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College\BeamThemedMemes\GENED\GEOG4043\trafficJamz\"/>
    </mc:Choice>
  </mc:AlternateContent>
  <xr:revisionPtr revIDLastSave="0" documentId="13_ncr:9_{EA689183-A765-429F-AAE2-27959B2672B7}" xr6:coauthVersionLast="47" xr6:coauthVersionMax="47" xr10:uidLastSave="{00000000-0000-0000-0000-000000000000}"/>
  <bookViews>
    <workbookView xWindow="-120" yWindow="-120" windowWidth="28110" windowHeight="16440" xr2:uid="{863162DA-055F-4115-8FE9-DC5CF1DDD92C}"/>
  </bookViews>
  <sheets>
    <sheet name="CSVExport" sheetId="11" r:id="rId1"/>
    <sheet name="US_Accidents_Dec20_updated" sheetId="2" r:id="rId2"/>
  </sheets>
  <definedNames>
    <definedName name="ExternalData_2" localSheetId="1" hidden="1">US_Accidents_Dec20_updated!$A$1:$AU$6089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1" l="1"/>
  <c r="B2" i="11"/>
  <c r="C2" i="11"/>
  <c r="D2" i="11"/>
  <c r="E2" i="11"/>
  <c r="F2" i="11"/>
  <c r="G2" i="11"/>
  <c r="H2" i="11"/>
  <c r="J2" i="11"/>
  <c r="K2" i="11"/>
  <c r="L2" i="11"/>
  <c r="A3" i="11"/>
  <c r="B3" i="11"/>
  <c r="C3" i="11"/>
  <c r="D3" i="11"/>
  <c r="E3" i="11"/>
  <c r="F3" i="11"/>
  <c r="G3" i="11"/>
  <c r="H3" i="11"/>
  <c r="J3" i="11"/>
  <c r="K3" i="11"/>
  <c r="L3" i="11"/>
  <c r="A4" i="11"/>
  <c r="B4" i="11"/>
  <c r="C4" i="11"/>
  <c r="D4" i="11"/>
  <c r="E4" i="11"/>
  <c r="F4" i="11"/>
  <c r="G4" i="11"/>
  <c r="H4" i="11"/>
  <c r="J4" i="11"/>
  <c r="K4" i="11"/>
  <c r="L4" i="11"/>
  <c r="A5" i="11"/>
  <c r="B5" i="11"/>
  <c r="C5" i="11"/>
  <c r="D5" i="11"/>
  <c r="E5" i="11"/>
  <c r="F5" i="11"/>
  <c r="G5" i="11"/>
  <c r="H5" i="11"/>
  <c r="J5" i="11"/>
  <c r="K5" i="11"/>
  <c r="L5" i="11"/>
  <c r="A6" i="11"/>
  <c r="B6" i="11"/>
  <c r="C6" i="11"/>
  <c r="D6" i="11"/>
  <c r="E6" i="11"/>
  <c r="F6" i="11"/>
  <c r="G6" i="11"/>
  <c r="H6" i="11"/>
  <c r="J6" i="11"/>
  <c r="K6" i="11"/>
  <c r="L6" i="11"/>
  <c r="A7" i="11"/>
  <c r="B7" i="11"/>
  <c r="C7" i="11"/>
  <c r="D7" i="11"/>
  <c r="E7" i="11"/>
  <c r="F7" i="11"/>
  <c r="G7" i="11"/>
  <c r="H7" i="11"/>
  <c r="J7" i="11"/>
  <c r="K7" i="11"/>
  <c r="L7" i="11"/>
  <c r="A8" i="11"/>
  <c r="B8" i="11"/>
  <c r="C8" i="11"/>
  <c r="D8" i="11"/>
  <c r="E8" i="11"/>
  <c r="F8" i="11"/>
  <c r="G8" i="11"/>
  <c r="H8" i="11"/>
  <c r="J8" i="11"/>
  <c r="K8" i="11"/>
  <c r="L8" i="11"/>
  <c r="A9" i="11"/>
  <c r="B9" i="11"/>
  <c r="C9" i="11"/>
  <c r="D9" i="11"/>
  <c r="E9" i="11"/>
  <c r="F9" i="11"/>
  <c r="G9" i="11"/>
  <c r="H9" i="11"/>
  <c r="J9" i="11"/>
  <c r="K9" i="11"/>
  <c r="L9" i="11"/>
  <c r="A10" i="11"/>
  <c r="B10" i="11"/>
  <c r="C10" i="11"/>
  <c r="D10" i="11"/>
  <c r="E10" i="11"/>
  <c r="F10" i="11"/>
  <c r="G10" i="11"/>
  <c r="H10" i="11"/>
  <c r="J10" i="11"/>
  <c r="K10" i="11"/>
  <c r="L10" i="11"/>
  <c r="A11" i="11"/>
  <c r="B11" i="11"/>
  <c r="C11" i="11"/>
  <c r="D11" i="11"/>
  <c r="E11" i="11"/>
  <c r="F11" i="11"/>
  <c r="G11" i="11"/>
  <c r="H11" i="11"/>
  <c r="J11" i="11"/>
  <c r="K11" i="11"/>
  <c r="L11" i="11"/>
  <c r="A12" i="11"/>
  <c r="B12" i="11"/>
  <c r="C12" i="11"/>
  <c r="D12" i="11"/>
  <c r="E12" i="11"/>
  <c r="F12" i="11"/>
  <c r="G12" i="11"/>
  <c r="H12" i="11"/>
  <c r="J12" i="11"/>
  <c r="K12" i="11"/>
  <c r="L12" i="11"/>
  <c r="A13" i="11"/>
  <c r="B13" i="11"/>
  <c r="C13" i="11"/>
  <c r="D13" i="11"/>
  <c r="E13" i="11"/>
  <c r="F13" i="11"/>
  <c r="G13" i="11"/>
  <c r="H13" i="11"/>
  <c r="J13" i="11"/>
  <c r="K13" i="11"/>
  <c r="L13" i="11"/>
  <c r="A14" i="11"/>
  <c r="B14" i="11"/>
  <c r="C14" i="11"/>
  <c r="D14" i="11"/>
  <c r="E14" i="11"/>
  <c r="F14" i="11"/>
  <c r="G14" i="11"/>
  <c r="H14" i="11"/>
  <c r="J14" i="11"/>
  <c r="K14" i="11"/>
  <c r="L14" i="11"/>
  <c r="A15" i="11"/>
  <c r="B15" i="11"/>
  <c r="C15" i="11"/>
  <c r="D15" i="11"/>
  <c r="E15" i="11"/>
  <c r="F15" i="11"/>
  <c r="G15" i="11"/>
  <c r="H15" i="11"/>
  <c r="J15" i="11"/>
  <c r="K15" i="11"/>
  <c r="L15" i="11"/>
  <c r="A16" i="11"/>
  <c r="B16" i="11"/>
  <c r="C16" i="11"/>
  <c r="D16" i="11"/>
  <c r="E16" i="11"/>
  <c r="F16" i="11"/>
  <c r="G16" i="11"/>
  <c r="H16" i="11"/>
  <c r="J16" i="11"/>
  <c r="K16" i="11"/>
  <c r="L16" i="11"/>
  <c r="A17" i="11"/>
  <c r="B17" i="11"/>
  <c r="C17" i="11"/>
  <c r="D17" i="11"/>
  <c r="E17" i="11"/>
  <c r="F17" i="11"/>
  <c r="G17" i="11"/>
  <c r="H17" i="11"/>
  <c r="J17" i="11"/>
  <c r="K17" i="11"/>
  <c r="L17" i="11"/>
  <c r="A18" i="11"/>
  <c r="B18" i="11"/>
  <c r="C18" i="11"/>
  <c r="D18" i="11"/>
  <c r="E18" i="11"/>
  <c r="F18" i="11"/>
  <c r="G18" i="11"/>
  <c r="H18" i="11"/>
  <c r="J18" i="11"/>
  <c r="K18" i="11"/>
  <c r="L18" i="11"/>
  <c r="A19" i="11"/>
  <c r="B19" i="11"/>
  <c r="C19" i="11"/>
  <c r="D19" i="11"/>
  <c r="E19" i="11"/>
  <c r="F19" i="11"/>
  <c r="G19" i="11"/>
  <c r="H19" i="11"/>
  <c r="J19" i="11"/>
  <c r="K19" i="11"/>
  <c r="L19" i="11"/>
  <c r="A20" i="11"/>
  <c r="B20" i="11"/>
  <c r="C20" i="11"/>
  <c r="D20" i="11"/>
  <c r="E20" i="11"/>
  <c r="F20" i="11"/>
  <c r="G20" i="11"/>
  <c r="H20" i="11"/>
  <c r="J20" i="11"/>
  <c r="K20" i="11"/>
  <c r="L20" i="11"/>
  <c r="A21" i="11"/>
  <c r="B21" i="11"/>
  <c r="C21" i="11"/>
  <c r="D21" i="11"/>
  <c r="E21" i="11"/>
  <c r="F21" i="11"/>
  <c r="G21" i="11"/>
  <c r="H21" i="11"/>
  <c r="J21" i="11"/>
  <c r="K21" i="11"/>
  <c r="L21" i="11"/>
  <c r="A22" i="11"/>
  <c r="B22" i="11"/>
  <c r="C22" i="11"/>
  <c r="D22" i="11"/>
  <c r="E22" i="11"/>
  <c r="F22" i="11"/>
  <c r="G22" i="11"/>
  <c r="H22" i="11"/>
  <c r="J22" i="11"/>
  <c r="K22" i="11"/>
  <c r="L22" i="11"/>
  <c r="A23" i="11"/>
  <c r="B23" i="11"/>
  <c r="C23" i="11"/>
  <c r="D23" i="11"/>
  <c r="E23" i="11"/>
  <c r="F23" i="11"/>
  <c r="G23" i="11"/>
  <c r="H23" i="11"/>
  <c r="J23" i="11"/>
  <c r="K23" i="11"/>
  <c r="L23" i="11"/>
  <c r="A24" i="11"/>
  <c r="B24" i="11"/>
  <c r="C24" i="11"/>
  <c r="D24" i="11"/>
  <c r="E24" i="11"/>
  <c r="F24" i="11"/>
  <c r="G24" i="11"/>
  <c r="H24" i="11"/>
  <c r="J24" i="11"/>
  <c r="K24" i="11"/>
  <c r="L24" i="11"/>
  <c r="A25" i="11"/>
  <c r="B25" i="11"/>
  <c r="C25" i="11"/>
  <c r="D25" i="11"/>
  <c r="E25" i="11"/>
  <c r="F25" i="11"/>
  <c r="G25" i="11"/>
  <c r="H25" i="11"/>
  <c r="J25" i="11"/>
  <c r="K25" i="11"/>
  <c r="L25" i="11"/>
  <c r="A26" i="11"/>
  <c r="B26" i="11"/>
  <c r="C26" i="11"/>
  <c r="D26" i="11"/>
  <c r="E26" i="11"/>
  <c r="F26" i="11"/>
  <c r="G26" i="11"/>
  <c r="H26" i="11"/>
  <c r="J26" i="11"/>
  <c r="K26" i="11"/>
  <c r="L26" i="11"/>
  <c r="A27" i="11"/>
  <c r="B27" i="11"/>
  <c r="C27" i="11"/>
  <c r="D27" i="11"/>
  <c r="E27" i="11"/>
  <c r="F27" i="11"/>
  <c r="G27" i="11"/>
  <c r="H27" i="11"/>
  <c r="J27" i="11"/>
  <c r="K27" i="11"/>
  <c r="L27" i="11"/>
  <c r="A28" i="11"/>
  <c r="B28" i="11"/>
  <c r="C28" i="11"/>
  <c r="D28" i="11"/>
  <c r="E28" i="11"/>
  <c r="F28" i="11"/>
  <c r="G28" i="11"/>
  <c r="H28" i="11"/>
  <c r="J28" i="11"/>
  <c r="K28" i="11"/>
  <c r="L28" i="11"/>
  <c r="A29" i="11"/>
  <c r="B29" i="11"/>
  <c r="C29" i="11"/>
  <c r="D29" i="11"/>
  <c r="E29" i="11"/>
  <c r="F29" i="11"/>
  <c r="G29" i="11"/>
  <c r="H29" i="11"/>
  <c r="J29" i="11"/>
  <c r="K29" i="11"/>
  <c r="L29" i="11"/>
  <c r="A30" i="11"/>
  <c r="B30" i="11"/>
  <c r="C30" i="11"/>
  <c r="D30" i="11"/>
  <c r="E30" i="11"/>
  <c r="F30" i="11"/>
  <c r="G30" i="11"/>
  <c r="H30" i="11"/>
  <c r="J30" i="11"/>
  <c r="K30" i="11"/>
  <c r="L30" i="11"/>
  <c r="A31" i="11"/>
  <c r="B31" i="11"/>
  <c r="C31" i="11"/>
  <c r="D31" i="11"/>
  <c r="E31" i="11"/>
  <c r="F31" i="11"/>
  <c r="G31" i="11"/>
  <c r="H31" i="11"/>
  <c r="J31" i="11"/>
  <c r="K31" i="11"/>
  <c r="L31" i="11"/>
  <c r="A32" i="11"/>
  <c r="B32" i="11"/>
  <c r="C32" i="11"/>
  <c r="D32" i="11"/>
  <c r="E32" i="11"/>
  <c r="F32" i="11"/>
  <c r="G32" i="11"/>
  <c r="H32" i="11"/>
  <c r="J32" i="11"/>
  <c r="K32" i="11"/>
  <c r="L32" i="11"/>
  <c r="A33" i="11"/>
  <c r="B33" i="11"/>
  <c r="C33" i="11"/>
  <c r="D33" i="11"/>
  <c r="E33" i="11"/>
  <c r="F33" i="11"/>
  <c r="G33" i="11"/>
  <c r="H33" i="11"/>
  <c r="J33" i="11"/>
  <c r="K33" i="11"/>
  <c r="L33" i="11"/>
  <c r="A34" i="11"/>
  <c r="B34" i="11"/>
  <c r="C34" i="11"/>
  <c r="D34" i="11"/>
  <c r="E34" i="11"/>
  <c r="F34" i="11"/>
  <c r="G34" i="11"/>
  <c r="H34" i="11"/>
  <c r="J34" i="11"/>
  <c r="K34" i="11"/>
  <c r="L34" i="11"/>
  <c r="A35" i="11"/>
  <c r="B35" i="11"/>
  <c r="C35" i="11"/>
  <c r="D35" i="11"/>
  <c r="E35" i="11"/>
  <c r="F35" i="11"/>
  <c r="G35" i="11"/>
  <c r="H35" i="11"/>
  <c r="J35" i="11"/>
  <c r="K35" i="11"/>
  <c r="L35" i="11"/>
  <c r="A36" i="11"/>
  <c r="B36" i="11"/>
  <c r="C36" i="11"/>
  <c r="D36" i="11"/>
  <c r="E36" i="11"/>
  <c r="F36" i="11"/>
  <c r="G36" i="11"/>
  <c r="H36" i="11"/>
  <c r="J36" i="11"/>
  <c r="K36" i="11"/>
  <c r="L36" i="11"/>
  <c r="A37" i="11"/>
  <c r="B37" i="11"/>
  <c r="C37" i="11"/>
  <c r="D37" i="11"/>
  <c r="E37" i="11"/>
  <c r="F37" i="11"/>
  <c r="G37" i="11"/>
  <c r="H37" i="11"/>
  <c r="J37" i="11"/>
  <c r="K37" i="11"/>
  <c r="L37" i="11"/>
  <c r="A38" i="11"/>
  <c r="B38" i="11"/>
  <c r="C38" i="11"/>
  <c r="D38" i="11"/>
  <c r="E38" i="11"/>
  <c r="F38" i="11"/>
  <c r="G38" i="11"/>
  <c r="H38" i="11"/>
  <c r="J38" i="11"/>
  <c r="K38" i="11"/>
  <c r="L38" i="11"/>
  <c r="A39" i="11"/>
  <c r="B39" i="11"/>
  <c r="C39" i="11"/>
  <c r="D39" i="11"/>
  <c r="E39" i="11"/>
  <c r="F39" i="11"/>
  <c r="G39" i="11"/>
  <c r="H39" i="11"/>
  <c r="J39" i="11"/>
  <c r="K39" i="11"/>
  <c r="L39" i="11"/>
  <c r="A40" i="11"/>
  <c r="B40" i="11"/>
  <c r="C40" i="11"/>
  <c r="D40" i="11"/>
  <c r="E40" i="11"/>
  <c r="F40" i="11"/>
  <c r="G40" i="11"/>
  <c r="H40" i="11"/>
  <c r="J40" i="11"/>
  <c r="K40" i="11"/>
  <c r="L40" i="11"/>
  <c r="A41" i="11"/>
  <c r="B41" i="11"/>
  <c r="C41" i="11"/>
  <c r="D41" i="11"/>
  <c r="E41" i="11"/>
  <c r="F41" i="11"/>
  <c r="G41" i="11"/>
  <c r="H41" i="11"/>
  <c r="J41" i="11"/>
  <c r="K41" i="11"/>
  <c r="L41" i="11"/>
  <c r="A42" i="11"/>
  <c r="B42" i="11"/>
  <c r="C42" i="11"/>
  <c r="D42" i="11"/>
  <c r="E42" i="11"/>
  <c r="F42" i="11"/>
  <c r="G42" i="11"/>
  <c r="H42" i="11"/>
  <c r="J42" i="11"/>
  <c r="K42" i="11"/>
  <c r="L42" i="11"/>
  <c r="A43" i="11"/>
  <c r="B43" i="11"/>
  <c r="C43" i="11"/>
  <c r="D43" i="11"/>
  <c r="E43" i="11"/>
  <c r="F43" i="11"/>
  <c r="G43" i="11"/>
  <c r="H43" i="11"/>
  <c r="J43" i="11"/>
  <c r="K43" i="11"/>
  <c r="L43" i="11"/>
  <c r="A44" i="11"/>
  <c r="B44" i="11"/>
  <c r="C44" i="11"/>
  <c r="D44" i="11"/>
  <c r="E44" i="11"/>
  <c r="F44" i="11"/>
  <c r="G44" i="11"/>
  <c r="H44" i="11"/>
  <c r="J44" i="11"/>
  <c r="K44" i="11"/>
  <c r="L44" i="11"/>
  <c r="A45" i="11"/>
  <c r="B45" i="11"/>
  <c r="C45" i="11"/>
  <c r="D45" i="11"/>
  <c r="E45" i="11"/>
  <c r="F45" i="11"/>
  <c r="G45" i="11"/>
  <c r="H45" i="11"/>
  <c r="J45" i="11"/>
  <c r="K45" i="11"/>
  <c r="L45" i="11"/>
  <c r="A46" i="11"/>
  <c r="B46" i="11"/>
  <c r="C46" i="11"/>
  <c r="D46" i="11"/>
  <c r="E46" i="11"/>
  <c r="F46" i="11"/>
  <c r="G46" i="11"/>
  <c r="H46" i="11"/>
  <c r="J46" i="11"/>
  <c r="K46" i="11"/>
  <c r="L46" i="11"/>
  <c r="A47" i="11"/>
  <c r="B47" i="11"/>
  <c r="C47" i="11"/>
  <c r="D47" i="11"/>
  <c r="E47" i="11"/>
  <c r="F47" i="11"/>
  <c r="G47" i="11"/>
  <c r="H47" i="11"/>
  <c r="J47" i="11"/>
  <c r="K47" i="11"/>
  <c r="L47" i="11"/>
  <c r="A48" i="11"/>
  <c r="B48" i="11"/>
  <c r="C48" i="11"/>
  <c r="D48" i="11"/>
  <c r="E48" i="11"/>
  <c r="F48" i="11"/>
  <c r="G48" i="11"/>
  <c r="H48" i="11"/>
  <c r="J48" i="11"/>
  <c r="K48" i="11"/>
  <c r="L48" i="11"/>
  <c r="A49" i="11"/>
  <c r="B49" i="11"/>
  <c r="C49" i="11"/>
  <c r="D49" i="11"/>
  <c r="E49" i="11"/>
  <c r="F49" i="11"/>
  <c r="G49" i="11"/>
  <c r="H49" i="11"/>
  <c r="J49" i="11"/>
  <c r="K49" i="11"/>
  <c r="L49" i="11"/>
  <c r="A50" i="11"/>
  <c r="B50" i="11"/>
  <c r="C50" i="11"/>
  <c r="D50" i="11"/>
  <c r="E50" i="11"/>
  <c r="F50" i="11"/>
  <c r="G50" i="11"/>
  <c r="H50" i="11"/>
  <c r="J50" i="11"/>
  <c r="K50" i="11"/>
  <c r="L50" i="11"/>
  <c r="A51" i="11"/>
  <c r="B51" i="11"/>
  <c r="C51" i="11"/>
  <c r="D51" i="11"/>
  <c r="E51" i="11"/>
  <c r="F51" i="11"/>
  <c r="G51" i="11"/>
  <c r="H51" i="11"/>
  <c r="J51" i="11"/>
  <c r="K51" i="11"/>
  <c r="L51" i="11"/>
  <c r="A52" i="11"/>
  <c r="B52" i="11"/>
  <c r="C52" i="11"/>
  <c r="D52" i="11"/>
  <c r="E52" i="11"/>
  <c r="F52" i="11"/>
  <c r="G52" i="11"/>
  <c r="H52" i="11"/>
  <c r="J52" i="11"/>
  <c r="K52" i="11"/>
  <c r="L52" i="11"/>
  <c r="A53" i="11"/>
  <c r="B53" i="11"/>
  <c r="C53" i="11"/>
  <c r="D53" i="11"/>
  <c r="E53" i="11"/>
  <c r="F53" i="11"/>
  <c r="G53" i="11"/>
  <c r="H53" i="11"/>
  <c r="J53" i="11"/>
  <c r="K53" i="11"/>
  <c r="L53" i="11"/>
  <c r="A54" i="11"/>
  <c r="B54" i="11"/>
  <c r="C54" i="11"/>
  <c r="D54" i="11"/>
  <c r="E54" i="11"/>
  <c r="F54" i="11"/>
  <c r="G54" i="11"/>
  <c r="H54" i="11"/>
  <c r="J54" i="11"/>
  <c r="K54" i="11"/>
  <c r="L54" i="11"/>
  <c r="A55" i="11"/>
  <c r="B55" i="11"/>
  <c r="C55" i="11"/>
  <c r="D55" i="11"/>
  <c r="E55" i="11"/>
  <c r="F55" i="11"/>
  <c r="G55" i="11"/>
  <c r="H55" i="11"/>
  <c r="J55" i="11"/>
  <c r="K55" i="11"/>
  <c r="L55" i="11"/>
  <c r="A56" i="11"/>
  <c r="B56" i="11"/>
  <c r="C56" i="11"/>
  <c r="D56" i="11"/>
  <c r="E56" i="11"/>
  <c r="F56" i="11"/>
  <c r="G56" i="11"/>
  <c r="H56" i="11"/>
  <c r="J56" i="11"/>
  <c r="K56" i="11"/>
  <c r="L56" i="11"/>
  <c r="A57" i="11"/>
  <c r="B57" i="11"/>
  <c r="C57" i="11"/>
  <c r="D57" i="11"/>
  <c r="E57" i="11"/>
  <c r="F57" i="11"/>
  <c r="G57" i="11"/>
  <c r="H57" i="11"/>
  <c r="J57" i="11"/>
  <c r="K57" i="11"/>
  <c r="L57" i="11"/>
  <c r="A58" i="11"/>
  <c r="B58" i="11"/>
  <c r="C58" i="11"/>
  <c r="D58" i="11"/>
  <c r="E58" i="11"/>
  <c r="F58" i="11"/>
  <c r="G58" i="11"/>
  <c r="H58" i="11"/>
  <c r="J58" i="11"/>
  <c r="K58" i="11"/>
  <c r="L58" i="11"/>
  <c r="A59" i="11"/>
  <c r="B59" i="11"/>
  <c r="C59" i="11"/>
  <c r="D59" i="11"/>
  <c r="E59" i="11"/>
  <c r="F59" i="11"/>
  <c r="G59" i="11"/>
  <c r="H59" i="11"/>
  <c r="J59" i="11"/>
  <c r="K59" i="11"/>
  <c r="L59" i="11"/>
  <c r="A60" i="11"/>
  <c r="B60" i="11"/>
  <c r="C60" i="11"/>
  <c r="D60" i="11"/>
  <c r="E60" i="11"/>
  <c r="F60" i="11"/>
  <c r="G60" i="11"/>
  <c r="H60" i="11"/>
  <c r="J60" i="11"/>
  <c r="K60" i="11"/>
  <c r="L60" i="11"/>
  <c r="A61" i="11"/>
  <c r="B61" i="11"/>
  <c r="C61" i="11"/>
  <c r="D61" i="11"/>
  <c r="E61" i="11"/>
  <c r="F61" i="11"/>
  <c r="G61" i="11"/>
  <c r="H61" i="11"/>
  <c r="J61" i="11"/>
  <c r="K61" i="11"/>
  <c r="L61" i="11"/>
  <c r="A62" i="11"/>
  <c r="B62" i="11"/>
  <c r="C62" i="11"/>
  <c r="D62" i="11"/>
  <c r="E62" i="11"/>
  <c r="F62" i="11"/>
  <c r="G62" i="11"/>
  <c r="H62" i="11"/>
  <c r="J62" i="11"/>
  <c r="K62" i="11"/>
  <c r="L62" i="11"/>
  <c r="A63" i="11"/>
  <c r="B63" i="11"/>
  <c r="C63" i="11"/>
  <c r="D63" i="11"/>
  <c r="E63" i="11"/>
  <c r="F63" i="11"/>
  <c r="G63" i="11"/>
  <c r="H63" i="11"/>
  <c r="J63" i="11"/>
  <c r="K63" i="11"/>
  <c r="L63" i="11"/>
  <c r="A64" i="11"/>
  <c r="B64" i="11"/>
  <c r="C64" i="11"/>
  <c r="D64" i="11"/>
  <c r="E64" i="11"/>
  <c r="F64" i="11"/>
  <c r="G64" i="11"/>
  <c r="H64" i="11"/>
  <c r="J64" i="11"/>
  <c r="K64" i="11"/>
  <c r="L64" i="11"/>
  <c r="A65" i="11"/>
  <c r="B65" i="11"/>
  <c r="C65" i="11"/>
  <c r="D65" i="11"/>
  <c r="E65" i="11"/>
  <c r="F65" i="11"/>
  <c r="G65" i="11"/>
  <c r="H65" i="11"/>
  <c r="J65" i="11"/>
  <c r="K65" i="11"/>
  <c r="L65" i="11"/>
  <c r="A66" i="11"/>
  <c r="B66" i="11"/>
  <c r="C66" i="11"/>
  <c r="D66" i="11"/>
  <c r="E66" i="11"/>
  <c r="F66" i="11"/>
  <c r="G66" i="11"/>
  <c r="H66" i="11"/>
  <c r="J66" i="11"/>
  <c r="K66" i="11"/>
  <c r="L66" i="11"/>
  <c r="A67" i="11"/>
  <c r="B67" i="11"/>
  <c r="C67" i="11"/>
  <c r="D67" i="11"/>
  <c r="E67" i="11"/>
  <c r="F67" i="11"/>
  <c r="G67" i="11"/>
  <c r="H67" i="11"/>
  <c r="J67" i="11"/>
  <c r="K67" i="11"/>
  <c r="L67" i="11"/>
  <c r="A68" i="11"/>
  <c r="B68" i="11"/>
  <c r="C68" i="11"/>
  <c r="D68" i="11"/>
  <c r="E68" i="11"/>
  <c r="F68" i="11"/>
  <c r="G68" i="11"/>
  <c r="H68" i="11"/>
  <c r="J68" i="11"/>
  <c r="K68" i="11"/>
  <c r="L68" i="11"/>
  <c r="A69" i="11"/>
  <c r="B69" i="11"/>
  <c r="C69" i="11"/>
  <c r="D69" i="11"/>
  <c r="E69" i="11"/>
  <c r="F69" i="11"/>
  <c r="G69" i="11"/>
  <c r="H69" i="11"/>
  <c r="J69" i="11"/>
  <c r="K69" i="11"/>
  <c r="L69" i="11"/>
  <c r="A70" i="11"/>
  <c r="B70" i="11"/>
  <c r="C70" i="11"/>
  <c r="D70" i="11"/>
  <c r="E70" i="11"/>
  <c r="F70" i="11"/>
  <c r="G70" i="11"/>
  <c r="H70" i="11"/>
  <c r="J70" i="11"/>
  <c r="K70" i="11"/>
  <c r="L70" i="11"/>
  <c r="A71" i="11"/>
  <c r="B71" i="11"/>
  <c r="C71" i="11"/>
  <c r="D71" i="11"/>
  <c r="E71" i="11"/>
  <c r="F71" i="11"/>
  <c r="G71" i="11"/>
  <c r="H71" i="11"/>
  <c r="J71" i="11"/>
  <c r="K71" i="11"/>
  <c r="L71" i="11"/>
  <c r="A72" i="11"/>
  <c r="B72" i="11"/>
  <c r="C72" i="11"/>
  <c r="D72" i="11"/>
  <c r="E72" i="11"/>
  <c r="F72" i="11"/>
  <c r="G72" i="11"/>
  <c r="H72" i="11"/>
  <c r="J72" i="11"/>
  <c r="K72" i="11"/>
  <c r="L72" i="11"/>
  <c r="A73" i="11"/>
  <c r="B73" i="11"/>
  <c r="C73" i="11"/>
  <c r="D73" i="11"/>
  <c r="E73" i="11"/>
  <c r="F73" i="11"/>
  <c r="G73" i="11"/>
  <c r="H73" i="11"/>
  <c r="J73" i="11"/>
  <c r="K73" i="11"/>
  <c r="L73" i="11"/>
  <c r="A74" i="11"/>
  <c r="B74" i="11"/>
  <c r="C74" i="11"/>
  <c r="D74" i="11"/>
  <c r="E74" i="11"/>
  <c r="F74" i="11"/>
  <c r="G74" i="11"/>
  <c r="H74" i="11"/>
  <c r="J74" i="11"/>
  <c r="K74" i="11"/>
  <c r="L74" i="11"/>
  <c r="A75" i="11"/>
  <c r="B75" i="11"/>
  <c r="C75" i="11"/>
  <c r="D75" i="11"/>
  <c r="E75" i="11"/>
  <c r="F75" i="11"/>
  <c r="G75" i="11"/>
  <c r="H75" i="11"/>
  <c r="J75" i="11"/>
  <c r="K75" i="11"/>
  <c r="L75" i="11"/>
  <c r="A76" i="11"/>
  <c r="B76" i="11"/>
  <c r="C76" i="11"/>
  <c r="D76" i="11"/>
  <c r="E76" i="11"/>
  <c r="F76" i="11"/>
  <c r="G76" i="11"/>
  <c r="H76" i="11"/>
  <c r="J76" i="11"/>
  <c r="K76" i="11"/>
  <c r="L76" i="11"/>
  <c r="A77" i="11"/>
  <c r="B77" i="11"/>
  <c r="C77" i="11"/>
  <c r="D77" i="11"/>
  <c r="E77" i="11"/>
  <c r="F77" i="11"/>
  <c r="G77" i="11"/>
  <c r="H77" i="11"/>
  <c r="J77" i="11"/>
  <c r="K77" i="11"/>
  <c r="L77" i="11"/>
  <c r="A78" i="11"/>
  <c r="B78" i="11"/>
  <c r="C78" i="11"/>
  <c r="D78" i="11"/>
  <c r="E78" i="11"/>
  <c r="F78" i="11"/>
  <c r="G78" i="11"/>
  <c r="H78" i="11"/>
  <c r="J78" i="11"/>
  <c r="K78" i="11"/>
  <c r="L78" i="11"/>
  <c r="A79" i="11"/>
  <c r="B79" i="11"/>
  <c r="C79" i="11"/>
  <c r="D79" i="11"/>
  <c r="E79" i="11"/>
  <c r="F79" i="11"/>
  <c r="G79" i="11"/>
  <c r="H79" i="11"/>
  <c r="J79" i="11"/>
  <c r="K79" i="11"/>
  <c r="L79" i="11"/>
  <c r="A80" i="11"/>
  <c r="B80" i="11"/>
  <c r="C80" i="11"/>
  <c r="D80" i="11"/>
  <c r="E80" i="11"/>
  <c r="F80" i="11"/>
  <c r="G80" i="11"/>
  <c r="H80" i="11"/>
  <c r="J80" i="11"/>
  <c r="K80" i="11"/>
  <c r="L80" i="11"/>
  <c r="A81" i="11"/>
  <c r="B81" i="11"/>
  <c r="C81" i="11"/>
  <c r="D81" i="11"/>
  <c r="E81" i="11"/>
  <c r="F81" i="11"/>
  <c r="G81" i="11"/>
  <c r="H81" i="11"/>
  <c r="J81" i="11"/>
  <c r="K81" i="11"/>
  <c r="L81" i="11"/>
  <c r="A82" i="11"/>
  <c r="B82" i="11"/>
  <c r="C82" i="11"/>
  <c r="D82" i="11"/>
  <c r="E82" i="11"/>
  <c r="F82" i="11"/>
  <c r="G82" i="11"/>
  <c r="H82" i="11"/>
  <c r="J82" i="11"/>
  <c r="K82" i="11"/>
  <c r="L82" i="11"/>
  <c r="A83" i="11"/>
  <c r="B83" i="11"/>
  <c r="C83" i="11"/>
  <c r="D83" i="11"/>
  <c r="E83" i="11"/>
  <c r="F83" i="11"/>
  <c r="G83" i="11"/>
  <c r="H83" i="11"/>
  <c r="J83" i="11"/>
  <c r="K83" i="11"/>
  <c r="L83" i="11"/>
  <c r="A84" i="11"/>
  <c r="B84" i="11"/>
  <c r="C84" i="11"/>
  <c r="D84" i="11"/>
  <c r="E84" i="11"/>
  <c r="F84" i="11"/>
  <c r="G84" i="11"/>
  <c r="H84" i="11"/>
  <c r="J84" i="11"/>
  <c r="K84" i="11"/>
  <c r="L84" i="11"/>
  <c r="A85" i="11"/>
  <c r="B85" i="11"/>
  <c r="C85" i="11"/>
  <c r="D85" i="11"/>
  <c r="E85" i="11"/>
  <c r="F85" i="11"/>
  <c r="G85" i="11"/>
  <c r="H85" i="11"/>
  <c r="J85" i="11"/>
  <c r="K85" i="11"/>
  <c r="L85" i="11"/>
  <c r="A86" i="11"/>
  <c r="B86" i="11"/>
  <c r="C86" i="11"/>
  <c r="D86" i="11"/>
  <c r="E86" i="11"/>
  <c r="F86" i="11"/>
  <c r="G86" i="11"/>
  <c r="H86" i="11"/>
  <c r="J86" i="11"/>
  <c r="K86" i="11"/>
  <c r="L86" i="11"/>
  <c r="A87" i="11"/>
  <c r="B87" i="11"/>
  <c r="C87" i="11"/>
  <c r="D87" i="11"/>
  <c r="E87" i="11"/>
  <c r="F87" i="11"/>
  <c r="G87" i="11"/>
  <c r="H87" i="11"/>
  <c r="J87" i="11"/>
  <c r="K87" i="11"/>
  <c r="L87" i="11"/>
  <c r="A88" i="11"/>
  <c r="B88" i="11"/>
  <c r="C88" i="11"/>
  <c r="D88" i="11"/>
  <c r="E88" i="11"/>
  <c r="F88" i="11"/>
  <c r="G88" i="11"/>
  <c r="H88" i="11"/>
  <c r="J88" i="11"/>
  <c r="K88" i="11"/>
  <c r="L88" i="11"/>
  <c r="A89" i="11"/>
  <c r="B89" i="11"/>
  <c r="C89" i="11"/>
  <c r="D89" i="11"/>
  <c r="E89" i="11"/>
  <c r="F89" i="11"/>
  <c r="G89" i="11"/>
  <c r="H89" i="11"/>
  <c r="J89" i="11"/>
  <c r="K89" i="11"/>
  <c r="L89" i="11"/>
  <c r="A90" i="11"/>
  <c r="B90" i="11"/>
  <c r="C90" i="11"/>
  <c r="D90" i="11"/>
  <c r="E90" i="11"/>
  <c r="F90" i="11"/>
  <c r="G90" i="11"/>
  <c r="H90" i="11"/>
  <c r="J90" i="11"/>
  <c r="K90" i="11"/>
  <c r="L90" i="11"/>
  <c r="A91" i="11"/>
  <c r="B91" i="11"/>
  <c r="C91" i="11"/>
  <c r="D91" i="11"/>
  <c r="E91" i="11"/>
  <c r="F91" i="11"/>
  <c r="G91" i="11"/>
  <c r="H91" i="11"/>
  <c r="J91" i="11"/>
  <c r="K91" i="11"/>
  <c r="L91" i="11"/>
  <c r="A92" i="11"/>
  <c r="B92" i="11"/>
  <c r="C92" i="11"/>
  <c r="D92" i="11"/>
  <c r="E92" i="11"/>
  <c r="F92" i="11"/>
  <c r="G92" i="11"/>
  <c r="H92" i="11"/>
  <c r="J92" i="11"/>
  <c r="K92" i="11"/>
  <c r="L92" i="11"/>
  <c r="A93" i="11"/>
  <c r="B93" i="11"/>
  <c r="C93" i="11"/>
  <c r="D93" i="11"/>
  <c r="E93" i="11"/>
  <c r="F93" i="11"/>
  <c r="G93" i="11"/>
  <c r="H93" i="11"/>
  <c r="J93" i="11"/>
  <c r="K93" i="11"/>
  <c r="L93" i="11"/>
  <c r="A94" i="11"/>
  <c r="B94" i="11"/>
  <c r="C94" i="11"/>
  <c r="D94" i="11"/>
  <c r="E94" i="11"/>
  <c r="F94" i="11"/>
  <c r="G94" i="11"/>
  <c r="H94" i="11"/>
  <c r="J94" i="11"/>
  <c r="K94" i="11"/>
  <c r="L94" i="11"/>
  <c r="A95" i="11"/>
  <c r="B95" i="11"/>
  <c r="C95" i="11"/>
  <c r="D95" i="11"/>
  <c r="E95" i="11"/>
  <c r="F95" i="11"/>
  <c r="G95" i="11"/>
  <c r="H95" i="11"/>
  <c r="J95" i="11"/>
  <c r="K95" i="11"/>
  <c r="L95" i="11"/>
  <c r="A96" i="11"/>
  <c r="B96" i="11"/>
  <c r="C96" i="11"/>
  <c r="D96" i="11"/>
  <c r="E96" i="11"/>
  <c r="F96" i="11"/>
  <c r="G96" i="11"/>
  <c r="H96" i="11"/>
  <c r="J96" i="11"/>
  <c r="K96" i="11"/>
  <c r="L96" i="11"/>
  <c r="A97" i="11"/>
  <c r="B97" i="11"/>
  <c r="C97" i="11"/>
  <c r="D97" i="11"/>
  <c r="E97" i="11"/>
  <c r="F97" i="11"/>
  <c r="G97" i="11"/>
  <c r="H97" i="11"/>
  <c r="J97" i="11"/>
  <c r="K97" i="11"/>
  <c r="L97" i="11"/>
  <c r="A98" i="11"/>
  <c r="B98" i="11"/>
  <c r="C98" i="11"/>
  <c r="D98" i="11"/>
  <c r="E98" i="11"/>
  <c r="F98" i="11"/>
  <c r="G98" i="11"/>
  <c r="H98" i="11"/>
  <c r="J98" i="11"/>
  <c r="K98" i="11"/>
  <c r="L98" i="11"/>
  <c r="A99" i="11"/>
  <c r="B99" i="11"/>
  <c r="C99" i="11"/>
  <c r="D99" i="11"/>
  <c r="E99" i="11"/>
  <c r="F99" i="11"/>
  <c r="G99" i="11"/>
  <c r="H99" i="11"/>
  <c r="J99" i="11"/>
  <c r="K99" i="11"/>
  <c r="L99" i="11"/>
  <c r="A100" i="11"/>
  <c r="B100" i="11"/>
  <c r="C100" i="11"/>
  <c r="D100" i="11"/>
  <c r="E100" i="11"/>
  <c r="F100" i="11"/>
  <c r="G100" i="11"/>
  <c r="H100" i="11"/>
  <c r="J100" i="11"/>
  <c r="K100" i="11"/>
  <c r="L100" i="11"/>
  <c r="A101" i="11"/>
  <c r="B101" i="11"/>
  <c r="C101" i="11"/>
  <c r="D101" i="11"/>
  <c r="E101" i="11"/>
  <c r="F101" i="11"/>
  <c r="G101" i="11"/>
  <c r="H101" i="11"/>
  <c r="J101" i="11"/>
  <c r="K101" i="11"/>
  <c r="L101" i="11"/>
  <c r="A102" i="11"/>
  <c r="B102" i="11"/>
  <c r="C102" i="11"/>
  <c r="D102" i="11"/>
  <c r="E102" i="11"/>
  <c r="F102" i="11"/>
  <c r="G102" i="11"/>
  <c r="H102" i="11"/>
  <c r="J102" i="11"/>
  <c r="K102" i="11"/>
  <c r="L102" i="11"/>
  <c r="A103" i="11"/>
  <c r="B103" i="11"/>
  <c r="C103" i="11"/>
  <c r="D103" i="11"/>
  <c r="E103" i="11"/>
  <c r="F103" i="11"/>
  <c r="G103" i="11"/>
  <c r="H103" i="11"/>
  <c r="J103" i="11"/>
  <c r="K103" i="11"/>
  <c r="L103" i="11"/>
  <c r="A104" i="11"/>
  <c r="B104" i="11"/>
  <c r="C104" i="11"/>
  <c r="D104" i="11"/>
  <c r="E104" i="11"/>
  <c r="F104" i="11"/>
  <c r="G104" i="11"/>
  <c r="H104" i="11"/>
  <c r="J104" i="11"/>
  <c r="K104" i="11"/>
  <c r="L104" i="11"/>
  <c r="A105" i="11"/>
  <c r="B105" i="11"/>
  <c r="C105" i="11"/>
  <c r="D105" i="11"/>
  <c r="E105" i="11"/>
  <c r="F105" i="11"/>
  <c r="G105" i="11"/>
  <c r="H105" i="11"/>
  <c r="J105" i="11"/>
  <c r="K105" i="11"/>
  <c r="L105" i="11"/>
  <c r="A106" i="11"/>
  <c r="B106" i="11"/>
  <c r="C106" i="11"/>
  <c r="D106" i="11"/>
  <c r="E106" i="11"/>
  <c r="F106" i="11"/>
  <c r="G106" i="11"/>
  <c r="H106" i="11"/>
  <c r="J106" i="11"/>
  <c r="K106" i="11"/>
  <c r="L106" i="11"/>
  <c r="A107" i="11"/>
  <c r="B107" i="11"/>
  <c r="C107" i="11"/>
  <c r="D107" i="11"/>
  <c r="E107" i="11"/>
  <c r="F107" i="11"/>
  <c r="G107" i="11"/>
  <c r="H107" i="11"/>
  <c r="J107" i="11"/>
  <c r="K107" i="11"/>
  <c r="L107" i="11"/>
  <c r="A108" i="11"/>
  <c r="B108" i="11"/>
  <c r="C108" i="11"/>
  <c r="D108" i="11"/>
  <c r="E108" i="11"/>
  <c r="F108" i="11"/>
  <c r="G108" i="11"/>
  <c r="H108" i="11"/>
  <c r="J108" i="11"/>
  <c r="K108" i="11"/>
  <c r="L108" i="11"/>
  <c r="A109" i="11"/>
  <c r="B109" i="11"/>
  <c r="C109" i="11"/>
  <c r="D109" i="11"/>
  <c r="E109" i="11"/>
  <c r="F109" i="11"/>
  <c r="G109" i="11"/>
  <c r="H109" i="11"/>
  <c r="J109" i="11"/>
  <c r="K109" i="11"/>
  <c r="L109" i="11"/>
  <c r="A110" i="11"/>
  <c r="B110" i="11"/>
  <c r="C110" i="11"/>
  <c r="D110" i="11"/>
  <c r="E110" i="11"/>
  <c r="F110" i="11"/>
  <c r="G110" i="11"/>
  <c r="H110" i="11"/>
  <c r="J110" i="11"/>
  <c r="K110" i="11"/>
  <c r="L110" i="11"/>
  <c r="A111" i="11"/>
  <c r="B111" i="11"/>
  <c r="C111" i="11"/>
  <c r="D111" i="11"/>
  <c r="E111" i="11"/>
  <c r="F111" i="11"/>
  <c r="G111" i="11"/>
  <c r="H111" i="11"/>
  <c r="J111" i="11"/>
  <c r="K111" i="11"/>
  <c r="L111" i="11"/>
  <c r="A112" i="11"/>
  <c r="B112" i="11"/>
  <c r="C112" i="11"/>
  <c r="D112" i="11"/>
  <c r="E112" i="11"/>
  <c r="F112" i="11"/>
  <c r="G112" i="11"/>
  <c r="H112" i="11"/>
  <c r="J112" i="11"/>
  <c r="K112" i="11"/>
  <c r="L112" i="11"/>
  <c r="A113" i="11"/>
  <c r="B113" i="11"/>
  <c r="C113" i="11"/>
  <c r="D113" i="11"/>
  <c r="E113" i="11"/>
  <c r="F113" i="11"/>
  <c r="G113" i="11"/>
  <c r="H113" i="11"/>
  <c r="J113" i="11"/>
  <c r="K113" i="11"/>
  <c r="L113" i="11"/>
  <c r="A114" i="11"/>
  <c r="B114" i="11"/>
  <c r="C114" i="11"/>
  <c r="D114" i="11"/>
  <c r="E114" i="11"/>
  <c r="F114" i="11"/>
  <c r="G114" i="11"/>
  <c r="H114" i="11"/>
  <c r="J114" i="11"/>
  <c r="K114" i="11"/>
  <c r="L114" i="11"/>
  <c r="A115" i="11"/>
  <c r="B115" i="11"/>
  <c r="C115" i="11"/>
  <c r="D115" i="11"/>
  <c r="E115" i="11"/>
  <c r="F115" i="11"/>
  <c r="G115" i="11"/>
  <c r="H115" i="11"/>
  <c r="J115" i="11"/>
  <c r="K115" i="11"/>
  <c r="L115" i="11"/>
  <c r="A116" i="11"/>
  <c r="B116" i="11"/>
  <c r="C116" i="11"/>
  <c r="D116" i="11"/>
  <c r="E116" i="11"/>
  <c r="F116" i="11"/>
  <c r="G116" i="11"/>
  <c r="H116" i="11"/>
  <c r="J116" i="11"/>
  <c r="K116" i="11"/>
  <c r="L116" i="11"/>
  <c r="A117" i="11"/>
  <c r="B117" i="11"/>
  <c r="C117" i="11"/>
  <c r="D117" i="11"/>
  <c r="E117" i="11"/>
  <c r="F117" i="11"/>
  <c r="G117" i="11"/>
  <c r="H117" i="11"/>
  <c r="J117" i="11"/>
  <c r="K117" i="11"/>
  <c r="L117" i="11"/>
  <c r="A118" i="11"/>
  <c r="B118" i="11"/>
  <c r="C118" i="11"/>
  <c r="D118" i="11"/>
  <c r="E118" i="11"/>
  <c r="F118" i="11"/>
  <c r="G118" i="11"/>
  <c r="H118" i="11"/>
  <c r="J118" i="11"/>
  <c r="K118" i="11"/>
  <c r="L118" i="11"/>
  <c r="A119" i="11"/>
  <c r="B119" i="11"/>
  <c r="C119" i="11"/>
  <c r="D119" i="11"/>
  <c r="E119" i="11"/>
  <c r="F119" i="11"/>
  <c r="G119" i="11"/>
  <c r="H119" i="11"/>
  <c r="J119" i="11"/>
  <c r="K119" i="11"/>
  <c r="L119" i="11"/>
  <c r="A120" i="11"/>
  <c r="B120" i="11"/>
  <c r="C120" i="11"/>
  <c r="D120" i="11"/>
  <c r="E120" i="11"/>
  <c r="F120" i="11"/>
  <c r="G120" i="11"/>
  <c r="H120" i="11"/>
  <c r="J120" i="11"/>
  <c r="K120" i="11"/>
  <c r="L120" i="11"/>
  <c r="A121" i="11"/>
  <c r="B121" i="11"/>
  <c r="C121" i="11"/>
  <c r="D121" i="11"/>
  <c r="E121" i="11"/>
  <c r="F121" i="11"/>
  <c r="G121" i="11"/>
  <c r="H121" i="11"/>
  <c r="J121" i="11"/>
  <c r="K121" i="11"/>
  <c r="L121" i="11"/>
  <c r="A122" i="11"/>
  <c r="B122" i="11"/>
  <c r="C122" i="11"/>
  <c r="D122" i="11"/>
  <c r="E122" i="11"/>
  <c r="F122" i="11"/>
  <c r="G122" i="11"/>
  <c r="H122" i="11"/>
  <c r="J122" i="11"/>
  <c r="K122" i="11"/>
  <c r="L122" i="11"/>
  <c r="A123" i="11"/>
  <c r="B123" i="11"/>
  <c r="C123" i="11"/>
  <c r="D123" i="11"/>
  <c r="E123" i="11"/>
  <c r="F123" i="11"/>
  <c r="G123" i="11"/>
  <c r="H123" i="11"/>
  <c r="J123" i="11"/>
  <c r="K123" i="11"/>
  <c r="L123" i="11"/>
  <c r="A124" i="11"/>
  <c r="B124" i="11"/>
  <c r="C124" i="11"/>
  <c r="D124" i="11"/>
  <c r="E124" i="11"/>
  <c r="F124" i="11"/>
  <c r="G124" i="11"/>
  <c r="H124" i="11"/>
  <c r="J124" i="11"/>
  <c r="K124" i="11"/>
  <c r="L124" i="11"/>
  <c r="A125" i="11"/>
  <c r="B125" i="11"/>
  <c r="C125" i="11"/>
  <c r="D125" i="11"/>
  <c r="E125" i="11"/>
  <c r="F125" i="11"/>
  <c r="G125" i="11"/>
  <c r="H125" i="11"/>
  <c r="J125" i="11"/>
  <c r="K125" i="11"/>
  <c r="L125" i="11"/>
  <c r="A126" i="11"/>
  <c r="B126" i="11"/>
  <c r="C126" i="11"/>
  <c r="D126" i="11"/>
  <c r="E126" i="11"/>
  <c r="F126" i="11"/>
  <c r="G126" i="11"/>
  <c r="H126" i="11"/>
  <c r="J126" i="11"/>
  <c r="K126" i="11"/>
  <c r="L126" i="11"/>
  <c r="A127" i="11"/>
  <c r="B127" i="11"/>
  <c r="C127" i="11"/>
  <c r="D127" i="11"/>
  <c r="E127" i="11"/>
  <c r="F127" i="11"/>
  <c r="G127" i="11"/>
  <c r="H127" i="11"/>
  <c r="J127" i="11"/>
  <c r="K127" i="11"/>
  <c r="L127" i="11"/>
  <c r="A128" i="11"/>
  <c r="B128" i="11"/>
  <c r="C128" i="11"/>
  <c r="D128" i="11"/>
  <c r="E128" i="11"/>
  <c r="F128" i="11"/>
  <c r="G128" i="11"/>
  <c r="H128" i="11"/>
  <c r="J128" i="11"/>
  <c r="K128" i="11"/>
  <c r="L128" i="11"/>
  <c r="A129" i="11"/>
  <c r="B129" i="11"/>
  <c r="C129" i="11"/>
  <c r="D129" i="11"/>
  <c r="E129" i="11"/>
  <c r="F129" i="11"/>
  <c r="G129" i="11"/>
  <c r="H129" i="11"/>
  <c r="J129" i="11"/>
  <c r="K129" i="11"/>
  <c r="L129" i="11"/>
  <c r="A130" i="11"/>
  <c r="B130" i="11"/>
  <c r="C130" i="11"/>
  <c r="D130" i="11"/>
  <c r="E130" i="11"/>
  <c r="F130" i="11"/>
  <c r="G130" i="11"/>
  <c r="H130" i="11"/>
  <c r="J130" i="11"/>
  <c r="K130" i="11"/>
  <c r="L130" i="11"/>
  <c r="A131" i="11"/>
  <c r="B131" i="11"/>
  <c r="C131" i="11"/>
  <c r="D131" i="11"/>
  <c r="E131" i="11"/>
  <c r="F131" i="11"/>
  <c r="G131" i="11"/>
  <c r="H131" i="11"/>
  <c r="J131" i="11"/>
  <c r="K131" i="11"/>
  <c r="L131" i="11"/>
  <c r="A132" i="11"/>
  <c r="B132" i="11"/>
  <c r="C132" i="11"/>
  <c r="D132" i="11"/>
  <c r="E132" i="11"/>
  <c r="F132" i="11"/>
  <c r="G132" i="11"/>
  <c r="H132" i="11"/>
  <c r="J132" i="11"/>
  <c r="K132" i="11"/>
  <c r="L132" i="11"/>
  <c r="A133" i="11"/>
  <c r="B133" i="11"/>
  <c r="C133" i="11"/>
  <c r="D133" i="11"/>
  <c r="E133" i="11"/>
  <c r="F133" i="11"/>
  <c r="G133" i="11"/>
  <c r="H133" i="11"/>
  <c r="J133" i="11"/>
  <c r="K133" i="11"/>
  <c r="L133" i="11"/>
  <c r="A134" i="11"/>
  <c r="B134" i="11"/>
  <c r="C134" i="11"/>
  <c r="D134" i="11"/>
  <c r="E134" i="11"/>
  <c r="F134" i="11"/>
  <c r="G134" i="11"/>
  <c r="H134" i="11"/>
  <c r="J134" i="11"/>
  <c r="K134" i="11"/>
  <c r="L134" i="11"/>
  <c r="A135" i="11"/>
  <c r="B135" i="11"/>
  <c r="C135" i="11"/>
  <c r="D135" i="11"/>
  <c r="E135" i="11"/>
  <c r="F135" i="11"/>
  <c r="G135" i="11"/>
  <c r="H135" i="11"/>
  <c r="J135" i="11"/>
  <c r="K135" i="11"/>
  <c r="L135" i="11"/>
  <c r="A136" i="11"/>
  <c r="B136" i="11"/>
  <c r="C136" i="11"/>
  <c r="D136" i="11"/>
  <c r="E136" i="11"/>
  <c r="F136" i="11"/>
  <c r="G136" i="11"/>
  <c r="H136" i="11"/>
  <c r="J136" i="11"/>
  <c r="K136" i="11"/>
  <c r="L136" i="11"/>
  <c r="A137" i="11"/>
  <c r="B137" i="11"/>
  <c r="C137" i="11"/>
  <c r="D137" i="11"/>
  <c r="E137" i="11"/>
  <c r="F137" i="11"/>
  <c r="G137" i="11"/>
  <c r="H137" i="11"/>
  <c r="J137" i="11"/>
  <c r="K137" i="11"/>
  <c r="L137" i="11"/>
  <c r="A138" i="11"/>
  <c r="B138" i="11"/>
  <c r="C138" i="11"/>
  <c r="D138" i="11"/>
  <c r="E138" i="11"/>
  <c r="F138" i="11"/>
  <c r="G138" i="11"/>
  <c r="H138" i="11"/>
  <c r="J138" i="11"/>
  <c r="K138" i="11"/>
  <c r="L138" i="11"/>
  <c r="A139" i="11"/>
  <c r="B139" i="11"/>
  <c r="C139" i="11"/>
  <c r="D139" i="11"/>
  <c r="E139" i="11"/>
  <c r="F139" i="11"/>
  <c r="G139" i="11"/>
  <c r="H139" i="11"/>
  <c r="J139" i="11"/>
  <c r="K139" i="11"/>
  <c r="L139" i="11"/>
  <c r="A140" i="11"/>
  <c r="B140" i="11"/>
  <c r="C140" i="11"/>
  <c r="D140" i="11"/>
  <c r="E140" i="11"/>
  <c r="F140" i="11"/>
  <c r="G140" i="11"/>
  <c r="H140" i="11"/>
  <c r="J140" i="11"/>
  <c r="K140" i="11"/>
  <c r="L140" i="11"/>
  <c r="A141" i="11"/>
  <c r="B141" i="11"/>
  <c r="C141" i="11"/>
  <c r="D141" i="11"/>
  <c r="E141" i="11"/>
  <c r="F141" i="11"/>
  <c r="G141" i="11"/>
  <c r="H141" i="11"/>
  <c r="J141" i="11"/>
  <c r="K141" i="11"/>
  <c r="L141" i="11"/>
  <c r="A142" i="11"/>
  <c r="B142" i="11"/>
  <c r="C142" i="11"/>
  <c r="D142" i="11"/>
  <c r="E142" i="11"/>
  <c r="F142" i="11"/>
  <c r="G142" i="11"/>
  <c r="H142" i="11"/>
  <c r="J142" i="11"/>
  <c r="K142" i="11"/>
  <c r="L142" i="11"/>
  <c r="A143" i="11"/>
  <c r="B143" i="11"/>
  <c r="C143" i="11"/>
  <c r="D143" i="11"/>
  <c r="E143" i="11"/>
  <c r="F143" i="11"/>
  <c r="G143" i="11"/>
  <c r="H143" i="11"/>
  <c r="J143" i="11"/>
  <c r="K143" i="11"/>
  <c r="L143" i="11"/>
  <c r="A144" i="11"/>
  <c r="B144" i="11"/>
  <c r="C144" i="11"/>
  <c r="D144" i="11"/>
  <c r="E144" i="11"/>
  <c r="F144" i="11"/>
  <c r="G144" i="11"/>
  <c r="H144" i="11"/>
  <c r="J144" i="11"/>
  <c r="K144" i="11"/>
  <c r="L144" i="11"/>
  <c r="A145" i="11"/>
  <c r="B145" i="11"/>
  <c r="C145" i="11"/>
  <c r="D145" i="11"/>
  <c r="E145" i="11"/>
  <c r="F145" i="11"/>
  <c r="G145" i="11"/>
  <c r="H145" i="11"/>
  <c r="J145" i="11"/>
  <c r="K145" i="11"/>
  <c r="L145" i="11"/>
  <c r="A146" i="11"/>
  <c r="B146" i="11"/>
  <c r="C146" i="11"/>
  <c r="D146" i="11"/>
  <c r="E146" i="11"/>
  <c r="F146" i="11"/>
  <c r="G146" i="11"/>
  <c r="H146" i="11"/>
  <c r="J146" i="11"/>
  <c r="K146" i="11"/>
  <c r="L146" i="11"/>
  <c r="A147" i="11"/>
  <c r="B147" i="11"/>
  <c r="C147" i="11"/>
  <c r="D147" i="11"/>
  <c r="E147" i="11"/>
  <c r="F147" i="11"/>
  <c r="G147" i="11"/>
  <c r="H147" i="11"/>
  <c r="J147" i="11"/>
  <c r="K147" i="11"/>
  <c r="L147" i="11"/>
  <c r="A148" i="11"/>
  <c r="B148" i="11"/>
  <c r="C148" i="11"/>
  <c r="D148" i="11"/>
  <c r="E148" i="11"/>
  <c r="F148" i="11"/>
  <c r="G148" i="11"/>
  <c r="H148" i="11"/>
  <c r="J148" i="11"/>
  <c r="K148" i="11"/>
  <c r="L148" i="11"/>
  <c r="A149" i="11"/>
  <c r="B149" i="11"/>
  <c r="C149" i="11"/>
  <c r="D149" i="11"/>
  <c r="E149" i="11"/>
  <c r="F149" i="11"/>
  <c r="G149" i="11"/>
  <c r="H149" i="11"/>
  <c r="J149" i="11"/>
  <c r="K149" i="11"/>
  <c r="L149" i="11"/>
  <c r="A150" i="11"/>
  <c r="B150" i="11"/>
  <c r="C150" i="11"/>
  <c r="D150" i="11"/>
  <c r="E150" i="11"/>
  <c r="F150" i="11"/>
  <c r="G150" i="11"/>
  <c r="H150" i="11"/>
  <c r="J150" i="11"/>
  <c r="K150" i="11"/>
  <c r="L150" i="11"/>
  <c r="A151" i="11"/>
  <c r="B151" i="11"/>
  <c r="C151" i="11"/>
  <c r="D151" i="11"/>
  <c r="E151" i="11"/>
  <c r="F151" i="11"/>
  <c r="G151" i="11"/>
  <c r="H151" i="11"/>
  <c r="J151" i="11"/>
  <c r="K151" i="11"/>
  <c r="L151" i="11"/>
  <c r="A152" i="11"/>
  <c r="B152" i="11"/>
  <c r="C152" i="11"/>
  <c r="D152" i="11"/>
  <c r="E152" i="11"/>
  <c r="F152" i="11"/>
  <c r="G152" i="11"/>
  <c r="H152" i="11"/>
  <c r="J152" i="11"/>
  <c r="K152" i="11"/>
  <c r="L152" i="11"/>
  <c r="A153" i="11"/>
  <c r="B153" i="11"/>
  <c r="C153" i="11"/>
  <c r="D153" i="11"/>
  <c r="E153" i="11"/>
  <c r="F153" i="11"/>
  <c r="G153" i="11"/>
  <c r="H153" i="11"/>
  <c r="J153" i="11"/>
  <c r="K153" i="11"/>
  <c r="L153" i="11"/>
  <c r="A154" i="11"/>
  <c r="B154" i="11"/>
  <c r="C154" i="11"/>
  <c r="D154" i="11"/>
  <c r="E154" i="11"/>
  <c r="F154" i="11"/>
  <c r="G154" i="11"/>
  <c r="H154" i="11"/>
  <c r="J154" i="11"/>
  <c r="K154" i="11"/>
  <c r="L154" i="11"/>
  <c r="A155" i="11"/>
  <c r="B155" i="11"/>
  <c r="C155" i="11"/>
  <c r="D155" i="11"/>
  <c r="E155" i="11"/>
  <c r="F155" i="11"/>
  <c r="G155" i="11"/>
  <c r="H155" i="11"/>
  <c r="J155" i="11"/>
  <c r="K155" i="11"/>
  <c r="L155" i="11"/>
  <c r="A156" i="11"/>
  <c r="B156" i="11"/>
  <c r="C156" i="11"/>
  <c r="D156" i="11"/>
  <c r="E156" i="11"/>
  <c r="F156" i="11"/>
  <c r="G156" i="11"/>
  <c r="H156" i="11"/>
  <c r="J156" i="11"/>
  <c r="K156" i="11"/>
  <c r="L156" i="11"/>
  <c r="A157" i="11"/>
  <c r="B157" i="11"/>
  <c r="C157" i="11"/>
  <c r="D157" i="11"/>
  <c r="E157" i="11"/>
  <c r="F157" i="11"/>
  <c r="G157" i="11"/>
  <c r="H157" i="11"/>
  <c r="J157" i="11"/>
  <c r="K157" i="11"/>
  <c r="L157" i="11"/>
  <c r="A158" i="11"/>
  <c r="B158" i="11"/>
  <c r="C158" i="11"/>
  <c r="D158" i="11"/>
  <c r="E158" i="11"/>
  <c r="F158" i="11"/>
  <c r="G158" i="11"/>
  <c r="H158" i="11"/>
  <c r="J158" i="11"/>
  <c r="K158" i="11"/>
  <c r="L158" i="11"/>
  <c r="A159" i="11"/>
  <c r="B159" i="11"/>
  <c r="C159" i="11"/>
  <c r="D159" i="11"/>
  <c r="E159" i="11"/>
  <c r="F159" i="11"/>
  <c r="G159" i="11"/>
  <c r="H159" i="11"/>
  <c r="J159" i="11"/>
  <c r="K159" i="11"/>
  <c r="L159" i="11"/>
  <c r="A160" i="11"/>
  <c r="B160" i="11"/>
  <c r="C160" i="11"/>
  <c r="D160" i="11"/>
  <c r="E160" i="11"/>
  <c r="F160" i="11"/>
  <c r="G160" i="11"/>
  <c r="H160" i="11"/>
  <c r="J160" i="11"/>
  <c r="K160" i="11"/>
  <c r="L160" i="11"/>
  <c r="A161" i="11"/>
  <c r="B161" i="11"/>
  <c r="C161" i="11"/>
  <c r="D161" i="11"/>
  <c r="E161" i="11"/>
  <c r="F161" i="11"/>
  <c r="G161" i="11"/>
  <c r="H161" i="11"/>
  <c r="J161" i="11"/>
  <c r="K161" i="11"/>
  <c r="L161" i="11"/>
  <c r="A162" i="11"/>
  <c r="B162" i="11"/>
  <c r="C162" i="11"/>
  <c r="D162" i="11"/>
  <c r="E162" i="11"/>
  <c r="F162" i="11"/>
  <c r="G162" i="11"/>
  <c r="H162" i="11"/>
  <c r="J162" i="11"/>
  <c r="K162" i="11"/>
  <c r="L162" i="11"/>
  <c r="A163" i="11"/>
  <c r="B163" i="11"/>
  <c r="C163" i="11"/>
  <c r="D163" i="11"/>
  <c r="E163" i="11"/>
  <c r="F163" i="11"/>
  <c r="G163" i="11"/>
  <c r="H163" i="11"/>
  <c r="J163" i="11"/>
  <c r="K163" i="11"/>
  <c r="L163" i="11"/>
  <c r="A164" i="11"/>
  <c r="B164" i="11"/>
  <c r="C164" i="11"/>
  <c r="D164" i="11"/>
  <c r="E164" i="11"/>
  <c r="F164" i="11"/>
  <c r="G164" i="11"/>
  <c r="H164" i="11"/>
  <c r="J164" i="11"/>
  <c r="K164" i="11"/>
  <c r="L164" i="11"/>
  <c r="A165" i="11"/>
  <c r="B165" i="11"/>
  <c r="C165" i="11"/>
  <c r="D165" i="11"/>
  <c r="E165" i="11"/>
  <c r="F165" i="11"/>
  <c r="G165" i="11"/>
  <c r="H165" i="11"/>
  <c r="J165" i="11"/>
  <c r="K165" i="11"/>
  <c r="L165" i="11"/>
  <c r="A166" i="11"/>
  <c r="B166" i="11"/>
  <c r="C166" i="11"/>
  <c r="D166" i="11"/>
  <c r="E166" i="11"/>
  <c r="F166" i="11"/>
  <c r="G166" i="11"/>
  <c r="H166" i="11"/>
  <c r="J166" i="11"/>
  <c r="K166" i="11"/>
  <c r="L166" i="11"/>
  <c r="A167" i="11"/>
  <c r="B167" i="11"/>
  <c r="C167" i="11"/>
  <c r="D167" i="11"/>
  <c r="E167" i="11"/>
  <c r="F167" i="11"/>
  <c r="G167" i="11"/>
  <c r="H167" i="11"/>
  <c r="J167" i="11"/>
  <c r="K167" i="11"/>
  <c r="L167" i="11"/>
  <c r="A168" i="11"/>
  <c r="B168" i="11"/>
  <c r="C168" i="11"/>
  <c r="D168" i="11"/>
  <c r="E168" i="11"/>
  <c r="F168" i="11"/>
  <c r="G168" i="11"/>
  <c r="H168" i="11"/>
  <c r="J168" i="11"/>
  <c r="K168" i="11"/>
  <c r="L168" i="11"/>
  <c r="A169" i="11"/>
  <c r="B169" i="11"/>
  <c r="C169" i="11"/>
  <c r="D169" i="11"/>
  <c r="E169" i="11"/>
  <c r="F169" i="11"/>
  <c r="G169" i="11"/>
  <c r="H169" i="11"/>
  <c r="J169" i="11"/>
  <c r="K169" i="11"/>
  <c r="L169" i="11"/>
  <c r="A170" i="11"/>
  <c r="B170" i="11"/>
  <c r="C170" i="11"/>
  <c r="D170" i="11"/>
  <c r="E170" i="11"/>
  <c r="F170" i="11"/>
  <c r="G170" i="11"/>
  <c r="H170" i="11"/>
  <c r="J170" i="11"/>
  <c r="K170" i="11"/>
  <c r="L170" i="11"/>
  <c r="A171" i="11"/>
  <c r="B171" i="11"/>
  <c r="C171" i="11"/>
  <c r="D171" i="11"/>
  <c r="E171" i="11"/>
  <c r="F171" i="11"/>
  <c r="G171" i="11"/>
  <c r="H171" i="11"/>
  <c r="J171" i="11"/>
  <c r="K171" i="11"/>
  <c r="L171" i="11"/>
  <c r="A172" i="11"/>
  <c r="B172" i="11"/>
  <c r="C172" i="11"/>
  <c r="D172" i="11"/>
  <c r="E172" i="11"/>
  <c r="F172" i="11"/>
  <c r="G172" i="11"/>
  <c r="H172" i="11"/>
  <c r="J172" i="11"/>
  <c r="K172" i="11"/>
  <c r="L172" i="11"/>
  <c r="A173" i="11"/>
  <c r="B173" i="11"/>
  <c r="C173" i="11"/>
  <c r="D173" i="11"/>
  <c r="E173" i="11"/>
  <c r="F173" i="11"/>
  <c r="G173" i="11"/>
  <c r="H173" i="11"/>
  <c r="J173" i="11"/>
  <c r="K173" i="11"/>
  <c r="L173" i="11"/>
  <c r="A174" i="11"/>
  <c r="B174" i="11"/>
  <c r="C174" i="11"/>
  <c r="D174" i="11"/>
  <c r="E174" i="11"/>
  <c r="F174" i="11"/>
  <c r="G174" i="11"/>
  <c r="H174" i="11"/>
  <c r="J174" i="11"/>
  <c r="K174" i="11"/>
  <c r="L174" i="11"/>
  <c r="A175" i="11"/>
  <c r="B175" i="11"/>
  <c r="C175" i="11"/>
  <c r="D175" i="11"/>
  <c r="E175" i="11"/>
  <c r="F175" i="11"/>
  <c r="G175" i="11"/>
  <c r="H175" i="11"/>
  <c r="J175" i="11"/>
  <c r="K175" i="11"/>
  <c r="L175" i="11"/>
  <c r="A176" i="11"/>
  <c r="B176" i="11"/>
  <c r="C176" i="11"/>
  <c r="D176" i="11"/>
  <c r="E176" i="11"/>
  <c r="F176" i="11"/>
  <c r="G176" i="11"/>
  <c r="H176" i="11"/>
  <c r="J176" i="11"/>
  <c r="K176" i="11"/>
  <c r="L176" i="11"/>
  <c r="A177" i="11"/>
  <c r="B177" i="11"/>
  <c r="C177" i="11"/>
  <c r="D177" i="11"/>
  <c r="E177" i="11"/>
  <c r="F177" i="11"/>
  <c r="G177" i="11"/>
  <c r="H177" i="11"/>
  <c r="J177" i="11"/>
  <c r="K177" i="11"/>
  <c r="L177" i="11"/>
  <c r="A178" i="11"/>
  <c r="B178" i="11"/>
  <c r="C178" i="11"/>
  <c r="D178" i="11"/>
  <c r="E178" i="11"/>
  <c r="F178" i="11"/>
  <c r="G178" i="11"/>
  <c r="H178" i="11"/>
  <c r="J178" i="11"/>
  <c r="K178" i="11"/>
  <c r="L178" i="11"/>
  <c r="A179" i="11"/>
  <c r="B179" i="11"/>
  <c r="C179" i="11"/>
  <c r="D179" i="11"/>
  <c r="E179" i="11"/>
  <c r="F179" i="11"/>
  <c r="G179" i="11"/>
  <c r="H179" i="11"/>
  <c r="J179" i="11"/>
  <c r="K179" i="11"/>
  <c r="L179" i="11"/>
  <c r="A180" i="11"/>
  <c r="B180" i="11"/>
  <c r="C180" i="11"/>
  <c r="D180" i="11"/>
  <c r="E180" i="11"/>
  <c r="F180" i="11"/>
  <c r="G180" i="11"/>
  <c r="H180" i="11"/>
  <c r="J180" i="11"/>
  <c r="K180" i="11"/>
  <c r="L180" i="11"/>
  <c r="A181" i="11"/>
  <c r="B181" i="11"/>
  <c r="C181" i="11"/>
  <c r="D181" i="11"/>
  <c r="E181" i="11"/>
  <c r="F181" i="11"/>
  <c r="G181" i="11"/>
  <c r="H181" i="11"/>
  <c r="J181" i="11"/>
  <c r="K181" i="11"/>
  <c r="L181" i="11"/>
  <c r="A182" i="11"/>
  <c r="B182" i="11"/>
  <c r="C182" i="11"/>
  <c r="D182" i="11"/>
  <c r="E182" i="11"/>
  <c r="F182" i="11"/>
  <c r="G182" i="11"/>
  <c r="H182" i="11"/>
  <c r="J182" i="11"/>
  <c r="K182" i="11"/>
  <c r="L182" i="11"/>
  <c r="A183" i="11"/>
  <c r="B183" i="11"/>
  <c r="C183" i="11"/>
  <c r="D183" i="11"/>
  <c r="E183" i="11"/>
  <c r="F183" i="11"/>
  <c r="G183" i="11"/>
  <c r="H183" i="11"/>
  <c r="J183" i="11"/>
  <c r="K183" i="11"/>
  <c r="L183" i="11"/>
  <c r="A184" i="11"/>
  <c r="B184" i="11"/>
  <c r="C184" i="11"/>
  <c r="D184" i="11"/>
  <c r="E184" i="11"/>
  <c r="F184" i="11"/>
  <c r="G184" i="11"/>
  <c r="H184" i="11"/>
  <c r="J184" i="11"/>
  <c r="K184" i="11"/>
  <c r="L184" i="11"/>
  <c r="A185" i="11"/>
  <c r="B185" i="11"/>
  <c r="C185" i="11"/>
  <c r="D185" i="11"/>
  <c r="E185" i="11"/>
  <c r="F185" i="11"/>
  <c r="G185" i="11"/>
  <c r="H185" i="11"/>
  <c r="J185" i="11"/>
  <c r="K185" i="11"/>
  <c r="L185" i="11"/>
  <c r="A186" i="11"/>
  <c r="B186" i="11"/>
  <c r="C186" i="11"/>
  <c r="D186" i="11"/>
  <c r="E186" i="11"/>
  <c r="F186" i="11"/>
  <c r="G186" i="11"/>
  <c r="H186" i="11"/>
  <c r="J186" i="11"/>
  <c r="K186" i="11"/>
  <c r="L186" i="11"/>
  <c r="A187" i="11"/>
  <c r="B187" i="11"/>
  <c r="C187" i="11"/>
  <c r="D187" i="11"/>
  <c r="E187" i="11"/>
  <c r="F187" i="11"/>
  <c r="G187" i="11"/>
  <c r="H187" i="11"/>
  <c r="J187" i="11"/>
  <c r="K187" i="11"/>
  <c r="L187" i="11"/>
  <c r="A188" i="11"/>
  <c r="B188" i="11"/>
  <c r="C188" i="11"/>
  <c r="D188" i="11"/>
  <c r="E188" i="11"/>
  <c r="F188" i="11"/>
  <c r="G188" i="11"/>
  <c r="H188" i="11"/>
  <c r="J188" i="11"/>
  <c r="K188" i="11"/>
  <c r="L188" i="11"/>
  <c r="A189" i="11"/>
  <c r="B189" i="11"/>
  <c r="C189" i="11"/>
  <c r="D189" i="11"/>
  <c r="E189" i="11"/>
  <c r="F189" i="11"/>
  <c r="G189" i="11"/>
  <c r="H189" i="11"/>
  <c r="J189" i="11"/>
  <c r="K189" i="11"/>
  <c r="L189" i="11"/>
  <c r="A190" i="11"/>
  <c r="B190" i="11"/>
  <c r="C190" i="11"/>
  <c r="D190" i="11"/>
  <c r="E190" i="11"/>
  <c r="F190" i="11"/>
  <c r="G190" i="11"/>
  <c r="H190" i="11"/>
  <c r="J190" i="11"/>
  <c r="K190" i="11"/>
  <c r="L190" i="11"/>
  <c r="A191" i="11"/>
  <c r="B191" i="11"/>
  <c r="C191" i="11"/>
  <c r="D191" i="11"/>
  <c r="E191" i="11"/>
  <c r="F191" i="11"/>
  <c r="G191" i="11"/>
  <c r="H191" i="11"/>
  <c r="J191" i="11"/>
  <c r="K191" i="11"/>
  <c r="L191" i="11"/>
  <c r="A192" i="11"/>
  <c r="B192" i="11"/>
  <c r="C192" i="11"/>
  <c r="D192" i="11"/>
  <c r="E192" i="11"/>
  <c r="F192" i="11"/>
  <c r="G192" i="11"/>
  <c r="H192" i="11"/>
  <c r="J192" i="11"/>
  <c r="K192" i="11"/>
  <c r="L192" i="11"/>
  <c r="A193" i="11"/>
  <c r="B193" i="11"/>
  <c r="C193" i="11"/>
  <c r="D193" i="11"/>
  <c r="E193" i="11"/>
  <c r="F193" i="11"/>
  <c r="G193" i="11"/>
  <c r="H193" i="11"/>
  <c r="J193" i="11"/>
  <c r="K193" i="11"/>
  <c r="L193" i="11"/>
  <c r="A194" i="11"/>
  <c r="B194" i="11"/>
  <c r="C194" i="11"/>
  <c r="D194" i="11"/>
  <c r="E194" i="11"/>
  <c r="F194" i="11"/>
  <c r="G194" i="11"/>
  <c r="H194" i="11"/>
  <c r="J194" i="11"/>
  <c r="K194" i="11"/>
  <c r="L194" i="11"/>
  <c r="A195" i="11"/>
  <c r="B195" i="11"/>
  <c r="C195" i="11"/>
  <c r="D195" i="11"/>
  <c r="E195" i="11"/>
  <c r="F195" i="11"/>
  <c r="G195" i="11"/>
  <c r="H195" i="11"/>
  <c r="J195" i="11"/>
  <c r="K195" i="11"/>
  <c r="L195" i="11"/>
  <c r="A196" i="11"/>
  <c r="B196" i="11"/>
  <c r="C196" i="11"/>
  <c r="D196" i="11"/>
  <c r="E196" i="11"/>
  <c r="F196" i="11"/>
  <c r="G196" i="11"/>
  <c r="H196" i="11"/>
  <c r="J196" i="11"/>
  <c r="K196" i="11"/>
  <c r="L196" i="11"/>
  <c r="A197" i="11"/>
  <c r="B197" i="11"/>
  <c r="C197" i="11"/>
  <c r="D197" i="11"/>
  <c r="E197" i="11"/>
  <c r="F197" i="11"/>
  <c r="G197" i="11"/>
  <c r="H197" i="11"/>
  <c r="J197" i="11"/>
  <c r="K197" i="11"/>
  <c r="L197" i="11"/>
  <c r="A198" i="11"/>
  <c r="B198" i="11"/>
  <c r="C198" i="11"/>
  <c r="D198" i="11"/>
  <c r="E198" i="11"/>
  <c r="F198" i="11"/>
  <c r="G198" i="11"/>
  <c r="H198" i="11"/>
  <c r="J198" i="11"/>
  <c r="K198" i="11"/>
  <c r="L198" i="11"/>
  <c r="A199" i="11"/>
  <c r="B199" i="11"/>
  <c r="C199" i="11"/>
  <c r="D199" i="11"/>
  <c r="E199" i="11"/>
  <c r="F199" i="11"/>
  <c r="G199" i="11"/>
  <c r="H199" i="11"/>
  <c r="J199" i="11"/>
  <c r="K199" i="11"/>
  <c r="L199" i="11"/>
  <c r="A200" i="11"/>
  <c r="B200" i="11"/>
  <c r="C200" i="11"/>
  <c r="D200" i="11"/>
  <c r="E200" i="11"/>
  <c r="F200" i="11"/>
  <c r="G200" i="11"/>
  <c r="H200" i="11"/>
  <c r="J200" i="11"/>
  <c r="K200" i="11"/>
  <c r="L200" i="11"/>
  <c r="A201" i="11"/>
  <c r="B201" i="11"/>
  <c r="C201" i="11"/>
  <c r="D201" i="11"/>
  <c r="E201" i="11"/>
  <c r="F201" i="11"/>
  <c r="G201" i="11"/>
  <c r="H201" i="11"/>
  <c r="J201" i="11"/>
  <c r="K201" i="11"/>
  <c r="L201" i="11"/>
  <c r="A202" i="11"/>
  <c r="B202" i="11"/>
  <c r="C202" i="11"/>
  <c r="D202" i="11"/>
  <c r="E202" i="11"/>
  <c r="F202" i="11"/>
  <c r="G202" i="11"/>
  <c r="H202" i="11"/>
  <c r="J202" i="11"/>
  <c r="K202" i="11"/>
  <c r="L202" i="11"/>
  <c r="A203" i="11"/>
  <c r="B203" i="11"/>
  <c r="C203" i="11"/>
  <c r="D203" i="11"/>
  <c r="E203" i="11"/>
  <c r="F203" i="11"/>
  <c r="G203" i="11"/>
  <c r="H203" i="11"/>
  <c r="J203" i="11"/>
  <c r="K203" i="11"/>
  <c r="L203" i="11"/>
  <c r="A204" i="11"/>
  <c r="B204" i="11"/>
  <c r="C204" i="11"/>
  <c r="D204" i="11"/>
  <c r="E204" i="11"/>
  <c r="F204" i="11"/>
  <c r="G204" i="11"/>
  <c r="H204" i="11"/>
  <c r="J204" i="11"/>
  <c r="K204" i="11"/>
  <c r="L204" i="11"/>
  <c r="A205" i="11"/>
  <c r="B205" i="11"/>
  <c r="C205" i="11"/>
  <c r="D205" i="11"/>
  <c r="E205" i="11"/>
  <c r="F205" i="11"/>
  <c r="G205" i="11"/>
  <c r="H205" i="11"/>
  <c r="J205" i="11"/>
  <c r="K205" i="11"/>
  <c r="L205" i="11"/>
  <c r="A206" i="11"/>
  <c r="B206" i="11"/>
  <c r="C206" i="11"/>
  <c r="D206" i="11"/>
  <c r="E206" i="11"/>
  <c r="F206" i="11"/>
  <c r="G206" i="11"/>
  <c r="H206" i="11"/>
  <c r="J206" i="11"/>
  <c r="K206" i="11"/>
  <c r="L206" i="11"/>
  <c r="A207" i="11"/>
  <c r="B207" i="11"/>
  <c r="C207" i="11"/>
  <c r="D207" i="11"/>
  <c r="E207" i="11"/>
  <c r="F207" i="11"/>
  <c r="G207" i="11"/>
  <c r="H207" i="11"/>
  <c r="J207" i="11"/>
  <c r="K207" i="11"/>
  <c r="L207" i="11"/>
  <c r="A208" i="11"/>
  <c r="B208" i="11"/>
  <c r="C208" i="11"/>
  <c r="D208" i="11"/>
  <c r="E208" i="11"/>
  <c r="F208" i="11"/>
  <c r="G208" i="11"/>
  <c r="H208" i="11"/>
  <c r="J208" i="11"/>
  <c r="K208" i="11"/>
  <c r="L208" i="11"/>
  <c r="A209" i="11"/>
  <c r="B209" i="11"/>
  <c r="C209" i="11"/>
  <c r="D209" i="11"/>
  <c r="E209" i="11"/>
  <c r="F209" i="11"/>
  <c r="G209" i="11"/>
  <c r="H209" i="11"/>
  <c r="J209" i="11"/>
  <c r="K209" i="11"/>
  <c r="L209" i="11"/>
  <c r="A210" i="11"/>
  <c r="B210" i="11"/>
  <c r="C210" i="11"/>
  <c r="D210" i="11"/>
  <c r="E210" i="11"/>
  <c r="F210" i="11"/>
  <c r="G210" i="11"/>
  <c r="H210" i="11"/>
  <c r="J210" i="11"/>
  <c r="K210" i="11"/>
  <c r="L210" i="11"/>
  <c r="A211" i="11"/>
  <c r="B211" i="11"/>
  <c r="C211" i="11"/>
  <c r="D211" i="11"/>
  <c r="E211" i="11"/>
  <c r="F211" i="11"/>
  <c r="G211" i="11"/>
  <c r="H211" i="11"/>
  <c r="J211" i="11"/>
  <c r="K211" i="11"/>
  <c r="L211" i="11"/>
  <c r="A212" i="11"/>
  <c r="B212" i="11"/>
  <c r="C212" i="11"/>
  <c r="D212" i="11"/>
  <c r="E212" i="11"/>
  <c r="F212" i="11"/>
  <c r="G212" i="11"/>
  <c r="H212" i="11"/>
  <c r="J212" i="11"/>
  <c r="K212" i="11"/>
  <c r="L212" i="11"/>
  <c r="A213" i="11"/>
  <c r="B213" i="11"/>
  <c r="C213" i="11"/>
  <c r="D213" i="11"/>
  <c r="E213" i="11"/>
  <c r="F213" i="11"/>
  <c r="G213" i="11"/>
  <c r="H213" i="11"/>
  <c r="J213" i="11"/>
  <c r="K213" i="11"/>
  <c r="L213" i="11"/>
  <c r="A214" i="11"/>
  <c r="B214" i="11"/>
  <c r="C214" i="11"/>
  <c r="D214" i="11"/>
  <c r="E214" i="11"/>
  <c r="F214" i="11"/>
  <c r="G214" i="11"/>
  <c r="H214" i="11"/>
  <c r="J214" i="11"/>
  <c r="K214" i="11"/>
  <c r="L214" i="11"/>
  <c r="A215" i="11"/>
  <c r="B215" i="11"/>
  <c r="C215" i="11"/>
  <c r="D215" i="11"/>
  <c r="E215" i="11"/>
  <c r="F215" i="11"/>
  <c r="G215" i="11"/>
  <c r="H215" i="11"/>
  <c r="J215" i="11"/>
  <c r="K215" i="11"/>
  <c r="L215" i="11"/>
  <c r="A216" i="11"/>
  <c r="B216" i="11"/>
  <c r="C216" i="11"/>
  <c r="D216" i="11"/>
  <c r="E216" i="11"/>
  <c r="F216" i="11"/>
  <c r="G216" i="11"/>
  <c r="H216" i="11"/>
  <c r="J216" i="11"/>
  <c r="K216" i="11"/>
  <c r="L216" i="11"/>
  <c r="A217" i="11"/>
  <c r="B217" i="11"/>
  <c r="C217" i="11"/>
  <c r="D217" i="11"/>
  <c r="E217" i="11"/>
  <c r="F217" i="11"/>
  <c r="G217" i="11"/>
  <c r="H217" i="11"/>
  <c r="J217" i="11"/>
  <c r="K217" i="11"/>
  <c r="L217" i="11"/>
  <c r="A218" i="11"/>
  <c r="B218" i="11"/>
  <c r="C218" i="11"/>
  <c r="D218" i="11"/>
  <c r="E218" i="11"/>
  <c r="F218" i="11"/>
  <c r="G218" i="11"/>
  <c r="H218" i="11"/>
  <c r="J218" i="11"/>
  <c r="K218" i="11"/>
  <c r="L218" i="11"/>
  <c r="A219" i="11"/>
  <c r="B219" i="11"/>
  <c r="C219" i="11"/>
  <c r="D219" i="11"/>
  <c r="E219" i="11"/>
  <c r="F219" i="11"/>
  <c r="G219" i="11"/>
  <c r="H219" i="11"/>
  <c r="J219" i="11"/>
  <c r="K219" i="11"/>
  <c r="L219" i="11"/>
  <c r="A220" i="11"/>
  <c r="B220" i="11"/>
  <c r="C220" i="11"/>
  <c r="D220" i="11"/>
  <c r="E220" i="11"/>
  <c r="F220" i="11"/>
  <c r="G220" i="11"/>
  <c r="H220" i="11"/>
  <c r="J220" i="11"/>
  <c r="K220" i="11"/>
  <c r="L220" i="11"/>
  <c r="A221" i="11"/>
  <c r="B221" i="11"/>
  <c r="C221" i="11"/>
  <c r="D221" i="11"/>
  <c r="E221" i="11"/>
  <c r="F221" i="11"/>
  <c r="G221" i="11"/>
  <c r="H221" i="11"/>
  <c r="J221" i="11"/>
  <c r="K221" i="11"/>
  <c r="L221" i="11"/>
  <c r="A222" i="11"/>
  <c r="B222" i="11"/>
  <c r="C222" i="11"/>
  <c r="D222" i="11"/>
  <c r="E222" i="11"/>
  <c r="F222" i="11"/>
  <c r="G222" i="11"/>
  <c r="H222" i="11"/>
  <c r="J222" i="11"/>
  <c r="K222" i="11"/>
  <c r="L222" i="11"/>
  <c r="A223" i="11"/>
  <c r="B223" i="11"/>
  <c r="C223" i="11"/>
  <c r="D223" i="11"/>
  <c r="E223" i="11"/>
  <c r="F223" i="11"/>
  <c r="G223" i="11"/>
  <c r="H223" i="11"/>
  <c r="J223" i="11"/>
  <c r="K223" i="11"/>
  <c r="L223" i="11"/>
  <c r="A224" i="11"/>
  <c r="B224" i="11"/>
  <c r="C224" i="11"/>
  <c r="D224" i="11"/>
  <c r="E224" i="11"/>
  <c r="F224" i="11"/>
  <c r="G224" i="11"/>
  <c r="H224" i="11"/>
  <c r="J224" i="11"/>
  <c r="K224" i="11"/>
  <c r="L224" i="11"/>
  <c r="A225" i="11"/>
  <c r="B225" i="11"/>
  <c r="C225" i="11"/>
  <c r="D225" i="11"/>
  <c r="E225" i="11"/>
  <c r="F225" i="11"/>
  <c r="G225" i="11"/>
  <c r="H225" i="11"/>
  <c r="J225" i="11"/>
  <c r="K225" i="11"/>
  <c r="L225" i="11"/>
  <c r="A226" i="11"/>
  <c r="B226" i="11"/>
  <c r="C226" i="11"/>
  <c r="D226" i="11"/>
  <c r="E226" i="11"/>
  <c r="F226" i="11"/>
  <c r="G226" i="11"/>
  <c r="H226" i="11"/>
  <c r="J226" i="11"/>
  <c r="K226" i="11"/>
  <c r="L226" i="11"/>
  <c r="A227" i="11"/>
  <c r="B227" i="11"/>
  <c r="C227" i="11"/>
  <c r="D227" i="11"/>
  <c r="E227" i="11"/>
  <c r="F227" i="11"/>
  <c r="G227" i="11"/>
  <c r="H227" i="11"/>
  <c r="J227" i="11"/>
  <c r="K227" i="11"/>
  <c r="L227" i="11"/>
  <c r="A228" i="11"/>
  <c r="B228" i="11"/>
  <c r="C228" i="11"/>
  <c r="D228" i="11"/>
  <c r="E228" i="11"/>
  <c r="F228" i="11"/>
  <c r="G228" i="11"/>
  <c r="H228" i="11"/>
  <c r="J228" i="11"/>
  <c r="K228" i="11"/>
  <c r="L228" i="11"/>
  <c r="A229" i="11"/>
  <c r="B229" i="11"/>
  <c r="C229" i="11"/>
  <c r="D229" i="11"/>
  <c r="E229" i="11"/>
  <c r="F229" i="11"/>
  <c r="G229" i="11"/>
  <c r="H229" i="11"/>
  <c r="J229" i="11"/>
  <c r="K229" i="11"/>
  <c r="L229" i="11"/>
  <c r="A230" i="11"/>
  <c r="B230" i="11"/>
  <c r="C230" i="11"/>
  <c r="D230" i="11"/>
  <c r="E230" i="11"/>
  <c r="F230" i="11"/>
  <c r="G230" i="11"/>
  <c r="H230" i="11"/>
  <c r="J230" i="11"/>
  <c r="K230" i="11"/>
  <c r="L230" i="11"/>
  <c r="A231" i="11"/>
  <c r="B231" i="11"/>
  <c r="C231" i="11"/>
  <c r="D231" i="11"/>
  <c r="E231" i="11"/>
  <c r="F231" i="11"/>
  <c r="G231" i="11"/>
  <c r="H231" i="11"/>
  <c r="J231" i="11"/>
  <c r="K231" i="11"/>
  <c r="L231" i="11"/>
  <c r="A232" i="11"/>
  <c r="B232" i="11"/>
  <c r="C232" i="11"/>
  <c r="D232" i="11"/>
  <c r="E232" i="11"/>
  <c r="F232" i="11"/>
  <c r="G232" i="11"/>
  <c r="H232" i="11"/>
  <c r="J232" i="11"/>
  <c r="K232" i="11"/>
  <c r="L232" i="11"/>
  <c r="A233" i="11"/>
  <c r="B233" i="11"/>
  <c r="C233" i="11"/>
  <c r="D233" i="11"/>
  <c r="E233" i="11"/>
  <c r="F233" i="11"/>
  <c r="G233" i="11"/>
  <c r="H233" i="11"/>
  <c r="J233" i="11"/>
  <c r="K233" i="11"/>
  <c r="L233" i="11"/>
  <c r="A234" i="11"/>
  <c r="B234" i="11"/>
  <c r="C234" i="11"/>
  <c r="D234" i="11"/>
  <c r="E234" i="11"/>
  <c r="F234" i="11"/>
  <c r="G234" i="11"/>
  <c r="H234" i="11"/>
  <c r="J234" i="11"/>
  <c r="K234" i="11"/>
  <c r="L234" i="11"/>
  <c r="A235" i="11"/>
  <c r="B235" i="11"/>
  <c r="C235" i="11"/>
  <c r="D235" i="11"/>
  <c r="E235" i="11"/>
  <c r="F235" i="11"/>
  <c r="G235" i="11"/>
  <c r="H235" i="11"/>
  <c r="J235" i="11"/>
  <c r="K235" i="11"/>
  <c r="L235" i="11"/>
  <c r="A236" i="11"/>
  <c r="B236" i="11"/>
  <c r="C236" i="11"/>
  <c r="D236" i="11"/>
  <c r="E236" i="11"/>
  <c r="F236" i="11"/>
  <c r="G236" i="11"/>
  <c r="H236" i="11"/>
  <c r="J236" i="11"/>
  <c r="K236" i="11"/>
  <c r="L236" i="11"/>
  <c r="A237" i="11"/>
  <c r="B237" i="11"/>
  <c r="C237" i="11"/>
  <c r="D237" i="11"/>
  <c r="E237" i="11"/>
  <c r="F237" i="11"/>
  <c r="G237" i="11"/>
  <c r="H237" i="11"/>
  <c r="J237" i="11"/>
  <c r="K237" i="11"/>
  <c r="L237" i="11"/>
  <c r="A238" i="11"/>
  <c r="B238" i="11"/>
  <c r="C238" i="11"/>
  <c r="D238" i="11"/>
  <c r="E238" i="11"/>
  <c r="F238" i="11"/>
  <c r="G238" i="11"/>
  <c r="H238" i="11"/>
  <c r="J238" i="11"/>
  <c r="K238" i="11"/>
  <c r="L238" i="11"/>
  <c r="A239" i="11"/>
  <c r="B239" i="11"/>
  <c r="C239" i="11"/>
  <c r="D239" i="11"/>
  <c r="E239" i="11"/>
  <c r="F239" i="11"/>
  <c r="G239" i="11"/>
  <c r="H239" i="11"/>
  <c r="J239" i="11"/>
  <c r="K239" i="11"/>
  <c r="L239" i="11"/>
  <c r="A240" i="11"/>
  <c r="B240" i="11"/>
  <c r="C240" i="11"/>
  <c r="D240" i="11"/>
  <c r="E240" i="11"/>
  <c r="F240" i="11"/>
  <c r="G240" i="11"/>
  <c r="H240" i="11"/>
  <c r="J240" i="11"/>
  <c r="K240" i="11"/>
  <c r="L240" i="11"/>
  <c r="A241" i="11"/>
  <c r="B241" i="11"/>
  <c r="C241" i="11"/>
  <c r="D241" i="11"/>
  <c r="E241" i="11"/>
  <c r="F241" i="11"/>
  <c r="G241" i="11"/>
  <c r="H241" i="11"/>
  <c r="J241" i="11"/>
  <c r="K241" i="11"/>
  <c r="L241" i="11"/>
  <c r="A242" i="11"/>
  <c r="B242" i="11"/>
  <c r="C242" i="11"/>
  <c r="D242" i="11"/>
  <c r="E242" i="11"/>
  <c r="F242" i="11"/>
  <c r="G242" i="11"/>
  <c r="H242" i="11"/>
  <c r="J242" i="11"/>
  <c r="K242" i="11"/>
  <c r="L242" i="11"/>
  <c r="A243" i="11"/>
  <c r="B243" i="11"/>
  <c r="C243" i="11"/>
  <c r="D243" i="11"/>
  <c r="E243" i="11"/>
  <c r="F243" i="11"/>
  <c r="G243" i="11"/>
  <c r="H243" i="11"/>
  <c r="J243" i="11"/>
  <c r="K243" i="11"/>
  <c r="L243" i="11"/>
  <c r="A244" i="11"/>
  <c r="B244" i="11"/>
  <c r="C244" i="11"/>
  <c r="D244" i="11"/>
  <c r="E244" i="11"/>
  <c r="F244" i="11"/>
  <c r="G244" i="11"/>
  <c r="H244" i="11"/>
  <c r="J244" i="11"/>
  <c r="K244" i="11"/>
  <c r="L244" i="11"/>
  <c r="A245" i="11"/>
  <c r="B245" i="11"/>
  <c r="C245" i="11"/>
  <c r="D245" i="11"/>
  <c r="E245" i="11"/>
  <c r="F245" i="11"/>
  <c r="G245" i="11"/>
  <c r="H245" i="11"/>
  <c r="J245" i="11"/>
  <c r="K245" i="11"/>
  <c r="L245" i="11"/>
  <c r="A246" i="11"/>
  <c r="B246" i="11"/>
  <c r="C246" i="11"/>
  <c r="D246" i="11"/>
  <c r="E246" i="11"/>
  <c r="F246" i="11"/>
  <c r="G246" i="11"/>
  <c r="H246" i="11"/>
  <c r="J246" i="11"/>
  <c r="K246" i="11"/>
  <c r="L246" i="11"/>
  <c r="A247" i="11"/>
  <c r="B247" i="11"/>
  <c r="C247" i="11"/>
  <c r="D247" i="11"/>
  <c r="E247" i="11"/>
  <c r="F247" i="11"/>
  <c r="G247" i="11"/>
  <c r="H247" i="11"/>
  <c r="J247" i="11"/>
  <c r="K247" i="11"/>
  <c r="L247" i="11"/>
  <c r="A248" i="11"/>
  <c r="B248" i="11"/>
  <c r="C248" i="11"/>
  <c r="D248" i="11"/>
  <c r="E248" i="11"/>
  <c r="F248" i="11"/>
  <c r="G248" i="11"/>
  <c r="H248" i="11"/>
  <c r="J248" i="11"/>
  <c r="K248" i="11"/>
  <c r="L248" i="11"/>
  <c r="A249" i="11"/>
  <c r="B249" i="11"/>
  <c r="C249" i="11"/>
  <c r="D249" i="11"/>
  <c r="E249" i="11"/>
  <c r="F249" i="11"/>
  <c r="G249" i="11"/>
  <c r="H249" i="11"/>
  <c r="J249" i="11"/>
  <c r="K249" i="11"/>
  <c r="L249" i="11"/>
  <c r="A250" i="11"/>
  <c r="B250" i="11"/>
  <c r="C250" i="11"/>
  <c r="D250" i="11"/>
  <c r="E250" i="11"/>
  <c r="F250" i="11"/>
  <c r="G250" i="11"/>
  <c r="H250" i="11"/>
  <c r="J250" i="11"/>
  <c r="K250" i="11"/>
  <c r="L250" i="11"/>
  <c r="A251" i="11"/>
  <c r="B251" i="11"/>
  <c r="C251" i="11"/>
  <c r="D251" i="11"/>
  <c r="E251" i="11"/>
  <c r="F251" i="11"/>
  <c r="G251" i="11"/>
  <c r="H251" i="11"/>
  <c r="J251" i="11"/>
  <c r="K251" i="11"/>
  <c r="L251" i="11"/>
  <c r="A252" i="11"/>
  <c r="B252" i="11"/>
  <c r="C252" i="11"/>
  <c r="D252" i="11"/>
  <c r="E252" i="11"/>
  <c r="F252" i="11"/>
  <c r="G252" i="11"/>
  <c r="H252" i="11"/>
  <c r="J252" i="11"/>
  <c r="K252" i="11"/>
  <c r="L252" i="11"/>
  <c r="A253" i="11"/>
  <c r="B253" i="11"/>
  <c r="C253" i="11"/>
  <c r="D253" i="11"/>
  <c r="E253" i="11"/>
  <c r="F253" i="11"/>
  <c r="G253" i="11"/>
  <c r="H253" i="11"/>
  <c r="J253" i="11"/>
  <c r="K253" i="11"/>
  <c r="L253" i="11"/>
  <c r="A254" i="11"/>
  <c r="B254" i="11"/>
  <c r="C254" i="11"/>
  <c r="D254" i="11"/>
  <c r="E254" i="11"/>
  <c r="F254" i="11"/>
  <c r="G254" i="11"/>
  <c r="H254" i="11"/>
  <c r="J254" i="11"/>
  <c r="K254" i="11"/>
  <c r="L254" i="11"/>
  <c r="A255" i="11"/>
  <c r="B255" i="11"/>
  <c r="C255" i="11"/>
  <c r="D255" i="11"/>
  <c r="E255" i="11"/>
  <c r="F255" i="11"/>
  <c r="G255" i="11"/>
  <c r="H255" i="11"/>
  <c r="J255" i="11"/>
  <c r="K255" i="11"/>
  <c r="L255" i="11"/>
  <c r="A256" i="11"/>
  <c r="B256" i="11"/>
  <c r="C256" i="11"/>
  <c r="D256" i="11"/>
  <c r="E256" i="11"/>
  <c r="F256" i="11"/>
  <c r="G256" i="11"/>
  <c r="H256" i="11"/>
  <c r="J256" i="11"/>
  <c r="K256" i="11"/>
  <c r="L256" i="11"/>
  <c r="A257" i="11"/>
  <c r="B257" i="11"/>
  <c r="C257" i="11"/>
  <c r="D257" i="11"/>
  <c r="E257" i="11"/>
  <c r="F257" i="11"/>
  <c r="G257" i="11"/>
  <c r="H257" i="11"/>
  <c r="J257" i="11"/>
  <c r="K257" i="11"/>
  <c r="L257" i="11"/>
  <c r="A258" i="11"/>
  <c r="B258" i="11"/>
  <c r="C258" i="11"/>
  <c r="D258" i="11"/>
  <c r="E258" i="11"/>
  <c r="F258" i="11"/>
  <c r="G258" i="11"/>
  <c r="H258" i="11"/>
  <c r="J258" i="11"/>
  <c r="K258" i="11"/>
  <c r="L258" i="11"/>
  <c r="A259" i="11"/>
  <c r="B259" i="11"/>
  <c r="C259" i="11"/>
  <c r="D259" i="11"/>
  <c r="E259" i="11"/>
  <c r="F259" i="11"/>
  <c r="G259" i="11"/>
  <c r="H259" i="11"/>
  <c r="J259" i="11"/>
  <c r="K259" i="11"/>
  <c r="L259" i="11"/>
  <c r="A260" i="11"/>
  <c r="B260" i="11"/>
  <c r="C260" i="11"/>
  <c r="D260" i="11"/>
  <c r="E260" i="11"/>
  <c r="F260" i="11"/>
  <c r="G260" i="11"/>
  <c r="H260" i="11"/>
  <c r="J260" i="11"/>
  <c r="K260" i="11"/>
  <c r="L260" i="11"/>
  <c r="A261" i="11"/>
  <c r="B261" i="11"/>
  <c r="C261" i="11"/>
  <c r="D261" i="11"/>
  <c r="E261" i="11"/>
  <c r="F261" i="11"/>
  <c r="G261" i="11"/>
  <c r="H261" i="11"/>
  <c r="J261" i="11"/>
  <c r="K261" i="11"/>
  <c r="L261" i="11"/>
  <c r="A262" i="11"/>
  <c r="B262" i="11"/>
  <c r="C262" i="11"/>
  <c r="D262" i="11"/>
  <c r="E262" i="11"/>
  <c r="F262" i="11"/>
  <c r="G262" i="11"/>
  <c r="H262" i="11"/>
  <c r="J262" i="11"/>
  <c r="K262" i="11"/>
  <c r="L262" i="11"/>
  <c r="A263" i="11"/>
  <c r="B263" i="11"/>
  <c r="C263" i="11"/>
  <c r="D263" i="11"/>
  <c r="E263" i="11"/>
  <c r="F263" i="11"/>
  <c r="G263" i="11"/>
  <c r="H263" i="11"/>
  <c r="J263" i="11"/>
  <c r="K263" i="11"/>
  <c r="L263" i="11"/>
  <c r="A264" i="11"/>
  <c r="B264" i="11"/>
  <c r="C264" i="11"/>
  <c r="D264" i="11"/>
  <c r="E264" i="11"/>
  <c r="F264" i="11"/>
  <c r="G264" i="11"/>
  <c r="H264" i="11"/>
  <c r="J264" i="11"/>
  <c r="K264" i="11"/>
  <c r="L264" i="11"/>
  <c r="A265" i="11"/>
  <c r="B265" i="11"/>
  <c r="C265" i="11"/>
  <c r="D265" i="11"/>
  <c r="E265" i="11"/>
  <c r="F265" i="11"/>
  <c r="G265" i="11"/>
  <c r="H265" i="11"/>
  <c r="J265" i="11"/>
  <c r="K265" i="11"/>
  <c r="L265" i="11"/>
  <c r="A266" i="11"/>
  <c r="B266" i="11"/>
  <c r="C266" i="11"/>
  <c r="D266" i="11"/>
  <c r="E266" i="11"/>
  <c r="F266" i="11"/>
  <c r="G266" i="11"/>
  <c r="H266" i="11"/>
  <c r="J266" i="11"/>
  <c r="K266" i="11"/>
  <c r="L266" i="11"/>
  <c r="A267" i="11"/>
  <c r="B267" i="11"/>
  <c r="C267" i="11"/>
  <c r="D267" i="11"/>
  <c r="E267" i="11"/>
  <c r="F267" i="11"/>
  <c r="G267" i="11"/>
  <c r="H267" i="11"/>
  <c r="J267" i="11"/>
  <c r="K267" i="11"/>
  <c r="L267" i="11"/>
  <c r="A268" i="11"/>
  <c r="B268" i="11"/>
  <c r="C268" i="11"/>
  <c r="D268" i="11"/>
  <c r="E268" i="11"/>
  <c r="F268" i="11"/>
  <c r="G268" i="11"/>
  <c r="H268" i="11"/>
  <c r="J268" i="11"/>
  <c r="K268" i="11"/>
  <c r="L268" i="11"/>
  <c r="A269" i="11"/>
  <c r="B269" i="11"/>
  <c r="C269" i="11"/>
  <c r="D269" i="11"/>
  <c r="E269" i="11"/>
  <c r="F269" i="11"/>
  <c r="G269" i="11"/>
  <c r="H269" i="11"/>
  <c r="J269" i="11"/>
  <c r="K269" i="11"/>
  <c r="L269" i="11"/>
  <c r="A270" i="11"/>
  <c r="B270" i="11"/>
  <c r="C270" i="11"/>
  <c r="D270" i="11"/>
  <c r="E270" i="11"/>
  <c r="F270" i="11"/>
  <c r="G270" i="11"/>
  <c r="H270" i="11"/>
  <c r="J270" i="11"/>
  <c r="K270" i="11"/>
  <c r="L270" i="11"/>
  <c r="A271" i="11"/>
  <c r="B271" i="11"/>
  <c r="C271" i="11"/>
  <c r="D271" i="11"/>
  <c r="E271" i="11"/>
  <c r="F271" i="11"/>
  <c r="G271" i="11"/>
  <c r="H271" i="11"/>
  <c r="J271" i="11"/>
  <c r="K271" i="11"/>
  <c r="L271" i="11"/>
  <c r="A272" i="11"/>
  <c r="B272" i="11"/>
  <c r="C272" i="11"/>
  <c r="D272" i="11"/>
  <c r="E272" i="11"/>
  <c r="F272" i="11"/>
  <c r="G272" i="11"/>
  <c r="H272" i="11"/>
  <c r="J272" i="11"/>
  <c r="K272" i="11"/>
  <c r="L272" i="11"/>
  <c r="A273" i="11"/>
  <c r="B273" i="11"/>
  <c r="C273" i="11"/>
  <c r="D273" i="11"/>
  <c r="E273" i="11"/>
  <c r="F273" i="11"/>
  <c r="G273" i="11"/>
  <c r="H273" i="11"/>
  <c r="J273" i="11"/>
  <c r="K273" i="11"/>
  <c r="L273" i="11"/>
  <c r="A274" i="11"/>
  <c r="B274" i="11"/>
  <c r="C274" i="11"/>
  <c r="D274" i="11"/>
  <c r="E274" i="11"/>
  <c r="F274" i="11"/>
  <c r="G274" i="11"/>
  <c r="H274" i="11"/>
  <c r="J274" i="11"/>
  <c r="K274" i="11"/>
  <c r="L274" i="11"/>
  <c r="A275" i="11"/>
  <c r="B275" i="11"/>
  <c r="C275" i="11"/>
  <c r="D275" i="11"/>
  <c r="E275" i="11"/>
  <c r="F275" i="11"/>
  <c r="G275" i="11"/>
  <c r="H275" i="11"/>
  <c r="J275" i="11"/>
  <c r="K275" i="11"/>
  <c r="L275" i="11"/>
  <c r="A276" i="11"/>
  <c r="B276" i="11"/>
  <c r="C276" i="11"/>
  <c r="D276" i="11"/>
  <c r="E276" i="11"/>
  <c r="F276" i="11"/>
  <c r="G276" i="11"/>
  <c r="H276" i="11"/>
  <c r="J276" i="11"/>
  <c r="K276" i="11"/>
  <c r="L276" i="11"/>
  <c r="A277" i="11"/>
  <c r="B277" i="11"/>
  <c r="C277" i="11"/>
  <c r="D277" i="11"/>
  <c r="E277" i="11"/>
  <c r="F277" i="11"/>
  <c r="G277" i="11"/>
  <c r="H277" i="11"/>
  <c r="J277" i="11"/>
  <c r="K277" i="11"/>
  <c r="L277" i="11"/>
  <c r="A278" i="11"/>
  <c r="B278" i="11"/>
  <c r="C278" i="11"/>
  <c r="D278" i="11"/>
  <c r="E278" i="11"/>
  <c r="F278" i="11"/>
  <c r="G278" i="11"/>
  <c r="H278" i="11"/>
  <c r="J278" i="11"/>
  <c r="K278" i="11"/>
  <c r="L278" i="11"/>
  <c r="A279" i="11"/>
  <c r="B279" i="11"/>
  <c r="C279" i="11"/>
  <c r="D279" i="11"/>
  <c r="E279" i="11"/>
  <c r="F279" i="11"/>
  <c r="G279" i="11"/>
  <c r="H279" i="11"/>
  <c r="J279" i="11"/>
  <c r="K279" i="11"/>
  <c r="L279" i="11"/>
  <c r="A280" i="11"/>
  <c r="B280" i="11"/>
  <c r="C280" i="11"/>
  <c r="D280" i="11"/>
  <c r="E280" i="11"/>
  <c r="F280" i="11"/>
  <c r="G280" i="11"/>
  <c r="H280" i="11"/>
  <c r="J280" i="11"/>
  <c r="K280" i="11"/>
  <c r="L280" i="11"/>
  <c r="A281" i="11"/>
  <c r="B281" i="11"/>
  <c r="C281" i="11"/>
  <c r="D281" i="11"/>
  <c r="E281" i="11"/>
  <c r="F281" i="11"/>
  <c r="G281" i="11"/>
  <c r="H281" i="11"/>
  <c r="J281" i="11"/>
  <c r="K281" i="11"/>
  <c r="L281" i="11"/>
  <c r="A282" i="11"/>
  <c r="B282" i="11"/>
  <c r="C282" i="11"/>
  <c r="D282" i="11"/>
  <c r="E282" i="11"/>
  <c r="F282" i="11"/>
  <c r="G282" i="11"/>
  <c r="H282" i="11"/>
  <c r="J282" i="11"/>
  <c r="K282" i="11"/>
  <c r="L282" i="11"/>
  <c r="A283" i="11"/>
  <c r="B283" i="11"/>
  <c r="C283" i="11"/>
  <c r="D283" i="11"/>
  <c r="E283" i="11"/>
  <c r="F283" i="11"/>
  <c r="G283" i="11"/>
  <c r="H283" i="11"/>
  <c r="J283" i="11"/>
  <c r="K283" i="11"/>
  <c r="L283" i="11"/>
  <c r="A284" i="11"/>
  <c r="B284" i="11"/>
  <c r="C284" i="11"/>
  <c r="D284" i="11"/>
  <c r="E284" i="11"/>
  <c r="F284" i="11"/>
  <c r="G284" i="11"/>
  <c r="H284" i="11"/>
  <c r="J284" i="11"/>
  <c r="K284" i="11"/>
  <c r="L284" i="11"/>
  <c r="A285" i="11"/>
  <c r="B285" i="11"/>
  <c r="C285" i="11"/>
  <c r="D285" i="11"/>
  <c r="E285" i="11"/>
  <c r="F285" i="11"/>
  <c r="G285" i="11"/>
  <c r="H285" i="11"/>
  <c r="J285" i="11"/>
  <c r="K285" i="11"/>
  <c r="L285" i="11"/>
  <c r="A286" i="11"/>
  <c r="B286" i="11"/>
  <c r="C286" i="11"/>
  <c r="D286" i="11"/>
  <c r="E286" i="11"/>
  <c r="F286" i="11"/>
  <c r="G286" i="11"/>
  <c r="H286" i="11"/>
  <c r="J286" i="11"/>
  <c r="K286" i="11"/>
  <c r="L286" i="11"/>
  <c r="A287" i="11"/>
  <c r="B287" i="11"/>
  <c r="C287" i="11"/>
  <c r="D287" i="11"/>
  <c r="E287" i="11"/>
  <c r="F287" i="11"/>
  <c r="G287" i="11"/>
  <c r="H287" i="11"/>
  <c r="J287" i="11"/>
  <c r="K287" i="11"/>
  <c r="L287" i="11"/>
  <c r="A288" i="11"/>
  <c r="B288" i="11"/>
  <c r="C288" i="11"/>
  <c r="D288" i="11"/>
  <c r="E288" i="11"/>
  <c r="F288" i="11"/>
  <c r="G288" i="11"/>
  <c r="H288" i="11"/>
  <c r="J288" i="11"/>
  <c r="K288" i="11"/>
  <c r="L288" i="11"/>
  <c r="A289" i="11"/>
  <c r="B289" i="11"/>
  <c r="C289" i="11"/>
  <c r="D289" i="11"/>
  <c r="E289" i="11"/>
  <c r="F289" i="11"/>
  <c r="G289" i="11"/>
  <c r="H289" i="11"/>
  <c r="J289" i="11"/>
  <c r="K289" i="11"/>
  <c r="L289" i="11"/>
  <c r="A290" i="11"/>
  <c r="B290" i="11"/>
  <c r="C290" i="11"/>
  <c r="D290" i="11"/>
  <c r="E290" i="11"/>
  <c r="F290" i="11"/>
  <c r="G290" i="11"/>
  <c r="H290" i="11"/>
  <c r="J290" i="11"/>
  <c r="K290" i="11"/>
  <c r="L290" i="11"/>
  <c r="A291" i="11"/>
  <c r="B291" i="11"/>
  <c r="C291" i="11"/>
  <c r="D291" i="11"/>
  <c r="E291" i="11"/>
  <c r="F291" i="11"/>
  <c r="G291" i="11"/>
  <c r="H291" i="11"/>
  <c r="J291" i="11"/>
  <c r="K291" i="11"/>
  <c r="L291" i="11"/>
  <c r="A292" i="11"/>
  <c r="B292" i="11"/>
  <c r="C292" i="11"/>
  <c r="D292" i="11"/>
  <c r="E292" i="11"/>
  <c r="F292" i="11"/>
  <c r="G292" i="11"/>
  <c r="H292" i="11"/>
  <c r="J292" i="11"/>
  <c r="K292" i="11"/>
  <c r="L292" i="11"/>
  <c r="A293" i="11"/>
  <c r="B293" i="11"/>
  <c r="C293" i="11"/>
  <c r="D293" i="11"/>
  <c r="E293" i="11"/>
  <c r="F293" i="11"/>
  <c r="G293" i="11"/>
  <c r="H293" i="11"/>
  <c r="J293" i="11"/>
  <c r="K293" i="11"/>
  <c r="L293" i="11"/>
  <c r="A294" i="11"/>
  <c r="B294" i="11"/>
  <c r="C294" i="11"/>
  <c r="D294" i="11"/>
  <c r="E294" i="11"/>
  <c r="F294" i="11"/>
  <c r="G294" i="11"/>
  <c r="H294" i="11"/>
  <c r="J294" i="11"/>
  <c r="K294" i="11"/>
  <c r="L294" i="11"/>
  <c r="A295" i="11"/>
  <c r="B295" i="11"/>
  <c r="C295" i="11"/>
  <c r="D295" i="11"/>
  <c r="E295" i="11"/>
  <c r="F295" i="11"/>
  <c r="G295" i="11"/>
  <c r="H295" i="11"/>
  <c r="J295" i="11"/>
  <c r="K295" i="11"/>
  <c r="L295" i="11"/>
  <c r="A296" i="11"/>
  <c r="B296" i="11"/>
  <c r="C296" i="11"/>
  <c r="D296" i="11"/>
  <c r="E296" i="11"/>
  <c r="F296" i="11"/>
  <c r="G296" i="11"/>
  <c r="H296" i="11"/>
  <c r="J296" i="11"/>
  <c r="K296" i="11"/>
  <c r="L296" i="11"/>
  <c r="A297" i="11"/>
  <c r="B297" i="11"/>
  <c r="C297" i="11"/>
  <c r="D297" i="11"/>
  <c r="E297" i="11"/>
  <c r="F297" i="11"/>
  <c r="G297" i="11"/>
  <c r="H297" i="11"/>
  <c r="J297" i="11"/>
  <c r="K297" i="11"/>
  <c r="L297" i="11"/>
  <c r="A298" i="11"/>
  <c r="B298" i="11"/>
  <c r="C298" i="11"/>
  <c r="D298" i="11"/>
  <c r="E298" i="11"/>
  <c r="F298" i="11"/>
  <c r="G298" i="11"/>
  <c r="H298" i="11"/>
  <c r="J298" i="11"/>
  <c r="K298" i="11"/>
  <c r="L298" i="11"/>
  <c r="A299" i="11"/>
  <c r="B299" i="11"/>
  <c r="C299" i="11"/>
  <c r="D299" i="11"/>
  <c r="E299" i="11"/>
  <c r="F299" i="11"/>
  <c r="G299" i="11"/>
  <c r="H299" i="11"/>
  <c r="J299" i="11"/>
  <c r="K299" i="11"/>
  <c r="L299" i="11"/>
  <c r="A300" i="11"/>
  <c r="B300" i="11"/>
  <c r="C300" i="11"/>
  <c r="D300" i="11"/>
  <c r="E300" i="11"/>
  <c r="F300" i="11"/>
  <c r="G300" i="11"/>
  <c r="H300" i="11"/>
  <c r="J300" i="11"/>
  <c r="K300" i="11"/>
  <c r="L300" i="11"/>
  <c r="A301" i="11"/>
  <c r="B301" i="11"/>
  <c r="C301" i="11"/>
  <c r="D301" i="11"/>
  <c r="E301" i="11"/>
  <c r="F301" i="11"/>
  <c r="G301" i="11"/>
  <c r="H301" i="11"/>
  <c r="J301" i="11"/>
  <c r="K301" i="11"/>
  <c r="L301" i="11"/>
  <c r="A302" i="11"/>
  <c r="B302" i="11"/>
  <c r="C302" i="11"/>
  <c r="D302" i="11"/>
  <c r="E302" i="11"/>
  <c r="F302" i="11"/>
  <c r="G302" i="11"/>
  <c r="H302" i="11"/>
  <c r="J302" i="11"/>
  <c r="K302" i="11"/>
  <c r="L302" i="11"/>
  <c r="A303" i="11"/>
  <c r="B303" i="11"/>
  <c r="C303" i="11"/>
  <c r="D303" i="11"/>
  <c r="E303" i="11"/>
  <c r="F303" i="11"/>
  <c r="G303" i="11"/>
  <c r="H303" i="11"/>
  <c r="J303" i="11"/>
  <c r="K303" i="11"/>
  <c r="L303" i="11"/>
  <c r="A304" i="11"/>
  <c r="B304" i="11"/>
  <c r="C304" i="11"/>
  <c r="D304" i="11"/>
  <c r="E304" i="11"/>
  <c r="F304" i="11"/>
  <c r="G304" i="11"/>
  <c r="H304" i="11"/>
  <c r="J304" i="11"/>
  <c r="K304" i="11"/>
  <c r="L304" i="11"/>
  <c r="A305" i="11"/>
  <c r="B305" i="11"/>
  <c r="C305" i="11"/>
  <c r="D305" i="11"/>
  <c r="E305" i="11"/>
  <c r="F305" i="11"/>
  <c r="G305" i="11"/>
  <c r="H305" i="11"/>
  <c r="J305" i="11"/>
  <c r="K305" i="11"/>
  <c r="L305" i="11"/>
  <c r="A306" i="11"/>
  <c r="B306" i="11"/>
  <c r="C306" i="11"/>
  <c r="D306" i="11"/>
  <c r="E306" i="11"/>
  <c r="F306" i="11"/>
  <c r="G306" i="11"/>
  <c r="H306" i="11"/>
  <c r="J306" i="11"/>
  <c r="K306" i="11"/>
  <c r="L306" i="11"/>
  <c r="A307" i="11"/>
  <c r="B307" i="11"/>
  <c r="C307" i="11"/>
  <c r="D307" i="11"/>
  <c r="E307" i="11"/>
  <c r="F307" i="11"/>
  <c r="G307" i="11"/>
  <c r="H307" i="11"/>
  <c r="J307" i="11"/>
  <c r="K307" i="11"/>
  <c r="L307" i="11"/>
  <c r="A308" i="11"/>
  <c r="B308" i="11"/>
  <c r="C308" i="11"/>
  <c r="D308" i="11"/>
  <c r="E308" i="11"/>
  <c r="F308" i="11"/>
  <c r="G308" i="11"/>
  <c r="H308" i="11"/>
  <c r="J308" i="11"/>
  <c r="K308" i="11"/>
  <c r="L308" i="11"/>
  <c r="A309" i="11"/>
  <c r="B309" i="11"/>
  <c r="C309" i="11"/>
  <c r="D309" i="11"/>
  <c r="E309" i="11"/>
  <c r="F309" i="11"/>
  <c r="G309" i="11"/>
  <c r="H309" i="11"/>
  <c r="J309" i="11"/>
  <c r="K309" i="11"/>
  <c r="L309" i="11"/>
  <c r="A310" i="11"/>
  <c r="B310" i="11"/>
  <c r="C310" i="11"/>
  <c r="D310" i="11"/>
  <c r="E310" i="11"/>
  <c r="F310" i="11"/>
  <c r="G310" i="11"/>
  <c r="H310" i="11"/>
  <c r="J310" i="11"/>
  <c r="K310" i="11"/>
  <c r="L310" i="11"/>
  <c r="A311" i="11"/>
  <c r="B311" i="11"/>
  <c r="C311" i="11"/>
  <c r="D311" i="11"/>
  <c r="E311" i="11"/>
  <c r="F311" i="11"/>
  <c r="G311" i="11"/>
  <c r="H311" i="11"/>
  <c r="J311" i="11"/>
  <c r="K311" i="11"/>
  <c r="L311" i="11"/>
  <c r="A312" i="11"/>
  <c r="B312" i="11"/>
  <c r="C312" i="11"/>
  <c r="D312" i="11"/>
  <c r="E312" i="11"/>
  <c r="F312" i="11"/>
  <c r="G312" i="11"/>
  <c r="H312" i="11"/>
  <c r="J312" i="11"/>
  <c r="K312" i="11"/>
  <c r="L312" i="11"/>
  <c r="A313" i="11"/>
  <c r="B313" i="11"/>
  <c r="C313" i="11"/>
  <c r="D313" i="11"/>
  <c r="E313" i="11"/>
  <c r="F313" i="11"/>
  <c r="G313" i="11"/>
  <c r="H313" i="11"/>
  <c r="J313" i="11"/>
  <c r="K313" i="11"/>
  <c r="L313" i="11"/>
  <c r="A314" i="11"/>
  <c r="B314" i="11"/>
  <c r="C314" i="11"/>
  <c r="D314" i="11"/>
  <c r="E314" i="11"/>
  <c r="F314" i="11"/>
  <c r="G314" i="11"/>
  <c r="H314" i="11"/>
  <c r="J314" i="11"/>
  <c r="K314" i="11"/>
  <c r="L314" i="11"/>
  <c r="A315" i="11"/>
  <c r="B315" i="11"/>
  <c r="C315" i="11"/>
  <c r="D315" i="11"/>
  <c r="E315" i="11"/>
  <c r="F315" i="11"/>
  <c r="G315" i="11"/>
  <c r="H315" i="11"/>
  <c r="J315" i="11"/>
  <c r="K315" i="11"/>
  <c r="L315" i="11"/>
  <c r="A316" i="11"/>
  <c r="B316" i="11"/>
  <c r="C316" i="11"/>
  <c r="D316" i="11"/>
  <c r="E316" i="11"/>
  <c r="F316" i="11"/>
  <c r="G316" i="11"/>
  <c r="H316" i="11"/>
  <c r="J316" i="11"/>
  <c r="K316" i="11"/>
  <c r="L316" i="11"/>
  <c r="A317" i="11"/>
  <c r="B317" i="11"/>
  <c r="C317" i="11"/>
  <c r="D317" i="11"/>
  <c r="E317" i="11"/>
  <c r="F317" i="11"/>
  <c r="G317" i="11"/>
  <c r="H317" i="11"/>
  <c r="J317" i="11"/>
  <c r="K317" i="11"/>
  <c r="L317" i="11"/>
  <c r="A318" i="11"/>
  <c r="B318" i="11"/>
  <c r="C318" i="11"/>
  <c r="D318" i="11"/>
  <c r="E318" i="11"/>
  <c r="F318" i="11"/>
  <c r="G318" i="11"/>
  <c r="H318" i="11"/>
  <c r="J318" i="11"/>
  <c r="K318" i="11"/>
  <c r="L318" i="11"/>
  <c r="A319" i="11"/>
  <c r="B319" i="11"/>
  <c r="C319" i="11"/>
  <c r="D319" i="11"/>
  <c r="E319" i="11"/>
  <c r="F319" i="11"/>
  <c r="G319" i="11"/>
  <c r="H319" i="11"/>
  <c r="J319" i="11"/>
  <c r="K319" i="11"/>
  <c r="L319" i="11"/>
  <c r="A320" i="11"/>
  <c r="B320" i="11"/>
  <c r="C320" i="11"/>
  <c r="D320" i="11"/>
  <c r="E320" i="11"/>
  <c r="F320" i="11"/>
  <c r="G320" i="11"/>
  <c r="H320" i="11"/>
  <c r="J320" i="11"/>
  <c r="K320" i="11"/>
  <c r="L320" i="11"/>
  <c r="A321" i="11"/>
  <c r="B321" i="11"/>
  <c r="C321" i="11"/>
  <c r="D321" i="11"/>
  <c r="E321" i="11"/>
  <c r="F321" i="11"/>
  <c r="G321" i="11"/>
  <c r="H321" i="11"/>
  <c r="J321" i="11"/>
  <c r="K321" i="11"/>
  <c r="L321" i="11"/>
  <c r="A322" i="11"/>
  <c r="B322" i="11"/>
  <c r="C322" i="11"/>
  <c r="D322" i="11"/>
  <c r="E322" i="11"/>
  <c r="F322" i="11"/>
  <c r="G322" i="11"/>
  <c r="H322" i="11"/>
  <c r="J322" i="11"/>
  <c r="K322" i="11"/>
  <c r="L322" i="11"/>
  <c r="A323" i="11"/>
  <c r="B323" i="11"/>
  <c r="C323" i="11"/>
  <c r="D323" i="11"/>
  <c r="E323" i="11"/>
  <c r="F323" i="11"/>
  <c r="G323" i="11"/>
  <c r="H323" i="11"/>
  <c r="J323" i="11"/>
  <c r="K323" i="11"/>
  <c r="L323" i="11"/>
  <c r="A324" i="11"/>
  <c r="B324" i="11"/>
  <c r="C324" i="11"/>
  <c r="D324" i="11"/>
  <c r="E324" i="11"/>
  <c r="F324" i="11"/>
  <c r="G324" i="11"/>
  <c r="H324" i="11"/>
  <c r="J324" i="11"/>
  <c r="K324" i="11"/>
  <c r="L324" i="11"/>
  <c r="A325" i="11"/>
  <c r="B325" i="11"/>
  <c r="C325" i="11"/>
  <c r="D325" i="11"/>
  <c r="E325" i="11"/>
  <c r="F325" i="11"/>
  <c r="G325" i="11"/>
  <c r="H325" i="11"/>
  <c r="J325" i="11"/>
  <c r="K325" i="11"/>
  <c r="L325" i="11"/>
  <c r="A326" i="11"/>
  <c r="B326" i="11"/>
  <c r="C326" i="11"/>
  <c r="D326" i="11"/>
  <c r="E326" i="11"/>
  <c r="F326" i="11"/>
  <c r="G326" i="11"/>
  <c r="H326" i="11"/>
  <c r="J326" i="11"/>
  <c r="K326" i="11"/>
  <c r="L326" i="11"/>
  <c r="A327" i="11"/>
  <c r="B327" i="11"/>
  <c r="C327" i="11"/>
  <c r="D327" i="11"/>
  <c r="E327" i="11"/>
  <c r="F327" i="11"/>
  <c r="G327" i="11"/>
  <c r="H327" i="11"/>
  <c r="J327" i="11"/>
  <c r="K327" i="11"/>
  <c r="L327" i="11"/>
  <c r="A328" i="11"/>
  <c r="B328" i="11"/>
  <c r="C328" i="11"/>
  <c r="D328" i="11"/>
  <c r="E328" i="11"/>
  <c r="F328" i="11"/>
  <c r="G328" i="11"/>
  <c r="H328" i="11"/>
  <c r="J328" i="11"/>
  <c r="K328" i="11"/>
  <c r="L328" i="11"/>
  <c r="A329" i="11"/>
  <c r="B329" i="11"/>
  <c r="C329" i="11"/>
  <c r="D329" i="11"/>
  <c r="E329" i="11"/>
  <c r="F329" i="11"/>
  <c r="G329" i="11"/>
  <c r="H329" i="11"/>
  <c r="J329" i="11"/>
  <c r="K329" i="11"/>
  <c r="L329" i="11"/>
  <c r="A330" i="11"/>
  <c r="B330" i="11"/>
  <c r="C330" i="11"/>
  <c r="D330" i="11"/>
  <c r="E330" i="11"/>
  <c r="F330" i="11"/>
  <c r="G330" i="11"/>
  <c r="H330" i="11"/>
  <c r="J330" i="11"/>
  <c r="K330" i="11"/>
  <c r="L330" i="11"/>
  <c r="A331" i="11"/>
  <c r="B331" i="11"/>
  <c r="C331" i="11"/>
  <c r="D331" i="11"/>
  <c r="E331" i="11"/>
  <c r="F331" i="11"/>
  <c r="G331" i="11"/>
  <c r="H331" i="11"/>
  <c r="J331" i="11"/>
  <c r="K331" i="11"/>
  <c r="L331" i="11"/>
  <c r="A332" i="11"/>
  <c r="B332" i="11"/>
  <c r="C332" i="11"/>
  <c r="D332" i="11"/>
  <c r="E332" i="11"/>
  <c r="F332" i="11"/>
  <c r="G332" i="11"/>
  <c r="H332" i="11"/>
  <c r="J332" i="11"/>
  <c r="K332" i="11"/>
  <c r="L332" i="11"/>
  <c r="A333" i="11"/>
  <c r="B333" i="11"/>
  <c r="C333" i="11"/>
  <c r="D333" i="11"/>
  <c r="E333" i="11"/>
  <c r="F333" i="11"/>
  <c r="G333" i="11"/>
  <c r="H333" i="11"/>
  <c r="J333" i="11"/>
  <c r="K333" i="11"/>
  <c r="L333" i="11"/>
  <c r="A334" i="11"/>
  <c r="B334" i="11"/>
  <c r="C334" i="11"/>
  <c r="D334" i="11"/>
  <c r="E334" i="11"/>
  <c r="F334" i="11"/>
  <c r="G334" i="11"/>
  <c r="H334" i="11"/>
  <c r="J334" i="11"/>
  <c r="K334" i="11"/>
  <c r="L334" i="11"/>
  <c r="A335" i="11"/>
  <c r="B335" i="11"/>
  <c r="C335" i="11"/>
  <c r="D335" i="11"/>
  <c r="E335" i="11"/>
  <c r="F335" i="11"/>
  <c r="G335" i="11"/>
  <c r="H335" i="11"/>
  <c r="J335" i="11"/>
  <c r="K335" i="11"/>
  <c r="L335" i="11"/>
  <c r="A336" i="11"/>
  <c r="B336" i="11"/>
  <c r="C336" i="11"/>
  <c r="D336" i="11"/>
  <c r="E336" i="11"/>
  <c r="F336" i="11"/>
  <c r="G336" i="11"/>
  <c r="H336" i="11"/>
  <c r="J336" i="11"/>
  <c r="K336" i="11"/>
  <c r="L336" i="11"/>
  <c r="A337" i="11"/>
  <c r="B337" i="11"/>
  <c r="C337" i="11"/>
  <c r="D337" i="11"/>
  <c r="E337" i="11"/>
  <c r="F337" i="11"/>
  <c r="G337" i="11"/>
  <c r="H337" i="11"/>
  <c r="J337" i="11"/>
  <c r="K337" i="11"/>
  <c r="L337" i="11"/>
  <c r="A338" i="11"/>
  <c r="B338" i="11"/>
  <c r="C338" i="11"/>
  <c r="D338" i="11"/>
  <c r="E338" i="11"/>
  <c r="F338" i="11"/>
  <c r="G338" i="11"/>
  <c r="H338" i="11"/>
  <c r="J338" i="11"/>
  <c r="K338" i="11"/>
  <c r="L338" i="11"/>
  <c r="A339" i="11"/>
  <c r="B339" i="11"/>
  <c r="C339" i="11"/>
  <c r="D339" i="11"/>
  <c r="E339" i="11"/>
  <c r="F339" i="11"/>
  <c r="G339" i="11"/>
  <c r="H339" i="11"/>
  <c r="J339" i="11"/>
  <c r="K339" i="11"/>
  <c r="L339" i="11"/>
  <c r="A340" i="11"/>
  <c r="B340" i="11"/>
  <c r="C340" i="11"/>
  <c r="D340" i="11"/>
  <c r="E340" i="11"/>
  <c r="F340" i="11"/>
  <c r="G340" i="11"/>
  <c r="H340" i="11"/>
  <c r="J340" i="11"/>
  <c r="K340" i="11"/>
  <c r="L340" i="11"/>
  <c r="A341" i="11"/>
  <c r="B341" i="11"/>
  <c r="C341" i="11"/>
  <c r="D341" i="11"/>
  <c r="E341" i="11"/>
  <c r="F341" i="11"/>
  <c r="G341" i="11"/>
  <c r="H341" i="11"/>
  <c r="J341" i="11"/>
  <c r="K341" i="11"/>
  <c r="L341" i="11"/>
  <c r="A342" i="11"/>
  <c r="B342" i="11"/>
  <c r="C342" i="11"/>
  <c r="D342" i="11"/>
  <c r="E342" i="11"/>
  <c r="F342" i="11"/>
  <c r="G342" i="11"/>
  <c r="H342" i="11"/>
  <c r="J342" i="11"/>
  <c r="K342" i="11"/>
  <c r="L342" i="11"/>
  <c r="A343" i="11"/>
  <c r="B343" i="11"/>
  <c r="C343" i="11"/>
  <c r="D343" i="11"/>
  <c r="E343" i="11"/>
  <c r="F343" i="11"/>
  <c r="G343" i="11"/>
  <c r="H343" i="11"/>
  <c r="J343" i="11"/>
  <c r="K343" i="11"/>
  <c r="L343" i="11"/>
  <c r="A344" i="11"/>
  <c r="B344" i="11"/>
  <c r="C344" i="11"/>
  <c r="D344" i="11"/>
  <c r="E344" i="11"/>
  <c r="F344" i="11"/>
  <c r="G344" i="11"/>
  <c r="H344" i="11"/>
  <c r="J344" i="11"/>
  <c r="K344" i="11"/>
  <c r="L344" i="11"/>
  <c r="A345" i="11"/>
  <c r="B345" i="11"/>
  <c r="C345" i="11"/>
  <c r="D345" i="11"/>
  <c r="E345" i="11"/>
  <c r="F345" i="11"/>
  <c r="G345" i="11"/>
  <c r="H345" i="11"/>
  <c r="J345" i="11"/>
  <c r="K345" i="11"/>
  <c r="L345" i="11"/>
  <c r="A346" i="11"/>
  <c r="B346" i="11"/>
  <c r="C346" i="11"/>
  <c r="D346" i="11"/>
  <c r="E346" i="11"/>
  <c r="F346" i="11"/>
  <c r="G346" i="11"/>
  <c r="H346" i="11"/>
  <c r="J346" i="11"/>
  <c r="K346" i="11"/>
  <c r="L346" i="11"/>
  <c r="A347" i="11"/>
  <c r="B347" i="11"/>
  <c r="C347" i="11"/>
  <c r="D347" i="11"/>
  <c r="E347" i="11"/>
  <c r="F347" i="11"/>
  <c r="G347" i="11"/>
  <c r="H347" i="11"/>
  <c r="J347" i="11"/>
  <c r="K347" i="11"/>
  <c r="L347" i="11"/>
  <c r="A348" i="11"/>
  <c r="B348" i="11"/>
  <c r="C348" i="11"/>
  <c r="D348" i="11"/>
  <c r="E348" i="11"/>
  <c r="F348" i="11"/>
  <c r="G348" i="11"/>
  <c r="H348" i="11"/>
  <c r="J348" i="11"/>
  <c r="K348" i="11"/>
  <c r="L348" i="11"/>
  <c r="A349" i="11"/>
  <c r="B349" i="11"/>
  <c r="C349" i="11"/>
  <c r="D349" i="11"/>
  <c r="E349" i="11"/>
  <c r="F349" i="11"/>
  <c r="G349" i="11"/>
  <c r="H349" i="11"/>
  <c r="J349" i="11"/>
  <c r="K349" i="11"/>
  <c r="L349" i="11"/>
  <c r="A350" i="11"/>
  <c r="B350" i="11"/>
  <c r="C350" i="11"/>
  <c r="D350" i="11"/>
  <c r="E350" i="11"/>
  <c r="F350" i="11"/>
  <c r="G350" i="11"/>
  <c r="H350" i="11"/>
  <c r="J350" i="11"/>
  <c r="K350" i="11"/>
  <c r="L350" i="11"/>
  <c r="A351" i="11"/>
  <c r="B351" i="11"/>
  <c r="C351" i="11"/>
  <c r="D351" i="11"/>
  <c r="E351" i="11"/>
  <c r="F351" i="11"/>
  <c r="G351" i="11"/>
  <c r="H351" i="11"/>
  <c r="J351" i="11"/>
  <c r="K351" i="11"/>
  <c r="L351" i="11"/>
  <c r="A352" i="11"/>
  <c r="B352" i="11"/>
  <c r="C352" i="11"/>
  <c r="D352" i="11"/>
  <c r="E352" i="11"/>
  <c r="F352" i="11"/>
  <c r="G352" i="11"/>
  <c r="H352" i="11"/>
  <c r="J352" i="11"/>
  <c r="K352" i="11"/>
  <c r="L352" i="11"/>
  <c r="A353" i="11"/>
  <c r="B353" i="11"/>
  <c r="C353" i="11"/>
  <c r="D353" i="11"/>
  <c r="E353" i="11"/>
  <c r="F353" i="11"/>
  <c r="G353" i="11"/>
  <c r="H353" i="11"/>
  <c r="J353" i="11"/>
  <c r="K353" i="11"/>
  <c r="L353" i="11"/>
  <c r="A354" i="11"/>
  <c r="B354" i="11"/>
  <c r="C354" i="11"/>
  <c r="D354" i="11"/>
  <c r="E354" i="11"/>
  <c r="F354" i="11"/>
  <c r="G354" i="11"/>
  <c r="H354" i="11"/>
  <c r="J354" i="11"/>
  <c r="K354" i="11"/>
  <c r="L354" i="11"/>
  <c r="A355" i="11"/>
  <c r="B355" i="11"/>
  <c r="C355" i="11"/>
  <c r="D355" i="11"/>
  <c r="E355" i="11"/>
  <c r="F355" i="11"/>
  <c r="G355" i="11"/>
  <c r="H355" i="11"/>
  <c r="J355" i="11"/>
  <c r="K355" i="11"/>
  <c r="L355" i="11"/>
  <c r="A356" i="11"/>
  <c r="B356" i="11"/>
  <c r="C356" i="11"/>
  <c r="D356" i="11"/>
  <c r="E356" i="11"/>
  <c r="F356" i="11"/>
  <c r="G356" i="11"/>
  <c r="H356" i="11"/>
  <c r="J356" i="11"/>
  <c r="K356" i="11"/>
  <c r="L356" i="11"/>
  <c r="A357" i="11"/>
  <c r="B357" i="11"/>
  <c r="C357" i="11"/>
  <c r="D357" i="11"/>
  <c r="E357" i="11"/>
  <c r="F357" i="11"/>
  <c r="G357" i="11"/>
  <c r="H357" i="11"/>
  <c r="J357" i="11"/>
  <c r="K357" i="11"/>
  <c r="L357" i="11"/>
  <c r="A358" i="11"/>
  <c r="B358" i="11"/>
  <c r="C358" i="11"/>
  <c r="D358" i="11"/>
  <c r="E358" i="11"/>
  <c r="F358" i="11"/>
  <c r="G358" i="11"/>
  <c r="H358" i="11"/>
  <c r="J358" i="11"/>
  <c r="K358" i="11"/>
  <c r="L358" i="11"/>
  <c r="A359" i="11"/>
  <c r="B359" i="11"/>
  <c r="C359" i="11"/>
  <c r="D359" i="11"/>
  <c r="E359" i="11"/>
  <c r="F359" i="11"/>
  <c r="G359" i="11"/>
  <c r="H359" i="11"/>
  <c r="J359" i="11"/>
  <c r="K359" i="11"/>
  <c r="L359" i="11"/>
  <c r="A360" i="11"/>
  <c r="B360" i="11"/>
  <c r="C360" i="11"/>
  <c r="D360" i="11"/>
  <c r="E360" i="11"/>
  <c r="F360" i="11"/>
  <c r="G360" i="11"/>
  <c r="H360" i="11"/>
  <c r="J360" i="11"/>
  <c r="K360" i="11"/>
  <c r="L360" i="11"/>
  <c r="A361" i="11"/>
  <c r="B361" i="11"/>
  <c r="C361" i="11"/>
  <c r="D361" i="11"/>
  <c r="E361" i="11"/>
  <c r="F361" i="11"/>
  <c r="G361" i="11"/>
  <c r="H361" i="11"/>
  <c r="J361" i="11"/>
  <c r="K361" i="11"/>
  <c r="L361" i="11"/>
  <c r="A362" i="11"/>
  <c r="B362" i="11"/>
  <c r="C362" i="11"/>
  <c r="D362" i="11"/>
  <c r="E362" i="11"/>
  <c r="F362" i="11"/>
  <c r="G362" i="11"/>
  <c r="H362" i="11"/>
  <c r="J362" i="11"/>
  <c r="K362" i="11"/>
  <c r="L362" i="11"/>
  <c r="A363" i="11"/>
  <c r="B363" i="11"/>
  <c r="C363" i="11"/>
  <c r="D363" i="11"/>
  <c r="E363" i="11"/>
  <c r="F363" i="11"/>
  <c r="G363" i="11"/>
  <c r="H363" i="11"/>
  <c r="J363" i="11"/>
  <c r="K363" i="11"/>
  <c r="L363" i="11"/>
  <c r="A364" i="11"/>
  <c r="B364" i="11"/>
  <c r="C364" i="11"/>
  <c r="D364" i="11"/>
  <c r="E364" i="11"/>
  <c r="F364" i="11"/>
  <c r="G364" i="11"/>
  <c r="H364" i="11"/>
  <c r="J364" i="11"/>
  <c r="K364" i="11"/>
  <c r="L364" i="11"/>
  <c r="A365" i="11"/>
  <c r="B365" i="11"/>
  <c r="C365" i="11"/>
  <c r="D365" i="11"/>
  <c r="E365" i="11"/>
  <c r="F365" i="11"/>
  <c r="G365" i="11"/>
  <c r="H365" i="11"/>
  <c r="J365" i="11"/>
  <c r="K365" i="11"/>
  <c r="L365" i="11"/>
  <c r="A366" i="11"/>
  <c r="B366" i="11"/>
  <c r="C366" i="11"/>
  <c r="D366" i="11"/>
  <c r="E366" i="11"/>
  <c r="F366" i="11"/>
  <c r="G366" i="11"/>
  <c r="H366" i="11"/>
  <c r="J366" i="11"/>
  <c r="K366" i="11"/>
  <c r="L366" i="11"/>
  <c r="A367" i="11"/>
  <c r="B367" i="11"/>
  <c r="C367" i="11"/>
  <c r="D367" i="11"/>
  <c r="E367" i="11"/>
  <c r="F367" i="11"/>
  <c r="G367" i="11"/>
  <c r="H367" i="11"/>
  <c r="J367" i="11"/>
  <c r="K367" i="11"/>
  <c r="L367" i="11"/>
  <c r="A368" i="11"/>
  <c r="B368" i="11"/>
  <c r="C368" i="11"/>
  <c r="D368" i="11"/>
  <c r="E368" i="11"/>
  <c r="F368" i="11"/>
  <c r="G368" i="11"/>
  <c r="H368" i="11"/>
  <c r="J368" i="11"/>
  <c r="K368" i="11"/>
  <c r="L368" i="11"/>
  <c r="A369" i="11"/>
  <c r="B369" i="11"/>
  <c r="C369" i="11"/>
  <c r="D369" i="11"/>
  <c r="E369" i="11"/>
  <c r="F369" i="11"/>
  <c r="G369" i="11"/>
  <c r="H369" i="11"/>
  <c r="J369" i="11"/>
  <c r="K369" i="11"/>
  <c r="L369" i="11"/>
  <c r="A370" i="11"/>
  <c r="B370" i="11"/>
  <c r="C370" i="11"/>
  <c r="D370" i="11"/>
  <c r="E370" i="11"/>
  <c r="F370" i="11"/>
  <c r="G370" i="11"/>
  <c r="H370" i="11"/>
  <c r="J370" i="11"/>
  <c r="K370" i="11"/>
  <c r="L370" i="11"/>
  <c r="A371" i="11"/>
  <c r="B371" i="11"/>
  <c r="C371" i="11"/>
  <c r="D371" i="11"/>
  <c r="E371" i="11"/>
  <c r="F371" i="11"/>
  <c r="G371" i="11"/>
  <c r="H371" i="11"/>
  <c r="J371" i="11"/>
  <c r="K371" i="11"/>
  <c r="L371" i="11"/>
  <c r="A372" i="11"/>
  <c r="B372" i="11"/>
  <c r="C372" i="11"/>
  <c r="D372" i="11"/>
  <c r="E372" i="11"/>
  <c r="F372" i="11"/>
  <c r="G372" i="11"/>
  <c r="H372" i="11"/>
  <c r="J372" i="11"/>
  <c r="K372" i="11"/>
  <c r="L372" i="11"/>
  <c r="A373" i="11"/>
  <c r="B373" i="11"/>
  <c r="C373" i="11"/>
  <c r="D373" i="11"/>
  <c r="E373" i="11"/>
  <c r="F373" i="11"/>
  <c r="G373" i="11"/>
  <c r="H373" i="11"/>
  <c r="J373" i="11"/>
  <c r="K373" i="11"/>
  <c r="L373" i="11"/>
  <c r="A374" i="11"/>
  <c r="B374" i="11"/>
  <c r="C374" i="11"/>
  <c r="D374" i="11"/>
  <c r="E374" i="11"/>
  <c r="F374" i="11"/>
  <c r="G374" i="11"/>
  <c r="H374" i="11"/>
  <c r="J374" i="11"/>
  <c r="K374" i="11"/>
  <c r="L374" i="11"/>
  <c r="A375" i="11"/>
  <c r="B375" i="11"/>
  <c r="C375" i="11"/>
  <c r="D375" i="11"/>
  <c r="E375" i="11"/>
  <c r="F375" i="11"/>
  <c r="G375" i="11"/>
  <c r="H375" i="11"/>
  <c r="J375" i="11"/>
  <c r="K375" i="11"/>
  <c r="L375" i="11"/>
  <c r="A376" i="11"/>
  <c r="B376" i="11"/>
  <c r="C376" i="11"/>
  <c r="D376" i="11"/>
  <c r="E376" i="11"/>
  <c r="F376" i="11"/>
  <c r="G376" i="11"/>
  <c r="H376" i="11"/>
  <c r="J376" i="11"/>
  <c r="K376" i="11"/>
  <c r="L376" i="11"/>
  <c r="A377" i="11"/>
  <c r="B377" i="11"/>
  <c r="C377" i="11"/>
  <c r="D377" i="11"/>
  <c r="E377" i="11"/>
  <c r="F377" i="11"/>
  <c r="G377" i="11"/>
  <c r="H377" i="11"/>
  <c r="J377" i="11"/>
  <c r="K377" i="11"/>
  <c r="L377" i="11"/>
  <c r="A378" i="11"/>
  <c r="B378" i="11"/>
  <c r="C378" i="11"/>
  <c r="D378" i="11"/>
  <c r="E378" i="11"/>
  <c r="F378" i="11"/>
  <c r="G378" i="11"/>
  <c r="H378" i="11"/>
  <c r="J378" i="11"/>
  <c r="K378" i="11"/>
  <c r="L378" i="11"/>
  <c r="A379" i="11"/>
  <c r="B379" i="11"/>
  <c r="C379" i="11"/>
  <c r="D379" i="11"/>
  <c r="E379" i="11"/>
  <c r="F379" i="11"/>
  <c r="G379" i="11"/>
  <c r="H379" i="11"/>
  <c r="J379" i="11"/>
  <c r="K379" i="11"/>
  <c r="L379" i="11"/>
  <c r="A380" i="11"/>
  <c r="B380" i="11"/>
  <c r="C380" i="11"/>
  <c r="D380" i="11"/>
  <c r="E380" i="11"/>
  <c r="F380" i="11"/>
  <c r="G380" i="11"/>
  <c r="H380" i="11"/>
  <c r="J380" i="11"/>
  <c r="K380" i="11"/>
  <c r="L380" i="11"/>
  <c r="A381" i="11"/>
  <c r="B381" i="11"/>
  <c r="C381" i="11"/>
  <c r="D381" i="11"/>
  <c r="E381" i="11"/>
  <c r="F381" i="11"/>
  <c r="G381" i="11"/>
  <c r="H381" i="11"/>
  <c r="J381" i="11"/>
  <c r="K381" i="11"/>
  <c r="L381" i="11"/>
  <c r="A382" i="11"/>
  <c r="B382" i="11"/>
  <c r="C382" i="11"/>
  <c r="D382" i="11"/>
  <c r="E382" i="11"/>
  <c r="F382" i="11"/>
  <c r="G382" i="11"/>
  <c r="H382" i="11"/>
  <c r="J382" i="11"/>
  <c r="K382" i="11"/>
  <c r="L382" i="11"/>
  <c r="A383" i="11"/>
  <c r="B383" i="11"/>
  <c r="C383" i="11"/>
  <c r="D383" i="11"/>
  <c r="E383" i="11"/>
  <c r="F383" i="11"/>
  <c r="G383" i="11"/>
  <c r="H383" i="11"/>
  <c r="J383" i="11"/>
  <c r="K383" i="11"/>
  <c r="L383" i="11"/>
  <c r="A384" i="11"/>
  <c r="B384" i="11"/>
  <c r="C384" i="11"/>
  <c r="D384" i="11"/>
  <c r="E384" i="11"/>
  <c r="F384" i="11"/>
  <c r="G384" i="11"/>
  <c r="H384" i="11"/>
  <c r="J384" i="11"/>
  <c r="K384" i="11"/>
  <c r="L384" i="11"/>
  <c r="A385" i="11"/>
  <c r="B385" i="11"/>
  <c r="C385" i="11"/>
  <c r="D385" i="11"/>
  <c r="E385" i="11"/>
  <c r="F385" i="11"/>
  <c r="G385" i="11"/>
  <c r="H385" i="11"/>
  <c r="J385" i="11"/>
  <c r="K385" i="11"/>
  <c r="L385" i="11"/>
  <c r="A386" i="11"/>
  <c r="B386" i="11"/>
  <c r="C386" i="11"/>
  <c r="D386" i="11"/>
  <c r="E386" i="11"/>
  <c r="F386" i="11"/>
  <c r="G386" i="11"/>
  <c r="H386" i="11"/>
  <c r="J386" i="11"/>
  <c r="K386" i="11"/>
  <c r="L386" i="11"/>
  <c r="A387" i="11"/>
  <c r="B387" i="11"/>
  <c r="C387" i="11"/>
  <c r="D387" i="11"/>
  <c r="E387" i="11"/>
  <c r="F387" i="11"/>
  <c r="G387" i="11"/>
  <c r="H387" i="11"/>
  <c r="J387" i="11"/>
  <c r="K387" i="11"/>
  <c r="L387" i="11"/>
  <c r="A388" i="11"/>
  <c r="B388" i="11"/>
  <c r="C388" i="11"/>
  <c r="D388" i="11"/>
  <c r="E388" i="11"/>
  <c r="F388" i="11"/>
  <c r="G388" i="11"/>
  <c r="H388" i="11"/>
  <c r="J388" i="11"/>
  <c r="K388" i="11"/>
  <c r="L388" i="11"/>
  <c r="A389" i="11"/>
  <c r="B389" i="11"/>
  <c r="C389" i="11"/>
  <c r="D389" i="11"/>
  <c r="E389" i="11"/>
  <c r="F389" i="11"/>
  <c r="G389" i="11"/>
  <c r="H389" i="11"/>
  <c r="J389" i="11"/>
  <c r="K389" i="11"/>
  <c r="L389" i="11"/>
  <c r="A390" i="11"/>
  <c r="B390" i="11"/>
  <c r="C390" i="11"/>
  <c r="D390" i="11"/>
  <c r="E390" i="11"/>
  <c r="F390" i="11"/>
  <c r="G390" i="11"/>
  <c r="H390" i="11"/>
  <c r="J390" i="11"/>
  <c r="K390" i="11"/>
  <c r="L390" i="11"/>
  <c r="A391" i="11"/>
  <c r="B391" i="11"/>
  <c r="C391" i="11"/>
  <c r="D391" i="11"/>
  <c r="E391" i="11"/>
  <c r="F391" i="11"/>
  <c r="G391" i="11"/>
  <c r="H391" i="11"/>
  <c r="J391" i="11"/>
  <c r="K391" i="11"/>
  <c r="L391" i="11"/>
  <c r="A392" i="11"/>
  <c r="B392" i="11"/>
  <c r="C392" i="11"/>
  <c r="D392" i="11"/>
  <c r="E392" i="11"/>
  <c r="F392" i="11"/>
  <c r="G392" i="11"/>
  <c r="H392" i="11"/>
  <c r="J392" i="11"/>
  <c r="K392" i="11"/>
  <c r="L392" i="11"/>
  <c r="A393" i="11"/>
  <c r="B393" i="11"/>
  <c r="C393" i="11"/>
  <c r="D393" i="11"/>
  <c r="E393" i="11"/>
  <c r="F393" i="11"/>
  <c r="G393" i="11"/>
  <c r="H393" i="11"/>
  <c r="J393" i="11"/>
  <c r="K393" i="11"/>
  <c r="L393" i="11"/>
  <c r="A394" i="11"/>
  <c r="B394" i="11"/>
  <c r="C394" i="11"/>
  <c r="D394" i="11"/>
  <c r="E394" i="11"/>
  <c r="F394" i="11"/>
  <c r="G394" i="11"/>
  <c r="H394" i="11"/>
  <c r="J394" i="11"/>
  <c r="K394" i="11"/>
  <c r="L394" i="11"/>
  <c r="A395" i="11"/>
  <c r="B395" i="11"/>
  <c r="C395" i="11"/>
  <c r="D395" i="11"/>
  <c r="E395" i="11"/>
  <c r="F395" i="11"/>
  <c r="G395" i="11"/>
  <c r="H395" i="11"/>
  <c r="J395" i="11"/>
  <c r="K395" i="11"/>
  <c r="L395" i="11"/>
  <c r="A396" i="11"/>
  <c r="B396" i="11"/>
  <c r="C396" i="11"/>
  <c r="D396" i="11"/>
  <c r="E396" i="11"/>
  <c r="F396" i="11"/>
  <c r="G396" i="11"/>
  <c r="H396" i="11"/>
  <c r="J396" i="11"/>
  <c r="K396" i="11"/>
  <c r="L396" i="11"/>
  <c r="A397" i="11"/>
  <c r="B397" i="11"/>
  <c r="C397" i="11"/>
  <c r="D397" i="11"/>
  <c r="E397" i="11"/>
  <c r="F397" i="11"/>
  <c r="G397" i="11"/>
  <c r="H397" i="11"/>
  <c r="J397" i="11"/>
  <c r="K397" i="11"/>
  <c r="L397" i="11"/>
  <c r="A398" i="11"/>
  <c r="B398" i="11"/>
  <c r="C398" i="11"/>
  <c r="D398" i="11"/>
  <c r="E398" i="11"/>
  <c r="F398" i="11"/>
  <c r="G398" i="11"/>
  <c r="H398" i="11"/>
  <c r="J398" i="11"/>
  <c r="K398" i="11"/>
  <c r="L398" i="11"/>
  <c r="A399" i="11"/>
  <c r="B399" i="11"/>
  <c r="C399" i="11"/>
  <c r="D399" i="11"/>
  <c r="E399" i="11"/>
  <c r="F399" i="11"/>
  <c r="G399" i="11"/>
  <c r="H399" i="11"/>
  <c r="J399" i="11"/>
  <c r="K399" i="11"/>
  <c r="L399" i="11"/>
  <c r="A400" i="11"/>
  <c r="B400" i="11"/>
  <c r="C400" i="11"/>
  <c r="D400" i="11"/>
  <c r="E400" i="11"/>
  <c r="F400" i="11"/>
  <c r="G400" i="11"/>
  <c r="H400" i="11"/>
  <c r="J400" i="11"/>
  <c r="K400" i="11"/>
  <c r="L400" i="11"/>
  <c r="A401" i="11"/>
  <c r="B401" i="11"/>
  <c r="C401" i="11"/>
  <c r="D401" i="11"/>
  <c r="E401" i="11"/>
  <c r="F401" i="11"/>
  <c r="G401" i="11"/>
  <c r="H401" i="11"/>
  <c r="J401" i="11"/>
  <c r="K401" i="11"/>
  <c r="L401" i="11"/>
  <c r="A402" i="11"/>
  <c r="B402" i="11"/>
  <c r="C402" i="11"/>
  <c r="D402" i="11"/>
  <c r="E402" i="11"/>
  <c r="F402" i="11"/>
  <c r="G402" i="11"/>
  <c r="H402" i="11"/>
  <c r="J402" i="11"/>
  <c r="K402" i="11"/>
  <c r="L402" i="11"/>
  <c r="A403" i="11"/>
  <c r="B403" i="11"/>
  <c r="C403" i="11"/>
  <c r="D403" i="11"/>
  <c r="E403" i="11"/>
  <c r="F403" i="11"/>
  <c r="G403" i="11"/>
  <c r="H403" i="11"/>
  <c r="J403" i="11"/>
  <c r="K403" i="11"/>
  <c r="L403" i="11"/>
  <c r="A404" i="11"/>
  <c r="B404" i="11"/>
  <c r="C404" i="11"/>
  <c r="D404" i="11"/>
  <c r="E404" i="11"/>
  <c r="F404" i="11"/>
  <c r="G404" i="11"/>
  <c r="H404" i="11"/>
  <c r="J404" i="11"/>
  <c r="K404" i="11"/>
  <c r="L404" i="11"/>
  <c r="A405" i="11"/>
  <c r="B405" i="11"/>
  <c r="C405" i="11"/>
  <c r="D405" i="11"/>
  <c r="E405" i="11"/>
  <c r="F405" i="11"/>
  <c r="G405" i="11"/>
  <c r="H405" i="11"/>
  <c r="J405" i="11"/>
  <c r="K405" i="11"/>
  <c r="L405" i="11"/>
  <c r="A406" i="11"/>
  <c r="B406" i="11"/>
  <c r="C406" i="11"/>
  <c r="D406" i="11"/>
  <c r="E406" i="11"/>
  <c r="F406" i="11"/>
  <c r="G406" i="11"/>
  <c r="H406" i="11"/>
  <c r="J406" i="11"/>
  <c r="K406" i="11"/>
  <c r="L406" i="11"/>
  <c r="A407" i="11"/>
  <c r="B407" i="11"/>
  <c r="C407" i="11"/>
  <c r="D407" i="11"/>
  <c r="E407" i="11"/>
  <c r="F407" i="11"/>
  <c r="G407" i="11"/>
  <c r="H407" i="11"/>
  <c r="J407" i="11"/>
  <c r="K407" i="11"/>
  <c r="L407" i="11"/>
  <c r="A408" i="11"/>
  <c r="B408" i="11"/>
  <c r="C408" i="11"/>
  <c r="D408" i="11"/>
  <c r="E408" i="11"/>
  <c r="F408" i="11"/>
  <c r="G408" i="11"/>
  <c r="H408" i="11"/>
  <c r="J408" i="11"/>
  <c r="K408" i="11"/>
  <c r="L408" i="11"/>
  <c r="A409" i="11"/>
  <c r="B409" i="11"/>
  <c r="C409" i="11"/>
  <c r="D409" i="11"/>
  <c r="E409" i="11"/>
  <c r="F409" i="11"/>
  <c r="G409" i="11"/>
  <c r="H409" i="11"/>
  <c r="J409" i="11"/>
  <c r="K409" i="11"/>
  <c r="L409" i="11"/>
  <c r="A410" i="11"/>
  <c r="B410" i="11"/>
  <c r="C410" i="11"/>
  <c r="D410" i="11"/>
  <c r="E410" i="11"/>
  <c r="F410" i="11"/>
  <c r="G410" i="11"/>
  <c r="H410" i="11"/>
  <c r="J410" i="11"/>
  <c r="K410" i="11"/>
  <c r="L410" i="11"/>
  <c r="A411" i="11"/>
  <c r="B411" i="11"/>
  <c r="C411" i="11"/>
  <c r="D411" i="11"/>
  <c r="E411" i="11"/>
  <c r="F411" i="11"/>
  <c r="G411" i="11"/>
  <c r="H411" i="11"/>
  <c r="J411" i="11"/>
  <c r="K411" i="11"/>
  <c r="L411" i="11"/>
  <c r="A412" i="11"/>
  <c r="B412" i="11"/>
  <c r="C412" i="11"/>
  <c r="D412" i="11"/>
  <c r="E412" i="11"/>
  <c r="F412" i="11"/>
  <c r="G412" i="11"/>
  <c r="H412" i="11"/>
  <c r="J412" i="11"/>
  <c r="K412" i="11"/>
  <c r="L412" i="11"/>
  <c r="A413" i="11"/>
  <c r="B413" i="11"/>
  <c r="C413" i="11"/>
  <c r="D413" i="11"/>
  <c r="E413" i="11"/>
  <c r="F413" i="11"/>
  <c r="G413" i="11"/>
  <c r="H413" i="11"/>
  <c r="J413" i="11"/>
  <c r="K413" i="11"/>
  <c r="L413" i="11"/>
  <c r="A414" i="11"/>
  <c r="B414" i="11"/>
  <c r="C414" i="11"/>
  <c r="D414" i="11"/>
  <c r="E414" i="11"/>
  <c r="F414" i="11"/>
  <c r="G414" i="11"/>
  <c r="H414" i="11"/>
  <c r="J414" i="11"/>
  <c r="K414" i="11"/>
  <c r="L414" i="11"/>
  <c r="A415" i="11"/>
  <c r="B415" i="11"/>
  <c r="C415" i="11"/>
  <c r="D415" i="11"/>
  <c r="E415" i="11"/>
  <c r="F415" i="11"/>
  <c r="G415" i="11"/>
  <c r="H415" i="11"/>
  <c r="J415" i="11"/>
  <c r="K415" i="11"/>
  <c r="L415" i="11"/>
  <c r="A416" i="11"/>
  <c r="B416" i="11"/>
  <c r="C416" i="11"/>
  <c r="D416" i="11"/>
  <c r="E416" i="11"/>
  <c r="F416" i="11"/>
  <c r="G416" i="11"/>
  <c r="H416" i="11"/>
  <c r="J416" i="11"/>
  <c r="K416" i="11"/>
  <c r="L416" i="11"/>
  <c r="A417" i="11"/>
  <c r="B417" i="11"/>
  <c r="C417" i="11"/>
  <c r="D417" i="11"/>
  <c r="E417" i="11"/>
  <c r="F417" i="11"/>
  <c r="G417" i="11"/>
  <c r="H417" i="11"/>
  <c r="J417" i="11"/>
  <c r="K417" i="11"/>
  <c r="L417" i="11"/>
  <c r="A418" i="11"/>
  <c r="B418" i="11"/>
  <c r="C418" i="11"/>
  <c r="D418" i="11"/>
  <c r="E418" i="11"/>
  <c r="F418" i="11"/>
  <c r="G418" i="11"/>
  <c r="H418" i="11"/>
  <c r="J418" i="11"/>
  <c r="K418" i="11"/>
  <c r="L418" i="11"/>
  <c r="A419" i="11"/>
  <c r="B419" i="11"/>
  <c r="C419" i="11"/>
  <c r="D419" i="11"/>
  <c r="E419" i="11"/>
  <c r="F419" i="11"/>
  <c r="G419" i="11"/>
  <c r="H419" i="11"/>
  <c r="J419" i="11"/>
  <c r="K419" i="11"/>
  <c r="L419" i="11"/>
  <c r="A420" i="11"/>
  <c r="B420" i="11"/>
  <c r="C420" i="11"/>
  <c r="D420" i="11"/>
  <c r="E420" i="11"/>
  <c r="F420" i="11"/>
  <c r="G420" i="11"/>
  <c r="H420" i="11"/>
  <c r="J420" i="11"/>
  <c r="K420" i="11"/>
  <c r="L420" i="11"/>
  <c r="A421" i="11"/>
  <c r="B421" i="11"/>
  <c r="C421" i="11"/>
  <c r="D421" i="11"/>
  <c r="E421" i="11"/>
  <c r="F421" i="11"/>
  <c r="G421" i="11"/>
  <c r="H421" i="11"/>
  <c r="J421" i="11"/>
  <c r="K421" i="11"/>
  <c r="L421" i="11"/>
  <c r="A422" i="11"/>
  <c r="B422" i="11"/>
  <c r="C422" i="11"/>
  <c r="D422" i="11"/>
  <c r="E422" i="11"/>
  <c r="F422" i="11"/>
  <c r="G422" i="11"/>
  <c r="H422" i="11"/>
  <c r="J422" i="11"/>
  <c r="K422" i="11"/>
  <c r="L422" i="11"/>
  <c r="A423" i="11"/>
  <c r="B423" i="11"/>
  <c r="C423" i="11"/>
  <c r="D423" i="11"/>
  <c r="E423" i="11"/>
  <c r="F423" i="11"/>
  <c r="G423" i="11"/>
  <c r="H423" i="11"/>
  <c r="J423" i="11"/>
  <c r="K423" i="11"/>
  <c r="L423" i="11"/>
  <c r="A424" i="11"/>
  <c r="B424" i="11"/>
  <c r="C424" i="11"/>
  <c r="D424" i="11"/>
  <c r="E424" i="11"/>
  <c r="F424" i="11"/>
  <c r="G424" i="11"/>
  <c r="H424" i="11"/>
  <c r="J424" i="11"/>
  <c r="K424" i="11"/>
  <c r="L424" i="11"/>
  <c r="A425" i="11"/>
  <c r="B425" i="11"/>
  <c r="C425" i="11"/>
  <c r="D425" i="11"/>
  <c r="E425" i="11"/>
  <c r="F425" i="11"/>
  <c r="G425" i="11"/>
  <c r="H425" i="11"/>
  <c r="J425" i="11"/>
  <c r="K425" i="11"/>
  <c r="L425" i="11"/>
  <c r="A426" i="11"/>
  <c r="B426" i="11"/>
  <c r="C426" i="11"/>
  <c r="D426" i="11"/>
  <c r="E426" i="11"/>
  <c r="F426" i="11"/>
  <c r="G426" i="11"/>
  <c r="H426" i="11"/>
  <c r="J426" i="11"/>
  <c r="K426" i="11"/>
  <c r="L426" i="11"/>
  <c r="A427" i="11"/>
  <c r="B427" i="11"/>
  <c r="C427" i="11"/>
  <c r="D427" i="11"/>
  <c r="E427" i="11"/>
  <c r="F427" i="11"/>
  <c r="G427" i="11"/>
  <c r="H427" i="11"/>
  <c r="J427" i="11"/>
  <c r="K427" i="11"/>
  <c r="L427" i="11"/>
  <c r="A428" i="11"/>
  <c r="B428" i="11"/>
  <c r="C428" i="11"/>
  <c r="D428" i="11"/>
  <c r="E428" i="11"/>
  <c r="F428" i="11"/>
  <c r="G428" i="11"/>
  <c r="H428" i="11"/>
  <c r="J428" i="11"/>
  <c r="K428" i="11"/>
  <c r="L428" i="11"/>
  <c r="A429" i="11"/>
  <c r="B429" i="11"/>
  <c r="C429" i="11"/>
  <c r="D429" i="11"/>
  <c r="E429" i="11"/>
  <c r="F429" i="11"/>
  <c r="G429" i="11"/>
  <c r="H429" i="11"/>
  <c r="J429" i="11"/>
  <c r="K429" i="11"/>
  <c r="L429" i="11"/>
  <c r="A430" i="11"/>
  <c r="B430" i="11"/>
  <c r="C430" i="11"/>
  <c r="D430" i="11"/>
  <c r="E430" i="11"/>
  <c r="F430" i="11"/>
  <c r="G430" i="11"/>
  <c r="H430" i="11"/>
  <c r="J430" i="11"/>
  <c r="K430" i="11"/>
  <c r="L430" i="11"/>
  <c r="A431" i="11"/>
  <c r="B431" i="11"/>
  <c r="C431" i="11"/>
  <c r="D431" i="11"/>
  <c r="E431" i="11"/>
  <c r="F431" i="11"/>
  <c r="G431" i="11"/>
  <c r="H431" i="11"/>
  <c r="J431" i="11"/>
  <c r="K431" i="11"/>
  <c r="L431" i="11"/>
  <c r="A432" i="11"/>
  <c r="B432" i="11"/>
  <c r="C432" i="11"/>
  <c r="D432" i="11"/>
  <c r="E432" i="11"/>
  <c r="F432" i="11"/>
  <c r="G432" i="11"/>
  <c r="H432" i="11"/>
  <c r="J432" i="11"/>
  <c r="K432" i="11"/>
  <c r="L432" i="11"/>
  <c r="A433" i="11"/>
  <c r="B433" i="11"/>
  <c r="C433" i="11"/>
  <c r="D433" i="11"/>
  <c r="E433" i="11"/>
  <c r="F433" i="11"/>
  <c r="G433" i="11"/>
  <c r="H433" i="11"/>
  <c r="J433" i="11"/>
  <c r="K433" i="11"/>
  <c r="L433" i="11"/>
  <c r="A434" i="11"/>
  <c r="B434" i="11"/>
  <c r="C434" i="11"/>
  <c r="D434" i="11"/>
  <c r="E434" i="11"/>
  <c r="F434" i="11"/>
  <c r="G434" i="11"/>
  <c r="H434" i="11"/>
  <c r="J434" i="11"/>
  <c r="K434" i="11"/>
  <c r="L434" i="11"/>
  <c r="A435" i="11"/>
  <c r="B435" i="11"/>
  <c r="C435" i="11"/>
  <c r="D435" i="11"/>
  <c r="E435" i="11"/>
  <c r="F435" i="11"/>
  <c r="G435" i="11"/>
  <c r="H435" i="11"/>
  <c r="J435" i="11"/>
  <c r="K435" i="11"/>
  <c r="L435" i="11"/>
  <c r="A436" i="11"/>
  <c r="B436" i="11"/>
  <c r="C436" i="11"/>
  <c r="D436" i="11"/>
  <c r="E436" i="11"/>
  <c r="F436" i="11"/>
  <c r="G436" i="11"/>
  <c r="H436" i="11"/>
  <c r="J436" i="11"/>
  <c r="K436" i="11"/>
  <c r="L436" i="11"/>
  <c r="A437" i="11"/>
  <c r="B437" i="11"/>
  <c r="C437" i="11"/>
  <c r="D437" i="11"/>
  <c r="E437" i="11"/>
  <c r="F437" i="11"/>
  <c r="G437" i="11"/>
  <c r="H437" i="11"/>
  <c r="J437" i="11"/>
  <c r="K437" i="11"/>
  <c r="L437" i="11"/>
  <c r="A438" i="11"/>
  <c r="B438" i="11"/>
  <c r="C438" i="11"/>
  <c r="D438" i="11"/>
  <c r="E438" i="11"/>
  <c r="F438" i="11"/>
  <c r="G438" i="11"/>
  <c r="H438" i="11"/>
  <c r="J438" i="11"/>
  <c r="K438" i="11"/>
  <c r="L438" i="11"/>
  <c r="A439" i="11"/>
  <c r="B439" i="11"/>
  <c r="C439" i="11"/>
  <c r="D439" i="11"/>
  <c r="E439" i="11"/>
  <c r="F439" i="11"/>
  <c r="G439" i="11"/>
  <c r="H439" i="11"/>
  <c r="J439" i="11"/>
  <c r="K439" i="11"/>
  <c r="L439" i="11"/>
  <c r="A440" i="11"/>
  <c r="B440" i="11"/>
  <c r="C440" i="11"/>
  <c r="D440" i="11"/>
  <c r="E440" i="11"/>
  <c r="F440" i="11"/>
  <c r="G440" i="11"/>
  <c r="H440" i="11"/>
  <c r="J440" i="11"/>
  <c r="K440" i="11"/>
  <c r="L440" i="11"/>
  <c r="A441" i="11"/>
  <c r="B441" i="11"/>
  <c r="C441" i="11"/>
  <c r="D441" i="11"/>
  <c r="E441" i="11"/>
  <c r="F441" i="11"/>
  <c r="G441" i="11"/>
  <c r="H441" i="11"/>
  <c r="J441" i="11"/>
  <c r="K441" i="11"/>
  <c r="L441" i="11"/>
  <c r="A442" i="11"/>
  <c r="B442" i="11"/>
  <c r="C442" i="11"/>
  <c r="D442" i="11"/>
  <c r="E442" i="11"/>
  <c r="F442" i="11"/>
  <c r="G442" i="11"/>
  <c r="H442" i="11"/>
  <c r="J442" i="11"/>
  <c r="K442" i="11"/>
  <c r="L442" i="11"/>
  <c r="A443" i="11"/>
  <c r="B443" i="11"/>
  <c r="C443" i="11"/>
  <c r="D443" i="11"/>
  <c r="E443" i="11"/>
  <c r="F443" i="11"/>
  <c r="G443" i="11"/>
  <c r="H443" i="11"/>
  <c r="J443" i="11"/>
  <c r="K443" i="11"/>
  <c r="L443" i="11"/>
  <c r="A444" i="11"/>
  <c r="B444" i="11"/>
  <c r="C444" i="11"/>
  <c r="D444" i="11"/>
  <c r="E444" i="11"/>
  <c r="F444" i="11"/>
  <c r="G444" i="11"/>
  <c r="H444" i="11"/>
  <c r="J444" i="11"/>
  <c r="K444" i="11"/>
  <c r="L444" i="11"/>
  <c r="A445" i="11"/>
  <c r="B445" i="11"/>
  <c r="C445" i="11"/>
  <c r="D445" i="11"/>
  <c r="E445" i="11"/>
  <c r="F445" i="11"/>
  <c r="G445" i="11"/>
  <c r="H445" i="11"/>
  <c r="J445" i="11"/>
  <c r="K445" i="11"/>
  <c r="L445" i="11"/>
  <c r="A446" i="11"/>
  <c r="B446" i="11"/>
  <c r="C446" i="11"/>
  <c r="D446" i="11"/>
  <c r="E446" i="11"/>
  <c r="F446" i="11"/>
  <c r="G446" i="11"/>
  <c r="H446" i="11"/>
  <c r="J446" i="11"/>
  <c r="K446" i="11"/>
  <c r="L446" i="11"/>
  <c r="A447" i="11"/>
  <c r="B447" i="11"/>
  <c r="C447" i="11"/>
  <c r="D447" i="11"/>
  <c r="E447" i="11"/>
  <c r="F447" i="11"/>
  <c r="G447" i="11"/>
  <c r="H447" i="11"/>
  <c r="J447" i="11"/>
  <c r="K447" i="11"/>
  <c r="L447" i="11"/>
  <c r="A448" i="11"/>
  <c r="B448" i="11"/>
  <c r="C448" i="11"/>
  <c r="D448" i="11"/>
  <c r="E448" i="11"/>
  <c r="F448" i="11"/>
  <c r="G448" i="11"/>
  <c r="H448" i="11"/>
  <c r="J448" i="11"/>
  <c r="K448" i="11"/>
  <c r="L448" i="11"/>
  <c r="A449" i="11"/>
  <c r="B449" i="11"/>
  <c r="C449" i="11"/>
  <c r="D449" i="11"/>
  <c r="E449" i="11"/>
  <c r="F449" i="11"/>
  <c r="G449" i="11"/>
  <c r="H449" i="11"/>
  <c r="J449" i="11"/>
  <c r="K449" i="11"/>
  <c r="L449" i="11"/>
  <c r="A450" i="11"/>
  <c r="B450" i="11"/>
  <c r="C450" i="11"/>
  <c r="D450" i="11"/>
  <c r="E450" i="11"/>
  <c r="F450" i="11"/>
  <c r="G450" i="11"/>
  <c r="H450" i="11"/>
  <c r="J450" i="11"/>
  <c r="K450" i="11"/>
  <c r="L450" i="11"/>
  <c r="A451" i="11"/>
  <c r="B451" i="11"/>
  <c r="C451" i="11"/>
  <c r="D451" i="11"/>
  <c r="E451" i="11"/>
  <c r="F451" i="11"/>
  <c r="G451" i="11"/>
  <c r="H451" i="11"/>
  <c r="J451" i="11"/>
  <c r="K451" i="11"/>
  <c r="L451" i="11"/>
  <c r="A452" i="11"/>
  <c r="B452" i="11"/>
  <c r="C452" i="11"/>
  <c r="D452" i="11"/>
  <c r="E452" i="11"/>
  <c r="F452" i="11"/>
  <c r="G452" i="11"/>
  <c r="H452" i="11"/>
  <c r="J452" i="11"/>
  <c r="K452" i="11"/>
  <c r="L452" i="11"/>
  <c r="A453" i="11"/>
  <c r="B453" i="11"/>
  <c r="C453" i="11"/>
  <c r="D453" i="11"/>
  <c r="E453" i="11"/>
  <c r="F453" i="11"/>
  <c r="G453" i="11"/>
  <c r="H453" i="11"/>
  <c r="J453" i="11"/>
  <c r="K453" i="11"/>
  <c r="L453" i="11"/>
  <c r="A454" i="11"/>
  <c r="B454" i="11"/>
  <c r="C454" i="11"/>
  <c r="D454" i="11"/>
  <c r="E454" i="11"/>
  <c r="F454" i="11"/>
  <c r="G454" i="11"/>
  <c r="H454" i="11"/>
  <c r="J454" i="11"/>
  <c r="K454" i="11"/>
  <c r="L454" i="11"/>
  <c r="A455" i="11"/>
  <c r="B455" i="11"/>
  <c r="C455" i="11"/>
  <c r="D455" i="11"/>
  <c r="E455" i="11"/>
  <c r="F455" i="11"/>
  <c r="G455" i="11"/>
  <c r="H455" i="11"/>
  <c r="J455" i="11"/>
  <c r="K455" i="11"/>
  <c r="L455" i="11"/>
  <c r="A456" i="11"/>
  <c r="B456" i="11"/>
  <c r="C456" i="11"/>
  <c r="D456" i="11"/>
  <c r="E456" i="11"/>
  <c r="F456" i="11"/>
  <c r="G456" i="11"/>
  <c r="H456" i="11"/>
  <c r="J456" i="11"/>
  <c r="K456" i="11"/>
  <c r="L456" i="11"/>
  <c r="A457" i="11"/>
  <c r="B457" i="11"/>
  <c r="C457" i="11"/>
  <c r="D457" i="11"/>
  <c r="E457" i="11"/>
  <c r="F457" i="11"/>
  <c r="G457" i="11"/>
  <c r="H457" i="11"/>
  <c r="J457" i="11"/>
  <c r="K457" i="11"/>
  <c r="L457" i="11"/>
  <c r="A458" i="11"/>
  <c r="B458" i="11"/>
  <c r="C458" i="11"/>
  <c r="D458" i="11"/>
  <c r="E458" i="11"/>
  <c r="F458" i="11"/>
  <c r="G458" i="11"/>
  <c r="H458" i="11"/>
  <c r="J458" i="11"/>
  <c r="K458" i="11"/>
  <c r="L458" i="11"/>
  <c r="A459" i="11"/>
  <c r="B459" i="11"/>
  <c r="C459" i="11"/>
  <c r="D459" i="11"/>
  <c r="E459" i="11"/>
  <c r="F459" i="11"/>
  <c r="G459" i="11"/>
  <c r="H459" i="11"/>
  <c r="J459" i="11"/>
  <c r="K459" i="11"/>
  <c r="L459" i="11"/>
  <c r="A460" i="11"/>
  <c r="B460" i="11"/>
  <c r="C460" i="11"/>
  <c r="D460" i="11"/>
  <c r="E460" i="11"/>
  <c r="F460" i="11"/>
  <c r="G460" i="11"/>
  <c r="H460" i="11"/>
  <c r="J460" i="11"/>
  <c r="K460" i="11"/>
  <c r="L460" i="11"/>
  <c r="A461" i="11"/>
  <c r="B461" i="11"/>
  <c r="C461" i="11"/>
  <c r="D461" i="11"/>
  <c r="E461" i="11"/>
  <c r="F461" i="11"/>
  <c r="G461" i="11"/>
  <c r="H461" i="11"/>
  <c r="J461" i="11"/>
  <c r="K461" i="11"/>
  <c r="L461" i="11"/>
  <c r="A462" i="11"/>
  <c r="B462" i="11"/>
  <c r="C462" i="11"/>
  <c r="D462" i="11"/>
  <c r="E462" i="11"/>
  <c r="F462" i="11"/>
  <c r="G462" i="11"/>
  <c r="H462" i="11"/>
  <c r="J462" i="11"/>
  <c r="K462" i="11"/>
  <c r="L462" i="11"/>
  <c r="A463" i="11"/>
  <c r="B463" i="11"/>
  <c r="C463" i="11"/>
  <c r="D463" i="11"/>
  <c r="E463" i="11"/>
  <c r="F463" i="11"/>
  <c r="G463" i="11"/>
  <c r="H463" i="11"/>
  <c r="J463" i="11"/>
  <c r="K463" i="11"/>
  <c r="L463" i="11"/>
  <c r="A464" i="11"/>
  <c r="B464" i="11"/>
  <c r="C464" i="11"/>
  <c r="D464" i="11"/>
  <c r="E464" i="11"/>
  <c r="F464" i="11"/>
  <c r="G464" i="11"/>
  <c r="H464" i="11"/>
  <c r="J464" i="11"/>
  <c r="K464" i="11"/>
  <c r="L464" i="11"/>
  <c r="A465" i="11"/>
  <c r="B465" i="11"/>
  <c r="C465" i="11"/>
  <c r="D465" i="11"/>
  <c r="E465" i="11"/>
  <c r="F465" i="11"/>
  <c r="G465" i="11"/>
  <c r="H465" i="11"/>
  <c r="J465" i="11"/>
  <c r="K465" i="11"/>
  <c r="L465" i="11"/>
  <c r="A466" i="11"/>
  <c r="B466" i="11"/>
  <c r="C466" i="11"/>
  <c r="D466" i="11"/>
  <c r="E466" i="11"/>
  <c r="F466" i="11"/>
  <c r="G466" i="11"/>
  <c r="H466" i="11"/>
  <c r="J466" i="11"/>
  <c r="K466" i="11"/>
  <c r="L466" i="11"/>
  <c r="A467" i="11"/>
  <c r="B467" i="11"/>
  <c r="C467" i="11"/>
  <c r="D467" i="11"/>
  <c r="E467" i="11"/>
  <c r="F467" i="11"/>
  <c r="G467" i="11"/>
  <c r="H467" i="11"/>
  <c r="J467" i="11"/>
  <c r="K467" i="11"/>
  <c r="L467" i="11"/>
  <c r="A468" i="11"/>
  <c r="B468" i="11"/>
  <c r="C468" i="11"/>
  <c r="D468" i="11"/>
  <c r="E468" i="11"/>
  <c r="F468" i="11"/>
  <c r="G468" i="11"/>
  <c r="H468" i="11"/>
  <c r="J468" i="11"/>
  <c r="K468" i="11"/>
  <c r="L468" i="11"/>
  <c r="A469" i="11"/>
  <c r="B469" i="11"/>
  <c r="C469" i="11"/>
  <c r="D469" i="11"/>
  <c r="E469" i="11"/>
  <c r="F469" i="11"/>
  <c r="G469" i="11"/>
  <c r="H469" i="11"/>
  <c r="J469" i="11"/>
  <c r="K469" i="11"/>
  <c r="L469" i="11"/>
  <c r="A470" i="11"/>
  <c r="B470" i="11"/>
  <c r="C470" i="11"/>
  <c r="D470" i="11"/>
  <c r="E470" i="11"/>
  <c r="F470" i="11"/>
  <c r="G470" i="11"/>
  <c r="H470" i="11"/>
  <c r="J470" i="11"/>
  <c r="K470" i="11"/>
  <c r="L470" i="11"/>
  <c r="A471" i="11"/>
  <c r="B471" i="11"/>
  <c r="C471" i="11"/>
  <c r="D471" i="11"/>
  <c r="E471" i="11"/>
  <c r="F471" i="11"/>
  <c r="G471" i="11"/>
  <c r="H471" i="11"/>
  <c r="J471" i="11"/>
  <c r="K471" i="11"/>
  <c r="L471" i="11"/>
  <c r="A472" i="11"/>
  <c r="B472" i="11"/>
  <c r="C472" i="11"/>
  <c r="D472" i="11"/>
  <c r="E472" i="11"/>
  <c r="F472" i="11"/>
  <c r="G472" i="11"/>
  <c r="H472" i="11"/>
  <c r="J472" i="11"/>
  <c r="K472" i="11"/>
  <c r="L472" i="11"/>
  <c r="A473" i="11"/>
  <c r="B473" i="11"/>
  <c r="C473" i="11"/>
  <c r="D473" i="11"/>
  <c r="E473" i="11"/>
  <c r="F473" i="11"/>
  <c r="G473" i="11"/>
  <c r="H473" i="11"/>
  <c r="J473" i="11"/>
  <c r="K473" i="11"/>
  <c r="L473" i="11"/>
  <c r="A474" i="11"/>
  <c r="B474" i="11"/>
  <c r="C474" i="11"/>
  <c r="D474" i="11"/>
  <c r="E474" i="11"/>
  <c r="F474" i="11"/>
  <c r="G474" i="11"/>
  <c r="H474" i="11"/>
  <c r="J474" i="11"/>
  <c r="K474" i="11"/>
  <c r="L474" i="11"/>
  <c r="A475" i="11"/>
  <c r="B475" i="11"/>
  <c r="C475" i="11"/>
  <c r="D475" i="11"/>
  <c r="E475" i="11"/>
  <c r="F475" i="11"/>
  <c r="G475" i="11"/>
  <c r="H475" i="11"/>
  <c r="J475" i="11"/>
  <c r="K475" i="11"/>
  <c r="L475" i="11"/>
  <c r="A476" i="11"/>
  <c r="B476" i="11"/>
  <c r="C476" i="11"/>
  <c r="D476" i="11"/>
  <c r="E476" i="11"/>
  <c r="F476" i="11"/>
  <c r="G476" i="11"/>
  <c r="H476" i="11"/>
  <c r="J476" i="11"/>
  <c r="K476" i="11"/>
  <c r="L476" i="11"/>
  <c r="A477" i="11"/>
  <c r="B477" i="11"/>
  <c r="C477" i="11"/>
  <c r="D477" i="11"/>
  <c r="E477" i="11"/>
  <c r="F477" i="11"/>
  <c r="G477" i="11"/>
  <c r="H477" i="11"/>
  <c r="J477" i="11"/>
  <c r="K477" i="11"/>
  <c r="L477" i="11"/>
  <c r="A478" i="11"/>
  <c r="B478" i="11"/>
  <c r="C478" i="11"/>
  <c r="D478" i="11"/>
  <c r="E478" i="11"/>
  <c r="F478" i="11"/>
  <c r="G478" i="11"/>
  <c r="H478" i="11"/>
  <c r="J478" i="11"/>
  <c r="K478" i="11"/>
  <c r="L478" i="11"/>
  <c r="A479" i="11"/>
  <c r="B479" i="11"/>
  <c r="C479" i="11"/>
  <c r="D479" i="11"/>
  <c r="E479" i="11"/>
  <c r="F479" i="11"/>
  <c r="G479" i="11"/>
  <c r="H479" i="11"/>
  <c r="J479" i="11"/>
  <c r="K479" i="11"/>
  <c r="L479" i="11"/>
  <c r="A480" i="11"/>
  <c r="B480" i="11"/>
  <c r="C480" i="11"/>
  <c r="D480" i="11"/>
  <c r="E480" i="11"/>
  <c r="F480" i="11"/>
  <c r="G480" i="11"/>
  <c r="H480" i="11"/>
  <c r="J480" i="11"/>
  <c r="K480" i="11"/>
  <c r="L480" i="11"/>
  <c r="A481" i="11"/>
  <c r="B481" i="11"/>
  <c r="C481" i="11"/>
  <c r="D481" i="11"/>
  <c r="E481" i="11"/>
  <c r="F481" i="11"/>
  <c r="G481" i="11"/>
  <c r="H481" i="11"/>
  <c r="J481" i="11"/>
  <c r="K481" i="11"/>
  <c r="L481" i="11"/>
  <c r="A482" i="11"/>
  <c r="B482" i="11"/>
  <c r="C482" i="11"/>
  <c r="D482" i="11"/>
  <c r="E482" i="11"/>
  <c r="F482" i="11"/>
  <c r="G482" i="11"/>
  <c r="H482" i="11"/>
  <c r="J482" i="11"/>
  <c r="K482" i="11"/>
  <c r="L482" i="11"/>
  <c r="A483" i="11"/>
  <c r="B483" i="11"/>
  <c r="C483" i="11"/>
  <c r="D483" i="11"/>
  <c r="E483" i="11"/>
  <c r="F483" i="11"/>
  <c r="G483" i="11"/>
  <c r="H483" i="11"/>
  <c r="J483" i="11"/>
  <c r="K483" i="11"/>
  <c r="L483" i="11"/>
  <c r="A484" i="11"/>
  <c r="B484" i="11"/>
  <c r="C484" i="11"/>
  <c r="D484" i="11"/>
  <c r="E484" i="11"/>
  <c r="F484" i="11"/>
  <c r="G484" i="11"/>
  <c r="H484" i="11"/>
  <c r="J484" i="11"/>
  <c r="K484" i="11"/>
  <c r="L484" i="11"/>
  <c r="A485" i="11"/>
  <c r="B485" i="11"/>
  <c r="C485" i="11"/>
  <c r="D485" i="11"/>
  <c r="E485" i="11"/>
  <c r="F485" i="11"/>
  <c r="G485" i="11"/>
  <c r="H485" i="11"/>
  <c r="J485" i="11"/>
  <c r="K485" i="11"/>
  <c r="L485" i="11"/>
  <c r="A486" i="11"/>
  <c r="B486" i="11"/>
  <c r="C486" i="11"/>
  <c r="D486" i="11"/>
  <c r="E486" i="11"/>
  <c r="F486" i="11"/>
  <c r="G486" i="11"/>
  <c r="H486" i="11"/>
  <c r="J486" i="11"/>
  <c r="K486" i="11"/>
  <c r="L486" i="11"/>
  <c r="A487" i="11"/>
  <c r="B487" i="11"/>
  <c r="C487" i="11"/>
  <c r="D487" i="11"/>
  <c r="E487" i="11"/>
  <c r="F487" i="11"/>
  <c r="G487" i="11"/>
  <c r="H487" i="11"/>
  <c r="J487" i="11"/>
  <c r="K487" i="11"/>
  <c r="L487" i="11"/>
  <c r="A488" i="11"/>
  <c r="B488" i="11"/>
  <c r="C488" i="11"/>
  <c r="D488" i="11"/>
  <c r="E488" i="11"/>
  <c r="F488" i="11"/>
  <c r="G488" i="11"/>
  <c r="H488" i="11"/>
  <c r="J488" i="11"/>
  <c r="K488" i="11"/>
  <c r="L488" i="11"/>
  <c r="A489" i="11"/>
  <c r="B489" i="11"/>
  <c r="C489" i="11"/>
  <c r="D489" i="11"/>
  <c r="E489" i="11"/>
  <c r="F489" i="11"/>
  <c r="G489" i="11"/>
  <c r="H489" i="11"/>
  <c r="J489" i="11"/>
  <c r="K489" i="11"/>
  <c r="L489" i="11"/>
  <c r="A490" i="11"/>
  <c r="B490" i="11"/>
  <c r="C490" i="11"/>
  <c r="D490" i="11"/>
  <c r="E490" i="11"/>
  <c r="F490" i="11"/>
  <c r="G490" i="11"/>
  <c r="H490" i="11"/>
  <c r="J490" i="11"/>
  <c r="K490" i="11"/>
  <c r="L490" i="11"/>
  <c r="A491" i="11"/>
  <c r="B491" i="11"/>
  <c r="C491" i="11"/>
  <c r="D491" i="11"/>
  <c r="E491" i="11"/>
  <c r="F491" i="11"/>
  <c r="G491" i="11"/>
  <c r="H491" i="11"/>
  <c r="J491" i="11"/>
  <c r="K491" i="11"/>
  <c r="L491" i="11"/>
  <c r="A492" i="11"/>
  <c r="B492" i="11"/>
  <c r="C492" i="11"/>
  <c r="D492" i="11"/>
  <c r="E492" i="11"/>
  <c r="F492" i="11"/>
  <c r="G492" i="11"/>
  <c r="H492" i="11"/>
  <c r="J492" i="11"/>
  <c r="K492" i="11"/>
  <c r="L492" i="11"/>
  <c r="A493" i="11"/>
  <c r="B493" i="11"/>
  <c r="C493" i="11"/>
  <c r="D493" i="11"/>
  <c r="E493" i="11"/>
  <c r="F493" i="11"/>
  <c r="G493" i="11"/>
  <c r="H493" i="11"/>
  <c r="J493" i="11"/>
  <c r="K493" i="11"/>
  <c r="L493" i="11"/>
  <c r="A494" i="11"/>
  <c r="B494" i="11"/>
  <c r="C494" i="11"/>
  <c r="D494" i="11"/>
  <c r="E494" i="11"/>
  <c r="F494" i="11"/>
  <c r="G494" i="11"/>
  <c r="H494" i="11"/>
  <c r="J494" i="11"/>
  <c r="K494" i="11"/>
  <c r="L494" i="11"/>
  <c r="A495" i="11"/>
  <c r="B495" i="11"/>
  <c r="C495" i="11"/>
  <c r="D495" i="11"/>
  <c r="E495" i="11"/>
  <c r="F495" i="11"/>
  <c r="G495" i="11"/>
  <c r="H495" i="11"/>
  <c r="J495" i="11"/>
  <c r="K495" i="11"/>
  <c r="L495" i="11"/>
  <c r="A496" i="11"/>
  <c r="B496" i="11"/>
  <c r="C496" i="11"/>
  <c r="D496" i="11"/>
  <c r="E496" i="11"/>
  <c r="F496" i="11"/>
  <c r="G496" i="11"/>
  <c r="H496" i="11"/>
  <c r="J496" i="11"/>
  <c r="K496" i="11"/>
  <c r="L496" i="11"/>
  <c r="A497" i="11"/>
  <c r="B497" i="11"/>
  <c r="C497" i="11"/>
  <c r="D497" i="11"/>
  <c r="E497" i="11"/>
  <c r="F497" i="11"/>
  <c r="G497" i="11"/>
  <c r="H497" i="11"/>
  <c r="J497" i="11"/>
  <c r="K497" i="11"/>
  <c r="L497" i="11"/>
  <c r="A498" i="11"/>
  <c r="B498" i="11"/>
  <c r="C498" i="11"/>
  <c r="D498" i="11"/>
  <c r="E498" i="11"/>
  <c r="F498" i="11"/>
  <c r="G498" i="11"/>
  <c r="H498" i="11"/>
  <c r="J498" i="11"/>
  <c r="K498" i="11"/>
  <c r="L498" i="11"/>
  <c r="A499" i="11"/>
  <c r="B499" i="11"/>
  <c r="C499" i="11"/>
  <c r="D499" i="11"/>
  <c r="E499" i="11"/>
  <c r="F499" i="11"/>
  <c r="G499" i="11"/>
  <c r="H499" i="11"/>
  <c r="J499" i="11"/>
  <c r="K499" i="11"/>
  <c r="L499" i="11"/>
  <c r="A500" i="11"/>
  <c r="B500" i="11"/>
  <c r="C500" i="11"/>
  <c r="D500" i="11"/>
  <c r="E500" i="11"/>
  <c r="F500" i="11"/>
  <c r="G500" i="11"/>
  <c r="H500" i="11"/>
  <c r="J500" i="11"/>
  <c r="K500" i="11"/>
  <c r="L500" i="11"/>
  <c r="A501" i="11"/>
  <c r="B501" i="11"/>
  <c r="C501" i="11"/>
  <c r="D501" i="11"/>
  <c r="E501" i="11"/>
  <c r="F501" i="11"/>
  <c r="G501" i="11"/>
  <c r="H501" i="11"/>
  <c r="J501" i="11"/>
  <c r="K501" i="11"/>
  <c r="L501" i="11"/>
  <c r="A502" i="11"/>
  <c r="B502" i="11"/>
  <c r="C502" i="11"/>
  <c r="D502" i="11"/>
  <c r="E502" i="11"/>
  <c r="F502" i="11"/>
  <c r="G502" i="11"/>
  <c r="H502" i="11"/>
  <c r="J502" i="11"/>
  <c r="K502" i="11"/>
  <c r="L502" i="11"/>
  <c r="A503" i="11"/>
  <c r="B503" i="11"/>
  <c r="C503" i="11"/>
  <c r="D503" i="11"/>
  <c r="E503" i="11"/>
  <c r="F503" i="11"/>
  <c r="G503" i="11"/>
  <c r="H503" i="11"/>
  <c r="J503" i="11"/>
  <c r="K503" i="11"/>
  <c r="L503" i="11"/>
  <c r="A504" i="11"/>
  <c r="B504" i="11"/>
  <c r="C504" i="11"/>
  <c r="D504" i="11"/>
  <c r="E504" i="11"/>
  <c r="F504" i="11"/>
  <c r="G504" i="11"/>
  <c r="H504" i="11"/>
  <c r="J504" i="11"/>
  <c r="K504" i="11"/>
  <c r="L504" i="11"/>
  <c r="A505" i="11"/>
  <c r="B505" i="11"/>
  <c r="C505" i="11"/>
  <c r="D505" i="11"/>
  <c r="E505" i="11"/>
  <c r="F505" i="11"/>
  <c r="G505" i="11"/>
  <c r="H505" i="11"/>
  <c r="J505" i="11"/>
  <c r="K505" i="11"/>
  <c r="L505" i="11"/>
  <c r="A506" i="11"/>
  <c r="B506" i="11"/>
  <c r="C506" i="11"/>
  <c r="D506" i="11"/>
  <c r="E506" i="11"/>
  <c r="F506" i="11"/>
  <c r="G506" i="11"/>
  <c r="H506" i="11"/>
  <c r="J506" i="11"/>
  <c r="K506" i="11"/>
  <c r="L506" i="11"/>
  <c r="A507" i="11"/>
  <c r="B507" i="11"/>
  <c r="C507" i="11"/>
  <c r="D507" i="11"/>
  <c r="E507" i="11"/>
  <c r="F507" i="11"/>
  <c r="G507" i="11"/>
  <c r="H507" i="11"/>
  <c r="J507" i="11"/>
  <c r="K507" i="11"/>
  <c r="L507" i="11"/>
  <c r="A508" i="11"/>
  <c r="B508" i="11"/>
  <c r="C508" i="11"/>
  <c r="D508" i="11"/>
  <c r="E508" i="11"/>
  <c r="F508" i="11"/>
  <c r="G508" i="11"/>
  <c r="H508" i="11"/>
  <c r="J508" i="11"/>
  <c r="K508" i="11"/>
  <c r="L508" i="11"/>
  <c r="A509" i="11"/>
  <c r="B509" i="11"/>
  <c r="C509" i="11"/>
  <c r="D509" i="11"/>
  <c r="E509" i="11"/>
  <c r="F509" i="11"/>
  <c r="G509" i="11"/>
  <c r="H509" i="11"/>
  <c r="J509" i="11"/>
  <c r="K509" i="11"/>
  <c r="L509" i="11"/>
  <c r="A510" i="11"/>
  <c r="B510" i="11"/>
  <c r="C510" i="11"/>
  <c r="D510" i="11"/>
  <c r="E510" i="11"/>
  <c r="F510" i="11"/>
  <c r="G510" i="11"/>
  <c r="H510" i="11"/>
  <c r="J510" i="11"/>
  <c r="K510" i="11"/>
  <c r="L510" i="11"/>
  <c r="A511" i="11"/>
  <c r="B511" i="11"/>
  <c r="C511" i="11"/>
  <c r="D511" i="11"/>
  <c r="E511" i="11"/>
  <c r="F511" i="11"/>
  <c r="G511" i="11"/>
  <c r="H511" i="11"/>
  <c r="J511" i="11"/>
  <c r="K511" i="11"/>
  <c r="L511" i="11"/>
  <c r="A512" i="11"/>
  <c r="B512" i="11"/>
  <c r="C512" i="11"/>
  <c r="D512" i="11"/>
  <c r="E512" i="11"/>
  <c r="F512" i="11"/>
  <c r="G512" i="11"/>
  <c r="H512" i="11"/>
  <c r="J512" i="11"/>
  <c r="K512" i="11"/>
  <c r="L512" i="11"/>
  <c r="A513" i="11"/>
  <c r="B513" i="11"/>
  <c r="C513" i="11"/>
  <c r="D513" i="11"/>
  <c r="E513" i="11"/>
  <c r="F513" i="11"/>
  <c r="G513" i="11"/>
  <c r="H513" i="11"/>
  <c r="J513" i="11"/>
  <c r="K513" i="11"/>
  <c r="L513" i="11"/>
  <c r="A514" i="11"/>
  <c r="B514" i="11"/>
  <c r="C514" i="11"/>
  <c r="D514" i="11"/>
  <c r="E514" i="11"/>
  <c r="F514" i="11"/>
  <c r="G514" i="11"/>
  <c r="H514" i="11"/>
  <c r="J514" i="11"/>
  <c r="K514" i="11"/>
  <c r="L514" i="11"/>
  <c r="A515" i="11"/>
  <c r="B515" i="11"/>
  <c r="C515" i="11"/>
  <c r="D515" i="11"/>
  <c r="E515" i="11"/>
  <c r="F515" i="11"/>
  <c r="G515" i="11"/>
  <c r="H515" i="11"/>
  <c r="J515" i="11"/>
  <c r="K515" i="11"/>
  <c r="L515" i="11"/>
  <c r="A516" i="11"/>
  <c r="B516" i="11"/>
  <c r="C516" i="11"/>
  <c r="D516" i="11"/>
  <c r="E516" i="11"/>
  <c r="F516" i="11"/>
  <c r="G516" i="11"/>
  <c r="H516" i="11"/>
  <c r="J516" i="11"/>
  <c r="K516" i="11"/>
  <c r="L516" i="11"/>
  <c r="A517" i="11"/>
  <c r="B517" i="11"/>
  <c r="C517" i="11"/>
  <c r="D517" i="11"/>
  <c r="E517" i="11"/>
  <c r="F517" i="11"/>
  <c r="G517" i="11"/>
  <c r="H517" i="11"/>
  <c r="J517" i="11"/>
  <c r="K517" i="11"/>
  <c r="L517" i="11"/>
  <c r="A518" i="11"/>
  <c r="B518" i="11"/>
  <c r="C518" i="11"/>
  <c r="D518" i="11"/>
  <c r="E518" i="11"/>
  <c r="F518" i="11"/>
  <c r="G518" i="11"/>
  <c r="H518" i="11"/>
  <c r="J518" i="11"/>
  <c r="K518" i="11"/>
  <c r="L518" i="11"/>
  <c r="A519" i="11"/>
  <c r="B519" i="11"/>
  <c r="C519" i="11"/>
  <c r="D519" i="11"/>
  <c r="E519" i="11"/>
  <c r="F519" i="11"/>
  <c r="G519" i="11"/>
  <c r="H519" i="11"/>
  <c r="J519" i="11"/>
  <c r="K519" i="11"/>
  <c r="L519" i="11"/>
  <c r="A520" i="11"/>
  <c r="B520" i="11"/>
  <c r="C520" i="11"/>
  <c r="D520" i="11"/>
  <c r="E520" i="11"/>
  <c r="F520" i="11"/>
  <c r="G520" i="11"/>
  <c r="H520" i="11"/>
  <c r="J520" i="11"/>
  <c r="K520" i="11"/>
  <c r="L520" i="11"/>
  <c r="A521" i="11"/>
  <c r="B521" i="11"/>
  <c r="C521" i="11"/>
  <c r="D521" i="11"/>
  <c r="E521" i="11"/>
  <c r="F521" i="11"/>
  <c r="G521" i="11"/>
  <c r="H521" i="11"/>
  <c r="J521" i="11"/>
  <c r="K521" i="11"/>
  <c r="L521" i="11"/>
  <c r="A522" i="11"/>
  <c r="B522" i="11"/>
  <c r="C522" i="11"/>
  <c r="D522" i="11"/>
  <c r="E522" i="11"/>
  <c r="F522" i="11"/>
  <c r="G522" i="11"/>
  <c r="H522" i="11"/>
  <c r="J522" i="11"/>
  <c r="K522" i="11"/>
  <c r="L522" i="11"/>
  <c r="A523" i="11"/>
  <c r="B523" i="11"/>
  <c r="C523" i="11"/>
  <c r="D523" i="11"/>
  <c r="E523" i="11"/>
  <c r="F523" i="11"/>
  <c r="G523" i="11"/>
  <c r="H523" i="11"/>
  <c r="J523" i="11"/>
  <c r="K523" i="11"/>
  <c r="L523" i="11"/>
  <c r="A524" i="11"/>
  <c r="B524" i="11"/>
  <c r="C524" i="11"/>
  <c r="D524" i="11"/>
  <c r="E524" i="11"/>
  <c r="F524" i="11"/>
  <c r="G524" i="11"/>
  <c r="H524" i="11"/>
  <c r="J524" i="11"/>
  <c r="K524" i="11"/>
  <c r="L524" i="11"/>
  <c r="A525" i="11"/>
  <c r="B525" i="11"/>
  <c r="C525" i="11"/>
  <c r="D525" i="11"/>
  <c r="E525" i="11"/>
  <c r="F525" i="11"/>
  <c r="G525" i="11"/>
  <c r="H525" i="11"/>
  <c r="J525" i="11"/>
  <c r="K525" i="11"/>
  <c r="L525" i="11"/>
  <c r="A526" i="11"/>
  <c r="B526" i="11"/>
  <c r="C526" i="11"/>
  <c r="D526" i="11"/>
  <c r="E526" i="11"/>
  <c r="F526" i="11"/>
  <c r="G526" i="11"/>
  <c r="H526" i="11"/>
  <c r="J526" i="11"/>
  <c r="K526" i="11"/>
  <c r="L526" i="11"/>
  <c r="A527" i="11"/>
  <c r="B527" i="11"/>
  <c r="C527" i="11"/>
  <c r="D527" i="11"/>
  <c r="E527" i="11"/>
  <c r="F527" i="11"/>
  <c r="G527" i="11"/>
  <c r="H527" i="11"/>
  <c r="J527" i="11"/>
  <c r="K527" i="11"/>
  <c r="L527" i="11"/>
  <c r="A528" i="11"/>
  <c r="B528" i="11"/>
  <c r="C528" i="11"/>
  <c r="D528" i="11"/>
  <c r="E528" i="11"/>
  <c r="F528" i="11"/>
  <c r="G528" i="11"/>
  <c r="H528" i="11"/>
  <c r="J528" i="11"/>
  <c r="K528" i="11"/>
  <c r="L528" i="11"/>
  <c r="A529" i="11"/>
  <c r="B529" i="11"/>
  <c r="C529" i="11"/>
  <c r="D529" i="11"/>
  <c r="E529" i="11"/>
  <c r="F529" i="11"/>
  <c r="G529" i="11"/>
  <c r="H529" i="11"/>
  <c r="J529" i="11"/>
  <c r="K529" i="11"/>
  <c r="L529" i="11"/>
  <c r="A530" i="11"/>
  <c r="B530" i="11"/>
  <c r="C530" i="11"/>
  <c r="D530" i="11"/>
  <c r="E530" i="11"/>
  <c r="F530" i="11"/>
  <c r="G530" i="11"/>
  <c r="H530" i="11"/>
  <c r="J530" i="11"/>
  <c r="K530" i="11"/>
  <c r="L530" i="11"/>
  <c r="A531" i="11"/>
  <c r="B531" i="11"/>
  <c r="C531" i="11"/>
  <c r="D531" i="11"/>
  <c r="E531" i="11"/>
  <c r="F531" i="11"/>
  <c r="G531" i="11"/>
  <c r="H531" i="11"/>
  <c r="J531" i="11"/>
  <c r="K531" i="11"/>
  <c r="L531" i="11"/>
  <c r="A532" i="11"/>
  <c r="B532" i="11"/>
  <c r="C532" i="11"/>
  <c r="D532" i="11"/>
  <c r="E532" i="11"/>
  <c r="F532" i="11"/>
  <c r="G532" i="11"/>
  <c r="H532" i="11"/>
  <c r="J532" i="11"/>
  <c r="K532" i="11"/>
  <c r="L532" i="11"/>
  <c r="A533" i="11"/>
  <c r="B533" i="11"/>
  <c r="C533" i="11"/>
  <c r="D533" i="11"/>
  <c r="E533" i="11"/>
  <c r="F533" i="11"/>
  <c r="G533" i="11"/>
  <c r="H533" i="11"/>
  <c r="J533" i="11"/>
  <c r="K533" i="11"/>
  <c r="L533" i="11"/>
  <c r="A534" i="11"/>
  <c r="B534" i="11"/>
  <c r="C534" i="11"/>
  <c r="D534" i="11"/>
  <c r="E534" i="11"/>
  <c r="F534" i="11"/>
  <c r="G534" i="11"/>
  <c r="H534" i="11"/>
  <c r="J534" i="11"/>
  <c r="K534" i="11"/>
  <c r="L534" i="11"/>
  <c r="A535" i="11"/>
  <c r="B535" i="11"/>
  <c r="C535" i="11"/>
  <c r="D535" i="11"/>
  <c r="E535" i="11"/>
  <c r="F535" i="11"/>
  <c r="G535" i="11"/>
  <c r="H535" i="11"/>
  <c r="J535" i="11"/>
  <c r="K535" i="11"/>
  <c r="L535" i="11"/>
  <c r="A536" i="11"/>
  <c r="B536" i="11"/>
  <c r="C536" i="11"/>
  <c r="D536" i="11"/>
  <c r="E536" i="11"/>
  <c r="F536" i="11"/>
  <c r="G536" i="11"/>
  <c r="H536" i="11"/>
  <c r="J536" i="11"/>
  <c r="K536" i="11"/>
  <c r="L536" i="11"/>
  <c r="A537" i="11"/>
  <c r="B537" i="11"/>
  <c r="C537" i="11"/>
  <c r="D537" i="11"/>
  <c r="E537" i="11"/>
  <c r="F537" i="11"/>
  <c r="G537" i="11"/>
  <c r="H537" i="11"/>
  <c r="J537" i="11"/>
  <c r="K537" i="11"/>
  <c r="L537" i="11"/>
  <c r="A538" i="11"/>
  <c r="B538" i="11"/>
  <c r="C538" i="11"/>
  <c r="D538" i="11"/>
  <c r="E538" i="11"/>
  <c r="F538" i="11"/>
  <c r="G538" i="11"/>
  <c r="H538" i="11"/>
  <c r="J538" i="11"/>
  <c r="K538" i="11"/>
  <c r="L538" i="11"/>
  <c r="A539" i="11"/>
  <c r="B539" i="11"/>
  <c r="C539" i="11"/>
  <c r="D539" i="11"/>
  <c r="E539" i="11"/>
  <c r="F539" i="11"/>
  <c r="G539" i="11"/>
  <c r="H539" i="11"/>
  <c r="J539" i="11"/>
  <c r="K539" i="11"/>
  <c r="L539" i="11"/>
  <c r="A540" i="11"/>
  <c r="B540" i="11"/>
  <c r="C540" i="11"/>
  <c r="D540" i="11"/>
  <c r="E540" i="11"/>
  <c r="F540" i="11"/>
  <c r="G540" i="11"/>
  <c r="H540" i="11"/>
  <c r="J540" i="11"/>
  <c r="K540" i="11"/>
  <c r="L540" i="11"/>
  <c r="A541" i="11"/>
  <c r="B541" i="11"/>
  <c r="C541" i="11"/>
  <c r="D541" i="11"/>
  <c r="E541" i="11"/>
  <c r="F541" i="11"/>
  <c r="G541" i="11"/>
  <c r="H541" i="11"/>
  <c r="J541" i="11"/>
  <c r="K541" i="11"/>
  <c r="L541" i="11"/>
  <c r="A542" i="11"/>
  <c r="B542" i="11"/>
  <c r="C542" i="11"/>
  <c r="D542" i="11"/>
  <c r="E542" i="11"/>
  <c r="F542" i="11"/>
  <c r="G542" i="11"/>
  <c r="H542" i="11"/>
  <c r="J542" i="11"/>
  <c r="K542" i="11"/>
  <c r="L542" i="11"/>
  <c r="A543" i="11"/>
  <c r="B543" i="11"/>
  <c r="C543" i="11"/>
  <c r="D543" i="11"/>
  <c r="E543" i="11"/>
  <c r="F543" i="11"/>
  <c r="G543" i="11"/>
  <c r="H543" i="11"/>
  <c r="J543" i="11"/>
  <c r="K543" i="11"/>
  <c r="L543" i="11"/>
  <c r="A544" i="11"/>
  <c r="B544" i="11"/>
  <c r="C544" i="11"/>
  <c r="D544" i="11"/>
  <c r="E544" i="11"/>
  <c r="F544" i="11"/>
  <c r="G544" i="11"/>
  <c r="H544" i="11"/>
  <c r="J544" i="11"/>
  <c r="K544" i="11"/>
  <c r="L544" i="11"/>
  <c r="A545" i="11"/>
  <c r="B545" i="11"/>
  <c r="C545" i="11"/>
  <c r="D545" i="11"/>
  <c r="E545" i="11"/>
  <c r="F545" i="11"/>
  <c r="G545" i="11"/>
  <c r="H545" i="11"/>
  <c r="J545" i="11"/>
  <c r="K545" i="11"/>
  <c r="L545" i="11"/>
  <c r="A546" i="11"/>
  <c r="B546" i="11"/>
  <c r="C546" i="11"/>
  <c r="D546" i="11"/>
  <c r="E546" i="11"/>
  <c r="F546" i="11"/>
  <c r="G546" i="11"/>
  <c r="H546" i="11"/>
  <c r="J546" i="11"/>
  <c r="K546" i="11"/>
  <c r="L546" i="11"/>
  <c r="A547" i="11"/>
  <c r="B547" i="11"/>
  <c r="C547" i="11"/>
  <c r="D547" i="11"/>
  <c r="E547" i="11"/>
  <c r="F547" i="11"/>
  <c r="G547" i="11"/>
  <c r="H547" i="11"/>
  <c r="J547" i="11"/>
  <c r="K547" i="11"/>
  <c r="L547" i="11"/>
  <c r="A548" i="11"/>
  <c r="B548" i="11"/>
  <c r="C548" i="11"/>
  <c r="D548" i="11"/>
  <c r="E548" i="11"/>
  <c r="F548" i="11"/>
  <c r="G548" i="11"/>
  <c r="H548" i="11"/>
  <c r="J548" i="11"/>
  <c r="K548" i="11"/>
  <c r="L548" i="11"/>
  <c r="A549" i="11"/>
  <c r="B549" i="11"/>
  <c r="C549" i="11"/>
  <c r="D549" i="11"/>
  <c r="E549" i="11"/>
  <c r="F549" i="11"/>
  <c r="G549" i="11"/>
  <c r="H549" i="11"/>
  <c r="J549" i="11"/>
  <c r="K549" i="11"/>
  <c r="L549" i="11"/>
  <c r="A550" i="11"/>
  <c r="B550" i="11"/>
  <c r="C550" i="11"/>
  <c r="D550" i="11"/>
  <c r="E550" i="11"/>
  <c r="F550" i="11"/>
  <c r="G550" i="11"/>
  <c r="H550" i="11"/>
  <c r="J550" i="11"/>
  <c r="K550" i="11"/>
  <c r="L550" i="11"/>
  <c r="A551" i="11"/>
  <c r="B551" i="11"/>
  <c r="C551" i="11"/>
  <c r="D551" i="11"/>
  <c r="E551" i="11"/>
  <c r="F551" i="11"/>
  <c r="G551" i="11"/>
  <c r="H551" i="11"/>
  <c r="J551" i="11"/>
  <c r="K551" i="11"/>
  <c r="L551" i="11"/>
  <c r="A552" i="11"/>
  <c r="B552" i="11"/>
  <c r="C552" i="11"/>
  <c r="D552" i="11"/>
  <c r="E552" i="11"/>
  <c r="F552" i="11"/>
  <c r="G552" i="11"/>
  <c r="H552" i="11"/>
  <c r="J552" i="11"/>
  <c r="K552" i="11"/>
  <c r="L552" i="11"/>
  <c r="A553" i="11"/>
  <c r="B553" i="11"/>
  <c r="C553" i="11"/>
  <c r="D553" i="11"/>
  <c r="E553" i="11"/>
  <c r="F553" i="11"/>
  <c r="G553" i="11"/>
  <c r="H553" i="11"/>
  <c r="J553" i="11"/>
  <c r="K553" i="11"/>
  <c r="L553" i="11"/>
  <c r="A554" i="11"/>
  <c r="B554" i="11"/>
  <c r="C554" i="11"/>
  <c r="D554" i="11"/>
  <c r="E554" i="11"/>
  <c r="F554" i="11"/>
  <c r="G554" i="11"/>
  <c r="H554" i="11"/>
  <c r="J554" i="11"/>
  <c r="K554" i="11"/>
  <c r="L554" i="11"/>
  <c r="A555" i="11"/>
  <c r="B555" i="11"/>
  <c r="C555" i="11"/>
  <c r="D555" i="11"/>
  <c r="E555" i="11"/>
  <c r="F555" i="11"/>
  <c r="G555" i="11"/>
  <c r="H555" i="11"/>
  <c r="J555" i="11"/>
  <c r="K555" i="11"/>
  <c r="L555" i="11"/>
  <c r="A556" i="11"/>
  <c r="B556" i="11"/>
  <c r="C556" i="11"/>
  <c r="D556" i="11"/>
  <c r="E556" i="11"/>
  <c r="F556" i="11"/>
  <c r="G556" i="11"/>
  <c r="H556" i="11"/>
  <c r="J556" i="11"/>
  <c r="K556" i="11"/>
  <c r="L556" i="11"/>
  <c r="A557" i="11"/>
  <c r="B557" i="11"/>
  <c r="C557" i="11"/>
  <c r="D557" i="11"/>
  <c r="E557" i="11"/>
  <c r="F557" i="11"/>
  <c r="G557" i="11"/>
  <c r="H557" i="11"/>
  <c r="J557" i="11"/>
  <c r="K557" i="11"/>
  <c r="L557" i="11"/>
  <c r="A558" i="11"/>
  <c r="B558" i="11"/>
  <c r="C558" i="11"/>
  <c r="D558" i="11"/>
  <c r="E558" i="11"/>
  <c r="F558" i="11"/>
  <c r="G558" i="11"/>
  <c r="H558" i="11"/>
  <c r="J558" i="11"/>
  <c r="K558" i="11"/>
  <c r="L558" i="11"/>
  <c r="A559" i="11"/>
  <c r="B559" i="11"/>
  <c r="C559" i="11"/>
  <c r="D559" i="11"/>
  <c r="E559" i="11"/>
  <c r="F559" i="11"/>
  <c r="G559" i="11"/>
  <c r="H559" i="11"/>
  <c r="J559" i="11"/>
  <c r="K559" i="11"/>
  <c r="L559" i="11"/>
  <c r="A560" i="11"/>
  <c r="B560" i="11"/>
  <c r="C560" i="11"/>
  <c r="D560" i="11"/>
  <c r="E560" i="11"/>
  <c r="F560" i="11"/>
  <c r="G560" i="11"/>
  <c r="H560" i="11"/>
  <c r="J560" i="11"/>
  <c r="K560" i="11"/>
  <c r="L560" i="11"/>
  <c r="A561" i="11"/>
  <c r="B561" i="11"/>
  <c r="C561" i="11"/>
  <c r="D561" i="11"/>
  <c r="E561" i="11"/>
  <c r="F561" i="11"/>
  <c r="G561" i="11"/>
  <c r="H561" i="11"/>
  <c r="J561" i="11"/>
  <c r="K561" i="11"/>
  <c r="L561" i="11"/>
  <c r="A562" i="11"/>
  <c r="B562" i="11"/>
  <c r="C562" i="11"/>
  <c r="D562" i="11"/>
  <c r="E562" i="11"/>
  <c r="F562" i="11"/>
  <c r="G562" i="11"/>
  <c r="H562" i="11"/>
  <c r="J562" i="11"/>
  <c r="K562" i="11"/>
  <c r="L562" i="11"/>
  <c r="A563" i="11"/>
  <c r="B563" i="11"/>
  <c r="C563" i="11"/>
  <c r="D563" i="11"/>
  <c r="E563" i="11"/>
  <c r="F563" i="11"/>
  <c r="G563" i="11"/>
  <c r="H563" i="11"/>
  <c r="J563" i="11"/>
  <c r="K563" i="11"/>
  <c r="L563" i="11"/>
  <c r="A564" i="11"/>
  <c r="B564" i="11"/>
  <c r="C564" i="11"/>
  <c r="D564" i="11"/>
  <c r="E564" i="11"/>
  <c r="F564" i="11"/>
  <c r="G564" i="11"/>
  <c r="H564" i="11"/>
  <c r="J564" i="11"/>
  <c r="K564" i="11"/>
  <c r="L564" i="11"/>
  <c r="A565" i="11"/>
  <c r="B565" i="11"/>
  <c r="C565" i="11"/>
  <c r="D565" i="11"/>
  <c r="E565" i="11"/>
  <c r="F565" i="11"/>
  <c r="G565" i="11"/>
  <c r="H565" i="11"/>
  <c r="J565" i="11"/>
  <c r="K565" i="11"/>
  <c r="L565" i="11"/>
  <c r="A566" i="11"/>
  <c r="B566" i="11"/>
  <c r="C566" i="11"/>
  <c r="D566" i="11"/>
  <c r="E566" i="11"/>
  <c r="F566" i="11"/>
  <c r="G566" i="11"/>
  <c r="H566" i="11"/>
  <c r="J566" i="11"/>
  <c r="K566" i="11"/>
  <c r="L566" i="11"/>
  <c r="A567" i="11"/>
  <c r="B567" i="11"/>
  <c r="C567" i="11"/>
  <c r="D567" i="11"/>
  <c r="E567" i="11"/>
  <c r="F567" i="11"/>
  <c r="G567" i="11"/>
  <c r="H567" i="11"/>
  <c r="J567" i="11"/>
  <c r="K567" i="11"/>
  <c r="L567" i="11"/>
  <c r="A568" i="11"/>
  <c r="B568" i="11"/>
  <c r="C568" i="11"/>
  <c r="D568" i="11"/>
  <c r="E568" i="11"/>
  <c r="F568" i="11"/>
  <c r="G568" i="11"/>
  <c r="H568" i="11"/>
  <c r="J568" i="11"/>
  <c r="K568" i="11"/>
  <c r="L568" i="11"/>
  <c r="A569" i="11"/>
  <c r="B569" i="11"/>
  <c r="C569" i="11"/>
  <c r="D569" i="11"/>
  <c r="E569" i="11"/>
  <c r="F569" i="11"/>
  <c r="G569" i="11"/>
  <c r="H569" i="11"/>
  <c r="J569" i="11"/>
  <c r="K569" i="11"/>
  <c r="L569" i="11"/>
  <c r="A570" i="11"/>
  <c r="B570" i="11"/>
  <c r="C570" i="11"/>
  <c r="D570" i="11"/>
  <c r="E570" i="11"/>
  <c r="F570" i="11"/>
  <c r="G570" i="11"/>
  <c r="H570" i="11"/>
  <c r="J570" i="11"/>
  <c r="K570" i="11"/>
  <c r="L570" i="11"/>
  <c r="A571" i="11"/>
  <c r="B571" i="11"/>
  <c r="C571" i="11"/>
  <c r="D571" i="11"/>
  <c r="E571" i="11"/>
  <c r="F571" i="11"/>
  <c r="G571" i="11"/>
  <c r="H571" i="11"/>
  <c r="J571" i="11"/>
  <c r="K571" i="11"/>
  <c r="L571" i="11"/>
  <c r="A572" i="11"/>
  <c r="B572" i="11"/>
  <c r="C572" i="11"/>
  <c r="D572" i="11"/>
  <c r="E572" i="11"/>
  <c r="F572" i="11"/>
  <c r="G572" i="11"/>
  <c r="H572" i="11"/>
  <c r="J572" i="11"/>
  <c r="K572" i="11"/>
  <c r="L572" i="11"/>
  <c r="A573" i="11"/>
  <c r="B573" i="11"/>
  <c r="C573" i="11"/>
  <c r="D573" i="11"/>
  <c r="E573" i="11"/>
  <c r="F573" i="11"/>
  <c r="G573" i="11"/>
  <c r="H573" i="11"/>
  <c r="J573" i="11"/>
  <c r="K573" i="11"/>
  <c r="L573" i="11"/>
  <c r="A574" i="11"/>
  <c r="B574" i="11"/>
  <c r="C574" i="11"/>
  <c r="D574" i="11"/>
  <c r="E574" i="11"/>
  <c r="F574" i="11"/>
  <c r="G574" i="11"/>
  <c r="H574" i="11"/>
  <c r="J574" i="11"/>
  <c r="K574" i="11"/>
  <c r="L574" i="11"/>
  <c r="A575" i="11"/>
  <c r="B575" i="11"/>
  <c r="C575" i="11"/>
  <c r="D575" i="11"/>
  <c r="E575" i="11"/>
  <c r="F575" i="11"/>
  <c r="G575" i="11"/>
  <c r="H575" i="11"/>
  <c r="J575" i="11"/>
  <c r="K575" i="11"/>
  <c r="L575" i="11"/>
  <c r="A576" i="11"/>
  <c r="B576" i="11"/>
  <c r="C576" i="11"/>
  <c r="D576" i="11"/>
  <c r="E576" i="11"/>
  <c r="F576" i="11"/>
  <c r="G576" i="11"/>
  <c r="H576" i="11"/>
  <c r="J576" i="11"/>
  <c r="K576" i="11"/>
  <c r="L576" i="11"/>
  <c r="A577" i="11"/>
  <c r="B577" i="11"/>
  <c r="C577" i="11"/>
  <c r="D577" i="11"/>
  <c r="E577" i="11"/>
  <c r="F577" i="11"/>
  <c r="G577" i="11"/>
  <c r="H577" i="11"/>
  <c r="J577" i="11"/>
  <c r="K577" i="11"/>
  <c r="L577" i="11"/>
  <c r="A578" i="11"/>
  <c r="B578" i="11"/>
  <c r="C578" i="11"/>
  <c r="D578" i="11"/>
  <c r="E578" i="11"/>
  <c r="F578" i="11"/>
  <c r="G578" i="11"/>
  <c r="H578" i="11"/>
  <c r="J578" i="11"/>
  <c r="K578" i="11"/>
  <c r="L578" i="11"/>
  <c r="A579" i="11"/>
  <c r="B579" i="11"/>
  <c r="C579" i="11"/>
  <c r="D579" i="11"/>
  <c r="E579" i="11"/>
  <c r="F579" i="11"/>
  <c r="G579" i="11"/>
  <c r="H579" i="11"/>
  <c r="J579" i="11"/>
  <c r="K579" i="11"/>
  <c r="L579" i="11"/>
  <c r="A580" i="11"/>
  <c r="B580" i="11"/>
  <c r="C580" i="11"/>
  <c r="D580" i="11"/>
  <c r="E580" i="11"/>
  <c r="F580" i="11"/>
  <c r="G580" i="11"/>
  <c r="H580" i="11"/>
  <c r="J580" i="11"/>
  <c r="K580" i="11"/>
  <c r="L580" i="11"/>
  <c r="A581" i="11"/>
  <c r="B581" i="11"/>
  <c r="C581" i="11"/>
  <c r="D581" i="11"/>
  <c r="E581" i="11"/>
  <c r="F581" i="11"/>
  <c r="G581" i="11"/>
  <c r="H581" i="11"/>
  <c r="J581" i="11"/>
  <c r="K581" i="11"/>
  <c r="L581" i="11"/>
  <c r="A582" i="11"/>
  <c r="B582" i="11"/>
  <c r="C582" i="11"/>
  <c r="D582" i="11"/>
  <c r="E582" i="11"/>
  <c r="F582" i="11"/>
  <c r="G582" i="11"/>
  <c r="H582" i="11"/>
  <c r="J582" i="11"/>
  <c r="K582" i="11"/>
  <c r="L582" i="11"/>
  <c r="A583" i="11"/>
  <c r="B583" i="11"/>
  <c r="C583" i="11"/>
  <c r="D583" i="11"/>
  <c r="E583" i="11"/>
  <c r="F583" i="11"/>
  <c r="G583" i="11"/>
  <c r="H583" i="11"/>
  <c r="J583" i="11"/>
  <c r="K583" i="11"/>
  <c r="L583" i="11"/>
  <c r="A584" i="11"/>
  <c r="B584" i="11"/>
  <c r="C584" i="11"/>
  <c r="D584" i="11"/>
  <c r="E584" i="11"/>
  <c r="F584" i="11"/>
  <c r="G584" i="11"/>
  <c r="H584" i="11"/>
  <c r="J584" i="11"/>
  <c r="K584" i="11"/>
  <c r="L584" i="11"/>
  <c r="A585" i="11"/>
  <c r="B585" i="11"/>
  <c r="C585" i="11"/>
  <c r="D585" i="11"/>
  <c r="E585" i="11"/>
  <c r="F585" i="11"/>
  <c r="G585" i="11"/>
  <c r="H585" i="11"/>
  <c r="J585" i="11"/>
  <c r="K585" i="11"/>
  <c r="L585" i="11"/>
  <c r="A586" i="11"/>
  <c r="B586" i="11"/>
  <c r="C586" i="11"/>
  <c r="D586" i="11"/>
  <c r="E586" i="11"/>
  <c r="F586" i="11"/>
  <c r="G586" i="11"/>
  <c r="H586" i="11"/>
  <c r="J586" i="11"/>
  <c r="K586" i="11"/>
  <c r="L586" i="11"/>
  <c r="A587" i="11"/>
  <c r="B587" i="11"/>
  <c r="C587" i="11"/>
  <c r="D587" i="11"/>
  <c r="E587" i="11"/>
  <c r="F587" i="11"/>
  <c r="G587" i="11"/>
  <c r="H587" i="11"/>
  <c r="J587" i="11"/>
  <c r="K587" i="11"/>
  <c r="L587" i="11"/>
  <c r="A588" i="11"/>
  <c r="B588" i="11"/>
  <c r="C588" i="11"/>
  <c r="D588" i="11"/>
  <c r="E588" i="11"/>
  <c r="F588" i="11"/>
  <c r="G588" i="11"/>
  <c r="H588" i="11"/>
  <c r="J588" i="11"/>
  <c r="K588" i="11"/>
  <c r="L588" i="11"/>
  <c r="A589" i="11"/>
  <c r="B589" i="11"/>
  <c r="C589" i="11"/>
  <c r="D589" i="11"/>
  <c r="E589" i="11"/>
  <c r="F589" i="11"/>
  <c r="G589" i="11"/>
  <c r="H589" i="11"/>
  <c r="J589" i="11"/>
  <c r="K589" i="11"/>
  <c r="L589" i="11"/>
  <c r="A590" i="11"/>
  <c r="B590" i="11"/>
  <c r="C590" i="11"/>
  <c r="D590" i="11"/>
  <c r="E590" i="11"/>
  <c r="F590" i="11"/>
  <c r="G590" i="11"/>
  <c r="H590" i="11"/>
  <c r="J590" i="11"/>
  <c r="K590" i="11"/>
  <c r="L590" i="11"/>
  <c r="A591" i="11"/>
  <c r="B591" i="11"/>
  <c r="C591" i="11"/>
  <c r="D591" i="11"/>
  <c r="E591" i="11"/>
  <c r="F591" i="11"/>
  <c r="G591" i="11"/>
  <c r="H591" i="11"/>
  <c r="J591" i="11"/>
  <c r="K591" i="11"/>
  <c r="L591" i="11"/>
  <c r="A592" i="11"/>
  <c r="B592" i="11"/>
  <c r="C592" i="11"/>
  <c r="D592" i="11"/>
  <c r="E592" i="11"/>
  <c r="F592" i="11"/>
  <c r="G592" i="11"/>
  <c r="H592" i="11"/>
  <c r="J592" i="11"/>
  <c r="K592" i="11"/>
  <c r="L592" i="11"/>
  <c r="A593" i="11"/>
  <c r="B593" i="11"/>
  <c r="C593" i="11"/>
  <c r="D593" i="11"/>
  <c r="E593" i="11"/>
  <c r="F593" i="11"/>
  <c r="G593" i="11"/>
  <c r="H593" i="11"/>
  <c r="J593" i="11"/>
  <c r="K593" i="11"/>
  <c r="L593" i="11"/>
  <c r="A594" i="11"/>
  <c r="B594" i="11"/>
  <c r="C594" i="11"/>
  <c r="D594" i="11"/>
  <c r="E594" i="11"/>
  <c r="F594" i="11"/>
  <c r="G594" i="11"/>
  <c r="H594" i="11"/>
  <c r="J594" i="11"/>
  <c r="K594" i="11"/>
  <c r="L594" i="11"/>
  <c r="A595" i="11"/>
  <c r="B595" i="11"/>
  <c r="C595" i="11"/>
  <c r="D595" i="11"/>
  <c r="E595" i="11"/>
  <c r="F595" i="11"/>
  <c r="G595" i="11"/>
  <c r="H595" i="11"/>
  <c r="J595" i="11"/>
  <c r="K595" i="11"/>
  <c r="L595" i="11"/>
  <c r="A596" i="11"/>
  <c r="B596" i="11"/>
  <c r="C596" i="11"/>
  <c r="D596" i="11"/>
  <c r="E596" i="11"/>
  <c r="F596" i="11"/>
  <c r="G596" i="11"/>
  <c r="H596" i="11"/>
  <c r="J596" i="11"/>
  <c r="K596" i="11"/>
  <c r="L596" i="11"/>
  <c r="A597" i="11"/>
  <c r="B597" i="11"/>
  <c r="C597" i="11"/>
  <c r="D597" i="11"/>
  <c r="E597" i="11"/>
  <c r="F597" i="11"/>
  <c r="G597" i="11"/>
  <c r="H597" i="11"/>
  <c r="J597" i="11"/>
  <c r="K597" i="11"/>
  <c r="L597" i="11"/>
  <c r="A598" i="11"/>
  <c r="B598" i="11"/>
  <c r="C598" i="11"/>
  <c r="D598" i="11"/>
  <c r="E598" i="11"/>
  <c r="F598" i="11"/>
  <c r="G598" i="11"/>
  <c r="H598" i="11"/>
  <c r="J598" i="11"/>
  <c r="K598" i="11"/>
  <c r="L598" i="11"/>
  <c r="A599" i="11"/>
  <c r="B599" i="11"/>
  <c r="C599" i="11"/>
  <c r="D599" i="11"/>
  <c r="E599" i="11"/>
  <c r="F599" i="11"/>
  <c r="G599" i="11"/>
  <c r="H599" i="11"/>
  <c r="J599" i="11"/>
  <c r="K599" i="11"/>
  <c r="L599" i="11"/>
  <c r="A600" i="11"/>
  <c r="B600" i="11"/>
  <c r="C600" i="11"/>
  <c r="D600" i="11"/>
  <c r="E600" i="11"/>
  <c r="F600" i="11"/>
  <c r="G600" i="11"/>
  <c r="H600" i="11"/>
  <c r="J600" i="11"/>
  <c r="K600" i="11"/>
  <c r="L600" i="11"/>
  <c r="A601" i="11"/>
  <c r="B601" i="11"/>
  <c r="C601" i="11"/>
  <c r="D601" i="11"/>
  <c r="E601" i="11"/>
  <c r="F601" i="11"/>
  <c r="G601" i="11"/>
  <c r="H601" i="11"/>
  <c r="J601" i="11"/>
  <c r="K601" i="11"/>
  <c r="L601" i="11"/>
  <c r="A602" i="11"/>
  <c r="B602" i="11"/>
  <c r="C602" i="11"/>
  <c r="D602" i="11"/>
  <c r="E602" i="11"/>
  <c r="F602" i="11"/>
  <c r="G602" i="11"/>
  <c r="H602" i="11"/>
  <c r="J602" i="11"/>
  <c r="K602" i="11"/>
  <c r="L602" i="11"/>
  <c r="A603" i="11"/>
  <c r="B603" i="11"/>
  <c r="C603" i="11"/>
  <c r="D603" i="11"/>
  <c r="E603" i="11"/>
  <c r="F603" i="11"/>
  <c r="G603" i="11"/>
  <c r="H603" i="11"/>
  <c r="J603" i="11"/>
  <c r="K603" i="11"/>
  <c r="L603" i="11"/>
  <c r="A604" i="11"/>
  <c r="B604" i="11"/>
  <c r="C604" i="11"/>
  <c r="D604" i="11"/>
  <c r="E604" i="11"/>
  <c r="F604" i="11"/>
  <c r="G604" i="11"/>
  <c r="H604" i="11"/>
  <c r="J604" i="11"/>
  <c r="K604" i="11"/>
  <c r="L604" i="11"/>
  <c r="A605" i="11"/>
  <c r="B605" i="11"/>
  <c r="C605" i="11"/>
  <c r="D605" i="11"/>
  <c r="E605" i="11"/>
  <c r="F605" i="11"/>
  <c r="G605" i="11"/>
  <c r="H605" i="11"/>
  <c r="J605" i="11"/>
  <c r="K605" i="11"/>
  <c r="L605" i="11"/>
  <c r="A606" i="11"/>
  <c r="B606" i="11"/>
  <c r="C606" i="11"/>
  <c r="D606" i="11"/>
  <c r="E606" i="11"/>
  <c r="F606" i="11"/>
  <c r="G606" i="11"/>
  <c r="H606" i="11"/>
  <c r="J606" i="11"/>
  <c r="K606" i="11"/>
  <c r="L606" i="11"/>
  <c r="A607" i="11"/>
  <c r="B607" i="11"/>
  <c r="C607" i="11"/>
  <c r="D607" i="11"/>
  <c r="E607" i="11"/>
  <c r="F607" i="11"/>
  <c r="G607" i="11"/>
  <c r="H607" i="11"/>
  <c r="J607" i="11"/>
  <c r="K607" i="11"/>
  <c r="L607" i="11"/>
  <c r="A608" i="11"/>
  <c r="B608" i="11"/>
  <c r="C608" i="11"/>
  <c r="D608" i="11"/>
  <c r="E608" i="11"/>
  <c r="F608" i="11"/>
  <c r="G608" i="11"/>
  <c r="H608" i="11"/>
  <c r="J608" i="11"/>
  <c r="K608" i="11"/>
  <c r="L608" i="11"/>
  <c r="A609" i="11"/>
  <c r="B609" i="11"/>
  <c r="C609" i="11"/>
  <c r="D609" i="11"/>
  <c r="E609" i="11"/>
  <c r="F609" i="11"/>
  <c r="G609" i="11"/>
  <c r="H609" i="11"/>
  <c r="J609" i="11"/>
  <c r="K609" i="11"/>
  <c r="L609" i="11"/>
  <c r="A610" i="11"/>
  <c r="B610" i="11"/>
  <c r="C610" i="11"/>
  <c r="D610" i="11"/>
  <c r="E610" i="11"/>
  <c r="F610" i="11"/>
  <c r="G610" i="11"/>
  <c r="H610" i="11"/>
  <c r="J610" i="11"/>
  <c r="K610" i="11"/>
  <c r="L610" i="11"/>
  <c r="A611" i="11"/>
  <c r="B611" i="11"/>
  <c r="C611" i="11"/>
  <c r="D611" i="11"/>
  <c r="E611" i="11"/>
  <c r="F611" i="11"/>
  <c r="G611" i="11"/>
  <c r="H611" i="11"/>
  <c r="J611" i="11"/>
  <c r="K611" i="11"/>
  <c r="L611" i="11"/>
  <c r="A612" i="11"/>
  <c r="B612" i="11"/>
  <c r="C612" i="11"/>
  <c r="D612" i="11"/>
  <c r="E612" i="11"/>
  <c r="F612" i="11"/>
  <c r="G612" i="11"/>
  <c r="H612" i="11"/>
  <c r="J612" i="11"/>
  <c r="K612" i="11"/>
  <c r="L612" i="11"/>
  <c r="A613" i="11"/>
  <c r="B613" i="11"/>
  <c r="C613" i="11"/>
  <c r="D613" i="11"/>
  <c r="E613" i="11"/>
  <c r="F613" i="11"/>
  <c r="G613" i="11"/>
  <c r="H613" i="11"/>
  <c r="J613" i="11"/>
  <c r="K613" i="11"/>
  <c r="L613" i="11"/>
  <c r="A614" i="11"/>
  <c r="B614" i="11"/>
  <c r="C614" i="11"/>
  <c r="D614" i="11"/>
  <c r="E614" i="11"/>
  <c r="F614" i="11"/>
  <c r="G614" i="11"/>
  <c r="H614" i="11"/>
  <c r="J614" i="11"/>
  <c r="K614" i="11"/>
  <c r="L614" i="11"/>
  <c r="A615" i="11"/>
  <c r="B615" i="11"/>
  <c r="C615" i="11"/>
  <c r="D615" i="11"/>
  <c r="E615" i="11"/>
  <c r="F615" i="11"/>
  <c r="G615" i="11"/>
  <c r="H615" i="11"/>
  <c r="J615" i="11"/>
  <c r="K615" i="11"/>
  <c r="L615" i="11"/>
  <c r="A616" i="11"/>
  <c r="B616" i="11"/>
  <c r="C616" i="11"/>
  <c r="D616" i="11"/>
  <c r="E616" i="11"/>
  <c r="F616" i="11"/>
  <c r="G616" i="11"/>
  <c r="H616" i="11"/>
  <c r="J616" i="11"/>
  <c r="K616" i="11"/>
  <c r="L616" i="11"/>
  <c r="A617" i="11"/>
  <c r="B617" i="11"/>
  <c r="C617" i="11"/>
  <c r="D617" i="11"/>
  <c r="E617" i="11"/>
  <c r="F617" i="11"/>
  <c r="G617" i="11"/>
  <c r="H617" i="11"/>
  <c r="J617" i="11"/>
  <c r="K617" i="11"/>
  <c r="L617" i="11"/>
  <c r="A618" i="11"/>
  <c r="B618" i="11"/>
  <c r="C618" i="11"/>
  <c r="D618" i="11"/>
  <c r="E618" i="11"/>
  <c r="F618" i="11"/>
  <c r="G618" i="11"/>
  <c r="H618" i="11"/>
  <c r="J618" i="11"/>
  <c r="K618" i="11"/>
  <c r="L618" i="11"/>
  <c r="A619" i="11"/>
  <c r="B619" i="11"/>
  <c r="C619" i="11"/>
  <c r="D619" i="11"/>
  <c r="E619" i="11"/>
  <c r="F619" i="11"/>
  <c r="G619" i="11"/>
  <c r="H619" i="11"/>
  <c r="J619" i="11"/>
  <c r="K619" i="11"/>
  <c r="L619" i="11"/>
  <c r="A620" i="11"/>
  <c r="B620" i="11"/>
  <c r="C620" i="11"/>
  <c r="D620" i="11"/>
  <c r="E620" i="11"/>
  <c r="F620" i="11"/>
  <c r="G620" i="11"/>
  <c r="H620" i="11"/>
  <c r="J620" i="11"/>
  <c r="K620" i="11"/>
  <c r="L620" i="11"/>
  <c r="A621" i="11"/>
  <c r="B621" i="11"/>
  <c r="C621" i="11"/>
  <c r="D621" i="11"/>
  <c r="E621" i="11"/>
  <c r="F621" i="11"/>
  <c r="G621" i="11"/>
  <c r="H621" i="11"/>
  <c r="J621" i="11"/>
  <c r="K621" i="11"/>
  <c r="L621" i="11"/>
  <c r="A622" i="11"/>
  <c r="B622" i="11"/>
  <c r="C622" i="11"/>
  <c r="D622" i="11"/>
  <c r="E622" i="11"/>
  <c r="F622" i="11"/>
  <c r="G622" i="11"/>
  <c r="H622" i="11"/>
  <c r="J622" i="11"/>
  <c r="K622" i="11"/>
  <c r="L622" i="11"/>
  <c r="A623" i="11"/>
  <c r="B623" i="11"/>
  <c r="C623" i="11"/>
  <c r="D623" i="11"/>
  <c r="E623" i="11"/>
  <c r="F623" i="11"/>
  <c r="G623" i="11"/>
  <c r="H623" i="11"/>
  <c r="J623" i="11"/>
  <c r="K623" i="11"/>
  <c r="L623" i="11"/>
  <c r="A624" i="11"/>
  <c r="B624" i="11"/>
  <c r="C624" i="11"/>
  <c r="D624" i="11"/>
  <c r="E624" i="11"/>
  <c r="F624" i="11"/>
  <c r="G624" i="11"/>
  <c r="H624" i="11"/>
  <c r="J624" i="11"/>
  <c r="K624" i="11"/>
  <c r="L624" i="11"/>
  <c r="A625" i="11"/>
  <c r="B625" i="11"/>
  <c r="C625" i="11"/>
  <c r="D625" i="11"/>
  <c r="E625" i="11"/>
  <c r="F625" i="11"/>
  <c r="G625" i="11"/>
  <c r="H625" i="11"/>
  <c r="J625" i="11"/>
  <c r="K625" i="11"/>
  <c r="L625" i="11"/>
  <c r="A626" i="11"/>
  <c r="B626" i="11"/>
  <c r="C626" i="11"/>
  <c r="D626" i="11"/>
  <c r="E626" i="11"/>
  <c r="F626" i="11"/>
  <c r="G626" i="11"/>
  <c r="H626" i="11"/>
  <c r="J626" i="11"/>
  <c r="K626" i="11"/>
  <c r="L626" i="11"/>
  <c r="A627" i="11"/>
  <c r="B627" i="11"/>
  <c r="C627" i="11"/>
  <c r="D627" i="11"/>
  <c r="E627" i="11"/>
  <c r="F627" i="11"/>
  <c r="G627" i="11"/>
  <c r="H627" i="11"/>
  <c r="J627" i="11"/>
  <c r="K627" i="11"/>
  <c r="L627" i="11"/>
  <c r="A628" i="11"/>
  <c r="B628" i="11"/>
  <c r="C628" i="11"/>
  <c r="D628" i="11"/>
  <c r="E628" i="11"/>
  <c r="F628" i="11"/>
  <c r="G628" i="11"/>
  <c r="H628" i="11"/>
  <c r="J628" i="11"/>
  <c r="K628" i="11"/>
  <c r="L628" i="11"/>
  <c r="A629" i="11"/>
  <c r="B629" i="11"/>
  <c r="C629" i="11"/>
  <c r="D629" i="11"/>
  <c r="E629" i="11"/>
  <c r="F629" i="11"/>
  <c r="G629" i="11"/>
  <c r="H629" i="11"/>
  <c r="J629" i="11"/>
  <c r="K629" i="11"/>
  <c r="L629" i="11"/>
  <c r="A630" i="11"/>
  <c r="B630" i="11"/>
  <c r="C630" i="11"/>
  <c r="D630" i="11"/>
  <c r="E630" i="11"/>
  <c r="F630" i="11"/>
  <c r="G630" i="11"/>
  <c r="H630" i="11"/>
  <c r="J630" i="11"/>
  <c r="K630" i="11"/>
  <c r="L630" i="11"/>
  <c r="A631" i="11"/>
  <c r="B631" i="11"/>
  <c r="C631" i="11"/>
  <c r="D631" i="11"/>
  <c r="E631" i="11"/>
  <c r="F631" i="11"/>
  <c r="G631" i="11"/>
  <c r="H631" i="11"/>
  <c r="J631" i="11"/>
  <c r="K631" i="11"/>
  <c r="L631" i="11"/>
  <c r="A632" i="11"/>
  <c r="B632" i="11"/>
  <c r="C632" i="11"/>
  <c r="D632" i="11"/>
  <c r="E632" i="11"/>
  <c r="F632" i="11"/>
  <c r="G632" i="11"/>
  <c r="H632" i="11"/>
  <c r="J632" i="11"/>
  <c r="K632" i="11"/>
  <c r="L632" i="11"/>
  <c r="A633" i="11"/>
  <c r="B633" i="11"/>
  <c r="C633" i="11"/>
  <c r="D633" i="11"/>
  <c r="E633" i="11"/>
  <c r="F633" i="11"/>
  <c r="G633" i="11"/>
  <c r="H633" i="11"/>
  <c r="J633" i="11"/>
  <c r="K633" i="11"/>
  <c r="L633" i="11"/>
  <c r="A634" i="11"/>
  <c r="B634" i="11"/>
  <c r="C634" i="11"/>
  <c r="D634" i="11"/>
  <c r="E634" i="11"/>
  <c r="F634" i="11"/>
  <c r="G634" i="11"/>
  <c r="H634" i="11"/>
  <c r="J634" i="11"/>
  <c r="K634" i="11"/>
  <c r="L634" i="11"/>
  <c r="A635" i="11"/>
  <c r="B635" i="11"/>
  <c r="C635" i="11"/>
  <c r="D635" i="11"/>
  <c r="E635" i="11"/>
  <c r="F635" i="11"/>
  <c r="G635" i="11"/>
  <c r="H635" i="11"/>
  <c r="J635" i="11"/>
  <c r="K635" i="11"/>
  <c r="L635" i="11"/>
  <c r="A636" i="11"/>
  <c r="B636" i="11"/>
  <c r="C636" i="11"/>
  <c r="D636" i="11"/>
  <c r="E636" i="11"/>
  <c r="F636" i="11"/>
  <c r="G636" i="11"/>
  <c r="H636" i="11"/>
  <c r="J636" i="11"/>
  <c r="K636" i="11"/>
  <c r="L636" i="11"/>
  <c r="A637" i="11"/>
  <c r="B637" i="11"/>
  <c r="C637" i="11"/>
  <c r="D637" i="11"/>
  <c r="E637" i="11"/>
  <c r="F637" i="11"/>
  <c r="G637" i="11"/>
  <c r="H637" i="11"/>
  <c r="J637" i="11"/>
  <c r="K637" i="11"/>
  <c r="L637" i="11"/>
  <c r="A638" i="11"/>
  <c r="B638" i="11"/>
  <c r="C638" i="11"/>
  <c r="D638" i="11"/>
  <c r="E638" i="11"/>
  <c r="F638" i="11"/>
  <c r="G638" i="11"/>
  <c r="H638" i="11"/>
  <c r="J638" i="11"/>
  <c r="K638" i="11"/>
  <c r="L638" i="11"/>
  <c r="A639" i="11"/>
  <c r="B639" i="11"/>
  <c r="C639" i="11"/>
  <c r="D639" i="11"/>
  <c r="E639" i="11"/>
  <c r="F639" i="11"/>
  <c r="G639" i="11"/>
  <c r="H639" i="11"/>
  <c r="J639" i="11"/>
  <c r="K639" i="11"/>
  <c r="L639" i="11"/>
  <c r="A640" i="11"/>
  <c r="B640" i="11"/>
  <c r="C640" i="11"/>
  <c r="D640" i="11"/>
  <c r="E640" i="11"/>
  <c r="F640" i="11"/>
  <c r="G640" i="11"/>
  <c r="H640" i="11"/>
  <c r="J640" i="11"/>
  <c r="K640" i="11"/>
  <c r="L640" i="11"/>
  <c r="A641" i="11"/>
  <c r="B641" i="11"/>
  <c r="C641" i="11"/>
  <c r="D641" i="11"/>
  <c r="E641" i="11"/>
  <c r="F641" i="11"/>
  <c r="G641" i="11"/>
  <c r="H641" i="11"/>
  <c r="J641" i="11"/>
  <c r="K641" i="11"/>
  <c r="L641" i="11"/>
  <c r="A642" i="11"/>
  <c r="B642" i="11"/>
  <c r="C642" i="11"/>
  <c r="D642" i="11"/>
  <c r="E642" i="11"/>
  <c r="F642" i="11"/>
  <c r="G642" i="11"/>
  <c r="H642" i="11"/>
  <c r="J642" i="11"/>
  <c r="K642" i="11"/>
  <c r="L642" i="11"/>
  <c r="A643" i="11"/>
  <c r="B643" i="11"/>
  <c r="C643" i="11"/>
  <c r="D643" i="11"/>
  <c r="E643" i="11"/>
  <c r="F643" i="11"/>
  <c r="G643" i="11"/>
  <c r="H643" i="11"/>
  <c r="J643" i="11"/>
  <c r="K643" i="11"/>
  <c r="L643" i="11"/>
  <c r="A644" i="11"/>
  <c r="B644" i="11"/>
  <c r="C644" i="11"/>
  <c r="D644" i="11"/>
  <c r="E644" i="11"/>
  <c r="F644" i="11"/>
  <c r="G644" i="11"/>
  <c r="H644" i="11"/>
  <c r="J644" i="11"/>
  <c r="K644" i="11"/>
  <c r="L644" i="11"/>
  <c r="A645" i="11"/>
  <c r="B645" i="11"/>
  <c r="C645" i="11"/>
  <c r="D645" i="11"/>
  <c r="E645" i="11"/>
  <c r="F645" i="11"/>
  <c r="G645" i="11"/>
  <c r="H645" i="11"/>
  <c r="J645" i="11"/>
  <c r="K645" i="11"/>
  <c r="L645" i="11"/>
  <c r="A646" i="11"/>
  <c r="B646" i="11"/>
  <c r="C646" i="11"/>
  <c r="D646" i="11"/>
  <c r="E646" i="11"/>
  <c r="F646" i="11"/>
  <c r="G646" i="11"/>
  <c r="H646" i="11"/>
  <c r="J646" i="11"/>
  <c r="K646" i="11"/>
  <c r="L646" i="11"/>
  <c r="A647" i="11"/>
  <c r="B647" i="11"/>
  <c r="C647" i="11"/>
  <c r="D647" i="11"/>
  <c r="E647" i="11"/>
  <c r="F647" i="11"/>
  <c r="G647" i="11"/>
  <c r="H647" i="11"/>
  <c r="J647" i="11"/>
  <c r="K647" i="11"/>
  <c r="L647" i="11"/>
  <c r="A648" i="11"/>
  <c r="B648" i="11"/>
  <c r="C648" i="11"/>
  <c r="D648" i="11"/>
  <c r="E648" i="11"/>
  <c r="F648" i="11"/>
  <c r="G648" i="11"/>
  <c r="H648" i="11"/>
  <c r="J648" i="11"/>
  <c r="K648" i="11"/>
  <c r="L648" i="11"/>
  <c r="A649" i="11"/>
  <c r="B649" i="11"/>
  <c r="C649" i="11"/>
  <c r="D649" i="11"/>
  <c r="E649" i="11"/>
  <c r="F649" i="11"/>
  <c r="G649" i="11"/>
  <c r="H649" i="11"/>
  <c r="J649" i="11"/>
  <c r="K649" i="11"/>
  <c r="L649" i="11"/>
  <c r="A650" i="11"/>
  <c r="B650" i="11"/>
  <c r="C650" i="11"/>
  <c r="D650" i="11"/>
  <c r="E650" i="11"/>
  <c r="F650" i="11"/>
  <c r="G650" i="11"/>
  <c r="H650" i="11"/>
  <c r="J650" i="11"/>
  <c r="K650" i="11"/>
  <c r="L650" i="11"/>
  <c r="A651" i="11"/>
  <c r="B651" i="11"/>
  <c r="C651" i="11"/>
  <c r="D651" i="11"/>
  <c r="E651" i="11"/>
  <c r="F651" i="11"/>
  <c r="G651" i="11"/>
  <c r="H651" i="11"/>
  <c r="J651" i="11"/>
  <c r="K651" i="11"/>
  <c r="L651" i="11"/>
  <c r="A652" i="11"/>
  <c r="B652" i="11"/>
  <c r="C652" i="11"/>
  <c r="D652" i="11"/>
  <c r="E652" i="11"/>
  <c r="F652" i="11"/>
  <c r="G652" i="11"/>
  <c r="H652" i="11"/>
  <c r="J652" i="11"/>
  <c r="K652" i="11"/>
  <c r="L652" i="11"/>
  <c r="A653" i="11"/>
  <c r="B653" i="11"/>
  <c r="C653" i="11"/>
  <c r="D653" i="11"/>
  <c r="E653" i="11"/>
  <c r="F653" i="11"/>
  <c r="G653" i="11"/>
  <c r="H653" i="11"/>
  <c r="J653" i="11"/>
  <c r="K653" i="11"/>
  <c r="L653" i="11"/>
  <c r="A654" i="11"/>
  <c r="B654" i="11"/>
  <c r="C654" i="11"/>
  <c r="D654" i="11"/>
  <c r="E654" i="11"/>
  <c r="F654" i="11"/>
  <c r="G654" i="11"/>
  <c r="H654" i="11"/>
  <c r="J654" i="11"/>
  <c r="K654" i="11"/>
  <c r="L654" i="11"/>
  <c r="A655" i="11"/>
  <c r="B655" i="11"/>
  <c r="C655" i="11"/>
  <c r="D655" i="11"/>
  <c r="E655" i="11"/>
  <c r="F655" i="11"/>
  <c r="G655" i="11"/>
  <c r="H655" i="11"/>
  <c r="J655" i="11"/>
  <c r="K655" i="11"/>
  <c r="L655" i="11"/>
  <c r="A656" i="11"/>
  <c r="B656" i="11"/>
  <c r="C656" i="11"/>
  <c r="D656" i="11"/>
  <c r="E656" i="11"/>
  <c r="F656" i="11"/>
  <c r="G656" i="11"/>
  <c r="H656" i="11"/>
  <c r="J656" i="11"/>
  <c r="K656" i="11"/>
  <c r="L656" i="11"/>
  <c r="A657" i="11"/>
  <c r="B657" i="11"/>
  <c r="C657" i="11"/>
  <c r="D657" i="11"/>
  <c r="E657" i="11"/>
  <c r="F657" i="11"/>
  <c r="G657" i="11"/>
  <c r="H657" i="11"/>
  <c r="J657" i="11"/>
  <c r="K657" i="11"/>
  <c r="L657" i="11"/>
  <c r="A658" i="11"/>
  <c r="B658" i="11"/>
  <c r="C658" i="11"/>
  <c r="D658" i="11"/>
  <c r="E658" i="11"/>
  <c r="F658" i="11"/>
  <c r="G658" i="11"/>
  <c r="H658" i="11"/>
  <c r="J658" i="11"/>
  <c r="K658" i="11"/>
  <c r="L658" i="11"/>
  <c r="A659" i="11"/>
  <c r="B659" i="11"/>
  <c r="C659" i="11"/>
  <c r="D659" i="11"/>
  <c r="E659" i="11"/>
  <c r="F659" i="11"/>
  <c r="G659" i="11"/>
  <c r="H659" i="11"/>
  <c r="J659" i="11"/>
  <c r="K659" i="11"/>
  <c r="L659" i="11"/>
  <c r="A660" i="11"/>
  <c r="B660" i="11"/>
  <c r="C660" i="11"/>
  <c r="D660" i="11"/>
  <c r="E660" i="11"/>
  <c r="F660" i="11"/>
  <c r="G660" i="11"/>
  <c r="H660" i="11"/>
  <c r="J660" i="11"/>
  <c r="K660" i="11"/>
  <c r="L660" i="11"/>
  <c r="A661" i="11"/>
  <c r="B661" i="11"/>
  <c r="C661" i="11"/>
  <c r="D661" i="11"/>
  <c r="E661" i="11"/>
  <c r="F661" i="11"/>
  <c r="G661" i="11"/>
  <c r="H661" i="11"/>
  <c r="J661" i="11"/>
  <c r="K661" i="11"/>
  <c r="L661" i="11"/>
  <c r="A662" i="11"/>
  <c r="B662" i="11"/>
  <c r="C662" i="11"/>
  <c r="D662" i="11"/>
  <c r="E662" i="11"/>
  <c r="F662" i="11"/>
  <c r="G662" i="11"/>
  <c r="H662" i="11"/>
  <c r="J662" i="11"/>
  <c r="K662" i="11"/>
  <c r="L662" i="11"/>
  <c r="A663" i="11"/>
  <c r="B663" i="11"/>
  <c r="C663" i="11"/>
  <c r="D663" i="11"/>
  <c r="E663" i="11"/>
  <c r="F663" i="11"/>
  <c r="G663" i="11"/>
  <c r="H663" i="11"/>
  <c r="J663" i="11"/>
  <c r="K663" i="11"/>
  <c r="L663" i="11"/>
  <c r="A664" i="11"/>
  <c r="B664" i="11"/>
  <c r="C664" i="11"/>
  <c r="D664" i="11"/>
  <c r="E664" i="11"/>
  <c r="F664" i="11"/>
  <c r="G664" i="11"/>
  <c r="H664" i="11"/>
  <c r="J664" i="11"/>
  <c r="K664" i="11"/>
  <c r="L664" i="11"/>
  <c r="A665" i="11"/>
  <c r="B665" i="11"/>
  <c r="C665" i="11"/>
  <c r="D665" i="11"/>
  <c r="E665" i="11"/>
  <c r="F665" i="11"/>
  <c r="G665" i="11"/>
  <c r="H665" i="11"/>
  <c r="J665" i="11"/>
  <c r="K665" i="11"/>
  <c r="L665" i="11"/>
  <c r="A666" i="11"/>
  <c r="B666" i="11"/>
  <c r="C666" i="11"/>
  <c r="D666" i="11"/>
  <c r="E666" i="11"/>
  <c r="F666" i="11"/>
  <c r="G666" i="11"/>
  <c r="H666" i="11"/>
  <c r="J666" i="11"/>
  <c r="K666" i="11"/>
  <c r="L666" i="11"/>
  <c r="A667" i="11"/>
  <c r="B667" i="11"/>
  <c r="C667" i="11"/>
  <c r="D667" i="11"/>
  <c r="E667" i="11"/>
  <c r="F667" i="11"/>
  <c r="G667" i="11"/>
  <c r="H667" i="11"/>
  <c r="J667" i="11"/>
  <c r="K667" i="11"/>
  <c r="L667" i="11"/>
  <c r="A668" i="11"/>
  <c r="B668" i="11"/>
  <c r="C668" i="11"/>
  <c r="D668" i="11"/>
  <c r="E668" i="11"/>
  <c r="F668" i="11"/>
  <c r="G668" i="11"/>
  <c r="H668" i="11"/>
  <c r="J668" i="11"/>
  <c r="K668" i="11"/>
  <c r="L668" i="11"/>
  <c r="A669" i="11"/>
  <c r="B669" i="11"/>
  <c r="C669" i="11"/>
  <c r="D669" i="11"/>
  <c r="E669" i="11"/>
  <c r="F669" i="11"/>
  <c r="G669" i="11"/>
  <c r="H669" i="11"/>
  <c r="J669" i="11"/>
  <c r="K669" i="11"/>
  <c r="L669" i="11"/>
  <c r="A670" i="11"/>
  <c r="B670" i="11"/>
  <c r="C670" i="11"/>
  <c r="D670" i="11"/>
  <c r="E670" i="11"/>
  <c r="F670" i="11"/>
  <c r="G670" i="11"/>
  <c r="H670" i="11"/>
  <c r="J670" i="11"/>
  <c r="K670" i="11"/>
  <c r="L670" i="11"/>
  <c r="A671" i="11"/>
  <c r="B671" i="11"/>
  <c r="C671" i="11"/>
  <c r="D671" i="11"/>
  <c r="E671" i="11"/>
  <c r="F671" i="11"/>
  <c r="G671" i="11"/>
  <c r="H671" i="11"/>
  <c r="J671" i="11"/>
  <c r="K671" i="11"/>
  <c r="L671" i="11"/>
  <c r="A672" i="11"/>
  <c r="B672" i="11"/>
  <c r="C672" i="11"/>
  <c r="D672" i="11"/>
  <c r="E672" i="11"/>
  <c r="F672" i="11"/>
  <c r="G672" i="11"/>
  <c r="H672" i="11"/>
  <c r="J672" i="11"/>
  <c r="K672" i="11"/>
  <c r="L672" i="11"/>
  <c r="A673" i="11"/>
  <c r="B673" i="11"/>
  <c r="C673" i="11"/>
  <c r="D673" i="11"/>
  <c r="E673" i="11"/>
  <c r="F673" i="11"/>
  <c r="G673" i="11"/>
  <c r="H673" i="11"/>
  <c r="J673" i="11"/>
  <c r="K673" i="11"/>
  <c r="L673" i="11"/>
  <c r="A674" i="11"/>
  <c r="B674" i="11"/>
  <c r="C674" i="11"/>
  <c r="D674" i="11"/>
  <c r="E674" i="11"/>
  <c r="F674" i="11"/>
  <c r="G674" i="11"/>
  <c r="H674" i="11"/>
  <c r="J674" i="11"/>
  <c r="K674" i="11"/>
  <c r="L674" i="11"/>
  <c r="A675" i="11"/>
  <c r="B675" i="11"/>
  <c r="C675" i="11"/>
  <c r="D675" i="11"/>
  <c r="E675" i="11"/>
  <c r="F675" i="11"/>
  <c r="G675" i="11"/>
  <c r="H675" i="11"/>
  <c r="J675" i="11"/>
  <c r="K675" i="11"/>
  <c r="L675" i="11"/>
  <c r="A676" i="11"/>
  <c r="B676" i="11"/>
  <c r="C676" i="11"/>
  <c r="D676" i="11"/>
  <c r="E676" i="11"/>
  <c r="F676" i="11"/>
  <c r="G676" i="11"/>
  <c r="H676" i="11"/>
  <c r="J676" i="11"/>
  <c r="K676" i="11"/>
  <c r="L676" i="11"/>
  <c r="A677" i="11"/>
  <c r="B677" i="11"/>
  <c r="C677" i="11"/>
  <c r="D677" i="11"/>
  <c r="E677" i="11"/>
  <c r="F677" i="11"/>
  <c r="G677" i="11"/>
  <c r="H677" i="11"/>
  <c r="J677" i="11"/>
  <c r="K677" i="11"/>
  <c r="L677" i="11"/>
  <c r="A678" i="11"/>
  <c r="B678" i="11"/>
  <c r="C678" i="11"/>
  <c r="D678" i="11"/>
  <c r="E678" i="11"/>
  <c r="F678" i="11"/>
  <c r="G678" i="11"/>
  <c r="H678" i="11"/>
  <c r="J678" i="11"/>
  <c r="K678" i="11"/>
  <c r="L678" i="11"/>
  <c r="A679" i="11"/>
  <c r="B679" i="11"/>
  <c r="C679" i="11"/>
  <c r="D679" i="11"/>
  <c r="E679" i="11"/>
  <c r="F679" i="11"/>
  <c r="G679" i="11"/>
  <c r="H679" i="11"/>
  <c r="J679" i="11"/>
  <c r="K679" i="11"/>
  <c r="L679" i="11"/>
  <c r="A680" i="11"/>
  <c r="B680" i="11"/>
  <c r="C680" i="11"/>
  <c r="D680" i="11"/>
  <c r="E680" i="11"/>
  <c r="F680" i="11"/>
  <c r="G680" i="11"/>
  <c r="H680" i="11"/>
  <c r="J680" i="11"/>
  <c r="K680" i="11"/>
  <c r="L680" i="11"/>
  <c r="A681" i="11"/>
  <c r="B681" i="11"/>
  <c r="C681" i="11"/>
  <c r="D681" i="11"/>
  <c r="E681" i="11"/>
  <c r="F681" i="11"/>
  <c r="G681" i="11"/>
  <c r="H681" i="11"/>
  <c r="J681" i="11"/>
  <c r="K681" i="11"/>
  <c r="L681" i="11"/>
  <c r="A682" i="11"/>
  <c r="B682" i="11"/>
  <c r="C682" i="11"/>
  <c r="D682" i="11"/>
  <c r="E682" i="11"/>
  <c r="F682" i="11"/>
  <c r="G682" i="11"/>
  <c r="H682" i="11"/>
  <c r="J682" i="11"/>
  <c r="K682" i="11"/>
  <c r="L682" i="11"/>
  <c r="A683" i="11"/>
  <c r="B683" i="11"/>
  <c r="C683" i="11"/>
  <c r="D683" i="11"/>
  <c r="E683" i="11"/>
  <c r="F683" i="11"/>
  <c r="G683" i="11"/>
  <c r="H683" i="11"/>
  <c r="J683" i="11"/>
  <c r="K683" i="11"/>
  <c r="L683" i="11"/>
  <c r="A684" i="11"/>
  <c r="B684" i="11"/>
  <c r="C684" i="11"/>
  <c r="D684" i="11"/>
  <c r="E684" i="11"/>
  <c r="F684" i="11"/>
  <c r="G684" i="11"/>
  <c r="H684" i="11"/>
  <c r="J684" i="11"/>
  <c r="K684" i="11"/>
  <c r="L684" i="11"/>
  <c r="A685" i="11"/>
  <c r="B685" i="11"/>
  <c r="C685" i="11"/>
  <c r="D685" i="11"/>
  <c r="E685" i="11"/>
  <c r="F685" i="11"/>
  <c r="G685" i="11"/>
  <c r="H685" i="11"/>
  <c r="J685" i="11"/>
  <c r="K685" i="11"/>
  <c r="L685" i="11"/>
  <c r="A686" i="11"/>
  <c r="B686" i="11"/>
  <c r="C686" i="11"/>
  <c r="D686" i="11"/>
  <c r="E686" i="11"/>
  <c r="F686" i="11"/>
  <c r="G686" i="11"/>
  <c r="H686" i="11"/>
  <c r="J686" i="11"/>
  <c r="K686" i="11"/>
  <c r="L686" i="11"/>
  <c r="A687" i="11"/>
  <c r="B687" i="11"/>
  <c r="C687" i="11"/>
  <c r="D687" i="11"/>
  <c r="E687" i="11"/>
  <c r="F687" i="11"/>
  <c r="G687" i="11"/>
  <c r="H687" i="11"/>
  <c r="J687" i="11"/>
  <c r="K687" i="11"/>
  <c r="L687" i="11"/>
  <c r="A688" i="11"/>
  <c r="B688" i="11"/>
  <c r="C688" i="11"/>
  <c r="D688" i="11"/>
  <c r="E688" i="11"/>
  <c r="F688" i="11"/>
  <c r="G688" i="11"/>
  <c r="H688" i="11"/>
  <c r="J688" i="11"/>
  <c r="K688" i="11"/>
  <c r="L688" i="11"/>
  <c r="A689" i="11"/>
  <c r="B689" i="11"/>
  <c r="C689" i="11"/>
  <c r="D689" i="11"/>
  <c r="E689" i="11"/>
  <c r="F689" i="11"/>
  <c r="G689" i="11"/>
  <c r="H689" i="11"/>
  <c r="J689" i="11"/>
  <c r="K689" i="11"/>
  <c r="L689" i="11"/>
  <c r="A690" i="11"/>
  <c r="B690" i="11"/>
  <c r="C690" i="11"/>
  <c r="D690" i="11"/>
  <c r="E690" i="11"/>
  <c r="F690" i="11"/>
  <c r="G690" i="11"/>
  <c r="H690" i="11"/>
  <c r="J690" i="11"/>
  <c r="K690" i="11"/>
  <c r="L690" i="11"/>
  <c r="A691" i="11"/>
  <c r="B691" i="11"/>
  <c r="C691" i="11"/>
  <c r="D691" i="11"/>
  <c r="E691" i="11"/>
  <c r="F691" i="11"/>
  <c r="G691" i="11"/>
  <c r="H691" i="11"/>
  <c r="J691" i="11"/>
  <c r="K691" i="11"/>
  <c r="L691" i="11"/>
  <c r="A692" i="11"/>
  <c r="B692" i="11"/>
  <c r="C692" i="11"/>
  <c r="D692" i="11"/>
  <c r="E692" i="11"/>
  <c r="F692" i="11"/>
  <c r="G692" i="11"/>
  <c r="H692" i="11"/>
  <c r="J692" i="11"/>
  <c r="K692" i="11"/>
  <c r="L692" i="11"/>
  <c r="A693" i="11"/>
  <c r="B693" i="11"/>
  <c r="C693" i="11"/>
  <c r="D693" i="11"/>
  <c r="E693" i="11"/>
  <c r="F693" i="11"/>
  <c r="G693" i="11"/>
  <c r="H693" i="11"/>
  <c r="J693" i="11"/>
  <c r="K693" i="11"/>
  <c r="L693" i="11"/>
  <c r="A694" i="11"/>
  <c r="B694" i="11"/>
  <c r="C694" i="11"/>
  <c r="D694" i="11"/>
  <c r="E694" i="11"/>
  <c r="F694" i="11"/>
  <c r="G694" i="11"/>
  <c r="H694" i="11"/>
  <c r="J694" i="11"/>
  <c r="K694" i="11"/>
  <c r="L694" i="11"/>
  <c r="A695" i="11"/>
  <c r="B695" i="11"/>
  <c r="C695" i="11"/>
  <c r="D695" i="11"/>
  <c r="E695" i="11"/>
  <c r="F695" i="11"/>
  <c r="G695" i="11"/>
  <c r="H695" i="11"/>
  <c r="J695" i="11"/>
  <c r="K695" i="11"/>
  <c r="L695" i="11"/>
  <c r="A696" i="11"/>
  <c r="B696" i="11"/>
  <c r="C696" i="11"/>
  <c r="D696" i="11"/>
  <c r="E696" i="11"/>
  <c r="F696" i="11"/>
  <c r="G696" i="11"/>
  <c r="H696" i="11"/>
  <c r="J696" i="11"/>
  <c r="K696" i="11"/>
  <c r="L696" i="11"/>
  <c r="A697" i="11"/>
  <c r="B697" i="11"/>
  <c r="C697" i="11"/>
  <c r="D697" i="11"/>
  <c r="E697" i="11"/>
  <c r="F697" i="11"/>
  <c r="G697" i="11"/>
  <c r="H697" i="11"/>
  <c r="J697" i="11"/>
  <c r="K697" i="11"/>
  <c r="L697" i="11"/>
  <c r="A698" i="11"/>
  <c r="B698" i="11"/>
  <c r="C698" i="11"/>
  <c r="D698" i="11"/>
  <c r="E698" i="11"/>
  <c r="F698" i="11"/>
  <c r="G698" i="11"/>
  <c r="H698" i="11"/>
  <c r="J698" i="11"/>
  <c r="K698" i="11"/>
  <c r="L698" i="11"/>
  <c r="A699" i="11"/>
  <c r="B699" i="11"/>
  <c r="C699" i="11"/>
  <c r="D699" i="11"/>
  <c r="E699" i="11"/>
  <c r="F699" i="11"/>
  <c r="G699" i="11"/>
  <c r="H699" i="11"/>
  <c r="J699" i="11"/>
  <c r="K699" i="11"/>
  <c r="L699" i="11"/>
  <c r="A700" i="11"/>
  <c r="B700" i="11"/>
  <c r="C700" i="11"/>
  <c r="D700" i="11"/>
  <c r="E700" i="11"/>
  <c r="F700" i="11"/>
  <c r="G700" i="11"/>
  <c r="H700" i="11"/>
  <c r="J700" i="11"/>
  <c r="K700" i="11"/>
  <c r="L700" i="11"/>
  <c r="A701" i="11"/>
  <c r="B701" i="11"/>
  <c r="C701" i="11"/>
  <c r="D701" i="11"/>
  <c r="E701" i="11"/>
  <c r="F701" i="11"/>
  <c r="G701" i="11"/>
  <c r="H701" i="11"/>
  <c r="J701" i="11"/>
  <c r="K701" i="11"/>
  <c r="L701" i="11"/>
  <c r="A702" i="11"/>
  <c r="B702" i="11"/>
  <c r="C702" i="11"/>
  <c r="D702" i="11"/>
  <c r="E702" i="11"/>
  <c r="F702" i="11"/>
  <c r="G702" i="11"/>
  <c r="H702" i="11"/>
  <c r="J702" i="11"/>
  <c r="K702" i="11"/>
  <c r="L702" i="11"/>
  <c r="A703" i="11"/>
  <c r="B703" i="11"/>
  <c r="C703" i="11"/>
  <c r="D703" i="11"/>
  <c r="E703" i="11"/>
  <c r="F703" i="11"/>
  <c r="G703" i="11"/>
  <c r="H703" i="11"/>
  <c r="J703" i="11"/>
  <c r="K703" i="11"/>
  <c r="L703" i="11"/>
  <c r="A704" i="11"/>
  <c r="B704" i="11"/>
  <c r="C704" i="11"/>
  <c r="D704" i="11"/>
  <c r="E704" i="11"/>
  <c r="F704" i="11"/>
  <c r="G704" i="11"/>
  <c r="H704" i="11"/>
  <c r="J704" i="11"/>
  <c r="K704" i="11"/>
  <c r="L704" i="11"/>
  <c r="A705" i="11"/>
  <c r="B705" i="11"/>
  <c r="C705" i="11"/>
  <c r="D705" i="11"/>
  <c r="E705" i="11"/>
  <c r="F705" i="11"/>
  <c r="G705" i="11"/>
  <c r="H705" i="11"/>
  <c r="J705" i="11"/>
  <c r="K705" i="11"/>
  <c r="L705" i="11"/>
  <c r="A706" i="11"/>
  <c r="B706" i="11"/>
  <c r="C706" i="11"/>
  <c r="D706" i="11"/>
  <c r="E706" i="11"/>
  <c r="F706" i="11"/>
  <c r="G706" i="11"/>
  <c r="H706" i="11"/>
  <c r="J706" i="11"/>
  <c r="K706" i="11"/>
  <c r="L706" i="11"/>
  <c r="A707" i="11"/>
  <c r="B707" i="11"/>
  <c r="C707" i="11"/>
  <c r="D707" i="11"/>
  <c r="E707" i="11"/>
  <c r="F707" i="11"/>
  <c r="G707" i="11"/>
  <c r="H707" i="11"/>
  <c r="J707" i="11"/>
  <c r="K707" i="11"/>
  <c r="L707" i="11"/>
  <c r="A708" i="11"/>
  <c r="B708" i="11"/>
  <c r="C708" i="11"/>
  <c r="D708" i="11"/>
  <c r="E708" i="11"/>
  <c r="F708" i="11"/>
  <c r="G708" i="11"/>
  <c r="H708" i="11"/>
  <c r="J708" i="11"/>
  <c r="K708" i="11"/>
  <c r="L708" i="11"/>
  <c r="A709" i="11"/>
  <c r="B709" i="11"/>
  <c r="C709" i="11"/>
  <c r="D709" i="11"/>
  <c r="E709" i="11"/>
  <c r="F709" i="11"/>
  <c r="G709" i="11"/>
  <c r="H709" i="11"/>
  <c r="J709" i="11"/>
  <c r="K709" i="11"/>
  <c r="L709" i="11"/>
  <c r="A710" i="11"/>
  <c r="B710" i="11"/>
  <c r="C710" i="11"/>
  <c r="D710" i="11"/>
  <c r="E710" i="11"/>
  <c r="F710" i="11"/>
  <c r="G710" i="11"/>
  <c r="H710" i="11"/>
  <c r="J710" i="11"/>
  <c r="K710" i="11"/>
  <c r="L710" i="11"/>
  <c r="A711" i="11"/>
  <c r="B711" i="11"/>
  <c r="C711" i="11"/>
  <c r="D711" i="11"/>
  <c r="E711" i="11"/>
  <c r="F711" i="11"/>
  <c r="G711" i="11"/>
  <c r="H711" i="11"/>
  <c r="J711" i="11"/>
  <c r="K711" i="11"/>
  <c r="L711" i="11"/>
  <c r="A712" i="11"/>
  <c r="B712" i="11"/>
  <c r="C712" i="11"/>
  <c r="D712" i="11"/>
  <c r="E712" i="11"/>
  <c r="F712" i="11"/>
  <c r="G712" i="11"/>
  <c r="H712" i="11"/>
  <c r="J712" i="11"/>
  <c r="K712" i="11"/>
  <c r="L712" i="11"/>
  <c r="A713" i="11"/>
  <c r="B713" i="11"/>
  <c r="C713" i="11"/>
  <c r="D713" i="11"/>
  <c r="E713" i="11"/>
  <c r="F713" i="11"/>
  <c r="G713" i="11"/>
  <c r="H713" i="11"/>
  <c r="J713" i="11"/>
  <c r="K713" i="11"/>
  <c r="L713" i="11"/>
  <c r="A714" i="11"/>
  <c r="B714" i="11"/>
  <c r="C714" i="11"/>
  <c r="D714" i="11"/>
  <c r="E714" i="11"/>
  <c r="F714" i="11"/>
  <c r="G714" i="11"/>
  <c r="H714" i="11"/>
  <c r="J714" i="11"/>
  <c r="K714" i="11"/>
  <c r="L714" i="11"/>
  <c r="A715" i="11"/>
  <c r="B715" i="11"/>
  <c r="C715" i="11"/>
  <c r="D715" i="11"/>
  <c r="E715" i="11"/>
  <c r="F715" i="11"/>
  <c r="G715" i="11"/>
  <c r="H715" i="11"/>
  <c r="J715" i="11"/>
  <c r="K715" i="11"/>
  <c r="L715" i="11"/>
  <c r="A716" i="11"/>
  <c r="B716" i="11"/>
  <c r="C716" i="11"/>
  <c r="D716" i="11"/>
  <c r="E716" i="11"/>
  <c r="F716" i="11"/>
  <c r="G716" i="11"/>
  <c r="H716" i="11"/>
  <c r="J716" i="11"/>
  <c r="K716" i="11"/>
  <c r="L716" i="11"/>
  <c r="A717" i="11"/>
  <c r="B717" i="11"/>
  <c r="C717" i="11"/>
  <c r="D717" i="11"/>
  <c r="E717" i="11"/>
  <c r="F717" i="11"/>
  <c r="G717" i="11"/>
  <c r="H717" i="11"/>
  <c r="J717" i="11"/>
  <c r="K717" i="11"/>
  <c r="L717" i="11"/>
  <c r="A718" i="11"/>
  <c r="B718" i="11"/>
  <c r="C718" i="11"/>
  <c r="D718" i="11"/>
  <c r="E718" i="11"/>
  <c r="F718" i="11"/>
  <c r="G718" i="11"/>
  <c r="H718" i="11"/>
  <c r="J718" i="11"/>
  <c r="K718" i="11"/>
  <c r="L718" i="11"/>
  <c r="A719" i="11"/>
  <c r="B719" i="11"/>
  <c r="C719" i="11"/>
  <c r="D719" i="11"/>
  <c r="E719" i="11"/>
  <c r="F719" i="11"/>
  <c r="G719" i="11"/>
  <c r="H719" i="11"/>
  <c r="J719" i="11"/>
  <c r="K719" i="11"/>
  <c r="L719" i="11"/>
  <c r="A720" i="11"/>
  <c r="B720" i="11"/>
  <c r="C720" i="11"/>
  <c r="D720" i="11"/>
  <c r="E720" i="11"/>
  <c r="F720" i="11"/>
  <c r="G720" i="11"/>
  <c r="H720" i="11"/>
  <c r="J720" i="11"/>
  <c r="K720" i="11"/>
  <c r="L720" i="11"/>
  <c r="A721" i="11"/>
  <c r="B721" i="11"/>
  <c r="C721" i="11"/>
  <c r="D721" i="11"/>
  <c r="E721" i="11"/>
  <c r="F721" i="11"/>
  <c r="G721" i="11"/>
  <c r="H721" i="11"/>
  <c r="J721" i="11"/>
  <c r="K721" i="11"/>
  <c r="L721" i="11"/>
  <c r="A722" i="11"/>
  <c r="B722" i="11"/>
  <c r="C722" i="11"/>
  <c r="D722" i="11"/>
  <c r="E722" i="11"/>
  <c r="F722" i="11"/>
  <c r="G722" i="11"/>
  <c r="H722" i="11"/>
  <c r="J722" i="11"/>
  <c r="K722" i="11"/>
  <c r="L722" i="11"/>
  <c r="A723" i="11"/>
  <c r="B723" i="11"/>
  <c r="C723" i="11"/>
  <c r="D723" i="11"/>
  <c r="E723" i="11"/>
  <c r="F723" i="11"/>
  <c r="G723" i="11"/>
  <c r="H723" i="11"/>
  <c r="J723" i="11"/>
  <c r="K723" i="11"/>
  <c r="L723" i="11"/>
  <c r="A724" i="11"/>
  <c r="B724" i="11"/>
  <c r="C724" i="11"/>
  <c r="D724" i="11"/>
  <c r="E724" i="11"/>
  <c r="F724" i="11"/>
  <c r="G724" i="11"/>
  <c r="H724" i="11"/>
  <c r="J724" i="11"/>
  <c r="K724" i="11"/>
  <c r="L724" i="11"/>
  <c r="A725" i="11"/>
  <c r="B725" i="11"/>
  <c r="C725" i="11"/>
  <c r="D725" i="11"/>
  <c r="E725" i="11"/>
  <c r="F725" i="11"/>
  <c r="G725" i="11"/>
  <c r="H725" i="11"/>
  <c r="J725" i="11"/>
  <c r="K725" i="11"/>
  <c r="L725" i="11"/>
  <c r="A726" i="11"/>
  <c r="B726" i="11"/>
  <c r="C726" i="11"/>
  <c r="D726" i="11"/>
  <c r="E726" i="11"/>
  <c r="F726" i="11"/>
  <c r="G726" i="11"/>
  <c r="H726" i="11"/>
  <c r="J726" i="11"/>
  <c r="K726" i="11"/>
  <c r="L726" i="11"/>
  <c r="A727" i="11"/>
  <c r="B727" i="11"/>
  <c r="C727" i="11"/>
  <c r="D727" i="11"/>
  <c r="E727" i="11"/>
  <c r="F727" i="11"/>
  <c r="G727" i="11"/>
  <c r="H727" i="11"/>
  <c r="J727" i="11"/>
  <c r="K727" i="11"/>
  <c r="L727" i="11"/>
  <c r="A728" i="11"/>
  <c r="B728" i="11"/>
  <c r="C728" i="11"/>
  <c r="D728" i="11"/>
  <c r="E728" i="11"/>
  <c r="F728" i="11"/>
  <c r="G728" i="11"/>
  <c r="H728" i="11"/>
  <c r="J728" i="11"/>
  <c r="K728" i="11"/>
  <c r="L728" i="11"/>
  <c r="A729" i="11"/>
  <c r="B729" i="11"/>
  <c r="C729" i="11"/>
  <c r="D729" i="11"/>
  <c r="E729" i="11"/>
  <c r="F729" i="11"/>
  <c r="G729" i="11"/>
  <c r="H729" i="11"/>
  <c r="J729" i="11"/>
  <c r="K729" i="11"/>
  <c r="L729" i="11"/>
  <c r="A730" i="11"/>
  <c r="B730" i="11"/>
  <c r="C730" i="11"/>
  <c r="D730" i="11"/>
  <c r="E730" i="11"/>
  <c r="F730" i="11"/>
  <c r="G730" i="11"/>
  <c r="H730" i="11"/>
  <c r="J730" i="11"/>
  <c r="K730" i="11"/>
  <c r="L730" i="11"/>
  <c r="A731" i="11"/>
  <c r="B731" i="11"/>
  <c r="C731" i="11"/>
  <c r="D731" i="11"/>
  <c r="E731" i="11"/>
  <c r="F731" i="11"/>
  <c r="G731" i="11"/>
  <c r="H731" i="11"/>
  <c r="J731" i="11"/>
  <c r="K731" i="11"/>
  <c r="L731" i="11"/>
  <c r="A732" i="11"/>
  <c r="B732" i="11"/>
  <c r="C732" i="11"/>
  <c r="D732" i="11"/>
  <c r="E732" i="11"/>
  <c r="F732" i="11"/>
  <c r="G732" i="11"/>
  <c r="H732" i="11"/>
  <c r="J732" i="11"/>
  <c r="K732" i="11"/>
  <c r="L732" i="11"/>
  <c r="A733" i="11"/>
  <c r="B733" i="11"/>
  <c r="C733" i="11"/>
  <c r="D733" i="11"/>
  <c r="E733" i="11"/>
  <c r="F733" i="11"/>
  <c r="G733" i="11"/>
  <c r="H733" i="11"/>
  <c r="J733" i="11"/>
  <c r="K733" i="11"/>
  <c r="L733" i="11"/>
  <c r="A734" i="11"/>
  <c r="B734" i="11"/>
  <c r="C734" i="11"/>
  <c r="D734" i="11"/>
  <c r="E734" i="11"/>
  <c r="F734" i="11"/>
  <c r="G734" i="11"/>
  <c r="H734" i="11"/>
  <c r="J734" i="11"/>
  <c r="K734" i="11"/>
  <c r="L734" i="11"/>
  <c r="A735" i="11"/>
  <c r="B735" i="11"/>
  <c r="C735" i="11"/>
  <c r="D735" i="11"/>
  <c r="E735" i="11"/>
  <c r="F735" i="11"/>
  <c r="G735" i="11"/>
  <c r="H735" i="11"/>
  <c r="J735" i="11"/>
  <c r="K735" i="11"/>
  <c r="L735" i="11"/>
  <c r="A736" i="11"/>
  <c r="B736" i="11"/>
  <c r="C736" i="11"/>
  <c r="D736" i="11"/>
  <c r="E736" i="11"/>
  <c r="F736" i="11"/>
  <c r="G736" i="11"/>
  <c r="H736" i="11"/>
  <c r="J736" i="11"/>
  <c r="K736" i="11"/>
  <c r="L736" i="11"/>
  <c r="A737" i="11"/>
  <c r="B737" i="11"/>
  <c r="C737" i="11"/>
  <c r="D737" i="11"/>
  <c r="E737" i="11"/>
  <c r="F737" i="11"/>
  <c r="G737" i="11"/>
  <c r="H737" i="11"/>
  <c r="J737" i="11"/>
  <c r="K737" i="11"/>
  <c r="L737" i="11"/>
  <c r="A738" i="11"/>
  <c r="B738" i="11"/>
  <c r="C738" i="11"/>
  <c r="D738" i="11"/>
  <c r="E738" i="11"/>
  <c r="F738" i="11"/>
  <c r="G738" i="11"/>
  <c r="H738" i="11"/>
  <c r="J738" i="11"/>
  <c r="K738" i="11"/>
  <c r="L738" i="11"/>
  <c r="A739" i="11"/>
  <c r="B739" i="11"/>
  <c r="C739" i="11"/>
  <c r="D739" i="11"/>
  <c r="E739" i="11"/>
  <c r="F739" i="11"/>
  <c r="G739" i="11"/>
  <c r="H739" i="11"/>
  <c r="J739" i="11"/>
  <c r="K739" i="11"/>
  <c r="L739" i="11"/>
  <c r="A740" i="11"/>
  <c r="B740" i="11"/>
  <c r="C740" i="11"/>
  <c r="D740" i="11"/>
  <c r="E740" i="11"/>
  <c r="F740" i="11"/>
  <c r="G740" i="11"/>
  <c r="H740" i="11"/>
  <c r="J740" i="11"/>
  <c r="K740" i="11"/>
  <c r="L740" i="11"/>
  <c r="A741" i="11"/>
  <c r="B741" i="11"/>
  <c r="C741" i="11"/>
  <c r="D741" i="11"/>
  <c r="E741" i="11"/>
  <c r="F741" i="11"/>
  <c r="G741" i="11"/>
  <c r="H741" i="11"/>
  <c r="J741" i="11"/>
  <c r="K741" i="11"/>
  <c r="L741" i="11"/>
  <c r="A742" i="11"/>
  <c r="B742" i="11"/>
  <c r="C742" i="11"/>
  <c r="D742" i="11"/>
  <c r="E742" i="11"/>
  <c r="F742" i="11"/>
  <c r="G742" i="11"/>
  <c r="H742" i="11"/>
  <c r="J742" i="11"/>
  <c r="K742" i="11"/>
  <c r="L742" i="11"/>
  <c r="A743" i="11"/>
  <c r="B743" i="11"/>
  <c r="C743" i="11"/>
  <c r="D743" i="11"/>
  <c r="E743" i="11"/>
  <c r="F743" i="11"/>
  <c r="G743" i="11"/>
  <c r="H743" i="11"/>
  <c r="J743" i="11"/>
  <c r="K743" i="11"/>
  <c r="L743" i="11"/>
  <c r="A744" i="11"/>
  <c r="B744" i="11"/>
  <c r="C744" i="11"/>
  <c r="D744" i="11"/>
  <c r="E744" i="11"/>
  <c r="F744" i="11"/>
  <c r="G744" i="11"/>
  <c r="H744" i="11"/>
  <c r="J744" i="11"/>
  <c r="K744" i="11"/>
  <c r="L744" i="11"/>
  <c r="A745" i="11"/>
  <c r="B745" i="11"/>
  <c r="C745" i="11"/>
  <c r="D745" i="11"/>
  <c r="E745" i="11"/>
  <c r="F745" i="11"/>
  <c r="G745" i="11"/>
  <c r="H745" i="11"/>
  <c r="J745" i="11"/>
  <c r="K745" i="11"/>
  <c r="L745" i="11"/>
  <c r="A746" i="11"/>
  <c r="B746" i="11"/>
  <c r="C746" i="11"/>
  <c r="D746" i="11"/>
  <c r="E746" i="11"/>
  <c r="F746" i="11"/>
  <c r="G746" i="11"/>
  <c r="H746" i="11"/>
  <c r="J746" i="11"/>
  <c r="K746" i="11"/>
  <c r="L746" i="11"/>
  <c r="A747" i="11"/>
  <c r="B747" i="11"/>
  <c r="C747" i="11"/>
  <c r="D747" i="11"/>
  <c r="E747" i="11"/>
  <c r="F747" i="11"/>
  <c r="G747" i="11"/>
  <c r="H747" i="11"/>
  <c r="J747" i="11"/>
  <c r="K747" i="11"/>
  <c r="L747" i="11"/>
  <c r="A748" i="11"/>
  <c r="B748" i="11"/>
  <c r="C748" i="11"/>
  <c r="D748" i="11"/>
  <c r="E748" i="11"/>
  <c r="F748" i="11"/>
  <c r="G748" i="11"/>
  <c r="H748" i="11"/>
  <c r="J748" i="11"/>
  <c r="K748" i="11"/>
  <c r="L748" i="11"/>
  <c r="A749" i="11"/>
  <c r="B749" i="11"/>
  <c r="C749" i="11"/>
  <c r="D749" i="11"/>
  <c r="E749" i="11"/>
  <c r="F749" i="11"/>
  <c r="G749" i="11"/>
  <c r="H749" i="11"/>
  <c r="J749" i="11"/>
  <c r="K749" i="11"/>
  <c r="L749" i="11"/>
  <c r="A750" i="11"/>
  <c r="B750" i="11"/>
  <c r="C750" i="11"/>
  <c r="D750" i="11"/>
  <c r="E750" i="11"/>
  <c r="F750" i="11"/>
  <c r="G750" i="11"/>
  <c r="H750" i="11"/>
  <c r="J750" i="11"/>
  <c r="K750" i="11"/>
  <c r="L750" i="11"/>
  <c r="A751" i="11"/>
  <c r="B751" i="11"/>
  <c r="C751" i="11"/>
  <c r="D751" i="11"/>
  <c r="E751" i="11"/>
  <c r="F751" i="11"/>
  <c r="G751" i="11"/>
  <c r="H751" i="11"/>
  <c r="J751" i="11"/>
  <c r="K751" i="11"/>
  <c r="L751" i="11"/>
  <c r="A752" i="11"/>
  <c r="B752" i="11"/>
  <c r="C752" i="11"/>
  <c r="D752" i="11"/>
  <c r="E752" i="11"/>
  <c r="F752" i="11"/>
  <c r="G752" i="11"/>
  <c r="H752" i="11"/>
  <c r="J752" i="11"/>
  <c r="K752" i="11"/>
  <c r="L752" i="11"/>
  <c r="A753" i="11"/>
  <c r="B753" i="11"/>
  <c r="C753" i="11"/>
  <c r="D753" i="11"/>
  <c r="E753" i="11"/>
  <c r="F753" i="11"/>
  <c r="G753" i="11"/>
  <c r="H753" i="11"/>
  <c r="J753" i="11"/>
  <c r="K753" i="11"/>
  <c r="L753" i="11"/>
  <c r="A754" i="11"/>
  <c r="B754" i="11"/>
  <c r="C754" i="11"/>
  <c r="D754" i="11"/>
  <c r="E754" i="11"/>
  <c r="F754" i="11"/>
  <c r="G754" i="11"/>
  <c r="H754" i="11"/>
  <c r="J754" i="11"/>
  <c r="K754" i="11"/>
  <c r="L754" i="11"/>
  <c r="A755" i="11"/>
  <c r="B755" i="11"/>
  <c r="C755" i="11"/>
  <c r="D755" i="11"/>
  <c r="E755" i="11"/>
  <c r="F755" i="11"/>
  <c r="G755" i="11"/>
  <c r="H755" i="11"/>
  <c r="J755" i="11"/>
  <c r="K755" i="11"/>
  <c r="L755" i="11"/>
  <c r="A756" i="11"/>
  <c r="B756" i="11"/>
  <c r="C756" i="11"/>
  <c r="D756" i="11"/>
  <c r="E756" i="11"/>
  <c r="F756" i="11"/>
  <c r="G756" i="11"/>
  <c r="H756" i="11"/>
  <c r="J756" i="11"/>
  <c r="K756" i="11"/>
  <c r="L756" i="11"/>
  <c r="A757" i="11"/>
  <c r="B757" i="11"/>
  <c r="C757" i="11"/>
  <c r="D757" i="11"/>
  <c r="E757" i="11"/>
  <c r="F757" i="11"/>
  <c r="G757" i="11"/>
  <c r="H757" i="11"/>
  <c r="J757" i="11"/>
  <c r="K757" i="11"/>
  <c r="L757" i="11"/>
  <c r="A758" i="11"/>
  <c r="B758" i="11"/>
  <c r="C758" i="11"/>
  <c r="D758" i="11"/>
  <c r="E758" i="11"/>
  <c r="F758" i="11"/>
  <c r="G758" i="11"/>
  <c r="H758" i="11"/>
  <c r="J758" i="11"/>
  <c r="K758" i="11"/>
  <c r="L758" i="11"/>
  <c r="A759" i="11"/>
  <c r="B759" i="11"/>
  <c r="C759" i="11"/>
  <c r="D759" i="11"/>
  <c r="E759" i="11"/>
  <c r="F759" i="11"/>
  <c r="G759" i="11"/>
  <c r="H759" i="11"/>
  <c r="J759" i="11"/>
  <c r="K759" i="11"/>
  <c r="L759" i="11"/>
  <c r="A760" i="11"/>
  <c r="B760" i="11"/>
  <c r="C760" i="11"/>
  <c r="D760" i="11"/>
  <c r="E760" i="11"/>
  <c r="F760" i="11"/>
  <c r="G760" i="11"/>
  <c r="H760" i="11"/>
  <c r="J760" i="11"/>
  <c r="K760" i="11"/>
  <c r="L760" i="11"/>
  <c r="A761" i="11"/>
  <c r="B761" i="11"/>
  <c r="C761" i="11"/>
  <c r="D761" i="11"/>
  <c r="E761" i="11"/>
  <c r="F761" i="11"/>
  <c r="G761" i="11"/>
  <c r="H761" i="11"/>
  <c r="J761" i="11"/>
  <c r="K761" i="11"/>
  <c r="L761" i="11"/>
  <c r="A762" i="11"/>
  <c r="B762" i="11"/>
  <c r="C762" i="11"/>
  <c r="D762" i="11"/>
  <c r="E762" i="11"/>
  <c r="F762" i="11"/>
  <c r="G762" i="11"/>
  <c r="H762" i="11"/>
  <c r="J762" i="11"/>
  <c r="K762" i="11"/>
  <c r="L762" i="11"/>
  <c r="A763" i="11"/>
  <c r="B763" i="11"/>
  <c r="C763" i="11"/>
  <c r="D763" i="11"/>
  <c r="E763" i="11"/>
  <c r="F763" i="11"/>
  <c r="G763" i="11"/>
  <c r="H763" i="11"/>
  <c r="J763" i="11"/>
  <c r="K763" i="11"/>
  <c r="L763" i="11"/>
  <c r="A764" i="11"/>
  <c r="B764" i="11"/>
  <c r="C764" i="11"/>
  <c r="D764" i="11"/>
  <c r="E764" i="11"/>
  <c r="F764" i="11"/>
  <c r="G764" i="11"/>
  <c r="H764" i="11"/>
  <c r="J764" i="11"/>
  <c r="K764" i="11"/>
  <c r="L764" i="11"/>
  <c r="A765" i="11"/>
  <c r="B765" i="11"/>
  <c r="C765" i="11"/>
  <c r="D765" i="11"/>
  <c r="E765" i="11"/>
  <c r="F765" i="11"/>
  <c r="G765" i="11"/>
  <c r="H765" i="11"/>
  <c r="J765" i="11"/>
  <c r="K765" i="11"/>
  <c r="L765" i="11"/>
  <c r="A766" i="11"/>
  <c r="B766" i="11"/>
  <c r="C766" i="11"/>
  <c r="D766" i="11"/>
  <c r="E766" i="11"/>
  <c r="F766" i="11"/>
  <c r="G766" i="11"/>
  <c r="H766" i="11"/>
  <c r="J766" i="11"/>
  <c r="K766" i="11"/>
  <c r="L766" i="11"/>
  <c r="A767" i="11"/>
  <c r="B767" i="11"/>
  <c r="C767" i="11"/>
  <c r="D767" i="11"/>
  <c r="E767" i="11"/>
  <c r="F767" i="11"/>
  <c r="G767" i="11"/>
  <c r="H767" i="11"/>
  <c r="J767" i="11"/>
  <c r="K767" i="11"/>
  <c r="L767" i="11"/>
  <c r="A768" i="11"/>
  <c r="B768" i="11"/>
  <c r="C768" i="11"/>
  <c r="D768" i="11"/>
  <c r="E768" i="11"/>
  <c r="F768" i="11"/>
  <c r="G768" i="11"/>
  <c r="H768" i="11"/>
  <c r="J768" i="11"/>
  <c r="K768" i="11"/>
  <c r="L768" i="11"/>
  <c r="A769" i="11"/>
  <c r="B769" i="11"/>
  <c r="C769" i="11"/>
  <c r="D769" i="11"/>
  <c r="E769" i="11"/>
  <c r="F769" i="11"/>
  <c r="G769" i="11"/>
  <c r="H769" i="11"/>
  <c r="J769" i="11"/>
  <c r="K769" i="11"/>
  <c r="L769" i="11"/>
  <c r="A770" i="11"/>
  <c r="B770" i="11"/>
  <c r="C770" i="11"/>
  <c r="D770" i="11"/>
  <c r="E770" i="11"/>
  <c r="F770" i="11"/>
  <c r="G770" i="11"/>
  <c r="H770" i="11"/>
  <c r="J770" i="11"/>
  <c r="K770" i="11"/>
  <c r="L770" i="11"/>
  <c r="A771" i="11"/>
  <c r="B771" i="11"/>
  <c r="C771" i="11"/>
  <c r="D771" i="11"/>
  <c r="E771" i="11"/>
  <c r="F771" i="11"/>
  <c r="G771" i="11"/>
  <c r="H771" i="11"/>
  <c r="J771" i="11"/>
  <c r="K771" i="11"/>
  <c r="L771" i="11"/>
  <c r="A772" i="11"/>
  <c r="B772" i="11"/>
  <c r="C772" i="11"/>
  <c r="D772" i="11"/>
  <c r="E772" i="11"/>
  <c r="F772" i="11"/>
  <c r="G772" i="11"/>
  <c r="H772" i="11"/>
  <c r="J772" i="11"/>
  <c r="K772" i="11"/>
  <c r="L772" i="11"/>
  <c r="A773" i="11"/>
  <c r="B773" i="11"/>
  <c r="C773" i="11"/>
  <c r="D773" i="11"/>
  <c r="E773" i="11"/>
  <c r="F773" i="11"/>
  <c r="G773" i="11"/>
  <c r="H773" i="11"/>
  <c r="J773" i="11"/>
  <c r="K773" i="11"/>
  <c r="L773" i="11"/>
  <c r="A774" i="11"/>
  <c r="B774" i="11"/>
  <c r="C774" i="11"/>
  <c r="D774" i="11"/>
  <c r="E774" i="11"/>
  <c r="F774" i="11"/>
  <c r="G774" i="11"/>
  <c r="H774" i="11"/>
  <c r="J774" i="11"/>
  <c r="K774" i="11"/>
  <c r="L774" i="11"/>
  <c r="A775" i="11"/>
  <c r="B775" i="11"/>
  <c r="C775" i="11"/>
  <c r="D775" i="11"/>
  <c r="E775" i="11"/>
  <c r="F775" i="11"/>
  <c r="G775" i="11"/>
  <c r="H775" i="11"/>
  <c r="J775" i="11"/>
  <c r="K775" i="11"/>
  <c r="L775" i="11"/>
  <c r="A776" i="11"/>
  <c r="B776" i="11"/>
  <c r="C776" i="11"/>
  <c r="D776" i="11"/>
  <c r="E776" i="11"/>
  <c r="F776" i="11"/>
  <c r="G776" i="11"/>
  <c r="H776" i="11"/>
  <c r="J776" i="11"/>
  <c r="K776" i="11"/>
  <c r="L776" i="11"/>
  <c r="A777" i="11"/>
  <c r="B777" i="11"/>
  <c r="C777" i="11"/>
  <c r="D777" i="11"/>
  <c r="E777" i="11"/>
  <c r="F777" i="11"/>
  <c r="G777" i="11"/>
  <c r="H777" i="11"/>
  <c r="J777" i="11"/>
  <c r="K777" i="11"/>
  <c r="L777" i="11"/>
  <c r="A778" i="11"/>
  <c r="B778" i="11"/>
  <c r="C778" i="11"/>
  <c r="D778" i="11"/>
  <c r="E778" i="11"/>
  <c r="F778" i="11"/>
  <c r="G778" i="11"/>
  <c r="H778" i="11"/>
  <c r="J778" i="11"/>
  <c r="K778" i="11"/>
  <c r="L778" i="11"/>
  <c r="A779" i="11"/>
  <c r="B779" i="11"/>
  <c r="C779" i="11"/>
  <c r="D779" i="11"/>
  <c r="E779" i="11"/>
  <c r="F779" i="11"/>
  <c r="G779" i="11"/>
  <c r="H779" i="11"/>
  <c r="J779" i="11"/>
  <c r="K779" i="11"/>
  <c r="L779" i="11"/>
  <c r="A780" i="11"/>
  <c r="B780" i="11"/>
  <c r="C780" i="11"/>
  <c r="D780" i="11"/>
  <c r="E780" i="11"/>
  <c r="F780" i="11"/>
  <c r="G780" i="11"/>
  <c r="H780" i="11"/>
  <c r="J780" i="11"/>
  <c r="K780" i="11"/>
  <c r="L780" i="11"/>
  <c r="A781" i="11"/>
  <c r="B781" i="11"/>
  <c r="C781" i="11"/>
  <c r="D781" i="11"/>
  <c r="E781" i="11"/>
  <c r="F781" i="11"/>
  <c r="G781" i="11"/>
  <c r="H781" i="11"/>
  <c r="J781" i="11"/>
  <c r="K781" i="11"/>
  <c r="L781" i="11"/>
  <c r="A782" i="11"/>
  <c r="B782" i="11"/>
  <c r="C782" i="11"/>
  <c r="D782" i="11"/>
  <c r="E782" i="11"/>
  <c r="F782" i="11"/>
  <c r="G782" i="11"/>
  <c r="H782" i="11"/>
  <c r="J782" i="11"/>
  <c r="K782" i="11"/>
  <c r="L782" i="11"/>
  <c r="A783" i="11"/>
  <c r="B783" i="11"/>
  <c r="C783" i="11"/>
  <c r="D783" i="11"/>
  <c r="E783" i="11"/>
  <c r="F783" i="11"/>
  <c r="G783" i="11"/>
  <c r="H783" i="11"/>
  <c r="J783" i="11"/>
  <c r="K783" i="11"/>
  <c r="L783" i="11"/>
  <c r="A784" i="11"/>
  <c r="B784" i="11"/>
  <c r="C784" i="11"/>
  <c r="D784" i="11"/>
  <c r="E784" i="11"/>
  <c r="F784" i="11"/>
  <c r="G784" i="11"/>
  <c r="H784" i="11"/>
  <c r="J784" i="11"/>
  <c r="K784" i="11"/>
  <c r="L784" i="11"/>
  <c r="A785" i="11"/>
  <c r="B785" i="11"/>
  <c r="C785" i="11"/>
  <c r="D785" i="11"/>
  <c r="E785" i="11"/>
  <c r="F785" i="11"/>
  <c r="G785" i="11"/>
  <c r="H785" i="11"/>
  <c r="J785" i="11"/>
  <c r="K785" i="11"/>
  <c r="L785" i="11"/>
  <c r="A786" i="11"/>
  <c r="B786" i="11"/>
  <c r="C786" i="11"/>
  <c r="D786" i="11"/>
  <c r="E786" i="11"/>
  <c r="F786" i="11"/>
  <c r="G786" i="11"/>
  <c r="H786" i="11"/>
  <c r="J786" i="11"/>
  <c r="K786" i="11"/>
  <c r="L786" i="11"/>
  <c r="A787" i="11"/>
  <c r="B787" i="11"/>
  <c r="C787" i="11"/>
  <c r="D787" i="11"/>
  <c r="E787" i="11"/>
  <c r="F787" i="11"/>
  <c r="G787" i="11"/>
  <c r="H787" i="11"/>
  <c r="J787" i="11"/>
  <c r="K787" i="11"/>
  <c r="L787" i="11"/>
  <c r="A788" i="11"/>
  <c r="B788" i="11"/>
  <c r="C788" i="11"/>
  <c r="D788" i="11"/>
  <c r="E788" i="11"/>
  <c r="F788" i="11"/>
  <c r="G788" i="11"/>
  <c r="H788" i="11"/>
  <c r="J788" i="11"/>
  <c r="K788" i="11"/>
  <c r="L788" i="11"/>
  <c r="A789" i="11"/>
  <c r="B789" i="11"/>
  <c r="C789" i="11"/>
  <c r="D789" i="11"/>
  <c r="E789" i="11"/>
  <c r="F789" i="11"/>
  <c r="G789" i="11"/>
  <c r="H789" i="11"/>
  <c r="J789" i="11"/>
  <c r="K789" i="11"/>
  <c r="L789" i="11"/>
  <c r="A790" i="11"/>
  <c r="B790" i="11"/>
  <c r="C790" i="11"/>
  <c r="D790" i="11"/>
  <c r="E790" i="11"/>
  <c r="F790" i="11"/>
  <c r="G790" i="11"/>
  <c r="H790" i="11"/>
  <c r="J790" i="11"/>
  <c r="K790" i="11"/>
  <c r="L790" i="11"/>
  <c r="A791" i="11"/>
  <c r="B791" i="11"/>
  <c r="C791" i="11"/>
  <c r="D791" i="11"/>
  <c r="E791" i="11"/>
  <c r="F791" i="11"/>
  <c r="G791" i="11"/>
  <c r="H791" i="11"/>
  <c r="J791" i="11"/>
  <c r="K791" i="11"/>
  <c r="L791" i="11"/>
  <c r="A792" i="11"/>
  <c r="B792" i="11"/>
  <c r="C792" i="11"/>
  <c r="D792" i="11"/>
  <c r="E792" i="11"/>
  <c r="F792" i="11"/>
  <c r="G792" i="11"/>
  <c r="H792" i="11"/>
  <c r="J792" i="11"/>
  <c r="K792" i="11"/>
  <c r="L792" i="11"/>
  <c r="A793" i="11"/>
  <c r="B793" i="11"/>
  <c r="C793" i="11"/>
  <c r="D793" i="11"/>
  <c r="E793" i="11"/>
  <c r="F793" i="11"/>
  <c r="G793" i="11"/>
  <c r="H793" i="11"/>
  <c r="J793" i="11"/>
  <c r="K793" i="11"/>
  <c r="L793" i="11"/>
  <c r="A794" i="11"/>
  <c r="B794" i="11"/>
  <c r="C794" i="11"/>
  <c r="D794" i="11"/>
  <c r="E794" i="11"/>
  <c r="F794" i="11"/>
  <c r="G794" i="11"/>
  <c r="H794" i="11"/>
  <c r="J794" i="11"/>
  <c r="K794" i="11"/>
  <c r="L794" i="11"/>
  <c r="A795" i="11"/>
  <c r="B795" i="11"/>
  <c r="C795" i="11"/>
  <c r="D795" i="11"/>
  <c r="E795" i="11"/>
  <c r="F795" i="11"/>
  <c r="G795" i="11"/>
  <c r="H795" i="11"/>
  <c r="J795" i="11"/>
  <c r="K795" i="11"/>
  <c r="L795" i="11"/>
  <c r="A796" i="11"/>
  <c r="B796" i="11"/>
  <c r="C796" i="11"/>
  <c r="D796" i="11"/>
  <c r="E796" i="11"/>
  <c r="F796" i="11"/>
  <c r="G796" i="11"/>
  <c r="H796" i="11"/>
  <c r="J796" i="11"/>
  <c r="K796" i="11"/>
  <c r="L796" i="11"/>
  <c r="A797" i="11"/>
  <c r="B797" i="11"/>
  <c r="C797" i="11"/>
  <c r="D797" i="11"/>
  <c r="E797" i="11"/>
  <c r="F797" i="11"/>
  <c r="G797" i="11"/>
  <c r="H797" i="11"/>
  <c r="J797" i="11"/>
  <c r="K797" i="11"/>
  <c r="L797" i="11"/>
  <c r="A798" i="11"/>
  <c r="B798" i="11"/>
  <c r="C798" i="11"/>
  <c r="D798" i="11"/>
  <c r="E798" i="11"/>
  <c r="F798" i="11"/>
  <c r="G798" i="11"/>
  <c r="H798" i="11"/>
  <c r="J798" i="11"/>
  <c r="K798" i="11"/>
  <c r="L798" i="11"/>
  <c r="A799" i="11"/>
  <c r="B799" i="11"/>
  <c r="C799" i="11"/>
  <c r="D799" i="11"/>
  <c r="E799" i="11"/>
  <c r="F799" i="11"/>
  <c r="G799" i="11"/>
  <c r="H799" i="11"/>
  <c r="J799" i="11"/>
  <c r="K799" i="11"/>
  <c r="L799" i="11"/>
  <c r="A800" i="11"/>
  <c r="B800" i="11"/>
  <c r="C800" i="11"/>
  <c r="D800" i="11"/>
  <c r="E800" i="11"/>
  <c r="F800" i="11"/>
  <c r="G800" i="11"/>
  <c r="H800" i="11"/>
  <c r="J800" i="11"/>
  <c r="K800" i="11"/>
  <c r="L800" i="11"/>
  <c r="A801" i="11"/>
  <c r="B801" i="11"/>
  <c r="C801" i="11"/>
  <c r="D801" i="11"/>
  <c r="E801" i="11"/>
  <c r="F801" i="11"/>
  <c r="G801" i="11"/>
  <c r="H801" i="11"/>
  <c r="J801" i="11"/>
  <c r="K801" i="11"/>
  <c r="L801" i="11"/>
  <c r="A802" i="11"/>
  <c r="B802" i="11"/>
  <c r="C802" i="11"/>
  <c r="D802" i="11"/>
  <c r="E802" i="11"/>
  <c r="F802" i="11"/>
  <c r="G802" i="11"/>
  <c r="H802" i="11"/>
  <c r="J802" i="11"/>
  <c r="K802" i="11"/>
  <c r="L802" i="11"/>
  <c r="A803" i="11"/>
  <c r="B803" i="11"/>
  <c r="C803" i="11"/>
  <c r="D803" i="11"/>
  <c r="E803" i="11"/>
  <c r="F803" i="11"/>
  <c r="G803" i="11"/>
  <c r="H803" i="11"/>
  <c r="J803" i="11"/>
  <c r="K803" i="11"/>
  <c r="L803" i="11"/>
  <c r="A804" i="11"/>
  <c r="B804" i="11"/>
  <c r="C804" i="11"/>
  <c r="D804" i="11"/>
  <c r="E804" i="11"/>
  <c r="F804" i="11"/>
  <c r="G804" i="11"/>
  <c r="H804" i="11"/>
  <c r="J804" i="11"/>
  <c r="K804" i="11"/>
  <c r="L804" i="11"/>
  <c r="A805" i="11"/>
  <c r="B805" i="11"/>
  <c r="C805" i="11"/>
  <c r="D805" i="11"/>
  <c r="E805" i="11"/>
  <c r="F805" i="11"/>
  <c r="G805" i="11"/>
  <c r="H805" i="11"/>
  <c r="J805" i="11"/>
  <c r="K805" i="11"/>
  <c r="L805" i="11"/>
  <c r="A806" i="11"/>
  <c r="B806" i="11"/>
  <c r="C806" i="11"/>
  <c r="D806" i="11"/>
  <c r="E806" i="11"/>
  <c r="F806" i="11"/>
  <c r="G806" i="11"/>
  <c r="H806" i="11"/>
  <c r="J806" i="11"/>
  <c r="K806" i="11"/>
  <c r="L806" i="11"/>
  <c r="A807" i="11"/>
  <c r="B807" i="11"/>
  <c r="C807" i="11"/>
  <c r="D807" i="11"/>
  <c r="E807" i="11"/>
  <c r="F807" i="11"/>
  <c r="G807" i="11"/>
  <c r="H807" i="11"/>
  <c r="J807" i="11"/>
  <c r="K807" i="11"/>
  <c r="L807" i="11"/>
  <c r="A808" i="11"/>
  <c r="B808" i="11"/>
  <c r="C808" i="11"/>
  <c r="D808" i="11"/>
  <c r="E808" i="11"/>
  <c r="F808" i="11"/>
  <c r="G808" i="11"/>
  <c r="H808" i="11"/>
  <c r="J808" i="11"/>
  <c r="K808" i="11"/>
  <c r="L808" i="11"/>
  <c r="A809" i="11"/>
  <c r="B809" i="11"/>
  <c r="C809" i="11"/>
  <c r="D809" i="11"/>
  <c r="E809" i="11"/>
  <c r="F809" i="11"/>
  <c r="G809" i="11"/>
  <c r="H809" i="11"/>
  <c r="J809" i="11"/>
  <c r="K809" i="11"/>
  <c r="L809" i="11"/>
  <c r="A810" i="11"/>
  <c r="B810" i="11"/>
  <c r="C810" i="11"/>
  <c r="D810" i="11"/>
  <c r="E810" i="11"/>
  <c r="F810" i="11"/>
  <c r="G810" i="11"/>
  <c r="H810" i="11"/>
  <c r="J810" i="11"/>
  <c r="K810" i="11"/>
  <c r="L810" i="11"/>
  <c r="A811" i="11"/>
  <c r="B811" i="11"/>
  <c r="C811" i="11"/>
  <c r="D811" i="11"/>
  <c r="E811" i="11"/>
  <c r="F811" i="11"/>
  <c r="G811" i="11"/>
  <c r="H811" i="11"/>
  <c r="J811" i="11"/>
  <c r="K811" i="11"/>
  <c r="L811" i="11"/>
  <c r="A812" i="11"/>
  <c r="B812" i="11"/>
  <c r="C812" i="11"/>
  <c r="D812" i="11"/>
  <c r="E812" i="11"/>
  <c r="F812" i="11"/>
  <c r="G812" i="11"/>
  <c r="H812" i="11"/>
  <c r="J812" i="11"/>
  <c r="K812" i="11"/>
  <c r="L812" i="11"/>
  <c r="A813" i="11"/>
  <c r="B813" i="11"/>
  <c r="C813" i="11"/>
  <c r="D813" i="11"/>
  <c r="E813" i="11"/>
  <c r="F813" i="11"/>
  <c r="G813" i="11"/>
  <c r="H813" i="11"/>
  <c r="J813" i="11"/>
  <c r="K813" i="11"/>
  <c r="L813" i="11"/>
  <c r="A814" i="11"/>
  <c r="B814" i="11"/>
  <c r="C814" i="11"/>
  <c r="D814" i="11"/>
  <c r="E814" i="11"/>
  <c r="F814" i="11"/>
  <c r="G814" i="11"/>
  <c r="H814" i="11"/>
  <c r="J814" i="11"/>
  <c r="K814" i="11"/>
  <c r="L814" i="11"/>
  <c r="A815" i="11"/>
  <c r="B815" i="11"/>
  <c r="C815" i="11"/>
  <c r="D815" i="11"/>
  <c r="E815" i="11"/>
  <c r="F815" i="11"/>
  <c r="G815" i="11"/>
  <c r="H815" i="11"/>
  <c r="J815" i="11"/>
  <c r="K815" i="11"/>
  <c r="L815" i="11"/>
  <c r="A816" i="11"/>
  <c r="B816" i="11"/>
  <c r="C816" i="11"/>
  <c r="D816" i="11"/>
  <c r="E816" i="11"/>
  <c r="F816" i="11"/>
  <c r="G816" i="11"/>
  <c r="H816" i="11"/>
  <c r="J816" i="11"/>
  <c r="K816" i="11"/>
  <c r="L816" i="11"/>
  <c r="A817" i="11"/>
  <c r="B817" i="11"/>
  <c r="C817" i="11"/>
  <c r="D817" i="11"/>
  <c r="E817" i="11"/>
  <c r="F817" i="11"/>
  <c r="G817" i="11"/>
  <c r="H817" i="11"/>
  <c r="J817" i="11"/>
  <c r="K817" i="11"/>
  <c r="L817" i="11"/>
  <c r="A818" i="11"/>
  <c r="B818" i="11"/>
  <c r="C818" i="11"/>
  <c r="D818" i="11"/>
  <c r="E818" i="11"/>
  <c r="F818" i="11"/>
  <c r="G818" i="11"/>
  <c r="H818" i="11"/>
  <c r="J818" i="11"/>
  <c r="K818" i="11"/>
  <c r="L818" i="11"/>
  <c r="A819" i="11"/>
  <c r="B819" i="11"/>
  <c r="C819" i="11"/>
  <c r="D819" i="11"/>
  <c r="E819" i="11"/>
  <c r="F819" i="11"/>
  <c r="G819" i="11"/>
  <c r="H819" i="11"/>
  <c r="J819" i="11"/>
  <c r="K819" i="11"/>
  <c r="L819" i="11"/>
  <c r="A820" i="11"/>
  <c r="B820" i="11"/>
  <c r="C820" i="11"/>
  <c r="D820" i="11"/>
  <c r="E820" i="11"/>
  <c r="F820" i="11"/>
  <c r="G820" i="11"/>
  <c r="H820" i="11"/>
  <c r="J820" i="11"/>
  <c r="K820" i="11"/>
  <c r="L820" i="11"/>
  <c r="A821" i="11"/>
  <c r="B821" i="11"/>
  <c r="C821" i="11"/>
  <c r="D821" i="11"/>
  <c r="E821" i="11"/>
  <c r="F821" i="11"/>
  <c r="G821" i="11"/>
  <c r="H821" i="11"/>
  <c r="J821" i="11"/>
  <c r="K821" i="11"/>
  <c r="L821" i="11"/>
  <c r="A822" i="11"/>
  <c r="B822" i="11"/>
  <c r="C822" i="11"/>
  <c r="D822" i="11"/>
  <c r="E822" i="11"/>
  <c r="F822" i="11"/>
  <c r="G822" i="11"/>
  <c r="H822" i="11"/>
  <c r="J822" i="11"/>
  <c r="K822" i="11"/>
  <c r="L822" i="11"/>
  <c r="A823" i="11"/>
  <c r="B823" i="11"/>
  <c r="C823" i="11"/>
  <c r="D823" i="11"/>
  <c r="E823" i="11"/>
  <c r="F823" i="11"/>
  <c r="G823" i="11"/>
  <c r="H823" i="11"/>
  <c r="J823" i="11"/>
  <c r="K823" i="11"/>
  <c r="L823" i="11"/>
  <c r="A824" i="11"/>
  <c r="B824" i="11"/>
  <c r="C824" i="11"/>
  <c r="D824" i="11"/>
  <c r="E824" i="11"/>
  <c r="F824" i="11"/>
  <c r="G824" i="11"/>
  <c r="H824" i="11"/>
  <c r="J824" i="11"/>
  <c r="K824" i="11"/>
  <c r="L824" i="11"/>
  <c r="A825" i="11"/>
  <c r="B825" i="11"/>
  <c r="C825" i="11"/>
  <c r="D825" i="11"/>
  <c r="E825" i="11"/>
  <c r="F825" i="11"/>
  <c r="G825" i="11"/>
  <c r="H825" i="11"/>
  <c r="J825" i="11"/>
  <c r="K825" i="11"/>
  <c r="L825" i="11"/>
  <c r="A826" i="11"/>
  <c r="B826" i="11"/>
  <c r="C826" i="11"/>
  <c r="D826" i="11"/>
  <c r="E826" i="11"/>
  <c r="F826" i="11"/>
  <c r="G826" i="11"/>
  <c r="H826" i="11"/>
  <c r="J826" i="11"/>
  <c r="K826" i="11"/>
  <c r="L826" i="11"/>
  <c r="A827" i="11"/>
  <c r="B827" i="11"/>
  <c r="C827" i="11"/>
  <c r="D827" i="11"/>
  <c r="E827" i="11"/>
  <c r="F827" i="11"/>
  <c r="G827" i="11"/>
  <c r="H827" i="11"/>
  <c r="J827" i="11"/>
  <c r="K827" i="11"/>
  <c r="L827" i="11"/>
  <c r="A828" i="11"/>
  <c r="B828" i="11"/>
  <c r="C828" i="11"/>
  <c r="D828" i="11"/>
  <c r="E828" i="11"/>
  <c r="F828" i="11"/>
  <c r="G828" i="11"/>
  <c r="H828" i="11"/>
  <c r="J828" i="11"/>
  <c r="K828" i="11"/>
  <c r="L828" i="11"/>
  <c r="A829" i="11"/>
  <c r="B829" i="11"/>
  <c r="C829" i="11"/>
  <c r="D829" i="11"/>
  <c r="E829" i="11"/>
  <c r="F829" i="11"/>
  <c r="G829" i="11"/>
  <c r="H829" i="11"/>
  <c r="J829" i="11"/>
  <c r="K829" i="11"/>
  <c r="L829" i="11"/>
  <c r="A830" i="11"/>
  <c r="B830" i="11"/>
  <c r="C830" i="11"/>
  <c r="D830" i="11"/>
  <c r="E830" i="11"/>
  <c r="F830" i="11"/>
  <c r="G830" i="11"/>
  <c r="H830" i="11"/>
  <c r="J830" i="11"/>
  <c r="K830" i="11"/>
  <c r="L830" i="11"/>
  <c r="A831" i="11"/>
  <c r="B831" i="11"/>
  <c r="C831" i="11"/>
  <c r="D831" i="11"/>
  <c r="E831" i="11"/>
  <c r="F831" i="11"/>
  <c r="G831" i="11"/>
  <c r="H831" i="11"/>
  <c r="J831" i="11"/>
  <c r="K831" i="11"/>
  <c r="L831" i="11"/>
  <c r="A832" i="11"/>
  <c r="B832" i="11"/>
  <c r="C832" i="11"/>
  <c r="D832" i="11"/>
  <c r="E832" i="11"/>
  <c r="F832" i="11"/>
  <c r="G832" i="11"/>
  <c r="H832" i="11"/>
  <c r="J832" i="11"/>
  <c r="K832" i="11"/>
  <c r="L832" i="11"/>
  <c r="A833" i="11"/>
  <c r="B833" i="11"/>
  <c r="C833" i="11"/>
  <c r="D833" i="11"/>
  <c r="E833" i="11"/>
  <c r="F833" i="11"/>
  <c r="G833" i="11"/>
  <c r="H833" i="11"/>
  <c r="J833" i="11"/>
  <c r="K833" i="11"/>
  <c r="L833" i="11"/>
  <c r="A834" i="11"/>
  <c r="B834" i="11"/>
  <c r="C834" i="11"/>
  <c r="D834" i="11"/>
  <c r="E834" i="11"/>
  <c r="F834" i="11"/>
  <c r="G834" i="11"/>
  <c r="H834" i="11"/>
  <c r="J834" i="11"/>
  <c r="K834" i="11"/>
  <c r="L834" i="11"/>
  <c r="A835" i="11"/>
  <c r="B835" i="11"/>
  <c r="C835" i="11"/>
  <c r="D835" i="11"/>
  <c r="E835" i="11"/>
  <c r="F835" i="11"/>
  <c r="G835" i="11"/>
  <c r="H835" i="11"/>
  <c r="J835" i="11"/>
  <c r="K835" i="11"/>
  <c r="L835" i="11"/>
  <c r="A836" i="11"/>
  <c r="B836" i="11"/>
  <c r="C836" i="11"/>
  <c r="D836" i="11"/>
  <c r="E836" i="11"/>
  <c r="F836" i="11"/>
  <c r="G836" i="11"/>
  <c r="H836" i="11"/>
  <c r="J836" i="11"/>
  <c r="K836" i="11"/>
  <c r="L836" i="11"/>
  <c r="A837" i="11"/>
  <c r="B837" i="11"/>
  <c r="C837" i="11"/>
  <c r="D837" i="11"/>
  <c r="E837" i="11"/>
  <c r="F837" i="11"/>
  <c r="G837" i="11"/>
  <c r="H837" i="11"/>
  <c r="J837" i="11"/>
  <c r="K837" i="11"/>
  <c r="L837" i="11"/>
  <c r="A838" i="11"/>
  <c r="B838" i="11"/>
  <c r="C838" i="11"/>
  <c r="D838" i="11"/>
  <c r="E838" i="11"/>
  <c r="F838" i="11"/>
  <c r="G838" i="11"/>
  <c r="H838" i="11"/>
  <c r="J838" i="11"/>
  <c r="K838" i="11"/>
  <c r="L838" i="11"/>
  <c r="A839" i="11"/>
  <c r="B839" i="11"/>
  <c r="C839" i="11"/>
  <c r="D839" i="11"/>
  <c r="E839" i="11"/>
  <c r="F839" i="11"/>
  <c r="G839" i="11"/>
  <c r="H839" i="11"/>
  <c r="J839" i="11"/>
  <c r="K839" i="11"/>
  <c r="L839" i="11"/>
  <c r="A840" i="11"/>
  <c r="B840" i="11"/>
  <c r="C840" i="11"/>
  <c r="D840" i="11"/>
  <c r="E840" i="11"/>
  <c r="F840" i="11"/>
  <c r="G840" i="11"/>
  <c r="H840" i="11"/>
  <c r="J840" i="11"/>
  <c r="K840" i="11"/>
  <c r="L840" i="11"/>
  <c r="A841" i="11"/>
  <c r="B841" i="11"/>
  <c r="C841" i="11"/>
  <c r="D841" i="11"/>
  <c r="E841" i="11"/>
  <c r="F841" i="11"/>
  <c r="G841" i="11"/>
  <c r="H841" i="11"/>
  <c r="J841" i="11"/>
  <c r="K841" i="11"/>
  <c r="L841" i="11"/>
  <c r="A842" i="11"/>
  <c r="B842" i="11"/>
  <c r="C842" i="11"/>
  <c r="D842" i="11"/>
  <c r="E842" i="11"/>
  <c r="F842" i="11"/>
  <c r="G842" i="11"/>
  <c r="H842" i="11"/>
  <c r="J842" i="11"/>
  <c r="K842" i="11"/>
  <c r="L842" i="11"/>
  <c r="A843" i="11"/>
  <c r="B843" i="11"/>
  <c r="C843" i="11"/>
  <c r="D843" i="11"/>
  <c r="E843" i="11"/>
  <c r="F843" i="11"/>
  <c r="G843" i="11"/>
  <c r="H843" i="11"/>
  <c r="J843" i="11"/>
  <c r="K843" i="11"/>
  <c r="L843" i="11"/>
  <c r="A844" i="11"/>
  <c r="B844" i="11"/>
  <c r="C844" i="11"/>
  <c r="D844" i="11"/>
  <c r="E844" i="11"/>
  <c r="F844" i="11"/>
  <c r="G844" i="11"/>
  <c r="H844" i="11"/>
  <c r="J844" i="11"/>
  <c r="K844" i="11"/>
  <c r="L844" i="11"/>
  <c r="A845" i="11"/>
  <c r="B845" i="11"/>
  <c r="C845" i="11"/>
  <c r="D845" i="11"/>
  <c r="E845" i="11"/>
  <c r="F845" i="11"/>
  <c r="G845" i="11"/>
  <c r="H845" i="11"/>
  <c r="J845" i="11"/>
  <c r="K845" i="11"/>
  <c r="L845" i="11"/>
  <c r="A846" i="11"/>
  <c r="B846" i="11"/>
  <c r="C846" i="11"/>
  <c r="D846" i="11"/>
  <c r="E846" i="11"/>
  <c r="F846" i="11"/>
  <c r="G846" i="11"/>
  <c r="H846" i="11"/>
  <c r="J846" i="11"/>
  <c r="K846" i="11"/>
  <c r="L846" i="11"/>
  <c r="A847" i="11"/>
  <c r="B847" i="11"/>
  <c r="C847" i="11"/>
  <c r="D847" i="11"/>
  <c r="E847" i="11"/>
  <c r="F847" i="11"/>
  <c r="G847" i="11"/>
  <c r="H847" i="11"/>
  <c r="J847" i="11"/>
  <c r="K847" i="11"/>
  <c r="L847" i="11"/>
  <c r="A848" i="11"/>
  <c r="B848" i="11"/>
  <c r="C848" i="11"/>
  <c r="D848" i="11"/>
  <c r="E848" i="11"/>
  <c r="F848" i="11"/>
  <c r="G848" i="11"/>
  <c r="H848" i="11"/>
  <c r="J848" i="11"/>
  <c r="K848" i="11"/>
  <c r="L848" i="11"/>
  <c r="A849" i="11"/>
  <c r="B849" i="11"/>
  <c r="C849" i="11"/>
  <c r="D849" i="11"/>
  <c r="E849" i="11"/>
  <c r="F849" i="11"/>
  <c r="G849" i="11"/>
  <c r="H849" i="11"/>
  <c r="J849" i="11"/>
  <c r="K849" i="11"/>
  <c r="L849" i="11"/>
  <c r="A850" i="11"/>
  <c r="B850" i="11"/>
  <c r="C850" i="11"/>
  <c r="D850" i="11"/>
  <c r="E850" i="11"/>
  <c r="F850" i="11"/>
  <c r="G850" i="11"/>
  <c r="H850" i="11"/>
  <c r="J850" i="11"/>
  <c r="K850" i="11"/>
  <c r="L850" i="11"/>
  <c r="A851" i="11"/>
  <c r="B851" i="11"/>
  <c r="C851" i="11"/>
  <c r="D851" i="11"/>
  <c r="E851" i="11"/>
  <c r="F851" i="11"/>
  <c r="G851" i="11"/>
  <c r="H851" i="11"/>
  <c r="J851" i="11"/>
  <c r="K851" i="11"/>
  <c r="L851" i="11"/>
  <c r="A852" i="11"/>
  <c r="B852" i="11"/>
  <c r="C852" i="11"/>
  <c r="D852" i="11"/>
  <c r="E852" i="11"/>
  <c r="F852" i="11"/>
  <c r="G852" i="11"/>
  <c r="H852" i="11"/>
  <c r="J852" i="11"/>
  <c r="K852" i="11"/>
  <c r="L852" i="11"/>
  <c r="A853" i="11"/>
  <c r="B853" i="11"/>
  <c r="C853" i="11"/>
  <c r="D853" i="11"/>
  <c r="E853" i="11"/>
  <c r="F853" i="11"/>
  <c r="G853" i="11"/>
  <c r="H853" i="11"/>
  <c r="J853" i="11"/>
  <c r="K853" i="11"/>
  <c r="L853" i="11"/>
  <c r="A854" i="11"/>
  <c r="B854" i="11"/>
  <c r="C854" i="11"/>
  <c r="D854" i="11"/>
  <c r="E854" i="11"/>
  <c r="F854" i="11"/>
  <c r="G854" i="11"/>
  <c r="H854" i="11"/>
  <c r="J854" i="11"/>
  <c r="K854" i="11"/>
  <c r="L854" i="11"/>
  <c r="A855" i="11"/>
  <c r="B855" i="11"/>
  <c r="C855" i="11"/>
  <c r="D855" i="11"/>
  <c r="E855" i="11"/>
  <c r="F855" i="11"/>
  <c r="G855" i="11"/>
  <c r="H855" i="11"/>
  <c r="J855" i="11"/>
  <c r="K855" i="11"/>
  <c r="L855" i="11"/>
  <c r="A856" i="11"/>
  <c r="B856" i="11"/>
  <c r="C856" i="11"/>
  <c r="D856" i="11"/>
  <c r="E856" i="11"/>
  <c r="F856" i="11"/>
  <c r="G856" i="11"/>
  <c r="H856" i="11"/>
  <c r="J856" i="11"/>
  <c r="K856" i="11"/>
  <c r="L856" i="11"/>
  <c r="A857" i="11"/>
  <c r="B857" i="11"/>
  <c r="C857" i="11"/>
  <c r="D857" i="11"/>
  <c r="E857" i="11"/>
  <c r="F857" i="11"/>
  <c r="G857" i="11"/>
  <c r="H857" i="11"/>
  <c r="J857" i="11"/>
  <c r="K857" i="11"/>
  <c r="L857" i="11"/>
  <c r="A858" i="11"/>
  <c r="B858" i="11"/>
  <c r="C858" i="11"/>
  <c r="D858" i="11"/>
  <c r="E858" i="11"/>
  <c r="F858" i="11"/>
  <c r="G858" i="11"/>
  <c r="H858" i="11"/>
  <c r="J858" i="11"/>
  <c r="K858" i="11"/>
  <c r="L858" i="11"/>
  <c r="A859" i="11"/>
  <c r="B859" i="11"/>
  <c r="C859" i="11"/>
  <c r="D859" i="11"/>
  <c r="E859" i="11"/>
  <c r="F859" i="11"/>
  <c r="G859" i="11"/>
  <c r="H859" i="11"/>
  <c r="J859" i="11"/>
  <c r="K859" i="11"/>
  <c r="L859" i="11"/>
  <c r="A860" i="11"/>
  <c r="B860" i="11"/>
  <c r="C860" i="11"/>
  <c r="D860" i="11"/>
  <c r="E860" i="11"/>
  <c r="F860" i="11"/>
  <c r="G860" i="11"/>
  <c r="H860" i="11"/>
  <c r="J860" i="11"/>
  <c r="K860" i="11"/>
  <c r="L860" i="11"/>
  <c r="A861" i="11"/>
  <c r="B861" i="11"/>
  <c r="C861" i="11"/>
  <c r="D861" i="11"/>
  <c r="E861" i="11"/>
  <c r="F861" i="11"/>
  <c r="G861" i="11"/>
  <c r="H861" i="11"/>
  <c r="J861" i="11"/>
  <c r="K861" i="11"/>
  <c r="L861" i="11"/>
  <c r="A862" i="11"/>
  <c r="B862" i="11"/>
  <c r="C862" i="11"/>
  <c r="D862" i="11"/>
  <c r="E862" i="11"/>
  <c r="F862" i="11"/>
  <c r="G862" i="11"/>
  <c r="H862" i="11"/>
  <c r="J862" i="11"/>
  <c r="K862" i="11"/>
  <c r="L862" i="11"/>
  <c r="A863" i="11"/>
  <c r="B863" i="11"/>
  <c r="C863" i="11"/>
  <c r="D863" i="11"/>
  <c r="E863" i="11"/>
  <c r="F863" i="11"/>
  <c r="G863" i="11"/>
  <c r="H863" i="11"/>
  <c r="J863" i="11"/>
  <c r="K863" i="11"/>
  <c r="L863" i="11"/>
  <c r="A864" i="11"/>
  <c r="B864" i="11"/>
  <c r="C864" i="11"/>
  <c r="D864" i="11"/>
  <c r="E864" i="11"/>
  <c r="F864" i="11"/>
  <c r="G864" i="11"/>
  <c r="H864" i="11"/>
  <c r="J864" i="11"/>
  <c r="K864" i="11"/>
  <c r="L864" i="11"/>
  <c r="A865" i="11"/>
  <c r="B865" i="11"/>
  <c r="C865" i="11"/>
  <c r="D865" i="11"/>
  <c r="E865" i="11"/>
  <c r="F865" i="11"/>
  <c r="G865" i="11"/>
  <c r="H865" i="11"/>
  <c r="J865" i="11"/>
  <c r="K865" i="11"/>
  <c r="L865" i="11"/>
  <c r="A866" i="11"/>
  <c r="B866" i="11"/>
  <c r="C866" i="11"/>
  <c r="D866" i="11"/>
  <c r="E866" i="11"/>
  <c r="F866" i="11"/>
  <c r="G866" i="11"/>
  <c r="H866" i="11"/>
  <c r="J866" i="11"/>
  <c r="K866" i="11"/>
  <c r="L866" i="11"/>
  <c r="A867" i="11"/>
  <c r="B867" i="11"/>
  <c r="C867" i="11"/>
  <c r="D867" i="11"/>
  <c r="E867" i="11"/>
  <c r="F867" i="11"/>
  <c r="G867" i="11"/>
  <c r="H867" i="11"/>
  <c r="J867" i="11"/>
  <c r="K867" i="11"/>
  <c r="L867" i="11"/>
  <c r="A868" i="11"/>
  <c r="B868" i="11"/>
  <c r="C868" i="11"/>
  <c r="D868" i="11"/>
  <c r="E868" i="11"/>
  <c r="F868" i="11"/>
  <c r="G868" i="11"/>
  <c r="H868" i="11"/>
  <c r="J868" i="11"/>
  <c r="K868" i="11"/>
  <c r="L868" i="11"/>
  <c r="A869" i="11"/>
  <c r="B869" i="11"/>
  <c r="C869" i="11"/>
  <c r="D869" i="11"/>
  <c r="E869" i="11"/>
  <c r="F869" i="11"/>
  <c r="G869" i="11"/>
  <c r="H869" i="11"/>
  <c r="J869" i="11"/>
  <c r="K869" i="11"/>
  <c r="L869" i="11"/>
  <c r="A870" i="11"/>
  <c r="B870" i="11"/>
  <c r="C870" i="11"/>
  <c r="D870" i="11"/>
  <c r="E870" i="11"/>
  <c r="F870" i="11"/>
  <c r="G870" i="11"/>
  <c r="H870" i="11"/>
  <c r="J870" i="11"/>
  <c r="K870" i="11"/>
  <c r="L870" i="11"/>
  <c r="A871" i="11"/>
  <c r="B871" i="11"/>
  <c r="C871" i="11"/>
  <c r="D871" i="11"/>
  <c r="E871" i="11"/>
  <c r="F871" i="11"/>
  <c r="G871" i="11"/>
  <c r="H871" i="11"/>
  <c r="J871" i="11"/>
  <c r="K871" i="11"/>
  <c r="L871" i="11"/>
  <c r="A872" i="11"/>
  <c r="B872" i="11"/>
  <c r="C872" i="11"/>
  <c r="D872" i="11"/>
  <c r="E872" i="11"/>
  <c r="F872" i="11"/>
  <c r="G872" i="11"/>
  <c r="H872" i="11"/>
  <c r="J872" i="11"/>
  <c r="K872" i="11"/>
  <c r="L872" i="11"/>
  <c r="A873" i="11"/>
  <c r="B873" i="11"/>
  <c r="C873" i="11"/>
  <c r="D873" i="11"/>
  <c r="E873" i="11"/>
  <c r="F873" i="11"/>
  <c r="G873" i="11"/>
  <c r="H873" i="11"/>
  <c r="J873" i="11"/>
  <c r="K873" i="11"/>
  <c r="L873" i="11"/>
  <c r="A874" i="11"/>
  <c r="B874" i="11"/>
  <c r="C874" i="11"/>
  <c r="D874" i="11"/>
  <c r="E874" i="11"/>
  <c r="F874" i="11"/>
  <c r="G874" i="11"/>
  <c r="H874" i="11"/>
  <c r="J874" i="11"/>
  <c r="K874" i="11"/>
  <c r="L874" i="11"/>
  <c r="A875" i="11"/>
  <c r="B875" i="11"/>
  <c r="C875" i="11"/>
  <c r="D875" i="11"/>
  <c r="E875" i="11"/>
  <c r="F875" i="11"/>
  <c r="G875" i="11"/>
  <c r="H875" i="11"/>
  <c r="J875" i="11"/>
  <c r="K875" i="11"/>
  <c r="L875" i="11"/>
  <c r="A876" i="11"/>
  <c r="B876" i="11"/>
  <c r="C876" i="11"/>
  <c r="D876" i="11"/>
  <c r="E876" i="11"/>
  <c r="F876" i="11"/>
  <c r="G876" i="11"/>
  <c r="H876" i="11"/>
  <c r="J876" i="11"/>
  <c r="K876" i="11"/>
  <c r="L876" i="11"/>
  <c r="A877" i="11"/>
  <c r="B877" i="11"/>
  <c r="C877" i="11"/>
  <c r="D877" i="11"/>
  <c r="E877" i="11"/>
  <c r="F877" i="11"/>
  <c r="G877" i="11"/>
  <c r="H877" i="11"/>
  <c r="J877" i="11"/>
  <c r="K877" i="11"/>
  <c r="L877" i="11"/>
  <c r="A878" i="11"/>
  <c r="B878" i="11"/>
  <c r="C878" i="11"/>
  <c r="D878" i="11"/>
  <c r="E878" i="11"/>
  <c r="F878" i="11"/>
  <c r="G878" i="11"/>
  <c r="H878" i="11"/>
  <c r="J878" i="11"/>
  <c r="K878" i="11"/>
  <c r="L878" i="11"/>
  <c r="A879" i="11"/>
  <c r="B879" i="11"/>
  <c r="C879" i="11"/>
  <c r="D879" i="11"/>
  <c r="E879" i="11"/>
  <c r="F879" i="11"/>
  <c r="G879" i="11"/>
  <c r="H879" i="11"/>
  <c r="J879" i="11"/>
  <c r="K879" i="11"/>
  <c r="L879" i="11"/>
  <c r="A880" i="11"/>
  <c r="B880" i="11"/>
  <c r="C880" i="11"/>
  <c r="D880" i="11"/>
  <c r="E880" i="11"/>
  <c r="F880" i="11"/>
  <c r="G880" i="11"/>
  <c r="H880" i="11"/>
  <c r="J880" i="11"/>
  <c r="K880" i="11"/>
  <c r="L880" i="11"/>
  <c r="A881" i="11"/>
  <c r="B881" i="11"/>
  <c r="C881" i="11"/>
  <c r="D881" i="11"/>
  <c r="E881" i="11"/>
  <c r="F881" i="11"/>
  <c r="G881" i="11"/>
  <c r="H881" i="11"/>
  <c r="J881" i="11"/>
  <c r="K881" i="11"/>
  <c r="L881" i="11"/>
  <c r="A882" i="11"/>
  <c r="B882" i="11"/>
  <c r="C882" i="11"/>
  <c r="D882" i="11"/>
  <c r="E882" i="11"/>
  <c r="F882" i="11"/>
  <c r="G882" i="11"/>
  <c r="H882" i="11"/>
  <c r="J882" i="11"/>
  <c r="K882" i="11"/>
  <c r="L882" i="11"/>
  <c r="A883" i="11"/>
  <c r="B883" i="11"/>
  <c r="C883" i="11"/>
  <c r="D883" i="11"/>
  <c r="E883" i="11"/>
  <c r="F883" i="11"/>
  <c r="G883" i="11"/>
  <c r="H883" i="11"/>
  <c r="J883" i="11"/>
  <c r="K883" i="11"/>
  <c r="L883" i="11"/>
  <c r="A884" i="11"/>
  <c r="B884" i="11"/>
  <c r="C884" i="11"/>
  <c r="D884" i="11"/>
  <c r="E884" i="11"/>
  <c r="F884" i="11"/>
  <c r="G884" i="11"/>
  <c r="H884" i="11"/>
  <c r="J884" i="11"/>
  <c r="K884" i="11"/>
  <c r="L884" i="11"/>
  <c r="A885" i="11"/>
  <c r="B885" i="11"/>
  <c r="C885" i="11"/>
  <c r="D885" i="11"/>
  <c r="E885" i="11"/>
  <c r="F885" i="11"/>
  <c r="G885" i="11"/>
  <c r="H885" i="11"/>
  <c r="J885" i="11"/>
  <c r="K885" i="11"/>
  <c r="L885" i="11"/>
  <c r="A886" i="11"/>
  <c r="B886" i="11"/>
  <c r="C886" i="11"/>
  <c r="D886" i="11"/>
  <c r="E886" i="11"/>
  <c r="F886" i="11"/>
  <c r="G886" i="11"/>
  <c r="H886" i="11"/>
  <c r="J886" i="11"/>
  <c r="K886" i="11"/>
  <c r="L886" i="11"/>
  <c r="A887" i="11"/>
  <c r="B887" i="11"/>
  <c r="C887" i="11"/>
  <c r="D887" i="11"/>
  <c r="E887" i="11"/>
  <c r="F887" i="11"/>
  <c r="G887" i="11"/>
  <c r="H887" i="11"/>
  <c r="J887" i="11"/>
  <c r="K887" i="11"/>
  <c r="L887" i="11"/>
  <c r="A888" i="11"/>
  <c r="B888" i="11"/>
  <c r="C888" i="11"/>
  <c r="D888" i="11"/>
  <c r="E888" i="11"/>
  <c r="F888" i="11"/>
  <c r="G888" i="11"/>
  <c r="H888" i="11"/>
  <c r="J888" i="11"/>
  <c r="K888" i="11"/>
  <c r="L888" i="11"/>
  <c r="A889" i="11"/>
  <c r="B889" i="11"/>
  <c r="C889" i="11"/>
  <c r="D889" i="11"/>
  <c r="E889" i="11"/>
  <c r="F889" i="11"/>
  <c r="G889" i="11"/>
  <c r="H889" i="11"/>
  <c r="J889" i="11"/>
  <c r="K889" i="11"/>
  <c r="L889" i="11"/>
  <c r="A890" i="11"/>
  <c r="B890" i="11"/>
  <c r="C890" i="11"/>
  <c r="D890" i="11"/>
  <c r="E890" i="11"/>
  <c r="F890" i="11"/>
  <c r="G890" i="11"/>
  <c r="H890" i="11"/>
  <c r="J890" i="11"/>
  <c r="K890" i="11"/>
  <c r="L890" i="11"/>
  <c r="A891" i="11"/>
  <c r="B891" i="11"/>
  <c r="C891" i="11"/>
  <c r="D891" i="11"/>
  <c r="E891" i="11"/>
  <c r="F891" i="11"/>
  <c r="G891" i="11"/>
  <c r="H891" i="11"/>
  <c r="J891" i="11"/>
  <c r="K891" i="11"/>
  <c r="L891" i="11"/>
  <c r="A892" i="11"/>
  <c r="B892" i="11"/>
  <c r="C892" i="11"/>
  <c r="D892" i="11"/>
  <c r="E892" i="11"/>
  <c r="F892" i="11"/>
  <c r="G892" i="11"/>
  <c r="H892" i="11"/>
  <c r="J892" i="11"/>
  <c r="K892" i="11"/>
  <c r="L892" i="11"/>
  <c r="A893" i="11"/>
  <c r="B893" i="11"/>
  <c r="C893" i="11"/>
  <c r="D893" i="11"/>
  <c r="E893" i="11"/>
  <c r="F893" i="11"/>
  <c r="G893" i="11"/>
  <c r="H893" i="11"/>
  <c r="J893" i="11"/>
  <c r="K893" i="11"/>
  <c r="L893" i="11"/>
  <c r="A894" i="11"/>
  <c r="B894" i="11"/>
  <c r="C894" i="11"/>
  <c r="D894" i="11"/>
  <c r="E894" i="11"/>
  <c r="F894" i="11"/>
  <c r="G894" i="11"/>
  <c r="H894" i="11"/>
  <c r="J894" i="11"/>
  <c r="K894" i="11"/>
  <c r="L894" i="11"/>
  <c r="A895" i="11"/>
  <c r="B895" i="11"/>
  <c r="C895" i="11"/>
  <c r="D895" i="11"/>
  <c r="E895" i="11"/>
  <c r="F895" i="11"/>
  <c r="G895" i="11"/>
  <c r="H895" i="11"/>
  <c r="J895" i="11"/>
  <c r="K895" i="11"/>
  <c r="L895" i="11"/>
  <c r="A896" i="11"/>
  <c r="B896" i="11"/>
  <c r="C896" i="11"/>
  <c r="D896" i="11"/>
  <c r="E896" i="11"/>
  <c r="F896" i="11"/>
  <c r="G896" i="11"/>
  <c r="H896" i="11"/>
  <c r="J896" i="11"/>
  <c r="K896" i="11"/>
  <c r="L896" i="11"/>
  <c r="A897" i="11"/>
  <c r="B897" i="11"/>
  <c r="C897" i="11"/>
  <c r="D897" i="11"/>
  <c r="E897" i="11"/>
  <c r="F897" i="11"/>
  <c r="G897" i="11"/>
  <c r="H897" i="11"/>
  <c r="J897" i="11"/>
  <c r="K897" i="11"/>
  <c r="L897" i="11"/>
  <c r="A898" i="11"/>
  <c r="B898" i="11"/>
  <c r="C898" i="11"/>
  <c r="D898" i="11"/>
  <c r="E898" i="11"/>
  <c r="F898" i="11"/>
  <c r="G898" i="11"/>
  <c r="H898" i="11"/>
  <c r="J898" i="11"/>
  <c r="K898" i="11"/>
  <c r="L898" i="11"/>
  <c r="A899" i="11"/>
  <c r="B899" i="11"/>
  <c r="C899" i="11"/>
  <c r="D899" i="11"/>
  <c r="E899" i="11"/>
  <c r="F899" i="11"/>
  <c r="G899" i="11"/>
  <c r="H899" i="11"/>
  <c r="J899" i="11"/>
  <c r="K899" i="11"/>
  <c r="L899" i="11"/>
  <c r="A900" i="11"/>
  <c r="B900" i="11"/>
  <c r="C900" i="11"/>
  <c r="D900" i="11"/>
  <c r="E900" i="11"/>
  <c r="F900" i="11"/>
  <c r="G900" i="11"/>
  <c r="H900" i="11"/>
  <c r="J900" i="11"/>
  <c r="K900" i="11"/>
  <c r="L900" i="11"/>
  <c r="A901" i="11"/>
  <c r="B901" i="11"/>
  <c r="C901" i="11"/>
  <c r="D901" i="11"/>
  <c r="E901" i="11"/>
  <c r="F901" i="11"/>
  <c r="G901" i="11"/>
  <c r="H901" i="11"/>
  <c r="J901" i="11"/>
  <c r="K901" i="11"/>
  <c r="L901" i="11"/>
  <c r="A902" i="11"/>
  <c r="B902" i="11"/>
  <c r="C902" i="11"/>
  <c r="D902" i="11"/>
  <c r="E902" i="11"/>
  <c r="F902" i="11"/>
  <c r="G902" i="11"/>
  <c r="H902" i="11"/>
  <c r="J902" i="11"/>
  <c r="K902" i="11"/>
  <c r="L902" i="11"/>
  <c r="A903" i="11"/>
  <c r="B903" i="11"/>
  <c r="C903" i="11"/>
  <c r="D903" i="11"/>
  <c r="E903" i="11"/>
  <c r="F903" i="11"/>
  <c r="G903" i="11"/>
  <c r="H903" i="11"/>
  <c r="J903" i="11"/>
  <c r="K903" i="11"/>
  <c r="L903" i="11"/>
  <c r="A904" i="11"/>
  <c r="B904" i="11"/>
  <c r="C904" i="11"/>
  <c r="D904" i="11"/>
  <c r="E904" i="11"/>
  <c r="F904" i="11"/>
  <c r="G904" i="11"/>
  <c r="H904" i="11"/>
  <c r="J904" i="11"/>
  <c r="K904" i="11"/>
  <c r="L904" i="11"/>
  <c r="A905" i="11"/>
  <c r="B905" i="11"/>
  <c r="C905" i="11"/>
  <c r="D905" i="11"/>
  <c r="E905" i="11"/>
  <c r="F905" i="11"/>
  <c r="G905" i="11"/>
  <c r="H905" i="11"/>
  <c r="J905" i="11"/>
  <c r="K905" i="11"/>
  <c r="L905" i="11"/>
  <c r="A906" i="11"/>
  <c r="B906" i="11"/>
  <c r="C906" i="11"/>
  <c r="D906" i="11"/>
  <c r="E906" i="11"/>
  <c r="F906" i="11"/>
  <c r="G906" i="11"/>
  <c r="H906" i="11"/>
  <c r="J906" i="11"/>
  <c r="K906" i="11"/>
  <c r="L906" i="11"/>
  <c r="A907" i="11"/>
  <c r="B907" i="11"/>
  <c r="C907" i="11"/>
  <c r="D907" i="11"/>
  <c r="E907" i="11"/>
  <c r="F907" i="11"/>
  <c r="G907" i="11"/>
  <c r="H907" i="11"/>
  <c r="J907" i="11"/>
  <c r="K907" i="11"/>
  <c r="L907" i="11"/>
  <c r="A908" i="11"/>
  <c r="B908" i="11"/>
  <c r="C908" i="11"/>
  <c r="D908" i="11"/>
  <c r="E908" i="11"/>
  <c r="F908" i="11"/>
  <c r="G908" i="11"/>
  <c r="H908" i="11"/>
  <c r="J908" i="11"/>
  <c r="K908" i="11"/>
  <c r="L908" i="11"/>
  <c r="A909" i="11"/>
  <c r="B909" i="11"/>
  <c r="C909" i="11"/>
  <c r="D909" i="11"/>
  <c r="E909" i="11"/>
  <c r="F909" i="11"/>
  <c r="G909" i="11"/>
  <c r="H909" i="11"/>
  <c r="J909" i="11"/>
  <c r="K909" i="11"/>
  <c r="L909" i="11"/>
  <c r="A910" i="11"/>
  <c r="B910" i="11"/>
  <c r="C910" i="11"/>
  <c r="D910" i="11"/>
  <c r="E910" i="11"/>
  <c r="F910" i="11"/>
  <c r="G910" i="11"/>
  <c r="H910" i="11"/>
  <c r="J910" i="11"/>
  <c r="K910" i="11"/>
  <c r="L910" i="11"/>
  <c r="A911" i="11"/>
  <c r="B911" i="11"/>
  <c r="C911" i="11"/>
  <c r="D911" i="11"/>
  <c r="E911" i="11"/>
  <c r="F911" i="11"/>
  <c r="G911" i="11"/>
  <c r="H911" i="11"/>
  <c r="J911" i="11"/>
  <c r="K911" i="11"/>
  <c r="L911" i="11"/>
  <c r="A912" i="11"/>
  <c r="B912" i="11"/>
  <c r="C912" i="11"/>
  <c r="D912" i="11"/>
  <c r="E912" i="11"/>
  <c r="F912" i="11"/>
  <c r="G912" i="11"/>
  <c r="H912" i="11"/>
  <c r="J912" i="11"/>
  <c r="K912" i="11"/>
  <c r="L912" i="11"/>
  <c r="A913" i="11"/>
  <c r="B913" i="11"/>
  <c r="C913" i="11"/>
  <c r="D913" i="11"/>
  <c r="E913" i="11"/>
  <c r="F913" i="11"/>
  <c r="G913" i="11"/>
  <c r="H913" i="11"/>
  <c r="J913" i="11"/>
  <c r="K913" i="11"/>
  <c r="L913" i="11"/>
  <c r="A914" i="11"/>
  <c r="B914" i="11"/>
  <c r="C914" i="11"/>
  <c r="D914" i="11"/>
  <c r="E914" i="11"/>
  <c r="F914" i="11"/>
  <c r="G914" i="11"/>
  <c r="H914" i="11"/>
  <c r="J914" i="11"/>
  <c r="K914" i="11"/>
  <c r="L914" i="11"/>
  <c r="A915" i="11"/>
  <c r="B915" i="11"/>
  <c r="C915" i="11"/>
  <c r="D915" i="11"/>
  <c r="E915" i="11"/>
  <c r="F915" i="11"/>
  <c r="G915" i="11"/>
  <c r="H915" i="11"/>
  <c r="J915" i="11"/>
  <c r="K915" i="11"/>
  <c r="L915" i="11"/>
  <c r="A916" i="11"/>
  <c r="B916" i="11"/>
  <c r="C916" i="11"/>
  <c r="D916" i="11"/>
  <c r="E916" i="11"/>
  <c r="F916" i="11"/>
  <c r="G916" i="11"/>
  <c r="H916" i="11"/>
  <c r="J916" i="11"/>
  <c r="K916" i="11"/>
  <c r="L916" i="11"/>
  <c r="A917" i="11"/>
  <c r="B917" i="11"/>
  <c r="C917" i="11"/>
  <c r="D917" i="11"/>
  <c r="E917" i="11"/>
  <c r="F917" i="11"/>
  <c r="G917" i="11"/>
  <c r="H917" i="11"/>
  <c r="J917" i="11"/>
  <c r="K917" i="11"/>
  <c r="L917" i="11"/>
  <c r="A918" i="11"/>
  <c r="B918" i="11"/>
  <c r="C918" i="11"/>
  <c r="D918" i="11"/>
  <c r="E918" i="11"/>
  <c r="F918" i="11"/>
  <c r="G918" i="11"/>
  <c r="H918" i="11"/>
  <c r="J918" i="11"/>
  <c r="K918" i="11"/>
  <c r="L918" i="11"/>
  <c r="A919" i="11"/>
  <c r="B919" i="11"/>
  <c r="C919" i="11"/>
  <c r="D919" i="11"/>
  <c r="E919" i="11"/>
  <c r="F919" i="11"/>
  <c r="G919" i="11"/>
  <c r="H919" i="11"/>
  <c r="J919" i="11"/>
  <c r="K919" i="11"/>
  <c r="L919" i="11"/>
  <c r="A920" i="11"/>
  <c r="B920" i="11"/>
  <c r="C920" i="11"/>
  <c r="D920" i="11"/>
  <c r="E920" i="11"/>
  <c r="F920" i="11"/>
  <c r="G920" i="11"/>
  <c r="H920" i="11"/>
  <c r="J920" i="11"/>
  <c r="K920" i="11"/>
  <c r="L920" i="11"/>
  <c r="A921" i="11"/>
  <c r="B921" i="11"/>
  <c r="C921" i="11"/>
  <c r="D921" i="11"/>
  <c r="E921" i="11"/>
  <c r="F921" i="11"/>
  <c r="G921" i="11"/>
  <c r="H921" i="11"/>
  <c r="J921" i="11"/>
  <c r="K921" i="11"/>
  <c r="L921" i="11"/>
  <c r="A922" i="11"/>
  <c r="B922" i="11"/>
  <c r="C922" i="11"/>
  <c r="D922" i="11"/>
  <c r="E922" i="11"/>
  <c r="F922" i="11"/>
  <c r="G922" i="11"/>
  <c r="H922" i="11"/>
  <c r="J922" i="11"/>
  <c r="K922" i="11"/>
  <c r="L922" i="11"/>
  <c r="A923" i="11"/>
  <c r="B923" i="11"/>
  <c r="C923" i="11"/>
  <c r="D923" i="11"/>
  <c r="E923" i="11"/>
  <c r="F923" i="11"/>
  <c r="G923" i="11"/>
  <c r="H923" i="11"/>
  <c r="J923" i="11"/>
  <c r="K923" i="11"/>
  <c r="L923" i="11"/>
  <c r="A924" i="11"/>
  <c r="B924" i="11"/>
  <c r="C924" i="11"/>
  <c r="D924" i="11"/>
  <c r="E924" i="11"/>
  <c r="F924" i="11"/>
  <c r="G924" i="11"/>
  <c r="H924" i="11"/>
  <c r="J924" i="11"/>
  <c r="K924" i="11"/>
  <c r="L924" i="11"/>
  <c r="A925" i="11"/>
  <c r="B925" i="11"/>
  <c r="C925" i="11"/>
  <c r="D925" i="11"/>
  <c r="E925" i="11"/>
  <c r="F925" i="11"/>
  <c r="G925" i="11"/>
  <c r="H925" i="11"/>
  <c r="J925" i="11"/>
  <c r="K925" i="11"/>
  <c r="L925" i="11"/>
  <c r="A926" i="11"/>
  <c r="B926" i="11"/>
  <c r="C926" i="11"/>
  <c r="D926" i="11"/>
  <c r="E926" i="11"/>
  <c r="F926" i="11"/>
  <c r="G926" i="11"/>
  <c r="H926" i="11"/>
  <c r="J926" i="11"/>
  <c r="K926" i="11"/>
  <c r="L926" i="11"/>
  <c r="A927" i="11"/>
  <c r="B927" i="11"/>
  <c r="C927" i="11"/>
  <c r="D927" i="11"/>
  <c r="E927" i="11"/>
  <c r="F927" i="11"/>
  <c r="G927" i="11"/>
  <c r="H927" i="11"/>
  <c r="J927" i="11"/>
  <c r="K927" i="11"/>
  <c r="L927" i="11"/>
  <c r="A928" i="11"/>
  <c r="B928" i="11"/>
  <c r="C928" i="11"/>
  <c r="D928" i="11"/>
  <c r="E928" i="11"/>
  <c r="F928" i="11"/>
  <c r="G928" i="11"/>
  <c r="H928" i="11"/>
  <c r="J928" i="11"/>
  <c r="K928" i="11"/>
  <c r="L928" i="11"/>
  <c r="A929" i="11"/>
  <c r="B929" i="11"/>
  <c r="C929" i="11"/>
  <c r="D929" i="11"/>
  <c r="E929" i="11"/>
  <c r="F929" i="11"/>
  <c r="G929" i="11"/>
  <c r="H929" i="11"/>
  <c r="J929" i="11"/>
  <c r="K929" i="11"/>
  <c r="L929" i="11"/>
  <c r="A930" i="11"/>
  <c r="B930" i="11"/>
  <c r="C930" i="11"/>
  <c r="D930" i="11"/>
  <c r="E930" i="11"/>
  <c r="F930" i="11"/>
  <c r="G930" i="11"/>
  <c r="H930" i="11"/>
  <c r="J930" i="11"/>
  <c r="K930" i="11"/>
  <c r="L930" i="11"/>
  <c r="A931" i="11"/>
  <c r="B931" i="11"/>
  <c r="C931" i="11"/>
  <c r="D931" i="11"/>
  <c r="E931" i="11"/>
  <c r="F931" i="11"/>
  <c r="G931" i="11"/>
  <c r="H931" i="11"/>
  <c r="J931" i="11"/>
  <c r="K931" i="11"/>
  <c r="L931" i="11"/>
  <c r="A932" i="11"/>
  <c r="B932" i="11"/>
  <c r="C932" i="11"/>
  <c r="D932" i="11"/>
  <c r="E932" i="11"/>
  <c r="F932" i="11"/>
  <c r="G932" i="11"/>
  <c r="H932" i="11"/>
  <c r="J932" i="11"/>
  <c r="K932" i="11"/>
  <c r="L932" i="11"/>
  <c r="A933" i="11"/>
  <c r="B933" i="11"/>
  <c r="C933" i="11"/>
  <c r="D933" i="11"/>
  <c r="E933" i="11"/>
  <c r="F933" i="11"/>
  <c r="G933" i="11"/>
  <c r="H933" i="11"/>
  <c r="J933" i="11"/>
  <c r="K933" i="11"/>
  <c r="L933" i="11"/>
  <c r="A934" i="11"/>
  <c r="B934" i="11"/>
  <c r="C934" i="11"/>
  <c r="D934" i="11"/>
  <c r="E934" i="11"/>
  <c r="F934" i="11"/>
  <c r="G934" i="11"/>
  <c r="H934" i="11"/>
  <c r="J934" i="11"/>
  <c r="K934" i="11"/>
  <c r="L934" i="11"/>
  <c r="A935" i="11"/>
  <c r="B935" i="11"/>
  <c r="C935" i="11"/>
  <c r="D935" i="11"/>
  <c r="E935" i="11"/>
  <c r="F935" i="11"/>
  <c r="G935" i="11"/>
  <c r="H935" i="11"/>
  <c r="J935" i="11"/>
  <c r="K935" i="11"/>
  <c r="L935" i="11"/>
  <c r="A936" i="11"/>
  <c r="B936" i="11"/>
  <c r="C936" i="11"/>
  <c r="D936" i="11"/>
  <c r="E936" i="11"/>
  <c r="F936" i="11"/>
  <c r="G936" i="11"/>
  <c r="H936" i="11"/>
  <c r="J936" i="11"/>
  <c r="K936" i="11"/>
  <c r="L936" i="11"/>
  <c r="A937" i="11"/>
  <c r="B937" i="11"/>
  <c r="C937" i="11"/>
  <c r="D937" i="11"/>
  <c r="E937" i="11"/>
  <c r="F937" i="11"/>
  <c r="G937" i="11"/>
  <c r="H937" i="11"/>
  <c r="J937" i="11"/>
  <c r="K937" i="11"/>
  <c r="L937" i="11"/>
  <c r="A938" i="11"/>
  <c r="B938" i="11"/>
  <c r="C938" i="11"/>
  <c r="D938" i="11"/>
  <c r="E938" i="11"/>
  <c r="F938" i="11"/>
  <c r="G938" i="11"/>
  <c r="H938" i="11"/>
  <c r="J938" i="11"/>
  <c r="K938" i="11"/>
  <c r="L938" i="11"/>
  <c r="A939" i="11"/>
  <c r="B939" i="11"/>
  <c r="C939" i="11"/>
  <c r="D939" i="11"/>
  <c r="E939" i="11"/>
  <c r="F939" i="11"/>
  <c r="G939" i="11"/>
  <c r="H939" i="11"/>
  <c r="J939" i="11"/>
  <c r="K939" i="11"/>
  <c r="L939" i="11"/>
  <c r="A940" i="11"/>
  <c r="B940" i="11"/>
  <c r="C940" i="11"/>
  <c r="D940" i="11"/>
  <c r="E940" i="11"/>
  <c r="F940" i="11"/>
  <c r="G940" i="11"/>
  <c r="H940" i="11"/>
  <c r="J940" i="11"/>
  <c r="K940" i="11"/>
  <c r="L940" i="11"/>
  <c r="A941" i="11"/>
  <c r="B941" i="11"/>
  <c r="C941" i="11"/>
  <c r="D941" i="11"/>
  <c r="E941" i="11"/>
  <c r="F941" i="11"/>
  <c r="G941" i="11"/>
  <c r="H941" i="11"/>
  <c r="J941" i="11"/>
  <c r="K941" i="11"/>
  <c r="L941" i="11"/>
  <c r="A942" i="11"/>
  <c r="B942" i="11"/>
  <c r="C942" i="11"/>
  <c r="D942" i="11"/>
  <c r="E942" i="11"/>
  <c r="F942" i="11"/>
  <c r="G942" i="11"/>
  <c r="H942" i="11"/>
  <c r="J942" i="11"/>
  <c r="K942" i="11"/>
  <c r="L942" i="11"/>
  <c r="A943" i="11"/>
  <c r="B943" i="11"/>
  <c r="C943" i="11"/>
  <c r="D943" i="11"/>
  <c r="E943" i="11"/>
  <c r="F943" i="11"/>
  <c r="G943" i="11"/>
  <c r="H943" i="11"/>
  <c r="J943" i="11"/>
  <c r="K943" i="11"/>
  <c r="L943" i="11"/>
  <c r="A944" i="11"/>
  <c r="B944" i="11"/>
  <c r="C944" i="11"/>
  <c r="D944" i="11"/>
  <c r="E944" i="11"/>
  <c r="F944" i="11"/>
  <c r="G944" i="11"/>
  <c r="H944" i="11"/>
  <c r="J944" i="11"/>
  <c r="K944" i="11"/>
  <c r="L944" i="11"/>
  <c r="A945" i="11"/>
  <c r="B945" i="11"/>
  <c r="C945" i="11"/>
  <c r="D945" i="11"/>
  <c r="E945" i="11"/>
  <c r="F945" i="11"/>
  <c r="G945" i="11"/>
  <c r="H945" i="11"/>
  <c r="J945" i="11"/>
  <c r="K945" i="11"/>
  <c r="L945" i="11"/>
  <c r="A946" i="11"/>
  <c r="B946" i="11"/>
  <c r="C946" i="11"/>
  <c r="D946" i="11"/>
  <c r="E946" i="11"/>
  <c r="F946" i="11"/>
  <c r="G946" i="11"/>
  <c r="H946" i="11"/>
  <c r="J946" i="11"/>
  <c r="K946" i="11"/>
  <c r="L946" i="11"/>
  <c r="A947" i="11"/>
  <c r="B947" i="11"/>
  <c r="C947" i="11"/>
  <c r="D947" i="11"/>
  <c r="E947" i="11"/>
  <c r="F947" i="11"/>
  <c r="G947" i="11"/>
  <c r="H947" i="11"/>
  <c r="J947" i="11"/>
  <c r="K947" i="11"/>
  <c r="L947" i="11"/>
  <c r="A948" i="11"/>
  <c r="B948" i="11"/>
  <c r="C948" i="11"/>
  <c r="D948" i="11"/>
  <c r="E948" i="11"/>
  <c r="F948" i="11"/>
  <c r="G948" i="11"/>
  <c r="H948" i="11"/>
  <c r="J948" i="11"/>
  <c r="K948" i="11"/>
  <c r="L948" i="11"/>
  <c r="A949" i="11"/>
  <c r="B949" i="11"/>
  <c r="C949" i="11"/>
  <c r="D949" i="11"/>
  <c r="E949" i="11"/>
  <c r="F949" i="11"/>
  <c r="G949" i="11"/>
  <c r="H949" i="11"/>
  <c r="J949" i="11"/>
  <c r="K949" i="11"/>
  <c r="L949" i="11"/>
  <c r="A950" i="11"/>
  <c r="B950" i="11"/>
  <c r="C950" i="11"/>
  <c r="D950" i="11"/>
  <c r="E950" i="11"/>
  <c r="F950" i="11"/>
  <c r="G950" i="11"/>
  <c r="H950" i="11"/>
  <c r="J950" i="11"/>
  <c r="K950" i="11"/>
  <c r="L950" i="11"/>
  <c r="A951" i="11"/>
  <c r="B951" i="11"/>
  <c r="C951" i="11"/>
  <c r="D951" i="11"/>
  <c r="E951" i="11"/>
  <c r="F951" i="11"/>
  <c r="G951" i="11"/>
  <c r="H951" i="11"/>
  <c r="J951" i="11"/>
  <c r="K951" i="11"/>
  <c r="L951" i="11"/>
  <c r="A952" i="11"/>
  <c r="B952" i="11"/>
  <c r="C952" i="11"/>
  <c r="D952" i="11"/>
  <c r="E952" i="11"/>
  <c r="F952" i="11"/>
  <c r="G952" i="11"/>
  <c r="H952" i="11"/>
  <c r="J952" i="11"/>
  <c r="K952" i="11"/>
  <c r="L952" i="11"/>
  <c r="A953" i="11"/>
  <c r="B953" i="11"/>
  <c r="C953" i="11"/>
  <c r="D953" i="11"/>
  <c r="E953" i="11"/>
  <c r="F953" i="11"/>
  <c r="G953" i="11"/>
  <c r="H953" i="11"/>
  <c r="J953" i="11"/>
  <c r="K953" i="11"/>
  <c r="L953" i="11"/>
  <c r="A954" i="11"/>
  <c r="B954" i="11"/>
  <c r="C954" i="11"/>
  <c r="D954" i="11"/>
  <c r="E954" i="11"/>
  <c r="F954" i="11"/>
  <c r="G954" i="11"/>
  <c r="H954" i="11"/>
  <c r="J954" i="11"/>
  <c r="K954" i="11"/>
  <c r="L954" i="11"/>
  <c r="A955" i="11"/>
  <c r="B955" i="11"/>
  <c r="C955" i="11"/>
  <c r="D955" i="11"/>
  <c r="E955" i="11"/>
  <c r="F955" i="11"/>
  <c r="G955" i="11"/>
  <c r="H955" i="11"/>
  <c r="J955" i="11"/>
  <c r="K955" i="11"/>
  <c r="L955" i="11"/>
  <c r="A956" i="11"/>
  <c r="B956" i="11"/>
  <c r="C956" i="11"/>
  <c r="D956" i="11"/>
  <c r="E956" i="11"/>
  <c r="F956" i="11"/>
  <c r="G956" i="11"/>
  <c r="H956" i="11"/>
  <c r="J956" i="11"/>
  <c r="K956" i="11"/>
  <c r="L956" i="11"/>
  <c r="A957" i="11"/>
  <c r="B957" i="11"/>
  <c r="C957" i="11"/>
  <c r="D957" i="11"/>
  <c r="E957" i="11"/>
  <c r="F957" i="11"/>
  <c r="G957" i="11"/>
  <c r="H957" i="11"/>
  <c r="J957" i="11"/>
  <c r="K957" i="11"/>
  <c r="L957" i="11"/>
  <c r="A958" i="11"/>
  <c r="B958" i="11"/>
  <c r="C958" i="11"/>
  <c r="D958" i="11"/>
  <c r="E958" i="11"/>
  <c r="F958" i="11"/>
  <c r="G958" i="11"/>
  <c r="H958" i="11"/>
  <c r="J958" i="11"/>
  <c r="K958" i="11"/>
  <c r="L958" i="11"/>
  <c r="A959" i="11"/>
  <c r="B959" i="11"/>
  <c r="C959" i="11"/>
  <c r="D959" i="11"/>
  <c r="E959" i="11"/>
  <c r="F959" i="11"/>
  <c r="G959" i="11"/>
  <c r="H959" i="11"/>
  <c r="J959" i="11"/>
  <c r="K959" i="11"/>
  <c r="L959" i="11"/>
  <c r="A960" i="11"/>
  <c r="B960" i="11"/>
  <c r="C960" i="11"/>
  <c r="D960" i="11"/>
  <c r="E960" i="11"/>
  <c r="F960" i="11"/>
  <c r="G960" i="11"/>
  <c r="H960" i="11"/>
  <c r="J960" i="11"/>
  <c r="K960" i="11"/>
  <c r="L960" i="11"/>
  <c r="A961" i="11"/>
  <c r="B961" i="11"/>
  <c r="C961" i="11"/>
  <c r="D961" i="11"/>
  <c r="E961" i="11"/>
  <c r="F961" i="11"/>
  <c r="G961" i="11"/>
  <c r="H961" i="11"/>
  <c r="J961" i="11"/>
  <c r="K961" i="11"/>
  <c r="L961" i="11"/>
  <c r="A962" i="11"/>
  <c r="B962" i="11"/>
  <c r="C962" i="11"/>
  <c r="D962" i="11"/>
  <c r="E962" i="11"/>
  <c r="F962" i="11"/>
  <c r="G962" i="11"/>
  <c r="H962" i="11"/>
  <c r="J962" i="11"/>
  <c r="K962" i="11"/>
  <c r="L962" i="11"/>
  <c r="A963" i="11"/>
  <c r="B963" i="11"/>
  <c r="C963" i="11"/>
  <c r="D963" i="11"/>
  <c r="E963" i="11"/>
  <c r="F963" i="11"/>
  <c r="G963" i="11"/>
  <c r="H963" i="11"/>
  <c r="J963" i="11"/>
  <c r="K963" i="11"/>
  <c r="L963" i="11"/>
  <c r="A964" i="11"/>
  <c r="B964" i="11"/>
  <c r="C964" i="11"/>
  <c r="D964" i="11"/>
  <c r="E964" i="11"/>
  <c r="F964" i="11"/>
  <c r="G964" i="11"/>
  <c r="H964" i="11"/>
  <c r="J964" i="11"/>
  <c r="K964" i="11"/>
  <c r="L964" i="11"/>
  <c r="A965" i="11"/>
  <c r="B965" i="11"/>
  <c r="C965" i="11"/>
  <c r="D965" i="11"/>
  <c r="E965" i="11"/>
  <c r="F965" i="11"/>
  <c r="G965" i="11"/>
  <c r="H965" i="11"/>
  <c r="J965" i="11"/>
  <c r="K965" i="11"/>
  <c r="L965" i="11"/>
  <c r="A966" i="11"/>
  <c r="B966" i="11"/>
  <c r="C966" i="11"/>
  <c r="D966" i="11"/>
  <c r="E966" i="11"/>
  <c r="F966" i="11"/>
  <c r="G966" i="11"/>
  <c r="H966" i="11"/>
  <c r="J966" i="11"/>
  <c r="K966" i="11"/>
  <c r="L966" i="11"/>
  <c r="A967" i="11"/>
  <c r="B967" i="11"/>
  <c r="C967" i="11"/>
  <c r="D967" i="11"/>
  <c r="E967" i="11"/>
  <c r="F967" i="11"/>
  <c r="G967" i="11"/>
  <c r="H967" i="11"/>
  <c r="J967" i="11"/>
  <c r="K967" i="11"/>
  <c r="L967" i="11"/>
  <c r="A968" i="11"/>
  <c r="B968" i="11"/>
  <c r="C968" i="11"/>
  <c r="D968" i="11"/>
  <c r="E968" i="11"/>
  <c r="F968" i="11"/>
  <c r="G968" i="11"/>
  <c r="H968" i="11"/>
  <c r="J968" i="11"/>
  <c r="K968" i="11"/>
  <c r="L968" i="11"/>
  <c r="A969" i="11"/>
  <c r="B969" i="11"/>
  <c r="C969" i="11"/>
  <c r="D969" i="11"/>
  <c r="E969" i="11"/>
  <c r="F969" i="11"/>
  <c r="G969" i="11"/>
  <c r="H969" i="11"/>
  <c r="J969" i="11"/>
  <c r="K969" i="11"/>
  <c r="L969" i="11"/>
  <c r="A970" i="11"/>
  <c r="B970" i="11"/>
  <c r="C970" i="11"/>
  <c r="D970" i="11"/>
  <c r="E970" i="11"/>
  <c r="F970" i="11"/>
  <c r="G970" i="11"/>
  <c r="H970" i="11"/>
  <c r="J970" i="11"/>
  <c r="K970" i="11"/>
  <c r="L970" i="11"/>
  <c r="A971" i="11"/>
  <c r="B971" i="11"/>
  <c r="C971" i="11"/>
  <c r="D971" i="11"/>
  <c r="E971" i="11"/>
  <c r="F971" i="11"/>
  <c r="G971" i="11"/>
  <c r="H971" i="11"/>
  <c r="J971" i="11"/>
  <c r="K971" i="11"/>
  <c r="L971" i="11"/>
  <c r="A972" i="11"/>
  <c r="B972" i="11"/>
  <c r="C972" i="11"/>
  <c r="D972" i="11"/>
  <c r="E972" i="11"/>
  <c r="F972" i="11"/>
  <c r="G972" i="11"/>
  <c r="H972" i="11"/>
  <c r="J972" i="11"/>
  <c r="K972" i="11"/>
  <c r="L972" i="11"/>
  <c r="A973" i="11"/>
  <c r="B973" i="11"/>
  <c r="C973" i="11"/>
  <c r="D973" i="11"/>
  <c r="E973" i="11"/>
  <c r="F973" i="11"/>
  <c r="G973" i="11"/>
  <c r="H973" i="11"/>
  <c r="J973" i="11"/>
  <c r="K973" i="11"/>
  <c r="L973" i="11"/>
  <c r="A974" i="11"/>
  <c r="B974" i="11"/>
  <c r="C974" i="11"/>
  <c r="D974" i="11"/>
  <c r="E974" i="11"/>
  <c r="F974" i="11"/>
  <c r="G974" i="11"/>
  <c r="H974" i="11"/>
  <c r="J974" i="11"/>
  <c r="K974" i="11"/>
  <c r="L974" i="11"/>
  <c r="A975" i="11"/>
  <c r="B975" i="11"/>
  <c r="C975" i="11"/>
  <c r="D975" i="11"/>
  <c r="E975" i="11"/>
  <c r="F975" i="11"/>
  <c r="G975" i="11"/>
  <c r="H975" i="11"/>
  <c r="J975" i="11"/>
  <c r="K975" i="11"/>
  <c r="L975" i="11"/>
  <c r="A976" i="11"/>
  <c r="B976" i="11"/>
  <c r="C976" i="11"/>
  <c r="D976" i="11"/>
  <c r="E976" i="11"/>
  <c r="F976" i="11"/>
  <c r="G976" i="11"/>
  <c r="H976" i="11"/>
  <c r="J976" i="11"/>
  <c r="K976" i="11"/>
  <c r="L976" i="11"/>
  <c r="A977" i="11"/>
  <c r="B977" i="11"/>
  <c r="C977" i="11"/>
  <c r="D977" i="11"/>
  <c r="E977" i="11"/>
  <c r="F977" i="11"/>
  <c r="G977" i="11"/>
  <c r="H977" i="11"/>
  <c r="J977" i="11"/>
  <c r="K977" i="11"/>
  <c r="L977" i="11"/>
  <c r="A978" i="11"/>
  <c r="B978" i="11"/>
  <c r="C978" i="11"/>
  <c r="D978" i="11"/>
  <c r="E978" i="11"/>
  <c r="F978" i="11"/>
  <c r="G978" i="11"/>
  <c r="H978" i="11"/>
  <c r="J978" i="11"/>
  <c r="K978" i="11"/>
  <c r="L978" i="11"/>
  <c r="A979" i="11"/>
  <c r="B979" i="11"/>
  <c r="C979" i="11"/>
  <c r="D979" i="11"/>
  <c r="E979" i="11"/>
  <c r="F979" i="11"/>
  <c r="G979" i="11"/>
  <c r="H979" i="11"/>
  <c r="J979" i="11"/>
  <c r="K979" i="11"/>
  <c r="L979" i="11"/>
  <c r="A980" i="11"/>
  <c r="B980" i="11"/>
  <c r="C980" i="11"/>
  <c r="D980" i="11"/>
  <c r="E980" i="11"/>
  <c r="F980" i="11"/>
  <c r="G980" i="11"/>
  <c r="H980" i="11"/>
  <c r="J980" i="11"/>
  <c r="K980" i="11"/>
  <c r="L980" i="11"/>
  <c r="A981" i="11"/>
  <c r="B981" i="11"/>
  <c r="C981" i="11"/>
  <c r="D981" i="11"/>
  <c r="E981" i="11"/>
  <c r="F981" i="11"/>
  <c r="G981" i="11"/>
  <c r="H981" i="11"/>
  <c r="J981" i="11"/>
  <c r="K981" i="11"/>
  <c r="L981" i="11"/>
  <c r="A982" i="11"/>
  <c r="B982" i="11"/>
  <c r="C982" i="11"/>
  <c r="D982" i="11"/>
  <c r="E982" i="11"/>
  <c r="F982" i="11"/>
  <c r="G982" i="11"/>
  <c r="H982" i="11"/>
  <c r="J982" i="11"/>
  <c r="K982" i="11"/>
  <c r="L982" i="11"/>
  <c r="A983" i="11"/>
  <c r="B983" i="11"/>
  <c r="C983" i="11"/>
  <c r="D983" i="11"/>
  <c r="E983" i="11"/>
  <c r="F983" i="11"/>
  <c r="G983" i="11"/>
  <c r="H983" i="11"/>
  <c r="J983" i="11"/>
  <c r="K983" i="11"/>
  <c r="L983" i="11"/>
  <c r="A984" i="11"/>
  <c r="B984" i="11"/>
  <c r="C984" i="11"/>
  <c r="D984" i="11"/>
  <c r="E984" i="11"/>
  <c r="F984" i="11"/>
  <c r="G984" i="11"/>
  <c r="H984" i="11"/>
  <c r="J984" i="11"/>
  <c r="K984" i="11"/>
  <c r="L984" i="11"/>
  <c r="A985" i="11"/>
  <c r="B985" i="11"/>
  <c r="C985" i="11"/>
  <c r="D985" i="11"/>
  <c r="E985" i="11"/>
  <c r="F985" i="11"/>
  <c r="G985" i="11"/>
  <c r="H985" i="11"/>
  <c r="J985" i="11"/>
  <c r="K985" i="11"/>
  <c r="L985" i="11"/>
  <c r="A986" i="11"/>
  <c r="B986" i="11"/>
  <c r="C986" i="11"/>
  <c r="D986" i="11"/>
  <c r="E986" i="11"/>
  <c r="F986" i="11"/>
  <c r="G986" i="11"/>
  <c r="H986" i="11"/>
  <c r="J986" i="11"/>
  <c r="K986" i="11"/>
  <c r="L986" i="11"/>
  <c r="A987" i="11"/>
  <c r="B987" i="11"/>
  <c r="C987" i="11"/>
  <c r="D987" i="11"/>
  <c r="E987" i="11"/>
  <c r="F987" i="11"/>
  <c r="G987" i="11"/>
  <c r="H987" i="11"/>
  <c r="J987" i="11"/>
  <c r="K987" i="11"/>
  <c r="L987" i="11"/>
  <c r="A988" i="11"/>
  <c r="B988" i="11"/>
  <c r="C988" i="11"/>
  <c r="D988" i="11"/>
  <c r="E988" i="11"/>
  <c r="F988" i="11"/>
  <c r="G988" i="11"/>
  <c r="H988" i="11"/>
  <c r="J988" i="11"/>
  <c r="K988" i="11"/>
  <c r="L988" i="11"/>
  <c r="A989" i="11"/>
  <c r="B989" i="11"/>
  <c r="C989" i="11"/>
  <c r="D989" i="11"/>
  <c r="E989" i="11"/>
  <c r="F989" i="11"/>
  <c r="G989" i="11"/>
  <c r="H989" i="11"/>
  <c r="J989" i="11"/>
  <c r="K989" i="11"/>
  <c r="L989" i="11"/>
  <c r="A990" i="11"/>
  <c r="B990" i="11"/>
  <c r="C990" i="11"/>
  <c r="D990" i="11"/>
  <c r="E990" i="11"/>
  <c r="F990" i="11"/>
  <c r="G990" i="11"/>
  <c r="H990" i="11"/>
  <c r="J990" i="11"/>
  <c r="K990" i="11"/>
  <c r="L990" i="11"/>
  <c r="A991" i="11"/>
  <c r="B991" i="11"/>
  <c r="C991" i="11"/>
  <c r="D991" i="11"/>
  <c r="E991" i="11"/>
  <c r="F991" i="11"/>
  <c r="G991" i="11"/>
  <c r="H991" i="11"/>
  <c r="J991" i="11"/>
  <c r="K991" i="11"/>
  <c r="L991" i="11"/>
  <c r="A992" i="11"/>
  <c r="B992" i="11"/>
  <c r="C992" i="11"/>
  <c r="D992" i="11"/>
  <c r="E992" i="11"/>
  <c r="F992" i="11"/>
  <c r="G992" i="11"/>
  <c r="H992" i="11"/>
  <c r="J992" i="11"/>
  <c r="K992" i="11"/>
  <c r="L992" i="11"/>
  <c r="A993" i="11"/>
  <c r="B993" i="11"/>
  <c r="C993" i="11"/>
  <c r="D993" i="11"/>
  <c r="E993" i="11"/>
  <c r="F993" i="11"/>
  <c r="G993" i="11"/>
  <c r="H993" i="11"/>
  <c r="J993" i="11"/>
  <c r="K993" i="11"/>
  <c r="L993" i="11"/>
  <c r="A994" i="11"/>
  <c r="B994" i="11"/>
  <c r="C994" i="11"/>
  <c r="D994" i="11"/>
  <c r="E994" i="11"/>
  <c r="F994" i="11"/>
  <c r="G994" i="11"/>
  <c r="H994" i="11"/>
  <c r="J994" i="11"/>
  <c r="K994" i="11"/>
  <c r="L994" i="11"/>
  <c r="A995" i="11"/>
  <c r="B995" i="11"/>
  <c r="C995" i="11"/>
  <c r="D995" i="11"/>
  <c r="E995" i="11"/>
  <c r="F995" i="11"/>
  <c r="G995" i="11"/>
  <c r="H995" i="11"/>
  <c r="J995" i="11"/>
  <c r="K995" i="11"/>
  <c r="L995" i="11"/>
  <c r="A996" i="11"/>
  <c r="B996" i="11"/>
  <c r="C996" i="11"/>
  <c r="D996" i="11"/>
  <c r="E996" i="11"/>
  <c r="F996" i="11"/>
  <c r="G996" i="11"/>
  <c r="H996" i="11"/>
  <c r="J996" i="11"/>
  <c r="K996" i="11"/>
  <c r="L996" i="11"/>
  <c r="A997" i="11"/>
  <c r="B997" i="11"/>
  <c r="C997" i="11"/>
  <c r="D997" i="11"/>
  <c r="E997" i="11"/>
  <c r="F997" i="11"/>
  <c r="G997" i="11"/>
  <c r="H997" i="11"/>
  <c r="J997" i="11"/>
  <c r="K997" i="11"/>
  <c r="L997" i="11"/>
  <c r="A998" i="11"/>
  <c r="B998" i="11"/>
  <c r="C998" i="11"/>
  <c r="D998" i="11"/>
  <c r="E998" i="11"/>
  <c r="F998" i="11"/>
  <c r="G998" i="11"/>
  <c r="H998" i="11"/>
  <c r="J998" i="11"/>
  <c r="K998" i="11"/>
  <c r="L998" i="11"/>
  <c r="A999" i="11"/>
  <c r="B999" i="11"/>
  <c r="C999" i="11"/>
  <c r="D999" i="11"/>
  <c r="E999" i="11"/>
  <c r="F999" i="11"/>
  <c r="G999" i="11"/>
  <c r="H999" i="11"/>
  <c r="J999" i="11"/>
  <c r="K999" i="11"/>
  <c r="L999" i="11"/>
  <c r="A1000" i="11"/>
  <c r="B1000" i="11"/>
  <c r="C1000" i="11"/>
  <c r="D1000" i="11"/>
  <c r="E1000" i="11"/>
  <c r="F1000" i="11"/>
  <c r="G1000" i="11"/>
  <c r="H1000" i="11"/>
  <c r="J1000" i="11"/>
  <c r="K1000" i="11"/>
  <c r="L1000" i="11"/>
  <c r="A1001" i="11"/>
  <c r="B1001" i="11"/>
  <c r="C1001" i="11"/>
  <c r="D1001" i="11"/>
  <c r="E1001" i="11"/>
  <c r="F1001" i="11"/>
  <c r="G1001" i="11"/>
  <c r="H1001" i="11"/>
  <c r="J1001" i="11"/>
  <c r="K1001" i="11"/>
  <c r="L1001" i="11"/>
  <c r="A1002" i="11"/>
  <c r="B1002" i="11"/>
  <c r="C1002" i="11"/>
  <c r="D1002" i="11"/>
  <c r="E1002" i="11"/>
  <c r="F1002" i="11"/>
  <c r="G1002" i="11"/>
  <c r="H1002" i="11"/>
  <c r="J1002" i="11"/>
  <c r="K1002" i="11"/>
  <c r="L1002" i="11"/>
  <c r="A1003" i="11"/>
  <c r="B1003" i="11"/>
  <c r="C1003" i="11"/>
  <c r="D1003" i="11"/>
  <c r="E1003" i="11"/>
  <c r="F1003" i="11"/>
  <c r="G1003" i="11"/>
  <c r="H1003" i="11"/>
  <c r="J1003" i="11"/>
  <c r="K1003" i="11"/>
  <c r="L1003" i="11"/>
  <c r="A1004" i="11"/>
  <c r="B1004" i="11"/>
  <c r="C1004" i="11"/>
  <c r="D1004" i="11"/>
  <c r="E1004" i="11"/>
  <c r="F1004" i="11"/>
  <c r="G1004" i="11"/>
  <c r="H1004" i="11"/>
  <c r="J1004" i="11"/>
  <c r="K1004" i="11"/>
  <c r="L1004" i="11"/>
  <c r="A1005" i="11"/>
  <c r="B1005" i="11"/>
  <c r="C1005" i="11"/>
  <c r="D1005" i="11"/>
  <c r="E1005" i="11"/>
  <c r="F1005" i="11"/>
  <c r="G1005" i="11"/>
  <c r="H1005" i="11"/>
  <c r="J1005" i="11"/>
  <c r="K1005" i="11"/>
  <c r="L1005" i="11"/>
  <c r="A1006" i="11"/>
  <c r="B1006" i="11"/>
  <c r="C1006" i="11"/>
  <c r="D1006" i="11"/>
  <c r="E1006" i="11"/>
  <c r="F1006" i="11"/>
  <c r="G1006" i="11"/>
  <c r="H1006" i="11"/>
  <c r="J1006" i="11"/>
  <c r="K1006" i="11"/>
  <c r="L1006" i="11"/>
  <c r="A1007" i="11"/>
  <c r="B1007" i="11"/>
  <c r="C1007" i="11"/>
  <c r="D1007" i="11"/>
  <c r="E1007" i="11"/>
  <c r="F1007" i="11"/>
  <c r="G1007" i="11"/>
  <c r="H1007" i="11"/>
  <c r="J1007" i="11"/>
  <c r="K1007" i="11"/>
  <c r="L1007" i="11"/>
  <c r="A1008" i="11"/>
  <c r="B1008" i="11"/>
  <c r="C1008" i="11"/>
  <c r="D1008" i="11"/>
  <c r="E1008" i="11"/>
  <c r="F1008" i="11"/>
  <c r="G1008" i="11"/>
  <c r="H1008" i="11"/>
  <c r="J1008" i="11"/>
  <c r="K1008" i="11"/>
  <c r="L1008" i="11"/>
  <c r="A1009" i="11"/>
  <c r="B1009" i="11"/>
  <c r="C1009" i="11"/>
  <c r="D1009" i="11"/>
  <c r="E1009" i="11"/>
  <c r="F1009" i="11"/>
  <c r="G1009" i="11"/>
  <c r="H1009" i="11"/>
  <c r="J1009" i="11"/>
  <c r="K1009" i="11"/>
  <c r="L1009" i="11"/>
  <c r="A1010" i="11"/>
  <c r="B1010" i="11"/>
  <c r="C1010" i="11"/>
  <c r="D1010" i="11"/>
  <c r="E1010" i="11"/>
  <c r="F1010" i="11"/>
  <c r="G1010" i="11"/>
  <c r="H1010" i="11"/>
  <c r="J1010" i="11"/>
  <c r="K1010" i="11"/>
  <c r="L1010" i="11"/>
  <c r="A1011" i="11"/>
  <c r="B1011" i="11"/>
  <c r="C1011" i="11"/>
  <c r="D1011" i="11"/>
  <c r="E1011" i="11"/>
  <c r="F1011" i="11"/>
  <c r="G1011" i="11"/>
  <c r="H1011" i="11"/>
  <c r="J1011" i="11"/>
  <c r="K1011" i="11"/>
  <c r="L1011" i="11"/>
  <c r="A1012" i="11"/>
  <c r="B1012" i="11"/>
  <c r="C1012" i="11"/>
  <c r="D1012" i="11"/>
  <c r="E1012" i="11"/>
  <c r="F1012" i="11"/>
  <c r="G1012" i="11"/>
  <c r="H1012" i="11"/>
  <c r="J1012" i="11"/>
  <c r="K1012" i="11"/>
  <c r="L1012" i="11"/>
  <c r="A1013" i="11"/>
  <c r="B1013" i="11"/>
  <c r="C1013" i="11"/>
  <c r="D1013" i="11"/>
  <c r="E1013" i="11"/>
  <c r="F1013" i="11"/>
  <c r="G1013" i="11"/>
  <c r="H1013" i="11"/>
  <c r="J1013" i="11"/>
  <c r="K1013" i="11"/>
  <c r="L1013" i="11"/>
  <c r="A1014" i="11"/>
  <c r="B1014" i="11"/>
  <c r="C1014" i="11"/>
  <c r="D1014" i="11"/>
  <c r="E1014" i="11"/>
  <c r="F1014" i="11"/>
  <c r="G1014" i="11"/>
  <c r="H1014" i="11"/>
  <c r="J1014" i="11"/>
  <c r="K1014" i="11"/>
  <c r="L1014" i="11"/>
  <c r="A1015" i="11"/>
  <c r="B1015" i="11"/>
  <c r="C1015" i="11"/>
  <c r="D1015" i="11"/>
  <c r="E1015" i="11"/>
  <c r="F1015" i="11"/>
  <c r="G1015" i="11"/>
  <c r="H1015" i="11"/>
  <c r="J1015" i="11"/>
  <c r="K1015" i="11"/>
  <c r="L1015" i="11"/>
  <c r="A1016" i="11"/>
  <c r="B1016" i="11"/>
  <c r="C1016" i="11"/>
  <c r="D1016" i="11"/>
  <c r="E1016" i="11"/>
  <c r="F1016" i="11"/>
  <c r="G1016" i="11"/>
  <c r="H1016" i="11"/>
  <c r="J1016" i="11"/>
  <c r="K1016" i="11"/>
  <c r="L1016" i="11"/>
  <c r="A1017" i="11"/>
  <c r="B1017" i="11"/>
  <c r="C1017" i="11"/>
  <c r="D1017" i="11"/>
  <c r="E1017" i="11"/>
  <c r="F1017" i="11"/>
  <c r="G1017" i="11"/>
  <c r="H1017" i="11"/>
  <c r="J1017" i="11"/>
  <c r="K1017" i="11"/>
  <c r="L1017" i="11"/>
  <c r="A1018" i="11"/>
  <c r="B1018" i="11"/>
  <c r="C1018" i="11"/>
  <c r="D1018" i="11"/>
  <c r="E1018" i="11"/>
  <c r="F1018" i="11"/>
  <c r="G1018" i="11"/>
  <c r="H1018" i="11"/>
  <c r="J1018" i="11"/>
  <c r="K1018" i="11"/>
  <c r="L1018" i="11"/>
  <c r="A1019" i="11"/>
  <c r="B1019" i="11"/>
  <c r="C1019" i="11"/>
  <c r="D1019" i="11"/>
  <c r="E1019" i="11"/>
  <c r="F1019" i="11"/>
  <c r="G1019" i="11"/>
  <c r="H1019" i="11"/>
  <c r="J1019" i="11"/>
  <c r="K1019" i="11"/>
  <c r="L1019" i="11"/>
  <c r="A1020" i="11"/>
  <c r="B1020" i="11"/>
  <c r="C1020" i="11"/>
  <c r="D1020" i="11"/>
  <c r="E1020" i="11"/>
  <c r="F1020" i="11"/>
  <c r="G1020" i="11"/>
  <c r="H1020" i="11"/>
  <c r="J1020" i="11"/>
  <c r="K1020" i="11"/>
  <c r="L1020" i="11"/>
  <c r="A1021" i="11"/>
  <c r="B1021" i="11"/>
  <c r="C1021" i="11"/>
  <c r="D1021" i="11"/>
  <c r="E1021" i="11"/>
  <c r="F1021" i="11"/>
  <c r="G1021" i="11"/>
  <c r="H1021" i="11"/>
  <c r="J1021" i="11"/>
  <c r="K1021" i="11"/>
  <c r="L1021" i="11"/>
  <c r="A1022" i="11"/>
  <c r="B1022" i="11"/>
  <c r="C1022" i="11"/>
  <c r="D1022" i="11"/>
  <c r="E1022" i="11"/>
  <c r="F1022" i="11"/>
  <c r="G1022" i="11"/>
  <c r="H1022" i="11"/>
  <c r="J1022" i="11"/>
  <c r="K1022" i="11"/>
  <c r="L1022" i="11"/>
  <c r="A1023" i="11"/>
  <c r="B1023" i="11"/>
  <c r="C1023" i="11"/>
  <c r="D1023" i="11"/>
  <c r="E1023" i="11"/>
  <c r="F1023" i="11"/>
  <c r="G1023" i="11"/>
  <c r="H1023" i="11"/>
  <c r="J1023" i="11"/>
  <c r="K1023" i="11"/>
  <c r="L1023" i="11"/>
  <c r="A1024" i="11"/>
  <c r="B1024" i="11"/>
  <c r="C1024" i="11"/>
  <c r="D1024" i="11"/>
  <c r="E1024" i="11"/>
  <c r="F1024" i="11"/>
  <c r="G1024" i="11"/>
  <c r="H1024" i="11"/>
  <c r="J1024" i="11"/>
  <c r="K1024" i="11"/>
  <c r="L1024" i="11"/>
  <c r="A1025" i="11"/>
  <c r="B1025" i="11"/>
  <c r="C1025" i="11"/>
  <c r="D1025" i="11"/>
  <c r="E1025" i="11"/>
  <c r="F1025" i="11"/>
  <c r="G1025" i="11"/>
  <c r="H1025" i="11"/>
  <c r="J1025" i="11"/>
  <c r="K1025" i="11"/>
  <c r="L1025" i="11"/>
  <c r="A1026" i="11"/>
  <c r="B1026" i="11"/>
  <c r="C1026" i="11"/>
  <c r="D1026" i="11"/>
  <c r="E1026" i="11"/>
  <c r="F1026" i="11"/>
  <c r="G1026" i="11"/>
  <c r="H1026" i="11"/>
  <c r="J1026" i="11"/>
  <c r="K1026" i="11"/>
  <c r="L1026" i="11"/>
  <c r="A1027" i="11"/>
  <c r="B1027" i="11"/>
  <c r="C1027" i="11"/>
  <c r="D1027" i="11"/>
  <c r="E1027" i="11"/>
  <c r="F1027" i="11"/>
  <c r="G1027" i="11"/>
  <c r="H1027" i="11"/>
  <c r="J1027" i="11"/>
  <c r="K1027" i="11"/>
  <c r="L1027" i="11"/>
  <c r="A1028" i="11"/>
  <c r="B1028" i="11"/>
  <c r="C1028" i="11"/>
  <c r="D1028" i="11"/>
  <c r="E1028" i="11"/>
  <c r="F1028" i="11"/>
  <c r="G1028" i="11"/>
  <c r="H1028" i="11"/>
  <c r="J1028" i="11"/>
  <c r="K1028" i="11"/>
  <c r="L1028" i="11"/>
  <c r="A1029" i="11"/>
  <c r="B1029" i="11"/>
  <c r="C1029" i="11"/>
  <c r="D1029" i="11"/>
  <c r="E1029" i="11"/>
  <c r="F1029" i="11"/>
  <c r="G1029" i="11"/>
  <c r="H1029" i="11"/>
  <c r="J1029" i="11"/>
  <c r="K1029" i="11"/>
  <c r="L1029" i="11"/>
  <c r="A1030" i="11"/>
  <c r="B1030" i="11"/>
  <c r="C1030" i="11"/>
  <c r="D1030" i="11"/>
  <c r="E1030" i="11"/>
  <c r="F1030" i="11"/>
  <c r="G1030" i="11"/>
  <c r="H1030" i="11"/>
  <c r="J1030" i="11"/>
  <c r="K1030" i="11"/>
  <c r="L1030" i="11"/>
  <c r="A1031" i="11"/>
  <c r="B1031" i="11"/>
  <c r="C1031" i="11"/>
  <c r="D1031" i="11"/>
  <c r="E1031" i="11"/>
  <c r="F1031" i="11"/>
  <c r="G1031" i="11"/>
  <c r="H1031" i="11"/>
  <c r="J1031" i="11"/>
  <c r="K1031" i="11"/>
  <c r="L1031" i="11"/>
  <c r="A1032" i="11"/>
  <c r="B1032" i="11"/>
  <c r="C1032" i="11"/>
  <c r="D1032" i="11"/>
  <c r="E1032" i="11"/>
  <c r="F1032" i="11"/>
  <c r="G1032" i="11"/>
  <c r="H1032" i="11"/>
  <c r="J1032" i="11"/>
  <c r="K1032" i="11"/>
  <c r="L1032" i="11"/>
  <c r="A1033" i="11"/>
  <c r="B1033" i="11"/>
  <c r="C1033" i="11"/>
  <c r="D1033" i="11"/>
  <c r="E1033" i="11"/>
  <c r="F1033" i="11"/>
  <c r="G1033" i="11"/>
  <c r="H1033" i="11"/>
  <c r="J1033" i="11"/>
  <c r="K1033" i="11"/>
  <c r="L1033" i="11"/>
  <c r="A1034" i="11"/>
  <c r="B1034" i="11"/>
  <c r="C1034" i="11"/>
  <c r="D1034" i="11"/>
  <c r="E1034" i="11"/>
  <c r="F1034" i="11"/>
  <c r="G1034" i="11"/>
  <c r="H1034" i="11"/>
  <c r="J1034" i="11"/>
  <c r="K1034" i="11"/>
  <c r="L1034" i="11"/>
  <c r="A1035" i="11"/>
  <c r="B1035" i="11"/>
  <c r="C1035" i="11"/>
  <c r="D1035" i="11"/>
  <c r="E1035" i="11"/>
  <c r="F1035" i="11"/>
  <c r="G1035" i="11"/>
  <c r="H1035" i="11"/>
  <c r="J1035" i="11"/>
  <c r="K1035" i="11"/>
  <c r="L1035" i="11"/>
  <c r="A1036" i="11"/>
  <c r="B1036" i="11"/>
  <c r="C1036" i="11"/>
  <c r="D1036" i="11"/>
  <c r="E1036" i="11"/>
  <c r="F1036" i="11"/>
  <c r="G1036" i="11"/>
  <c r="H1036" i="11"/>
  <c r="J1036" i="11"/>
  <c r="K1036" i="11"/>
  <c r="L1036" i="11"/>
  <c r="A1037" i="11"/>
  <c r="B1037" i="11"/>
  <c r="C1037" i="11"/>
  <c r="D1037" i="11"/>
  <c r="E1037" i="11"/>
  <c r="F1037" i="11"/>
  <c r="G1037" i="11"/>
  <c r="H1037" i="11"/>
  <c r="J1037" i="11"/>
  <c r="K1037" i="11"/>
  <c r="L1037" i="11"/>
  <c r="A1038" i="11"/>
  <c r="B1038" i="11"/>
  <c r="C1038" i="11"/>
  <c r="D1038" i="11"/>
  <c r="E1038" i="11"/>
  <c r="F1038" i="11"/>
  <c r="G1038" i="11"/>
  <c r="H1038" i="11"/>
  <c r="J1038" i="11"/>
  <c r="K1038" i="11"/>
  <c r="L1038" i="11"/>
  <c r="A1039" i="11"/>
  <c r="B1039" i="11"/>
  <c r="C1039" i="11"/>
  <c r="D1039" i="11"/>
  <c r="E1039" i="11"/>
  <c r="F1039" i="11"/>
  <c r="G1039" i="11"/>
  <c r="H1039" i="11"/>
  <c r="J1039" i="11"/>
  <c r="K1039" i="11"/>
  <c r="L1039" i="11"/>
  <c r="A1040" i="11"/>
  <c r="B1040" i="11"/>
  <c r="C1040" i="11"/>
  <c r="D1040" i="11"/>
  <c r="E1040" i="11"/>
  <c r="F1040" i="11"/>
  <c r="G1040" i="11"/>
  <c r="H1040" i="11"/>
  <c r="J1040" i="11"/>
  <c r="K1040" i="11"/>
  <c r="L1040" i="11"/>
  <c r="A1041" i="11"/>
  <c r="B1041" i="11"/>
  <c r="C1041" i="11"/>
  <c r="D1041" i="11"/>
  <c r="E1041" i="11"/>
  <c r="F1041" i="11"/>
  <c r="G1041" i="11"/>
  <c r="H1041" i="11"/>
  <c r="J1041" i="11"/>
  <c r="K1041" i="11"/>
  <c r="L1041" i="11"/>
  <c r="A1042" i="11"/>
  <c r="B1042" i="11"/>
  <c r="C1042" i="11"/>
  <c r="D1042" i="11"/>
  <c r="E1042" i="11"/>
  <c r="F1042" i="11"/>
  <c r="G1042" i="11"/>
  <c r="H1042" i="11"/>
  <c r="J1042" i="11"/>
  <c r="K1042" i="11"/>
  <c r="L1042" i="11"/>
  <c r="A1043" i="11"/>
  <c r="B1043" i="11"/>
  <c r="C1043" i="11"/>
  <c r="D1043" i="11"/>
  <c r="E1043" i="11"/>
  <c r="F1043" i="11"/>
  <c r="G1043" i="11"/>
  <c r="H1043" i="11"/>
  <c r="J1043" i="11"/>
  <c r="K1043" i="11"/>
  <c r="L1043" i="11"/>
  <c r="A1044" i="11"/>
  <c r="B1044" i="11"/>
  <c r="C1044" i="11"/>
  <c r="D1044" i="11"/>
  <c r="E1044" i="11"/>
  <c r="F1044" i="11"/>
  <c r="G1044" i="11"/>
  <c r="H1044" i="11"/>
  <c r="J1044" i="11"/>
  <c r="K1044" i="11"/>
  <c r="L1044" i="11"/>
  <c r="A1045" i="11"/>
  <c r="B1045" i="11"/>
  <c r="C1045" i="11"/>
  <c r="D1045" i="11"/>
  <c r="E1045" i="11"/>
  <c r="F1045" i="11"/>
  <c r="G1045" i="11"/>
  <c r="H1045" i="11"/>
  <c r="J1045" i="11"/>
  <c r="K1045" i="11"/>
  <c r="L1045" i="11"/>
  <c r="A1046" i="11"/>
  <c r="B1046" i="11"/>
  <c r="C1046" i="11"/>
  <c r="D1046" i="11"/>
  <c r="E1046" i="11"/>
  <c r="F1046" i="11"/>
  <c r="G1046" i="11"/>
  <c r="H1046" i="11"/>
  <c r="J1046" i="11"/>
  <c r="K1046" i="11"/>
  <c r="L1046" i="11"/>
  <c r="A1047" i="11"/>
  <c r="B1047" i="11"/>
  <c r="C1047" i="11"/>
  <c r="D1047" i="11"/>
  <c r="E1047" i="11"/>
  <c r="F1047" i="11"/>
  <c r="G1047" i="11"/>
  <c r="H1047" i="11"/>
  <c r="J1047" i="11"/>
  <c r="K1047" i="11"/>
  <c r="L1047" i="11"/>
  <c r="A1048" i="11"/>
  <c r="B1048" i="11"/>
  <c r="C1048" i="11"/>
  <c r="D1048" i="11"/>
  <c r="E1048" i="11"/>
  <c r="F1048" i="11"/>
  <c r="G1048" i="11"/>
  <c r="H1048" i="11"/>
  <c r="J1048" i="11"/>
  <c r="K1048" i="11"/>
  <c r="L1048" i="11"/>
  <c r="A1049" i="11"/>
  <c r="B1049" i="11"/>
  <c r="C1049" i="11"/>
  <c r="D1049" i="11"/>
  <c r="E1049" i="11"/>
  <c r="F1049" i="11"/>
  <c r="G1049" i="11"/>
  <c r="H1049" i="11"/>
  <c r="J1049" i="11"/>
  <c r="K1049" i="11"/>
  <c r="L1049" i="11"/>
  <c r="A1050" i="11"/>
  <c r="B1050" i="11"/>
  <c r="C1050" i="11"/>
  <c r="D1050" i="11"/>
  <c r="E1050" i="11"/>
  <c r="F1050" i="11"/>
  <c r="G1050" i="11"/>
  <c r="H1050" i="11"/>
  <c r="J1050" i="11"/>
  <c r="K1050" i="11"/>
  <c r="L1050" i="11"/>
  <c r="A1051" i="11"/>
  <c r="B1051" i="11"/>
  <c r="C1051" i="11"/>
  <c r="D1051" i="11"/>
  <c r="E1051" i="11"/>
  <c r="F1051" i="11"/>
  <c r="G1051" i="11"/>
  <c r="H1051" i="11"/>
  <c r="J1051" i="11"/>
  <c r="K1051" i="11"/>
  <c r="L1051" i="11"/>
  <c r="A1052" i="11"/>
  <c r="B1052" i="11"/>
  <c r="C1052" i="11"/>
  <c r="D1052" i="11"/>
  <c r="E1052" i="11"/>
  <c r="F1052" i="11"/>
  <c r="G1052" i="11"/>
  <c r="H1052" i="11"/>
  <c r="J1052" i="11"/>
  <c r="K1052" i="11"/>
  <c r="L1052" i="11"/>
  <c r="A1053" i="11"/>
  <c r="B1053" i="11"/>
  <c r="C1053" i="11"/>
  <c r="D1053" i="11"/>
  <c r="E1053" i="11"/>
  <c r="F1053" i="11"/>
  <c r="G1053" i="11"/>
  <c r="H1053" i="11"/>
  <c r="J1053" i="11"/>
  <c r="K1053" i="11"/>
  <c r="L1053" i="11"/>
  <c r="A1054" i="11"/>
  <c r="B1054" i="11"/>
  <c r="C1054" i="11"/>
  <c r="D1054" i="11"/>
  <c r="E1054" i="11"/>
  <c r="F1054" i="11"/>
  <c r="G1054" i="11"/>
  <c r="H1054" i="11"/>
  <c r="J1054" i="11"/>
  <c r="K1054" i="11"/>
  <c r="L1054" i="11"/>
  <c r="A1055" i="11"/>
  <c r="B1055" i="11"/>
  <c r="C1055" i="11"/>
  <c r="D1055" i="11"/>
  <c r="E1055" i="11"/>
  <c r="F1055" i="11"/>
  <c r="G1055" i="11"/>
  <c r="H1055" i="11"/>
  <c r="J1055" i="11"/>
  <c r="K1055" i="11"/>
  <c r="L1055" i="11"/>
  <c r="A1056" i="11"/>
  <c r="B1056" i="11"/>
  <c r="C1056" i="11"/>
  <c r="D1056" i="11"/>
  <c r="E1056" i="11"/>
  <c r="F1056" i="11"/>
  <c r="G1056" i="11"/>
  <c r="H1056" i="11"/>
  <c r="J1056" i="11"/>
  <c r="K1056" i="11"/>
  <c r="L1056" i="11"/>
  <c r="A1057" i="11"/>
  <c r="B1057" i="11"/>
  <c r="C1057" i="11"/>
  <c r="D1057" i="11"/>
  <c r="E1057" i="11"/>
  <c r="F1057" i="11"/>
  <c r="G1057" i="11"/>
  <c r="H1057" i="11"/>
  <c r="J1057" i="11"/>
  <c r="K1057" i="11"/>
  <c r="L1057" i="11"/>
  <c r="A1058" i="11"/>
  <c r="B1058" i="11"/>
  <c r="C1058" i="11"/>
  <c r="D1058" i="11"/>
  <c r="E1058" i="11"/>
  <c r="F1058" i="11"/>
  <c r="G1058" i="11"/>
  <c r="H1058" i="11"/>
  <c r="J1058" i="11"/>
  <c r="K1058" i="11"/>
  <c r="L1058" i="11"/>
  <c r="A1059" i="11"/>
  <c r="B1059" i="11"/>
  <c r="C1059" i="11"/>
  <c r="D1059" i="11"/>
  <c r="E1059" i="11"/>
  <c r="F1059" i="11"/>
  <c r="G1059" i="11"/>
  <c r="H1059" i="11"/>
  <c r="J1059" i="11"/>
  <c r="K1059" i="11"/>
  <c r="L1059" i="11"/>
  <c r="A1060" i="11"/>
  <c r="B1060" i="11"/>
  <c r="C1060" i="11"/>
  <c r="D1060" i="11"/>
  <c r="E1060" i="11"/>
  <c r="F1060" i="11"/>
  <c r="G1060" i="11"/>
  <c r="H1060" i="11"/>
  <c r="J1060" i="11"/>
  <c r="K1060" i="11"/>
  <c r="L1060" i="11"/>
  <c r="A1061" i="11"/>
  <c r="B1061" i="11"/>
  <c r="C1061" i="11"/>
  <c r="D1061" i="11"/>
  <c r="E1061" i="11"/>
  <c r="F1061" i="11"/>
  <c r="G1061" i="11"/>
  <c r="H1061" i="11"/>
  <c r="J1061" i="11"/>
  <c r="K1061" i="11"/>
  <c r="L1061" i="11"/>
  <c r="A1062" i="11"/>
  <c r="B1062" i="11"/>
  <c r="C1062" i="11"/>
  <c r="D1062" i="11"/>
  <c r="E1062" i="11"/>
  <c r="F1062" i="11"/>
  <c r="G1062" i="11"/>
  <c r="H1062" i="11"/>
  <c r="J1062" i="11"/>
  <c r="K1062" i="11"/>
  <c r="L1062" i="11"/>
  <c r="A1063" i="11"/>
  <c r="B1063" i="11"/>
  <c r="C1063" i="11"/>
  <c r="D1063" i="11"/>
  <c r="E1063" i="11"/>
  <c r="F1063" i="11"/>
  <c r="G1063" i="11"/>
  <c r="H1063" i="11"/>
  <c r="J1063" i="11"/>
  <c r="K1063" i="11"/>
  <c r="L1063" i="11"/>
  <c r="A1064" i="11"/>
  <c r="B1064" i="11"/>
  <c r="C1064" i="11"/>
  <c r="D1064" i="11"/>
  <c r="E1064" i="11"/>
  <c r="F1064" i="11"/>
  <c r="G1064" i="11"/>
  <c r="H1064" i="11"/>
  <c r="J1064" i="11"/>
  <c r="K1064" i="11"/>
  <c r="L1064" i="11"/>
  <c r="A1065" i="11"/>
  <c r="B1065" i="11"/>
  <c r="C1065" i="11"/>
  <c r="D1065" i="11"/>
  <c r="E1065" i="11"/>
  <c r="F1065" i="11"/>
  <c r="G1065" i="11"/>
  <c r="H1065" i="11"/>
  <c r="J1065" i="11"/>
  <c r="K1065" i="11"/>
  <c r="L1065" i="11"/>
  <c r="A1066" i="11"/>
  <c r="B1066" i="11"/>
  <c r="C1066" i="11"/>
  <c r="D1066" i="11"/>
  <c r="E1066" i="11"/>
  <c r="F1066" i="11"/>
  <c r="G1066" i="11"/>
  <c r="H1066" i="11"/>
  <c r="J1066" i="11"/>
  <c r="K1066" i="11"/>
  <c r="L1066" i="11"/>
  <c r="A1067" i="11"/>
  <c r="B1067" i="11"/>
  <c r="C1067" i="11"/>
  <c r="D1067" i="11"/>
  <c r="E1067" i="11"/>
  <c r="F1067" i="11"/>
  <c r="G1067" i="11"/>
  <c r="H1067" i="11"/>
  <c r="J1067" i="11"/>
  <c r="K1067" i="11"/>
  <c r="L1067" i="11"/>
  <c r="A1068" i="11"/>
  <c r="B1068" i="11"/>
  <c r="C1068" i="11"/>
  <c r="D1068" i="11"/>
  <c r="E1068" i="11"/>
  <c r="F1068" i="11"/>
  <c r="G1068" i="11"/>
  <c r="H1068" i="11"/>
  <c r="J1068" i="11"/>
  <c r="K1068" i="11"/>
  <c r="L1068" i="11"/>
  <c r="A1069" i="11"/>
  <c r="B1069" i="11"/>
  <c r="C1069" i="11"/>
  <c r="D1069" i="11"/>
  <c r="E1069" i="11"/>
  <c r="F1069" i="11"/>
  <c r="G1069" i="11"/>
  <c r="H1069" i="11"/>
  <c r="J1069" i="11"/>
  <c r="K1069" i="11"/>
  <c r="L1069" i="11"/>
  <c r="A1070" i="11"/>
  <c r="B1070" i="11"/>
  <c r="C1070" i="11"/>
  <c r="D1070" i="11"/>
  <c r="E1070" i="11"/>
  <c r="F1070" i="11"/>
  <c r="G1070" i="11"/>
  <c r="H1070" i="11"/>
  <c r="J1070" i="11"/>
  <c r="K1070" i="11"/>
  <c r="L1070" i="11"/>
  <c r="A1071" i="11"/>
  <c r="B1071" i="11"/>
  <c r="C1071" i="11"/>
  <c r="D1071" i="11"/>
  <c r="E1071" i="11"/>
  <c r="F1071" i="11"/>
  <c r="G1071" i="11"/>
  <c r="H1071" i="11"/>
  <c r="J1071" i="11"/>
  <c r="K1071" i="11"/>
  <c r="L1071" i="11"/>
  <c r="A1072" i="11"/>
  <c r="B1072" i="11"/>
  <c r="C1072" i="11"/>
  <c r="D1072" i="11"/>
  <c r="E1072" i="11"/>
  <c r="F1072" i="11"/>
  <c r="G1072" i="11"/>
  <c r="H1072" i="11"/>
  <c r="J1072" i="11"/>
  <c r="K1072" i="11"/>
  <c r="L1072" i="11"/>
  <c r="A1073" i="11"/>
  <c r="B1073" i="11"/>
  <c r="C1073" i="11"/>
  <c r="D1073" i="11"/>
  <c r="E1073" i="11"/>
  <c r="F1073" i="11"/>
  <c r="G1073" i="11"/>
  <c r="H1073" i="11"/>
  <c r="J1073" i="11"/>
  <c r="K1073" i="11"/>
  <c r="L1073" i="11"/>
  <c r="A1074" i="11"/>
  <c r="B1074" i="11"/>
  <c r="C1074" i="11"/>
  <c r="D1074" i="11"/>
  <c r="E1074" i="11"/>
  <c r="F1074" i="11"/>
  <c r="G1074" i="11"/>
  <c r="H1074" i="11"/>
  <c r="J1074" i="11"/>
  <c r="K1074" i="11"/>
  <c r="L1074" i="11"/>
  <c r="A1075" i="11"/>
  <c r="B1075" i="11"/>
  <c r="C1075" i="11"/>
  <c r="D1075" i="11"/>
  <c r="E1075" i="11"/>
  <c r="F1075" i="11"/>
  <c r="G1075" i="11"/>
  <c r="H1075" i="11"/>
  <c r="J1075" i="11"/>
  <c r="K1075" i="11"/>
  <c r="L1075" i="11"/>
  <c r="A1076" i="11"/>
  <c r="B1076" i="11"/>
  <c r="C1076" i="11"/>
  <c r="D1076" i="11"/>
  <c r="E1076" i="11"/>
  <c r="F1076" i="11"/>
  <c r="G1076" i="11"/>
  <c r="H1076" i="11"/>
  <c r="J1076" i="11"/>
  <c r="K1076" i="11"/>
  <c r="L1076" i="11"/>
  <c r="A1077" i="11"/>
  <c r="B1077" i="11"/>
  <c r="C1077" i="11"/>
  <c r="D1077" i="11"/>
  <c r="E1077" i="11"/>
  <c r="F1077" i="11"/>
  <c r="G1077" i="11"/>
  <c r="H1077" i="11"/>
  <c r="J1077" i="11"/>
  <c r="K1077" i="11"/>
  <c r="L1077" i="11"/>
  <c r="A1078" i="11"/>
  <c r="B1078" i="11"/>
  <c r="C1078" i="11"/>
  <c r="D1078" i="11"/>
  <c r="E1078" i="11"/>
  <c r="F1078" i="11"/>
  <c r="G1078" i="11"/>
  <c r="H1078" i="11"/>
  <c r="J1078" i="11"/>
  <c r="K1078" i="11"/>
  <c r="L1078" i="11"/>
  <c r="A1079" i="11"/>
  <c r="B1079" i="11"/>
  <c r="C1079" i="11"/>
  <c r="D1079" i="11"/>
  <c r="E1079" i="11"/>
  <c r="F1079" i="11"/>
  <c r="G1079" i="11"/>
  <c r="H1079" i="11"/>
  <c r="J1079" i="11"/>
  <c r="K1079" i="11"/>
  <c r="L1079" i="11"/>
  <c r="A1080" i="11"/>
  <c r="B1080" i="11"/>
  <c r="C1080" i="11"/>
  <c r="D1080" i="11"/>
  <c r="E1080" i="11"/>
  <c r="F1080" i="11"/>
  <c r="G1080" i="11"/>
  <c r="H1080" i="11"/>
  <c r="J1080" i="11"/>
  <c r="K1080" i="11"/>
  <c r="L1080" i="11"/>
  <c r="A1081" i="11"/>
  <c r="B1081" i="11"/>
  <c r="C1081" i="11"/>
  <c r="D1081" i="11"/>
  <c r="E1081" i="11"/>
  <c r="F1081" i="11"/>
  <c r="G1081" i="11"/>
  <c r="H1081" i="11"/>
  <c r="J1081" i="11"/>
  <c r="K1081" i="11"/>
  <c r="L1081" i="11"/>
  <c r="A1082" i="11"/>
  <c r="B1082" i="11"/>
  <c r="C1082" i="11"/>
  <c r="D1082" i="11"/>
  <c r="E1082" i="11"/>
  <c r="F1082" i="11"/>
  <c r="G1082" i="11"/>
  <c r="H1082" i="11"/>
  <c r="J1082" i="11"/>
  <c r="K1082" i="11"/>
  <c r="L1082" i="11"/>
  <c r="A1083" i="11"/>
  <c r="B1083" i="11"/>
  <c r="C1083" i="11"/>
  <c r="D1083" i="11"/>
  <c r="E1083" i="11"/>
  <c r="F1083" i="11"/>
  <c r="G1083" i="11"/>
  <c r="H1083" i="11"/>
  <c r="J1083" i="11"/>
  <c r="K1083" i="11"/>
  <c r="L1083" i="11"/>
  <c r="A1084" i="11"/>
  <c r="B1084" i="11"/>
  <c r="C1084" i="11"/>
  <c r="D1084" i="11"/>
  <c r="E1084" i="11"/>
  <c r="F1084" i="11"/>
  <c r="G1084" i="11"/>
  <c r="H1084" i="11"/>
  <c r="J1084" i="11"/>
  <c r="K1084" i="11"/>
  <c r="L1084" i="11"/>
  <c r="A1085" i="11"/>
  <c r="B1085" i="11"/>
  <c r="C1085" i="11"/>
  <c r="D1085" i="11"/>
  <c r="E1085" i="11"/>
  <c r="F1085" i="11"/>
  <c r="G1085" i="11"/>
  <c r="H1085" i="11"/>
  <c r="J1085" i="11"/>
  <c r="K1085" i="11"/>
  <c r="L1085" i="11"/>
  <c r="A1086" i="11"/>
  <c r="B1086" i="11"/>
  <c r="C1086" i="11"/>
  <c r="D1086" i="11"/>
  <c r="E1086" i="11"/>
  <c r="F1086" i="11"/>
  <c r="G1086" i="11"/>
  <c r="H1086" i="11"/>
  <c r="J1086" i="11"/>
  <c r="K1086" i="11"/>
  <c r="L1086" i="11"/>
  <c r="A1087" i="11"/>
  <c r="B1087" i="11"/>
  <c r="C1087" i="11"/>
  <c r="D1087" i="11"/>
  <c r="E1087" i="11"/>
  <c r="F1087" i="11"/>
  <c r="G1087" i="11"/>
  <c r="H1087" i="11"/>
  <c r="J1087" i="11"/>
  <c r="K1087" i="11"/>
  <c r="L1087" i="11"/>
  <c r="A1088" i="11"/>
  <c r="B1088" i="11"/>
  <c r="C1088" i="11"/>
  <c r="D1088" i="11"/>
  <c r="E1088" i="11"/>
  <c r="F1088" i="11"/>
  <c r="G1088" i="11"/>
  <c r="H1088" i="11"/>
  <c r="J1088" i="11"/>
  <c r="K1088" i="11"/>
  <c r="L1088" i="11"/>
  <c r="A1089" i="11"/>
  <c r="B1089" i="11"/>
  <c r="C1089" i="11"/>
  <c r="D1089" i="11"/>
  <c r="E1089" i="11"/>
  <c r="F1089" i="11"/>
  <c r="G1089" i="11"/>
  <c r="H1089" i="11"/>
  <c r="J1089" i="11"/>
  <c r="K1089" i="11"/>
  <c r="L1089" i="11"/>
  <c r="A1090" i="11"/>
  <c r="B1090" i="11"/>
  <c r="C1090" i="11"/>
  <c r="D1090" i="11"/>
  <c r="E1090" i="11"/>
  <c r="F1090" i="11"/>
  <c r="G1090" i="11"/>
  <c r="H1090" i="11"/>
  <c r="J1090" i="11"/>
  <c r="K1090" i="11"/>
  <c r="L1090" i="11"/>
  <c r="A1091" i="11"/>
  <c r="B1091" i="11"/>
  <c r="C1091" i="11"/>
  <c r="D1091" i="11"/>
  <c r="E1091" i="11"/>
  <c r="F1091" i="11"/>
  <c r="G1091" i="11"/>
  <c r="H1091" i="11"/>
  <c r="J1091" i="11"/>
  <c r="K1091" i="11"/>
  <c r="L1091" i="11"/>
  <c r="A1092" i="11"/>
  <c r="B1092" i="11"/>
  <c r="C1092" i="11"/>
  <c r="D1092" i="11"/>
  <c r="E1092" i="11"/>
  <c r="F1092" i="11"/>
  <c r="G1092" i="11"/>
  <c r="H1092" i="11"/>
  <c r="J1092" i="11"/>
  <c r="K1092" i="11"/>
  <c r="L1092" i="11"/>
  <c r="A1093" i="11"/>
  <c r="B1093" i="11"/>
  <c r="C1093" i="11"/>
  <c r="D1093" i="11"/>
  <c r="E1093" i="11"/>
  <c r="F1093" i="11"/>
  <c r="G1093" i="11"/>
  <c r="H1093" i="11"/>
  <c r="J1093" i="11"/>
  <c r="K1093" i="11"/>
  <c r="L1093" i="11"/>
  <c r="A1094" i="11"/>
  <c r="B1094" i="11"/>
  <c r="C1094" i="11"/>
  <c r="D1094" i="11"/>
  <c r="E1094" i="11"/>
  <c r="F1094" i="11"/>
  <c r="G1094" i="11"/>
  <c r="H1094" i="11"/>
  <c r="J1094" i="11"/>
  <c r="K1094" i="11"/>
  <c r="L1094" i="11"/>
  <c r="A1095" i="11"/>
  <c r="B1095" i="11"/>
  <c r="C1095" i="11"/>
  <c r="D1095" i="11"/>
  <c r="E1095" i="11"/>
  <c r="F1095" i="11"/>
  <c r="G1095" i="11"/>
  <c r="H1095" i="11"/>
  <c r="J1095" i="11"/>
  <c r="K1095" i="11"/>
  <c r="L1095" i="11"/>
  <c r="A1096" i="11"/>
  <c r="B1096" i="11"/>
  <c r="C1096" i="11"/>
  <c r="D1096" i="11"/>
  <c r="E1096" i="11"/>
  <c r="F1096" i="11"/>
  <c r="G1096" i="11"/>
  <c r="H1096" i="11"/>
  <c r="J1096" i="11"/>
  <c r="K1096" i="11"/>
  <c r="L1096" i="11"/>
  <c r="A1097" i="11"/>
  <c r="B1097" i="11"/>
  <c r="C1097" i="11"/>
  <c r="D1097" i="11"/>
  <c r="E1097" i="11"/>
  <c r="F1097" i="11"/>
  <c r="G1097" i="11"/>
  <c r="H1097" i="11"/>
  <c r="J1097" i="11"/>
  <c r="K1097" i="11"/>
  <c r="L1097" i="11"/>
  <c r="A1098" i="11"/>
  <c r="B1098" i="11"/>
  <c r="C1098" i="11"/>
  <c r="D1098" i="11"/>
  <c r="E1098" i="11"/>
  <c r="F1098" i="11"/>
  <c r="G1098" i="11"/>
  <c r="H1098" i="11"/>
  <c r="J1098" i="11"/>
  <c r="K1098" i="11"/>
  <c r="L1098" i="11"/>
  <c r="A1099" i="11"/>
  <c r="B1099" i="11"/>
  <c r="C1099" i="11"/>
  <c r="D1099" i="11"/>
  <c r="E1099" i="11"/>
  <c r="F1099" i="11"/>
  <c r="G1099" i="11"/>
  <c r="H1099" i="11"/>
  <c r="J1099" i="11"/>
  <c r="K1099" i="11"/>
  <c r="L1099" i="11"/>
  <c r="A1100" i="11"/>
  <c r="B1100" i="11"/>
  <c r="C1100" i="11"/>
  <c r="D1100" i="11"/>
  <c r="E1100" i="11"/>
  <c r="F1100" i="11"/>
  <c r="G1100" i="11"/>
  <c r="H1100" i="11"/>
  <c r="J1100" i="11"/>
  <c r="K1100" i="11"/>
  <c r="L1100" i="11"/>
  <c r="A1101" i="11"/>
  <c r="B1101" i="11"/>
  <c r="C1101" i="11"/>
  <c r="D1101" i="11"/>
  <c r="E1101" i="11"/>
  <c r="F1101" i="11"/>
  <c r="G1101" i="11"/>
  <c r="H1101" i="11"/>
  <c r="J1101" i="11"/>
  <c r="K1101" i="11"/>
  <c r="L1101" i="11"/>
  <c r="A1102" i="11"/>
  <c r="B1102" i="11"/>
  <c r="C1102" i="11"/>
  <c r="D1102" i="11"/>
  <c r="E1102" i="11"/>
  <c r="F1102" i="11"/>
  <c r="G1102" i="11"/>
  <c r="H1102" i="11"/>
  <c r="J1102" i="11"/>
  <c r="K1102" i="11"/>
  <c r="L1102" i="11"/>
  <c r="A1103" i="11"/>
  <c r="B1103" i="11"/>
  <c r="C1103" i="11"/>
  <c r="D1103" i="11"/>
  <c r="E1103" i="11"/>
  <c r="F1103" i="11"/>
  <c r="G1103" i="11"/>
  <c r="H1103" i="11"/>
  <c r="J1103" i="11"/>
  <c r="K1103" i="11"/>
  <c r="L1103" i="11"/>
  <c r="A1104" i="11"/>
  <c r="B1104" i="11"/>
  <c r="C1104" i="11"/>
  <c r="D1104" i="11"/>
  <c r="E1104" i="11"/>
  <c r="F1104" i="11"/>
  <c r="G1104" i="11"/>
  <c r="H1104" i="11"/>
  <c r="J1104" i="11"/>
  <c r="K1104" i="11"/>
  <c r="L1104" i="11"/>
  <c r="A1105" i="11"/>
  <c r="B1105" i="11"/>
  <c r="C1105" i="11"/>
  <c r="D1105" i="11"/>
  <c r="E1105" i="11"/>
  <c r="F1105" i="11"/>
  <c r="G1105" i="11"/>
  <c r="H1105" i="11"/>
  <c r="J1105" i="11"/>
  <c r="K1105" i="11"/>
  <c r="L1105" i="11"/>
  <c r="A1106" i="11"/>
  <c r="B1106" i="11"/>
  <c r="C1106" i="11"/>
  <c r="D1106" i="11"/>
  <c r="E1106" i="11"/>
  <c r="F1106" i="11"/>
  <c r="G1106" i="11"/>
  <c r="H1106" i="11"/>
  <c r="J1106" i="11"/>
  <c r="K1106" i="11"/>
  <c r="L1106" i="11"/>
  <c r="A1107" i="11"/>
  <c r="B1107" i="11"/>
  <c r="C1107" i="11"/>
  <c r="D1107" i="11"/>
  <c r="E1107" i="11"/>
  <c r="F1107" i="11"/>
  <c r="G1107" i="11"/>
  <c r="H1107" i="11"/>
  <c r="J1107" i="11"/>
  <c r="K1107" i="11"/>
  <c r="L1107" i="11"/>
  <c r="A1108" i="11"/>
  <c r="B1108" i="11"/>
  <c r="C1108" i="11"/>
  <c r="D1108" i="11"/>
  <c r="E1108" i="11"/>
  <c r="F1108" i="11"/>
  <c r="G1108" i="11"/>
  <c r="H1108" i="11"/>
  <c r="J1108" i="11"/>
  <c r="K1108" i="11"/>
  <c r="L1108" i="11"/>
  <c r="A1109" i="11"/>
  <c r="B1109" i="11"/>
  <c r="C1109" i="11"/>
  <c r="D1109" i="11"/>
  <c r="E1109" i="11"/>
  <c r="F1109" i="11"/>
  <c r="G1109" i="11"/>
  <c r="H1109" i="11"/>
  <c r="J1109" i="11"/>
  <c r="K1109" i="11"/>
  <c r="L1109" i="11"/>
  <c r="A1110" i="11"/>
  <c r="B1110" i="11"/>
  <c r="C1110" i="11"/>
  <c r="D1110" i="11"/>
  <c r="E1110" i="11"/>
  <c r="F1110" i="11"/>
  <c r="G1110" i="11"/>
  <c r="H1110" i="11"/>
  <c r="J1110" i="11"/>
  <c r="K1110" i="11"/>
  <c r="L1110" i="11"/>
  <c r="A1111" i="11"/>
  <c r="B1111" i="11"/>
  <c r="C1111" i="11"/>
  <c r="D1111" i="11"/>
  <c r="E1111" i="11"/>
  <c r="F1111" i="11"/>
  <c r="G1111" i="11"/>
  <c r="H1111" i="11"/>
  <c r="J1111" i="11"/>
  <c r="K1111" i="11"/>
  <c r="L1111" i="11"/>
  <c r="A1112" i="11"/>
  <c r="B1112" i="11"/>
  <c r="C1112" i="11"/>
  <c r="D1112" i="11"/>
  <c r="E1112" i="11"/>
  <c r="F1112" i="11"/>
  <c r="G1112" i="11"/>
  <c r="H1112" i="11"/>
  <c r="J1112" i="11"/>
  <c r="K1112" i="11"/>
  <c r="L1112" i="11"/>
  <c r="A1113" i="11"/>
  <c r="B1113" i="11"/>
  <c r="C1113" i="11"/>
  <c r="D1113" i="11"/>
  <c r="E1113" i="11"/>
  <c r="F1113" i="11"/>
  <c r="G1113" i="11"/>
  <c r="H1113" i="11"/>
  <c r="J1113" i="11"/>
  <c r="K1113" i="11"/>
  <c r="L1113" i="11"/>
  <c r="A1114" i="11"/>
  <c r="B1114" i="11"/>
  <c r="C1114" i="11"/>
  <c r="D1114" i="11"/>
  <c r="E1114" i="11"/>
  <c r="F1114" i="11"/>
  <c r="G1114" i="11"/>
  <c r="H1114" i="11"/>
  <c r="J1114" i="11"/>
  <c r="K1114" i="11"/>
  <c r="L1114" i="11"/>
  <c r="A1115" i="11"/>
  <c r="B1115" i="11"/>
  <c r="C1115" i="11"/>
  <c r="D1115" i="11"/>
  <c r="E1115" i="11"/>
  <c r="F1115" i="11"/>
  <c r="G1115" i="11"/>
  <c r="H1115" i="11"/>
  <c r="J1115" i="11"/>
  <c r="K1115" i="11"/>
  <c r="L1115" i="11"/>
  <c r="A1116" i="11"/>
  <c r="B1116" i="11"/>
  <c r="C1116" i="11"/>
  <c r="D1116" i="11"/>
  <c r="E1116" i="11"/>
  <c r="F1116" i="11"/>
  <c r="G1116" i="11"/>
  <c r="H1116" i="11"/>
  <c r="J1116" i="11"/>
  <c r="K1116" i="11"/>
  <c r="L1116" i="11"/>
  <c r="A1117" i="11"/>
  <c r="B1117" i="11"/>
  <c r="C1117" i="11"/>
  <c r="D1117" i="11"/>
  <c r="E1117" i="11"/>
  <c r="F1117" i="11"/>
  <c r="G1117" i="11"/>
  <c r="H1117" i="11"/>
  <c r="J1117" i="11"/>
  <c r="K1117" i="11"/>
  <c r="L1117" i="11"/>
  <c r="A1118" i="11"/>
  <c r="B1118" i="11"/>
  <c r="C1118" i="11"/>
  <c r="D1118" i="11"/>
  <c r="E1118" i="11"/>
  <c r="F1118" i="11"/>
  <c r="G1118" i="11"/>
  <c r="H1118" i="11"/>
  <c r="J1118" i="11"/>
  <c r="K1118" i="11"/>
  <c r="L1118" i="11"/>
  <c r="A1119" i="11"/>
  <c r="B1119" i="11"/>
  <c r="C1119" i="11"/>
  <c r="D1119" i="11"/>
  <c r="E1119" i="11"/>
  <c r="F1119" i="11"/>
  <c r="G1119" i="11"/>
  <c r="H1119" i="11"/>
  <c r="J1119" i="11"/>
  <c r="K1119" i="11"/>
  <c r="L1119" i="11"/>
  <c r="A1120" i="11"/>
  <c r="B1120" i="11"/>
  <c r="C1120" i="11"/>
  <c r="D1120" i="11"/>
  <c r="E1120" i="11"/>
  <c r="F1120" i="11"/>
  <c r="G1120" i="11"/>
  <c r="H1120" i="11"/>
  <c r="J1120" i="11"/>
  <c r="K1120" i="11"/>
  <c r="L1120" i="11"/>
  <c r="A1121" i="11"/>
  <c r="B1121" i="11"/>
  <c r="C1121" i="11"/>
  <c r="D1121" i="11"/>
  <c r="E1121" i="11"/>
  <c r="F1121" i="11"/>
  <c r="G1121" i="11"/>
  <c r="H1121" i="11"/>
  <c r="J1121" i="11"/>
  <c r="K1121" i="11"/>
  <c r="L1121" i="11"/>
  <c r="A1122" i="11"/>
  <c r="B1122" i="11"/>
  <c r="C1122" i="11"/>
  <c r="D1122" i="11"/>
  <c r="E1122" i="11"/>
  <c r="F1122" i="11"/>
  <c r="G1122" i="11"/>
  <c r="H1122" i="11"/>
  <c r="J1122" i="11"/>
  <c r="K1122" i="11"/>
  <c r="L1122" i="11"/>
  <c r="A1123" i="11"/>
  <c r="B1123" i="11"/>
  <c r="C1123" i="11"/>
  <c r="D1123" i="11"/>
  <c r="E1123" i="11"/>
  <c r="F1123" i="11"/>
  <c r="G1123" i="11"/>
  <c r="H1123" i="11"/>
  <c r="J1123" i="11"/>
  <c r="K1123" i="11"/>
  <c r="L1123" i="11"/>
  <c r="A1124" i="11"/>
  <c r="B1124" i="11"/>
  <c r="C1124" i="11"/>
  <c r="D1124" i="11"/>
  <c r="E1124" i="11"/>
  <c r="F1124" i="11"/>
  <c r="G1124" i="11"/>
  <c r="H1124" i="11"/>
  <c r="J1124" i="11"/>
  <c r="K1124" i="11"/>
  <c r="L1124" i="11"/>
  <c r="A1125" i="11"/>
  <c r="B1125" i="11"/>
  <c r="C1125" i="11"/>
  <c r="D1125" i="11"/>
  <c r="E1125" i="11"/>
  <c r="F1125" i="11"/>
  <c r="G1125" i="11"/>
  <c r="H1125" i="11"/>
  <c r="J1125" i="11"/>
  <c r="K1125" i="11"/>
  <c r="L1125" i="11"/>
  <c r="A1126" i="11"/>
  <c r="B1126" i="11"/>
  <c r="C1126" i="11"/>
  <c r="D1126" i="11"/>
  <c r="E1126" i="11"/>
  <c r="F1126" i="11"/>
  <c r="G1126" i="11"/>
  <c r="H1126" i="11"/>
  <c r="J1126" i="11"/>
  <c r="K1126" i="11"/>
  <c r="L1126" i="11"/>
  <c r="A1127" i="11"/>
  <c r="B1127" i="11"/>
  <c r="C1127" i="11"/>
  <c r="D1127" i="11"/>
  <c r="E1127" i="11"/>
  <c r="F1127" i="11"/>
  <c r="G1127" i="11"/>
  <c r="H1127" i="11"/>
  <c r="J1127" i="11"/>
  <c r="K1127" i="11"/>
  <c r="L1127" i="11"/>
  <c r="A1128" i="11"/>
  <c r="B1128" i="11"/>
  <c r="C1128" i="11"/>
  <c r="D1128" i="11"/>
  <c r="E1128" i="11"/>
  <c r="F1128" i="11"/>
  <c r="G1128" i="11"/>
  <c r="H1128" i="11"/>
  <c r="J1128" i="11"/>
  <c r="K1128" i="11"/>
  <c r="L1128" i="11"/>
  <c r="A1129" i="11"/>
  <c r="B1129" i="11"/>
  <c r="C1129" i="11"/>
  <c r="D1129" i="11"/>
  <c r="E1129" i="11"/>
  <c r="F1129" i="11"/>
  <c r="G1129" i="11"/>
  <c r="H1129" i="11"/>
  <c r="J1129" i="11"/>
  <c r="K1129" i="11"/>
  <c r="L1129" i="11"/>
  <c r="A1130" i="11"/>
  <c r="B1130" i="11"/>
  <c r="C1130" i="11"/>
  <c r="D1130" i="11"/>
  <c r="E1130" i="11"/>
  <c r="F1130" i="11"/>
  <c r="G1130" i="11"/>
  <c r="H1130" i="11"/>
  <c r="J1130" i="11"/>
  <c r="K1130" i="11"/>
  <c r="L1130" i="11"/>
  <c r="A1131" i="11"/>
  <c r="B1131" i="11"/>
  <c r="C1131" i="11"/>
  <c r="D1131" i="11"/>
  <c r="E1131" i="11"/>
  <c r="F1131" i="11"/>
  <c r="G1131" i="11"/>
  <c r="H1131" i="11"/>
  <c r="J1131" i="11"/>
  <c r="K1131" i="11"/>
  <c r="L1131" i="11"/>
  <c r="A1132" i="11"/>
  <c r="B1132" i="11"/>
  <c r="C1132" i="11"/>
  <c r="D1132" i="11"/>
  <c r="E1132" i="11"/>
  <c r="F1132" i="11"/>
  <c r="G1132" i="11"/>
  <c r="H1132" i="11"/>
  <c r="J1132" i="11"/>
  <c r="K1132" i="11"/>
  <c r="L1132" i="11"/>
  <c r="A1133" i="11"/>
  <c r="B1133" i="11"/>
  <c r="C1133" i="11"/>
  <c r="D1133" i="11"/>
  <c r="E1133" i="11"/>
  <c r="F1133" i="11"/>
  <c r="G1133" i="11"/>
  <c r="H1133" i="11"/>
  <c r="J1133" i="11"/>
  <c r="K1133" i="11"/>
  <c r="L1133" i="11"/>
  <c r="A1134" i="11"/>
  <c r="B1134" i="11"/>
  <c r="C1134" i="11"/>
  <c r="D1134" i="11"/>
  <c r="E1134" i="11"/>
  <c r="F1134" i="11"/>
  <c r="G1134" i="11"/>
  <c r="H1134" i="11"/>
  <c r="J1134" i="11"/>
  <c r="K1134" i="11"/>
  <c r="L1134" i="11"/>
  <c r="A1135" i="11"/>
  <c r="B1135" i="11"/>
  <c r="C1135" i="11"/>
  <c r="D1135" i="11"/>
  <c r="E1135" i="11"/>
  <c r="F1135" i="11"/>
  <c r="G1135" i="11"/>
  <c r="H1135" i="11"/>
  <c r="J1135" i="11"/>
  <c r="K1135" i="11"/>
  <c r="L1135" i="11"/>
  <c r="A1136" i="11"/>
  <c r="B1136" i="11"/>
  <c r="C1136" i="11"/>
  <c r="D1136" i="11"/>
  <c r="E1136" i="11"/>
  <c r="F1136" i="11"/>
  <c r="G1136" i="11"/>
  <c r="H1136" i="11"/>
  <c r="J1136" i="11"/>
  <c r="K1136" i="11"/>
  <c r="L1136" i="11"/>
  <c r="A1137" i="11"/>
  <c r="B1137" i="11"/>
  <c r="C1137" i="11"/>
  <c r="D1137" i="11"/>
  <c r="E1137" i="11"/>
  <c r="F1137" i="11"/>
  <c r="G1137" i="11"/>
  <c r="H1137" i="11"/>
  <c r="J1137" i="11"/>
  <c r="K1137" i="11"/>
  <c r="L1137" i="11"/>
  <c r="A1138" i="11"/>
  <c r="B1138" i="11"/>
  <c r="C1138" i="11"/>
  <c r="D1138" i="11"/>
  <c r="E1138" i="11"/>
  <c r="F1138" i="11"/>
  <c r="G1138" i="11"/>
  <c r="H1138" i="11"/>
  <c r="J1138" i="11"/>
  <c r="K1138" i="11"/>
  <c r="L1138" i="11"/>
  <c r="A1139" i="11"/>
  <c r="B1139" i="11"/>
  <c r="C1139" i="11"/>
  <c r="D1139" i="11"/>
  <c r="E1139" i="11"/>
  <c r="F1139" i="11"/>
  <c r="G1139" i="11"/>
  <c r="H1139" i="11"/>
  <c r="J1139" i="11"/>
  <c r="K1139" i="11"/>
  <c r="L1139" i="11"/>
  <c r="A1140" i="11"/>
  <c r="B1140" i="11"/>
  <c r="C1140" i="11"/>
  <c r="D1140" i="11"/>
  <c r="E1140" i="11"/>
  <c r="F1140" i="11"/>
  <c r="G1140" i="11"/>
  <c r="H1140" i="11"/>
  <c r="J1140" i="11"/>
  <c r="K1140" i="11"/>
  <c r="L1140" i="11"/>
  <c r="A1141" i="11"/>
  <c r="B1141" i="11"/>
  <c r="C1141" i="11"/>
  <c r="D1141" i="11"/>
  <c r="E1141" i="11"/>
  <c r="F1141" i="11"/>
  <c r="G1141" i="11"/>
  <c r="H1141" i="11"/>
  <c r="J1141" i="11"/>
  <c r="K1141" i="11"/>
  <c r="L1141" i="11"/>
  <c r="A1142" i="11"/>
  <c r="B1142" i="11"/>
  <c r="C1142" i="11"/>
  <c r="D1142" i="11"/>
  <c r="E1142" i="11"/>
  <c r="F1142" i="11"/>
  <c r="G1142" i="11"/>
  <c r="H1142" i="11"/>
  <c r="J1142" i="11"/>
  <c r="K1142" i="11"/>
  <c r="L1142" i="11"/>
  <c r="A1143" i="11"/>
  <c r="B1143" i="11"/>
  <c r="C1143" i="11"/>
  <c r="D1143" i="11"/>
  <c r="E1143" i="11"/>
  <c r="F1143" i="11"/>
  <c r="G1143" i="11"/>
  <c r="H1143" i="11"/>
  <c r="J1143" i="11"/>
  <c r="K1143" i="11"/>
  <c r="L1143" i="11"/>
  <c r="A1144" i="11"/>
  <c r="B1144" i="11"/>
  <c r="C1144" i="11"/>
  <c r="D1144" i="11"/>
  <c r="E1144" i="11"/>
  <c r="F1144" i="11"/>
  <c r="G1144" i="11"/>
  <c r="H1144" i="11"/>
  <c r="J1144" i="11"/>
  <c r="K1144" i="11"/>
  <c r="L1144" i="11"/>
  <c r="A1145" i="11"/>
  <c r="B1145" i="11"/>
  <c r="C1145" i="11"/>
  <c r="D1145" i="11"/>
  <c r="E1145" i="11"/>
  <c r="F1145" i="11"/>
  <c r="G1145" i="11"/>
  <c r="H1145" i="11"/>
  <c r="J1145" i="11"/>
  <c r="K1145" i="11"/>
  <c r="L1145" i="11"/>
  <c r="A1146" i="11"/>
  <c r="B1146" i="11"/>
  <c r="C1146" i="11"/>
  <c r="D1146" i="11"/>
  <c r="E1146" i="11"/>
  <c r="F1146" i="11"/>
  <c r="G1146" i="11"/>
  <c r="H1146" i="11"/>
  <c r="J1146" i="11"/>
  <c r="K1146" i="11"/>
  <c r="L1146" i="11"/>
  <c r="A1147" i="11"/>
  <c r="B1147" i="11"/>
  <c r="C1147" i="11"/>
  <c r="D1147" i="11"/>
  <c r="E1147" i="11"/>
  <c r="F1147" i="11"/>
  <c r="G1147" i="11"/>
  <c r="H1147" i="11"/>
  <c r="J1147" i="11"/>
  <c r="K1147" i="11"/>
  <c r="L1147" i="11"/>
  <c r="A1148" i="11"/>
  <c r="B1148" i="11"/>
  <c r="C1148" i="11"/>
  <c r="D1148" i="11"/>
  <c r="E1148" i="11"/>
  <c r="F1148" i="11"/>
  <c r="G1148" i="11"/>
  <c r="H1148" i="11"/>
  <c r="J1148" i="11"/>
  <c r="K1148" i="11"/>
  <c r="L1148" i="11"/>
  <c r="A1149" i="11"/>
  <c r="B1149" i="11"/>
  <c r="C1149" i="11"/>
  <c r="D1149" i="11"/>
  <c r="E1149" i="11"/>
  <c r="F1149" i="11"/>
  <c r="G1149" i="11"/>
  <c r="H1149" i="11"/>
  <c r="J1149" i="11"/>
  <c r="K1149" i="11"/>
  <c r="L1149" i="11"/>
  <c r="A1150" i="11"/>
  <c r="B1150" i="11"/>
  <c r="C1150" i="11"/>
  <c r="D1150" i="11"/>
  <c r="E1150" i="11"/>
  <c r="F1150" i="11"/>
  <c r="G1150" i="11"/>
  <c r="H1150" i="11"/>
  <c r="J1150" i="11"/>
  <c r="K1150" i="11"/>
  <c r="L1150" i="11"/>
  <c r="A1151" i="11"/>
  <c r="B1151" i="11"/>
  <c r="C1151" i="11"/>
  <c r="D1151" i="11"/>
  <c r="E1151" i="11"/>
  <c r="F1151" i="11"/>
  <c r="G1151" i="11"/>
  <c r="H1151" i="11"/>
  <c r="J1151" i="11"/>
  <c r="K1151" i="11"/>
  <c r="L1151" i="11"/>
  <c r="A1152" i="11"/>
  <c r="B1152" i="11"/>
  <c r="C1152" i="11"/>
  <c r="D1152" i="11"/>
  <c r="E1152" i="11"/>
  <c r="F1152" i="11"/>
  <c r="G1152" i="11"/>
  <c r="H1152" i="11"/>
  <c r="J1152" i="11"/>
  <c r="K1152" i="11"/>
  <c r="L1152" i="11"/>
  <c r="A1153" i="11"/>
  <c r="B1153" i="11"/>
  <c r="C1153" i="11"/>
  <c r="D1153" i="11"/>
  <c r="E1153" i="11"/>
  <c r="F1153" i="11"/>
  <c r="G1153" i="11"/>
  <c r="H1153" i="11"/>
  <c r="J1153" i="11"/>
  <c r="K1153" i="11"/>
  <c r="L1153" i="11"/>
  <c r="A1154" i="11"/>
  <c r="B1154" i="11"/>
  <c r="C1154" i="11"/>
  <c r="D1154" i="11"/>
  <c r="E1154" i="11"/>
  <c r="F1154" i="11"/>
  <c r="G1154" i="11"/>
  <c r="H1154" i="11"/>
  <c r="J1154" i="11"/>
  <c r="K1154" i="11"/>
  <c r="L1154" i="11"/>
  <c r="A1155" i="11"/>
  <c r="B1155" i="11"/>
  <c r="C1155" i="11"/>
  <c r="D1155" i="11"/>
  <c r="E1155" i="11"/>
  <c r="F1155" i="11"/>
  <c r="G1155" i="11"/>
  <c r="H1155" i="11"/>
  <c r="J1155" i="11"/>
  <c r="K1155" i="11"/>
  <c r="L1155" i="11"/>
  <c r="A1156" i="11"/>
  <c r="B1156" i="11"/>
  <c r="C1156" i="11"/>
  <c r="D1156" i="11"/>
  <c r="E1156" i="11"/>
  <c r="F1156" i="11"/>
  <c r="G1156" i="11"/>
  <c r="H1156" i="11"/>
  <c r="J1156" i="11"/>
  <c r="K1156" i="11"/>
  <c r="L1156" i="11"/>
  <c r="A1157" i="11"/>
  <c r="B1157" i="11"/>
  <c r="C1157" i="11"/>
  <c r="D1157" i="11"/>
  <c r="E1157" i="11"/>
  <c r="F1157" i="11"/>
  <c r="G1157" i="11"/>
  <c r="H1157" i="11"/>
  <c r="J1157" i="11"/>
  <c r="K1157" i="11"/>
  <c r="L1157" i="11"/>
  <c r="A1158" i="11"/>
  <c r="B1158" i="11"/>
  <c r="C1158" i="11"/>
  <c r="D1158" i="11"/>
  <c r="E1158" i="11"/>
  <c r="F1158" i="11"/>
  <c r="G1158" i="11"/>
  <c r="H1158" i="11"/>
  <c r="J1158" i="11"/>
  <c r="K1158" i="11"/>
  <c r="L1158" i="11"/>
  <c r="A1159" i="11"/>
  <c r="B1159" i="11"/>
  <c r="C1159" i="11"/>
  <c r="D1159" i="11"/>
  <c r="E1159" i="11"/>
  <c r="F1159" i="11"/>
  <c r="G1159" i="11"/>
  <c r="H1159" i="11"/>
  <c r="J1159" i="11"/>
  <c r="K1159" i="11"/>
  <c r="L1159" i="11"/>
  <c r="A1160" i="11"/>
  <c r="B1160" i="11"/>
  <c r="C1160" i="11"/>
  <c r="D1160" i="11"/>
  <c r="E1160" i="11"/>
  <c r="F1160" i="11"/>
  <c r="G1160" i="11"/>
  <c r="H1160" i="11"/>
  <c r="J1160" i="11"/>
  <c r="K1160" i="11"/>
  <c r="L1160" i="11"/>
  <c r="A1161" i="11"/>
  <c r="B1161" i="11"/>
  <c r="C1161" i="11"/>
  <c r="D1161" i="11"/>
  <c r="E1161" i="11"/>
  <c r="F1161" i="11"/>
  <c r="G1161" i="11"/>
  <c r="H1161" i="11"/>
  <c r="J1161" i="11"/>
  <c r="K1161" i="11"/>
  <c r="L1161" i="11"/>
  <c r="A1162" i="11"/>
  <c r="B1162" i="11"/>
  <c r="C1162" i="11"/>
  <c r="D1162" i="11"/>
  <c r="E1162" i="11"/>
  <c r="F1162" i="11"/>
  <c r="G1162" i="11"/>
  <c r="H1162" i="11"/>
  <c r="J1162" i="11"/>
  <c r="K1162" i="11"/>
  <c r="L1162" i="11"/>
  <c r="A1163" i="11"/>
  <c r="B1163" i="11"/>
  <c r="C1163" i="11"/>
  <c r="D1163" i="11"/>
  <c r="E1163" i="11"/>
  <c r="F1163" i="11"/>
  <c r="G1163" i="11"/>
  <c r="H1163" i="11"/>
  <c r="J1163" i="11"/>
  <c r="K1163" i="11"/>
  <c r="L1163" i="11"/>
  <c r="A1164" i="11"/>
  <c r="B1164" i="11"/>
  <c r="C1164" i="11"/>
  <c r="D1164" i="11"/>
  <c r="E1164" i="11"/>
  <c r="F1164" i="11"/>
  <c r="G1164" i="11"/>
  <c r="H1164" i="11"/>
  <c r="J1164" i="11"/>
  <c r="K1164" i="11"/>
  <c r="L1164" i="11"/>
  <c r="A1165" i="11"/>
  <c r="B1165" i="11"/>
  <c r="C1165" i="11"/>
  <c r="D1165" i="11"/>
  <c r="E1165" i="11"/>
  <c r="F1165" i="11"/>
  <c r="G1165" i="11"/>
  <c r="H1165" i="11"/>
  <c r="J1165" i="11"/>
  <c r="K1165" i="11"/>
  <c r="L1165" i="11"/>
  <c r="A1166" i="11"/>
  <c r="B1166" i="11"/>
  <c r="C1166" i="11"/>
  <c r="D1166" i="11"/>
  <c r="E1166" i="11"/>
  <c r="F1166" i="11"/>
  <c r="G1166" i="11"/>
  <c r="H1166" i="11"/>
  <c r="J1166" i="11"/>
  <c r="K1166" i="11"/>
  <c r="L1166" i="11"/>
  <c r="A1167" i="11"/>
  <c r="B1167" i="11"/>
  <c r="C1167" i="11"/>
  <c r="D1167" i="11"/>
  <c r="E1167" i="11"/>
  <c r="F1167" i="11"/>
  <c r="G1167" i="11"/>
  <c r="H1167" i="11"/>
  <c r="J1167" i="11"/>
  <c r="K1167" i="11"/>
  <c r="L1167" i="11"/>
  <c r="A1168" i="11"/>
  <c r="B1168" i="11"/>
  <c r="C1168" i="11"/>
  <c r="D1168" i="11"/>
  <c r="E1168" i="11"/>
  <c r="F1168" i="11"/>
  <c r="G1168" i="11"/>
  <c r="H1168" i="11"/>
  <c r="J1168" i="11"/>
  <c r="K1168" i="11"/>
  <c r="L1168" i="11"/>
  <c r="A1169" i="11"/>
  <c r="B1169" i="11"/>
  <c r="C1169" i="11"/>
  <c r="D1169" i="11"/>
  <c r="E1169" i="11"/>
  <c r="F1169" i="11"/>
  <c r="G1169" i="11"/>
  <c r="H1169" i="11"/>
  <c r="J1169" i="11"/>
  <c r="K1169" i="11"/>
  <c r="L1169" i="11"/>
  <c r="A1170" i="11"/>
  <c r="B1170" i="11"/>
  <c r="C1170" i="11"/>
  <c r="D1170" i="11"/>
  <c r="E1170" i="11"/>
  <c r="F1170" i="11"/>
  <c r="G1170" i="11"/>
  <c r="H1170" i="11"/>
  <c r="J1170" i="11"/>
  <c r="K1170" i="11"/>
  <c r="L1170" i="11"/>
  <c r="A1171" i="11"/>
  <c r="B1171" i="11"/>
  <c r="C1171" i="11"/>
  <c r="D1171" i="11"/>
  <c r="E1171" i="11"/>
  <c r="F1171" i="11"/>
  <c r="G1171" i="11"/>
  <c r="H1171" i="11"/>
  <c r="J1171" i="11"/>
  <c r="K1171" i="11"/>
  <c r="L1171" i="11"/>
  <c r="A1172" i="11"/>
  <c r="B1172" i="11"/>
  <c r="C1172" i="11"/>
  <c r="D1172" i="11"/>
  <c r="E1172" i="11"/>
  <c r="F1172" i="11"/>
  <c r="G1172" i="11"/>
  <c r="H1172" i="11"/>
  <c r="J1172" i="11"/>
  <c r="K1172" i="11"/>
  <c r="L1172" i="11"/>
  <c r="A1173" i="11"/>
  <c r="B1173" i="11"/>
  <c r="C1173" i="11"/>
  <c r="D1173" i="11"/>
  <c r="E1173" i="11"/>
  <c r="F1173" i="11"/>
  <c r="G1173" i="11"/>
  <c r="H1173" i="11"/>
  <c r="J1173" i="11"/>
  <c r="K1173" i="11"/>
  <c r="L1173" i="11"/>
  <c r="A1174" i="11"/>
  <c r="B1174" i="11"/>
  <c r="C1174" i="11"/>
  <c r="D1174" i="11"/>
  <c r="E1174" i="11"/>
  <c r="F1174" i="11"/>
  <c r="G1174" i="11"/>
  <c r="H1174" i="11"/>
  <c r="J1174" i="11"/>
  <c r="K1174" i="11"/>
  <c r="L1174" i="11"/>
  <c r="A1175" i="11"/>
  <c r="B1175" i="11"/>
  <c r="C1175" i="11"/>
  <c r="D1175" i="11"/>
  <c r="E1175" i="11"/>
  <c r="F1175" i="11"/>
  <c r="G1175" i="11"/>
  <c r="H1175" i="11"/>
  <c r="J1175" i="11"/>
  <c r="K1175" i="11"/>
  <c r="L1175" i="11"/>
  <c r="A1176" i="11"/>
  <c r="B1176" i="11"/>
  <c r="C1176" i="11"/>
  <c r="D1176" i="11"/>
  <c r="E1176" i="11"/>
  <c r="F1176" i="11"/>
  <c r="G1176" i="11"/>
  <c r="H1176" i="11"/>
  <c r="J1176" i="11"/>
  <c r="K1176" i="11"/>
  <c r="L1176" i="11"/>
  <c r="A1177" i="11"/>
  <c r="B1177" i="11"/>
  <c r="C1177" i="11"/>
  <c r="D1177" i="11"/>
  <c r="E1177" i="11"/>
  <c r="F1177" i="11"/>
  <c r="G1177" i="11"/>
  <c r="H1177" i="11"/>
  <c r="J1177" i="11"/>
  <c r="K1177" i="11"/>
  <c r="L1177" i="11"/>
  <c r="A1178" i="11"/>
  <c r="B1178" i="11"/>
  <c r="C1178" i="11"/>
  <c r="D1178" i="11"/>
  <c r="E1178" i="11"/>
  <c r="F1178" i="11"/>
  <c r="G1178" i="11"/>
  <c r="H1178" i="11"/>
  <c r="J1178" i="11"/>
  <c r="K1178" i="11"/>
  <c r="L1178" i="11"/>
  <c r="A1179" i="11"/>
  <c r="B1179" i="11"/>
  <c r="C1179" i="11"/>
  <c r="D1179" i="11"/>
  <c r="E1179" i="11"/>
  <c r="F1179" i="11"/>
  <c r="G1179" i="11"/>
  <c r="H1179" i="11"/>
  <c r="J1179" i="11"/>
  <c r="K1179" i="11"/>
  <c r="L1179" i="11"/>
  <c r="A1180" i="11"/>
  <c r="B1180" i="11"/>
  <c r="C1180" i="11"/>
  <c r="D1180" i="11"/>
  <c r="E1180" i="11"/>
  <c r="F1180" i="11"/>
  <c r="G1180" i="11"/>
  <c r="H1180" i="11"/>
  <c r="J1180" i="11"/>
  <c r="K1180" i="11"/>
  <c r="L1180" i="11"/>
  <c r="A1181" i="11"/>
  <c r="B1181" i="11"/>
  <c r="C1181" i="11"/>
  <c r="D1181" i="11"/>
  <c r="E1181" i="11"/>
  <c r="F1181" i="11"/>
  <c r="G1181" i="11"/>
  <c r="H1181" i="11"/>
  <c r="J1181" i="11"/>
  <c r="K1181" i="11"/>
  <c r="L1181" i="11"/>
  <c r="A1182" i="11"/>
  <c r="B1182" i="11"/>
  <c r="C1182" i="11"/>
  <c r="D1182" i="11"/>
  <c r="E1182" i="11"/>
  <c r="F1182" i="11"/>
  <c r="G1182" i="11"/>
  <c r="H1182" i="11"/>
  <c r="J1182" i="11"/>
  <c r="K1182" i="11"/>
  <c r="L1182" i="11"/>
  <c r="A1183" i="11"/>
  <c r="B1183" i="11"/>
  <c r="C1183" i="11"/>
  <c r="D1183" i="11"/>
  <c r="E1183" i="11"/>
  <c r="F1183" i="11"/>
  <c r="G1183" i="11"/>
  <c r="H1183" i="11"/>
  <c r="J1183" i="11"/>
  <c r="K1183" i="11"/>
  <c r="L1183" i="11"/>
  <c r="A1184" i="11"/>
  <c r="B1184" i="11"/>
  <c r="C1184" i="11"/>
  <c r="D1184" i="11"/>
  <c r="E1184" i="11"/>
  <c r="F1184" i="11"/>
  <c r="G1184" i="11"/>
  <c r="H1184" i="11"/>
  <c r="J1184" i="11"/>
  <c r="K1184" i="11"/>
  <c r="L1184" i="11"/>
  <c r="A1185" i="11"/>
  <c r="B1185" i="11"/>
  <c r="C1185" i="11"/>
  <c r="D1185" i="11"/>
  <c r="E1185" i="11"/>
  <c r="F1185" i="11"/>
  <c r="G1185" i="11"/>
  <c r="H1185" i="11"/>
  <c r="J1185" i="11"/>
  <c r="K1185" i="11"/>
  <c r="L1185" i="11"/>
  <c r="A1186" i="11"/>
  <c r="B1186" i="11"/>
  <c r="C1186" i="11"/>
  <c r="D1186" i="11"/>
  <c r="E1186" i="11"/>
  <c r="F1186" i="11"/>
  <c r="G1186" i="11"/>
  <c r="H1186" i="11"/>
  <c r="J1186" i="11"/>
  <c r="K1186" i="11"/>
  <c r="L1186" i="11"/>
  <c r="A1187" i="11"/>
  <c r="B1187" i="11"/>
  <c r="C1187" i="11"/>
  <c r="D1187" i="11"/>
  <c r="E1187" i="11"/>
  <c r="F1187" i="11"/>
  <c r="G1187" i="11"/>
  <c r="H1187" i="11"/>
  <c r="J1187" i="11"/>
  <c r="K1187" i="11"/>
  <c r="L1187" i="11"/>
  <c r="A1188" i="11"/>
  <c r="B1188" i="11"/>
  <c r="C1188" i="11"/>
  <c r="D1188" i="11"/>
  <c r="E1188" i="11"/>
  <c r="F1188" i="11"/>
  <c r="G1188" i="11"/>
  <c r="H1188" i="11"/>
  <c r="J1188" i="11"/>
  <c r="K1188" i="11"/>
  <c r="L1188" i="11"/>
  <c r="A1189" i="11"/>
  <c r="B1189" i="11"/>
  <c r="C1189" i="11"/>
  <c r="D1189" i="11"/>
  <c r="E1189" i="11"/>
  <c r="F1189" i="11"/>
  <c r="G1189" i="11"/>
  <c r="H1189" i="11"/>
  <c r="J1189" i="11"/>
  <c r="K1189" i="11"/>
  <c r="L1189" i="11"/>
  <c r="A1190" i="11"/>
  <c r="B1190" i="11"/>
  <c r="C1190" i="11"/>
  <c r="D1190" i="11"/>
  <c r="E1190" i="11"/>
  <c r="F1190" i="11"/>
  <c r="G1190" i="11"/>
  <c r="H1190" i="11"/>
  <c r="J1190" i="11"/>
  <c r="K1190" i="11"/>
  <c r="L1190" i="11"/>
  <c r="A1191" i="11"/>
  <c r="B1191" i="11"/>
  <c r="C1191" i="11"/>
  <c r="D1191" i="11"/>
  <c r="E1191" i="11"/>
  <c r="F1191" i="11"/>
  <c r="G1191" i="11"/>
  <c r="H1191" i="11"/>
  <c r="J1191" i="11"/>
  <c r="K1191" i="11"/>
  <c r="L1191" i="11"/>
  <c r="A1192" i="11"/>
  <c r="B1192" i="11"/>
  <c r="C1192" i="11"/>
  <c r="D1192" i="11"/>
  <c r="E1192" i="11"/>
  <c r="F1192" i="11"/>
  <c r="G1192" i="11"/>
  <c r="H1192" i="11"/>
  <c r="J1192" i="11"/>
  <c r="K1192" i="11"/>
  <c r="L1192" i="11"/>
  <c r="A1193" i="11"/>
  <c r="B1193" i="11"/>
  <c r="C1193" i="11"/>
  <c r="D1193" i="11"/>
  <c r="E1193" i="11"/>
  <c r="F1193" i="11"/>
  <c r="G1193" i="11"/>
  <c r="H1193" i="11"/>
  <c r="J1193" i="11"/>
  <c r="K1193" i="11"/>
  <c r="L1193" i="11"/>
  <c r="A1194" i="11"/>
  <c r="B1194" i="11"/>
  <c r="C1194" i="11"/>
  <c r="D1194" i="11"/>
  <c r="E1194" i="11"/>
  <c r="F1194" i="11"/>
  <c r="G1194" i="11"/>
  <c r="H1194" i="11"/>
  <c r="J1194" i="11"/>
  <c r="K1194" i="11"/>
  <c r="L1194" i="11"/>
  <c r="A1195" i="11"/>
  <c r="B1195" i="11"/>
  <c r="C1195" i="11"/>
  <c r="D1195" i="11"/>
  <c r="E1195" i="11"/>
  <c r="F1195" i="11"/>
  <c r="G1195" i="11"/>
  <c r="H1195" i="11"/>
  <c r="J1195" i="11"/>
  <c r="K1195" i="11"/>
  <c r="L1195" i="11"/>
  <c r="A1196" i="11"/>
  <c r="B1196" i="11"/>
  <c r="C1196" i="11"/>
  <c r="D1196" i="11"/>
  <c r="E1196" i="11"/>
  <c r="F1196" i="11"/>
  <c r="G1196" i="11"/>
  <c r="H1196" i="11"/>
  <c r="J1196" i="11"/>
  <c r="K1196" i="11"/>
  <c r="L1196" i="11"/>
  <c r="A1197" i="11"/>
  <c r="B1197" i="11"/>
  <c r="C1197" i="11"/>
  <c r="D1197" i="11"/>
  <c r="E1197" i="11"/>
  <c r="F1197" i="11"/>
  <c r="G1197" i="11"/>
  <c r="H1197" i="11"/>
  <c r="J1197" i="11"/>
  <c r="K1197" i="11"/>
  <c r="L1197" i="11"/>
  <c r="A1198" i="11"/>
  <c r="B1198" i="11"/>
  <c r="C1198" i="11"/>
  <c r="D1198" i="11"/>
  <c r="E1198" i="11"/>
  <c r="F1198" i="11"/>
  <c r="G1198" i="11"/>
  <c r="H1198" i="11"/>
  <c r="J1198" i="11"/>
  <c r="K1198" i="11"/>
  <c r="L1198" i="11"/>
  <c r="A1199" i="11"/>
  <c r="B1199" i="11"/>
  <c r="C1199" i="11"/>
  <c r="D1199" i="11"/>
  <c r="E1199" i="11"/>
  <c r="F1199" i="11"/>
  <c r="G1199" i="11"/>
  <c r="H1199" i="11"/>
  <c r="J1199" i="11"/>
  <c r="K1199" i="11"/>
  <c r="L1199" i="11"/>
  <c r="A1200" i="11"/>
  <c r="B1200" i="11"/>
  <c r="C1200" i="11"/>
  <c r="D1200" i="11"/>
  <c r="E1200" i="11"/>
  <c r="F1200" i="11"/>
  <c r="G1200" i="11"/>
  <c r="H1200" i="11"/>
  <c r="J1200" i="11"/>
  <c r="K1200" i="11"/>
  <c r="L1200" i="11"/>
  <c r="A1201" i="11"/>
  <c r="B1201" i="11"/>
  <c r="C1201" i="11"/>
  <c r="D1201" i="11"/>
  <c r="E1201" i="11"/>
  <c r="F1201" i="11"/>
  <c r="G1201" i="11"/>
  <c r="H1201" i="11"/>
  <c r="J1201" i="11"/>
  <c r="K1201" i="11"/>
  <c r="L1201" i="11"/>
  <c r="A1202" i="11"/>
  <c r="B1202" i="11"/>
  <c r="C1202" i="11"/>
  <c r="D1202" i="11"/>
  <c r="E1202" i="11"/>
  <c r="F1202" i="11"/>
  <c r="G1202" i="11"/>
  <c r="H1202" i="11"/>
  <c r="J1202" i="11"/>
  <c r="K1202" i="11"/>
  <c r="L1202" i="11"/>
  <c r="A1203" i="11"/>
  <c r="B1203" i="11"/>
  <c r="C1203" i="11"/>
  <c r="D1203" i="11"/>
  <c r="E1203" i="11"/>
  <c r="F1203" i="11"/>
  <c r="G1203" i="11"/>
  <c r="H1203" i="11"/>
  <c r="J1203" i="11"/>
  <c r="K1203" i="11"/>
  <c r="L1203" i="11"/>
  <c r="A1204" i="11"/>
  <c r="B1204" i="11"/>
  <c r="C1204" i="11"/>
  <c r="D1204" i="11"/>
  <c r="E1204" i="11"/>
  <c r="F1204" i="11"/>
  <c r="G1204" i="11"/>
  <c r="H1204" i="11"/>
  <c r="J1204" i="11"/>
  <c r="K1204" i="11"/>
  <c r="L1204" i="11"/>
  <c r="A1205" i="11"/>
  <c r="B1205" i="11"/>
  <c r="C1205" i="11"/>
  <c r="D1205" i="11"/>
  <c r="E1205" i="11"/>
  <c r="F1205" i="11"/>
  <c r="G1205" i="11"/>
  <c r="H1205" i="11"/>
  <c r="J1205" i="11"/>
  <c r="K1205" i="11"/>
  <c r="L1205" i="11"/>
  <c r="A1206" i="11"/>
  <c r="B1206" i="11"/>
  <c r="C1206" i="11"/>
  <c r="D1206" i="11"/>
  <c r="E1206" i="11"/>
  <c r="F1206" i="11"/>
  <c r="G1206" i="11"/>
  <c r="H1206" i="11"/>
  <c r="J1206" i="11"/>
  <c r="K1206" i="11"/>
  <c r="L1206" i="11"/>
  <c r="A1207" i="11"/>
  <c r="B1207" i="11"/>
  <c r="C1207" i="11"/>
  <c r="D1207" i="11"/>
  <c r="E1207" i="11"/>
  <c r="F1207" i="11"/>
  <c r="G1207" i="11"/>
  <c r="H1207" i="11"/>
  <c r="J1207" i="11"/>
  <c r="K1207" i="11"/>
  <c r="L1207" i="11"/>
  <c r="A1208" i="11"/>
  <c r="B1208" i="11"/>
  <c r="C1208" i="11"/>
  <c r="D1208" i="11"/>
  <c r="E1208" i="11"/>
  <c r="F1208" i="11"/>
  <c r="G1208" i="11"/>
  <c r="H1208" i="11"/>
  <c r="J1208" i="11"/>
  <c r="K1208" i="11"/>
  <c r="L1208" i="11"/>
  <c r="A1209" i="11"/>
  <c r="B1209" i="11"/>
  <c r="C1209" i="11"/>
  <c r="D1209" i="11"/>
  <c r="E1209" i="11"/>
  <c r="F1209" i="11"/>
  <c r="G1209" i="11"/>
  <c r="H1209" i="11"/>
  <c r="J1209" i="11"/>
  <c r="K1209" i="11"/>
  <c r="L1209" i="11"/>
  <c r="A1210" i="11"/>
  <c r="B1210" i="11"/>
  <c r="C1210" i="11"/>
  <c r="D1210" i="11"/>
  <c r="E1210" i="11"/>
  <c r="F1210" i="11"/>
  <c r="G1210" i="11"/>
  <c r="H1210" i="11"/>
  <c r="J1210" i="11"/>
  <c r="K1210" i="11"/>
  <c r="L1210" i="11"/>
  <c r="A1211" i="11"/>
  <c r="B1211" i="11"/>
  <c r="C1211" i="11"/>
  <c r="D1211" i="11"/>
  <c r="E1211" i="11"/>
  <c r="F1211" i="11"/>
  <c r="G1211" i="11"/>
  <c r="H1211" i="11"/>
  <c r="J1211" i="11"/>
  <c r="K1211" i="11"/>
  <c r="L1211" i="11"/>
  <c r="A1212" i="11"/>
  <c r="B1212" i="11"/>
  <c r="C1212" i="11"/>
  <c r="D1212" i="11"/>
  <c r="E1212" i="11"/>
  <c r="F1212" i="11"/>
  <c r="G1212" i="11"/>
  <c r="H1212" i="11"/>
  <c r="J1212" i="11"/>
  <c r="K1212" i="11"/>
  <c r="L1212" i="11"/>
  <c r="A1213" i="11"/>
  <c r="B1213" i="11"/>
  <c r="C1213" i="11"/>
  <c r="D1213" i="11"/>
  <c r="E1213" i="11"/>
  <c r="F1213" i="11"/>
  <c r="G1213" i="11"/>
  <c r="H1213" i="11"/>
  <c r="J1213" i="11"/>
  <c r="K1213" i="11"/>
  <c r="L1213" i="11"/>
  <c r="A1214" i="11"/>
  <c r="B1214" i="11"/>
  <c r="C1214" i="11"/>
  <c r="D1214" i="11"/>
  <c r="E1214" i="11"/>
  <c r="F1214" i="11"/>
  <c r="G1214" i="11"/>
  <c r="H1214" i="11"/>
  <c r="J1214" i="11"/>
  <c r="K1214" i="11"/>
  <c r="L1214" i="11"/>
  <c r="A1215" i="11"/>
  <c r="B1215" i="11"/>
  <c r="C1215" i="11"/>
  <c r="D1215" i="11"/>
  <c r="E1215" i="11"/>
  <c r="F1215" i="11"/>
  <c r="G1215" i="11"/>
  <c r="H1215" i="11"/>
  <c r="J1215" i="11"/>
  <c r="K1215" i="11"/>
  <c r="L1215" i="11"/>
  <c r="A1216" i="11"/>
  <c r="B1216" i="11"/>
  <c r="C1216" i="11"/>
  <c r="D1216" i="11"/>
  <c r="E1216" i="11"/>
  <c r="F1216" i="11"/>
  <c r="G1216" i="11"/>
  <c r="H1216" i="11"/>
  <c r="J1216" i="11"/>
  <c r="K1216" i="11"/>
  <c r="L1216" i="11"/>
  <c r="A1217" i="11"/>
  <c r="B1217" i="11"/>
  <c r="C1217" i="11"/>
  <c r="D1217" i="11"/>
  <c r="E1217" i="11"/>
  <c r="F1217" i="11"/>
  <c r="G1217" i="11"/>
  <c r="H1217" i="11"/>
  <c r="J1217" i="11"/>
  <c r="K1217" i="11"/>
  <c r="L1217" i="11"/>
  <c r="A1218" i="11"/>
  <c r="B1218" i="11"/>
  <c r="C1218" i="11"/>
  <c r="D1218" i="11"/>
  <c r="E1218" i="11"/>
  <c r="F1218" i="11"/>
  <c r="G1218" i="11"/>
  <c r="H1218" i="11"/>
  <c r="J1218" i="11"/>
  <c r="K1218" i="11"/>
  <c r="L1218" i="11"/>
  <c r="A1219" i="11"/>
  <c r="B1219" i="11"/>
  <c r="C1219" i="11"/>
  <c r="D1219" i="11"/>
  <c r="E1219" i="11"/>
  <c r="F1219" i="11"/>
  <c r="G1219" i="11"/>
  <c r="H1219" i="11"/>
  <c r="J1219" i="11"/>
  <c r="K1219" i="11"/>
  <c r="L1219" i="11"/>
  <c r="A1220" i="11"/>
  <c r="B1220" i="11"/>
  <c r="C1220" i="11"/>
  <c r="D1220" i="11"/>
  <c r="E1220" i="11"/>
  <c r="F1220" i="11"/>
  <c r="G1220" i="11"/>
  <c r="H1220" i="11"/>
  <c r="J1220" i="11"/>
  <c r="K1220" i="11"/>
  <c r="L1220" i="11"/>
  <c r="A1221" i="11"/>
  <c r="B1221" i="11"/>
  <c r="C1221" i="11"/>
  <c r="D1221" i="11"/>
  <c r="E1221" i="11"/>
  <c r="F1221" i="11"/>
  <c r="G1221" i="11"/>
  <c r="H1221" i="11"/>
  <c r="J1221" i="11"/>
  <c r="K1221" i="11"/>
  <c r="L1221" i="11"/>
  <c r="A1222" i="11"/>
  <c r="B1222" i="11"/>
  <c r="C1222" i="11"/>
  <c r="D1222" i="11"/>
  <c r="E1222" i="11"/>
  <c r="F1222" i="11"/>
  <c r="G1222" i="11"/>
  <c r="H1222" i="11"/>
  <c r="J1222" i="11"/>
  <c r="K1222" i="11"/>
  <c r="L1222" i="11"/>
  <c r="A1223" i="11"/>
  <c r="B1223" i="11"/>
  <c r="C1223" i="11"/>
  <c r="D1223" i="11"/>
  <c r="E1223" i="11"/>
  <c r="F1223" i="11"/>
  <c r="G1223" i="11"/>
  <c r="H1223" i="11"/>
  <c r="J1223" i="11"/>
  <c r="K1223" i="11"/>
  <c r="L1223" i="11"/>
  <c r="A1224" i="11"/>
  <c r="B1224" i="11"/>
  <c r="C1224" i="11"/>
  <c r="D1224" i="11"/>
  <c r="E1224" i="11"/>
  <c r="F1224" i="11"/>
  <c r="G1224" i="11"/>
  <c r="H1224" i="11"/>
  <c r="J1224" i="11"/>
  <c r="K1224" i="11"/>
  <c r="L1224" i="11"/>
  <c r="A1225" i="11"/>
  <c r="B1225" i="11"/>
  <c r="C1225" i="11"/>
  <c r="D1225" i="11"/>
  <c r="E1225" i="11"/>
  <c r="F1225" i="11"/>
  <c r="G1225" i="11"/>
  <c r="H1225" i="11"/>
  <c r="J1225" i="11"/>
  <c r="K1225" i="11"/>
  <c r="L1225" i="11"/>
  <c r="A1226" i="11"/>
  <c r="B1226" i="11"/>
  <c r="C1226" i="11"/>
  <c r="D1226" i="11"/>
  <c r="E1226" i="11"/>
  <c r="F1226" i="11"/>
  <c r="G1226" i="11"/>
  <c r="H1226" i="11"/>
  <c r="J1226" i="11"/>
  <c r="K1226" i="11"/>
  <c r="L1226" i="11"/>
  <c r="A1227" i="11"/>
  <c r="B1227" i="11"/>
  <c r="C1227" i="11"/>
  <c r="D1227" i="11"/>
  <c r="E1227" i="11"/>
  <c r="F1227" i="11"/>
  <c r="G1227" i="11"/>
  <c r="H1227" i="11"/>
  <c r="J1227" i="11"/>
  <c r="K1227" i="11"/>
  <c r="L1227" i="11"/>
  <c r="A1228" i="11"/>
  <c r="B1228" i="11"/>
  <c r="C1228" i="11"/>
  <c r="D1228" i="11"/>
  <c r="E1228" i="11"/>
  <c r="F1228" i="11"/>
  <c r="G1228" i="11"/>
  <c r="H1228" i="11"/>
  <c r="J1228" i="11"/>
  <c r="K1228" i="11"/>
  <c r="L1228" i="11"/>
  <c r="A1229" i="11"/>
  <c r="B1229" i="11"/>
  <c r="C1229" i="11"/>
  <c r="D1229" i="11"/>
  <c r="E1229" i="11"/>
  <c r="F1229" i="11"/>
  <c r="G1229" i="11"/>
  <c r="H1229" i="11"/>
  <c r="J1229" i="11"/>
  <c r="K1229" i="11"/>
  <c r="L1229" i="11"/>
  <c r="A1230" i="11"/>
  <c r="B1230" i="11"/>
  <c r="C1230" i="11"/>
  <c r="D1230" i="11"/>
  <c r="E1230" i="11"/>
  <c r="F1230" i="11"/>
  <c r="G1230" i="11"/>
  <c r="H1230" i="11"/>
  <c r="J1230" i="11"/>
  <c r="K1230" i="11"/>
  <c r="L1230" i="11"/>
  <c r="A1231" i="11"/>
  <c r="B1231" i="11"/>
  <c r="C1231" i="11"/>
  <c r="D1231" i="11"/>
  <c r="E1231" i="11"/>
  <c r="F1231" i="11"/>
  <c r="G1231" i="11"/>
  <c r="H1231" i="11"/>
  <c r="J1231" i="11"/>
  <c r="K1231" i="11"/>
  <c r="L1231" i="11"/>
  <c r="A1232" i="11"/>
  <c r="B1232" i="11"/>
  <c r="C1232" i="11"/>
  <c r="D1232" i="11"/>
  <c r="E1232" i="11"/>
  <c r="F1232" i="11"/>
  <c r="G1232" i="11"/>
  <c r="H1232" i="11"/>
  <c r="J1232" i="11"/>
  <c r="K1232" i="11"/>
  <c r="L1232" i="11"/>
  <c r="A1233" i="11"/>
  <c r="B1233" i="11"/>
  <c r="C1233" i="11"/>
  <c r="D1233" i="11"/>
  <c r="E1233" i="11"/>
  <c r="F1233" i="11"/>
  <c r="G1233" i="11"/>
  <c r="H1233" i="11"/>
  <c r="J1233" i="11"/>
  <c r="K1233" i="11"/>
  <c r="L1233" i="11"/>
  <c r="A1234" i="11"/>
  <c r="B1234" i="11"/>
  <c r="C1234" i="11"/>
  <c r="D1234" i="11"/>
  <c r="E1234" i="11"/>
  <c r="F1234" i="11"/>
  <c r="G1234" i="11"/>
  <c r="H1234" i="11"/>
  <c r="J1234" i="11"/>
  <c r="K1234" i="11"/>
  <c r="L1234" i="11"/>
  <c r="A1235" i="11"/>
  <c r="B1235" i="11"/>
  <c r="C1235" i="11"/>
  <c r="D1235" i="11"/>
  <c r="E1235" i="11"/>
  <c r="F1235" i="11"/>
  <c r="G1235" i="11"/>
  <c r="H1235" i="11"/>
  <c r="J1235" i="11"/>
  <c r="K1235" i="11"/>
  <c r="L1235" i="11"/>
  <c r="A1236" i="11"/>
  <c r="B1236" i="11"/>
  <c r="C1236" i="11"/>
  <c r="D1236" i="11"/>
  <c r="E1236" i="11"/>
  <c r="F1236" i="11"/>
  <c r="G1236" i="11"/>
  <c r="H1236" i="11"/>
  <c r="J1236" i="11"/>
  <c r="K1236" i="11"/>
  <c r="L1236" i="11"/>
  <c r="A1237" i="11"/>
  <c r="B1237" i="11"/>
  <c r="C1237" i="11"/>
  <c r="D1237" i="11"/>
  <c r="E1237" i="11"/>
  <c r="F1237" i="11"/>
  <c r="G1237" i="11"/>
  <c r="H1237" i="11"/>
  <c r="J1237" i="11"/>
  <c r="K1237" i="11"/>
  <c r="L1237" i="11"/>
  <c r="A1238" i="11"/>
  <c r="B1238" i="11"/>
  <c r="C1238" i="11"/>
  <c r="D1238" i="11"/>
  <c r="E1238" i="11"/>
  <c r="F1238" i="11"/>
  <c r="G1238" i="11"/>
  <c r="H1238" i="11"/>
  <c r="J1238" i="11"/>
  <c r="K1238" i="11"/>
  <c r="L1238" i="11"/>
  <c r="A1239" i="11"/>
  <c r="B1239" i="11"/>
  <c r="C1239" i="11"/>
  <c r="D1239" i="11"/>
  <c r="E1239" i="11"/>
  <c r="F1239" i="11"/>
  <c r="G1239" i="11"/>
  <c r="H1239" i="11"/>
  <c r="J1239" i="11"/>
  <c r="K1239" i="11"/>
  <c r="L1239" i="11"/>
  <c r="A1240" i="11"/>
  <c r="B1240" i="11"/>
  <c r="C1240" i="11"/>
  <c r="D1240" i="11"/>
  <c r="E1240" i="11"/>
  <c r="F1240" i="11"/>
  <c r="G1240" i="11"/>
  <c r="H1240" i="11"/>
  <c r="J1240" i="11"/>
  <c r="K1240" i="11"/>
  <c r="L1240" i="11"/>
  <c r="A1241" i="11"/>
  <c r="B1241" i="11"/>
  <c r="C1241" i="11"/>
  <c r="D1241" i="11"/>
  <c r="E1241" i="11"/>
  <c r="F1241" i="11"/>
  <c r="G1241" i="11"/>
  <c r="H1241" i="11"/>
  <c r="J1241" i="11"/>
  <c r="K1241" i="11"/>
  <c r="L1241" i="11"/>
  <c r="A1242" i="11"/>
  <c r="B1242" i="11"/>
  <c r="C1242" i="11"/>
  <c r="D1242" i="11"/>
  <c r="E1242" i="11"/>
  <c r="F1242" i="11"/>
  <c r="G1242" i="11"/>
  <c r="H1242" i="11"/>
  <c r="J1242" i="11"/>
  <c r="K1242" i="11"/>
  <c r="L1242" i="11"/>
  <c r="A1243" i="11"/>
  <c r="B1243" i="11"/>
  <c r="C1243" i="11"/>
  <c r="D1243" i="11"/>
  <c r="E1243" i="11"/>
  <c r="F1243" i="11"/>
  <c r="G1243" i="11"/>
  <c r="H1243" i="11"/>
  <c r="J1243" i="11"/>
  <c r="K1243" i="11"/>
  <c r="L1243" i="11"/>
  <c r="A1244" i="11"/>
  <c r="B1244" i="11"/>
  <c r="C1244" i="11"/>
  <c r="D1244" i="11"/>
  <c r="E1244" i="11"/>
  <c r="F1244" i="11"/>
  <c r="G1244" i="11"/>
  <c r="H1244" i="11"/>
  <c r="J1244" i="11"/>
  <c r="K1244" i="11"/>
  <c r="L1244" i="11"/>
  <c r="A1245" i="11"/>
  <c r="B1245" i="11"/>
  <c r="C1245" i="11"/>
  <c r="D1245" i="11"/>
  <c r="E1245" i="11"/>
  <c r="F1245" i="11"/>
  <c r="G1245" i="11"/>
  <c r="H1245" i="11"/>
  <c r="J1245" i="11"/>
  <c r="K1245" i="11"/>
  <c r="L1245" i="11"/>
  <c r="A1246" i="11"/>
  <c r="B1246" i="11"/>
  <c r="C1246" i="11"/>
  <c r="D1246" i="11"/>
  <c r="E1246" i="11"/>
  <c r="F1246" i="11"/>
  <c r="G1246" i="11"/>
  <c r="H1246" i="11"/>
  <c r="J1246" i="11"/>
  <c r="K1246" i="11"/>
  <c r="L1246" i="11"/>
  <c r="A1247" i="11"/>
  <c r="B1247" i="11"/>
  <c r="C1247" i="11"/>
  <c r="D1247" i="11"/>
  <c r="E1247" i="11"/>
  <c r="F1247" i="11"/>
  <c r="G1247" i="11"/>
  <c r="H1247" i="11"/>
  <c r="J1247" i="11"/>
  <c r="K1247" i="11"/>
  <c r="L1247" i="11"/>
  <c r="A1248" i="11"/>
  <c r="B1248" i="11"/>
  <c r="C1248" i="11"/>
  <c r="D1248" i="11"/>
  <c r="E1248" i="11"/>
  <c r="F1248" i="11"/>
  <c r="G1248" i="11"/>
  <c r="H1248" i="11"/>
  <c r="J1248" i="11"/>
  <c r="K1248" i="11"/>
  <c r="L1248" i="11"/>
  <c r="A1249" i="11"/>
  <c r="B1249" i="11"/>
  <c r="C1249" i="11"/>
  <c r="D1249" i="11"/>
  <c r="E1249" i="11"/>
  <c r="F1249" i="11"/>
  <c r="G1249" i="11"/>
  <c r="H1249" i="11"/>
  <c r="J1249" i="11"/>
  <c r="K1249" i="11"/>
  <c r="L1249" i="11"/>
  <c r="A1250" i="11"/>
  <c r="B1250" i="11"/>
  <c r="C1250" i="11"/>
  <c r="D1250" i="11"/>
  <c r="E1250" i="11"/>
  <c r="F1250" i="11"/>
  <c r="G1250" i="11"/>
  <c r="H1250" i="11"/>
  <c r="J1250" i="11"/>
  <c r="K1250" i="11"/>
  <c r="L1250" i="11"/>
  <c r="A1251" i="11"/>
  <c r="B1251" i="11"/>
  <c r="C1251" i="11"/>
  <c r="D1251" i="11"/>
  <c r="E1251" i="11"/>
  <c r="F1251" i="11"/>
  <c r="G1251" i="11"/>
  <c r="H1251" i="11"/>
  <c r="J1251" i="11"/>
  <c r="K1251" i="11"/>
  <c r="L1251" i="11"/>
  <c r="A1252" i="11"/>
  <c r="B1252" i="11"/>
  <c r="C1252" i="11"/>
  <c r="D1252" i="11"/>
  <c r="E1252" i="11"/>
  <c r="F1252" i="11"/>
  <c r="G1252" i="11"/>
  <c r="H1252" i="11"/>
  <c r="J1252" i="11"/>
  <c r="K1252" i="11"/>
  <c r="L1252" i="11"/>
  <c r="A1253" i="11"/>
  <c r="B1253" i="11"/>
  <c r="C1253" i="11"/>
  <c r="D1253" i="11"/>
  <c r="E1253" i="11"/>
  <c r="F1253" i="11"/>
  <c r="G1253" i="11"/>
  <c r="H1253" i="11"/>
  <c r="J1253" i="11"/>
  <c r="K1253" i="11"/>
  <c r="L1253" i="11"/>
  <c r="A1254" i="11"/>
  <c r="B1254" i="11"/>
  <c r="C1254" i="11"/>
  <c r="D1254" i="11"/>
  <c r="E1254" i="11"/>
  <c r="F1254" i="11"/>
  <c r="G1254" i="11"/>
  <c r="H1254" i="11"/>
  <c r="J1254" i="11"/>
  <c r="K1254" i="11"/>
  <c r="L1254" i="11"/>
  <c r="A1255" i="11"/>
  <c r="B1255" i="11"/>
  <c r="C1255" i="11"/>
  <c r="D1255" i="11"/>
  <c r="E1255" i="11"/>
  <c r="F1255" i="11"/>
  <c r="G1255" i="11"/>
  <c r="H1255" i="11"/>
  <c r="J1255" i="11"/>
  <c r="K1255" i="11"/>
  <c r="L1255" i="11"/>
  <c r="A1256" i="11"/>
  <c r="B1256" i="11"/>
  <c r="C1256" i="11"/>
  <c r="D1256" i="11"/>
  <c r="E1256" i="11"/>
  <c r="F1256" i="11"/>
  <c r="G1256" i="11"/>
  <c r="H1256" i="11"/>
  <c r="J1256" i="11"/>
  <c r="K1256" i="11"/>
  <c r="L1256" i="11"/>
  <c r="A1257" i="11"/>
  <c r="B1257" i="11"/>
  <c r="C1257" i="11"/>
  <c r="D1257" i="11"/>
  <c r="E1257" i="11"/>
  <c r="F1257" i="11"/>
  <c r="G1257" i="11"/>
  <c r="H1257" i="11"/>
  <c r="J1257" i="11"/>
  <c r="K1257" i="11"/>
  <c r="L1257" i="11"/>
  <c r="A1258" i="11"/>
  <c r="B1258" i="11"/>
  <c r="C1258" i="11"/>
  <c r="D1258" i="11"/>
  <c r="E1258" i="11"/>
  <c r="F1258" i="11"/>
  <c r="G1258" i="11"/>
  <c r="H1258" i="11"/>
  <c r="J1258" i="11"/>
  <c r="K1258" i="11"/>
  <c r="L1258" i="11"/>
  <c r="A1259" i="11"/>
  <c r="B1259" i="11"/>
  <c r="C1259" i="11"/>
  <c r="D1259" i="11"/>
  <c r="E1259" i="11"/>
  <c r="F1259" i="11"/>
  <c r="G1259" i="11"/>
  <c r="H1259" i="11"/>
  <c r="J1259" i="11"/>
  <c r="K1259" i="11"/>
  <c r="L1259" i="11"/>
  <c r="A1260" i="11"/>
  <c r="B1260" i="11"/>
  <c r="C1260" i="11"/>
  <c r="D1260" i="11"/>
  <c r="E1260" i="11"/>
  <c r="F1260" i="11"/>
  <c r="G1260" i="11"/>
  <c r="H1260" i="11"/>
  <c r="J1260" i="11"/>
  <c r="K1260" i="11"/>
  <c r="L1260" i="11"/>
  <c r="A1261" i="11"/>
  <c r="B1261" i="11"/>
  <c r="C1261" i="11"/>
  <c r="D1261" i="11"/>
  <c r="E1261" i="11"/>
  <c r="F1261" i="11"/>
  <c r="G1261" i="11"/>
  <c r="H1261" i="11"/>
  <c r="J1261" i="11"/>
  <c r="K1261" i="11"/>
  <c r="L1261" i="11"/>
  <c r="A1262" i="11"/>
  <c r="B1262" i="11"/>
  <c r="C1262" i="11"/>
  <c r="D1262" i="11"/>
  <c r="E1262" i="11"/>
  <c r="F1262" i="11"/>
  <c r="G1262" i="11"/>
  <c r="H1262" i="11"/>
  <c r="J1262" i="11"/>
  <c r="K1262" i="11"/>
  <c r="L1262" i="11"/>
  <c r="A1263" i="11"/>
  <c r="B1263" i="11"/>
  <c r="C1263" i="11"/>
  <c r="D1263" i="11"/>
  <c r="E1263" i="11"/>
  <c r="F1263" i="11"/>
  <c r="G1263" i="11"/>
  <c r="H1263" i="11"/>
  <c r="J1263" i="11"/>
  <c r="K1263" i="11"/>
  <c r="L1263" i="11"/>
  <c r="A1264" i="11"/>
  <c r="B1264" i="11"/>
  <c r="C1264" i="11"/>
  <c r="D1264" i="11"/>
  <c r="E1264" i="11"/>
  <c r="F1264" i="11"/>
  <c r="G1264" i="11"/>
  <c r="H1264" i="11"/>
  <c r="J1264" i="11"/>
  <c r="K1264" i="11"/>
  <c r="L1264" i="11"/>
  <c r="A1265" i="11"/>
  <c r="B1265" i="11"/>
  <c r="C1265" i="11"/>
  <c r="D1265" i="11"/>
  <c r="E1265" i="11"/>
  <c r="F1265" i="11"/>
  <c r="G1265" i="11"/>
  <c r="H1265" i="11"/>
  <c r="J1265" i="11"/>
  <c r="K1265" i="11"/>
  <c r="L1265" i="11"/>
  <c r="A1266" i="11"/>
  <c r="B1266" i="11"/>
  <c r="C1266" i="11"/>
  <c r="D1266" i="11"/>
  <c r="E1266" i="11"/>
  <c r="F1266" i="11"/>
  <c r="G1266" i="11"/>
  <c r="H1266" i="11"/>
  <c r="J1266" i="11"/>
  <c r="K1266" i="11"/>
  <c r="L1266" i="11"/>
  <c r="A1267" i="11"/>
  <c r="B1267" i="11"/>
  <c r="C1267" i="11"/>
  <c r="D1267" i="11"/>
  <c r="E1267" i="11"/>
  <c r="F1267" i="11"/>
  <c r="G1267" i="11"/>
  <c r="H1267" i="11"/>
  <c r="J1267" i="11"/>
  <c r="K1267" i="11"/>
  <c r="L1267" i="11"/>
  <c r="A1268" i="11"/>
  <c r="B1268" i="11"/>
  <c r="C1268" i="11"/>
  <c r="D1268" i="11"/>
  <c r="E1268" i="11"/>
  <c r="F1268" i="11"/>
  <c r="G1268" i="11"/>
  <c r="H1268" i="11"/>
  <c r="J1268" i="11"/>
  <c r="K1268" i="11"/>
  <c r="L1268" i="11"/>
  <c r="A1269" i="11"/>
  <c r="B1269" i="11"/>
  <c r="C1269" i="11"/>
  <c r="D1269" i="11"/>
  <c r="E1269" i="11"/>
  <c r="F1269" i="11"/>
  <c r="G1269" i="11"/>
  <c r="H1269" i="11"/>
  <c r="J1269" i="11"/>
  <c r="K1269" i="11"/>
  <c r="L1269" i="11"/>
  <c r="A1270" i="11"/>
  <c r="B1270" i="11"/>
  <c r="C1270" i="11"/>
  <c r="D1270" i="11"/>
  <c r="E1270" i="11"/>
  <c r="F1270" i="11"/>
  <c r="G1270" i="11"/>
  <c r="H1270" i="11"/>
  <c r="J1270" i="11"/>
  <c r="K1270" i="11"/>
  <c r="L1270" i="11"/>
  <c r="A1271" i="11"/>
  <c r="B1271" i="11"/>
  <c r="C1271" i="11"/>
  <c r="D1271" i="11"/>
  <c r="E1271" i="11"/>
  <c r="F1271" i="11"/>
  <c r="G1271" i="11"/>
  <c r="H1271" i="11"/>
  <c r="J1271" i="11"/>
  <c r="K1271" i="11"/>
  <c r="L1271" i="11"/>
  <c r="A1272" i="11"/>
  <c r="B1272" i="11"/>
  <c r="C1272" i="11"/>
  <c r="D1272" i="11"/>
  <c r="E1272" i="11"/>
  <c r="F1272" i="11"/>
  <c r="G1272" i="11"/>
  <c r="H1272" i="11"/>
  <c r="J1272" i="11"/>
  <c r="K1272" i="11"/>
  <c r="L1272" i="11"/>
  <c r="A1273" i="11"/>
  <c r="B1273" i="11"/>
  <c r="C1273" i="11"/>
  <c r="D1273" i="11"/>
  <c r="E1273" i="11"/>
  <c r="F1273" i="11"/>
  <c r="G1273" i="11"/>
  <c r="H1273" i="11"/>
  <c r="J1273" i="11"/>
  <c r="K1273" i="11"/>
  <c r="L1273" i="11"/>
  <c r="A1274" i="11"/>
  <c r="B1274" i="11"/>
  <c r="C1274" i="11"/>
  <c r="D1274" i="11"/>
  <c r="E1274" i="11"/>
  <c r="F1274" i="11"/>
  <c r="G1274" i="11"/>
  <c r="H1274" i="11"/>
  <c r="J1274" i="11"/>
  <c r="K1274" i="11"/>
  <c r="L1274" i="11"/>
  <c r="A1275" i="11"/>
  <c r="B1275" i="11"/>
  <c r="C1275" i="11"/>
  <c r="D1275" i="11"/>
  <c r="E1275" i="11"/>
  <c r="F1275" i="11"/>
  <c r="G1275" i="11"/>
  <c r="H1275" i="11"/>
  <c r="J1275" i="11"/>
  <c r="K1275" i="11"/>
  <c r="L1275" i="11"/>
  <c r="A1276" i="11"/>
  <c r="B1276" i="11"/>
  <c r="C1276" i="11"/>
  <c r="D1276" i="11"/>
  <c r="E1276" i="11"/>
  <c r="F1276" i="11"/>
  <c r="G1276" i="11"/>
  <c r="H1276" i="11"/>
  <c r="J1276" i="11"/>
  <c r="K1276" i="11"/>
  <c r="L1276" i="11"/>
  <c r="A1277" i="11"/>
  <c r="B1277" i="11"/>
  <c r="C1277" i="11"/>
  <c r="D1277" i="11"/>
  <c r="E1277" i="11"/>
  <c r="F1277" i="11"/>
  <c r="G1277" i="11"/>
  <c r="H1277" i="11"/>
  <c r="J1277" i="11"/>
  <c r="K1277" i="11"/>
  <c r="L1277" i="11"/>
  <c r="A1278" i="11"/>
  <c r="B1278" i="11"/>
  <c r="C1278" i="11"/>
  <c r="D1278" i="11"/>
  <c r="E1278" i="11"/>
  <c r="F1278" i="11"/>
  <c r="G1278" i="11"/>
  <c r="H1278" i="11"/>
  <c r="J1278" i="11"/>
  <c r="K1278" i="11"/>
  <c r="L1278" i="11"/>
  <c r="A1279" i="11"/>
  <c r="B1279" i="11"/>
  <c r="C1279" i="11"/>
  <c r="D1279" i="11"/>
  <c r="E1279" i="11"/>
  <c r="F1279" i="11"/>
  <c r="G1279" i="11"/>
  <c r="H1279" i="11"/>
  <c r="J1279" i="11"/>
  <c r="K1279" i="11"/>
  <c r="L1279" i="11"/>
  <c r="A1280" i="11"/>
  <c r="B1280" i="11"/>
  <c r="C1280" i="11"/>
  <c r="D1280" i="11"/>
  <c r="E1280" i="11"/>
  <c r="F1280" i="11"/>
  <c r="G1280" i="11"/>
  <c r="H1280" i="11"/>
  <c r="J1280" i="11"/>
  <c r="K1280" i="11"/>
  <c r="L1280" i="11"/>
  <c r="A1281" i="11"/>
  <c r="B1281" i="11"/>
  <c r="C1281" i="11"/>
  <c r="D1281" i="11"/>
  <c r="E1281" i="11"/>
  <c r="F1281" i="11"/>
  <c r="G1281" i="11"/>
  <c r="H1281" i="11"/>
  <c r="J1281" i="11"/>
  <c r="K1281" i="11"/>
  <c r="L1281" i="11"/>
  <c r="A1282" i="11"/>
  <c r="B1282" i="11"/>
  <c r="C1282" i="11"/>
  <c r="D1282" i="11"/>
  <c r="E1282" i="11"/>
  <c r="F1282" i="11"/>
  <c r="G1282" i="11"/>
  <c r="H1282" i="11"/>
  <c r="J1282" i="11"/>
  <c r="K1282" i="11"/>
  <c r="L1282" i="11"/>
  <c r="A1283" i="11"/>
  <c r="B1283" i="11"/>
  <c r="C1283" i="11"/>
  <c r="D1283" i="11"/>
  <c r="E1283" i="11"/>
  <c r="F1283" i="11"/>
  <c r="G1283" i="11"/>
  <c r="H1283" i="11"/>
  <c r="J1283" i="11"/>
  <c r="K1283" i="11"/>
  <c r="L1283" i="11"/>
  <c r="A1284" i="11"/>
  <c r="B1284" i="11"/>
  <c r="C1284" i="11"/>
  <c r="D1284" i="11"/>
  <c r="E1284" i="11"/>
  <c r="F1284" i="11"/>
  <c r="G1284" i="11"/>
  <c r="H1284" i="11"/>
  <c r="J1284" i="11"/>
  <c r="K1284" i="11"/>
  <c r="L1284" i="11"/>
  <c r="A1285" i="11"/>
  <c r="B1285" i="11"/>
  <c r="C1285" i="11"/>
  <c r="D1285" i="11"/>
  <c r="E1285" i="11"/>
  <c r="F1285" i="11"/>
  <c r="G1285" i="11"/>
  <c r="H1285" i="11"/>
  <c r="J1285" i="11"/>
  <c r="K1285" i="11"/>
  <c r="L1285" i="11"/>
  <c r="A1286" i="11"/>
  <c r="B1286" i="11"/>
  <c r="C1286" i="11"/>
  <c r="D1286" i="11"/>
  <c r="E1286" i="11"/>
  <c r="F1286" i="11"/>
  <c r="G1286" i="11"/>
  <c r="H1286" i="11"/>
  <c r="J1286" i="11"/>
  <c r="K1286" i="11"/>
  <c r="L1286" i="11"/>
  <c r="A1287" i="11"/>
  <c r="B1287" i="11"/>
  <c r="C1287" i="11"/>
  <c r="D1287" i="11"/>
  <c r="E1287" i="11"/>
  <c r="F1287" i="11"/>
  <c r="G1287" i="11"/>
  <c r="H1287" i="11"/>
  <c r="J1287" i="11"/>
  <c r="K1287" i="11"/>
  <c r="L1287" i="11"/>
  <c r="A1288" i="11"/>
  <c r="B1288" i="11"/>
  <c r="C1288" i="11"/>
  <c r="D1288" i="11"/>
  <c r="E1288" i="11"/>
  <c r="F1288" i="11"/>
  <c r="G1288" i="11"/>
  <c r="H1288" i="11"/>
  <c r="J1288" i="11"/>
  <c r="K1288" i="11"/>
  <c r="L1288" i="11"/>
  <c r="A1289" i="11"/>
  <c r="B1289" i="11"/>
  <c r="C1289" i="11"/>
  <c r="D1289" i="11"/>
  <c r="E1289" i="11"/>
  <c r="F1289" i="11"/>
  <c r="G1289" i="11"/>
  <c r="H1289" i="11"/>
  <c r="J1289" i="11"/>
  <c r="K1289" i="11"/>
  <c r="L1289" i="11"/>
  <c r="A1290" i="11"/>
  <c r="B1290" i="11"/>
  <c r="C1290" i="11"/>
  <c r="D1290" i="11"/>
  <c r="E1290" i="11"/>
  <c r="F1290" i="11"/>
  <c r="G1290" i="11"/>
  <c r="H1290" i="11"/>
  <c r="J1290" i="11"/>
  <c r="K1290" i="11"/>
  <c r="L1290" i="11"/>
  <c r="A1291" i="11"/>
  <c r="B1291" i="11"/>
  <c r="C1291" i="11"/>
  <c r="D1291" i="11"/>
  <c r="E1291" i="11"/>
  <c r="F1291" i="11"/>
  <c r="G1291" i="11"/>
  <c r="H1291" i="11"/>
  <c r="J1291" i="11"/>
  <c r="K1291" i="11"/>
  <c r="L1291" i="11"/>
  <c r="A1292" i="11"/>
  <c r="B1292" i="11"/>
  <c r="C1292" i="11"/>
  <c r="D1292" i="11"/>
  <c r="E1292" i="11"/>
  <c r="F1292" i="11"/>
  <c r="G1292" i="11"/>
  <c r="H1292" i="11"/>
  <c r="J1292" i="11"/>
  <c r="K1292" i="11"/>
  <c r="L1292" i="11"/>
  <c r="A1293" i="11"/>
  <c r="B1293" i="11"/>
  <c r="C1293" i="11"/>
  <c r="D1293" i="11"/>
  <c r="E1293" i="11"/>
  <c r="F1293" i="11"/>
  <c r="G1293" i="11"/>
  <c r="H1293" i="11"/>
  <c r="J1293" i="11"/>
  <c r="K1293" i="11"/>
  <c r="L1293" i="11"/>
  <c r="A1294" i="11"/>
  <c r="B1294" i="11"/>
  <c r="C1294" i="11"/>
  <c r="D1294" i="11"/>
  <c r="E1294" i="11"/>
  <c r="F1294" i="11"/>
  <c r="G1294" i="11"/>
  <c r="H1294" i="11"/>
  <c r="J1294" i="11"/>
  <c r="K1294" i="11"/>
  <c r="L1294" i="11"/>
  <c r="A1295" i="11"/>
  <c r="B1295" i="11"/>
  <c r="C1295" i="11"/>
  <c r="D1295" i="11"/>
  <c r="E1295" i="11"/>
  <c r="F1295" i="11"/>
  <c r="G1295" i="11"/>
  <c r="H1295" i="11"/>
  <c r="J1295" i="11"/>
  <c r="K1295" i="11"/>
  <c r="L1295" i="11"/>
  <c r="A1296" i="11"/>
  <c r="B1296" i="11"/>
  <c r="C1296" i="11"/>
  <c r="D1296" i="11"/>
  <c r="E1296" i="11"/>
  <c r="F1296" i="11"/>
  <c r="G1296" i="11"/>
  <c r="H1296" i="11"/>
  <c r="J1296" i="11"/>
  <c r="K1296" i="11"/>
  <c r="L1296" i="11"/>
  <c r="A1297" i="11"/>
  <c r="B1297" i="11"/>
  <c r="C1297" i="11"/>
  <c r="D1297" i="11"/>
  <c r="E1297" i="11"/>
  <c r="F1297" i="11"/>
  <c r="G1297" i="11"/>
  <c r="H1297" i="11"/>
  <c r="J1297" i="11"/>
  <c r="K1297" i="11"/>
  <c r="L1297" i="11"/>
  <c r="A1298" i="11"/>
  <c r="B1298" i="11"/>
  <c r="C1298" i="11"/>
  <c r="D1298" i="11"/>
  <c r="E1298" i="11"/>
  <c r="F1298" i="11"/>
  <c r="G1298" i="11"/>
  <c r="H1298" i="11"/>
  <c r="J1298" i="11"/>
  <c r="K1298" i="11"/>
  <c r="L1298" i="11"/>
  <c r="A1299" i="11"/>
  <c r="B1299" i="11"/>
  <c r="C1299" i="11"/>
  <c r="D1299" i="11"/>
  <c r="E1299" i="11"/>
  <c r="F1299" i="11"/>
  <c r="G1299" i="11"/>
  <c r="H1299" i="11"/>
  <c r="J1299" i="11"/>
  <c r="K1299" i="11"/>
  <c r="L1299" i="11"/>
  <c r="A1300" i="11"/>
  <c r="B1300" i="11"/>
  <c r="C1300" i="11"/>
  <c r="D1300" i="11"/>
  <c r="E1300" i="11"/>
  <c r="F1300" i="11"/>
  <c r="G1300" i="11"/>
  <c r="H1300" i="11"/>
  <c r="J1300" i="11"/>
  <c r="K1300" i="11"/>
  <c r="L1300" i="11"/>
  <c r="A1301" i="11"/>
  <c r="B1301" i="11"/>
  <c r="C1301" i="11"/>
  <c r="D1301" i="11"/>
  <c r="E1301" i="11"/>
  <c r="F1301" i="11"/>
  <c r="G1301" i="11"/>
  <c r="H1301" i="11"/>
  <c r="J1301" i="11"/>
  <c r="K1301" i="11"/>
  <c r="L1301" i="11"/>
  <c r="A1302" i="11"/>
  <c r="B1302" i="11"/>
  <c r="C1302" i="11"/>
  <c r="D1302" i="11"/>
  <c r="E1302" i="11"/>
  <c r="F1302" i="11"/>
  <c r="G1302" i="11"/>
  <c r="H1302" i="11"/>
  <c r="J1302" i="11"/>
  <c r="K1302" i="11"/>
  <c r="L1302" i="11"/>
  <c r="A1303" i="11"/>
  <c r="B1303" i="11"/>
  <c r="C1303" i="11"/>
  <c r="D1303" i="11"/>
  <c r="E1303" i="11"/>
  <c r="F1303" i="11"/>
  <c r="G1303" i="11"/>
  <c r="H1303" i="11"/>
  <c r="J1303" i="11"/>
  <c r="K1303" i="11"/>
  <c r="L1303" i="11"/>
  <c r="A1304" i="11"/>
  <c r="B1304" i="11"/>
  <c r="C1304" i="11"/>
  <c r="D1304" i="11"/>
  <c r="E1304" i="11"/>
  <c r="F1304" i="11"/>
  <c r="G1304" i="11"/>
  <c r="H1304" i="11"/>
  <c r="J1304" i="11"/>
  <c r="K1304" i="11"/>
  <c r="L1304" i="11"/>
  <c r="A1305" i="11"/>
  <c r="B1305" i="11"/>
  <c r="C1305" i="11"/>
  <c r="D1305" i="11"/>
  <c r="E1305" i="11"/>
  <c r="F1305" i="11"/>
  <c r="G1305" i="11"/>
  <c r="H1305" i="11"/>
  <c r="J1305" i="11"/>
  <c r="K1305" i="11"/>
  <c r="L1305" i="11"/>
  <c r="A1306" i="11"/>
  <c r="B1306" i="11"/>
  <c r="C1306" i="11"/>
  <c r="D1306" i="11"/>
  <c r="E1306" i="11"/>
  <c r="F1306" i="11"/>
  <c r="G1306" i="11"/>
  <c r="H1306" i="11"/>
  <c r="J1306" i="11"/>
  <c r="K1306" i="11"/>
  <c r="L1306" i="11"/>
  <c r="A1307" i="11"/>
  <c r="B1307" i="11"/>
  <c r="C1307" i="11"/>
  <c r="D1307" i="11"/>
  <c r="E1307" i="11"/>
  <c r="F1307" i="11"/>
  <c r="G1307" i="11"/>
  <c r="H1307" i="11"/>
  <c r="J1307" i="11"/>
  <c r="K1307" i="11"/>
  <c r="L1307" i="11"/>
  <c r="A1308" i="11"/>
  <c r="B1308" i="11"/>
  <c r="C1308" i="11"/>
  <c r="D1308" i="11"/>
  <c r="E1308" i="11"/>
  <c r="F1308" i="11"/>
  <c r="G1308" i="11"/>
  <c r="H1308" i="11"/>
  <c r="J1308" i="11"/>
  <c r="K1308" i="11"/>
  <c r="L1308" i="11"/>
  <c r="A1309" i="11"/>
  <c r="B1309" i="11"/>
  <c r="C1309" i="11"/>
  <c r="D1309" i="11"/>
  <c r="E1309" i="11"/>
  <c r="F1309" i="11"/>
  <c r="G1309" i="11"/>
  <c r="H1309" i="11"/>
  <c r="J1309" i="11"/>
  <c r="K1309" i="11"/>
  <c r="L1309" i="11"/>
  <c r="A1310" i="11"/>
  <c r="B1310" i="11"/>
  <c r="C1310" i="11"/>
  <c r="D1310" i="11"/>
  <c r="E1310" i="11"/>
  <c r="F1310" i="11"/>
  <c r="G1310" i="11"/>
  <c r="H1310" i="11"/>
  <c r="J1310" i="11"/>
  <c r="K1310" i="11"/>
  <c r="L1310" i="11"/>
  <c r="A1311" i="11"/>
  <c r="B1311" i="11"/>
  <c r="C1311" i="11"/>
  <c r="D1311" i="11"/>
  <c r="E1311" i="11"/>
  <c r="F1311" i="11"/>
  <c r="G1311" i="11"/>
  <c r="H1311" i="11"/>
  <c r="J1311" i="11"/>
  <c r="K1311" i="11"/>
  <c r="L1311" i="11"/>
  <c r="A1312" i="11"/>
  <c r="B1312" i="11"/>
  <c r="C1312" i="11"/>
  <c r="D1312" i="11"/>
  <c r="E1312" i="11"/>
  <c r="F1312" i="11"/>
  <c r="G1312" i="11"/>
  <c r="H1312" i="11"/>
  <c r="J1312" i="11"/>
  <c r="K1312" i="11"/>
  <c r="L1312" i="11"/>
  <c r="A1313" i="11"/>
  <c r="B1313" i="11"/>
  <c r="C1313" i="11"/>
  <c r="D1313" i="11"/>
  <c r="E1313" i="11"/>
  <c r="F1313" i="11"/>
  <c r="G1313" i="11"/>
  <c r="H1313" i="11"/>
  <c r="J1313" i="11"/>
  <c r="K1313" i="11"/>
  <c r="L1313" i="11"/>
  <c r="A1314" i="11"/>
  <c r="B1314" i="11"/>
  <c r="C1314" i="11"/>
  <c r="D1314" i="11"/>
  <c r="E1314" i="11"/>
  <c r="F1314" i="11"/>
  <c r="G1314" i="11"/>
  <c r="H1314" i="11"/>
  <c r="J1314" i="11"/>
  <c r="K1314" i="11"/>
  <c r="L1314" i="11"/>
  <c r="A1315" i="11"/>
  <c r="B1315" i="11"/>
  <c r="C1315" i="11"/>
  <c r="D1315" i="11"/>
  <c r="E1315" i="11"/>
  <c r="F1315" i="11"/>
  <c r="G1315" i="11"/>
  <c r="H1315" i="11"/>
  <c r="J1315" i="11"/>
  <c r="K1315" i="11"/>
  <c r="L1315" i="11"/>
  <c r="A1316" i="11"/>
  <c r="B1316" i="11"/>
  <c r="C1316" i="11"/>
  <c r="D1316" i="11"/>
  <c r="E1316" i="11"/>
  <c r="F1316" i="11"/>
  <c r="G1316" i="11"/>
  <c r="H1316" i="11"/>
  <c r="J1316" i="11"/>
  <c r="K1316" i="11"/>
  <c r="L1316" i="11"/>
  <c r="A1317" i="11"/>
  <c r="B1317" i="11"/>
  <c r="C1317" i="11"/>
  <c r="D1317" i="11"/>
  <c r="E1317" i="11"/>
  <c r="F1317" i="11"/>
  <c r="G1317" i="11"/>
  <c r="H1317" i="11"/>
  <c r="J1317" i="11"/>
  <c r="K1317" i="11"/>
  <c r="L1317" i="11"/>
  <c r="A1318" i="11"/>
  <c r="B1318" i="11"/>
  <c r="C1318" i="11"/>
  <c r="D1318" i="11"/>
  <c r="E1318" i="11"/>
  <c r="F1318" i="11"/>
  <c r="G1318" i="11"/>
  <c r="H1318" i="11"/>
  <c r="J1318" i="11"/>
  <c r="K1318" i="11"/>
  <c r="L1318" i="11"/>
  <c r="A1319" i="11"/>
  <c r="B1319" i="11"/>
  <c r="C1319" i="11"/>
  <c r="D1319" i="11"/>
  <c r="E1319" i="11"/>
  <c r="F1319" i="11"/>
  <c r="G1319" i="11"/>
  <c r="H1319" i="11"/>
  <c r="J1319" i="11"/>
  <c r="K1319" i="11"/>
  <c r="L1319" i="11"/>
  <c r="A1320" i="11"/>
  <c r="B1320" i="11"/>
  <c r="C1320" i="11"/>
  <c r="D1320" i="11"/>
  <c r="E1320" i="11"/>
  <c r="F1320" i="11"/>
  <c r="G1320" i="11"/>
  <c r="H1320" i="11"/>
  <c r="J1320" i="11"/>
  <c r="K1320" i="11"/>
  <c r="L1320" i="11"/>
  <c r="A1321" i="11"/>
  <c r="B1321" i="11"/>
  <c r="C1321" i="11"/>
  <c r="D1321" i="11"/>
  <c r="E1321" i="11"/>
  <c r="F1321" i="11"/>
  <c r="G1321" i="11"/>
  <c r="H1321" i="11"/>
  <c r="J1321" i="11"/>
  <c r="K1321" i="11"/>
  <c r="L1321" i="11"/>
  <c r="A1322" i="11"/>
  <c r="B1322" i="11"/>
  <c r="C1322" i="11"/>
  <c r="D1322" i="11"/>
  <c r="E1322" i="11"/>
  <c r="F1322" i="11"/>
  <c r="G1322" i="11"/>
  <c r="H1322" i="11"/>
  <c r="J1322" i="11"/>
  <c r="K1322" i="11"/>
  <c r="L1322" i="11"/>
  <c r="A1323" i="11"/>
  <c r="B1323" i="11"/>
  <c r="C1323" i="11"/>
  <c r="D1323" i="11"/>
  <c r="E1323" i="11"/>
  <c r="F1323" i="11"/>
  <c r="G1323" i="11"/>
  <c r="H1323" i="11"/>
  <c r="J1323" i="11"/>
  <c r="K1323" i="11"/>
  <c r="L1323" i="11"/>
  <c r="A1324" i="11"/>
  <c r="B1324" i="11"/>
  <c r="C1324" i="11"/>
  <c r="D1324" i="11"/>
  <c r="E1324" i="11"/>
  <c r="F1324" i="11"/>
  <c r="G1324" i="11"/>
  <c r="H1324" i="11"/>
  <c r="J1324" i="11"/>
  <c r="K1324" i="11"/>
  <c r="L1324" i="11"/>
  <c r="A1325" i="11"/>
  <c r="B1325" i="11"/>
  <c r="C1325" i="11"/>
  <c r="D1325" i="11"/>
  <c r="E1325" i="11"/>
  <c r="F1325" i="11"/>
  <c r="G1325" i="11"/>
  <c r="H1325" i="11"/>
  <c r="J1325" i="11"/>
  <c r="K1325" i="11"/>
  <c r="L1325" i="11"/>
  <c r="A1326" i="11"/>
  <c r="B1326" i="11"/>
  <c r="C1326" i="11"/>
  <c r="D1326" i="11"/>
  <c r="E1326" i="11"/>
  <c r="F1326" i="11"/>
  <c r="G1326" i="11"/>
  <c r="H1326" i="11"/>
  <c r="J1326" i="11"/>
  <c r="K1326" i="11"/>
  <c r="L1326" i="11"/>
  <c r="A1327" i="11"/>
  <c r="B1327" i="11"/>
  <c r="C1327" i="11"/>
  <c r="D1327" i="11"/>
  <c r="E1327" i="11"/>
  <c r="F1327" i="11"/>
  <c r="G1327" i="11"/>
  <c r="H1327" i="11"/>
  <c r="J1327" i="11"/>
  <c r="K1327" i="11"/>
  <c r="L1327" i="11"/>
  <c r="A1328" i="11"/>
  <c r="B1328" i="11"/>
  <c r="C1328" i="11"/>
  <c r="D1328" i="11"/>
  <c r="E1328" i="11"/>
  <c r="F1328" i="11"/>
  <c r="G1328" i="11"/>
  <c r="H1328" i="11"/>
  <c r="J1328" i="11"/>
  <c r="K1328" i="11"/>
  <c r="L1328" i="11"/>
  <c r="A1329" i="11"/>
  <c r="B1329" i="11"/>
  <c r="C1329" i="11"/>
  <c r="D1329" i="11"/>
  <c r="E1329" i="11"/>
  <c r="F1329" i="11"/>
  <c r="G1329" i="11"/>
  <c r="H1329" i="11"/>
  <c r="J1329" i="11"/>
  <c r="K1329" i="11"/>
  <c r="L1329" i="11"/>
  <c r="A1330" i="11"/>
  <c r="B1330" i="11"/>
  <c r="C1330" i="11"/>
  <c r="D1330" i="11"/>
  <c r="E1330" i="11"/>
  <c r="F1330" i="11"/>
  <c r="G1330" i="11"/>
  <c r="H1330" i="11"/>
  <c r="J1330" i="11"/>
  <c r="K1330" i="11"/>
  <c r="L1330" i="11"/>
  <c r="A1331" i="11"/>
  <c r="B1331" i="11"/>
  <c r="C1331" i="11"/>
  <c r="D1331" i="11"/>
  <c r="E1331" i="11"/>
  <c r="F1331" i="11"/>
  <c r="G1331" i="11"/>
  <c r="H1331" i="11"/>
  <c r="J1331" i="11"/>
  <c r="K1331" i="11"/>
  <c r="L1331" i="11"/>
  <c r="A1332" i="11"/>
  <c r="B1332" i="11"/>
  <c r="C1332" i="11"/>
  <c r="D1332" i="11"/>
  <c r="E1332" i="11"/>
  <c r="F1332" i="11"/>
  <c r="G1332" i="11"/>
  <c r="H1332" i="11"/>
  <c r="J1332" i="11"/>
  <c r="K1332" i="11"/>
  <c r="L1332" i="11"/>
  <c r="A1333" i="11"/>
  <c r="B1333" i="11"/>
  <c r="C1333" i="11"/>
  <c r="D1333" i="11"/>
  <c r="E1333" i="11"/>
  <c r="F1333" i="11"/>
  <c r="G1333" i="11"/>
  <c r="H1333" i="11"/>
  <c r="J1333" i="11"/>
  <c r="K1333" i="11"/>
  <c r="L1333" i="11"/>
  <c r="A1334" i="11"/>
  <c r="B1334" i="11"/>
  <c r="C1334" i="11"/>
  <c r="D1334" i="11"/>
  <c r="E1334" i="11"/>
  <c r="F1334" i="11"/>
  <c r="G1334" i="11"/>
  <c r="H1334" i="11"/>
  <c r="J1334" i="11"/>
  <c r="K1334" i="11"/>
  <c r="L1334" i="11"/>
  <c r="A1335" i="11"/>
  <c r="B1335" i="11"/>
  <c r="C1335" i="11"/>
  <c r="D1335" i="11"/>
  <c r="E1335" i="11"/>
  <c r="F1335" i="11"/>
  <c r="G1335" i="11"/>
  <c r="H1335" i="11"/>
  <c r="J1335" i="11"/>
  <c r="K1335" i="11"/>
  <c r="L1335" i="11"/>
  <c r="A1336" i="11"/>
  <c r="B1336" i="11"/>
  <c r="C1336" i="11"/>
  <c r="D1336" i="11"/>
  <c r="E1336" i="11"/>
  <c r="F1336" i="11"/>
  <c r="G1336" i="11"/>
  <c r="H1336" i="11"/>
  <c r="J1336" i="11"/>
  <c r="K1336" i="11"/>
  <c r="L1336" i="11"/>
  <c r="A1337" i="11"/>
  <c r="B1337" i="11"/>
  <c r="C1337" i="11"/>
  <c r="D1337" i="11"/>
  <c r="E1337" i="11"/>
  <c r="F1337" i="11"/>
  <c r="G1337" i="11"/>
  <c r="H1337" i="11"/>
  <c r="J1337" i="11"/>
  <c r="K1337" i="11"/>
  <c r="L1337" i="11"/>
  <c r="A1338" i="11"/>
  <c r="B1338" i="11"/>
  <c r="C1338" i="11"/>
  <c r="D1338" i="11"/>
  <c r="E1338" i="11"/>
  <c r="F1338" i="11"/>
  <c r="G1338" i="11"/>
  <c r="H1338" i="11"/>
  <c r="J1338" i="11"/>
  <c r="K1338" i="11"/>
  <c r="L1338" i="11"/>
  <c r="A1339" i="11"/>
  <c r="B1339" i="11"/>
  <c r="C1339" i="11"/>
  <c r="D1339" i="11"/>
  <c r="E1339" i="11"/>
  <c r="F1339" i="11"/>
  <c r="G1339" i="11"/>
  <c r="H1339" i="11"/>
  <c r="J1339" i="11"/>
  <c r="K1339" i="11"/>
  <c r="L1339" i="11"/>
  <c r="A1340" i="11"/>
  <c r="B1340" i="11"/>
  <c r="C1340" i="11"/>
  <c r="D1340" i="11"/>
  <c r="E1340" i="11"/>
  <c r="F1340" i="11"/>
  <c r="G1340" i="11"/>
  <c r="H1340" i="11"/>
  <c r="J1340" i="11"/>
  <c r="K1340" i="11"/>
  <c r="L1340" i="11"/>
  <c r="A1341" i="11"/>
  <c r="B1341" i="11"/>
  <c r="C1341" i="11"/>
  <c r="D1341" i="11"/>
  <c r="E1341" i="11"/>
  <c r="F1341" i="11"/>
  <c r="G1341" i="11"/>
  <c r="H1341" i="11"/>
  <c r="J1341" i="11"/>
  <c r="K1341" i="11"/>
  <c r="L1341" i="11"/>
  <c r="A1342" i="11"/>
  <c r="B1342" i="11"/>
  <c r="C1342" i="11"/>
  <c r="D1342" i="11"/>
  <c r="E1342" i="11"/>
  <c r="F1342" i="11"/>
  <c r="G1342" i="11"/>
  <c r="H1342" i="11"/>
  <c r="J1342" i="11"/>
  <c r="K1342" i="11"/>
  <c r="L1342" i="11"/>
  <c r="A1343" i="11"/>
  <c r="B1343" i="11"/>
  <c r="C1343" i="11"/>
  <c r="D1343" i="11"/>
  <c r="E1343" i="11"/>
  <c r="F1343" i="11"/>
  <c r="G1343" i="11"/>
  <c r="H1343" i="11"/>
  <c r="J1343" i="11"/>
  <c r="K1343" i="11"/>
  <c r="L1343" i="11"/>
  <c r="A1344" i="11"/>
  <c r="B1344" i="11"/>
  <c r="C1344" i="11"/>
  <c r="D1344" i="11"/>
  <c r="E1344" i="11"/>
  <c r="F1344" i="11"/>
  <c r="G1344" i="11"/>
  <c r="H1344" i="11"/>
  <c r="J1344" i="11"/>
  <c r="K1344" i="11"/>
  <c r="L1344" i="11"/>
  <c r="A1345" i="11"/>
  <c r="B1345" i="11"/>
  <c r="C1345" i="11"/>
  <c r="D1345" i="11"/>
  <c r="E1345" i="11"/>
  <c r="F1345" i="11"/>
  <c r="G1345" i="11"/>
  <c r="H1345" i="11"/>
  <c r="J1345" i="11"/>
  <c r="K1345" i="11"/>
  <c r="L1345" i="11"/>
  <c r="A1346" i="11"/>
  <c r="B1346" i="11"/>
  <c r="C1346" i="11"/>
  <c r="D1346" i="11"/>
  <c r="E1346" i="11"/>
  <c r="F1346" i="11"/>
  <c r="G1346" i="11"/>
  <c r="H1346" i="11"/>
  <c r="J1346" i="11"/>
  <c r="K1346" i="11"/>
  <c r="L1346" i="11"/>
  <c r="A1347" i="11"/>
  <c r="B1347" i="11"/>
  <c r="C1347" i="11"/>
  <c r="D1347" i="11"/>
  <c r="E1347" i="11"/>
  <c r="F1347" i="11"/>
  <c r="G1347" i="11"/>
  <c r="H1347" i="11"/>
  <c r="J1347" i="11"/>
  <c r="K1347" i="11"/>
  <c r="L1347" i="11"/>
  <c r="A1348" i="11"/>
  <c r="B1348" i="11"/>
  <c r="C1348" i="11"/>
  <c r="D1348" i="11"/>
  <c r="E1348" i="11"/>
  <c r="F1348" i="11"/>
  <c r="G1348" i="11"/>
  <c r="H1348" i="11"/>
  <c r="J1348" i="11"/>
  <c r="K1348" i="11"/>
  <c r="L1348" i="11"/>
  <c r="A1349" i="11"/>
  <c r="B1349" i="11"/>
  <c r="C1349" i="11"/>
  <c r="D1349" i="11"/>
  <c r="E1349" i="11"/>
  <c r="F1349" i="11"/>
  <c r="G1349" i="11"/>
  <c r="H1349" i="11"/>
  <c r="J1349" i="11"/>
  <c r="K1349" i="11"/>
  <c r="L1349" i="11"/>
  <c r="A1350" i="11"/>
  <c r="B1350" i="11"/>
  <c r="C1350" i="11"/>
  <c r="D1350" i="11"/>
  <c r="E1350" i="11"/>
  <c r="F1350" i="11"/>
  <c r="G1350" i="11"/>
  <c r="H1350" i="11"/>
  <c r="J1350" i="11"/>
  <c r="K1350" i="11"/>
  <c r="L1350" i="11"/>
  <c r="A1351" i="11"/>
  <c r="B1351" i="11"/>
  <c r="C1351" i="11"/>
  <c r="D1351" i="11"/>
  <c r="E1351" i="11"/>
  <c r="F1351" i="11"/>
  <c r="G1351" i="11"/>
  <c r="H1351" i="11"/>
  <c r="J1351" i="11"/>
  <c r="K1351" i="11"/>
  <c r="L1351" i="11"/>
  <c r="A1352" i="11"/>
  <c r="B1352" i="11"/>
  <c r="C1352" i="11"/>
  <c r="D1352" i="11"/>
  <c r="E1352" i="11"/>
  <c r="F1352" i="11"/>
  <c r="G1352" i="11"/>
  <c r="H1352" i="11"/>
  <c r="J1352" i="11"/>
  <c r="K1352" i="11"/>
  <c r="L1352" i="11"/>
  <c r="A1353" i="11"/>
  <c r="B1353" i="11"/>
  <c r="C1353" i="11"/>
  <c r="D1353" i="11"/>
  <c r="E1353" i="11"/>
  <c r="F1353" i="11"/>
  <c r="G1353" i="11"/>
  <c r="H1353" i="11"/>
  <c r="J1353" i="11"/>
  <c r="K1353" i="11"/>
  <c r="L1353" i="11"/>
  <c r="A1354" i="11"/>
  <c r="B1354" i="11"/>
  <c r="C1354" i="11"/>
  <c r="D1354" i="11"/>
  <c r="E1354" i="11"/>
  <c r="F1354" i="11"/>
  <c r="G1354" i="11"/>
  <c r="H1354" i="11"/>
  <c r="J1354" i="11"/>
  <c r="K1354" i="11"/>
  <c r="L1354" i="11"/>
  <c r="A1355" i="11"/>
  <c r="B1355" i="11"/>
  <c r="C1355" i="11"/>
  <c r="D1355" i="11"/>
  <c r="E1355" i="11"/>
  <c r="F1355" i="11"/>
  <c r="G1355" i="11"/>
  <c r="H1355" i="11"/>
  <c r="J1355" i="11"/>
  <c r="K1355" i="11"/>
  <c r="L1355" i="11"/>
  <c r="A1356" i="11"/>
  <c r="B1356" i="11"/>
  <c r="C1356" i="11"/>
  <c r="D1356" i="11"/>
  <c r="E1356" i="11"/>
  <c r="F1356" i="11"/>
  <c r="G1356" i="11"/>
  <c r="H1356" i="11"/>
  <c r="J1356" i="11"/>
  <c r="K1356" i="11"/>
  <c r="L1356" i="11"/>
  <c r="A1357" i="11"/>
  <c r="B1357" i="11"/>
  <c r="C1357" i="11"/>
  <c r="D1357" i="11"/>
  <c r="E1357" i="11"/>
  <c r="F1357" i="11"/>
  <c r="G1357" i="11"/>
  <c r="H1357" i="11"/>
  <c r="J1357" i="11"/>
  <c r="K1357" i="11"/>
  <c r="L1357" i="11"/>
  <c r="A1358" i="11"/>
  <c r="B1358" i="11"/>
  <c r="C1358" i="11"/>
  <c r="D1358" i="11"/>
  <c r="E1358" i="11"/>
  <c r="F1358" i="11"/>
  <c r="G1358" i="11"/>
  <c r="H1358" i="11"/>
  <c r="J1358" i="11"/>
  <c r="K1358" i="11"/>
  <c r="L1358" i="11"/>
  <c r="A1359" i="11"/>
  <c r="B1359" i="11"/>
  <c r="C1359" i="11"/>
  <c r="D1359" i="11"/>
  <c r="E1359" i="11"/>
  <c r="F1359" i="11"/>
  <c r="G1359" i="11"/>
  <c r="H1359" i="11"/>
  <c r="J1359" i="11"/>
  <c r="K1359" i="11"/>
  <c r="L1359" i="11"/>
  <c r="A1360" i="11"/>
  <c r="B1360" i="11"/>
  <c r="C1360" i="11"/>
  <c r="D1360" i="11"/>
  <c r="E1360" i="11"/>
  <c r="F1360" i="11"/>
  <c r="G1360" i="11"/>
  <c r="H1360" i="11"/>
  <c r="J1360" i="11"/>
  <c r="K1360" i="11"/>
  <c r="L1360" i="11"/>
  <c r="A1361" i="11"/>
  <c r="B1361" i="11"/>
  <c r="C1361" i="11"/>
  <c r="D1361" i="11"/>
  <c r="E1361" i="11"/>
  <c r="F1361" i="11"/>
  <c r="G1361" i="11"/>
  <c r="H1361" i="11"/>
  <c r="J1361" i="11"/>
  <c r="K1361" i="11"/>
  <c r="L1361" i="11"/>
  <c r="A1362" i="11"/>
  <c r="B1362" i="11"/>
  <c r="C1362" i="11"/>
  <c r="D1362" i="11"/>
  <c r="E1362" i="11"/>
  <c r="F1362" i="11"/>
  <c r="G1362" i="11"/>
  <c r="H1362" i="11"/>
  <c r="J1362" i="11"/>
  <c r="K1362" i="11"/>
  <c r="L1362" i="11"/>
  <c r="A1363" i="11"/>
  <c r="B1363" i="11"/>
  <c r="C1363" i="11"/>
  <c r="D1363" i="11"/>
  <c r="E1363" i="11"/>
  <c r="F1363" i="11"/>
  <c r="G1363" i="11"/>
  <c r="H1363" i="11"/>
  <c r="J1363" i="11"/>
  <c r="K1363" i="11"/>
  <c r="L1363" i="11"/>
  <c r="A1364" i="11"/>
  <c r="B1364" i="11"/>
  <c r="C1364" i="11"/>
  <c r="D1364" i="11"/>
  <c r="E1364" i="11"/>
  <c r="F1364" i="11"/>
  <c r="G1364" i="11"/>
  <c r="H1364" i="11"/>
  <c r="J1364" i="11"/>
  <c r="K1364" i="11"/>
  <c r="L1364" i="11"/>
  <c r="A1365" i="11"/>
  <c r="B1365" i="11"/>
  <c r="C1365" i="11"/>
  <c r="D1365" i="11"/>
  <c r="E1365" i="11"/>
  <c r="F1365" i="11"/>
  <c r="G1365" i="11"/>
  <c r="H1365" i="11"/>
  <c r="J1365" i="11"/>
  <c r="K1365" i="11"/>
  <c r="L1365" i="11"/>
  <c r="A1366" i="11"/>
  <c r="B1366" i="11"/>
  <c r="C1366" i="11"/>
  <c r="D1366" i="11"/>
  <c r="E1366" i="11"/>
  <c r="F1366" i="11"/>
  <c r="G1366" i="11"/>
  <c r="H1366" i="11"/>
  <c r="J1366" i="11"/>
  <c r="K1366" i="11"/>
  <c r="L1366" i="11"/>
  <c r="A1367" i="11"/>
  <c r="B1367" i="11"/>
  <c r="C1367" i="11"/>
  <c r="D1367" i="11"/>
  <c r="E1367" i="11"/>
  <c r="F1367" i="11"/>
  <c r="G1367" i="11"/>
  <c r="H1367" i="11"/>
  <c r="J1367" i="11"/>
  <c r="K1367" i="11"/>
  <c r="L1367" i="11"/>
  <c r="A1368" i="11"/>
  <c r="B1368" i="11"/>
  <c r="C1368" i="11"/>
  <c r="D1368" i="11"/>
  <c r="E1368" i="11"/>
  <c r="F1368" i="11"/>
  <c r="G1368" i="11"/>
  <c r="H1368" i="11"/>
  <c r="J1368" i="11"/>
  <c r="K1368" i="11"/>
  <c r="L1368" i="11"/>
  <c r="A1369" i="11"/>
  <c r="B1369" i="11"/>
  <c r="C1369" i="11"/>
  <c r="D1369" i="11"/>
  <c r="E1369" i="11"/>
  <c r="F1369" i="11"/>
  <c r="G1369" i="11"/>
  <c r="H1369" i="11"/>
  <c r="J1369" i="11"/>
  <c r="K1369" i="11"/>
  <c r="L1369" i="11"/>
  <c r="A1370" i="11"/>
  <c r="B1370" i="11"/>
  <c r="C1370" i="11"/>
  <c r="D1370" i="11"/>
  <c r="E1370" i="11"/>
  <c r="F1370" i="11"/>
  <c r="G1370" i="11"/>
  <c r="H1370" i="11"/>
  <c r="J1370" i="11"/>
  <c r="K1370" i="11"/>
  <c r="L1370" i="11"/>
  <c r="A1371" i="11"/>
  <c r="B1371" i="11"/>
  <c r="C1371" i="11"/>
  <c r="D1371" i="11"/>
  <c r="E1371" i="11"/>
  <c r="F1371" i="11"/>
  <c r="G1371" i="11"/>
  <c r="H1371" i="11"/>
  <c r="J1371" i="11"/>
  <c r="K1371" i="11"/>
  <c r="L1371" i="11"/>
  <c r="A1372" i="11"/>
  <c r="B1372" i="11"/>
  <c r="C1372" i="11"/>
  <c r="D1372" i="11"/>
  <c r="E1372" i="11"/>
  <c r="F1372" i="11"/>
  <c r="G1372" i="11"/>
  <c r="H1372" i="11"/>
  <c r="J1372" i="11"/>
  <c r="K1372" i="11"/>
  <c r="L1372" i="11"/>
  <c r="A1373" i="11"/>
  <c r="B1373" i="11"/>
  <c r="C1373" i="11"/>
  <c r="D1373" i="11"/>
  <c r="E1373" i="11"/>
  <c r="F1373" i="11"/>
  <c r="G1373" i="11"/>
  <c r="H1373" i="11"/>
  <c r="J1373" i="11"/>
  <c r="K1373" i="11"/>
  <c r="L1373" i="11"/>
  <c r="A1374" i="11"/>
  <c r="B1374" i="11"/>
  <c r="C1374" i="11"/>
  <c r="D1374" i="11"/>
  <c r="E1374" i="11"/>
  <c r="F1374" i="11"/>
  <c r="G1374" i="11"/>
  <c r="H1374" i="11"/>
  <c r="J1374" i="11"/>
  <c r="K1374" i="11"/>
  <c r="L1374" i="11"/>
  <c r="A1375" i="11"/>
  <c r="B1375" i="11"/>
  <c r="C1375" i="11"/>
  <c r="D1375" i="11"/>
  <c r="E1375" i="11"/>
  <c r="F1375" i="11"/>
  <c r="G1375" i="11"/>
  <c r="H1375" i="11"/>
  <c r="J1375" i="11"/>
  <c r="K1375" i="11"/>
  <c r="L1375" i="11"/>
  <c r="A1376" i="11"/>
  <c r="B1376" i="11"/>
  <c r="C1376" i="11"/>
  <c r="D1376" i="11"/>
  <c r="E1376" i="11"/>
  <c r="F1376" i="11"/>
  <c r="G1376" i="11"/>
  <c r="H1376" i="11"/>
  <c r="J1376" i="11"/>
  <c r="K1376" i="11"/>
  <c r="L1376" i="11"/>
  <c r="A1377" i="11"/>
  <c r="B1377" i="11"/>
  <c r="C1377" i="11"/>
  <c r="D1377" i="11"/>
  <c r="E1377" i="11"/>
  <c r="F1377" i="11"/>
  <c r="G1377" i="11"/>
  <c r="H1377" i="11"/>
  <c r="J1377" i="11"/>
  <c r="K1377" i="11"/>
  <c r="L1377" i="11"/>
  <c r="A1378" i="11"/>
  <c r="B1378" i="11"/>
  <c r="C1378" i="11"/>
  <c r="D1378" i="11"/>
  <c r="E1378" i="11"/>
  <c r="F1378" i="11"/>
  <c r="G1378" i="11"/>
  <c r="H1378" i="11"/>
  <c r="J1378" i="11"/>
  <c r="K1378" i="11"/>
  <c r="L1378" i="11"/>
  <c r="A1379" i="11"/>
  <c r="B1379" i="11"/>
  <c r="C1379" i="11"/>
  <c r="D1379" i="11"/>
  <c r="E1379" i="11"/>
  <c r="F1379" i="11"/>
  <c r="G1379" i="11"/>
  <c r="H1379" i="11"/>
  <c r="J1379" i="11"/>
  <c r="K1379" i="11"/>
  <c r="L1379" i="11"/>
  <c r="A1380" i="11"/>
  <c r="B1380" i="11"/>
  <c r="C1380" i="11"/>
  <c r="D1380" i="11"/>
  <c r="E1380" i="11"/>
  <c r="F1380" i="11"/>
  <c r="G1380" i="11"/>
  <c r="H1380" i="11"/>
  <c r="J1380" i="11"/>
  <c r="K1380" i="11"/>
  <c r="L1380" i="11"/>
  <c r="A1381" i="11"/>
  <c r="B1381" i="11"/>
  <c r="C1381" i="11"/>
  <c r="D1381" i="11"/>
  <c r="E1381" i="11"/>
  <c r="F1381" i="11"/>
  <c r="G1381" i="11"/>
  <c r="H1381" i="11"/>
  <c r="J1381" i="11"/>
  <c r="K1381" i="11"/>
  <c r="L1381" i="11"/>
  <c r="A1382" i="11"/>
  <c r="B1382" i="11"/>
  <c r="C1382" i="11"/>
  <c r="D1382" i="11"/>
  <c r="E1382" i="11"/>
  <c r="F1382" i="11"/>
  <c r="G1382" i="11"/>
  <c r="H1382" i="11"/>
  <c r="J1382" i="11"/>
  <c r="K1382" i="11"/>
  <c r="L1382" i="11"/>
  <c r="A1383" i="11"/>
  <c r="B1383" i="11"/>
  <c r="C1383" i="11"/>
  <c r="D1383" i="11"/>
  <c r="E1383" i="11"/>
  <c r="F1383" i="11"/>
  <c r="G1383" i="11"/>
  <c r="H1383" i="11"/>
  <c r="J1383" i="11"/>
  <c r="K1383" i="11"/>
  <c r="L1383" i="11"/>
  <c r="A1384" i="11"/>
  <c r="B1384" i="11"/>
  <c r="C1384" i="11"/>
  <c r="D1384" i="11"/>
  <c r="E1384" i="11"/>
  <c r="F1384" i="11"/>
  <c r="G1384" i="11"/>
  <c r="H1384" i="11"/>
  <c r="J1384" i="11"/>
  <c r="K1384" i="11"/>
  <c r="L1384" i="11"/>
  <c r="A1385" i="11"/>
  <c r="B1385" i="11"/>
  <c r="C1385" i="11"/>
  <c r="D1385" i="11"/>
  <c r="E1385" i="11"/>
  <c r="F1385" i="11"/>
  <c r="G1385" i="11"/>
  <c r="H1385" i="11"/>
  <c r="J1385" i="11"/>
  <c r="K1385" i="11"/>
  <c r="L1385" i="11"/>
  <c r="A1386" i="11"/>
  <c r="B1386" i="11"/>
  <c r="C1386" i="11"/>
  <c r="D1386" i="11"/>
  <c r="E1386" i="11"/>
  <c r="F1386" i="11"/>
  <c r="G1386" i="11"/>
  <c r="H1386" i="11"/>
  <c r="J1386" i="11"/>
  <c r="K1386" i="11"/>
  <c r="L1386" i="11"/>
  <c r="A1387" i="11"/>
  <c r="B1387" i="11"/>
  <c r="C1387" i="11"/>
  <c r="D1387" i="11"/>
  <c r="E1387" i="11"/>
  <c r="F1387" i="11"/>
  <c r="G1387" i="11"/>
  <c r="H1387" i="11"/>
  <c r="J1387" i="11"/>
  <c r="K1387" i="11"/>
  <c r="L1387" i="11"/>
  <c r="A1388" i="11"/>
  <c r="B1388" i="11"/>
  <c r="C1388" i="11"/>
  <c r="D1388" i="11"/>
  <c r="E1388" i="11"/>
  <c r="F1388" i="11"/>
  <c r="G1388" i="11"/>
  <c r="H1388" i="11"/>
  <c r="J1388" i="11"/>
  <c r="K1388" i="11"/>
  <c r="L1388" i="11"/>
  <c r="A1389" i="11"/>
  <c r="B1389" i="11"/>
  <c r="C1389" i="11"/>
  <c r="D1389" i="11"/>
  <c r="E1389" i="11"/>
  <c r="F1389" i="11"/>
  <c r="G1389" i="11"/>
  <c r="H1389" i="11"/>
  <c r="J1389" i="11"/>
  <c r="K1389" i="11"/>
  <c r="L1389" i="11"/>
  <c r="A1390" i="11"/>
  <c r="B1390" i="11"/>
  <c r="C1390" i="11"/>
  <c r="D1390" i="11"/>
  <c r="E1390" i="11"/>
  <c r="F1390" i="11"/>
  <c r="G1390" i="11"/>
  <c r="H1390" i="11"/>
  <c r="J1390" i="11"/>
  <c r="K1390" i="11"/>
  <c r="L1390" i="11"/>
  <c r="A1391" i="11"/>
  <c r="B1391" i="11"/>
  <c r="C1391" i="11"/>
  <c r="D1391" i="11"/>
  <c r="E1391" i="11"/>
  <c r="F1391" i="11"/>
  <c r="G1391" i="11"/>
  <c r="H1391" i="11"/>
  <c r="J1391" i="11"/>
  <c r="K1391" i="11"/>
  <c r="L1391" i="11"/>
  <c r="A1392" i="11"/>
  <c r="B1392" i="11"/>
  <c r="C1392" i="11"/>
  <c r="D1392" i="11"/>
  <c r="E1392" i="11"/>
  <c r="F1392" i="11"/>
  <c r="G1392" i="11"/>
  <c r="H1392" i="11"/>
  <c r="J1392" i="11"/>
  <c r="K1392" i="11"/>
  <c r="L1392" i="11"/>
  <c r="A1393" i="11"/>
  <c r="B1393" i="11"/>
  <c r="C1393" i="11"/>
  <c r="D1393" i="11"/>
  <c r="E1393" i="11"/>
  <c r="F1393" i="11"/>
  <c r="G1393" i="11"/>
  <c r="H1393" i="11"/>
  <c r="J1393" i="11"/>
  <c r="K1393" i="11"/>
  <c r="L1393" i="11"/>
  <c r="A1394" i="11"/>
  <c r="B1394" i="11"/>
  <c r="C1394" i="11"/>
  <c r="D1394" i="11"/>
  <c r="E1394" i="11"/>
  <c r="F1394" i="11"/>
  <c r="G1394" i="11"/>
  <c r="H1394" i="11"/>
  <c r="J1394" i="11"/>
  <c r="K1394" i="11"/>
  <c r="L1394" i="11"/>
  <c r="A1395" i="11"/>
  <c r="B1395" i="11"/>
  <c r="C1395" i="11"/>
  <c r="D1395" i="11"/>
  <c r="E1395" i="11"/>
  <c r="F1395" i="11"/>
  <c r="G1395" i="11"/>
  <c r="H1395" i="11"/>
  <c r="J1395" i="11"/>
  <c r="K1395" i="11"/>
  <c r="L1395" i="11"/>
  <c r="A1396" i="11"/>
  <c r="B1396" i="11"/>
  <c r="C1396" i="11"/>
  <c r="D1396" i="11"/>
  <c r="E1396" i="11"/>
  <c r="F1396" i="11"/>
  <c r="G1396" i="11"/>
  <c r="H1396" i="11"/>
  <c r="J1396" i="11"/>
  <c r="K1396" i="11"/>
  <c r="L1396" i="11"/>
  <c r="A1397" i="11"/>
  <c r="B1397" i="11"/>
  <c r="C1397" i="11"/>
  <c r="D1397" i="11"/>
  <c r="E1397" i="11"/>
  <c r="F1397" i="11"/>
  <c r="G1397" i="11"/>
  <c r="H1397" i="11"/>
  <c r="J1397" i="11"/>
  <c r="K1397" i="11"/>
  <c r="L1397" i="11"/>
  <c r="A1398" i="11"/>
  <c r="B1398" i="11"/>
  <c r="C1398" i="11"/>
  <c r="D1398" i="11"/>
  <c r="E1398" i="11"/>
  <c r="F1398" i="11"/>
  <c r="G1398" i="11"/>
  <c r="H1398" i="11"/>
  <c r="J1398" i="11"/>
  <c r="K1398" i="11"/>
  <c r="L1398" i="11"/>
  <c r="A1399" i="11"/>
  <c r="B1399" i="11"/>
  <c r="C1399" i="11"/>
  <c r="D1399" i="11"/>
  <c r="E1399" i="11"/>
  <c r="F1399" i="11"/>
  <c r="G1399" i="11"/>
  <c r="H1399" i="11"/>
  <c r="J1399" i="11"/>
  <c r="K1399" i="11"/>
  <c r="L1399" i="11"/>
  <c r="A1400" i="11"/>
  <c r="B1400" i="11"/>
  <c r="C1400" i="11"/>
  <c r="D1400" i="11"/>
  <c r="E1400" i="11"/>
  <c r="F1400" i="11"/>
  <c r="G1400" i="11"/>
  <c r="H1400" i="11"/>
  <c r="J1400" i="11"/>
  <c r="K1400" i="11"/>
  <c r="L1400" i="11"/>
  <c r="A1401" i="11"/>
  <c r="B1401" i="11"/>
  <c r="C1401" i="11"/>
  <c r="D1401" i="11"/>
  <c r="E1401" i="11"/>
  <c r="F1401" i="11"/>
  <c r="G1401" i="11"/>
  <c r="H1401" i="11"/>
  <c r="J1401" i="11"/>
  <c r="K1401" i="11"/>
  <c r="L1401" i="11"/>
  <c r="A1402" i="11"/>
  <c r="B1402" i="11"/>
  <c r="C1402" i="11"/>
  <c r="D1402" i="11"/>
  <c r="E1402" i="11"/>
  <c r="F1402" i="11"/>
  <c r="G1402" i="11"/>
  <c r="H1402" i="11"/>
  <c r="J1402" i="11"/>
  <c r="K1402" i="11"/>
  <c r="L1402" i="11"/>
  <c r="A1403" i="11"/>
  <c r="B1403" i="11"/>
  <c r="C1403" i="11"/>
  <c r="D1403" i="11"/>
  <c r="E1403" i="11"/>
  <c r="F1403" i="11"/>
  <c r="G1403" i="11"/>
  <c r="H1403" i="11"/>
  <c r="J1403" i="11"/>
  <c r="K1403" i="11"/>
  <c r="L1403" i="11"/>
  <c r="A1404" i="11"/>
  <c r="B1404" i="11"/>
  <c r="C1404" i="11"/>
  <c r="D1404" i="11"/>
  <c r="E1404" i="11"/>
  <c r="F1404" i="11"/>
  <c r="G1404" i="11"/>
  <c r="H1404" i="11"/>
  <c r="J1404" i="11"/>
  <c r="K1404" i="11"/>
  <c r="L1404" i="11"/>
  <c r="A1405" i="11"/>
  <c r="B1405" i="11"/>
  <c r="C1405" i="11"/>
  <c r="D1405" i="11"/>
  <c r="E1405" i="11"/>
  <c r="F1405" i="11"/>
  <c r="G1405" i="11"/>
  <c r="H1405" i="11"/>
  <c r="J1405" i="11"/>
  <c r="K1405" i="11"/>
  <c r="L1405" i="11"/>
  <c r="A1406" i="11"/>
  <c r="B1406" i="11"/>
  <c r="C1406" i="11"/>
  <c r="D1406" i="11"/>
  <c r="E1406" i="11"/>
  <c r="F1406" i="11"/>
  <c r="G1406" i="11"/>
  <c r="H1406" i="11"/>
  <c r="J1406" i="11"/>
  <c r="K1406" i="11"/>
  <c r="L1406" i="11"/>
  <c r="A1407" i="11"/>
  <c r="B1407" i="11"/>
  <c r="C1407" i="11"/>
  <c r="D1407" i="11"/>
  <c r="E1407" i="11"/>
  <c r="F1407" i="11"/>
  <c r="G1407" i="11"/>
  <c r="H1407" i="11"/>
  <c r="J1407" i="11"/>
  <c r="K1407" i="11"/>
  <c r="L1407" i="11"/>
  <c r="A1408" i="11"/>
  <c r="B1408" i="11"/>
  <c r="C1408" i="11"/>
  <c r="D1408" i="11"/>
  <c r="E1408" i="11"/>
  <c r="F1408" i="11"/>
  <c r="G1408" i="11"/>
  <c r="H1408" i="11"/>
  <c r="J1408" i="11"/>
  <c r="K1408" i="11"/>
  <c r="L1408" i="11"/>
  <c r="A1409" i="11"/>
  <c r="B1409" i="11"/>
  <c r="C1409" i="11"/>
  <c r="D1409" i="11"/>
  <c r="E1409" i="11"/>
  <c r="F1409" i="11"/>
  <c r="G1409" i="11"/>
  <c r="H1409" i="11"/>
  <c r="J1409" i="11"/>
  <c r="K1409" i="11"/>
  <c r="L1409" i="11"/>
  <c r="A1410" i="11"/>
  <c r="B1410" i="11"/>
  <c r="C1410" i="11"/>
  <c r="D1410" i="11"/>
  <c r="E1410" i="11"/>
  <c r="F1410" i="11"/>
  <c r="G1410" i="11"/>
  <c r="H1410" i="11"/>
  <c r="J1410" i="11"/>
  <c r="K1410" i="11"/>
  <c r="L1410" i="11"/>
  <c r="A1411" i="11"/>
  <c r="B1411" i="11"/>
  <c r="C1411" i="11"/>
  <c r="D1411" i="11"/>
  <c r="E1411" i="11"/>
  <c r="F1411" i="11"/>
  <c r="G1411" i="11"/>
  <c r="H1411" i="11"/>
  <c r="J1411" i="11"/>
  <c r="K1411" i="11"/>
  <c r="L1411" i="11"/>
  <c r="A1412" i="11"/>
  <c r="B1412" i="11"/>
  <c r="C1412" i="11"/>
  <c r="D1412" i="11"/>
  <c r="E1412" i="11"/>
  <c r="F1412" i="11"/>
  <c r="G1412" i="11"/>
  <c r="H1412" i="11"/>
  <c r="J1412" i="11"/>
  <c r="K1412" i="11"/>
  <c r="L1412" i="11"/>
  <c r="A1413" i="11"/>
  <c r="B1413" i="11"/>
  <c r="C1413" i="11"/>
  <c r="D1413" i="11"/>
  <c r="E1413" i="11"/>
  <c r="F1413" i="11"/>
  <c r="G1413" i="11"/>
  <c r="H1413" i="11"/>
  <c r="J1413" i="11"/>
  <c r="K1413" i="11"/>
  <c r="L1413" i="11"/>
  <c r="A1414" i="11"/>
  <c r="B1414" i="11"/>
  <c r="C1414" i="11"/>
  <c r="D1414" i="11"/>
  <c r="E1414" i="11"/>
  <c r="F1414" i="11"/>
  <c r="G1414" i="11"/>
  <c r="H1414" i="11"/>
  <c r="J1414" i="11"/>
  <c r="K1414" i="11"/>
  <c r="L1414" i="11"/>
  <c r="A1415" i="11"/>
  <c r="B1415" i="11"/>
  <c r="C1415" i="11"/>
  <c r="D1415" i="11"/>
  <c r="E1415" i="11"/>
  <c r="F1415" i="11"/>
  <c r="G1415" i="11"/>
  <c r="H1415" i="11"/>
  <c r="J1415" i="11"/>
  <c r="K1415" i="11"/>
  <c r="L1415" i="11"/>
  <c r="A1416" i="11"/>
  <c r="B1416" i="11"/>
  <c r="C1416" i="11"/>
  <c r="D1416" i="11"/>
  <c r="E1416" i="11"/>
  <c r="F1416" i="11"/>
  <c r="G1416" i="11"/>
  <c r="H1416" i="11"/>
  <c r="J1416" i="11"/>
  <c r="K1416" i="11"/>
  <c r="L1416" i="11"/>
  <c r="A1417" i="11"/>
  <c r="B1417" i="11"/>
  <c r="C1417" i="11"/>
  <c r="D1417" i="11"/>
  <c r="E1417" i="11"/>
  <c r="F1417" i="11"/>
  <c r="G1417" i="11"/>
  <c r="H1417" i="11"/>
  <c r="J1417" i="11"/>
  <c r="K1417" i="11"/>
  <c r="L1417" i="11"/>
  <c r="A1418" i="11"/>
  <c r="B1418" i="11"/>
  <c r="C1418" i="11"/>
  <c r="D1418" i="11"/>
  <c r="E1418" i="11"/>
  <c r="F1418" i="11"/>
  <c r="G1418" i="11"/>
  <c r="H1418" i="11"/>
  <c r="J1418" i="11"/>
  <c r="K1418" i="11"/>
  <c r="L1418" i="11"/>
  <c r="A1419" i="11"/>
  <c r="B1419" i="11"/>
  <c r="C1419" i="11"/>
  <c r="D1419" i="11"/>
  <c r="E1419" i="11"/>
  <c r="F1419" i="11"/>
  <c r="G1419" i="11"/>
  <c r="H1419" i="11"/>
  <c r="J1419" i="11"/>
  <c r="K1419" i="11"/>
  <c r="L1419" i="11"/>
  <c r="A1420" i="11"/>
  <c r="B1420" i="11"/>
  <c r="C1420" i="11"/>
  <c r="D1420" i="11"/>
  <c r="E1420" i="11"/>
  <c r="F1420" i="11"/>
  <c r="G1420" i="11"/>
  <c r="H1420" i="11"/>
  <c r="J1420" i="11"/>
  <c r="K1420" i="11"/>
  <c r="L1420" i="11"/>
  <c r="A1421" i="11"/>
  <c r="B1421" i="11"/>
  <c r="C1421" i="11"/>
  <c r="D1421" i="11"/>
  <c r="E1421" i="11"/>
  <c r="F1421" i="11"/>
  <c r="G1421" i="11"/>
  <c r="H1421" i="11"/>
  <c r="J1421" i="11"/>
  <c r="K1421" i="11"/>
  <c r="L1421" i="11"/>
  <c r="A1422" i="11"/>
  <c r="B1422" i="11"/>
  <c r="C1422" i="11"/>
  <c r="D1422" i="11"/>
  <c r="E1422" i="11"/>
  <c r="F1422" i="11"/>
  <c r="G1422" i="11"/>
  <c r="H1422" i="11"/>
  <c r="J1422" i="11"/>
  <c r="K1422" i="11"/>
  <c r="L1422" i="11"/>
  <c r="A1423" i="11"/>
  <c r="B1423" i="11"/>
  <c r="C1423" i="11"/>
  <c r="D1423" i="11"/>
  <c r="E1423" i="11"/>
  <c r="F1423" i="11"/>
  <c r="G1423" i="11"/>
  <c r="H1423" i="11"/>
  <c r="J1423" i="11"/>
  <c r="K1423" i="11"/>
  <c r="L1423" i="11"/>
  <c r="A1424" i="11"/>
  <c r="B1424" i="11"/>
  <c r="C1424" i="11"/>
  <c r="D1424" i="11"/>
  <c r="E1424" i="11"/>
  <c r="F1424" i="11"/>
  <c r="G1424" i="11"/>
  <c r="H1424" i="11"/>
  <c r="J1424" i="11"/>
  <c r="K1424" i="11"/>
  <c r="L1424" i="11"/>
  <c r="A1425" i="11"/>
  <c r="B1425" i="11"/>
  <c r="C1425" i="11"/>
  <c r="D1425" i="11"/>
  <c r="E1425" i="11"/>
  <c r="F1425" i="11"/>
  <c r="G1425" i="11"/>
  <c r="H1425" i="11"/>
  <c r="J1425" i="11"/>
  <c r="K1425" i="11"/>
  <c r="L1425" i="11"/>
  <c r="A1426" i="11"/>
  <c r="B1426" i="11"/>
  <c r="C1426" i="11"/>
  <c r="D1426" i="11"/>
  <c r="E1426" i="11"/>
  <c r="F1426" i="11"/>
  <c r="G1426" i="11"/>
  <c r="H1426" i="11"/>
  <c r="J1426" i="11"/>
  <c r="K1426" i="11"/>
  <c r="L1426" i="11"/>
  <c r="A1427" i="11"/>
  <c r="B1427" i="11"/>
  <c r="C1427" i="11"/>
  <c r="D1427" i="11"/>
  <c r="E1427" i="11"/>
  <c r="F1427" i="11"/>
  <c r="G1427" i="11"/>
  <c r="H1427" i="11"/>
  <c r="J1427" i="11"/>
  <c r="K1427" i="11"/>
  <c r="L1427" i="11"/>
  <c r="A1428" i="11"/>
  <c r="B1428" i="11"/>
  <c r="C1428" i="11"/>
  <c r="D1428" i="11"/>
  <c r="E1428" i="11"/>
  <c r="F1428" i="11"/>
  <c r="G1428" i="11"/>
  <c r="H1428" i="11"/>
  <c r="J1428" i="11"/>
  <c r="K1428" i="11"/>
  <c r="L1428" i="11"/>
  <c r="A1429" i="11"/>
  <c r="B1429" i="11"/>
  <c r="C1429" i="11"/>
  <c r="D1429" i="11"/>
  <c r="E1429" i="11"/>
  <c r="F1429" i="11"/>
  <c r="G1429" i="11"/>
  <c r="H1429" i="11"/>
  <c r="J1429" i="11"/>
  <c r="K1429" i="11"/>
  <c r="L1429" i="11"/>
  <c r="A1430" i="11"/>
  <c r="B1430" i="11"/>
  <c r="C1430" i="11"/>
  <c r="D1430" i="11"/>
  <c r="E1430" i="11"/>
  <c r="F1430" i="11"/>
  <c r="G1430" i="11"/>
  <c r="H1430" i="11"/>
  <c r="J1430" i="11"/>
  <c r="K1430" i="11"/>
  <c r="L1430" i="11"/>
  <c r="A1431" i="11"/>
  <c r="B1431" i="11"/>
  <c r="C1431" i="11"/>
  <c r="D1431" i="11"/>
  <c r="E1431" i="11"/>
  <c r="F1431" i="11"/>
  <c r="G1431" i="11"/>
  <c r="H1431" i="11"/>
  <c r="J1431" i="11"/>
  <c r="K1431" i="11"/>
  <c r="L1431" i="11"/>
  <c r="A1432" i="11"/>
  <c r="B1432" i="11"/>
  <c r="C1432" i="11"/>
  <c r="D1432" i="11"/>
  <c r="E1432" i="11"/>
  <c r="F1432" i="11"/>
  <c r="G1432" i="11"/>
  <c r="H1432" i="11"/>
  <c r="J1432" i="11"/>
  <c r="K1432" i="11"/>
  <c r="L1432" i="11"/>
  <c r="A1433" i="11"/>
  <c r="B1433" i="11"/>
  <c r="C1433" i="11"/>
  <c r="D1433" i="11"/>
  <c r="E1433" i="11"/>
  <c r="F1433" i="11"/>
  <c r="G1433" i="11"/>
  <c r="H1433" i="11"/>
  <c r="J1433" i="11"/>
  <c r="K1433" i="11"/>
  <c r="L1433" i="11"/>
  <c r="A1434" i="11"/>
  <c r="B1434" i="11"/>
  <c r="C1434" i="11"/>
  <c r="D1434" i="11"/>
  <c r="E1434" i="11"/>
  <c r="F1434" i="11"/>
  <c r="G1434" i="11"/>
  <c r="H1434" i="11"/>
  <c r="J1434" i="11"/>
  <c r="K1434" i="11"/>
  <c r="L1434" i="11"/>
  <c r="A1435" i="11"/>
  <c r="B1435" i="11"/>
  <c r="C1435" i="11"/>
  <c r="D1435" i="11"/>
  <c r="E1435" i="11"/>
  <c r="F1435" i="11"/>
  <c r="G1435" i="11"/>
  <c r="H1435" i="11"/>
  <c r="J1435" i="11"/>
  <c r="K1435" i="11"/>
  <c r="L1435" i="11"/>
  <c r="A1436" i="11"/>
  <c r="B1436" i="11"/>
  <c r="C1436" i="11"/>
  <c r="D1436" i="11"/>
  <c r="E1436" i="11"/>
  <c r="F1436" i="11"/>
  <c r="G1436" i="11"/>
  <c r="H1436" i="11"/>
  <c r="J1436" i="11"/>
  <c r="K1436" i="11"/>
  <c r="L1436" i="11"/>
  <c r="A1437" i="11"/>
  <c r="B1437" i="11"/>
  <c r="C1437" i="11"/>
  <c r="D1437" i="11"/>
  <c r="E1437" i="11"/>
  <c r="F1437" i="11"/>
  <c r="G1437" i="11"/>
  <c r="H1437" i="11"/>
  <c r="J1437" i="11"/>
  <c r="K1437" i="11"/>
  <c r="L1437" i="11"/>
  <c r="A1438" i="11"/>
  <c r="B1438" i="11"/>
  <c r="C1438" i="11"/>
  <c r="D1438" i="11"/>
  <c r="E1438" i="11"/>
  <c r="F1438" i="11"/>
  <c r="G1438" i="11"/>
  <c r="H1438" i="11"/>
  <c r="J1438" i="11"/>
  <c r="K1438" i="11"/>
  <c r="L1438" i="11"/>
  <c r="A1439" i="11"/>
  <c r="B1439" i="11"/>
  <c r="C1439" i="11"/>
  <c r="D1439" i="11"/>
  <c r="E1439" i="11"/>
  <c r="F1439" i="11"/>
  <c r="G1439" i="11"/>
  <c r="H1439" i="11"/>
  <c r="J1439" i="11"/>
  <c r="K1439" i="11"/>
  <c r="L1439" i="11"/>
  <c r="A1440" i="11"/>
  <c r="B1440" i="11"/>
  <c r="C1440" i="11"/>
  <c r="D1440" i="11"/>
  <c r="E1440" i="11"/>
  <c r="F1440" i="11"/>
  <c r="G1440" i="11"/>
  <c r="H1440" i="11"/>
  <c r="J1440" i="11"/>
  <c r="K1440" i="11"/>
  <c r="L1440" i="11"/>
  <c r="A1441" i="11"/>
  <c r="B1441" i="11"/>
  <c r="C1441" i="11"/>
  <c r="D1441" i="11"/>
  <c r="E1441" i="11"/>
  <c r="F1441" i="11"/>
  <c r="G1441" i="11"/>
  <c r="H1441" i="11"/>
  <c r="J1441" i="11"/>
  <c r="K1441" i="11"/>
  <c r="L1441" i="11"/>
  <c r="A1442" i="11"/>
  <c r="B1442" i="11"/>
  <c r="C1442" i="11"/>
  <c r="D1442" i="11"/>
  <c r="E1442" i="11"/>
  <c r="F1442" i="11"/>
  <c r="G1442" i="11"/>
  <c r="H1442" i="11"/>
  <c r="J1442" i="11"/>
  <c r="K1442" i="11"/>
  <c r="L1442" i="11"/>
  <c r="A1443" i="11"/>
  <c r="B1443" i="11"/>
  <c r="C1443" i="11"/>
  <c r="D1443" i="11"/>
  <c r="E1443" i="11"/>
  <c r="F1443" i="11"/>
  <c r="G1443" i="11"/>
  <c r="H1443" i="11"/>
  <c r="J1443" i="11"/>
  <c r="K1443" i="11"/>
  <c r="L1443" i="11"/>
  <c r="A1444" i="11"/>
  <c r="B1444" i="11"/>
  <c r="C1444" i="11"/>
  <c r="D1444" i="11"/>
  <c r="E1444" i="11"/>
  <c r="F1444" i="11"/>
  <c r="G1444" i="11"/>
  <c r="H1444" i="11"/>
  <c r="J1444" i="11"/>
  <c r="K1444" i="11"/>
  <c r="L1444" i="11"/>
  <c r="A1445" i="11"/>
  <c r="B1445" i="11"/>
  <c r="C1445" i="11"/>
  <c r="D1445" i="11"/>
  <c r="E1445" i="11"/>
  <c r="F1445" i="11"/>
  <c r="G1445" i="11"/>
  <c r="H1445" i="11"/>
  <c r="J1445" i="11"/>
  <c r="K1445" i="11"/>
  <c r="L1445" i="11"/>
  <c r="A1446" i="11"/>
  <c r="B1446" i="11"/>
  <c r="C1446" i="11"/>
  <c r="D1446" i="11"/>
  <c r="E1446" i="11"/>
  <c r="F1446" i="11"/>
  <c r="G1446" i="11"/>
  <c r="H1446" i="11"/>
  <c r="J1446" i="11"/>
  <c r="K1446" i="11"/>
  <c r="L1446" i="11"/>
  <c r="A1447" i="11"/>
  <c r="B1447" i="11"/>
  <c r="C1447" i="11"/>
  <c r="D1447" i="11"/>
  <c r="E1447" i="11"/>
  <c r="F1447" i="11"/>
  <c r="G1447" i="11"/>
  <c r="H1447" i="11"/>
  <c r="J1447" i="11"/>
  <c r="K1447" i="11"/>
  <c r="L1447" i="11"/>
  <c r="A1448" i="11"/>
  <c r="B1448" i="11"/>
  <c r="C1448" i="11"/>
  <c r="D1448" i="11"/>
  <c r="E1448" i="11"/>
  <c r="F1448" i="11"/>
  <c r="G1448" i="11"/>
  <c r="H1448" i="11"/>
  <c r="J1448" i="11"/>
  <c r="K1448" i="11"/>
  <c r="L1448" i="11"/>
  <c r="A1449" i="11"/>
  <c r="B1449" i="11"/>
  <c r="C1449" i="11"/>
  <c r="D1449" i="11"/>
  <c r="E1449" i="11"/>
  <c r="F1449" i="11"/>
  <c r="G1449" i="11"/>
  <c r="H1449" i="11"/>
  <c r="J1449" i="11"/>
  <c r="K1449" i="11"/>
  <c r="L1449" i="11"/>
  <c r="A1450" i="11"/>
  <c r="B1450" i="11"/>
  <c r="C1450" i="11"/>
  <c r="D1450" i="11"/>
  <c r="E1450" i="11"/>
  <c r="F1450" i="11"/>
  <c r="G1450" i="11"/>
  <c r="H1450" i="11"/>
  <c r="J1450" i="11"/>
  <c r="K1450" i="11"/>
  <c r="L1450" i="11"/>
  <c r="A1451" i="11"/>
  <c r="B1451" i="11"/>
  <c r="C1451" i="11"/>
  <c r="D1451" i="11"/>
  <c r="E1451" i="11"/>
  <c r="F1451" i="11"/>
  <c r="G1451" i="11"/>
  <c r="H1451" i="11"/>
  <c r="J1451" i="11"/>
  <c r="K1451" i="11"/>
  <c r="L1451" i="11"/>
  <c r="A1452" i="11"/>
  <c r="B1452" i="11"/>
  <c r="C1452" i="11"/>
  <c r="D1452" i="11"/>
  <c r="E1452" i="11"/>
  <c r="F1452" i="11"/>
  <c r="G1452" i="11"/>
  <c r="H1452" i="11"/>
  <c r="J1452" i="11"/>
  <c r="K1452" i="11"/>
  <c r="L1452" i="11"/>
  <c r="A1453" i="11"/>
  <c r="B1453" i="11"/>
  <c r="C1453" i="11"/>
  <c r="D1453" i="11"/>
  <c r="E1453" i="11"/>
  <c r="F1453" i="11"/>
  <c r="G1453" i="11"/>
  <c r="H1453" i="11"/>
  <c r="J1453" i="11"/>
  <c r="K1453" i="11"/>
  <c r="L1453" i="11"/>
  <c r="A1454" i="11"/>
  <c r="B1454" i="11"/>
  <c r="C1454" i="11"/>
  <c r="D1454" i="11"/>
  <c r="E1454" i="11"/>
  <c r="F1454" i="11"/>
  <c r="G1454" i="11"/>
  <c r="H1454" i="11"/>
  <c r="J1454" i="11"/>
  <c r="K1454" i="11"/>
  <c r="L1454" i="11"/>
  <c r="A1455" i="11"/>
  <c r="B1455" i="11"/>
  <c r="C1455" i="11"/>
  <c r="D1455" i="11"/>
  <c r="E1455" i="11"/>
  <c r="F1455" i="11"/>
  <c r="G1455" i="11"/>
  <c r="H1455" i="11"/>
  <c r="J1455" i="11"/>
  <c r="K1455" i="11"/>
  <c r="L1455" i="11"/>
  <c r="A1456" i="11"/>
  <c r="B1456" i="11"/>
  <c r="C1456" i="11"/>
  <c r="D1456" i="11"/>
  <c r="E1456" i="11"/>
  <c r="F1456" i="11"/>
  <c r="G1456" i="11"/>
  <c r="H1456" i="11"/>
  <c r="J1456" i="11"/>
  <c r="K1456" i="11"/>
  <c r="L1456" i="11"/>
  <c r="A1457" i="11"/>
  <c r="B1457" i="11"/>
  <c r="C1457" i="11"/>
  <c r="D1457" i="11"/>
  <c r="E1457" i="11"/>
  <c r="F1457" i="11"/>
  <c r="G1457" i="11"/>
  <c r="H1457" i="11"/>
  <c r="J1457" i="11"/>
  <c r="K1457" i="11"/>
  <c r="L1457" i="11"/>
  <c r="A1458" i="11"/>
  <c r="B1458" i="11"/>
  <c r="C1458" i="11"/>
  <c r="D1458" i="11"/>
  <c r="E1458" i="11"/>
  <c r="F1458" i="11"/>
  <c r="G1458" i="11"/>
  <c r="H1458" i="11"/>
  <c r="J1458" i="11"/>
  <c r="K1458" i="11"/>
  <c r="L1458" i="11"/>
  <c r="A1459" i="11"/>
  <c r="B1459" i="11"/>
  <c r="C1459" i="11"/>
  <c r="D1459" i="11"/>
  <c r="E1459" i="11"/>
  <c r="F1459" i="11"/>
  <c r="G1459" i="11"/>
  <c r="H1459" i="11"/>
  <c r="J1459" i="11"/>
  <c r="K1459" i="11"/>
  <c r="L1459" i="11"/>
  <c r="A1460" i="11"/>
  <c r="B1460" i="11"/>
  <c r="C1460" i="11"/>
  <c r="D1460" i="11"/>
  <c r="E1460" i="11"/>
  <c r="F1460" i="11"/>
  <c r="G1460" i="11"/>
  <c r="H1460" i="11"/>
  <c r="J1460" i="11"/>
  <c r="K1460" i="11"/>
  <c r="L1460" i="11"/>
  <c r="A1461" i="11"/>
  <c r="B1461" i="11"/>
  <c r="C1461" i="11"/>
  <c r="D1461" i="11"/>
  <c r="E1461" i="11"/>
  <c r="F1461" i="11"/>
  <c r="G1461" i="11"/>
  <c r="H1461" i="11"/>
  <c r="J1461" i="11"/>
  <c r="K1461" i="11"/>
  <c r="L1461" i="11"/>
  <c r="A1462" i="11"/>
  <c r="B1462" i="11"/>
  <c r="C1462" i="11"/>
  <c r="D1462" i="11"/>
  <c r="E1462" i="11"/>
  <c r="F1462" i="11"/>
  <c r="G1462" i="11"/>
  <c r="H1462" i="11"/>
  <c r="J1462" i="11"/>
  <c r="K1462" i="11"/>
  <c r="L1462" i="11"/>
  <c r="A1463" i="11"/>
  <c r="B1463" i="11"/>
  <c r="C1463" i="11"/>
  <c r="D1463" i="11"/>
  <c r="E1463" i="11"/>
  <c r="F1463" i="11"/>
  <c r="G1463" i="11"/>
  <c r="H1463" i="11"/>
  <c r="J1463" i="11"/>
  <c r="K1463" i="11"/>
  <c r="L1463" i="11"/>
  <c r="A1464" i="11"/>
  <c r="B1464" i="11"/>
  <c r="C1464" i="11"/>
  <c r="D1464" i="11"/>
  <c r="E1464" i="11"/>
  <c r="F1464" i="11"/>
  <c r="G1464" i="11"/>
  <c r="H1464" i="11"/>
  <c r="J1464" i="11"/>
  <c r="K1464" i="11"/>
  <c r="L1464" i="11"/>
  <c r="A1465" i="11"/>
  <c r="B1465" i="11"/>
  <c r="C1465" i="11"/>
  <c r="D1465" i="11"/>
  <c r="E1465" i="11"/>
  <c r="F1465" i="11"/>
  <c r="G1465" i="11"/>
  <c r="H1465" i="11"/>
  <c r="J1465" i="11"/>
  <c r="K1465" i="11"/>
  <c r="L1465" i="11"/>
  <c r="A1466" i="11"/>
  <c r="B1466" i="11"/>
  <c r="C1466" i="11"/>
  <c r="D1466" i="11"/>
  <c r="E1466" i="11"/>
  <c r="F1466" i="11"/>
  <c r="G1466" i="11"/>
  <c r="H1466" i="11"/>
  <c r="J1466" i="11"/>
  <c r="K1466" i="11"/>
  <c r="L1466" i="11"/>
  <c r="A1467" i="11"/>
  <c r="B1467" i="11"/>
  <c r="C1467" i="11"/>
  <c r="D1467" i="11"/>
  <c r="E1467" i="11"/>
  <c r="F1467" i="11"/>
  <c r="G1467" i="11"/>
  <c r="H1467" i="11"/>
  <c r="J1467" i="11"/>
  <c r="K1467" i="11"/>
  <c r="L1467" i="11"/>
  <c r="A1468" i="11"/>
  <c r="B1468" i="11"/>
  <c r="C1468" i="11"/>
  <c r="D1468" i="11"/>
  <c r="E1468" i="11"/>
  <c r="F1468" i="11"/>
  <c r="G1468" i="11"/>
  <c r="H1468" i="11"/>
  <c r="J1468" i="11"/>
  <c r="K1468" i="11"/>
  <c r="L1468" i="11"/>
  <c r="A1469" i="11"/>
  <c r="B1469" i="11"/>
  <c r="C1469" i="11"/>
  <c r="D1469" i="11"/>
  <c r="E1469" i="11"/>
  <c r="F1469" i="11"/>
  <c r="G1469" i="11"/>
  <c r="H1469" i="11"/>
  <c r="J1469" i="11"/>
  <c r="K1469" i="11"/>
  <c r="L1469" i="11"/>
  <c r="A1470" i="11"/>
  <c r="B1470" i="11"/>
  <c r="C1470" i="11"/>
  <c r="D1470" i="11"/>
  <c r="E1470" i="11"/>
  <c r="F1470" i="11"/>
  <c r="G1470" i="11"/>
  <c r="H1470" i="11"/>
  <c r="J1470" i="11"/>
  <c r="K1470" i="11"/>
  <c r="L1470" i="11"/>
  <c r="A1471" i="11"/>
  <c r="B1471" i="11"/>
  <c r="C1471" i="11"/>
  <c r="D1471" i="11"/>
  <c r="E1471" i="11"/>
  <c r="F1471" i="11"/>
  <c r="G1471" i="11"/>
  <c r="H1471" i="11"/>
  <c r="J1471" i="11"/>
  <c r="K1471" i="11"/>
  <c r="L1471" i="11"/>
  <c r="A1472" i="11"/>
  <c r="B1472" i="11"/>
  <c r="C1472" i="11"/>
  <c r="D1472" i="11"/>
  <c r="E1472" i="11"/>
  <c r="F1472" i="11"/>
  <c r="G1472" i="11"/>
  <c r="H1472" i="11"/>
  <c r="J1472" i="11"/>
  <c r="K1472" i="11"/>
  <c r="L1472" i="11"/>
  <c r="A1473" i="11"/>
  <c r="B1473" i="11"/>
  <c r="C1473" i="11"/>
  <c r="D1473" i="11"/>
  <c r="E1473" i="11"/>
  <c r="F1473" i="11"/>
  <c r="G1473" i="11"/>
  <c r="H1473" i="11"/>
  <c r="J1473" i="11"/>
  <c r="K1473" i="11"/>
  <c r="L1473" i="11"/>
  <c r="A1474" i="11"/>
  <c r="B1474" i="11"/>
  <c r="C1474" i="11"/>
  <c r="D1474" i="11"/>
  <c r="E1474" i="11"/>
  <c r="F1474" i="11"/>
  <c r="G1474" i="11"/>
  <c r="H1474" i="11"/>
  <c r="J1474" i="11"/>
  <c r="K1474" i="11"/>
  <c r="L1474" i="11"/>
  <c r="A1475" i="11"/>
  <c r="B1475" i="11"/>
  <c r="C1475" i="11"/>
  <c r="D1475" i="11"/>
  <c r="E1475" i="11"/>
  <c r="F1475" i="11"/>
  <c r="G1475" i="11"/>
  <c r="H1475" i="11"/>
  <c r="J1475" i="11"/>
  <c r="K1475" i="11"/>
  <c r="L1475" i="11"/>
  <c r="A1476" i="11"/>
  <c r="B1476" i="11"/>
  <c r="C1476" i="11"/>
  <c r="D1476" i="11"/>
  <c r="E1476" i="11"/>
  <c r="F1476" i="11"/>
  <c r="G1476" i="11"/>
  <c r="H1476" i="11"/>
  <c r="J1476" i="11"/>
  <c r="K1476" i="11"/>
  <c r="L1476" i="11"/>
  <c r="A1477" i="11"/>
  <c r="B1477" i="11"/>
  <c r="C1477" i="11"/>
  <c r="D1477" i="11"/>
  <c r="E1477" i="11"/>
  <c r="F1477" i="11"/>
  <c r="G1477" i="11"/>
  <c r="H1477" i="11"/>
  <c r="J1477" i="11"/>
  <c r="K1477" i="11"/>
  <c r="L1477" i="11"/>
  <c r="A1478" i="11"/>
  <c r="B1478" i="11"/>
  <c r="C1478" i="11"/>
  <c r="D1478" i="11"/>
  <c r="E1478" i="11"/>
  <c r="F1478" i="11"/>
  <c r="G1478" i="11"/>
  <c r="H1478" i="11"/>
  <c r="J1478" i="11"/>
  <c r="K1478" i="11"/>
  <c r="L1478" i="11"/>
  <c r="A1479" i="11"/>
  <c r="B1479" i="11"/>
  <c r="C1479" i="11"/>
  <c r="D1479" i="11"/>
  <c r="E1479" i="11"/>
  <c r="F1479" i="11"/>
  <c r="G1479" i="11"/>
  <c r="H1479" i="11"/>
  <c r="J1479" i="11"/>
  <c r="K1479" i="11"/>
  <c r="L1479" i="11"/>
  <c r="A1480" i="11"/>
  <c r="B1480" i="11"/>
  <c r="C1480" i="11"/>
  <c r="D1480" i="11"/>
  <c r="E1480" i="11"/>
  <c r="F1480" i="11"/>
  <c r="G1480" i="11"/>
  <c r="H1480" i="11"/>
  <c r="J1480" i="11"/>
  <c r="K1480" i="11"/>
  <c r="L1480" i="11"/>
  <c r="A1481" i="11"/>
  <c r="B1481" i="11"/>
  <c r="C1481" i="11"/>
  <c r="D1481" i="11"/>
  <c r="E1481" i="11"/>
  <c r="F1481" i="11"/>
  <c r="G1481" i="11"/>
  <c r="H1481" i="11"/>
  <c r="J1481" i="11"/>
  <c r="K1481" i="11"/>
  <c r="L1481" i="11"/>
  <c r="A1482" i="11"/>
  <c r="B1482" i="11"/>
  <c r="C1482" i="11"/>
  <c r="D1482" i="11"/>
  <c r="E1482" i="11"/>
  <c r="F1482" i="11"/>
  <c r="G1482" i="11"/>
  <c r="H1482" i="11"/>
  <c r="J1482" i="11"/>
  <c r="K1482" i="11"/>
  <c r="L1482" i="11"/>
  <c r="A1483" i="11"/>
  <c r="B1483" i="11"/>
  <c r="C1483" i="11"/>
  <c r="D1483" i="11"/>
  <c r="E1483" i="11"/>
  <c r="F1483" i="11"/>
  <c r="G1483" i="11"/>
  <c r="H1483" i="11"/>
  <c r="J1483" i="11"/>
  <c r="K1483" i="11"/>
  <c r="L1483" i="11"/>
  <c r="A1484" i="11"/>
  <c r="B1484" i="11"/>
  <c r="C1484" i="11"/>
  <c r="D1484" i="11"/>
  <c r="E1484" i="11"/>
  <c r="F1484" i="11"/>
  <c r="G1484" i="11"/>
  <c r="H1484" i="11"/>
  <c r="J1484" i="11"/>
  <c r="K1484" i="11"/>
  <c r="L1484" i="11"/>
  <c r="A1485" i="11"/>
  <c r="B1485" i="11"/>
  <c r="C1485" i="11"/>
  <c r="D1485" i="11"/>
  <c r="E1485" i="11"/>
  <c r="F1485" i="11"/>
  <c r="G1485" i="11"/>
  <c r="H1485" i="11"/>
  <c r="J1485" i="11"/>
  <c r="K1485" i="11"/>
  <c r="L1485" i="11"/>
  <c r="A1486" i="11"/>
  <c r="B1486" i="11"/>
  <c r="C1486" i="11"/>
  <c r="D1486" i="11"/>
  <c r="E1486" i="11"/>
  <c r="F1486" i="11"/>
  <c r="G1486" i="11"/>
  <c r="H1486" i="11"/>
  <c r="J1486" i="11"/>
  <c r="K1486" i="11"/>
  <c r="L1486" i="11"/>
  <c r="A1487" i="11"/>
  <c r="B1487" i="11"/>
  <c r="C1487" i="11"/>
  <c r="D1487" i="11"/>
  <c r="E1487" i="11"/>
  <c r="F1487" i="11"/>
  <c r="G1487" i="11"/>
  <c r="H1487" i="11"/>
  <c r="J1487" i="11"/>
  <c r="K1487" i="11"/>
  <c r="L1487" i="11"/>
  <c r="A1488" i="11"/>
  <c r="B1488" i="11"/>
  <c r="C1488" i="11"/>
  <c r="D1488" i="11"/>
  <c r="E1488" i="11"/>
  <c r="F1488" i="11"/>
  <c r="G1488" i="11"/>
  <c r="H1488" i="11"/>
  <c r="J1488" i="11"/>
  <c r="K1488" i="11"/>
  <c r="L1488" i="11"/>
  <c r="A1489" i="11"/>
  <c r="B1489" i="11"/>
  <c r="C1489" i="11"/>
  <c r="D1489" i="11"/>
  <c r="E1489" i="11"/>
  <c r="F1489" i="11"/>
  <c r="G1489" i="11"/>
  <c r="H1489" i="11"/>
  <c r="J1489" i="11"/>
  <c r="K1489" i="11"/>
  <c r="L1489" i="11"/>
  <c r="A1490" i="11"/>
  <c r="B1490" i="11"/>
  <c r="C1490" i="11"/>
  <c r="D1490" i="11"/>
  <c r="E1490" i="11"/>
  <c r="F1490" i="11"/>
  <c r="G1490" i="11"/>
  <c r="H1490" i="11"/>
  <c r="J1490" i="11"/>
  <c r="K1490" i="11"/>
  <c r="L1490" i="11"/>
  <c r="A1491" i="11"/>
  <c r="B1491" i="11"/>
  <c r="C1491" i="11"/>
  <c r="D1491" i="11"/>
  <c r="E1491" i="11"/>
  <c r="F1491" i="11"/>
  <c r="G1491" i="11"/>
  <c r="H1491" i="11"/>
  <c r="J1491" i="11"/>
  <c r="K1491" i="11"/>
  <c r="L1491" i="11"/>
  <c r="A1492" i="11"/>
  <c r="B1492" i="11"/>
  <c r="C1492" i="11"/>
  <c r="D1492" i="11"/>
  <c r="E1492" i="11"/>
  <c r="F1492" i="11"/>
  <c r="G1492" i="11"/>
  <c r="H1492" i="11"/>
  <c r="J1492" i="11"/>
  <c r="K1492" i="11"/>
  <c r="L1492" i="11"/>
  <c r="A1493" i="11"/>
  <c r="B1493" i="11"/>
  <c r="C1493" i="11"/>
  <c r="D1493" i="11"/>
  <c r="E1493" i="11"/>
  <c r="F1493" i="11"/>
  <c r="G1493" i="11"/>
  <c r="H1493" i="11"/>
  <c r="J1493" i="11"/>
  <c r="K1493" i="11"/>
  <c r="L1493" i="11"/>
  <c r="A1494" i="11"/>
  <c r="B1494" i="11"/>
  <c r="C1494" i="11"/>
  <c r="D1494" i="11"/>
  <c r="E1494" i="11"/>
  <c r="F1494" i="11"/>
  <c r="G1494" i="11"/>
  <c r="H1494" i="11"/>
  <c r="J1494" i="11"/>
  <c r="K1494" i="11"/>
  <c r="L1494" i="11"/>
  <c r="A1495" i="11"/>
  <c r="B1495" i="11"/>
  <c r="C1495" i="11"/>
  <c r="D1495" i="11"/>
  <c r="E1495" i="11"/>
  <c r="F1495" i="11"/>
  <c r="G1495" i="11"/>
  <c r="H1495" i="11"/>
  <c r="J1495" i="11"/>
  <c r="K1495" i="11"/>
  <c r="L1495" i="11"/>
  <c r="A1496" i="11"/>
  <c r="B1496" i="11"/>
  <c r="C1496" i="11"/>
  <c r="D1496" i="11"/>
  <c r="E1496" i="11"/>
  <c r="F1496" i="11"/>
  <c r="G1496" i="11"/>
  <c r="H1496" i="11"/>
  <c r="J1496" i="11"/>
  <c r="K1496" i="11"/>
  <c r="L1496" i="11"/>
  <c r="A1497" i="11"/>
  <c r="B1497" i="11"/>
  <c r="C1497" i="11"/>
  <c r="D1497" i="11"/>
  <c r="E1497" i="11"/>
  <c r="F1497" i="11"/>
  <c r="G1497" i="11"/>
  <c r="H1497" i="11"/>
  <c r="J1497" i="11"/>
  <c r="K1497" i="11"/>
  <c r="L1497" i="11"/>
  <c r="A1498" i="11"/>
  <c r="B1498" i="11"/>
  <c r="C1498" i="11"/>
  <c r="D1498" i="11"/>
  <c r="E1498" i="11"/>
  <c r="F1498" i="11"/>
  <c r="G1498" i="11"/>
  <c r="H1498" i="11"/>
  <c r="J1498" i="11"/>
  <c r="K1498" i="11"/>
  <c r="L1498" i="11"/>
  <c r="A1499" i="11"/>
  <c r="B1499" i="11"/>
  <c r="C1499" i="11"/>
  <c r="D1499" i="11"/>
  <c r="E1499" i="11"/>
  <c r="F1499" i="11"/>
  <c r="G1499" i="11"/>
  <c r="H1499" i="11"/>
  <c r="J1499" i="11"/>
  <c r="K1499" i="11"/>
  <c r="L1499" i="11"/>
  <c r="A1500" i="11"/>
  <c r="B1500" i="11"/>
  <c r="C1500" i="11"/>
  <c r="D1500" i="11"/>
  <c r="E1500" i="11"/>
  <c r="F1500" i="11"/>
  <c r="G1500" i="11"/>
  <c r="H1500" i="11"/>
  <c r="J1500" i="11"/>
  <c r="K1500" i="11"/>
  <c r="L1500" i="11"/>
  <c r="A1501" i="11"/>
  <c r="B1501" i="11"/>
  <c r="C1501" i="11"/>
  <c r="D1501" i="11"/>
  <c r="E1501" i="11"/>
  <c r="F1501" i="11"/>
  <c r="G1501" i="11"/>
  <c r="H1501" i="11"/>
  <c r="J1501" i="11"/>
  <c r="K1501" i="11"/>
  <c r="L1501" i="11"/>
  <c r="A1502" i="11"/>
  <c r="B1502" i="11"/>
  <c r="C1502" i="11"/>
  <c r="D1502" i="11"/>
  <c r="E1502" i="11"/>
  <c r="F1502" i="11"/>
  <c r="G1502" i="11"/>
  <c r="H1502" i="11"/>
  <c r="J1502" i="11"/>
  <c r="K1502" i="11"/>
  <c r="L1502" i="11"/>
  <c r="A1503" i="11"/>
  <c r="B1503" i="11"/>
  <c r="C1503" i="11"/>
  <c r="D1503" i="11"/>
  <c r="E1503" i="11"/>
  <c r="F1503" i="11"/>
  <c r="G1503" i="11"/>
  <c r="H1503" i="11"/>
  <c r="J1503" i="11"/>
  <c r="K1503" i="11"/>
  <c r="L1503" i="11"/>
  <c r="A1504" i="11"/>
  <c r="B1504" i="11"/>
  <c r="C1504" i="11"/>
  <c r="D1504" i="11"/>
  <c r="E1504" i="11"/>
  <c r="F1504" i="11"/>
  <c r="G1504" i="11"/>
  <c r="H1504" i="11"/>
  <c r="J1504" i="11"/>
  <c r="K1504" i="11"/>
  <c r="L1504" i="11"/>
  <c r="A1505" i="11"/>
  <c r="B1505" i="11"/>
  <c r="C1505" i="11"/>
  <c r="D1505" i="11"/>
  <c r="E1505" i="11"/>
  <c r="F1505" i="11"/>
  <c r="G1505" i="11"/>
  <c r="H1505" i="11"/>
  <c r="J1505" i="11"/>
  <c r="K1505" i="11"/>
  <c r="L1505" i="11"/>
  <c r="A1506" i="11"/>
  <c r="B1506" i="11"/>
  <c r="C1506" i="11"/>
  <c r="D1506" i="11"/>
  <c r="E1506" i="11"/>
  <c r="F1506" i="11"/>
  <c r="G1506" i="11"/>
  <c r="H1506" i="11"/>
  <c r="J1506" i="11"/>
  <c r="K1506" i="11"/>
  <c r="L1506" i="11"/>
  <c r="A1507" i="11"/>
  <c r="B1507" i="11"/>
  <c r="C1507" i="11"/>
  <c r="D1507" i="11"/>
  <c r="E1507" i="11"/>
  <c r="F1507" i="11"/>
  <c r="G1507" i="11"/>
  <c r="H1507" i="11"/>
  <c r="J1507" i="11"/>
  <c r="K1507" i="11"/>
  <c r="L1507" i="11"/>
  <c r="A1508" i="11"/>
  <c r="B1508" i="11"/>
  <c r="C1508" i="11"/>
  <c r="D1508" i="11"/>
  <c r="E1508" i="11"/>
  <c r="F1508" i="11"/>
  <c r="G1508" i="11"/>
  <c r="H1508" i="11"/>
  <c r="J1508" i="11"/>
  <c r="K1508" i="11"/>
  <c r="L1508" i="11"/>
  <c r="A1509" i="11"/>
  <c r="B1509" i="11"/>
  <c r="C1509" i="11"/>
  <c r="D1509" i="11"/>
  <c r="E1509" i="11"/>
  <c r="F1509" i="11"/>
  <c r="G1509" i="11"/>
  <c r="H1509" i="11"/>
  <c r="J1509" i="11"/>
  <c r="K1509" i="11"/>
  <c r="L1509" i="11"/>
  <c r="A1510" i="11"/>
  <c r="B1510" i="11"/>
  <c r="C1510" i="11"/>
  <c r="D1510" i="11"/>
  <c r="E1510" i="11"/>
  <c r="F1510" i="11"/>
  <c r="G1510" i="11"/>
  <c r="H1510" i="11"/>
  <c r="J1510" i="11"/>
  <c r="K1510" i="11"/>
  <c r="L1510" i="11"/>
  <c r="A1511" i="11"/>
  <c r="B1511" i="11"/>
  <c r="C1511" i="11"/>
  <c r="D1511" i="11"/>
  <c r="E1511" i="11"/>
  <c r="F1511" i="11"/>
  <c r="G1511" i="11"/>
  <c r="H1511" i="11"/>
  <c r="J1511" i="11"/>
  <c r="K1511" i="11"/>
  <c r="L1511" i="11"/>
  <c r="A1512" i="11"/>
  <c r="B1512" i="11"/>
  <c r="C1512" i="11"/>
  <c r="D1512" i="11"/>
  <c r="E1512" i="11"/>
  <c r="F1512" i="11"/>
  <c r="G1512" i="11"/>
  <c r="H1512" i="11"/>
  <c r="J1512" i="11"/>
  <c r="K1512" i="11"/>
  <c r="L1512" i="11"/>
  <c r="A1513" i="11"/>
  <c r="B1513" i="11"/>
  <c r="C1513" i="11"/>
  <c r="D1513" i="11"/>
  <c r="E1513" i="11"/>
  <c r="F1513" i="11"/>
  <c r="G1513" i="11"/>
  <c r="H1513" i="11"/>
  <c r="J1513" i="11"/>
  <c r="K1513" i="11"/>
  <c r="L1513" i="11"/>
  <c r="A1514" i="11"/>
  <c r="B1514" i="11"/>
  <c r="C1514" i="11"/>
  <c r="D1514" i="11"/>
  <c r="E1514" i="11"/>
  <c r="F1514" i="11"/>
  <c r="G1514" i="11"/>
  <c r="H1514" i="11"/>
  <c r="J1514" i="11"/>
  <c r="K1514" i="11"/>
  <c r="L1514" i="11"/>
  <c r="A1515" i="11"/>
  <c r="B1515" i="11"/>
  <c r="C1515" i="11"/>
  <c r="D1515" i="11"/>
  <c r="E1515" i="11"/>
  <c r="F1515" i="11"/>
  <c r="G1515" i="11"/>
  <c r="H1515" i="11"/>
  <c r="J1515" i="11"/>
  <c r="K1515" i="11"/>
  <c r="L1515" i="11"/>
  <c r="A1516" i="11"/>
  <c r="B1516" i="11"/>
  <c r="C1516" i="11"/>
  <c r="D1516" i="11"/>
  <c r="E1516" i="11"/>
  <c r="F1516" i="11"/>
  <c r="G1516" i="11"/>
  <c r="H1516" i="11"/>
  <c r="J1516" i="11"/>
  <c r="K1516" i="11"/>
  <c r="L1516" i="11"/>
  <c r="A1517" i="11"/>
  <c r="B1517" i="11"/>
  <c r="C1517" i="11"/>
  <c r="D1517" i="11"/>
  <c r="E1517" i="11"/>
  <c r="F1517" i="11"/>
  <c r="G1517" i="11"/>
  <c r="H1517" i="11"/>
  <c r="J1517" i="11"/>
  <c r="K1517" i="11"/>
  <c r="L1517" i="11"/>
  <c r="A1518" i="11"/>
  <c r="B1518" i="11"/>
  <c r="C1518" i="11"/>
  <c r="D1518" i="11"/>
  <c r="E1518" i="11"/>
  <c r="F1518" i="11"/>
  <c r="G1518" i="11"/>
  <c r="H1518" i="11"/>
  <c r="J1518" i="11"/>
  <c r="K1518" i="11"/>
  <c r="L1518" i="11"/>
  <c r="A1519" i="11"/>
  <c r="B1519" i="11"/>
  <c r="C1519" i="11"/>
  <c r="D1519" i="11"/>
  <c r="E1519" i="11"/>
  <c r="F1519" i="11"/>
  <c r="G1519" i="11"/>
  <c r="H1519" i="11"/>
  <c r="J1519" i="11"/>
  <c r="K1519" i="11"/>
  <c r="L1519" i="11"/>
  <c r="A1520" i="11"/>
  <c r="B1520" i="11"/>
  <c r="C1520" i="11"/>
  <c r="D1520" i="11"/>
  <c r="E1520" i="11"/>
  <c r="F1520" i="11"/>
  <c r="G1520" i="11"/>
  <c r="H1520" i="11"/>
  <c r="J1520" i="11"/>
  <c r="K1520" i="11"/>
  <c r="L1520" i="11"/>
  <c r="A1521" i="11"/>
  <c r="B1521" i="11"/>
  <c r="C1521" i="11"/>
  <c r="D1521" i="11"/>
  <c r="E1521" i="11"/>
  <c r="F1521" i="11"/>
  <c r="G1521" i="11"/>
  <c r="H1521" i="11"/>
  <c r="J1521" i="11"/>
  <c r="K1521" i="11"/>
  <c r="L1521" i="11"/>
  <c r="A1522" i="11"/>
  <c r="B1522" i="11"/>
  <c r="C1522" i="11"/>
  <c r="D1522" i="11"/>
  <c r="E1522" i="11"/>
  <c r="F1522" i="11"/>
  <c r="G1522" i="11"/>
  <c r="H1522" i="11"/>
  <c r="J1522" i="11"/>
  <c r="K1522" i="11"/>
  <c r="L1522" i="11"/>
  <c r="A1523" i="11"/>
  <c r="B1523" i="11"/>
  <c r="C1523" i="11"/>
  <c r="D1523" i="11"/>
  <c r="E1523" i="11"/>
  <c r="F1523" i="11"/>
  <c r="G1523" i="11"/>
  <c r="H1523" i="11"/>
  <c r="J1523" i="11"/>
  <c r="K1523" i="11"/>
  <c r="L1523" i="11"/>
  <c r="A1524" i="11"/>
  <c r="B1524" i="11"/>
  <c r="C1524" i="11"/>
  <c r="D1524" i="11"/>
  <c r="E1524" i="11"/>
  <c r="F1524" i="11"/>
  <c r="G1524" i="11"/>
  <c r="H1524" i="11"/>
  <c r="J1524" i="11"/>
  <c r="K1524" i="11"/>
  <c r="L1524" i="11"/>
  <c r="A1525" i="11"/>
  <c r="B1525" i="11"/>
  <c r="C1525" i="11"/>
  <c r="D1525" i="11"/>
  <c r="E1525" i="11"/>
  <c r="F1525" i="11"/>
  <c r="G1525" i="11"/>
  <c r="H1525" i="11"/>
  <c r="J1525" i="11"/>
  <c r="K1525" i="11"/>
  <c r="L1525" i="11"/>
  <c r="A1526" i="11"/>
  <c r="B1526" i="11"/>
  <c r="C1526" i="11"/>
  <c r="D1526" i="11"/>
  <c r="E1526" i="11"/>
  <c r="F1526" i="11"/>
  <c r="G1526" i="11"/>
  <c r="H1526" i="11"/>
  <c r="J1526" i="11"/>
  <c r="K1526" i="11"/>
  <c r="L1526" i="11"/>
  <c r="A1527" i="11"/>
  <c r="B1527" i="11"/>
  <c r="C1527" i="11"/>
  <c r="D1527" i="11"/>
  <c r="E1527" i="11"/>
  <c r="F1527" i="11"/>
  <c r="G1527" i="11"/>
  <c r="H1527" i="11"/>
  <c r="J1527" i="11"/>
  <c r="K1527" i="11"/>
  <c r="L1527" i="11"/>
  <c r="A1528" i="11"/>
  <c r="B1528" i="11"/>
  <c r="C1528" i="11"/>
  <c r="D1528" i="11"/>
  <c r="E1528" i="11"/>
  <c r="F1528" i="11"/>
  <c r="G1528" i="11"/>
  <c r="H1528" i="11"/>
  <c r="J1528" i="11"/>
  <c r="K1528" i="11"/>
  <c r="L1528" i="11"/>
  <c r="A1529" i="11"/>
  <c r="B1529" i="11"/>
  <c r="C1529" i="11"/>
  <c r="D1529" i="11"/>
  <c r="E1529" i="11"/>
  <c r="F1529" i="11"/>
  <c r="G1529" i="11"/>
  <c r="H1529" i="11"/>
  <c r="J1529" i="11"/>
  <c r="K1529" i="11"/>
  <c r="L1529" i="11"/>
  <c r="A1530" i="11"/>
  <c r="B1530" i="11"/>
  <c r="C1530" i="11"/>
  <c r="D1530" i="11"/>
  <c r="E1530" i="11"/>
  <c r="F1530" i="11"/>
  <c r="G1530" i="11"/>
  <c r="H1530" i="11"/>
  <c r="J1530" i="11"/>
  <c r="K1530" i="11"/>
  <c r="L1530" i="11"/>
  <c r="A1531" i="11"/>
  <c r="B1531" i="11"/>
  <c r="C1531" i="11"/>
  <c r="D1531" i="11"/>
  <c r="E1531" i="11"/>
  <c r="F1531" i="11"/>
  <c r="G1531" i="11"/>
  <c r="H1531" i="11"/>
  <c r="J1531" i="11"/>
  <c r="K1531" i="11"/>
  <c r="L1531" i="11"/>
  <c r="A1532" i="11"/>
  <c r="B1532" i="11"/>
  <c r="C1532" i="11"/>
  <c r="D1532" i="11"/>
  <c r="E1532" i="11"/>
  <c r="F1532" i="11"/>
  <c r="G1532" i="11"/>
  <c r="H1532" i="11"/>
  <c r="J1532" i="11"/>
  <c r="K1532" i="11"/>
  <c r="L1532" i="11"/>
  <c r="A1533" i="11"/>
  <c r="B1533" i="11"/>
  <c r="C1533" i="11"/>
  <c r="D1533" i="11"/>
  <c r="E1533" i="11"/>
  <c r="F1533" i="11"/>
  <c r="G1533" i="11"/>
  <c r="H1533" i="11"/>
  <c r="J1533" i="11"/>
  <c r="K1533" i="11"/>
  <c r="L1533" i="11"/>
  <c r="A1534" i="11"/>
  <c r="B1534" i="11"/>
  <c r="C1534" i="11"/>
  <c r="D1534" i="11"/>
  <c r="E1534" i="11"/>
  <c r="F1534" i="11"/>
  <c r="G1534" i="11"/>
  <c r="H1534" i="11"/>
  <c r="J1534" i="11"/>
  <c r="K1534" i="11"/>
  <c r="L1534" i="11"/>
  <c r="A1535" i="11"/>
  <c r="B1535" i="11"/>
  <c r="C1535" i="11"/>
  <c r="D1535" i="11"/>
  <c r="E1535" i="11"/>
  <c r="F1535" i="11"/>
  <c r="G1535" i="11"/>
  <c r="H1535" i="11"/>
  <c r="J1535" i="11"/>
  <c r="K1535" i="11"/>
  <c r="L1535" i="11"/>
  <c r="A1536" i="11"/>
  <c r="B1536" i="11"/>
  <c r="C1536" i="11"/>
  <c r="D1536" i="11"/>
  <c r="E1536" i="11"/>
  <c r="F1536" i="11"/>
  <c r="G1536" i="11"/>
  <c r="H1536" i="11"/>
  <c r="J1536" i="11"/>
  <c r="K1536" i="11"/>
  <c r="L1536" i="11"/>
  <c r="A1537" i="11"/>
  <c r="B1537" i="11"/>
  <c r="C1537" i="11"/>
  <c r="D1537" i="11"/>
  <c r="E1537" i="11"/>
  <c r="F1537" i="11"/>
  <c r="G1537" i="11"/>
  <c r="H1537" i="11"/>
  <c r="J1537" i="11"/>
  <c r="K1537" i="11"/>
  <c r="L1537" i="11"/>
  <c r="A1538" i="11"/>
  <c r="B1538" i="11"/>
  <c r="C1538" i="11"/>
  <c r="D1538" i="11"/>
  <c r="E1538" i="11"/>
  <c r="F1538" i="11"/>
  <c r="G1538" i="11"/>
  <c r="H1538" i="11"/>
  <c r="J1538" i="11"/>
  <c r="K1538" i="11"/>
  <c r="L1538" i="11"/>
  <c r="A1539" i="11"/>
  <c r="B1539" i="11"/>
  <c r="C1539" i="11"/>
  <c r="D1539" i="11"/>
  <c r="E1539" i="11"/>
  <c r="F1539" i="11"/>
  <c r="G1539" i="11"/>
  <c r="H1539" i="11"/>
  <c r="J1539" i="11"/>
  <c r="K1539" i="11"/>
  <c r="L1539" i="11"/>
  <c r="A1540" i="11"/>
  <c r="B1540" i="11"/>
  <c r="C1540" i="11"/>
  <c r="D1540" i="11"/>
  <c r="E1540" i="11"/>
  <c r="F1540" i="11"/>
  <c r="G1540" i="11"/>
  <c r="H1540" i="11"/>
  <c r="J1540" i="11"/>
  <c r="K1540" i="11"/>
  <c r="L1540" i="11"/>
  <c r="A1541" i="11"/>
  <c r="B1541" i="11"/>
  <c r="C1541" i="11"/>
  <c r="D1541" i="11"/>
  <c r="E1541" i="11"/>
  <c r="F1541" i="11"/>
  <c r="G1541" i="11"/>
  <c r="H1541" i="11"/>
  <c r="J1541" i="11"/>
  <c r="K1541" i="11"/>
  <c r="L1541" i="11"/>
  <c r="A1542" i="11"/>
  <c r="B1542" i="11"/>
  <c r="C1542" i="11"/>
  <c r="D1542" i="11"/>
  <c r="E1542" i="11"/>
  <c r="F1542" i="11"/>
  <c r="G1542" i="11"/>
  <c r="H1542" i="11"/>
  <c r="J1542" i="11"/>
  <c r="K1542" i="11"/>
  <c r="L1542" i="11"/>
  <c r="A1543" i="11"/>
  <c r="B1543" i="11"/>
  <c r="C1543" i="11"/>
  <c r="D1543" i="11"/>
  <c r="E1543" i="11"/>
  <c r="F1543" i="11"/>
  <c r="G1543" i="11"/>
  <c r="H1543" i="11"/>
  <c r="J1543" i="11"/>
  <c r="K1543" i="11"/>
  <c r="L1543" i="11"/>
  <c r="A1544" i="11"/>
  <c r="B1544" i="11"/>
  <c r="C1544" i="11"/>
  <c r="D1544" i="11"/>
  <c r="E1544" i="11"/>
  <c r="F1544" i="11"/>
  <c r="G1544" i="11"/>
  <c r="H1544" i="11"/>
  <c r="J1544" i="11"/>
  <c r="K1544" i="11"/>
  <c r="L1544" i="11"/>
  <c r="A1545" i="11"/>
  <c r="B1545" i="11"/>
  <c r="C1545" i="11"/>
  <c r="D1545" i="11"/>
  <c r="E1545" i="11"/>
  <c r="F1545" i="11"/>
  <c r="G1545" i="11"/>
  <c r="H1545" i="11"/>
  <c r="J1545" i="11"/>
  <c r="K1545" i="11"/>
  <c r="L1545" i="11"/>
  <c r="A1546" i="11"/>
  <c r="B1546" i="11"/>
  <c r="C1546" i="11"/>
  <c r="D1546" i="11"/>
  <c r="E1546" i="11"/>
  <c r="F1546" i="11"/>
  <c r="G1546" i="11"/>
  <c r="H1546" i="11"/>
  <c r="J1546" i="11"/>
  <c r="K1546" i="11"/>
  <c r="L1546" i="11"/>
  <c r="A1547" i="11"/>
  <c r="B1547" i="11"/>
  <c r="C1547" i="11"/>
  <c r="D1547" i="11"/>
  <c r="E1547" i="11"/>
  <c r="F1547" i="11"/>
  <c r="G1547" i="11"/>
  <c r="H1547" i="11"/>
  <c r="J1547" i="11"/>
  <c r="K1547" i="11"/>
  <c r="L1547" i="11"/>
  <c r="A1548" i="11"/>
  <c r="B1548" i="11"/>
  <c r="C1548" i="11"/>
  <c r="D1548" i="11"/>
  <c r="E1548" i="11"/>
  <c r="F1548" i="11"/>
  <c r="G1548" i="11"/>
  <c r="H1548" i="11"/>
  <c r="J1548" i="11"/>
  <c r="K1548" i="11"/>
  <c r="L1548" i="11"/>
  <c r="A1549" i="11"/>
  <c r="B1549" i="11"/>
  <c r="C1549" i="11"/>
  <c r="D1549" i="11"/>
  <c r="E1549" i="11"/>
  <c r="F1549" i="11"/>
  <c r="G1549" i="11"/>
  <c r="H1549" i="11"/>
  <c r="J1549" i="11"/>
  <c r="K1549" i="11"/>
  <c r="L1549" i="11"/>
  <c r="A1550" i="11"/>
  <c r="B1550" i="11"/>
  <c r="C1550" i="11"/>
  <c r="D1550" i="11"/>
  <c r="E1550" i="11"/>
  <c r="F1550" i="11"/>
  <c r="G1550" i="11"/>
  <c r="H1550" i="11"/>
  <c r="J1550" i="11"/>
  <c r="K1550" i="11"/>
  <c r="L1550" i="11"/>
  <c r="A1551" i="11"/>
  <c r="B1551" i="11"/>
  <c r="C1551" i="11"/>
  <c r="D1551" i="11"/>
  <c r="E1551" i="11"/>
  <c r="F1551" i="11"/>
  <c r="G1551" i="11"/>
  <c r="H1551" i="11"/>
  <c r="J1551" i="11"/>
  <c r="K1551" i="11"/>
  <c r="L1551" i="11"/>
  <c r="A1552" i="11"/>
  <c r="B1552" i="11"/>
  <c r="C1552" i="11"/>
  <c r="D1552" i="11"/>
  <c r="E1552" i="11"/>
  <c r="F1552" i="11"/>
  <c r="G1552" i="11"/>
  <c r="H1552" i="11"/>
  <c r="J1552" i="11"/>
  <c r="K1552" i="11"/>
  <c r="L1552" i="11"/>
  <c r="A1553" i="11"/>
  <c r="B1553" i="11"/>
  <c r="C1553" i="11"/>
  <c r="D1553" i="11"/>
  <c r="E1553" i="11"/>
  <c r="F1553" i="11"/>
  <c r="G1553" i="11"/>
  <c r="H1553" i="11"/>
  <c r="J1553" i="11"/>
  <c r="K1553" i="11"/>
  <c r="L1553" i="11"/>
  <c r="A1554" i="11"/>
  <c r="B1554" i="11"/>
  <c r="C1554" i="11"/>
  <c r="D1554" i="11"/>
  <c r="E1554" i="11"/>
  <c r="F1554" i="11"/>
  <c r="G1554" i="11"/>
  <c r="H1554" i="11"/>
  <c r="J1554" i="11"/>
  <c r="K1554" i="11"/>
  <c r="L1554" i="11"/>
  <c r="A1555" i="11"/>
  <c r="B1555" i="11"/>
  <c r="C1555" i="11"/>
  <c r="D1555" i="11"/>
  <c r="E1555" i="11"/>
  <c r="F1555" i="11"/>
  <c r="G1555" i="11"/>
  <c r="H1555" i="11"/>
  <c r="J1555" i="11"/>
  <c r="K1555" i="11"/>
  <c r="L1555" i="11"/>
  <c r="A1556" i="11"/>
  <c r="B1556" i="11"/>
  <c r="C1556" i="11"/>
  <c r="D1556" i="11"/>
  <c r="E1556" i="11"/>
  <c r="F1556" i="11"/>
  <c r="G1556" i="11"/>
  <c r="H1556" i="11"/>
  <c r="J1556" i="11"/>
  <c r="K1556" i="11"/>
  <c r="L1556" i="11"/>
  <c r="A1557" i="11"/>
  <c r="B1557" i="11"/>
  <c r="C1557" i="11"/>
  <c r="D1557" i="11"/>
  <c r="E1557" i="11"/>
  <c r="F1557" i="11"/>
  <c r="G1557" i="11"/>
  <c r="H1557" i="11"/>
  <c r="J1557" i="11"/>
  <c r="K1557" i="11"/>
  <c r="L1557" i="11"/>
  <c r="A1558" i="11"/>
  <c r="B1558" i="11"/>
  <c r="C1558" i="11"/>
  <c r="D1558" i="11"/>
  <c r="E1558" i="11"/>
  <c r="F1558" i="11"/>
  <c r="G1558" i="11"/>
  <c r="H1558" i="11"/>
  <c r="J1558" i="11"/>
  <c r="K1558" i="11"/>
  <c r="L1558" i="11"/>
  <c r="A1559" i="11"/>
  <c r="B1559" i="11"/>
  <c r="C1559" i="11"/>
  <c r="D1559" i="11"/>
  <c r="E1559" i="11"/>
  <c r="F1559" i="11"/>
  <c r="G1559" i="11"/>
  <c r="H1559" i="11"/>
  <c r="J1559" i="11"/>
  <c r="K1559" i="11"/>
  <c r="L1559" i="11"/>
  <c r="A1560" i="11"/>
  <c r="B1560" i="11"/>
  <c r="C1560" i="11"/>
  <c r="D1560" i="11"/>
  <c r="E1560" i="11"/>
  <c r="F1560" i="11"/>
  <c r="G1560" i="11"/>
  <c r="H1560" i="11"/>
  <c r="J1560" i="11"/>
  <c r="K1560" i="11"/>
  <c r="L1560" i="11"/>
  <c r="A1561" i="11"/>
  <c r="B1561" i="11"/>
  <c r="C1561" i="11"/>
  <c r="D1561" i="11"/>
  <c r="E1561" i="11"/>
  <c r="F1561" i="11"/>
  <c r="G1561" i="11"/>
  <c r="H1561" i="11"/>
  <c r="J1561" i="11"/>
  <c r="K1561" i="11"/>
  <c r="L1561" i="11"/>
  <c r="A1562" i="11"/>
  <c r="B1562" i="11"/>
  <c r="C1562" i="11"/>
  <c r="D1562" i="11"/>
  <c r="E1562" i="11"/>
  <c r="F1562" i="11"/>
  <c r="G1562" i="11"/>
  <c r="H1562" i="11"/>
  <c r="J1562" i="11"/>
  <c r="K1562" i="11"/>
  <c r="L1562" i="11"/>
  <c r="A1563" i="11"/>
  <c r="B1563" i="11"/>
  <c r="C1563" i="11"/>
  <c r="D1563" i="11"/>
  <c r="E1563" i="11"/>
  <c r="F1563" i="11"/>
  <c r="G1563" i="11"/>
  <c r="H1563" i="11"/>
  <c r="J1563" i="11"/>
  <c r="K1563" i="11"/>
  <c r="L1563" i="11"/>
  <c r="A1564" i="11"/>
  <c r="B1564" i="11"/>
  <c r="C1564" i="11"/>
  <c r="D1564" i="11"/>
  <c r="E1564" i="11"/>
  <c r="F1564" i="11"/>
  <c r="G1564" i="11"/>
  <c r="H1564" i="11"/>
  <c r="J1564" i="11"/>
  <c r="K1564" i="11"/>
  <c r="L1564" i="11"/>
  <c r="A1565" i="11"/>
  <c r="B1565" i="11"/>
  <c r="C1565" i="11"/>
  <c r="D1565" i="11"/>
  <c r="E1565" i="11"/>
  <c r="F1565" i="11"/>
  <c r="G1565" i="11"/>
  <c r="H1565" i="11"/>
  <c r="J1565" i="11"/>
  <c r="K1565" i="11"/>
  <c r="L1565" i="11"/>
  <c r="A1566" i="11"/>
  <c r="B1566" i="11"/>
  <c r="C1566" i="11"/>
  <c r="D1566" i="11"/>
  <c r="E1566" i="11"/>
  <c r="F1566" i="11"/>
  <c r="G1566" i="11"/>
  <c r="H1566" i="11"/>
  <c r="J1566" i="11"/>
  <c r="K1566" i="11"/>
  <c r="L1566" i="11"/>
  <c r="A1567" i="11"/>
  <c r="B1567" i="11"/>
  <c r="C1567" i="11"/>
  <c r="D1567" i="11"/>
  <c r="E1567" i="11"/>
  <c r="F1567" i="11"/>
  <c r="G1567" i="11"/>
  <c r="H1567" i="11"/>
  <c r="J1567" i="11"/>
  <c r="K1567" i="11"/>
  <c r="L1567" i="11"/>
  <c r="A1568" i="11"/>
  <c r="B1568" i="11"/>
  <c r="C1568" i="11"/>
  <c r="D1568" i="11"/>
  <c r="E1568" i="11"/>
  <c r="F1568" i="11"/>
  <c r="G1568" i="11"/>
  <c r="H1568" i="11"/>
  <c r="J1568" i="11"/>
  <c r="K1568" i="11"/>
  <c r="L1568" i="11"/>
  <c r="A1569" i="11"/>
  <c r="B1569" i="11"/>
  <c r="C1569" i="11"/>
  <c r="D1569" i="11"/>
  <c r="E1569" i="11"/>
  <c r="F1569" i="11"/>
  <c r="G1569" i="11"/>
  <c r="H1569" i="11"/>
  <c r="J1569" i="11"/>
  <c r="K1569" i="11"/>
  <c r="L1569" i="11"/>
  <c r="A1570" i="11"/>
  <c r="B1570" i="11"/>
  <c r="C1570" i="11"/>
  <c r="D1570" i="11"/>
  <c r="E1570" i="11"/>
  <c r="F1570" i="11"/>
  <c r="G1570" i="11"/>
  <c r="H1570" i="11"/>
  <c r="J1570" i="11"/>
  <c r="K1570" i="11"/>
  <c r="L1570" i="11"/>
  <c r="A1571" i="11"/>
  <c r="B1571" i="11"/>
  <c r="C1571" i="11"/>
  <c r="D1571" i="11"/>
  <c r="E1571" i="11"/>
  <c r="F1571" i="11"/>
  <c r="G1571" i="11"/>
  <c r="H1571" i="11"/>
  <c r="J1571" i="11"/>
  <c r="K1571" i="11"/>
  <c r="L1571" i="11"/>
  <c r="A1572" i="11"/>
  <c r="B1572" i="11"/>
  <c r="C1572" i="11"/>
  <c r="D1572" i="11"/>
  <c r="E1572" i="11"/>
  <c r="F1572" i="11"/>
  <c r="G1572" i="11"/>
  <c r="H1572" i="11"/>
  <c r="J1572" i="11"/>
  <c r="K1572" i="11"/>
  <c r="L1572" i="11"/>
  <c r="A1573" i="11"/>
  <c r="B1573" i="11"/>
  <c r="C1573" i="11"/>
  <c r="D1573" i="11"/>
  <c r="E1573" i="11"/>
  <c r="F1573" i="11"/>
  <c r="G1573" i="11"/>
  <c r="H1573" i="11"/>
  <c r="J1573" i="11"/>
  <c r="K1573" i="11"/>
  <c r="L1573" i="11"/>
  <c r="A1574" i="11"/>
  <c r="B1574" i="11"/>
  <c r="C1574" i="11"/>
  <c r="D1574" i="11"/>
  <c r="E1574" i="11"/>
  <c r="F1574" i="11"/>
  <c r="G1574" i="11"/>
  <c r="H1574" i="11"/>
  <c r="J1574" i="11"/>
  <c r="K1574" i="11"/>
  <c r="L1574" i="11"/>
  <c r="A1575" i="11"/>
  <c r="B1575" i="11"/>
  <c r="C1575" i="11"/>
  <c r="D1575" i="11"/>
  <c r="E1575" i="11"/>
  <c r="F1575" i="11"/>
  <c r="G1575" i="11"/>
  <c r="H1575" i="11"/>
  <c r="J1575" i="11"/>
  <c r="K1575" i="11"/>
  <c r="L1575" i="11"/>
  <c r="A1576" i="11"/>
  <c r="B1576" i="11"/>
  <c r="C1576" i="11"/>
  <c r="D1576" i="11"/>
  <c r="E1576" i="11"/>
  <c r="F1576" i="11"/>
  <c r="G1576" i="11"/>
  <c r="H1576" i="11"/>
  <c r="J1576" i="11"/>
  <c r="K1576" i="11"/>
  <c r="L1576" i="11"/>
  <c r="A1577" i="11"/>
  <c r="B1577" i="11"/>
  <c r="C1577" i="11"/>
  <c r="D1577" i="11"/>
  <c r="E1577" i="11"/>
  <c r="F1577" i="11"/>
  <c r="G1577" i="11"/>
  <c r="H1577" i="11"/>
  <c r="J1577" i="11"/>
  <c r="K1577" i="11"/>
  <c r="L1577" i="11"/>
  <c r="A1578" i="11"/>
  <c r="B1578" i="11"/>
  <c r="C1578" i="11"/>
  <c r="D1578" i="11"/>
  <c r="E1578" i="11"/>
  <c r="F1578" i="11"/>
  <c r="G1578" i="11"/>
  <c r="H1578" i="11"/>
  <c r="J1578" i="11"/>
  <c r="K1578" i="11"/>
  <c r="L1578" i="11"/>
  <c r="A1579" i="11"/>
  <c r="B1579" i="11"/>
  <c r="C1579" i="11"/>
  <c r="D1579" i="11"/>
  <c r="E1579" i="11"/>
  <c r="F1579" i="11"/>
  <c r="G1579" i="11"/>
  <c r="H1579" i="11"/>
  <c r="J1579" i="11"/>
  <c r="K1579" i="11"/>
  <c r="L1579" i="11"/>
  <c r="A1580" i="11"/>
  <c r="B1580" i="11"/>
  <c r="C1580" i="11"/>
  <c r="D1580" i="11"/>
  <c r="E1580" i="11"/>
  <c r="F1580" i="11"/>
  <c r="G1580" i="11"/>
  <c r="H1580" i="11"/>
  <c r="J1580" i="11"/>
  <c r="K1580" i="11"/>
  <c r="L1580" i="11"/>
  <c r="A1581" i="11"/>
  <c r="B1581" i="11"/>
  <c r="C1581" i="11"/>
  <c r="D1581" i="11"/>
  <c r="E1581" i="11"/>
  <c r="F1581" i="11"/>
  <c r="G1581" i="11"/>
  <c r="H1581" i="11"/>
  <c r="J1581" i="11"/>
  <c r="K1581" i="11"/>
  <c r="L1581" i="11"/>
  <c r="A1582" i="11"/>
  <c r="B1582" i="11"/>
  <c r="C1582" i="11"/>
  <c r="D1582" i="11"/>
  <c r="E1582" i="11"/>
  <c r="F1582" i="11"/>
  <c r="G1582" i="11"/>
  <c r="H1582" i="11"/>
  <c r="J1582" i="11"/>
  <c r="K1582" i="11"/>
  <c r="L1582" i="11"/>
  <c r="A1583" i="11"/>
  <c r="B1583" i="11"/>
  <c r="C1583" i="11"/>
  <c r="D1583" i="11"/>
  <c r="E1583" i="11"/>
  <c r="F1583" i="11"/>
  <c r="G1583" i="11"/>
  <c r="H1583" i="11"/>
  <c r="J1583" i="11"/>
  <c r="K1583" i="11"/>
  <c r="L1583" i="11"/>
  <c r="A1584" i="11"/>
  <c r="B1584" i="11"/>
  <c r="C1584" i="11"/>
  <c r="D1584" i="11"/>
  <c r="E1584" i="11"/>
  <c r="F1584" i="11"/>
  <c r="G1584" i="11"/>
  <c r="H1584" i="11"/>
  <c r="J1584" i="11"/>
  <c r="K1584" i="11"/>
  <c r="L1584" i="11"/>
  <c r="A1585" i="11"/>
  <c r="B1585" i="11"/>
  <c r="C1585" i="11"/>
  <c r="D1585" i="11"/>
  <c r="E1585" i="11"/>
  <c r="F1585" i="11"/>
  <c r="G1585" i="11"/>
  <c r="H1585" i="11"/>
  <c r="J1585" i="11"/>
  <c r="K1585" i="11"/>
  <c r="L1585" i="11"/>
  <c r="A1586" i="11"/>
  <c r="B1586" i="11"/>
  <c r="C1586" i="11"/>
  <c r="D1586" i="11"/>
  <c r="E1586" i="11"/>
  <c r="F1586" i="11"/>
  <c r="G1586" i="11"/>
  <c r="H1586" i="11"/>
  <c r="J1586" i="11"/>
  <c r="K1586" i="11"/>
  <c r="L1586" i="11"/>
  <c r="A1587" i="11"/>
  <c r="B1587" i="11"/>
  <c r="C1587" i="11"/>
  <c r="D1587" i="11"/>
  <c r="E1587" i="11"/>
  <c r="F1587" i="11"/>
  <c r="G1587" i="11"/>
  <c r="H1587" i="11"/>
  <c r="J1587" i="11"/>
  <c r="K1587" i="11"/>
  <c r="L1587" i="11"/>
  <c r="A1588" i="11"/>
  <c r="B1588" i="11"/>
  <c r="C1588" i="11"/>
  <c r="D1588" i="11"/>
  <c r="E1588" i="11"/>
  <c r="F1588" i="11"/>
  <c r="G1588" i="11"/>
  <c r="H1588" i="11"/>
  <c r="J1588" i="11"/>
  <c r="K1588" i="11"/>
  <c r="L1588" i="11"/>
  <c r="A1589" i="11"/>
  <c r="B1589" i="11"/>
  <c r="C1589" i="11"/>
  <c r="D1589" i="11"/>
  <c r="E1589" i="11"/>
  <c r="F1589" i="11"/>
  <c r="G1589" i="11"/>
  <c r="H1589" i="11"/>
  <c r="J1589" i="11"/>
  <c r="K1589" i="11"/>
  <c r="L1589" i="11"/>
  <c r="A1590" i="11"/>
  <c r="B1590" i="11"/>
  <c r="C1590" i="11"/>
  <c r="D1590" i="11"/>
  <c r="E1590" i="11"/>
  <c r="F1590" i="11"/>
  <c r="G1590" i="11"/>
  <c r="H1590" i="11"/>
  <c r="J1590" i="11"/>
  <c r="K1590" i="11"/>
  <c r="L1590" i="11"/>
  <c r="A1591" i="11"/>
  <c r="B1591" i="11"/>
  <c r="C1591" i="11"/>
  <c r="D1591" i="11"/>
  <c r="E1591" i="11"/>
  <c r="F1591" i="11"/>
  <c r="G1591" i="11"/>
  <c r="H1591" i="11"/>
  <c r="J1591" i="11"/>
  <c r="K1591" i="11"/>
  <c r="L1591" i="11"/>
  <c r="A1592" i="11"/>
  <c r="B1592" i="11"/>
  <c r="C1592" i="11"/>
  <c r="D1592" i="11"/>
  <c r="E1592" i="11"/>
  <c r="F1592" i="11"/>
  <c r="G1592" i="11"/>
  <c r="H1592" i="11"/>
  <c r="J1592" i="11"/>
  <c r="K1592" i="11"/>
  <c r="L1592" i="11"/>
  <c r="A1593" i="11"/>
  <c r="B1593" i="11"/>
  <c r="C1593" i="11"/>
  <c r="D1593" i="11"/>
  <c r="E1593" i="11"/>
  <c r="F1593" i="11"/>
  <c r="G1593" i="11"/>
  <c r="H1593" i="11"/>
  <c r="J1593" i="11"/>
  <c r="K1593" i="11"/>
  <c r="L1593" i="11"/>
  <c r="A1594" i="11"/>
  <c r="B1594" i="11"/>
  <c r="C1594" i="11"/>
  <c r="D1594" i="11"/>
  <c r="E1594" i="11"/>
  <c r="F1594" i="11"/>
  <c r="G1594" i="11"/>
  <c r="H1594" i="11"/>
  <c r="J1594" i="11"/>
  <c r="K1594" i="11"/>
  <c r="L1594" i="11"/>
  <c r="A1595" i="11"/>
  <c r="B1595" i="11"/>
  <c r="C1595" i="11"/>
  <c r="D1595" i="11"/>
  <c r="E1595" i="11"/>
  <c r="F1595" i="11"/>
  <c r="G1595" i="11"/>
  <c r="H1595" i="11"/>
  <c r="J1595" i="11"/>
  <c r="K1595" i="11"/>
  <c r="L1595" i="11"/>
  <c r="A1596" i="11"/>
  <c r="B1596" i="11"/>
  <c r="C1596" i="11"/>
  <c r="D1596" i="11"/>
  <c r="E1596" i="11"/>
  <c r="F1596" i="11"/>
  <c r="G1596" i="11"/>
  <c r="H1596" i="11"/>
  <c r="J1596" i="11"/>
  <c r="K1596" i="11"/>
  <c r="L1596" i="11"/>
  <c r="A1597" i="11"/>
  <c r="B1597" i="11"/>
  <c r="C1597" i="11"/>
  <c r="D1597" i="11"/>
  <c r="E1597" i="11"/>
  <c r="F1597" i="11"/>
  <c r="G1597" i="11"/>
  <c r="H1597" i="11"/>
  <c r="J1597" i="11"/>
  <c r="K1597" i="11"/>
  <c r="L1597" i="11"/>
  <c r="A1598" i="11"/>
  <c r="B1598" i="11"/>
  <c r="C1598" i="11"/>
  <c r="D1598" i="11"/>
  <c r="E1598" i="11"/>
  <c r="F1598" i="11"/>
  <c r="G1598" i="11"/>
  <c r="H1598" i="11"/>
  <c r="J1598" i="11"/>
  <c r="K1598" i="11"/>
  <c r="L1598" i="11"/>
  <c r="A1599" i="11"/>
  <c r="B1599" i="11"/>
  <c r="C1599" i="11"/>
  <c r="D1599" i="11"/>
  <c r="E1599" i="11"/>
  <c r="F1599" i="11"/>
  <c r="G1599" i="11"/>
  <c r="H1599" i="11"/>
  <c r="J1599" i="11"/>
  <c r="K1599" i="11"/>
  <c r="L1599" i="11"/>
  <c r="A1600" i="11"/>
  <c r="B1600" i="11"/>
  <c r="C1600" i="11"/>
  <c r="D1600" i="11"/>
  <c r="E1600" i="11"/>
  <c r="F1600" i="11"/>
  <c r="G1600" i="11"/>
  <c r="H1600" i="11"/>
  <c r="J1600" i="11"/>
  <c r="K1600" i="11"/>
  <c r="L1600" i="11"/>
  <c r="A1601" i="11"/>
  <c r="B1601" i="11"/>
  <c r="C1601" i="11"/>
  <c r="D1601" i="11"/>
  <c r="E1601" i="11"/>
  <c r="F1601" i="11"/>
  <c r="G1601" i="11"/>
  <c r="H1601" i="11"/>
  <c r="J1601" i="11"/>
  <c r="K1601" i="11"/>
  <c r="L1601" i="11"/>
  <c r="A1602" i="11"/>
  <c r="B1602" i="11"/>
  <c r="C1602" i="11"/>
  <c r="D1602" i="11"/>
  <c r="E1602" i="11"/>
  <c r="F1602" i="11"/>
  <c r="G1602" i="11"/>
  <c r="H1602" i="11"/>
  <c r="J1602" i="11"/>
  <c r="K1602" i="11"/>
  <c r="L1602" i="11"/>
  <c r="A1603" i="11"/>
  <c r="B1603" i="11"/>
  <c r="C1603" i="11"/>
  <c r="D1603" i="11"/>
  <c r="E1603" i="11"/>
  <c r="F1603" i="11"/>
  <c r="G1603" i="11"/>
  <c r="H1603" i="11"/>
  <c r="J1603" i="11"/>
  <c r="K1603" i="11"/>
  <c r="L1603" i="11"/>
  <c r="A1604" i="11"/>
  <c r="B1604" i="11"/>
  <c r="C1604" i="11"/>
  <c r="D1604" i="11"/>
  <c r="E1604" i="11"/>
  <c r="F1604" i="11"/>
  <c r="G1604" i="11"/>
  <c r="H1604" i="11"/>
  <c r="J1604" i="11"/>
  <c r="K1604" i="11"/>
  <c r="L1604" i="11"/>
  <c r="A1605" i="11"/>
  <c r="B1605" i="11"/>
  <c r="C1605" i="11"/>
  <c r="D1605" i="11"/>
  <c r="E1605" i="11"/>
  <c r="F1605" i="11"/>
  <c r="G1605" i="11"/>
  <c r="H1605" i="11"/>
  <c r="J1605" i="11"/>
  <c r="K1605" i="11"/>
  <c r="L1605" i="11"/>
  <c r="A1606" i="11"/>
  <c r="B1606" i="11"/>
  <c r="C1606" i="11"/>
  <c r="D1606" i="11"/>
  <c r="E1606" i="11"/>
  <c r="F1606" i="11"/>
  <c r="G1606" i="11"/>
  <c r="H1606" i="11"/>
  <c r="J1606" i="11"/>
  <c r="K1606" i="11"/>
  <c r="L1606" i="11"/>
  <c r="A1607" i="11"/>
  <c r="B1607" i="11"/>
  <c r="C1607" i="11"/>
  <c r="D1607" i="11"/>
  <c r="E1607" i="11"/>
  <c r="F1607" i="11"/>
  <c r="G1607" i="11"/>
  <c r="H1607" i="11"/>
  <c r="J1607" i="11"/>
  <c r="K1607" i="11"/>
  <c r="L1607" i="11"/>
  <c r="A1608" i="11"/>
  <c r="B1608" i="11"/>
  <c r="C1608" i="11"/>
  <c r="D1608" i="11"/>
  <c r="E1608" i="11"/>
  <c r="F1608" i="11"/>
  <c r="G1608" i="11"/>
  <c r="H1608" i="11"/>
  <c r="J1608" i="11"/>
  <c r="K1608" i="11"/>
  <c r="L1608" i="11"/>
  <c r="A1609" i="11"/>
  <c r="B1609" i="11"/>
  <c r="C1609" i="11"/>
  <c r="D1609" i="11"/>
  <c r="E1609" i="11"/>
  <c r="F1609" i="11"/>
  <c r="G1609" i="11"/>
  <c r="H1609" i="11"/>
  <c r="J1609" i="11"/>
  <c r="K1609" i="11"/>
  <c r="L1609" i="11"/>
  <c r="A1610" i="11"/>
  <c r="B1610" i="11"/>
  <c r="C1610" i="11"/>
  <c r="D1610" i="11"/>
  <c r="E1610" i="11"/>
  <c r="F1610" i="11"/>
  <c r="G1610" i="11"/>
  <c r="H1610" i="11"/>
  <c r="J1610" i="11"/>
  <c r="K1610" i="11"/>
  <c r="L1610" i="11"/>
  <c r="A1611" i="11"/>
  <c r="B1611" i="11"/>
  <c r="C1611" i="11"/>
  <c r="D1611" i="11"/>
  <c r="E1611" i="11"/>
  <c r="F1611" i="11"/>
  <c r="G1611" i="11"/>
  <c r="H1611" i="11"/>
  <c r="J1611" i="11"/>
  <c r="K1611" i="11"/>
  <c r="L1611" i="11"/>
  <c r="A1612" i="11"/>
  <c r="B1612" i="11"/>
  <c r="C1612" i="11"/>
  <c r="D1612" i="11"/>
  <c r="E1612" i="11"/>
  <c r="F1612" i="11"/>
  <c r="G1612" i="11"/>
  <c r="H1612" i="11"/>
  <c r="J1612" i="11"/>
  <c r="K1612" i="11"/>
  <c r="L1612" i="11"/>
  <c r="A1613" i="11"/>
  <c r="B1613" i="11"/>
  <c r="C1613" i="11"/>
  <c r="D1613" i="11"/>
  <c r="E1613" i="11"/>
  <c r="F1613" i="11"/>
  <c r="G1613" i="11"/>
  <c r="H1613" i="11"/>
  <c r="J1613" i="11"/>
  <c r="K1613" i="11"/>
  <c r="L1613" i="11"/>
  <c r="A1614" i="11"/>
  <c r="B1614" i="11"/>
  <c r="C1614" i="11"/>
  <c r="D1614" i="11"/>
  <c r="E1614" i="11"/>
  <c r="F1614" i="11"/>
  <c r="G1614" i="11"/>
  <c r="H1614" i="11"/>
  <c r="J1614" i="11"/>
  <c r="K1614" i="11"/>
  <c r="L1614" i="11"/>
  <c r="A1615" i="11"/>
  <c r="B1615" i="11"/>
  <c r="C1615" i="11"/>
  <c r="D1615" i="11"/>
  <c r="E1615" i="11"/>
  <c r="F1615" i="11"/>
  <c r="G1615" i="11"/>
  <c r="H1615" i="11"/>
  <c r="J1615" i="11"/>
  <c r="K1615" i="11"/>
  <c r="L1615" i="11"/>
  <c r="A1616" i="11"/>
  <c r="B1616" i="11"/>
  <c r="C1616" i="11"/>
  <c r="D1616" i="11"/>
  <c r="E1616" i="11"/>
  <c r="F1616" i="11"/>
  <c r="G1616" i="11"/>
  <c r="H1616" i="11"/>
  <c r="J1616" i="11"/>
  <c r="K1616" i="11"/>
  <c r="L1616" i="11"/>
  <c r="A1617" i="11"/>
  <c r="B1617" i="11"/>
  <c r="C1617" i="11"/>
  <c r="D1617" i="11"/>
  <c r="E1617" i="11"/>
  <c r="F1617" i="11"/>
  <c r="G1617" i="11"/>
  <c r="H1617" i="11"/>
  <c r="J1617" i="11"/>
  <c r="K1617" i="11"/>
  <c r="L1617" i="11"/>
  <c r="A1618" i="11"/>
  <c r="B1618" i="11"/>
  <c r="C1618" i="11"/>
  <c r="D1618" i="11"/>
  <c r="E1618" i="11"/>
  <c r="F1618" i="11"/>
  <c r="G1618" i="11"/>
  <c r="H1618" i="11"/>
  <c r="J1618" i="11"/>
  <c r="K1618" i="11"/>
  <c r="L1618" i="11"/>
  <c r="A1619" i="11"/>
  <c r="B1619" i="11"/>
  <c r="C1619" i="11"/>
  <c r="D1619" i="11"/>
  <c r="E1619" i="11"/>
  <c r="F1619" i="11"/>
  <c r="G1619" i="11"/>
  <c r="H1619" i="11"/>
  <c r="J1619" i="11"/>
  <c r="K1619" i="11"/>
  <c r="L1619" i="11"/>
  <c r="A1620" i="11"/>
  <c r="B1620" i="11"/>
  <c r="C1620" i="11"/>
  <c r="D1620" i="11"/>
  <c r="E1620" i="11"/>
  <c r="F1620" i="11"/>
  <c r="G1620" i="11"/>
  <c r="H1620" i="11"/>
  <c r="J1620" i="11"/>
  <c r="K1620" i="11"/>
  <c r="L1620" i="11"/>
  <c r="A1621" i="11"/>
  <c r="B1621" i="11"/>
  <c r="C1621" i="11"/>
  <c r="D1621" i="11"/>
  <c r="E1621" i="11"/>
  <c r="F1621" i="11"/>
  <c r="G1621" i="11"/>
  <c r="H1621" i="11"/>
  <c r="J1621" i="11"/>
  <c r="K1621" i="11"/>
  <c r="L1621" i="11"/>
  <c r="A1622" i="11"/>
  <c r="B1622" i="11"/>
  <c r="C1622" i="11"/>
  <c r="D1622" i="11"/>
  <c r="E1622" i="11"/>
  <c r="F1622" i="11"/>
  <c r="G1622" i="11"/>
  <c r="H1622" i="11"/>
  <c r="J1622" i="11"/>
  <c r="K1622" i="11"/>
  <c r="L1622" i="11"/>
  <c r="A1623" i="11"/>
  <c r="B1623" i="11"/>
  <c r="C1623" i="11"/>
  <c r="D1623" i="11"/>
  <c r="E1623" i="11"/>
  <c r="F1623" i="11"/>
  <c r="G1623" i="11"/>
  <c r="H1623" i="11"/>
  <c r="J1623" i="11"/>
  <c r="K1623" i="11"/>
  <c r="L1623" i="11"/>
  <c r="A1624" i="11"/>
  <c r="B1624" i="11"/>
  <c r="C1624" i="11"/>
  <c r="D1624" i="11"/>
  <c r="E1624" i="11"/>
  <c r="F1624" i="11"/>
  <c r="G1624" i="11"/>
  <c r="H1624" i="11"/>
  <c r="J1624" i="11"/>
  <c r="K1624" i="11"/>
  <c r="L1624" i="11"/>
  <c r="A1625" i="11"/>
  <c r="B1625" i="11"/>
  <c r="C1625" i="11"/>
  <c r="D1625" i="11"/>
  <c r="E1625" i="11"/>
  <c r="F1625" i="11"/>
  <c r="G1625" i="11"/>
  <c r="H1625" i="11"/>
  <c r="J1625" i="11"/>
  <c r="K1625" i="11"/>
  <c r="L1625" i="11"/>
  <c r="A1626" i="11"/>
  <c r="B1626" i="11"/>
  <c r="C1626" i="11"/>
  <c r="D1626" i="11"/>
  <c r="E1626" i="11"/>
  <c r="F1626" i="11"/>
  <c r="G1626" i="11"/>
  <c r="H1626" i="11"/>
  <c r="J1626" i="11"/>
  <c r="K1626" i="11"/>
  <c r="L1626" i="11"/>
  <c r="A1627" i="11"/>
  <c r="B1627" i="11"/>
  <c r="C1627" i="11"/>
  <c r="D1627" i="11"/>
  <c r="E1627" i="11"/>
  <c r="F1627" i="11"/>
  <c r="G1627" i="11"/>
  <c r="H1627" i="11"/>
  <c r="J1627" i="11"/>
  <c r="K1627" i="11"/>
  <c r="L1627" i="11"/>
  <c r="A1628" i="11"/>
  <c r="B1628" i="11"/>
  <c r="C1628" i="11"/>
  <c r="D1628" i="11"/>
  <c r="E1628" i="11"/>
  <c r="F1628" i="11"/>
  <c r="G1628" i="11"/>
  <c r="H1628" i="11"/>
  <c r="J1628" i="11"/>
  <c r="K1628" i="11"/>
  <c r="L1628" i="11"/>
  <c r="A1629" i="11"/>
  <c r="B1629" i="11"/>
  <c r="C1629" i="11"/>
  <c r="D1629" i="11"/>
  <c r="E1629" i="11"/>
  <c r="F1629" i="11"/>
  <c r="G1629" i="11"/>
  <c r="H1629" i="11"/>
  <c r="J1629" i="11"/>
  <c r="K1629" i="11"/>
  <c r="L1629" i="11"/>
  <c r="A1630" i="11"/>
  <c r="B1630" i="11"/>
  <c r="C1630" i="11"/>
  <c r="D1630" i="11"/>
  <c r="E1630" i="11"/>
  <c r="F1630" i="11"/>
  <c r="G1630" i="11"/>
  <c r="H1630" i="11"/>
  <c r="J1630" i="11"/>
  <c r="K1630" i="11"/>
  <c r="L1630" i="11"/>
  <c r="A1631" i="11"/>
  <c r="B1631" i="11"/>
  <c r="C1631" i="11"/>
  <c r="D1631" i="11"/>
  <c r="E1631" i="11"/>
  <c r="F1631" i="11"/>
  <c r="G1631" i="11"/>
  <c r="H1631" i="11"/>
  <c r="J1631" i="11"/>
  <c r="K1631" i="11"/>
  <c r="L1631" i="11"/>
  <c r="A1632" i="11"/>
  <c r="B1632" i="11"/>
  <c r="C1632" i="11"/>
  <c r="D1632" i="11"/>
  <c r="E1632" i="11"/>
  <c r="F1632" i="11"/>
  <c r="G1632" i="11"/>
  <c r="H1632" i="11"/>
  <c r="J1632" i="11"/>
  <c r="K1632" i="11"/>
  <c r="L1632" i="11"/>
  <c r="A1633" i="11"/>
  <c r="B1633" i="11"/>
  <c r="C1633" i="11"/>
  <c r="D1633" i="11"/>
  <c r="E1633" i="11"/>
  <c r="F1633" i="11"/>
  <c r="G1633" i="11"/>
  <c r="H1633" i="11"/>
  <c r="J1633" i="11"/>
  <c r="K1633" i="11"/>
  <c r="L1633" i="11"/>
  <c r="A1634" i="11"/>
  <c r="B1634" i="11"/>
  <c r="C1634" i="11"/>
  <c r="D1634" i="11"/>
  <c r="E1634" i="11"/>
  <c r="F1634" i="11"/>
  <c r="G1634" i="11"/>
  <c r="H1634" i="11"/>
  <c r="J1634" i="11"/>
  <c r="K1634" i="11"/>
  <c r="L1634" i="11"/>
  <c r="A1635" i="11"/>
  <c r="B1635" i="11"/>
  <c r="C1635" i="11"/>
  <c r="D1635" i="11"/>
  <c r="E1635" i="11"/>
  <c r="F1635" i="11"/>
  <c r="G1635" i="11"/>
  <c r="H1635" i="11"/>
  <c r="J1635" i="11"/>
  <c r="K1635" i="11"/>
  <c r="L1635" i="11"/>
  <c r="A1636" i="11"/>
  <c r="B1636" i="11"/>
  <c r="C1636" i="11"/>
  <c r="D1636" i="11"/>
  <c r="E1636" i="11"/>
  <c r="F1636" i="11"/>
  <c r="G1636" i="11"/>
  <c r="H1636" i="11"/>
  <c r="J1636" i="11"/>
  <c r="K1636" i="11"/>
  <c r="L1636" i="11"/>
  <c r="A1637" i="11"/>
  <c r="B1637" i="11"/>
  <c r="C1637" i="11"/>
  <c r="D1637" i="11"/>
  <c r="E1637" i="11"/>
  <c r="F1637" i="11"/>
  <c r="G1637" i="11"/>
  <c r="H1637" i="11"/>
  <c r="J1637" i="11"/>
  <c r="K1637" i="11"/>
  <c r="L1637" i="11"/>
  <c r="A1638" i="11"/>
  <c r="B1638" i="11"/>
  <c r="C1638" i="11"/>
  <c r="D1638" i="11"/>
  <c r="E1638" i="11"/>
  <c r="F1638" i="11"/>
  <c r="G1638" i="11"/>
  <c r="H1638" i="11"/>
  <c r="J1638" i="11"/>
  <c r="K1638" i="11"/>
  <c r="L1638" i="11"/>
  <c r="A1639" i="11"/>
  <c r="B1639" i="11"/>
  <c r="C1639" i="11"/>
  <c r="D1639" i="11"/>
  <c r="E1639" i="11"/>
  <c r="F1639" i="11"/>
  <c r="G1639" i="11"/>
  <c r="H1639" i="11"/>
  <c r="J1639" i="11"/>
  <c r="K1639" i="11"/>
  <c r="L1639" i="11"/>
  <c r="A1640" i="11"/>
  <c r="B1640" i="11"/>
  <c r="C1640" i="11"/>
  <c r="D1640" i="11"/>
  <c r="E1640" i="11"/>
  <c r="F1640" i="11"/>
  <c r="G1640" i="11"/>
  <c r="H1640" i="11"/>
  <c r="J1640" i="11"/>
  <c r="K1640" i="11"/>
  <c r="L1640" i="11"/>
  <c r="A1641" i="11"/>
  <c r="B1641" i="11"/>
  <c r="C1641" i="11"/>
  <c r="D1641" i="11"/>
  <c r="E1641" i="11"/>
  <c r="F1641" i="11"/>
  <c r="G1641" i="11"/>
  <c r="H1641" i="11"/>
  <c r="J1641" i="11"/>
  <c r="K1641" i="11"/>
  <c r="L1641" i="11"/>
  <c r="A1642" i="11"/>
  <c r="B1642" i="11"/>
  <c r="C1642" i="11"/>
  <c r="D1642" i="11"/>
  <c r="E1642" i="11"/>
  <c r="F1642" i="11"/>
  <c r="G1642" i="11"/>
  <c r="H1642" i="11"/>
  <c r="J1642" i="11"/>
  <c r="K1642" i="11"/>
  <c r="L1642" i="11"/>
  <c r="A1643" i="11"/>
  <c r="B1643" i="11"/>
  <c r="C1643" i="11"/>
  <c r="D1643" i="11"/>
  <c r="E1643" i="11"/>
  <c r="F1643" i="11"/>
  <c r="G1643" i="11"/>
  <c r="H1643" i="11"/>
  <c r="J1643" i="11"/>
  <c r="K1643" i="11"/>
  <c r="L1643" i="11"/>
  <c r="A1644" i="11"/>
  <c r="B1644" i="11"/>
  <c r="C1644" i="11"/>
  <c r="D1644" i="11"/>
  <c r="E1644" i="11"/>
  <c r="F1644" i="11"/>
  <c r="G1644" i="11"/>
  <c r="H1644" i="11"/>
  <c r="J1644" i="11"/>
  <c r="K1644" i="11"/>
  <c r="L1644" i="11"/>
  <c r="A1645" i="11"/>
  <c r="B1645" i="11"/>
  <c r="C1645" i="11"/>
  <c r="D1645" i="11"/>
  <c r="E1645" i="11"/>
  <c r="F1645" i="11"/>
  <c r="G1645" i="11"/>
  <c r="H1645" i="11"/>
  <c r="J1645" i="11"/>
  <c r="K1645" i="11"/>
  <c r="L1645" i="11"/>
  <c r="A1646" i="11"/>
  <c r="B1646" i="11"/>
  <c r="C1646" i="11"/>
  <c r="D1646" i="11"/>
  <c r="E1646" i="11"/>
  <c r="F1646" i="11"/>
  <c r="G1646" i="11"/>
  <c r="H1646" i="11"/>
  <c r="J1646" i="11"/>
  <c r="K1646" i="11"/>
  <c r="L1646" i="11"/>
  <c r="A1647" i="11"/>
  <c r="B1647" i="11"/>
  <c r="C1647" i="11"/>
  <c r="D1647" i="11"/>
  <c r="E1647" i="11"/>
  <c r="F1647" i="11"/>
  <c r="G1647" i="11"/>
  <c r="H1647" i="11"/>
  <c r="J1647" i="11"/>
  <c r="K1647" i="11"/>
  <c r="L1647" i="11"/>
  <c r="A1648" i="11"/>
  <c r="B1648" i="11"/>
  <c r="C1648" i="11"/>
  <c r="D1648" i="11"/>
  <c r="E1648" i="11"/>
  <c r="F1648" i="11"/>
  <c r="G1648" i="11"/>
  <c r="H1648" i="11"/>
  <c r="J1648" i="11"/>
  <c r="K1648" i="11"/>
  <c r="L1648" i="11"/>
  <c r="A1649" i="11"/>
  <c r="B1649" i="11"/>
  <c r="C1649" i="11"/>
  <c r="D1649" i="11"/>
  <c r="E1649" i="11"/>
  <c r="F1649" i="11"/>
  <c r="G1649" i="11"/>
  <c r="H1649" i="11"/>
  <c r="J1649" i="11"/>
  <c r="K1649" i="11"/>
  <c r="L1649" i="11"/>
  <c r="A1650" i="11"/>
  <c r="B1650" i="11"/>
  <c r="C1650" i="11"/>
  <c r="D1650" i="11"/>
  <c r="E1650" i="11"/>
  <c r="F1650" i="11"/>
  <c r="G1650" i="11"/>
  <c r="H1650" i="11"/>
  <c r="J1650" i="11"/>
  <c r="K1650" i="11"/>
  <c r="L1650" i="11"/>
  <c r="A1651" i="11"/>
  <c r="B1651" i="11"/>
  <c r="C1651" i="11"/>
  <c r="D1651" i="11"/>
  <c r="E1651" i="11"/>
  <c r="F1651" i="11"/>
  <c r="G1651" i="11"/>
  <c r="H1651" i="11"/>
  <c r="J1651" i="11"/>
  <c r="K1651" i="11"/>
  <c r="L1651" i="11"/>
  <c r="A1652" i="11"/>
  <c r="B1652" i="11"/>
  <c r="C1652" i="11"/>
  <c r="D1652" i="11"/>
  <c r="E1652" i="11"/>
  <c r="F1652" i="11"/>
  <c r="G1652" i="11"/>
  <c r="H1652" i="11"/>
  <c r="J1652" i="11"/>
  <c r="K1652" i="11"/>
  <c r="L1652" i="11"/>
  <c r="A1653" i="11"/>
  <c r="B1653" i="11"/>
  <c r="C1653" i="11"/>
  <c r="D1653" i="11"/>
  <c r="E1653" i="11"/>
  <c r="F1653" i="11"/>
  <c r="G1653" i="11"/>
  <c r="H1653" i="11"/>
  <c r="J1653" i="11"/>
  <c r="K1653" i="11"/>
  <c r="L1653" i="11"/>
  <c r="A1654" i="11"/>
  <c r="B1654" i="11"/>
  <c r="C1654" i="11"/>
  <c r="D1654" i="11"/>
  <c r="E1654" i="11"/>
  <c r="F1654" i="11"/>
  <c r="G1654" i="11"/>
  <c r="H1654" i="11"/>
  <c r="J1654" i="11"/>
  <c r="K1654" i="11"/>
  <c r="L1654" i="11"/>
  <c r="A1655" i="11"/>
  <c r="B1655" i="11"/>
  <c r="C1655" i="11"/>
  <c r="D1655" i="11"/>
  <c r="E1655" i="11"/>
  <c r="F1655" i="11"/>
  <c r="G1655" i="11"/>
  <c r="H1655" i="11"/>
  <c r="J1655" i="11"/>
  <c r="K1655" i="11"/>
  <c r="L1655" i="11"/>
  <c r="A1656" i="11"/>
  <c r="B1656" i="11"/>
  <c r="C1656" i="11"/>
  <c r="D1656" i="11"/>
  <c r="E1656" i="11"/>
  <c r="F1656" i="11"/>
  <c r="G1656" i="11"/>
  <c r="H1656" i="11"/>
  <c r="J1656" i="11"/>
  <c r="K1656" i="11"/>
  <c r="L1656" i="11"/>
  <c r="A1657" i="11"/>
  <c r="B1657" i="11"/>
  <c r="C1657" i="11"/>
  <c r="D1657" i="11"/>
  <c r="E1657" i="11"/>
  <c r="F1657" i="11"/>
  <c r="G1657" i="11"/>
  <c r="H1657" i="11"/>
  <c r="J1657" i="11"/>
  <c r="K1657" i="11"/>
  <c r="L1657" i="11"/>
  <c r="A1658" i="11"/>
  <c r="B1658" i="11"/>
  <c r="C1658" i="11"/>
  <c r="D1658" i="11"/>
  <c r="E1658" i="11"/>
  <c r="F1658" i="11"/>
  <c r="G1658" i="11"/>
  <c r="H1658" i="11"/>
  <c r="J1658" i="11"/>
  <c r="K1658" i="11"/>
  <c r="L1658" i="11"/>
  <c r="A1659" i="11"/>
  <c r="B1659" i="11"/>
  <c r="C1659" i="11"/>
  <c r="D1659" i="11"/>
  <c r="E1659" i="11"/>
  <c r="F1659" i="11"/>
  <c r="G1659" i="11"/>
  <c r="H1659" i="11"/>
  <c r="J1659" i="11"/>
  <c r="K1659" i="11"/>
  <c r="L1659" i="11"/>
  <c r="A1660" i="11"/>
  <c r="B1660" i="11"/>
  <c r="C1660" i="11"/>
  <c r="D1660" i="11"/>
  <c r="E1660" i="11"/>
  <c r="F1660" i="11"/>
  <c r="G1660" i="11"/>
  <c r="H1660" i="11"/>
  <c r="J1660" i="11"/>
  <c r="K1660" i="11"/>
  <c r="L1660" i="11"/>
  <c r="A1661" i="11"/>
  <c r="B1661" i="11"/>
  <c r="C1661" i="11"/>
  <c r="D1661" i="11"/>
  <c r="E1661" i="11"/>
  <c r="F1661" i="11"/>
  <c r="G1661" i="11"/>
  <c r="H1661" i="11"/>
  <c r="J1661" i="11"/>
  <c r="K1661" i="11"/>
  <c r="L1661" i="11"/>
  <c r="A1662" i="11"/>
  <c r="B1662" i="11"/>
  <c r="C1662" i="11"/>
  <c r="D1662" i="11"/>
  <c r="E1662" i="11"/>
  <c r="F1662" i="11"/>
  <c r="G1662" i="11"/>
  <c r="H1662" i="11"/>
  <c r="J1662" i="11"/>
  <c r="K1662" i="11"/>
  <c r="L1662" i="11"/>
  <c r="A1663" i="11"/>
  <c r="B1663" i="11"/>
  <c r="C1663" i="11"/>
  <c r="D1663" i="11"/>
  <c r="E1663" i="11"/>
  <c r="F1663" i="11"/>
  <c r="G1663" i="11"/>
  <c r="H1663" i="11"/>
  <c r="J1663" i="11"/>
  <c r="K1663" i="11"/>
  <c r="L1663" i="11"/>
  <c r="A1664" i="11"/>
  <c r="B1664" i="11"/>
  <c r="C1664" i="11"/>
  <c r="D1664" i="11"/>
  <c r="E1664" i="11"/>
  <c r="F1664" i="11"/>
  <c r="G1664" i="11"/>
  <c r="H1664" i="11"/>
  <c r="J1664" i="11"/>
  <c r="K1664" i="11"/>
  <c r="L1664" i="11"/>
  <c r="A1665" i="11"/>
  <c r="B1665" i="11"/>
  <c r="C1665" i="11"/>
  <c r="D1665" i="11"/>
  <c r="E1665" i="11"/>
  <c r="F1665" i="11"/>
  <c r="G1665" i="11"/>
  <c r="H1665" i="11"/>
  <c r="J1665" i="11"/>
  <c r="K1665" i="11"/>
  <c r="L1665" i="11"/>
  <c r="A1666" i="11"/>
  <c r="B1666" i="11"/>
  <c r="C1666" i="11"/>
  <c r="D1666" i="11"/>
  <c r="E1666" i="11"/>
  <c r="F1666" i="11"/>
  <c r="G1666" i="11"/>
  <c r="H1666" i="11"/>
  <c r="J1666" i="11"/>
  <c r="K1666" i="11"/>
  <c r="L1666" i="11"/>
  <c r="A1667" i="11"/>
  <c r="B1667" i="11"/>
  <c r="C1667" i="11"/>
  <c r="D1667" i="11"/>
  <c r="E1667" i="11"/>
  <c r="F1667" i="11"/>
  <c r="G1667" i="11"/>
  <c r="H1667" i="11"/>
  <c r="J1667" i="11"/>
  <c r="K1667" i="11"/>
  <c r="L1667" i="11"/>
  <c r="A1668" i="11"/>
  <c r="B1668" i="11"/>
  <c r="C1668" i="11"/>
  <c r="D1668" i="11"/>
  <c r="E1668" i="11"/>
  <c r="F1668" i="11"/>
  <c r="G1668" i="11"/>
  <c r="H1668" i="11"/>
  <c r="J1668" i="11"/>
  <c r="K1668" i="11"/>
  <c r="L1668" i="11"/>
  <c r="A1669" i="11"/>
  <c r="B1669" i="11"/>
  <c r="C1669" i="11"/>
  <c r="D1669" i="11"/>
  <c r="E1669" i="11"/>
  <c r="F1669" i="11"/>
  <c r="G1669" i="11"/>
  <c r="H1669" i="11"/>
  <c r="J1669" i="11"/>
  <c r="K1669" i="11"/>
  <c r="L1669" i="11"/>
  <c r="A1670" i="11"/>
  <c r="B1670" i="11"/>
  <c r="C1670" i="11"/>
  <c r="D1670" i="11"/>
  <c r="E1670" i="11"/>
  <c r="F1670" i="11"/>
  <c r="G1670" i="11"/>
  <c r="H1670" i="11"/>
  <c r="J1670" i="11"/>
  <c r="K1670" i="11"/>
  <c r="L1670" i="11"/>
  <c r="A1671" i="11"/>
  <c r="B1671" i="11"/>
  <c r="C1671" i="11"/>
  <c r="D1671" i="11"/>
  <c r="E1671" i="11"/>
  <c r="F1671" i="11"/>
  <c r="G1671" i="11"/>
  <c r="H1671" i="11"/>
  <c r="J1671" i="11"/>
  <c r="K1671" i="11"/>
  <c r="L1671" i="11"/>
  <c r="A1672" i="11"/>
  <c r="B1672" i="11"/>
  <c r="C1672" i="11"/>
  <c r="D1672" i="11"/>
  <c r="E1672" i="11"/>
  <c r="F1672" i="11"/>
  <c r="G1672" i="11"/>
  <c r="H1672" i="11"/>
  <c r="J1672" i="11"/>
  <c r="K1672" i="11"/>
  <c r="L1672" i="11"/>
  <c r="A1673" i="11"/>
  <c r="B1673" i="11"/>
  <c r="C1673" i="11"/>
  <c r="D1673" i="11"/>
  <c r="E1673" i="11"/>
  <c r="F1673" i="11"/>
  <c r="G1673" i="11"/>
  <c r="H1673" i="11"/>
  <c r="J1673" i="11"/>
  <c r="K1673" i="11"/>
  <c r="L1673" i="11"/>
  <c r="A1674" i="11"/>
  <c r="B1674" i="11"/>
  <c r="C1674" i="11"/>
  <c r="D1674" i="11"/>
  <c r="E1674" i="11"/>
  <c r="F1674" i="11"/>
  <c r="G1674" i="11"/>
  <c r="H1674" i="11"/>
  <c r="J1674" i="11"/>
  <c r="K1674" i="11"/>
  <c r="L1674" i="11"/>
  <c r="A1675" i="11"/>
  <c r="B1675" i="11"/>
  <c r="C1675" i="11"/>
  <c r="D1675" i="11"/>
  <c r="E1675" i="11"/>
  <c r="F1675" i="11"/>
  <c r="G1675" i="11"/>
  <c r="H1675" i="11"/>
  <c r="J1675" i="11"/>
  <c r="K1675" i="11"/>
  <c r="L1675" i="11"/>
  <c r="A1676" i="11"/>
  <c r="B1676" i="11"/>
  <c r="C1676" i="11"/>
  <c r="D1676" i="11"/>
  <c r="E1676" i="11"/>
  <c r="F1676" i="11"/>
  <c r="G1676" i="11"/>
  <c r="H1676" i="11"/>
  <c r="J1676" i="11"/>
  <c r="K1676" i="11"/>
  <c r="L1676" i="11"/>
  <c r="A1677" i="11"/>
  <c r="B1677" i="11"/>
  <c r="C1677" i="11"/>
  <c r="D1677" i="11"/>
  <c r="E1677" i="11"/>
  <c r="F1677" i="11"/>
  <c r="G1677" i="11"/>
  <c r="H1677" i="11"/>
  <c r="J1677" i="11"/>
  <c r="K1677" i="11"/>
  <c r="L1677" i="11"/>
  <c r="A1678" i="11"/>
  <c r="B1678" i="11"/>
  <c r="C1678" i="11"/>
  <c r="D1678" i="11"/>
  <c r="E1678" i="11"/>
  <c r="F1678" i="11"/>
  <c r="G1678" i="11"/>
  <c r="H1678" i="11"/>
  <c r="J1678" i="11"/>
  <c r="K1678" i="11"/>
  <c r="L1678" i="11"/>
  <c r="A1679" i="11"/>
  <c r="B1679" i="11"/>
  <c r="C1679" i="11"/>
  <c r="D1679" i="11"/>
  <c r="E1679" i="11"/>
  <c r="F1679" i="11"/>
  <c r="G1679" i="11"/>
  <c r="H1679" i="11"/>
  <c r="J1679" i="11"/>
  <c r="K1679" i="11"/>
  <c r="L1679" i="11"/>
  <c r="A1680" i="11"/>
  <c r="B1680" i="11"/>
  <c r="C1680" i="11"/>
  <c r="D1680" i="11"/>
  <c r="E1680" i="11"/>
  <c r="F1680" i="11"/>
  <c r="G1680" i="11"/>
  <c r="H1680" i="11"/>
  <c r="J1680" i="11"/>
  <c r="K1680" i="11"/>
  <c r="L1680" i="11"/>
  <c r="A1681" i="11"/>
  <c r="B1681" i="11"/>
  <c r="C1681" i="11"/>
  <c r="D1681" i="11"/>
  <c r="E1681" i="11"/>
  <c r="F1681" i="11"/>
  <c r="G1681" i="11"/>
  <c r="H1681" i="11"/>
  <c r="J1681" i="11"/>
  <c r="K1681" i="11"/>
  <c r="L1681" i="11"/>
  <c r="A1682" i="11"/>
  <c r="B1682" i="11"/>
  <c r="C1682" i="11"/>
  <c r="D1682" i="11"/>
  <c r="E1682" i="11"/>
  <c r="F1682" i="11"/>
  <c r="G1682" i="11"/>
  <c r="H1682" i="11"/>
  <c r="J1682" i="11"/>
  <c r="K1682" i="11"/>
  <c r="L1682" i="11"/>
  <c r="A1683" i="11"/>
  <c r="B1683" i="11"/>
  <c r="C1683" i="11"/>
  <c r="D1683" i="11"/>
  <c r="E1683" i="11"/>
  <c r="F1683" i="11"/>
  <c r="G1683" i="11"/>
  <c r="H1683" i="11"/>
  <c r="J1683" i="11"/>
  <c r="K1683" i="11"/>
  <c r="L1683" i="11"/>
  <c r="A1684" i="11"/>
  <c r="B1684" i="11"/>
  <c r="C1684" i="11"/>
  <c r="D1684" i="11"/>
  <c r="E1684" i="11"/>
  <c r="F1684" i="11"/>
  <c r="G1684" i="11"/>
  <c r="H1684" i="11"/>
  <c r="J1684" i="11"/>
  <c r="K1684" i="11"/>
  <c r="L1684" i="11"/>
  <c r="A1685" i="11"/>
  <c r="B1685" i="11"/>
  <c r="C1685" i="11"/>
  <c r="D1685" i="11"/>
  <c r="E1685" i="11"/>
  <c r="F1685" i="11"/>
  <c r="G1685" i="11"/>
  <c r="H1685" i="11"/>
  <c r="J1685" i="11"/>
  <c r="K1685" i="11"/>
  <c r="L1685" i="11"/>
  <c r="A1686" i="11"/>
  <c r="B1686" i="11"/>
  <c r="C1686" i="11"/>
  <c r="D1686" i="11"/>
  <c r="E1686" i="11"/>
  <c r="F1686" i="11"/>
  <c r="G1686" i="11"/>
  <c r="H1686" i="11"/>
  <c r="J1686" i="11"/>
  <c r="K1686" i="11"/>
  <c r="L1686" i="11"/>
  <c r="A1687" i="11"/>
  <c r="B1687" i="11"/>
  <c r="C1687" i="11"/>
  <c r="D1687" i="11"/>
  <c r="E1687" i="11"/>
  <c r="F1687" i="11"/>
  <c r="G1687" i="11"/>
  <c r="H1687" i="11"/>
  <c r="J1687" i="11"/>
  <c r="K1687" i="11"/>
  <c r="L1687" i="11"/>
  <c r="A1688" i="11"/>
  <c r="B1688" i="11"/>
  <c r="C1688" i="11"/>
  <c r="D1688" i="11"/>
  <c r="E1688" i="11"/>
  <c r="F1688" i="11"/>
  <c r="G1688" i="11"/>
  <c r="H1688" i="11"/>
  <c r="J1688" i="11"/>
  <c r="K1688" i="11"/>
  <c r="L1688" i="11"/>
  <c r="A1689" i="11"/>
  <c r="B1689" i="11"/>
  <c r="C1689" i="11"/>
  <c r="D1689" i="11"/>
  <c r="E1689" i="11"/>
  <c r="F1689" i="11"/>
  <c r="G1689" i="11"/>
  <c r="H1689" i="11"/>
  <c r="J1689" i="11"/>
  <c r="K1689" i="11"/>
  <c r="L1689" i="11"/>
  <c r="A1690" i="11"/>
  <c r="B1690" i="11"/>
  <c r="C1690" i="11"/>
  <c r="D1690" i="11"/>
  <c r="E1690" i="11"/>
  <c r="F1690" i="11"/>
  <c r="G1690" i="11"/>
  <c r="H1690" i="11"/>
  <c r="J1690" i="11"/>
  <c r="K1690" i="11"/>
  <c r="L1690" i="11"/>
  <c r="A1691" i="11"/>
  <c r="B1691" i="11"/>
  <c r="C1691" i="11"/>
  <c r="D1691" i="11"/>
  <c r="E1691" i="11"/>
  <c r="F1691" i="11"/>
  <c r="G1691" i="11"/>
  <c r="H1691" i="11"/>
  <c r="J1691" i="11"/>
  <c r="K1691" i="11"/>
  <c r="L1691" i="11"/>
  <c r="A1692" i="11"/>
  <c r="B1692" i="11"/>
  <c r="C1692" i="11"/>
  <c r="D1692" i="11"/>
  <c r="E1692" i="11"/>
  <c r="F1692" i="11"/>
  <c r="G1692" i="11"/>
  <c r="H1692" i="11"/>
  <c r="J1692" i="11"/>
  <c r="K1692" i="11"/>
  <c r="L1692" i="11"/>
  <c r="A1693" i="11"/>
  <c r="B1693" i="11"/>
  <c r="C1693" i="11"/>
  <c r="D1693" i="11"/>
  <c r="E1693" i="11"/>
  <c r="F1693" i="11"/>
  <c r="G1693" i="11"/>
  <c r="H1693" i="11"/>
  <c r="J1693" i="11"/>
  <c r="K1693" i="11"/>
  <c r="L1693" i="11"/>
  <c r="A1694" i="11"/>
  <c r="B1694" i="11"/>
  <c r="C1694" i="11"/>
  <c r="D1694" i="11"/>
  <c r="E1694" i="11"/>
  <c r="F1694" i="11"/>
  <c r="G1694" i="11"/>
  <c r="H1694" i="11"/>
  <c r="J1694" i="11"/>
  <c r="K1694" i="11"/>
  <c r="L1694" i="11"/>
  <c r="A1695" i="11"/>
  <c r="B1695" i="11"/>
  <c r="C1695" i="11"/>
  <c r="D1695" i="11"/>
  <c r="E1695" i="11"/>
  <c r="F1695" i="11"/>
  <c r="G1695" i="11"/>
  <c r="H1695" i="11"/>
  <c r="J1695" i="11"/>
  <c r="K1695" i="11"/>
  <c r="L1695" i="11"/>
  <c r="A1696" i="11"/>
  <c r="B1696" i="11"/>
  <c r="C1696" i="11"/>
  <c r="D1696" i="11"/>
  <c r="E1696" i="11"/>
  <c r="F1696" i="11"/>
  <c r="G1696" i="11"/>
  <c r="H1696" i="11"/>
  <c r="J1696" i="11"/>
  <c r="K1696" i="11"/>
  <c r="L1696" i="11"/>
  <c r="A1697" i="11"/>
  <c r="B1697" i="11"/>
  <c r="C1697" i="11"/>
  <c r="D1697" i="11"/>
  <c r="E1697" i="11"/>
  <c r="F1697" i="11"/>
  <c r="G1697" i="11"/>
  <c r="H1697" i="11"/>
  <c r="J1697" i="11"/>
  <c r="K1697" i="11"/>
  <c r="L1697" i="11"/>
  <c r="A1698" i="11"/>
  <c r="B1698" i="11"/>
  <c r="C1698" i="11"/>
  <c r="D1698" i="11"/>
  <c r="E1698" i="11"/>
  <c r="F1698" i="11"/>
  <c r="G1698" i="11"/>
  <c r="H1698" i="11"/>
  <c r="J1698" i="11"/>
  <c r="K1698" i="11"/>
  <c r="L1698" i="11"/>
  <c r="A1699" i="11"/>
  <c r="B1699" i="11"/>
  <c r="C1699" i="11"/>
  <c r="D1699" i="11"/>
  <c r="E1699" i="11"/>
  <c r="F1699" i="11"/>
  <c r="G1699" i="11"/>
  <c r="H1699" i="11"/>
  <c r="J1699" i="11"/>
  <c r="K1699" i="11"/>
  <c r="L1699" i="11"/>
  <c r="A1700" i="11"/>
  <c r="B1700" i="11"/>
  <c r="C1700" i="11"/>
  <c r="D1700" i="11"/>
  <c r="E1700" i="11"/>
  <c r="F1700" i="11"/>
  <c r="G1700" i="11"/>
  <c r="H1700" i="11"/>
  <c r="J1700" i="11"/>
  <c r="K1700" i="11"/>
  <c r="L1700" i="11"/>
  <c r="A1701" i="11"/>
  <c r="B1701" i="11"/>
  <c r="C1701" i="11"/>
  <c r="D1701" i="11"/>
  <c r="E1701" i="11"/>
  <c r="F1701" i="11"/>
  <c r="G1701" i="11"/>
  <c r="H1701" i="11"/>
  <c r="J1701" i="11"/>
  <c r="K1701" i="11"/>
  <c r="L1701" i="11"/>
  <c r="A1702" i="11"/>
  <c r="B1702" i="11"/>
  <c r="C1702" i="11"/>
  <c r="D1702" i="11"/>
  <c r="E1702" i="11"/>
  <c r="F1702" i="11"/>
  <c r="G1702" i="11"/>
  <c r="H1702" i="11"/>
  <c r="J1702" i="11"/>
  <c r="K1702" i="11"/>
  <c r="L1702" i="11"/>
  <c r="A1703" i="11"/>
  <c r="B1703" i="11"/>
  <c r="C1703" i="11"/>
  <c r="D1703" i="11"/>
  <c r="E1703" i="11"/>
  <c r="F1703" i="11"/>
  <c r="G1703" i="11"/>
  <c r="H1703" i="11"/>
  <c r="J1703" i="11"/>
  <c r="K1703" i="11"/>
  <c r="L1703" i="11"/>
  <c r="A1704" i="11"/>
  <c r="B1704" i="11"/>
  <c r="C1704" i="11"/>
  <c r="D1704" i="11"/>
  <c r="E1704" i="11"/>
  <c r="F1704" i="11"/>
  <c r="G1704" i="11"/>
  <c r="H1704" i="11"/>
  <c r="J1704" i="11"/>
  <c r="K1704" i="11"/>
  <c r="L1704" i="11"/>
  <c r="A1705" i="11"/>
  <c r="B1705" i="11"/>
  <c r="C1705" i="11"/>
  <c r="D1705" i="11"/>
  <c r="E1705" i="11"/>
  <c r="F1705" i="11"/>
  <c r="G1705" i="11"/>
  <c r="H1705" i="11"/>
  <c r="J1705" i="11"/>
  <c r="K1705" i="11"/>
  <c r="L1705" i="11"/>
  <c r="A1706" i="11"/>
  <c r="B1706" i="11"/>
  <c r="C1706" i="11"/>
  <c r="D1706" i="11"/>
  <c r="E1706" i="11"/>
  <c r="F1706" i="11"/>
  <c r="G1706" i="11"/>
  <c r="H1706" i="11"/>
  <c r="J1706" i="11"/>
  <c r="K1706" i="11"/>
  <c r="L1706" i="11"/>
  <c r="A1707" i="11"/>
  <c r="B1707" i="11"/>
  <c r="C1707" i="11"/>
  <c r="D1707" i="11"/>
  <c r="E1707" i="11"/>
  <c r="F1707" i="11"/>
  <c r="G1707" i="11"/>
  <c r="H1707" i="11"/>
  <c r="J1707" i="11"/>
  <c r="K1707" i="11"/>
  <c r="L1707" i="11"/>
  <c r="A1708" i="11"/>
  <c r="B1708" i="11"/>
  <c r="C1708" i="11"/>
  <c r="D1708" i="11"/>
  <c r="E1708" i="11"/>
  <c r="F1708" i="11"/>
  <c r="G1708" i="11"/>
  <c r="H1708" i="11"/>
  <c r="J1708" i="11"/>
  <c r="K1708" i="11"/>
  <c r="L1708" i="11"/>
  <c r="A1709" i="11"/>
  <c r="B1709" i="11"/>
  <c r="C1709" i="11"/>
  <c r="D1709" i="11"/>
  <c r="E1709" i="11"/>
  <c r="F1709" i="11"/>
  <c r="G1709" i="11"/>
  <c r="H1709" i="11"/>
  <c r="J1709" i="11"/>
  <c r="K1709" i="11"/>
  <c r="L1709" i="11"/>
  <c r="A1710" i="11"/>
  <c r="B1710" i="11"/>
  <c r="C1710" i="11"/>
  <c r="D1710" i="11"/>
  <c r="E1710" i="11"/>
  <c r="F1710" i="11"/>
  <c r="G1710" i="11"/>
  <c r="H1710" i="11"/>
  <c r="J1710" i="11"/>
  <c r="K1710" i="11"/>
  <c r="L1710" i="11"/>
  <c r="A1711" i="11"/>
  <c r="B1711" i="11"/>
  <c r="C1711" i="11"/>
  <c r="D1711" i="11"/>
  <c r="E1711" i="11"/>
  <c r="F1711" i="11"/>
  <c r="G1711" i="11"/>
  <c r="H1711" i="11"/>
  <c r="J1711" i="11"/>
  <c r="K1711" i="11"/>
  <c r="L1711" i="11"/>
  <c r="A1712" i="11"/>
  <c r="B1712" i="11"/>
  <c r="C1712" i="11"/>
  <c r="D1712" i="11"/>
  <c r="E1712" i="11"/>
  <c r="F1712" i="11"/>
  <c r="G1712" i="11"/>
  <c r="H1712" i="11"/>
  <c r="J1712" i="11"/>
  <c r="K1712" i="11"/>
  <c r="L1712" i="11"/>
  <c r="A1713" i="11"/>
  <c r="B1713" i="11"/>
  <c r="C1713" i="11"/>
  <c r="D1713" i="11"/>
  <c r="E1713" i="11"/>
  <c r="F1713" i="11"/>
  <c r="G1713" i="11"/>
  <c r="H1713" i="11"/>
  <c r="J1713" i="11"/>
  <c r="K1713" i="11"/>
  <c r="L1713" i="11"/>
  <c r="A1714" i="11"/>
  <c r="B1714" i="11"/>
  <c r="C1714" i="11"/>
  <c r="D1714" i="11"/>
  <c r="E1714" i="11"/>
  <c r="F1714" i="11"/>
  <c r="G1714" i="11"/>
  <c r="H1714" i="11"/>
  <c r="J1714" i="11"/>
  <c r="K1714" i="11"/>
  <c r="L1714" i="11"/>
  <c r="A1715" i="11"/>
  <c r="B1715" i="11"/>
  <c r="C1715" i="11"/>
  <c r="D1715" i="11"/>
  <c r="E1715" i="11"/>
  <c r="F1715" i="11"/>
  <c r="G1715" i="11"/>
  <c r="H1715" i="11"/>
  <c r="J1715" i="11"/>
  <c r="K1715" i="11"/>
  <c r="L1715" i="11"/>
  <c r="A1716" i="11"/>
  <c r="B1716" i="11"/>
  <c r="C1716" i="11"/>
  <c r="D1716" i="11"/>
  <c r="E1716" i="11"/>
  <c r="F1716" i="11"/>
  <c r="G1716" i="11"/>
  <c r="H1716" i="11"/>
  <c r="J1716" i="11"/>
  <c r="K1716" i="11"/>
  <c r="L1716" i="11"/>
  <c r="A1717" i="11"/>
  <c r="B1717" i="11"/>
  <c r="C1717" i="11"/>
  <c r="D1717" i="11"/>
  <c r="E1717" i="11"/>
  <c r="F1717" i="11"/>
  <c r="G1717" i="11"/>
  <c r="H1717" i="11"/>
  <c r="J1717" i="11"/>
  <c r="K1717" i="11"/>
  <c r="L1717" i="11"/>
  <c r="A1718" i="11"/>
  <c r="B1718" i="11"/>
  <c r="C1718" i="11"/>
  <c r="D1718" i="11"/>
  <c r="E1718" i="11"/>
  <c r="F1718" i="11"/>
  <c r="G1718" i="11"/>
  <c r="H1718" i="11"/>
  <c r="J1718" i="11"/>
  <c r="K1718" i="11"/>
  <c r="L1718" i="11"/>
  <c r="A1719" i="11"/>
  <c r="B1719" i="11"/>
  <c r="C1719" i="11"/>
  <c r="D1719" i="11"/>
  <c r="E1719" i="11"/>
  <c r="F1719" i="11"/>
  <c r="G1719" i="11"/>
  <c r="H1719" i="11"/>
  <c r="J1719" i="11"/>
  <c r="K1719" i="11"/>
  <c r="L1719" i="11"/>
  <c r="A1720" i="11"/>
  <c r="B1720" i="11"/>
  <c r="C1720" i="11"/>
  <c r="D1720" i="11"/>
  <c r="E1720" i="11"/>
  <c r="F1720" i="11"/>
  <c r="G1720" i="11"/>
  <c r="H1720" i="11"/>
  <c r="J1720" i="11"/>
  <c r="K1720" i="11"/>
  <c r="L1720" i="11"/>
  <c r="A1721" i="11"/>
  <c r="B1721" i="11"/>
  <c r="C1721" i="11"/>
  <c r="D1721" i="11"/>
  <c r="E1721" i="11"/>
  <c r="F1721" i="11"/>
  <c r="G1721" i="11"/>
  <c r="H1721" i="11"/>
  <c r="J1721" i="11"/>
  <c r="K1721" i="11"/>
  <c r="L1721" i="11"/>
  <c r="A1722" i="11"/>
  <c r="B1722" i="11"/>
  <c r="C1722" i="11"/>
  <c r="D1722" i="11"/>
  <c r="E1722" i="11"/>
  <c r="F1722" i="11"/>
  <c r="G1722" i="11"/>
  <c r="H1722" i="11"/>
  <c r="J1722" i="11"/>
  <c r="K1722" i="11"/>
  <c r="L1722" i="11"/>
  <c r="A1723" i="11"/>
  <c r="B1723" i="11"/>
  <c r="C1723" i="11"/>
  <c r="D1723" i="11"/>
  <c r="E1723" i="11"/>
  <c r="F1723" i="11"/>
  <c r="G1723" i="11"/>
  <c r="H1723" i="11"/>
  <c r="J1723" i="11"/>
  <c r="K1723" i="11"/>
  <c r="L1723" i="11"/>
  <c r="A1724" i="11"/>
  <c r="B1724" i="11"/>
  <c r="C1724" i="11"/>
  <c r="D1724" i="11"/>
  <c r="E1724" i="11"/>
  <c r="F1724" i="11"/>
  <c r="G1724" i="11"/>
  <c r="H1724" i="11"/>
  <c r="J1724" i="11"/>
  <c r="K1724" i="11"/>
  <c r="L1724" i="11"/>
  <c r="A1725" i="11"/>
  <c r="B1725" i="11"/>
  <c r="C1725" i="11"/>
  <c r="D1725" i="11"/>
  <c r="E1725" i="11"/>
  <c r="F1725" i="11"/>
  <c r="G1725" i="11"/>
  <c r="H1725" i="11"/>
  <c r="J1725" i="11"/>
  <c r="K1725" i="11"/>
  <c r="L1725" i="11"/>
  <c r="A1726" i="11"/>
  <c r="B1726" i="11"/>
  <c r="C1726" i="11"/>
  <c r="D1726" i="11"/>
  <c r="E1726" i="11"/>
  <c r="F1726" i="11"/>
  <c r="G1726" i="11"/>
  <c r="H1726" i="11"/>
  <c r="J1726" i="11"/>
  <c r="K1726" i="11"/>
  <c r="L1726" i="11"/>
  <c r="A1727" i="11"/>
  <c r="B1727" i="11"/>
  <c r="C1727" i="11"/>
  <c r="D1727" i="11"/>
  <c r="E1727" i="11"/>
  <c r="F1727" i="11"/>
  <c r="G1727" i="11"/>
  <c r="H1727" i="11"/>
  <c r="J1727" i="11"/>
  <c r="K1727" i="11"/>
  <c r="L1727" i="11"/>
  <c r="A1728" i="11"/>
  <c r="B1728" i="11"/>
  <c r="C1728" i="11"/>
  <c r="D1728" i="11"/>
  <c r="E1728" i="11"/>
  <c r="F1728" i="11"/>
  <c r="G1728" i="11"/>
  <c r="H1728" i="11"/>
  <c r="J1728" i="11"/>
  <c r="K1728" i="11"/>
  <c r="L1728" i="11"/>
  <c r="A1729" i="11"/>
  <c r="B1729" i="11"/>
  <c r="C1729" i="11"/>
  <c r="D1729" i="11"/>
  <c r="E1729" i="11"/>
  <c r="F1729" i="11"/>
  <c r="G1729" i="11"/>
  <c r="H1729" i="11"/>
  <c r="J1729" i="11"/>
  <c r="K1729" i="11"/>
  <c r="L1729" i="11"/>
  <c r="A1730" i="11"/>
  <c r="B1730" i="11"/>
  <c r="C1730" i="11"/>
  <c r="D1730" i="11"/>
  <c r="E1730" i="11"/>
  <c r="F1730" i="11"/>
  <c r="G1730" i="11"/>
  <c r="H1730" i="11"/>
  <c r="J1730" i="11"/>
  <c r="K1730" i="11"/>
  <c r="L1730" i="11"/>
  <c r="A1731" i="11"/>
  <c r="B1731" i="11"/>
  <c r="C1731" i="11"/>
  <c r="D1731" i="11"/>
  <c r="E1731" i="11"/>
  <c r="F1731" i="11"/>
  <c r="G1731" i="11"/>
  <c r="H1731" i="11"/>
  <c r="J1731" i="11"/>
  <c r="K1731" i="11"/>
  <c r="L1731" i="11"/>
  <c r="A1732" i="11"/>
  <c r="B1732" i="11"/>
  <c r="C1732" i="11"/>
  <c r="D1732" i="11"/>
  <c r="E1732" i="11"/>
  <c r="F1732" i="11"/>
  <c r="G1732" i="11"/>
  <c r="H1732" i="11"/>
  <c r="J1732" i="11"/>
  <c r="K1732" i="11"/>
  <c r="L1732" i="11"/>
  <c r="A1733" i="11"/>
  <c r="B1733" i="11"/>
  <c r="C1733" i="11"/>
  <c r="D1733" i="11"/>
  <c r="E1733" i="11"/>
  <c r="F1733" i="11"/>
  <c r="G1733" i="11"/>
  <c r="H1733" i="11"/>
  <c r="J1733" i="11"/>
  <c r="K1733" i="11"/>
  <c r="L1733" i="11"/>
  <c r="A1734" i="11"/>
  <c r="B1734" i="11"/>
  <c r="C1734" i="11"/>
  <c r="D1734" i="11"/>
  <c r="E1734" i="11"/>
  <c r="F1734" i="11"/>
  <c r="G1734" i="11"/>
  <c r="H1734" i="11"/>
  <c r="J1734" i="11"/>
  <c r="K1734" i="11"/>
  <c r="L1734" i="11"/>
  <c r="A1735" i="11"/>
  <c r="B1735" i="11"/>
  <c r="C1735" i="11"/>
  <c r="D1735" i="11"/>
  <c r="E1735" i="11"/>
  <c r="F1735" i="11"/>
  <c r="G1735" i="11"/>
  <c r="H1735" i="11"/>
  <c r="J1735" i="11"/>
  <c r="K1735" i="11"/>
  <c r="L1735" i="11"/>
  <c r="A1736" i="11"/>
  <c r="B1736" i="11"/>
  <c r="C1736" i="11"/>
  <c r="D1736" i="11"/>
  <c r="E1736" i="11"/>
  <c r="F1736" i="11"/>
  <c r="G1736" i="11"/>
  <c r="H1736" i="11"/>
  <c r="J1736" i="11"/>
  <c r="K1736" i="11"/>
  <c r="L1736" i="11"/>
  <c r="A1737" i="11"/>
  <c r="B1737" i="11"/>
  <c r="C1737" i="11"/>
  <c r="D1737" i="11"/>
  <c r="E1737" i="11"/>
  <c r="F1737" i="11"/>
  <c r="G1737" i="11"/>
  <c r="H1737" i="11"/>
  <c r="J1737" i="11"/>
  <c r="K1737" i="11"/>
  <c r="L1737" i="11"/>
  <c r="A1738" i="11"/>
  <c r="B1738" i="11"/>
  <c r="C1738" i="11"/>
  <c r="D1738" i="11"/>
  <c r="E1738" i="11"/>
  <c r="F1738" i="11"/>
  <c r="G1738" i="11"/>
  <c r="H1738" i="11"/>
  <c r="J1738" i="11"/>
  <c r="K1738" i="11"/>
  <c r="L1738" i="11"/>
  <c r="A1739" i="11"/>
  <c r="B1739" i="11"/>
  <c r="C1739" i="11"/>
  <c r="D1739" i="11"/>
  <c r="E1739" i="11"/>
  <c r="F1739" i="11"/>
  <c r="G1739" i="11"/>
  <c r="H1739" i="11"/>
  <c r="J1739" i="11"/>
  <c r="K1739" i="11"/>
  <c r="L1739" i="11"/>
  <c r="A1740" i="11"/>
  <c r="B1740" i="11"/>
  <c r="C1740" i="11"/>
  <c r="D1740" i="11"/>
  <c r="E1740" i="11"/>
  <c r="F1740" i="11"/>
  <c r="G1740" i="11"/>
  <c r="H1740" i="11"/>
  <c r="J1740" i="11"/>
  <c r="K1740" i="11"/>
  <c r="L1740" i="11"/>
  <c r="A1741" i="11"/>
  <c r="B1741" i="11"/>
  <c r="C1741" i="11"/>
  <c r="D1741" i="11"/>
  <c r="E1741" i="11"/>
  <c r="F1741" i="11"/>
  <c r="G1741" i="11"/>
  <c r="H1741" i="11"/>
  <c r="J1741" i="11"/>
  <c r="K1741" i="11"/>
  <c r="L1741" i="11"/>
  <c r="A1742" i="11"/>
  <c r="B1742" i="11"/>
  <c r="C1742" i="11"/>
  <c r="D1742" i="11"/>
  <c r="E1742" i="11"/>
  <c r="F1742" i="11"/>
  <c r="G1742" i="11"/>
  <c r="H1742" i="11"/>
  <c r="J1742" i="11"/>
  <c r="K1742" i="11"/>
  <c r="L1742" i="11"/>
  <c r="A1743" i="11"/>
  <c r="B1743" i="11"/>
  <c r="C1743" i="11"/>
  <c r="D1743" i="11"/>
  <c r="E1743" i="11"/>
  <c r="F1743" i="11"/>
  <c r="G1743" i="11"/>
  <c r="H1743" i="11"/>
  <c r="J1743" i="11"/>
  <c r="K1743" i="11"/>
  <c r="L1743" i="11"/>
  <c r="A1744" i="11"/>
  <c r="B1744" i="11"/>
  <c r="C1744" i="11"/>
  <c r="D1744" i="11"/>
  <c r="E1744" i="11"/>
  <c r="F1744" i="11"/>
  <c r="G1744" i="11"/>
  <c r="H1744" i="11"/>
  <c r="J1744" i="11"/>
  <c r="K1744" i="11"/>
  <c r="L1744" i="11"/>
  <c r="A1745" i="11"/>
  <c r="B1745" i="11"/>
  <c r="C1745" i="11"/>
  <c r="D1745" i="11"/>
  <c r="E1745" i="11"/>
  <c r="F1745" i="11"/>
  <c r="G1745" i="11"/>
  <c r="H1745" i="11"/>
  <c r="J1745" i="11"/>
  <c r="K1745" i="11"/>
  <c r="L1745" i="11"/>
  <c r="A1746" i="11"/>
  <c r="B1746" i="11"/>
  <c r="C1746" i="11"/>
  <c r="D1746" i="11"/>
  <c r="E1746" i="11"/>
  <c r="F1746" i="11"/>
  <c r="G1746" i="11"/>
  <c r="H1746" i="11"/>
  <c r="J1746" i="11"/>
  <c r="K1746" i="11"/>
  <c r="L1746" i="11"/>
  <c r="A1747" i="11"/>
  <c r="B1747" i="11"/>
  <c r="C1747" i="11"/>
  <c r="D1747" i="11"/>
  <c r="E1747" i="11"/>
  <c r="F1747" i="11"/>
  <c r="G1747" i="11"/>
  <c r="H1747" i="11"/>
  <c r="J1747" i="11"/>
  <c r="K1747" i="11"/>
  <c r="L1747" i="11"/>
  <c r="A1748" i="11"/>
  <c r="B1748" i="11"/>
  <c r="C1748" i="11"/>
  <c r="D1748" i="11"/>
  <c r="E1748" i="11"/>
  <c r="F1748" i="11"/>
  <c r="G1748" i="11"/>
  <c r="H1748" i="11"/>
  <c r="J1748" i="11"/>
  <c r="K1748" i="11"/>
  <c r="L1748" i="11"/>
  <c r="A1749" i="11"/>
  <c r="B1749" i="11"/>
  <c r="C1749" i="11"/>
  <c r="D1749" i="11"/>
  <c r="E1749" i="11"/>
  <c r="F1749" i="11"/>
  <c r="G1749" i="11"/>
  <c r="H1749" i="11"/>
  <c r="J1749" i="11"/>
  <c r="K1749" i="11"/>
  <c r="L1749" i="11"/>
  <c r="A1750" i="11"/>
  <c r="B1750" i="11"/>
  <c r="C1750" i="11"/>
  <c r="D1750" i="11"/>
  <c r="E1750" i="11"/>
  <c r="F1750" i="11"/>
  <c r="G1750" i="11"/>
  <c r="H1750" i="11"/>
  <c r="J1750" i="11"/>
  <c r="K1750" i="11"/>
  <c r="L1750" i="11"/>
  <c r="A1751" i="11"/>
  <c r="B1751" i="11"/>
  <c r="C1751" i="11"/>
  <c r="D1751" i="11"/>
  <c r="E1751" i="11"/>
  <c r="F1751" i="11"/>
  <c r="G1751" i="11"/>
  <c r="H1751" i="11"/>
  <c r="J1751" i="11"/>
  <c r="K1751" i="11"/>
  <c r="L1751" i="11"/>
  <c r="A1752" i="11"/>
  <c r="B1752" i="11"/>
  <c r="C1752" i="11"/>
  <c r="D1752" i="11"/>
  <c r="E1752" i="11"/>
  <c r="F1752" i="11"/>
  <c r="G1752" i="11"/>
  <c r="H1752" i="11"/>
  <c r="J1752" i="11"/>
  <c r="K1752" i="11"/>
  <c r="L1752" i="11"/>
  <c r="A1753" i="11"/>
  <c r="B1753" i="11"/>
  <c r="C1753" i="11"/>
  <c r="D1753" i="11"/>
  <c r="E1753" i="11"/>
  <c r="F1753" i="11"/>
  <c r="G1753" i="11"/>
  <c r="H1753" i="11"/>
  <c r="J1753" i="11"/>
  <c r="K1753" i="11"/>
  <c r="L1753" i="11"/>
  <c r="A1754" i="11"/>
  <c r="B1754" i="11"/>
  <c r="C1754" i="11"/>
  <c r="D1754" i="11"/>
  <c r="E1754" i="11"/>
  <c r="F1754" i="11"/>
  <c r="G1754" i="11"/>
  <c r="H1754" i="11"/>
  <c r="J1754" i="11"/>
  <c r="K1754" i="11"/>
  <c r="L1754" i="11"/>
  <c r="A1755" i="11"/>
  <c r="B1755" i="11"/>
  <c r="C1755" i="11"/>
  <c r="D1755" i="11"/>
  <c r="E1755" i="11"/>
  <c r="F1755" i="11"/>
  <c r="G1755" i="11"/>
  <c r="H1755" i="11"/>
  <c r="J1755" i="11"/>
  <c r="K1755" i="11"/>
  <c r="L1755" i="11"/>
  <c r="A1756" i="11"/>
  <c r="B1756" i="11"/>
  <c r="C1756" i="11"/>
  <c r="D1756" i="11"/>
  <c r="E1756" i="11"/>
  <c r="F1756" i="11"/>
  <c r="G1756" i="11"/>
  <c r="H1756" i="11"/>
  <c r="J1756" i="11"/>
  <c r="K1756" i="11"/>
  <c r="L1756" i="11"/>
  <c r="A1757" i="11"/>
  <c r="B1757" i="11"/>
  <c r="C1757" i="11"/>
  <c r="D1757" i="11"/>
  <c r="E1757" i="11"/>
  <c r="F1757" i="11"/>
  <c r="G1757" i="11"/>
  <c r="H1757" i="11"/>
  <c r="J1757" i="11"/>
  <c r="K1757" i="11"/>
  <c r="L1757" i="11"/>
  <c r="A1758" i="11"/>
  <c r="B1758" i="11"/>
  <c r="C1758" i="11"/>
  <c r="D1758" i="11"/>
  <c r="E1758" i="11"/>
  <c r="F1758" i="11"/>
  <c r="G1758" i="11"/>
  <c r="H1758" i="11"/>
  <c r="J1758" i="11"/>
  <c r="K1758" i="11"/>
  <c r="L1758" i="11"/>
  <c r="A1759" i="11"/>
  <c r="B1759" i="11"/>
  <c r="C1759" i="11"/>
  <c r="D1759" i="11"/>
  <c r="E1759" i="11"/>
  <c r="F1759" i="11"/>
  <c r="G1759" i="11"/>
  <c r="H1759" i="11"/>
  <c r="J1759" i="11"/>
  <c r="K1759" i="11"/>
  <c r="L1759" i="11"/>
  <c r="A1760" i="11"/>
  <c r="B1760" i="11"/>
  <c r="C1760" i="11"/>
  <c r="D1760" i="11"/>
  <c r="E1760" i="11"/>
  <c r="F1760" i="11"/>
  <c r="G1760" i="11"/>
  <c r="H1760" i="11"/>
  <c r="J1760" i="11"/>
  <c r="K1760" i="11"/>
  <c r="L1760" i="11"/>
  <c r="A1761" i="11"/>
  <c r="B1761" i="11"/>
  <c r="C1761" i="11"/>
  <c r="D1761" i="11"/>
  <c r="E1761" i="11"/>
  <c r="F1761" i="11"/>
  <c r="G1761" i="11"/>
  <c r="H1761" i="11"/>
  <c r="J1761" i="11"/>
  <c r="K1761" i="11"/>
  <c r="L1761" i="11"/>
  <c r="A1762" i="11"/>
  <c r="B1762" i="11"/>
  <c r="C1762" i="11"/>
  <c r="D1762" i="11"/>
  <c r="E1762" i="11"/>
  <c r="F1762" i="11"/>
  <c r="G1762" i="11"/>
  <c r="H1762" i="11"/>
  <c r="J1762" i="11"/>
  <c r="K1762" i="11"/>
  <c r="L1762" i="11"/>
  <c r="A1763" i="11"/>
  <c r="B1763" i="11"/>
  <c r="C1763" i="11"/>
  <c r="D1763" i="11"/>
  <c r="E1763" i="11"/>
  <c r="F1763" i="11"/>
  <c r="G1763" i="11"/>
  <c r="H1763" i="11"/>
  <c r="J1763" i="11"/>
  <c r="K1763" i="11"/>
  <c r="L1763" i="11"/>
  <c r="A1764" i="11"/>
  <c r="B1764" i="11"/>
  <c r="C1764" i="11"/>
  <c r="D1764" i="11"/>
  <c r="E1764" i="11"/>
  <c r="F1764" i="11"/>
  <c r="G1764" i="11"/>
  <c r="H1764" i="11"/>
  <c r="J1764" i="11"/>
  <c r="K1764" i="11"/>
  <c r="L1764" i="11"/>
  <c r="A1765" i="11"/>
  <c r="B1765" i="11"/>
  <c r="C1765" i="11"/>
  <c r="D1765" i="11"/>
  <c r="E1765" i="11"/>
  <c r="F1765" i="11"/>
  <c r="G1765" i="11"/>
  <c r="H1765" i="11"/>
  <c r="J1765" i="11"/>
  <c r="K1765" i="11"/>
  <c r="L1765" i="11"/>
  <c r="A1766" i="11"/>
  <c r="B1766" i="11"/>
  <c r="C1766" i="11"/>
  <c r="D1766" i="11"/>
  <c r="E1766" i="11"/>
  <c r="F1766" i="11"/>
  <c r="G1766" i="11"/>
  <c r="H1766" i="11"/>
  <c r="J1766" i="11"/>
  <c r="K1766" i="11"/>
  <c r="L1766" i="11"/>
  <c r="A1767" i="11"/>
  <c r="B1767" i="11"/>
  <c r="C1767" i="11"/>
  <c r="D1767" i="11"/>
  <c r="E1767" i="11"/>
  <c r="F1767" i="11"/>
  <c r="G1767" i="11"/>
  <c r="H1767" i="11"/>
  <c r="J1767" i="11"/>
  <c r="K1767" i="11"/>
  <c r="L1767" i="11"/>
  <c r="A1768" i="11"/>
  <c r="B1768" i="11"/>
  <c r="C1768" i="11"/>
  <c r="D1768" i="11"/>
  <c r="E1768" i="11"/>
  <c r="F1768" i="11"/>
  <c r="G1768" i="11"/>
  <c r="H1768" i="11"/>
  <c r="J1768" i="11"/>
  <c r="K1768" i="11"/>
  <c r="L1768" i="11"/>
  <c r="A1769" i="11"/>
  <c r="B1769" i="11"/>
  <c r="C1769" i="11"/>
  <c r="D1769" i="11"/>
  <c r="E1769" i="11"/>
  <c r="F1769" i="11"/>
  <c r="G1769" i="11"/>
  <c r="H1769" i="11"/>
  <c r="J1769" i="11"/>
  <c r="K1769" i="11"/>
  <c r="L1769" i="11"/>
  <c r="A1770" i="11"/>
  <c r="B1770" i="11"/>
  <c r="C1770" i="11"/>
  <c r="D1770" i="11"/>
  <c r="E1770" i="11"/>
  <c r="F1770" i="11"/>
  <c r="G1770" i="11"/>
  <c r="H1770" i="11"/>
  <c r="J1770" i="11"/>
  <c r="K1770" i="11"/>
  <c r="L1770" i="11"/>
  <c r="A1771" i="11"/>
  <c r="B1771" i="11"/>
  <c r="C1771" i="11"/>
  <c r="D1771" i="11"/>
  <c r="E1771" i="11"/>
  <c r="F1771" i="11"/>
  <c r="G1771" i="11"/>
  <c r="H1771" i="11"/>
  <c r="J1771" i="11"/>
  <c r="K1771" i="11"/>
  <c r="L1771" i="11"/>
  <c r="A1772" i="11"/>
  <c r="B1772" i="11"/>
  <c r="C1772" i="11"/>
  <c r="D1772" i="11"/>
  <c r="E1772" i="11"/>
  <c r="F1772" i="11"/>
  <c r="G1772" i="11"/>
  <c r="H1772" i="11"/>
  <c r="J1772" i="11"/>
  <c r="K1772" i="11"/>
  <c r="L1772" i="11"/>
  <c r="A1773" i="11"/>
  <c r="B1773" i="11"/>
  <c r="C1773" i="11"/>
  <c r="D1773" i="11"/>
  <c r="E1773" i="11"/>
  <c r="F1773" i="11"/>
  <c r="G1773" i="11"/>
  <c r="H1773" i="11"/>
  <c r="J1773" i="11"/>
  <c r="K1773" i="11"/>
  <c r="L1773" i="11"/>
  <c r="A1774" i="11"/>
  <c r="B1774" i="11"/>
  <c r="C1774" i="11"/>
  <c r="D1774" i="11"/>
  <c r="E1774" i="11"/>
  <c r="F1774" i="11"/>
  <c r="G1774" i="11"/>
  <c r="H1774" i="11"/>
  <c r="J1774" i="11"/>
  <c r="K1774" i="11"/>
  <c r="L1774" i="11"/>
  <c r="A1775" i="11"/>
  <c r="B1775" i="11"/>
  <c r="C1775" i="11"/>
  <c r="D1775" i="11"/>
  <c r="E1775" i="11"/>
  <c r="F1775" i="11"/>
  <c r="G1775" i="11"/>
  <c r="H1775" i="11"/>
  <c r="J1775" i="11"/>
  <c r="K1775" i="11"/>
  <c r="L1775" i="11"/>
  <c r="A1776" i="11"/>
  <c r="B1776" i="11"/>
  <c r="C1776" i="11"/>
  <c r="D1776" i="11"/>
  <c r="E1776" i="11"/>
  <c r="F1776" i="11"/>
  <c r="G1776" i="11"/>
  <c r="H1776" i="11"/>
  <c r="J1776" i="11"/>
  <c r="K1776" i="11"/>
  <c r="L1776" i="11"/>
  <c r="A1777" i="11"/>
  <c r="B1777" i="11"/>
  <c r="C1777" i="11"/>
  <c r="D1777" i="11"/>
  <c r="E1777" i="11"/>
  <c r="F1777" i="11"/>
  <c r="G1777" i="11"/>
  <c r="H1777" i="11"/>
  <c r="J1777" i="11"/>
  <c r="K1777" i="11"/>
  <c r="L1777" i="11"/>
  <c r="A1778" i="11"/>
  <c r="B1778" i="11"/>
  <c r="C1778" i="11"/>
  <c r="D1778" i="11"/>
  <c r="E1778" i="11"/>
  <c r="F1778" i="11"/>
  <c r="G1778" i="11"/>
  <c r="H1778" i="11"/>
  <c r="J1778" i="11"/>
  <c r="K1778" i="11"/>
  <c r="L1778" i="11"/>
  <c r="A1779" i="11"/>
  <c r="B1779" i="11"/>
  <c r="C1779" i="11"/>
  <c r="D1779" i="11"/>
  <c r="E1779" i="11"/>
  <c r="F1779" i="11"/>
  <c r="G1779" i="11"/>
  <c r="H1779" i="11"/>
  <c r="J1779" i="11"/>
  <c r="K1779" i="11"/>
  <c r="L1779" i="11"/>
  <c r="A1780" i="11"/>
  <c r="B1780" i="11"/>
  <c r="C1780" i="11"/>
  <c r="D1780" i="11"/>
  <c r="E1780" i="11"/>
  <c r="F1780" i="11"/>
  <c r="G1780" i="11"/>
  <c r="H1780" i="11"/>
  <c r="J1780" i="11"/>
  <c r="K1780" i="11"/>
  <c r="L1780" i="11"/>
  <c r="A1781" i="11"/>
  <c r="B1781" i="11"/>
  <c r="C1781" i="11"/>
  <c r="D1781" i="11"/>
  <c r="E1781" i="11"/>
  <c r="F1781" i="11"/>
  <c r="G1781" i="11"/>
  <c r="H1781" i="11"/>
  <c r="J1781" i="11"/>
  <c r="K1781" i="11"/>
  <c r="L1781" i="11"/>
  <c r="A1782" i="11"/>
  <c r="B1782" i="11"/>
  <c r="C1782" i="11"/>
  <c r="D1782" i="11"/>
  <c r="E1782" i="11"/>
  <c r="F1782" i="11"/>
  <c r="G1782" i="11"/>
  <c r="H1782" i="11"/>
  <c r="J1782" i="11"/>
  <c r="K1782" i="11"/>
  <c r="L1782" i="11"/>
  <c r="A1783" i="11"/>
  <c r="B1783" i="11"/>
  <c r="C1783" i="11"/>
  <c r="D1783" i="11"/>
  <c r="E1783" i="11"/>
  <c r="F1783" i="11"/>
  <c r="G1783" i="11"/>
  <c r="H1783" i="11"/>
  <c r="J1783" i="11"/>
  <c r="K1783" i="11"/>
  <c r="L1783" i="11"/>
  <c r="A1784" i="11"/>
  <c r="B1784" i="11"/>
  <c r="C1784" i="11"/>
  <c r="D1784" i="11"/>
  <c r="E1784" i="11"/>
  <c r="F1784" i="11"/>
  <c r="G1784" i="11"/>
  <c r="H1784" i="11"/>
  <c r="J1784" i="11"/>
  <c r="K1784" i="11"/>
  <c r="L1784" i="11"/>
  <c r="A1785" i="11"/>
  <c r="B1785" i="11"/>
  <c r="C1785" i="11"/>
  <c r="D1785" i="11"/>
  <c r="E1785" i="11"/>
  <c r="F1785" i="11"/>
  <c r="G1785" i="11"/>
  <c r="H1785" i="11"/>
  <c r="J1785" i="11"/>
  <c r="K1785" i="11"/>
  <c r="L1785" i="11"/>
  <c r="A1786" i="11"/>
  <c r="B1786" i="11"/>
  <c r="C1786" i="11"/>
  <c r="D1786" i="11"/>
  <c r="E1786" i="11"/>
  <c r="F1786" i="11"/>
  <c r="G1786" i="11"/>
  <c r="H1786" i="11"/>
  <c r="J1786" i="11"/>
  <c r="K1786" i="11"/>
  <c r="L1786" i="11"/>
  <c r="A1787" i="11"/>
  <c r="B1787" i="11"/>
  <c r="C1787" i="11"/>
  <c r="D1787" i="11"/>
  <c r="E1787" i="11"/>
  <c r="F1787" i="11"/>
  <c r="G1787" i="11"/>
  <c r="H1787" i="11"/>
  <c r="J1787" i="11"/>
  <c r="K1787" i="11"/>
  <c r="L1787" i="11"/>
  <c r="A1788" i="11"/>
  <c r="B1788" i="11"/>
  <c r="C1788" i="11"/>
  <c r="D1788" i="11"/>
  <c r="E1788" i="11"/>
  <c r="F1788" i="11"/>
  <c r="G1788" i="11"/>
  <c r="H1788" i="11"/>
  <c r="J1788" i="11"/>
  <c r="K1788" i="11"/>
  <c r="L1788" i="11"/>
  <c r="A1789" i="11"/>
  <c r="B1789" i="11"/>
  <c r="C1789" i="11"/>
  <c r="D1789" i="11"/>
  <c r="E1789" i="11"/>
  <c r="F1789" i="11"/>
  <c r="G1789" i="11"/>
  <c r="H1789" i="11"/>
  <c r="J1789" i="11"/>
  <c r="K1789" i="11"/>
  <c r="L1789" i="11"/>
  <c r="A1790" i="11"/>
  <c r="B1790" i="11"/>
  <c r="C1790" i="11"/>
  <c r="D1790" i="11"/>
  <c r="E1790" i="11"/>
  <c r="F1790" i="11"/>
  <c r="G1790" i="11"/>
  <c r="H1790" i="11"/>
  <c r="J1790" i="11"/>
  <c r="K1790" i="11"/>
  <c r="L1790" i="11"/>
  <c r="A1791" i="11"/>
  <c r="B1791" i="11"/>
  <c r="C1791" i="11"/>
  <c r="D1791" i="11"/>
  <c r="E1791" i="11"/>
  <c r="F1791" i="11"/>
  <c r="G1791" i="11"/>
  <c r="H1791" i="11"/>
  <c r="J1791" i="11"/>
  <c r="K1791" i="11"/>
  <c r="L1791" i="11"/>
  <c r="A1792" i="11"/>
  <c r="B1792" i="11"/>
  <c r="C1792" i="11"/>
  <c r="D1792" i="11"/>
  <c r="E1792" i="11"/>
  <c r="F1792" i="11"/>
  <c r="G1792" i="11"/>
  <c r="H1792" i="11"/>
  <c r="J1792" i="11"/>
  <c r="K1792" i="11"/>
  <c r="L1792" i="11"/>
  <c r="A1793" i="11"/>
  <c r="B1793" i="11"/>
  <c r="C1793" i="11"/>
  <c r="D1793" i="11"/>
  <c r="E1793" i="11"/>
  <c r="F1793" i="11"/>
  <c r="G1793" i="11"/>
  <c r="H1793" i="11"/>
  <c r="J1793" i="11"/>
  <c r="K1793" i="11"/>
  <c r="L1793" i="11"/>
  <c r="A1794" i="11"/>
  <c r="B1794" i="11"/>
  <c r="C1794" i="11"/>
  <c r="D1794" i="11"/>
  <c r="E1794" i="11"/>
  <c r="F1794" i="11"/>
  <c r="G1794" i="11"/>
  <c r="H1794" i="11"/>
  <c r="J1794" i="11"/>
  <c r="K1794" i="11"/>
  <c r="L1794" i="11"/>
  <c r="A1795" i="11"/>
  <c r="B1795" i="11"/>
  <c r="C1795" i="11"/>
  <c r="D1795" i="11"/>
  <c r="E1795" i="11"/>
  <c r="F1795" i="11"/>
  <c r="G1795" i="11"/>
  <c r="H1795" i="11"/>
  <c r="J1795" i="11"/>
  <c r="K1795" i="11"/>
  <c r="L1795" i="11"/>
  <c r="A1796" i="11"/>
  <c r="B1796" i="11"/>
  <c r="C1796" i="11"/>
  <c r="D1796" i="11"/>
  <c r="E1796" i="11"/>
  <c r="F1796" i="11"/>
  <c r="G1796" i="11"/>
  <c r="H1796" i="11"/>
  <c r="J1796" i="11"/>
  <c r="K1796" i="11"/>
  <c r="L1796" i="11"/>
  <c r="A1797" i="11"/>
  <c r="B1797" i="11"/>
  <c r="C1797" i="11"/>
  <c r="D1797" i="11"/>
  <c r="E1797" i="11"/>
  <c r="F1797" i="11"/>
  <c r="G1797" i="11"/>
  <c r="H1797" i="11"/>
  <c r="J1797" i="11"/>
  <c r="K1797" i="11"/>
  <c r="L1797" i="11"/>
  <c r="A1798" i="11"/>
  <c r="B1798" i="11"/>
  <c r="C1798" i="11"/>
  <c r="D1798" i="11"/>
  <c r="E1798" i="11"/>
  <c r="F1798" i="11"/>
  <c r="G1798" i="11"/>
  <c r="H1798" i="11"/>
  <c r="J1798" i="11"/>
  <c r="K1798" i="11"/>
  <c r="L1798" i="11"/>
  <c r="A1799" i="11"/>
  <c r="B1799" i="11"/>
  <c r="C1799" i="11"/>
  <c r="D1799" i="11"/>
  <c r="E1799" i="11"/>
  <c r="F1799" i="11"/>
  <c r="G1799" i="11"/>
  <c r="H1799" i="11"/>
  <c r="J1799" i="11"/>
  <c r="K1799" i="11"/>
  <c r="L1799" i="11"/>
  <c r="A1800" i="11"/>
  <c r="B1800" i="11"/>
  <c r="C1800" i="11"/>
  <c r="D1800" i="11"/>
  <c r="E1800" i="11"/>
  <c r="F1800" i="11"/>
  <c r="G1800" i="11"/>
  <c r="H1800" i="11"/>
  <c r="J1800" i="11"/>
  <c r="K1800" i="11"/>
  <c r="L1800" i="11"/>
  <c r="A1801" i="11"/>
  <c r="B1801" i="11"/>
  <c r="C1801" i="11"/>
  <c r="D1801" i="11"/>
  <c r="E1801" i="11"/>
  <c r="F1801" i="11"/>
  <c r="G1801" i="11"/>
  <c r="H1801" i="11"/>
  <c r="J1801" i="11"/>
  <c r="K1801" i="11"/>
  <c r="L1801" i="11"/>
  <c r="A1802" i="11"/>
  <c r="B1802" i="11"/>
  <c r="C1802" i="11"/>
  <c r="D1802" i="11"/>
  <c r="E1802" i="11"/>
  <c r="F1802" i="11"/>
  <c r="G1802" i="11"/>
  <c r="H1802" i="11"/>
  <c r="J1802" i="11"/>
  <c r="K1802" i="11"/>
  <c r="L1802" i="11"/>
  <c r="A1803" i="11"/>
  <c r="B1803" i="11"/>
  <c r="C1803" i="11"/>
  <c r="D1803" i="11"/>
  <c r="E1803" i="11"/>
  <c r="F1803" i="11"/>
  <c r="G1803" i="11"/>
  <c r="H1803" i="11"/>
  <c r="J1803" i="11"/>
  <c r="K1803" i="11"/>
  <c r="L1803" i="11"/>
  <c r="A1804" i="11"/>
  <c r="B1804" i="11"/>
  <c r="C1804" i="11"/>
  <c r="D1804" i="11"/>
  <c r="E1804" i="11"/>
  <c r="F1804" i="11"/>
  <c r="G1804" i="11"/>
  <c r="H1804" i="11"/>
  <c r="J1804" i="11"/>
  <c r="K1804" i="11"/>
  <c r="L1804" i="11"/>
  <c r="A1805" i="11"/>
  <c r="B1805" i="11"/>
  <c r="C1805" i="11"/>
  <c r="D1805" i="11"/>
  <c r="E1805" i="11"/>
  <c r="F1805" i="11"/>
  <c r="G1805" i="11"/>
  <c r="H1805" i="11"/>
  <c r="J1805" i="11"/>
  <c r="K1805" i="11"/>
  <c r="L1805" i="11"/>
  <c r="A1806" i="11"/>
  <c r="B1806" i="11"/>
  <c r="C1806" i="11"/>
  <c r="D1806" i="11"/>
  <c r="E1806" i="11"/>
  <c r="F1806" i="11"/>
  <c r="G1806" i="11"/>
  <c r="H1806" i="11"/>
  <c r="J1806" i="11"/>
  <c r="K1806" i="11"/>
  <c r="L1806" i="11"/>
  <c r="A1807" i="11"/>
  <c r="B1807" i="11"/>
  <c r="C1807" i="11"/>
  <c r="D1807" i="11"/>
  <c r="E1807" i="11"/>
  <c r="F1807" i="11"/>
  <c r="G1807" i="11"/>
  <c r="H1807" i="11"/>
  <c r="J1807" i="11"/>
  <c r="K1807" i="11"/>
  <c r="L1807" i="11"/>
  <c r="A1808" i="11"/>
  <c r="B1808" i="11"/>
  <c r="C1808" i="11"/>
  <c r="D1808" i="11"/>
  <c r="E1808" i="11"/>
  <c r="F1808" i="11"/>
  <c r="G1808" i="11"/>
  <c r="H1808" i="11"/>
  <c r="J1808" i="11"/>
  <c r="K1808" i="11"/>
  <c r="L1808" i="11"/>
  <c r="A1809" i="11"/>
  <c r="B1809" i="11"/>
  <c r="C1809" i="11"/>
  <c r="D1809" i="11"/>
  <c r="E1809" i="11"/>
  <c r="F1809" i="11"/>
  <c r="G1809" i="11"/>
  <c r="H1809" i="11"/>
  <c r="J1809" i="11"/>
  <c r="K1809" i="11"/>
  <c r="L1809" i="11"/>
  <c r="A1810" i="11"/>
  <c r="B1810" i="11"/>
  <c r="C1810" i="11"/>
  <c r="D1810" i="11"/>
  <c r="E1810" i="11"/>
  <c r="F1810" i="11"/>
  <c r="G1810" i="11"/>
  <c r="H1810" i="11"/>
  <c r="J1810" i="11"/>
  <c r="K1810" i="11"/>
  <c r="L1810" i="11"/>
  <c r="A1811" i="11"/>
  <c r="B1811" i="11"/>
  <c r="C1811" i="11"/>
  <c r="D1811" i="11"/>
  <c r="E1811" i="11"/>
  <c r="F1811" i="11"/>
  <c r="G1811" i="11"/>
  <c r="H1811" i="11"/>
  <c r="J1811" i="11"/>
  <c r="K1811" i="11"/>
  <c r="L1811" i="11"/>
  <c r="A1812" i="11"/>
  <c r="B1812" i="11"/>
  <c r="C1812" i="11"/>
  <c r="D1812" i="11"/>
  <c r="E1812" i="11"/>
  <c r="F1812" i="11"/>
  <c r="G1812" i="11"/>
  <c r="H1812" i="11"/>
  <c r="J1812" i="11"/>
  <c r="K1812" i="11"/>
  <c r="L1812" i="11"/>
  <c r="A1813" i="11"/>
  <c r="B1813" i="11"/>
  <c r="C1813" i="11"/>
  <c r="D1813" i="11"/>
  <c r="E1813" i="11"/>
  <c r="F1813" i="11"/>
  <c r="G1813" i="11"/>
  <c r="H1813" i="11"/>
  <c r="J1813" i="11"/>
  <c r="K1813" i="11"/>
  <c r="L1813" i="11"/>
  <c r="A1814" i="11"/>
  <c r="B1814" i="11"/>
  <c r="C1814" i="11"/>
  <c r="D1814" i="11"/>
  <c r="E1814" i="11"/>
  <c r="F1814" i="11"/>
  <c r="G1814" i="11"/>
  <c r="H1814" i="11"/>
  <c r="J1814" i="11"/>
  <c r="K1814" i="11"/>
  <c r="L1814" i="11"/>
  <c r="A1815" i="11"/>
  <c r="B1815" i="11"/>
  <c r="C1815" i="11"/>
  <c r="D1815" i="11"/>
  <c r="E1815" i="11"/>
  <c r="F1815" i="11"/>
  <c r="G1815" i="11"/>
  <c r="H1815" i="11"/>
  <c r="J1815" i="11"/>
  <c r="K1815" i="11"/>
  <c r="L1815" i="11"/>
  <c r="A1816" i="11"/>
  <c r="B1816" i="11"/>
  <c r="C1816" i="11"/>
  <c r="D1816" i="11"/>
  <c r="E1816" i="11"/>
  <c r="F1816" i="11"/>
  <c r="G1816" i="11"/>
  <c r="H1816" i="11"/>
  <c r="J1816" i="11"/>
  <c r="K1816" i="11"/>
  <c r="L1816" i="11"/>
  <c r="A1817" i="11"/>
  <c r="B1817" i="11"/>
  <c r="C1817" i="11"/>
  <c r="D1817" i="11"/>
  <c r="E1817" i="11"/>
  <c r="F1817" i="11"/>
  <c r="G1817" i="11"/>
  <c r="H1817" i="11"/>
  <c r="J1817" i="11"/>
  <c r="K1817" i="11"/>
  <c r="L1817" i="11"/>
  <c r="A1818" i="11"/>
  <c r="B1818" i="11"/>
  <c r="C1818" i="11"/>
  <c r="D1818" i="11"/>
  <c r="E1818" i="11"/>
  <c r="F1818" i="11"/>
  <c r="G1818" i="11"/>
  <c r="H1818" i="11"/>
  <c r="J1818" i="11"/>
  <c r="K1818" i="11"/>
  <c r="L1818" i="11"/>
  <c r="A1819" i="11"/>
  <c r="B1819" i="11"/>
  <c r="C1819" i="11"/>
  <c r="D1819" i="11"/>
  <c r="E1819" i="11"/>
  <c r="F1819" i="11"/>
  <c r="G1819" i="11"/>
  <c r="H1819" i="11"/>
  <c r="J1819" i="11"/>
  <c r="K1819" i="11"/>
  <c r="L1819" i="11"/>
  <c r="A1820" i="11"/>
  <c r="B1820" i="11"/>
  <c r="C1820" i="11"/>
  <c r="D1820" i="11"/>
  <c r="E1820" i="11"/>
  <c r="F1820" i="11"/>
  <c r="G1820" i="11"/>
  <c r="H1820" i="11"/>
  <c r="J1820" i="11"/>
  <c r="K1820" i="11"/>
  <c r="L1820" i="11"/>
  <c r="A1821" i="11"/>
  <c r="B1821" i="11"/>
  <c r="C1821" i="11"/>
  <c r="D1821" i="11"/>
  <c r="E1821" i="11"/>
  <c r="F1821" i="11"/>
  <c r="G1821" i="11"/>
  <c r="H1821" i="11"/>
  <c r="J1821" i="11"/>
  <c r="K1821" i="11"/>
  <c r="L1821" i="11"/>
  <c r="A1822" i="11"/>
  <c r="B1822" i="11"/>
  <c r="C1822" i="11"/>
  <c r="D1822" i="11"/>
  <c r="E1822" i="11"/>
  <c r="F1822" i="11"/>
  <c r="G1822" i="11"/>
  <c r="H1822" i="11"/>
  <c r="J1822" i="11"/>
  <c r="K1822" i="11"/>
  <c r="L1822" i="11"/>
  <c r="A1823" i="11"/>
  <c r="B1823" i="11"/>
  <c r="C1823" i="11"/>
  <c r="D1823" i="11"/>
  <c r="E1823" i="11"/>
  <c r="F1823" i="11"/>
  <c r="G1823" i="11"/>
  <c r="H1823" i="11"/>
  <c r="J1823" i="11"/>
  <c r="K1823" i="11"/>
  <c r="L1823" i="11"/>
  <c r="A1824" i="11"/>
  <c r="B1824" i="11"/>
  <c r="C1824" i="11"/>
  <c r="D1824" i="11"/>
  <c r="E1824" i="11"/>
  <c r="F1824" i="11"/>
  <c r="G1824" i="11"/>
  <c r="H1824" i="11"/>
  <c r="J1824" i="11"/>
  <c r="K1824" i="11"/>
  <c r="L1824" i="11"/>
  <c r="A1825" i="11"/>
  <c r="B1825" i="11"/>
  <c r="C1825" i="11"/>
  <c r="D1825" i="11"/>
  <c r="E1825" i="11"/>
  <c r="F1825" i="11"/>
  <c r="G1825" i="11"/>
  <c r="H1825" i="11"/>
  <c r="J1825" i="11"/>
  <c r="K1825" i="11"/>
  <c r="L1825" i="11"/>
  <c r="A1826" i="11"/>
  <c r="B1826" i="11"/>
  <c r="C1826" i="11"/>
  <c r="D1826" i="11"/>
  <c r="E1826" i="11"/>
  <c r="F1826" i="11"/>
  <c r="G1826" i="11"/>
  <c r="H1826" i="11"/>
  <c r="J1826" i="11"/>
  <c r="K1826" i="11"/>
  <c r="L1826" i="11"/>
  <c r="A1827" i="11"/>
  <c r="B1827" i="11"/>
  <c r="C1827" i="11"/>
  <c r="D1827" i="11"/>
  <c r="E1827" i="11"/>
  <c r="F1827" i="11"/>
  <c r="G1827" i="11"/>
  <c r="H1827" i="11"/>
  <c r="J1827" i="11"/>
  <c r="K1827" i="11"/>
  <c r="L1827" i="11"/>
  <c r="A1828" i="11"/>
  <c r="B1828" i="11"/>
  <c r="C1828" i="11"/>
  <c r="D1828" i="11"/>
  <c r="E1828" i="11"/>
  <c r="F1828" i="11"/>
  <c r="G1828" i="11"/>
  <c r="H1828" i="11"/>
  <c r="J1828" i="11"/>
  <c r="K1828" i="11"/>
  <c r="L1828" i="11"/>
  <c r="A1829" i="11"/>
  <c r="B1829" i="11"/>
  <c r="C1829" i="11"/>
  <c r="D1829" i="11"/>
  <c r="E1829" i="11"/>
  <c r="F1829" i="11"/>
  <c r="G1829" i="11"/>
  <c r="H1829" i="11"/>
  <c r="J1829" i="11"/>
  <c r="K1829" i="11"/>
  <c r="L1829" i="11"/>
  <c r="A1830" i="11"/>
  <c r="B1830" i="11"/>
  <c r="C1830" i="11"/>
  <c r="D1830" i="11"/>
  <c r="E1830" i="11"/>
  <c r="F1830" i="11"/>
  <c r="G1830" i="11"/>
  <c r="H1830" i="11"/>
  <c r="J1830" i="11"/>
  <c r="K1830" i="11"/>
  <c r="L1830" i="11"/>
  <c r="A1831" i="11"/>
  <c r="B1831" i="11"/>
  <c r="C1831" i="11"/>
  <c r="D1831" i="11"/>
  <c r="E1831" i="11"/>
  <c r="F1831" i="11"/>
  <c r="G1831" i="11"/>
  <c r="H1831" i="11"/>
  <c r="J1831" i="11"/>
  <c r="K1831" i="11"/>
  <c r="L1831" i="11"/>
  <c r="A1832" i="11"/>
  <c r="B1832" i="11"/>
  <c r="C1832" i="11"/>
  <c r="D1832" i="11"/>
  <c r="E1832" i="11"/>
  <c r="F1832" i="11"/>
  <c r="G1832" i="11"/>
  <c r="H1832" i="11"/>
  <c r="J1832" i="11"/>
  <c r="K1832" i="11"/>
  <c r="L1832" i="11"/>
  <c r="A1833" i="11"/>
  <c r="B1833" i="11"/>
  <c r="C1833" i="11"/>
  <c r="D1833" i="11"/>
  <c r="E1833" i="11"/>
  <c r="F1833" i="11"/>
  <c r="G1833" i="11"/>
  <c r="H1833" i="11"/>
  <c r="J1833" i="11"/>
  <c r="K1833" i="11"/>
  <c r="L1833" i="11"/>
  <c r="A1834" i="11"/>
  <c r="B1834" i="11"/>
  <c r="C1834" i="11"/>
  <c r="D1834" i="11"/>
  <c r="E1834" i="11"/>
  <c r="F1834" i="11"/>
  <c r="G1834" i="11"/>
  <c r="H1834" i="11"/>
  <c r="J1834" i="11"/>
  <c r="K1834" i="11"/>
  <c r="L1834" i="11"/>
  <c r="A1835" i="11"/>
  <c r="B1835" i="11"/>
  <c r="C1835" i="11"/>
  <c r="D1835" i="11"/>
  <c r="E1835" i="11"/>
  <c r="F1835" i="11"/>
  <c r="G1835" i="11"/>
  <c r="H1835" i="11"/>
  <c r="J1835" i="11"/>
  <c r="K1835" i="11"/>
  <c r="L1835" i="11"/>
  <c r="A1836" i="11"/>
  <c r="B1836" i="11"/>
  <c r="C1836" i="11"/>
  <c r="D1836" i="11"/>
  <c r="E1836" i="11"/>
  <c r="F1836" i="11"/>
  <c r="G1836" i="11"/>
  <c r="H1836" i="11"/>
  <c r="J1836" i="11"/>
  <c r="K1836" i="11"/>
  <c r="L1836" i="11"/>
  <c r="A1837" i="11"/>
  <c r="B1837" i="11"/>
  <c r="C1837" i="11"/>
  <c r="D1837" i="11"/>
  <c r="E1837" i="11"/>
  <c r="F1837" i="11"/>
  <c r="G1837" i="11"/>
  <c r="H1837" i="11"/>
  <c r="J1837" i="11"/>
  <c r="K1837" i="11"/>
  <c r="L1837" i="11"/>
  <c r="A1838" i="11"/>
  <c r="B1838" i="11"/>
  <c r="C1838" i="11"/>
  <c r="D1838" i="11"/>
  <c r="E1838" i="11"/>
  <c r="F1838" i="11"/>
  <c r="G1838" i="11"/>
  <c r="H1838" i="11"/>
  <c r="J1838" i="11"/>
  <c r="K1838" i="11"/>
  <c r="L1838" i="11"/>
  <c r="A1839" i="11"/>
  <c r="B1839" i="11"/>
  <c r="C1839" i="11"/>
  <c r="D1839" i="11"/>
  <c r="E1839" i="11"/>
  <c r="F1839" i="11"/>
  <c r="G1839" i="11"/>
  <c r="H1839" i="11"/>
  <c r="J1839" i="11"/>
  <c r="K1839" i="11"/>
  <c r="L1839" i="11"/>
  <c r="A1840" i="11"/>
  <c r="B1840" i="11"/>
  <c r="C1840" i="11"/>
  <c r="D1840" i="11"/>
  <c r="E1840" i="11"/>
  <c r="F1840" i="11"/>
  <c r="G1840" i="11"/>
  <c r="H1840" i="11"/>
  <c r="J1840" i="11"/>
  <c r="K1840" i="11"/>
  <c r="L1840" i="11"/>
  <c r="A1841" i="11"/>
  <c r="B1841" i="11"/>
  <c r="C1841" i="11"/>
  <c r="D1841" i="11"/>
  <c r="E1841" i="11"/>
  <c r="F1841" i="11"/>
  <c r="G1841" i="11"/>
  <c r="H1841" i="11"/>
  <c r="J1841" i="11"/>
  <c r="K1841" i="11"/>
  <c r="L1841" i="11"/>
  <c r="A1842" i="11"/>
  <c r="B1842" i="11"/>
  <c r="C1842" i="11"/>
  <c r="D1842" i="11"/>
  <c r="E1842" i="11"/>
  <c r="F1842" i="11"/>
  <c r="G1842" i="11"/>
  <c r="H1842" i="11"/>
  <c r="J1842" i="11"/>
  <c r="K1842" i="11"/>
  <c r="L1842" i="11"/>
  <c r="A1843" i="11"/>
  <c r="B1843" i="11"/>
  <c r="C1843" i="11"/>
  <c r="D1843" i="11"/>
  <c r="E1843" i="11"/>
  <c r="F1843" i="11"/>
  <c r="G1843" i="11"/>
  <c r="H1843" i="11"/>
  <c r="J1843" i="11"/>
  <c r="K1843" i="11"/>
  <c r="L1843" i="11"/>
  <c r="A1844" i="11"/>
  <c r="B1844" i="11"/>
  <c r="C1844" i="11"/>
  <c r="D1844" i="11"/>
  <c r="E1844" i="11"/>
  <c r="F1844" i="11"/>
  <c r="G1844" i="11"/>
  <c r="H1844" i="11"/>
  <c r="J1844" i="11"/>
  <c r="K1844" i="11"/>
  <c r="L1844" i="11"/>
  <c r="A1845" i="11"/>
  <c r="B1845" i="11"/>
  <c r="C1845" i="11"/>
  <c r="D1845" i="11"/>
  <c r="E1845" i="11"/>
  <c r="F1845" i="11"/>
  <c r="G1845" i="11"/>
  <c r="H1845" i="11"/>
  <c r="J1845" i="11"/>
  <c r="K1845" i="11"/>
  <c r="L1845" i="11"/>
  <c r="A1846" i="11"/>
  <c r="B1846" i="11"/>
  <c r="C1846" i="11"/>
  <c r="D1846" i="11"/>
  <c r="E1846" i="11"/>
  <c r="F1846" i="11"/>
  <c r="G1846" i="11"/>
  <c r="H1846" i="11"/>
  <c r="J1846" i="11"/>
  <c r="K1846" i="11"/>
  <c r="L1846" i="11"/>
  <c r="A1847" i="11"/>
  <c r="B1847" i="11"/>
  <c r="C1847" i="11"/>
  <c r="D1847" i="11"/>
  <c r="E1847" i="11"/>
  <c r="F1847" i="11"/>
  <c r="G1847" i="11"/>
  <c r="H1847" i="11"/>
  <c r="J1847" i="11"/>
  <c r="K1847" i="11"/>
  <c r="L1847" i="11"/>
  <c r="A1848" i="11"/>
  <c r="B1848" i="11"/>
  <c r="C1848" i="11"/>
  <c r="D1848" i="11"/>
  <c r="E1848" i="11"/>
  <c r="F1848" i="11"/>
  <c r="G1848" i="11"/>
  <c r="H1848" i="11"/>
  <c r="J1848" i="11"/>
  <c r="K1848" i="11"/>
  <c r="L1848" i="11"/>
  <c r="A1849" i="11"/>
  <c r="B1849" i="11"/>
  <c r="C1849" i="11"/>
  <c r="D1849" i="11"/>
  <c r="E1849" i="11"/>
  <c r="F1849" i="11"/>
  <c r="G1849" i="11"/>
  <c r="H1849" i="11"/>
  <c r="J1849" i="11"/>
  <c r="K1849" i="11"/>
  <c r="L1849" i="11"/>
  <c r="A1850" i="11"/>
  <c r="B1850" i="11"/>
  <c r="C1850" i="11"/>
  <c r="D1850" i="11"/>
  <c r="E1850" i="11"/>
  <c r="F1850" i="11"/>
  <c r="G1850" i="11"/>
  <c r="H1850" i="11"/>
  <c r="J1850" i="11"/>
  <c r="K1850" i="11"/>
  <c r="L1850" i="11"/>
  <c r="A1851" i="11"/>
  <c r="B1851" i="11"/>
  <c r="C1851" i="11"/>
  <c r="D1851" i="11"/>
  <c r="E1851" i="11"/>
  <c r="F1851" i="11"/>
  <c r="G1851" i="11"/>
  <c r="H1851" i="11"/>
  <c r="J1851" i="11"/>
  <c r="K1851" i="11"/>
  <c r="L1851" i="11"/>
  <c r="A1852" i="11"/>
  <c r="B1852" i="11"/>
  <c r="C1852" i="11"/>
  <c r="D1852" i="11"/>
  <c r="E1852" i="11"/>
  <c r="F1852" i="11"/>
  <c r="G1852" i="11"/>
  <c r="H1852" i="11"/>
  <c r="J1852" i="11"/>
  <c r="K1852" i="11"/>
  <c r="L1852" i="11"/>
  <c r="A1853" i="11"/>
  <c r="B1853" i="11"/>
  <c r="C1853" i="11"/>
  <c r="D1853" i="11"/>
  <c r="E1853" i="11"/>
  <c r="F1853" i="11"/>
  <c r="G1853" i="11"/>
  <c r="H1853" i="11"/>
  <c r="J1853" i="11"/>
  <c r="K1853" i="11"/>
  <c r="L1853" i="11"/>
  <c r="A1854" i="11"/>
  <c r="B1854" i="11"/>
  <c r="C1854" i="11"/>
  <c r="D1854" i="11"/>
  <c r="E1854" i="11"/>
  <c r="F1854" i="11"/>
  <c r="G1854" i="11"/>
  <c r="H1854" i="11"/>
  <c r="J1854" i="11"/>
  <c r="K1854" i="11"/>
  <c r="L1854" i="11"/>
  <c r="A1855" i="11"/>
  <c r="B1855" i="11"/>
  <c r="C1855" i="11"/>
  <c r="D1855" i="11"/>
  <c r="E1855" i="11"/>
  <c r="F1855" i="11"/>
  <c r="G1855" i="11"/>
  <c r="H1855" i="11"/>
  <c r="J1855" i="11"/>
  <c r="K1855" i="11"/>
  <c r="L1855" i="11"/>
  <c r="A1856" i="11"/>
  <c r="B1856" i="11"/>
  <c r="C1856" i="11"/>
  <c r="D1856" i="11"/>
  <c r="E1856" i="11"/>
  <c r="F1856" i="11"/>
  <c r="G1856" i="11"/>
  <c r="H1856" i="11"/>
  <c r="J1856" i="11"/>
  <c r="K1856" i="11"/>
  <c r="L1856" i="11"/>
  <c r="A1857" i="11"/>
  <c r="B1857" i="11"/>
  <c r="C1857" i="11"/>
  <c r="D1857" i="11"/>
  <c r="E1857" i="11"/>
  <c r="F1857" i="11"/>
  <c r="G1857" i="11"/>
  <c r="H1857" i="11"/>
  <c r="J1857" i="11"/>
  <c r="K1857" i="11"/>
  <c r="L1857" i="11"/>
  <c r="A1858" i="11"/>
  <c r="B1858" i="11"/>
  <c r="C1858" i="11"/>
  <c r="D1858" i="11"/>
  <c r="E1858" i="11"/>
  <c r="F1858" i="11"/>
  <c r="G1858" i="11"/>
  <c r="H1858" i="11"/>
  <c r="J1858" i="11"/>
  <c r="K1858" i="11"/>
  <c r="L1858" i="11"/>
  <c r="A1859" i="11"/>
  <c r="B1859" i="11"/>
  <c r="C1859" i="11"/>
  <c r="D1859" i="11"/>
  <c r="E1859" i="11"/>
  <c r="F1859" i="11"/>
  <c r="G1859" i="11"/>
  <c r="H1859" i="11"/>
  <c r="J1859" i="11"/>
  <c r="K1859" i="11"/>
  <c r="L1859" i="11"/>
  <c r="A1860" i="11"/>
  <c r="B1860" i="11"/>
  <c r="C1860" i="11"/>
  <c r="D1860" i="11"/>
  <c r="E1860" i="11"/>
  <c r="F1860" i="11"/>
  <c r="G1860" i="11"/>
  <c r="H1860" i="11"/>
  <c r="J1860" i="11"/>
  <c r="K1860" i="11"/>
  <c r="L1860" i="11"/>
  <c r="A1861" i="11"/>
  <c r="B1861" i="11"/>
  <c r="C1861" i="11"/>
  <c r="D1861" i="11"/>
  <c r="E1861" i="11"/>
  <c r="F1861" i="11"/>
  <c r="G1861" i="11"/>
  <c r="H1861" i="11"/>
  <c r="J1861" i="11"/>
  <c r="K1861" i="11"/>
  <c r="L1861" i="11"/>
  <c r="A1862" i="11"/>
  <c r="B1862" i="11"/>
  <c r="C1862" i="11"/>
  <c r="D1862" i="11"/>
  <c r="E1862" i="11"/>
  <c r="F1862" i="11"/>
  <c r="G1862" i="11"/>
  <c r="H1862" i="11"/>
  <c r="J1862" i="11"/>
  <c r="K1862" i="11"/>
  <c r="L1862" i="11"/>
  <c r="A1863" i="11"/>
  <c r="B1863" i="11"/>
  <c r="C1863" i="11"/>
  <c r="D1863" i="11"/>
  <c r="E1863" i="11"/>
  <c r="F1863" i="11"/>
  <c r="G1863" i="11"/>
  <c r="H1863" i="11"/>
  <c r="J1863" i="11"/>
  <c r="K1863" i="11"/>
  <c r="L1863" i="11"/>
  <c r="A1864" i="11"/>
  <c r="B1864" i="11"/>
  <c r="C1864" i="11"/>
  <c r="D1864" i="11"/>
  <c r="E1864" i="11"/>
  <c r="F1864" i="11"/>
  <c r="G1864" i="11"/>
  <c r="H1864" i="11"/>
  <c r="J1864" i="11"/>
  <c r="K1864" i="11"/>
  <c r="L1864" i="11"/>
  <c r="A1865" i="11"/>
  <c r="B1865" i="11"/>
  <c r="C1865" i="11"/>
  <c r="D1865" i="11"/>
  <c r="E1865" i="11"/>
  <c r="F1865" i="11"/>
  <c r="G1865" i="11"/>
  <c r="H1865" i="11"/>
  <c r="J1865" i="11"/>
  <c r="K1865" i="11"/>
  <c r="L1865" i="11"/>
  <c r="A1866" i="11"/>
  <c r="B1866" i="11"/>
  <c r="C1866" i="11"/>
  <c r="D1866" i="11"/>
  <c r="E1866" i="11"/>
  <c r="F1866" i="11"/>
  <c r="G1866" i="11"/>
  <c r="H1866" i="11"/>
  <c r="J1866" i="11"/>
  <c r="K1866" i="11"/>
  <c r="L1866" i="11"/>
  <c r="A1867" i="11"/>
  <c r="B1867" i="11"/>
  <c r="C1867" i="11"/>
  <c r="D1867" i="11"/>
  <c r="E1867" i="11"/>
  <c r="F1867" i="11"/>
  <c r="G1867" i="11"/>
  <c r="H1867" i="11"/>
  <c r="J1867" i="11"/>
  <c r="K1867" i="11"/>
  <c r="L1867" i="11"/>
  <c r="A1868" i="11"/>
  <c r="B1868" i="11"/>
  <c r="C1868" i="11"/>
  <c r="D1868" i="11"/>
  <c r="E1868" i="11"/>
  <c r="F1868" i="11"/>
  <c r="G1868" i="11"/>
  <c r="H1868" i="11"/>
  <c r="J1868" i="11"/>
  <c r="K1868" i="11"/>
  <c r="L1868" i="11"/>
  <c r="A1869" i="11"/>
  <c r="B1869" i="11"/>
  <c r="C1869" i="11"/>
  <c r="D1869" i="11"/>
  <c r="E1869" i="11"/>
  <c r="F1869" i="11"/>
  <c r="G1869" i="11"/>
  <c r="H1869" i="11"/>
  <c r="J1869" i="11"/>
  <c r="K1869" i="11"/>
  <c r="L1869" i="11"/>
  <c r="A1870" i="11"/>
  <c r="B1870" i="11"/>
  <c r="C1870" i="11"/>
  <c r="D1870" i="11"/>
  <c r="E1870" i="11"/>
  <c r="F1870" i="11"/>
  <c r="G1870" i="11"/>
  <c r="H1870" i="11"/>
  <c r="J1870" i="11"/>
  <c r="K1870" i="11"/>
  <c r="L1870" i="11"/>
  <c r="A1871" i="11"/>
  <c r="B1871" i="11"/>
  <c r="C1871" i="11"/>
  <c r="D1871" i="11"/>
  <c r="E1871" i="11"/>
  <c r="F1871" i="11"/>
  <c r="G1871" i="11"/>
  <c r="H1871" i="11"/>
  <c r="J1871" i="11"/>
  <c r="K1871" i="11"/>
  <c r="L1871" i="11"/>
  <c r="A1872" i="11"/>
  <c r="B1872" i="11"/>
  <c r="C1872" i="11"/>
  <c r="D1872" i="11"/>
  <c r="E1872" i="11"/>
  <c r="F1872" i="11"/>
  <c r="G1872" i="11"/>
  <c r="H1872" i="11"/>
  <c r="J1872" i="11"/>
  <c r="K1872" i="11"/>
  <c r="L1872" i="11"/>
  <c r="A1873" i="11"/>
  <c r="B1873" i="11"/>
  <c r="C1873" i="11"/>
  <c r="D1873" i="11"/>
  <c r="E1873" i="11"/>
  <c r="F1873" i="11"/>
  <c r="G1873" i="11"/>
  <c r="H1873" i="11"/>
  <c r="J1873" i="11"/>
  <c r="K1873" i="11"/>
  <c r="L1873" i="11"/>
  <c r="A1874" i="11"/>
  <c r="B1874" i="11"/>
  <c r="C1874" i="11"/>
  <c r="D1874" i="11"/>
  <c r="E1874" i="11"/>
  <c r="F1874" i="11"/>
  <c r="G1874" i="11"/>
  <c r="H1874" i="11"/>
  <c r="J1874" i="11"/>
  <c r="K1874" i="11"/>
  <c r="L1874" i="11"/>
  <c r="A1875" i="11"/>
  <c r="B1875" i="11"/>
  <c r="C1875" i="11"/>
  <c r="D1875" i="11"/>
  <c r="E1875" i="11"/>
  <c r="F1875" i="11"/>
  <c r="G1875" i="11"/>
  <c r="H1875" i="11"/>
  <c r="J1875" i="11"/>
  <c r="K1875" i="11"/>
  <c r="L1875" i="11"/>
  <c r="A1876" i="11"/>
  <c r="B1876" i="11"/>
  <c r="C1876" i="11"/>
  <c r="D1876" i="11"/>
  <c r="E1876" i="11"/>
  <c r="F1876" i="11"/>
  <c r="G1876" i="11"/>
  <c r="H1876" i="11"/>
  <c r="J1876" i="11"/>
  <c r="K1876" i="11"/>
  <c r="L1876" i="11"/>
  <c r="A1877" i="11"/>
  <c r="B1877" i="11"/>
  <c r="C1877" i="11"/>
  <c r="D1877" i="11"/>
  <c r="E1877" i="11"/>
  <c r="F1877" i="11"/>
  <c r="G1877" i="11"/>
  <c r="H1877" i="11"/>
  <c r="J1877" i="11"/>
  <c r="K1877" i="11"/>
  <c r="L1877" i="11"/>
  <c r="A1878" i="11"/>
  <c r="B1878" i="11"/>
  <c r="C1878" i="11"/>
  <c r="D1878" i="11"/>
  <c r="E1878" i="11"/>
  <c r="F1878" i="11"/>
  <c r="G1878" i="11"/>
  <c r="H1878" i="11"/>
  <c r="J1878" i="11"/>
  <c r="K1878" i="11"/>
  <c r="L1878" i="11"/>
  <c r="A1879" i="11"/>
  <c r="B1879" i="11"/>
  <c r="C1879" i="11"/>
  <c r="D1879" i="11"/>
  <c r="E1879" i="11"/>
  <c r="F1879" i="11"/>
  <c r="G1879" i="11"/>
  <c r="H1879" i="11"/>
  <c r="J1879" i="11"/>
  <c r="K1879" i="11"/>
  <c r="L1879" i="11"/>
  <c r="A1880" i="11"/>
  <c r="B1880" i="11"/>
  <c r="C1880" i="11"/>
  <c r="D1880" i="11"/>
  <c r="E1880" i="11"/>
  <c r="F1880" i="11"/>
  <c r="G1880" i="11"/>
  <c r="H1880" i="11"/>
  <c r="J1880" i="11"/>
  <c r="K1880" i="11"/>
  <c r="L1880" i="11"/>
  <c r="A1881" i="11"/>
  <c r="B1881" i="11"/>
  <c r="C1881" i="11"/>
  <c r="D1881" i="11"/>
  <c r="E1881" i="11"/>
  <c r="F1881" i="11"/>
  <c r="G1881" i="11"/>
  <c r="H1881" i="11"/>
  <c r="J1881" i="11"/>
  <c r="K1881" i="11"/>
  <c r="L1881" i="11"/>
  <c r="A1882" i="11"/>
  <c r="B1882" i="11"/>
  <c r="C1882" i="11"/>
  <c r="D1882" i="11"/>
  <c r="E1882" i="11"/>
  <c r="F1882" i="11"/>
  <c r="G1882" i="11"/>
  <c r="H1882" i="11"/>
  <c r="J1882" i="11"/>
  <c r="K1882" i="11"/>
  <c r="L1882" i="11"/>
  <c r="A1883" i="11"/>
  <c r="B1883" i="11"/>
  <c r="C1883" i="11"/>
  <c r="D1883" i="11"/>
  <c r="E1883" i="11"/>
  <c r="F1883" i="11"/>
  <c r="G1883" i="11"/>
  <c r="H1883" i="11"/>
  <c r="J1883" i="11"/>
  <c r="K1883" i="11"/>
  <c r="L1883" i="11"/>
  <c r="A1884" i="11"/>
  <c r="B1884" i="11"/>
  <c r="C1884" i="11"/>
  <c r="D1884" i="11"/>
  <c r="E1884" i="11"/>
  <c r="F1884" i="11"/>
  <c r="G1884" i="11"/>
  <c r="H1884" i="11"/>
  <c r="J1884" i="11"/>
  <c r="K1884" i="11"/>
  <c r="L1884" i="11"/>
  <c r="A1885" i="11"/>
  <c r="B1885" i="11"/>
  <c r="C1885" i="11"/>
  <c r="D1885" i="11"/>
  <c r="E1885" i="11"/>
  <c r="F1885" i="11"/>
  <c r="G1885" i="11"/>
  <c r="H1885" i="11"/>
  <c r="J1885" i="11"/>
  <c r="K1885" i="11"/>
  <c r="L1885" i="11"/>
  <c r="A1886" i="11"/>
  <c r="B1886" i="11"/>
  <c r="C1886" i="11"/>
  <c r="D1886" i="11"/>
  <c r="E1886" i="11"/>
  <c r="F1886" i="11"/>
  <c r="G1886" i="11"/>
  <c r="H1886" i="11"/>
  <c r="J1886" i="11"/>
  <c r="K1886" i="11"/>
  <c r="L1886" i="11"/>
  <c r="A1887" i="11"/>
  <c r="B1887" i="11"/>
  <c r="C1887" i="11"/>
  <c r="D1887" i="11"/>
  <c r="E1887" i="11"/>
  <c r="F1887" i="11"/>
  <c r="G1887" i="11"/>
  <c r="H1887" i="11"/>
  <c r="J1887" i="11"/>
  <c r="K1887" i="11"/>
  <c r="L1887" i="11"/>
  <c r="A1888" i="11"/>
  <c r="B1888" i="11"/>
  <c r="C1888" i="11"/>
  <c r="D1888" i="11"/>
  <c r="E1888" i="11"/>
  <c r="F1888" i="11"/>
  <c r="G1888" i="11"/>
  <c r="H1888" i="11"/>
  <c r="J1888" i="11"/>
  <c r="K1888" i="11"/>
  <c r="L1888" i="11"/>
  <c r="A1889" i="11"/>
  <c r="B1889" i="11"/>
  <c r="C1889" i="11"/>
  <c r="D1889" i="11"/>
  <c r="E1889" i="11"/>
  <c r="F1889" i="11"/>
  <c r="G1889" i="11"/>
  <c r="H1889" i="11"/>
  <c r="J1889" i="11"/>
  <c r="K1889" i="11"/>
  <c r="L1889" i="11"/>
  <c r="A1890" i="11"/>
  <c r="B1890" i="11"/>
  <c r="C1890" i="11"/>
  <c r="D1890" i="11"/>
  <c r="E1890" i="11"/>
  <c r="F1890" i="11"/>
  <c r="G1890" i="11"/>
  <c r="H1890" i="11"/>
  <c r="J1890" i="11"/>
  <c r="K1890" i="11"/>
  <c r="L1890" i="11"/>
  <c r="A1891" i="11"/>
  <c r="B1891" i="11"/>
  <c r="C1891" i="11"/>
  <c r="D1891" i="11"/>
  <c r="E1891" i="11"/>
  <c r="F1891" i="11"/>
  <c r="G1891" i="11"/>
  <c r="H1891" i="11"/>
  <c r="J1891" i="11"/>
  <c r="K1891" i="11"/>
  <c r="L1891" i="11"/>
  <c r="A1892" i="11"/>
  <c r="B1892" i="11"/>
  <c r="C1892" i="11"/>
  <c r="D1892" i="11"/>
  <c r="E1892" i="11"/>
  <c r="F1892" i="11"/>
  <c r="G1892" i="11"/>
  <c r="H1892" i="11"/>
  <c r="J1892" i="11"/>
  <c r="K1892" i="11"/>
  <c r="L1892" i="11"/>
  <c r="A1893" i="11"/>
  <c r="B1893" i="11"/>
  <c r="C1893" i="11"/>
  <c r="D1893" i="11"/>
  <c r="E1893" i="11"/>
  <c r="F1893" i="11"/>
  <c r="G1893" i="11"/>
  <c r="H1893" i="11"/>
  <c r="J1893" i="11"/>
  <c r="K1893" i="11"/>
  <c r="L1893" i="11"/>
  <c r="A1894" i="11"/>
  <c r="B1894" i="11"/>
  <c r="C1894" i="11"/>
  <c r="D1894" i="11"/>
  <c r="E1894" i="11"/>
  <c r="F1894" i="11"/>
  <c r="G1894" i="11"/>
  <c r="H1894" i="11"/>
  <c r="J1894" i="11"/>
  <c r="K1894" i="11"/>
  <c r="L1894" i="11"/>
  <c r="A1895" i="11"/>
  <c r="B1895" i="11"/>
  <c r="C1895" i="11"/>
  <c r="D1895" i="11"/>
  <c r="E1895" i="11"/>
  <c r="F1895" i="11"/>
  <c r="G1895" i="11"/>
  <c r="H1895" i="11"/>
  <c r="J1895" i="11"/>
  <c r="K1895" i="11"/>
  <c r="L1895" i="11"/>
  <c r="A1896" i="11"/>
  <c r="B1896" i="11"/>
  <c r="C1896" i="11"/>
  <c r="D1896" i="11"/>
  <c r="E1896" i="11"/>
  <c r="F1896" i="11"/>
  <c r="G1896" i="11"/>
  <c r="H1896" i="11"/>
  <c r="J1896" i="11"/>
  <c r="K1896" i="11"/>
  <c r="L1896" i="11"/>
  <c r="A1897" i="11"/>
  <c r="B1897" i="11"/>
  <c r="C1897" i="11"/>
  <c r="D1897" i="11"/>
  <c r="E1897" i="11"/>
  <c r="F1897" i="11"/>
  <c r="G1897" i="11"/>
  <c r="H1897" i="11"/>
  <c r="J1897" i="11"/>
  <c r="K1897" i="11"/>
  <c r="L1897" i="11"/>
  <c r="A1898" i="11"/>
  <c r="B1898" i="11"/>
  <c r="C1898" i="11"/>
  <c r="D1898" i="11"/>
  <c r="E1898" i="11"/>
  <c r="F1898" i="11"/>
  <c r="G1898" i="11"/>
  <c r="H1898" i="11"/>
  <c r="J1898" i="11"/>
  <c r="K1898" i="11"/>
  <c r="L1898" i="11"/>
  <c r="A1899" i="11"/>
  <c r="B1899" i="11"/>
  <c r="C1899" i="11"/>
  <c r="D1899" i="11"/>
  <c r="E1899" i="11"/>
  <c r="F1899" i="11"/>
  <c r="G1899" i="11"/>
  <c r="H1899" i="11"/>
  <c r="J1899" i="11"/>
  <c r="K1899" i="11"/>
  <c r="L1899" i="11"/>
  <c r="A1900" i="11"/>
  <c r="B1900" i="11"/>
  <c r="C1900" i="11"/>
  <c r="D1900" i="11"/>
  <c r="E1900" i="11"/>
  <c r="F1900" i="11"/>
  <c r="G1900" i="11"/>
  <c r="H1900" i="11"/>
  <c r="J1900" i="11"/>
  <c r="K1900" i="11"/>
  <c r="L1900" i="11"/>
  <c r="A1901" i="11"/>
  <c r="B1901" i="11"/>
  <c r="C1901" i="11"/>
  <c r="D1901" i="11"/>
  <c r="E1901" i="11"/>
  <c r="F1901" i="11"/>
  <c r="G1901" i="11"/>
  <c r="H1901" i="11"/>
  <c r="J1901" i="11"/>
  <c r="K1901" i="11"/>
  <c r="L1901" i="11"/>
  <c r="A1902" i="11"/>
  <c r="B1902" i="11"/>
  <c r="C1902" i="11"/>
  <c r="D1902" i="11"/>
  <c r="E1902" i="11"/>
  <c r="F1902" i="11"/>
  <c r="G1902" i="11"/>
  <c r="H1902" i="11"/>
  <c r="J1902" i="11"/>
  <c r="K1902" i="11"/>
  <c r="L1902" i="11"/>
  <c r="A1903" i="11"/>
  <c r="B1903" i="11"/>
  <c r="C1903" i="11"/>
  <c r="D1903" i="11"/>
  <c r="E1903" i="11"/>
  <c r="F1903" i="11"/>
  <c r="G1903" i="11"/>
  <c r="H1903" i="11"/>
  <c r="J1903" i="11"/>
  <c r="K1903" i="11"/>
  <c r="L1903" i="11"/>
  <c r="A1904" i="11"/>
  <c r="B1904" i="11"/>
  <c r="C1904" i="11"/>
  <c r="D1904" i="11"/>
  <c r="E1904" i="11"/>
  <c r="F1904" i="11"/>
  <c r="G1904" i="11"/>
  <c r="H1904" i="11"/>
  <c r="J1904" i="11"/>
  <c r="K1904" i="11"/>
  <c r="L1904" i="11"/>
  <c r="A1905" i="11"/>
  <c r="B1905" i="11"/>
  <c r="C1905" i="11"/>
  <c r="D1905" i="11"/>
  <c r="E1905" i="11"/>
  <c r="F1905" i="11"/>
  <c r="G1905" i="11"/>
  <c r="H1905" i="11"/>
  <c r="J1905" i="11"/>
  <c r="K1905" i="11"/>
  <c r="L1905" i="11"/>
  <c r="A1906" i="11"/>
  <c r="B1906" i="11"/>
  <c r="C1906" i="11"/>
  <c r="D1906" i="11"/>
  <c r="E1906" i="11"/>
  <c r="F1906" i="11"/>
  <c r="G1906" i="11"/>
  <c r="H1906" i="11"/>
  <c r="J1906" i="11"/>
  <c r="K1906" i="11"/>
  <c r="L1906" i="11"/>
  <c r="A1907" i="11"/>
  <c r="B1907" i="11"/>
  <c r="C1907" i="11"/>
  <c r="D1907" i="11"/>
  <c r="E1907" i="11"/>
  <c r="F1907" i="11"/>
  <c r="G1907" i="11"/>
  <c r="H1907" i="11"/>
  <c r="J1907" i="11"/>
  <c r="K1907" i="11"/>
  <c r="L1907" i="11"/>
  <c r="A1908" i="11"/>
  <c r="B1908" i="11"/>
  <c r="C1908" i="11"/>
  <c r="D1908" i="11"/>
  <c r="E1908" i="11"/>
  <c r="F1908" i="11"/>
  <c r="G1908" i="11"/>
  <c r="H1908" i="11"/>
  <c r="J1908" i="11"/>
  <c r="K1908" i="11"/>
  <c r="L1908" i="11"/>
  <c r="A1909" i="11"/>
  <c r="B1909" i="11"/>
  <c r="C1909" i="11"/>
  <c r="D1909" i="11"/>
  <c r="E1909" i="11"/>
  <c r="F1909" i="11"/>
  <c r="G1909" i="11"/>
  <c r="H1909" i="11"/>
  <c r="J1909" i="11"/>
  <c r="K1909" i="11"/>
  <c r="L1909" i="11"/>
  <c r="A1910" i="11"/>
  <c r="B1910" i="11"/>
  <c r="C1910" i="11"/>
  <c r="D1910" i="11"/>
  <c r="E1910" i="11"/>
  <c r="F1910" i="11"/>
  <c r="G1910" i="11"/>
  <c r="H1910" i="11"/>
  <c r="J1910" i="11"/>
  <c r="K1910" i="11"/>
  <c r="L1910" i="11"/>
  <c r="A1911" i="11"/>
  <c r="B1911" i="11"/>
  <c r="C1911" i="11"/>
  <c r="D1911" i="11"/>
  <c r="E1911" i="11"/>
  <c r="F1911" i="11"/>
  <c r="G1911" i="11"/>
  <c r="H1911" i="11"/>
  <c r="J1911" i="11"/>
  <c r="K1911" i="11"/>
  <c r="L1911" i="11"/>
  <c r="A1912" i="11"/>
  <c r="B1912" i="11"/>
  <c r="C1912" i="11"/>
  <c r="D1912" i="11"/>
  <c r="E1912" i="11"/>
  <c r="F1912" i="11"/>
  <c r="G1912" i="11"/>
  <c r="H1912" i="11"/>
  <c r="J1912" i="11"/>
  <c r="K1912" i="11"/>
  <c r="L1912" i="11"/>
  <c r="A1913" i="11"/>
  <c r="B1913" i="11"/>
  <c r="C1913" i="11"/>
  <c r="D1913" i="11"/>
  <c r="E1913" i="11"/>
  <c r="F1913" i="11"/>
  <c r="G1913" i="11"/>
  <c r="H1913" i="11"/>
  <c r="J1913" i="11"/>
  <c r="K1913" i="11"/>
  <c r="L1913" i="11"/>
  <c r="A1914" i="11"/>
  <c r="B1914" i="11"/>
  <c r="C1914" i="11"/>
  <c r="D1914" i="11"/>
  <c r="E1914" i="11"/>
  <c r="F1914" i="11"/>
  <c r="G1914" i="11"/>
  <c r="H1914" i="11"/>
  <c r="J1914" i="11"/>
  <c r="K1914" i="11"/>
  <c r="L1914" i="11"/>
  <c r="A1915" i="11"/>
  <c r="B1915" i="11"/>
  <c r="C1915" i="11"/>
  <c r="D1915" i="11"/>
  <c r="E1915" i="11"/>
  <c r="F1915" i="11"/>
  <c r="G1915" i="11"/>
  <c r="H1915" i="11"/>
  <c r="J1915" i="11"/>
  <c r="K1915" i="11"/>
  <c r="L1915" i="11"/>
  <c r="A1916" i="11"/>
  <c r="B1916" i="11"/>
  <c r="C1916" i="11"/>
  <c r="D1916" i="11"/>
  <c r="E1916" i="11"/>
  <c r="F1916" i="11"/>
  <c r="G1916" i="11"/>
  <c r="H1916" i="11"/>
  <c r="J1916" i="11"/>
  <c r="K1916" i="11"/>
  <c r="L1916" i="11"/>
  <c r="A1917" i="11"/>
  <c r="B1917" i="11"/>
  <c r="C1917" i="11"/>
  <c r="D1917" i="11"/>
  <c r="E1917" i="11"/>
  <c r="F1917" i="11"/>
  <c r="G1917" i="11"/>
  <c r="H1917" i="11"/>
  <c r="J1917" i="11"/>
  <c r="K1917" i="11"/>
  <c r="L1917" i="11"/>
  <c r="A1918" i="11"/>
  <c r="B1918" i="11"/>
  <c r="C1918" i="11"/>
  <c r="D1918" i="11"/>
  <c r="E1918" i="11"/>
  <c r="F1918" i="11"/>
  <c r="G1918" i="11"/>
  <c r="H1918" i="11"/>
  <c r="J1918" i="11"/>
  <c r="K1918" i="11"/>
  <c r="L1918" i="11"/>
  <c r="A1919" i="11"/>
  <c r="B1919" i="11"/>
  <c r="C1919" i="11"/>
  <c r="D1919" i="11"/>
  <c r="E1919" i="11"/>
  <c r="F1919" i="11"/>
  <c r="G1919" i="11"/>
  <c r="H1919" i="11"/>
  <c r="J1919" i="11"/>
  <c r="K1919" i="11"/>
  <c r="L1919" i="11"/>
  <c r="A1920" i="11"/>
  <c r="B1920" i="11"/>
  <c r="C1920" i="11"/>
  <c r="D1920" i="11"/>
  <c r="E1920" i="11"/>
  <c r="F1920" i="11"/>
  <c r="G1920" i="11"/>
  <c r="H1920" i="11"/>
  <c r="J1920" i="11"/>
  <c r="K1920" i="11"/>
  <c r="L1920" i="11"/>
  <c r="A1921" i="11"/>
  <c r="B1921" i="11"/>
  <c r="C1921" i="11"/>
  <c r="D1921" i="11"/>
  <c r="E1921" i="11"/>
  <c r="F1921" i="11"/>
  <c r="G1921" i="11"/>
  <c r="H1921" i="11"/>
  <c r="J1921" i="11"/>
  <c r="K1921" i="11"/>
  <c r="L1921" i="11"/>
  <c r="A1922" i="11"/>
  <c r="B1922" i="11"/>
  <c r="C1922" i="11"/>
  <c r="D1922" i="11"/>
  <c r="E1922" i="11"/>
  <c r="F1922" i="11"/>
  <c r="G1922" i="11"/>
  <c r="H1922" i="11"/>
  <c r="J1922" i="11"/>
  <c r="K1922" i="11"/>
  <c r="L1922" i="11"/>
  <c r="A1923" i="11"/>
  <c r="B1923" i="11"/>
  <c r="C1923" i="11"/>
  <c r="D1923" i="11"/>
  <c r="E1923" i="11"/>
  <c r="F1923" i="11"/>
  <c r="G1923" i="11"/>
  <c r="H1923" i="11"/>
  <c r="J1923" i="11"/>
  <c r="K1923" i="11"/>
  <c r="L1923" i="11"/>
  <c r="A1924" i="11"/>
  <c r="B1924" i="11"/>
  <c r="C1924" i="11"/>
  <c r="D1924" i="11"/>
  <c r="E1924" i="11"/>
  <c r="F1924" i="11"/>
  <c r="G1924" i="11"/>
  <c r="H1924" i="11"/>
  <c r="J1924" i="11"/>
  <c r="K1924" i="11"/>
  <c r="L1924" i="11"/>
  <c r="A1925" i="11"/>
  <c r="B1925" i="11"/>
  <c r="C1925" i="11"/>
  <c r="D1925" i="11"/>
  <c r="E1925" i="11"/>
  <c r="F1925" i="11"/>
  <c r="G1925" i="11"/>
  <c r="H1925" i="11"/>
  <c r="J1925" i="11"/>
  <c r="K1925" i="11"/>
  <c r="L1925" i="11"/>
  <c r="A1926" i="11"/>
  <c r="B1926" i="11"/>
  <c r="C1926" i="11"/>
  <c r="D1926" i="11"/>
  <c r="E1926" i="11"/>
  <c r="F1926" i="11"/>
  <c r="G1926" i="11"/>
  <c r="H1926" i="11"/>
  <c r="J1926" i="11"/>
  <c r="K1926" i="11"/>
  <c r="L1926" i="11"/>
  <c r="A1927" i="11"/>
  <c r="B1927" i="11"/>
  <c r="C1927" i="11"/>
  <c r="D1927" i="11"/>
  <c r="E1927" i="11"/>
  <c r="F1927" i="11"/>
  <c r="G1927" i="11"/>
  <c r="H1927" i="11"/>
  <c r="J1927" i="11"/>
  <c r="K1927" i="11"/>
  <c r="L1927" i="11"/>
  <c r="A1928" i="11"/>
  <c r="B1928" i="11"/>
  <c r="C1928" i="11"/>
  <c r="D1928" i="11"/>
  <c r="E1928" i="11"/>
  <c r="F1928" i="11"/>
  <c r="G1928" i="11"/>
  <c r="H1928" i="11"/>
  <c r="J1928" i="11"/>
  <c r="K1928" i="11"/>
  <c r="L1928" i="11"/>
  <c r="A1929" i="11"/>
  <c r="B1929" i="11"/>
  <c r="C1929" i="11"/>
  <c r="D1929" i="11"/>
  <c r="E1929" i="11"/>
  <c r="F1929" i="11"/>
  <c r="G1929" i="11"/>
  <c r="H1929" i="11"/>
  <c r="J1929" i="11"/>
  <c r="K1929" i="11"/>
  <c r="L1929" i="11"/>
  <c r="A1930" i="11"/>
  <c r="B1930" i="11"/>
  <c r="C1930" i="11"/>
  <c r="D1930" i="11"/>
  <c r="E1930" i="11"/>
  <c r="F1930" i="11"/>
  <c r="G1930" i="11"/>
  <c r="H1930" i="11"/>
  <c r="J1930" i="11"/>
  <c r="K1930" i="11"/>
  <c r="L1930" i="11"/>
  <c r="A1931" i="11"/>
  <c r="B1931" i="11"/>
  <c r="C1931" i="11"/>
  <c r="D1931" i="11"/>
  <c r="E1931" i="11"/>
  <c r="F1931" i="11"/>
  <c r="G1931" i="11"/>
  <c r="H1931" i="11"/>
  <c r="J1931" i="11"/>
  <c r="K1931" i="11"/>
  <c r="L1931" i="11"/>
  <c r="A1932" i="11"/>
  <c r="B1932" i="11"/>
  <c r="C1932" i="11"/>
  <c r="D1932" i="11"/>
  <c r="E1932" i="11"/>
  <c r="F1932" i="11"/>
  <c r="G1932" i="11"/>
  <c r="H1932" i="11"/>
  <c r="J1932" i="11"/>
  <c r="K1932" i="11"/>
  <c r="L1932" i="11"/>
  <c r="A1933" i="11"/>
  <c r="B1933" i="11"/>
  <c r="C1933" i="11"/>
  <c r="D1933" i="11"/>
  <c r="E1933" i="11"/>
  <c r="F1933" i="11"/>
  <c r="G1933" i="11"/>
  <c r="H1933" i="11"/>
  <c r="J1933" i="11"/>
  <c r="K1933" i="11"/>
  <c r="L1933" i="11"/>
  <c r="A1934" i="11"/>
  <c r="B1934" i="11"/>
  <c r="C1934" i="11"/>
  <c r="D1934" i="11"/>
  <c r="E1934" i="11"/>
  <c r="F1934" i="11"/>
  <c r="G1934" i="11"/>
  <c r="H1934" i="11"/>
  <c r="J1934" i="11"/>
  <c r="K1934" i="11"/>
  <c r="L1934" i="11"/>
  <c r="A1935" i="11"/>
  <c r="B1935" i="11"/>
  <c r="C1935" i="11"/>
  <c r="D1935" i="11"/>
  <c r="E1935" i="11"/>
  <c r="F1935" i="11"/>
  <c r="G1935" i="11"/>
  <c r="H1935" i="11"/>
  <c r="J1935" i="11"/>
  <c r="K1935" i="11"/>
  <c r="L1935" i="11"/>
  <c r="A1936" i="11"/>
  <c r="B1936" i="11"/>
  <c r="C1936" i="11"/>
  <c r="D1936" i="11"/>
  <c r="E1936" i="11"/>
  <c r="F1936" i="11"/>
  <c r="G1936" i="11"/>
  <c r="H1936" i="11"/>
  <c r="J1936" i="11"/>
  <c r="K1936" i="11"/>
  <c r="L1936" i="11"/>
  <c r="A1937" i="11"/>
  <c r="B1937" i="11"/>
  <c r="C1937" i="11"/>
  <c r="D1937" i="11"/>
  <c r="E1937" i="11"/>
  <c r="F1937" i="11"/>
  <c r="G1937" i="11"/>
  <c r="H1937" i="11"/>
  <c r="J1937" i="11"/>
  <c r="K1937" i="11"/>
  <c r="L1937" i="11"/>
  <c r="A1938" i="11"/>
  <c r="B1938" i="11"/>
  <c r="C1938" i="11"/>
  <c r="D1938" i="11"/>
  <c r="E1938" i="11"/>
  <c r="F1938" i="11"/>
  <c r="G1938" i="11"/>
  <c r="H1938" i="11"/>
  <c r="J1938" i="11"/>
  <c r="K1938" i="11"/>
  <c r="L1938" i="11"/>
  <c r="A1939" i="11"/>
  <c r="B1939" i="11"/>
  <c r="C1939" i="11"/>
  <c r="D1939" i="11"/>
  <c r="E1939" i="11"/>
  <c r="F1939" i="11"/>
  <c r="G1939" i="11"/>
  <c r="H1939" i="11"/>
  <c r="J1939" i="11"/>
  <c r="K1939" i="11"/>
  <c r="L1939" i="11"/>
  <c r="A1940" i="11"/>
  <c r="B1940" i="11"/>
  <c r="C1940" i="11"/>
  <c r="D1940" i="11"/>
  <c r="E1940" i="11"/>
  <c r="F1940" i="11"/>
  <c r="G1940" i="11"/>
  <c r="H1940" i="11"/>
  <c r="J1940" i="11"/>
  <c r="K1940" i="11"/>
  <c r="L1940" i="11"/>
  <c r="A1941" i="11"/>
  <c r="B1941" i="11"/>
  <c r="C1941" i="11"/>
  <c r="D1941" i="11"/>
  <c r="E1941" i="11"/>
  <c r="F1941" i="11"/>
  <c r="G1941" i="11"/>
  <c r="H1941" i="11"/>
  <c r="J1941" i="11"/>
  <c r="K1941" i="11"/>
  <c r="L1941" i="11"/>
  <c r="A1942" i="11"/>
  <c r="B1942" i="11"/>
  <c r="C1942" i="11"/>
  <c r="D1942" i="11"/>
  <c r="E1942" i="11"/>
  <c r="F1942" i="11"/>
  <c r="G1942" i="11"/>
  <c r="H1942" i="11"/>
  <c r="J1942" i="11"/>
  <c r="K1942" i="11"/>
  <c r="L1942" i="11"/>
  <c r="A1943" i="11"/>
  <c r="B1943" i="11"/>
  <c r="C1943" i="11"/>
  <c r="D1943" i="11"/>
  <c r="E1943" i="11"/>
  <c r="F1943" i="11"/>
  <c r="G1943" i="11"/>
  <c r="H1943" i="11"/>
  <c r="J1943" i="11"/>
  <c r="K1943" i="11"/>
  <c r="L1943" i="11"/>
  <c r="A1944" i="11"/>
  <c r="B1944" i="11"/>
  <c r="C1944" i="11"/>
  <c r="D1944" i="11"/>
  <c r="E1944" i="11"/>
  <c r="F1944" i="11"/>
  <c r="G1944" i="11"/>
  <c r="H1944" i="11"/>
  <c r="J1944" i="11"/>
  <c r="K1944" i="11"/>
  <c r="L1944" i="11"/>
  <c r="A1945" i="11"/>
  <c r="B1945" i="11"/>
  <c r="C1945" i="11"/>
  <c r="D1945" i="11"/>
  <c r="E1945" i="11"/>
  <c r="F1945" i="11"/>
  <c r="G1945" i="11"/>
  <c r="H1945" i="11"/>
  <c r="J1945" i="11"/>
  <c r="K1945" i="11"/>
  <c r="L1945" i="11"/>
  <c r="A1946" i="11"/>
  <c r="B1946" i="11"/>
  <c r="C1946" i="11"/>
  <c r="D1946" i="11"/>
  <c r="E1946" i="11"/>
  <c r="F1946" i="11"/>
  <c r="G1946" i="11"/>
  <c r="H1946" i="11"/>
  <c r="J1946" i="11"/>
  <c r="K1946" i="11"/>
  <c r="L1946" i="11"/>
  <c r="A1947" i="11"/>
  <c r="B1947" i="11"/>
  <c r="C1947" i="11"/>
  <c r="D1947" i="11"/>
  <c r="E1947" i="11"/>
  <c r="F1947" i="11"/>
  <c r="G1947" i="11"/>
  <c r="H1947" i="11"/>
  <c r="J1947" i="11"/>
  <c r="K1947" i="11"/>
  <c r="L1947" i="11"/>
  <c r="A1948" i="11"/>
  <c r="B1948" i="11"/>
  <c r="C1948" i="11"/>
  <c r="D1948" i="11"/>
  <c r="E1948" i="11"/>
  <c r="F1948" i="11"/>
  <c r="G1948" i="11"/>
  <c r="H1948" i="11"/>
  <c r="J1948" i="11"/>
  <c r="K1948" i="11"/>
  <c r="L1948" i="11"/>
  <c r="A1949" i="11"/>
  <c r="B1949" i="11"/>
  <c r="C1949" i="11"/>
  <c r="D1949" i="11"/>
  <c r="E1949" i="11"/>
  <c r="F1949" i="11"/>
  <c r="G1949" i="11"/>
  <c r="H1949" i="11"/>
  <c r="J1949" i="11"/>
  <c r="K1949" i="11"/>
  <c r="L1949" i="11"/>
  <c r="A1950" i="11"/>
  <c r="B1950" i="11"/>
  <c r="C1950" i="11"/>
  <c r="D1950" i="11"/>
  <c r="E1950" i="11"/>
  <c r="F1950" i="11"/>
  <c r="G1950" i="11"/>
  <c r="H1950" i="11"/>
  <c r="J1950" i="11"/>
  <c r="K1950" i="11"/>
  <c r="L1950" i="11"/>
  <c r="A1951" i="11"/>
  <c r="B1951" i="11"/>
  <c r="C1951" i="11"/>
  <c r="D1951" i="11"/>
  <c r="E1951" i="11"/>
  <c r="F1951" i="11"/>
  <c r="G1951" i="11"/>
  <c r="H1951" i="11"/>
  <c r="J1951" i="11"/>
  <c r="K1951" i="11"/>
  <c r="L1951" i="11"/>
  <c r="A1952" i="11"/>
  <c r="B1952" i="11"/>
  <c r="C1952" i="11"/>
  <c r="D1952" i="11"/>
  <c r="E1952" i="11"/>
  <c r="F1952" i="11"/>
  <c r="G1952" i="11"/>
  <c r="H1952" i="11"/>
  <c r="J1952" i="11"/>
  <c r="K1952" i="11"/>
  <c r="L1952" i="11"/>
  <c r="A1953" i="11"/>
  <c r="B1953" i="11"/>
  <c r="C1953" i="11"/>
  <c r="D1953" i="11"/>
  <c r="E1953" i="11"/>
  <c r="F1953" i="11"/>
  <c r="G1953" i="11"/>
  <c r="H1953" i="11"/>
  <c r="J1953" i="11"/>
  <c r="K1953" i="11"/>
  <c r="L1953" i="11"/>
  <c r="A1954" i="11"/>
  <c r="B1954" i="11"/>
  <c r="C1954" i="11"/>
  <c r="D1954" i="11"/>
  <c r="E1954" i="11"/>
  <c r="F1954" i="11"/>
  <c r="G1954" i="11"/>
  <c r="H1954" i="11"/>
  <c r="J1954" i="11"/>
  <c r="K1954" i="11"/>
  <c r="L1954" i="11"/>
  <c r="A1955" i="11"/>
  <c r="B1955" i="11"/>
  <c r="C1955" i="11"/>
  <c r="D1955" i="11"/>
  <c r="E1955" i="11"/>
  <c r="F1955" i="11"/>
  <c r="G1955" i="11"/>
  <c r="H1955" i="11"/>
  <c r="J1955" i="11"/>
  <c r="K1955" i="11"/>
  <c r="L1955" i="11"/>
  <c r="A1956" i="11"/>
  <c r="B1956" i="11"/>
  <c r="C1956" i="11"/>
  <c r="D1956" i="11"/>
  <c r="E1956" i="11"/>
  <c r="F1956" i="11"/>
  <c r="G1956" i="11"/>
  <c r="H1956" i="11"/>
  <c r="J1956" i="11"/>
  <c r="K1956" i="11"/>
  <c r="L1956" i="11"/>
  <c r="A1957" i="11"/>
  <c r="B1957" i="11"/>
  <c r="C1957" i="11"/>
  <c r="D1957" i="11"/>
  <c r="E1957" i="11"/>
  <c r="F1957" i="11"/>
  <c r="G1957" i="11"/>
  <c r="H1957" i="11"/>
  <c r="J1957" i="11"/>
  <c r="K1957" i="11"/>
  <c r="L1957" i="11"/>
  <c r="A1958" i="11"/>
  <c r="B1958" i="11"/>
  <c r="C1958" i="11"/>
  <c r="D1958" i="11"/>
  <c r="E1958" i="11"/>
  <c r="F1958" i="11"/>
  <c r="G1958" i="11"/>
  <c r="H1958" i="11"/>
  <c r="J1958" i="11"/>
  <c r="K1958" i="11"/>
  <c r="L1958" i="11"/>
  <c r="A1959" i="11"/>
  <c r="B1959" i="11"/>
  <c r="C1959" i="11"/>
  <c r="D1959" i="11"/>
  <c r="E1959" i="11"/>
  <c r="F1959" i="11"/>
  <c r="G1959" i="11"/>
  <c r="H1959" i="11"/>
  <c r="J1959" i="11"/>
  <c r="K1959" i="11"/>
  <c r="L1959" i="11"/>
  <c r="A1960" i="11"/>
  <c r="B1960" i="11"/>
  <c r="C1960" i="11"/>
  <c r="D1960" i="11"/>
  <c r="E1960" i="11"/>
  <c r="F1960" i="11"/>
  <c r="G1960" i="11"/>
  <c r="H1960" i="11"/>
  <c r="J1960" i="11"/>
  <c r="K1960" i="11"/>
  <c r="L1960" i="11"/>
  <c r="A1961" i="11"/>
  <c r="B1961" i="11"/>
  <c r="C1961" i="11"/>
  <c r="D1961" i="11"/>
  <c r="E1961" i="11"/>
  <c r="F1961" i="11"/>
  <c r="G1961" i="11"/>
  <c r="H1961" i="11"/>
  <c r="J1961" i="11"/>
  <c r="K1961" i="11"/>
  <c r="L1961" i="11"/>
  <c r="A1962" i="11"/>
  <c r="B1962" i="11"/>
  <c r="C1962" i="11"/>
  <c r="D1962" i="11"/>
  <c r="E1962" i="11"/>
  <c r="F1962" i="11"/>
  <c r="G1962" i="11"/>
  <c r="H1962" i="11"/>
  <c r="J1962" i="11"/>
  <c r="K1962" i="11"/>
  <c r="L1962" i="11"/>
  <c r="A1963" i="11"/>
  <c r="B1963" i="11"/>
  <c r="C1963" i="11"/>
  <c r="D1963" i="11"/>
  <c r="E1963" i="11"/>
  <c r="F1963" i="11"/>
  <c r="G1963" i="11"/>
  <c r="H1963" i="11"/>
  <c r="J1963" i="11"/>
  <c r="K1963" i="11"/>
  <c r="L1963" i="11"/>
  <c r="A1964" i="11"/>
  <c r="B1964" i="11"/>
  <c r="C1964" i="11"/>
  <c r="D1964" i="11"/>
  <c r="E1964" i="11"/>
  <c r="F1964" i="11"/>
  <c r="G1964" i="11"/>
  <c r="H1964" i="11"/>
  <c r="J1964" i="11"/>
  <c r="K1964" i="11"/>
  <c r="L1964" i="11"/>
  <c r="A1965" i="11"/>
  <c r="B1965" i="11"/>
  <c r="C1965" i="11"/>
  <c r="D1965" i="11"/>
  <c r="E1965" i="11"/>
  <c r="F1965" i="11"/>
  <c r="G1965" i="11"/>
  <c r="H1965" i="11"/>
  <c r="J1965" i="11"/>
  <c r="K1965" i="11"/>
  <c r="L1965" i="11"/>
  <c r="A1966" i="11"/>
  <c r="B1966" i="11"/>
  <c r="C1966" i="11"/>
  <c r="D1966" i="11"/>
  <c r="E1966" i="11"/>
  <c r="F1966" i="11"/>
  <c r="G1966" i="11"/>
  <c r="H1966" i="11"/>
  <c r="J1966" i="11"/>
  <c r="K1966" i="11"/>
  <c r="L1966" i="11"/>
  <c r="A1967" i="11"/>
  <c r="B1967" i="11"/>
  <c r="C1967" i="11"/>
  <c r="D1967" i="11"/>
  <c r="E1967" i="11"/>
  <c r="F1967" i="11"/>
  <c r="G1967" i="11"/>
  <c r="H1967" i="11"/>
  <c r="J1967" i="11"/>
  <c r="K1967" i="11"/>
  <c r="L1967" i="11"/>
  <c r="A1968" i="11"/>
  <c r="B1968" i="11"/>
  <c r="C1968" i="11"/>
  <c r="D1968" i="11"/>
  <c r="E1968" i="11"/>
  <c r="F1968" i="11"/>
  <c r="G1968" i="11"/>
  <c r="H1968" i="11"/>
  <c r="J1968" i="11"/>
  <c r="K1968" i="11"/>
  <c r="L1968" i="11"/>
  <c r="A1969" i="11"/>
  <c r="B1969" i="11"/>
  <c r="C1969" i="11"/>
  <c r="D1969" i="11"/>
  <c r="E1969" i="11"/>
  <c r="F1969" i="11"/>
  <c r="G1969" i="11"/>
  <c r="H1969" i="11"/>
  <c r="J1969" i="11"/>
  <c r="K1969" i="11"/>
  <c r="L1969" i="11"/>
  <c r="A1970" i="11"/>
  <c r="B1970" i="11"/>
  <c r="C1970" i="11"/>
  <c r="D1970" i="11"/>
  <c r="E1970" i="11"/>
  <c r="F1970" i="11"/>
  <c r="G1970" i="11"/>
  <c r="H1970" i="11"/>
  <c r="J1970" i="11"/>
  <c r="K1970" i="11"/>
  <c r="L1970" i="11"/>
  <c r="A1971" i="11"/>
  <c r="B1971" i="11"/>
  <c r="C1971" i="11"/>
  <c r="D1971" i="11"/>
  <c r="E1971" i="11"/>
  <c r="F1971" i="11"/>
  <c r="G1971" i="11"/>
  <c r="H1971" i="11"/>
  <c r="J1971" i="11"/>
  <c r="K1971" i="11"/>
  <c r="L1971" i="11"/>
  <c r="A1972" i="11"/>
  <c r="B1972" i="11"/>
  <c r="C1972" i="11"/>
  <c r="D1972" i="11"/>
  <c r="E1972" i="11"/>
  <c r="F1972" i="11"/>
  <c r="G1972" i="11"/>
  <c r="H1972" i="11"/>
  <c r="J1972" i="11"/>
  <c r="K1972" i="11"/>
  <c r="L1972" i="11"/>
  <c r="A1973" i="11"/>
  <c r="B1973" i="11"/>
  <c r="C1973" i="11"/>
  <c r="D1973" i="11"/>
  <c r="E1973" i="11"/>
  <c r="F1973" i="11"/>
  <c r="G1973" i="11"/>
  <c r="H1973" i="11"/>
  <c r="J1973" i="11"/>
  <c r="K1973" i="11"/>
  <c r="L1973" i="11"/>
  <c r="A1974" i="11"/>
  <c r="B1974" i="11"/>
  <c r="C1974" i="11"/>
  <c r="D1974" i="11"/>
  <c r="E1974" i="11"/>
  <c r="F1974" i="11"/>
  <c r="G1974" i="11"/>
  <c r="H1974" i="11"/>
  <c r="J1974" i="11"/>
  <c r="K1974" i="11"/>
  <c r="L1974" i="11"/>
  <c r="A1975" i="11"/>
  <c r="B1975" i="11"/>
  <c r="C1975" i="11"/>
  <c r="D1975" i="11"/>
  <c r="E1975" i="11"/>
  <c r="F1975" i="11"/>
  <c r="G1975" i="11"/>
  <c r="H1975" i="11"/>
  <c r="J1975" i="11"/>
  <c r="K1975" i="11"/>
  <c r="L1975" i="11"/>
  <c r="A1976" i="11"/>
  <c r="B1976" i="11"/>
  <c r="C1976" i="11"/>
  <c r="D1976" i="11"/>
  <c r="E1976" i="11"/>
  <c r="F1976" i="11"/>
  <c r="G1976" i="11"/>
  <c r="H1976" i="11"/>
  <c r="J1976" i="11"/>
  <c r="K1976" i="11"/>
  <c r="L1976" i="11"/>
  <c r="A1977" i="11"/>
  <c r="B1977" i="11"/>
  <c r="C1977" i="11"/>
  <c r="D1977" i="11"/>
  <c r="E1977" i="11"/>
  <c r="F1977" i="11"/>
  <c r="G1977" i="11"/>
  <c r="H1977" i="11"/>
  <c r="J1977" i="11"/>
  <c r="K1977" i="11"/>
  <c r="L1977" i="11"/>
  <c r="A1978" i="11"/>
  <c r="B1978" i="11"/>
  <c r="C1978" i="11"/>
  <c r="D1978" i="11"/>
  <c r="E1978" i="11"/>
  <c r="F1978" i="11"/>
  <c r="G1978" i="11"/>
  <c r="H1978" i="11"/>
  <c r="J1978" i="11"/>
  <c r="K1978" i="11"/>
  <c r="L1978" i="11"/>
  <c r="A1979" i="11"/>
  <c r="B1979" i="11"/>
  <c r="C1979" i="11"/>
  <c r="D1979" i="11"/>
  <c r="E1979" i="11"/>
  <c r="F1979" i="11"/>
  <c r="G1979" i="11"/>
  <c r="H1979" i="11"/>
  <c r="J1979" i="11"/>
  <c r="K1979" i="11"/>
  <c r="L1979" i="11"/>
  <c r="A1980" i="11"/>
  <c r="B1980" i="11"/>
  <c r="C1980" i="11"/>
  <c r="D1980" i="11"/>
  <c r="E1980" i="11"/>
  <c r="F1980" i="11"/>
  <c r="G1980" i="11"/>
  <c r="H1980" i="11"/>
  <c r="J1980" i="11"/>
  <c r="K1980" i="11"/>
  <c r="L1980" i="11"/>
  <c r="A1981" i="11"/>
  <c r="B1981" i="11"/>
  <c r="C1981" i="11"/>
  <c r="D1981" i="11"/>
  <c r="E1981" i="11"/>
  <c r="F1981" i="11"/>
  <c r="G1981" i="11"/>
  <c r="H1981" i="11"/>
  <c r="J1981" i="11"/>
  <c r="K1981" i="11"/>
  <c r="L1981" i="11"/>
  <c r="A1982" i="11"/>
  <c r="B1982" i="11"/>
  <c r="C1982" i="11"/>
  <c r="D1982" i="11"/>
  <c r="E1982" i="11"/>
  <c r="F1982" i="11"/>
  <c r="G1982" i="11"/>
  <c r="H1982" i="11"/>
  <c r="J1982" i="11"/>
  <c r="K1982" i="11"/>
  <c r="L1982" i="11"/>
  <c r="A1983" i="11"/>
  <c r="B1983" i="11"/>
  <c r="C1983" i="11"/>
  <c r="D1983" i="11"/>
  <c r="E1983" i="11"/>
  <c r="F1983" i="11"/>
  <c r="G1983" i="11"/>
  <c r="H1983" i="11"/>
  <c r="J1983" i="11"/>
  <c r="K1983" i="11"/>
  <c r="L1983" i="11"/>
  <c r="A1984" i="11"/>
  <c r="B1984" i="11"/>
  <c r="C1984" i="11"/>
  <c r="D1984" i="11"/>
  <c r="E1984" i="11"/>
  <c r="F1984" i="11"/>
  <c r="G1984" i="11"/>
  <c r="H1984" i="11"/>
  <c r="J1984" i="11"/>
  <c r="K1984" i="11"/>
  <c r="L1984" i="11"/>
  <c r="A1985" i="11"/>
  <c r="B1985" i="11"/>
  <c r="C1985" i="11"/>
  <c r="D1985" i="11"/>
  <c r="E1985" i="11"/>
  <c r="F1985" i="11"/>
  <c r="G1985" i="11"/>
  <c r="H1985" i="11"/>
  <c r="J1985" i="11"/>
  <c r="K1985" i="11"/>
  <c r="L1985" i="11"/>
  <c r="A1986" i="11"/>
  <c r="B1986" i="11"/>
  <c r="C1986" i="11"/>
  <c r="D1986" i="11"/>
  <c r="E1986" i="11"/>
  <c r="F1986" i="11"/>
  <c r="G1986" i="11"/>
  <c r="H1986" i="11"/>
  <c r="J1986" i="11"/>
  <c r="K1986" i="11"/>
  <c r="L1986" i="11"/>
  <c r="A1987" i="11"/>
  <c r="B1987" i="11"/>
  <c r="C1987" i="11"/>
  <c r="D1987" i="11"/>
  <c r="E1987" i="11"/>
  <c r="F1987" i="11"/>
  <c r="G1987" i="11"/>
  <c r="H1987" i="11"/>
  <c r="J1987" i="11"/>
  <c r="K1987" i="11"/>
  <c r="L1987" i="11"/>
  <c r="A1988" i="11"/>
  <c r="B1988" i="11"/>
  <c r="C1988" i="11"/>
  <c r="D1988" i="11"/>
  <c r="E1988" i="11"/>
  <c r="F1988" i="11"/>
  <c r="G1988" i="11"/>
  <c r="H1988" i="11"/>
  <c r="J1988" i="11"/>
  <c r="K1988" i="11"/>
  <c r="L1988" i="11"/>
  <c r="A1989" i="11"/>
  <c r="B1989" i="11"/>
  <c r="C1989" i="11"/>
  <c r="D1989" i="11"/>
  <c r="E1989" i="11"/>
  <c r="F1989" i="11"/>
  <c r="G1989" i="11"/>
  <c r="H1989" i="11"/>
  <c r="J1989" i="11"/>
  <c r="K1989" i="11"/>
  <c r="L1989" i="11"/>
  <c r="A1990" i="11"/>
  <c r="B1990" i="11"/>
  <c r="C1990" i="11"/>
  <c r="D1990" i="11"/>
  <c r="E1990" i="11"/>
  <c r="F1990" i="11"/>
  <c r="G1990" i="11"/>
  <c r="H1990" i="11"/>
  <c r="J1990" i="11"/>
  <c r="K1990" i="11"/>
  <c r="L1990" i="11"/>
  <c r="A1991" i="11"/>
  <c r="B1991" i="11"/>
  <c r="C1991" i="11"/>
  <c r="D1991" i="11"/>
  <c r="E1991" i="11"/>
  <c r="F1991" i="11"/>
  <c r="G1991" i="11"/>
  <c r="H1991" i="11"/>
  <c r="J1991" i="11"/>
  <c r="K1991" i="11"/>
  <c r="L1991" i="11"/>
  <c r="A1992" i="11"/>
  <c r="B1992" i="11"/>
  <c r="C1992" i="11"/>
  <c r="D1992" i="11"/>
  <c r="E1992" i="11"/>
  <c r="F1992" i="11"/>
  <c r="G1992" i="11"/>
  <c r="H1992" i="11"/>
  <c r="J1992" i="11"/>
  <c r="K1992" i="11"/>
  <c r="L1992" i="11"/>
  <c r="A1993" i="11"/>
  <c r="B1993" i="11"/>
  <c r="C1993" i="11"/>
  <c r="D1993" i="11"/>
  <c r="E1993" i="11"/>
  <c r="F1993" i="11"/>
  <c r="G1993" i="11"/>
  <c r="H1993" i="11"/>
  <c r="J1993" i="11"/>
  <c r="K1993" i="11"/>
  <c r="L1993" i="11"/>
  <c r="A1994" i="11"/>
  <c r="B1994" i="11"/>
  <c r="C1994" i="11"/>
  <c r="D1994" i="11"/>
  <c r="E1994" i="11"/>
  <c r="F1994" i="11"/>
  <c r="G1994" i="11"/>
  <c r="H1994" i="11"/>
  <c r="J1994" i="11"/>
  <c r="K1994" i="11"/>
  <c r="L1994" i="11"/>
  <c r="A1995" i="11"/>
  <c r="B1995" i="11"/>
  <c r="C1995" i="11"/>
  <c r="D1995" i="11"/>
  <c r="E1995" i="11"/>
  <c r="F1995" i="11"/>
  <c r="G1995" i="11"/>
  <c r="H1995" i="11"/>
  <c r="J1995" i="11"/>
  <c r="K1995" i="11"/>
  <c r="L1995" i="11"/>
  <c r="A1996" i="11"/>
  <c r="B1996" i="11"/>
  <c r="C1996" i="11"/>
  <c r="D1996" i="11"/>
  <c r="E1996" i="11"/>
  <c r="F1996" i="11"/>
  <c r="G1996" i="11"/>
  <c r="H1996" i="11"/>
  <c r="J1996" i="11"/>
  <c r="K1996" i="11"/>
  <c r="L1996" i="11"/>
  <c r="A1997" i="11"/>
  <c r="B1997" i="11"/>
  <c r="C1997" i="11"/>
  <c r="D1997" i="11"/>
  <c r="E1997" i="11"/>
  <c r="F1997" i="11"/>
  <c r="G1997" i="11"/>
  <c r="H1997" i="11"/>
  <c r="J1997" i="11"/>
  <c r="K1997" i="11"/>
  <c r="L1997" i="11"/>
  <c r="A1998" i="11"/>
  <c r="B1998" i="11"/>
  <c r="C1998" i="11"/>
  <c r="D1998" i="11"/>
  <c r="E1998" i="11"/>
  <c r="F1998" i="11"/>
  <c r="G1998" i="11"/>
  <c r="H1998" i="11"/>
  <c r="J1998" i="11"/>
  <c r="K1998" i="11"/>
  <c r="L1998" i="11"/>
  <c r="A1999" i="11"/>
  <c r="B1999" i="11"/>
  <c r="C1999" i="11"/>
  <c r="D1999" i="11"/>
  <c r="E1999" i="11"/>
  <c r="F1999" i="11"/>
  <c r="G1999" i="11"/>
  <c r="H1999" i="11"/>
  <c r="J1999" i="11"/>
  <c r="K1999" i="11"/>
  <c r="L1999" i="11"/>
  <c r="A2000" i="11"/>
  <c r="B2000" i="11"/>
  <c r="C2000" i="11"/>
  <c r="D2000" i="11"/>
  <c r="E2000" i="11"/>
  <c r="F2000" i="11"/>
  <c r="G2000" i="11"/>
  <c r="H2000" i="11"/>
  <c r="J2000" i="11"/>
  <c r="K2000" i="11"/>
  <c r="L2000" i="11"/>
  <c r="A2001" i="11"/>
  <c r="B2001" i="11"/>
  <c r="C2001" i="11"/>
  <c r="D2001" i="11"/>
  <c r="E2001" i="11"/>
  <c r="F2001" i="11"/>
  <c r="G2001" i="11"/>
  <c r="H2001" i="11"/>
  <c r="J2001" i="11"/>
  <c r="K2001" i="11"/>
  <c r="L2001" i="11"/>
  <c r="A2002" i="11"/>
  <c r="B2002" i="11"/>
  <c r="C2002" i="11"/>
  <c r="D2002" i="11"/>
  <c r="E2002" i="11"/>
  <c r="F2002" i="11"/>
  <c r="G2002" i="11"/>
  <c r="H2002" i="11"/>
  <c r="J2002" i="11"/>
  <c r="K2002" i="11"/>
  <c r="L2002" i="11"/>
  <c r="A2003" i="11"/>
  <c r="B2003" i="11"/>
  <c r="C2003" i="11"/>
  <c r="D2003" i="11"/>
  <c r="E2003" i="11"/>
  <c r="F2003" i="11"/>
  <c r="G2003" i="11"/>
  <c r="H2003" i="11"/>
  <c r="J2003" i="11"/>
  <c r="K2003" i="11"/>
  <c r="L2003" i="11"/>
  <c r="A2004" i="11"/>
  <c r="B2004" i="11"/>
  <c r="C2004" i="11"/>
  <c r="D2004" i="11"/>
  <c r="E2004" i="11"/>
  <c r="F2004" i="11"/>
  <c r="G2004" i="11"/>
  <c r="H2004" i="11"/>
  <c r="J2004" i="11"/>
  <c r="K2004" i="11"/>
  <c r="L2004" i="11"/>
  <c r="A2005" i="11"/>
  <c r="B2005" i="11"/>
  <c r="C2005" i="11"/>
  <c r="D2005" i="11"/>
  <c r="E2005" i="11"/>
  <c r="F2005" i="11"/>
  <c r="G2005" i="11"/>
  <c r="H2005" i="11"/>
  <c r="J2005" i="11"/>
  <c r="K2005" i="11"/>
  <c r="L2005" i="11"/>
  <c r="A2006" i="11"/>
  <c r="B2006" i="11"/>
  <c r="C2006" i="11"/>
  <c r="D2006" i="11"/>
  <c r="E2006" i="11"/>
  <c r="F2006" i="11"/>
  <c r="G2006" i="11"/>
  <c r="H2006" i="11"/>
  <c r="J2006" i="11"/>
  <c r="K2006" i="11"/>
  <c r="L2006" i="11"/>
  <c r="A2007" i="11"/>
  <c r="B2007" i="11"/>
  <c r="C2007" i="11"/>
  <c r="D2007" i="11"/>
  <c r="E2007" i="11"/>
  <c r="F2007" i="11"/>
  <c r="G2007" i="11"/>
  <c r="H2007" i="11"/>
  <c r="J2007" i="11"/>
  <c r="K2007" i="11"/>
  <c r="L2007" i="11"/>
  <c r="A2008" i="11"/>
  <c r="B2008" i="11"/>
  <c r="C2008" i="11"/>
  <c r="D2008" i="11"/>
  <c r="E2008" i="11"/>
  <c r="F2008" i="11"/>
  <c r="G2008" i="11"/>
  <c r="H2008" i="11"/>
  <c r="J2008" i="11"/>
  <c r="K2008" i="11"/>
  <c r="L2008" i="11"/>
  <c r="A2009" i="11"/>
  <c r="B2009" i="11"/>
  <c r="C2009" i="11"/>
  <c r="D2009" i="11"/>
  <c r="E2009" i="11"/>
  <c r="F2009" i="11"/>
  <c r="G2009" i="11"/>
  <c r="H2009" i="11"/>
  <c r="J2009" i="11"/>
  <c r="K2009" i="11"/>
  <c r="L2009" i="11"/>
  <c r="A2010" i="11"/>
  <c r="B2010" i="11"/>
  <c r="C2010" i="11"/>
  <c r="D2010" i="11"/>
  <c r="E2010" i="11"/>
  <c r="F2010" i="11"/>
  <c r="G2010" i="11"/>
  <c r="H2010" i="11"/>
  <c r="J2010" i="11"/>
  <c r="K2010" i="11"/>
  <c r="L2010" i="11"/>
  <c r="A2011" i="11"/>
  <c r="B2011" i="11"/>
  <c r="C2011" i="11"/>
  <c r="D2011" i="11"/>
  <c r="E2011" i="11"/>
  <c r="F2011" i="11"/>
  <c r="G2011" i="11"/>
  <c r="H2011" i="11"/>
  <c r="J2011" i="11"/>
  <c r="K2011" i="11"/>
  <c r="L2011" i="11"/>
  <c r="A2012" i="11"/>
  <c r="B2012" i="11"/>
  <c r="C2012" i="11"/>
  <c r="D2012" i="11"/>
  <c r="E2012" i="11"/>
  <c r="F2012" i="11"/>
  <c r="G2012" i="11"/>
  <c r="H2012" i="11"/>
  <c r="J2012" i="11"/>
  <c r="K2012" i="11"/>
  <c r="L2012" i="11"/>
  <c r="A2013" i="11"/>
  <c r="B2013" i="11"/>
  <c r="C2013" i="11"/>
  <c r="D2013" i="11"/>
  <c r="E2013" i="11"/>
  <c r="F2013" i="11"/>
  <c r="G2013" i="11"/>
  <c r="H2013" i="11"/>
  <c r="J2013" i="11"/>
  <c r="K2013" i="11"/>
  <c r="L2013" i="11"/>
  <c r="A2014" i="11"/>
  <c r="B2014" i="11"/>
  <c r="C2014" i="11"/>
  <c r="D2014" i="11"/>
  <c r="E2014" i="11"/>
  <c r="F2014" i="11"/>
  <c r="G2014" i="11"/>
  <c r="H2014" i="11"/>
  <c r="J2014" i="11"/>
  <c r="K2014" i="11"/>
  <c r="L2014" i="11"/>
  <c r="A2015" i="11"/>
  <c r="B2015" i="11"/>
  <c r="C2015" i="11"/>
  <c r="D2015" i="11"/>
  <c r="E2015" i="11"/>
  <c r="F2015" i="11"/>
  <c r="G2015" i="11"/>
  <c r="H2015" i="11"/>
  <c r="J2015" i="11"/>
  <c r="K2015" i="11"/>
  <c r="L2015" i="11"/>
  <c r="A2016" i="11"/>
  <c r="B2016" i="11"/>
  <c r="C2016" i="11"/>
  <c r="D2016" i="11"/>
  <c r="E2016" i="11"/>
  <c r="F2016" i="11"/>
  <c r="G2016" i="11"/>
  <c r="H2016" i="11"/>
  <c r="J2016" i="11"/>
  <c r="K2016" i="11"/>
  <c r="L2016" i="11"/>
  <c r="A2017" i="11"/>
  <c r="B2017" i="11"/>
  <c r="C2017" i="11"/>
  <c r="D2017" i="11"/>
  <c r="E2017" i="11"/>
  <c r="F2017" i="11"/>
  <c r="G2017" i="11"/>
  <c r="H2017" i="11"/>
  <c r="J2017" i="11"/>
  <c r="K2017" i="11"/>
  <c r="L2017" i="11"/>
  <c r="A2018" i="11"/>
  <c r="B2018" i="11"/>
  <c r="C2018" i="11"/>
  <c r="D2018" i="11"/>
  <c r="E2018" i="11"/>
  <c r="F2018" i="11"/>
  <c r="G2018" i="11"/>
  <c r="H2018" i="11"/>
  <c r="J2018" i="11"/>
  <c r="K2018" i="11"/>
  <c r="L2018" i="11"/>
  <c r="A2019" i="11"/>
  <c r="B2019" i="11"/>
  <c r="C2019" i="11"/>
  <c r="D2019" i="11"/>
  <c r="E2019" i="11"/>
  <c r="F2019" i="11"/>
  <c r="G2019" i="11"/>
  <c r="H2019" i="11"/>
  <c r="J2019" i="11"/>
  <c r="K2019" i="11"/>
  <c r="L2019" i="11"/>
  <c r="A2020" i="11"/>
  <c r="B2020" i="11"/>
  <c r="C2020" i="11"/>
  <c r="D2020" i="11"/>
  <c r="E2020" i="11"/>
  <c r="F2020" i="11"/>
  <c r="G2020" i="11"/>
  <c r="H2020" i="11"/>
  <c r="J2020" i="11"/>
  <c r="K2020" i="11"/>
  <c r="L2020" i="11"/>
  <c r="A2021" i="11"/>
  <c r="B2021" i="11"/>
  <c r="C2021" i="11"/>
  <c r="D2021" i="11"/>
  <c r="E2021" i="11"/>
  <c r="F2021" i="11"/>
  <c r="G2021" i="11"/>
  <c r="H2021" i="11"/>
  <c r="J2021" i="11"/>
  <c r="K2021" i="11"/>
  <c r="L2021" i="11"/>
  <c r="A2022" i="11"/>
  <c r="B2022" i="11"/>
  <c r="C2022" i="11"/>
  <c r="D2022" i="11"/>
  <c r="E2022" i="11"/>
  <c r="F2022" i="11"/>
  <c r="G2022" i="11"/>
  <c r="H2022" i="11"/>
  <c r="J2022" i="11"/>
  <c r="K2022" i="11"/>
  <c r="L2022" i="11"/>
  <c r="A2023" i="11"/>
  <c r="B2023" i="11"/>
  <c r="C2023" i="11"/>
  <c r="D2023" i="11"/>
  <c r="E2023" i="11"/>
  <c r="F2023" i="11"/>
  <c r="G2023" i="11"/>
  <c r="H2023" i="11"/>
  <c r="J2023" i="11"/>
  <c r="K2023" i="11"/>
  <c r="L2023" i="11"/>
  <c r="A2024" i="11"/>
  <c r="B2024" i="11"/>
  <c r="C2024" i="11"/>
  <c r="D2024" i="11"/>
  <c r="E2024" i="11"/>
  <c r="F2024" i="11"/>
  <c r="G2024" i="11"/>
  <c r="H2024" i="11"/>
  <c r="J2024" i="11"/>
  <c r="K2024" i="11"/>
  <c r="L2024" i="11"/>
  <c r="A2025" i="11"/>
  <c r="B2025" i="11"/>
  <c r="C2025" i="11"/>
  <c r="D2025" i="11"/>
  <c r="E2025" i="11"/>
  <c r="F2025" i="11"/>
  <c r="G2025" i="11"/>
  <c r="H2025" i="11"/>
  <c r="J2025" i="11"/>
  <c r="K2025" i="11"/>
  <c r="L2025" i="11"/>
  <c r="A2026" i="11"/>
  <c r="B2026" i="11"/>
  <c r="C2026" i="11"/>
  <c r="D2026" i="11"/>
  <c r="E2026" i="11"/>
  <c r="F2026" i="11"/>
  <c r="G2026" i="11"/>
  <c r="H2026" i="11"/>
  <c r="J2026" i="11"/>
  <c r="K2026" i="11"/>
  <c r="L2026" i="11"/>
  <c r="A2027" i="11"/>
  <c r="B2027" i="11"/>
  <c r="C2027" i="11"/>
  <c r="D2027" i="11"/>
  <c r="E2027" i="11"/>
  <c r="F2027" i="11"/>
  <c r="G2027" i="11"/>
  <c r="H2027" i="11"/>
  <c r="J2027" i="11"/>
  <c r="K2027" i="11"/>
  <c r="L2027" i="11"/>
  <c r="A2028" i="11"/>
  <c r="B2028" i="11"/>
  <c r="C2028" i="11"/>
  <c r="D2028" i="11"/>
  <c r="E2028" i="11"/>
  <c r="F2028" i="11"/>
  <c r="G2028" i="11"/>
  <c r="H2028" i="11"/>
  <c r="J2028" i="11"/>
  <c r="K2028" i="11"/>
  <c r="L2028" i="11"/>
  <c r="A2029" i="11"/>
  <c r="B2029" i="11"/>
  <c r="C2029" i="11"/>
  <c r="D2029" i="11"/>
  <c r="E2029" i="11"/>
  <c r="F2029" i="11"/>
  <c r="G2029" i="11"/>
  <c r="H2029" i="11"/>
  <c r="J2029" i="11"/>
  <c r="K2029" i="11"/>
  <c r="L2029" i="11"/>
  <c r="A2030" i="11"/>
  <c r="B2030" i="11"/>
  <c r="C2030" i="11"/>
  <c r="D2030" i="11"/>
  <c r="E2030" i="11"/>
  <c r="F2030" i="11"/>
  <c r="G2030" i="11"/>
  <c r="H2030" i="11"/>
  <c r="J2030" i="11"/>
  <c r="K2030" i="11"/>
  <c r="L2030" i="11"/>
  <c r="A2031" i="11"/>
  <c r="B2031" i="11"/>
  <c r="C2031" i="11"/>
  <c r="D2031" i="11"/>
  <c r="E2031" i="11"/>
  <c r="F2031" i="11"/>
  <c r="G2031" i="11"/>
  <c r="H2031" i="11"/>
  <c r="J2031" i="11"/>
  <c r="K2031" i="11"/>
  <c r="L2031" i="11"/>
  <c r="A2032" i="11"/>
  <c r="B2032" i="11"/>
  <c r="C2032" i="11"/>
  <c r="D2032" i="11"/>
  <c r="E2032" i="11"/>
  <c r="F2032" i="11"/>
  <c r="G2032" i="11"/>
  <c r="H2032" i="11"/>
  <c r="J2032" i="11"/>
  <c r="K2032" i="11"/>
  <c r="L2032" i="11"/>
  <c r="A2033" i="11"/>
  <c r="B2033" i="11"/>
  <c r="C2033" i="11"/>
  <c r="D2033" i="11"/>
  <c r="E2033" i="11"/>
  <c r="F2033" i="11"/>
  <c r="G2033" i="11"/>
  <c r="H2033" i="11"/>
  <c r="J2033" i="11"/>
  <c r="K2033" i="11"/>
  <c r="L2033" i="11"/>
  <c r="A2034" i="11"/>
  <c r="B2034" i="11"/>
  <c r="C2034" i="11"/>
  <c r="D2034" i="11"/>
  <c r="E2034" i="11"/>
  <c r="F2034" i="11"/>
  <c r="G2034" i="11"/>
  <c r="H2034" i="11"/>
  <c r="J2034" i="11"/>
  <c r="K2034" i="11"/>
  <c r="L2034" i="11"/>
  <c r="A2035" i="11"/>
  <c r="B2035" i="11"/>
  <c r="C2035" i="11"/>
  <c r="D2035" i="11"/>
  <c r="E2035" i="11"/>
  <c r="F2035" i="11"/>
  <c r="G2035" i="11"/>
  <c r="H2035" i="11"/>
  <c r="J2035" i="11"/>
  <c r="K2035" i="11"/>
  <c r="L2035" i="11"/>
  <c r="A2036" i="11"/>
  <c r="B2036" i="11"/>
  <c r="C2036" i="11"/>
  <c r="D2036" i="11"/>
  <c r="E2036" i="11"/>
  <c r="F2036" i="11"/>
  <c r="G2036" i="11"/>
  <c r="H2036" i="11"/>
  <c r="J2036" i="11"/>
  <c r="K2036" i="11"/>
  <c r="L2036" i="11"/>
  <c r="A2037" i="11"/>
  <c r="B2037" i="11"/>
  <c r="C2037" i="11"/>
  <c r="D2037" i="11"/>
  <c r="E2037" i="11"/>
  <c r="F2037" i="11"/>
  <c r="G2037" i="11"/>
  <c r="H2037" i="11"/>
  <c r="J2037" i="11"/>
  <c r="K2037" i="11"/>
  <c r="L2037" i="11"/>
  <c r="A2038" i="11"/>
  <c r="B2038" i="11"/>
  <c r="C2038" i="11"/>
  <c r="D2038" i="11"/>
  <c r="E2038" i="11"/>
  <c r="F2038" i="11"/>
  <c r="G2038" i="11"/>
  <c r="H2038" i="11"/>
  <c r="J2038" i="11"/>
  <c r="K2038" i="11"/>
  <c r="L2038" i="11"/>
  <c r="A2039" i="11"/>
  <c r="B2039" i="11"/>
  <c r="C2039" i="11"/>
  <c r="D2039" i="11"/>
  <c r="E2039" i="11"/>
  <c r="F2039" i="11"/>
  <c r="G2039" i="11"/>
  <c r="H2039" i="11"/>
  <c r="J2039" i="11"/>
  <c r="K2039" i="11"/>
  <c r="L2039" i="11"/>
  <c r="A2040" i="11"/>
  <c r="B2040" i="11"/>
  <c r="C2040" i="11"/>
  <c r="D2040" i="11"/>
  <c r="E2040" i="11"/>
  <c r="F2040" i="11"/>
  <c r="G2040" i="11"/>
  <c r="H2040" i="11"/>
  <c r="J2040" i="11"/>
  <c r="K2040" i="11"/>
  <c r="L2040" i="11"/>
  <c r="A2041" i="11"/>
  <c r="B2041" i="11"/>
  <c r="C2041" i="11"/>
  <c r="D2041" i="11"/>
  <c r="E2041" i="11"/>
  <c r="F2041" i="11"/>
  <c r="G2041" i="11"/>
  <c r="H2041" i="11"/>
  <c r="J2041" i="11"/>
  <c r="K2041" i="11"/>
  <c r="L2041" i="11"/>
  <c r="A2042" i="11"/>
  <c r="B2042" i="11"/>
  <c r="C2042" i="11"/>
  <c r="D2042" i="11"/>
  <c r="E2042" i="11"/>
  <c r="F2042" i="11"/>
  <c r="G2042" i="11"/>
  <c r="H2042" i="11"/>
  <c r="J2042" i="11"/>
  <c r="K2042" i="11"/>
  <c r="L2042" i="11"/>
  <c r="A2043" i="11"/>
  <c r="B2043" i="11"/>
  <c r="C2043" i="11"/>
  <c r="D2043" i="11"/>
  <c r="E2043" i="11"/>
  <c r="F2043" i="11"/>
  <c r="G2043" i="11"/>
  <c r="H2043" i="11"/>
  <c r="J2043" i="11"/>
  <c r="K2043" i="11"/>
  <c r="L2043" i="11"/>
  <c r="A2044" i="11"/>
  <c r="B2044" i="11"/>
  <c r="C2044" i="11"/>
  <c r="D2044" i="11"/>
  <c r="E2044" i="11"/>
  <c r="F2044" i="11"/>
  <c r="G2044" i="11"/>
  <c r="H2044" i="11"/>
  <c r="J2044" i="11"/>
  <c r="K2044" i="11"/>
  <c r="L2044" i="11"/>
  <c r="A2045" i="11"/>
  <c r="B2045" i="11"/>
  <c r="C2045" i="11"/>
  <c r="D2045" i="11"/>
  <c r="E2045" i="11"/>
  <c r="F2045" i="11"/>
  <c r="G2045" i="11"/>
  <c r="H2045" i="11"/>
  <c r="J2045" i="11"/>
  <c r="K2045" i="11"/>
  <c r="L2045" i="11"/>
  <c r="A2046" i="11"/>
  <c r="B2046" i="11"/>
  <c r="C2046" i="11"/>
  <c r="D2046" i="11"/>
  <c r="E2046" i="11"/>
  <c r="F2046" i="11"/>
  <c r="G2046" i="11"/>
  <c r="H2046" i="11"/>
  <c r="J2046" i="11"/>
  <c r="K2046" i="11"/>
  <c r="L2046" i="11"/>
  <c r="A2047" i="11"/>
  <c r="B2047" i="11"/>
  <c r="C2047" i="11"/>
  <c r="D2047" i="11"/>
  <c r="E2047" i="11"/>
  <c r="F2047" i="11"/>
  <c r="G2047" i="11"/>
  <c r="H2047" i="11"/>
  <c r="J2047" i="11"/>
  <c r="K2047" i="11"/>
  <c r="L2047" i="11"/>
  <c r="A2048" i="11"/>
  <c r="B2048" i="11"/>
  <c r="C2048" i="11"/>
  <c r="D2048" i="11"/>
  <c r="E2048" i="11"/>
  <c r="F2048" i="11"/>
  <c r="G2048" i="11"/>
  <c r="H2048" i="11"/>
  <c r="J2048" i="11"/>
  <c r="K2048" i="11"/>
  <c r="L2048" i="11"/>
  <c r="A2049" i="11"/>
  <c r="B2049" i="11"/>
  <c r="C2049" i="11"/>
  <c r="D2049" i="11"/>
  <c r="E2049" i="11"/>
  <c r="F2049" i="11"/>
  <c r="G2049" i="11"/>
  <c r="H2049" i="11"/>
  <c r="J2049" i="11"/>
  <c r="K2049" i="11"/>
  <c r="L2049" i="11"/>
  <c r="A2050" i="11"/>
  <c r="B2050" i="11"/>
  <c r="C2050" i="11"/>
  <c r="D2050" i="11"/>
  <c r="E2050" i="11"/>
  <c r="F2050" i="11"/>
  <c r="G2050" i="11"/>
  <c r="H2050" i="11"/>
  <c r="J2050" i="11"/>
  <c r="K2050" i="11"/>
  <c r="L2050" i="11"/>
  <c r="A2051" i="11"/>
  <c r="B2051" i="11"/>
  <c r="C2051" i="11"/>
  <c r="D2051" i="11"/>
  <c r="E2051" i="11"/>
  <c r="F2051" i="11"/>
  <c r="G2051" i="11"/>
  <c r="H2051" i="11"/>
  <c r="J2051" i="11"/>
  <c r="K2051" i="11"/>
  <c r="L2051" i="11"/>
  <c r="A2052" i="11"/>
  <c r="B2052" i="11"/>
  <c r="C2052" i="11"/>
  <c r="D2052" i="11"/>
  <c r="E2052" i="11"/>
  <c r="F2052" i="11"/>
  <c r="G2052" i="11"/>
  <c r="H2052" i="11"/>
  <c r="J2052" i="11"/>
  <c r="K2052" i="11"/>
  <c r="L2052" i="11"/>
  <c r="A2053" i="11"/>
  <c r="B2053" i="11"/>
  <c r="C2053" i="11"/>
  <c r="D2053" i="11"/>
  <c r="E2053" i="11"/>
  <c r="F2053" i="11"/>
  <c r="G2053" i="11"/>
  <c r="H2053" i="11"/>
  <c r="J2053" i="11"/>
  <c r="K2053" i="11"/>
  <c r="L2053" i="11"/>
  <c r="A2054" i="11"/>
  <c r="B2054" i="11"/>
  <c r="C2054" i="11"/>
  <c r="D2054" i="11"/>
  <c r="E2054" i="11"/>
  <c r="F2054" i="11"/>
  <c r="G2054" i="11"/>
  <c r="H2054" i="11"/>
  <c r="J2054" i="11"/>
  <c r="K2054" i="11"/>
  <c r="L2054" i="11"/>
  <c r="A2055" i="11"/>
  <c r="B2055" i="11"/>
  <c r="C2055" i="11"/>
  <c r="D2055" i="11"/>
  <c r="E2055" i="11"/>
  <c r="F2055" i="11"/>
  <c r="G2055" i="11"/>
  <c r="H2055" i="11"/>
  <c r="J2055" i="11"/>
  <c r="K2055" i="11"/>
  <c r="L2055" i="11"/>
  <c r="A2056" i="11"/>
  <c r="B2056" i="11"/>
  <c r="C2056" i="11"/>
  <c r="D2056" i="11"/>
  <c r="E2056" i="11"/>
  <c r="F2056" i="11"/>
  <c r="G2056" i="11"/>
  <c r="H2056" i="11"/>
  <c r="J2056" i="11"/>
  <c r="K2056" i="11"/>
  <c r="L2056" i="11"/>
  <c r="A2057" i="11"/>
  <c r="B2057" i="11"/>
  <c r="C2057" i="11"/>
  <c r="D2057" i="11"/>
  <c r="E2057" i="11"/>
  <c r="F2057" i="11"/>
  <c r="G2057" i="11"/>
  <c r="H2057" i="11"/>
  <c r="J2057" i="11"/>
  <c r="K2057" i="11"/>
  <c r="L2057" i="11"/>
  <c r="A2058" i="11"/>
  <c r="B2058" i="11"/>
  <c r="C2058" i="11"/>
  <c r="D2058" i="11"/>
  <c r="E2058" i="11"/>
  <c r="F2058" i="11"/>
  <c r="G2058" i="11"/>
  <c r="H2058" i="11"/>
  <c r="J2058" i="11"/>
  <c r="K2058" i="11"/>
  <c r="L2058" i="11"/>
  <c r="A2059" i="11"/>
  <c r="B2059" i="11"/>
  <c r="C2059" i="11"/>
  <c r="D2059" i="11"/>
  <c r="E2059" i="11"/>
  <c r="F2059" i="11"/>
  <c r="G2059" i="11"/>
  <c r="H2059" i="11"/>
  <c r="J2059" i="11"/>
  <c r="K2059" i="11"/>
  <c r="L2059" i="11"/>
  <c r="A2060" i="11"/>
  <c r="B2060" i="11"/>
  <c r="C2060" i="11"/>
  <c r="D2060" i="11"/>
  <c r="E2060" i="11"/>
  <c r="F2060" i="11"/>
  <c r="G2060" i="11"/>
  <c r="H2060" i="11"/>
  <c r="J2060" i="11"/>
  <c r="K2060" i="11"/>
  <c r="L2060" i="11"/>
  <c r="A2061" i="11"/>
  <c r="B2061" i="11"/>
  <c r="C2061" i="11"/>
  <c r="D2061" i="11"/>
  <c r="E2061" i="11"/>
  <c r="F2061" i="11"/>
  <c r="G2061" i="11"/>
  <c r="H2061" i="11"/>
  <c r="J2061" i="11"/>
  <c r="K2061" i="11"/>
  <c r="L2061" i="11"/>
  <c r="A2062" i="11"/>
  <c r="B2062" i="11"/>
  <c r="C2062" i="11"/>
  <c r="D2062" i="11"/>
  <c r="E2062" i="11"/>
  <c r="F2062" i="11"/>
  <c r="G2062" i="11"/>
  <c r="H2062" i="11"/>
  <c r="J2062" i="11"/>
  <c r="K2062" i="11"/>
  <c r="L2062" i="11"/>
  <c r="A2063" i="11"/>
  <c r="B2063" i="11"/>
  <c r="C2063" i="11"/>
  <c r="D2063" i="11"/>
  <c r="E2063" i="11"/>
  <c r="F2063" i="11"/>
  <c r="G2063" i="11"/>
  <c r="H2063" i="11"/>
  <c r="J2063" i="11"/>
  <c r="K2063" i="11"/>
  <c r="L2063" i="11"/>
  <c r="A2064" i="11"/>
  <c r="B2064" i="11"/>
  <c r="C2064" i="11"/>
  <c r="D2064" i="11"/>
  <c r="E2064" i="11"/>
  <c r="F2064" i="11"/>
  <c r="G2064" i="11"/>
  <c r="H2064" i="11"/>
  <c r="J2064" i="11"/>
  <c r="K2064" i="11"/>
  <c r="L2064" i="11"/>
  <c r="A2065" i="11"/>
  <c r="B2065" i="11"/>
  <c r="C2065" i="11"/>
  <c r="D2065" i="11"/>
  <c r="E2065" i="11"/>
  <c r="F2065" i="11"/>
  <c r="G2065" i="11"/>
  <c r="H2065" i="11"/>
  <c r="J2065" i="11"/>
  <c r="K2065" i="11"/>
  <c r="L2065" i="11"/>
  <c r="A2066" i="11"/>
  <c r="B2066" i="11"/>
  <c r="C2066" i="11"/>
  <c r="D2066" i="11"/>
  <c r="E2066" i="11"/>
  <c r="F2066" i="11"/>
  <c r="G2066" i="11"/>
  <c r="H2066" i="11"/>
  <c r="J2066" i="11"/>
  <c r="K2066" i="11"/>
  <c r="L2066" i="11"/>
  <c r="A2067" i="11"/>
  <c r="B2067" i="11"/>
  <c r="C2067" i="11"/>
  <c r="D2067" i="11"/>
  <c r="E2067" i="11"/>
  <c r="F2067" i="11"/>
  <c r="G2067" i="11"/>
  <c r="H2067" i="11"/>
  <c r="J2067" i="11"/>
  <c r="K2067" i="11"/>
  <c r="L2067" i="11"/>
  <c r="A2068" i="11"/>
  <c r="B2068" i="11"/>
  <c r="C2068" i="11"/>
  <c r="D2068" i="11"/>
  <c r="E2068" i="11"/>
  <c r="F2068" i="11"/>
  <c r="G2068" i="11"/>
  <c r="H2068" i="11"/>
  <c r="J2068" i="11"/>
  <c r="K2068" i="11"/>
  <c r="L2068" i="11"/>
  <c r="A2069" i="11"/>
  <c r="B2069" i="11"/>
  <c r="C2069" i="11"/>
  <c r="D2069" i="11"/>
  <c r="E2069" i="11"/>
  <c r="F2069" i="11"/>
  <c r="G2069" i="11"/>
  <c r="H2069" i="11"/>
  <c r="J2069" i="11"/>
  <c r="K2069" i="11"/>
  <c r="L2069" i="11"/>
  <c r="A2070" i="11"/>
  <c r="B2070" i="11"/>
  <c r="C2070" i="11"/>
  <c r="D2070" i="11"/>
  <c r="E2070" i="11"/>
  <c r="F2070" i="11"/>
  <c r="G2070" i="11"/>
  <c r="H2070" i="11"/>
  <c r="J2070" i="11"/>
  <c r="K2070" i="11"/>
  <c r="L2070" i="11"/>
  <c r="A2071" i="11"/>
  <c r="B2071" i="11"/>
  <c r="C2071" i="11"/>
  <c r="D2071" i="11"/>
  <c r="E2071" i="11"/>
  <c r="F2071" i="11"/>
  <c r="G2071" i="11"/>
  <c r="H2071" i="11"/>
  <c r="J2071" i="11"/>
  <c r="K2071" i="11"/>
  <c r="L2071" i="11"/>
  <c r="A2072" i="11"/>
  <c r="B2072" i="11"/>
  <c r="C2072" i="11"/>
  <c r="D2072" i="11"/>
  <c r="E2072" i="11"/>
  <c r="F2072" i="11"/>
  <c r="G2072" i="11"/>
  <c r="H2072" i="11"/>
  <c r="J2072" i="11"/>
  <c r="K2072" i="11"/>
  <c r="L2072" i="11"/>
  <c r="A2073" i="11"/>
  <c r="B2073" i="11"/>
  <c r="C2073" i="11"/>
  <c r="D2073" i="11"/>
  <c r="E2073" i="11"/>
  <c r="F2073" i="11"/>
  <c r="G2073" i="11"/>
  <c r="H2073" i="11"/>
  <c r="J2073" i="11"/>
  <c r="K2073" i="11"/>
  <c r="L2073" i="11"/>
  <c r="A2074" i="11"/>
  <c r="B2074" i="11"/>
  <c r="C2074" i="11"/>
  <c r="D2074" i="11"/>
  <c r="E2074" i="11"/>
  <c r="F2074" i="11"/>
  <c r="G2074" i="11"/>
  <c r="H2074" i="11"/>
  <c r="J2074" i="11"/>
  <c r="K2074" i="11"/>
  <c r="L2074" i="11"/>
  <c r="A2075" i="11"/>
  <c r="B2075" i="11"/>
  <c r="C2075" i="11"/>
  <c r="D2075" i="11"/>
  <c r="E2075" i="11"/>
  <c r="F2075" i="11"/>
  <c r="G2075" i="11"/>
  <c r="H2075" i="11"/>
  <c r="J2075" i="11"/>
  <c r="K2075" i="11"/>
  <c r="L2075" i="11"/>
  <c r="A2076" i="11"/>
  <c r="B2076" i="11"/>
  <c r="C2076" i="11"/>
  <c r="D2076" i="11"/>
  <c r="E2076" i="11"/>
  <c r="F2076" i="11"/>
  <c r="G2076" i="11"/>
  <c r="H2076" i="11"/>
  <c r="J2076" i="11"/>
  <c r="K2076" i="11"/>
  <c r="L2076" i="11"/>
  <c r="A2077" i="11"/>
  <c r="B2077" i="11"/>
  <c r="C2077" i="11"/>
  <c r="D2077" i="11"/>
  <c r="E2077" i="11"/>
  <c r="F2077" i="11"/>
  <c r="G2077" i="11"/>
  <c r="H2077" i="11"/>
  <c r="J2077" i="11"/>
  <c r="K2077" i="11"/>
  <c r="L2077" i="11"/>
  <c r="A2078" i="11"/>
  <c r="B2078" i="11"/>
  <c r="C2078" i="11"/>
  <c r="D2078" i="11"/>
  <c r="E2078" i="11"/>
  <c r="F2078" i="11"/>
  <c r="G2078" i="11"/>
  <c r="H2078" i="11"/>
  <c r="J2078" i="11"/>
  <c r="K2078" i="11"/>
  <c r="L2078" i="11"/>
  <c r="A2079" i="11"/>
  <c r="B2079" i="11"/>
  <c r="C2079" i="11"/>
  <c r="D2079" i="11"/>
  <c r="E2079" i="11"/>
  <c r="F2079" i="11"/>
  <c r="G2079" i="11"/>
  <c r="H2079" i="11"/>
  <c r="J2079" i="11"/>
  <c r="K2079" i="11"/>
  <c r="L2079" i="11"/>
  <c r="A2080" i="11"/>
  <c r="B2080" i="11"/>
  <c r="C2080" i="11"/>
  <c r="D2080" i="11"/>
  <c r="E2080" i="11"/>
  <c r="F2080" i="11"/>
  <c r="G2080" i="11"/>
  <c r="H2080" i="11"/>
  <c r="J2080" i="11"/>
  <c r="K2080" i="11"/>
  <c r="L2080" i="11"/>
  <c r="A2081" i="11"/>
  <c r="B2081" i="11"/>
  <c r="C2081" i="11"/>
  <c r="D2081" i="11"/>
  <c r="E2081" i="11"/>
  <c r="F2081" i="11"/>
  <c r="G2081" i="11"/>
  <c r="H2081" i="11"/>
  <c r="J2081" i="11"/>
  <c r="K2081" i="11"/>
  <c r="L2081" i="11"/>
  <c r="A2082" i="11"/>
  <c r="B2082" i="11"/>
  <c r="C2082" i="11"/>
  <c r="D2082" i="11"/>
  <c r="E2082" i="11"/>
  <c r="F2082" i="11"/>
  <c r="G2082" i="11"/>
  <c r="H2082" i="11"/>
  <c r="J2082" i="11"/>
  <c r="K2082" i="11"/>
  <c r="L2082" i="11"/>
  <c r="A2083" i="11"/>
  <c r="B2083" i="11"/>
  <c r="C2083" i="11"/>
  <c r="D2083" i="11"/>
  <c r="E2083" i="11"/>
  <c r="F2083" i="11"/>
  <c r="G2083" i="11"/>
  <c r="H2083" i="11"/>
  <c r="J2083" i="11"/>
  <c r="K2083" i="11"/>
  <c r="L2083" i="11"/>
  <c r="A2084" i="11"/>
  <c r="B2084" i="11"/>
  <c r="C2084" i="11"/>
  <c r="D2084" i="11"/>
  <c r="E2084" i="11"/>
  <c r="F2084" i="11"/>
  <c r="G2084" i="11"/>
  <c r="H2084" i="11"/>
  <c r="J2084" i="11"/>
  <c r="K2084" i="11"/>
  <c r="L2084" i="11"/>
  <c r="A2085" i="11"/>
  <c r="B2085" i="11"/>
  <c r="C2085" i="11"/>
  <c r="D2085" i="11"/>
  <c r="E2085" i="11"/>
  <c r="F2085" i="11"/>
  <c r="G2085" i="11"/>
  <c r="H2085" i="11"/>
  <c r="J2085" i="11"/>
  <c r="K2085" i="11"/>
  <c r="L2085" i="11"/>
  <c r="A2086" i="11"/>
  <c r="B2086" i="11"/>
  <c r="C2086" i="11"/>
  <c r="D2086" i="11"/>
  <c r="E2086" i="11"/>
  <c r="F2086" i="11"/>
  <c r="G2086" i="11"/>
  <c r="H2086" i="11"/>
  <c r="J2086" i="11"/>
  <c r="K2086" i="11"/>
  <c r="L2086" i="11"/>
  <c r="A2087" i="11"/>
  <c r="B2087" i="11"/>
  <c r="C2087" i="11"/>
  <c r="D2087" i="11"/>
  <c r="E2087" i="11"/>
  <c r="F2087" i="11"/>
  <c r="G2087" i="11"/>
  <c r="H2087" i="11"/>
  <c r="J2087" i="11"/>
  <c r="K2087" i="11"/>
  <c r="L2087" i="11"/>
  <c r="A2088" i="11"/>
  <c r="B2088" i="11"/>
  <c r="C2088" i="11"/>
  <c r="D2088" i="11"/>
  <c r="E2088" i="11"/>
  <c r="F2088" i="11"/>
  <c r="G2088" i="11"/>
  <c r="H2088" i="11"/>
  <c r="J2088" i="11"/>
  <c r="K2088" i="11"/>
  <c r="L2088" i="11"/>
  <c r="A2089" i="11"/>
  <c r="B2089" i="11"/>
  <c r="C2089" i="11"/>
  <c r="D2089" i="11"/>
  <c r="E2089" i="11"/>
  <c r="F2089" i="11"/>
  <c r="G2089" i="11"/>
  <c r="H2089" i="11"/>
  <c r="J2089" i="11"/>
  <c r="K2089" i="11"/>
  <c r="L2089" i="11"/>
  <c r="A2090" i="11"/>
  <c r="B2090" i="11"/>
  <c r="C2090" i="11"/>
  <c r="D2090" i="11"/>
  <c r="E2090" i="11"/>
  <c r="F2090" i="11"/>
  <c r="G2090" i="11"/>
  <c r="H2090" i="11"/>
  <c r="J2090" i="11"/>
  <c r="K2090" i="11"/>
  <c r="L2090" i="11"/>
  <c r="A2091" i="11"/>
  <c r="B2091" i="11"/>
  <c r="C2091" i="11"/>
  <c r="D2091" i="11"/>
  <c r="E2091" i="11"/>
  <c r="F2091" i="11"/>
  <c r="G2091" i="11"/>
  <c r="H2091" i="11"/>
  <c r="J2091" i="11"/>
  <c r="K2091" i="11"/>
  <c r="L2091" i="11"/>
  <c r="A2092" i="11"/>
  <c r="B2092" i="11"/>
  <c r="C2092" i="11"/>
  <c r="D2092" i="11"/>
  <c r="E2092" i="11"/>
  <c r="F2092" i="11"/>
  <c r="G2092" i="11"/>
  <c r="H2092" i="11"/>
  <c r="J2092" i="11"/>
  <c r="K2092" i="11"/>
  <c r="L2092" i="11"/>
  <c r="A2093" i="11"/>
  <c r="B2093" i="11"/>
  <c r="C2093" i="11"/>
  <c r="D2093" i="11"/>
  <c r="E2093" i="11"/>
  <c r="F2093" i="11"/>
  <c r="G2093" i="11"/>
  <c r="H2093" i="11"/>
  <c r="J2093" i="11"/>
  <c r="K2093" i="11"/>
  <c r="L2093" i="11"/>
  <c r="A2094" i="11"/>
  <c r="B2094" i="11"/>
  <c r="C2094" i="11"/>
  <c r="D2094" i="11"/>
  <c r="E2094" i="11"/>
  <c r="F2094" i="11"/>
  <c r="G2094" i="11"/>
  <c r="H2094" i="11"/>
  <c r="J2094" i="11"/>
  <c r="K2094" i="11"/>
  <c r="L2094" i="11"/>
  <c r="A2095" i="11"/>
  <c r="B2095" i="11"/>
  <c r="C2095" i="11"/>
  <c r="D2095" i="11"/>
  <c r="E2095" i="11"/>
  <c r="F2095" i="11"/>
  <c r="G2095" i="11"/>
  <c r="H2095" i="11"/>
  <c r="J2095" i="11"/>
  <c r="K2095" i="11"/>
  <c r="L2095" i="11"/>
  <c r="A2096" i="11"/>
  <c r="B2096" i="11"/>
  <c r="C2096" i="11"/>
  <c r="D2096" i="11"/>
  <c r="E2096" i="11"/>
  <c r="F2096" i="11"/>
  <c r="G2096" i="11"/>
  <c r="H2096" i="11"/>
  <c r="J2096" i="11"/>
  <c r="K2096" i="11"/>
  <c r="L2096" i="11"/>
  <c r="A2097" i="11"/>
  <c r="B2097" i="11"/>
  <c r="C2097" i="11"/>
  <c r="D2097" i="11"/>
  <c r="E2097" i="11"/>
  <c r="F2097" i="11"/>
  <c r="G2097" i="11"/>
  <c r="H2097" i="11"/>
  <c r="J2097" i="11"/>
  <c r="K2097" i="11"/>
  <c r="L2097" i="11"/>
  <c r="A2098" i="11"/>
  <c r="B2098" i="11"/>
  <c r="C2098" i="11"/>
  <c r="D2098" i="11"/>
  <c r="E2098" i="11"/>
  <c r="F2098" i="11"/>
  <c r="G2098" i="11"/>
  <c r="H2098" i="11"/>
  <c r="J2098" i="11"/>
  <c r="K2098" i="11"/>
  <c r="L2098" i="11"/>
  <c r="A2099" i="11"/>
  <c r="B2099" i="11"/>
  <c r="C2099" i="11"/>
  <c r="D2099" i="11"/>
  <c r="E2099" i="11"/>
  <c r="F2099" i="11"/>
  <c r="G2099" i="11"/>
  <c r="H2099" i="11"/>
  <c r="J2099" i="11"/>
  <c r="K2099" i="11"/>
  <c r="L2099" i="11"/>
  <c r="A2100" i="11"/>
  <c r="B2100" i="11"/>
  <c r="C2100" i="11"/>
  <c r="D2100" i="11"/>
  <c r="E2100" i="11"/>
  <c r="F2100" i="11"/>
  <c r="G2100" i="11"/>
  <c r="H2100" i="11"/>
  <c r="J2100" i="11"/>
  <c r="K2100" i="11"/>
  <c r="L2100" i="11"/>
  <c r="A2101" i="11"/>
  <c r="B2101" i="11"/>
  <c r="C2101" i="11"/>
  <c r="D2101" i="11"/>
  <c r="E2101" i="11"/>
  <c r="F2101" i="11"/>
  <c r="G2101" i="11"/>
  <c r="H2101" i="11"/>
  <c r="J2101" i="11"/>
  <c r="K2101" i="11"/>
  <c r="L2101" i="11"/>
  <c r="A2102" i="11"/>
  <c r="B2102" i="11"/>
  <c r="C2102" i="11"/>
  <c r="D2102" i="11"/>
  <c r="E2102" i="11"/>
  <c r="F2102" i="11"/>
  <c r="G2102" i="11"/>
  <c r="H2102" i="11"/>
  <c r="J2102" i="11"/>
  <c r="K2102" i="11"/>
  <c r="L2102" i="11"/>
  <c r="A2103" i="11"/>
  <c r="B2103" i="11"/>
  <c r="C2103" i="11"/>
  <c r="D2103" i="11"/>
  <c r="E2103" i="11"/>
  <c r="F2103" i="11"/>
  <c r="G2103" i="11"/>
  <c r="H2103" i="11"/>
  <c r="J2103" i="11"/>
  <c r="K2103" i="11"/>
  <c r="L2103" i="11"/>
  <c r="A2104" i="11"/>
  <c r="B2104" i="11"/>
  <c r="C2104" i="11"/>
  <c r="D2104" i="11"/>
  <c r="E2104" i="11"/>
  <c r="F2104" i="11"/>
  <c r="G2104" i="11"/>
  <c r="H2104" i="11"/>
  <c r="J2104" i="11"/>
  <c r="K2104" i="11"/>
  <c r="L2104" i="11"/>
  <c r="A2105" i="11"/>
  <c r="B2105" i="11"/>
  <c r="C2105" i="11"/>
  <c r="D2105" i="11"/>
  <c r="E2105" i="11"/>
  <c r="F2105" i="11"/>
  <c r="G2105" i="11"/>
  <c r="H2105" i="11"/>
  <c r="J2105" i="11"/>
  <c r="K2105" i="11"/>
  <c r="L2105" i="11"/>
  <c r="A2106" i="11"/>
  <c r="B2106" i="11"/>
  <c r="C2106" i="11"/>
  <c r="D2106" i="11"/>
  <c r="E2106" i="11"/>
  <c r="F2106" i="11"/>
  <c r="G2106" i="11"/>
  <c r="H2106" i="11"/>
  <c r="J2106" i="11"/>
  <c r="K2106" i="11"/>
  <c r="L2106" i="11"/>
  <c r="A2107" i="11"/>
  <c r="B2107" i="11"/>
  <c r="C2107" i="11"/>
  <c r="D2107" i="11"/>
  <c r="E2107" i="11"/>
  <c r="F2107" i="11"/>
  <c r="G2107" i="11"/>
  <c r="H2107" i="11"/>
  <c r="J2107" i="11"/>
  <c r="K2107" i="11"/>
  <c r="L2107" i="11"/>
  <c r="A2108" i="11"/>
  <c r="B2108" i="11"/>
  <c r="C2108" i="11"/>
  <c r="D2108" i="11"/>
  <c r="E2108" i="11"/>
  <c r="F2108" i="11"/>
  <c r="G2108" i="11"/>
  <c r="H2108" i="11"/>
  <c r="J2108" i="11"/>
  <c r="K2108" i="11"/>
  <c r="L2108" i="11"/>
  <c r="A2109" i="11"/>
  <c r="B2109" i="11"/>
  <c r="C2109" i="11"/>
  <c r="D2109" i="11"/>
  <c r="E2109" i="11"/>
  <c r="F2109" i="11"/>
  <c r="G2109" i="11"/>
  <c r="H2109" i="11"/>
  <c r="J2109" i="11"/>
  <c r="K2109" i="11"/>
  <c r="L2109" i="11"/>
  <c r="A2110" i="11"/>
  <c r="B2110" i="11"/>
  <c r="C2110" i="11"/>
  <c r="D2110" i="11"/>
  <c r="E2110" i="11"/>
  <c r="F2110" i="11"/>
  <c r="G2110" i="11"/>
  <c r="H2110" i="11"/>
  <c r="J2110" i="11"/>
  <c r="K2110" i="11"/>
  <c r="L2110" i="11"/>
  <c r="A2111" i="11"/>
  <c r="B2111" i="11"/>
  <c r="C2111" i="11"/>
  <c r="D2111" i="11"/>
  <c r="E2111" i="11"/>
  <c r="F2111" i="11"/>
  <c r="G2111" i="11"/>
  <c r="H2111" i="11"/>
  <c r="J2111" i="11"/>
  <c r="K2111" i="11"/>
  <c r="L2111" i="11"/>
  <c r="A2112" i="11"/>
  <c r="B2112" i="11"/>
  <c r="C2112" i="11"/>
  <c r="D2112" i="11"/>
  <c r="E2112" i="11"/>
  <c r="F2112" i="11"/>
  <c r="G2112" i="11"/>
  <c r="H2112" i="11"/>
  <c r="J2112" i="11"/>
  <c r="K2112" i="11"/>
  <c r="L2112" i="11"/>
  <c r="A2113" i="11"/>
  <c r="B2113" i="11"/>
  <c r="C2113" i="11"/>
  <c r="D2113" i="11"/>
  <c r="E2113" i="11"/>
  <c r="F2113" i="11"/>
  <c r="G2113" i="11"/>
  <c r="H2113" i="11"/>
  <c r="J2113" i="11"/>
  <c r="K2113" i="11"/>
  <c r="L2113" i="11"/>
  <c r="A2114" i="11"/>
  <c r="B2114" i="11"/>
  <c r="C2114" i="11"/>
  <c r="D2114" i="11"/>
  <c r="E2114" i="11"/>
  <c r="F2114" i="11"/>
  <c r="G2114" i="11"/>
  <c r="H2114" i="11"/>
  <c r="J2114" i="11"/>
  <c r="K2114" i="11"/>
  <c r="L2114" i="11"/>
  <c r="A2115" i="11"/>
  <c r="B2115" i="11"/>
  <c r="C2115" i="11"/>
  <c r="D2115" i="11"/>
  <c r="E2115" i="11"/>
  <c r="F2115" i="11"/>
  <c r="G2115" i="11"/>
  <c r="H2115" i="11"/>
  <c r="J2115" i="11"/>
  <c r="K2115" i="11"/>
  <c r="L2115" i="11"/>
  <c r="A2116" i="11"/>
  <c r="B2116" i="11"/>
  <c r="C2116" i="11"/>
  <c r="D2116" i="11"/>
  <c r="E2116" i="11"/>
  <c r="F2116" i="11"/>
  <c r="G2116" i="11"/>
  <c r="H2116" i="11"/>
  <c r="J2116" i="11"/>
  <c r="K2116" i="11"/>
  <c r="L2116" i="11"/>
  <c r="A2117" i="11"/>
  <c r="B2117" i="11"/>
  <c r="C2117" i="11"/>
  <c r="D2117" i="11"/>
  <c r="E2117" i="11"/>
  <c r="F2117" i="11"/>
  <c r="G2117" i="11"/>
  <c r="H2117" i="11"/>
  <c r="J2117" i="11"/>
  <c r="K2117" i="11"/>
  <c r="L2117" i="11"/>
  <c r="A2118" i="11"/>
  <c r="B2118" i="11"/>
  <c r="C2118" i="11"/>
  <c r="D2118" i="11"/>
  <c r="E2118" i="11"/>
  <c r="F2118" i="11"/>
  <c r="G2118" i="11"/>
  <c r="H2118" i="11"/>
  <c r="J2118" i="11"/>
  <c r="K2118" i="11"/>
  <c r="L2118" i="11"/>
  <c r="A2119" i="11"/>
  <c r="B2119" i="11"/>
  <c r="C2119" i="11"/>
  <c r="D2119" i="11"/>
  <c r="E2119" i="11"/>
  <c r="F2119" i="11"/>
  <c r="G2119" i="11"/>
  <c r="H2119" i="11"/>
  <c r="J2119" i="11"/>
  <c r="K2119" i="11"/>
  <c r="L2119" i="11"/>
  <c r="A2120" i="11"/>
  <c r="B2120" i="11"/>
  <c r="C2120" i="11"/>
  <c r="D2120" i="11"/>
  <c r="E2120" i="11"/>
  <c r="F2120" i="11"/>
  <c r="G2120" i="11"/>
  <c r="H2120" i="11"/>
  <c r="J2120" i="11"/>
  <c r="K2120" i="11"/>
  <c r="L2120" i="11"/>
  <c r="A2121" i="11"/>
  <c r="B2121" i="11"/>
  <c r="C2121" i="11"/>
  <c r="D2121" i="11"/>
  <c r="E2121" i="11"/>
  <c r="F2121" i="11"/>
  <c r="G2121" i="11"/>
  <c r="H2121" i="11"/>
  <c r="J2121" i="11"/>
  <c r="K2121" i="11"/>
  <c r="L2121" i="11"/>
  <c r="A2122" i="11"/>
  <c r="B2122" i="11"/>
  <c r="C2122" i="11"/>
  <c r="D2122" i="11"/>
  <c r="E2122" i="11"/>
  <c r="F2122" i="11"/>
  <c r="G2122" i="11"/>
  <c r="H2122" i="11"/>
  <c r="J2122" i="11"/>
  <c r="K2122" i="11"/>
  <c r="L2122" i="11"/>
  <c r="A2123" i="11"/>
  <c r="B2123" i="11"/>
  <c r="C2123" i="11"/>
  <c r="D2123" i="11"/>
  <c r="E2123" i="11"/>
  <c r="F2123" i="11"/>
  <c r="G2123" i="11"/>
  <c r="H2123" i="11"/>
  <c r="J2123" i="11"/>
  <c r="K2123" i="11"/>
  <c r="L2123" i="11"/>
  <c r="A2124" i="11"/>
  <c r="B2124" i="11"/>
  <c r="C2124" i="11"/>
  <c r="D2124" i="11"/>
  <c r="E2124" i="11"/>
  <c r="F2124" i="11"/>
  <c r="G2124" i="11"/>
  <c r="H2124" i="11"/>
  <c r="J2124" i="11"/>
  <c r="K2124" i="11"/>
  <c r="L2124" i="11"/>
  <c r="A2125" i="11"/>
  <c r="B2125" i="11"/>
  <c r="C2125" i="11"/>
  <c r="D2125" i="11"/>
  <c r="E2125" i="11"/>
  <c r="F2125" i="11"/>
  <c r="G2125" i="11"/>
  <c r="H2125" i="11"/>
  <c r="J2125" i="11"/>
  <c r="K2125" i="11"/>
  <c r="L2125" i="11"/>
  <c r="A2126" i="11"/>
  <c r="B2126" i="11"/>
  <c r="C2126" i="11"/>
  <c r="D2126" i="11"/>
  <c r="E2126" i="11"/>
  <c r="F2126" i="11"/>
  <c r="G2126" i="11"/>
  <c r="H2126" i="11"/>
  <c r="J2126" i="11"/>
  <c r="K2126" i="11"/>
  <c r="L2126" i="11"/>
  <c r="A2127" i="11"/>
  <c r="B2127" i="11"/>
  <c r="C2127" i="11"/>
  <c r="D2127" i="11"/>
  <c r="E2127" i="11"/>
  <c r="F2127" i="11"/>
  <c r="G2127" i="11"/>
  <c r="H2127" i="11"/>
  <c r="J2127" i="11"/>
  <c r="K2127" i="11"/>
  <c r="L2127" i="11"/>
  <c r="A2128" i="11"/>
  <c r="B2128" i="11"/>
  <c r="C2128" i="11"/>
  <c r="D2128" i="11"/>
  <c r="E2128" i="11"/>
  <c r="F2128" i="11"/>
  <c r="G2128" i="11"/>
  <c r="H2128" i="11"/>
  <c r="J2128" i="11"/>
  <c r="K2128" i="11"/>
  <c r="L2128" i="11"/>
  <c r="A2129" i="11"/>
  <c r="B2129" i="11"/>
  <c r="C2129" i="11"/>
  <c r="D2129" i="11"/>
  <c r="E2129" i="11"/>
  <c r="F2129" i="11"/>
  <c r="G2129" i="11"/>
  <c r="H2129" i="11"/>
  <c r="J2129" i="11"/>
  <c r="K2129" i="11"/>
  <c r="L2129" i="11"/>
  <c r="A2130" i="11"/>
  <c r="B2130" i="11"/>
  <c r="C2130" i="11"/>
  <c r="D2130" i="11"/>
  <c r="E2130" i="11"/>
  <c r="F2130" i="11"/>
  <c r="G2130" i="11"/>
  <c r="H2130" i="11"/>
  <c r="J2130" i="11"/>
  <c r="K2130" i="11"/>
  <c r="L2130" i="11"/>
  <c r="A2131" i="11"/>
  <c r="B2131" i="11"/>
  <c r="C2131" i="11"/>
  <c r="D2131" i="11"/>
  <c r="E2131" i="11"/>
  <c r="F2131" i="11"/>
  <c r="G2131" i="11"/>
  <c r="H2131" i="11"/>
  <c r="J2131" i="11"/>
  <c r="K2131" i="11"/>
  <c r="L2131" i="11"/>
  <c r="A2132" i="11"/>
  <c r="B2132" i="11"/>
  <c r="C2132" i="11"/>
  <c r="D2132" i="11"/>
  <c r="E2132" i="11"/>
  <c r="F2132" i="11"/>
  <c r="G2132" i="11"/>
  <c r="H2132" i="11"/>
  <c r="J2132" i="11"/>
  <c r="K2132" i="11"/>
  <c r="L2132" i="11"/>
  <c r="A2133" i="11"/>
  <c r="B2133" i="11"/>
  <c r="C2133" i="11"/>
  <c r="D2133" i="11"/>
  <c r="E2133" i="11"/>
  <c r="F2133" i="11"/>
  <c r="G2133" i="11"/>
  <c r="H2133" i="11"/>
  <c r="J2133" i="11"/>
  <c r="K2133" i="11"/>
  <c r="L2133" i="11"/>
  <c r="A2134" i="11"/>
  <c r="B2134" i="11"/>
  <c r="C2134" i="11"/>
  <c r="D2134" i="11"/>
  <c r="E2134" i="11"/>
  <c r="F2134" i="11"/>
  <c r="G2134" i="11"/>
  <c r="H2134" i="11"/>
  <c r="J2134" i="11"/>
  <c r="K2134" i="11"/>
  <c r="L2134" i="11"/>
  <c r="A2135" i="11"/>
  <c r="B2135" i="11"/>
  <c r="C2135" i="11"/>
  <c r="D2135" i="11"/>
  <c r="E2135" i="11"/>
  <c r="F2135" i="11"/>
  <c r="G2135" i="11"/>
  <c r="H2135" i="11"/>
  <c r="J2135" i="11"/>
  <c r="K2135" i="11"/>
  <c r="L2135" i="11"/>
  <c r="A2136" i="11"/>
  <c r="B2136" i="11"/>
  <c r="C2136" i="11"/>
  <c r="D2136" i="11"/>
  <c r="E2136" i="11"/>
  <c r="F2136" i="11"/>
  <c r="G2136" i="11"/>
  <c r="H2136" i="11"/>
  <c r="J2136" i="11"/>
  <c r="K2136" i="11"/>
  <c r="L2136" i="11"/>
  <c r="A2137" i="11"/>
  <c r="B2137" i="11"/>
  <c r="C2137" i="11"/>
  <c r="D2137" i="11"/>
  <c r="E2137" i="11"/>
  <c r="F2137" i="11"/>
  <c r="G2137" i="11"/>
  <c r="H2137" i="11"/>
  <c r="J2137" i="11"/>
  <c r="K2137" i="11"/>
  <c r="L2137" i="11"/>
  <c r="A2138" i="11"/>
  <c r="B2138" i="11"/>
  <c r="C2138" i="11"/>
  <c r="D2138" i="11"/>
  <c r="E2138" i="11"/>
  <c r="F2138" i="11"/>
  <c r="G2138" i="11"/>
  <c r="H2138" i="11"/>
  <c r="J2138" i="11"/>
  <c r="K2138" i="11"/>
  <c r="L2138" i="11"/>
  <c r="A2139" i="11"/>
  <c r="B2139" i="11"/>
  <c r="C2139" i="11"/>
  <c r="D2139" i="11"/>
  <c r="E2139" i="11"/>
  <c r="F2139" i="11"/>
  <c r="G2139" i="11"/>
  <c r="H2139" i="11"/>
  <c r="J2139" i="11"/>
  <c r="K2139" i="11"/>
  <c r="L2139" i="11"/>
  <c r="A2140" i="11"/>
  <c r="B2140" i="11"/>
  <c r="C2140" i="11"/>
  <c r="D2140" i="11"/>
  <c r="E2140" i="11"/>
  <c r="F2140" i="11"/>
  <c r="G2140" i="11"/>
  <c r="H2140" i="11"/>
  <c r="J2140" i="11"/>
  <c r="K2140" i="11"/>
  <c r="L2140" i="11"/>
  <c r="A2141" i="11"/>
  <c r="B2141" i="11"/>
  <c r="C2141" i="11"/>
  <c r="D2141" i="11"/>
  <c r="E2141" i="11"/>
  <c r="F2141" i="11"/>
  <c r="G2141" i="11"/>
  <c r="H2141" i="11"/>
  <c r="J2141" i="11"/>
  <c r="K2141" i="11"/>
  <c r="L2141" i="11"/>
  <c r="A2142" i="11"/>
  <c r="B2142" i="11"/>
  <c r="C2142" i="11"/>
  <c r="D2142" i="11"/>
  <c r="E2142" i="11"/>
  <c r="F2142" i="11"/>
  <c r="G2142" i="11"/>
  <c r="H2142" i="11"/>
  <c r="J2142" i="11"/>
  <c r="K2142" i="11"/>
  <c r="L2142" i="11"/>
  <c r="A2143" i="11"/>
  <c r="B2143" i="11"/>
  <c r="C2143" i="11"/>
  <c r="D2143" i="11"/>
  <c r="E2143" i="11"/>
  <c r="F2143" i="11"/>
  <c r="G2143" i="11"/>
  <c r="H2143" i="11"/>
  <c r="J2143" i="11"/>
  <c r="K2143" i="11"/>
  <c r="L2143" i="11"/>
  <c r="A2144" i="11"/>
  <c r="B2144" i="11"/>
  <c r="C2144" i="11"/>
  <c r="D2144" i="11"/>
  <c r="E2144" i="11"/>
  <c r="F2144" i="11"/>
  <c r="G2144" i="11"/>
  <c r="H2144" i="11"/>
  <c r="J2144" i="11"/>
  <c r="K2144" i="11"/>
  <c r="L2144" i="11"/>
  <c r="A2145" i="11"/>
  <c r="B2145" i="11"/>
  <c r="C2145" i="11"/>
  <c r="D2145" i="11"/>
  <c r="E2145" i="11"/>
  <c r="F2145" i="11"/>
  <c r="G2145" i="11"/>
  <c r="H2145" i="11"/>
  <c r="J2145" i="11"/>
  <c r="K2145" i="11"/>
  <c r="L2145" i="11"/>
  <c r="A2146" i="11"/>
  <c r="B2146" i="11"/>
  <c r="C2146" i="11"/>
  <c r="D2146" i="11"/>
  <c r="E2146" i="11"/>
  <c r="F2146" i="11"/>
  <c r="G2146" i="11"/>
  <c r="H2146" i="11"/>
  <c r="J2146" i="11"/>
  <c r="K2146" i="11"/>
  <c r="L2146" i="11"/>
  <c r="A2147" i="11"/>
  <c r="B2147" i="11"/>
  <c r="C2147" i="11"/>
  <c r="D2147" i="11"/>
  <c r="E2147" i="11"/>
  <c r="F2147" i="11"/>
  <c r="G2147" i="11"/>
  <c r="H2147" i="11"/>
  <c r="J2147" i="11"/>
  <c r="K2147" i="11"/>
  <c r="L2147" i="11"/>
  <c r="A2148" i="11"/>
  <c r="B2148" i="11"/>
  <c r="C2148" i="11"/>
  <c r="D2148" i="11"/>
  <c r="E2148" i="11"/>
  <c r="F2148" i="11"/>
  <c r="G2148" i="11"/>
  <c r="H2148" i="11"/>
  <c r="J2148" i="11"/>
  <c r="K2148" i="11"/>
  <c r="L2148" i="11"/>
  <c r="A2149" i="11"/>
  <c r="B2149" i="11"/>
  <c r="C2149" i="11"/>
  <c r="D2149" i="11"/>
  <c r="E2149" i="11"/>
  <c r="F2149" i="11"/>
  <c r="G2149" i="11"/>
  <c r="H2149" i="11"/>
  <c r="J2149" i="11"/>
  <c r="K2149" i="11"/>
  <c r="L2149" i="11"/>
  <c r="A2150" i="11"/>
  <c r="B2150" i="11"/>
  <c r="C2150" i="11"/>
  <c r="D2150" i="11"/>
  <c r="E2150" i="11"/>
  <c r="F2150" i="11"/>
  <c r="G2150" i="11"/>
  <c r="H2150" i="11"/>
  <c r="J2150" i="11"/>
  <c r="K2150" i="11"/>
  <c r="L2150" i="11"/>
  <c r="A2151" i="11"/>
  <c r="B2151" i="11"/>
  <c r="C2151" i="11"/>
  <c r="D2151" i="11"/>
  <c r="E2151" i="11"/>
  <c r="F2151" i="11"/>
  <c r="G2151" i="11"/>
  <c r="H2151" i="11"/>
  <c r="J2151" i="11"/>
  <c r="K2151" i="11"/>
  <c r="L2151" i="11"/>
  <c r="A2152" i="11"/>
  <c r="B2152" i="11"/>
  <c r="C2152" i="11"/>
  <c r="D2152" i="11"/>
  <c r="E2152" i="11"/>
  <c r="F2152" i="11"/>
  <c r="G2152" i="11"/>
  <c r="H2152" i="11"/>
  <c r="J2152" i="11"/>
  <c r="K2152" i="11"/>
  <c r="L2152" i="11"/>
  <c r="A2153" i="11"/>
  <c r="B2153" i="11"/>
  <c r="C2153" i="11"/>
  <c r="D2153" i="11"/>
  <c r="E2153" i="11"/>
  <c r="F2153" i="11"/>
  <c r="G2153" i="11"/>
  <c r="H2153" i="11"/>
  <c r="J2153" i="11"/>
  <c r="K2153" i="11"/>
  <c r="L2153" i="11"/>
  <c r="A2154" i="11"/>
  <c r="B2154" i="11"/>
  <c r="C2154" i="11"/>
  <c r="D2154" i="11"/>
  <c r="E2154" i="11"/>
  <c r="F2154" i="11"/>
  <c r="G2154" i="11"/>
  <c r="H2154" i="11"/>
  <c r="J2154" i="11"/>
  <c r="K2154" i="11"/>
  <c r="L2154" i="11"/>
  <c r="A2155" i="11"/>
  <c r="B2155" i="11"/>
  <c r="C2155" i="11"/>
  <c r="D2155" i="11"/>
  <c r="E2155" i="11"/>
  <c r="F2155" i="11"/>
  <c r="G2155" i="11"/>
  <c r="H2155" i="11"/>
  <c r="J2155" i="11"/>
  <c r="K2155" i="11"/>
  <c r="L2155" i="11"/>
  <c r="A2156" i="11"/>
  <c r="B2156" i="11"/>
  <c r="C2156" i="11"/>
  <c r="D2156" i="11"/>
  <c r="E2156" i="11"/>
  <c r="F2156" i="11"/>
  <c r="G2156" i="11"/>
  <c r="H2156" i="11"/>
  <c r="J2156" i="11"/>
  <c r="K2156" i="11"/>
  <c r="L2156" i="11"/>
  <c r="A2157" i="11"/>
  <c r="B2157" i="11"/>
  <c r="C2157" i="11"/>
  <c r="D2157" i="11"/>
  <c r="E2157" i="11"/>
  <c r="F2157" i="11"/>
  <c r="G2157" i="11"/>
  <c r="H2157" i="11"/>
  <c r="J2157" i="11"/>
  <c r="K2157" i="11"/>
  <c r="L2157" i="11"/>
  <c r="A2158" i="11"/>
  <c r="B2158" i="11"/>
  <c r="C2158" i="11"/>
  <c r="D2158" i="11"/>
  <c r="E2158" i="11"/>
  <c r="F2158" i="11"/>
  <c r="G2158" i="11"/>
  <c r="H2158" i="11"/>
  <c r="J2158" i="11"/>
  <c r="K2158" i="11"/>
  <c r="L2158" i="11"/>
  <c r="A2159" i="11"/>
  <c r="B2159" i="11"/>
  <c r="C2159" i="11"/>
  <c r="D2159" i="11"/>
  <c r="E2159" i="11"/>
  <c r="F2159" i="11"/>
  <c r="G2159" i="11"/>
  <c r="H2159" i="11"/>
  <c r="J2159" i="11"/>
  <c r="K2159" i="11"/>
  <c r="L2159" i="11"/>
  <c r="A2160" i="11"/>
  <c r="B2160" i="11"/>
  <c r="C2160" i="11"/>
  <c r="D2160" i="11"/>
  <c r="E2160" i="11"/>
  <c r="F2160" i="11"/>
  <c r="G2160" i="11"/>
  <c r="H2160" i="11"/>
  <c r="J2160" i="11"/>
  <c r="K2160" i="11"/>
  <c r="L2160" i="11"/>
  <c r="A2161" i="11"/>
  <c r="B2161" i="11"/>
  <c r="C2161" i="11"/>
  <c r="D2161" i="11"/>
  <c r="E2161" i="11"/>
  <c r="F2161" i="11"/>
  <c r="G2161" i="11"/>
  <c r="H2161" i="11"/>
  <c r="J2161" i="11"/>
  <c r="K2161" i="11"/>
  <c r="L2161" i="11"/>
  <c r="A2162" i="11"/>
  <c r="B2162" i="11"/>
  <c r="C2162" i="11"/>
  <c r="D2162" i="11"/>
  <c r="E2162" i="11"/>
  <c r="F2162" i="11"/>
  <c r="G2162" i="11"/>
  <c r="H2162" i="11"/>
  <c r="J2162" i="11"/>
  <c r="K2162" i="11"/>
  <c r="L2162" i="11"/>
  <c r="A2163" i="11"/>
  <c r="B2163" i="11"/>
  <c r="C2163" i="11"/>
  <c r="D2163" i="11"/>
  <c r="E2163" i="11"/>
  <c r="F2163" i="11"/>
  <c r="G2163" i="11"/>
  <c r="H2163" i="11"/>
  <c r="J2163" i="11"/>
  <c r="K2163" i="11"/>
  <c r="L2163" i="11"/>
  <c r="A2164" i="11"/>
  <c r="B2164" i="11"/>
  <c r="C2164" i="11"/>
  <c r="D2164" i="11"/>
  <c r="E2164" i="11"/>
  <c r="F2164" i="11"/>
  <c r="G2164" i="11"/>
  <c r="H2164" i="11"/>
  <c r="J2164" i="11"/>
  <c r="K2164" i="11"/>
  <c r="L2164" i="11"/>
  <c r="A2165" i="11"/>
  <c r="B2165" i="11"/>
  <c r="C2165" i="11"/>
  <c r="D2165" i="11"/>
  <c r="E2165" i="11"/>
  <c r="F2165" i="11"/>
  <c r="G2165" i="11"/>
  <c r="H2165" i="11"/>
  <c r="J2165" i="11"/>
  <c r="K2165" i="11"/>
  <c r="L2165" i="11"/>
  <c r="A2166" i="11"/>
  <c r="B2166" i="11"/>
  <c r="C2166" i="11"/>
  <c r="D2166" i="11"/>
  <c r="E2166" i="11"/>
  <c r="F2166" i="11"/>
  <c r="G2166" i="11"/>
  <c r="H2166" i="11"/>
  <c r="J2166" i="11"/>
  <c r="K2166" i="11"/>
  <c r="L2166" i="11"/>
  <c r="A2167" i="11"/>
  <c r="B2167" i="11"/>
  <c r="C2167" i="11"/>
  <c r="D2167" i="11"/>
  <c r="E2167" i="11"/>
  <c r="F2167" i="11"/>
  <c r="G2167" i="11"/>
  <c r="H2167" i="11"/>
  <c r="J2167" i="11"/>
  <c r="K2167" i="11"/>
  <c r="L2167" i="11"/>
  <c r="A2168" i="11"/>
  <c r="B2168" i="11"/>
  <c r="C2168" i="11"/>
  <c r="D2168" i="11"/>
  <c r="E2168" i="11"/>
  <c r="F2168" i="11"/>
  <c r="G2168" i="11"/>
  <c r="H2168" i="11"/>
  <c r="J2168" i="11"/>
  <c r="K2168" i="11"/>
  <c r="L2168" i="11"/>
  <c r="A2169" i="11"/>
  <c r="B2169" i="11"/>
  <c r="C2169" i="11"/>
  <c r="D2169" i="11"/>
  <c r="E2169" i="11"/>
  <c r="F2169" i="11"/>
  <c r="G2169" i="11"/>
  <c r="H2169" i="11"/>
  <c r="J2169" i="11"/>
  <c r="K2169" i="11"/>
  <c r="L2169" i="11"/>
  <c r="A2170" i="11"/>
  <c r="B2170" i="11"/>
  <c r="C2170" i="11"/>
  <c r="D2170" i="11"/>
  <c r="E2170" i="11"/>
  <c r="F2170" i="11"/>
  <c r="G2170" i="11"/>
  <c r="H2170" i="11"/>
  <c r="J2170" i="11"/>
  <c r="K2170" i="11"/>
  <c r="L2170" i="11"/>
  <c r="A2171" i="11"/>
  <c r="B2171" i="11"/>
  <c r="C2171" i="11"/>
  <c r="D2171" i="11"/>
  <c r="E2171" i="11"/>
  <c r="F2171" i="11"/>
  <c r="G2171" i="11"/>
  <c r="H2171" i="11"/>
  <c r="J2171" i="11"/>
  <c r="K2171" i="11"/>
  <c r="L2171" i="11"/>
  <c r="A2172" i="11"/>
  <c r="B2172" i="11"/>
  <c r="C2172" i="11"/>
  <c r="D2172" i="11"/>
  <c r="E2172" i="11"/>
  <c r="F2172" i="11"/>
  <c r="G2172" i="11"/>
  <c r="H2172" i="11"/>
  <c r="J2172" i="11"/>
  <c r="K2172" i="11"/>
  <c r="L2172" i="11"/>
  <c r="A2173" i="11"/>
  <c r="B2173" i="11"/>
  <c r="C2173" i="11"/>
  <c r="D2173" i="11"/>
  <c r="E2173" i="11"/>
  <c r="F2173" i="11"/>
  <c r="G2173" i="11"/>
  <c r="H2173" i="11"/>
  <c r="J2173" i="11"/>
  <c r="K2173" i="11"/>
  <c r="L2173" i="11"/>
  <c r="A2174" i="11"/>
  <c r="B2174" i="11"/>
  <c r="C2174" i="11"/>
  <c r="D2174" i="11"/>
  <c r="E2174" i="11"/>
  <c r="F2174" i="11"/>
  <c r="G2174" i="11"/>
  <c r="H2174" i="11"/>
  <c r="J2174" i="11"/>
  <c r="K2174" i="11"/>
  <c r="L2174" i="11"/>
  <c r="A2175" i="11"/>
  <c r="B2175" i="11"/>
  <c r="C2175" i="11"/>
  <c r="D2175" i="11"/>
  <c r="E2175" i="11"/>
  <c r="F2175" i="11"/>
  <c r="G2175" i="11"/>
  <c r="H2175" i="11"/>
  <c r="J2175" i="11"/>
  <c r="K2175" i="11"/>
  <c r="L2175" i="11"/>
  <c r="A2176" i="11"/>
  <c r="B2176" i="11"/>
  <c r="C2176" i="11"/>
  <c r="D2176" i="11"/>
  <c r="E2176" i="11"/>
  <c r="F2176" i="11"/>
  <c r="G2176" i="11"/>
  <c r="H2176" i="11"/>
  <c r="J2176" i="11"/>
  <c r="K2176" i="11"/>
  <c r="L2176" i="11"/>
  <c r="A2177" i="11"/>
  <c r="B2177" i="11"/>
  <c r="C2177" i="11"/>
  <c r="D2177" i="11"/>
  <c r="E2177" i="11"/>
  <c r="F2177" i="11"/>
  <c r="G2177" i="11"/>
  <c r="H2177" i="11"/>
  <c r="J2177" i="11"/>
  <c r="K2177" i="11"/>
  <c r="L2177" i="11"/>
  <c r="A2178" i="11"/>
  <c r="B2178" i="11"/>
  <c r="C2178" i="11"/>
  <c r="D2178" i="11"/>
  <c r="E2178" i="11"/>
  <c r="F2178" i="11"/>
  <c r="G2178" i="11"/>
  <c r="H2178" i="11"/>
  <c r="J2178" i="11"/>
  <c r="K2178" i="11"/>
  <c r="L2178" i="11"/>
  <c r="A2179" i="11"/>
  <c r="B2179" i="11"/>
  <c r="C2179" i="11"/>
  <c r="D2179" i="11"/>
  <c r="E2179" i="11"/>
  <c r="F2179" i="11"/>
  <c r="G2179" i="11"/>
  <c r="H2179" i="11"/>
  <c r="J2179" i="11"/>
  <c r="K2179" i="11"/>
  <c r="L2179" i="11"/>
  <c r="A2180" i="11"/>
  <c r="B2180" i="11"/>
  <c r="C2180" i="11"/>
  <c r="D2180" i="11"/>
  <c r="E2180" i="11"/>
  <c r="F2180" i="11"/>
  <c r="G2180" i="11"/>
  <c r="H2180" i="11"/>
  <c r="J2180" i="11"/>
  <c r="K2180" i="11"/>
  <c r="L2180" i="11"/>
  <c r="A2181" i="11"/>
  <c r="B2181" i="11"/>
  <c r="C2181" i="11"/>
  <c r="D2181" i="11"/>
  <c r="E2181" i="11"/>
  <c r="F2181" i="11"/>
  <c r="G2181" i="11"/>
  <c r="H2181" i="11"/>
  <c r="J2181" i="11"/>
  <c r="K2181" i="11"/>
  <c r="L2181" i="11"/>
  <c r="A2182" i="11"/>
  <c r="B2182" i="11"/>
  <c r="C2182" i="11"/>
  <c r="D2182" i="11"/>
  <c r="E2182" i="11"/>
  <c r="F2182" i="11"/>
  <c r="G2182" i="11"/>
  <c r="H2182" i="11"/>
  <c r="J2182" i="11"/>
  <c r="K2182" i="11"/>
  <c r="L2182" i="11"/>
  <c r="A2183" i="11"/>
  <c r="B2183" i="11"/>
  <c r="C2183" i="11"/>
  <c r="D2183" i="11"/>
  <c r="E2183" i="11"/>
  <c r="F2183" i="11"/>
  <c r="G2183" i="11"/>
  <c r="H2183" i="11"/>
  <c r="J2183" i="11"/>
  <c r="K2183" i="11"/>
  <c r="L2183" i="11"/>
  <c r="A2184" i="11"/>
  <c r="B2184" i="11"/>
  <c r="C2184" i="11"/>
  <c r="D2184" i="11"/>
  <c r="E2184" i="11"/>
  <c r="F2184" i="11"/>
  <c r="G2184" i="11"/>
  <c r="H2184" i="11"/>
  <c r="J2184" i="11"/>
  <c r="K2184" i="11"/>
  <c r="L2184" i="11"/>
  <c r="A2185" i="11"/>
  <c r="B2185" i="11"/>
  <c r="C2185" i="11"/>
  <c r="D2185" i="11"/>
  <c r="E2185" i="11"/>
  <c r="F2185" i="11"/>
  <c r="G2185" i="11"/>
  <c r="H2185" i="11"/>
  <c r="J2185" i="11"/>
  <c r="K2185" i="11"/>
  <c r="L2185" i="11"/>
  <c r="A2186" i="11"/>
  <c r="B2186" i="11"/>
  <c r="C2186" i="11"/>
  <c r="D2186" i="11"/>
  <c r="E2186" i="11"/>
  <c r="F2186" i="11"/>
  <c r="G2186" i="11"/>
  <c r="H2186" i="11"/>
  <c r="J2186" i="11"/>
  <c r="K2186" i="11"/>
  <c r="L2186" i="11"/>
  <c r="A2187" i="11"/>
  <c r="B2187" i="11"/>
  <c r="C2187" i="11"/>
  <c r="D2187" i="11"/>
  <c r="E2187" i="11"/>
  <c r="F2187" i="11"/>
  <c r="G2187" i="11"/>
  <c r="H2187" i="11"/>
  <c r="J2187" i="11"/>
  <c r="K2187" i="11"/>
  <c r="L2187" i="11"/>
  <c r="A2188" i="11"/>
  <c r="B2188" i="11"/>
  <c r="C2188" i="11"/>
  <c r="D2188" i="11"/>
  <c r="E2188" i="11"/>
  <c r="F2188" i="11"/>
  <c r="G2188" i="11"/>
  <c r="H2188" i="11"/>
  <c r="J2188" i="11"/>
  <c r="K2188" i="11"/>
  <c r="L2188" i="11"/>
  <c r="A2189" i="11"/>
  <c r="B2189" i="11"/>
  <c r="C2189" i="11"/>
  <c r="D2189" i="11"/>
  <c r="E2189" i="11"/>
  <c r="F2189" i="11"/>
  <c r="G2189" i="11"/>
  <c r="H2189" i="11"/>
  <c r="J2189" i="11"/>
  <c r="K2189" i="11"/>
  <c r="L2189" i="11"/>
  <c r="A2190" i="11"/>
  <c r="B2190" i="11"/>
  <c r="C2190" i="11"/>
  <c r="D2190" i="11"/>
  <c r="E2190" i="11"/>
  <c r="F2190" i="11"/>
  <c r="G2190" i="11"/>
  <c r="H2190" i="11"/>
  <c r="J2190" i="11"/>
  <c r="K2190" i="11"/>
  <c r="L2190" i="11"/>
  <c r="A2191" i="11"/>
  <c r="B2191" i="11"/>
  <c r="C2191" i="11"/>
  <c r="D2191" i="11"/>
  <c r="E2191" i="11"/>
  <c r="F2191" i="11"/>
  <c r="G2191" i="11"/>
  <c r="H2191" i="11"/>
  <c r="J2191" i="11"/>
  <c r="K2191" i="11"/>
  <c r="L2191" i="11"/>
  <c r="A2192" i="11"/>
  <c r="B2192" i="11"/>
  <c r="C2192" i="11"/>
  <c r="D2192" i="11"/>
  <c r="E2192" i="11"/>
  <c r="F2192" i="11"/>
  <c r="G2192" i="11"/>
  <c r="H2192" i="11"/>
  <c r="J2192" i="11"/>
  <c r="K2192" i="11"/>
  <c r="L2192" i="11"/>
  <c r="A2193" i="11"/>
  <c r="B2193" i="11"/>
  <c r="C2193" i="11"/>
  <c r="D2193" i="11"/>
  <c r="E2193" i="11"/>
  <c r="F2193" i="11"/>
  <c r="G2193" i="11"/>
  <c r="H2193" i="11"/>
  <c r="J2193" i="11"/>
  <c r="K2193" i="11"/>
  <c r="L2193" i="11"/>
  <c r="A2194" i="11"/>
  <c r="B2194" i="11"/>
  <c r="C2194" i="11"/>
  <c r="D2194" i="11"/>
  <c r="E2194" i="11"/>
  <c r="F2194" i="11"/>
  <c r="G2194" i="11"/>
  <c r="H2194" i="11"/>
  <c r="J2194" i="11"/>
  <c r="K2194" i="11"/>
  <c r="L2194" i="11"/>
  <c r="A2195" i="11"/>
  <c r="B2195" i="11"/>
  <c r="C2195" i="11"/>
  <c r="D2195" i="11"/>
  <c r="E2195" i="11"/>
  <c r="F2195" i="11"/>
  <c r="G2195" i="11"/>
  <c r="H2195" i="11"/>
  <c r="J2195" i="11"/>
  <c r="K2195" i="11"/>
  <c r="L2195" i="11"/>
  <c r="A2196" i="11"/>
  <c r="B2196" i="11"/>
  <c r="C2196" i="11"/>
  <c r="D2196" i="11"/>
  <c r="E2196" i="11"/>
  <c r="F2196" i="11"/>
  <c r="G2196" i="11"/>
  <c r="H2196" i="11"/>
  <c r="J2196" i="11"/>
  <c r="K2196" i="11"/>
  <c r="L2196" i="11"/>
  <c r="A2197" i="11"/>
  <c r="B2197" i="11"/>
  <c r="C2197" i="11"/>
  <c r="D2197" i="11"/>
  <c r="E2197" i="11"/>
  <c r="F2197" i="11"/>
  <c r="G2197" i="11"/>
  <c r="H2197" i="11"/>
  <c r="J2197" i="11"/>
  <c r="K2197" i="11"/>
  <c r="L2197" i="11"/>
  <c r="A2198" i="11"/>
  <c r="B2198" i="11"/>
  <c r="C2198" i="11"/>
  <c r="D2198" i="11"/>
  <c r="E2198" i="11"/>
  <c r="F2198" i="11"/>
  <c r="G2198" i="11"/>
  <c r="H2198" i="11"/>
  <c r="J2198" i="11"/>
  <c r="K2198" i="11"/>
  <c r="L2198" i="11"/>
  <c r="A2199" i="11"/>
  <c r="B2199" i="11"/>
  <c r="C2199" i="11"/>
  <c r="D2199" i="11"/>
  <c r="E2199" i="11"/>
  <c r="F2199" i="11"/>
  <c r="G2199" i="11"/>
  <c r="H2199" i="11"/>
  <c r="J2199" i="11"/>
  <c r="K2199" i="11"/>
  <c r="L2199" i="11"/>
  <c r="A2200" i="11"/>
  <c r="B2200" i="11"/>
  <c r="C2200" i="11"/>
  <c r="D2200" i="11"/>
  <c r="E2200" i="11"/>
  <c r="F2200" i="11"/>
  <c r="G2200" i="11"/>
  <c r="H2200" i="11"/>
  <c r="J2200" i="11"/>
  <c r="K2200" i="11"/>
  <c r="L2200" i="11"/>
  <c r="A2201" i="11"/>
  <c r="B2201" i="11"/>
  <c r="C2201" i="11"/>
  <c r="D2201" i="11"/>
  <c r="E2201" i="11"/>
  <c r="F2201" i="11"/>
  <c r="G2201" i="11"/>
  <c r="H2201" i="11"/>
  <c r="J2201" i="11"/>
  <c r="K2201" i="11"/>
  <c r="L2201" i="11"/>
  <c r="A2202" i="11"/>
  <c r="B2202" i="11"/>
  <c r="C2202" i="11"/>
  <c r="D2202" i="11"/>
  <c r="E2202" i="11"/>
  <c r="F2202" i="11"/>
  <c r="G2202" i="11"/>
  <c r="H2202" i="11"/>
  <c r="J2202" i="11"/>
  <c r="K2202" i="11"/>
  <c r="L2202" i="11"/>
  <c r="A2203" i="11"/>
  <c r="B2203" i="11"/>
  <c r="C2203" i="11"/>
  <c r="D2203" i="11"/>
  <c r="E2203" i="11"/>
  <c r="F2203" i="11"/>
  <c r="G2203" i="11"/>
  <c r="H2203" i="11"/>
  <c r="J2203" i="11"/>
  <c r="K2203" i="11"/>
  <c r="L2203" i="11"/>
  <c r="A2204" i="11"/>
  <c r="B2204" i="11"/>
  <c r="C2204" i="11"/>
  <c r="D2204" i="11"/>
  <c r="E2204" i="11"/>
  <c r="F2204" i="11"/>
  <c r="G2204" i="11"/>
  <c r="H2204" i="11"/>
  <c r="J2204" i="11"/>
  <c r="K2204" i="11"/>
  <c r="L2204" i="11"/>
  <c r="A2205" i="11"/>
  <c r="B2205" i="11"/>
  <c r="C2205" i="11"/>
  <c r="D2205" i="11"/>
  <c r="E2205" i="11"/>
  <c r="F2205" i="11"/>
  <c r="G2205" i="11"/>
  <c r="H2205" i="11"/>
  <c r="J2205" i="11"/>
  <c r="K2205" i="11"/>
  <c r="L2205" i="11"/>
  <c r="A2206" i="11"/>
  <c r="B2206" i="11"/>
  <c r="C2206" i="11"/>
  <c r="D2206" i="11"/>
  <c r="E2206" i="11"/>
  <c r="F2206" i="11"/>
  <c r="G2206" i="11"/>
  <c r="H2206" i="11"/>
  <c r="J2206" i="11"/>
  <c r="K2206" i="11"/>
  <c r="L2206" i="11"/>
  <c r="A2207" i="11"/>
  <c r="B2207" i="11"/>
  <c r="C2207" i="11"/>
  <c r="D2207" i="11"/>
  <c r="E2207" i="11"/>
  <c r="F2207" i="11"/>
  <c r="G2207" i="11"/>
  <c r="H2207" i="11"/>
  <c r="J2207" i="11"/>
  <c r="K2207" i="11"/>
  <c r="L2207" i="11"/>
  <c r="A2208" i="11"/>
  <c r="B2208" i="11"/>
  <c r="C2208" i="11"/>
  <c r="D2208" i="11"/>
  <c r="E2208" i="11"/>
  <c r="F2208" i="11"/>
  <c r="G2208" i="11"/>
  <c r="H2208" i="11"/>
  <c r="J2208" i="11"/>
  <c r="K2208" i="11"/>
  <c r="L2208" i="11"/>
  <c r="A2209" i="11"/>
  <c r="B2209" i="11"/>
  <c r="C2209" i="11"/>
  <c r="D2209" i="11"/>
  <c r="E2209" i="11"/>
  <c r="F2209" i="11"/>
  <c r="G2209" i="11"/>
  <c r="H2209" i="11"/>
  <c r="J2209" i="11"/>
  <c r="K2209" i="11"/>
  <c r="L2209" i="11"/>
  <c r="A2210" i="11"/>
  <c r="B2210" i="11"/>
  <c r="C2210" i="11"/>
  <c r="D2210" i="11"/>
  <c r="E2210" i="11"/>
  <c r="F2210" i="11"/>
  <c r="G2210" i="11"/>
  <c r="H2210" i="11"/>
  <c r="J2210" i="11"/>
  <c r="K2210" i="11"/>
  <c r="L2210" i="11"/>
  <c r="A2211" i="11"/>
  <c r="B2211" i="11"/>
  <c r="C2211" i="11"/>
  <c r="D2211" i="11"/>
  <c r="E2211" i="11"/>
  <c r="F2211" i="11"/>
  <c r="G2211" i="11"/>
  <c r="H2211" i="11"/>
  <c r="J2211" i="11"/>
  <c r="K2211" i="11"/>
  <c r="L2211" i="11"/>
  <c r="A2212" i="11"/>
  <c r="B2212" i="11"/>
  <c r="C2212" i="11"/>
  <c r="D2212" i="11"/>
  <c r="E2212" i="11"/>
  <c r="F2212" i="11"/>
  <c r="G2212" i="11"/>
  <c r="H2212" i="11"/>
  <c r="J2212" i="11"/>
  <c r="K2212" i="11"/>
  <c r="L2212" i="11"/>
  <c r="A2213" i="11"/>
  <c r="B2213" i="11"/>
  <c r="C2213" i="11"/>
  <c r="D2213" i="11"/>
  <c r="E2213" i="11"/>
  <c r="F2213" i="11"/>
  <c r="G2213" i="11"/>
  <c r="H2213" i="11"/>
  <c r="J2213" i="11"/>
  <c r="K2213" i="11"/>
  <c r="L2213" i="11"/>
  <c r="A2214" i="11"/>
  <c r="B2214" i="11"/>
  <c r="C2214" i="11"/>
  <c r="D2214" i="11"/>
  <c r="E2214" i="11"/>
  <c r="F2214" i="11"/>
  <c r="G2214" i="11"/>
  <c r="H2214" i="11"/>
  <c r="J2214" i="11"/>
  <c r="K2214" i="11"/>
  <c r="L2214" i="11"/>
  <c r="A2215" i="11"/>
  <c r="B2215" i="11"/>
  <c r="C2215" i="11"/>
  <c r="D2215" i="11"/>
  <c r="E2215" i="11"/>
  <c r="F2215" i="11"/>
  <c r="G2215" i="11"/>
  <c r="H2215" i="11"/>
  <c r="J2215" i="11"/>
  <c r="K2215" i="11"/>
  <c r="L2215" i="11"/>
  <c r="A2216" i="11"/>
  <c r="B2216" i="11"/>
  <c r="C2216" i="11"/>
  <c r="D2216" i="11"/>
  <c r="E2216" i="11"/>
  <c r="F2216" i="11"/>
  <c r="G2216" i="11"/>
  <c r="H2216" i="11"/>
  <c r="J2216" i="11"/>
  <c r="K2216" i="11"/>
  <c r="L2216" i="11"/>
  <c r="A2217" i="11"/>
  <c r="B2217" i="11"/>
  <c r="C2217" i="11"/>
  <c r="D2217" i="11"/>
  <c r="E2217" i="11"/>
  <c r="F2217" i="11"/>
  <c r="G2217" i="11"/>
  <c r="H2217" i="11"/>
  <c r="J2217" i="11"/>
  <c r="K2217" i="11"/>
  <c r="L2217" i="11"/>
  <c r="A2218" i="11"/>
  <c r="B2218" i="11"/>
  <c r="C2218" i="11"/>
  <c r="D2218" i="11"/>
  <c r="E2218" i="11"/>
  <c r="F2218" i="11"/>
  <c r="G2218" i="11"/>
  <c r="H2218" i="11"/>
  <c r="J2218" i="11"/>
  <c r="K2218" i="11"/>
  <c r="L2218" i="11"/>
  <c r="A2219" i="11"/>
  <c r="B2219" i="11"/>
  <c r="C2219" i="11"/>
  <c r="D2219" i="11"/>
  <c r="E2219" i="11"/>
  <c r="F2219" i="11"/>
  <c r="G2219" i="11"/>
  <c r="H2219" i="11"/>
  <c r="J2219" i="11"/>
  <c r="K2219" i="11"/>
  <c r="L2219" i="11"/>
  <c r="A2220" i="11"/>
  <c r="B2220" i="11"/>
  <c r="C2220" i="11"/>
  <c r="D2220" i="11"/>
  <c r="E2220" i="11"/>
  <c r="F2220" i="11"/>
  <c r="G2220" i="11"/>
  <c r="H2220" i="11"/>
  <c r="J2220" i="11"/>
  <c r="K2220" i="11"/>
  <c r="L2220" i="11"/>
  <c r="A2221" i="11"/>
  <c r="B2221" i="11"/>
  <c r="C2221" i="11"/>
  <c r="D2221" i="11"/>
  <c r="E2221" i="11"/>
  <c r="F2221" i="11"/>
  <c r="G2221" i="11"/>
  <c r="H2221" i="11"/>
  <c r="J2221" i="11"/>
  <c r="K2221" i="11"/>
  <c r="L2221" i="11"/>
  <c r="A2222" i="11"/>
  <c r="B2222" i="11"/>
  <c r="C2222" i="11"/>
  <c r="D2222" i="11"/>
  <c r="E2222" i="11"/>
  <c r="F2222" i="11"/>
  <c r="G2222" i="11"/>
  <c r="H2222" i="11"/>
  <c r="J2222" i="11"/>
  <c r="K2222" i="11"/>
  <c r="L2222" i="11"/>
  <c r="A2223" i="11"/>
  <c r="B2223" i="11"/>
  <c r="C2223" i="11"/>
  <c r="D2223" i="11"/>
  <c r="E2223" i="11"/>
  <c r="F2223" i="11"/>
  <c r="G2223" i="11"/>
  <c r="H2223" i="11"/>
  <c r="J2223" i="11"/>
  <c r="K2223" i="11"/>
  <c r="L2223" i="11"/>
  <c r="A2224" i="11"/>
  <c r="B2224" i="11"/>
  <c r="C2224" i="11"/>
  <c r="D2224" i="11"/>
  <c r="E2224" i="11"/>
  <c r="F2224" i="11"/>
  <c r="G2224" i="11"/>
  <c r="H2224" i="11"/>
  <c r="J2224" i="11"/>
  <c r="K2224" i="11"/>
  <c r="L2224" i="11"/>
  <c r="A2225" i="11"/>
  <c r="B2225" i="11"/>
  <c r="C2225" i="11"/>
  <c r="D2225" i="11"/>
  <c r="E2225" i="11"/>
  <c r="F2225" i="11"/>
  <c r="G2225" i="11"/>
  <c r="H2225" i="11"/>
  <c r="J2225" i="11"/>
  <c r="K2225" i="11"/>
  <c r="L2225" i="11"/>
  <c r="A2226" i="11"/>
  <c r="B2226" i="11"/>
  <c r="C2226" i="11"/>
  <c r="D2226" i="11"/>
  <c r="E2226" i="11"/>
  <c r="F2226" i="11"/>
  <c r="G2226" i="11"/>
  <c r="H2226" i="11"/>
  <c r="J2226" i="11"/>
  <c r="K2226" i="11"/>
  <c r="L2226" i="11"/>
  <c r="A2227" i="11"/>
  <c r="B2227" i="11"/>
  <c r="C2227" i="11"/>
  <c r="D2227" i="11"/>
  <c r="E2227" i="11"/>
  <c r="F2227" i="11"/>
  <c r="G2227" i="11"/>
  <c r="H2227" i="11"/>
  <c r="J2227" i="11"/>
  <c r="K2227" i="11"/>
  <c r="L2227" i="11"/>
  <c r="A2228" i="11"/>
  <c r="B2228" i="11"/>
  <c r="C2228" i="11"/>
  <c r="D2228" i="11"/>
  <c r="E2228" i="11"/>
  <c r="F2228" i="11"/>
  <c r="G2228" i="11"/>
  <c r="H2228" i="11"/>
  <c r="J2228" i="11"/>
  <c r="K2228" i="11"/>
  <c r="L2228" i="11"/>
  <c r="A2229" i="11"/>
  <c r="B2229" i="11"/>
  <c r="C2229" i="11"/>
  <c r="D2229" i="11"/>
  <c r="E2229" i="11"/>
  <c r="F2229" i="11"/>
  <c r="G2229" i="11"/>
  <c r="H2229" i="11"/>
  <c r="J2229" i="11"/>
  <c r="K2229" i="11"/>
  <c r="L2229" i="11"/>
  <c r="A2230" i="11"/>
  <c r="B2230" i="11"/>
  <c r="C2230" i="11"/>
  <c r="D2230" i="11"/>
  <c r="E2230" i="11"/>
  <c r="F2230" i="11"/>
  <c r="G2230" i="11"/>
  <c r="H2230" i="11"/>
  <c r="J2230" i="11"/>
  <c r="K2230" i="11"/>
  <c r="L2230" i="11"/>
  <c r="A2231" i="11"/>
  <c r="B2231" i="11"/>
  <c r="C2231" i="11"/>
  <c r="D2231" i="11"/>
  <c r="E2231" i="11"/>
  <c r="F2231" i="11"/>
  <c r="G2231" i="11"/>
  <c r="H2231" i="11"/>
  <c r="J2231" i="11"/>
  <c r="K2231" i="11"/>
  <c r="L2231" i="11"/>
  <c r="A2232" i="11"/>
  <c r="B2232" i="11"/>
  <c r="C2232" i="11"/>
  <c r="D2232" i="11"/>
  <c r="E2232" i="11"/>
  <c r="F2232" i="11"/>
  <c r="G2232" i="11"/>
  <c r="H2232" i="11"/>
  <c r="J2232" i="11"/>
  <c r="K2232" i="11"/>
  <c r="L2232" i="11"/>
  <c r="A2233" i="11"/>
  <c r="B2233" i="11"/>
  <c r="C2233" i="11"/>
  <c r="D2233" i="11"/>
  <c r="E2233" i="11"/>
  <c r="F2233" i="11"/>
  <c r="G2233" i="11"/>
  <c r="H2233" i="11"/>
  <c r="J2233" i="11"/>
  <c r="K2233" i="11"/>
  <c r="L2233" i="11"/>
  <c r="A2234" i="11"/>
  <c r="B2234" i="11"/>
  <c r="C2234" i="11"/>
  <c r="D2234" i="11"/>
  <c r="E2234" i="11"/>
  <c r="F2234" i="11"/>
  <c r="G2234" i="11"/>
  <c r="H2234" i="11"/>
  <c r="J2234" i="11"/>
  <c r="K2234" i="11"/>
  <c r="L2234" i="11"/>
  <c r="A2235" i="11"/>
  <c r="B2235" i="11"/>
  <c r="C2235" i="11"/>
  <c r="D2235" i="11"/>
  <c r="E2235" i="11"/>
  <c r="F2235" i="11"/>
  <c r="G2235" i="11"/>
  <c r="H2235" i="11"/>
  <c r="J2235" i="11"/>
  <c r="K2235" i="11"/>
  <c r="L2235" i="11"/>
  <c r="A2236" i="11"/>
  <c r="B2236" i="11"/>
  <c r="C2236" i="11"/>
  <c r="D2236" i="11"/>
  <c r="E2236" i="11"/>
  <c r="F2236" i="11"/>
  <c r="G2236" i="11"/>
  <c r="H2236" i="11"/>
  <c r="J2236" i="11"/>
  <c r="K2236" i="11"/>
  <c r="L2236" i="11"/>
  <c r="A2237" i="11"/>
  <c r="B2237" i="11"/>
  <c r="C2237" i="11"/>
  <c r="D2237" i="11"/>
  <c r="E2237" i="11"/>
  <c r="F2237" i="11"/>
  <c r="G2237" i="11"/>
  <c r="H2237" i="11"/>
  <c r="J2237" i="11"/>
  <c r="K2237" i="11"/>
  <c r="L2237" i="11"/>
  <c r="A2238" i="11"/>
  <c r="B2238" i="11"/>
  <c r="C2238" i="11"/>
  <c r="D2238" i="11"/>
  <c r="E2238" i="11"/>
  <c r="F2238" i="11"/>
  <c r="G2238" i="11"/>
  <c r="H2238" i="11"/>
  <c r="J2238" i="11"/>
  <c r="K2238" i="11"/>
  <c r="L2238" i="11"/>
  <c r="A2239" i="11"/>
  <c r="B2239" i="11"/>
  <c r="C2239" i="11"/>
  <c r="D2239" i="11"/>
  <c r="E2239" i="11"/>
  <c r="F2239" i="11"/>
  <c r="G2239" i="11"/>
  <c r="H2239" i="11"/>
  <c r="J2239" i="11"/>
  <c r="K2239" i="11"/>
  <c r="L2239" i="11"/>
  <c r="A2240" i="11"/>
  <c r="B2240" i="11"/>
  <c r="C2240" i="11"/>
  <c r="D2240" i="11"/>
  <c r="E2240" i="11"/>
  <c r="F2240" i="11"/>
  <c r="G2240" i="11"/>
  <c r="H2240" i="11"/>
  <c r="J2240" i="11"/>
  <c r="K2240" i="11"/>
  <c r="L2240" i="11"/>
  <c r="A2241" i="11"/>
  <c r="B2241" i="11"/>
  <c r="C2241" i="11"/>
  <c r="D2241" i="11"/>
  <c r="E2241" i="11"/>
  <c r="F2241" i="11"/>
  <c r="G2241" i="11"/>
  <c r="H2241" i="11"/>
  <c r="J2241" i="11"/>
  <c r="K2241" i="11"/>
  <c r="L2241" i="11"/>
  <c r="A2242" i="11"/>
  <c r="B2242" i="11"/>
  <c r="C2242" i="11"/>
  <c r="D2242" i="11"/>
  <c r="E2242" i="11"/>
  <c r="F2242" i="11"/>
  <c r="G2242" i="11"/>
  <c r="H2242" i="11"/>
  <c r="J2242" i="11"/>
  <c r="K2242" i="11"/>
  <c r="L2242" i="11"/>
  <c r="A2243" i="11"/>
  <c r="B2243" i="11"/>
  <c r="C2243" i="11"/>
  <c r="D2243" i="11"/>
  <c r="E2243" i="11"/>
  <c r="F2243" i="11"/>
  <c r="G2243" i="11"/>
  <c r="H2243" i="11"/>
  <c r="J2243" i="11"/>
  <c r="K2243" i="11"/>
  <c r="L2243" i="11"/>
  <c r="A2244" i="11"/>
  <c r="B2244" i="11"/>
  <c r="C2244" i="11"/>
  <c r="D2244" i="11"/>
  <c r="E2244" i="11"/>
  <c r="F2244" i="11"/>
  <c r="G2244" i="11"/>
  <c r="H2244" i="11"/>
  <c r="J2244" i="11"/>
  <c r="K2244" i="11"/>
  <c r="L2244" i="11"/>
  <c r="A2245" i="11"/>
  <c r="B2245" i="11"/>
  <c r="C2245" i="11"/>
  <c r="D2245" i="11"/>
  <c r="E2245" i="11"/>
  <c r="F2245" i="11"/>
  <c r="G2245" i="11"/>
  <c r="H2245" i="11"/>
  <c r="J2245" i="11"/>
  <c r="K2245" i="11"/>
  <c r="L2245" i="11"/>
  <c r="A2246" i="11"/>
  <c r="B2246" i="11"/>
  <c r="C2246" i="11"/>
  <c r="D2246" i="11"/>
  <c r="E2246" i="11"/>
  <c r="F2246" i="11"/>
  <c r="G2246" i="11"/>
  <c r="H2246" i="11"/>
  <c r="J2246" i="11"/>
  <c r="K2246" i="11"/>
  <c r="L2246" i="11"/>
  <c r="A2247" i="11"/>
  <c r="B2247" i="11"/>
  <c r="C2247" i="11"/>
  <c r="D2247" i="11"/>
  <c r="E2247" i="11"/>
  <c r="F2247" i="11"/>
  <c r="G2247" i="11"/>
  <c r="H2247" i="11"/>
  <c r="J2247" i="11"/>
  <c r="K2247" i="11"/>
  <c r="L2247" i="11"/>
  <c r="A2248" i="11"/>
  <c r="B2248" i="11"/>
  <c r="C2248" i="11"/>
  <c r="D2248" i="11"/>
  <c r="E2248" i="11"/>
  <c r="F2248" i="11"/>
  <c r="G2248" i="11"/>
  <c r="H2248" i="11"/>
  <c r="J2248" i="11"/>
  <c r="K2248" i="11"/>
  <c r="L2248" i="11"/>
  <c r="A2249" i="11"/>
  <c r="B2249" i="11"/>
  <c r="C2249" i="11"/>
  <c r="D2249" i="11"/>
  <c r="E2249" i="11"/>
  <c r="F2249" i="11"/>
  <c r="G2249" i="11"/>
  <c r="H2249" i="11"/>
  <c r="J2249" i="11"/>
  <c r="K2249" i="11"/>
  <c r="L2249" i="11"/>
  <c r="A2250" i="11"/>
  <c r="B2250" i="11"/>
  <c r="C2250" i="11"/>
  <c r="D2250" i="11"/>
  <c r="E2250" i="11"/>
  <c r="F2250" i="11"/>
  <c r="G2250" i="11"/>
  <c r="H2250" i="11"/>
  <c r="J2250" i="11"/>
  <c r="K2250" i="11"/>
  <c r="L2250" i="11"/>
  <c r="A2251" i="11"/>
  <c r="B2251" i="11"/>
  <c r="C2251" i="11"/>
  <c r="D2251" i="11"/>
  <c r="E2251" i="11"/>
  <c r="F2251" i="11"/>
  <c r="G2251" i="11"/>
  <c r="H2251" i="11"/>
  <c r="J2251" i="11"/>
  <c r="K2251" i="11"/>
  <c r="L2251" i="11"/>
  <c r="A2252" i="11"/>
  <c r="B2252" i="11"/>
  <c r="C2252" i="11"/>
  <c r="D2252" i="11"/>
  <c r="E2252" i="11"/>
  <c r="F2252" i="11"/>
  <c r="G2252" i="11"/>
  <c r="H2252" i="11"/>
  <c r="J2252" i="11"/>
  <c r="K2252" i="11"/>
  <c r="L2252" i="11"/>
  <c r="A2253" i="11"/>
  <c r="B2253" i="11"/>
  <c r="C2253" i="11"/>
  <c r="D2253" i="11"/>
  <c r="E2253" i="11"/>
  <c r="F2253" i="11"/>
  <c r="G2253" i="11"/>
  <c r="H2253" i="11"/>
  <c r="J2253" i="11"/>
  <c r="K2253" i="11"/>
  <c r="L2253" i="11"/>
  <c r="A2254" i="11"/>
  <c r="B2254" i="11"/>
  <c r="C2254" i="11"/>
  <c r="D2254" i="11"/>
  <c r="E2254" i="11"/>
  <c r="F2254" i="11"/>
  <c r="G2254" i="11"/>
  <c r="H2254" i="11"/>
  <c r="J2254" i="11"/>
  <c r="K2254" i="11"/>
  <c r="L2254" i="11"/>
  <c r="A2255" i="11"/>
  <c r="B2255" i="11"/>
  <c r="C2255" i="11"/>
  <c r="D2255" i="11"/>
  <c r="E2255" i="11"/>
  <c r="F2255" i="11"/>
  <c r="G2255" i="11"/>
  <c r="H2255" i="11"/>
  <c r="J2255" i="11"/>
  <c r="K2255" i="11"/>
  <c r="L2255" i="11"/>
  <c r="A2256" i="11"/>
  <c r="B2256" i="11"/>
  <c r="C2256" i="11"/>
  <c r="D2256" i="11"/>
  <c r="E2256" i="11"/>
  <c r="F2256" i="11"/>
  <c r="G2256" i="11"/>
  <c r="H2256" i="11"/>
  <c r="J2256" i="11"/>
  <c r="K2256" i="11"/>
  <c r="L2256" i="11"/>
  <c r="A2257" i="11"/>
  <c r="B2257" i="11"/>
  <c r="C2257" i="11"/>
  <c r="D2257" i="11"/>
  <c r="E2257" i="11"/>
  <c r="F2257" i="11"/>
  <c r="G2257" i="11"/>
  <c r="H2257" i="11"/>
  <c r="J2257" i="11"/>
  <c r="K2257" i="11"/>
  <c r="L2257" i="11"/>
  <c r="A2258" i="11"/>
  <c r="B2258" i="11"/>
  <c r="C2258" i="11"/>
  <c r="D2258" i="11"/>
  <c r="E2258" i="11"/>
  <c r="F2258" i="11"/>
  <c r="G2258" i="11"/>
  <c r="H2258" i="11"/>
  <c r="J2258" i="11"/>
  <c r="K2258" i="11"/>
  <c r="L2258" i="11"/>
  <c r="A2259" i="11"/>
  <c r="B2259" i="11"/>
  <c r="C2259" i="11"/>
  <c r="D2259" i="11"/>
  <c r="E2259" i="11"/>
  <c r="F2259" i="11"/>
  <c r="G2259" i="11"/>
  <c r="H2259" i="11"/>
  <c r="J2259" i="11"/>
  <c r="K2259" i="11"/>
  <c r="L2259" i="11"/>
  <c r="A2260" i="11"/>
  <c r="B2260" i="11"/>
  <c r="C2260" i="11"/>
  <c r="D2260" i="11"/>
  <c r="E2260" i="11"/>
  <c r="F2260" i="11"/>
  <c r="G2260" i="11"/>
  <c r="H2260" i="11"/>
  <c r="J2260" i="11"/>
  <c r="K2260" i="11"/>
  <c r="L2260" i="11"/>
  <c r="A2261" i="11"/>
  <c r="B2261" i="11"/>
  <c r="C2261" i="11"/>
  <c r="D2261" i="11"/>
  <c r="E2261" i="11"/>
  <c r="F2261" i="11"/>
  <c r="G2261" i="11"/>
  <c r="H2261" i="11"/>
  <c r="J2261" i="11"/>
  <c r="K2261" i="11"/>
  <c r="L2261" i="11"/>
  <c r="A2262" i="11"/>
  <c r="B2262" i="11"/>
  <c r="C2262" i="11"/>
  <c r="D2262" i="11"/>
  <c r="E2262" i="11"/>
  <c r="F2262" i="11"/>
  <c r="G2262" i="11"/>
  <c r="H2262" i="11"/>
  <c r="J2262" i="11"/>
  <c r="K2262" i="11"/>
  <c r="L2262" i="11"/>
  <c r="A2263" i="11"/>
  <c r="B2263" i="11"/>
  <c r="C2263" i="11"/>
  <c r="D2263" i="11"/>
  <c r="E2263" i="11"/>
  <c r="F2263" i="11"/>
  <c r="G2263" i="11"/>
  <c r="H2263" i="11"/>
  <c r="J2263" i="11"/>
  <c r="K2263" i="11"/>
  <c r="L2263" i="11"/>
  <c r="A2264" i="11"/>
  <c r="B2264" i="11"/>
  <c r="C2264" i="11"/>
  <c r="D2264" i="11"/>
  <c r="E2264" i="11"/>
  <c r="F2264" i="11"/>
  <c r="G2264" i="11"/>
  <c r="H2264" i="11"/>
  <c r="J2264" i="11"/>
  <c r="K2264" i="11"/>
  <c r="L2264" i="11"/>
  <c r="A2265" i="11"/>
  <c r="B2265" i="11"/>
  <c r="C2265" i="11"/>
  <c r="D2265" i="11"/>
  <c r="E2265" i="11"/>
  <c r="F2265" i="11"/>
  <c r="G2265" i="11"/>
  <c r="H2265" i="11"/>
  <c r="J2265" i="11"/>
  <c r="K2265" i="11"/>
  <c r="L2265" i="11"/>
  <c r="A2266" i="11"/>
  <c r="B2266" i="11"/>
  <c r="C2266" i="11"/>
  <c r="D2266" i="11"/>
  <c r="E2266" i="11"/>
  <c r="F2266" i="11"/>
  <c r="G2266" i="11"/>
  <c r="H2266" i="11"/>
  <c r="J2266" i="11"/>
  <c r="K2266" i="11"/>
  <c r="L2266" i="11"/>
  <c r="A2267" i="11"/>
  <c r="B2267" i="11"/>
  <c r="C2267" i="11"/>
  <c r="D2267" i="11"/>
  <c r="E2267" i="11"/>
  <c r="F2267" i="11"/>
  <c r="G2267" i="11"/>
  <c r="H2267" i="11"/>
  <c r="J2267" i="11"/>
  <c r="K2267" i="11"/>
  <c r="L2267" i="11"/>
  <c r="A2268" i="11"/>
  <c r="B2268" i="11"/>
  <c r="C2268" i="11"/>
  <c r="D2268" i="11"/>
  <c r="E2268" i="11"/>
  <c r="F2268" i="11"/>
  <c r="G2268" i="11"/>
  <c r="H2268" i="11"/>
  <c r="J2268" i="11"/>
  <c r="K2268" i="11"/>
  <c r="L2268" i="11"/>
  <c r="A2269" i="11"/>
  <c r="B2269" i="11"/>
  <c r="C2269" i="11"/>
  <c r="D2269" i="11"/>
  <c r="E2269" i="11"/>
  <c r="F2269" i="11"/>
  <c r="G2269" i="11"/>
  <c r="H2269" i="11"/>
  <c r="J2269" i="11"/>
  <c r="K2269" i="11"/>
  <c r="L2269" i="11"/>
  <c r="A2270" i="11"/>
  <c r="B2270" i="11"/>
  <c r="C2270" i="11"/>
  <c r="D2270" i="11"/>
  <c r="E2270" i="11"/>
  <c r="F2270" i="11"/>
  <c r="G2270" i="11"/>
  <c r="H2270" i="11"/>
  <c r="J2270" i="11"/>
  <c r="K2270" i="11"/>
  <c r="L2270" i="11"/>
  <c r="A2271" i="11"/>
  <c r="B2271" i="11"/>
  <c r="C2271" i="11"/>
  <c r="D2271" i="11"/>
  <c r="E2271" i="11"/>
  <c r="F2271" i="11"/>
  <c r="G2271" i="11"/>
  <c r="H2271" i="11"/>
  <c r="J2271" i="11"/>
  <c r="K2271" i="11"/>
  <c r="L2271" i="11"/>
  <c r="A2272" i="11"/>
  <c r="B2272" i="11"/>
  <c r="C2272" i="11"/>
  <c r="D2272" i="11"/>
  <c r="E2272" i="11"/>
  <c r="F2272" i="11"/>
  <c r="G2272" i="11"/>
  <c r="H2272" i="11"/>
  <c r="J2272" i="11"/>
  <c r="K2272" i="11"/>
  <c r="L2272" i="11"/>
  <c r="A2273" i="11"/>
  <c r="B2273" i="11"/>
  <c r="C2273" i="11"/>
  <c r="D2273" i="11"/>
  <c r="E2273" i="11"/>
  <c r="F2273" i="11"/>
  <c r="G2273" i="11"/>
  <c r="H2273" i="11"/>
  <c r="J2273" i="11"/>
  <c r="K2273" i="11"/>
  <c r="L2273" i="11"/>
  <c r="A2274" i="11"/>
  <c r="B2274" i="11"/>
  <c r="C2274" i="11"/>
  <c r="D2274" i="11"/>
  <c r="E2274" i="11"/>
  <c r="F2274" i="11"/>
  <c r="G2274" i="11"/>
  <c r="H2274" i="11"/>
  <c r="J2274" i="11"/>
  <c r="K2274" i="11"/>
  <c r="L2274" i="11"/>
  <c r="A2275" i="11"/>
  <c r="B2275" i="11"/>
  <c r="C2275" i="11"/>
  <c r="D2275" i="11"/>
  <c r="E2275" i="11"/>
  <c r="F2275" i="11"/>
  <c r="G2275" i="11"/>
  <c r="H2275" i="11"/>
  <c r="J2275" i="11"/>
  <c r="K2275" i="11"/>
  <c r="L2275" i="11"/>
  <c r="A2276" i="11"/>
  <c r="B2276" i="11"/>
  <c r="C2276" i="11"/>
  <c r="D2276" i="11"/>
  <c r="E2276" i="11"/>
  <c r="F2276" i="11"/>
  <c r="G2276" i="11"/>
  <c r="H2276" i="11"/>
  <c r="J2276" i="11"/>
  <c r="K2276" i="11"/>
  <c r="L2276" i="11"/>
  <c r="A2277" i="11"/>
  <c r="B2277" i="11"/>
  <c r="C2277" i="11"/>
  <c r="D2277" i="11"/>
  <c r="E2277" i="11"/>
  <c r="F2277" i="11"/>
  <c r="G2277" i="11"/>
  <c r="H2277" i="11"/>
  <c r="J2277" i="11"/>
  <c r="K2277" i="11"/>
  <c r="L2277" i="11"/>
  <c r="A2278" i="11"/>
  <c r="B2278" i="11"/>
  <c r="C2278" i="11"/>
  <c r="D2278" i="11"/>
  <c r="E2278" i="11"/>
  <c r="F2278" i="11"/>
  <c r="G2278" i="11"/>
  <c r="H2278" i="11"/>
  <c r="J2278" i="11"/>
  <c r="K2278" i="11"/>
  <c r="L2278" i="11"/>
  <c r="A2279" i="11"/>
  <c r="B2279" i="11"/>
  <c r="C2279" i="11"/>
  <c r="D2279" i="11"/>
  <c r="E2279" i="11"/>
  <c r="F2279" i="11"/>
  <c r="G2279" i="11"/>
  <c r="H2279" i="11"/>
  <c r="J2279" i="11"/>
  <c r="K2279" i="11"/>
  <c r="L2279" i="11"/>
  <c r="A2280" i="11"/>
  <c r="B2280" i="11"/>
  <c r="C2280" i="11"/>
  <c r="D2280" i="11"/>
  <c r="E2280" i="11"/>
  <c r="F2280" i="11"/>
  <c r="G2280" i="11"/>
  <c r="H2280" i="11"/>
  <c r="J2280" i="11"/>
  <c r="K2280" i="11"/>
  <c r="L2280" i="11"/>
  <c r="A2281" i="11"/>
  <c r="B2281" i="11"/>
  <c r="C2281" i="11"/>
  <c r="D2281" i="11"/>
  <c r="E2281" i="11"/>
  <c r="F2281" i="11"/>
  <c r="G2281" i="11"/>
  <c r="H2281" i="11"/>
  <c r="J2281" i="11"/>
  <c r="K2281" i="11"/>
  <c r="L2281" i="11"/>
  <c r="A2282" i="11"/>
  <c r="B2282" i="11"/>
  <c r="C2282" i="11"/>
  <c r="D2282" i="11"/>
  <c r="E2282" i="11"/>
  <c r="F2282" i="11"/>
  <c r="G2282" i="11"/>
  <c r="H2282" i="11"/>
  <c r="J2282" i="11"/>
  <c r="K2282" i="11"/>
  <c r="L2282" i="11"/>
  <c r="A2283" i="11"/>
  <c r="B2283" i="11"/>
  <c r="C2283" i="11"/>
  <c r="D2283" i="11"/>
  <c r="E2283" i="11"/>
  <c r="F2283" i="11"/>
  <c r="G2283" i="11"/>
  <c r="H2283" i="11"/>
  <c r="J2283" i="11"/>
  <c r="K2283" i="11"/>
  <c r="L2283" i="11"/>
  <c r="A2284" i="11"/>
  <c r="B2284" i="11"/>
  <c r="C2284" i="11"/>
  <c r="D2284" i="11"/>
  <c r="E2284" i="11"/>
  <c r="F2284" i="11"/>
  <c r="G2284" i="11"/>
  <c r="H2284" i="11"/>
  <c r="J2284" i="11"/>
  <c r="K2284" i="11"/>
  <c r="L2284" i="11"/>
  <c r="A2285" i="11"/>
  <c r="B2285" i="11"/>
  <c r="C2285" i="11"/>
  <c r="D2285" i="11"/>
  <c r="E2285" i="11"/>
  <c r="F2285" i="11"/>
  <c r="G2285" i="11"/>
  <c r="H2285" i="11"/>
  <c r="J2285" i="11"/>
  <c r="K2285" i="11"/>
  <c r="L2285" i="11"/>
  <c r="A2286" i="11"/>
  <c r="B2286" i="11"/>
  <c r="C2286" i="11"/>
  <c r="D2286" i="11"/>
  <c r="E2286" i="11"/>
  <c r="F2286" i="11"/>
  <c r="G2286" i="11"/>
  <c r="H2286" i="11"/>
  <c r="J2286" i="11"/>
  <c r="K2286" i="11"/>
  <c r="L2286" i="11"/>
  <c r="A2287" i="11"/>
  <c r="B2287" i="11"/>
  <c r="C2287" i="11"/>
  <c r="D2287" i="11"/>
  <c r="E2287" i="11"/>
  <c r="F2287" i="11"/>
  <c r="G2287" i="11"/>
  <c r="H2287" i="11"/>
  <c r="J2287" i="11"/>
  <c r="K2287" i="11"/>
  <c r="L2287" i="11"/>
  <c r="A2288" i="11"/>
  <c r="B2288" i="11"/>
  <c r="C2288" i="11"/>
  <c r="D2288" i="11"/>
  <c r="E2288" i="11"/>
  <c r="F2288" i="11"/>
  <c r="G2288" i="11"/>
  <c r="H2288" i="11"/>
  <c r="J2288" i="11"/>
  <c r="K2288" i="11"/>
  <c r="L2288" i="11"/>
  <c r="A2289" i="11"/>
  <c r="B2289" i="11"/>
  <c r="C2289" i="11"/>
  <c r="D2289" i="11"/>
  <c r="E2289" i="11"/>
  <c r="F2289" i="11"/>
  <c r="G2289" i="11"/>
  <c r="H2289" i="11"/>
  <c r="J2289" i="11"/>
  <c r="K2289" i="11"/>
  <c r="L2289" i="11"/>
  <c r="A2290" i="11"/>
  <c r="B2290" i="11"/>
  <c r="C2290" i="11"/>
  <c r="D2290" i="11"/>
  <c r="E2290" i="11"/>
  <c r="F2290" i="11"/>
  <c r="G2290" i="11"/>
  <c r="H2290" i="11"/>
  <c r="J2290" i="11"/>
  <c r="K2290" i="11"/>
  <c r="L2290" i="11"/>
  <c r="A2291" i="11"/>
  <c r="B2291" i="11"/>
  <c r="C2291" i="11"/>
  <c r="D2291" i="11"/>
  <c r="E2291" i="11"/>
  <c r="F2291" i="11"/>
  <c r="G2291" i="11"/>
  <c r="H2291" i="11"/>
  <c r="J2291" i="11"/>
  <c r="K2291" i="11"/>
  <c r="L2291" i="11"/>
  <c r="A2292" i="11"/>
  <c r="B2292" i="11"/>
  <c r="C2292" i="11"/>
  <c r="D2292" i="11"/>
  <c r="E2292" i="11"/>
  <c r="F2292" i="11"/>
  <c r="G2292" i="11"/>
  <c r="H2292" i="11"/>
  <c r="J2292" i="11"/>
  <c r="K2292" i="11"/>
  <c r="L2292" i="11"/>
  <c r="A2293" i="11"/>
  <c r="B2293" i="11"/>
  <c r="C2293" i="11"/>
  <c r="D2293" i="11"/>
  <c r="E2293" i="11"/>
  <c r="F2293" i="11"/>
  <c r="G2293" i="11"/>
  <c r="H2293" i="11"/>
  <c r="J2293" i="11"/>
  <c r="K2293" i="11"/>
  <c r="L2293" i="11"/>
  <c r="A2294" i="11"/>
  <c r="B2294" i="11"/>
  <c r="C2294" i="11"/>
  <c r="D2294" i="11"/>
  <c r="E2294" i="11"/>
  <c r="F2294" i="11"/>
  <c r="G2294" i="11"/>
  <c r="H2294" i="11"/>
  <c r="J2294" i="11"/>
  <c r="K2294" i="11"/>
  <c r="L2294" i="11"/>
  <c r="A2295" i="11"/>
  <c r="B2295" i="11"/>
  <c r="C2295" i="11"/>
  <c r="D2295" i="11"/>
  <c r="E2295" i="11"/>
  <c r="F2295" i="11"/>
  <c r="G2295" i="11"/>
  <c r="H2295" i="11"/>
  <c r="J2295" i="11"/>
  <c r="K2295" i="11"/>
  <c r="L2295" i="11"/>
  <c r="A2296" i="11"/>
  <c r="B2296" i="11"/>
  <c r="C2296" i="11"/>
  <c r="D2296" i="11"/>
  <c r="E2296" i="11"/>
  <c r="F2296" i="11"/>
  <c r="G2296" i="11"/>
  <c r="H2296" i="11"/>
  <c r="J2296" i="11"/>
  <c r="K2296" i="11"/>
  <c r="L2296" i="11"/>
  <c r="A2297" i="11"/>
  <c r="B2297" i="11"/>
  <c r="C2297" i="11"/>
  <c r="D2297" i="11"/>
  <c r="E2297" i="11"/>
  <c r="F2297" i="11"/>
  <c r="G2297" i="11"/>
  <c r="H2297" i="11"/>
  <c r="J2297" i="11"/>
  <c r="K2297" i="11"/>
  <c r="L2297" i="11"/>
  <c r="A2298" i="11"/>
  <c r="B2298" i="11"/>
  <c r="C2298" i="11"/>
  <c r="D2298" i="11"/>
  <c r="E2298" i="11"/>
  <c r="F2298" i="11"/>
  <c r="G2298" i="11"/>
  <c r="H2298" i="11"/>
  <c r="J2298" i="11"/>
  <c r="K2298" i="11"/>
  <c r="L2298" i="11"/>
  <c r="A2299" i="11"/>
  <c r="B2299" i="11"/>
  <c r="C2299" i="11"/>
  <c r="D2299" i="11"/>
  <c r="E2299" i="11"/>
  <c r="F2299" i="11"/>
  <c r="G2299" i="11"/>
  <c r="H2299" i="11"/>
  <c r="J2299" i="11"/>
  <c r="K2299" i="11"/>
  <c r="L2299" i="11"/>
  <c r="A2300" i="11"/>
  <c r="B2300" i="11"/>
  <c r="C2300" i="11"/>
  <c r="D2300" i="11"/>
  <c r="E2300" i="11"/>
  <c r="F2300" i="11"/>
  <c r="G2300" i="11"/>
  <c r="H2300" i="11"/>
  <c r="J2300" i="11"/>
  <c r="K2300" i="11"/>
  <c r="L2300" i="11"/>
  <c r="A2301" i="11"/>
  <c r="B2301" i="11"/>
  <c r="C2301" i="11"/>
  <c r="D2301" i="11"/>
  <c r="E2301" i="11"/>
  <c r="F2301" i="11"/>
  <c r="G2301" i="11"/>
  <c r="H2301" i="11"/>
  <c r="J2301" i="11"/>
  <c r="K2301" i="11"/>
  <c r="L2301" i="11"/>
  <c r="A2302" i="11"/>
  <c r="B2302" i="11"/>
  <c r="C2302" i="11"/>
  <c r="D2302" i="11"/>
  <c r="E2302" i="11"/>
  <c r="F2302" i="11"/>
  <c r="G2302" i="11"/>
  <c r="H2302" i="11"/>
  <c r="J2302" i="11"/>
  <c r="K2302" i="11"/>
  <c r="L2302" i="11"/>
  <c r="A2303" i="11"/>
  <c r="B2303" i="11"/>
  <c r="C2303" i="11"/>
  <c r="D2303" i="11"/>
  <c r="E2303" i="11"/>
  <c r="F2303" i="11"/>
  <c r="G2303" i="11"/>
  <c r="H2303" i="11"/>
  <c r="J2303" i="11"/>
  <c r="K2303" i="11"/>
  <c r="L2303" i="11"/>
  <c r="A2304" i="11"/>
  <c r="B2304" i="11"/>
  <c r="C2304" i="11"/>
  <c r="D2304" i="11"/>
  <c r="E2304" i="11"/>
  <c r="F2304" i="11"/>
  <c r="G2304" i="11"/>
  <c r="H2304" i="11"/>
  <c r="J2304" i="11"/>
  <c r="K2304" i="11"/>
  <c r="L2304" i="11"/>
  <c r="A2305" i="11"/>
  <c r="B2305" i="11"/>
  <c r="C2305" i="11"/>
  <c r="D2305" i="11"/>
  <c r="E2305" i="11"/>
  <c r="F2305" i="11"/>
  <c r="G2305" i="11"/>
  <c r="H2305" i="11"/>
  <c r="J2305" i="11"/>
  <c r="K2305" i="11"/>
  <c r="L2305" i="11"/>
  <c r="A2306" i="11"/>
  <c r="B2306" i="11"/>
  <c r="C2306" i="11"/>
  <c r="D2306" i="11"/>
  <c r="E2306" i="11"/>
  <c r="F2306" i="11"/>
  <c r="G2306" i="11"/>
  <c r="H2306" i="11"/>
  <c r="J2306" i="11"/>
  <c r="K2306" i="11"/>
  <c r="L2306" i="11"/>
  <c r="A2307" i="11"/>
  <c r="B2307" i="11"/>
  <c r="C2307" i="11"/>
  <c r="D2307" i="11"/>
  <c r="E2307" i="11"/>
  <c r="F2307" i="11"/>
  <c r="G2307" i="11"/>
  <c r="H2307" i="11"/>
  <c r="J2307" i="11"/>
  <c r="K2307" i="11"/>
  <c r="L2307" i="11"/>
  <c r="A2308" i="11"/>
  <c r="B2308" i="11"/>
  <c r="C2308" i="11"/>
  <c r="D2308" i="11"/>
  <c r="E2308" i="11"/>
  <c r="F2308" i="11"/>
  <c r="G2308" i="11"/>
  <c r="H2308" i="11"/>
  <c r="J2308" i="11"/>
  <c r="K2308" i="11"/>
  <c r="L2308" i="11"/>
  <c r="A2309" i="11"/>
  <c r="B2309" i="11"/>
  <c r="C2309" i="11"/>
  <c r="D2309" i="11"/>
  <c r="E2309" i="11"/>
  <c r="F2309" i="11"/>
  <c r="G2309" i="11"/>
  <c r="H2309" i="11"/>
  <c r="J2309" i="11"/>
  <c r="K2309" i="11"/>
  <c r="L2309" i="11"/>
  <c r="A2310" i="11"/>
  <c r="B2310" i="11"/>
  <c r="C2310" i="11"/>
  <c r="D2310" i="11"/>
  <c r="E2310" i="11"/>
  <c r="F2310" i="11"/>
  <c r="G2310" i="11"/>
  <c r="H2310" i="11"/>
  <c r="J2310" i="11"/>
  <c r="K2310" i="11"/>
  <c r="L2310" i="11"/>
  <c r="A2311" i="11"/>
  <c r="B2311" i="11"/>
  <c r="C2311" i="11"/>
  <c r="D2311" i="11"/>
  <c r="E2311" i="11"/>
  <c r="F2311" i="11"/>
  <c r="G2311" i="11"/>
  <c r="H2311" i="11"/>
  <c r="J2311" i="11"/>
  <c r="K2311" i="11"/>
  <c r="L2311" i="11"/>
  <c r="A2312" i="11"/>
  <c r="B2312" i="11"/>
  <c r="C2312" i="11"/>
  <c r="D2312" i="11"/>
  <c r="E2312" i="11"/>
  <c r="F2312" i="11"/>
  <c r="G2312" i="11"/>
  <c r="H2312" i="11"/>
  <c r="J2312" i="11"/>
  <c r="K2312" i="11"/>
  <c r="L2312" i="11"/>
  <c r="A2313" i="11"/>
  <c r="B2313" i="11"/>
  <c r="C2313" i="11"/>
  <c r="D2313" i="11"/>
  <c r="E2313" i="11"/>
  <c r="F2313" i="11"/>
  <c r="G2313" i="11"/>
  <c r="H2313" i="11"/>
  <c r="J2313" i="11"/>
  <c r="K2313" i="11"/>
  <c r="L2313" i="11"/>
  <c r="A2314" i="11"/>
  <c r="B2314" i="11"/>
  <c r="C2314" i="11"/>
  <c r="D2314" i="11"/>
  <c r="E2314" i="11"/>
  <c r="F2314" i="11"/>
  <c r="G2314" i="11"/>
  <c r="H2314" i="11"/>
  <c r="J2314" i="11"/>
  <c r="K2314" i="11"/>
  <c r="L2314" i="11"/>
  <c r="A2315" i="11"/>
  <c r="B2315" i="11"/>
  <c r="C2315" i="11"/>
  <c r="D2315" i="11"/>
  <c r="E2315" i="11"/>
  <c r="F2315" i="11"/>
  <c r="G2315" i="11"/>
  <c r="H2315" i="11"/>
  <c r="J2315" i="11"/>
  <c r="K2315" i="11"/>
  <c r="L2315" i="11"/>
  <c r="A2316" i="11"/>
  <c r="B2316" i="11"/>
  <c r="C2316" i="11"/>
  <c r="D2316" i="11"/>
  <c r="E2316" i="11"/>
  <c r="F2316" i="11"/>
  <c r="G2316" i="11"/>
  <c r="H2316" i="11"/>
  <c r="J2316" i="11"/>
  <c r="K2316" i="11"/>
  <c r="L2316" i="11"/>
  <c r="A2317" i="11"/>
  <c r="B2317" i="11"/>
  <c r="C2317" i="11"/>
  <c r="D2317" i="11"/>
  <c r="E2317" i="11"/>
  <c r="F2317" i="11"/>
  <c r="G2317" i="11"/>
  <c r="H2317" i="11"/>
  <c r="J2317" i="11"/>
  <c r="K2317" i="11"/>
  <c r="L2317" i="11"/>
  <c r="A2318" i="11"/>
  <c r="B2318" i="11"/>
  <c r="C2318" i="11"/>
  <c r="D2318" i="11"/>
  <c r="E2318" i="11"/>
  <c r="F2318" i="11"/>
  <c r="G2318" i="11"/>
  <c r="H2318" i="11"/>
  <c r="J2318" i="11"/>
  <c r="K2318" i="11"/>
  <c r="L2318" i="11"/>
  <c r="A2319" i="11"/>
  <c r="B2319" i="11"/>
  <c r="C2319" i="11"/>
  <c r="D2319" i="11"/>
  <c r="E2319" i="11"/>
  <c r="F2319" i="11"/>
  <c r="G2319" i="11"/>
  <c r="H2319" i="11"/>
  <c r="J2319" i="11"/>
  <c r="K2319" i="11"/>
  <c r="L2319" i="11"/>
  <c r="A2320" i="11"/>
  <c r="B2320" i="11"/>
  <c r="C2320" i="11"/>
  <c r="D2320" i="11"/>
  <c r="E2320" i="11"/>
  <c r="F2320" i="11"/>
  <c r="G2320" i="11"/>
  <c r="H2320" i="11"/>
  <c r="J2320" i="11"/>
  <c r="K2320" i="11"/>
  <c r="L2320" i="11"/>
  <c r="A2321" i="11"/>
  <c r="B2321" i="11"/>
  <c r="C2321" i="11"/>
  <c r="D2321" i="11"/>
  <c r="E2321" i="11"/>
  <c r="F2321" i="11"/>
  <c r="G2321" i="11"/>
  <c r="H2321" i="11"/>
  <c r="J2321" i="11"/>
  <c r="K2321" i="11"/>
  <c r="L2321" i="11"/>
  <c r="A2322" i="11"/>
  <c r="B2322" i="11"/>
  <c r="C2322" i="11"/>
  <c r="D2322" i="11"/>
  <c r="E2322" i="11"/>
  <c r="F2322" i="11"/>
  <c r="G2322" i="11"/>
  <c r="H2322" i="11"/>
  <c r="J2322" i="11"/>
  <c r="K2322" i="11"/>
  <c r="L2322" i="11"/>
  <c r="A2323" i="11"/>
  <c r="B2323" i="11"/>
  <c r="C2323" i="11"/>
  <c r="D2323" i="11"/>
  <c r="E2323" i="11"/>
  <c r="F2323" i="11"/>
  <c r="G2323" i="11"/>
  <c r="H2323" i="11"/>
  <c r="J2323" i="11"/>
  <c r="K2323" i="11"/>
  <c r="L2323" i="11"/>
  <c r="A2324" i="11"/>
  <c r="B2324" i="11"/>
  <c r="C2324" i="11"/>
  <c r="D2324" i="11"/>
  <c r="E2324" i="11"/>
  <c r="F2324" i="11"/>
  <c r="G2324" i="11"/>
  <c r="H2324" i="11"/>
  <c r="J2324" i="11"/>
  <c r="K2324" i="11"/>
  <c r="L2324" i="11"/>
  <c r="A2325" i="11"/>
  <c r="B2325" i="11"/>
  <c r="C2325" i="11"/>
  <c r="D2325" i="11"/>
  <c r="E2325" i="11"/>
  <c r="F2325" i="11"/>
  <c r="G2325" i="11"/>
  <c r="H2325" i="11"/>
  <c r="J2325" i="11"/>
  <c r="K2325" i="11"/>
  <c r="L2325" i="11"/>
  <c r="A2326" i="11"/>
  <c r="B2326" i="11"/>
  <c r="C2326" i="11"/>
  <c r="D2326" i="11"/>
  <c r="E2326" i="11"/>
  <c r="F2326" i="11"/>
  <c r="G2326" i="11"/>
  <c r="H2326" i="11"/>
  <c r="J2326" i="11"/>
  <c r="K2326" i="11"/>
  <c r="L2326" i="11"/>
  <c r="A2327" i="11"/>
  <c r="B2327" i="11"/>
  <c r="C2327" i="11"/>
  <c r="D2327" i="11"/>
  <c r="E2327" i="11"/>
  <c r="F2327" i="11"/>
  <c r="G2327" i="11"/>
  <c r="H2327" i="11"/>
  <c r="J2327" i="11"/>
  <c r="K2327" i="11"/>
  <c r="L2327" i="11"/>
  <c r="A2328" i="11"/>
  <c r="B2328" i="11"/>
  <c r="C2328" i="11"/>
  <c r="D2328" i="11"/>
  <c r="E2328" i="11"/>
  <c r="F2328" i="11"/>
  <c r="G2328" i="11"/>
  <c r="H2328" i="11"/>
  <c r="J2328" i="11"/>
  <c r="K2328" i="11"/>
  <c r="L2328" i="11"/>
  <c r="A2329" i="11"/>
  <c r="B2329" i="11"/>
  <c r="C2329" i="11"/>
  <c r="D2329" i="11"/>
  <c r="E2329" i="11"/>
  <c r="F2329" i="11"/>
  <c r="G2329" i="11"/>
  <c r="H2329" i="11"/>
  <c r="J2329" i="11"/>
  <c r="K2329" i="11"/>
  <c r="L2329" i="11"/>
  <c r="A2330" i="11"/>
  <c r="B2330" i="11"/>
  <c r="C2330" i="11"/>
  <c r="D2330" i="11"/>
  <c r="E2330" i="11"/>
  <c r="F2330" i="11"/>
  <c r="G2330" i="11"/>
  <c r="H2330" i="11"/>
  <c r="J2330" i="11"/>
  <c r="K2330" i="11"/>
  <c r="L2330" i="11"/>
  <c r="A2331" i="11"/>
  <c r="B2331" i="11"/>
  <c r="C2331" i="11"/>
  <c r="D2331" i="11"/>
  <c r="E2331" i="11"/>
  <c r="F2331" i="11"/>
  <c r="G2331" i="11"/>
  <c r="H2331" i="11"/>
  <c r="J2331" i="11"/>
  <c r="K2331" i="11"/>
  <c r="L2331" i="11"/>
  <c r="A2332" i="11"/>
  <c r="B2332" i="11"/>
  <c r="C2332" i="11"/>
  <c r="D2332" i="11"/>
  <c r="E2332" i="11"/>
  <c r="F2332" i="11"/>
  <c r="G2332" i="11"/>
  <c r="H2332" i="11"/>
  <c r="J2332" i="11"/>
  <c r="K2332" i="11"/>
  <c r="L2332" i="11"/>
  <c r="A2333" i="11"/>
  <c r="B2333" i="11"/>
  <c r="C2333" i="11"/>
  <c r="D2333" i="11"/>
  <c r="E2333" i="11"/>
  <c r="F2333" i="11"/>
  <c r="G2333" i="11"/>
  <c r="H2333" i="11"/>
  <c r="J2333" i="11"/>
  <c r="K2333" i="11"/>
  <c r="L2333" i="11"/>
  <c r="A2334" i="11"/>
  <c r="B2334" i="11"/>
  <c r="C2334" i="11"/>
  <c r="D2334" i="11"/>
  <c r="E2334" i="11"/>
  <c r="F2334" i="11"/>
  <c r="G2334" i="11"/>
  <c r="H2334" i="11"/>
  <c r="J2334" i="11"/>
  <c r="K2334" i="11"/>
  <c r="L2334" i="11"/>
  <c r="A2335" i="11"/>
  <c r="B2335" i="11"/>
  <c r="C2335" i="11"/>
  <c r="D2335" i="11"/>
  <c r="E2335" i="11"/>
  <c r="F2335" i="11"/>
  <c r="G2335" i="11"/>
  <c r="H2335" i="11"/>
  <c r="J2335" i="11"/>
  <c r="K2335" i="11"/>
  <c r="L2335" i="11"/>
  <c r="A2336" i="11"/>
  <c r="B2336" i="11"/>
  <c r="C2336" i="11"/>
  <c r="D2336" i="11"/>
  <c r="E2336" i="11"/>
  <c r="F2336" i="11"/>
  <c r="G2336" i="11"/>
  <c r="H2336" i="11"/>
  <c r="J2336" i="11"/>
  <c r="K2336" i="11"/>
  <c r="L2336" i="11"/>
  <c r="A2337" i="11"/>
  <c r="B2337" i="11"/>
  <c r="C2337" i="11"/>
  <c r="D2337" i="11"/>
  <c r="E2337" i="11"/>
  <c r="F2337" i="11"/>
  <c r="G2337" i="11"/>
  <c r="H2337" i="11"/>
  <c r="J2337" i="11"/>
  <c r="K2337" i="11"/>
  <c r="L2337" i="11"/>
  <c r="A2338" i="11"/>
  <c r="B2338" i="11"/>
  <c r="C2338" i="11"/>
  <c r="D2338" i="11"/>
  <c r="E2338" i="11"/>
  <c r="F2338" i="11"/>
  <c r="G2338" i="11"/>
  <c r="H2338" i="11"/>
  <c r="J2338" i="11"/>
  <c r="K2338" i="11"/>
  <c r="L2338" i="11"/>
  <c r="A2339" i="11"/>
  <c r="B2339" i="11"/>
  <c r="C2339" i="11"/>
  <c r="D2339" i="11"/>
  <c r="E2339" i="11"/>
  <c r="F2339" i="11"/>
  <c r="G2339" i="11"/>
  <c r="H2339" i="11"/>
  <c r="J2339" i="11"/>
  <c r="K2339" i="11"/>
  <c r="L2339" i="11"/>
  <c r="A2340" i="11"/>
  <c r="B2340" i="11"/>
  <c r="C2340" i="11"/>
  <c r="D2340" i="11"/>
  <c r="E2340" i="11"/>
  <c r="F2340" i="11"/>
  <c r="G2340" i="11"/>
  <c r="H2340" i="11"/>
  <c r="J2340" i="11"/>
  <c r="K2340" i="11"/>
  <c r="L2340" i="11"/>
  <c r="A2341" i="11"/>
  <c r="B2341" i="11"/>
  <c r="C2341" i="11"/>
  <c r="D2341" i="11"/>
  <c r="E2341" i="11"/>
  <c r="F2341" i="11"/>
  <c r="G2341" i="11"/>
  <c r="H2341" i="11"/>
  <c r="J2341" i="11"/>
  <c r="K2341" i="11"/>
  <c r="L2341" i="11"/>
  <c r="A2342" i="11"/>
  <c r="B2342" i="11"/>
  <c r="C2342" i="11"/>
  <c r="D2342" i="11"/>
  <c r="E2342" i="11"/>
  <c r="F2342" i="11"/>
  <c r="G2342" i="11"/>
  <c r="H2342" i="11"/>
  <c r="J2342" i="11"/>
  <c r="K2342" i="11"/>
  <c r="L2342" i="11"/>
  <c r="A2343" i="11"/>
  <c r="B2343" i="11"/>
  <c r="C2343" i="11"/>
  <c r="D2343" i="11"/>
  <c r="E2343" i="11"/>
  <c r="F2343" i="11"/>
  <c r="G2343" i="11"/>
  <c r="H2343" i="11"/>
  <c r="J2343" i="11"/>
  <c r="K2343" i="11"/>
  <c r="L2343" i="11"/>
  <c r="A2344" i="11"/>
  <c r="B2344" i="11"/>
  <c r="C2344" i="11"/>
  <c r="D2344" i="11"/>
  <c r="E2344" i="11"/>
  <c r="F2344" i="11"/>
  <c r="G2344" i="11"/>
  <c r="H2344" i="11"/>
  <c r="J2344" i="11"/>
  <c r="K2344" i="11"/>
  <c r="L2344" i="11"/>
  <c r="A2345" i="11"/>
  <c r="B2345" i="11"/>
  <c r="C2345" i="11"/>
  <c r="D2345" i="11"/>
  <c r="E2345" i="11"/>
  <c r="F2345" i="11"/>
  <c r="G2345" i="11"/>
  <c r="H2345" i="11"/>
  <c r="J2345" i="11"/>
  <c r="K2345" i="11"/>
  <c r="L2345" i="11"/>
  <c r="A2346" i="11"/>
  <c r="B2346" i="11"/>
  <c r="C2346" i="11"/>
  <c r="D2346" i="11"/>
  <c r="E2346" i="11"/>
  <c r="F2346" i="11"/>
  <c r="G2346" i="11"/>
  <c r="H2346" i="11"/>
  <c r="J2346" i="11"/>
  <c r="K2346" i="11"/>
  <c r="L2346" i="11"/>
  <c r="A2347" i="11"/>
  <c r="B2347" i="11"/>
  <c r="C2347" i="11"/>
  <c r="D2347" i="11"/>
  <c r="E2347" i="11"/>
  <c r="F2347" i="11"/>
  <c r="G2347" i="11"/>
  <c r="H2347" i="11"/>
  <c r="J2347" i="11"/>
  <c r="K2347" i="11"/>
  <c r="L2347" i="11"/>
  <c r="A2348" i="11"/>
  <c r="B2348" i="11"/>
  <c r="C2348" i="11"/>
  <c r="D2348" i="11"/>
  <c r="E2348" i="11"/>
  <c r="F2348" i="11"/>
  <c r="G2348" i="11"/>
  <c r="H2348" i="11"/>
  <c r="J2348" i="11"/>
  <c r="K2348" i="11"/>
  <c r="L2348" i="11"/>
  <c r="A2349" i="11"/>
  <c r="B2349" i="11"/>
  <c r="C2349" i="11"/>
  <c r="D2349" i="11"/>
  <c r="E2349" i="11"/>
  <c r="F2349" i="11"/>
  <c r="G2349" i="11"/>
  <c r="H2349" i="11"/>
  <c r="J2349" i="11"/>
  <c r="K2349" i="11"/>
  <c r="L2349" i="11"/>
  <c r="A2350" i="11"/>
  <c r="B2350" i="11"/>
  <c r="C2350" i="11"/>
  <c r="D2350" i="11"/>
  <c r="E2350" i="11"/>
  <c r="F2350" i="11"/>
  <c r="G2350" i="11"/>
  <c r="H2350" i="11"/>
  <c r="J2350" i="11"/>
  <c r="K2350" i="11"/>
  <c r="L2350" i="11"/>
  <c r="A2351" i="11"/>
  <c r="B2351" i="11"/>
  <c r="C2351" i="11"/>
  <c r="D2351" i="11"/>
  <c r="E2351" i="11"/>
  <c r="F2351" i="11"/>
  <c r="G2351" i="11"/>
  <c r="H2351" i="11"/>
  <c r="J2351" i="11"/>
  <c r="K2351" i="11"/>
  <c r="L2351" i="11"/>
  <c r="A2352" i="11"/>
  <c r="B2352" i="11"/>
  <c r="C2352" i="11"/>
  <c r="D2352" i="11"/>
  <c r="E2352" i="11"/>
  <c r="F2352" i="11"/>
  <c r="G2352" i="11"/>
  <c r="H2352" i="11"/>
  <c r="J2352" i="11"/>
  <c r="K2352" i="11"/>
  <c r="L2352" i="11"/>
  <c r="A2353" i="11"/>
  <c r="B2353" i="11"/>
  <c r="C2353" i="11"/>
  <c r="D2353" i="11"/>
  <c r="E2353" i="11"/>
  <c r="F2353" i="11"/>
  <c r="G2353" i="11"/>
  <c r="H2353" i="11"/>
  <c r="J2353" i="11"/>
  <c r="K2353" i="11"/>
  <c r="L2353" i="11"/>
  <c r="A2354" i="11"/>
  <c r="B2354" i="11"/>
  <c r="C2354" i="11"/>
  <c r="D2354" i="11"/>
  <c r="E2354" i="11"/>
  <c r="F2354" i="11"/>
  <c r="G2354" i="11"/>
  <c r="H2354" i="11"/>
  <c r="J2354" i="11"/>
  <c r="K2354" i="11"/>
  <c r="L2354" i="11"/>
  <c r="A2355" i="11"/>
  <c r="B2355" i="11"/>
  <c r="C2355" i="11"/>
  <c r="D2355" i="11"/>
  <c r="E2355" i="11"/>
  <c r="F2355" i="11"/>
  <c r="G2355" i="11"/>
  <c r="H2355" i="11"/>
  <c r="J2355" i="11"/>
  <c r="K2355" i="11"/>
  <c r="L2355" i="11"/>
  <c r="A2356" i="11"/>
  <c r="B2356" i="11"/>
  <c r="C2356" i="11"/>
  <c r="D2356" i="11"/>
  <c r="E2356" i="11"/>
  <c r="F2356" i="11"/>
  <c r="G2356" i="11"/>
  <c r="H2356" i="11"/>
  <c r="J2356" i="11"/>
  <c r="K2356" i="11"/>
  <c r="L2356" i="11"/>
  <c r="A2357" i="11"/>
  <c r="B2357" i="11"/>
  <c r="C2357" i="11"/>
  <c r="D2357" i="11"/>
  <c r="E2357" i="11"/>
  <c r="F2357" i="11"/>
  <c r="G2357" i="11"/>
  <c r="H2357" i="11"/>
  <c r="J2357" i="11"/>
  <c r="K2357" i="11"/>
  <c r="L2357" i="11"/>
  <c r="A2358" i="11"/>
  <c r="B2358" i="11"/>
  <c r="C2358" i="11"/>
  <c r="D2358" i="11"/>
  <c r="E2358" i="11"/>
  <c r="F2358" i="11"/>
  <c r="G2358" i="11"/>
  <c r="H2358" i="11"/>
  <c r="J2358" i="11"/>
  <c r="K2358" i="11"/>
  <c r="L2358" i="11"/>
  <c r="A2359" i="11"/>
  <c r="B2359" i="11"/>
  <c r="C2359" i="11"/>
  <c r="D2359" i="11"/>
  <c r="E2359" i="11"/>
  <c r="F2359" i="11"/>
  <c r="G2359" i="11"/>
  <c r="H2359" i="11"/>
  <c r="J2359" i="11"/>
  <c r="K2359" i="11"/>
  <c r="L2359" i="11"/>
  <c r="A2360" i="11"/>
  <c r="B2360" i="11"/>
  <c r="C2360" i="11"/>
  <c r="D2360" i="11"/>
  <c r="E2360" i="11"/>
  <c r="F2360" i="11"/>
  <c r="G2360" i="11"/>
  <c r="H2360" i="11"/>
  <c r="J2360" i="11"/>
  <c r="K2360" i="11"/>
  <c r="L2360" i="11"/>
  <c r="A2361" i="11"/>
  <c r="B2361" i="11"/>
  <c r="C2361" i="11"/>
  <c r="D2361" i="11"/>
  <c r="E2361" i="11"/>
  <c r="F2361" i="11"/>
  <c r="G2361" i="11"/>
  <c r="H2361" i="11"/>
  <c r="J2361" i="11"/>
  <c r="K2361" i="11"/>
  <c r="L2361" i="11"/>
  <c r="A2362" i="11"/>
  <c r="B2362" i="11"/>
  <c r="C2362" i="11"/>
  <c r="D2362" i="11"/>
  <c r="E2362" i="11"/>
  <c r="F2362" i="11"/>
  <c r="G2362" i="11"/>
  <c r="H2362" i="11"/>
  <c r="J2362" i="11"/>
  <c r="K2362" i="11"/>
  <c r="L2362" i="11"/>
  <c r="A2363" i="11"/>
  <c r="B2363" i="11"/>
  <c r="C2363" i="11"/>
  <c r="D2363" i="11"/>
  <c r="E2363" i="11"/>
  <c r="F2363" i="11"/>
  <c r="G2363" i="11"/>
  <c r="H2363" i="11"/>
  <c r="J2363" i="11"/>
  <c r="K2363" i="11"/>
  <c r="L2363" i="11"/>
  <c r="A2364" i="11"/>
  <c r="B2364" i="11"/>
  <c r="C2364" i="11"/>
  <c r="D2364" i="11"/>
  <c r="E2364" i="11"/>
  <c r="F2364" i="11"/>
  <c r="G2364" i="11"/>
  <c r="H2364" i="11"/>
  <c r="J2364" i="11"/>
  <c r="K2364" i="11"/>
  <c r="L2364" i="11"/>
  <c r="A2365" i="11"/>
  <c r="B2365" i="11"/>
  <c r="C2365" i="11"/>
  <c r="D2365" i="11"/>
  <c r="E2365" i="11"/>
  <c r="F2365" i="11"/>
  <c r="G2365" i="11"/>
  <c r="H2365" i="11"/>
  <c r="J2365" i="11"/>
  <c r="K2365" i="11"/>
  <c r="L2365" i="11"/>
  <c r="A2366" i="11"/>
  <c r="B2366" i="11"/>
  <c r="C2366" i="11"/>
  <c r="D2366" i="11"/>
  <c r="E2366" i="11"/>
  <c r="F2366" i="11"/>
  <c r="G2366" i="11"/>
  <c r="H2366" i="11"/>
  <c r="J2366" i="11"/>
  <c r="K2366" i="11"/>
  <c r="L2366" i="11"/>
  <c r="A2367" i="11"/>
  <c r="B2367" i="11"/>
  <c r="C2367" i="11"/>
  <c r="D2367" i="11"/>
  <c r="E2367" i="11"/>
  <c r="F2367" i="11"/>
  <c r="G2367" i="11"/>
  <c r="H2367" i="11"/>
  <c r="J2367" i="11"/>
  <c r="K2367" i="11"/>
  <c r="L2367" i="11"/>
  <c r="A2368" i="11"/>
  <c r="B2368" i="11"/>
  <c r="C2368" i="11"/>
  <c r="D2368" i="11"/>
  <c r="E2368" i="11"/>
  <c r="F2368" i="11"/>
  <c r="G2368" i="11"/>
  <c r="H2368" i="11"/>
  <c r="J2368" i="11"/>
  <c r="K2368" i="11"/>
  <c r="L2368" i="11"/>
  <c r="A2369" i="11"/>
  <c r="B2369" i="11"/>
  <c r="C2369" i="11"/>
  <c r="D2369" i="11"/>
  <c r="E2369" i="11"/>
  <c r="F2369" i="11"/>
  <c r="G2369" i="11"/>
  <c r="H2369" i="11"/>
  <c r="J2369" i="11"/>
  <c r="K2369" i="11"/>
  <c r="L2369" i="11"/>
  <c r="A2370" i="11"/>
  <c r="B2370" i="11"/>
  <c r="C2370" i="11"/>
  <c r="D2370" i="11"/>
  <c r="E2370" i="11"/>
  <c r="F2370" i="11"/>
  <c r="G2370" i="11"/>
  <c r="H2370" i="11"/>
  <c r="J2370" i="11"/>
  <c r="K2370" i="11"/>
  <c r="L2370" i="11"/>
  <c r="A2371" i="11"/>
  <c r="B2371" i="11"/>
  <c r="C2371" i="11"/>
  <c r="D2371" i="11"/>
  <c r="E2371" i="11"/>
  <c r="F2371" i="11"/>
  <c r="G2371" i="11"/>
  <c r="H2371" i="11"/>
  <c r="J2371" i="11"/>
  <c r="K2371" i="11"/>
  <c r="L2371" i="11"/>
  <c r="A2372" i="11"/>
  <c r="B2372" i="11"/>
  <c r="C2372" i="11"/>
  <c r="D2372" i="11"/>
  <c r="E2372" i="11"/>
  <c r="F2372" i="11"/>
  <c r="G2372" i="11"/>
  <c r="H2372" i="11"/>
  <c r="J2372" i="11"/>
  <c r="K2372" i="11"/>
  <c r="L2372" i="11"/>
  <c r="A2373" i="11"/>
  <c r="B2373" i="11"/>
  <c r="C2373" i="11"/>
  <c r="D2373" i="11"/>
  <c r="E2373" i="11"/>
  <c r="F2373" i="11"/>
  <c r="G2373" i="11"/>
  <c r="H2373" i="11"/>
  <c r="J2373" i="11"/>
  <c r="K2373" i="11"/>
  <c r="L2373" i="11"/>
  <c r="A2374" i="11"/>
  <c r="B2374" i="11"/>
  <c r="C2374" i="11"/>
  <c r="D2374" i="11"/>
  <c r="E2374" i="11"/>
  <c r="F2374" i="11"/>
  <c r="G2374" i="11"/>
  <c r="H2374" i="11"/>
  <c r="J2374" i="11"/>
  <c r="K2374" i="11"/>
  <c r="L2374" i="11"/>
  <c r="A2375" i="11"/>
  <c r="B2375" i="11"/>
  <c r="C2375" i="11"/>
  <c r="D2375" i="11"/>
  <c r="E2375" i="11"/>
  <c r="F2375" i="11"/>
  <c r="G2375" i="11"/>
  <c r="H2375" i="11"/>
  <c r="J2375" i="11"/>
  <c r="K2375" i="11"/>
  <c r="L2375" i="11"/>
  <c r="A2376" i="11"/>
  <c r="B2376" i="11"/>
  <c r="C2376" i="11"/>
  <c r="D2376" i="11"/>
  <c r="E2376" i="11"/>
  <c r="F2376" i="11"/>
  <c r="G2376" i="11"/>
  <c r="H2376" i="11"/>
  <c r="J2376" i="11"/>
  <c r="K2376" i="11"/>
  <c r="L2376" i="11"/>
  <c r="A2377" i="11"/>
  <c r="B2377" i="11"/>
  <c r="C2377" i="11"/>
  <c r="D2377" i="11"/>
  <c r="E2377" i="11"/>
  <c r="F2377" i="11"/>
  <c r="G2377" i="11"/>
  <c r="H2377" i="11"/>
  <c r="J2377" i="11"/>
  <c r="K2377" i="11"/>
  <c r="L2377" i="11"/>
  <c r="A2378" i="11"/>
  <c r="B2378" i="11"/>
  <c r="C2378" i="11"/>
  <c r="D2378" i="11"/>
  <c r="E2378" i="11"/>
  <c r="F2378" i="11"/>
  <c r="G2378" i="11"/>
  <c r="H2378" i="11"/>
  <c r="J2378" i="11"/>
  <c r="K2378" i="11"/>
  <c r="L2378" i="11"/>
  <c r="A2379" i="11"/>
  <c r="B2379" i="11"/>
  <c r="C2379" i="11"/>
  <c r="D2379" i="11"/>
  <c r="E2379" i="11"/>
  <c r="F2379" i="11"/>
  <c r="G2379" i="11"/>
  <c r="H2379" i="11"/>
  <c r="J2379" i="11"/>
  <c r="K2379" i="11"/>
  <c r="L2379" i="11"/>
  <c r="A2380" i="11"/>
  <c r="B2380" i="11"/>
  <c r="C2380" i="11"/>
  <c r="D2380" i="11"/>
  <c r="E2380" i="11"/>
  <c r="F2380" i="11"/>
  <c r="G2380" i="11"/>
  <c r="H2380" i="11"/>
  <c r="J2380" i="11"/>
  <c r="K2380" i="11"/>
  <c r="L2380" i="11"/>
  <c r="A2381" i="11"/>
  <c r="B2381" i="11"/>
  <c r="C2381" i="11"/>
  <c r="D2381" i="11"/>
  <c r="E2381" i="11"/>
  <c r="F2381" i="11"/>
  <c r="G2381" i="11"/>
  <c r="H2381" i="11"/>
  <c r="J2381" i="11"/>
  <c r="K2381" i="11"/>
  <c r="L2381" i="11"/>
  <c r="A2382" i="11"/>
  <c r="B2382" i="11"/>
  <c r="C2382" i="11"/>
  <c r="D2382" i="11"/>
  <c r="E2382" i="11"/>
  <c r="F2382" i="11"/>
  <c r="G2382" i="11"/>
  <c r="H2382" i="11"/>
  <c r="J2382" i="11"/>
  <c r="K2382" i="11"/>
  <c r="L2382" i="11"/>
  <c r="A2383" i="11"/>
  <c r="B2383" i="11"/>
  <c r="C2383" i="11"/>
  <c r="D2383" i="11"/>
  <c r="E2383" i="11"/>
  <c r="F2383" i="11"/>
  <c r="G2383" i="11"/>
  <c r="H2383" i="11"/>
  <c r="J2383" i="11"/>
  <c r="K2383" i="11"/>
  <c r="L2383" i="11"/>
  <c r="A2384" i="11"/>
  <c r="B2384" i="11"/>
  <c r="C2384" i="11"/>
  <c r="D2384" i="11"/>
  <c r="E2384" i="11"/>
  <c r="F2384" i="11"/>
  <c r="G2384" i="11"/>
  <c r="H2384" i="11"/>
  <c r="J2384" i="11"/>
  <c r="K2384" i="11"/>
  <c r="L2384" i="11"/>
  <c r="A2385" i="11"/>
  <c r="B2385" i="11"/>
  <c r="C2385" i="11"/>
  <c r="D2385" i="11"/>
  <c r="E2385" i="11"/>
  <c r="F2385" i="11"/>
  <c r="G2385" i="11"/>
  <c r="H2385" i="11"/>
  <c r="J2385" i="11"/>
  <c r="K2385" i="11"/>
  <c r="L2385" i="11"/>
  <c r="A2386" i="11"/>
  <c r="B2386" i="11"/>
  <c r="C2386" i="11"/>
  <c r="D2386" i="11"/>
  <c r="E2386" i="11"/>
  <c r="F2386" i="11"/>
  <c r="G2386" i="11"/>
  <c r="H2386" i="11"/>
  <c r="J2386" i="11"/>
  <c r="K2386" i="11"/>
  <c r="L2386" i="11"/>
  <c r="A2387" i="11"/>
  <c r="B2387" i="11"/>
  <c r="C2387" i="11"/>
  <c r="D2387" i="11"/>
  <c r="E2387" i="11"/>
  <c r="F2387" i="11"/>
  <c r="G2387" i="11"/>
  <c r="H2387" i="11"/>
  <c r="J2387" i="11"/>
  <c r="K2387" i="11"/>
  <c r="L2387" i="11"/>
  <c r="A2388" i="11"/>
  <c r="B2388" i="11"/>
  <c r="C2388" i="11"/>
  <c r="D2388" i="11"/>
  <c r="E2388" i="11"/>
  <c r="F2388" i="11"/>
  <c r="G2388" i="11"/>
  <c r="H2388" i="11"/>
  <c r="J2388" i="11"/>
  <c r="K2388" i="11"/>
  <c r="L2388" i="11"/>
  <c r="A2389" i="11"/>
  <c r="B2389" i="11"/>
  <c r="C2389" i="11"/>
  <c r="D2389" i="11"/>
  <c r="E2389" i="11"/>
  <c r="F2389" i="11"/>
  <c r="G2389" i="11"/>
  <c r="H2389" i="11"/>
  <c r="J2389" i="11"/>
  <c r="K2389" i="11"/>
  <c r="L2389" i="11"/>
  <c r="A2390" i="11"/>
  <c r="B2390" i="11"/>
  <c r="C2390" i="11"/>
  <c r="D2390" i="11"/>
  <c r="E2390" i="11"/>
  <c r="F2390" i="11"/>
  <c r="G2390" i="11"/>
  <c r="H2390" i="11"/>
  <c r="J2390" i="11"/>
  <c r="K2390" i="11"/>
  <c r="L2390" i="11"/>
  <c r="A2391" i="11"/>
  <c r="B2391" i="11"/>
  <c r="C2391" i="11"/>
  <c r="D2391" i="11"/>
  <c r="E2391" i="11"/>
  <c r="F2391" i="11"/>
  <c r="G2391" i="11"/>
  <c r="H2391" i="11"/>
  <c r="J2391" i="11"/>
  <c r="K2391" i="11"/>
  <c r="L2391" i="11"/>
  <c r="A2392" i="11"/>
  <c r="B2392" i="11"/>
  <c r="C2392" i="11"/>
  <c r="D2392" i="11"/>
  <c r="E2392" i="11"/>
  <c r="F2392" i="11"/>
  <c r="G2392" i="11"/>
  <c r="H2392" i="11"/>
  <c r="J2392" i="11"/>
  <c r="K2392" i="11"/>
  <c r="L2392" i="11"/>
  <c r="A2393" i="11"/>
  <c r="B2393" i="11"/>
  <c r="C2393" i="11"/>
  <c r="D2393" i="11"/>
  <c r="E2393" i="11"/>
  <c r="F2393" i="11"/>
  <c r="G2393" i="11"/>
  <c r="H2393" i="11"/>
  <c r="J2393" i="11"/>
  <c r="K2393" i="11"/>
  <c r="L2393" i="11"/>
  <c r="A2394" i="11"/>
  <c r="B2394" i="11"/>
  <c r="C2394" i="11"/>
  <c r="D2394" i="11"/>
  <c r="E2394" i="11"/>
  <c r="F2394" i="11"/>
  <c r="G2394" i="11"/>
  <c r="H2394" i="11"/>
  <c r="J2394" i="11"/>
  <c r="K2394" i="11"/>
  <c r="L2394" i="11"/>
  <c r="A2395" i="11"/>
  <c r="B2395" i="11"/>
  <c r="C2395" i="11"/>
  <c r="D2395" i="11"/>
  <c r="E2395" i="11"/>
  <c r="F2395" i="11"/>
  <c r="G2395" i="11"/>
  <c r="H2395" i="11"/>
  <c r="J2395" i="11"/>
  <c r="K2395" i="11"/>
  <c r="L2395" i="11"/>
  <c r="A2396" i="11"/>
  <c r="B2396" i="11"/>
  <c r="C2396" i="11"/>
  <c r="D2396" i="11"/>
  <c r="E2396" i="11"/>
  <c r="F2396" i="11"/>
  <c r="G2396" i="11"/>
  <c r="H2396" i="11"/>
  <c r="J2396" i="11"/>
  <c r="K2396" i="11"/>
  <c r="L2396" i="11"/>
  <c r="A2397" i="11"/>
  <c r="B2397" i="11"/>
  <c r="C2397" i="11"/>
  <c r="D2397" i="11"/>
  <c r="E2397" i="11"/>
  <c r="F2397" i="11"/>
  <c r="G2397" i="11"/>
  <c r="H2397" i="11"/>
  <c r="J2397" i="11"/>
  <c r="K2397" i="11"/>
  <c r="L2397" i="11"/>
  <c r="A2398" i="11"/>
  <c r="B2398" i="11"/>
  <c r="C2398" i="11"/>
  <c r="D2398" i="11"/>
  <c r="E2398" i="11"/>
  <c r="F2398" i="11"/>
  <c r="G2398" i="11"/>
  <c r="H2398" i="11"/>
  <c r="J2398" i="11"/>
  <c r="K2398" i="11"/>
  <c r="L2398" i="11"/>
  <c r="A2399" i="11"/>
  <c r="B2399" i="11"/>
  <c r="C2399" i="11"/>
  <c r="D2399" i="11"/>
  <c r="E2399" i="11"/>
  <c r="F2399" i="11"/>
  <c r="G2399" i="11"/>
  <c r="H2399" i="11"/>
  <c r="J2399" i="11"/>
  <c r="K2399" i="11"/>
  <c r="L2399" i="11"/>
  <c r="A2400" i="11"/>
  <c r="B2400" i="11"/>
  <c r="C2400" i="11"/>
  <c r="D2400" i="11"/>
  <c r="E2400" i="11"/>
  <c r="F2400" i="11"/>
  <c r="G2400" i="11"/>
  <c r="H2400" i="11"/>
  <c r="J2400" i="11"/>
  <c r="K2400" i="11"/>
  <c r="L2400" i="11"/>
  <c r="A2401" i="11"/>
  <c r="B2401" i="11"/>
  <c r="C2401" i="11"/>
  <c r="D2401" i="11"/>
  <c r="E2401" i="11"/>
  <c r="F2401" i="11"/>
  <c r="G2401" i="11"/>
  <c r="H2401" i="11"/>
  <c r="J2401" i="11"/>
  <c r="K2401" i="11"/>
  <c r="L2401" i="11"/>
  <c r="A2402" i="11"/>
  <c r="B2402" i="11"/>
  <c r="C2402" i="11"/>
  <c r="D2402" i="11"/>
  <c r="E2402" i="11"/>
  <c r="F2402" i="11"/>
  <c r="G2402" i="11"/>
  <c r="H2402" i="11"/>
  <c r="J2402" i="11"/>
  <c r="K2402" i="11"/>
  <c r="L2402" i="11"/>
  <c r="A2403" i="11"/>
  <c r="B2403" i="11"/>
  <c r="C2403" i="11"/>
  <c r="D2403" i="11"/>
  <c r="E2403" i="11"/>
  <c r="F2403" i="11"/>
  <c r="G2403" i="11"/>
  <c r="H2403" i="11"/>
  <c r="J2403" i="11"/>
  <c r="K2403" i="11"/>
  <c r="L2403" i="11"/>
  <c r="A2404" i="11"/>
  <c r="B2404" i="11"/>
  <c r="C2404" i="11"/>
  <c r="D2404" i="11"/>
  <c r="E2404" i="11"/>
  <c r="F2404" i="11"/>
  <c r="G2404" i="11"/>
  <c r="H2404" i="11"/>
  <c r="J2404" i="11"/>
  <c r="K2404" i="11"/>
  <c r="L2404" i="11"/>
  <c r="A2405" i="11"/>
  <c r="B2405" i="11"/>
  <c r="C2405" i="11"/>
  <c r="D2405" i="11"/>
  <c r="E2405" i="11"/>
  <c r="F2405" i="11"/>
  <c r="G2405" i="11"/>
  <c r="H2405" i="11"/>
  <c r="J2405" i="11"/>
  <c r="K2405" i="11"/>
  <c r="L2405" i="11"/>
  <c r="A2406" i="11"/>
  <c r="B2406" i="11"/>
  <c r="C2406" i="11"/>
  <c r="D2406" i="11"/>
  <c r="E2406" i="11"/>
  <c r="F2406" i="11"/>
  <c r="G2406" i="11"/>
  <c r="H2406" i="11"/>
  <c r="J2406" i="11"/>
  <c r="K2406" i="11"/>
  <c r="L2406" i="11"/>
  <c r="A2407" i="11"/>
  <c r="B2407" i="11"/>
  <c r="C2407" i="11"/>
  <c r="D2407" i="11"/>
  <c r="E2407" i="11"/>
  <c r="F2407" i="11"/>
  <c r="G2407" i="11"/>
  <c r="H2407" i="11"/>
  <c r="J2407" i="11"/>
  <c r="K2407" i="11"/>
  <c r="L2407" i="11"/>
  <c r="A2408" i="11"/>
  <c r="B2408" i="11"/>
  <c r="C2408" i="11"/>
  <c r="D2408" i="11"/>
  <c r="E2408" i="11"/>
  <c r="F2408" i="11"/>
  <c r="G2408" i="11"/>
  <c r="H2408" i="11"/>
  <c r="J2408" i="11"/>
  <c r="K2408" i="11"/>
  <c r="L2408" i="11"/>
  <c r="A2409" i="11"/>
  <c r="B2409" i="11"/>
  <c r="C2409" i="11"/>
  <c r="D2409" i="11"/>
  <c r="E2409" i="11"/>
  <c r="F2409" i="11"/>
  <c r="G2409" i="11"/>
  <c r="H2409" i="11"/>
  <c r="J2409" i="11"/>
  <c r="K2409" i="11"/>
  <c r="L2409" i="11"/>
  <c r="A2410" i="11"/>
  <c r="B2410" i="11"/>
  <c r="C2410" i="11"/>
  <c r="D2410" i="11"/>
  <c r="E2410" i="11"/>
  <c r="F2410" i="11"/>
  <c r="G2410" i="11"/>
  <c r="H2410" i="11"/>
  <c r="J2410" i="11"/>
  <c r="K2410" i="11"/>
  <c r="L2410" i="11"/>
  <c r="A2411" i="11"/>
  <c r="B2411" i="11"/>
  <c r="C2411" i="11"/>
  <c r="D2411" i="11"/>
  <c r="E2411" i="11"/>
  <c r="F2411" i="11"/>
  <c r="G2411" i="11"/>
  <c r="H2411" i="11"/>
  <c r="J2411" i="11"/>
  <c r="K2411" i="11"/>
  <c r="L2411" i="11"/>
  <c r="A2412" i="11"/>
  <c r="B2412" i="11"/>
  <c r="C2412" i="11"/>
  <c r="D2412" i="11"/>
  <c r="E2412" i="11"/>
  <c r="F2412" i="11"/>
  <c r="G2412" i="11"/>
  <c r="H2412" i="11"/>
  <c r="J2412" i="11"/>
  <c r="K2412" i="11"/>
  <c r="L2412" i="11"/>
  <c r="A2413" i="11"/>
  <c r="B2413" i="11"/>
  <c r="C2413" i="11"/>
  <c r="D2413" i="11"/>
  <c r="E2413" i="11"/>
  <c r="F2413" i="11"/>
  <c r="G2413" i="11"/>
  <c r="H2413" i="11"/>
  <c r="J2413" i="11"/>
  <c r="K2413" i="11"/>
  <c r="L2413" i="11"/>
  <c r="A2414" i="11"/>
  <c r="B2414" i="11"/>
  <c r="C2414" i="11"/>
  <c r="D2414" i="11"/>
  <c r="E2414" i="11"/>
  <c r="F2414" i="11"/>
  <c r="G2414" i="11"/>
  <c r="H2414" i="11"/>
  <c r="J2414" i="11"/>
  <c r="K2414" i="11"/>
  <c r="L2414" i="11"/>
  <c r="A2415" i="11"/>
  <c r="B2415" i="11"/>
  <c r="C2415" i="11"/>
  <c r="D2415" i="11"/>
  <c r="E2415" i="11"/>
  <c r="F2415" i="11"/>
  <c r="G2415" i="11"/>
  <c r="H2415" i="11"/>
  <c r="J2415" i="11"/>
  <c r="K2415" i="11"/>
  <c r="L2415" i="11"/>
  <c r="A2416" i="11"/>
  <c r="B2416" i="11"/>
  <c r="C2416" i="11"/>
  <c r="D2416" i="11"/>
  <c r="E2416" i="11"/>
  <c r="F2416" i="11"/>
  <c r="G2416" i="11"/>
  <c r="H2416" i="11"/>
  <c r="J2416" i="11"/>
  <c r="K2416" i="11"/>
  <c r="L2416" i="11"/>
  <c r="A2417" i="11"/>
  <c r="B2417" i="11"/>
  <c r="C2417" i="11"/>
  <c r="D2417" i="11"/>
  <c r="E2417" i="11"/>
  <c r="F2417" i="11"/>
  <c r="G2417" i="11"/>
  <c r="H2417" i="11"/>
  <c r="J2417" i="11"/>
  <c r="K2417" i="11"/>
  <c r="L2417" i="11"/>
  <c r="A2418" i="11"/>
  <c r="B2418" i="11"/>
  <c r="C2418" i="11"/>
  <c r="D2418" i="11"/>
  <c r="E2418" i="11"/>
  <c r="F2418" i="11"/>
  <c r="G2418" i="11"/>
  <c r="H2418" i="11"/>
  <c r="J2418" i="11"/>
  <c r="K2418" i="11"/>
  <c r="L2418" i="11"/>
  <c r="A2419" i="11"/>
  <c r="B2419" i="11"/>
  <c r="C2419" i="11"/>
  <c r="D2419" i="11"/>
  <c r="E2419" i="11"/>
  <c r="F2419" i="11"/>
  <c r="G2419" i="11"/>
  <c r="H2419" i="11"/>
  <c r="J2419" i="11"/>
  <c r="K2419" i="11"/>
  <c r="L2419" i="11"/>
  <c r="A2420" i="11"/>
  <c r="B2420" i="11"/>
  <c r="C2420" i="11"/>
  <c r="D2420" i="11"/>
  <c r="E2420" i="11"/>
  <c r="F2420" i="11"/>
  <c r="G2420" i="11"/>
  <c r="H2420" i="11"/>
  <c r="J2420" i="11"/>
  <c r="K2420" i="11"/>
  <c r="L2420" i="11"/>
  <c r="A2421" i="11"/>
  <c r="B2421" i="11"/>
  <c r="C2421" i="11"/>
  <c r="D2421" i="11"/>
  <c r="E2421" i="11"/>
  <c r="F2421" i="11"/>
  <c r="G2421" i="11"/>
  <c r="H2421" i="11"/>
  <c r="J2421" i="11"/>
  <c r="K2421" i="11"/>
  <c r="L2421" i="11"/>
  <c r="A2422" i="11"/>
  <c r="B2422" i="11"/>
  <c r="C2422" i="11"/>
  <c r="D2422" i="11"/>
  <c r="E2422" i="11"/>
  <c r="F2422" i="11"/>
  <c r="G2422" i="11"/>
  <c r="H2422" i="11"/>
  <c r="J2422" i="11"/>
  <c r="K2422" i="11"/>
  <c r="L2422" i="11"/>
  <c r="A2423" i="11"/>
  <c r="B2423" i="11"/>
  <c r="C2423" i="11"/>
  <c r="D2423" i="11"/>
  <c r="E2423" i="11"/>
  <c r="F2423" i="11"/>
  <c r="G2423" i="11"/>
  <c r="H2423" i="11"/>
  <c r="J2423" i="11"/>
  <c r="K2423" i="11"/>
  <c r="L2423" i="11"/>
  <c r="A2424" i="11"/>
  <c r="B2424" i="11"/>
  <c r="C2424" i="11"/>
  <c r="D2424" i="11"/>
  <c r="E2424" i="11"/>
  <c r="F2424" i="11"/>
  <c r="G2424" i="11"/>
  <c r="H2424" i="11"/>
  <c r="J2424" i="11"/>
  <c r="K2424" i="11"/>
  <c r="L2424" i="11"/>
  <c r="A2425" i="11"/>
  <c r="B2425" i="11"/>
  <c r="C2425" i="11"/>
  <c r="D2425" i="11"/>
  <c r="E2425" i="11"/>
  <c r="F2425" i="11"/>
  <c r="G2425" i="11"/>
  <c r="H2425" i="11"/>
  <c r="J2425" i="11"/>
  <c r="K2425" i="11"/>
  <c r="L2425" i="11"/>
  <c r="A2426" i="11"/>
  <c r="B2426" i="11"/>
  <c r="C2426" i="11"/>
  <c r="D2426" i="11"/>
  <c r="E2426" i="11"/>
  <c r="F2426" i="11"/>
  <c r="G2426" i="11"/>
  <c r="H2426" i="11"/>
  <c r="J2426" i="11"/>
  <c r="K2426" i="11"/>
  <c r="L2426" i="11"/>
  <c r="A2427" i="11"/>
  <c r="B2427" i="11"/>
  <c r="C2427" i="11"/>
  <c r="D2427" i="11"/>
  <c r="E2427" i="11"/>
  <c r="F2427" i="11"/>
  <c r="G2427" i="11"/>
  <c r="H2427" i="11"/>
  <c r="J2427" i="11"/>
  <c r="K2427" i="11"/>
  <c r="L2427" i="11"/>
  <c r="A2428" i="11"/>
  <c r="B2428" i="11"/>
  <c r="C2428" i="11"/>
  <c r="D2428" i="11"/>
  <c r="E2428" i="11"/>
  <c r="F2428" i="11"/>
  <c r="G2428" i="11"/>
  <c r="H2428" i="11"/>
  <c r="J2428" i="11"/>
  <c r="K2428" i="11"/>
  <c r="L2428" i="11"/>
  <c r="A2429" i="11"/>
  <c r="B2429" i="11"/>
  <c r="C2429" i="11"/>
  <c r="D2429" i="11"/>
  <c r="E2429" i="11"/>
  <c r="F2429" i="11"/>
  <c r="G2429" i="11"/>
  <c r="H2429" i="11"/>
  <c r="J2429" i="11"/>
  <c r="K2429" i="11"/>
  <c r="L2429" i="11"/>
  <c r="A2430" i="11"/>
  <c r="B2430" i="11"/>
  <c r="C2430" i="11"/>
  <c r="D2430" i="11"/>
  <c r="E2430" i="11"/>
  <c r="F2430" i="11"/>
  <c r="G2430" i="11"/>
  <c r="H2430" i="11"/>
  <c r="J2430" i="11"/>
  <c r="K2430" i="11"/>
  <c r="L2430" i="11"/>
  <c r="A2431" i="11"/>
  <c r="B2431" i="11"/>
  <c r="C2431" i="11"/>
  <c r="D2431" i="11"/>
  <c r="E2431" i="11"/>
  <c r="F2431" i="11"/>
  <c r="G2431" i="11"/>
  <c r="H2431" i="11"/>
  <c r="J2431" i="11"/>
  <c r="K2431" i="11"/>
  <c r="L2431" i="11"/>
  <c r="A2432" i="11"/>
  <c r="B2432" i="11"/>
  <c r="C2432" i="11"/>
  <c r="D2432" i="11"/>
  <c r="E2432" i="11"/>
  <c r="F2432" i="11"/>
  <c r="G2432" i="11"/>
  <c r="H2432" i="11"/>
  <c r="J2432" i="11"/>
  <c r="K2432" i="11"/>
  <c r="L2432" i="11"/>
  <c r="A2433" i="11"/>
  <c r="B2433" i="11"/>
  <c r="C2433" i="11"/>
  <c r="D2433" i="11"/>
  <c r="E2433" i="11"/>
  <c r="F2433" i="11"/>
  <c r="G2433" i="11"/>
  <c r="H2433" i="11"/>
  <c r="J2433" i="11"/>
  <c r="K2433" i="11"/>
  <c r="L2433" i="11"/>
  <c r="A2434" i="11"/>
  <c r="B2434" i="11"/>
  <c r="C2434" i="11"/>
  <c r="D2434" i="11"/>
  <c r="E2434" i="11"/>
  <c r="F2434" i="11"/>
  <c r="G2434" i="11"/>
  <c r="H2434" i="11"/>
  <c r="J2434" i="11"/>
  <c r="K2434" i="11"/>
  <c r="L2434" i="11"/>
  <c r="A2435" i="11"/>
  <c r="B2435" i="11"/>
  <c r="C2435" i="11"/>
  <c r="D2435" i="11"/>
  <c r="E2435" i="11"/>
  <c r="F2435" i="11"/>
  <c r="G2435" i="11"/>
  <c r="H2435" i="11"/>
  <c r="J2435" i="11"/>
  <c r="K2435" i="11"/>
  <c r="L2435" i="11"/>
  <c r="A2436" i="11"/>
  <c r="B2436" i="11"/>
  <c r="C2436" i="11"/>
  <c r="D2436" i="11"/>
  <c r="E2436" i="11"/>
  <c r="F2436" i="11"/>
  <c r="G2436" i="11"/>
  <c r="H2436" i="11"/>
  <c r="J2436" i="11"/>
  <c r="K2436" i="11"/>
  <c r="L2436" i="11"/>
  <c r="A2437" i="11"/>
  <c r="B2437" i="11"/>
  <c r="C2437" i="11"/>
  <c r="D2437" i="11"/>
  <c r="E2437" i="11"/>
  <c r="F2437" i="11"/>
  <c r="G2437" i="11"/>
  <c r="H2437" i="11"/>
  <c r="J2437" i="11"/>
  <c r="K2437" i="11"/>
  <c r="L2437" i="11"/>
  <c r="A2438" i="11"/>
  <c r="B2438" i="11"/>
  <c r="C2438" i="11"/>
  <c r="D2438" i="11"/>
  <c r="E2438" i="11"/>
  <c r="F2438" i="11"/>
  <c r="G2438" i="11"/>
  <c r="H2438" i="11"/>
  <c r="J2438" i="11"/>
  <c r="K2438" i="11"/>
  <c r="L2438" i="11"/>
  <c r="A2439" i="11"/>
  <c r="B2439" i="11"/>
  <c r="C2439" i="11"/>
  <c r="D2439" i="11"/>
  <c r="E2439" i="11"/>
  <c r="F2439" i="11"/>
  <c r="G2439" i="11"/>
  <c r="H2439" i="11"/>
  <c r="J2439" i="11"/>
  <c r="K2439" i="11"/>
  <c r="L2439" i="11"/>
  <c r="A2440" i="11"/>
  <c r="B2440" i="11"/>
  <c r="C2440" i="11"/>
  <c r="D2440" i="11"/>
  <c r="E2440" i="11"/>
  <c r="F2440" i="11"/>
  <c r="G2440" i="11"/>
  <c r="H2440" i="11"/>
  <c r="J2440" i="11"/>
  <c r="K2440" i="11"/>
  <c r="L2440" i="11"/>
  <c r="A2441" i="11"/>
  <c r="B2441" i="11"/>
  <c r="C2441" i="11"/>
  <c r="D2441" i="11"/>
  <c r="E2441" i="11"/>
  <c r="F2441" i="11"/>
  <c r="G2441" i="11"/>
  <c r="H2441" i="11"/>
  <c r="J2441" i="11"/>
  <c r="K2441" i="11"/>
  <c r="L2441" i="11"/>
  <c r="A2442" i="11"/>
  <c r="B2442" i="11"/>
  <c r="C2442" i="11"/>
  <c r="D2442" i="11"/>
  <c r="E2442" i="11"/>
  <c r="F2442" i="11"/>
  <c r="G2442" i="11"/>
  <c r="H2442" i="11"/>
  <c r="J2442" i="11"/>
  <c r="K2442" i="11"/>
  <c r="L2442" i="11"/>
  <c r="A2443" i="11"/>
  <c r="B2443" i="11"/>
  <c r="C2443" i="11"/>
  <c r="D2443" i="11"/>
  <c r="E2443" i="11"/>
  <c r="F2443" i="11"/>
  <c r="G2443" i="11"/>
  <c r="H2443" i="11"/>
  <c r="J2443" i="11"/>
  <c r="K2443" i="11"/>
  <c r="L2443" i="11"/>
  <c r="A2444" i="11"/>
  <c r="B2444" i="11"/>
  <c r="C2444" i="11"/>
  <c r="D2444" i="11"/>
  <c r="E2444" i="11"/>
  <c r="F2444" i="11"/>
  <c r="G2444" i="11"/>
  <c r="H2444" i="11"/>
  <c r="J2444" i="11"/>
  <c r="K2444" i="11"/>
  <c r="L2444" i="11"/>
  <c r="A2445" i="11"/>
  <c r="B2445" i="11"/>
  <c r="C2445" i="11"/>
  <c r="D2445" i="11"/>
  <c r="E2445" i="11"/>
  <c r="F2445" i="11"/>
  <c r="G2445" i="11"/>
  <c r="H2445" i="11"/>
  <c r="J2445" i="11"/>
  <c r="K2445" i="11"/>
  <c r="L2445" i="11"/>
  <c r="A2446" i="11"/>
  <c r="B2446" i="11"/>
  <c r="C2446" i="11"/>
  <c r="D2446" i="11"/>
  <c r="E2446" i="11"/>
  <c r="F2446" i="11"/>
  <c r="G2446" i="11"/>
  <c r="H2446" i="11"/>
  <c r="J2446" i="11"/>
  <c r="K2446" i="11"/>
  <c r="L2446" i="11"/>
  <c r="A2447" i="11"/>
  <c r="B2447" i="11"/>
  <c r="C2447" i="11"/>
  <c r="D2447" i="11"/>
  <c r="E2447" i="11"/>
  <c r="F2447" i="11"/>
  <c r="G2447" i="11"/>
  <c r="H2447" i="11"/>
  <c r="J2447" i="11"/>
  <c r="K2447" i="11"/>
  <c r="L2447" i="11"/>
  <c r="A2448" i="11"/>
  <c r="B2448" i="11"/>
  <c r="C2448" i="11"/>
  <c r="D2448" i="11"/>
  <c r="E2448" i="11"/>
  <c r="F2448" i="11"/>
  <c r="G2448" i="11"/>
  <c r="H2448" i="11"/>
  <c r="J2448" i="11"/>
  <c r="K2448" i="11"/>
  <c r="L2448" i="11"/>
  <c r="A2449" i="11"/>
  <c r="B2449" i="11"/>
  <c r="C2449" i="11"/>
  <c r="D2449" i="11"/>
  <c r="E2449" i="11"/>
  <c r="F2449" i="11"/>
  <c r="G2449" i="11"/>
  <c r="H2449" i="11"/>
  <c r="J2449" i="11"/>
  <c r="K2449" i="11"/>
  <c r="L2449" i="11"/>
  <c r="A2450" i="11"/>
  <c r="B2450" i="11"/>
  <c r="C2450" i="11"/>
  <c r="D2450" i="11"/>
  <c r="E2450" i="11"/>
  <c r="F2450" i="11"/>
  <c r="G2450" i="11"/>
  <c r="H2450" i="11"/>
  <c r="J2450" i="11"/>
  <c r="K2450" i="11"/>
  <c r="L2450" i="11"/>
  <c r="A2451" i="11"/>
  <c r="B2451" i="11"/>
  <c r="C2451" i="11"/>
  <c r="D2451" i="11"/>
  <c r="E2451" i="11"/>
  <c r="F2451" i="11"/>
  <c r="G2451" i="11"/>
  <c r="H2451" i="11"/>
  <c r="J2451" i="11"/>
  <c r="K2451" i="11"/>
  <c r="L2451" i="11"/>
  <c r="A2452" i="11"/>
  <c r="B2452" i="11"/>
  <c r="C2452" i="11"/>
  <c r="D2452" i="11"/>
  <c r="E2452" i="11"/>
  <c r="F2452" i="11"/>
  <c r="G2452" i="11"/>
  <c r="H2452" i="11"/>
  <c r="J2452" i="11"/>
  <c r="K2452" i="11"/>
  <c r="L2452" i="11"/>
  <c r="A2453" i="11"/>
  <c r="B2453" i="11"/>
  <c r="C2453" i="11"/>
  <c r="D2453" i="11"/>
  <c r="E2453" i="11"/>
  <c r="F2453" i="11"/>
  <c r="G2453" i="11"/>
  <c r="H2453" i="11"/>
  <c r="J2453" i="11"/>
  <c r="K2453" i="11"/>
  <c r="L2453" i="11"/>
  <c r="A2454" i="11"/>
  <c r="B2454" i="11"/>
  <c r="C2454" i="11"/>
  <c r="D2454" i="11"/>
  <c r="E2454" i="11"/>
  <c r="F2454" i="11"/>
  <c r="G2454" i="11"/>
  <c r="H2454" i="11"/>
  <c r="J2454" i="11"/>
  <c r="K2454" i="11"/>
  <c r="L2454" i="11"/>
  <c r="A2455" i="11"/>
  <c r="B2455" i="11"/>
  <c r="C2455" i="11"/>
  <c r="D2455" i="11"/>
  <c r="E2455" i="11"/>
  <c r="F2455" i="11"/>
  <c r="G2455" i="11"/>
  <c r="H2455" i="11"/>
  <c r="J2455" i="11"/>
  <c r="K2455" i="11"/>
  <c r="L2455" i="11"/>
  <c r="A2456" i="11"/>
  <c r="B2456" i="11"/>
  <c r="C2456" i="11"/>
  <c r="D2456" i="11"/>
  <c r="E2456" i="11"/>
  <c r="F2456" i="11"/>
  <c r="G2456" i="11"/>
  <c r="H2456" i="11"/>
  <c r="J2456" i="11"/>
  <c r="K2456" i="11"/>
  <c r="L2456" i="11"/>
  <c r="A2457" i="11"/>
  <c r="B2457" i="11"/>
  <c r="C2457" i="11"/>
  <c r="D2457" i="11"/>
  <c r="E2457" i="11"/>
  <c r="F2457" i="11"/>
  <c r="G2457" i="11"/>
  <c r="H2457" i="11"/>
  <c r="J2457" i="11"/>
  <c r="K2457" i="11"/>
  <c r="L2457" i="11"/>
  <c r="A2458" i="11"/>
  <c r="B2458" i="11"/>
  <c r="C2458" i="11"/>
  <c r="D2458" i="11"/>
  <c r="E2458" i="11"/>
  <c r="F2458" i="11"/>
  <c r="G2458" i="11"/>
  <c r="H2458" i="11"/>
  <c r="J2458" i="11"/>
  <c r="K2458" i="11"/>
  <c r="L2458" i="11"/>
  <c r="A2459" i="11"/>
  <c r="B2459" i="11"/>
  <c r="C2459" i="11"/>
  <c r="D2459" i="11"/>
  <c r="E2459" i="11"/>
  <c r="F2459" i="11"/>
  <c r="G2459" i="11"/>
  <c r="H2459" i="11"/>
  <c r="J2459" i="11"/>
  <c r="K2459" i="11"/>
  <c r="L2459" i="11"/>
  <c r="A2460" i="11"/>
  <c r="B2460" i="11"/>
  <c r="C2460" i="11"/>
  <c r="D2460" i="11"/>
  <c r="E2460" i="11"/>
  <c r="F2460" i="11"/>
  <c r="G2460" i="11"/>
  <c r="H2460" i="11"/>
  <c r="J2460" i="11"/>
  <c r="K2460" i="11"/>
  <c r="L2460" i="11"/>
  <c r="A2461" i="11"/>
  <c r="B2461" i="11"/>
  <c r="C2461" i="11"/>
  <c r="D2461" i="11"/>
  <c r="E2461" i="11"/>
  <c r="F2461" i="11"/>
  <c r="G2461" i="11"/>
  <c r="H2461" i="11"/>
  <c r="J2461" i="11"/>
  <c r="K2461" i="11"/>
  <c r="L2461" i="11"/>
  <c r="A2462" i="11"/>
  <c r="B2462" i="11"/>
  <c r="C2462" i="11"/>
  <c r="D2462" i="11"/>
  <c r="E2462" i="11"/>
  <c r="F2462" i="11"/>
  <c r="G2462" i="11"/>
  <c r="H2462" i="11"/>
  <c r="J2462" i="11"/>
  <c r="K2462" i="11"/>
  <c r="L2462" i="11"/>
  <c r="A2463" i="11"/>
  <c r="B2463" i="11"/>
  <c r="C2463" i="11"/>
  <c r="D2463" i="11"/>
  <c r="E2463" i="11"/>
  <c r="F2463" i="11"/>
  <c r="G2463" i="11"/>
  <c r="H2463" i="11"/>
  <c r="J2463" i="11"/>
  <c r="K2463" i="11"/>
  <c r="L2463" i="11"/>
  <c r="A2464" i="11"/>
  <c r="B2464" i="11"/>
  <c r="C2464" i="11"/>
  <c r="D2464" i="11"/>
  <c r="E2464" i="11"/>
  <c r="F2464" i="11"/>
  <c r="G2464" i="11"/>
  <c r="H2464" i="11"/>
  <c r="J2464" i="11"/>
  <c r="K2464" i="11"/>
  <c r="L2464" i="11"/>
  <c r="A2465" i="11"/>
  <c r="B2465" i="11"/>
  <c r="C2465" i="11"/>
  <c r="D2465" i="11"/>
  <c r="E2465" i="11"/>
  <c r="F2465" i="11"/>
  <c r="G2465" i="11"/>
  <c r="H2465" i="11"/>
  <c r="J2465" i="11"/>
  <c r="K2465" i="11"/>
  <c r="L2465" i="11"/>
  <c r="A2466" i="11"/>
  <c r="B2466" i="11"/>
  <c r="C2466" i="11"/>
  <c r="D2466" i="11"/>
  <c r="E2466" i="11"/>
  <c r="F2466" i="11"/>
  <c r="G2466" i="11"/>
  <c r="H2466" i="11"/>
  <c r="J2466" i="11"/>
  <c r="K2466" i="11"/>
  <c r="L2466" i="11"/>
  <c r="A2467" i="11"/>
  <c r="B2467" i="11"/>
  <c r="C2467" i="11"/>
  <c r="D2467" i="11"/>
  <c r="E2467" i="11"/>
  <c r="F2467" i="11"/>
  <c r="G2467" i="11"/>
  <c r="H2467" i="11"/>
  <c r="J2467" i="11"/>
  <c r="K2467" i="11"/>
  <c r="L2467" i="11"/>
  <c r="A2468" i="11"/>
  <c r="B2468" i="11"/>
  <c r="C2468" i="11"/>
  <c r="D2468" i="11"/>
  <c r="E2468" i="11"/>
  <c r="F2468" i="11"/>
  <c r="G2468" i="11"/>
  <c r="H2468" i="11"/>
  <c r="J2468" i="11"/>
  <c r="K2468" i="11"/>
  <c r="L2468" i="11"/>
  <c r="A2469" i="11"/>
  <c r="B2469" i="11"/>
  <c r="C2469" i="11"/>
  <c r="D2469" i="11"/>
  <c r="E2469" i="11"/>
  <c r="F2469" i="11"/>
  <c r="G2469" i="11"/>
  <c r="H2469" i="11"/>
  <c r="J2469" i="11"/>
  <c r="K2469" i="11"/>
  <c r="L2469" i="11"/>
  <c r="A2470" i="11"/>
  <c r="B2470" i="11"/>
  <c r="C2470" i="11"/>
  <c r="D2470" i="11"/>
  <c r="E2470" i="11"/>
  <c r="F2470" i="11"/>
  <c r="G2470" i="11"/>
  <c r="H2470" i="11"/>
  <c r="J2470" i="11"/>
  <c r="K2470" i="11"/>
  <c r="L2470" i="11"/>
  <c r="A2471" i="11"/>
  <c r="B2471" i="11"/>
  <c r="C2471" i="11"/>
  <c r="D2471" i="11"/>
  <c r="E2471" i="11"/>
  <c r="F2471" i="11"/>
  <c r="G2471" i="11"/>
  <c r="H2471" i="11"/>
  <c r="J2471" i="11"/>
  <c r="K2471" i="11"/>
  <c r="L2471" i="11"/>
  <c r="A2472" i="11"/>
  <c r="B2472" i="11"/>
  <c r="C2472" i="11"/>
  <c r="D2472" i="11"/>
  <c r="E2472" i="11"/>
  <c r="F2472" i="11"/>
  <c r="G2472" i="11"/>
  <c r="H2472" i="11"/>
  <c r="J2472" i="11"/>
  <c r="K2472" i="11"/>
  <c r="L2472" i="11"/>
  <c r="A2473" i="11"/>
  <c r="B2473" i="11"/>
  <c r="C2473" i="11"/>
  <c r="D2473" i="11"/>
  <c r="E2473" i="11"/>
  <c r="F2473" i="11"/>
  <c r="G2473" i="11"/>
  <c r="H2473" i="11"/>
  <c r="J2473" i="11"/>
  <c r="K2473" i="11"/>
  <c r="L2473" i="11"/>
  <c r="A2474" i="11"/>
  <c r="B2474" i="11"/>
  <c r="C2474" i="11"/>
  <c r="D2474" i="11"/>
  <c r="E2474" i="11"/>
  <c r="F2474" i="11"/>
  <c r="G2474" i="11"/>
  <c r="H2474" i="11"/>
  <c r="J2474" i="11"/>
  <c r="K2474" i="11"/>
  <c r="L2474" i="11"/>
  <c r="A2475" i="11"/>
  <c r="B2475" i="11"/>
  <c r="C2475" i="11"/>
  <c r="D2475" i="11"/>
  <c r="E2475" i="11"/>
  <c r="F2475" i="11"/>
  <c r="G2475" i="11"/>
  <c r="H2475" i="11"/>
  <c r="J2475" i="11"/>
  <c r="K2475" i="11"/>
  <c r="L2475" i="11"/>
  <c r="A2476" i="11"/>
  <c r="B2476" i="11"/>
  <c r="C2476" i="11"/>
  <c r="D2476" i="11"/>
  <c r="E2476" i="11"/>
  <c r="F2476" i="11"/>
  <c r="G2476" i="11"/>
  <c r="H2476" i="11"/>
  <c r="J2476" i="11"/>
  <c r="K2476" i="11"/>
  <c r="L2476" i="11"/>
  <c r="A2477" i="11"/>
  <c r="B2477" i="11"/>
  <c r="C2477" i="11"/>
  <c r="D2477" i="11"/>
  <c r="E2477" i="11"/>
  <c r="F2477" i="11"/>
  <c r="G2477" i="11"/>
  <c r="H2477" i="11"/>
  <c r="J2477" i="11"/>
  <c r="K2477" i="11"/>
  <c r="L2477" i="11"/>
  <c r="A2478" i="11"/>
  <c r="B2478" i="11"/>
  <c r="C2478" i="11"/>
  <c r="D2478" i="11"/>
  <c r="E2478" i="11"/>
  <c r="F2478" i="11"/>
  <c r="G2478" i="11"/>
  <c r="H2478" i="11"/>
  <c r="J2478" i="11"/>
  <c r="K2478" i="11"/>
  <c r="L2478" i="11"/>
  <c r="A2479" i="11"/>
  <c r="B2479" i="11"/>
  <c r="C2479" i="11"/>
  <c r="D2479" i="11"/>
  <c r="E2479" i="11"/>
  <c r="F2479" i="11"/>
  <c r="G2479" i="11"/>
  <c r="H2479" i="11"/>
  <c r="J2479" i="11"/>
  <c r="K2479" i="11"/>
  <c r="L2479" i="11"/>
  <c r="A2480" i="11"/>
  <c r="B2480" i="11"/>
  <c r="C2480" i="11"/>
  <c r="D2480" i="11"/>
  <c r="E2480" i="11"/>
  <c r="F2480" i="11"/>
  <c r="G2480" i="11"/>
  <c r="H2480" i="11"/>
  <c r="J2480" i="11"/>
  <c r="K2480" i="11"/>
  <c r="L2480" i="11"/>
  <c r="A2481" i="11"/>
  <c r="B2481" i="11"/>
  <c r="C2481" i="11"/>
  <c r="D2481" i="11"/>
  <c r="E2481" i="11"/>
  <c r="F2481" i="11"/>
  <c r="G2481" i="11"/>
  <c r="H2481" i="11"/>
  <c r="J2481" i="11"/>
  <c r="K2481" i="11"/>
  <c r="L2481" i="11"/>
  <c r="A2482" i="11"/>
  <c r="B2482" i="11"/>
  <c r="C2482" i="11"/>
  <c r="D2482" i="11"/>
  <c r="E2482" i="11"/>
  <c r="F2482" i="11"/>
  <c r="G2482" i="11"/>
  <c r="H2482" i="11"/>
  <c r="J2482" i="11"/>
  <c r="K2482" i="11"/>
  <c r="L2482" i="11"/>
  <c r="A2483" i="11"/>
  <c r="B2483" i="11"/>
  <c r="C2483" i="11"/>
  <c r="D2483" i="11"/>
  <c r="E2483" i="11"/>
  <c r="F2483" i="11"/>
  <c r="G2483" i="11"/>
  <c r="H2483" i="11"/>
  <c r="J2483" i="11"/>
  <c r="K2483" i="11"/>
  <c r="L2483" i="11"/>
  <c r="A2484" i="11"/>
  <c r="B2484" i="11"/>
  <c r="C2484" i="11"/>
  <c r="D2484" i="11"/>
  <c r="E2484" i="11"/>
  <c r="F2484" i="11"/>
  <c r="G2484" i="11"/>
  <c r="H2484" i="11"/>
  <c r="J2484" i="11"/>
  <c r="K2484" i="11"/>
  <c r="L2484" i="11"/>
  <c r="A2485" i="11"/>
  <c r="B2485" i="11"/>
  <c r="C2485" i="11"/>
  <c r="D2485" i="11"/>
  <c r="E2485" i="11"/>
  <c r="F2485" i="11"/>
  <c r="G2485" i="11"/>
  <c r="H2485" i="11"/>
  <c r="J2485" i="11"/>
  <c r="K2485" i="11"/>
  <c r="L2485" i="11"/>
  <c r="A2486" i="11"/>
  <c r="B2486" i="11"/>
  <c r="C2486" i="11"/>
  <c r="D2486" i="11"/>
  <c r="E2486" i="11"/>
  <c r="F2486" i="11"/>
  <c r="G2486" i="11"/>
  <c r="H2486" i="11"/>
  <c r="J2486" i="11"/>
  <c r="K2486" i="11"/>
  <c r="L2486" i="11"/>
  <c r="A2487" i="11"/>
  <c r="B2487" i="11"/>
  <c r="C2487" i="11"/>
  <c r="D2487" i="11"/>
  <c r="E2487" i="11"/>
  <c r="F2487" i="11"/>
  <c r="G2487" i="11"/>
  <c r="H2487" i="11"/>
  <c r="J2487" i="11"/>
  <c r="K2487" i="11"/>
  <c r="L2487" i="11"/>
  <c r="A2488" i="11"/>
  <c r="B2488" i="11"/>
  <c r="C2488" i="11"/>
  <c r="D2488" i="11"/>
  <c r="E2488" i="11"/>
  <c r="F2488" i="11"/>
  <c r="G2488" i="11"/>
  <c r="H2488" i="11"/>
  <c r="J2488" i="11"/>
  <c r="K2488" i="11"/>
  <c r="L2488" i="11"/>
  <c r="A2489" i="11"/>
  <c r="B2489" i="11"/>
  <c r="C2489" i="11"/>
  <c r="D2489" i="11"/>
  <c r="E2489" i="11"/>
  <c r="F2489" i="11"/>
  <c r="G2489" i="11"/>
  <c r="H2489" i="11"/>
  <c r="J2489" i="11"/>
  <c r="K2489" i="11"/>
  <c r="L2489" i="11"/>
  <c r="A2490" i="11"/>
  <c r="B2490" i="11"/>
  <c r="C2490" i="11"/>
  <c r="D2490" i="11"/>
  <c r="E2490" i="11"/>
  <c r="F2490" i="11"/>
  <c r="G2490" i="11"/>
  <c r="H2490" i="11"/>
  <c r="J2490" i="11"/>
  <c r="K2490" i="11"/>
  <c r="L2490" i="11"/>
  <c r="A2491" i="11"/>
  <c r="B2491" i="11"/>
  <c r="C2491" i="11"/>
  <c r="D2491" i="11"/>
  <c r="E2491" i="11"/>
  <c r="F2491" i="11"/>
  <c r="G2491" i="11"/>
  <c r="H2491" i="11"/>
  <c r="J2491" i="11"/>
  <c r="K2491" i="11"/>
  <c r="L2491" i="11"/>
  <c r="A2492" i="11"/>
  <c r="B2492" i="11"/>
  <c r="C2492" i="11"/>
  <c r="D2492" i="11"/>
  <c r="E2492" i="11"/>
  <c r="F2492" i="11"/>
  <c r="G2492" i="11"/>
  <c r="H2492" i="11"/>
  <c r="J2492" i="11"/>
  <c r="K2492" i="11"/>
  <c r="L2492" i="11"/>
  <c r="A2493" i="11"/>
  <c r="B2493" i="11"/>
  <c r="C2493" i="11"/>
  <c r="D2493" i="11"/>
  <c r="E2493" i="11"/>
  <c r="F2493" i="11"/>
  <c r="G2493" i="11"/>
  <c r="H2493" i="11"/>
  <c r="J2493" i="11"/>
  <c r="K2493" i="11"/>
  <c r="L2493" i="11"/>
  <c r="A2494" i="11"/>
  <c r="B2494" i="11"/>
  <c r="C2494" i="11"/>
  <c r="D2494" i="11"/>
  <c r="E2494" i="11"/>
  <c r="F2494" i="11"/>
  <c r="G2494" i="11"/>
  <c r="H2494" i="11"/>
  <c r="J2494" i="11"/>
  <c r="K2494" i="11"/>
  <c r="L2494" i="11"/>
  <c r="A2495" i="11"/>
  <c r="B2495" i="11"/>
  <c r="C2495" i="11"/>
  <c r="D2495" i="11"/>
  <c r="E2495" i="11"/>
  <c r="F2495" i="11"/>
  <c r="G2495" i="11"/>
  <c r="H2495" i="11"/>
  <c r="J2495" i="11"/>
  <c r="K2495" i="11"/>
  <c r="L2495" i="11"/>
  <c r="A2496" i="11"/>
  <c r="B2496" i="11"/>
  <c r="C2496" i="11"/>
  <c r="D2496" i="11"/>
  <c r="E2496" i="11"/>
  <c r="F2496" i="11"/>
  <c r="G2496" i="11"/>
  <c r="H2496" i="11"/>
  <c r="J2496" i="11"/>
  <c r="K2496" i="11"/>
  <c r="L2496" i="11"/>
  <c r="A2497" i="11"/>
  <c r="B2497" i="11"/>
  <c r="C2497" i="11"/>
  <c r="D2497" i="11"/>
  <c r="E2497" i="11"/>
  <c r="F2497" i="11"/>
  <c r="G2497" i="11"/>
  <c r="H2497" i="11"/>
  <c r="J2497" i="11"/>
  <c r="K2497" i="11"/>
  <c r="L2497" i="11"/>
  <c r="A2498" i="11"/>
  <c r="B2498" i="11"/>
  <c r="C2498" i="11"/>
  <c r="D2498" i="11"/>
  <c r="E2498" i="11"/>
  <c r="F2498" i="11"/>
  <c r="G2498" i="11"/>
  <c r="H2498" i="11"/>
  <c r="J2498" i="11"/>
  <c r="K2498" i="11"/>
  <c r="L2498" i="11"/>
  <c r="A2499" i="11"/>
  <c r="B2499" i="11"/>
  <c r="C2499" i="11"/>
  <c r="D2499" i="11"/>
  <c r="E2499" i="11"/>
  <c r="F2499" i="11"/>
  <c r="G2499" i="11"/>
  <c r="H2499" i="11"/>
  <c r="J2499" i="11"/>
  <c r="K2499" i="11"/>
  <c r="L2499" i="11"/>
  <c r="A2500" i="11"/>
  <c r="B2500" i="11"/>
  <c r="C2500" i="11"/>
  <c r="D2500" i="11"/>
  <c r="E2500" i="11"/>
  <c r="F2500" i="11"/>
  <c r="G2500" i="11"/>
  <c r="H2500" i="11"/>
  <c r="J2500" i="11"/>
  <c r="K2500" i="11"/>
  <c r="L2500" i="11"/>
  <c r="A2501" i="11"/>
  <c r="B2501" i="11"/>
  <c r="C2501" i="11"/>
  <c r="D2501" i="11"/>
  <c r="E2501" i="11"/>
  <c r="F2501" i="11"/>
  <c r="G2501" i="11"/>
  <c r="H2501" i="11"/>
  <c r="J2501" i="11"/>
  <c r="K2501" i="11"/>
  <c r="L2501" i="11"/>
  <c r="A2502" i="11"/>
  <c r="B2502" i="11"/>
  <c r="C2502" i="11"/>
  <c r="D2502" i="11"/>
  <c r="E2502" i="11"/>
  <c r="F2502" i="11"/>
  <c r="G2502" i="11"/>
  <c r="H2502" i="11"/>
  <c r="J2502" i="11"/>
  <c r="K2502" i="11"/>
  <c r="L2502" i="11"/>
  <c r="A2503" i="11"/>
  <c r="B2503" i="11"/>
  <c r="C2503" i="11"/>
  <c r="D2503" i="11"/>
  <c r="E2503" i="11"/>
  <c r="F2503" i="11"/>
  <c r="G2503" i="11"/>
  <c r="H2503" i="11"/>
  <c r="J2503" i="11"/>
  <c r="K2503" i="11"/>
  <c r="L2503" i="11"/>
  <c r="A2504" i="11"/>
  <c r="B2504" i="11"/>
  <c r="C2504" i="11"/>
  <c r="D2504" i="11"/>
  <c r="E2504" i="11"/>
  <c r="F2504" i="11"/>
  <c r="G2504" i="11"/>
  <c r="H2504" i="11"/>
  <c r="J2504" i="11"/>
  <c r="K2504" i="11"/>
  <c r="L2504" i="11"/>
  <c r="A2505" i="11"/>
  <c r="B2505" i="11"/>
  <c r="C2505" i="11"/>
  <c r="D2505" i="11"/>
  <c r="E2505" i="11"/>
  <c r="F2505" i="11"/>
  <c r="G2505" i="11"/>
  <c r="H2505" i="11"/>
  <c r="J2505" i="11"/>
  <c r="K2505" i="11"/>
  <c r="L2505" i="11"/>
  <c r="A2506" i="11"/>
  <c r="B2506" i="11"/>
  <c r="C2506" i="11"/>
  <c r="D2506" i="11"/>
  <c r="E2506" i="11"/>
  <c r="F2506" i="11"/>
  <c r="G2506" i="11"/>
  <c r="H2506" i="11"/>
  <c r="J2506" i="11"/>
  <c r="K2506" i="11"/>
  <c r="L2506" i="11"/>
  <c r="A2507" i="11"/>
  <c r="B2507" i="11"/>
  <c r="C2507" i="11"/>
  <c r="D2507" i="11"/>
  <c r="E2507" i="11"/>
  <c r="F2507" i="11"/>
  <c r="G2507" i="11"/>
  <c r="H2507" i="11"/>
  <c r="J2507" i="11"/>
  <c r="K2507" i="11"/>
  <c r="L2507" i="11"/>
  <c r="A2508" i="11"/>
  <c r="B2508" i="11"/>
  <c r="C2508" i="11"/>
  <c r="D2508" i="11"/>
  <c r="E2508" i="11"/>
  <c r="F2508" i="11"/>
  <c r="G2508" i="11"/>
  <c r="H2508" i="11"/>
  <c r="J2508" i="11"/>
  <c r="K2508" i="11"/>
  <c r="L2508" i="11"/>
  <c r="A2509" i="11"/>
  <c r="B2509" i="11"/>
  <c r="C2509" i="11"/>
  <c r="D2509" i="11"/>
  <c r="E2509" i="11"/>
  <c r="F2509" i="11"/>
  <c r="G2509" i="11"/>
  <c r="H2509" i="11"/>
  <c r="J2509" i="11"/>
  <c r="K2509" i="11"/>
  <c r="L2509" i="11"/>
  <c r="A2510" i="11"/>
  <c r="B2510" i="11"/>
  <c r="C2510" i="11"/>
  <c r="D2510" i="11"/>
  <c r="E2510" i="11"/>
  <c r="F2510" i="11"/>
  <c r="G2510" i="11"/>
  <c r="H2510" i="11"/>
  <c r="J2510" i="11"/>
  <c r="K2510" i="11"/>
  <c r="L2510" i="11"/>
  <c r="A2511" i="11"/>
  <c r="B2511" i="11"/>
  <c r="C2511" i="11"/>
  <c r="D2511" i="11"/>
  <c r="E2511" i="11"/>
  <c r="F2511" i="11"/>
  <c r="G2511" i="11"/>
  <c r="H2511" i="11"/>
  <c r="J2511" i="11"/>
  <c r="K2511" i="11"/>
  <c r="L2511" i="11"/>
  <c r="A2512" i="11"/>
  <c r="B2512" i="11"/>
  <c r="C2512" i="11"/>
  <c r="D2512" i="11"/>
  <c r="E2512" i="11"/>
  <c r="F2512" i="11"/>
  <c r="G2512" i="11"/>
  <c r="H2512" i="11"/>
  <c r="J2512" i="11"/>
  <c r="K2512" i="11"/>
  <c r="L2512" i="11"/>
  <c r="A2513" i="11"/>
  <c r="B2513" i="11"/>
  <c r="C2513" i="11"/>
  <c r="D2513" i="11"/>
  <c r="E2513" i="11"/>
  <c r="F2513" i="11"/>
  <c r="G2513" i="11"/>
  <c r="H2513" i="11"/>
  <c r="J2513" i="11"/>
  <c r="K2513" i="11"/>
  <c r="L2513" i="11"/>
  <c r="A2514" i="11"/>
  <c r="B2514" i="11"/>
  <c r="C2514" i="11"/>
  <c r="D2514" i="11"/>
  <c r="E2514" i="11"/>
  <c r="F2514" i="11"/>
  <c r="G2514" i="11"/>
  <c r="H2514" i="11"/>
  <c r="J2514" i="11"/>
  <c r="K2514" i="11"/>
  <c r="L2514" i="11"/>
  <c r="A2515" i="11"/>
  <c r="B2515" i="11"/>
  <c r="C2515" i="11"/>
  <c r="D2515" i="11"/>
  <c r="E2515" i="11"/>
  <c r="F2515" i="11"/>
  <c r="G2515" i="11"/>
  <c r="H2515" i="11"/>
  <c r="J2515" i="11"/>
  <c r="K2515" i="11"/>
  <c r="L2515" i="11"/>
  <c r="A2516" i="11"/>
  <c r="B2516" i="11"/>
  <c r="C2516" i="11"/>
  <c r="D2516" i="11"/>
  <c r="E2516" i="11"/>
  <c r="F2516" i="11"/>
  <c r="G2516" i="11"/>
  <c r="H2516" i="11"/>
  <c r="J2516" i="11"/>
  <c r="K2516" i="11"/>
  <c r="L2516" i="11"/>
  <c r="A2517" i="11"/>
  <c r="B2517" i="11"/>
  <c r="C2517" i="11"/>
  <c r="D2517" i="11"/>
  <c r="E2517" i="11"/>
  <c r="F2517" i="11"/>
  <c r="G2517" i="11"/>
  <c r="H2517" i="11"/>
  <c r="J2517" i="11"/>
  <c r="K2517" i="11"/>
  <c r="L2517" i="11"/>
  <c r="A2518" i="11"/>
  <c r="B2518" i="11"/>
  <c r="C2518" i="11"/>
  <c r="D2518" i="11"/>
  <c r="E2518" i="11"/>
  <c r="F2518" i="11"/>
  <c r="G2518" i="11"/>
  <c r="H2518" i="11"/>
  <c r="J2518" i="11"/>
  <c r="K2518" i="11"/>
  <c r="L2518" i="11"/>
  <c r="A2519" i="11"/>
  <c r="B2519" i="11"/>
  <c r="C2519" i="11"/>
  <c r="D2519" i="11"/>
  <c r="E2519" i="11"/>
  <c r="F2519" i="11"/>
  <c r="G2519" i="11"/>
  <c r="H2519" i="11"/>
  <c r="J2519" i="11"/>
  <c r="K2519" i="11"/>
  <c r="L2519" i="11"/>
  <c r="A2520" i="11"/>
  <c r="B2520" i="11"/>
  <c r="C2520" i="11"/>
  <c r="D2520" i="11"/>
  <c r="E2520" i="11"/>
  <c r="F2520" i="11"/>
  <c r="G2520" i="11"/>
  <c r="H2520" i="11"/>
  <c r="J2520" i="11"/>
  <c r="K2520" i="11"/>
  <c r="L2520" i="11"/>
  <c r="A2521" i="11"/>
  <c r="B2521" i="11"/>
  <c r="C2521" i="11"/>
  <c r="D2521" i="11"/>
  <c r="E2521" i="11"/>
  <c r="F2521" i="11"/>
  <c r="G2521" i="11"/>
  <c r="H2521" i="11"/>
  <c r="J2521" i="11"/>
  <c r="K2521" i="11"/>
  <c r="L2521" i="11"/>
  <c r="A2522" i="11"/>
  <c r="B2522" i="11"/>
  <c r="C2522" i="11"/>
  <c r="D2522" i="11"/>
  <c r="E2522" i="11"/>
  <c r="F2522" i="11"/>
  <c r="G2522" i="11"/>
  <c r="H2522" i="11"/>
  <c r="J2522" i="11"/>
  <c r="K2522" i="11"/>
  <c r="L2522" i="11"/>
  <c r="A2523" i="11"/>
  <c r="B2523" i="11"/>
  <c r="C2523" i="11"/>
  <c r="D2523" i="11"/>
  <c r="E2523" i="11"/>
  <c r="F2523" i="11"/>
  <c r="G2523" i="11"/>
  <c r="H2523" i="11"/>
  <c r="J2523" i="11"/>
  <c r="K2523" i="11"/>
  <c r="L2523" i="11"/>
  <c r="A2524" i="11"/>
  <c r="B2524" i="11"/>
  <c r="C2524" i="11"/>
  <c r="D2524" i="11"/>
  <c r="E2524" i="11"/>
  <c r="F2524" i="11"/>
  <c r="G2524" i="11"/>
  <c r="H2524" i="11"/>
  <c r="J2524" i="11"/>
  <c r="K2524" i="11"/>
  <c r="L2524" i="11"/>
  <c r="A2525" i="11"/>
  <c r="B2525" i="11"/>
  <c r="C2525" i="11"/>
  <c r="D2525" i="11"/>
  <c r="E2525" i="11"/>
  <c r="F2525" i="11"/>
  <c r="G2525" i="11"/>
  <c r="H2525" i="11"/>
  <c r="J2525" i="11"/>
  <c r="K2525" i="11"/>
  <c r="L2525" i="11"/>
  <c r="A2526" i="11"/>
  <c r="B2526" i="11"/>
  <c r="C2526" i="11"/>
  <c r="D2526" i="11"/>
  <c r="E2526" i="11"/>
  <c r="F2526" i="11"/>
  <c r="G2526" i="11"/>
  <c r="H2526" i="11"/>
  <c r="J2526" i="11"/>
  <c r="K2526" i="11"/>
  <c r="L2526" i="11"/>
  <c r="A2527" i="11"/>
  <c r="B2527" i="11"/>
  <c r="C2527" i="11"/>
  <c r="D2527" i="11"/>
  <c r="E2527" i="11"/>
  <c r="F2527" i="11"/>
  <c r="G2527" i="11"/>
  <c r="H2527" i="11"/>
  <c r="J2527" i="11"/>
  <c r="K2527" i="11"/>
  <c r="L2527" i="11"/>
  <c r="A2528" i="11"/>
  <c r="B2528" i="11"/>
  <c r="C2528" i="11"/>
  <c r="D2528" i="11"/>
  <c r="E2528" i="11"/>
  <c r="F2528" i="11"/>
  <c r="G2528" i="11"/>
  <c r="H2528" i="11"/>
  <c r="J2528" i="11"/>
  <c r="K2528" i="11"/>
  <c r="L2528" i="11"/>
  <c r="A2529" i="11"/>
  <c r="B2529" i="11"/>
  <c r="C2529" i="11"/>
  <c r="D2529" i="11"/>
  <c r="E2529" i="11"/>
  <c r="F2529" i="11"/>
  <c r="G2529" i="11"/>
  <c r="H2529" i="11"/>
  <c r="J2529" i="11"/>
  <c r="K2529" i="11"/>
  <c r="L2529" i="11"/>
  <c r="A2530" i="11"/>
  <c r="B2530" i="11"/>
  <c r="C2530" i="11"/>
  <c r="D2530" i="11"/>
  <c r="E2530" i="11"/>
  <c r="F2530" i="11"/>
  <c r="G2530" i="11"/>
  <c r="H2530" i="11"/>
  <c r="J2530" i="11"/>
  <c r="K2530" i="11"/>
  <c r="L2530" i="11"/>
  <c r="A2531" i="11"/>
  <c r="B2531" i="11"/>
  <c r="C2531" i="11"/>
  <c r="D2531" i="11"/>
  <c r="E2531" i="11"/>
  <c r="F2531" i="11"/>
  <c r="G2531" i="11"/>
  <c r="H2531" i="11"/>
  <c r="J2531" i="11"/>
  <c r="K2531" i="11"/>
  <c r="L2531" i="11"/>
  <c r="A2532" i="11"/>
  <c r="B2532" i="11"/>
  <c r="C2532" i="11"/>
  <c r="D2532" i="11"/>
  <c r="E2532" i="11"/>
  <c r="F2532" i="11"/>
  <c r="G2532" i="11"/>
  <c r="H2532" i="11"/>
  <c r="J2532" i="11"/>
  <c r="K2532" i="11"/>
  <c r="L2532" i="11"/>
  <c r="A2533" i="11"/>
  <c r="B2533" i="11"/>
  <c r="C2533" i="11"/>
  <c r="D2533" i="11"/>
  <c r="E2533" i="11"/>
  <c r="F2533" i="11"/>
  <c r="G2533" i="11"/>
  <c r="H2533" i="11"/>
  <c r="J2533" i="11"/>
  <c r="K2533" i="11"/>
  <c r="L2533" i="11"/>
  <c r="A2534" i="11"/>
  <c r="B2534" i="11"/>
  <c r="C2534" i="11"/>
  <c r="D2534" i="11"/>
  <c r="E2534" i="11"/>
  <c r="F2534" i="11"/>
  <c r="G2534" i="11"/>
  <c r="H2534" i="11"/>
  <c r="J2534" i="11"/>
  <c r="K2534" i="11"/>
  <c r="L2534" i="11"/>
  <c r="A2535" i="11"/>
  <c r="B2535" i="11"/>
  <c r="C2535" i="11"/>
  <c r="D2535" i="11"/>
  <c r="E2535" i="11"/>
  <c r="F2535" i="11"/>
  <c r="G2535" i="11"/>
  <c r="H2535" i="11"/>
  <c r="J2535" i="11"/>
  <c r="K2535" i="11"/>
  <c r="L2535" i="11"/>
  <c r="A2536" i="11"/>
  <c r="B2536" i="11"/>
  <c r="C2536" i="11"/>
  <c r="D2536" i="11"/>
  <c r="E2536" i="11"/>
  <c r="F2536" i="11"/>
  <c r="G2536" i="11"/>
  <c r="H2536" i="11"/>
  <c r="J2536" i="11"/>
  <c r="K2536" i="11"/>
  <c r="L2536" i="11"/>
  <c r="A2537" i="11"/>
  <c r="B2537" i="11"/>
  <c r="C2537" i="11"/>
  <c r="D2537" i="11"/>
  <c r="E2537" i="11"/>
  <c r="F2537" i="11"/>
  <c r="G2537" i="11"/>
  <c r="H2537" i="11"/>
  <c r="J2537" i="11"/>
  <c r="K2537" i="11"/>
  <c r="L2537" i="11"/>
  <c r="A2538" i="11"/>
  <c r="B2538" i="11"/>
  <c r="C2538" i="11"/>
  <c r="D2538" i="11"/>
  <c r="E2538" i="11"/>
  <c r="F2538" i="11"/>
  <c r="G2538" i="11"/>
  <c r="H2538" i="11"/>
  <c r="J2538" i="11"/>
  <c r="K2538" i="11"/>
  <c r="L2538" i="11"/>
  <c r="A2539" i="11"/>
  <c r="B2539" i="11"/>
  <c r="C2539" i="11"/>
  <c r="D2539" i="11"/>
  <c r="E2539" i="11"/>
  <c r="F2539" i="11"/>
  <c r="G2539" i="11"/>
  <c r="H2539" i="11"/>
  <c r="J2539" i="11"/>
  <c r="K2539" i="11"/>
  <c r="L2539" i="11"/>
  <c r="A2540" i="11"/>
  <c r="B2540" i="11"/>
  <c r="C2540" i="11"/>
  <c r="D2540" i="11"/>
  <c r="E2540" i="11"/>
  <c r="F2540" i="11"/>
  <c r="G2540" i="11"/>
  <c r="H2540" i="11"/>
  <c r="J2540" i="11"/>
  <c r="K2540" i="11"/>
  <c r="L2540" i="11"/>
  <c r="A2541" i="11"/>
  <c r="B2541" i="11"/>
  <c r="C2541" i="11"/>
  <c r="D2541" i="11"/>
  <c r="E2541" i="11"/>
  <c r="F2541" i="11"/>
  <c r="G2541" i="11"/>
  <c r="H2541" i="11"/>
  <c r="J2541" i="11"/>
  <c r="K2541" i="11"/>
  <c r="L2541" i="11"/>
  <c r="A2542" i="11"/>
  <c r="B2542" i="11"/>
  <c r="C2542" i="11"/>
  <c r="D2542" i="11"/>
  <c r="E2542" i="11"/>
  <c r="F2542" i="11"/>
  <c r="G2542" i="11"/>
  <c r="H2542" i="11"/>
  <c r="J2542" i="11"/>
  <c r="K2542" i="11"/>
  <c r="L2542" i="11"/>
  <c r="A2543" i="11"/>
  <c r="B2543" i="11"/>
  <c r="C2543" i="11"/>
  <c r="D2543" i="11"/>
  <c r="E2543" i="11"/>
  <c r="F2543" i="11"/>
  <c r="G2543" i="11"/>
  <c r="H2543" i="11"/>
  <c r="J2543" i="11"/>
  <c r="K2543" i="11"/>
  <c r="L2543" i="11"/>
  <c r="A2544" i="11"/>
  <c r="B2544" i="11"/>
  <c r="C2544" i="11"/>
  <c r="D2544" i="11"/>
  <c r="E2544" i="11"/>
  <c r="F2544" i="11"/>
  <c r="G2544" i="11"/>
  <c r="H2544" i="11"/>
  <c r="J2544" i="11"/>
  <c r="K2544" i="11"/>
  <c r="L2544" i="11"/>
  <c r="A2545" i="11"/>
  <c r="B2545" i="11"/>
  <c r="C2545" i="11"/>
  <c r="D2545" i="11"/>
  <c r="E2545" i="11"/>
  <c r="F2545" i="11"/>
  <c r="G2545" i="11"/>
  <c r="H2545" i="11"/>
  <c r="J2545" i="11"/>
  <c r="K2545" i="11"/>
  <c r="L2545" i="11"/>
  <c r="A2546" i="11"/>
  <c r="B2546" i="11"/>
  <c r="C2546" i="11"/>
  <c r="D2546" i="11"/>
  <c r="E2546" i="11"/>
  <c r="F2546" i="11"/>
  <c r="G2546" i="11"/>
  <c r="H2546" i="11"/>
  <c r="J2546" i="11"/>
  <c r="K2546" i="11"/>
  <c r="L2546" i="11"/>
  <c r="A2547" i="11"/>
  <c r="B2547" i="11"/>
  <c r="C2547" i="11"/>
  <c r="D2547" i="11"/>
  <c r="E2547" i="11"/>
  <c r="F2547" i="11"/>
  <c r="G2547" i="11"/>
  <c r="H2547" i="11"/>
  <c r="J2547" i="11"/>
  <c r="K2547" i="11"/>
  <c r="L2547" i="11"/>
  <c r="A2548" i="11"/>
  <c r="B2548" i="11"/>
  <c r="C2548" i="11"/>
  <c r="D2548" i="11"/>
  <c r="E2548" i="11"/>
  <c r="F2548" i="11"/>
  <c r="G2548" i="11"/>
  <c r="H2548" i="11"/>
  <c r="J2548" i="11"/>
  <c r="K2548" i="11"/>
  <c r="L2548" i="11"/>
  <c r="A2549" i="11"/>
  <c r="B2549" i="11"/>
  <c r="C2549" i="11"/>
  <c r="D2549" i="11"/>
  <c r="E2549" i="11"/>
  <c r="F2549" i="11"/>
  <c r="G2549" i="11"/>
  <c r="H2549" i="11"/>
  <c r="J2549" i="11"/>
  <c r="K2549" i="11"/>
  <c r="L2549" i="11"/>
  <c r="A2550" i="11"/>
  <c r="B2550" i="11"/>
  <c r="C2550" i="11"/>
  <c r="D2550" i="11"/>
  <c r="E2550" i="11"/>
  <c r="F2550" i="11"/>
  <c r="G2550" i="11"/>
  <c r="H2550" i="11"/>
  <c r="J2550" i="11"/>
  <c r="K2550" i="11"/>
  <c r="L2550" i="11"/>
  <c r="A2551" i="11"/>
  <c r="B2551" i="11"/>
  <c r="C2551" i="11"/>
  <c r="D2551" i="11"/>
  <c r="E2551" i="11"/>
  <c r="F2551" i="11"/>
  <c r="G2551" i="11"/>
  <c r="H2551" i="11"/>
  <c r="J2551" i="11"/>
  <c r="K2551" i="11"/>
  <c r="L2551" i="11"/>
  <c r="A2552" i="11"/>
  <c r="B2552" i="11"/>
  <c r="C2552" i="11"/>
  <c r="D2552" i="11"/>
  <c r="E2552" i="11"/>
  <c r="F2552" i="11"/>
  <c r="G2552" i="11"/>
  <c r="H2552" i="11"/>
  <c r="J2552" i="11"/>
  <c r="K2552" i="11"/>
  <c r="L2552" i="11"/>
  <c r="A2553" i="11"/>
  <c r="B2553" i="11"/>
  <c r="C2553" i="11"/>
  <c r="D2553" i="11"/>
  <c r="E2553" i="11"/>
  <c r="F2553" i="11"/>
  <c r="G2553" i="11"/>
  <c r="H2553" i="11"/>
  <c r="J2553" i="11"/>
  <c r="K2553" i="11"/>
  <c r="L2553" i="11"/>
  <c r="A2554" i="11"/>
  <c r="B2554" i="11"/>
  <c r="C2554" i="11"/>
  <c r="D2554" i="11"/>
  <c r="E2554" i="11"/>
  <c r="F2554" i="11"/>
  <c r="G2554" i="11"/>
  <c r="H2554" i="11"/>
  <c r="J2554" i="11"/>
  <c r="K2554" i="11"/>
  <c r="L2554" i="11"/>
  <c r="A2555" i="11"/>
  <c r="B2555" i="11"/>
  <c r="C2555" i="11"/>
  <c r="D2555" i="11"/>
  <c r="E2555" i="11"/>
  <c r="F2555" i="11"/>
  <c r="G2555" i="11"/>
  <c r="H2555" i="11"/>
  <c r="J2555" i="11"/>
  <c r="K2555" i="11"/>
  <c r="L2555" i="11"/>
  <c r="A2556" i="11"/>
  <c r="B2556" i="11"/>
  <c r="C2556" i="11"/>
  <c r="D2556" i="11"/>
  <c r="E2556" i="11"/>
  <c r="F2556" i="11"/>
  <c r="G2556" i="11"/>
  <c r="H2556" i="11"/>
  <c r="J2556" i="11"/>
  <c r="K2556" i="11"/>
  <c r="L2556" i="11"/>
  <c r="A2557" i="11"/>
  <c r="B2557" i="11"/>
  <c r="C2557" i="11"/>
  <c r="D2557" i="11"/>
  <c r="E2557" i="11"/>
  <c r="F2557" i="11"/>
  <c r="G2557" i="11"/>
  <c r="H2557" i="11"/>
  <c r="J2557" i="11"/>
  <c r="K2557" i="11"/>
  <c r="L2557" i="11"/>
  <c r="A2558" i="11"/>
  <c r="B2558" i="11"/>
  <c r="C2558" i="11"/>
  <c r="D2558" i="11"/>
  <c r="E2558" i="11"/>
  <c r="F2558" i="11"/>
  <c r="G2558" i="11"/>
  <c r="H2558" i="11"/>
  <c r="J2558" i="11"/>
  <c r="K2558" i="11"/>
  <c r="L2558" i="11"/>
  <c r="A2559" i="11"/>
  <c r="B2559" i="11"/>
  <c r="C2559" i="11"/>
  <c r="D2559" i="11"/>
  <c r="E2559" i="11"/>
  <c r="F2559" i="11"/>
  <c r="G2559" i="11"/>
  <c r="H2559" i="11"/>
  <c r="J2559" i="11"/>
  <c r="K2559" i="11"/>
  <c r="L2559" i="11"/>
  <c r="A2560" i="11"/>
  <c r="B2560" i="11"/>
  <c r="C2560" i="11"/>
  <c r="D2560" i="11"/>
  <c r="E2560" i="11"/>
  <c r="F2560" i="11"/>
  <c r="G2560" i="11"/>
  <c r="H2560" i="11"/>
  <c r="J2560" i="11"/>
  <c r="K2560" i="11"/>
  <c r="L2560" i="11"/>
  <c r="A2561" i="11"/>
  <c r="B2561" i="11"/>
  <c r="C2561" i="11"/>
  <c r="D2561" i="11"/>
  <c r="E2561" i="11"/>
  <c r="F2561" i="11"/>
  <c r="G2561" i="11"/>
  <c r="H2561" i="11"/>
  <c r="J2561" i="11"/>
  <c r="K2561" i="11"/>
  <c r="L2561" i="11"/>
  <c r="A2562" i="11"/>
  <c r="B2562" i="11"/>
  <c r="C2562" i="11"/>
  <c r="D2562" i="11"/>
  <c r="E2562" i="11"/>
  <c r="F2562" i="11"/>
  <c r="G2562" i="11"/>
  <c r="H2562" i="11"/>
  <c r="J2562" i="11"/>
  <c r="K2562" i="11"/>
  <c r="L2562" i="11"/>
  <c r="A2563" i="11"/>
  <c r="B2563" i="11"/>
  <c r="C2563" i="11"/>
  <c r="D2563" i="11"/>
  <c r="E2563" i="11"/>
  <c r="F2563" i="11"/>
  <c r="G2563" i="11"/>
  <c r="H2563" i="11"/>
  <c r="J2563" i="11"/>
  <c r="K2563" i="11"/>
  <c r="L2563" i="11"/>
  <c r="A2564" i="11"/>
  <c r="B2564" i="11"/>
  <c r="C2564" i="11"/>
  <c r="D2564" i="11"/>
  <c r="E2564" i="11"/>
  <c r="F2564" i="11"/>
  <c r="G2564" i="11"/>
  <c r="H2564" i="11"/>
  <c r="J2564" i="11"/>
  <c r="K2564" i="11"/>
  <c r="L2564" i="11"/>
  <c r="A2565" i="11"/>
  <c r="B2565" i="11"/>
  <c r="C2565" i="11"/>
  <c r="D2565" i="11"/>
  <c r="E2565" i="11"/>
  <c r="F2565" i="11"/>
  <c r="G2565" i="11"/>
  <c r="H2565" i="11"/>
  <c r="J2565" i="11"/>
  <c r="K2565" i="11"/>
  <c r="L2565" i="11"/>
  <c r="A2566" i="11"/>
  <c r="B2566" i="11"/>
  <c r="C2566" i="11"/>
  <c r="D2566" i="11"/>
  <c r="E2566" i="11"/>
  <c r="F2566" i="11"/>
  <c r="G2566" i="11"/>
  <c r="H2566" i="11"/>
  <c r="J2566" i="11"/>
  <c r="K2566" i="11"/>
  <c r="L2566" i="11"/>
  <c r="A2567" i="11"/>
  <c r="B2567" i="11"/>
  <c r="C2567" i="11"/>
  <c r="D2567" i="11"/>
  <c r="E2567" i="11"/>
  <c r="F2567" i="11"/>
  <c r="G2567" i="11"/>
  <c r="H2567" i="11"/>
  <c r="J2567" i="11"/>
  <c r="K2567" i="11"/>
  <c r="L2567" i="11"/>
  <c r="A2568" i="11"/>
  <c r="B2568" i="11"/>
  <c r="C2568" i="11"/>
  <c r="D2568" i="11"/>
  <c r="E2568" i="11"/>
  <c r="F2568" i="11"/>
  <c r="G2568" i="11"/>
  <c r="H2568" i="11"/>
  <c r="J2568" i="11"/>
  <c r="K2568" i="11"/>
  <c r="L2568" i="11"/>
  <c r="A2569" i="11"/>
  <c r="B2569" i="11"/>
  <c r="C2569" i="11"/>
  <c r="D2569" i="11"/>
  <c r="E2569" i="11"/>
  <c r="F2569" i="11"/>
  <c r="G2569" i="11"/>
  <c r="H2569" i="11"/>
  <c r="J2569" i="11"/>
  <c r="K2569" i="11"/>
  <c r="L2569" i="11"/>
  <c r="A2570" i="11"/>
  <c r="B2570" i="11"/>
  <c r="C2570" i="11"/>
  <c r="D2570" i="11"/>
  <c r="E2570" i="11"/>
  <c r="F2570" i="11"/>
  <c r="G2570" i="11"/>
  <c r="H2570" i="11"/>
  <c r="J2570" i="11"/>
  <c r="K2570" i="11"/>
  <c r="L2570" i="11"/>
  <c r="A2571" i="11"/>
  <c r="B2571" i="11"/>
  <c r="C2571" i="11"/>
  <c r="D2571" i="11"/>
  <c r="E2571" i="11"/>
  <c r="F2571" i="11"/>
  <c r="G2571" i="11"/>
  <c r="H2571" i="11"/>
  <c r="J2571" i="11"/>
  <c r="K2571" i="11"/>
  <c r="L2571" i="11"/>
  <c r="A2572" i="11"/>
  <c r="B2572" i="11"/>
  <c r="C2572" i="11"/>
  <c r="D2572" i="11"/>
  <c r="E2572" i="11"/>
  <c r="F2572" i="11"/>
  <c r="G2572" i="11"/>
  <c r="H2572" i="11"/>
  <c r="J2572" i="11"/>
  <c r="K2572" i="11"/>
  <c r="L2572" i="11"/>
  <c r="A2573" i="11"/>
  <c r="B2573" i="11"/>
  <c r="C2573" i="11"/>
  <c r="D2573" i="11"/>
  <c r="E2573" i="11"/>
  <c r="F2573" i="11"/>
  <c r="G2573" i="11"/>
  <c r="H2573" i="11"/>
  <c r="J2573" i="11"/>
  <c r="K2573" i="11"/>
  <c r="L2573" i="11"/>
  <c r="A2574" i="11"/>
  <c r="B2574" i="11"/>
  <c r="C2574" i="11"/>
  <c r="D2574" i="11"/>
  <c r="E2574" i="11"/>
  <c r="F2574" i="11"/>
  <c r="G2574" i="11"/>
  <c r="H2574" i="11"/>
  <c r="J2574" i="11"/>
  <c r="K2574" i="11"/>
  <c r="L2574" i="11"/>
  <c r="A2575" i="11"/>
  <c r="B2575" i="11"/>
  <c r="C2575" i="11"/>
  <c r="D2575" i="11"/>
  <c r="E2575" i="11"/>
  <c r="F2575" i="11"/>
  <c r="G2575" i="11"/>
  <c r="H2575" i="11"/>
  <c r="J2575" i="11"/>
  <c r="K2575" i="11"/>
  <c r="L2575" i="11"/>
  <c r="A2576" i="11"/>
  <c r="B2576" i="11"/>
  <c r="C2576" i="11"/>
  <c r="D2576" i="11"/>
  <c r="E2576" i="11"/>
  <c r="F2576" i="11"/>
  <c r="G2576" i="11"/>
  <c r="H2576" i="11"/>
  <c r="J2576" i="11"/>
  <c r="K2576" i="11"/>
  <c r="L2576" i="11"/>
  <c r="A2577" i="11"/>
  <c r="B2577" i="11"/>
  <c r="C2577" i="11"/>
  <c r="D2577" i="11"/>
  <c r="E2577" i="11"/>
  <c r="F2577" i="11"/>
  <c r="G2577" i="11"/>
  <c r="H2577" i="11"/>
  <c r="J2577" i="11"/>
  <c r="K2577" i="11"/>
  <c r="L2577" i="11"/>
  <c r="A2578" i="11"/>
  <c r="B2578" i="11"/>
  <c r="C2578" i="11"/>
  <c r="D2578" i="11"/>
  <c r="E2578" i="11"/>
  <c r="F2578" i="11"/>
  <c r="G2578" i="11"/>
  <c r="H2578" i="11"/>
  <c r="J2578" i="11"/>
  <c r="K2578" i="11"/>
  <c r="L2578" i="11"/>
  <c r="A2579" i="11"/>
  <c r="B2579" i="11"/>
  <c r="C2579" i="11"/>
  <c r="D2579" i="11"/>
  <c r="E2579" i="11"/>
  <c r="F2579" i="11"/>
  <c r="G2579" i="11"/>
  <c r="H2579" i="11"/>
  <c r="J2579" i="11"/>
  <c r="K2579" i="11"/>
  <c r="L2579" i="11"/>
  <c r="A2580" i="11"/>
  <c r="B2580" i="11"/>
  <c r="C2580" i="11"/>
  <c r="D2580" i="11"/>
  <c r="E2580" i="11"/>
  <c r="F2580" i="11"/>
  <c r="G2580" i="11"/>
  <c r="H2580" i="11"/>
  <c r="J2580" i="11"/>
  <c r="K2580" i="11"/>
  <c r="L2580" i="11"/>
  <c r="A2581" i="11"/>
  <c r="B2581" i="11"/>
  <c r="C2581" i="11"/>
  <c r="D2581" i="11"/>
  <c r="E2581" i="11"/>
  <c r="F2581" i="11"/>
  <c r="G2581" i="11"/>
  <c r="H2581" i="11"/>
  <c r="J2581" i="11"/>
  <c r="K2581" i="11"/>
  <c r="L2581" i="11"/>
  <c r="A2582" i="11"/>
  <c r="B2582" i="11"/>
  <c r="C2582" i="11"/>
  <c r="D2582" i="11"/>
  <c r="E2582" i="11"/>
  <c r="F2582" i="11"/>
  <c r="G2582" i="11"/>
  <c r="H2582" i="11"/>
  <c r="J2582" i="11"/>
  <c r="K2582" i="11"/>
  <c r="L2582" i="11"/>
  <c r="A2583" i="11"/>
  <c r="B2583" i="11"/>
  <c r="C2583" i="11"/>
  <c r="D2583" i="11"/>
  <c r="E2583" i="11"/>
  <c r="F2583" i="11"/>
  <c r="G2583" i="11"/>
  <c r="H2583" i="11"/>
  <c r="J2583" i="11"/>
  <c r="K2583" i="11"/>
  <c r="L2583" i="11"/>
  <c r="A2584" i="11"/>
  <c r="B2584" i="11"/>
  <c r="C2584" i="11"/>
  <c r="D2584" i="11"/>
  <c r="E2584" i="11"/>
  <c r="F2584" i="11"/>
  <c r="G2584" i="11"/>
  <c r="H2584" i="11"/>
  <c r="J2584" i="11"/>
  <c r="K2584" i="11"/>
  <c r="L2584" i="11"/>
  <c r="A2585" i="11"/>
  <c r="B2585" i="11"/>
  <c r="C2585" i="11"/>
  <c r="D2585" i="11"/>
  <c r="E2585" i="11"/>
  <c r="F2585" i="11"/>
  <c r="G2585" i="11"/>
  <c r="H2585" i="11"/>
  <c r="J2585" i="11"/>
  <c r="K2585" i="11"/>
  <c r="L2585" i="11"/>
  <c r="A2586" i="11"/>
  <c r="B2586" i="11"/>
  <c r="C2586" i="11"/>
  <c r="D2586" i="11"/>
  <c r="E2586" i="11"/>
  <c r="F2586" i="11"/>
  <c r="G2586" i="11"/>
  <c r="H2586" i="11"/>
  <c r="J2586" i="11"/>
  <c r="K2586" i="11"/>
  <c r="L2586" i="11"/>
  <c r="A2587" i="11"/>
  <c r="B2587" i="11"/>
  <c r="C2587" i="11"/>
  <c r="D2587" i="11"/>
  <c r="E2587" i="11"/>
  <c r="F2587" i="11"/>
  <c r="G2587" i="11"/>
  <c r="H2587" i="11"/>
  <c r="J2587" i="11"/>
  <c r="K2587" i="11"/>
  <c r="L2587" i="11"/>
  <c r="A2588" i="11"/>
  <c r="B2588" i="11"/>
  <c r="C2588" i="11"/>
  <c r="D2588" i="11"/>
  <c r="E2588" i="11"/>
  <c r="F2588" i="11"/>
  <c r="G2588" i="11"/>
  <c r="H2588" i="11"/>
  <c r="J2588" i="11"/>
  <c r="K2588" i="11"/>
  <c r="L2588" i="11"/>
  <c r="A2589" i="11"/>
  <c r="B2589" i="11"/>
  <c r="C2589" i="11"/>
  <c r="D2589" i="11"/>
  <c r="E2589" i="11"/>
  <c r="F2589" i="11"/>
  <c r="G2589" i="11"/>
  <c r="H2589" i="11"/>
  <c r="J2589" i="11"/>
  <c r="K2589" i="11"/>
  <c r="L2589" i="11"/>
  <c r="A2590" i="11"/>
  <c r="B2590" i="11"/>
  <c r="C2590" i="11"/>
  <c r="D2590" i="11"/>
  <c r="E2590" i="11"/>
  <c r="F2590" i="11"/>
  <c r="G2590" i="11"/>
  <c r="H2590" i="11"/>
  <c r="J2590" i="11"/>
  <c r="K2590" i="11"/>
  <c r="L2590" i="11"/>
  <c r="A2591" i="11"/>
  <c r="B2591" i="11"/>
  <c r="C2591" i="11"/>
  <c r="D2591" i="11"/>
  <c r="E2591" i="11"/>
  <c r="F2591" i="11"/>
  <c r="G2591" i="11"/>
  <c r="H2591" i="11"/>
  <c r="J2591" i="11"/>
  <c r="K2591" i="11"/>
  <c r="L2591" i="11"/>
  <c r="A2592" i="11"/>
  <c r="B2592" i="11"/>
  <c r="C2592" i="11"/>
  <c r="D2592" i="11"/>
  <c r="E2592" i="11"/>
  <c r="F2592" i="11"/>
  <c r="G2592" i="11"/>
  <c r="H2592" i="11"/>
  <c r="J2592" i="11"/>
  <c r="K2592" i="11"/>
  <c r="L2592" i="11"/>
  <c r="A2593" i="11"/>
  <c r="B2593" i="11"/>
  <c r="C2593" i="11"/>
  <c r="D2593" i="11"/>
  <c r="E2593" i="11"/>
  <c r="F2593" i="11"/>
  <c r="G2593" i="11"/>
  <c r="H2593" i="11"/>
  <c r="J2593" i="11"/>
  <c r="K2593" i="11"/>
  <c r="L2593" i="11"/>
  <c r="A2594" i="11"/>
  <c r="B2594" i="11"/>
  <c r="C2594" i="11"/>
  <c r="D2594" i="11"/>
  <c r="E2594" i="11"/>
  <c r="F2594" i="11"/>
  <c r="G2594" i="11"/>
  <c r="H2594" i="11"/>
  <c r="J2594" i="11"/>
  <c r="K2594" i="11"/>
  <c r="L2594" i="11"/>
  <c r="A2595" i="11"/>
  <c r="B2595" i="11"/>
  <c r="C2595" i="11"/>
  <c r="D2595" i="11"/>
  <c r="E2595" i="11"/>
  <c r="F2595" i="11"/>
  <c r="G2595" i="11"/>
  <c r="H2595" i="11"/>
  <c r="J2595" i="11"/>
  <c r="K2595" i="11"/>
  <c r="L2595" i="11"/>
  <c r="A2596" i="11"/>
  <c r="B2596" i="11"/>
  <c r="C2596" i="11"/>
  <c r="D2596" i="11"/>
  <c r="E2596" i="11"/>
  <c r="F2596" i="11"/>
  <c r="G2596" i="11"/>
  <c r="H2596" i="11"/>
  <c r="J2596" i="11"/>
  <c r="K2596" i="11"/>
  <c r="L2596" i="11"/>
  <c r="A2597" i="11"/>
  <c r="B2597" i="11"/>
  <c r="C2597" i="11"/>
  <c r="D2597" i="11"/>
  <c r="E2597" i="11"/>
  <c r="F2597" i="11"/>
  <c r="G2597" i="11"/>
  <c r="H2597" i="11"/>
  <c r="J2597" i="11"/>
  <c r="K2597" i="11"/>
  <c r="L2597" i="11"/>
  <c r="A2598" i="11"/>
  <c r="B2598" i="11"/>
  <c r="C2598" i="11"/>
  <c r="D2598" i="11"/>
  <c r="E2598" i="11"/>
  <c r="F2598" i="11"/>
  <c r="G2598" i="11"/>
  <c r="H2598" i="11"/>
  <c r="J2598" i="11"/>
  <c r="K2598" i="11"/>
  <c r="L2598" i="11"/>
  <c r="A2599" i="11"/>
  <c r="B2599" i="11"/>
  <c r="C2599" i="11"/>
  <c r="D2599" i="11"/>
  <c r="E2599" i="11"/>
  <c r="F2599" i="11"/>
  <c r="G2599" i="11"/>
  <c r="H2599" i="11"/>
  <c r="J2599" i="11"/>
  <c r="K2599" i="11"/>
  <c r="L2599" i="11"/>
  <c r="A2600" i="11"/>
  <c r="B2600" i="11"/>
  <c r="C2600" i="11"/>
  <c r="D2600" i="11"/>
  <c r="E2600" i="11"/>
  <c r="F2600" i="11"/>
  <c r="G2600" i="11"/>
  <c r="H2600" i="11"/>
  <c r="J2600" i="11"/>
  <c r="K2600" i="11"/>
  <c r="L2600" i="11"/>
  <c r="A2601" i="11"/>
  <c r="B2601" i="11"/>
  <c r="C2601" i="11"/>
  <c r="D2601" i="11"/>
  <c r="E2601" i="11"/>
  <c r="F2601" i="11"/>
  <c r="G2601" i="11"/>
  <c r="H2601" i="11"/>
  <c r="J2601" i="11"/>
  <c r="K2601" i="11"/>
  <c r="L2601" i="11"/>
  <c r="A2602" i="11"/>
  <c r="B2602" i="11"/>
  <c r="C2602" i="11"/>
  <c r="D2602" i="11"/>
  <c r="E2602" i="11"/>
  <c r="F2602" i="11"/>
  <c r="G2602" i="11"/>
  <c r="H2602" i="11"/>
  <c r="J2602" i="11"/>
  <c r="K2602" i="11"/>
  <c r="L2602" i="11"/>
  <c r="A2603" i="11"/>
  <c r="B2603" i="11"/>
  <c r="C2603" i="11"/>
  <c r="D2603" i="11"/>
  <c r="E2603" i="11"/>
  <c r="F2603" i="11"/>
  <c r="G2603" i="11"/>
  <c r="H2603" i="11"/>
  <c r="J2603" i="11"/>
  <c r="K2603" i="11"/>
  <c r="L2603" i="11"/>
  <c r="A2604" i="11"/>
  <c r="B2604" i="11"/>
  <c r="C2604" i="11"/>
  <c r="D2604" i="11"/>
  <c r="E2604" i="11"/>
  <c r="F2604" i="11"/>
  <c r="G2604" i="11"/>
  <c r="H2604" i="11"/>
  <c r="J2604" i="11"/>
  <c r="K2604" i="11"/>
  <c r="L2604" i="11"/>
  <c r="A2605" i="11"/>
  <c r="B2605" i="11"/>
  <c r="C2605" i="11"/>
  <c r="D2605" i="11"/>
  <c r="E2605" i="11"/>
  <c r="F2605" i="11"/>
  <c r="G2605" i="11"/>
  <c r="H2605" i="11"/>
  <c r="J2605" i="11"/>
  <c r="K2605" i="11"/>
  <c r="L2605" i="11"/>
  <c r="A2606" i="11"/>
  <c r="B2606" i="11"/>
  <c r="C2606" i="11"/>
  <c r="D2606" i="11"/>
  <c r="E2606" i="11"/>
  <c r="F2606" i="11"/>
  <c r="G2606" i="11"/>
  <c r="H2606" i="11"/>
  <c r="J2606" i="11"/>
  <c r="K2606" i="11"/>
  <c r="L2606" i="11"/>
  <c r="A2607" i="11"/>
  <c r="B2607" i="11"/>
  <c r="C2607" i="11"/>
  <c r="D2607" i="11"/>
  <c r="E2607" i="11"/>
  <c r="F2607" i="11"/>
  <c r="G2607" i="11"/>
  <c r="H2607" i="11"/>
  <c r="J2607" i="11"/>
  <c r="K2607" i="11"/>
  <c r="L2607" i="11"/>
  <c r="A2608" i="11"/>
  <c r="B2608" i="11"/>
  <c r="C2608" i="11"/>
  <c r="D2608" i="11"/>
  <c r="E2608" i="11"/>
  <c r="F2608" i="11"/>
  <c r="G2608" i="11"/>
  <c r="H2608" i="11"/>
  <c r="J2608" i="11"/>
  <c r="K2608" i="11"/>
  <c r="L2608" i="11"/>
  <c r="A2609" i="11"/>
  <c r="B2609" i="11"/>
  <c r="C2609" i="11"/>
  <c r="D2609" i="11"/>
  <c r="E2609" i="11"/>
  <c r="F2609" i="11"/>
  <c r="G2609" i="11"/>
  <c r="H2609" i="11"/>
  <c r="J2609" i="11"/>
  <c r="K2609" i="11"/>
  <c r="L2609" i="11"/>
  <c r="A2610" i="11"/>
  <c r="B2610" i="11"/>
  <c r="C2610" i="11"/>
  <c r="D2610" i="11"/>
  <c r="E2610" i="11"/>
  <c r="F2610" i="11"/>
  <c r="G2610" i="11"/>
  <c r="H2610" i="11"/>
  <c r="J2610" i="11"/>
  <c r="K2610" i="11"/>
  <c r="L2610" i="11"/>
  <c r="A2611" i="11"/>
  <c r="B2611" i="11"/>
  <c r="C2611" i="11"/>
  <c r="D2611" i="11"/>
  <c r="E2611" i="11"/>
  <c r="F2611" i="11"/>
  <c r="G2611" i="11"/>
  <c r="H2611" i="11"/>
  <c r="J2611" i="11"/>
  <c r="K2611" i="11"/>
  <c r="L2611" i="11"/>
  <c r="A2612" i="11"/>
  <c r="B2612" i="11"/>
  <c r="C2612" i="11"/>
  <c r="D2612" i="11"/>
  <c r="E2612" i="11"/>
  <c r="F2612" i="11"/>
  <c r="G2612" i="11"/>
  <c r="H2612" i="11"/>
  <c r="J2612" i="11"/>
  <c r="K2612" i="11"/>
  <c r="L2612" i="11"/>
  <c r="A2613" i="11"/>
  <c r="B2613" i="11"/>
  <c r="C2613" i="11"/>
  <c r="D2613" i="11"/>
  <c r="E2613" i="11"/>
  <c r="F2613" i="11"/>
  <c r="G2613" i="11"/>
  <c r="H2613" i="11"/>
  <c r="J2613" i="11"/>
  <c r="K2613" i="11"/>
  <c r="L2613" i="11"/>
  <c r="A2614" i="11"/>
  <c r="B2614" i="11"/>
  <c r="C2614" i="11"/>
  <c r="D2614" i="11"/>
  <c r="E2614" i="11"/>
  <c r="F2614" i="11"/>
  <c r="G2614" i="11"/>
  <c r="H2614" i="11"/>
  <c r="J2614" i="11"/>
  <c r="K2614" i="11"/>
  <c r="L2614" i="11"/>
  <c r="A2615" i="11"/>
  <c r="B2615" i="11"/>
  <c r="C2615" i="11"/>
  <c r="D2615" i="11"/>
  <c r="E2615" i="11"/>
  <c r="F2615" i="11"/>
  <c r="G2615" i="11"/>
  <c r="H2615" i="11"/>
  <c r="J2615" i="11"/>
  <c r="K2615" i="11"/>
  <c r="L2615" i="11"/>
  <c r="A2616" i="11"/>
  <c r="B2616" i="11"/>
  <c r="C2616" i="11"/>
  <c r="D2616" i="11"/>
  <c r="E2616" i="11"/>
  <c r="F2616" i="11"/>
  <c r="G2616" i="11"/>
  <c r="H2616" i="11"/>
  <c r="J2616" i="11"/>
  <c r="K2616" i="11"/>
  <c r="L2616" i="11"/>
  <c r="A2617" i="11"/>
  <c r="B2617" i="11"/>
  <c r="C2617" i="11"/>
  <c r="D2617" i="11"/>
  <c r="E2617" i="11"/>
  <c r="F2617" i="11"/>
  <c r="G2617" i="11"/>
  <c r="H2617" i="11"/>
  <c r="J2617" i="11"/>
  <c r="K2617" i="11"/>
  <c r="L2617" i="11"/>
  <c r="A2618" i="11"/>
  <c r="B2618" i="11"/>
  <c r="C2618" i="11"/>
  <c r="D2618" i="11"/>
  <c r="E2618" i="11"/>
  <c r="F2618" i="11"/>
  <c r="G2618" i="11"/>
  <c r="H2618" i="11"/>
  <c r="J2618" i="11"/>
  <c r="K2618" i="11"/>
  <c r="L2618" i="11"/>
  <c r="A2619" i="11"/>
  <c r="B2619" i="11"/>
  <c r="C2619" i="11"/>
  <c r="D2619" i="11"/>
  <c r="E2619" i="11"/>
  <c r="F2619" i="11"/>
  <c r="G2619" i="11"/>
  <c r="H2619" i="11"/>
  <c r="J2619" i="11"/>
  <c r="K2619" i="11"/>
  <c r="L2619" i="11"/>
  <c r="A2620" i="11"/>
  <c r="B2620" i="11"/>
  <c r="C2620" i="11"/>
  <c r="D2620" i="11"/>
  <c r="E2620" i="11"/>
  <c r="F2620" i="11"/>
  <c r="G2620" i="11"/>
  <c r="H2620" i="11"/>
  <c r="J2620" i="11"/>
  <c r="K2620" i="11"/>
  <c r="L2620" i="11"/>
  <c r="A2621" i="11"/>
  <c r="B2621" i="11"/>
  <c r="C2621" i="11"/>
  <c r="D2621" i="11"/>
  <c r="E2621" i="11"/>
  <c r="F2621" i="11"/>
  <c r="G2621" i="11"/>
  <c r="H2621" i="11"/>
  <c r="J2621" i="11"/>
  <c r="K2621" i="11"/>
  <c r="L2621" i="11"/>
  <c r="A2622" i="11"/>
  <c r="B2622" i="11"/>
  <c r="C2622" i="11"/>
  <c r="D2622" i="11"/>
  <c r="E2622" i="11"/>
  <c r="F2622" i="11"/>
  <c r="G2622" i="11"/>
  <c r="H2622" i="11"/>
  <c r="J2622" i="11"/>
  <c r="K2622" i="11"/>
  <c r="L2622" i="11"/>
  <c r="A2623" i="11"/>
  <c r="B2623" i="11"/>
  <c r="C2623" i="11"/>
  <c r="D2623" i="11"/>
  <c r="E2623" i="11"/>
  <c r="F2623" i="11"/>
  <c r="G2623" i="11"/>
  <c r="H2623" i="11"/>
  <c r="J2623" i="11"/>
  <c r="K2623" i="11"/>
  <c r="L2623" i="11"/>
  <c r="A2624" i="11"/>
  <c r="B2624" i="11"/>
  <c r="C2624" i="11"/>
  <c r="D2624" i="11"/>
  <c r="E2624" i="11"/>
  <c r="F2624" i="11"/>
  <c r="G2624" i="11"/>
  <c r="H2624" i="11"/>
  <c r="J2624" i="11"/>
  <c r="K2624" i="11"/>
  <c r="L2624" i="11"/>
  <c r="A2625" i="11"/>
  <c r="B2625" i="11"/>
  <c r="C2625" i="11"/>
  <c r="D2625" i="11"/>
  <c r="E2625" i="11"/>
  <c r="F2625" i="11"/>
  <c r="G2625" i="11"/>
  <c r="H2625" i="11"/>
  <c r="J2625" i="11"/>
  <c r="K2625" i="11"/>
  <c r="L2625" i="11"/>
  <c r="A2626" i="11"/>
  <c r="B2626" i="11"/>
  <c r="C2626" i="11"/>
  <c r="D2626" i="11"/>
  <c r="E2626" i="11"/>
  <c r="F2626" i="11"/>
  <c r="G2626" i="11"/>
  <c r="H2626" i="11"/>
  <c r="J2626" i="11"/>
  <c r="K2626" i="11"/>
  <c r="L2626" i="11"/>
  <c r="A2627" i="11"/>
  <c r="B2627" i="11"/>
  <c r="C2627" i="11"/>
  <c r="D2627" i="11"/>
  <c r="E2627" i="11"/>
  <c r="F2627" i="11"/>
  <c r="G2627" i="11"/>
  <c r="H2627" i="11"/>
  <c r="J2627" i="11"/>
  <c r="K2627" i="11"/>
  <c r="L2627" i="11"/>
  <c r="A2628" i="11"/>
  <c r="B2628" i="11"/>
  <c r="C2628" i="11"/>
  <c r="D2628" i="11"/>
  <c r="E2628" i="11"/>
  <c r="F2628" i="11"/>
  <c r="G2628" i="11"/>
  <c r="H2628" i="11"/>
  <c r="J2628" i="11"/>
  <c r="K2628" i="11"/>
  <c r="L2628" i="11"/>
  <c r="A2629" i="11"/>
  <c r="B2629" i="11"/>
  <c r="C2629" i="11"/>
  <c r="D2629" i="11"/>
  <c r="E2629" i="11"/>
  <c r="F2629" i="11"/>
  <c r="G2629" i="11"/>
  <c r="H2629" i="11"/>
  <c r="J2629" i="11"/>
  <c r="K2629" i="11"/>
  <c r="L2629" i="11"/>
  <c r="A2630" i="11"/>
  <c r="B2630" i="11"/>
  <c r="C2630" i="11"/>
  <c r="D2630" i="11"/>
  <c r="E2630" i="11"/>
  <c r="F2630" i="11"/>
  <c r="G2630" i="11"/>
  <c r="H2630" i="11"/>
  <c r="J2630" i="11"/>
  <c r="K2630" i="11"/>
  <c r="L2630" i="11"/>
  <c r="A2631" i="11"/>
  <c r="B2631" i="11"/>
  <c r="C2631" i="11"/>
  <c r="D2631" i="11"/>
  <c r="E2631" i="11"/>
  <c r="F2631" i="11"/>
  <c r="G2631" i="11"/>
  <c r="H2631" i="11"/>
  <c r="J2631" i="11"/>
  <c r="K2631" i="11"/>
  <c r="L2631" i="11"/>
  <c r="A2632" i="11"/>
  <c r="B2632" i="11"/>
  <c r="C2632" i="11"/>
  <c r="D2632" i="11"/>
  <c r="E2632" i="11"/>
  <c r="F2632" i="11"/>
  <c r="G2632" i="11"/>
  <c r="H2632" i="11"/>
  <c r="J2632" i="11"/>
  <c r="K2632" i="11"/>
  <c r="L2632" i="11"/>
  <c r="A2633" i="11"/>
  <c r="B2633" i="11"/>
  <c r="C2633" i="11"/>
  <c r="D2633" i="11"/>
  <c r="E2633" i="11"/>
  <c r="F2633" i="11"/>
  <c r="G2633" i="11"/>
  <c r="H2633" i="11"/>
  <c r="J2633" i="11"/>
  <c r="K2633" i="11"/>
  <c r="L2633" i="11"/>
  <c r="A2634" i="11"/>
  <c r="B2634" i="11"/>
  <c r="C2634" i="11"/>
  <c r="D2634" i="11"/>
  <c r="E2634" i="11"/>
  <c r="F2634" i="11"/>
  <c r="G2634" i="11"/>
  <c r="H2634" i="11"/>
  <c r="J2634" i="11"/>
  <c r="K2634" i="11"/>
  <c r="L2634" i="11"/>
  <c r="A2635" i="11"/>
  <c r="B2635" i="11"/>
  <c r="C2635" i="11"/>
  <c r="D2635" i="11"/>
  <c r="E2635" i="11"/>
  <c r="F2635" i="11"/>
  <c r="G2635" i="11"/>
  <c r="H2635" i="11"/>
  <c r="J2635" i="11"/>
  <c r="K2635" i="11"/>
  <c r="L2635" i="11"/>
  <c r="A2636" i="11"/>
  <c r="B2636" i="11"/>
  <c r="C2636" i="11"/>
  <c r="D2636" i="11"/>
  <c r="E2636" i="11"/>
  <c r="F2636" i="11"/>
  <c r="G2636" i="11"/>
  <c r="H2636" i="11"/>
  <c r="J2636" i="11"/>
  <c r="K2636" i="11"/>
  <c r="L2636" i="11"/>
  <c r="A2637" i="11"/>
  <c r="B2637" i="11"/>
  <c r="C2637" i="11"/>
  <c r="D2637" i="11"/>
  <c r="E2637" i="11"/>
  <c r="F2637" i="11"/>
  <c r="G2637" i="11"/>
  <c r="H2637" i="11"/>
  <c r="J2637" i="11"/>
  <c r="K2637" i="11"/>
  <c r="L2637" i="11"/>
  <c r="A2638" i="11"/>
  <c r="B2638" i="11"/>
  <c r="C2638" i="11"/>
  <c r="D2638" i="11"/>
  <c r="E2638" i="11"/>
  <c r="F2638" i="11"/>
  <c r="G2638" i="11"/>
  <c r="H2638" i="11"/>
  <c r="J2638" i="11"/>
  <c r="K2638" i="11"/>
  <c r="L2638" i="11"/>
  <c r="A2639" i="11"/>
  <c r="B2639" i="11"/>
  <c r="C2639" i="11"/>
  <c r="D2639" i="11"/>
  <c r="E2639" i="11"/>
  <c r="F2639" i="11"/>
  <c r="G2639" i="11"/>
  <c r="H2639" i="11"/>
  <c r="J2639" i="11"/>
  <c r="K2639" i="11"/>
  <c r="L2639" i="11"/>
  <c r="A2640" i="11"/>
  <c r="B2640" i="11"/>
  <c r="C2640" i="11"/>
  <c r="D2640" i="11"/>
  <c r="E2640" i="11"/>
  <c r="F2640" i="11"/>
  <c r="G2640" i="11"/>
  <c r="H2640" i="11"/>
  <c r="J2640" i="11"/>
  <c r="K2640" i="11"/>
  <c r="L2640" i="11"/>
  <c r="A2641" i="11"/>
  <c r="B2641" i="11"/>
  <c r="C2641" i="11"/>
  <c r="D2641" i="11"/>
  <c r="E2641" i="11"/>
  <c r="F2641" i="11"/>
  <c r="G2641" i="11"/>
  <c r="H2641" i="11"/>
  <c r="J2641" i="11"/>
  <c r="K2641" i="11"/>
  <c r="L2641" i="11"/>
  <c r="A2642" i="11"/>
  <c r="B2642" i="11"/>
  <c r="C2642" i="11"/>
  <c r="D2642" i="11"/>
  <c r="E2642" i="11"/>
  <c r="F2642" i="11"/>
  <c r="G2642" i="11"/>
  <c r="H2642" i="11"/>
  <c r="J2642" i="11"/>
  <c r="K2642" i="11"/>
  <c r="L2642" i="11"/>
  <c r="A2643" i="11"/>
  <c r="B2643" i="11"/>
  <c r="C2643" i="11"/>
  <c r="D2643" i="11"/>
  <c r="E2643" i="11"/>
  <c r="F2643" i="11"/>
  <c r="G2643" i="11"/>
  <c r="H2643" i="11"/>
  <c r="J2643" i="11"/>
  <c r="K2643" i="11"/>
  <c r="L2643" i="11"/>
  <c r="A2644" i="11"/>
  <c r="B2644" i="11"/>
  <c r="C2644" i="11"/>
  <c r="D2644" i="11"/>
  <c r="E2644" i="11"/>
  <c r="F2644" i="11"/>
  <c r="G2644" i="11"/>
  <c r="H2644" i="11"/>
  <c r="J2644" i="11"/>
  <c r="K2644" i="11"/>
  <c r="L2644" i="11"/>
  <c r="A2645" i="11"/>
  <c r="B2645" i="11"/>
  <c r="C2645" i="11"/>
  <c r="D2645" i="11"/>
  <c r="E2645" i="11"/>
  <c r="F2645" i="11"/>
  <c r="G2645" i="11"/>
  <c r="H2645" i="11"/>
  <c r="J2645" i="11"/>
  <c r="K2645" i="11"/>
  <c r="L2645" i="11"/>
  <c r="A2646" i="11"/>
  <c r="B2646" i="11"/>
  <c r="C2646" i="11"/>
  <c r="D2646" i="11"/>
  <c r="E2646" i="11"/>
  <c r="F2646" i="11"/>
  <c r="G2646" i="11"/>
  <c r="H2646" i="11"/>
  <c r="J2646" i="11"/>
  <c r="K2646" i="11"/>
  <c r="L2646" i="11"/>
  <c r="A2647" i="11"/>
  <c r="B2647" i="11"/>
  <c r="C2647" i="11"/>
  <c r="D2647" i="11"/>
  <c r="E2647" i="11"/>
  <c r="F2647" i="11"/>
  <c r="G2647" i="11"/>
  <c r="H2647" i="11"/>
  <c r="J2647" i="11"/>
  <c r="K2647" i="11"/>
  <c r="L2647" i="11"/>
  <c r="A2648" i="11"/>
  <c r="B2648" i="11"/>
  <c r="C2648" i="11"/>
  <c r="D2648" i="11"/>
  <c r="E2648" i="11"/>
  <c r="F2648" i="11"/>
  <c r="G2648" i="11"/>
  <c r="H2648" i="11"/>
  <c r="J2648" i="11"/>
  <c r="K2648" i="11"/>
  <c r="L2648" i="11"/>
  <c r="A2649" i="11"/>
  <c r="B2649" i="11"/>
  <c r="C2649" i="11"/>
  <c r="D2649" i="11"/>
  <c r="E2649" i="11"/>
  <c r="F2649" i="11"/>
  <c r="G2649" i="11"/>
  <c r="H2649" i="11"/>
  <c r="J2649" i="11"/>
  <c r="K2649" i="11"/>
  <c r="L2649" i="11"/>
  <c r="A2650" i="11"/>
  <c r="B2650" i="11"/>
  <c r="C2650" i="11"/>
  <c r="D2650" i="11"/>
  <c r="E2650" i="11"/>
  <c r="F2650" i="11"/>
  <c r="G2650" i="11"/>
  <c r="H2650" i="11"/>
  <c r="J2650" i="11"/>
  <c r="K2650" i="11"/>
  <c r="L2650" i="11"/>
  <c r="A2651" i="11"/>
  <c r="B2651" i="11"/>
  <c r="C2651" i="11"/>
  <c r="D2651" i="11"/>
  <c r="E2651" i="11"/>
  <c r="F2651" i="11"/>
  <c r="G2651" i="11"/>
  <c r="H2651" i="11"/>
  <c r="J2651" i="11"/>
  <c r="K2651" i="11"/>
  <c r="L2651" i="11"/>
  <c r="A2652" i="11"/>
  <c r="B2652" i="11"/>
  <c r="C2652" i="11"/>
  <c r="D2652" i="11"/>
  <c r="E2652" i="11"/>
  <c r="F2652" i="11"/>
  <c r="G2652" i="11"/>
  <c r="H2652" i="11"/>
  <c r="J2652" i="11"/>
  <c r="K2652" i="11"/>
  <c r="L2652" i="11"/>
  <c r="A2653" i="11"/>
  <c r="B2653" i="11"/>
  <c r="C2653" i="11"/>
  <c r="D2653" i="11"/>
  <c r="E2653" i="11"/>
  <c r="F2653" i="11"/>
  <c r="G2653" i="11"/>
  <c r="H2653" i="11"/>
  <c r="J2653" i="11"/>
  <c r="K2653" i="11"/>
  <c r="L2653" i="11"/>
  <c r="A2654" i="11"/>
  <c r="B2654" i="11"/>
  <c r="C2654" i="11"/>
  <c r="D2654" i="11"/>
  <c r="E2654" i="11"/>
  <c r="F2654" i="11"/>
  <c r="G2654" i="11"/>
  <c r="H2654" i="11"/>
  <c r="J2654" i="11"/>
  <c r="K2654" i="11"/>
  <c r="L2654" i="11"/>
  <c r="A2655" i="11"/>
  <c r="B2655" i="11"/>
  <c r="C2655" i="11"/>
  <c r="D2655" i="11"/>
  <c r="E2655" i="11"/>
  <c r="F2655" i="11"/>
  <c r="G2655" i="11"/>
  <c r="H2655" i="11"/>
  <c r="J2655" i="11"/>
  <c r="K2655" i="11"/>
  <c r="L2655" i="11"/>
  <c r="A2656" i="11"/>
  <c r="B2656" i="11"/>
  <c r="C2656" i="11"/>
  <c r="D2656" i="11"/>
  <c r="E2656" i="11"/>
  <c r="F2656" i="11"/>
  <c r="G2656" i="11"/>
  <c r="H2656" i="11"/>
  <c r="J2656" i="11"/>
  <c r="K2656" i="11"/>
  <c r="L2656" i="11"/>
  <c r="A2657" i="11"/>
  <c r="B2657" i="11"/>
  <c r="C2657" i="11"/>
  <c r="D2657" i="11"/>
  <c r="E2657" i="11"/>
  <c r="F2657" i="11"/>
  <c r="G2657" i="11"/>
  <c r="H2657" i="11"/>
  <c r="J2657" i="11"/>
  <c r="K2657" i="11"/>
  <c r="L2657" i="11"/>
  <c r="A2658" i="11"/>
  <c r="B2658" i="11"/>
  <c r="C2658" i="11"/>
  <c r="D2658" i="11"/>
  <c r="E2658" i="11"/>
  <c r="F2658" i="11"/>
  <c r="G2658" i="11"/>
  <c r="H2658" i="11"/>
  <c r="J2658" i="11"/>
  <c r="K2658" i="11"/>
  <c r="L2658" i="11"/>
  <c r="A2659" i="11"/>
  <c r="B2659" i="11"/>
  <c r="C2659" i="11"/>
  <c r="D2659" i="11"/>
  <c r="E2659" i="11"/>
  <c r="F2659" i="11"/>
  <c r="G2659" i="11"/>
  <c r="H2659" i="11"/>
  <c r="J2659" i="11"/>
  <c r="K2659" i="11"/>
  <c r="L2659" i="11"/>
  <c r="A2660" i="11"/>
  <c r="B2660" i="11"/>
  <c r="C2660" i="11"/>
  <c r="D2660" i="11"/>
  <c r="E2660" i="11"/>
  <c r="F2660" i="11"/>
  <c r="G2660" i="11"/>
  <c r="H2660" i="11"/>
  <c r="J2660" i="11"/>
  <c r="K2660" i="11"/>
  <c r="L2660" i="11"/>
  <c r="A2661" i="11"/>
  <c r="B2661" i="11"/>
  <c r="C2661" i="11"/>
  <c r="D2661" i="11"/>
  <c r="E2661" i="11"/>
  <c r="F2661" i="11"/>
  <c r="G2661" i="11"/>
  <c r="H2661" i="11"/>
  <c r="J2661" i="11"/>
  <c r="K2661" i="11"/>
  <c r="L2661" i="11"/>
  <c r="A2662" i="11"/>
  <c r="B2662" i="11"/>
  <c r="C2662" i="11"/>
  <c r="D2662" i="11"/>
  <c r="E2662" i="11"/>
  <c r="F2662" i="11"/>
  <c r="G2662" i="11"/>
  <c r="H2662" i="11"/>
  <c r="J2662" i="11"/>
  <c r="K2662" i="11"/>
  <c r="L2662" i="11"/>
  <c r="A2663" i="11"/>
  <c r="B2663" i="11"/>
  <c r="C2663" i="11"/>
  <c r="D2663" i="11"/>
  <c r="E2663" i="11"/>
  <c r="F2663" i="11"/>
  <c r="G2663" i="11"/>
  <c r="H2663" i="11"/>
  <c r="J2663" i="11"/>
  <c r="K2663" i="11"/>
  <c r="L2663" i="11"/>
  <c r="A2664" i="11"/>
  <c r="B2664" i="11"/>
  <c r="C2664" i="11"/>
  <c r="D2664" i="11"/>
  <c r="E2664" i="11"/>
  <c r="F2664" i="11"/>
  <c r="G2664" i="11"/>
  <c r="H2664" i="11"/>
  <c r="J2664" i="11"/>
  <c r="K2664" i="11"/>
  <c r="L2664" i="11"/>
  <c r="A2665" i="11"/>
  <c r="B2665" i="11"/>
  <c r="C2665" i="11"/>
  <c r="D2665" i="11"/>
  <c r="E2665" i="11"/>
  <c r="F2665" i="11"/>
  <c r="G2665" i="11"/>
  <c r="H2665" i="11"/>
  <c r="J2665" i="11"/>
  <c r="K2665" i="11"/>
  <c r="L2665" i="11"/>
  <c r="A2666" i="11"/>
  <c r="B2666" i="11"/>
  <c r="C2666" i="11"/>
  <c r="D2666" i="11"/>
  <c r="E2666" i="11"/>
  <c r="F2666" i="11"/>
  <c r="G2666" i="11"/>
  <c r="H2666" i="11"/>
  <c r="J2666" i="11"/>
  <c r="K2666" i="11"/>
  <c r="L2666" i="11"/>
  <c r="A2667" i="11"/>
  <c r="B2667" i="11"/>
  <c r="C2667" i="11"/>
  <c r="D2667" i="11"/>
  <c r="E2667" i="11"/>
  <c r="F2667" i="11"/>
  <c r="G2667" i="11"/>
  <c r="H2667" i="11"/>
  <c r="J2667" i="11"/>
  <c r="K2667" i="11"/>
  <c r="L2667" i="11"/>
  <c r="A2668" i="11"/>
  <c r="B2668" i="11"/>
  <c r="C2668" i="11"/>
  <c r="D2668" i="11"/>
  <c r="E2668" i="11"/>
  <c r="F2668" i="11"/>
  <c r="G2668" i="11"/>
  <c r="H2668" i="11"/>
  <c r="J2668" i="11"/>
  <c r="K2668" i="11"/>
  <c r="L2668" i="11"/>
  <c r="A2669" i="11"/>
  <c r="B2669" i="11"/>
  <c r="C2669" i="11"/>
  <c r="D2669" i="11"/>
  <c r="E2669" i="11"/>
  <c r="F2669" i="11"/>
  <c r="G2669" i="11"/>
  <c r="H2669" i="11"/>
  <c r="J2669" i="11"/>
  <c r="K2669" i="11"/>
  <c r="L2669" i="11"/>
  <c r="A2670" i="11"/>
  <c r="B2670" i="11"/>
  <c r="C2670" i="11"/>
  <c r="D2670" i="11"/>
  <c r="E2670" i="11"/>
  <c r="F2670" i="11"/>
  <c r="G2670" i="11"/>
  <c r="H2670" i="11"/>
  <c r="J2670" i="11"/>
  <c r="K2670" i="11"/>
  <c r="L2670" i="11"/>
  <c r="A2671" i="11"/>
  <c r="B2671" i="11"/>
  <c r="C2671" i="11"/>
  <c r="D2671" i="11"/>
  <c r="E2671" i="11"/>
  <c r="F2671" i="11"/>
  <c r="G2671" i="11"/>
  <c r="H2671" i="11"/>
  <c r="J2671" i="11"/>
  <c r="K2671" i="11"/>
  <c r="L2671" i="11"/>
  <c r="A2672" i="11"/>
  <c r="B2672" i="11"/>
  <c r="C2672" i="11"/>
  <c r="D2672" i="11"/>
  <c r="E2672" i="11"/>
  <c r="F2672" i="11"/>
  <c r="G2672" i="11"/>
  <c r="H2672" i="11"/>
  <c r="J2672" i="11"/>
  <c r="K2672" i="11"/>
  <c r="L2672" i="11"/>
  <c r="A2673" i="11"/>
  <c r="B2673" i="11"/>
  <c r="C2673" i="11"/>
  <c r="D2673" i="11"/>
  <c r="E2673" i="11"/>
  <c r="F2673" i="11"/>
  <c r="G2673" i="11"/>
  <c r="H2673" i="11"/>
  <c r="J2673" i="11"/>
  <c r="K2673" i="11"/>
  <c r="L2673" i="11"/>
  <c r="A2674" i="11"/>
  <c r="B2674" i="11"/>
  <c r="C2674" i="11"/>
  <c r="D2674" i="11"/>
  <c r="E2674" i="11"/>
  <c r="F2674" i="11"/>
  <c r="G2674" i="11"/>
  <c r="H2674" i="11"/>
  <c r="J2674" i="11"/>
  <c r="K2674" i="11"/>
  <c r="L2674" i="11"/>
  <c r="A2675" i="11"/>
  <c r="B2675" i="11"/>
  <c r="C2675" i="11"/>
  <c r="D2675" i="11"/>
  <c r="E2675" i="11"/>
  <c r="F2675" i="11"/>
  <c r="G2675" i="11"/>
  <c r="H2675" i="11"/>
  <c r="J2675" i="11"/>
  <c r="K2675" i="11"/>
  <c r="L2675" i="11"/>
  <c r="A2676" i="11"/>
  <c r="B2676" i="11"/>
  <c r="C2676" i="11"/>
  <c r="D2676" i="11"/>
  <c r="E2676" i="11"/>
  <c r="F2676" i="11"/>
  <c r="G2676" i="11"/>
  <c r="H2676" i="11"/>
  <c r="J2676" i="11"/>
  <c r="K2676" i="11"/>
  <c r="L2676" i="11"/>
  <c r="A2677" i="11"/>
  <c r="B2677" i="11"/>
  <c r="C2677" i="11"/>
  <c r="D2677" i="11"/>
  <c r="E2677" i="11"/>
  <c r="F2677" i="11"/>
  <c r="G2677" i="11"/>
  <c r="H2677" i="11"/>
  <c r="J2677" i="11"/>
  <c r="K2677" i="11"/>
  <c r="L2677" i="11"/>
  <c r="A2678" i="11"/>
  <c r="B2678" i="11"/>
  <c r="C2678" i="11"/>
  <c r="D2678" i="11"/>
  <c r="E2678" i="11"/>
  <c r="F2678" i="11"/>
  <c r="G2678" i="11"/>
  <c r="H2678" i="11"/>
  <c r="J2678" i="11"/>
  <c r="K2678" i="11"/>
  <c r="L2678" i="11"/>
  <c r="A2679" i="11"/>
  <c r="B2679" i="11"/>
  <c r="C2679" i="11"/>
  <c r="D2679" i="11"/>
  <c r="E2679" i="11"/>
  <c r="F2679" i="11"/>
  <c r="G2679" i="11"/>
  <c r="H2679" i="11"/>
  <c r="J2679" i="11"/>
  <c r="K2679" i="11"/>
  <c r="L2679" i="11"/>
  <c r="A2680" i="11"/>
  <c r="B2680" i="11"/>
  <c r="C2680" i="11"/>
  <c r="D2680" i="11"/>
  <c r="E2680" i="11"/>
  <c r="F2680" i="11"/>
  <c r="G2680" i="11"/>
  <c r="H2680" i="11"/>
  <c r="J2680" i="11"/>
  <c r="K2680" i="11"/>
  <c r="L2680" i="11"/>
  <c r="A2681" i="11"/>
  <c r="B2681" i="11"/>
  <c r="C2681" i="11"/>
  <c r="D2681" i="11"/>
  <c r="E2681" i="11"/>
  <c r="F2681" i="11"/>
  <c r="G2681" i="11"/>
  <c r="H2681" i="11"/>
  <c r="J2681" i="11"/>
  <c r="K2681" i="11"/>
  <c r="L2681" i="11"/>
  <c r="A2682" i="11"/>
  <c r="B2682" i="11"/>
  <c r="C2682" i="11"/>
  <c r="D2682" i="11"/>
  <c r="E2682" i="11"/>
  <c r="F2682" i="11"/>
  <c r="G2682" i="11"/>
  <c r="H2682" i="11"/>
  <c r="J2682" i="11"/>
  <c r="K2682" i="11"/>
  <c r="L2682" i="11"/>
  <c r="A2683" i="11"/>
  <c r="B2683" i="11"/>
  <c r="C2683" i="11"/>
  <c r="D2683" i="11"/>
  <c r="E2683" i="11"/>
  <c r="F2683" i="11"/>
  <c r="G2683" i="11"/>
  <c r="H2683" i="11"/>
  <c r="J2683" i="11"/>
  <c r="K2683" i="11"/>
  <c r="L2683" i="11"/>
  <c r="A2684" i="11"/>
  <c r="B2684" i="11"/>
  <c r="C2684" i="11"/>
  <c r="D2684" i="11"/>
  <c r="E2684" i="11"/>
  <c r="F2684" i="11"/>
  <c r="G2684" i="11"/>
  <c r="H2684" i="11"/>
  <c r="J2684" i="11"/>
  <c r="K2684" i="11"/>
  <c r="L2684" i="11"/>
  <c r="A2685" i="11"/>
  <c r="B2685" i="11"/>
  <c r="C2685" i="11"/>
  <c r="D2685" i="11"/>
  <c r="E2685" i="11"/>
  <c r="F2685" i="11"/>
  <c r="G2685" i="11"/>
  <c r="H2685" i="11"/>
  <c r="J2685" i="11"/>
  <c r="K2685" i="11"/>
  <c r="L2685" i="11"/>
  <c r="A2686" i="11"/>
  <c r="B2686" i="11"/>
  <c r="C2686" i="11"/>
  <c r="D2686" i="11"/>
  <c r="E2686" i="11"/>
  <c r="F2686" i="11"/>
  <c r="G2686" i="11"/>
  <c r="H2686" i="11"/>
  <c r="J2686" i="11"/>
  <c r="K2686" i="11"/>
  <c r="L2686" i="11"/>
  <c r="A2687" i="11"/>
  <c r="B2687" i="11"/>
  <c r="C2687" i="11"/>
  <c r="D2687" i="11"/>
  <c r="E2687" i="11"/>
  <c r="F2687" i="11"/>
  <c r="G2687" i="11"/>
  <c r="H2687" i="11"/>
  <c r="J2687" i="11"/>
  <c r="K2687" i="11"/>
  <c r="L2687" i="11"/>
  <c r="A2688" i="11"/>
  <c r="B2688" i="11"/>
  <c r="C2688" i="11"/>
  <c r="D2688" i="11"/>
  <c r="E2688" i="11"/>
  <c r="F2688" i="11"/>
  <c r="G2688" i="11"/>
  <c r="H2688" i="11"/>
  <c r="J2688" i="11"/>
  <c r="K2688" i="11"/>
  <c r="L2688" i="11"/>
  <c r="A2689" i="11"/>
  <c r="B2689" i="11"/>
  <c r="C2689" i="11"/>
  <c r="D2689" i="11"/>
  <c r="E2689" i="11"/>
  <c r="F2689" i="11"/>
  <c r="G2689" i="11"/>
  <c r="H2689" i="11"/>
  <c r="J2689" i="11"/>
  <c r="K2689" i="11"/>
  <c r="L2689" i="11"/>
  <c r="A2690" i="11"/>
  <c r="B2690" i="11"/>
  <c r="C2690" i="11"/>
  <c r="D2690" i="11"/>
  <c r="E2690" i="11"/>
  <c r="F2690" i="11"/>
  <c r="G2690" i="11"/>
  <c r="H2690" i="11"/>
  <c r="J2690" i="11"/>
  <c r="K2690" i="11"/>
  <c r="L2690" i="11"/>
  <c r="A2691" i="11"/>
  <c r="B2691" i="11"/>
  <c r="C2691" i="11"/>
  <c r="D2691" i="11"/>
  <c r="E2691" i="11"/>
  <c r="F2691" i="11"/>
  <c r="G2691" i="11"/>
  <c r="H2691" i="11"/>
  <c r="J2691" i="11"/>
  <c r="K2691" i="11"/>
  <c r="L2691" i="11"/>
  <c r="A2692" i="11"/>
  <c r="B2692" i="11"/>
  <c r="C2692" i="11"/>
  <c r="D2692" i="11"/>
  <c r="E2692" i="11"/>
  <c r="F2692" i="11"/>
  <c r="G2692" i="11"/>
  <c r="H2692" i="11"/>
  <c r="J2692" i="11"/>
  <c r="K2692" i="11"/>
  <c r="L2692" i="11"/>
  <c r="A2693" i="11"/>
  <c r="B2693" i="11"/>
  <c r="C2693" i="11"/>
  <c r="D2693" i="11"/>
  <c r="E2693" i="11"/>
  <c r="F2693" i="11"/>
  <c r="G2693" i="11"/>
  <c r="H2693" i="11"/>
  <c r="J2693" i="11"/>
  <c r="K2693" i="11"/>
  <c r="L2693" i="11"/>
  <c r="A2694" i="11"/>
  <c r="B2694" i="11"/>
  <c r="C2694" i="11"/>
  <c r="D2694" i="11"/>
  <c r="E2694" i="11"/>
  <c r="F2694" i="11"/>
  <c r="G2694" i="11"/>
  <c r="H2694" i="11"/>
  <c r="J2694" i="11"/>
  <c r="K2694" i="11"/>
  <c r="L2694" i="11"/>
  <c r="A2695" i="11"/>
  <c r="B2695" i="11"/>
  <c r="C2695" i="11"/>
  <c r="D2695" i="11"/>
  <c r="E2695" i="11"/>
  <c r="F2695" i="11"/>
  <c r="G2695" i="11"/>
  <c r="H2695" i="11"/>
  <c r="J2695" i="11"/>
  <c r="K2695" i="11"/>
  <c r="L2695" i="11"/>
  <c r="A2696" i="11"/>
  <c r="B2696" i="11"/>
  <c r="C2696" i="11"/>
  <c r="D2696" i="11"/>
  <c r="E2696" i="11"/>
  <c r="F2696" i="11"/>
  <c r="G2696" i="11"/>
  <c r="H2696" i="11"/>
  <c r="J2696" i="11"/>
  <c r="K2696" i="11"/>
  <c r="L2696" i="11"/>
  <c r="A2697" i="11"/>
  <c r="B2697" i="11"/>
  <c r="C2697" i="11"/>
  <c r="D2697" i="11"/>
  <c r="E2697" i="11"/>
  <c r="F2697" i="11"/>
  <c r="G2697" i="11"/>
  <c r="H2697" i="11"/>
  <c r="J2697" i="11"/>
  <c r="K2697" i="11"/>
  <c r="L2697" i="11"/>
  <c r="A2698" i="11"/>
  <c r="B2698" i="11"/>
  <c r="C2698" i="11"/>
  <c r="D2698" i="11"/>
  <c r="E2698" i="11"/>
  <c r="F2698" i="11"/>
  <c r="G2698" i="11"/>
  <c r="H2698" i="11"/>
  <c r="J2698" i="11"/>
  <c r="K2698" i="11"/>
  <c r="L2698" i="11"/>
  <c r="A2699" i="11"/>
  <c r="B2699" i="11"/>
  <c r="C2699" i="11"/>
  <c r="D2699" i="11"/>
  <c r="E2699" i="11"/>
  <c r="F2699" i="11"/>
  <c r="G2699" i="11"/>
  <c r="H2699" i="11"/>
  <c r="J2699" i="11"/>
  <c r="K2699" i="11"/>
  <c r="L2699" i="11"/>
  <c r="A2700" i="11"/>
  <c r="B2700" i="11"/>
  <c r="C2700" i="11"/>
  <c r="D2700" i="11"/>
  <c r="E2700" i="11"/>
  <c r="F2700" i="11"/>
  <c r="G2700" i="11"/>
  <c r="H2700" i="11"/>
  <c r="J2700" i="11"/>
  <c r="K2700" i="11"/>
  <c r="L2700" i="11"/>
  <c r="A2701" i="11"/>
  <c r="B2701" i="11"/>
  <c r="C2701" i="11"/>
  <c r="D2701" i="11"/>
  <c r="E2701" i="11"/>
  <c r="F2701" i="11"/>
  <c r="G2701" i="11"/>
  <c r="H2701" i="11"/>
  <c r="J2701" i="11"/>
  <c r="K2701" i="11"/>
  <c r="L2701" i="11"/>
  <c r="A2702" i="11"/>
  <c r="B2702" i="11"/>
  <c r="C2702" i="11"/>
  <c r="D2702" i="11"/>
  <c r="E2702" i="11"/>
  <c r="F2702" i="11"/>
  <c r="G2702" i="11"/>
  <c r="H2702" i="11"/>
  <c r="J2702" i="11"/>
  <c r="K2702" i="11"/>
  <c r="L2702" i="11"/>
  <c r="A2703" i="11"/>
  <c r="B2703" i="11"/>
  <c r="C2703" i="11"/>
  <c r="D2703" i="11"/>
  <c r="E2703" i="11"/>
  <c r="F2703" i="11"/>
  <c r="G2703" i="11"/>
  <c r="H2703" i="11"/>
  <c r="J2703" i="11"/>
  <c r="K2703" i="11"/>
  <c r="L2703" i="11"/>
  <c r="A2704" i="11"/>
  <c r="B2704" i="11"/>
  <c r="C2704" i="11"/>
  <c r="D2704" i="11"/>
  <c r="E2704" i="11"/>
  <c r="F2704" i="11"/>
  <c r="G2704" i="11"/>
  <c r="H2704" i="11"/>
  <c r="J2704" i="11"/>
  <c r="K2704" i="11"/>
  <c r="L2704" i="11"/>
  <c r="A2705" i="11"/>
  <c r="B2705" i="11"/>
  <c r="C2705" i="11"/>
  <c r="D2705" i="11"/>
  <c r="E2705" i="11"/>
  <c r="F2705" i="11"/>
  <c r="G2705" i="11"/>
  <c r="H2705" i="11"/>
  <c r="J2705" i="11"/>
  <c r="K2705" i="11"/>
  <c r="L2705" i="11"/>
  <c r="A2706" i="11"/>
  <c r="B2706" i="11"/>
  <c r="C2706" i="11"/>
  <c r="D2706" i="11"/>
  <c r="E2706" i="11"/>
  <c r="F2706" i="11"/>
  <c r="G2706" i="11"/>
  <c r="H2706" i="11"/>
  <c r="J2706" i="11"/>
  <c r="K2706" i="11"/>
  <c r="L2706" i="11"/>
  <c r="A2707" i="11"/>
  <c r="B2707" i="11"/>
  <c r="C2707" i="11"/>
  <c r="D2707" i="11"/>
  <c r="E2707" i="11"/>
  <c r="F2707" i="11"/>
  <c r="G2707" i="11"/>
  <c r="H2707" i="11"/>
  <c r="J2707" i="11"/>
  <c r="K2707" i="11"/>
  <c r="L2707" i="11"/>
  <c r="A2708" i="11"/>
  <c r="B2708" i="11"/>
  <c r="C2708" i="11"/>
  <c r="D2708" i="11"/>
  <c r="E2708" i="11"/>
  <c r="F2708" i="11"/>
  <c r="G2708" i="11"/>
  <c r="H2708" i="11"/>
  <c r="J2708" i="11"/>
  <c r="K2708" i="11"/>
  <c r="L2708" i="11"/>
  <c r="A2709" i="11"/>
  <c r="B2709" i="11"/>
  <c r="C2709" i="11"/>
  <c r="D2709" i="11"/>
  <c r="E2709" i="11"/>
  <c r="F2709" i="11"/>
  <c r="G2709" i="11"/>
  <c r="H2709" i="11"/>
  <c r="J2709" i="11"/>
  <c r="K2709" i="11"/>
  <c r="L2709" i="11"/>
  <c r="A2710" i="11"/>
  <c r="B2710" i="11"/>
  <c r="C2710" i="11"/>
  <c r="D2710" i="11"/>
  <c r="E2710" i="11"/>
  <c r="F2710" i="11"/>
  <c r="G2710" i="11"/>
  <c r="H2710" i="11"/>
  <c r="J2710" i="11"/>
  <c r="K2710" i="11"/>
  <c r="L2710" i="11"/>
  <c r="A2711" i="11"/>
  <c r="B2711" i="11"/>
  <c r="C2711" i="11"/>
  <c r="D2711" i="11"/>
  <c r="E2711" i="11"/>
  <c r="F2711" i="11"/>
  <c r="G2711" i="11"/>
  <c r="H2711" i="11"/>
  <c r="J2711" i="11"/>
  <c r="K2711" i="11"/>
  <c r="L2711" i="11"/>
  <c r="A2712" i="11"/>
  <c r="B2712" i="11"/>
  <c r="C2712" i="11"/>
  <c r="D2712" i="11"/>
  <c r="E2712" i="11"/>
  <c r="F2712" i="11"/>
  <c r="G2712" i="11"/>
  <c r="H2712" i="11"/>
  <c r="J2712" i="11"/>
  <c r="K2712" i="11"/>
  <c r="L2712" i="11"/>
  <c r="A2713" i="11"/>
  <c r="B2713" i="11"/>
  <c r="C2713" i="11"/>
  <c r="D2713" i="11"/>
  <c r="E2713" i="11"/>
  <c r="F2713" i="11"/>
  <c r="G2713" i="11"/>
  <c r="H2713" i="11"/>
  <c r="J2713" i="11"/>
  <c r="K2713" i="11"/>
  <c r="L2713" i="11"/>
  <c r="A2714" i="11"/>
  <c r="B2714" i="11"/>
  <c r="C2714" i="11"/>
  <c r="D2714" i="11"/>
  <c r="E2714" i="11"/>
  <c r="F2714" i="11"/>
  <c r="G2714" i="11"/>
  <c r="H2714" i="11"/>
  <c r="J2714" i="11"/>
  <c r="K2714" i="11"/>
  <c r="L2714" i="11"/>
  <c r="A2715" i="11"/>
  <c r="B2715" i="11"/>
  <c r="C2715" i="11"/>
  <c r="D2715" i="11"/>
  <c r="E2715" i="11"/>
  <c r="F2715" i="11"/>
  <c r="G2715" i="11"/>
  <c r="H2715" i="11"/>
  <c r="J2715" i="11"/>
  <c r="K2715" i="11"/>
  <c r="L2715" i="11"/>
  <c r="A2716" i="11"/>
  <c r="B2716" i="11"/>
  <c r="C2716" i="11"/>
  <c r="D2716" i="11"/>
  <c r="E2716" i="11"/>
  <c r="F2716" i="11"/>
  <c r="G2716" i="11"/>
  <c r="H2716" i="11"/>
  <c r="J2716" i="11"/>
  <c r="K2716" i="11"/>
  <c r="L2716" i="11"/>
  <c r="A2717" i="11"/>
  <c r="B2717" i="11"/>
  <c r="C2717" i="11"/>
  <c r="D2717" i="11"/>
  <c r="E2717" i="11"/>
  <c r="F2717" i="11"/>
  <c r="G2717" i="11"/>
  <c r="H2717" i="11"/>
  <c r="J2717" i="11"/>
  <c r="K2717" i="11"/>
  <c r="L2717" i="11"/>
  <c r="A2718" i="11"/>
  <c r="B2718" i="11"/>
  <c r="C2718" i="11"/>
  <c r="D2718" i="11"/>
  <c r="E2718" i="11"/>
  <c r="F2718" i="11"/>
  <c r="G2718" i="11"/>
  <c r="H2718" i="11"/>
  <c r="J2718" i="11"/>
  <c r="K2718" i="11"/>
  <c r="L2718" i="11"/>
  <c r="A2719" i="11"/>
  <c r="B2719" i="11"/>
  <c r="C2719" i="11"/>
  <c r="D2719" i="11"/>
  <c r="E2719" i="11"/>
  <c r="F2719" i="11"/>
  <c r="G2719" i="11"/>
  <c r="H2719" i="11"/>
  <c r="J2719" i="11"/>
  <c r="K2719" i="11"/>
  <c r="L2719" i="11"/>
  <c r="A2720" i="11"/>
  <c r="B2720" i="11"/>
  <c r="C2720" i="11"/>
  <c r="D2720" i="11"/>
  <c r="E2720" i="11"/>
  <c r="F2720" i="11"/>
  <c r="G2720" i="11"/>
  <c r="H2720" i="11"/>
  <c r="J2720" i="11"/>
  <c r="K2720" i="11"/>
  <c r="L2720" i="11"/>
  <c r="A2721" i="11"/>
  <c r="B2721" i="11"/>
  <c r="C2721" i="11"/>
  <c r="D2721" i="11"/>
  <c r="E2721" i="11"/>
  <c r="F2721" i="11"/>
  <c r="G2721" i="11"/>
  <c r="H2721" i="11"/>
  <c r="J2721" i="11"/>
  <c r="K2721" i="11"/>
  <c r="L2721" i="11"/>
  <c r="A2722" i="11"/>
  <c r="B2722" i="11"/>
  <c r="C2722" i="11"/>
  <c r="D2722" i="11"/>
  <c r="E2722" i="11"/>
  <c r="F2722" i="11"/>
  <c r="G2722" i="11"/>
  <c r="H2722" i="11"/>
  <c r="J2722" i="11"/>
  <c r="K2722" i="11"/>
  <c r="L2722" i="11"/>
  <c r="A2723" i="11"/>
  <c r="B2723" i="11"/>
  <c r="C2723" i="11"/>
  <c r="D2723" i="11"/>
  <c r="E2723" i="11"/>
  <c r="F2723" i="11"/>
  <c r="G2723" i="11"/>
  <c r="H2723" i="11"/>
  <c r="J2723" i="11"/>
  <c r="K2723" i="11"/>
  <c r="L2723" i="11"/>
  <c r="A2724" i="11"/>
  <c r="B2724" i="11"/>
  <c r="C2724" i="11"/>
  <c r="D2724" i="11"/>
  <c r="E2724" i="11"/>
  <c r="F2724" i="11"/>
  <c r="G2724" i="11"/>
  <c r="H2724" i="11"/>
  <c r="J2724" i="11"/>
  <c r="K2724" i="11"/>
  <c r="L2724" i="11"/>
  <c r="A2725" i="11"/>
  <c r="B2725" i="11"/>
  <c r="C2725" i="11"/>
  <c r="D2725" i="11"/>
  <c r="E2725" i="11"/>
  <c r="F2725" i="11"/>
  <c r="G2725" i="11"/>
  <c r="H2725" i="11"/>
  <c r="J2725" i="11"/>
  <c r="K2725" i="11"/>
  <c r="L2725" i="11"/>
  <c r="A2726" i="11"/>
  <c r="B2726" i="11"/>
  <c r="C2726" i="11"/>
  <c r="D2726" i="11"/>
  <c r="E2726" i="11"/>
  <c r="F2726" i="11"/>
  <c r="G2726" i="11"/>
  <c r="H2726" i="11"/>
  <c r="J2726" i="11"/>
  <c r="K2726" i="11"/>
  <c r="L2726" i="11"/>
  <c r="A2727" i="11"/>
  <c r="B2727" i="11"/>
  <c r="C2727" i="11"/>
  <c r="D2727" i="11"/>
  <c r="E2727" i="11"/>
  <c r="F2727" i="11"/>
  <c r="G2727" i="11"/>
  <c r="H2727" i="11"/>
  <c r="J2727" i="11"/>
  <c r="K2727" i="11"/>
  <c r="L2727" i="11"/>
  <c r="A2728" i="11"/>
  <c r="B2728" i="11"/>
  <c r="C2728" i="11"/>
  <c r="D2728" i="11"/>
  <c r="E2728" i="11"/>
  <c r="F2728" i="11"/>
  <c r="G2728" i="11"/>
  <c r="H2728" i="11"/>
  <c r="J2728" i="11"/>
  <c r="K2728" i="11"/>
  <c r="L2728" i="11"/>
  <c r="A2729" i="11"/>
  <c r="B2729" i="11"/>
  <c r="C2729" i="11"/>
  <c r="D2729" i="11"/>
  <c r="E2729" i="11"/>
  <c r="F2729" i="11"/>
  <c r="G2729" i="11"/>
  <c r="H2729" i="11"/>
  <c r="J2729" i="11"/>
  <c r="K2729" i="11"/>
  <c r="L2729" i="11"/>
  <c r="A2730" i="11"/>
  <c r="B2730" i="11"/>
  <c r="C2730" i="11"/>
  <c r="D2730" i="11"/>
  <c r="E2730" i="11"/>
  <c r="F2730" i="11"/>
  <c r="G2730" i="11"/>
  <c r="H2730" i="11"/>
  <c r="J2730" i="11"/>
  <c r="K2730" i="11"/>
  <c r="L2730" i="11"/>
  <c r="A2731" i="11"/>
  <c r="B2731" i="11"/>
  <c r="C2731" i="11"/>
  <c r="D2731" i="11"/>
  <c r="E2731" i="11"/>
  <c r="F2731" i="11"/>
  <c r="G2731" i="11"/>
  <c r="H2731" i="11"/>
  <c r="J2731" i="11"/>
  <c r="K2731" i="11"/>
  <c r="L2731" i="11"/>
  <c r="A2732" i="11"/>
  <c r="B2732" i="11"/>
  <c r="C2732" i="11"/>
  <c r="D2732" i="11"/>
  <c r="E2732" i="11"/>
  <c r="F2732" i="11"/>
  <c r="G2732" i="11"/>
  <c r="H2732" i="11"/>
  <c r="J2732" i="11"/>
  <c r="K2732" i="11"/>
  <c r="L2732" i="11"/>
  <c r="A2733" i="11"/>
  <c r="B2733" i="11"/>
  <c r="C2733" i="11"/>
  <c r="D2733" i="11"/>
  <c r="E2733" i="11"/>
  <c r="F2733" i="11"/>
  <c r="G2733" i="11"/>
  <c r="H2733" i="11"/>
  <c r="J2733" i="11"/>
  <c r="K2733" i="11"/>
  <c r="L2733" i="11"/>
  <c r="A2734" i="11"/>
  <c r="B2734" i="11"/>
  <c r="C2734" i="11"/>
  <c r="D2734" i="11"/>
  <c r="E2734" i="11"/>
  <c r="F2734" i="11"/>
  <c r="G2734" i="11"/>
  <c r="H2734" i="11"/>
  <c r="J2734" i="11"/>
  <c r="K2734" i="11"/>
  <c r="L2734" i="11"/>
  <c r="A2735" i="11"/>
  <c r="B2735" i="11"/>
  <c r="C2735" i="11"/>
  <c r="D2735" i="11"/>
  <c r="E2735" i="11"/>
  <c r="F2735" i="11"/>
  <c r="G2735" i="11"/>
  <c r="H2735" i="11"/>
  <c r="J2735" i="11"/>
  <c r="K2735" i="11"/>
  <c r="L2735" i="11"/>
  <c r="A2736" i="11"/>
  <c r="B2736" i="11"/>
  <c r="C2736" i="11"/>
  <c r="D2736" i="11"/>
  <c r="E2736" i="11"/>
  <c r="F2736" i="11"/>
  <c r="G2736" i="11"/>
  <c r="H2736" i="11"/>
  <c r="J2736" i="11"/>
  <c r="K2736" i="11"/>
  <c r="L2736" i="11"/>
  <c r="A2737" i="11"/>
  <c r="B2737" i="11"/>
  <c r="C2737" i="11"/>
  <c r="D2737" i="11"/>
  <c r="E2737" i="11"/>
  <c r="F2737" i="11"/>
  <c r="G2737" i="11"/>
  <c r="H2737" i="11"/>
  <c r="J2737" i="11"/>
  <c r="K2737" i="11"/>
  <c r="L2737" i="11"/>
  <c r="A2738" i="11"/>
  <c r="B2738" i="11"/>
  <c r="C2738" i="11"/>
  <c r="D2738" i="11"/>
  <c r="E2738" i="11"/>
  <c r="F2738" i="11"/>
  <c r="G2738" i="11"/>
  <c r="H2738" i="11"/>
  <c r="J2738" i="11"/>
  <c r="K2738" i="11"/>
  <c r="L2738" i="11"/>
  <c r="A2739" i="11"/>
  <c r="B2739" i="11"/>
  <c r="C2739" i="11"/>
  <c r="D2739" i="11"/>
  <c r="E2739" i="11"/>
  <c r="F2739" i="11"/>
  <c r="G2739" i="11"/>
  <c r="H2739" i="11"/>
  <c r="J2739" i="11"/>
  <c r="K2739" i="11"/>
  <c r="L2739" i="11"/>
  <c r="A2740" i="11"/>
  <c r="B2740" i="11"/>
  <c r="C2740" i="11"/>
  <c r="D2740" i="11"/>
  <c r="E2740" i="11"/>
  <c r="F2740" i="11"/>
  <c r="G2740" i="11"/>
  <c r="H2740" i="11"/>
  <c r="J2740" i="11"/>
  <c r="K2740" i="11"/>
  <c r="L2740" i="11"/>
  <c r="A2741" i="11"/>
  <c r="B2741" i="11"/>
  <c r="C2741" i="11"/>
  <c r="D2741" i="11"/>
  <c r="E2741" i="11"/>
  <c r="F2741" i="11"/>
  <c r="G2741" i="11"/>
  <c r="H2741" i="11"/>
  <c r="J2741" i="11"/>
  <c r="K2741" i="11"/>
  <c r="L2741" i="11"/>
  <c r="A2742" i="11"/>
  <c r="B2742" i="11"/>
  <c r="C2742" i="11"/>
  <c r="D2742" i="11"/>
  <c r="E2742" i="11"/>
  <c r="F2742" i="11"/>
  <c r="G2742" i="11"/>
  <c r="H2742" i="11"/>
  <c r="J2742" i="11"/>
  <c r="K2742" i="11"/>
  <c r="L2742" i="11"/>
  <c r="A2743" i="11"/>
  <c r="B2743" i="11"/>
  <c r="C2743" i="11"/>
  <c r="D2743" i="11"/>
  <c r="E2743" i="11"/>
  <c r="F2743" i="11"/>
  <c r="G2743" i="11"/>
  <c r="H2743" i="11"/>
  <c r="J2743" i="11"/>
  <c r="K2743" i="11"/>
  <c r="L2743" i="11"/>
  <c r="A2744" i="11"/>
  <c r="B2744" i="11"/>
  <c r="C2744" i="11"/>
  <c r="D2744" i="11"/>
  <c r="E2744" i="11"/>
  <c r="F2744" i="11"/>
  <c r="G2744" i="11"/>
  <c r="H2744" i="11"/>
  <c r="J2744" i="11"/>
  <c r="K2744" i="11"/>
  <c r="L2744" i="11"/>
  <c r="A2745" i="11"/>
  <c r="B2745" i="11"/>
  <c r="C2745" i="11"/>
  <c r="D2745" i="11"/>
  <c r="E2745" i="11"/>
  <c r="F2745" i="11"/>
  <c r="G2745" i="11"/>
  <c r="H2745" i="11"/>
  <c r="J2745" i="11"/>
  <c r="K2745" i="11"/>
  <c r="L2745" i="11"/>
  <c r="A2746" i="11"/>
  <c r="B2746" i="11"/>
  <c r="C2746" i="11"/>
  <c r="D2746" i="11"/>
  <c r="E2746" i="11"/>
  <c r="F2746" i="11"/>
  <c r="G2746" i="11"/>
  <c r="H2746" i="11"/>
  <c r="J2746" i="11"/>
  <c r="K2746" i="11"/>
  <c r="L2746" i="11"/>
  <c r="A2747" i="11"/>
  <c r="B2747" i="11"/>
  <c r="C2747" i="11"/>
  <c r="D2747" i="11"/>
  <c r="E2747" i="11"/>
  <c r="F2747" i="11"/>
  <c r="G2747" i="11"/>
  <c r="H2747" i="11"/>
  <c r="J2747" i="11"/>
  <c r="K2747" i="11"/>
  <c r="L2747" i="11"/>
  <c r="A2748" i="11"/>
  <c r="B2748" i="11"/>
  <c r="C2748" i="11"/>
  <c r="D2748" i="11"/>
  <c r="E2748" i="11"/>
  <c r="F2748" i="11"/>
  <c r="G2748" i="11"/>
  <c r="H2748" i="11"/>
  <c r="J2748" i="11"/>
  <c r="K2748" i="11"/>
  <c r="L2748" i="11"/>
  <c r="A2749" i="11"/>
  <c r="B2749" i="11"/>
  <c r="C2749" i="11"/>
  <c r="D2749" i="11"/>
  <c r="E2749" i="11"/>
  <c r="F2749" i="11"/>
  <c r="G2749" i="11"/>
  <c r="H2749" i="11"/>
  <c r="J2749" i="11"/>
  <c r="K2749" i="11"/>
  <c r="L2749" i="11"/>
  <c r="A2750" i="11"/>
  <c r="B2750" i="11"/>
  <c r="C2750" i="11"/>
  <c r="D2750" i="11"/>
  <c r="E2750" i="11"/>
  <c r="F2750" i="11"/>
  <c r="G2750" i="11"/>
  <c r="H2750" i="11"/>
  <c r="J2750" i="11"/>
  <c r="K2750" i="11"/>
  <c r="L2750" i="11"/>
  <c r="A2751" i="11"/>
  <c r="B2751" i="11"/>
  <c r="C2751" i="11"/>
  <c r="D2751" i="11"/>
  <c r="E2751" i="11"/>
  <c r="F2751" i="11"/>
  <c r="G2751" i="11"/>
  <c r="H2751" i="11"/>
  <c r="J2751" i="11"/>
  <c r="K2751" i="11"/>
  <c r="L2751" i="11"/>
  <c r="A2752" i="11"/>
  <c r="B2752" i="11"/>
  <c r="C2752" i="11"/>
  <c r="D2752" i="11"/>
  <c r="E2752" i="11"/>
  <c r="F2752" i="11"/>
  <c r="G2752" i="11"/>
  <c r="H2752" i="11"/>
  <c r="J2752" i="11"/>
  <c r="K2752" i="11"/>
  <c r="L2752" i="11"/>
  <c r="A2753" i="11"/>
  <c r="B2753" i="11"/>
  <c r="C2753" i="11"/>
  <c r="D2753" i="11"/>
  <c r="E2753" i="11"/>
  <c r="F2753" i="11"/>
  <c r="G2753" i="11"/>
  <c r="H2753" i="11"/>
  <c r="J2753" i="11"/>
  <c r="K2753" i="11"/>
  <c r="L2753" i="11"/>
  <c r="A2754" i="11"/>
  <c r="B2754" i="11"/>
  <c r="C2754" i="11"/>
  <c r="D2754" i="11"/>
  <c r="E2754" i="11"/>
  <c r="F2754" i="11"/>
  <c r="G2754" i="11"/>
  <c r="H2754" i="11"/>
  <c r="J2754" i="11"/>
  <c r="K2754" i="11"/>
  <c r="L2754" i="11"/>
  <c r="A2755" i="11"/>
  <c r="B2755" i="11"/>
  <c r="C2755" i="11"/>
  <c r="D2755" i="11"/>
  <c r="E2755" i="11"/>
  <c r="F2755" i="11"/>
  <c r="G2755" i="11"/>
  <c r="H2755" i="11"/>
  <c r="J2755" i="11"/>
  <c r="K2755" i="11"/>
  <c r="L2755" i="11"/>
  <c r="A2756" i="11"/>
  <c r="B2756" i="11"/>
  <c r="C2756" i="11"/>
  <c r="D2756" i="11"/>
  <c r="E2756" i="11"/>
  <c r="F2756" i="11"/>
  <c r="G2756" i="11"/>
  <c r="H2756" i="11"/>
  <c r="J2756" i="11"/>
  <c r="K2756" i="11"/>
  <c r="L2756" i="11"/>
  <c r="A2757" i="11"/>
  <c r="B2757" i="11"/>
  <c r="C2757" i="11"/>
  <c r="D2757" i="11"/>
  <c r="E2757" i="11"/>
  <c r="F2757" i="11"/>
  <c r="G2757" i="11"/>
  <c r="H2757" i="11"/>
  <c r="J2757" i="11"/>
  <c r="K2757" i="11"/>
  <c r="L2757" i="11"/>
  <c r="A2758" i="11"/>
  <c r="B2758" i="11"/>
  <c r="C2758" i="11"/>
  <c r="D2758" i="11"/>
  <c r="E2758" i="11"/>
  <c r="F2758" i="11"/>
  <c r="G2758" i="11"/>
  <c r="H2758" i="11"/>
  <c r="J2758" i="11"/>
  <c r="K2758" i="11"/>
  <c r="L2758" i="11"/>
  <c r="A2759" i="11"/>
  <c r="B2759" i="11"/>
  <c r="C2759" i="11"/>
  <c r="D2759" i="11"/>
  <c r="E2759" i="11"/>
  <c r="F2759" i="11"/>
  <c r="G2759" i="11"/>
  <c r="H2759" i="11"/>
  <c r="J2759" i="11"/>
  <c r="K2759" i="11"/>
  <c r="L2759" i="11"/>
  <c r="A2760" i="11"/>
  <c r="B2760" i="11"/>
  <c r="C2760" i="11"/>
  <c r="D2760" i="11"/>
  <c r="E2760" i="11"/>
  <c r="F2760" i="11"/>
  <c r="G2760" i="11"/>
  <c r="H2760" i="11"/>
  <c r="J2760" i="11"/>
  <c r="K2760" i="11"/>
  <c r="L2760" i="11"/>
  <c r="A2761" i="11"/>
  <c r="B2761" i="11"/>
  <c r="C2761" i="11"/>
  <c r="D2761" i="11"/>
  <c r="E2761" i="11"/>
  <c r="F2761" i="11"/>
  <c r="G2761" i="11"/>
  <c r="H2761" i="11"/>
  <c r="J2761" i="11"/>
  <c r="K2761" i="11"/>
  <c r="L2761" i="11"/>
  <c r="A2762" i="11"/>
  <c r="B2762" i="11"/>
  <c r="C2762" i="11"/>
  <c r="D2762" i="11"/>
  <c r="E2762" i="11"/>
  <c r="F2762" i="11"/>
  <c r="G2762" i="11"/>
  <c r="H2762" i="11"/>
  <c r="J2762" i="11"/>
  <c r="K2762" i="11"/>
  <c r="L2762" i="11"/>
  <c r="A2763" i="11"/>
  <c r="B2763" i="11"/>
  <c r="C2763" i="11"/>
  <c r="D2763" i="11"/>
  <c r="E2763" i="11"/>
  <c r="F2763" i="11"/>
  <c r="G2763" i="11"/>
  <c r="H2763" i="11"/>
  <c r="J2763" i="11"/>
  <c r="K2763" i="11"/>
  <c r="L2763" i="11"/>
  <c r="A2764" i="11"/>
  <c r="B2764" i="11"/>
  <c r="C2764" i="11"/>
  <c r="D2764" i="11"/>
  <c r="E2764" i="11"/>
  <c r="F2764" i="11"/>
  <c r="G2764" i="11"/>
  <c r="H2764" i="11"/>
  <c r="J2764" i="11"/>
  <c r="K2764" i="11"/>
  <c r="L2764" i="11"/>
  <c r="A2765" i="11"/>
  <c r="B2765" i="11"/>
  <c r="C2765" i="11"/>
  <c r="D2765" i="11"/>
  <c r="E2765" i="11"/>
  <c r="F2765" i="11"/>
  <c r="G2765" i="11"/>
  <c r="H2765" i="11"/>
  <c r="J2765" i="11"/>
  <c r="K2765" i="11"/>
  <c r="L2765" i="11"/>
  <c r="A2766" i="11"/>
  <c r="B2766" i="11"/>
  <c r="C2766" i="11"/>
  <c r="D2766" i="11"/>
  <c r="E2766" i="11"/>
  <c r="F2766" i="11"/>
  <c r="G2766" i="11"/>
  <c r="H2766" i="11"/>
  <c r="J2766" i="11"/>
  <c r="K2766" i="11"/>
  <c r="L2766" i="11"/>
  <c r="A2767" i="11"/>
  <c r="B2767" i="11"/>
  <c r="C2767" i="11"/>
  <c r="D2767" i="11"/>
  <c r="E2767" i="11"/>
  <c r="F2767" i="11"/>
  <c r="G2767" i="11"/>
  <c r="H2767" i="11"/>
  <c r="J2767" i="11"/>
  <c r="K2767" i="11"/>
  <c r="L2767" i="11"/>
  <c r="A2768" i="11"/>
  <c r="B2768" i="11"/>
  <c r="C2768" i="11"/>
  <c r="D2768" i="11"/>
  <c r="E2768" i="11"/>
  <c r="F2768" i="11"/>
  <c r="G2768" i="11"/>
  <c r="H2768" i="11"/>
  <c r="J2768" i="11"/>
  <c r="K2768" i="11"/>
  <c r="L2768" i="11"/>
  <c r="A2769" i="11"/>
  <c r="B2769" i="11"/>
  <c r="C2769" i="11"/>
  <c r="D2769" i="11"/>
  <c r="E2769" i="11"/>
  <c r="F2769" i="11"/>
  <c r="G2769" i="11"/>
  <c r="H2769" i="11"/>
  <c r="J2769" i="11"/>
  <c r="K2769" i="11"/>
  <c r="L2769" i="11"/>
  <c r="A2770" i="11"/>
  <c r="B2770" i="11"/>
  <c r="C2770" i="11"/>
  <c r="D2770" i="11"/>
  <c r="E2770" i="11"/>
  <c r="F2770" i="11"/>
  <c r="G2770" i="11"/>
  <c r="H2770" i="11"/>
  <c r="J2770" i="11"/>
  <c r="K2770" i="11"/>
  <c r="L2770" i="11"/>
  <c r="A2771" i="11"/>
  <c r="B2771" i="11"/>
  <c r="C2771" i="11"/>
  <c r="D2771" i="11"/>
  <c r="E2771" i="11"/>
  <c r="F2771" i="11"/>
  <c r="G2771" i="11"/>
  <c r="H2771" i="11"/>
  <c r="J2771" i="11"/>
  <c r="K2771" i="11"/>
  <c r="L2771" i="11"/>
  <c r="A2772" i="11"/>
  <c r="B2772" i="11"/>
  <c r="C2772" i="11"/>
  <c r="D2772" i="11"/>
  <c r="E2772" i="11"/>
  <c r="F2772" i="11"/>
  <c r="G2772" i="11"/>
  <c r="H2772" i="11"/>
  <c r="J2772" i="11"/>
  <c r="K2772" i="11"/>
  <c r="L2772" i="11"/>
  <c r="A2773" i="11"/>
  <c r="B2773" i="11"/>
  <c r="C2773" i="11"/>
  <c r="D2773" i="11"/>
  <c r="E2773" i="11"/>
  <c r="F2773" i="11"/>
  <c r="G2773" i="11"/>
  <c r="H2773" i="11"/>
  <c r="J2773" i="11"/>
  <c r="K2773" i="11"/>
  <c r="L2773" i="11"/>
  <c r="A2774" i="11"/>
  <c r="B2774" i="11"/>
  <c r="C2774" i="11"/>
  <c r="D2774" i="11"/>
  <c r="E2774" i="11"/>
  <c r="F2774" i="11"/>
  <c r="G2774" i="11"/>
  <c r="H2774" i="11"/>
  <c r="J2774" i="11"/>
  <c r="K2774" i="11"/>
  <c r="L2774" i="11"/>
  <c r="A2775" i="11"/>
  <c r="B2775" i="11"/>
  <c r="C2775" i="11"/>
  <c r="D2775" i="11"/>
  <c r="E2775" i="11"/>
  <c r="F2775" i="11"/>
  <c r="G2775" i="11"/>
  <c r="H2775" i="11"/>
  <c r="J2775" i="11"/>
  <c r="K2775" i="11"/>
  <c r="L2775" i="11"/>
  <c r="A2776" i="11"/>
  <c r="B2776" i="11"/>
  <c r="C2776" i="11"/>
  <c r="D2776" i="11"/>
  <c r="E2776" i="11"/>
  <c r="F2776" i="11"/>
  <c r="G2776" i="11"/>
  <c r="H2776" i="11"/>
  <c r="J2776" i="11"/>
  <c r="K2776" i="11"/>
  <c r="L2776" i="11"/>
  <c r="A2777" i="11"/>
  <c r="B2777" i="11"/>
  <c r="C2777" i="11"/>
  <c r="D2777" i="11"/>
  <c r="E2777" i="11"/>
  <c r="F2777" i="11"/>
  <c r="G2777" i="11"/>
  <c r="H2777" i="11"/>
  <c r="J2777" i="11"/>
  <c r="K2777" i="11"/>
  <c r="L2777" i="11"/>
  <c r="A2778" i="11"/>
  <c r="B2778" i="11"/>
  <c r="C2778" i="11"/>
  <c r="D2778" i="11"/>
  <c r="E2778" i="11"/>
  <c r="F2778" i="11"/>
  <c r="G2778" i="11"/>
  <c r="H2778" i="11"/>
  <c r="J2778" i="11"/>
  <c r="K2778" i="11"/>
  <c r="L2778" i="11"/>
  <c r="A2779" i="11"/>
  <c r="B2779" i="11"/>
  <c r="C2779" i="11"/>
  <c r="D2779" i="11"/>
  <c r="E2779" i="11"/>
  <c r="F2779" i="11"/>
  <c r="G2779" i="11"/>
  <c r="H2779" i="11"/>
  <c r="J2779" i="11"/>
  <c r="K2779" i="11"/>
  <c r="L2779" i="11"/>
  <c r="A2780" i="11"/>
  <c r="B2780" i="11"/>
  <c r="C2780" i="11"/>
  <c r="D2780" i="11"/>
  <c r="E2780" i="11"/>
  <c r="F2780" i="11"/>
  <c r="G2780" i="11"/>
  <c r="H2780" i="11"/>
  <c r="J2780" i="11"/>
  <c r="K2780" i="11"/>
  <c r="L2780" i="11"/>
  <c r="A2781" i="11"/>
  <c r="B2781" i="11"/>
  <c r="C2781" i="11"/>
  <c r="D2781" i="11"/>
  <c r="E2781" i="11"/>
  <c r="F2781" i="11"/>
  <c r="G2781" i="11"/>
  <c r="H2781" i="11"/>
  <c r="J2781" i="11"/>
  <c r="K2781" i="11"/>
  <c r="L2781" i="11"/>
  <c r="A2782" i="11"/>
  <c r="B2782" i="11"/>
  <c r="C2782" i="11"/>
  <c r="D2782" i="11"/>
  <c r="E2782" i="11"/>
  <c r="F2782" i="11"/>
  <c r="G2782" i="11"/>
  <c r="H2782" i="11"/>
  <c r="J2782" i="11"/>
  <c r="K2782" i="11"/>
  <c r="L2782" i="11"/>
  <c r="A2783" i="11"/>
  <c r="B2783" i="11"/>
  <c r="C2783" i="11"/>
  <c r="D2783" i="11"/>
  <c r="E2783" i="11"/>
  <c r="F2783" i="11"/>
  <c r="G2783" i="11"/>
  <c r="H2783" i="11"/>
  <c r="J2783" i="11"/>
  <c r="K2783" i="11"/>
  <c r="L2783" i="11"/>
  <c r="A2784" i="11"/>
  <c r="B2784" i="11"/>
  <c r="C2784" i="11"/>
  <c r="D2784" i="11"/>
  <c r="E2784" i="11"/>
  <c r="F2784" i="11"/>
  <c r="G2784" i="11"/>
  <c r="H2784" i="11"/>
  <c r="J2784" i="11"/>
  <c r="K2784" i="11"/>
  <c r="L2784" i="11"/>
  <c r="A2785" i="11"/>
  <c r="B2785" i="11"/>
  <c r="C2785" i="11"/>
  <c r="D2785" i="11"/>
  <c r="E2785" i="11"/>
  <c r="F2785" i="11"/>
  <c r="G2785" i="11"/>
  <c r="H2785" i="11"/>
  <c r="J2785" i="11"/>
  <c r="K2785" i="11"/>
  <c r="L2785" i="11"/>
  <c r="A2786" i="11"/>
  <c r="B2786" i="11"/>
  <c r="C2786" i="11"/>
  <c r="D2786" i="11"/>
  <c r="E2786" i="11"/>
  <c r="F2786" i="11"/>
  <c r="G2786" i="11"/>
  <c r="H2786" i="11"/>
  <c r="J2786" i="11"/>
  <c r="K2786" i="11"/>
  <c r="L2786" i="11"/>
  <c r="A2787" i="11"/>
  <c r="B2787" i="11"/>
  <c r="C2787" i="11"/>
  <c r="D2787" i="11"/>
  <c r="E2787" i="11"/>
  <c r="F2787" i="11"/>
  <c r="G2787" i="11"/>
  <c r="H2787" i="11"/>
  <c r="J2787" i="11"/>
  <c r="K2787" i="11"/>
  <c r="L2787" i="11"/>
  <c r="A2788" i="11"/>
  <c r="B2788" i="11"/>
  <c r="C2788" i="11"/>
  <c r="D2788" i="11"/>
  <c r="E2788" i="11"/>
  <c r="F2788" i="11"/>
  <c r="G2788" i="11"/>
  <c r="H2788" i="11"/>
  <c r="J2788" i="11"/>
  <c r="K2788" i="11"/>
  <c r="L2788" i="11"/>
  <c r="A2789" i="11"/>
  <c r="B2789" i="11"/>
  <c r="C2789" i="11"/>
  <c r="D2789" i="11"/>
  <c r="E2789" i="11"/>
  <c r="F2789" i="11"/>
  <c r="G2789" i="11"/>
  <c r="H2789" i="11"/>
  <c r="J2789" i="11"/>
  <c r="K2789" i="11"/>
  <c r="L2789" i="11"/>
  <c r="A2790" i="11"/>
  <c r="B2790" i="11"/>
  <c r="C2790" i="11"/>
  <c r="D2790" i="11"/>
  <c r="E2790" i="11"/>
  <c r="F2790" i="11"/>
  <c r="G2790" i="11"/>
  <c r="H2790" i="11"/>
  <c r="J2790" i="11"/>
  <c r="K2790" i="11"/>
  <c r="L2790" i="11"/>
  <c r="A2791" i="11"/>
  <c r="B2791" i="11"/>
  <c r="C2791" i="11"/>
  <c r="D2791" i="11"/>
  <c r="E2791" i="11"/>
  <c r="F2791" i="11"/>
  <c r="G2791" i="11"/>
  <c r="H2791" i="11"/>
  <c r="J2791" i="11"/>
  <c r="K2791" i="11"/>
  <c r="L2791" i="11"/>
  <c r="A2792" i="11"/>
  <c r="B2792" i="11"/>
  <c r="C2792" i="11"/>
  <c r="D2792" i="11"/>
  <c r="E2792" i="11"/>
  <c r="F2792" i="11"/>
  <c r="G2792" i="11"/>
  <c r="H2792" i="11"/>
  <c r="J2792" i="11"/>
  <c r="K2792" i="11"/>
  <c r="L2792" i="11"/>
  <c r="A2793" i="11"/>
  <c r="B2793" i="11"/>
  <c r="C2793" i="11"/>
  <c r="D2793" i="11"/>
  <c r="E2793" i="11"/>
  <c r="F2793" i="11"/>
  <c r="G2793" i="11"/>
  <c r="H2793" i="11"/>
  <c r="J2793" i="11"/>
  <c r="K2793" i="11"/>
  <c r="L2793" i="11"/>
  <c r="A2794" i="11"/>
  <c r="B2794" i="11"/>
  <c r="C2794" i="11"/>
  <c r="D2794" i="11"/>
  <c r="E2794" i="11"/>
  <c r="F2794" i="11"/>
  <c r="G2794" i="11"/>
  <c r="H2794" i="11"/>
  <c r="J2794" i="11"/>
  <c r="K2794" i="11"/>
  <c r="L2794" i="11"/>
  <c r="A2795" i="11"/>
  <c r="B2795" i="11"/>
  <c r="C2795" i="11"/>
  <c r="D2795" i="11"/>
  <c r="E2795" i="11"/>
  <c r="F2795" i="11"/>
  <c r="G2795" i="11"/>
  <c r="H2795" i="11"/>
  <c r="J2795" i="11"/>
  <c r="K2795" i="11"/>
  <c r="L2795" i="11"/>
  <c r="A2796" i="11"/>
  <c r="B2796" i="11"/>
  <c r="C2796" i="11"/>
  <c r="D2796" i="11"/>
  <c r="E2796" i="11"/>
  <c r="F2796" i="11"/>
  <c r="G2796" i="11"/>
  <c r="H2796" i="11"/>
  <c r="J2796" i="11"/>
  <c r="K2796" i="11"/>
  <c r="L2796" i="11"/>
  <c r="A2797" i="11"/>
  <c r="B2797" i="11"/>
  <c r="C2797" i="11"/>
  <c r="D2797" i="11"/>
  <c r="E2797" i="11"/>
  <c r="F2797" i="11"/>
  <c r="G2797" i="11"/>
  <c r="H2797" i="11"/>
  <c r="J2797" i="11"/>
  <c r="K2797" i="11"/>
  <c r="L2797" i="11"/>
  <c r="A2798" i="11"/>
  <c r="B2798" i="11"/>
  <c r="C2798" i="11"/>
  <c r="D2798" i="11"/>
  <c r="E2798" i="11"/>
  <c r="F2798" i="11"/>
  <c r="G2798" i="11"/>
  <c r="H2798" i="11"/>
  <c r="J2798" i="11"/>
  <c r="K2798" i="11"/>
  <c r="L2798" i="11"/>
  <c r="A2799" i="11"/>
  <c r="B2799" i="11"/>
  <c r="C2799" i="11"/>
  <c r="D2799" i="11"/>
  <c r="E2799" i="11"/>
  <c r="F2799" i="11"/>
  <c r="G2799" i="11"/>
  <c r="H2799" i="11"/>
  <c r="J2799" i="11"/>
  <c r="K2799" i="11"/>
  <c r="L2799" i="11"/>
  <c r="A2800" i="11"/>
  <c r="B2800" i="11"/>
  <c r="C2800" i="11"/>
  <c r="D2800" i="11"/>
  <c r="E2800" i="11"/>
  <c r="F2800" i="11"/>
  <c r="G2800" i="11"/>
  <c r="H2800" i="11"/>
  <c r="J2800" i="11"/>
  <c r="K2800" i="11"/>
  <c r="L2800" i="11"/>
  <c r="A2801" i="11"/>
  <c r="B2801" i="11"/>
  <c r="C2801" i="11"/>
  <c r="D2801" i="11"/>
  <c r="E2801" i="11"/>
  <c r="F2801" i="11"/>
  <c r="G2801" i="11"/>
  <c r="H2801" i="11"/>
  <c r="J2801" i="11"/>
  <c r="K2801" i="11"/>
  <c r="L2801" i="11"/>
  <c r="A2802" i="11"/>
  <c r="B2802" i="11"/>
  <c r="C2802" i="11"/>
  <c r="D2802" i="11"/>
  <c r="E2802" i="11"/>
  <c r="F2802" i="11"/>
  <c r="G2802" i="11"/>
  <c r="H2802" i="11"/>
  <c r="J2802" i="11"/>
  <c r="K2802" i="11"/>
  <c r="L2802" i="11"/>
  <c r="A2803" i="11"/>
  <c r="B2803" i="11"/>
  <c r="C2803" i="11"/>
  <c r="D2803" i="11"/>
  <c r="E2803" i="11"/>
  <c r="F2803" i="11"/>
  <c r="G2803" i="11"/>
  <c r="H2803" i="11"/>
  <c r="J2803" i="11"/>
  <c r="K2803" i="11"/>
  <c r="L2803" i="11"/>
  <c r="A2804" i="11"/>
  <c r="B2804" i="11"/>
  <c r="C2804" i="11"/>
  <c r="D2804" i="11"/>
  <c r="E2804" i="11"/>
  <c r="F2804" i="11"/>
  <c r="G2804" i="11"/>
  <c r="H2804" i="11"/>
  <c r="J2804" i="11"/>
  <c r="K2804" i="11"/>
  <c r="L2804" i="11"/>
  <c r="A2805" i="11"/>
  <c r="B2805" i="11"/>
  <c r="C2805" i="11"/>
  <c r="D2805" i="11"/>
  <c r="E2805" i="11"/>
  <c r="F2805" i="11"/>
  <c r="G2805" i="11"/>
  <c r="H2805" i="11"/>
  <c r="J2805" i="11"/>
  <c r="K2805" i="11"/>
  <c r="L2805" i="11"/>
  <c r="A2806" i="11"/>
  <c r="B2806" i="11"/>
  <c r="C2806" i="11"/>
  <c r="D2806" i="11"/>
  <c r="E2806" i="11"/>
  <c r="F2806" i="11"/>
  <c r="G2806" i="11"/>
  <c r="H2806" i="11"/>
  <c r="J2806" i="11"/>
  <c r="K2806" i="11"/>
  <c r="L2806" i="11"/>
  <c r="A2807" i="11"/>
  <c r="B2807" i="11"/>
  <c r="C2807" i="11"/>
  <c r="D2807" i="11"/>
  <c r="E2807" i="11"/>
  <c r="F2807" i="11"/>
  <c r="G2807" i="11"/>
  <c r="H2807" i="11"/>
  <c r="J2807" i="11"/>
  <c r="K2807" i="11"/>
  <c r="L2807" i="11"/>
  <c r="A2808" i="11"/>
  <c r="B2808" i="11"/>
  <c r="C2808" i="11"/>
  <c r="D2808" i="11"/>
  <c r="E2808" i="11"/>
  <c r="F2808" i="11"/>
  <c r="G2808" i="11"/>
  <c r="H2808" i="11"/>
  <c r="J2808" i="11"/>
  <c r="K2808" i="11"/>
  <c r="L2808" i="11"/>
  <c r="A2809" i="11"/>
  <c r="B2809" i="11"/>
  <c r="C2809" i="11"/>
  <c r="D2809" i="11"/>
  <c r="E2809" i="11"/>
  <c r="F2809" i="11"/>
  <c r="G2809" i="11"/>
  <c r="H2809" i="11"/>
  <c r="J2809" i="11"/>
  <c r="K2809" i="11"/>
  <c r="L2809" i="11"/>
  <c r="A2810" i="11"/>
  <c r="B2810" i="11"/>
  <c r="C2810" i="11"/>
  <c r="D2810" i="11"/>
  <c r="E2810" i="11"/>
  <c r="F2810" i="11"/>
  <c r="G2810" i="11"/>
  <c r="H2810" i="11"/>
  <c r="J2810" i="11"/>
  <c r="K2810" i="11"/>
  <c r="L2810" i="11"/>
  <c r="A2811" i="11"/>
  <c r="B2811" i="11"/>
  <c r="C2811" i="11"/>
  <c r="D2811" i="11"/>
  <c r="E2811" i="11"/>
  <c r="F2811" i="11"/>
  <c r="G2811" i="11"/>
  <c r="H2811" i="11"/>
  <c r="J2811" i="11"/>
  <c r="K2811" i="11"/>
  <c r="L2811" i="11"/>
  <c r="A2812" i="11"/>
  <c r="B2812" i="11"/>
  <c r="C2812" i="11"/>
  <c r="D2812" i="11"/>
  <c r="E2812" i="11"/>
  <c r="F2812" i="11"/>
  <c r="G2812" i="11"/>
  <c r="H2812" i="11"/>
  <c r="J2812" i="11"/>
  <c r="K2812" i="11"/>
  <c r="L2812" i="11"/>
  <c r="A2813" i="11"/>
  <c r="B2813" i="11"/>
  <c r="C2813" i="11"/>
  <c r="D2813" i="11"/>
  <c r="E2813" i="11"/>
  <c r="F2813" i="11"/>
  <c r="G2813" i="11"/>
  <c r="H2813" i="11"/>
  <c r="J2813" i="11"/>
  <c r="K2813" i="11"/>
  <c r="L2813" i="11"/>
  <c r="A2814" i="11"/>
  <c r="B2814" i="11"/>
  <c r="C2814" i="11"/>
  <c r="D2814" i="11"/>
  <c r="E2814" i="11"/>
  <c r="F2814" i="11"/>
  <c r="G2814" i="11"/>
  <c r="H2814" i="11"/>
  <c r="J2814" i="11"/>
  <c r="K2814" i="11"/>
  <c r="L2814" i="11"/>
  <c r="A2815" i="11"/>
  <c r="B2815" i="11"/>
  <c r="C2815" i="11"/>
  <c r="D2815" i="11"/>
  <c r="E2815" i="11"/>
  <c r="F2815" i="11"/>
  <c r="G2815" i="11"/>
  <c r="H2815" i="11"/>
  <c r="J2815" i="11"/>
  <c r="K2815" i="11"/>
  <c r="L2815" i="11"/>
  <c r="A2816" i="11"/>
  <c r="B2816" i="11"/>
  <c r="C2816" i="11"/>
  <c r="D2816" i="11"/>
  <c r="E2816" i="11"/>
  <c r="F2816" i="11"/>
  <c r="G2816" i="11"/>
  <c r="H2816" i="11"/>
  <c r="J2816" i="11"/>
  <c r="K2816" i="11"/>
  <c r="L2816" i="11"/>
  <c r="A2817" i="11"/>
  <c r="B2817" i="11"/>
  <c r="C2817" i="11"/>
  <c r="D2817" i="11"/>
  <c r="E2817" i="11"/>
  <c r="F2817" i="11"/>
  <c r="G2817" i="11"/>
  <c r="H2817" i="11"/>
  <c r="J2817" i="11"/>
  <c r="K2817" i="11"/>
  <c r="L2817" i="11"/>
  <c r="A2818" i="11"/>
  <c r="B2818" i="11"/>
  <c r="C2818" i="11"/>
  <c r="D2818" i="11"/>
  <c r="E2818" i="11"/>
  <c r="F2818" i="11"/>
  <c r="G2818" i="11"/>
  <c r="H2818" i="11"/>
  <c r="J2818" i="11"/>
  <c r="K2818" i="11"/>
  <c r="L2818" i="11"/>
  <c r="A2819" i="11"/>
  <c r="B2819" i="11"/>
  <c r="C2819" i="11"/>
  <c r="D2819" i="11"/>
  <c r="E2819" i="11"/>
  <c r="F2819" i="11"/>
  <c r="G2819" i="11"/>
  <c r="H2819" i="11"/>
  <c r="J2819" i="11"/>
  <c r="K2819" i="11"/>
  <c r="L2819" i="11"/>
  <c r="A2820" i="11"/>
  <c r="B2820" i="11"/>
  <c r="C2820" i="11"/>
  <c r="D2820" i="11"/>
  <c r="E2820" i="11"/>
  <c r="F2820" i="11"/>
  <c r="G2820" i="11"/>
  <c r="H2820" i="11"/>
  <c r="J2820" i="11"/>
  <c r="K2820" i="11"/>
  <c r="L2820" i="11"/>
  <c r="A2821" i="11"/>
  <c r="B2821" i="11"/>
  <c r="C2821" i="11"/>
  <c r="D2821" i="11"/>
  <c r="E2821" i="11"/>
  <c r="F2821" i="11"/>
  <c r="G2821" i="11"/>
  <c r="H2821" i="11"/>
  <c r="J2821" i="11"/>
  <c r="K2821" i="11"/>
  <c r="L2821" i="11"/>
  <c r="A2822" i="11"/>
  <c r="B2822" i="11"/>
  <c r="C2822" i="11"/>
  <c r="D2822" i="11"/>
  <c r="E2822" i="11"/>
  <c r="F2822" i="11"/>
  <c r="G2822" i="11"/>
  <c r="H2822" i="11"/>
  <c r="J2822" i="11"/>
  <c r="K2822" i="11"/>
  <c r="L2822" i="11"/>
  <c r="A2823" i="11"/>
  <c r="B2823" i="11"/>
  <c r="C2823" i="11"/>
  <c r="D2823" i="11"/>
  <c r="E2823" i="11"/>
  <c r="F2823" i="11"/>
  <c r="G2823" i="11"/>
  <c r="H2823" i="11"/>
  <c r="J2823" i="11"/>
  <c r="K2823" i="11"/>
  <c r="L2823" i="11"/>
  <c r="A2824" i="11"/>
  <c r="B2824" i="11"/>
  <c r="C2824" i="11"/>
  <c r="D2824" i="11"/>
  <c r="E2824" i="11"/>
  <c r="F2824" i="11"/>
  <c r="G2824" i="11"/>
  <c r="H2824" i="11"/>
  <c r="J2824" i="11"/>
  <c r="K2824" i="11"/>
  <c r="L2824" i="11"/>
  <c r="A2825" i="11"/>
  <c r="B2825" i="11"/>
  <c r="C2825" i="11"/>
  <c r="D2825" i="11"/>
  <c r="E2825" i="11"/>
  <c r="F2825" i="11"/>
  <c r="G2825" i="11"/>
  <c r="H2825" i="11"/>
  <c r="J2825" i="11"/>
  <c r="K2825" i="11"/>
  <c r="L2825" i="11"/>
  <c r="A2826" i="11"/>
  <c r="B2826" i="11"/>
  <c r="C2826" i="11"/>
  <c r="D2826" i="11"/>
  <c r="E2826" i="11"/>
  <c r="F2826" i="11"/>
  <c r="G2826" i="11"/>
  <c r="H2826" i="11"/>
  <c r="J2826" i="11"/>
  <c r="K2826" i="11"/>
  <c r="L2826" i="11"/>
  <c r="A2827" i="11"/>
  <c r="B2827" i="11"/>
  <c r="C2827" i="11"/>
  <c r="D2827" i="11"/>
  <c r="E2827" i="11"/>
  <c r="F2827" i="11"/>
  <c r="G2827" i="11"/>
  <c r="H2827" i="11"/>
  <c r="J2827" i="11"/>
  <c r="K2827" i="11"/>
  <c r="L2827" i="11"/>
  <c r="A2828" i="11"/>
  <c r="B2828" i="11"/>
  <c r="C2828" i="11"/>
  <c r="D2828" i="11"/>
  <c r="E2828" i="11"/>
  <c r="F2828" i="11"/>
  <c r="G2828" i="11"/>
  <c r="H2828" i="11"/>
  <c r="J2828" i="11"/>
  <c r="K2828" i="11"/>
  <c r="L2828" i="11"/>
  <c r="A2829" i="11"/>
  <c r="B2829" i="11"/>
  <c r="C2829" i="11"/>
  <c r="D2829" i="11"/>
  <c r="E2829" i="11"/>
  <c r="F2829" i="11"/>
  <c r="G2829" i="11"/>
  <c r="H2829" i="11"/>
  <c r="J2829" i="11"/>
  <c r="K2829" i="11"/>
  <c r="L2829" i="11"/>
  <c r="A2830" i="11"/>
  <c r="B2830" i="11"/>
  <c r="C2830" i="11"/>
  <c r="D2830" i="11"/>
  <c r="E2830" i="11"/>
  <c r="F2830" i="11"/>
  <c r="G2830" i="11"/>
  <c r="H2830" i="11"/>
  <c r="J2830" i="11"/>
  <c r="K2830" i="11"/>
  <c r="L2830" i="11"/>
  <c r="A2831" i="11"/>
  <c r="B2831" i="11"/>
  <c r="C2831" i="11"/>
  <c r="D2831" i="11"/>
  <c r="E2831" i="11"/>
  <c r="F2831" i="11"/>
  <c r="G2831" i="11"/>
  <c r="H2831" i="11"/>
  <c r="J2831" i="11"/>
  <c r="K2831" i="11"/>
  <c r="L2831" i="11"/>
  <c r="A2832" i="11"/>
  <c r="B2832" i="11"/>
  <c r="C2832" i="11"/>
  <c r="D2832" i="11"/>
  <c r="E2832" i="11"/>
  <c r="F2832" i="11"/>
  <c r="G2832" i="11"/>
  <c r="H2832" i="11"/>
  <c r="J2832" i="11"/>
  <c r="K2832" i="11"/>
  <c r="L2832" i="11"/>
  <c r="A2833" i="11"/>
  <c r="B2833" i="11"/>
  <c r="C2833" i="11"/>
  <c r="D2833" i="11"/>
  <c r="E2833" i="11"/>
  <c r="F2833" i="11"/>
  <c r="G2833" i="11"/>
  <c r="H2833" i="11"/>
  <c r="J2833" i="11"/>
  <c r="K2833" i="11"/>
  <c r="L2833" i="11"/>
  <c r="A2834" i="11"/>
  <c r="B2834" i="11"/>
  <c r="C2834" i="11"/>
  <c r="D2834" i="11"/>
  <c r="E2834" i="11"/>
  <c r="F2834" i="11"/>
  <c r="G2834" i="11"/>
  <c r="H2834" i="11"/>
  <c r="J2834" i="11"/>
  <c r="K2834" i="11"/>
  <c r="L2834" i="11"/>
  <c r="A2835" i="11"/>
  <c r="B2835" i="11"/>
  <c r="C2835" i="11"/>
  <c r="D2835" i="11"/>
  <c r="E2835" i="11"/>
  <c r="F2835" i="11"/>
  <c r="G2835" i="11"/>
  <c r="H2835" i="11"/>
  <c r="J2835" i="11"/>
  <c r="K2835" i="11"/>
  <c r="L2835" i="11"/>
  <c r="A2836" i="11"/>
  <c r="B2836" i="11"/>
  <c r="C2836" i="11"/>
  <c r="D2836" i="11"/>
  <c r="E2836" i="11"/>
  <c r="F2836" i="11"/>
  <c r="G2836" i="11"/>
  <c r="H2836" i="11"/>
  <c r="J2836" i="11"/>
  <c r="K2836" i="11"/>
  <c r="L2836" i="11"/>
  <c r="A2837" i="11"/>
  <c r="B2837" i="11"/>
  <c r="C2837" i="11"/>
  <c r="D2837" i="11"/>
  <c r="E2837" i="11"/>
  <c r="F2837" i="11"/>
  <c r="G2837" i="11"/>
  <c r="H2837" i="11"/>
  <c r="J2837" i="11"/>
  <c r="K2837" i="11"/>
  <c r="L2837" i="11"/>
  <c r="A2838" i="11"/>
  <c r="B2838" i="11"/>
  <c r="C2838" i="11"/>
  <c r="D2838" i="11"/>
  <c r="E2838" i="11"/>
  <c r="F2838" i="11"/>
  <c r="G2838" i="11"/>
  <c r="H2838" i="11"/>
  <c r="J2838" i="11"/>
  <c r="K2838" i="11"/>
  <c r="L2838" i="11"/>
  <c r="A2839" i="11"/>
  <c r="B2839" i="11"/>
  <c r="C2839" i="11"/>
  <c r="D2839" i="11"/>
  <c r="E2839" i="11"/>
  <c r="F2839" i="11"/>
  <c r="G2839" i="11"/>
  <c r="H2839" i="11"/>
  <c r="J2839" i="11"/>
  <c r="K2839" i="11"/>
  <c r="L2839" i="11"/>
  <c r="A2840" i="11"/>
  <c r="B2840" i="11"/>
  <c r="C2840" i="11"/>
  <c r="D2840" i="11"/>
  <c r="E2840" i="11"/>
  <c r="F2840" i="11"/>
  <c r="G2840" i="11"/>
  <c r="H2840" i="11"/>
  <c r="J2840" i="11"/>
  <c r="K2840" i="11"/>
  <c r="L2840" i="11"/>
  <c r="A2841" i="11"/>
  <c r="B2841" i="11"/>
  <c r="C2841" i="11"/>
  <c r="D2841" i="11"/>
  <c r="E2841" i="11"/>
  <c r="F2841" i="11"/>
  <c r="G2841" i="11"/>
  <c r="H2841" i="11"/>
  <c r="J2841" i="11"/>
  <c r="K2841" i="11"/>
  <c r="L2841" i="11"/>
  <c r="A2842" i="11"/>
  <c r="B2842" i="11"/>
  <c r="C2842" i="11"/>
  <c r="D2842" i="11"/>
  <c r="E2842" i="11"/>
  <c r="F2842" i="11"/>
  <c r="G2842" i="11"/>
  <c r="H2842" i="11"/>
  <c r="J2842" i="11"/>
  <c r="K2842" i="11"/>
  <c r="L2842" i="11"/>
  <c r="A2843" i="11"/>
  <c r="B2843" i="11"/>
  <c r="C2843" i="11"/>
  <c r="D2843" i="11"/>
  <c r="E2843" i="11"/>
  <c r="F2843" i="11"/>
  <c r="G2843" i="11"/>
  <c r="H2843" i="11"/>
  <c r="J2843" i="11"/>
  <c r="K2843" i="11"/>
  <c r="L2843" i="11"/>
  <c r="A2844" i="11"/>
  <c r="B2844" i="11"/>
  <c r="C2844" i="11"/>
  <c r="D2844" i="11"/>
  <c r="E2844" i="11"/>
  <c r="F2844" i="11"/>
  <c r="G2844" i="11"/>
  <c r="H2844" i="11"/>
  <c r="J2844" i="11"/>
  <c r="K2844" i="11"/>
  <c r="L2844" i="11"/>
  <c r="A2845" i="11"/>
  <c r="B2845" i="11"/>
  <c r="C2845" i="11"/>
  <c r="D2845" i="11"/>
  <c r="E2845" i="11"/>
  <c r="F2845" i="11"/>
  <c r="G2845" i="11"/>
  <c r="H2845" i="11"/>
  <c r="J2845" i="11"/>
  <c r="K2845" i="11"/>
  <c r="L2845" i="11"/>
  <c r="A2846" i="11"/>
  <c r="B2846" i="11"/>
  <c r="C2846" i="11"/>
  <c r="D2846" i="11"/>
  <c r="E2846" i="11"/>
  <c r="F2846" i="11"/>
  <c r="G2846" i="11"/>
  <c r="H2846" i="11"/>
  <c r="J2846" i="11"/>
  <c r="K2846" i="11"/>
  <c r="L2846" i="11"/>
  <c r="A2847" i="11"/>
  <c r="B2847" i="11"/>
  <c r="C2847" i="11"/>
  <c r="D2847" i="11"/>
  <c r="E2847" i="11"/>
  <c r="F2847" i="11"/>
  <c r="G2847" i="11"/>
  <c r="H2847" i="11"/>
  <c r="J2847" i="11"/>
  <c r="K2847" i="11"/>
  <c r="L2847" i="11"/>
  <c r="A2848" i="11"/>
  <c r="B2848" i="11"/>
  <c r="C2848" i="11"/>
  <c r="D2848" i="11"/>
  <c r="E2848" i="11"/>
  <c r="F2848" i="11"/>
  <c r="G2848" i="11"/>
  <c r="H2848" i="11"/>
  <c r="J2848" i="11"/>
  <c r="K2848" i="11"/>
  <c r="L2848" i="11"/>
  <c r="A2849" i="11"/>
  <c r="B2849" i="11"/>
  <c r="C2849" i="11"/>
  <c r="D2849" i="11"/>
  <c r="E2849" i="11"/>
  <c r="F2849" i="11"/>
  <c r="G2849" i="11"/>
  <c r="H2849" i="11"/>
  <c r="J2849" i="11"/>
  <c r="K2849" i="11"/>
  <c r="L2849" i="11"/>
  <c r="A2850" i="11"/>
  <c r="B2850" i="11"/>
  <c r="C2850" i="11"/>
  <c r="D2850" i="11"/>
  <c r="E2850" i="11"/>
  <c r="F2850" i="11"/>
  <c r="G2850" i="11"/>
  <c r="H2850" i="11"/>
  <c r="J2850" i="11"/>
  <c r="K2850" i="11"/>
  <c r="L2850" i="11"/>
  <c r="A2851" i="11"/>
  <c r="B2851" i="11"/>
  <c r="C2851" i="11"/>
  <c r="D2851" i="11"/>
  <c r="E2851" i="11"/>
  <c r="F2851" i="11"/>
  <c r="G2851" i="11"/>
  <c r="H2851" i="11"/>
  <c r="J2851" i="11"/>
  <c r="K2851" i="11"/>
  <c r="L2851" i="11"/>
  <c r="A2852" i="11"/>
  <c r="B2852" i="11"/>
  <c r="C2852" i="11"/>
  <c r="D2852" i="11"/>
  <c r="E2852" i="11"/>
  <c r="F2852" i="11"/>
  <c r="G2852" i="11"/>
  <c r="H2852" i="11"/>
  <c r="J2852" i="11"/>
  <c r="K2852" i="11"/>
  <c r="L2852" i="11"/>
  <c r="A2853" i="11"/>
  <c r="B2853" i="11"/>
  <c r="C2853" i="11"/>
  <c r="D2853" i="11"/>
  <c r="E2853" i="11"/>
  <c r="F2853" i="11"/>
  <c r="G2853" i="11"/>
  <c r="H2853" i="11"/>
  <c r="J2853" i="11"/>
  <c r="K2853" i="11"/>
  <c r="L2853" i="11"/>
  <c r="A2854" i="11"/>
  <c r="B2854" i="11"/>
  <c r="C2854" i="11"/>
  <c r="D2854" i="11"/>
  <c r="E2854" i="11"/>
  <c r="F2854" i="11"/>
  <c r="G2854" i="11"/>
  <c r="H2854" i="11"/>
  <c r="J2854" i="11"/>
  <c r="K2854" i="11"/>
  <c r="L2854" i="11"/>
  <c r="A2855" i="11"/>
  <c r="B2855" i="11"/>
  <c r="C2855" i="11"/>
  <c r="D2855" i="11"/>
  <c r="E2855" i="11"/>
  <c r="F2855" i="11"/>
  <c r="G2855" i="11"/>
  <c r="H2855" i="11"/>
  <c r="J2855" i="11"/>
  <c r="K2855" i="11"/>
  <c r="L2855" i="11"/>
  <c r="A2856" i="11"/>
  <c r="B2856" i="11"/>
  <c r="C2856" i="11"/>
  <c r="D2856" i="11"/>
  <c r="E2856" i="11"/>
  <c r="F2856" i="11"/>
  <c r="G2856" i="11"/>
  <c r="H2856" i="11"/>
  <c r="J2856" i="11"/>
  <c r="K2856" i="11"/>
  <c r="L2856" i="11"/>
  <c r="A2857" i="11"/>
  <c r="B2857" i="11"/>
  <c r="C2857" i="11"/>
  <c r="D2857" i="11"/>
  <c r="E2857" i="11"/>
  <c r="F2857" i="11"/>
  <c r="G2857" i="11"/>
  <c r="H2857" i="11"/>
  <c r="J2857" i="11"/>
  <c r="K2857" i="11"/>
  <c r="L2857" i="11"/>
  <c r="A2858" i="11"/>
  <c r="B2858" i="11"/>
  <c r="C2858" i="11"/>
  <c r="D2858" i="11"/>
  <c r="E2858" i="11"/>
  <c r="F2858" i="11"/>
  <c r="G2858" i="11"/>
  <c r="H2858" i="11"/>
  <c r="J2858" i="11"/>
  <c r="K2858" i="11"/>
  <c r="L2858" i="11"/>
  <c r="A2859" i="11"/>
  <c r="B2859" i="11"/>
  <c r="C2859" i="11"/>
  <c r="D2859" i="11"/>
  <c r="E2859" i="11"/>
  <c r="F2859" i="11"/>
  <c r="G2859" i="11"/>
  <c r="H2859" i="11"/>
  <c r="J2859" i="11"/>
  <c r="K2859" i="11"/>
  <c r="L2859" i="11"/>
  <c r="A2860" i="11"/>
  <c r="B2860" i="11"/>
  <c r="C2860" i="11"/>
  <c r="D2860" i="11"/>
  <c r="E2860" i="11"/>
  <c r="F2860" i="11"/>
  <c r="G2860" i="11"/>
  <c r="H2860" i="11"/>
  <c r="J2860" i="11"/>
  <c r="K2860" i="11"/>
  <c r="L2860" i="11"/>
  <c r="A2861" i="11"/>
  <c r="B2861" i="11"/>
  <c r="C2861" i="11"/>
  <c r="D2861" i="11"/>
  <c r="E2861" i="11"/>
  <c r="F2861" i="11"/>
  <c r="G2861" i="11"/>
  <c r="H2861" i="11"/>
  <c r="J2861" i="11"/>
  <c r="K2861" i="11"/>
  <c r="L2861" i="11"/>
  <c r="A2862" i="11"/>
  <c r="B2862" i="11"/>
  <c r="C2862" i="11"/>
  <c r="D2862" i="11"/>
  <c r="E2862" i="11"/>
  <c r="F2862" i="11"/>
  <c r="G2862" i="11"/>
  <c r="H2862" i="11"/>
  <c r="J2862" i="11"/>
  <c r="K2862" i="11"/>
  <c r="L2862" i="11"/>
  <c r="A2863" i="11"/>
  <c r="B2863" i="11"/>
  <c r="C2863" i="11"/>
  <c r="D2863" i="11"/>
  <c r="E2863" i="11"/>
  <c r="F2863" i="11"/>
  <c r="G2863" i="11"/>
  <c r="H2863" i="11"/>
  <c r="J2863" i="11"/>
  <c r="K2863" i="11"/>
  <c r="L2863" i="11"/>
  <c r="A2864" i="11"/>
  <c r="B2864" i="11"/>
  <c r="C2864" i="11"/>
  <c r="D2864" i="11"/>
  <c r="E2864" i="11"/>
  <c r="F2864" i="11"/>
  <c r="G2864" i="11"/>
  <c r="H2864" i="11"/>
  <c r="J2864" i="11"/>
  <c r="K2864" i="11"/>
  <c r="L2864" i="11"/>
  <c r="A2865" i="11"/>
  <c r="B2865" i="11"/>
  <c r="C2865" i="11"/>
  <c r="D2865" i="11"/>
  <c r="E2865" i="11"/>
  <c r="F2865" i="11"/>
  <c r="G2865" i="11"/>
  <c r="H2865" i="11"/>
  <c r="J2865" i="11"/>
  <c r="K2865" i="11"/>
  <c r="L2865" i="11"/>
  <c r="A2866" i="11"/>
  <c r="B2866" i="11"/>
  <c r="C2866" i="11"/>
  <c r="D2866" i="11"/>
  <c r="E2866" i="11"/>
  <c r="F2866" i="11"/>
  <c r="G2866" i="11"/>
  <c r="H2866" i="11"/>
  <c r="J2866" i="11"/>
  <c r="K2866" i="11"/>
  <c r="L2866" i="11"/>
  <c r="A2867" i="11"/>
  <c r="B2867" i="11"/>
  <c r="C2867" i="11"/>
  <c r="D2867" i="11"/>
  <c r="E2867" i="11"/>
  <c r="F2867" i="11"/>
  <c r="G2867" i="11"/>
  <c r="H2867" i="11"/>
  <c r="J2867" i="11"/>
  <c r="K2867" i="11"/>
  <c r="L2867" i="11"/>
  <c r="A2868" i="11"/>
  <c r="B2868" i="11"/>
  <c r="C2868" i="11"/>
  <c r="D2868" i="11"/>
  <c r="E2868" i="11"/>
  <c r="F2868" i="11"/>
  <c r="G2868" i="11"/>
  <c r="H2868" i="11"/>
  <c r="J2868" i="11"/>
  <c r="K2868" i="11"/>
  <c r="L2868" i="11"/>
  <c r="A2869" i="11"/>
  <c r="B2869" i="11"/>
  <c r="C2869" i="11"/>
  <c r="D2869" i="11"/>
  <c r="E2869" i="11"/>
  <c r="F2869" i="11"/>
  <c r="G2869" i="11"/>
  <c r="H2869" i="11"/>
  <c r="J2869" i="11"/>
  <c r="K2869" i="11"/>
  <c r="L2869" i="11"/>
  <c r="A2870" i="11"/>
  <c r="B2870" i="11"/>
  <c r="C2870" i="11"/>
  <c r="D2870" i="11"/>
  <c r="E2870" i="11"/>
  <c r="F2870" i="11"/>
  <c r="G2870" i="11"/>
  <c r="H2870" i="11"/>
  <c r="J2870" i="11"/>
  <c r="K2870" i="11"/>
  <c r="L2870" i="11"/>
  <c r="A2871" i="11"/>
  <c r="B2871" i="11"/>
  <c r="C2871" i="11"/>
  <c r="D2871" i="11"/>
  <c r="E2871" i="11"/>
  <c r="F2871" i="11"/>
  <c r="G2871" i="11"/>
  <c r="H2871" i="11"/>
  <c r="J2871" i="11"/>
  <c r="K2871" i="11"/>
  <c r="L2871" i="11"/>
  <c r="A2872" i="11"/>
  <c r="B2872" i="11"/>
  <c r="C2872" i="11"/>
  <c r="D2872" i="11"/>
  <c r="E2872" i="11"/>
  <c r="F2872" i="11"/>
  <c r="G2872" i="11"/>
  <c r="H2872" i="11"/>
  <c r="J2872" i="11"/>
  <c r="K2872" i="11"/>
  <c r="L2872" i="11"/>
  <c r="A2873" i="11"/>
  <c r="B2873" i="11"/>
  <c r="C2873" i="11"/>
  <c r="D2873" i="11"/>
  <c r="E2873" i="11"/>
  <c r="F2873" i="11"/>
  <c r="G2873" i="11"/>
  <c r="H2873" i="11"/>
  <c r="J2873" i="11"/>
  <c r="K2873" i="11"/>
  <c r="L2873" i="11"/>
  <c r="A2874" i="11"/>
  <c r="B2874" i="11"/>
  <c r="C2874" i="11"/>
  <c r="D2874" i="11"/>
  <c r="E2874" i="11"/>
  <c r="F2874" i="11"/>
  <c r="G2874" i="11"/>
  <c r="H2874" i="11"/>
  <c r="J2874" i="11"/>
  <c r="K2874" i="11"/>
  <c r="L2874" i="11"/>
  <c r="A2875" i="11"/>
  <c r="B2875" i="11"/>
  <c r="C2875" i="11"/>
  <c r="D2875" i="11"/>
  <c r="E2875" i="11"/>
  <c r="F2875" i="11"/>
  <c r="G2875" i="11"/>
  <c r="H2875" i="11"/>
  <c r="J2875" i="11"/>
  <c r="K2875" i="11"/>
  <c r="L2875" i="11"/>
  <c r="A2876" i="11"/>
  <c r="B2876" i="11"/>
  <c r="C2876" i="11"/>
  <c r="D2876" i="11"/>
  <c r="E2876" i="11"/>
  <c r="F2876" i="11"/>
  <c r="G2876" i="11"/>
  <c r="H2876" i="11"/>
  <c r="J2876" i="11"/>
  <c r="K2876" i="11"/>
  <c r="L2876" i="11"/>
  <c r="A2877" i="11"/>
  <c r="B2877" i="11"/>
  <c r="C2877" i="11"/>
  <c r="D2877" i="11"/>
  <c r="E2877" i="11"/>
  <c r="F2877" i="11"/>
  <c r="G2877" i="11"/>
  <c r="H2877" i="11"/>
  <c r="J2877" i="11"/>
  <c r="K2877" i="11"/>
  <c r="L2877" i="11"/>
  <c r="A2878" i="11"/>
  <c r="B2878" i="11"/>
  <c r="C2878" i="11"/>
  <c r="D2878" i="11"/>
  <c r="E2878" i="11"/>
  <c r="F2878" i="11"/>
  <c r="G2878" i="11"/>
  <c r="H2878" i="11"/>
  <c r="J2878" i="11"/>
  <c r="K2878" i="11"/>
  <c r="L2878" i="11"/>
  <c r="A2879" i="11"/>
  <c r="B2879" i="11"/>
  <c r="C2879" i="11"/>
  <c r="D2879" i="11"/>
  <c r="E2879" i="11"/>
  <c r="F2879" i="11"/>
  <c r="G2879" i="11"/>
  <c r="H2879" i="11"/>
  <c r="J2879" i="11"/>
  <c r="K2879" i="11"/>
  <c r="L2879" i="11"/>
  <c r="A2880" i="11"/>
  <c r="B2880" i="11"/>
  <c r="C2880" i="11"/>
  <c r="D2880" i="11"/>
  <c r="E2880" i="11"/>
  <c r="F2880" i="11"/>
  <c r="G2880" i="11"/>
  <c r="H2880" i="11"/>
  <c r="J2880" i="11"/>
  <c r="K2880" i="11"/>
  <c r="L2880" i="11"/>
  <c r="A2881" i="11"/>
  <c r="B2881" i="11"/>
  <c r="C2881" i="11"/>
  <c r="D2881" i="11"/>
  <c r="E2881" i="11"/>
  <c r="F2881" i="11"/>
  <c r="G2881" i="11"/>
  <c r="H2881" i="11"/>
  <c r="J2881" i="11"/>
  <c r="K2881" i="11"/>
  <c r="L2881" i="11"/>
  <c r="A2882" i="11"/>
  <c r="B2882" i="11"/>
  <c r="C2882" i="11"/>
  <c r="D2882" i="11"/>
  <c r="E2882" i="11"/>
  <c r="F2882" i="11"/>
  <c r="G2882" i="11"/>
  <c r="H2882" i="11"/>
  <c r="J2882" i="11"/>
  <c r="K2882" i="11"/>
  <c r="L2882" i="11"/>
  <c r="A2883" i="11"/>
  <c r="B2883" i="11"/>
  <c r="C2883" i="11"/>
  <c r="D2883" i="11"/>
  <c r="E2883" i="11"/>
  <c r="F2883" i="11"/>
  <c r="G2883" i="11"/>
  <c r="H2883" i="11"/>
  <c r="J2883" i="11"/>
  <c r="K2883" i="11"/>
  <c r="L2883" i="11"/>
  <c r="A2884" i="11"/>
  <c r="B2884" i="11"/>
  <c r="C2884" i="11"/>
  <c r="D2884" i="11"/>
  <c r="E2884" i="11"/>
  <c r="F2884" i="11"/>
  <c r="G2884" i="11"/>
  <c r="H2884" i="11"/>
  <c r="J2884" i="11"/>
  <c r="K2884" i="11"/>
  <c r="L2884" i="11"/>
  <c r="A2885" i="11"/>
  <c r="B2885" i="11"/>
  <c r="C2885" i="11"/>
  <c r="D2885" i="11"/>
  <c r="E2885" i="11"/>
  <c r="F2885" i="11"/>
  <c r="G2885" i="11"/>
  <c r="H2885" i="11"/>
  <c r="J2885" i="11"/>
  <c r="K2885" i="11"/>
  <c r="L2885" i="11"/>
  <c r="A2886" i="11"/>
  <c r="B2886" i="11"/>
  <c r="C2886" i="11"/>
  <c r="D2886" i="11"/>
  <c r="E2886" i="11"/>
  <c r="F2886" i="11"/>
  <c r="G2886" i="11"/>
  <c r="H2886" i="11"/>
  <c r="J2886" i="11"/>
  <c r="K2886" i="11"/>
  <c r="L2886" i="11"/>
  <c r="A2887" i="11"/>
  <c r="B2887" i="11"/>
  <c r="C2887" i="11"/>
  <c r="D2887" i="11"/>
  <c r="E2887" i="11"/>
  <c r="F2887" i="11"/>
  <c r="G2887" i="11"/>
  <c r="H2887" i="11"/>
  <c r="J2887" i="11"/>
  <c r="K2887" i="11"/>
  <c r="L2887" i="11"/>
  <c r="A2888" i="11"/>
  <c r="B2888" i="11"/>
  <c r="C2888" i="11"/>
  <c r="D2888" i="11"/>
  <c r="E2888" i="11"/>
  <c r="F2888" i="11"/>
  <c r="G2888" i="11"/>
  <c r="H2888" i="11"/>
  <c r="J2888" i="11"/>
  <c r="K2888" i="11"/>
  <c r="L2888" i="11"/>
  <c r="A2889" i="11"/>
  <c r="B2889" i="11"/>
  <c r="C2889" i="11"/>
  <c r="D2889" i="11"/>
  <c r="E2889" i="11"/>
  <c r="F2889" i="11"/>
  <c r="G2889" i="11"/>
  <c r="H2889" i="11"/>
  <c r="J2889" i="11"/>
  <c r="K2889" i="11"/>
  <c r="L2889" i="11"/>
  <c r="A2890" i="11"/>
  <c r="B2890" i="11"/>
  <c r="C2890" i="11"/>
  <c r="D2890" i="11"/>
  <c r="E2890" i="11"/>
  <c r="F2890" i="11"/>
  <c r="G2890" i="11"/>
  <c r="H2890" i="11"/>
  <c r="J2890" i="11"/>
  <c r="K2890" i="11"/>
  <c r="L2890" i="11"/>
  <c r="A2891" i="11"/>
  <c r="B2891" i="11"/>
  <c r="C2891" i="11"/>
  <c r="D2891" i="11"/>
  <c r="E2891" i="11"/>
  <c r="F2891" i="11"/>
  <c r="G2891" i="11"/>
  <c r="H2891" i="11"/>
  <c r="J2891" i="11"/>
  <c r="K2891" i="11"/>
  <c r="L2891" i="11"/>
  <c r="A2892" i="11"/>
  <c r="B2892" i="11"/>
  <c r="C2892" i="11"/>
  <c r="D2892" i="11"/>
  <c r="E2892" i="11"/>
  <c r="F2892" i="11"/>
  <c r="G2892" i="11"/>
  <c r="H2892" i="11"/>
  <c r="J2892" i="11"/>
  <c r="K2892" i="11"/>
  <c r="L2892" i="11"/>
  <c r="A2893" i="11"/>
  <c r="B2893" i="11"/>
  <c r="C2893" i="11"/>
  <c r="D2893" i="11"/>
  <c r="E2893" i="11"/>
  <c r="F2893" i="11"/>
  <c r="G2893" i="11"/>
  <c r="H2893" i="11"/>
  <c r="J2893" i="11"/>
  <c r="K2893" i="11"/>
  <c r="L2893" i="11"/>
  <c r="A2894" i="11"/>
  <c r="B2894" i="11"/>
  <c r="C2894" i="11"/>
  <c r="D2894" i="11"/>
  <c r="E2894" i="11"/>
  <c r="F2894" i="11"/>
  <c r="G2894" i="11"/>
  <c r="H2894" i="11"/>
  <c r="J2894" i="11"/>
  <c r="K2894" i="11"/>
  <c r="L2894" i="11"/>
  <c r="A2895" i="11"/>
  <c r="B2895" i="11"/>
  <c r="C2895" i="11"/>
  <c r="D2895" i="11"/>
  <c r="E2895" i="11"/>
  <c r="F2895" i="11"/>
  <c r="G2895" i="11"/>
  <c r="H2895" i="11"/>
  <c r="J2895" i="11"/>
  <c r="K2895" i="11"/>
  <c r="L2895" i="11"/>
  <c r="A2896" i="11"/>
  <c r="B2896" i="11"/>
  <c r="C2896" i="11"/>
  <c r="D2896" i="11"/>
  <c r="E2896" i="11"/>
  <c r="F2896" i="11"/>
  <c r="G2896" i="11"/>
  <c r="H2896" i="11"/>
  <c r="J2896" i="11"/>
  <c r="K2896" i="11"/>
  <c r="L2896" i="11"/>
  <c r="A2897" i="11"/>
  <c r="B2897" i="11"/>
  <c r="C2897" i="11"/>
  <c r="D2897" i="11"/>
  <c r="E2897" i="11"/>
  <c r="F2897" i="11"/>
  <c r="G2897" i="11"/>
  <c r="H2897" i="11"/>
  <c r="J2897" i="11"/>
  <c r="K2897" i="11"/>
  <c r="L2897" i="11"/>
  <c r="A2898" i="11"/>
  <c r="B2898" i="11"/>
  <c r="C2898" i="11"/>
  <c r="D2898" i="11"/>
  <c r="E2898" i="11"/>
  <c r="F2898" i="11"/>
  <c r="G2898" i="11"/>
  <c r="H2898" i="11"/>
  <c r="J2898" i="11"/>
  <c r="K2898" i="11"/>
  <c r="L2898" i="11"/>
  <c r="A2899" i="11"/>
  <c r="B2899" i="11"/>
  <c r="C2899" i="11"/>
  <c r="D2899" i="11"/>
  <c r="E2899" i="11"/>
  <c r="F2899" i="11"/>
  <c r="G2899" i="11"/>
  <c r="H2899" i="11"/>
  <c r="J2899" i="11"/>
  <c r="K2899" i="11"/>
  <c r="L2899" i="11"/>
  <c r="A2900" i="11"/>
  <c r="B2900" i="11"/>
  <c r="C2900" i="11"/>
  <c r="D2900" i="11"/>
  <c r="E2900" i="11"/>
  <c r="F2900" i="11"/>
  <c r="G2900" i="11"/>
  <c r="H2900" i="11"/>
  <c r="J2900" i="11"/>
  <c r="K2900" i="11"/>
  <c r="L2900" i="11"/>
  <c r="A2901" i="11"/>
  <c r="B2901" i="11"/>
  <c r="C2901" i="11"/>
  <c r="D2901" i="11"/>
  <c r="E2901" i="11"/>
  <c r="F2901" i="11"/>
  <c r="G2901" i="11"/>
  <c r="H2901" i="11"/>
  <c r="J2901" i="11"/>
  <c r="K2901" i="11"/>
  <c r="L2901" i="11"/>
  <c r="A2902" i="11"/>
  <c r="B2902" i="11"/>
  <c r="C2902" i="11"/>
  <c r="D2902" i="11"/>
  <c r="E2902" i="11"/>
  <c r="F2902" i="11"/>
  <c r="G2902" i="11"/>
  <c r="H2902" i="11"/>
  <c r="J2902" i="11"/>
  <c r="K2902" i="11"/>
  <c r="L2902" i="11"/>
  <c r="A2903" i="11"/>
  <c r="B2903" i="11"/>
  <c r="C2903" i="11"/>
  <c r="D2903" i="11"/>
  <c r="E2903" i="11"/>
  <c r="F2903" i="11"/>
  <c r="G2903" i="11"/>
  <c r="H2903" i="11"/>
  <c r="J2903" i="11"/>
  <c r="K2903" i="11"/>
  <c r="L2903" i="11"/>
  <c r="A2904" i="11"/>
  <c r="B2904" i="11"/>
  <c r="C2904" i="11"/>
  <c r="D2904" i="11"/>
  <c r="E2904" i="11"/>
  <c r="F2904" i="11"/>
  <c r="G2904" i="11"/>
  <c r="H2904" i="11"/>
  <c r="J2904" i="11"/>
  <c r="K2904" i="11"/>
  <c r="L2904" i="11"/>
  <c r="A2905" i="11"/>
  <c r="B2905" i="11"/>
  <c r="C2905" i="11"/>
  <c r="D2905" i="11"/>
  <c r="E2905" i="11"/>
  <c r="F2905" i="11"/>
  <c r="G2905" i="11"/>
  <c r="H2905" i="11"/>
  <c r="J2905" i="11"/>
  <c r="K2905" i="11"/>
  <c r="L2905" i="11"/>
  <c r="A2906" i="11"/>
  <c r="B2906" i="11"/>
  <c r="C2906" i="11"/>
  <c r="D2906" i="11"/>
  <c r="E2906" i="11"/>
  <c r="F2906" i="11"/>
  <c r="G2906" i="11"/>
  <c r="H2906" i="11"/>
  <c r="J2906" i="11"/>
  <c r="K2906" i="11"/>
  <c r="L2906" i="11"/>
  <c r="A2907" i="11"/>
  <c r="B2907" i="11"/>
  <c r="C2907" i="11"/>
  <c r="D2907" i="11"/>
  <c r="E2907" i="11"/>
  <c r="F2907" i="11"/>
  <c r="G2907" i="11"/>
  <c r="H2907" i="11"/>
  <c r="J2907" i="11"/>
  <c r="K2907" i="11"/>
  <c r="L2907" i="11"/>
  <c r="A2908" i="11"/>
  <c r="B2908" i="11"/>
  <c r="C2908" i="11"/>
  <c r="D2908" i="11"/>
  <c r="E2908" i="11"/>
  <c r="F2908" i="11"/>
  <c r="G2908" i="11"/>
  <c r="H2908" i="11"/>
  <c r="J2908" i="11"/>
  <c r="K2908" i="11"/>
  <c r="L2908" i="11"/>
  <c r="A2909" i="11"/>
  <c r="B2909" i="11"/>
  <c r="C2909" i="11"/>
  <c r="D2909" i="11"/>
  <c r="E2909" i="11"/>
  <c r="F2909" i="11"/>
  <c r="G2909" i="11"/>
  <c r="H2909" i="11"/>
  <c r="J2909" i="11"/>
  <c r="K2909" i="11"/>
  <c r="L2909" i="11"/>
  <c r="A2910" i="11"/>
  <c r="B2910" i="11"/>
  <c r="C2910" i="11"/>
  <c r="D2910" i="11"/>
  <c r="E2910" i="11"/>
  <c r="F2910" i="11"/>
  <c r="G2910" i="11"/>
  <c r="H2910" i="11"/>
  <c r="J2910" i="11"/>
  <c r="K2910" i="11"/>
  <c r="L2910" i="11"/>
  <c r="A2911" i="11"/>
  <c r="B2911" i="11"/>
  <c r="C2911" i="11"/>
  <c r="D2911" i="11"/>
  <c r="E2911" i="11"/>
  <c r="F2911" i="11"/>
  <c r="G2911" i="11"/>
  <c r="H2911" i="11"/>
  <c r="J2911" i="11"/>
  <c r="K2911" i="11"/>
  <c r="L2911" i="11"/>
  <c r="A2912" i="11"/>
  <c r="B2912" i="11"/>
  <c r="C2912" i="11"/>
  <c r="D2912" i="11"/>
  <c r="E2912" i="11"/>
  <c r="F2912" i="11"/>
  <c r="G2912" i="11"/>
  <c r="H2912" i="11"/>
  <c r="J2912" i="11"/>
  <c r="K2912" i="11"/>
  <c r="L2912" i="11"/>
  <c r="A2913" i="11"/>
  <c r="B2913" i="11"/>
  <c r="C2913" i="11"/>
  <c r="D2913" i="11"/>
  <c r="E2913" i="11"/>
  <c r="F2913" i="11"/>
  <c r="G2913" i="11"/>
  <c r="H2913" i="11"/>
  <c r="J2913" i="11"/>
  <c r="K2913" i="11"/>
  <c r="L2913" i="11"/>
  <c r="A2914" i="11"/>
  <c r="B2914" i="11"/>
  <c r="C2914" i="11"/>
  <c r="D2914" i="11"/>
  <c r="E2914" i="11"/>
  <c r="F2914" i="11"/>
  <c r="G2914" i="11"/>
  <c r="H2914" i="11"/>
  <c r="J2914" i="11"/>
  <c r="K2914" i="11"/>
  <c r="L2914" i="11"/>
  <c r="A2915" i="11"/>
  <c r="B2915" i="11"/>
  <c r="C2915" i="11"/>
  <c r="D2915" i="11"/>
  <c r="E2915" i="11"/>
  <c r="F2915" i="11"/>
  <c r="G2915" i="11"/>
  <c r="H2915" i="11"/>
  <c r="J2915" i="11"/>
  <c r="K2915" i="11"/>
  <c r="L2915" i="11"/>
  <c r="A2916" i="11"/>
  <c r="B2916" i="11"/>
  <c r="C2916" i="11"/>
  <c r="D2916" i="11"/>
  <c r="E2916" i="11"/>
  <c r="F2916" i="11"/>
  <c r="G2916" i="11"/>
  <c r="H2916" i="11"/>
  <c r="J2916" i="11"/>
  <c r="K2916" i="11"/>
  <c r="L2916" i="11"/>
  <c r="A2917" i="11"/>
  <c r="B2917" i="11"/>
  <c r="C2917" i="11"/>
  <c r="D2917" i="11"/>
  <c r="E2917" i="11"/>
  <c r="F2917" i="11"/>
  <c r="G2917" i="11"/>
  <c r="H2917" i="11"/>
  <c r="J2917" i="11"/>
  <c r="K2917" i="11"/>
  <c r="L2917" i="11"/>
  <c r="A2918" i="11"/>
  <c r="B2918" i="11"/>
  <c r="C2918" i="11"/>
  <c r="D2918" i="11"/>
  <c r="E2918" i="11"/>
  <c r="F2918" i="11"/>
  <c r="G2918" i="11"/>
  <c r="H2918" i="11"/>
  <c r="J2918" i="11"/>
  <c r="K2918" i="11"/>
  <c r="L2918" i="11"/>
  <c r="A2919" i="11"/>
  <c r="B2919" i="11"/>
  <c r="C2919" i="11"/>
  <c r="D2919" i="11"/>
  <c r="E2919" i="11"/>
  <c r="F2919" i="11"/>
  <c r="G2919" i="11"/>
  <c r="H2919" i="11"/>
  <c r="J2919" i="11"/>
  <c r="K2919" i="11"/>
  <c r="L2919" i="11"/>
  <c r="A2920" i="11"/>
  <c r="B2920" i="11"/>
  <c r="C2920" i="11"/>
  <c r="D2920" i="11"/>
  <c r="E2920" i="11"/>
  <c r="F2920" i="11"/>
  <c r="G2920" i="11"/>
  <c r="H2920" i="11"/>
  <c r="J2920" i="11"/>
  <c r="K2920" i="11"/>
  <c r="L2920" i="11"/>
  <c r="A2921" i="11"/>
  <c r="B2921" i="11"/>
  <c r="C2921" i="11"/>
  <c r="D2921" i="11"/>
  <c r="E2921" i="11"/>
  <c r="F2921" i="11"/>
  <c r="G2921" i="11"/>
  <c r="H2921" i="11"/>
  <c r="J2921" i="11"/>
  <c r="K2921" i="11"/>
  <c r="L2921" i="11"/>
  <c r="A2922" i="11"/>
  <c r="B2922" i="11"/>
  <c r="C2922" i="11"/>
  <c r="D2922" i="11"/>
  <c r="E2922" i="11"/>
  <c r="F2922" i="11"/>
  <c r="G2922" i="11"/>
  <c r="H2922" i="11"/>
  <c r="J2922" i="11"/>
  <c r="K2922" i="11"/>
  <c r="L2922" i="11"/>
  <c r="A2923" i="11"/>
  <c r="B2923" i="11"/>
  <c r="C2923" i="11"/>
  <c r="D2923" i="11"/>
  <c r="E2923" i="11"/>
  <c r="F2923" i="11"/>
  <c r="G2923" i="11"/>
  <c r="H2923" i="11"/>
  <c r="J2923" i="11"/>
  <c r="K2923" i="11"/>
  <c r="L2923" i="11"/>
  <c r="A2924" i="11"/>
  <c r="B2924" i="11"/>
  <c r="C2924" i="11"/>
  <c r="D2924" i="11"/>
  <c r="E2924" i="11"/>
  <c r="F2924" i="11"/>
  <c r="G2924" i="11"/>
  <c r="H2924" i="11"/>
  <c r="J2924" i="11"/>
  <c r="K2924" i="11"/>
  <c r="L2924" i="11"/>
  <c r="A2925" i="11"/>
  <c r="B2925" i="11"/>
  <c r="C2925" i="11"/>
  <c r="D2925" i="11"/>
  <c r="E2925" i="11"/>
  <c r="F2925" i="11"/>
  <c r="G2925" i="11"/>
  <c r="H2925" i="11"/>
  <c r="J2925" i="11"/>
  <c r="K2925" i="11"/>
  <c r="L2925" i="11"/>
  <c r="A2926" i="11"/>
  <c r="B2926" i="11"/>
  <c r="C2926" i="11"/>
  <c r="D2926" i="11"/>
  <c r="E2926" i="11"/>
  <c r="F2926" i="11"/>
  <c r="G2926" i="11"/>
  <c r="H2926" i="11"/>
  <c r="J2926" i="11"/>
  <c r="K2926" i="11"/>
  <c r="L2926" i="11"/>
  <c r="A2927" i="11"/>
  <c r="B2927" i="11"/>
  <c r="C2927" i="11"/>
  <c r="D2927" i="11"/>
  <c r="E2927" i="11"/>
  <c r="F2927" i="11"/>
  <c r="G2927" i="11"/>
  <c r="H2927" i="11"/>
  <c r="J2927" i="11"/>
  <c r="K2927" i="11"/>
  <c r="L2927" i="11"/>
  <c r="A2928" i="11"/>
  <c r="B2928" i="11"/>
  <c r="C2928" i="11"/>
  <c r="D2928" i="11"/>
  <c r="E2928" i="11"/>
  <c r="F2928" i="11"/>
  <c r="G2928" i="11"/>
  <c r="H2928" i="11"/>
  <c r="J2928" i="11"/>
  <c r="K2928" i="11"/>
  <c r="L2928" i="11"/>
  <c r="A2929" i="11"/>
  <c r="B2929" i="11"/>
  <c r="C2929" i="11"/>
  <c r="D2929" i="11"/>
  <c r="E2929" i="11"/>
  <c r="F2929" i="11"/>
  <c r="G2929" i="11"/>
  <c r="H2929" i="11"/>
  <c r="J2929" i="11"/>
  <c r="K2929" i="11"/>
  <c r="L2929" i="11"/>
  <c r="A2930" i="11"/>
  <c r="B2930" i="11"/>
  <c r="C2930" i="11"/>
  <c r="D2930" i="11"/>
  <c r="E2930" i="11"/>
  <c r="F2930" i="11"/>
  <c r="G2930" i="11"/>
  <c r="H2930" i="11"/>
  <c r="J2930" i="11"/>
  <c r="K2930" i="11"/>
  <c r="L2930" i="11"/>
  <c r="A2931" i="11"/>
  <c r="B2931" i="11"/>
  <c r="C2931" i="11"/>
  <c r="D2931" i="11"/>
  <c r="E2931" i="11"/>
  <c r="F2931" i="11"/>
  <c r="G2931" i="11"/>
  <c r="H2931" i="11"/>
  <c r="J2931" i="11"/>
  <c r="K2931" i="11"/>
  <c r="L2931" i="11"/>
  <c r="A2932" i="11"/>
  <c r="B2932" i="11"/>
  <c r="C2932" i="11"/>
  <c r="D2932" i="11"/>
  <c r="E2932" i="11"/>
  <c r="F2932" i="11"/>
  <c r="G2932" i="11"/>
  <c r="H2932" i="11"/>
  <c r="J2932" i="11"/>
  <c r="K2932" i="11"/>
  <c r="L2932" i="11"/>
  <c r="A2933" i="11"/>
  <c r="B2933" i="11"/>
  <c r="C2933" i="11"/>
  <c r="D2933" i="11"/>
  <c r="E2933" i="11"/>
  <c r="F2933" i="11"/>
  <c r="G2933" i="11"/>
  <c r="H2933" i="11"/>
  <c r="J2933" i="11"/>
  <c r="K2933" i="11"/>
  <c r="L2933" i="11"/>
  <c r="A2934" i="11"/>
  <c r="B2934" i="11"/>
  <c r="C2934" i="11"/>
  <c r="D2934" i="11"/>
  <c r="E2934" i="11"/>
  <c r="F2934" i="11"/>
  <c r="G2934" i="11"/>
  <c r="H2934" i="11"/>
  <c r="J2934" i="11"/>
  <c r="K2934" i="11"/>
  <c r="L2934" i="11"/>
  <c r="A2935" i="11"/>
  <c r="B2935" i="11"/>
  <c r="C2935" i="11"/>
  <c r="D2935" i="11"/>
  <c r="E2935" i="11"/>
  <c r="F2935" i="11"/>
  <c r="G2935" i="11"/>
  <c r="H2935" i="11"/>
  <c r="J2935" i="11"/>
  <c r="K2935" i="11"/>
  <c r="L2935" i="11"/>
  <c r="A2936" i="11"/>
  <c r="B2936" i="11"/>
  <c r="C2936" i="11"/>
  <c r="D2936" i="11"/>
  <c r="E2936" i="11"/>
  <c r="F2936" i="11"/>
  <c r="G2936" i="11"/>
  <c r="H2936" i="11"/>
  <c r="J2936" i="11"/>
  <c r="K2936" i="11"/>
  <c r="L2936" i="11"/>
  <c r="A2937" i="11"/>
  <c r="B2937" i="11"/>
  <c r="C2937" i="11"/>
  <c r="D2937" i="11"/>
  <c r="E2937" i="11"/>
  <c r="F2937" i="11"/>
  <c r="G2937" i="11"/>
  <c r="H2937" i="11"/>
  <c r="J2937" i="11"/>
  <c r="K2937" i="11"/>
  <c r="L2937" i="11"/>
  <c r="A2938" i="11"/>
  <c r="B2938" i="11"/>
  <c r="C2938" i="11"/>
  <c r="D2938" i="11"/>
  <c r="E2938" i="11"/>
  <c r="F2938" i="11"/>
  <c r="G2938" i="11"/>
  <c r="H2938" i="11"/>
  <c r="J2938" i="11"/>
  <c r="K2938" i="11"/>
  <c r="L2938" i="11"/>
  <c r="A2939" i="11"/>
  <c r="B2939" i="11"/>
  <c r="C2939" i="11"/>
  <c r="D2939" i="11"/>
  <c r="E2939" i="11"/>
  <c r="F2939" i="11"/>
  <c r="G2939" i="11"/>
  <c r="H2939" i="11"/>
  <c r="J2939" i="11"/>
  <c r="K2939" i="11"/>
  <c r="L2939" i="11"/>
  <c r="A2940" i="11"/>
  <c r="B2940" i="11"/>
  <c r="C2940" i="11"/>
  <c r="D2940" i="11"/>
  <c r="E2940" i="11"/>
  <c r="F2940" i="11"/>
  <c r="G2940" i="11"/>
  <c r="H2940" i="11"/>
  <c r="J2940" i="11"/>
  <c r="K2940" i="11"/>
  <c r="L2940" i="11"/>
  <c r="A2941" i="11"/>
  <c r="B2941" i="11"/>
  <c r="C2941" i="11"/>
  <c r="D2941" i="11"/>
  <c r="E2941" i="11"/>
  <c r="F2941" i="11"/>
  <c r="G2941" i="11"/>
  <c r="H2941" i="11"/>
  <c r="J2941" i="11"/>
  <c r="K2941" i="11"/>
  <c r="L2941" i="11"/>
  <c r="A2942" i="11"/>
  <c r="B2942" i="11"/>
  <c r="C2942" i="11"/>
  <c r="D2942" i="11"/>
  <c r="E2942" i="11"/>
  <c r="F2942" i="11"/>
  <c r="G2942" i="11"/>
  <c r="H2942" i="11"/>
  <c r="J2942" i="11"/>
  <c r="K2942" i="11"/>
  <c r="L2942" i="11"/>
  <c r="A2943" i="11"/>
  <c r="B2943" i="11"/>
  <c r="C2943" i="11"/>
  <c r="D2943" i="11"/>
  <c r="E2943" i="11"/>
  <c r="F2943" i="11"/>
  <c r="G2943" i="11"/>
  <c r="H2943" i="11"/>
  <c r="J2943" i="11"/>
  <c r="K2943" i="11"/>
  <c r="L2943" i="11"/>
  <c r="A2944" i="11"/>
  <c r="B2944" i="11"/>
  <c r="C2944" i="11"/>
  <c r="D2944" i="11"/>
  <c r="E2944" i="11"/>
  <c r="F2944" i="11"/>
  <c r="G2944" i="11"/>
  <c r="H2944" i="11"/>
  <c r="J2944" i="11"/>
  <c r="K2944" i="11"/>
  <c r="L2944" i="11"/>
  <c r="A2945" i="11"/>
  <c r="B2945" i="11"/>
  <c r="C2945" i="11"/>
  <c r="D2945" i="11"/>
  <c r="E2945" i="11"/>
  <c r="F2945" i="11"/>
  <c r="G2945" i="11"/>
  <c r="H2945" i="11"/>
  <c r="J2945" i="11"/>
  <c r="K2945" i="11"/>
  <c r="L2945" i="11"/>
  <c r="A2946" i="11"/>
  <c r="B2946" i="11"/>
  <c r="C2946" i="11"/>
  <c r="D2946" i="11"/>
  <c r="E2946" i="11"/>
  <c r="F2946" i="11"/>
  <c r="G2946" i="11"/>
  <c r="H2946" i="11"/>
  <c r="J2946" i="11"/>
  <c r="K2946" i="11"/>
  <c r="L2946" i="11"/>
  <c r="A2947" i="11"/>
  <c r="B2947" i="11"/>
  <c r="C2947" i="11"/>
  <c r="D2947" i="11"/>
  <c r="E2947" i="11"/>
  <c r="F2947" i="11"/>
  <c r="G2947" i="11"/>
  <c r="H2947" i="11"/>
  <c r="J2947" i="11"/>
  <c r="K2947" i="11"/>
  <c r="L2947" i="11"/>
  <c r="A2948" i="11"/>
  <c r="B2948" i="11"/>
  <c r="C2948" i="11"/>
  <c r="D2948" i="11"/>
  <c r="E2948" i="11"/>
  <c r="F2948" i="11"/>
  <c r="G2948" i="11"/>
  <c r="H2948" i="11"/>
  <c r="J2948" i="11"/>
  <c r="K2948" i="11"/>
  <c r="L2948" i="11"/>
  <c r="A2949" i="11"/>
  <c r="B2949" i="11"/>
  <c r="C2949" i="11"/>
  <c r="D2949" i="11"/>
  <c r="E2949" i="11"/>
  <c r="F2949" i="11"/>
  <c r="G2949" i="11"/>
  <c r="H2949" i="11"/>
  <c r="J2949" i="11"/>
  <c r="K2949" i="11"/>
  <c r="L2949" i="11"/>
  <c r="A2950" i="11"/>
  <c r="B2950" i="11"/>
  <c r="C2950" i="11"/>
  <c r="D2950" i="11"/>
  <c r="E2950" i="11"/>
  <c r="F2950" i="11"/>
  <c r="G2950" i="11"/>
  <c r="H2950" i="11"/>
  <c r="J2950" i="11"/>
  <c r="K2950" i="11"/>
  <c r="L2950" i="11"/>
  <c r="A2951" i="11"/>
  <c r="B2951" i="11"/>
  <c r="C2951" i="11"/>
  <c r="D2951" i="11"/>
  <c r="E2951" i="11"/>
  <c r="F2951" i="11"/>
  <c r="G2951" i="11"/>
  <c r="H2951" i="11"/>
  <c r="J2951" i="11"/>
  <c r="K2951" i="11"/>
  <c r="L2951" i="11"/>
  <c r="A2952" i="11"/>
  <c r="B2952" i="11"/>
  <c r="C2952" i="11"/>
  <c r="D2952" i="11"/>
  <c r="E2952" i="11"/>
  <c r="F2952" i="11"/>
  <c r="G2952" i="11"/>
  <c r="H2952" i="11"/>
  <c r="J2952" i="11"/>
  <c r="K2952" i="11"/>
  <c r="L2952" i="11"/>
  <c r="A2953" i="11"/>
  <c r="B2953" i="11"/>
  <c r="C2953" i="11"/>
  <c r="D2953" i="11"/>
  <c r="E2953" i="11"/>
  <c r="F2953" i="11"/>
  <c r="G2953" i="11"/>
  <c r="H2953" i="11"/>
  <c r="J2953" i="11"/>
  <c r="K2953" i="11"/>
  <c r="L2953" i="11"/>
  <c r="A2954" i="11"/>
  <c r="B2954" i="11"/>
  <c r="C2954" i="11"/>
  <c r="D2954" i="11"/>
  <c r="E2954" i="11"/>
  <c r="F2954" i="11"/>
  <c r="G2954" i="11"/>
  <c r="H2954" i="11"/>
  <c r="J2954" i="11"/>
  <c r="K2954" i="11"/>
  <c r="L2954" i="11"/>
  <c r="A2955" i="11"/>
  <c r="B2955" i="11"/>
  <c r="C2955" i="11"/>
  <c r="D2955" i="11"/>
  <c r="E2955" i="11"/>
  <c r="F2955" i="11"/>
  <c r="G2955" i="11"/>
  <c r="H2955" i="11"/>
  <c r="J2955" i="11"/>
  <c r="K2955" i="11"/>
  <c r="L2955" i="11"/>
  <c r="A2956" i="11"/>
  <c r="B2956" i="11"/>
  <c r="C2956" i="11"/>
  <c r="D2956" i="11"/>
  <c r="E2956" i="11"/>
  <c r="F2956" i="11"/>
  <c r="G2956" i="11"/>
  <c r="H2956" i="11"/>
  <c r="J2956" i="11"/>
  <c r="K2956" i="11"/>
  <c r="L2956" i="11"/>
  <c r="A2957" i="11"/>
  <c r="B2957" i="11"/>
  <c r="C2957" i="11"/>
  <c r="D2957" i="11"/>
  <c r="E2957" i="11"/>
  <c r="F2957" i="11"/>
  <c r="G2957" i="11"/>
  <c r="H2957" i="11"/>
  <c r="J2957" i="11"/>
  <c r="K2957" i="11"/>
  <c r="L2957" i="11"/>
  <c r="A2958" i="11"/>
  <c r="B2958" i="11"/>
  <c r="C2958" i="11"/>
  <c r="D2958" i="11"/>
  <c r="E2958" i="11"/>
  <c r="F2958" i="11"/>
  <c r="G2958" i="11"/>
  <c r="H2958" i="11"/>
  <c r="J2958" i="11"/>
  <c r="K2958" i="11"/>
  <c r="L2958" i="11"/>
  <c r="A2959" i="11"/>
  <c r="B2959" i="11"/>
  <c r="C2959" i="11"/>
  <c r="D2959" i="11"/>
  <c r="E2959" i="11"/>
  <c r="F2959" i="11"/>
  <c r="G2959" i="11"/>
  <c r="H2959" i="11"/>
  <c r="J2959" i="11"/>
  <c r="K2959" i="11"/>
  <c r="L2959" i="11"/>
  <c r="A2960" i="11"/>
  <c r="B2960" i="11"/>
  <c r="C2960" i="11"/>
  <c r="D2960" i="11"/>
  <c r="E2960" i="11"/>
  <c r="F2960" i="11"/>
  <c r="G2960" i="11"/>
  <c r="H2960" i="11"/>
  <c r="J2960" i="11"/>
  <c r="K2960" i="11"/>
  <c r="L2960" i="11"/>
  <c r="A2961" i="11"/>
  <c r="B2961" i="11"/>
  <c r="C2961" i="11"/>
  <c r="D2961" i="11"/>
  <c r="E2961" i="11"/>
  <c r="F2961" i="11"/>
  <c r="G2961" i="11"/>
  <c r="H2961" i="11"/>
  <c r="J2961" i="11"/>
  <c r="K2961" i="11"/>
  <c r="L2961" i="11"/>
  <c r="A2962" i="11"/>
  <c r="B2962" i="11"/>
  <c r="C2962" i="11"/>
  <c r="D2962" i="11"/>
  <c r="E2962" i="11"/>
  <c r="F2962" i="11"/>
  <c r="G2962" i="11"/>
  <c r="H2962" i="11"/>
  <c r="J2962" i="11"/>
  <c r="K2962" i="11"/>
  <c r="L2962" i="11"/>
  <c r="A2963" i="11"/>
  <c r="B2963" i="11"/>
  <c r="C2963" i="11"/>
  <c r="D2963" i="11"/>
  <c r="E2963" i="11"/>
  <c r="F2963" i="11"/>
  <c r="G2963" i="11"/>
  <c r="H2963" i="11"/>
  <c r="J2963" i="11"/>
  <c r="K2963" i="11"/>
  <c r="L2963" i="11"/>
  <c r="A2964" i="11"/>
  <c r="B2964" i="11"/>
  <c r="C2964" i="11"/>
  <c r="D2964" i="11"/>
  <c r="E2964" i="11"/>
  <c r="F2964" i="11"/>
  <c r="G2964" i="11"/>
  <c r="H2964" i="11"/>
  <c r="J2964" i="11"/>
  <c r="K2964" i="11"/>
  <c r="L2964" i="11"/>
  <c r="A2965" i="11"/>
  <c r="B2965" i="11"/>
  <c r="C2965" i="11"/>
  <c r="D2965" i="11"/>
  <c r="E2965" i="11"/>
  <c r="F2965" i="11"/>
  <c r="G2965" i="11"/>
  <c r="H2965" i="11"/>
  <c r="J2965" i="11"/>
  <c r="K2965" i="11"/>
  <c r="L2965" i="11"/>
  <c r="A2966" i="11"/>
  <c r="B2966" i="11"/>
  <c r="C2966" i="11"/>
  <c r="D2966" i="11"/>
  <c r="E2966" i="11"/>
  <c r="F2966" i="11"/>
  <c r="G2966" i="11"/>
  <c r="H2966" i="11"/>
  <c r="J2966" i="11"/>
  <c r="K2966" i="11"/>
  <c r="L2966" i="11"/>
  <c r="A2967" i="11"/>
  <c r="B2967" i="11"/>
  <c r="C2967" i="11"/>
  <c r="D2967" i="11"/>
  <c r="E2967" i="11"/>
  <c r="F2967" i="11"/>
  <c r="G2967" i="11"/>
  <c r="H2967" i="11"/>
  <c r="J2967" i="11"/>
  <c r="K2967" i="11"/>
  <c r="L2967" i="11"/>
  <c r="A2968" i="11"/>
  <c r="B2968" i="11"/>
  <c r="C2968" i="11"/>
  <c r="D2968" i="11"/>
  <c r="E2968" i="11"/>
  <c r="F2968" i="11"/>
  <c r="G2968" i="11"/>
  <c r="H2968" i="11"/>
  <c r="J2968" i="11"/>
  <c r="K2968" i="11"/>
  <c r="L2968" i="11"/>
  <c r="A2969" i="11"/>
  <c r="B2969" i="11"/>
  <c r="C2969" i="11"/>
  <c r="D2969" i="11"/>
  <c r="E2969" i="11"/>
  <c r="F2969" i="11"/>
  <c r="G2969" i="11"/>
  <c r="H2969" i="11"/>
  <c r="J2969" i="11"/>
  <c r="K2969" i="11"/>
  <c r="L2969" i="11"/>
  <c r="A2970" i="11"/>
  <c r="B2970" i="11"/>
  <c r="C2970" i="11"/>
  <c r="D2970" i="11"/>
  <c r="E2970" i="11"/>
  <c r="F2970" i="11"/>
  <c r="G2970" i="11"/>
  <c r="H2970" i="11"/>
  <c r="J2970" i="11"/>
  <c r="K2970" i="11"/>
  <c r="L2970" i="11"/>
  <c r="A2971" i="11"/>
  <c r="B2971" i="11"/>
  <c r="C2971" i="11"/>
  <c r="D2971" i="11"/>
  <c r="E2971" i="11"/>
  <c r="F2971" i="11"/>
  <c r="G2971" i="11"/>
  <c r="H2971" i="11"/>
  <c r="J2971" i="11"/>
  <c r="K2971" i="11"/>
  <c r="L2971" i="11"/>
  <c r="A2972" i="11"/>
  <c r="B2972" i="11"/>
  <c r="C2972" i="11"/>
  <c r="D2972" i="11"/>
  <c r="E2972" i="11"/>
  <c r="F2972" i="11"/>
  <c r="G2972" i="11"/>
  <c r="H2972" i="11"/>
  <c r="J2972" i="11"/>
  <c r="K2972" i="11"/>
  <c r="L2972" i="11"/>
  <c r="A2973" i="11"/>
  <c r="B2973" i="11"/>
  <c r="C2973" i="11"/>
  <c r="D2973" i="11"/>
  <c r="E2973" i="11"/>
  <c r="F2973" i="11"/>
  <c r="G2973" i="11"/>
  <c r="H2973" i="11"/>
  <c r="J2973" i="11"/>
  <c r="K2973" i="11"/>
  <c r="L2973" i="11"/>
  <c r="A2974" i="11"/>
  <c r="B2974" i="11"/>
  <c r="C2974" i="11"/>
  <c r="D2974" i="11"/>
  <c r="E2974" i="11"/>
  <c r="F2974" i="11"/>
  <c r="G2974" i="11"/>
  <c r="H2974" i="11"/>
  <c r="J2974" i="11"/>
  <c r="K2974" i="11"/>
  <c r="L2974" i="11"/>
  <c r="A2975" i="11"/>
  <c r="B2975" i="11"/>
  <c r="C2975" i="11"/>
  <c r="D2975" i="11"/>
  <c r="E2975" i="11"/>
  <c r="F2975" i="11"/>
  <c r="G2975" i="11"/>
  <c r="H2975" i="11"/>
  <c r="J2975" i="11"/>
  <c r="K2975" i="11"/>
  <c r="L2975" i="11"/>
  <c r="A2976" i="11"/>
  <c r="B2976" i="11"/>
  <c r="C2976" i="11"/>
  <c r="D2976" i="11"/>
  <c r="E2976" i="11"/>
  <c r="F2976" i="11"/>
  <c r="G2976" i="11"/>
  <c r="H2976" i="11"/>
  <c r="J2976" i="11"/>
  <c r="K2976" i="11"/>
  <c r="L2976" i="11"/>
  <c r="A2977" i="11"/>
  <c r="B2977" i="11"/>
  <c r="C2977" i="11"/>
  <c r="D2977" i="11"/>
  <c r="E2977" i="11"/>
  <c r="F2977" i="11"/>
  <c r="G2977" i="11"/>
  <c r="H2977" i="11"/>
  <c r="J2977" i="11"/>
  <c r="K2977" i="11"/>
  <c r="L2977" i="11"/>
  <c r="A2978" i="11"/>
  <c r="B2978" i="11"/>
  <c r="C2978" i="11"/>
  <c r="D2978" i="11"/>
  <c r="E2978" i="11"/>
  <c r="F2978" i="11"/>
  <c r="G2978" i="11"/>
  <c r="H2978" i="11"/>
  <c r="J2978" i="11"/>
  <c r="K2978" i="11"/>
  <c r="L2978" i="11"/>
  <c r="A2979" i="11"/>
  <c r="B2979" i="11"/>
  <c r="C2979" i="11"/>
  <c r="D2979" i="11"/>
  <c r="E2979" i="11"/>
  <c r="F2979" i="11"/>
  <c r="G2979" i="11"/>
  <c r="H2979" i="11"/>
  <c r="J2979" i="11"/>
  <c r="K2979" i="11"/>
  <c r="L2979" i="11"/>
  <c r="A2980" i="11"/>
  <c r="B2980" i="11"/>
  <c r="C2980" i="11"/>
  <c r="D2980" i="11"/>
  <c r="E2980" i="11"/>
  <c r="F2980" i="11"/>
  <c r="G2980" i="11"/>
  <c r="H2980" i="11"/>
  <c r="J2980" i="11"/>
  <c r="K2980" i="11"/>
  <c r="L2980" i="11"/>
  <c r="A2981" i="11"/>
  <c r="B2981" i="11"/>
  <c r="C2981" i="11"/>
  <c r="D2981" i="11"/>
  <c r="E2981" i="11"/>
  <c r="F2981" i="11"/>
  <c r="G2981" i="11"/>
  <c r="H2981" i="11"/>
  <c r="J2981" i="11"/>
  <c r="K2981" i="11"/>
  <c r="L2981" i="11"/>
  <c r="A2982" i="11"/>
  <c r="B2982" i="11"/>
  <c r="C2982" i="11"/>
  <c r="D2982" i="11"/>
  <c r="E2982" i="11"/>
  <c r="F2982" i="11"/>
  <c r="G2982" i="11"/>
  <c r="H2982" i="11"/>
  <c r="J2982" i="11"/>
  <c r="K2982" i="11"/>
  <c r="L2982" i="11"/>
  <c r="A2983" i="11"/>
  <c r="B2983" i="11"/>
  <c r="C2983" i="11"/>
  <c r="D2983" i="11"/>
  <c r="E2983" i="11"/>
  <c r="F2983" i="11"/>
  <c r="G2983" i="11"/>
  <c r="H2983" i="11"/>
  <c r="J2983" i="11"/>
  <c r="K2983" i="11"/>
  <c r="L2983" i="11"/>
  <c r="A2984" i="11"/>
  <c r="B2984" i="11"/>
  <c r="C2984" i="11"/>
  <c r="D2984" i="11"/>
  <c r="E2984" i="11"/>
  <c r="F2984" i="11"/>
  <c r="G2984" i="11"/>
  <c r="H2984" i="11"/>
  <c r="J2984" i="11"/>
  <c r="K2984" i="11"/>
  <c r="L2984" i="11"/>
  <c r="A2985" i="11"/>
  <c r="B2985" i="11"/>
  <c r="C2985" i="11"/>
  <c r="D2985" i="11"/>
  <c r="E2985" i="11"/>
  <c r="F2985" i="11"/>
  <c r="G2985" i="11"/>
  <c r="H2985" i="11"/>
  <c r="J2985" i="11"/>
  <c r="K2985" i="11"/>
  <c r="L2985" i="11"/>
  <c r="A2986" i="11"/>
  <c r="B2986" i="11"/>
  <c r="C2986" i="11"/>
  <c r="D2986" i="11"/>
  <c r="E2986" i="11"/>
  <c r="F2986" i="11"/>
  <c r="G2986" i="11"/>
  <c r="H2986" i="11"/>
  <c r="J2986" i="11"/>
  <c r="K2986" i="11"/>
  <c r="L2986" i="11"/>
  <c r="A2987" i="11"/>
  <c r="B2987" i="11"/>
  <c r="C2987" i="11"/>
  <c r="D2987" i="11"/>
  <c r="E2987" i="11"/>
  <c r="F2987" i="11"/>
  <c r="G2987" i="11"/>
  <c r="H2987" i="11"/>
  <c r="J2987" i="11"/>
  <c r="K2987" i="11"/>
  <c r="L2987" i="11"/>
  <c r="A2988" i="11"/>
  <c r="B2988" i="11"/>
  <c r="C2988" i="11"/>
  <c r="D2988" i="11"/>
  <c r="E2988" i="11"/>
  <c r="F2988" i="11"/>
  <c r="G2988" i="11"/>
  <c r="H2988" i="11"/>
  <c r="J2988" i="11"/>
  <c r="K2988" i="11"/>
  <c r="L2988" i="11"/>
  <c r="A2989" i="11"/>
  <c r="B2989" i="11"/>
  <c r="C2989" i="11"/>
  <c r="D2989" i="11"/>
  <c r="E2989" i="11"/>
  <c r="F2989" i="11"/>
  <c r="G2989" i="11"/>
  <c r="H2989" i="11"/>
  <c r="J2989" i="11"/>
  <c r="K2989" i="11"/>
  <c r="L2989" i="11"/>
  <c r="A2990" i="11"/>
  <c r="B2990" i="11"/>
  <c r="C2990" i="11"/>
  <c r="D2990" i="11"/>
  <c r="E2990" i="11"/>
  <c r="F2990" i="11"/>
  <c r="G2990" i="11"/>
  <c r="H2990" i="11"/>
  <c r="J2990" i="11"/>
  <c r="K2990" i="11"/>
  <c r="L2990" i="11"/>
  <c r="A2991" i="11"/>
  <c r="B2991" i="11"/>
  <c r="C2991" i="11"/>
  <c r="D2991" i="11"/>
  <c r="E2991" i="11"/>
  <c r="F2991" i="11"/>
  <c r="G2991" i="11"/>
  <c r="H2991" i="11"/>
  <c r="J2991" i="11"/>
  <c r="K2991" i="11"/>
  <c r="L2991" i="11"/>
  <c r="A2992" i="11"/>
  <c r="B2992" i="11"/>
  <c r="C2992" i="11"/>
  <c r="D2992" i="11"/>
  <c r="E2992" i="11"/>
  <c r="F2992" i="11"/>
  <c r="G2992" i="11"/>
  <c r="H2992" i="11"/>
  <c r="J2992" i="11"/>
  <c r="K2992" i="11"/>
  <c r="L2992" i="11"/>
  <c r="A2993" i="11"/>
  <c r="B2993" i="11"/>
  <c r="C2993" i="11"/>
  <c r="D2993" i="11"/>
  <c r="E2993" i="11"/>
  <c r="F2993" i="11"/>
  <c r="G2993" i="11"/>
  <c r="H2993" i="11"/>
  <c r="J2993" i="11"/>
  <c r="K2993" i="11"/>
  <c r="L2993" i="11"/>
  <c r="A2994" i="11"/>
  <c r="B2994" i="11"/>
  <c r="C2994" i="11"/>
  <c r="D2994" i="11"/>
  <c r="E2994" i="11"/>
  <c r="F2994" i="11"/>
  <c r="G2994" i="11"/>
  <c r="H2994" i="11"/>
  <c r="J2994" i="11"/>
  <c r="K2994" i="11"/>
  <c r="L2994" i="11"/>
  <c r="A2995" i="11"/>
  <c r="B2995" i="11"/>
  <c r="C2995" i="11"/>
  <c r="D2995" i="11"/>
  <c r="E2995" i="11"/>
  <c r="F2995" i="11"/>
  <c r="G2995" i="11"/>
  <c r="H2995" i="11"/>
  <c r="J2995" i="11"/>
  <c r="K2995" i="11"/>
  <c r="L2995" i="11"/>
  <c r="A2996" i="11"/>
  <c r="B2996" i="11"/>
  <c r="C2996" i="11"/>
  <c r="D2996" i="11"/>
  <c r="E2996" i="11"/>
  <c r="F2996" i="11"/>
  <c r="G2996" i="11"/>
  <c r="H2996" i="11"/>
  <c r="J2996" i="11"/>
  <c r="K2996" i="11"/>
  <c r="L2996" i="11"/>
  <c r="A2997" i="11"/>
  <c r="B2997" i="11"/>
  <c r="C2997" i="11"/>
  <c r="D2997" i="11"/>
  <c r="E2997" i="11"/>
  <c r="F2997" i="11"/>
  <c r="G2997" i="11"/>
  <c r="H2997" i="11"/>
  <c r="J2997" i="11"/>
  <c r="K2997" i="11"/>
  <c r="L2997" i="11"/>
  <c r="A2998" i="11"/>
  <c r="B2998" i="11"/>
  <c r="C2998" i="11"/>
  <c r="D2998" i="11"/>
  <c r="E2998" i="11"/>
  <c r="F2998" i="11"/>
  <c r="G2998" i="11"/>
  <c r="H2998" i="11"/>
  <c r="J2998" i="11"/>
  <c r="K2998" i="11"/>
  <c r="L2998" i="11"/>
  <c r="A2999" i="11"/>
  <c r="B2999" i="11"/>
  <c r="C2999" i="11"/>
  <c r="D2999" i="11"/>
  <c r="E2999" i="11"/>
  <c r="F2999" i="11"/>
  <c r="G2999" i="11"/>
  <c r="H2999" i="11"/>
  <c r="J2999" i="11"/>
  <c r="K2999" i="11"/>
  <c r="L2999" i="11"/>
  <c r="A3000" i="11"/>
  <c r="B3000" i="11"/>
  <c r="C3000" i="11"/>
  <c r="D3000" i="11"/>
  <c r="E3000" i="11"/>
  <c r="F3000" i="11"/>
  <c r="G3000" i="11"/>
  <c r="H3000" i="11"/>
  <c r="J3000" i="11"/>
  <c r="K3000" i="11"/>
  <c r="L3000" i="11"/>
  <c r="A3001" i="11"/>
  <c r="B3001" i="11"/>
  <c r="C3001" i="11"/>
  <c r="D3001" i="11"/>
  <c r="E3001" i="11"/>
  <c r="F3001" i="11"/>
  <c r="G3001" i="11"/>
  <c r="H3001" i="11"/>
  <c r="J3001" i="11"/>
  <c r="K3001" i="11"/>
  <c r="L3001" i="11"/>
  <c r="A3002" i="11"/>
  <c r="B3002" i="11"/>
  <c r="C3002" i="11"/>
  <c r="D3002" i="11"/>
  <c r="E3002" i="11"/>
  <c r="F3002" i="11"/>
  <c r="G3002" i="11"/>
  <c r="H3002" i="11"/>
  <c r="J3002" i="11"/>
  <c r="K3002" i="11"/>
  <c r="L3002" i="11"/>
  <c r="A3003" i="11"/>
  <c r="B3003" i="11"/>
  <c r="C3003" i="11"/>
  <c r="D3003" i="11"/>
  <c r="E3003" i="11"/>
  <c r="F3003" i="11"/>
  <c r="G3003" i="11"/>
  <c r="H3003" i="11"/>
  <c r="J3003" i="11"/>
  <c r="K3003" i="11"/>
  <c r="L3003" i="11"/>
  <c r="A3004" i="11"/>
  <c r="B3004" i="11"/>
  <c r="C3004" i="11"/>
  <c r="D3004" i="11"/>
  <c r="E3004" i="11"/>
  <c r="F3004" i="11"/>
  <c r="G3004" i="11"/>
  <c r="H3004" i="11"/>
  <c r="J3004" i="11"/>
  <c r="K3004" i="11"/>
  <c r="L3004" i="11"/>
  <c r="A3005" i="11"/>
  <c r="B3005" i="11"/>
  <c r="C3005" i="11"/>
  <c r="D3005" i="11"/>
  <c r="E3005" i="11"/>
  <c r="F3005" i="11"/>
  <c r="G3005" i="11"/>
  <c r="H3005" i="11"/>
  <c r="J3005" i="11"/>
  <c r="K3005" i="11"/>
  <c r="L3005" i="11"/>
  <c r="A3006" i="11"/>
  <c r="B3006" i="11"/>
  <c r="C3006" i="11"/>
  <c r="D3006" i="11"/>
  <c r="E3006" i="11"/>
  <c r="F3006" i="11"/>
  <c r="G3006" i="11"/>
  <c r="H3006" i="11"/>
  <c r="J3006" i="11"/>
  <c r="K3006" i="11"/>
  <c r="L3006" i="11"/>
  <c r="A3007" i="11"/>
  <c r="B3007" i="11"/>
  <c r="C3007" i="11"/>
  <c r="D3007" i="11"/>
  <c r="E3007" i="11"/>
  <c r="F3007" i="11"/>
  <c r="G3007" i="11"/>
  <c r="H3007" i="11"/>
  <c r="J3007" i="11"/>
  <c r="K3007" i="11"/>
  <c r="L3007" i="11"/>
  <c r="A3008" i="11"/>
  <c r="B3008" i="11"/>
  <c r="C3008" i="11"/>
  <c r="D3008" i="11"/>
  <c r="E3008" i="11"/>
  <c r="F3008" i="11"/>
  <c r="G3008" i="11"/>
  <c r="H3008" i="11"/>
  <c r="J3008" i="11"/>
  <c r="K3008" i="11"/>
  <c r="L3008" i="11"/>
  <c r="A3009" i="11"/>
  <c r="B3009" i="11"/>
  <c r="C3009" i="11"/>
  <c r="D3009" i="11"/>
  <c r="E3009" i="11"/>
  <c r="F3009" i="11"/>
  <c r="G3009" i="11"/>
  <c r="H3009" i="11"/>
  <c r="J3009" i="11"/>
  <c r="K3009" i="11"/>
  <c r="L3009" i="11"/>
  <c r="A3010" i="11"/>
  <c r="B3010" i="11"/>
  <c r="C3010" i="11"/>
  <c r="D3010" i="11"/>
  <c r="E3010" i="11"/>
  <c r="F3010" i="11"/>
  <c r="G3010" i="11"/>
  <c r="H3010" i="11"/>
  <c r="J3010" i="11"/>
  <c r="K3010" i="11"/>
  <c r="L3010" i="11"/>
  <c r="A3011" i="11"/>
  <c r="B3011" i="11"/>
  <c r="C3011" i="11"/>
  <c r="D3011" i="11"/>
  <c r="E3011" i="11"/>
  <c r="F3011" i="11"/>
  <c r="G3011" i="11"/>
  <c r="H3011" i="11"/>
  <c r="J3011" i="11"/>
  <c r="K3011" i="11"/>
  <c r="L3011" i="11"/>
  <c r="A3012" i="11"/>
  <c r="B3012" i="11"/>
  <c r="C3012" i="11"/>
  <c r="D3012" i="11"/>
  <c r="E3012" i="11"/>
  <c r="F3012" i="11"/>
  <c r="G3012" i="11"/>
  <c r="H3012" i="11"/>
  <c r="J3012" i="11"/>
  <c r="K3012" i="11"/>
  <c r="L3012" i="11"/>
  <c r="A3013" i="11"/>
  <c r="B3013" i="11"/>
  <c r="C3013" i="11"/>
  <c r="D3013" i="11"/>
  <c r="E3013" i="11"/>
  <c r="F3013" i="11"/>
  <c r="G3013" i="11"/>
  <c r="H3013" i="11"/>
  <c r="J3013" i="11"/>
  <c r="K3013" i="11"/>
  <c r="L3013" i="11"/>
  <c r="A3014" i="11"/>
  <c r="B3014" i="11"/>
  <c r="C3014" i="11"/>
  <c r="D3014" i="11"/>
  <c r="E3014" i="11"/>
  <c r="F3014" i="11"/>
  <c r="G3014" i="11"/>
  <c r="H3014" i="11"/>
  <c r="J3014" i="11"/>
  <c r="K3014" i="11"/>
  <c r="L3014" i="11"/>
  <c r="A3015" i="11"/>
  <c r="B3015" i="11"/>
  <c r="C3015" i="11"/>
  <c r="D3015" i="11"/>
  <c r="E3015" i="11"/>
  <c r="F3015" i="11"/>
  <c r="G3015" i="11"/>
  <c r="H3015" i="11"/>
  <c r="J3015" i="11"/>
  <c r="K3015" i="11"/>
  <c r="L3015" i="11"/>
  <c r="A3016" i="11"/>
  <c r="B3016" i="11"/>
  <c r="C3016" i="11"/>
  <c r="D3016" i="11"/>
  <c r="E3016" i="11"/>
  <c r="F3016" i="11"/>
  <c r="G3016" i="11"/>
  <c r="H3016" i="11"/>
  <c r="J3016" i="11"/>
  <c r="K3016" i="11"/>
  <c r="L3016" i="11"/>
  <c r="A3017" i="11"/>
  <c r="B3017" i="11"/>
  <c r="C3017" i="11"/>
  <c r="D3017" i="11"/>
  <c r="E3017" i="11"/>
  <c r="F3017" i="11"/>
  <c r="G3017" i="11"/>
  <c r="H3017" i="11"/>
  <c r="J3017" i="11"/>
  <c r="K3017" i="11"/>
  <c r="L3017" i="11"/>
  <c r="A3018" i="11"/>
  <c r="B3018" i="11"/>
  <c r="C3018" i="11"/>
  <c r="D3018" i="11"/>
  <c r="E3018" i="11"/>
  <c r="F3018" i="11"/>
  <c r="G3018" i="11"/>
  <c r="H3018" i="11"/>
  <c r="J3018" i="11"/>
  <c r="K3018" i="11"/>
  <c r="L3018" i="11"/>
  <c r="A3019" i="11"/>
  <c r="B3019" i="11"/>
  <c r="C3019" i="11"/>
  <c r="D3019" i="11"/>
  <c r="E3019" i="11"/>
  <c r="F3019" i="11"/>
  <c r="G3019" i="11"/>
  <c r="H3019" i="11"/>
  <c r="J3019" i="11"/>
  <c r="K3019" i="11"/>
  <c r="L3019" i="11"/>
  <c r="A3020" i="11"/>
  <c r="B3020" i="11"/>
  <c r="C3020" i="11"/>
  <c r="D3020" i="11"/>
  <c r="E3020" i="11"/>
  <c r="F3020" i="11"/>
  <c r="G3020" i="11"/>
  <c r="H3020" i="11"/>
  <c r="J3020" i="11"/>
  <c r="K3020" i="11"/>
  <c r="L3020" i="11"/>
  <c r="A3021" i="11"/>
  <c r="B3021" i="11"/>
  <c r="C3021" i="11"/>
  <c r="D3021" i="11"/>
  <c r="E3021" i="11"/>
  <c r="F3021" i="11"/>
  <c r="G3021" i="11"/>
  <c r="H3021" i="11"/>
  <c r="J3021" i="11"/>
  <c r="K3021" i="11"/>
  <c r="L3021" i="11"/>
  <c r="A3022" i="11"/>
  <c r="B3022" i="11"/>
  <c r="C3022" i="11"/>
  <c r="D3022" i="11"/>
  <c r="E3022" i="11"/>
  <c r="F3022" i="11"/>
  <c r="G3022" i="11"/>
  <c r="H3022" i="11"/>
  <c r="J3022" i="11"/>
  <c r="K3022" i="11"/>
  <c r="L3022" i="11"/>
  <c r="A3023" i="11"/>
  <c r="B3023" i="11"/>
  <c r="C3023" i="11"/>
  <c r="D3023" i="11"/>
  <c r="E3023" i="11"/>
  <c r="F3023" i="11"/>
  <c r="G3023" i="11"/>
  <c r="H3023" i="11"/>
  <c r="J3023" i="11"/>
  <c r="K3023" i="11"/>
  <c r="L3023" i="11"/>
  <c r="A3024" i="11"/>
  <c r="B3024" i="11"/>
  <c r="C3024" i="11"/>
  <c r="D3024" i="11"/>
  <c r="E3024" i="11"/>
  <c r="F3024" i="11"/>
  <c r="G3024" i="11"/>
  <c r="H3024" i="11"/>
  <c r="J3024" i="11"/>
  <c r="K3024" i="11"/>
  <c r="L3024" i="11"/>
  <c r="A3025" i="11"/>
  <c r="B3025" i="11"/>
  <c r="C3025" i="11"/>
  <c r="D3025" i="11"/>
  <c r="E3025" i="11"/>
  <c r="F3025" i="11"/>
  <c r="G3025" i="11"/>
  <c r="H3025" i="11"/>
  <c r="J3025" i="11"/>
  <c r="K3025" i="11"/>
  <c r="L3025" i="11"/>
  <c r="A3026" i="11"/>
  <c r="B3026" i="11"/>
  <c r="C3026" i="11"/>
  <c r="D3026" i="11"/>
  <c r="E3026" i="11"/>
  <c r="F3026" i="11"/>
  <c r="G3026" i="11"/>
  <c r="H3026" i="11"/>
  <c r="J3026" i="11"/>
  <c r="K3026" i="11"/>
  <c r="L3026" i="11"/>
  <c r="A3027" i="11"/>
  <c r="B3027" i="11"/>
  <c r="C3027" i="11"/>
  <c r="D3027" i="11"/>
  <c r="E3027" i="11"/>
  <c r="F3027" i="11"/>
  <c r="G3027" i="11"/>
  <c r="H3027" i="11"/>
  <c r="J3027" i="11"/>
  <c r="K3027" i="11"/>
  <c r="L3027" i="11"/>
  <c r="A3028" i="11"/>
  <c r="B3028" i="11"/>
  <c r="C3028" i="11"/>
  <c r="D3028" i="11"/>
  <c r="E3028" i="11"/>
  <c r="F3028" i="11"/>
  <c r="G3028" i="11"/>
  <c r="H3028" i="11"/>
  <c r="J3028" i="11"/>
  <c r="K3028" i="11"/>
  <c r="L3028" i="11"/>
  <c r="A3029" i="11"/>
  <c r="B3029" i="11"/>
  <c r="C3029" i="11"/>
  <c r="D3029" i="11"/>
  <c r="E3029" i="11"/>
  <c r="F3029" i="11"/>
  <c r="G3029" i="11"/>
  <c r="H3029" i="11"/>
  <c r="J3029" i="11"/>
  <c r="K3029" i="11"/>
  <c r="L3029" i="11"/>
  <c r="A3030" i="11"/>
  <c r="B3030" i="11"/>
  <c r="C3030" i="11"/>
  <c r="D3030" i="11"/>
  <c r="E3030" i="11"/>
  <c r="F3030" i="11"/>
  <c r="G3030" i="11"/>
  <c r="H3030" i="11"/>
  <c r="J3030" i="11"/>
  <c r="K3030" i="11"/>
  <c r="L3030" i="11"/>
  <c r="A3031" i="11"/>
  <c r="B3031" i="11"/>
  <c r="C3031" i="11"/>
  <c r="D3031" i="11"/>
  <c r="E3031" i="11"/>
  <c r="F3031" i="11"/>
  <c r="G3031" i="11"/>
  <c r="H3031" i="11"/>
  <c r="J3031" i="11"/>
  <c r="K3031" i="11"/>
  <c r="L3031" i="11"/>
  <c r="A3032" i="11"/>
  <c r="B3032" i="11"/>
  <c r="C3032" i="11"/>
  <c r="D3032" i="11"/>
  <c r="E3032" i="11"/>
  <c r="F3032" i="11"/>
  <c r="G3032" i="11"/>
  <c r="H3032" i="11"/>
  <c r="J3032" i="11"/>
  <c r="K3032" i="11"/>
  <c r="L3032" i="11"/>
  <c r="A3033" i="11"/>
  <c r="B3033" i="11"/>
  <c r="C3033" i="11"/>
  <c r="D3033" i="11"/>
  <c r="E3033" i="11"/>
  <c r="F3033" i="11"/>
  <c r="G3033" i="11"/>
  <c r="H3033" i="11"/>
  <c r="J3033" i="11"/>
  <c r="K3033" i="11"/>
  <c r="L3033" i="11"/>
  <c r="A3034" i="11"/>
  <c r="B3034" i="11"/>
  <c r="C3034" i="11"/>
  <c r="D3034" i="11"/>
  <c r="E3034" i="11"/>
  <c r="F3034" i="11"/>
  <c r="G3034" i="11"/>
  <c r="H3034" i="11"/>
  <c r="J3034" i="11"/>
  <c r="K3034" i="11"/>
  <c r="L3034" i="11"/>
  <c r="A3035" i="11"/>
  <c r="B3035" i="11"/>
  <c r="C3035" i="11"/>
  <c r="D3035" i="11"/>
  <c r="E3035" i="11"/>
  <c r="F3035" i="11"/>
  <c r="G3035" i="11"/>
  <c r="H3035" i="11"/>
  <c r="J3035" i="11"/>
  <c r="K3035" i="11"/>
  <c r="L3035" i="11"/>
  <c r="A3036" i="11"/>
  <c r="B3036" i="11"/>
  <c r="C3036" i="11"/>
  <c r="D3036" i="11"/>
  <c r="E3036" i="11"/>
  <c r="F3036" i="11"/>
  <c r="G3036" i="11"/>
  <c r="H3036" i="11"/>
  <c r="J3036" i="11"/>
  <c r="K3036" i="11"/>
  <c r="L3036" i="11"/>
  <c r="A3037" i="11"/>
  <c r="B3037" i="11"/>
  <c r="C3037" i="11"/>
  <c r="D3037" i="11"/>
  <c r="E3037" i="11"/>
  <c r="F3037" i="11"/>
  <c r="G3037" i="11"/>
  <c r="H3037" i="11"/>
  <c r="J3037" i="11"/>
  <c r="K3037" i="11"/>
  <c r="L3037" i="11"/>
  <c r="A3038" i="11"/>
  <c r="B3038" i="11"/>
  <c r="C3038" i="11"/>
  <c r="D3038" i="11"/>
  <c r="E3038" i="11"/>
  <c r="F3038" i="11"/>
  <c r="G3038" i="11"/>
  <c r="H3038" i="11"/>
  <c r="J3038" i="11"/>
  <c r="K3038" i="11"/>
  <c r="L3038" i="11"/>
  <c r="A3039" i="11"/>
  <c r="B3039" i="11"/>
  <c r="C3039" i="11"/>
  <c r="D3039" i="11"/>
  <c r="E3039" i="11"/>
  <c r="F3039" i="11"/>
  <c r="G3039" i="11"/>
  <c r="H3039" i="11"/>
  <c r="J3039" i="11"/>
  <c r="K3039" i="11"/>
  <c r="L3039" i="11"/>
  <c r="A3040" i="11"/>
  <c r="B3040" i="11"/>
  <c r="C3040" i="11"/>
  <c r="D3040" i="11"/>
  <c r="E3040" i="11"/>
  <c r="F3040" i="11"/>
  <c r="G3040" i="11"/>
  <c r="H3040" i="11"/>
  <c r="J3040" i="11"/>
  <c r="K3040" i="11"/>
  <c r="L3040" i="11"/>
  <c r="A3041" i="11"/>
  <c r="B3041" i="11"/>
  <c r="C3041" i="11"/>
  <c r="D3041" i="11"/>
  <c r="E3041" i="11"/>
  <c r="F3041" i="11"/>
  <c r="G3041" i="11"/>
  <c r="H3041" i="11"/>
  <c r="J3041" i="11"/>
  <c r="K3041" i="11"/>
  <c r="L3041" i="11"/>
  <c r="A3042" i="11"/>
  <c r="B3042" i="11"/>
  <c r="C3042" i="11"/>
  <c r="D3042" i="11"/>
  <c r="E3042" i="11"/>
  <c r="F3042" i="11"/>
  <c r="G3042" i="11"/>
  <c r="H3042" i="11"/>
  <c r="J3042" i="11"/>
  <c r="K3042" i="11"/>
  <c r="L3042" i="11"/>
  <c r="A3043" i="11"/>
  <c r="B3043" i="11"/>
  <c r="C3043" i="11"/>
  <c r="D3043" i="11"/>
  <c r="E3043" i="11"/>
  <c r="F3043" i="11"/>
  <c r="G3043" i="11"/>
  <c r="H3043" i="11"/>
  <c r="J3043" i="11"/>
  <c r="K3043" i="11"/>
  <c r="L3043" i="11"/>
  <c r="A3044" i="11"/>
  <c r="B3044" i="11"/>
  <c r="C3044" i="11"/>
  <c r="D3044" i="11"/>
  <c r="E3044" i="11"/>
  <c r="F3044" i="11"/>
  <c r="G3044" i="11"/>
  <c r="H3044" i="11"/>
  <c r="J3044" i="11"/>
  <c r="K3044" i="11"/>
  <c r="L3044" i="11"/>
  <c r="A3045" i="11"/>
  <c r="B3045" i="11"/>
  <c r="C3045" i="11"/>
  <c r="D3045" i="11"/>
  <c r="E3045" i="11"/>
  <c r="F3045" i="11"/>
  <c r="G3045" i="11"/>
  <c r="H3045" i="11"/>
  <c r="J3045" i="11"/>
  <c r="K3045" i="11"/>
  <c r="L3045" i="11"/>
  <c r="A3046" i="11"/>
  <c r="B3046" i="11"/>
  <c r="C3046" i="11"/>
  <c r="D3046" i="11"/>
  <c r="E3046" i="11"/>
  <c r="F3046" i="11"/>
  <c r="G3046" i="11"/>
  <c r="H3046" i="11"/>
  <c r="J3046" i="11"/>
  <c r="K3046" i="11"/>
  <c r="L3046" i="11"/>
  <c r="A3047" i="11"/>
  <c r="B3047" i="11"/>
  <c r="C3047" i="11"/>
  <c r="D3047" i="11"/>
  <c r="E3047" i="11"/>
  <c r="F3047" i="11"/>
  <c r="G3047" i="11"/>
  <c r="H3047" i="11"/>
  <c r="J3047" i="11"/>
  <c r="K3047" i="11"/>
  <c r="L3047" i="11"/>
  <c r="A3048" i="11"/>
  <c r="B3048" i="11"/>
  <c r="C3048" i="11"/>
  <c r="D3048" i="11"/>
  <c r="E3048" i="11"/>
  <c r="F3048" i="11"/>
  <c r="G3048" i="11"/>
  <c r="H3048" i="11"/>
  <c r="J3048" i="11"/>
  <c r="K3048" i="11"/>
  <c r="L3048" i="11"/>
  <c r="A3049" i="11"/>
  <c r="B3049" i="11"/>
  <c r="C3049" i="11"/>
  <c r="D3049" i="11"/>
  <c r="E3049" i="11"/>
  <c r="F3049" i="11"/>
  <c r="G3049" i="11"/>
  <c r="H3049" i="11"/>
  <c r="J3049" i="11"/>
  <c r="K3049" i="11"/>
  <c r="L3049" i="11"/>
  <c r="A3050" i="11"/>
  <c r="B3050" i="11"/>
  <c r="C3050" i="11"/>
  <c r="D3050" i="11"/>
  <c r="E3050" i="11"/>
  <c r="F3050" i="11"/>
  <c r="G3050" i="11"/>
  <c r="H3050" i="11"/>
  <c r="J3050" i="11"/>
  <c r="K3050" i="11"/>
  <c r="L3050" i="11"/>
  <c r="A3051" i="11"/>
  <c r="B3051" i="11"/>
  <c r="C3051" i="11"/>
  <c r="D3051" i="11"/>
  <c r="E3051" i="11"/>
  <c r="F3051" i="11"/>
  <c r="G3051" i="11"/>
  <c r="H3051" i="11"/>
  <c r="J3051" i="11"/>
  <c r="K3051" i="11"/>
  <c r="L3051" i="11"/>
  <c r="A3052" i="11"/>
  <c r="B3052" i="11"/>
  <c r="C3052" i="11"/>
  <c r="D3052" i="11"/>
  <c r="E3052" i="11"/>
  <c r="F3052" i="11"/>
  <c r="G3052" i="11"/>
  <c r="H3052" i="11"/>
  <c r="J3052" i="11"/>
  <c r="K3052" i="11"/>
  <c r="L3052" i="11"/>
  <c r="A3053" i="11"/>
  <c r="B3053" i="11"/>
  <c r="C3053" i="11"/>
  <c r="D3053" i="11"/>
  <c r="E3053" i="11"/>
  <c r="F3053" i="11"/>
  <c r="G3053" i="11"/>
  <c r="H3053" i="11"/>
  <c r="J3053" i="11"/>
  <c r="K3053" i="11"/>
  <c r="L3053" i="11"/>
  <c r="A3054" i="11"/>
  <c r="B3054" i="11"/>
  <c r="C3054" i="11"/>
  <c r="D3054" i="11"/>
  <c r="E3054" i="11"/>
  <c r="F3054" i="11"/>
  <c r="G3054" i="11"/>
  <c r="H3054" i="11"/>
  <c r="J3054" i="11"/>
  <c r="K3054" i="11"/>
  <c r="L3054" i="11"/>
  <c r="A3055" i="11"/>
  <c r="B3055" i="11"/>
  <c r="C3055" i="11"/>
  <c r="D3055" i="11"/>
  <c r="E3055" i="11"/>
  <c r="F3055" i="11"/>
  <c r="G3055" i="11"/>
  <c r="H3055" i="11"/>
  <c r="J3055" i="11"/>
  <c r="K3055" i="11"/>
  <c r="L3055" i="11"/>
  <c r="A3056" i="11"/>
  <c r="B3056" i="11"/>
  <c r="C3056" i="11"/>
  <c r="D3056" i="11"/>
  <c r="E3056" i="11"/>
  <c r="F3056" i="11"/>
  <c r="G3056" i="11"/>
  <c r="H3056" i="11"/>
  <c r="J3056" i="11"/>
  <c r="K3056" i="11"/>
  <c r="L3056" i="11"/>
  <c r="A3057" i="11"/>
  <c r="B3057" i="11"/>
  <c r="C3057" i="11"/>
  <c r="D3057" i="11"/>
  <c r="E3057" i="11"/>
  <c r="F3057" i="11"/>
  <c r="G3057" i="11"/>
  <c r="H3057" i="11"/>
  <c r="J3057" i="11"/>
  <c r="K3057" i="11"/>
  <c r="L3057" i="11"/>
  <c r="A3058" i="11"/>
  <c r="B3058" i="11"/>
  <c r="C3058" i="11"/>
  <c r="D3058" i="11"/>
  <c r="E3058" i="11"/>
  <c r="F3058" i="11"/>
  <c r="G3058" i="11"/>
  <c r="H3058" i="11"/>
  <c r="J3058" i="11"/>
  <c r="K3058" i="11"/>
  <c r="L3058" i="11"/>
  <c r="A3059" i="11"/>
  <c r="B3059" i="11"/>
  <c r="C3059" i="11"/>
  <c r="D3059" i="11"/>
  <c r="E3059" i="11"/>
  <c r="F3059" i="11"/>
  <c r="G3059" i="11"/>
  <c r="H3059" i="11"/>
  <c r="J3059" i="11"/>
  <c r="K3059" i="11"/>
  <c r="L3059" i="11"/>
  <c r="A3060" i="11"/>
  <c r="B3060" i="11"/>
  <c r="C3060" i="11"/>
  <c r="D3060" i="11"/>
  <c r="E3060" i="11"/>
  <c r="F3060" i="11"/>
  <c r="G3060" i="11"/>
  <c r="H3060" i="11"/>
  <c r="J3060" i="11"/>
  <c r="K3060" i="11"/>
  <c r="L3060" i="11"/>
  <c r="A3061" i="11"/>
  <c r="B3061" i="11"/>
  <c r="C3061" i="11"/>
  <c r="D3061" i="11"/>
  <c r="E3061" i="11"/>
  <c r="F3061" i="11"/>
  <c r="G3061" i="11"/>
  <c r="H3061" i="11"/>
  <c r="J3061" i="11"/>
  <c r="K3061" i="11"/>
  <c r="L3061" i="11"/>
  <c r="A3062" i="11"/>
  <c r="B3062" i="11"/>
  <c r="C3062" i="11"/>
  <c r="D3062" i="11"/>
  <c r="E3062" i="11"/>
  <c r="F3062" i="11"/>
  <c r="G3062" i="11"/>
  <c r="H3062" i="11"/>
  <c r="J3062" i="11"/>
  <c r="K3062" i="11"/>
  <c r="L3062" i="11"/>
  <c r="A3063" i="11"/>
  <c r="B3063" i="11"/>
  <c r="C3063" i="11"/>
  <c r="D3063" i="11"/>
  <c r="E3063" i="11"/>
  <c r="F3063" i="11"/>
  <c r="G3063" i="11"/>
  <c r="H3063" i="11"/>
  <c r="J3063" i="11"/>
  <c r="K3063" i="11"/>
  <c r="L3063" i="11"/>
  <c r="A3064" i="11"/>
  <c r="B3064" i="11"/>
  <c r="C3064" i="11"/>
  <c r="D3064" i="11"/>
  <c r="E3064" i="11"/>
  <c r="F3064" i="11"/>
  <c r="G3064" i="11"/>
  <c r="H3064" i="11"/>
  <c r="J3064" i="11"/>
  <c r="K3064" i="11"/>
  <c r="L3064" i="11"/>
  <c r="A3065" i="11"/>
  <c r="B3065" i="11"/>
  <c r="C3065" i="11"/>
  <c r="D3065" i="11"/>
  <c r="E3065" i="11"/>
  <c r="F3065" i="11"/>
  <c r="G3065" i="11"/>
  <c r="H3065" i="11"/>
  <c r="J3065" i="11"/>
  <c r="K3065" i="11"/>
  <c r="L3065" i="11"/>
  <c r="A3066" i="11"/>
  <c r="B3066" i="11"/>
  <c r="C3066" i="11"/>
  <c r="D3066" i="11"/>
  <c r="E3066" i="11"/>
  <c r="F3066" i="11"/>
  <c r="G3066" i="11"/>
  <c r="H3066" i="11"/>
  <c r="J3066" i="11"/>
  <c r="K3066" i="11"/>
  <c r="L3066" i="11"/>
  <c r="A3067" i="11"/>
  <c r="B3067" i="11"/>
  <c r="C3067" i="11"/>
  <c r="D3067" i="11"/>
  <c r="E3067" i="11"/>
  <c r="F3067" i="11"/>
  <c r="G3067" i="11"/>
  <c r="H3067" i="11"/>
  <c r="J3067" i="11"/>
  <c r="K3067" i="11"/>
  <c r="L3067" i="11"/>
  <c r="A3068" i="11"/>
  <c r="B3068" i="11"/>
  <c r="C3068" i="11"/>
  <c r="D3068" i="11"/>
  <c r="E3068" i="11"/>
  <c r="F3068" i="11"/>
  <c r="G3068" i="11"/>
  <c r="H3068" i="11"/>
  <c r="J3068" i="11"/>
  <c r="K3068" i="11"/>
  <c r="L3068" i="11"/>
  <c r="A3069" i="11"/>
  <c r="B3069" i="11"/>
  <c r="C3069" i="11"/>
  <c r="D3069" i="11"/>
  <c r="E3069" i="11"/>
  <c r="F3069" i="11"/>
  <c r="G3069" i="11"/>
  <c r="H3069" i="11"/>
  <c r="J3069" i="11"/>
  <c r="K3069" i="11"/>
  <c r="L3069" i="11"/>
  <c r="A3070" i="11"/>
  <c r="B3070" i="11"/>
  <c r="C3070" i="11"/>
  <c r="D3070" i="11"/>
  <c r="E3070" i="11"/>
  <c r="F3070" i="11"/>
  <c r="G3070" i="11"/>
  <c r="H3070" i="11"/>
  <c r="J3070" i="11"/>
  <c r="K3070" i="11"/>
  <c r="L3070" i="11"/>
  <c r="A3071" i="11"/>
  <c r="B3071" i="11"/>
  <c r="C3071" i="11"/>
  <c r="D3071" i="11"/>
  <c r="E3071" i="11"/>
  <c r="F3071" i="11"/>
  <c r="G3071" i="11"/>
  <c r="H3071" i="11"/>
  <c r="J3071" i="11"/>
  <c r="K3071" i="11"/>
  <c r="L3071" i="11"/>
  <c r="A3072" i="11"/>
  <c r="B3072" i="11"/>
  <c r="C3072" i="11"/>
  <c r="D3072" i="11"/>
  <c r="E3072" i="11"/>
  <c r="F3072" i="11"/>
  <c r="G3072" i="11"/>
  <c r="H3072" i="11"/>
  <c r="J3072" i="11"/>
  <c r="K3072" i="11"/>
  <c r="L3072" i="11"/>
  <c r="A3073" i="11"/>
  <c r="B3073" i="11"/>
  <c r="C3073" i="11"/>
  <c r="D3073" i="11"/>
  <c r="E3073" i="11"/>
  <c r="F3073" i="11"/>
  <c r="G3073" i="11"/>
  <c r="H3073" i="11"/>
  <c r="J3073" i="11"/>
  <c r="K3073" i="11"/>
  <c r="L3073" i="11"/>
  <c r="A3074" i="11"/>
  <c r="B3074" i="11"/>
  <c r="C3074" i="11"/>
  <c r="D3074" i="11"/>
  <c r="E3074" i="11"/>
  <c r="F3074" i="11"/>
  <c r="G3074" i="11"/>
  <c r="H3074" i="11"/>
  <c r="J3074" i="11"/>
  <c r="K3074" i="11"/>
  <c r="L3074" i="11"/>
  <c r="A3075" i="11"/>
  <c r="B3075" i="11"/>
  <c r="C3075" i="11"/>
  <c r="D3075" i="11"/>
  <c r="E3075" i="11"/>
  <c r="F3075" i="11"/>
  <c r="G3075" i="11"/>
  <c r="H3075" i="11"/>
  <c r="J3075" i="11"/>
  <c r="K3075" i="11"/>
  <c r="L3075" i="11"/>
  <c r="A3076" i="11"/>
  <c r="B3076" i="11"/>
  <c r="C3076" i="11"/>
  <c r="D3076" i="11"/>
  <c r="E3076" i="11"/>
  <c r="F3076" i="11"/>
  <c r="G3076" i="11"/>
  <c r="H3076" i="11"/>
  <c r="J3076" i="11"/>
  <c r="K3076" i="11"/>
  <c r="L3076" i="11"/>
  <c r="A3077" i="11"/>
  <c r="B3077" i="11"/>
  <c r="C3077" i="11"/>
  <c r="D3077" i="11"/>
  <c r="E3077" i="11"/>
  <c r="F3077" i="11"/>
  <c r="G3077" i="11"/>
  <c r="H3077" i="11"/>
  <c r="J3077" i="11"/>
  <c r="K3077" i="11"/>
  <c r="L3077" i="11"/>
  <c r="A3078" i="11"/>
  <c r="B3078" i="11"/>
  <c r="C3078" i="11"/>
  <c r="D3078" i="11"/>
  <c r="E3078" i="11"/>
  <c r="F3078" i="11"/>
  <c r="G3078" i="11"/>
  <c r="H3078" i="11"/>
  <c r="J3078" i="11"/>
  <c r="K3078" i="11"/>
  <c r="L3078" i="11"/>
  <c r="A3079" i="11"/>
  <c r="B3079" i="11"/>
  <c r="C3079" i="11"/>
  <c r="D3079" i="11"/>
  <c r="E3079" i="11"/>
  <c r="F3079" i="11"/>
  <c r="G3079" i="11"/>
  <c r="H3079" i="11"/>
  <c r="J3079" i="11"/>
  <c r="K3079" i="11"/>
  <c r="L3079" i="11"/>
  <c r="A3080" i="11"/>
  <c r="B3080" i="11"/>
  <c r="C3080" i="11"/>
  <c r="D3080" i="11"/>
  <c r="E3080" i="11"/>
  <c r="F3080" i="11"/>
  <c r="G3080" i="11"/>
  <c r="H3080" i="11"/>
  <c r="J3080" i="11"/>
  <c r="K3080" i="11"/>
  <c r="L3080" i="11"/>
  <c r="A3081" i="11"/>
  <c r="B3081" i="11"/>
  <c r="C3081" i="11"/>
  <c r="D3081" i="11"/>
  <c r="E3081" i="11"/>
  <c r="F3081" i="11"/>
  <c r="G3081" i="11"/>
  <c r="H3081" i="11"/>
  <c r="J3081" i="11"/>
  <c r="K3081" i="11"/>
  <c r="L3081" i="11"/>
  <c r="A3082" i="11"/>
  <c r="B3082" i="11"/>
  <c r="C3082" i="11"/>
  <c r="D3082" i="11"/>
  <c r="E3082" i="11"/>
  <c r="F3082" i="11"/>
  <c r="G3082" i="11"/>
  <c r="H3082" i="11"/>
  <c r="J3082" i="11"/>
  <c r="K3082" i="11"/>
  <c r="L3082" i="11"/>
  <c r="A3083" i="11"/>
  <c r="B3083" i="11"/>
  <c r="C3083" i="11"/>
  <c r="D3083" i="11"/>
  <c r="E3083" i="11"/>
  <c r="F3083" i="11"/>
  <c r="G3083" i="11"/>
  <c r="H3083" i="11"/>
  <c r="J3083" i="11"/>
  <c r="K3083" i="11"/>
  <c r="L3083" i="11"/>
  <c r="A3084" i="11"/>
  <c r="B3084" i="11"/>
  <c r="C3084" i="11"/>
  <c r="D3084" i="11"/>
  <c r="E3084" i="11"/>
  <c r="F3084" i="11"/>
  <c r="G3084" i="11"/>
  <c r="H3084" i="11"/>
  <c r="J3084" i="11"/>
  <c r="K3084" i="11"/>
  <c r="L3084" i="11"/>
  <c r="A3085" i="11"/>
  <c r="B3085" i="11"/>
  <c r="C3085" i="11"/>
  <c r="D3085" i="11"/>
  <c r="E3085" i="11"/>
  <c r="F3085" i="11"/>
  <c r="G3085" i="11"/>
  <c r="H3085" i="11"/>
  <c r="J3085" i="11"/>
  <c r="K3085" i="11"/>
  <c r="L3085" i="11"/>
  <c r="A3086" i="11"/>
  <c r="B3086" i="11"/>
  <c r="C3086" i="11"/>
  <c r="D3086" i="11"/>
  <c r="E3086" i="11"/>
  <c r="F3086" i="11"/>
  <c r="G3086" i="11"/>
  <c r="H3086" i="11"/>
  <c r="J3086" i="11"/>
  <c r="K3086" i="11"/>
  <c r="L3086" i="11"/>
  <c r="A3087" i="11"/>
  <c r="B3087" i="11"/>
  <c r="C3087" i="11"/>
  <c r="D3087" i="11"/>
  <c r="E3087" i="11"/>
  <c r="F3087" i="11"/>
  <c r="G3087" i="11"/>
  <c r="H3087" i="11"/>
  <c r="J3087" i="11"/>
  <c r="K3087" i="11"/>
  <c r="L3087" i="11"/>
  <c r="A3088" i="11"/>
  <c r="B3088" i="11"/>
  <c r="C3088" i="11"/>
  <c r="D3088" i="11"/>
  <c r="E3088" i="11"/>
  <c r="F3088" i="11"/>
  <c r="G3088" i="11"/>
  <c r="H3088" i="11"/>
  <c r="J3088" i="11"/>
  <c r="K3088" i="11"/>
  <c r="L3088" i="11"/>
  <c r="A3089" i="11"/>
  <c r="B3089" i="11"/>
  <c r="C3089" i="11"/>
  <c r="D3089" i="11"/>
  <c r="E3089" i="11"/>
  <c r="F3089" i="11"/>
  <c r="G3089" i="11"/>
  <c r="H3089" i="11"/>
  <c r="J3089" i="11"/>
  <c r="K3089" i="11"/>
  <c r="L3089" i="11"/>
  <c r="A3090" i="11"/>
  <c r="B3090" i="11"/>
  <c r="C3090" i="11"/>
  <c r="D3090" i="11"/>
  <c r="E3090" i="11"/>
  <c r="F3090" i="11"/>
  <c r="G3090" i="11"/>
  <c r="H3090" i="11"/>
  <c r="J3090" i="11"/>
  <c r="K3090" i="11"/>
  <c r="L3090" i="11"/>
  <c r="A3091" i="11"/>
  <c r="B3091" i="11"/>
  <c r="C3091" i="11"/>
  <c r="D3091" i="11"/>
  <c r="E3091" i="11"/>
  <c r="F3091" i="11"/>
  <c r="G3091" i="11"/>
  <c r="H3091" i="11"/>
  <c r="J3091" i="11"/>
  <c r="K3091" i="11"/>
  <c r="L3091" i="11"/>
  <c r="A3092" i="11"/>
  <c r="B3092" i="11"/>
  <c r="C3092" i="11"/>
  <c r="D3092" i="11"/>
  <c r="E3092" i="11"/>
  <c r="F3092" i="11"/>
  <c r="G3092" i="11"/>
  <c r="H3092" i="11"/>
  <c r="J3092" i="11"/>
  <c r="K3092" i="11"/>
  <c r="L3092" i="11"/>
  <c r="A3093" i="11"/>
  <c r="B3093" i="11"/>
  <c r="C3093" i="11"/>
  <c r="D3093" i="11"/>
  <c r="E3093" i="11"/>
  <c r="F3093" i="11"/>
  <c r="G3093" i="11"/>
  <c r="H3093" i="11"/>
  <c r="J3093" i="11"/>
  <c r="K3093" i="11"/>
  <c r="L3093" i="11"/>
  <c r="A3094" i="11"/>
  <c r="B3094" i="11"/>
  <c r="C3094" i="11"/>
  <c r="D3094" i="11"/>
  <c r="E3094" i="11"/>
  <c r="F3094" i="11"/>
  <c r="G3094" i="11"/>
  <c r="H3094" i="11"/>
  <c r="J3094" i="11"/>
  <c r="K3094" i="11"/>
  <c r="L3094" i="11"/>
  <c r="A3095" i="11"/>
  <c r="B3095" i="11"/>
  <c r="C3095" i="11"/>
  <c r="D3095" i="11"/>
  <c r="E3095" i="11"/>
  <c r="F3095" i="11"/>
  <c r="G3095" i="11"/>
  <c r="H3095" i="11"/>
  <c r="J3095" i="11"/>
  <c r="K3095" i="11"/>
  <c r="L3095" i="11"/>
  <c r="A3096" i="11"/>
  <c r="B3096" i="11"/>
  <c r="C3096" i="11"/>
  <c r="D3096" i="11"/>
  <c r="E3096" i="11"/>
  <c r="F3096" i="11"/>
  <c r="G3096" i="11"/>
  <c r="H3096" i="11"/>
  <c r="J3096" i="11"/>
  <c r="K3096" i="11"/>
  <c r="L3096" i="11"/>
  <c r="A3097" i="11"/>
  <c r="B3097" i="11"/>
  <c r="C3097" i="11"/>
  <c r="D3097" i="11"/>
  <c r="E3097" i="11"/>
  <c r="F3097" i="11"/>
  <c r="G3097" i="11"/>
  <c r="H3097" i="11"/>
  <c r="J3097" i="11"/>
  <c r="K3097" i="11"/>
  <c r="L3097" i="11"/>
  <c r="A3098" i="11"/>
  <c r="B3098" i="11"/>
  <c r="C3098" i="11"/>
  <c r="D3098" i="11"/>
  <c r="E3098" i="11"/>
  <c r="F3098" i="11"/>
  <c r="G3098" i="11"/>
  <c r="H3098" i="11"/>
  <c r="J3098" i="11"/>
  <c r="K3098" i="11"/>
  <c r="L3098" i="11"/>
  <c r="A3099" i="11"/>
  <c r="B3099" i="11"/>
  <c r="C3099" i="11"/>
  <c r="D3099" i="11"/>
  <c r="E3099" i="11"/>
  <c r="F3099" i="11"/>
  <c r="G3099" i="11"/>
  <c r="H3099" i="11"/>
  <c r="J3099" i="11"/>
  <c r="K3099" i="11"/>
  <c r="L3099" i="11"/>
  <c r="A3100" i="11"/>
  <c r="B3100" i="11"/>
  <c r="C3100" i="11"/>
  <c r="D3100" i="11"/>
  <c r="E3100" i="11"/>
  <c r="F3100" i="11"/>
  <c r="G3100" i="11"/>
  <c r="H3100" i="11"/>
  <c r="J3100" i="11"/>
  <c r="K3100" i="11"/>
  <c r="L3100" i="11"/>
  <c r="A3101" i="11"/>
  <c r="B3101" i="11"/>
  <c r="C3101" i="11"/>
  <c r="D3101" i="11"/>
  <c r="E3101" i="11"/>
  <c r="F3101" i="11"/>
  <c r="G3101" i="11"/>
  <c r="H3101" i="11"/>
  <c r="J3101" i="11"/>
  <c r="K3101" i="11"/>
  <c r="L3101" i="11"/>
  <c r="A3102" i="11"/>
  <c r="B3102" i="11"/>
  <c r="C3102" i="11"/>
  <c r="D3102" i="11"/>
  <c r="E3102" i="11"/>
  <c r="F3102" i="11"/>
  <c r="G3102" i="11"/>
  <c r="H3102" i="11"/>
  <c r="J3102" i="11"/>
  <c r="K3102" i="11"/>
  <c r="L3102" i="11"/>
  <c r="A3103" i="11"/>
  <c r="B3103" i="11"/>
  <c r="C3103" i="11"/>
  <c r="D3103" i="11"/>
  <c r="E3103" i="11"/>
  <c r="F3103" i="11"/>
  <c r="G3103" i="11"/>
  <c r="H3103" i="11"/>
  <c r="J3103" i="11"/>
  <c r="K3103" i="11"/>
  <c r="L3103" i="11"/>
  <c r="A3104" i="11"/>
  <c r="B3104" i="11"/>
  <c r="C3104" i="11"/>
  <c r="D3104" i="11"/>
  <c r="E3104" i="11"/>
  <c r="F3104" i="11"/>
  <c r="G3104" i="11"/>
  <c r="H3104" i="11"/>
  <c r="J3104" i="11"/>
  <c r="K3104" i="11"/>
  <c r="L3104" i="11"/>
  <c r="A3105" i="11"/>
  <c r="B3105" i="11"/>
  <c r="C3105" i="11"/>
  <c r="D3105" i="11"/>
  <c r="E3105" i="11"/>
  <c r="F3105" i="11"/>
  <c r="G3105" i="11"/>
  <c r="H3105" i="11"/>
  <c r="J3105" i="11"/>
  <c r="K3105" i="11"/>
  <c r="L3105" i="11"/>
  <c r="A3106" i="11"/>
  <c r="B3106" i="11"/>
  <c r="C3106" i="11"/>
  <c r="D3106" i="11"/>
  <c r="E3106" i="11"/>
  <c r="F3106" i="11"/>
  <c r="G3106" i="11"/>
  <c r="H3106" i="11"/>
  <c r="J3106" i="11"/>
  <c r="K3106" i="11"/>
  <c r="L3106" i="11"/>
  <c r="A3107" i="11"/>
  <c r="B3107" i="11"/>
  <c r="C3107" i="11"/>
  <c r="D3107" i="11"/>
  <c r="E3107" i="11"/>
  <c r="F3107" i="11"/>
  <c r="G3107" i="11"/>
  <c r="H3107" i="11"/>
  <c r="J3107" i="11"/>
  <c r="K3107" i="11"/>
  <c r="L3107" i="11"/>
  <c r="A3108" i="11"/>
  <c r="B3108" i="11"/>
  <c r="C3108" i="11"/>
  <c r="D3108" i="11"/>
  <c r="E3108" i="11"/>
  <c r="F3108" i="11"/>
  <c r="G3108" i="11"/>
  <c r="H3108" i="11"/>
  <c r="J3108" i="11"/>
  <c r="K3108" i="11"/>
  <c r="L3108" i="11"/>
  <c r="A3109" i="11"/>
  <c r="B3109" i="11"/>
  <c r="C3109" i="11"/>
  <c r="D3109" i="11"/>
  <c r="E3109" i="11"/>
  <c r="F3109" i="11"/>
  <c r="G3109" i="11"/>
  <c r="H3109" i="11"/>
  <c r="J3109" i="11"/>
  <c r="K3109" i="11"/>
  <c r="L3109" i="11"/>
  <c r="A3110" i="11"/>
  <c r="B3110" i="11"/>
  <c r="C3110" i="11"/>
  <c r="D3110" i="11"/>
  <c r="E3110" i="11"/>
  <c r="F3110" i="11"/>
  <c r="G3110" i="11"/>
  <c r="H3110" i="11"/>
  <c r="J3110" i="11"/>
  <c r="K3110" i="11"/>
  <c r="L3110" i="11"/>
  <c r="A3111" i="11"/>
  <c r="B3111" i="11"/>
  <c r="C3111" i="11"/>
  <c r="D3111" i="11"/>
  <c r="E3111" i="11"/>
  <c r="F3111" i="11"/>
  <c r="G3111" i="11"/>
  <c r="H3111" i="11"/>
  <c r="J3111" i="11"/>
  <c r="K3111" i="11"/>
  <c r="L3111" i="11"/>
  <c r="A3112" i="11"/>
  <c r="B3112" i="11"/>
  <c r="C3112" i="11"/>
  <c r="D3112" i="11"/>
  <c r="E3112" i="11"/>
  <c r="F3112" i="11"/>
  <c r="G3112" i="11"/>
  <c r="H3112" i="11"/>
  <c r="J3112" i="11"/>
  <c r="K3112" i="11"/>
  <c r="L3112" i="11"/>
  <c r="A3113" i="11"/>
  <c r="B3113" i="11"/>
  <c r="C3113" i="11"/>
  <c r="D3113" i="11"/>
  <c r="E3113" i="11"/>
  <c r="F3113" i="11"/>
  <c r="G3113" i="11"/>
  <c r="H3113" i="11"/>
  <c r="J3113" i="11"/>
  <c r="K3113" i="11"/>
  <c r="L3113" i="11"/>
  <c r="A3114" i="11"/>
  <c r="B3114" i="11"/>
  <c r="C3114" i="11"/>
  <c r="D3114" i="11"/>
  <c r="E3114" i="11"/>
  <c r="F3114" i="11"/>
  <c r="G3114" i="11"/>
  <c r="H3114" i="11"/>
  <c r="J3114" i="11"/>
  <c r="K3114" i="11"/>
  <c r="L3114" i="11"/>
  <c r="A3115" i="11"/>
  <c r="B3115" i="11"/>
  <c r="C3115" i="11"/>
  <c r="D3115" i="11"/>
  <c r="E3115" i="11"/>
  <c r="F3115" i="11"/>
  <c r="G3115" i="11"/>
  <c r="H3115" i="11"/>
  <c r="J3115" i="11"/>
  <c r="K3115" i="11"/>
  <c r="L3115" i="11"/>
  <c r="A3116" i="11"/>
  <c r="B3116" i="11"/>
  <c r="C3116" i="11"/>
  <c r="D3116" i="11"/>
  <c r="E3116" i="11"/>
  <c r="F3116" i="11"/>
  <c r="G3116" i="11"/>
  <c r="H3116" i="11"/>
  <c r="J3116" i="11"/>
  <c r="K3116" i="11"/>
  <c r="L3116" i="11"/>
  <c r="A3117" i="11"/>
  <c r="B3117" i="11"/>
  <c r="C3117" i="11"/>
  <c r="D3117" i="11"/>
  <c r="E3117" i="11"/>
  <c r="F3117" i="11"/>
  <c r="G3117" i="11"/>
  <c r="H3117" i="11"/>
  <c r="J3117" i="11"/>
  <c r="K3117" i="11"/>
  <c r="L3117" i="11"/>
  <c r="A3118" i="11"/>
  <c r="B3118" i="11"/>
  <c r="C3118" i="11"/>
  <c r="D3118" i="11"/>
  <c r="E3118" i="11"/>
  <c r="F3118" i="11"/>
  <c r="G3118" i="11"/>
  <c r="H3118" i="11"/>
  <c r="J3118" i="11"/>
  <c r="K3118" i="11"/>
  <c r="L3118" i="11"/>
  <c r="A3119" i="11"/>
  <c r="B3119" i="11"/>
  <c r="C3119" i="11"/>
  <c r="D3119" i="11"/>
  <c r="E3119" i="11"/>
  <c r="F3119" i="11"/>
  <c r="G3119" i="11"/>
  <c r="H3119" i="11"/>
  <c r="J3119" i="11"/>
  <c r="K3119" i="11"/>
  <c r="L3119" i="11"/>
  <c r="A3120" i="11"/>
  <c r="B3120" i="11"/>
  <c r="C3120" i="11"/>
  <c r="D3120" i="11"/>
  <c r="E3120" i="11"/>
  <c r="F3120" i="11"/>
  <c r="G3120" i="11"/>
  <c r="H3120" i="11"/>
  <c r="J3120" i="11"/>
  <c r="K3120" i="11"/>
  <c r="L3120" i="11"/>
  <c r="A3121" i="11"/>
  <c r="B3121" i="11"/>
  <c r="C3121" i="11"/>
  <c r="D3121" i="11"/>
  <c r="E3121" i="11"/>
  <c r="F3121" i="11"/>
  <c r="G3121" i="11"/>
  <c r="H3121" i="11"/>
  <c r="J3121" i="11"/>
  <c r="K3121" i="11"/>
  <c r="L3121" i="11"/>
  <c r="A3122" i="11"/>
  <c r="B3122" i="11"/>
  <c r="C3122" i="11"/>
  <c r="D3122" i="11"/>
  <c r="E3122" i="11"/>
  <c r="F3122" i="11"/>
  <c r="G3122" i="11"/>
  <c r="H3122" i="11"/>
  <c r="J3122" i="11"/>
  <c r="K3122" i="11"/>
  <c r="L3122" i="11"/>
  <c r="A3123" i="11"/>
  <c r="B3123" i="11"/>
  <c r="C3123" i="11"/>
  <c r="D3123" i="11"/>
  <c r="E3123" i="11"/>
  <c r="F3123" i="11"/>
  <c r="G3123" i="11"/>
  <c r="H3123" i="11"/>
  <c r="J3123" i="11"/>
  <c r="K3123" i="11"/>
  <c r="L3123" i="11"/>
  <c r="A3124" i="11"/>
  <c r="B3124" i="11"/>
  <c r="C3124" i="11"/>
  <c r="D3124" i="11"/>
  <c r="E3124" i="11"/>
  <c r="F3124" i="11"/>
  <c r="G3124" i="11"/>
  <c r="H3124" i="11"/>
  <c r="J3124" i="11"/>
  <c r="K3124" i="11"/>
  <c r="L3124" i="11"/>
  <c r="A3125" i="11"/>
  <c r="B3125" i="11"/>
  <c r="C3125" i="11"/>
  <c r="D3125" i="11"/>
  <c r="E3125" i="11"/>
  <c r="F3125" i="11"/>
  <c r="G3125" i="11"/>
  <c r="H3125" i="11"/>
  <c r="J3125" i="11"/>
  <c r="K3125" i="11"/>
  <c r="L3125" i="11"/>
  <c r="A3126" i="11"/>
  <c r="B3126" i="11"/>
  <c r="C3126" i="11"/>
  <c r="D3126" i="11"/>
  <c r="E3126" i="11"/>
  <c r="F3126" i="11"/>
  <c r="G3126" i="11"/>
  <c r="H3126" i="11"/>
  <c r="J3126" i="11"/>
  <c r="K3126" i="11"/>
  <c r="L3126" i="11"/>
  <c r="A3127" i="11"/>
  <c r="B3127" i="11"/>
  <c r="C3127" i="11"/>
  <c r="D3127" i="11"/>
  <c r="E3127" i="11"/>
  <c r="F3127" i="11"/>
  <c r="G3127" i="11"/>
  <c r="H3127" i="11"/>
  <c r="J3127" i="11"/>
  <c r="K3127" i="11"/>
  <c r="L3127" i="11"/>
  <c r="A3128" i="11"/>
  <c r="B3128" i="11"/>
  <c r="C3128" i="11"/>
  <c r="D3128" i="11"/>
  <c r="E3128" i="11"/>
  <c r="F3128" i="11"/>
  <c r="G3128" i="11"/>
  <c r="H3128" i="11"/>
  <c r="J3128" i="11"/>
  <c r="K3128" i="11"/>
  <c r="L3128" i="11"/>
  <c r="A3129" i="11"/>
  <c r="B3129" i="11"/>
  <c r="C3129" i="11"/>
  <c r="D3129" i="11"/>
  <c r="E3129" i="11"/>
  <c r="F3129" i="11"/>
  <c r="G3129" i="11"/>
  <c r="H3129" i="11"/>
  <c r="J3129" i="11"/>
  <c r="K3129" i="11"/>
  <c r="L3129" i="11"/>
  <c r="A3130" i="11"/>
  <c r="B3130" i="11"/>
  <c r="C3130" i="11"/>
  <c r="D3130" i="11"/>
  <c r="E3130" i="11"/>
  <c r="F3130" i="11"/>
  <c r="G3130" i="11"/>
  <c r="H3130" i="11"/>
  <c r="J3130" i="11"/>
  <c r="K3130" i="11"/>
  <c r="L3130" i="11"/>
  <c r="A3131" i="11"/>
  <c r="B3131" i="11"/>
  <c r="C3131" i="11"/>
  <c r="D3131" i="11"/>
  <c r="E3131" i="11"/>
  <c r="F3131" i="11"/>
  <c r="G3131" i="11"/>
  <c r="H3131" i="11"/>
  <c r="J3131" i="11"/>
  <c r="K3131" i="11"/>
  <c r="L3131" i="11"/>
  <c r="A3132" i="11"/>
  <c r="B3132" i="11"/>
  <c r="C3132" i="11"/>
  <c r="D3132" i="11"/>
  <c r="E3132" i="11"/>
  <c r="F3132" i="11"/>
  <c r="G3132" i="11"/>
  <c r="H3132" i="11"/>
  <c r="J3132" i="11"/>
  <c r="K3132" i="11"/>
  <c r="L3132" i="11"/>
  <c r="A3133" i="11"/>
  <c r="B3133" i="11"/>
  <c r="C3133" i="11"/>
  <c r="D3133" i="11"/>
  <c r="E3133" i="11"/>
  <c r="F3133" i="11"/>
  <c r="G3133" i="11"/>
  <c r="H3133" i="11"/>
  <c r="J3133" i="11"/>
  <c r="K3133" i="11"/>
  <c r="L3133" i="11"/>
  <c r="A3134" i="11"/>
  <c r="B3134" i="11"/>
  <c r="C3134" i="11"/>
  <c r="D3134" i="11"/>
  <c r="E3134" i="11"/>
  <c r="F3134" i="11"/>
  <c r="G3134" i="11"/>
  <c r="H3134" i="11"/>
  <c r="J3134" i="11"/>
  <c r="K3134" i="11"/>
  <c r="L3134" i="11"/>
  <c r="A3135" i="11"/>
  <c r="B3135" i="11"/>
  <c r="C3135" i="11"/>
  <c r="D3135" i="11"/>
  <c r="E3135" i="11"/>
  <c r="F3135" i="11"/>
  <c r="G3135" i="11"/>
  <c r="H3135" i="11"/>
  <c r="J3135" i="11"/>
  <c r="K3135" i="11"/>
  <c r="L3135" i="11"/>
  <c r="A3136" i="11"/>
  <c r="B3136" i="11"/>
  <c r="C3136" i="11"/>
  <c r="D3136" i="11"/>
  <c r="E3136" i="11"/>
  <c r="F3136" i="11"/>
  <c r="G3136" i="11"/>
  <c r="H3136" i="11"/>
  <c r="J3136" i="11"/>
  <c r="K3136" i="11"/>
  <c r="L3136" i="11"/>
  <c r="A3137" i="11"/>
  <c r="B3137" i="11"/>
  <c r="C3137" i="11"/>
  <c r="D3137" i="11"/>
  <c r="E3137" i="11"/>
  <c r="F3137" i="11"/>
  <c r="G3137" i="11"/>
  <c r="H3137" i="11"/>
  <c r="J3137" i="11"/>
  <c r="K3137" i="11"/>
  <c r="L3137" i="11"/>
  <c r="A3138" i="11"/>
  <c r="B3138" i="11"/>
  <c r="C3138" i="11"/>
  <c r="D3138" i="11"/>
  <c r="E3138" i="11"/>
  <c r="F3138" i="11"/>
  <c r="G3138" i="11"/>
  <c r="H3138" i="11"/>
  <c r="J3138" i="11"/>
  <c r="K3138" i="11"/>
  <c r="L3138" i="11"/>
  <c r="A3139" i="11"/>
  <c r="B3139" i="11"/>
  <c r="C3139" i="11"/>
  <c r="D3139" i="11"/>
  <c r="E3139" i="11"/>
  <c r="F3139" i="11"/>
  <c r="G3139" i="11"/>
  <c r="H3139" i="11"/>
  <c r="J3139" i="11"/>
  <c r="K3139" i="11"/>
  <c r="L3139" i="11"/>
  <c r="A3140" i="11"/>
  <c r="B3140" i="11"/>
  <c r="C3140" i="11"/>
  <c r="D3140" i="11"/>
  <c r="E3140" i="11"/>
  <c r="F3140" i="11"/>
  <c r="G3140" i="11"/>
  <c r="H3140" i="11"/>
  <c r="J3140" i="11"/>
  <c r="K3140" i="11"/>
  <c r="L3140" i="11"/>
  <c r="A3141" i="11"/>
  <c r="B3141" i="11"/>
  <c r="C3141" i="11"/>
  <c r="D3141" i="11"/>
  <c r="E3141" i="11"/>
  <c r="F3141" i="11"/>
  <c r="G3141" i="11"/>
  <c r="H3141" i="11"/>
  <c r="J3141" i="11"/>
  <c r="K3141" i="11"/>
  <c r="L3141" i="11"/>
  <c r="A3142" i="11"/>
  <c r="B3142" i="11"/>
  <c r="C3142" i="11"/>
  <c r="D3142" i="11"/>
  <c r="E3142" i="11"/>
  <c r="F3142" i="11"/>
  <c r="G3142" i="11"/>
  <c r="H3142" i="11"/>
  <c r="J3142" i="11"/>
  <c r="K3142" i="11"/>
  <c r="L3142" i="11"/>
  <c r="A3143" i="11"/>
  <c r="B3143" i="11"/>
  <c r="C3143" i="11"/>
  <c r="D3143" i="11"/>
  <c r="E3143" i="11"/>
  <c r="F3143" i="11"/>
  <c r="G3143" i="11"/>
  <c r="H3143" i="11"/>
  <c r="J3143" i="11"/>
  <c r="K3143" i="11"/>
  <c r="L3143" i="11"/>
  <c r="A3144" i="11"/>
  <c r="B3144" i="11"/>
  <c r="C3144" i="11"/>
  <c r="D3144" i="11"/>
  <c r="E3144" i="11"/>
  <c r="F3144" i="11"/>
  <c r="G3144" i="11"/>
  <c r="H3144" i="11"/>
  <c r="J3144" i="11"/>
  <c r="K3144" i="11"/>
  <c r="L3144" i="11"/>
  <c r="A3145" i="11"/>
  <c r="B3145" i="11"/>
  <c r="C3145" i="11"/>
  <c r="D3145" i="11"/>
  <c r="E3145" i="11"/>
  <c r="F3145" i="11"/>
  <c r="G3145" i="11"/>
  <c r="H3145" i="11"/>
  <c r="J3145" i="11"/>
  <c r="K3145" i="11"/>
  <c r="L3145" i="11"/>
  <c r="A3146" i="11"/>
  <c r="B3146" i="11"/>
  <c r="C3146" i="11"/>
  <c r="D3146" i="11"/>
  <c r="E3146" i="11"/>
  <c r="F3146" i="11"/>
  <c r="G3146" i="11"/>
  <c r="H3146" i="11"/>
  <c r="J3146" i="11"/>
  <c r="K3146" i="11"/>
  <c r="L3146" i="11"/>
  <c r="A3147" i="11"/>
  <c r="B3147" i="11"/>
  <c r="C3147" i="11"/>
  <c r="D3147" i="11"/>
  <c r="E3147" i="11"/>
  <c r="F3147" i="11"/>
  <c r="G3147" i="11"/>
  <c r="H3147" i="11"/>
  <c r="J3147" i="11"/>
  <c r="K3147" i="11"/>
  <c r="L3147" i="11"/>
  <c r="A3148" i="11"/>
  <c r="B3148" i="11"/>
  <c r="C3148" i="11"/>
  <c r="D3148" i="11"/>
  <c r="E3148" i="11"/>
  <c r="F3148" i="11"/>
  <c r="G3148" i="11"/>
  <c r="H3148" i="11"/>
  <c r="J3148" i="11"/>
  <c r="K3148" i="11"/>
  <c r="L3148" i="11"/>
  <c r="A3149" i="11"/>
  <c r="B3149" i="11"/>
  <c r="C3149" i="11"/>
  <c r="D3149" i="11"/>
  <c r="E3149" i="11"/>
  <c r="F3149" i="11"/>
  <c r="G3149" i="11"/>
  <c r="H3149" i="11"/>
  <c r="J3149" i="11"/>
  <c r="K3149" i="11"/>
  <c r="L3149" i="11"/>
  <c r="A3150" i="11"/>
  <c r="B3150" i="11"/>
  <c r="C3150" i="11"/>
  <c r="D3150" i="11"/>
  <c r="E3150" i="11"/>
  <c r="F3150" i="11"/>
  <c r="G3150" i="11"/>
  <c r="H3150" i="11"/>
  <c r="J3150" i="11"/>
  <c r="K3150" i="11"/>
  <c r="L3150" i="11"/>
  <c r="A3151" i="11"/>
  <c r="B3151" i="11"/>
  <c r="C3151" i="11"/>
  <c r="D3151" i="11"/>
  <c r="E3151" i="11"/>
  <c r="F3151" i="11"/>
  <c r="G3151" i="11"/>
  <c r="H3151" i="11"/>
  <c r="J3151" i="11"/>
  <c r="K3151" i="11"/>
  <c r="L3151" i="11"/>
  <c r="A3152" i="11"/>
  <c r="B3152" i="11"/>
  <c r="C3152" i="11"/>
  <c r="D3152" i="11"/>
  <c r="E3152" i="11"/>
  <c r="F3152" i="11"/>
  <c r="G3152" i="11"/>
  <c r="H3152" i="11"/>
  <c r="J3152" i="11"/>
  <c r="K3152" i="11"/>
  <c r="L3152" i="11"/>
  <c r="A3153" i="11"/>
  <c r="B3153" i="11"/>
  <c r="C3153" i="11"/>
  <c r="D3153" i="11"/>
  <c r="E3153" i="11"/>
  <c r="F3153" i="11"/>
  <c r="G3153" i="11"/>
  <c r="H3153" i="11"/>
  <c r="J3153" i="11"/>
  <c r="K3153" i="11"/>
  <c r="L3153" i="11"/>
  <c r="A3154" i="11"/>
  <c r="B3154" i="11"/>
  <c r="C3154" i="11"/>
  <c r="D3154" i="11"/>
  <c r="E3154" i="11"/>
  <c r="F3154" i="11"/>
  <c r="G3154" i="11"/>
  <c r="H3154" i="11"/>
  <c r="J3154" i="11"/>
  <c r="K3154" i="11"/>
  <c r="L3154" i="11"/>
  <c r="A3155" i="11"/>
  <c r="B3155" i="11"/>
  <c r="C3155" i="11"/>
  <c r="D3155" i="11"/>
  <c r="E3155" i="11"/>
  <c r="F3155" i="11"/>
  <c r="G3155" i="11"/>
  <c r="H3155" i="11"/>
  <c r="J3155" i="11"/>
  <c r="K3155" i="11"/>
  <c r="L3155" i="11"/>
  <c r="A3156" i="11"/>
  <c r="B3156" i="11"/>
  <c r="C3156" i="11"/>
  <c r="D3156" i="11"/>
  <c r="E3156" i="11"/>
  <c r="F3156" i="11"/>
  <c r="G3156" i="11"/>
  <c r="H3156" i="11"/>
  <c r="J3156" i="11"/>
  <c r="K3156" i="11"/>
  <c r="L3156" i="11"/>
  <c r="A3157" i="11"/>
  <c r="B3157" i="11"/>
  <c r="C3157" i="11"/>
  <c r="D3157" i="11"/>
  <c r="E3157" i="11"/>
  <c r="F3157" i="11"/>
  <c r="G3157" i="11"/>
  <c r="H3157" i="11"/>
  <c r="J3157" i="11"/>
  <c r="K3157" i="11"/>
  <c r="L3157" i="11"/>
  <c r="A3158" i="11"/>
  <c r="B3158" i="11"/>
  <c r="C3158" i="11"/>
  <c r="D3158" i="11"/>
  <c r="E3158" i="11"/>
  <c r="F3158" i="11"/>
  <c r="G3158" i="11"/>
  <c r="H3158" i="11"/>
  <c r="J3158" i="11"/>
  <c r="K3158" i="11"/>
  <c r="L3158" i="11"/>
  <c r="A3159" i="11"/>
  <c r="B3159" i="11"/>
  <c r="C3159" i="11"/>
  <c r="D3159" i="11"/>
  <c r="E3159" i="11"/>
  <c r="F3159" i="11"/>
  <c r="G3159" i="11"/>
  <c r="H3159" i="11"/>
  <c r="J3159" i="11"/>
  <c r="K3159" i="11"/>
  <c r="L3159" i="11"/>
  <c r="A3160" i="11"/>
  <c r="B3160" i="11"/>
  <c r="C3160" i="11"/>
  <c r="D3160" i="11"/>
  <c r="E3160" i="11"/>
  <c r="F3160" i="11"/>
  <c r="G3160" i="11"/>
  <c r="H3160" i="11"/>
  <c r="J3160" i="11"/>
  <c r="K3160" i="11"/>
  <c r="L3160" i="11"/>
  <c r="A3161" i="11"/>
  <c r="B3161" i="11"/>
  <c r="C3161" i="11"/>
  <c r="D3161" i="11"/>
  <c r="E3161" i="11"/>
  <c r="F3161" i="11"/>
  <c r="G3161" i="11"/>
  <c r="H3161" i="11"/>
  <c r="J3161" i="11"/>
  <c r="K3161" i="11"/>
  <c r="L3161" i="11"/>
  <c r="A3162" i="11"/>
  <c r="B3162" i="11"/>
  <c r="C3162" i="11"/>
  <c r="D3162" i="11"/>
  <c r="E3162" i="11"/>
  <c r="F3162" i="11"/>
  <c r="G3162" i="11"/>
  <c r="H3162" i="11"/>
  <c r="J3162" i="11"/>
  <c r="K3162" i="11"/>
  <c r="L3162" i="11"/>
  <c r="A3163" i="11"/>
  <c r="B3163" i="11"/>
  <c r="C3163" i="11"/>
  <c r="D3163" i="11"/>
  <c r="E3163" i="11"/>
  <c r="F3163" i="11"/>
  <c r="G3163" i="11"/>
  <c r="H3163" i="11"/>
  <c r="J3163" i="11"/>
  <c r="K3163" i="11"/>
  <c r="L3163" i="11"/>
  <c r="A3164" i="11"/>
  <c r="B3164" i="11"/>
  <c r="C3164" i="11"/>
  <c r="D3164" i="11"/>
  <c r="E3164" i="11"/>
  <c r="F3164" i="11"/>
  <c r="G3164" i="11"/>
  <c r="H3164" i="11"/>
  <c r="J3164" i="11"/>
  <c r="K3164" i="11"/>
  <c r="L3164" i="11"/>
  <c r="A3165" i="11"/>
  <c r="B3165" i="11"/>
  <c r="C3165" i="11"/>
  <c r="D3165" i="11"/>
  <c r="E3165" i="11"/>
  <c r="F3165" i="11"/>
  <c r="G3165" i="11"/>
  <c r="H3165" i="11"/>
  <c r="J3165" i="11"/>
  <c r="K3165" i="11"/>
  <c r="L3165" i="11"/>
  <c r="A3166" i="11"/>
  <c r="B3166" i="11"/>
  <c r="C3166" i="11"/>
  <c r="D3166" i="11"/>
  <c r="E3166" i="11"/>
  <c r="F3166" i="11"/>
  <c r="G3166" i="11"/>
  <c r="H3166" i="11"/>
  <c r="J3166" i="11"/>
  <c r="K3166" i="11"/>
  <c r="L3166" i="11"/>
  <c r="A3167" i="11"/>
  <c r="B3167" i="11"/>
  <c r="C3167" i="11"/>
  <c r="D3167" i="11"/>
  <c r="E3167" i="11"/>
  <c r="F3167" i="11"/>
  <c r="G3167" i="11"/>
  <c r="H3167" i="11"/>
  <c r="J3167" i="11"/>
  <c r="K3167" i="11"/>
  <c r="L3167" i="11"/>
  <c r="A3168" i="11"/>
  <c r="B3168" i="11"/>
  <c r="C3168" i="11"/>
  <c r="D3168" i="11"/>
  <c r="E3168" i="11"/>
  <c r="F3168" i="11"/>
  <c r="G3168" i="11"/>
  <c r="H3168" i="11"/>
  <c r="J3168" i="11"/>
  <c r="K3168" i="11"/>
  <c r="L3168" i="11"/>
  <c r="A3169" i="11"/>
  <c r="B3169" i="11"/>
  <c r="C3169" i="11"/>
  <c r="D3169" i="11"/>
  <c r="E3169" i="11"/>
  <c r="F3169" i="11"/>
  <c r="G3169" i="11"/>
  <c r="H3169" i="11"/>
  <c r="J3169" i="11"/>
  <c r="K3169" i="11"/>
  <c r="L3169" i="11"/>
  <c r="A3170" i="11"/>
  <c r="B3170" i="11"/>
  <c r="C3170" i="11"/>
  <c r="D3170" i="11"/>
  <c r="E3170" i="11"/>
  <c r="F3170" i="11"/>
  <c r="G3170" i="11"/>
  <c r="H3170" i="11"/>
  <c r="J3170" i="11"/>
  <c r="K3170" i="11"/>
  <c r="L3170" i="11"/>
  <c r="A3171" i="11"/>
  <c r="B3171" i="11"/>
  <c r="C3171" i="11"/>
  <c r="D3171" i="11"/>
  <c r="E3171" i="11"/>
  <c r="F3171" i="11"/>
  <c r="G3171" i="11"/>
  <c r="H3171" i="11"/>
  <c r="J3171" i="11"/>
  <c r="K3171" i="11"/>
  <c r="L3171" i="11"/>
  <c r="A3172" i="11"/>
  <c r="B3172" i="11"/>
  <c r="C3172" i="11"/>
  <c r="D3172" i="11"/>
  <c r="E3172" i="11"/>
  <c r="F3172" i="11"/>
  <c r="G3172" i="11"/>
  <c r="H3172" i="11"/>
  <c r="J3172" i="11"/>
  <c r="K3172" i="11"/>
  <c r="L3172" i="11"/>
  <c r="A3173" i="11"/>
  <c r="B3173" i="11"/>
  <c r="C3173" i="11"/>
  <c r="D3173" i="11"/>
  <c r="E3173" i="11"/>
  <c r="F3173" i="11"/>
  <c r="G3173" i="11"/>
  <c r="H3173" i="11"/>
  <c r="J3173" i="11"/>
  <c r="K3173" i="11"/>
  <c r="L3173" i="11"/>
  <c r="A3174" i="11"/>
  <c r="B3174" i="11"/>
  <c r="C3174" i="11"/>
  <c r="D3174" i="11"/>
  <c r="E3174" i="11"/>
  <c r="F3174" i="11"/>
  <c r="G3174" i="11"/>
  <c r="H3174" i="11"/>
  <c r="J3174" i="11"/>
  <c r="K3174" i="11"/>
  <c r="L3174" i="11"/>
  <c r="A3175" i="11"/>
  <c r="B3175" i="11"/>
  <c r="C3175" i="11"/>
  <c r="D3175" i="11"/>
  <c r="E3175" i="11"/>
  <c r="F3175" i="11"/>
  <c r="G3175" i="11"/>
  <c r="H3175" i="11"/>
  <c r="J3175" i="11"/>
  <c r="K3175" i="11"/>
  <c r="L3175" i="11"/>
  <c r="A3176" i="11"/>
  <c r="B3176" i="11"/>
  <c r="C3176" i="11"/>
  <c r="D3176" i="11"/>
  <c r="E3176" i="11"/>
  <c r="F3176" i="11"/>
  <c r="G3176" i="11"/>
  <c r="H3176" i="11"/>
  <c r="J3176" i="11"/>
  <c r="K3176" i="11"/>
  <c r="L3176" i="11"/>
  <c r="A3177" i="11"/>
  <c r="B3177" i="11"/>
  <c r="C3177" i="11"/>
  <c r="D3177" i="11"/>
  <c r="E3177" i="11"/>
  <c r="F3177" i="11"/>
  <c r="G3177" i="11"/>
  <c r="H3177" i="11"/>
  <c r="J3177" i="11"/>
  <c r="K3177" i="11"/>
  <c r="L3177" i="11"/>
  <c r="A3178" i="11"/>
  <c r="B3178" i="11"/>
  <c r="C3178" i="11"/>
  <c r="D3178" i="11"/>
  <c r="E3178" i="11"/>
  <c r="F3178" i="11"/>
  <c r="G3178" i="11"/>
  <c r="H3178" i="11"/>
  <c r="J3178" i="11"/>
  <c r="K3178" i="11"/>
  <c r="L3178" i="11"/>
  <c r="A3179" i="11"/>
  <c r="B3179" i="11"/>
  <c r="C3179" i="11"/>
  <c r="D3179" i="11"/>
  <c r="E3179" i="11"/>
  <c r="F3179" i="11"/>
  <c r="G3179" i="11"/>
  <c r="H3179" i="11"/>
  <c r="J3179" i="11"/>
  <c r="K3179" i="11"/>
  <c r="L3179" i="11"/>
  <c r="A3180" i="11"/>
  <c r="B3180" i="11"/>
  <c r="C3180" i="11"/>
  <c r="D3180" i="11"/>
  <c r="E3180" i="11"/>
  <c r="F3180" i="11"/>
  <c r="G3180" i="11"/>
  <c r="H3180" i="11"/>
  <c r="J3180" i="11"/>
  <c r="K3180" i="11"/>
  <c r="L3180" i="11"/>
  <c r="A3181" i="11"/>
  <c r="B3181" i="11"/>
  <c r="C3181" i="11"/>
  <c r="D3181" i="11"/>
  <c r="E3181" i="11"/>
  <c r="F3181" i="11"/>
  <c r="G3181" i="11"/>
  <c r="H3181" i="11"/>
  <c r="J3181" i="11"/>
  <c r="K3181" i="11"/>
  <c r="L3181" i="11"/>
  <c r="A3182" i="11"/>
  <c r="B3182" i="11"/>
  <c r="C3182" i="11"/>
  <c r="D3182" i="11"/>
  <c r="E3182" i="11"/>
  <c r="F3182" i="11"/>
  <c r="G3182" i="11"/>
  <c r="H3182" i="11"/>
  <c r="J3182" i="11"/>
  <c r="K3182" i="11"/>
  <c r="L3182" i="11"/>
  <c r="A3183" i="11"/>
  <c r="B3183" i="11"/>
  <c r="C3183" i="11"/>
  <c r="D3183" i="11"/>
  <c r="E3183" i="11"/>
  <c r="F3183" i="11"/>
  <c r="G3183" i="11"/>
  <c r="H3183" i="11"/>
  <c r="J3183" i="11"/>
  <c r="K3183" i="11"/>
  <c r="L3183" i="11"/>
  <c r="A3184" i="11"/>
  <c r="B3184" i="11"/>
  <c r="C3184" i="11"/>
  <c r="D3184" i="11"/>
  <c r="E3184" i="11"/>
  <c r="F3184" i="11"/>
  <c r="G3184" i="11"/>
  <c r="H3184" i="11"/>
  <c r="J3184" i="11"/>
  <c r="K3184" i="11"/>
  <c r="L3184" i="11"/>
  <c r="A3185" i="11"/>
  <c r="B3185" i="11"/>
  <c r="C3185" i="11"/>
  <c r="D3185" i="11"/>
  <c r="E3185" i="11"/>
  <c r="F3185" i="11"/>
  <c r="G3185" i="11"/>
  <c r="H3185" i="11"/>
  <c r="J3185" i="11"/>
  <c r="K3185" i="11"/>
  <c r="L3185" i="11"/>
  <c r="A3186" i="11"/>
  <c r="B3186" i="11"/>
  <c r="C3186" i="11"/>
  <c r="D3186" i="11"/>
  <c r="E3186" i="11"/>
  <c r="F3186" i="11"/>
  <c r="G3186" i="11"/>
  <c r="H3186" i="11"/>
  <c r="J3186" i="11"/>
  <c r="K3186" i="11"/>
  <c r="L3186" i="11"/>
  <c r="A3187" i="11"/>
  <c r="B3187" i="11"/>
  <c r="C3187" i="11"/>
  <c r="D3187" i="11"/>
  <c r="E3187" i="11"/>
  <c r="F3187" i="11"/>
  <c r="G3187" i="11"/>
  <c r="H3187" i="11"/>
  <c r="J3187" i="11"/>
  <c r="K3187" i="11"/>
  <c r="L3187" i="11"/>
  <c r="A3188" i="11"/>
  <c r="B3188" i="11"/>
  <c r="C3188" i="11"/>
  <c r="D3188" i="11"/>
  <c r="E3188" i="11"/>
  <c r="F3188" i="11"/>
  <c r="G3188" i="11"/>
  <c r="H3188" i="11"/>
  <c r="J3188" i="11"/>
  <c r="K3188" i="11"/>
  <c r="L3188" i="11"/>
  <c r="A3189" i="11"/>
  <c r="B3189" i="11"/>
  <c r="C3189" i="11"/>
  <c r="D3189" i="11"/>
  <c r="E3189" i="11"/>
  <c r="F3189" i="11"/>
  <c r="G3189" i="11"/>
  <c r="H3189" i="11"/>
  <c r="J3189" i="11"/>
  <c r="K3189" i="11"/>
  <c r="L3189" i="11"/>
  <c r="A3190" i="11"/>
  <c r="B3190" i="11"/>
  <c r="C3190" i="11"/>
  <c r="D3190" i="11"/>
  <c r="E3190" i="11"/>
  <c r="F3190" i="11"/>
  <c r="G3190" i="11"/>
  <c r="H3190" i="11"/>
  <c r="J3190" i="11"/>
  <c r="K3190" i="11"/>
  <c r="L3190" i="11"/>
  <c r="A3191" i="11"/>
  <c r="B3191" i="11"/>
  <c r="C3191" i="11"/>
  <c r="D3191" i="11"/>
  <c r="E3191" i="11"/>
  <c r="F3191" i="11"/>
  <c r="G3191" i="11"/>
  <c r="H3191" i="11"/>
  <c r="J3191" i="11"/>
  <c r="K3191" i="11"/>
  <c r="L3191" i="11"/>
  <c r="A3192" i="11"/>
  <c r="B3192" i="11"/>
  <c r="C3192" i="11"/>
  <c r="D3192" i="11"/>
  <c r="E3192" i="11"/>
  <c r="F3192" i="11"/>
  <c r="G3192" i="11"/>
  <c r="H3192" i="11"/>
  <c r="J3192" i="11"/>
  <c r="K3192" i="11"/>
  <c r="L3192" i="11"/>
  <c r="A3193" i="11"/>
  <c r="B3193" i="11"/>
  <c r="C3193" i="11"/>
  <c r="D3193" i="11"/>
  <c r="E3193" i="11"/>
  <c r="F3193" i="11"/>
  <c r="G3193" i="11"/>
  <c r="H3193" i="11"/>
  <c r="J3193" i="11"/>
  <c r="K3193" i="11"/>
  <c r="L3193" i="11"/>
  <c r="A3194" i="11"/>
  <c r="B3194" i="11"/>
  <c r="C3194" i="11"/>
  <c r="D3194" i="11"/>
  <c r="E3194" i="11"/>
  <c r="F3194" i="11"/>
  <c r="G3194" i="11"/>
  <c r="H3194" i="11"/>
  <c r="J3194" i="11"/>
  <c r="K3194" i="11"/>
  <c r="L3194" i="11"/>
  <c r="A3195" i="11"/>
  <c r="B3195" i="11"/>
  <c r="C3195" i="11"/>
  <c r="D3195" i="11"/>
  <c r="E3195" i="11"/>
  <c r="F3195" i="11"/>
  <c r="G3195" i="11"/>
  <c r="H3195" i="11"/>
  <c r="J3195" i="11"/>
  <c r="K3195" i="11"/>
  <c r="L3195" i="11"/>
  <c r="A3196" i="11"/>
  <c r="B3196" i="11"/>
  <c r="C3196" i="11"/>
  <c r="D3196" i="11"/>
  <c r="E3196" i="11"/>
  <c r="F3196" i="11"/>
  <c r="G3196" i="11"/>
  <c r="H3196" i="11"/>
  <c r="J3196" i="11"/>
  <c r="K3196" i="11"/>
  <c r="L3196" i="11"/>
  <c r="A3197" i="11"/>
  <c r="B3197" i="11"/>
  <c r="C3197" i="11"/>
  <c r="D3197" i="11"/>
  <c r="E3197" i="11"/>
  <c r="F3197" i="11"/>
  <c r="G3197" i="11"/>
  <c r="H3197" i="11"/>
  <c r="J3197" i="11"/>
  <c r="K3197" i="11"/>
  <c r="L3197" i="11"/>
  <c r="A3198" i="11"/>
  <c r="B3198" i="11"/>
  <c r="C3198" i="11"/>
  <c r="D3198" i="11"/>
  <c r="E3198" i="11"/>
  <c r="F3198" i="11"/>
  <c r="G3198" i="11"/>
  <c r="H3198" i="11"/>
  <c r="J3198" i="11"/>
  <c r="K3198" i="11"/>
  <c r="L3198" i="11"/>
  <c r="A3199" i="11"/>
  <c r="B3199" i="11"/>
  <c r="C3199" i="11"/>
  <c r="D3199" i="11"/>
  <c r="E3199" i="11"/>
  <c r="F3199" i="11"/>
  <c r="G3199" i="11"/>
  <c r="H3199" i="11"/>
  <c r="J3199" i="11"/>
  <c r="K3199" i="11"/>
  <c r="L3199" i="11"/>
  <c r="A3200" i="11"/>
  <c r="B3200" i="11"/>
  <c r="C3200" i="11"/>
  <c r="D3200" i="11"/>
  <c r="E3200" i="11"/>
  <c r="F3200" i="11"/>
  <c r="G3200" i="11"/>
  <c r="H3200" i="11"/>
  <c r="J3200" i="11"/>
  <c r="K3200" i="11"/>
  <c r="L3200" i="11"/>
  <c r="A3201" i="11"/>
  <c r="B3201" i="11"/>
  <c r="C3201" i="11"/>
  <c r="D3201" i="11"/>
  <c r="E3201" i="11"/>
  <c r="F3201" i="11"/>
  <c r="G3201" i="11"/>
  <c r="H3201" i="11"/>
  <c r="J3201" i="11"/>
  <c r="K3201" i="11"/>
  <c r="L3201" i="11"/>
  <c r="A3202" i="11"/>
  <c r="B3202" i="11"/>
  <c r="C3202" i="11"/>
  <c r="D3202" i="11"/>
  <c r="E3202" i="11"/>
  <c r="F3202" i="11"/>
  <c r="G3202" i="11"/>
  <c r="H3202" i="11"/>
  <c r="J3202" i="11"/>
  <c r="K3202" i="11"/>
  <c r="L3202" i="11"/>
  <c r="A3203" i="11"/>
  <c r="B3203" i="11"/>
  <c r="C3203" i="11"/>
  <c r="D3203" i="11"/>
  <c r="E3203" i="11"/>
  <c r="F3203" i="11"/>
  <c r="G3203" i="11"/>
  <c r="H3203" i="11"/>
  <c r="J3203" i="11"/>
  <c r="K3203" i="11"/>
  <c r="L3203" i="11"/>
  <c r="A3204" i="11"/>
  <c r="B3204" i="11"/>
  <c r="C3204" i="11"/>
  <c r="D3204" i="11"/>
  <c r="E3204" i="11"/>
  <c r="F3204" i="11"/>
  <c r="G3204" i="11"/>
  <c r="H3204" i="11"/>
  <c r="J3204" i="11"/>
  <c r="K3204" i="11"/>
  <c r="L3204" i="11"/>
  <c r="A3205" i="11"/>
  <c r="B3205" i="11"/>
  <c r="C3205" i="11"/>
  <c r="D3205" i="11"/>
  <c r="E3205" i="11"/>
  <c r="F3205" i="11"/>
  <c r="G3205" i="11"/>
  <c r="H3205" i="11"/>
  <c r="J3205" i="11"/>
  <c r="K3205" i="11"/>
  <c r="L3205" i="11"/>
  <c r="A3206" i="11"/>
  <c r="B3206" i="11"/>
  <c r="C3206" i="11"/>
  <c r="D3206" i="11"/>
  <c r="E3206" i="11"/>
  <c r="F3206" i="11"/>
  <c r="G3206" i="11"/>
  <c r="H3206" i="11"/>
  <c r="J3206" i="11"/>
  <c r="K3206" i="11"/>
  <c r="L3206" i="11"/>
  <c r="A3207" i="11"/>
  <c r="B3207" i="11"/>
  <c r="C3207" i="11"/>
  <c r="D3207" i="11"/>
  <c r="E3207" i="11"/>
  <c r="F3207" i="11"/>
  <c r="G3207" i="11"/>
  <c r="H3207" i="11"/>
  <c r="J3207" i="11"/>
  <c r="K3207" i="11"/>
  <c r="L3207" i="11"/>
  <c r="A3208" i="11"/>
  <c r="B3208" i="11"/>
  <c r="C3208" i="11"/>
  <c r="D3208" i="11"/>
  <c r="E3208" i="11"/>
  <c r="F3208" i="11"/>
  <c r="G3208" i="11"/>
  <c r="H3208" i="11"/>
  <c r="J3208" i="11"/>
  <c r="K3208" i="11"/>
  <c r="L3208" i="11"/>
  <c r="A3209" i="11"/>
  <c r="B3209" i="11"/>
  <c r="C3209" i="11"/>
  <c r="D3209" i="11"/>
  <c r="E3209" i="11"/>
  <c r="F3209" i="11"/>
  <c r="G3209" i="11"/>
  <c r="H3209" i="11"/>
  <c r="J3209" i="11"/>
  <c r="K3209" i="11"/>
  <c r="L3209" i="11"/>
  <c r="A3210" i="11"/>
  <c r="B3210" i="11"/>
  <c r="C3210" i="11"/>
  <c r="D3210" i="11"/>
  <c r="E3210" i="11"/>
  <c r="F3210" i="11"/>
  <c r="G3210" i="11"/>
  <c r="H3210" i="11"/>
  <c r="J3210" i="11"/>
  <c r="K3210" i="11"/>
  <c r="L3210" i="11"/>
  <c r="A3211" i="11"/>
  <c r="B3211" i="11"/>
  <c r="C3211" i="11"/>
  <c r="D3211" i="11"/>
  <c r="E3211" i="11"/>
  <c r="F3211" i="11"/>
  <c r="G3211" i="11"/>
  <c r="H3211" i="11"/>
  <c r="J3211" i="11"/>
  <c r="K3211" i="11"/>
  <c r="L3211" i="11"/>
  <c r="A3212" i="11"/>
  <c r="B3212" i="11"/>
  <c r="C3212" i="11"/>
  <c r="D3212" i="11"/>
  <c r="E3212" i="11"/>
  <c r="F3212" i="11"/>
  <c r="G3212" i="11"/>
  <c r="H3212" i="11"/>
  <c r="J3212" i="11"/>
  <c r="K3212" i="11"/>
  <c r="L3212" i="11"/>
  <c r="A3213" i="11"/>
  <c r="B3213" i="11"/>
  <c r="C3213" i="11"/>
  <c r="D3213" i="11"/>
  <c r="E3213" i="11"/>
  <c r="F3213" i="11"/>
  <c r="G3213" i="11"/>
  <c r="H3213" i="11"/>
  <c r="J3213" i="11"/>
  <c r="K3213" i="11"/>
  <c r="L3213" i="11"/>
  <c r="A3214" i="11"/>
  <c r="B3214" i="11"/>
  <c r="C3214" i="11"/>
  <c r="D3214" i="11"/>
  <c r="E3214" i="11"/>
  <c r="F3214" i="11"/>
  <c r="G3214" i="11"/>
  <c r="H3214" i="11"/>
  <c r="J3214" i="11"/>
  <c r="K3214" i="11"/>
  <c r="L3214" i="11"/>
  <c r="A3215" i="11"/>
  <c r="B3215" i="11"/>
  <c r="C3215" i="11"/>
  <c r="D3215" i="11"/>
  <c r="E3215" i="11"/>
  <c r="F3215" i="11"/>
  <c r="G3215" i="11"/>
  <c r="H3215" i="11"/>
  <c r="J3215" i="11"/>
  <c r="K3215" i="11"/>
  <c r="L3215" i="11"/>
  <c r="A3216" i="11"/>
  <c r="B3216" i="11"/>
  <c r="C3216" i="11"/>
  <c r="D3216" i="11"/>
  <c r="E3216" i="11"/>
  <c r="F3216" i="11"/>
  <c r="G3216" i="11"/>
  <c r="H3216" i="11"/>
  <c r="J3216" i="11"/>
  <c r="K3216" i="11"/>
  <c r="L3216" i="11"/>
  <c r="A3217" i="11"/>
  <c r="B3217" i="11"/>
  <c r="C3217" i="11"/>
  <c r="D3217" i="11"/>
  <c r="E3217" i="11"/>
  <c r="F3217" i="11"/>
  <c r="G3217" i="11"/>
  <c r="H3217" i="11"/>
  <c r="J3217" i="11"/>
  <c r="K3217" i="11"/>
  <c r="L3217" i="11"/>
  <c r="A3218" i="11"/>
  <c r="B3218" i="11"/>
  <c r="C3218" i="11"/>
  <c r="D3218" i="11"/>
  <c r="E3218" i="11"/>
  <c r="F3218" i="11"/>
  <c r="G3218" i="11"/>
  <c r="H3218" i="11"/>
  <c r="J3218" i="11"/>
  <c r="K3218" i="11"/>
  <c r="L3218" i="11"/>
  <c r="A3219" i="11"/>
  <c r="B3219" i="11"/>
  <c r="C3219" i="11"/>
  <c r="D3219" i="11"/>
  <c r="E3219" i="11"/>
  <c r="F3219" i="11"/>
  <c r="G3219" i="11"/>
  <c r="H3219" i="11"/>
  <c r="J3219" i="11"/>
  <c r="K3219" i="11"/>
  <c r="L3219" i="11"/>
  <c r="A3220" i="11"/>
  <c r="B3220" i="11"/>
  <c r="C3220" i="11"/>
  <c r="D3220" i="11"/>
  <c r="E3220" i="11"/>
  <c r="F3220" i="11"/>
  <c r="G3220" i="11"/>
  <c r="H3220" i="11"/>
  <c r="J3220" i="11"/>
  <c r="K3220" i="11"/>
  <c r="L3220" i="11"/>
  <c r="A3221" i="11"/>
  <c r="B3221" i="11"/>
  <c r="C3221" i="11"/>
  <c r="D3221" i="11"/>
  <c r="E3221" i="11"/>
  <c r="F3221" i="11"/>
  <c r="G3221" i="11"/>
  <c r="H3221" i="11"/>
  <c r="J3221" i="11"/>
  <c r="K3221" i="11"/>
  <c r="L3221" i="11"/>
  <c r="A3222" i="11"/>
  <c r="B3222" i="11"/>
  <c r="C3222" i="11"/>
  <c r="D3222" i="11"/>
  <c r="E3222" i="11"/>
  <c r="F3222" i="11"/>
  <c r="G3222" i="11"/>
  <c r="H3222" i="11"/>
  <c r="J3222" i="11"/>
  <c r="K3222" i="11"/>
  <c r="L3222" i="11"/>
  <c r="A3223" i="11"/>
  <c r="B3223" i="11"/>
  <c r="C3223" i="11"/>
  <c r="D3223" i="11"/>
  <c r="E3223" i="11"/>
  <c r="F3223" i="11"/>
  <c r="G3223" i="11"/>
  <c r="H3223" i="11"/>
  <c r="J3223" i="11"/>
  <c r="K3223" i="11"/>
  <c r="L3223" i="11"/>
  <c r="A3224" i="11"/>
  <c r="B3224" i="11"/>
  <c r="C3224" i="11"/>
  <c r="D3224" i="11"/>
  <c r="E3224" i="11"/>
  <c r="F3224" i="11"/>
  <c r="G3224" i="11"/>
  <c r="H3224" i="11"/>
  <c r="J3224" i="11"/>
  <c r="K3224" i="11"/>
  <c r="L3224" i="11"/>
  <c r="A3225" i="11"/>
  <c r="B3225" i="11"/>
  <c r="C3225" i="11"/>
  <c r="D3225" i="11"/>
  <c r="E3225" i="11"/>
  <c r="F3225" i="11"/>
  <c r="G3225" i="11"/>
  <c r="H3225" i="11"/>
  <c r="J3225" i="11"/>
  <c r="K3225" i="11"/>
  <c r="L3225" i="11"/>
  <c r="A3226" i="11"/>
  <c r="B3226" i="11"/>
  <c r="C3226" i="11"/>
  <c r="D3226" i="11"/>
  <c r="E3226" i="11"/>
  <c r="F3226" i="11"/>
  <c r="G3226" i="11"/>
  <c r="H3226" i="11"/>
  <c r="J3226" i="11"/>
  <c r="K3226" i="11"/>
  <c r="L3226" i="11"/>
  <c r="A3227" i="11"/>
  <c r="B3227" i="11"/>
  <c r="C3227" i="11"/>
  <c r="D3227" i="11"/>
  <c r="E3227" i="11"/>
  <c r="F3227" i="11"/>
  <c r="G3227" i="11"/>
  <c r="H3227" i="11"/>
  <c r="J3227" i="11"/>
  <c r="K3227" i="11"/>
  <c r="L3227" i="11"/>
  <c r="A3228" i="11"/>
  <c r="B3228" i="11"/>
  <c r="C3228" i="11"/>
  <c r="D3228" i="11"/>
  <c r="E3228" i="11"/>
  <c r="F3228" i="11"/>
  <c r="G3228" i="11"/>
  <c r="H3228" i="11"/>
  <c r="J3228" i="11"/>
  <c r="K3228" i="11"/>
  <c r="L3228" i="11"/>
  <c r="A3229" i="11"/>
  <c r="B3229" i="11"/>
  <c r="C3229" i="11"/>
  <c r="D3229" i="11"/>
  <c r="E3229" i="11"/>
  <c r="F3229" i="11"/>
  <c r="G3229" i="11"/>
  <c r="H3229" i="11"/>
  <c r="J3229" i="11"/>
  <c r="K3229" i="11"/>
  <c r="L3229" i="11"/>
  <c r="A3230" i="11"/>
  <c r="B3230" i="11"/>
  <c r="C3230" i="11"/>
  <c r="D3230" i="11"/>
  <c r="E3230" i="11"/>
  <c r="F3230" i="11"/>
  <c r="G3230" i="11"/>
  <c r="H3230" i="11"/>
  <c r="J3230" i="11"/>
  <c r="K3230" i="11"/>
  <c r="L3230" i="11"/>
  <c r="A3231" i="11"/>
  <c r="B3231" i="11"/>
  <c r="C3231" i="11"/>
  <c r="D3231" i="11"/>
  <c r="E3231" i="11"/>
  <c r="F3231" i="11"/>
  <c r="G3231" i="11"/>
  <c r="H3231" i="11"/>
  <c r="J3231" i="11"/>
  <c r="K3231" i="11"/>
  <c r="L3231" i="11"/>
  <c r="A3232" i="11"/>
  <c r="B3232" i="11"/>
  <c r="C3232" i="11"/>
  <c r="D3232" i="11"/>
  <c r="E3232" i="11"/>
  <c r="F3232" i="11"/>
  <c r="G3232" i="11"/>
  <c r="H3232" i="11"/>
  <c r="J3232" i="11"/>
  <c r="K3232" i="11"/>
  <c r="L3232" i="11"/>
  <c r="A3233" i="11"/>
  <c r="B3233" i="11"/>
  <c r="C3233" i="11"/>
  <c r="D3233" i="11"/>
  <c r="E3233" i="11"/>
  <c r="F3233" i="11"/>
  <c r="G3233" i="11"/>
  <c r="H3233" i="11"/>
  <c r="J3233" i="11"/>
  <c r="K3233" i="11"/>
  <c r="L3233" i="11"/>
  <c r="A3234" i="11"/>
  <c r="B3234" i="11"/>
  <c r="C3234" i="11"/>
  <c r="D3234" i="11"/>
  <c r="E3234" i="11"/>
  <c r="F3234" i="11"/>
  <c r="G3234" i="11"/>
  <c r="H3234" i="11"/>
  <c r="J3234" i="11"/>
  <c r="K3234" i="11"/>
  <c r="L3234" i="11"/>
  <c r="A3235" i="11"/>
  <c r="B3235" i="11"/>
  <c r="C3235" i="11"/>
  <c r="D3235" i="11"/>
  <c r="E3235" i="11"/>
  <c r="F3235" i="11"/>
  <c r="G3235" i="11"/>
  <c r="H3235" i="11"/>
  <c r="J3235" i="11"/>
  <c r="K3235" i="11"/>
  <c r="L3235" i="11"/>
  <c r="A3236" i="11"/>
  <c r="B3236" i="11"/>
  <c r="C3236" i="11"/>
  <c r="D3236" i="11"/>
  <c r="E3236" i="11"/>
  <c r="F3236" i="11"/>
  <c r="G3236" i="11"/>
  <c r="H3236" i="11"/>
  <c r="J3236" i="11"/>
  <c r="K3236" i="11"/>
  <c r="L3236" i="11"/>
  <c r="A3237" i="11"/>
  <c r="B3237" i="11"/>
  <c r="C3237" i="11"/>
  <c r="D3237" i="11"/>
  <c r="E3237" i="11"/>
  <c r="F3237" i="11"/>
  <c r="G3237" i="11"/>
  <c r="H3237" i="11"/>
  <c r="J3237" i="11"/>
  <c r="K3237" i="11"/>
  <c r="L3237" i="11"/>
  <c r="A3238" i="11"/>
  <c r="B3238" i="11"/>
  <c r="C3238" i="11"/>
  <c r="D3238" i="11"/>
  <c r="E3238" i="11"/>
  <c r="F3238" i="11"/>
  <c r="G3238" i="11"/>
  <c r="H3238" i="11"/>
  <c r="J3238" i="11"/>
  <c r="K3238" i="11"/>
  <c r="L3238" i="11"/>
  <c r="A3239" i="11"/>
  <c r="B3239" i="11"/>
  <c r="C3239" i="11"/>
  <c r="D3239" i="11"/>
  <c r="E3239" i="11"/>
  <c r="F3239" i="11"/>
  <c r="G3239" i="11"/>
  <c r="H3239" i="11"/>
  <c r="J3239" i="11"/>
  <c r="K3239" i="11"/>
  <c r="L3239" i="11"/>
  <c r="A3240" i="11"/>
  <c r="B3240" i="11"/>
  <c r="C3240" i="11"/>
  <c r="D3240" i="11"/>
  <c r="E3240" i="11"/>
  <c r="F3240" i="11"/>
  <c r="G3240" i="11"/>
  <c r="H3240" i="11"/>
  <c r="J3240" i="11"/>
  <c r="K3240" i="11"/>
  <c r="L3240" i="11"/>
  <c r="A3241" i="11"/>
  <c r="B3241" i="11"/>
  <c r="C3241" i="11"/>
  <c r="D3241" i="11"/>
  <c r="E3241" i="11"/>
  <c r="F3241" i="11"/>
  <c r="G3241" i="11"/>
  <c r="H3241" i="11"/>
  <c r="J3241" i="11"/>
  <c r="K3241" i="11"/>
  <c r="L3241" i="11"/>
  <c r="A3242" i="11"/>
  <c r="B3242" i="11"/>
  <c r="C3242" i="11"/>
  <c r="D3242" i="11"/>
  <c r="E3242" i="11"/>
  <c r="F3242" i="11"/>
  <c r="G3242" i="11"/>
  <c r="H3242" i="11"/>
  <c r="J3242" i="11"/>
  <c r="K3242" i="11"/>
  <c r="L3242" i="11"/>
  <c r="A3243" i="11"/>
  <c r="B3243" i="11"/>
  <c r="C3243" i="11"/>
  <c r="D3243" i="11"/>
  <c r="E3243" i="11"/>
  <c r="F3243" i="11"/>
  <c r="G3243" i="11"/>
  <c r="H3243" i="11"/>
  <c r="J3243" i="11"/>
  <c r="K3243" i="11"/>
  <c r="L3243" i="11"/>
  <c r="A3244" i="11"/>
  <c r="B3244" i="11"/>
  <c r="C3244" i="11"/>
  <c r="D3244" i="11"/>
  <c r="E3244" i="11"/>
  <c r="F3244" i="11"/>
  <c r="G3244" i="11"/>
  <c r="H3244" i="11"/>
  <c r="J3244" i="11"/>
  <c r="K3244" i="11"/>
  <c r="L3244" i="11"/>
  <c r="A3245" i="11"/>
  <c r="B3245" i="11"/>
  <c r="C3245" i="11"/>
  <c r="D3245" i="11"/>
  <c r="E3245" i="11"/>
  <c r="F3245" i="11"/>
  <c r="G3245" i="11"/>
  <c r="H3245" i="11"/>
  <c r="J3245" i="11"/>
  <c r="K3245" i="11"/>
  <c r="L3245" i="11"/>
  <c r="A3246" i="11"/>
  <c r="B3246" i="11"/>
  <c r="C3246" i="11"/>
  <c r="D3246" i="11"/>
  <c r="E3246" i="11"/>
  <c r="F3246" i="11"/>
  <c r="G3246" i="11"/>
  <c r="H3246" i="11"/>
  <c r="J3246" i="11"/>
  <c r="K3246" i="11"/>
  <c r="L3246" i="11"/>
  <c r="A3247" i="11"/>
  <c r="B3247" i="11"/>
  <c r="C3247" i="11"/>
  <c r="D3247" i="11"/>
  <c r="E3247" i="11"/>
  <c r="F3247" i="11"/>
  <c r="G3247" i="11"/>
  <c r="H3247" i="11"/>
  <c r="J3247" i="11"/>
  <c r="K3247" i="11"/>
  <c r="L3247" i="11"/>
  <c r="A3248" i="11"/>
  <c r="B3248" i="11"/>
  <c r="C3248" i="11"/>
  <c r="D3248" i="11"/>
  <c r="E3248" i="11"/>
  <c r="F3248" i="11"/>
  <c r="G3248" i="11"/>
  <c r="H3248" i="11"/>
  <c r="J3248" i="11"/>
  <c r="K3248" i="11"/>
  <c r="L3248" i="11"/>
  <c r="A3249" i="11"/>
  <c r="B3249" i="11"/>
  <c r="C3249" i="11"/>
  <c r="D3249" i="11"/>
  <c r="E3249" i="11"/>
  <c r="F3249" i="11"/>
  <c r="G3249" i="11"/>
  <c r="H3249" i="11"/>
  <c r="J3249" i="11"/>
  <c r="K3249" i="11"/>
  <c r="L3249" i="11"/>
  <c r="A3250" i="11"/>
  <c r="B3250" i="11"/>
  <c r="C3250" i="11"/>
  <c r="D3250" i="11"/>
  <c r="E3250" i="11"/>
  <c r="F3250" i="11"/>
  <c r="G3250" i="11"/>
  <c r="H3250" i="11"/>
  <c r="J3250" i="11"/>
  <c r="K3250" i="11"/>
  <c r="L3250" i="11"/>
  <c r="A3251" i="11"/>
  <c r="B3251" i="11"/>
  <c r="C3251" i="11"/>
  <c r="D3251" i="11"/>
  <c r="E3251" i="11"/>
  <c r="F3251" i="11"/>
  <c r="G3251" i="11"/>
  <c r="H3251" i="11"/>
  <c r="J3251" i="11"/>
  <c r="K3251" i="11"/>
  <c r="L3251" i="11"/>
  <c r="A3252" i="11"/>
  <c r="B3252" i="11"/>
  <c r="C3252" i="11"/>
  <c r="D3252" i="11"/>
  <c r="E3252" i="11"/>
  <c r="F3252" i="11"/>
  <c r="G3252" i="11"/>
  <c r="H3252" i="11"/>
  <c r="J3252" i="11"/>
  <c r="K3252" i="11"/>
  <c r="L3252" i="11"/>
  <c r="A3253" i="11"/>
  <c r="B3253" i="11"/>
  <c r="C3253" i="11"/>
  <c r="D3253" i="11"/>
  <c r="E3253" i="11"/>
  <c r="F3253" i="11"/>
  <c r="G3253" i="11"/>
  <c r="H3253" i="11"/>
  <c r="J3253" i="11"/>
  <c r="K3253" i="11"/>
  <c r="L3253" i="11"/>
  <c r="A3254" i="11"/>
  <c r="B3254" i="11"/>
  <c r="C3254" i="11"/>
  <c r="D3254" i="11"/>
  <c r="E3254" i="11"/>
  <c r="F3254" i="11"/>
  <c r="G3254" i="11"/>
  <c r="H3254" i="11"/>
  <c r="J3254" i="11"/>
  <c r="K3254" i="11"/>
  <c r="L3254" i="11"/>
  <c r="A3255" i="11"/>
  <c r="B3255" i="11"/>
  <c r="C3255" i="11"/>
  <c r="D3255" i="11"/>
  <c r="E3255" i="11"/>
  <c r="F3255" i="11"/>
  <c r="G3255" i="11"/>
  <c r="H3255" i="11"/>
  <c r="J3255" i="11"/>
  <c r="K3255" i="11"/>
  <c r="L3255" i="11"/>
  <c r="A3256" i="11"/>
  <c r="B3256" i="11"/>
  <c r="C3256" i="11"/>
  <c r="D3256" i="11"/>
  <c r="E3256" i="11"/>
  <c r="F3256" i="11"/>
  <c r="G3256" i="11"/>
  <c r="H3256" i="11"/>
  <c r="J3256" i="11"/>
  <c r="K3256" i="11"/>
  <c r="L3256" i="11"/>
  <c r="A3257" i="11"/>
  <c r="B3257" i="11"/>
  <c r="C3257" i="11"/>
  <c r="D3257" i="11"/>
  <c r="E3257" i="11"/>
  <c r="F3257" i="11"/>
  <c r="G3257" i="11"/>
  <c r="H3257" i="11"/>
  <c r="J3257" i="11"/>
  <c r="K3257" i="11"/>
  <c r="L3257" i="11"/>
  <c r="A3258" i="11"/>
  <c r="B3258" i="11"/>
  <c r="C3258" i="11"/>
  <c r="D3258" i="11"/>
  <c r="E3258" i="11"/>
  <c r="F3258" i="11"/>
  <c r="G3258" i="11"/>
  <c r="H3258" i="11"/>
  <c r="J3258" i="11"/>
  <c r="K3258" i="11"/>
  <c r="L3258" i="11"/>
  <c r="A3259" i="11"/>
  <c r="B3259" i="11"/>
  <c r="C3259" i="11"/>
  <c r="D3259" i="11"/>
  <c r="E3259" i="11"/>
  <c r="F3259" i="11"/>
  <c r="G3259" i="11"/>
  <c r="H3259" i="11"/>
  <c r="J3259" i="11"/>
  <c r="K3259" i="11"/>
  <c r="L3259" i="11"/>
  <c r="A3260" i="11"/>
  <c r="B3260" i="11"/>
  <c r="C3260" i="11"/>
  <c r="D3260" i="11"/>
  <c r="E3260" i="11"/>
  <c r="F3260" i="11"/>
  <c r="G3260" i="11"/>
  <c r="H3260" i="11"/>
  <c r="J3260" i="11"/>
  <c r="K3260" i="11"/>
  <c r="L3260" i="11"/>
  <c r="A3261" i="11"/>
  <c r="B3261" i="11"/>
  <c r="C3261" i="11"/>
  <c r="D3261" i="11"/>
  <c r="E3261" i="11"/>
  <c r="F3261" i="11"/>
  <c r="G3261" i="11"/>
  <c r="H3261" i="11"/>
  <c r="J3261" i="11"/>
  <c r="K3261" i="11"/>
  <c r="L3261" i="11"/>
  <c r="A3262" i="11"/>
  <c r="B3262" i="11"/>
  <c r="C3262" i="11"/>
  <c r="D3262" i="11"/>
  <c r="E3262" i="11"/>
  <c r="F3262" i="11"/>
  <c r="G3262" i="11"/>
  <c r="H3262" i="11"/>
  <c r="J3262" i="11"/>
  <c r="K3262" i="11"/>
  <c r="L3262" i="11"/>
  <c r="A3263" i="11"/>
  <c r="B3263" i="11"/>
  <c r="C3263" i="11"/>
  <c r="D3263" i="11"/>
  <c r="E3263" i="11"/>
  <c r="F3263" i="11"/>
  <c r="G3263" i="11"/>
  <c r="H3263" i="11"/>
  <c r="J3263" i="11"/>
  <c r="K3263" i="11"/>
  <c r="L3263" i="11"/>
  <c r="A3264" i="11"/>
  <c r="B3264" i="11"/>
  <c r="C3264" i="11"/>
  <c r="D3264" i="11"/>
  <c r="E3264" i="11"/>
  <c r="F3264" i="11"/>
  <c r="G3264" i="11"/>
  <c r="H3264" i="11"/>
  <c r="J3264" i="11"/>
  <c r="K3264" i="11"/>
  <c r="L3264" i="11"/>
  <c r="A3265" i="11"/>
  <c r="B3265" i="11"/>
  <c r="C3265" i="11"/>
  <c r="D3265" i="11"/>
  <c r="E3265" i="11"/>
  <c r="F3265" i="11"/>
  <c r="G3265" i="11"/>
  <c r="H3265" i="11"/>
  <c r="J3265" i="11"/>
  <c r="K3265" i="11"/>
  <c r="L3265" i="11"/>
  <c r="A3266" i="11"/>
  <c r="B3266" i="11"/>
  <c r="C3266" i="11"/>
  <c r="D3266" i="11"/>
  <c r="E3266" i="11"/>
  <c r="F3266" i="11"/>
  <c r="G3266" i="11"/>
  <c r="H3266" i="11"/>
  <c r="J3266" i="11"/>
  <c r="K3266" i="11"/>
  <c r="L3266" i="11"/>
  <c r="A3267" i="11"/>
  <c r="B3267" i="11"/>
  <c r="C3267" i="11"/>
  <c r="D3267" i="11"/>
  <c r="E3267" i="11"/>
  <c r="F3267" i="11"/>
  <c r="G3267" i="11"/>
  <c r="H3267" i="11"/>
  <c r="J3267" i="11"/>
  <c r="K3267" i="11"/>
  <c r="L3267" i="11"/>
  <c r="A3268" i="11"/>
  <c r="B3268" i="11"/>
  <c r="C3268" i="11"/>
  <c r="D3268" i="11"/>
  <c r="E3268" i="11"/>
  <c r="F3268" i="11"/>
  <c r="G3268" i="11"/>
  <c r="H3268" i="11"/>
  <c r="J3268" i="11"/>
  <c r="K3268" i="11"/>
  <c r="L3268" i="11"/>
  <c r="A3269" i="11"/>
  <c r="B3269" i="11"/>
  <c r="C3269" i="11"/>
  <c r="D3269" i="11"/>
  <c r="E3269" i="11"/>
  <c r="F3269" i="11"/>
  <c r="G3269" i="11"/>
  <c r="H3269" i="11"/>
  <c r="J3269" i="11"/>
  <c r="K3269" i="11"/>
  <c r="L3269" i="11"/>
  <c r="A3270" i="11"/>
  <c r="B3270" i="11"/>
  <c r="C3270" i="11"/>
  <c r="D3270" i="11"/>
  <c r="E3270" i="11"/>
  <c r="F3270" i="11"/>
  <c r="G3270" i="11"/>
  <c r="H3270" i="11"/>
  <c r="J3270" i="11"/>
  <c r="K3270" i="11"/>
  <c r="L3270" i="11"/>
  <c r="A3271" i="11"/>
  <c r="B3271" i="11"/>
  <c r="C3271" i="11"/>
  <c r="D3271" i="11"/>
  <c r="E3271" i="11"/>
  <c r="F3271" i="11"/>
  <c r="G3271" i="11"/>
  <c r="H3271" i="11"/>
  <c r="J3271" i="11"/>
  <c r="K3271" i="11"/>
  <c r="L3271" i="11"/>
  <c r="A3272" i="11"/>
  <c r="B3272" i="11"/>
  <c r="C3272" i="11"/>
  <c r="D3272" i="11"/>
  <c r="E3272" i="11"/>
  <c r="F3272" i="11"/>
  <c r="G3272" i="11"/>
  <c r="H3272" i="11"/>
  <c r="J3272" i="11"/>
  <c r="K3272" i="11"/>
  <c r="L3272" i="11"/>
  <c r="A3273" i="11"/>
  <c r="B3273" i="11"/>
  <c r="C3273" i="11"/>
  <c r="D3273" i="11"/>
  <c r="E3273" i="11"/>
  <c r="F3273" i="11"/>
  <c r="G3273" i="11"/>
  <c r="H3273" i="11"/>
  <c r="J3273" i="11"/>
  <c r="K3273" i="11"/>
  <c r="L3273" i="11"/>
  <c r="A3274" i="11"/>
  <c r="B3274" i="11"/>
  <c r="C3274" i="11"/>
  <c r="D3274" i="11"/>
  <c r="E3274" i="11"/>
  <c r="F3274" i="11"/>
  <c r="G3274" i="11"/>
  <c r="H3274" i="11"/>
  <c r="J3274" i="11"/>
  <c r="K3274" i="11"/>
  <c r="L3274" i="11"/>
  <c r="A3275" i="11"/>
  <c r="B3275" i="11"/>
  <c r="C3275" i="11"/>
  <c r="D3275" i="11"/>
  <c r="E3275" i="11"/>
  <c r="F3275" i="11"/>
  <c r="G3275" i="11"/>
  <c r="H3275" i="11"/>
  <c r="J3275" i="11"/>
  <c r="K3275" i="11"/>
  <c r="L3275" i="11"/>
  <c r="A3276" i="11"/>
  <c r="B3276" i="11"/>
  <c r="C3276" i="11"/>
  <c r="D3276" i="11"/>
  <c r="E3276" i="11"/>
  <c r="F3276" i="11"/>
  <c r="G3276" i="11"/>
  <c r="H3276" i="11"/>
  <c r="J3276" i="11"/>
  <c r="K3276" i="11"/>
  <c r="L3276" i="11"/>
  <c r="A3277" i="11"/>
  <c r="B3277" i="11"/>
  <c r="C3277" i="11"/>
  <c r="D3277" i="11"/>
  <c r="E3277" i="11"/>
  <c r="F3277" i="11"/>
  <c r="G3277" i="11"/>
  <c r="H3277" i="11"/>
  <c r="J3277" i="11"/>
  <c r="K3277" i="11"/>
  <c r="L3277" i="11"/>
  <c r="A3278" i="11"/>
  <c r="B3278" i="11"/>
  <c r="C3278" i="11"/>
  <c r="D3278" i="11"/>
  <c r="E3278" i="11"/>
  <c r="F3278" i="11"/>
  <c r="G3278" i="11"/>
  <c r="H3278" i="11"/>
  <c r="J3278" i="11"/>
  <c r="K3278" i="11"/>
  <c r="L3278" i="11"/>
  <c r="A3279" i="11"/>
  <c r="B3279" i="11"/>
  <c r="C3279" i="11"/>
  <c r="D3279" i="11"/>
  <c r="E3279" i="11"/>
  <c r="F3279" i="11"/>
  <c r="G3279" i="11"/>
  <c r="H3279" i="11"/>
  <c r="J3279" i="11"/>
  <c r="K3279" i="11"/>
  <c r="L3279" i="11"/>
  <c r="A3280" i="11"/>
  <c r="B3280" i="11"/>
  <c r="C3280" i="11"/>
  <c r="D3280" i="11"/>
  <c r="E3280" i="11"/>
  <c r="F3280" i="11"/>
  <c r="G3280" i="11"/>
  <c r="H3280" i="11"/>
  <c r="J3280" i="11"/>
  <c r="K3280" i="11"/>
  <c r="L3280" i="11"/>
  <c r="A3281" i="11"/>
  <c r="B3281" i="11"/>
  <c r="C3281" i="11"/>
  <c r="D3281" i="11"/>
  <c r="E3281" i="11"/>
  <c r="F3281" i="11"/>
  <c r="G3281" i="11"/>
  <c r="H3281" i="11"/>
  <c r="J3281" i="11"/>
  <c r="K3281" i="11"/>
  <c r="L3281" i="11"/>
  <c r="A3282" i="11"/>
  <c r="B3282" i="11"/>
  <c r="C3282" i="11"/>
  <c r="D3282" i="11"/>
  <c r="E3282" i="11"/>
  <c r="F3282" i="11"/>
  <c r="G3282" i="11"/>
  <c r="H3282" i="11"/>
  <c r="J3282" i="11"/>
  <c r="K3282" i="11"/>
  <c r="L3282" i="11"/>
  <c r="A3283" i="11"/>
  <c r="B3283" i="11"/>
  <c r="C3283" i="11"/>
  <c r="D3283" i="11"/>
  <c r="E3283" i="11"/>
  <c r="F3283" i="11"/>
  <c r="G3283" i="11"/>
  <c r="H3283" i="11"/>
  <c r="J3283" i="11"/>
  <c r="K3283" i="11"/>
  <c r="L3283" i="11"/>
  <c r="A3284" i="11"/>
  <c r="B3284" i="11"/>
  <c r="C3284" i="11"/>
  <c r="D3284" i="11"/>
  <c r="E3284" i="11"/>
  <c r="F3284" i="11"/>
  <c r="G3284" i="11"/>
  <c r="H3284" i="11"/>
  <c r="J3284" i="11"/>
  <c r="K3284" i="11"/>
  <c r="L3284" i="11"/>
  <c r="A3285" i="11"/>
  <c r="B3285" i="11"/>
  <c r="C3285" i="11"/>
  <c r="D3285" i="11"/>
  <c r="E3285" i="11"/>
  <c r="F3285" i="11"/>
  <c r="G3285" i="11"/>
  <c r="H3285" i="11"/>
  <c r="J3285" i="11"/>
  <c r="K3285" i="11"/>
  <c r="L3285" i="11"/>
  <c r="A3286" i="11"/>
  <c r="B3286" i="11"/>
  <c r="C3286" i="11"/>
  <c r="D3286" i="11"/>
  <c r="E3286" i="11"/>
  <c r="F3286" i="11"/>
  <c r="G3286" i="11"/>
  <c r="H3286" i="11"/>
  <c r="J3286" i="11"/>
  <c r="K3286" i="11"/>
  <c r="L3286" i="11"/>
  <c r="A3287" i="11"/>
  <c r="B3287" i="11"/>
  <c r="C3287" i="11"/>
  <c r="D3287" i="11"/>
  <c r="E3287" i="11"/>
  <c r="F3287" i="11"/>
  <c r="G3287" i="11"/>
  <c r="H3287" i="11"/>
  <c r="J3287" i="11"/>
  <c r="K3287" i="11"/>
  <c r="L3287" i="11"/>
  <c r="A3288" i="11"/>
  <c r="B3288" i="11"/>
  <c r="C3288" i="11"/>
  <c r="D3288" i="11"/>
  <c r="E3288" i="11"/>
  <c r="F3288" i="11"/>
  <c r="G3288" i="11"/>
  <c r="H3288" i="11"/>
  <c r="J3288" i="11"/>
  <c r="K3288" i="11"/>
  <c r="L3288" i="11"/>
  <c r="A3289" i="11"/>
  <c r="B3289" i="11"/>
  <c r="C3289" i="11"/>
  <c r="D3289" i="11"/>
  <c r="E3289" i="11"/>
  <c r="F3289" i="11"/>
  <c r="G3289" i="11"/>
  <c r="H3289" i="11"/>
  <c r="J3289" i="11"/>
  <c r="K3289" i="11"/>
  <c r="L3289" i="11"/>
  <c r="A3290" i="11"/>
  <c r="B3290" i="11"/>
  <c r="C3290" i="11"/>
  <c r="D3290" i="11"/>
  <c r="E3290" i="11"/>
  <c r="F3290" i="11"/>
  <c r="G3290" i="11"/>
  <c r="H3290" i="11"/>
  <c r="J3290" i="11"/>
  <c r="K3290" i="11"/>
  <c r="L3290" i="11"/>
  <c r="A3291" i="11"/>
  <c r="B3291" i="11"/>
  <c r="C3291" i="11"/>
  <c r="D3291" i="11"/>
  <c r="E3291" i="11"/>
  <c r="F3291" i="11"/>
  <c r="G3291" i="11"/>
  <c r="H3291" i="11"/>
  <c r="J3291" i="11"/>
  <c r="K3291" i="11"/>
  <c r="L3291" i="11"/>
  <c r="A3292" i="11"/>
  <c r="B3292" i="11"/>
  <c r="C3292" i="11"/>
  <c r="D3292" i="11"/>
  <c r="E3292" i="11"/>
  <c r="F3292" i="11"/>
  <c r="G3292" i="11"/>
  <c r="H3292" i="11"/>
  <c r="J3292" i="11"/>
  <c r="K3292" i="11"/>
  <c r="L3292" i="11"/>
  <c r="A3293" i="11"/>
  <c r="B3293" i="11"/>
  <c r="C3293" i="11"/>
  <c r="D3293" i="11"/>
  <c r="E3293" i="11"/>
  <c r="F3293" i="11"/>
  <c r="G3293" i="11"/>
  <c r="H3293" i="11"/>
  <c r="J3293" i="11"/>
  <c r="K3293" i="11"/>
  <c r="L3293" i="11"/>
  <c r="A3294" i="11"/>
  <c r="B3294" i="11"/>
  <c r="C3294" i="11"/>
  <c r="D3294" i="11"/>
  <c r="E3294" i="11"/>
  <c r="F3294" i="11"/>
  <c r="G3294" i="11"/>
  <c r="H3294" i="11"/>
  <c r="J3294" i="11"/>
  <c r="K3294" i="11"/>
  <c r="L3294" i="11"/>
  <c r="A3295" i="11"/>
  <c r="B3295" i="11"/>
  <c r="C3295" i="11"/>
  <c r="D3295" i="11"/>
  <c r="E3295" i="11"/>
  <c r="F3295" i="11"/>
  <c r="G3295" i="11"/>
  <c r="H3295" i="11"/>
  <c r="J3295" i="11"/>
  <c r="K3295" i="11"/>
  <c r="L3295" i="11"/>
  <c r="A3296" i="11"/>
  <c r="B3296" i="11"/>
  <c r="C3296" i="11"/>
  <c r="D3296" i="11"/>
  <c r="E3296" i="11"/>
  <c r="F3296" i="11"/>
  <c r="G3296" i="11"/>
  <c r="H3296" i="11"/>
  <c r="J3296" i="11"/>
  <c r="K3296" i="11"/>
  <c r="L3296" i="11"/>
  <c r="A3297" i="11"/>
  <c r="B3297" i="11"/>
  <c r="C3297" i="11"/>
  <c r="D3297" i="11"/>
  <c r="E3297" i="11"/>
  <c r="F3297" i="11"/>
  <c r="G3297" i="11"/>
  <c r="H3297" i="11"/>
  <c r="J3297" i="11"/>
  <c r="K3297" i="11"/>
  <c r="L3297" i="11"/>
  <c r="A3298" i="11"/>
  <c r="B3298" i="11"/>
  <c r="C3298" i="11"/>
  <c r="D3298" i="11"/>
  <c r="E3298" i="11"/>
  <c r="F3298" i="11"/>
  <c r="G3298" i="11"/>
  <c r="H3298" i="11"/>
  <c r="J3298" i="11"/>
  <c r="K3298" i="11"/>
  <c r="L3298" i="11"/>
  <c r="A3299" i="11"/>
  <c r="B3299" i="11"/>
  <c r="C3299" i="11"/>
  <c r="D3299" i="11"/>
  <c r="E3299" i="11"/>
  <c r="F3299" i="11"/>
  <c r="G3299" i="11"/>
  <c r="H3299" i="11"/>
  <c r="J3299" i="11"/>
  <c r="K3299" i="11"/>
  <c r="L3299" i="11"/>
  <c r="A3300" i="11"/>
  <c r="B3300" i="11"/>
  <c r="C3300" i="11"/>
  <c r="D3300" i="11"/>
  <c r="E3300" i="11"/>
  <c r="F3300" i="11"/>
  <c r="G3300" i="11"/>
  <c r="H3300" i="11"/>
  <c r="J3300" i="11"/>
  <c r="K3300" i="11"/>
  <c r="L3300" i="11"/>
  <c r="A3301" i="11"/>
  <c r="B3301" i="11"/>
  <c r="C3301" i="11"/>
  <c r="D3301" i="11"/>
  <c r="E3301" i="11"/>
  <c r="F3301" i="11"/>
  <c r="G3301" i="11"/>
  <c r="H3301" i="11"/>
  <c r="J3301" i="11"/>
  <c r="K3301" i="11"/>
  <c r="L3301" i="11"/>
  <c r="A3302" i="11"/>
  <c r="B3302" i="11"/>
  <c r="C3302" i="11"/>
  <c r="D3302" i="11"/>
  <c r="E3302" i="11"/>
  <c r="F3302" i="11"/>
  <c r="G3302" i="11"/>
  <c r="H3302" i="11"/>
  <c r="J3302" i="11"/>
  <c r="K3302" i="11"/>
  <c r="L3302" i="11"/>
  <c r="A3303" i="11"/>
  <c r="B3303" i="11"/>
  <c r="C3303" i="11"/>
  <c r="D3303" i="11"/>
  <c r="E3303" i="11"/>
  <c r="F3303" i="11"/>
  <c r="G3303" i="11"/>
  <c r="H3303" i="11"/>
  <c r="J3303" i="11"/>
  <c r="K3303" i="11"/>
  <c r="L3303" i="11"/>
  <c r="A3304" i="11"/>
  <c r="B3304" i="11"/>
  <c r="C3304" i="11"/>
  <c r="D3304" i="11"/>
  <c r="E3304" i="11"/>
  <c r="F3304" i="11"/>
  <c r="G3304" i="11"/>
  <c r="H3304" i="11"/>
  <c r="J3304" i="11"/>
  <c r="K3304" i="11"/>
  <c r="L3304" i="11"/>
  <c r="A3305" i="11"/>
  <c r="B3305" i="11"/>
  <c r="C3305" i="11"/>
  <c r="D3305" i="11"/>
  <c r="E3305" i="11"/>
  <c r="F3305" i="11"/>
  <c r="G3305" i="11"/>
  <c r="H3305" i="11"/>
  <c r="J3305" i="11"/>
  <c r="K3305" i="11"/>
  <c r="L3305" i="11"/>
  <c r="A3306" i="11"/>
  <c r="B3306" i="11"/>
  <c r="C3306" i="11"/>
  <c r="D3306" i="11"/>
  <c r="E3306" i="11"/>
  <c r="F3306" i="11"/>
  <c r="G3306" i="11"/>
  <c r="H3306" i="11"/>
  <c r="J3306" i="11"/>
  <c r="K3306" i="11"/>
  <c r="L3306" i="11"/>
  <c r="A3307" i="11"/>
  <c r="B3307" i="11"/>
  <c r="C3307" i="11"/>
  <c r="D3307" i="11"/>
  <c r="E3307" i="11"/>
  <c r="F3307" i="11"/>
  <c r="G3307" i="11"/>
  <c r="H3307" i="11"/>
  <c r="J3307" i="11"/>
  <c r="K3307" i="11"/>
  <c r="L3307" i="11"/>
  <c r="A3308" i="11"/>
  <c r="B3308" i="11"/>
  <c r="C3308" i="11"/>
  <c r="D3308" i="11"/>
  <c r="E3308" i="11"/>
  <c r="F3308" i="11"/>
  <c r="G3308" i="11"/>
  <c r="H3308" i="11"/>
  <c r="J3308" i="11"/>
  <c r="K3308" i="11"/>
  <c r="L3308" i="11"/>
  <c r="A3309" i="11"/>
  <c r="B3309" i="11"/>
  <c r="C3309" i="11"/>
  <c r="D3309" i="11"/>
  <c r="E3309" i="11"/>
  <c r="F3309" i="11"/>
  <c r="G3309" i="11"/>
  <c r="H3309" i="11"/>
  <c r="J3309" i="11"/>
  <c r="K3309" i="11"/>
  <c r="L3309" i="11"/>
  <c r="A3310" i="11"/>
  <c r="B3310" i="11"/>
  <c r="C3310" i="11"/>
  <c r="D3310" i="11"/>
  <c r="E3310" i="11"/>
  <c r="F3310" i="11"/>
  <c r="G3310" i="11"/>
  <c r="H3310" i="11"/>
  <c r="J3310" i="11"/>
  <c r="K3310" i="11"/>
  <c r="L3310" i="11"/>
  <c r="A3311" i="11"/>
  <c r="B3311" i="11"/>
  <c r="C3311" i="11"/>
  <c r="D3311" i="11"/>
  <c r="E3311" i="11"/>
  <c r="F3311" i="11"/>
  <c r="G3311" i="11"/>
  <c r="H3311" i="11"/>
  <c r="J3311" i="11"/>
  <c r="K3311" i="11"/>
  <c r="L3311" i="11"/>
  <c r="A3312" i="11"/>
  <c r="B3312" i="11"/>
  <c r="C3312" i="11"/>
  <c r="D3312" i="11"/>
  <c r="E3312" i="11"/>
  <c r="F3312" i="11"/>
  <c r="G3312" i="11"/>
  <c r="H3312" i="11"/>
  <c r="J3312" i="11"/>
  <c r="K3312" i="11"/>
  <c r="L3312" i="11"/>
  <c r="A3313" i="11"/>
  <c r="B3313" i="11"/>
  <c r="C3313" i="11"/>
  <c r="D3313" i="11"/>
  <c r="E3313" i="11"/>
  <c r="F3313" i="11"/>
  <c r="G3313" i="11"/>
  <c r="H3313" i="11"/>
  <c r="J3313" i="11"/>
  <c r="K3313" i="11"/>
  <c r="L3313" i="11"/>
  <c r="A3314" i="11"/>
  <c r="B3314" i="11"/>
  <c r="C3314" i="11"/>
  <c r="D3314" i="11"/>
  <c r="E3314" i="11"/>
  <c r="F3314" i="11"/>
  <c r="G3314" i="11"/>
  <c r="H3314" i="11"/>
  <c r="J3314" i="11"/>
  <c r="K3314" i="11"/>
  <c r="L3314" i="11"/>
  <c r="A3315" i="11"/>
  <c r="B3315" i="11"/>
  <c r="C3315" i="11"/>
  <c r="D3315" i="11"/>
  <c r="E3315" i="11"/>
  <c r="F3315" i="11"/>
  <c r="G3315" i="11"/>
  <c r="H3315" i="11"/>
  <c r="J3315" i="11"/>
  <c r="K3315" i="11"/>
  <c r="L3315" i="11"/>
  <c r="A3316" i="11"/>
  <c r="B3316" i="11"/>
  <c r="C3316" i="11"/>
  <c r="D3316" i="11"/>
  <c r="E3316" i="11"/>
  <c r="F3316" i="11"/>
  <c r="G3316" i="11"/>
  <c r="H3316" i="11"/>
  <c r="J3316" i="11"/>
  <c r="K3316" i="11"/>
  <c r="L3316" i="11"/>
  <c r="A3317" i="11"/>
  <c r="B3317" i="11"/>
  <c r="C3317" i="11"/>
  <c r="D3317" i="11"/>
  <c r="E3317" i="11"/>
  <c r="F3317" i="11"/>
  <c r="G3317" i="11"/>
  <c r="H3317" i="11"/>
  <c r="J3317" i="11"/>
  <c r="K3317" i="11"/>
  <c r="L3317" i="11"/>
  <c r="A3318" i="11"/>
  <c r="B3318" i="11"/>
  <c r="C3318" i="11"/>
  <c r="D3318" i="11"/>
  <c r="E3318" i="11"/>
  <c r="F3318" i="11"/>
  <c r="G3318" i="11"/>
  <c r="H3318" i="11"/>
  <c r="J3318" i="11"/>
  <c r="K3318" i="11"/>
  <c r="L3318" i="11"/>
  <c r="A3319" i="11"/>
  <c r="B3319" i="11"/>
  <c r="C3319" i="11"/>
  <c r="D3319" i="11"/>
  <c r="E3319" i="11"/>
  <c r="F3319" i="11"/>
  <c r="G3319" i="11"/>
  <c r="H3319" i="11"/>
  <c r="J3319" i="11"/>
  <c r="K3319" i="11"/>
  <c r="L3319" i="11"/>
  <c r="A3320" i="11"/>
  <c r="B3320" i="11"/>
  <c r="C3320" i="11"/>
  <c r="D3320" i="11"/>
  <c r="E3320" i="11"/>
  <c r="F3320" i="11"/>
  <c r="G3320" i="11"/>
  <c r="H3320" i="11"/>
  <c r="J3320" i="11"/>
  <c r="K3320" i="11"/>
  <c r="L3320" i="11"/>
  <c r="A3321" i="11"/>
  <c r="B3321" i="11"/>
  <c r="C3321" i="11"/>
  <c r="D3321" i="11"/>
  <c r="E3321" i="11"/>
  <c r="F3321" i="11"/>
  <c r="G3321" i="11"/>
  <c r="H3321" i="11"/>
  <c r="J3321" i="11"/>
  <c r="K3321" i="11"/>
  <c r="L3321" i="11"/>
  <c r="A3322" i="11"/>
  <c r="B3322" i="11"/>
  <c r="C3322" i="11"/>
  <c r="D3322" i="11"/>
  <c r="E3322" i="11"/>
  <c r="F3322" i="11"/>
  <c r="G3322" i="11"/>
  <c r="H3322" i="11"/>
  <c r="J3322" i="11"/>
  <c r="K3322" i="11"/>
  <c r="L3322" i="11"/>
  <c r="A3323" i="11"/>
  <c r="B3323" i="11"/>
  <c r="C3323" i="11"/>
  <c r="D3323" i="11"/>
  <c r="E3323" i="11"/>
  <c r="F3323" i="11"/>
  <c r="G3323" i="11"/>
  <c r="H3323" i="11"/>
  <c r="J3323" i="11"/>
  <c r="K3323" i="11"/>
  <c r="L3323" i="11"/>
  <c r="A3324" i="11"/>
  <c r="B3324" i="11"/>
  <c r="C3324" i="11"/>
  <c r="D3324" i="11"/>
  <c r="E3324" i="11"/>
  <c r="F3324" i="11"/>
  <c r="G3324" i="11"/>
  <c r="H3324" i="11"/>
  <c r="J3324" i="11"/>
  <c r="K3324" i="11"/>
  <c r="L3324" i="11"/>
  <c r="A3325" i="11"/>
  <c r="B3325" i="11"/>
  <c r="C3325" i="11"/>
  <c r="D3325" i="11"/>
  <c r="E3325" i="11"/>
  <c r="F3325" i="11"/>
  <c r="G3325" i="11"/>
  <c r="H3325" i="11"/>
  <c r="J3325" i="11"/>
  <c r="K3325" i="11"/>
  <c r="L3325" i="11"/>
  <c r="A3326" i="11"/>
  <c r="B3326" i="11"/>
  <c r="C3326" i="11"/>
  <c r="D3326" i="11"/>
  <c r="E3326" i="11"/>
  <c r="F3326" i="11"/>
  <c r="G3326" i="11"/>
  <c r="H3326" i="11"/>
  <c r="J3326" i="11"/>
  <c r="K3326" i="11"/>
  <c r="L3326" i="11"/>
  <c r="A3327" i="11"/>
  <c r="B3327" i="11"/>
  <c r="C3327" i="11"/>
  <c r="D3327" i="11"/>
  <c r="E3327" i="11"/>
  <c r="F3327" i="11"/>
  <c r="G3327" i="11"/>
  <c r="H3327" i="11"/>
  <c r="J3327" i="11"/>
  <c r="K3327" i="11"/>
  <c r="L3327" i="11"/>
  <c r="A3328" i="11"/>
  <c r="B3328" i="11"/>
  <c r="C3328" i="11"/>
  <c r="D3328" i="11"/>
  <c r="E3328" i="11"/>
  <c r="F3328" i="11"/>
  <c r="G3328" i="11"/>
  <c r="H3328" i="11"/>
  <c r="J3328" i="11"/>
  <c r="K3328" i="11"/>
  <c r="L3328" i="11"/>
  <c r="A3329" i="11"/>
  <c r="B3329" i="11"/>
  <c r="C3329" i="11"/>
  <c r="D3329" i="11"/>
  <c r="E3329" i="11"/>
  <c r="F3329" i="11"/>
  <c r="G3329" i="11"/>
  <c r="H3329" i="11"/>
  <c r="J3329" i="11"/>
  <c r="K3329" i="11"/>
  <c r="L3329" i="11"/>
  <c r="A3330" i="11"/>
  <c r="B3330" i="11"/>
  <c r="C3330" i="11"/>
  <c r="D3330" i="11"/>
  <c r="E3330" i="11"/>
  <c r="F3330" i="11"/>
  <c r="G3330" i="11"/>
  <c r="H3330" i="11"/>
  <c r="J3330" i="11"/>
  <c r="K3330" i="11"/>
  <c r="L3330" i="11"/>
  <c r="A3331" i="11"/>
  <c r="B3331" i="11"/>
  <c r="C3331" i="11"/>
  <c r="D3331" i="11"/>
  <c r="E3331" i="11"/>
  <c r="F3331" i="11"/>
  <c r="G3331" i="11"/>
  <c r="H3331" i="11"/>
  <c r="J3331" i="11"/>
  <c r="K3331" i="11"/>
  <c r="L3331" i="11"/>
  <c r="A3332" i="11"/>
  <c r="B3332" i="11"/>
  <c r="C3332" i="11"/>
  <c r="D3332" i="11"/>
  <c r="E3332" i="11"/>
  <c r="F3332" i="11"/>
  <c r="G3332" i="11"/>
  <c r="H3332" i="11"/>
  <c r="J3332" i="11"/>
  <c r="K3332" i="11"/>
  <c r="L3332" i="11"/>
  <c r="A3333" i="11"/>
  <c r="B3333" i="11"/>
  <c r="C3333" i="11"/>
  <c r="D3333" i="11"/>
  <c r="E3333" i="11"/>
  <c r="F3333" i="11"/>
  <c r="G3333" i="11"/>
  <c r="H3333" i="11"/>
  <c r="J3333" i="11"/>
  <c r="K3333" i="11"/>
  <c r="L3333" i="11"/>
  <c r="A3334" i="11"/>
  <c r="B3334" i="11"/>
  <c r="C3334" i="11"/>
  <c r="D3334" i="11"/>
  <c r="E3334" i="11"/>
  <c r="F3334" i="11"/>
  <c r="G3334" i="11"/>
  <c r="H3334" i="11"/>
  <c r="J3334" i="11"/>
  <c r="K3334" i="11"/>
  <c r="L3334" i="11"/>
  <c r="A3335" i="11"/>
  <c r="B3335" i="11"/>
  <c r="C3335" i="11"/>
  <c r="D3335" i="11"/>
  <c r="E3335" i="11"/>
  <c r="F3335" i="11"/>
  <c r="G3335" i="11"/>
  <c r="H3335" i="11"/>
  <c r="J3335" i="11"/>
  <c r="K3335" i="11"/>
  <c r="L3335" i="11"/>
  <c r="A3336" i="11"/>
  <c r="B3336" i="11"/>
  <c r="C3336" i="11"/>
  <c r="D3336" i="11"/>
  <c r="E3336" i="11"/>
  <c r="F3336" i="11"/>
  <c r="G3336" i="11"/>
  <c r="H3336" i="11"/>
  <c r="J3336" i="11"/>
  <c r="K3336" i="11"/>
  <c r="L3336" i="11"/>
  <c r="A3337" i="11"/>
  <c r="B3337" i="11"/>
  <c r="C3337" i="11"/>
  <c r="D3337" i="11"/>
  <c r="E3337" i="11"/>
  <c r="F3337" i="11"/>
  <c r="G3337" i="11"/>
  <c r="H3337" i="11"/>
  <c r="J3337" i="11"/>
  <c r="K3337" i="11"/>
  <c r="L3337" i="11"/>
  <c r="A3338" i="11"/>
  <c r="B3338" i="11"/>
  <c r="C3338" i="11"/>
  <c r="D3338" i="11"/>
  <c r="E3338" i="11"/>
  <c r="F3338" i="11"/>
  <c r="G3338" i="11"/>
  <c r="H3338" i="11"/>
  <c r="J3338" i="11"/>
  <c r="K3338" i="11"/>
  <c r="L3338" i="11"/>
  <c r="A3339" i="11"/>
  <c r="B3339" i="11"/>
  <c r="C3339" i="11"/>
  <c r="D3339" i="11"/>
  <c r="E3339" i="11"/>
  <c r="F3339" i="11"/>
  <c r="G3339" i="11"/>
  <c r="H3339" i="11"/>
  <c r="J3339" i="11"/>
  <c r="K3339" i="11"/>
  <c r="L3339" i="11"/>
  <c r="A3340" i="11"/>
  <c r="B3340" i="11"/>
  <c r="C3340" i="11"/>
  <c r="D3340" i="11"/>
  <c r="E3340" i="11"/>
  <c r="F3340" i="11"/>
  <c r="G3340" i="11"/>
  <c r="H3340" i="11"/>
  <c r="J3340" i="11"/>
  <c r="K3340" i="11"/>
  <c r="L3340" i="11"/>
  <c r="A3341" i="11"/>
  <c r="B3341" i="11"/>
  <c r="C3341" i="11"/>
  <c r="D3341" i="11"/>
  <c r="E3341" i="11"/>
  <c r="F3341" i="11"/>
  <c r="G3341" i="11"/>
  <c r="H3341" i="11"/>
  <c r="J3341" i="11"/>
  <c r="K3341" i="11"/>
  <c r="L3341" i="11"/>
  <c r="A3342" i="11"/>
  <c r="B3342" i="11"/>
  <c r="C3342" i="11"/>
  <c r="D3342" i="11"/>
  <c r="E3342" i="11"/>
  <c r="F3342" i="11"/>
  <c r="G3342" i="11"/>
  <c r="H3342" i="11"/>
  <c r="J3342" i="11"/>
  <c r="K3342" i="11"/>
  <c r="L3342" i="11"/>
  <c r="A3343" i="11"/>
  <c r="B3343" i="11"/>
  <c r="C3343" i="11"/>
  <c r="D3343" i="11"/>
  <c r="E3343" i="11"/>
  <c r="F3343" i="11"/>
  <c r="G3343" i="11"/>
  <c r="H3343" i="11"/>
  <c r="J3343" i="11"/>
  <c r="K3343" i="11"/>
  <c r="L3343" i="11"/>
  <c r="A3344" i="11"/>
  <c r="B3344" i="11"/>
  <c r="C3344" i="11"/>
  <c r="D3344" i="11"/>
  <c r="E3344" i="11"/>
  <c r="F3344" i="11"/>
  <c r="G3344" i="11"/>
  <c r="H3344" i="11"/>
  <c r="J3344" i="11"/>
  <c r="K3344" i="11"/>
  <c r="L3344" i="11"/>
  <c r="A3345" i="11"/>
  <c r="B3345" i="11"/>
  <c r="C3345" i="11"/>
  <c r="D3345" i="11"/>
  <c r="E3345" i="11"/>
  <c r="F3345" i="11"/>
  <c r="G3345" i="11"/>
  <c r="H3345" i="11"/>
  <c r="J3345" i="11"/>
  <c r="K3345" i="11"/>
  <c r="L3345" i="11"/>
  <c r="A3346" i="11"/>
  <c r="B3346" i="11"/>
  <c r="C3346" i="11"/>
  <c r="D3346" i="11"/>
  <c r="E3346" i="11"/>
  <c r="F3346" i="11"/>
  <c r="G3346" i="11"/>
  <c r="H3346" i="11"/>
  <c r="J3346" i="11"/>
  <c r="K3346" i="11"/>
  <c r="L3346" i="11"/>
  <c r="A3347" i="11"/>
  <c r="B3347" i="11"/>
  <c r="C3347" i="11"/>
  <c r="D3347" i="11"/>
  <c r="E3347" i="11"/>
  <c r="F3347" i="11"/>
  <c r="G3347" i="11"/>
  <c r="H3347" i="11"/>
  <c r="J3347" i="11"/>
  <c r="K3347" i="11"/>
  <c r="L3347" i="11"/>
  <c r="A3348" i="11"/>
  <c r="B3348" i="11"/>
  <c r="C3348" i="11"/>
  <c r="D3348" i="11"/>
  <c r="E3348" i="11"/>
  <c r="F3348" i="11"/>
  <c r="G3348" i="11"/>
  <c r="H3348" i="11"/>
  <c r="J3348" i="11"/>
  <c r="K3348" i="11"/>
  <c r="L3348" i="11"/>
  <c r="A3349" i="11"/>
  <c r="B3349" i="11"/>
  <c r="C3349" i="11"/>
  <c r="D3349" i="11"/>
  <c r="E3349" i="11"/>
  <c r="F3349" i="11"/>
  <c r="G3349" i="11"/>
  <c r="H3349" i="11"/>
  <c r="J3349" i="11"/>
  <c r="K3349" i="11"/>
  <c r="L3349" i="11"/>
  <c r="A3350" i="11"/>
  <c r="B3350" i="11"/>
  <c r="C3350" i="11"/>
  <c r="D3350" i="11"/>
  <c r="E3350" i="11"/>
  <c r="F3350" i="11"/>
  <c r="G3350" i="11"/>
  <c r="H3350" i="11"/>
  <c r="J3350" i="11"/>
  <c r="K3350" i="11"/>
  <c r="L3350" i="11"/>
  <c r="A3351" i="11"/>
  <c r="B3351" i="11"/>
  <c r="C3351" i="11"/>
  <c r="D3351" i="11"/>
  <c r="E3351" i="11"/>
  <c r="F3351" i="11"/>
  <c r="G3351" i="11"/>
  <c r="H3351" i="11"/>
  <c r="J3351" i="11"/>
  <c r="K3351" i="11"/>
  <c r="L3351" i="11"/>
  <c r="A3352" i="11"/>
  <c r="B3352" i="11"/>
  <c r="C3352" i="11"/>
  <c r="D3352" i="11"/>
  <c r="E3352" i="11"/>
  <c r="F3352" i="11"/>
  <c r="G3352" i="11"/>
  <c r="H3352" i="11"/>
  <c r="J3352" i="11"/>
  <c r="K3352" i="11"/>
  <c r="L3352" i="11"/>
  <c r="A3353" i="11"/>
  <c r="B3353" i="11"/>
  <c r="C3353" i="11"/>
  <c r="D3353" i="11"/>
  <c r="E3353" i="11"/>
  <c r="F3353" i="11"/>
  <c r="G3353" i="11"/>
  <c r="H3353" i="11"/>
  <c r="J3353" i="11"/>
  <c r="K3353" i="11"/>
  <c r="L3353" i="11"/>
  <c r="A3354" i="11"/>
  <c r="B3354" i="11"/>
  <c r="C3354" i="11"/>
  <c r="D3354" i="11"/>
  <c r="E3354" i="11"/>
  <c r="F3354" i="11"/>
  <c r="G3354" i="11"/>
  <c r="H3354" i="11"/>
  <c r="J3354" i="11"/>
  <c r="K3354" i="11"/>
  <c r="L3354" i="11"/>
  <c r="A3355" i="11"/>
  <c r="B3355" i="11"/>
  <c r="C3355" i="11"/>
  <c r="D3355" i="11"/>
  <c r="E3355" i="11"/>
  <c r="F3355" i="11"/>
  <c r="G3355" i="11"/>
  <c r="H3355" i="11"/>
  <c r="J3355" i="11"/>
  <c r="K3355" i="11"/>
  <c r="L3355" i="11"/>
  <c r="A3356" i="11"/>
  <c r="B3356" i="11"/>
  <c r="C3356" i="11"/>
  <c r="D3356" i="11"/>
  <c r="E3356" i="11"/>
  <c r="F3356" i="11"/>
  <c r="G3356" i="11"/>
  <c r="H3356" i="11"/>
  <c r="J3356" i="11"/>
  <c r="K3356" i="11"/>
  <c r="L3356" i="11"/>
  <c r="A3357" i="11"/>
  <c r="B3357" i="11"/>
  <c r="C3357" i="11"/>
  <c r="D3357" i="11"/>
  <c r="E3357" i="11"/>
  <c r="F3357" i="11"/>
  <c r="G3357" i="11"/>
  <c r="H3357" i="11"/>
  <c r="J3357" i="11"/>
  <c r="K3357" i="11"/>
  <c r="L3357" i="11"/>
  <c r="A3358" i="11"/>
  <c r="B3358" i="11"/>
  <c r="C3358" i="11"/>
  <c r="D3358" i="11"/>
  <c r="E3358" i="11"/>
  <c r="F3358" i="11"/>
  <c r="G3358" i="11"/>
  <c r="H3358" i="11"/>
  <c r="J3358" i="11"/>
  <c r="K3358" i="11"/>
  <c r="L3358" i="11"/>
  <c r="A3359" i="11"/>
  <c r="B3359" i="11"/>
  <c r="C3359" i="11"/>
  <c r="D3359" i="11"/>
  <c r="E3359" i="11"/>
  <c r="F3359" i="11"/>
  <c r="G3359" i="11"/>
  <c r="H3359" i="11"/>
  <c r="J3359" i="11"/>
  <c r="K3359" i="11"/>
  <c r="L3359" i="11"/>
  <c r="A3360" i="11"/>
  <c r="B3360" i="11"/>
  <c r="C3360" i="11"/>
  <c r="D3360" i="11"/>
  <c r="E3360" i="11"/>
  <c r="F3360" i="11"/>
  <c r="G3360" i="11"/>
  <c r="H3360" i="11"/>
  <c r="J3360" i="11"/>
  <c r="K3360" i="11"/>
  <c r="L3360" i="11"/>
  <c r="A3361" i="11"/>
  <c r="B3361" i="11"/>
  <c r="C3361" i="11"/>
  <c r="D3361" i="11"/>
  <c r="E3361" i="11"/>
  <c r="F3361" i="11"/>
  <c r="G3361" i="11"/>
  <c r="H3361" i="11"/>
  <c r="J3361" i="11"/>
  <c r="K3361" i="11"/>
  <c r="L3361" i="11"/>
  <c r="A3362" i="11"/>
  <c r="B3362" i="11"/>
  <c r="C3362" i="11"/>
  <c r="D3362" i="11"/>
  <c r="E3362" i="11"/>
  <c r="F3362" i="11"/>
  <c r="G3362" i="11"/>
  <c r="H3362" i="11"/>
  <c r="J3362" i="11"/>
  <c r="K3362" i="11"/>
  <c r="L3362" i="11"/>
  <c r="A3363" i="11"/>
  <c r="B3363" i="11"/>
  <c r="C3363" i="11"/>
  <c r="D3363" i="11"/>
  <c r="E3363" i="11"/>
  <c r="F3363" i="11"/>
  <c r="G3363" i="11"/>
  <c r="H3363" i="11"/>
  <c r="J3363" i="11"/>
  <c r="K3363" i="11"/>
  <c r="L3363" i="11"/>
  <c r="A3364" i="11"/>
  <c r="B3364" i="11"/>
  <c r="C3364" i="11"/>
  <c r="D3364" i="11"/>
  <c r="E3364" i="11"/>
  <c r="F3364" i="11"/>
  <c r="G3364" i="11"/>
  <c r="H3364" i="11"/>
  <c r="J3364" i="11"/>
  <c r="K3364" i="11"/>
  <c r="L3364" i="11"/>
  <c r="A3365" i="11"/>
  <c r="B3365" i="11"/>
  <c r="C3365" i="11"/>
  <c r="D3365" i="11"/>
  <c r="E3365" i="11"/>
  <c r="F3365" i="11"/>
  <c r="G3365" i="11"/>
  <c r="H3365" i="11"/>
  <c r="J3365" i="11"/>
  <c r="K3365" i="11"/>
  <c r="L3365" i="11"/>
  <c r="A3366" i="11"/>
  <c r="B3366" i="11"/>
  <c r="C3366" i="11"/>
  <c r="D3366" i="11"/>
  <c r="E3366" i="11"/>
  <c r="F3366" i="11"/>
  <c r="G3366" i="11"/>
  <c r="H3366" i="11"/>
  <c r="J3366" i="11"/>
  <c r="K3366" i="11"/>
  <c r="L3366" i="11"/>
  <c r="A3367" i="11"/>
  <c r="B3367" i="11"/>
  <c r="C3367" i="11"/>
  <c r="D3367" i="11"/>
  <c r="E3367" i="11"/>
  <c r="F3367" i="11"/>
  <c r="G3367" i="11"/>
  <c r="H3367" i="11"/>
  <c r="J3367" i="11"/>
  <c r="K3367" i="11"/>
  <c r="L3367" i="11"/>
  <c r="A3368" i="11"/>
  <c r="B3368" i="11"/>
  <c r="C3368" i="11"/>
  <c r="D3368" i="11"/>
  <c r="E3368" i="11"/>
  <c r="F3368" i="11"/>
  <c r="G3368" i="11"/>
  <c r="H3368" i="11"/>
  <c r="J3368" i="11"/>
  <c r="K3368" i="11"/>
  <c r="L3368" i="11"/>
  <c r="A3369" i="11"/>
  <c r="B3369" i="11"/>
  <c r="C3369" i="11"/>
  <c r="D3369" i="11"/>
  <c r="E3369" i="11"/>
  <c r="F3369" i="11"/>
  <c r="G3369" i="11"/>
  <c r="H3369" i="11"/>
  <c r="J3369" i="11"/>
  <c r="K3369" i="11"/>
  <c r="L3369" i="11"/>
  <c r="A3370" i="11"/>
  <c r="B3370" i="11"/>
  <c r="C3370" i="11"/>
  <c r="D3370" i="11"/>
  <c r="E3370" i="11"/>
  <c r="F3370" i="11"/>
  <c r="G3370" i="11"/>
  <c r="H3370" i="11"/>
  <c r="J3370" i="11"/>
  <c r="K3370" i="11"/>
  <c r="L3370" i="11"/>
  <c r="A3371" i="11"/>
  <c r="B3371" i="11"/>
  <c r="C3371" i="11"/>
  <c r="D3371" i="11"/>
  <c r="E3371" i="11"/>
  <c r="F3371" i="11"/>
  <c r="G3371" i="11"/>
  <c r="H3371" i="11"/>
  <c r="J3371" i="11"/>
  <c r="K3371" i="11"/>
  <c r="L3371" i="11"/>
  <c r="A3372" i="11"/>
  <c r="B3372" i="11"/>
  <c r="C3372" i="11"/>
  <c r="D3372" i="11"/>
  <c r="E3372" i="11"/>
  <c r="F3372" i="11"/>
  <c r="G3372" i="11"/>
  <c r="H3372" i="11"/>
  <c r="J3372" i="11"/>
  <c r="K3372" i="11"/>
  <c r="L3372" i="11"/>
  <c r="A3373" i="11"/>
  <c r="B3373" i="11"/>
  <c r="C3373" i="11"/>
  <c r="D3373" i="11"/>
  <c r="E3373" i="11"/>
  <c r="F3373" i="11"/>
  <c r="G3373" i="11"/>
  <c r="H3373" i="11"/>
  <c r="J3373" i="11"/>
  <c r="K3373" i="11"/>
  <c r="L3373" i="11"/>
  <c r="A3374" i="11"/>
  <c r="B3374" i="11"/>
  <c r="C3374" i="11"/>
  <c r="D3374" i="11"/>
  <c r="E3374" i="11"/>
  <c r="F3374" i="11"/>
  <c r="G3374" i="11"/>
  <c r="H3374" i="11"/>
  <c r="J3374" i="11"/>
  <c r="K3374" i="11"/>
  <c r="L3374" i="11"/>
  <c r="A3375" i="11"/>
  <c r="B3375" i="11"/>
  <c r="C3375" i="11"/>
  <c r="D3375" i="11"/>
  <c r="E3375" i="11"/>
  <c r="F3375" i="11"/>
  <c r="G3375" i="11"/>
  <c r="H3375" i="11"/>
  <c r="J3375" i="11"/>
  <c r="K3375" i="11"/>
  <c r="L3375" i="11"/>
  <c r="A3376" i="11"/>
  <c r="B3376" i="11"/>
  <c r="C3376" i="11"/>
  <c r="D3376" i="11"/>
  <c r="E3376" i="11"/>
  <c r="F3376" i="11"/>
  <c r="G3376" i="11"/>
  <c r="H3376" i="11"/>
  <c r="J3376" i="11"/>
  <c r="K3376" i="11"/>
  <c r="L3376" i="11"/>
  <c r="A3377" i="11"/>
  <c r="B3377" i="11"/>
  <c r="C3377" i="11"/>
  <c r="D3377" i="11"/>
  <c r="E3377" i="11"/>
  <c r="F3377" i="11"/>
  <c r="G3377" i="11"/>
  <c r="H3377" i="11"/>
  <c r="J3377" i="11"/>
  <c r="K3377" i="11"/>
  <c r="L3377" i="11"/>
  <c r="A3378" i="11"/>
  <c r="B3378" i="11"/>
  <c r="C3378" i="11"/>
  <c r="D3378" i="11"/>
  <c r="E3378" i="11"/>
  <c r="F3378" i="11"/>
  <c r="G3378" i="11"/>
  <c r="H3378" i="11"/>
  <c r="J3378" i="11"/>
  <c r="K3378" i="11"/>
  <c r="L3378" i="11"/>
  <c r="A3379" i="11"/>
  <c r="B3379" i="11"/>
  <c r="C3379" i="11"/>
  <c r="D3379" i="11"/>
  <c r="E3379" i="11"/>
  <c r="F3379" i="11"/>
  <c r="G3379" i="11"/>
  <c r="H3379" i="11"/>
  <c r="J3379" i="11"/>
  <c r="K3379" i="11"/>
  <c r="L3379" i="11"/>
  <c r="A3380" i="11"/>
  <c r="B3380" i="11"/>
  <c r="C3380" i="11"/>
  <c r="D3380" i="11"/>
  <c r="E3380" i="11"/>
  <c r="F3380" i="11"/>
  <c r="G3380" i="11"/>
  <c r="H3380" i="11"/>
  <c r="J3380" i="11"/>
  <c r="K3380" i="11"/>
  <c r="L3380" i="11"/>
  <c r="A3381" i="11"/>
  <c r="B3381" i="11"/>
  <c r="C3381" i="11"/>
  <c r="D3381" i="11"/>
  <c r="E3381" i="11"/>
  <c r="F3381" i="11"/>
  <c r="G3381" i="11"/>
  <c r="H3381" i="11"/>
  <c r="J3381" i="11"/>
  <c r="K3381" i="11"/>
  <c r="L3381" i="11"/>
  <c r="A3382" i="11"/>
  <c r="B3382" i="11"/>
  <c r="C3382" i="11"/>
  <c r="D3382" i="11"/>
  <c r="E3382" i="11"/>
  <c r="F3382" i="11"/>
  <c r="G3382" i="11"/>
  <c r="H3382" i="11"/>
  <c r="J3382" i="11"/>
  <c r="K3382" i="11"/>
  <c r="L3382" i="11"/>
  <c r="A3383" i="11"/>
  <c r="B3383" i="11"/>
  <c r="C3383" i="11"/>
  <c r="D3383" i="11"/>
  <c r="E3383" i="11"/>
  <c r="F3383" i="11"/>
  <c r="G3383" i="11"/>
  <c r="H3383" i="11"/>
  <c r="J3383" i="11"/>
  <c r="K3383" i="11"/>
  <c r="L3383" i="11"/>
  <c r="A3384" i="11"/>
  <c r="B3384" i="11"/>
  <c r="C3384" i="11"/>
  <c r="D3384" i="11"/>
  <c r="E3384" i="11"/>
  <c r="F3384" i="11"/>
  <c r="G3384" i="11"/>
  <c r="H3384" i="11"/>
  <c r="J3384" i="11"/>
  <c r="K3384" i="11"/>
  <c r="L3384" i="11"/>
  <c r="A3385" i="11"/>
  <c r="B3385" i="11"/>
  <c r="C3385" i="11"/>
  <c r="D3385" i="11"/>
  <c r="E3385" i="11"/>
  <c r="F3385" i="11"/>
  <c r="G3385" i="11"/>
  <c r="H3385" i="11"/>
  <c r="J3385" i="11"/>
  <c r="K3385" i="11"/>
  <c r="L3385" i="11"/>
  <c r="A3386" i="11"/>
  <c r="B3386" i="11"/>
  <c r="C3386" i="11"/>
  <c r="D3386" i="11"/>
  <c r="E3386" i="11"/>
  <c r="F3386" i="11"/>
  <c r="G3386" i="11"/>
  <c r="H3386" i="11"/>
  <c r="J3386" i="11"/>
  <c r="K3386" i="11"/>
  <c r="L3386" i="11"/>
  <c r="A3387" i="11"/>
  <c r="B3387" i="11"/>
  <c r="C3387" i="11"/>
  <c r="D3387" i="11"/>
  <c r="E3387" i="11"/>
  <c r="F3387" i="11"/>
  <c r="G3387" i="11"/>
  <c r="H3387" i="11"/>
  <c r="J3387" i="11"/>
  <c r="K3387" i="11"/>
  <c r="L3387" i="11"/>
  <c r="A3388" i="11"/>
  <c r="B3388" i="11"/>
  <c r="C3388" i="11"/>
  <c r="D3388" i="11"/>
  <c r="E3388" i="11"/>
  <c r="F3388" i="11"/>
  <c r="G3388" i="11"/>
  <c r="H3388" i="11"/>
  <c r="J3388" i="11"/>
  <c r="K3388" i="11"/>
  <c r="L3388" i="11"/>
  <c r="A3389" i="11"/>
  <c r="B3389" i="11"/>
  <c r="C3389" i="11"/>
  <c r="D3389" i="11"/>
  <c r="E3389" i="11"/>
  <c r="F3389" i="11"/>
  <c r="G3389" i="11"/>
  <c r="H3389" i="11"/>
  <c r="J3389" i="11"/>
  <c r="K3389" i="11"/>
  <c r="L3389" i="11"/>
  <c r="A3390" i="11"/>
  <c r="B3390" i="11"/>
  <c r="C3390" i="11"/>
  <c r="D3390" i="11"/>
  <c r="E3390" i="11"/>
  <c r="F3390" i="11"/>
  <c r="G3390" i="11"/>
  <c r="H3390" i="11"/>
  <c r="J3390" i="11"/>
  <c r="K3390" i="11"/>
  <c r="L3390" i="11"/>
  <c r="A3391" i="11"/>
  <c r="B3391" i="11"/>
  <c r="C3391" i="11"/>
  <c r="D3391" i="11"/>
  <c r="E3391" i="11"/>
  <c r="F3391" i="11"/>
  <c r="G3391" i="11"/>
  <c r="H3391" i="11"/>
  <c r="J3391" i="11"/>
  <c r="K3391" i="11"/>
  <c r="L3391" i="11"/>
  <c r="A3392" i="11"/>
  <c r="B3392" i="11"/>
  <c r="C3392" i="11"/>
  <c r="D3392" i="11"/>
  <c r="E3392" i="11"/>
  <c r="F3392" i="11"/>
  <c r="G3392" i="11"/>
  <c r="H3392" i="11"/>
  <c r="J3392" i="11"/>
  <c r="K3392" i="11"/>
  <c r="L3392" i="11"/>
  <c r="A3393" i="11"/>
  <c r="B3393" i="11"/>
  <c r="C3393" i="11"/>
  <c r="D3393" i="11"/>
  <c r="E3393" i="11"/>
  <c r="F3393" i="11"/>
  <c r="G3393" i="11"/>
  <c r="H3393" i="11"/>
  <c r="J3393" i="11"/>
  <c r="K3393" i="11"/>
  <c r="L3393" i="11"/>
  <c r="A3394" i="11"/>
  <c r="B3394" i="11"/>
  <c r="C3394" i="11"/>
  <c r="D3394" i="11"/>
  <c r="E3394" i="11"/>
  <c r="F3394" i="11"/>
  <c r="G3394" i="11"/>
  <c r="H3394" i="11"/>
  <c r="J3394" i="11"/>
  <c r="K3394" i="11"/>
  <c r="L3394" i="11"/>
  <c r="A3395" i="11"/>
  <c r="B3395" i="11"/>
  <c r="C3395" i="11"/>
  <c r="D3395" i="11"/>
  <c r="E3395" i="11"/>
  <c r="F3395" i="11"/>
  <c r="G3395" i="11"/>
  <c r="H3395" i="11"/>
  <c r="J3395" i="11"/>
  <c r="K3395" i="11"/>
  <c r="L3395" i="11"/>
  <c r="A3396" i="11"/>
  <c r="B3396" i="11"/>
  <c r="C3396" i="11"/>
  <c r="D3396" i="11"/>
  <c r="E3396" i="11"/>
  <c r="F3396" i="11"/>
  <c r="G3396" i="11"/>
  <c r="H3396" i="11"/>
  <c r="J3396" i="11"/>
  <c r="K3396" i="11"/>
  <c r="L3396" i="11"/>
  <c r="A3397" i="11"/>
  <c r="B3397" i="11"/>
  <c r="C3397" i="11"/>
  <c r="D3397" i="11"/>
  <c r="E3397" i="11"/>
  <c r="F3397" i="11"/>
  <c r="G3397" i="11"/>
  <c r="H3397" i="11"/>
  <c r="J3397" i="11"/>
  <c r="K3397" i="11"/>
  <c r="L3397" i="11"/>
  <c r="A3398" i="11"/>
  <c r="B3398" i="11"/>
  <c r="C3398" i="11"/>
  <c r="D3398" i="11"/>
  <c r="E3398" i="11"/>
  <c r="F3398" i="11"/>
  <c r="G3398" i="11"/>
  <c r="H3398" i="11"/>
  <c r="J3398" i="11"/>
  <c r="K3398" i="11"/>
  <c r="L3398" i="11"/>
  <c r="A3399" i="11"/>
  <c r="B3399" i="11"/>
  <c r="C3399" i="11"/>
  <c r="D3399" i="11"/>
  <c r="E3399" i="11"/>
  <c r="F3399" i="11"/>
  <c r="G3399" i="11"/>
  <c r="H3399" i="11"/>
  <c r="J3399" i="11"/>
  <c r="K3399" i="11"/>
  <c r="L3399" i="11"/>
  <c r="A3400" i="11"/>
  <c r="B3400" i="11"/>
  <c r="C3400" i="11"/>
  <c r="D3400" i="11"/>
  <c r="E3400" i="11"/>
  <c r="F3400" i="11"/>
  <c r="G3400" i="11"/>
  <c r="H3400" i="11"/>
  <c r="J3400" i="11"/>
  <c r="K3400" i="11"/>
  <c r="L3400" i="11"/>
  <c r="A3401" i="11"/>
  <c r="B3401" i="11"/>
  <c r="C3401" i="11"/>
  <c r="D3401" i="11"/>
  <c r="E3401" i="11"/>
  <c r="F3401" i="11"/>
  <c r="G3401" i="11"/>
  <c r="H3401" i="11"/>
  <c r="J3401" i="11"/>
  <c r="K3401" i="11"/>
  <c r="L3401" i="11"/>
  <c r="A3402" i="11"/>
  <c r="B3402" i="11"/>
  <c r="C3402" i="11"/>
  <c r="D3402" i="11"/>
  <c r="E3402" i="11"/>
  <c r="F3402" i="11"/>
  <c r="G3402" i="11"/>
  <c r="H3402" i="11"/>
  <c r="J3402" i="11"/>
  <c r="K3402" i="11"/>
  <c r="L3402" i="11"/>
  <c r="A3403" i="11"/>
  <c r="B3403" i="11"/>
  <c r="C3403" i="11"/>
  <c r="D3403" i="11"/>
  <c r="E3403" i="11"/>
  <c r="F3403" i="11"/>
  <c r="G3403" i="11"/>
  <c r="H3403" i="11"/>
  <c r="J3403" i="11"/>
  <c r="K3403" i="11"/>
  <c r="L3403" i="11"/>
  <c r="A3404" i="11"/>
  <c r="B3404" i="11"/>
  <c r="C3404" i="11"/>
  <c r="D3404" i="11"/>
  <c r="E3404" i="11"/>
  <c r="F3404" i="11"/>
  <c r="G3404" i="11"/>
  <c r="H3404" i="11"/>
  <c r="J3404" i="11"/>
  <c r="K3404" i="11"/>
  <c r="L3404" i="11"/>
  <c r="A3405" i="11"/>
  <c r="B3405" i="11"/>
  <c r="C3405" i="11"/>
  <c r="D3405" i="11"/>
  <c r="E3405" i="11"/>
  <c r="F3405" i="11"/>
  <c r="G3405" i="11"/>
  <c r="H3405" i="11"/>
  <c r="J3405" i="11"/>
  <c r="K3405" i="11"/>
  <c r="L3405" i="11"/>
  <c r="A3406" i="11"/>
  <c r="B3406" i="11"/>
  <c r="C3406" i="11"/>
  <c r="D3406" i="11"/>
  <c r="E3406" i="11"/>
  <c r="F3406" i="11"/>
  <c r="G3406" i="11"/>
  <c r="H3406" i="11"/>
  <c r="J3406" i="11"/>
  <c r="K3406" i="11"/>
  <c r="L3406" i="11"/>
  <c r="A3407" i="11"/>
  <c r="B3407" i="11"/>
  <c r="C3407" i="11"/>
  <c r="D3407" i="11"/>
  <c r="E3407" i="11"/>
  <c r="F3407" i="11"/>
  <c r="G3407" i="11"/>
  <c r="H3407" i="11"/>
  <c r="J3407" i="11"/>
  <c r="K3407" i="11"/>
  <c r="L3407" i="11"/>
  <c r="A3408" i="11"/>
  <c r="B3408" i="11"/>
  <c r="C3408" i="11"/>
  <c r="D3408" i="11"/>
  <c r="E3408" i="11"/>
  <c r="F3408" i="11"/>
  <c r="G3408" i="11"/>
  <c r="H3408" i="11"/>
  <c r="J3408" i="11"/>
  <c r="K3408" i="11"/>
  <c r="L3408" i="11"/>
  <c r="A3409" i="11"/>
  <c r="B3409" i="11"/>
  <c r="C3409" i="11"/>
  <c r="D3409" i="11"/>
  <c r="E3409" i="11"/>
  <c r="F3409" i="11"/>
  <c r="G3409" i="11"/>
  <c r="H3409" i="11"/>
  <c r="J3409" i="11"/>
  <c r="K3409" i="11"/>
  <c r="L3409" i="11"/>
  <c r="A3410" i="11"/>
  <c r="B3410" i="11"/>
  <c r="C3410" i="11"/>
  <c r="D3410" i="11"/>
  <c r="E3410" i="11"/>
  <c r="F3410" i="11"/>
  <c r="G3410" i="11"/>
  <c r="H3410" i="11"/>
  <c r="J3410" i="11"/>
  <c r="K3410" i="11"/>
  <c r="L3410" i="11"/>
  <c r="A3411" i="11"/>
  <c r="B3411" i="11"/>
  <c r="C3411" i="11"/>
  <c r="D3411" i="11"/>
  <c r="E3411" i="11"/>
  <c r="F3411" i="11"/>
  <c r="G3411" i="11"/>
  <c r="H3411" i="11"/>
  <c r="J3411" i="11"/>
  <c r="K3411" i="11"/>
  <c r="L3411" i="11"/>
  <c r="A3412" i="11"/>
  <c r="B3412" i="11"/>
  <c r="C3412" i="11"/>
  <c r="D3412" i="11"/>
  <c r="E3412" i="11"/>
  <c r="F3412" i="11"/>
  <c r="G3412" i="11"/>
  <c r="H3412" i="11"/>
  <c r="J3412" i="11"/>
  <c r="K3412" i="11"/>
  <c r="L3412" i="11"/>
  <c r="A3413" i="11"/>
  <c r="B3413" i="11"/>
  <c r="C3413" i="11"/>
  <c r="D3413" i="11"/>
  <c r="E3413" i="11"/>
  <c r="F3413" i="11"/>
  <c r="G3413" i="11"/>
  <c r="H3413" i="11"/>
  <c r="J3413" i="11"/>
  <c r="K3413" i="11"/>
  <c r="L3413" i="11"/>
  <c r="A3414" i="11"/>
  <c r="B3414" i="11"/>
  <c r="C3414" i="11"/>
  <c r="D3414" i="11"/>
  <c r="E3414" i="11"/>
  <c r="F3414" i="11"/>
  <c r="G3414" i="11"/>
  <c r="H3414" i="11"/>
  <c r="J3414" i="11"/>
  <c r="K3414" i="11"/>
  <c r="L3414" i="11"/>
  <c r="A3415" i="11"/>
  <c r="B3415" i="11"/>
  <c r="C3415" i="11"/>
  <c r="D3415" i="11"/>
  <c r="E3415" i="11"/>
  <c r="F3415" i="11"/>
  <c r="G3415" i="11"/>
  <c r="H3415" i="11"/>
  <c r="J3415" i="11"/>
  <c r="K3415" i="11"/>
  <c r="L3415" i="11"/>
  <c r="A3416" i="11"/>
  <c r="B3416" i="11"/>
  <c r="C3416" i="11"/>
  <c r="D3416" i="11"/>
  <c r="E3416" i="11"/>
  <c r="F3416" i="11"/>
  <c r="G3416" i="11"/>
  <c r="H3416" i="11"/>
  <c r="J3416" i="11"/>
  <c r="K3416" i="11"/>
  <c r="L3416" i="11"/>
  <c r="A3417" i="11"/>
  <c r="B3417" i="11"/>
  <c r="C3417" i="11"/>
  <c r="D3417" i="11"/>
  <c r="E3417" i="11"/>
  <c r="F3417" i="11"/>
  <c r="G3417" i="11"/>
  <c r="H3417" i="11"/>
  <c r="J3417" i="11"/>
  <c r="K3417" i="11"/>
  <c r="L3417" i="11"/>
  <c r="A3418" i="11"/>
  <c r="B3418" i="11"/>
  <c r="C3418" i="11"/>
  <c r="D3418" i="11"/>
  <c r="E3418" i="11"/>
  <c r="F3418" i="11"/>
  <c r="G3418" i="11"/>
  <c r="H3418" i="11"/>
  <c r="J3418" i="11"/>
  <c r="K3418" i="11"/>
  <c r="L3418" i="11"/>
  <c r="A3419" i="11"/>
  <c r="B3419" i="11"/>
  <c r="C3419" i="11"/>
  <c r="D3419" i="11"/>
  <c r="E3419" i="11"/>
  <c r="F3419" i="11"/>
  <c r="G3419" i="11"/>
  <c r="H3419" i="11"/>
  <c r="J3419" i="11"/>
  <c r="K3419" i="11"/>
  <c r="L3419" i="11"/>
  <c r="A3420" i="11"/>
  <c r="B3420" i="11"/>
  <c r="C3420" i="11"/>
  <c r="D3420" i="11"/>
  <c r="E3420" i="11"/>
  <c r="F3420" i="11"/>
  <c r="G3420" i="11"/>
  <c r="H3420" i="11"/>
  <c r="J3420" i="11"/>
  <c r="K3420" i="11"/>
  <c r="L3420" i="11"/>
  <c r="A3421" i="11"/>
  <c r="B3421" i="11"/>
  <c r="C3421" i="11"/>
  <c r="D3421" i="11"/>
  <c r="E3421" i="11"/>
  <c r="F3421" i="11"/>
  <c r="G3421" i="11"/>
  <c r="H3421" i="11"/>
  <c r="J3421" i="11"/>
  <c r="K3421" i="11"/>
  <c r="L3421" i="11"/>
  <c r="A3422" i="11"/>
  <c r="B3422" i="11"/>
  <c r="C3422" i="11"/>
  <c r="D3422" i="11"/>
  <c r="E3422" i="11"/>
  <c r="F3422" i="11"/>
  <c r="G3422" i="11"/>
  <c r="H3422" i="11"/>
  <c r="J3422" i="11"/>
  <c r="K3422" i="11"/>
  <c r="L3422" i="11"/>
  <c r="A3423" i="11"/>
  <c r="B3423" i="11"/>
  <c r="C3423" i="11"/>
  <c r="D3423" i="11"/>
  <c r="E3423" i="11"/>
  <c r="F3423" i="11"/>
  <c r="G3423" i="11"/>
  <c r="H3423" i="11"/>
  <c r="J3423" i="11"/>
  <c r="K3423" i="11"/>
  <c r="L3423" i="11"/>
  <c r="A3424" i="11"/>
  <c r="B3424" i="11"/>
  <c r="C3424" i="11"/>
  <c r="D3424" i="11"/>
  <c r="E3424" i="11"/>
  <c r="F3424" i="11"/>
  <c r="G3424" i="11"/>
  <c r="H3424" i="11"/>
  <c r="J3424" i="11"/>
  <c r="K3424" i="11"/>
  <c r="L3424" i="11"/>
  <c r="A3425" i="11"/>
  <c r="B3425" i="11"/>
  <c r="C3425" i="11"/>
  <c r="D3425" i="11"/>
  <c r="E3425" i="11"/>
  <c r="F3425" i="11"/>
  <c r="G3425" i="11"/>
  <c r="H3425" i="11"/>
  <c r="J3425" i="11"/>
  <c r="K3425" i="11"/>
  <c r="L3425" i="11"/>
  <c r="A3426" i="11"/>
  <c r="B3426" i="11"/>
  <c r="C3426" i="11"/>
  <c r="D3426" i="11"/>
  <c r="E3426" i="11"/>
  <c r="F3426" i="11"/>
  <c r="G3426" i="11"/>
  <c r="H3426" i="11"/>
  <c r="J3426" i="11"/>
  <c r="K3426" i="11"/>
  <c r="L3426" i="11"/>
  <c r="A3427" i="11"/>
  <c r="B3427" i="11"/>
  <c r="C3427" i="11"/>
  <c r="D3427" i="11"/>
  <c r="E3427" i="11"/>
  <c r="F3427" i="11"/>
  <c r="G3427" i="11"/>
  <c r="H3427" i="11"/>
  <c r="J3427" i="11"/>
  <c r="K3427" i="11"/>
  <c r="L3427" i="11"/>
  <c r="A3428" i="11"/>
  <c r="B3428" i="11"/>
  <c r="C3428" i="11"/>
  <c r="D3428" i="11"/>
  <c r="E3428" i="11"/>
  <c r="F3428" i="11"/>
  <c r="G3428" i="11"/>
  <c r="H3428" i="11"/>
  <c r="J3428" i="11"/>
  <c r="K3428" i="11"/>
  <c r="L3428" i="11"/>
  <c r="A3429" i="11"/>
  <c r="B3429" i="11"/>
  <c r="C3429" i="11"/>
  <c r="D3429" i="11"/>
  <c r="E3429" i="11"/>
  <c r="F3429" i="11"/>
  <c r="G3429" i="11"/>
  <c r="H3429" i="11"/>
  <c r="J3429" i="11"/>
  <c r="K3429" i="11"/>
  <c r="L3429" i="11"/>
  <c r="A3430" i="11"/>
  <c r="B3430" i="11"/>
  <c r="C3430" i="11"/>
  <c r="D3430" i="11"/>
  <c r="E3430" i="11"/>
  <c r="F3430" i="11"/>
  <c r="G3430" i="11"/>
  <c r="H3430" i="11"/>
  <c r="J3430" i="11"/>
  <c r="K3430" i="11"/>
  <c r="L3430" i="11"/>
  <c r="A3431" i="11"/>
  <c r="B3431" i="11"/>
  <c r="C3431" i="11"/>
  <c r="D3431" i="11"/>
  <c r="E3431" i="11"/>
  <c r="F3431" i="11"/>
  <c r="G3431" i="11"/>
  <c r="H3431" i="11"/>
  <c r="J3431" i="11"/>
  <c r="K3431" i="11"/>
  <c r="L3431" i="11"/>
  <c r="A3432" i="11"/>
  <c r="B3432" i="11"/>
  <c r="C3432" i="11"/>
  <c r="D3432" i="11"/>
  <c r="E3432" i="11"/>
  <c r="F3432" i="11"/>
  <c r="G3432" i="11"/>
  <c r="H3432" i="11"/>
  <c r="J3432" i="11"/>
  <c r="K3432" i="11"/>
  <c r="L3432" i="11"/>
  <c r="A3433" i="11"/>
  <c r="B3433" i="11"/>
  <c r="C3433" i="11"/>
  <c r="D3433" i="11"/>
  <c r="E3433" i="11"/>
  <c r="F3433" i="11"/>
  <c r="G3433" i="11"/>
  <c r="H3433" i="11"/>
  <c r="J3433" i="11"/>
  <c r="K3433" i="11"/>
  <c r="L3433" i="11"/>
  <c r="A3434" i="11"/>
  <c r="B3434" i="11"/>
  <c r="C3434" i="11"/>
  <c r="D3434" i="11"/>
  <c r="E3434" i="11"/>
  <c r="F3434" i="11"/>
  <c r="G3434" i="11"/>
  <c r="H3434" i="11"/>
  <c r="J3434" i="11"/>
  <c r="K3434" i="11"/>
  <c r="L3434" i="11"/>
  <c r="A3435" i="11"/>
  <c r="B3435" i="11"/>
  <c r="C3435" i="11"/>
  <c r="D3435" i="11"/>
  <c r="E3435" i="11"/>
  <c r="F3435" i="11"/>
  <c r="G3435" i="11"/>
  <c r="H3435" i="11"/>
  <c r="J3435" i="11"/>
  <c r="K3435" i="11"/>
  <c r="L3435" i="11"/>
  <c r="A3436" i="11"/>
  <c r="B3436" i="11"/>
  <c r="C3436" i="11"/>
  <c r="D3436" i="11"/>
  <c r="E3436" i="11"/>
  <c r="F3436" i="11"/>
  <c r="G3436" i="11"/>
  <c r="H3436" i="11"/>
  <c r="J3436" i="11"/>
  <c r="K3436" i="11"/>
  <c r="L3436" i="11"/>
  <c r="A3437" i="11"/>
  <c r="B3437" i="11"/>
  <c r="C3437" i="11"/>
  <c r="D3437" i="11"/>
  <c r="E3437" i="11"/>
  <c r="F3437" i="11"/>
  <c r="G3437" i="11"/>
  <c r="H3437" i="11"/>
  <c r="J3437" i="11"/>
  <c r="K3437" i="11"/>
  <c r="L3437" i="11"/>
  <c r="A3438" i="11"/>
  <c r="B3438" i="11"/>
  <c r="C3438" i="11"/>
  <c r="D3438" i="11"/>
  <c r="E3438" i="11"/>
  <c r="F3438" i="11"/>
  <c r="G3438" i="11"/>
  <c r="H3438" i="11"/>
  <c r="J3438" i="11"/>
  <c r="K3438" i="11"/>
  <c r="L3438" i="11"/>
  <c r="A3439" i="11"/>
  <c r="B3439" i="11"/>
  <c r="C3439" i="11"/>
  <c r="D3439" i="11"/>
  <c r="E3439" i="11"/>
  <c r="F3439" i="11"/>
  <c r="G3439" i="11"/>
  <c r="H3439" i="11"/>
  <c r="J3439" i="11"/>
  <c r="K3439" i="11"/>
  <c r="L3439" i="11"/>
  <c r="A3440" i="11"/>
  <c r="B3440" i="11"/>
  <c r="C3440" i="11"/>
  <c r="D3440" i="11"/>
  <c r="E3440" i="11"/>
  <c r="F3440" i="11"/>
  <c r="G3440" i="11"/>
  <c r="H3440" i="11"/>
  <c r="J3440" i="11"/>
  <c r="K3440" i="11"/>
  <c r="L3440" i="11"/>
  <c r="A3441" i="11"/>
  <c r="B3441" i="11"/>
  <c r="C3441" i="11"/>
  <c r="D3441" i="11"/>
  <c r="E3441" i="11"/>
  <c r="F3441" i="11"/>
  <c r="G3441" i="11"/>
  <c r="H3441" i="11"/>
  <c r="J3441" i="11"/>
  <c r="K3441" i="11"/>
  <c r="L3441" i="11"/>
  <c r="A3442" i="11"/>
  <c r="B3442" i="11"/>
  <c r="C3442" i="11"/>
  <c r="D3442" i="11"/>
  <c r="E3442" i="11"/>
  <c r="F3442" i="11"/>
  <c r="G3442" i="11"/>
  <c r="H3442" i="11"/>
  <c r="J3442" i="11"/>
  <c r="K3442" i="11"/>
  <c r="L3442" i="11"/>
  <c r="A3443" i="11"/>
  <c r="B3443" i="11"/>
  <c r="C3443" i="11"/>
  <c r="D3443" i="11"/>
  <c r="E3443" i="11"/>
  <c r="F3443" i="11"/>
  <c r="G3443" i="11"/>
  <c r="H3443" i="11"/>
  <c r="J3443" i="11"/>
  <c r="K3443" i="11"/>
  <c r="L3443" i="11"/>
  <c r="A3444" i="11"/>
  <c r="B3444" i="11"/>
  <c r="C3444" i="11"/>
  <c r="D3444" i="11"/>
  <c r="E3444" i="11"/>
  <c r="F3444" i="11"/>
  <c r="G3444" i="11"/>
  <c r="H3444" i="11"/>
  <c r="J3444" i="11"/>
  <c r="K3444" i="11"/>
  <c r="L3444" i="11"/>
  <c r="A3445" i="11"/>
  <c r="B3445" i="11"/>
  <c r="C3445" i="11"/>
  <c r="D3445" i="11"/>
  <c r="E3445" i="11"/>
  <c r="F3445" i="11"/>
  <c r="G3445" i="11"/>
  <c r="H3445" i="11"/>
  <c r="J3445" i="11"/>
  <c r="K3445" i="11"/>
  <c r="L3445" i="11"/>
  <c r="A3446" i="11"/>
  <c r="B3446" i="11"/>
  <c r="C3446" i="11"/>
  <c r="D3446" i="11"/>
  <c r="E3446" i="11"/>
  <c r="F3446" i="11"/>
  <c r="G3446" i="11"/>
  <c r="H3446" i="11"/>
  <c r="J3446" i="11"/>
  <c r="K3446" i="11"/>
  <c r="L3446" i="11"/>
  <c r="A3447" i="11"/>
  <c r="B3447" i="11"/>
  <c r="C3447" i="11"/>
  <c r="D3447" i="11"/>
  <c r="E3447" i="11"/>
  <c r="F3447" i="11"/>
  <c r="G3447" i="11"/>
  <c r="H3447" i="11"/>
  <c r="J3447" i="11"/>
  <c r="K3447" i="11"/>
  <c r="L3447" i="11"/>
  <c r="A3448" i="11"/>
  <c r="B3448" i="11"/>
  <c r="C3448" i="11"/>
  <c r="D3448" i="11"/>
  <c r="E3448" i="11"/>
  <c r="F3448" i="11"/>
  <c r="G3448" i="11"/>
  <c r="H3448" i="11"/>
  <c r="J3448" i="11"/>
  <c r="K3448" i="11"/>
  <c r="L3448" i="11"/>
  <c r="A3449" i="11"/>
  <c r="B3449" i="11"/>
  <c r="C3449" i="11"/>
  <c r="D3449" i="11"/>
  <c r="E3449" i="11"/>
  <c r="F3449" i="11"/>
  <c r="G3449" i="11"/>
  <c r="H3449" i="11"/>
  <c r="J3449" i="11"/>
  <c r="K3449" i="11"/>
  <c r="L3449" i="11"/>
  <c r="A3450" i="11"/>
  <c r="B3450" i="11"/>
  <c r="C3450" i="11"/>
  <c r="D3450" i="11"/>
  <c r="E3450" i="11"/>
  <c r="F3450" i="11"/>
  <c r="G3450" i="11"/>
  <c r="H3450" i="11"/>
  <c r="J3450" i="11"/>
  <c r="K3450" i="11"/>
  <c r="L3450" i="11"/>
  <c r="A3451" i="11"/>
  <c r="B3451" i="11"/>
  <c r="C3451" i="11"/>
  <c r="D3451" i="11"/>
  <c r="E3451" i="11"/>
  <c r="F3451" i="11"/>
  <c r="G3451" i="11"/>
  <c r="H3451" i="11"/>
  <c r="J3451" i="11"/>
  <c r="K3451" i="11"/>
  <c r="L3451" i="11"/>
  <c r="A3452" i="11"/>
  <c r="B3452" i="11"/>
  <c r="C3452" i="11"/>
  <c r="D3452" i="11"/>
  <c r="E3452" i="11"/>
  <c r="F3452" i="11"/>
  <c r="G3452" i="11"/>
  <c r="H3452" i="11"/>
  <c r="J3452" i="11"/>
  <c r="K3452" i="11"/>
  <c r="L3452" i="11"/>
  <c r="A3453" i="11"/>
  <c r="B3453" i="11"/>
  <c r="C3453" i="11"/>
  <c r="D3453" i="11"/>
  <c r="E3453" i="11"/>
  <c r="F3453" i="11"/>
  <c r="G3453" i="11"/>
  <c r="H3453" i="11"/>
  <c r="J3453" i="11"/>
  <c r="K3453" i="11"/>
  <c r="L3453" i="11"/>
  <c r="A3454" i="11"/>
  <c r="B3454" i="11"/>
  <c r="C3454" i="11"/>
  <c r="D3454" i="11"/>
  <c r="E3454" i="11"/>
  <c r="F3454" i="11"/>
  <c r="G3454" i="11"/>
  <c r="H3454" i="11"/>
  <c r="J3454" i="11"/>
  <c r="K3454" i="11"/>
  <c r="L3454" i="11"/>
  <c r="A3455" i="11"/>
  <c r="B3455" i="11"/>
  <c r="C3455" i="11"/>
  <c r="D3455" i="11"/>
  <c r="E3455" i="11"/>
  <c r="F3455" i="11"/>
  <c r="G3455" i="11"/>
  <c r="H3455" i="11"/>
  <c r="J3455" i="11"/>
  <c r="K3455" i="11"/>
  <c r="L3455" i="11"/>
  <c r="A3456" i="11"/>
  <c r="B3456" i="11"/>
  <c r="C3456" i="11"/>
  <c r="D3456" i="11"/>
  <c r="E3456" i="11"/>
  <c r="F3456" i="11"/>
  <c r="G3456" i="11"/>
  <c r="H3456" i="11"/>
  <c r="J3456" i="11"/>
  <c r="K3456" i="11"/>
  <c r="L3456" i="11"/>
  <c r="A3457" i="11"/>
  <c r="B3457" i="11"/>
  <c r="C3457" i="11"/>
  <c r="D3457" i="11"/>
  <c r="E3457" i="11"/>
  <c r="F3457" i="11"/>
  <c r="G3457" i="11"/>
  <c r="H3457" i="11"/>
  <c r="J3457" i="11"/>
  <c r="K3457" i="11"/>
  <c r="L3457" i="11"/>
  <c r="A3458" i="11"/>
  <c r="B3458" i="11"/>
  <c r="C3458" i="11"/>
  <c r="D3458" i="11"/>
  <c r="E3458" i="11"/>
  <c r="F3458" i="11"/>
  <c r="G3458" i="11"/>
  <c r="H3458" i="11"/>
  <c r="J3458" i="11"/>
  <c r="K3458" i="11"/>
  <c r="L3458" i="11"/>
  <c r="A3459" i="11"/>
  <c r="B3459" i="11"/>
  <c r="C3459" i="11"/>
  <c r="D3459" i="11"/>
  <c r="E3459" i="11"/>
  <c r="F3459" i="11"/>
  <c r="G3459" i="11"/>
  <c r="H3459" i="11"/>
  <c r="J3459" i="11"/>
  <c r="K3459" i="11"/>
  <c r="L3459" i="11"/>
  <c r="A3460" i="11"/>
  <c r="B3460" i="11"/>
  <c r="C3460" i="11"/>
  <c r="D3460" i="11"/>
  <c r="E3460" i="11"/>
  <c r="F3460" i="11"/>
  <c r="G3460" i="11"/>
  <c r="H3460" i="11"/>
  <c r="J3460" i="11"/>
  <c r="K3460" i="11"/>
  <c r="L3460" i="11"/>
  <c r="A3461" i="11"/>
  <c r="B3461" i="11"/>
  <c r="C3461" i="11"/>
  <c r="D3461" i="11"/>
  <c r="E3461" i="11"/>
  <c r="F3461" i="11"/>
  <c r="G3461" i="11"/>
  <c r="H3461" i="11"/>
  <c r="J3461" i="11"/>
  <c r="K3461" i="11"/>
  <c r="L3461" i="11"/>
  <c r="A3462" i="11"/>
  <c r="B3462" i="11"/>
  <c r="C3462" i="11"/>
  <c r="D3462" i="11"/>
  <c r="E3462" i="11"/>
  <c r="F3462" i="11"/>
  <c r="G3462" i="11"/>
  <c r="H3462" i="11"/>
  <c r="J3462" i="11"/>
  <c r="K3462" i="11"/>
  <c r="L3462" i="11"/>
  <c r="A3463" i="11"/>
  <c r="B3463" i="11"/>
  <c r="C3463" i="11"/>
  <c r="D3463" i="11"/>
  <c r="E3463" i="11"/>
  <c r="F3463" i="11"/>
  <c r="G3463" i="11"/>
  <c r="H3463" i="11"/>
  <c r="J3463" i="11"/>
  <c r="K3463" i="11"/>
  <c r="L3463" i="11"/>
  <c r="A3464" i="11"/>
  <c r="B3464" i="11"/>
  <c r="C3464" i="11"/>
  <c r="D3464" i="11"/>
  <c r="E3464" i="11"/>
  <c r="F3464" i="11"/>
  <c r="G3464" i="11"/>
  <c r="H3464" i="11"/>
  <c r="J3464" i="11"/>
  <c r="K3464" i="11"/>
  <c r="L3464" i="11"/>
  <c r="A3465" i="11"/>
  <c r="B3465" i="11"/>
  <c r="C3465" i="11"/>
  <c r="D3465" i="11"/>
  <c r="E3465" i="11"/>
  <c r="F3465" i="11"/>
  <c r="G3465" i="11"/>
  <c r="H3465" i="11"/>
  <c r="J3465" i="11"/>
  <c r="K3465" i="11"/>
  <c r="L3465" i="11"/>
  <c r="A3466" i="11"/>
  <c r="B3466" i="11"/>
  <c r="C3466" i="11"/>
  <c r="D3466" i="11"/>
  <c r="E3466" i="11"/>
  <c r="F3466" i="11"/>
  <c r="G3466" i="11"/>
  <c r="H3466" i="11"/>
  <c r="J3466" i="11"/>
  <c r="K3466" i="11"/>
  <c r="L3466" i="11"/>
  <c r="A3467" i="11"/>
  <c r="B3467" i="11"/>
  <c r="C3467" i="11"/>
  <c r="D3467" i="11"/>
  <c r="E3467" i="11"/>
  <c r="F3467" i="11"/>
  <c r="G3467" i="11"/>
  <c r="H3467" i="11"/>
  <c r="J3467" i="11"/>
  <c r="K3467" i="11"/>
  <c r="L3467" i="11"/>
  <c r="A3468" i="11"/>
  <c r="B3468" i="11"/>
  <c r="C3468" i="11"/>
  <c r="D3468" i="11"/>
  <c r="E3468" i="11"/>
  <c r="F3468" i="11"/>
  <c r="G3468" i="11"/>
  <c r="H3468" i="11"/>
  <c r="J3468" i="11"/>
  <c r="K3468" i="11"/>
  <c r="L3468" i="11"/>
  <c r="A3469" i="11"/>
  <c r="B3469" i="11"/>
  <c r="C3469" i="11"/>
  <c r="D3469" i="11"/>
  <c r="E3469" i="11"/>
  <c r="F3469" i="11"/>
  <c r="G3469" i="11"/>
  <c r="H3469" i="11"/>
  <c r="J3469" i="11"/>
  <c r="K3469" i="11"/>
  <c r="L3469" i="11"/>
  <c r="A3470" i="11"/>
  <c r="B3470" i="11"/>
  <c r="C3470" i="11"/>
  <c r="D3470" i="11"/>
  <c r="E3470" i="11"/>
  <c r="F3470" i="11"/>
  <c r="G3470" i="11"/>
  <c r="H3470" i="11"/>
  <c r="J3470" i="11"/>
  <c r="K3470" i="11"/>
  <c r="L3470" i="11"/>
  <c r="A3471" i="11"/>
  <c r="B3471" i="11"/>
  <c r="C3471" i="11"/>
  <c r="D3471" i="11"/>
  <c r="E3471" i="11"/>
  <c r="F3471" i="11"/>
  <c r="G3471" i="11"/>
  <c r="H3471" i="11"/>
  <c r="J3471" i="11"/>
  <c r="K3471" i="11"/>
  <c r="L3471" i="11"/>
  <c r="A3472" i="11"/>
  <c r="B3472" i="11"/>
  <c r="C3472" i="11"/>
  <c r="D3472" i="11"/>
  <c r="E3472" i="11"/>
  <c r="F3472" i="11"/>
  <c r="G3472" i="11"/>
  <c r="H3472" i="11"/>
  <c r="J3472" i="11"/>
  <c r="K3472" i="11"/>
  <c r="L3472" i="11"/>
  <c r="A3473" i="11"/>
  <c r="B3473" i="11"/>
  <c r="C3473" i="11"/>
  <c r="D3473" i="11"/>
  <c r="E3473" i="11"/>
  <c r="F3473" i="11"/>
  <c r="G3473" i="11"/>
  <c r="H3473" i="11"/>
  <c r="J3473" i="11"/>
  <c r="K3473" i="11"/>
  <c r="L3473" i="11"/>
  <c r="A3474" i="11"/>
  <c r="B3474" i="11"/>
  <c r="C3474" i="11"/>
  <c r="D3474" i="11"/>
  <c r="E3474" i="11"/>
  <c r="F3474" i="11"/>
  <c r="G3474" i="11"/>
  <c r="H3474" i="11"/>
  <c r="J3474" i="11"/>
  <c r="K3474" i="11"/>
  <c r="L3474" i="11"/>
  <c r="A3475" i="11"/>
  <c r="B3475" i="11"/>
  <c r="C3475" i="11"/>
  <c r="D3475" i="11"/>
  <c r="E3475" i="11"/>
  <c r="F3475" i="11"/>
  <c r="G3475" i="11"/>
  <c r="H3475" i="11"/>
  <c r="J3475" i="11"/>
  <c r="K3475" i="11"/>
  <c r="L3475" i="11"/>
  <c r="A3476" i="11"/>
  <c r="B3476" i="11"/>
  <c r="C3476" i="11"/>
  <c r="D3476" i="11"/>
  <c r="E3476" i="11"/>
  <c r="F3476" i="11"/>
  <c r="G3476" i="11"/>
  <c r="H3476" i="11"/>
  <c r="J3476" i="11"/>
  <c r="K3476" i="11"/>
  <c r="L3476" i="11"/>
  <c r="A3477" i="11"/>
  <c r="B3477" i="11"/>
  <c r="C3477" i="11"/>
  <c r="D3477" i="11"/>
  <c r="E3477" i="11"/>
  <c r="F3477" i="11"/>
  <c r="G3477" i="11"/>
  <c r="H3477" i="11"/>
  <c r="J3477" i="11"/>
  <c r="K3477" i="11"/>
  <c r="L3477" i="11"/>
  <c r="A3478" i="11"/>
  <c r="B3478" i="11"/>
  <c r="C3478" i="11"/>
  <c r="D3478" i="11"/>
  <c r="E3478" i="11"/>
  <c r="F3478" i="11"/>
  <c r="G3478" i="11"/>
  <c r="H3478" i="11"/>
  <c r="J3478" i="11"/>
  <c r="K3478" i="11"/>
  <c r="L3478" i="11"/>
  <c r="A3479" i="11"/>
  <c r="B3479" i="11"/>
  <c r="C3479" i="11"/>
  <c r="D3479" i="11"/>
  <c r="E3479" i="11"/>
  <c r="F3479" i="11"/>
  <c r="G3479" i="11"/>
  <c r="H3479" i="11"/>
  <c r="J3479" i="11"/>
  <c r="K3479" i="11"/>
  <c r="L3479" i="11"/>
  <c r="A3480" i="11"/>
  <c r="B3480" i="11"/>
  <c r="C3480" i="11"/>
  <c r="D3480" i="11"/>
  <c r="E3480" i="11"/>
  <c r="F3480" i="11"/>
  <c r="G3480" i="11"/>
  <c r="H3480" i="11"/>
  <c r="J3480" i="11"/>
  <c r="K3480" i="11"/>
  <c r="L3480" i="11"/>
  <c r="A3481" i="11"/>
  <c r="B3481" i="11"/>
  <c r="C3481" i="11"/>
  <c r="D3481" i="11"/>
  <c r="E3481" i="11"/>
  <c r="F3481" i="11"/>
  <c r="G3481" i="11"/>
  <c r="H3481" i="11"/>
  <c r="J3481" i="11"/>
  <c r="K3481" i="11"/>
  <c r="L3481" i="11"/>
  <c r="A3482" i="11"/>
  <c r="B3482" i="11"/>
  <c r="C3482" i="11"/>
  <c r="D3482" i="11"/>
  <c r="E3482" i="11"/>
  <c r="F3482" i="11"/>
  <c r="G3482" i="11"/>
  <c r="H3482" i="11"/>
  <c r="J3482" i="11"/>
  <c r="K3482" i="11"/>
  <c r="L3482" i="11"/>
  <c r="A3483" i="11"/>
  <c r="B3483" i="11"/>
  <c r="C3483" i="11"/>
  <c r="D3483" i="11"/>
  <c r="E3483" i="11"/>
  <c r="F3483" i="11"/>
  <c r="G3483" i="11"/>
  <c r="H3483" i="11"/>
  <c r="J3483" i="11"/>
  <c r="K3483" i="11"/>
  <c r="L3483" i="11"/>
  <c r="A3484" i="11"/>
  <c r="B3484" i="11"/>
  <c r="C3484" i="11"/>
  <c r="D3484" i="11"/>
  <c r="E3484" i="11"/>
  <c r="F3484" i="11"/>
  <c r="G3484" i="11"/>
  <c r="H3484" i="11"/>
  <c r="J3484" i="11"/>
  <c r="K3484" i="11"/>
  <c r="L3484" i="11"/>
  <c r="A3485" i="11"/>
  <c r="B3485" i="11"/>
  <c r="C3485" i="11"/>
  <c r="D3485" i="11"/>
  <c r="E3485" i="11"/>
  <c r="F3485" i="11"/>
  <c r="G3485" i="11"/>
  <c r="H3485" i="11"/>
  <c r="J3485" i="11"/>
  <c r="K3485" i="11"/>
  <c r="L3485" i="11"/>
  <c r="A3486" i="11"/>
  <c r="B3486" i="11"/>
  <c r="C3486" i="11"/>
  <c r="D3486" i="11"/>
  <c r="E3486" i="11"/>
  <c r="F3486" i="11"/>
  <c r="G3486" i="11"/>
  <c r="H3486" i="11"/>
  <c r="J3486" i="11"/>
  <c r="K3486" i="11"/>
  <c r="L3486" i="11"/>
  <c r="A3487" i="11"/>
  <c r="B3487" i="11"/>
  <c r="C3487" i="11"/>
  <c r="D3487" i="11"/>
  <c r="E3487" i="11"/>
  <c r="F3487" i="11"/>
  <c r="G3487" i="11"/>
  <c r="H3487" i="11"/>
  <c r="J3487" i="11"/>
  <c r="K3487" i="11"/>
  <c r="L3487" i="11"/>
  <c r="A3488" i="11"/>
  <c r="B3488" i="11"/>
  <c r="C3488" i="11"/>
  <c r="D3488" i="11"/>
  <c r="E3488" i="11"/>
  <c r="F3488" i="11"/>
  <c r="G3488" i="11"/>
  <c r="H3488" i="11"/>
  <c r="J3488" i="11"/>
  <c r="K3488" i="11"/>
  <c r="L3488" i="11"/>
  <c r="A3489" i="11"/>
  <c r="B3489" i="11"/>
  <c r="C3489" i="11"/>
  <c r="D3489" i="11"/>
  <c r="E3489" i="11"/>
  <c r="F3489" i="11"/>
  <c r="G3489" i="11"/>
  <c r="H3489" i="11"/>
  <c r="J3489" i="11"/>
  <c r="K3489" i="11"/>
  <c r="L3489" i="11"/>
  <c r="A3490" i="11"/>
  <c r="B3490" i="11"/>
  <c r="C3490" i="11"/>
  <c r="D3490" i="11"/>
  <c r="E3490" i="11"/>
  <c r="F3490" i="11"/>
  <c r="G3490" i="11"/>
  <c r="H3490" i="11"/>
  <c r="J3490" i="11"/>
  <c r="K3490" i="11"/>
  <c r="L3490" i="11"/>
  <c r="A3491" i="11"/>
  <c r="B3491" i="11"/>
  <c r="C3491" i="11"/>
  <c r="D3491" i="11"/>
  <c r="E3491" i="11"/>
  <c r="F3491" i="11"/>
  <c r="G3491" i="11"/>
  <c r="H3491" i="11"/>
  <c r="J3491" i="11"/>
  <c r="K3491" i="11"/>
  <c r="L3491" i="11"/>
  <c r="A3492" i="11"/>
  <c r="B3492" i="11"/>
  <c r="C3492" i="11"/>
  <c r="D3492" i="11"/>
  <c r="E3492" i="11"/>
  <c r="F3492" i="11"/>
  <c r="G3492" i="11"/>
  <c r="H3492" i="11"/>
  <c r="J3492" i="11"/>
  <c r="K3492" i="11"/>
  <c r="L3492" i="11"/>
  <c r="A3493" i="11"/>
  <c r="B3493" i="11"/>
  <c r="C3493" i="11"/>
  <c r="D3493" i="11"/>
  <c r="E3493" i="11"/>
  <c r="F3493" i="11"/>
  <c r="G3493" i="11"/>
  <c r="H3493" i="11"/>
  <c r="J3493" i="11"/>
  <c r="K3493" i="11"/>
  <c r="L3493" i="11"/>
  <c r="A3494" i="11"/>
  <c r="B3494" i="11"/>
  <c r="C3494" i="11"/>
  <c r="D3494" i="11"/>
  <c r="E3494" i="11"/>
  <c r="F3494" i="11"/>
  <c r="G3494" i="11"/>
  <c r="H3494" i="11"/>
  <c r="J3494" i="11"/>
  <c r="K3494" i="11"/>
  <c r="L3494" i="11"/>
  <c r="A3495" i="11"/>
  <c r="B3495" i="11"/>
  <c r="C3495" i="11"/>
  <c r="D3495" i="11"/>
  <c r="E3495" i="11"/>
  <c r="F3495" i="11"/>
  <c r="G3495" i="11"/>
  <c r="H3495" i="11"/>
  <c r="J3495" i="11"/>
  <c r="K3495" i="11"/>
  <c r="L3495" i="11"/>
  <c r="A3496" i="11"/>
  <c r="B3496" i="11"/>
  <c r="C3496" i="11"/>
  <c r="D3496" i="11"/>
  <c r="E3496" i="11"/>
  <c r="F3496" i="11"/>
  <c r="G3496" i="11"/>
  <c r="H3496" i="11"/>
  <c r="J3496" i="11"/>
  <c r="K3496" i="11"/>
  <c r="L3496" i="11"/>
  <c r="A3497" i="11"/>
  <c r="B3497" i="11"/>
  <c r="C3497" i="11"/>
  <c r="D3497" i="11"/>
  <c r="E3497" i="11"/>
  <c r="F3497" i="11"/>
  <c r="G3497" i="11"/>
  <c r="H3497" i="11"/>
  <c r="J3497" i="11"/>
  <c r="K3497" i="11"/>
  <c r="L3497" i="11"/>
  <c r="A3498" i="11"/>
  <c r="B3498" i="11"/>
  <c r="C3498" i="11"/>
  <c r="D3498" i="11"/>
  <c r="E3498" i="11"/>
  <c r="F3498" i="11"/>
  <c r="G3498" i="11"/>
  <c r="H3498" i="11"/>
  <c r="J3498" i="11"/>
  <c r="K3498" i="11"/>
  <c r="L3498" i="11"/>
  <c r="A3499" i="11"/>
  <c r="B3499" i="11"/>
  <c r="C3499" i="11"/>
  <c r="D3499" i="11"/>
  <c r="E3499" i="11"/>
  <c r="F3499" i="11"/>
  <c r="G3499" i="11"/>
  <c r="H3499" i="11"/>
  <c r="J3499" i="11"/>
  <c r="K3499" i="11"/>
  <c r="L3499" i="11"/>
  <c r="A3500" i="11"/>
  <c r="B3500" i="11"/>
  <c r="C3500" i="11"/>
  <c r="D3500" i="11"/>
  <c r="E3500" i="11"/>
  <c r="F3500" i="11"/>
  <c r="G3500" i="11"/>
  <c r="H3500" i="11"/>
  <c r="J3500" i="11"/>
  <c r="K3500" i="11"/>
  <c r="L3500" i="11"/>
  <c r="A3501" i="11"/>
  <c r="B3501" i="11"/>
  <c r="C3501" i="11"/>
  <c r="D3501" i="11"/>
  <c r="E3501" i="11"/>
  <c r="F3501" i="11"/>
  <c r="G3501" i="11"/>
  <c r="H3501" i="11"/>
  <c r="J3501" i="11"/>
  <c r="K3501" i="11"/>
  <c r="L3501" i="11"/>
  <c r="A3502" i="11"/>
  <c r="B3502" i="11"/>
  <c r="C3502" i="11"/>
  <c r="D3502" i="11"/>
  <c r="E3502" i="11"/>
  <c r="F3502" i="11"/>
  <c r="G3502" i="11"/>
  <c r="H3502" i="11"/>
  <c r="J3502" i="11"/>
  <c r="K3502" i="11"/>
  <c r="L3502" i="11"/>
  <c r="A3503" i="11"/>
  <c r="B3503" i="11"/>
  <c r="C3503" i="11"/>
  <c r="D3503" i="11"/>
  <c r="E3503" i="11"/>
  <c r="F3503" i="11"/>
  <c r="G3503" i="11"/>
  <c r="H3503" i="11"/>
  <c r="J3503" i="11"/>
  <c r="K3503" i="11"/>
  <c r="L3503" i="11"/>
  <c r="A3504" i="11"/>
  <c r="B3504" i="11"/>
  <c r="C3504" i="11"/>
  <c r="D3504" i="11"/>
  <c r="E3504" i="11"/>
  <c r="F3504" i="11"/>
  <c r="G3504" i="11"/>
  <c r="H3504" i="11"/>
  <c r="J3504" i="11"/>
  <c r="K3504" i="11"/>
  <c r="L3504" i="11"/>
  <c r="A3505" i="11"/>
  <c r="B3505" i="11"/>
  <c r="C3505" i="11"/>
  <c r="D3505" i="11"/>
  <c r="E3505" i="11"/>
  <c r="F3505" i="11"/>
  <c r="G3505" i="11"/>
  <c r="H3505" i="11"/>
  <c r="J3505" i="11"/>
  <c r="K3505" i="11"/>
  <c r="L3505" i="11"/>
  <c r="A3506" i="11"/>
  <c r="B3506" i="11"/>
  <c r="C3506" i="11"/>
  <c r="D3506" i="11"/>
  <c r="E3506" i="11"/>
  <c r="F3506" i="11"/>
  <c r="G3506" i="11"/>
  <c r="H3506" i="11"/>
  <c r="J3506" i="11"/>
  <c r="K3506" i="11"/>
  <c r="L3506" i="11"/>
  <c r="A3507" i="11"/>
  <c r="B3507" i="11"/>
  <c r="C3507" i="11"/>
  <c r="D3507" i="11"/>
  <c r="E3507" i="11"/>
  <c r="F3507" i="11"/>
  <c r="G3507" i="11"/>
  <c r="H3507" i="11"/>
  <c r="J3507" i="11"/>
  <c r="K3507" i="11"/>
  <c r="L3507" i="11"/>
  <c r="A3508" i="11"/>
  <c r="B3508" i="11"/>
  <c r="C3508" i="11"/>
  <c r="D3508" i="11"/>
  <c r="E3508" i="11"/>
  <c r="F3508" i="11"/>
  <c r="G3508" i="11"/>
  <c r="H3508" i="11"/>
  <c r="J3508" i="11"/>
  <c r="K3508" i="11"/>
  <c r="L3508" i="11"/>
  <c r="A3509" i="11"/>
  <c r="B3509" i="11"/>
  <c r="C3509" i="11"/>
  <c r="D3509" i="11"/>
  <c r="E3509" i="11"/>
  <c r="F3509" i="11"/>
  <c r="G3509" i="11"/>
  <c r="H3509" i="11"/>
  <c r="J3509" i="11"/>
  <c r="K3509" i="11"/>
  <c r="L3509" i="11"/>
  <c r="A3510" i="11"/>
  <c r="B3510" i="11"/>
  <c r="C3510" i="11"/>
  <c r="D3510" i="11"/>
  <c r="E3510" i="11"/>
  <c r="F3510" i="11"/>
  <c r="G3510" i="11"/>
  <c r="H3510" i="11"/>
  <c r="J3510" i="11"/>
  <c r="K3510" i="11"/>
  <c r="L3510" i="11"/>
  <c r="A3511" i="11"/>
  <c r="B3511" i="11"/>
  <c r="C3511" i="11"/>
  <c r="D3511" i="11"/>
  <c r="E3511" i="11"/>
  <c r="F3511" i="11"/>
  <c r="G3511" i="11"/>
  <c r="H3511" i="11"/>
  <c r="J3511" i="11"/>
  <c r="K3511" i="11"/>
  <c r="L3511" i="11"/>
  <c r="A3512" i="11"/>
  <c r="B3512" i="11"/>
  <c r="C3512" i="11"/>
  <c r="D3512" i="11"/>
  <c r="E3512" i="11"/>
  <c r="F3512" i="11"/>
  <c r="G3512" i="11"/>
  <c r="H3512" i="11"/>
  <c r="J3512" i="11"/>
  <c r="K3512" i="11"/>
  <c r="L3512" i="11"/>
  <c r="A3513" i="11"/>
  <c r="B3513" i="11"/>
  <c r="C3513" i="11"/>
  <c r="D3513" i="11"/>
  <c r="E3513" i="11"/>
  <c r="F3513" i="11"/>
  <c r="G3513" i="11"/>
  <c r="H3513" i="11"/>
  <c r="J3513" i="11"/>
  <c r="K3513" i="11"/>
  <c r="L3513" i="11"/>
  <c r="A3514" i="11"/>
  <c r="B3514" i="11"/>
  <c r="C3514" i="11"/>
  <c r="D3514" i="11"/>
  <c r="E3514" i="11"/>
  <c r="F3514" i="11"/>
  <c r="G3514" i="11"/>
  <c r="H3514" i="11"/>
  <c r="J3514" i="11"/>
  <c r="K3514" i="11"/>
  <c r="L3514" i="11"/>
  <c r="A3515" i="11"/>
  <c r="B3515" i="11"/>
  <c r="C3515" i="11"/>
  <c r="D3515" i="11"/>
  <c r="E3515" i="11"/>
  <c r="F3515" i="11"/>
  <c r="G3515" i="11"/>
  <c r="H3515" i="11"/>
  <c r="J3515" i="11"/>
  <c r="K3515" i="11"/>
  <c r="L3515" i="11"/>
  <c r="A3516" i="11"/>
  <c r="B3516" i="11"/>
  <c r="C3516" i="11"/>
  <c r="D3516" i="11"/>
  <c r="E3516" i="11"/>
  <c r="F3516" i="11"/>
  <c r="G3516" i="11"/>
  <c r="H3516" i="11"/>
  <c r="J3516" i="11"/>
  <c r="K3516" i="11"/>
  <c r="L3516" i="11"/>
  <c r="A3517" i="11"/>
  <c r="B3517" i="11"/>
  <c r="C3517" i="11"/>
  <c r="D3517" i="11"/>
  <c r="E3517" i="11"/>
  <c r="F3517" i="11"/>
  <c r="G3517" i="11"/>
  <c r="H3517" i="11"/>
  <c r="J3517" i="11"/>
  <c r="K3517" i="11"/>
  <c r="L3517" i="11"/>
  <c r="A3518" i="11"/>
  <c r="B3518" i="11"/>
  <c r="C3518" i="11"/>
  <c r="D3518" i="11"/>
  <c r="E3518" i="11"/>
  <c r="F3518" i="11"/>
  <c r="G3518" i="11"/>
  <c r="H3518" i="11"/>
  <c r="J3518" i="11"/>
  <c r="K3518" i="11"/>
  <c r="L3518" i="11"/>
  <c r="A3519" i="11"/>
  <c r="B3519" i="11"/>
  <c r="C3519" i="11"/>
  <c r="D3519" i="11"/>
  <c r="E3519" i="11"/>
  <c r="F3519" i="11"/>
  <c r="G3519" i="11"/>
  <c r="H3519" i="11"/>
  <c r="J3519" i="11"/>
  <c r="K3519" i="11"/>
  <c r="L3519" i="11"/>
  <c r="A3520" i="11"/>
  <c r="B3520" i="11"/>
  <c r="C3520" i="11"/>
  <c r="D3520" i="11"/>
  <c r="E3520" i="11"/>
  <c r="F3520" i="11"/>
  <c r="G3520" i="11"/>
  <c r="H3520" i="11"/>
  <c r="J3520" i="11"/>
  <c r="K3520" i="11"/>
  <c r="L3520" i="11"/>
  <c r="A3521" i="11"/>
  <c r="B3521" i="11"/>
  <c r="C3521" i="11"/>
  <c r="D3521" i="11"/>
  <c r="E3521" i="11"/>
  <c r="F3521" i="11"/>
  <c r="G3521" i="11"/>
  <c r="H3521" i="11"/>
  <c r="J3521" i="11"/>
  <c r="K3521" i="11"/>
  <c r="L3521" i="11"/>
  <c r="A3522" i="11"/>
  <c r="B3522" i="11"/>
  <c r="C3522" i="11"/>
  <c r="D3522" i="11"/>
  <c r="E3522" i="11"/>
  <c r="F3522" i="11"/>
  <c r="G3522" i="11"/>
  <c r="H3522" i="11"/>
  <c r="J3522" i="11"/>
  <c r="K3522" i="11"/>
  <c r="L3522" i="11"/>
  <c r="A3523" i="11"/>
  <c r="B3523" i="11"/>
  <c r="C3523" i="11"/>
  <c r="D3523" i="11"/>
  <c r="E3523" i="11"/>
  <c r="F3523" i="11"/>
  <c r="G3523" i="11"/>
  <c r="H3523" i="11"/>
  <c r="J3523" i="11"/>
  <c r="K3523" i="11"/>
  <c r="L3523" i="11"/>
  <c r="A3524" i="11"/>
  <c r="B3524" i="11"/>
  <c r="C3524" i="11"/>
  <c r="D3524" i="11"/>
  <c r="E3524" i="11"/>
  <c r="F3524" i="11"/>
  <c r="G3524" i="11"/>
  <c r="H3524" i="11"/>
  <c r="J3524" i="11"/>
  <c r="K3524" i="11"/>
  <c r="L3524" i="11"/>
  <c r="A3525" i="11"/>
  <c r="B3525" i="11"/>
  <c r="C3525" i="11"/>
  <c r="D3525" i="11"/>
  <c r="E3525" i="11"/>
  <c r="F3525" i="11"/>
  <c r="G3525" i="11"/>
  <c r="H3525" i="11"/>
  <c r="J3525" i="11"/>
  <c r="K3525" i="11"/>
  <c r="L3525" i="11"/>
  <c r="A3526" i="11"/>
  <c r="B3526" i="11"/>
  <c r="C3526" i="11"/>
  <c r="D3526" i="11"/>
  <c r="E3526" i="11"/>
  <c r="F3526" i="11"/>
  <c r="G3526" i="11"/>
  <c r="H3526" i="11"/>
  <c r="J3526" i="11"/>
  <c r="K3526" i="11"/>
  <c r="L3526" i="11"/>
  <c r="A3527" i="11"/>
  <c r="B3527" i="11"/>
  <c r="C3527" i="11"/>
  <c r="D3527" i="11"/>
  <c r="E3527" i="11"/>
  <c r="F3527" i="11"/>
  <c r="G3527" i="11"/>
  <c r="H3527" i="11"/>
  <c r="J3527" i="11"/>
  <c r="K3527" i="11"/>
  <c r="L3527" i="11"/>
  <c r="A3528" i="11"/>
  <c r="B3528" i="11"/>
  <c r="C3528" i="11"/>
  <c r="D3528" i="11"/>
  <c r="E3528" i="11"/>
  <c r="F3528" i="11"/>
  <c r="G3528" i="11"/>
  <c r="H3528" i="11"/>
  <c r="J3528" i="11"/>
  <c r="K3528" i="11"/>
  <c r="L3528" i="11"/>
  <c r="A3529" i="11"/>
  <c r="B3529" i="11"/>
  <c r="C3529" i="11"/>
  <c r="D3529" i="11"/>
  <c r="E3529" i="11"/>
  <c r="F3529" i="11"/>
  <c r="G3529" i="11"/>
  <c r="H3529" i="11"/>
  <c r="J3529" i="11"/>
  <c r="K3529" i="11"/>
  <c r="L3529" i="11"/>
  <c r="A3530" i="11"/>
  <c r="B3530" i="11"/>
  <c r="C3530" i="11"/>
  <c r="D3530" i="11"/>
  <c r="E3530" i="11"/>
  <c r="F3530" i="11"/>
  <c r="G3530" i="11"/>
  <c r="H3530" i="11"/>
  <c r="J3530" i="11"/>
  <c r="K3530" i="11"/>
  <c r="L3530" i="11"/>
  <c r="A3531" i="11"/>
  <c r="B3531" i="11"/>
  <c r="C3531" i="11"/>
  <c r="D3531" i="11"/>
  <c r="E3531" i="11"/>
  <c r="F3531" i="11"/>
  <c r="G3531" i="11"/>
  <c r="H3531" i="11"/>
  <c r="J3531" i="11"/>
  <c r="K3531" i="11"/>
  <c r="L3531" i="11"/>
  <c r="A3532" i="11"/>
  <c r="B3532" i="11"/>
  <c r="C3532" i="11"/>
  <c r="D3532" i="11"/>
  <c r="E3532" i="11"/>
  <c r="F3532" i="11"/>
  <c r="G3532" i="11"/>
  <c r="H3532" i="11"/>
  <c r="J3532" i="11"/>
  <c r="K3532" i="11"/>
  <c r="L3532" i="11"/>
  <c r="A3533" i="11"/>
  <c r="B3533" i="11"/>
  <c r="C3533" i="11"/>
  <c r="D3533" i="11"/>
  <c r="E3533" i="11"/>
  <c r="F3533" i="11"/>
  <c r="G3533" i="11"/>
  <c r="H3533" i="11"/>
  <c r="J3533" i="11"/>
  <c r="K3533" i="11"/>
  <c r="L3533" i="11"/>
  <c r="A3534" i="11"/>
  <c r="B3534" i="11"/>
  <c r="C3534" i="11"/>
  <c r="D3534" i="11"/>
  <c r="E3534" i="11"/>
  <c r="F3534" i="11"/>
  <c r="G3534" i="11"/>
  <c r="H3534" i="11"/>
  <c r="J3534" i="11"/>
  <c r="K3534" i="11"/>
  <c r="L3534" i="11"/>
  <c r="A3535" i="11"/>
  <c r="B3535" i="11"/>
  <c r="C3535" i="11"/>
  <c r="D3535" i="11"/>
  <c r="E3535" i="11"/>
  <c r="F3535" i="11"/>
  <c r="G3535" i="11"/>
  <c r="H3535" i="11"/>
  <c r="J3535" i="11"/>
  <c r="K3535" i="11"/>
  <c r="L3535" i="11"/>
  <c r="A3536" i="11"/>
  <c r="B3536" i="11"/>
  <c r="C3536" i="11"/>
  <c r="D3536" i="11"/>
  <c r="E3536" i="11"/>
  <c r="F3536" i="11"/>
  <c r="G3536" i="11"/>
  <c r="H3536" i="11"/>
  <c r="J3536" i="11"/>
  <c r="K3536" i="11"/>
  <c r="L3536" i="11"/>
  <c r="A3537" i="11"/>
  <c r="B3537" i="11"/>
  <c r="C3537" i="11"/>
  <c r="D3537" i="11"/>
  <c r="E3537" i="11"/>
  <c r="F3537" i="11"/>
  <c r="G3537" i="11"/>
  <c r="H3537" i="11"/>
  <c r="J3537" i="11"/>
  <c r="K3537" i="11"/>
  <c r="L3537" i="11"/>
  <c r="A3538" i="11"/>
  <c r="B3538" i="11"/>
  <c r="C3538" i="11"/>
  <c r="D3538" i="11"/>
  <c r="E3538" i="11"/>
  <c r="F3538" i="11"/>
  <c r="G3538" i="11"/>
  <c r="H3538" i="11"/>
  <c r="J3538" i="11"/>
  <c r="K3538" i="11"/>
  <c r="L3538" i="11"/>
  <c r="A3539" i="11"/>
  <c r="B3539" i="11"/>
  <c r="C3539" i="11"/>
  <c r="D3539" i="11"/>
  <c r="E3539" i="11"/>
  <c r="F3539" i="11"/>
  <c r="G3539" i="11"/>
  <c r="H3539" i="11"/>
  <c r="J3539" i="11"/>
  <c r="K3539" i="11"/>
  <c r="L3539" i="11"/>
  <c r="A3540" i="11"/>
  <c r="B3540" i="11"/>
  <c r="C3540" i="11"/>
  <c r="D3540" i="11"/>
  <c r="E3540" i="11"/>
  <c r="F3540" i="11"/>
  <c r="G3540" i="11"/>
  <c r="H3540" i="11"/>
  <c r="J3540" i="11"/>
  <c r="K3540" i="11"/>
  <c r="L3540" i="11"/>
  <c r="A3541" i="11"/>
  <c r="B3541" i="11"/>
  <c r="C3541" i="11"/>
  <c r="D3541" i="11"/>
  <c r="E3541" i="11"/>
  <c r="F3541" i="11"/>
  <c r="G3541" i="11"/>
  <c r="H3541" i="11"/>
  <c r="J3541" i="11"/>
  <c r="K3541" i="11"/>
  <c r="L3541" i="11"/>
  <c r="A3542" i="11"/>
  <c r="B3542" i="11"/>
  <c r="C3542" i="11"/>
  <c r="D3542" i="11"/>
  <c r="E3542" i="11"/>
  <c r="F3542" i="11"/>
  <c r="G3542" i="11"/>
  <c r="H3542" i="11"/>
  <c r="J3542" i="11"/>
  <c r="K3542" i="11"/>
  <c r="L3542" i="11"/>
  <c r="A3543" i="11"/>
  <c r="B3543" i="11"/>
  <c r="C3543" i="11"/>
  <c r="D3543" i="11"/>
  <c r="E3543" i="11"/>
  <c r="F3543" i="11"/>
  <c r="G3543" i="11"/>
  <c r="H3543" i="11"/>
  <c r="J3543" i="11"/>
  <c r="K3543" i="11"/>
  <c r="L3543" i="11"/>
  <c r="A3544" i="11"/>
  <c r="B3544" i="11"/>
  <c r="C3544" i="11"/>
  <c r="D3544" i="11"/>
  <c r="E3544" i="11"/>
  <c r="F3544" i="11"/>
  <c r="G3544" i="11"/>
  <c r="H3544" i="11"/>
  <c r="J3544" i="11"/>
  <c r="K3544" i="11"/>
  <c r="L3544" i="11"/>
  <c r="A3545" i="11"/>
  <c r="B3545" i="11"/>
  <c r="C3545" i="11"/>
  <c r="D3545" i="11"/>
  <c r="E3545" i="11"/>
  <c r="F3545" i="11"/>
  <c r="G3545" i="11"/>
  <c r="H3545" i="11"/>
  <c r="J3545" i="11"/>
  <c r="K3545" i="11"/>
  <c r="L3545" i="11"/>
  <c r="A3546" i="11"/>
  <c r="B3546" i="11"/>
  <c r="C3546" i="11"/>
  <c r="D3546" i="11"/>
  <c r="E3546" i="11"/>
  <c r="F3546" i="11"/>
  <c r="G3546" i="11"/>
  <c r="H3546" i="11"/>
  <c r="J3546" i="11"/>
  <c r="K3546" i="11"/>
  <c r="L3546" i="11"/>
  <c r="A3547" i="11"/>
  <c r="B3547" i="11"/>
  <c r="C3547" i="11"/>
  <c r="D3547" i="11"/>
  <c r="E3547" i="11"/>
  <c r="F3547" i="11"/>
  <c r="G3547" i="11"/>
  <c r="H3547" i="11"/>
  <c r="J3547" i="11"/>
  <c r="K3547" i="11"/>
  <c r="L3547" i="11"/>
  <c r="A3548" i="11"/>
  <c r="B3548" i="11"/>
  <c r="C3548" i="11"/>
  <c r="D3548" i="11"/>
  <c r="E3548" i="11"/>
  <c r="F3548" i="11"/>
  <c r="G3548" i="11"/>
  <c r="H3548" i="11"/>
  <c r="J3548" i="11"/>
  <c r="K3548" i="11"/>
  <c r="L3548" i="11"/>
  <c r="A3549" i="11"/>
  <c r="B3549" i="11"/>
  <c r="C3549" i="11"/>
  <c r="D3549" i="11"/>
  <c r="E3549" i="11"/>
  <c r="F3549" i="11"/>
  <c r="G3549" i="11"/>
  <c r="H3549" i="11"/>
  <c r="J3549" i="11"/>
  <c r="K3549" i="11"/>
  <c r="L3549" i="11"/>
  <c r="A3550" i="11"/>
  <c r="B3550" i="11"/>
  <c r="C3550" i="11"/>
  <c r="D3550" i="11"/>
  <c r="E3550" i="11"/>
  <c r="F3550" i="11"/>
  <c r="G3550" i="11"/>
  <c r="H3550" i="11"/>
  <c r="J3550" i="11"/>
  <c r="K3550" i="11"/>
  <c r="L3550" i="11"/>
  <c r="A3551" i="11"/>
  <c r="B3551" i="11"/>
  <c r="C3551" i="11"/>
  <c r="D3551" i="11"/>
  <c r="E3551" i="11"/>
  <c r="F3551" i="11"/>
  <c r="G3551" i="11"/>
  <c r="H3551" i="11"/>
  <c r="J3551" i="11"/>
  <c r="K3551" i="11"/>
  <c r="L3551" i="11"/>
  <c r="A3552" i="11"/>
  <c r="B3552" i="11"/>
  <c r="C3552" i="11"/>
  <c r="D3552" i="11"/>
  <c r="E3552" i="11"/>
  <c r="F3552" i="11"/>
  <c r="G3552" i="11"/>
  <c r="H3552" i="11"/>
  <c r="J3552" i="11"/>
  <c r="K3552" i="11"/>
  <c r="L3552" i="11"/>
  <c r="A3553" i="11"/>
  <c r="B3553" i="11"/>
  <c r="C3553" i="11"/>
  <c r="D3553" i="11"/>
  <c r="E3553" i="11"/>
  <c r="F3553" i="11"/>
  <c r="G3553" i="11"/>
  <c r="H3553" i="11"/>
  <c r="J3553" i="11"/>
  <c r="K3553" i="11"/>
  <c r="L3553" i="11"/>
  <c r="A3554" i="11"/>
  <c r="B3554" i="11"/>
  <c r="C3554" i="11"/>
  <c r="D3554" i="11"/>
  <c r="E3554" i="11"/>
  <c r="F3554" i="11"/>
  <c r="G3554" i="11"/>
  <c r="H3554" i="11"/>
  <c r="J3554" i="11"/>
  <c r="K3554" i="11"/>
  <c r="L3554" i="11"/>
  <c r="A3555" i="11"/>
  <c r="B3555" i="11"/>
  <c r="C3555" i="11"/>
  <c r="D3555" i="11"/>
  <c r="E3555" i="11"/>
  <c r="F3555" i="11"/>
  <c r="G3555" i="11"/>
  <c r="H3555" i="11"/>
  <c r="J3555" i="11"/>
  <c r="K3555" i="11"/>
  <c r="L3555" i="11"/>
  <c r="A3556" i="11"/>
  <c r="B3556" i="11"/>
  <c r="C3556" i="11"/>
  <c r="D3556" i="11"/>
  <c r="E3556" i="11"/>
  <c r="F3556" i="11"/>
  <c r="G3556" i="11"/>
  <c r="H3556" i="11"/>
  <c r="J3556" i="11"/>
  <c r="K3556" i="11"/>
  <c r="L3556" i="11"/>
  <c r="A3557" i="11"/>
  <c r="B3557" i="11"/>
  <c r="C3557" i="11"/>
  <c r="D3557" i="11"/>
  <c r="E3557" i="11"/>
  <c r="F3557" i="11"/>
  <c r="G3557" i="11"/>
  <c r="H3557" i="11"/>
  <c r="J3557" i="11"/>
  <c r="K3557" i="11"/>
  <c r="L3557" i="11"/>
  <c r="A3558" i="11"/>
  <c r="B3558" i="11"/>
  <c r="C3558" i="11"/>
  <c r="D3558" i="11"/>
  <c r="E3558" i="11"/>
  <c r="F3558" i="11"/>
  <c r="G3558" i="11"/>
  <c r="H3558" i="11"/>
  <c r="J3558" i="11"/>
  <c r="K3558" i="11"/>
  <c r="L3558" i="11"/>
  <c r="A3559" i="11"/>
  <c r="B3559" i="11"/>
  <c r="C3559" i="11"/>
  <c r="D3559" i="11"/>
  <c r="E3559" i="11"/>
  <c r="F3559" i="11"/>
  <c r="G3559" i="11"/>
  <c r="H3559" i="11"/>
  <c r="J3559" i="11"/>
  <c r="K3559" i="11"/>
  <c r="L3559" i="11"/>
  <c r="A3560" i="11"/>
  <c r="B3560" i="11"/>
  <c r="C3560" i="11"/>
  <c r="D3560" i="11"/>
  <c r="E3560" i="11"/>
  <c r="F3560" i="11"/>
  <c r="G3560" i="11"/>
  <c r="H3560" i="11"/>
  <c r="J3560" i="11"/>
  <c r="K3560" i="11"/>
  <c r="L3560" i="11"/>
  <c r="A3561" i="11"/>
  <c r="B3561" i="11"/>
  <c r="C3561" i="11"/>
  <c r="D3561" i="11"/>
  <c r="E3561" i="11"/>
  <c r="F3561" i="11"/>
  <c r="G3561" i="11"/>
  <c r="H3561" i="11"/>
  <c r="J3561" i="11"/>
  <c r="K3561" i="11"/>
  <c r="L3561" i="11"/>
  <c r="A3562" i="11"/>
  <c r="B3562" i="11"/>
  <c r="C3562" i="11"/>
  <c r="D3562" i="11"/>
  <c r="E3562" i="11"/>
  <c r="F3562" i="11"/>
  <c r="G3562" i="11"/>
  <c r="H3562" i="11"/>
  <c r="J3562" i="11"/>
  <c r="K3562" i="11"/>
  <c r="L3562" i="11"/>
  <c r="A3563" i="11"/>
  <c r="B3563" i="11"/>
  <c r="C3563" i="11"/>
  <c r="D3563" i="11"/>
  <c r="E3563" i="11"/>
  <c r="F3563" i="11"/>
  <c r="G3563" i="11"/>
  <c r="H3563" i="11"/>
  <c r="J3563" i="11"/>
  <c r="K3563" i="11"/>
  <c r="L3563" i="11"/>
  <c r="A3564" i="11"/>
  <c r="B3564" i="11"/>
  <c r="C3564" i="11"/>
  <c r="D3564" i="11"/>
  <c r="E3564" i="11"/>
  <c r="F3564" i="11"/>
  <c r="G3564" i="11"/>
  <c r="H3564" i="11"/>
  <c r="J3564" i="11"/>
  <c r="K3564" i="11"/>
  <c r="L3564" i="11"/>
  <c r="A3565" i="11"/>
  <c r="B3565" i="11"/>
  <c r="C3565" i="11"/>
  <c r="D3565" i="11"/>
  <c r="E3565" i="11"/>
  <c r="F3565" i="11"/>
  <c r="G3565" i="11"/>
  <c r="H3565" i="11"/>
  <c r="J3565" i="11"/>
  <c r="K3565" i="11"/>
  <c r="L3565" i="11"/>
  <c r="A3566" i="11"/>
  <c r="B3566" i="11"/>
  <c r="C3566" i="11"/>
  <c r="D3566" i="11"/>
  <c r="E3566" i="11"/>
  <c r="F3566" i="11"/>
  <c r="G3566" i="11"/>
  <c r="H3566" i="11"/>
  <c r="J3566" i="11"/>
  <c r="K3566" i="11"/>
  <c r="L3566" i="11"/>
  <c r="A3567" i="11"/>
  <c r="B3567" i="11"/>
  <c r="C3567" i="11"/>
  <c r="D3567" i="11"/>
  <c r="E3567" i="11"/>
  <c r="F3567" i="11"/>
  <c r="G3567" i="11"/>
  <c r="H3567" i="11"/>
  <c r="J3567" i="11"/>
  <c r="K3567" i="11"/>
  <c r="L3567" i="11"/>
  <c r="A3568" i="11"/>
  <c r="B3568" i="11"/>
  <c r="C3568" i="11"/>
  <c r="D3568" i="11"/>
  <c r="E3568" i="11"/>
  <c r="F3568" i="11"/>
  <c r="G3568" i="11"/>
  <c r="H3568" i="11"/>
  <c r="J3568" i="11"/>
  <c r="K3568" i="11"/>
  <c r="L3568" i="11"/>
  <c r="A3569" i="11"/>
  <c r="B3569" i="11"/>
  <c r="C3569" i="11"/>
  <c r="D3569" i="11"/>
  <c r="E3569" i="11"/>
  <c r="F3569" i="11"/>
  <c r="G3569" i="11"/>
  <c r="H3569" i="11"/>
  <c r="J3569" i="11"/>
  <c r="K3569" i="11"/>
  <c r="L3569" i="11"/>
  <c r="A3570" i="11"/>
  <c r="B3570" i="11"/>
  <c r="C3570" i="11"/>
  <c r="D3570" i="11"/>
  <c r="E3570" i="11"/>
  <c r="F3570" i="11"/>
  <c r="G3570" i="11"/>
  <c r="H3570" i="11"/>
  <c r="J3570" i="11"/>
  <c r="K3570" i="11"/>
  <c r="L3570" i="11"/>
  <c r="A3571" i="11"/>
  <c r="B3571" i="11"/>
  <c r="C3571" i="11"/>
  <c r="D3571" i="11"/>
  <c r="E3571" i="11"/>
  <c r="F3571" i="11"/>
  <c r="G3571" i="11"/>
  <c r="H3571" i="11"/>
  <c r="J3571" i="11"/>
  <c r="K3571" i="11"/>
  <c r="L3571" i="11"/>
  <c r="A3572" i="11"/>
  <c r="B3572" i="11"/>
  <c r="C3572" i="11"/>
  <c r="D3572" i="11"/>
  <c r="E3572" i="11"/>
  <c r="F3572" i="11"/>
  <c r="G3572" i="11"/>
  <c r="H3572" i="11"/>
  <c r="J3572" i="11"/>
  <c r="K3572" i="11"/>
  <c r="L3572" i="11"/>
  <c r="A3573" i="11"/>
  <c r="B3573" i="11"/>
  <c r="C3573" i="11"/>
  <c r="D3573" i="11"/>
  <c r="E3573" i="11"/>
  <c r="F3573" i="11"/>
  <c r="G3573" i="11"/>
  <c r="H3573" i="11"/>
  <c r="J3573" i="11"/>
  <c r="K3573" i="11"/>
  <c r="L3573" i="11"/>
  <c r="A3574" i="11"/>
  <c r="B3574" i="11"/>
  <c r="C3574" i="11"/>
  <c r="D3574" i="11"/>
  <c r="E3574" i="11"/>
  <c r="F3574" i="11"/>
  <c r="G3574" i="11"/>
  <c r="H3574" i="11"/>
  <c r="J3574" i="11"/>
  <c r="K3574" i="11"/>
  <c r="L3574" i="11"/>
  <c r="A3575" i="11"/>
  <c r="B3575" i="11"/>
  <c r="C3575" i="11"/>
  <c r="D3575" i="11"/>
  <c r="E3575" i="11"/>
  <c r="F3575" i="11"/>
  <c r="G3575" i="11"/>
  <c r="H3575" i="11"/>
  <c r="J3575" i="11"/>
  <c r="K3575" i="11"/>
  <c r="L3575" i="11"/>
  <c r="A3576" i="11"/>
  <c r="B3576" i="11"/>
  <c r="C3576" i="11"/>
  <c r="D3576" i="11"/>
  <c r="E3576" i="11"/>
  <c r="F3576" i="11"/>
  <c r="G3576" i="11"/>
  <c r="H3576" i="11"/>
  <c r="J3576" i="11"/>
  <c r="K3576" i="11"/>
  <c r="L3576" i="11"/>
  <c r="A3577" i="11"/>
  <c r="B3577" i="11"/>
  <c r="C3577" i="11"/>
  <c r="D3577" i="11"/>
  <c r="E3577" i="11"/>
  <c r="F3577" i="11"/>
  <c r="G3577" i="11"/>
  <c r="H3577" i="11"/>
  <c r="J3577" i="11"/>
  <c r="K3577" i="11"/>
  <c r="L3577" i="11"/>
  <c r="A3578" i="11"/>
  <c r="B3578" i="11"/>
  <c r="C3578" i="11"/>
  <c r="D3578" i="11"/>
  <c r="E3578" i="11"/>
  <c r="F3578" i="11"/>
  <c r="G3578" i="11"/>
  <c r="H3578" i="11"/>
  <c r="J3578" i="11"/>
  <c r="K3578" i="11"/>
  <c r="L3578" i="11"/>
  <c r="A3579" i="11"/>
  <c r="B3579" i="11"/>
  <c r="C3579" i="11"/>
  <c r="D3579" i="11"/>
  <c r="E3579" i="11"/>
  <c r="F3579" i="11"/>
  <c r="G3579" i="11"/>
  <c r="H3579" i="11"/>
  <c r="J3579" i="11"/>
  <c r="K3579" i="11"/>
  <c r="L3579" i="11"/>
  <c r="A3580" i="11"/>
  <c r="B3580" i="11"/>
  <c r="C3580" i="11"/>
  <c r="D3580" i="11"/>
  <c r="E3580" i="11"/>
  <c r="F3580" i="11"/>
  <c r="G3580" i="11"/>
  <c r="H3580" i="11"/>
  <c r="J3580" i="11"/>
  <c r="K3580" i="11"/>
  <c r="L3580" i="11"/>
  <c r="A3581" i="11"/>
  <c r="B3581" i="11"/>
  <c r="C3581" i="11"/>
  <c r="D3581" i="11"/>
  <c r="E3581" i="11"/>
  <c r="F3581" i="11"/>
  <c r="G3581" i="11"/>
  <c r="H3581" i="11"/>
  <c r="J3581" i="11"/>
  <c r="K3581" i="11"/>
  <c r="L3581" i="11"/>
  <c r="A3582" i="11"/>
  <c r="B3582" i="11"/>
  <c r="C3582" i="11"/>
  <c r="D3582" i="11"/>
  <c r="E3582" i="11"/>
  <c r="F3582" i="11"/>
  <c r="G3582" i="11"/>
  <c r="H3582" i="11"/>
  <c r="J3582" i="11"/>
  <c r="K3582" i="11"/>
  <c r="L3582" i="11"/>
  <c r="A3583" i="11"/>
  <c r="B3583" i="11"/>
  <c r="C3583" i="11"/>
  <c r="D3583" i="11"/>
  <c r="E3583" i="11"/>
  <c r="F3583" i="11"/>
  <c r="G3583" i="11"/>
  <c r="H3583" i="11"/>
  <c r="J3583" i="11"/>
  <c r="K3583" i="11"/>
  <c r="L3583" i="11"/>
  <c r="A3584" i="11"/>
  <c r="B3584" i="11"/>
  <c r="C3584" i="11"/>
  <c r="D3584" i="11"/>
  <c r="E3584" i="11"/>
  <c r="F3584" i="11"/>
  <c r="G3584" i="11"/>
  <c r="H3584" i="11"/>
  <c r="J3584" i="11"/>
  <c r="K3584" i="11"/>
  <c r="L3584" i="11"/>
  <c r="A3585" i="11"/>
  <c r="B3585" i="11"/>
  <c r="C3585" i="11"/>
  <c r="D3585" i="11"/>
  <c r="E3585" i="11"/>
  <c r="F3585" i="11"/>
  <c r="G3585" i="11"/>
  <c r="H3585" i="11"/>
  <c r="J3585" i="11"/>
  <c r="K3585" i="11"/>
  <c r="L3585" i="11"/>
  <c r="A3586" i="11"/>
  <c r="B3586" i="11"/>
  <c r="C3586" i="11"/>
  <c r="D3586" i="11"/>
  <c r="E3586" i="11"/>
  <c r="F3586" i="11"/>
  <c r="G3586" i="11"/>
  <c r="H3586" i="11"/>
  <c r="J3586" i="11"/>
  <c r="K3586" i="11"/>
  <c r="L3586" i="11"/>
  <c r="A3587" i="11"/>
  <c r="B3587" i="11"/>
  <c r="C3587" i="11"/>
  <c r="D3587" i="11"/>
  <c r="E3587" i="11"/>
  <c r="F3587" i="11"/>
  <c r="G3587" i="11"/>
  <c r="H3587" i="11"/>
  <c r="J3587" i="11"/>
  <c r="K3587" i="11"/>
  <c r="L3587" i="11"/>
  <c r="A3588" i="11"/>
  <c r="B3588" i="11"/>
  <c r="C3588" i="11"/>
  <c r="D3588" i="11"/>
  <c r="E3588" i="11"/>
  <c r="F3588" i="11"/>
  <c r="G3588" i="11"/>
  <c r="H3588" i="11"/>
  <c r="J3588" i="11"/>
  <c r="K3588" i="11"/>
  <c r="L3588" i="11"/>
  <c r="A3589" i="11"/>
  <c r="B3589" i="11"/>
  <c r="C3589" i="11"/>
  <c r="D3589" i="11"/>
  <c r="E3589" i="11"/>
  <c r="F3589" i="11"/>
  <c r="G3589" i="11"/>
  <c r="H3589" i="11"/>
  <c r="J3589" i="11"/>
  <c r="K3589" i="11"/>
  <c r="L3589" i="11"/>
  <c r="A3590" i="11"/>
  <c r="B3590" i="11"/>
  <c r="C3590" i="11"/>
  <c r="D3590" i="11"/>
  <c r="E3590" i="11"/>
  <c r="F3590" i="11"/>
  <c r="G3590" i="11"/>
  <c r="H3590" i="11"/>
  <c r="J3590" i="11"/>
  <c r="K3590" i="11"/>
  <c r="L3590" i="11"/>
  <c r="A3591" i="11"/>
  <c r="B3591" i="11"/>
  <c r="C3591" i="11"/>
  <c r="D3591" i="11"/>
  <c r="E3591" i="11"/>
  <c r="F3591" i="11"/>
  <c r="G3591" i="11"/>
  <c r="H3591" i="11"/>
  <c r="J3591" i="11"/>
  <c r="K3591" i="11"/>
  <c r="L3591" i="11"/>
  <c r="A3592" i="11"/>
  <c r="B3592" i="11"/>
  <c r="C3592" i="11"/>
  <c r="D3592" i="11"/>
  <c r="E3592" i="11"/>
  <c r="F3592" i="11"/>
  <c r="G3592" i="11"/>
  <c r="H3592" i="11"/>
  <c r="J3592" i="11"/>
  <c r="K3592" i="11"/>
  <c r="L3592" i="11"/>
  <c r="A3593" i="11"/>
  <c r="B3593" i="11"/>
  <c r="C3593" i="11"/>
  <c r="D3593" i="11"/>
  <c r="E3593" i="11"/>
  <c r="F3593" i="11"/>
  <c r="G3593" i="11"/>
  <c r="H3593" i="11"/>
  <c r="J3593" i="11"/>
  <c r="K3593" i="11"/>
  <c r="L3593" i="11"/>
  <c r="A3594" i="11"/>
  <c r="B3594" i="11"/>
  <c r="C3594" i="11"/>
  <c r="D3594" i="11"/>
  <c r="E3594" i="11"/>
  <c r="F3594" i="11"/>
  <c r="G3594" i="11"/>
  <c r="H3594" i="11"/>
  <c r="J3594" i="11"/>
  <c r="K3594" i="11"/>
  <c r="L3594" i="11"/>
  <c r="A3595" i="11"/>
  <c r="B3595" i="11"/>
  <c r="C3595" i="11"/>
  <c r="D3595" i="11"/>
  <c r="E3595" i="11"/>
  <c r="F3595" i="11"/>
  <c r="G3595" i="11"/>
  <c r="H3595" i="11"/>
  <c r="J3595" i="11"/>
  <c r="K3595" i="11"/>
  <c r="L3595" i="11"/>
  <c r="A3596" i="11"/>
  <c r="B3596" i="11"/>
  <c r="C3596" i="11"/>
  <c r="D3596" i="11"/>
  <c r="E3596" i="11"/>
  <c r="F3596" i="11"/>
  <c r="G3596" i="11"/>
  <c r="H3596" i="11"/>
  <c r="J3596" i="11"/>
  <c r="K3596" i="11"/>
  <c r="L3596" i="11"/>
  <c r="A3597" i="11"/>
  <c r="B3597" i="11"/>
  <c r="C3597" i="11"/>
  <c r="D3597" i="11"/>
  <c r="E3597" i="11"/>
  <c r="F3597" i="11"/>
  <c r="G3597" i="11"/>
  <c r="H3597" i="11"/>
  <c r="J3597" i="11"/>
  <c r="K3597" i="11"/>
  <c r="L3597" i="11"/>
  <c r="A3598" i="11"/>
  <c r="B3598" i="11"/>
  <c r="C3598" i="11"/>
  <c r="D3598" i="11"/>
  <c r="E3598" i="11"/>
  <c r="F3598" i="11"/>
  <c r="G3598" i="11"/>
  <c r="H3598" i="11"/>
  <c r="J3598" i="11"/>
  <c r="K3598" i="11"/>
  <c r="L3598" i="11"/>
  <c r="A3599" i="11"/>
  <c r="B3599" i="11"/>
  <c r="C3599" i="11"/>
  <c r="D3599" i="11"/>
  <c r="E3599" i="11"/>
  <c r="F3599" i="11"/>
  <c r="G3599" i="11"/>
  <c r="H3599" i="11"/>
  <c r="J3599" i="11"/>
  <c r="K3599" i="11"/>
  <c r="L3599" i="11"/>
  <c r="A3600" i="11"/>
  <c r="B3600" i="11"/>
  <c r="C3600" i="11"/>
  <c r="D3600" i="11"/>
  <c r="E3600" i="11"/>
  <c r="F3600" i="11"/>
  <c r="G3600" i="11"/>
  <c r="H3600" i="11"/>
  <c r="J3600" i="11"/>
  <c r="K3600" i="11"/>
  <c r="L3600" i="11"/>
  <c r="A3601" i="11"/>
  <c r="B3601" i="11"/>
  <c r="C3601" i="11"/>
  <c r="D3601" i="11"/>
  <c r="E3601" i="11"/>
  <c r="F3601" i="11"/>
  <c r="G3601" i="11"/>
  <c r="H3601" i="11"/>
  <c r="J3601" i="11"/>
  <c r="K3601" i="11"/>
  <c r="L3601" i="11"/>
  <c r="A3602" i="11"/>
  <c r="B3602" i="11"/>
  <c r="C3602" i="11"/>
  <c r="D3602" i="11"/>
  <c r="E3602" i="11"/>
  <c r="F3602" i="11"/>
  <c r="G3602" i="11"/>
  <c r="H3602" i="11"/>
  <c r="J3602" i="11"/>
  <c r="K3602" i="11"/>
  <c r="L3602" i="11"/>
  <c r="A3603" i="11"/>
  <c r="B3603" i="11"/>
  <c r="C3603" i="11"/>
  <c r="D3603" i="11"/>
  <c r="E3603" i="11"/>
  <c r="F3603" i="11"/>
  <c r="G3603" i="11"/>
  <c r="H3603" i="11"/>
  <c r="J3603" i="11"/>
  <c r="K3603" i="11"/>
  <c r="L3603" i="11"/>
  <c r="A3604" i="11"/>
  <c r="B3604" i="11"/>
  <c r="C3604" i="11"/>
  <c r="D3604" i="11"/>
  <c r="E3604" i="11"/>
  <c r="F3604" i="11"/>
  <c r="G3604" i="11"/>
  <c r="H3604" i="11"/>
  <c r="J3604" i="11"/>
  <c r="K3604" i="11"/>
  <c r="L3604" i="11"/>
  <c r="A3605" i="11"/>
  <c r="B3605" i="11"/>
  <c r="C3605" i="11"/>
  <c r="D3605" i="11"/>
  <c r="E3605" i="11"/>
  <c r="F3605" i="11"/>
  <c r="G3605" i="11"/>
  <c r="H3605" i="11"/>
  <c r="J3605" i="11"/>
  <c r="K3605" i="11"/>
  <c r="L3605" i="11"/>
  <c r="A3606" i="11"/>
  <c r="B3606" i="11"/>
  <c r="C3606" i="11"/>
  <c r="D3606" i="11"/>
  <c r="E3606" i="11"/>
  <c r="F3606" i="11"/>
  <c r="G3606" i="11"/>
  <c r="H3606" i="11"/>
  <c r="J3606" i="11"/>
  <c r="K3606" i="11"/>
  <c r="L3606" i="11"/>
  <c r="A3607" i="11"/>
  <c r="B3607" i="11"/>
  <c r="C3607" i="11"/>
  <c r="D3607" i="11"/>
  <c r="E3607" i="11"/>
  <c r="F3607" i="11"/>
  <c r="G3607" i="11"/>
  <c r="H3607" i="11"/>
  <c r="J3607" i="11"/>
  <c r="K3607" i="11"/>
  <c r="L3607" i="11"/>
  <c r="A3608" i="11"/>
  <c r="B3608" i="11"/>
  <c r="C3608" i="11"/>
  <c r="D3608" i="11"/>
  <c r="E3608" i="11"/>
  <c r="F3608" i="11"/>
  <c r="G3608" i="11"/>
  <c r="H3608" i="11"/>
  <c r="J3608" i="11"/>
  <c r="K3608" i="11"/>
  <c r="L3608" i="11"/>
  <c r="A3609" i="11"/>
  <c r="B3609" i="11"/>
  <c r="C3609" i="11"/>
  <c r="D3609" i="11"/>
  <c r="E3609" i="11"/>
  <c r="F3609" i="11"/>
  <c r="G3609" i="11"/>
  <c r="H3609" i="11"/>
  <c r="J3609" i="11"/>
  <c r="K3609" i="11"/>
  <c r="L3609" i="11"/>
  <c r="A3610" i="11"/>
  <c r="B3610" i="11"/>
  <c r="C3610" i="11"/>
  <c r="D3610" i="11"/>
  <c r="E3610" i="11"/>
  <c r="F3610" i="11"/>
  <c r="G3610" i="11"/>
  <c r="H3610" i="11"/>
  <c r="J3610" i="11"/>
  <c r="K3610" i="11"/>
  <c r="L3610" i="11"/>
  <c r="A3611" i="11"/>
  <c r="B3611" i="11"/>
  <c r="C3611" i="11"/>
  <c r="D3611" i="11"/>
  <c r="E3611" i="11"/>
  <c r="F3611" i="11"/>
  <c r="G3611" i="11"/>
  <c r="H3611" i="11"/>
  <c r="J3611" i="11"/>
  <c r="K3611" i="11"/>
  <c r="L3611" i="11"/>
  <c r="A3612" i="11"/>
  <c r="B3612" i="11"/>
  <c r="C3612" i="11"/>
  <c r="D3612" i="11"/>
  <c r="E3612" i="11"/>
  <c r="F3612" i="11"/>
  <c r="G3612" i="11"/>
  <c r="H3612" i="11"/>
  <c r="J3612" i="11"/>
  <c r="K3612" i="11"/>
  <c r="L3612" i="11"/>
  <c r="A3613" i="11"/>
  <c r="B3613" i="11"/>
  <c r="C3613" i="11"/>
  <c r="D3613" i="11"/>
  <c r="E3613" i="11"/>
  <c r="F3613" i="11"/>
  <c r="G3613" i="11"/>
  <c r="H3613" i="11"/>
  <c r="J3613" i="11"/>
  <c r="K3613" i="11"/>
  <c r="L3613" i="11"/>
  <c r="A3614" i="11"/>
  <c r="B3614" i="11"/>
  <c r="C3614" i="11"/>
  <c r="D3614" i="11"/>
  <c r="E3614" i="11"/>
  <c r="F3614" i="11"/>
  <c r="G3614" i="11"/>
  <c r="H3614" i="11"/>
  <c r="J3614" i="11"/>
  <c r="K3614" i="11"/>
  <c r="L3614" i="11"/>
  <c r="A3615" i="11"/>
  <c r="B3615" i="11"/>
  <c r="C3615" i="11"/>
  <c r="D3615" i="11"/>
  <c r="E3615" i="11"/>
  <c r="F3615" i="11"/>
  <c r="G3615" i="11"/>
  <c r="H3615" i="11"/>
  <c r="J3615" i="11"/>
  <c r="K3615" i="11"/>
  <c r="L3615" i="11"/>
  <c r="A3616" i="11"/>
  <c r="B3616" i="11"/>
  <c r="C3616" i="11"/>
  <c r="D3616" i="11"/>
  <c r="E3616" i="11"/>
  <c r="F3616" i="11"/>
  <c r="G3616" i="11"/>
  <c r="H3616" i="11"/>
  <c r="J3616" i="11"/>
  <c r="K3616" i="11"/>
  <c r="L3616" i="11"/>
  <c r="A3617" i="11"/>
  <c r="B3617" i="11"/>
  <c r="C3617" i="11"/>
  <c r="D3617" i="11"/>
  <c r="E3617" i="11"/>
  <c r="F3617" i="11"/>
  <c r="G3617" i="11"/>
  <c r="H3617" i="11"/>
  <c r="J3617" i="11"/>
  <c r="K3617" i="11"/>
  <c r="L3617" i="11"/>
  <c r="A3618" i="11"/>
  <c r="B3618" i="11"/>
  <c r="C3618" i="11"/>
  <c r="D3618" i="11"/>
  <c r="E3618" i="11"/>
  <c r="F3618" i="11"/>
  <c r="G3618" i="11"/>
  <c r="H3618" i="11"/>
  <c r="J3618" i="11"/>
  <c r="K3618" i="11"/>
  <c r="L3618" i="11"/>
  <c r="A3619" i="11"/>
  <c r="B3619" i="11"/>
  <c r="C3619" i="11"/>
  <c r="D3619" i="11"/>
  <c r="E3619" i="11"/>
  <c r="F3619" i="11"/>
  <c r="G3619" i="11"/>
  <c r="H3619" i="11"/>
  <c r="J3619" i="11"/>
  <c r="K3619" i="11"/>
  <c r="L3619" i="11"/>
  <c r="A3620" i="11"/>
  <c r="B3620" i="11"/>
  <c r="C3620" i="11"/>
  <c r="D3620" i="11"/>
  <c r="E3620" i="11"/>
  <c r="F3620" i="11"/>
  <c r="G3620" i="11"/>
  <c r="H3620" i="11"/>
  <c r="J3620" i="11"/>
  <c r="K3620" i="11"/>
  <c r="L3620" i="11"/>
  <c r="A3621" i="11"/>
  <c r="B3621" i="11"/>
  <c r="C3621" i="11"/>
  <c r="D3621" i="11"/>
  <c r="E3621" i="11"/>
  <c r="F3621" i="11"/>
  <c r="G3621" i="11"/>
  <c r="H3621" i="11"/>
  <c r="J3621" i="11"/>
  <c r="K3621" i="11"/>
  <c r="L3621" i="11"/>
  <c r="A3622" i="11"/>
  <c r="B3622" i="11"/>
  <c r="C3622" i="11"/>
  <c r="D3622" i="11"/>
  <c r="E3622" i="11"/>
  <c r="F3622" i="11"/>
  <c r="G3622" i="11"/>
  <c r="H3622" i="11"/>
  <c r="J3622" i="11"/>
  <c r="K3622" i="11"/>
  <c r="L3622" i="11"/>
  <c r="A3623" i="11"/>
  <c r="B3623" i="11"/>
  <c r="C3623" i="11"/>
  <c r="D3623" i="11"/>
  <c r="E3623" i="11"/>
  <c r="F3623" i="11"/>
  <c r="G3623" i="11"/>
  <c r="H3623" i="11"/>
  <c r="J3623" i="11"/>
  <c r="K3623" i="11"/>
  <c r="L3623" i="11"/>
  <c r="A3624" i="11"/>
  <c r="B3624" i="11"/>
  <c r="C3624" i="11"/>
  <c r="D3624" i="11"/>
  <c r="E3624" i="11"/>
  <c r="F3624" i="11"/>
  <c r="G3624" i="11"/>
  <c r="H3624" i="11"/>
  <c r="J3624" i="11"/>
  <c r="K3624" i="11"/>
  <c r="L3624" i="11"/>
  <c r="A3625" i="11"/>
  <c r="B3625" i="11"/>
  <c r="C3625" i="11"/>
  <c r="D3625" i="11"/>
  <c r="E3625" i="11"/>
  <c r="F3625" i="11"/>
  <c r="G3625" i="11"/>
  <c r="H3625" i="11"/>
  <c r="J3625" i="11"/>
  <c r="K3625" i="11"/>
  <c r="L3625" i="11"/>
  <c r="A3626" i="11"/>
  <c r="B3626" i="11"/>
  <c r="C3626" i="11"/>
  <c r="D3626" i="11"/>
  <c r="E3626" i="11"/>
  <c r="F3626" i="11"/>
  <c r="G3626" i="11"/>
  <c r="H3626" i="11"/>
  <c r="J3626" i="11"/>
  <c r="K3626" i="11"/>
  <c r="L3626" i="11"/>
  <c r="A3627" i="11"/>
  <c r="B3627" i="11"/>
  <c r="C3627" i="11"/>
  <c r="D3627" i="11"/>
  <c r="E3627" i="11"/>
  <c r="F3627" i="11"/>
  <c r="G3627" i="11"/>
  <c r="H3627" i="11"/>
  <c r="J3627" i="11"/>
  <c r="K3627" i="11"/>
  <c r="L3627" i="11"/>
  <c r="A3628" i="11"/>
  <c r="B3628" i="11"/>
  <c r="C3628" i="11"/>
  <c r="D3628" i="11"/>
  <c r="E3628" i="11"/>
  <c r="F3628" i="11"/>
  <c r="G3628" i="11"/>
  <c r="H3628" i="11"/>
  <c r="J3628" i="11"/>
  <c r="K3628" i="11"/>
  <c r="L3628" i="11"/>
  <c r="A3629" i="11"/>
  <c r="B3629" i="11"/>
  <c r="C3629" i="11"/>
  <c r="D3629" i="11"/>
  <c r="E3629" i="11"/>
  <c r="F3629" i="11"/>
  <c r="G3629" i="11"/>
  <c r="H3629" i="11"/>
  <c r="J3629" i="11"/>
  <c r="K3629" i="11"/>
  <c r="L3629" i="11"/>
  <c r="A3630" i="11"/>
  <c r="B3630" i="11"/>
  <c r="C3630" i="11"/>
  <c r="D3630" i="11"/>
  <c r="E3630" i="11"/>
  <c r="F3630" i="11"/>
  <c r="G3630" i="11"/>
  <c r="H3630" i="11"/>
  <c r="J3630" i="11"/>
  <c r="K3630" i="11"/>
  <c r="L3630" i="11"/>
  <c r="A3631" i="11"/>
  <c r="B3631" i="11"/>
  <c r="C3631" i="11"/>
  <c r="D3631" i="11"/>
  <c r="E3631" i="11"/>
  <c r="F3631" i="11"/>
  <c r="G3631" i="11"/>
  <c r="H3631" i="11"/>
  <c r="J3631" i="11"/>
  <c r="K3631" i="11"/>
  <c r="L3631" i="11"/>
  <c r="A3632" i="11"/>
  <c r="B3632" i="11"/>
  <c r="C3632" i="11"/>
  <c r="D3632" i="11"/>
  <c r="E3632" i="11"/>
  <c r="F3632" i="11"/>
  <c r="G3632" i="11"/>
  <c r="H3632" i="11"/>
  <c r="J3632" i="11"/>
  <c r="K3632" i="11"/>
  <c r="L3632" i="11"/>
  <c r="A3633" i="11"/>
  <c r="B3633" i="11"/>
  <c r="C3633" i="11"/>
  <c r="D3633" i="11"/>
  <c r="E3633" i="11"/>
  <c r="F3633" i="11"/>
  <c r="G3633" i="11"/>
  <c r="H3633" i="11"/>
  <c r="J3633" i="11"/>
  <c r="K3633" i="11"/>
  <c r="L3633" i="11"/>
  <c r="A3634" i="11"/>
  <c r="B3634" i="11"/>
  <c r="C3634" i="11"/>
  <c r="D3634" i="11"/>
  <c r="E3634" i="11"/>
  <c r="F3634" i="11"/>
  <c r="G3634" i="11"/>
  <c r="H3634" i="11"/>
  <c r="J3634" i="11"/>
  <c r="K3634" i="11"/>
  <c r="L3634" i="11"/>
  <c r="A3635" i="11"/>
  <c r="B3635" i="11"/>
  <c r="C3635" i="11"/>
  <c r="D3635" i="11"/>
  <c r="E3635" i="11"/>
  <c r="F3635" i="11"/>
  <c r="G3635" i="11"/>
  <c r="H3635" i="11"/>
  <c r="J3635" i="11"/>
  <c r="K3635" i="11"/>
  <c r="L3635" i="11"/>
  <c r="A3636" i="11"/>
  <c r="B3636" i="11"/>
  <c r="C3636" i="11"/>
  <c r="D3636" i="11"/>
  <c r="E3636" i="11"/>
  <c r="F3636" i="11"/>
  <c r="G3636" i="11"/>
  <c r="H3636" i="11"/>
  <c r="J3636" i="11"/>
  <c r="K3636" i="11"/>
  <c r="L3636" i="11"/>
  <c r="A3637" i="11"/>
  <c r="B3637" i="11"/>
  <c r="C3637" i="11"/>
  <c r="D3637" i="11"/>
  <c r="E3637" i="11"/>
  <c r="F3637" i="11"/>
  <c r="G3637" i="11"/>
  <c r="H3637" i="11"/>
  <c r="J3637" i="11"/>
  <c r="K3637" i="11"/>
  <c r="L3637" i="11"/>
  <c r="A3638" i="11"/>
  <c r="B3638" i="11"/>
  <c r="C3638" i="11"/>
  <c r="D3638" i="11"/>
  <c r="E3638" i="11"/>
  <c r="F3638" i="11"/>
  <c r="G3638" i="11"/>
  <c r="H3638" i="11"/>
  <c r="J3638" i="11"/>
  <c r="K3638" i="11"/>
  <c r="L3638" i="11"/>
  <c r="A3639" i="11"/>
  <c r="B3639" i="11"/>
  <c r="C3639" i="11"/>
  <c r="D3639" i="11"/>
  <c r="E3639" i="11"/>
  <c r="F3639" i="11"/>
  <c r="G3639" i="11"/>
  <c r="H3639" i="11"/>
  <c r="J3639" i="11"/>
  <c r="K3639" i="11"/>
  <c r="L3639" i="11"/>
  <c r="A3640" i="11"/>
  <c r="B3640" i="11"/>
  <c r="C3640" i="11"/>
  <c r="D3640" i="11"/>
  <c r="E3640" i="11"/>
  <c r="F3640" i="11"/>
  <c r="G3640" i="11"/>
  <c r="H3640" i="11"/>
  <c r="J3640" i="11"/>
  <c r="K3640" i="11"/>
  <c r="L3640" i="11"/>
  <c r="A3641" i="11"/>
  <c r="B3641" i="11"/>
  <c r="C3641" i="11"/>
  <c r="D3641" i="11"/>
  <c r="E3641" i="11"/>
  <c r="F3641" i="11"/>
  <c r="G3641" i="11"/>
  <c r="H3641" i="11"/>
  <c r="J3641" i="11"/>
  <c r="K3641" i="11"/>
  <c r="L3641" i="11"/>
  <c r="A3642" i="11"/>
  <c r="B3642" i="11"/>
  <c r="C3642" i="11"/>
  <c r="D3642" i="11"/>
  <c r="E3642" i="11"/>
  <c r="F3642" i="11"/>
  <c r="G3642" i="11"/>
  <c r="H3642" i="11"/>
  <c r="J3642" i="11"/>
  <c r="K3642" i="11"/>
  <c r="L3642" i="11"/>
  <c r="A3643" i="11"/>
  <c r="B3643" i="11"/>
  <c r="C3643" i="11"/>
  <c r="D3643" i="11"/>
  <c r="E3643" i="11"/>
  <c r="F3643" i="11"/>
  <c r="G3643" i="11"/>
  <c r="H3643" i="11"/>
  <c r="J3643" i="11"/>
  <c r="K3643" i="11"/>
  <c r="L3643" i="11"/>
  <c r="A3644" i="11"/>
  <c r="B3644" i="11"/>
  <c r="C3644" i="11"/>
  <c r="D3644" i="11"/>
  <c r="E3644" i="11"/>
  <c r="F3644" i="11"/>
  <c r="G3644" i="11"/>
  <c r="H3644" i="11"/>
  <c r="J3644" i="11"/>
  <c r="K3644" i="11"/>
  <c r="L3644" i="11"/>
  <c r="A3645" i="11"/>
  <c r="B3645" i="11"/>
  <c r="C3645" i="11"/>
  <c r="D3645" i="11"/>
  <c r="E3645" i="11"/>
  <c r="F3645" i="11"/>
  <c r="G3645" i="11"/>
  <c r="H3645" i="11"/>
  <c r="J3645" i="11"/>
  <c r="K3645" i="11"/>
  <c r="L3645" i="11"/>
  <c r="A3646" i="11"/>
  <c r="B3646" i="11"/>
  <c r="C3646" i="11"/>
  <c r="D3646" i="11"/>
  <c r="E3646" i="11"/>
  <c r="F3646" i="11"/>
  <c r="G3646" i="11"/>
  <c r="H3646" i="11"/>
  <c r="J3646" i="11"/>
  <c r="K3646" i="11"/>
  <c r="L3646" i="11"/>
  <c r="A3647" i="11"/>
  <c r="B3647" i="11"/>
  <c r="C3647" i="11"/>
  <c r="D3647" i="11"/>
  <c r="E3647" i="11"/>
  <c r="F3647" i="11"/>
  <c r="G3647" i="11"/>
  <c r="H3647" i="11"/>
  <c r="J3647" i="11"/>
  <c r="K3647" i="11"/>
  <c r="L3647" i="11"/>
  <c r="A3648" i="11"/>
  <c r="B3648" i="11"/>
  <c r="C3648" i="11"/>
  <c r="D3648" i="11"/>
  <c r="E3648" i="11"/>
  <c r="F3648" i="11"/>
  <c r="G3648" i="11"/>
  <c r="H3648" i="11"/>
  <c r="J3648" i="11"/>
  <c r="K3648" i="11"/>
  <c r="L3648" i="11"/>
  <c r="A3649" i="11"/>
  <c r="B3649" i="11"/>
  <c r="C3649" i="11"/>
  <c r="D3649" i="11"/>
  <c r="E3649" i="11"/>
  <c r="F3649" i="11"/>
  <c r="G3649" i="11"/>
  <c r="H3649" i="11"/>
  <c r="J3649" i="11"/>
  <c r="K3649" i="11"/>
  <c r="L3649" i="11"/>
  <c r="A3650" i="11"/>
  <c r="B3650" i="11"/>
  <c r="C3650" i="11"/>
  <c r="D3650" i="11"/>
  <c r="E3650" i="11"/>
  <c r="F3650" i="11"/>
  <c r="G3650" i="11"/>
  <c r="H3650" i="11"/>
  <c r="J3650" i="11"/>
  <c r="K3650" i="11"/>
  <c r="L3650" i="11"/>
  <c r="A3651" i="11"/>
  <c r="B3651" i="11"/>
  <c r="C3651" i="11"/>
  <c r="D3651" i="11"/>
  <c r="E3651" i="11"/>
  <c r="F3651" i="11"/>
  <c r="G3651" i="11"/>
  <c r="H3651" i="11"/>
  <c r="J3651" i="11"/>
  <c r="K3651" i="11"/>
  <c r="L3651" i="11"/>
  <c r="A3652" i="11"/>
  <c r="B3652" i="11"/>
  <c r="C3652" i="11"/>
  <c r="D3652" i="11"/>
  <c r="E3652" i="11"/>
  <c r="F3652" i="11"/>
  <c r="G3652" i="11"/>
  <c r="H3652" i="11"/>
  <c r="J3652" i="11"/>
  <c r="K3652" i="11"/>
  <c r="L3652" i="11"/>
  <c r="A3653" i="11"/>
  <c r="B3653" i="11"/>
  <c r="C3653" i="11"/>
  <c r="D3653" i="11"/>
  <c r="E3653" i="11"/>
  <c r="F3653" i="11"/>
  <c r="G3653" i="11"/>
  <c r="H3653" i="11"/>
  <c r="J3653" i="11"/>
  <c r="K3653" i="11"/>
  <c r="L3653" i="11"/>
  <c r="A3654" i="11"/>
  <c r="B3654" i="11"/>
  <c r="C3654" i="11"/>
  <c r="D3654" i="11"/>
  <c r="E3654" i="11"/>
  <c r="F3654" i="11"/>
  <c r="G3654" i="11"/>
  <c r="H3654" i="11"/>
  <c r="J3654" i="11"/>
  <c r="K3654" i="11"/>
  <c r="L3654" i="11"/>
  <c r="A3655" i="11"/>
  <c r="B3655" i="11"/>
  <c r="C3655" i="11"/>
  <c r="D3655" i="11"/>
  <c r="E3655" i="11"/>
  <c r="F3655" i="11"/>
  <c r="G3655" i="11"/>
  <c r="H3655" i="11"/>
  <c r="J3655" i="11"/>
  <c r="K3655" i="11"/>
  <c r="L3655" i="11"/>
  <c r="A3656" i="11"/>
  <c r="B3656" i="11"/>
  <c r="C3656" i="11"/>
  <c r="D3656" i="11"/>
  <c r="E3656" i="11"/>
  <c r="F3656" i="11"/>
  <c r="G3656" i="11"/>
  <c r="H3656" i="11"/>
  <c r="J3656" i="11"/>
  <c r="K3656" i="11"/>
  <c r="L3656" i="11"/>
  <c r="A3657" i="11"/>
  <c r="B3657" i="11"/>
  <c r="C3657" i="11"/>
  <c r="D3657" i="11"/>
  <c r="E3657" i="11"/>
  <c r="F3657" i="11"/>
  <c r="G3657" i="11"/>
  <c r="H3657" i="11"/>
  <c r="J3657" i="11"/>
  <c r="K3657" i="11"/>
  <c r="L3657" i="11"/>
  <c r="A3658" i="11"/>
  <c r="B3658" i="11"/>
  <c r="C3658" i="11"/>
  <c r="D3658" i="11"/>
  <c r="E3658" i="11"/>
  <c r="F3658" i="11"/>
  <c r="G3658" i="11"/>
  <c r="H3658" i="11"/>
  <c r="J3658" i="11"/>
  <c r="K3658" i="11"/>
  <c r="L3658" i="11"/>
  <c r="A3659" i="11"/>
  <c r="B3659" i="11"/>
  <c r="C3659" i="11"/>
  <c r="D3659" i="11"/>
  <c r="E3659" i="11"/>
  <c r="F3659" i="11"/>
  <c r="G3659" i="11"/>
  <c r="H3659" i="11"/>
  <c r="J3659" i="11"/>
  <c r="K3659" i="11"/>
  <c r="L3659" i="11"/>
  <c r="A3660" i="11"/>
  <c r="B3660" i="11"/>
  <c r="C3660" i="11"/>
  <c r="D3660" i="11"/>
  <c r="E3660" i="11"/>
  <c r="F3660" i="11"/>
  <c r="G3660" i="11"/>
  <c r="H3660" i="11"/>
  <c r="J3660" i="11"/>
  <c r="K3660" i="11"/>
  <c r="L3660" i="11"/>
  <c r="A3661" i="11"/>
  <c r="B3661" i="11"/>
  <c r="C3661" i="11"/>
  <c r="D3661" i="11"/>
  <c r="E3661" i="11"/>
  <c r="F3661" i="11"/>
  <c r="G3661" i="11"/>
  <c r="H3661" i="11"/>
  <c r="J3661" i="11"/>
  <c r="K3661" i="11"/>
  <c r="L3661" i="11"/>
  <c r="A3662" i="11"/>
  <c r="B3662" i="11"/>
  <c r="C3662" i="11"/>
  <c r="D3662" i="11"/>
  <c r="E3662" i="11"/>
  <c r="F3662" i="11"/>
  <c r="G3662" i="11"/>
  <c r="H3662" i="11"/>
  <c r="J3662" i="11"/>
  <c r="K3662" i="11"/>
  <c r="L3662" i="11"/>
  <c r="A3663" i="11"/>
  <c r="B3663" i="11"/>
  <c r="C3663" i="11"/>
  <c r="D3663" i="11"/>
  <c r="E3663" i="11"/>
  <c r="F3663" i="11"/>
  <c r="G3663" i="11"/>
  <c r="H3663" i="11"/>
  <c r="J3663" i="11"/>
  <c r="K3663" i="11"/>
  <c r="L3663" i="11"/>
  <c r="A3664" i="11"/>
  <c r="B3664" i="11"/>
  <c r="C3664" i="11"/>
  <c r="D3664" i="11"/>
  <c r="E3664" i="11"/>
  <c r="F3664" i="11"/>
  <c r="G3664" i="11"/>
  <c r="H3664" i="11"/>
  <c r="J3664" i="11"/>
  <c r="K3664" i="11"/>
  <c r="L3664" i="11"/>
  <c r="A3665" i="11"/>
  <c r="B3665" i="11"/>
  <c r="C3665" i="11"/>
  <c r="D3665" i="11"/>
  <c r="E3665" i="11"/>
  <c r="F3665" i="11"/>
  <c r="G3665" i="11"/>
  <c r="H3665" i="11"/>
  <c r="J3665" i="11"/>
  <c r="K3665" i="11"/>
  <c r="L3665" i="11"/>
  <c r="A3666" i="11"/>
  <c r="B3666" i="11"/>
  <c r="C3666" i="11"/>
  <c r="D3666" i="11"/>
  <c r="E3666" i="11"/>
  <c r="F3666" i="11"/>
  <c r="G3666" i="11"/>
  <c r="H3666" i="11"/>
  <c r="J3666" i="11"/>
  <c r="K3666" i="11"/>
  <c r="L3666" i="11"/>
  <c r="A3667" i="11"/>
  <c r="B3667" i="11"/>
  <c r="C3667" i="11"/>
  <c r="D3667" i="11"/>
  <c r="E3667" i="11"/>
  <c r="F3667" i="11"/>
  <c r="G3667" i="11"/>
  <c r="H3667" i="11"/>
  <c r="J3667" i="11"/>
  <c r="K3667" i="11"/>
  <c r="L3667" i="11"/>
  <c r="A3668" i="11"/>
  <c r="B3668" i="11"/>
  <c r="C3668" i="11"/>
  <c r="D3668" i="11"/>
  <c r="E3668" i="11"/>
  <c r="F3668" i="11"/>
  <c r="G3668" i="11"/>
  <c r="H3668" i="11"/>
  <c r="J3668" i="11"/>
  <c r="K3668" i="11"/>
  <c r="L3668" i="11"/>
  <c r="A3669" i="11"/>
  <c r="B3669" i="11"/>
  <c r="C3669" i="11"/>
  <c r="D3669" i="11"/>
  <c r="E3669" i="11"/>
  <c r="F3669" i="11"/>
  <c r="G3669" i="11"/>
  <c r="H3669" i="11"/>
  <c r="J3669" i="11"/>
  <c r="K3669" i="11"/>
  <c r="L3669" i="11"/>
  <c r="A3670" i="11"/>
  <c r="B3670" i="11"/>
  <c r="C3670" i="11"/>
  <c r="D3670" i="11"/>
  <c r="E3670" i="11"/>
  <c r="F3670" i="11"/>
  <c r="G3670" i="11"/>
  <c r="H3670" i="11"/>
  <c r="J3670" i="11"/>
  <c r="K3670" i="11"/>
  <c r="L3670" i="11"/>
  <c r="A3671" i="11"/>
  <c r="B3671" i="11"/>
  <c r="C3671" i="11"/>
  <c r="D3671" i="11"/>
  <c r="E3671" i="11"/>
  <c r="F3671" i="11"/>
  <c r="G3671" i="11"/>
  <c r="H3671" i="11"/>
  <c r="J3671" i="11"/>
  <c r="K3671" i="11"/>
  <c r="L3671" i="11"/>
  <c r="A3672" i="11"/>
  <c r="B3672" i="11"/>
  <c r="C3672" i="11"/>
  <c r="D3672" i="11"/>
  <c r="E3672" i="11"/>
  <c r="F3672" i="11"/>
  <c r="G3672" i="11"/>
  <c r="H3672" i="11"/>
  <c r="J3672" i="11"/>
  <c r="K3672" i="11"/>
  <c r="L3672" i="11"/>
  <c r="A3673" i="11"/>
  <c r="B3673" i="11"/>
  <c r="C3673" i="11"/>
  <c r="D3673" i="11"/>
  <c r="E3673" i="11"/>
  <c r="F3673" i="11"/>
  <c r="G3673" i="11"/>
  <c r="H3673" i="11"/>
  <c r="J3673" i="11"/>
  <c r="K3673" i="11"/>
  <c r="L3673" i="11"/>
  <c r="A3674" i="11"/>
  <c r="B3674" i="11"/>
  <c r="C3674" i="11"/>
  <c r="D3674" i="11"/>
  <c r="E3674" i="11"/>
  <c r="F3674" i="11"/>
  <c r="G3674" i="11"/>
  <c r="H3674" i="11"/>
  <c r="J3674" i="11"/>
  <c r="K3674" i="11"/>
  <c r="L3674" i="11"/>
  <c r="A3675" i="11"/>
  <c r="B3675" i="11"/>
  <c r="C3675" i="11"/>
  <c r="D3675" i="11"/>
  <c r="E3675" i="11"/>
  <c r="F3675" i="11"/>
  <c r="G3675" i="11"/>
  <c r="H3675" i="11"/>
  <c r="J3675" i="11"/>
  <c r="K3675" i="11"/>
  <c r="L3675" i="11"/>
  <c r="A3676" i="11"/>
  <c r="B3676" i="11"/>
  <c r="C3676" i="11"/>
  <c r="D3676" i="11"/>
  <c r="E3676" i="11"/>
  <c r="F3676" i="11"/>
  <c r="G3676" i="11"/>
  <c r="H3676" i="11"/>
  <c r="J3676" i="11"/>
  <c r="K3676" i="11"/>
  <c r="L3676" i="11"/>
  <c r="A3677" i="11"/>
  <c r="B3677" i="11"/>
  <c r="C3677" i="11"/>
  <c r="D3677" i="11"/>
  <c r="E3677" i="11"/>
  <c r="F3677" i="11"/>
  <c r="G3677" i="11"/>
  <c r="H3677" i="11"/>
  <c r="J3677" i="11"/>
  <c r="K3677" i="11"/>
  <c r="L3677" i="11"/>
  <c r="A3678" i="11"/>
  <c r="B3678" i="11"/>
  <c r="C3678" i="11"/>
  <c r="D3678" i="11"/>
  <c r="E3678" i="11"/>
  <c r="F3678" i="11"/>
  <c r="G3678" i="11"/>
  <c r="H3678" i="11"/>
  <c r="J3678" i="11"/>
  <c r="K3678" i="11"/>
  <c r="L3678" i="11"/>
  <c r="A3679" i="11"/>
  <c r="B3679" i="11"/>
  <c r="C3679" i="11"/>
  <c r="D3679" i="11"/>
  <c r="E3679" i="11"/>
  <c r="F3679" i="11"/>
  <c r="G3679" i="11"/>
  <c r="H3679" i="11"/>
  <c r="J3679" i="11"/>
  <c r="K3679" i="11"/>
  <c r="L3679" i="11"/>
  <c r="A3680" i="11"/>
  <c r="B3680" i="11"/>
  <c r="C3680" i="11"/>
  <c r="D3680" i="11"/>
  <c r="E3680" i="11"/>
  <c r="F3680" i="11"/>
  <c r="G3680" i="11"/>
  <c r="H3680" i="11"/>
  <c r="J3680" i="11"/>
  <c r="K3680" i="11"/>
  <c r="L3680" i="11"/>
  <c r="A3681" i="11"/>
  <c r="B3681" i="11"/>
  <c r="C3681" i="11"/>
  <c r="D3681" i="11"/>
  <c r="E3681" i="11"/>
  <c r="F3681" i="11"/>
  <c r="G3681" i="11"/>
  <c r="H3681" i="11"/>
  <c r="J3681" i="11"/>
  <c r="K3681" i="11"/>
  <c r="L3681" i="11"/>
  <c r="A3682" i="11"/>
  <c r="B3682" i="11"/>
  <c r="C3682" i="11"/>
  <c r="D3682" i="11"/>
  <c r="E3682" i="11"/>
  <c r="F3682" i="11"/>
  <c r="G3682" i="11"/>
  <c r="H3682" i="11"/>
  <c r="J3682" i="11"/>
  <c r="K3682" i="11"/>
  <c r="L3682" i="11"/>
  <c r="A3683" i="11"/>
  <c r="B3683" i="11"/>
  <c r="C3683" i="11"/>
  <c r="D3683" i="11"/>
  <c r="E3683" i="11"/>
  <c r="F3683" i="11"/>
  <c r="G3683" i="11"/>
  <c r="H3683" i="11"/>
  <c r="J3683" i="11"/>
  <c r="K3683" i="11"/>
  <c r="L3683" i="11"/>
  <c r="A3684" i="11"/>
  <c r="B3684" i="11"/>
  <c r="C3684" i="11"/>
  <c r="D3684" i="11"/>
  <c r="E3684" i="11"/>
  <c r="F3684" i="11"/>
  <c r="G3684" i="11"/>
  <c r="H3684" i="11"/>
  <c r="J3684" i="11"/>
  <c r="K3684" i="11"/>
  <c r="L3684" i="11"/>
  <c r="A3685" i="11"/>
  <c r="B3685" i="11"/>
  <c r="C3685" i="11"/>
  <c r="D3685" i="11"/>
  <c r="E3685" i="11"/>
  <c r="F3685" i="11"/>
  <c r="G3685" i="11"/>
  <c r="H3685" i="11"/>
  <c r="J3685" i="11"/>
  <c r="K3685" i="11"/>
  <c r="L3685" i="11"/>
  <c r="A3686" i="11"/>
  <c r="B3686" i="11"/>
  <c r="C3686" i="11"/>
  <c r="D3686" i="11"/>
  <c r="E3686" i="11"/>
  <c r="F3686" i="11"/>
  <c r="G3686" i="11"/>
  <c r="H3686" i="11"/>
  <c r="J3686" i="11"/>
  <c r="K3686" i="11"/>
  <c r="L3686" i="11"/>
  <c r="A3687" i="11"/>
  <c r="B3687" i="11"/>
  <c r="C3687" i="11"/>
  <c r="D3687" i="11"/>
  <c r="E3687" i="11"/>
  <c r="F3687" i="11"/>
  <c r="G3687" i="11"/>
  <c r="H3687" i="11"/>
  <c r="J3687" i="11"/>
  <c r="K3687" i="11"/>
  <c r="L3687" i="11"/>
  <c r="A3688" i="11"/>
  <c r="B3688" i="11"/>
  <c r="C3688" i="11"/>
  <c r="D3688" i="11"/>
  <c r="E3688" i="11"/>
  <c r="F3688" i="11"/>
  <c r="G3688" i="11"/>
  <c r="H3688" i="11"/>
  <c r="J3688" i="11"/>
  <c r="K3688" i="11"/>
  <c r="L3688" i="11"/>
  <c r="A3689" i="11"/>
  <c r="B3689" i="11"/>
  <c r="C3689" i="11"/>
  <c r="D3689" i="11"/>
  <c r="E3689" i="11"/>
  <c r="F3689" i="11"/>
  <c r="G3689" i="11"/>
  <c r="H3689" i="11"/>
  <c r="J3689" i="11"/>
  <c r="K3689" i="11"/>
  <c r="L3689" i="11"/>
  <c r="A3690" i="11"/>
  <c r="B3690" i="11"/>
  <c r="C3690" i="11"/>
  <c r="D3690" i="11"/>
  <c r="E3690" i="11"/>
  <c r="F3690" i="11"/>
  <c r="G3690" i="11"/>
  <c r="H3690" i="11"/>
  <c r="J3690" i="11"/>
  <c r="K3690" i="11"/>
  <c r="L3690" i="11"/>
  <c r="A3691" i="11"/>
  <c r="B3691" i="11"/>
  <c r="C3691" i="11"/>
  <c r="D3691" i="11"/>
  <c r="E3691" i="11"/>
  <c r="F3691" i="11"/>
  <c r="G3691" i="11"/>
  <c r="H3691" i="11"/>
  <c r="J3691" i="11"/>
  <c r="K3691" i="11"/>
  <c r="L3691" i="11"/>
  <c r="A3692" i="11"/>
  <c r="B3692" i="11"/>
  <c r="C3692" i="11"/>
  <c r="D3692" i="11"/>
  <c r="E3692" i="11"/>
  <c r="F3692" i="11"/>
  <c r="G3692" i="11"/>
  <c r="H3692" i="11"/>
  <c r="J3692" i="11"/>
  <c r="K3692" i="11"/>
  <c r="L3692" i="11"/>
  <c r="A3693" i="11"/>
  <c r="B3693" i="11"/>
  <c r="C3693" i="11"/>
  <c r="D3693" i="11"/>
  <c r="E3693" i="11"/>
  <c r="F3693" i="11"/>
  <c r="G3693" i="11"/>
  <c r="H3693" i="11"/>
  <c r="J3693" i="11"/>
  <c r="K3693" i="11"/>
  <c r="L3693" i="11"/>
  <c r="A3694" i="11"/>
  <c r="B3694" i="11"/>
  <c r="C3694" i="11"/>
  <c r="D3694" i="11"/>
  <c r="E3694" i="11"/>
  <c r="F3694" i="11"/>
  <c r="G3694" i="11"/>
  <c r="H3694" i="11"/>
  <c r="J3694" i="11"/>
  <c r="K3694" i="11"/>
  <c r="L3694" i="11"/>
  <c r="A3695" i="11"/>
  <c r="B3695" i="11"/>
  <c r="C3695" i="11"/>
  <c r="D3695" i="11"/>
  <c r="E3695" i="11"/>
  <c r="F3695" i="11"/>
  <c r="G3695" i="11"/>
  <c r="H3695" i="11"/>
  <c r="J3695" i="11"/>
  <c r="K3695" i="11"/>
  <c r="L3695" i="11"/>
  <c r="A3696" i="11"/>
  <c r="B3696" i="11"/>
  <c r="C3696" i="11"/>
  <c r="D3696" i="11"/>
  <c r="E3696" i="11"/>
  <c r="F3696" i="11"/>
  <c r="G3696" i="11"/>
  <c r="H3696" i="11"/>
  <c r="J3696" i="11"/>
  <c r="K3696" i="11"/>
  <c r="L3696" i="11"/>
  <c r="A3697" i="11"/>
  <c r="B3697" i="11"/>
  <c r="C3697" i="11"/>
  <c r="D3697" i="11"/>
  <c r="E3697" i="11"/>
  <c r="F3697" i="11"/>
  <c r="G3697" i="11"/>
  <c r="H3697" i="11"/>
  <c r="J3697" i="11"/>
  <c r="K3697" i="11"/>
  <c r="L3697" i="11"/>
  <c r="A3698" i="11"/>
  <c r="B3698" i="11"/>
  <c r="C3698" i="11"/>
  <c r="D3698" i="11"/>
  <c r="E3698" i="11"/>
  <c r="F3698" i="11"/>
  <c r="G3698" i="11"/>
  <c r="H3698" i="11"/>
  <c r="J3698" i="11"/>
  <c r="K3698" i="11"/>
  <c r="L3698" i="11"/>
  <c r="A3699" i="11"/>
  <c r="B3699" i="11"/>
  <c r="C3699" i="11"/>
  <c r="D3699" i="11"/>
  <c r="E3699" i="11"/>
  <c r="F3699" i="11"/>
  <c r="G3699" i="11"/>
  <c r="H3699" i="11"/>
  <c r="J3699" i="11"/>
  <c r="K3699" i="11"/>
  <c r="L3699" i="11"/>
  <c r="A3700" i="11"/>
  <c r="B3700" i="11"/>
  <c r="C3700" i="11"/>
  <c r="D3700" i="11"/>
  <c r="E3700" i="11"/>
  <c r="F3700" i="11"/>
  <c r="G3700" i="11"/>
  <c r="H3700" i="11"/>
  <c r="J3700" i="11"/>
  <c r="K3700" i="11"/>
  <c r="L3700" i="11"/>
  <c r="A3701" i="11"/>
  <c r="B3701" i="11"/>
  <c r="C3701" i="11"/>
  <c r="D3701" i="11"/>
  <c r="E3701" i="11"/>
  <c r="F3701" i="11"/>
  <c r="G3701" i="11"/>
  <c r="H3701" i="11"/>
  <c r="J3701" i="11"/>
  <c r="K3701" i="11"/>
  <c r="L3701" i="11"/>
  <c r="A3702" i="11"/>
  <c r="B3702" i="11"/>
  <c r="C3702" i="11"/>
  <c r="D3702" i="11"/>
  <c r="E3702" i="11"/>
  <c r="F3702" i="11"/>
  <c r="G3702" i="11"/>
  <c r="H3702" i="11"/>
  <c r="J3702" i="11"/>
  <c r="K3702" i="11"/>
  <c r="L3702" i="11"/>
  <c r="A3703" i="11"/>
  <c r="B3703" i="11"/>
  <c r="C3703" i="11"/>
  <c r="D3703" i="11"/>
  <c r="E3703" i="11"/>
  <c r="F3703" i="11"/>
  <c r="G3703" i="11"/>
  <c r="H3703" i="11"/>
  <c r="J3703" i="11"/>
  <c r="K3703" i="11"/>
  <c r="L3703" i="11"/>
  <c r="A3704" i="11"/>
  <c r="B3704" i="11"/>
  <c r="C3704" i="11"/>
  <c r="D3704" i="11"/>
  <c r="E3704" i="11"/>
  <c r="F3704" i="11"/>
  <c r="G3704" i="11"/>
  <c r="H3704" i="11"/>
  <c r="J3704" i="11"/>
  <c r="K3704" i="11"/>
  <c r="L3704" i="11"/>
  <c r="A3705" i="11"/>
  <c r="B3705" i="11"/>
  <c r="C3705" i="11"/>
  <c r="D3705" i="11"/>
  <c r="E3705" i="11"/>
  <c r="F3705" i="11"/>
  <c r="G3705" i="11"/>
  <c r="H3705" i="11"/>
  <c r="J3705" i="11"/>
  <c r="K3705" i="11"/>
  <c r="L3705" i="11"/>
  <c r="A3706" i="11"/>
  <c r="B3706" i="11"/>
  <c r="C3706" i="11"/>
  <c r="D3706" i="11"/>
  <c r="E3706" i="11"/>
  <c r="F3706" i="11"/>
  <c r="G3706" i="11"/>
  <c r="H3706" i="11"/>
  <c r="J3706" i="11"/>
  <c r="K3706" i="11"/>
  <c r="L3706" i="11"/>
  <c r="A3707" i="11"/>
  <c r="B3707" i="11"/>
  <c r="C3707" i="11"/>
  <c r="D3707" i="11"/>
  <c r="E3707" i="11"/>
  <c r="F3707" i="11"/>
  <c r="G3707" i="11"/>
  <c r="H3707" i="11"/>
  <c r="J3707" i="11"/>
  <c r="K3707" i="11"/>
  <c r="L3707" i="11"/>
  <c r="A3708" i="11"/>
  <c r="B3708" i="11"/>
  <c r="C3708" i="11"/>
  <c r="D3708" i="11"/>
  <c r="E3708" i="11"/>
  <c r="F3708" i="11"/>
  <c r="G3708" i="11"/>
  <c r="H3708" i="11"/>
  <c r="J3708" i="11"/>
  <c r="K3708" i="11"/>
  <c r="L3708" i="11"/>
  <c r="A3709" i="11"/>
  <c r="B3709" i="11"/>
  <c r="C3709" i="11"/>
  <c r="D3709" i="11"/>
  <c r="E3709" i="11"/>
  <c r="F3709" i="11"/>
  <c r="G3709" i="11"/>
  <c r="H3709" i="11"/>
  <c r="J3709" i="11"/>
  <c r="K3709" i="11"/>
  <c r="L3709" i="11"/>
  <c r="A3710" i="11"/>
  <c r="B3710" i="11"/>
  <c r="C3710" i="11"/>
  <c r="D3710" i="11"/>
  <c r="E3710" i="11"/>
  <c r="F3710" i="11"/>
  <c r="G3710" i="11"/>
  <c r="H3710" i="11"/>
  <c r="J3710" i="11"/>
  <c r="K3710" i="11"/>
  <c r="L3710" i="11"/>
  <c r="A3711" i="11"/>
  <c r="B3711" i="11"/>
  <c r="C3711" i="11"/>
  <c r="D3711" i="11"/>
  <c r="E3711" i="11"/>
  <c r="F3711" i="11"/>
  <c r="G3711" i="11"/>
  <c r="H3711" i="11"/>
  <c r="J3711" i="11"/>
  <c r="K3711" i="11"/>
  <c r="L3711" i="11"/>
  <c r="A3712" i="11"/>
  <c r="B3712" i="11"/>
  <c r="C3712" i="11"/>
  <c r="D3712" i="11"/>
  <c r="E3712" i="11"/>
  <c r="F3712" i="11"/>
  <c r="G3712" i="11"/>
  <c r="H3712" i="11"/>
  <c r="J3712" i="11"/>
  <c r="K3712" i="11"/>
  <c r="L3712" i="11"/>
  <c r="A3713" i="11"/>
  <c r="B3713" i="11"/>
  <c r="C3713" i="11"/>
  <c r="D3713" i="11"/>
  <c r="E3713" i="11"/>
  <c r="F3713" i="11"/>
  <c r="G3713" i="11"/>
  <c r="H3713" i="11"/>
  <c r="J3713" i="11"/>
  <c r="K3713" i="11"/>
  <c r="L3713" i="11"/>
  <c r="A3714" i="11"/>
  <c r="B3714" i="11"/>
  <c r="C3714" i="11"/>
  <c r="D3714" i="11"/>
  <c r="E3714" i="11"/>
  <c r="F3714" i="11"/>
  <c r="G3714" i="11"/>
  <c r="H3714" i="11"/>
  <c r="J3714" i="11"/>
  <c r="K3714" i="11"/>
  <c r="L3714" i="11"/>
  <c r="A3715" i="11"/>
  <c r="B3715" i="11"/>
  <c r="C3715" i="11"/>
  <c r="D3715" i="11"/>
  <c r="E3715" i="11"/>
  <c r="F3715" i="11"/>
  <c r="G3715" i="11"/>
  <c r="H3715" i="11"/>
  <c r="J3715" i="11"/>
  <c r="K3715" i="11"/>
  <c r="L3715" i="11"/>
  <c r="A3716" i="11"/>
  <c r="B3716" i="11"/>
  <c r="C3716" i="11"/>
  <c r="D3716" i="11"/>
  <c r="E3716" i="11"/>
  <c r="F3716" i="11"/>
  <c r="G3716" i="11"/>
  <c r="H3716" i="11"/>
  <c r="J3716" i="11"/>
  <c r="K3716" i="11"/>
  <c r="L3716" i="11"/>
  <c r="A3717" i="11"/>
  <c r="B3717" i="11"/>
  <c r="C3717" i="11"/>
  <c r="D3717" i="11"/>
  <c r="E3717" i="11"/>
  <c r="F3717" i="11"/>
  <c r="G3717" i="11"/>
  <c r="H3717" i="11"/>
  <c r="J3717" i="11"/>
  <c r="K3717" i="11"/>
  <c r="L3717" i="11"/>
  <c r="A3718" i="11"/>
  <c r="B3718" i="11"/>
  <c r="C3718" i="11"/>
  <c r="D3718" i="11"/>
  <c r="E3718" i="11"/>
  <c r="F3718" i="11"/>
  <c r="G3718" i="11"/>
  <c r="H3718" i="11"/>
  <c r="J3718" i="11"/>
  <c r="K3718" i="11"/>
  <c r="L3718" i="11"/>
  <c r="A3719" i="11"/>
  <c r="B3719" i="11"/>
  <c r="C3719" i="11"/>
  <c r="D3719" i="11"/>
  <c r="E3719" i="11"/>
  <c r="F3719" i="11"/>
  <c r="G3719" i="11"/>
  <c r="H3719" i="11"/>
  <c r="J3719" i="11"/>
  <c r="K3719" i="11"/>
  <c r="L3719" i="11"/>
  <c r="A3720" i="11"/>
  <c r="B3720" i="11"/>
  <c r="C3720" i="11"/>
  <c r="D3720" i="11"/>
  <c r="E3720" i="11"/>
  <c r="F3720" i="11"/>
  <c r="G3720" i="11"/>
  <c r="H3720" i="11"/>
  <c r="J3720" i="11"/>
  <c r="K3720" i="11"/>
  <c r="L3720" i="11"/>
  <c r="A3721" i="11"/>
  <c r="B3721" i="11"/>
  <c r="C3721" i="11"/>
  <c r="D3721" i="11"/>
  <c r="E3721" i="11"/>
  <c r="F3721" i="11"/>
  <c r="G3721" i="11"/>
  <c r="H3721" i="11"/>
  <c r="J3721" i="11"/>
  <c r="K3721" i="11"/>
  <c r="L3721" i="11"/>
  <c r="A3722" i="11"/>
  <c r="B3722" i="11"/>
  <c r="C3722" i="11"/>
  <c r="D3722" i="11"/>
  <c r="E3722" i="11"/>
  <c r="F3722" i="11"/>
  <c r="G3722" i="11"/>
  <c r="H3722" i="11"/>
  <c r="J3722" i="11"/>
  <c r="K3722" i="11"/>
  <c r="L3722" i="11"/>
  <c r="A3723" i="11"/>
  <c r="B3723" i="11"/>
  <c r="C3723" i="11"/>
  <c r="D3723" i="11"/>
  <c r="E3723" i="11"/>
  <c r="F3723" i="11"/>
  <c r="G3723" i="11"/>
  <c r="H3723" i="11"/>
  <c r="J3723" i="11"/>
  <c r="K3723" i="11"/>
  <c r="L3723" i="11"/>
  <c r="A3724" i="11"/>
  <c r="B3724" i="11"/>
  <c r="C3724" i="11"/>
  <c r="D3724" i="11"/>
  <c r="E3724" i="11"/>
  <c r="F3724" i="11"/>
  <c r="G3724" i="11"/>
  <c r="H3724" i="11"/>
  <c r="J3724" i="11"/>
  <c r="K3724" i="11"/>
  <c r="L3724" i="11"/>
  <c r="A3725" i="11"/>
  <c r="B3725" i="11"/>
  <c r="C3725" i="11"/>
  <c r="D3725" i="11"/>
  <c r="E3725" i="11"/>
  <c r="F3725" i="11"/>
  <c r="G3725" i="11"/>
  <c r="H3725" i="11"/>
  <c r="J3725" i="11"/>
  <c r="K3725" i="11"/>
  <c r="L3725" i="11"/>
  <c r="A3726" i="11"/>
  <c r="B3726" i="11"/>
  <c r="C3726" i="11"/>
  <c r="D3726" i="11"/>
  <c r="E3726" i="11"/>
  <c r="F3726" i="11"/>
  <c r="G3726" i="11"/>
  <c r="H3726" i="11"/>
  <c r="J3726" i="11"/>
  <c r="K3726" i="11"/>
  <c r="L3726" i="11"/>
  <c r="A3727" i="11"/>
  <c r="B3727" i="11"/>
  <c r="C3727" i="11"/>
  <c r="D3727" i="11"/>
  <c r="E3727" i="11"/>
  <c r="F3727" i="11"/>
  <c r="G3727" i="11"/>
  <c r="H3727" i="11"/>
  <c r="J3727" i="11"/>
  <c r="K3727" i="11"/>
  <c r="L3727" i="11"/>
  <c r="A3728" i="11"/>
  <c r="B3728" i="11"/>
  <c r="C3728" i="11"/>
  <c r="D3728" i="11"/>
  <c r="E3728" i="11"/>
  <c r="F3728" i="11"/>
  <c r="G3728" i="11"/>
  <c r="H3728" i="11"/>
  <c r="J3728" i="11"/>
  <c r="K3728" i="11"/>
  <c r="L3728" i="11"/>
  <c r="A3729" i="11"/>
  <c r="B3729" i="11"/>
  <c r="C3729" i="11"/>
  <c r="D3729" i="11"/>
  <c r="E3729" i="11"/>
  <c r="F3729" i="11"/>
  <c r="G3729" i="11"/>
  <c r="H3729" i="11"/>
  <c r="J3729" i="11"/>
  <c r="K3729" i="11"/>
  <c r="L3729" i="11"/>
  <c r="A3730" i="11"/>
  <c r="B3730" i="11"/>
  <c r="C3730" i="11"/>
  <c r="D3730" i="11"/>
  <c r="E3730" i="11"/>
  <c r="F3730" i="11"/>
  <c r="G3730" i="11"/>
  <c r="H3730" i="11"/>
  <c r="J3730" i="11"/>
  <c r="K3730" i="11"/>
  <c r="L3730" i="11"/>
  <c r="A3731" i="11"/>
  <c r="B3731" i="11"/>
  <c r="C3731" i="11"/>
  <c r="D3731" i="11"/>
  <c r="E3731" i="11"/>
  <c r="F3731" i="11"/>
  <c r="G3731" i="11"/>
  <c r="H3731" i="11"/>
  <c r="J3731" i="11"/>
  <c r="K3731" i="11"/>
  <c r="L3731" i="11"/>
  <c r="A3732" i="11"/>
  <c r="B3732" i="11"/>
  <c r="C3732" i="11"/>
  <c r="D3732" i="11"/>
  <c r="E3732" i="11"/>
  <c r="F3732" i="11"/>
  <c r="G3732" i="11"/>
  <c r="H3732" i="11"/>
  <c r="J3732" i="11"/>
  <c r="K3732" i="11"/>
  <c r="L3732" i="11"/>
  <c r="A3733" i="11"/>
  <c r="B3733" i="11"/>
  <c r="C3733" i="11"/>
  <c r="D3733" i="11"/>
  <c r="E3733" i="11"/>
  <c r="F3733" i="11"/>
  <c r="G3733" i="11"/>
  <c r="H3733" i="11"/>
  <c r="J3733" i="11"/>
  <c r="K3733" i="11"/>
  <c r="L3733" i="11"/>
  <c r="A3734" i="11"/>
  <c r="B3734" i="11"/>
  <c r="C3734" i="11"/>
  <c r="D3734" i="11"/>
  <c r="E3734" i="11"/>
  <c r="F3734" i="11"/>
  <c r="G3734" i="11"/>
  <c r="H3734" i="11"/>
  <c r="J3734" i="11"/>
  <c r="K3734" i="11"/>
  <c r="L3734" i="11"/>
  <c r="A3735" i="11"/>
  <c r="B3735" i="11"/>
  <c r="C3735" i="11"/>
  <c r="D3735" i="11"/>
  <c r="E3735" i="11"/>
  <c r="F3735" i="11"/>
  <c r="G3735" i="11"/>
  <c r="H3735" i="11"/>
  <c r="J3735" i="11"/>
  <c r="K3735" i="11"/>
  <c r="L3735" i="11"/>
  <c r="A3736" i="11"/>
  <c r="B3736" i="11"/>
  <c r="C3736" i="11"/>
  <c r="D3736" i="11"/>
  <c r="E3736" i="11"/>
  <c r="F3736" i="11"/>
  <c r="G3736" i="11"/>
  <c r="H3736" i="11"/>
  <c r="J3736" i="11"/>
  <c r="K3736" i="11"/>
  <c r="L3736" i="11"/>
  <c r="A3737" i="11"/>
  <c r="B3737" i="11"/>
  <c r="C3737" i="11"/>
  <c r="D3737" i="11"/>
  <c r="E3737" i="11"/>
  <c r="F3737" i="11"/>
  <c r="G3737" i="11"/>
  <c r="H3737" i="11"/>
  <c r="J3737" i="11"/>
  <c r="K3737" i="11"/>
  <c r="L3737" i="11"/>
  <c r="A3738" i="11"/>
  <c r="B3738" i="11"/>
  <c r="C3738" i="11"/>
  <c r="D3738" i="11"/>
  <c r="E3738" i="11"/>
  <c r="F3738" i="11"/>
  <c r="G3738" i="11"/>
  <c r="H3738" i="11"/>
  <c r="J3738" i="11"/>
  <c r="K3738" i="11"/>
  <c r="L3738" i="11"/>
  <c r="A3739" i="11"/>
  <c r="B3739" i="11"/>
  <c r="C3739" i="11"/>
  <c r="D3739" i="11"/>
  <c r="E3739" i="11"/>
  <c r="F3739" i="11"/>
  <c r="G3739" i="11"/>
  <c r="H3739" i="11"/>
  <c r="J3739" i="11"/>
  <c r="K3739" i="11"/>
  <c r="L3739" i="11"/>
  <c r="A3740" i="11"/>
  <c r="B3740" i="11"/>
  <c r="C3740" i="11"/>
  <c r="D3740" i="11"/>
  <c r="E3740" i="11"/>
  <c r="F3740" i="11"/>
  <c r="G3740" i="11"/>
  <c r="H3740" i="11"/>
  <c r="J3740" i="11"/>
  <c r="K3740" i="11"/>
  <c r="L3740" i="11"/>
  <c r="A3741" i="11"/>
  <c r="B3741" i="11"/>
  <c r="C3741" i="11"/>
  <c r="D3741" i="11"/>
  <c r="E3741" i="11"/>
  <c r="F3741" i="11"/>
  <c r="G3741" i="11"/>
  <c r="H3741" i="11"/>
  <c r="J3741" i="11"/>
  <c r="K3741" i="11"/>
  <c r="L3741" i="11"/>
  <c r="A3742" i="11"/>
  <c r="B3742" i="11"/>
  <c r="C3742" i="11"/>
  <c r="D3742" i="11"/>
  <c r="E3742" i="11"/>
  <c r="F3742" i="11"/>
  <c r="G3742" i="11"/>
  <c r="H3742" i="11"/>
  <c r="J3742" i="11"/>
  <c r="K3742" i="11"/>
  <c r="L3742" i="11"/>
  <c r="A3743" i="11"/>
  <c r="B3743" i="11"/>
  <c r="C3743" i="11"/>
  <c r="D3743" i="11"/>
  <c r="E3743" i="11"/>
  <c r="F3743" i="11"/>
  <c r="G3743" i="11"/>
  <c r="H3743" i="11"/>
  <c r="J3743" i="11"/>
  <c r="K3743" i="11"/>
  <c r="L3743" i="11"/>
  <c r="A3744" i="11"/>
  <c r="B3744" i="11"/>
  <c r="C3744" i="11"/>
  <c r="D3744" i="11"/>
  <c r="E3744" i="11"/>
  <c r="F3744" i="11"/>
  <c r="G3744" i="11"/>
  <c r="H3744" i="11"/>
  <c r="J3744" i="11"/>
  <c r="K3744" i="11"/>
  <c r="L3744" i="11"/>
  <c r="A3745" i="11"/>
  <c r="B3745" i="11"/>
  <c r="C3745" i="11"/>
  <c r="D3745" i="11"/>
  <c r="E3745" i="11"/>
  <c r="F3745" i="11"/>
  <c r="G3745" i="11"/>
  <c r="H3745" i="11"/>
  <c r="J3745" i="11"/>
  <c r="K3745" i="11"/>
  <c r="L3745" i="11"/>
  <c r="A3746" i="11"/>
  <c r="B3746" i="11"/>
  <c r="C3746" i="11"/>
  <c r="D3746" i="11"/>
  <c r="E3746" i="11"/>
  <c r="F3746" i="11"/>
  <c r="G3746" i="11"/>
  <c r="H3746" i="11"/>
  <c r="J3746" i="11"/>
  <c r="K3746" i="11"/>
  <c r="L3746" i="11"/>
  <c r="A3747" i="11"/>
  <c r="B3747" i="11"/>
  <c r="C3747" i="11"/>
  <c r="D3747" i="11"/>
  <c r="E3747" i="11"/>
  <c r="F3747" i="11"/>
  <c r="G3747" i="11"/>
  <c r="H3747" i="11"/>
  <c r="J3747" i="11"/>
  <c r="K3747" i="11"/>
  <c r="L3747" i="11"/>
  <c r="A3748" i="11"/>
  <c r="B3748" i="11"/>
  <c r="C3748" i="11"/>
  <c r="D3748" i="11"/>
  <c r="E3748" i="11"/>
  <c r="F3748" i="11"/>
  <c r="G3748" i="11"/>
  <c r="H3748" i="11"/>
  <c r="J3748" i="11"/>
  <c r="K3748" i="11"/>
  <c r="L3748" i="11"/>
  <c r="A3749" i="11"/>
  <c r="B3749" i="11"/>
  <c r="C3749" i="11"/>
  <c r="D3749" i="11"/>
  <c r="E3749" i="11"/>
  <c r="F3749" i="11"/>
  <c r="G3749" i="11"/>
  <c r="H3749" i="11"/>
  <c r="J3749" i="11"/>
  <c r="K3749" i="11"/>
  <c r="L3749" i="11"/>
  <c r="A3750" i="11"/>
  <c r="B3750" i="11"/>
  <c r="C3750" i="11"/>
  <c r="D3750" i="11"/>
  <c r="E3750" i="11"/>
  <c r="F3750" i="11"/>
  <c r="G3750" i="11"/>
  <c r="H3750" i="11"/>
  <c r="J3750" i="11"/>
  <c r="K3750" i="11"/>
  <c r="L3750" i="11"/>
  <c r="A3751" i="11"/>
  <c r="B3751" i="11"/>
  <c r="C3751" i="11"/>
  <c r="D3751" i="11"/>
  <c r="E3751" i="11"/>
  <c r="F3751" i="11"/>
  <c r="G3751" i="11"/>
  <c r="H3751" i="11"/>
  <c r="J3751" i="11"/>
  <c r="K3751" i="11"/>
  <c r="L3751" i="11"/>
  <c r="A3752" i="11"/>
  <c r="B3752" i="11"/>
  <c r="C3752" i="11"/>
  <c r="D3752" i="11"/>
  <c r="E3752" i="11"/>
  <c r="F3752" i="11"/>
  <c r="G3752" i="11"/>
  <c r="H3752" i="11"/>
  <c r="J3752" i="11"/>
  <c r="K3752" i="11"/>
  <c r="L3752" i="11"/>
  <c r="A3753" i="11"/>
  <c r="B3753" i="11"/>
  <c r="C3753" i="11"/>
  <c r="D3753" i="11"/>
  <c r="E3753" i="11"/>
  <c r="F3753" i="11"/>
  <c r="G3753" i="11"/>
  <c r="H3753" i="11"/>
  <c r="J3753" i="11"/>
  <c r="K3753" i="11"/>
  <c r="L3753" i="11"/>
  <c r="A3754" i="11"/>
  <c r="B3754" i="11"/>
  <c r="C3754" i="11"/>
  <c r="D3754" i="11"/>
  <c r="E3754" i="11"/>
  <c r="F3754" i="11"/>
  <c r="G3754" i="11"/>
  <c r="H3754" i="11"/>
  <c r="J3754" i="11"/>
  <c r="K3754" i="11"/>
  <c r="L3754" i="11"/>
  <c r="A3755" i="11"/>
  <c r="B3755" i="11"/>
  <c r="C3755" i="11"/>
  <c r="D3755" i="11"/>
  <c r="E3755" i="11"/>
  <c r="F3755" i="11"/>
  <c r="G3755" i="11"/>
  <c r="H3755" i="11"/>
  <c r="J3755" i="11"/>
  <c r="K3755" i="11"/>
  <c r="L3755" i="11"/>
  <c r="A3756" i="11"/>
  <c r="B3756" i="11"/>
  <c r="C3756" i="11"/>
  <c r="D3756" i="11"/>
  <c r="E3756" i="11"/>
  <c r="F3756" i="11"/>
  <c r="G3756" i="11"/>
  <c r="H3756" i="11"/>
  <c r="J3756" i="11"/>
  <c r="K3756" i="11"/>
  <c r="L3756" i="11"/>
  <c r="A3757" i="11"/>
  <c r="B3757" i="11"/>
  <c r="C3757" i="11"/>
  <c r="D3757" i="11"/>
  <c r="E3757" i="11"/>
  <c r="F3757" i="11"/>
  <c r="G3757" i="11"/>
  <c r="H3757" i="11"/>
  <c r="J3757" i="11"/>
  <c r="K3757" i="11"/>
  <c r="L3757" i="11"/>
  <c r="A3758" i="11"/>
  <c r="B3758" i="11"/>
  <c r="C3758" i="11"/>
  <c r="D3758" i="11"/>
  <c r="E3758" i="11"/>
  <c r="F3758" i="11"/>
  <c r="G3758" i="11"/>
  <c r="H3758" i="11"/>
  <c r="J3758" i="11"/>
  <c r="K3758" i="11"/>
  <c r="L3758" i="11"/>
  <c r="A3759" i="11"/>
  <c r="B3759" i="11"/>
  <c r="C3759" i="11"/>
  <c r="D3759" i="11"/>
  <c r="E3759" i="11"/>
  <c r="F3759" i="11"/>
  <c r="G3759" i="11"/>
  <c r="H3759" i="11"/>
  <c r="J3759" i="11"/>
  <c r="K3759" i="11"/>
  <c r="L3759" i="11"/>
  <c r="A3760" i="11"/>
  <c r="B3760" i="11"/>
  <c r="C3760" i="11"/>
  <c r="D3760" i="11"/>
  <c r="E3760" i="11"/>
  <c r="F3760" i="11"/>
  <c r="G3760" i="11"/>
  <c r="H3760" i="11"/>
  <c r="J3760" i="11"/>
  <c r="K3760" i="11"/>
  <c r="L3760" i="11"/>
  <c r="A3761" i="11"/>
  <c r="B3761" i="11"/>
  <c r="C3761" i="11"/>
  <c r="D3761" i="11"/>
  <c r="E3761" i="11"/>
  <c r="F3761" i="11"/>
  <c r="G3761" i="11"/>
  <c r="H3761" i="11"/>
  <c r="J3761" i="11"/>
  <c r="K3761" i="11"/>
  <c r="L3761" i="11"/>
  <c r="A3762" i="11"/>
  <c r="B3762" i="11"/>
  <c r="C3762" i="11"/>
  <c r="D3762" i="11"/>
  <c r="E3762" i="11"/>
  <c r="F3762" i="11"/>
  <c r="G3762" i="11"/>
  <c r="H3762" i="11"/>
  <c r="J3762" i="11"/>
  <c r="K3762" i="11"/>
  <c r="L3762" i="11"/>
  <c r="A3763" i="11"/>
  <c r="B3763" i="11"/>
  <c r="C3763" i="11"/>
  <c r="D3763" i="11"/>
  <c r="E3763" i="11"/>
  <c r="F3763" i="11"/>
  <c r="G3763" i="11"/>
  <c r="H3763" i="11"/>
  <c r="J3763" i="11"/>
  <c r="K3763" i="11"/>
  <c r="L3763" i="11"/>
  <c r="A3764" i="11"/>
  <c r="B3764" i="11"/>
  <c r="C3764" i="11"/>
  <c r="D3764" i="11"/>
  <c r="E3764" i="11"/>
  <c r="F3764" i="11"/>
  <c r="G3764" i="11"/>
  <c r="H3764" i="11"/>
  <c r="J3764" i="11"/>
  <c r="K3764" i="11"/>
  <c r="L3764" i="11"/>
  <c r="A3765" i="11"/>
  <c r="B3765" i="11"/>
  <c r="C3765" i="11"/>
  <c r="D3765" i="11"/>
  <c r="E3765" i="11"/>
  <c r="F3765" i="11"/>
  <c r="G3765" i="11"/>
  <c r="H3765" i="11"/>
  <c r="J3765" i="11"/>
  <c r="K3765" i="11"/>
  <c r="L3765" i="11"/>
  <c r="A3766" i="11"/>
  <c r="B3766" i="11"/>
  <c r="C3766" i="11"/>
  <c r="D3766" i="11"/>
  <c r="E3766" i="11"/>
  <c r="F3766" i="11"/>
  <c r="G3766" i="11"/>
  <c r="H3766" i="11"/>
  <c r="J3766" i="11"/>
  <c r="K3766" i="11"/>
  <c r="L3766" i="11"/>
  <c r="A3767" i="11"/>
  <c r="B3767" i="11"/>
  <c r="C3767" i="11"/>
  <c r="D3767" i="11"/>
  <c r="E3767" i="11"/>
  <c r="F3767" i="11"/>
  <c r="G3767" i="11"/>
  <c r="H3767" i="11"/>
  <c r="J3767" i="11"/>
  <c r="K3767" i="11"/>
  <c r="L3767" i="11"/>
  <c r="A3768" i="11"/>
  <c r="B3768" i="11"/>
  <c r="C3768" i="11"/>
  <c r="D3768" i="11"/>
  <c r="E3768" i="11"/>
  <c r="F3768" i="11"/>
  <c r="G3768" i="11"/>
  <c r="H3768" i="11"/>
  <c r="J3768" i="11"/>
  <c r="K3768" i="11"/>
  <c r="L3768" i="11"/>
  <c r="A3769" i="11"/>
  <c r="B3769" i="11"/>
  <c r="C3769" i="11"/>
  <c r="D3769" i="11"/>
  <c r="E3769" i="11"/>
  <c r="F3769" i="11"/>
  <c r="G3769" i="11"/>
  <c r="H3769" i="11"/>
  <c r="J3769" i="11"/>
  <c r="K3769" i="11"/>
  <c r="L3769" i="11"/>
  <c r="A3770" i="11"/>
  <c r="B3770" i="11"/>
  <c r="C3770" i="11"/>
  <c r="D3770" i="11"/>
  <c r="E3770" i="11"/>
  <c r="F3770" i="11"/>
  <c r="G3770" i="11"/>
  <c r="H3770" i="11"/>
  <c r="J3770" i="11"/>
  <c r="K3770" i="11"/>
  <c r="L3770" i="11"/>
  <c r="A3771" i="11"/>
  <c r="B3771" i="11"/>
  <c r="C3771" i="11"/>
  <c r="D3771" i="11"/>
  <c r="E3771" i="11"/>
  <c r="F3771" i="11"/>
  <c r="G3771" i="11"/>
  <c r="H3771" i="11"/>
  <c r="J3771" i="11"/>
  <c r="K3771" i="11"/>
  <c r="L3771" i="11"/>
  <c r="A3772" i="11"/>
  <c r="B3772" i="11"/>
  <c r="C3772" i="11"/>
  <c r="D3772" i="11"/>
  <c r="E3772" i="11"/>
  <c r="F3772" i="11"/>
  <c r="G3772" i="11"/>
  <c r="H3772" i="11"/>
  <c r="J3772" i="11"/>
  <c r="K3772" i="11"/>
  <c r="L3772" i="11"/>
  <c r="A3773" i="11"/>
  <c r="B3773" i="11"/>
  <c r="C3773" i="11"/>
  <c r="D3773" i="11"/>
  <c r="E3773" i="11"/>
  <c r="F3773" i="11"/>
  <c r="G3773" i="11"/>
  <c r="H3773" i="11"/>
  <c r="J3773" i="11"/>
  <c r="K3773" i="11"/>
  <c r="L3773" i="11"/>
  <c r="A3774" i="11"/>
  <c r="B3774" i="11"/>
  <c r="C3774" i="11"/>
  <c r="D3774" i="11"/>
  <c r="E3774" i="11"/>
  <c r="F3774" i="11"/>
  <c r="G3774" i="11"/>
  <c r="H3774" i="11"/>
  <c r="J3774" i="11"/>
  <c r="K3774" i="11"/>
  <c r="L3774" i="11"/>
  <c r="A3775" i="11"/>
  <c r="B3775" i="11"/>
  <c r="C3775" i="11"/>
  <c r="D3775" i="11"/>
  <c r="E3775" i="11"/>
  <c r="F3775" i="11"/>
  <c r="G3775" i="11"/>
  <c r="H3775" i="11"/>
  <c r="J3775" i="11"/>
  <c r="K3775" i="11"/>
  <c r="L3775" i="11"/>
  <c r="A3776" i="11"/>
  <c r="B3776" i="11"/>
  <c r="C3776" i="11"/>
  <c r="D3776" i="11"/>
  <c r="E3776" i="11"/>
  <c r="F3776" i="11"/>
  <c r="G3776" i="11"/>
  <c r="H3776" i="11"/>
  <c r="J3776" i="11"/>
  <c r="K3776" i="11"/>
  <c r="L3776" i="11"/>
  <c r="A3777" i="11"/>
  <c r="B3777" i="11"/>
  <c r="C3777" i="11"/>
  <c r="D3777" i="11"/>
  <c r="E3777" i="11"/>
  <c r="F3777" i="11"/>
  <c r="G3777" i="11"/>
  <c r="H3777" i="11"/>
  <c r="J3777" i="11"/>
  <c r="K3777" i="11"/>
  <c r="L3777" i="11"/>
  <c r="A3778" i="11"/>
  <c r="B3778" i="11"/>
  <c r="C3778" i="11"/>
  <c r="D3778" i="11"/>
  <c r="E3778" i="11"/>
  <c r="F3778" i="11"/>
  <c r="G3778" i="11"/>
  <c r="H3778" i="11"/>
  <c r="J3778" i="11"/>
  <c r="K3778" i="11"/>
  <c r="L3778" i="11"/>
  <c r="A3779" i="11"/>
  <c r="B3779" i="11"/>
  <c r="C3779" i="11"/>
  <c r="D3779" i="11"/>
  <c r="E3779" i="11"/>
  <c r="F3779" i="11"/>
  <c r="G3779" i="11"/>
  <c r="H3779" i="11"/>
  <c r="J3779" i="11"/>
  <c r="K3779" i="11"/>
  <c r="L3779" i="11"/>
  <c r="A3780" i="11"/>
  <c r="B3780" i="11"/>
  <c r="C3780" i="11"/>
  <c r="D3780" i="11"/>
  <c r="E3780" i="11"/>
  <c r="F3780" i="11"/>
  <c r="G3780" i="11"/>
  <c r="H3780" i="11"/>
  <c r="J3780" i="11"/>
  <c r="K3780" i="11"/>
  <c r="L3780" i="11"/>
  <c r="A3781" i="11"/>
  <c r="B3781" i="11"/>
  <c r="C3781" i="11"/>
  <c r="D3781" i="11"/>
  <c r="E3781" i="11"/>
  <c r="F3781" i="11"/>
  <c r="G3781" i="11"/>
  <c r="H3781" i="11"/>
  <c r="J3781" i="11"/>
  <c r="K3781" i="11"/>
  <c r="L3781" i="11"/>
  <c r="A3782" i="11"/>
  <c r="B3782" i="11"/>
  <c r="C3782" i="11"/>
  <c r="D3782" i="11"/>
  <c r="E3782" i="11"/>
  <c r="F3782" i="11"/>
  <c r="G3782" i="11"/>
  <c r="H3782" i="11"/>
  <c r="J3782" i="11"/>
  <c r="K3782" i="11"/>
  <c r="L3782" i="11"/>
  <c r="A3783" i="11"/>
  <c r="B3783" i="11"/>
  <c r="C3783" i="11"/>
  <c r="D3783" i="11"/>
  <c r="E3783" i="11"/>
  <c r="F3783" i="11"/>
  <c r="G3783" i="11"/>
  <c r="H3783" i="11"/>
  <c r="J3783" i="11"/>
  <c r="K3783" i="11"/>
  <c r="L3783" i="11"/>
  <c r="A3784" i="11"/>
  <c r="B3784" i="11"/>
  <c r="C3784" i="11"/>
  <c r="D3784" i="11"/>
  <c r="E3784" i="11"/>
  <c r="F3784" i="11"/>
  <c r="G3784" i="11"/>
  <c r="H3784" i="11"/>
  <c r="J3784" i="11"/>
  <c r="K3784" i="11"/>
  <c r="L3784" i="11"/>
  <c r="A3785" i="11"/>
  <c r="B3785" i="11"/>
  <c r="C3785" i="11"/>
  <c r="D3785" i="11"/>
  <c r="E3785" i="11"/>
  <c r="F3785" i="11"/>
  <c r="G3785" i="11"/>
  <c r="H3785" i="11"/>
  <c r="J3785" i="11"/>
  <c r="K3785" i="11"/>
  <c r="L3785" i="11"/>
  <c r="A3786" i="11"/>
  <c r="B3786" i="11"/>
  <c r="C3786" i="11"/>
  <c r="D3786" i="11"/>
  <c r="E3786" i="11"/>
  <c r="F3786" i="11"/>
  <c r="G3786" i="11"/>
  <c r="H3786" i="11"/>
  <c r="J3786" i="11"/>
  <c r="K3786" i="11"/>
  <c r="L3786" i="11"/>
  <c r="A3787" i="11"/>
  <c r="B3787" i="11"/>
  <c r="C3787" i="11"/>
  <c r="D3787" i="11"/>
  <c r="E3787" i="11"/>
  <c r="F3787" i="11"/>
  <c r="G3787" i="11"/>
  <c r="H3787" i="11"/>
  <c r="J3787" i="11"/>
  <c r="K3787" i="11"/>
  <c r="L3787" i="11"/>
  <c r="A3788" i="11"/>
  <c r="B3788" i="11"/>
  <c r="C3788" i="11"/>
  <c r="D3788" i="11"/>
  <c r="E3788" i="11"/>
  <c r="F3788" i="11"/>
  <c r="G3788" i="11"/>
  <c r="H3788" i="11"/>
  <c r="J3788" i="11"/>
  <c r="K3788" i="11"/>
  <c r="L3788" i="11"/>
  <c r="A3789" i="11"/>
  <c r="B3789" i="11"/>
  <c r="C3789" i="11"/>
  <c r="D3789" i="11"/>
  <c r="E3789" i="11"/>
  <c r="F3789" i="11"/>
  <c r="G3789" i="11"/>
  <c r="H3789" i="11"/>
  <c r="J3789" i="11"/>
  <c r="K3789" i="11"/>
  <c r="L3789" i="11"/>
  <c r="A3790" i="11"/>
  <c r="B3790" i="11"/>
  <c r="C3790" i="11"/>
  <c r="D3790" i="11"/>
  <c r="E3790" i="11"/>
  <c r="F3790" i="11"/>
  <c r="G3790" i="11"/>
  <c r="H3790" i="11"/>
  <c r="J3790" i="11"/>
  <c r="K3790" i="11"/>
  <c r="L3790" i="11"/>
  <c r="A3791" i="11"/>
  <c r="B3791" i="11"/>
  <c r="C3791" i="11"/>
  <c r="D3791" i="11"/>
  <c r="E3791" i="11"/>
  <c r="F3791" i="11"/>
  <c r="G3791" i="11"/>
  <c r="H3791" i="11"/>
  <c r="J3791" i="11"/>
  <c r="K3791" i="11"/>
  <c r="L3791" i="11"/>
  <c r="A3792" i="11"/>
  <c r="B3792" i="11"/>
  <c r="C3792" i="11"/>
  <c r="D3792" i="11"/>
  <c r="E3792" i="11"/>
  <c r="F3792" i="11"/>
  <c r="G3792" i="11"/>
  <c r="H3792" i="11"/>
  <c r="J3792" i="11"/>
  <c r="K3792" i="11"/>
  <c r="L3792" i="11"/>
  <c r="A3793" i="11"/>
  <c r="B3793" i="11"/>
  <c r="C3793" i="11"/>
  <c r="D3793" i="11"/>
  <c r="E3793" i="11"/>
  <c r="F3793" i="11"/>
  <c r="G3793" i="11"/>
  <c r="H3793" i="11"/>
  <c r="J3793" i="11"/>
  <c r="K3793" i="11"/>
  <c r="L3793" i="11"/>
  <c r="A3794" i="11"/>
  <c r="B3794" i="11"/>
  <c r="C3794" i="11"/>
  <c r="D3794" i="11"/>
  <c r="E3794" i="11"/>
  <c r="F3794" i="11"/>
  <c r="G3794" i="11"/>
  <c r="H3794" i="11"/>
  <c r="J3794" i="11"/>
  <c r="K3794" i="11"/>
  <c r="L3794" i="11"/>
  <c r="A3795" i="11"/>
  <c r="B3795" i="11"/>
  <c r="C3795" i="11"/>
  <c r="D3795" i="11"/>
  <c r="E3795" i="11"/>
  <c r="F3795" i="11"/>
  <c r="G3795" i="11"/>
  <c r="H3795" i="11"/>
  <c r="J3795" i="11"/>
  <c r="K3795" i="11"/>
  <c r="L3795" i="11"/>
  <c r="A3796" i="11"/>
  <c r="B3796" i="11"/>
  <c r="C3796" i="11"/>
  <c r="D3796" i="11"/>
  <c r="E3796" i="11"/>
  <c r="F3796" i="11"/>
  <c r="G3796" i="11"/>
  <c r="H3796" i="11"/>
  <c r="J3796" i="11"/>
  <c r="K3796" i="11"/>
  <c r="L3796" i="11"/>
  <c r="A3797" i="11"/>
  <c r="B3797" i="11"/>
  <c r="C3797" i="11"/>
  <c r="D3797" i="11"/>
  <c r="E3797" i="11"/>
  <c r="F3797" i="11"/>
  <c r="G3797" i="11"/>
  <c r="H3797" i="11"/>
  <c r="J3797" i="11"/>
  <c r="K3797" i="11"/>
  <c r="L3797" i="11"/>
  <c r="A3798" i="11"/>
  <c r="B3798" i="11"/>
  <c r="C3798" i="11"/>
  <c r="D3798" i="11"/>
  <c r="E3798" i="11"/>
  <c r="F3798" i="11"/>
  <c r="G3798" i="11"/>
  <c r="H3798" i="11"/>
  <c r="J3798" i="11"/>
  <c r="K3798" i="11"/>
  <c r="L3798" i="11"/>
  <c r="A3799" i="11"/>
  <c r="B3799" i="11"/>
  <c r="C3799" i="11"/>
  <c r="D3799" i="11"/>
  <c r="E3799" i="11"/>
  <c r="F3799" i="11"/>
  <c r="G3799" i="11"/>
  <c r="H3799" i="11"/>
  <c r="J3799" i="11"/>
  <c r="K3799" i="11"/>
  <c r="L3799" i="11"/>
  <c r="A3800" i="11"/>
  <c r="B3800" i="11"/>
  <c r="C3800" i="11"/>
  <c r="D3800" i="11"/>
  <c r="E3800" i="11"/>
  <c r="F3800" i="11"/>
  <c r="G3800" i="11"/>
  <c r="H3800" i="11"/>
  <c r="J3800" i="11"/>
  <c r="K3800" i="11"/>
  <c r="L3800" i="11"/>
  <c r="A3801" i="11"/>
  <c r="B3801" i="11"/>
  <c r="C3801" i="11"/>
  <c r="D3801" i="11"/>
  <c r="E3801" i="11"/>
  <c r="F3801" i="11"/>
  <c r="G3801" i="11"/>
  <c r="H3801" i="11"/>
  <c r="J3801" i="11"/>
  <c r="K3801" i="11"/>
  <c r="L3801" i="11"/>
  <c r="A3802" i="11"/>
  <c r="B3802" i="11"/>
  <c r="C3802" i="11"/>
  <c r="D3802" i="11"/>
  <c r="E3802" i="11"/>
  <c r="F3802" i="11"/>
  <c r="G3802" i="11"/>
  <c r="H3802" i="11"/>
  <c r="J3802" i="11"/>
  <c r="K3802" i="11"/>
  <c r="L3802" i="11"/>
  <c r="A3803" i="11"/>
  <c r="B3803" i="11"/>
  <c r="C3803" i="11"/>
  <c r="D3803" i="11"/>
  <c r="E3803" i="11"/>
  <c r="F3803" i="11"/>
  <c r="G3803" i="11"/>
  <c r="H3803" i="11"/>
  <c r="J3803" i="11"/>
  <c r="K3803" i="11"/>
  <c r="L3803" i="11"/>
  <c r="A3804" i="11"/>
  <c r="B3804" i="11"/>
  <c r="C3804" i="11"/>
  <c r="D3804" i="11"/>
  <c r="E3804" i="11"/>
  <c r="F3804" i="11"/>
  <c r="G3804" i="11"/>
  <c r="H3804" i="11"/>
  <c r="J3804" i="11"/>
  <c r="K3804" i="11"/>
  <c r="L3804" i="11"/>
  <c r="A3805" i="11"/>
  <c r="B3805" i="11"/>
  <c r="C3805" i="11"/>
  <c r="D3805" i="11"/>
  <c r="E3805" i="11"/>
  <c r="F3805" i="11"/>
  <c r="G3805" i="11"/>
  <c r="H3805" i="11"/>
  <c r="J3805" i="11"/>
  <c r="K3805" i="11"/>
  <c r="L3805" i="11"/>
  <c r="A3806" i="11"/>
  <c r="B3806" i="11"/>
  <c r="C3806" i="11"/>
  <c r="D3806" i="11"/>
  <c r="E3806" i="11"/>
  <c r="F3806" i="11"/>
  <c r="G3806" i="11"/>
  <c r="H3806" i="11"/>
  <c r="J3806" i="11"/>
  <c r="K3806" i="11"/>
  <c r="L3806" i="11"/>
  <c r="A3807" i="11"/>
  <c r="B3807" i="11"/>
  <c r="C3807" i="11"/>
  <c r="D3807" i="11"/>
  <c r="E3807" i="11"/>
  <c r="F3807" i="11"/>
  <c r="G3807" i="11"/>
  <c r="H3807" i="11"/>
  <c r="J3807" i="11"/>
  <c r="K3807" i="11"/>
  <c r="L3807" i="11"/>
  <c r="A3808" i="11"/>
  <c r="B3808" i="11"/>
  <c r="C3808" i="11"/>
  <c r="D3808" i="11"/>
  <c r="E3808" i="11"/>
  <c r="F3808" i="11"/>
  <c r="G3808" i="11"/>
  <c r="H3808" i="11"/>
  <c r="J3808" i="11"/>
  <c r="K3808" i="11"/>
  <c r="L3808" i="11"/>
  <c r="A3809" i="11"/>
  <c r="B3809" i="11"/>
  <c r="C3809" i="11"/>
  <c r="D3809" i="11"/>
  <c r="E3809" i="11"/>
  <c r="F3809" i="11"/>
  <c r="G3809" i="11"/>
  <c r="H3809" i="11"/>
  <c r="J3809" i="11"/>
  <c r="K3809" i="11"/>
  <c r="L3809" i="11"/>
  <c r="A3810" i="11"/>
  <c r="B3810" i="11"/>
  <c r="C3810" i="11"/>
  <c r="D3810" i="11"/>
  <c r="E3810" i="11"/>
  <c r="F3810" i="11"/>
  <c r="G3810" i="11"/>
  <c r="H3810" i="11"/>
  <c r="J3810" i="11"/>
  <c r="K3810" i="11"/>
  <c r="L3810" i="11"/>
  <c r="A3811" i="11"/>
  <c r="B3811" i="11"/>
  <c r="C3811" i="11"/>
  <c r="D3811" i="11"/>
  <c r="E3811" i="11"/>
  <c r="F3811" i="11"/>
  <c r="G3811" i="11"/>
  <c r="H3811" i="11"/>
  <c r="J3811" i="11"/>
  <c r="K3811" i="11"/>
  <c r="L3811" i="11"/>
  <c r="A3812" i="11"/>
  <c r="B3812" i="11"/>
  <c r="C3812" i="11"/>
  <c r="D3812" i="11"/>
  <c r="E3812" i="11"/>
  <c r="F3812" i="11"/>
  <c r="G3812" i="11"/>
  <c r="H3812" i="11"/>
  <c r="J3812" i="11"/>
  <c r="K3812" i="11"/>
  <c r="L3812" i="11"/>
  <c r="A3813" i="11"/>
  <c r="B3813" i="11"/>
  <c r="C3813" i="11"/>
  <c r="D3813" i="11"/>
  <c r="E3813" i="11"/>
  <c r="F3813" i="11"/>
  <c r="G3813" i="11"/>
  <c r="H3813" i="11"/>
  <c r="J3813" i="11"/>
  <c r="K3813" i="11"/>
  <c r="L3813" i="11"/>
  <c r="A3814" i="11"/>
  <c r="B3814" i="11"/>
  <c r="C3814" i="11"/>
  <c r="D3814" i="11"/>
  <c r="E3814" i="11"/>
  <c r="F3814" i="11"/>
  <c r="G3814" i="11"/>
  <c r="H3814" i="11"/>
  <c r="J3814" i="11"/>
  <c r="K3814" i="11"/>
  <c r="L3814" i="11"/>
  <c r="A3815" i="11"/>
  <c r="B3815" i="11"/>
  <c r="C3815" i="11"/>
  <c r="D3815" i="11"/>
  <c r="E3815" i="11"/>
  <c r="F3815" i="11"/>
  <c r="G3815" i="11"/>
  <c r="H3815" i="11"/>
  <c r="J3815" i="11"/>
  <c r="K3815" i="11"/>
  <c r="L3815" i="11"/>
  <c r="A3816" i="11"/>
  <c r="B3816" i="11"/>
  <c r="C3816" i="11"/>
  <c r="D3816" i="11"/>
  <c r="E3816" i="11"/>
  <c r="F3816" i="11"/>
  <c r="G3816" i="11"/>
  <c r="H3816" i="11"/>
  <c r="J3816" i="11"/>
  <c r="K3816" i="11"/>
  <c r="L3816" i="11"/>
  <c r="A3817" i="11"/>
  <c r="B3817" i="11"/>
  <c r="C3817" i="11"/>
  <c r="D3817" i="11"/>
  <c r="E3817" i="11"/>
  <c r="F3817" i="11"/>
  <c r="G3817" i="11"/>
  <c r="H3817" i="11"/>
  <c r="J3817" i="11"/>
  <c r="K3817" i="11"/>
  <c r="L3817" i="11"/>
  <c r="A3818" i="11"/>
  <c r="B3818" i="11"/>
  <c r="C3818" i="11"/>
  <c r="D3818" i="11"/>
  <c r="E3818" i="11"/>
  <c r="F3818" i="11"/>
  <c r="G3818" i="11"/>
  <c r="H3818" i="11"/>
  <c r="J3818" i="11"/>
  <c r="K3818" i="11"/>
  <c r="L3818" i="11"/>
  <c r="A3819" i="11"/>
  <c r="B3819" i="11"/>
  <c r="C3819" i="11"/>
  <c r="D3819" i="11"/>
  <c r="E3819" i="11"/>
  <c r="F3819" i="11"/>
  <c r="G3819" i="11"/>
  <c r="H3819" i="11"/>
  <c r="J3819" i="11"/>
  <c r="K3819" i="11"/>
  <c r="L3819" i="11"/>
  <c r="A3820" i="11"/>
  <c r="B3820" i="11"/>
  <c r="C3820" i="11"/>
  <c r="D3820" i="11"/>
  <c r="E3820" i="11"/>
  <c r="F3820" i="11"/>
  <c r="G3820" i="11"/>
  <c r="H3820" i="11"/>
  <c r="J3820" i="11"/>
  <c r="K3820" i="11"/>
  <c r="L3820" i="11"/>
  <c r="A3821" i="11"/>
  <c r="B3821" i="11"/>
  <c r="C3821" i="11"/>
  <c r="D3821" i="11"/>
  <c r="E3821" i="11"/>
  <c r="F3821" i="11"/>
  <c r="G3821" i="11"/>
  <c r="H3821" i="11"/>
  <c r="J3821" i="11"/>
  <c r="K3821" i="11"/>
  <c r="L3821" i="11"/>
  <c r="A3822" i="11"/>
  <c r="B3822" i="11"/>
  <c r="C3822" i="11"/>
  <c r="D3822" i="11"/>
  <c r="E3822" i="11"/>
  <c r="F3822" i="11"/>
  <c r="G3822" i="11"/>
  <c r="H3822" i="11"/>
  <c r="J3822" i="11"/>
  <c r="K3822" i="11"/>
  <c r="L3822" i="11"/>
  <c r="A3823" i="11"/>
  <c r="B3823" i="11"/>
  <c r="C3823" i="11"/>
  <c r="D3823" i="11"/>
  <c r="E3823" i="11"/>
  <c r="F3823" i="11"/>
  <c r="G3823" i="11"/>
  <c r="H3823" i="11"/>
  <c r="J3823" i="11"/>
  <c r="K3823" i="11"/>
  <c r="L3823" i="11"/>
  <c r="A3824" i="11"/>
  <c r="B3824" i="11"/>
  <c r="C3824" i="11"/>
  <c r="D3824" i="11"/>
  <c r="E3824" i="11"/>
  <c r="F3824" i="11"/>
  <c r="G3824" i="11"/>
  <c r="H3824" i="11"/>
  <c r="J3824" i="11"/>
  <c r="K3824" i="11"/>
  <c r="L3824" i="11"/>
  <c r="A3825" i="11"/>
  <c r="B3825" i="11"/>
  <c r="C3825" i="11"/>
  <c r="D3825" i="11"/>
  <c r="E3825" i="11"/>
  <c r="F3825" i="11"/>
  <c r="G3825" i="11"/>
  <c r="H3825" i="11"/>
  <c r="J3825" i="11"/>
  <c r="K3825" i="11"/>
  <c r="L3825" i="11"/>
  <c r="A3826" i="11"/>
  <c r="B3826" i="11"/>
  <c r="C3826" i="11"/>
  <c r="D3826" i="11"/>
  <c r="E3826" i="11"/>
  <c r="F3826" i="11"/>
  <c r="G3826" i="11"/>
  <c r="H3826" i="11"/>
  <c r="J3826" i="11"/>
  <c r="K3826" i="11"/>
  <c r="L3826" i="11"/>
  <c r="A3827" i="11"/>
  <c r="B3827" i="11"/>
  <c r="C3827" i="11"/>
  <c r="D3827" i="11"/>
  <c r="E3827" i="11"/>
  <c r="F3827" i="11"/>
  <c r="G3827" i="11"/>
  <c r="H3827" i="11"/>
  <c r="J3827" i="11"/>
  <c r="K3827" i="11"/>
  <c r="L3827" i="11"/>
  <c r="A3828" i="11"/>
  <c r="B3828" i="11"/>
  <c r="C3828" i="11"/>
  <c r="D3828" i="11"/>
  <c r="E3828" i="11"/>
  <c r="F3828" i="11"/>
  <c r="G3828" i="11"/>
  <c r="H3828" i="11"/>
  <c r="J3828" i="11"/>
  <c r="K3828" i="11"/>
  <c r="L3828" i="11"/>
  <c r="A3829" i="11"/>
  <c r="B3829" i="11"/>
  <c r="C3829" i="11"/>
  <c r="D3829" i="11"/>
  <c r="E3829" i="11"/>
  <c r="F3829" i="11"/>
  <c r="G3829" i="11"/>
  <c r="H3829" i="11"/>
  <c r="J3829" i="11"/>
  <c r="K3829" i="11"/>
  <c r="L3829" i="11"/>
  <c r="A3830" i="11"/>
  <c r="B3830" i="11"/>
  <c r="C3830" i="11"/>
  <c r="D3830" i="11"/>
  <c r="E3830" i="11"/>
  <c r="F3830" i="11"/>
  <c r="G3830" i="11"/>
  <c r="H3830" i="11"/>
  <c r="J3830" i="11"/>
  <c r="K3830" i="11"/>
  <c r="L3830" i="11"/>
  <c r="A3831" i="11"/>
  <c r="B3831" i="11"/>
  <c r="C3831" i="11"/>
  <c r="D3831" i="11"/>
  <c r="E3831" i="11"/>
  <c r="F3831" i="11"/>
  <c r="G3831" i="11"/>
  <c r="H3831" i="11"/>
  <c r="J3831" i="11"/>
  <c r="K3831" i="11"/>
  <c r="L3831" i="11"/>
  <c r="A3832" i="11"/>
  <c r="B3832" i="11"/>
  <c r="C3832" i="11"/>
  <c r="D3832" i="11"/>
  <c r="E3832" i="11"/>
  <c r="F3832" i="11"/>
  <c r="G3832" i="11"/>
  <c r="H3832" i="11"/>
  <c r="J3832" i="11"/>
  <c r="K3832" i="11"/>
  <c r="L3832" i="11"/>
  <c r="A3833" i="11"/>
  <c r="B3833" i="11"/>
  <c r="C3833" i="11"/>
  <c r="D3833" i="11"/>
  <c r="E3833" i="11"/>
  <c r="F3833" i="11"/>
  <c r="G3833" i="11"/>
  <c r="H3833" i="11"/>
  <c r="J3833" i="11"/>
  <c r="K3833" i="11"/>
  <c r="L3833" i="11"/>
  <c r="A3834" i="11"/>
  <c r="B3834" i="11"/>
  <c r="C3834" i="11"/>
  <c r="D3834" i="11"/>
  <c r="E3834" i="11"/>
  <c r="F3834" i="11"/>
  <c r="G3834" i="11"/>
  <c r="H3834" i="11"/>
  <c r="J3834" i="11"/>
  <c r="K3834" i="11"/>
  <c r="L3834" i="11"/>
  <c r="A3835" i="11"/>
  <c r="B3835" i="11"/>
  <c r="C3835" i="11"/>
  <c r="D3835" i="11"/>
  <c r="E3835" i="11"/>
  <c r="F3835" i="11"/>
  <c r="G3835" i="11"/>
  <c r="H3835" i="11"/>
  <c r="J3835" i="11"/>
  <c r="K3835" i="11"/>
  <c r="L3835" i="11"/>
  <c r="A3836" i="11"/>
  <c r="B3836" i="11"/>
  <c r="C3836" i="11"/>
  <c r="D3836" i="11"/>
  <c r="E3836" i="11"/>
  <c r="F3836" i="11"/>
  <c r="G3836" i="11"/>
  <c r="H3836" i="11"/>
  <c r="J3836" i="11"/>
  <c r="K3836" i="11"/>
  <c r="L3836" i="11"/>
  <c r="A3837" i="11"/>
  <c r="B3837" i="11"/>
  <c r="C3837" i="11"/>
  <c r="D3837" i="11"/>
  <c r="E3837" i="11"/>
  <c r="F3837" i="11"/>
  <c r="G3837" i="11"/>
  <c r="H3837" i="11"/>
  <c r="J3837" i="11"/>
  <c r="K3837" i="11"/>
  <c r="L3837" i="11"/>
  <c r="A3838" i="11"/>
  <c r="B3838" i="11"/>
  <c r="C3838" i="11"/>
  <c r="D3838" i="11"/>
  <c r="E3838" i="11"/>
  <c r="F3838" i="11"/>
  <c r="G3838" i="11"/>
  <c r="H3838" i="11"/>
  <c r="J3838" i="11"/>
  <c r="K3838" i="11"/>
  <c r="L3838" i="11"/>
  <c r="A3839" i="11"/>
  <c r="B3839" i="11"/>
  <c r="C3839" i="11"/>
  <c r="D3839" i="11"/>
  <c r="E3839" i="11"/>
  <c r="F3839" i="11"/>
  <c r="G3839" i="11"/>
  <c r="H3839" i="11"/>
  <c r="J3839" i="11"/>
  <c r="K3839" i="11"/>
  <c r="L3839" i="11"/>
  <c r="A3840" i="11"/>
  <c r="B3840" i="11"/>
  <c r="C3840" i="11"/>
  <c r="D3840" i="11"/>
  <c r="E3840" i="11"/>
  <c r="F3840" i="11"/>
  <c r="G3840" i="11"/>
  <c r="H3840" i="11"/>
  <c r="J3840" i="11"/>
  <c r="K3840" i="11"/>
  <c r="L3840" i="11"/>
  <c r="A3841" i="11"/>
  <c r="B3841" i="11"/>
  <c r="C3841" i="11"/>
  <c r="D3841" i="11"/>
  <c r="E3841" i="11"/>
  <c r="F3841" i="11"/>
  <c r="G3841" i="11"/>
  <c r="H3841" i="11"/>
  <c r="J3841" i="11"/>
  <c r="K3841" i="11"/>
  <c r="L3841" i="11"/>
  <c r="A3842" i="11"/>
  <c r="B3842" i="11"/>
  <c r="C3842" i="11"/>
  <c r="D3842" i="11"/>
  <c r="E3842" i="11"/>
  <c r="F3842" i="11"/>
  <c r="G3842" i="11"/>
  <c r="H3842" i="11"/>
  <c r="J3842" i="11"/>
  <c r="K3842" i="11"/>
  <c r="L3842" i="11"/>
  <c r="A3843" i="11"/>
  <c r="B3843" i="11"/>
  <c r="C3843" i="11"/>
  <c r="D3843" i="11"/>
  <c r="E3843" i="11"/>
  <c r="F3843" i="11"/>
  <c r="G3843" i="11"/>
  <c r="H3843" i="11"/>
  <c r="J3843" i="11"/>
  <c r="K3843" i="11"/>
  <c r="L3843" i="11"/>
  <c r="A3844" i="11"/>
  <c r="B3844" i="11"/>
  <c r="C3844" i="11"/>
  <c r="D3844" i="11"/>
  <c r="E3844" i="11"/>
  <c r="F3844" i="11"/>
  <c r="G3844" i="11"/>
  <c r="H3844" i="11"/>
  <c r="J3844" i="11"/>
  <c r="K3844" i="11"/>
  <c r="L3844" i="11"/>
  <c r="A3845" i="11"/>
  <c r="B3845" i="11"/>
  <c r="C3845" i="11"/>
  <c r="D3845" i="11"/>
  <c r="E3845" i="11"/>
  <c r="F3845" i="11"/>
  <c r="G3845" i="11"/>
  <c r="H3845" i="11"/>
  <c r="J3845" i="11"/>
  <c r="K3845" i="11"/>
  <c r="L3845" i="11"/>
  <c r="A3846" i="11"/>
  <c r="B3846" i="11"/>
  <c r="C3846" i="11"/>
  <c r="D3846" i="11"/>
  <c r="E3846" i="11"/>
  <c r="F3846" i="11"/>
  <c r="G3846" i="11"/>
  <c r="H3846" i="11"/>
  <c r="J3846" i="11"/>
  <c r="K3846" i="11"/>
  <c r="L3846" i="11"/>
  <c r="A3847" i="11"/>
  <c r="B3847" i="11"/>
  <c r="C3847" i="11"/>
  <c r="D3847" i="11"/>
  <c r="E3847" i="11"/>
  <c r="F3847" i="11"/>
  <c r="G3847" i="11"/>
  <c r="H3847" i="11"/>
  <c r="J3847" i="11"/>
  <c r="K3847" i="11"/>
  <c r="L3847" i="11"/>
  <c r="A3848" i="11"/>
  <c r="B3848" i="11"/>
  <c r="C3848" i="11"/>
  <c r="D3848" i="11"/>
  <c r="E3848" i="11"/>
  <c r="F3848" i="11"/>
  <c r="G3848" i="11"/>
  <c r="H3848" i="11"/>
  <c r="J3848" i="11"/>
  <c r="K3848" i="11"/>
  <c r="L3848" i="11"/>
  <c r="A3849" i="11"/>
  <c r="B3849" i="11"/>
  <c r="C3849" i="11"/>
  <c r="D3849" i="11"/>
  <c r="E3849" i="11"/>
  <c r="F3849" i="11"/>
  <c r="G3849" i="11"/>
  <c r="H3849" i="11"/>
  <c r="J3849" i="11"/>
  <c r="K3849" i="11"/>
  <c r="L3849" i="11"/>
  <c r="A3850" i="11"/>
  <c r="B3850" i="11"/>
  <c r="C3850" i="11"/>
  <c r="D3850" i="11"/>
  <c r="E3850" i="11"/>
  <c r="F3850" i="11"/>
  <c r="G3850" i="11"/>
  <c r="H3850" i="11"/>
  <c r="J3850" i="11"/>
  <c r="K3850" i="11"/>
  <c r="L3850" i="11"/>
  <c r="A3851" i="11"/>
  <c r="B3851" i="11"/>
  <c r="C3851" i="11"/>
  <c r="D3851" i="11"/>
  <c r="E3851" i="11"/>
  <c r="F3851" i="11"/>
  <c r="G3851" i="11"/>
  <c r="H3851" i="11"/>
  <c r="J3851" i="11"/>
  <c r="K3851" i="11"/>
  <c r="L3851" i="11"/>
  <c r="A3852" i="11"/>
  <c r="B3852" i="11"/>
  <c r="C3852" i="11"/>
  <c r="D3852" i="11"/>
  <c r="E3852" i="11"/>
  <c r="F3852" i="11"/>
  <c r="G3852" i="11"/>
  <c r="H3852" i="11"/>
  <c r="J3852" i="11"/>
  <c r="K3852" i="11"/>
  <c r="L3852" i="11"/>
  <c r="A3853" i="11"/>
  <c r="B3853" i="11"/>
  <c r="C3853" i="11"/>
  <c r="D3853" i="11"/>
  <c r="E3853" i="11"/>
  <c r="F3853" i="11"/>
  <c r="G3853" i="11"/>
  <c r="H3853" i="11"/>
  <c r="J3853" i="11"/>
  <c r="K3853" i="11"/>
  <c r="L3853" i="11"/>
  <c r="A3854" i="11"/>
  <c r="B3854" i="11"/>
  <c r="C3854" i="11"/>
  <c r="D3854" i="11"/>
  <c r="E3854" i="11"/>
  <c r="F3854" i="11"/>
  <c r="G3854" i="11"/>
  <c r="H3854" i="11"/>
  <c r="J3854" i="11"/>
  <c r="K3854" i="11"/>
  <c r="L3854" i="11"/>
  <c r="A3855" i="11"/>
  <c r="B3855" i="11"/>
  <c r="C3855" i="11"/>
  <c r="D3855" i="11"/>
  <c r="E3855" i="11"/>
  <c r="F3855" i="11"/>
  <c r="G3855" i="11"/>
  <c r="H3855" i="11"/>
  <c r="J3855" i="11"/>
  <c r="K3855" i="11"/>
  <c r="L3855" i="11"/>
  <c r="A3856" i="11"/>
  <c r="B3856" i="11"/>
  <c r="C3856" i="11"/>
  <c r="D3856" i="11"/>
  <c r="E3856" i="11"/>
  <c r="F3856" i="11"/>
  <c r="G3856" i="11"/>
  <c r="H3856" i="11"/>
  <c r="J3856" i="11"/>
  <c r="K3856" i="11"/>
  <c r="L3856" i="11"/>
  <c r="A3857" i="11"/>
  <c r="B3857" i="11"/>
  <c r="C3857" i="11"/>
  <c r="D3857" i="11"/>
  <c r="E3857" i="11"/>
  <c r="F3857" i="11"/>
  <c r="G3857" i="11"/>
  <c r="H3857" i="11"/>
  <c r="J3857" i="11"/>
  <c r="K3857" i="11"/>
  <c r="L3857" i="11"/>
  <c r="A3858" i="11"/>
  <c r="B3858" i="11"/>
  <c r="C3858" i="11"/>
  <c r="D3858" i="11"/>
  <c r="E3858" i="11"/>
  <c r="F3858" i="11"/>
  <c r="G3858" i="11"/>
  <c r="H3858" i="11"/>
  <c r="J3858" i="11"/>
  <c r="K3858" i="11"/>
  <c r="L3858" i="11"/>
  <c r="A3859" i="11"/>
  <c r="B3859" i="11"/>
  <c r="C3859" i="11"/>
  <c r="D3859" i="11"/>
  <c r="E3859" i="11"/>
  <c r="F3859" i="11"/>
  <c r="G3859" i="11"/>
  <c r="H3859" i="11"/>
  <c r="J3859" i="11"/>
  <c r="K3859" i="11"/>
  <c r="L3859" i="11"/>
  <c r="A3860" i="11"/>
  <c r="B3860" i="11"/>
  <c r="C3860" i="11"/>
  <c r="D3860" i="11"/>
  <c r="E3860" i="11"/>
  <c r="F3860" i="11"/>
  <c r="G3860" i="11"/>
  <c r="H3860" i="11"/>
  <c r="J3860" i="11"/>
  <c r="K3860" i="11"/>
  <c r="L3860" i="11"/>
  <c r="A3861" i="11"/>
  <c r="B3861" i="11"/>
  <c r="C3861" i="11"/>
  <c r="D3861" i="11"/>
  <c r="E3861" i="11"/>
  <c r="F3861" i="11"/>
  <c r="G3861" i="11"/>
  <c r="H3861" i="11"/>
  <c r="J3861" i="11"/>
  <c r="K3861" i="11"/>
  <c r="L3861" i="11"/>
  <c r="A3862" i="11"/>
  <c r="B3862" i="11"/>
  <c r="C3862" i="11"/>
  <c r="D3862" i="11"/>
  <c r="E3862" i="11"/>
  <c r="F3862" i="11"/>
  <c r="G3862" i="11"/>
  <c r="H3862" i="11"/>
  <c r="J3862" i="11"/>
  <c r="K3862" i="11"/>
  <c r="L3862" i="11"/>
  <c r="A3863" i="11"/>
  <c r="B3863" i="11"/>
  <c r="C3863" i="11"/>
  <c r="D3863" i="11"/>
  <c r="E3863" i="11"/>
  <c r="F3863" i="11"/>
  <c r="G3863" i="11"/>
  <c r="H3863" i="11"/>
  <c r="J3863" i="11"/>
  <c r="K3863" i="11"/>
  <c r="L3863" i="11"/>
  <c r="A3864" i="11"/>
  <c r="B3864" i="11"/>
  <c r="C3864" i="11"/>
  <c r="D3864" i="11"/>
  <c r="E3864" i="11"/>
  <c r="F3864" i="11"/>
  <c r="G3864" i="11"/>
  <c r="H3864" i="11"/>
  <c r="J3864" i="11"/>
  <c r="K3864" i="11"/>
  <c r="L3864" i="11"/>
  <c r="A3865" i="11"/>
  <c r="B3865" i="11"/>
  <c r="C3865" i="11"/>
  <c r="D3865" i="11"/>
  <c r="E3865" i="11"/>
  <c r="F3865" i="11"/>
  <c r="G3865" i="11"/>
  <c r="H3865" i="11"/>
  <c r="J3865" i="11"/>
  <c r="K3865" i="11"/>
  <c r="L3865" i="11"/>
  <c r="A3866" i="11"/>
  <c r="B3866" i="11"/>
  <c r="C3866" i="11"/>
  <c r="D3866" i="11"/>
  <c r="E3866" i="11"/>
  <c r="F3866" i="11"/>
  <c r="G3866" i="11"/>
  <c r="H3866" i="11"/>
  <c r="J3866" i="11"/>
  <c r="K3866" i="11"/>
  <c r="L3866" i="11"/>
  <c r="A3867" i="11"/>
  <c r="B3867" i="11"/>
  <c r="C3867" i="11"/>
  <c r="D3867" i="11"/>
  <c r="E3867" i="11"/>
  <c r="F3867" i="11"/>
  <c r="G3867" i="11"/>
  <c r="H3867" i="11"/>
  <c r="J3867" i="11"/>
  <c r="K3867" i="11"/>
  <c r="L3867" i="11"/>
  <c r="A3868" i="11"/>
  <c r="B3868" i="11"/>
  <c r="C3868" i="11"/>
  <c r="D3868" i="11"/>
  <c r="E3868" i="11"/>
  <c r="F3868" i="11"/>
  <c r="G3868" i="11"/>
  <c r="H3868" i="11"/>
  <c r="J3868" i="11"/>
  <c r="K3868" i="11"/>
  <c r="L3868" i="11"/>
  <c r="A3869" i="11"/>
  <c r="B3869" i="11"/>
  <c r="C3869" i="11"/>
  <c r="D3869" i="11"/>
  <c r="E3869" i="11"/>
  <c r="F3869" i="11"/>
  <c r="G3869" i="11"/>
  <c r="H3869" i="11"/>
  <c r="J3869" i="11"/>
  <c r="K3869" i="11"/>
  <c r="L3869" i="11"/>
  <c r="A3870" i="11"/>
  <c r="B3870" i="11"/>
  <c r="C3870" i="11"/>
  <c r="D3870" i="11"/>
  <c r="E3870" i="11"/>
  <c r="F3870" i="11"/>
  <c r="G3870" i="11"/>
  <c r="H3870" i="11"/>
  <c r="J3870" i="11"/>
  <c r="K3870" i="11"/>
  <c r="L3870" i="11"/>
  <c r="A3871" i="11"/>
  <c r="B3871" i="11"/>
  <c r="C3871" i="11"/>
  <c r="D3871" i="11"/>
  <c r="E3871" i="11"/>
  <c r="F3871" i="11"/>
  <c r="G3871" i="11"/>
  <c r="H3871" i="11"/>
  <c r="J3871" i="11"/>
  <c r="K3871" i="11"/>
  <c r="L3871" i="11"/>
  <c r="A3872" i="11"/>
  <c r="B3872" i="11"/>
  <c r="C3872" i="11"/>
  <c r="D3872" i="11"/>
  <c r="E3872" i="11"/>
  <c r="F3872" i="11"/>
  <c r="G3872" i="11"/>
  <c r="H3872" i="11"/>
  <c r="J3872" i="11"/>
  <c r="K3872" i="11"/>
  <c r="L3872" i="11"/>
  <c r="A3873" i="11"/>
  <c r="B3873" i="11"/>
  <c r="C3873" i="11"/>
  <c r="D3873" i="11"/>
  <c r="E3873" i="11"/>
  <c r="F3873" i="11"/>
  <c r="G3873" i="11"/>
  <c r="H3873" i="11"/>
  <c r="J3873" i="11"/>
  <c r="K3873" i="11"/>
  <c r="L3873" i="11"/>
  <c r="A3874" i="11"/>
  <c r="B3874" i="11"/>
  <c r="C3874" i="11"/>
  <c r="D3874" i="11"/>
  <c r="E3874" i="11"/>
  <c r="F3874" i="11"/>
  <c r="G3874" i="11"/>
  <c r="H3874" i="11"/>
  <c r="J3874" i="11"/>
  <c r="K3874" i="11"/>
  <c r="L3874" i="11"/>
  <c r="A3875" i="11"/>
  <c r="B3875" i="11"/>
  <c r="C3875" i="11"/>
  <c r="D3875" i="11"/>
  <c r="E3875" i="11"/>
  <c r="F3875" i="11"/>
  <c r="G3875" i="11"/>
  <c r="H3875" i="11"/>
  <c r="J3875" i="11"/>
  <c r="K3875" i="11"/>
  <c r="L3875" i="11"/>
  <c r="A3876" i="11"/>
  <c r="B3876" i="11"/>
  <c r="C3876" i="11"/>
  <c r="D3876" i="11"/>
  <c r="E3876" i="11"/>
  <c r="F3876" i="11"/>
  <c r="G3876" i="11"/>
  <c r="H3876" i="11"/>
  <c r="J3876" i="11"/>
  <c r="K3876" i="11"/>
  <c r="L3876" i="11"/>
  <c r="A3877" i="11"/>
  <c r="B3877" i="11"/>
  <c r="C3877" i="11"/>
  <c r="D3877" i="11"/>
  <c r="E3877" i="11"/>
  <c r="F3877" i="11"/>
  <c r="G3877" i="11"/>
  <c r="H3877" i="11"/>
  <c r="J3877" i="11"/>
  <c r="K3877" i="11"/>
  <c r="L3877" i="11"/>
  <c r="A3878" i="11"/>
  <c r="B3878" i="11"/>
  <c r="C3878" i="11"/>
  <c r="D3878" i="11"/>
  <c r="E3878" i="11"/>
  <c r="F3878" i="11"/>
  <c r="G3878" i="11"/>
  <c r="H3878" i="11"/>
  <c r="J3878" i="11"/>
  <c r="K3878" i="11"/>
  <c r="L3878" i="11"/>
  <c r="A3879" i="11"/>
  <c r="B3879" i="11"/>
  <c r="C3879" i="11"/>
  <c r="D3879" i="11"/>
  <c r="E3879" i="11"/>
  <c r="F3879" i="11"/>
  <c r="G3879" i="11"/>
  <c r="H3879" i="11"/>
  <c r="J3879" i="11"/>
  <c r="K3879" i="11"/>
  <c r="L3879" i="11"/>
  <c r="A3880" i="11"/>
  <c r="B3880" i="11"/>
  <c r="C3880" i="11"/>
  <c r="D3880" i="11"/>
  <c r="E3880" i="11"/>
  <c r="F3880" i="11"/>
  <c r="G3880" i="11"/>
  <c r="H3880" i="11"/>
  <c r="J3880" i="11"/>
  <c r="K3880" i="11"/>
  <c r="L3880" i="11"/>
  <c r="A3881" i="11"/>
  <c r="B3881" i="11"/>
  <c r="C3881" i="11"/>
  <c r="D3881" i="11"/>
  <c r="E3881" i="11"/>
  <c r="F3881" i="11"/>
  <c r="G3881" i="11"/>
  <c r="H3881" i="11"/>
  <c r="J3881" i="11"/>
  <c r="K3881" i="11"/>
  <c r="L3881" i="11"/>
  <c r="A3882" i="11"/>
  <c r="B3882" i="11"/>
  <c r="C3882" i="11"/>
  <c r="D3882" i="11"/>
  <c r="E3882" i="11"/>
  <c r="F3882" i="11"/>
  <c r="G3882" i="11"/>
  <c r="H3882" i="11"/>
  <c r="J3882" i="11"/>
  <c r="K3882" i="11"/>
  <c r="L3882" i="11"/>
  <c r="A3883" i="11"/>
  <c r="B3883" i="11"/>
  <c r="C3883" i="11"/>
  <c r="D3883" i="11"/>
  <c r="E3883" i="11"/>
  <c r="F3883" i="11"/>
  <c r="G3883" i="11"/>
  <c r="H3883" i="11"/>
  <c r="J3883" i="11"/>
  <c r="K3883" i="11"/>
  <c r="L3883" i="11"/>
  <c r="A3884" i="11"/>
  <c r="B3884" i="11"/>
  <c r="C3884" i="11"/>
  <c r="D3884" i="11"/>
  <c r="E3884" i="11"/>
  <c r="F3884" i="11"/>
  <c r="G3884" i="11"/>
  <c r="H3884" i="11"/>
  <c r="J3884" i="11"/>
  <c r="K3884" i="11"/>
  <c r="L3884" i="11"/>
  <c r="A3885" i="11"/>
  <c r="B3885" i="11"/>
  <c r="C3885" i="11"/>
  <c r="D3885" i="11"/>
  <c r="E3885" i="11"/>
  <c r="F3885" i="11"/>
  <c r="G3885" i="11"/>
  <c r="H3885" i="11"/>
  <c r="J3885" i="11"/>
  <c r="K3885" i="11"/>
  <c r="L3885" i="11"/>
  <c r="A3886" i="11"/>
  <c r="B3886" i="11"/>
  <c r="C3886" i="11"/>
  <c r="D3886" i="11"/>
  <c r="E3886" i="11"/>
  <c r="F3886" i="11"/>
  <c r="G3886" i="11"/>
  <c r="H3886" i="11"/>
  <c r="J3886" i="11"/>
  <c r="K3886" i="11"/>
  <c r="L3886" i="11"/>
  <c r="A3887" i="11"/>
  <c r="B3887" i="11"/>
  <c r="C3887" i="11"/>
  <c r="D3887" i="11"/>
  <c r="E3887" i="11"/>
  <c r="F3887" i="11"/>
  <c r="G3887" i="11"/>
  <c r="H3887" i="11"/>
  <c r="J3887" i="11"/>
  <c r="K3887" i="11"/>
  <c r="L3887" i="11"/>
  <c r="A3888" i="11"/>
  <c r="B3888" i="11"/>
  <c r="C3888" i="11"/>
  <c r="D3888" i="11"/>
  <c r="E3888" i="11"/>
  <c r="F3888" i="11"/>
  <c r="G3888" i="11"/>
  <c r="H3888" i="11"/>
  <c r="J3888" i="11"/>
  <c r="K3888" i="11"/>
  <c r="L3888" i="11"/>
  <c r="A3889" i="11"/>
  <c r="B3889" i="11"/>
  <c r="C3889" i="11"/>
  <c r="D3889" i="11"/>
  <c r="E3889" i="11"/>
  <c r="F3889" i="11"/>
  <c r="G3889" i="11"/>
  <c r="H3889" i="11"/>
  <c r="J3889" i="11"/>
  <c r="K3889" i="11"/>
  <c r="L3889" i="11"/>
  <c r="A3890" i="11"/>
  <c r="B3890" i="11"/>
  <c r="C3890" i="11"/>
  <c r="D3890" i="11"/>
  <c r="E3890" i="11"/>
  <c r="F3890" i="11"/>
  <c r="G3890" i="11"/>
  <c r="H3890" i="11"/>
  <c r="J3890" i="11"/>
  <c r="K3890" i="11"/>
  <c r="L3890" i="11"/>
  <c r="A3891" i="11"/>
  <c r="B3891" i="11"/>
  <c r="C3891" i="11"/>
  <c r="D3891" i="11"/>
  <c r="E3891" i="11"/>
  <c r="F3891" i="11"/>
  <c r="G3891" i="11"/>
  <c r="H3891" i="11"/>
  <c r="J3891" i="11"/>
  <c r="K3891" i="11"/>
  <c r="L3891" i="11"/>
  <c r="A3892" i="11"/>
  <c r="B3892" i="11"/>
  <c r="C3892" i="11"/>
  <c r="D3892" i="11"/>
  <c r="E3892" i="11"/>
  <c r="F3892" i="11"/>
  <c r="G3892" i="11"/>
  <c r="H3892" i="11"/>
  <c r="J3892" i="11"/>
  <c r="K3892" i="11"/>
  <c r="L3892" i="11"/>
  <c r="A3893" i="11"/>
  <c r="B3893" i="11"/>
  <c r="C3893" i="11"/>
  <c r="D3893" i="11"/>
  <c r="E3893" i="11"/>
  <c r="F3893" i="11"/>
  <c r="G3893" i="11"/>
  <c r="H3893" i="11"/>
  <c r="J3893" i="11"/>
  <c r="K3893" i="11"/>
  <c r="L3893" i="11"/>
  <c r="A3894" i="11"/>
  <c r="B3894" i="11"/>
  <c r="C3894" i="11"/>
  <c r="D3894" i="11"/>
  <c r="E3894" i="11"/>
  <c r="F3894" i="11"/>
  <c r="G3894" i="11"/>
  <c r="H3894" i="11"/>
  <c r="J3894" i="11"/>
  <c r="K3894" i="11"/>
  <c r="L3894" i="11"/>
  <c r="A3895" i="11"/>
  <c r="B3895" i="11"/>
  <c r="C3895" i="11"/>
  <c r="D3895" i="11"/>
  <c r="E3895" i="11"/>
  <c r="F3895" i="11"/>
  <c r="G3895" i="11"/>
  <c r="H3895" i="11"/>
  <c r="J3895" i="11"/>
  <c r="K3895" i="11"/>
  <c r="L3895" i="11"/>
  <c r="A3896" i="11"/>
  <c r="B3896" i="11"/>
  <c r="C3896" i="11"/>
  <c r="D3896" i="11"/>
  <c r="E3896" i="11"/>
  <c r="F3896" i="11"/>
  <c r="G3896" i="11"/>
  <c r="H3896" i="11"/>
  <c r="J3896" i="11"/>
  <c r="K3896" i="11"/>
  <c r="L3896" i="11"/>
  <c r="A3897" i="11"/>
  <c r="B3897" i="11"/>
  <c r="C3897" i="11"/>
  <c r="D3897" i="11"/>
  <c r="E3897" i="11"/>
  <c r="F3897" i="11"/>
  <c r="G3897" i="11"/>
  <c r="H3897" i="11"/>
  <c r="J3897" i="11"/>
  <c r="K3897" i="11"/>
  <c r="L3897" i="11"/>
  <c r="A3898" i="11"/>
  <c r="B3898" i="11"/>
  <c r="C3898" i="11"/>
  <c r="D3898" i="11"/>
  <c r="E3898" i="11"/>
  <c r="F3898" i="11"/>
  <c r="G3898" i="11"/>
  <c r="H3898" i="11"/>
  <c r="J3898" i="11"/>
  <c r="K3898" i="11"/>
  <c r="L3898" i="11"/>
  <c r="A3899" i="11"/>
  <c r="B3899" i="11"/>
  <c r="C3899" i="11"/>
  <c r="D3899" i="11"/>
  <c r="E3899" i="11"/>
  <c r="F3899" i="11"/>
  <c r="G3899" i="11"/>
  <c r="H3899" i="11"/>
  <c r="J3899" i="11"/>
  <c r="K3899" i="11"/>
  <c r="L3899" i="11"/>
  <c r="A3900" i="11"/>
  <c r="B3900" i="11"/>
  <c r="C3900" i="11"/>
  <c r="D3900" i="11"/>
  <c r="E3900" i="11"/>
  <c r="F3900" i="11"/>
  <c r="G3900" i="11"/>
  <c r="H3900" i="11"/>
  <c r="J3900" i="11"/>
  <c r="K3900" i="11"/>
  <c r="L3900" i="11"/>
  <c r="A3901" i="11"/>
  <c r="B3901" i="11"/>
  <c r="C3901" i="11"/>
  <c r="D3901" i="11"/>
  <c r="E3901" i="11"/>
  <c r="F3901" i="11"/>
  <c r="G3901" i="11"/>
  <c r="H3901" i="11"/>
  <c r="J3901" i="11"/>
  <c r="K3901" i="11"/>
  <c r="L3901" i="11"/>
  <c r="A3902" i="11"/>
  <c r="B3902" i="11"/>
  <c r="C3902" i="11"/>
  <c r="D3902" i="11"/>
  <c r="E3902" i="11"/>
  <c r="F3902" i="11"/>
  <c r="G3902" i="11"/>
  <c r="H3902" i="11"/>
  <c r="J3902" i="11"/>
  <c r="K3902" i="11"/>
  <c r="L3902" i="11"/>
  <c r="A3903" i="11"/>
  <c r="B3903" i="11"/>
  <c r="C3903" i="11"/>
  <c r="D3903" i="11"/>
  <c r="E3903" i="11"/>
  <c r="F3903" i="11"/>
  <c r="G3903" i="11"/>
  <c r="H3903" i="11"/>
  <c r="J3903" i="11"/>
  <c r="K3903" i="11"/>
  <c r="L3903" i="11"/>
  <c r="A3904" i="11"/>
  <c r="B3904" i="11"/>
  <c r="C3904" i="11"/>
  <c r="D3904" i="11"/>
  <c r="E3904" i="11"/>
  <c r="F3904" i="11"/>
  <c r="G3904" i="11"/>
  <c r="H3904" i="11"/>
  <c r="J3904" i="11"/>
  <c r="K3904" i="11"/>
  <c r="L3904" i="11"/>
  <c r="A3905" i="11"/>
  <c r="B3905" i="11"/>
  <c r="C3905" i="11"/>
  <c r="D3905" i="11"/>
  <c r="E3905" i="11"/>
  <c r="F3905" i="11"/>
  <c r="G3905" i="11"/>
  <c r="H3905" i="11"/>
  <c r="J3905" i="11"/>
  <c r="K3905" i="11"/>
  <c r="L3905" i="11"/>
  <c r="A3906" i="11"/>
  <c r="B3906" i="11"/>
  <c r="C3906" i="11"/>
  <c r="D3906" i="11"/>
  <c r="E3906" i="11"/>
  <c r="F3906" i="11"/>
  <c r="G3906" i="11"/>
  <c r="H3906" i="11"/>
  <c r="J3906" i="11"/>
  <c r="K3906" i="11"/>
  <c r="L3906" i="11"/>
  <c r="A3907" i="11"/>
  <c r="B3907" i="11"/>
  <c r="C3907" i="11"/>
  <c r="D3907" i="11"/>
  <c r="E3907" i="11"/>
  <c r="F3907" i="11"/>
  <c r="G3907" i="11"/>
  <c r="H3907" i="11"/>
  <c r="J3907" i="11"/>
  <c r="K3907" i="11"/>
  <c r="L3907" i="11"/>
  <c r="A3908" i="11"/>
  <c r="B3908" i="11"/>
  <c r="C3908" i="11"/>
  <c r="D3908" i="11"/>
  <c r="E3908" i="11"/>
  <c r="F3908" i="11"/>
  <c r="G3908" i="11"/>
  <c r="H3908" i="11"/>
  <c r="J3908" i="11"/>
  <c r="K3908" i="11"/>
  <c r="L3908" i="11"/>
  <c r="A3909" i="11"/>
  <c r="B3909" i="11"/>
  <c r="C3909" i="11"/>
  <c r="D3909" i="11"/>
  <c r="E3909" i="11"/>
  <c r="F3909" i="11"/>
  <c r="G3909" i="11"/>
  <c r="H3909" i="11"/>
  <c r="J3909" i="11"/>
  <c r="K3909" i="11"/>
  <c r="L3909" i="11"/>
  <c r="A3910" i="11"/>
  <c r="B3910" i="11"/>
  <c r="C3910" i="11"/>
  <c r="D3910" i="11"/>
  <c r="E3910" i="11"/>
  <c r="F3910" i="11"/>
  <c r="G3910" i="11"/>
  <c r="H3910" i="11"/>
  <c r="J3910" i="11"/>
  <c r="K3910" i="11"/>
  <c r="L3910" i="11"/>
  <c r="A3911" i="11"/>
  <c r="B3911" i="11"/>
  <c r="C3911" i="11"/>
  <c r="D3911" i="11"/>
  <c r="E3911" i="11"/>
  <c r="F3911" i="11"/>
  <c r="G3911" i="11"/>
  <c r="H3911" i="11"/>
  <c r="J3911" i="11"/>
  <c r="K3911" i="11"/>
  <c r="L3911" i="11"/>
  <c r="A3912" i="11"/>
  <c r="B3912" i="11"/>
  <c r="C3912" i="11"/>
  <c r="D3912" i="11"/>
  <c r="E3912" i="11"/>
  <c r="F3912" i="11"/>
  <c r="G3912" i="11"/>
  <c r="H3912" i="11"/>
  <c r="J3912" i="11"/>
  <c r="K3912" i="11"/>
  <c r="L3912" i="11"/>
  <c r="A3913" i="11"/>
  <c r="B3913" i="11"/>
  <c r="C3913" i="11"/>
  <c r="D3913" i="11"/>
  <c r="E3913" i="11"/>
  <c r="F3913" i="11"/>
  <c r="G3913" i="11"/>
  <c r="H3913" i="11"/>
  <c r="J3913" i="11"/>
  <c r="K3913" i="11"/>
  <c r="L3913" i="11"/>
  <c r="A3914" i="11"/>
  <c r="B3914" i="11"/>
  <c r="C3914" i="11"/>
  <c r="D3914" i="11"/>
  <c r="E3914" i="11"/>
  <c r="F3914" i="11"/>
  <c r="G3914" i="11"/>
  <c r="H3914" i="11"/>
  <c r="J3914" i="11"/>
  <c r="K3914" i="11"/>
  <c r="L3914" i="11"/>
  <c r="A3915" i="11"/>
  <c r="B3915" i="11"/>
  <c r="C3915" i="11"/>
  <c r="D3915" i="11"/>
  <c r="E3915" i="11"/>
  <c r="F3915" i="11"/>
  <c r="G3915" i="11"/>
  <c r="H3915" i="11"/>
  <c r="J3915" i="11"/>
  <c r="K3915" i="11"/>
  <c r="L3915" i="11"/>
  <c r="A3916" i="11"/>
  <c r="B3916" i="11"/>
  <c r="C3916" i="11"/>
  <c r="D3916" i="11"/>
  <c r="E3916" i="11"/>
  <c r="F3916" i="11"/>
  <c r="G3916" i="11"/>
  <c r="H3916" i="11"/>
  <c r="J3916" i="11"/>
  <c r="K3916" i="11"/>
  <c r="L3916" i="11"/>
  <c r="A3917" i="11"/>
  <c r="B3917" i="11"/>
  <c r="C3917" i="11"/>
  <c r="D3917" i="11"/>
  <c r="E3917" i="11"/>
  <c r="F3917" i="11"/>
  <c r="G3917" i="11"/>
  <c r="H3917" i="11"/>
  <c r="J3917" i="11"/>
  <c r="K3917" i="11"/>
  <c r="L3917" i="11"/>
  <c r="A3918" i="11"/>
  <c r="B3918" i="11"/>
  <c r="C3918" i="11"/>
  <c r="D3918" i="11"/>
  <c r="E3918" i="11"/>
  <c r="F3918" i="11"/>
  <c r="G3918" i="11"/>
  <c r="H3918" i="11"/>
  <c r="J3918" i="11"/>
  <c r="K3918" i="11"/>
  <c r="L3918" i="11"/>
  <c r="A3919" i="11"/>
  <c r="B3919" i="11"/>
  <c r="C3919" i="11"/>
  <c r="D3919" i="11"/>
  <c r="E3919" i="11"/>
  <c r="F3919" i="11"/>
  <c r="G3919" i="11"/>
  <c r="H3919" i="11"/>
  <c r="J3919" i="11"/>
  <c r="K3919" i="11"/>
  <c r="L3919" i="11"/>
  <c r="A3920" i="11"/>
  <c r="B3920" i="11"/>
  <c r="C3920" i="11"/>
  <c r="D3920" i="11"/>
  <c r="E3920" i="11"/>
  <c r="F3920" i="11"/>
  <c r="G3920" i="11"/>
  <c r="H3920" i="11"/>
  <c r="J3920" i="11"/>
  <c r="K3920" i="11"/>
  <c r="L3920" i="11"/>
  <c r="A3921" i="11"/>
  <c r="B3921" i="11"/>
  <c r="C3921" i="11"/>
  <c r="D3921" i="11"/>
  <c r="E3921" i="11"/>
  <c r="F3921" i="11"/>
  <c r="G3921" i="11"/>
  <c r="H3921" i="11"/>
  <c r="J3921" i="11"/>
  <c r="K3921" i="11"/>
  <c r="L3921" i="11"/>
  <c r="A3922" i="11"/>
  <c r="B3922" i="11"/>
  <c r="C3922" i="11"/>
  <c r="D3922" i="11"/>
  <c r="E3922" i="11"/>
  <c r="F3922" i="11"/>
  <c r="G3922" i="11"/>
  <c r="H3922" i="11"/>
  <c r="J3922" i="11"/>
  <c r="K3922" i="11"/>
  <c r="L3922" i="11"/>
  <c r="A3923" i="11"/>
  <c r="B3923" i="11"/>
  <c r="C3923" i="11"/>
  <c r="D3923" i="11"/>
  <c r="E3923" i="11"/>
  <c r="F3923" i="11"/>
  <c r="G3923" i="11"/>
  <c r="H3923" i="11"/>
  <c r="J3923" i="11"/>
  <c r="K3923" i="11"/>
  <c r="L3923" i="11"/>
  <c r="A3924" i="11"/>
  <c r="B3924" i="11"/>
  <c r="C3924" i="11"/>
  <c r="D3924" i="11"/>
  <c r="E3924" i="11"/>
  <c r="F3924" i="11"/>
  <c r="G3924" i="11"/>
  <c r="H3924" i="11"/>
  <c r="J3924" i="11"/>
  <c r="K3924" i="11"/>
  <c r="L3924" i="11"/>
  <c r="A3925" i="11"/>
  <c r="B3925" i="11"/>
  <c r="C3925" i="11"/>
  <c r="D3925" i="11"/>
  <c r="E3925" i="11"/>
  <c r="F3925" i="11"/>
  <c r="G3925" i="11"/>
  <c r="H3925" i="11"/>
  <c r="J3925" i="11"/>
  <c r="K3925" i="11"/>
  <c r="L3925" i="11"/>
  <c r="A3926" i="11"/>
  <c r="B3926" i="11"/>
  <c r="C3926" i="11"/>
  <c r="D3926" i="11"/>
  <c r="E3926" i="11"/>
  <c r="F3926" i="11"/>
  <c r="G3926" i="11"/>
  <c r="H3926" i="11"/>
  <c r="J3926" i="11"/>
  <c r="K3926" i="11"/>
  <c r="L3926" i="11"/>
  <c r="A3927" i="11"/>
  <c r="B3927" i="11"/>
  <c r="C3927" i="11"/>
  <c r="D3927" i="11"/>
  <c r="E3927" i="11"/>
  <c r="F3927" i="11"/>
  <c r="G3927" i="11"/>
  <c r="H3927" i="11"/>
  <c r="J3927" i="11"/>
  <c r="K3927" i="11"/>
  <c r="L3927" i="11"/>
  <c r="A3928" i="11"/>
  <c r="B3928" i="11"/>
  <c r="C3928" i="11"/>
  <c r="D3928" i="11"/>
  <c r="E3928" i="11"/>
  <c r="F3928" i="11"/>
  <c r="G3928" i="11"/>
  <c r="H3928" i="11"/>
  <c r="J3928" i="11"/>
  <c r="K3928" i="11"/>
  <c r="L3928" i="11"/>
  <c r="A3929" i="11"/>
  <c r="B3929" i="11"/>
  <c r="C3929" i="11"/>
  <c r="D3929" i="11"/>
  <c r="E3929" i="11"/>
  <c r="F3929" i="11"/>
  <c r="G3929" i="11"/>
  <c r="H3929" i="11"/>
  <c r="J3929" i="11"/>
  <c r="K3929" i="11"/>
  <c r="L3929" i="11"/>
  <c r="A3930" i="11"/>
  <c r="B3930" i="11"/>
  <c r="C3930" i="11"/>
  <c r="D3930" i="11"/>
  <c r="E3930" i="11"/>
  <c r="F3930" i="11"/>
  <c r="G3930" i="11"/>
  <c r="H3930" i="11"/>
  <c r="J3930" i="11"/>
  <c r="K3930" i="11"/>
  <c r="L3930" i="11"/>
  <c r="A3931" i="11"/>
  <c r="B3931" i="11"/>
  <c r="C3931" i="11"/>
  <c r="D3931" i="11"/>
  <c r="E3931" i="11"/>
  <c r="F3931" i="11"/>
  <c r="G3931" i="11"/>
  <c r="H3931" i="11"/>
  <c r="J3931" i="11"/>
  <c r="K3931" i="11"/>
  <c r="L3931" i="11"/>
  <c r="A3932" i="11"/>
  <c r="B3932" i="11"/>
  <c r="C3932" i="11"/>
  <c r="D3932" i="11"/>
  <c r="E3932" i="11"/>
  <c r="F3932" i="11"/>
  <c r="G3932" i="11"/>
  <c r="H3932" i="11"/>
  <c r="J3932" i="11"/>
  <c r="K3932" i="11"/>
  <c r="L3932" i="11"/>
  <c r="A3933" i="11"/>
  <c r="B3933" i="11"/>
  <c r="C3933" i="11"/>
  <c r="D3933" i="11"/>
  <c r="E3933" i="11"/>
  <c r="F3933" i="11"/>
  <c r="G3933" i="11"/>
  <c r="H3933" i="11"/>
  <c r="J3933" i="11"/>
  <c r="K3933" i="11"/>
  <c r="L3933" i="11"/>
  <c r="A3934" i="11"/>
  <c r="B3934" i="11"/>
  <c r="C3934" i="11"/>
  <c r="D3934" i="11"/>
  <c r="E3934" i="11"/>
  <c r="F3934" i="11"/>
  <c r="G3934" i="11"/>
  <c r="H3934" i="11"/>
  <c r="J3934" i="11"/>
  <c r="K3934" i="11"/>
  <c r="L3934" i="11"/>
  <c r="A3935" i="11"/>
  <c r="B3935" i="11"/>
  <c r="C3935" i="11"/>
  <c r="D3935" i="11"/>
  <c r="E3935" i="11"/>
  <c r="F3935" i="11"/>
  <c r="G3935" i="11"/>
  <c r="H3935" i="11"/>
  <c r="J3935" i="11"/>
  <c r="K3935" i="11"/>
  <c r="L3935" i="11"/>
  <c r="A3936" i="11"/>
  <c r="B3936" i="11"/>
  <c r="C3936" i="11"/>
  <c r="D3936" i="11"/>
  <c r="E3936" i="11"/>
  <c r="F3936" i="11"/>
  <c r="G3936" i="11"/>
  <c r="H3936" i="11"/>
  <c r="J3936" i="11"/>
  <c r="K3936" i="11"/>
  <c r="L3936" i="11"/>
  <c r="A3937" i="11"/>
  <c r="B3937" i="11"/>
  <c r="C3937" i="11"/>
  <c r="D3937" i="11"/>
  <c r="E3937" i="11"/>
  <c r="F3937" i="11"/>
  <c r="G3937" i="11"/>
  <c r="H3937" i="11"/>
  <c r="J3937" i="11"/>
  <c r="K3937" i="11"/>
  <c r="L3937" i="11"/>
  <c r="A3938" i="11"/>
  <c r="B3938" i="11"/>
  <c r="C3938" i="11"/>
  <c r="D3938" i="11"/>
  <c r="E3938" i="11"/>
  <c r="F3938" i="11"/>
  <c r="G3938" i="11"/>
  <c r="H3938" i="11"/>
  <c r="J3938" i="11"/>
  <c r="K3938" i="11"/>
  <c r="L3938" i="11"/>
  <c r="A3939" i="11"/>
  <c r="B3939" i="11"/>
  <c r="C3939" i="11"/>
  <c r="D3939" i="11"/>
  <c r="E3939" i="11"/>
  <c r="F3939" i="11"/>
  <c r="G3939" i="11"/>
  <c r="H3939" i="11"/>
  <c r="J3939" i="11"/>
  <c r="K3939" i="11"/>
  <c r="L3939" i="11"/>
  <c r="A3940" i="11"/>
  <c r="B3940" i="11"/>
  <c r="C3940" i="11"/>
  <c r="D3940" i="11"/>
  <c r="E3940" i="11"/>
  <c r="F3940" i="11"/>
  <c r="G3940" i="11"/>
  <c r="H3940" i="11"/>
  <c r="J3940" i="11"/>
  <c r="K3940" i="11"/>
  <c r="L3940" i="11"/>
  <c r="A3941" i="11"/>
  <c r="B3941" i="11"/>
  <c r="C3941" i="11"/>
  <c r="D3941" i="11"/>
  <c r="E3941" i="11"/>
  <c r="F3941" i="11"/>
  <c r="G3941" i="11"/>
  <c r="H3941" i="11"/>
  <c r="J3941" i="11"/>
  <c r="K3941" i="11"/>
  <c r="L3941" i="11"/>
  <c r="A3942" i="11"/>
  <c r="B3942" i="11"/>
  <c r="C3942" i="11"/>
  <c r="D3942" i="11"/>
  <c r="E3942" i="11"/>
  <c r="F3942" i="11"/>
  <c r="G3942" i="11"/>
  <c r="H3942" i="11"/>
  <c r="J3942" i="11"/>
  <c r="K3942" i="11"/>
  <c r="L3942" i="11"/>
  <c r="A3943" i="11"/>
  <c r="B3943" i="11"/>
  <c r="C3943" i="11"/>
  <c r="D3943" i="11"/>
  <c r="E3943" i="11"/>
  <c r="F3943" i="11"/>
  <c r="G3943" i="11"/>
  <c r="H3943" i="11"/>
  <c r="J3943" i="11"/>
  <c r="K3943" i="11"/>
  <c r="L3943" i="11"/>
  <c r="A3944" i="11"/>
  <c r="B3944" i="11"/>
  <c r="C3944" i="11"/>
  <c r="D3944" i="11"/>
  <c r="E3944" i="11"/>
  <c r="F3944" i="11"/>
  <c r="G3944" i="11"/>
  <c r="H3944" i="11"/>
  <c r="J3944" i="11"/>
  <c r="K3944" i="11"/>
  <c r="L3944" i="11"/>
  <c r="A3945" i="11"/>
  <c r="B3945" i="11"/>
  <c r="C3945" i="11"/>
  <c r="D3945" i="11"/>
  <c r="E3945" i="11"/>
  <c r="F3945" i="11"/>
  <c r="G3945" i="11"/>
  <c r="H3945" i="11"/>
  <c r="J3945" i="11"/>
  <c r="K3945" i="11"/>
  <c r="L3945" i="11"/>
  <c r="A3946" i="11"/>
  <c r="B3946" i="11"/>
  <c r="C3946" i="11"/>
  <c r="D3946" i="11"/>
  <c r="E3946" i="11"/>
  <c r="F3946" i="11"/>
  <c r="G3946" i="11"/>
  <c r="H3946" i="11"/>
  <c r="J3946" i="11"/>
  <c r="K3946" i="11"/>
  <c r="L3946" i="11"/>
  <c r="A3947" i="11"/>
  <c r="B3947" i="11"/>
  <c r="C3947" i="11"/>
  <c r="D3947" i="11"/>
  <c r="E3947" i="11"/>
  <c r="F3947" i="11"/>
  <c r="G3947" i="11"/>
  <c r="H3947" i="11"/>
  <c r="J3947" i="11"/>
  <c r="K3947" i="11"/>
  <c r="L3947" i="11"/>
  <c r="A3948" i="11"/>
  <c r="B3948" i="11"/>
  <c r="C3948" i="11"/>
  <c r="D3948" i="11"/>
  <c r="E3948" i="11"/>
  <c r="F3948" i="11"/>
  <c r="G3948" i="11"/>
  <c r="H3948" i="11"/>
  <c r="J3948" i="11"/>
  <c r="K3948" i="11"/>
  <c r="L3948" i="11"/>
  <c r="A3949" i="11"/>
  <c r="B3949" i="11"/>
  <c r="C3949" i="11"/>
  <c r="D3949" i="11"/>
  <c r="E3949" i="11"/>
  <c r="F3949" i="11"/>
  <c r="G3949" i="11"/>
  <c r="H3949" i="11"/>
  <c r="J3949" i="11"/>
  <c r="K3949" i="11"/>
  <c r="L3949" i="11"/>
  <c r="A3950" i="11"/>
  <c r="B3950" i="11"/>
  <c r="C3950" i="11"/>
  <c r="D3950" i="11"/>
  <c r="E3950" i="11"/>
  <c r="F3950" i="11"/>
  <c r="G3950" i="11"/>
  <c r="H3950" i="11"/>
  <c r="J3950" i="11"/>
  <c r="K3950" i="11"/>
  <c r="L3950" i="11"/>
  <c r="A3951" i="11"/>
  <c r="B3951" i="11"/>
  <c r="C3951" i="11"/>
  <c r="D3951" i="11"/>
  <c r="E3951" i="11"/>
  <c r="F3951" i="11"/>
  <c r="G3951" i="11"/>
  <c r="H3951" i="11"/>
  <c r="J3951" i="11"/>
  <c r="K3951" i="11"/>
  <c r="L3951" i="11"/>
  <c r="A3952" i="11"/>
  <c r="B3952" i="11"/>
  <c r="C3952" i="11"/>
  <c r="D3952" i="11"/>
  <c r="E3952" i="11"/>
  <c r="F3952" i="11"/>
  <c r="G3952" i="11"/>
  <c r="H3952" i="11"/>
  <c r="J3952" i="11"/>
  <c r="K3952" i="11"/>
  <c r="L3952" i="11"/>
  <c r="A3953" i="11"/>
  <c r="B3953" i="11"/>
  <c r="C3953" i="11"/>
  <c r="D3953" i="11"/>
  <c r="E3953" i="11"/>
  <c r="F3953" i="11"/>
  <c r="G3953" i="11"/>
  <c r="H3953" i="11"/>
  <c r="J3953" i="11"/>
  <c r="K3953" i="11"/>
  <c r="L3953" i="11"/>
  <c r="A3954" i="11"/>
  <c r="B3954" i="11"/>
  <c r="C3954" i="11"/>
  <c r="D3954" i="11"/>
  <c r="E3954" i="11"/>
  <c r="F3954" i="11"/>
  <c r="G3954" i="11"/>
  <c r="H3954" i="11"/>
  <c r="J3954" i="11"/>
  <c r="K3954" i="11"/>
  <c r="L3954" i="11"/>
  <c r="A3955" i="11"/>
  <c r="B3955" i="11"/>
  <c r="C3955" i="11"/>
  <c r="D3955" i="11"/>
  <c r="E3955" i="11"/>
  <c r="F3955" i="11"/>
  <c r="G3955" i="11"/>
  <c r="H3955" i="11"/>
  <c r="J3955" i="11"/>
  <c r="K3955" i="11"/>
  <c r="L3955" i="11"/>
  <c r="A3956" i="11"/>
  <c r="B3956" i="11"/>
  <c r="C3956" i="11"/>
  <c r="D3956" i="11"/>
  <c r="E3956" i="11"/>
  <c r="F3956" i="11"/>
  <c r="G3956" i="11"/>
  <c r="H3956" i="11"/>
  <c r="J3956" i="11"/>
  <c r="K3956" i="11"/>
  <c r="L3956" i="11"/>
  <c r="A3957" i="11"/>
  <c r="B3957" i="11"/>
  <c r="C3957" i="11"/>
  <c r="D3957" i="11"/>
  <c r="E3957" i="11"/>
  <c r="F3957" i="11"/>
  <c r="G3957" i="11"/>
  <c r="H3957" i="11"/>
  <c r="J3957" i="11"/>
  <c r="K3957" i="11"/>
  <c r="L3957" i="11"/>
  <c r="A3958" i="11"/>
  <c r="B3958" i="11"/>
  <c r="C3958" i="11"/>
  <c r="D3958" i="11"/>
  <c r="E3958" i="11"/>
  <c r="F3958" i="11"/>
  <c r="G3958" i="11"/>
  <c r="H3958" i="11"/>
  <c r="J3958" i="11"/>
  <c r="K3958" i="11"/>
  <c r="L3958" i="11"/>
  <c r="A3959" i="11"/>
  <c r="B3959" i="11"/>
  <c r="C3959" i="11"/>
  <c r="D3959" i="11"/>
  <c r="E3959" i="11"/>
  <c r="F3959" i="11"/>
  <c r="G3959" i="11"/>
  <c r="H3959" i="11"/>
  <c r="J3959" i="11"/>
  <c r="K3959" i="11"/>
  <c r="L3959" i="11"/>
  <c r="A3960" i="11"/>
  <c r="B3960" i="11"/>
  <c r="C3960" i="11"/>
  <c r="D3960" i="11"/>
  <c r="E3960" i="11"/>
  <c r="F3960" i="11"/>
  <c r="G3960" i="11"/>
  <c r="H3960" i="11"/>
  <c r="J3960" i="11"/>
  <c r="K3960" i="11"/>
  <c r="L3960" i="11"/>
  <c r="A3961" i="11"/>
  <c r="B3961" i="11"/>
  <c r="C3961" i="11"/>
  <c r="D3961" i="11"/>
  <c r="E3961" i="11"/>
  <c r="F3961" i="11"/>
  <c r="G3961" i="11"/>
  <c r="H3961" i="11"/>
  <c r="J3961" i="11"/>
  <c r="K3961" i="11"/>
  <c r="L3961" i="11"/>
  <c r="A3962" i="11"/>
  <c r="B3962" i="11"/>
  <c r="C3962" i="11"/>
  <c r="D3962" i="11"/>
  <c r="E3962" i="11"/>
  <c r="F3962" i="11"/>
  <c r="G3962" i="11"/>
  <c r="H3962" i="11"/>
  <c r="J3962" i="11"/>
  <c r="K3962" i="11"/>
  <c r="L3962" i="11"/>
  <c r="A3963" i="11"/>
  <c r="B3963" i="11"/>
  <c r="C3963" i="11"/>
  <c r="D3963" i="11"/>
  <c r="E3963" i="11"/>
  <c r="F3963" i="11"/>
  <c r="G3963" i="11"/>
  <c r="H3963" i="11"/>
  <c r="J3963" i="11"/>
  <c r="K3963" i="11"/>
  <c r="L3963" i="11"/>
  <c r="A3964" i="11"/>
  <c r="B3964" i="11"/>
  <c r="C3964" i="11"/>
  <c r="D3964" i="11"/>
  <c r="E3964" i="11"/>
  <c r="F3964" i="11"/>
  <c r="G3964" i="11"/>
  <c r="H3964" i="11"/>
  <c r="J3964" i="11"/>
  <c r="K3964" i="11"/>
  <c r="L3964" i="11"/>
  <c r="A3965" i="11"/>
  <c r="B3965" i="11"/>
  <c r="C3965" i="11"/>
  <c r="D3965" i="11"/>
  <c r="E3965" i="11"/>
  <c r="F3965" i="11"/>
  <c r="G3965" i="11"/>
  <c r="H3965" i="11"/>
  <c r="J3965" i="11"/>
  <c r="K3965" i="11"/>
  <c r="L3965" i="11"/>
  <c r="A3966" i="11"/>
  <c r="B3966" i="11"/>
  <c r="C3966" i="11"/>
  <c r="D3966" i="11"/>
  <c r="E3966" i="11"/>
  <c r="F3966" i="11"/>
  <c r="G3966" i="11"/>
  <c r="H3966" i="11"/>
  <c r="J3966" i="11"/>
  <c r="K3966" i="11"/>
  <c r="L3966" i="11"/>
  <c r="A3967" i="11"/>
  <c r="B3967" i="11"/>
  <c r="C3967" i="11"/>
  <c r="D3967" i="11"/>
  <c r="E3967" i="11"/>
  <c r="F3967" i="11"/>
  <c r="G3967" i="11"/>
  <c r="H3967" i="11"/>
  <c r="J3967" i="11"/>
  <c r="K3967" i="11"/>
  <c r="L3967" i="11"/>
  <c r="A3968" i="11"/>
  <c r="B3968" i="11"/>
  <c r="C3968" i="11"/>
  <c r="D3968" i="11"/>
  <c r="E3968" i="11"/>
  <c r="F3968" i="11"/>
  <c r="G3968" i="11"/>
  <c r="H3968" i="11"/>
  <c r="J3968" i="11"/>
  <c r="K3968" i="11"/>
  <c r="L3968" i="11"/>
  <c r="A3969" i="11"/>
  <c r="B3969" i="11"/>
  <c r="C3969" i="11"/>
  <c r="D3969" i="11"/>
  <c r="E3969" i="11"/>
  <c r="F3969" i="11"/>
  <c r="G3969" i="11"/>
  <c r="H3969" i="11"/>
  <c r="J3969" i="11"/>
  <c r="K3969" i="11"/>
  <c r="L3969" i="11"/>
  <c r="A3970" i="11"/>
  <c r="B3970" i="11"/>
  <c r="C3970" i="11"/>
  <c r="D3970" i="11"/>
  <c r="E3970" i="11"/>
  <c r="F3970" i="11"/>
  <c r="G3970" i="11"/>
  <c r="H3970" i="11"/>
  <c r="J3970" i="11"/>
  <c r="K3970" i="11"/>
  <c r="L3970" i="11"/>
  <c r="A3971" i="11"/>
  <c r="B3971" i="11"/>
  <c r="C3971" i="11"/>
  <c r="D3971" i="11"/>
  <c r="E3971" i="11"/>
  <c r="F3971" i="11"/>
  <c r="G3971" i="11"/>
  <c r="H3971" i="11"/>
  <c r="J3971" i="11"/>
  <c r="K3971" i="11"/>
  <c r="L3971" i="11"/>
  <c r="A3972" i="11"/>
  <c r="B3972" i="11"/>
  <c r="C3972" i="11"/>
  <c r="D3972" i="11"/>
  <c r="E3972" i="11"/>
  <c r="F3972" i="11"/>
  <c r="G3972" i="11"/>
  <c r="H3972" i="11"/>
  <c r="J3972" i="11"/>
  <c r="K3972" i="11"/>
  <c r="L3972" i="11"/>
  <c r="A3973" i="11"/>
  <c r="B3973" i="11"/>
  <c r="C3973" i="11"/>
  <c r="D3973" i="11"/>
  <c r="E3973" i="11"/>
  <c r="F3973" i="11"/>
  <c r="G3973" i="11"/>
  <c r="H3973" i="11"/>
  <c r="J3973" i="11"/>
  <c r="K3973" i="11"/>
  <c r="L3973" i="11"/>
  <c r="A3974" i="11"/>
  <c r="B3974" i="11"/>
  <c r="C3974" i="11"/>
  <c r="D3974" i="11"/>
  <c r="E3974" i="11"/>
  <c r="F3974" i="11"/>
  <c r="G3974" i="11"/>
  <c r="H3974" i="11"/>
  <c r="J3974" i="11"/>
  <c r="K3974" i="11"/>
  <c r="L3974" i="11"/>
  <c r="A3975" i="11"/>
  <c r="B3975" i="11"/>
  <c r="C3975" i="11"/>
  <c r="D3975" i="11"/>
  <c r="E3975" i="11"/>
  <c r="F3975" i="11"/>
  <c r="G3975" i="11"/>
  <c r="H3975" i="11"/>
  <c r="J3975" i="11"/>
  <c r="K3975" i="11"/>
  <c r="L3975" i="11"/>
  <c r="A3976" i="11"/>
  <c r="B3976" i="11"/>
  <c r="C3976" i="11"/>
  <c r="D3976" i="11"/>
  <c r="E3976" i="11"/>
  <c r="F3976" i="11"/>
  <c r="G3976" i="11"/>
  <c r="H3976" i="11"/>
  <c r="J3976" i="11"/>
  <c r="K3976" i="11"/>
  <c r="L3976" i="11"/>
  <c r="A3977" i="11"/>
  <c r="B3977" i="11"/>
  <c r="C3977" i="11"/>
  <c r="D3977" i="11"/>
  <c r="E3977" i="11"/>
  <c r="F3977" i="11"/>
  <c r="G3977" i="11"/>
  <c r="H3977" i="11"/>
  <c r="J3977" i="11"/>
  <c r="K3977" i="11"/>
  <c r="L3977" i="11"/>
  <c r="A3978" i="11"/>
  <c r="B3978" i="11"/>
  <c r="C3978" i="11"/>
  <c r="D3978" i="11"/>
  <c r="E3978" i="11"/>
  <c r="F3978" i="11"/>
  <c r="G3978" i="11"/>
  <c r="H3978" i="11"/>
  <c r="J3978" i="11"/>
  <c r="K3978" i="11"/>
  <c r="L3978" i="11"/>
  <c r="A3979" i="11"/>
  <c r="B3979" i="11"/>
  <c r="C3979" i="11"/>
  <c r="D3979" i="11"/>
  <c r="E3979" i="11"/>
  <c r="F3979" i="11"/>
  <c r="G3979" i="11"/>
  <c r="H3979" i="11"/>
  <c r="J3979" i="11"/>
  <c r="K3979" i="11"/>
  <c r="L3979" i="11"/>
  <c r="A3980" i="11"/>
  <c r="B3980" i="11"/>
  <c r="C3980" i="11"/>
  <c r="D3980" i="11"/>
  <c r="E3980" i="11"/>
  <c r="F3980" i="11"/>
  <c r="G3980" i="11"/>
  <c r="H3980" i="11"/>
  <c r="J3980" i="11"/>
  <c r="K3980" i="11"/>
  <c r="L3980" i="11"/>
  <c r="A3981" i="11"/>
  <c r="B3981" i="11"/>
  <c r="C3981" i="11"/>
  <c r="D3981" i="11"/>
  <c r="E3981" i="11"/>
  <c r="F3981" i="11"/>
  <c r="G3981" i="11"/>
  <c r="H3981" i="11"/>
  <c r="J3981" i="11"/>
  <c r="K3981" i="11"/>
  <c r="L3981" i="11"/>
  <c r="A3982" i="11"/>
  <c r="B3982" i="11"/>
  <c r="C3982" i="11"/>
  <c r="D3982" i="11"/>
  <c r="E3982" i="11"/>
  <c r="F3982" i="11"/>
  <c r="G3982" i="11"/>
  <c r="H3982" i="11"/>
  <c r="J3982" i="11"/>
  <c r="K3982" i="11"/>
  <c r="L3982" i="11"/>
  <c r="A3983" i="11"/>
  <c r="B3983" i="11"/>
  <c r="C3983" i="11"/>
  <c r="D3983" i="11"/>
  <c r="E3983" i="11"/>
  <c r="F3983" i="11"/>
  <c r="G3983" i="11"/>
  <c r="H3983" i="11"/>
  <c r="J3983" i="11"/>
  <c r="K3983" i="11"/>
  <c r="L3983" i="11"/>
  <c r="A3984" i="11"/>
  <c r="B3984" i="11"/>
  <c r="C3984" i="11"/>
  <c r="D3984" i="11"/>
  <c r="E3984" i="11"/>
  <c r="F3984" i="11"/>
  <c r="G3984" i="11"/>
  <c r="H3984" i="11"/>
  <c r="J3984" i="11"/>
  <c r="K3984" i="11"/>
  <c r="L3984" i="11"/>
  <c r="A3985" i="11"/>
  <c r="B3985" i="11"/>
  <c r="C3985" i="11"/>
  <c r="D3985" i="11"/>
  <c r="E3985" i="11"/>
  <c r="F3985" i="11"/>
  <c r="G3985" i="11"/>
  <c r="H3985" i="11"/>
  <c r="J3985" i="11"/>
  <c r="K3985" i="11"/>
  <c r="L3985" i="11"/>
  <c r="A3986" i="11"/>
  <c r="B3986" i="11"/>
  <c r="C3986" i="11"/>
  <c r="D3986" i="11"/>
  <c r="E3986" i="11"/>
  <c r="F3986" i="11"/>
  <c r="G3986" i="11"/>
  <c r="H3986" i="11"/>
  <c r="J3986" i="11"/>
  <c r="K3986" i="11"/>
  <c r="L3986" i="11"/>
  <c r="A3987" i="11"/>
  <c r="B3987" i="11"/>
  <c r="C3987" i="11"/>
  <c r="D3987" i="11"/>
  <c r="E3987" i="11"/>
  <c r="F3987" i="11"/>
  <c r="G3987" i="11"/>
  <c r="H3987" i="11"/>
  <c r="J3987" i="11"/>
  <c r="K3987" i="11"/>
  <c r="L3987" i="11"/>
  <c r="A3988" i="11"/>
  <c r="B3988" i="11"/>
  <c r="C3988" i="11"/>
  <c r="D3988" i="11"/>
  <c r="E3988" i="11"/>
  <c r="F3988" i="11"/>
  <c r="G3988" i="11"/>
  <c r="H3988" i="11"/>
  <c r="J3988" i="11"/>
  <c r="K3988" i="11"/>
  <c r="L3988" i="11"/>
  <c r="A3989" i="11"/>
  <c r="B3989" i="11"/>
  <c r="C3989" i="11"/>
  <c r="D3989" i="11"/>
  <c r="E3989" i="11"/>
  <c r="F3989" i="11"/>
  <c r="G3989" i="11"/>
  <c r="H3989" i="11"/>
  <c r="J3989" i="11"/>
  <c r="K3989" i="11"/>
  <c r="L3989" i="11"/>
  <c r="A3990" i="11"/>
  <c r="B3990" i="11"/>
  <c r="C3990" i="11"/>
  <c r="D3990" i="11"/>
  <c r="E3990" i="11"/>
  <c r="F3990" i="11"/>
  <c r="G3990" i="11"/>
  <c r="H3990" i="11"/>
  <c r="J3990" i="11"/>
  <c r="K3990" i="11"/>
  <c r="L3990" i="11"/>
  <c r="A3991" i="11"/>
  <c r="B3991" i="11"/>
  <c r="C3991" i="11"/>
  <c r="D3991" i="11"/>
  <c r="E3991" i="11"/>
  <c r="F3991" i="11"/>
  <c r="G3991" i="11"/>
  <c r="H3991" i="11"/>
  <c r="J3991" i="11"/>
  <c r="K3991" i="11"/>
  <c r="L3991" i="11"/>
  <c r="A3992" i="11"/>
  <c r="B3992" i="11"/>
  <c r="C3992" i="11"/>
  <c r="D3992" i="11"/>
  <c r="E3992" i="11"/>
  <c r="F3992" i="11"/>
  <c r="G3992" i="11"/>
  <c r="H3992" i="11"/>
  <c r="J3992" i="11"/>
  <c r="K3992" i="11"/>
  <c r="L3992" i="11"/>
  <c r="A3993" i="11"/>
  <c r="B3993" i="11"/>
  <c r="C3993" i="11"/>
  <c r="D3993" i="11"/>
  <c r="E3993" i="11"/>
  <c r="F3993" i="11"/>
  <c r="G3993" i="11"/>
  <c r="H3993" i="11"/>
  <c r="J3993" i="11"/>
  <c r="K3993" i="11"/>
  <c r="L3993" i="11"/>
  <c r="A3994" i="11"/>
  <c r="B3994" i="11"/>
  <c r="C3994" i="11"/>
  <c r="D3994" i="11"/>
  <c r="E3994" i="11"/>
  <c r="F3994" i="11"/>
  <c r="G3994" i="11"/>
  <c r="H3994" i="11"/>
  <c r="J3994" i="11"/>
  <c r="K3994" i="11"/>
  <c r="L3994" i="11"/>
  <c r="A3995" i="11"/>
  <c r="B3995" i="11"/>
  <c r="C3995" i="11"/>
  <c r="D3995" i="11"/>
  <c r="E3995" i="11"/>
  <c r="F3995" i="11"/>
  <c r="G3995" i="11"/>
  <c r="H3995" i="11"/>
  <c r="J3995" i="11"/>
  <c r="K3995" i="11"/>
  <c r="L3995" i="11"/>
  <c r="A3996" i="11"/>
  <c r="B3996" i="11"/>
  <c r="C3996" i="11"/>
  <c r="D3996" i="11"/>
  <c r="E3996" i="11"/>
  <c r="F3996" i="11"/>
  <c r="G3996" i="11"/>
  <c r="H3996" i="11"/>
  <c r="J3996" i="11"/>
  <c r="K3996" i="11"/>
  <c r="L3996" i="11"/>
  <c r="A3997" i="11"/>
  <c r="B3997" i="11"/>
  <c r="C3997" i="11"/>
  <c r="D3997" i="11"/>
  <c r="E3997" i="11"/>
  <c r="F3997" i="11"/>
  <c r="G3997" i="11"/>
  <c r="H3997" i="11"/>
  <c r="J3997" i="11"/>
  <c r="K3997" i="11"/>
  <c r="L3997" i="11"/>
  <c r="A3998" i="11"/>
  <c r="B3998" i="11"/>
  <c r="C3998" i="11"/>
  <c r="D3998" i="11"/>
  <c r="E3998" i="11"/>
  <c r="F3998" i="11"/>
  <c r="G3998" i="11"/>
  <c r="H3998" i="11"/>
  <c r="J3998" i="11"/>
  <c r="K3998" i="11"/>
  <c r="L3998" i="11"/>
  <c r="A3999" i="11"/>
  <c r="B3999" i="11"/>
  <c r="C3999" i="11"/>
  <c r="D3999" i="11"/>
  <c r="E3999" i="11"/>
  <c r="F3999" i="11"/>
  <c r="G3999" i="11"/>
  <c r="H3999" i="11"/>
  <c r="J3999" i="11"/>
  <c r="K3999" i="11"/>
  <c r="L3999" i="11"/>
  <c r="A4000" i="11"/>
  <c r="B4000" i="11"/>
  <c r="C4000" i="11"/>
  <c r="D4000" i="11"/>
  <c r="E4000" i="11"/>
  <c r="F4000" i="11"/>
  <c r="G4000" i="11"/>
  <c r="H4000" i="11"/>
  <c r="J4000" i="11"/>
  <c r="K4000" i="11"/>
  <c r="L4000" i="11"/>
  <c r="A4001" i="11"/>
  <c r="B4001" i="11"/>
  <c r="C4001" i="11"/>
  <c r="D4001" i="11"/>
  <c r="E4001" i="11"/>
  <c r="F4001" i="11"/>
  <c r="G4001" i="11"/>
  <c r="H4001" i="11"/>
  <c r="J4001" i="11"/>
  <c r="K4001" i="11"/>
  <c r="L4001" i="11"/>
  <c r="A4002" i="11"/>
  <c r="B4002" i="11"/>
  <c r="C4002" i="11"/>
  <c r="D4002" i="11"/>
  <c r="E4002" i="11"/>
  <c r="F4002" i="11"/>
  <c r="G4002" i="11"/>
  <c r="H4002" i="11"/>
  <c r="J4002" i="11"/>
  <c r="K4002" i="11"/>
  <c r="L4002" i="11"/>
  <c r="A4003" i="11"/>
  <c r="B4003" i="11"/>
  <c r="C4003" i="11"/>
  <c r="D4003" i="11"/>
  <c r="E4003" i="11"/>
  <c r="F4003" i="11"/>
  <c r="G4003" i="11"/>
  <c r="H4003" i="11"/>
  <c r="J4003" i="11"/>
  <c r="K4003" i="11"/>
  <c r="L4003" i="11"/>
  <c r="A4004" i="11"/>
  <c r="B4004" i="11"/>
  <c r="C4004" i="11"/>
  <c r="D4004" i="11"/>
  <c r="E4004" i="11"/>
  <c r="F4004" i="11"/>
  <c r="G4004" i="11"/>
  <c r="H4004" i="11"/>
  <c r="J4004" i="11"/>
  <c r="K4004" i="11"/>
  <c r="L4004" i="11"/>
  <c r="A4005" i="11"/>
  <c r="B4005" i="11"/>
  <c r="C4005" i="11"/>
  <c r="D4005" i="11"/>
  <c r="E4005" i="11"/>
  <c r="F4005" i="11"/>
  <c r="G4005" i="11"/>
  <c r="H4005" i="11"/>
  <c r="J4005" i="11"/>
  <c r="K4005" i="11"/>
  <c r="L4005" i="11"/>
  <c r="A4006" i="11"/>
  <c r="B4006" i="11"/>
  <c r="C4006" i="11"/>
  <c r="D4006" i="11"/>
  <c r="E4006" i="11"/>
  <c r="F4006" i="11"/>
  <c r="G4006" i="11"/>
  <c r="H4006" i="11"/>
  <c r="J4006" i="11"/>
  <c r="K4006" i="11"/>
  <c r="L4006" i="11"/>
  <c r="A4007" i="11"/>
  <c r="B4007" i="11"/>
  <c r="C4007" i="11"/>
  <c r="D4007" i="11"/>
  <c r="E4007" i="11"/>
  <c r="F4007" i="11"/>
  <c r="G4007" i="11"/>
  <c r="H4007" i="11"/>
  <c r="J4007" i="11"/>
  <c r="K4007" i="11"/>
  <c r="L4007" i="11"/>
  <c r="A4008" i="11"/>
  <c r="B4008" i="11"/>
  <c r="C4008" i="11"/>
  <c r="D4008" i="11"/>
  <c r="E4008" i="11"/>
  <c r="F4008" i="11"/>
  <c r="G4008" i="11"/>
  <c r="H4008" i="11"/>
  <c r="J4008" i="11"/>
  <c r="K4008" i="11"/>
  <c r="L4008" i="11"/>
  <c r="A4009" i="11"/>
  <c r="B4009" i="11"/>
  <c r="C4009" i="11"/>
  <c r="D4009" i="11"/>
  <c r="E4009" i="11"/>
  <c r="F4009" i="11"/>
  <c r="G4009" i="11"/>
  <c r="H4009" i="11"/>
  <c r="J4009" i="11"/>
  <c r="K4009" i="11"/>
  <c r="L4009" i="11"/>
  <c r="A4010" i="11"/>
  <c r="B4010" i="11"/>
  <c r="C4010" i="11"/>
  <c r="D4010" i="11"/>
  <c r="E4010" i="11"/>
  <c r="F4010" i="11"/>
  <c r="G4010" i="11"/>
  <c r="H4010" i="11"/>
  <c r="J4010" i="11"/>
  <c r="K4010" i="11"/>
  <c r="L4010" i="11"/>
  <c r="A4011" i="11"/>
  <c r="B4011" i="11"/>
  <c r="C4011" i="11"/>
  <c r="D4011" i="11"/>
  <c r="E4011" i="11"/>
  <c r="F4011" i="11"/>
  <c r="G4011" i="11"/>
  <c r="H4011" i="11"/>
  <c r="J4011" i="11"/>
  <c r="K4011" i="11"/>
  <c r="L4011" i="11"/>
  <c r="A4012" i="11"/>
  <c r="B4012" i="11"/>
  <c r="C4012" i="11"/>
  <c r="D4012" i="11"/>
  <c r="E4012" i="11"/>
  <c r="F4012" i="11"/>
  <c r="G4012" i="11"/>
  <c r="H4012" i="11"/>
  <c r="J4012" i="11"/>
  <c r="K4012" i="11"/>
  <c r="L4012" i="11"/>
  <c r="A4013" i="11"/>
  <c r="B4013" i="11"/>
  <c r="C4013" i="11"/>
  <c r="D4013" i="11"/>
  <c r="E4013" i="11"/>
  <c r="F4013" i="11"/>
  <c r="G4013" i="11"/>
  <c r="H4013" i="11"/>
  <c r="J4013" i="11"/>
  <c r="K4013" i="11"/>
  <c r="L4013" i="11"/>
  <c r="A4014" i="11"/>
  <c r="B4014" i="11"/>
  <c r="C4014" i="11"/>
  <c r="D4014" i="11"/>
  <c r="E4014" i="11"/>
  <c r="F4014" i="11"/>
  <c r="G4014" i="11"/>
  <c r="H4014" i="11"/>
  <c r="J4014" i="11"/>
  <c r="K4014" i="11"/>
  <c r="L4014" i="11"/>
  <c r="A4015" i="11"/>
  <c r="B4015" i="11"/>
  <c r="C4015" i="11"/>
  <c r="D4015" i="11"/>
  <c r="E4015" i="11"/>
  <c r="F4015" i="11"/>
  <c r="G4015" i="11"/>
  <c r="H4015" i="11"/>
  <c r="J4015" i="11"/>
  <c r="K4015" i="11"/>
  <c r="L4015" i="11"/>
  <c r="A4016" i="11"/>
  <c r="B4016" i="11"/>
  <c r="C4016" i="11"/>
  <c r="D4016" i="11"/>
  <c r="E4016" i="11"/>
  <c r="F4016" i="11"/>
  <c r="G4016" i="11"/>
  <c r="H4016" i="11"/>
  <c r="J4016" i="11"/>
  <c r="K4016" i="11"/>
  <c r="L4016" i="11"/>
  <c r="A4017" i="11"/>
  <c r="B4017" i="11"/>
  <c r="C4017" i="11"/>
  <c r="D4017" i="11"/>
  <c r="E4017" i="11"/>
  <c r="F4017" i="11"/>
  <c r="G4017" i="11"/>
  <c r="H4017" i="11"/>
  <c r="J4017" i="11"/>
  <c r="K4017" i="11"/>
  <c r="L4017" i="11"/>
  <c r="A4018" i="11"/>
  <c r="B4018" i="11"/>
  <c r="C4018" i="11"/>
  <c r="D4018" i="11"/>
  <c r="E4018" i="11"/>
  <c r="F4018" i="11"/>
  <c r="G4018" i="11"/>
  <c r="H4018" i="11"/>
  <c r="J4018" i="11"/>
  <c r="K4018" i="11"/>
  <c r="L4018" i="11"/>
  <c r="A4019" i="11"/>
  <c r="B4019" i="11"/>
  <c r="C4019" i="11"/>
  <c r="D4019" i="11"/>
  <c r="E4019" i="11"/>
  <c r="F4019" i="11"/>
  <c r="G4019" i="11"/>
  <c r="H4019" i="11"/>
  <c r="J4019" i="11"/>
  <c r="K4019" i="11"/>
  <c r="L4019" i="11"/>
  <c r="A4020" i="11"/>
  <c r="B4020" i="11"/>
  <c r="C4020" i="11"/>
  <c r="D4020" i="11"/>
  <c r="E4020" i="11"/>
  <c r="F4020" i="11"/>
  <c r="G4020" i="11"/>
  <c r="H4020" i="11"/>
  <c r="J4020" i="11"/>
  <c r="K4020" i="11"/>
  <c r="L4020" i="11"/>
  <c r="A4021" i="11"/>
  <c r="B4021" i="11"/>
  <c r="C4021" i="11"/>
  <c r="D4021" i="11"/>
  <c r="E4021" i="11"/>
  <c r="F4021" i="11"/>
  <c r="G4021" i="11"/>
  <c r="H4021" i="11"/>
  <c r="J4021" i="11"/>
  <c r="K4021" i="11"/>
  <c r="L4021" i="11"/>
  <c r="A4022" i="11"/>
  <c r="B4022" i="11"/>
  <c r="C4022" i="11"/>
  <c r="D4022" i="11"/>
  <c r="E4022" i="11"/>
  <c r="F4022" i="11"/>
  <c r="G4022" i="11"/>
  <c r="H4022" i="11"/>
  <c r="J4022" i="11"/>
  <c r="K4022" i="11"/>
  <c r="L4022" i="11"/>
  <c r="A4023" i="11"/>
  <c r="B4023" i="11"/>
  <c r="C4023" i="11"/>
  <c r="D4023" i="11"/>
  <c r="E4023" i="11"/>
  <c r="F4023" i="11"/>
  <c r="G4023" i="11"/>
  <c r="H4023" i="11"/>
  <c r="J4023" i="11"/>
  <c r="K4023" i="11"/>
  <c r="L4023" i="11"/>
  <c r="A4024" i="11"/>
  <c r="B4024" i="11"/>
  <c r="C4024" i="11"/>
  <c r="D4024" i="11"/>
  <c r="E4024" i="11"/>
  <c r="F4024" i="11"/>
  <c r="G4024" i="11"/>
  <c r="H4024" i="11"/>
  <c r="J4024" i="11"/>
  <c r="K4024" i="11"/>
  <c r="L4024" i="11"/>
  <c r="A4025" i="11"/>
  <c r="B4025" i="11"/>
  <c r="C4025" i="11"/>
  <c r="D4025" i="11"/>
  <c r="E4025" i="11"/>
  <c r="F4025" i="11"/>
  <c r="G4025" i="11"/>
  <c r="H4025" i="11"/>
  <c r="J4025" i="11"/>
  <c r="K4025" i="11"/>
  <c r="L4025" i="11"/>
  <c r="A4026" i="11"/>
  <c r="B4026" i="11"/>
  <c r="C4026" i="11"/>
  <c r="D4026" i="11"/>
  <c r="E4026" i="11"/>
  <c r="F4026" i="11"/>
  <c r="G4026" i="11"/>
  <c r="H4026" i="11"/>
  <c r="J4026" i="11"/>
  <c r="K4026" i="11"/>
  <c r="L4026" i="11"/>
  <c r="A4027" i="11"/>
  <c r="B4027" i="11"/>
  <c r="C4027" i="11"/>
  <c r="D4027" i="11"/>
  <c r="E4027" i="11"/>
  <c r="F4027" i="11"/>
  <c r="G4027" i="11"/>
  <c r="H4027" i="11"/>
  <c r="J4027" i="11"/>
  <c r="K4027" i="11"/>
  <c r="L4027" i="11"/>
  <c r="A4028" i="11"/>
  <c r="B4028" i="11"/>
  <c r="C4028" i="11"/>
  <c r="D4028" i="11"/>
  <c r="E4028" i="11"/>
  <c r="F4028" i="11"/>
  <c r="G4028" i="11"/>
  <c r="H4028" i="11"/>
  <c r="J4028" i="11"/>
  <c r="K4028" i="11"/>
  <c r="L4028" i="11"/>
  <c r="A4029" i="11"/>
  <c r="B4029" i="11"/>
  <c r="C4029" i="11"/>
  <c r="D4029" i="11"/>
  <c r="E4029" i="11"/>
  <c r="F4029" i="11"/>
  <c r="G4029" i="11"/>
  <c r="H4029" i="11"/>
  <c r="J4029" i="11"/>
  <c r="K4029" i="11"/>
  <c r="L4029" i="11"/>
  <c r="A4030" i="11"/>
  <c r="B4030" i="11"/>
  <c r="C4030" i="11"/>
  <c r="D4030" i="11"/>
  <c r="E4030" i="11"/>
  <c r="F4030" i="11"/>
  <c r="G4030" i="11"/>
  <c r="H4030" i="11"/>
  <c r="J4030" i="11"/>
  <c r="K4030" i="11"/>
  <c r="L4030" i="11"/>
  <c r="A4031" i="11"/>
  <c r="B4031" i="11"/>
  <c r="C4031" i="11"/>
  <c r="D4031" i="11"/>
  <c r="E4031" i="11"/>
  <c r="F4031" i="11"/>
  <c r="G4031" i="11"/>
  <c r="H4031" i="11"/>
  <c r="J4031" i="11"/>
  <c r="K4031" i="11"/>
  <c r="L4031" i="11"/>
  <c r="A4032" i="11"/>
  <c r="B4032" i="11"/>
  <c r="C4032" i="11"/>
  <c r="D4032" i="11"/>
  <c r="E4032" i="11"/>
  <c r="F4032" i="11"/>
  <c r="G4032" i="11"/>
  <c r="H4032" i="11"/>
  <c r="J4032" i="11"/>
  <c r="K4032" i="11"/>
  <c r="L4032" i="11"/>
  <c r="A4033" i="11"/>
  <c r="B4033" i="11"/>
  <c r="C4033" i="11"/>
  <c r="D4033" i="11"/>
  <c r="E4033" i="11"/>
  <c r="F4033" i="11"/>
  <c r="G4033" i="11"/>
  <c r="H4033" i="11"/>
  <c r="J4033" i="11"/>
  <c r="K4033" i="11"/>
  <c r="L4033" i="11"/>
  <c r="A4034" i="11"/>
  <c r="B4034" i="11"/>
  <c r="C4034" i="11"/>
  <c r="D4034" i="11"/>
  <c r="E4034" i="11"/>
  <c r="F4034" i="11"/>
  <c r="G4034" i="11"/>
  <c r="H4034" i="11"/>
  <c r="J4034" i="11"/>
  <c r="K4034" i="11"/>
  <c r="L4034" i="11"/>
  <c r="A4035" i="11"/>
  <c r="B4035" i="11"/>
  <c r="C4035" i="11"/>
  <c r="D4035" i="11"/>
  <c r="E4035" i="11"/>
  <c r="F4035" i="11"/>
  <c r="G4035" i="11"/>
  <c r="H4035" i="11"/>
  <c r="J4035" i="11"/>
  <c r="K4035" i="11"/>
  <c r="L4035" i="11"/>
  <c r="A4036" i="11"/>
  <c r="B4036" i="11"/>
  <c r="C4036" i="11"/>
  <c r="D4036" i="11"/>
  <c r="E4036" i="11"/>
  <c r="F4036" i="11"/>
  <c r="G4036" i="11"/>
  <c r="H4036" i="11"/>
  <c r="J4036" i="11"/>
  <c r="K4036" i="11"/>
  <c r="L4036" i="11"/>
  <c r="A4037" i="11"/>
  <c r="B4037" i="11"/>
  <c r="C4037" i="11"/>
  <c r="D4037" i="11"/>
  <c r="E4037" i="11"/>
  <c r="F4037" i="11"/>
  <c r="G4037" i="11"/>
  <c r="H4037" i="11"/>
  <c r="J4037" i="11"/>
  <c r="K4037" i="11"/>
  <c r="L4037" i="11"/>
  <c r="A4038" i="11"/>
  <c r="B4038" i="11"/>
  <c r="C4038" i="11"/>
  <c r="D4038" i="11"/>
  <c r="E4038" i="11"/>
  <c r="F4038" i="11"/>
  <c r="G4038" i="11"/>
  <c r="H4038" i="11"/>
  <c r="J4038" i="11"/>
  <c r="K4038" i="11"/>
  <c r="L4038" i="11"/>
  <c r="A4039" i="11"/>
  <c r="B4039" i="11"/>
  <c r="C4039" i="11"/>
  <c r="D4039" i="11"/>
  <c r="E4039" i="11"/>
  <c r="F4039" i="11"/>
  <c r="G4039" i="11"/>
  <c r="H4039" i="11"/>
  <c r="J4039" i="11"/>
  <c r="K4039" i="11"/>
  <c r="L4039" i="11"/>
  <c r="A4040" i="11"/>
  <c r="B4040" i="11"/>
  <c r="C4040" i="11"/>
  <c r="D4040" i="11"/>
  <c r="E4040" i="11"/>
  <c r="F4040" i="11"/>
  <c r="G4040" i="11"/>
  <c r="H4040" i="11"/>
  <c r="J4040" i="11"/>
  <c r="K4040" i="11"/>
  <c r="L4040" i="11"/>
  <c r="A4041" i="11"/>
  <c r="B4041" i="11"/>
  <c r="C4041" i="11"/>
  <c r="D4041" i="11"/>
  <c r="E4041" i="11"/>
  <c r="F4041" i="11"/>
  <c r="G4041" i="11"/>
  <c r="H4041" i="11"/>
  <c r="J4041" i="11"/>
  <c r="K4041" i="11"/>
  <c r="L4041" i="11"/>
  <c r="A4042" i="11"/>
  <c r="B4042" i="11"/>
  <c r="C4042" i="11"/>
  <c r="D4042" i="11"/>
  <c r="E4042" i="11"/>
  <c r="F4042" i="11"/>
  <c r="G4042" i="11"/>
  <c r="H4042" i="11"/>
  <c r="J4042" i="11"/>
  <c r="K4042" i="11"/>
  <c r="L4042" i="11"/>
  <c r="A4043" i="11"/>
  <c r="B4043" i="11"/>
  <c r="C4043" i="11"/>
  <c r="D4043" i="11"/>
  <c r="E4043" i="11"/>
  <c r="F4043" i="11"/>
  <c r="G4043" i="11"/>
  <c r="H4043" i="11"/>
  <c r="J4043" i="11"/>
  <c r="K4043" i="11"/>
  <c r="L4043" i="11"/>
  <c r="A4044" i="11"/>
  <c r="B4044" i="11"/>
  <c r="C4044" i="11"/>
  <c r="D4044" i="11"/>
  <c r="E4044" i="11"/>
  <c r="F4044" i="11"/>
  <c r="G4044" i="11"/>
  <c r="H4044" i="11"/>
  <c r="J4044" i="11"/>
  <c r="K4044" i="11"/>
  <c r="L4044" i="11"/>
  <c r="A4045" i="11"/>
  <c r="B4045" i="11"/>
  <c r="C4045" i="11"/>
  <c r="D4045" i="11"/>
  <c r="E4045" i="11"/>
  <c r="F4045" i="11"/>
  <c r="G4045" i="11"/>
  <c r="H4045" i="11"/>
  <c r="J4045" i="11"/>
  <c r="K4045" i="11"/>
  <c r="L4045" i="11"/>
  <c r="A4046" i="11"/>
  <c r="B4046" i="11"/>
  <c r="C4046" i="11"/>
  <c r="D4046" i="11"/>
  <c r="E4046" i="11"/>
  <c r="F4046" i="11"/>
  <c r="G4046" i="11"/>
  <c r="H4046" i="11"/>
  <c r="J4046" i="11"/>
  <c r="K4046" i="11"/>
  <c r="L4046" i="11"/>
  <c r="A4047" i="11"/>
  <c r="B4047" i="11"/>
  <c r="C4047" i="11"/>
  <c r="D4047" i="11"/>
  <c r="E4047" i="11"/>
  <c r="F4047" i="11"/>
  <c r="G4047" i="11"/>
  <c r="H4047" i="11"/>
  <c r="J4047" i="11"/>
  <c r="K4047" i="11"/>
  <c r="L4047" i="11"/>
  <c r="A4048" i="11"/>
  <c r="B4048" i="11"/>
  <c r="C4048" i="11"/>
  <c r="D4048" i="11"/>
  <c r="E4048" i="11"/>
  <c r="F4048" i="11"/>
  <c r="G4048" i="11"/>
  <c r="H4048" i="11"/>
  <c r="J4048" i="11"/>
  <c r="K4048" i="11"/>
  <c r="L4048" i="11"/>
  <c r="A4049" i="11"/>
  <c r="B4049" i="11"/>
  <c r="C4049" i="11"/>
  <c r="D4049" i="11"/>
  <c r="E4049" i="11"/>
  <c r="F4049" i="11"/>
  <c r="G4049" i="11"/>
  <c r="H4049" i="11"/>
  <c r="J4049" i="11"/>
  <c r="K4049" i="11"/>
  <c r="L4049" i="11"/>
  <c r="A4050" i="11"/>
  <c r="B4050" i="11"/>
  <c r="C4050" i="11"/>
  <c r="D4050" i="11"/>
  <c r="E4050" i="11"/>
  <c r="F4050" i="11"/>
  <c r="G4050" i="11"/>
  <c r="H4050" i="11"/>
  <c r="J4050" i="11"/>
  <c r="K4050" i="11"/>
  <c r="L4050" i="11"/>
  <c r="A4051" i="11"/>
  <c r="B4051" i="11"/>
  <c r="C4051" i="11"/>
  <c r="D4051" i="11"/>
  <c r="E4051" i="11"/>
  <c r="F4051" i="11"/>
  <c r="G4051" i="11"/>
  <c r="H4051" i="11"/>
  <c r="J4051" i="11"/>
  <c r="K4051" i="11"/>
  <c r="L4051" i="11"/>
  <c r="A4052" i="11"/>
  <c r="B4052" i="11"/>
  <c r="C4052" i="11"/>
  <c r="D4052" i="11"/>
  <c r="E4052" i="11"/>
  <c r="F4052" i="11"/>
  <c r="G4052" i="11"/>
  <c r="H4052" i="11"/>
  <c r="J4052" i="11"/>
  <c r="K4052" i="11"/>
  <c r="L4052" i="11"/>
  <c r="A4053" i="11"/>
  <c r="B4053" i="11"/>
  <c r="C4053" i="11"/>
  <c r="D4053" i="11"/>
  <c r="E4053" i="11"/>
  <c r="F4053" i="11"/>
  <c r="G4053" i="11"/>
  <c r="H4053" i="11"/>
  <c r="J4053" i="11"/>
  <c r="K4053" i="11"/>
  <c r="L4053" i="11"/>
  <c r="A4054" i="11"/>
  <c r="B4054" i="11"/>
  <c r="C4054" i="11"/>
  <c r="D4054" i="11"/>
  <c r="E4054" i="11"/>
  <c r="F4054" i="11"/>
  <c r="G4054" i="11"/>
  <c r="H4054" i="11"/>
  <c r="J4054" i="11"/>
  <c r="K4054" i="11"/>
  <c r="L4054" i="11"/>
  <c r="A4055" i="11"/>
  <c r="B4055" i="11"/>
  <c r="C4055" i="11"/>
  <c r="D4055" i="11"/>
  <c r="E4055" i="11"/>
  <c r="F4055" i="11"/>
  <c r="G4055" i="11"/>
  <c r="H4055" i="11"/>
  <c r="J4055" i="11"/>
  <c r="K4055" i="11"/>
  <c r="L4055" i="11"/>
  <c r="A4056" i="11"/>
  <c r="B4056" i="11"/>
  <c r="C4056" i="11"/>
  <c r="D4056" i="11"/>
  <c r="E4056" i="11"/>
  <c r="F4056" i="11"/>
  <c r="G4056" i="11"/>
  <c r="H4056" i="11"/>
  <c r="J4056" i="11"/>
  <c r="K4056" i="11"/>
  <c r="L4056" i="11"/>
  <c r="A4057" i="11"/>
  <c r="B4057" i="11"/>
  <c r="C4057" i="11"/>
  <c r="D4057" i="11"/>
  <c r="E4057" i="11"/>
  <c r="F4057" i="11"/>
  <c r="G4057" i="11"/>
  <c r="H4057" i="11"/>
  <c r="J4057" i="11"/>
  <c r="K4057" i="11"/>
  <c r="L4057" i="11"/>
  <c r="A4058" i="11"/>
  <c r="B4058" i="11"/>
  <c r="C4058" i="11"/>
  <c r="D4058" i="11"/>
  <c r="E4058" i="11"/>
  <c r="F4058" i="11"/>
  <c r="G4058" i="11"/>
  <c r="H4058" i="11"/>
  <c r="J4058" i="11"/>
  <c r="K4058" i="11"/>
  <c r="L4058" i="11"/>
  <c r="A4059" i="11"/>
  <c r="B4059" i="11"/>
  <c r="C4059" i="11"/>
  <c r="D4059" i="11"/>
  <c r="E4059" i="11"/>
  <c r="F4059" i="11"/>
  <c r="G4059" i="11"/>
  <c r="H4059" i="11"/>
  <c r="J4059" i="11"/>
  <c r="K4059" i="11"/>
  <c r="L4059" i="11"/>
  <c r="A4060" i="11"/>
  <c r="B4060" i="11"/>
  <c r="C4060" i="11"/>
  <c r="D4060" i="11"/>
  <c r="E4060" i="11"/>
  <c r="F4060" i="11"/>
  <c r="G4060" i="11"/>
  <c r="H4060" i="11"/>
  <c r="J4060" i="11"/>
  <c r="K4060" i="11"/>
  <c r="L4060" i="11"/>
  <c r="A4061" i="11"/>
  <c r="B4061" i="11"/>
  <c r="C4061" i="11"/>
  <c r="D4061" i="11"/>
  <c r="E4061" i="11"/>
  <c r="F4061" i="11"/>
  <c r="G4061" i="11"/>
  <c r="H4061" i="11"/>
  <c r="J4061" i="11"/>
  <c r="K4061" i="11"/>
  <c r="L4061" i="11"/>
  <c r="A4062" i="11"/>
  <c r="B4062" i="11"/>
  <c r="C4062" i="11"/>
  <c r="D4062" i="11"/>
  <c r="E4062" i="11"/>
  <c r="F4062" i="11"/>
  <c r="G4062" i="11"/>
  <c r="H4062" i="11"/>
  <c r="J4062" i="11"/>
  <c r="K4062" i="11"/>
  <c r="L4062" i="11"/>
  <c r="A4063" i="11"/>
  <c r="B4063" i="11"/>
  <c r="C4063" i="11"/>
  <c r="D4063" i="11"/>
  <c r="E4063" i="11"/>
  <c r="F4063" i="11"/>
  <c r="G4063" i="11"/>
  <c r="H4063" i="11"/>
  <c r="J4063" i="11"/>
  <c r="K4063" i="11"/>
  <c r="L4063" i="11"/>
  <c r="A4064" i="11"/>
  <c r="B4064" i="11"/>
  <c r="C4064" i="11"/>
  <c r="D4064" i="11"/>
  <c r="E4064" i="11"/>
  <c r="F4064" i="11"/>
  <c r="G4064" i="11"/>
  <c r="H4064" i="11"/>
  <c r="J4064" i="11"/>
  <c r="K4064" i="11"/>
  <c r="L4064" i="11"/>
  <c r="A4065" i="11"/>
  <c r="B4065" i="11"/>
  <c r="C4065" i="11"/>
  <c r="D4065" i="11"/>
  <c r="E4065" i="11"/>
  <c r="F4065" i="11"/>
  <c r="G4065" i="11"/>
  <c r="H4065" i="11"/>
  <c r="J4065" i="11"/>
  <c r="K4065" i="11"/>
  <c r="L4065" i="11"/>
  <c r="A4066" i="11"/>
  <c r="B4066" i="11"/>
  <c r="C4066" i="11"/>
  <c r="D4066" i="11"/>
  <c r="E4066" i="11"/>
  <c r="F4066" i="11"/>
  <c r="G4066" i="11"/>
  <c r="H4066" i="11"/>
  <c r="J4066" i="11"/>
  <c r="K4066" i="11"/>
  <c r="L4066" i="11"/>
  <c r="A4067" i="11"/>
  <c r="B4067" i="11"/>
  <c r="C4067" i="11"/>
  <c r="D4067" i="11"/>
  <c r="E4067" i="11"/>
  <c r="F4067" i="11"/>
  <c r="G4067" i="11"/>
  <c r="H4067" i="11"/>
  <c r="J4067" i="11"/>
  <c r="K4067" i="11"/>
  <c r="L4067" i="11"/>
  <c r="A4068" i="11"/>
  <c r="B4068" i="11"/>
  <c r="C4068" i="11"/>
  <c r="D4068" i="11"/>
  <c r="E4068" i="11"/>
  <c r="F4068" i="11"/>
  <c r="G4068" i="11"/>
  <c r="H4068" i="11"/>
  <c r="J4068" i="11"/>
  <c r="K4068" i="11"/>
  <c r="L4068" i="11"/>
  <c r="A4069" i="11"/>
  <c r="B4069" i="11"/>
  <c r="C4069" i="11"/>
  <c r="D4069" i="11"/>
  <c r="E4069" i="11"/>
  <c r="F4069" i="11"/>
  <c r="G4069" i="11"/>
  <c r="H4069" i="11"/>
  <c r="J4069" i="11"/>
  <c r="K4069" i="11"/>
  <c r="L4069" i="11"/>
  <c r="A4070" i="11"/>
  <c r="B4070" i="11"/>
  <c r="C4070" i="11"/>
  <c r="D4070" i="11"/>
  <c r="E4070" i="11"/>
  <c r="F4070" i="11"/>
  <c r="G4070" i="11"/>
  <c r="H4070" i="11"/>
  <c r="J4070" i="11"/>
  <c r="K4070" i="11"/>
  <c r="L4070" i="11"/>
  <c r="A4071" i="11"/>
  <c r="B4071" i="11"/>
  <c r="C4071" i="11"/>
  <c r="D4071" i="11"/>
  <c r="E4071" i="11"/>
  <c r="F4071" i="11"/>
  <c r="G4071" i="11"/>
  <c r="H4071" i="11"/>
  <c r="J4071" i="11"/>
  <c r="K4071" i="11"/>
  <c r="L4071" i="11"/>
  <c r="A4072" i="11"/>
  <c r="B4072" i="11"/>
  <c r="C4072" i="11"/>
  <c r="D4072" i="11"/>
  <c r="E4072" i="11"/>
  <c r="F4072" i="11"/>
  <c r="G4072" i="11"/>
  <c r="H4072" i="11"/>
  <c r="J4072" i="11"/>
  <c r="K4072" i="11"/>
  <c r="L4072" i="11"/>
  <c r="A4073" i="11"/>
  <c r="B4073" i="11"/>
  <c r="C4073" i="11"/>
  <c r="D4073" i="11"/>
  <c r="E4073" i="11"/>
  <c r="F4073" i="11"/>
  <c r="G4073" i="11"/>
  <c r="H4073" i="11"/>
  <c r="J4073" i="11"/>
  <c r="K4073" i="11"/>
  <c r="L4073" i="11"/>
  <c r="A4074" i="11"/>
  <c r="B4074" i="11"/>
  <c r="C4074" i="11"/>
  <c r="D4074" i="11"/>
  <c r="E4074" i="11"/>
  <c r="F4074" i="11"/>
  <c r="G4074" i="11"/>
  <c r="H4074" i="11"/>
  <c r="J4074" i="11"/>
  <c r="K4074" i="11"/>
  <c r="L4074" i="11"/>
  <c r="A4075" i="11"/>
  <c r="B4075" i="11"/>
  <c r="C4075" i="11"/>
  <c r="D4075" i="11"/>
  <c r="E4075" i="11"/>
  <c r="F4075" i="11"/>
  <c r="G4075" i="11"/>
  <c r="H4075" i="11"/>
  <c r="J4075" i="11"/>
  <c r="K4075" i="11"/>
  <c r="L4075" i="11"/>
  <c r="A4076" i="11"/>
  <c r="B4076" i="11"/>
  <c r="C4076" i="11"/>
  <c r="D4076" i="11"/>
  <c r="E4076" i="11"/>
  <c r="F4076" i="11"/>
  <c r="G4076" i="11"/>
  <c r="H4076" i="11"/>
  <c r="J4076" i="11"/>
  <c r="K4076" i="11"/>
  <c r="L4076" i="11"/>
  <c r="A4077" i="11"/>
  <c r="B4077" i="11"/>
  <c r="C4077" i="11"/>
  <c r="D4077" i="11"/>
  <c r="E4077" i="11"/>
  <c r="F4077" i="11"/>
  <c r="G4077" i="11"/>
  <c r="H4077" i="11"/>
  <c r="J4077" i="11"/>
  <c r="K4077" i="11"/>
  <c r="L4077" i="11"/>
  <c r="A4078" i="11"/>
  <c r="B4078" i="11"/>
  <c r="C4078" i="11"/>
  <c r="D4078" i="11"/>
  <c r="E4078" i="11"/>
  <c r="F4078" i="11"/>
  <c r="G4078" i="11"/>
  <c r="H4078" i="11"/>
  <c r="J4078" i="11"/>
  <c r="K4078" i="11"/>
  <c r="L4078" i="11"/>
  <c r="A4079" i="11"/>
  <c r="B4079" i="11"/>
  <c r="C4079" i="11"/>
  <c r="D4079" i="11"/>
  <c r="E4079" i="11"/>
  <c r="F4079" i="11"/>
  <c r="G4079" i="11"/>
  <c r="H4079" i="11"/>
  <c r="J4079" i="11"/>
  <c r="K4079" i="11"/>
  <c r="L4079" i="11"/>
  <c r="A4080" i="11"/>
  <c r="B4080" i="11"/>
  <c r="C4080" i="11"/>
  <c r="D4080" i="11"/>
  <c r="E4080" i="11"/>
  <c r="F4080" i="11"/>
  <c r="G4080" i="11"/>
  <c r="H4080" i="11"/>
  <c r="J4080" i="11"/>
  <c r="K4080" i="11"/>
  <c r="L4080" i="11"/>
  <c r="A4081" i="11"/>
  <c r="B4081" i="11"/>
  <c r="C4081" i="11"/>
  <c r="D4081" i="11"/>
  <c r="E4081" i="11"/>
  <c r="F4081" i="11"/>
  <c r="G4081" i="11"/>
  <c r="H4081" i="11"/>
  <c r="J4081" i="11"/>
  <c r="K4081" i="11"/>
  <c r="L4081" i="11"/>
  <c r="A4082" i="11"/>
  <c r="B4082" i="11"/>
  <c r="C4082" i="11"/>
  <c r="D4082" i="11"/>
  <c r="E4082" i="11"/>
  <c r="F4082" i="11"/>
  <c r="G4082" i="11"/>
  <c r="H4082" i="11"/>
  <c r="J4082" i="11"/>
  <c r="K4082" i="11"/>
  <c r="L4082" i="11"/>
  <c r="A4083" i="11"/>
  <c r="B4083" i="11"/>
  <c r="C4083" i="11"/>
  <c r="D4083" i="11"/>
  <c r="E4083" i="11"/>
  <c r="F4083" i="11"/>
  <c r="G4083" i="11"/>
  <c r="H4083" i="11"/>
  <c r="J4083" i="11"/>
  <c r="K4083" i="11"/>
  <c r="L4083" i="11"/>
  <c r="A4084" i="11"/>
  <c r="B4084" i="11"/>
  <c r="C4084" i="11"/>
  <c r="D4084" i="11"/>
  <c r="E4084" i="11"/>
  <c r="F4084" i="11"/>
  <c r="G4084" i="11"/>
  <c r="H4084" i="11"/>
  <c r="J4084" i="11"/>
  <c r="K4084" i="11"/>
  <c r="L4084" i="11"/>
  <c r="A4085" i="11"/>
  <c r="B4085" i="11"/>
  <c r="C4085" i="11"/>
  <c r="D4085" i="11"/>
  <c r="E4085" i="11"/>
  <c r="F4085" i="11"/>
  <c r="G4085" i="11"/>
  <c r="H4085" i="11"/>
  <c r="J4085" i="11"/>
  <c r="K4085" i="11"/>
  <c r="L4085" i="11"/>
  <c r="A4086" i="11"/>
  <c r="B4086" i="11"/>
  <c r="C4086" i="11"/>
  <c r="D4086" i="11"/>
  <c r="E4086" i="11"/>
  <c r="F4086" i="11"/>
  <c r="G4086" i="11"/>
  <c r="H4086" i="11"/>
  <c r="J4086" i="11"/>
  <c r="K4086" i="11"/>
  <c r="L4086" i="11"/>
  <c r="A4087" i="11"/>
  <c r="B4087" i="11"/>
  <c r="C4087" i="11"/>
  <c r="D4087" i="11"/>
  <c r="E4087" i="11"/>
  <c r="F4087" i="11"/>
  <c r="G4087" i="11"/>
  <c r="H4087" i="11"/>
  <c r="J4087" i="11"/>
  <c r="K4087" i="11"/>
  <c r="L4087" i="11"/>
  <c r="A4088" i="11"/>
  <c r="B4088" i="11"/>
  <c r="C4088" i="11"/>
  <c r="D4088" i="11"/>
  <c r="E4088" i="11"/>
  <c r="F4088" i="11"/>
  <c r="G4088" i="11"/>
  <c r="H4088" i="11"/>
  <c r="J4088" i="11"/>
  <c r="K4088" i="11"/>
  <c r="L4088" i="11"/>
  <c r="A4089" i="11"/>
  <c r="B4089" i="11"/>
  <c r="C4089" i="11"/>
  <c r="D4089" i="11"/>
  <c r="E4089" i="11"/>
  <c r="F4089" i="11"/>
  <c r="G4089" i="11"/>
  <c r="H4089" i="11"/>
  <c r="J4089" i="11"/>
  <c r="K4089" i="11"/>
  <c r="L4089" i="11"/>
  <c r="A4090" i="11"/>
  <c r="B4090" i="11"/>
  <c r="C4090" i="11"/>
  <c r="D4090" i="11"/>
  <c r="E4090" i="11"/>
  <c r="F4090" i="11"/>
  <c r="G4090" i="11"/>
  <c r="H4090" i="11"/>
  <c r="J4090" i="11"/>
  <c r="K4090" i="11"/>
  <c r="L4090" i="11"/>
  <c r="A4091" i="11"/>
  <c r="B4091" i="11"/>
  <c r="C4091" i="11"/>
  <c r="D4091" i="11"/>
  <c r="E4091" i="11"/>
  <c r="F4091" i="11"/>
  <c r="G4091" i="11"/>
  <c r="H4091" i="11"/>
  <c r="J4091" i="11"/>
  <c r="K4091" i="11"/>
  <c r="L4091" i="11"/>
  <c r="A4092" i="11"/>
  <c r="B4092" i="11"/>
  <c r="C4092" i="11"/>
  <c r="D4092" i="11"/>
  <c r="E4092" i="11"/>
  <c r="F4092" i="11"/>
  <c r="G4092" i="11"/>
  <c r="H4092" i="11"/>
  <c r="J4092" i="11"/>
  <c r="K4092" i="11"/>
  <c r="L4092" i="11"/>
  <c r="A4093" i="11"/>
  <c r="B4093" i="11"/>
  <c r="C4093" i="11"/>
  <c r="D4093" i="11"/>
  <c r="E4093" i="11"/>
  <c r="F4093" i="11"/>
  <c r="G4093" i="11"/>
  <c r="H4093" i="11"/>
  <c r="J4093" i="11"/>
  <c r="K4093" i="11"/>
  <c r="L4093" i="11"/>
  <c r="A4094" i="11"/>
  <c r="B4094" i="11"/>
  <c r="C4094" i="11"/>
  <c r="D4094" i="11"/>
  <c r="E4094" i="11"/>
  <c r="F4094" i="11"/>
  <c r="G4094" i="11"/>
  <c r="H4094" i="11"/>
  <c r="J4094" i="11"/>
  <c r="K4094" i="11"/>
  <c r="L4094" i="11"/>
  <c r="A4095" i="11"/>
  <c r="B4095" i="11"/>
  <c r="C4095" i="11"/>
  <c r="D4095" i="11"/>
  <c r="E4095" i="11"/>
  <c r="F4095" i="11"/>
  <c r="G4095" i="11"/>
  <c r="H4095" i="11"/>
  <c r="J4095" i="11"/>
  <c r="K4095" i="11"/>
  <c r="L4095" i="11"/>
  <c r="A4096" i="11"/>
  <c r="B4096" i="11"/>
  <c r="C4096" i="11"/>
  <c r="D4096" i="11"/>
  <c r="E4096" i="11"/>
  <c r="F4096" i="11"/>
  <c r="G4096" i="11"/>
  <c r="H4096" i="11"/>
  <c r="J4096" i="11"/>
  <c r="K4096" i="11"/>
  <c r="L4096" i="11"/>
  <c r="A4097" i="11"/>
  <c r="B4097" i="11"/>
  <c r="C4097" i="11"/>
  <c r="D4097" i="11"/>
  <c r="E4097" i="11"/>
  <c r="F4097" i="11"/>
  <c r="G4097" i="11"/>
  <c r="H4097" i="11"/>
  <c r="J4097" i="11"/>
  <c r="K4097" i="11"/>
  <c r="L4097" i="11"/>
  <c r="A4098" i="11"/>
  <c r="B4098" i="11"/>
  <c r="C4098" i="11"/>
  <c r="D4098" i="11"/>
  <c r="E4098" i="11"/>
  <c r="F4098" i="11"/>
  <c r="G4098" i="11"/>
  <c r="H4098" i="11"/>
  <c r="J4098" i="11"/>
  <c r="K4098" i="11"/>
  <c r="L4098" i="11"/>
  <c r="A4099" i="11"/>
  <c r="B4099" i="11"/>
  <c r="C4099" i="11"/>
  <c r="D4099" i="11"/>
  <c r="E4099" i="11"/>
  <c r="F4099" i="11"/>
  <c r="G4099" i="11"/>
  <c r="H4099" i="11"/>
  <c r="J4099" i="11"/>
  <c r="K4099" i="11"/>
  <c r="L4099" i="11"/>
  <c r="A4100" i="11"/>
  <c r="B4100" i="11"/>
  <c r="C4100" i="11"/>
  <c r="D4100" i="11"/>
  <c r="E4100" i="11"/>
  <c r="F4100" i="11"/>
  <c r="G4100" i="11"/>
  <c r="H4100" i="11"/>
  <c r="J4100" i="11"/>
  <c r="K4100" i="11"/>
  <c r="L4100" i="11"/>
  <c r="A4101" i="11"/>
  <c r="B4101" i="11"/>
  <c r="C4101" i="11"/>
  <c r="D4101" i="11"/>
  <c r="E4101" i="11"/>
  <c r="F4101" i="11"/>
  <c r="G4101" i="11"/>
  <c r="H4101" i="11"/>
  <c r="J4101" i="11"/>
  <c r="K4101" i="11"/>
  <c r="L4101" i="11"/>
  <c r="A4102" i="11"/>
  <c r="B4102" i="11"/>
  <c r="C4102" i="11"/>
  <c r="D4102" i="11"/>
  <c r="E4102" i="11"/>
  <c r="F4102" i="11"/>
  <c r="G4102" i="11"/>
  <c r="H4102" i="11"/>
  <c r="J4102" i="11"/>
  <c r="K4102" i="11"/>
  <c r="L4102" i="11"/>
  <c r="A4103" i="11"/>
  <c r="B4103" i="11"/>
  <c r="C4103" i="11"/>
  <c r="D4103" i="11"/>
  <c r="E4103" i="11"/>
  <c r="F4103" i="11"/>
  <c r="G4103" i="11"/>
  <c r="H4103" i="11"/>
  <c r="J4103" i="11"/>
  <c r="K4103" i="11"/>
  <c r="L4103" i="11"/>
  <c r="A4104" i="11"/>
  <c r="B4104" i="11"/>
  <c r="C4104" i="11"/>
  <c r="D4104" i="11"/>
  <c r="E4104" i="11"/>
  <c r="F4104" i="11"/>
  <c r="G4104" i="11"/>
  <c r="H4104" i="11"/>
  <c r="J4104" i="11"/>
  <c r="K4104" i="11"/>
  <c r="L4104" i="11"/>
  <c r="A4105" i="11"/>
  <c r="B4105" i="11"/>
  <c r="C4105" i="11"/>
  <c r="D4105" i="11"/>
  <c r="E4105" i="11"/>
  <c r="F4105" i="11"/>
  <c r="G4105" i="11"/>
  <c r="H4105" i="11"/>
  <c r="J4105" i="11"/>
  <c r="K4105" i="11"/>
  <c r="L4105" i="11"/>
  <c r="A4106" i="11"/>
  <c r="B4106" i="11"/>
  <c r="C4106" i="11"/>
  <c r="D4106" i="11"/>
  <c r="E4106" i="11"/>
  <c r="F4106" i="11"/>
  <c r="G4106" i="11"/>
  <c r="H4106" i="11"/>
  <c r="J4106" i="11"/>
  <c r="K4106" i="11"/>
  <c r="L4106" i="11"/>
  <c r="A4107" i="11"/>
  <c r="B4107" i="11"/>
  <c r="C4107" i="11"/>
  <c r="D4107" i="11"/>
  <c r="E4107" i="11"/>
  <c r="F4107" i="11"/>
  <c r="G4107" i="11"/>
  <c r="H4107" i="11"/>
  <c r="J4107" i="11"/>
  <c r="K4107" i="11"/>
  <c r="L4107" i="11"/>
  <c r="A4108" i="11"/>
  <c r="B4108" i="11"/>
  <c r="C4108" i="11"/>
  <c r="D4108" i="11"/>
  <c r="E4108" i="11"/>
  <c r="F4108" i="11"/>
  <c r="G4108" i="11"/>
  <c r="H4108" i="11"/>
  <c r="J4108" i="11"/>
  <c r="K4108" i="11"/>
  <c r="L4108" i="11"/>
  <c r="A4109" i="11"/>
  <c r="B4109" i="11"/>
  <c r="C4109" i="11"/>
  <c r="D4109" i="11"/>
  <c r="E4109" i="11"/>
  <c r="F4109" i="11"/>
  <c r="G4109" i="11"/>
  <c r="H4109" i="11"/>
  <c r="J4109" i="11"/>
  <c r="K4109" i="11"/>
  <c r="L4109" i="11"/>
  <c r="A4110" i="11"/>
  <c r="B4110" i="11"/>
  <c r="C4110" i="11"/>
  <c r="D4110" i="11"/>
  <c r="E4110" i="11"/>
  <c r="F4110" i="11"/>
  <c r="G4110" i="11"/>
  <c r="H4110" i="11"/>
  <c r="J4110" i="11"/>
  <c r="K4110" i="11"/>
  <c r="L4110" i="11"/>
  <c r="A4111" i="11"/>
  <c r="B4111" i="11"/>
  <c r="C4111" i="11"/>
  <c r="D4111" i="11"/>
  <c r="E4111" i="11"/>
  <c r="F4111" i="11"/>
  <c r="G4111" i="11"/>
  <c r="H4111" i="11"/>
  <c r="J4111" i="11"/>
  <c r="K4111" i="11"/>
  <c r="L4111" i="11"/>
  <c r="A4112" i="11"/>
  <c r="B4112" i="11"/>
  <c r="C4112" i="11"/>
  <c r="D4112" i="11"/>
  <c r="E4112" i="11"/>
  <c r="F4112" i="11"/>
  <c r="G4112" i="11"/>
  <c r="H4112" i="11"/>
  <c r="J4112" i="11"/>
  <c r="K4112" i="11"/>
  <c r="L4112" i="11"/>
  <c r="A4113" i="11"/>
  <c r="B4113" i="11"/>
  <c r="C4113" i="11"/>
  <c r="D4113" i="11"/>
  <c r="E4113" i="11"/>
  <c r="F4113" i="11"/>
  <c r="G4113" i="11"/>
  <c r="H4113" i="11"/>
  <c r="J4113" i="11"/>
  <c r="K4113" i="11"/>
  <c r="L4113" i="11"/>
  <c r="A4114" i="11"/>
  <c r="B4114" i="11"/>
  <c r="C4114" i="11"/>
  <c r="D4114" i="11"/>
  <c r="E4114" i="11"/>
  <c r="F4114" i="11"/>
  <c r="G4114" i="11"/>
  <c r="H4114" i="11"/>
  <c r="J4114" i="11"/>
  <c r="K4114" i="11"/>
  <c r="L4114" i="11"/>
  <c r="A4115" i="11"/>
  <c r="B4115" i="11"/>
  <c r="C4115" i="11"/>
  <c r="D4115" i="11"/>
  <c r="E4115" i="11"/>
  <c r="F4115" i="11"/>
  <c r="G4115" i="11"/>
  <c r="H4115" i="11"/>
  <c r="J4115" i="11"/>
  <c r="K4115" i="11"/>
  <c r="L4115" i="11"/>
  <c r="A4116" i="11"/>
  <c r="B4116" i="11"/>
  <c r="C4116" i="11"/>
  <c r="D4116" i="11"/>
  <c r="E4116" i="11"/>
  <c r="F4116" i="11"/>
  <c r="G4116" i="11"/>
  <c r="H4116" i="11"/>
  <c r="J4116" i="11"/>
  <c r="K4116" i="11"/>
  <c r="L4116" i="11"/>
  <c r="A4117" i="11"/>
  <c r="B4117" i="11"/>
  <c r="C4117" i="11"/>
  <c r="D4117" i="11"/>
  <c r="E4117" i="11"/>
  <c r="F4117" i="11"/>
  <c r="G4117" i="11"/>
  <c r="H4117" i="11"/>
  <c r="J4117" i="11"/>
  <c r="K4117" i="11"/>
  <c r="L4117" i="11"/>
  <c r="A4118" i="11"/>
  <c r="B4118" i="11"/>
  <c r="C4118" i="11"/>
  <c r="D4118" i="11"/>
  <c r="E4118" i="11"/>
  <c r="F4118" i="11"/>
  <c r="G4118" i="11"/>
  <c r="H4118" i="11"/>
  <c r="J4118" i="11"/>
  <c r="K4118" i="11"/>
  <c r="L4118" i="11"/>
  <c r="A4119" i="11"/>
  <c r="B4119" i="11"/>
  <c r="C4119" i="11"/>
  <c r="D4119" i="11"/>
  <c r="E4119" i="11"/>
  <c r="F4119" i="11"/>
  <c r="G4119" i="11"/>
  <c r="H4119" i="11"/>
  <c r="J4119" i="11"/>
  <c r="K4119" i="11"/>
  <c r="L4119" i="11"/>
  <c r="A4120" i="11"/>
  <c r="B4120" i="11"/>
  <c r="C4120" i="11"/>
  <c r="D4120" i="11"/>
  <c r="E4120" i="11"/>
  <c r="F4120" i="11"/>
  <c r="G4120" i="11"/>
  <c r="H4120" i="11"/>
  <c r="J4120" i="11"/>
  <c r="K4120" i="11"/>
  <c r="L4120" i="11"/>
  <c r="A4121" i="11"/>
  <c r="B4121" i="11"/>
  <c r="C4121" i="11"/>
  <c r="D4121" i="11"/>
  <c r="E4121" i="11"/>
  <c r="F4121" i="11"/>
  <c r="G4121" i="11"/>
  <c r="H4121" i="11"/>
  <c r="J4121" i="11"/>
  <c r="K4121" i="11"/>
  <c r="L4121" i="11"/>
  <c r="A4122" i="11"/>
  <c r="B4122" i="11"/>
  <c r="C4122" i="11"/>
  <c r="D4122" i="11"/>
  <c r="E4122" i="11"/>
  <c r="F4122" i="11"/>
  <c r="G4122" i="11"/>
  <c r="H4122" i="11"/>
  <c r="J4122" i="11"/>
  <c r="K4122" i="11"/>
  <c r="L4122" i="11"/>
  <c r="A4123" i="11"/>
  <c r="B4123" i="11"/>
  <c r="C4123" i="11"/>
  <c r="D4123" i="11"/>
  <c r="E4123" i="11"/>
  <c r="F4123" i="11"/>
  <c r="G4123" i="11"/>
  <c r="H4123" i="11"/>
  <c r="J4123" i="11"/>
  <c r="K4123" i="11"/>
  <c r="L4123" i="11"/>
  <c r="A4124" i="11"/>
  <c r="B4124" i="11"/>
  <c r="C4124" i="11"/>
  <c r="D4124" i="11"/>
  <c r="E4124" i="11"/>
  <c r="F4124" i="11"/>
  <c r="G4124" i="11"/>
  <c r="H4124" i="11"/>
  <c r="J4124" i="11"/>
  <c r="K4124" i="11"/>
  <c r="L4124" i="11"/>
  <c r="A4125" i="11"/>
  <c r="B4125" i="11"/>
  <c r="C4125" i="11"/>
  <c r="D4125" i="11"/>
  <c r="E4125" i="11"/>
  <c r="F4125" i="11"/>
  <c r="G4125" i="11"/>
  <c r="H4125" i="11"/>
  <c r="J4125" i="11"/>
  <c r="K4125" i="11"/>
  <c r="L4125" i="11"/>
  <c r="A4126" i="11"/>
  <c r="B4126" i="11"/>
  <c r="C4126" i="11"/>
  <c r="D4126" i="11"/>
  <c r="E4126" i="11"/>
  <c r="F4126" i="11"/>
  <c r="G4126" i="11"/>
  <c r="H4126" i="11"/>
  <c r="J4126" i="11"/>
  <c r="K4126" i="11"/>
  <c r="L4126" i="11"/>
  <c r="A4127" i="11"/>
  <c r="B4127" i="11"/>
  <c r="C4127" i="11"/>
  <c r="D4127" i="11"/>
  <c r="E4127" i="11"/>
  <c r="F4127" i="11"/>
  <c r="G4127" i="11"/>
  <c r="H4127" i="11"/>
  <c r="J4127" i="11"/>
  <c r="K4127" i="11"/>
  <c r="L4127" i="11"/>
  <c r="A4128" i="11"/>
  <c r="B4128" i="11"/>
  <c r="C4128" i="11"/>
  <c r="D4128" i="11"/>
  <c r="E4128" i="11"/>
  <c r="F4128" i="11"/>
  <c r="G4128" i="11"/>
  <c r="H4128" i="11"/>
  <c r="J4128" i="11"/>
  <c r="K4128" i="11"/>
  <c r="L4128" i="11"/>
  <c r="A4129" i="11"/>
  <c r="B4129" i="11"/>
  <c r="C4129" i="11"/>
  <c r="D4129" i="11"/>
  <c r="E4129" i="11"/>
  <c r="F4129" i="11"/>
  <c r="G4129" i="11"/>
  <c r="H4129" i="11"/>
  <c r="J4129" i="11"/>
  <c r="K4129" i="11"/>
  <c r="L4129" i="11"/>
  <c r="A4130" i="11"/>
  <c r="B4130" i="11"/>
  <c r="C4130" i="11"/>
  <c r="D4130" i="11"/>
  <c r="E4130" i="11"/>
  <c r="F4130" i="11"/>
  <c r="G4130" i="11"/>
  <c r="H4130" i="11"/>
  <c r="J4130" i="11"/>
  <c r="K4130" i="11"/>
  <c r="L4130" i="11"/>
  <c r="A4131" i="11"/>
  <c r="B4131" i="11"/>
  <c r="C4131" i="11"/>
  <c r="D4131" i="11"/>
  <c r="E4131" i="11"/>
  <c r="F4131" i="11"/>
  <c r="G4131" i="11"/>
  <c r="H4131" i="11"/>
  <c r="J4131" i="11"/>
  <c r="K4131" i="11"/>
  <c r="L4131" i="11"/>
  <c r="A4132" i="11"/>
  <c r="B4132" i="11"/>
  <c r="C4132" i="11"/>
  <c r="D4132" i="11"/>
  <c r="E4132" i="11"/>
  <c r="F4132" i="11"/>
  <c r="G4132" i="11"/>
  <c r="H4132" i="11"/>
  <c r="J4132" i="11"/>
  <c r="K4132" i="11"/>
  <c r="L4132" i="11"/>
  <c r="A4133" i="11"/>
  <c r="B4133" i="11"/>
  <c r="C4133" i="11"/>
  <c r="D4133" i="11"/>
  <c r="E4133" i="11"/>
  <c r="F4133" i="11"/>
  <c r="G4133" i="11"/>
  <c r="H4133" i="11"/>
  <c r="J4133" i="11"/>
  <c r="K4133" i="11"/>
  <c r="L4133" i="11"/>
  <c r="A4134" i="11"/>
  <c r="B4134" i="11"/>
  <c r="C4134" i="11"/>
  <c r="D4134" i="11"/>
  <c r="E4134" i="11"/>
  <c r="F4134" i="11"/>
  <c r="G4134" i="11"/>
  <c r="H4134" i="11"/>
  <c r="J4134" i="11"/>
  <c r="K4134" i="11"/>
  <c r="L4134" i="11"/>
  <c r="A4135" i="11"/>
  <c r="B4135" i="11"/>
  <c r="C4135" i="11"/>
  <c r="D4135" i="11"/>
  <c r="E4135" i="11"/>
  <c r="F4135" i="11"/>
  <c r="G4135" i="11"/>
  <c r="H4135" i="11"/>
  <c r="J4135" i="11"/>
  <c r="K4135" i="11"/>
  <c r="L4135" i="11"/>
  <c r="A4136" i="11"/>
  <c r="B4136" i="11"/>
  <c r="C4136" i="11"/>
  <c r="D4136" i="11"/>
  <c r="E4136" i="11"/>
  <c r="F4136" i="11"/>
  <c r="G4136" i="11"/>
  <c r="H4136" i="11"/>
  <c r="J4136" i="11"/>
  <c r="K4136" i="11"/>
  <c r="L4136" i="11"/>
  <c r="A4137" i="11"/>
  <c r="B4137" i="11"/>
  <c r="C4137" i="11"/>
  <c r="D4137" i="11"/>
  <c r="E4137" i="11"/>
  <c r="F4137" i="11"/>
  <c r="G4137" i="11"/>
  <c r="H4137" i="11"/>
  <c r="J4137" i="11"/>
  <c r="K4137" i="11"/>
  <c r="L4137" i="11"/>
  <c r="A4138" i="11"/>
  <c r="B4138" i="11"/>
  <c r="C4138" i="11"/>
  <c r="D4138" i="11"/>
  <c r="E4138" i="11"/>
  <c r="F4138" i="11"/>
  <c r="G4138" i="11"/>
  <c r="H4138" i="11"/>
  <c r="J4138" i="11"/>
  <c r="K4138" i="11"/>
  <c r="L4138" i="11"/>
  <c r="A4139" i="11"/>
  <c r="B4139" i="11"/>
  <c r="C4139" i="11"/>
  <c r="D4139" i="11"/>
  <c r="E4139" i="11"/>
  <c r="F4139" i="11"/>
  <c r="G4139" i="11"/>
  <c r="H4139" i="11"/>
  <c r="J4139" i="11"/>
  <c r="K4139" i="11"/>
  <c r="L4139" i="11"/>
  <c r="A4140" i="11"/>
  <c r="B4140" i="11"/>
  <c r="C4140" i="11"/>
  <c r="D4140" i="11"/>
  <c r="E4140" i="11"/>
  <c r="F4140" i="11"/>
  <c r="G4140" i="11"/>
  <c r="H4140" i="11"/>
  <c r="J4140" i="11"/>
  <c r="K4140" i="11"/>
  <c r="L4140" i="11"/>
  <c r="A4141" i="11"/>
  <c r="B4141" i="11"/>
  <c r="C4141" i="11"/>
  <c r="D4141" i="11"/>
  <c r="E4141" i="11"/>
  <c r="F4141" i="11"/>
  <c r="G4141" i="11"/>
  <c r="H4141" i="11"/>
  <c r="J4141" i="11"/>
  <c r="K4141" i="11"/>
  <c r="L4141" i="11"/>
  <c r="A4142" i="11"/>
  <c r="B4142" i="11"/>
  <c r="C4142" i="11"/>
  <c r="D4142" i="11"/>
  <c r="E4142" i="11"/>
  <c r="F4142" i="11"/>
  <c r="G4142" i="11"/>
  <c r="H4142" i="11"/>
  <c r="J4142" i="11"/>
  <c r="K4142" i="11"/>
  <c r="L4142" i="11"/>
  <c r="A4143" i="11"/>
  <c r="B4143" i="11"/>
  <c r="C4143" i="11"/>
  <c r="D4143" i="11"/>
  <c r="E4143" i="11"/>
  <c r="F4143" i="11"/>
  <c r="G4143" i="11"/>
  <c r="H4143" i="11"/>
  <c r="J4143" i="11"/>
  <c r="K4143" i="11"/>
  <c r="L4143" i="11"/>
  <c r="A4144" i="11"/>
  <c r="B4144" i="11"/>
  <c r="C4144" i="11"/>
  <c r="D4144" i="11"/>
  <c r="E4144" i="11"/>
  <c r="F4144" i="11"/>
  <c r="G4144" i="11"/>
  <c r="H4144" i="11"/>
  <c r="J4144" i="11"/>
  <c r="K4144" i="11"/>
  <c r="L4144" i="11"/>
  <c r="A4145" i="11"/>
  <c r="B4145" i="11"/>
  <c r="C4145" i="11"/>
  <c r="D4145" i="11"/>
  <c r="E4145" i="11"/>
  <c r="F4145" i="11"/>
  <c r="G4145" i="11"/>
  <c r="H4145" i="11"/>
  <c r="J4145" i="11"/>
  <c r="K4145" i="11"/>
  <c r="L4145" i="11"/>
  <c r="A4146" i="11"/>
  <c r="B4146" i="11"/>
  <c r="C4146" i="11"/>
  <c r="D4146" i="11"/>
  <c r="E4146" i="11"/>
  <c r="F4146" i="11"/>
  <c r="G4146" i="11"/>
  <c r="H4146" i="11"/>
  <c r="J4146" i="11"/>
  <c r="K4146" i="11"/>
  <c r="L4146" i="11"/>
  <c r="A4147" i="11"/>
  <c r="B4147" i="11"/>
  <c r="C4147" i="11"/>
  <c r="D4147" i="11"/>
  <c r="E4147" i="11"/>
  <c r="F4147" i="11"/>
  <c r="G4147" i="11"/>
  <c r="H4147" i="11"/>
  <c r="J4147" i="11"/>
  <c r="K4147" i="11"/>
  <c r="L4147" i="11"/>
  <c r="A4148" i="11"/>
  <c r="B4148" i="11"/>
  <c r="C4148" i="11"/>
  <c r="D4148" i="11"/>
  <c r="E4148" i="11"/>
  <c r="F4148" i="11"/>
  <c r="G4148" i="11"/>
  <c r="H4148" i="11"/>
  <c r="J4148" i="11"/>
  <c r="K4148" i="11"/>
  <c r="L4148" i="11"/>
  <c r="A4149" i="11"/>
  <c r="B4149" i="11"/>
  <c r="C4149" i="11"/>
  <c r="D4149" i="11"/>
  <c r="E4149" i="11"/>
  <c r="F4149" i="11"/>
  <c r="G4149" i="11"/>
  <c r="H4149" i="11"/>
  <c r="J4149" i="11"/>
  <c r="K4149" i="11"/>
  <c r="L4149" i="11"/>
  <c r="A4150" i="11"/>
  <c r="B4150" i="11"/>
  <c r="C4150" i="11"/>
  <c r="D4150" i="11"/>
  <c r="E4150" i="11"/>
  <c r="F4150" i="11"/>
  <c r="G4150" i="11"/>
  <c r="H4150" i="11"/>
  <c r="J4150" i="11"/>
  <c r="K4150" i="11"/>
  <c r="L4150" i="11"/>
  <c r="A4151" i="11"/>
  <c r="B4151" i="11"/>
  <c r="C4151" i="11"/>
  <c r="D4151" i="11"/>
  <c r="E4151" i="11"/>
  <c r="F4151" i="11"/>
  <c r="G4151" i="11"/>
  <c r="H4151" i="11"/>
  <c r="J4151" i="11"/>
  <c r="K4151" i="11"/>
  <c r="L4151" i="11"/>
  <c r="A4152" i="11"/>
  <c r="B4152" i="11"/>
  <c r="C4152" i="11"/>
  <c r="D4152" i="11"/>
  <c r="E4152" i="11"/>
  <c r="F4152" i="11"/>
  <c r="G4152" i="11"/>
  <c r="H4152" i="11"/>
  <c r="J4152" i="11"/>
  <c r="K4152" i="11"/>
  <c r="L4152" i="11"/>
  <c r="A4153" i="11"/>
  <c r="B4153" i="11"/>
  <c r="C4153" i="11"/>
  <c r="D4153" i="11"/>
  <c r="E4153" i="11"/>
  <c r="F4153" i="11"/>
  <c r="G4153" i="11"/>
  <c r="H4153" i="11"/>
  <c r="J4153" i="11"/>
  <c r="K4153" i="11"/>
  <c r="L4153" i="11"/>
  <c r="A4154" i="11"/>
  <c r="B4154" i="11"/>
  <c r="C4154" i="11"/>
  <c r="D4154" i="11"/>
  <c r="E4154" i="11"/>
  <c r="F4154" i="11"/>
  <c r="G4154" i="11"/>
  <c r="H4154" i="11"/>
  <c r="J4154" i="11"/>
  <c r="K4154" i="11"/>
  <c r="L4154" i="11"/>
  <c r="A4155" i="11"/>
  <c r="B4155" i="11"/>
  <c r="C4155" i="11"/>
  <c r="D4155" i="11"/>
  <c r="E4155" i="11"/>
  <c r="F4155" i="11"/>
  <c r="G4155" i="11"/>
  <c r="H4155" i="11"/>
  <c r="J4155" i="11"/>
  <c r="K4155" i="11"/>
  <c r="L4155" i="11"/>
  <c r="A4156" i="11"/>
  <c r="B4156" i="11"/>
  <c r="C4156" i="11"/>
  <c r="D4156" i="11"/>
  <c r="E4156" i="11"/>
  <c r="F4156" i="11"/>
  <c r="G4156" i="11"/>
  <c r="H4156" i="11"/>
  <c r="J4156" i="11"/>
  <c r="K4156" i="11"/>
  <c r="L4156" i="11"/>
  <c r="A4157" i="11"/>
  <c r="B4157" i="11"/>
  <c r="C4157" i="11"/>
  <c r="D4157" i="11"/>
  <c r="E4157" i="11"/>
  <c r="F4157" i="11"/>
  <c r="G4157" i="11"/>
  <c r="H4157" i="11"/>
  <c r="J4157" i="11"/>
  <c r="K4157" i="11"/>
  <c r="L4157" i="11"/>
  <c r="A4158" i="11"/>
  <c r="B4158" i="11"/>
  <c r="C4158" i="11"/>
  <c r="D4158" i="11"/>
  <c r="E4158" i="11"/>
  <c r="F4158" i="11"/>
  <c r="G4158" i="11"/>
  <c r="H4158" i="11"/>
  <c r="J4158" i="11"/>
  <c r="K4158" i="11"/>
  <c r="L4158" i="11"/>
  <c r="A4159" i="11"/>
  <c r="B4159" i="11"/>
  <c r="C4159" i="11"/>
  <c r="D4159" i="11"/>
  <c r="E4159" i="11"/>
  <c r="F4159" i="11"/>
  <c r="G4159" i="11"/>
  <c r="H4159" i="11"/>
  <c r="J4159" i="11"/>
  <c r="K4159" i="11"/>
  <c r="L4159" i="11"/>
  <c r="A4160" i="11"/>
  <c r="B4160" i="11"/>
  <c r="C4160" i="11"/>
  <c r="D4160" i="11"/>
  <c r="E4160" i="11"/>
  <c r="F4160" i="11"/>
  <c r="G4160" i="11"/>
  <c r="H4160" i="11"/>
  <c r="J4160" i="11"/>
  <c r="K4160" i="11"/>
  <c r="L4160" i="11"/>
  <c r="A4161" i="11"/>
  <c r="B4161" i="11"/>
  <c r="C4161" i="11"/>
  <c r="D4161" i="11"/>
  <c r="E4161" i="11"/>
  <c r="F4161" i="11"/>
  <c r="G4161" i="11"/>
  <c r="H4161" i="11"/>
  <c r="J4161" i="11"/>
  <c r="K4161" i="11"/>
  <c r="L4161" i="11"/>
  <c r="A4162" i="11"/>
  <c r="B4162" i="11"/>
  <c r="C4162" i="11"/>
  <c r="D4162" i="11"/>
  <c r="E4162" i="11"/>
  <c r="F4162" i="11"/>
  <c r="G4162" i="11"/>
  <c r="H4162" i="11"/>
  <c r="J4162" i="11"/>
  <c r="K4162" i="11"/>
  <c r="L4162" i="11"/>
  <c r="A4163" i="11"/>
  <c r="B4163" i="11"/>
  <c r="C4163" i="11"/>
  <c r="D4163" i="11"/>
  <c r="E4163" i="11"/>
  <c r="F4163" i="11"/>
  <c r="G4163" i="11"/>
  <c r="H4163" i="11"/>
  <c r="J4163" i="11"/>
  <c r="K4163" i="11"/>
  <c r="L4163" i="11"/>
  <c r="A4164" i="11"/>
  <c r="B4164" i="11"/>
  <c r="C4164" i="11"/>
  <c r="D4164" i="11"/>
  <c r="E4164" i="11"/>
  <c r="F4164" i="11"/>
  <c r="G4164" i="11"/>
  <c r="H4164" i="11"/>
  <c r="J4164" i="11"/>
  <c r="K4164" i="11"/>
  <c r="L4164" i="11"/>
  <c r="A4165" i="11"/>
  <c r="B4165" i="11"/>
  <c r="C4165" i="11"/>
  <c r="D4165" i="11"/>
  <c r="E4165" i="11"/>
  <c r="F4165" i="11"/>
  <c r="G4165" i="11"/>
  <c r="H4165" i="11"/>
  <c r="J4165" i="11"/>
  <c r="K4165" i="11"/>
  <c r="L4165" i="11"/>
  <c r="A4166" i="11"/>
  <c r="B4166" i="11"/>
  <c r="C4166" i="11"/>
  <c r="D4166" i="11"/>
  <c r="E4166" i="11"/>
  <c r="F4166" i="11"/>
  <c r="G4166" i="11"/>
  <c r="H4166" i="11"/>
  <c r="J4166" i="11"/>
  <c r="K4166" i="11"/>
  <c r="L4166" i="11"/>
  <c r="A4167" i="11"/>
  <c r="B4167" i="11"/>
  <c r="C4167" i="11"/>
  <c r="D4167" i="11"/>
  <c r="E4167" i="11"/>
  <c r="F4167" i="11"/>
  <c r="G4167" i="11"/>
  <c r="H4167" i="11"/>
  <c r="J4167" i="11"/>
  <c r="K4167" i="11"/>
  <c r="L4167" i="11"/>
  <c r="A4168" i="11"/>
  <c r="B4168" i="11"/>
  <c r="C4168" i="11"/>
  <c r="D4168" i="11"/>
  <c r="E4168" i="11"/>
  <c r="F4168" i="11"/>
  <c r="G4168" i="11"/>
  <c r="H4168" i="11"/>
  <c r="J4168" i="11"/>
  <c r="K4168" i="11"/>
  <c r="L4168" i="11"/>
  <c r="A4169" i="11"/>
  <c r="B4169" i="11"/>
  <c r="C4169" i="11"/>
  <c r="D4169" i="11"/>
  <c r="E4169" i="11"/>
  <c r="F4169" i="11"/>
  <c r="G4169" i="11"/>
  <c r="H4169" i="11"/>
  <c r="J4169" i="11"/>
  <c r="K4169" i="11"/>
  <c r="L4169" i="11"/>
  <c r="A4170" i="11"/>
  <c r="B4170" i="11"/>
  <c r="C4170" i="11"/>
  <c r="D4170" i="11"/>
  <c r="E4170" i="11"/>
  <c r="F4170" i="11"/>
  <c r="G4170" i="11"/>
  <c r="H4170" i="11"/>
  <c r="J4170" i="11"/>
  <c r="K4170" i="11"/>
  <c r="L4170" i="11"/>
  <c r="A4171" i="11"/>
  <c r="B4171" i="11"/>
  <c r="C4171" i="11"/>
  <c r="D4171" i="11"/>
  <c r="E4171" i="11"/>
  <c r="F4171" i="11"/>
  <c r="G4171" i="11"/>
  <c r="H4171" i="11"/>
  <c r="J4171" i="11"/>
  <c r="K4171" i="11"/>
  <c r="L4171" i="11"/>
  <c r="A4172" i="11"/>
  <c r="B4172" i="11"/>
  <c r="C4172" i="11"/>
  <c r="D4172" i="11"/>
  <c r="E4172" i="11"/>
  <c r="F4172" i="11"/>
  <c r="G4172" i="11"/>
  <c r="H4172" i="11"/>
  <c r="J4172" i="11"/>
  <c r="K4172" i="11"/>
  <c r="L4172" i="11"/>
  <c r="A4173" i="11"/>
  <c r="B4173" i="11"/>
  <c r="C4173" i="11"/>
  <c r="D4173" i="11"/>
  <c r="E4173" i="11"/>
  <c r="F4173" i="11"/>
  <c r="G4173" i="11"/>
  <c r="H4173" i="11"/>
  <c r="J4173" i="11"/>
  <c r="K4173" i="11"/>
  <c r="L4173" i="11"/>
  <c r="A4174" i="11"/>
  <c r="B4174" i="11"/>
  <c r="C4174" i="11"/>
  <c r="D4174" i="11"/>
  <c r="E4174" i="11"/>
  <c r="F4174" i="11"/>
  <c r="G4174" i="11"/>
  <c r="H4174" i="11"/>
  <c r="J4174" i="11"/>
  <c r="K4174" i="11"/>
  <c r="L4174" i="11"/>
  <c r="A4175" i="11"/>
  <c r="B4175" i="11"/>
  <c r="C4175" i="11"/>
  <c r="D4175" i="11"/>
  <c r="E4175" i="11"/>
  <c r="F4175" i="11"/>
  <c r="G4175" i="11"/>
  <c r="H4175" i="11"/>
  <c r="J4175" i="11"/>
  <c r="K4175" i="11"/>
  <c r="L4175" i="11"/>
  <c r="A4176" i="11"/>
  <c r="B4176" i="11"/>
  <c r="C4176" i="11"/>
  <c r="D4176" i="11"/>
  <c r="E4176" i="11"/>
  <c r="F4176" i="11"/>
  <c r="G4176" i="11"/>
  <c r="H4176" i="11"/>
  <c r="J4176" i="11"/>
  <c r="K4176" i="11"/>
  <c r="L4176" i="11"/>
  <c r="A4177" i="11"/>
  <c r="B4177" i="11"/>
  <c r="C4177" i="11"/>
  <c r="D4177" i="11"/>
  <c r="E4177" i="11"/>
  <c r="F4177" i="11"/>
  <c r="G4177" i="11"/>
  <c r="H4177" i="11"/>
  <c r="J4177" i="11"/>
  <c r="K4177" i="11"/>
  <c r="L4177" i="11"/>
  <c r="A4178" i="11"/>
  <c r="B4178" i="11"/>
  <c r="C4178" i="11"/>
  <c r="D4178" i="11"/>
  <c r="E4178" i="11"/>
  <c r="F4178" i="11"/>
  <c r="G4178" i="11"/>
  <c r="H4178" i="11"/>
  <c r="J4178" i="11"/>
  <c r="K4178" i="11"/>
  <c r="L4178" i="11"/>
  <c r="A4179" i="11"/>
  <c r="B4179" i="11"/>
  <c r="C4179" i="11"/>
  <c r="D4179" i="11"/>
  <c r="E4179" i="11"/>
  <c r="F4179" i="11"/>
  <c r="G4179" i="11"/>
  <c r="H4179" i="11"/>
  <c r="J4179" i="11"/>
  <c r="K4179" i="11"/>
  <c r="L4179" i="11"/>
  <c r="A4180" i="11"/>
  <c r="B4180" i="11"/>
  <c r="C4180" i="11"/>
  <c r="D4180" i="11"/>
  <c r="E4180" i="11"/>
  <c r="F4180" i="11"/>
  <c r="G4180" i="11"/>
  <c r="H4180" i="11"/>
  <c r="J4180" i="11"/>
  <c r="K4180" i="11"/>
  <c r="L4180" i="11"/>
  <c r="A4181" i="11"/>
  <c r="B4181" i="11"/>
  <c r="C4181" i="11"/>
  <c r="D4181" i="11"/>
  <c r="E4181" i="11"/>
  <c r="F4181" i="11"/>
  <c r="G4181" i="11"/>
  <c r="H4181" i="11"/>
  <c r="J4181" i="11"/>
  <c r="K4181" i="11"/>
  <c r="L4181" i="11"/>
  <c r="A4182" i="11"/>
  <c r="B4182" i="11"/>
  <c r="C4182" i="11"/>
  <c r="D4182" i="11"/>
  <c r="E4182" i="11"/>
  <c r="F4182" i="11"/>
  <c r="G4182" i="11"/>
  <c r="H4182" i="11"/>
  <c r="J4182" i="11"/>
  <c r="K4182" i="11"/>
  <c r="L4182" i="11"/>
  <c r="A4183" i="11"/>
  <c r="B4183" i="11"/>
  <c r="C4183" i="11"/>
  <c r="D4183" i="11"/>
  <c r="E4183" i="11"/>
  <c r="F4183" i="11"/>
  <c r="G4183" i="11"/>
  <c r="H4183" i="11"/>
  <c r="J4183" i="11"/>
  <c r="K4183" i="11"/>
  <c r="L4183" i="11"/>
  <c r="A4184" i="11"/>
  <c r="B4184" i="11"/>
  <c r="C4184" i="11"/>
  <c r="D4184" i="11"/>
  <c r="E4184" i="11"/>
  <c r="F4184" i="11"/>
  <c r="G4184" i="11"/>
  <c r="H4184" i="11"/>
  <c r="J4184" i="11"/>
  <c r="K4184" i="11"/>
  <c r="L4184" i="11"/>
  <c r="A4185" i="11"/>
  <c r="B4185" i="11"/>
  <c r="C4185" i="11"/>
  <c r="D4185" i="11"/>
  <c r="E4185" i="11"/>
  <c r="F4185" i="11"/>
  <c r="G4185" i="11"/>
  <c r="H4185" i="11"/>
  <c r="J4185" i="11"/>
  <c r="K4185" i="11"/>
  <c r="L4185" i="11"/>
  <c r="A4186" i="11"/>
  <c r="B4186" i="11"/>
  <c r="C4186" i="11"/>
  <c r="D4186" i="11"/>
  <c r="E4186" i="11"/>
  <c r="F4186" i="11"/>
  <c r="G4186" i="11"/>
  <c r="H4186" i="11"/>
  <c r="J4186" i="11"/>
  <c r="K4186" i="11"/>
  <c r="L4186" i="11"/>
  <c r="A4187" i="11"/>
  <c r="B4187" i="11"/>
  <c r="C4187" i="11"/>
  <c r="D4187" i="11"/>
  <c r="E4187" i="11"/>
  <c r="F4187" i="11"/>
  <c r="G4187" i="11"/>
  <c r="H4187" i="11"/>
  <c r="J4187" i="11"/>
  <c r="K4187" i="11"/>
  <c r="L4187" i="11"/>
  <c r="A4188" i="11"/>
  <c r="B4188" i="11"/>
  <c r="C4188" i="11"/>
  <c r="D4188" i="11"/>
  <c r="E4188" i="11"/>
  <c r="F4188" i="11"/>
  <c r="G4188" i="11"/>
  <c r="H4188" i="11"/>
  <c r="J4188" i="11"/>
  <c r="K4188" i="11"/>
  <c r="L4188" i="11"/>
  <c r="A4189" i="11"/>
  <c r="B4189" i="11"/>
  <c r="C4189" i="11"/>
  <c r="D4189" i="11"/>
  <c r="E4189" i="11"/>
  <c r="F4189" i="11"/>
  <c r="G4189" i="11"/>
  <c r="H4189" i="11"/>
  <c r="J4189" i="11"/>
  <c r="K4189" i="11"/>
  <c r="L4189" i="11"/>
  <c r="A4190" i="11"/>
  <c r="B4190" i="11"/>
  <c r="C4190" i="11"/>
  <c r="D4190" i="11"/>
  <c r="E4190" i="11"/>
  <c r="F4190" i="11"/>
  <c r="G4190" i="11"/>
  <c r="H4190" i="11"/>
  <c r="J4190" i="11"/>
  <c r="K4190" i="11"/>
  <c r="L4190" i="11"/>
  <c r="A4191" i="11"/>
  <c r="B4191" i="11"/>
  <c r="C4191" i="11"/>
  <c r="D4191" i="11"/>
  <c r="E4191" i="11"/>
  <c r="F4191" i="11"/>
  <c r="G4191" i="11"/>
  <c r="H4191" i="11"/>
  <c r="J4191" i="11"/>
  <c r="K4191" i="11"/>
  <c r="L4191" i="11"/>
  <c r="A4192" i="11"/>
  <c r="B4192" i="11"/>
  <c r="C4192" i="11"/>
  <c r="D4192" i="11"/>
  <c r="E4192" i="11"/>
  <c r="F4192" i="11"/>
  <c r="G4192" i="11"/>
  <c r="H4192" i="11"/>
  <c r="J4192" i="11"/>
  <c r="K4192" i="11"/>
  <c r="L4192" i="11"/>
  <c r="A4193" i="11"/>
  <c r="B4193" i="11"/>
  <c r="C4193" i="11"/>
  <c r="D4193" i="11"/>
  <c r="E4193" i="11"/>
  <c r="F4193" i="11"/>
  <c r="G4193" i="11"/>
  <c r="H4193" i="11"/>
  <c r="J4193" i="11"/>
  <c r="K4193" i="11"/>
  <c r="L4193" i="11"/>
  <c r="A4194" i="11"/>
  <c r="B4194" i="11"/>
  <c r="C4194" i="11"/>
  <c r="D4194" i="11"/>
  <c r="E4194" i="11"/>
  <c r="F4194" i="11"/>
  <c r="G4194" i="11"/>
  <c r="H4194" i="11"/>
  <c r="J4194" i="11"/>
  <c r="K4194" i="11"/>
  <c r="L4194" i="11"/>
  <c r="A4195" i="11"/>
  <c r="B4195" i="11"/>
  <c r="C4195" i="11"/>
  <c r="D4195" i="11"/>
  <c r="E4195" i="11"/>
  <c r="F4195" i="11"/>
  <c r="G4195" i="11"/>
  <c r="H4195" i="11"/>
  <c r="J4195" i="11"/>
  <c r="K4195" i="11"/>
  <c r="L4195" i="11"/>
  <c r="A4196" i="11"/>
  <c r="B4196" i="11"/>
  <c r="C4196" i="11"/>
  <c r="D4196" i="11"/>
  <c r="E4196" i="11"/>
  <c r="F4196" i="11"/>
  <c r="G4196" i="11"/>
  <c r="H4196" i="11"/>
  <c r="J4196" i="11"/>
  <c r="K4196" i="11"/>
  <c r="L4196" i="11"/>
  <c r="A4197" i="11"/>
  <c r="B4197" i="11"/>
  <c r="C4197" i="11"/>
  <c r="D4197" i="11"/>
  <c r="E4197" i="11"/>
  <c r="F4197" i="11"/>
  <c r="G4197" i="11"/>
  <c r="H4197" i="11"/>
  <c r="J4197" i="11"/>
  <c r="K4197" i="11"/>
  <c r="L4197" i="11"/>
  <c r="A4198" i="11"/>
  <c r="B4198" i="11"/>
  <c r="C4198" i="11"/>
  <c r="D4198" i="11"/>
  <c r="E4198" i="11"/>
  <c r="F4198" i="11"/>
  <c r="G4198" i="11"/>
  <c r="H4198" i="11"/>
  <c r="J4198" i="11"/>
  <c r="K4198" i="11"/>
  <c r="L4198" i="11"/>
  <c r="A4199" i="11"/>
  <c r="B4199" i="11"/>
  <c r="C4199" i="11"/>
  <c r="D4199" i="11"/>
  <c r="E4199" i="11"/>
  <c r="F4199" i="11"/>
  <c r="G4199" i="11"/>
  <c r="H4199" i="11"/>
  <c r="J4199" i="11"/>
  <c r="K4199" i="11"/>
  <c r="L4199" i="11"/>
  <c r="A4200" i="11"/>
  <c r="B4200" i="11"/>
  <c r="C4200" i="11"/>
  <c r="D4200" i="11"/>
  <c r="E4200" i="11"/>
  <c r="F4200" i="11"/>
  <c r="G4200" i="11"/>
  <c r="H4200" i="11"/>
  <c r="J4200" i="11"/>
  <c r="K4200" i="11"/>
  <c r="L4200" i="11"/>
  <c r="A4201" i="11"/>
  <c r="B4201" i="11"/>
  <c r="C4201" i="11"/>
  <c r="D4201" i="11"/>
  <c r="E4201" i="11"/>
  <c r="F4201" i="11"/>
  <c r="G4201" i="11"/>
  <c r="H4201" i="11"/>
  <c r="J4201" i="11"/>
  <c r="K4201" i="11"/>
  <c r="L4201" i="11"/>
  <c r="A4202" i="11"/>
  <c r="B4202" i="11"/>
  <c r="C4202" i="11"/>
  <c r="D4202" i="11"/>
  <c r="E4202" i="11"/>
  <c r="F4202" i="11"/>
  <c r="G4202" i="11"/>
  <c r="H4202" i="11"/>
  <c r="J4202" i="11"/>
  <c r="K4202" i="11"/>
  <c r="L4202" i="11"/>
  <c r="A4203" i="11"/>
  <c r="B4203" i="11"/>
  <c r="C4203" i="11"/>
  <c r="D4203" i="11"/>
  <c r="E4203" i="11"/>
  <c r="F4203" i="11"/>
  <c r="G4203" i="11"/>
  <c r="H4203" i="11"/>
  <c r="J4203" i="11"/>
  <c r="K4203" i="11"/>
  <c r="L4203" i="11"/>
  <c r="A4204" i="11"/>
  <c r="B4204" i="11"/>
  <c r="C4204" i="11"/>
  <c r="D4204" i="11"/>
  <c r="E4204" i="11"/>
  <c r="F4204" i="11"/>
  <c r="G4204" i="11"/>
  <c r="H4204" i="11"/>
  <c r="J4204" i="11"/>
  <c r="K4204" i="11"/>
  <c r="L4204" i="11"/>
  <c r="A4205" i="11"/>
  <c r="B4205" i="11"/>
  <c r="C4205" i="11"/>
  <c r="D4205" i="11"/>
  <c r="E4205" i="11"/>
  <c r="F4205" i="11"/>
  <c r="G4205" i="11"/>
  <c r="H4205" i="11"/>
  <c r="J4205" i="11"/>
  <c r="K4205" i="11"/>
  <c r="L4205" i="11"/>
  <c r="A4206" i="11"/>
  <c r="B4206" i="11"/>
  <c r="C4206" i="11"/>
  <c r="D4206" i="11"/>
  <c r="E4206" i="11"/>
  <c r="F4206" i="11"/>
  <c r="G4206" i="11"/>
  <c r="H4206" i="11"/>
  <c r="J4206" i="11"/>
  <c r="K4206" i="11"/>
  <c r="L4206" i="11"/>
  <c r="A4207" i="11"/>
  <c r="B4207" i="11"/>
  <c r="C4207" i="11"/>
  <c r="D4207" i="11"/>
  <c r="E4207" i="11"/>
  <c r="F4207" i="11"/>
  <c r="G4207" i="11"/>
  <c r="H4207" i="11"/>
  <c r="J4207" i="11"/>
  <c r="K4207" i="11"/>
  <c r="L4207" i="11"/>
  <c r="A4208" i="11"/>
  <c r="B4208" i="11"/>
  <c r="C4208" i="11"/>
  <c r="D4208" i="11"/>
  <c r="E4208" i="11"/>
  <c r="F4208" i="11"/>
  <c r="G4208" i="11"/>
  <c r="H4208" i="11"/>
  <c r="J4208" i="11"/>
  <c r="K4208" i="11"/>
  <c r="L4208" i="11"/>
  <c r="A4209" i="11"/>
  <c r="B4209" i="11"/>
  <c r="C4209" i="11"/>
  <c r="D4209" i="11"/>
  <c r="E4209" i="11"/>
  <c r="F4209" i="11"/>
  <c r="G4209" i="11"/>
  <c r="H4209" i="11"/>
  <c r="J4209" i="11"/>
  <c r="K4209" i="11"/>
  <c r="L4209" i="11"/>
  <c r="A4210" i="11"/>
  <c r="B4210" i="11"/>
  <c r="C4210" i="11"/>
  <c r="D4210" i="11"/>
  <c r="E4210" i="11"/>
  <c r="F4210" i="11"/>
  <c r="G4210" i="11"/>
  <c r="H4210" i="11"/>
  <c r="J4210" i="11"/>
  <c r="K4210" i="11"/>
  <c r="L4210" i="11"/>
  <c r="A4211" i="11"/>
  <c r="B4211" i="11"/>
  <c r="C4211" i="11"/>
  <c r="D4211" i="11"/>
  <c r="E4211" i="11"/>
  <c r="F4211" i="11"/>
  <c r="G4211" i="11"/>
  <c r="H4211" i="11"/>
  <c r="J4211" i="11"/>
  <c r="K4211" i="11"/>
  <c r="L4211" i="11"/>
  <c r="A4212" i="11"/>
  <c r="B4212" i="11"/>
  <c r="C4212" i="11"/>
  <c r="D4212" i="11"/>
  <c r="E4212" i="11"/>
  <c r="F4212" i="11"/>
  <c r="G4212" i="11"/>
  <c r="H4212" i="11"/>
  <c r="J4212" i="11"/>
  <c r="K4212" i="11"/>
  <c r="L4212" i="11"/>
  <c r="A4213" i="11"/>
  <c r="B4213" i="11"/>
  <c r="C4213" i="11"/>
  <c r="D4213" i="11"/>
  <c r="E4213" i="11"/>
  <c r="F4213" i="11"/>
  <c r="G4213" i="11"/>
  <c r="H4213" i="11"/>
  <c r="J4213" i="11"/>
  <c r="K4213" i="11"/>
  <c r="L4213" i="11"/>
  <c r="A4214" i="11"/>
  <c r="B4214" i="11"/>
  <c r="C4214" i="11"/>
  <c r="D4214" i="11"/>
  <c r="E4214" i="11"/>
  <c r="F4214" i="11"/>
  <c r="G4214" i="11"/>
  <c r="H4214" i="11"/>
  <c r="J4214" i="11"/>
  <c r="K4214" i="11"/>
  <c r="L4214" i="11"/>
  <c r="A4215" i="11"/>
  <c r="B4215" i="11"/>
  <c r="C4215" i="11"/>
  <c r="D4215" i="11"/>
  <c r="E4215" i="11"/>
  <c r="F4215" i="11"/>
  <c r="G4215" i="11"/>
  <c r="H4215" i="11"/>
  <c r="J4215" i="11"/>
  <c r="K4215" i="11"/>
  <c r="L4215" i="11"/>
  <c r="A4216" i="11"/>
  <c r="B4216" i="11"/>
  <c r="C4216" i="11"/>
  <c r="D4216" i="11"/>
  <c r="E4216" i="11"/>
  <c r="F4216" i="11"/>
  <c r="G4216" i="11"/>
  <c r="H4216" i="11"/>
  <c r="J4216" i="11"/>
  <c r="K4216" i="11"/>
  <c r="L4216" i="11"/>
  <c r="A4217" i="11"/>
  <c r="B4217" i="11"/>
  <c r="C4217" i="11"/>
  <c r="D4217" i="11"/>
  <c r="E4217" i="11"/>
  <c r="F4217" i="11"/>
  <c r="G4217" i="11"/>
  <c r="H4217" i="11"/>
  <c r="J4217" i="11"/>
  <c r="K4217" i="11"/>
  <c r="L4217" i="11"/>
  <c r="A4218" i="11"/>
  <c r="B4218" i="11"/>
  <c r="C4218" i="11"/>
  <c r="D4218" i="11"/>
  <c r="E4218" i="11"/>
  <c r="F4218" i="11"/>
  <c r="G4218" i="11"/>
  <c r="H4218" i="11"/>
  <c r="J4218" i="11"/>
  <c r="K4218" i="11"/>
  <c r="L4218" i="11"/>
  <c r="A4219" i="11"/>
  <c r="B4219" i="11"/>
  <c r="C4219" i="11"/>
  <c r="D4219" i="11"/>
  <c r="E4219" i="11"/>
  <c r="F4219" i="11"/>
  <c r="G4219" i="11"/>
  <c r="H4219" i="11"/>
  <c r="J4219" i="11"/>
  <c r="K4219" i="11"/>
  <c r="L4219" i="11"/>
  <c r="A4220" i="11"/>
  <c r="B4220" i="11"/>
  <c r="C4220" i="11"/>
  <c r="D4220" i="11"/>
  <c r="E4220" i="11"/>
  <c r="F4220" i="11"/>
  <c r="G4220" i="11"/>
  <c r="H4220" i="11"/>
  <c r="J4220" i="11"/>
  <c r="K4220" i="11"/>
  <c r="L4220" i="11"/>
  <c r="A4221" i="11"/>
  <c r="B4221" i="11"/>
  <c r="C4221" i="11"/>
  <c r="D4221" i="11"/>
  <c r="E4221" i="11"/>
  <c r="F4221" i="11"/>
  <c r="G4221" i="11"/>
  <c r="H4221" i="11"/>
  <c r="J4221" i="11"/>
  <c r="K4221" i="11"/>
  <c r="L4221" i="11"/>
  <c r="A4222" i="11"/>
  <c r="B4222" i="11"/>
  <c r="C4222" i="11"/>
  <c r="D4222" i="11"/>
  <c r="E4222" i="11"/>
  <c r="F4222" i="11"/>
  <c r="G4222" i="11"/>
  <c r="H4222" i="11"/>
  <c r="J4222" i="11"/>
  <c r="K4222" i="11"/>
  <c r="L4222" i="11"/>
  <c r="A4223" i="11"/>
  <c r="B4223" i="11"/>
  <c r="C4223" i="11"/>
  <c r="D4223" i="11"/>
  <c r="E4223" i="11"/>
  <c r="F4223" i="11"/>
  <c r="G4223" i="11"/>
  <c r="H4223" i="11"/>
  <c r="J4223" i="11"/>
  <c r="K4223" i="11"/>
  <c r="L4223" i="11"/>
  <c r="A4224" i="11"/>
  <c r="B4224" i="11"/>
  <c r="C4224" i="11"/>
  <c r="D4224" i="11"/>
  <c r="E4224" i="11"/>
  <c r="F4224" i="11"/>
  <c r="G4224" i="11"/>
  <c r="H4224" i="11"/>
  <c r="J4224" i="11"/>
  <c r="K4224" i="11"/>
  <c r="L4224" i="11"/>
  <c r="A4225" i="11"/>
  <c r="B4225" i="11"/>
  <c r="C4225" i="11"/>
  <c r="D4225" i="11"/>
  <c r="E4225" i="11"/>
  <c r="F4225" i="11"/>
  <c r="G4225" i="11"/>
  <c r="H4225" i="11"/>
  <c r="J4225" i="11"/>
  <c r="K4225" i="11"/>
  <c r="L4225" i="11"/>
  <c r="A4226" i="11"/>
  <c r="B4226" i="11"/>
  <c r="C4226" i="11"/>
  <c r="D4226" i="11"/>
  <c r="E4226" i="11"/>
  <c r="F4226" i="11"/>
  <c r="G4226" i="11"/>
  <c r="H4226" i="11"/>
  <c r="J4226" i="11"/>
  <c r="K4226" i="11"/>
  <c r="L4226" i="11"/>
  <c r="A4227" i="11"/>
  <c r="B4227" i="11"/>
  <c r="C4227" i="11"/>
  <c r="D4227" i="11"/>
  <c r="E4227" i="11"/>
  <c r="F4227" i="11"/>
  <c r="G4227" i="11"/>
  <c r="H4227" i="11"/>
  <c r="J4227" i="11"/>
  <c r="K4227" i="11"/>
  <c r="L4227" i="11"/>
  <c r="A4228" i="11"/>
  <c r="B4228" i="11"/>
  <c r="C4228" i="11"/>
  <c r="D4228" i="11"/>
  <c r="E4228" i="11"/>
  <c r="F4228" i="11"/>
  <c r="G4228" i="11"/>
  <c r="H4228" i="11"/>
  <c r="J4228" i="11"/>
  <c r="K4228" i="11"/>
  <c r="L4228" i="11"/>
  <c r="A4229" i="11"/>
  <c r="B4229" i="11"/>
  <c r="C4229" i="11"/>
  <c r="D4229" i="11"/>
  <c r="E4229" i="11"/>
  <c r="F4229" i="11"/>
  <c r="G4229" i="11"/>
  <c r="H4229" i="11"/>
  <c r="J4229" i="11"/>
  <c r="K4229" i="11"/>
  <c r="L4229" i="11"/>
  <c r="A4230" i="11"/>
  <c r="B4230" i="11"/>
  <c r="C4230" i="11"/>
  <c r="D4230" i="11"/>
  <c r="E4230" i="11"/>
  <c r="F4230" i="11"/>
  <c r="G4230" i="11"/>
  <c r="H4230" i="11"/>
  <c r="J4230" i="11"/>
  <c r="K4230" i="11"/>
  <c r="L4230" i="11"/>
  <c r="A4231" i="11"/>
  <c r="B4231" i="11"/>
  <c r="C4231" i="11"/>
  <c r="D4231" i="11"/>
  <c r="E4231" i="11"/>
  <c r="F4231" i="11"/>
  <c r="G4231" i="11"/>
  <c r="H4231" i="11"/>
  <c r="J4231" i="11"/>
  <c r="K4231" i="11"/>
  <c r="L4231" i="11"/>
  <c r="A4232" i="11"/>
  <c r="B4232" i="11"/>
  <c r="C4232" i="11"/>
  <c r="D4232" i="11"/>
  <c r="E4232" i="11"/>
  <c r="F4232" i="11"/>
  <c r="G4232" i="11"/>
  <c r="H4232" i="11"/>
  <c r="J4232" i="11"/>
  <c r="K4232" i="11"/>
  <c r="L4232" i="11"/>
  <c r="A4233" i="11"/>
  <c r="B4233" i="11"/>
  <c r="C4233" i="11"/>
  <c r="D4233" i="11"/>
  <c r="E4233" i="11"/>
  <c r="F4233" i="11"/>
  <c r="G4233" i="11"/>
  <c r="H4233" i="11"/>
  <c r="J4233" i="11"/>
  <c r="K4233" i="11"/>
  <c r="L4233" i="11"/>
  <c r="A4234" i="11"/>
  <c r="B4234" i="11"/>
  <c r="C4234" i="11"/>
  <c r="D4234" i="11"/>
  <c r="E4234" i="11"/>
  <c r="F4234" i="11"/>
  <c r="G4234" i="11"/>
  <c r="H4234" i="11"/>
  <c r="J4234" i="11"/>
  <c r="K4234" i="11"/>
  <c r="L4234" i="11"/>
  <c r="A4235" i="11"/>
  <c r="B4235" i="11"/>
  <c r="C4235" i="11"/>
  <c r="D4235" i="11"/>
  <c r="E4235" i="11"/>
  <c r="F4235" i="11"/>
  <c r="G4235" i="11"/>
  <c r="H4235" i="11"/>
  <c r="J4235" i="11"/>
  <c r="K4235" i="11"/>
  <c r="L4235" i="11"/>
  <c r="A4236" i="11"/>
  <c r="B4236" i="11"/>
  <c r="C4236" i="11"/>
  <c r="D4236" i="11"/>
  <c r="E4236" i="11"/>
  <c r="F4236" i="11"/>
  <c r="G4236" i="11"/>
  <c r="H4236" i="11"/>
  <c r="J4236" i="11"/>
  <c r="K4236" i="11"/>
  <c r="L4236" i="11"/>
  <c r="A4237" i="11"/>
  <c r="B4237" i="11"/>
  <c r="C4237" i="11"/>
  <c r="D4237" i="11"/>
  <c r="E4237" i="11"/>
  <c r="F4237" i="11"/>
  <c r="G4237" i="11"/>
  <c r="H4237" i="11"/>
  <c r="J4237" i="11"/>
  <c r="K4237" i="11"/>
  <c r="L4237" i="11"/>
  <c r="A4238" i="11"/>
  <c r="B4238" i="11"/>
  <c r="C4238" i="11"/>
  <c r="D4238" i="11"/>
  <c r="E4238" i="11"/>
  <c r="F4238" i="11"/>
  <c r="G4238" i="11"/>
  <c r="H4238" i="11"/>
  <c r="J4238" i="11"/>
  <c r="K4238" i="11"/>
  <c r="L4238" i="11"/>
  <c r="A4239" i="11"/>
  <c r="B4239" i="11"/>
  <c r="C4239" i="11"/>
  <c r="D4239" i="11"/>
  <c r="E4239" i="11"/>
  <c r="F4239" i="11"/>
  <c r="G4239" i="11"/>
  <c r="H4239" i="11"/>
  <c r="J4239" i="11"/>
  <c r="K4239" i="11"/>
  <c r="L4239" i="11"/>
  <c r="A4240" i="11"/>
  <c r="B4240" i="11"/>
  <c r="C4240" i="11"/>
  <c r="D4240" i="11"/>
  <c r="E4240" i="11"/>
  <c r="F4240" i="11"/>
  <c r="G4240" i="11"/>
  <c r="H4240" i="11"/>
  <c r="J4240" i="11"/>
  <c r="K4240" i="11"/>
  <c r="L4240" i="11"/>
  <c r="A4241" i="11"/>
  <c r="B4241" i="11"/>
  <c r="C4241" i="11"/>
  <c r="D4241" i="11"/>
  <c r="E4241" i="11"/>
  <c r="F4241" i="11"/>
  <c r="G4241" i="11"/>
  <c r="H4241" i="11"/>
  <c r="J4241" i="11"/>
  <c r="K4241" i="11"/>
  <c r="L4241" i="11"/>
  <c r="A4242" i="11"/>
  <c r="B4242" i="11"/>
  <c r="C4242" i="11"/>
  <c r="D4242" i="11"/>
  <c r="E4242" i="11"/>
  <c r="F4242" i="11"/>
  <c r="G4242" i="11"/>
  <c r="H4242" i="11"/>
  <c r="J4242" i="11"/>
  <c r="K4242" i="11"/>
  <c r="L4242" i="11"/>
  <c r="A4243" i="11"/>
  <c r="B4243" i="11"/>
  <c r="C4243" i="11"/>
  <c r="D4243" i="11"/>
  <c r="E4243" i="11"/>
  <c r="F4243" i="11"/>
  <c r="G4243" i="11"/>
  <c r="H4243" i="11"/>
  <c r="J4243" i="11"/>
  <c r="K4243" i="11"/>
  <c r="L4243" i="11"/>
  <c r="A4244" i="11"/>
  <c r="B4244" i="11"/>
  <c r="C4244" i="11"/>
  <c r="D4244" i="11"/>
  <c r="E4244" i="11"/>
  <c r="F4244" i="11"/>
  <c r="G4244" i="11"/>
  <c r="H4244" i="11"/>
  <c r="J4244" i="11"/>
  <c r="K4244" i="11"/>
  <c r="L4244" i="11"/>
  <c r="A4245" i="11"/>
  <c r="B4245" i="11"/>
  <c r="C4245" i="11"/>
  <c r="D4245" i="11"/>
  <c r="E4245" i="11"/>
  <c r="F4245" i="11"/>
  <c r="G4245" i="11"/>
  <c r="H4245" i="11"/>
  <c r="J4245" i="11"/>
  <c r="K4245" i="11"/>
  <c r="L4245" i="11"/>
  <c r="A4246" i="11"/>
  <c r="B4246" i="11"/>
  <c r="C4246" i="11"/>
  <c r="D4246" i="11"/>
  <c r="E4246" i="11"/>
  <c r="F4246" i="11"/>
  <c r="G4246" i="11"/>
  <c r="H4246" i="11"/>
  <c r="J4246" i="11"/>
  <c r="K4246" i="11"/>
  <c r="L4246" i="11"/>
  <c r="A4247" i="11"/>
  <c r="B4247" i="11"/>
  <c r="C4247" i="11"/>
  <c r="D4247" i="11"/>
  <c r="E4247" i="11"/>
  <c r="F4247" i="11"/>
  <c r="G4247" i="11"/>
  <c r="H4247" i="11"/>
  <c r="J4247" i="11"/>
  <c r="K4247" i="11"/>
  <c r="L4247" i="11"/>
  <c r="A4248" i="11"/>
  <c r="B4248" i="11"/>
  <c r="C4248" i="11"/>
  <c r="D4248" i="11"/>
  <c r="E4248" i="11"/>
  <c r="F4248" i="11"/>
  <c r="G4248" i="11"/>
  <c r="H4248" i="11"/>
  <c r="J4248" i="11"/>
  <c r="K4248" i="11"/>
  <c r="L4248" i="11"/>
  <c r="A4249" i="11"/>
  <c r="B4249" i="11"/>
  <c r="C4249" i="11"/>
  <c r="D4249" i="11"/>
  <c r="E4249" i="11"/>
  <c r="F4249" i="11"/>
  <c r="G4249" i="11"/>
  <c r="H4249" i="11"/>
  <c r="J4249" i="11"/>
  <c r="K4249" i="11"/>
  <c r="L4249" i="11"/>
  <c r="A4250" i="11"/>
  <c r="B4250" i="11"/>
  <c r="C4250" i="11"/>
  <c r="D4250" i="11"/>
  <c r="E4250" i="11"/>
  <c r="F4250" i="11"/>
  <c r="G4250" i="11"/>
  <c r="H4250" i="11"/>
  <c r="J4250" i="11"/>
  <c r="K4250" i="11"/>
  <c r="L4250" i="11"/>
  <c r="A4251" i="11"/>
  <c r="B4251" i="11"/>
  <c r="C4251" i="11"/>
  <c r="D4251" i="11"/>
  <c r="E4251" i="11"/>
  <c r="F4251" i="11"/>
  <c r="G4251" i="11"/>
  <c r="H4251" i="11"/>
  <c r="J4251" i="11"/>
  <c r="K4251" i="11"/>
  <c r="L4251" i="11"/>
  <c r="A4252" i="11"/>
  <c r="B4252" i="11"/>
  <c r="C4252" i="11"/>
  <c r="D4252" i="11"/>
  <c r="E4252" i="11"/>
  <c r="F4252" i="11"/>
  <c r="G4252" i="11"/>
  <c r="H4252" i="11"/>
  <c r="J4252" i="11"/>
  <c r="K4252" i="11"/>
  <c r="L4252" i="11"/>
  <c r="A4253" i="11"/>
  <c r="B4253" i="11"/>
  <c r="C4253" i="11"/>
  <c r="D4253" i="11"/>
  <c r="E4253" i="11"/>
  <c r="F4253" i="11"/>
  <c r="G4253" i="11"/>
  <c r="H4253" i="11"/>
  <c r="J4253" i="11"/>
  <c r="K4253" i="11"/>
  <c r="L4253" i="11"/>
  <c r="A4254" i="11"/>
  <c r="B4254" i="11"/>
  <c r="C4254" i="11"/>
  <c r="D4254" i="11"/>
  <c r="E4254" i="11"/>
  <c r="F4254" i="11"/>
  <c r="G4254" i="11"/>
  <c r="H4254" i="11"/>
  <c r="J4254" i="11"/>
  <c r="K4254" i="11"/>
  <c r="L4254" i="11"/>
  <c r="A4255" i="11"/>
  <c r="B4255" i="11"/>
  <c r="C4255" i="11"/>
  <c r="D4255" i="11"/>
  <c r="E4255" i="11"/>
  <c r="F4255" i="11"/>
  <c r="G4255" i="11"/>
  <c r="H4255" i="11"/>
  <c r="J4255" i="11"/>
  <c r="K4255" i="11"/>
  <c r="L4255" i="11"/>
  <c r="A4256" i="11"/>
  <c r="B4256" i="11"/>
  <c r="C4256" i="11"/>
  <c r="D4256" i="11"/>
  <c r="E4256" i="11"/>
  <c r="F4256" i="11"/>
  <c r="G4256" i="11"/>
  <c r="H4256" i="11"/>
  <c r="J4256" i="11"/>
  <c r="K4256" i="11"/>
  <c r="L4256" i="11"/>
  <c r="A4257" i="11"/>
  <c r="B4257" i="11"/>
  <c r="C4257" i="11"/>
  <c r="D4257" i="11"/>
  <c r="E4257" i="11"/>
  <c r="F4257" i="11"/>
  <c r="G4257" i="11"/>
  <c r="H4257" i="11"/>
  <c r="J4257" i="11"/>
  <c r="K4257" i="11"/>
  <c r="L4257" i="11"/>
  <c r="A4258" i="11"/>
  <c r="B4258" i="11"/>
  <c r="C4258" i="11"/>
  <c r="D4258" i="11"/>
  <c r="E4258" i="11"/>
  <c r="F4258" i="11"/>
  <c r="G4258" i="11"/>
  <c r="H4258" i="11"/>
  <c r="J4258" i="11"/>
  <c r="K4258" i="11"/>
  <c r="L4258" i="11"/>
  <c r="A4259" i="11"/>
  <c r="B4259" i="11"/>
  <c r="C4259" i="11"/>
  <c r="D4259" i="11"/>
  <c r="E4259" i="11"/>
  <c r="F4259" i="11"/>
  <c r="G4259" i="11"/>
  <c r="H4259" i="11"/>
  <c r="J4259" i="11"/>
  <c r="K4259" i="11"/>
  <c r="L4259" i="11"/>
  <c r="A4260" i="11"/>
  <c r="B4260" i="11"/>
  <c r="C4260" i="11"/>
  <c r="D4260" i="11"/>
  <c r="E4260" i="11"/>
  <c r="F4260" i="11"/>
  <c r="G4260" i="11"/>
  <c r="H4260" i="11"/>
  <c r="J4260" i="11"/>
  <c r="K4260" i="11"/>
  <c r="L4260" i="11"/>
  <c r="A4261" i="11"/>
  <c r="B4261" i="11"/>
  <c r="C4261" i="11"/>
  <c r="D4261" i="11"/>
  <c r="E4261" i="11"/>
  <c r="F4261" i="11"/>
  <c r="G4261" i="11"/>
  <c r="H4261" i="11"/>
  <c r="J4261" i="11"/>
  <c r="K4261" i="11"/>
  <c r="L4261" i="11"/>
  <c r="A4262" i="11"/>
  <c r="B4262" i="11"/>
  <c r="C4262" i="11"/>
  <c r="D4262" i="11"/>
  <c r="E4262" i="11"/>
  <c r="F4262" i="11"/>
  <c r="G4262" i="11"/>
  <c r="H4262" i="11"/>
  <c r="J4262" i="11"/>
  <c r="K4262" i="11"/>
  <c r="L4262" i="11"/>
  <c r="A4263" i="11"/>
  <c r="B4263" i="11"/>
  <c r="C4263" i="11"/>
  <c r="D4263" i="11"/>
  <c r="E4263" i="11"/>
  <c r="F4263" i="11"/>
  <c r="G4263" i="11"/>
  <c r="H4263" i="11"/>
  <c r="J4263" i="11"/>
  <c r="K4263" i="11"/>
  <c r="L4263" i="11"/>
  <c r="A4264" i="11"/>
  <c r="B4264" i="11"/>
  <c r="C4264" i="11"/>
  <c r="D4264" i="11"/>
  <c r="E4264" i="11"/>
  <c r="F4264" i="11"/>
  <c r="G4264" i="11"/>
  <c r="H4264" i="11"/>
  <c r="J4264" i="11"/>
  <c r="K4264" i="11"/>
  <c r="L4264" i="11"/>
  <c r="A4265" i="11"/>
  <c r="B4265" i="11"/>
  <c r="C4265" i="11"/>
  <c r="D4265" i="11"/>
  <c r="E4265" i="11"/>
  <c r="F4265" i="11"/>
  <c r="G4265" i="11"/>
  <c r="H4265" i="11"/>
  <c r="J4265" i="11"/>
  <c r="K4265" i="11"/>
  <c r="L4265" i="11"/>
  <c r="A4266" i="11"/>
  <c r="B4266" i="11"/>
  <c r="C4266" i="11"/>
  <c r="D4266" i="11"/>
  <c r="E4266" i="11"/>
  <c r="F4266" i="11"/>
  <c r="G4266" i="11"/>
  <c r="H4266" i="11"/>
  <c r="J4266" i="11"/>
  <c r="K4266" i="11"/>
  <c r="L4266" i="11"/>
  <c r="A4267" i="11"/>
  <c r="B4267" i="11"/>
  <c r="C4267" i="11"/>
  <c r="D4267" i="11"/>
  <c r="E4267" i="11"/>
  <c r="F4267" i="11"/>
  <c r="G4267" i="11"/>
  <c r="H4267" i="11"/>
  <c r="J4267" i="11"/>
  <c r="K4267" i="11"/>
  <c r="L4267" i="11"/>
  <c r="A4268" i="11"/>
  <c r="B4268" i="11"/>
  <c r="C4268" i="11"/>
  <c r="D4268" i="11"/>
  <c r="E4268" i="11"/>
  <c r="F4268" i="11"/>
  <c r="G4268" i="11"/>
  <c r="H4268" i="11"/>
  <c r="J4268" i="11"/>
  <c r="K4268" i="11"/>
  <c r="L4268" i="11"/>
  <c r="A4269" i="11"/>
  <c r="B4269" i="11"/>
  <c r="C4269" i="11"/>
  <c r="D4269" i="11"/>
  <c r="E4269" i="11"/>
  <c r="F4269" i="11"/>
  <c r="G4269" i="11"/>
  <c r="H4269" i="11"/>
  <c r="J4269" i="11"/>
  <c r="K4269" i="11"/>
  <c r="L4269" i="11"/>
  <c r="A4270" i="11"/>
  <c r="B4270" i="11"/>
  <c r="C4270" i="11"/>
  <c r="D4270" i="11"/>
  <c r="E4270" i="11"/>
  <c r="F4270" i="11"/>
  <c r="G4270" i="11"/>
  <c r="H4270" i="11"/>
  <c r="J4270" i="11"/>
  <c r="K4270" i="11"/>
  <c r="L4270" i="11"/>
  <c r="A4271" i="11"/>
  <c r="B4271" i="11"/>
  <c r="C4271" i="11"/>
  <c r="D4271" i="11"/>
  <c r="E4271" i="11"/>
  <c r="F4271" i="11"/>
  <c r="G4271" i="11"/>
  <c r="H4271" i="11"/>
  <c r="J4271" i="11"/>
  <c r="K4271" i="11"/>
  <c r="L4271" i="11"/>
  <c r="A4272" i="11"/>
  <c r="B4272" i="11"/>
  <c r="C4272" i="11"/>
  <c r="D4272" i="11"/>
  <c r="E4272" i="11"/>
  <c r="F4272" i="11"/>
  <c r="G4272" i="11"/>
  <c r="H4272" i="11"/>
  <c r="J4272" i="11"/>
  <c r="K4272" i="11"/>
  <c r="L4272" i="11"/>
  <c r="A4273" i="11"/>
  <c r="B4273" i="11"/>
  <c r="C4273" i="11"/>
  <c r="D4273" i="11"/>
  <c r="E4273" i="11"/>
  <c r="F4273" i="11"/>
  <c r="G4273" i="11"/>
  <c r="H4273" i="11"/>
  <c r="J4273" i="11"/>
  <c r="K4273" i="11"/>
  <c r="L4273" i="11"/>
  <c r="A4274" i="11"/>
  <c r="B4274" i="11"/>
  <c r="C4274" i="11"/>
  <c r="D4274" i="11"/>
  <c r="E4274" i="11"/>
  <c r="F4274" i="11"/>
  <c r="G4274" i="11"/>
  <c r="H4274" i="11"/>
  <c r="J4274" i="11"/>
  <c r="K4274" i="11"/>
  <c r="L4274" i="11"/>
  <c r="A4275" i="11"/>
  <c r="B4275" i="11"/>
  <c r="C4275" i="11"/>
  <c r="D4275" i="11"/>
  <c r="E4275" i="11"/>
  <c r="F4275" i="11"/>
  <c r="G4275" i="11"/>
  <c r="H4275" i="11"/>
  <c r="J4275" i="11"/>
  <c r="K4275" i="11"/>
  <c r="L4275" i="11"/>
  <c r="A4276" i="11"/>
  <c r="B4276" i="11"/>
  <c r="C4276" i="11"/>
  <c r="D4276" i="11"/>
  <c r="E4276" i="11"/>
  <c r="F4276" i="11"/>
  <c r="G4276" i="11"/>
  <c r="H4276" i="11"/>
  <c r="J4276" i="11"/>
  <c r="K4276" i="11"/>
  <c r="L4276" i="11"/>
  <c r="A4277" i="11"/>
  <c r="B4277" i="11"/>
  <c r="C4277" i="11"/>
  <c r="D4277" i="11"/>
  <c r="E4277" i="11"/>
  <c r="F4277" i="11"/>
  <c r="G4277" i="11"/>
  <c r="H4277" i="11"/>
  <c r="J4277" i="11"/>
  <c r="K4277" i="11"/>
  <c r="L4277" i="11"/>
  <c r="A4278" i="11"/>
  <c r="B4278" i="11"/>
  <c r="C4278" i="11"/>
  <c r="D4278" i="11"/>
  <c r="E4278" i="11"/>
  <c r="F4278" i="11"/>
  <c r="G4278" i="11"/>
  <c r="H4278" i="11"/>
  <c r="J4278" i="11"/>
  <c r="K4278" i="11"/>
  <c r="L4278" i="11"/>
  <c r="A4279" i="11"/>
  <c r="B4279" i="11"/>
  <c r="C4279" i="11"/>
  <c r="D4279" i="11"/>
  <c r="E4279" i="11"/>
  <c r="F4279" i="11"/>
  <c r="G4279" i="11"/>
  <c r="H4279" i="11"/>
  <c r="J4279" i="11"/>
  <c r="K4279" i="11"/>
  <c r="L4279" i="11"/>
  <c r="A4280" i="11"/>
  <c r="B4280" i="11"/>
  <c r="C4280" i="11"/>
  <c r="D4280" i="11"/>
  <c r="E4280" i="11"/>
  <c r="F4280" i="11"/>
  <c r="G4280" i="11"/>
  <c r="H4280" i="11"/>
  <c r="J4280" i="11"/>
  <c r="K4280" i="11"/>
  <c r="L4280" i="11"/>
  <c r="A4281" i="11"/>
  <c r="B4281" i="11"/>
  <c r="C4281" i="11"/>
  <c r="D4281" i="11"/>
  <c r="E4281" i="11"/>
  <c r="F4281" i="11"/>
  <c r="G4281" i="11"/>
  <c r="H4281" i="11"/>
  <c r="J4281" i="11"/>
  <c r="K4281" i="11"/>
  <c r="L4281" i="11"/>
  <c r="A4282" i="11"/>
  <c r="B4282" i="11"/>
  <c r="C4282" i="11"/>
  <c r="D4282" i="11"/>
  <c r="E4282" i="11"/>
  <c r="F4282" i="11"/>
  <c r="G4282" i="11"/>
  <c r="H4282" i="11"/>
  <c r="J4282" i="11"/>
  <c r="K4282" i="11"/>
  <c r="L4282" i="11"/>
  <c r="A4283" i="11"/>
  <c r="B4283" i="11"/>
  <c r="C4283" i="11"/>
  <c r="D4283" i="11"/>
  <c r="E4283" i="11"/>
  <c r="F4283" i="11"/>
  <c r="G4283" i="11"/>
  <c r="H4283" i="11"/>
  <c r="J4283" i="11"/>
  <c r="K4283" i="11"/>
  <c r="L4283" i="11"/>
  <c r="A4284" i="11"/>
  <c r="B4284" i="11"/>
  <c r="C4284" i="11"/>
  <c r="D4284" i="11"/>
  <c r="E4284" i="11"/>
  <c r="F4284" i="11"/>
  <c r="G4284" i="11"/>
  <c r="H4284" i="11"/>
  <c r="J4284" i="11"/>
  <c r="K4284" i="11"/>
  <c r="L4284" i="11"/>
  <c r="A4285" i="11"/>
  <c r="B4285" i="11"/>
  <c r="C4285" i="11"/>
  <c r="D4285" i="11"/>
  <c r="E4285" i="11"/>
  <c r="F4285" i="11"/>
  <c r="G4285" i="11"/>
  <c r="H4285" i="11"/>
  <c r="J4285" i="11"/>
  <c r="K4285" i="11"/>
  <c r="L4285" i="11"/>
  <c r="A4286" i="11"/>
  <c r="B4286" i="11"/>
  <c r="C4286" i="11"/>
  <c r="D4286" i="11"/>
  <c r="E4286" i="11"/>
  <c r="F4286" i="11"/>
  <c r="G4286" i="11"/>
  <c r="H4286" i="11"/>
  <c r="J4286" i="11"/>
  <c r="K4286" i="11"/>
  <c r="L4286" i="11"/>
  <c r="A4287" i="11"/>
  <c r="B4287" i="11"/>
  <c r="C4287" i="11"/>
  <c r="D4287" i="11"/>
  <c r="E4287" i="11"/>
  <c r="F4287" i="11"/>
  <c r="G4287" i="11"/>
  <c r="H4287" i="11"/>
  <c r="J4287" i="11"/>
  <c r="K4287" i="11"/>
  <c r="L4287" i="11"/>
  <c r="A4288" i="11"/>
  <c r="B4288" i="11"/>
  <c r="C4288" i="11"/>
  <c r="D4288" i="11"/>
  <c r="E4288" i="11"/>
  <c r="F4288" i="11"/>
  <c r="G4288" i="11"/>
  <c r="H4288" i="11"/>
  <c r="J4288" i="11"/>
  <c r="K4288" i="11"/>
  <c r="L4288" i="11"/>
  <c r="A4289" i="11"/>
  <c r="B4289" i="11"/>
  <c r="C4289" i="11"/>
  <c r="D4289" i="11"/>
  <c r="E4289" i="11"/>
  <c r="F4289" i="11"/>
  <c r="G4289" i="11"/>
  <c r="H4289" i="11"/>
  <c r="J4289" i="11"/>
  <c r="K4289" i="11"/>
  <c r="L4289" i="11"/>
  <c r="A4290" i="11"/>
  <c r="B4290" i="11"/>
  <c r="C4290" i="11"/>
  <c r="D4290" i="11"/>
  <c r="E4290" i="11"/>
  <c r="F4290" i="11"/>
  <c r="G4290" i="11"/>
  <c r="H4290" i="11"/>
  <c r="J4290" i="11"/>
  <c r="K4290" i="11"/>
  <c r="L4290" i="11"/>
  <c r="A4291" i="11"/>
  <c r="B4291" i="11"/>
  <c r="C4291" i="11"/>
  <c r="D4291" i="11"/>
  <c r="E4291" i="11"/>
  <c r="F4291" i="11"/>
  <c r="G4291" i="11"/>
  <c r="H4291" i="11"/>
  <c r="J4291" i="11"/>
  <c r="K4291" i="11"/>
  <c r="L4291" i="11"/>
  <c r="A4292" i="11"/>
  <c r="B4292" i="11"/>
  <c r="C4292" i="11"/>
  <c r="D4292" i="11"/>
  <c r="E4292" i="11"/>
  <c r="F4292" i="11"/>
  <c r="G4292" i="11"/>
  <c r="H4292" i="11"/>
  <c r="J4292" i="11"/>
  <c r="K4292" i="11"/>
  <c r="L4292" i="11"/>
  <c r="A4293" i="11"/>
  <c r="B4293" i="11"/>
  <c r="C4293" i="11"/>
  <c r="D4293" i="11"/>
  <c r="E4293" i="11"/>
  <c r="F4293" i="11"/>
  <c r="G4293" i="11"/>
  <c r="H4293" i="11"/>
  <c r="J4293" i="11"/>
  <c r="K4293" i="11"/>
  <c r="L4293" i="11"/>
  <c r="A4294" i="11"/>
  <c r="B4294" i="11"/>
  <c r="C4294" i="11"/>
  <c r="D4294" i="11"/>
  <c r="E4294" i="11"/>
  <c r="F4294" i="11"/>
  <c r="G4294" i="11"/>
  <c r="H4294" i="11"/>
  <c r="J4294" i="11"/>
  <c r="K4294" i="11"/>
  <c r="L4294" i="11"/>
  <c r="A4295" i="11"/>
  <c r="B4295" i="11"/>
  <c r="C4295" i="11"/>
  <c r="D4295" i="11"/>
  <c r="E4295" i="11"/>
  <c r="F4295" i="11"/>
  <c r="G4295" i="11"/>
  <c r="H4295" i="11"/>
  <c r="J4295" i="11"/>
  <c r="K4295" i="11"/>
  <c r="L4295" i="11"/>
  <c r="A4296" i="11"/>
  <c r="B4296" i="11"/>
  <c r="C4296" i="11"/>
  <c r="D4296" i="11"/>
  <c r="E4296" i="11"/>
  <c r="F4296" i="11"/>
  <c r="G4296" i="11"/>
  <c r="H4296" i="11"/>
  <c r="J4296" i="11"/>
  <c r="K4296" i="11"/>
  <c r="L4296" i="11"/>
  <c r="A4297" i="11"/>
  <c r="B4297" i="11"/>
  <c r="C4297" i="11"/>
  <c r="D4297" i="11"/>
  <c r="E4297" i="11"/>
  <c r="F4297" i="11"/>
  <c r="G4297" i="11"/>
  <c r="H4297" i="11"/>
  <c r="J4297" i="11"/>
  <c r="K4297" i="11"/>
  <c r="L4297" i="11"/>
  <c r="A4298" i="11"/>
  <c r="B4298" i="11"/>
  <c r="C4298" i="11"/>
  <c r="D4298" i="11"/>
  <c r="E4298" i="11"/>
  <c r="F4298" i="11"/>
  <c r="G4298" i="11"/>
  <c r="H4298" i="11"/>
  <c r="J4298" i="11"/>
  <c r="K4298" i="11"/>
  <c r="L4298" i="11"/>
  <c r="A4299" i="11"/>
  <c r="B4299" i="11"/>
  <c r="C4299" i="11"/>
  <c r="D4299" i="11"/>
  <c r="E4299" i="11"/>
  <c r="F4299" i="11"/>
  <c r="G4299" i="11"/>
  <c r="H4299" i="11"/>
  <c r="J4299" i="11"/>
  <c r="K4299" i="11"/>
  <c r="L4299" i="11"/>
  <c r="A4300" i="11"/>
  <c r="B4300" i="11"/>
  <c r="C4300" i="11"/>
  <c r="D4300" i="11"/>
  <c r="E4300" i="11"/>
  <c r="F4300" i="11"/>
  <c r="G4300" i="11"/>
  <c r="H4300" i="11"/>
  <c r="J4300" i="11"/>
  <c r="K4300" i="11"/>
  <c r="L4300" i="11"/>
  <c r="A4301" i="11"/>
  <c r="B4301" i="11"/>
  <c r="C4301" i="11"/>
  <c r="D4301" i="11"/>
  <c r="E4301" i="11"/>
  <c r="F4301" i="11"/>
  <c r="G4301" i="11"/>
  <c r="H4301" i="11"/>
  <c r="J4301" i="11"/>
  <c r="K4301" i="11"/>
  <c r="L4301" i="11"/>
  <c r="A4302" i="11"/>
  <c r="B4302" i="11"/>
  <c r="C4302" i="11"/>
  <c r="D4302" i="11"/>
  <c r="E4302" i="11"/>
  <c r="F4302" i="11"/>
  <c r="G4302" i="11"/>
  <c r="H4302" i="11"/>
  <c r="J4302" i="11"/>
  <c r="K4302" i="11"/>
  <c r="L4302" i="11"/>
  <c r="A4303" i="11"/>
  <c r="B4303" i="11"/>
  <c r="C4303" i="11"/>
  <c r="D4303" i="11"/>
  <c r="E4303" i="11"/>
  <c r="F4303" i="11"/>
  <c r="G4303" i="11"/>
  <c r="H4303" i="11"/>
  <c r="J4303" i="11"/>
  <c r="K4303" i="11"/>
  <c r="L4303" i="11"/>
  <c r="A4304" i="11"/>
  <c r="B4304" i="11"/>
  <c r="C4304" i="11"/>
  <c r="D4304" i="11"/>
  <c r="E4304" i="11"/>
  <c r="F4304" i="11"/>
  <c r="G4304" i="11"/>
  <c r="H4304" i="11"/>
  <c r="J4304" i="11"/>
  <c r="K4304" i="11"/>
  <c r="L4304" i="11"/>
  <c r="A4305" i="11"/>
  <c r="B4305" i="11"/>
  <c r="C4305" i="11"/>
  <c r="D4305" i="11"/>
  <c r="E4305" i="11"/>
  <c r="F4305" i="11"/>
  <c r="G4305" i="11"/>
  <c r="H4305" i="11"/>
  <c r="J4305" i="11"/>
  <c r="K4305" i="11"/>
  <c r="L4305" i="11"/>
  <c r="A4306" i="11"/>
  <c r="B4306" i="11"/>
  <c r="C4306" i="11"/>
  <c r="D4306" i="11"/>
  <c r="E4306" i="11"/>
  <c r="F4306" i="11"/>
  <c r="G4306" i="11"/>
  <c r="H4306" i="11"/>
  <c r="J4306" i="11"/>
  <c r="K4306" i="11"/>
  <c r="L4306" i="11"/>
  <c r="A4307" i="11"/>
  <c r="B4307" i="11"/>
  <c r="C4307" i="11"/>
  <c r="D4307" i="11"/>
  <c r="E4307" i="11"/>
  <c r="F4307" i="11"/>
  <c r="G4307" i="11"/>
  <c r="H4307" i="11"/>
  <c r="J4307" i="11"/>
  <c r="K4307" i="11"/>
  <c r="L4307" i="11"/>
  <c r="A4308" i="11"/>
  <c r="B4308" i="11"/>
  <c r="C4308" i="11"/>
  <c r="D4308" i="11"/>
  <c r="E4308" i="11"/>
  <c r="F4308" i="11"/>
  <c r="G4308" i="11"/>
  <c r="H4308" i="11"/>
  <c r="J4308" i="11"/>
  <c r="K4308" i="11"/>
  <c r="L4308" i="11"/>
  <c r="A4309" i="11"/>
  <c r="B4309" i="11"/>
  <c r="C4309" i="11"/>
  <c r="D4309" i="11"/>
  <c r="E4309" i="11"/>
  <c r="F4309" i="11"/>
  <c r="G4309" i="11"/>
  <c r="H4309" i="11"/>
  <c r="J4309" i="11"/>
  <c r="K4309" i="11"/>
  <c r="L4309" i="11"/>
  <c r="A4310" i="11"/>
  <c r="B4310" i="11"/>
  <c r="C4310" i="11"/>
  <c r="D4310" i="11"/>
  <c r="E4310" i="11"/>
  <c r="F4310" i="11"/>
  <c r="G4310" i="11"/>
  <c r="H4310" i="11"/>
  <c r="J4310" i="11"/>
  <c r="K4310" i="11"/>
  <c r="L4310" i="11"/>
  <c r="A4311" i="11"/>
  <c r="B4311" i="11"/>
  <c r="C4311" i="11"/>
  <c r="D4311" i="11"/>
  <c r="E4311" i="11"/>
  <c r="F4311" i="11"/>
  <c r="G4311" i="11"/>
  <c r="H4311" i="11"/>
  <c r="J4311" i="11"/>
  <c r="K4311" i="11"/>
  <c r="L4311" i="11"/>
  <c r="A4312" i="11"/>
  <c r="B4312" i="11"/>
  <c r="C4312" i="11"/>
  <c r="D4312" i="11"/>
  <c r="E4312" i="11"/>
  <c r="F4312" i="11"/>
  <c r="G4312" i="11"/>
  <c r="H4312" i="11"/>
  <c r="J4312" i="11"/>
  <c r="K4312" i="11"/>
  <c r="L4312" i="11"/>
  <c r="A4313" i="11"/>
  <c r="B4313" i="11"/>
  <c r="C4313" i="11"/>
  <c r="D4313" i="11"/>
  <c r="E4313" i="11"/>
  <c r="F4313" i="11"/>
  <c r="G4313" i="11"/>
  <c r="H4313" i="11"/>
  <c r="J4313" i="11"/>
  <c r="K4313" i="11"/>
  <c r="L4313" i="11"/>
  <c r="A4314" i="11"/>
  <c r="B4314" i="11"/>
  <c r="C4314" i="11"/>
  <c r="D4314" i="11"/>
  <c r="E4314" i="11"/>
  <c r="F4314" i="11"/>
  <c r="G4314" i="11"/>
  <c r="H4314" i="11"/>
  <c r="J4314" i="11"/>
  <c r="K4314" i="11"/>
  <c r="L4314" i="11"/>
  <c r="A4315" i="11"/>
  <c r="B4315" i="11"/>
  <c r="C4315" i="11"/>
  <c r="D4315" i="11"/>
  <c r="E4315" i="11"/>
  <c r="F4315" i="11"/>
  <c r="G4315" i="11"/>
  <c r="H4315" i="11"/>
  <c r="J4315" i="11"/>
  <c r="K4315" i="11"/>
  <c r="L4315" i="11"/>
  <c r="A4316" i="11"/>
  <c r="B4316" i="11"/>
  <c r="C4316" i="11"/>
  <c r="D4316" i="11"/>
  <c r="E4316" i="11"/>
  <c r="F4316" i="11"/>
  <c r="G4316" i="11"/>
  <c r="H4316" i="11"/>
  <c r="J4316" i="11"/>
  <c r="K4316" i="11"/>
  <c r="L4316" i="11"/>
  <c r="A4317" i="11"/>
  <c r="B4317" i="11"/>
  <c r="C4317" i="11"/>
  <c r="D4317" i="11"/>
  <c r="E4317" i="11"/>
  <c r="F4317" i="11"/>
  <c r="G4317" i="11"/>
  <c r="H4317" i="11"/>
  <c r="J4317" i="11"/>
  <c r="K4317" i="11"/>
  <c r="L4317" i="11"/>
  <c r="A4318" i="11"/>
  <c r="B4318" i="11"/>
  <c r="C4318" i="11"/>
  <c r="D4318" i="11"/>
  <c r="E4318" i="11"/>
  <c r="F4318" i="11"/>
  <c r="G4318" i="11"/>
  <c r="H4318" i="11"/>
  <c r="J4318" i="11"/>
  <c r="K4318" i="11"/>
  <c r="L4318" i="11"/>
  <c r="A4319" i="11"/>
  <c r="B4319" i="11"/>
  <c r="C4319" i="11"/>
  <c r="D4319" i="11"/>
  <c r="E4319" i="11"/>
  <c r="F4319" i="11"/>
  <c r="G4319" i="11"/>
  <c r="H4319" i="11"/>
  <c r="J4319" i="11"/>
  <c r="K4319" i="11"/>
  <c r="L4319" i="11"/>
  <c r="A4320" i="11"/>
  <c r="B4320" i="11"/>
  <c r="C4320" i="11"/>
  <c r="D4320" i="11"/>
  <c r="E4320" i="11"/>
  <c r="F4320" i="11"/>
  <c r="G4320" i="11"/>
  <c r="H4320" i="11"/>
  <c r="J4320" i="11"/>
  <c r="K4320" i="11"/>
  <c r="L4320" i="11"/>
  <c r="A4321" i="11"/>
  <c r="B4321" i="11"/>
  <c r="C4321" i="11"/>
  <c r="D4321" i="11"/>
  <c r="E4321" i="11"/>
  <c r="F4321" i="11"/>
  <c r="G4321" i="11"/>
  <c r="H4321" i="11"/>
  <c r="J4321" i="11"/>
  <c r="K4321" i="11"/>
  <c r="L4321" i="11"/>
  <c r="A4322" i="11"/>
  <c r="B4322" i="11"/>
  <c r="C4322" i="11"/>
  <c r="D4322" i="11"/>
  <c r="E4322" i="11"/>
  <c r="F4322" i="11"/>
  <c r="G4322" i="11"/>
  <c r="H4322" i="11"/>
  <c r="J4322" i="11"/>
  <c r="K4322" i="11"/>
  <c r="L4322" i="11"/>
  <c r="A4323" i="11"/>
  <c r="B4323" i="11"/>
  <c r="C4323" i="11"/>
  <c r="D4323" i="11"/>
  <c r="E4323" i="11"/>
  <c r="F4323" i="11"/>
  <c r="G4323" i="11"/>
  <c r="H4323" i="11"/>
  <c r="J4323" i="11"/>
  <c r="K4323" i="11"/>
  <c r="L4323" i="11"/>
  <c r="A4324" i="11"/>
  <c r="B4324" i="11"/>
  <c r="C4324" i="11"/>
  <c r="D4324" i="11"/>
  <c r="E4324" i="11"/>
  <c r="F4324" i="11"/>
  <c r="G4324" i="11"/>
  <c r="H4324" i="11"/>
  <c r="J4324" i="11"/>
  <c r="K4324" i="11"/>
  <c r="L4324" i="11"/>
  <c r="A4325" i="11"/>
  <c r="B4325" i="11"/>
  <c r="C4325" i="11"/>
  <c r="D4325" i="11"/>
  <c r="E4325" i="11"/>
  <c r="F4325" i="11"/>
  <c r="G4325" i="11"/>
  <c r="H4325" i="11"/>
  <c r="J4325" i="11"/>
  <c r="K4325" i="11"/>
  <c r="L4325" i="11"/>
  <c r="A4326" i="11"/>
  <c r="B4326" i="11"/>
  <c r="C4326" i="11"/>
  <c r="D4326" i="11"/>
  <c r="E4326" i="11"/>
  <c r="F4326" i="11"/>
  <c r="G4326" i="11"/>
  <c r="H4326" i="11"/>
  <c r="J4326" i="11"/>
  <c r="K4326" i="11"/>
  <c r="L4326" i="11"/>
  <c r="A4327" i="11"/>
  <c r="B4327" i="11"/>
  <c r="C4327" i="11"/>
  <c r="D4327" i="11"/>
  <c r="E4327" i="11"/>
  <c r="F4327" i="11"/>
  <c r="G4327" i="11"/>
  <c r="H4327" i="11"/>
  <c r="J4327" i="11"/>
  <c r="K4327" i="11"/>
  <c r="L4327" i="11"/>
  <c r="A4328" i="11"/>
  <c r="B4328" i="11"/>
  <c r="C4328" i="11"/>
  <c r="D4328" i="11"/>
  <c r="E4328" i="11"/>
  <c r="F4328" i="11"/>
  <c r="G4328" i="11"/>
  <c r="H4328" i="11"/>
  <c r="J4328" i="11"/>
  <c r="K4328" i="11"/>
  <c r="L4328" i="11"/>
  <c r="A4329" i="11"/>
  <c r="B4329" i="11"/>
  <c r="C4329" i="11"/>
  <c r="D4329" i="11"/>
  <c r="E4329" i="11"/>
  <c r="F4329" i="11"/>
  <c r="G4329" i="11"/>
  <c r="H4329" i="11"/>
  <c r="J4329" i="11"/>
  <c r="K4329" i="11"/>
  <c r="L4329" i="11"/>
  <c r="A4330" i="11"/>
  <c r="B4330" i="11"/>
  <c r="C4330" i="11"/>
  <c r="D4330" i="11"/>
  <c r="E4330" i="11"/>
  <c r="F4330" i="11"/>
  <c r="G4330" i="11"/>
  <c r="H4330" i="11"/>
  <c r="J4330" i="11"/>
  <c r="K4330" i="11"/>
  <c r="L4330" i="11"/>
  <c r="A4331" i="11"/>
  <c r="B4331" i="11"/>
  <c r="C4331" i="11"/>
  <c r="D4331" i="11"/>
  <c r="E4331" i="11"/>
  <c r="F4331" i="11"/>
  <c r="G4331" i="11"/>
  <c r="H4331" i="11"/>
  <c r="J4331" i="11"/>
  <c r="K4331" i="11"/>
  <c r="L4331" i="11"/>
  <c r="A4332" i="11"/>
  <c r="B4332" i="11"/>
  <c r="C4332" i="11"/>
  <c r="D4332" i="11"/>
  <c r="E4332" i="11"/>
  <c r="F4332" i="11"/>
  <c r="G4332" i="11"/>
  <c r="H4332" i="11"/>
  <c r="J4332" i="11"/>
  <c r="K4332" i="11"/>
  <c r="L4332" i="11"/>
  <c r="A4333" i="11"/>
  <c r="B4333" i="11"/>
  <c r="C4333" i="11"/>
  <c r="D4333" i="11"/>
  <c r="E4333" i="11"/>
  <c r="F4333" i="11"/>
  <c r="G4333" i="11"/>
  <c r="H4333" i="11"/>
  <c r="J4333" i="11"/>
  <c r="K4333" i="11"/>
  <c r="L4333" i="11"/>
  <c r="A4334" i="11"/>
  <c r="B4334" i="11"/>
  <c r="C4334" i="11"/>
  <c r="D4334" i="11"/>
  <c r="E4334" i="11"/>
  <c r="F4334" i="11"/>
  <c r="G4334" i="11"/>
  <c r="H4334" i="11"/>
  <c r="J4334" i="11"/>
  <c r="K4334" i="11"/>
  <c r="L4334" i="11"/>
  <c r="A4335" i="11"/>
  <c r="B4335" i="11"/>
  <c r="C4335" i="11"/>
  <c r="D4335" i="11"/>
  <c r="E4335" i="11"/>
  <c r="F4335" i="11"/>
  <c r="G4335" i="11"/>
  <c r="H4335" i="11"/>
  <c r="J4335" i="11"/>
  <c r="K4335" i="11"/>
  <c r="L4335" i="11"/>
  <c r="A4336" i="11"/>
  <c r="B4336" i="11"/>
  <c r="C4336" i="11"/>
  <c r="D4336" i="11"/>
  <c r="E4336" i="11"/>
  <c r="F4336" i="11"/>
  <c r="G4336" i="11"/>
  <c r="H4336" i="11"/>
  <c r="J4336" i="11"/>
  <c r="K4336" i="11"/>
  <c r="L4336" i="11"/>
  <c r="A4337" i="11"/>
  <c r="B4337" i="11"/>
  <c r="C4337" i="11"/>
  <c r="D4337" i="11"/>
  <c r="E4337" i="11"/>
  <c r="F4337" i="11"/>
  <c r="G4337" i="11"/>
  <c r="H4337" i="11"/>
  <c r="J4337" i="11"/>
  <c r="K4337" i="11"/>
  <c r="L4337" i="11"/>
  <c r="A4338" i="11"/>
  <c r="B4338" i="11"/>
  <c r="C4338" i="11"/>
  <c r="D4338" i="11"/>
  <c r="E4338" i="11"/>
  <c r="F4338" i="11"/>
  <c r="G4338" i="11"/>
  <c r="H4338" i="11"/>
  <c r="J4338" i="11"/>
  <c r="K4338" i="11"/>
  <c r="L4338" i="11"/>
  <c r="A4339" i="11"/>
  <c r="B4339" i="11"/>
  <c r="C4339" i="11"/>
  <c r="D4339" i="11"/>
  <c r="E4339" i="11"/>
  <c r="F4339" i="11"/>
  <c r="G4339" i="11"/>
  <c r="H4339" i="11"/>
  <c r="J4339" i="11"/>
  <c r="K4339" i="11"/>
  <c r="L4339" i="11"/>
  <c r="A4340" i="11"/>
  <c r="B4340" i="11"/>
  <c r="C4340" i="11"/>
  <c r="D4340" i="11"/>
  <c r="E4340" i="11"/>
  <c r="F4340" i="11"/>
  <c r="G4340" i="11"/>
  <c r="H4340" i="11"/>
  <c r="J4340" i="11"/>
  <c r="K4340" i="11"/>
  <c r="L4340" i="11"/>
  <c r="A4341" i="11"/>
  <c r="B4341" i="11"/>
  <c r="C4341" i="11"/>
  <c r="D4341" i="11"/>
  <c r="E4341" i="11"/>
  <c r="F4341" i="11"/>
  <c r="G4341" i="11"/>
  <c r="H4341" i="11"/>
  <c r="J4341" i="11"/>
  <c r="K4341" i="11"/>
  <c r="L4341" i="11"/>
  <c r="A4342" i="11"/>
  <c r="B4342" i="11"/>
  <c r="C4342" i="11"/>
  <c r="D4342" i="11"/>
  <c r="E4342" i="11"/>
  <c r="F4342" i="11"/>
  <c r="G4342" i="11"/>
  <c r="H4342" i="11"/>
  <c r="J4342" i="11"/>
  <c r="K4342" i="11"/>
  <c r="L4342" i="11"/>
  <c r="A4343" i="11"/>
  <c r="B4343" i="11"/>
  <c r="C4343" i="11"/>
  <c r="D4343" i="11"/>
  <c r="E4343" i="11"/>
  <c r="F4343" i="11"/>
  <c r="G4343" i="11"/>
  <c r="H4343" i="11"/>
  <c r="J4343" i="11"/>
  <c r="K4343" i="11"/>
  <c r="L4343" i="11"/>
  <c r="A4344" i="11"/>
  <c r="B4344" i="11"/>
  <c r="C4344" i="11"/>
  <c r="D4344" i="11"/>
  <c r="E4344" i="11"/>
  <c r="F4344" i="11"/>
  <c r="G4344" i="11"/>
  <c r="H4344" i="11"/>
  <c r="J4344" i="11"/>
  <c r="K4344" i="11"/>
  <c r="L4344" i="11"/>
  <c r="A4345" i="11"/>
  <c r="B4345" i="11"/>
  <c r="C4345" i="11"/>
  <c r="D4345" i="11"/>
  <c r="E4345" i="11"/>
  <c r="F4345" i="11"/>
  <c r="G4345" i="11"/>
  <c r="H4345" i="11"/>
  <c r="J4345" i="11"/>
  <c r="K4345" i="11"/>
  <c r="L4345" i="11"/>
  <c r="A4346" i="11"/>
  <c r="B4346" i="11"/>
  <c r="C4346" i="11"/>
  <c r="D4346" i="11"/>
  <c r="E4346" i="11"/>
  <c r="F4346" i="11"/>
  <c r="G4346" i="11"/>
  <c r="H4346" i="11"/>
  <c r="J4346" i="11"/>
  <c r="K4346" i="11"/>
  <c r="L4346" i="11"/>
  <c r="A4347" i="11"/>
  <c r="B4347" i="11"/>
  <c r="C4347" i="11"/>
  <c r="D4347" i="11"/>
  <c r="E4347" i="11"/>
  <c r="F4347" i="11"/>
  <c r="G4347" i="11"/>
  <c r="H4347" i="11"/>
  <c r="J4347" i="11"/>
  <c r="K4347" i="11"/>
  <c r="L4347" i="11"/>
  <c r="A4348" i="11"/>
  <c r="B4348" i="11"/>
  <c r="C4348" i="11"/>
  <c r="D4348" i="11"/>
  <c r="E4348" i="11"/>
  <c r="F4348" i="11"/>
  <c r="G4348" i="11"/>
  <c r="H4348" i="11"/>
  <c r="J4348" i="11"/>
  <c r="K4348" i="11"/>
  <c r="L4348" i="11"/>
  <c r="A4349" i="11"/>
  <c r="B4349" i="11"/>
  <c r="C4349" i="11"/>
  <c r="D4349" i="11"/>
  <c r="E4349" i="11"/>
  <c r="F4349" i="11"/>
  <c r="G4349" i="11"/>
  <c r="H4349" i="11"/>
  <c r="J4349" i="11"/>
  <c r="K4349" i="11"/>
  <c r="L4349" i="11"/>
  <c r="A4350" i="11"/>
  <c r="B4350" i="11"/>
  <c r="C4350" i="11"/>
  <c r="D4350" i="11"/>
  <c r="E4350" i="11"/>
  <c r="F4350" i="11"/>
  <c r="G4350" i="11"/>
  <c r="H4350" i="11"/>
  <c r="J4350" i="11"/>
  <c r="K4350" i="11"/>
  <c r="L4350" i="11"/>
  <c r="A4351" i="11"/>
  <c r="B4351" i="11"/>
  <c r="C4351" i="11"/>
  <c r="D4351" i="11"/>
  <c r="E4351" i="11"/>
  <c r="F4351" i="11"/>
  <c r="G4351" i="11"/>
  <c r="H4351" i="11"/>
  <c r="J4351" i="11"/>
  <c r="K4351" i="11"/>
  <c r="L4351" i="11"/>
  <c r="A4352" i="11"/>
  <c r="B4352" i="11"/>
  <c r="C4352" i="11"/>
  <c r="D4352" i="11"/>
  <c r="E4352" i="11"/>
  <c r="F4352" i="11"/>
  <c r="G4352" i="11"/>
  <c r="H4352" i="11"/>
  <c r="J4352" i="11"/>
  <c r="K4352" i="11"/>
  <c r="L4352" i="11"/>
  <c r="A4353" i="11"/>
  <c r="B4353" i="11"/>
  <c r="C4353" i="11"/>
  <c r="D4353" i="11"/>
  <c r="E4353" i="11"/>
  <c r="F4353" i="11"/>
  <c r="G4353" i="11"/>
  <c r="H4353" i="11"/>
  <c r="J4353" i="11"/>
  <c r="K4353" i="11"/>
  <c r="L4353" i="11"/>
  <c r="A4354" i="11"/>
  <c r="B4354" i="11"/>
  <c r="C4354" i="11"/>
  <c r="D4354" i="11"/>
  <c r="E4354" i="11"/>
  <c r="F4354" i="11"/>
  <c r="G4354" i="11"/>
  <c r="H4354" i="11"/>
  <c r="J4354" i="11"/>
  <c r="K4354" i="11"/>
  <c r="L4354" i="11"/>
  <c r="A4355" i="11"/>
  <c r="B4355" i="11"/>
  <c r="C4355" i="11"/>
  <c r="D4355" i="11"/>
  <c r="E4355" i="11"/>
  <c r="F4355" i="11"/>
  <c r="G4355" i="11"/>
  <c r="H4355" i="11"/>
  <c r="J4355" i="11"/>
  <c r="K4355" i="11"/>
  <c r="L4355" i="11"/>
  <c r="A4356" i="11"/>
  <c r="B4356" i="11"/>
  <c r="C4356" i="11"/>
  <c r="D4356" i="11"/>
  <c r="E4356" i="11"/>
  <c r="F4356" i="11"/>
  <c r="G4356" i="11"/>
  <c r="H4356" i="11"/>
  <c r="J4356" i="11"/>
  <c r="K4356" i="11"/>
  <c r="L4356" i="11"/>
  <c r="A4357" i="11"/>
  <c r="B4357" i="11"/>
  <c r="C4357" i="11"/>
  <c r="D4357" i="11"/>
  <c r="E4357" i="11"/>
  <c r="F4357" i="11"/>
  <c r="G4357" i="11"/>
  <c r="H4357" i="11"/>
  <c r="J4357" i="11"/>
  <c r="K4357" i="11"/>
  <c r="L4357" i="11"/>
  <c r="A4358" i="11"/>
  <c r="B4358" i="11"/>
  <c r="C4358" i="11"/>
  <c r="D4358" i="11"/>
  <c r="E4358" i="11"/>
  <c r="F4358" i="11"/>
  <c r="G4358" i="11"/>
  <c r="H4358" i="11"/>
  <c r="J4358" i="11"/>
  <c r="K4358" i="11"/>
  <c r="L4358" i="11"/>
  <c r="A4359" i="11"/>
  <c r="B4359" i="11"/>
  <c r="C4359" i="11"/>
  <c r="D4359" i="11"/>
  <c r="E4359" i="11"/>
  <c r="F4359" i="11"/>
  <c r="G4359" i="11"/>
  <c r="H4359" i="11"/>
  <c r="J4359" i="11"/>
  <c r="K4359" i="11"/>
  <c r="L4359" i="11"/>
  <c r="A4360" i="11"/>
  <c r="B4360" i="11"/>
  <c r="C4360" i="11"/>
  <c r="D4360" i="11"/>
  <c r="E4360" i="11"/>
  <c r="F4360" i="11"/>
  <c r="G4360" i="11"/>
  <c r="H4360" i="11"/>
  <c r="J4360" i="11"/>
  <c r="K4360" i="11"/>
  <c r="L4360" i="11"/>
  <c r="A4361" i="11"/>
  <c r="B4361" i="11"/>
  <c r="C4361" i="11"/>
  <c r="D4361" i="11"/>
  <c r="E4361" i="11"/>
  <c r="F4361" i="11"/>
  <c r="G4361" i="11"/>
  <c r="H4361" i="11"/>
  <c r="J4361" i="11"/>
  <c r="K4361" i="11"/>
  <c r="L4361" i="11"/>
  <c r="A4362" i="11"/>
  <c r="B4362" i="11"/>
  <c r="C4362" i="11"/>
  <c r="D4362" i="11"/>
  <c r="E4362" i="11"/>
  <c r="F4362" i="11"/>
  <c r="G4362" i="11"/>
  <c r="H4362" i="11"/>
  <c r="J4362" i="11"/>
  <c r="K4362" i="11"/>
  <c r="L4362" i="11"/>
  <c r="A4363" i="11"/>
  <c r="B4363" i="11"/>
  <c r="C4363" i="11"/>
  <c r="D4363" i="11"/>
  <c r="E4363" i="11"/>
  <c r="F4363" i="11"/>
  <c r="G4363" i="11"/>
  <c r="H4363" i="11"/>
  <c r="J4363" i="11"/>
  <c r="K4363" i="11"/>
  <c r="L4363" i="11"/>
  <c r="A4364" i="11"/>
  <c r="B4364" i="11"/>
  <c r="C4364" i="11"/>
  <c r="D4364" i="11"/>
  <c r="E4364" i="11"/>
  <c r="F4364" i="11"/>
  <c r="G4364" i="11"/>
  <c r="H4364" i="11"/>
  <c r="J4364" i="11"/>
  <c r="K4364" i="11"/>
  <c r="L4364" i="11"/>
  <c r="A4365" i="11"/>
  <c r="B4365" i="11"/>
  <c r="C4365" i="11"/>
  <c r="D4365" i="11"/>
  <c r="E4365" i="11"/>
  <c r="F4365" i="11"/>
  <c r="G4365" i="11"/>
  <c r="H4365" i="11"/>
  <c r="J4365" i="11"/>
  <c r="K4365" i="11"/>
  <c r="L4365" i="11"/>
  <c r="A4366" i="11"/>
  <c r="B4366" i="11"/>
  <c r="C4366" i="11"/>
  <c r="D4366" i="11"/>
  <c r="E4366" i="11"/>
  <c r="F4366" i="11"/>
  <c r="G4366" i="11"/>
  <c r="H4366" i="11"/>
  <c r="J4366" i="11"/>
  <c r="K4366" i="11"/>
  <c r="L4366" i="11"/>
  <c r="A4367" i="11"/>
  <c r="B4367" i="11"/>
  <c r="C4367" i="11"/>
  <c r="D4367" i="11"/>
  <c r="E4367" i="11"/>
  <c r="F4367" i="11"/>
  <c r="G4367" i="11"/>
  <c r="H4367" i="11"/>
  <c r="J4367" i="11"/>
  <c r="K4367" i="11"/>
  <c r="L4367" i="11"/>
  <c r="A4368" i="11"/>
  <c r="B4368" i="11"/>
  <c r="C4368" i="11"/>
  <c r="D4368" i="11"/>
  <c r="E4368" i="11"/>
  <c r="F4368" i="11"/>
  <c r="G4368" i="11"/>
  <c r="H4368" i="11"/>
  <c r="J4368" i="11"/>
  <c r="K4368" i="11"/>
  <c r="L4368" i="11"/>
  <c r="A4369" i="11"/>
  <c r="B4369" i="11"/>
  <c r="C4369" i="11"/>
  <c r="D4369" i="11"/>
  <c r="E4369" i="11"/>
  <c r="F4369" i="11"/>
  <c r="G4369" i="11"/>
  <c r="H4369" i="11"/>
  <c r="J4369" i="11"/>
  <c r="K4369" i="11"/>
  <c r="L4369" i="11"/>
  <c r="A4370" i="11"/>
  <c r="B4370" i="11"/>
  <c r="C4370" i="11"/>
  <c r="D4370" i="11"/>
  <c r="E4370" i="11"/>
  <c r="F4370" i="11"/>
  <c r="G4370" i="11"/>
  <c r="H4370" i="11"/>
  <c r="J4370" i="11"/>
  <c r="K4370" i="11"/>
  <c r="L4370" i="11"/>
  <c r="A4371" i="11"/>
  <c r="B4371" i="11"/>
  <c r="C4371" i="11"/>
  <c r="D4371" i="11"/>
  <c r="E4371" i="11"/>
  <c r="F4371" i="11"/>
  <c r="G4371" i="11"/>
  <c r="H4371" i="11"/>
  <c r="J4371" i="11"/>
  <c r="K4371" i="11"/>
  <c r="L4371" i="11"/>
  <c r="A4372" i="11"/>
  <c r="B4372" i="11"/>
  <c r="C4372" i="11"/>
  <c r="D4372" i="11"/>
  <c r="E4372" i="11"/>
  <c r="F4372" i="11"/>
  <c r="G4372" i="11"/>
  <c r="H4372" i="11"/>
  <c r="J4372" i="11"/>
  <c r="K4372" i="11"/>
  <c r="L4372" i="11"/>
  <c r="A4373" i="11"/>
  <c r="B4373" i="11"/>
  <c r="C4373" i="11"/>
  <c r="D4373" i="11"/>
  <c r="E4373" i="11"/>
  <c r="F4373" i="11"/>
  <c r="G4373" i="11"/>
  <c r="H4373" i="11"/>
  <c r="J4373" i="11"/>
  <c r="K4373" i="11"/>
  <c r="L4373" i="11"/>
  <c r="A4374" i="11"/>
  <c r="B4374" i="11"/>
  <c r="C4374" i="11"/>
  <c r="D4374" i="11"/>
  <c r="E4374" i="11"/>
  <c r="F4374" i="11"/>
  <c r="G4374" i="11"/>
  <c r="H4374" i="11"/>
  <c r="J4374" i="11"/>
  <c r="K4374" i="11"/>
  <c r="L4374" i="11"/>
  <c r="A4375" i="11"/>
  <c r="B4375" i="11"/>
  <c r="C4375" i="11"/>
  <c r="D4375" i="11"/>
  <c r="E4375" i="11"/>
  <c r="F4375" i="11"/>
  <c r="G4375" i="11"/>
  <c r="H4375" i="11"/>
  <c r="J4375" i="11"/>
  <c r="K4375" i="11"/>
  <c r="L4375" i="11"/>
  <c r="A4376" i="11"/>
  <c r="B4376" i="11"/>
  <c r="C4376" i="11"/>
  <c r="D4376" i="11"/>
  <c r="E4376" i="11"/>
  <c r="F4376" i="11"/>
  <c r="G4376" i="11"/>
  <c r="H4376" i="11"/>
  <c r="J4376" i="11"/>
  <c r="K4376" i="11"/>
  <c r="L4376" i="11"/>
  <c r="A4377" i="11"/>
  <c r="B4377" i="11"/>
  <c r="C4377" i="11"/>
  <c r="D4377" i="11"/>
  <c r="E4377" i="11"/>
  <c r="F4377" i="11"/>
  <c r="G4377" i="11"/>
  <c r="H4377" i="11"/>
  <c r="J4377" i="11"/>
  <c r="K4377" i="11"/>
  <c r="L4377" i="11"/>
  <c r="A4378" i="11"/>
  <c r="B4378" i="11"/>
  <c r="C4378" i="11"/>
  <c r="D4378" i="11"/>
  <c r="E4378" i="11"/>
  <c r="F4378" i="11"/>
  <c r="G4378" i="11"/>
  <c r="H4378" i="11"/>
  <c r="J4378" i="11"/>
  <c r="K4378" i="11"/>
  <c r="L4378" i="11"/>
  <c r="A4379" i="11"/>
  <c r="B4379" i="11"/>
  <c r="C4379" i="11"/>
  <c r="D4379" i="11"/>
  <c r="E4379" i="11"/>
  <c r="F4379" i="11"/>
  <c r="G4379" i="11"/>
  <c r="H4379" i="11"/>
  <c r="J4379" i="11"/>
  <c r="K4379" i="11"/>
  <c r="L4379" i="11"/>
  <c r="A4380" i="11"/>
  <c r="B4380" i="11"/>
  <c r="C4380" i="11"/>
  <c r="D4380" i="11"/>
  <c r="E4380" i="11"/>
  <c r="F4380" i="11"/>
  <c r="G4380" i="11"/>
  <c r="H4380" i="11"/>
  <c r="J4380" i="11"/>
  <c r="K4380" i="11"/>
  <c r="L4380" i="11"/>
  <c r="A4381" i="11"/>
  <c r="B4381" i="11"/>
  <c r="C4381" i="11"/>
  <c r="D4381" i="11"/>
  <c r="E4381" i="11"/>
  <c r="F4381" i="11"/>
  <c r="G4381" i="11"/>
  <c r="H4381" i="11"/>
  <c r="J4381" i="11"/>
  <c r="K4381" i="11"/>
  <c r="L4381" i="11"/>
  <c r="A4382" i="11"/>
  <c r="B4382" i="11"/>
  <c r="C4382" i="11"/>
  <c r="D4382" i="11"/>
  <c r="E4382" i="11"/>
  <c r="F4382" i="11"/>
  <c r="G4382" i="11"/>
  <c r="H4382" i="11"/>
  <c r="J4382" i="11"/>
  <c r="K4382" i="11"/>
  <c r="L4382" i="11"/>
  <c r="A4383" i="11"/>
  <c r="B4383" i="11"/>
  <c r="C4383" i="11"/>
  <c r="D4383" i="11"/>
  <c r="E4383" i="11"/>
  <c r="F4383" i="11"/>
  <c r="G4383" i="11"/>
  <c r="H4383" i="11"/>
  <c r="J4383" i="11"/>
  <c r="K4383" i="11"/>
  <c r="L4383" i="11"/>
  <c r="A4384" i="11"/>
  <c r="B4384" i="11"/>
  <c r="C4384" i="11"/>
  <c r="D4384" i="11"/>
  <c r="E4384" i="11"/>
  <c r="F4384" i="11"/>
  <c r="G4384" i="11"/>
  <c r="H4384" i="11"/>
  <c r="J4384" i="11"/>
  <c r="K4384" i="11"/>
  <c r="L4384" i="11"/>
  <c r="A4385" i="11"/>
  <c r="B4385" i="11"/>
  <c r="C4385" i="11"/>
  <c r="D4385" i="11"/>
  <c r="E4385" i="11"/>
  <c r="F4385" i="11"/>
  <c r="G4385" i="11"/>
  <c r="H4385" i="11"/>
  <c r="J4385" i="11"/>
  <c r="K4385" i="11"/>
  <c r="L4385" i="11"/>
  <c r="A4386" i="11"/>
  <c r="B4386" i="11"/>
  <c r="C4386" i="11"/>
  <c r="D4386" i="11"/>
  <c r="E4386" i="11"/>
  <c r="F4386" i="11"/>
  <c r="G4386" i="11"/>
  <c r="H4386" i="11"/>
  <c r="J4386" i="11"/>
  <c r="K4386" i="11"/>
  <c r="L4386" i="11"/>
  <c r="A4387" i="11"/>
  <c r="B4387" i="11"/>
  <c r="C4387" i="11"/>
  <c r="D4387" i="11"/>
  <c r="E4387" i="11"/>
  <c r="F4387" i="11"/>
  <c r="G4387" i="11"/>
  <c r="H4387" i="11"/>
  <c r="J4387" i="11"/>
  <c r="K4387" i="11"/>
  <c r="L4387" i="11"/>
  <c r="A4388" i="11"/>
  <c r="B4388" i="11"/>
  <c r="C4388" i="11"/>
  <c r="D4388" i="11"/>
  <c r="E4388" i="11"/>
  <c r="F4388" i="11"/>
  <c r="G4388" i="11"/>
  <c r="H4388" i="11"/>
  <c r="J4388" i="11"/>
  <c r="K4388" i="11"/>
  <c r="L4388" i="11"/>
  <c r="A4389" i="11"/>
  <c r="B4389" i="11"/>
  <c r="C4389" i="11"/>
  <c r="D4389" i="11"/>
  <c r="E4389" i="11"/>
  <c r="F4389" i="11"/>
  <c r="G4389" i="11"/>
  <c r="H4389" i="11"/>
  <c r="J4389" i="11"/>
  <c r="K4389" i="11"/>
  <c r="L4389" i="11"/>
  <c r="A4390" i="11"/>
  <c r="B4390" i="11"/>
  <c r="C4390" i="11"/>
  <c r="D4390" i="11"/>
  <c r="E4390" i="11"/>
  <c r="F4390" i="11"/>
  <c r="G4390" i="11"/>
  <c r="H4390" i="11"/>
  <c r="J4390" i="11"/>
  <c r="K4390" i="11"/>
  <c r="L4390" i="11"/>
  <c r="A4391" i="11"/>
  <c r="B4391" i="11"/>
  <c r="C4391" i="11"/>
  <c r="D4391" i="11"/>
  <c r="E4391" i="11"/>
  <c r="F4391" i="11"/>
  <c r="G4391" i="11"/>
  <c r="H4391" i="11"/>
  <c r="J4391" i="11"/>
  <c r="K4391" i="11"/>
  <c r="L4391" i="11"/>
  <c r="A4392" i="11"/>
  <c r="B4392" i="11"/>
  <c r="C4392" i="11"/>
  <c r="D4392" i="11"/>
  <c r="E4392" i="11"/>
  <c r="F4392" i="11"/>
  <c r="G4392" i="11"/>
  <c r="H4392" i="11"/>
  <c r="J4392" i="11"/>
  <c r="K4392" i="11"/>
  <c r="L4392" i="11"/>
  <c r="A4393" i="11"/>
  <c r="B4393" i="11"/>
  <c r="C4393" i="11"/>
  <c r="D4393" i="11"/>
  <c r="E4393" i="11"/>
  <c r="F4393" i="11"/>
  <c r="G4393" i="11"/>
  <c r="H4393" i="11"/>
  <c r="J4393" i="11"/>
  <c r="K4393" i="11"/>
  <c r="L4393" i="11"/>
  <c r="A4394" i="11"/>
  <c r="B4394" i="11"/>
  <c r="C4394" i="11"/>
  <c r="D4394" i="11"/>
  <c r="E4394" i="11"/>
  <c r="F4394" i="11"/>
  <c r="G4394" i="11"/>
  <c r="H4394" i="11"/>
  <c r="J4394" i="11"/>
  <c r="K4394" i="11"/>
  <c r="L4394" i="11"/>
  <c r="A4395" i="11"/>
  <c r="B4395" i="11"/>
  <c r="C4395" i="11"/>
  <c r="D4395" i="11"/>
  <c r="E4395" i="11"/>
  <c r="F4395" i="11"/>
  <c r="G4395" i="11"/>
  <c r="H4395" i="11"/>
  <c r="J4395" i="11"/>
  <c r="K4395" i="11"/>
  <c r="L4395" i="11"/>
  <c r="A4396" i="11"/>
  <c r="B4396" i="11"/>
  <c r="C4396" i="11"/>
  <c r="D4396" i="11"/>
  <c r="E4396" i="11"/>
  <c r="F4396" i="11"/>
  <c r="G4396" i="11"/>
  <c r="H4396" i="11"/>
  <c r="J4396" i="11"/>
  <c r="K4396" i="11"/>
  <c r="L4396" i="11"/>
  <c r="A4397" i="11"/>
  <c r="B4397" i="11"/>
  <c r="C4397" i="11"/>
  <c r="D4397" i="11"/>
  <c r="E4397" i="11"/>
  <c r="F4397" i="11"/>
  <c r="G4397" i="11"/>
  <c r="H4397" i="11"/>
  <c r="J4397" i="11"/>
  <c r="K4397" i="11"/>
  <c r="L4397" i="11"/>
  <c r="A4398" i="11"/>
  <c r="B4398" i="11"/>
  <c r="C4398" i="11"/>
  <c r="D4398" i="11"/>
  <c r="E4398" i="11"/>
  <c r="F4398" i="11"/>
  <c r="G4398" i="11"/>
  <c r="H4398" i="11"/>
  <c r="J4398" i="11"/>
  <c r="K4398" i="11"/>
  <c r="L4398" i="11"/>
  <c r="A4399" i="11"/>
  <c r="B4399" i="11"/>
  <c r="C4399" i="11"/>
  <c r="D4399" i="11"/>
  <c r="E4399" i="11"/>
  <c r="F4399" i="11"/>
  <c r="G4399" i="11"/>
  <c r="H4399" i="11"/>
  <c r="J4399" i="11"/>
  <c r="K4399" i="11"/>
  <c r="L4399" i="11"/>
  <c r="A4400" i="11"/>
  <c r="B4400" i="11"/>
  <c r="C4400" i="11"/>
  <c r="D4400" i="11"/>
  <c r="E4400" i="11"/>
  <c r="F4400" i="11"/>
  <c r="G4400" i="11"/>
  <c r="H4400" i="11"/>
  <c r="J4400" i="11"/>
  <c r="K4400" i="11"/>
  <c r="L4400" i="11"/>
  <c r="A4401" i="11"/>
  <c r="B4401" i="11"/>
  <c r="C4401" i="11"/>
  <c r="D4401" i="11"/>
  <c r="E4401" i="11"/>
  <c r="F4401" i="11"/>
  <c r="G4401" i="11"/>
  <c r="H4401" i="11"/>
  <c r="J4401" i="11"/>
  <c r="K4401" i="11"/>
  <c r="L4401" i="11"/>
  <c r="A4402" i="11"/>
  <c r="B4402" i="11"/>
  <c r="C4402" i="11"/>
  <c r="D4402" i="11"/>
  <c r="E4402" i="11"/>
  <c r="F4402" i="11"/>
  <c r="G4402" i="11"/>
  <c r="H4402" i="11"/>
  <c r="J4402" i="11"/>
  <c r="K4402" i="11"/>
  <c r="L4402" i="11"/>
  <c r="A4403" i="11"/>
  <c r="B4403" i="11"/>
  <c r="C4403" i="11"/>
  <c r="D4403" i="11"/>
  <c r="E4403" i="11"/>
  <c r="F4403" i="11"/>
  <c r="G4403" i="11"/>
  <c r="H4403" i="11"/>
  <c r="J4403" i="11"/>
  <c r="K4403" i="11"/>
  <c r="L4403" i="11"/>
  <c r="A4404" i="11"/>
  <c r="B4404" i="11"/>
  <c r="C4404" i="11"/>
  <c r="D4404" i="11"/>
  <c r="E4404" i="11"/>
  <c r="F4404" i="11"/>
  <c r="G4404" i="11"/>
  <c r="H4404" i="11"/>
  <c r="J4404" i="11"/>
  <c r="K4404" i="11"/>
  <c r="L4404" i="11"/>
  <c r="A4405" i="11"/>
  <c r="B4405" i="11"/>
  <c r="C4405" i="11"/>
  <c r="D4405" i="11"/>
  <c r="E4405" i="11"/>
  <c r="F4405" i="11"/>
  <c r="G4405" i="11"/>
  <c r="H4405" i="11"/>
  <c r="J4405" i="11"/>
  <c r="K4405" i="11"/>
  <c r="L4405" i="11"/>
  <c r="A4406" i="11"/>
  <c r="B4406" i="11"/>
  <c r="C4406" i="11"/>
  <c r="D4406" i="11"/>
  <c r="E4406" i="11"/>
  <c r="F4406" i="11"/>
  <c r="G4406" i="11"/>
  <c r="H4406" i="11"/>
  <c r="J4406" i="11"/>
  <c r="K4406" i="11"/>
  <c r="L4406" i="11"/>
  <c r="A4407" i="11"/>
  <c r="B4407" i="11"/>
  <c r="C4407" i="11"/>
  <c r="D4407" i="11"/>
  <c r="E4407" i="11"/>
  <c r="F4407" i="11"/>
  <c r="G4407" i="11"/>
  <c r="H4407" i="11"/>
  <c r="J4407" i="11"/>
  <c r="K4407" i="11"/>
  <c r="L4407" i="11"/>
  <c r="A4408" i="11"/>
  <c r="B4408" i="11"/>
  <c r="C4408" i="11"/>
  <c r="D4408" i="11"/>
  <c r="E4408" i="11"/>
  <c r="F4408" i="11"/>
  <c r="G4408" i="11"/>
  <c r="H4408" i="11"/>
  <c r="J4408" i="11"/>
  <c r="K4408" i="11"/>
  <c r="L4408" i="11"/>
  <c r="A4409" i="11"/>
  <c r="B4409" i="11"/>
  <c r="C4409" i="11"/>
  <c r="D4409" i="11"/>
  <c r="E4409" i="11"/>
  <c r="F4409" i="11"/>
  <c r="G4409" i="11"/>
  <c r="H4409" i="11"/>
  <c r="J4409" i="11"/>
  <c r="K4409" i="11"/>
  <c r="L4409" i="11"/>
  <c r="A4410" i="11"/>
  <c r="B4410" i="11"/>
  <c r="C4410" i="11"/>
  <c r="D4410" i="11"/>
  <c r="E4410" i="11"/>
  <c r="F4410" i="11"/>
  <c r="G4410" i="11"/>
  <c r="H4410" i="11"/>
  <c r="J4410" i="11"/>
  <c r="K4410" i="11"/>
  <c r="L4410" i="11"/>
  <c r="A4411" i="11"/>
  <c r="B4411" i="11"/>
  <c r="C4411" i="11"/>
  <c r="D4411" i="11"/>
  <c r="E4411" i="11"/>
  <c r="F4411" i="11"/>
  <c r="G4411" i="11"/>
  <c r="H4411" i="11"/>
  <c r="J4411" i="11"/>
  <c r="K4411" i="11"/>
  <c r="L4411" i="11"/>
  <c r="A4412" i="11"/>
  <c r="B4412" i="11"/>
  <c r="C4412" i="11"/>
  <c r="D4412" i="11"/>
  <c r="E4412" i="11"/>
  <c r="F4412" i="11"/>
  <c r="G4412" i="11"/>
  <c r="H4412" i="11"/>
  <c r="J4412" i="11"/>
  <c r="K4412" i="11"/>
  <c r="L4412" i="11"/>
  <c r="A4413" i="11"/>
  <c r="B4413" i="11"/>
  <c r="C4413" i="11"/>
  <c r="D4413" i="11"/>
  <c r="E4413" i="11"/>
  <c r="F4413" i="11"/>
  <c r="G4413" i="11"/>
  <c r="H4413" i="11"/>
  <c r="J4413" i="11"/>
  <c r="K4413" i="11"/>
  <c r="L4413" i="11"/>
  <c r="A4414" i="11"/>
  <c r="B4414" i="11"/>
  <c r="C4414" i="11"/>
  <c r="D4414" i="11"/>
  <c r="E4414" i="11"/>
  <c r="F4414" i="11"/>
  <c r="G4414" i="11"/>
  <c r="H4414" i="11"/>
  <c r="J4414" i="11"/>
  <c r="K4414" i="11"/>
  <c r="L4414" i="11"/>
  <c r="A4415" i="11"/>
  <c r="B4415" i="11"/>
  <c r="C4415" i="11"/>
  <c r="D4415" i="11"/>
  <c r="E4415" i="11"/>
  <c r="F4415" i="11"/>
  <c r="G4415" i="11"/>
  <c r="H4415" i="11"/>
  <c r="J4415" i="11"/>
  <c r="K4415" i="11"/>
  <c r="L4415" i="11"/>
  <c r="A4416" i="11"/>
  <c r="B4416" i="11"/>
  <c r="C4416" i="11"/>
  <c r="D4416" i="11"/>
  <c r="E4416" i="11"/>
  <c r="F4416" i="11"/>
  <c r="G4416" i="11"/>
  <c r="H4416" i="11"/>
  <c r="J4416" i="11"/>
  <c r="K4416" i="11"/>
  <c r="L4416" i="11"/>
  <c r="A4417" i="11"/>
  <c r="B4417" i="11"/>
  <c r="C4417" i="11"/>
  <c r="D4417" i="11"/>
  <c r="E4417" i="11"/>
  <c r="F4417" i="11"/>
  <c r="G4417" i="11"/>
  <c r="H4417" i="11"/>
  <c r="J4417" i="11"/>
  <c r="K4417" i="11"/>
  <c r="L4417" i="11"/>
  <c r="A4418" i="11"/>
  <c r="B4418" i="11"/>
  <c r="C4418" i="11"/>
  <c r="D4418" i="11"/>
  <c r="E4418" i="11"/>
  <c r="F4418" i="11"/>
  <c r="G4418" i="11"/>
  <c r="H4418" i="11"/>
  <c r="J4418" i="11"/>
  <c r="K4418" i="11"/>
  <c r="L4418" i="11"/>
  <c r="A4419" i="11"/>
  <c r="B4419" i="11"/>
  <c r="C4419" i="11"/>
  <c r="D4419" i="11"/>
  <c r="E4419" i="11"/>
  <c r="F4419" i="11"/>
  <c r="G4419" i="11"/>
  <c r="H4419" i="11"/>
  <c r="J4419" i="11"/>
  <c r="K4419" i="11"/>
  <c r="L4419" i="11"/>
  <c r="A4420" i="11"/>
  <c r="B4420" i="11"/>
  <c r="C4420" i="11"/>
  <c r="D4420" i="11"/>
  <c r="E4420" i="11"/>
  <c r="F4420" i="11"/>
  <c r="G4420" i="11"/>
  <c r="H4420" i="11"/>
  <c r="J4420" i="11"/>
  <c r="K4420" i="11"/>
  <c r="L4420" i="11"/>
  <c r="A4421" i="11"/>
  <c r="B4421" i="11"/>
  <c r="C4421" i="11"/>
  <c r="D4421" i="11"/>
  <c r="E4421" i="11"/>
  <c r="F4421" i="11"/>
  <c r="G4421" i="11"/>
  <c r="H4421" i="11"/>
  <c r="J4421" i="11"/>
  <c r="K4421" i="11"/>
  <c r="L4421" i="11"/>
  <c r="A4422" i="11"/>
  <c r="B4422" i="11"/>
  <c r="C4422" i="11"/>
  <c r="D4422" i="11"/>
  <c r="E4422" i="11"/>
  <c r="F4422" i="11"/>
  <c r="G4422" i="11"/>
  <c r="H4422" i="11"/>
  <c r="J4422" i="11"/>
  <c r="K4422" i="11"/>
  <c r="L4422" i="11"/>
  <c r="A4423" i="11"/>
  <c r="B4423" i="11"/>
  <c r="C4423" i="11"/>
  <c r="D4423" i="11"/>
  <c r="E4423" i="11"/>
  <c r="F4423" i="11"/>
  <c r="G4423" i="11"/>
  <c r="H4423" i="11"/>
  <c r="J4423" i="11"/>
  <c r="K4423" i="11"/>
  <c r="L4423" i="11"/>
  <c r="A4424" i="11"/>
  <c r="B4424" i="11"/>
  <c r="C4424" i="11"/>
  <c r="D4424" i="11"/>
  <c r="E4424" i="11"/>
  <c r="F4424" i="11"/>
  <c r="G4424" i="11"/>
  <c r="H4424" i="11"/>
  <c r="J4424" i="11"/>
  <c r="K4424" i="11"/>
  <c r="L4424" i="11"/>
  <c r="A4425" i="11"/>
  <c r="B4425" i="11"/>
  <c r="C4425" i="11"/>
  <c r="D4425" i="11"/>
  <c r="E4425" i="11"/>
  <c r="F4425" i="11"/>
  <c r="G4425" i="11"/>
  <c r="H4425" i="11"/>
  <c r="J4425" i="11"/>
  <c r="K4425" i="11"/>
  <c r="L4425" i="11"/>
  <c r="A4426" i="11"/>
  <c r="B4426" i="11"/>
  <c r="C4426" i="11"/>
  <c r="D4426" i="11"/>
  <c r="E4426" i="11"/>
  <c r="F4426" i="11"/>
  <c r="G4426" i="11"/>
  <c r="H4426" i="11"/>
  <c r="J4426" i="11"/>
  <c r="K4426" i="11"/>
  <c r="L4426" i="11"/>
  <c r="A4427" i="11"/>
  <c r="B4427" i="11"/>
  <c r="C4427" i="11"/>
  <c r="D4427" i="11"/>
  <c r="E4427" i="11"/>
  <c r="F4427" i="11"/>
  <c r="G4427" i="11"/>
  <c r="H4427" i="11"/>
  <c r="J4427" i="11"/>
  <c r="K4427" i="11"/>
  <c r="L4427" i="11"/>
  <c r="A4428" i="11"/>
  <c r="B4428" i="11"/>
  <c r="C4428" i="11"/>
  <c r="D4428" i="11"/>
  <c r="E4428" i="11"/>
  <c r="F4428" i="11"/>
  <c r="G4428" i="11"/>
  <c r="H4428" i="11"/>
  <c r="J4428" i="11"/>
  <c r="K4428" i="11"/>
  <c r="L4428" i="11"/>
  <c r="A4429" i="11"/>
  <c r="B4429" i="11"/>
  <c r="C4429" i="11"/>
  <c r="D4429" i="11"/>
  <c r="E4429" i="11"/>
  <c r="F4429" i="11"/>
  <c r="G4429" i="11"/>
  <c r="H4429" i="11"/>
  <c r="J4429" i="11"/>
  <c r="K4429" i="11"/>
  <c r="L4429" i="11"/>
  <c r="A4430" i="11"/>
  <c r="B4430" i="11"/>
  <c r="C4430" i="11"/>
  <c r="D4430" i="11"/>
  <c r="E4430" i="11"/>
  <c r="F4430" i="11"/>
  <c r="G4430" i="11"/>
  <c r="H4430" i="11"/>
  <c r="J4430" i="11"/>
  <c r="K4430" i="11"/>
  <c r="L4430" i="11"/>
  <c r="A4431" i="11"/>
  <c r="B4431" i="11"/>
  <c r="C4431" i="11"/>
  <c r="D4431" i="11"/>
  <c r="E4431" i="11"/>
  <c r="F4431" i="11"/>
  <c r="G4431" i="11"/>
  <c r="H4431" i="11"/>
  <c r="J4431" i="11"/>
  <c r="K4431" i="11"/>
  <c r="L4431" i="11"/>
  <c r="A4432" i="11"/>
  <c r="B4432" i="11"/>
  <c r="C4432" i="11"/>
  <c r="D4432" i="11"/>
  <c r="E4432" i="11"/>
  <c r="F4432" i="11"/>
  <c r="G4432" i="11"/>
  <c r="H4432" i="11"/>
  <c r="J4432" i="11"/>
  <c r="K4432" i="11"/>
  <c r="L4432" i="11"/>
  <c r="A4433" i="11"/>
  <c r="B4433" i="11"/>
  <c r="C4433" i="11"/>
  <c r="D4433" i="11"/>
  <c r="E4433" i="11"/>
  <c r="F4433" i="11"/>
  <c r="G4433" i="11"/>
  <c r="H4433" i="11"/>
  <c r="J4433" i="11"/>
  <c r="K4433" i="11"/>
  <c r="L4433" i="11"/>
  <c r="A4434" i="11"/>
  <c r="B4434" i="11"/>
  <c r="C4434" i="11"/>
  <c r="D4434" i="11"/>
  <c r="E4434" i="11"/>
  <c r="F4434" i="11"/>
  <c r="G4434" i="11"/>
  <c r="H4434" i="11"/>
  <c r="J4434" i="11"/>
  <c r="K4434" i="11"/>
  <c r="L4434" i="11"/>
  <c r="A4435" i="11"/>
  <c r="B4435" i="11"/>
  <c r="C4435" i="11"/>
  <c r="D4435" i="11"/>
  <c r="E4435" i="11"/>
  <c r="F4435" i="11"/>
  <c r="G4435" i="11"/>
  <c r="H4435" i="11"/>
  <c r="J4435" i="11"/>
  <c r="K4435" i="11"/>
  <c r="L4435" i="11"/>
  <c r="A4436" i="11"/>
  <c r="B4436" i="11"/>
  <c r="C4436" i="11"/>
  <c r="D4436" i="11"/>
  <c r="E4436" i="11"/>
  <c r="F4436" i="11"/>
  <c r="G4436" i="11"/>
  <c r="H4436" i="11"/>
  <c r="J4436" i="11"/>
  <c r="K4436" i="11"/>
  <c r="L4436" i="11"/>
  <c r="A4437" i="11"/>
  <c r="B4437" i="11"/>
  <c r="C4437" i="11"/>
  <c r="D4437" i="11"/>
  <c r="E4437" i="11"/>
  <c r="F4437" i="11"/>
  <c r="G4437" i="11"/>
  <c r="H4437" i="11"/>
  <c r="J4437" i="11"/>
  <c r="K4437" i="11"/>
  <c r="L4437" i="11"/>
  <c r="A4438" i="11"/>
  <c r="B4438" i="11"/>
  <c r="C4438" i="11"/>
  <c r="D4438" i="11"/>
  <c r="E4438" i="11"/>
  <c r="F4438" i="11"/>
  <c r="G4438" i="11"/>
  <c r="H4438" i="11"/>
  <c r="J4438" i="11"/>
  <c r="K4438" i="11"/>
  <c r="L4438" i="11"/>
  <c r="A4439" i="11"/>
  <c r="B4439" i="11"/>
  <c r="C4439" i="11"/>
  <c r="D4439" i="11"/>
  <c r="E4439" i="11"/>
  <c r="F4439" i="11"/>
  <c r="G4439" i="11"/>
  <c r="H4439" i="11"/>
  <c r="J4439" i="11"/>
  <c r="K4439" i="11"/>
  <c r="L4439" i="11"/>
  <c r="A4440" i="11"/>
  <c r="B4440" i="11"/>
  <c r="C4440" i="11"/>
  <c r="D4440" i="11"/>
  <c r="E4440" i="11"/>
  <c r="F4440" i="11"/>
  <c r="G4440" i="11"/>
  <c r="H4440" i="11"/>
  <c r="J4440" i="11"/>
  <c r="K4440" i="11"/>
  <c r="L4440" i="11"/>
  <c r="A4441" i="11"/>
  <c r="B4441" i="11"/>
  <c r="C4441" i="11"/>
  <c r="D4441" i="11"/>
  <c r="E4441" i="11"/>
  <c r="F4441" i="11"/>
  <c r="G4441" i="11"/>
  <c r="H4441" i="11"/>
  <c r="J4441" i="11"/>
  <c r="K4441" i="11"/>
  <c r="L4441" i="11"/>
  <c r="A4442" i="11"/>
  <c r="B4442" i="11"/>
  <c r="C4442" i="11"/>
  <c r="D4442" i="11"/>
  <c r="E4442" i="11"/>
  <c r="F4442" i="11"/>
  <c r="G4442" i="11"/>
  <c r="H4442" i="11"/>
  <c r="J4442" i="11"/>
  <c r="K4442" i="11"/>
  <c r="L4442" i="11"/>
  <c r="A4443" i="11"/>
  <c r="B4443" i="11"/>
  <c r="C4443" i="11"/>
  <c r="D4443" i="11"/>
  <c r="E4443" i="11"/>
  <c r="F4443" i="11"/>
  <c r="G4443" i="11"/>
  <c r="H4443" i="11"/>
  <c r="J4443" i="11"/>
  <c r="K4443" i="11"/>
  <c r="L4443" i="11"/>
  <c r="A4444" i="11"/>
  <c r="B4444" i="11"/>
  <c r="C4444" i="11"/>
  <c r="D4444" i="11"/>
  <c r="E4444" i="11"/>
  <c r="F4444" i="11"/>
  <c r="G4444" i="11"/>
  <c r="H4444" i="11"/>
  <c r="J4444" i="11"/>
  <c r="K4444" i="11"/>
  <c r="L4444" i="11"/>
  <c r="A4445" i="11"/>
  <c r="B4445" i="11"/>
  <c r="C4445" i="11"/>
  <c r="D4445" i="11"/>
  <c r="E4445" i="11"/>
  <c r="F4445" i="11"/>
  <c r="G4445" i="11"/>
  <c r="H4445" i="11"/>
  <c r="J4445" i="11"/>
  <c r="K4445" i="11"/>
  <c r="L4445" i="11"/>
  <c r="A4446" i="11"/>
  <c r="B4446" i="11"/>
  <c r="C4446" i="11"/>
  <c r="D4446" i="11"/>
  <c r="E4446" i="11"/>
  <c r="F4446" i="11"/>
  <c r="G4446" i="11"/>
  <c r="H4446" i="11"/>
  <c r="J4446" i="11"/>
  <c r="K4446" i="11"/>
  <c r="L4446" i="11"/>
  <c r="A4447" i="11"/>
  <c r="B4447" i="11"/>
  <c r="C4447" i="11"/>
  <c r="D4447" i="11"/>
  <c r="E4447" i="11"/>
  <c r="F4447" i="11"/>
  <c r="G4447" i="11"/>
  <c r="H4447" i="11"/>
  <c r="J4447" i="11"/>
  <c r="K4447" i="11"/>
  <c r="L4447" i="11"/>
  <c r="A4448" i="11"/>
  <c r="B4448" i="11"/>
  <c r="C4448" i="11"/>
  <c r="D4448" i="11"/>
  <c r="E4448" i="11"/>
  <c r="F4448" i="11"/>
  <c r="G4448" i="11"/>
  <c r="H4448" i="11"/>
  <c r="J4448" i="11"/>
  <c r="K4448" i="11"/>
  <c r="L4448" i="11"/>
  <c r="A4449" i="11"/>
  <c r="B4449" i="11"/>
  <c r="C4449" i="11"/>
  <c r="D4449" i="11"/>
  <c r="E4449" i="11"/>
  <c r="F4449" i="11"/>
  <c r="G4449" i="11"/>
  <c r="H4449" i="11"/>
  <c r="J4449" i="11"/>
  <c r="K4449" i="11"/>
  <c r="L4449" i="11"/>
  <c r="A4450" i="11"/>
  <c r="B4450" i="11"/>
  <c r="C4450" i="11"/>
  <c r="D4450" i="11"/>
  <c r="E4450" i="11"/>
  <c r="F4450" i="11"/>
  <c r="G4450" i="11"/>
  <c r="H4450" i="11"/>
  <c r="J4450" i="11"/>
  <c r="K4450" i="11"/>
  <c r="L4450" i="11"/>
  <c r="A4451" i="11"/>
  <c r="B4451" i="11"/>
  <c r="C4451" i="11"/>
  <c r="D4451" i="11"/>
  <c r="E4451" i="11"/>
  <c r="F4451" i="11"/>
  <c r="G4451" i="11"/>
  <c r="H4451" i="11"/>
  <c r="J4451" i="11"/>
  <c r="K4451" i="11"/>
  <c r="L4451" i="11"/>
  <c r="A4452" i="11"/>
  <c r="B4452" i="11"/>
  <c r="C4452" i="11"/>
  <c r="D4452" i="11"/>
  <c r="E4452" i="11"/>
  <c r="F4452" i="11"/>
  <c r="G4452" i="11"/>
  <c r="H4452" i="11"/>
  <c r="J4452" i="11"/>
  <c r="K4452" i="11"/>
  <c r="L4452" i="11"/>
  <c r="A4453" i="11"/>
  <c r="B4453" i="11"/>
  <c r="C4453" i="11"/>
  <c r="D4453" i="11"/>
  <c r="E4453" i="11"/>
  <c r="F4453" i="11"/>
  <c r="G4453" i="11"/>
  <c r="H4453" i="11"/>
  <c r="J4453" i="11"/>
  <c r="K4453" i="11"/>
  <c r="L4453" i="11"/>
  <c r="A4454" i="11"/>
  <c r="B4454" i="11"/>
  <c r="C4454" i="11"/>
  <c r="D4454" i="11"/>
  <c r="E4454" i="11"/>
  <c r="F4454" i="11"/>
  <c r="G4454" i="11"/>
  <c r="H4454" i="11"/>
  <c r="J4454" i="11"/>
  <c r="K4454" i="11"/>
  <c r="L4454" i="11"/>
  <c r="A4455" i="11"/>
  <c r="B4455" i="11"/>
  <c r="C4455" i="11"/>
  <c r="D4455" i="11"/>
  <c r="E4455" i="11"/>
  <c r="F4455" i="11"/>
  <c r="G4455" i="11"/>
  <c r="H4455" i="11"/>
  <c r="J4455" i="11"/>
  <c r="K4455" i="11"/>
  <c r="L4455" i="11"/>
  <c r="A4456" i="11"/>
  <c r="B4456" i="11"/>
  <c r="C4456" i="11"/>
  <c r="D4456" i="11"/>
  <c r="E4456" i="11"/>
  <c r="F4456" i="11"/>
  <c r="G4456" i="11"/>
  <c r="H4456" i="11"/>
  <c r="J4456" i="11"/>
  <c r="K4456" i="11"/>
  <c r="L4456" i="11"/>
  <c r="A4457" i="11"/>
  <c r="B4457" i="11"/>
  <c r="C4457" i="11"/>
  <c r="D4457" i="11"/>
  <c r="E4457" i="11"/>
  <c r="F4457" i="11"/>
  <c r="G4457" i="11"/>
  <c r="H4457" i="11"/>
  <c r="J4457" i="11"/>
  <c r="K4457" i="11"/>
  <c r="L4457" i="11"/>
  <c r="A4458" i="11"/>
  <c r="B4458" i="11"/>
  <c r="C4458" i="11"/>
  <c r="D4458" i="11"/>
  <c r="E4458" i="11"/>
  <c r="F4458" i="11"/>
  <c r="G4458" i="11"/>
  <c r="H4458" i="11"/>
  <c r="J4458" i="11"/>
  <c r="K4458" i="11"/>
  <c r="L4458" i="11"/>
  <c r="A4459" i="11"/>
  <c r="B4459" i="11"/>
  <c r="C4459" i="11"/>
  <c r="D4459" i="11"/>
  <c r="E4459" i="11"/>
  <c r="F4459" i="11"/>
  <c r="G4459" i="11"/>
  <c r="H4459" i="11"/>
  <c r="J4459" i="11"/>
  <c r="K4459" i="11"/>
  <c r="L4459" i="11"/>
  <c r="A4460" i="11"/>
  <c r="B4460" i="11"/>
  <c r="C4460" i="11"/>
  <c r="D4460" i="11"/>
  <c r="E4460" i="11"/>
  <c r="F4460" i="11"/>
  <c r="G4460" i="11"/>
  <c r="H4460" i="11"/>
  <c r="J4460" i="11"/>
  <c r="K4460" i="11"/>
  <c r="L4460" i="11"/>
  <c r="A4461" i="11"/>
  <c r="B4461" i="11"/>
  <c r="C4461" i="11"/>
  <c r="D4461" i="11"/>
  <c r="E4461" i="11"/>
  <c r="F4461" i="11"/>
  <c r="G4461" i="11"/>
  <c r="H4461" i="11"/>
  <c r="J4461" i="11"/>
  <c r="K4461" i="11"/>
  <c r="L4461" i="11"/>
  <c r="A4462" i="11"/>
  <c r="B4462" i="11"/>
  <c r="C4462" i="11"/>
  <c r="D4462" i="11"/>
  <c r="E4462" i="11"/>
  <c r="F4462" i="11"/>
  <c r="G4462" i="11"/>
  <c r="H4462" i="11"/>
  <c r="J4462" i="11"/>
  <c r="K4462" i="11"/>
  <c r="L4462" i="11"/>
  <c r="A4463" i="11"/>
  <c r="B4463" i="11"/>
  <c r="C4463" i="11"/>
  <c r="D4463" i="11"/>
  <c r="E4463" i="11"/>
  <c r="F4463" i="11"/>
  <c r="G4463" i="11"/>
  <c r="H4463" i="11"/>
  <c r="J4463" i="11"/>
  <c r="K4463" i="11"/>
  <c r="L4463" i="11"/>
  <c r="A4464" i="11"/>
  <c r="B4464" i="11"/>
  <c r="C4464" i="11"/>
  <c r="D4464" i="11"/>
  <c r="E4464" i="11"/>
  <c r="F4464" i="11"/>
  <c r="G4464" i="11"/>
  <c r="H4464" i="11"/>
  <c r="J4464" i="11"/>
  <c r="K4464" i="11"/>
  <c r="L4464" i="11"/>
  <c r="A4465" i="11"/>
  <c r="B4465" i="11"/>
  <c r="C4465" i="11"/>
  <c r="D4465" i="11"/>
  <c r="E4465" i="11"/>
  <c r="F4465" i="11"/>
  <c r="G4465" i="11"/>
  <c r="H4465" i="11"/>
  <c r="J4465" i="11"/>
  <c r="K4465" i="11"/>
  <c r="L4465" i="11"/>
  <c r="A4466" i="11"/>
  <c r="B4466" i="11"/>
  <c r="C4466" i="11"/>
  <c r="D4466" i="11"/>
  <c r="E4466" i="11"/>
  <c r="F4466" i="11"/>
  <c r="G4466" i="11"/>
  <c r="H4466" i="11"/>
  <c r="J4466" i="11"/>
  <c r="K4466" i="11"/>
  <c r="L4466" i="11"/>
  <c r="A4467" i="11"/>
  <c r="B4467" i="11"/>
  <c r="C4467" i="11"/>
  <c r="D4467" i="11"/>
  <c r="E4467" i="11"/>
  <c r="F4467" i="11"/>
  <c r="G4467" i="11"/>
  <c r="H4467" i="11"/>
  <c r="J4467" i="11"/>
  <c r="K4467" i="11"/>
  <c r="L4467" i="11"/>
  <c r="A4468" i="11"/>
  <c r="B4468" i="11"/>
  <c r="C4468" i="11"/>
  <c r="D4468" i="11"/>
  <c r="E4468" i="11"/>
  <c r="F4468" i="11"/>
  <c r="G4468" i="11"/>
  <c r="H4468" i="11"/>
  <c r="J4468" i="11"/>
  <c r="K4468" i="11"/>
  <c r="L4468" i="11"/>
  <c r="A4469" i="11"/>
  <c r="B4469" i="11"/>
  <c r="C4469" i="11"/>
  <c r="D4469" i="11"/>
  <c r="E4469" i="11"/>
  <c r="F4469" i="11"/>
  <c r="G4469" i="11"/>
  <c r="H4469" i="11"/>
  <c r="J4469" i="11"/>
  <c r="K4469" i="11"/>
  <c r="L4469" i="11"/>
  <c r="A4470" i="11"/>
  <c r="B4470" i="11"/>
  <c r="C4470" i="11"/>
  <c r="D4470" i="11"/>
  <c r="E4470" i="11"/>
  <c r="F4470" i="11"/>
  <c r="G4470" i="11"/>
  <c r="H4470" i="11"/>
  <c r="J4470" i="11"/>
  <c r="K4470" i="11"/>
  <c r="L4470" i="11"/>
  <c r="A4471" i="11"/>
  <c r="B4471" i="11"/>
  <c r="C4471" i="11"/>
  <c r="D4471" i="11"/>
  <c r="E4471" i="11"/>
  <c r="F4471" i="11"/>
  <c r="G4471" i="11"/>
  <c r="H4471" i="11"/>
  <c r="J4471" i="11"/>
  <c r="K4471" i="11"/>
  <c r="L4471" i="11"/>
  <c r="A4472" i="11"/>
  <c r="B4472" i="11"/>
  <c r="C4472" i="11"/>
  <c r="D4472" i="11"/>
  <c r="E4472" i="11"/>
  <c r="F4472" i="11"/>
  <c r="G4472" i="11"/>
  <c r="H4472" i="11"/>
  <c r="J4472" i="11"/>
  <c r="K4472" i="11"/>
  <c r="L4472" i="11"/>
  <c r="A4473" i="11"/>
  <c r="B4473" i="11"/>
  <c r="C4473" i="11"/>
  <c r="D4473" i="11"/>
  <c r="E4473" i="11"/>
  <c r="F4473" i="11"/>
  <c r="G4473" i="11"/>
  <c r="H4473" i="11"/>
  <c r="J4473" i="11"/>
  <c r="K4473" i="11"/>
  <c r="L4473" i="11"/>
  <c r="A4474" i="11"/>
  <c r="B4474" i="11"/>
  <c r="C4474" i="11"/>
  <c r="D4474" i="11"/>
  <c r="E4474" i="11"/>
  <c r="F4474" i="11"/>
  <c r="G4474" i="11"/>
  <c r="H4474" i="11"/>
  <c r="J4474" i="11"/>
  <c r="K4474" i="11"/>
  <c r="L4474" i="11"/>
  <c r="A4475" i="11"/>
  <c r="B4475" i="11"/>
  <c r="C4475" i="11"/>
  <c r="D4475" i="11"/>
  <c r="E4475" i="11"/>
  <c r="F4475" i="11"/>
  <c r="G4475" i="11"/>
  <c r="H4475" i="11"/>
  <c r="J4475" i="11"/>
  <c r="K4475" i="11"/>
  <c r="L4475" i="11"/>
  <c r="A4476" i="11"/>
  <c r="B4476" i="11"/>
  <c r="C4476" i="11"/>
  <c r="D4476" i="11"/>
  <c r="E4476" i="11"/>
  <c r="F4476" i="11"/>
  <c r="G4476" i="11"/>
  <c r="H4476" i="11"/>
  <c r="J4476" i="11"/>
  <c r="K4476" i="11"/>
  <c r="L4476" i="11"/>
  <c r="A4477" i="11"/>
  <c r="B4477" i="11"/>
  <c r="C4477" i="11"/>
  <c r="D4477" i="11"/>
  <c r="E4477" i="11"/>
  <c r="F4477" i="11"/>
  <c r="G4477" i="11"/>
  <c r="H4477" i="11"/>
  <c r="J4477" i="11"/>
  <c r="K4477" i="11"/>
  <c r="L4477" i="11"/>
  <c r="A4478" i="11"/>
  <c r="B4478" i="11"/>
  <c r="C4478" i="11"/>
  <c r="D4478" i="11"/>
  <c r="E4478" i="11"/>
  <c r="F4478" i="11"/>
  <c r="G4478" i="11"/>
  <c r="H4478" i="11"/>
  <c r="J4478" i="11"/>
  <c r="K4478" i="11"/>
  <c r="L4478" i="11"/>
  <c r="A4479" i="11"/>
  <c r="B4479" i="11"/>
  <c r="C4479" i="11"/>
  <c r="D4479" i="11"/>
  <c r="E4479" i="11"/>
  <c r="F4479" i="11"/>
  <c r="G4479" i="11"/>
  <c r="H4479" i="11"/>
  <c r="J4479" i="11"/>
  <c r="K4479" i="11"/>
  <c r="L4479" i="11"/>
  <c r="A4480" i="11"/>
  <c r="B4480" i="11"/>
  <c r="C4480" i="11"/>
  <c r="D4480" i="11"/>
  <c r="E4480" i="11"/>
  <c r="F4480" i="11"/>
  <c r="G4480" i="11"/>
  <c r="H4480" i="11"/>
  <c r="J4480" i="11"/>
  <c r="K4480" i="11"/>
  <c r="L4480" i="11"/>
  <c r="A4481" i="11"/>
  <c r="B4481" i="11"/>
  <c r="C4481" i="11"/>
  <c r="D4481" i="11"/>
  <c r="E4481" i="11"/>
  <c r="F4481" i="11"/>
  <c r="G4481" i="11"/>
  <c r="H4481" i="11"/>
  <c r="J4481" i="11"/>
  <c r="K4481" i="11"/>
  <c r="L4481" i="11"/>
  <c r="A4482" i="11"/>
  <c r="B4482" i="11"/>
  <c r="C4482" i="11"/>
  <c r="D4482" i="11"/>
  <c r="E4482" i="11"/>
  <c r="F4482" i="11"/>
  <c r="G4482" i="11"/>
  <c r="H4482" i="11"/>
  <c r="J4482" i="11"/>
  <c r="K4482" i="11"/>
  <c r="L4482" i="11"/>
  <c r="A4483" i="11"/>
  <c r="B4483" i="11"/>
  <c r="C4483" i="11"/>
  <c r="D4483" i="11"/>
  <c r="E4483" i="11"/>
  <c r="F4483" i="11"/>
  <c r="G4483" i="11"/>
  <c r="H4483" i="11"/>
  <c r="J4483" i="11"/>
  <c r="K4483" i="11"/>
  <c r="L4483" i="11"/>
  <c r="A4484" i="11"/>
  <c r="B4484" i="11"/>
  <c r="C4484" i="11"/>
  <c r="D4484" i="11"/>
  <c r="E4484" i="11"/>
  <c r="F4484" i="11"/>
  <c r="G4484" i="11"/>
  <c r="H4484" i="11"/>
  <c r="J4484" i="11"/>
  <c r="K4484" i="11"/>
  <c r="L4484" i="11"/>
  <c r="A4485" i="11"/>
  <c r="B4485" i="11"/>
  <c r="C4485" i="11"/>
  <c r="D4485" i="11"/>
  <c r="E4485" i="11"/>
  <c r="F4485" i="11"/>
  <c r="G4485" i="11"/>
  <c r="H4485" i="11"/>
  <c r="J4485" i="11"/>
  <c r="K4485" i="11"/>
  <c r="L4485" i="11"/>
  <c r="A4486" i="11"/>
  <c r="B4486" i="11"/>
  <c r="C4486" i="11"/>
  <c r="D4486" i="11"/>
  <c r="E4486" i="11"/>
  <c r="F4486" i="11"/>
  <c r="G4486" i="11"/>
  <c r="H4486" i="11"/>
  <c r="J4486" i="11"/>
  <c r="K4486" i="11"/>
  <c r="L4486" i="11"/>
  <c r="A4487" i="11"/>
  <c r="B4487" i="11"/>
  <c r="C4487" i="11"/>
  <c r="D4487" i="11"/>
  <c r="E4487" i="11"/>
  <c r="F4487" i="11"/>
  <c r="G4487" i="11"/>
  <c r="H4487" i="11"/>
  <c r="J4487" i="11"/>
  <c r="K4487" i="11"/>
  <c r="L4487" i="11"/>
  <c r="A4488" i="11"/>
  <c r="B4488" i="11"/>
  <c r="C4488" i="11"/>
  <c r="D4488" i="11"/>
  <c r="E4488" i="11"/>
  <c r="F4488" i="11"/>
  <c r="G4488" i="11"/>
  <c r="H4488" i="11"/>
  <c r="J4488" i="11"/>
  <c r="K4488" i="11"/>
  <c r="L4488" i="11"/>
  <c r="A4489" i="11"/>
  <c r="B4489" i="11"/>
  <c r="C4489" i="11"/>
  <c r="D4489" i="11"/>
  <c r="E4489" i="11"/>
  <c r="F4489" i="11"/>
  <c r="G4489" i="11"/>
  <c r="H4489" i="11"/>
  <c r="J4489" i="11"/>
  <c r="K4489" i="11"/>
  <c r="L4489" i="11"/>
  <c r="A4490" i="11"/>
  <c r="B4490" i="11"/>
  <c r="C4490" i="11"/>
  <c r="D4490" i="11"/>
  <c r="E4490" i="11"/>
  <c r="F4490" i="11"/>
  <c r="G4490" i="11"/>
  <c r="H4490" i="11"/>
  <c r="J4490" i="11"/>
  <c r="K4490" i="11"/>
  <c r="L4490" i="11"/>
  <c r="A4491" i="11"/>
  <c r="B4491" i="11"/>
  <c r="C4491" i="11"/>
  <c r="D4491" i="11"/>
  <c r="E4491" i="11"/>
  <c r="F4491" i="11"/>
  <c r="G4491" i="11"/>
  <c r="H4491" i="11"/>
  <c r="J4491" i="11"/>
  <c r="K4491" i="11"/>
  <c r="L4491" i="11"/>
  <c r="A4492" i="11"/>
  <c r="B4492" i="11"/>
  <c r="C4492" i="11"/>
  <c r="D4492" i="11"/>
  <c r="E4492" i="11"/>
  <c r="F4492" i="11"/>
  <c r="G4492" i="11"/>
  <c r="H4492" i="11"/>
  <c r="J4492" i="11"/>
  <c r="K4492" i="11"/>
  <c r="L4492" i="11"/>
  <c r="A4493" i="11"/>
  <c r="B4493" i="11"/>
  <c r="C4493" i="11"/>
  <c r="D4493" i="11"/>
  <c r="E4493" i="11"/>
  <c r="F4493" i="11"/>
  <c r="G4493" i="11"/>
  <c r="H4493" i="11"/>
  <c r="J4493" i="11"/>
  <c r="K4493" i="11"/>
  <c r="L4493" i="11"/>
  <c r="A4494" i="11"/>
  <c r="B4494" i="11"/>
  <c r="C4494" i="11"/>
  <c r="D4494" i="11"/>
  <c r="E4494" i="11"/>
  <c r="F4494" i="11"/>
  <c r="G4494" i="11"/>
  <c r="H4494" i="11"/>
  <c r="J4494" i="11"/>
  <c r="K4494" i="11"/>
  <c r="L4494" i="11"/>
  <c r="A4495" i="11"/>
  <c r="B4495" i="11"/>
  <c r="C4495" i="11"/>
  <c r="D4495" i="11"/>
  <c r="E4495" i="11"/>
  <c r="F4495" i="11"/>
  <c r="G4495" i="11"/>
  <c r="H4495" i="11"/>
  <c r="J4495" i="11"/>
  <c r="K4495" i="11"/>
  <c r="L4495" i="11"/>
  <c r="A4496" i="11"/>
  <c r="B4496" i="11"/>
  <c r="C4496" i="11"/>
  <c r="D4496" i="11"/>
  <c r="E4496" i="11"/>
  <c r="F4496" i="11"/>
  <c r="G4496" i="11"/>
  <c r="H4496" i="11"/>
  <c r="J4496" i="11"/>
  <c r="K4496" i="11"/>
  <c r="L4496" i="11"/>
  <c r="A4497" i="11"/>
  <c r="B4497" i="11"/>
  <c r="C4497" i="11"/>
  <c r="D4497" i="11"/>
  <c r="E4497" i="11"/>
  <c r="F4497" i="11"/>
  <c r="G4497" i="11"/>
  <c r="H4497" i="11"/>
  <c r="J4497" i="11"/>
  <c r="K4497" i="11"/>
  <c r="L4497" i="11"/>
  <c r="A4498" i="11"/>
  <c r="B4498" i="11"/>
  <c r="C4498" i="11"/>
  <c r="D4498" i="11"/>
  <c r="E4498" i="11"/>
  <c r="F4498" i="11"/>
  <c r="G4498" i="11"/>
  <c r="H4498" i="11"/>
  <c r="J4498" i="11"/>
  <c r="K4498" i="11"/>
  <c r="L4498" i="11"/>
  <c r="A4499" i="11"/>
  <c r="B4499" i="11"/>
  <c r="C4499" i="11"/>
  <c r="D4499" i="11"/>
  <c r="E4499" i="11"/>
  <c r="F4499" i="11"/>
  <c r="G4499" i="11"/>
  <c r="H4499" i="11"/>
  <c r="J4499" i="11"/>
  <c r="K4499" i="11"/>
  <c r="L4499" i="11"/>
  <c r="A4500" i="11"/>
  <c r="B4500" i="11"/>
  <c r="C4500" i="11"/>
  <c r="D4500" i="11"/>
  <c r="E4500" i="11"/>
  <c r="F4500" i="11"/>
  <c r="G4500" i="11"/>
  <c r="H4500" i="11"/>
  <c r="J4500" i="11"/>
  <c r="K4500" i="11"/>
  <c r="L4500" i="11"/>
  <c r="A4501" i="11"/>
  <c r="B4501" i="11"/>
  <c r="C4501" i="11"/>
  <c r="D4501" i="11"/>
  <c r="E4501" i="11"/>
  <c r="F4501" i="11"/>
  <c r="G4501" i="11"/>
  <c r="H4501" i="11"/>
  <c r="J4501" i="11"/>
  <c r="K4501" i="11"/>
  <c r="L4501" i="11"/>
  <c r="A4502" i="11"/>
  <c r="B4502" i="11"/>
  <c r="C4502" i="11"/>
  <c r="D4502" i="11"/>
  <c r="E4502" i="11"/>
  <c r="F4502" i="11"/>
  <c r="G4502" i="11"/>
  <c r="H4502" i="11"/>
  <c r="J4502" i="11"/>
  <c r="K4502" i="11"/>
  <c r="L4502" i="11"/>
  <c r="A4503" i="11"/>
  <c r="B4503" i="11"/>
  <c r="C4503" i="11"/>
  <c r="D4503" i="11"/>
  <c r="E4503" i="11"/>
  <c r="F4503" i="11"/>
  <c r="G4503" i="11"/>
  <c r="H4503" i="11"/>
  <c r="J4503" i="11"/>
  <c r="K4503" i="11"/>
  <c r="L4503" i="11"/>
  <c r="A4504" i="11"/>
  <c r="B4504" i="11"/>
  <c r="C4504" i="11"/>
  <c r="D4504" i="11"/>
  <c r="E4504" i="11"/>
  <c r="F4504" i="11"/>
  <c r="G4504" i="11"/>
  <c r="H4504" i="11"/>
  <c r="J4504" i="11"/>
  <c r="K4504" i="11"/>
  <c r="L4504" i="11"/>
  <c r="A4505" i="11"/>
  <c r="B4505" i="11"/>
  <c r="C4505" i="11"/>
  <c r="D4505" i="11"/>
  <c r="E4505" i="11"/>
  <c r="F4505" i="11"/>
  <c r="G4505" i="11"/>
  <c r="H4505" i="11"/>
  <c r="J4505" i="11"/>
  <c r="K4505" i="11"/>
  <c r="L4505" i="11"/>
  <c r="A4506" i="11"/>
  <c r="B4506" i="11"/>
  <c r="C4506" i="11"/>
  <c r="D4506" i="11"/>
  <c r="E4506" i="11"/>
  <c r="F4506" i="11"/>
  <c r="G4506" i="11"/>
  <c r="H4506" i="11"/>
  <c r="J4506" i="11"/>
  <c r="K4506" i="11"/>
  <c r="L4506" i="11"/>
  <c r="A4507" i="11"/>
  <c r="B4507" i="11"/>
  <c r="C4507" i="11"/>
  <c r="D4507" i="11"/>
  <c r="E4507" i="11"/>
  <c r="F4507" i="11"/>
  <c r="G4507" i="11"/>
  <c r="H4507" i="11"/>
  <c r="J4507" i="11"/>
  <c r="K4507" i="11"/>
  <c r="L4507" i="11"/>
  <c r="A4508" i="11"/>
  <c r="B4508" i="11"/>
  <c r="C4508" i="11"/>
  <c r="D4508" i="11"/>
  <c r="E4508" i="11"/>
  <c r="F4508" i="11"/>
  <c r="G4508" i="11"/>
  <c r="H4508" i="11"/>
  <c r="J4508" i="11"/>
  <c r="K4508" i="11"/>
  <c r="L4508" i="11"/>
  <c r="A4509" i="11"/>
  <c r="B4509" i="11"/>
  <c r="C4509" i="11"/>
  <c r="D4509" i="11"/>
  <c r="E4509" i="11"/>
  <c r="F4509" i="11"/>
  <c r="G4509" i="11"/>
  <c r="H4509" i="11"/>
  <c r="J4509" i="11"/>
  <c r="K4509" i="11"/>
  <c r="L4509" i="11"/>
  <c r="A4510" i="11"/>
  <c r="B4510" i="11"/>
  <c r="C4510" i="11"/>
  <c r="D4510" i="11"/>
  <c r="E4510" i="11"/>
  <c r="F4510" i="11"/>
  <c r="G4510" i="11"/>
  <c r="H4510" i="11"/>
  <c r="J4510" i="11"/>
  <c r="K4510" i="11"/>
  <c r="L4510" i="11"/>
  <c r="A4511" i="11"/>
  <c r="B4511" i="11"/>
  <c r="C4511" i="11"/>
  <c r="D4511" i="11"/>
  <c r="E4511" i="11"/>
  <c r="F4511" i="11"/>
  <c r="G4511" i="11"/>
  <c r="H4511" i="11"/>
  <c r="J4511" i="11"/>
  <c r="K4511" i="11"/>
  <c r="L4511" i="11"/>
  <c r="A4512" i="11"/>
  <c r="B4512" i="11"/>
  <c r="C4512" i="11"/>
  <c r="D4512" i="11"/>
  <c r="E4512" i="11"/>
  <c r="F4512" i="11"/>
  <c r="G4512" i="11"/>
  <c r="H4512" i="11"/>
  <c r="J4512" i="11"/>
  <c r="K4512" i="11"/>
  <c r="L4512" i="11"/>
  <c r="A4513" i="11"/>
  <c r="B4513" i="11"/>
  <c r="C4513" i="11"/>
  <c r="D4513" i="11"/>
  <c r="E4513" i="11"/>
  <c r="F4513" i="11"/>
  <c r="G4513" i="11"/>
  <c r="H4513" i="11"/>
  <c r="J4513" i="11"/>
  <c r="K4513" i="11"/>
  <c r="L4513" i="11"/>
  <c r="A4514" i="11"/>
  <c r="B4514" i="11"/>
  <c r="C4514" i="11"/>
  <c r="D4514" i="11"/>
  <c r="E4514" i="11"/>
  <c r="F4514" i="11"/>
  <c r="G4514" i="11"/>
  <c r="H4514" i="11"/>
  <c r="J4514" i="11"/>
  <c r="K4514" i="11"/>
  <c r="L4514" i="11"/>
  <c r="A4515" i="11"/>
  <c r="B4515" i="11"/>
  <c r="C4515" i="11"/>
  <c r="D4515" i="11"/>
  <c r="E4515" i="11"/>
  <c r="F4515" i="11"/>
  <c r="G4515" i="11"/>
  <c r="H4515" i="11"/>
  <c r="J4515" i="11"/>
  <c r="K4515" i="11"/>
  <c r="L4515" i="11"/>
  <c r="A4516" i="11"/>
  <c r="B4516" i="11"/>
  <c r="C4516" i="11"/>
  <c r="D4516" i="11"/>
  <c r="E4516" i="11"/>
  <c r="F4516" i="11"/>
  <c r="G4516" i="11"/>
  <c r="H4516" i="11"/>
  <c r="J4516" i="11"/>
  <c r="K4516" i="11"/>
  <c r="L4516" i="11"/>
  <c r="A4517" i="11"/>
  <c r="B4517" i="11"/>
  <c r="C4517" i="11"/>
  <c r="D4517" i="11"/>
  <c r="E4517" i="11"/>
  <c r="F4517" i="11"/>
  <c r="G4517" i="11"/>
  <c r="H4517" i="11"/>
  <c r="J4517" i="11"/>
  <c r="K4517" i="11"/>
  <c r="L4517" i="11"/>
  <c r="A4518" i="11"/>
  <c r="B4518" i="11"/>
  <c r="C4518" i="11"/>
  <c r="D4518" i="11"/>
  <c r="E4518" i="11"/>
  <c r="F4518" i="11"/>
  <c r="G4518" i="11"/>
  <c r="H4518" i="11"/>
  <c r="J4518" i="11"/>
  <c r="K4518" i="11"/>
  <c r="L4518" i="11"/>
  <c r="A4519" i="11"/>
  <c r="B4519" i="11"/>
  <c r="C4519" i="11"/>
  <c r="D4519" i="11"/>
  <c r="E4519" i="11"/>
  <c r="F4519" i="11"/>
  <c r="G4519" i="11"/>
  <c r="H4519" i="11"/>
  <c r="J4519" i="11"/>
  <c r="K4519" i="11"/>
  <c r="L4519" i="11"/>
  <c r="A4520" i="11"/>
  <c r="B4520" i="11"/>
  <c r="C4520" i="11"/>
  <c r="D4520" i="11"/>
  <c r="E4520" i="11"/>
  <c r="F4520" i="11"/>
  <c r="G4520" i="11"/>
  <c r="H4520" i="11"/>
  <c r="J4520" i="11"/>
  <c r="K4520" i="11"/>
  <c r="L4520" i="11"/>
  <c r="A4521" i="11"/>
  <c r="B4521" i="11"/>
  <c r="C4521" i="11"/>
  <c r="D4521" i="11"/>
  <c r="E4521" i="11"/>
  <c r="F4521" i="11"/>
  <c r="G4521" i="11"/>
  <c r="H4521" i="11"/>
  <c r="J4521" i="11"/>
  <c r="K4521" i="11"/>
  <c r="L4521" i="11"/>
  <c r="A4522" i="11"/>
  <c r="B4522" i="11"/>
  <c r="C4522" i="11"/>
  <c r="D4522" i="11"/>
  <c r="E4522" i="11"/>
  <c r="F4522" i="11"/>
  <c r="G4522" i="11"/>
  <c r="H4522" i="11"/>
  <c r="J4522" i="11"/>
  <c r="K4522" i="11"/>
  <c r="L4522" i="11"/>
  <c r="A4523" i="11"/>
  <c r="B4523" i="11"/>
  <c r="C4523" i="11"/>
  <c r="D4523" i="11"/>
  <c r="E4523" i="11"/>
  <c r="F4523" i="11"/>
  <c r="G4523" i="11"/>
  <c r="H4523" i="11"/>
  <c r="J4523" i="11"/>
  <c r="K4523" i="11"/>
  <c r="L4523" i="11"/>
  <c r="A4524" i="11"/>
  <c r="B4524" i="11"/>
  <c r="C4524" i="11"/>
  <c r="D4524" i="11"/>
  <c r="E4524" i="11"/>
  <c r="F4524" i="11"/>
  <c r="G4524" i="11"/>
  <c r="H4524" i="11"/>
  <c r="J4524" i="11"/>
  <c r="K4524" i="11"/>
  <c r="L4524" i="11"/>
  <c r="A4525" i="11"/>
  <c r="B4525" i="11"/>
  <c r="C4525" i="11"/>
  <c r="D4525" i="11"/>
  <c r="E4525" i="11"/>
  <c r="F4525" i="11"/>
  <c r="G4525" i="11"/>
  <c r="H4525" i="11"/>
  <c r="J4525" i="11"/>
  <c r="K4525" i="11"/>
  <c r="L4525" i="11"/>
  <c r="A4526" i="11"/>
  <c r="B4526" i="11"/>
  <c r="C4526" i="11"/>
  <c r="D4526" i="11"/>
  <c r="E4526" i="11"/>
  <c r="F4526" i="11"/>
  <c r="G4526" i="11"/>
  <c r="H4526" i="11"/>
  <c r="J4526" i="11"/>
  <c r="K4526" i="11"/>
  <c r="L4526" i="11"/>
  <c r="A4527" i="11"/>
  <c r="B4527" i="11"/>
  <c r="C4527" i="11"/>
  <c r="D4527" i="11"/>
  <c r="E4527" i="11"/>
  <c r="F4527" i="11"/>
  <c r="G4527" i="11"/>
  <c r="H4527" i="11"/>
  <c r="J4527" i="11"/>
  <c r="K4527" i="11"/>
  <c r="L4527" i="11"/>
  <c r="A4528" i="11"/>
  <c r="B4528" i="11"/>
  <c r="C4528" i="11"/>
  <c r="D4528" i="11"/>
  <c r="E4528" i="11"/>
  <c r="F4528" i="11"/>
  <c r="G4528" i="11"/>
  <c r="H4528" i="11"/>
  <c r="J4528" i="11"/>
  <c r="K4528" i="11"/>
  <c r="L4528" i="11"/>
  <c r="A4529" i="11"/>
  <c r="B4529" i="11"/>
  <c r="C4529" i="11"/>
  <c r="D4529" i="11"/>
  <c r="E4529" i="11"/>
  <c r="F4529" i="11"/>
  <c r="G4529" i="11"/>
  <c r="H4529" i="11"/>
  <c r="J4529" i="11"/>
  <c r="K4529" i="11"/>
  <c r="L4529" i="11"/>
  <c r="A4530" i="11"/>
  <c r="B4530" i="11"/>
  <c r="C4530" i="11"/>
  <c r="D4530" i="11"/>
  <c r="E4530" i="11"/>
  <c r="F4530" i="11"/>
  <c r="G4530" i="11"/>
  <c r="H4530" i="11"/>
  <c r="J4530" i="11"/>
  <c r="K4530" i="11"/>
  <c r="L4530" i="11"/>
  <c r="A4531" i="11"/>
  <c r="B4531" i="11"/>
  <c r="C4531" i="11"/>
  <c r="D4531" i="11"/>
  <c r="E4531" i="11"/>
  <c r="F4531" i="11"/>
  <c r="G4531" i="11"/>
  <c r="H4531" i="11"/>
  <c r="J4531" i="11"/>
  <c r="K4531" i="11"/>
  <c r="L4531" i="11"/>
  <c r="A4532" i="11"/>
  <c r="B4532" i="11"/>
  <c r="C4532" i="11"/>
  <c r="D4532" i="11"/>
  <c r="E4532" i="11"/>
  <c r="F4532" i="11"/>
  <c r="G4532" i="11"/>
  <c r="H4532" i="11"/>
  <c r="J4532" i="11"/>
  <c r="K4532" i="11"/>
  <c r="L4532" i="11"/>
  <c r="A4533" i="11"/>
  <c r="B4533" i="11"/>
  <c r="C4533" i="11"/>
  <c r="D4533" i="11"/>
  <c r="E4533" i="11"/>
  <c r="F4533" i="11"/>
  <c r="G4533" i="11"/>
  <c r="H4533" i="11"/>
  <c r="J4533" i="11"/>
  <c r="K4533" i="11"/>
  <c r="L4533" i="11"/>
  <c r="A4534" i="11"/>
  <c r="B4534" i="11"/>
  <c r="C4534" i="11"/>
  <c r="D4534" i="11"/>
  <c r="E4534" i="11"/>
  <c r="F4534" i="11"/>
  <c r="G4534" i="11"/>
  <c r="H4534" i="11"/>
  <c r="J4534" i="11"/>
  <c r="K4534" i="11"/>
  <c r="L4534" i="11"/>
  <c r="A4535" i="11"/>
  <c r="B4535" i="11"/>
  <c r="C4535" i="11"/>
  <c r="D4535" i="11"/>
  <c r="E4535" i="11"/>
  <c r="F4535" i="11"/>
  <c r="G4535" i="11"/>
  <c r="H4535" i="11"/>
  <c r="J4535" i="11"/>
  <c r="K4535" i="11"/>
  <c r="L4535" i="11"/>
  <c r="A4536" i="11"/>
  <c r="B4536" i="11"/>
  <c r="C4536" i="11"/>
  <c r="D4536" i="11"/>
  <c r="E4536" i="11"/>
  <c r="F4536" i="11"/>
  <c r="G4536" i="11"/>
  <c r="H4536" i="11"/>
  <c r="J4536" i="11"/>
  <c r="K4536" i="11"/>
  <c r="L4536" i="11"/>
  <c r="A4537" i="11"/>
  <c r="B4537" i="11"/>
  <c r="C4537" i="11"/>
  <c r="D4537" i="11"/>
  <c r="E4537" i="11"/>
  <c r="F4537" i="11"/>
  <c r="G4537" i="11"/>
  <c r="H4537" i="11"/>
  <c r="J4537" i="11"/>
  <c r="K4537" i="11"/>
  <c r="L4537" i="11"/>
  <c r="A4538" i="11"/>
  <c r="B4538" i="11"/>
  <c r="C4538" i="11"/>
  <c r="D4538" i="11"/>
  <c r="E4538" i="11"/>
  <c r="F4538" i="11"/>
  <c r="G4538" i="11"/>
  <c r="H4538" i="11"/>
  <c r="J4538" i="11"/>
  <c r="K4538" i="11"/>
  <c r="L4538" i="11"/>
  <c r="A4539" i="11"/>
  <c r="B4539" i="11"/>
  <c r="C4539" i="11"/>
  <c r="D4539" i="11"/>
  <c r="E4539" i="11"/>
  <c r="F4539" i="11"/>
  <c r="G4539" i="11"/>
  <c r="H4539" i="11"/>
  <c r="J4539" i="11"/>
  <c r="K4539" i="11"/>
  <c r="L4539" i="11"/>
  <c r="A4540" i="11"/>
  <c r="B4540" i="11"/>
  <c r="C4540" i="11"/>
  <c r="D4540" i="11"/>
  <c r="E4540" i="11"/>
  <c r="F4540" i="11"/>
  <c r="G4540" i="11"/>
  <c r="H4540" i="11"/>
  <c r="J4540" i="11"/>
  <c r="K4540" i="11"/>
  <c r="L4540" i="11"/>
  <c r="A4541" i="11"/>
  <c r="B4541" i="11"/>
  <c r="C4541" i="11"/>
  <c r="D4541" i="11"/>
  <c r="E4541" i="11"/>
  <c r="F4541" i="11"/>
  <c r="G4541" i="11"/>
  <c r="H4541" i="11"/>
  <c r="J4541" i="11"/>
  <c r="K4541" i="11"/>
  <c r="L4541" i="11"/>
  <c r="A4542" i="11"/>
  <c r="B4542" i="11"/>
  <c r="C4542" i="11"/>
  <c r="D4542" i="11"/>
  <c r="E4542" i="11"/>
  <c r="F4542" i="11"/>
  <c r="G4542" i="11"/>
  <c r="H4542" i="11"/>
  <c r="J4542" i="11"/>
  <c r="K4542" i="11"/>
  <c r="L4542" i="11"/>
  <c r="A4543" i="11"/>
  <c r="B4543" i="11"/>
  <c r="C4543" i="11"/>
  <c r="D4543" i="11"/>
  <c r="E4543" i="11"/>
  <c r="F4543" i="11"/>
  <c r="G4543" i="11"/>
  <c r="H4543" i="11"/>
  <c r="J4543" i="11"/>
  <c r="K4543" i="11"/>
  <c r="L4543" i="11"/>
  <c r="A4544" i="11"/>
  <c r="B4544" i="11"/>
  <c r="C4544" i="11"/>
  <c r="D4544" i="11"/>
  <c r="E4544" i="11"/>
  <c r="F4544" i="11"/>
  <c r="G4544" i="11"/>
  <c r="H4544" i="11"/>
  <c r="J4544" i="11"/>
  <c r="K4544" i="11"/>
  <c r="L4544" i="11"/>
  <c r="A4545" i="11"/>
  <c r="B4545" i="11"/>
  <c r="C4545" i="11"/>
  <c r="D4545" i="11"/>
  <c r="E4545" i="11"/>
  <c r="F4545" i="11"/>
  <c r="G4545" i="11"/>
  <c r="H4545" i="11"/>
  <c r="J4545" i="11"/>
  <c r="K4545" i="11"/>
  <c r="L4545" i="11"/>
  <c r="A4546" i="11"/>
  <c r="B4546" i="11"/>
  <c r="C4546" i="11"/>
  <c r="D4546" i="11"/>
  <c r="E4546" i="11"/>
  <c r="F4546" i="11"/>
  <c r="G4546" i="11"/>
  <c r="H4546" i="11"/>
  <c r="J4546" i="11"/>
  <c r="K4546" i="11"/>
  <c r="L4546" i="11"/>
  <c r="A4547" i="11"/>
  <c r="B4547" i="11"/>
  <c r="C4547" i="11"/>
  <c r="D4547" i="11"/>
  <c r="E4547" i="11"/>
  <c r="F4547" i="11"/>
  <c r="G4547" i="11"/>
  <c r="H4547" i="11"/>
  <c r="J4547" i="11"/>
  <c r="K4547" i="11"/>
  <c r="L4547" i="11"/>
  <c r="A4548" i="11"/>
  <c r="B4548" i="11"/>
  <c r="C4548" i="11"/>
  <c r="D4548" i="11"/>
  <c r="E4548" i="11"/>
  <c r="F4548" i="11"/>
  <c r="G4548" i="11"/>
  <c r="H4548" i="11"/>
  <c r="J4548" i="11"/>
  <c r="K4548" i="11"/>
  <c r="L4548" i="11"/>
  <c r="A4549" i="11"/>
  <c r="B4549" i="11"/>
  <c r="C4549" i="11"/>
  <c r="D4549" i="11"/>
  <c r="E4549" i="11"/>
  <c r="F4549" i="11"/>
  <c r="G4549" i="11"/>
  <c r="H4549" i="11"/>
  <c r="J4549" i="11"/>
  <c r="K4549" i="11"/>
  <c r="L4549" i="11"/>
  <c r="A4550" i="11"/>
  <c r="B4550" i="11"/>
  <c r="C4550" i="11"/>
  <c r="D4550" i="11"/>
  <c r="E4550" i="11"/>
  <c r="F4550" i="11"/>
  <c r="G4550" i="11"/>
  <c r="H4550" i="11"/>
  <c r="J4550" i="11"/>
  <c r="K4550" i="11"/>
  <c r="L4550" i="11"/>
  <c r="A4551" i="11"/>
  <c r="B4551" i="11"/>
  <c r="C4551" i="11"/>
  <c r="D4551" i="11"/>
  <c r="E4551" i="11"/>
  <c r="F4551" i="11"/>
  <c r="G4551" i="11"/>
  <c r="H4551" i="11"/>
  <c r="J4551" i="11"/>
  <c r="K4551" i="11"/>
  <c r="L4551" i="11"/>
  <c r="A4552" i="11"/>
  <c r="B4552" i="11"/>
  <c r="C4552" i="11"/>
  <c r="D4552" i="11"/>
  <c r="E4552" i="11"/>
  <c r="F4552" i="11"/>
  <c r="G4552" i="11"/>
  <c r="H4552" i="11"/>
  <c r="J4552" i="11"/>
  <c r="K4552" i="11"/>
  <c r="L4552" i="11"/>
  <c r="A4553" i="11"/>
  <c r="B4553" i="11"/>
  <c r="C4553" i="11"/>
  <c r="D4553" i="11"/>
  <c r="E4553" i="11"/>
  <c r="F4553" i="11"/>
  <c r="G4553" i="11"/>
  <c r="H4553" i="11"/>
  <c r="J4553" i="11"/>
  <c r="K4553" i="11"/>
  <c r="L4553" i="11"/>
  <c r="A4554" i="11"/>
  <c r="B4554" i="11"/>
  <c r="C4554" i="11"/>
  <c r="D4554" i="11"/>
  <c r="E4554" i="11"/>
  <c r="F4554" i="11"/>
  <c r="G4554" i="11"/>
  <c r="H4554" i="11"/>
  <c r="J4554" i="11"/>
  <c r="K4554" i="11"/>
  <c r="L4554" i="11"/>
  <c r="A4555" i="11"/>
  <c r="B4555" i="11"/>
  <c r="C4555" i="11"/>
  <c r="D4555" i="11"/>
  <c r="E4555" i="11"/>
  <c r="F4555" i="11"/>
  <c r="G4555" i="11"/>
  <c r="H4555" i="11"/>
  <c r="J4555" i="11"/>
  <c r="K4555" i="11"/>
  <c r="L4555" i="11"/>
  <c r="A4556" i="11"/>
  <c r="B4556" i="11"/>
  <c r="C4556" i="11"/>
  <c r="D4556" i="11"/>
  <c r="E4556" i="11"/>
  <c r="F4556" i="11"/>
  <c r="G4556" i="11"/>
  <c r="H4556" i="11"/>
  <c r="J4556" i="11"/>
  <c r="K4556" i="11"/>
  <c r="L4556" i="11"/>
  <c r="A4557" i="11"/>
  <c r="B4557" i="11"/>
  <c r="C4557" i="11"/>
  <c r="D4557" i="11"/>
  <c r="E4557" i="11"/>
  <c r="F4557" i="11"/>
  <c r="G4557" i="11"/>
  <c r="H4557" i="11"/>
  <c r="J4557" i="11"/>
  <c r="K4557" i="11"/>
  <c r="L4557" i="11"/>
  <c r="A4558" i="11"/>
  <c r="B4558" i="11"/>
  <c r="C4558" i="11"/>
  <c r="D4558" i="11"/>
  <c r="E4558" i="11"/>
  <c r="F4558" i="11"/>
  <c r="G4558" i="11"/>
  <c r="H4558" i="11"/>
  <c r="J4558" i="11"/>
  <c r="K4558" i="11"/>
  <c r="L4558" i="11"/>
  <c r="A4559" i="11"/>
  <c r="B4559" i="11"/>
  <c r="C4559" i="11"/>
  <c r="D4559" i="11"/>
  <c r="E4559" i="11"/>
  <c r="F4559" i="11"/>
  <c r="G4559" i="11"/>
  <c r="H4559" i="11"/>
  <c r="J4559" i="11"/>
  <c r="K4559" i="11"/>
  <c r="L4559" i="11"/>
  <c r="A4560" i="11"/>
  <c r="B4560" i="11"/>
  <c r="C4560" i="11"/>
  <c r="D4560" i="11"/>
  <c r="E4560" i="11"/>
  <c r="F4560" i="11"/>
  <c r="G4560" i="11"/>
  <c r="H4560" i="11"/>
  <c r="J4560" i="11"/>
  <c r="K4560" i="11"/>
  <c r="L4560" i="11"/>
  <c r="A4561" i="11"/>
  <c r="B4561" i="11"/>
  <c r="C4561" i="11"/>
  <c r="D4561" i="11"/>
  <c r="E4561" i="11"/>
  <c r="F4561" i="11"/>
  <c r="G4561" i="11"/>
  <c r="H4561" i="11"/>
  <c r="J4561" i="11"/>
  <c r="K4561" i="11"/>
  <c r="L4561" i="11"/>
  <c r="A4562" i="11"/>
  <c r="B4562" i="11"/>
  <c r="C4562" i="11"/>
  <c r="D4562" i="11"/>
  <c r="E4562" i="11"/>
  <c r="F4562" i="11"/>
  <c r="G4562" i="11"/>
  <c r="H4562" i="11"/>
  <c r="J4562" i="11"/>
  <c r="K4562" i="11"/>
  <c r="L4562" i="11"/>
  <c r="A4563" i="11"/>
  <c r="B4563" i="11"/>
  <c r="C4563" i="11"/>
  <c r="D4563" i="11"/>
  <c r="E4563" i="11"/>
  <c r="F4563" i="11"/>
  <c r="G4563" i="11"/>
  <c r="H4563" i="11"/>
  <c r="J4563" i="11"/>
  <c r="K4563" i="11"/>
  <c r="L4563" i="11"/>
  <c r="A4564" i="11"/>
  <c r="B4564" i="11"/>
  <c r="C4564" i="11"/>
  <c r="D4564" i="11"/>
  <c r="E4564" i="11"/>
  <c r="F4564" i="11"/>
  <c r="G4564" i="11"/>
  <c r="H4564" i="11"/>
  <c r="J4564" i="11"/>
  <c r="K4564" i="11"/>
  <c r="L4564" i="11"/>
  <c r="A4565" i="11"/>
  <c r="B4565" i="11"/>
  <c r="C4565" i="11"/>
  <c r="D4565" i="11"/>
  <c r="E4565" i="11"/>
  <c r="F4565" i="11"/>
  <c r="G4565" i="11"/>
  <c r="H4565" i="11"/>
  <c r="J4565" i="11"/>
  <c r="K4565" i="11"/>
  <c r="L4565" i="11"/>
  <c r="A4566" i="11"/>
  <c r="B4566" i="11"/>
  <c r="C4566" i="11"/>
  <c r="D4566" i="11"/>
  <c r="E4566" i="11"/>
  <c r="F4566" i="11"/>
  <c r="G4566" i="11"/>
  <c r="H4566" i="11"/>
  <c r="J4566" i="11"/>
  <c r="K4566" i="11"/>
  <c r="L4566" i="11"/>
  <c r="A4567" i="11"/>
  <c r="B4567" i="11"/>
  <c r="C4567" i="11"/>
  <c r="D4567" i="11"/>
  <c r="E4567" i="11"/>
  <c r="F4567" i="11"/>
  <c r="G4567" i="11"/>
  <c r="H4567" i="11"/>
  <c r="J4567" i="11"/>
  <c r="K4567" i="11"/>
  <c r="L4567" i="11"/>
  <c r="A4568" i="11"/>
  <c r="B4568" i="11"/>
  <c r="C4568" i="11"/>
  <c r="D4568" i="11"/>
  <c r="E4568" i="11"/>
  <c r="F4568" i="11"/>
  <c r="G4568" i="11"/>
  <c r="H4568" i="11"/>
  <c r="J4568" i="11"/>
  <c r="K4568" i="11"/>
  <c r="L4568" i="11"/>
  <c r="A4569" i="11"/>
  <c r="B4569" i="11"/>
  <c r="C4569" i="11"/>
  <c r="D4569" i="11"/>
  <c r="E4569" i="11"/>
  <c r="F4569" i="11"/>
  <c r="G4569" i="11"/>
  <c r="H4569" i="11"/>
  <c r="J4569" i="11"/>
  <c r="K4569" i="11"/>
  <c r="L4569" i="11"/>
  <c r="A4570" i="11"/>
  <c r="B4570" i="11"/>
  <c r="C4570" i="11"/>
  <c r="D4570" i="11"/>
  <c r="E4570" i="11"/>
  <c r="F4570" i="11"/>
  <c r="G4570" i="11"/>
  <c r="H4570" i="11"/>
  <c r="J4570" i="11"/>
  <c r="K4570" i="11"/>
  <c r="L4570" i="11"/>
  <c r="A4571" i="11"/>
  <c r="B4571" i="11"/>
  <c r="C4571" i="11"/>
  <c r="D4571" i="11"/>
  <c r="E4571" i="11"/>
  <c r="F4571" i="11"/>
  <c r="G4571" i="11"/>
  <c r="H4571" i="11"/>
  <c r="J4571" i="11"/>
  <c r="K4571" i="11"/>
  <c r="L4571" i="11"/>
  <c r="A4572" i="11"/>
  <c r="B4572" i="11"/>
  <c r="C4572" i="11"/>
  <c r="D4572" i="11"/>
  <c r="E4572" i="11"/>
  <c r="F4572" i="11"/>
  <c r="G4572" i="11"/>
  <c r="H4572" i="11"/>
  <c r="J4572" i="11"/>
  <c r="K4572" i="11"/>
  <c r="L4572" i="11"/>
  <c r="A4573" i="11"/>
  <c r="B4573" i="11"/>
  <c r="C4573" i="11"/>
  <c r="D4573" i="11"/>
  <c r="E4573" i="11"/>
  <c r="F4573" i="11"/>
  <c r="G4573" i="11"/>
  <c r="H4573" i="11"/>
  <c r="J4573" i="11"/>
  <c r="K4573" i="11"/>
  <c r="L4573" i="11"/>
  <c r="A4574" i="11"/>
  <c r="B4574" i="11"/>
  <c r="C4574" i="11"/>
  <c r="D4574" i="11"/>
  <c r="E4574" i="11"/>
  <c r="F4574" i="11"/>
  <c r="G4574" i="11"/>
  <c r="H4574" i="11"/>
  <c r="J4574" i="11"/>
  <c r="K4574" i="11"/>
  <c r="L4574" i="11"/>
  <c r="A4575" i="11"/>
  <c r="B4575" i="11"/>
  <c r="C4575" i="11"/>
  <c r="D4575" i="11"/>
  <c r="E4575" i="11"/>
  <c r="F4575" i="11"/>
  <c r="G4575" i="11"/>
  <c r="H4575" i="11"/>
  <c r="J4575" i="11"/>
  <c r="K4575" i="11"/>
  <c r="L4575" i="11"/>
  <c r="A4576" i="11"/>
  <c r="B4576" i="11"/>
  <c r="C4576" i="11"/>
  <c r="D4576" i="11"/>
  <c r="E4576" i="11"/>
  <c r="F4576" i="11"/>
  <c r="G4576" i="11"/>
  <c r="H4576" i="11"/>
  <c r="J4576" i="11"/>
  <c r="K4576" i="11"/>
  <c r="L4576" i="11"/>
  <c r="A4577" i="11"/>
  <c r="B4577" i="11"/>
  <c r="C4577" i="11"/>
  <c r="D4577" i="11"/>
  <c r="E4577" i="11"/>
  <c r="F4577" i="11"/>
  <c r="G4577" i="11"/>
  <c r="H4577" i="11"/>
  <c r="J4577" i="11"/>
  <c r="K4577" i="11"/>
  <c r="L4577" i="11"/>
  <c r="A4578" i="11"/>
  <c r="B4578" i="11"/>
  <c r="C4578" i="11"/>
  <c r="D4578" i="11"/>
  <c r="E4578" i="11"/>
  <c r="F4578" i="11"/>
  <c r="G4578" i="11"/>
  <c r="H4578" i="11"/>
  <c r="J4578" i="11"/>
  <c r="K4578" i="11"/>
  <c r="L4578" i="11"/>
  <c r="A4579" i="11"/>
  <c r="B4579" i="11"/>
  <c r="C4579" i="11"/>
  <c r="D4579" i="11"/>
  <c r="E4579" i="11"/>
  <c r="F4579" i="11"/>
  <c r="G4579" i="11"/>
  <c r="H4579" i="11"/>
  <c r="J4579" i="11"/>
  <c r="K4579" i="11"/>
  <c r="L4579" i="11"/>
  <c r="A4580" i="11"/>
  <c r="B4580" i="11"/>
  <c r="C4580" i="11"/>
  <c r="D4580" i="11"/>
  <c r="E4580" i="11"/>
  <c r="F4580" i="11"/>
  <c r="G4580" i="11"/>
  <c r="H4580" i="11"/>
  <c r="J4580" i="11"/>
  <c r="K4580" i="11"/>
  <c r="L4580" i="11"/>
  <c r="A4581" i="11"/>
  <c r="B4581" i="11"/>
  <c r="C4581" i="11"/>
  <c r="D4581" i="11"/>
  <c r="E4581" i="11"/>
  <c r="F4581" i="11"/>
  <c r="G4581" i="11"/>
  <c r="H4581" i="11"/>
  <c r="J4581" i="11"/>
  <c r="K4581" i="11"/>
  <c r="L4581" i="11"/>
  <c r="A4582" i="11"/>
  <c r="B4582" i="11"/>
  <c r="C4582" i="11"/>
  <c r="D4582" i="11"/>
  <c r="E4582" i="11"/>
  <c r="F4582" i="11"/>
  <c r="G4582" i="11"/>
  <c r="H4582" i="11"/>
  <c r="J4582" i="11"/>
  <c r="K4582" i="11"/>
  <c r="L4582" i="11"/>
  <c r="A4583" i="11"/>
  <c r="B4583" i="11"/>
  <c r="C4583" i="11"/>
  <c r="D4583" i="11"/>
  <c r="E4583" i="11"/>
  <c r="F4583" i="11"/>
  <c r="G4583" i="11"/>
  <c r="H4583" i="11"/>
  <c r="J4583" i="11"/>
  <c r="K4583" i="11"/>
  <c r="L4583" i="11"/>
  <c r="A4584" i="11"/>
  <c r="B4584" i="11"/>
  <c r="C4584" i="11"/>
  <c r="D4584" i="11"/>
  <c r="E4584" i="11"/>
  <c r="F4584" i="11"/>
  <c r="G4584" i="11"/>
  <c r="H4584" i="11"/>
  <c r="J4584" i="11"/>
  <c r="K4584" i="11"/>
  <c r="L4584" i="11"/>
  <c r="A4585" i="11"/>
  <c r="B4585" i="11"/>
  <c r="C4585" i="11"/>
  <c r="D4585" i="11"/>
  <c r="E4585" i="11"/>
  <c r="F4585" i="11"/>
  <c r="G4585" i="11"/>
  <c r="H4585" i="11"/>
  <c r="J4585" i="11"/>
  <c r="K4585" i="11"/>
  <c r="L4585" i="11"/>
  <c r="A4586" i="11"/>
  <c r="B4586" i="11"/>
  <c r="C4586" i="11"/>
  <c r="D4586" i="11"/>
  <c r="E4586" i="11"/>
  <c r="F4586" i="11"/>
  <c r="G4586" i="11"/>
  <c r="H4586" i="11"/>
  <c r="J4586" i="11"/>
  <c r="K4586" i="11"/>
  <c r="L4586" i="11"/>
  <c r="A4587" i="11"/>
  <c r="B4587" i="11"/>
  <c r="C4587" i="11"/>
  <c r="D4587" i="11"/>
  <c r="E4587" i="11"/>
  <c r="F4587" i="11"/>
  <c r="G4587" i="11"/>
  <c r="H4587" i="11"/>
  <c r="J4587" i="11"/>
  <c r="K4587" i="11"/>
  <c r="L4587" i="11"/>
  <c r="A4588" i="11"/>
  <c r="B4588" i="11"/>
  <c r="C4588" i="11"/>
  <c r="D4588" i="11"/>
  <c r="E4588" i="11"/>
  <c r="F4588" i="11"/>
  <c r="G4588" i="11"/>
  <c r="H4588" i="11"/>
  <c r="J4588" i="11"/>
  <c r="K4588" i="11"/>
  <c r="L4588" i="11"/>
  <c r="A4589" i="11"/>
  <c r="B4589" i="11"/>
  <c r="C4589" i="11"/>
  <c r="D4589" i="11"/>
  <c r="E4589" i="11"/>
  <c r="F4589" i="11"/>
  <c r="G4589" i="11"/>
  <c r="H4589" i="11"/>
  <c r="J4589" i="11"/>
  <c r="K4589" i="11"/>
  <c r="L4589" i="11"/>
  <c r="A4590" i="11"/>
  <c r="B4590" i="11"/>
  <c r="C4590" i="11"/>
  <c r="D4590" i="11"/>
  <c r="E4590" i="11"/>
  <c r="F4590" i="11"/>
  <c r="G4590" i="11"/>
  <c r="H4590" i="11"/>
  <c r="J4590" i="11"/>
  <c r="K4590" i="11"/>
  <c r="L4590" i="11"/>
  <c r="A4591" i="11"/>
  <c r="B4591" i="11"/>
  <c r="C4591" i="11"/>
  <c r="D4591" i="11"/>
  <c r="E4591" i="11"/>
  <c r="F4591" i="11"/>
  <c r="G4591" i="11"/>
  <c r="H4591" i="11"/>
  <c r="J4591" i="11"/>
  <c r="K4591" i="11"/>
  <c r="L4591" i="11"/>
  <c r="A4592" i="11"/>
  <c r="B4592" i="11"/>
  <c r="C4592" i="11"/>
  <c r="D4592" i="11"/>
  <c r="E4592" i="11"/>
  <c r="F4592" i="11"/>
  <c r="G4592" i="11"/>
  <c r="H4592" i="11"/>
  <c r="J4592" i="11"/>
  <c r="K4592" i="11"/>
  <c r="L4592" i="11"/>
  <c r="A4593" i="11"/>
  <c r="B4593" i="11"/>
  <c r="C4593" i="11"/>
  <c r="D4593" i="11"/>
  <c r="E4593" i="11"/>
  <c r="F4593" i="11"/>
  <c r="G4593" i="11"/>
  <c r="H4593" i="11"/>
  <c r="J4593" i="11"/>
  <c r="K4593" i="11"/>
  <c r="L4593" i="11"/>
  <c r="A4594" i="11"/>
  <c r="B4594" i="11"/>
  <c r="C4594" i="11"/>
  <c r="D4594" i="11"/>
  <c r="E4594" i="11"/>
  <c r="F4594" i="11"/>
  <c r="G4594" i="11"/>
  <c r="H4594" i="11"/>
  <c r="J4594" i="11"/>
  <c r="K4594" i="11"/>
  <c r="L4594" i="11"/>
  <c r="A4595" i="11"/>
  <c r="B4595" i="11"/>
  <c r="C4595" i="11"/>
  <c r="D4595" i="11"/>
  <c r="E4595" i="11"/>
  <c r="F4595" i="11"/>
  <c r="G4595" i="11"/>
  <c r="H4595" i="11"/>
  <c r="J4595" i="11"/>
  <c r="K4595" i="11"/>
  <c r="L4595" i="11"/>
  <c r="A4596" i="11"/>
  <c r="B4596" i="11"/>
  <c r="C4596" i="11"/>
  <c r="D4596" i="11"/>
  <c r="E4596" i="11"/>
  <c r="F4596" i="11"/>
  <c r="G4596" i="11"/>
  <c r="H4596" i="11"/>
  <c r="J4596" i="11"/>
  <c r="K4596" i="11"/>
  <c r="L4596" i="11"/>
  <c r="A4597" i="11"/>
  <c r="B4597" i="11"/>
  <c r="C4597" i="11"/>
  <c r="D4597" i="11"/>
  <c r="E4597" i="11"/>
  <c r="F4597" i="11"/>
  <c r="G4597" i="11"/>
  <c r="H4597" i="11"/>
  <c r="J4597" i="11"/>
  <c r="K4597" i="11"/>
  <c r="L4597" i="11"/>
  <c r="A4598" i="11"/>
  <c r="B4598" i="11"/>
  <c r="C4598" i="11"/>
  <c r="D4598" i="11"/>
  <c r="E4598" i="11"/>
  <c r="F4598" i="11"/>
  <c r="G4598" i="11"/>
  <c r="H4598" i="11"/>
  <c r="J4598" i="11"/>
  <c r="K4598" i="11"/>
  <c r="L4598" i="11"/>
  <c r="A4599" i="11"/>
  <c r="B4599" i="11"/>
  <c r="C4599" i="11"/>
  <c r="D4599" i="11"/>
  <c r="E4599" i="11"/>
  <c r="F4599" i="11"/>
  <c r="G4599" i="11"/>
  <c r="H4599" i="11"/>
  <c r="J4599" i="11"/>
  <c r="K4599" i="11"/>
  <c r="L4599" i="11"/>
  <c r="A4600" i="11"/>
  <c r="B4600" i="11"/>
  <c r="C4600" i="11"/>
  <c r="D4600" i="11"/>
  <c r="E4600" i="11"/>
  <c r="F4600" i="11"/>
  <c r="G4600" i="11"/>
  <c r="H4600" i="11"/>
  <c r="J4600" i="11"/>
  <c r="K4600" i="11"/>
  <c r="L4600" i="11"/>
  <c r="A4601" i="11"/>
  <c r="B4601" i="11"/>
  <c r="C4601" i="11"/>
  <c r="D4601" i="11"/>
  <c r="E4601" i="11"/>
  <c r="F4601" i="11"/>
  <c r="G4601" i="11"/>
  <c r="H4601" i="11"/>
  <c r="J4601" i="11"/>
  <c r="K4601" i="11"/>
  <c r="L4601" i="11"/>
  <c r="A4602" i="11"/>
  <c r="B4602" i="11"/>
  <c r="C4602" i="11"/>
  <c r="D4602" i="11"/>
  <c r="E4602" i="11"/>
  <c r="F4602" i="11"/>
  <c r="G4602" i="11"/>
  <c r="H4602" i="11"/>
  <c r="J4602" i="11"/>
  <c r="K4602" i="11"/>
  <c r="L4602" i="11"/>
  <c r="A4603" i="11"/>
  <c r="B4603" i="11"/>
  <c r="C4603" i="11"/>
  <c r="D4603" i="11"/>
  <c r="E4603" i="11"/>
  <c r="F4603" i="11"/>
  <c r="G4603" i="11"/>
  <c r="H4603" i="11"/>
  <c r="J4603" i="11"/>
  <c r="K4603" i="11"/>
  <c r="L4603" i="11"/>
  <c r="A4604" i="11"/>
  <c r="B4604" i="11"/>
  <c r="C4604" i="11"/>
  <c r="D4604" i="11"/>
  <c r="E4604" i="11"/>
  <c r="F4604" i="11"/>
  <c r="G4604" i="11"/>
  <c r="H4604" i="11"/>
  <c r="J4604" i="11"/>
  <c r="K4604" i="11"/>
  <c r="L4604" i="11"/>
  <c r="A4605" i="11"/>
  <c r="B4605" i="11"/>
  <c r="C4605" i="11"/>
  <c r="D4605" i="11"/>
  <c r="E4605" i="11"/>
  <c r="F4605" i="11"/>
  <c r="G4605" i="11"/>
  <c r="H4605" i="11"/>
  <c r="J4605" i="11"/>
  <c r="K4605" i="11"/>
  <c r="L4605" i="11"/>
  <c r="A4606" i="11"/>
  <c r="B4606" i="11"/>
  <c r="C4606" i="11"/>
  <c r="D4606" i="11"/>
  <c r="E4606" i="11"/>
  <c r="F4606" i="11"/>
  <c r="G4606" i="11"/>
  <c r="H4606" i="11"/>
  <c r="J4606" i="11"/>
  <c r="K4606" i="11"/>
  <c r="L4606" i="11"/>
  <c r="A4607" i="11"/>
  <c r="B4607" i="11"/>
  <c r="C4607" i="11"/>
  <c r="D4607" i="11"/>
  <c r="E4607" i="11"/>
  <c r="F4607" i="11"/>
  <c r="G4607" i="11"/>
  <c r="H4607" i="11"/>
  <c r="J4607" i="11"/>
  <c r="K4607" i="11"/>
  <c r="L4607" i="11"/>
  <c r="A4608" i="11"/>
  <c r="B4608" i="11"/>
  <c r="C4608" i="11"/>
  <c r="D4608" i="11"/>
  <c r="E4608" i="11"/>
  <c r="F4608" i="11"/>
  <c r="G4608" i="11"/>
  <c r="H4608" i="11"/>
  <c r="J4608" i="11"/>
  <c r="K4608" i="11"/>
  <c r="L4608" i="11"/>
  <c r="A4609" i="11"/>
  <c r="B4609" i="11"/>
  <c r="C4609" i="11"/>
  <c r="D4609" i="11"/>
  <c r="E4609" i="11"/>
  <c r="F4609" i="11"/>
  <c r="G4609" i="11"/>
  <c r="H4609" i="11"/>
  <c r="J4609" i="11"/>
  <c r="K4609" i="11"/>
  <c r="L4609" i="11"/>
  <c r="A4610" i="11"/>
  <c r="B4610" i="11"/>
  <c r="C4610" i="11"/>
  <c r="D4610" i="11"/>
  <c r="E4610" i="11"/>
  <c r="F4610" i="11"/>
  <c r="G4610" i="11"/>
  <c r="H4610" i="11"/>
  <c r="J4610" i="11"/>
  <c r="K4610" i="11"/>
  <c r="L4610" i="11"/>
  <c r="A4611" i="11"/>
  <c r="B4611" i="11"/>
  <c r="C4611" i="11"/>
  <c r="D4611" i="11"/>
  <c r="E4611" i="11"/>
  <c r="F4611" i="11"/>
  <c r="G4611" i="11"/>
  <c r="H4611" i="11"/>
  <c r="J4611" i="11"/>
  <c r="K4611" i="11"/>
  <c r="L4611" i="11"/>
  <c r="A4612" i="11"/>
  <c r="B4612" i="11"/>
  <c r="C4612" i="11"/>
  <c r="D4612" i="11"/>
  <c r="E4612" i="11"/>
  <c r="F4612" i="11"/>
  <c r="G4612" i="11"/>
  <c r="H4612" i="11"/>
  <c r="J4612" i="11"/>
  <c r="K4612" i="11"/>
  <c r="L4612" i="11"/>
  <c r="A4613" i="11"/>
  <c r="B4613" i="11"/>
  <c r="C4613" i="11"/>
  <c r="D4613" i="11"/>
  <c r="E4613" i="11"/>
  <c r="F4613" i="11"/>
  <c r="G4613" i="11"/>
  <c r="H4613" i="11"/>
  <c r="J4613" i="11"/>
  <c r="K4613" i="11"/>
  <c r="L4613" i="11"/>
  <c r="A4614" i="11"/>
  <c r="B4614" i="11"/>
  <c r="C4614" i="11"/>
  <c r="D4614" i="11"/>
  <c r="E4614" i="11"/>
  <c r="F4614" i="11"/>
  <c r="G4614" i="11"/>
  <c r="H4614" i="11"/>
  <c r="J4614" i="11"/>
  <c r="K4614" i="11"/>
  <c r="L4614" i="11"/>
  <c r="A4615" i="11"/>
  <c r="B4615" i="11"/>
  <c r="C4615" i="11"/>
  <c r="D4615" i="11"/>
  <c r="E4615" i="11"/>
  <c r="F4615" i="11"/>
  <c r="G4615" i="11"/>
  <c r="H4615" i="11"/>
  <c r="J4615" i="11"/>
  <c r="K4615" i="11"/>
  <c r="L4615" i="11"/>
  <c r="A4616" i="11"/>
  <c r="B4616" i="11"/>
  <c r="C4616" i="11"/>
  <c r="D4616" i="11"/>
  <c r="E4616" i="11"/>
  <c r="F4616" i="11"/>
  <c r="G4616" i="11"/>
  <c r="H4616" i="11"/>
  <c r="J4616" i="11"/>
  <c r="K4616" i="11"/>
  <c r="L4616" i="11"/>
  <c r="A4617" i="11"/>
  <c r="B4617" i="11"/>
  <c r="C4617" i="11"/>
  <c r="D4617" i="11"/>
  <c r="E4617" i="11"/>
  <c r="F4617" i="11"/>
  <c r="G4617" i="11"/>
  <c r="H4617" i="11"/>
  <c r="J4617" i="11"/>
  <c r="K4617" i="11"/>
  <c r="L4617" i="11"/>
  <c r="A4618" i="11"/>
  <c r="B4618" i="11"/>
  <c r="C4618" i="11"/>
  <c r="D4618" i="11"/>
  <c r="E4618" i="11"/>
  <c r="F4618" i="11"/>
  <c r="G4618" i="11"/>
  <c r="H4618" i="11"/>
  <c r="J4618" i="11"/>
  <c r="K4618" i="11"/>
  <c r="L4618" i="11"/>
  <c r="A4619" i="11"/>
  <c r="B4619" i="11"/>
  <c r="C4619" i="11"/>
  <c r="D4619" i="11"/>
  <c r="E4619" i="11"/>
  <c r="F4619" i="11"/>
  <c r="G4619" i="11"/>
  <c r="H4619" i="11"/>
  <c r="J4619" i="11"/>
  <c r="K4619" i="11"/>
  <c r="L4619" i="11"/>
  <c r="A4620" i="11"/>
  <c r="B4620" i="11"/>
  <c r="C4620" i="11"/>
  <c r="D4620" i="11"/>
  <c r="E4620" i="11"/>
  <c r="F4620" i="11"/>
  <c r="G4620" i="11"/>
  <c r="H4620" i="11"/>
  <c r="J4620" i="11"/>
  <c r="K4620" i="11"/>
  <c r="L4620" i="11"/>
  <c r="A4621" i="11"/>
  <c r="B4621" i="11"/>
  <c r="C4621" i="11"/>
  <c r="D4621" i="11"/>
  <c r="E4621" i="11"/>
  <c r="F4621" i="11"/>
  <c r="G4621" i="11"/>
  <c r="H4621" i="11"/>
  <c r="J4621" i="11"/>
  <c r="K4621" i="11"/>
  <c r="L4621" i="11"/>
  <c r="A4622" i="11"/>
  <c r="B4622" i="11"/>
  <c r="C4622" i="11"/>
  <c r="D4622" i="11"/>
  <c r="E4622" i="11"/>
  <c r="F4622" i="11"/>
  <c r="G4622" i="11"/>
  <c r="H4622" i="11"/>
  <c r="J4622" i="11"/>
  <c r="K4622" i="11"/>
  <c r="L4622" i="11"/>
  <c r="A4623" i="11"/>
  <c r="B4623" i="11"/>
  <c r="C4623" i="11"/>
  <c r="D4623" i="11"/>
  <c r="E4623" i="11"/>
  <c r="F4623" i="11"/>
  <c r="G4623" i="11"/>
  <c r="H4623" i="11"/>
  <c r="J4623" i="11"/>
  <c r="K4623" i="11"/>
  <c r="L4623" i="11"/>
  <c r="A4624" i="11"/>
  <c r="B4624" i="11"/>
  <c r="C4624" i="11"/>
  <c r="D4624" i="11"/>
  <c r="E4624" i="11"/>
  <c r="F4624" i="11"/>
  <c r="G4624" i="11"/>
  <c r="H4624" i="11"/>
  <c r="J4624" i="11"/>
  <c r="K4624" i="11"/>
  <c r="L4624" i="11"/>
  <c r="A4625" i="11"/>
  <c r="B4625" i="11"/>
  <c r="C4625" i="11"/>
  <c r="D4625" i="11"/>
  <c r="E4625" i="11"/>
  <c r="F4625" i="11"/>
  <c r="G4625" i="11"/>
  <c r="H4625" i="11"/>
  <c r="J4625" i="11"/>
  <c r="K4625" i="11"/>
  <c r="L4625" i="11"/>
  <c r="A4626" i="11"/>
  <c r="B4626" i="11"/>
  <c r="C4626" i="11"/>
  <c r="D4626" i="11"/>
  <c r="E4626" i="11"/>
  <c r="F4626" i="11"/>
  <c r="G4626" i="11"/>
  <c r="H4626" i="11"/>
  <c r="J4626" i="11"/>
  <c r="K4626" i="11"/>
  <c r="L4626" i="11"/>
  <c r="A4627" i="11"/>
  <c r="B4627" i="11"/>
  <c r="C4627" i="11"/>
  <c r="D4627" i="11"/>
  <c r="E4627" i="11"/>
  <c r="F4627" i="11"/>
  <c r="G4627" i="11"/>
  <c r="H4627" i="11"/>
  <c r="J4627" i="11"/>
  <c r="K4627" i="11"/>
  <c r="L4627" i="11"/>
  <c r="A4628" i="11"/>
  <c r="B4628" i="11"/>
  <c r="C4628" i="11"/>
  <c r="D4628" i="11"/>
  <c r="E4628" i="11"/>
  <c r="F4628" i="11"/>
  <c r="G4628" i="11"/>
  <c r="H4628" i="11"/>
  <c r="J4628" i="11"/>
  <c r="K4628" i="11"/>
  <c r="L4628" i="11"/>
  <c r="A4629" i="11"/>
  <c r="B4629" i="11"/>
  <c r="C4629" i="11"/>
  <c r="D4629" i="11"/>
  <c r="E4629" i="11"/>
  <c r="F4629" i="11"/>
  <c r="G4629" i="11"/>
  <c r="H4629" i="11"/>
  <c r="J4629" i="11"/>
  <c r="K4629" i="11"/>
  <c r="L4629" i="11"/>
  <c r="A4630" i="11"/>
  <c r="B4630" i="11"/>
  <c r="C4630" i="11"/>
  <c r="D4630" i="11"/>
  <c r="E4630" i="11"/>
  <c r="F4630" i="11"/>
  <c r="G4630" i="11"/>
  <c r="H4630" i="11"/>
  <c r="J4630" i="11"/>
  <c r="K4630" i="11"/>
  <c r="L4630" i="11"/>
  <c r="A4631" i="11"/>
  <c r="B4631" i="11"/>
  <c r="C4631" i="11"/>
  <c r="D4631" i="11"/>
  <c r="E4631" i="11"/>
  <c r="F4631" i="11"/>
  <c r="G4631" i="11"/>
  <c r="H4631" i="11"/>
  <c r="J4631" i="11"/>
  <c r="K4631" i="11"/>
  <c r="L4631" i="11"/>
  <c r="A4632" i="11"/>
  <c r="B4632" i="11"/>
  <c r="C4632" i="11"/>
  <c r="D4632" i="11"/>
  <c r="E4632" i="11"/>
  <c r="F4632" i="11"/>
  <c r="G4632" i="11"/>
  <c r="H4632" i="11"/>
  <c r="J4632" i="11"/>
  <c r="K4632" i="11"/>
  <c r="L4632" i="11"/>
  <c r="A4633" i="11"/>
  <c r="B4633" i="11"/>
  <c r="C4633" i="11"/>
  <c r="D4633" i="11"/>
  <c r="E4633" i="11"/>
  <c r="F4633" i="11"/>
  <c r="G4633" i="11"/>
  <c r="H4633" i="11"/>
  <c r="J4633" i="11"/>
  <c r="K4633" i="11"/>
  <c r="L4633" i="11"/>
  <c r="A4634" i="11"/>
  <c r="B4634" i="11"/>
  <c r="C4634" i="11"/>
  <c r="D4634" i="11"/>
  <c r="E4634" i="11"/>
  <c r="F4634" i="11"/>
  <c r="G4634" i="11"/>
  <c r="H4634" i="11"/>
  <c r="J4634" i="11"/>
  <c r="K4634" i="11"/>
  <c r="L4634" i="11"/>
  <c r="A4635" i="11"/>
  <c r="B4635" i="11"/>
  <c r="C4635" i="11"/>
  <c r="D4635" i="11"/>
  <c r="E4635" i="11"/>
  <c r="F4635" i="11"/>
  <c r="G4635" i="11"/>
  <c r="H4635" i="11"/>
  <c r="J4635" i="11"/>
  <c r="K4635" i="11"/>
  <c r="L4635" i="11"/>
  <c r="A4636" i="11"/>
  <c r="B4636" i="11"/>
  <c r="C4636" i="11"/>
  <c r="D4636" i="11"/>
  <c r="E4636" i="11"/>
  <c r="F4636" i="11"/>
  <c r="G4636" i="11"/>
  <c r="H4636" i="11"/>
  <c r="J4636" i="11"/>
  <c r="K4636" i="11"/>
  <c r="L4636" i="11"/>
  <c r="A4637" i="11"/>
  <c r="B4637" i="11"/>
  <c r="C4637" i="11"/>
  <c r="D4637" i="11"/>
  <c r="E4637" i="11"/>
  <c r="F4637" i="11"/>
  <c r="G4637" i="11"/>
  <c r="H4637" i="11"/>
  <c r="J4637" i="11"/>
  <c r="K4637" i="11"/>
  <c r="L4637" i="11"/>
  <c r="A4638" i="11"/>
  <c r="B4638" i="11"/>
  <c r="C4638" i="11"/>
  <c r="D4638" i="11"/>
  <c r="E4638" i="11"/>
  <c r="F4638" i="11"/>
  <c r="G4638" i="11"/>
  <c r="H4638" i="11"/>
  <c r="J4638" i="11"/>
  <c r="K4638" i="11"/>
  <c r="L4638" i="11"/>
  <c r="A4639" i="11"/>
  <c r="B4639" i="11"/>
  <c r="C4639" i="11"/>
  <c r="D4639" i="11"/>
  <c r="E4639" i="11"/>
  <c r="F4639" i="11"/>
  <c r="G4639" i="11"/>
  <c r="H4639" i="11"/>
  <c r="J4639" i="11"/>
  <c r="K4639" i="11"/>
  <c r="L4639" i="11"/>
  <c r="A4640" i="11"/>
  <c r="B4640" i="11"/>
  <c r="C4640" i="11"/>
  <c r="D4640" i="11"/>
  <c r="E4640" i="11"/>
  <c r="F4640" i="11"/>
  <c r="G4640" i="11"/>
  <c r="H4640" i="11"/>
  <c r="J4640" i="11"/>
  <c r="K4640" i="11"/>
  <c r="L4640" i="11"/>
  <c r="A4641" i="11"/>
  <c r="B4641" i="11"/>
  <c r="C4641" i="11"/>
  <c r="D4641" i="11"/>
  <c r="E4641" i="11"/>
  <c r="F4641" i="11"/>
  <c r="G4641" i="11"/>
  <c r="H4641" i="11"/>
  <c r="J4641" i="11"/>
  <c r="K4641" i="11"/>
  <c r="L4641" i="11"/>
  <c r="A4642" i="11"/>
  <c r="B4642" i="11"/>
  <c r="C4642" i="11"/>
  <c r="D4642" i="11"/>
  <c r="E4642" i="11"/>
  <c r="F4642" i="11"/>
  <c r="G4642" i="11"/>
  <c r="H4642" i="11"/>
  <c r="J4642" i="11"/>
  <c r="K4642" i="11"/>
  <c r="L4642" i="11"/>
  <c r="A4643" i="11"/>
  <c r="B4643" i="11"/>
  <c r="C4643" i="11"/>
  <c r="D4643" i="11"/>
  <c r="E4643" i="11"/>
  <c r="F4643" i="11"/>
  <c r="G4643" i="11"/>
  <c r="H4643" i="11"/>
  <c r="J4643" i="11"/>
  <c r="K4643" i="11"/>
  <c r="L4643" i="11"/>
  <c r="A4644" i="11"/>
  <c r="B4644" i="11"/>
  <c r="C4644" i="11"/>
  <c r="D4644" i="11"/>
  <c r="E4644" i="11"/>
  <c r="F4644" i="11"/>
  <c r="G4644" i="11"/>
  <c r="H4644" i="11"/>
  <c r="J4644" i="11"/>
  <c r="K4644" i="11"/>
  <c r="L4644" i="11"/>
  <c r="A4645" i="11"/>
  <c r="B4645" i="11"/>
  <c r="C4645" i="11"/>
  <c r="D4645" i="11"/>
  <c r="E4645" i="11"/>
  <c r="F4645" i="11"/>
  <c r="G4645" i="11"/>
  <c r="H4645" i="11"/>
  <c r="J4645" i="11"/>
  <c r="K4645" i="11"/>
  <c r="L4645" i="11"/>
  <c r="A4646" i="11"/>
  <c r="B4646" i="11"/>
  <c r="C4646" i="11"/>
  <c r="D4646" i="11"/>
  <c r="E4646" i="11"/>
  <c r="F4646" i="11"/>
  <c r="G4646" i="11"/>
  <c r="H4646" i="11"/>
  <c r="J4646" i="11"/>
  <c r="K4646" i="11"/>
  <c r="L4646" i="11"/>
  <c r="A4647" i="11"/>
  <c r="B4647" i="11"/>
  <c r="C4647" i="11"/>
  <c r="D4647" i="11"/>
  <c r="E4647" i="11"/>
  <c r="F4647" i="11"/>
  <c r="G4647" i="11"/>
  <c r="H4647" i="11"/>
  <c r="J4647" i="11"/>
  <c r="K4647" i="11"/>
  <c r="L4647" i="11"/>
  <c r="A4648" i="11"/>
  <c r="B4648" i="11"/>
  <c r="C4648" i="11"/>
  <c r="D4648" i="11"/>
  <c r="E4648" i="11"/>
  <c r="F4648" i="11"/>
  <c r="G4648" i="11"/>
  <c r="H4648" i="11"/>
  <c r="J4648" i="11"/>
  <c r="K4648" i="11"/>
  <c r="L4648" i="11"/>
  <c r="A4649" i="11"/>
  <c r="B4649" i="11"/>
  <c r="C4649" i="11"/>
  <c r="D4649" i="11"/>
  <c r="E4649" i="11"/>
  <c r="F4649" i="11"/>
  <c r="G4649" i="11"/>
  <c r="H4649" i="11"/>
  <c r="J4649" i="11"/>
  <c r="K4649" i="11"/>
  <c r="L4649" i="11"/>
  <c r="A4650" i="11"/>
  <c r="B4650" i="11"/>
  <c r="C4650" i="11"/>
  <c r="D4650" i="11"/>
  <c r="E4650" i="11"/>
  <c r="F4650" i="11"/>
  <c r="G4650" i="11"/>
  <c r="H4650" i="11"/>
  <c r="J4650" i="11"/>
  <c r="K4650" i="11"/>
  <c r="L4650" i="11"/>
  <c r="A4651" i="11"/>
  <c r="B4651" i="11"/>
  <c r="C4651" i="11"/>
  <c r="D4651" i="11"/>
  <c r="E4651" i="11"/>
  <c r="F4651" i="11"/>
  <c r="G4651" i="11"/>
  <c r="H4651" i="11"/>
  <c r="J4651" i="11"/>
  <c r="K4651" i="11"/>
  <c r="L4651" i="11"/>
  <c r="A4652" i="11"/>
  <c r="B4652" i="11"/>
  <c r="C4652" i="11"/>
  <c r="D4652" i="11"/>
  <c r="E4652" i="11"/>
  <c r="F4652" i="11"/>
  <c r="G4652" i="11"/>
  <c r="H4652" i="11"/>
  <c r="J4652" i="11"/>
  <c r="K4652" i="11"/>
  <c r="L4652" i="11"/>
  <c r="A4653" i="11"/>
  <c r="B4653" i="11"/>
  <c r="C4653" i="11"/>
  <c r="D4653" i="11"/>
  <c r="E4653" i="11"/>
  <c r="F4653" i="11"/>
  <c r="G4653" i="11"/>
  <c r="H4653" i="11"/>
  <c r="J4653" i="11"/>
  <c r="K4653" i="11"/>
  <c r="L4653" i="11"/>
  <c r="A4654" i="11"/>
  <c r="B4654" i="11"/>
  <c r="C4654" i="11"/>
  <c r="D4654" i="11"/>
  <c r="E4654" i="11"/>
  <c r="F4654" i="11"/>
  <c r="G4654" i="11"/>
  <c r="H4654" i="11"/>
  <c r="J4654" i="11"/>
  <c r="K4654" i="11"/>
  <c r="L4654" i="11"/>
  <c r="A4655" i="11"/>
  <c r="B4655" i="11"/>
  <c r="C4655" i="11"/>
  <c r="D4655" i="11"/>
  <c r="E4655" i="11"/>
  <c r="F4655" i="11"/>
  <c r="G4655" i="11"/>
  <c r="H4655" i="11"/>
  <c r="J4655" i="11"/>
  <c r="K4655" i="11"/>
  <c r="L4655" i="11"/>
  <c r="A4656" i="11"/>
  <c r="B4656" i="11"/>
  <c r="C4656" i="11"/>
  <c r="D4656" i="11"/>
  <c r="E4656" i="11"/>
  <c r="F4656" i="11"/>
  <c r="G4656" i="11"/>
  <c r="H4656" i="11"/>
  <c r="J4656" i="11"/>
  <c r="K4656" i="11"/>
  <c r="L4656" i="11"/>
  <c r="A4657" i="11"/>
  <c r="B4657" i="11"/>
  <c r="C4657" i="11"/>
  <c r="D4657" i="11"/>
  <c r="E4657" i="11"/>
  <c r="F4657" i="11"/>
  <c r="G4657" i="11"/>
  <c r="H4657" i="11"/>
  <c r="J4657" i="11"/>
  <c r="K4657" i="11"/>
  <c r="L4657" i="11"/>
  <c r="A4658" i="11"/>
  <c r="B4658" i="11"/>
  <c r="C4658" i="11"/>
  <c r="D4658" i="11"/>
  <c r="E4658" i="11"/>
  <c r="F4658" i="11"/>
  <c r="G4658" i="11"/>
  <c r="H4658" i="11"/>
  <c r="J4658" i="11"/>
  <c r="K4658" i="11"/>
  <c r="L4658" i="11"/>
  <c r="A4659" i="11"/>
  <c r="B4659" i="11"/>
  <c r="C4659" i="11"/>
  <c r="D4659" i="11"/>
  <c r="E4659" i="11"/>
  <c r="F4659" i="11"/>
  <c r="G4659" i="11"/>
  <c r="H4659" i="11"/>
  <c r="J4659" i="11"/>
  <c r="K4659" i="11"/>
  <c r="L4659" i="11"/>
  <c r="A4660" i="11"/>
  <c r="B4660" i="11"/>
  <c r="C4660" i="11"/>
  <c r="D4660" i="11"/>
  <c r="E4660" i="11"/>
  <c r="F4660" i="11"/>
  <c r="G4660" i="11"/>
  <c r="H4660" i="11"/>
  <c r="J4660" i="11"/>
  <c r="K4660" i="11"/>
  <c r="L4660" i="11"/>
  <c r="A4661" i="11"/>
  <c r="B4661" i="11"/>
  <c r="C4661" i="11"/>
  <c r="D4661" i="11"/>
  <c r="E4661" i="11"/>
  <c r="F4661" i="11"/>
  <c r="G4661" i="11"/>
  <c r="H4661" i="11"/>
  <c r="J4661" i="11"/>
  <c r="K4661" i="11"/>
  <c r="L4661" i="11"/>
  <c r="A4662" i="11"/>
  <c r="B4662" i="11"/>
  <c r="C4662" i="11"/>
  <c r="D4662" i="11"/>
  <c r="E4662" i="11"/>
  <c r="F4662" i="11"/>
  <c r="G4662" i="11"/>
  <c r="H4662" i="11"/>
  <c r="J4662" i="11"/>
  <c r="K4662" i="11"/>
  <c r="L4662" i="11"/>
  <c r="A4663" i="11"/>
  <c r="B4663" i="11"/>
  <c r="C4663" i="11"/>
  <c r="D4663" i="11"/>
  <c r="E4663" i="11"/>
  <c r="F4663" i="11"/>
  <c r="G4663" i="11"/>
  <c r="H4663" i="11"/>
  <c r="J4663" i="11"/>
  <c r="K4663" i="11"/>
  <c r="L4663" i="11"/>
  <c r="A4664" i="11"/>
  <c r="B4664" i="11"/>
  <c r="C4664" i="11"/>
  <c r="D4664" i="11"/>
  <c r="E4664" i="11"/>
  <c r="F4664" i="11"/>
  <c r="G4664" i="11"/>
  <c r="H4664" i="11"/>
  <c r="J4664" i="11"/>
  <c r="K4664" i="11"/>
  <c r="L4664" i="11"/>
  <c r="A4665" i="11"/>
  <c r="B4665" i="11"/>
  <c r="C4665" i="11"/>
  <c r="D4665" i="11"/>
  <c r="E4665" i="11"/>
  <c r="F4665" i="11"/>
  <c r="G4665" i="11"/>
  <c r="H4665" i="11"/>
  <c r="J4665" i="11"/>
  <c r="K4665" i="11"/>
  <c r="L4665" i="11"/>
  <c r="A4666" i="11"/>
  <c r="B4666" i="11"/>
  <c r="C4666" i="11"/>
  <c r="D4666" i="11"/>
  <c r="E4666" i="11"/>
  <c r="F4666" i="11"/>
  <c r="G4666" i="11"/>
  <c r="H4666" i="11"/>
  <c r="J4666" i="11"/>
  <c r="K4666" i="11"/>
  <c r="L4666" i="11"/>
  <c r="A4667" i="11"/>
  <c r="B4667" i="11"/>
  <c r="C4667" i="11"/>
  <c r="D4667" i="11"/>
  <c r="E4667" i="11"/>
  <c r="F4667" i="11"/>
  <c r="G4667" i="11"/>
  <c r="H4667" i="11"/>
  <c r="J4667" i="11"/>
  <c r="K4667" i="11"/>
  <c r="L4667" i="11"/>
  <c r="A4668" i="11"/>
  <c r="B4668" i="11"/>
  <c r="C4668" i="11"/>
  <c r="D4668" i="11"/>
  <c r="E4668" i="11"/>
  <c r="F4668" i="11"/>
  <c r="G4668" i="11"/>
  <c r="H4668" i="11"/>
  <c r="J4668" i="11"/>
  <c r="K4668" i="11"/>
  <c r="L4668" i="11"/>
  <c r="A4669" i="11"/>
  <c r="B4669" i="11"/>
  <c r="C4669" i="11"/>
  <c r="D4669" i="11"/>
  <c r="E4669" i="11"/>
  <c r="F4669" i="11"/>
  <c r="G4669" i="11"/>
  <c r="H4669" i="11"/>
  <c r="J4669" i="11"/>
  <c r="K4669" i="11"/>
  <c r="L4669" i="11"/>
  <c r="A4670" i="11"/>
  <c r="B4670" i="11"/>
  <c r="C4670" i="11"/>
  <c r="D4670" i="11"/>
  <c r="E4670" i="11"/>
  <c r="F4670" i="11"/>
  <c r="G4670" i="11"/>
  <c r="H4670" i="11"/>
  <c r="J4670" i="11"/>
  <c r="K4670" i="11"/>
  <c r="L4670" i="11"/>
  <c r="A4671" i="11"/>
  <c r="B4671" i="11"/>
  <c r="C4671" i="11"/>
  <c r="D4671" i="11"/>
  <c r="E4671" i="11"/>
  <c r="F4671" i="11"/>
  <c r="G4671" i="11"/>
  <c r="H4671" i="11"/>
  <c r="J4671" i="11"/>
  <c r="K4671" i="11"/>
  <c r="L4671" i="11"/>
  <c r="A4672" i="11"/>
  <c r="B4672" i="11"/>
  <c r="C4672" i="11"/>
  <c r="D4672" i="11"/>
  <c r="E4672" i="11"/>
  <c r="F4672" i="11"/>
  <c r="G4672" i="11"/>
  <c r="H4672" i="11"/>
  <c r="J4672" i="11"/>
  <c r="K4672" i="11"/>
  <c r="L4672" i="11"/>
  <c r="A4673" i="11"/>
  <c r="B4673" i="11"/>
  <c r="C4673" i="11"/>
  <c r="D4673" i="11"/>
  <c r="E4673" i="11"/>
  <c r="F4673" i="11"/>
  <c r="G4673" i="11"/>
  <c r="H4673" i="11"/>
  <c r="J4673" i="11"/>
  <c r="K4673" i="11"/>
  <c r="L4673" i="11"/>
  <c r="A4674" i="11"/>
  <c r="B4674" i="11"/>
  <c r="C4674" i="11"/>
  <c r="D4674" i="11"/>
  <c r="E4674" i="11"/>
  <c r="F4674" i="11"/>
  <c r="G4674" i="11"/>
  <c r="H4674" i="11"/>
  <c r="J4674" i="11"/>
  <c r="K4674" i="11"/>
  <c r="L4674" i="11"/>
  <c r="A4675" i="11"/>
  <c r="B4675" i="11"/>
  <c r="C4675" i="11"/>
  <c r="D4675" i="11"/>
  <c r="E4675" i="11"/>
  <c r="F4675" i="11"/>
  <c r="G4675" i="11"/>
  <c r="H4675" i="11"/>
  <c r="J4675" i="11"/>
  <c r="K4675" i="11"/>
  <c r="L4675" i="11"/>
  <c r="A4676" i="11"/>
  <c r="B4676" i="11"/>
  <c r="C4676" i="11"/>
  <c r="D4676" i="11"/>
  <c r="E4676" i="11"/>
  <c r="F4676" i="11"/>
  <c r="G4676" i="11"/>
  <c r="H4676" i="11"/>
  <c r="J4676" i="11"/>
  <c r="K4676" i="11"/>
  <c r="L4676" i="11"/>
  <c r="A4677" i="11"/>
  <c r="B4677" i="11"/>
  <c r="C4677" i="11"/>
  <c r="D4677" i="11"/>
  <c r="E4677" i="11"/>
  <c r="F4677" i="11"/>
  <c r="G4677" i="11"/>
  <c r="H4677" i="11"/>
  <c r="J4677" i="11"/>
  <c r="K4677" i="11"/>
  <c r="L4677" i="11"/>
  <c r="A4678" i="11"/>
  <c r="B4678" i="11"/>
  <c r="C4678" i="11"/>
  <c r="D4678" i="11"/>
  <c r="E4678" i="11"/>
  <c r="F4678" i="11"/>
  <c r="G4678" i="11"/>
  <c r="H4678" i="11"/>
  <c r="J4678" i="11"/>
  <c r="K4678" i="11"/>
  <c r="L4678" i="11"/>
  <c r="A4679" i="11"/>
  <c r="B4679" i="11"/>
  <c r="C4679" i="11"/>
  <c r="D4679" i="11"/>
  <c r="E4679" i="11"/>
  <c r="F4679" i="11"/>
  <c r="G4679" i="11"/>
  <c r="H4679" i="11"/>
  <c r="J4679" i="11"/>
  <c r="K4679" i="11"/>
  <c r="L4679" i="11"/>
  <c r="A4680" i="11"/>
  <c r="B4680" i="11"/>
  <c r="C4680" i="11"/>
  <c r="D4680" i="11"/>
  <c r="E4680" i="11"/>
  <c r="F4680" i="11"/>
  <c r="G4680" i="11"/>
  <c r="H4680" i="11"/>
  <c r="J4680" i="11"/>
  <c r="K4680" i="11"/>
  <c r="L4680" i="11"/>
  <c r="A4681" i="11"/>
  <c r="B4681" i="11"/>
  <c r="C4681" i="11"/>
  <c r="D4681" i="11"/>
  <c r="E4681" i="11"/>
  <c r="F4681" i="11"/>
  <c r="G4681" i="11"/>
  <c r="H4681" i="11"/>
  <c r="J4681" i="11"/>
  <c r="K4681" i="11"/>
  <c r="L4681" i="11"/>
  <c r="A4682" i="11"/>
  <c r="B4682" i="11"/>
  <c r="C4682" i="11"/>
  <c r="D4682" i="11"/>
  <c r="E4682" i="11"/>
  <c r="F4682" i="11"/>
  <c r="G4682" i="11"/>
  <c r="H4682" i="11"/>
  <c r="J4682" i="11"/>
  <c r="K4682" i="11"/>
  <c r="L4682" i="11"/>
  <c r="A4683" i="11"/>
  <c r="B4683" i="11"/>
  <c r="C4683" i="11"/>
  <c r="D4683" i="11"/>
  <c r="E4683" i="11"/>
  <c r="F4683" i="11"/>
  <c r="G4683" i="11"/>
  <c r="H4683" i="11"/>
  <c r="J4683" i="11"/>
  <c r="K4683" i="11"/>
  <c r="L4683" i="11"/>
  <c r="A4684" i="11"/>
  <c r="B4684" i="11"/>
  <c r="C4684" i="11"/>
  <c r="D4684" i="11"/>
  <c r="E4684" i="11"/>
  <c r="F4684" i="11"/>
  <c r="G4684" i="11"/>
  <c r="H4684" i="11"/>
  <c r="J4684" i="11"/>
  <c r="K4684" i="11"/>
  <c r="L4684" i="11"/>
  <c r="A4685" i="11"/>
  <c r="B4685" i="11"/>
  <c r="C4685" i="11"/>
  <c r="D4685" i="11"/>
  <c r="E4685" i="11"/>
  <c r="F4685" i="11"/>
  <c r="G4685" i="11"/>
  <c r="H4685" i="11"/>
  <c r="J4685" i="11"/>
  <c r="K4685" i="11"/>
  <c r="L4685" i="11"/>
  <c r="A4686" i="11"/>
  <c r="B4686" i="11"/>
  <c r="C4686" i="11"/>
  <c r="D4686" i="11"/>
  <c r="E4686" i="11"/>
  <c r="F4686" i="11"/>
  <c r="G4686" i="11"/>
  <c r="H4686" i="11"/>
  <c r="J4686" i="11"/>
  <c r="K4686" i="11"/>
  <c r="L4686" i="11"/>
  <c r="A4687" i="11"/>
  <c r="B4687" i="11"/>
  <c r="C4687" i="11"/>
  <c r="D4687" i="11"/>
  <c r="E4687" i="11"/>
  <c r="F4687" i="11"/>
  <c r="G4687" i="11"/>
  <c r="H4687" i="11"/>
  <c r="J4687" i="11"/>
  <c r="K4687" i="11"/>
  <c r="L4687" i="11"/>
  <c r="A4688" i="11"/>
  <c r="B4688" i="11"/>
  <c r="C4688" i="11"/>
  <c r="D4688" i="11"/>
  <c r="E4688" i="11"/>
  <c r="F4688" i="11"/>
  <c r="G4688" i="11"/>
  <c r="H4688" i="11"/>
  <c r="J4688" i="11"/>
  <c r="K4688" i="11"/>
  <c r="L4688" i="11"/>
  <c r="A4689" i="11"/>
  <c r="B4689" i="11"/>
  <c r="C4689" i="11"/>
  <c r="D4689" i="11"/>
  <c r="E4689" i="11"/>
  <c r="F4689" i="11"/>
  <c r="G4689" i="11"/>
  <c r="H4689" i="11"/>
  <c r="J4689" i="11"/>
  <c r="K4689" i="11"/>
  <c r="L4689" i="11"/>
  <c r="A4690" i="11"/>
  <c r="B4690" i="11"/>
  <c r="C4690" i="11"/>
  <c r="D4690" i="11"/>
  <c r="E4690" i="11"/>
  <c r="F4690" i="11"/>
  <c r="G4690" i="11"/>
  <c r="H4690" i="11"/>
  <c r="J4690" i="11"/>
  <c r="K4690" i="11"/>
  <c r="L4690" i="11"/>
  <c r="A4691" i="11"/>
  <c r="B4691" i="11"/>
  <c r="C4691" i="11"/>
  <c r="D4691" i="11"/>
  <c r="E4691" i="11"/>
  <c r="F4691" i="11"/>
  <c r="G4691" i="11"/>
  <c r="H4691" i="11"/>
  <c r="J4691" i="11"/>
  <c r="K4691" i="11"/>
  <c r="L4691" i="11"/>
  <c r="A4692" i="11"/>
  <c r="B4692" i="11"/>
  <c r="C4692" i="11"/>
  <c r="D4692" i="11"/>
  <c r="E4692" i="11"/>
  <c r="F4692" i="11"/>
  <c r="G4692" i="11"/>
  <c r="H4692" i="11"/>
  <c r="J4692" i="11"/>
  <c r="K4692" i="11"/>
  <c r="L4692" i="11"/>
  <c r="A4693" i="11"/>
  <c r="B4693" i="11"/>
  <c r="C4693" i="11"/>
  <c r="D4693" i="11"/>
  <c r="E4693" i="11"/>
  <c r="F4693" i="11"/>
  <c r="G4693" i="11"/>
  <c r="H4693" i="11"/>
  <c r="J4693" i="11"/>
  <c r="K4693" i="11"/>
  <c r="L4693" i="11"/>
  <c r="A4694" i="11"/>
  <c r="B4694" i="11"/>
  <c r="C4694" i="11"/>
  <c r="D4694" i="11"/>
  <c r="E4694" i="11"/>
  <c r="F4694" i="11"/>
  <c r="G4694" i="11"/>
  <c r="H4694" i="11"/>
  <c r="J4694" i="11"/>
  <c r="K4694" i="11"/>
  <c r="L4694" i="11"/>
  <c r="A4695" i="11"/>
  <c r="B4695" i="11"/>
  <c r="C4695" i="11"/>
  <c r="D4695" i="11"/>
  <c r="E4695" i="11"/>
  <c r="F4695" i="11"/>
  <c r="G4695" i="11"/>
  <c r="H4695" i="11"/>
  <c r="J4695" i="11"/>
  <c r="K4695" i="11"/>
  <c r="L4695" i="11"/>
  <c r="A4696" i="11"/>
  <c r="B4696" i="11"/>
  <c r="C4696" i="11"/>
  <c r="D4696" i="11"/>
  <c r="E4696" i="11"/>
  <c r="F4696" i="11"/>
  <c r="G4696" i="11"/>
  <c r="H4696" i="11"/>
  <c r="J4696" i="11"/>
  <c r="K4696" i="11"/>
  <c r="L4696" i="11"/>
  <c r="A4697" i="11"/>
  <c r="B4697" i="11"/>
  <c r="C4697" i="11"/>
  <c r="D4697" i="11"/>
  <c r="E4697" i="11"/>
  <c r="F4697" i="11"/>
  <c r="G4697" i="11"/>
  <c r="H4697" i="11"/>
  <c r="J4697" i="11"/>
  <c r="K4697" i="11"/>
  <c r="L4697" i="11"/>
  <c r="A4698" i="11"/>
  <c r="B4698" i="11"/>
  <c r="C4698" i="11"/>
  <c r="D4698" i="11"/>
  <c r="E4698" i="11"/>
  <c r="F4698" i="11"/>
  <c r="G4698" i="11"/>
  <c r="H4698" i="11"/>
  <c r="J4698" i="11"/>
  <c r="K4698" i="11"/>
  <c r="L4698" i="11"/>
  <c r="A4699" i="11"/>
  <c r="B4699" i="11"/>
  <c r="C4699" i="11"/>
  <c r="D4699" i="11"/>
  <c r="E4699" i="11"/>
  <c r="F4699" i="11"/>
  <c r="G4699" i="11"/>
  <c r="H4699" i="11"/>
  <c r="J4699" i="11"/>
  <c r="K4699" i="11"/>
  <c r="L4699" i="11"/>
  <c r="A4700" i="11"/>
  <c r="B4700" i="11"/>
  <c r="C4700" i="11"/>
  <c r="D4700" i="11"/>
  <c r="E4700" i="11"/>
  <c r="F4700" i="11"/>
  <c r="G4700" i="11"/>
  <c r="H4700" i="11"/>
  <c r="J4700" i="11"/>
  <c r="K4700" i="11"/>
  <c r="L4700" i="11"/>
  <c r="A4701" i="11"/>
  <c r="B4701" i="11"/>
  <c r="C4701" i="11"/>
  <c r="D4701" i="11"/>
  <c r="E4701" i="11"/>
  <c r="F4701" i="11"/>
  <c r="G4701" i="11"/>
  <c r="H4701" i="11"/>
  <c r="J4701" i="11"/>
  <c r="K4701" i="11"/>
  <c r="L4701" i="11"/>
  <c r="A4702" i="11"/>
  <c r="B4702" i="11"/>
  <c r="C4702" i="11"/>
  <c r="D4702" i="11"/>
  <c r="E4702" i="11"/>
  <c r="F4702" i="11"/>
  <c r="G4702" i="11"/>
  <c r="H4702" i="11"/>
  <c r="J4702" i="11"/>
  <c r="K4702" i="11"/>
  <c r="L4702" i="11"/>
  <c r="A4703" i="11"/>
  <c r="B4703" i="11"/>
  <c r="C4703" i="11"/>
  <c r="D4703" i="11"/>
  <c r="E4703" i="11"/>
  <c r="F4703" i="11"/>
  <c r="G4703" i="11"/>
  <c r="H4703" i="11"/>
  <c r="J4703" i="11"/>
  <c r="K4703" i="11"/>
  <c r="L4703" i="11"/>
  <c r="A4704" i="11"/>
  <c r="B4704" i="11"/>
  <c r="C4704" i="11"/>
  <c r="D4704" i="11"/>
  <c r="E4704" i="11"/>
  <c r="F4704" i="11"/>
  <c r="G4704" i="11"/>
  <c r="H4704" i="11"/>
  <c r="J4704" i="11"/>
  <c r="K4704" i="11"/>
  <c r="L4704" i="11"/>
  <c r="A4705" i="11"/>
  <c r="B4705" i="11"/>
  <c r="C4705" i="11"/>
  <c r="D4705" i="11"/>
  <c r="E4705" i="11"/>
  <c r="F4705" i="11"/>
  <c r="G4705" i="11"/>
  <c r="H4705" i="11"/>
  <c r="J4705" i="11"/>
  <c r="K4705" i="11"/>
  <c r="L4705" i="11"/>
  <c r="A4706" i="11"/>
  <c r="B4706" i="11"/>
  <c r="C4706" i="11"/>
  <c r="D4706" i="11"/>
  <c r="E4706" i="11"/>
  <c r="F4706" i="11"/>
  <c r="G4706" i="11"/>
  <c r="H4706" i="11"/>
  <c r="J4706" i="11"/>
  <c r="K4706" i="11"/>
  <c r="L4706" i="11"/>
  <c r="A4707" i="11"/>
  <c r="B4707" i="11"/>
  <c r="C4707" i="11"/>
  <c r="D4707" i="11"/>
  <c r="E4707" i="11"/>
  <c r="F4707" i="11"/>
  <c r="G4707" i="11"/>
  <c r="H4707" i="11"/>
  <c r="J4707" i="11"/>
  <c r="K4707" i="11"/>
  <c r="L4707" i="11"/>
  <c r="A4708" i="11"/>
  <c r="B4708" i="11"/>
  <c r="C4708" i="11"/>
  <c r="D4708" i="11"/>
  <c r="E4708" i="11"/>
  <c r="F4708" i="11"/>
  <c r="G4708" i="11"/>
  <c r="H4708" i="11"/>
  <c r="J4708" i="11"/>
  <c r="K4708" i="11"/>
  <c r="L4708" i="11"/>
  <c r="A4709" i="11"/>
  <c r="B4709" i="11"/>
  <c r="C4709" i="11"/>
  <c r="D4709" i="11"/>
  <c r="E4709" i="11"/>
  <c r="F4709" i="11"/>
  <c r="G4709" i="11"/>
  <c r="H4709" i="11"/>
  <c r="J4709" i="11"/>
  <c r="K4709" i="11"/>
  <c r="L4709" i="11"/>
  <c r="A4710" i="11"/>
  <c r="B4710" i="11"/>
  <c r="C4710" i="11"/>
  <c r="D4710" i="11"/>
  <c r="E4710" i="11"/>
  <c r="F4710" i="11"/>
  <c r="G4710" i="11"/>
  <c r="H4710" i="11"/>
  <c r="J4710" i="11"/>
  <c r="K4710" i="11"/>
  <c r="L4710" i="11"/>
  <c r="A4711" i="11"/>
  <c r="B4711" i="11"/>
  <c r="C4711" i="11"/>
  <c r="D4711" i="11"/>
  <c r="E4711" i="11"/>
  <c r="F4711" i="11"/>
  <c r="G4711" i="11"/>
  <c r="H4711" i="11"/>
  <c r="J4711" i="11"/>
  <c r="K4711" i="11"/>
  <c r="L4711" i="11"/>
  <c r="A4712" i="11"/>
  <c r="B4712" i="11"/>
  <c r="C4712" i="11"/>
  <c r="D4712" i="11"/>
  <c r="E4712" i="11"/>
  <c r="F4712" i="11"/>
  <c r="G4712" i="11"/>
  <c r="H4712" i="11"/>
  <c r="J4712" i="11"/>
  <c r="K4712" i="11"/>
  <c r="L4712" i="11"/>
  <c r="A4713" i="11"/>
  <c r="B4713" i="11"/>
  <c r="C4713" i="11"/>
  <c r="D4713" i="11"/>
  <c r="E4713" i="11"/>
  <c r="F4713" i="11"/>
  <c r="G4713" i="11"/>
  <c r="H4713" i="11"/>
  <c r="J4713" i="11"/>
  <c r="K4713" i="11"/>
  <c r="L4713" i="11"/>
  <c r="A4714" i="11"/>
  <c r="B4714" i="11"/>
  <c r="C4714" i="11"/>
  <c r="D4714" i="11"/>
  <c r="E4714" i="11"/>
  <c r="F4714" i="11"/>
  <c r="G4714" i="11"/>
  <c r="H4714" i="11"/>
  <c r="J4714" i="11"/>
  <c r="K4714" i="11"/>
  <c r="L4714" i="11"/>
  <c r="A4715" i="11"/>
  <c r="B4715" i="11"/>
  <c r="C4715" i="11"/>
  <c r="D4715" i="11"/>
  <c r="E4715" i="11"/>
  <c r="F4715" i="11"/>
  <c r="G4715" i="11"/>
  <c r="H4715" i="11"/>
  <c r="J4715" i="11"/>
  <c r="K4715" i="11"/>
  <c r="L4715" i="11"/>
  <c r="A4716" i="11"/>
  <c r="B4716" i="11"/>
  <c r="C4716" i="11"/>
  <c r="D4716" i="11"/>
  <c r="E4716" i="11"/>
  <c r="F4716" i="11"/>
  <c r="G4716" i="11"/>
  <c r="H4716" i="11"/>
  <c r="J4716" i="11"/>
  <c r="K4716" i="11"/>
  <c r="L4716" i="11"/>
  <c r="A4717" i="11"/>
  <c r="B4717" i="11"/>
  <c r="C4717" i="11"/>
  <c r="D4717" i="11"/>
  <c r="E4717" i="11"/>
  <c r="F4717" i="11"/>
  <c r="G4717" i="11"/>
  <c r="H4717" i="11"/>
  <c r="J4717" i="11"/>
  <c r="K4717" i="11"/>
  <c r="L4717" i="11"/>
  <c r="A4718" i="11"/>
  <c r="B4718" i="11"/>
  <c r="C4718" i="11"/>
  <c r="D4718" i="11"/>
  <c r="E4718" i="11"/>
  <c r="F4718" i="11"/>
  <c r="G4718" i="11"/>
  <c r="H4718" i="11"/>
  <c r="J4718" i="11"/>
  <c r="K4718" i="11"/>
  <c r="L4718" i="11"/>
  <c r="A4719" i="11"/>
  <c r="B4719" i="11"/>
  <c r="C4719" i="11"/>
  <c r="D4719" i="11"/>
  <c r="E4719" i="11"/>
  <c r="F4719" i="11"/>
  <c r="G4719" i="11"/>
  <c r="H4719" i="11"/>
  <c r="J4719" i="11"/>
  <c r="K4719" i="11"/>
  <c r="L4719" i="11"/>
  <c r="A4720" i="11"/>
  <c r="B4720" i="11"/>
  <c r="C4720" i="11"/>
  <c r="D4720" i="11"/>
  <c r="E4720" i="11"/>
  <c r="F4720" i="11"/>
  <c r="G4720" i="11"/>
  <c r="H4720" i="11"/>
  <c r="J4720" i="11"/>
  <c r="K4720" i="11"/>
  <c r="L4720" i="11"/>
  <c r="A4721" i="11"/>
  <c r="B4721" i="11"/>
  <c r="C4721" i="11"/>
  <c r="D4721" i="11"/>
  <c r="E4721" i="11"/>
  <c r="F4721" i="11"/>
  <c r="G4721" i="11"/>
  <c r="H4721" i="11"/>
  <c r="J4721" i="11"/>
  <c r="K4721" i="11"/>
  <c r="L4721" i="11"/>
  <c r="A4722" i="11"/>
  <c r="B4722" i="11"/>
  <c r="C4722" i="11"/>
  <c r="D4722" i="11"/>
  <c r="E4722" i="11"/>
  <c r="F4722" i="11"/>
  <c r="G4722" i="11"/>
  <c r="H4722" i="11"/>
  <c r="J4722" i="11"/>
  <c r="K4722" i="11"/>
  <c r="L4722" i="11"/>
  <c r="A4723" i="11"/>
  <c r="B4723" i="11"/>
  <c r="C4723" i="11"/>
  <c r="D4723" i="11"/>
  <c r="E4723" i="11"/>
  <c r="F4723" i="11"/>
  <c r="G4723" i="11"/>
  <c r="H4723" i="11"/>
  <c r="J4723" i="11"/>
  <c r="K4723" i="11"/>
  <c r="L4723" i="11"/>
  <c r="A4724" i="11"/>
  <c r="B4724" i="11"/>
  <c r="C4724" i="11"/>
  <c r="D4724" i="11"/>
  <c r="E4724" i="11"/>
  <c r="F4724" i="11"/>
  <c r="G4724" i="11"/>
  <c r="H4724" i="11"/>
  <c r="J4724" i="11"/>
  <c r="K4724" i="11"/>
  <c r="L4724" i="11"/>
  <c r="A4725" i="11"/>
  <c r="B4725" i="11"/>
  <c r="C4725" i="11"/>
  <c r="D4725" i="11"/>
  <c r="E4725" i="11"/>
  <c r="F4725" i="11"/>
  <c r="G4725" i="11"/>
  <c r="H4725" i="11"/>
  <c r="J4725" i="11"/>
  <c r="K4725" i="11"/>
  <c r="L4725" i="11"/>
  <c r="A4726" i="11"/>
  <c r="B4726" i="11"/>
  <c r="C4726" i="11"/>
  <c r="D4726" i="11"/>
  <c r="E4726" i="11"/>
  <c r="F4726" i="11"/>
  <c r="G4726" i="11"/>
  <c r="H4726" i="11"/>
  <c r="J4726" i="11"/>
  <c r="K4726" i="11"/>
  <c r="L4726" i="11"/>
  <c r="A4727" i="11"/>
  <c r="B4727" i="11"/>
  <c r="C4727" i="11"/>
  <c r="D4727" i="11"/>
  <c r="E4727" i="11"/>
  <c r="F4727" i="11"/>
  <c r="G4727" i="11"/>
  <c r="H4727" i="11"/>
  <c r="J4727" i="11"/>
  <c r="K4727" i="11"/>
  <c r="L4727" i="11"/>
  <c r="A4728" i="11"/>
  <c r="B4728" i="11"/>
  <c r="C4728" i="11"/>
  <c r="D4728" i="11"/>
  <c r="E4728" i="11"/>
  <c r="F4728" i="11"/>
  <c r="G4728" i="11"/>
  <c r="H4728" i="11"/>
  <c r="J4728" i="11"/>
  <c r="K4728" i="11"/>
  <c r="L4728" i="11"/>
  <c r="A4729" i="11"/>
  <c r="B4729" i="11"/>
  <c r="C4729" i="11"/>
  <c r="D4729" i="11"/>
  <c r="E4729" i="11"/>
  <c r="F4729" i="11"/>
  <c r="G4729" i="11"/>
  <c r="H4729" i="11"/>
  <c r="J4729" i="11"/>
  <c r="K4729" i="11"/>
  <c r="L4729" i="11"/>
  <c r="A4730" i="11"/>
  <c r="B4730" i="11"/>
  <c r="C4730" i="11"/>
  <c r="D4730" i="11"/>
  <c r="E4730" i="11"/>
  <c r="F4730" i="11"/>
  <c r="G4730" i="11"/>
  <c r="H4730" i="11"/>
  <c r="J4730" i="11"/>
  <c r="K4730" i="11"/>
  <c r="L4730" i="11"/>
  <c r="A4731" i="11"/>
  <c r="B4731" i="11"/>
  <c r="C4731" i="11"/>
  <c r="D4731" i="11"/>
  <c r="E4731" i="11"/>
  <c r="F4731" i="11"/>
  <c r="G4731" i="11"/>
  <c r="H4731" i="11"/>
  <c r="J4731" i="11"/>
  <c r="K4731" i="11"/>
  <c r="L4731" i="11"/>
  <c r="A4732" i="11"/>
  <c r="B4732" i="11"/>
  <c r="C4732" i="11"/>
  <c r="D4732" i="11"/>
  <c r="E4732" i="11"/>
  <c r="F4732" i="11"/>
  <c r="G4732" i="11"/>
  <c r="H4732" i="11"/>
  <c r="J4732" i="11"/>
  <c r="K4732" i="11"/>
  <c r="L4732" i="11"/>
  <c r="A4733" i="11"/>
  <c r="B4733" i="11"/>
  <c r="C4733" i="11"/>
  <c r="D4733" i="11"/>
  <c r="E4733" i="11"/>
  <c r="F4733" i="11"/>
  <c r="G4733" i="11"/>
  <c r="H4733" i="11"/>
  <c r="J4733" i="11"/>
  <c r="K4733" i="11"/>
  <c r="L4733" i="11"/>
  <c r="A4734" i="11"/>
  <c r="B4734" i="11"/>
  <c r="C4734" i="11"/>
  <c r="D4734" i="11"/>
  <c r="E4734" i="11"/>
  <c r="F4734" i="11"/>
  <c r="G4734" i="11"/>
  <c r="H4734" i="11"/>
  <c r="J4734" i="11"/>
  <c r="K4734" i="11"/>
  <c r="L4734" i="11"/>
  <c r="A4735" i="11"/>
  <c r="B4735" i="11"/>
  <c r="C4735" i="11"/>
  <c r="D4735" i="11"/>
  <c r="E4735" i="11"/>
  <c r="F4735" i="11"/>
  <c r="G4735" i="11"/>
  <c r="H4735" i="11"/>
  <c r="J4735" i="11"/>
  <c r="K4735" i="11"/>
  <c r="L4735" i="11"/>
  <c r="A4736" i="11"/>
  <c r="B4736" i="11"/>
  <c r="C4736" i="11"/>
  <c r="D4736" i="11"/>
  <c r="E4736" i="11"/>
  <c r="F4736" i="11"/>
  <c r="G4736" i="11"/>
  <c r="H4736" i="11"/>
  <c r="J4736" i="11"/>
  <c r="K4736" i="11"/>
  <c r="L4736" i="11"/>
  <c r="A4737" i="11"/>
  <c r="B4737" i="11"/>
  <c r="C4737" i="11"/>
  <c r="D4737" i="11"/>
  <c r="E4737" i="11"/>
  <c r="F4737" i="11"/>
  <c r="G4737" i="11"/>
  <c r="H4737" i="11"/>
  <c r="J4737" i="11"/>
  <c r="K4737" i="11"/>
  <c r="L4737" i="11"/>
  <c r="A4738" i="11"/>
  <c r="B4738" i="11"/>
  <c r="C4738" i="11"/>
  <c r="D4738" i="11"/>
  <c r="E4738" i="11"/>
  <c r="F4738" i="11"/>
  <c r="G4738" i="11"/>
  <c r="H4738" i="11"/>
  <c r="J4738" i="11"/>
  <c r="K4738" i="11"/>
  <c r="L4738" i="11"/>
  <c r="A4739" i="11"/>
  <c r="B4739" i="11"/>
  <c r="C4739" i="11"/>
  <c r="D4739" i="11"/>
  <c r="E4739" i="11"/>
  <c r="F4739" i="11"/>
  <c r="G4739" i="11"/>
  <c r="H4739" i="11"/>
  <c r="J4739" i="11"/>
  <c r="K4739" i="11"/>
  <c r="L4739" i="11"/>
  <c r="A4740" i="11"/>
  <c r="B4740" i="11"/>
  <c r="C4740" i="11"/>
  <c r="D4740" i="11"/>
  <c r="E4740" i="11"/>
  <c r="F4740" i="11"/>
  <c r="G4740" i="11"/>
  <c r="H4740" i="11"/>
  <c r="J4740" i="11"/>
  <c r="K4740" i="11"/>
  <c r="L4740" i="11"/>
  <c r="A4741" i="11"/>
  <c r="B4741" i="11"/>
  <c r="C4741" i="11"/>
  <c r="D4741" i="11"/>
  <c r="E4741" i="11"/>
  <c r="F4741" i="11"/>
  <c r="G4741" i="11"/>
  <c r="H4741" i="11"/>
  <c r="J4741" i="11"/>
  <c r="K4741" i="11"/>
  <c r="L4741" i="11"/>
  <c r="A4742" i="11"/>
  <c r="B4742" i="11"/>
  <c r="C4742" i="11"/>
  <c r="D4742" i="11"/>
  <c r="E4742" i="11"/>
  <c r="F4742" i="11"/>
  <c r="G4742" i="11"/>
  <c r="H4742" i="11"/>
  <c r="J4742" i="11"/>
  <c r="K4742" i="11"/>
  <c r="L4742" i="11"/>
  <c r="A4743" i="11"/>
  <c r="B4743" i="11"/>
  <c r="C4743" i="11"/>
  <c r="D4743" i="11"/>
  <c r="E4743" i="11"/>
  <c r="F4743" i="11"/>
  <c r="G4743" i="11"/>
  <c r="H4743" i="11"/>
  <c r="J4743" i="11"/>
  <c r="K4743" i="11"/>
  <c r="L4743" i="11"/>
  <c r="A4744" i="11"/>
  <c r="B4744" i="11"/>
  <c r="C4744" i="11"/>
  <c r="D4744" i="11"/>
  <c r="E4744" i="11"/>
  <c r="F4744" i="11"/>
  <c r="G4744" i="11"/>
  <c r="H4744" i="11"/>
  <c r="J4744" i="11"/>
  <c r="K4744" i="11"/>
  <c r="L4744" i="11"/>
  <c r="A4745" i="11"/>
  <c r="B4745" i="11"/>
  <c r="C4745" i="11"/>
  <c r="D4745" i="11"/>
  <c r="E4745" i="11"/>
  <c r="F4745" i="11"/>
  <c r="G4745" i="11"/>
  <c r="H4745" i="11"/>
  <c r="J4745" i="11"/>
  <c r="K4745" i="11"/>
  <c r="L4745" i="11"/>
  <c r="A4746" i="11"/>
  <c r="B4746" i="11"/>
  <c r="C4746" i="11"/>
  <c r="D4746" i="11"/>
  <c r="E4746" i="11"/>
  <c r="F4746" i="11"/>
  <c r="G4746" i="11"/>
  <c r="H4746" i="11"/>
  <c r="J4746" i="11"/>
  <c r="K4746" i="11"/>
  <c r="L4746" i="11"/>
  <c r="A4747" i="11"/>
  <c r="B4747" i="11"/>
  <c r="C4747" i="11"/>
  <c r="D4747" i="11"/>
  <c r="E4747" i="11"/>
  <c r="F4747" i="11"/>
  <c r="G4747" i="11"/>
  <c r="H4747" i="11"/>
  <c r="J4747" i="11"/>
  <c r="K4747" i="11"/>
  <c r="L4747" i="11"/>
  <c r="A4748" i="11"/>
  <c r="B4748" i="11"/>
  <c r="C4748" i="11"/>
  <c r="D4748" i="11"/>
  <c r="E4748" i="11"/>
  <c r="F4748" i="11"/>
  <c r="G4748" i="11"/>
  <c r="H4748" i="11"/>
  <c r="J4748" i="11"/>
  <c r="K4748" i="11"/>
  <c r="L4748" i="11"/>
  <c r="A4749" i="11"/>
  <c r="B4749" i="11"/>
  <c r="C4749" i="11"/>
  <c r="D4749" i="11"/>
  <c r="E4749" i="11"/>
  <c r="F4749" i="11"/>
  <c r="G4749" i="11"/>
  <c r="H4749" i="11"/>
  <c r="J4749" i="11"/>
  <c r="K4749" i="11"/>
  <c r="L4749" i="11"/>
  <c r="A4750" i="11"/>
  <c r="B4750" i="11"/>
  <c r="C4750" i="11"/>
  <c r="D4750" i="11"/>
  <c r="E4750" i="11"/>
  <c r="F4750" i="11"/>
  <c r="G4750" i="11"/>
  <c r="H4750" i="11"/>
  <c r="J4750" i="11"/>
  <c r="K4750" i="11"/>
  <c r="L4750" i="11"/>
  <c r="A4751" i="11"/>
  <c r="B4751" i="11"/>
  <c r="C4751" i="11"/>
  <c r="D4751" i="11"/>
  <c r="E4751" i="11"/>
  <c r="F4751" i="11"/>
  <c r="G4751" i="11"/>
  <c r="H4751" i="11"/>
  <c r="J4751" i="11"/>
  <c r="K4751" i="11"/>
  <c r="L4751" i="11"/>
  <c r="A4752" i="11"/>
  <c r="B4752" i="11"/>
  <c r="C4752" i="11"/>
  <c r="D4752" i="11"/>
  <c r="E4752" i="11"/>
  <c r="F4752" i="11"/>
  <c r="G4752" i="11"/>
  <c r="H4752" i="11"/>
  <c r="J4752" i="11"/>
  <c r="K4752" i="11"/>
  <c r="L4752" i="11"/>
  <c r="A4753" i="11"/>
  <c r="B4753" i="11"/>
  <c r="C4753" i="11"/>
  <c r="D4753" i="11"/>
  <c r="E4753" i="11"/>
  <c r="F4753" i="11"/>
  <c r="G4753" i="11"/>
  <c r="H4753" i="11"/>
  <c r="J4753" i="11"/>
  <c r="K4753" i="11"/>
  <c r="L4753" i="11"/>
  <c r="A4754" i="11"/>
  <c r="B4754" i="11"/>
  <c r="C4754" i="11"/>
  <c r="D4754" i="11"/>
  <c r="E4754" i="11"/>
  <c r="F4754" i="11"/>
  <c r="G4754" i="11"/>
  <c r="H4754" i="11"/>
  <c r="J4754" i="11"/>
  <c r="K4754" i="11"/>
  <c r="L4754" i="11"/>
  <c r="A4755" i="11"/>
  <c r="B4755" i="11"/>
  <c r="C4755" i="11"/>
  <c r="D4755" i="11"/>
  <c r="E4755" i="11"/>
  <c r="F4755" i="11"/>
  <c r="G4755" i="11"/>
  <c r="H4755" i="11"/>
  <c r="J4755" i="11"/>
  <c r="K4755" i="11"/>
  <c r="L4755" i="11"/>
  <c r="A4756" i="11"/>
  <c r="B4756" i="11"/>
  <c r="C4756" i="11"/>
  <c r="D4756" i="11"/>
  <c r="E4756" i="11"/>
  <c r="F4756" i="11"/>
  <c r="G4756" i="11"/>
  <c r="H4756" i="11"/>
  <c r="J4756" i="11"/>
  <c r="K4756" i="11"/>
  <c r="L4756" i="11"/>
  <c r="A4757" i="11"/>
  <c r="B4757" i="11"/>
  <c r="C4757" i="11"/>
  <c r="D4757" i="11"/>
  <c r="E4757" i="11"/>
  <c r="F4757" i="11"/>
  <c r="G4757" i="11"/>
  <c r="H4757" i="11"/>
  <c r="J4757" i="11"/>
  <c r="K4757" i="11"/>
  <c r="L4757" i="11"/>
  <c r="A4758" i="11"/>
  <c r="B4758" i="11"/>
  <c r="C4758" i="11"/>
  <c r="D4758" i="11"/>
  <c r="E4758" i="11"/>
  <c r="F4758" i="11"/>
  <c r="G4758" i="11"/>
  <c r="H4758" i="11"/>
  <c r="J4758" i="11"/>
  <c r="K4758" i="11"/>
  <c r="L4758" i="11"/>
  <c r="A4759" i="11"/>
  <c r="B4759" i="11"/>
  <c r="C4759" i="11"/>
  <c r="D4759" i="11"/>
  <c r="E4759" i="11"/>
  <c r="F4759" i="11"/>
  <c r="G4759" i="11"/>
  <c r="H4759" i="11"/>
  <c r="J4759" i="11"/>
  <c r="K4759" i="11"/>
  <c r="L4759" i="11"/>
  <c r="A4760" i="11"/>
  <c r="B4760" i="11"/>
  <c r="C4760" i="11"/>
  <c r="D4760" i="11"/>
  <c r="E4760" i="11"/>
  <c r="F4760" i="11"/>
  <c r="G4760" i="11"/>
  <c r="H4760" i="11"/>
  <c r="J4760" i="11"/>
  <c r="K4760" i="11"/>
  <c r="L4760" i="11"/>
  <c r="A4761" i="11"/>
  <c r="B4761" i="11"/>
  <c r="C4761" i="11"/>
  <c r="D4761" i="11"/>
  <c r="E4761" i="11"/>
  <c r="F4761" i="11"/>
  <c r="G4761" i="11"/>
  <c r="H4761" i="11"/>
  <c r="J4761" i="11"/>
  <c r="K4761" i="11"/>
  <c r="L4761" i="11"/>
  <c r="A4762" i="11"/>
  <c r="B4762" i="11"/>
  <c r="C4762" i="11"/>
  <c r="D4762" i="11"/>
  <c r="E4762" i="11"/>
  <c r="F4762" i="11"/>
  <c r="G4762" i="11"/>
  <c r="H4762" i="11"/>
  <c r="J4762" i="11"/>
  <c r="K4762" i="11"/>
  <c r="L4762" i="11"/>
  <c r="A4763" i="11"/>
  <c r="B4763" i="11"/>
  <c r="C4763" i="11"/>
  <c r="D4763" i="11"/>
  <c r="E4763" i="11"/>
  <c r="F4763" i="11"/>
  <c r="G4763" i="11"/>
  <c r="H4763" i="11"/>
  <c r="J4763" i="11"/>
  <c r="K4763" i="11"/>
  <c r="L4763" i="11"/>
  <c r="A4764" i="11"/>
  <c r="B4764" i="11"/>
  <c r="C4764" i="11"/>
  <c r="D4764" i="11"/>
  <c r="E4764" i="11"/>
  <c r="F4764" i="11"/>
  <c r="G4764" i="11"/>
  <c r="H4764" i="11"/>
  <c r="J4764" i="11"/>
  <c r="K4764" i="11"/>
  <c r="L4764" i="11"/>
  <c r="A4765" i="11"/>
  <c r="B4765" i="11"/>
  <c r="C4765" i="11"/>
  <c r="D4765" i="11"/>
  <c r="E4765" i="11"/>
  <c r="F4765" i="11"/>
  <c r="G4765" i="11"/>
  <c r="H4765" i="11"/>
  <c r="J4765" i="11"/>
  <c r="K4765" i="11"/>
  <c r="L4765" i="11"/>
  <c r="A4766" i="11"/>
  <c r="B4766" i="11"/>
  <c r="C4766" i="11"/>
  <c r="D4766" i="11"/>
  <c r="E4766" i="11"/>
  <c r="F4766" i="11"/>
  <c r="G4766" i="11"/>
  <c r="H4766" i="11"/>
  <c r="J4766" i="11"/>
  <c r="K4766" i="11"/>
  <c r="L4766" i="11"/>
  <c r="A4767" i="11"/>
  <c r="B4767" i="11"/>
  <c r="C4767" i="11"/>
  <c r="D4767" i="11"/>
  <c r="E4767" i="11"/>
  <c r="F4767" i="11"/>
  <c r="G4767" i="11"/>
  <c r="H4767" i="11"/>
  <c r="J4767" i="11"/>
  <c r="K4767" i="11"/>
  <c r="L4767" i="11"/>
  <c r="A4768" i="11"/>
  <c r="B4768" i="11"/>
  <c r="C4768" i="11"/>
  <c r="D4768" i="11"/>
  <c r="E4768" i="11"/>
  <c r="F4768" i="11"/>
  <c r="G4768" i="11"/>
  <c r="H4768" i="11"/>
  <c r="J4768" i="11"/>
  <c r="K4768" i="11"/>
  <c r="L4768" i="11"/>
  <c r="A4769" i="11"/>
  <c r="B4769" i="11"/>
  <c r="C4769" i="11"/>
  <c r="D4769" i="11"/>
  <c r="E4769" i="11"/>
  <c r="F4769" i="11"/>
  <c r="G4769" i="11"/>
  <c r="H4769" i="11"/>
  <c r="J4769" i="11"/>
  <c r="K4769" i="11"/>
  <c r="L4769" i="11"/>
  <c r="A4770" i="11"/>
  <c r="B4770" i="11"/>
  <c r="C4770" i="11"/>
  <c r="D4770" i="11"/>
  <c r="E4770" i="11"/>
  <c r="F4770" i="11"/>
  <c r="G4770" i="11"/>
  <c r="H4770" i="11"/>
  <c r="J4770" i="11"/>
  <c r="K4770" i="11"/>
  <c r="L4770" i="11"/>
  <c r="A4771" i="11"/>
  <c r="B4771" i="11"/>
  <c r="C4771" i="11"/>
  <c r="D4771" i="11"/>
  <c r="E4771" i="11"/>
  <c r="F4771" i="11"/>
  <c r="G4771" i="11"/>
  <c r="H4771" i="11"/>
  <c r="J4771" i="11"/>
  <c r="K4771" i="11"/>
  <c r="L4771" i="11"/>
  <c r="A4772" i="11"/>
  <c r="B4772" i="11"/>
  <c r="C4772" i="11"/>
  <c r="D4772" i="11"/>
  <c r="E4772" i="11"/>
  <c r="F4772" i="11"/>
  <c r="G4772" i="11"/>
  <c r="H4772" i="11"/>
  <c r="J4772" i="11"/>
  <c r="K4772" i="11"/>
  <c r="L4772" i="11"/>
  <c r="A4773" i="11"/>
  <c r="B4773" i="11"/>
  <c r="C4773" i="11"/>
  <c r="D4773" i="11"/>
  <c r="E4773" i="11"/>
  <c r="F4773" i="11"/>
  <c r="G4773" i="11"/>
  <c r="H4773" i="11"/>
  <c r="J4773" i="11"/>
  <c r="K4773" i="11"/>
  <c r="L4773" i="11"/>
  <c r="A4774" i="11"/>
  <c r="B4774" i="11"/>
  <c r="C4774" i="11"/>
  <c r="D4774" i="11"/>
  <c r="E4774" i="11"/>
  <c r="F4774" i="11"/>
  <c r="G4774" i="11"/>
  <c r="H4774" i="11"/>
  <c r="J4774" i="11"/>
  <c r="K4774" i="11"/>
  <c r="L4774" i="11"/>
  <c r="A4775" i="11"/>
  <c r="B4775" i="11"/>
  <c r="C4775" i="11"/>
  <c r="D4775" i="11"/>
  <c r="E4775" i="11"/>
  <c r="F4775" i="11"/>
  <c r="G4775" i="11"/>
  <c r="H4775" i="11"/>
  <c r="J4775" i="11"/>
  <c r="K4775" i="11"/>
  <c r="L4775" i="11"/>
  <c r="A4776" i="11"/>
  <c r="B4776" i="11"/>
  <c r="C4776" i="11"/>
  <c r="D4776" i="11"/>
  <c r="E4776" i="11"/>
  <c r="F4776" i="11"/>
  <c r="G4776" i="11"/>
  <c r="H4776" i="11"/>
  <c r="J4776" i="11"/>
  <c r="K4776" i="11"/>
  <c r="L4776" i="11"/>
  <c r="A4777" i="11"/>
  <c r="B4777" i="11"/>
  <c r="C4777" i="11"/>
  <c r="D4777" i="11"/>
  <c r="E4777" i="11"/>
  <c r="F4777" i="11"/>
  <c r="G4777" i="11"/>
  <c r="H4777" i="11"/>
  <c r="J4777" i="11"/>
  <c r="K4777" i="11"/>
  <c r="L4777" i="11"/>
  <c r="A4778" i="11"/>
  <c r="B4778" i="11"/>
  <c r="C4778" i="11"/>
  <c r="D4778" i="11"/>
  <c r="E4778" i="11"/>
  <c r="F4778" i="11"/>
  <c r="G4778" i="11"/>
  <c r="H4778" i="11"/>
  <c r="J4778" i="11"/>
  <c r="K4778" i="11"/>
  <c r="L4778" i="11"/>
  <c r="A4779" i="11"/>
  <c r="B4779" i="11"/>
  <c r="C4779" i="11"/>
  <c r="D4779" i="11"/>
  <c r="E4779" i="11"/>
  <c r="F4779" i="11"/>
  <c r="G4779" i="11"/>
  <c r="H4779" i="11"/>
  <c r="J4779" i="11"/>
  <c r="K4779" i="11"/>
  <c r="L4779" i="11"/>
  <c r="A4780" i="11"/>
  <c r="B4780" i="11"/>
  <c r="C4780" i="11"/>
  <c r="D4780" i="11"/>
  <c r="E4780" i="11"/>
  <c r="F4780" i="11"/>
  <c r="G4780" i="11"/>
  <c r="H4780" i="11"/>
  <c r="J4780" i="11"/>
  <c r="K4780" i="11"/>
  <c r="L4780" i="11"/>
  <c r="A4781" i="11"/>
  <c r="B4781" i="11"/>
  <c r="C4781" i="11"/>
  <c r="D4781" i="11"/>
  <c r="E4781" i="11"/>
  <c r="F4781" i="11"/>
  <c r="G4781" i="11"/>
  <c r="H4781" i="11"/>
  <c r="J4781" i="11"/>
  <c r="K4781" i="11"/>
  <c r="L4781" i="11"/>
  <c r="A4782" i="11"/>
  <c r="B4782" i="11"/>
  <c r="C4782" i="11"/>
  <c r="D4782" i="11"/>
  <c r="E4782" i="11"/>
  <c r="F4782" i="11"/>
  <c r="G4782" i="11"/>
  <c r="H4782" i="11"/>
  <c r="J4782" i="11"/>
  <c r="K4782" i="11"/>
  <c r="L4782" i="11"/>
  <c r="A4783" i="11"/>
  <c r="B4783" i="11"/>
  <c r="C4783" i="11"/>
  <c r="D4783" i="11"/>
  <c r="E4783" i="11"/>
  <c r="F4783" i="11"/>
  <c r="G4783" i="11"/>
  <c r="H4783" i="11"/>
  <c r="J4783" i="11"/>
  <c r="K4783" i="11"/>
  <c r="L4783" i="11"/>
  <c r="A4784" i="11"/>
  <c r="B4784" i="11"/>
  <c r="C4784" i="11"/>
  <c r="D4784" i="11"/>
  <c r="E4784" i="11"/>
  <c r="F4784" i="11"/>
  <c r="G4784" i="11"/>
  <c r="H4784" i="11"/>
  <c r="J4784" i="11"/>
  <c r="K4784" i="11"/>
  <c r="L4784" i="11"/>
  <c r="A4785" i="11"/>
  <c r="B4785" i="11"/>
  <c r="C4785" i="11"/>
  <c r="D4785" i="11"/>
  <c r="E4785" i="11"/>
  <c r="F4785" i="11"/>
  <c r="G4785" i="11"/>
  <c r="H4785" i="11"/>
  <c r="J4785" i="11"/>
  <c r="K4785" i="11"/>
  <c r="L4785" i="11"/>
  <c r="A4786" i="11"/>
  <c r="B4786" i="11"/>
  <c r="C4786" i="11"/>
  <c r="D4786" i="11"/>
  <c r="E4786" i="11"/>
  <c r="F4786" i="11"/>
  <c r="G4786" i="11"/>
  <c r="H4786" i="11"/>
  <c r="J4786" i="11"/>
  <c r="K4786" i="11"/>
  <c r="L4786" i="11"/>
  <c r="A4787" i="11"/>
  <c r="B4787" i="11"/>
  <c r="C4787" i="11"/>
  <c r="D4787" i="11"/>
  <c r="E4787" i="11"/>
  <c r="F4787" i="11"/>
  <c r="G4787" i="11"/>
  <c r="H4787" i="11"/>
  <c r="J4787" i="11"/>
  <c r="K4787" i="11"/>
  <c r="L4787" i="11"/>
  <c r="A4788" i="11"/>
  <c r="B4788" i="11"/>
  <c r="C4788" i="11"/>
  <c r="D4788" i="11"/>
  <c r="E4788" i="11"/>
  <c r="F4788" i="11"/>
  <c r="G4788" i="11"/>
  <c r="H4788" i="11"/>
  <c r="J4788" i="11"/>
  <c r="K4788" i="11"/>
  <c r="L4788" i="11"/>
  <c r="A4789" i="11"/>
  <c r="B4789" i="11"/>
  <c r="C4789" i="11"/>
  <c r="D4789" i="11"/>
  <c r="E4789" i="11"/>
  <c r="F4789" i="11"/>
  <c r="G4789" i="11"/>
  <c r="H4789" i="11"/>
  <c r="J4789" i="11"/>
  <c r="K4789" i="11"/>
  <c r="L4789" i="11"/>
  <c r="A4790" i="11"/>
  <c r="B4790" i="11"/>
  <c r="C4790" i="11"/>
  <c r="D4790" i="11"/>
  <c r="E4790" i="11"/>
  <c r="F4790" i="11"/>
  <c r="G4790" i="11"/>
  <c r="H4790" i="11"/>
  <c r="J4790" i="11"/>
  <c r="K4790" i="11"/>
  <c r="L4790" i="11"/>
  <c r="A4791" i="11"/>
  <c r="B4791" i="11"/>
  <c r="C4791" i="11"/>
  <c r="D4791" i="11"/>
  <c r="E4791" i="11"/>
  <c r="F4791" i="11"/>
  <c r="G4791" i="11"/>
  <c r="H4791" i="11"/>
  <c r="J4791" i="11"/>
  <c r="K4791" i="11"/>
  <c r="L4791" i="11"/>
  <c r="A4792" i="11"/>
  <c r="B4792" i="11"/>
  <c r="C4792" i="11"/>
  <c r="D4792" i="11"/>
  <c r="E4792" i="11"/>
  <c r="F4792" i="11"/>
  <c r="G4792" i="11"/>
  <c r="H4792" i="11"/>
  <c r="J4792" i="11"/>
  <c r="K4792" i="11"/>
  <c r="L4792" i="11"/>
  <c r="A4793" i="11"/>
  <c r="B4793" i="11"/>
  <c r="C4793" i="11"/>
  <c r="D4793" i="11"/>
  <c r="E4793" i="11"/>
  <c r="F4793" i="11"/>
  <c r="G4793" i="11"/>
  <c r="H4793" i="11"/>
  <c r="J4793" i="11"/>
  <c r="K4793" i="11"/>
  <c r="L4793" i="11"/>
  <c r="A4794" i="11"/>
  <c r="B4794" i="11"/>
  <c r="C4794" i="11"/>
  <c r="D4794" i="11"/>
  <c r="E4794" i="11"/>
  <c r="F4794" i="11"/>
  <c r="G4794" i="11"/>
  <c r="H4794" i="11"/>
  <c r="J4794" i="11"/>
  <c r="K4794" i="11"/>
  <c r="L4794" i="11"/>
  <c r="A4795" i="11"/>
  <c r="B4795" i="11"/>
  <c r="C4795" i="11"/>
  <c r="D4795" i="11"/>
  <c r="E4795" i="11"/>
  <c r="F4795" i="11"/>
  <c r="G4795" i="11"/>
  <c r="H4795" i="11"/>
  <c r="J4795" i="11"/>
  <c r="K4795" i="11"/>
  <c r="L4795" i="11"/>
  <c r="A4796" i="11"/>
  <c r="B4796" i="11"/>
  <c r="C4796" i="11"/>
  <c r="D4796" i="11"/>
  <c r="E4796" i="11"/>
  <c r="F4796" i="11"/>
  <c r="G4796" i="11"/>
  <c r="H4796" i="11"/>
  <c r="J4796" i="11"/>
  <c r="K4796" i="11"/>
  <c r="L4796" i="11"/>
  <c r="A4797" i="11"/>
  <c r="B4797" i="11"/>
  <c r="C4797" i="11"/>
  <c r="D4797" i="11"/>
  <c r="E4797" i="11"/>
  <c r="F4797" i="11"/>
  <c r="G4797" i="11"/>
  <c r="H4797" i="11"/>
  <c r="J4797" i="11"/>
  <c r="K4797" i="11"/>
  <c r="L4797" i="11"/>
  <c r="A4798" i="11"/>
  <c r="B4798" i="11"/>
  <c r="C4798" i="11"/>
  <c r="D4798" i="11"/>
  <c r="E4798" i="11"/>
  <c r="F4798" i="11"/>
  <c r="G4798" i="11"/>
  <c r="H4798" i="11"/>
  <c r="J4798" i="11"/>
  <c r="K4798" i="11"/>
  <c r="L4798" i="11"/>
  <c r="A4799" i="11"/>
  <c r="B4799" i="11"/>
  <c r="C4799" i="11"/>
  <c r="D4799" i="11"/>
  <c r="E4799" i="11"/>
  <c r="F4799" i="11"/>
  <c r="G4799" i="11"/>
  <c r="H4799" i="11"/>
  <c r="J4799" i="11"/>
  <c r="K4799" i="11"/>
  <c r="L4799" i="11"/>
  <c r="A4800" i="11"/>
  <c r="B4800" i="11"/>
  <c r="C4800" i="11"/>
  <c r="D4800" i="11"/>
  <c r="E4800" i="11"/>
  <c r="F4800" i="11"/>
  <c r="G4800" i="11"/>
  <c r="H4800" i="11"/>
  <c r="J4800" i="11"/>
  <c r="K4800" i="11"/>
  <c r="L4800" i="11"/>
  <c r="A4801" i="11"/>
  <c r="B4801" i="11"/>
  <c r="C4801" i="11"/>
  <c r="D4801" i="11"/>
  <c r="E4801" i="11"/>
  <c r="F4801" i="11"/>
  <c r="G4801" i="11"/>
  <c r="H4801" i="11"/>
  <c r="J4801" i="11"/>
  <c r="K4801" i="11"/>
  <c r="L4801" i="11"/>
  <c r="A4802" i="11"/>
  <c r="B4802" i="11"/>
  <c r="C4802" i="11"/>
  <c r="D4802" i="11"/>
  <c r="E4802" i="11"/>
  <c r="F4802" i="11"/>
  <c r="G4802" i="11"/>
  <c r="H4802" i="11"/>
  <c r="J4802" i="11"/>
  <c r="K4802" i="11"/>
  <c r="L4802" i="11"/>
  <c r="A4803" i="11"/>
  <c r="B4803" i="11"/>
  <c r="C4803" i="11"/>
  <c r="D4803" i="11"/>
  <c r="E4803" i="11"/>
  <c r="F4803" i="11"/>
  <c r="G4803" i="11"/>
  <c r="H4803" i="11"/>
  <c r="J4803" i="11"/>
  <c r="K4803" i="11"/>
  <c r="L4803" i="11"/>
  <c r="A4804" i="11"/>
  <c r="B4804" i="11"/>
  <c r="C4804" i="11"/>
  <c r="D4804" i="11"/>
  <c r="E4804" i="11"/>
  <c r="F4804" i="11"/>
  <c r="G4804" i="11"/>
  <c r="H4804" i="11"/>
  <c r="J4804" i="11"/>
  <c r="K4804" i="11"/>
  <c r="L4804" i="11"/>
  <c r="A4805" i="11"/>
  <c r="B4805" i="11"/>
  <c r="C4805" i="11"/>
  <c r="D4805" i="11"/>
  <c r="E4805" i="11"/>
  <c r="F4805" i="11"/>
  <c r="G4805" i="11"/>
  <c r="H4805" i="11"/>
  <c r="J4805" i="11"/>
  <c r="K4805" i="11"/>
  <c r="L4805" i="11"/>
  <c r="A4806" i="11"/>
  <c r="B4806" i="11"/>
  <c r="C4806" i="11"/>
  <c r="D4806" i="11"/>
  <c r="E4806" i="11"/>
  <c r="F4806" i="11"/>
  <c r="G4806" i="11"/>
  <c r="H4806" i="11"/>
  <c r="J4806" i="11"/>
  <c r="K4806" i="11"/>
  <c r="L4806" i="11"/>
  <c r="A4807" i="11"/>
  <c r="B4807" i="11"/>
  <c r="C4807" i="11"/>
  <c r="D4807" i="11"/>
  <c r="E4807" i="11"/>
  <c r="F4807" i="11"/>
  <c r="G4807" i="11"/>
  <c r="H4807" i="11"/>
  <c r="J4807" i="11"/>
  <c r="K4807" i="11"/>
  <c r="L4807" i="11"/>
  <c r="A4808" i="11"/>
  <c r="B4808" i="11"/>
  <c r="C4808" i="11"/>
  <c r="D4808" i="11"/>
  <c r="E4808" i="11"/>
  <c r="F4808" i="11"/>
  <c r="G4808" i="11"/>
  <c r="H4808" i="11"/>
  <c r="J4808" i="11"/>
  <c r="K4808" i="11"/>
  <c r="L4808" i="11"/>
  <c r="A4809" i="11"/>
  <c r="B4809" i="11"/>
  <c r="C4809" i="11"/>
  <c r="D4809" i="11"/>
  <c r="E4809" i="11"/>
  <c r="F4809" i="11"/>
  <c r="G4809" i="11"/>
  <c r="H4809" i="11"/>
  <c r="J4809" i="11"/>
  <c r="K4809" i="11"/>
  <c r="L4809" i="11"/>
  <c r="A4810" i="11"/>
  <c r="B4810" i="11"/>
  <c r="C4810" i="11"/>
  <c r="D4810" i="11"/>
  <c r="E4810" i="11"/>
  <c r="F4810" i="11"/>
  <c r="G4810" i="11"/>
  <c r="H4810" i="11"/>
  <c r="J4810" i="11"/>
  <c r="K4810" i="11"/>
  <c r="L4810" i="11"/>
  <c r="A4811" i="11"/>
  <c r="B4811" i="11"/>
  <c r="C4811" i="11"/>
  <c r="D4811" i="11"/>
  <c r="E4811" i="11"/>
  <c r="F4811" i="11"/>
  <c r="G4811" i="11"/>
  <c r="H4811" i="11"/>
  <c r="J4811" i="11"/>
  <c r="K4811" i="11"/>
  <c r="L4811" i="11"/>
  <c r="A4812" i="11"/>
  <c r="B4812" i="11"/>
  <c r="C4812" i="11"/>
  <c r="D4812" i="11"/>
  <c r="E4812" i="11"/>
  <c r="F4812" i="11"/>
  <c r="G4812" i="11"/>
  <c r="H4812" i="11"/>
  <c r="J4812" i="11"/>
  <c r="K4812" i="11"/>
  <c r="L4812" i="11"/>
  <c r="A4813" i="11"/>
  <c r="B4813" i="11"/>
  <c r="C4813" i="11"/>
  <c r="D4813" i="11"/>
  <c r="E4813" i="11"/>
  <c r="F4813" i="11"/>
  <c r="G4813" i="11"/>
  <c r="H4813" i="11"/>
  <c r="J4813" i="11"/>
  <c r="K4813" i="11"/>
  <c r="L4813" i="11"/>
  <c r="A4814" i="11"/>
  <c r="B4814" i="11"/>
  <c r="C4814" i="11"/>
  <c r="D4814" i="11"/>
  <c r="E4814" i="11"/>
  <c r="F4814" i="11"/>
  <c r="G4814" i="11"/>
  <c r="H4814" i="11"/>
  <c r="J4814" i="11"/>
  <c r="K4814" i="11"/>
  <c r="L4814" i="11"/>
  <c r="A4815" i="11"/>
  <c r="B4815" i="11"/>
  <c r="C4815" i="11"/>
  <c r="D4815" i="11"/>
  <c r="E4815" i="11"/>
  <c r="F4815" i="11"/>
  <c r="G4815" i="11"/>
  <c r="H4815" i="11"/>
  <c r="J4815" i="11"/>
  <c r="K4815" i="11"/>
  <c r="L4815" i="11"/>
  <c r="A4816" i="11"/>
  <c r="B4816" i="11"/>
  <c r="C4816" i="11"/>
  <c r="D4816" i="11"/>
  <c r="E4816" i="11"/>
  <c r="F4816" i="11"/>
  <c r="G4816" i="11"/>
  <c r="H4816" i="11"/>
  <c r="J4816" i="11"/>
  <c r="K4816" i="11"/>
  <c r="L4816" i="11"/>
  <c r="A4817" i="11"/>
  <c r="B4817" i="11"/>
  <c r="C4817" i="11"/>
  <c r="D4817" i="11"/>
  <c r="E4817" i="11"/>
  <c r="F4817" i="11"/>
  <c r="G4817" i="11"/>
  <c r="H4817" i="11"/>
  <c r="J4817" i="11"/>
  <c r="K4817" i="11"/>
  <c r="L4817" i="11"/>
  <c r="A4818" i="11"/>
  <c r="B4818" i="11"/>
  <c r="C4818" i="11"/>
  <c r="D4818" i="11"/>
  <c r="E4818" i="11"/>
  <c r="F4818" i="11"/>
  <c r="G4818" i="11"/>
  <c r="H4818" i="11"/>
  <c r="J4818" i="11"/>
  <c r="K4818" i="11"/>
  <c r="L4818" i="11"/>
  <c r="A4819" i="11"/>
  <c r="B4819" i="11"/>
  <c r="C4819" i="11"/>
  <c r="D4819" i="11"/>
  <c r="E4819" i="11"/>
  <c r="F4819" i="11"/>
  <c r="G4819" i="11"/>
  <c r="H4819" i="11"/>
  <c r="J4819" i="11"/>
  <c r="K4819" i="11"/>
  <c r="L4819" i="11"/>
  <c r="A4820" i="11"/>
  <c r="B4820" i="11"/>
  <c r="C4820" i="11"/>
  <c r="D4820" i="11"/>
  <c r="E4820" i="11"/>
  <c r="F4820" i="11"/>
  <c r="G4820" i="11"/>
  <c r="H4820" i="11"/>
  <c r="J4820" i="11"/>
  <c r="K4820" i="11"/>
  <c r="L4820" i="11"/>
  <c r="A4821" i="11"/>
  <c r="B4821" i="11"/>
  <c r="C4821" i="11"/>
  <c r="D4821" i="11"/>
  <c r="E4821" i="11"/>
  <c r="F4821" i="11"/>
  <c r="G4821" i="11"/>
  <c r="H4821" i="11"/>
  <c r="J4821" i="11"/>
  <c r="K4821" i="11"/>
  <c r="L4821" i="11"/>
  <c r="A4822" i="11"/>
  <c r="B4822" i="11"/>
  <c r="C4822" i="11"/>
  <c r="D4822" i="11"/>
  <c r="E4822" i="11"/>
  <c r="F4822" i="11"/>
  <c r="G4822" i="11"/>
  <c r="H4822" i="11"/>
  <c r="J4822" i="11"/>
  <c r="K4822" i="11"/>
  <c r="L4822" i="11"/>
  <c r="A4823" i="11"/>
  <c r="B4823" i="11"/>
  <c r="C4823" i="11"/>
  <c r="D4823" i="11"/>
  <c r="E4823" i="11"/>
  <c r="F4823" i="11"/>
  <c r="G4823" i="11"/>
  <c r="H4823" i="11"/>
  <c r="J4823" i="11"/>
  <c r="K4823" i="11"/>
  <c r="L4823" i="11"/>
  <c r="A4824" i="11"/>
  <c r="B4824" i="11"/>
  <c r="C4824" i="11"/>
  <c r="D4824" i="11"/>
  <c r="E4824" i="11"/>
  <c r="F4824" i="11"/>
  <c r="G4824" i="11"/>
  <c r="H4824" i="11"/>
  <c r="J4824" i="11"/>
  <c r="K4824" i="11"/>
  <c r="L4824" i="11"/>
  <c r="A4825" i="11"/>
  <c r="B4825" i="11"/>
  <c r="C4825" i="11"/>
  <c r="D4825" i="11"/>
  <c r="E4825" i="11"/>
  <c r="F4825" i="11"/>
  <c r="G4825" i="11"/>
  <c r="H4825" i="11"/>
  <c r="J4825" i="11"/>
  <c r="K4825" i="11"/>
  <c r="L4825" i="11"/>
  <c r="A4826" i="11"/>
  <c r="B4826" i="11"/>
  <c r="C4826" i="11"/>
  <c r="D4826" i="11"/>
  <c r="E4826" i="11"/>
  <c r="F4826" i="11"/>
  <c r="G4826" i="11"/>
  <c r="H4826" i="11"/>
  <c r="J4826" i="11"/>
  <c r="K4826" i="11"/>
  <c r="L4826" i="11"/>
  <c r="A4827" i="11"/>
  <c r="B4827" i="11"/>
  <c r="C4827" i="11"/>
  <c r="D4827" i="11"/>
  <c r="E4827" i="11"/>
  <c r="F4827" i="11"/>
  <c r="G4827" i="11"/>
  <c r="H4827" i="11"/>
  <c r="J4827" i="11"/>
  <c r="K4827" i="11"/>
  <c r="L4827" i="11"/>
  <c r="A4828" i="11"/>
  <c r="B4828" i="11"/>
  <c r="C4828" i="11"/>
  <c r="D4828" i="11"/>
  <c r="E4828" i="11"/>
  <c r="F4828" i="11"/>
  <c r="G4828" i="11"/>
  <c r="H4828" i="11"/>
  <c r="J4828" i="11"/>
  <c r="K4828" i="11"/>
  <c r="L4828" i="11"/>
  <c r="A4829" i="11"/>
  <c r="B4829" i="11"/>
  <c r="C4829" i="11"/>
  <c r="D4829" i="11"/>
  <c r="E4829" i="11"/>
  <c r="F4829" i="11"/>
  <c r="G4829" i="11"/>
  <c r="H4829" i="11"/>
  <c r="J4829" i="11"/>
  <c r="K4829" i="11"/>
  <c r="L4829" i="11"/>
  <c r="A4830" i="11"/>
  <c r="B4830" i="11"/>
  <c r="C4830" i="11"/>
  <c r="D4830" i="11"/>
  <c r="E4830" i="11"/>
  <c r="F4830" i="11"/>
  <c r="G4830" i="11"/>
  <c r="H4830" i="11"/>
  <c r="J4830" i="11"/>
  <c r="K4830" i="11"/>
  <c r="L4830" i="11"/>
  <c r="A4831" i="11"/>
  <c r="B4831" i="11"/>
  <c r="C4831" i="11"/>
  <c r="D4831" i="11"/>
  <c r="E4831" i="11"/>
  <c r="F4831" i="11"/>
  <c r="G4831" i="11"/>
  <c r="H4831" i="11"/>
  <c r="J4831" i="11"/>
  <c r="K4831" i="11"/>
  <c r="L4831" i="11"/>
  <c r="A4832" i="11"/>
  <c r="B4832" i="11"/>
  <c r="C4832" i="11"/>
  <c r="D4832" i="11"/>
  <c r="E4832" i="11"/>
  <c r="F4832" i="11"/>
  <c r="G4832" i="11"/>
  <c r="H4832" i="11"/>
  <c r="J4832" i="11"/>
  <c r="K4832" i="11"/>
  <c r="L4832" i="11"/>
  <c r="A4833" i="11"/>
  <c r="B4833" i="11"/>
  <c r="C4833" i="11"/>
  <c r="D4833" i="11"/>
  <c r="E4833" i="11"/>
  <c r="F4833" i="11"/>
  <c r="G4833" i="11"/>
  <c r="H4833" i="11"/>
  <c r="J4833" i="11"/>
  <c r="K4833" i="11"/>
  <c r="L4833" i="11"/>
  <c r="A4834" i="11"/>
  <c r="B4834" i="11"/>
  <c r="C4834" i="11"/>
  <c r="D4834" i="11"/>
  <c r="E4834" i="11"/>
  <c r="F4834" i="11"/>
  <c r="G4834" i="11"/>
  <c r="H4834" i="11"/>
  <c r="J4834" i="11"/>
  <c r="K4834" i="11"/>
  <c r="L4834" i="11"/>
  <c r="A4835" i="11"/>
  <c r="B4835" i="11"/>
  <c r="C4835" i="11"/>
  <c r="D4835" i="11"/>
  <c r="E4835" i="11"/>
  <c r="F4835" i="11"/>
  <c r="G4835" i="11"/>
  <c r="H4835" i="11"/>
  <c r="J4835" i="11"/>
  <c r="K4835" i="11"/>
  <c r="L4835" i="11"/>
  <c r="A4836" i="11"/>
  <c r="B4836" i="11"/>
  <c r="C4836" i="11"/>
  <c r="D4836" i="11"/>
  <c r="E4836" i="11"/>
  <c r="F4836" i="11"/>
  <c r="G4836" i="11"/>
  <c r="H4836" i="11"/>
  <c r="J4836" i="11"/>
  <c r="K4836" i="11"/>
  <c r="L4836" i="11"/>
  <c r="A4837" i="11"/>
  <c r="B4837" i="11"/>
  <c r="C4837" i="11"/>
  <c r="D4837" i="11"/>
  <c r="E4837" i="11"/>
  <c r="F4837" i="11"/>
  <c r="G4837" i="11"/>
  <c r="H4837" i="11"/>
  <c r="J4837" i="11"/>
  <c r="K4837" i="11"/>
  <c r="L4837" i="11"/>
  <c r="A4838" i="11"/>
  <c r="B4838" i="11"/>
  <c r="C4838" i="11"/>
  <c r="D4838" i="11"/>
  <c r="E4838" i="11"/>
  <c r="F4838" i="11"/>
  <c r="G4838" i="11"/>
  <c r="H4838" i="11"/>
  <c r="J4838" i="11"/>
  <c r="K4838" i="11"/>
  <c r="L4838" i="11"/>
  <c r="A4839" i="11"/>
  <c r="B4839" i="11"/>
  <c r="C4839" i="11"/>
  <c r="D4839" i="11"/>
  <c r="E4839" i="11"/>
  <c r="F4839" i="11"/>
  <c r="G4839" i="11"/>
  <c r="H4839" i="11"/>
  <c r="J4839" i="11"/>
  <c r="K4839" i="11"/>
  <c r="L4839" i="11"/>
  <c r="A4840" i="11"/>
  <c r="B4840" i="11"/>
  <c r="C4840" i="11"/>
  <c r="D4840" i="11"/>
  <c r="E4840" i="11"/>
  <c r="F4840" i="11"/>
  <c r="G4840" i="11"/>
  <c r="H4840" i="11"/>
  <c r="J4840" i="11"/>
  <c r="K4840" i="11"/>
  <c r="L4840" i="11"/>
  <c r="A4841" i="11"/>
  <c r="B4841" i="11"/>
  <c r="C4841" i="11"/>
  <c r="D4841" i="11"/>
  <c r="E4841" i="11"/>
  <c r="F4841" i="11"/>
  <c r="G4841" i="11"/>
  <c r="H4841" i="11"/>
  <c r="J4841" i="11"/>
  <c r="K4841" i="11"/>
  <c r="L4841" i="11"/>
  <c r="A4842" i="11"/>
  <c r="B4842" i="11"/>
  <c r="C4842" i="11"/>
  <c r="D4842" i="11"/>
  <c r="E4842" i="11"/>
  <c r="F4842" i="11"/>
  <c r="G4842" i="11"/>
  <c r="H4842" i="11"/>
  <c r="J4842" i="11"/>
  <c r="K4842" i="11"/>
  <c r="L4842" i="11"/>
  <c r="A4843" i="11"/>
  <c r="B4843" i="11"/>
  <c r="C4843" i="11"/>
  <c r="D4843" i="11"/>
  <c r="E4843" i="11"/>
  <c r="F4843" i="11"/>
  <c r="G4843" i="11"/>
  <c r="H4843" i="11"/>
  <c r="J4843" i="11"/>
  <c r="K4843" i="11"/>
  <c r="L4843" i="11"/>
  <c r="A4844" i="11"/>
  <c r="B4844" i="11"/>
  <c r="C4844" i="11"/>
  <c r="D4844" i="11"/>
  <c r="E4844" i="11"/>
  <c r="F4844" i="11"/>
  <c r="G4844" i="11"/>
  <c r="H4844" i="11"/>
  <c r="J4844" i="11"/>
  <c r="K4844" i="11"/>
  <c r="L4844" i="11"/>
  <c r="A4845" i="11"/>
  <c r="B4845" i="11"/>
  <c r="C4845" i="11"/>
  <c r="D4845" i="11"/>
  <c r="E4845" i="11"/>
  <c r="F4845" i="11"/>
  <c r="G4845" i="11"/>
  <c r="H4845" i="11"/>
  <c r="J4845" i="11"/>
  <c r="K4845" i="11"/>
  <c r="L4845" i="11"/>
  <c r="A4846" i="11"/>
  <c r="B4846" i="11"/>
  <c r="C4846" i="11"/>
  <c r="D4846" i="11"/>
  <c r="E4846" i="11"/>
  <c r="F4846" i="11"/>
  <c r="G4846" i="11"/>
  <c r="H4846" i="11"/>
  <c r="J4846" i="11"/>
  <c r="K4846" i="11"/>
  <c r="L4846" i="11"/>
  <c r="A4847" i="11"/>
  <c r="B4847" i="11"/>
  <c r="C4847" i="11"/>
  <c r="D4847" i="11"/>
  <c r="E4847" i="11"/>
  <c r="F4847" i="11"/>
  <c r="G4847" i="11"/>
  <c r="H4847" i="11"/>
  <c r="J4847" i="11"/>
  <c r="K4847" i="11"/>
  <c r="L4847" i="11"/>
  <c r="A4848" i="11"/>
  <c r="B4848" i="11"/>
  <c r="C4848" i="11"/>
  <c r="D4848" i="11"/>
  <c r="E4848" i="11"/>
  <c r="F4848" i="11"/>
  <c r="G4848" i="11"/>
  <c r="H4848" i="11"/>
  <c r="J4848" i="11"/>
  <c r="K4848" i="11"/>
  <c r="L4848" i="11"/>
  <c r="A4849" i="11"/>
  <c r="B4849" i="11"/>
  <c r="C4849" i="11"/>
  <c r="D4849" i="11"/>
  <c r="E4849" i="11"/>
  <c r="F4849" i="11"/>
  <c r="G4849" i="11"/>
  <c r="H4849" i="11"/>
  <c r="J4849" i="11"/>
  <c r="K4849" i="11"/>
  <c r="L4849" i="11"/>
  <c r="A4850" i="11"/>
  <c r="B4850" i="11"/>
  <c r="C4850" i="11"/>
  <c r="D4850" i="11"/>
  <c r="E4850" i="11"/>
  <c r="F4850" i="11"/>
  <c r="G4850" i="11"/>
  <c r="H4850" i="11"/>
  <c r="J4850" i="11"/>
  <c r="K4850" i="11"/>
  <c r="L4850" i="11"/>
  <c r="A4851" i="11"/>
  <c r="B4851" i="11"/>
  <c r="C4851" i="11"/>
  <c r="D4851" i="11"/>
  <c r="E4851" i="11"/>
  <c r="F4851" i="11"/>
  <c r="G4851" i="11"/>
  <c r="H4851" i="11"/>
  <c r="J4851" i="11"/>
  <c r="K4851" i="11"/>
  <c r="L4851" i="11"/>
  <c r="A4852" i="11"/>
  <c r="B4852" i="11"/>
  <c r="C4852" i="11"/>
  <c r="D4852" i="11"/>
  <c r="E4852" i="11"/>
  <c r="F4852" i="11"/>
  <c r="G4852" i="11"/>
  <c r="H4852" i="11"/>
  <c r="J4852" i="11"/>
  <c r="K4852" i="11"/>
  <c r="L4852" i="11"/>
  <c r="A4853" i="11"/>
  <c r="B4853" i="11"/>
  <c r="C4853" i="11"/>
  <c r="D4853" i="11"/>
  <c r="E4853" i="11"/>
  <c r="F4853" i="11"/>
  <c r="G4853" i="11"/>
  <c r="H4853" i="11"/>
  <c r="J4853" i="11"/>
  <c r="K4853" i="11"/>
  <c r="L4853" i="11"/>
  <c r="A4854" i="11"/>
  <c r="B4854" i="11"/>
  <c r="C4854" i="11"/>
  <c r="D4854" i="11"/>
  <c r="E4854" i="11"/>
  <c r="F4854" i="11"/>
  <c r="G4854" i="11"/>
  <c r="H4854" i="11"/>
  <c r="J4854" i="11"/>
  <c r="K4854" i="11"/>
  <c r="L4854" i="11"/>
  <c r="A4855" i="11"/>
  <c r="B4855" i="11"/>
  <c r="C4855" i="11"/>
  <c r="D4855" i="11"/>
  <c r="E4855" i="11"/>
  <c r="F4855" i="11"/>
  <c r="G4855" i="11"/>
  <c r="H4855" i="11"/>
  <c r="J4855" i="11"/>
  <c r="K4855" i="11"/>
  <c r="L4855" i="11"/>
  <c r="A4856" i="11"/>
  <c r="B4856" i="11"/>
  <c r="C4856" i="11"/>
  <c r="D4856" i="11"/>
  <c r="E4856" i="11"/>
  <c r="F4856" i="11"/>
  <c r="G4856" i="11"/>
  <c r="H4856" i="11"/>
  <c r="J4856" i="11"/>
  <c r="K4856" i="11"/>
  <c r="L4856" i="11"/>
  <c r="A4857" i="11"/>
  <c r="B4857" i="11"/>
  <c r="C4857" i="11"/>
  <c r="D4857" i="11"/>
  <c r="E4857" i="11"/>
  <c r="F4857" i="11"/>
  <c r="G4857" i="11"/>
  <c r="H4857" i="11"/>
  <c r="J4857" i="11"/>
  <c r="K4857" i="11"/>
  <c r="L4857" i="11"/>
  <c r="A4858" i="11"/>
  <c r="B4858" i="11"/>
  <c r="C4858" i="11"/>
  <c r="D4858" i="11"/>
  <c r="E4858" i="11"/>
  <c r="F4858" i="11"/>
  <c r="G4858" i="11"/>
  <c r="H4858" i="11"/>
  <c r="J4858" i="11"/>
  <c r="K4858" i="11"/>
  <c r="L4858" i="11"/>
  <c r="A4859" i="11"/>
  <c r="B4859" i="11"/>
  <c r="C4859" i="11"/>
  <c r="D4859" i="11"/>
  <c r="E4859" i="11"/>
  <c r="F4859" i="11"/>
  <c r="G4859" i="11"/>
  <c r="H4859" i="11"/>
  <c r="J4859" i="11"/>
  <c r="K4859" i="11"/>
  <c r="L4859" i="11"/>
  <c r="A4860" i="11"/>
  <c r="B4860" i="11"/>
  <c r="C4860" i="11"/>
  <c r="D4860" i="11"/>
  <c r="E4860" i="11"/>
  <c r="F4860" i="11"/>
  <c r="G4860" i="11"/>
  <c r="H4860" i="11"/>
  <c r="J4860" i="11"/>
  <c r="K4860" i="11"/>
  <c r="L4860" i="11"/>
  <c r="A4861" i="11"/>
  <c r="B4861" i="11"/>
  <c r="C4861" i="11"/>
  <c r="D4861" i="11"/>
  <c r="E4861" i="11"/>
  <c r="F4861" i="11"/>
  <c r="G4861" i="11"/>
  <c r="H4861" i="11"/>
  <c r="J4861" i="11"/>
  <c r="K4861" i="11"/>
  <c r="L4861" i="11"/>
  <c r="A4862" i="11"/>
  <c r="B4862" i="11"/>
  <c r="C4862" i="11"/>
  <c r="D4862" i="11"/>
  <c r="E4862" i="11"/>
  <c r="F4862" i="11"/>
  <c r="G4862" i="11"/>
  <c r="H4862" i="11"/>
  <c r="J4862" i="11"/>
  <c r="K4862" i="11"/>
  <c r="L4862" i="11"/>
  <c r="A4863" i="11"/>
  <c r="B4863" i="11"/>
  <c r="C4863" i="11"/>
  <c r="D4863" i="11"/>
  <c r="E4863" i="11"/>
  <c r="F4863" i="11"/>
  <c r="G4863" i="11"/>
  <c r="H4863" i="11"/>
  <c r="J4863" i="11"/>
  <c r="K4863" i="11"/>
  <c r="L4863" i="11"/>
  <c r="A4864" i="11"/>
  <c r="B4864" i="11"/>
  <c r="C4864" i="11"/>
  <c r="D4864" i="11"/>
  <c r="E4864" i="11"/>
  <c r="F4864" i="11"/>
  <c r="G4864" i="11"/>
  <c r="H4864" i="11"/>
  <c r="J4864" i="11"/>
  <c r="K4864" i="11"/>
  <c r="L4864" i="11"/>
  <c r="A4865" i="11"/>
  <c r="B4865" i="11"/>
  <c r="C4865" i="11"/>
  <c r="D4865" i="11"/>
  <c r="E4865" i="11"/>
  <c r="F4865" i="11"/>
  <c r="G4865" i="11"/>
  <c r="H4865" i="11"/>
  <c r="J4865" i="11"/>
  <c r="K4865" i="11"/>
  <c r="L4865" i="11"/>
  <c r="A4866" i="11"/>
  <c r="B4866" i="11"/>
  <c r="C4866" i="11"/>
  <c r="D4866" i="11"/>
  <c r="E4866" i="11"/>
  <c r="F4866" i="11"/>
  <c r="G4866" i="11"/>
  <c r="H4866" i="11"/>
  <c r="J4866" i="11"/>
  <c r="K4866" i="11"/>
  <c r="L4866" i="11"/>
  <c r="A4867" i="11"/>
  <c r="B4867" i="11"/>
  <c r="C4867" i="11"/>
  <c r="D4867" i="11"/>
  <c r="E4867" i="11"/>
  <c r="F4867" i="11"/>
  <c r="G4867" i="11"/>
  <c r="H4867" i="11"/>
  <c r="J4867" i="11"/>
  <c r="K4867" i="11"/>
  <c r="L4867" i="11"/>
  <c r="A4868" i="11"/>
  <c r="B4868" i="11"/>
  <c r="C4868" i="11"/>
  <c r="D4868" i="11"/>
  <c r="E4868" i="11"/>
  <c r="F4868" i="11"/>
  <c r="G4868" i="11"/>
  <c r="H4868" i="11"/>
  <c r="J4868" i="11"/>
  <c r="K4868" i="11"/>
  <c r="L4868" i="11"/>
  <c r="A4869" i="11"/>
  <c r="B4869" i="11"/>
  <c r="C4869" i="11"/>
  <c r="D4869" i="11"/>
  <c r="E4869" i="11"/>
  <c r="F4869" i="11"/>
  <c r="G4869" i="11"/>
  <c r="H4869" i="11"/>
  <c r="J4869" i="11"/>
  <c r="K4869" i="11"/>
  <c r="L4869" i="11"/>
  <c r="A4870" i="11"/>
  <c r="B4870" i="11"/>
  <c r="C4870" i="11"/>
  <c r="D4870" i="11"/>
  <c r="E4870" i="11"/>
  <c r="F4870" i="11"/>
  <c r="G4870" i="11"/>
  <c r="H4870" i="11"/>
  <c r="J4870" i="11"/>
  <c r="K4870" i="11"/>
  <c r="L4870" i="11"/>
  <c r="A4871" i="11"/>
  <c r="B4871" i="11"/>
  <c r="C4871" i="11"/>
  <c r="D4871" i="11"/>
  <c r="E4871" i="11"/>
  <c r="F4871" i="11"/>
  <c r="G4871" i="11"/>
  <c r="H4871" i="11"/>
  <c r="J4871" i="11"/>
  <c r="K4871" i="11"/>
  <c r="L4871" i="11"/>
  <c r="A4872" i="11"/>
  <c r="B4872" i="11"/>
  <c r="C4872" i="11"/>
  <c r="D4872" i="11"/>
  <c r="E4872" i="11"/>
  <c r="F4872" i="11"/>
  <c r="G4872" i="11"/>
  <c r="H4872" i="11"/>
  <c r="J4872" i="11"/>
  <c r="K4872" i="11"/>
  <c r="L4872" i="11"/>
  <c r="A4873" i="11"/>
  <c r="B4873" i="11"/>
  <c r="C4873" i="11"/>
  <c r="D4873" i="11"/>
  <c r="E4873" i="11"/>
  <c r="F4873" i="11"/>
  <c r="G4873" i="11"/>
  <c r="H4873" i="11"/>
  <c r="J4873" i="11"/>
  <c r="K4873" i="11"/>
  <c r="L4873" i="11"/>
  <c r="A4874" i="11"/>
  <c r="B4874" i="11"/>
  <c r="C4874" i="11"/>
  <c r="D4874" i="11"/>
  <c r="E4874" i="11"/>
  <c r="F4874" i="11"/>
  <c r="G4874" i="11"/>
  <c r="H4874" i="11"/>
  <c r="J4874" i="11"/>
  <c r="K4874" i="11"/>
  <c r="L4874" i="11"/>
  <c r="A4875" i="11"/>
  <c r="B4875" i="11"/>
  <c r="C4875" i="11"/>
  <c r="D4875" i="11"/>
  <c r="E4875" i="11"/>
  <c r="F4875" i="11"/>
  <c r="G4875" i="11"/>
  <c r="H4875" i="11"/>
  <c r="J4875" i="11"/>
  <c r="K4875" i="11"/>
  <c r="L4875" i="11"/>
  <c r="A4876" i="11"/>
  <c r="B4876" i="11"/>
  <c r="C4876" i="11"/>
  <c r="D4876" i="11"/>
  <c r="E4876" i="11"/>
  <c r="F4876" i="11"/>
  <c r="G4876" i="11"/>
  <c r="H4876" i="11"/>
  <c r="J4876" i="11"/>
  <c r="K4876" i="11"/>
  <c r="L4876" i="11"/>
  <c r="A4877" i="11"/>
  <c r="B4877" i="11"/>
  <c r="C4877" i="11"/>
  <c r="D4877" i="11"/>
  <c r="E4877" i="11"/>
  <c r="F4877" i="11"/>
  <c r="G4877" i="11"/>
  <c r="H4877" i="11"/>
  <c r="J4877" i="11"/>
  <c r="K4877" i="11"/>
  <c r="L4877" i="11"/>
  <c r="A4878" i="11"/>
  <c r="B4878" i="11"/>
  <c r="C4878" i="11"/>
  <c r="D4878" i="11"/>
  <c r="E4878" i="11"/>
  <c r="F4878" i="11"/>
  <c r="G4878" i="11"/>
  <c r="H4878" i="11"/>
  <c r="J4878" i="11"/>
  <c r="K4878" i="11"/>
  <c r="L4878" i="11"/>
  <c r="A4879" i="11"/>
  <c r="B4879" i="11"/>
  <c r="C4879" i="11"/>
  <c r="D4879" i="11"/>
  <c r="E4879" i="11"/>
  <c r="F4879" i="11"/>
  <c r="G4879" i="11"/>
  <c r="H4879" i="11"/>
  <c r="J4879" i="11"/>
  <c r="K4879" i="11"/>
  <c r="L4879" i="11"/>
  <c r="A4880" i="11"/>
  <c r="B4880" i="11"/>
  <c r="C4880" i="11"/>
  <c r="D4880" i="11"/>
  <c r="E4880" i="11"/>
  <c r="F4880" i="11"/>
  <c r="G4880" i="11"/>
  <c r="H4880" i="11"/>
  <c r="J4880" i="11"/>
  <c r="K4880" i="11"/>
  <c r="L4880" i="11"/>
  <c r="A4881" i="11"/>
  <c r="B4881" i="11"/>
  <c r="C4881" i="11"/>
  <c r="D4881" i="11"/>
  <c r="E4881" i="11"/>
  <c r="F4881" i="11"/>
  <c r="G4881" i="11"/>
  <c r="H4881" i="11"/>
  <c r="J4881" i="11"/>
  <c r="K4881" i="11"/>
  <c r="L4881" i="11"/>
  <c r="A4882" i="11"/>
  <c r="B4882" i="11"/>
  <c r="C4882" i="11"/>
  <c r="D4882" i="11"/>
  <c r="E4882" i="11"/>
  <c r="F4882" i="11"/>
  <c r="G4882" i="11"/>
  <c r="H4882" i="11"/>
  <c r="J4882" i="11"/>
  <c r="K4882" i="11"/>
  <c r="L4882" i="11"/>
  <c r="A4883" i="11"/>
  <c r="B4883" i="11"/>
  <c r="C4883" i="11"/>
  <c r="D4883" i="11"/>
  <c r="E4883" i="11"/>
  <c r="F4883" i="11"/>
  <c r="G4883" i="11"/>
  <c r="H4883" i="11"/>
  <c r="J4883" i="11"/>
  <c r="K4883" i="11"/>
  <c r="L4883" i="11"/>
  <c r="A4884" i="11"/>
  <c r="B4884" i="11"/>
  <c r="C4884" i="11"/>
  <c r="D4884" i="11"/>
  <c r="E4884" i="11"/>
  <c r="F4884" i="11"/>
  <c r="G4884" i="11"/>
  <c r="H4884" i="11"/>
  <c r="J4884" i="11"/>
  <c r="K4884" i="11"/>
  <c r="L4884" i="11"/>
  <c r="A4885" i="11"/>
  <c r="B4885" i="11"/>
  <c r="C4885" i="11"/>
  <c r="D4885" i="11"/>
  <c r="E4885" i="11"/>
  <c r="F4885" i="11"/>
  <c r="G4885" i="11"/>
  <c r="H4885" i="11"/>
  <c r="J4885" i="11"/>
  <c r="K4885" i="11"/>
  <c r="L4885" i="11"/>
  <c r="A4886" i="11"/>
  <c r="B4886" i="11"/>
  <c r="C4886" i="11"/>
  <c r="D4886" i="11"/>
  <c r="E4886" i="11"/>
  <c r="F4886" i="11"/>
  <c r="G4886" i="11"/>
  <c r="H4886" i="11"/>
  <c r="J4886" i="11"/>
  <c r="K4886" i="11"/>
  <c r="L4886" i="11"/>
  <c r="A4887" i="11"/>
  <c r="B4887" i="11"/>
  <c r="C4887" i="11"/>
  <c r="D4887" i="11"/>
  <c r="E4887" i="11"/>
  <c r="F4887" i="11"/>
  <c r="G4887" i="11"/>
  <c r="H4887" i="11"/>
  <c r="J4887" i="11"/>
  <c r="K4887" i="11"/>
  <c r="L4887" i="11"/>
  <c r="A4888" i="11"/>
  <c r="B4888" i="11"/>
  <c r="C4888" i="11"/>
  <c r="D4888" i="11"/>
  <c r="E4888" i="11"/>
  <c r="F4888" i="11"/>
  <c r="G4888" i="11"/>
  <c r="H4888" i="11"/>
  <c r="J4888" i="11"/>
  <c r="K4888" i="11"/>
  <c r="L4888" i="11"/>
  <c r="A4889" i="11"/>
  <c r="B4889" i="11"/>
  <c r="C4889" i="11"/>
  <c r="D4889" i="11"/>
  <c r="E4889" i="11"/>
  <c r="F4889" i="11"/>
  <c r="G4889" i="11"/>
  <c r="H4889" i="11"/>
  <c r="J4889" i="11"/>
  <c r="K4889" i="11"/>
  <c r="L4889" i="11"/>
  <c r="A4890" i="11"/>
  <c r="B4890" i="11"/>
  <c r="C4890" i="11"/>
  <c r="D4890" i="11"/>
  <c r="E4890" i="11"/>
  <c r="F4890" i="11"/>
  <c r="G4890" i="11"/>
  <c r="H4890" i="11"/>
  <c r="J4890" i="11"/>
  <c r="K4890" i="11"/>
  <c r="L4890" i="11"/>
  <c r="A4891" i="11"/>
  <c r="B4891" i="11"/>
  <c r="C4891" i="11"/>
  <c r="D4891" i="11"/>
  <c r="E4891" i="11"/>
  <c r="F4891" i="11"/>
  <c r="G4891" i="11"/>
  <c r="H4891" i="11"/>
  <c r="J4891" i="11"/>
  <c r="K4891" i="11"/>
  <c r="L4891" i="11"/>
  <c r="A4892" i="11"/>
  <c r="B4892" i="11"/>
  <c r="C4892" i="11"/>
  <c r="D4892" i="11"/>
  <c r="E4892" i="11"/>
  <c r="F4892" i="11"/>
  <c r="G4892" i="11"/>
  <c r="H4892" i="11"/>
  <c r="J4892" i="11"/>
  <c r="K4892" i="11"/>
  <c r="L4892" i="11"/>
  <c r="A4893" i="11"/>
  <c r="B4893" i="11"/>
  <c r="C4893" i="11"/>
  <c r="D4893" i="11"/>
  <c r="E4893" i="11"/>
  <c r="F4893" i="11"/>
  <c r="G4893" i="11"/>
  <c r="H4893" i="11"/>
  <c r="J4893" i="11"/>
  <c r="K4893" i="11"/>
  <c r="L4893" i="11"/>
  <c r="A4894" i="11"/>
  <c r="B4894" i="11"/>
  <c r="C4894" i="11"/>
  <c r="D4894" i="11"/>
  <c r="E4894" i="11"/>
  <c r="F4894" i="11"/>
  <c r="G4894" i="11"/>
  <c r="H4894" i="11"/>
  <c r="J4894" i="11"/>
  <c r="K4894" i="11"/>
  <c r="L4894" i="11"/>
  <c r="A4895" i="11"/>
  <c r="B4895" i="11"/>
  <c r="C4895" i="11"/>
  <c r="D4895" i="11"/>
  <c r="E4895" i="11"/>
  <c r="F4895" i="11"/>
  <c r="G4895" i="11"/>
  <c r="H4895" i="11"/>
  <c r="J4895" i="11"/>
  <c r="K4895" i="11"/>
  <c r="L4895" i="11"/>
  <c r="A4896" i="11"/>
  <c r="B4896" i="11"/>
  <c r="C4896" i="11"/>
  <c r="D4896" i="11"/>
  <c r="E4896" i="11"/>
  <c r="F4896" i="11"/>
  <c r="G4896" i="11"/>
  <c r="H4896" i="11"/>
  <c r="J4896" i="11"/>
  <c r="K4896" i="11"/>
  <c r="L4896" i="11"/>
  <c r="A4897" i="11"/>
  <c r="B4897" i="11"/>
  <c r="C4897" i="11"/>
  <c r="D4897" i="11"/>
  <c r="E4897" i="11"/>
  <c r="F4897" i="11"/>
  <c r="G4897" i="11"/>
  <c r="H4897" i="11"/>
  <c r="J4897" i="11"/>
  <c r="K4897" i="11"/>
  <c r="L4897" i="11"/>
  <c r="A4898" i="11"/>
  <c r="B4898" i="11"/>
  <c r="C4898" i="11"/>
  <c r="D4898" i="11"/>
  <c r="E4898" i="11"/>
  <c r="F4898" i="11"/>
  <c r="G4898" i="11"/>
  <c r="H4898" i="11"/>
  <c r="J4898" i="11"/>
  <c r="K4898" i="11"/>
  <c r="L4898" i="11"/>
  <c r="A4899" i="11"/>
  <c r="B4899" i="11"/>
  <c r="C4899" i="11"/>
  <c r="D4899" i="11"/>
  <c r="E4899" i="11"/>
  <c r="F4899" i="11"/>
  <c r="G4899" i="11"/>
  <c r="H4899" i="11"/>
  <c r="J4899" i="11"/>
  <c r="K4899" i="11"/>
  <c r="L4899" i="11"/>
  <c r="A4900" i="11"/>
  <c r="B4900" i="11"/>
  <c r="C4900" i="11"/>
  <c r="D4900" i="11"/>
  <c r="E4900" i="11"/>
  <c r="F4900" i="11"/>
  <c r="G4900" i="11"/>
  <c r="H4900" i="11"/>
  <c r="J4900" i="11"/>
  <c r="K4900" i="11"/>
  <c r="L4900" i="11"/>
  <c r="A4901" i="11"/>
  <c r="B4901" i="11"/>
  <c r="C4901" i="11"/>
  <c r="D4901" i="11"/>
  <c r="E4901" i="11"/>
  <c r="F4901" i="11"/>
  <c r="G4901" i="11"/>
  <c r="H4901" i="11"/>
  <c r="J4901" i="11"/>
  <c r="K4901" i="11"/>
  <c r="L4901" i="11"/>
  <c r="A4902" i="11"/>
  <c r="B4902" i="11"/>
  <c r="C4902" i="11"/>
  <c r="D4902" i="11"/>
  <c r="E4902" i="11"/>
  <c r="F4902" i="11"/>
  <c r="G4902" i="11"/>
  <c r="H4902" i="11"/>
  <c r="J4902" i="11"/>
  <c r="K4902" i="11"/>
  <c r="L4902" i="11"/>
  <c r="A4903" i="11"/>
  <c r="B4903" i="11"/>
  <c r="C4903" i="11"/>
  <c r="D4903" i="11"/>
  <c r="E4903" i="11"/>
  <c r="F4903" i="11"/>
  <c r="G4903" i="11"/>
  <c r="H4903" i="11"/>
  <c r="J4903" i="11"/>
  <c r="K4903" i="11"/>
  <c r="L4903" i="11"/>
  <c r="A4904" i="11"/>
  <c r="B4904" i="11"/>
  <c r="C4904" i="11"/>
  <c r="D4904" i="11"/>
  <c r="E4904" i="11"/>
  <c r="F4904" i="11"/>
  <c r="G4904" i="11"/>
  <c r="H4904" i="11"/>
  <c r="J4904" i="11"/>
  <c r="K4904" i="11"/>
  <c r="L4904" i="11"/>
  <c r="A4905" i="11"/>
  <c r="B4905" i="11"/>
  <c r="C4905" i="11"/>
  <c r="D4905" i="11"/>
  <c r="E4905" i="11"/>
  <c r="F4905" i="11"/>
  <c r="G4905" i="11"/>
  <c r="H4905" i="11"/>
  <c r="J4905" i="11"/>
  <c r="K4905" i="11"/>
  <c r="L4905" i="11"/>
  <c r="A4906" i="11"/>
  <c r="B4906" i="11"/>
  <c r="C4906" i="11"/>
  <c r="D4906" i="11"/>
  <c r="E4906" i="11"/>
  <c r="F4906" i="11"/>
  <c r="G4906" i="11"/>
  <c r="H4906" i="11"/>
  <c r="J4906" i="11"/>
  <c r="K4906" i="11"/>
  <c r="L4906" i="11"/>
  <c r="A4907" i="11"/>
  <c r="B4907" i="11"/>
  <c r="C4907" i="11"/>
  <c r="D4907" i="11"/>
  <c r="E4907" i="11"/>
  <c r="F4907" i="11"/>
  <c r="G4907" i="11"/>
  <c r="H4907" i="11"/>
  <c r="J4907" i="11"/>
  <c r="K4907" i="11"/>
  <c r="L4907" i="11"/>
  <c r="A4908" i="11"/>
  <c r="B4908" i="11"/>
  <c r="C4908" i="11"/>
  <c r="D4908" i="11"/>
  <c r="E4908" i="11"/>
  <c r="F4908" i="11"/>
  <c r="G4908" i="11"/>
  <c r="H4908" i="11"/>
  <c r="J4908" i="11"/>
  <c r="K4908" i="11"/>
  <c r="L4908" i="11"/>
  <c r="A4909" i="11"/>
  <c r="B4909" i="11"/>
  <c r="C4909" i="11"/>
  <c r="D4909" i="11"/>
  <c r="E4909" i="11"/>
  <c r="F4909" i="11"/>
  <c r="G4909" i="11"/>
  <c r="H4909" i="11"/>
  <c r="J4909" i="11"/>
  <c r="K4909" i="11"/>
  <c r="L4909" i="11"/>
  <c r="A4910" i="11"/>
  <c r="B4910" i="11"/>
  <c r="C4910" i="11"/>
  <c r="D4910" i="11"/>
  <c r="E4910" i="11"/>
  <c r="F4910" i="11"/>
  <c r="G4910" i="11"/>
  <c r="H4910" i="11"/>
  <c r="J4910" i="11"/>
  <c r="K4910" i="11"/>
  <c r="L4910" i="11"/>
  <c r="A4911" i="11"/>
  <c r="B4911" i="11"/>
  <c r="C4911" i="11"/>
  <c r="D4911" i="11"/>
  <c r="E4911" i="11"/>
  <c r="F4911" i="11"/>
  <c r="G4911" i="11"/>
  <c r="H4911" i="11"/>
  <c r="J4911" i="11"/>
  <c r="K4911" i="11"/>
  <c r="L4911" i="11"/>
  <c r="A4912" i="11"/>
  <c r="B4912" i="11"/>
  <c r="C4912" i="11"/>
  <c r="D4912" i="11"/>
  <c r="E4912" i="11"/>
  <c r="F4912" i="11"/>
  <c r="G4912" i="11"/>
  <c r="H4912" i="11"/>
  <c r="J4912" i="11"/>
  <c r="K4912" i="11"/>
  <c r="L4912" i="11"/>
  <c r="A4913" i="11"/>
  <c r="B4913" i="11"/>
  <c r="C4913" i="11"/>
  <c r="D4913" i="11"/>
  <c r="E4913" i="11"/>
  <c r="F4913" i="11"/>
  <c r="G4913" i="11"/>
  <c r="H4913" i="11"/>
  <c r="J4913" i="11"/>
  <c r="K4913" i="11"/>
  <c r="L4913" i="11"/>
  <c r="A4914" i="11"/>
  <c r="B4914" i="11"/>
  <c r="C4914" i="11"/>
  <c r="D4914" i="11"/>
  <c r="E4914" i="11"/>
  <c r="F4914" i="11"/>
  <c r="G4914" i="11"/>
  <c r="H4914" i="11"/>
  <c r="J4914" i="11"/>
  <c r="K4914" i="11"/>
  <c r="L4914" i="11"/>
  <c r="A4915" i="11"/>
  <c r="B4915" i="11"/>
  <c r="C4915" i="11"/>
  <c r="D4915" i="11"/>
  <c r="E4915" i="11"/>
  <c r="F4915" i="11"/>
  <c r="G4915" i="11"/>
  <c r="H4915" i="11"/>
  <c r="J4915" i="11"/>
  <c r="K4915" i="11"/>
  <c r="L4915" i="11"/>
  <c r="A4916" i="11"/>
  <c r="B4916" i="11"/>
  <c r="C4916" i="11"/>
  <c r="D4916" i="11"/>
  <c r="E4916" i="11"/>
  <c r="F4916" i="11"/>
  <c r="G4916" i="11"/>
  <c r="H4916" i="11"/>
  <c r="J4916" i="11"/>
  <c r="K4916" i="11"/>
  <c r="L4916" i="11"/>
  <c r="A4917" i="11"/>
  <c r="B4917" i="11"/>
  <c r="C4917" i="11"/>
  <c r="D4917" i="11"/>
  <c r="E4917" i="11"/>
  <c r="F4917" i="11"/>
  <c r="G4917" i="11"/>
  <c r="H4917" i="11"/>
  <c r="J4917" i="11"/>
  <c r="K4917" i="11"/>
  <c r="L4917" i="11"/>
  <c r="A4918" i="11"/>
  <c r="B4918" i="11"/>
  <c r="C4918" i="11"/>
  <c r="D4918" i="11"/>
  <c r="E4918" i="11"/>
  <c r="F4918" i="11"/>
  <c r="G4918" i="11"/>
  <c r="H4918" i="11"/>
  <c r="J4918" i="11"/>
  <c r="K4918" i="11"/>
  <c r="L4918" i="11"/>
  <c r="A4919" i="11"/>
  <c r="B4919" i="11"/>
  <c r="C4919" i="11"/>
  <c r="D4919" i="11"/>
  <c r="E4919" i="11"/>
  <c r="F4919" i="11"/>
  <c r="G4919" i="11"/>
  <c r="H4919" i="11"/>
  <c r="J4919" i="11"/>
  <c r="K4919" i="11"/>
  <c r="L4919" i="11"/>
  <c r="A4920" i="11"/>
  <c r="B4920" i="11"/>
  <c r="C4920" i="11"/>
  <c r="D4920" i="11"/>
  <c r="E4920" i="11"/>
  <c r="F4920" i="11"/>
  <c r="G4920" i="11"/>
  <c r="H4920" i="11"/>
  <c r="J4920" i="11"/>
  <c r="K4920" i="11"/>
  <c r="L4920" i="11"/>
  <c r="A4921" i="11"/>
  <c r="B4921" i="11"/>
  <c r="C4921" i="11"/>
  <c r="D4921" i="11"/>
  <c r="E4921" i="11"/>
  <c r="F4921" i="11"/>
  <c r="G4921" i="11"/>
  <c r="H4921" i="11"/>
  <c r="J4921" i="11"/>
  <c r="K4921" i="11"/>
  <c r="L4921" i="11"/>
  <c r="A4922" i="11"/>
  <c r="B4922" i="11"/>
  <c r="C4922" i="11"/>
  <c r="D4922" i="11"/>
  <c r="E4922" i="11"/>
  <c r="F4922" i="11"/>
  <c r="G4922" i="11"/>
  <c r="H4922" i="11"/>
  <c r="J4922" i="11"/>
  <c r="K4922" i="11"/>
  <c r="L4922" i="11"/>
  <c r="A4923" i="11"/>
  <c r="B4923" i="11"/>
  <c r="C4923" i="11"/>
  <c r="D4923" i="11"/>
  <c r="E4923" i="11"/>
  <c r="F4923" i="11"/>
  <c r="G4923" i="11"/>
  <c r="H4923" i="11"/>
  <c r="J4923" i="11"/>
  <c r="K4923" i="11"/>
  <c r="L4923" i="11"/>
  <c r="A4924" i="11"/>
  <c r="B4924" i="11"/>
  <c r="C4924" i="11"/>
  <c r="D4924" i="11"/>
  <c r="E4924" i="11"/>
  <c r="F4924" i="11"/>
  <c r="G4924" i="11"/>
  <c r="H4924" i="11"/>
  <c r="J4924" i="11"/>
  <c r="K4924" i="11"/>
  <c r="L4924" i="11"/>
  <c r="A4925" i="11"/>
  <c r="B4925" i="11"/>
  <c r="C4925" i="11"/>
  <c r="D4925" i="11"/>
  <c r="E4925" i="11"/>
  <c r="F4925" i="11"/>
  <c r="G4925" i="11"/>
  <c r="H4925" i="11"/>
  <c r="J4925" i="11"/>
  <c r="K4925" i="11"/>
  <c r="L4925" i="11"/>
  <c r="A4926" i="11"/>
  <c r="B4926" i="11"/>
  <c r="C4926" i="11"/>
  <c r="D4926" i="11"/>
  <c r="E4926" i="11"/>
  <c r="F4926" i="11"/>
  <c r="G4926" i="11"/>
  <c r="H4926" i="11"/>
  <c r="J4926" i="11"/>
  <c r="K4926" i="11"/>
  <c r="L4926" i="11"/>
  <c r="A4927" i="11"/>
  <c r="B4927" i="11"/>
  <c r="C4927" i="11"/>
  <c r="D4927" i="11"/>
  <c r="E4927" i="11"/>
  <c r="F4927" i="11"/>
  <c r="G4927" i="11"/>
  <c r="H4927" i="11"/>
  <c r="J4927" i="11"/>
  <c r="K4927" i="11"/>
  <c r="L4927" i="11"/>
  <c r="A4928" i="11"/>
  <c r="B4928" i="11"/>
  <c r="C4928" i="11"/>
  <c r="D4928" i="11"/>
  <c r="E4928" i="11"/>
  <c r="F4928" i="11"/>
  <c r="G4928" i="11"/>
  <c r="H4928" i="11"/>
  <c r="J4928" i="11"/>
  <c r="K4928" i="11"/>
  <c r="L4928" i="11"/>
  <c r="A4929" i="11"/>
  <c r="B4929" i="11"/>
  <c r="C4929" i="11"/>
  <c r="D4929" i="11"/>
  <c r="E4929" i="11"/>
  <c r="F4929" i="11"/>
  <c r="G4929" i="11"/>
  <c r="H4929" i="11"/>
  <c r="J4929" i="11"/>
  <c r="K4929" i="11"/>
  <c r="L4929" i="11"/>
  <c r="A4930" i="11"/>
  <c r="B4930" i="11"/>
  <c r="C4930" i="11"/>
  <c r="D4930" i="11"/>
  <c r="E4930" i="11"/>
  <c r="F4930" i="11"/>
  <c r="G4930" i="11"/>
  <c r="H4930" i="11"/>
  <c r="J4930" i="11"/>
  <c r="K4930" i="11"/>
  <c r="L4930" i="11"/>
  <c r="A4931" i="11"/>
  <c r="B4931" i="11"/>
  <c r="C4931" i="11"/>
  <c r="D4931" i="11"/>
  <c r="E4931" i="11"/>
  <c r="F4931" i="11"/>
  <c r="G4931" i="11"/>
  <c r="H4931" i="11"/>
  <c r="J4931" i="11"/>
  <c r="K4931" i="11"/>
  <c r="L4931" i="11"/>
  <c r="A4932" i="11"/>
  <c r="B4932" i="11"/>
  <c r="C4932" i="11"/>
  <c r="D4932" i="11"/>
  <c r="E4932" i="11"/>
  <c r="F4932" i="11"/>
  <c r="G4932" i="11"/>
  <c r="H4932" i="11"/>
  <c r="J4932" i="11"/>
  <c r="K4932" i="11"/>
  <c r="L4932" i="11"/>
  <c r="A4933" i="11"/>
  <c r="B4933" i="11"/>
  <c r="C4933" i="11"/>
  <c r="D4933" i="11"/>
  <c r="E4933" i="11"/>
  <c r="F4933" i="11"/>
  <c r="G4933" i="11"/>
  <c r="H4933" i="11"/>
  <c r="J4933" i="11"/>
  <c r="K4933" i="11"/>
  <c r="L4933" i="11"/>
  <c r="A4934" i="11"/>
  <c r="B4934" i="11"/>
  <c r="C4934" i="11"/>
  <c r="D4934" i="11"/>
  <c r="E4934" i="11"/>
  <c r="F4934" i="11"/>
  <c r="G4934" i="11"/>
  <c r="H4934" i="11"/>
  <c r="J4934" i="11"/>
  <c r="K4934" i="11"/>
  <c r="L4934" i="11"/>
  <c r="A4935" i="11"/>
  <c r="B4935" i="11"/>
  <c r="C4935" i="11"/>
  <c r="D4935" i="11"/>
  <c r="E4935" i="11"/>
  <c r="F4935" i="11"/>
  <c r="G4935" i="11"/>
  <c r="H4935" i="11"/>
  <c r="J4935" i="11"/>
  <c r="K4935" i="11"/>
  <c r="L4935" i="11"/>
  <c r="A4936" i="11"/>
  <c r="B4936" i="11"/>
  <c r="C4936" i="11"/>
  <c r="D4936" i="11"/>
  <c r="E4936" i="11"/>
  <c r="F4936" i="11"/>
  <c r="G4936" i="11"/>
  <c r="H4936" i="11"/>
  <c r="J4936" i="11"/>
  <c r="K4936" i="11"/>
  <c r="L4936" i="11"/>
  <c r="A4937" i="11"/>
  <c r="B4937" i="11"/>
  <c r="C4937" i="11"/>
  <c r="D4937" i="11"/>
  <c r="E4937" i="11"/>
  <c r="F4937" i="11"/>
  <c r="G4937" i="11"/>
  <c r="H4937" i="11"/>
  <c r="J4937" i="11"/>
  <c r="K4937" i="11"/>
  <c r="L4937" i="11"/>
  <c r="A4938" i="11"/>
  <c r="B4938" i="11"/>
  <c r="C4938" i="11"/>
  <c r="D4938" i="11"/>
  <c r="E4938" i="11"/>
  <c r="F4938" i="11"/>
  <c r="G4938" i="11"/>
  <c r="H4938" i="11"/>
  <c r="J4938" i="11"/>
  <c r="K4938" i="11"/>
  <c r="L4938" i="11"/>
  <c r="A4939" i="11"/>
  <c r="B4939" i="11"/>
  <c r="C4939" i="11"/>
  <c r="D4939" i="11"/>
  <c r="E4939" i="11"/>
  <c r="F4939" i="11"/>
  <c r="G4939" i="11"/>
  <c r="H4939" i="11"/>
  <c r="J4939" i="11"/>
  <c r="K4939" i="11"/>
  <c r="L4939" i="11"/>
  <c r="A4940" i="11"/>
  <c r="B4940" i="11"/>
  <c r="C4940" i="11"/>
  <c r="D4940" i="11"/>
  <c r="E4940" i="11"/>
  <c r="F4940" i="11"/>
  <c r="G4940" i="11"/>
  <c r="H4940" i="11"/>
  <c r="J4940" i="11"/>
  <c r="K4940" i="11"/>
  <c r="L4940" i="11"/>
  <c r="A4941" i="11"/>
  <c r="B4941" i="11"/>
  <c r="C4941" i="11"/>
  <c r="D4941" i="11"/>
  <c r="E4941" i="11"/>
  <c r="F4941" i="11"/>
  <c r="G4941" i="11"/>
  <c r="H4941" i="11"/>
  <c r="J4941" i="11"/>
  <c r="K4941" i="11"/>
  <c r="L4941" i="11"/>
  <c r="A4942" i="11"/>
  <c r="B4942" i="11"/>
  <c r="C4942" i="11"/>
  <c r="D4942" i="11"/>
  <c r="E4942" i="11"/>
  <c r="F4942" i="11"/>
  <c r="G4942" i="11"/>
  <c r="H4942" i="11"/>
  <c r="J4942" i="11"/>
  <c r="K4942" i="11"/>
  <c r="L4942" i="11"/>
  <c r="A4943" i="11"/>
  <c r="B4943" i="11"/>
  <c r="C4943" i="11"/>
  <c r="D4943" i="11"/>
  <c r="E4943" i="11"/>
  <c r="F4943" i="11"/>
  <c r="G4943" i="11"/>
  <c r="H4943" i="11"/>
  <c r="J4943" i="11"/>
  <c r="K4943" i="11"/>
  <c r="L4943" i="11"/>
  <c r="A4944" i="11"/>
  <c r="B4944" i="11"/>
  <c r="C4944" i="11"/>
  <c r="D4944" i="11"/>
  <c r="E4944" i="11"/>
  <c r="F4944" i="11"/>
  <c r="G4944" i="11"/>
  <c r="H4944" i="11"/>
  <c r="J4944" i="11"/>
  <c r="K4944" i="11"/>
  <c r="L4944" i="11"/>
  <c r="A4945" i="11"/>
  <c r="B4945" i="11"/>
  <c r="C4945" i="11"/>
  <c r="D4945" i="11"/>
  <c r="E4945" i="11"/>
  <c r="F4945" i="11"/>
  <c r="G4945" i="11"/>
  <c r="H4945" i="11"/>
  <c r="J4945" i="11"/>
  <c r="K4945" i="11"/>
  <c r="L4945" i="11"/>
  <c r="A4946" i="11"/>
  <c r="B4946" i="11"/>
  <c r="C4946" i="11"/>
  <c r="D4946" i="11"/>
  <c r="E4946" i="11"/>
  <c r="F4946" i="11"/>
  <c r="G4946" i="11"/>
  <c r="H4946" i="11"/>
  <c r="J4946" i="11"/>
  <c r="K4946" i="11"/>
  <c r="L4946" i="11"/>
  <c r="A4947" i="11"/>
  <c r="B4947" i="11"/>
  <c r="C4947" i="11"/>
  <c r="D4947" i="11"/>
  <c r="E4947" i="11"/>
  <c r="F4947" i="11"/>
  <c r="G4947" i="11"/>
  <c r="H4947" i="11"/>
  <c r="J4947" i="11"/>
  <c r="K4947" i="11"/>
  <c r="L4947" i="11"/>
  <c r="A4948" i="11"/>
  <c r="B4948" i="11"/>
  <c r="C4948" i="11"/>
  <c r="D4948" i="11"/>
  <c r="E4948" i="11"/>
  <c r="F4948" i="11"/>
  <c r="G4948" i="11"/>
  <c r="H4948" i="11"/>
  <c r="J4948" i="11"/>
  <c r="K4948" i="11"/>
  <c r="L4948" i="11"/>
  <c r="A4949" i="11"/>
  <c r="B4949" i="11"/>
  <c r="C4949" i="11"/>
  <c r="D4949" i="11"/>
  <c r="E4949" i="11"/>
  <c r="F4949" i="11"/>
  <c r="G4949" i="11"/>
  <c r="H4949" i="11"/>
  <c r="J4949" i="11"/>
  <c r="K4949" i="11"/>
  <c r="L4949" i="11"/>
  <c r="A4950" i="11"/>
  <c r="B4950" i="11"/>
  <c r="C4950" i="11"/>
  <c r="D4950" i="11"/>
  <c r="E4950" i="11"/>
  <c r="F4950" i="11"/>
  <c r="G4950" i="11"/>
  <c r="H4950" i="11"/>
  <c r="J4950" i="11"/>
  <c r="K4950" i="11"/>
  <c r="L4950" i="11"/>
  <c r="A4951" i="11"/>
  <c r="B4951" i="11"/>
  <c r="C4951" i="11"/>
  <c r="D4951" i="11"/>
  <c r="E4951" i="11"/>
  <c r="F4951" i="11"/>
  <c r="G4951" i="11"/>
  <c r="H4951" i="11"/>
  <c r="J4951" i="11"/>
  <c r="K4951" i="11"/>
  <c r="L4951" i="11"/>
  <c r="A4952" i="11"/>
  <c r="B4952" i="11"/>
  <c r="C4952" i="11"/>
  <c r="D4952" i="11"/>
  <c r="E4952" i="11"/>
  <c r="F4952" i="11"/>
  <c r="G4952" i="11"/>
  <c r="H4952" i="11"/>
  <c r="J4952" i="11"/>
  <c r="K4952" i="11"/>
  <c r="L4952" i="11"/>
  <c r="A4953" i="11"/>
  <c r="B4953" i="11"/>
  <c r="C4953" i="11"/>
  <c r="D4953" i="11"/>
  <c r="E4953" i="11"/>
  <c r="F4953" i="11"/>
  <c r="G4953" i="11"/>
  <c r="H4953" i="11"/>
  <c r="J4953" i="11"/>
  <c r="K4953" i="11"/>
  <c r="L4953" i="11"/>
  <c r="A4954" i="11"/>
  <c r="B4954" i="11"/>
  <c r="C4954" i="11"/>
  <c r="D4954" i="11"/>
  <c r="E4954" i="11"/>
  <c r="F4954" i="11"/>
  <c r="G4954" i="11"/>
  <c r="H4954" i="11"/>
  <c r="J4954" i="11"/>
  <c r="K4954" i="11"/>
  <c r="L4954" i="11"/>
  <c r="A4955" i="11"/>
  <c r="B4955" i="11"/>
  <c r="C4955" i="11"/>
  <c r="D4955" i="11"/>
  <c r="E4955" i="11"/>
  <c r="F4955" i="11"/>
  <c r="G4955" i="11"/>
  <c r="H4955" i="11"/>
  <c r="J4955" i="11"/>
  <c r="K4955" i="11"/>
  <c r="L4955" i="11"/>
  <c r="A4956" i="11"/>
  <c r="B4956" i="11"/>
  <c r="C4956" i="11"/>
  <c r="D4956" i="11"/>
  <c r="E4956" i="11"/>
  <c r="F4956" i="11"/>
  <c r="G4956" i="11"/>
  <c r="H4956" i="11"/>
  <c r="J4956" i="11"/>
  <c r="K4956" i="11"/>
  <c r="L4956" i="11"/>
  <c r="A4957" i="11"/>
  <c r="B4957" i="11"/>
  <c r="C4957" i="11"/>
  <c r="D4957" i="11"/>
  <c r="E4957" i="11"/>
  <c r="F4957" i="11"/>
  <c r="G4957" i="11"/>
  <c r="H4957" i="11"/>
  <c r="J4957" i="11"/>
  <c r="K4957" i="11"/>
  <c r="L4957" i="11"/>
  <c r="A4958" i="11"/>
  <c r="B4958" i="11"/>
  <c r="C4958" i="11"/>
  <c r="D4958" i="11"/>
  <c r="E4958" i="11"/>
  <c r="F4958" i="11"/>
  <c r="G4958" i="11"/>
  <c r="H4958" i="11"/>
  <c r="J4958" i="11"/>
  <c r="K4958" i="11"/>
  <c r="L4958" i="11"/>
  <c r="A4959" i="11"/>
  <c r="B4959" i="11"/>
  <c r="C4959" i="11"/>
  <c r="D4959" i="11"/>
  <c r="E4959" i="11"/>
  <c r="F4959" i="11"/>
  <c r="G4959" i="11"/>
  <c r="H4959" i="11"/>
  <c r="J4959" i="11"/>
  <c r="K4959" i="11"/>
  <c r="L4959" i="11"/>
  <c r="A4960" i="11"/>
  <c r="B4960" i="11"/>
  <c r="C4960" i="11"/>
  <c r="D4960" i="11"/>
  <c r="E4960" i="11"/>
  <c r="F4960" i="11"/>
  <c r="G4960" i="11"/>
  <c r="H4960" i="11"/>
  <c r="J4960" i="11"/>
  <c r="K4960" i="11"/>
  <c r="L4960" i="11"/>
  <c r="A4961" i="11"/>
  <c r="B4961" i="11"/>
  <c r="C4961" i="11"/>
  <c r="D4961" i="11"/>
  <c r="E4961" i="11"/>
  <c r="F4961" i="11"/>
  <c r="G4961" i="11"/>
  <c r="H4961" i="11"/>
  <c r="J4961" i="11"/>
  <c r="K4961" i="11"/>
  <c r="L4961" i="11"/>
  <c r="A4962" i="11"/>
  <c r="B4962" i="11"/>
  <c r="C4962" i="11"/>
  <c r="D4962" i="11"/>
  <c r="E4962" i="11"/>
  <c r="F4962" i="11"/>
  <c r="G4962" i="11"/>
  <c r="H4962" i="11"/>
  <c r="J4962" i="11"/>
  <c r="K4962" i="11"/>
  <c r="L4962" i="11"/>
  <c r="A4963" i="11"/>
  <c r="B4963" i="11"/>
  <c r="C4963" i="11"/>
  <c r="D4963" i="11"/>
  <c r="E4963" i="11"/>
  <c r="F4963" i="11"/>
  <c r="G4963" i="11"/>
  <c r="H4963" i="11"/>
  <c r="J4963" i="11"/>
  <c r="K4963" i="11"/>
  <c r="L4963" i="11"/>
  <c r="A4964" i="11"/>
  <c r="B4964" i="11"/>
  <c r="C4964" i="11"/>
  <c r="D4964" i="11"/>
  <c r="E4964" i="11"/>
  <c r="F4964" i="11"/>
  <c r="G4964" i="11"/>
  <c r="H4964" i="11"/>
  <c r="J4964" i="11"/>
  <c r="K4964" i="11"/>
  <c r="L4964" i="11"/>
  <c r="A4965" i="11"/>
  <c r="B4965" i="11"/>
  <c r="C4965" i="11"/>
  <c r="D4965" i="11"/>
  <c r="E4965" i="11"/>
  <c r="F4965" i="11"/>
  <c r="G4965" i="11"/>
  <c r="H4965" i="11"/>
  <c r="J4965" i="11"/>
  <c r="K4965" i="11"/>
  <c r="L4965" i="11"/>
  <c r="A4966" i="11"/>
  <c r="B4966" i="11"/>
  <c r="C4966" i="11"/>
  <c r="D4966" i="11"/>
  <c r="E4966" i="11"/>
  <c r="F4966" i="11"/>
  <c r="G4966" i="11"/>
  <c r="H4966" i="11"/>
  <c r="J4966" i="11"/>
  <c r="K4966" i="11"/>
  <c r="L4966" i="11"/>
  <c r="A4967" i="11"/>
  <c r="B4967" i="11"/>
  <c r="C4967" i="11"/>
  <c r="D4967" i="11"/>
  <c r="E4967" i="11"/>
  <c r="F4967" i="11"/>
  <c r="G4967" i="11"/>
  <c r="H4967" i="11"/>
  <c r="J4967" i="11"/>
  <c r="K4967" i="11"/>
  <c r="L4967" i="11"/>
  <c r="A4968" i="11"/>
  <c r="B4968" i="11"/>
  <c r="C4968" i="11"/>
  <c r="D4968" i="11"/>
  <c r="E4968" i="11"/>
  <c r="F4968" i="11"/>
  <c r="G4968" i="11"/>
  <c r="H4968" i="11"/>
  <c r="J4968" i="11"/>
  <c r="K4968" i="11"/>
  <c r="L4968" i="11"/>
  <c r="A4969" i="11"/>
  <c r="B4969" i="11"/>
  <c r="C4969" i="11"/>
  <c r="D4969" i="11"/>
  <c r="E4969" i="11"/>
  <c r="F4969" i="11"/>
  <c r="G4969" i="11"/>
  <c r="H4969" i="11"/>
  <c r="J4969" i="11"/>
  <c r="K4969" i="11"/>
  <c r="L4969" i="11"/>
  <c r="A4970" i="11"/>
  <c r="B4970" i="11"/>
  <c r="C4970" i="11"/>
  <c r="D4970" i="11"/>
  <c r="E4970" i="11"/>
  <c r="F4970" i="11"/>
  <c r="G4970" i="11"/>
  <c r="H4970" i="11"/>
  <c r="J4970" i="11"/>
  <c r="K4970" i="11"/>
  <c r="L4970" i="11"/>
  <c r="A4971" i="11"/>
  <c r="B4971" i="11"/>
  <c r="C4971" i="11"/>
  <c r="D4971" i="11"/>
  <c r="E4971" i="11"/>
  <c r="F4971" i="11"/>
  <c r="G4971" i="11"/>
  <c r="H4971" i="11"/>
  <c r="J4971" i="11"/>
  <c r="K4971" i="11"/>
  <c r="L4971" i="11"/>
  <c r="A4972" i="11"/>
  <c r="B4972" i="11"/>
  <c r="C4972" i="11"/>
  <c r="D4972" i="11"/>
  <c r="E4972" i="11"/>
  <c r="F4972" i="11"/>
  <c r="G4972" i="11"/>
  <c r="H4972" i="11"/>
  <c r="J4972" i="11"/>
  <c r="K4972" i="11"/>
  <c r="L4972" i="11"/>
  <c r="A4973" i="11"/>
  <c r="B4973" i="11"/>
  <c r="C4973" i="11"/>
  <c r="D4973" i="11"/>
  <c r="E4973" i="11"/>
  <c r="F4973" i="11"/>
  <c r="G4973" i="11"/>
  <c r="H4973" i="11"/>
  <c r="J4973" i="11"/>
  <c r="K4973" i="11"/>
  <c r="L4973" i="11"/>
  <c r="A4974" i="11"/>
  <c r="B4974" i="11"/>
  <c r="C4974" i="11"/>
  <c r="D4974" i="11"/>
  <c r="E4974" i="11"/>
  <c r="F4974" i="11"/>
  <c r="G4974" i="11"/>
  <c r="H4974" i="11"/>
  <c r="J4974" i="11"/>
  <c r="K4974" i="11"/>
  <c r="L4974" i="11"/>
  <c r="A4975" i="11"/>
  <c r="B4975" i="11"/>
  <c r="C4975" i="11"/>
  <c r="D4975" i="11"/>
  <c r="E4975" i="11"/>
  <c r="F4975" i="11"/>
  <c r="G4975" i="11"/>
  <c r="H4975" i="11"/>
  <c r="J4975" i="11"/>
  <c r="K4975" i="11"/>
  <c r="L4975" i="11"/>
  <c r="A4976" i="11"/>
  <c r="B4976" i="11"/>
  <c r="C4976" i="11"/>
  <c r="D4976" i="11"/>
  <c r="E4976" i="11"/>
  <c r="F4976" i="11"/>
  <c r="G4976" i="11"/>
  <c r="H4976" i="11"/>
  <c r="J4976" i="11"/>
  <c r="K4976" i="11"/>
  <c r="L4976" i="11"/>
  <c r="A4977" i="11"/>
  <c r="B4977" i="11"/>
  <c r="C4977" i="11"/>
  <c r="D4977" i="11"/>
  <c r="E4977" i="11"/>
  <c r="F4977" i="11"/>
  <c r="G4977" i="11"/>
  <c r="H4977" i="11"/>
  <c r="J4977" i="11"/>
  <c r="K4977" i="11"/>
  <c r="L4977" i="11"/>
  <c r="A4978" i="11"/>
  <c r="B4978" i="11"/>
  <c r="C4978" i="11"/>
  <c r="D4978" i="11"/>
  <c r="E4978" i="11"/>
  <c r="F4978" i="11"/>
  <c r="G4978" i="11"/>
  <c r="H4978" i="11"/>
  <c r="J4978" i="11"/>
  <c r="K4978" i="11"/>
  <c r="L4978" i="11"/>
  <c r="A4979" i="11"/>
  <c r="B4979" i="11"/>
  <c r="C4979" i="11"/>
  <c r="D4979" i="11"/>
  <c r="E4979" i="11"/>
  <c r="F4979" i="11"/>
  <c r="G4979" i="11"/>
  <c r="H4979" i="11"/>
  <c r="J4979" i="11"/>
  <c r="K4979" i="11"/>
  <c r="L4979" i="11"/>
  <c r="A4980" i="11"/>
  <c r="B4980" i="11"/>
  <c r="C4980" i="11"/>
  <c r="D4980" i="11"/>
  <c r="E4980" i="11"/>
  <c r="F4980" i="11"/>
  <c r="G4980" i="11"/>
  <c r="H4980" i="11"/>
  <c r="J4980" i="11"/>
  <c r="K4980" i="11"/>
  <c r="L4980" i="11"/>
  <c r="A4981" i="11"/>
  <c r="B4981" i="11"/>
  <c r="C4981" i="11"/>
  <c r="D4981" i="11"/>
  <c r="E4981" i="11"/>
  <c r="F4981" i="11"/>
  <c r="G4981" i="11"/>
  <c r="H4981" i="11"/>
  <c r="J4981" i="11"/>
  <c r="K4981" i="11"/>
  <c r="L4981" i="11"/>
  <c r="A4982" i="11"/>
  <c r="B4982" i="11"/>
  <c r="C4982" i="11"/>
  <c r="D4982" i="11"/>
  <c r="E4982" i="11"/>
  <c r="F4982" i="11"/>
  <c r="G4982" i="11"/>
  <c r="H4982" i="11"/>
  <c r="J4982" i="11"/>
  <c r="K4982" i="11"/>
  <c r="L4982" i="11"/>
  <c r="A4983" i="11"/>
  <c r="B4983" i="11"/>
  <c r="C4983" i="11"/>
  <c r="D4983" i="11"/>
  <c r="E4983" i="11"/>
  <c r="F4983" i="11"/>
  <c r="G4983" i="11"/>
  <c r="H4983" i="11"/>
  <c r="J4983" i="11"/>
  <c r="K4983" i="11"/>
  <c r="L4983" i="11"/>
  <c r="A4984" i="11"/>
  <c r="B4984" i="11"/>
  <c r="C4984" i="11"/>
  <c r="D4984" i="11"/>
  <c r="E4984" i="11"/>
  <c r="F4984" i="11"/>
  <c r="G4984" i="11"/>
  <c r="H4984" i="11"/>
  <c r="J4984" i="11"/>
  <c r="K4984" i="11"/>
  <c r="L4984" i="11"/>
  <c r="A4985" i="11"/>
  <c r="B4985" i="11"/>
  <c r="C4985" i="11"/>
  <c r="D4985" i="11"/>
  <c r="E4985" i="11"/>
  <c r="F4985" i="11"/>
  <c r="G4985" i="11"/>
  <c r="H4985" i="11"/>
  <c r="J4985" i="11"/>
  <c r="K4985" i="11"/>
  <c r="L4985" i="11"/>
  <c r="A4986" i="11"/>
  <c r="B4986" i="11"/>
  <c r="C4986" i="11"/>
  <c r="D4986" i="11"/>
  <c r="E4986" i="11"/>
  <c r="F4986" i="11"/>
  <c r="G4986" i="11"/>
  <c r="H4986" i="11"/>
  <c r="J4986" i="11"/>
  <c r="K4986" i="11"/>
  <c r="L4986" i="11"/>
  <c r="A4987" i="11"/>
  <c r="B4987" i="11"/>
  <c r="C4987" i="11"/>
  <c r="D4987" i="11"/>
  <c r="E4987" i="11"/>
  <c r="F4987" i="11"/>
  <c r="G4987" i="11"/>
  <c r="H4987" i="11"/>
  <c r="J4987" i="11"/>
  <c r="K4987" i="11"/>
  <c r="L4987" i="11"/>
  <c r="A4988" i="11"/>
  <c r="B4988" i="11"/>
  <c r="C4988" i="11"/>
  <c r="D4988" i="11"/>
  <c r="E4988" i="11"/>
  <c r="F4988" i="11"/>
  <c r="G4988" i="11"/>
  <c r="H4988" i="11"/>
  <c r="J4988" i="11"/>
  <c r="K4988" i="11"/>
  <c r="L4988" i="11"/>
  <c r="A4989" i="11"/>
  <c r="B4989" i="11"/>
  <c r="C4989" i="11"/>
  <c r="D4989" i="11"/>
  <c r="E4989" i="11"/>
  <c r="F4989" i="11"/>
  <c r="G4989" i="11"/>
  <c r="H4989" i="11"/>
  <c r="J4989" i="11"/>
  <c r="K4989" i="11"/>
  <c r="L4989" i="11"/>
  <c r="A4990" i="11"/>
  <c r="B4990" i="11"/>
  <c r="C4990" i="11"/>
  <c r="D4990" i="11"/>
  <c r="E4990" i="11"/>
  <c r="F4990" i="11"/>
  <c r="G4990" i="11"/>
  <c r="H4990" i="11"/>
  <c r="J4990" i="11"/>
  <c r="K4990" i="11"/>
  <c r="L4990" i="11"/>
  <c r="A4991" i="11"/>
  <c r="B4991" i="11"/>
  <c r="C4991" i="11"/>
  <c r="D4991" i="11"/>
  <c r="E4991" i="11"/>
  <c r="F4991" i="11"/>
  <c r="G4991" i="11"/>
  <c r="H4991" i="11"/>
  <c r="J4991" i="11"/>
  <c r="K4991" i="11"/>
  <c r="L4991" i="11"/>
  <c r="A4992" i="11"/>
  <c r="B4992" i="11"/>
  <c r="C4992" i="11"/>
  <c r="D4992" i="11"/>
  <c r="E4992" i="11"/>
  <c r="F4992" i="11"/>
  <c r="G4992" i="11"/>
  <c r="H4992" i="11"/>
  <c r="J4992" i="11"/>
  <c r="K4992" i="11"/>
  <c r="L4992" i="11"/>
  <c r="A4993" i="11"/>
  <c r="B4993" i="11"/>
  <c r="C4993" i="11"/>
  <c r="D4993" i="11"/>
  <c r="E4993" i="11"/>
  <c r="F4993" i="11"/>
  <c r="G4993" i="11"/>
  <c r="H4993" i="11"/>
  <c r="J4993" i="11"/>
  <c r="K4993" i="11"/>
  <c r="L4993" i="11"/>
  <c r="A4994" i="11"/>
  <c r="B4994" i="11"/>
  <c r="C4994" i="11"/>
  <c r="D4994" i="11"/>
  <c r="E4994" i="11"/>
  <c r="F4994" i="11"/>
  <c r="G4994" i="11"/>
  <c r="H4994" i="11"/>
  <c r="J4994" i="11"/>
  <c r="K4994" i="11"/>
  <c r="L4994" i="11"/>
  <c r="A4995" i="11"/>
  <c r="B4995" i="11"/>
  <c r="C4995" i="11"/>
  <c r="D4995" i="11"/>
  <c r="E4995" i="11"/>
  <c r="F4995" i="11"/>
  <c r="G4995" i="11"/>
  <c r="H4995" i="11"/>
  <c r="J4995" i="11"/>
  <c r="K4995" i="11"/>
  <c r="L4995" i="11"/>
  <c r="A4996" i="11"/>
  <c r="B4996" i="11"/>
  <c r="C4996" i="11"/>
  <c r="D4996" i="11"/>
  <c r="E4996" i="11"/>
  <c r="F4996" i="11"/>
  <c r="G4996" i="11"/>
  <c r="H4996" i="11"/>
  <c r="J4996" i="11"/>
  <c r="K4996" i="11"/>
  <c r="L4996" i="11"/>
  <c r="A4997" i="11"/>
  <c r="B4997" i="11"/>
  <c r="C4997" i="11"/>
  <c r="D4997" i="11"/>
  <c r="E4997" i="11"/>
  <c r="F4997" i="11"/>
  <c r="G4997" i="11"/>
  <c r="H4997" i="11"/>
  <c r="J4997" i="11"/>
  <c r="K4997" i="11"/>
  <c r="L4997" i="11"/>
  <c r="A4998" i="11"/>
  <c r="B4998" i="11"/>
  <c r="C4998" i="11"/>
  <c r="D4998" i="11"/>
  <c r="E4998" i="11"/>
  <c r="F4998" i="11"/>
  <c r="G4998" i="11"/>
  <c r="H4998" i="11"/>
  <c r="J4998" i="11"/>
  <c r="K4998" i="11"/>
  <c r="L4998" i="11"/>
  <c r="A4999" i="11"/>
  <c r="B4999" i="11"/>
  <c r="C4999" i="11"/>
  <c r="D4999" i="11"/>
  <c r="E4999" i="11"/>
  <c r="F4999" i="11"/>
  <c r="G4999" i="11"/>
  <c r="H4999" i="11"/>
  <c r="J4999" i="11"/>
  <c r="K4999" i="11"/>
  <c r="L4999" i="11"/>
  <c r="A5000" i="11"/>
  <c r="B5000" i="11"/>
  <c r="C5000" i="11"/>
  <c r="D5000" i="11"/>
  <c r="E5000" i="11"/>
  <c r="F5000" i="11"/>
  <c r="G5000" i="11"/>
  <c r="H5000" i="11"/>
  <c r="J5000" i="11"/>
  <c r="K5000" i="11"/>
  <c r="L5000" i="11"/>
  <c r="A5001" i="11"/>
  <c r="B5001" i="11"/>
  <c r="C5001" i="11"/>
  <c r="D5001" i="11"/>
  <c r="E5001" i="11"/>
  <c r="F5001" i="11"/>
  <c r="G5001" i="11"/>
  <c r="H5001" i="11"/>
  <c r="J5001" i="11"/>
  <c r="K5001" i="11"/>
  <c r="L5001" i="11"/>
  <c r="A5002" i="11"/>
  <c r="B5002" i="11"/>
  <c r="C5002" i="11"/>
  <c r="D5002" i="11"/>
  <c r="E5002" i="11"/>
  <c r="F5002" i="11"/>
  <c r="G5002" i="11"/>
  <c r="H5002" i="11"/>
  <c r="J5002" i="11"/>
  <c r="K5002" i="11"/>
  <c r="L5002" i="11"/>
  <c r="A5003" i="11"/>
  <c r="B5003" i="11"/>
  <c r="C5003" i="11"/>
  <c r="D5003" i="11"/>
  <c r="E5003" i="11"/>
  <c r="F5003" i="11"/>
  <c r="G5003" i="11"/>
  <c r="H5003" i="11"/>
  <c r="J5003" i="11"/>
  <c r="K5003" i="11"/>
  <c r="L5003" i="11"/>
  <c r="A5004" i="11"/>
  <c r="B5004" i="11"/>
  <c r="C5004" i="11"/>
  <c r="D5004" i="11"/>
  <c r="E5004" i="11"/>
  <c r="F5004" i="11"/>
  <c r="G5004" i="11"/>
  <c r="H5004" i="11"/>
  <c r="J5004" i="11"/>
  <c r="K5004" i="11"/>
  <c r="L5004" i="11"/>
  <c r="A5005" i="11"/>
  <c r="B5005" i="11"/>
  <c r="C5005" i="11"/>
  <c r="D5005" i="11"/>
  <c r="E5005" i="11"/>
  <c r="F5005" i="11"/>
  <c r="G5005" i="11"/>
  <c r="H5005" i="11"/>
  <c r="J5005" i="11"/>
  <c r="K5005" i="11"/>
  <c r="L5005" i="11"/>
  <c r="A5006" i="11"/>
  <c r="B5006" i="11"/>
  <c r="C5006" i="11"/>
  <c r="D5006" i="11"/>
  <c r="E5006" i="11"/>
  <c r="F5006" i="11"/>
  <c r="G5006" i="11"/>
  <c r="H5006" i="11"/>
  <c r="J5006" i="11"/>
  <c r="K5006" i="11"/>
  <c r="L5006" i="11"/>
  <c r="A5007" i="11"/>
  <c r="B5007" i="11"/>
  <c r="C5007" i="11"/>
  <c r="D5007" i="11"/>
  <c r="E5007" i="11"/>
  <c r="F5007" i="11"/>
  <c r="G5007" i="11"/>
  <c r="H5007" i="11"/>
  <c r="J5007" i="11"/>
  <c r="K5007" i="11"/>
  <c r="L5007" i="11"/>
  <c r="A5008" i="11"/>
  <c r="B5008" i="11"/>
  <c r="C5008" i="11"/>
  <c r="D5008" i="11"/>
  <c r="E5008" i="11"/>
  <c r="F5008" i="11"/>
  <c r="G5008" i="11"/>
  <c r="H5008" i="11"/>
  <c r="J5008" i="11"/>
  <c r="K5008" i="11"/>
  <c r="L5008" i="11"/>
  <c r="A5009" i="11"/>
  <c r="B5009" i="11"/>
  <c r="C5009" i="11"/>
  <c r="D5009" i="11"/>
  <c r="E5009" i="11"/>
  <c r="F5009" i="11"/>
  <c r="G5009" i="11"/>
  <c r="H5009" i="11"/>
  <c r="J5009" i="11"/>
  <c r="K5009" i="11"/>
  <c r="L5009" i="11"/>
  <c r="A5010" i="11"/>
  <c r="B5010" i="11"/>
  <c r="C5010" i="11"/>
  <c r="D5010" i="11"/>
  <c r="E5010" i="11"/>
  <c r="F5010" i="11"/>
  <c r="G5010" i="11"/>
  <c r="H5010" i="11"/>
  <c r="J5010" i="11"/>
  <c r="K5010" i="11"/>
  <c r="L5010" i="11"/>
  <c r="A5011" i="11"/>
  <c r="B5011" i="11"/>
  <c r="C5011" i="11"/>
  <c r="D5011" i="11"/>
  <c r="E5011" i="11"/>
  <c r="F5011" i="11"/>
  <c r="G5011" i="11"/>
  <c r="H5011" i="11"/>
  <c r="J5011" i="11"/>
  <c r="K5011" i="11"/>
  <c r="L5011" i="11"/>
  <c r="A5012" i="11"/>
  <c r="B5012" i="11"/>
  <c r="C5012" i="11"/>
  <c r="D5012" i="11"/>
  <c r="E5012" i="11"/>
  <c r="F5012" i="11"/>
  <c r="G5012" i="11"/>
  <c r="H5012" i="11"/>
  <c r="J5012" i="11"/>
  <c r="K5012" i="11"/>
  <c r="L5012" i="11"/>
  <c r="A5013" i="11"/>
  <c r="B5013" i="11"/>
  <c r="C5013" i="11"/>
  <c r="D5013" i="11"/>
  <c r="E5013" i="11"/>
  <c r="F5013" i="11"/>
  <c r="G5013" i="11"/>
  <c r="H5013" i="11"/>
  <c r="J5013" i="11"/>
  <c r="K5013" i="11"/>
  <c r="L5013" i="11"/>
  <c r="A5014" i="11"/>
  <c r="B5014" i="11"/>
  <c r="C5014" i="11"/>
  <c r="D5014" i="11"/>
  <c r="E5014" i="11"/>
  <c r="F5014" i="11"/>
  <c r="G5014" i="11"/>
  <c r="H5014" i="11"/>
  <c r="J5014" i="11"/>
  <c r="K5014" i="11"/>
  <c r="L5014" i="11"/>
  <c r="A5015" i="11"/>
  <c r="B5015" i="11"/>
  <c r="C5015" i="11"/>
  <c r="D5015" i="11"/>
  <c r="E5015" i="11"/>
  <c r="F5015" i="11"/>
  <c r="G5015" i="11"/>
  <c r="H5015" i="11"/>
  <c r="J5015" i="11"/>
  <c r="K5015" i="11"/>
  <c r="L5015" i="11"/>
  <c r="A5016" i="11"/>
  <c r="B5016" i="11"/>
  <c r="C5016" i="11"/>
  <c r="D5016" i="11"/>
  <c r="E5016" i="11"/>
  <c r="F5016" i="11"/>
  <c r="G5016" i="11"/>
  <c r="H5016" i="11"/>
  <c r="J5016" i="11"/>
  <c r="K5016" i="11"/>
  <c r="L5016" i="11"/>
  <c r="A5017" i="11"/>
  <c r="B5017" i="11"/>
  <c r="C5017" i="11"/>
  <c r="D5017" i="11"/>
  <c r="E5017" i="11"/>
  <c r="F5017" i="11"/>
  <c r="G5017" i="11"/>
  <c r="H5017" i="11"/>
  <c r="J5017" i="11"/>
  <c r="K5017" i="11"/>
  <c r="L5017" i="11"/>
  <c r="A5018" i="11"/>
  <c r="B5018" i="11"/>
  <c r="C5018" i="11"/>
  <c r="D5018" i="11"/>
  <c r="E5018" i="11"/>
  <c r="F5018" i="11"/>
  <c r="G5018" i="11"/>
  <c r="H5018" i="11"/>
  <c r="J5018" i="11"/>
  <c r="K5018" i="11"/>
  <c r="L5018" i="11"/>
  <c r="A5019" i="11"/>
  <c r="B5019" i="11"/>
  <c r="C5019" i="11"/>
  <c r="D5019" i="11"/>
  <c r="E5019" i="11"/>
  <c r="F5019" i="11"/>
  <c r="G5019" i="11"/>
  <c r="H5019" i="11"/>
  <c r="J5019" i="11"/>
  <c r="K5019" i="11"/>
  <c r="L5019" i="11"/>
  <c r="A5020" i="11"/>
  <c r="B5020" i="11"/>
  <c r="C5020" i="11"/>
  <c r="D5020" i="11"/>
  <c r="E5020" i="11"/>
  <c r="F5020" i="11"/>
  <c r="G5020" i="11"/>
  <c r="H5020" i="11"/>
  <c r="J5020" i="11"/>
  <c r="K5020" i="11"/>
  <c r="L5020" i="11"/>
  <c r="A5021" i="11"/>
  <c r="B5021" i="11"/>
  <c r="C5021" i="11"/>
  <c r="D5021" i="11"/>
  <c r="E5021" i="11"/>
  <c r="F5021" i="11"/>
  <c r="G5021" i="11"/>
  <c r="H5021" i="11"/>
  <c r="J5021" i="11"/>
  <c r="K5021" i="11"/>
  <c r="L5021" i="11"/>
  <c r="A5022" i="11"/>
  <c r="B5022" i="11"/>
  <c r="C5022" i="11"/>
  <c r="D5022" i="11"/>
  <c r="E5022" i="11"/>
  <c r="F5022" i="11"/>
  <c r="G5022" i="11"/>
  <c r="H5022" i="11"/>
  <c r="J5022" i="11"/>
  <c r="K5022" i="11"/>
  <c r="L5022" i="11"/>
  <c r="A5023" i="11"/>
  <c r="B5023" i="11"/>
  <c r="C5023" i="11"/>
  <c r="D5023" i="11"/>
  <c r="E5023" i="11"/>
  <c r="F5023" i="11"/>
  <c r="G5023" i="11"/>
  <c r="H5023" i="11"/>
  <c r="J5023" i="11"/>
  <c r="K5023" i="11"/>
  <c r="L5023" i="11"/>
  <c r="A5024" i="11"/>
  <c r="B5024" i="11"/>
  <c r="C5024" i="11"/>
  <c r="D5024" i="11"/>
  <c r="E5024" i="11"/>
  <c r="F5024" i="11"/>
  <c r="G5024" i="11"/>
  <c r="H5024" i="11"/>
  <c r="J5024" i="11"/>
  <c r="K5024" i="11"/>
  <c r="L5024" i="11"/>
  <c r="A5025" i="11"/>
  <c r="B5025" i="11"/>
  <c r="C5025" i="11"/>
  <c r="D5025" i="11"/>
  <c r="E5025" i="11"/>
  <c r="F5025" i="11"/>
  <c r="G5025" i="11"/>
  <c r="H5025" i="11"/>
  <c r="J5025" i="11"/>
  <c r="K5025" i="11"/>
  <c r="L5025" i="11"/>
  <c r="A5026" i="11"/>
  <c r="B5026" i="11"/>
  <c r="C5026" i="11"/>
  <c r="D5026" i="11"/>
  <c r="E5026" i="11"/>
  <c r="F5026" i="11"/>
  <c r="G5026" i="11"/>
  <c r="H5026" i="11"/>
  <c r="J5026" i="11"/>
  <c r="K5026" i="11"/>
  <c r="L5026" i="11"/>
  <c r="A5027" i="11"/>
  <c r="B5027" i="11"/>
  <c r="C5027" i="11"/>
  <c r="D5027" i="11"/>
  <c r="E5027" i="11"/>
  <c r="F5027" i="11"/>
  <c r="G5027" i="11"/>
  <c r="H5027" i="11"/>
  <c r="J5027" i="11"/>
  <c r="K5027" i="11"/>
  <c r="L5027" i="11"/>
  <c r="A5028" i="11"/>
  <c r="B5028" i="11"/>
  <c r="C5028" i="11"/>
  <c r="D5028" i="11"/>
  <c r="E5028" i="11"/>
  <c r="F5028" i="11"/>
  <c r="G5028" i="11"/>
  <c r="H5028" i="11"/>
  <c r="J5028" i="11"/>
  <c r="K5028" i="11"/>
  <c r="L5028" i="11"/>
  <c r="A5029" i="11"/>
  <c r="B5029" i="11"/>
  <c r="C5029" i="11"/>
  <c r="D5029" i="11"/>
  <c r="E5029" i="11"/>
  <c r="F5029" i="11"/>
  <c r="G5029" i="11"/>
  <c r="H5029" i="11"/>
  <c r="J5029" i="11"/>
  <c r="K5029" i="11"/>
  <c r="L5029" i="11"/>
  <c r="A5030" i="11"/>
  <c r="B5030" i="11"/>
  <c r="C5030" i="11"/>
  <c r="D5030" i="11"/>
  <c r="E5030" i="11"/>
  <c r="F5030" i="11"/>
  <c r="G5030" i="11"/>
  <c r="H5030" i="11"/>
  <c r="J5030" i="11"/>
  <c r="K5030" i="11"/>
  <c r="L5030" i="11"/>
  <c r="A5031" i="11"/>
  <c r="B5031" i="11"/>
  <c r="C5031" i="11"/>
  <c r="D5031" i="11"/>
  <c r="E5031" i="11"/>
  <c r="F5031" i="11"/>
  <c r="G5031" i="11"/>
  <c r="H5031" i="11"/>
  <c r="J5031" i="11"/>
  <c r="K5031" i="11"/>
  <c r="L5031" i="11"/>
  <c r="A5032" i="11"/>
  <c r="B5032" i="11"/>
  <c r="C5032" i="11"/>
  <c r="D5032" i="11"/>
  <c r="E5032" i="11"/>
  <c r="F5032" i="11"/>
  <c r="G5032" i="11"/>
  <c r="H5032" i="11"/>
  <c r="J5032" i="11"/>
  <c r="K5032" i="11"/>
  <c r="L5032" i="11"/>
  <c r="A5033" i="11"/>
  <c r="B5033" i="11"/>
  <c r="C5033" i="11"/>
  <c r="D5033" i="11"/>
  <c r="E5033" i="11"/>
  <c r="F5033" i="11"/>
  <c r="G5033" i="11"/>
  <c r="H5033" i="11"/>
  <c r="J5033" i="11"/>
  <c r="K5033" i="11"/>
  <c r="L5033" i="11"/>
  <c r="A5034" i="11"/>
  <c r="B5034" i="11"/>
  <c r="C5034" i="11"/>
  <c r="D5034" i="11"/>
  <c r="E5034" i="11"/>
  <c r="F5034" i="11"/>
  <c r="G5034" i="11"/>
  <c r="H5034" i="11"/>
  <c r="J5034" i="11"/>
  <c r="K5034" i="11"/>
  <c r="L5034" i="11"/>
  <c r="A5035" i="11"/>
  <c r="B5035" i="11"/>
  <c r="C5035" i="11"/>
  <c r="D5035" i="11"/>
  <c r="E5035" i="11"/>
  <c r="F5035" i="11"/>
  <c r="G5035" i="11"/>
  <c r="H5035" i="11"/>
  <c r="J5035" i="11"/>
  <c r="K5035" i="11"/>
  <c r="L5035" i="11"/>
  <c r="A5036" i="11"/>
  <c r="B5036" i="11"/>
  <c r="C5036" i="11"/>
  <c r="D5036" i="11"/>
  <c r="E5036" i="11"/>
  <c r="F5036" i="11"/>
  <c r="G5036" i="11"/>
  <c r="H5036" i="11"/>
  <c r="J5036" i="11"/>
  <c r="K5036" i="11"/>
  <c r="L5036" i="11"/>
  <c r="A5037" i="11"/>
  <c r="B5037" i="11"/>
  <c r="C5037" i="11"/>
  <c r="D5037" i="11"/>
  <c r="E5037" i="11"/>
  <c r="F5037" i="11"/>
  <c r="G5037" i="11"/>
  <c r="H5037" i="11"/>
  <c r="J5037" i="11"/>
  <c r="K5037" i="11"/>
  <c r="L5037" i="11"/>
  <c r="A5038" i="11"/>
  <c r="B5038" i="11"/>
  <c r="C5038" i="11"/>
  <c r="D5038" i="11"/>
  <c r="E5038" i="11"/>
  <c r="F5038" i="11"/>
  <c r="G5038" i="11"/>
  <c r="H5038" i="11"/>
  <c r="J5038" i="11"/>
  <c r="K5038" i="11"/>
  <c r="L5038" i="11"/>
  <c r="A5039" i="11"/>
  <c r="B5039" i="11"/>
  <c r="C5039" i="11"/>
  <c r="D5039" i="11"/>
  <c r="E5039" i="11"/>
  <c r="F5039" i="11"/>
  <c r="G5039" i="11"/>
  <c r="H5039" i="11"/>
  <c r="J5039" i="11"/>
  <c r="K5039" i="11"/>
  <c r="L5039" i="11"/>
  <c r="A5040" i="11"/>
  <c r="B5040" i="11"/>
  <c r="C5040" i="11"/>
  <c r="D5040" i="11"/>
  <c r="E5040" i="11"/>
  <c r="F5040" i="11"/>
  <c r="G5040" i="11"/>
  <c r="H5040" i="11"/>
  <c r="J5040" i="11"/>
  <c r="K5040" i="11"/>
  <c r="L5040" i="11"/>
  <c r="A5041" i="11"/>
  <c r="B5041" i="11"/>
  <c r="C5041" i="11"/>
  <c r="D5041" i="11"/>
  <c r="E5041" i="11"/>
  <c r="F5041" i="11"/>
  <c r="G5041" i="11"/>
  <c r="H5041" i="11"/>
  <c r="J5041" i="11"/>
  <c r="K5041" i="11"/>
  <c r="L5041" i="11"/>
  <c r="A5042" i="11"/>
  <c r="B5042" i="11"/>
  <c r="C5042" i="11"/>
  <c r="D5042" i="11"/>
  <c r="E5042" i="11"/>
  <c r="F5042" i="11"/>
  <c r="G5042" i="11"/>
  <c r="H5042" i="11"/>
  <c r="J5042" i="11"/>
  <c r="K5042" i="11"/>
  <c r="L5042" i="11"/>
  <c r="A5043" i="11"/>
  <c r="B5043" i="11"/>
  <c r="C5043" i="11"/>
  <c r="D5043" i="11"/>
  <c r="E5043" i="11"/>
  <c r="F5043" i="11"/>
  <c r="G5043" i="11"/>
  <c r="H5043" i="11"/>
  <c r="J5043" i="11"/>
  <c r="K5043" i="11"/>
  <c r="L5043" i="11"/>
  <c r="A5044" i="11"/>
  <c r="B5044" i="11"/>
  <c r="C5044" i="11"/>
  <c r="D5044" i="11"/>
  <c r="E5044" i="11"/>
  <c r="F5044" i="11"/>
  <c r="G5044" i="11"/>
  <c r="H5044" i="11"/>
  <c r="J5044" i="11"/>
  <c r="K5044" i="11"/>
  <c r="L5044" i="11"/>
  <c r="A5045" i="11"/>
  <c r="B5045" i="11"/>
  <c r="C5045" i="11"/>
  <c r="D5045" i="11"/>
  <c r="E5045" i="11"/>
  <c r="F5045" i="11"/>
  <c r="G5045" i="11"/>
  <c r="H5045" i="11"/>
  <c r="J5045" i="11"/>
  <c r="K5045" i="11"/>
  <c r="L5045" i="11"/>
  <c r="A5046" i="11"/>
  <c r="B5046" i="11"/>
  <c r="C5046" i="11"/>
  <c r="D5046" i="11"/>
  <c r="E5046" i="11"/>
  <c r="F5046" i="11"/>
  <c r="G5046" i="11"/>
  <c r="H5046" i="11"/>
  <c r="J5046" i="11"/>
  <c r="K5046" i="11"/>
  <c r="L5046" i="11"/>
  <c r="A5047" i="11"/>
  <c r="B5047" i="11"/>
  <c r="C5047" i="11"/>
  <c r="D5047" i="11"/>
  <c r="E5047" i="11"/>
  <c r="F5047" i="11"/>
  <c r="G5047" i="11"/>
  <c r="H5047" i="11"/>
  <c r="J5047" i="11"/>
  <c r="K5047" i="11"/>
  <c r="L5047" i="11"/>
  <c r="A5048" i="11"/>
  <c r="B5048" i="11"/>
  <c r="C5048" i="11"/>
  <c r="D5048" i="11"/>
  <c r="E5048" i="11"/>
  <c r="F5048" i="11"/>
  <c r="G5048" i="11"/>
  <c r="H5048" i="11"/>
  <c r="J5048" i="11"/>
  <c r="K5048" i="11"/>
  <c r="L5048" i="11"/>
  <c r="A5049" i="11"/>
  <c r="B5049" i="11"/>
  <c r="C5049" i="11"/>
  <c r="D5049" i="11"/>
  <c r="E5049" i="11"/>
  <c r="F5049" i="11"/>
  <c r="G5049" i="11"/>
  <c r="H5049" i="11"/>
  <c r="J5049" i="11"/>
  <c r="K5049" i="11"/>
  <c r="L5049" i="11"/>
  <c r="A5050" i="11"/>
  <c r="B5050" i="11"/>
  <c r="C5050" i="11"/>
  <c r="D5050" i="11"/>
  <c r="E5050" i="11"/>
  <c r="F5050" i="11"/>
  <c r="G5050" i="11"/>
  <c r="H5050" i="11"/>
  <c r="J5050" i="11"/>
  <c r="K5050" i="11"/>
  <c r="L5050" i="11"/>
  <c r="A5051" i="11"/>
  <c r="B5051" i="11"/>
  <c r="C5051" i="11"/>
  <c r="D5051" i="11"/>
  <c r="E5051" i="11"/>
  <c r="F5051" i="11"/>
  <c r="G5051" i="11"/>
  <c r="H5051" i="11"/>
  <c r="J5051" i="11"/>
  <c r="K5051" i="11"/>
  <c r="L5051" i="11"/>
  <c r="A5052" i="11"/>
  <c r="B5052" i="11"/>
  <c r="C5052" i="11"/>
  <c r="D5052" i="11"/>
  <c r="E5052" i="11"/>
  <c r="F5052" i="11"/>
  <c r="G5052" i="11"/>
  <c r="H5052" i="11"/>
  <c r="J5052" i="11"/>
  <c r="K5052" i="11"/>
  <c r="L5052" i="11"/>
  <c r="A5053" i="11"/>
  <c r="B5053" i="11"/>
  <c r="C5053" i="11"/>
  <c r="D5053" i="11"/>
  <c r="E5053" i="11"/>
  <c r="F5053" i="11"/>
  <c r="G5053" i="11"/>
  <c r="H5053" i="11"/>
  <c r="J5053" i="11"/>
  <c r="K5053" i="11"/>
  <c r="L5053" i="11"/>
  <c r="A5054" i="11"/>
  <c r="B5054" i="11"/>
  <c r="C5054" i="11"/>
  <c r="D5054" i="11"/>
  <c r="E5054" i="11"/>
  <c r="F5054" i="11"/>
  <c r="G5054" i="11"/>
  <c r="H5054" i="11"/>
  <c r="J5054" i="11"/>
  <c r="K5054" i="11"/>
  <c r="L5054" i="11"/>
  <c r="A5055" i="11"/>
  <c r="B5055" i="11"/>
  <c r="C5055" i="11"/>
  <c r="D5055" i="11"/>
  <c r="E5055" i="11"/>
  <c r="F5055" i="11"/>
  <c r="G5055" i="11"/>
  <c r="H5055" i="11"/>
  <c r="J5055" i="11"/>
  <c r="K5055" i="11"/>
  <c r="L5055" i="11"/>
  <c r="A5056" i="11"/>
  <c r="B5056" i="11"/>
  <c r="C5056" i="11"/>
  <c r="D5056" i="11"/>
  <c r="E5056" i="11"/>
  <c r="F5056" i="11"/>
  <c r="G5056" i="11"/>
  <c r="H5056" i="11"/>
  <c r="J5056" i="11"/>
  <c r="K5056" i="11"/>
  <c r="L5056" i="11"/>
  <c r="A5057" i="11"/>
  <c r="B5057" i="11"/>
  <c r="C5057" i="11"/>
  <c r="D5057" i="11"/>
  <c r="E5057" i="11"/>
  <c r="F5057" i="11"/>
  <c r="G5057" i="11"/>
  <c r="H5057" i="11"/>
  <c r="J5057" i="11"/>
  <c r="K5057" i="11"/>
  <c r="L5057" i="11"/>
  <c r="A5058" i="11"/>
  <c r="B5058" i="11"/>
  <c r="C5058" i="11"/>
  <c r="D5058" i="11"/>
  <c r="E5058" i="11"/>
  <c r="F5058" i="11"/>
  <c r="G5058" i="11"/>
  <c r="H5058" i="11"/>
  <c r="J5058" i="11"/>
  <c r="K5058" i="11"/>
  <c r="L5058" i="11"/>
  <c r="A5059" i="11"/>
  <c r="B5059" i="11"/>
  <c r="C5059" i="11"/>
  <c r="D5059" i="11"/>
  <c r="E5059" i="11"/>
  <c r="F5059" i="11"/>
  <c r="G5059" i="11"/>
  <c r="H5059" i="11"/>
  <c r="J5059" i="11"/>
  <c r="K5059" i="11"/>
  <c r="L5059" i="11"/>
  <c r="A5060" i="11"/>
  <c r="B5060" i="11"/>
  <c r="C5060" i="11"/>
  <c r="D5060" i="11"/>
  <c r="E5060" i="11"/>
  <c r="F5060" i="11"/>
  <c r="G5060" i="11"/>
  <c r="H5060" i="11"/>
  <c r="J5060" i="11"/>
  <c r="K5060" i="11"/>
  <c r="L5060" i="11"/>
  <c r="A5061" i="11"/>
  <c r="B5061" i="11"/>
  <c r="C5061" i="11"/>
  <c r="D5061" i="11"/>
  <c r="E5061" i="11"/>
  <c r="F5061" i="11"/>
  <c r="G5061" i="11"/>
  <c r="H5061" i="11"/>
  <c r="J5061" i="11"/>
  <c r="K5061" i="11"/>
  <c r="L5061" i="11"/>
  <c r="A5062" i="11"/>
  <c r="B5062" i="11"/>
  <c r="C5062" i="11"/>
  <c r="D5062" i="11"/>
  <c r="E5062" i="11"/>
  <c r="F5062" i="11"/>
  <c r="G5062" i="11"/>
  <c r="H5062" i="11"/>
  <c r="J5062" i="11"/>
  <c r="K5062" i="11"/>
  <c r="L5062" i="11"/>
  <c r="A5063" i="11"/>
  <c r="B5063" i="11"/>
  <c r="C5063" i="11"/>
  <c r="D5063" i="11"/>
  <c r="E5063" i="11"/>
  <c r="F5063" i="11"/>
  <c r="G5063" i="11"/>
  <c r="H5063" i="11"/>
  <c r="J5063" i="11"/>
  <c r="K5063" i="11"/>
  <c r="L5063" i="11"/>
  <c r="A5064" i="11"/>
  <c r="B5064" i="11"/>
  <c r="C5064" i="11"/>
  <c r="D5064" i="11"/>
  <c r="E5064" i="11"/>
  <c r="F5064" i="11"/>
  <c r="G5064" i="11"/>
  <c r="H5064" i="11"/>
  <c r="J5064" i="11"/>
  <c r="K5064" i="11"/>
  <c r="L5064" i="11"/>
  <c r="A5065" i="11"/>
  <c r="B5065" i="11"/>
  <c r="C5065" i="11"/>
  <c r="D5065" i="11"/>
  <c r="E5065" i="11"/>
  <c r="F5065" i="11"/>
  <c r="G5065" i="11"/>
  <c r="H5065" i="11"/>
  <c r="J5065" i="11"/>
  <c r="K5065" i="11"/>
  <c r="L5065" i="11"/>
  <c r="A5066" i="11"/>
  <c r="B5066" i="11"/>
  <c r="C5066" i="11"/>
  <c r="D5066" i="11"/>
  <c r="E5066" i="11"/>
  <c r="F5066" i="11"/>
  <c r="G5066" i="11"/>
  <c r="H5066" i="11"/>
  <c r="J5066" i="11"/>
  <c r="K5066" i="11"/>
  <c r="L5066" i="11"/>
  <c r="A5067" i="11"/>
  <c r="B5067" i="11"/>
  <c r="C5067" i="11"/>
  <c r="D5067" i="11"/>
  <c r="E5067" i="11"/>
  <c r="F5067" i="11"/>
  <c r="G5067" i="11"/>
  <c r="H5067" i="11"/>
  <c r="J5067" i="11"/>
  <c r="K5067" i="11"/>
  <c r="L5067" i="11"/>
  <c r="A5068" i="11"/>
  <c r="B5068" i="11"/>
  <c r="C5068" i="11"/>
  <c r="D5068" i="11"/>
  <c r="E5068" i="11"/>
  <c r="F5068" i="11"/>
  <c r="G5068" i="11"/>
  <c r="H5068" i="11"/>
  <c r="J5068" i="11"/>
  <c r="K5068" i="11"/>
  <c r="L5068" i="11"/>
  <c r="A5069" i="11"/>
  <c r="B5069" i="11"/>
  <c r="C5069" i="11"/>
  <c r="D5069" i="11"/>
  <c r="E5069" i="11"/>
  <c r="F5069" i="11"/>
  <c r="G5069" i="11"/>
  <c r="H5069" i="11"/>
  <c r="J5069" i="11"/>
  <c r="K5069" i="11"/>
  <c r="L5069" i="11"/>
  <c r="A5070" i="11"/>
  <c r="B5070" i="11"/>
  <c r="C5070" i="11"/>
  <c r="D5070" i="11"/>
  <c r="E5070" i="11"/>
  <c r="F5070" i="11"/>
  <c r="G5070" i="11"/>
  <c r="H5070" i="11"/>
  <c r="J5070" i="11"/>
  <c r="K5070" i="11"/>
  <c r="L5070" i="11"/>
  <c r="A5071" i="11"/>
  <c r="B5071" i="11"/>
  <c r="C5071" i="11"/>
  <c r="D5071" i="11"/>
  <c r="E5071" i="11"/>
  <c r="F5071" i="11"/>
  <c r="G5071" i="11"/>
  <c r="H5071" i="11"/>
  <c r="J5071" i="11"/>
  <c r="K5071" i="11"/>
  <c r="L5071" i="11"/>
  <c r="A5072" i="11"/>
  <c r="B5072" i="11"/>
  <c r="C5072" i="11"/>
  <c r="D5072" i="11"/>
  <c r="E5072" i="11"/>
  <c r="F5072" i="11"/>
  <c r="G5072" i="11"/>
  <c r="H5072" i="11"/>
  <c r="J5072" i="11"/>
  <c r="K5072" i="11"/>
  <c r="L5072" i="11"/>
  <c r="A5073" i="11"/>
  <c r="B5073" i="11"/>
  <c r="C5073" i="11"/>
  <c r="D5073" i="11"/>
  <c r="E5073" i="11"/>
  <c r="F5073" i="11"/>
  <c r="G5073" i="11"/>
  <c r="H5073" i="11"/>
  <c r="J5073" i="11"/>
  <c r="K5073" i="11"/>
  <c r="L5073" i="11"/>
  <c r="A5074" i="11"/>
  <c r="B5074" i="11"/>
  <c r="C5074" i="11"/>
  <c r="D5074" i="11"/>
  <c r="E5074" i="11"/>
  <c r="F5074" i="11"/>
  <c r="G5074" i="11"/>
  <c r="H5074" i="11"/>
  <c r="J5074" i="11"/>
  <c r="K5074" i="11"/>
  <c r="L5074" i="11"/>
  <c r="A5075" i="11"/>
  <c r="B5075" i="11"/>
  <c r="C5075" i="11"/>
  <c r="D5075" i="11"/>
  <c r="E5075" i="11"/>
  <c r="F5075" i="11"/>
  <c r="G5075" i="11"/>
  <c r="H5075" i="11"/>
  <c r="J5075" i="11"/>
  <c r="K5075" i="11"/>
  <c r="L5075" i="11"/>
  <c r="A5076" i="11"/>
  <c r="B5076" i="11"/>
  <c r="C5076" i="11"/>
  <c r="D5076" i="11"/>
  <c r="E5076" i="11"/>
  <c r="F5076" i="11"/>
  <c r="G5076" i="11"/>
  <c r="H5076" i="11"/>
  <c r="J5076" i="11"/>
  <c r="K5076" i="11"/>
  <c r="L5076" i="11"/>
  <c r="A5077" i="11"/>
  <c r="B5077" i="11"/>
  <c r="C5077" i="11"/>
  <c r="D5077" i="11"/>
  <c r="E5077" i="11"/>
  <c r="F5077" i="11"/>
  <c r="G5077" i="11"/>
  <c r="H5077" i="11"/>
  <c r="J5077" i="11"/>
  <c r="K5077" i="11"/>
  <c r="L5077" i="11"/>
  <c r="A5078" i="11"/>
  <c r="B5078" i="11"/>
  <c r="C5078" i="11"/>
  <c r="D5078" i="11"/>
  <c r="E5078" i="11"/>
  <c r="F5078" i="11"/>
  <c r="G5078" i="11"/>
  <c r="H5078" i="11"/>
  <c r="J5078" i="11"/>
  <c r="K5078" i="11"/>
  <c r="L5078" i="11"/>
  <c r="A5079" i="11"/>
  <c r="B5079" i="11"/>
  <c r="C5079" i="11"/>
  <c r="D5079" i="11"/>
  <c r="E5079" i="11"/>
  <c r="F5079" i="11"/>
  <c r="G5079" i="11"/>
  <c r="H5079" i="11"/>
  <c r="J5079" i="11"/>
  <c r="K5079" i="11"/>
  <c r="L5079" i="11"/>
  <c r="A5080" i="11"/>
  <c r="B5080" i="11"/>
  <c r="C5080" i="11"/>
  <c r="D5080" i="11"/>
  <c r="E5080" i="11"/>
  <c r="F5080" i="11"/>
  <c r="G5080" i="11"/>
  <c r="H5080" i="11"/>
  <c r="J5080" i="11"/>
  <c r="K5080" i="11"/>
  <c r="L5080" i="11"/>
  <c r="A5081" i="11"/>
  <c r="B5081" i="11"/>
  <c r="C5081" i="11"/>
  <c r="D5081" i="11"/>
  <c r="E5081" i="11"/>
  <c r="F5081" i="11"/>
  <c r="G5081" i="11"/>
  <c r="H5081" i="11"/>
  <c r="J5081" i="11"/>
  <c r="K5081" i="11"/>
  <c r="L5081" i="11"/>
  <c r="A5082" i="11"/>
  <c r="B5082" i="11"/>
  <c r="C5082" i="11"/>
  <c r="D5082" i="11"/>
  <c r="E5082" i="11"/>
  <c r="F5082" i="11"/>
  <c r="G5082" i="11"/>
  <c r="H5082" i="11"/>
  <c r="J5082" i="11"/>
  <c r="K5082" i="11"/>
  <c r="L5082" i="11"/>
  <c r="A5083" i="11"/>
  <c r="B5083" i="11"/>
  <c r="C5083" i="11"/>
  <c r="D5083" i="11"/>
  <c r="E5083" i="11"/>
  <c r="F5083" i="11"/>
  <c r="G5083" i="11"/>
  <c r="H5083" i="11"/>
  <c r="J5083" i="11"/>
  <c r="K5083" i="11"/>
  <c r="L5083" i="11"/>
  <c r="A5084" i="11"/>
  <c r="B5084" i="11"/>
  <c r="C5084" i="11"/>
  <c r="D5084" i="11"/>
  <c r="E5084" i="11"/>
  <c r="F5084" i="11"/>
  <c r="G5084" i="11"/>
  <c r="H5084" i="11"/>
  <c r="J5084" i="11"/>
  <c r="K5084" i="11"/>
  <c r="L5084" i="11"/>
  <c r="A5085" i="11"/>
  <c r="B5085" i="11"/>
  <c r="C5085" i="11"/>
  <c r="D5085" i="11"/>
  <c r="E5085" i="11"/>
  <c r="F5085" i="11"/>
  <c r="G5085" i="11"/>
  <c r="H5085" i="11"/>
  <c r="J5085" i="11"/>
  <c r="K5085" i="11"/>
  <c r="L5085" i="11"/>
  <c r="A5086" i="11"/>
  <c r="B5086" i="11"/>
  <c r="C5086" i="11"/>
  <c r="D5086" i="11"/>
  <c r="E5086" i="11"/>
  <c r="F5086" i="11"/>
  <c r="G5086" i="11"/>
  <c r="H5086" i="11"/>
  <c r="J5086" i="11"/>
  <c r="K5086" i="11"/>
  <c r="L5086" i="11"/>
  <c r="A5087" i="11"/>
  <c r="B5087" i="11"/>
  <c r="C5087" i="11"/>
  <c r="D5087" i="11"/>
  <c r="E5087" i="11"/>
  <c r="F5087" i="11"/>
  <c r="G5087" i="11"/>
  <c r="H5087" i="11"/>
  <c r="J5087" i="11"/>
  <c r="K5087" i="11"/>
  <c r="L5087" i="11"/>
  <c r="A5088" i="11"/>
  <c r="B5088" i="11"/>
  <c r="C5088" i="11"/>
  <c r="D5088" i="11"/>
  <c r="E5088" i="11"/>
  <c r="F5088" i="11"/>
  <c r="G5088" i="11"/>
  <c r="H5088" i="11"/>
  <c r="J5088" i="11"/>
  <c r="K5088" i="11"/>
  <c r="L5088" i="11"/>
  <c r="A5089" i="11"/>
  <c r="B5089" i="11"/>
  <c r="C5089" i="11"/>
  <c r="D5089" i="11"/>
  <c r="E5089" i="11"/>
  <c r="F5089" i="11"/>
  <c r="G5089" i="11"/>
  <c r="H5089" i="11"/>
  <c r="J5089" i="11"/>
  <c r="K5089" i="11"/>
  <c r="L5089" i="11"/>
  <c r="A5090" i="11"/>
  <c r="B5090" i="11"/>
  <c r="C5090" i="11"/>
  <c r="D5090" i="11"/>
  <c r="E5090" i="11"/>
  <c r="F5090" i="11"/>
  <c r="G5090" i="11"/>
  <c r="H5090" i="11"/>
  <c r="J5090" i="11"/>
  <c r="K5090" i="11"/>
  <c r="L5090" i="11"/>
  <c r="A5091" i="11"/>
  <c r="B5091" i="11"/>
  <c r="C5091" i="11"/>
  <c r="D5091" i="11"/>
  <c r="E5091" i="11"/>
  <c r="F5091" i="11"/>
  <c r="G5091" i="11"/>
  <c r="H5091" i="11"/>
  <c r="J5091" i="11"/>
  <c r="K5091" i="11"/>
  <c r="L5091" i="11"/>
  <c r="A5092" i="11"/>
  <c r="B5092" i="11"/>
  <c r="C5092" i="11"/>
  <c r="D5092" i="11"/>
  <c r="E5092" i="11"/>
  <c r="F5092" i="11"/>
  <c r="G5092" i="11"/>
  <c r="H5092" i="11"/>
  <c r="J5092" i="11"/>
  <c r="K5092" i="11"/>
  <c r="L5092" i="11"/>
  <c r="A5093" i="11"/>
  <c r="B5093" i="11"/>
  <c r="C5093" i="11"/>
  <c r="D5093" i="11"/>
  <c r="E5093" i="11"/>
  <c r="F5093" i="11"/>
  <c r="G5093" i="11"/>
  <c r="H5093" i="11"/>
  <c r="J5093" i="11"/>
  <c r="K5093" i="11"/>
  <c r="L5093" i="11"/>
  <c r="A5094" i="11"/>
  <c r="B5094" i="11"/>
  <c r="C5094" i="11"/>
  <c r="D5094" i="11"/>
  <c r="E5094" i="11"/>
  <c r="F5094" i="11"/>
  <c r="G5094" i="11"/>
  <c r="H5094" i="11"/>
  <c r="J5094" i="11"/>
  <c r="K5094" i="11"/>
  <c r="L5094" i="11"/>
  <c r="A5095" i="11"/>
  <c r="B5095" i="11"/>
  <c r="C5095" i="11"/>
  <c r="D5095" i="11"/>
  <c r="E5095" i="11"/>
  <c r="F5095" i="11"/>
  <c r="G5095" i="11"/>
  <c r="H5095" i="11"/>
  <c r="J5095" i="11"/>
  <c r="K5095" i="11"/>
  <c r="L5095" i="11"/>
  <c r="A5096" i="11"/>
  <c r="B5096" i="11"/>
  <c r="C5096" i="11"/>
  <c r="D5096" i="11"/>
  <c r="E5096" i="11"/>
  <c r="F5096" i="11"/>
  <c r="G5096" i="11"/>
  <c r="H5096" i="11"/>
  <c r="J5096" i="11"/>
  <c r="K5096" i="11"/>
  <c r="L5096" i="11"/>
  <c r="A5097" i="11"/>
  <c r="B5097" i="11"/>
  <c r="C5097" i="11"/>
  <c r="D5097" i="11"/>
  <c r="E5097" i="11"/>
  <c r="F5097" i="11"/>
  <c r="G5097" i="11"/>
  <c r="H5097" i="11"/>
  <c r="J5097" i="11"/>
  <c r="K5097" i="11"/>
  <c r="L5097" i="11"/>
  <c r="A5098" i="11"/>
  <c r="B5098" i="11"/>
  <c r="C5098" i="11"/>
  <c r="D5098" i="11"/>
  <c r="E5098" i="11"/>
  <c r="F5098" i="11"/>
  <c r="G5098" i="11"/>
  <c r="H5098" i="11"/>
  <c r="J5098" i="11"/>
  <c r="K5098" i="11"/>
  <c r="L5098" i="11"/>
  <c r="A5099" i="11"/>
  <c r="B5099" i="11"/>
  <c r="C5099" i="11"/>
  <c r="D5099" i="11"/>
  <c r="E5099" i="11"/>
  <c r="F5099" i="11"/>
  <c r="G5099" i="11"/>
  <c r="H5099" i="11"/>
  <c r="J5099" i="11"/>
  <c r="K5099" i="11"/>
  <c r="L5099" i="11"/>
  <c r="A5100" i="11"/>
  <c r="B5100" i="11"/>
  <c r="C5100" i="11"/>
  <c r="D5100" i="11"/>
  <c r="E5100" i="11"/>
  <c r="F5100" i="11"/>
  <c r="G5100" i="11"/>
  <c r="H5100" i="11"/>
  <c r="J5100" i="11"/>
  <c r="K5100" i="11"/>
  <c r="L5100" i="11"/>
  <c r="A5101" i="11"/>
  <c r="B5101" i="11"/>
  <c r="C5101" i="11"/>
  <c r="D5101" i="11"/>
  <c r="E5101" i="11"/>
  <c r="F5101" i="11"/>
  <c r="G5101" i="11"/>
  <c r="H5101" i="11"/>
  <c r="J5101" i="11"/>
  <c r="K5101" i="11"/>
  <c r="L5101" i="11"/>
  <c r="A5102" i="11"/>
  <c r="B5102" i="11"/>
  <c r="C5102" i="11"/>
  <c r="D5102" i="11"/>
  <c r="E5102" i="11"/>
  <c r="F5102" i="11"/>
  <c r="G5102" i="11"/>
  <c r="H5102" i="11"/>
  <c r="J5102" i="11"/>
  <c r="K5102" i="11"/>
  <c r="L5102" i="11"/>
  <c r="A5103" i="11"/>
  <c r="B5103" i="11"/>
  <c r="C5103" i="11"/>
  <c r="D5103" i="11"/>
  <c r="E5103" i="11"/>
  <c r="F5103" i="11"/>
  <c r="G5103" i="11"/>
  <c r="H5103" i="11"/>
  <c r="J5103" i="11"/>
  <c r="K5103" i="11"/>
  <c r="L5103" i="11"/>
  <c r="A5104" i="11"/>
  <c r="B5104" i="11"/>
  <c r="C5104" i="11"/>
  <c r="D5104" i="11"/>
  <c r="E5104" i="11"/>
  <c r="F5104" i="11"/>
  <c r="G5104" i="11"/>
  <c r="H5104" i="11"/>
  <c r="J5104" i="11"/>
  <c r="K5104" i="11"/>
  <c r="L5104" i="11"/>
  <c r="A5105" i="11"/>
  <c r="B5105" i="11"/>
  <c r="C5105" i="11"/>
  <c r="D5105" i="11"/>
  <c r="E5105" i="11"/>
  <c r="F5105" i="11"/>
  <c r="G5105" i="11"/>
  <c r="H5105" i="11"/>
  <c r="J5105" i="11"/>
  <c r="K5105" i="11"/>
  <c r="L5105" i="11"/>
  <c r="A5106" i="11"/>
  <c r="B5106" i="11"/>
  <c r="C5106" i="11"/>
  <c r="D5106" i="11"/>
  <c r="E5106" i="11"/>
  <c r="F5106" i="11"/>
  <c r="G5106" i="11"/>
  <c r="H5106" i="11"/>
  <c r="J5106" i="11"/>
  <c r="K5106" i="11"/>
  <c r="L5106" i="11"/>
  <c r="A5107" i="11"/>
  <c r="B5107" i="11"/>
  <c r="C5107" i="11"/>
  <c r="D5107" i="11"/>
  <c r="E5107" i="11"/>
  <c r="F5107" i="11"/>
  <c r="G5107" i="11"/>
  <c r="H5107" i="11"/>
  <c r="J5107" i="11"/>
  <c r="K5107" i="11"/>
  <c r="L5107" i="11"/>
  <c r="A5108" i="11"/>
  <c r="B5108" i="11"/>
  <c r="C5108" i="11"/>
  <c r="D5108" i="11"/>
  <c r="E5108" i="11"/>
  <c r="F5108" i="11"/>
  <c r="G5108" i="11"/>
  <c r="H5108" i="11"/>
  <c r="J5108" i="11"/>
  <c r="K5108" i="11"/>
  <c r="L5108" i="11"/>
  <c r="A5109" i="11"/>
  <c r="B5109" i="11"/>
  <c r="C5109" i="11"/>
  <c r="D5109" i="11"/>
  <c r="E5109" i="11"/>
  <c r="F5109" i="11"/>
  <c r="G5109" i="11"/>
  <c r="H5109" i="11"/>
  <c r="J5109" i="11"/>
  <c r="K5109" i="11"/>
  <c r="L5109" i="11"/>
  <c r="A5110" i="11"/>
  <c r="B5110" i="11"/>
  <c r="C5110" i="11"/>
  <c r="D5110" i="11"/>
  <c r="E5110" i="11"/>
  <c r="F5110" i="11"/>
  <c r="G5110" i="11"/>
  <c r="H5110" i="11"/>
  <c r="J5110" i="11"/>
  <c r="K5110" i="11"/>
  <c r="L5110" i="11"/>
  <c r="A5111" i="11"/>
  <c r="B5111" i="11"/>
  <c r="C5111" i="11"/>
  <c r="D5111" i="11"/>
  <c r="E5111" i="11"/>
  <c r="F5111" i="11"/>
  <c r="G5111" i="11"/>
  <c r="H5111" i="11"/>
  <c r="J5111" i="11"/>
  <c r="K5111" i="11"/>
  <c r="L5111" i="11"/>
  <c r="A5112" i="11"/>
  <c r="B5112" i="11"/>
  <c r="C5112" i="11"/>
  <c r="D5112" i="11"/>
  <c r="E5112" i="11"/>
  <c r="F5112" i="11"/>
  <c r="G5112" i="11"/>
  <c r="H5112" i="11"/>
  <c r="J5112" i="11"/>
  <c r="K5112" i="11"/>
  <c r="L5112" i="11"/>
  <c r="A5113" i="11"/>
  <c r="B5113" i="11"/>
  <c r="C5113" i="11"/>
  <c r="D5113" i="11"/>
  <c r="E5113" i="11"/>
  <c r="F5113" i="11"/>
  <c r="G5113" i="11"/>
  <c r="H5113" i="11"/>
  <c r="J5113" i="11"/>
  <c r="K5113" i="11"/>
  <c r="L5113" i="11"/>
  <c r="A5114" i="11"/>
  <c r="B5114" i="11"/>
  <c r="C5114" i="11"/>
  <c r="D5114" i="11"/>
  <c r="E5114" i="11"/>
  <c r="F5114" i="11"/>
  <c r="G5114" i="11"/>
  <c r="H5114" i="11"/>
  <c r="J5114" i="11"/>
  <c r="K5114" i="11"/>
  <c r="L5114" i="11"/>
  <c r="A5115" i="11"/>
  <c r="B5115" i="11"/>
  <c r="C5115" i="11"/>
  <c r="D5115" i="11"/>
  <c r="E5115" i="11"/>
  <c r="F5115" i="11"/>
  <c r="G5115" i="11"/>
  <c r="H5115" i="11"/>
  <c r="J5115" i="11"/>
  <c r="K5115" i="11"/>
  <c r="L5115" i="11"/>
  <c r="A5116" i="11"/>
  <c r="B5116" i="11"/>
  <c r="C5116" i="11"/>
  <c r="D5116" i="11"/>
  <c r="E5116" i="11"/>
  <c r="F5116" i="11"/>
  <c r="G5116" i="11"/>
  <c r="H5116" i="11"/>
  <c r="J5116" i="11"/>
  <c r="K5116" i="11"/>
  <c r="L5116" i="11"/>
  <c r="A5117" i="11"/>
  <c r="B5117" i="11"/>
  <c r="C5117" i="11"/>
  <c r="D5117" i="11"/>
  <c r="E5117" i="11"/>
  <c r="F5117" i="11"/>
  <c r="G5117" i="11"/>
  <c r="H5117" i="11"/>
  <c r="J5117" i="11"/>
  <c r="K5117" i="11"/>
  <c r="L5117" i="11"/>
  <c r="A5118" i="11"/>
  <c r="B5118" i="11"/>
  <c r="C5118" i="11"/>
  <c r="D5118" i="11"/>
  <c r="E5118" i="11"/>
  <c r="F5118" i="11"/>
  <c r="G5118" i="11"/>
  <c r="H5118" i="11"/>
  <c r="J5118" i="11"/>
  <c r="K5118" i="11"/>
  <c r="L5118" i="11"/>
  <c r="A5119" i="11"/>
  <c r="B5119" i="11"/>
  <c r="C5119" i="11"/>
  <c r="D5119" i="11"/>
  <c r="E5119" i="11"/>
  <c r="F5119" i="11"/>
  <c r="G5119" i="11"/>
  <c r="H5119" i="11"/>
  <c r="J5119" i="11"/>
  <c r="K5119" i="11"/>
  <c r="L5119" i="11"/>
  <c r="A5120" i="11"/>
  <c r="B5120" i="11"/>
  <c r="C5120" i="11"/>
  <c r="D5120" i="11"/>
  <c r="E5120" i="11"/>
  <c r="F5120" i="11"/>
  <c r="G5120" i="11"/>
  <c r="H5120" i="11"/>
  <c r="J5120" i="11"/>
  <c r="K5120" i="11"/>
  <c r="L5120" i="11"/>
  <c r="A5121" i="11"/>
  <c r="B5121" i="11"/>
  <c r="C5121" i="11"/>
  <c r="D5121" i="11"/>
  <c r="E5121" i="11"/>
  <c r="F5121" i="11"/>
  <c r="G5121" i="11"/>
  <c r="H5121" i="11"/>
  <c r="J5121" i="11"/>
  <c r="K5121" i="11"/>
  <c r="L5121" i="11"/>
  <c r="A5122" i="11"/>
  <c r="B5122" i="11"/>
  <c r="C5122" i="11"/>
  <c r="D5122" i="11"/>
  <c r="E5122" i="11"/>
  <c r="F5122" i="11"/>
  <c r="G5122" i="11"/>
  <c r="H5122" i="11"/>
  <c r="J5122" i="11"/>
  <c r="K5122" i="11"/>
  <c r="L5122" i="11"/>
  <c r="A5123" i="11"/>
  <c r="B5123" i="11"/>
  <c r="C5123" i="11"/>
  <c r="D5123" i="11"/>
  <c r="E5123" i="11"/>
  <c r="F5123" i="11"/>
  <c r="G5123" i="11"/>
  <c r="H5123" i="11"/>
  <c r="J5123" i="11"/>
  <c r="K5123" i="11"/>
  <c r="L5123" i="11"/>
  <c r="A5124" i="11"/>
  <c r="B5124" i="11"/>
  <c r="C5124" i="11"/>
  <c r="D5124" i="11"/>
  <c r="E5124" i="11"/>
  <c r="F5124" i="11"/>
  <c r="G5124" i="11"/>
  <c r="H5124" i="11"/>
  <c r="J5124" i="11"/>
  <c r="K5124" i="11"/>
  <c r="L5124" i="11"/>
  <c r="A5125" i="11"/>
  <c r="B5125" i="11"/>
  <c r="C5125" i="11"/>
  <c r="D5125" i="11"/>
  <c r="E5125" i="11"/>
  <c r="F5125" i="11"/>
  <c r="G5125" i="11"/>
  <c r="H5125" i="11"/>
  <c r="J5125" i="11"/>
  <c r="K5125" i="11"/>
  <c r="L5125" i="11"/>
  <c r="A5126" i="11"/>
  <c r="B5126" i="11"/>
  <c r="C5126" i="11"/>
  <c r="D5126" i="11"/>
  <c r="E5126" i="11"/>
  <c r="F5126" i="11"/>
  <c r="G5126" i="11"/>
  <c r="H5126" i="11"/>
  <c r="J5126" i="11"/>
  <c r="K5126" i="11"/>
  <c r="L5126" i="11"/>
  <c r="A5127" i="11"/>
  <c r="B5127" i="11"/>
  <c r="C5127" i="11"/>
  <c r="D5127" i="11"/>
  <c r="E5127" i="11"/>
  <c r="F5127" i="11"/>
  <c r="G5127" i="11"/>
  <c r="H5127" i="11"/>
  <c r="J5127" i="11"/>
  <c r="K5127" i="11"/>
  <c r="L5127" i="11"/>
  <c r="A5128" i="11"/>
  <c r="B5128" i="11"/>
  <c r="C5128" i="11"/>
  <c r="D5128" i="11"/>
  <c r="E5128" i="11"/>
  <c r="F5128" i="11"/>
  <c r="G5128" i="11"/>
  <c r="H5128" i="11"/>
  <c r="J5128" i="11"/>
  <c r="K5128" i="11"/>
  <c r="L5128" i="11"/>
  <c r="A5129" i="11"/>
  <c r="B5129" i="11"/>
  <c r="C5129" i="11"/>
  <c r="D5129" i="11"/>
  <c r="E5129" i="11"/>
  <c r="F5129" i="11"/>
  <c r="G5129" i="11"/>
  <c r="H5129" i="11"/>
  <c r="J5129" i="11"/>
  <c r="K5129" i="11"/>
  <c r="L5129" i="11"/>
  <c r="A5130" i="11"/>
  <c r="B5130" i="11"/>
  <c r="C5130" i="11"/>
  <c r="D5130" i="11"/>
  <c r="E5130" i="11"/>
  <c r="F5130" i="11"/>
  <c r="G5130" i="11"/>
  <c r="H5130" i="11"/>
  <c r="J5130" i="11"/>
  <c r="K5130" i="11"/>
  <c r="L5130" i="11"/>
  <c r="A5131" i="11"/>
  <c r="B5131" i="11"/>
  <c r="C5131" i="11"/>
  <c r="D5131" i="11"/>
  <c r="E5131" i="11"/>
  <c r="F5131" i="11"/>
  <c r="G5131" i="11"/>
  <c r="H5131" i="11"/>
  <c r="J5131" i="11"/>
  <c r="K5131" i="11"/>
  <c r="L5131" i="11"/>
  <c r="A5132" i="11"/>
  <c r="B5132" i="11"/>
  <c r="C5132" i="11"/>
  <c r="D5132" i="11"/>
  <c r="E5132" i="11"/>
  <c r="F5132" i="11"/>
  <c r="G5132" i="11"/>
  <c r="H5132" i="11"/>
  <c r="J5132" i="11"/>
  <c r="K5132" i="11"/>
  <c r="L5132" i="11"/>
  <c r="A5133" i="11"/>
  <c r="B5133" i="11"/>
  <c r="C5133" i="11"/>
  <c r="D5133" i="11"/>
  <c r="E5133" i="11"/>
  <c r="F5133" i="11"/>
  <c r="G5133" i="11"/>
  <c r="H5133" i="11"/>
  <c r="J5133" i="11"/>
  <c r="K5133" i="11"/>
  <c r="L5133" i="11"/>
  <c r="A5134" i="11"/>
  <c r="B5134" i="11"/>
  <c r="C5134" i="11"/>
  <c r="D5134" i="11"/>
  <c r="E5134" i="11"/>
  <c r="F5134" i="11"/>
  <c r="G5134" i="11"/>
  <c r="H5134" i="11"/>
  <c r="J5134" i="11"/>
  <c r="K5134" i="11"/>
  <c r="L5134" i="11"/>
  <c r="A5135" i="11"/>
  <c r="B5135" i="11"/>
  <c r="C5135" i="11"/>
  <c r="D5135" i="11"/>
  <c r="E5135" i="11"/>
  <c r="F5135" i="11"/>
  <c r="G5135" i="11"/>
  <c r="H5135" i="11"/>
  <c r="J5135" i="11"/>
  <c r="K5135" i="11"/>
  <c r="L5135" i="11"/>
  <c r="A5136" i="11"/>
  <c r="B5136" i="11"/>
  <c r="C5136" i="11"/>
  <c r="D5136" i="11"/>
  <c r="E5136" i="11"/>
  <c r="F5136" i="11"/>
  <c r="G5136" i="11"/>
  <c r="H5136" i="11"/>
  <c r="J5136" i="11"/>
  <c r="K5136" i="11"/>
  <c r="L5136" i="11"/>
  <c r="A5137" i="11"/>
  <c r="B5137" i="11"/>
  <c r="C5137" i="11"/>
  <c r="D5137" i="11"/>
  <c r="E5137" i="11"/>
  <c r="F5137" i="11"/>
  <c r="G5137" i="11"/>
  <c r="H5137" i="11"/>
  <c r="J5137" i="11"/>
  <c r="K5137" i="11"/>
  <c r="L5137" i="11"/>
  <c r="A5138" i="11"/>
  <c r="B5138" i="11"/>
  <c r="C5138" i="11"/>
  <c r="D5138" i="11"/>
  <c r="E5138" i="11"/>
  <c r="F5138" i="11"/>
  <c r="G5138" i="11"/>
  <c r="H5138" i="11"/>
  <c r="J5138" i="11"/>
  <c r="K5138" i="11"/>
  <c r="L5138" i="11"/>
  <c r="A5139" i="11"/>
  <c r="B5139" i="11"/>
  <c r="C5139" i="11"/>
  <c r="D5139" i="11"/>
  <c r="E5139" i="11"/>
  <c r="F5139" i="11"/>
  <c r="G5139" i="11"/>
  <c r="H5139" i="11"/>
  <c r="J5139" i="11"/>
  <c r="K5139" i="11"/>
  <c r="L5139" i="11"/>
  <c r="A5140" i="11"/>
  <c r="B5140" i="11"/>
  <c r="C5140" i="11"/>
  <c r="D5140" i="11"/>
  <c r="E5140" i="11"/>
  <c r="F5140" i="11"/>
  <c r="G5140" i="11"/>
  <c r="H5140" i="11"/>
  <c r="J5140" i="11"/>
  <c r="K5140" i="11"/>
  <c r="L5140" i="11"/>
  <c r="A5141" i="11"/>
  <c r="B5141" i="11"/>
  <c r="C5141" i="11"/>
  <c r="D5141" i="11"/>
  <c r="E5141" i="11"/>
  <c r="F5141" i="11"/>
  <c r="G5141" i="11"/>
  <c r="H5141" i="11"/>
  <c r="J5141" i="11"/>
  <c r="K5141" i="11"/>
  <c r="L5141" i="11"/>
  <c r="A5142" i="11"/>
  <c r="B5142" i="11"/>
  <c r="C5142" i="11"/>
  <c r="D5142" i="11"/>
  <c r="E5142" i="11"/>
  <c r="F5142" i="11"/>
  <c r="G5142" i="11"/>
  <c r="H5142" i="11"/>
  <c r="J5142" i="11"/>
  <c r="K5142" i="11"/>
  <c r="L5142" i="11"/>
  <c r="A5143" i="11"/>
  <c r="B5143" i="11"/>
  <c r="C5143" i="11"/>
  <c r="D5143" i="11"/>
  <c r="E5143" i="11"/>
  <c r="F5143" i="11"/>
  <c r="G5143" i="11"/>
  <c r="H5143" i="11"/>
  <c r="J5143" i="11"/>
  <c r="K5143" i="11"/>
  <c r="L5143" i="11"/>
  <c r="A5144" i="11"/>
  <c r="B5144" i="11"/>
  <c r="C5144" i="11"/>
  <c r="D5144" i="11"/>
  <c r="E5144" i="11"/>
  <c r="F5144" i="11"/>
  <c r="G5144" i="11"/>
  <c r="H5144" i="11"/>
  <c r="J5144" i="11"/>
  <c r="K5144" i="11"/>
  <c r="L5144" i="11"/>
  <c r="A5145" i="11"/>
  <c r="B5145" i="11"/>
  <c r="C5145" i="11"/>
  <c r="D5145" i="11"/>
  <c r="E5145" i="11"/>
  <c r="F5145" i="11"/>
  <c r="G5145" i="11"/>
  <c r="H5145" i="11"/>
  <c r="J5145" i="11"/>
  <c r="K5145" i="11"/>
  <c r="L5145" i="11"/>
  <c r="A5146" i="11"/>
  <c r="B5146" i="11"/>
  <c r="C5146" i="11"/>
  <c r="D5146" i="11"/>
  <c r="E5146" i="11"/>
  <c r="F5146" i="11"/>
  <c r="G5146" i="11"/>
  <c r="H5146" i="11"/>
  <c r="J5146" i="11"/>
  <c r="K5146" i="11"/>
  <c r="L5146" i="11"/>
  <c r="A5147" i="11"/>
  <c r="B5147" i="11"/>
  <c r="C5147" i="11"/>
  <c r="D5147" i="11"/>
  <c r="E5147" i="11"/>
  <c r="F5147" i="11"/>
  <c r="G5147" i="11"/>
  <c r="H5147" i="11"/>
  <c r="J5147" i="11"/>
  <c r="K5147" i="11"/>
  <c r="L5147" i="11"/>
  <c r="A5148" i="11"/>
  <c r="B5148" i="11"/>
  <c r="C5148" i="11"/>
  <c r="D5148" i="11"/>
  <c r="E5148" i="11"/>
  <c r="F5148" i="11"/>
  <c r="G5148" i="11"/>
  <c r="H5148" i="11"/>
  <c r="J5148" i="11"/>
  <c r="K5148" i="11"/>
  <c r="L5148" i="11"/>
  <c r="A5149" i="11"/>
  <c r="B5149" i="11"/>
  <c r="C5149" i="11"/>
  <c r="D5149" i="11"/>
  <c r="E5149" i="11"/>
  <c r="F5149" i="11"/>
  <c r="G5149" i="11"/>
  <c r="H5149" i="11"/>
  <c r="J5149" i="11"/>
  <c r="K5149" i="11"/>
  <c r="L5149" i="11"/>
  <c r="A5150" i="11"/>
  <c r="B5150" i="11"/>
  <c r="C5150" i="11"/>
  <c r="D5150" i="11"/>
  <c r="E5150" i="11"/>
  <c r="F5150" i="11"/>
  <c r="G5150" i="11"/>
  <c r="H5150" i="11"/>
  <c r="J5150" i="11"/>
  <c r="K5150" i="11"/>
  <c r="L5150" i="11"/>
  <c r="A5151" i="11"/>
  <c r="B5151" i="11"/>
  <c r="C5151" i="11"/>
  <c r="D5151" i="11"/>
  <c r="E5151" i="11"/>
  <c r="F5151" i="11"/>
  <c r="G5151" i="11"/>
  <c r="H5151" i="11"/>
  <c r="J5151" i="11"/>
  <c r="K5151" i="11"/>
  <c r="L5151" i="11"/>
  <c r="A5152" i="11"/>
  <c r="B5152" i="11"/>
  <c r="C5152" i="11"/>
  <c r="D5152" i="11"/>
  <c r="E5152" i="11"/>
  <c r="F5152" i="11"/>
  <c r="G5152" i="11"/>
  <c r="H5152" i="11"/>
  <c r="J5152" i="11"/>
  <c r="K5152" i="11"/>
  <c r="L5152" i="11"/>
  <c r="A5153" i="11"/>
  <c r="B5153" i="11"/>
  <c r="C5153" i="11"/>
  <c r="D5153" i="11"/>
  <c r="E5153" i="11"/>
  <c r="F5153" i="11"/>
  <c r="G5153" i="11"/>
  <c r="H5153" i="11"/>
  <c r="J5153" i="11"/>
  <c r="K5153" i="11"/>
  <c r="L5153" i="11"/>
  <c r="A5154" i="11"/>
  <c r="B5154" i="11"/>
  <c r="C5154" i="11"/>
  <c r="D5154" i="11"/>
  <c r="E5154" i="11"/>
  <c r="F5154" i="11"/>
  <c r="G5154" i="11"/>
  <c r="H5154" i="11"/>
  <c r="J5154" i="11"/>
  <c r="K5154" i="11"/>
  <c r="L5154" i="11"/>
  <c r="A5155" i="11"/>
  <c r="B5155" i="11"/>
  <c r="C5155" i="11"/>
  <c r="D5155" i="11"/>
  <c r="E5155" i="11"/>
  <c r="F5155" i="11"/>
  <c r="G5155" i="11"/>
  <c r="H5155" i="11"/>
  <c r="J5155" i="11"/>
  <c r="K5155" i="11"/>
  <c r="L5155" i="11"/>
  <c r="A5156" i="11"/>
  <c r="B5156" i="11"/>
  <c r="C5156" i="11"/>
  <c r="D5156" i="11"/>
  <c r="E5156" i="11"/>
  <c r="F5156" i="11"/>
  <c r="G5156" i="11"/>
  <c r="H5156" i="11"/>
  <c r="J5156" i="11"/>
  <c r="K5156" i="11"/>
  <c r="L5156" i="11"/>
  <c r="A5157" i="11"/>
  <c r="B5157" i="11"/>
  <c r="C5157" i="11"/>
  <c r="D5157" i="11"/>
  <c r="E5157" i="11"/>
  <c r="F5157" i="11"/>
  <c r="G5157" i="11"/>
  <c r="H5157" i="11"/>
  <c r="J5157" i="11"/>
  <c r="K5157" i="11"/>
  <c r="L5157" i="11"/>
  <c r="A5158" i="11"/>
  <c r="B5158" i="11"/>
  <c r="C5158" i="11"/>
  <c r="D5158" i="11"/>
  <c r="E5158" i="11"/>
  <c r="F5158" i="11"/>
  <c r="G5158" i="11"/>
  <c r="H5158" i="11"/>
  <c r="J5158" i="11"/>
  <c r="K5158" i="11"/>
  <c r="L5158" i="11"/>
  <c r="A5159" i="11"/>
  <c r="B5159" i="11"/>
  <c r="C5159" i="11"/>
  <c r="D5159" i="11"/>
  <c r="E5159" i="11"/>
  <c r="F5159" i="11"/>
  <c r="G5159" i="11"/>
  <c r="H5159" i="11"/>
  <c r="J5159" i="11"/>
  <c r="K5159" i="11"/>
  <c r="L5159" i="11"/>
  <c r="A5160" i="11"/>
  <c r="B5160" i="11"/>
  <c r="C5160" i="11"/>
  <c r="D5160" i="11"/>
  <c r="E5160" i="11"/>
  <c r="F5160" i="11"/>
  <c r="G5160" i="11"/>
  <c r="H5160" i="11"/>
  <c r="J5160" i="11"/>
  <c r="K5160" i="11"/>
  <c r="L5160" i="11"/>
  <c r="A5161" i="11"/>
  <c r="B5161" i="11"/>
  <c r="C5161" i="11"/>
  <c r="D5161" i="11"/>
  <c r="E5161" i="11"/>
  <c r="F5161" i="11"/>
  <c r="G5161" i="11"/>
  <c r="H5161" i="11"/>
  <c r="J5161" i="11"/>
  <c r="K5161" i="11"/>
  <c r="L5161" i="11"/>
  <c r="A5162" i="11"/>
  <c r="B5162" i="11"/>
  <c r="C5162" i="11"/>
  <c r="D5162" i="11"/>
  <c r="E5162" i="11"/>
  <c r="F5162" i="11"/>
  <c r="G5162" i="11"/>
  <c r="H5162" i="11"/>
  <c r="J5162" i="11"/>
  <c r="K5162" i="11"/>
  <c r="L5162" i="11"/>
  <c r="A5163" i="11"/>
  <c r="B5163" i="11"/>
  <c r="C5163" i="11"/>
  <c r="D5163" i="11"/>
  <c r="E5163" i="11"/>
  <c r="F5163" i="11"/>
  <c r="G5163" i="11"/>
  <c r="H5163" i="11"/>
  <c r="J5163" i="11"/>
  <c r="K5163" i="11"/>
  <c r="L5163" i="11"/>
  <c r="A5164" i="11"/>
  <c r="B5164" i="11"/>
  <c r="C5164" i="11"/>
  <c r="D5164" i="11"/>
  <c r="E5164" i="11"/>
  <c r="F5164" i="11"/>
  <c r="G5164" i="11"/>
  <c r="H5164" i="11"/>
  <c r="J5164" i="11"/>
  <c r="K5164" i="11"/>
  <c r="L5164" i="11"/>
  <c r="A5165" i="11"/>
  <c r="B5165" i="11"/>
  <c r="C5165" i="11"/>
  <c r="D5165" i="11"/>
  <c r="E5165" i="11"/>
  <c r="F5165" i="11"/>
  <c r="G5165" i="11"/>
  <c r="H5165" i="11"/>
  <c r="J5165" i="11"/>
  <c r="K5165" i="11"/>
  <c r="L5165" i="11"/>
  <c r="A5166" i="11"/>
  <c r="B5166" i="11"/>
  <c r="C5166" i="11"/>
  <c r="D5166" i="11"/>
  <c r="E5166" i="11"/>
  <c r="F5166" i="11"/>
  <c r="G5166" i="11"/>
  <c r="H5166" i="11"/>
  <c r="J5166" i="11"/>
  <c r="K5166" i="11"/>
  <c r="L5166" i="11"/>
  <c r="A5167" i="11"/>
  <c r="B5167" i="11"/>
  <c r="C5167" i="11"/>
  <c r="D5167" i="11"/>
  <c r="E5167" i="11"/>
  <c r="F5167" i="11"/>
  <c r="G5167" i="11"/>
  <c r="H5167" i="11"/>
  <c r="J5167" i="11"/>
  <c r="K5167" i="11"/>
  <c r="L5167" i="11"/>
  <c r="A5168" i="11"/>
  <c r="B5168" i="11"/>
  <c r="C5168" i="11"/>
  <c r="D5168" i="11"/>
  <c r="E5168" i="11"/>
  <c r="F5168" i="11"/>
  <c r="G5168" i="11"/>
  <c r="H5168" i="11"/>
  <c r="J5168" i="11"/>
  <c r="K5168" i="11"/>
  <c r="L5168" i="11"/>
  <c r="A5169" i="11"/>
  <c r="B5169" i="11"/>
  <c r="C5169" i="11"/>
  <c r="D5169" i="11"/>
  <c r="E5169" i="11"/>
  <c r="F5169" i="11"/>
  <c r="G5169" i="11"/>
  <c r="H5169" i="11"/>
  <c r="J5169" i="11"/>
  <c r="K5169" i="11"/>
  <c r="L5169" i="11"/>
  <c r="A5170" i="11"/>
  <c r="B5170" i="11"/>
  <c r="C5170" i="11"/>
  <c r="D5170" i="11"/>
  <c r="E5170" i="11"/>
  <c r="F5170" i="11"/>
  <c r="G5170" i="11"/>
  <c r="H5170" i="11"/>
  <c r="J5170" i="11"/>
  <c r="K5170" i="11"/>
  <c r="L5170" i="11"/>
  <c r="A5171" i="11"/>
  <c r="B5171" i="11"/>
  <c r="C5171" i="11"/>
  <c r="D5171" i="11"/>
  <c r="E5171" i="11"/>
  <c r="F5171" i="11"/>
  <c r="G5171" i="11"/>
  <c r="H5171" i="11"/>
  <c r="J5171" i="11"/>
  <c r="K5171" i="11"/>
  <c r="L5171" i="11"/>
  <c r="A5172" i="11"/>
  <c r="B5172" i="11"/>
  <c r="C5172" i="11"/>
  <c r="D5172" i="11"/>
  <c r="E5172" i="11"/>
  <c r="F5172" i="11"/>
  <c r="G5172" i="11"/>
  <c r="H5172" i="11"/>
  <c r="J5172" i="11"/>
  <c r="K5172" i="11"/>
  <c r="L5172" i="11"/>
  <c r="A5173" i="11"/>
  <c r="B5173" i="11"/>
  <c r="C5173" i="11"/>
  <c r="D5173" i="11"/>
  <c r="E5173" i="11"/>
  <c r="F5173" i="11"/>
  <c r="G5173" i="11"/>
  <c r="H5173" i="11"/>
  <c r="J5173" i="11"/>
  <c r="K5173" i="11"/>
  <c r="L5173" i="11"/>
  <c r="A5174" i="11"/>
  <c r="B5174" i="11"/>
  <c r="C5174" i="11"/>
  <c r="D5174" i="11"/>
  <c r="E5174" i="11"/>
  <c r="F5174" i="11"/>
  <c r="G5174" i="11"/>
  <c r="H5174" i="11"/>
  <c r="J5174" i="11"/>
  <c r="K5174" i="11"/>
  <c r="L5174" i="11"/>
  <c r="A5175" i="11"/>
  <c r="B5175" i="11"/>
  <c r="C5175" i="11"/>
  <c r="D5175" i="11"/>
  <c r="E5175" i="11"/>
  <c r="F5175" i="11"/>
  <c r="G5175" i="11"/>
  <c r="H5175" i="11"/>
  <c r="J5175" i="11"/>
  <c r="K5175" i="11"/>
  <c r="L5175" i="11"/>
  <c r="A5176" i="11"/>
  <c r="B5176" i="11"/>
  <c r="C5176" i="11"/>
  <c r="D5176" i="11"/>
  <c r="E5176" i="11"/>
  <c r="F5176" i="11"/>
  <c r="G5176" i="11"/>
  <c r="H5176" i="11"/>
  <c r="J5176" i="11"/>
  <c r="K5176" i="11"/>
  <c r="L5176" i="11"/>
  <c r="A5177" i="11"/>
  <c r="B5177" i="11"/>
  <c r="C5177" i="11"/>
  <c r="D5177" i="11"/>
  <c r="E5177" i="11"/>
  <c r="F5177" i="11"/>
  <c r="G5177" i="11"/>
  <c r="H5177" i="11"/>
  <c r="J5177" i="11"/>
  <c r="K5177" i="11"/>
  <c r="L5177" i="11"/>
  <c r="A5178" i="11"/>
  <c r="B5178" i="11"/>
  <c r="C5178" i="11"/>
  <c r="D5178" i="11"/>
  <c r="E5178" i="11"/>
  <c r="F5178" i="11"/>
  <c r="G5178" i="11"/>
  <c r="H5178" i="11"/>
  <c r="J5178" i="11"/>
  <c r="K5178" i="11"/>
  <c r="L5178" i="11"/>
  <c r="A5179" i="11"/>
  <c r="B5179" i="11"/>
  <c r="C5179" i="11"/>
  <c r="D5179" i="11"/>
  <c r="E5179" i="11"/>
  <c r="F5179" i="11"/>
  <c r="G5179" i="11"/>
  <c r="H5179" i="11"/>
  <c r="J5179" i="11"/>
  <c r="K5179" i="11"/>
  <c r="L5179" i="11"/>
  <c r="A5180" i="11"/>
  <c r="B5180" i="11"/>
  <c r="C5180" i="11"/>
  <c r="D5180" i="11"/>
  <c r="E5180" i="11"/>
  <c r="F5180" i="11"/>
  <c r="G5180" i="11"/>
  <c r="H5180" i="11"/>
  <c r="J5180" i="11"/>
  <c r="K5180" i="11"/>
  <c r="L5180" i="11"/>
  <c r="A5181" i="11"/>
  <c r="B5181" i="11"/>
  <c r="C5181" i="11"/>
  <c r="D5181" i="11"/>
  <c r="E5181" i="11"/>
  <c r="F5181" i="11"/>
  <c r="G5181" i="11"/>
  <c r="H5181" i="11"/>
  <c r="J5181" i="11"/>
  <c r="K5181" i="11"/>
  <c r="L5181" i="11"/>
  <c r="A5182" i="11"/>
  <c r="B5182" i="11"/>
  <c r="C5182" i="11"/>
  <c r="D5182" i="11"/>
  <c r="E5182" i="11"/>
  <c r="F5182" i="11"/>
  <c r="G5182" i="11"/>
  <c r="H5182" i="11"/>
  <c r="J5182" i="11"/>
  <c r="K5182" i="11"/>
  <c r="L5182" i="11"/>
  <c r="A5183" i="11"/>
  <c r="B5183" i="11"/>
  <c r="C5183" i="11"/>
  <c r="D5183" i="11"/>
  <c r="E5183" i="11"/>
  <c r="F5183" i="11"/>
  <c r="G5183" i="11"/>
  <c r="H5183" i="11"/>
  <c r="J5183" i="11"/>
  <c r="K5183" i="11"/>
  <c r="L5183" i="11"/>
  <c r="A5184" i="11"/>
  <c r="B5184" i="11"/>
  <c r="C5184" i="11"/>
  <c r="D5184" i="11"/>
  <c r="E5184" i="11"/>
  <c r="F5184" i="11"/>
  <c r="G5184" i="11"/>
  <c r="H5184" i="11"/>
  <c r="J5184" i="11"/>
  <c r="K5184" i="11"/>
  <c r="L5184" i="11"/>
  <c r="A5185" i="11"/>
  <c r="B5185" i="11"/>
  <c r="C5185" i="11"/>
  <c r="D5185" i="11"/>
  <c r="E5185" i="11"/>
  <c r="F5185" i="11"/>
  <c r="G5185" i="11"/>
  <c r="H5185" i="11"/>
  <c r="J5185" i="11"/>
  <c r="K5185" i="11"/>
  <c r="L5185" i="11"/>
  <c r="A5186" i="11"/>
  <c r="B5186" i="11"/>
  <c r="C5186" i="11"/>
  <c r="D5186" i="11"/>
  <c r="E5186" i="11"/>
  <c r="F5186" i="11"/>
  <c r="G5186" i="11"/>
  <c r="H5186" i="11"/>
  <c r="J5186" i="11"/>
  <c r="K5186" i="11"/>
  <c r="L5186" i="11"/>
  <c r="A5187" i="11"/>
  <c r="B5187" i="11"/>
  <c r="C5187" i="11"/>
  <c r="D5187" i="11"/>
  <c r="E5187" i="11"/>
  <c r="F5187" i="11"/>
  <c r="G5187" i="11"/>
  <c r="H5187" i="11"/>
  <c r="J5187" i="11"/>
  <c r="K5187" i="11"/>
  <c r="L5187" i="11"/>
  <c r="A5188" i="11"/>
  <c r="B5188" i="11"/>
  <c r="C5188" i="11"/>
  <c r="D5188" i="11"/>
  <c r="E5188" i="11"/>
  <c r="F5188" i="11"/>
  <c r="G5188" i="11"/>
  <c r="H5188" i="11"/>
  <c r="J5188" i="11"/>
  <c r="K5188" i="11"/>
  <c r="L5188" i="11"/>
  <c r="A5189" i="11"/>
  <c r="B5189" i="11"/>
  <c r="C5189" i="11"/>
  <c r="D5189" i="11"/>
  <c r="E5189" i="11"/>
  <c r="F5189" i="11"/>
  <c r="G5189" i="11"/>
  <c r="H5189" i="11"/>
  <c r="J5189" i="11"/>
  <c r="K5189" i="11"/>
  <c r="L5189" i="11"/>
  <c r="A5190" i="11"/>
  <c r="B5190" i="11"/>
  <c r="C5190" i="11"/>
  <c r="D5190" i="11"/>
  <c r="E5190" i="11"/>
  <c r="F5190" i="11"/>
  <c r="G5190" i="11"/>
  <c r="H5190" i="11"/>
  <c r="J5190" i="11"/>
  <c r="K5190" i="11"/>
  <c r="L5190" i="11"/>
  <c r="A5191" i="11"/>
  <c r="B5191" i="11"/>
  <c r="C5191" i="11"/>
  <c r="D5191" i="11"/>
  <c r="E5191" i="11"/>
  <c r="F5191" i="11"/>
  <c r="G5191" i="11"/>
  <c r="H5191" i="11"/>
  <c r="J5191" i="11"/>
  <c r="K5191" i="11"/>
  <c r="L5191" i="11"/>
  <c r="A5192" i="11"/>
  <c r="B5192" i="11"/>
  <c r="C5192" i="11"/>
  <c r="D5192" i="11"/>
  <c r="E5192" i="11"/>
  <c r="F5192" i="11"/>
  <c r="G5192" i="11"/>
  <c r="H5192" i="11"/>
  <c r="J5192" i="11"/>
  <c r="K5192" i="11"/>
  <c r="L5192" i="11"/>
  <c r="A5193" i="11"/>
  <c r="B5193" i="11"/>
  <c r="C5193" i="11"/>
  <c r="D5193" i="11"/>
  <c r="E5193" i="11"/>
  <c r="F5193" i="11"/>
  <c r="G5193" i="11"/>
  <c r="H5193" i="11"/>
  <c r="J5193" i="11"/>
  <c r="K5193" i="11"/>
  <c r="L5193" i="11"/>
  <c r="A5194" i="11"/>
  <c r="B5194" i="11"/>
  <c r="C5194" i="11"/>
  <c r="D5194" i="11"/>
  <c r="E5194" i="11"/>
  <c r="F5194" i="11"/>
  <c r="G5194" i="11"/>
  <c r="H5194" i="11"/>
  <c r="J5194" i="11"/>
  <c r="K5194" i="11"/>
  <c r="L5194" i="11"/>
  <c r="A5195" i="11"/>
  <c r="B5195" i="11"/>
  <c r="C5195" i="11"/>
  <c r="D5195" i="11"/>
  <c r="E5195" i="11"/>
  <c r="F5195" i="11"/>
  <c r="G5195" i="11"/>
  <c r="H5195" i="11"/>
  <c r="J5195" i="11"/>
  <c r="K5195" i="11"/>
  <c r="L5195" i="11"/>
  <c r="A5196" i="11"/>
  <c r="B5196" i="11"/>
  <c r="C5196" i="11"/>
  <c r="D5196" i="11"/>
  <c r="E5196" i="11"/>
  <c r="F5196" i="11"/>
  <c r="G5196" i="11"/>
  <c r="H5196" i="11"/>
  <c r="J5196" i="11"/>
  <c r="K5196" i="11"/>
  <c r="L5196" i="11"/>
  <c r="A5197" i="11"/>
  <c r="B5197" i="11"/>
  <c r="C5197" i="11"/>
  <c r="D5197" i="11"/>
  <c r="E5197" i="11"/>
  <c r="F5197" i="11"/>
  <c r="G5197" i="11"/>
  <c r="H5197" i="11"/>
  <c r="J5197" i="11"/>
  <c r="K5197" i="11"/>
  <c r="L5197" i="11"/>
  <c r="A5198" i="11"/>
  <c r="B5198" i="11"/>
  <c r="C5198" i="11"/>
  <c r="D5198" i="11"/>
  <c r="E5198" i="11"/>
  <c r="F5198" i="11"/>
  <c r="G5198" i="11"/>
  <c r="H5198" i="11"/>
  <c r="J5198" i="11"/>
  <c r="K5198" i="11"/>
  <c r="L5198" i="11"/>
  <c r="A5199" i="11"/>
  <c r="B5199" i="11"/>
  <c r="C5199" i="11"/>
  <c r="D5199" i="11"/>
  <c r="E5199" i="11"/>
  <c r="F5199" i="11"/>
  <c r="G5199" i="11"/>
  <c r="H5199" i="11"/>
  <c r="J5199" i="11"/>
  <c r="K5199" i="11"/>
  <c r="L5199" i="11"/>
  <c r="A5200" i="11"/>
  <c r="B5200" i="11"/>
  <c r="C5200" i="11"/>
  <c r="D5200" i="11"/>
  <c r="E5200" i="11"/>
  <c r="F5200" i="11"/>
  <c r="G5200" i="11"/>
  <c r="H5200" i="11"/>
  <c r="J5200" i="11"/>
  <c r="K5200" i="11"/>
  <c r="L5200" i="11"/>
  <c r="A5201" i="11"/>
  <c r="B5201" i="11"/>
  <c r="C5201" i="11"/>
  <c r="D5201" i="11"/>
  <c r="E5201" i="11"/>
  <c r="F5201" i="11"/>
  <c r="G5201" i="11"/>
  <c r="H5201" i="11"/>
  <c r="J5201" i="11"/>
  <c r="K5201" i="11"/>
  <c r="L5201" i="11"/>
  <c r="A5202" i="11"/>
  <c r="B5202" i="11"/>
  <c r="C5202" i="11"/>
  <c r="D5202" i="11"/>
  <c r="E5202" i="11"/>
  <c r="F5202" i="11"/>
  <c r="G5202" i="11"/>
  <c r="H5202" i="11"/>
  <c r="J5202" i="11"/>
  <c r="K5202" i="11"/>
  <c r="L5202" i="11"/>
  <c r="A5203" i="11"/>
  <c r="B5203" i="11"/>
  <c r="C5203" i="11"/>
  <c r="D5203" i="11"/>
  <c r="E5203" i="11"/>
  <c r="F5203" i="11"/>
  <c r="G5203" i="11"/>
  <c r="H5203" i="11"/>
  <c r="J5203" i="11"/>
  <c r="K5203" i="11"/>
  <c r="L5203" i="11"/>
  <c r="A5204" i="11"/>
  <c r="B5204" i="11"/>
  <c r="C5204" i="11"/>
  <c r="D5204" i="11"/>
  <c r="E5204" i="11"/>
  <c r="F5204" i="11"/>
  <c r="G5204" i="11"/>
  <c r="H5204" i="11"/>
  <c r="J5204" i="11"/>
  <c r="K5204" i="11"/>
  <c r="L5204" i="11"/>
  <c r="A5205" i="11"/>
  <c r="B5205" i="11"/>
  <c r="C5205" i="11"/>
  <c r="D5205" i="11"/>
  <c r="E5205" i="11"/>
  <c r="F5205" i="11"/>
  <c r="G5205" i="11"/>
  <c r="H5205" i="11"/>
  <c r="J5205" i="11"/>
  <c r="K5205" i="11"/>
  <c r="L5205" i="11"/>
  <c r="A5206" i="11"/>
  <c r="B5206" i="11"/>
  <c r="C5206" i="11"/>
  <c r="D5206" i="11"/>
  <c r="E5206" i="11"/>
  <c r="F5206" i="11"/>
  <c r="G5206" i="11"/>
  <c r="H5206" i="11"/>
  <c r="J5206" i="11"/>
  <c r="K5206" i="11"/>
  <c r="L5206" i="11"/>
  <c r="A5207" i="11"/>
  <c r="B5207" i="11"/>
  <c r="C5207" i="11"/>
  <c r="D5207" i="11"/>
  <c r="E5207" i="11"/>
  <c r="F5207" i="11"/>
  <c r="G5207" i="11"/>
  <c r="H5207" i="11"/>
  <c r="J5207" i="11"/>
  <c r="K5207" i="11"/>
  <c r="L5207" i="11"/>
  <c r="A5208" i="11"/>
  <c r="B5208" i="11"/>
  <c r="C5208" i="11"/>
  <c r="D5208" i="11"/>
  <c r="E5208" i="11"/>
  <c r="F5208" i="11"/>
  <c r="G5208" i="11"/>
  <c r="H5208" i="11"/>
  <c r="J5208" i="11"/>
  <c r="K5208" i="11"/>
  <c r="L5208" i="11"/>
  <c r="A5209" i="11"/>
  <c r="B5209" i="11"/>
  <c r="C5209" i="11"/>
  <c r="D5209" i="11"/>
  <c r="E5209" i="11"/>
  <c r="F5209" i="11"/>
  <c r="G5209" i="11"/>
  <c r="H5209" i="11"/>
  <c r="J5209" i="11"/>
  <c r="K5209" i="11"/>
  <c r="L5209" i="11"/>
  <c r="A5210" i="11"/>
  <c r="B5210" i="11"/>
  <c r="C5210" i="11"/>
  <c r="D5210" i="11"/>
  <c r="E5210" i="11"/>
  <c r="F5210" i="11"/>
  <c r="G5210" i="11"/>
  <c r="H5210" i="11"/>
  <c r="J5210" i="11"/>
  <c r="K5210" i="11"/>
  <c r="L5210" i="11"/>
  <c r="A5211" i="11"/>
  <c r="B5211" i="11"/>
  <c r="C5211" i="11"/>
  <c r="D5211" i="11"/>
  <c r="E5211" i="11"/>
  <c r="F5211" i="11"/>
  <c r="G5211" i="11"/>
  <c r="H5211" i="11"/>
  <c r="J5211" i="11"/>
  <c r="K5211" i="11"/>
  <c r="L5211" i="11"/>
  <c r="A5212" i="11"/>
  <c r="B5212" i="11"/>
  <c r="C5212" i="11"/>
  <c r="D5212" i="11"/>
  <c r="E5212" i="11"/>
  <c r="F5212" i="11"/>
  <c r="G5212" i="11"/>
  <c r="H5212" i="11"/>
  <c r="J5212" i="11"/>
  <c r="K5212" i="11"/>
  <c r="L5212" i="11"/>
  <c r="A5213" i="11"/>
  <c r="B5213" i="11"/>
  <c r="C5213" i="11"/>
  <c r="D5213" i="11"/>
  <c r="E5213" i="11"/>
  <c r="F5213" i="11"/>
  <c r="G5213" i="11"/>
  <c r="H5213" i="11"/>
  <c r="J5213" i="11"/>
  <c r="K5213" i="11"/>
  <c r="L5213" i="11"/>
  <c r="A5214" i="11"/>
  <c r="B5214" i="11"/>
  <c r="C5214" i="11"/>
  <c r="D5214" i="11"/>
  <c r="E5214" i="11"/>
  <c r="F5214" i="11"/>
  <c r="G5214" i="11"/>
  <c r="H5214" i="11"/>
  <c r="J5214" i="11"/>
  <c r="K5214" i="11"/>
  <c r="L5214" i="11"/>
  <c r="A5215" i="11"/>
  <c r="B5215" i="11"/>
  <c r="C5215" i="11"/>
  <c r="D5215" i="11"/>
  <c r="E5215" i="11"/>
  <c r="F5215" i="11"/>
  <c r="G5215" i="11"/>
  <c r="H5215" i="11"/>
  <c r="J5215" i="11"/>
  <c r="K5215" i="11"/>
  <c r="L5215" i="11"/>
  <c r="A5216" i="11"/>
  <c r="B5216" i="11"/>
  <c r="C5216" i="11"/>
  <c r="D5216" i="11"/>
  <c r="E5216" i="11"/>
  <c r="F5216" i="11"/>
  <c r="G5216" i="11"/>
  <c r="H5216" i="11"/>
  <c r="J5216" i="11"/>
  <c r="K5216" i="11"/>
  <c r="L5216" i="11"/>
  <c r="A5217" i="11"/>
  <c r="B5217" i="11"/>
  <c r="C5217" i="11"/>
  <c r="D5217" i="11"/>
  <c r="E5217" i="11"/>
  <c r="F5217" i="11"/>
  <c r="G5217" i="11"/>
  <c r="H5217" i="11"/>
  <c r="J5217" i="11"/>
  <c r="K5217" i="11"/>
  <c r="L5217" i="11"/>
  <c r="A5218" i="11"/>
  <c r="B5218" i="11"/>
  <c r="C5218" i="11"/>
  <c r="D5218" i="11"/>
  <c r="E5218" i="11"/>
  <c r="F5218" i="11"/>
  <c r="G5218" i="11"/>
  <c r="H5218" i="11"/>
  <c r="J5218" i="11"/>
  <c r="K5218" i="11"/>
  <c r="L5218" i="11"/>
  <c r="A5219" i="11"/>
  <c r="B5219" i="11"/>
  <c r="C5219" i="11"/>
  <c r="D5219" i="11"/>
  <c r="E5219" i="11"/>
  <c r="F5219" i="11"/>
  <c r="G5219" i="11"/>
  <c r="H5219" i="11"/>
  <c r="J5219" i="11"/>
  <c r="K5219" i="11"/>
  <c r="L5219" i="11"/>
  <c r="A5220" i="11"/>
  <c r="B5220" i="11"/>
  <c r="C5220" i="11"/>
  <c r="D5220" i="11"/>
  <c r="E5220" i="11"/>
  <c r="F5220" i="11"/>
  <c r="G5220" i="11"/>
  <c r="H5220" i="11"/>
  <c r="J5220" i="11"/>
  <c r="K5220" i="11"/>
  <c r="L5220" i="11"/>
  <c r="A5221" i="11"/>
  <c r="B5221" i="11"/>
  <c r="C5221" i="11"/>
  <c r="D5221" i="11"/>
  <c r="E5221" i="11"/>
  <c r="F5221" i="11"/>
  <c r="G5221" i="11"/>
  <c r="H5221" i="11"/>
  <c r="J5221" i="11"/>
  <c r="K5221" i="11"/>
  <c r="L5221" i="11"/>
  <c r="A5222" i="11"/>
  <c r="B5222" i="11"/>
  <c r="C5222" i="11"/>
  <c r="D5222" i="11"/>
  <c r="E5222" i="11"/>
  <c r="F5222" i="11"/>
  <c r="G5222" i="11"/>
  <c r="H5222" i="11"/>
  <c r="J5222" i="11"/>
  <c r="K5222" i="11"/>
  <c r="L5222" i="11"/>
  <c r="A5223" i="11"/>
  <c r="B5223" i="11"/>
  <c r="C5223" i="11"/>
  <c r="D5223" i="11"/>
  <c r="E5223" i="11"/>
  <c r="F5223" i="11"/>
  <c r="G5223" i="11"/>
  <c r="H5223" i="11"/>
  <c r="J5223" i="11"/>
  <c r="K5223" i="11"/>
  <c r="L5223" i="11"/>
  <c r="A5224" i="11"/>
  <c r="B5224" i="11"/>
  <c r="C5224" i="11"/>
  <c r="D5224" i="11"/>
  <c r="E5224" i="11"/>
  <c r="F5224" i="11"/>
  <c r="G5224" i="11"/>
  <c r="H5224" i="11"/>
  <c r="J5224" i="11"/>
  <c r="K5224" i="11"/>
  <c r="L5224" i="11"/>
  <c r="A5225" i="11"/>
  <c r="B5225" i="11"/>
  <c r="C5225" i="11"/>
  <c r="D5225" i="11"/>
  <c r="E5225" i="11"/>
  <c r="F5225" i="11"/>
  <c r="G5225" i="11"/>
  <c r="H5225" i="11"/>
  <c r="J5225" i="11"/>
  <c r="K5225" i="11"/>
  <c r="L5225" i="11"/>
  <c r="A5226" i="11"/>
  <c r="B5226" i="11"/>
  <c r="C5226" i="11"/>
  <c r="D5226" i="11"/>
  <c r="E5226" i="11"/>
  <c r="F5226" i="11"/>
  <c r="G5226" i="11"/>
  <c r="H5226" i="11"/>
  <c r="J5226" i="11"/>
  <c r="K5226" i="11"/>
  <c r="L5226" i="11"/>
  <c r="A5227" i="11"/>
  <c r="B5227" i="11"/>
  <c r="C5227" i="11"/>
  <c r="D5227" i="11"/>
  <c r="E5227" i="11"/>
  <c r="F5227" i="11"/>
  <c r="G5227" i="11"/>
  <c r="H5227" i="11"/>
  <c r="J5227" i="11"/>
  <c r="K5227" i="11"/>
  <c r="L5227" i="11"/>
  <c r="A5228" i="11"/>
  <c r="B5228" i="11"/>
  <c r="C5228" i="11"/>
  <c r="D5228" i="11"/>
  <c r="E5228" i="11"/>
  <c r="F5228" i="11"/>
  <c r="G5228" i="11"/>
  <c r="H5228" i="11"/>
  <c r="J5228" i="11"/>
  <c r="K5228" i="11"/>
  <c r="L5228" i="11"/>
  <c r="A5229" i="11"/>
  <c r="B5229" i="11"/>
  <c r="C5229" i="11"/>
  <c r="D5229" i="11"/>
  <c r="E5229" i="11"/>
  <c r="F5229" i="11"/>
  <c r="G5229" i="11"/>
  <c r="H5229" i="11"/>
  <c r="J5229" i="11"/>
  <c r="K5229" i="11"/>
  <c r="L5229" i="11"/>
  <c r="A5230" i="11"/>
  <c r="B5230" i="11"/>
  <c r="C5230" i="11"/>
  <c r="D5230" i="11"/>
  <c r="E5230" i="11"/>
  <c r="F5230" i="11"/>
  <c r="G5230" i="11"/>
  <c r="H5230" i="11"/>
  <c r="J5230" i="11"/>
  <c r="K5230" i="11"/>
  <c r="L5230" i="11"/>
  <c r="A5231" i="11"/>
  <c r="B5231" i="11"/>
  <c r="C5231" i="11"/>
  <c r="D5231" i="11"/>
  <c r="E5231" i="11"/>
  <c r="F5231" i="11"/>
  <c r="G5231" i="11"/>
  <c r="H5231" i="11"/>
  <c r="J5231" i="11"/>
  <c r="K5231" i="11"/>
  <c r="L5231" i="11"/>
  <c r="A5232" i="11"/>
  <c r="B5232" i="11"/>
  <c r="C5232" i="11"/>
  <c r="D5232" i="11"/>
  <c r="E5232" i="11"/>
  <c r="F5232" i="11"/>
  <c r="G5232" i="11"/>
  <c r="H5232" i="11"/>
  <c r="J5232" i="11"/>
  <c r="K5232" i="11"/>
  <c r="L5232" i="11"/>
  <c r="A5233" i="11"/>
  <c r="B5233" i="11"/>
  <c r="C5233" i="11"/>
  <c r="D5233" i="11"/>
  <c r="E5233" i="11"/>
  <c r="F5233" i="11"/>
  <c r="G5233" i="11"/>
  <c r="H5233" i="11"/>
  <c r="J5233" i="11"/>
  <c r="K5233" i="11"/>
  <c r="L5233" i="11"/>
  <c r="A5234" i="11"/>
  <c r="B5234" i="11"/>
  <c r="C5234" i="11"/>
  <c r="D5234" i="11"/>
  <c r="E5234" i="11"/>
  <c r="F5234" i="11"/>
  <c r="G5234" i="11"/>
  <c r="H5234" i="11"/>
  <c r="J5234" i="11"/>
  <c r="K5234" i="11"/>
  <c r="L5234" i="11"/>
  <c r="A5235" i="11"/>
  <c r="B5235" i="11"/>
  <c r="C5235" i="11"/>
  <c r="D5235" i="11"/>
  <c r="E5235" i="11"/>
  <c r="F5235" i="11"/>
  <c r="G5235" i="11"/>
  <c r="H5235" i="11"/>
  <c r="J5235" i="11"/>
  <c r="K5235" i="11"/>
  <c r="L5235" i="11"/>
  <c r="A5236" i="11"/>
  <c r="B5236" i="11"/>
  <c r="C5236" i="11"/>
  <c r="D5236" i="11"/>
  <c r="E5236" i="11"/>
  <c r="F5236" i="11"/>
  <c r="G5236" i="11"/>
  <c r="H5236" i="11"/>
  <c r="J5236" i="11"/>
  <c r="K5236" i="11"/>
  <c r="L5236" i="11"/>
  <c r="A5237" i="11"/>
  <c r="B5237" i="11"/>
  <c r="C5237" i="11"/>
  <c r="D5237" i="11"/>
  <c r="E5237" i="11"/>
  <c r="F5237" i="11"/>
  <c r="G5237" i="11"/>
  <c r="H5237" i="11"/>
  <c r="J5237" i="11"/>
  <c r="K5237" i="11"/>
  <c r="L5237" i="11"/>
  <c r="A5238" i="11"/>
  <c r="B5238" i="11"/>
  <c r="C5238" i="11"/>
  <c r="D5238" i="11"/>
  <c r="E5238" i="11"/>
  <c r="F5238" i="11"/>
  <c r="G5238" i="11"/>
  <c r="H5238" i="11"/>
  <c r="J5238" i="11"/>
  <c r="K5238" i="11"/>
  <c r="L5238" i="11"/>
  <c r="A5239" i="11"/>
  <c r="B5239" i="11"/>
  <c r="C5239" i="11"/>
  <c r="D5239" i="11"/>
  <c r="E5239" i="11"/>
  <c r="F5239" i="11"/>
  <c r="G5239" i="11"/>
  <c r="H5239" i="11"/>
  <c r="J5239" i="11"/>
  <c r="K5239" i="11"/>
  <c r="L5239" i="11"/>
  <c r="A5240" i="11"/>
  <c r="B5240" i="11"/>
  <c r="C5240" i="11"/>
  <c r="D5240" i="11"/>
  <c r="E5240" i="11"/>
  <c r="F5240" i="11"/>
  <c r="G5240" i="11"/>
  <c r="H5240" i="11"/>
  <c r="J5240" i="11"/>
  <c r="K5240" i="11"/>
  <c r="L5240" i="11"/>
  <c r="A5241" i="11"/>
  <c r="B5241" i="11"/>
  <c r="C5241" i="11"/>
  <c r="D5241" i="11"/>
  <c r="E5241" i="11"/>
  <c r="F5241" i="11"/>
  <c r="G5241" i="11"/>
  <c r="H5241" i="11"/>
  <c r="J5241" i="11"/>
  <c r="K5241" i="11"/>
  <c r="L5241" i="11"/>
  <c r="A5242" i="11"/>
  <c r="B5242" i="11"/>
  <c r="C5242" i="11"/>
  <c r="D5242" i="11"/>
  <c r="E5242" i="11"/>
  <c r="F5242" i="11"/>
  <c r="G5242" i="11"/>
  <c r="H5242" i="11"/>
  <c r="J5242" i="11"/>
  <c r="K5242" i="11"/>
  <c r="L5242" i="11"/>
  <c r="A5243" i="11"/>
  <c r="B5243" i="11"/>
  <c r="C5243" i="11"/>
  <c r="D5243" i="11"/>
  <c r="E5243" i="11"/>
  <c r="F5243" i="11"/>
  <c r="G5243" i="11"/>
  <c r="H5243" i="11"/>
  <c r="J5243" i="11"/>
  <c r="K5243" i="11"/>
  <c r="L5243" i="11"/>
  <c r="A5244" i="11"/>
  <c r="B5244" i="11"/>
  <c r="C5244" i="11"/>
  <c r="D5244" i="11"/>
  <c r="E5244" i="11"/>
  <c r="F5244" i="11"/>
  <c r="G5244" i="11"/>
  <c r="H5244" i="11"/>
  <c r="J5244" i="11"/>
  <c r="K5244" i="11"/>
  <c r="L5244" i="11"/>
  <c r="A5245" i="11"/>
  <c r="B5245" i="11"/>
  <c r="C5245" i="11"/>
  <c r="D5245" i="11"/>
  <c r="E5245" i="11"/>
  <c r="F5245" i="11"/>
  <c r="G5245" i="11"/>
  <c r="H5245" i="11"/>
  <c r="J5245" i="11"/>
  <c r="K5245" i="11"/>
  <c r="L5245" i="11"/>
  <c r="A5246" i="11"/>
  <c r="B5246" i="11"/>
  <c r="C5246" i="11"/>
  <c r="D5246" i="11"/>
  <c r="E5246" i="11"/>
  <c r="F5246" i="11"/>
  <c r="G5246" i="11"/>
  <c r="H5246" i="11"/>
  <c r="J5246" i="11"/>
  <c r="K5246" i="11"/>
  <c r="L5246" i="11"/>
  <c r="A5247" i="11"/>
  <c r="B5247" i="11"/>
  <c r="C5247" i="11"/>
  <c r="D5247" i="11"/>
  <c r="E5247" i="11"/>
  <c r="F5247" i="11"/>
  <c r="G5247" i="11"/>
  <c r="H5247" i="11"/>
  <c r="J5247" i="11"/>
  <c r="K5247" i="11"/>
  <c r="L5247" i="11"/>
  <c r="A5248" i="11"/>
  <c r="B5248" i="11"/>
  <c r="C5248" i="11"/>
  <c r="D5248" i="11"/>
  <c r="E5248" i="11"/>
  <c r="F5248" i="11"/>
  <c r="G5248" i="11"/>
  <c r="H5248" i="11"/>
  <c r="J5248" i="11"/>
  <c r="K5248" i="11"/>
  <c r="L5248" i="11"/>
  <c r="A5249" i="11"/>
  <c r="B5249" i="11"/>
  <c r="C5249" i="11"/>
  <c r="D5249" i="11"/>
  <c r="E5249" i="11"/>
  <c r="F5249" i="11"/>
  <c r="G5249" i="11"/>
  <c r="H5249" i="11"/>
  <c r="J5249" i="11"/>
  <c r="K5249" i="11"/>
  <c r="L5249" i="11"/>
  <c r="A5250" i="11"/>
  <c r="B5250" i="11"/>
  <c r="C5250" i="11"/>
  <c r="D5250" i="11"/>
  <c r="E5250" i="11"/>
  <c r="F5250" i="11"/>
  <c r="G5250" i="11"/>
  <c r="H5250" i="11"/>
  <c r="J5250" i="11"/>
  <c r="K5250" i="11"/>
  <c r="L5250" i="11"/>
  <c r="A5251" i="11"/>
  <c r="B5251" i="11"/>
  <c r="C5251" i="11"/>
  <c r="D5251" i="11"/>
  <c r="E5251" i="11"/>
  <c r="F5251" i="11"/>
  <c r="G5251" i="11"/>
  <c r="H5251" i="11"/>
  <c r="J5251" i="11"/>
  <c r="K5251" i="11"/>
  <c r="L5251" i="11"/>
  <c r="A5252" i="11"/>
  <c r="B5252" i="11"/>
  <c r="C5252" i="11"/>
  <c r="D5252" i="11"/>
  <c r="E5252" i="11"/>
  <c r="F5252" i="11"/>
  <c r="G5252" i="11"/>
  <c r="H5252" i="11"/>
  <c r="J5252" i="11"/>
  <c r="K5252" i="11"/>
  <c r="L5252" i="11"/>
  <c r="A5253" i="11"/>
  <c r="B5253" i="11"/>
  <c r="C5253" i="11"/>
  <c r="D5253" i="11"/>
  <c r="E5253" i="11"/>
  <c r="F5253" i="11"/>
  <c r="G5253" i="11"/>
  <c r="H5253" i="11"/>
  <c r="J5253" i="11"/>
  <c r="K5253" i="11"/>
  <c r="L5253" i="11"/>
  <c r="A5254" i="11"/>
  <c r="B5254" i="11"/>
  <c r="C5254" i="11"/>
  <c r="D5254" i="11"/>
  <c r="E5254" i="11"/>
  <c r="F5254" i="11"/>
  <c r="G5254" i="11"/>
  <c r="H5254" i="11"/>
  <c r="J5254" i="11"/>
  <c r="K5254" i="11"/>
  <c r="L5254" i="11"/>
  <c r="A5255" i="11"/>
  <c r="B5255" i="11"/>
  <c r="C5255" i="11"/>
  <c r="D5255" i="11"/>
  <c r="E5255" i="11"/>
  <c r="F5255" i="11"/>
  <c r="G5255" i="11"/>
  <c r="H5255" i="11"/>
  <c r="J5255" i="11"/>
  <c r="K5255" i="11"/>
  <c r="L5255" i="11"/>
  <c r="A5256" i="11"/>
  <c r="B5256" i="11"/>
  <c r="C5256" i="11"/>
  <c r="D5256" i="11"/>
  <c r="E5256" i="11"/>
  <c r="F5256" i="11"/>
  <c r="G5256" i="11"/>
  <c r="H5256" i="11"/>
  <c r="J5256" i="11"/>
  <c r="K5256" i="11"/>
  <c r="L5256" i="11"/>
  <c r="A5257" i="11"/>
  <c r="B5257" i="11"/>
  <c r="C5257" i="11"/>
  <c r="D5257" i="11"/>
  <c r="E5257" i="11"/>
  <c r="F5257" i="11"/>
  <c r="G5257" i="11"/>
  <c r="H5257" i="11"/>
  <c r="J5257" i="11"/>
  <c r="K5257" i="11"/>
  <c r="L5257" i="11"/>
  <c r="A5258" i="11"/>
  <c r="B5258" i="11"/>
  <c r="C5258" i="11"/>
  <c r="D5258" i="11"/>
  <c r="E5258" i="11"/>
  <c r="F5258" i="11"/>
  <c r="G5258" i="11"/>
  <c r="H5258" i="11"/>
  <c r="J5258" i="11"/>
  <c r="K5258" i="11"/>
  <c r="L5258" i="11"/>
  <c r="A5259" i="11"/>
  <c r="B5259" i="11"/>
  <c r="C5259" i="11"/>
  <c r="D5259" i="11"/>
  <c r="E5259" i="11"/>
  <c r="F5259" i="11"/>
  <c r="G5259" i="11"/>
  <c r="H5259" i="11"/>
  <c r="J5259" i="11"/>
  <c r="K5259" i="11"/>
  <c r="L5259" i="11"/>
  <c r="A5260" i="11"/>
  <c r="B5260" i="11"/>
  <c r="C5260" i="11"/>
  <c r="D5260" i="11"/>
  <c r="E5260" i="11"/>
  <c r="F5260" i="11"/>
  <c r="G5260" i="11"/>
  <c r="H5260" i="11"/>
  <c r="J5260" i="11"/>
  <c r="K5260" i="11"/>
  <c r="L5260" i="11"/>
  <c r="A5261" i="11"/>
  <c r="B5261" i="11"/>
  <c r="C5261" i="11"/>
  <c r="D5261" i="11"/>
  <c r="E5261" i="11"/>
  <c r="F5261" i="11"/>
  <c r="G5261" i="11"/>
  <c r="H5261" i="11"/>
  <c r="J5261" i="11"/>
  <c r="K5261" i="11"/>
  <c r="L5261" i="11"/>
  <c r="A5262" i="11"/>
  <c r="B5262" i="11"/>
  <c r="C5262" i="11"/>
  <c r="D5262" i="11"/>
  <c r="E5262" i="11"/>
  <c r="F5262" i="11"/>
  <c r="G5262" i="11"/>
  <c r="H5262" i="11"/>
  <c r="J5262" i="11"/>
  <c r="K5262" i="11"/>
  <c r="L5262" i="11"/>
  <c r="A5263" i="11"/>
  <c r="B5263" i="11"/>
  <c r="C5263" i="11"/>
  <c r="D5263" i="11"/>
  <c r="E5263" i="11"/>
  <c r="F5263" i="11"/>
  <c r="G5263" i="11"/>
  <c r="H5263" i="11"/>
  <c r="J5263" i="11"/>
  <c r="K5263" i="11"/>
  <c r="L5263" i="11"/>
  <c r="A5264" i="11"/>
  <c r="B5264" i="11"/>
  <c r="C5264" i="11"/>
  <c r="D5264" i="11"/>
  <c r="E5264" i="11"/>
  <c r="F5264" i="11"/>
  <c r="G5264" i="11"/>
  <c r="H5264" i="11"/>
  <c r="J5264" i="11"/>
  <c r="K5264" i="11"/>
  <c r="L5264" i="11"/>
  <c r="A5265" i="11"/>
  <c r="B5265" i="11"/>
  <c r="C5265" i="11"/>
  <c r="D5265" i="11"/>
  <c r="E5265" i="11"/>
  <c r="F5265" i="11"/>
  <c r="G5265" i="11"/>
  <c r="H5265" i="11"/>
  <c r="J5265" i="11"/>
  <c r="K5265" i="11"/>
  <c r="L5265" i="11"/>
  <c r="A5266" i="11"/>
  <c r="B5266" i="11"/>
  <c r="C5266" i="11"/>
  <c r="D5266" i="11"/>
  <c r="E5266" i="11"/>
  <c r="F5266" i="11"/>
  <c r="G5266" i="11"/>
  <c r="H5266" i="11"/>
  <c r="J5266" i="11"/>
  <c r="K5266" i="11"/>
  <c r="L5266" i="11"/>
  <c r="A5267" i="11"/>
  <c r="B5267" i="11"/>
  <c r="C5267" i="11"/>
  <c r="D5267" i="11"/>
  <c r="E5267" i="11"/>
  <c r="F5267" i="11"/>
  <c r="G5267" i="11"/>
  <c r="H5267" i="11"/>
  <c r="J5267" i="11"/>
  <c r="K5267" i="11"/>
  <c r="L5267" i="11"/>
  <c r="A5268" i="11"/>
  <c r="B5268" i="11"/>
  <c r="C5268" i="11"/>
  <c r="D5268" i="11"/>
  <c r="E5268" i="11"/>
  <c r="F5268" i="11"/>
  <c r="G5268" i="11"/>
  <c r="H5268" i="11"/>
  <c r="J5268" i="11"/>
  <c r="K5268" i="11"/>
  <c r="L5268" i="11"/>
  <c r="A5269" i="11"/>
  <c r="B5269" i="11"/>
  <c r="C5269" i="11"/>
  <c r="D5269" i="11"/>
  <c r="E5269" i="11"/>
  <c r="F5269" i="11"/>
  <c r="G5269" i="11"/>
  <c r="H5269" i="11"/>
  <c r="J5269" i="11"/>
  <c r="K5269" i="11"/>
  <c r="L5269" i="11"/>
  <c r="A5270" i="11"/>
  <c r="B5270" i="11"/>
  <c r="C5270" i="11"/>
  <c r="D5270" i="11"/>
  <c r="E5270" i="11"/>
  <c r="F5270" i="11"/>
  <c r="G5270" i="11"/>
  <c r="H5270" i="11"/>
  <c r="J5270" i="11"/>
  <c r="K5270" i="11"/>
  <c r="L5270" i="11"/>
  <c r="A5271" i="11"/>
  <c r="B5271" i="11"/>
  <c r="C5271" i="11"/>
  <c r="D5271" i="11"/>
  <c r="E5271" i="11"/>
  <c r="F5271" i="11"/>
  <c r="G5271" i="11"/>
  <c r="H5271" i="11"/>
  <c r="J5271" i="11"/>
  <c r="K5271" i="11"/>
  <c r="L5271" i="11"/>
  <c r="A5272" i="11"/>
  <c r="B5272" i="11"/>
  <c r="C5272" i="11"/>
  <c r="D5272" i="11"/>
  <c r="E5272" i="11"/>
  <c r="F5272" i="11"/>
  <c r="G5272" i="11"/>
  <c r="H5272" i="11"/>
  <c r="J5272" i="11"/>
  <c r="K5272" i="11"/>
  <c r="L5272" i="11"/>
  <c r="A5273" i="11"/>
  <c r="B5273" i="11"/>
  <c r="C5273" i="11"/>
  <c r="D5273" i="11"/>
  <c r="E5273" i="11"/>
  <c r="F5273" i="11"/>
  <c r="G5273" i="11"/>
  <c r="H5273" i="11"/>
  <c r="J5273" i="11"/>
  <c r="K5273" i="11"/>
  <c r="L5273" i="11"/>
  <c r="A5274" i="11"/>
  <c r="B5274" i="11"/>
  <c r="C5274" i="11"/>
  <c r="D5274" i="11"/>
  <c r="E5274" i="11"/>
  <c r="F5274" i="11"/>
  <c r="G5274" i="11"/>
  <c r="H5274" i="11"/>
  <c r="J5274" i="11"/>
  <c r="K5274" i="11"/>
  <c r="L5274" i="11"/>
  <c r="A5275" i="11"/>
  <c r="B5275" i="11"/>
  <c r="C5275" i="11"/>
  <c r="D5275" i="11"/>
  <c r="E5275" i="11"/>
  <c r="F5275" i="11"/>
  <c r="G5275" i="11"/>
  <c r="H5275" i="11"/>
  <c r="J5275" i="11"/>
  <c r="K5275" i="11"/>
  <c r="L5275" i="11"/>
  <c r="A5276" i="11"/>
  <c r="B5276" i="11"/>
  <c r="C5276" i="11"/>
  <c r="D5276" i="11"/>
  <c r="E5276" i="11"/>
  <c r="F5276" i="11"/>
  <c r="G5276" i="11"/>
  <c r="H5276" i="11"/>
  <c r="J5276" i="11"/>
  <c r="K5276" i="11"/>
  <c r="L5276" i="11"/>
  <c r="A5277" i="11"/>
  <c r="B5277" i="11"/>
  <c r="C5277" i="11"/>
  <c r="D5277" i="11"/>
  <c r="E5277" i="11"/>
  <c r="F5277" i="11"/>
  <c r="G5277" i="11"/>
  <c r="H5277" i="11"/>
  <c r="J5277" i="11"/>
  <c r="K5277" i="11"/>
  <c r="L5277" i="11"/>
  <c r="A5278" i="11"/>
  <c r="B5278" i="11"/>
  <c r="C5278" i="11"/>
  <c r="D5278" i="11"/>
  <c r="E5278" i="11"/>
  <c r="F5278" i="11"/>
  <c r="G5278" i="11"/>
  <c r="H5278" i="11"/>
  <c r="J5278" i="11"/>
  <c r="K5278" i="11"/>
  <c r="L5278" i="11"/>
  <c r="A5279" i="11"/>
  <c r="B5279" i="11"/>
  <c r="C5279" i="11"/>
  <c r="D5279" i="11"/>
  <c r="E5279" i="11"/>
  <c r="F5279" i="11"/>
  <c r="G5279" i="11"/>
  <c r="H5279" i="11"/>
  <c r="J5279" i="11"/>
  <c r="K5279" i="11"/>
  <c r="L5279" i="11"/>
  <c r="A5280" i="11"/>
  <c r="B5280" i="11"/>
  <c r="C5280" i="11"/>
  <c r="D5280" i="11"/>
  <c r="E5280" i="11"/>
  <c r="F5280" i="11"/>
  <c r="G5280" i="11"/>
  <c r="H5280" i="11"/>
  <c r="J5280" i="11"/>
  <c r="K5280" i="11"/>
  <c r="L5280" i="11"/>
  <c r="A5281" i="11"/>
  <c r="B5281" i="11"/>
  <c r="C5281" i="11"/>
  <c r="D5281" i="11"/>
  <c r="E5281" i="11"/>
  <c r="F5281" i="11"/>
  <c r="G5281" i="11"/>
  <c r="H5281" i="11"/>
  <c r="J5281" i="11"/>
  <c r="K5281" i="11"/>
  <c r="L5281" i="11"/>
  <c r="A5282" i="11"/>
  <c r="B5282" i="11"/>
  <c r="C5282" i="11"/>
  <c r="D5282" i="11"/>
  <c r="E5282" i="11"/>
  <c r="F5282" i="11"/>
  <c r="G5282" i="11"/>
  <c r="H5282" i="11"/>
  <c r="J5282" i="11"/>
  <c r="K5282" i="11"/>
  <c r="L5282" i="11"/>
  <c r="A5283" i="11"/>
  <c r="B5283" i="11"/>
  <c r="C5283" i="11"/>
  <c r="D5283" i="11"/>
  <c r="E5283" i="11"/>
  <c r="F5283" i="11"/>
  <c r="G5283" i="11"/>
  <c r="H5283" i="11"/>
  <c r="J5283" i="11"/>
  <c r="K5283" i="11"/>
  <c r="L5283" i="11"/>
  <c r="A5284" i="11"/>
  <c r="B5284" i="11"/>
  <c r="C5284" i="11"/>
  <c r="D5284" i="11"/>
  <c r="E5284" i="11"/>
  <c r="F5284" i="11"/>
  <c r="G5284" i="11"/>
  <c r="H5284" i="11"/>
  <c r="J5284" i="11"/>
  <c r="K5284" i="11"/>
  <c r="L5284" i="11"/>
  <c r="A5285" i="11"/>
  <c r="B5285" i="11"/>
  <c r="C5285" i="11"/>
  <c r="D5285" i="11"/>
  <c r="E5285" i="11"/>
  <c r="F5285" i="11"/>
  <c r="G5285" i="11"/>
  <c r="H5285" i="11"/>
  <c r="J5285" i="11"/>
  <c r="K5285" i="11"/>
  <c r="L5285" i="11"/>
  <c r="A5286" i="11"/>
  <c r="B5286" i="11"/>
  <c r="C5286" i="11"/>
  <c r="D5286" i="11"/>
  <c r="E5286" i="11"/>
  <c r="F5286" i="11"/>
  <c r="G5286" i="11"/>
  <c r="H5286" i="11"/>
  <c r="J5286" i="11"/>
  <c r="K5286" i="11"/>
  <c r="L5286" i="11"/>
  <c r="A5287" i="11"/>
  <c r="B5287" i="11"/>
  <c r="C5287" i="11"/>
  <c r="D5287" i="11"/>
  <c r="E5287" i="11"/>
  <c r="F5287" i="11"/>
  <c r="G5287" i="11"/>
  <c r="H5287" i="11"/>
  <c r="J5287" i="11"/>
  <c r="K5287" i="11"/>
  <c r="L5287" i="11"/>
  <c r="A5288" i="11"/>
  <c r="B5288" i="11"/>
  <c r="C5288" i="11"/>
  <c r="D5288" i="11"/>
  <c r="E5288" i="11"/>
  <c r="F5288" i="11"/>
  <c r="G5288" i="11"/>
  <c r="H5288" i="11"/>
  <c r="J5288" i="11"/>
  <c r="K5288" i="11"/>
  <c r="L5288" i="11"/>
  <c r="A5289" i="11"/>
  <c r="B5289" i="11"/>
  <c r="C5289" i="11"/>
  <c r="D5289" i="11"/>
  <c r="E5289" i="11"/>
  <c r="F5289" i="11"/>
  <c r="G5289" i="11"/>
  <c r="H5289" i="11"/>
  <c r="J5289" i="11"/>
  <c r="K5289" i="11"/>
  <c r="L5289" i="11"/>
  <c r="A5290" i="11"/>
  <c r="B5290" i="11"/>
  <c r="C5290" i="11"/>
  <c r="D5290" i="11"/>
  <c r="E5290" i="11"/>
  <c r="F5290" i="11"/>
  <c r="G5290" i="11"/>
  <c r="H5290" i="11"/>
  <c r="J5290" i="11"/>
  <c r="K5290" i="11"/>
  <c r="L5290" i="11"/>
  <c r="A5291" i="11"/>
  <c r="B5291" i="11"/>
  <c r="C5291" i="11"/>
  <c r="D5291" i="11"/>
  <c r="E5291" i="11"/>
  <c r="F5291" i="11"/>
  <c r="G5291" i="11"/>
  <c r="H5291" i="11"/>
  <c r="J5291" i="11"/>
  <c r="K5291" i="11"/>
  <c r="L5291" i="11"/>
  <c r="A5292" i="11"/>
  <c r="B5292" i="11"/>
  <c r="C5292" i="11"/>
  <c r="D5292" i="11"/>
  <c r="E5292" i="11"/>
  <c r="F5292" i="11"/>
  <c r="G5292" i="11"/>
  <c r="H5292" i="11"/>
  <c r="J5292" i="11"/>
  <c r="K5292" i="11"/>
  <c r="L5292" i="11"/>
  <c r="A5293" i="11"/>
  <c r="B5293" i="11"/>
  <c r="C5293" i="11"/>
  <c r="D5293" i="11"/>
  <c r="E5293" i="11"/>
  <c r="F5293" i="11"/>
  <c r="G5293" i="11"/>
  <c r="H5293" i="11"/>
  <c r="J5293" i="11"/>
  <c r="K5293" i="11"/>
  <c r="L5293" i="11"/>
  <c r="A5294" i="11"/>
  <c r="B5294" i="11"/>
  <c r="C5294" i="11"/>
  <c r="D5294" i="11"/>
  <c r="E5294" i="11"/>
  <c r="F5294" i="11"/>
  <c r="G5294" i="11"/>
  <c r="H5294" i="11"/>
  <c r="J5294" i="11"/>
  <c r="K5294" i="11"/>
  <c r="L5294" i="11"/>
  <c r="A5295" i="11"/>
  <c r="B5295" i="11"/>
  <c r="C5295" i="11"/>
  <c r="D5295" i="11"/>
  <c r="E5295" i="11"/>
  <c r="F5295" i="11"/>
  <c r="G5295" i="11"/>
  <c r="H5295" i="11"/>
  <c r="J5295" i="11"/>
  <c r="K5295" i="11"/>
  <c r="L5295" i="11"/>
  <c r="A5296" i="11"/>
  <c r="B5296" i="11"/>
  <c r="C5296" i="11"/>
  <c r="D5296" i="11"/>
  <c r="E5296" i="11"/>
  <c r="F5296" i="11"/>
  <c r="G5296" i="11"/>
  <c r="H5296" i="11"/>
  <c r="J5296" i="11"/>
  <c r="K5296" i="11"/>
  <c r="L5296" i="11"/>
  <c r="A5297" i="11"/>
  <c r="B5297" i="11"/>
  <c r="C5297" i="11"/>
  <c r="D5297" i="11"/>
  <c r="E5297" i="11"/>
  <c r="F5297" i="11"/>
  <c r="G5297" i="11"/>
  <c r="H5297" i="11"/>
  <c r="J5297" i="11"/>
  <c r="K5297" i="11"/>
  <c r="L5297" i="11"/>
  <c r="A5298" i="11"/>
  <c r="B5298" i="11"/>
  <c r="C5298" i="11"/>
  <c r="D5298" i="11"/>
  <c r="E5298" i="11"/>
  <c r="F5298" i="11"/>
  <c r="G5298" i="11"/>
  <c r="H5298" i="11"/>
  <c r="J5298" i="11"/>
  <c r="K5298" i="11"/>
  <c r="L5298" i="11"/>
  <c r="A5299" i="11"/>
  <c r="B5299" i="11"/>
  <c r="C5299" i="11"/>
  <c r="D5299" i="11"/>
  <c r="E5299" i="11"/>
  <c r="F5299" i="11"/>
  <c r="G5299" i="11"/>
  <c r="H5299" i="11"/>
  <c r="J5299" i="11"/>
  <c r="K5299" i="11"/>
  <c r="L5299" i="11"/>
  <c r="A5300" i="11"/>
  <c r="B5300" i="11"/>
  <c r="C5300" i="11"/>
  <c r="D5300" i="11"/>
  <c r="E5300" i="11"/>
  <c r="F5300" i="11"/>
  <c r="G5300" i="11"/>
  <c r="H5300" i="11"/>
  <c r="J5300" i="11"/>
  <c r="K5300" i="11"/>
  <c r="L5300" i="11"/>
  <c r="A5301" i="11"/>
  <c r="B5301" i="11"/>
  <c r="C5301" i="11"/>
  <c r="D5301" i="11"/>
  <c r="E5301" i="11"/>
  <c r="F5301" i="11"/>
  <c r="G5301" i="11"/>
  <c r="H5301" i="11"/>
  <c r="J5301" i="11"/>
  <c r="K5301" i="11"/>
  <c r="L5301" i="11"/>
  <c r="A5302" i="11"/>
  <c r="B5302" i="11"/>
  <c r="C5302" i="11"/>
  <c r="D5302" i="11"/>
  <c r="E5302" i="11"/>
  <c r="F5302" i="11"/>
  <c r="G5302" i="11"/>
  <c r="H5302" i="11"/>
  <c r="J5302" i="11"/>
  <c r="K5302" i="11"/>
  <c r="L5302" i="11"/>
  <c r="A5303" i="11"/>
  <c r="B5303" i="11"/>
  <c r="C5303" i="11"/>
  <c r="D5303" i="11"/>
  <c r="E5303" i="11"/>
  <c r="F5303" i="11"/>
  <c r="G5303" i="11"/>
  <c r="H5303" i="11"/>
  <c r="J5303" i="11"/>
  <c r="K5303" i="11"/>
  <c r="L5303" i="11"/>
  <c r="A5304" i="11"/>
  <c r="B5304" i="11"/>
  <c r="C5304" i="11"/>
  <c r="D5304" i="11"/>
  <c r="E5304" i="11"/>
  <c r="F5304" i="11"/>
  <c r="G5304" i="11"/>
  <c r="H5304" i="11"/>
  <c r="J5304" i="11"/>
  <c r="K5304" i="11"/>
  <c r="L5304" i="11"/>
  <c r="A5305" i="11"/>
  <c r="B5305" i="11"/>
  <c r="C5305" i="11"/>
  <c r="D5305" i="11"/>
  <c r="E5305" i="11"/>
  <c r="F5305" i="11"/>
  <c r="G5305" i="11"/>
  <c r="H5305" i="11"/>
  <c r="J5305" i="11"/>
  <c r="K5305" i="11"/>
  <c r="L5305" i="11"/>
  <c r="A5306" i="11"/>
  <c r="B5306" i="11"/>
  <c r="C5306" i="11"/>
  <c r="D5306" i="11"/>
  <c r="E5306" i="11"/>
  <c r="F5306" i="11"/>
  <c r="G5306" i="11"/>
  <c r="H5306" i="11"/>
  <c r="J5306" i="11"/>
  <c r="K5306" i="11"/>
  <c r="L5306" i="11"/>
  <c r="A5307" i="11"/>
  <c r="B5307" i="11"/>
  <c r="C5307" i="11"/>
  <c r="D5307" i="11"/>
  <c r="E5307" i="11"/>
  <c r="F5307" i="11"/>
  <c r="G5307" i="11"/>
  <c r="H5307" i="11"/>
  <c r="J5307" i="11"/>
  <c r="K5307" i="11"/>
  <c r="L5307" i="11"/>
  <c r="A5308" i="11"/>
  <c r="B5308" i="11"/>
  <c r="C5308" i="11"/>
  <c r="D5308" i="11"/>
  <c r="E5308" i="11"/>
  <c r="F5308" i="11"/>
  <c r="G5308" i="11"/>
  <c r="H5308" i="11"/>
  <c r="J5308" i="11"/>
  <c r="K5308" i="11"/>
  <c r="L5308" i="11"/>
  <c r="A5309" i="11"/>
  <c r="B5309" i="11"/>
  <c r="C5309" i="11"/>
  <c r="D5309" i="11"/>
  <c r="E5309" i="11"/>
  <c r="F5309" i="11"/>
  <c r="G5309" i="11"/>
  <c r="H5309" i="11"/>
  <c r="J5309" i="11"/>
  <c r="K5309" i="11"/>
  <c r="L5309" i="11"/>
  <c r="A5310" i="11"/>
  <c r="B5310" i="11"/>
  <c r="C5310" i="11"/>
  <c r="D5310" i="11"/>
  <c r="E5310" i="11"/>
  <c r="F5310" i="11"/>
  <c r="G5310" i="11"/>
  <c r="H5310" i="11"/>
  <c r="J5310" i="11"/>
  <c r="K5310" i="11"/>
  <c r="L5310" i="11"/>
  <c r="A5311" i="11"/>
  <c r="B5311" i="11"/>
  <c r="C5311" i="11"/>
  <c r="D5311" i="11"/>
  <c r="E5311" i="11"/>
  <c r="F5311" i="11"/>
  <c r="G5311" i="11"/>
  <c r="H5311" i="11"/>
  <c r="J5311" i="11"/>
  <c r="K5311" i="11"/>
  <c r="L5311" i="11"/>
  <c r="A5312" i="11"/>
  <c r="B5312" i="11"/>
  <c r="C5312" i="11"/>
  <c r="D5312" i="11"/>
  <c r="E5312" i="11"/>
  <c r="F5312" i="11"/>
  <c r="G5312" i="11"/>
  <c r="H5312" i="11"/>
  <c r="J5312" i="11"/>
  <c r="K5312" i="11"/>
  <c r="L5312" i="11"/>
  <c r="A5313" i="11"/>
  <c r="B5313" i="11"/>
  <c r="C5313" i="11"/>
  <c r="D5313" i="11"/>
  <c r="E5313" i="11"/>
  <c r="F5313" i="11"/>
  <c r="G5313" i="11"/>
  <c r="H5313" i="11"/>
  <c r="J5313" i="11"/>
  <c r="K5313" i="11"/>
  <c r="L5313" i="11"/>
  <c r="A5314" i="11"/>
  <c r="B5314" i="11"/>
  <c r="C5314" i="11"/>
  <c r="D5314" i="11"/>
  <c r="E5314" i="11"/>
  <c r="F5314" i="11"/>
  <c r="G5314" i="11"/>
  <c r="H5314" i="11"/>
  <c r="J5314" i="11"/>
  <c r="K5314" i="11"/>
  <c r="L5314" i="11"/>
  <c r="A5315" i="11"/>
  <c r="B5315" i="11"/>
  <c r="C5315" i="11"/>
  <c r="D5315" i="11"/>
  <c r="E5315" i="11"/>
  <c r="F5315" i="11"/>
  <c r="G5315" i="11"/>
  <c r="H5315" i="11"/>
  <c r="J5315" i="11"/>
  <c r="K5315" i="11"/>
  <c r="L5315" i="11"/>
  <c r="A5316" i="11"/>
  <c r="B5316" i="11"/>
  <c r="C5316" i="11"/>
  <c r="D5316" i="11"/>
  <c r="E5316" i="11"/>
  <c r="F5316" i="11"/>
  <c r="G5316" i="11"/>
  <c r="H5316" i="11"/>
  <c r="J5316" i="11"/>
  <c r="K5316" i="11"/>
  <c r="L5316" i="11"/>
  <c r="A5317" i="11"/>
  <c r="B5317" i="11"/>
  <c r="C5317" i="11"/>
  <c r="D5317" i="11"/>
  <c r="E5317" i="11"/>
  <c r="F5317" i="11"/>
  <c r="G5317" i="11"/>
  <c r="H5317" i="11"/>
  <c r="J5317" i="11"/>
  <c r="K5317" i="11"/>
  <c r="L5317" i="11"/>
  <c r="A5318" i="11"/>
  <c r="B5318" i="11"/>
  <c r="C5318" i="11"/>
  <c r="D5318" i="11"/>
  <c r="E5318" i="11"/>
  <c r="F5318" i="11"/>
  <c r="G5318" i="11"/>
  <c r="H5318" i="11"/>
  <c r="J5318" i="11"/>
  <c r="K5318" i="11"/>
  <c r="L5318" i="11"/>
  <c r="A5319" i="11"/>
  <c r="B5319" i="11"/>
  <c r="C5319" i="11"/>
  <c r="D5319" i="11"/>
  <c r="E5319" i="11"/>
  <c r="F5319" i="11"/>
  <c r="G5319" i="11"/>
  <c r="H5319" i="11"/>
  <c r="J5319" i="11"/>
  <c r="K5319" i="11"/>
  <c r="L5319" i="11"/>
  <c r="A5320" i="11"/>
  <c r="B5320" i="11"/>
  <c r="C5320" i="11"/>
  <c r="D5320" i="11"/>
  <c r="E5320" i="11"/>
  <c r="F5320" i="11"/>
  <c r="G5320" i="11"/>
  <c r="H5320" i="11"/>
  <c r="J5320" i="11"/>
  <c r="K5320" i="11"/>
  <c r="L5320" i="11"/>
  <c r="A5321" i="11"/>
  <c r="B5321" i="11"/>
  <c r="C5321" i="11"/>
  <c r="D5321" i="11"/>
  <c r="E5321" i="11"/>
  <c r="F5321" i="11"/>
  <c r="G5321" i="11"/>
  <c r="H5321" i="11"/>
  <c r="J5321" i="11"/>
  <c r="K5321" i="11"/>
  <c r="L5321" i="11"/>
  <c r="A5322" i="11"/>
  <c r="B5322" i="11"/>
  <c r="C5322" i="11"/>
  <c r="D5322" i="11"/>
  <c r="E5322" i="11"/>
  <c r="F5322" i="11"/>
  <c r="G5322" i="11"/>
  <c r="H5322" i="11"/>
  <c r="J5322" i="11"/>
  <c r="K5322" i="11"/>
  <c r="L5322" i="11"/>
  <c r="A5323" i="11"/>
  <c r="B5323" i="11"/>
  <c r="C5323" i="11"/>
  <c r="D5323" i="11"/>
  <c r="E5323" i="11"/>
  <c r="F5323" i="11"/>
  <c r="G5323" i="11"/>
  <c r="H5323" i="11"/>
  <c r="J5323" i="11"/>
  <c r="K5323" i="11"/>
  <c r="L5323" i="11"/>
  <c r="A5324" i="11"/>
  <c r="B5324" i="11"/>
  <c r="C5324" i="11"/>
  <c r="D5324" i="11"/>
  <c r="E5324" i="11"/>
  <c r="F5324" i="11"/>
  <c r="G5324" i="11"/>
  <c r="H5324" i="11"/>
  <c r="J5324" i="11"/>
  <c r="K5324" i="11"/>
  <c r="L5324" i="11"/>
  <c r="A5325" i="11"/>
  <c r="B5325" i="11"/>
  <c r="C5325" i="11"/>
  <c r="D5325" i="11"/>
  <c r="E5325" i="11"/>
  <c r="F5325" i="11"/>
  <c r="G5325" i="11"/>
  <c r="H5325" i="11"/>
  <c r="J5325" i="11"/>
  <c r="K5325" i="11"/>
  <c r="L5325" i="11"/>
  <c r="A5326" i="11"/>
  <c r="B5326" i="11"/>
  <c r="C5326" i="11"/>
  <c r="D5326" i="11"/>
  <c r="E5326" i="11"/>
  <c r="F5326" i="11"/>
  <c r="G5326" i="11"/>
  <c r="H5326" i="11"/>
  <c r="J5326" i="11"/>
  <c r="K5326" i="11"/>
  <c r="L5326" i="11"/>
  <c r="A5327" i="11"/>
  <c r="B5327" i="11"/>
  <c r="C5327" i="11"/>
  <c r="D5327" i="11"/>
  <c r="E5327" i="11"/>
  <c r="F5327" i="11"/>
  <c r="G5327" i="11"/>
  <c r="H5327" i="11"/>
  <c r="J5327" i="11"/>
  <c r="K5327" i="11"/>
  <c r="L5327" i="11"/>
  <c r="A5328" i="11"/>
  <c r="B5328" i="11"/>
  <c r="C5328" i="11"/>
  <c r="D5328" i="11"/>
  <c r="E5328" i="11"/>
  <c r="F5328" i="11"/>
  <c r="G5328" i="11"/>
  <c r="H5328" i="11"/>
  <c r="J5328" i="11"/>
  <c r="K5328" i="11"/>
  <c r="L5328" i="11"/>
  <c r="A5329" i="11"/>
  <c r="B5329" i="11"/>
  <c r="C5329" i="11"/>
  <c r="D5329" i="11"/>
  <c r="E5329" i="11"/>
  <c r="F5329" i="11"/>
  <c r="G5329" i="11"/>
  <c r="H5329" i="11"/>
  <c r="J5329" i="11"/>
  <c r="K5329" i="11"/>
  <c r="L5329" i="11"/>
  <c r="A5330" i="11"/>
  <c r="B5330" i="11"/>
  <c r="C5330" i="11"/>
  <c r="D5330" i="11"/>
  <c r="E5330" i="11"/>
  <c r="F5330" i="11"/>
  <c r="G5330" i="11"/>
  <c r="H5330" i="11"/>
  <c r="J5330" i="11"/>
  <c r="K5330" i="11"/>
  <c r="L5330" i="11"/>
  <c r="A5331" i="11"/>
  <c r="B5331" i="11"/>
  <c r="C5331" i="11"/>
  <c r="D5331" i="11"/>
  <c r="E5331" i="11"/>
  <c r="F5331" i="11"/>
  <c r="G5331" i="11"/>
  <c r="H5331" i="11"/>
  <c r="J5331" i="11"/>
  <c r="K5331" i="11"/>
  <c r="L5331" i="11"/>
  <c r="A5332" i="11"/>
  <c r="B5332" i="11"/>
  <c r="C5332" i="11"/>
  <c r="D5332" i="11"/>
  <c r="E5332" i="11"/>
  <c r="F5332" i="11"/>
  <c r="G5332" i="11"/>
  <c r="H5332" i="11"/>
  <c r="J5332" i="11"/>
  <c r="K5332" i="11"/>
  <c r="L5332" i="11"/>
  <c r="A5333" i="11"/>
  <c r="B5333" i="11"/>
  <c r="C5333" i="11"/>
  <c r="D5333" i="11"/>
  <c r="E5333" i="11"/>
  <c r="F5333" i="11"/>
  <c r="G5333" i="11"/>
  <c r="H5333" i="11"/>
  <c r="J5333" i="11"/>
  <c r="K5333" i="11"/>
  <c r="L5333" i="11"/>
  <c r="A5334" i="11"/>
  <c r="B5334" i="11"/>
  <c r="C5334" i="11"/>
  <c r="D5334" i="11"/>
  <c r="E5334" i="11"/>
  <c r="F5334" i="11"/>
  <c r="G5334" i="11"/>
  <c r="H5334" i="11"/>
  <c r="J5334" i="11"/>
  <c r="K5334" i="11"/>
  <c r="L5334" i="11"/>
  <c r="A5335" i="11"/>
  <c r="B5335" i="11"/>
  <c r="C5335" i="11"/>
  <c r="D5335" i="11"/>
  <c r="E5335" i="11"/>
  <c r="F5335" i="11"/>
  <c r="G5335" i="11"/>
  <c r="H5335" i="11"/>
  <c r="J5335" i="11"/>
  <c r="K5335" i="11"/>
  <c r="L5335" i="11"/>
  <c r="A5336" i="11"/>
  <c r="B5336" i="11"/>
  <c r="C5336" i="11"/>
  <c r="D5336" i="11"/>
  <c r="E5336" i="11"/>
  <c r="F5336" i="11"/>
  <c r="G5336" i="11"/>
  <c r="H5336" i="11"/>
  <c r="J5336" i="11"/>
  <c r="K5336" i="11"/>
  <c r="L5336" i="11"/>
  <c r="A5337" i="11"/>
  <c r="B5337" i="11"/>
  <c r="C5337" i="11"/>
  <c r="D5337" i="11"/>
  <c r="E5337" i="11"/>
  <c r="F5337" i="11"/>
  <c r="G5337" i="11"/>
  <c r="H5337" i="11"/>
  <c r="J5337" i="11"/>
  <c r="K5337" i="11"/>
  <c r="L5337" i="11"/>
  <c r="A5338" i="11"/>
  <c r="B5338" i="11"/>
  <c r="C5338" i="11"/>
  <c r="D5338" i="11"/>
  <c r="E5338" i="11"/>
  <c r="F5338" i="11"/>
  <c r="G5338" i="11"/>
  <c r="H5338" i="11"/>
  <c r="J5338" i="11"/>
  <c r="K5338" i="11"/>
  <c r="L5338" i="11"/>
  <c r="A5339" i="11"/>
  <c r="B5339" i="11"/>
  <c r="C5339" i="11"/>
  <c r="D5339" i="11"/>
  <c r="E5339" i="11"/>
  <c r="F5339" i="11"/>
  <c r="G5339" i="11"/>
  <c r="H5339" i="11"/>
  <c r="J5339" i="11"/>
  <c r="K5339" i="11"/>
  <c r="L5339" i="11"/>
  <c r="A5340" i="11"/>
  <c r="B5340" i="11"/>
  <c r="C5340" i="11"/>
  <c r="D5340" i="11"/>
  <c r="E5340" i="11"/>
  <c r="F5340" i="11"/>
  <c r="G5340" i="11"/>
  <c r="H5340" i="11"/>
  <c r="J5340" i="11"/>
  <c r="K5340" i="11"/>
  <c r="L5340" i="11"/>
  <c r="A5341" i="11"/>
  <c r="B5341" i="11"/>
  <c r="C5341" i="11"/>
  <c r="D5341" i="11"/>
  <c r="E5341" i="11"/>
  <c r="F5341" i="11"/>
  <c r="G5341" i="11"/>
  <c r="H5341" i="11"/>
  <c r="J5341" i="11"/>
  <c r="K5341" i="11"/>
  <c r="L5341" i="11"/>
  <c r="A5342" i="11"/>
  <c r="B5342" i="11"/>
  <c r="C5342" i="11"/>
  <c r="D5342" i="11"/>
  <c r="E5342" i="11"/>
  <c r="F5342" i="11"/>
  <c r="G5342" i="11"/>
  <c r="H5342" i="11"/>
  <c r="J5342" i="11"/>
  <c r="K5342" i="11"/>
  <c r="L5342" i="11"/>
  <c r="A5343" i="11"/>
  <c r="B5343" i="11"/>
  <c r="C5343" i="11"/>
  <c r="D5343" i="11"/>
  <c r="E5343" i="11"/>
  <c r="F5343" i="11"/>
  <c r="G5343" i="11"/>
  <c r="H5343" i="11"/>
  <c r="J5343" i="11"/>
  <c r="K5343" i="11"/>
  <c r="L5343" i="11"/>
  <c r="A5344" i="11"/>
  <c r="B5344" i="11"/>
  <c r="C5344" i="11"/>
  <c r="D5344" i="11"/>
  <c r="E5344" i="11"/>
  <c r="F5344" i="11"/>
  <c r="G5344" i="11"/>
  <c r="H5344" i="11"/>
  <c r="J5344" i="11"/>
  <c r="K5344" i="11"/>
  <c r="L5344" i="11"/>
  <c r="A5345" i="11"/>
  <c r="B5345" i="11"/>
  <c r="C5345" i="11"/>
  <c r="D5345" i="11"/>
  <c r="E5345" i="11"/>
  <c r="F5345" i="11"/>
  <c r="G5345" i="11"/>
  <c r="H5345" i="11"/>
  <c r="J5345" i="11"/>
  <c r="K5345" i="11"/>
  <c r="L5345" i="11"/>
  <c r="A5346" i="11"/>
  <c r="B5346" i="11"/>
  <c r="C5346" i="11"/>
  <c r="D5346" i="11"/>
  <c r="E5346" i="11"/>
  <c r="F5346" i="11"/>
  <c r="G5346" i="11"/>
  <c r="H5346" i="11"/>
  <c r="J5346" i="11"/>
  <c r="K5346" i="11"/>
  <c r="L5346" i="11"/>
  <c r="A5347" i="11"/>
  <c r="B5347" i="11"/>
  <c r="C5347" i="11"/>
  <c r="D5347" i="11"/>
  <c r="E5347" i="11"/>
  <c r="F5347" i="11"/>
  <c r="G5347" i="11"/>
  <c r="H5347" i="11"/>
  <c r="J5347" i="11"/>
  <c r="K5347" i="11"/>
  <c r="L5347" i="11"/>
  <c r="A5348" i="11"/>
  <c r="B5348" i="11"/>
  <c r="C5348" i="11"/>
  <c r="D5348" i="11"/>
  <c r="E5348" i="11"/>
  <c r="F5348" i="11"/>
  <c r="G5348" i="11"/>
  <c r="H5348" i="11"/>
  <c r="J5348" i="11"/>
  <c r="K5348" i="11"/>
  <c r="L5348" i="11"/>
  <c r="A5349" i="11"/>
  <c r="B5349" i="11"/>
  <c r="C5349" i="11"/>
  <c r="D5349" i="11"/>
  <c r="E5349" i="11"/>
  <c r="F5349" i="11"/>
  <c r="G5349" i="11"/>
  <c r="H5349" i="11"/>
  <c r="J5349" i="11"/>
  <c r="K5349" i="11"/>
  <c r="L5349" i="11"/>
  <c r="A5350" i="11"/>
  <c r="B5350" i="11"/>
  <c r="C5350" i="11"/>
  <c r="D5350" i="11"/>
  <c r="E5350" i="11"/>
  <c r="F5350" i="11"/>
  <c r="G5350" i="11"/>
  <c r="H5350" i="11"/>
  <c r="J5350" i="11"/>
  <c r="K5350" i="11"/>
  <c r="L5350" i="11"/>
  <c r="A5351" i="11"/>
  <c r="B5351" i="11"/>
  <c r="C5351" i="11"/>
  <c r="D5351" i="11"/>
  <c r="E5351" i="11"/>
  <c r="F5351" i="11"/>
  <c r="G5351" i="11"/>
  <c r="H5351" i="11"/>
  <c r="J5351" i="11"/>
  <c r="K5351" i="11"/>
  <c r="L5351" i="11"/>
  <c r="A5352" i="11"/>
  <c r="B5352" i="11"/>
  <c r="C5352" i="11"/>
  <c r="D5352" i="11"/>
  <c r="E5352" i="11"/>
  <c r="F5352" i="11"/>
  <c r="G5352" i="11"/>
  <c r="H5352" i="11"/>
  <c r="J5352" i="11"/>
  <c r="K5352" i="11"/>
  <c r="L5352" i="11"/>
  <c r="A5353" i="11"/>
  <c r="B5353" i="11"/>
  <c r="C5353" i="11"/>
  <c r="D5353" i="11"/>
  <c r="E5353" i="11"/>
  <c r="F5353" i="11"/>
  <c r="G5353" i="11"/>
  <c r="H5353" i="11"/>
  <c r="J5353" i="11"/>
  <c r="K5353" i="11"/>
  <c r="L5353" i="11"/>
  <c r="A5354" i="11"/>
  <c r="B5354" i="11"/>
  <c r="C5354" i="11"/>
  <c r="D5354" i="11"/>
  <c r="E5354" i="11"/>
  <c r="F5354" i="11"/>
  <c r="G5354" i="11"/>
  <c r="H5354" i="11"/>
  <c r="J5354" i="11"/>
  <c r="K5354" i="11"/>
  <c r="L5354" i="11"/>
  <c r="A5355" i="11"/>
  <c r="B5355" i="11"/>
  <c r="C5355" i="11"/>
  <c r="D5355" i="11"/>
  <c r="E5355" i="11"/>
  <c r="F5355" i="11"/>
  <c r="G5355" i="11"/>
  <c r="H5355" i="11"/>
  <c r="J5355" i="11"/>
  <c r="K5355" i="11"/>
  <c r="L5355" i="11"/>
  <c r="A5356" i="11"/>
  <c r="B5356" i="11"/>
  <c r="C5356" i="11"/>
  <c r="D5356" i="11"/>
  <c r="E5356" i="11"/>
  <c r="F5356" i="11"/>
  <c r="G5356" i="11"/>
  <c r="H5356" i="11"/>
  <c r="J5356" i="11"/>
  <c r="K5356" i="11"/>
  <c r="L5356" i="11"/>
  <c r="A5357" i="11"/>
  <c r="B5357" i="11"/>
  <c r="C5357" i="11"/>
  <c r="D5357" i="11"/>
  <c r="E5357" i="11"/>
  <c r="F5357" i="11"/>
  <c r="G5357" i="11"/>
  <c r="H5357" i="11"/>
  <c r="J5357" i="11"/>
  <c r="K5357" i="11"/>
  <c r="L5357" i="11"/>
  <c r="A5358" i="11"/>
  <c r="B5358" i="11"/>
  <c r="C5358" i="11"/>
  <c r="D5358" i="11"/>
  <c r="E5358" i="11"/>
  <c r="F5358" i="11"/>
  <c r="G5358" i="11"/>
  <c r="H5358" i="11"/>
  <c r="J5358" i="11"/>
  <c r="K5358" i="11"/>
  <c r="L5358" i="11"/>
  <c r="A5359" i="11"/>
  <c r="B5359" i="11"/>
  <c r="C5359" i="11"/>
  <c r="D5359" i="11"/>
  <c r="E5359" i="11"/>
  <c r="F5359" i="11"/>
  <c r="G5359" i="11"/>
  <c r="H5359" i="11"/>
  <c r="J5359" i="11"/>
  <c r="K5359" i="11"/>
  <c r="L5359" i="11"/>
  <c r="A5360" i="11"/>
  <c r="B5360" i="11"/>
  <c r="C5360" i="11"/>
  <c r="D5360" i="11"/>
  <c r="E5360" i="11"/>
  <c r="F5360" i="11"/>
  <c r="G5360" i="11"/>
  <c r="H5360" i="11"/>
  <c r="J5360" i="11"/>
  <c r="K5360" i="11"/>
  <c r="L5360" i="11"/>
  <c r="A5361" i="11"/>
  <c r="B5361" i="11"/>
  <c r="C5361" i="11"/>
  <c r="D5361" i="11"/>
  <c r="E5361" i="11"/>
  <c r="F5361" i="11"/>
  <c r="G5361" i="11"/>
  <c r="H5361" i="11"/>
  <c r="J5361" i="11"/>
  <c r="K5361" i="11"/>
  <c r="L5361" i="11"/>
  <c r="A5362" i="11"/>
  <c r="B5362" i="11"/>
  <c r="C5362" i="11"/>
  <c r="D5362" i="11"/>
  <c r="E5362" i="11"/>
  <c r="F5362" i="11"/>
  <c r="G5362" i="11"/>
  <c r="H5362" i="11"/>
  <c r="J5362" i="11"/>
  <c r="K5362" i="11"/>
  <c r="L5362" i="11"/>
  <c r="A5363" i="11"/>
  <c r="B5363" i="11"/>
  <c r="C5363" i="11"/>
  <c r="D5363" i="11"/>
  <c r="E5363" i="11"/>
  <c r="F5363" i="11"/>
  <c r="G5363" i="11"/>
  <c r="H5363" i="11"/>
  <c r="J5363" i="11"/>
  <c r="K5363" i="11"/>
  <c r="L5363" i="11"/>
  <c r="A5364" i="11"/>
  <c r="B5364" i="11"/>
  <c r="C5364" i="11"/>
  <c r="D5364" i="11"/>
  <c r="E5364" i="11"/>
  <c r="F5364" i="11"/>
  <c r="G5364" i="11"/>
  <c r="H5364" i="11"/>
  <c r="J5364" i="11"/>
  <c r="K5364" i="11"/>
  <c r="L5364" i="11"/>
  <c r="A5365" i="11"/>
  <c r="B5365" i="11"/>
  <c r="C5365" i="11"/>
  <c r="D5365" i="11"/>
  <c r="E5365" i="11"/>
  <c r="F5365" i="11"/>
  <c r="G5365" i="11"/>
  <c r="H5365" i="11"/>
  <c r="J5365" i="11"/>
  <c r="K5365" i="11"/>
  <c r="L5365" i="11"/>
  <c r="A5366" i="11"/>
  <c r="B5366" i="11"/>
  <c r="C5366" i="11"/>
  <c r="D5366" i="11"/>
  <c r="E5366" i="11"/>
  <c r="F5366" i="11"/>
  <c r="G5366" i="11"/>
  <c r="H5366" i="11"/>
  <c r="J5366" i="11"/>
  <c r="K5366" i="11"/>
  <c r="L5366" i="11"/>
  <c r="A5367" i="11"/>
  <c r="B5367" i="11"/>
  <c r="C5367" i="11"/>
  <c r="D5367" i="11"/>
  <c r="E5367" i="11"/>
  <c r="F5367" i="11"/>
  <c r="G5367" i="11"/>
  <c r="H5367" i="11"/>
  <c r="J5367" i="11"/>
  <c r="K5367" i="11"/>
  <c r="L5367" i="11"/>
  <c r="A5368" i="11"/>
  <c r="B5368" i="11"/>
  <c r="C5368" i="11"/>
  <c r="D5368" i="11"/>
  <c r="E5368" i="11"/>
  <c r="F5368" i="11"/>
  <c r="G5368" i="11"/>
  <c r="H5368" i="11"/>
  <c r="J5368" i="11"/>
  <c r="K5368" i="11"/>
  <c r="L5368" i="11"/>
  <c r="A5369" i="11"/>
  <c r="B5369" i="11"/>
  <c r="C5369" i="11"/>
  <c r="D5369" i="11"/>
  <c r="E5369" i="11"/>
  <c r="F5369" i="11"/>
  <c r="G5369" i="11"/>
  <c r="H5369" i="11"/>
  <c r="J5369" i="11"/>
  <c r="K5369" i="11"/>
  <c r="L5369" i="11"/>
  <c r="A5370" i="11"/>
  <c r="B5370" i="11"/>
  <c r="C5370" i="11"/>
  <c r="D5370" i="11"/>
  <c r="E5370" i="11"/>
  <c r="F5370" i="11"/>
  <c r="G5370" i="11"/>
  <c r="H5370" i="11"/>
  <c r="J5370" i="11"/>
  <c r="K5370" i="11"/>
  <c r="L5370" i="11"/>
  <c r="A5371" i="11"/>
  <c r="B5371" i="11"/>
  <c r="C5371" i="11"/>
  <c r="D5371" i="11"/>
  <c r="E5371" i="11"/>
  <c r="F5371" i="11"/>
  <c r="G5371" i="11"/>
  <c r="H5371" i="11"/>
  <c r="J5371" i="11"/>
  <c r="K5371" i="11"/>
  <c r="L5371" i="11"/>
  <c r="A5372" i="11"/>
  <c r="B5372" i="11"/>
  <c r="C5372" i="11"/>
  <c r="D5372" i="11"/>
  <c r="E5372" i="11"/>
  <c r="F5372" i="11"/>
  <c r="G5372" i="11"/>
  <c r="H5372" i="11"/>
  <c r="J5372" i="11"/>
  <c r="K5372" i="11"/>
  <c r="L5372" i="11"/>
  <c r="A5373" i="11"/>
  <c r="B5373" i="11"/>
  <c r="C5373" i="11"/>
  <c r="D5373" i="11"/>
  <c r="E5373" i="11"/>
  <c r="F5373" i="11"/>
  <c r="G5373" i="11"/>
  <c r="H5373" i="11"/>
  <c r="J5373" i="11"/>
  <c r="K5373" i="11"/>
  <c r="L5373" i="11"/>
  <c r="A5374" i="11"/>
  <c r="B5374" i="11"/>
  <c r="C5374" i="11"/>
  <c r="D5374" i="11"/>
  <c r="E5374" i="11"/>
  <c r="F5374" i="11"/>
  <c r="G5374" i="11"/>
  <c r="H5374" i="11"/>
  <c r="J5374" i="11"/>
  <c r="K5374" i="11"/>
  <c r="L5374" i="11"/>
  <c r="A5375" i="11"/>
  <c r="B5375" i="11"/>
  <c r="C5375" i="11"/>
  <c r="D5375" i="11"/>
  <c r="E5375" i="11"/>
  <c r="F5375" i="11"/>
  <c r="G5375" i="11"/>
  <c r="H5375" i="11"/>
  <c r="J5375" i="11"/>
  <c r="K5375" i="11"/>
  <c r="L5375" i="11"/>
  <c r="A5376" i="11"/>
  <c r="B5376" i="11"/>
  <c r="C5376" i="11"/>
  <c r="D5376" i="11"/>
  <c r="E5376" i="11"/>
  <c r="F5376" i="11"/>
  <c r="G5376" i="11"/>
  <c r="H5376" i="11"/>
  <c r="J5376" i="11"/>
  <c r="K5376" i="11"/>
  <c r="L5376" i="11"/>
  <c r="A5377" i="11"/>
  <c r="B5377" i="11"/>
  <c r="C5377" i="11"/>
  <c r="D5377" i="11"/>
  <c r="E5377" i="11"/>
  <c r="F5377" i="11"/>
  <c r="G5377" i="11"/>
  <c r="H5377" i="11"/>
  <c r="J5377" i="11"/>
  <c r="K5377" i="11"/>
  <c r="L5377" i="11"/>
  <c r="A5378" i="11"/>
  <c r="B5378" i="11"/>
  <c r="C5378" i="11"/>
  <c r="D5378" i="11"/>
  <c r="E5378" i="11"/>
  <c r="F5378" i="11"/>
  <c r="G5378" i="11"/>
  <c r="H5378" i="11"/>
  <c r="J5378" i="11"/>
  <c r="K5378" i="11"/>
  <c r="L5378" i="11"/>
  <c r="A5379" i="11"/>
  <c r="B5379" i="11"/>
  <c r="C5379" i="11"/>
  <c r="D5379" i="11"/>
  <c r="E5379" i="11"/>
  <c r="F5379" i="11"/>
  <c r="G5379" i="11"/>
  <c r="H5379" i="11"/>
  <c r="J5379" i="11"/>
  <c r="K5379" i="11"/>
  <c r="L5379" i="11"/>
  <c r="A5380" i="11"/>
  <c r="B5380" i="11"/>
  <c r="C5380" i="11"/>
  <c r="D5380" i="11"/>
  <c r="E5380" i="11"/>
  <c r="F5380" i="11"/>
  <c r="G5380" i="11"/>
  <c r="H5380" i="11"/>
  <c r="J5380" i="11"/>
  <c r="K5380" i="11"/>
  <c r="L5380" i="11"/>
  <c r="A5381" i="11"/>
  <c r="B5381" i="11"/>
  <c r="C5381" i="11"/>
  <c r="D5381" i="11"/>
  <c r="E5381" i="11"/>
  <c r="F5381" i="11"/>
  <c r="G5381" i="11"/>
  <c r="H5381" i="11"/>
  <c r="J5381" i="11"/>
  <c r="K5381" i="11"/>
  <c r="L5381" i="11"/>
  <c r="A5382" i="11"/>
  <c r="B5382" i="11"/>
  <c r="C5382" i="11"/>
  <c r="D5382" i="11"/>
  <c r="E5382" i="11"/>
  <c r="F5382" i="11"/>
  <c r="G5382" i="11"/>
  <c r="H5382" i="11"/>
  <c r="J5382" i="11"/>
  <c r="K5382" i="11"/>
  <c r="L5382" i="11"/>
  <c r="A5383" i="11"/>
  <c r="B5383" i="11"/>
  <c r="C5383" i="11"/>
  <c r="D5383" i="11"/>
  <c r="E5383" i="11"/>
  <c r="F5383" i="11"/>
  <c r="G5383" i="11"/>
  <c r="H5383" i="11"/>
  <c r="J5383" i="11"/>
  <c r="K5383" i="11"/>
  <c r="L5383" i="11"/>
  <c r="A5384" i="11"/>
  <c r="B5384" i="11"/>
  <c r="C5384" i="11"/>
  <c r="D5384" i="11"/>
  <c r="E5384" i="11"/>
  <c r="F5384" i="11"/>
  <c r="G5384" i="11"/>
  <c r="H5384" i="11"/>
  <c r="J5384" i="11"/>
  <c r="K5384" i="11"/>
  <c r="L5384" i="11"/>
  <c r="A5385" i="11"/>
  <c r="B5385" i="11"/>
  <c r="C5385" i="11"/>
  <c r="D5385" i="11"/>
  <c r="E5385" i="11"/>
  <c r="F5385" i="11"/>
  <c r="G5385" i="11"/>
  <c r="H5385" i="11"/>
  <c r="J5385" i="11"/>
  <c r="K5385" i="11"/>
  <c r="L5385" i="11"/>
  <c r="A5386" i="11"/>
  <c r="B5386" i="11"/>
  <c r="C5386" i="11"/>
  <c r="D5386" i="11"/>
  <c r="E5386" i="11"/>
  <c r="F5386" i="11"/>
  <c r="G5386" i="11"/>
  <c r="H5386" i="11"/>
  <c r="J5386" i="11"/>
  <c r="K5386" i="11"/>
  <c r="L5386" i="11"/>
  <c r="A5387" i="11"/>
  <c r="B5387" i="11"/>
  <c r="C5387" i="11"/>
  <c r="D5387" i="11"/>
  <c r="E5387" i="11"/>
  <c r="F5387" i="11"/>
  <c r="G5387" i="11"/>
  <c r="H5387" i="11"/>
  <c r="J5387" i="11"/>
  <c r="K5387" i="11"/>
  <c r="L5387" i="11"/>
  <c r="A5388" i="11"/>
  <c r="B5388" i="11"/>
  <c r="C5388" i="11"/>
  <c r="D5388" i="11"/>
  <c r="E5388" i="11"/>
  <c r="F5388" i="11"/>
  <c r="G5388" i="11"/>
  <c r="H5388" i="11"/>
  <c r="J5388" i="11"/>
  <c r="K5388" i="11"/>
  <c r="L5388" i="11"/>
  <c r="A5389" i="11"/>
  <c r="B5389" i="11"/>
  <c r="C5389" i="11"/>
  <c r="D5389" i="11"/>
  <c r="E5389" i="11"/>
  <c r="F5389" i="11"/>
  <c r="G5389" i="11"/>
  <c r="H5389" i="11"/>
  <c r="J5389" i="11"/>
  <c r="K5389" i="11"/>
  <c r="L5389" i="11"/>
  <c r="A5390" i="11"/>
  <c r="B5390" i="11"/>
  <c r="C5390" i="11"/>
  <c r="D5390" i="11"/>
  <c r="E5390" i="11"/>
  <c r="F5390" i="11"/>
  <c r="G5390" i="11"/>
  <c r="H5390" i="11"/>
  <c r="J5390" i="11"/>
  <c r="K5390" i="11"/>
  <c r="L5390" i="11"/>
  <c r="A5391" i="11"/>
  <c r="B5391" i="11"/>
  <c r="C5391" i="11"/>
  <c r="D5391" i="11"/>
  <c r="E5391" i="11"/>
  <c r="F5391" i="11"/>
  <c r="G5391" i="11"/>
  <c r="H5391" i="11"/>
  <c r="J5391" i="11"/>
  <c r="K5391" i="11"/>
  <c r="L5391" i="11"/>
  <c r="A5392" i="11"/>
  <c r="B5392" i="11"/>
  <c r="C5392" i="11"/>
  <c r="D5392" i="11"/>
  <c r="E5392" i="11"/>
  <c r="F5392" i="11"/>
  <c r="G5392" i="11"/>
  <c r="H5392" i="11"/>
  <c r="J5392" i="11"/>
  <c r="K5392" i="11"/>
  <c r="L5392" i="11"/>
  <c r="A5393" i="11"/>
  <c r="B5393" i="11"/>
  <c r="C5393" i="11"/>
  <c r="D5393" i="11"/>
  <c r="E5393" i="11"/>
  <c r="F5393" i="11"/>
  <c r="G5393" i="11"/>
  <c r="H5393" i="11"/>
  <c r="J5393" i="11"/>
  <c r="K5393" i="11"/>
  <c r="L5393" i="11"/>
  <c r="A5394" i="11"/>
  <c r="B5394" i="11"/>
  <c r="C5394" i="11"/>
  <c r="D5394" i="11"/>
  <c r="E5394" i="11"/>
  <c r="F5394" i="11"/>
  <c r="G5394" i="11"/>
  <c r="H5394" i="11"/>
  <c r="J5394" i="11"/>
  <c r="K5394" i="11"/>
  <c r="L5394" i="11"/>
  <c r="A5395" i="11"/>
  <c r="B5395" i="11"/>
  <c r="C5395" i="11"/>
  <c r="D5395" i="11"/>
  <c r="E5395" i="11"/>
  <c r="F5395" i="11"/>
  <c r="G5395" i="11"/>
  <c r="H5395" i="11"/>
  <c r="J5395" i="11"/>
  <c r="K5395" i="11"/>
  <c r="L5395" i="11"/>
  <c r="A5396" i="11"/>
  <c r="B5396" i="11"/>
  <c r="C5396" i="11"/>
  <c r="D5396" i="11"/>
  <c r="E5396" i="11"/>
  <c r="F5396" i="11"/>
  <c r="G5396" i="11"/>
  <c r="H5396" i="11"/>
  <c r="J5396" i="11"/>
  <c r="K5396" i="11"/>
  <c r="L5396" i="11"/>
  <c r="A5397" i="11"/>
  <c r="B5397" i="11"/>
  <c r="C5397" i="11"/>
  <c r="D5397" i="11"/>
  <c r="E5397" i="11"/>
  <c r="F5397" i="11"/>
  <c r="G5397" i="11"/>
  <c r="H5397" i="11"/>
  <c r="J5397" i="11"/>
  <c r="K5397" i="11"/>
  <c r="L5397" i="11"/>
  <c r="A5398" i="11"/>
  <c r="B5398" i="11"/>
  <c r="C5398" i="11"/>
  <c r="D5398" i="11"/>
  <c r="E5398" i="11"/>
  <c r="F5398" i="11"/>
  <c r="G5398" i="11"/>
  <c r="H5398" i="11"/>
  <c r="J5398" i="11"/>
  <c r="K5398" i="11"/>
  <c r="L5398" i="11"/>
  <c r="A5399" i="11"/>
  <c r="B5399" i="11"/>
  <c r="C5399" i="11"/>
  <c r="D5399" i="11"/>
  <c r="E5399" i="11"/>
  <c r="F5399" i="11"/>
  <c r="G5399" i="11"/>
  <c r="H5399" i="11"/>
  <c r="J5399" i="11"/>
  <c r="K5399" i="11"/>
  <c r="L5399" i="11"/>
  <c r="A5400" i="11"/>
  <c r="B5400" i="11"/>
  <c r="C5400" i="11"/>
  <c r="D5400" i="11"/>
  <c r="E5400" i="11"/>
  <c r="F5400" i="11"/>
  <c r="G5400" i="11"/>
  <c r="H5400" i="11"/>
  <c r="J5400" i="11"/>
  <c r="K5400" i="11"/>
  <c r="L5400" i="11"/>
  <c r="A5401" i="11"/>
  <c r="B5401" i="11"/>
  <c r="C5401" i="11"/>
  <c r="D5401" i="11"/>
  <c r="E5401" i="11"/>
  <c r="F5401" i="11"/>
  <c r="G5401" i="11"/>
  <c r="H5401" i="11"/>
  <c r="J5401" i="11"/>
  <c r="K5401" i="11"/>
  <c r="L5401" i="11"/>
  <c r="A5402" i="11"/>
  <c r="B5402" i="11"/>
  <c r="C5402" i="11"/>
  <c r="D5402" i="11"/>
  <c r="E5402" i="11"/>
  <c r="F5402" i="11"/>
  <c r="G5402" i="11"/>
  <c r="H5402" i="11"/>
  <c r="J5402" i="11"/>
  <c r="K5402" i="11"/>
  <c r="L5402" i="11"/>
  <c r="A5403" i="11"/>
  <c r="B5403" i="11"/>
  <c r="C5403" i="11"/>
  <c r="D5403" i="11"/>
  <c r="E5403" i="11"/>
  <c r="F5403" i="11"/>
  <c r="G5403" i="11"/>
  <c r="H5403" i="11"/>
  <c r="J5403" i="11"/>
  <c r="K5403" i="11"/>
  <c r="L5403" i="11"/>
  <c r="A5404" i="11"/>
  <c r="B5404" i="11"/>
  <c r="C5404" i="11"/>
  <c r="D5404" i="11"/>
  <c r="E5404" i="11"/>
  <c r="F5404" i="11"/>
  <c r="G5404" i="11"/>
  <c r="H5404" i="11"/>
  <c r="J5404" i="11"/>
  <c r="K5404" i="11"/>
  <c r="L5404" i="11"/>
  <c r="A5405" i="11"/>
  <c r="B5405" i="11"/>
  <c r="C5405" i="11"/>
  <c r="D5405" i="11"/>
  <c r="E5405" i="11"/>
  <c r="F5405" i="11"/>
  <c r="G5405" i="11"/>
  <c r="H5405" i="11"/>
  <c r="J5405" i="11"/>
  <c r="K5405" i="11"/>
  <c r="L5405" i="11"/>
  <c r="A5406" i="11"/>
  <c r="B5406" i="11"/>
  <c r="C5406" i="11"/>
  <c r="D5406" i="11"/>
  <c r="E5406" i="11"/>
  <c r="F5406" i="11"/>
  <c r="G5406" i="11"/>
  <c r="H5406" i="11"/>
  <c r="J5406" i="11"/>
  <c r="K5406" i="11"/>
  <c r="L5406" i="11"/>
  <c r="A5407" i="11"/>
  <c r="B5407" i="11"/>
  <c r="C5407" i="11"/>
  <c r="D5407" i="11"/>
  <c r="E5407" i="11"/>
  <c r="F5407" i="11"/>
  <c r="G5407" i="11"/>
  <c r="H5407" i="11"/>
  <c r="J5407" i="11"/>
  <c r="K5407" i="11"/>
  <c r="L5407" i="11"/>
  <c r="A5408" i="11"/>
  <c r="B5408" i="11"/>
  <c r="C5408" i="11"/>
  <c r="D5408" i="11"/>
  <c r="E5408" i="11"/>
  <c r="F5408" i="11"/>
  <c r="G5408" i="11"/>
  <c r="H5408" i="11"/>
  <c r="J5408" i="11"/>
  <c r="K5408" i="11"/>
  <c r="L5408" i="11"/>
  <c r="A5409" i="11"/>
  <c r="B5409" i="11"/>
  <c r="C5409" i="11"/>
  <c r="D5409" i="11"/>
  <c r="E5409" i="11"/>
  <c r="F5409" i="11"/>
  <c r="G5409" i="11"/>
  <c r="H5409" i="11"/>
  <c r="J5409" i="11"/>
  <c r="K5409" i="11"/>
  <c r="L5409" i="11"/>
  <c r="A5410" i="11"/>
  <c r="B5410" i="11"/>
  <c r="C5410" i="11"/>
  <c r="D5410" i="11"/>
  <c r="E5410" i="11"/>
  <c r="F5410" i="11"/>
  <c r="G5410" i="11"/>
  <c r="H5410" i="11"/>
  <c r="J5410" i="11"/>
  <c r="K5410" i="11"/>
  <c r="L5410" i="11"/>
  <c r="A5411" i="11"/>
  <c r="B5411" i="11"/>
  <c r="C5411" i="11"/>
  <c r="D5411" i="11"/>
  <c r="E5411" i="11"/>
  <c r="F5411" i="11"/>
  <c r="G5411" i="11"/>
  <c r="H5411" i="11"/>
  <c r="J5411" i="11"/>
  <c r="K5411" i="11"/>
  <c r="L5411" i="11"/>
  <c r="A5412" i="11"/>
  <c r="B5412" i="11"/>
  <c r="C5412" i="11"/>
  <c r="D5412" i="11"/>
  <c r="E5412" i="11"/>
  <c r="F5412" i="11"/>
  <c r="G5412" i="11"/>
  <c r="H5412" i="11"/>
  <c r="J5412" i="11"/>
  <c r="K5412" i="11"/>
  <c r="L5412" i="11"/>
  <c r="A5413" i="11"/>
  <c r="B5413" i="11"/>
  <c r="C5413" i="11"/>
  <c r="D5413" i="11"/>
  <c r="E5413" i="11"/>
  <c r="F5413" i="11"/>
  <c r="G5413" i="11"/>
  <c r="H5413" i="11"/>
  <c r="J5413" i="11"/>
  <c r="K5413" i="11"/>
  <c r="L5413" i="11"/>
  <c r="A5414" i="11"/>
  <c r="B5414" i="11"/>
  <c r="C5414" i="11"/>
  <c r="D5414" i="11"/>
  <c r="E5414" i="11"/>
  <c r="F5414" i="11"/>
  <c r="G5414" i="11"/>
  <c r="H5414" i="11"/>
  <c r="J5414" i="11"/>
  <c r="K5414" i="11"/>
  <c r="L5414" i="11"/>
  <c r="A5415" i="11"/>
  <c r="B5415" i="11"/>
  <c r="C5415" i="11"/>
  <c r="D5415" i="11"/>
  <c r="E5415" i="11"/>
  <c r="F5415" i="11"/>
  <c r="G5415" i="11"/>
  <c r="H5415" i="11"/>
  <c r="J5415" i="11"/>
  <c r="K5415" i="11"/>
  <c r="L5415" i="11"/>
  <c r="A5416" i="11"/>
  <c r="B5416" i="11"/>
  <c r="C5416" i="11"/>
  <c r="D5416" i="11"/>
  <c r="E5416" i="11"/>
  <c r="F5416" i="11"/>
  <c r="G5416" i="11"/>
  <c r="H5416" i="11"/>
  <c r="J5416" i="11"/>
  <c r="K5416" i="11"/>
  <c r="L5416" i="11"/>
  <c r="A5417" i="11"/>
  <c r="B5417" i="11"/>
  <c r="C5417" i="11"/>
  <c r="D5417" i="11"/>
  <c r="E5417" i="11"/>
  <c r="F5417" i="11"/>
  <c r="G5417" i="11"/>
  <c r="H5417" i="11"/>
  <c r="J5417" i="11"/>
  <c r="K5417" i="11"/>
  <c r="L5417" i="11"/>
  <c r="A5418" i="11"/>
  <c r="B5418" i="11"/>
  <c r="C5418" i="11"/>
  <c r="D5418" i="11"/>
  <c r="E5418" i="11"/>
  <c r="F5418" i="11"/>
  <c r="G5418" i="11"/>
  <c r="H5418" i="11"/>
  <c r="J5418" i="11"/>
  <c r="K5418" i="11"/>
  <c r="L5418" i="11"/>
  <c r="A5419" i="11"/>
  <c r="B5419" i="11"/>
  <c r="C5419" i="11"/>
  <c r="D5419" i="11"/>
  <c r="E5419" i="11"/>
  <c r="F5419" i="11"/>
  <c r="G5419" i="11"/>
  <c r="H5419" i="11"/>
  <c r="J5419" i="11"/>
  <c r="K5419" i="11"/>
  <c r="L5419" i="11"/>
  <c r="A5420" i="11"/>
  <c r="B5420" i="11"/>
  <c r="C5420" i="11"/>
  <c r="D5420" i="11"/>
  <c r="E5420" i="11"/>
  <c r="F5420" i="11"/>
  <c r="G5420" i="11"/>
  <c r="H5420" i="11"/>
  <c r="J5420" i="11"/>
  <c r="K5420" i="11"/>
  <c r="L5420" i="11"/>
  <c r="A5421" i="11"/>
  <c r="B5421" i="11"/>
  <c r="C5421" i="11"/>
  <c r="D5421" i="11"/>
  <c r="E5421" i="11"/>
  <c r="F5421" i="11"/>
  <c r="G5421" i="11"/>
  <c r="H5421" i="11"/>
  <c r="J5421" i="11"/>
  <c r="K5421" i="11"/>
  <c r="L5421" i="11"/>
  <c r="A5422" i="11"/>
  <c r="B5422" i="11"/>
  <c r="C5422" i="11"/>
  <c r="D5422" i="11"/>
  <c r="E5422" i="11"/>
  <c r="F5422" i="11"/>
  <c r="G5422" i="11"/>
  <c r="H5422" i="11"/>
  <c r="J5422" i="11"/>
  <c r="K5422" i="11"/>
  <c r="L5422" i="11"/>
  <c r="A5423" i="11"/>
  <c r="B5423" i="11"/>
  <c r="C5423" i="11"/>
  <c r="D5423" i="11"/>
  <c r="E5423" i="11"/>
  <c r="F5423" i="11"/>
  <c r="G5423" i="11"/>
  <c r="H5423" i="11"/>
  <c r="J5423" i="11"/>
  <c r="K5423" i="11"/>
  <c r="L5423" i="11"/>
  <c r="A5424" i="11"/>
  <c r="B5424" i="11"/>
  <c r="C5424" i="11"/>
  <c r="D5424" i="11"/>
  <c r="E5424" i="11"/>
  <c r="F5424" i="11"/>
  <c r="G5424" i="11"/>
  <c r="H5424" i="11"/>
  <c r="J5424" i="11"/>
  <c r="K5424" i="11"/>
  <c r="L5424" i="11"/>
  <c r="A5425" i="11"/>
  <c r="B5425" i="11"/>
  <c r="C5425" i="11"/>
  <c r="D5425" i="11"/>
  <c r="E5425" i="11"/>
  <c r="F5425" i="11"/>
  <c r="G5425" i="11"/>
  <c r="H5425" i="11"/>
  <c r="J5425" i="11"/>
  <c r="K5425" i="11"/>
  <c r="L5425" i="11"/>
  <c r="A5426" i="11"/>
  <c r="B5426" i="11"/>
  <c r="C5426" i="11"/>
  <c r="D5426" i="11"/>
  <c r="E5426" i="11"/>
  <c r="F5426" i="11"/>
  <c r="G5426" i="11"/>
  <c r="H5426" i="11"/>
  <c r="J5426" i="11"/>
  <c r="K5426" i="11"/>
  <c r="L5426" i="11"/>
  <c r="A5427" i="11"/>
  <c r="B5427" i="11"/>
  <c r="C5427" i="11"/>
  <c r="D5427" i="11"/>
  <c r="E5427" i="11"/>
  <c r="F5427" i="11"/>
  <c r="G5427" i="11"/>
  <c r="H5427" i="11"/>
  <c r="J5427" i="11"/>
  <c r="K5427" i="11"/>
  <c r="L5427" i="11"/>
  <c r="A5428" i="11"/>
  <c r="B5428" i="11"/>
  <c r="C5428" i="11"/>
  <c r="D5428" i="11"/>
  <c r="E5428" i="11"/>
  <c r="F5428" i="11"/>
  <c r="G5428" i="11"/>
  <c r="H5428" i="11"/>
  <c r="J5428" i="11"/>
  <c r="K5428" i="11"/>
  <c r="L5428" i="11"/>
  <c r="A5429" i="11"/>
  <c r="B5429" i="11"/>
  <c r="C5429" i="11"/>
  <c r="D5429" i="11"/>
  <c r="E5429" i="11"/>
  <c r="F5429" i="11"/>
  <c r="G5429" i="11"/>
  <c r="H5429" i="11"/>
  <c r="J5429" i="11"/>
  <c r="K5429" i="11"/>
  <c r="L5429" i="11"/>
  <c r="A5430" i="11"/>
  <c r="B5430" i="11"/>
  <c r="C5430" i="11"/>
  <c r="D5430" i="11"/>
  <c r="E5430" i="11"/>
  <c r="F5430" i="11"/>
  <c r="G5430" i="11"/>
  <c r="H5430" i="11"/>
  <c r="J5430" i="11"/>
  <c r="K5430" i="11"/>
  <c r="L5430" i="11"/>
  <c r="A5431" i="11"/>
  <c r="B5431" i="11"/>
  <c r="C5431" i="11"/>
  <c r="D5431" i="11"/>
  <c r="E5431" i="11"/>
  <c r="F5431" i="11"/>
  <c r="G5431" i="11"/>
  <c r="H5431" i="11"/>
  <c r="J5431" i="11"/>
  <c r="K5431" i="11"/>
  <c r="L5431" i="11"/>
  <c r="A5432" i="11"/>
  <c r="B5432" i="11"/>
  <c r="C5432" i="11"/>
  <c r="D5432" i="11"/>
  <c r="E5432" i="11"/>
  <c r="F5432" i="11"/>
  <c r="G5432" i="11"/>
  <c r="H5432" i="11"/>
  <c r="J5432" i="11"/>
  <c r="K5432" i="11"/>
  <c r="L5432" i="11"/>
  <c r="A5433" i="11"/>
  <c r="B5433" i="11"/>
  <c r="C5433" i="11"/>
  <c r="D5433" i="11"/>
  <c r="E5433" i="11"/>
  <c r="F5433" i="11"/>
  <c r="G5433" i="11"/>
  <c r="H5433" i="11"/>
  <c r="J5433" i="11"/>
  <c r="K5433" i="11"/>
  <c r="L5433" i="11"/>
  <c r="A5434" i="11"/>
  <c r="B5434" i="11"/>
  <c r="C5434" i="11"/>
  <c r="D5434" i="11"/>
  <c r="E5434" i="11"/>
  <c r="F5434" i="11"/>
  <c r="G5434" i="11"/>
  <c r="H5434" i="11"/>
  <c r="J5434" i="11"/>
  <c r="K5434" i="11"/>
  <c r="L5434" i="11"/>
  <c r="A5435" i="11"/>
  <c r="B5435" i="11"/>
  <c r="C5435" i="11"/>
  <c r="D5435" i="11"/>
  <c r="E5435" i="11"/>
  <c r="F5435" i="11"/>
  <c r="G5435" i="11"/>
  <c r="H5435" i="11"/>
  <c r="J5435" i="11"/>
  <c r="K5435" i="11"/>
  <c r="L5435" i="11"/>
  <c r="A5436" i="11"/>
  <c r="B5436" i="11"/>
  <c r="C5436" i="11"/>
  <c r="D5436" i="11"/>
  <c r="E5436" i="11"/>
  <c r="F5436" i="11"/>
  <c r="G5436" i="11"/>
  <c r="H5436" i="11"/>
  <c r="J5436" i="11"/>
  <c r="K5436" i="11"/>
  <c r="L5436" i="11"/>
  <c r="A5437" i="11"/>
  <c r="B5437" i="11"/>
  <c r="C5437" i="11"/>
  <c r="D5437" i="11"/>
  <c r="E5437" i="11"/>
  <c r="F5437" i="11"/>
  <c r="G5437" i="11"/>
  <c r="H5437" i="11"/>
  <c r="J5437" i="11"/>
  <c r="K5437" i="11"/>
  <c r="L5437" i="11"/>
  <c r="A5438" i="11"/>
  <c r="B5438" i="11"/>
  <c r="C5438" i="11"/>
  <c r="D5438" i="11"/>
  <c r="E5438" i="11"/>
  <c r="F5438" i="11"/>
  <c r="G5438" i="11"/>
  <c r="H5438" i="11"/>
  <c r="J5438" i="11"/>
  <c r="K5438" i="11"/>
  <c r="L5438" i="11"/>
  <c r="A5439" i="11"/>
  <c r="B5439" i="11"/>
  <c r="C5439" i="11"/>
  <c r="D5439" i="11"/>
  <c r="E5439" i="11"/>
  <c r="F5439" i="11"/>
  <c r="G5439" i="11"/>
  <c r="H5439" i="11"/>
  <c r="J5439" i="11"/>
  <c r="K5439" i="11"/>
  <c r="L5439" i="11"/>
  <c r="A5440" i="11"/>
  <c r="B5440" i="11"/>
  <c r="C5440" i="11"/>
  <c r="D5440" i="11"/>
  <c r="E5440" i="11"/>
  <c r="F5440" i="11"/>
  <c r="G5440" i="11"/>
  <c r="H5440" i="11"/>
  <c r="J5440" i="11"/>
  <c r="K5440" i="11"/>
  <c r="L5440" i="11"/>
  <c r="A5441" i="11"/>
  <c r="B5441" i="11"/>
  <c r="C5441" i="11"/>
  <c r="D5441" i="11"/>
  <c r="E5441" i="11"/>
  <c r="F5441" i="11"/>
  <c r="G5441" i="11"/>
  <c r="H5441" i="11"/>
  <c r="J5441" i="11"/>
  <c r="K5441" i="11"/>
  <c r="L5441" i="11"/>
  <c r="A5442" i="11"/>
  <c r="B5442" i="11"/>
  <c r="C5442" i="11"/>
  <c r="D5442" i="11"/>
  <c r="E5442" i="11"/>
  <c r="F5442" i="11"/>
  <c r="G5442" i="11"/>
  <c r="H5442" i="11"/>
  <c r="J5442" i="11"/>
  <c r="K5442" i="11"/>
  <c r="L5442" i="11"/>
  <c r="A5443" i="11"/>
  <c r="B5443" i="11"/>
  <c r="C5443" i="11"/>
  <c r="D5443" i="11"/>
  <c r="E5443" i="11"/>
  <c r="F5443" i="11"/>
  <c r="G5443" i="11"/>
  <c r="H5443" i="11"/>
  <c r="J5443" i="11"/>
  <c r="K5443" i="11"/>
  <c r="L5443" i="11"/>
  <c r="A5444" i="11"/>
  <c r="B5444" i="11"/>
  <c r="C5444" i="11"/>
  <c r="D5444" i="11"/>
  <c r="E5444" i="11"/>
  <c r="F5444" i="11"/>
  <c r="G5444" i="11"/>
  <c r="H5444" i="11"/>
  <c r="J5444" i="11"/>
  <c r="K5444" i="11"/>
  <c r="L5444" i="11"/>
  <c r="A5445" i="11"/>
  <c r="B5445" i="11"/>
  <c r="C5445" i="11"/>
  <c r="D5445" i="11"/>
  <c r="E5445" i="11"/>
  <c r="F5445" i="11"/>
  <c r="G5445" i="11"/>
  <c r="H5445" i="11"/>
  <c r="J5445" i="11"/>
  <c r="K5445" i="11"/>
  <c r="L5445" i="11"/>
  <c r="A5446" i="11"/>
  <c r="B5446" i="11"/>
  <c r="C5446" i="11"/>
  <c r="D5446" i="11"/>
  <c r="E5446" i="11"/>
  <c r="F5446" i="11"/>
  <c r="G5446" i="11"/>
  <c r="H5446" i="11"/>
  <c r="J5446" i="11"/>
  <c r="K5446" i="11"/>
  <c r="L5446" i="11"/>
  <c r="A5447" i="11"/>
  <c r="B5447" i="11"/>
  <c r="C5447" i="11"/>
  <c r="D5447" i="11"/>
  <c r="E5447" i="11"/>
  <c r="F5447" i="11"/>
  <c r="G5447" i="11"/>
  <c r="H5447" i="11"/>
  <c r="J5447" i="11"/>
  <c r="K5447" i="11"/>
  <c r="L5447" i="11"/>
  <c r="A5448" i="11"/>
  <c r="B5448" i="11"/>
  <c r="C5448" i="11"/>
  <c r="D5448" i="11"/>
  <c r="E5448" i="11"/>
  <c r="F5448" i="11"/>
  <c r="G5448" i="11"/>
  <c r="H5448" i="11"/>
  <c r="J5448" i="11"/>
  <c r="K5448" i="11"/>
  <c r="L5448" i="11"/>
  <c r="A5449" i="11"/>
  <c r="B5449" i="11"/>
  <c r="C5449" i="11"/>
  <c r="D5449" i="11"/>
  <c r="E5449" i="11"/>
  <c r="F5449" i="11"/>
  <c r="G5449" i="11"/>
  <c r="H5449" i="11"/>
  <c r="J5449" i="11"/>
  <c r="K5449" i="11"/>
  <c r="L5449" i="11"/>
  <c r="A5450" i="11"/>
  <c r="B5450" i="11"/>
  <c r="C5450" i="11"/>
  <c r="D5450" i="11"/>
  <c r="E5450" i="11"/>
  <c r="F5450" i="11"/>
  <c r="G5450" i="11"/>
  <c r="H5450" i="11"/>
  <c r="J5450" i="11"/>
  <c r="K5450" i="11"/>
  <c r="L5450" i="11"/>
  <c r="A5451" i="11"/>
  <c r="B5451" i="11"/>
  <c r="C5451" i="11"/>
  <c r="D5451" i="11"/>
  <c r="E5451" i="11"/>
  <c r="F5451" i="11"/>
  <c r="G5451" i="11"/>
  <c r="H5451" i="11"/>
  <c r="J5451" i="11"/>
  <c r="K5451" i="11"/>
  <c r="L5451" i="11"/>
  <c r="A5452" i="11"/>
  <c r="B5452" i="11"/>
  <c r="C5452" i="11"/>
  <c r="D5452" i="11"/>
  <c r="E5452" i="11"/>
  <c r="F5452" i="11"/>
  <c r="G5452" i="11"/>
  <c r="H5452" i="11"/>
  <c r="J5452" i="11"/>
  <c r="K5452" i="11"/>
  <c r="L5452" i="11"/>
  <c r="A5453" i="11"/>
  <c r="B5453" i="11"/>
  <c r="C5453" i="11"/>
  <c r="D5453" i="11"/>
  <c r="E5453" i="11"/>
  <c r="F5453" i="11"/>
  <c r="G5453" i="11"/>
  <c r="H5453" i="11"/>
  <c r="J5453" i="11"/>
  <c r="K5453" i="11"/>
  <c r="L5453" i="11"/>
  <c r="A5454" i="11"/>
  <c r="B5454" i="11"/>
  <c r="C5454" i="11"/>
  <c r="D5454" i="11"/>
  <c r="E5454" i="11"/>
  <c r="F5454" i="11"/>
  <c r="G5454" i="11"/>
  <c r="H5454" i="11"/>
  <c r="J5454" i="11"/>
  <c r="K5454" i="11"/>
  <c r="L5454" i="11"/>
  <c r="A5455" i="11"/>
  <c r="B5455" i="11"/>
  <c r="C5455" i="11"/>
  <c r="D5455" i="11"/>
  <c r="E5455" i="11"/>
  <c r="F5455" i="11"/>
  <c r="G5455" i="11"/>
  <c r="H5455" i="11"/>
  <c r="J5455" i="11"/>
  <c r="K5455" i="11"/>
  <c r="L5455" i="11"/>
  <c r="A5456" i="11"/>
  <c r="B5456" i="11"/>
  <c r="C5456" i="11"/>
  <c r="D5456" i="11"/>
  <c r="E5456" i="11"/>
  <c r="F5456" i="11"/>
  <c r="G5456" i="11"/>
  <c r="H5456" i="11"/>
  <c r="J5456" i="11"/>
  <c r="K5456" i="11"/>
  <c r="L5456" i="11"/>
  <c r="A5457" i="11"/>
  <c r="B5457" i="11"/>
  <c r="C5457" i="11"/>
  <c r="D5457" i="11"/>
  <c r="E5457" i="11"/>
  <c r="F5457" i="11"/>
  <c r="G5457" i="11"/>
  <c r="H5457" i="11"/>
  <c r="J5457" i="11"/>
  <c r="K5457" i="11"/>
  <c r="L5457" i="11"/>
  <c r="A5458" i="11"/>
  <c r="B5458" i="11"/>
  <c r="C5458" i="11"/>
  <c r="D5458" i="11"/>
  <c r="E5458" i="11"/>
  <c r="F5458" i="11"/>
  <c r="G5458" i="11"/>
  <c r="H5458" i="11"/>
  <c r="J5458" i="11"/>
  <c r="K5458" i="11"/>
  <c r="L5458" i="11"/>
  <c r="A5459" i="11"/>
  <c r="B5459" i="11"/>
  <c r="C5459" i="11"/>
  <c r="D5459" i="11"/>
  <c r="E5459" i="11"/>
  <c r="F5459" i="11"/>
  <c r="G5459" i="11"/>
  <c r="H5459" i="11"/>
  <c r="J5459" i="11"/>
  <c r="K5459" i="11"/>
  <c r="L5459" i="11"/>
  <c r="A5460" i="11"/>
  <c r="B5460" i="11"/>
  <c r="C5460" i="11"/>
  <c r="D5460" i="11"/>
  <c r="E5460" i="11"/>
  <c r="F5460" i="11"/>
  <c r="G5460" i="11"/>
  <c r="H5460" i="11"/>
  <c r="J5460" i="11"/>
  <c r="K5460" i="11"/>
  <c r="L5460" i="11"/>
  <c r="A5461" i="11"/>
  <c r="B5461" i="11"/>
  <c r="C5461" i="11"/>
  <c r="D5461" i="11"/>
  <c r="E5461" i="11"/>
  <c r="F5461" i="11"/>
  <c r="G5461" i="11"/>
  <c r="H5461" i="11"/>
  <c r="J5461" i="11"/>
  <c r="K5461" i="11"/>
  <c r="L5461" i="11"/>
  <c r="A5462" i="11"/>
  <c r="B5462" i="11"/>
  <c r="C5462" i="11"/>
  <c r="D5462" i="11"/>
  <c r="E5462" i="11"/>
  <c r="F5462" i="11"/>
  <c r="G5462" i="11"/>
  <c r="H5462" i="11"/>
  <c r="J5462" i="11"/>
  <c r="K5462" i="11"/>
  <c r="L5462" i="11"/>
  <c r="A5463" i="11"/>
  <c r="B5463" i="11"/>
  <c r="C5463" i="11"/>
  <c r="D5463" i="11"/>
  <c r="E5463" i="11"/>
  <c r="F5463" i="11"/>
  <c r="G5463" i="11"/>
  <c r="H5463" i="11"/>
  <c r="J5463" i="11"/>
  <c r="K5463" i="11"/>
  <c r="L5463" i="11"/>
  <c r="A5464" i="11"/>
  <c r="B5464" i="11"/>
  <c r="C5464" i="11"/>
  <c r="D5464" i="11"/>
  <c r="E5464" i="11"/>
  <c r="F5464" i="11"/>
  <c r="G5464" i="11"/>
  <c r="H5464" i="11"/>
  <c r="J5464" i="11"/>
  <c r="K5464" i="11"/>
  <c r="L5464" i="11"/>
  <c r="A5465" i="11"/>
  <c r="B5465" i="11"/>
  <c r="C5465" i="11"/>
  <c r="D5465" i="11"/>
  <c r="E5465" i="11"/>
  <c r="F5465" i="11"/>
  <c r="G5465" i="11"/>
  <c r="H5465" i="11"/>
  <c r="J5465" i="11"/>
  <c r="K5465" i="11"/>
  <c r="L5465" i="11"/>
  <c r="A5466" i="11"/>
  <c r="B5466" i="11"/>
  <c r="C5466" i="11"/>
  <c r="D5466" i="11"/>
  <c r="E5466" i="11"/>
  <c r="F5466" i="11"/>
  <c r="G5466" i="11"/>
  <c r="H5466" i="11"/>
  <c r="J5466" i="11"/>
  <c r="K5466" i="11"/>
  <c r="L5466" i="11"/>
  <c r="A5467" i="11"/>
  <c r="B5467" i="11"/>
  <c r="C5467" i="11"/>
  <c r="D5467" i="11"/>
  <c r="E5467" i="11"/>
  <c r="F5467" i="11"/>
  <c r="G5467" i="11"/>
  <c r="H5467" i="11"/>
  <c r="J5467" i="11"/>
  <c r="K5467" i="11"/>
  <c r="L5467" i="11"/>
  <c r="A5468" i="11"/>
  <c r="B5468" i="11"/>
  <c r="C5468" i="11"/>
  <c r="D5468" i="11"/>
  <c r="E5468" i="11"/>
  <c r="F5468" i="11"/>
  <c r="G5468" i="11"/>
  <c r="H5468" i="11"/>
  <c r="J5468" i="11"/>
  <c r="K5468" i="11"/>
  <c r="L5468" i="11"/>
  <c r="A5469" i="11"/>
  <c r="B5469" i="11"/>
  <c r="C5469" i="11"/>
  <c r="D5469" i="11"/>
  <c r="E5469" i="11"/>
  <c r="F5469" i="11"/>
  <c r="G5469" i="11"/>
  <c r="H5469" i="11"/>
  <c r="J5469" i="11"/>
  <c r="K5469" i="11"/>
  <c r="L5469" i="11"/>
  <c r="A5470" i="11"/>
  <c r="B5470" i="11"/>
  <c r="C5470" i="11"/>
  <c r="D5470" i="11"/>
  <c r="E5470" i="11"/>
  <c r="F5470" i="11"/>
  <c r="G5470" i="11"/>
  <c r="H5470" i="11"/>
  <c r="J5470" i="11"/>
  <c r="K5470" i="11"/>
  <c r="L5470" i="11"/>
  <c r="A5471" i="11"/>
  <c r="B5471" i="11"/>
  <c r="C5471" i="11"/>
  <c r="D5471" i="11"/>
  <c r="E5471" i="11"/>
  <c r="F5471" i="11"/>
  <c r="G5471" i="11"/>
  <c r="H5471" i="11"/>
  <c r="J5471" i="11"/>
  <c r="K5471" i="11"/>
  <c r="L5471" i="11"/>
  <c r="A5472" i="11"/>
  <c r="B5472" i="11"/>
  <c r="C5472" i="11"/>
  <c r="D5472" i="11"/>
  <c r="E5472" i="11"/>
  <c r="F5472" i="11"/>
  <c r="G5472" i="11"/>
  <c r="H5472" i="11"/>
  <c r="J5472" i="11"/>
  <c r="K5472" i="11"/>
  <c r="L5472" i="11"/>
  <c r="A5473" i="11"/>
  <c r="B5473" i="11"/>
  <c r="C5473" i="11"/>
  <c r="D5473" i="11"/>
  <c r="E5473" i="11"/>
  <c r="F5473" i="11"/>
  <c r="G5473" i="11"/>
  <c r="H5473" i="11"/>
  <c r="J5473" i="11"/>
  <c r="K5473" i="11"/>
  <c r="L5473" i="11"/>
  <c r="A5474" i="11"/>
  <c r="B5474" i="11"/>
  <c r="C5474" i="11"/>
  <c r="D5474" i="11"/>
  <c r="E5474" i="11"/>
  <c r="F5474" i="11"/>
  <c r="G5474" i="11"/>
  <c r="H5474" i="11"/>
  <c r="J5474" i="11"/>
  <c r="K5474" i="11"/>
  <c r="L5474" i="11"/>
  <c r="A5475" i="11"/>
  <c r="B5475" i="11"/>
  <c r="C5475" i="11"/>
  <c r="D5475" i="11"/>
  <c r="E5475" i="11"/>
  <c r="F5475" i="11"/>
  <c r="G5475" i="11"/>
  <c r="H5475" i="11"/>
  <c r="J5475" i="11"/>
  <c r="K5475" i="11"/>
  <c r="L5475" i="11"/>
  <c r="A5476" i="11"/>
  <c r="B5476" i="11"/>
  <c r="C5476" i="11"/>
  <c r="D5476" i="11"/>
  <c r="E5476" i="11"/>
  <c r="F5476" i="11"/>
  <c r="G5476" i="11"/>
  <c r="H5476" i="11"/>
  <c r="J5476" i="11"/>
  <c r="K5476" i="11"/>
  <c r="L5476" i="11"/>
  <c r="A5477" i="11"/>
  <c r="B5477" i="11"/>
  <c r="C5477" i="11"/>
  <c r="D5477" i="11"/>
  <c r="E5477" i="11"/>
  <c r="F5477" i="11"/>
  <c r="G5477" i="11"/>
  <c r="H5477" i="11"/>
  <c r="J5477" i="11"/>
  <c r="K5477" i="11"/>
  <c r="L5477" i="11"/>
  <c r="A5478" i="11"/>
  <c r="B5478" i="11"/>
  <c r="C5478" i="11"/>
  <c r="D5478" i="11"/>
  <c r="E5478" i="11"/>
  <c r="F5478" i="11"/>
  <c r="G5478" i="11"/>
  <c r="H5478" i="11"/>
  <c r="J5478" i="11"/>
  <c r="K5478" i="11"/>
  <c r="L5478" i="11"/>
  <c r="A5479" i="11"/>
  <c r="B5479" i="11"/>
  <c r="C5479" i="11"/>
  <c r="D5479" i="11"/>
  <c r="E5479" i="11"/>
  <c r="F5479" i="11"/>
  <c r="G5479" i="11"/>
  <c r="H5479" i="11"/>
  <c r="J5479" i="11"/>
  <c r="K5479" i="11"/>
  <c r="L5479" i="11"/>
  <c r="A5480" i="11"/>
  <c r="B5480" i="11"/>
  <c r="C5480" i="11"/>
  <c r="D5480" i="11"/>
  <c r="E5480" i="11"/>
  <c r="F5480" i="11"/>
  <c r="G5480" i="11"/>
  <c r="H5480" i="11"/>
  <c r="J5480" i="11"/>
  <c r="K5480" i="11"/>
  <c r="L5480" i="11"/>
  <c r="A5481" i="11"/>
  <c r="B5481" i="11"/>
  <c r="C5481" i="11"/>
  <c r="D5481" i="11"/>
  <c r="E5481" i="11"/>
  <c r="F5481" i="11"/>
  <c r="G5481" i="11"/>
  <c r="H5481" i="11"/>
  <c r="J5481" i="11"/>
  <c r="K5481" i="11"/>
  <c r="L5481" i="11"/>
  <c r="A5482" i="11"/>
  <c r="B5482" i="11"/>
  <c r="C5482" i="11"/>
  <c r="D5482" i="11"/>
  <c r="E5482" i="11"/>
  <c r="F5482" i="11"/>
  <c r="G5482" i="11"/>
  <c r="H5482" i="11"/>
  <c r="J5482" i="11"/>
  <c r="K5482" i="11"/>
  <c r="L5482" i="11"/>
  <c r="A5483" i="11"/>
  <c r="B5483" i="11"/>
  <c r="C5483" i="11"/>
  <c r="D5483" i="11"/>
  <c r="E5483" i="11"/>
  <c r="F5483" i="11"/>
  <c r="G5483" i="11"/>
  <c r="H5483" i="11"/>
  <c r="J5483" i="11"/>
  <c r="K5483" i="11"/>
  <c r="L5483" i="11"/>
  <c r="A5484" i="11"/>
  <c r="B5484" i="11"/>
  <c r="C5484" i="11"/>
  <c r="D5484" i="11"/>
  <c r="E5484" i="11"/>
  <c r="F5484" i="11"/>
  <c r="G5484" i="11"/>
  <c r="H5484" i="11"/>
  <c r="J5484" i="11"/>
  <c r="K5484" i="11"/>
  <c r="L5484" i="11"/>
  <c r="A5485" i="11"/>
  <c r="B5485" i="11"/>
  <c r="C5485" i="11"/>
  <c r="D5485" i="11"/>
  <c r="E5485" i="11"/>
  <c r="F5485" i="11"/>
  <c r="G5485" i="11"/>
  <c r="H5485" i="11"/>
  <c r="J5485" i="11"/>
  <c r="K5485" i="11"/>
  <c r="L5485" i="11"/>
  <c r="A5486" i="11"/>
  <c r="B5486" i="11"/>
  <c r="C5486" i="11"/>
  <c r="D5486" i="11"/>
  <c r="E5486" i="11"/>
  <c r="F5486" i="11"/>
  <c r="G5486" i="11"/>
  <c r="H5486" i="11"/>
  <c r="J5486" i="11"/>
  <c r="K5486" i="11"/>
  <c r="L5486" i="11"/>
  <c r="A5487" i="11"/>
  <c r="B5487" i="11"/>
  <c r="C5487" i="11"/>
  <c r="D5487" i="11"/>
  <c r="E5487" i="11"/>
  <c r="F5487" i="11"/>
  <c r="G5487" i="11"/>
  <c r="H5487" i="11"/>
  <c r="J5487" i="11"/>
  <c r="K5487" i="11"/>
  <c r="L5487" i="11"/>
  <c r="A5488" i="11"/>
  <c r="B5488" i="11"/>
  <c r="C5488" i="11"/>
  <c r="D5488" i="11"/>
  <c r="E5488" i="11"/>
  <c r="F5488" i="11"/>
  <c r="G5488" i="11"/>
  <c r="H5488" i="11"/>
  <c r="J5488" i="11"/>
  <c r="K5488" i="11"/>
  <c r="L5488" i="11"/>
  <c r="A5489" i="11"/>
  <c r="B5489" i="11"/>
  <c r="C5489" i="11"/>
  <c r="D5489" i="11"/>
  <c r="E5489" i="11"/>
  <c r="F5489" i="11"/>
  <c r="G5489" i="11"/>
  <c r="H5489" i="11"/>
  <c r="J5489" i="11"/>
  <c r="K5489" i="11"/>
  <c r="L5489" i="11"/>
  <c r="A5490" i="11"/>
  <c r="B5490" i="11"/>
  <c r="C5490" i="11"/>
  <c r="D5490" i="11"/>
  <c r="E5490" i="11"/>
  <c r="F5490" i="11"/>
  <c r="G5490" i="11"/>
  <c r="H5490" i="11"/>
  <c r="J5490" i="11"/>
  <c r="K5490" i="11"/>
  <c r="L5490" i="11"/>
  <c r="A5491" i="11"/>
  <c r="B5491" i="11"/>
  <c r="C5491" i="11"/>
  <c r="D5491" i="11"/>
  <c r="E5491" i="11"/>
  <c r="F5491" i="11"/>
  <c r="G5491" i="11"/>
  <c r="H5491" i="11"/>
  <c r="J5491" i="11"/>
  <c r="K5491" i="11"/>
  <c r="L5491" i="11"/>
  <c r="A5492" i="11"/>
  <c r="B5492" i="11"/>
  <c r="C5492" i="11"/>
  <c r="D5492" i="11"/>
  <c r="E5492" i="11"/>
  <c r="F5492" i="11"/>
  <c r="G5492" i="11"/>
  <c r="H5492" i="11"/>
  <c r="J5492" i="11"/>
  <c r="K5492" i="11"/>
  <c r="L5492" i="11"/>
  <c r="A5493" i="11"/>
  <c r="B5493" i="11"/>
  <c r="C5493" i="11"/>
  <c r="D5493" i="11"/>
  <c r="E5493" i="11"/>
  <c r="F5493" i="11"/>
  <c r="G5493" i="11"/>
  <c r="H5493" i="11"/>
  <c r="J5493" i="11"/>
  <c r="K5493" i="11"/>
  <c r="L5493" i="11"/>
  <c r="A5494" i="11"/>
  <c r="B5494" i="11"/>
  <c r="C5494" i="11"/>
  <c r="D5494" i="11"/>
  <c r="E5494" i="11"/>
  <c r="F5494" i="11"/>
  <c r="G5494" i="11"/>
  <c r="H5494" i="11"/>
  <c r="J5494" i="11"/>
  <c r="K5494" i="11"/>
  <c r="L5494" i="11"/>
  <c r="A5495" i="11"/>
  <c r="B5495" i="11"/>
  <c r="C5495" i="11"/>
  <c r="D5495" i="11"/>
  <c r="E5495" i="11"/>
  <c r="F5495" i="11"/>
  <c r="G5495" i="11"/>
  <c r="H5495" i="11"/>
  <c r="J5495" i="11"/>
  <c r="K5495" i="11"/>
  <c r="L5495" i="11"/>
  <c r="A5496" i="11"/>
  <c r="B5496" i="11"/>
  <c r="C5496" i="11"/>
  <c r="D5496" i="11"/>
  <c r="E5496" i="11"/>
  <c r="F5496" i="11"/>
  <c r="G5496" i="11"/>
  <c r="H5496" i="11"/>
  <c r="J5496" i="11"/>
  <c r="K5496" i="11"/>
  <c r="L5496" i="11"/>
  <c r="A5497" i="11"/>
  <c r="B5497" i="11"/>
  <c r="C5497" i="11"/>
  <c r="D5497" i="11"/>
  <c r="E5497" i="11"/>
  <c r="F5497" i="11"/>
  <c r="G5497" i="11"/>
  <c r="H5497" i="11"/>
  <c r="J5497" i="11"/>
  <c r="K5497" i="11"/>
  <c r="L5497" i="11"/>
  <c r="A5498" i="11"/>
  <c r="B5498" i="11"/>
  <c r="C5498" i="11"/>
  <c r="D5498" i="11"/>
  <c r="E5498" i="11"/>
  <c r="F5498" i="11"/>
  <c r="G5498" i="11"/>
  <c r="H5498" i="11"/>
  <c r="J5498" i="11"/>
  <c r="K5498" i="11"/>
  <c r="L5498" i="11"/>
  <c r="A5499" i="11"/>
  <c r="B5499" i="11"/>
  <c r="C5499" i="11"/>
  <c r="D5499" i="11"/>
  <c r="E5499" i="11"/>
  <c r="F5499" i="11"/>
  <c r="G5499" i="11"/>
  <c r="H5499" i="11"/>
  <c r="J5499" i="11"/>
  <c r="K5499" i="11"/>
  <c r="L5499" i="11"/>
  <c r="A5500" i="11"/>
  <c r="B5500" i="11"/>
  <c r="C5500" i="11"/>
  <c r="D5500" i="11"/>
  <c r="E5500" i="11"/>
  <c r="F5500" i="11"/>
  <c r="G5500" i="11"/>
  <c r="H5500" i="11"/>
  <c r="J5500" i="11"/>
  <c r="K5500" i="11"/>
  <c r="L5500" i="11"/>
  <c r="A5501" i="11"/>
  <c r="B5501" i="11"/>
  <c r="C5501" i="11"/>
  <c r="D5501" i="11"/>
  <c r="E5501" i="11"/>
  <c r="F5501" i="11"/>
  <c r="G5501" i="11"/>
  <c r="H5501" i="11"/>
  <c r="J5501" i="11"/>
  <c r="K5501" i="11"/>
  <c r="L5501" i="11"/>
  <c r="A5502" i="11"/>
  <c r="B5502" i="11"/>
  <c r="C5502" i="11"/>
  <c r="D5502" i="11"/>
  <c r="E5502" i="11"/>
  <c r="F5502" i="11"/>
  <c r="G5502" i="11"/>
  <c r="H5502" i="11"/>
  <c r="J5502" i="11"/>
  <c r="K5502" i="11"/>
  <c r="L5502" i="11"/>
  <c r="A5503" i="11"/>
  <c r="B5503" i="11"/>
  <c r="C5503" i="11"/>
  <c r="D5503" i="11"/>
  <c r="E5503" i="11"/>
  <c r="F5503" i="11"/>
  <c r="G5503" i="11"/>
  <c r="H5503" i="11"/>
  <c r="J5503" i="11"/>
  <c r="K5503" i="11"/>
  <c r="L5503" i="11"/>
  <c r="A5504" i="11"/>
  <c r="B5504" i="11"/>
  <c r="C5504" i="11"/>
  <c r="D5504" i="11"/>
  <c r="E5504" i="11"/>
  <c r="F5504" i="11"/>
  <c r="G5504" i="11"/>
  <c r="H5504" i="11"/>
  <c r="J5504" i="11"/>
  <c r="K5504" i="11"/>
  <c r="L5504" i="11"/>
  <c r="A5505" i="11"/>
  <c r="B5505" i="11"/>
  <c r="C5505" i="11"/>
  <c r="D5505" i="11"/>
  <c r="E5505" i="11"/>
  <c r="F5505" i="11"/>
  <c r="G5505" i="11"/>
  <c r="H5505" i="11"/>
  <c r="J5505" i="11"/>
  <c r="K5505" i="11"/>
  <c r="L5505" i="11"/>
  <c r="A5506" i="11"/>
  <c r="B5506" i="11"/>
  <c r="C5506" i="11"/>
  <c r="D5506" i="11"/>
  <c r="E5506" i="11"/>
  <c r="F5506" i="11"/>
  <c r="G5506" i="11"/>
  <c r="H5506" i="11"/>
  <c r="J5506" i="11"/>
  <c r="K5506" i="11"/>
  <c r="L5506" i="11"/>
  <c r="A5507" i="11"/>
  <c r="B5507" i="11"/>
  <c r="C5507" i="11"/>
  <c r="D5507" i="11"/>
  <c r="E5507" i="11"/>
  <c r="F5507" i="11"/>
  <c r="G5507" i="11"/>
  <c r="H5507" i="11"/>
  <c r="J5507" i="11"/>
  <c r="K5507" i="11"/>
  <c r="L5507" i="11"/>
  <c r="A5508" i="11"/>
  <c r="B5508" i="11"/>
  <c r="C5508" i="11"/>
  <c r="D5508" i="11"/>
  <c r="E5508" i="11"/>
  <c r="F5508" i="11"/>
  <c r="G5508" i="11"/>
  <c r="H5508" i="11"/>
  <c r="J5508" i="11"/>
  <c r="K5508" i="11"/>
  <c r="L5508" i="11"/>
  <c r="A5509" i="11"/>
  <c r="B5509" i="11"/>
  <c r="C5509" i="11"/>
  <c r="D5509" i="11"/>
  <c r="E5509" i="11"/>
  <c r="F5509" i="11"/>
  <c r="G5509" i="11"/>
  <c r="H5509" i="11"/>
  <c r="J5509" i="11"/>
  <c r="K5509" i="11"/>
  <c r="L5509" i="11"/>
  <c r="A5510" i="11"/>
  <c r="B5510" i="11"/>
  <c r="C5510" i="11"/>
  <c r="D5510" i="11"/>
  <c r="E5510" i="11"/>
  <c r="F5510" i="11"/>
  <c r="G5510" i="11"/>
  <c r="H5510" i="11"/>
  <c r="J5510" i="11"/>
  <c r="K5510" i="11"/>
  <c r="L5510" i="11"/>
  <c r="A5511" i="11"/>
  <c r="B5511" i="11"/>
  <c r="C5511" i="11"/>
  <c r="D5511" i="11"/>
  <c r="E5511" i="11"/>
  <c r="F5511" i="11"/>
  <c r="G5511" i="11"/>
  <c r="H5511" i="11"/>
  <c r="J5511" i="11"/>
  <c r="K5511" i="11"/>
  <c r="L5511" i="11"/>
  <c r="A5512" i="11"/>
  <c r="B5512" i="11"/>
  <c r="C5512" i="11"/>
  <c r="D5512" i="11"/>
  <c r="E5512" i="11"/>
  <c r="F5512" i="11"/>
  <c r="G5512" i="11"/>
  <c r="H5512" i="11"/>
  <c r="J5512" i="11"/>
  <c r="K5512" i="11"/>
  <c r="L5512" i="11"/>
  <c r="A5513" i="11"/>
  <c r="B5513" i="11"/>
  <c r="C5513" i="11"/>
  <c r="D5513" i="11"/>
  <c r="E5513" i="11"/>
  <c r="F5513" i="11"/>
  <c r="G5513" i="11"/>
  <c r="H5513" i="11"/>
  <c r="J5513" i="11"/>
  <c r="K5513" i="11"/>
  <c r="L5513" i="11"/>
  <c r="A5514" i="11"/>
  <c r="B5514" i="11"/>
  <c r="C5514" i="11"/>
  <c r="D5514" i="11"/>
  <c r="E5514" i="11"/>
  <c r="F5514" i="11"/>
  <c r="G5514" i="11"/>
  <c r="H5514" i="11"/>
  <c r="J5514" i="11"/>
  <c r="K5514" i="11"/>
  <c r="L5514" i="11"/>
  <c r="A5515" i="11"/>
  <c r="B5515" i="11"/>
  <c r="C5515" i="11"/>
  <c r="D5515" i="11"/>
  <c r="E5515" i="11"/>
  <c r="F5515" i="11"/>
  <c r="G5515" i="11"/>
  <c r="H5515" i="11"/>
  <c r="J5515" i="11"/>
  <c r="K5515" i="11"/>
  <c r="L5515" i="11"/>
  <c r="A5516" i="11"/>
  <c r="B5516" i="11"/>
  <c r="C5516" i="11"/>
  <c r="D5516" i="11"/>
  <c r="E5516" i="11"/>
  <c r="F5516" i="11"/>
  <c r="G5516" i="11"/>
  <c r="H5516" i="11"/>
  <c r="J5516" i="11"/>
  <c r="K5516" i="11"/>
  <c r="L5516" i="11"/>
  <c r="A5517" i="11"/>
  <c r="B5517" i="11"/>
  <c r="C5517" i="11"/>
  <c r="D5517" i="11"/>
  <c r="E5517" i="11"/>
  <c r="F5517" i="11"/>
  <c r="G5517" i="11"/>
  <c r="H5517" i="11"/>
  <c r="J5517" i="11"/>
  <c r="K5517" i="11"/>
  <c r="L5517" i="11"/>
  <c r="A5518" i="11"/>
  <c r="B5518" i="11"/>
  <c r="C5518" i="11"/>
  <c r="D5518" i="11"/>
  <c r="E5518" i="11"/>
  <c r="F5518" i="11"/>
  <c r="G5518" i="11"/>
  <c r="H5518" i="11"/>
  <c r="J5518" i="11"/>
  <c r="K5518" i="11"/>
  <c r="L5518" i="11"/>
  <c r="A5519" i="11"/>
  <c r="B5519" i="11"/>
  <c r="C5519" i="11"/>
  <c r="D5519" i="11"/>
  <c r="E5519" i="11"/>
  <c r="F5519" i="11"/>
  <c r="G5519" i="11"/>
  <c r="H5519" i="11"/>
  <c r="J5519" i="11"/>
  <c r="K5519" i="11"/>
  <c r="L5519" i="11"/>
  <c r="A5520" i="11"/>
  <c r="B5520" i="11"/>
  <c r="C5520" i="11"/>
  <c r="D5520" i="11"/>
  <c r="E5520" i="11"/>
  <c r="F5520" i="11"/>
  <c r="G5520" i="11"/>
  <c r="H5520" i="11"/>
  <c r="J5520" i="11"/>
  <c r="K5520" i="11"/>
  <c r="L5520" i="11"/>
  <c r="A5521" i="11"/>
  <c r="B5521" i="11"/>
  <c r="C5521" i="11"/>
  <c r="D5521" i="11"/>
  <c r="E5521" i="11"/>
  <c r="F5521" i="11"/>
  <c r="G5521" i="11"/>
  <c r="H5521" i="11"/>
  <c r="J5521" i="11"/>
  <c r="K5521" i="11"/>
  <c r="L5521" i="11"/>
  <c r="A5522" i="11"/>
  <c r="B5522" i="11"/>
  <c r="C5522" i="11"/>
  <c r="D5522" i="11"/>
  <c r="E5522" i="11"/>
  <c r="F5522" i="11"/>
  <c r="G5522" i="11"/>
  <c r="H5522" i="11"/>
  <c r="J5522" i="11"/>
  <c r="K5522" i="11"/>
  <c r="L5522" i="11"/>
  <c r="A5523" i="11"/>
  <c r="B5523" i="11"/>
  <c r="C5523" i="11"/>
  <c r="D5523" i="11"/>
  <c r="E5523" i="11"/>
  <c r="F5523" i="11"/>
  <c r="G5523" i="11"/>
  <c r="H5523" i="11"/>
  <c r="J5523" i="11"/>
  <c r="K5523" i="11"/>
  <c r="L5523" i="11"/>
  <c r="A5524" i="11"/>
  <c r="B5524" i="11"/>
  <c r="C5524" i="11"/>
  <c r="D5524" i="11"/>
  <c r="E5524" i="11"/>
  <c r="F5524" i="11"/>
  <c r="G5524" i="11"/>
  <c r="H5524" i="11"/>
  <c r="J5524" i="11"/>
  <c r="K5524" i="11"/>
  <c r="L5524" i="11"/>
  <c r="A5525" i="11"/>
  <c r="B5525" i="11"/>
  <c r="C5525" i="11"/>
  <c r="D5525" i="11"/>
  <c r="E5525" i="11"/>
  <c r="F5525" i="11"/>
  <c r="G5525" i="11"/>
  <c r="H5525" i="11"/>
  <c r="J5525" i="11"/>
  <c r="K5525" i="11"/>
  <c r="L5525" i="11"/>
  <c r="A5526" i="11"/>
  <c r="B5526" i="11"/>
  <c r="C5526" i="11"/>
  <c r="D5526" i="11"/>
  <c r="E5526" i="11"/>
  <c r="F5526" i="11"/>
  <c r="G5526" i="11"/>
  <c r="H5526" i="11"/>
  <c r="J5526" i="11"/>
  <c r="K5526" i="11"/>
  <c r="L5526" i="11"/>
  <c r="A5527" i="11"/>
  <c r="B5527" i="11"/>
  <c r="C5527" i="11"/>
  <c r="D5527" i="11"/>
  <c r="E5527" i="11"/>
  <c r="F5527" i="11"/>
  <c r="G5527" i="11"/>
  <c r="H5527" i="11"/>
  <c r="J5527" i="11"/>
  <c r="K5527" i="11"/>
  <c r="L5527" i="11"/>
  <c r="A5528" i="11"/>
  <c r="B5528" i="11"/>
  <c r="C5528" i="11"/>
  <c r="D5528" i="11"/>
  <c r="E5528" i="11"/>
  <c r="F5528" i="11"/>
  <c r="G5528" i="11"/>
  <c r="H5528" i="11"/>
  <c r="J5528" i="11"/>
  <c r="K5528" i="11"/>
  <c r="L5528" i="11"/>
  <c r="A5529" i="11"/>
  <c r="B5529" i="11"/>
  <c r="C5529" i="11"/>
  <c r="D5529" i="11"/>
  <c r="E5529" i="11"/>
  <c r="F5529" i="11"/>
  <c r="G5529" i="11"/>
  <c r="H5529" i="11"/>
  <c r="J5529" i="11"/>
  <c r="K5529" i="11"/>
  <c r="L5529" i="11"/>
  <c r="A5530" i="11"/>
  <c r="B5530" i="11"/>
  <c r="C5530" i="11"/>
  <c r="D5530" i="11"/>
  <c r="E5530" i="11"/>
  <c r="F5530" i="11"/>
  <c r="G5530" i="11"/>
  <c r="H5530" i="11"/>
  <c r="J5530" i="11"/>
  <c r="K5530" i="11"/>
  <c r="L5530" i="11"/>
  <c r="A5531" i="11"/>
  <c r="B5531" i="11"/>
  <c r="C5531" i="11"/>
  <c r="D5531" i="11"/>
  <c r="E5531" i="11"/>
  <c r="F5531" i="11"/>
  <c r="G5531" i="11"/>
  <c r="H5531" i="11"/>
  <c r="J5531" i="11"/>
  <c r="K5531" i="11"/>
  <c r="L5531" i="11"/>
  <c r="A5532" i="11"/>
  <c r="B5532" i="11"/>
  <c r="C5532" i="11"/>
  <c r="D5532" i="11"/>
  <c r="E5532" i="11"/>
  <c r="F5532" i="11"/>
  <c r="G5532" i="11"/>
  <c r="H5532" i="11"/>
  <c r="J5532" i="11"/>
  <c r="K5532" i="11"/>
  <c r="L5532" i="11"/>
  <c r="A5533" i="11"/>
  <c r="B5533" i="11"/>
  <c r="C5533" i="11"/>
  <c r="D5533" i="11"/>
  <c r="E5533" i="11"/>
  <c r="F5533" i="11"/>
  <c r="G5533" i="11"/>
  <c r="H5533" i="11"/>
  <c r="J5533" i="11"/>
  <c r="K5533" i="11"/>
  <c r="L5533" i="11"/>
  <c r="A5534" i="11"/>
  <c r="B5534" i="11"/>
  <c r="C5534" i="11"/>
  <c r="D5534" i="11"/>
  <c r="E5534" i="11"/>
  <c r="F5534" i="11"/>
  <c r="G5534" i="11"/>
  <c r="H5534" i="11"/>
  <c r="J5534" i="11"/>
  <c r="K5534" i="11"/>
  <c r="L5534" i="11"/>
  <c r="A5535" i="11"/>
  <c r="B5535" i="11"/>
  <c r="C5535" i="11"/>
  <c r="D5535" i="11"/>
  <c r="E5535" i="11"/>
  <c r="F5535" i="11"/>
  <c r="G5535" i="11"/>
  <c r="H5535" i="11"/>
  <c r="J5535" i="11"/>
  <c r="K5535" i="11"/>
  <c r="L5535" i="11"/>
  <c r="A5536" i="11"/>
  <c r="B5536" i="11"/>
  <c r="C5536" i="11"/>
  <c r="D5536" i="11"/>
  <c r="E5536" i="11"/>
  <c r="F5536" i="11"/>
  <c r="G5536" i="11"/>
  <c r="H5536" i="11"/>
  <c r="J5536" i="11"/>
  <c r="K5536" i="11"/>
  <c r="L5536" i="11"/>
  <c r="A5537" i="11"/>
  <c r="B5537" i="11"/>
  <c r="C5537" i="11"/>
  <c r="D5537" i="11"/>
  <c r="E5537" i="11"/>
  <c r="F5537" i="11"/>
  <c r="G5537" i="11"/>
  <c r="H5537" i="11"/>
  <c r="J5537" i="11"/>
  <c r="K5537" i="11"/>
  <c r="L5537" i="11"/>
  <c r="A5538" i="11"/>
  <c r="B5538" i="11"/>
  <c r="C5538" i="11"/>
  <c r="D5538" i="11"/>
  <c r="E5538" i="11"/>
  <c r="F5538" i="11"/>
  <c r="G5538" i="11"/>
  <c r="H5538" i="11"/>
  <c r="J5538" i="11"/>
  <c r="K5538" i="11"/>
  <c r="L5538" i="11"/>
  <c r="A5539" i="11"/>
  <c r="B5539" i="11"/>
  <c r="C5539" i="11"/>
  <c r="D5539" i="11"/>
  <c r="E5539" i="11"/>
  <c r="F5539" i="11"/>
  <c r="G5539" i="11"/>
  <c r="H5539" i="11"/>
  <c r="J5539" i="11"/>
  <c r="K5539" i="11"/>
  <c r="L5539" i="11"/>
  <c r="A5540" i="11"/>
  <c r="B5540" i="11"/>
  <c r="C5540" i="11"/>
  <c r="D5540" i="11"/>
  <c r="E5540" i="11"/>
  <c r="F5540" i="11"/>
  <c r="G5540" i="11"/>
  <c r="H5540" i="11"/>
  <c r="J5540" i="11"/>
  <c r="K5540" i="11"/>
  <c r="L5540" i="11"/>
  <c r="A5541" i="11"/>
  <c r="B5541" i="11"/>
  <c r="C5541" i="11"/>
  <c r="D5541" i="11"/>
  <c r="E5541" i="11"/>
  <c r="F5541" i="11"/>
  <c r="G5541" i="11"/>
  <c r="H5541" i="11"/>
  <c r="J5541" i="11"/>
  <c r="K5541" i="11"/>
  <c r="L5541" i="11"/>
  <c r="A5542" i="11"/>
  <c r="B5542" i="11"/>
  <c r="C5542" i="11"/>
  <c r="D5542" i="11"/>
  <c r="E5542" i="11"/>
  <c r="F5542" i="11"/>
  <c r="G5542" i="11"/>
  <c r="H5542" i="11"/>
  <c r="J5542" i="11"/>
  <c r="K5542" i="11"/>
  <c r="L5542" i="11"/>
  <c r="A5543" i="11"/>
  <c r="B5543" i="11"/>
  <c r="C5543" i="11"/>
  <c r="D5543" i="11"/>
  <c r="E5543" i="11"/>
  <c r="F5543" i="11"/>
  <c r="G5543" i="11"/>
  <c r="H5543" i="11"/>
  <c r="J5543" i="11"/>
  <c r="K5543" i="11"/>
  <c r="L5543" i="11"/>
  <c r="A5544" i="11"/>
  <c r="B5544" i="11"/>
  <c r="C5544" i="11"/>
  <c r="D5544" i="11"/>
  <c r="E5544" i="11"/>
  <c r="F5544" i="11"/>
  <c r="G5544" i="11"/>
  <c r="H5544" i="11"/>
  <c r="J5544" i="11"/>
  <c r="K5544" i="11"/>
  <c r="L5544" i="11"/>
  <c r="A5545" i="11"/>
  <c r="B5545" i="11"/>
  <c r="C5545" i="11"/>
  <c r="D5545" i="11"/>
  <c r="E5545" i="11"/>
  <c r="F5545" i="11"/>
  <c r="G5545" i="11"/>
  <c r="H5545" i="11"/>
  <c r="J5545" i="11"/>
  <c r="K5545" i="11"/>
  <c r="L5545" i="11"/>
  <c r="A5546" i="11"/>
  <c r="B5546" i="11"/>
  <c r="C5546" i="11"/>
  <c r="D5546" i="11"/>
  <c r="E5546" i="11"/>
  <c r="F5546" i="11"/>
  <c r="G5546" i="11"/>
  <c r="H5546" i="11"/>
  <c r="J5546" i="11"/>
  <c r="K5546" i="11"/>
  <c r="L5546" i="11"/>
  <c r="A5547" i="11"/>
  <c r="B5547" i="11"/>
  <c r="C5547" i="11"/>
  <c r="D5547" i="11"/>
  <c r="E5547" i="11"/>
  <c r="F5547" i="11"/>
  <c r="G5547" i="11"/>
  <c r="H5547" i="11"/>
  <c r="J5547" i="11"/>
  <c r="K5547" i="11"/>
  <c r="L5547" i="11"/>
  <c r="A5548" i="11"/>
  <c r="B5548" i="11"/>
  <c r="C5548" i="11"/>
  <c r="D5548" i="11"/>
  <c r="E5548" i="11"/>
  <c r="F5548" i="11"/>
  <c r="G5548" i="11"/>
  <c r="H5548" i="11"/>
  <c r="J5548" i="11"/>
  <c r="K5548" i="11"/>
  <c r="L5548" i="11"/>
  <c r="A5549" i="11"/>
  <c r="B5549" i="11"/>
  <c r="C5549" i="11"/>
  <c r="D5549" i="11"/>
  <c r="E5549" i="11"/>
  <c r="F5549" i="11"/>
  <c r="G5549" i="11"/>
  <c r="H5549" i="11"/>
  <c r="J5549" i="11"/>
  <c r="K5549" i="11"/>
  <c r="L5549" i="11"/>
  <c r="A5550" i="11"/>
  <c r="B5550" i="11"/>
  <c r="C5550" i="11"/>
  <c r="D5550" i="11"/>
  <c r="E5550" i="11"/>
  <c r="F5550" i="11"/>
  <c r="G5550" i="11"/>
  <c r="H5550" i="11"/>
  <c r="J5550" i="11"/>
  <c r="K5550" i="11"/>
  <c r="L5550" i="11"/>
  <c r="A5551" i="11"/>
  <c r="B5551" i="11"/>
  <c r="C5551" i="11"/>
  <c r="D5551" i="11"/>
  <c r="E5551" i="11"/>
  <c r="F5551" i="11"/>
  <c r="G5551" i="11"/>
  <c r="H5551" i="11"/>
  <c r="J5551" i="11"/>
  <c r="K5551" i="11"/>
  <c r="L5551" i="11"/>
  <c r="A5552" i="11"/>
  <c r="B5552" i="11"/>
  <c r="C5552" i="11"/>
  <c r="D5552" i="11"/>
  <c r="E5552" i="11"/>
  <c r="F5552" i="11"/>
  <c r="G5552" i="11"/>
  <c r="H5552" i="11"/>
  <c r="J5552" i="11"/>
  <c r="K5552" i="11"/>
  <c r="L5552" i="11"/>
  <c r="A5553" i="11"/>
  <c r="B5553" i="11"/>
  <c r="C5553" i="11"/>
  <c r="D5553" i="11"/>
  <c r="E5553" i="11"/>
  <c r="F5553" i="11"/>
  <c r="G5553" i="11"/>
  <c r="H5553" i="11"/>
  <c r="J5553" i="11"/>
  <c r="K5553" i="11"/>
  <c r="L5553" i="11"/>
  <c r="A5554" i="11"/>
  <c r="B5554" i="11"/>
  <c r="C5554" i="11"/>
  <c r="D5554" i="11"/>
  <c r="E5554" i="11"/>
  <c r="F5554" i="11"/>
  <c r="G5554" i="11"/>
  <c r="H5554" i="11"/>
  <c r="J5554" i="11"/>
  <c r="K5554" i="11"/>
  <c r="L5554" i="11"/>
  <c r="A5555" i="11"/>
  <c r="B5555" i="11"/>
  <c r="C5555" i="11"/>
  <c r="D5555" i="11"/>
  <c r="E5555" i="11"/>
  <c r="F5555" i="11"/>
  <c r="G5555" i="11"/>
  <c r="H5555" i="11"/>
  <c r="J5555" i="11"/>
  <c r="K5555" i="11"/>
  <c r="L5555" i="11"/>
  <c r="A5556" i="11"/>
  <c r="B5556" i="11"/>
  <c r="C5556" i="11"/>
  <c r="D5556" i="11"/>
  <c r="E5556" i="11"/>
  <c r="F5556" i="11"/>
  <c r="G5556" i="11"/>
  <c r="H5556" i="11"/>
  <c r="J5556" i="11"/>
  <c r="K5556" i="11"/>
  <c r="L5556" i="11"/>
  <c r="A5557" i="11"/>
  <c r="B5557" i="11"/>
  <c r="C5557" i="11"/>
  <c r="D5557" i="11"/>
  <c r="E5557" i="11"/>
  <c r="F5557" i="11"/>
  <c r="G5557" i="11"/>
  <c r="H5557" i="11"/>
  <c r="J5557" i="11"/>
  <c r="K5557" i="11"/>
  <c r="L5557" i="11"/>
  <c r="A5558" i="11"/>
  <c r="B5558" i="11"/>
  <c r="C5558" i="11"/>
  <c r="D5558" i="11"/>
  <c r="E5558" i="11"/>
  <c r="F5558" i="11"/>
  <c r="G5558" i="11"/>
  <c r="H5558" i="11"/>
  <c r="J5558" i="11"/>
  <c r="K5558" i="11"/>
  <c r="L5558" i="11"/>
  <c r="A5559" i="11"/>
  <c r="B5559" i="11"/>
  <c r="C5559" i="11"/>
  <c r="D5559" i="11"/>
  <c r="E5559" i="11"/>
  <c r="F5559" i="11"/>
  <c r="G5559" i="11"/>
  <c r="H5559" i="11"/>
  <c r="J5559" i="11"/>
  <c r="K5559" i="11"/>
  <c r="L5559" i="11"/>
  <c r="A5560" i="11"/>
  <c r="B5560" i="11"/>
  <c r="C5560" i="11"/>
  <c r="D5560" i="11"/>
  <c r="E5560" i="11"/>
  <c r="F5560" i="11"/>
  <c r="G5560" i="11"/>
  <c r="H5560" i="11"/>
  <c r="J5560" i="11"/>
  <c r="K5560" i="11"/>
  <c r="L5560" i="11"/>
  <c r="A5561" i="11"/>
  <c r="B5561" i="11"/>
  <c r="C5561" i="11"/>
  <c r="D5561" i="11"/>
  <c r="E5561" i="11"/>
  <c r="F5561" i="11"/>
  <c r="G5561" i="11"/>
  <c r="H5561" i="11"/>
  <c r="J5561" i="11"/>
  <c r="K5561" i="11"/>
  <c r="L5561" i="11"/>
  <c r="A5562" i="11"/>
  <c r="B5562" i="11"/>
  <c r="C5562" i="11"/>
  <c r="D5562" i="11"/>
  <c r="E5562" i="11"/>
  <c r="F5562" i="11"/>
  <c r="G5562" i="11"/>
  <c r="H5562" i="11"/>
  <c r="J5562" i="11"/>
  <c r="K5562" i="11"/>
  <c r="L5562" i="11"/>
  <c r="A5563" i="11"/>
  <c r="B5563" i="11"/>
  <c r="C5563" i="11"/>
  <c r="D5563" i="11"/>
  <c r="E5563" i="11"/>
  <c r="F5563" i="11"/>
  <c r="G5563" i="11"/>
  <c r="H5563" i="11"/>
  <c r="J5563" i="11"/>
  <c r="K5563" i="11"/>
  <c r="L5563" i="11"/>
  <c r="A5564" i="11"/>
  <c r="B5564" i="11"/>
  <c r="C5564" i="11"/>
  <c r="D5564" i="11"/>
  <c r="E5564" i="11"/>
  <c r="F5564" i="11"/>
  <c r="G5564" i="11"/>
  <c r="H5564" i="11"/>
  <c r="J5564" i="11"/>
  <c r="K5564" i="11"/>
  <c r="L5564" i="11"/>
  <c r="A5565" i="11"/>
  <c r="B5565" i="11"/>
  <c r="C5565" i="11"/>
  <c r="D5565" i="11"/>
  <c r="E5565" i="11"/>
  <c r="F5565" i="11"/>
  <c r="G5565" i="11"/>
  <c r="H5565" i="11"/>
  <c r="J5565" i="11"/>
  <c r="K5565" i="11"/>
  <c r="L5565" i="11"/>
  <c r="A5566" i="11"/>
  <c r="B5566" i="11"/>
  <c r="C5566" i="11"/>
  <c r="D5566" i="11"/>
  <c r="E5566" i="11"/>
  <c r="F5566" i="11"/>
  <c r="G5566" i="11"/>
  <c r="H5566" i="11"/>
  <c r="J5566" i="11"/>
  <c r="K5566" i="11"/>
  <c r="L5566" i="11"/>
  <c r="A5567" i="11"/>
  <c r="B5567" i="11"/>
  <c r="C5567" i="11"/>
  <c r="D5567" i="11"/>
  <c r="E5567" i="11"/>
  <c r="F5567" i="11"/>
  <c r="G5567" i="11"/>
  <c r="H5567" i="11"/>
  <c r="J5567" i="11"/>
  <c r="K5567" i="11"/>
  <c r="L5567" i="11"/>
  <c r="A5568" i="11"/>
  <c r="B5568" i="11"/>
  <c r="C5568" i="11"/>
  <c r="D5568" i="11"/>
  <c r="E5568" i="11"/>
  <c r="F5568" i="11"/>
  <c r="G5568" i="11"/>
  <c r="H5568" i="11"/>
  <c r="J5568" i="11"/>
  <c r="K5568" i="11"/>
  <c r="L5568" i="11"/>
  <c r="A5569" i="11"/>
  <c r="B5569" i="11"/>
  <c r="C5569" i="11"/>
  <c r="D5569" i="11"/>
  <c r="E5569" i="11"/>
  <c r="F5569" i="11"/>
  <c r="G5569" i="11"/>
  <c r="H5569" i="11"/>
  <c r="J5569" i="11"/>
  <c r="K5569" i="11"/>
  <c r="L5569" i="11"/>
  <c r="A5570" i="11"/>
  <c r="B5570" i="11"/>
  <c r="C5570" i="11"/>
  <c r="D5570" i="11"/>
  <c r="E5570" i="11"/>
  <c r="F5570" i="11"/>
  <c r="G5570" i="11"/>
  <c r="H5570" i="11"/>
  <c r="J5570" i="11"/>
  <c r="K5570" i="11"/>
  <c r="L5570" i="11"/>
  <c r="A5571" i="11"/>
  <c r="B5571" i="11"/>
  <c r="C5571" i="11"/>
  <c r="D5571" i="11"/>
  <c r="E5571" i="11"/>
  <c r="F5571" i="11"/>
  <c r="G5571" i="11"/>
  <c r="H5571" i="11"/>
  <c r="J5571" i="11"/>
  <c r="K5571" i="11"/>
  <c r="L5571" i="11"/>
  <c r="A5572" i="11"/>
  <c r="B5572" i="11"/>
  <c r="C5572" i="11"/>
  <c r="D5572" i="11"/>
  <c r="E5572" i="11"/>
  <c r="F5572" i="11"/>
  <c r="G5572" i="11"/>
  <c r="H5572" i="11"/>
  <c r="J5572" i="11"/>
  <c r="K5572" i="11"/>
  <c r="L5572" i="11"/>
  <c r="A5573" i="11"/>
  <c r="B5573" i="11"/>
  <c r="C5573" i="11"/>
  <c r="D5573" i="11"/>
  <c r="E5573" i="11"/>
  <c r="F5573" i="11"/>
  <c r="G5573" i="11"/>
  <c r="H5573" i="11"/>
  <c r="J5573" i="11"/>
  <c r="K5573" i="11"/>
  <c r="L5573" i="11"/>
  <c r="A5574" i="11"/>
  <c r="B5574" i="11"/>
  <c r="C5574" i="11"/>
  <c r="D5574" i="11"/>
  <c r="E5574" i="11"/>
  <c r="F5574" i="11"/>
  <c r="G5574" i="11"/>
  <c r="H5574" i="11"/>
  <c r="J5574" i="11"/>
  <c r="K5574" i="11"/>
  <c r="L5574" i="11"/>
  <c r="A5575" i="11"/>
  <c r="B5575" i="11"/>
  <c r="C5575" i="11"/>
  <c r="D5575" i="11"/>
  <c r="E5575" i="11"/>
  <c r="F5575" i="11"/>
  <c r="G5575" i="11"/>
  <c r="H5575" i="11"/>
  <c r="J5575" i="11"/>
  <c r="K5575" i="11"/>
  <c r="L5575" i="11"/>
  <c r="A5576" i="11"/>
  <c r="B5576" i="11"/>
  <c r="C5576" i="11"/>
  <c r="D5576" i="11"/>
  <c r="E5576" i="11"/>
  <c r="F5576" i="11"/>
  <c r="G5576" i="11"/>
  <c r="H5576" i="11"/>
  <c r="J5576" i="11"/>
  <c r="K5576" i="11"/>
  <c r="L5576" i="11"/>
  <c r="A5577" i="11"/>
  <c r="B5577" i="11"/>
  <c r="C5577" i="11"/>
  <c r="D5577" i="11"/>
  <c r="E5577" i="11"/>
  <c r="F5577" i="11"/>
  <c r="G5577" i="11"/>
  <c r="H5577" i="11"/>
  <c r="J5577" i="11"/>
  <c r="K5577" i="11"/>
  <c r="L5577" i="11"/>
  <c r="A5578" i="11"/>
  <c r="B5578" i="11"/>
  <c r="C5578" i="11"/>
  <c r="D5578" i="11"/>
  <c r="E5578" i="11"/>
  <c r="F5578" i="11"/>
  <c r="G5578" i="11"/>
  <c r="H5578" i="11"/>
  <c r="J5578" i="11"/>
  <c r="K5578" i="11"/>
  <c r="L5578" i="11"/>
  <c r="A5579" i="11"/>
  <c r="B5579" i="11"/>
  <c r="C5579" i="11"/>
  <c r="D5579" i="11"/>
  <c r="E5579" i="11"/>
  <c r="F5579" i="11"/>
  <c r="G5579" i="11"/>
  <c r="H5579" i="11"/>
  <c r="J5579" i="11"/>
  <c r="K5579" i="11"/>
  <c r="L5579" i="11"/>
  <c r="A5580" i="11"/>
  <c r="B5580" i="11"/>
  <c r="C5580" i="11"/>
  <c r="D5580" i="11"/>
  <c r="E5580" i="11"/>
  <c r="F5580" i="11"/>
  <c r="G5580" i="11"/>
  <c r="H5580" i="11"/>
  <c r="J5580" i="11"/>
  <c r="K5580" i="11"/>
  <c r="L5580" i="11"/>
  <c r="A5581" i="11"/>
  <c r="B5581" i="11"/>
  <c r="C5581" i="11"/>
  <c r="D5581" i="11"/>
  <c r="E5581" i="11"/>
  <c r="F5581" i="11"/>
  <c r="G5581" i="11"/>
  <c r="H5581" i="11"/>
  <c r="J5581" i="11"/>
  <c r="K5581" i="11"/>
  <c r="L5581" i="11"/>
  <c r="A5582" i="11"/>
  <c r="B5582" i="11"/>
  <c r="C5582" i="11"/>
  <c r="D5582" i="11"/>
  <c r="E5582" i="11"/>
  <c r="F5582" i="11"/>
  <c r="G5582" i="11"/>
  <c r="H5582" i="11"/>
  <c r="J5582" i="11"/>
  <c r="K5582" i="11"/>
  <c r="L5582" i="11"/>
  <c r="A5583" i="11"/>
  <c r="B5583" i="11"/>
  <c r="C5583" i="11"/>
  <c r="D5583" i="11"/>
  <c r="E5583" i="11"/>
  <c r="F5583" i="11"/>
  <c r="G5583" i="11"/>
  <c r="H5583" i="11"/>
  <c r="J5583" i="11"/>
  <c r="K5583" i="11"/>
  <c r="L5583" i="11"/>
  <c r="A5584" i="11"/>
  <c r="B5584" i="11"/>
  <c r="C5584" i="11"/>
  <c r="D5584" i="11"/>
  <c r="E5584" i="11"/>
  <c r="F5584" i="11"/>
  <c r="G5584" i="11"/>
  <c r="H5584" i="11"/>
  <c r="J5584" i="11"/>
  <c r="K5584" i="11"/>
  <c r="L5584" i="11"/>
  <c r="A5585" i="11"/>
  <c r="B5585" i="11"/>
  <c r="C5585" i="11"/>
  <c r="D5585" i="11"/>
  <c r="E5585" i="11"/>
  <c r="F5585" i="11"/>
  <c r="G5585" i="11"/>
  <c r="H5585" i="11"/>
  <c r="J5585" i="11"/>
  <c r="K5585" i="11"/>
  <c r="L5585" i="11"/>
  <c r="A5586" i="11"/>
  <c r="B5586" i="11"/>
  <c r="C5586" i="11"/>
  <c r="D5586" i="11"/>
  <c r="E5586" i="11"/>
  <c r="F5586" i="11"/>
  <c r="G5586" i="11"/>
  <c r="H5586" i="11"/>
  <c r="J5586" i="11"/>
  <c r="K5586" i="11"/>
  <c r="L5586" i="11"/>
  <c r="A5587" i="11"/>
  <c r="B5587" i="11"/>
  <c r="C5587" i="11"/>
  <c r="D5587" i="11"/>
  <c r="E5587" i="11"/>
  <c r="F5587" i="11"/>
  <c r="G5587" i="11"/>
  <c r="H5587" i="11"/>
  <c r="J5587" i="11"/>
  <c r="K5587" i="11"/>
  <c r="L5587" i="11"/>
  <c r="A5588" i="11"/>
  <c r="B5588" i="11"/>
  <c r="C5588" i="11"/>
  <c r="D5588" i="11"/>
  <c r="E5588" i="11"/>
  <c r="F5588" i="11"/>
  <c r="G5588" i="11"/>
  <c r="H5588" i="11"/>
  <c r="J5588" i="11"/>
  <c r="K5588" i="11"/>
  <c r="L5588" i="11"/>
  <c r="A5589" i="11"/>
  <c r="B5589" i="11"/>
  <c r="C5589" i="11"/>
  <c r="D5589" i="11"/>
  <c r="E5589" i="11"/>
  <c r="F5589" i="11"/>
  <c r="G5589" i="11"/>
  <c r="H5589" i="11"/>
  <c r="J5589" i="11"/>
  <c r="K5589" i="11"/>
  <c r="L5589" i="11"/>
  <c r="A5590" i="11"/>
  <c r="B5590" i="11"/>
  <c r="C5590" i="11"/>
  <c r="D5590" i="11"/>
  <c r="E5590" i="11"/>
  <c r="F5590" i="11"/>
  <c r="G5590" i="11"/>
  <c r="H5590" i="11"/>
  <c r="J5590" i="11"/>
  <c r="K5590" i="11"/>
  <c r="L5590" i="11"/>
  <c r="A5591" i="11"/>
  <c r="B5591" i="11"/>
  <c r="C5591" i="11"/>
  <c r="D5591" i="11"/>
  <c r="E5591" i="11"/>
  <c r="F5591" i="11"/>
  <c r="G5591" i="11"/>
  <c r="H5591" i="11"/>
  <c r="J5591" i="11"/>
  <c r="K5591" i="11"/>
  <c r="L5591" i="11"/>
  <c r="A5592" i="11"/>
  <c r="B5592" i="11"/>
  <c r="C5592" i="11"/>
  <c r="D5592" i="11"/>
  <c r="E5592" i="11"/>
  <c r="F5592" i="11"/>
  <c r="G5592" i="11"/>
  <c r="H5592" i="11"/>
  <c r="J5592" i="11"/>
  <c r="K5592" i="11"/>
  <c r="L5592" i="11"/>
  <c r="A5593" i="11"/>
  <c r="B5593" i="11"/>
  <c r="C5593" i="11"/>
  <c r="D5593" i="11"/>
  <c r="E5593" i="11"/>
  <c r="F5593" i="11"/>
  <c r="G5593" i="11"/>
  <c r="H5593" i="11"/>
  <c r="J5593" i="11"/>
  <c r="K5593" i="11"/>
  <c r="L5593" i="11"/>
  <c r="A5594" i="11"/>
  <c r="B5594" i="11"/>
  <c r="C5594" i="11"/>
  <c r="D5594" i="11"/>
  <c r="E5594" i="11"/>
  <c r="F5594" i="11"/>
  <c r="G5594" i="11"/>
  <c r="H5594" i="11"/>
  <c r="J5594" i="11"/>
  <c r="K5594" i="11"/>
  <c r="L5594" i="11"/>
  <c r="A5595" i="11"/>
  <c r="B5595" i="11"/>
  <c r="C5595" i="11"/>
  <c r="D5595" i="11"/>
  <c r="E5595" i="11"/>
  <c r="F5595" i="11"/>
  <c r="G5595" i="11"/>
  <c r="H5595" i="11"/>
  <c r="J5595" i="11"/>
  <c r="K5595" i="11"/>
  <c r="L5595" i="11"/>
  <c r="A5596" i="11"/>
  <c r="B5596" i="11"/>
  <c r="C5596" i="11"/>
  <c r="D5596" i="11"/>
  <c r="E5596" i="11"/>
  <c r="F5596" i="11"/>
  <c r="G5596" i="11"/>
  <c r="H5596" i="11"/>
  <c r="J5596" i="11"/>
  <c r="K5596" i="11"/>
  <c r="L5596" i="11"/>
  <c r="A5597" i="11"/>
  <c r="B5597" i="11"/>
  <c r="C5597" i="11"/>
  <c r="D5597" i="11"/>
  <c r="E5597" i="11"/>
  <c r="F5597" i="11"/>
  <c r="G5597" i="11"/>
  <c r="H5597" i="11"/>
  <c r="J5597" i="11"/>
  <c r="K5597" i="11"/>
  <c r="L5597" i="11"/>
  <c r="A5598" i="11"/>
  <c r="B5598" i="11"/>
  <c r="C5598" i="11"/>
  <c r="D5598" i="11"/>
  <c r="E5598" i="11"/>
  <c r="F5598" i="11"/>
  <c r="G5598" i="11"/>
  <c r="H5598" i="11"/>
  <c r="J5598" i="11"/>
  <c r="K5598" i="11"/>
  <c r="L5598" i="11"/>
  <c r="A5599" i="11"/>
  <c r="B5599" i="11"/>
  <c r="C5599" i="11"/>
  <c r="D5599" i="11"/>
  <c r="E5599" i="11"/>
  <c r="F5599" i="11"/>
  <c r="G5599" i="11"/>
  <c r="H5599" i="11"/>
  <c r="J5599" i="11"/>
  <c r="K5599" i="11"/>
  <c r="L5599" i="11"/>
  <c r="A5600" i="11"/>
  <c r="B5600" i="11"/>
  <c r="C5600" i="11"/>
  <c r="D5600" i="11"/>
  <c r="E5600" i="11"/>
  <c r="F5600" i="11"/>
  <c r="G5600" i="11"/>
  <c r="H5600" i="11"/>
  <c r="J5600" i="11"/>
  <c r="K5600" i="11"/>
  <c r="L5600" i="11"/>
  <c r="A5601" i="11"/>
  <c r="B5601" i="11"/>
  <c r="C5601" i="11"/>
  <c r="D5601" i="11"/>
  <c r="E5601" i="11"/>
  <c r="F5601" i="11"/>
  <c r="G5601" i="11"/>
  <c r="H5601" i="11"/>
  <c r="J5601" i="11"/>
  <c r="K5601" i="11"/>
  <c r="L5601" i="11"/>
  <c r="A5602" i="11"/>
  <c r="B5602" i="11"/>
  <c r="C5602" i="11"/>
  <c r="D5602" i="11"/>
  <c r="E5602" i="11"/>
  <c r="F5602" i="11"/>
  <c r="G5602" i="11"/>
  <c r="H5602" i="11"/>
  <c r="J5602" i="11"/>
  <c r="K5602" i="11"/>
  <c r="L5602" i="11"/>
  <c r="A5603" i="11"/>
  <c r="B5603" i="11"/>
  <c r="C5603" i="11"/>
  <c r="D5603" i="11"/>
  <c r="E5603" i="11"/>
  <c r="F5603" i="11"/>
  <c r="G5603" i="11"/>
  <c r="H5603" i="11"/>
  <c r="J5603" i="11"/>
  <c r="K5603" i="11"/>
  <c r="L5603" i="11"/>
  <c r="A5604" i="11"/>
  <c r="B5604" i="11"/>
  <c r="C5604" i="11"/>
  <c r="D5604" i="11"/>
  <c r="E5604" i="11"/>
  <c r="F5604" i="11"/>
  <c r="G5604" i="11"/>
  <c r="H5604" i="11"/>
  <c r="J5604" i="11"/>
  <c r="K5604" i="11"/>
  <c r="L5604" i="11"/>
  <c r="A5605" i="11"/>
  <c r="B5605" i="11"/>
  <c r="C5605" i="11"/>
  <c r="D5605" i="11"/>
  <c r="E5605" i="11"/>
  <c r="F5605" i="11"/>
  <c r="G5605" i="11"/>
  <c r="H5605" i="11"/>
  <c r="J5605" i="11"/>
  <c r="K5605" i="11"/>
  <c r="L5605" i="11"/>
  <c r="A5606" i="11"/>
  <c r="B5606" i="11"/>
  <c r="C5606" i="11"/>
  <c r="D5606" i="11"/>
  <c r="E5606" i="11"/>
  <c r="F5606" i="11"/>
  <c r="G5606" i="11"/>
  <c r="H5606" i="11"/>
  <c r="J5606" i="11"/>
  <c r="K5606" i="11"/>
  <c r="L5606" i="11"/>
  <c r="A5607" i="11"/>
  <c r="B5607" i="11"/>
  <c r="C5607" i="11"/>
  <c r="D5607" i="11"/>
  <c r="E5607" i="11"/>
  <c r="F5607" i="11"/>
  <c r="G5607" i="11"/>
  <c r="H5607" i="11"/>
  <c r="J5607" i="11"/>
  <c r="K5607" i="11"/>
  <c r="L5607" i="11"/>
  <c r="A5608" i="11"/>
  <c r="B5608" i="11"/>
  <c r="C5608" i="11"/>
  <c r="D5608" i="11"/>
  <c r="E5608" i="11"/>
  <c r="F5608" i="11"/>
  <c r="G5608" i="11"/>
  <c r="H5608" i="11"/>
  <c r="J5608" i="11"/>
  <c r="K5608" i="11"/>
  <c r="L5608" i="11"/>
  <c r="A5609" i="11"/>
  <c r="B5609" i="11"/>
  <c r="C5609" i="11"/>
  <c r="D5609" i="11"/>
  <c r="E5609" i="11"/>
  <c r="F5609" i="11"/>
  <c r="G5609" i="11"/>
  <c r="H5609" i="11"/>
  <c r="J5609" i="11"/>
  <c r="K5609" i="11"/>
  <c r="L5609" i="11"/>
  <c r="A5610" i="11"/>
  <c r="B5610" i="11"/>
  <c r="C5610" i="11"/>
  <c r="D5610" i="11"/>
  <c r="E5610" i="11"/>
  <c r="F5610" i="11"/>
  <c r="G5610" i="11"/>
  <c r="H5610" i="11"/>
  <c r="J5610" i="11"/>
  <c r="K5610" i="11"/>
  <c r="L5610" i="11"/>
  <c r="A5611" i="11"/>
  <c r="B5611" i="11"/>
  <c r="C5611" i="11"/>
  <c r="D5611" i="11"/>
  <c r="E5611" i="11"/>
  <c r="F5611" i="11"/>
  <c r="G5611" i="11"/>
  <c r="H5611" i="11"/>
  <c r="J5611" i="11"/>
  <c r="K5611" i="11"/>
  <c r="L5611" i="11"/>
  <c r="A5612" i="11"/>
  <c r="B5612" i="11"/>
  <c r="C5612" i="11"/>
  <c r="D5612" i="11"/>
  <c r="E5612" i="11"/>
  <c r="F5612" i="11"/>
  <c r="G5612" i="11"/>
  <c r="H5612" i="11"/>
  <c r="J5612" i="11"/>
  <c r="K5612" i="11"/>
  <c r="L5612" i="11"/>
  <c r="A5613" i="11"/>
  <c r="B5613" i="11"/>
  <c r="C5613" i="11"/>
  <c r="D5613" i="11"/>
  <c r="E5613" i="11"/>
  <c r="F5613" i="11"/>
  <c r="G5613" i="11"/>
  <c r="H5613" i="11"/>
  <c r="J5613" i="11"/>
  <c r="K5613" i="11"/>
  <c r="L5613" i="11"/>
  <c r="A5614" i="11"/>
  <c r="B5614" i="11"/>
  <c r="C5614" i="11"/>
  <c r="D5614" i="11"/>
  <c r="E5614" i="11"/>
  <c r="F5614" i="11"/>
  <c r="G5614" i="11"/>
  <c r="H5614" i="11"/>
  <c r="J5614" i="11"/>
  <c r="K5614" i="11"/>
  <c r="L5614" i="11"/>
  <c r="A5615" i="11"/>
  <c r="B5615" i="11"/>
  <c r="C5615" i="11"/>
  <c r="D5615" i="11"/>
  <c r="E5615" i="11"/>
  <c r="F5615" i="11"/>
  <c r="G5615" i="11"/>
  <c r="H5615" i="11"/>
  <c r="J5615" i="11"/>
  <c r="K5615" i="11"/>
  <c r="L5615" i="11"/>
  <c r="A5616" i="11"/>
  <c r="B5616" i="11"/>
  <c r="C5616" i="11"/>
  <c r="D5616" i="11"/>
  <c r="E5616" i="11"/>
  <c r="F5616" i="11"/>
  <c r="G5616" i="11"/>
  <c r="H5616" i="11"/>
  <c r="J5616" i="11"/>
  <c r="K5616" i="11"/>
  <c r="L5616" i="11"/>
  <c r="A5617" i="11"/>
  <c r="B5617" i="11"/>
  <c r="C5617" i="11"/>
  <c r="D5617" i="11"/>
  <c r="E5617" i="11"/>
  <c r="F5617" i="11"/>
  <c r="G5617" i="11"/>
  <c r="H5617" i="11"/>
  <c r="J5617" i="11"/>
  <c r="K5617" i="11"/>
  <c r="L5617" i="11"/>
  <c r="A5618" i="11"/>
  <c r="B5618" i="11"/>
  <c r="C5618" i="11"/>
  <c r="D5618" i="11"/>
  <c r="E5618" i="11"/>
  <c r="F5618" i="11"/>
  <c r="G5618" i="11"/>
  <c r="H5618" i="11"/>
  <c r="J5618" i="11"/>
  <c r="K5618" i="11"/>
  <c r="L5618" i="11"/>
  <c r="A5619" i="11"/>
  <c r="B5619" i="11"/>
  <c r="C5619" i="11"/>
  <c r="D5619" i="11"/>
  <c r="E5619" i="11"/>
  <c r="F5619" i="11"/>
  <c r="G5619" i="11"/>
  <c r="H5619" i="11"/>
  <c r="J5619" i="11"/>
  <c r="K5619" i="11"/>
  <c r="L5619" i="11"/>
  <c r="A5620" i="11"/>
  <c r="B5620" i="11"/>
  <c r="C5620" i="11"/>
  <c r="D5620" i="11"/>
  <c r="E5620" i="11"/>
  <c r="F5620" i="11"/>
  <c r="G5620" i="11"/>
  <c r="H5620" i="11"/>
  <c r="J5620" i="11"/>
  <c r="K5620" i="11"/>
  <c r="L5620" i="11"/>
  <c r="A5621" i="11"/>
  <c r="B5621" i="11"/>
  <c r="C5621" i="11"/>
  <c r="D5621" i="11"/>
  <c r="E5621" i="11"/>
  <c r="F5621" i="11"/>
  <c r="G5621" i="11"/>
  <c r="H5621" i="11"/>
  <c r="J5621" i="11"/>
  <c r="K5621" i="11"/>
  <c r="L5621" i="11"/>
  <c r="A5622" i="11"/>
  <c r="B5622" i="11"/>
  <c r="C5622" i="11"/>
  <c r="D5622" i="11"/>
  <c r="E5622" i="11"/>
  <c r="F5622" i="11"/>
  <c r="G5622" i="11"/>
  <c r="H5622" i="11"/>
  <c r="J5622" i="11"/>
  <c r="K5622" i="11"/>
  <c r="L5622" i="11"/>
  <c r="A5623" i="11"/>
  <c r="B5623" i="11"/>
  <c r="C5623" i="11"/>
  <c r="D5623" i="11"/>
  <c r="E5623" i="11"/>
  <c r="F5623" i="11"/>
  <c r="G5623" i="11"/>
  <c r="H5623" i="11"/>
  <c r="J5623" i="11"/>
  <c r="K5623" i="11"/>
  <c r="L5623" i="11"/>
  <c r="A5624" i="11"/>
  <c r="B5624" i="11"/>
  <c r="C5624" i="11"/>
  <c r="D5624" i="11"/>
  <c r="E5624" i="11"/>
  <c r="F5624" i="11"/>
  <c r="G5624" i="11"/>
  <c r="H5624" i="11"/>
  <c r="J5624" i="11"/>
  <c r="K5624" i="11"/>
  <c r="L5624" i="11"/>
  <c r="A5625" i="11"/>
  <c r="B5625" i="11"/>
  <c r="C5625" i="11"/>
  <c r="D5625" i="11"/>
  <c r="E5625" i="11"/>
  <c r="F5625" i="11"/>
  <c r="G5625" i="11"/>
  <c r="H5625" i="11"/>
  <c r="J5625" i="11"/>
  <c r="K5625" i="11"/>
  <c r="L5625" i="11"/>
  <c r="A5626" i="11"/>
  <c r="B5626" i="11"/>
  <c r="C5626" i="11"/>
  <c r="D5626" i="11"/>
  <c r="E5626" i="11"/>
  <c r="F5626" i="11"/>
  <c r="G5626" i="11"/>
  <c r="H5626" i="11"/>
  <c r="J5626" i="11"/>
  <c r="K5626" i="11"/>
  <c r="L5626" i="11"/>
  <c r="A5627" i="11"/>
  <c r="B5627" i="11"/>
  <c r="C5627" i="11"/>
  <c r="D5627" i="11"/>
  <c r="E5627" i="11"/>
  <c r="F5627" i="11"/>
  <c r="G5627" i="11"/>
  <c r="H5627" i="11"/>
  <c r="J5627" i="11"/>
  <c r="K5627" i="11"/>
  <c r="L5627" i="11"/>
  <c r="A5628" i="11"/>
  <c r="B5628" i="11"/>
  <c r="C5628" i="11"/>
  <c r="D5628" i="11"/>
  <c r="E5628" i="11"/>
  <c r="F5628" i="11"/>
  <c r="G5628" i="11"/>
  <c r="H5628" i="11"/>
  <c r="J5628" i="11"/>
  <c r="K5628" i="11"/>
  <c r="L5628" i="11"/>
  <c r="A5629" i="11"/>
  <c r="B5629" i="11"/>
  <c r="C5629" i="11"/>
  <c r="D5629" i="11"/>
  <c r="E5629" i="11"/>
  <c r="F5629" i="11"/>
  <c r="G5629" i="11"/>
  <c r="H5629" i="11"/>
  <c r="J5629" i="11"/>
  <c r="K5629" i="11"/>
  <c r="L5629" i="11"/>
  <c r="A5630" i="11"/>
  <c r="B5630" i="11"/>
  <c r="C5630" i="11"/>
  <c r="D5630" i="11"/>
  <c r="E5630" i="11"/>
  <c r="F5630" i="11"/>
  <c r="G5630" i="11"/>
  <c r="H5630" i="11"/>
  <c r="J5630" i="11"/>
  <c r="K5630" i="11"/>
  <c r="L5630" i="11"/>
  <c r="A5631" i="11"/>
  <c r="B5631" i="11"/>
  <c r="C5631" i="11"/>
  <c r="D5631" i="11"/>
  <c r="E5631" i="11"/>
  <c r="F5631" i="11"/>
  <c r="G5631" i="11"/>
  <c r="H5631" i="11"/>
  <c r="J5631" i="11"/>
  <c r="K5631" i="11"/>
  <c r="L5631" i="11"/>
  <c r="A5632" i="11"/>
  <c r="B5632" i="11"/>
  <c r="C5632" i="11"/>
  <c r="D5632" i="11"/>
  <c r="E5632" i="11"/>
  <c r="F5632" i="11"/>
  <c r="G5632" i="11"/>
  <c r="H5632" i="11"/>
  <c r="J5632" i="11"/>
  <c r="K5632" i="11"/>
  <c r="L5632" i="11"/>
  <c r="A5633" i="11"/>
  <c r="B5633" i="11"/>
  <c r="C5633" i="11"/>
  <c r="D5633" i="11"/>
  <c r="E5633" i="11"/>
  <c r="F5633" i="11"/>
  <c r="G5633" i="11"/>
  <c r="H5633" i="11"/>
  <c r="J5633" i="11"/>
  <c r="K5633" i="11"/>
  <c r="L5633" i="11"/>
  <c r="A5634" i="11"/>
  <c r="B5634" i="11"/>
  <c r="C5634" i="11"/>
  <c r="D5634" i="11"/>
  <c r="E5634" i="11"/>
  <c r="F5634" i="11"/>
  <c r="G5634" i="11"/>
  <c r="H5634" i="11"/>
  <c r="J5634" i="11"/>
  <c r="K5634" i="11"/>
  <c r="L5634" i="11"/>
  <c r="A5635" i="11"/>
  <c r="B5635" i="11"/>
  <c r="C5635" i="11"/>
  <c r="D5635" i="11"/>
  <c r="E5635" i="11"/>
  <c r="F5635" i="11"/>
  <c r="G5635" i="11"/>
  <c r="H5635" i="11"/>
  <c r="J5635" i="11"/>
  <c r="K5635" i="11"/>
  <c r="L5635" i="11"/>
  <c r="A5636" i="11"/>
  <c r="B5636" i="11"/>
  <c r="C5636" i="11"/>
  <c r="D5636" i="11"/>
  <c r="E5636" i="11"/>
  <c r="F5636" i="11"/>
  <c r="G5636" i="11"/>
  <c r="H5636" i="11"/>
  <c r="J5636" i="11"/>
  <c r="K5636" i="11"/>
  <c r="L5636" i="11"/>
  <c r="A5637" i="11"/>
  <c r="B5637" i="11"/>
  <c r="C5637" i="11"/>
  <c r="D5637" i="11"/>
  <c r="E5637" i="11"/>
  <c r="F5637" i="11"/>
  <c r="G5637" i="11"/>
  <c r="H5637" i="11"/>
  <c r="J5637" i="11"/>
  <c r="K5637" i="11"/>
  <c r="L5637" i="11"/>
  <c r="A5638" i="11"/>
  <c r="B5638" i="11"/>
  <c r="C5638" i="11"/>
  <c r="D5638" i="11"/>
  <c r="E5638" i="11"/>
  <c r="F5638" i="11"/>
  <c r="G5638" i="11"/>
  <c r="H5638" i="11"/>
  <c r="J5638" i="11"/>
  <c r="K5638" i="11"/>
  <c r="L5638" i="11"/>
  <c r="A5639" i="11"/>
  <c r="B5639" i="11"/>
  <c r="C5639" i="11"/>
  <c r="D5639" i="11"/>
  <c r="E5639" i="11"/>
  <c r="F5639" i="11"/>
  <c r="G5639" i="11"/>
  <c r="H5639" i="11"/>
  <c r="J5639" i="11"/>
  <c r="K5639" i="11"/>
  <c r="L5639" i="11"/>
  <c r="A5640" i="11"/>
  <c r="B5640" i="11"/>
  <c r="C5640" i="11"/>
  <c r="D5640" i="11"/>
  <c r="E5640" i="11"/>
  <c r="F5640" i="11"/>
  <c r="G5640" i="11"/>
  <c r="H5640" i="11"/>
  <c r="J5640" i="11"/>
  <c r="K5640" i="11"/>
  <c r="L5640" i="11"/>
  <c r="A5641" i="11"/>
  <c r="B5641" i="11"/>
  <c r="C5641" i="11"/>
  <c r="D5641" i="11"/>
  <c r="E5641" i="11"/>
  <c r="F5641" i="11"/>
  <c r="G5641" i="11"/>
  <c r="H5641" i="11"/>
  <c r="J5641" i="11"/>
  <c r="K5641" i="11"/>
  <c r="L5641" i="11"/>
  <c r="A5642" i="11"/>
  <c r="B5642" i="11"/>
  <c r="C5642" i="11"/>
  <c r="D5642" i="11"/>
  <c r="E5642" i="11"/>
  <c r="F5642" i="11"/>
  <c r="G5642" i="11"/>
  <c r="H5642" i="11"/>
  <c r="J5642" i="11"/>
  <c r="K5642" i="11"/>
  <c r="L5642" i="11"/>
  <c r="A5643" i="11"/>
  <c r="B5643" i="11"/>
  <c r="C5643" i="11"/>
  <c r="D5643" i="11"/>
  <c r="E5643" i="11"/>
  <c r="F5643" i="11"/>
  <c r="G5643" i="11"/>
  <c r="H5643" i="11"/>
  <c r="J5643" i="11"/>
  <c r="K5643" i="11"/>
  <c r="L5643" i="11"/>
  <c r="A5644" i="11"/>
  <c r="B5644" i="11"/>
  <c r="C5644" i="11"/>
  <c r="D5644" i="11"/>
  <c r="E5644" i="11"/>
  <c r="F5644" i="11"/>
  <c r="G5644" i="11"/>
  <c r="H5644" i="11"/>
  <c r="J5644" i="11"/>
  <c r="K5644" i="11"/>
  <c r="L5644" i="11"/>
  <c r="A5645" i="11"/>
  <c r="B5645" i="11"/>
  <c r="C5645" i="11"/>
  <c r="D5645" i="11"/>
  <c r="E5645" i="11"/>
  <c r="F5645" i="11"/>
  <c r="G5645" i="11"/>
  <c r="H5645" i="11"/>
  <c r="J5645" i="11"/>
  <c r="K5645" i="11"/>
  <c r="L5645" i="11"/>
  <c r="A5646" i="11"/>
  <c r="B5646" i="11"/>
  <c r="C5646" i="11"/>
  <c r="D5646" i="11"/>
  <c r="E5646" i="11"/>
  <c r="F5646" i="11"/>
  <c r="G5646" i="11"/>
  <c r="H5646" i="11"/>
  <c r="J5646" i="11"/>
  <c r="K5646" i="11"/>
  <c r="L5646" i="11"/>
  <c r="A5647" i="11"/>
  <c r="B5647" i="11"/>
  <c r="C5647" i="11"/>
  <c r="D5647" i="11"/>
  <c r="E5647" i="11"/>
  <c r="F5647" i="11"/>
  <c r="G5647" i="11"/>
  <c r="H5647" i="11"/>
  <c r="J5647" i="11"/>
  <c r="K5647" i="11"/>
  <c r="L5647" i="11"/>
  <c r="A5648" i="11"/>
  <c r="B5648" i="11"/>
  <c r="C5648" i="11"/>
  <c r="D5648" i="11"/>
  <c r="E5648" i="11"/>
  <c r="F5648" i="11"/>
  <c r="G5648" i="11"/>
  <c r="H5648" i="11"/>
  <c r="J5648" i="11"/>
  <c r="K5648" i="11"/>
  <c r="L5648" i="11"/>
  <c r="A5649" i="11"/>
  <c r="B5649" i="11"/>
  <c r="C5649" i="11"/>
  <c r="D5649" i="11"/>
  <c r="E5649" i="11"/>
  <c r="F5649" i="11"/>
  <c r="G5649" i="11"/>
  <c r="H5649" i="11"/>
  <c r="J5649" i="11"/>
  <c r="K5649" i="11"/>
  <c r="L5649" i="11"/>
  <c r="A5650" i="11"/>
  <c r="B5650" i="11"/>
  <c r="C5650" i="11"/>
  <c r="D5650" i="11"/>
  <c r="E5650" i="11"/>
  <c r="F5650" i="11"/>
  <c r="G5650" i="11"/>
  <c r="H5650" i="11"/>
  <c r="J5650" i="11"/>
  <c r="K5650" i="11"/>
  <c r="L5650" i="11"/>
  <c r="A5651" i="11"/>
  <c r="B5651" i="11"/>
  <c r="C5651" i="11"/>
  <c r="D5651" i="11"/>
  <c r="E5651" i="11"/>
  <c r="F5651" i="11"/>
  <c r="G5651" i="11"/>
  <c r="H5651" i="11"/>
  <c r="J5651" i="11"/>
  <c r="K5651" i="11"/>
  <c r="L5651" i="11"/>
  <c r="A5652" i="11"/>
  <c r="B5652" i="11"/>
  <c r="C5652" i="11"/>
  <c r="D5652" i="11"/>
  <c r="E5652" i="11"/>
  <c r="F5652" i="11"/>
  <c r="G5652" i="11"/>
  <c r="H5652" i="11"/>
  <c r="J5652" i="11"/>
  <c r="K5652" i="11"/>
  <c r="L5652" i="11"/>
  <c r="A5653" i="11"/>
  <c r="B5653" i="11"/>
  <c r="C5653" i="11"/>
  <c r="D5653" i="11"/>
  <c r="E5653" i="11"/>
  <c r="F5653" i="11"/>
  <c r="G5653" i="11"/>
  <c r="H5653" i="11"/>
  <c r="J5653" i="11"/>
  <c r="K5653" i="11"/>
  <c r="L5653" i="11"/>
  <c r="A5654" i="11"/>
  <c r="B5654" i="11"/>
  <c r="C5654" i="11"/>
  <c r="D5654" i="11"/>
  <c r="E5654" i="11"/>
  <c r="F5654" i="11"/>
  <c r="G5654" i="11"/>
  <c r="H5654" i="11"/>
  <c r="J5654" i="11"/>
  <c r="K5654" i="11"/>
  <c r="L5654" i="11"/>
  <c r="A5655" i="11"/>
  <c r="B5655" i="11"/>
  <c r="C5655" i="11"/>
  <c r="D5655" i="11"/>
  <c r="E5655" i="11"/>
  <c r="F5655" i="11"/>
  <c r="G5655" i="11"/>
  <c r="H5655" i="11"/>
  <c r="J5655" i="11"/>
  <c r="K5655" i="11"/>
  <c r="L5655" i="11"/>
  <c r="A5656" i="11"/>
  <c r="B5656" i="11"/>
  <c r="C5656" i="11"/>
  <c r="D5656" i="11"/>
  <c r="E5656" i="11"/>
  <c r="F5656" i="11"/>
  <c r="G5656" i="11"/>
  <c r="H5656" i="11"/>
  <c r="J5656" i="11"/>
  <c r="K5656" i="11"/>
  <c r="L5656" i="11"/>
  <c r="A5657" i="11"/>
  <c r="B5657" i="11"/>
  <c r="C5657" i="11"/>
  <c r="D5657" i="11"/>
  <c r="E5657" i="11"/>
  <c r="F5657" i="11"/>
  <c r="G5657" i="11"/>
  <c r="H5657" i="11"/>
  <c r="J5657" i="11"/>
  <c r="K5657" i="11"/>
  <c r="L5657" i="11"/>
  <c r="A5658" i="11"/>
  <c r="B5658" i="11"/>
  <c r="C5658" i="11"/>
  <c r="D5658" i="11"/>
  <c r="E5658" i="11"/>
  <c r="F5658" i="11"/>
  <c r="G5658" i="11"/>
  <c r="H5658" i="11"/>
  <c r="J5658" i="11"/>
  <c r="K5658" i="11"/>
  <c r="L5658" i="11"/>
  <c r="A5659" i="11"/>
  <c r="B5659" i="11"/>
  <c r="C5659" i="11"/>
  <c r="D5659" i="11"/>
  <c r="E5659" i="11"/>
  <c r="F5659" i="11"/>
  <c r="G5659" i="11"/>
  <c r="H5659" i="11"/>
  <c r="J5659" i="11"/>
  <c r="K5659" i="11"/>
  <c r="L5659" i="11"/>
  <c r="A5660" i="11"/>
  <c r="B5660" i="11"/>
  <c r="C5660" i="11"/>
  <c r="D5660" i="11"/>
  <c r="E5660" i="11"/>
  <c r="F5660" i="11"/>
  <c r="G5660" i="11"/>
  <c r="H5660" i="11"/>
  <c r="J5660" i="11"/>
  <c r="K5660" i="11"/>
  <c r="L5660" i="11"/>
  <c r="A5661" i="11"/>
  <c r="B5661" i="11"/>
  <c r="C5661" i="11"/>
  <c r="D5661" i="11"/>
  <c r="E5661" i="11"/>
  <c r="F5661" i="11"/>
  <c r="G5661" i="11"/>
  <c r="H5661" i="11"/>
  <c r="J5661" i="11"/>
  <c r="K5661" i="11"/>
  <c r="L5661" i="11"/>
  <c r="A5662" i="11"/>
  <c r="B5662" i="11"/>
  <c r="C5662" i="11"/>
  <c r="D5662" i="11"/>
  <c r="E5662" i="11"/>
  <c r="F5662" i="11"/>
  <c r="G5662" i="11"/>
  <c r="H5662" i="11"/>
  <c r="J5662" i="11"/>
  <c r="K5662" i="11"/>
  <c r="L5662" i="11"/>
  <c r="A5663" i="11"/>
  <c r="B5663" i="11"/>
  <c r="C5663" i="11"/>
  <c r="D5663" i="11"/>
  <c r="E5663" i="11"/>
  <c r="F5663" i="11"/>
  <c r="G5663" i="11"/>
  <c r="H5663" i="11"/>
  <c r="J5663" i="11"/>
  <c r="K5663" i="11"/>
  <c r="L5663" i="11"/>
  <c r="A5664" i="11"/>
  <c r="B5664" i="11"/>
  <c r="C5664" i="11"/>
  <c r="D5664" i="11"/>
  <c r="E5664" i="11"/>
  <c r="F5664" i="11"/>
  <c r="G5664" i="11"/>
  <c r="H5664" i="11"/>
  <c r="J5664" i="11"/>
  <c r="K5664" i="11"/>
  <c r="L5664" i="11"/>
  <c r="A5665" i="11"/>
  <c r="B5665" i="11"/>
  <c r="C5665" i="11"/>
  <c r="D5665" i="11"/>
  <c r="E5665" i="11"/>
  <c r="F5665" i="11"/>
  <c r="G5665" i="11"/>
  <c r="H5665" i="11"/>
  <c r="J5665" i="11"/>
  <c r="K5665" i="11"/>
  <c r="L5665" i="11"/>
  <c r="A5666" i="11"/>
  <c r="B5666" i="11"/>
  <c r="C5666" i="11"/>
  <c r="D5666" i="11"/>
  <c r="E5666" i="11"/>
  <c r="F5666" i="11"/>
  <c r="G5666" i="11"/>
  <c r="H5666" i="11"/>
  <c r="J5666" i="11"/>
  <c r="K5666" i="11"/>
  <c r="L5666" i="11"/>
  <c r="A5667" i="11"/>
  <c r="B5667" i="11"/>
  <c r="C5667" i="11"/>
  <c r="D5667" i="11"/>
  <c r="E5667" i="11"/>
  <c r="F5667" i="11"/>
  <c r="G5667" i="11"/>
  <c r="H5667" i="11"/>
  <c r="J5667" i="11"/>
  <c r="K5667" i="11"/>
  <c r="L5667" i="11"/>
  <c r="A5668" i="11"/>
  <c r="B5668" i="11"/>
  <c r="C5668" i="11"/>
  <c r="D5668" i="11"/>
  <c r="E5668" i="11"/>
  <c r="F5668" i="11"/>
  <c r="G5668" i="11"/>
  <c r="H5668" i="11"/>
  <c r="J5668" i="11"/>
  <c r="K5668" i="11"/>
  <c r="L5668" i="11"/>
  <c r="A5669" i="11"/>
  <c r="B5669" i="11"/>
  <c r="C5669" i="11"/>
  <c r="D5669" i="11"/>
  <c r="E5669" i="11"/>
  <c r="F5669" i="11"/>
  <c r="G5669" i="11"/>
  <c r="H5669" i="11"/>
  <c r="J5669" i="11"/>
  <c r="K5669" i="11"/>
  <c r="L5669" i="11"/>
  <c r="A5670" i="11"/>
  <c r="B5670" i="11"/>
  <c r="C5670" i="11"/>
  <c r="D5670" i="11"/>
  <c r="E5670" i="11"/>
  <c r="F5670" i="11"/>
  <c r="G5670" i="11"/>
  <c r="H5670" i="11"/>
  <c r="J5670" i="11"/>
  <c r="K5670" i="11"/>
  <c r="L5670" i="11"/>
  <c r="A5671" i="11"/>
  <c r="B5671" i="11"/>
  <c r="C5671" i="11"/>
  <c r="D5671" i="11"/>
  <c r="E5671" i="11"/>
  <c r="F5671" i="11"/>
  <c r="G5671" i="11"/>
  <c r="H5671" i="11"/>
  <c r="J5671" i="11"/>
  <c r="K5671" i="11"/>
  <c r="L5671" i="11"/>
  <c r="A5672" i="11"/>
  <c r="B5672" i="11"/>
  <c r="C5672" i="11"/>
  <c r="D5672" i="11"/>
  <c r="E5672" i="11"/>
  <c r="F5672" i="11"/>
  <c r="G5672" i="11"/>
  <c r="H5672" i="11"/>
  <c r="J5672" i="11"/>
  <c r="K5672" i="11"/>
  <c r="L5672" i="11"/>
  <c r="A5673" i="11"/>
  <c r="B5673" i="11"/>
  <c r="C5673" i="11"/>
  <c r="D5673" i="11"/>
  <c r="E5673" i="11"/>
  <c r="F5673" i="11"/>
  <c r="G5673" i="11"/>
  <c r="H5673" i="11"/>
  <c r="J5673" i="11"/>
  <c r="K5673" i="11"/>
  <c r="L5673" i="11"/>
  <c r="A5674" i="11"/>
  <c r="B5674" i="11"/>
  <c r="C5674" i="11"/>
  <c r="D5674" i="11"/>
  <c r="E5674" i="11"/>
  <c r="F5674" i="11"/>
  <c r="G5674" i="11"/>
  <c r="H5674" i="11"/>
  <c r="J5674" i="11"/>
  <c r="K5674" i="11"/>
  <c r="L5674" i="11"/>
  <c r="A5675" i="11"/>
  <c r="B5675" i="11"/>
  <c r="C5675" i="11"/>
  <c r="D5675" i="11"/>
  <c r="E5675" i="11"/>
  <c r="F5675" i="11"/>
  <c r="G5675" i="11"/>
  <c r="H5675" i="11"/>
  <c r="J5675" i="11"/>
  <c r="K5675" i="11"/>
  <c r="L5675" i="11"/>
  <c r="A5676" i="11"/>
  <c r="B5676" i="11"/>
  <c r="C5676" i="11"/>
  <c r="D5676" i="11"/>
  <c r="E5676" i="11"/>
  <c r="F5676" i="11"/>
  <c r="G5676" i="11"/>
  <c r="H5676" i="11"/>
  <c r="J5676" i="11"/>
  <c r="K5676" i="11"/>
  <c r="L5676" i="11"/>
  <c r="A5677" i="11"/>
  <c r="B5677" i="11"/>
  <c r="C5677" i="11"/>
  <c r="D5677" i="11"/>
  <c r="E5677" i="11"/>
  <c r="F5677" i="11"/>
  <c r="G5677" i="11"/>
  <c r="H5677" i="11"/>
  <c r="J5677" i="11"/>
  <c r="K5677" i="11"/>
  <c r="L5677" i="11"/>
  <c r="A5678" i="11"/>
  <c r="B5678" i="11"/>
  <c r="C5678" i="11"/>
  <c r="D5678" i="11"/>
  <c r="E5678" i="11"/>
  <c r="F5678" i="11"/>
  <c r="G5678" i="11"/>
  <c r="H5678" i="11"/>
  <c r="J5678" i="11"/>
  <c r="K5678" i="11"/>
  <c r="L5678" i="11"/>
  <c r="A5679" i="11"/>
  <c r="B5679" i="11"/>
  <c r="C5679" i="11"/>
  <c r="D5679" i="11"/>
  <c r="E5679" i="11"/>
  <c r="F5679" i="11"/>
  <c r="G5679" i="11"/>
  <c r="H5679" i="11"/>
  <c r="J5679" i="11"/>
  <c r="K5679" i="11"/>
  <c r="L5679" i="11"/>
  <c r="A5680" i="11"/>
  <c r="B5680" i="11"/>
  <c r="C5680" i="11"/>
  <c r="D5680" i="11"/>
  <c r="E5680" i="11"/>
  <c r="F5680" i="11"/>
  <c r="G5680" i="11"/>
  <c r="H5680" i="11"/>
  <c r="J5680" i="11"/>
  <c r="K5680" i="11"/>
  <c r="L5680" i="11"/>
  <c r="A5681" i="11"/>
  <c r="B5681" i="11"/>
  <c r="C5681" i="11"/>
  <c r="D5681" i="11"/>
  <c r="E5681" i="11"/>
  <c r="F5681" i="11"/>
  <c r="G5681" i="11"/>
  <c r="H5681" i="11"/>
  <c r="J5681" i="11"/>
  <c r="K5681" i="11"/>
  <c r="L5681" i="11"/>
  <c r="A5682" i="11"/>
  <c r="B5682" i="11"/>
  <c r="C5682" i="11"/>
  <c r="D5682" i="11"/>
  <c r="E5682" i="11"/>
  <c r="F5682" i="11"/>
  <c r="G5682" i="11"/>
  <c r="H5682" i="11"/>
  <c r="J5682" i="11"/>
  <c r="K5682" i="11"/>
  <c r="L5682" i="11"/>
  <c r="A5683" i="11"/>
  <c r="B5683" i="11"/>
  <c r="C5683" i="11"/>
  <c r="D5683" i="11"/>
  <c r="E5683" i="11"/>
  <c r="F5683" i="11"/>
  <c r="G5683" i="11"/>
  <c r="H5683" i="11"/>
  <c r="J5683" i="11"/>
  <c r="K5683" i="11"/>
  <c r="L5683" i="11"/>
  <c r="A5684" i="11"/>
  <c r="B5684" i="11"/>
  <c r="C5684" i="11"/>
  <c r="D5684" i="11"/>
  <c r="E5684" i="11"/>
  <c r="F5684" i="11"/>
  <c r="G5684" i="11"/>
  <c r="H5684" i="11"/>
  <c r="J5684" i="11"/>
  <c r="K5684" i="11"/>
  <c r="L5684" i="11"/>
  <c r="A5685" i="11"/>
  <c r="B5685" i="11"/>
  <c r="C5685" i="11"/>
  <c r="D5685" i="11"/>
  <c r="E5685" i="11"/>
  <c r="F5685" i="11"/>
  <c r="G5685" i="11"/>
  <c r="H5685" i="11"/>
  <c r="J5685" i="11"/>
  <c r="K5685" i="11"/>
  <c r="L5685" i="11"/>
  <c r="A5686" i="11"/>
  <c r="B5686" i="11"/>
  <c r="C5686" i="11"/>
  <c r="D5686" i="11"/>
  <c r="E5686" i="11"/>
  <c r="F5686" i="11"/>
  <c r="G5686" i="11"/>
  <c r="H5686" i="11"/>
  <c r="J5686" i="11"/>
  <c r="K5686" i="11"/>
  <c r="L5686" i="11"/>
  <c r="A5687" i="11"/>
  <c r="B5687" i="11"/>
  <c r="C5687" i="11"/>
  <c r="D5687" i="11"/>
  <c r="E5687" i="11"/>
  <c r="F5687" i="11"/>
  <c r="G5687" i="11"/>
  <c r="H5687" i="11"/>
  <c r="J5687" i="11"/>
  <c r="K5687" i="11"/>
  <c r="L5687" i="11"/>
  <c r="A5688" i="11"/>
  <c r="B5688" i="11"/>
  <c r="C5688" i="11"/>
  <c r="D5688" i="11"/>
  <c r="E5688" i="11"/>
  <c r="F5688" i="11"/>
  <c r="G5688" i="11"/>
  <c r="H5688" i="11"/>
  <c r="J5688" i="11"/>
  <c r="K5688" i="11"/>
  <c r="L5688" i="11"/>
  <c r="A5689" i="11"/>
  <c r="B5689" i="11"/>
  <c r="C5689" i="11"/>
  <c r="D5689" i="11"/>
  <c r="E5689" i="11"/>
  <c r="F5689" i="11"/>
  <c r="G5689" i="11"/>
  <c r="H5689" i="11"/>
  <c r="J5689" i="11"/>
  <c r="K5689" i="11"/>
  <c r="L5689" i="11"/>
  <c r="A5690" i="11"/>
  <c r="B5690" i="11"/>
  <c r="C5690" i="11"/>
  <c r="D5690" i="11"/>
  <c r="E5690" i="11"/>
  <c r="F5690" i="11"/>
  <c r="G5690" i="11"/>
  <c r="H5690" i="11"/>
  <c r="J5690" i="11"/>
  <c r="K5690" i="11"/>
  <c r="L5690" i="11"/>
  <c r="A5691" i="11"/>
  <c r="B5691" i="11"/>
  <c r="C5691" i="11"/>
  <c r="D5691" i="11"/>
  <c r="E5691" i="11"/>
  <c r="F5691" i="11"/>
  <c r="G5691" i="11"/>
  <c r="H5691" i="11"/>
  <c r="J5691" i="11"/>
  <c r="K5691" i="11"/>
  <c r="L5691" i="11"/>
  <c r="A5692" i="11"/>
  <c r="B5692" i="11"/>
  <c r="C5692" i="11"/>
  <c r="D5692" i="11"/>
  <c r="E5692" i="11"/>
  <c r="F5692" i="11"/>
  <c r="G5692" i="11"/>
  <c r="H5692" i="11"/>
  <c r="J5692" i="11"/>
  <c r="K5692" i="11"/>
  <c r="L5692" i="11"/>
  <c r="A5693" i="11"/>
  <c r="B5693" i="11"/>
  <c r="C5693" i="11"/>
  <c r="D5693" i="11"/>
  <c r="E5693" i="11"/>
  <c r="F5693" i="11"/>
  <c r="G5693" i="11"/>
  <c r="H5693" i="11"/>
  <c r="J5693" i="11"/>
  <c r="K5693" i="11"/>
  <c r="L5693" i="11"/>
  <c r="A5694" i="11"/>
  <c r="B5694" i="11"/>
  <c r="C5694" i="11"/>
  <c r="D5694" i="11"/>
  <c r="E5694" i="11"/>
  <c r="F5694" i="11"/>
  <c r="G5694" i="11"/>
  <c r="H5694" i="11"/>
  <c r="J5694" i="11"/>
  <c r="K5694" i="11"/>
  <c r="L5694" i="11"/>
  <c r="A5695" i="11"/>
  <c r="B5695" i="11"/>
  <c r="C5695" i="11"/>
  <c r="D5695" i="11"/>
  <c r="E5695" i="11"/>
  <c r="F5695" i="11"/>
  <c r="G5695" i="11"/>
  <c r="H5695" i="11"/>
  <c r="J5695" i="11"/>
  <c r="K5695" i="11"/>
  <c r="L5695" i="11"/>
  <c r="A5696" i="11"/>
  <c r="B5696" i="11"/>
  <c r="C5696" i="11"/>
  <c r="D5696" i="11"/>
  <c r="E5696" i="11"/>
  <c r="F5696" i="11"/>
  <c r="G5696" i="11"/>
  <c r="H5696" i="11"/>
  <c r="J5696" i="11"/>
  <c r="K5696" i="11"/>
  <c r="L5696" i="11"/>
  <c r="A5697" i="11"/>
  <c r="B5697" i="11"/>
  <c r="C5697" i="11"/>
  <c r="D5697" i="11"/>
  <c r="E5697" i="11"/>
  <c r="F5697" i="11"/>
  <c r="G5697" i="11"/>
  <c r="H5697" i="11"/>
  <c r="J5697" i="11"/>
  <c r="K5697" i="11"/>
  <c r="L5697" i="11"/>
  <c r="A5698" i="11"/>
  <c r="B5698" i="11"/>
  <c r="C5698" i="11"/>
  <c r="D5698" i="11"/>
  <c r="E5698" i="11"/>
  <c r="F5698" i="11"/>
  <c r="G5698" i="11"/>
  <c r="H5698" i="11"/>
  <c r="J5698" i="11"/>
  <c r="K5698" i="11"/>
  <c r="L5698" i="11"/>
  <c r="A5699" i="11"/>
  <c r="B5699" i="11"/>
  <c r="C5699" i="11"/>
  <c r="D5699" i="11"/>
  <c r="E5699" i="11"/>
  <c r="F5699" i="11"/>
  <c r="G5699" i="11"/>
  <c r="H5699" i="11"/>
  <c r="J5699" i="11"/>
  <c r="K5699" i="11"/>
  <c r="L5699" i="11"/>
  <c r="A5700" i="11"/>
  <c r="B5700" i="11"/>
  <c r="C5700" i="11"/>
  <c r="D5700" i="11"/>
  <c r="E5700" i="11"/>
  <c r="F5700" i="11"/>
  <c r="G5700" i="11"/>
  <c r="H5700" i="11"/>
  <c r="J5700" i="11"/>
  <c r="K5700" i="11"/>
  <c r="L5700" i="11"/>
  <c r="A5701" i="11"/>
  <c r="B5701" i="11"/>
  <c r="C5701" i="11"/>
  <c r="D5701" i="11"/>
  <c r="E5701" i="11"/>
  <c r="F5701" i="11"/>
  <c r="G5701" i="11"/>
  <c r="H5701" i="11"/>
  <c r="J5701" i="11"/>
  <c r="K5701" i="11"/>
  <c r="L5701" i="11"/>
  <c r="A5702" i="11"/>
  <c r="B5702" i="11"/>
  <c r="C5702" i="11"/>
  <c r="D5702" i="11"/>
  <c r="E5702" i="11"/>
  <c r="F5702" i="11"/>
  <c r="G5702" i="11"/>
  <c r="H5702" i="11"/>
  <c r="J5702" i="11"/>
  <c r="K5702" i="11"/>
  <c r="L5702" i="11"/>
  <c r="A5703" i="11"/>
  <c r="B5703" i="11"/>
  <c r="C5703" i="11"/>
  <c r="D5703" i="11"/>
  <c r="E5703" i="11"/>
  <c r="F5703" i="11"/>
  <c r="G5703" i="11"/>
  <c r="H5703" i="11"/>
  <c r="J5703" i="11"/>
  <c r="K5703" i="11"/>
  <c r="L5703" i="11"/>
  <c r="A5704" i="11"/>
  <c r="B5704" i="11"/>
  <c r="C5704" i="11"/>
  <c r="D5704" i="11"/>
  <c r="E5704" i="11"/>
  <c r="F5704" i="11"/>
  <c r="G5704" i="11"/>
  <c r="H5704" i="11"/>
  <c r="J5704" i="11"/>
  <c r="K5704" i="11"/>
  <c r="L5704" i="11"/>
  <c r="A5705" i="11"/>
  <c r="B5705" i="11"/>
  <c r="C5705" i="11"/>
  <c r="D5705" i="11"/>
  <c r="E5705" i="11"/>
  <c r="F5705" i="11"/>
  <c r="G5705" i="11"/>
  <c r="H5705" i="11"/>
  <c r="J5705" i="11"/>
  <c r="K5705" i="11"/>
  <c r="L5705" i="11"/>
  <c r="A5706" i="11"/>
  <c r="B5706" i="11"/>
  <c r="C5706" i="11"/>
  <c r="D5706" i="11"/>
  <c r="E5706" i="11"/>
  <c r="F5706" i="11"/>
  <c r="G5706" i="11"/>
  <c r="H5706" i="11"/>
  <c r="J5706" i="11"/>
  <c r="K5706" i="11"/>
  <c r="L5706" i="11"/>
  <c r="A5707" i="11"/>
  <c r="B5707" i="11"/>
  <c r="C5707" i="11"/>
  <c r="D5707" i="11"/>
  <c r="E5707" i="11"/>
  <c r="F5707" i="11"/>
  <c r="G5707" i="11"/>
  <c r="H5707" i="11"/>
  <c r="J5707" i="11"/>
  <c r="K5707" i="11"/>
  <c r="L5707" i="11"/>
  <c r="A5708" i="11"/>
  <c r="B5708" i="11"/>
  <c r="C5708" i="11"/>
  <c r="D5708" i="11"/>
  <c r="E5708" i="11"/>
  <c r="F5708" i="11"/>
  <c r="G5708" i="11"/>
  <c r="H5708" i="11"/>
  <c r="J5708" i="11"/>
  <c r="K5708" i="11"/>
  <c r="L5708" i="11"/>
  <c r="A5709" i="11"/>
  <c r="B5709" i="11"/>
  <c r="C5709" i="11"/>
  <c r="D5709" i="11"/>
  <c r="E5709" i="11"/>
  <c r="F5709" i="11"/>
  <c r="G5709" i="11"/>
  <c r="H5709" i="11"/>
  <c r="J5709" i="11"/>
  <c r="K5709" i="11"/>
  <c r="L5709" i="11"/>
  <c r="A5710" i="11"/>
  <c r="B5710" i="11"/>
  <c r="C5710" i="11"/>
  <c r="D5710" i="11"/>
  <c r="E5710" i="11"/>
  <c r="F5710" i="11"/>
  <c r="G5710" i="11"/>
  <c r="H5710" i="11"/>
  <c r="J5710" i="11"/>
  <c r="K5710" i="11"/>
  <c r="L5710" i="11"/>
  <c r="A5711" i="11"/>
  <c r="B5711" i="11"/>
  <c r="C5711" i="11"/>
  <c r="D5711" i="11"/>
  <c r="E5711" i="11"/>
  <c r="F5711" i="11"/>
  <c r="G5711" i="11"/>
  <c r="H5711" i="11"/>
  <c r="J5711" i="11"/>
  <c r="K5711" i="11"/>
  <c r="L5711" i="11"/>
  <c r="A5712" i="11"/>
  <c r="B5712" i="11"/>
  <c r="C5712" i="11"/>
  <c r="D5712" i="11"/>
  <c r="E5712" i="11"/>
  <c r="F5712" i="11"/>
  <c r="G5712" i="11"/>
  <c r="H5712" i="11"/>
  <c r="J5712" i="11"/>
  <c r="K5712" i="11"/>
  <c r="L5712" i="11"/>
  <c r="A5713" i="11"/>
  <c r="B5713" i="11"/>
  <c r="C5713" i="11"/>
  <c r="D5713" i="11"/>
  <c r="E5713" i="11"/>
  <c r="F5713" i="11"/>
  <c r="G5713" i="11"/>
  <c r="H5713" i="11"/>
  <c r="J5713" i="11"/>
  <c r="K5713" i="11"/>
  <c r="L5713" i="11"/>
  <c r="A5714" i="11"/>
  <c r="B5714" i="11"/>
  <c r="C5714" i="11"/>
  <c r="D5714" i="11"/>
  <c r="E5714" i="11"/>
  <c r="F5714" i="11"/>
  <c r="G5714" i="11"/>
  <c r="H5714" i="11"/>
  <c r="J5714" i="11"/>
  <c r="K5714" i="11"/>
  <c r="L5714" i="11"/>
  <c r="A5715" i="11"/>
  <c r="B5715" i="11"/>
  <c r="C5715" i="11"/>
  <c r="D5715" i="11"/>
  <c r="E5715" i="11"/>
  <c r="F5715" i="11"/>
  <c r="G5715" i="11"/>
  <c r="H5715" i="11"/>
  <c r="J5715" i="11"/>
  <c r="K5715" i="11"/>
  <c r="L5715" i="11"/>
  <c r="A5716" i="11"/>
  <c r="B5716" i="11"/>
  <c r="C5716" i="11"/>
  <c r="D5716" i="11"/>
  <c r="E5716" i="11"/>
  <c r="F5716" i="11"/>
  <c r="G5716" i="11"/>
  <c r="H5716" i="11"/>
  <c r="J5716" i="11"/>
  <c r="K5716" i="11"/>
  <c r="L5716" i="11"/>
  <c r="A5717" i="11"/>
  <c r="B5717" i="11"/>
  <c r="C5717" i="11"/>
  <c r="D5717" i="11"/>
  <c r="E5717" i="11"/>
  <c r="F5717" i="11"/>
  <c r="G5717" i="11"/>
  <c r="H5717" i="11"/>
  <c r="J5717" i="11"/>
  <c r="K5717" i="11"/>
  <c r="L5717" i="11"/>
  <c r="A5718" i="11"/>
  <c r="B5718" i="11"/>
  <c r="C5718" i="11"/>
  <c r="D5718" i="11"/>
  <c r="E5718" i="11"/>
  <c r="F5718" i="11"/>
  <c r="G5718" i="11"/>
  <c r="H5718" i="11"/>
  <c r="J5718" i="11"/>
  <c r="K5718" i="11"/>
  <c r="L5718" i="11"/>
  <c r="A5719" i="11"/>
  <c r="B5719" i="11"/>
  <c r="C5719" i="11"/>
  <c r="D5719" i="11"/>
  <c r="E5719" i="11"/>
  <c r="F5719" i="11"/>
  <c r="G5719" i="11"/>
  <c r="H5719" i="11"/>
  <c r="J5719" i="11"/>
  <c r="K5719" i="11"/>
  <c r="L5719" i="11"/>
  <c r="A5720" i="11"/>
  <c r="B5720" i="11"/>
  <c r="C5720" i="11"/>
  <c r="D5720" i="11"/>
  <c r="E5720" i="11"/>
  <c r="F5720" i="11"/>
  <c r="G5720" i="11"/>
  <c r="H5720" i="11"/>
  <c r="J5720" i="11"/>
  <c r="K5720" i="11"/>
  <c r="L5720" i="11"/>
  <c r="A5721" i="11"/>
  <c r="B5721" i="11"/>
  <c r="C5721" i="11"/>
  <c r="D5721" i="11"/>
  <c r="E5721" i="11"/>
  <c r="F5721" i="11"/>
  <c r="G5721" i="11"/>
  <c r="H5721" i="11"/>
  <c r="J5721" i="11"/>
  <c r="K5721" i="11"/>
  <c r="L5721" i="11"/>
  <c r="A5722" i="11"/>
  <c r="B5722" i="11"/>
  <c r="C5722" i="11"/>
  <c r="D5722" i="11"/>
  <c r="E5722" i="11"/>
  <c r="F5722" i="11"/>
  <c r="G5722" i="11"/>
  <c r="H5722" i="11"/>
  <c r="J5722" i="11"/>
  <c r="K5722" i="11"/>
  <c r="L5722" i="11"/>
  <c r="A5723" i="11"/>
  <c r="B5723" i="11"/>
  <c r="C5723" i="11"/>
  <c r="D5723" i="11"/>
  <c r="E5723" i="11"/>
  <c r="F5723" i="11"/>
  <c r="G5723" i="11"/>
  <c r="H5723" i="11"/>
  <c r="J5723" i="11"/>
  <c r="K5723" i="11"/>
  <c r="L5723" i="11"/>
  <c r="A5724" i="11"/>
  <c r="B5724" i="11"/>
  <c r="C5724" i="11"/>
  <c r="D5724" i="11"/>
  <c r="E5724" i="11"/>
  <c r="F5724" i="11"/>
  <c r="G5724" i="11"/>
  <c r="H5724" i="11"/>
  <c r="J5724" i="11"/>
  <c r="K5724" i="11"/>
  <c r="L5724" i="11"/>
  <c r="A5725" i="11"/>
  <c r="B5725" i="11"/>
  <c r="C5725" i="11"/>
  <c r="D5725" i="11"/>
  <c r="E5725" i="11"/>
  <c r="F5725" i="11"/>
  <c r="G5725" i="11"/>
  <c r="H5725" i="11"/>
  <c r="J5725" i="11"/>
  <c r="K5725" i="11"/>
  <c r="L5725" i="11"/>
  <c r="A5726" i="11"/>
  <c r="B5726" i="11"/>
  <c r="C5726" i="11"/>
  <c r="D5726" i="11"/>
  <c r="E5726" i="11"/>
  <c r="F5726" i="11"/>
  <c r="G5726" i="11"/>
  <c r="H5726" i="11"/>
  <c r="J5726" i="11"/>
  <c r="K5726" i="11"/>
  <c r="L5726" i="11"/>
  <c r="A5727" i="11"/>
  <c r="B5727" i="11"/>
  <c r="C5727" i="11"/>
  <c r="D5727" i="11"/>
  <c r="E5727" i="11"/>
  <c r="F5727" i="11"/>
  <c r="G5727" i="11"/>
  <c r="H5727" i="11"/>
  <c r="J5727" i="11"/>
  <c r="K5727" i="11"/>
  <c r="L5727" i="11"/>
  <c r="A5728" i="11"/>
  <c r="B5728" i="11"/>
  <c r="C5728" i="11"/>
  <c r="D5728" i="11"/>
  <c r="E5728" i="11"/>
  <c r="F5728" i="11"/>
  <c r="G5728" i="11"/>
  <c r="H5728" i="11"/>
  <c r="J5728" i="11"/>
  <c r="K5728" i="11"/>
  <c r="L5728" i="11"/>
  <c r="A5729" i="11"/>
  <c r="B5729" i="11"/>
  <c r="C5729" i="11"/>
  <c r="D5729" i="11"/>
  <c r="E5729" i="11"/>
  <c r="F5729" i="11"/>
  <c r="G5729" i="11"/>
  <c r="H5729" i="11"/>
  <c r="J5729" i="11"/>
  <c r="K5729" i="11"/>
  <c r="L5729" i="11"/>
  <c r="A5730" i="11"/>
  <c r="B5730" i="11"/>
  <c r="C5730" i="11"/>
  <c r="D5730" i="11"/>
  <c r="E5730" i="11"/>
  <c r="F5730" i="11"/>
  <c r="G5730" i="11"/>
  <c r="H5730" i="11"/>
  <c r="J5730" i="11"/>
  <c r="K5730" i="11"/>
  <c r="L5730" i="11"/>
  <c r="A5731" i="11"/>
  <c r="B5731" i="11"/>
  <c r="C5731" i="11"/>
  <c r="D5731" i="11"/>
  <c r="E5731" i="11"/>
  <c r="F5731" i="11"/>
  <c r="G5731" i="11"/>
  <c r="H5731" i="11"/>
  <c r="J5731" i="11"/>
  <c r="K5731" i="11"/>
  <c r="L5731" i="11"/>
  <c r="A5732" i="11"/>
  <c r="B5732" i="11"/>
  <c r="C5732" i="11"/>
  <c r="D5732" i="11"/>
  <c r="E5732" i="11"/>
  <c r="F5732" i="11"/>
  <c r="G5732" i="11"/>
  <c r="H5732" i="11"/>
  <c r="J5732" i="11"/>
  <c r="K5732" i="11"/>
  <c r="L5732" i="11"/>
  <c r="A5733" i="11"/>
  <c r="B5733" i="11"/>
  <c r="C5733" i="11"/>
  <c r="D5733" i="11"/>
  <c r="E5733" i="11"/>
  <c r="F5733" i="11"/>
  <c r="G5733" i="11"/>
  <c r="H5733" i="11"/>
  <c r="J5733" i="11"/>
  <c r="K5733" i="11"/>
  <c r="L5733" i="11"/>
  <c r="A5734" i="11"/>
  <c r="B5734" i="11"/>
  <c r="C5734" i="11"/>
  <c r="D5734" i="11"/>
  <c r="E5734" i="11"/>
  <c r="F5734" i="11"/>
  <c r="G5734" i="11"/>
  <c r="H5734" i="11"/>
  <c r="J5734" i="11"/>
  <c r="K5734" i="11"/>
  <c r="L5734" i="11"/>
  <c r="A5735" i="11"/>
  <c r="B5735" i="11"/>
  <c r="C5735" i="11"/>
  <c r="D5735" i="11"/>
  <c r="E5735" i="11"/>
  <c r="F5735" i="11"/>
  <c r="G5735" i="11"/>
  <c r="H5735" i="11"/>
  <c r="J5735" i="11"/>
  <c r="K5735" i="11"/>
  <c r="L5735" i="11"/>
  <c r="A5736" i="11"/>
  <c r="B5736" i="11"/>
  <c r="C5736" i="11"/>
  <c r="D5736" i="11"/>
  <c r="E5736" i="11"/>
  <c r="F5736" i="11"/>
  <c r="G5736" i="11"/>
  <c r="H5736" i="11"/>
  <c r="J5736" i="11"/>
  <c r="K5736" i="11"/>
  <c r="L5736" i="11"/>
  <c r="A5737" i="11"/>
  <c r="B5737" i="11"/>
  <c r="C5737" i="11"/>
  <c r="D5737" i="11"/>
  <c r="E5737" i="11"/>
  <c r="F5737" i="11"/>
  <c r="G5737" i="11"/>
  <c r="H5737" i="11"/>
  <c r="J5737" i="11"/>
  <c r="K5737" i="11"/>
  <c r="L5737" i="11"/>
  <c r="A5738" i="11"/>
  <c r="B5738" i="11"/>
  <c r="C5738" i="11"/>
  <c r="D5738" i="11"/>
  <c r="E5738" i="11"/>
  <c r="F5738" i="11"/>
  <c r="G5738" i="11"/>
  <c r="H5738" i="11"/>
  <c r="J5738" i="11"/>
  <c r="K5738" i="11"/>
  <c r="L5738" i="11"/>
  <c r="A5739" i="11"/>
  <c r="B5739" i="11"/>
  <c r="C5739" i="11"/>
  <c r="D5739" i="11"/>
  <c r="E5739" i="11"/>
  <c r="F5739" i="11"/>
  <c r="G5739" i="11"/>
  <c r="H5739" i="11"/>
  <c r="J5739" i="11"/>
  <c r="K5739" i="11"/>
  <c r="L5739" i="11"/>
  <c r="A5740" i="11"/>
  <c r="B5740" i="11"/>
  <c r="C5740" i="11"/>
  <c r="D5740" i="11"/>
  <c r="E5740" i="11"/>
  <c r="F5740" i="11"/>
  <c r="G5740" i="11"/>
  <c r="H5740" i="11"/>
  <c r="J5740" i="11"/>
  <c r="K5740" i="11"/>
  <c r="L5740" i="11"/>
  <c r="A5741" i="11"/>
  <c r="B5741" i="11"/>
  <c r="C5741" i="11"/>
  <c r="D5741" i="11"/>
  <c r="E5741" i="11"/>
  <c r="F5741" i="11"/>
  <c r="G5741" i="11"/>
  <c r="H5741" i="11"/>
  <c r="J5741" i="11"/>
  <c r="K5741" i="11"/>
  <c r="L5741" i="11"/>
  <c r="A5742" i="11"/>
  <c r="B5742" i="11"/>
  <c r="C5742" i="11"/>
  <c r="D5742" i="11"/>
  <c r="E5742" i="11"/>
  <c r="F5742" i="11"/>
  <c r="G5742" i="11"/>
  <c r="H5742" i="11"/>
  <c r="J5742" i="11"/>
  <c r="K5742" i="11"/>
  <c r="L5742" i="11"/>
  <c r="A5743" i="11"/>
  <c r="B5743" i="11"/>
  <c r="C5743" i="11"/>
  <c r="D5743" i="11"/>
  <c r="E5743" i="11"/>
  <c r="F5743" i="11"/>
  <c r="G5743" i="11"/>
  <c r="H5743" i="11"/>
  <c r="J5743" i="11"/>
  <c r="K5743" i="11"/>
  <c r="L5743" i="11"/>
  <c r="A5744" i="11"/>
  <c r="B5744" i="11"/>
  <c r="C5744" i="11"/>
  <c r="D5744" i="11"/>
  <c r="E5744" i="11"/>
  <c r="F5744" i="11"/>
  <c r="G5744" i="11"/>
  <c r="H5744" i="11"/>
  <c r="J5744" i="11"/>
  <c r="K5744" i="11"/>
  <c r="L5744" i="11"/>
  <c r="A5745" i="11"/>
  <c r="B5745" i="11"/>
  <c r="C5745" i="11"/>
  <c r="D5745" i="11"/>
  <c r="E5745" i="11"/>
  <c r="F5745" i="11"/>
  <c r="G5745" i="11"/>
  <c r="H5745" i="11"/>
  <c r="J5745" i="11"/>
  <c r="K5745" i="11"/>
  <c r="L5745" i="11"/>
  <c r="A5746" i="11"/>
  <c r="B5746" i="11"/>
  <c r="C5746" i="11"/>
  <c r="D5746" i="11"/>
  <c r="E5746" i="11"/>
  <c r="F5746" i="11"/>
  <c r="G5746" i="11"/>
  <c r="H5746" i="11"/>
  <c r="J5746" i="11"/>
  <c r="K5746" i="11"/>
  <c r="L5746" i="11"/>
  <c r="A5747" i="11"/>
  <c r="B5747" i="11"/>
  <c r="C5747" i="11"/>
  <c r="D5747" i="11"/>
  <c r="E5747" i="11"/>
  <c r="F5747" i="11"/>
  <c r="G5747" i="11"/>
  <c r="H5747" i="11"/>
  <c r="J5747" i="11"/>
  <c r="K5747" i="11"/>
  <c r="L5747" i="11"/>
  <c r="A5748" i="11"/>
  <c r="B5748" i="11"/>
  <c r="C5748" i="11"/>
  <c r="D5748" i="11"/>
  <c r="E5748" i="11"/>
  <c r="F5748" i="11"/>
  <c r="G5748" i="11"/>
  <c r="H5748" i="11"/>
  <c r="J5748" i="11"/>
  <c r="K5748" i="11"/>
  <c r="L5748" i="11"/>
  <c r="A5749" i="11"/>
  <c r="B5749" i="11"/>
  <c r="C5749" i="11"/>
  <c r="D5749" i="11"/>
  <c r="E5749" i="11"/>
  <c r="F5749" i="11"/>
  <c r="G5749" i="11"/>
  <c r="H5749" i="11"/>
  <c r="J5749" i="11"/>
  <c r="K5749" i="11"/>
  <c r="L5749" i="11"/>
  <c r="A5750" i="11"/>
  <c r="B5750" i="11"/>
  <c r="C5750" i="11"/>
  <c r="D5750" i="11"/>
  <c r="E5750" i="11"/>
  <c r="F5750" i="11"/>
  <c r="G5750" i="11"/>
  <c r="H5750" i="11"/>
  <c r="J5750" i="11"/>
  <c r="K5750" i="11"/>
  <c r="L5750" i="11"/>
  <c r="A5751" i="11"/>
  <c r="B5751" i="11"/>
  <c r="C5751" i="11"/>
  <c r="D5751" i="11"/>
  <c r="E5751" i="11"/>
  <c r="F5751" i="11"/>
  <c r="G5751" i="11"/>
  <c r="H5751" i="11"/>
  <c r="J5751" i="11"/>
  <c r="K5751" i="11"/>
  <c r="L5751" i="11"/>
  <c r="A5752" i="11"/>
  <c r="B5752" i="11"/>
  <c r="C5752" i="11"/>
  <c r="D5752" i="11"/>
  <c r="E5752" i="11"/>
  <c r="F5752" i="11"/>
  <c r="G5752" i="11"/>
  <c r="H5752" i="11"/>
  <c r="J5752" i="11"/>
  <c r="K5752" i="11"/>
  <c r="L5752" i="11"/>
  <c r="A5753" i="11"/>
  <c r="B5753" i="11"/>
  <c r="C5753" i="11"/>
  <c r="D5753" i="11"/>
  <c r="E5753" i="11"/>
  <c r="F5753" i="11"/>
  <c r="G5753" i="11"/>
  <c r="H5753" i="11"/>
  <c r="J5753" i="11"/>
  <c r="K5753" i="11"/>
  <c r="L5753" i="11"/>
  <c r="A5754" i="11"/>
  <c r="B5754" i="11"/>
  <c r="C5754" i="11"/>
  <c r="D5754" i="11"/>
  <c r="E5754" i="11"/>
  <c r="F5754" i="11"/>
  <c r="G5754" i="11"/>
  <c r="H5754" i="11"/>
  <c r="J5754" i="11"/>
  <c r="K5754" i="11"/>
  <c r="L5754" i="11"/>
  <c r="A5755" i="11"/>
  <c r="B5755" i="11"/>
  <c r="C5755" i="11"/>
  <c r="D5755" i="11"/>
  <c r="E5755" i="11"/>
  <c r="F5755" i="11"/>
  <c r="G5755" i="11"/>
  <c r="H5755" i="11"/>
  <c r="J5755" i="11"/>
  <c r="K5755" i="11"/>
  <c r="L5755" i="11"/>
  <c r="A5756" i="11"/>
  <c r="B5756" i="11"/>
  <c r="C5756" i="11"/>
  <c r="D5756" i="11"/>
  <c r="E5756" i="11"/>
  <c r="F5756" i="11"/>
  <c r="G5756" i="11"/>
  <c r="H5756" i="11"/>
  <c r="J5756" i="11"/>
  <c r="K5756" i="11"/>
  <c r="L5756" i="11"/>
  <c r="A5757" i="11"/>
  <c r="B5757" i="11"/>
  <c r="C5757" i="11"/>
  <c r="D5757" i="11"/>
  <c r="E5757" i="11"/>
  <c r="F5757" i="11"/>
  <c r="G5757" i="11"/>
  <c r="H5757" i="11"/>
  <c r="J5757" i="11"/>
  <c r="K5757" i="11"/>
  <c r="L5757" i="11"/>
  <c r="A5758" i="11"/>
  <c r="B5758" i="11"/>
  <c r="C5758" i="11"/>
  <c r="D5758" i="11"/>
  <c r="E5758" i="11"/>
  <c r="F5758" i="11"/>
  <c r="G5758" i="11"/>
  <c r="H5758" i="11"/>
  <c r="J5758" i="11"/>
  <c r="K5758" i="11"/>
  <c r="L5758" i="11"/>
  <c r="A5759" i="11"/>
  <c r="B5759" i="11"/>
  <c r="C5759" i="11"/>
  <c r="D5759" i="11"/>
  <c r="E5759" i="11"/>
  <c r="F5759" i="11"/>
  <c r="G5759" i="11"/>
  <c r="H5759" i="11"/>
  <c r="J5759" i="11"/>
  <c r="K5759" i="11"/>
  <c r="L5759" i="11"/>
  <c r="A5760" i="11"/>
  <c r="B5760" i="11"/>
  <c r="C5760" i="11"/>
  <c r="D5760" i="11"/>
  <c r="E5760" i="11"/>
  <c r="F5760" i="11"/>
  <c r="G5760" i="11"/>
  <c r="H5760" i="11"/>
  <c r="J5760" i="11"/>
  <c r="K5760" i="11"/>
  <c r="L5760" i="11"/>
  <c r="A5761" i="11"/>
  <c r="B5761" i="11"/>
  <c r="C5761" i="11"/>
  <c r="D5761" i="11"/>
  <c r="E5761" i="11"/>
  <c r="F5761" i="11"/>
  <c r="G5761" i="11"/>
  <c r="H5761" i="11"/>
  <c r="J5761" i="11"/>
  <c r="K5761" i="11"/>
  <c r="L5761" i="11"/>
  <c r="A5762" i="11"/>
  <c r="B5762" i="11"/>
  <c r="C5762" i="11"/>
  <c r="D5762" i="11"/>
  <c r="E5762" i="11"/>
  <c r="F5762" i="11"/>
  <c r="G5762" i="11"/>
  <c r="H5762" i="11"/>
  <c r="J5762" i="11"/>
  <c r="K5762" i="11"/>
  <c r="L5762" i="11"/>
  <c r="A5763" i="11"/>
  <c r="B5763" i="11"/>
  <c r="C5763" i="11"/>
  <c r="D5763" i="11"/>
  <c r="E5763" i="11"/>
  <c r="F5763" i="11"/>
  <c r="G5763" i="11"/>
  <c r="H5763" i="11"/>
  <c r="J5763" i="11"/>
  <c r="K5763" i="11"/>
  <c r="L5763" i="11"/>
  <c r="A5764" i="11"/>
  <c r="B5764" i="11"/>
  <c r="C5764" i="11"/>
  <c r="D5764" i="11"/>
  <c r="E5764" i="11"/>
  <c r="F5764" i="11"/>
  <c r="G5764" i="11"/>
  <c r="H5764" i="11"/>
  <c r="J5764" i="11"/>
  <c r="K5764" i="11"/>
  <c r="L5764" i="11"/>
  <c r="A5765" i="11"/>
  <c r="B5765" i="11"/>
  <c r="C5765" i="11"/>
  <c r="D5765" i="11"/>
  <c r="E5765" i="11"/>
  <c r="F5765" i="11"/>
  <c r="G5765" i="11"/>
  <c r="H5765" i="11"/>
  <c r="J5765" i="11"/>
  <c r="K5765" i="11"/>
  <c r="L5765" i="11"/>
  <c r="A5766" i="11"/>
  <c r="B5766" i="11"/>
  <c r="C5766" i="11"/>
  <c r="D5766" i="11"/>
  <c r="E5766" i="11"/>
  <c r="F5766" i="11"/>
  <c r="G5766" i="11"/>
  <c r="H5766" i="11"/>
  <c r="J5766" i="11"/>
  <c r="K5766" i="11"/>
  <c r="L5766" i="11"/>
  <c r="A5767" i="11"/>
  <c r="B5767" i="11"/>
  <c r="C5767" i="11"/>
  <c r="D5767" i="11"/>
  <c r="E5767" i="11"/>
  <c r="F5767" i="11"/>
  <c r="G5767" i="11"/>
  <c r="H5767" i="11"/>
  <c r="J5767" i="11"/>
  <c r="K5767" i="11"/>
  <c r="L5767" i="11"/>
  <c r="A5768" i="11"/>
  <c r="B5768" i="11"/>
  <c r="C5768" i="11"/>
  <c r="D5768" i="11"/>
  <c r="E5768" i="11"/>
  <c r="F5768" i="11"/>
  <c r="G5768" i="11"/>
  <c r="H5768" i="11"/>
  <c r="J5768" i="11"/>
  <c r="K5768" i="11"/>
  <c r="L5768" i="11"/>
  <c r="A5769" i="11"/>
  <c r="B5769" i="11"/>
  <c r="C5769" i="11"/>
  <c r="D5769" i="11"/>
  <c r="E5769" i="11"/>
  <c r="F5769" i="11"/>
  <c r="G5769" i="11"/>
  <c r="H5769" i="11"/>
  <c r="J5769" i="11"/>
  <c r="K5769" i="11"/>
  <c r="L5769" i="11"/>
  <c r="A5770" i="11"/>
  <c r="B5770" i="11"/>
  <c r="C5770" i="11"/>
  <c r="D5770" i="11"/>
  <c r="E5770" i="11"/>
  <c r="F5770" i="11"/>
  <c r="G5770" i="11"/>
  <c r="H5770" i="11"/>
  <c r="J5770" i="11"/>
  <c r="K5770" i="11"/>
  <c r="L5770" i="11"/>
  <c r="A5771" i="11"/>
  <c r="B5771" i="11"/>
  <c r="C5771" i="11"/>
  <c r="D5771" i="11"/>
  <c r="E5771" i="11"/>
  <c r="F5771" i="11"/>
  <c r="G5771" i="11"/>
  <c r="H5771" i="11"/>
  <c r="J5771" i="11"/>
  <c r="K5771" i="11"/>
  <c r="L5771" i="11"/>
  <c r="A5772" i="11"/>
  <c r="B5772" i="11"/>
  <c r="C5772" i="11"/>
  <c r="D5772" i="11"/>
  <c r="E5772" i="11"/>
  <c r="F5772" i="11"/>
  <c r="G5772" i="11"/>
  <c r="H5772" i="11"/>
  <c r="J5772" i="11"/>
  <c r="K5772" i="11"/>
  <c r="L5772" i="11"/>
  <c r="A5773" i="11"/>
  <c r="B5773" i="11"/>
  <c r="C5773" i="11"/>
  <c r="D5773" i="11"/>
  <c r="E5773" i="11"/>
  <c r="F5773" i="11"/>
  <c r="G5773" i="11"/>
  <c r="H5773" i="11"/>
  <c r="J5773" i="11"/>
  <c r="K5773" i="11"/>
  <c r="L5773" i="11"/>
  <c r="A5774" i="11"/>
  <c r="B5774" i="11"/>
  <c r="C5774" i="11"/>
  <c r="D5774" i="11"/>
  <c r="E5774" i="11"/>
  <c r="F5774" i="11"/>
  <c r="G5774" i="11"/>
  <c r="H5774" i="11"/>
  <c r="J5774" i="11"/>
  <c r="K5774" i="11"/>
  <c r="L5774" i="11"/>
  <c r="A5775" i="11"/>
  <c r="B5775" i="11"/>
  <c r="C5775" i="11"/>
  <c r="D5775" i="11"/>
  <c r="E5775" i="11"/>
  <c r="F5775" i="11"/>
  <c r="G5775" i="11"/>
  <c r="H5775" i="11"/>
  <c r="J5775" i="11"/>
  <c r="K5775" i="11"/>
  <c r="L5775" i="11"/>
  <c r="A5776" i="11"/>
  <c r="B5776" i="11"/>
  <c r="C5776" i="11"/>
  <c r="D5776" i="11"/>
  <c r="E5776" i="11"/>
  <c r="F5776" i="11"/>
  <c r="G5776" i="11"/>
  <c r="H5776" i="11"/>
  <c r="J5776" i="11"/>
  <c r="K5776" i="11"/>
  <c r="L5776" i="11"/>
  <c r="A5777" i="11"/>
  <c r="B5777" i="11"/>
  <c r="C5777" i="11"/>
  <c r="D5777" i="11"/>
  <c r="E5777" i="11"/>
  <c r="F5777" i="11"/>
  <c r="G5777" i="11"/>
  <c r="H5777" i="11"/>
  <c r="J5777" i="11"/>
  <c r="K5777" i="11"/>
  <c r="L5777" i="11"/>
  <c r="A5778" i="11"/>
  <c r="B5778" i="11"/>
  <c r="C5778" i="11"/>
  <c r="D5778" i="11"/>
  <c r="E5778" i="11"/>
  <c r="F5778" i="11"/>
  <c r="G5778" i="11"/>
  <c r="H5778" i="11"/>
  <c r="J5778" i="11"/>
  <c r="K5778" i="11"/>
  <c r="L5778" i="11"/>
  <c r="A5779" i="11"/>
  <c r="B5779" i="11"/>
  <c r="C5779" i="11"/>
  <c r="D5779" i="11"/>
  <c r="E5779" i="11"/>
  <c r="F5779" i="11"/>
  <c r="G5779" i="11"/>
  <c r="H5779" i="11"/>
  <c r="J5779" i="11"/>
  <c r="K5779" i="11"/>
  <c r="L5779" i="11"/>
  <c r="A5780" i="11"/>
  <c r="B5780" i="11"/>
  <c r="C5780" i="11"/>
  <c r="D5780" i="11"/>
  <c r="E5780" i="11"/>
  <c r="F5780" i="11"/>
  <c r="G5780" i="11"/>
  <c r="H5780" i="11"/>
  <c r="J5780" i="11"/>
  <c r="K5780" i="11"/>
  <c r="L5780" i="11"/>
  <c r="A5781" i="11"/>
  <c r="B5781" i="11"/>
  <c r="C5781" i="11"/>
  <c r="D5781" i="11"/>
  <c r="E5781" i="11"/>
  <c r="F5781" i="11"/>
  <c r="G5781" i="11"/>
  <c r="H5781" i="11"/>
  <c r="J5781" i="11"/>
  <c r="K5781" i="11"/>
  <c r="L5781" i="11"/>
  <c r="A5782" i="11"/>
  <c r="B5782" i="11"/>
  <c r="C5782" i="11"/>
  <c r="D5782" i="11"/>
  <c r="E5782" i="11"/>
  <c r="F5782" i="11"/>
  <c r="G5782" i="11"/>
  <c r="H5782" i="11"/>
  <c r="J5782" i="11"/>
  <c r="K5782" i="11"/>
  <c r="L5782" i="11"/>
  <c r="A5783" i="11"/>
  <c r="B5783" i="11"/>
  <c r="C5783" i="11"/>
  <c r="D5783" i="11"/>
  <c r="E5783" i="11"/>
  <c r="F5783" i="11"/>
  <c r="G5783" i="11"/>
  <c r="H5783" i="11"/>
  <c r="J5783" i="11"/>
  <c r="K5783" i="11"/>
  <c r="L5783" i="11"/>
  <c r="A5784" i="11"/>
  <c r="B5784" i="11"/>
  <c r="C5784" i="11"/>
  <c r="D5784" i="11"/>
  <c r="E5784" i="11"/>
  <c r="F5784" i="11"/>
  <c r="G5784" i="11"/>
  <c r="H5784" i="11"/>
  <c r="J5784" i="11"/>
  <c r="K5784" i="11"/>
  <c r="L5784" i="11"/>
  <c r="A5785" i="11"/>
  <c r="B5785" i="11"/>
  <c r="C5785" i="11"/>
  <c r="D5785" i="11"/>
  <c r="E5785" i="11"/>
  <c r="F5785" i="11"/>
  <c r="G5785" i="11"/>
  <c r="H5785" i="11"/>
  <c r="J5785" i="11"/>
  <c r="K5785" i="11"/>
  <c r="L5785" i="11"/>
  <c r="A5786" i="11"/>
  <c r="B5786" i="11"/>
  <c r="C5786" i="11"/>
  <c r="D5786" i="11"/>
  <c r="E5786" i="11"/>
  <c r="F5786" i="11"/>
  <c r="G5786" i="11"/>
  <c r="H5786" i="11"/>
  <c r="J5786" i="11"/>
  <c r="K5786" i="11"/>
  <c r="L5786" i="11"/>
  <c r="A5787" i="11"/>
  <c r="B5787" i="11"/>
  <c r="C5787" i="11"/>
  <c r="D5787" i="11"/>
  <c r="E5787" i="11"/>
  <c r="F5787" i="11"/>
  <c r="G5787" i="11"/>
  <c r="H5787" i="11"/>
  <c r="J5787" i="11"/>
  <c r="K5787" i="11"/>
  <c r="L5787" i="11"/>
  <c r="A5788" i="11"/>
  <c r="B5788" i="11"/>
  <c r="C5788" i="11"/>
  <c r="D5788" i="11"/>
  <c r="E5788" i="11"/>
  <c r="F5788" i="11"/>
  <c r="G5788" i="11"/>
  <c r="H5788" i="11"/>
  <c r="J5788" i="11"/>
  <c r="K5788" i="11"/>
  <c r="L5788" i="11"/>
  <c r="A5789" i="11"/>
  <c r="B5789" i="11"/>
  <c r="C5789" i="11"/>
  <c r="D5789" i="11"/>
  <c r="E5789" i="11"/>
  <c r="F5789" i="11"/>
  <c r="G5789" i="11"/>
  <c r="H5789" i="11"/>
  <c r="J5789" i="11"/>
  <c r="K5789" i="11"/>
  <c r="L5789" i="11"/>
  <c r="A5790" i="11"/>
  <c r="B5790" i="11"/>
  <c r="C5790" i="11"/>
  <c r="D5790" i="11"/>
  <c r="E5790" i="11"/>
  <c r="F5790" i="11"/>
  <c r="G5790" i="11"/>
  <c r="H5790" i="11"/>
  <c r="J5790" i="11"/>
  <c r="K5790" i="11"/>
  <c r="L5790" i="11"/>
  <c r="A5791" i="11"/>
  <c r="B5791" i="11"/>
  <c r="C5791" i="11"/>
  <c r="D5791" i="11"/>
  <c r="E5791" i="11"/>
  <c r="F5791" i="11"/>
  <c r="G5791" i="11"/>
  <c r="H5791" i="11"/>
  <c r="J5791" i="11"/>
  <c r="K5791" i="11"/>
  <c r="L5791" i="11"/>
  <c r="A5792" i="11"/>
  <c r="B5792" i="11"/>
  <c r="C5792" i="11"/>
  <c r="D5792" i="11"/>
  <c r="E5792" i="11"/>
  <c r="F5792" i="11"/>
  <c r="G5792" i="11"/>
  <c r="H5792" i="11"/>
  <c r="J5792" i="11"/>
  <c r="K5792" i="11"/>
  <c r="L5792" i="11"/>
  <c r="A5793" i="11"/>
  <c r="B5793" i="11"/>
  <c r="C5793" i="11"/>
  <c r="D5793" i="11"/>
  <c r="E5793" i="11"/>
  <c r="F5793" i="11"/>
  <c r="G5793" i="11"/>
  <c r="H5793" i="11"/>
  <c r="J5793" i="11"/>
  <c r="K5793" i="11"/>
  <c r="L5793" i="11"/>
  <c r="A5794" i="11"/>
  <c r="B5794" i="11"/>
  <c r="C5794" i="11"/>
  <c r="D5794" i="11"/>
  <c r="E5794" i="11"/>
  <c r="F5794" i="11"/>
  <c r="G5794" i="11"/>
  <c r="H5794" i="11"/>
  <c r="J5794" i="11"/>
  <c r="K5794" i="11"/>
  <c r="L5794" i="11"/>
  <c r="A5795" i="11"/>
  <c r="B5795" i="11"/>
  <c r="C5795" i="11"/>
  <c r="D5795" i="11"/>
  <c r="E5795" i="11"/>
  <c r="F5795" i="11"/>
  <c r="G5795" i="11"/>
  <c r="H5795" i="11"/>
  <c r="J5795" i="11"/>
  <c r="K5795" i="11"/>
  <c r="L5795" i="11"/>
  <c r="A5796" i="11"/>
  <c r="B5796" i="11"/>
  <c r="C5796" i="11"/>
  <c r="D5796" i="11"/>
  <c r="E5796" i="11"/>
  <c r="F5796" i="11"/>
  <c r="G5796" i="11"/>
  <c r="H5796" i="11"/>
  <c r="J5796" i="11"/>
  <c r="K5796" i="11"/>
  <c r="L5796" i="11"/>
  <c r="A5797" i="11"/>
  <c r="B5797" i="11"/>
  <c r="C5797" i="11"/>
  <c r="D5797" i="11"/>
  <c r="E5797" i="11"/>
  <c r="F5797" i="11"/>
  <c r="G5797" i="11"/>
  <c r="H5797" i="11"/>
  <c r="J5797" i="11"/>
  <c r="K5797" i="11"/>
  <c r="L5797" i="11"/>
  <c r="A5798" i="11"/>
  <c r="B5798" i="11"/>
  <c r="C5798" i="11"/>
  <c r="D5798" i="11"/>
  <c r="E5798" i="11"/>
  <c r="F5798" i="11"/>
  <c r="G5798" i="11"/>
  <c r="H5798" i="11"/>
  <c r="J5798" i="11"/>
  <c r="K5798" i="11"/>
  <c r="L5798" i="11"/>
  <c r="A5799" i="11"/>
  <c r="B5799" i="11"/>
  <c r="C5799" i="11"/>
  <c r="D5799" i="11"/>
  <c r="E5799" i="11"/>
  <c r="F5799" i="11"/>
  <c r="G5799" i="11"/>
  <c r="H5799" i="11"/>
  <c r="J5799" i="11"/>
  <c r="K5799" i="11"/>
  <c r="L5799" i="11"/>
  <c r="A5800" i="11"/>
  <c r="B5800" i="11"/>
  <c r="C5800" i="11"/>
  <c r="D5800" i="11"/>
  <c r="E5800" i="11"/>
  <c r="F5800" i="11"/>
  <c r="G5800" i="11"/>
  <c r="H5800" i="11"/>
  <c r="J5800" i="11"/>
  <c r="K5800" i="11"/>
  <c r="L5800" i="11"/>
  <c r="A5801" i="11"/>
  <c r="B5801" i="11"/>
  <c r="C5801" i="11"/>
  <c r="D5801" i="11"/>
  <c r="E5801" i="11"/>
  <c r="F5801" i="11"/>
  <c r="G5801" i="11"/>
  <c r="H5801" i="11"/>
  <c r="J5801" i="11"/>
  <c r="K5801" i="11"/>
  <c r="L5801" i="11"/>
  <c r="A5802" i="11"/>
  <c r="B5802" i="11"/>
  <c r="C5802" i="11"/>
  <c r="D5802" i="11"/>
  <c r="E5802" i="11"/>
  <c r="F5802" i="11"/>
  <c r="G5802" i="11"/>
  <c r="H5802" i="11"/>
  <c r="J5802" i="11"/>
  <c r="K5802" i="11"/>
  <c r="L5802" i="11"/>
  <c r="A5803" i="11"/>
  <c r="B5803" i="11"/>
  <c r="C5803" i="11"/>
  <c r="D5803" i="11"/>
  <c r="E5803" i="11"/>
  <c r="F5803" i="11"/>
  <c r="G5803" i="11"/>
  <c r="H5803" i="11"/>
  <c r="J5803" i="11"/>
  <c r="K5803" i="11"/>
  <c r="L5803" i="11"/>
  <c r="A5804" i="11"/>
  <c r="B5804" i="11"/>
  <c r="C5804" i="11"/>
  <c r="D5804" i="11"/>
  <c r="E5804" i="11"/>
  <c r="F5804" i="11"/>
  <c r="G5804" i="11"/>
  <c r="H5804" i="11"/>
  <c r="J5804" i="11"/>
  <c r="K5804" i="11"/>
  <c r="L5804" i="11"/>
  <c r="A5805" i="11"/>
  <c r="B5805" i="11"/>
  <c r="C5805" i="11"/>
  <c r="D5805" i="11"/>
  <c r="E5805" i="11"/>
  <c r="F5805" i="11"/>
  <c r="G5805" i="11"/>
  <c r="H5805" i="11"/>
  <c r="J5805" i="11"/>
  <c r="K5805" i="11"/>
  <c r="L5805" i="11"/>
  <c r="A5806" i="11"/>
  <c r="B5806" i="11"/>
  <c r="C5806" i="11"/>
  <c r="D5806" i="11"/>
  <c r="E5806" i="11"/>
  <c r="F5806" i="11"/>
  <c r="G5806" i="11"/>
  <c r="H5806" i="11"/>
  <c r="J5806" i="11"/>
  <c r="K5806" i="11"/>
  <c r="L5806" i="11"/>
  <c r="A5807" i="11"/>
  <c r="B5807" i="11"/>
  <c r="C5807" i="11"/>
  <c r="D5807" i="11"/>
  <c r="E5807" i="11"/>
  <c r="F5807" i="11"/>
  <c r="G5807" i="11"/>
  <c r="H5807" i="11"/>
  <c r="J5807" i="11"/>
  <c r="K5807" i="11"/>
  <c r="L5807" i="11"/>
  <c r="A5808" i="11"/>
  <c r="B5808" i="11"/>
  <c r="C5808" i="11"/>
  <c r="D5808" i="11"/>
  <c r="E5808" i="11"/>
  <c r="F5808" i="11"/>
  <c r="G5808" i="11"/>
  <c r="H5808" i="11"/>
  <c r="J5808" i="11"/>
  <c r="K5808" i="11"/>
  <c r="L5808" i="11"/>
  <c r="A5809" i="11"/>
  <c r="B5809" i="11"/>
  <c r="C5809" i="11"/>
  <c r="D5809" i="11"/>
  <c r="E5809" i="11"/>
  <c r="F5809" i="11"/>
  <c r="G5809" i="11"/>
  <c r="H5809" i="11"/>
  <c r="J5809" i="11"/>
  <c r="K5809" i="11"/>
  <c r="L5809" i="11"/>
  <c r="A5810" i="11"/>
  <c r="B5810" i="11"/>
  <c r="C5810" i="11"/>
  <c r="D5810" i="11"/>
  <c r="E5810" i="11"/>
  <c r="F5810" i="11"/>
  <c r="G5810" i="11"/>
  <c r="H5810" i="11"/>
  <c r="J5810" i="11"/>
  <c r="K5810" i="11"/>
  <c r="L5810" i="11"/>
  <c r="A5811" i="11"/>
  <c r="B5811" i="11"/>
  <c r="C5811" i="11"/>
  <c r="D5811" i="11"/>
  <c r="E5811" i="11"/>
  <c r="F5811" i="11"/>
  <c r="G5811" i="11"/>
  <c r="H5811" i="11"/>
  <c r="J5811" i="11"/>
  <c r="K5811" i="11"/>
  <c r="L5811" i="11"/>
  <c r="A5812" i="11"/>
  <c r="B5812" i="11"/>
  <c r="C5812" i="11"/>
  <c r="D5812" i="11"/>
  <c r="E5812" i="11"/>
  <c r="F5812" i="11"/>
  <c r="G5812" i="11"/>
  <c r="H5812" i="11"/>
  <c r="J5812" i="11"/>
  <c r="K5812" i="11"/>
  <c r="L5812" i="11"/>
  <c r="A5813" i="11"/>
  <c r="B5813" i="11"/>
  <c r="C5813" i="11"/>
  <c r="D5813" i="11"/>
  <c r="E5813" i="11"/>
  <c r="F5813" i="11"/>
  <c r="G5813" i="11"/>
  <c r="H5813" i="11"/>
  <c r="J5813" i="11"/>
  <c r="K5813" i="11"/>
  <c r="L5813" i="11"/>
  <c r="A5814" i="11"/>
  <c r="B5814" i="11"/>
  <c r="C5814" i="11"/>
  <c r="D5814" i="11"/>
  <c r="E5814" i="11"/>
  <c r="F5814" i="11"/>
  <c r="G5814" i="11"/>
  <c r="H5814" i="11"/>
  <c r="J5814" i="11"/>
  <c r="K5814" i="11"/>
  <c r="L5814" i="11"/>
  <c r="A5815" i="11"/>
  <c r="B5815" i="11"/>
  <c r="C5815" i="11"/>
  <c r="D5815" i="11"/>
  <c r="E5815" i="11"/>
  <c r="F5815" i="11"/>
  <c r="G5815" i="11"/>
  <c r="H5815" i="11"/>
  <c r="J5815" i="11"/>
  <c r="K5815" i="11"/>
  <c r="L5815" i="11"/>
  <c r="A5816" i="11"/>
  <c r="B5816" i="11"/>
  <c r="C5816" i="11"/>
  <c r="D5816" i="11"/>
  <c r="E5816" i="11"/>
  <c r="F5816" i="11"/>
  <c r="G5816" i="11"/>
  <c r="H5816" i="11"/>
  <c r="J5816" i="11"/>
  <c r="K5816" i="11"/>
  <c r="L5816" i="11"/>
  <c r="A5817" i="11"/>
  <c r="B5817" i="11"/>
  <c r="C5817" i="11"/>
  <c r="D5817" i="11"/>
  <c r="E5817" i="11"/>
  <c r="F5817" i="11"/>
  <c r="G5817" i="11"/>
  <c r="H5817" i="11"/>
  <c r="J5817" i="11"/>
  <c r="K5817" i="11"/>
  <c r="L5817" i="11"/>
  <c r="A5818" i="11"/>
  <c r="B5818" i="11"/>
  <c r="C5818" i="11"/>
  <c r="D5818" i="11"/>
  <c r="E5818" i="11"/>
  <c r="F5818" i="11"/>
  <c r="G5818" i="11"/>
  <c r="H5818" i="11"/>
  <c r="J5818" i="11"/>
  <c r="K5818" i="11"/>
  <c r="L5818" i="11"/>
  <c r="A5819" i="11"/>
  <c r="B5819" i="11"/>
  <c r="C5819" i="11"/>
  <c r="D5819" i="11"/>
  <c r="E5819" i="11"/>
  <c r="F5819" i="11"/>
  <c r="G5819" i="11"/>
  <c r="H5819" i="11"/>
  <c r="J5819" i="11"/>
  <c r="K5819" i="11"/>
  <c r="L5819" i="11"/>
  <c r="A5820" i="11"/>
  <c r="B5820" i="11"/>
  <c r="C5820" i="11"/>
  <c r="D5820" i="11"/>
  <c r="E5820" i="11"/>
  <c r="F5820" i="11"/>
  <c r="G5820" i="11"/>
  <c r="H5820" i="11"/>
  <c r="J5820" i="11"/>
  <c r="K5820" i="11"/>
  <c r="L5820" i="11"/>
  <c r="A5821" i="11"/>
  <c r="B5821" i="11"/>
  <c r="C5821" i="11"/>
  <c r="D5821" i="11"/>
  <c r="E5821" i="11"/>
  <c r="F5821" i="11"/>
  <c r="G5821" i="11"/>
  <c r="H5821" i="11"/>
  <c r="J5821" i="11"/>
  <c r="K5821" i="11"/>
  <c r="L5821" i="11"/>
  <c r="A5822" i="11"/>
  <c r="B5822" i="11"/>
  <c r="C5822" i="11"/>
  <c r="D5822" i="11"/>
  <c r="E5822" i="11"/>
  <c r="F5822" i="11"/>
  <c r="G5822" i="11"/>
  <c r="H5822" i="11"/>
  <c r="J5822" i="11"/>
  <c r="K5822" i="11"/>
  <c r="L5822" i="11"/>
  <c r="A5823" i="11"/>
  <c r="B5823" i="11"/>
  <c r="C5823" i="11"/>
  <c r="D5823" i="11"/>
  <c r="E5823" i="11"/>
  <c r="F5823" i="11"/>
  <c r="G5823" i="11"/>
  <c r="H5823" i="11"/>
  <c r="J5823" i="11"/>
  <c r="K5823" i="11"/>
  <c r="L5823" i="11"/>
  <c r="A5824" i="11"/>
  <c r="B5824" i="11"/>
  <c r="C5824" i="11"/>
  <c r="D5824" i="11"/>
  <c r="E5824" i="11"/>
  <c r="F5824" i="11"/>
  <c r="G5824" i="11"/>
  <c r="H5824" i="11"/>
  <c r="J5824" i="11"/>
  <c r="K5824" i="11"/>
  <c r="L5824" i="11"/>
  <c r="A5825" i="11"/>
  <c r="B5825" i="11"/>
  <c r="C5825" i="11"/>
  <c r="D5825" i="11"/>
  <c r="E5825" i="11"/>
  <c r="F5825" i="11"/>
  <c r="G5825" i="11"/>
  <c r="H5825" i="11"/>
  <c r="J5825" i="11"/>
  <c r="K5825" i="11"/>
  <c r="L5825" i="11"/>
  <c r="A5826" i="11"/>
  <c r="B5826" i="11"/>
  <c r="C5826" i="11"/>
  <c r="D5826" i="11"/>
  <c r="E5826" i="11"/>
  <c r="F5826" i="11"/>
  <c r="G5826" i="11"/>
  <c r="H5826" i="11"/>
  <c r="J5826" i="11"/>
  <c r="K5826" i="11"/>
  <c r="L5826" i="11"/>
  <c r="A5827" i="11"/>
  <c r="B5827" i="11"/>
  <c r="C5827" i="11"/>
  <c r="D5827" i="11"/>
  <c r="E5827" i="11"/>
  <c r="F5827" i="11"/>
  <c r="G5827" i="11"/>
  <c r="H5827" i="11"/>
  <c r="J5827" i="11"/>
  <c r="K5827" i="11"/>
  <c r="L5827" i="11"/>
  <c r="A5828" i="11"/>
  <c r="B5828" i="11"/>
  <c r="C5828" i="11"/>
  <c r="D5828" i="11"/>
  <c r="E5828" i="11"/>
  <c r="F5828" i="11"/>
  <c r="G5828" i="11"/>
  <c r="H5828" i="11"/>
  <c r="J5828" i="11"/>
  <c r="K5828" i="11"/>
  <c r="L5828" i="11"/>
  <c r="A5829" i="11"/>
  <c r="B5829" i="11"/>
  <c r="C5829" i="11"/>
  <c r="D5829" i="11"/>
  <c r="E5829" i="11"/>
  <c r="F5829" i="11"/>
  <c r="G5829" i="11"/>
  <c r="H5829" i="11"/>
  <c r="J5829" i="11"/>
  <c r="K5829" i="11"/>
  <c r="L5829" i="11"/>
  <c r="A5830" i="11"/>
  <c r="B5830" i="11"/>
  <c r="C5830" i="11"/>
  <c r="D5830" i="11"/>
  <c r="E5830" i="11"/>
  <c r="F5830" i="11"/>
  <c r="G5830" i="11"/>
  <c r="H5830" i="11"/>
  <c r="J5830" i="11"/>
  <c r="K5830" i="11"/>
  <c r="L5830" i="11"/>
  <c r="A5831" i="11"/>
  <c r="B5831" i="11"/>
  <c r="C5831" i="11"/>
  <c r="D5831" i="11"/>
  <c r="E5831" i="11"/>
  <c r="F5831" i="11"/>
  <c r="G5831" i="11"/>
  <c r="H5831" i="11"/>
  <c r="J5831" i="11"/>
  <c r="K5831" i="11"/>
  <c r="L5831" i="11"/>
  <c r="A5832" i="11"/>
  <c r="B5832" i="11"/>
  <c r="C5832" i="11"/>
  <c r="D5832" i="11"/>
  <c r="E5832" i="11"/>
  <c r="F5832" i="11"/>
  <c r="G5832" i="11"/>
  <c r="H5832" i="11"/>
  <c r="J5832" i="11"/>
  <c r="K5832" i="11"/>
  <c r="L5832" i="11"/>
  <c r="A5833" i="11"/>
  <c r="B5833" i="11"/>
  <c r="C5833" i="11"/>
  <c r="D5833" i="11"/>
  <c r="E5833" i="11"/>
  <c r="F5833" i="11"/>
  <c r="G5833" i="11"/>
  <c r="H5833" i="11"/>
  <c r="J5833" i="11"/>
  <c r="K5833" i="11"/>
  <c r="L5833" i="11"/>
  <c r="A5834" i="11"/>
  <c r="B5834" i="11"/>
  <c r="C5834" i="11"/>
  <c r="D5834" i="11"/>
  <c r="E5834" i="11"/>
  <c r="F5834" i="11"/>
  <c r="G5834" i="11"/>
  <c r="H5834" i="11"/>
  <c r="J5834" i="11"/>
  <c r="K5834" i="11"/>
  <c r="L5834" i="11"/>
  <c r="A5835" i="11"/>
  <c r="B5835" i="11"/>
  <c r="C5835" i="11"/>
  <c r="D5835" i="11"/>
  <c r="E5835" i="11"/>
  <c r="F5835" i="11"/>
  <c r="G5835" i="11"/>
  <c r="H5835" i="11"/>
  <c r="J5835" i="11"/>
  <c r="K5835" i="11"/>
  <c r="L5835" i="11"/>
  <c r="A5836" i="11"/>
  <c r="B5836" i="11"/>
  <c r="C5836" i="11"/>
  <c r="D5836" i="11"/>
  <c r="E5836" i="11"/>
  <c r="F5836" i="11"/>
  <c r="G5836" i="11"/>
  <c r="H5836" i="11"/>
  <c r="J5836" i="11"/>
  <c r="K5836" i="11"/>
  <c r="L5836" i="11"/>
  <c r="A5837" i="11"/>
  <c r="B5837" i="11"/>
  <c r="C5837" i="11"/>
  <c r="D5837" i="11"/>
  <c r="E5837" i="11"/>
  <c r="F5837" i="11"/>
  <c r="G5837" i="11"/>
  <c r="H5837" i="11"/>
  <c r="J5837" i="11"/>
  <c r="K5837" i="11"/>
  <c r="L5837" i="11"/>
  <c r="A5838" i="11"/>
  <c r="B5838" i="11"/>
  <c r="C5838" i="11"/>
  <c r="D5838" i="11"/>
  <c r="E5838" i="11"/>
  <c r="F5838" i="11"/>
  <c r="G5838" i="11"/>
  <c r="H5838" i="11"/>
  <c r="J5838" i="11"/>
  <c r="K5838" i="11"/>
  <c r="L5838" i="11"/>
  <c r="A5839" i="11"/>
  <c r="B5839" i="11"/>
  <c r="C5839" i="11"/>
  <c r="D5839" i="11"/>
  <c r="E5839" i="11"/>
  <c r="F5839" i="11"/>
  <c r="G5839" i="11"/>
  <c r="H5839" i="11"/>
  <c r="J5839" i="11"/>
  <c r="K5839" i="11"/>
  <c r="L5839" i="11"/>
  <c r="A5840" i="11"/>
  <c r="B5840" i="11"/>
  <c r="C5840" i="11"/>
  <c r="D5840" i="11"/>
  <c r="E5840" i="11"/>
  <c r="F5840" i="11"/>
  <c r="G5840" i="11"/>
  <c r="H5840" i="11"/>
  <c r="J5840" i="11"/>
  <c r="K5840" i="11"/>
  <c r="L5840" i="11"/>
  <c r="A5841" i="11"/>
  <c r="B5841" i="11"/>
  <c r="C5841" i="11"/>
  <c r="D5841" i="11"/>
  <c r="E5841" i="11"/>
  <c r="F5841" i="11"/>
  <c r="G5841" i="11"/>
  <c r="H5841" i="11"/>
  <c r="J5841" i="11"/>
  <c r="K5841" i="11"/>
  <c r="L5841" i="11"/>
  <c r="A5842" i="11"/>
  <c r="B5842" i="11"/>
  <c r="C5842" i="11"/>
  <c r="D5842" i="11"/>
  <c r="E5842" i="11"/>
  <c r="F5842" i="11"/>
  <c r="G5842" i="11"/>
  <c r="H5842" i="11"/>
  <c r="J5842" i="11"/>
  <c r="K5842" i="11"/>
  <c r="L5842" i="11"/>
  <c r="A5843" i="11"/>
  <c r="B5843" i="11"/>
  <c r="C5843" i="11"/>
  <c r="D5843" i="11"/>
  <c r="E5843" i="11"/>
  <c r="F5843" i="11"/>
  <c r="G5843" i="11"/>
  <c r="H5843" i="11"/>
  <c r="J5843" i="11"/>
  <c r="K5843" i="11"/>
  <c r="L5843" i="11"/>
  <c r="A5844" i="11"/>
  <c r="B5844" i="11"/>
  <c r="C5844" i="11"/>
  <c r="D5844" i="11"/>
  <c r="E5844" i="11"/>
  <c r="F5844" i="11"/>
  <c r="G5844" i="11"/>
  <c r="H5844" i="11"/>
  <c r="J5844" i="11"/>
  <c r="K5844" i="11"/>
  <c r="L5844" i="11"/>
  <c r="A5845" i="11"/>
  <c r="B5845" i="11"/>
  <c r="C5845" i="11"/>
  <c r="D5845" i="11"/>
  <c r="E5845" i="11"/>
  <c r="F5845" i="11"/>
  <c r="G5845" i="11"/>
  <c r="H5845" i="11"/>
  <c r="J5845" i="11"/>
  <c r="K5845" i="11"/>
  <c r="L5845" i="11"/>
  <c r="A5846" i="11"/>
  <c r="B5846" i="11"/>
  <c r="C5846" i="11"/>
  <c r="D5846" i="11"/>
  <c r="E5846" i="11"/>
  <c r="F5846" i="11"/>
  <c r="G5846" i="11"/>
  <c r="H5846" i="11"/>
  <c r="J5846" i="11"/>
  <c r="K5846" i="11"/>
  <c r="L5846" i="11"/>
  <c r="A5847" i="11"/>
  <c r="B5847" i="11"/>
  <c r="C5847" i="11"/>
  <c r="D5847" i="11"/>
  <c r="E5847" i="11"/>
  <c r="F5847" i="11"/>
  <c r="G5847" i="11"/>
  <c r="H5847" i="11"/>
  <c r="J5847" i="11"/>
  <c r="K5847" i="11"/>
  <c r="L5847" i="11"/>
  <c r="A5848" i="11"/>
  <c r="B5848" i="11"/>
  <c r="C5848" i="11"/>
  <c r="D5848" i="11"/>
  <c r="E5848" i="11"/>
  <c r="F5848" i="11"/>
  <c r="G5848" i="11"/>
  <c r="H5848" i="11"/>
  <c r="J5848" i="11"/>
  <c r="K5848" i="11"/>
  <c r="L5848" i="11"/>
  <c r="A5849" i="11"/>
  <c r="B5849" i="11"/>
  <c r="C5849" i="11"/>
  <c r="D5849" i="11"/>
  <c r="E5849" i="11"/>
  <c r="F5849" i="11"/>
  <c r="G5849" i="11"/>
  <c r="H5849" i="11"/>
  <c r="J5849" i="11"/>
  <c r="K5849" i="11"/>
  <c r="L5849" i="11"/>
  <c r="A5850" i="11"/>
  <c r="B5850" i="11"/>
  <c r="C5850" i="11"/>
  <c r="D5850" i="11"/>
  <c r="E5850" i="11"/>
  <c r="F5850" i="11"/>
  <c r="G5850" i="11"/>
  <c r="H5850" i="11"/>
  <c r="J5850" i="11"/>
  <c r="K5850" i="11"/>
  <c r="L5850" i="11"/>
  <c r="A5851" i="11"/>
  <c r="B5851" i="11"/>
  <c r="C5851" i="11"/>
  <c r="D5851" i="11"/>
  <c r="E5851" i="11"/>
  <c r="F5851" i="11"/>
  <c r="G5851" i="11"/>
  <c r="H5851" i="11"/>
  <c r="J5851" i="11"/>
  <c r="K5851" i="11"/>
  <c r="L5851" i="11"/>
  <c r="A5852" i="11"/>
  <c r="B5852" i="11"/>
  <c r="C5852" i="11"/>
  <c r="D5852" i="11"/>
  <c r="E5852" i="11"/>
  <c r="F5852" i="11"/>
  <c r="G5852" i="11"/>
  <c r="H5852" i="11"/>
  <c r="J5852" i="11"/>
  <c r="K5852" i="11"/>
  <c r="L5852" i="11"/>
  <c r="A5853" i="11"/>
  <c r="B5853" i="11"/>
  <c r="C5853" i="11"/>
  <c r="D5853" i="11"/>
  <c r="E5853" i="11"/>
  <c r="F5853" i="11"/>
  <c r="G5853" i="11"/>
  <c r="H5853" i="11"/>
  <c r="J5853" i="11"/>
  <c r="K5853" i="11"/>
  <c r="L5853" i="11"/>
  <c r="A5854" i="11"/>
  <c r="B5854" i="11"/>
  <c r="C5854" i="11"/>
  <c r="D5854" i="11"/>
  <c r="E5854" i="11"/>
  <c r="F5854" i="11"/>
  <c r="G5854" i="11"/>
  <c r="H5854" i="11"/>
  <c r="J5854" i="11"/>
  <c r="K5854" i="11"/>
  <c r="L5854" i="11"/>
  <c r="A5855" i="11"/>
  <c r="B5855" i="11"/>
  <c r="C5855" i="11"/>
  <c r="D5855" i="11"/>
  <c r="E5855" i="11"/>
  <c r="F5855" i="11"/>
  <c r="G5855" i="11"/>
  <c r="H5855" i="11"/>
  <c r="J5855" i="11"/>
  <c r="K5855" i="11"/>
  <c r="L5855" i="11"/>
  <c r="A5856" i="11"/>
  <c r="B5856" i="11"/>
  <c r="C5856" i="11"/>
  <c r="D5856" i="11"/>
  <c r="E5856" i="11"/>
  <c r="F5856" i="11"/>
  <c r="G5856" i="11"/>
  <c r="H5856" i="11"/>
  <c r="J5856" i="11"/>
  <c r="K5856" i="11"/>
  <c r="L5856" i="11"/>
  <c r="A5857" i="11"/>
  <c r="B5857" i="11"/>
  <c r="C5857" i="11"/>
  <c r="D5857" i="11"/>
  <c r="E5857" i="11"/>
  <c r="F5857" i="11"/>
  <c r="G5857" i="11"/>
  <c r="H5857" i="11"/>
  <c r="J5857" i="11"/>
  <c r="K5857" i="11"/>
  <c r="L5857" i="11"/>
  <c r="A5858" i="11"/>
  <c r="B5858" i="11"/>
  <c r="C5858" i="11"/>
  <c r="D5858" i="11"/>
  <c r="E5858" i="11"/>
  <c r="F5858" i="11"/>
  <c r="G5858" i="11"/>
  <c r="H5858" i="11"/>
  <c r="J5858" i="11"/>
  <c r="K5858" i="11"/>
  <c r="L5858" i="11"/>
  <c r="A5859" i="11"/>
  <c r="B5859" i="11"/>
  <c r="C5859" i="11"/>
  <c r="D5859" i="11"/>
  <c r="E5859" i="11"/>
  <c r="F5859" i="11"/>
  <c r="G5859" i="11"/>
  <c r="H5859" i="11"/>
  <c r="J5859" i="11"/>
  <c r="K5859" i="11"/>
  <c r="L5859" i="11"/>
  <c r="A5860" i="11"/>
  <c r="B5860" i="11"/>
  <c r="C5860" i="11"/>
  <c r="D5860" i="11"/>
  <c r="E5860" i="11"/>
  <c r="F5860" i="11"/>
  <c r="G5860" i="11"/>
  <c r="H5860" i="11"/>
  <c r="J5860" i="11"/>
  <c r="K5860" i="11"/>
  <c r="L5860" i="11"/>
  <c r="A5861" i="11"/>
  <c r="B5861" i="11"/>
  <c r="C5861" i="11"/>
  <c r="D5861" i="11"/>
  <c r="E5861" i="11"/>
  <c r="F5861" i="11"/>
  <c r="G5861" i="11"/>
  <c r="H5861" i="11"/>
  <c r="J5861" i="11"/>
  <c r="K5861" i="11"/>
  <c r="L5861" i="11"/>
  <c r="A5862" i="11"/>
  <c r="B5862" i="11"/>
  <c r="C5862" i="11"/>
  <c r="D5862" i="11"/>
  <c r="E5862" i="11"/>
  <c r="F5862" i="11"/>
  <c r="G5862" i="11"/>
  <c r="H5862" i="11"/>
  <c r="J5862" i="11"/>
  <c r="K5862" i="11"/>
  <c r="L5862" i="11"/>
  <c r="A5863" i="11"/>
  <c r="B5863" i="11"/>
  <c r="C5863" i="11"/>
  <c r="D5863" i="11"/>
  <c r="E5863" i="11"/>
  <c r="F5863" i="11"/>
  <c r="G5863" i="11"/>
  <c r="H5863" i="11"/>
  <c r="J5863" i="11"/>
  <c r="K5863" i="11"/>
  <c r="L5863" i="11"/>
  <c r="A5864" i="11"/>
  <c r="B5864" i="11"/>
  <c r="C5864" i="11"/>
  <c r="D5864" i="11"/>
  <c r="E5864" i="11"/>
  <c r="F5864" i="11"/>
  <c r="G5864" i="11"/>
  <c r="H5864" i="11"/>
  <c r="J5864" i="11"/>
  <c r="K5864" i="11"/>
  <c r="L5864" i="11"/>
  <c r="A5865" i="11"/>
  <c r="B5865" i="11"/>
  <c r="C5865" i="11"/>
  <c r="D5865" i="11"/>
  <c r="E5865" i="11"/>
  <c r="F5865" i="11"/>
  <c r="G5865" i="11"/>
  <c r="H5865" i="11"/>
  <c r="J5865" i="11"/>
  <c r="K5865" i="11"/>
  <c r="L5865" i="11"/>
  <c r="A5866" i="11"/>
  <c r="B5866" i="11"/>
  <c r="C5866" i="11"/>
  <c r="D5866" i="11"/>
  <c r="E5866" i="11"/>
  <c r="F5866" i="11"/>
  <c r="G5866" i="11"/>
  <c r="H5866" i="11"/>
  <c r="J5866" i="11"/>
  <c r="K5866" i="11"/>
  <c r="L5866" i="11"/>
  <c r="A5867" i="11"/>
  <c r="B5867" i="11"/>
  <c r="C5867" i="11"/>
  <c r="D5867" i="11"/>
  <c r="E5867" i="11"/>
  <c r="F5867" i="11"/>
  <c r="G5867" i="11"/>
  <c r="H5867" i="11"/>
  <c r="J5867" i="11"/>
  <c r="K5867" i="11"/>
  <c r="L5867" i="11"/>
  <c r="A5868" i="11"/>
  <c r="B5868" i="11"/>
  <c r="C5868" i="11"/>
  <c r="D5868" i="11"/>
  <c r="E5868" i="11"/>
  <c r="F5868" i="11"/>
  <c r="G5868" i="11"/>
  <c r="H5868" i="11"/>
  <c r="J5868" i="11"/>
  <c r="K5868" i="11"/>
  <c r="L5868" i="11"/>
  <c r="A5869" i="11"/>
  <c r="B5869" i="11"/>
  <c r="C5869" i="11"/>
  <c r="D5869" i="11"/>
  <c r="E5869" i="11"/>
  <c r="F5869" i="11"/>
  <c r="G5869" i="11"/>
  <c r="H5869" i="11"/>
  <c r="J5869" i="11"/>
  <c r="K5869" i="11"/>
  <c r="L5869" i="11"/>
  <c r="A5870" i="11"/>
  <c r="B5870" i="11"/>
  <c r="C5870" i="11"/>
  <c r="D5870" i="11"/>
  <c r="E5870" i="11"/>
  <c r="F5870" i="11"/>
  <c r="G5870" i="11"/>
  <c r="H5870" i="11"/>
  <c r="J5870" i="11"/>
  <c r="K5870" i="11"/>
  <c r="L5870" i="11"/>
  <c r="A5871" i="11"/>
  <c r="B5871" i="11"/>
  <c r="C5871" i="11"/>
  <c r="D5871" i="11"/>
  <c r="E5871" i="11"/>
  <c r="F5871" i="11"/>
  <c r="G5871" i="11"/>
  <c r="H5871" i="11"/>
  <c r="J5871" i="11"/>
  <c r="K5871" i="11"/>
  <c r="L5871" i="11"/>
  <c r="A5872" i="11"/>
  <c r="B5872" i="11"/>
  <c r="C5872" i="11"/>
  <c r="D5872" i="11"/>
  <c r="E5872" i="11"/>
  <c r="F5872" i="11"/>
  <c r="G5872" i="11"/>
  <c r="H5872" i="11"/>
  <c r="J5872" i="11"/>
  <c r="K5872" i="11"/>
  <c r="L5872" i="11"/>
  <c r="A5873" i="11"/>
  <c r="B5873" i="11"/>
  <c r="C5873" i="11"/>
  <c r="D5873" i="11"/>
  <c r="E5873" i="11"/>
  <c r="F5873" i="11"/>
  <c r="G5873" i="11"/>
  <c r="H5873" i="11"/>
  <c r="J5873" i="11"/>
  <c r="K5873" i="11"/>
  <c r="L5873" i="11"/>
  <c r="A5874" i="11"/>
  <c r="B5874" i="11"/>
  <c r="C5874" i="11"/>
  <c r="D5874" i="11"/>
  <c r="E5874" i="11"/>
  <c r="F5874" i="11"/>
  <c r="G5874" i="11"/>
  <c r="H5874" i="11"/>
  <c r="J5874" i="11"/>
  <c r="K5874" i="11"/>
  <c r="L5874" i="11"/>
  <c r="A5875" i="11"/>
  <c r="B5875" i="11"/>
  <c r="C5875" i="11"/>
  <c r="D5875" i="11"/>
  <c r="E5875" i="11"/>
  <c r="F5875" i="11"/>
  <c r="G5875" i="11"/>
  <c r="H5875" i="11"/>
  <c r="J5875" i="11"/>
  <c r="K5875" i="11"/>
  <c r="L5875" i="11"/>
  <c r="A5876" i="11"/>
  <c r="B5876" i="11"/>
  <c r="C5876" i="11"/>
  <c r="D5876" i="11"/>
  <c r="E5876" i="11"/>
  <c r="F5876" i="11"/>
  <c r="G5876" i="11"/>
  <c r="H5876" i="11"/>
  <c r="J5876" i="11"/>
  <c r="K5876" i="11"/>
  <c r="L5876" i="11"/>
  <c r="A5877" i="11"/>
  <c r="B5877" i="11"/>
  <c r="C5877" i="11"/>
  <c r="D5877" i="11"/>
  <c r="E5877" i="11"/>
  <c r="F5877" i="11"/>
  <c r="G5877" i="11"/>
  <c r="H5877" i="11"/>
  <c r="J5877" i="11"/>
  <c r="K5877" i="11"/>
  <c r="L5877" i="11"/>
  <c r="A5878" i="11"/>
  <c r="B5878" i="11"/>
  <c r="C5878" i="11"/>
  <c r="D5878" i="11"/>
  <c r="E5878" i="11"/>
  <c r="F5878" i="11"/>
  <c r="G5878" i="11"/>
  <c r="H5878" i="11"/>
  <c r="J5878" i="11"/>
  <c r="K5878" i="11"/>
  <c r="L5878" i="11"/>
  <c r="A5879" i="11"/>
  <c r="B5879" i="11"/>
  <c r="C5879" i="11"/>
  <c r="D5879" i="11"/>
  <c r="E5879" i="11"/>
  <c r="F5879" i="11"/>
  <c r="G5879" i="11"/>
  <c r="H5879" i="11"/>
  <c r="J5879" i="11"/>
  <c r="K5879" i="11"/>
  <c r="L5879" i="11"/>
  <c r="A5880" i="11"/>
  <c r="B5880" i="11"/>
  <c r="C5880" i="11"/>
  <c r="D5880" i="11"/>
  <c r="E5880" i="11"/>
  <c r="F5880" i="11"/>
  <c r="G5880" i="11"/>
  <c r="H5880" i="11"/>
  <c r="J5880" i="11"/>
  <c r="K5880" i="11"/>
  <c r="L5880" i="11"/>
  <c r="A5881" i="11"/>
  <c r="B5881" i="11"/>
  <c r="C5881" i="11"/>
  <c r="D5881" i="11"/>
  <c r="E5881" i="11"/>
  <c r="F5881" i="11"/>
  <c r="G5881" i="11"/>
  <c r="H5881" i="11"/>
  <c r="J5881" i="11"/>
  <c r="K5881" i="11"/>
  <c r="L5881" i="11"/>
  <c r="A5882" i="11"/>
  <c r="B5882" i="11"/>
  <c r="C5882" i="11"/>
  <c r="D5882" i="11"/>
  <c r="E5882" i="11"/>
  <c r="F5882" i="11"/>
  <c r="G5882" i="11"/>
  <c r="H5882" i="11"/>
  <c r="J5882" i="11"/>
  <c r="K5882" i="11"/>
  <c r="L5882" i="11"/>
  <c r="A5883" i="11"/>
  <c r="B5883" i="11"/>
  <c r="C5883" i="11"/>
  <c r="D5883" i="11"/>
  <c r="E5883" i="11"/>
  <c r="F5883" i="11"/>
  <c r="G5883" i="11"/>
  <c r="H5883" i="11"/>
  <c r="J5883" i="11"/>
  <c r="K5883" i="11"/>
  <c r="L5883" i="11"/>
  <c r="A5884" i="11"/>
  <c r="B5884" i="11"/>
  <c r="C5884" i="11"/>
  <c r="D5884" i="11"/>
  <c r="E5884" i="11"/>
  <c r="F5884" i="11"/>
  <c r="G5884" i="11"/>
  <c r="H5884" i="11"/>
  <c r="J5884" i="11"/>
  <c r="K5884" i="11"/>
  <c r="L5884" i="11"/>
  <c r="A5885" i="11"/>
  <c r="B5885" i="11"/>
  <c r="C5885" i="11"/>
  <c r="D5885" i="11"/>
  <c r="E5885" i="11"/>
  <c r="F5885" i="11"/>
  <c r="G5885" i="11"/>
  <c r="H5885" i="11"/>
  <c r="J5885" i="11"/>
  <c r="K5885" i="11"/>
  <c r="L5885" i="11"/>
  <c r="A5886" i="11"/>
  <c r="B5886" i="11"/>
  <c r="C5886" i="11"/>
  <c r="D5886" i="11"/>
  <c r="E5886" i="11"/>
  <c r="F5886" i="11"/>
  <c r="G5886" i="11"/>
  <c r="H5886" i="11"/>
  <c r="J5886" i="11"/>
  <c r="K5886" i="11"/>
  <c r="L5886" i="11"/>
  <c r="A5887" i="11"/>
  <c r="B5887" i="11"/>
  <c r="C5887" i="11"/>
  <c r="D5887" i="11"/>
  <c r="E5887" i="11"/>
  <c r="F5887" i="11"/>
  <c r="G5887" i="11"/>
  <c r="H5887" i="11"/>
  <c r="J5887" i="11"/>
  <c r="K5887" i="11"/>
  <c r="L5887" i="11"/>
  <c r="A5888" i="11"/>
  <c r="B5888" i="11"/>
  <c r="C5888" i="11"/>
  <c r="D5888" i="11"/>
  <c r="E5888" i="11"/>
  <c r="F5888" i="11"/>
  <c r="G5888" i="11"/>
  <c r="H5888" i="11"/>
  <c r="J5888" i="11"/>
  <c r="K5888" i="11"/>
  <c r="L5888" i="11"/>
  <c r="A5889" i="11"/>
  <c r="B5889" i="11"/>
  <c r="C5889" i="11"/>
  <c r="D5889" i="11"/>
  <c r="E5889" i="11"/>
  <c r="F5889" i="11"/>
  <c r="G5889" i="11"/>
  <c r="H5889" i="11"/>
  <c r="J5889" i="11"/>
  <c r="K5889" i="11"/>
  <c r="L5889" i="11"/>
  <c r="A5890" i="11"/>
  <c r="B5890" i="11"/>
  <c r="C5890" i="11"/>
  <c r="D5890" i="11"/>
  <c r="E5890" i="11"/>
  <c r="F5890" i="11"/>
  <c r="G5890" i="11"/>
  <c r="H5890" i="11"/>
  <c r="J5890" i="11"/>
  <c r="K5890" i="11"/>
  <c r="L5890" i="11"/>
  <c r="A5891" i="11"/>
  <c r="B5891" i="11"/>
  <c r="C5891" i="11"/>
  <c r="D5891" i="11"/>
  <c r="E5891" i="11"/>
  <c r="F5891" i="11"/>
  <c r="G5891" i="11"/>
  <c r="H5891" i="11"/>
  <c r="J5891" i="11"/>
  <c r="K5891" i="11"/>
  <c r="L5891" i="11"/>
  <c r="A5892" i="11"/>
  <c r="B5892" i="11"/>
  <c r="C5892" i="11"/>
  <c r="D5892" i="11"/>
  <c r="E5892" i="11"/>
  <c r="F5892" i="11"/>
  <c r="G5892" i="11"/>
  <c r="H5892" i="11"/>
  <c r="J5892" i="11"/>
  <c r="K5892" i="11"/>
  <c r="L5892" i="11"/>
  <c r="A5893" i="11"/>
  <c r="B5893" i="11"/>
  <c r="C5893" i="11"/>
  <c r="D5893" i="11"/>
  <c r="E5893" i="11"/>
  <c r="F5893" i="11"/>
  <c r="G5893" i="11"/>
  <c r="H5893" i="11"/>
  <c r="J5893" i="11"/>
  <c r="K5893" i="11"/>
  <c r="L5893" i="11"/>
  <c r="A5894" i="11"/>
  <c r="B5894" i="11"/>
  <c r="C5894" i="11"/>
  <c r="D5894" i="11"/>
  <c r="E5894" i="11"/>
  <c r="F5894" i="11"/>
  <c r="G5894" i="11"/>
  <c r="H5894" i="11"/>
  <c r="J5894" i="11"/>
  <c r="K5894" i="11"/>
  <c r="L5894" i="11"/>
  <c r="A5895" i="11"/>
  <c r="B5895" i="11"/>
  <c r="C5895" i="11"/>
  <c r="D5895" i="11"/>
  <c r="E5895" i="11"/>
  <c r="F5895" i="11"/>
  <c r="G5895" i="11"/>
  <c r="H5895" i="11"/>
  <c r="J5895" i="11"/>
  <c r="K5895" i="11"/>
  <c r="L5895" i="11"/>
  <c r="A5896" i="11"/>
  <c r="B5896" i="11"/>
  <c r="C5896" i="11"/>
  <c r="D5896" i="11"/>
  <c r="E5896" i="11"/>
  <c r="F5896" i="11"/>
  <c r="G5896" i="11"/>
  <c r="H5896" i="11"/>
  <c r="J5896" i="11"/>
  <c r="K5896" i="11"/>
  <c r="L5896" i="11"/>
  <c r="A5897" i="11"/>
  <c r="B5897" i="11"/>
  <c r="C5897" i="11"/>
  <c r="D5897" i="11"/>
  <c r="E5897" i="11"/>
  <c r="F5897" i="11"/>
  <c r="G5897" i="11"/>
  <c r="H5897" i="11"/>
  <c r="J5897" i="11"/>
  <c r="K5897" i="11"/>
  <c r="L5897" i="11"/>
  <c r="A5898" i="11"/>
  <c r="B5898" i="11"/>
  <c r="C5898" i="11"/>
  <c r="D5898" i="11"/>
  <c r="E5898" i="11"/>
  <c r="F5898" i="11"/>
  <c r="G5898" i="11"/>
  <c r="H5898" i="11"/>
  <c r="J5898" i="11"/>
  <c r="K5898" i="11"/>
  <c r="L5898" i="11"/>
  <c r="A5899" i="11"/>
  <c r="B5899" i="11"/>
  <c r="C5899" i="11"/>
  <c r="D5899" i="11"/>
  <c r="E5899" i="11"/>
  <c r="F5899" i="11"/>
  <c r="G5899" i="11"/>
  <c r="H5899" i="11"/>
  <c r="J5899" i="11"/>
  <c r="K5899" i="11"/>
  <c r="L5899" i="11"/>
  <c r="A5900" i="11"/>
  <c r="B5900" i="11"/>
  <c r="C5900" i="11"/>
  <c r="D5900" i="11"/>
  <c r="E5900" i="11"/>
  <c r="F5900" i="11"/>
  <c r="G5900" i="11"/>
  <c r="H5900" i="11"/>
  <c r="J5900" i="11"/>
  <c r="K5900" i="11"/>
  <c r="L5900" i="11"/>
  <c r="A5901" i="11"/>
  <c r="B5901" i="11"/>
  <c r="C5901" i="11"/>
  <c r="D5901" i="11"/>
  <c r="E5901" i="11"/>
  <c r="F5901" i="11"/>
  <c r="G5901" i="11"/>
  <c r="H5901" i="11"/>
  <c r="J5901" i="11"/>
  <c r="K5901" i="11"/>
  <c r="L5901" i="11"/>
  <c r="A5902" i="11"/>
  <c r="B5902" i="11"/>
  <c r="C5902" i="11"/>
  <c r="D5902" i="11"/>
  <c r="E5902" i="11"/>
  <c r="F5902" i="11"/>
  <c r="G5902" i="11"/>
  <c r="H5902" i="11"/>
  <c r="J5902" i="11"/>
  <c r="K5902" i="11"/>
  <c r="L5902" i="11"/>
  <c r="A5903" i="11"/>
  <c r="B5903" i="11"/>
  <c r="C5903" i="11"/>
  <c r="D5903" i="11"/>
  <c r="E5903" i="11"/>
  <c r="F5903" i="11"/>
  <c r="G5903" i="11"/>
  <c r="H5903" i="11"/>
  <c r="J5903" i="11"/>
  <c r="K5903" i="11"/>
  <c r="L5903" i="11"/>
  <c r="A5904" i="11"/>
  <c r="B5904" i="11"/>
  <c r="C5904" i="11"/>
  <c r="D5904" i="11"/>
  <c r="E5904" i="11"/>
  <c r="F5904" i="11"/>
  <c r="G5904" i="11"/>
  <c r="H5904" i="11"/>
  <c r="J5904" i="11"/>
  <c r="K5904" i="11"/>
  <c r="L5904" i="11"/>
  <c r="A5905" i="11"/>
  <c r="B5905" i="11"/>
  <c r="C5905" i="11"/>
  <c r="D5905" i="11"/>
  <c r="E5905" i="11"/>
  <c r="F5905" i="11"/>
  <c r="G5905" i="11"/>
  <c r="H5905" i="11"/>
  <c r="J5905" i="11"/>
  <c r="K5905" i="11"/>
  <c r="L5905" i="11"/>
  <c r="A5906" i="11"/>
  <c r="B5906" i="11"/>
  <c r="C5906" i="11"/>
  <c r="D5906" i="11"/>
  <c r="E5906" i="11"/>
  <c r="F5906" i="11"/>
  <c r="G5906" i="11"/>
  <c r="H5906" i="11"/>
  <c r="J5906" i="11"/>
  <c r="K5906" i="11"/>
  <c r="L5906" i="11"/>
  <c r="A5907" i="11"/>
  <c r="B5907" i="11"/>
  <c r="C5907" i="11"/>
  <c r="D5907" i="11"/>
  <c r="E5907" i="11"/>
  <c r="F5907" i="11"/>
  <c r="G5907" i="11"/>
  <c r="H5907" i="11"/>
  <c r="J5907" i="11"/>
  <c r="K5907" i="11"/>
  <c r="L5907" i="11"/>
  <c r="A5908" i="11"/>
  <c r="B5908" i="11"/>
  <c r="C5908" i="11"/>
  <c r="D5908" i="11"/>
  <c r="E5908" i="11"/>
  <c r="F5908" i="11"/>
  <c r="G5908" i="11"/>
  <c r="H5908" i="11"/>
  <c r="J5908" i="11"/>
  <c r="K5908" i="11"/>
  <c r="L5908" i="11"/>
  <c r="A5909" i="11"/>
  <c r="B5909" i="11"/>
  <c r="C5909" i="11"/>
  <c r="D5909" i="11"/>
  <c r="E5909" i="11"/>
  <c r="F5909" i="11"/>
  <c r="G5909" i="11"/>
  <c r="H5909" i="11"/>
  <c r="J5909" i="11"/>
  <c r="K5909" i="11"/>
  <c r="L5909" i="11"/>
  <c r="A5910" i="11"/>
  <c r="B5910" i="11"/>
  <c r="C5910" i="11"/>
  <c r="D5910" i="11"/>
  <c r="E5910" i="11"/>
  <c r="F5910" i="11"/>
  <c r="G5910" i="11"/>
  <c r="H5910" i="11"/>
  <c r="J5910" i="11"/>
  <c r="K5910" i="11"/>
  <c r="L5910" i="11"/>
  <c r="A5911" i="11"/>
  <c r="B5911" i="11"/>
  <c r="C5911" i="11"/>
  <c r="D5911" i="11"/>
  <c r="E5911" i="11"/>
  <c r="F5911" i="11"/>
  <c r="G5911" i="11"/>
  <c r="H5911" i="11"/>
  <c r="J5911" i="11"/>
  <c r="K5911" i="11"/>
  <c r="L5911" i="11"/>
  <c r="A5912" i="11"/>
  <c r="B5912" i="11"/>
  <c r="C5912" i="11"/>
  <c r="D5912" i="11"/>
  <c r="E5912" i="11"/>
  <c r="F5912" i="11"/>
  <c r="G5912" i="11"/>
  <c r="H5912" i="11"/>
  <c r="J5912" i="11"/>
  <c r="K5912" i="11"/>
  <c r="L5912" i="11"/>
  <c r="A5913" i="11"/>
  <c r="B5913" i="11"/>
  <c r="C5913" i="11"/>
  <c r="D5913" i="11"/>
  <c r="E5913" i="11"/>
  <c r="F5913" i="11"/>
  <c r="G5913" i="11"/>
  <c r="H5913" i="11"/>
  <c r="J5913" i="11"/>
  <c r="K5913" i="11"/>
  <c r="L5913" i="11"/>
  <c r="A5914" i="11"/>
  <c r="B5914" i="11"/>
  <c r="C5914" i="11"/>
  <c r="D5914" i="11"/>
  <c r="E5914" i="11"/>
  <c r="F5914" i="11"/>
  <c r="G5914" i="11"/>
  <c r="H5914" i="11"/>
  <c r="J5914" i="11"/>
  <c r="K5914" i="11"/>
  <c r="L5914" i="11"/>
  <c r="A5915" i="11"/>
  <c r="B5915" i="11"/>
  <c r="C5915" i="11"/>
  <c r="D5915" i="11"/>
  <c r="E5915" i="11"/>
  <c r="F5915" i="11"/>
  <c r="G5915" i="11"/>
  <c r="H5915" i="11"/>
  <c r="J5915" i="11"/>
  <c r="K5915" i="11"/>
  <c r="L5915" i="11"/>
  <c r="A5916" i="11"/>
  <c r="B5916" i="11"/>
  <c r="C5916" i="11"/>
  <c r="D5916" i="11"/>
  <c r="E5916" i="11"/>
  <c r="F5916" i="11"/>
  <c r="G5916" i="11"/>
  <c r="H5916" i="11"/>
  <c r="J5916" i="11"/>
  <c r="K5916" i="11"/>
  <c r="L5916" i="11"/>
  <c r="A5917" i="11"/>
  <c r="B5917" i="11"/>
  <c r="C5917" i="11"/>
  <c r="D5917" i="11"/>
  <c r="E5917" i="11"/>
  <c r="F5917" i="11"/>
  <c r="G5917" i="11"/>
  <c r="H5917" i="11"/>
  <c r="J5917" i="11"/>
  <c r="K5917" i="11"/>
  <c r="L5917" i="11"/>
  <c r="A5918" i="11"/>
  <c r="B5918" i="11"/>
  <c r="C5918" i="11"/>
  <c r="D5918" i="11"/>
  <c r="E5918" i="11"/>
  <c r="F5918" i="11"/>
  <c r="G5918" i="11"/>
  <c r="H5918" i="11"/>
  <c r="J5918" i="11"/>
  <c r="K5918" i="11"/>
  <c r="L5918" i="11"/>
  <c r="A5919" i="11"/>
  <c r="B5919" i="11"/>
  <c r="C5919" i="11"/>
  <c r="D5919" i="11"/>
  <c r="E5919" i="11"/>
  <c r="F5919" i="11"/>
  <c r="G5919" i="11"/>
  <c r="H5919" i="11"/>
  <c r="J5919" i="11"/>
  <c r="K5919" i="11"/>
  <c r="L5919" i="11"/>
  <c r="A5920" i="11"/>
  <c r="B5920" i="11"/>
  <c r="C5920" i="11"/>
  <c r="D5920" i="11"/>
  <c r="E5920" i="11"/>
  <c r="F5920" i="11"/>
  <c r="G5920" i="11"/>
  <c r="H5920" i="11"/>
  <c r="J5920" i="11"/>
  <c r="K5920" i="11"/>
  <c r="L5920" i="11"/>
  <c r="A5921" i="11"/>
  <c r="B5921" i="11"/>
  <c r="C5921" i="11"/>
  <c r="D5921" i="11"/>
  <c r="E5921" i="11"/>
  <c r="F5921" i="11"/>
  <c r="G5921" i="11"/>
  <c r="H5921" i="11"/>
  <c r="J5921" i="11"/>
  <c r="K5921" i="11"/>
  <c r="L5921" i="11"/>
  <c r="A5922" i="11"/>
  <c r="B5922" i="11"/>
  <c r="C5922" i="11"/>
  <c r="D5922" i="11"/>
  <c r="E5922" i="11"/>
  <c r="F5922" i="11"/>
  <c r="G5922" i="11"/>
  <c r="H5922" i="11"/>
  <c r="J5922" i="11"/>
  <c r="K5922" i="11"/>
  <c r="L5922" i="11"/>
  <c r="A5923" i="11"/>
  <c r="B5923" i="11"/>
  <c r="C5923" i="11"/>
  <c r="D5923" i="11"/>
  <c r="E5923" i="11"/>
  <c r="F5923" i="11"/>
  <c r="G5923" i="11"/>
  <c r="H5923" i="11"/>
  <c r="J5923" i="11"/>
  <c r="K5923" i="11"/>
  <c r="L5923" i="11"/>
  <c r="A5924" i="11"/>
  <c r="B5924" i="11"/>
  <c r="C5924" i="11"/>
  <c r="D5924" i="11"/>
  <c r="E5924" i="11"/>
  <c r="F5924" i="11"/>
  <c r="G5924" i="11"/>
  <c r="H5924" i="11"/>
  <c r="J5924" i="11"/>
  <c r="K5924" i="11"/>
  <c r="L5924" i="11"/>
  <c r="A5925" i="11"/>
  <c r="B5925" i="11"/>
  <c r="C5925" i="11"/>
  <c r="D5925" i="11"/>
  <c r="E5925" i="11"/>
  <c r="F5925" i="11"/>
  <c r="G5925" i="11"/>
  <c r="H5925" i="11"/>
  <c r="J5925" i="11"/>
  <c r="K5925" i="11"/>
  <c r="L5925" i="11"/>
  <c r="A5926" i="11"/>
  <c r="B5926" i="11"/>
  <c r="C5926" i="11"/>
  <c r="D5926" i="11"/>
  <c r="E5926" i="11"/>
  <c r="F5926" i="11"/>
  <c r="G5926" i="11"/>
  <c r="H5926" i="11"/>
  <c r="J5926" i="11"/>
  <c r="K5926" i="11"/>
  <c r="L5926" i="11"/>
  <c r="A5927" i="11"/>
  <c r="B5927" i="11"/>
  <c r="C5927" i="11"/>
  <c r="D5927" i="11"/>
  <c r="E5927" i="11"/>
  <c r="F5927" i="11"/>
  <c r="G5927" i="11"/>
  <c r="H5927" i="11"/>
  <c r="J5927" i="11"/>
  <c r="K5927" i="11"/>
  <c r="L5927" i="11"/>
  <c r="A5928" i="11"/>
  <c r="B5928" i="11"/>
  <c r="C5928" i="11"/>
  <c r="D5928" i="11"/>
  <c r="E5928" i="11"/>
  <c r="F5928" i="11"/>
  <c r="G5928" i="11"/>
  <c r="H5928" i="11"/>
  <c r="J5928" i="11"/>
  <c r="K5928" i="11"/>
  <c r="L5928" i="11"/>
  <c r="A5929" i="11"/>
  <c r="B5929" i="11"/>
  <c r="C5929" i="11"/>
  <c r="D5929" i="11"/>
  <c r="E5929" i="11"/>
  <c r="F5929" i="11"/>
  <c r="G5929" i="11"/>
  <c r="H5929" i="11"/>
  <c r="J5929" i="11"/>
  <c r="K5929" i="11"/>
  <c r="L5929" i="11"/>
  <c r="A5930" i="11"/>
  <c r="B5930" i="11"/>
  <c r="C5930" i="11"/>
  <c r="D5930" i="11"/>
  <c r="E5930" i="11"/>
  <c r="F5930" i="11"/>
  <c r="G5930" i="11"/>
  <c r="H5930" i="11"/>
  <c r="J5930" i="11"/>
  <c r="K5930" i="11"/>
  <c r="L5930" i="11"/>
  <c r="A5931" i="11"/>
  <c r="B5931" i="11"/>
  <c r="C5931" i="11"/>
  <c r="D5931" i="11"/>
  <c r="E5931" i="11"/>
  <c r="F5931" i="11"/>
  <c r="G5931" i="11"/>
  <c r="H5931" i="11"/>
  <c r="J5931" i="11"/>
  <c r="K5931" i="11"/>
  <c r="L5931" i="11"/>
  <c r="A5932" i="11"/>
  <c r="B5932" i="11"/>
  <c r="C5932" i="11"/>
  <c r="D5932" i="11"/>
  <c r="E5932" i="11"/>
  <c r="F5932" i="11"/>
  <c r="G5932" i="11"/>
  <c r="H5932" i="11"/>
  <c r="J5932" i="11"/>
  <c r="K5932" i="11"/>
  <c r="L5932" i="11"/>
  <c r="A5933" i="11"/>
  <c r="B5933" i="11"/>
  <c r="C5933" i="11"/>
  <c r="D5933" i="11"/>
  <c r="E5933" i="11"/>
  <c r="F5933" i="11"/>
  <c r="G5933" i="11"/>
  <c r="H5933" i="11"/>
  <c r="J5933" i="11"/>
  <c r="K5933" i="11"/>
  <c r="L5933" i="11"/>
  <c r="A5934" i="11"/>
  <c r="B5934" i="11"/>
  <c r="C5934" i="11"/>
  <c r="D5934" i="11"/>
  <c r="E5934" i="11"/>
  <c r="F5934" i="11"/>
  <c r="G5934" i="11"/>
  <c r="H5934" i="11"/>
  <c r="J5934" i="11"/>
  <c r="K5934" i="11"/>
  <c r="L5934" i="11"/>
  <c r="A5935" i="11"/>
  <c r="B5935" i="11"/>
  <c r="C5935" i="11"/>
  <c r="D5935" i="11"/>
  <c r="E5935" i="11"/>
  <c r="F5935" i="11"/>
  <c r="G5935" i="11"/>
  <c r="H5935" i="11"/>
  <c r="J5935" i="11"/>
  <c r="K5935" i="11"/>
  <c r="L5935" i="11"/>
  <c r="A5936" i="11"/>
  <c r="B5936" i="11"/>
  <c r="C5936" i="11"/>
  <c r="D5936" i="11"/>
  <c r="E5936" i="11"/>
  <c r="F5936" i="11"/>
  <c r="G5936" i="11"/>
  <c r="H5936" i="11"/>
  <c r="J5936" i="11"/>
  <c r="K5936" i="11"/>
  <c r="L5936" i="11"/>
  <c r="A5937" i="11"/>
  <c r="B5937" i="11"/>
  <c r="C5937" i="11"/>
  <c r="D5937" i="11"/>
  <c r="E5937" i="11"/>
  <c r="F5937" i="11"/>
  <c r="G5937" i="11"/>
  <c r="H5937" i="11"/>
  <c r="J5937" i="11"/>
  <c r="K5937" i="11"/>
  <c r="L5937" i="11"/>
  <c r="A5938" i="11"/>
  <c r="B5938" i="11"/>
  <c r="C5938" i="11"/>
  <c r="D5938" i="11"/>
  <c r="E5938" i="11"/>
  <c r="F5938" i="11"/>
  <c r="G5938" i="11"/>
  <c r="H5938" i="11"/>
  <c r="J5938" i="11"/>
  <c r="K5938" i="11"/>
  <c r="L5938" i="11"/>
  <c r="A5939" i="11"/>
  <c r="B5939" i="11"/>
  <c r="C5939" i="11"/>
  <c r="D5939" i="11"/>
  <c r="E5939" i="11"/>
  <c r="F5939" i="11"/>
  <c r="G5939" i="11"/>
  <c r="H5939" i="11"/>
  <c r="J5939" i="11"/>
  <c r="K5939" i="11"/>
  <c r="L5939" i="11"/>
  <c r="A5940" i="11"/>
  <c r="B5940" i="11"/>
  <c r="C5940" i="11"/>
  <c r="D5940" i="11"/>
  <c r="E5940" i="11"/>
  <c r="F5940" i="11"/>
  <c r="G5940" i="11"/>
  <c r="H5940" i="11"/>
  <c r="J5940" i="11"/>
  <c r="K5940" i="11"/>
  <c r="L5940" i="11"/>
  <c r="A5941" i="11"/>
  <c r="B5941" i="11"/>
  <c r="C5941" i="11"/>
  <c r="D5941" i="11"/>
  <c r="E5941" i="11"/>
  <c r="F5941" i="11"/>
  <c r="G5941" i="11"/>
  <c r="H5941" i="11"/>
  <c r="J5941" i="11"/>
  <c r="K5941" i="11"/>
  <c r="L5941" i="11"/>
  <c r="A5942" i="11"/>
  <c r="B5942" i="11"/>
  <c r="C5942" i="11"/>
  <c r="D5942" i="11"/>
  <c r="E5942" i="11"/>
  <c r="F5942" i="11"/>
  <c r="G5942" i="11"/>
  <c r="H5942" i="11"/>
  <c r="J5942" i="11"/>
  <c r="K5942" i="11"/>
  <c r="L5942" i="11"/>
  <c r="A5943" i="11"/>
  <c r="B5943" i="11"/>
  <c r="C5943" i="11"/>
  <c r="D5943" i="11"/>
  <c r="E5943" i="11"/>
  <c r="F5943" i="11"/>
  <c r="G5943" i="11"/>
  <c r="H5943" i="11"/>
  <c r="J5943" i="11"/>
  <c r="K5943" i="11"/>
  <c r="L5943" i="11"/>
  <c r="A5944" i="11"/>
  <c r="B5944" i="11"/>
  <c r="C5944" i="11"/>
  <c r="D5944" i="11"/>
  <c r="E5944" i="11"/>
  <c r="F5944" i="11"/>
  <c r="G5944" i="11"/>
  <c r="H5944" i="11"/>
  <c r="J5944" i="11"/>
  <c r="K5944" i="11"/>
  <c r="L5944" i="11"/>
  <c r="A5945" i="11"/>
  <c r="B5945" i="11"/>
  <c r="C5945" i="11"/>
  <c r="D5945" i="11"/>
  <c r="E5945" i="11"/>
  <c r="F5945" i="11"/>
  <c r="G5945" i="11"/>
  <c r="H5945" i="11"/>
  <c r="J5945" i="11"/>
  <c r="K5945" i="11"/>
  <c r="L5945" i="11"/>
  <c r="A5946" i="11"/>
  <c r="B5946" i="11"/>
  <c r="C5946" i="11"/>
  <c r="D5946" i="11"/>
  <c r="E5946" i="11"/>
  <c r="F5946" i="11"/>
  <c r="G5946" i="11"/>
  <c r="H5946" i="11"/>
  <c r="J5946" i="11"/>
  <c r="K5946" i="11"/>
  <c r="L5946" i="11"/>
  <c r="A5947" i="11"/>
  <c r="B5947" i="11"/>
  <c r="C5947" i="11"/>
  <c r="D5947" i="11"/>
  <c r="E5947" i="11"/>
  <c r="F5947" i="11"/>
  <c r="G5947" i="11"/>
  <c r="H5947" i="11"/>
  <c r="J5947" i="11"/>
  <c r="K5947" i="11"/>
  <c r="L5947" i="11"/>
  <c r="A5948" i="11"/>
  <c r="B5948" i="11"/>
  <c r="C5948" i="11"/>
  <c r="D5948" i="11"/>
  <c r="E5948" i="11"/>
  <c r="F5948" i="11"/>
  <c r="G5948" i="11"/>
  <c r="H5948" i="11"/>
  <c r="J5948" i="11"/>
  <c r="K5948" i="11"/>
  <c r="L5948" i="11"/>
  <c r="A5949" i="11"/>
  <c r="B5949" i="11"/>
  <c r="C5949" i="11"/>
  <c r="D5949" i="11"/>
  <c r="E5949" i="11"/>
  <c r="F5949" i="11"/>
  <c r="G5949" i="11"/>
  <c r="H5949" i="11"/>
  <c r="J5949" i="11"/>
  <c r="K5949" i="11"/>
  <c r="L5949" i="11"/>
  <c r="A5950" i="11"/>
  <c r="B5950" i="11"/>
  <c r="C5950" i="11"/>
  <c r="D5950" i="11"/>
  <c r="E5950" i="11"/>
  <c r="F5950" i="11"/>
  <c r="G5950" i="11"/>
  <c r="H5950" i="11"/>
  <c r="J5950" i="11"/>
  <c r="K5950" i="11"/>
  <c r="L5950" i="11"/>
  <c r="A5951" i="11"/>
  <c r="B5951" i="11"/>
  <c r="C5951" i="11"/>
  <c r="D5951" i="11"/>
  <c r="E5951" i="11"/>
  <c r="F5951" i="11"/>
  <c r="G5951" i="11"/>
  <c r="H5951" i="11"/>
  <c r="J5951" i="11"/>
  <c r="K5951" i="11"/>
  <c r="L5951" i="11"/>
  <c r="A5952" i="11"/>
  <c r="B5952" i="11"/>
  <c r="C5952" i="11"/>
  <c r="D5952" i="11"/>
  <c r="E5952" i="11"/>
  <c r="F5952" i="11"/>
  <c r="G5952" i="11"/>
  <c r="H5952" i="11"/>
  <c r="J5952" i="11"/>
  <c r="K5952" i="11"/>
  <c r="L5952" i="11"/>
  <c r="A5953" i="11"/>
  <c r="B5953" i="11"/>
  <c r="C5953" i="11"/>
  <c r="D5953" i="11"/>
  <c r="E5953" i="11"/>
  <c r="F5953" i="11"/>
  <c r="G5953" i="11"/>
  <c r="H5953" i="11"/>
  <c r="J5953" i="11"/>
  <c r="K5953" i="11"/>
  <c r="L5953" i="11"/>
  <c r="A5954" i="11"/>
  <c r="B5954" i="11"/>
  <c r="C5954" i="11"/>
  <c r="D5954" i="11"/>
  <c r="E5954" i="11"/>
  <c r="F5954" i="11"/>
  <c r="G5954" i="11"/>
  <c r="H5954" i="11"/>
  <c r="J5954" i="11"/>
  <c r="K5954" i="11"/>
  <c r="L5954" i="11"/>
  <c r="A5955" i="11"/>
  <c r="B5955" i="11"/>
  <c r="C5955" i="11"/>
  <c r="D5955" i="11"/>
  <c r="E5955" i="11"/>
  <c r="F5955" i="11"/>
  <c r="G5955" i="11"/>
  <c r="H5955" i="11"/>
  <c r="J5955" i="11"/>
  <c r="K5955" i="11"/>
  <c r="L5955" i="11"/>
  <c r="A5956" i="11"/>
  <c r="B5956" i="11"/>
  <c r="C5956" i="11"/>
  <c r="D5956" i="11"/>
  <c r="E5956" i="11"/>
  <c r="F5956" i="11"/>
  <c r="G5956" i="11"/>
  <c r="H5956" i="11"/>
  <c r="J5956" i="11"/>
  <c r="K5956" i="11"/>
  <c r="L5956" i="11"/>
  <c r="A5957" i="11"/>
  <c r="B5957" i="11"/>
  <c r="C5957" i="11"/>
  <c r="D5957" i="11"/>
  <c r="E5957" i="11"/>
  <c r="F5957" i="11"/>
  <c r="G5957" i="11"/>
  <c r="H5957" i="11"/>
  <c r="J5957" i="11"/>
  <c r="K5957" i="11"/>
  <c r="L5957" i="11"/>
  <c r="A5958" i="11"/>
  <c r="B5958" i="11"/>
  <c r="C5958" i="11"/>
  <c r="D5958" i="11"/>
  <c r="E5958" i="11"/>
  <c r="F5958" i="11"/>
  <c r="G5958" i="11"/>
  <c r="H5958" i="11"/>
  <c r="J5958" i="11"/>
  <c r="K5958" i="11"/>
  <c r="L5958" i="11"/>
  <c r="A5959" i="11"/>
  <c r="B5959" i="11"/>
  <c r="C5959" i="11"/>
  <c r="D5959" i="11"/>
  <c r="E5959" i="11"/>
  <c r="F5959" i="11"/>
  <c r="G5959" i="11"/>
  <c r="H5959" i="11"/>
  <c r="J5959" i="11"/>
  <c r="K5959" i="11"/>
  <c r="L5959" i="11"/>
  <c r="A5960" i="11"/>
  <c r="B5960" i="11"/>
  <c r="C5960" i="11"/>
  <c r="D5960" i="11"/>
  <c r="E5960" i="11"/>
  <c r="F5960" i="11"/>
  <c r="G5960" i="11"/>
  <c r="H5960" i="11"/>
  <c r="J5960" i="11"/>
  <c r="K5960" i="11"/>
  <c r="L5960" i="11"/>
  <c r="A5961" i="11"/>
  <c r="B5961" i="11"/>
  <c r="C5961" i="11"/>
  <c r="D5961" i="11"/>
  <c r="E5961" i="11"/>
  <c r="F5961" i="11"/>
  <c r="G5961" i="11"/>
  <c r="H5961" i="11"/>
  <c r="J5961" i="11"/>
  <c r="K5961" i="11"/>
  <c r="L5961" i="11"/>
  <c r="A5962" i="11"/>
  <c r="B5962" i="11"/>
  <c r="C5962" i="11"/>
  <c r="D5962" i="11"/>
  <c r="E5962" i="11"/>
  <c r="F5962" i="11"/>
  <c r="G5962" i="11"/>
  <c r="H5962" i="11"/>
  <c r="J5962" i="11"/>
  <c r="K5962" i="11"/>
  <c r="L5962" i="11"/>
  <c r="A5963" i="11"/>
  <c r="B5963" i="11"/>
  <c r="C5963" i="11"/>
  <c r="D5963" i="11"/>
  <c r="E5963" i="11"/>
  <c r="F5963" i="11"/>
  <c r="G5963" i="11"/>
  <c r="H5963" i="11"/>
  <c r="J5963" i="11"/>
  <c r="K5963" i="11"/>
  <c r="L5963" i="11"/>
  <c r="A5964" i="11"/>
  <c r="B5964" i="11"/>
  <c r="C5964" i="11"/>
  <c r="D5964" i="11"/>
  <c r="E5964" i="11"/>
  <c r="F5964" i="11"/>
  <c r="G5964" i="11"/>
  <c r="H5964" i="11"/>
  <c r="J5964" i="11"/>
  <c r="K5964" i="11"/>
  <c r="L5964" i="11"/>
  <c r="A5965" i="11"/>
  <c r="B5965" i="11"/>
  <c r="C5965" i="11"/>
  <c r="D5965" i="11"/>
  <c r="E5965" i="11"/>
  <c r="F5965" i="11"/>
  <c r="G5965" i="11"/>
  <c r="H5965" i="11"/>
  <c r="J5965" i="11"/>
  <c r="K5965" i="11"/>
  <c r="L5965" i="11"/>
  <c r="A5966" i="11"/>
  <c r="B5966" i="11"/>
  <c r="C5966" i="11"/>
  <c r="D5966" i="11"/>
  <c r="E5966" i="11"/>
  <c r="F5966" i="11"/>
  <c r="G5966" i="11"/>
  <c r="H5966" i="11"/>
  <c r="J5966" i="11"/>
  <c r="K5966" i="11"/>
  <c r="L5966" i="11"/>
  <c r="A5967" i="11"/>
  <c r="B5967" i="11"/>
  <c r="C5967" i="11"/>
  <c r="D5967" i="11"/>
  <c r="E5967" i="11"/>
  <c r="F5967" i="11"/>
  <c r="G5967" i="11"/>
  <c r="H5967" i="11"/>
  <c r="J5967" i="11"/>
  <c r="K5967" i="11"/>
  <c r="L5967" i="11"/>
  <c r="A5968" i="11"/>
  <c r="B5968" i="11"/>
  <c r="C5968" i="11"/>
  <c r="D5968" i="11"/>
  <c r="E5968" i="11"/>
  <c r="F5968" i="11"/>
  <c r="G5968" i="11"/>
  <c r="H5968" i="11"/>
  <c r="J5968" i="11"/>
  <c r="K5968" i="11"/>
  <c r="L5968" i="11"/>
  <c r="A5969" i="11"/>
  <c r="B5969" i="11"/>
  <c r="C5969" i="11"/>
  <c r="D5969" i="11"/>
  <c r="E5969" i="11"/>
  <c r="F5969" i="11"/>
  <c r="G5969" i="11"/>
  <c r="H5969" i="11"/>
  <c r="J5969" i="11"/>
  <c r="K5969" i="11"/>
  <c r="L5969" i="11"/>
  <c r="A5970" i="11"/>
  <c r="B5970" i="11"/>
  <c r="C5970" i="11"/>
  <c r="D5970" i="11"/>
  <c r="E5970" i="11"/>
  <c r="F5970" i="11"/>
  <c r="G5970" i="11"/>
  <c r="H5970" i="11"/>
  <c r="J5970" i="11"/>
  <c r="K5970" i="11"/>
  <c r="L5970" i="11"/>
  <c r="A5971" i="11"/>
  <c r="B5971" i="11"/>
  <c r="C5971" i="11"/>
  <c r="D5971" i="11"/>
  <c r="E5971" i="11"/>
  <c r="F5971" i="11"/>
  <c r="G5971" i="11"/>
  <c r="H5971" i="11"/>
  <c r="J5971" i="11"/>
  <c r="K5971" i="11"/>
  <c r="L5971" i="11"/>
  <c r="A5972" i="11"/>
  <c r="B5972" i="11"/>
  <c r="C5972" i="11"/>
  <c r="D5972" i="11"/>
  <c r="E5972" i="11"/>
  <c r="F5972" i="11"/>
  <c r="G5972" i="11"/>
  <c r="H5972" i="11"/>
  <c r="J5972" i="11"/>
  <c r="K5972" i="11"/>
  <c r="L5972" i="11"/>
  <c r="A5973" i="11"/>
  <c r="B5973" i="11"/>
  <c r="C5973" i="11"/>
  <c r="D5973" i="11"/>
  <c r="E5973" i="11"/>
  <c r="F5973" i="11"/>
  <c r="G5973" i="11"/>
  <c r="H5973" i="11"/>
  <c r="J5973" i="11"/>
  <c r="K5973" i="11"/>
  <c r="L5973" i="11"/>
  <c r="A5974" i="11"/>
  <c r="B5974" i="11"/>
  <c r="C5974" i="11"/>
  <c r="D5974" i="11"/>
  <c r="E5974" i="11"/>
  <c r="F5974" i="11"/>
  <c r="G5974" i="11"/>
  <c r="H5974" i="11"/>
  <c r="J5974" i="11"/>
  <c r="K5974" i="11"/>
  <c r="L5974" i="11"/>
  <c r="A5975" i="11"/>
  <c r="B5975" i="11"/>
  <c r="C5975" i="11"/>
  <c r="D5975" i="11"/>
  <c r="E5975" i="11"/>
  <c r="F5975" i="11"/>
  <c r="G5975" i="11"/>
  <c r="H5975" i="11"/>
  <c r="J5975" i="11"/>
  <c r="K5975" i="11"/>
  <c r="L5975" i="11"/>
  <c r="A5976" i="11"/>
  <c r="B5976" i="11"/>
  <c r="C5976" i="11"/>
  <c r="D5976" i="11"/>
  <c r="E5976" i="11"/>
  <c r="F5976" i="11"/>
  <c r="G5976" i="11"/>
  <c r="H5976" i="11"/>
  <c r="J5976" i="11"/>
  <c r="K5976" i="11"/>
  <c r="L5976" i="11"/>
  <c r="A5977" i="11"/>
  <c r="B5977" i="11"/>
  <c r="C5977" i="11"/>
  <c r="D5977" i="11"/>
  <c r="E5977" i="11"/>
  <c r="F5977" i="11"/>
  <c r="G5977" i="11"/>
  <c r="H5977" i="11"/>
  <c r="J5977" i="11"/>
  <c r="K5977" i="11"/>
  <c r="L5977" i="11"/>
  <c r="A5978" i="11"/>
  <c r="B5978" i="11"/>
  <c r="C5978" i="11"/>
  <c r="D5978" i="11"/>
  <c r="E5978" i="11"/>
  <c r="F5978" i="11"/>
  <c r="G5978" i="11"/>
  <c r="H5978" i="11"/>
  <c r="J5978" i="11"/>
  <c r="K5978" i="11"/>
  <c r="L5978" i="11"/>
  <c r="A5979" i="11"/>
  <c r="B5979" i="11"/>
  <c r="C5979" i="11"/>
  <c r="D5979" i="11"/>
  <c r="E5979" i="11"/>
  <c r="F5979" i="11"/>
  <c r="G5979" i="11"/>
  <c r="H5979" i="11"/>
  <c r="J5979" i="11"/>
  <c r="K5979" i="11"/>
  <c r="L5979" i="11"/>
  <c r="A5980" i="11"/>
  <c r="B5980" i="11"/>
  <c r="C5980" i="11"/>
  <c r="D5980" i="11"/>
  <c r="E5980" i="11"/>
  <c r="F5980" i="11"/>
  <c r="G5980" i="11"/>
  <c r="H5980" i="11"/>
  <c r="J5980" i="11"/>
  <c r="K5980" i="11"/>
  <c r="L5980" i="11"/>
  <c r="A5981" i="11"/>
  <c r="B5981" i="11"/>
  <c r="C5981" i="11"/>
  <c r="D5981" i="11"/>
  <c r="E5981" i="11"/>
  <c r="F5981" i="11"/>
  <c r="G5981" i="11"/>
  <c r="H5981" i="11"/>
  <c r="J5981" i="11"/>
  <c r="K5981" i="11"/>
  <c r="L5981" i="11"/>
  <c r="A5982" i="11"/>
  <c r="B5982" i="11"/>
  <c r="C5982" i="11"/>
  <c r="D5982" i="11"/>
  <c r="E5982" i="11"/>
  <c r="F5982" i="11"/>
  <c r="G5982" i="11"/>
  <c r="H5982" i="11"/>
  <c r="J5982" i="11"/>
  <c r="K5982" i="11"/>
  <c r="L5982" i="11"/>
  <c r="A5983" i="11"/>
  <c r="B5983" i="11"/>
  <c r="C5983" i="11"/>
  <c r="D5983" i="11"/>
  <c r="E5983" i="11"/>
  <c r="F5983" i="11"/>
  <c r="G5983" i="11"/>
  <c r="H5983" i="11"/>
  <c r="J5983" i="11"/>
  <c r="K5983" i="11"/>
  <c r="L5983" i="11"/>
  <c r="A5984" i="11"/>
  <c r="B5984" i="11"/>
  <c r="C5984" i="11"/>
  <c r="D5984" i="11"/>
  <c r="E5984" i="11"/>
  <c r="F5984" i="11"/>
  <c r="G5984" i="11"/>
  <c r="H5984" i="11"/>
  <c r="J5984" i="11"/>
  <c r="K5984" i="11"/>
  <c r="L5984" i="11"/>
  <c r="A5985" i="11"/>
  <c r="B5985" i="11"/>
  <c r="C5985" i="11"/>
  <c r="D5985" i="11"/>
  <c r="E5985" i="11"/>
  <c r="F5985" i="11"/>
  <c r="G5985" i="11"/>
  <c r="H5985" i="11"/>
  <c r="J5985" i="11"/>
  <c r="K5985" i="11"/>
  <c r="L5985" i="11"/>
  <c r="A5986" i="11"/>
  <c r="B5986" i="11"/>
  <c r="C5986" i="11"/>
  <c r="D5986" i="11"/>
  <c r="E5986" i="11"/>
  <c r="F5986" i="11"/>
  <c r="G5986" i="11"/>
  <c r="H5986" i="11"/>
  <c r="J5986" i="11"/>
  <c r="K5986" i="11"/>
  <c r="L5986" i="11"/>
  <c r="A5987" i="11"/>
  <c r="B5987" i="11"/>
  <c r="C5987" i="11"/>
  <c r="D5987" i="11"/>
  <c r="E5987" i="11"/>
  <c r="F5987" i="11"/>
  <c r="G5987" i="11"/>
  <c r="H5987" i="11"/>
  <c r="J5987" i="11"/>
  <c r="K5987" i="11"/>
  <c r="L5987" i="11"/>
  <c r="A5988" i="11"/>
  <c r="B5988" i="11"/>
  <c r="C5988" i="11"/>
  <c r="D5988" i="11"/>
  <c r="E5988" i="11"/>
  <c r="F5988" i="11"/>
  <c r="G5988" i="11"/>
  <c r="H5988" i="11"/>
  <c r="J5988" i="11"/>
  <c r="K5988" i="11"/>
  <c r="L5988" i="11"/>
  <c r="A5989" i="11"/>
  <c r="B5989" i="11"/>
  <c r="C5989" i="11"/>
  <c r="D5989" i="11"/>
  <c r="E5989" i="11"/>
  <c r="F5989" i="11"/>
  <c r="G5989" i="11"/>
  <c r="H5989" i="11"/>
  <c r="J5989" i="11"/>
  <c r="K5989" i="11"/>
  <c r="L5989" i="11"/>
  <c r="A5990" i="11"/>
  <c r="B5990" i="11"/>
  <c r="C5990" i="11"/>
  <c r="D5990" i="11"/>
  <c r="E5990" i="11"/>
  <c r="F5990" i="11"/>
  <c r="G5990" i="11"/>
  <c r="H5990" i="11"/>
  <c r="J5990" i="11"/>
  <c r="K5990" i="11"/>
  <c r="L5990" i="11"/>
  <c r="A5991" i="11"/>
  <c r="B5991" i="11"/>
  <c r="C5991" i="11"/>
  <c r="D5991" i="11"/>
  <c r="E5991" i="11"/>
  <c r="F5991" i="11"/>
  <c r="G5991" i="11"/>
  <c r="H5991" i="11"/>
  <c r="J5991" i="11"/>
  <c r="K5991" i="11"/>
  <c r="L5991" i="11"/>
  <c r="A5992" i="11"/>
  <c r="B5992" i="11"/>
  <c r="C5992" i="11"/>
  <c r="D5992" i="11"/>
  <c r="E5992" i="11"/>
  <c r="F5992" i="11"/>
  <c r="G5992" i="11"/>
  <c r="H5992" i="11"/>
  <c r="J5992" i="11"/>
  <c r="K5992" i="11"/>
  <c r="L5992" i="11"/>
  <c r="A5993" i="11"/>
  <c r="B5993" i="11"/>
  <c r="C5993" i="11"/>
  <c r="D5993" i="11"/>
  <c r="E5993" i="11"/>
  <c r="F5993" i="11"/>
  <c r="G5993" i="11"/>
  <c r="H5993" i="11"/>
  <c r="J5993" i="11"/>
  <c r="K5993" i="11"/>
  <c r="L5993" i="11"/>
  <c r="A5994" i="11"/>
  <c r="B5994" i="11"/>
  <c r="C5994" i="11"/>
  <c r="D5994" i="11"/>
  <c r="E5994" i="11"/>
  <c r="F5994" i="11"/>
  <c r="G5994" i="11"/>
  <c r="H5994" i="11"/>
  <c r="J5994" i="11"/>
  <c r="K5994" i="11"/>
  <c r="L5994" i="11"/>
  <c r="A5995" i="11"/>
  <c r="B5995" i="11"/>
  <c r="C5995" i="11"/>
  <c r="D5995" i="11"/>
  <c r="E5995" i="11"/>
  <c r="F5995" i="11"/>
  <c r="G5995" i="11"/>
  <c r="H5995" i="11"/>
  <c r="J5995" i="11"/>
  <c r="K5995" i="11"/>
  <c r="L5995" i="11"/>
  <c r="A5996" i="11"/>
  <c r="B5996" i="11"/>
  <c r="C5996" i="11"/>
  <c r="D5996" i="11"/>
  <c r="E5996" i="11"/>
  <c r="F5996" i="11"/>
  <c r="G5996" i="11"/>
  <c r="H5996" i="11"/>
  <c r="J5996" i="11"/>
  <c r="K5996" i="11"/>
  <c r="L5996" i="11"/>
  <c r="A5997" i="11"/>
  <c r="B5997" i="11"/>
  <c r="C5997" i="11"/>
  <c r="D5997" i="11"/>
  <c r="E5997" i="11"/>
  <c r="F5997" i="11"/>
  <c r="G5997" i="11"/>
  <c r="H5997" i="11"/>
  <c r="J5997" i="11"/>
  <c r="K5997" i="11"/>
  <c r="L5997" i="11"/>
  <c r="A5998" i="11"/>
  <c r="B5998" i="11"/>
  <c r="C5998" i="11"/>
  <c r="D5998" i="11"/>
  <c r="E5998" i="11"/>
  <c r="F5998" i="11"/>
  <c r="G5998" i="11"/>
  <c r="H5998" i="11"/>
  <c r="J5998" i="11"/>
  <c r="K5998" i="11"/>
  <c r="L5998" i="11"/>
  <c r="A5999" i="11"/>
  <c r="B5999" i="11"/>
  <c r="C5999" i="11"/>
  <c r="D5999" i="11"/>
  <c r="E5999" i="11"/>
  <c r="F5999" i="11"/>
  <c r="G5999" i="11"/>
  <c r="H5999" i="11"/>
  <c r="J5999" i="11"/>
  <c r="K5999" i="11"/>
  <c r="L5999" i="11"/>
  <c r="A6000" i="11"/>
  <c r="B6000" i="11"/>
  <c r="C6000" i="11"/>
  <c r="D6000" i="11"/>
  <c r="E6000" i="11"/>
  <c r="F6000" i="11"/>
  <c r="G6000" i="11"/>
  <c r="H6000" i="11"/>
  <c r="J6000" i="11"/>
  <c r="K6000" i="11"/>
  <c r="L6000" i="11"/>
  <c r="A6001" i="11"/>
  <c r="B6001" i="11"/>
  <c r="C6001" i="11"/>
  <c r="D6001" i="11"/>
  <c r="E6001" i="11"/>
  <c r="F6001" i="11"/>
  <c r="G6001" i="11"/>
  <c r="H6001" i="11"/>
  <c r="J6001" i="11"/>
  <c r="K6001" i="11"/>
  <c r="L6001" i="11"/>
  <c r="A6002" i="11"/>
  <c r="B6002" i="11"/>
  <c r="C6002" i="11"/>
  <c r="D6002" i="11"/>
  <c r="E6002" i="11"/>
  <c r="F6002" i="11"/>
  <c r="G6002" i="11"/>
  <c r="H6002" i="11"/>
  <c r="J6002" i="11"/>
  <c r="K6002" i="11"/>
  <c r="L6002" i="11"/>
  <c r="A6003" i="11"/>
  <c r="B6003" i="11"/>
  <c r="C6003" i="11"/>
  <c r="D6003" i="11"/>
  <c r="E6003" i="11"/>
  <c r="F6003" i="11"/>
  <c r="G6003" i="11"/>
  <c r="H6003" i="11"/>
  <c r="J6003" i="11"/>
  <c r="K6003" i="11"/>
  <c r="L6003" i="11"/>
  <c r="A6004" i="11"/>
  <c r="B6004" i="11"/>
  <c r="C6004" i="11"/>
  <c r="D6004" i="11"/>
  <c r="E6004" i="11"/>
  <c r="F6004" i="11"/>
  <c r="G6004" i="11"/>
  <c r="H6004" i="11"/>
  <c r="J6004" i="11"/>
  <c r="K6004" i="11"/>
  <c r="L6004" i="11"/>
  <c r="A6005" i="11"/>
  <c r="B6005" i="11"/>
  <c r="C6005" i="11"/>
  <c r="D6005" i="11"/>
  <c r="E6005" i="11"/>
  <c r="F6005" i="11"/>
  <c r="G6005" i="11"/>
  <c r="H6005" i="11"/>
  <c r="J6005" i="11"/>
  <c r="K6005" i="11"/>
  <c r="L6005" i="11"/>
  <c r="A6006" i="11"/>
  <c r="B6006" i="11"/>
  <c r="C6006" i="11"/>
  <c r="D6006" i="11"/>
  <c r="E6006" i="11"/>
  <c r="F6006" i="11"/>
  <c r="G6006" i="11"/>
  <c r="H6006" i="11"/>
  <c r="J6006" i="11"/>
  <c r="K6006" i="11"/>
  <c r="L6006" i="11"/>
  <c r="A6007" i="11"/>
  <c r="B6007" i="11"/>
  <c r="C6007" i="11"/>
  <c r="D6007" i="11"/>
  <c r="E6007" i="11"/>
  <c r="F6007" i="11"/>
  <c r="G6007" i="11"/>
  <c r="H6007" i="11"/>
  <c r="J6007" i="11"/>
  <c r="K6007" i="11"/>
  <c r="L6007" i="11"/>
  <c r="A6008" i="11"/>
  <c r="B6008" i="11"/>
  <c r="C6008" i="11"/>
  <c r="D6008" i="11"/>
  <c r="E6008" i="11"/>
  <c r="F6008" i="11"/>
  <c r="G6008" i="11"/>
  <c r="H6008" i="11"/>
  <c r="J6008" i="11"/>
  <c r="K6008" i="11"/>
  <c r="L6008" i="11"/>
  <c r="A6009" i="11"/>
  <c r="B6009" i="11"/>
  <c r="C6009" i="11"/>
  <c r="D6009" i="11"/>
  <c r="E6009" i="11"/>
  <c r="F6009" i="11"/>
  <c r="G6009" i="11"/>
  <c r="H6009" i="11"/>
  <c r="J6009" i="11"/>
  <c r="K6009" i="11"/>
  <c r="L6009" i="11"/>
  <c r="A6010" i="11"/>
  <c r="B6010" i="11"/>
  <c r="C6010" i="11"/>
  <c r="D6010" i="11"/>
  <c r="E6010" i="11"/>
  <c r="F6010" i="11"/>
  <c r="G6010" i="11"/>
  <c r="H6010" i="11"/>
  <c r="J6010" i="11"/>
  <c r="K6010" i="11"/>
  <c r="L6010" i="11"/>
  <c r="A6011" i="11"/>
  <c r="B6011" i="11"/>
  <c r="C6011" i="11"/>
  <c r="D6011" i="11"/>
  <c r="E6011" i="11"/>
  <c r="F6011" i="11"/>
  <c r="G6011" i="11"/>
  <c r="H6011" i="11"/>
  <c r="J6011" i="11"/>
  <c r="K6011" i="11"/>
  <c r="L6011" i="11"/>
  <c r="A6012" i="11"/>
  <c r="B6012" i="11"/>
  <c r="C6012" i="11"/>
  <c r="D6012" i="11"/>
  <c r="E6012" i="11"/>
  <c r="F6012" i="11"/>
  <c r="G6012" i="11"/>
  <c r="H6012" i="11"/>
  <c r="J6012" i="11"/>
  <c r="K6012" i="11"/>
  <c r="L6012" i="11"/>
  <c r="A6013" i="11"/>
  <c r="B6013" i="11"/>
  <c r="C6013" i="11"/>
  <c r="D6013" i="11"/>
  <c r="E6013" i="11"/>
  <c r="F6013" i="11"/>
  <c r="G6013" i="11"/>
  <c r="H6013" i="11"/>
  <c r="J6013" i="11"/>
  <c r="K6013" i="11"/>
  <c r="L6013" i="11"/>
  <c r="A6014" i="11"/>
  <c r="B6014" i="11"/>
  <c r="C6014" i="11"/>
  <c r="D6014" i="11"/>
  <c r="E6014" i="11"/>
  <c r="F6014" i="11"/>
  <c r="G6014" i="11"/>
  <c r="H6014" i="11"/>
  <c r="J6014" i="11"/>
  <c r="K6014" i="11"/>
  <c r="L6014" i="11"/>
  <c r="A6015" i="11"/>
  <c r="B6015" i="11"/>
  <c r="C6015" i="11"/>
  <c r="D6015" i="11"/>
  <c r="E6015" i="11"/>
  <c r="F6015" i="11"/>
  <c r="G6015" i="11"/>
  <c r="H6015" i="11"/>
  <c r="J6015" i="11"/>
  <c r="K6015" i="11"/>
  <c r="L6015" i="11"/>
  <c r="A6016" i="11"/>
  <c r="B6016" i="11"/>
  <c r="C6016" i="11"/>
  <c r="D6016" i="11"/>
  <c r="E6016" i="11"/>
  <c r="F6016" i="11"/>
  <c r="G6016" i="11"/>
  <c r="H6016" i="11"/>
  <c r="J6016" i="11"/>
  <c r="K6016" i="11"/>
  <c r="L6016" i="11"/>
  <c r="A6017" i="11"/>
  <c r="B6017" i="11"/>
  <c r="C6017" i="11"/>
  <c r="D6017" i="11"/>
  <c r="E6017" i="11"/>
  <c r="F6017" i="11"/>
  <c r="G6017" i="11"/>
  <c r="H6017" i="11"/>
  <c r="J6017" i="11"/>
  <c r="K6017" i="11"/>
  <c r="L6017" i="11"/>
  <c r="A6018" i="11"/>
  <c r="B6018" i="11"/>
  <c r="C6018" i="11"/>
  <c r="D6018" i="11"/>
  <c r="E6018" i="11"/>
  <c r="F6018" i="11"/>
  <c r="G6018" i="11"/>
  <c r="H6018" i="11"/>
  <c r="J6018" i="11"/>
  <c r="K6018" i="11"/>
  <c r="L6018" i="11"/>
  <c r="A6019" i="11"/>
  <c r="B6019" i="11"/>
  <c r="C6019" i="11"/>
  <c r="D6019" i="11"/>
  <c r="E6019" i="11"/>
  <c r="F6019" i="11"/>
  <c r="G6019" i="11"/>
  <c r="H6019" i="11"/>
  <c r="J6019" i="11"/>
  <c r="K6019" i="11"/>
  <c r="L6019" i="11"/>
  <c r="A6020" i="11"/>
  <c r="B6020" i="11"/>
  <c r="C6020" i="11"/>
  <c r="D6020" i="11"/>
  <c r="E6020" i="11"/>
  <c r="F6020" i="11"/>
  <c r="G6020" i="11"/>
  <c r="H6020" i="11"/>
  <c r="J6020" i="11"/>
  <c r="K6020" i="11"/>
  <c r="L6020" i="11"/>
  <c r="A6021" i="11"/>
  <c r="B6021" i="11"/>
  <c r="C6021" i="11"/>
  <c r="D6021" i="11"/>
  <c r="E6021" i="11"/>
  <c r="F6021" i="11"/>
  <c r="G6021" i="11"/>
  <c r="H6021" i="11"/>
  <c r="J6021" i="11"/>
  <c r="K6021" i="11"/>
  <c r="L6021" i="11"/>
  <c r="A6022" i="11"/>
  <c r="B6022" i="11"/>
  <c r="C6022" i="11"/>
  <c r="D6022" i="11"/>
  <c r="E6022" i="11"/>
  <c r="F6022" i="11"/>
  <c r="G6022" i="11"/>
  <c r="H6022" i="11"/>
  <c r="J6022" i="11"/>
  <c r="K6022" i="11"/>
  <c r="L6022" i="11"/>
  <c r="A6023" i="11"/>
  <c r="B6023" i="11"/>
  <c r="C6023" i="11"/>
  <c r="D6023" i="11"/>
  <c r="E6023" i="11"/>
  <c r="F6023" i="11"/>
  <c r="G6023" i="11"/>
  <c r="H6023" i="11"/>
  <c r="J6023" i="11"/>
  <c r="K6023" i="11"/>
  <c r="L6023" i="11"/>
  <c r="A6024" i="11"/>
  <c r="B6024" i="11"/>
  <c r="C6024" i="11"/>
  <c r="D6024" i="11"/>
  <c r="E6024" i="11"/>
  <c r="F6024" i="11"/>
  <c r="G6024" i="11"/>
  <c r="H6024" i="11"/>
  <c r="J6024" i="11"/>
  <c r="K6024" i="11"/>
  <c r="L6024" i="11"/>
  <c r="A6025" i="11"/>
  <c r="B6025" i="11"/>
  <c r="C6025" i="11"/>
  <c r="D6025" i="11"/>
  <c r="E6025" i="11"/>
  <c r="F6025" i="11"/>
  <c r="G6025" i="11"/>
  <c r="H6025" i="11"/>
  <c r="J6025" i="11"/>
  <c r="K6025" i="11"/>
  <c r="L6025" i="11"/>
  <c r="A6026" i="11"/>
  <c r="B6026" i="11"/>
  <c r="C6026" i="11"/>
  <c r="D6026" i="11"/>
  <c r="E6026" i="11"/>
  <c r="F6026" i="11"/>
  <c r="G6026" i="11"/>
  <c r="H6026" i="11"/>
  <c r="J6026" i="11"/>
  <c r="K6026" i="11"/>
  <c r="L6026" i="11"/>
  <c r="A6027" i="11"/>
  <c r="B6027" i="11"/>
  <c r="C6027" i="11"/>
  <c r="D6027" i="11"/>
  <c r="E6027" i="11"/>
  <c r="F6027" i="11"/>
  <c r="G6027" i="11"/>
  <c r="H6027" i="11"/>
  <c r="J6027" i="11"/>
  <c r="K6027" i="11"/>
  <c r="L6027" i="11"/>
  <c r="A6028" i="11"/>
  <c r="B6028" i="11"/>
  <c r="C6028" i="11"/>
  <c r="D6028" i="11"/>
  <c r="E6028" i="11"/>
  <c r="F6028" i="11"/>
  <c r="G6028" i="11"/>
  <c r="H6028" i="11"/>
  <c r="J6028" i="11"/>
  <c r="K6028" i="11"/>
  <c r="L6028" i="11"/>
  <c r="A6029" i="11"/>
  <c r="B6029" i="11"/>
  <c r="C6029" i="11"/>
  <c r="D6029" i="11"/>
  <c r="E6029" i="11"/>
  <c r="F6029" i="11"/>
  <c r="G6029" i="11"/>
  <c r="H6029" i="11"/>
  <c r="J6029" i="11"/>
  <c r="K6029" i="11"/>
  <c r="L6029" i="11"/>
  <c r="A6030" i="11"/>
  <c r="B6030" i="11"/>
  <c r="C6030" i="11"/>
  <c r="D6030" i="11"/>
  <c r="E6030" i="11"/>
  <c r="F6030" i="11"/>
  <c r="G6030" i="11"/>
  <c r="H6030" i="11"/>
  <c r="J6030" i="11"/>
  <c r="K6030" i="11"/>
  <c r="L6030" i="11"/>
  <c r="A6031" i="11"/>
  <c r="B6031" i="11"/>
  <c r="C6031" i="11"/>
  <c r="D6031" i="11"/>
  <c r="E6031" i="11"/>
  <c r="F6031" i="11"/>
  <c r="G6031" i="11"/>
  <c r="H6031" i="11"/>
  <c r="J6031" i="11"/>
  <c r="K6031" i="11"/>
  <c r="L6031" i="11"/>
  <c r="A6032" i="11"/>
  <c r="B6032" i="11"/>
  <c r="C6032" i="11"/>
  <c r="D6032" i="11"/>
  <c r="E6032" i="11"/>
  <c r="F6032" i="11"/>
  <c r="G6032" i="11"/>
  <c r="H6032" i="11"/>
  <c r="J6032" i="11"/>
  <c r="K6032" i="11"/>
  <c r="L6032" i="11"/>
  <c r="A6033" i="11"/>
  <c r="B6033" i="11"/>
  <c r="C6033" i="11"/>
  <c r="D6033" i="11"/>
  <c r="E6033" i="11"/>
  <c r="F6033" i="11"/>
  <c r="G6033" i="11"/>
  <c r="H6033" i="11"/>
  <c r="J6033" i="11"/>
  <c r="K6033" i="11"/>
  <c r="L6033" i="11"/>
  <c r="A6034" i="11"/>
  <c r="B6034" i="11"/>
  <c r="C6034" i="11"/>
  <c r="D6034" i="11"/>
  <c r="E6034" i="11"/>
  <c r="F6034" i="11"/>
  <c r="G6034" i="11"/>
  <c r="H6034" i="11"/>
  <c r="J6034" i="11"/>
  <c r="K6034" i="11"/>
  <c r="L6034" i="11"/>
  <c r="A6035" i="11"/>
  <c r="B6035" i="11"/>
  <c r="C6035" i="11"/>
  <c r="D6035" i="11"/>
  <c r="E6035" i="11"/>
  <c r="F6035" i="11"/>
  <c r="G6035" i="11"/>
  <c r="H6035" i="11"/>
  <c r="J6035" i="11"/>
  <c r="K6035" i="11"/>
  <c r="L6035" i="11"/>
  <c r="A6036" i="11"/>
  <c r="B6036" i="11"/>
  <c r="C6036" i="11"/>
  <c r="D6036" i="11"/>
  <c r="E6036" i="11"/>
  <c r="F6036" i="11"/>
  <c r="G6036" i="11"/>
  <c r="H6036" i="11"/>
  <c r="J6036" i="11"/>
  <c r="K6036" i="11"/>
  <c r="L6036" i="11"/>
  <c r="A6037" i="11"/>
  <c r="B6037" i="11"/>
  <c r="C6037" i="11"/>
  <c r="D6037" i="11"/>
  <c r="E6037" i="11"/>
  <c r="F6037" i="11"/>
  <c r="G6037" i="11"/>
  <c r="H6037" i="11"/>
  <c r="J6037" i="11"/>
  <c r="K6037" i="11"/>
  <c r="L6037" i="11"/>
  <c r="A6038" i="11"/>
  <c r="B6038" i="11"/>
  <c r="C6038" i="11"/>
  <c r="D6038" i="11"/>
  <c r="E6038" i="11"/>
  <c r="F6038" i="11"/>
  <c r="G6038" i="11"/>
  <c r="H6038" i="11"/>
  <c r="J6038" i="11"/>
  <c r="K6038" i="11"/>
  <c r="L6038" i="11"/>
  <c r="A6039" i="11"/>
  <c r="B6039" i="11"/>
  <c r="C6039" i="11"/>
  <c r="D6039" i="11"/>
  <c r="E6039" i="11"/>
  <c r="F6039" i="11"/>
  <c r="G6039" i="11"/>
  <c r="H6039" i="11"/>
  <c r="J6039" i="11"/>
  <c r="K6039" i="11"/>
  <c r="L6039" i="11"/>
  <c r="A6040" i="11"/>
  <c r="B6040" i="11"/>
  <c r="C6040" i="11"/>
  <c r="D6040" i="11"/>
  <c r="E6040" i="11"/>
  <c r="F6040" i="11"/>
  <c r="G6040" i="11"/>
  <c r="H6040" i="11"/>
  <c r="J6040" i="11"/>
  <c r="K6040" i="11"/>
  <c r="L6040" i="11"/>
  <c r="A6041" i="11"/>
  <c r="B6041" i="11"/>
  <c r="C6041" i="11"/>
  <c r="D6041" i="11"/>
  <c r="E6041" i="11"/>
  <c r="F6041" i="11"/>
  <c r="G6041" i="11"/>
  <c r="H6041" i="11"/>
  <c r="J6041" i="11"/>
  <c r="K6041" i="11"/>
  <c r="L6041" i="11"/>
  <c r="A6042" i="11"/>
  <c r="B6042" i="11"/>
  <c r="C6042" i="11"/>
  <c r="D6042" i="11"/>
  <c r="E6042" i="11"/>
  <c r="F6042" i="11"/>
  <c r="G6042" i="11"/>
  <c r="H6042" i="11"/>
  <c r="J6042" i="11"/>
  <c r="K6042" i="11"/>
  <c r="L6042" i="11"/>
  <c r="A6043" i="11"/>
  <c r="B6043" i="11"/>
  <c r="C6043" i="11"/>
  <c r="D6043" i="11"/>
  <c r="E6043" i="11"/>
  <c r="F6043" i="11"/>
  <c r="G6043" i="11"/>
  <c r="H6043" i="11"/>
  <c r="J6043" i="11"/>
  <c r="K6043" i="11"/>
  <c r="L6043" i="11"/>
  <c r="A6044" i="11"/>
  <c r="B6044" i="11"/>
  <c r="C6044" i="11"/>
  <c r="D6044" i="11"/>
  <c r="E6044" i="11"/>
  <c r="F6044" i="11"/>
  <c r="G6044" i="11"/>
  <c r="H6044" i="11"/>
  <c r="J6044" i="11"/>
  <c r="K6044" i="11"/>
  <c r="L6044" i="11"/>
  <c r="A6045" i="11"/>
  <c r="B6045" i="11"/>
  <c r="C6045" i="11"/>
  <c r="D6045" i="11"/>
  <c r="E6045" i="11"/>
  <c r="F6045" i="11"/>
  <c r="G6045" i="11"/>
  <c r="H6045" i="11"/>
  <c r="J6045" i="11"/>
  <c r="K6045" i="11"/>
  <c r="L6045" i="11"/>
  <c r="A6046" i="11"/>
  <c r="B6046" i="11"/>
  <c r="C6046" i="11"/>
  <c r="D6046" i="11"/>
  <c r="E6046" i="11"/>
  <c r="F6046" i="11"/>
  <c r="G6046" i="11"/>
  <c r="H6046" i="11"/>
  <c r="J6046" i="11"/>
  <c r="K6046" i="11"/>
  <c r="L6046" i="11"/>
  <c r="A6047" i="11"/>
  <c r="B6047" i="11"/>
  <c r="C6047" i="11"/>
  <c r="D6047" i="11"/>
  <c r="E6047" i="11"/>
  <c r="F6047" i="11"/>
  <c r="G6047" i="11"/>
  <c r="H6047" i="11"/>
  <c r="J6047" i="11"/>
  <c r="K6047" i="11"/>
  <c r="L6047" i="11"/>
  <c r="A6048" i="11"/>
  <c r="B6048" i="11"/>
  <c r="C6048" i="11"/>
  <c r="D6048" i="11"/>
  <c r="E6048" i="11"/>
  <c r="F6048" i="11"/>
  <c r="G6048" i="11"/>
  <c r="H6048" i="11"/>
  <c r="J6048" i="11"/>
  <c r="K6048" i="11"/>
  <c r="L6048" i="11"/>
  <c r="A6049" i="11"/>
  <c r="B6049" i="11"/>
  <c r="C6049" i="11"/>
  <c r="D6049" i="11"/>
  <c r="E6049" i="11"/>
  <c r="F6049" i="11"/>
  <c r="G6049" i="11"/>
  <c r="H6049" i="11"/>
  <c r="J6049" i="11"/>
  <c r="K6049" i="11"/>
  <c r="L6049" i="11"/>
  <c r="A6050" i="11"/>
  <c r="B6050" i="11"/>
  <c r="C6050" i="11"/>
  <c r="D6050" i="11"/>
  <c r="E6050" i="11"/>
  <c r="F6050" i="11"/>
  <c r="G6050" i="11"/>
  <c r="H6050" i="11"/>
  <c r="J6050" i="11"/>
  <c r="K6050" i="11"/>
  <c r="L6050" i="11"/>
  <c r="A6051" i="11"/>
  <c r="B6051" i="11"/>
  <c r="C6051" i="11"/>
  <c r="D6051" i="11"/>
  <c r="E6051" i="11"/>
  <c r="F6051" i="11"/>
  <c r="G6051" i="11"/>
  <c r="H6051" i="11"/>
  <c r="J6051" i="11"/>
  <c r="K6051" i="11"/>
  <c r="L6051" i="11"/>
  <c r="A6052" i="11"/>
  <c r="B6052" i="11"/>
  <c r="C6052" i="11"/>
  <c r="D6052" i="11"/>
  <c r="E6052" i="11"/>
  <c r="F6052" i="11"/>
  <c r="G6052" i="11"/>
  <c r="H6052" i="11"/>
  <c r="J6052" i="11"/>
  <c r="K6052" i="11"/>
  <c r="L6052" i="11"/>
  <c r="A6053" i="11"/>
  <c r="B6053" i="11"/>
  <c r="C6053" i="11"/>
  <c r="D6053" i="11"/>
  <c r="E6053" i="11"/>
  <c r="F6053" i="11"/>
  <c r="G6053" i="11"/>
  <c r="H6053" i="11"/>
  <c r="J6053" i="11"/>
  <c r="K6053" i="11"/>
  <c r="L6053" i="11"/>
  <c r="A6054" i="11"/>
  <c r="B6054" i="11"/>
  <c r="C6054" i="11"/>
  <c r="D6054" i="11"/>
  <c r="E6054" i="11"/>
  <c r="F6054" i="11"/>
  <c r="G6054" i="11"/>
  <c r="H6054" i="11"/>
  <c r="J6054" i="11"/>
  <c r="K6054" i="11"/>
  <c r="L6054" i="11"/>
  <c r="A6055" i="11"/>
  <c r="B6055" i="11"/>
  <c r="C6055" i="11"/>
  <c r="D6055" i="11"/>
  <c r="E6055" i="11"/>
  <c r="F6055" i="11"/>
  <c r="G6055" i="11"/>
  <c r="H6055" i="11"/>
  <c r="J6055" i="11"/>
  <c r="K6055" i="11"/>
  <c r="L6055" i="11"/>
  <c r="A6056" i="11"/>
  <c r="B6056" i="11"/>
  <c r="C6056" i="11"/>
  <c r="D6056" i="11"/>
  <c r="E6056" i="11"/>
  <c r="F6056" i="11"/>
  <c r="G6056" i="11"/>
  <c r="H6056" i="11"/>
  <c r="J6056" i="11"/>
  <c r="K6056" i="11"/>
  <c r="L6056" i="11"/>
  <c r="A6057" i="11"/>
  <c r="B6057" i="11"/>
  <c r="C6057" i="11"/>
  <c r="D6057" i="11"/>
  <c r="E6057" i="11"/>
  <c r="F6057" i="11"/>
  <c r="G6057" i="11"/>
  <c r="H6057" i="11"/>
  <c r="J6057" i="11"/>
  <c r="K6057" i="11"/>
  <c r="L6057" i="11"/>
  <c r="A6058" i="11"/>
  <c r="B6058" i="11"/>
  <c r="C6058" i="11"/>
  <c r="D6058" i="11"/>
  <c r="E6058" i="11"/>
  <c r="F6058" i="11"/>
  <c r="G6058" i="11"/>
  <c r="H6058" i="11"/>
  <c r="J6058" i="11"/>
  <c r="K6058" i="11"/>
  <c r="L6058" i="11"/>
  <c r="A6059" i="11"/>
  <c r="B6059" i="11"/>
  <c r="C6059" i="11"/>
  <c r="D6059" i="11"/>
  <c r="E6059" i="11"/>
  <c r="F6059" i="11"/>
  <c r="G6059" i="11"/>
  <c r="H6059" i="11"/>
  <c r="J6059" i="11"/>
  <c r="K6059" i="11"/>
  <c r="L6059" i="11"/>
  <c r="A6060" i="11"/>
  <c r="B6060" i="11"/>
  <c r="C6060" i="11"/>
  <c r="D6060" i="11"/>
  <c r="E6060" i="11"/>
  <c r="F6060" i="11"/>
  <c r="G6060" i="11"/>
  <c r="H6060" i="11"/>
  <c r="J6060" i="11"/>
  <c r="K6060" i="11"/>
  <c r="L6060" i="11"/>
  <c r="A6061" i="11"/>
  <c r="B6061" i="11"/>
  <c r="C6061" i="11"/>
  <c r="D6061" i="11"/>
  <c r="E6061" i="11"/>
  <c r="F6061" i="11"/>
  <c r="G6061" i="11"/>
  <c r="H6061" i="11"/>
  <c r="J6061" i="11"/>
  <c r="K6061" i="11"/>
  <c r="L6061" i="11"/>
  <c r="A6062" i="11"/>
  <c r="B6062" i="11"/>
  <c r="C6062" i="11"/>
  <c r="D6062" i="11"/>
  <c r="E6062" i="11"/>
  <c r="F6062" i="11"/>
  <c r="G6062" i="11"/>
  <c r="H6062" i="11"/>
  <c r="J6062" i="11"/>
  <c r="K6062" i="11"/>
  <c r="L6062" i="11"/>
  <c r="A6063" i="11"/>
  <c r="B6063" i="11"/>
  <c r="C6063" i="11"/>
  <c r="D6063" i="11"/>
  <c r="E6063" i="11"/>
  <c r="F6063" i="11"/>
  <c r="G6063" i="11"/>
  <c r="H6063" i="11"/>
  <c r="J6063" i="11"/>
  <c r="K6063" i="11"/>
  <c r="L6063" i="11"/>
  <c r="A6064" i="11"/>
  <c r="B6064" i="11"/>
  <c r="C6064" i="11"/>
  <c r="D6064" i="11"/>
  <c r="E6064" i="11"/>
  <c r="F6064" i="11"/>
  <c r="G6064" i="11"/>
  <c r="H6064" i="11"/>
  <c r="J6064" i="11"/>
  <c r="K6064" i="11"/>
  <c r="L6064" i="11"/>
  <c r="A6065" i="11"/>
  <c r="B6065" i="11"/>
  <c r="C6065" i="11"/>
  <c r="D6065" i="11"/>
  <c r="E6065" i="11"/>
  <c r="F6065" i="11"/>
  <c r="G6065" i="11"/>
  <c r="H6065" i="11"/>
  <c r="J6065" i="11"/>
  <c r="K6065" i="11"/>
  <c r="L6065" i="11"/>
  <c r="A6066" i="11"/>
  <c r="B6066" i="11"/>
  <c r="C6066" i="11"/>
  <c r="D6066" i="11"/>
  <c r="E6066" i="11"/>
  <c r="F6066" i="11"/>
  <c r="G6066" i="11"/>
  <c r="H6066" i="11"/>
  <c r="J6066" i="11"/>
  <c r="K6066" i="11"/>
  <c r="L6066" i="11"/>
  <c r="A6067" i="11"/>
  <c r="B6067" i="11"/>
  <c r="C6067" i="11"/>
  <c r="D6067" i="11"/>
  <c r="E6067" i="11"/>
  <c r="F6067" i="11"/>
  <c r="G6067" i="11"/>
  <c r="H6067" i="11"/>
  <c r="J6067" i="11"/>
  <c r="K6067" i="11"/>
  <c r="L6067" i="11"/>
  <c r="A6068" i="11"/>
  <c r="B6068" i="11"/>
  <c r="C6068" i="11"/>
  <c r="D6068" i="11"/>
  <c r="E6068" i="11"/>
  <c r="F6068" i="11"/>
  <c r="G6068" i="11"/>
  <c r="H6068" i="11"/>
  <c r="J6068" i="11"/>
  <c r="K6068" i="11"/>
  <c r="L6068" i="11"/>
  <c r="A6069" i="11"/>
  <c r="B6069" i="11"/>
  <c r="C6069" i="11"/>
  <c r="D6069" i="11"/>
  <c r="E6069" i="11"/>
  <c r="F6069" i="11"/>
  <c r="G6069" i="11"/>
  <c r="H6069" i="11"/>
  <c r="J6069" i="11"/>
  <c r="K6069" i="11"/>
  <c r="L6069" i="11"/>
  <c r="A6070" i="11"/>
  <c r="B6070" i="11"/>
  <c r="C6070" i="11"/>
  <c r="D6070" i="11"/>
  <c r="E6070" i="11"/>
  <c r="F6070" i="11"/>
  <c r="G6070" i="11"/>
  <c r="H6070" i="11"/>
  <c r="J6070" i="11"/>
  <c r="K6070" i="11"/>
  <c r="L6070" i="11"/>
  <c r="A6071" i="11"/>
  <c r="B6071" i="11"/>
  <c r="C6071" i="11"/>
  <c r="D6071" i="11"/>
  <c r="E6071" i="11"/>
  <c r="F6071" i="11"/>
  <c r="G6071" i="11"/>
  <c r="H6071" i="11"/>
  <c r="J6071" i="11"/>
  <c r="K6071" i="11"/>
  <c r="L6071" i="11"/>
  <c r="A6072" i="11"/>
  <c r="B6072" i="11"/>
  <c r="C6072" i="11"/>
  <c r="D6072" i="11"/>
  <c r="E6072" i="11"/>
  <c r="F6072" i="11"/>
  <c r="G6072" i="11"/>
  <c r="H6072" i="11"/>
  <c r="J6072" i="11"/>
  <c r="K6072" i="11"/>
  <c r="L6072" i="11"/>
  <c r="A6073" i="11"/>
  <c r="B6073" i="11"/>
  <c r="C6073" i="11"/>
  <c r="D6073" i="11"/>
  <c r="E6073" i="11"/>
  <c r="F6073" i="11"/>
  <c r="G6073" i="11"/>
  <c r="H6073" i="11"/>
  <c r="J6073" i="11"/>
  <c r="K6073" i="11"/>
  <c r="L6073" i="11"/>
  <c r="A6074" i="11"/>
  <c r="B6074" i="11"/>
  <c r="C6074" i="11"/>
  <c r="D6074" i="11"/>
  <c r="E6074" i="11"/>
  <c r="F6074" i="11"/>
  <c r="G6074" i="11"/>
  <c r="H6074" i="11"/>
  <c r="J6074" i="11"/>
  <c r="K6074" i="11"/>
  <c r="L6074" i="11"/>
  <c r="A6075" i="11"/>
  <c r="B6075" i="11"/>
  <c r="C6075" i="11"/>
  <c r="D6075" i="11"/>
  <c r="E6075" i="11"/>
  <c r="F6075" i="11"/>
  <c r="G6075" i="11"/>
  <c r="H6075" i="11"/>
  <c r="J6075" i="11"/>
  <c r="K6075" i="11"/>
  <c r="L6075" i="11"/>
  <c r="A6076" i="11"/>
  <c r="B6076" i="11"/>
  <c r="C6076" i="11"/>
  <c r="D6076" i="11"/>
  <c r="E6076" i="11"/>
  <c r="F6076" i="11"/>
  <c r="G6076" i="11"/>
  <c r="H6076" i="11"/>
  <c r="J6076" i="11"/>
  <c r="K6076" i="11"/>
  <c r="L6076" i="11"/>
  <c r="A6077" i="11"/>
  <c r="B6077" i="11"/>
  <c r="C6077" i="11"/>
  <c r="D6077" i="11"/>
  <c r="E6077" i="11"/>
  <c r="F6077" i="11"/>
  <c r="G6077" i="11"/>
  <c r="H6077" i="11"/>
  <c r="J6077" i="11"/>
  <c r="K6077" i="11"/>
  <c r="L6077" i="11"/>
  <c r="A6078" i="11"/>
  <c r="B6078" i="11"/>
  <c r="C6078" i="11"/>
  <c r="D6078" i="11"/>
  <c r="E6078" i="11"/>
  <c r="F6078" i="11"/>
  <c r="G6078" i="11"/>
  <c r="H6078" i="11"/>
  <c r="J6078" i="11"/>
  <c r="K6078" i="11"/>
  <c r="L6078" i="11"/>
  <c r="A6079" i="11"/>
  <c r="B6079" i="11"/>
  <c r="C6079" i="11"/>
  <c r="D6079" i="11"/>
  <c r="E6079" i="11"/>
  <c r="F6079" i="11"/>
  <c r="G6079" i="11"/>
  <c r="H6079" i="11"/>
  <c r="J6079" i="11"/>
  <c r="K6079" i="11"/>
  <c r="L6079" i="11"/>
  <c r="A6080" i="11"/>
  <c r="B6080" i="11"/>
  <c r="C6080" i="11"/>
  <c r="D6080" i="11"/>
  <c r="E6080" i="11"/>
  <c r="F6080" i="11"/>
  <c r="G6080" i="11"/>
  <c r="H6080" i="11"/>
  <c r="J6080" i="11"/>
  <c r="K6080" i="11"/>
  <c r="L6080" i="11"/>
  <c r="A6081" i="11"/>
  <c r="B6081" i="11"/>
  <c r="C6081" i="11"/>
  <c r="D6081" i="11"/>
  <c r="E6081" i="11"/>
  <c r="F6081" i="11"/>
  <c r="G6081" i="11"/>
  <c r="H6081" i="11"/>
  <c r="J6081" i="11"/>
  <c r="K6081" i="11"/>
  <c r="L6081" i="11"/>
  <c r="A6082" i="11"/>
  <c r="B6082" i="11"/>
  <c r="C6082" i="11"/>
  <c r="D6082" i="11"/>
  <c r="E6082" i="11"/>
  <c r="F6082" i="11"/>
  <c r="G6082" i="11"/>
  <c r="H6082" i="11"/>
  <c r="J6082" i="11"/>
  <c r="K6082" i="11"/>
  <c r="L6082" i="11"/>
  <c r="A6083" i="11"/>
  <c r="B6083" i="11"/>
  <c r="C6083" i="11"/>
  <c r="D6083" i="11"/>
  <c r="E6083" i="11"/>
  <c r="F6083" i="11"/>
  <c r="G6083" i="11"/>
  <c r="H6083" i="11"/>
  <c r="J6083" i="11"/>
  <c r="K6083" i="11"/>
  <c r="L6083" i="11"/>
  <c r="A6084" i="11"/>
  <c r="B6084" i="11"/>
  <c r="C6084" i="11"/>
  <c r="D6084" i="11"/>
  <c r="E6084" i="11"/>
  <c r="F6084" i="11"/>
  <c r="G6084" i="11"/>
  <c r="H6084" i="11"/>
  <c r="J6084" i="11"/>
  <c r="K6084" i="11"/>
  <c r="L6084" i="11"/>
  <c r="A6085" i="11"/>
  <c r="B6085" i="11"/>
  <c r="C6085" i="11"/>
  <c r="D6085" i="11"/>
  <c r="E6085" i="11"/>
  <c r="F6085" i="11"/>
  <c r="G6085" i="11"/>
  <c r="H6085" i="11"/>
  <c r="J6085" i="11"/>
  <c r="K6085" i="11"/>
  <c r="L6085" i="11"/>
  <c r="A6086" i="11"/>
  <c r="B6086" i="11"/>
  <c r="C6086" i="11"/>
  <c r="D6086" i="11"/>
  <c r="E6086" i="11"/>
  <c r="F6086" i="11"/>
  <c r="G6086" i="11"/>
  <c r="H6086" i="11"/>
  <c r="J6086" i="11"/>
  <c r="K6086" i="11"/>
  <c r="L6086" i="11"/>
  <c r="A6087" i="11"/>
  <c r="B6087" i="11"/>
  <c r="C6087" i="11"/>
  <c r="D6087" i="11"/>
  <c r="E6087" i="11"/>
  <c r="F6087" i="11"/>
  <c r="G6087" i="11"/>
  <c r="H6087" i="11"/>
  <c r="J6087" i="11"/>
  <c r="K6087" i="11"/>
  <c r="L6087" i="11"/>
  <c r="A6088" i="11"/>
  <c r="B6088" i="11"/>
  <c r="C6088" i="11"/>
  <c r="D6088" i="11"/>
  <c r="E6088" i="11"/>
  <c r="F6088" i="11"/>
  <c r="G6088" i="11"/>
  <c r="H6088" i="11"/>
  <c r="J6088" i="11"/>
  <c r="K6088" i="11"/>
  <c r="L6088" i="11"/>
  <c r="A6089" i="11"/>
  <c r="B6089" i="11"/>
  <c r="C6089" i="11"/>
  <c r="D6089" i="11"/>
  <c r="E6089" i="11"/>
  <c r="F6089" i="11"/>
  <c r="G6089" i="11"/>
  <c r="H6089" i="11"/>
  <c r="J6089" i="11"/>
  <c r="K6089" i="11"/>
  <c r="L6089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9D01A6-DB9F-430A-9066-78F7657F3EF3}" keepAlive="1" name="Query - US_Accidents_Dec20_updated" description="Connection to the 'US_Accidents_Dec20_updated' query in the workbook." type="5" refreshedVersion="7" background="1" saveData="1">
    <dbPr connection="Provider=Microsoft.Mashup.OleDb.1;Data Source=$Workbook$;Location=US_Accidents_Dec20_updated;Extended Properties=&quot;&quot;" command="SELECT * FROM [US_Accidents_Dec20_updated]"/>
  </connection>
  <connection id="2" xr16:uid="{ECA689C0-A329-4831-AF5A-3041300C59BB}" keepAlive="1" name="Query - US_Accidents_Dec20_updated (2)" description="Connection to the 'US_Accidents_Dec20_updated (2)' query in the workbook." type="5" refreshedVersion="7" background="1" saveData="1">
    <dbPr connection="Provider=Microsoft.Mashup.OleDb.1;Data Source=$Workbook$;Location=&quot;US_Accidents_Dec20_updated (2)&quot;;Extended Properties=&quot;&quot;" command="SELECT * FROM [US_Accidents_Dec20_updated (2)]"/>
  </connection>
  <connection id="3" xr16:uid="{91F14C9C-32F9-4F32-B894-1E3F46FE24C4}" keepAlive="1" name="Query - US_Accidents_Dec20_updated (3)" description="Connection to the 'US_Accidents_Dec20_updated (3)' query in the workbook." type="5" refreshedVersion="7" background="1" saveData="1">
    <dbPr connection="Provider=Microsoft.Mashup.OleDb.1;Data Source=$Workbook$;Location=&quot;US_Accidents_Dec20_updated (3)&quot;;Extended Properties=&quot;&quot;" command="SELECT * FROM [US_Accidents_Dec20_updated (3)]"/>
  </connection>
</connections>
</file>

<file path=xl/sharedStrings.xml><?xml version="1.0" encoding="utf-8"?>
<sst xmlns="http://schemas.openxmlformats.org/spreadsheetml/2006/main" count="109643" uniqueCount="9696">
  <si>
    <t>ID</t>
  </si>
  <si>
    <t>Severity</t>
  </si>
  <si>
    <t>Start_Time</t>
  </si>
  <si>
    <t>End_Time</t>
  </si>
  <si>
    <t>Start_Lat</t>
  </si>
  <si>
    <t>Start_Lng</t>
  </si>
  <si>
    <t>End_Lat</t>
  </si>
  <si>
    <t>End_Lng</t>
  </si>
  <si>
    <t>Distance(mi)</t>
  </si>
  <si>
    <t>Description</t>
  </si>
  <si>
    <t>Number</t>
  </si>
  <si>
    <t>Street</t>
  </si>
  <si>
    <t>Side</t>
  </si>
  <si>
    <t>City</t>
  </si>
  <si>
    <t>County</t>
  </si>
  <si>
    <t>State</t>
  </si>
  <si>
    <t>Zipcode</t>
  </si>
  <si>
    <t>Country</t>
  </si>
  <si>
    <t>Timezone</t>
  </si>
  <si>
    <t>Airport_Code</t>
  </si>
  <si>
    <t>Weather_Timestamp</t>
  </si>
  <si>
    <t>Temperature(F)</t>
  </si>
  <si>
    <t>Wind_Chill(F)</t>
  </si>
  <si>
    <t>Humidity(%)</t>
  </si>
  <si>
    <t>Pressure(in)</t>
  </si>
  <si>
    <t>Visibility(mi)</t>
  </si>
  <si>
    <t>Wind_Direction</t>
  </si>
  <si>
    <t>Wind_Speed(mph)</t>
  </si>
  <si>
    <t>Precipitation(in)</t>
  </si>
  <si>
    <t>Weather_Condition</t>
  </si>
  <si>
    <t>Amenity</t>
  </si>
  <si>
    <t>Bump</t>
  </si>
  <si>
    <t>Crossing</t>
  </si>
  <si>
    <t>Give_Way</t>
  </si>
  <si>
    <t>Junction</t>
  </si>
  <si>
    <t>No_Exit</t>
  </si>
  <si>
    <t>Railway</t>
  </si>
  <si>
    <t>Roundabout</t>
  </si>
  <si>
    <t>Station</t>
  </si>
  <si>
    <t>Stop</t>
  </si>
  <si>
    <t>Traffic_Calming</t>
  </si>
  <si>
    <t>Traffic_Signal</t>
  </si>
  <si>
    <t>Turning_Loop</t>
  </si>
  <si>
    <t>Sunrise_Sunset</t>
  </si>
  <si>
    <t>Civil_Twilight</t>
  </si>
  <si>
    <t>Nautical_Twilight</t>
  </si>
  <si>
    <t>Astronomical_Twilight</t>
  </si>
  <si>
    <t>R</t>
  </si>
  <si>
    <t>US</t>
  </si>
  <si>
    <t>Calm</t>
  </si>
  <si>
    <t>Fair</t>
  </si>
  <si>
    <t>Day</t>
  </si>
  <si>
    <t>At Broadway - Accident.</t>
  </si>
  <si>
    <t>Night</t>
  </si>
  <si>
    <t>VAR</t>
  </si>
  <si>
    <t>WSW</t>
  </si>
  <si>
    <t>WNW</t>
  </si>
  <si>
    <t>W</t>
  </si>
  <si>
    <t>N</t>
  </si>
  <si>
    <t>NE</t>
  </si>
  <si>
    <t>E</t>
  </si>
  <si>
    <t>NNE</t>
  </si>
  <si>
    <t>ENE</t>
  </si>
  <si>
    <t>ESE</t>
  </si>
  <si>
    <t>SE</t>
  </si>
  <si>
    <t>NNW</t>
  </si>
  <si>
    <t>SSE</t>
  </si>
  <si>
    <t>SW</t>
  </si>
  <si>
    <t>S</t>
  </si>
  <si>
    <t/>
  </si>
  <si>
    <t>At Broadway - Accident. Right lane blocked.</t>
  </si>
  <si>
    <t>NW</t>
  </si>
  <si>
    <t>SSW</t>
  </si>
  <si>
    <t>S Broadway</t>
  </si>
  <si>
    <t>Lakewood</t>
  </si>
  <si>
    <t>Grand Ave</t>
  </si>
  <si>
    <t>Montrose</t>
  </si>
  <si>
    <t>At S Main St - Accident.</t>
  </si>
  <si>
    <t>S Santa Fe Ave</t>
  </si>
  <si>
    <t>US/Mountain</t>
  </si>
  <si>
    <t>Westminster</t>
  </si>
  <si>
    <t>Closed at 11th St - Road closed due to accident.</t>
  </si>
  <si>
    <t>Lincoln</t>
  </si>
  <si>
    <t>Windsor</t>
  </si>
  <si>
    <t>US-50 W</t>
  </si>
  <si>
    <t>Fowler</t>
  </si>
  <si>
    <t>Larkspur</t>
  </si>
  <si>
    <t>Salida</t>
  </si>
  <si>
    <t>US-50 E</t>
  </si>
  <si>
    <t>Lafayette</t>
  </si>
  <si>
    <t>Livermore</t>
  </si>
  <si>
    <t>Frontage Rd</t>
  </si>
  <si>
    <t>Fremont</t>
  </si>
  <si>
    <t>Broadway</t>
  </si>
  <si>
    <t>San Miguel</t>
  </si>
  <si>
    <t>At Railroad Ave - Accident.</t>
  </si>
  <si>
    <t>At High St - Accident.</t>
  </si>
  <si>
    <t>L</t>
  </si>
  <si>
    <t>At Baseline Rd - Accident.</t>
  </si>
  <si>
    <t>At Washington St - Accident.</t>
  </si>
  <si>
    <t>Trinidad</t>
  </si>
  <si>
    <t>Lake</t>
  </si>
  <si>
    <t>At L St - Accident.</t>
  </si>
  <si>
    <t>Del Norte</t>
  </si>
  <si>
    <t>Edwards</t>
  </si>
  <si>
    <t>At Federal Blvd - Accident.</t>
  </si>
  <si>
    <t>Birch St</t>
  </si>
  <si>
    <t>At Airport Rd - Accident.</t>
  </si>
  <si>
    <t>At US-50 - Accident.</t>
  </si>
  <si>
    <t>State Highway 120</t>
  </si>
  <si>
    <t>Jackson</t>
  </si>
  <si>
    <t>US Highway 50</t>
  </si>
  <si>
    <t>At 19th St - Accident.</t>
  </si>
  <si>
    <t>San Juan</t>
  </si>
  <si>
    <t>Louisville</t>
  </si>
  <si>
    <t>Jefferson</t>
  </si>
  <si>
    <t>Erie</t>
  </si>
  <si>
    <t>At 104th Ave - Accident.</t>
  </si>
  <si>
    <t>Washington</t>
  </si>
  <si>
    <t>Hamilton</t>
  </si>
  <si>
    <t>Hudson</t>
  </si>
  <si>
    <t>Douglas</t>
  </si>
  <si>
    <t>I-76 E</t>
  </si>
  <si>
    <t>Springfield</t>
  </si>
  <si>
    <t>I-76 W</t>
  </si>
  <si>
    <t>Akron</t>
  </si>
  <si>
    <t>Summit</t>
  </si>
  <si>
    <t>Englewood</t>
  </si>
  <si>
    <t>US-6 E</t>
  </si>
  <si>
    <t>US-6 W</t>
  </si>
  <si>
    <t>Sterling</t>
  </si>
  <si>
    <t>Denver</t>
  </si>
  <si>
    <t>New Castle</t>
  </si>
  <si>
    <t>I-70 E</t>
  </si>
  <si>
    <t>Rye</t>
  </si>
  <si>
    <t>Burlington</t>
  </si>
  <si>
    <t>Boone</t>
  </si>
  <si>
    <t>I-70 W</t>
  </si>
  <si>
    <t>Littleton</t>
  </si>
  <si>
    <t>Weston</t>
  </si>
  <si>
    <t>Henderson</t>
  </si>
  <si>
    <t>Florence</t>
  </si>
  <si>
    <t>Howard</t>
  </si>
  <si>
    <t>US-36 E</t>
  </si>
  <si>
    <t>At I-70 - Accident.</t>
  </si>
  <si>
    <t>Avon</t>
  </si>
  <si>
    <t>At I-76 - Accident.</t>
  </si>
  <si>
    <t>Adams</t>
  </si>
  <si>
    <t>Airport Rd</t>
  </si>
  <si>
    <t>Clifton</t>
  </si>
  <si>
    <t>At I-76/Exit 1 - Accident.</t>
  </si>
  <si>
    <t>Lake City</t>
  </si>
  <si>
    <t>Wellington</t>
  </si>
  <si>
    <t>Georgetown</t>
  </si>
  <si>
    <t>Stoneham</t>
  </si>
  <si>
    <t>La Plata</t>
  </si>
  <si>
    <t>Winter Park</t>
  </si>
  <si>
    <t>Pierce</t>
  </si>
  <si>
    <t>Lamar</t>
  </si>
  <si>
    <t>Logan</t>
  </si>
  <si>
    <t>Crawford</t>
  </si>
  <si>
    <t>Olathe</t>
  </si>
  <si>
    <t>US-24 W</t>
  </si>
  <si>
    <t>Eads</t>
  </si>
  <si>
    <t>Morgan</t>
  </si>
  <si>
    <t>I-270 E</t>
  </si>
  <si>
    <t>US-40 W</t>
  </si>
  <si>
    <t>I-270 W</t>
  </si>
  <si>
    <t>Florissant</t>
  </si>
  <si>
    <t>US-24 E</t>
  </si>
  <si>
    <t>Aurora</t>
  </si>
  <si>
    <t>Hinsdale</t>
  </si>
  <si>
    <t>US-87 S</t>
  </si>
  <si>
    <t>Parker</t>
  </si>
  <si>
    <t>Frisco</t>
  </si>
  <si>
    <t>US-287 N</t>
  </si>
  <si>
    <t>US-287 S</t>
  </si>
  <si>
    <t>Powers Blvd</t>
  </si>
  <si>
    <t>Pine</t>
  </si>
  <si>
    <t>Morrison</t>
  </si>
  <si>
    <t>Hugo</t>
  </si>
  <si>
    <t>At CR-16 - Accident.</t>
  </si>
  <si>
    <t>Meeker</t>
  </si>
  <si>
    <t>At CR-14 - Accident.</t>
  </si>
  <si>
    <t>At CR-8 - Accident.</t>
  </si>
  <si>
    <t>At CR-47 - Accident.</t>
  </si>
  <si>
    <t>County Hwy-2</t>
  </si>
  <si>
    <t>Garfield</t>
  </si>
  <si>
    <t>At CR-31 - Accident.</t>
  </si>
  <si>
    <t>At CR-103 - Accident.</t>
  </si>
  <si>
    <t>Otis</t>
  </si>
  <si>
    <t>Castle Rock</t>
  </si>
  <si>
    <t>At Steele St - Accident.</t>
  </si>
  <si>
    <t>El Paso</t>
  </si>
  <si>
    <t>I-25 N</t>
  </si>
  <si>
    <t>I-25 S</t>
  </si>
  <si>
    <t>Cheyenne</t>
  </si>
  <si>
    <t>At I-25 - Accident.</t>
  </si>
  <si>
    <t>CO</t>
  </si>
  <si>
    <t>80127</t>
  </si>
  <si>
    <t>KAPA</t>
  </si>
  <si>
    <t>Arapahoe</t>
  </si>
  <si>
    <t>80014</t>
  </si>
  <si>
    <t>KBKF</t>
  </si>
  <si>
    <t>80229</t>
  </si>
  <si>
    <t>KBJC</t>
  </si>
  <si>
    <t>At Monaco Pky - Accident.</t>
  </si>
  <si>
    <t>E 6th Ave</t>
  </si>
  <si>
    <t>Longmont</t>
  </si>
  <si>
    <t>Weld</t>
  </si>
  <si>
    <t>80504</t>
  </si>
  <si>
    <t>KLMO</t>
  </si>
  <si>
    <t>Wadsworth Blvd</t>
  </si>
  <si>
    <t>Wheat Ridge</t>
  </si>
  <si>
    <t>80033</t>
  </si>
  <si>
    <t>S Parker Rd</t>
  </si>
  <si>
    <t>At CO-470 - Accident.</t>
  </si>
  <si>
    <t>S Quebec St</t>
  </si>
  <si>
    <t>80130</t>
  </si>
  <si>
    <t>KDEN</t>
  </si>
  <si>
    <t>At I-225 - Accident.</t>
  </si>
  <si>
    <t>At County Line Rd/Exit 163 - Accident. Left lane blocked.</t>
  </si>
  <si>
    <t>80118</t>
  </si>
  <si>
    <t>KMNH</t>
  </si>
  <si>
    <t>S Santa Fe Dr</t>
  </si>
  <si>
    <t>80129</t>
  </si>
  <si>
    <t>E County Road 32</t>
  </si>
  <si>
    <t>Fort Collins</t>
  </si>
  <si>
    <t>Larimer</t>
  </si>
  <si>
    <t>80528</t>
  </si>
  <si>
    <t>KFNL</t>
  </si>
  <si>
    <t>At E Woodmen Rd - Accident.</t>
  </si>
  <si>
    <t>Colorado Springs</t>
  </si>
  <si>
    <t>80918</t>
  </si>
  <si>
    <t>KAFF</t>
  </si>
  <si>
    <t>80123</t>
  </si>
  <si>
    <t>W US Highway 24</t>
  </si>
  <si>
    <t>Cascade</t>
  </si>
  <si>
    <t>80809</t>
  </si>
  <si>
    <t>80920</t>
  </si>
  <si>
    <t>80011</t>
  </si>
  <si>
    <t>State Highway 66</t>
  </si>
  <si>
    <t>At 96th St/Storagetek Dr - Accident.</t>
  </si>
  <si>
    <t>Denver Boulder Tpke E</t>
  </si>
  <si>
    <t>Broomfield</t>
  </si>
  <si>
    <t>80021</t>
  </si>
  <si>
    <t>80216</t>
  </si>
  <si>
    <t>80202</t>
  </si>
  <si>
    <t>80906</t>
  </si>
  <si>
    <t>KCOS</t>
  </si>
  <si>
    <t>80919</t>
  </si>
  <si>
    <t>Greeley</t>
  </si>
  <si>
    <t>80634</t>
  </si>
  <si>
    <t>KGXY</t>
  </si>
  <si>
    <t>80209</t>
  </si>
  <si>
    <t>Boulder</t>
  </si>
  <si>
    <t>80020</t>
  </si>
  <si>
    <t>At Pecos St - Accident.</t>
  </si>
  <si>
    <t>W 92nd Ave</t>
  </si>
  <si>
    <t>80260</t>
  </si>
  <si>
    <t>80031</t>
  </si>
  <si>
    <t>80923</t>
  </si>
  <si>
    <t>80921</t>
  </si>
  <si>
    <t>80110</t>
  </si>
  <si>
    <t>At CO-66/Exit 243 - Accident.</t>
  </si>
  <si>
    <t>US-87 N</t>
  </si>
  <si>
    <t>At CO-16/Exit 132 - Accident.</t>
  </si>
  <si>
    <t>80913</t>
  </si>
  <si>
    <t>KFCS</t>
  </si>
  <si>
    <t>Golden</t>
  </si>
  <si>
    <t>80401</t>
  </si>
  <si>
    <t>80023</t>
  </si>
  <si>
    <t>KEIK</t>
  </si>
  <si>
    <t>A-3795755</t>
  </si>
  <si>
    <t>Closed at County Road 41G - Road closed due to accident.</t>
  </si>
  <si>
    <t>County Hwy-41G</t>
  </si>
  <si>
    <t>Saguache</t>
  </si>
  <si>
    <t>81149</t>
  </si>
  <si>
    <t>K04V</t>
  </si>
  <si>
    <t>A-3795756</t>
  </si>
  <si>
    <t>A-3816978</t>
  </si>
  <si>
    <t>Closed at 1st Ave - Road closed due to accident.</t>
  </si>
  <si>
    <t>E 1st Ave</t>
  </si>
  <si>
    <t>80206</t>
  </si>
  <si>
    <t>A-3868755</t>
  </si>
  <si>
    <t>Closed at Elk Rd - Road closed due to accident.</t>
  </si>
  <si>
    <t>CO-149</t>
  </si>
  <si>
    <t>81235</t>
  </si>
  <si>
    <t>KTEX</t>
  </si>
  <si>
    <t>A-3868756</t>
  </si>
  <si>
    <t>At CO-86 - Accident.</t>
  </si>
  <si>
    <t>N State Highway 83</t>
  </si>
  <si>
    <t>Franktown</t>
  </si>
  <si>
    <t>80116</t>
  </si>
  <si>
    <t>At CO-83/S Academy Blvd - Accident.</t>
  </si>
  <si>
    <t>80916</t>
  </si>
  <si>
    <t>80126</t>
  </si>
  <si>
    <t>At W Oxford Ave - Accident.</t>
  </si>
  <si>
    <t>E Hampden Ave</t>
  </si>
  <si>
    <t>80239</t>
  </si>
  <si>
    <t>80525</t>
  </si>
  <si>
    <t>At I-25/US-87 - Accident.</t>
  </si>
  <si>
    <t>E US Highway 34</t>
  </si>
  <si>
    <t>Johnstown</t>
  </si>
  <si>
    <t>80534</t>
  </si>
  <si>
    <t>Loveland</t>
  </si>
  <si>
    <t>80537</t>
  </si>
  <si>
    <t>At I-70/US-36/Exit 12 - Accident.</t>
  </si>
  <si>
    <t>I-225 N</t>
  </si>
  <si>
    <t>At Zuni St/Exit 209C - Accident.</t>
  </si>
  <si>
    <t>80204</t>
  </si>
  <si>
    <t>80134</t>
  </si>
  <si>
    <t>E 104th Ave</t>
  </si>
  <si>
    <t>Commerce City</t>
  </si>
  <si>
    <t>80022</t>
  </si>
  <si>
    <t>S Wadsworth Blvd</t>
  </si>
  <si>
    <t>80232</t>
  </si>
  <si>
    <t>At Quebec St - Accident.</t>
  </si>
  <si>
    <t>E-470 S</t>
  </si>
  <si>
    <t>Brighton</t>
  </si>
  <si>
    <t>80602</t>
  </si>
  <si>
    <t>80524</t>
  </si>
  <si>
    <t>At Table Mesa Dr - Accident.</t>
  </si>
  <si>
    <t>80305</t>
  </si>
  <si>
    <t>KBDU</t>
  </si>
  <si>
    <t>80907</t>
  </si>
  <si>
    <t>US-85 S</t>
  </si>
  <si>
    <t>Fountain</t>
  </si>
  <si>
    <t>80817</t>
  </si>
  <si>
    <t>At Ridgegate Pkwy/Exit 192 - Accident.</t>
  </si>
  <si>
    <t>At US-40/Colfax Ave/Exit 262 - Accident.</t>
  </si>
  <si>
    <t>80221</t>
  </si>
  <si>
    <t>At US-85/CO-2/Vasquez Blvd/Exit 2 - Accident.</t>
  </si>
  <si>
    <t>80104</t>
  </si>
  <si>
    <t>At CO-2/S Colorado Blvd - Accident.</t>
  </si>
  <si>
    <t>S Colorado Blvd</t>
  </si>
  <si>
    <t>Silver Plume</t>
  </si>
  <si>
    <t>Clear Creek</t>
  </si>
  <si>
    <t>80476</t>
  </si>
  <si>
    <t>K0CO</t>
  </si>
  <si>
    <t>At CR-34/Exit 245 - Accident.</t>
  </si>
  <si>
    <t>At CO-88/W Belleview Ave - Accident.</t>
  </si>
  <si>
    <t>At CR-8/Exit 232 - Accident.</t>
  </si>
  <si>
    <t>80516</t>
  </si>
  <si>
    <t>At CO-83 - Accident.</t>
  </si>
  <si>
    <t>80908</t>
  </si>
  <si>
    <t>At N Powers Blvd - Accident.</t>
  </si>
  <si>
    <t>80112</t>
  </si>
  <si>
    <t>At US-6/CO-58 - Accident.</t>
  </si>
  <si>
    <t>80403</t>
  </si>
  <si>
    <t>Ramp to I-70 Eastbound - Accident.</t>
  </si>
  <si>
    <t>At Pecos St/Exit 273 - Accident.</t>
  </si>
  <si>
    <t>80211</t>
  </si>
  <si>
    <t>80601</t>
  </si>
  <si>
    <t>E 120th Ave</t>
  </si>
  <si>
    <t>Hartsel</t>
  </si>
  <si>
    <t>Park</t>
  </si>
  <si>
    <t>80449</t>
  </si>
  <si>
    <t>K4BM</t>
  </si>
  <si>
    <t>At Spruce Mountain Rd/Exit 173 - Accident.</t>
  </si>
  <si>
    <t>80223</t>
  </si>
  <si>
    <t>At E Broncos Pkwy - Accident.</t>
  </si>
  <si>
    <t>80016</t>
  </si>
  <si>
    <t>80018</t>
  </si>
  <si>
    <t>US-36 W</t>
  </si>
  <si>
    <t>At Park Ave/Exit 213 - Accident.</t>
  </si>
  <si>
    <t>At Harlan St/Exit 270 - Accident.</t>
  </si>
  <si>
    <t>80212</t>
  </si>
  <si>
    <t>At Mountain Vista Dr/Exit 271 - Accident.</t>
  </si>
  <si>
    <t>80549</t>
  </si>
  <si>
    <t>At Wadsworth Pky/CO-121/CO-128 - Accident.</t>
  </si>
  <si>
    <t>Denver Boulder Tpke W</t>
  </si>
  <si>
    <t>At CO-157/Boulder Rd/Foothill Pky - Accident.</t>
  </si>
  <si>
    <t>80303</t>
  </si>
  <si>
    <t>At Wootton Rd/Exit 2 - Accident.</t>
  </si>
  <si>
    <t>Las Animas</t>
  </si>
  <si>
    <t>81082</t>
  </si>
  <si>
    <t>KTAD</t>
  </si>
  <si>
    <t>80915</t>
  </si>
  <si>
    <t>At S 21st St - Accident.</t>
  </si>
  <si>
    <t>80904</t>
  </si>
  <si>
    <t>Sedalia</t>
  </si>
  <si>
    <t>80135</t>
  </si>
  <si>
    <t>80219</t>
  </si>
  <si>
    <t>80909</t>
  </si>
  <si>
    <t>At Washington St/Exit 275A - Accident.</t>
  </si>
  <si>
    <t>E Yale Ave</t>
  </si>
  <si>
    <t>80222</t>
  </si>
  <si>
    <t>80903</t>
  </si>
  <si>
    <t>80905</t>
  </si>
  <si>
    <t>A-4220752</t>
  </si>
  <si>
    <t>E 46th Ave</t>
  </si>
  <si>
    <t>E Arapahoe Rd</t>
  </si>
  <si>
    <t>At Constitution Ave - Accident.</t>
  </si>
  <si>
    <t>80951</t>
  </si>
  <si>
    <t>Harlan St</t>
  </si>
  <si>
    <t>Denver Boulder Tpke</t>
  </si>
  <si>
    <t>At US-6/6th Ave/Exit 209 - Accident.</t>
  </si>
  <si>
    <t>At Wilcox St/Plum Crk Pky/Exit 181 - Accident.</t>
  </si>
  <si>
    <t>At CO-392/Exit 262 - Accident.</t>
  </si>
  <si>
    <t>At US-6/6th Ave/Exit 209 - Accident. Two lanes blocked.</t>
  </si>
  <si>
    <t>At County Line Rd/Exit 163 - Accident.</t>
  </si>
  <si>
    <t>At E Alameda Ave/Exit 8 - Accident.</t>
  </si>
  <si>
    <t>I-225 S</t>
  </si>
  <si>
    <t>80012</t>
  </si>
  <si>
    <t>CO-470 W</t>
  </si>
  <si>
    <t>At US-6/6th Ave/Exit 209 - Accident. Right lane blocked.</t>
  </si>
  <si>
    <t>At Wilcox St/Plum Crk Pky/Exit 181 - Accident. Right lane blocked.</t>
  </si>
  <si>
    <t>Thornton</t>
  </si>
  <si>
    <t>80241</t>
  </si>
  <si>
    <t>At County Line Road/Exit 116 - Accident.</t>
  </si>
  <si>
    <t>Pueblo</t>
  </si>
  <si>
    <t>81008</t>
  </si>
  <si>
    <t>KPUB</t>
  </si>
  <si>
    <t>80237</t>
  </si>
  <si>
    <t>At Federal Blvd/Exit 272 - Accident. Two lanes blocked.</t>
  </si>
  <si>
    <t>At Quebec St/Exit 278 - Accident.</t>
  </si>
  <si>
    <t>At I-270/Exit 279 - Accident.</t>
  </si>
  <si>
    <t>State Highway 115</t>
  </si>
  <si>
    <t>80902</t>
  </si>
  <si>
    <t>At CO-56/Exit 250 - Accident.</t>
  </si>
  <si>
    <t>At Downing St/Exit 206 - Accident.</t>
  </si>
  <si>
    <t>80210</t>
  </si>
  <si>
    <t>At Mt Vernon Cntry Club Rd/Exit 254 - Accident.</t>
  </si>
  <si>
    <t>Ramp to E-470 Northbound/CO-470 WB - Accident.</t>
  </si>
  <si>
    <t>A-3760438</t>
  </si>
  <si>
    <t>At Orchard Rd/Exit 198 - Accident.</t>
  </si>
  <si>
    <t>80111</t>
  </si>
  <si>
    <t>A-3765361</t>
  </si>
  <si>
    <t>At Lucent Blvd - Accident.</t>
  </si>
  <si>
    <t>A-3785913</t>
  </si>
  <si>
    <t>A-3787362</t>
  </si>
  <si>
    <t>A-3837565</t>
  </si>
  <si>
    <t>A-3837588</t>
  </si>
  <si>
    <t>At CO-114 - Accident.</t>
  </si>
  <si>
    <t>Gunnison</t>
  </si>
  <si>
    <t>81230</t>
  </si>
  <si>
    <t>KGUC</t>
  </si>
  <si>
    <t>At CO-128/120th Ave/Exit 223 - Accident.</t>
  </si>
  <si>
    <t>80233</t>
  </si>
  <si>
    <t>At CO-83/Academy Blvd/Exit 135 - Accident.</t>
  </si>
  <si>
    <t>At 104th Ave/Exit 221 - Accident.</t>
  </si>
  <si>
    <t>At CO-88/Belleview Ave/Exit 199 - Accident. Right lane blocked.</t>
  </si>
  <si>
    <t>CO-88</t>
  </si>
  <si>
    <t>At US-34/Eisenhower Blvd/Exit 257 - Accident.</t>
  </si>
  <si>
    <t>80538</t>
  </si>
  <si>
    <t>At I-270/Exit 6 - Accident.</t>
  </si>
  <si>
    <t>Monument</t>
  </si>
  <si>
    <t>80132</t>
  </si>
  <si>
    <t>At Tomah Rd/Exit 174 - Accident.</t>
  </si>
  <si>
    <t>At CO-60/Exit 252 - Accident.</t>
  </si>
  <si>
    <t>At CO-52/Exit 235 - Accident.</t>
  </si>
  <si>
    <t>At Havana Street/Exit 280 - Accident.</t>
  </si>
  <si>
    <t>80238</t>
  </si>
  <si>
    <t>At Pace Rd/Exit 104 - Accident.</t>
  </si>
  <si>
    <t>At Greenland Rd/Exit 167 - Accident.</t>
  </si>
  <si>
    <t>At E 144th Ave/Exit 226 - Accident.</t>
  </si>
  <si>
    <t>At Garden of the Gods Rd/Exit 146 - Accident.</t>
  </si>
  <si>
    <t>At CR-16/Exit 254 - Accident.</t>
  </si>
  <si>
    <t>At 20th St/Exit 212 - Accident.</t>
  </si>
  <si>
    <t>At Castle Pines Pky/Exit 188 - Accident.</t>
  </si>
  <si>
    <t>At 136th Ave - Accident.</t>
  </si>
  <si>
    <t>81003</t>
  </si>
  <si>
    <t>At US-285 (East) - Accident.</t>
  </si>
  <si>
    <t>US Highway 24</t>
  </si>
  <si>
    <t>Buena Vista</t>
  </si>
  <si>
    <t>Chaffee</t>
  </si>
  <si>
    <t>81211</t>
  </si>
  <si>
    <t>KAEJ</t>
  </si>
  <si>
    <t>At CO-30/6th Ave/Exit 9 - Accident.</t>
  </si>
  <si>
    <t>At CO-105/Exit 161 - Accident.</t>
  </si>
  <si>
    <t>At Colorado/New Mexico State Line - Accident.</t>
  </si>
  <si>
    <t>At Upper Lake Gulch Rd/Exit 172 - Accident. Left lane blocked.</t>
  </si>
  <si>
    <t>At Upper Lake Gulch Rd/Exit 172 - Accident.</t>
  </si>
  <si>
    <t>At US-85/US-87/Exit 128 - Accident.</t>
  </si>
  <si>
    <t>At CO-1/Exit 278 - Accident.</t>
  </si>
  <si>
    <t>At Pecos St/Exit 4 - Accident.</t>
  </si>
  <si>
    <t>At CR-69.4/Exit 11 - Accident.</t>
  </si>
  <si>
    <t>At Happy Canyon Rd/Exit 187 - Accident.</t>
  </si>
  <si>
    <t>80108</t>
  </si>
  <si>
    <t>CO-470 E</t>
  </si>
  <si>
    <t>At Interquest Pky/Exit 153 - Accident.</t>
  </si>
  <si>
    <t>Usaf Academy</t>
  </si>
  <si>
    <t>80840</t>
  </si>
  <si>
    <t>At El Moro Rd/Exit 18 - Accident.</t>
  </si>
  <si>
    <t>At CO-26/Alameda Ave/Exit 208 - Accident.</t>
  </si>
  <si>
    <t>At Dahlia St/Exit 277 - Accident.</t>
  </si>
  <si>
    <t>At Baptist Rd/Exit 158 - Accident.</t>
  </si>
  <si>
    <t>At Horizon Drive/Exit 31 - Accident.</t>
  </si>
  <si>
    <t>Grand Junction</t>
  </si>
  <si>
    <t>Mesa</t>
  </si>
  <si>
    <t>81505</t>
  </si>
  <si>
    <t>KGJT</t>
  </si>
  <si>
    <t>At CR-24/Exit 28 - Accident.</t>
  </si>
  <si>
    <t>W Alameda Ave</t>
  </si>
  <si>
    <t>At CO-95/Sheridan Blvd - Accident.</t>
  </si>
  <si>
    <t>80214</t>
  </si>
  <si>
    <t>At CR-110/Pace Rd/Exit 110 - Accident.</t>
  </si>
  <si>
    <t>At I-25 BL/Nevada Ave/Exit 148 - Accident.</t>
  </si>
  <si>
    <t>At US-24/US-6/Exit 171 - Accident.</t>
  </si>
  <si>
    <t>Vail</t>
  </si>
  <si>
    <t>Eagle</t>
  </si>
  <si>
    <t>81657</t>
  </si>
  <si>
    <t>KCCU</t>
  </si>
  <si>
    <t>At El Paso/Pueblo County Line - Accident.</t>
  </si>
  <si>
    <t>At CR-314/Exit 243 - Accident.</t>
  </si>
  <si>
    <t>Evergreen</t>
  </si>
  <si>
    <t>80439</t>
  </si>
  <si>
    <t>At US-34/Eisenhower Blvd/Exit 257 - Accident. Left lane blocked.</t>
  </si>
  <si>
    <t>At Crossroads Blvd/Exit 259 - Accident.</t>
  </si>
  <si>
    <t>At Verde Rd/Exit 87 - Accident.</t>
  </si>
  <si>
    <t>81004</t>
  </si>
  <si>
    <t>At US-85/Santa Fe Dr - Accident.</t>
  </si>
  <si>
    <t>80128</t>
  </si>
  <si>
    <t>Huerfano</t>
  </si>
  <si>
    <t>81069</t>
  </si>
  <si>
    <t>KVTP</t>
  </si>
  <si>
    <t>At 84th Ave/Exit 219 - Accident.</t>
  </si>
  <si>
    <t>At Wolfensberger Rd/Exit 182 - Accident.</t>
  </si>
  <si>
    <t>80109</t>
  </si>
  <si>
    <t>At US-85/Exit 183 - Accident.</t>
  </si>
  <si>
    <t>At CO-402/Exit 255 - Accident.</t>
  </si>
  <si>
    <t>At CR-275/Exit 238 - Accident.</t>
  </si>
  <si>
    <t>Dumont</t>
  </si>
  <si>
    <t>80436</t>
  </si>
  <si>
    <t>County Road 308</t>
  </si>
  <si>
    <t>At 9th St/Exit 97 - Accident.</t>
  </si>
  <si>
    <t>81647</t>
  </si>
  <si>
    <t>KRIL</t>
  </si>
  <si>
    <t>At El Dorado Ave/Exit 97B - Accident.</t>
  </si>
  <si>
    <t>At El Centro Blvd/Exit 119 - Accident.</t>
  </si>
  <si>
    <t>At York St/Exit 1 - Accident.</t>
  </si>
  <si>
    <t>At I-70/Exit 214 - Accident.</t>
  </si>
  <si>
    <t>At US-287/US-40/Exit 288 - Accident.</t>
  </si>
  <si>
    <t>At Peoria St/Exit 281 - Accident.</t>
  </si>
  <si>
    <t>At CO-32/Tower Rd/Exit 286 - Accident.</t>
  </si>
  <si>
    <t>At CO-119/Exit 240 - Accident.</t>
  </si>
  <si>
    <t>At Flatiron Cir - Accident.</t>
  </si>
  <si>
    <t>80027</t>
  </si>
  <si>
    <t>Berthoud</t>
  </si>
  <si>
    <t>80513</t>
  </si>
  <si>
    <t>At Denver West Blvd/Exit 263 - Accident.</t>
  </si>
  <si>
    <t>At Lowell Blvd/Exit 271 - Accident.</t>
  </si>
  <si>
    <t>Arvada</t>
  </si>
  <si>
    <t>80002</t>
  </si>
  <si>
    <t>Limon</t>
  </si>
  <si>
    <t>80828</t>
  </si>
  <si>
    <t>KLIC</t>
  </si>
  <si>
    <t>80030</t>
  </si>
  <si>
    <t>At Airport Blvd/Exit 285 - Accident.</t>
  </si>
  <si>
    <t>At US-24 - Accident.</t>
  </si>
  <si>
    <t>US-285 N</t>
  </si>
  <si>
    <t>Fairplay</t>
  </si>
  <si>
    <t>80440</t>
  </si>
  <si>
    <t>KLXV</t>
  </si>
  <si>
    <t>At 58th Ave/Exit 215 - Accident.</t>
  </si>
  <si>
    <t>At CO-121/Wadsworth Blvd/Exit 269 - Accident.</t>
  </si>
  <si>
    <t>At CO-121/Wadsworth Ave/Exit 1 - Accident.</t>
  </si>
  <si>
    <t>At Oak Ln/Exit 190 - Accident.</t>
  </si>
  <si>
    <t>At US-40/US-287/Colfax Ave/Exit 10 - Accident.</t>
  </si>
  <si>
    <t>At E-470/Northwest Pky - Accident.</t>
  </si>
  <si>
    <t>At County Line Rd/Exit 195 - Accident.</t>
  </si>
  <si>
    <t>At CO-72/44th Ave/Ward Rd/Exit 266 - Accident.</t>
  </si>
  <si>
    <t>At CO-177/University Blvd - Accident.</t>
  </si>
  <si>
    <t>At CO-88/Belleview Ave/Exit 199 - Accident.</t>
  </si>
  <si>
    <t>CO-88 S</t>
  </si>
  <si>
    <t>At I-25/US-87/Valley Hwy/Exit 274 - Accident.</t>
  </si>
  <si>
    <t>At US-40/CO-33/Colfax Ave/Exit 210 - Accident.</t>
  </si>
  <si>
    <t>At CO-88/Arapahoe Rd/Exit 197 - Accident.</t>
  </si>
  <si>
    <t>At Dry Creek Rd/Exit 196 - Accident.</t>
  </si>
  <si>
    <t>At CO-7/Exit 229 - Accident.</t>
  </si>
  <si>
    <t>At Sheridan Blvd - Accident.</t>
  </si>
  <si>
    <t>At Lincoln Ave/Exit 193 - Accident.</t>
  </si>
  <si>
    <t>At CR-321/Stevens Gulch Rd/Exit 221 - Accident.</t>
  </si>
  <si>
    <t>At CO-83/Parker Rd/Exit 4 - Accident.</t>
  </si>
  <si>
    <t>At Exit 6 - Accident.</t>
  </si>
  <si>
    <t>At Founders Pky/Exit 184 - Accident.</t>
  </si>
  <si>
    <t>Walden</t>
  </si>
  <si>
    <t>80480</t>
  </si>
  <si>
    <t>K33V</t>
  </si>
  <si>
    <t>At US-6/6th Ave/Exit 261 - Accident.</t>
  </si>
  <si>
    <t>At 23rd Ave/Exit 211 - Accident.</t>
  </si>
  <si>
    <t>At Kipling Pky - Accident.</t>
  </si>
  <si>
    <t>At CO-121/Wadsworth Blvd - Accident.</t>
  </si>
  <si>
    <t>At Bryant St - Accident.</t>
  </si>
  <si>
    <t>W 6th Avenue Fwy E</t>
  </si>
  <si>
    <t>At Mississippi Ave/Exit 7 - Accident.</t>
  </si>
  <si>
    <t>At E Orchard Rd - Accident.</t>
  </si>
  <si>
    <t>At Central Avenue/Exit 97 - Accident.</t>
  </si>
  <si>
    <t>At CO-224/74th Ave/Exit 8 - Accident.</t>
  </si>
  <si>
    <t>80640</t>
  </si>
  <si>
    <t>At CO-35/Quebec St/Sand CR/Exit 4 - Accident.</t>
  </si>
  <si>
    <t>At I-70-BL/US-40/CO-26/Exit 259 - Accident.</t>
  </si>
  <si>
    <t>At CO-88/Federal Blvd - Accident.</t>
  </si>
  <si>
    <t>At US-40/Exit 232 - Accident.</t>
  </si>
  <si>
    <t>At CR-308/Exit 235 - Accident.</t>
  </si>
  <si>
    <t>At Woodward Ave/Exit 226 - Accident.</t>
  </si>
  <si>
    <t>A-3751054</t>
  </si>
  <si>
    <t>At Bighorn Rd/Exit 180 - Accident.</t>
  </si>
  <si>
    <t>A-3752664</t>
  </si>
  <si>
    <t>At US-50/Exit 101 - Accident.</t>
  </si>
  <si>
    <t>A-3752690</t>
  </si>
  <si>
    <t>A-3756881</t>
  </si>
  <si>
    <t>A-3756885</t>
  </si>
  <si>
    <t>At Yale Ave/Exit 202 - Accident.</t>
  </si>
  <si>
    <t>A-3756887</t>
  </si>
  <si>
    <t>A-3758328</t>
  </si>
  <si>
    <t>A-3758330</t>
  </si>
  <si>
    <t>A-3758335</t>
  </si>
  <si>
    <t>A-3758336</t>
  </si>
  <si>
    <t>At Eby Creek Rd/Exit 147 - Accident.</t>
  </si>
  <si>
    <t>81632</t>
  </si>
  <si>
    <t>KEGE</t>
  </si>
  <si>
    <t>A-3758337</t>
  </si>
  <si>
    <t>At CO-131/Exit 157 - Accident.</t>
  </si>
  <si>
    <t>A-3758338</t>
  </si>
  <si>
    <t>A-3759453</t>
  </si>
  <si>
    <t>A-3761842</t>
  </si>
  <si>
    <t>A-3765342</t>
  </si>
  <si>
    <t>Lost Pond Pl</t>
  </si>
  <si>
    <t>A-3765353</t>
  </si>
  <si>
    <t>A-3770965</t>
  </si>
  <si>
    <t>A-3770966</t>
  </si>
  <si>
    <t>A-3770980</t>
  </si>
  <si>
    <t>At 13th St/Exit 99 - Accident.</t>
  </si>
  <si>
    <t>E 8th St</t>
  </si>
  <si>
    <t>A-3772476</t>
  </si>
  <si>
    <t>At CR-118/Exit 354 - Accident.</t>
  </si>
  <si>
    <t>Elbert</t>
  </si>
  <si>
    <t>A-3776030</t>
  </si>
  <si>
    <t>Platteville</t>
  </si>
  <si>
    <t>80651</t>
  </si>
  <si>
    <t>A-3779909</t>
  </si>
  <si>
    <t>A-3781263</t>
  </si>
  <si>
    <t>A-3782583</t>
  </si>
  <si>
    <t>A-3782587</t>
  </si>
  <si>
    <t>A-3782588</t>
  </si>
  <si>
    <t>A-3784132</t>
  </si>
  <si>
    <t>A-3784136</t>
  </si>
  <si>
    <t>A-3785900</t>
  </si>
  <si>
    <t>A-3785905</t>
  </si>
  <si>
    <t>A-3785916</t>
  </si>
  <si>
    <t>A-3785918</t>
  </si>
  <si>
    <t>A-3787363</t>
  </si>
  <si>
    <t>A-3788363</t>
  </si>
  <si>
    <t>A-3836126</t>
  </si>
  <si>
    <t>A-3837547</t>
  </si>
  <si>
    <t>A-3837556</t>
  </si>
  <si>
    <t>A-3837563</t>
  </si>
  <si>
    <t>At Iliff Ave/Exit 5 - Accident.</t>
  </si>
  <si>
    <t>A-3837569</t>
  </si>
  <si>
    <t>At CO-14/Mulberry St/Exit 269 - Accident.</t>
  </si>
  <si>
    <t>A-3837578</t>
  </si>
  <si>
    <t>A-3837579</t>
  </si>
  <si>
    <t>A-3839075</t>
  </si>
  <si>
    <t>A-3839079</t>
  </si>
  <si>
    <t>A-3841084</t>
  </si>
  <si>
    <t>A-3841085</t>
  </si>
  <si>
    <t>A-3842128</t>
  </si>
  <si>
    <t>A-3842136</t>
  </si>
  <si>
    <t>A-3842141</t>
  </si>
  <si>
    <t>At CR-20 - Accident.</t>
  </si>
  <si>
    <t>A-3842144</t>
  </si>
  <si>
    <t>A-3842153</t>
  </si>
  <si>
    <t>County Road 6</t>
  </si>
  <si>
    <t>A-3843800</t>
  </si>
  <si>
    <t>A-3843805</t>
  </si>
  <si>
    <t>A-3845024</t>
  </si>
  <si>
    <t>A-3845037</t>
  </si>
  <si>
    <t>A-3845042</t>
  </si>
  <si>
    <t>A-3845052</t>
  </si>
  <si>
    <t>A-3845066</t>
  </si>
  <si>
    <t>A-3845347</t>
  </si>
  <si>
    <t>A-3845348</t>
  </si>
  <si>
    <t>A-3845780</t>
  </si>
  <si>
    <t>At Rouse Rd/Exit 42 - Accident.</t>
  </si>
  <si>
    <t>Walsenburg</t>
  </si>
  <si>
    <t>81089</t>
  </si>
  <si>
    <t>A-3845788</t>
  </si>
  <si>
    <t>A-3845913</t>
  </si>
  <si>
    <t>A-3846186</t>
  </si>
  <si>
    <t>A-3847041</t>
  </si>
  <si>
    <t>A-3847222</t>
  </si>
  <si>
    <t>A-3847223</t>
  </si>
  <si>
    <t>A-3847228</t>
  </si>
  <si>
    <t>A-3847234</t>
  </si>
  <si>
    <t>A-3847237</t>
  </si>
  <si>
    <t>A-3847240</t>
  </si>
  <si>
    <t>A-3847241</t>
  </si>
  <si>
    <t>At US-36/Exit 217 - Accident.</t>
  </si>
  <si>
    <t>A-3847243</t>
  </si>
  <si>
    <t>A-3847244</t>
  </si>
  <si>
    <t>A-3847248</t>
  </si>
  <si>
    <t>A-3847405</t>
  </si>
  <si>
    <t>At CR-308/Exit 233 - Accident.</t>
  </si>
  <si>
    <t>A-3847409</t>
  </si>
  <si>
    <t>A-4199187</t>
  </si>
  <si>
    <t>A-4222761</t>
  </si>
  <si>
    <t>KVEL</t>
  </si>
  <si>
    <t>Grand</t>
  </si>
  <si>
    <t>At US-6 - Accident.</t>
  </si>
  <si>
    <t>US Highway 40</t>
  </si>
  <si>
    <t>At I-76/Exit 216 - Accident.</t>
  </si>
  <si>
    <t>Lone Tree</t>
  </si>
  <si>
    <t>80124</t>
  </si>
  <si>
    <t>At US-285/Hampden Ave/Exit 201 - Accident.</t>
  </si>
  <si>
    <t>A-3758339</t>
  </si>
  <si>
    <t>A-3765315</t>
  </si>
  <si>
    <t>Ramp to I-25 Northbound - Accident.</t>
  </si>
  <si>
    <t>A-3765320</t>
  </si>
  <si>
    <t>A-3770963</t>
  </si>
  <si>
    <t>A-3772467</t>
  </si>
  <si>
    <t>A-3779910</t>
  </si>
  <si>
    <t>A-3781268</t>
  </si>
  <si>
    <t>At CO-2/Exit 16 - Accident.</t>
  </si>
  <si>
    <t>A-3782578</t>
  </si>
  <si>
    <t>W 6th Ave</t>
  </si>
  <si>
    <t>A-3782606</t>
  </si>
  <si>
    <t>A-3784107</t>
  </si>
  <si>
    <t>A-3787350</t>
  </si>
  <si>
    <t>A-3845912</t>
  </si>
  <si>
    <t>At Castle Rock Pkwy/Exit 185 - Accident.</t>
  </si>
  <si>
    <t>A-3846215</t>
  </si>
  <si>
    <t>80465</t>
  </si>
  <si>
    <t>At US-6/Exit 109 - Accident.</t>
  </si>
  <si>
    <t>Leadville</t>
  </si>
  <si>
    <t>80461</t>
  </si>
  <si>
    <t>US Highway 85</t>
  </si>
  <si>
    <t>Fort Lupton</t>
  </si>
  <si>
    <t>80621</t>
  </si>
  <si>
    <t>Yuma</t>
  </si>
  <si>
    <t>At McCaslin Blvd - Accident.</t>
  </si>
  <si>
    <t>At I-25 (North) - Accident.</t>
  </si>
  <si>
    <t>A-3760455</t>
  </si>
  <si>
    <t>A-3782576</t>
  </si>
  <si>
    <t>A-3782577</t>
  </si>
  <si>
    <t>A-3785897</t>
  </si>
  <si>
    <t>A-3837545</t>
  </si>
  <si>
    <t>A-3842160</t>
  </si>
  <si>
    <t>Granada</t>
  </si>
  <si>
    <t>State Highway 7</t>
  </si>
  <si>
    <t>Highway 71</t>
  </si>
  <si>
    <t>At CR-7 - Accident.</t>
  </si>
  <si>
    <t>At CR-2 - Accident.</t>
  </si>
  <si>
    <t>Model</t>
  </si>
  <si>
    <t>81059</t>
  </si>
  <si>
    <t>At US-160 - Accident.</t>
  </si>
  <si>
    <t>At Loren Ln/Exit 123 - Accident.</t>
  </si>
  <si>
    <t>A-3765364</t>
  </si>
  <si>
    <t>A-3787347</t>
  </si>
  <si>
    <t>A-3787348</t>
  </si>
  <si>
    <t>At I-25/Exit 5 - Accident.</t>
  </si>
  <si>
    <t>A-4223172</t>
  </si>
  <si>
    <t>Custer</t>
  </si>
  <si>
    <t>A-3837608</t>
  </si>
  <si>
    <t>A-4194648</t>
  </si>
  <si>
    <t>Closed at CR-17/Taft Ave - Road closed due to accident.</t>
  </si>
  <si>
    <t>S Highway 287</t>
  </si>
  <si>
    <t>At Hoehne Rd/Exit 23 - Accident.</t>
  </si>
  <si>
    <t>Palisade</t>
  </si>
  <si>
    <t>81526</t>
  </si>
  <si>
    <t>At Herman Gulch Rd/Exit 218 - Accident.</t>
  </si>
  <si>
    <t>At Gleneagle Dr/Exit 156 - Accident.</t>
  </si>
  <si>
    <t>At Ray Nixon Rd/Exit 125 - Accident.</t>
  </si>
  <si>
    <t>At US-24/Manitou Byp - Accident.</t>
  </si>
  <si>
    <t>At CR-345/Exit 77 - Accident.</t>
  </si>
  <si>
    <t>At CO-68/Harmony Rd/Exit 265 - Accident.</t>
  </si>
  <si>
    <t>80603</t>
  </si>
  <si>
    <t>At Colorado/Wyoming State Line - Accident.</t>
  </si>
  <si>
    <t>A-3749015</t>
  </si>
  <si>
    <t>A-3758345</t>
  </si>
  <si>
    <t>A-3759464</t>
  </si>
  <si>
    <t>A-3761847</t>
  </si>
  <si>
    <t>A-3761849</t>
  </si>
  <si>
    <t>A-3765369</t>
  </si>
  <si>
    <t>A-3765375</t>
  </si>
  <si>
    <t>A-3765383</t>
  </si>
  <si>
    <t>A-3767711</t>
  </si>
  <si>
    <t>A-3769529</t>
  </si>
  <si>
    <t>A-3769530</t>
  </si>
  <si>
    <t>At US-36/Denver-Boulder Tpke - Accident.</t>
  </si>
  <si>
    <t>Wadsworth Pkwy</t>
  </si>
  <si>
    <t>A-3781276</t>
  </si>
  <si>
    <t>A-3785951</t>
  </si>
  <si>
    <t>At CO-9/Main St - Accident.</t>
  </si>
  <si>
    <t>A-3785960</t>
  </si>
  <si>
    <t>At Manila Road/Exit 299 - Accident.</t>
  </si>
  <si>
    <t>Bennett</t>
  </si>
  <si>
    <t>80102</t>
  </si>
  <si>
    <t>KFTG</t>
  </si>
  <si>
    <t>A-3837602</t>
  </si>
  <si>
    <t>A-3837606</t>
  </si>
  <si>
    <t>A-3837609</t>
  </si>
  <si>
    <t>At Garrison St - Accident.</t>
  </si>
  <si>
    <t>80215</t>
  </si>
  <si>
    <t>A-3839116</t>
  </si>
  <si>
    <t>A-3841094</t>
  </si>
  <si>
    <t>A-3845771</t>
  </si>
  <si>
    <t>A-3845790</t>
  </si>
  <si>
    <t>A-3847069</t>
  </si>
  <si>
    <t>A-3847395</t>
  </si>
  <si>
    <t>At US-6/Exit 87 - Accident.</t>
  </si>
  <si>
    <t>Rifle</t>
  </si>
  <si>
    <t>81650</t>
  </si>
  <si>
    <t>A-3847396</t>
  </si>
  <si>
    <t>At CO-13/Taughenbaugh Blvd/Exit 90 - Accident.</t>
  </si>
  <si>
    <t>A-3847397</t>
  </si>
  <si>
    <t>A-3749016</t>
  </si>
  <si>
    <t>A-3765378</t>
  </si>
  <si>
    <t>A-3765382</t>
  </si>
  <si>
    <t>A-3769527</t>
  </si>
  <si>
    <t>A-3769528</t>
  </si>
  <si>
    <t>A-3785892</t>
  </si>
  <si>
    <t>A-3836128</t>
  </si>
  <si>
    <t>A-3843849</t>
  </si>
  <si>
    <t>A-3845083</t>
  </si>
  <si>
    <t>A-3845084</t>
  </si>
  <si>
    <t>A-3845085</t>
  </si>
  <si>
    <t>Mostly Cloudy</t>
  </si>
  <si>
    <t>At I-70/US-36 - Accident.</t>
  </si>
  <si>
    <t>At Thornton Pky/Exit 220 - Accident.</t>
  </si>
  <si>
    <t>Keenesburg</t>
  </si>
  <si>
    <t>80643</t>
  </si>
  <si>
    <t>At CO-10/Exit 50 - Accident.</t>
  </si>
  <si>
    <t>A-3761858</t>
  </si>
  <si>
    <t>A-3766657</t>
  </si>
  <si>
    <t>A-3767762</t>
  </si>
  <si>
    <t>A-3767764</t>
  </si>
  <si>
    <t>A-3776107</t>
  </si>
  <si>
    <t>A-3782627</t>
  </si>
  <si>
    <t>A-3782630</t>
  </si>
  <si>
    <t>A-3784160</t>
  </si>
  <si>
    <t>A-3836133</t>
  </si>
  <si>
    <t>A-3836135</t>
  </si>
  <si>
    <t>A-3836136</t>
  </si>
  <si>
    <t>A-3842167</t>
  </si>
  <si>
    <t>A-3842175</t>
  </si>
  <si>
    <t>A-3845406</t>
  </si>
  <si>
    <t>A-3845948</t>
  </si>
  <si>
    <t>A-4201148</t>
  </si>
  <si>
    <t>West</t>
  </si>
  <si>
    <t>At S 1st St - Accident.</t>
  </si>
  <si>
    <t>At I-270/Exit 279 - Accident. Left lane blocked.</t>
  </si>
  <si>
    <t>At CR-4 - Accident.</t>
  </si>
  <si>
    <t>A-3758343</t>
  </si>
  <si>
    <t>A-3845080</t>
  </si>
  <si>
    <t>South</t>
  </si>
  <si>
    <t>At Kipling St/Exit 267 - Accident.</t>
  </si>
  <si>
    <t>At Yosemite St/Exit 2 - Accident.</t>
  </si>
  <si>
    <t>A-3837593</t>
  </si>
  <si>
    <t>At CR-872 - Accident.</t>
  </si>
  <si>
    <t>Bailey</t>
  </si>
  <si>
    <t>80421</t>
  </si>
  <si>
    <t>A-3846216</t>
  </si>
  <si>
    <t>E Colfax Ave</t>
  </si>
  <si>
    <t>Ramp to CO-95/Sheridan Blvd - Accident.</t>
  </si>
  <si>
    <t>A-3749040</t>
  </si>
  <si>
    <t>A-3766647</t>
  </si>
  <si>
    <t>A-3767763</t>
  </si>
  <si>
    <t>A-3782607</t>
  </si>
  <si>
    <t>A-3843767</t>
  </si>
  <si>
    <t>A-3845393</t>
  </si>
  <si>
    <t>Variable</t>
  </si>
  <si>
    <t>At Exit 125 - Accident.</t>
  </si>
  <si>
    <t>N Academy Blvd</t>
  </si>
  <si>
    <t>W Mineral Ave</t>
  </si>
  <si>
    <t>80120</t>
  </si>
  <si>
    <t>Sheridan Blvd</t>
  </si>
  <si>
    <t>W Belleview Ave</t>
  </si>
  <si>
    <t>N Powers Blvd</t>
  </si>
  <si>
    <t>80922</t>
  </si>
  <si>
    <t>80138</t>
  </si>
  <si>
    <t>80015</t>
  </si>
  <si>
    <t>At US-285/W Hampden Ave - Accident.</t>
  </si>
  <si>
    <t>W 58th Ave</t>
  </si>
  <si>
    <t>At Palmer Park Blvd - Accident.</t>
  </si>
  <si>
    <t>Vasquez Blvd</t>
  </si>
  <si>
    <t>CO-88 N</t>
  </si>
  <si>
    <t>At CO-30/6th Ave/Exit 9 - Accident. Left lane blocked.</t>
  </si>
  <si>
    <t>At CO-83/S Parker Rd - Accident.</t>
  </si>
  <si>
    <t>At Bradley Rd - Accident.</t>
  </si>
  <si>
    <t>At CO-105/Exit 161 - Accident. Right lane blocked.</t>
  </si>
  <si>
    <t>Ramp to I-25 Southbound - Accident.</t>
  </si>
  <si>
    <t>At I-225 - Accident. Right lane blocked.</t>
  </si>
  <si>
    <t>At CO-35/Quebec St/Sand CR/Exit 4 - Accident. Right lane blocked.</t>
  </si>
  <si>
    <t>80917</t>
  </si>
  <si>
    <t>At County Line Rd/Exit 163 - Accident. Right lane blocked.</t>
  </si>
  <si>
    <t>At Rockrimmon Blvd/Exit 147 - Accident.</t>
  </si>
  <si>
    <t>At E Hampden Ave - Accident.</t>
  </si>
  <si>
    <t>At US-85/Exit 12 - Accident.</t>
  </si>
  <si>
    <t>At W Bromley Ln - Accident.</t>
  </si>
  <si>
    <t>At Grapevine Rd/Exit 256 - Accident.</t>
  </si>
  <si>
    <t>At CO-470/E-470/Exit 194 - Accident.</t>
  </si>
  <si>
    <t>At US-24/Cimarron St/Exit 141 - Accident.</t>
  </si>
  <si>
    <t>At Huerfano Rd/Exit 60 - Accident.</t>
  </si>
  <si>
    <t>At Academy Blvd/Exit 150 - Accident.</t>
  </si>
  <si>
    <t>W Chenango Ave</t>
  </si>
  <si>
    <t>A-3756888</t>
  </si>
  <si>
    <t>A-3767759</t>
  </si>
  <si>
    <t>A-3769476</t>
  </si>
  <si>
    <t>At Graneros Rd/Exit 71 - Accident.</t>
  </si>
  <si>
    <t>A-3770964</t>
  </si>
  <si>
    <t>81506</t>
  </si>
  <si>
    <t>A-3770983</t>
  </si>
  <si>
    <t>A-3772478</t>
  </si>
  <si>
    <t>A-3776047</t>
  </si>
  <si>
    <t>A-3776078</t>
  </si>
  <si>
    <t>A-3782611</t>
  </si>
  <si>
    <t>A-3841066</t>
  </si>
  <si>
    <t>A-3843771</t>
  </si>
  <si>
    <t>A-3845063</t>
  </si>
  <si>
    <t>A-3845353</t>
  </si>
  <si>
    <t>A-3845612</t>
  </si>
  <si>
    <t>A-3845613</t>
  </si>
  <si>
    <t>A-3845621</t>
  </si>
  <si>
    <t>A-3846180</t>
  </si>
  <si>
    <t>A-4178184</t>
  </si>
  <si>
    <t>A-4203740</t>
  </si>
  <si>
    <t>A-4207239</t>
  </si>
  <si>
    <t>A-4216150</t>
  </si>
  <si>
    <t>A-4226148</t>
  </si>
  <si>
    <t>At CO-391/Kipling St - Accident.</t>
  </si>
  <si>
    <t>Peoria St</t>
  </si>
  <si>
    <t>A-4170095</t>
  </si>
  <si>
    <t>A-4205202</t>
  </si>
  <si>
    <t>80207</t>
  </si>
  <si>
    <t>80227</t>
  </si>
  <si>
    <t>At US-6/6th Ave/Exit 209 - Accident. Left lane blocked.</t>
  </si>
  <si>
    <t>At Speer Blvd/Exit 212 - Accident.</t>
  </si>
  <si>
    <t>At Evans Ave/Exit 203 - Accident. Left lane blocked.</t>
  </si>
  <si>
    <t>W Colfax Ave</t>
  </si>
  <si>
    <t>At Monaco St/Exit 277 - Accident.</t>
  </si>
  <si>
    <t>At US-287/Federal Blvd/Exit 3 - Accident.</t>
  </si>
  <si>
    <t>At Thornton Pky/Exit 220 - Accident. Left lane blocked.</t>
  </si>
  <si>
    <t>At CO-121/Wadsworth Blvd - Accident. Right lane blocked.</t>
  </si>
  <si>
    <t>York St</t>
  </si>
  <si>
    <t>S Ulster St</t>
  </si>
  <si>
    <t>Ramp to I-70 Westbound and Peoria St - Accident.</t>
  </si>
  <si>
    <t>At Speer Blvd/Exit 212 - Accident. Right lane blocked.</t>
  </si>
  <si>
    <t>At I-270/Exit 279 - Accident. Right lane blocked.</t>
  </si>
  <si>
    <t>At I-225 - Accident. Two lanes blocked.</t>
  </si>
  <si>
    <t>At Thornton Pky/Exit 220 - Accident. Right lane blocked.</t>
  </si>
  <si>
    <t>At Sheridan Blvd/Exit 271 - Accident.</t>
  </si>
  <si>
    <t>A-3754313</t>
  </si>
  <si>
    <t>A-3761823</t>
  </si>
  <si>
    <t>A-3761829</t>
  </si>
  <si>
    <t>A-3766612</t>
  </si>
  <si>
    <t>A-3766626</t>
  </si>
  <si>
    <t>A-3766644</t>
  </si>
  <si>
    <t>A-3770978</t>
  </si>
  <si>
    <t>A-3774246</t>
  </si>
  <si>
    <t>A-3774248</t>
  </si>
  <si>
    <t>A-3784122</t>
  </si>
  <si>
    <t>A-3788365</t>
  </si>
  <si>
    <t>A-3843774</t>
  </si>
  <si>
    <t>A-3843784</t>
  </si>
  <si>
    <t>A-3845362</t>
  </si>
  <si>
    <t>A-3846488</t>
  </si>
  <si>
    <t>A-3847039</t>
  </si>
  <si>
    <t>A-4165908</t>
  </si>
  <si>
    <t>A-4190551</t>
  </si>
  <si>
    <t>North</t>
  </si>
  <si>
    <t>At CR-1 - Accident.</t>
  </si>
  <si>
    <t>At Beginning of Freeway - Accident.</t>
  </si>
  <si>
    <t>East</t>
  </si>
  <si>
    <t>Cloudy</t>
  </si>
  <si>
    <t>Highway 63</t>
  </si>
  <si>
    <t>E US Highway 50</t>
  </si>
  <si>
    <t>Lyons</t>
  </si>
  <si>
    <t>80225</t>
  </si>
  <si>
    <t>At Union Blvd/Simms St - Accident.</t>
  </si>
  <si>
    <t>80631</t>
  </si>
  <si>
    <t>At CO-66/Exit 243 - Accident. Left lane blocked.</t>
  </si>
  <si>
    <t>At York St/Exit 275 - Accident. Two lanes blocked.</t>
  </si>
  <si>
    <t>At CO-56/Exit 250 - Accident. Left lane blocked.</t>
  </si>
  <si>
    <t>At William J Post Blvd/Exit 168 - Accident.</t>
  </si>
  <si>
    <t>81620</t>
  </si>
  <si>
    <t>At I-70-BL/Exit 241 - Accident.</t>
  </si>
  <si>
    <t>At CO-29/Circle Dr/Exit 138 - Accident.</t>
  </si>
  <si>
    <t>81631</t>
  </si>
  <si>
    <t>A-3751044</t>
  </si>
  <si>
    <t>A-3754280</t>
  </si>
  <si>
    <t>A-3754281</t>
  </si>
  <si>
    <t>At Prospect Rd/Exit 268 - Accident.</t>
  </si>
  <si>
    <t>A-3754309</t>
  </si>
  <si>
    <t>A-3760417</t>
  </si>
  <si>
    <t>A-3761806</t>
  </si>
  <si>
    <t>A-3761810</t>
  </si>
  <si>
    <t>A-3761811</t>
  </si>
  <si>
    <t>A-3763903</t>
  </si>
  <si>
    <t>A-3763910</t>
  </si>
  <si>
    <t>A-3777622</t>
  </si>
  <si>
    <t>A-3781261</t>
  </si>
  <si>
    <t>A-3784133</t>
  </si>
  <si>
    <t>A-3785932</t>
  </si>
  <si>
    <t>A-3841057</t>
  </si>
  <si>
    <t>At Van Buren St/Exit 13 - Accident.</t>
  </si>
  <si>
    <t>A-3841067</t>
  </si>
  <si>
    <t>A-3845605</t>
  </si>
  <si>
    <t>A-3845631</t>
  </si>
  <si>
    <t>A-3846476</t>
  </si>
  <si>
    <t>At Santa Fe Ave/Ilex St/Exit 98 - Accident.</t>
  </si>
  <si>
    <t>Ilex St</t>
  </si>
  <si>
    <t>A-3846499</t>
  </si>
  <si>
    <t>At Steele St/Exit 276 - Accident.</t>
  </si>
  <si>
    <t>A-3846785</t>
  </si>
  <si>
    <t>County Hwy-40</t>
  </si>
  <si>
    <t>Granite</t>
  </si>
  <si>
    <t>A-4201686</t>
  </si>
  <si>
    <t>A-3777630</t>
  </si>
  <si>
    <t>A-3784145</t>
  </si>
  <si>
    <t>A-3784147</t>
  </si>
  <si>
    <t>A-3785938</t>
  </si>
  <si>
    <t>A-3847044</t>
  </si>
  <si>
    <t>At Indiana Ave/Exit 96 - Accident.</t>
  </si>
  <si>
    <t>At Hampden Ave - Accident.</t>
  </si>
  <si>
    <t>A-3767761</t>
  </si>
  <si>
    <t>A-3770989</t>
  </si>
  <si>
    <t>A-3778761</t>
  </si>
  <si>
    <t>A-3778762</t>
  </si>
  <si>
    <t>A-3782612</t>
  </si>
  <si>
    <t>A-3782616</t>
  </si>
  <si>
    <t>A-3784146</t>
  </si>
  <si>
    <t>A-3784151</t>
  </si>
  <si>
    <t>A-3784154</t>
  </si>
  <si>
    <t>A-3785943</t>
  </si>
  <si>
    <t>A-3785944</t>
  </si>
  <si>
    <t>A-3845394</t>
  </si>
  <si>
    <t>A-3845638</t>
  </si>
  <si>
    <t>A-3766650</t>
  </si>
  <si>
    <t>A-3776087</t>
  </si>
  <si>
    <t>A-3782613</t>
  </si>
  <si>
    <t>A-3784158</t>
  </si>
  <si>
    <t>A-3785942</t>
  </si>
  <si>
    <t>A-3785948</t>
  </si>
  <si>
    <t>A-3785949</t>
  </si>
  <si>
    <t>A-3787381</t>
  </si>
  <si>
    <t>A-3840058</t>
  </si>
  <si>
    <t>A-3845936</t>
  </si>
  <si>
    <t>A-3846788</t>
  </si>
  <si>
    <t>Bent</t>
  </si>
  <si>
    <t>81054</t>
  </si>
  <si>
    <t>KLHX</t>
  </si>
  <si>
    <t>At US-287 - Accident.</t>
  </si>
  <si>
    <t>At Purcell Blvd/Exit 108 - Accident.</t>
  </si>
  <si>
    <t>Watkins</t>
  </si>
  <si>
    <t>80137</t>
  </si>
  <si>
    <t>A-3751074</t>
  </si>
  <si>
    <t>A-3756872</t>
  </si>
  <si>
    <t>A-3763884</t>
  </si>
  <si>
    <t>A-3776092</t>
  </si>
  <si>
    <t>A-3776104</t>
  </si>
  <si>
    <t>At CO-207/Park St - Accident.</t>
  </si>
  <si>
    <t>County Road 13.5</t>
  </si>
  <si>
    <t>Rocky Ford</t>
  </si>
  <si>
    <t>Otero</t>
  </si>
  <si>
    <t>81067</t>
  </si>
  <si>
    <t>A-3778766</t>
  </si>
  <si>
    <t>A-3778774</t>
  </si>
  <si>
    <t>A-3782617</t>
  </si>
  <si>
    <t>At Ralston Rd/W 58th Ave - Accident.</t>
  </si>
  <si>
    <t>A-3782643</t>
  </si>
  <si>
    <t>A-3843831</t>
  </si>
  <si>
    <t>A-3846520</t>
  </si>
  <si>
    <t>A-3846529</t>
  </si>
  <si>
    <t>A-3847045</t>
  </si>
  <si>
    <t>A-3847048</t>
  </si>
  <si>
    <t>Partly Cloudy</t>
  </si>
  <si>
    <t>US-285 S</t>
  </si>
  <si>
    <t>At Stem Bch/Exit 91 - Accident.</t>
  </si>
  <si>
    <t>A-3751871</t>
  </si>
  <si>
    <t>A-3751872</t>
  </si>
  <si>
    <t>A-3751873</t>
  </si>
  <si>
    <t>A-3751874</t>
  </si>
  <si>
    <t>A-3756896</t>
  </si>
  <si>
    <t>A-3756897</t>
  </si>
  <si>
    <t>A-3760475</t>
  </si>
  <si>
    <t>A-3760476</t>
  </si>
  <si>
    <t>A-3760488</t>
  </si>
  <si>
    <t>A-3761846</t>
  </si>
  <si>
    <t>A-3782629</t>
  </si>
  <si>
    <t>A-3784173</t>
  </si>
  <si>
    <t>A-3788353</t>
  </si>
  <si>
    <t>A-3788356</t>
  </si>
  <si>
    <t>At Exit 83 - Accident.</t>
  </si>
  <si>
    <t>A-3836127</t>
  </si>
  <si>
    <t>A-3846227</t>
  </si>
  <si>
    <t>A-3846231</t>
  </si>
  <si>
    <t>A-3847054</t>
  </si>
  <si>
    <t>A-3847411</t>
  </si>
  <si>
    <t>A-3847414</t>
  </si>
  <si>
    <t>A-3785956</t>
  </si>
  <si>
    <t>Closed at CO-9/Main St - Road closed due to accident.</t>
  </si>
  <si>
    <t>A-4179231</t>
  </si>
  <si>
    <t>Ramp closed to Federal Blvd - Road closed due to accident.</t>
  </si>
  <si>
    <t>81006</t>
  </si>
  <si>
    <t>Greenland Rd</t>
  </si>
  <si>
    <t>Ridgegate Pkwy</t>
  </si>
  <si>
    <t>Silverton</t>
  </si>
  <si>
    <t>A-3759459</t>
  </si>
  <si>
    <t>A-3759461</t>
  </si>
  <si>
    <t>A-3781269</t>
  </si>
  <si>
    <t>A-3843822</t>
  </si>
  <si>
    <t>A-3845773</t>
  </si>
  <si>
    <t>Mineral</t>
  </si>
  <si>
    <t>A-3761845</t>
  </si>
  <si>
    <t>US Highway 6</t>
  </si>
  <si>
    <t>Closed at US-287/CO-88/Federal Blvd - Road closed due to accident.</t>
  </si>
  <si>
    <t>At Evans Ave/Exit 203 - Accident.</t>
  </si>
  <si>
    <t>A-3759458</t>
  </si>
  <si>
    <t>A-3761844</t>
  </si>
  <si>
    <t>A-3847250</t>
  </si>
  <si>
    <t>At I-25/CO-33/Auraria Pky - Accident.</t>
  </si>
  <si>
    <t>At Ken Caryl Rd - Accident.</t>
  </si>
  <si>
    <t>A-3758282</t>
  </si>
  <si>
    <t>A-3782579</t>
  </si>
  <si>
    <t>A-4222771</t>
  </si>
  <si>
    <t>At CO-16/Exit 132 - Accident. Roadway reduced to 1 lane. emergency vehicles at scene.</t>
  </si>
  <si>
    <t>At US-36/Exit 217 - Accident. Two lanes blocked.</t>
  </si>
  <si>
    <t>A-3822157</t>
  </si>
  <si>
    <t>Closed at CO-72/Coal Creek Canyon Rd - Road closed due to accident. Road marking work.</t>
  </si>
  <si>
    <t>Coal Creek Canyon Dr</t>
  </si>
  <si>
    <t>At US-285 - Accident.</t>
  </si>
  <si>
    <t>At CR-1/E County Line Rd - Accident.</t>
  </si>
  <si>
    <t>At CO-402/Exit 255 - Accident. Left lane blocked.</t>
  </si>
  <si>
    <t>At US-85 - Accident.</t>
  </si>
  <si>
    <t>80026</t>
  </si>
  <si>
    <t>At CO-70/W Bridge St/E Bridge St - Accident.</t>
  </si>
  <si>
    <t>At Barnes Rd - Accident.</t>
  </si>
  <si>
    <t>A-4180018</t>
  </si>
  <si>
    <t>At CO-95/Sheridan Blvd - Accident. Right lane blocked.</t>
  </si>
  <si>
    <t>At US-85/CO-2/Vasquez Blvd/Exit 2 - Accident. Right lane blocked.</t>
  </si>
  <si>
    <t>At Brighton Blvd/Exit 275 - Accident.</t>
  </si>
  <si>
    <t>A-3765323</t>
  </si>
  <si>
    <t>A-3845053</t>
  </si>
  <si>
    <t>At CO-38/Fillmore St/Exit 145 - Accident.</t>
  </si>
  <si>
    <t>At I-70-BL/US-40/W Colfax Ave - Accident.</t>
  </si>
  <si>
    <t>At US-36/Exit 217 - Accident. Right lane blocked.</t>
  </si>
  <si>
    <t>At Lowell Blvd/Perry St - Accident. Right lane blocked.</t>
  </si>
  <si>
    <t>At Dahlia St/Exit 277 - Accident. Left lane blocked.</t>
  </si>
  <si>
    <t>At US-24-BL/Manitou Ave (East) - Accident.</t>
  </si>
  <si>
    <t>Midland Expy</t>
  </si>
  <si>
    <t>Manitou Springs</t>
  </si>
  <si>
    <t>80829</t>
  </si>
  <si>
    <t>At CO-95/Sheridan Blvd/Exit 1 - Accident.</t>
  </si>
  <si>
    <t>At Dahlia St/Exit 277 - Accident. Right lane blocked.</t>
  </si>
  <si>
    <t>At Orchard Rd/Exit 198 - Accident. Left lane blocked.</t>
  </si>
  <si>
    <t>At I-25 - Accident. Left lane blocked.</t>
  </si>
  <si>
    <t>At US-85/Exit 8 - Accident.</t>
  </si>
  <si>
    <t>At Park Ave/Exit 213 - Accident. Right lane blocked.</t>
  </si>
  <si>
    <t>At Denver West Colorado Mills Blvd - Accident.</t>
  </si>
  <si>
    <t>At Federal Blvd/Exit 272 - Accident.</t>
  </si>
  <si>
    <t>At I-25/US-87/E-470 - Accident.</t>
  </si>
  <si>
    <t>At Vail Rd/Exit 176 - Accident.</t>
  </si>
  <si>
    <t>A-3751838</t>
  </si>
  <si>
    <t>A-3751856</t>
  </si>
  <si>
    <t>A-3754308</t>
  </si>
  <si>
    <t>A-3756886</t>
  </si>
  <si>
    <t>A-3759439</t>
  </si>
  <si>
    <t>A-3759451</t>
  </si>
  <si>
    <t>A-3765322</t>
  </si>
  <si>
    <t>A-3765326</t>
  </si>
  <si>
    <t>A-3765327</t>
  </si>
  <si>
    <t>A-3769481</t>
  </si>
  <si>
    <t>A-3772468</t>
  </si>
  <si>
    <t>A-3772469</t>
  </si>
  <si>
    <t>A-3772470</t>
  </si>
  <si>
    <t>A-3772477</t>
  </si>
  <si>
    <t>A-3774261</t>
  </si>
  <si>
    <t>A-3776039</t>
  </si>
  <si>
    <t>A-3777582</t>
  </si>
  <si>
    <t>At MacKenzie Ave - Accident.</t>
  </si>
  <si>
    <t>Penrose</t>
  </si>
  <si>
    <t>81240</t>
  </si>
  <si>
    <t>K1V6</t>
  </si>
  <si>
    <t>A-3777585</t>
  </si>
  <si>
    <t>At CR-67/Phantom Canyon Rd - Accident. Vehicle fire.</t>
  </si>
  <si>
    <t>A-3777586</t>
  </si>
  <si>
    <t>A-3779894</t>
  </si>
  <si>
    <t>A-3779902</t>
  </si>
  <si>
    <t>At Beaver Creek Rd/Exit 163 - Accident.</t>
  </si>
  <si>
    <t>A-3779903</t>
  </si>
  <si>
    <t>A-3779904</t>
  </si>
  <si>
    <t>A-3781260</t>
  </si>
  <si>
    <t>A-3781262</t>
  </si>
  <si>
    <t>A-3782594</t>
  </si>
  <si>
    <t>A-3782602</t>
  </si>
  <si>
    <t>A-3785923</t>
  </si>
  <si>
    <t>A-3787360</t>
  </si>
  <si>
    <t>A-3787367</t>
  </si>
  <si>
    <t>A-3787373</t>
  </si>
  <si>
    <t>A-3787374</t>
  </si>
  <si>
    <t>A-3845030</t>
  </si>
  <si>
    <t>A-3845055</t>
  </si>
  <si>
    <t>A-3845058</t>
  </si>
  <si>
    <t>A-3845059</t>
  </si>
  <si>
    <t>A-3845345</t>
  </si>
  <si>
    <t>A-3845616</t>
  </si>
  <si>
    <t>A-4176003</t>
  </si>
  <si>
    <t>A-4216451</t>
  </si>
  <si>
    <t>A-4220289</t>
  </si>
  <si>
    <t>A-4226146</t>
  </si>
  <si>
    <t>Laporte</t>
  </si>
  <si>
    <t>Light Rain</t>
  </si>
  <si>
    <t>A-3763919</t>
  </si>
  <si>
    <t>A-3763936</t>
  </si>
  <si>
    <t>Clear</t>
  </si>
  <si>
    <t>Cloudy / Windy</t>
  </si>
  <si>
    <t>Fair / Windy</t>
  </si>
  <si>
    <t>Light Rain with Thunder</t>
  </si>
  <si>
    <t>Light Snow</t>
  </si>
  <si>
    <t>Partly Cloudy / Windy</t>
  </si>
  <si>
    <t>Overcast</t>
  </si>
  <si>
    <t>Light Drizzle</t>
  </si>
  <si>
    <t>A-3772496</t>
  </si>
  <si>
    <t>Mostly Cloudy / Windy</t>
  </si>
  <si>
    <t>A-3845910</t>
  </si>
  <si>
    <t>Thunder</t>
  </si>
  <si>
    <t>T-Storm</t>
  </si>
  <si>
    <t>Blowing Snow</t>
  </si>
  <si>
    <t>Scattered Clouds</t>
  </si>
  <si>
    <t>Light Rain / Windy</t>
  </si>
  <si>
    <t>Thunder in the Vicinity</t>
  </si>
  <si>
    <t>Light Snow / Windy</t>
  </si>
  <si>
    <t>Rain</t>
  </si>
  <si>
    <t>Drizzle</t>
  </si>
  <si>
    <t>Wintry Mix</t>
  </si>
  <si>
    <t>Haze</t>
  </si>
  <si>
    <t>A-3759472</t>
  </si>
  <si>
    <t>A-3766654</t>
  </si>
  <si>
    <t>A-3766656</t>
  </si>
  <si>
    <t>A-3845645</t>
  </si>
  <si>
    <t>Light Drizzle / Windy</t>
  </si>
  <si>
    <t>A-4200817</t>
  </si>
  <si>
    <t>A-3774235</t>
  </si>
  <si>
    <t>A-3774287</t>
  </si>
  <si>
    <t>A-3774236</t>
  </si>
  <si>
    <t>A-3774276</t>
  </si>
  <si>
    <t>A-3846513</t>
  </si>
  <si>
    <t>At 6th St/Exit 99A - Accident.</t>
  </si>
  <si>
    <t>Patches of Fog</t>
  </si>
  <si>
    <t>Mist</t>
  </si>
  <si>
    <t>Light Rain Shower</t>
  </si>
  <si>
    <t>Federal Blvd</t>
  </si>
  <si>
    <t>Thunder / Windy</t>
  </si>
  <si>
    <t>Showers in the Vicinity</t>
  </si>
  <si>
    <t>At Quebec St/Exit 278 - Accident. Left lane blocked.</t>
  </si>
  <si>
    <t>T-Storm / Windy</t>
  </si>
  <si>
    <t>Highway 2</t>
  </si>
  <si>
    <t>At CO-470/Johnson Rd - Accident.</t>
  </si>
  <si>
    <t>A-3755975</t>
  </si>
  <si>
    <t>At CO-165/Exit 74 - Accident.</t>
  </si>
  <si>
    <t>A-3760413</t>
  </si>
  <si>
    <t>A-3760419</t>
  </si>
  <si>
    <t>A-3760421</t>
  </si>
  <si>
    <t>A-3766627</t>
  </si>
  <si>
    <t>A-3776066</t>
  </si>
  <si>
    <t>A-3847030</t>
  </si>
  <si>
    <t>Light Freezing Drizzle</t>
  </si>
  <si>
    <t>At York St - Accident.</t>
  </si>
  <si>
    <t>A-3776067</t>
  </si>
  <si>
    <t>A-3847408</t>
  </si>
  <si>
    <t>At Frontage Rd/Exit 114 - Accident.</t>
  </si>
  <si>
    <t>A-3760430</t>
  </si>
  <si>
    <t>A-3760444</t>
  </si>
  <si>
    <t>A-3837562</t>
  </si>
  <si>
    <t>A-3842139</t>
  </si>
  <si>
    <t>At I-25-BL/Exit 52 - Accident.</t>
  </si>
  <si>
    <t>Fog</t>
  </si>
  <si>
    <t>Blowing Dust / Windy</t>
  </si>
  <si>
    <t>A-3793413</t>
  </si>
  <si>
    <t>At 104th Ave/Exit 221 - Accident. Left lane blocked.</t>
  </si>
  <si>
    <t>A-3819846</t>
  </si>
  <si>
    <t>A-3854742</t>
  </si>
  <si>
    <t>Closed between CR-2/15th Ave/Exit 306 and Manila Road/Exit 299 - Road closed due to accident.</t>
  </si>
  <si>
    <t>At CR-670/Exit 67 - Accident.</t>
  </si>
  <si>
    <t>A-4176979</t>
  </si>
  <si>
    <t>A-4200816</t>
  </si>
  <si>
    <t>A-4200820</t>
  </si>
  <si>
    <t>Between CO-95/Sheridan Blvd and Lowell Blvd/Perry St - Accident.</t>
  </si>
  <si>
    <t>A-4200821</t>
  </si>
  <si>
    <t>Between Lowell Blvd/Perry St and CO-95/Sheridan Blvd - Accident.</t>
  </si>
  <si>
    <t>A-4223503</t>
  </si>
  <si>
    <t>Between CO-224/74th Ave/Exit 8 and I-25/Exit 5 - Accident. Right lane blocked.</t>
  </si>
  <si>
    <t>A-3894675</t>
  </si>
  <si>
    <t>Closed at Ridge Dr - Road closed due to accident. Construction work.</t>
  </si>
  <si>
    <t>W US Highway 50</t>
  </si>
  <si>
    <t>A-3774278</t>
  </si>
  <si>
    <t>Between Pecos St/Exit 4 and I-270/Exit 6 - Accident. Left lane blocked.</t>
  </si>
  <si>
    <t>A-3813989</t>
  </si>
  <si>
    <t>A-3813991</t>
  </si>
  <si>
    <t>Closed between Eby Creek Rd/Exit 147 and CO-131/Exit 157 - Road closed due to accident.</t>
  </si>
  <si>
    <t>A-4177220</t>
  </si>
  <si>
    <t>A-4216192</t>
  </si>
  <si>
    <t>At Kipling St/Exit 267 - Accident. Left lane blocked.</t>
  </si>
  <si>
    <t>Centennial Trail</t>
  </si>
  <si>
    <t>A-4197380</t>
  </si>
  <si>
    <t>Colorado City</t>
  </si>
  <si>
    <t>81019</t>
  </si>
  <si>
    <t>A-4200347</t>
  </si>
  <si>
    <t>A-4203547</t>
  </si>
  <si>
    <t>A-4206187</t>
  </si>
  <si>
    <t>A-4213248</t>
  </si>
  <si>
    <t>Ramp closed to US-285/Hampden Ave/Exit 201 - Road closed due to accident.</t>
  </si>
  <si>
    <t>Flagler</t>
  </si>
  <si>
    <t>Kit Carson</t>
  </si>
  <si>
    <t>80815</t>
  </si>
  <si>
    <t>A-3791067</t>
  </si>
  <si>
    <t>A-3791069</t>
  </si>
  <si>
    <t>A-3791071</t>
  </si>
  <si>
    <t>A-3791075</t>
  </si>
  <si>
    <t>A-3791096</t>
  </si>
  <si>
    <t>A-3811373</t>
  </si>
  <si>
    <t>W 88th Ave</t>
  </si>
  <si>
    <t>A-3811376</t>
  </si>
  <si>
    <t>A-3812512</t>
  </si>
  <si>
    <t>A-3812515</t>
  </si>
  <si>
    <t>A-3813983</t>
  </si>
  <si>
    <t>A-3815496</t>
  </si>
  <si>
    <t>A-3842140</t>
  </si>
  <si>
    <t>Closed between Rouse Rd/Exit 42 and I-25-BL/Exit 52 - Road closed due to accident.</t>
  </si>
  <si>
    <t>A-3842146</t>
  </si>
  <si>
    <t>Closed between I-25-BL/Exit 49 and I-25-BL/Exit 52 - Road closed due to accident.</t>
  </si>
  <si>
    <t>A-3863217</t>
  </si>
  <si>
    <t>Dahlia St</t>
  </si>
  <si>
    <t>A-3863219</t>
  </si>
  <si>
    <t>Between Dahlia St/Exit 277 and Quebec St/Exit 278 - Accident. Left lane blocked.</t>
  </si>
  <si>
    <t>A-3864430</t>
  </si>
  <si>
    <t>Between Dry Creek Rd/Exit 196 and Orchard Rd/Exit 198 - Accident.</t>
  </si>
  <si>
    <t>A-3864434</t>
  </si>
  <si>
    <t>A-3864450</t>
  </si>
  <si>
    <t>A-3864455</t>
  </si>
  <si>
    <t>A-3864457</t>
  </si>
  <si>
    <t>A-3864458</t>
  </si>
  <si>
    <t>A-3864460</t>
  </si>
  <si>
    <t>Between US-285/Hampden Ave/Exit 201 and CO-88/Belleview Ave/Exit 199 - Accident. Right lane blocked.</t>
  </si>
  <si>
    <t>A-3866020</t>
  </si>
  <si>
    <t>A-3868748</t>
  </si>
  <si>
    <t>A-3870267</t>
  </si>
  <si>
    <t>A-3870285</t>
  </si>
  <si>
    <t>Between Havana Street/Exit 280 and I-270/Exit 279 - Accident. Two lanes blocked.</t>
  </si>
  <si>
    <t>A-3871543</t>
  </si>
  <si>
    <t>A-3871546</t>
  </si>
  <si>
    <t>A-3872814</t>
  </si>
  <si>
    <t>A-3872815</t>
  </si>
  <si>
    <t>A-3878065</t>
  </si>
  <si>
    <t>A-3898347</t>
  </si>
  <si>
    <t>A-3912899</t>
  </si>
  <si>
    <t>A-3912909</t>
  </si>
  <si>
    <t>A-3912912</t>
  </si>
  <si>
    <t>Closed between CO-131/Exit 157 and Eby Creek Rd/Exit 147 - Road closed due to accident.</t>
  </si>
  <si>
    <t>Wolcott</t>
  </si>
  <si>
    <t>81655</t>
  </si>
  <si>
    <t>A-3915292</t>
  </si>
  <si>
    <t>Fort Garland</t>
  </si>
  <si>
    <t>Costilla</t>
  </si>
  <si>
    <t>81133</t>
  </si>
  <si>
    <t>A-4172946</t>
  </si>
  <si>
    <t>A-4172947</t>
  </si>
  <si>
    <t>Between Baptist Rd/Exit 158 and County Line Rd/Exit 163 - Accident. in the right lane.</t>
  </si>
  <si>
    <t>A-4176981</t>
  </si>
  <si>
    <t>A-4177366</t>
  </si>
  <si>
    <t>A-4177376</t>
  </si>
  <si>
    <t>Ramp to I-25/Valley Hwy NB - Accident. Lane closed.</t>
  </si>
  <si>
    <t>A-4177378</t>
  </si>
  <si>
    <t>A-4177379</t>
  </si>
  <si>
    <t>A-4177381</t>
  </si>
  <si>
    <t>A-4184525</t>
  </si>
  <si>
    <t>A-4186258</t>
  </si>
  <si>
    <t>A-4187713</t>
  </si>
  <si>
    <t>A-4187714</t>
  </si>
  <si>
    <t>Between Baptist Rd/Exit 158 and County Line Rd/Exit 163 - Accident. Left lane blocked. in the left lane.</t>
  </si>
  <si>
    <t>A-4187718</t>
  </si>
  <si>
    <t>Between Gleneagle Dr/Exit 156 and County Line Rd/Exit 163 - Accident. Left lane blocked. in the left lane.</t>
  </si>
  <si>
    <t>A-4188806</t>
  </si>
  <si>
    <t>A-4189415</t>
  </si>
  <si>
    <t>A-4189833</t>
  </si>
  <si>
    <t>A-4189834</t>
  </si>
  <si>
    <t>A-4189840</t>
  </si>
  <si>
    <t>Closed at 84th Ave/Exit 219 - Road closed due to accident.</t>
  </si>
  <si>
    <t>A-4189843</t>
  </si>
  <si>
    <t>A-4190557</t>
  </si>
  <si>
    <t>A-4190576</t>
  </si>
  <si>
    <t>A-4194150</t>
  </si>
  <si>
    <t>A-4194152</t>
  </si>
  <si>
    <t>A-4194153</t>
  </si>
  <si>
    <t>A-4194615</t>
  </si>
  <si>
    <t>A-4194617</t>
  </si>
  <si>
    <t>Between Goddard Ave/Exit 15 and Hoehne Rd/Exit 23 - Accident.</t>
  </si>
  <si>
    <t>A-4194625</t>
  </si>
  <si>
    <t>Between US-34/Eisenhower Blvd/Exit 257 and CR-16/Exit 254 - Accident. Left lane blocked.</t>
  </si>
  <si>
    <t>A-4196978</t>
  </si>
  <si>
    <t>A-4197387</t>
  </si>
  <si>
    <t>A-4197389</t>
  </si>
  <si>
    <t>A-4199770</t>
  </si>
  <si>
    <t>A-4199771</t>
  </si>
  <si>
    <t>At 84th Ave/Exit 219 - Accident. Three lanes blocked.</t>
  </si>
  <si>
    <t>A-4200314</t>
  </si>
  <si>
    <t>A-4200315</t>
  </si>
  <si>
    <t>Closed between CO-2/Exit 16 and CO-E-470/Exit 18 - Road closed due to accident.</t>
  </si>
  <si>
    <t>A-4200318</t>
  </si>
  <si>
    <t>A-4200321</t>
  </si>
  <si>
    <t>Closed between I-70-BL/US-287/US-40/Exit 359 and CO-86/Exit 352 - Road closed due to accident. emergency vehicles at scene.</t>
  </si>
  <si>
    <t>A-4200322</t>
  </si>
  <si>
    <t>A-4200326</t>
  </si>
  <si>
    <t>Closed between CR-118/Exit 354 and CO-86/Exit 352 - Road closed due to accident. Vehicle fire. emergency vehicles at scene.</t>
  </si>
  <si>
    <t>A-4200330</t>
  </si>
  <si>
    <t>A-4200640</t>
  </si>
  <si>
    <t>A-4200657</t>
  </si>
  <si>
    <t>A-4200660</t>
  </si>
  <si>
    <t>A-4201170</t>
  </si>
  <si>
    <t>A-4202711</t>
  </si>
  <si>
    <t>A-4203533</t>
  </si>
  <si>
    <t>A-4204591</t>
  </si>
  <si>
    <t>A-4205724</t>
  </si>
  <si>
    <t>A-4205737</t>
  </si>
  <si>
    <t>A-4206766</t>
  </si>
  <si>
    <t>A-4206770</t>
  </si>
  <si>
    <t>A-4206774</t>
  </si>
  <si>
    <t>A-4206786</t>
  </si>
  <si>
    <t>A-4206787</t>
  </si>
  <si>
    <t>A-4207266</t>
  </si>
  <si>
    <t>A-4207647</t>
  </si>
  <si>
    <t>A-4207648</t>
  </si>
  <si>
    <t>A-4207655</t>
  </si>
  <si>
    <t>A-4207656</t>
  </si>
  <si>
    <t>A-4214823</t>
  </si>
  <si>
    <t>At US-50/Exit 100 - Accident.</t>
  </si>
  <si>
    <t>A-4215388</t>
  </si>
  <si>
    <t>A-4215397</t>
  </si>
  <si>
    <t>A-4216179</t>
  </si>
  <si>
    <t>A-4216184</t>
  </si>
  <si>
    <t>At Park Ave/Exit 213 - Accident. Left lane blocked.</t>
  </si>
  <si>
    <t>A-4216188</t>
  </si>
  <si>
    <t>A-4216446</t>
  </si>
  <si>
    <t>Ramp closed to CO-88/Arapahoe Rd/Exit 197 - Road closed due to accident.</t>
  </si>
  <si>
    <t>A-4216778</t>
  </si>
  <si>
    <t>A-4219652</t>
  </si>
  <si>
    <t>A-4219653</t>
  </si>
  <si>
    <t>A-4220046</t>
  </si>
  <si>
    <t>A-4220779</t>
  </si>
  <si>
    <t>A-4222244</t>
  </si>
  <si>
    <t>A-4223162</t>
  </si>
  <si>
    <t>A-4223490</t>
  </si>
  <si>
    <t>A-4225628</t>
  </si>
  <si>
    <t>A-4225636</t>
  </si>
  <si>
    <t>A-4225656</t>
  </si>
  <si>
    <t>A-4225664</t>
  </si>
  <si>
    <t>A-4226504</t>
  </si>
  <si>
    <t>Closed at Bighorn Rd/Exit 180 - Road closed due to accident. Road marking work.</t>
  </si>
  <si>
    <t>A-4226513</t>
  </si>
  <si>
    <t>A-4226770</t>
  </si>
  <si>
    <t>At 15th St/Exit 228 - Accident.</t>
  </si>
  <si>
    <t>80444</t>
  </si>
  <si>
    <t>A-4227249</t>
  </si>
  <si>
    <t>A-4227251</t>
  </si>
  <si>
    <t>A-4227252</t>
  </si>
  <si>
    <t>A-4227821</t>
  </si>
  <si>
    <t>At Pikes Peak Meadows/Exit 122 - Accident.</t>
  </si>
  <si>
    <t>A-4229014</t>
  </si>
  <si>
    <t>A-4229018</t>
  </si>
  <si>
    <t>A-4232544</t>
  </si>
  <si>
    <t>A-4232549</t>
  </si>
  <si>
    <t>At CO-8/Morrison Rd - Accident.</t>
  </si>
  <si>
    <t>A-4232624</t>
  </si>
  <si>
    <t>A-4232634</t>
  </si>
  <si>
    <t>A-4233192</t>
  </si>
  <si>
    <t>A-4233510</t>
  </si>
  <si>
    <t>A-4235600</t>
  </si>
  <si>
    <t>Ramp closed to Federal Blvd/Exit 272 - Road closed due to accident.</t>
  </si>
  <si>
    <t>At Gleneagle Dr/Exit 156 - Accident. Lane blocked.</t>
  </si>
  <si>
    <t>E Mulberry St</t>
  </si>
  <si>
    <t>Between York St/Exit 275 and Washington St/Exit 275A - Accident. Right lane blocked.</t>
  </si>
  <si>
    <t>80125</t>
  </si>
  <si>
    <t>At 104th Ave - Accident. Left lane blocked.</t>
  </si>
  <si>
    <t>Promenade Dr N</t>
  </si>
  <si>
    <t>Bond</t>
  </si>
  <si>
    <t>Strasburg</t>
  </si>
  <si>
    <t>At I-76/Exit 216 - Accident. Left lane blocked.</t>
  </si>
  <si>
    <t>Salt Creek Rd</t>
  </si>
  <si>
    <t>Lincoln St</t>
  </si>
  <si>
    <t>Dillon</t>
  </si>
  <si>
    <t>A-4197610</t>
  </si>
  <si>
    <t>Closed between I-25/CO-33/Auraria Pky and US-287/CO-88/Federal Blvd - Road closed due to accident. Police activity ongoing.</t>
  </si>
  <si>
    <t>A-4206482</t>
  </si>
  <si>
    <t>US Highway 34</t>
  </si>
  <si>
    <t>Estes Park</t>
  </si>
  <si>
    <t>80517</t>
  </si>
  <si>
    <t>KCRV</t>
  </si>
  <si>
    <t>A-4170056</t>
  </si>
  <si>
    <t>A-4177371</t>
  </si>
  <si>
    <t>Closed at CO-59/Cr-f - Road closed due to accident.</t>
  </si>
  <si>
    <t>County Road AAA</t>
  </si>
  <si>
    <t>Joes</t>
  </si>
  <si>
    <t>80822</t>
  </si>
  <si>
    <t>KITR</t>
  </si>
  <si>
    <t>A-4181623</t>
  </si>
  <si>
    <t>A-4186547</t>
  </si>
  <si>
    <t>A-4188246</t>
  </si>
  <si>
    <t>A-4188250</t>
  </si>
  <si>
    <t>A-4188251</t>
  </si>
  <si>
    <t>At CO-128/120th Ave/Exit 223 - Accident. Two lanes blocked.</t>
  </si>
  <si>
    <t>A-4189846</t>
  </si>
  <si>
    <t>A-4189858</t>
  </si>
  <si>
    <t>Closed between CO-56/Exit 250 and CR-16/Exit 254 - Road closed due to accident.</t>
  </si>
  <si>
    <t>A-4189859</t>
  </si>
  <si>
    <t>Closed between CO-60/Exit 252 and CR-16/Exit 254 - Road closed due to accident.</t>
  </si>
  <si>
    <t>A-4193299</t>
  </si>
  <si>
    <t>A-4193320</t>
  </si>
  <si>
    <t>A-4193321</t>
  </si>
  <si>
    <t>A-4193322</t>
  </si>
  <si>
    <t>A-4195847</t>
  </si>
  <si>
    <t>A-4199782</t>
  </si>
  <si>
    <t>Between Ray Nixon Rd/Exit 125 and Pikes Peak Meadows/Exit 122 - Accident. emergency vehicles at scene.</t>
  </si>
  <si>
    <t>A-4203287</t>
  </si>
  <si>
    <t>A-4203297</t>
  </si>
  <si>
    <t>A-4203299</t>
  </si>
  <si>
    <t>A-4203305</t>
  </si>
  <si>
    <t>At University Blvd/Exit 205 - Accident. Left lane blocked.</t>
  </si>
  <si>
    <t>A-4206799</t>
  </si>
  <si>
    <t>A-4217069</t>
  </si>
  <si>
    <t>At US-6/Exit 216 - Accident.</t>
  </si>
  <si>
    <t>A-4220038</t>
  </si>
  <si>
    <t>A-4220297</t>
  </si>
  <si>
    <t>Closed at CR-20 - Road closed due to accident.</t>
  </si>
  <si>
    <t>A-4220306</t>
  </si>
  <si>
    <t>A-4223502</t>
  </si>
  <si>
    <t>A-4232529</t>
  </si>
  <si>
    <t>A-4233520</t>
  </si>
  <si>
    <t>A-4238169</t>
  </si>
  <si>
    <t>At Newpark Ln/Troy Ave - Accident.</t>
  </si>
  <si>
    <t>CO-47</t>
  </si>
  <si>
    <t>81001</t>
  </si>
  <si>
    <t>Gypsum</t>
  </si>
  <si>
    <t>81637</t>
  </si>
  <si>
    <t>Byers</t>
  </si>
  <si>
    <t>At De Beque Cutoff Rd/Exit 62 - Accident.</t>
  </si>
  <si>
    <t>Parachute</t>
  </si>
  <si>
    <t>81635</t>
  </si>
  <si>
    <t>Whitewater</t>
  </si>
  <si>
    <t>Ramp closed to I-70 Westbound - Road closed due to accident.</t>
  </si>
  <si>
    <t>Ramp closed to I-70 Eastbound - Road closed due to accident.</t>
  </si>
  <si>
    <t>Ramp to I-270 - Accident.</t>
  </si>
  <si>
    <t>Ramp closed to Exit 1 - Road closed due to accident.</t>
  </si>
  <si>
    <t>At Woodmen Rd/Exit 149 - Accident.</t>
  </si>
  <si>
    <t>KCEZ</t>
  </si>
  <si>
    <t>At I-25/Exit 1 - Accident.</t>
  </si>
  <si>
    <t>Idaho Springs</t>
  </si>
  <si>
    <t>80452</t>
  </si>
  <si>
    <t>At Fontaine Blvd - Accident.</t>
  </si>
  <si>
    <t>80925</t>
  </si>
  <si>
    <t>A-3760495</t>
  </si>
  <si>
    <t>A-3774289</t>
  </si>
  <si>
    <t>Between CO-121/Wadsworth Ave/Exit 1 and US-287/Federal Blvd/Exit 3 - Accident. Left lane blocked.</t>
  </si>
  <si>
    <t>A-3782574</t>
  </si>
  <si>
    <t>Closed at W Florida Ave - Road closed due to accident. Road marking work.</t>
  </si>
  <si>
    <t>W Iowa Ave</t>
  </si>
  <si>
    <t>A-3798602</t>
  </si>
  <si>
    <t>A-3803386</t>
  </si>
  <si>
    <t>Closed between Ray Nixon Rd/Exit 125 and Frontage Rd/Exit 114 - Road closed due to accident. Traffic problem.</t>
  </si>
  <si>
    <t>A-3810286</t>
  </si>
  <si>
    <t>Between 1st St/Exit 98 and El Dorado Ave/Exit 97B - Accident.</t>
  </si>
  <si>
    <t>A-3826567</t>
  </si>
  <si>
    <t>A-3826572</t>
  </si>
  <si>
    <t>Closed between Thornton Pky/Exit 220 and CO-128/120th Ave/Exit 223 - Road closed due to accident. Road marking work.</t>
  </si>
  <si>
    <t>A-3830426</t>
  </si>
  <si>
    <t>A-3834720</t>
  </si>
  <si>
    <t>At CO-83/Academy Blvd/Exit 135 - Accident. Right lane blocked.</t>
  </si>
  <si>
    <t>A-3842118</t>
  </si>
  <si>
    <t>At CO-83/Parker Rd/Exit 4 - Accident. Right lane closed.</t>
  </si>
  <si>
    <t>A-3846228</t>
  </si>
  <si>
    <t>At I-25 (North) - Accident. Right lane blocked.</t>
  </si>
  <si>
    <t>A-3849148</t>
  </si>
  <si>
    <t>Closed between CO-74/Evergreen Pky/Exit 252 and CR-65/Exit 248 - Road closed due to accident. Road marking work.</t>
  </si>
  <si>
    <t>A-3857943</t>
  </si>
  <si>
    <t>Closed between US-287/US-40/Exit 288 and CO-32/Tower Rd/Exit 286 - Road closed due to accident. Vehicle fire.</t>
  </si>
  <si>
    <t>80019</t>
  </si>
  <si>
    <t>A-3870290</t>
  </si>
  <si>
    <t>Closed between CO-9/Exit 203 and US-6/Exit 216 - Road closed due to accident. Road marking work. emergency vehicles at scene.</t>
  </si>
  <si>
    <t>80435</t>
  </si>
  <si>
    <t>A-4169352</t>
  </si>
  <si>
    <t>A-4171697</t>
  </si>
  <si>
    <t>Closed between W Midway Blvd and Longmont - Road closed due to accident.</t>
  </si>
  <si>
    <t>W Midway Blvd</t>
  </si>
  <si>
    <t>A-4171751</t>
  </si>
  <si>
    <t>A-4177223</t>
  </si>
  <si>
    <t>A-4177224</t>
  </si>
  <si>
    <t>A-4177225</t>
  </si>
  <si>
    <t>A-4182768</t>
  </si>
  <si>
    <t>A-4183936</t>
  </si>
  <si>
    <t>A-4186283</t>
  </si>
  <si>
    <t>A-4189350</t>
  </si>
  <si>
    <t>Closed between CR-65/Exit 248 and CO-74/Evergreen Pky/Exit 252 - Road closed due to accident. Road marking work.</t>
  </si>
  <si>
    <t>A-4192043</t>
  </si>
  <si>
    <t>A-4193897</t>
  </si>
  <si>
    <t>A-4194141</t>
  </si>
  <si>
    <t>A-4194142</t>
  </si>
  <si>
    <t>A-4197014</t>
  </si>
  <si>
    <t>A-4197015</t>
  </si>
  <si>
    <t>A-4197346</t>
  </si>
  <si>
    <t>At CO-65/Exit 49 - Accident.</t>
  </si>
  <si>
    <t>De Beque</t>
  </si>
  <si>
    <t>81630</t>
  </si>
  <si>
    <t>A-4197347</t>
  </si>
  <si>
    <t>81643</t>
  </si>
  <si>
    <t>A-4197655</t>
  </si>
  <si>
    <t>A-4202674</t>
  </si>
  <si>
    <t>A-4204563</t>
  </si>
  <si>
    <t>A-4205150</t>
  </si>
  <si>
    <t>Closed at Bellaire St - Road closed due to accident. Police activity ongoing.</t>
  </si>
  <si>
    <t>A-4206796</t>
  </si>
  <si>
    <t>A-4206797</t>
  </si>
  <si>
    <t>A-4207616</t>
  </si>
  <si>
    <t>A-4207617</t>
  </si>
  <si>
    <t>A-4211649</t>
  </si>
  <si>
    <t>Closed at Montrose - Road closed due to accident.</t>
  </si>
  <si>
    <t>Gunnison Rd</t>
  </si>
  <si>
    <t>81425</t>
  </si>
  <si>
    <t>KMTJ</t>
  </si>
  <si>
    <t>A-4215761</t>
  </si>
  <si>
    <t>A-4216416</t>
  </si>
  <si>
    <t>A-4220054</t>
  </si>
  <si>
    <t>A-4220281</t>
  </si>
  <si>
    <t>A-4220282</t>
  </si>
  <si>
    <t>A-4220283</t>
  </si>
  <si>
    <t>A-4220284</t>
  </si>
  <si>
    <t>A-4221253</t>
  </si>
  <si>
    <t>Closed between CO-83/Academy Blvd/Exit 135 and US-85/US-87/Exit 128 - Road closed due to accident.</t>
  </si>
  <si>
    <t>A-4221745</t>
  </si>
  <si>
    <t>Closed between CO-16/Exit 132 and US-85/US-87/Exit 128 - Road closed due to accident.</t>
  </si>
  <si>
    <t>A-4222773</t>
  </si>
  <si>
    <t>At CO-16/Exit 132 - Accident. Vehicle fire. Roadway reduced to 1 lane. emergency vehicles at scene.</t>
  </si>
  <si>
    <t>A-4226777</t>
  </si>
  <si>
    <t>Closed at I-70/US-36/Exit 12 - Road closed due to accident.</t>
  </si>
  <si>
    <t>A-4231317</t>
  </si>
  <si>
    <t>A-4231318</t>
  </si>
  <si>
    <t>A-4233533</t>
  </si>
  <si>
    <t>A-4236480</t>
  </si>
  <si>
    <t>At Tomah Rd/Exit 174 - Accident. Left lane blocked.</t>
  </si>
  <si>
    <t>A-4236714</t>
  </si>
  <si>
    <t>Closed at 46th Ave - Road closed due to accident. Police activity ongoing.</t>
  </si>
  <si>
    <t>N Chambers Rd</t>
  </si>
  <si>
    <t>At CO-88/Belleview Ave/Exit 199 - Accident. Left lane blocked.</t>
  </si>
  <si>
    <t>A-3805976</t>
  </si>
  <si>
    <t>A-3819841</t>
  </si>
  <si>
    <t>A-3826581</t>
  </si>
  <si>
    <t>A-3829521</t>
  </si>
  <si>
    <t>A-3847249</t>
  </si>
  <si>
    <t>At Central Avenue/Exit 97 - Accident. Right lane blocked.</t>
  </si>
  <si>
    <t>A-3867034</t>
  </si>
  <si>
    <t>A-4168576</t>
  </si>
  <si>
    <t>Between Baptist Rd/Exit 158 and County Line Rd/Exit 163 - Accident. emergency vehicles at scene.</t>
  </si>
  <si>
    <t>A-4193887</t>
  </si>
  <si>
    <t>Closed at De Beque Cutoff Rd/Exit 62 - Road closed due to accident.</t>
  </si>
  <si>
    <t>A-4193894</t>
  </si>
  <si>
    <t>A-4193895</t>
  </si>
  <si>
    <t>A-4193896</t>
  </si>
  <si>
    <t>A-4194186</t>
  </si>
  <si>
    <t>A-4198094</t>
  </si>
  <si>
    <t>A-4206798</t>
  </si>
  <si>
    <t>A-4231313</t>
  </si>
  <si>
    <t>A-4235069</t>
  </si>
  <si>
    <t>A-4238124</t>
  </si>
  <si>
    <t>80443</t>
  </si>
  <si>
    <t>At 20th St/Exit 212 - Accident. Left lane blocked.</t>
  </si>
  <si>
    <t>A-3800089</t>
  </si>
  <si>
    <t>A-3802442</t>
  </si>
  <si>
    <t>A-3812482</t>
  </si>
  <si>
    <t>A-3828101</t>
  </si>
  <si>
    <t>A-3843766</t>
  </si>
  <si>
    <t>Closed at County Line Rd/Exit 163 - Road closed due to accident.</t>
  </si>
  <si>
    <t>A-3847252</t>
  </si>
  <si>
    <t>A-3870291</t>
  </si>
  <si>
    <t>Closed between US-6/Exit 216 and US-6/CO-9/Exit 205 - Road closed due to accident. Road marking work.</t>
  </si>
  <si>
    <t>A-4194645</t>
  </si>
  <si>
    <t>At CR-345/Exit 77 - Accident. Left lane blocked. emergency vehicles at scene.</t>
  </si>
  <si>
    <t>A-4200617</t>
  </si>
  <si>
    <t>Closed between I-70-BL/US-24/Exit 363 and CR-201/Peoria Rd/Exit 322 - Road closed due to accident.</t>
  </si>
  <si>
    <t>A-4210321</t>
  </si>
  <si>
    <t>At US-85/Santa Fe Dr - Accident. Roadway reduced to 1 lane.</t>
  </si>
  <si>
    <t>A-4215334</t>
  </si>
  <si>
    <t>At Lincoln Ave/Exit 193 - Accident. Left lane blocked. Emergency vehicle.</t>
  </si>
  <si>
    <t>A-4221250</t>
  </si>
  <si>
    <t>A-4226775</t>
  </si>
  <si>
    <t>A-4239205</t>
  </si>
  <si>
    <t>Closed between 13th St/Exit 99 and 29th St/Exit 100 - Road closed due to accident. Festival. emergency vehicles at scene.</t>
  </si>
  <si>
    <t>A-4239206</t>
  </si>
  <si>
    <t>At US-50/Exit 100 - Accident. Festival. emergency vehicles at scene.</t>
  </si>
  <si>
    <t>A-3791097</t>
  </si>
  <si>
    <t>A-3801372</t>
  </si>
  <si>
    <t>A-3801373</t>
  </si>
  <si>
    <t>At 32nd Ave/Youngfield St/Exit 264 - Accident.</t>
  </si>
  <si>
    <t>A-3808885</t>
  </si>
  <si>
    <t>A-3812479</t>
  </si>
  <si>
    <t>A-3813988</t>
  </si>
  <si>
    <t>A-3816942</t>
  </si>
  <si>
    <t>A-3818429</t>
  </si>
  <si>
    <t>A-3863225</t>
  </si>
  <si>
    <t>At County Road 197.6 - Accident.</t>
  </si>
  <si>
    <t>CO-109</t>
  </si>
  <si>
    <t>A-3863233</t>
  </si>
  <si>
    <t>Closed at County Road 197.6 - Road closed due to accident.</t>
  </si>
  <si>
    <t>A-4172324</t>
  </si>
  <si>
    <t>Between Central Avenue/Exit 97 and Santa Fe Ave/Ilex St/Exit 98 - Accident. emergency vehicles at scene.</t>
  </si>
  <si>
    <t>A-4172325</t>
  </si>
  <si>
    <t>Between Santa Fe Ave/Ilex St/Exit 98 and Central Avenue/Exit 97 - Accident. emergency vehicles at scene.</t>
  </si>
  <si>
    <t>A-4207916</t>
  </si>
  <si>
    <t>A-4220042</t>
  </si>
  <si>
    <t>Closed between CO-119 and CO-58 - Road closed due to accident.</t>
  </si>
  <si>
    <t>Highway 119</t>
  </si>
  <si>
    <t>A-4223456</t>
  </si>
  <si>
    <t>A-4228970</t>
  </si>
  <si>
    <t>A-4231312</t>
  </si>
  <si>
    <t>A-4232565</t>
  </si>
  <si>
    <t>A-4234486</t>
  </si>
  <si>
    <t>A-4234489</t>
  </si>
  <si>
    <t>A-4235630</t>
  </si>
  <si>
    <t>Fleming</t>
  </si>
  <si>
    <t>80728</t>
  </si>
  <si>
    <t>KSTK</t>
  </si>
  <si>
    <t>Mesa Ridge Pkwy</t>
  </si>
  <si>
    <t>80911</t>
  </si>
  <si>
    <t>Closed between Vail Rd/Exit 176 and Bighorn Rd/Exit 180 - Road closed due to accident.</t>
  </si>
  <si>
    <t>A-3816957</t>
  </si>
  <si>
    <t>Closed between US-24/US-6/Exit 171 and Vail Rd/Exit 176 - Road closed due to accident. Maintenance work.</t>
  </si>
  <si>
    <t>A-3816972</t>
  </si>
  <si>
    <t>Closed between Van Buren St/Exit 13 and Colorado/New Mexico State Line - Road closed due to accident. Construction work.</t>
  </si>
  <si>
    <t>A-3830427</t>
  </si>
  <si>
    <t>Ramp closed to Vasquez Blvd - Road closed due to accident.</t>
  </si>
  <si>
    <t>A-3841069</t>
  </si>
  <si>
    <t>Ramp closed to CO-470/E-470/Exit 194 - Road closed due to accident.</t>
  </si>
  <si>
    <t>A-3841070</t>
  </si>
  <si>
    <t>Ramp closed to I-25 Southbound - Road closed due to accident.</t>
  </si>
  <si>
    <t>A-3841071</t>
  </si>
  <si>
    <t>Ramp closed to I-25 - Road closed due to accident.</t>
  </si>
  <si>
    <t>A-3870233</t>
  </si>
  <si>
    <t>Closed between Spruce Mountain Rd/Exit 173 and Wilcox St/Plum Crk Pky/Exit 181 - Road closed due to accident.</t>
  </si>
  <si>
    <t>A-3883942</t>
  </si>
  <si>
    <t>Closed at 13th St/Exit 99 - Road closed due to accident.</t>
  </si>
  <si>
    <t>A-4176449</t>
  </si>
  <si>
    <t>Closed at Kipling St/Exit 267 - Road closed due to accident.</t>
  </si>
  <si>
    <t>A-4176911</t>
  </si>
  <si>
    <t>Closed at Denver West Blvd/Exit 263 - Road closed due to accident.</t>
  </si>
  <si>
    <t>A-4176912</t>
  </si>
  <si>
    <t>Between 32nd Ave/Youngfield St/Exit 264 and US-6/6th Ave/Exit 261 - Accident.</t>
  </si>
  <si>
    <t>A-4176922</t>
  </si>
  <si>
    <t>Closed between CO-470/Exit 260 and CO-58/Exit 265 - Road closed due to accident.</t>
  </si>
  <si>
    <t>A-4178181</t>
  </si>
  <si>
    <t>Ramp closed to Lucent Blvd - Road closed due to accident.</t>
  </si>
  <si>
    <t>A-4200320</t>
  </si>
  <si>
    <t>A-4205210</t>
  </si>
  <si>
    <t>Closed between 6th St/Exit 99A and Santa Fe Ave/Ilex St/Exit 98 - Road closed due to accident. Road marking work.</t>
  </si>
  <si>
    <t>A-4213183</t>
  </si>
  <si>
    <t>Closed between CR-49/Exit 34 and CO-52/Exit 31 - Road closed due to accident.</t>
  </si>
  <si>
    <t>80642</t>
  </si>
  <si>
    <t>A-4213217</t>
  </si>
  <si>
    <t>A-4213218</t>
  </si>
  <si>
    <t>Closed between Tomah Rd/Exit 174 and Wilcox St/Plum Crk Pky/Exit 181 - Road closed due to accident.</t>
  </si>
  <si>
    <t>A-4216780</t>
  </si>
  <si>
    <t>Closed at Cedar St/Exit 328 - Road closed due to accident.</t>
  </si>
  <si>
    <t>Deer Trail</t>
  </si>
  <si>
    <t>80105</t>
  </si>
  <si>
    <t>A-4223461</t>
  </si>
  <si>
    <t>Ramp closed to Yosemite St/Exit 2 - Road closed due to accident.</t>
  </si>
  <si>
    <t>A-4223462</t>
  </si>
  <si>
    <t>Closed between I-225 and I-25/Exit 1 - Road closed due to accident.</t>
  </si>
  <si>
    <t>A-4230713</t>
  </si>
  <si>
    <t>Closed at Market St/Exit 39 - Road closed due to accident.</t>
  </si>
  <si>
    <t>A-4231789</t>
  </si>
  <si>
    <t>Ramp closed to Thornton Pky/Exit 220 - Road closed due to accident.</t>
  </si>
  <si>
    <t>E Thornton Pkwy</t>
  </si>
  <si>
    <t>A-4237111</t>
  </si>
  <si>
    <t>A-4237114</t>
  </si>
  <si>
    <t>Closed between Wadsworth Pky/CO-121/CO-128 and 96th St/Storagetek Dr - Road closed due to accident.</t>
  </si>
  <si>
    <t>A-4199774</t>
  </si>
  <si>
    <t>A-3812498</t>
  </si>
  <si>
    <t>A-4200629</t>
  </si>
  <si>
    <t>A-3833005</t>
  </si>
  <si>
    <t>A-4237092</t>
  </si>
  <si>
    <t>A-3797232</t>
  </si>
  <si>
    <t>A-3816989</t>
  </si>
  <si>
    <t>A-4171165</t>
  </si>
  <si>
    <t>A-4226115</t>
  </si>
  <si>
    <t>A-3812505</t>
  </si>
  <si>
    <t>A-3819809</t>
  </si>
  <si>
    <t>A-3831415</t>
  </si>
  <si>
    <t>A-3834672</t>
  </si>
  <si>
    <t>A-3866018</t>
  </si>
  <si>
    <t>A-3868750</t>
  </si>
  <si>
    <t>At E Flatiron Crossing Dr - Accident.</t>
  </si>
  <si>
    <t>A-3876715</t>
  </si>
  <si>
    <t>A-3876722</t>
  </si>
  <si>
    <t>A-4165961</t>
  </si>
  <si>
    <t>A-4169328</t>
  </si>
  <si>
    <t>A-4170039</t>
  </si>
  <si>
    <t>A-4171152</t>
  </si>
  <si>
    <t>A-4172308</t>
  </si>
  <si>
    <t>A-4176919</t>
  </si>
  <si>
    <t>A-4183951</t>
  </si>
  <si>
    <t>A-4189825</t>
  </si>
  <si>
    <t>A-4195808</t>
  </si>
  <si>
    <t>Ramp to I-225 - Accident.</t>
  </si>
  <si>
    <t>A-4199764</t>
  </si>
  <si>
    <t>A-4202175</t>
  </si>
  <si>
    <t>A-4207221</t>
  </si>
  <si>
    <t>A-4207261</t>
  </si>
  <si>
    <t>A-4207682</t>
  </si>
  <si>
    <t>A-4207686</t>
  </si>
  <si>
    <t>A-4213229</t>
  </si>
  <si>
    <t>A-4213240</t>
  </si>
  <si>
    <t>At Lincoln St/Broadway/Exit 207A - Accident. Two lanes blocked.</t>
  </si>
  <si>
    <t>A-4215379</t>
  </si>
  <si>
    <t>A-4215811</t>
  </si>
  <si>
    <t>A-4215816</t>
  </si>
  <si>
    <t>A-4216427</t>
  </si>
  <si>
    <t>A-4221747</t>
  </si>
  <si>
    <t>A-4222767</t>
  </si>
  <si>
    <t>A-4229590</t>
  </si>
  <si>
    <t>A-4230267</t>
  </si>
  <si>
    <t>At Colorado River Rd/Exit 133 - Accident.</t>
  </si>
  <si>
    <t>A-4230729</t>
  </si>
  <si>
    <t>A-4234444</t>
  </si>
  <si>
    <t>A-4236124</t>
  </si>
  <si>
    <t>A-4237117</t>
  </si>
  <si>
    <t>At Brighton Blvd/Exit 275 - Accident. Right lane blocked.</t>
  </si>
  <si>
    <t>A-3789617</t>
  </si>
  <si>
    <t>At CR-73/Exit 48 - Accident.</t>
  </si>
  <si>
    <t>Roggen</t>
  </si>
  <si>
    <t>80652</t>
  </si>
  <si>
    <t>A-3791049</t>
  </si>
  <si>
    <t>A-3791056</t>
  </si>
  <si>
    <t>A-3791066</t>
  </si>
  <si>
    <t>A-3795780</t>
  </si>
  <si>
    <t>A-3795788</t>
  </si>
  <si>
    <t>At Wilcox St/Plum Crk Pky/Exit 181 - Accident. Left lane blocked.</t>
  </si>
  <si>
    <t>A-3797231</t>
  </si>
  <si>
    <t>A-3797233</t>
  </si>
  <si>
    <t>Between US-6/Exit 244 and I-70-BL/Exit 241 - Accident. Right lane blocked.</t>
  </si>
  <si>
    <t>A-3797241</t>
  </si>
  <si>
    <t>At CO-75/Platte Canyon Rd - Accident.</t>
  </si>
  <si>
    <t>A-3800038</t>
  </si>
  <si>
    <t>A-3803421</t>
  </si>
  <si>
    <t>At I-25/Exit 1 - Accident. Right lane blocked. Center lane blocked.</t>
  </si>
  <si>
    <t>A-3803423</t>
  </si>
  <si>
    <t>A-3803431</t>
  </si>
  <si>
    <t>A-3803437</t>
  </si>
  <si>
    <t>A-3803438</t>
  </si>
  <si>
    <t>A-3808865</t>
  </si>
  <si>
    <t>A-3808881</t>
  </si>
  <si>
    <t>A-3810266</t>
  </si>
  <si>
    <t>A-3812499</t>
  </si>
  <si>
    <t>A-3815475</t>
  </si>
  <si>
    <t>A-3816960</t>
  </si>
  <si>
    <t>A-3816963</t>
  </si>
  <si>
    <t>A-3816964</t>
  </si>
  <si>
    <t>At CR-440/Exit 27 - Accident.</t>
  </si>
  <si>
    <t>Aguilar</t>
  </si>
  <si>
    <t>81020</t>
  </si>
  <si>
    <t>A-3816965</t>
  </si>
  <si>
    <t>At CR-63.1/Exit 30 - Accident.</t>
  </si>
  <si>
    <t>A-3816969</t>
  </si>
  <si>
    <t>A-3816982</t>
  </si>
  <si>
    <t>A-3819821</t>
  </si>
  <si>
    <t>A-3820917</t>
  </si>
  <si>
    <t>A-3822167</t>
  </si>
  <si>
    <t>A-3826618</t>
  </si>
  <si>
    <t>A-3826620</t>
  </si>
  <si>
    <t>At Pecos St/Exit 273 - Accident. Left lane blocked.</t>
  </si>
  <si>
    <t>A-3826623</t>
  </si>
  <si>
    <t>At CR-73/Exit 48 - Accident. Left lane blocked.</t>
  </si>
  <si>
    <t>A-3826638</t>
  </si>
  <si>
    <t>A-3828083</t>
  </si>
  <si>
    <t>A-3829500</t>
  </si>
  <si>
    <t>A-3829501</t>
  </si>
  <si>
    <t>A-3829503</t>
  </si>
  <si>
    <t>A-3829504</t>
  </si>
  <si>
    <t>A-3829505</t>
  </si>
  <si>
    <t>A-3830430</t>
  </si>
  <si>
    <t>A-3832980</t>
  </si>
  <si>
    <t>A-3834670</t>
  </si>
  <si>
    <t>A-3834694</t>
  </si>
  <si>
    <t>At Ray Nixon Rd/Exit 125 - Accident. Traffic problem.</t>
  </si>
  <si>
    <t>A-3834700</t>
  </si>
  <si>
    <t>A-3836110</t>
  </si>
  <si>
    <t>A-3836113</t>
  </si>
  <si>
    <t>A-3863193</t>
  </si>
  <si>
    <t>A-3865997</t>
  </si>
  <si>
    <t>A-3865998</t>
  </si>
  <si>
    <t>A-3866001</t>
  </si>
  <si>
    <t>A-3866019</t>
  </si>
  <si>
    <t>A-3866025</t>
  </si>
  <si>
    <t>A-3866031</t>
  </si>
  <si>
    <t>A-3867003</t>
  </si>
  <si>
    <t>A-3867004</t>
  </si>
  <si>
    <t>A-3867005</t>
  </si>
  <si>
    <t>A-3867011</t>
  </si>
  <si>
    <t>A-3867025</t>
  </si>
  <si>
    <t>A-3867027</t>
  </si>
  <si>
    <t>A-3867856</t>
  </si>
  <si>
    <t>A-3867875</t>
  </si>
  <si>
    <t>A-3867897</t>
  </si>
  <si>
    <t>A-3868760</t>
  </si>
  <si>
    <t>A-3868765</t>
  </si>
  <si>
    <t>A-3868773</t>
  </si>
  <si>
    <t>A-3868777</t>
  </si>
  <si>
    <t>A-3870230</t>
  </si>
  <si>
    <t>A-3870251</t>
  </si>
  <si>
    <t>A-3871499</t>
  </si>
  <si>
    <t>A-3871532</t>
  </si>
  <si>
    <t>A-3871536</t>
  </si>
  <si>
    <t>A-3872808</t>
  </si>
  <si>
    <t>A-3875617</t>
  </si>
  <si>
    <t>A-3876717</t>
  </si>
  <si>
    <t>A-3876727</t>
  </si>
  <si>
    <t>A-3876729</t>
  </si>
  <si>
    <t>A-3878060</t>
  </si>
  <si>
    <t>A-4165298</t>
  </si>
  <si>
    <t>A-4165954</t>
  </si>
  <si>
    <t>A-4166355</t>
  </si>
  <si>
    <t>A-4166361</t>
  </si>
  <si>
    <t>A-4166364</t>
  </si>
  <si>
    <t>Between US-36/Exit 217 and Thornton Pky/Exit 220 - Accident.</t>
  </si>
  <si>
    <t>A-4170458</t>
  </si>
  <si>
    <t>At CR-37.30/Elberta Ave/Exit 42 - Accident.</t>
  </si>
  <si>
    <t>81520</t>
  </si>
  <si>
    <t>A-4171154</t>
  </si>
  <si>
    <t>A-4171157</t>
  </si>
  <si>
    <t>A-4171176</t>
  </si>
  <si>
    <t>A-4172310</t>
  </si>
  <si>
    <t>At I-225 - Accident. in the right lane.</t>
  </si>
  <si>
    <t>A-4172940</t>
  </si>
  <si>
    <t>A-4172942</t>
  </si>
  <si>
    <t>A-4172943</t>
  </si>
  <si>
    <t>A-4172949</t>
  </si>
  <si>
    <t>A-4172951</t>
  </si>
  <si>
    <t>A-4172952</t>
  </si>
  <si>
    <t>A-4172968</t>
  </si>
  <si>
    <t>A-4173943</t>
  </si>
  <si>
    <t>A-4175983</t>
  </si>
  <si>
    <t>A-4175990</t>
  </si>
  <si>
    <t>A-4176004</t>
  </si>
  <si>
    <t>At Kipling St/Exit 267 - Accident. Two lanes blocked.</t>
  </si>
  <si>
    <t>A-4176448</t>
  </si>
  <si>
    <t>A-4176453</t>
  </si>
  <si>
    <t>A-4176921</t>
  </si>
  <si>
    <t>A-4177365</t>
  </si>
  <si>
    <t>A-4178180</t>
  </si>
  <si>
    <t>A-4178190</t>
  </si>
  <si>
    <t>A-4178193</t>
  </si>
  <si>
    <t>A-4179263</t>
  </si>
  <si>
    <t>A-4179663</t>
  </si>
  <si>
    <t>A-4179677</t>
  </si>
  <si>
    <t>At CR-67/Phantom Canyon Rd - Accident.</t>
  </si>
  <si>
    <t>Canon City</t>
  </si>
  <si>
    <t>81212</t>
  </si>
  <si>
    <t>A-4183143</t>
  </si>
  <si>
    <t>A-4183161</t>
  </si>
  <si>
    <t>E 144th Ave</t>
  </si>
  <si>
    <t>A-4183938</t>
  </si>
  <si>
    <t>A-4183949</t>
  </si>
  <si>
    <t>A-4183955</t>
  </si>
  <si>
    <t>A-4183961</t>
  </si>
  <si>
    <t>A-4186212</t>
  </si>
  <si>
    <t>A-4189358</t>
  </si>
  <si>
    <t>A-4189386</t>
  </si>
  <si>
    <t>A-4189410</t>
  </si>
  <si>
    <t>A-4189663</t>
  </si>
  <si>
    <t>A-4189665</t>
  </si>
  <si>
    <t>A-4189671</t>
  </si>
  <si>
    <t>A-4189842</t>
  </si>
  <si>
    <t>A-4190594</t>
  </si>
  <si>
    <t>A-4191261</t>
  </si>
  <si>
    <t>A-4191270</t>
  </si>
  <si>
    <t>A-4192031</t>
  </si>
  <si>
    <t>A-4193846</t>
  </si>
  <si>
    <t>A-4193859</t>
  </si>
  <si>
    <t>A-4194596</t>
  </si>
  <si>
    <t>A-4195809</t>
  </si>
  <si>
    <t>Ramp to I-25/US-87 SB and CO-88 WB - Accident.</t>
  </si>
  <si>
    <t>A-4196480</t>
  </si>
  <si>
    <t>A-4197360</t>
  </si>
  <si>
    <t>Ramp to E-470 Northbound - Accident.</t>
  </si>
  <si>
    <t>A-4197375</t>
  </si>
  <si>
    <t>A-4197376</t>
  </si>
  <si>
    <t>A-4197378</t>
  </si>
  <si>
    <t>A-4197643</t>
  </si>
  <si>
    <t>A-4197647</t>
  </si>
  <si>
    <t>A-4198065</t>
  </si>
  <si>
    <t>Between CO-88/Belleview Ave/Exit 199 and US-285/Hampden Ave/Exit 201 - Accident. Left lane blocked.</t>
  </si>
  <si>
    <t>A-4198593</t>
  </si>
  <si>
    <t>A-4199186</t>
  </si>
  <si>
    <t>A-4199192</t>
  </si>
  <si>
    <t>A-4199766</t>
  </si>
  <si>
    <t>A-4199768</t>
  </si>
  <si>
    <t>Between Spruce Mountain Rd/Exit 173 and Wilcox St/Plum Crk Pky/Exit 181 - Accident. Right lane blocked.</t>
  </si>
  <si>
    <t>A-4200639</t>
  </si>
  <si>
    <t>W 23rd Ave</t>
  </si>
  <si>
    <t>A-4202168</t>
  </si>
  <si>
    <t>A-4202174</t>
  </si>
  <si>
    <t>A-4202209</t>
  </si>
  <si>
    <t>A-4202219</t>
  </si>
  <si>
    <t>At County Line Rd/Exit 163 - Accident. Festival.</t>
  </si>
  <si>
    <t>A-4202223</t>
  </si>
  <si>
    <t>A-4202717</t>
  </si>
  <si>
    <t>A-4202729</t>
  </si>
  <si>
    <t>A-4203272</t>
  </si>
  <si>
    <t>A-4203273</t>
  </si>
  <si>
    <t>A-4203289</t>
  </si>
  <si>
    <t>A-4205219</t>
  </si>
  <si>
    <t>A-4205220</t>
  </si>
  <si>
    <t>A-4205685</t>
  </si>
  <si>
    <t>A-4205713</t>
  </si>
  <si>
    <t>A-4205735</t>
  </si>
  <si>
    <t>At CR-34/Packer Ln - Accident.</t>
  </si>
  <si>
    <t>A-4206124</t>
  </si>
  <si>
    <t>A-4206135</t>
  </si>
  <si>
    <t>A-4206161</t>
  </si>
  <si>
    <t>A-4206175</t>
  </si>
  <si>
    <t>At Purcell Blvd - Accident. Roadway reduced to 1 lane.</t>
  </si>
  <si>
    <t>A-4207227</t>
  </si>
  <si>
    <t>A-4207229</t>
  </si>
  <si>
    <t>A-4207234</t>
  </si>
  <si>
    <t>A-4207243</t>
  </si>
  <si>
    <t>A-4207253</t>
  </si>
  <si>
    <t>A-4207641</t>
  </si>
  <si>
    <t>A-4207646</t>
  </si>
  <si>
    <t>A-4207911</t>
  </si>
  <si>
    <t>A-4208331</t>
  </si>
  <si>
    <t>Ramp to US-287/Federal Blvd - Accident.</t>
  </si>
  <si>
    <t>A-4208942</t>
  </si>
  <si>
    <t>A-4208952</t>
  </si>
  <si>
    <t>A-4210320</t>
  </si>
  <si>
    <t>A-4211696</t>
  </si>
  <si>
    <t>A-4213237</t>
  </si>
  <si>
    <t>A-4215354</t>
  </si>
  <si>
    <t>A-4215777</t>
  </si>
  <si>
    <t>A-4215813</t>
  </si>
  <si>
    <t>Between CR-5/Exit 395 and CR-43/Exit 383 - Accident.</t>
  </si>
  <si>
    <t>A-4215825</t>
  </si>
  <si>
    <t>A-4215838</t>
  </si>
  <si>
    <t>A-4216173</t>
  </si>
  <si>
    <t>A-4216440</t>
  </si>
  <si>
    <t>A-4216768</t>
  </si>
  <si>
    <t>At CR-310/Exit 41 - Accident.</t>
  </si>
  <si>
    <t>A-4217045</t>
  </si>
  <si>
    <t>A-4217056</t>
  </si>
  <si>
    <t>A-4217482</t>
  </si>
  <si>
    <t>A-4217993</t>
  </si>
  <si>
    <t>A-4218554</t>
  </si>
  <si>
    <t>At Stanley Rd/Exit 234 - Accident.</t>
  </si>
  <si>
    <t>A-4219113</t>
  </si>
  <si>
    <t>A-4220033</t>
  </si>
  <si>
    <t>A-4220036</t>
  </si>
  <si>
    <t>A-4220295</t>
  </si>
  <si>
    <t>A-4220296</t>
  </si>
  <si>
    <t>A-4220733</t>
  </si>
  <si>
    <t>A-4220761</t>
  </si>
  <si>
    <t>A-4221748</t>
  </si>
  <si>
    <t>A-4223161</t>
  </si>
  <si>
    <t>At 15th St/Exit 228 - Accident. Roadway reduced to 1 lane. emergency vehicles at scene.</t>
  </si>
  <si>
    <t>A-4223473</t>
  </si>
  <si>
    <t>A-4223476</t>
  </si>
  <si>
    <t>A-4223477</t>
  </si>
  <si>
    <t>A-4223478</t>
  </si>
  <si>
    <t>A-4223479</t>
  </si>
  <si>
    <t>A-4225078</t>
  </si>
  <si>
    <t>A-4225080</t>
  </si>
  <si>
    <t>At CO-402/Exit 255 - Accident. Roadway reduced to 1 lane.</t>
  </si>
  <si>
    <t>A-4226126</t>
  </si>
  <si>
    <t>A-4226127</t>
  </si>
  <si>
    <t>A-4226139</t>
  </si>
  <si>
    <t>A-4226769</t>
  </si>
  <si>
    <t>A-4226771</t>
  </si>
  <si>
    <t>At Porter Draw/Exit 106 - Accident.</t>
  </si>
  <si>
    <t>A-4227232</t>
  </si>
  <si>
    <t>At 96th Ave/Exit 11 - Accident.</t>
  </si>
  <si>
    <t>A-4227233</t>
  </si>
  <si>
    <t>A-4227235</t>
  </si>
  <si>
    <t>A-4228415</t>
  </si>
  <si>
    <t>A-4228419</t>
  </si>
  <si>
    <t>A-4229601</t>
  </si>
  <si>
    <t>A-4229605</t>
  </si>
  <si>
    <t>A-4229995</t>
  </si>
  <si>
    <t>A-4229997</t>
  </si>
  <si>
    <t>A-4230004</t>
  </si>
  <si>
    <t>At I-225 - Accident. Left lane blocked.</t>
  </si>
  <si>
    <t>A-4230005</t>
  </si>
  <si>
    <t>A-4230266</t>
  </si>
  <si>
    <t>A-4230284</t>
  </si>
  <si>
    <t>A-4230732</t>
  </si>
  <si>
    <t>A-4230743</t>
  </si>
  <si>
    <t>A-4231300</t>
  </si>
  <si>
    <t>A-4232515</t>
  </si>
  <si>
    <t>A-4232577</t>
  </si>
  <si>
    <t>At De Beque Cutoff Rd/Exit 62 - Overturned heavy truck. Lane blocked.</t>
  </si>
  <si>
    <t>A-4232604</t>
  </si>
  <si>
    <t>A-4233930</t>
  </si>
  <si>
    <t>A-4233947</t>
  </si>
  <si>
    <t>A-4234464</t>
  </si>
  <si>
    <t>A-4234477</t>
  </si>
  <si>
    <t>Between US-40/Exit 251 and CR-65/Exit 248 - Accident. Two lanes blocked.</t>
  </si>
  <si>
    <t>A-4234478</t>
  </si>
  <si>
    <t>A-4237086</t>
  </si>
  <si>
    <t>A-4237100</t>
  </si>
  <si>
    <t>A-4237110</t>
  </si>
  <si>
    <t>A-4238149</t>
  </si>
  <si>
    <t>A-4238151</t>
  </si>
  <si>
    <t>A-4238699</t>
  </si>
  <si>
    <t>A-4238703</t>
  </si>
  <si>
    <t>A-4239161</t>
  </si>
  <si>
    <t>Black Hawk</t>
  </si>
  <si>
    <t>Closed at Parker Rd - Road closed due to accident.</t>
  </si>
  <si>
    <t>At CO-88/Arapahoe Rd/Exit 197 - Accident. Left lane blocked.</t>
  </si>
  <si>
    <t>KFEW</t>
  </si>
  <si>
    <t>At 32nd Ave/Youngfield St/Exit 264 - Accident. Right lane blocked.</t>
  </si>
  <si>
    <t>At Spruce Mountain Rd/Exit 173 - Accident. Left lane blocked.</t>
  </si>
  <si>
    <t>S Franklin St</t>
  </si>
  <si>
    <t>Between I-225 and US-285/Hampden Ave/Exit 201 - Accident. Left lane blocked.</t>
  </si>
  <si>
    <t>Between Tomah Rd/Exit 174 and Wilcox St/Plum Crk Pky/Exit 181 - Accident. Right lane blocked.</t>
  </si>
  <si>
    <t>Between CO-7/Exit 229 and CO-52/Exit 235 - Accident. Right lane blocked.</t>
  </si>
  <si>
    <t>A-3771007</t>
  </si>
  <si>
    <t>Closed between CO-88/Belleview Ave/Exit 199 and US-285/Hampden Ave/Exit 201 - Road closed due to accident. Road marking work.</t>
  </si>
  <si>
    <t>A-3872778</t>
  </si>
  <si>
    <t>A-4165967</t>
  </si>
  <si>
    <t>Closed between Bromley Ave/Exit 22 and CO-52/Exit 31 - Road closed due to accident.</t>
  </si>
  <si>
    <t>A-4197012</t>
  </si>
  <si>
    <t>A-4206805</t>
  </si>
  <si>
    <t>Closed at CO-8/Morrison Rd - Road closed due to accident.</t>
  </si>
  <si>
    <t>A-4215860</t>
  </si>
  <si>
    <t>Closed at US-85/Exit 12 - Road closed due to accident.</t>
  </si>
  <si>
    <t>A-4239149</t>
  </si>
  <si>
    <t>Granby</t>
  </si>
  <si>
    <t>80446</t>
  </si>
  <si>
    <t>Closed between Eisenhower Memorial Tunl (East) and US-6/CO-9/Exit 205 - Road closed due to accident.</t>
  </si>
  <si>
    <t>Closed between US-6/Exit 216 and US-6/CO-9/Exit 205 - Road closed due to accident.</t>
  </si>
  <si>
    <t>A-3771005</t>
  </si>
  <si>
    <t>Between University Blvd/Exit 205 and CO-2/Colorado Blvd/Exit 204 - Accident. Roadway reduced to 1 lane.</t>
  </si>
  <si>
    <t>A-3798604</t>
  </si>
  <si>
    <t>A-3798605</t>
  </si>
  <si>
    <t>A-3822177</t>
  </si>
  <si>
    <t>A-3830442</t>
  </si>
  <si>
    <t>A-3846532</t>
  </si>
  <si>
    <t>A-3863238</t>
  </si>
  <si>
    <t>A-3867035</t>
  </si>
  <si>
    <t>A-3876730</t>
  </si>
  <si>
    <t>A-4165342</t>
  </si>
  <si>
    <t>A-4165343</t>
  </si>
  <si>
    <t>At Iliff Ave/Exit 5 - Accident. Right lane blocked.</t>
  </si>
  <si>
    <t>A-4165344</t>
  </si>
  <si>
    <t>Ramp closed to Exit 5 - Road closed due to accident.</t>
  </si>
  <si>
    <t>A-4166371</t>
  </si>
  <si>
    <t>A-4167891</t>
  </si>
  <si>
    <t>A-4170725</t>
  </si>
  <si>
    <t>Closed at Gleneagle Dr/Exit 156 - Road closed due to accident.</t>
  </si>
  <si>
    <t>A-4172976</t>
  </si>
  <si>
    <t>A-4172977</t>
  </si>
  <si>
    <t>Between I-76 and Kipling St/Exit 267 - Accident. Left lane blocked.</t>
  </si>
  <si>
    <t>A-4176971</t>
  </si>
  <si>
    <t>Ramp closed to I-25/Valley Hwy NB - Road closed due to accident.</t>
  </si>
  <si>
    <t>A-4176978</t>
  </si>
  <si>
    <t>A-4177386</t>
  </si>
  <si>
    <t>A-4177391</t>
  </si>
  <si>
    <t>Between Gleneagle Dr/Exit 156 and County Line Rd/Exit 163 - Accident.</t>
  </si>
  <si>
    <t>A-4180024</t>
  </si>
  <si>
    <t>Between US-85/Santa Fe Dr/Exit 207 and Lincoln St/Broadway/Exit 207A - Accident.</t>
  </si>
  <si>
    <t>A-4180026</t>
  </si>
  <si>
    <t>Ramp closed to US-85/Santa Fe Dr/Exit 207 - Road closed due to accident.</t>
  </si>
  <si>
    <t>A-4180027</t>
  </si>
  <si>
    <t>Ramp closed to CO-26/Alameda Ave/Exit 208 - Road closed due to accident.</t>
  </si>
  <si>
    <t>A-4190155</t>
  </si>
  <si>
    <t>Closed between CO-402/Exit 255 and CO-56/Exit 250 - Road closed due to accident. Right lane blocked.</t>
  </si>
  <si>
    <t>A-4194140</t>
  </si>
  <si>
    <t>A-4197013</t>
  </si>
  <si>
    <t>A-4206188</t>
  </si>
  <si>
    <t>At County Line Road/Exit 116 - Accident. Two lanes blocked.</t>
  </si>
  <si>
    <t>A-4220788</t>
  </si>
  <si>
    <t>Closed between Uintah St/Exit 143 and Fontanero St/Exit 144 - Road closed due to accident.</t>
  </si>
  <si>
    <t>A-4220789</t>
  </si>
  <si>
    <t>Closed between US-24/Cimarron St/Exit 141 and Uintah St/Exit 143 - Road closed due to accident.</t>
  </si>
  <si>
    <t>A-4223455</t>
  </si>
  <si>
    <t>A-4237691</t>
  </si>
  <si>
    <t>A-4237692</t>
  </si>
  <si>
    <t>A-3813992</t>
  </si>
  <si>
    <t>A-3845072</t>
  </si>
  <si>
    <t>Between I-25 and Syracuse St - Accident. Lane blocked.</t>
  </si>
  <si>
    <t>A-3859240</t>
  </si>
  <si>
    <t>A-3859241</t>
  </si>
  <si>
    <t>At Tuskegee Airmen Memorial Hwy - Accident.</t>
  </si>
  <si>
    <t>A-3859242</t>
  </si>
  <si>
    <t>Closed at I-70/US-36 - Road closed due to accident.</t>
  </si>
  <si>
    <t>A-3863236</t>
  </si>
  <si>
    <t>A-3864405</t>
  </si>
  <si>
    <t>A-3872780</t>
  </si>
  <si>
    <t>At Pace Rd/Exit 104 - Accident. Left lane blocked.</t>
  </si>
  <si>
    <t>A-3872783</t>
  </si>
  <si>
    <t>A-4177387</t>
  </si>
  <si>
    <t>Between Baptist Rd/Exit 158 and County Line Rd/Exit 163 - Accident.</t>
  </si>
  <si>
    <t>A-4177388</t>
  </si>
  <si>
    <t>A-4186185</t>
  </si>
  <si>
    <t>At CR-1220/CR-1070/Exit 198 - Accident.</t>
  </si>
  <si>
    <t>A-4189861</t>
  </si>
  <si>
    <t>A-4196993</t>
  </si>
  <si>
    <t>A-4196994</t>
  </si>
  <si>
    <t>A-4201682</t>
  </si>
  <si>
    <t>A-4216786</t>
  </si>
  <si>
    <t>A-4220785</t>
  </si>
  <si>
    <t>Closed between Bijou St/Exit 142 and Fontanero St/Exit 144 - Road closed due to accident.</t>
  </si>
  <si>
    <t>A-4233204</t>
  </si>
  <si>
    <t>At Washington St/Exit 206 - Accident. Two lanes blocked.</t>
  </si>
  <si>
    <t>A-4235631</t>
  </si>
  <si>
    <t>A-3807414</t>
  </si>
  <si>
    <t>A-3815449</t>
  </si>
  <si>
    <t>A-3873980</t>
  </si>
  <si>
    <t>At Peoria St/Exit 281 - Accident. Roadway reduced to 1 lane. Police activity ongoing.</t>
  </si>
  <si>
    <t>A-4165900</t>
  </si>
  <si>
    <t>A-4169278</t>
  </si>
  <si>
    <t>A-4174246</t>
  </si>
  <si>
    <t>A-4176969</t>
  </si>
  <si>
    <t>At CO-45/Pueblo Blvd/Exit 94 - Accident.</t>
  </si>
  <si>
    <t>A-4177380</t>
  </si>
  <si>
    <t>Ramp to CO-88/Federal Blvd - Accident. Lane closed.</t>
  </si>
  <si>
    <t>A-4196495</t>
  </si>
  <si>
    <t>A-4215407</t>
  </si>
  <si>
    <t>A-3807415</t>
  </si>
  <si>
    <t>A-3812530</t>
  </si>
  <si>
    <t>A-3815450</t>
  </si>
  <si>
    <t>A-3870292</t>
  </si>
  <si>
    <t>At I-25/US-87/Valley Hwy/Exit 274 - Accident. Two lanes blocked.</t>
  </si>
  <si>
    <t>A-3874836</t>
  </si>
  <si>
    <t>A-4169284</t>
  </si>
  <si>
    <t>A-4175361</t>
  </si>
  <si>
    <t>A-4177385</t>
  </si>
  <si>
    <t>A-4178182</t>
  </si>
  <si>
    <t>A-4190154</t>
  </si>
  <si>
    <t>A-4200667</t>
  </si>
  <si>
    <t>A-4211740</t>
  </si>
  <si>
    <t>A-4215854</t>
  </si>
  <si>
    <t>A-4217474</t>
  </si>
  <si>
    <t>A-4225666</t>
  </si>
  <si>
    <t>A-4227201</t>
  </si>
  <si>
    <t>A-4233957</t>
  </si>
  <si>
    <t>A-4236707</t>
  </si>
  <si>
    <t>Closed at Upper Lake Gulch Rd/Exit 172 - Road closed due to accident.</t>
  </si>
  <si>
    <t>A-4236708</t>
  </si>
  <si>
    <t>Closed at Greenland Rd/Exit 167 - Road closed due to accident.</t>
  </si>
  <si>
    <t>A-4238692</t>
  </si>
  <si>
    <t>Ramp closed to I-70 - Road closed due to accident.</t>
  </si>
  <si>
    <t>Closed between US-85/CO-2/Vasquez Blvd/Exit 2 and I-76/Exit 1 - Road closed due to accident.</t>
  </si>
  <si>
    <t>A-3785935</t>
  </si>
  <si>
    <t>Closed between CO-402/Exit 255 and CO-56/Exit 250 - Road closed due to accident.</t>
  </si>
  <si>
    <t>A-3805940</t>
  </si>
  <si>
    <t>Closed between US-24/Exit 139 and CO-83/Academy Blvd/Exit 135 - Road closed due to accident.</t>
  </si>
  <si>
    <t>A-3825025</t>
  </si>
  <si>
    <t>Closed between CO-131/Exit 157 and Beaver Creek Rd/Exit 163 - Road closed due to accident.</t>
  </si>
  <si>
    <t>Bellyache Ridge Rd</t>
  </si>
  <si>
    <t>A-3870236</t>
  </si>
  <si>
    <t>Closed at Tomah Rd/Exit 174 - Road closed due to accident.</t>
  </si>
  <si>
    <t>A-3870247</t>
  </si>
  <si>
    <t>Ramp closed to Yale Ave/Exit 202 - Road closed due to accident.</t>
  </si>
  <si>
    <t>A-3870272</t>
  </si>
  <si>
    <t>At Pecos St/Exit 273 - Accident. Two lanes blocked.</t>
  </si>
  <si>
    <t>A-3878054</t>
  </si>
  <si>
    <t>Closed between Greenland Rd/Exit 167 and Upper Lake Gulch Rd/Exit 172 - Road closed due to accident.</t>
  </si>
  <si>
    <t>A-3878056</t>
  </si>
  <si>
    <t>Closed between County Line Rd/Exit 163 and Upper Lake Gulch Rd/Exit 172 - Road closed due to accident.</t>
  </si>
  <si>
    <t>A-3882976</t>
  </si>
  <si>
    <t>Closed between US-36/Exit 316 and CR-201/Peoria Rd/Exit 322 - Road closed due to accident.</t>
  </si>
  <si>
    <t>80103</t>
  </si>
  <si>
    <t>A-3887879</t>
  </si>
  <si>
    <t>Closed between Boreas Pass Rd and Castello Ave - Road closed due to accident.</t>
  </si>
  <si>
    <t>A-4165313</t>
  </si>
  <si>
    <t>A-4167841</t>
  </si>
  <si>
    <t>Closed between CO-47/CO-96 and 25th Ln - Road closed due to accident.</t>
  </si>
  <si>
    <t>A-4169306</t>
  </si>
  <si>
    <t>Ramp closed to Evans Ave/Exit 203 - Road closed due to accident.</t>
  </si>
  <si>
    <t>A-4169322</t>
  </si>
  <si>
    <t>Closed between Van Buren St/Exit 13 and US-85/Exit 8 - Road closed due to accident.</t>
  </si>
  <si>
    <t>A-4169323</t>
  </si>
  <si>
    <t>A-4172907</t>
  </si>
  <si>
    <t>Closed at CR-50/W Bowles Ave - Road closed due to accident.</t>
  </si>
  <si>
    <t>A-4172912</t>
  </si>
  <si>
    <t>A-4176927</t>
  </si>
  <si>
    <t>A-4183973</t>
  </si>
  <si>
    <t>A-4188205</t>
  </si>
  <si>
    <t>Ramp closed to US-85/Santa Fe Dr - Road closed due to accident.</t>
  </si>
  <si>
    <t>A-4200307</t>
  </si>
  <si>
    <t>Closed between Evans Ave and Wesley Ave - Road closed due to accident.</t>
  </si>
  <si>
    <t>E Evans Ave</t>
  </si>
  <si>
    <t>80224</t>
  </si>
  <si>
    <t>A-4204127</t>
  </si>
  <si>
    <t>Closed between I-76/US-6 and at I-76 - Road closed due to accident.</t>
  </si>
  <si>
    <t>US-85 N</t>
  </si>
  <si>
    <t>A-4206185</t>
  </si>
  <si>
    <t>Closed between Briargate Pky/Exit 151 and Interquest Pky/Exit 153 - Road closed due to accident. Vehicle fire. emergency vehicles at scene.</t>
  </si>
  <si>
    <t>A-4206504</t>
  </si>
  <si>
    <t>Closed between US-40 and I-70/US-6 - Road closed due to accident.</t>
  </si>
  <si>
    <t>A-4211685</t>
  </si>
  <si>
    <t>Closed between CO-121/Wadsworth Blvd and Bowles Ave - Road closed due to accident.</t>
  </si>
  <si>
    <t>A-4211686</t>
  </si>
  <si>
    <t>Closed between Bowles Ave and Kipling Pky - Road closed due to accident.</t>
  </si>
  <si>
    <t>A-4216779</t>
  </si>
  <si>
    <t>A-4217511</t>
  </si>
  <si>
    <t>Closed between US-85/Santa Fe Dr and Broadway - Road closed due to accident.</t>
  </si>
  <si>
    <t>A-4236711</t>
  </si>
  <si>
    <t>Closed between Greenland Rd/Exit 167 and Spruce Mountain Rd/Exit 173 - Road closed due to accident.</t>
  </si>
  <si>
    <t>A-4239155</t>
  </si>
  <si>
    <t>Closed between US-24/US-6/Exit 171 and US-6 - Road closed due to accident.</t>
  </si>
  <si>
    <t>A-3792502</t>
  </si>
  <si>
    <t>At CO-83/Parker Rd/Exit 4 - Accident. Two lanes blocked.</t>
  </si>
  <si>
    <t>A-3770984</t>
  </si>
  <si>
    <t>At Kalamath St - Accident. Two lanes blocked.</t>
  </si>
  <si>
    <t>A-4170065</t>
  </si>
  <si>
    <t>A-4193878</t>
  </si>
  <si>
    <t>A-4202740</t>
  </si>
  <si>
    <t>A-4185683</t>
  </si>
  <si>
    <t>A-4185692</t>
  </si>
  <si>
    <t>A-4185696</t>
  </si>
  <si>
    <t>A-4189404</t>
  </si>
  <si>
    <t>A-4202734</t>
  </si>
  <si>
    <t>A-4205203</t>
  </si>
  <si>
    <t>A-4225085</t>
  </si>
  <si>
    <t>A-3815461</t>
  </si>
  <si>
    <t>A-3870284</t>
  </si>
  <si>
    <t>A-3872788</t>
  </si>
  <si>
    <t>A-3872795</t>
  </si>
  <si>
    <t>At I-70/US-6 - Accident. Right lane blocked.</t>
  </si>
  <si>
    <t>A-3874011</t>
  </si>
  <si>
    <t>A-3874831</t>
  </si>
  <si>
    <t>A-4164754</t>
  </si>
  <si>
    <t>A-4166358</t>
  </si>
  <si>
    <t>A-4166360</t>
  </si>
  <si>
    <t>A-4166362</t>
  </si>
  <si>
    <t>A-4167191</t>
  </si>
  <si>
    <t>A-4170064</t>
  </si>
  <si>
    <t>A-4171190</t>
  </si>
  <si>
    <t>A-4177737</t>
  </si>
  <si>
    <t>A-4177738</t>
  </si>
  <si>
    <t>Between CO-35/Quebec St/Sand CR/Exit 4 and York St/Exit 1 - Accident. Left lane blocked.</t>
  </si>
  <si>
    <t>A-4182724</t>
  </si>
  <si>
    <t>A-4186543</t>
  </si>
  <si>
    <t>A-4190540</t>
  </si>
  <si>
    <t>A-4191224</t>
  </si>
  <si>
    <t>A-4193879</t>
  </si>
  <si>
    <t>A-4198592</t>
  </si>
  <si>
    <t>A-4199791</t>
  </si>
  <si>
    <t>A-4199792</t>
  </si>
  <si>
    <t>Between El Centro Blvd/Exit 119 and Loren Ln/Exit 123 - Accident. emergency vehicles at scene.</t>
  </si>
  <si>
    <t>A-4199797</t>
  </si>
  <si>
    <t>A-4201160</t>
  </si>
  <si>
    <t>Ramp to CO-88/Federal Blvd - Accident. Lane blocked.</t>
  </si>
  <si>
    <t>A-4203274</t>
  </si>
  <si>
    <t>A-4205204</t>
  </si>
  <si>
    <t>A-4205211</t>
  </si>
  <si>
    <t>A-4208911</t>
  </si>
  <si>
    <t>A-4211702</t>
  </si>
  <si>
    <t>A-4213206</t>
  </si>
  <si>
    <t>A-4214784</t>
  </si>
  <si>
    <t>A-4225604</t>
  </si>
  <si>
    <t>A-4225631</t>
  </si>
  <si>
    <t>A-4226174</t>
  </si>
  <si>
    <t>A-4229013</t>
  </si>
  <si>
    <t>A-4231293</t>
  </si>
  <si>
    <t>A-4233196</t>
  </si>
  <si>
    <t>A-4238128</t>
  </si>
  <si>
    <t>At US-36/Exit 217 - Accident. Left lane blocked.</t>
  </si>
  <si>
    <t>At CO-105/Exit 161 - Accident. Road surface in poor condition.</t>
  </si>
  <si>
    <t>A-3785928</t>
  </si>
  <si>
    <t>A-3795731</t>
  </si>
  <si>
    <t>A-3797212</t>
  </si>
  <si>
    <t>A-3797247</t>
  </si>
  <si>
    <t>A-3798582</t>
  </si>
  <si>
    <t>At Yosemite St/Exit 2 - Accident. Left lane blocked.</t>
  </si>
  <si>
    <t>A-3805935</t>
  </si>
  <si>
    <t>A-3805936</t>
  </si>
  <si>
    <t>A-3805956</t>
  </si>
  <si>
    <t>A-3805964</t>
  </si>
  <si>
    <t>A-3807424</t>
  </si>
  <si>
    <t>A-3807433</t>
  </si>
  <si>
    <t>A-3807451</t>
  </si>
  <si>
    <t>A-3807454</t>
  </si>
  <si>
    <t>A-3808849</t>
  </si>
  <si>
    <t>A-3812507</t>
  </si>
  <si>
    <t>A-3812508</t>
  </si>
  <si>
    <t>A-3812509</t>
  </si>
  <si>
    <t>A-3813973</t>
  </si>
  <si>
    <t>A-3813978</t>
  </si>
  <si>
    <t>A-3819823</t>
  </si>
  <si>
    <t>A-3828065</t>
  </si>
  <si>
    <t>A-3828079</t>
  </si>
  <si>
    <t>A-3830432</t>
  </si>
  <si>
    <t>A-3845064</t>
  </si>
  <si>
    <t>At CO-30/6th Ave/Exit 9 - Accident. Right lane blocked.</t>
  </si>
  <si>
    <t>A-3867016</t>
  </si>
  <si>
    <t>A-3867018</t>
  </si>
  <si>
    <t>A-3867878</t>
  </si>
  <si>
    <t>At CR-2/15th Ave/Exit 306 - Accident.</t>
  </si>
  <si>
    <t>80136</t>
  </si>
  <si>
    <t>A-3867891</t>
  </si>
  <si>
    <t>A-3867892</t>
  </si>
  <si>
    <t>A-3867893</t>
  </si>
  <si>
    <t>A-3867898</t>
  </si>
  <si>
    <t>A-3868749</t>
  </si>
  <si>
    <t>A-3868770</t>
  </si>
  <si>
    <t>A-3868778</t>
  </si>
  <si>
    <t>A-3868791</t>
  </si>
  <si>
    <t>A-3868792</t>
  </si>
  <si>
    <t>A-3870231</t>
  </si>
  <si>
    <t>A-3870241</t>
  </si>
  <si>
    <t>A-3870246</t>
  </si>
  <si>
    <t>A-3870269</t>
  </si>
  <si>
    <t>A-3870278</t>
  </si>
  <si>
    <t>A-3872784</t>
  </si>
  <si>
    <t>A-3872794</t>
  </si>
  <si>
    <t>A-3872813</t>
  </si>
  <si>
    <t>A-3873981</t>
  </si>
  <si>
    <t>A-3873993</t>
  </si>
  <si>
    <t>A-3874012</t>
  </si>
  <si>
    <t>A-3874835</t>
  </si>
  <si>
    <t>A-3876716</t>
  </si>
  <si>
    <t>A-3878055</t>
  </si>
  <si>
    <t>A-3878075</t>
  </si>
  <si>
    <t>W 48th Ave</t>
  </si>
  <si>
    <t>A-3931876</t>
  </si>
  <si>
    <t>A-4164748</t>
  </si>
  <si>
    <t>A-4164751</t>
  </si>
  <si>
    <t>A-4164752</t>
  </si>
  <si>
    <t>A-4164778</t>
  </si>
  <si>
    <t>A-4165918</t>
  </si>
  <si>
    <t>A-4165943</t>
  </si>
  <si>
    <t>A-4166363</t>
  </si>
  <si>
    <t>A-4167196</t>
  </si>
  <si>
    <t>A-4167197</t>
  </si>
  <si>
    <t>A-4167821</t>
  </si>
  <si>
    <t>A-4167838</t>
  </si>
  <si>
    <t>A-4169292</t>
  </si>
  <si>
    <t>A-4169305</t>
  </si>
  <si>
    <t>A-4169330</t>
  </si>
  <si>
    <t>A-4169339</t>
  </si>
  <si>
    <t>At Uintah St/Exit 143 - Accident.</t>
  </si>
  <si>
    <t>W Uintah St</t>
  </si>
  <si>
    <t>A-4170032</t>
  </si>
  <si>
    <t>A-4170054</t>
  </si>
  <si>
    <t>A-4170060</t>
  </si>
  <si>
    <t>A-4170062</t>
  </si>
  <si>
    <t>A-4170456</t>
  </si>
  <si>
    <t>A-4170472</t>
  </si>
  <si>
    <t>A-4171203</t>
  </si>
  <si>
    <t>A-4171711</t>
  </si>
  <si>
    <t>A-4171736</t>
  </si>
  <si>
    <t>A-4172919</t>
  </si>
  <si>
    <t>A-4172926</t>
  </si>
  <si>
    <t>A-4172929</t>
  </si>
  <si>
    <t>A-4172958</t>
  </si>
  <si>
    <t>A-4173928</t>
  </si>
  <si>
    <t>A-4173959</t>
  </si>
  <si>
    <t>A-4173961</t>
  </si>
  <si>
    <t>A-4173974</t>
  </si>
  <si>
    <t>A-4173975</t>
  </si>
  <si>
    <t>A-4174235</t>
  </si>
  <si>
    <t>A-4175374</t>
  </si>
  <si>
    <t>A-4176002</t>
  </si>
  <si>
    <t>A-4176424</t>
  </si>
  <si>
    <t>A-4176926</t>
  </si>
  <si>
    <t>A-4178183</t>
  </si>
  <si>
    <t>A-4178199</t>
  </si>
  <si>
    <t>A-4178732</t>
  </si>
  <si>
    <t>A-4178733</t>
  </si>
  <si>
    <t>A-4178734</t>
  </si>
  <si>
    <t>A-4178737</t>
  </si>
  <si>
    <t>A-4178743</t>
  </si>
  <si>
    <t>At US-85/Santa Fe Dr - Accident. Lane blocked.</t>
  </si>
  <si>
    <t>A-4179676</t>
  </si>
  <si>
    <t>A-4179679</t>
  </si>
  <si>
    <t>A-4179683</t>
  </si>
  <si>
    <t>A-4180017</t>
  </si>
  <si>
    <t>A-4180427</t>
  </si>
  <si>
    <t>A-4182711</t>
  </si>
  <si>
    <t>A-4182730</t>
  </si>
  <si>
    <t>A-4182732</t>
  </si>
  <si>
    <t>A-4182753</t>
  </si>
  <si>
    <t>A-4182764</t>
  </si>
  <si>
    <t>A-4183954</t>
  </si>
  <si>
    <t>At CR-345/Exit 77 - Accident. Left lane blocked.</t>
  </si>
  <si>
    <t>A-4183957</t>
  </si>
  <si>
    <t>A-4183960</t>
  </si>
  <si>
    <t>A-4183969</t>
  </si>
  <si>
    <t>A-4184531</t>
  </si>
  <si>
    <t>A-4185083</t>
  </si>
  <si>
    <t>A-4185661</t>
  </si>
  <si>
    <t>A-4185675</t>
  </si>
  <si>
    <t>A-4185680</t>
  </si>
  <si>
    <t>A-4186205</t>
  </si>
  <si>
    <t>A-4186219</t>
  </si>
  <si>
    <t>A-4186220</t>
  </si>
  <si>
    <t>At CO-26/Alameda Ave/Exit 208 - Accident. Left lane blocked.</t>
  </si>
  <si>
    <t>A-4186236</t>
  </si>
  <si>
    <t>A-4186264</t>
  </si>
  <si>
    <t>A-4186502</t>
  </si>
  <si>
    <t>N Foothills Hwy W</t>
  </si>
  <si>
    <t>A-4186510</t>
  </si>
  <si>
    <t>A-4186528</t>
  </si>
  <si>
    <t>A-4186533</t>
  </si>
  <si>
    <t>A-4186544</t>
  </si>
  <si>
    <t>A-4186554</t>
  </si>
  <si>
    <t>A-4186555</t>
  </si>
  <si>
    <t>A-4186562</t>
  </si>
  <si>
    <t>A-4186569</t>
  </si>
  <si>
    <t>A-4186787</t>
  </si>
  <si>
    <t>A-4187732</t>
  </si>
  <si>
    <t>A-4188812</t>
  </si>
  <si>
    <t>A-4189402</t>
  </si>
  <si>
    <t>At I-25/Exit 5 - Accident. Two lanes blocked.</t>
  </si>
  <si>
    <t>A-4189659</t>
  </si>
  <si>
    <t>A-4189662</t>
  </si>
  <si>
    <t>A-4189828</t>
  </si>
  <si>
    <t>A-4189837</t>
  </si>
  <si>
    <t>A-4189838</t>
  </si>
  <si>
    <t>A-4189839</t>
  </si>
  <si>
    <t>Between CO-105/Exit 161 and County Line Rd/Exit 163 - Accident.</t>
  </si>
  <si>
    <t>A-4190104</t>
  </si>
  <si>
    <t>Between 136th Ave and 104th Ave/Exit 221 - Accident. Two lanes blocked.</t>
  </si>
  <si>
    <t>A-4190107</t>
  </si>
  <si>
    <t>Between CO-128/120th Ave/Exit 223 and 104th Ave/Exit 221 - Accident. Two lanes blocked.</t>
  </si>
  <si>
    <t>A-4190148</t>
  </si>
  <si>
    <t>A-4190149</t>
  </si>
  <si>
    <t>A-4190536</t>
  </si>
  <si>
    <t>A-4190552</t>
  </si>
  <si>
    <t>At Quincy Ave - Accident.</t>
  </si>
  <si>
    <t>A-4190553</t>
  </si>
  <si>
    <t>A-4190564</t>
  </si>
  <si>
    <t>A-4190577</t>
  </si>
  <si>
    <t>A-4190598</t>
  </si>
  <si>
    <t>Between Upper Lake Gulch Rd/Exit 172 and County Line Rd/Exit 163 - Accident. in the left lane.</t>
  </si>
  <si>
    <t>A-4190599</t>
  </si>
  <si>
    <t>A-4191220</t>
  </si>
  <si>
    <t>A-4191237</t>
  </si>
  <si>
    <t>A-4192022</t>
  </si>
  <si>
    <t>At CR-314/Exit 243 - Accident. Road marking work.</t>
  </si>
  <si>
    <t>A-4192025</t>
  </si>
  <si>
    <t>A-4192038</t>
  </si>
  <si>
    <t>A-4193274</t>
  </si>
  <si>
    <t>A-4193876</t>
  </si>
  <si>
    <t>A-4193877</t>
  </si>
  <si>
    <t>A-4193884</t>
  </si>
  <si>
    <t>A-4194149</t>
  </si>
  <si>
    <t>A-4194151</t>
  </si>
  <si>
    <t>A-4194154</t>
  </si>
  <si>
    <t>A-4194156</t>
  </si>
  <si>
    <t>A-4194174</t>
  </si>
  <si>
    <t>A-4194619</t>
  </si>
  <si>
    <t>A-4196977</t>
  </si>
  <si>
    <t>A-4197391</t>
  </si>
  <si>
    <t>A-4197642</t>
  </si>
  <si>
    <t>A-4197644</t>
  </si>
  <si>
    <t>A-4197646</t>
  </si>
  <si>
    <t>A-4197648</t>
  </si>
  <si>
    <t>A-4199143</t>
  </si>
  <si>
    <t>A-4199181</t>
  </si>
  <si>
    <t>A-4199780</t>
  </si>
  <si>
    <t>A-4199781</t>
  </si>
  <si>
    <t>A-4200300</t>
  </si>
  <si>
    <t>A-4200309</t>
  </si>
  <si>
    <t>A-4200310</t>
  </si>
  <si>
    <t>A-4200312</t>
  </si>
  <si>
    <t>A-4200637</t>
  </si>
  <si>
    <t>A-4200641</t>
  </si>
  <si>
    <t>A-4200664</t>
  </si>
  <si>
    <t>A-4201159</t>
  </si>
  <si>
    <t>Ramp to I-25/Valley Hwy NB - Accident. Lane blocked.</t>
  </si>
  <si>
    <t>A-4201162</t>
  </si>
  <si>
    <t>A-4201164</t>
  </si>
  <si>
    <t>A-4201167</t>
  </si>
  <si>
    <t>At CO-79/Exit 304 - Accident.</t>
  </si>
  <si>
    <t>A-4201169</t>
  </si>
  <si>
    <t>A-4201685</t>
  </si>
  <si>
    <t>A-4201700</t>
  </si>
  <si>
    <t>A-4201723</t>
  </si>
  <si>
    <t>A-4202222</t>
  </si>
  <si>
    <t>A-4202714</t>
  </si>
  <si>
    <t>A-4202718</t>
  </si>
  <si>
    <t>A-4203277</t>
  </si>
  <si>
    <t>A-4203279</t>
  </si>
  <si>
    <t>A-4203532</t>
  </si>
  <si>
    <t>A-4203735</t>
  </si>
  <si>
    <t>A-4203737</t>
  </si>
  <si>
    <t>A-4203745</t>
  </si>
  <si>
    <t>At Purcell Blvd/Exit 108 - Accident. Right lane blocked.</t>
  </si>
  <si>
    <t>A-4204143</t>
  </si>
  <si>
    <t>A-4204150</t>
  </si>
  <si>
    <t>A-4204600</t>
  </si>
  <si>
    <t>A-4205176</t>
  </si>
  <si>
    <t>A-4205178</t>
  </si>
  <si>
    <t>A-4205180</t>
  </si>
  <si>
    <t>A-4205187</t>
  </si>
  <si>
    <t>A-4205200</t>
  </si>
  <si>
    <t>A-4205703</t>
  </si>
  <si>
    <t>A-4205711</t>
  </si>
  <si>
    <t>At Havana Street/Exit 280 - Accident. Two lanes blocked.</t>
  </si>
  <si>
    <t>A-4206182</t>
  </si>
  <si>
    <t>At Yosemite St/Exit 2 - Accident. Two lanes blocked.</t>
  </si>
  <si>
    <t>A-4206771</t>
  </si>
  <si>
    <t>A-4206772</t>
  </si>
  <si>
    <t>A-4206773</t>
  </si>
  <si>
    <t>A-4207255</t>
  </si>
  <si>
    <t>A-4207259</t>
  </si>
  <si>
    <t>A-4207639</t>
  </si>
  <si>
    <t>A-4208329</t>
  </si>
  <si>
    <t>A-4211674</t>
  </si>
  <si>
    <t>A-4211675</t>
  </si>
  <si>
    <t>A-4211691</t>
  </si>
  <si>
    <t>A-4211695</t>
  </si>
  <si>
    <t>A-4214781</t>
  </si>
  <si>
    <t>A-4214790</t>
  </si>
  <si>
    <t>A-4214802</t>
  </si>
  <si>
    <t>A-4214815</t>
  </si>
  <si>
    <t>A-4214821</t>
  </si>
  <si>
    <t>A-4215337</t>
  </si>
  <si>
    <t>A-4215369</t>
  </si>
  <si>
    <t>A-4215396</t>
  </si>
  <si>
    <t>A-4215855</t>
  </si>
  <si>
    <t>A-4216156</t>
  </si>
  <si>
    <t>A-4216445</t>
  </si>
  <si>
    <t>A-4216771</t>
  </si>
  <si>
    <t>A-4217064</t>
  </si>
  <si>
    <t>A-4217484</t>
  </si>
  <si>
    <t>A-4217502</t>
  </si>
  <si>
    <t>A-4217508</t>
  </si>
  <si>
    <t>A-4218560</t>
  </si>
  <si>
    <t>At Stanley Rd/Exit 234 - Accident. Two lanes blocked.</t>
  </si>
  <si>
    <t>A-4219647</t>
  </si>
  <si>
    <t>A-4219655</t>
  </si>
  <si>
    <t>A-4219661</t>
  </si>
  <si>
    <t>A-4219662</t>
  </si>
  <si>
    <t>At Wilcox St/Plum Crk Pky/Exit 181 - Accident. Two lanes blocked.</t>
  </si>
  <si>
    <t>A-4220760</t>
  </si>
  <si>
    <t>A-4220773</t>
  </si>
  <si>
    <t>A-4220781</t>
  </si>
  <si>
    <t>A-4221750</t>
  </si>
  <si>
    <t>A-4223487</t>
  </si>
  <si>
    <t>A-4224510</t>
  </si>
  <si>
    <t>A-4225107</t>
  </si>
  <si>
    <t>At Bijou St/Exit 142 - Accident. Roadway reduced to 1 lane. Traffic problem.</t>
  </si>
  <si>
    <t>A-4225611</t>
  </si>
  <si>
    <t>A-4225621</t>
  </si>
  <si>
    <t>A-4226149</t>
  </si>
  <si>
    <t>A-4226159</t>
  </si>
  <si>
    <t>A-4226509</t>
  </si>
  <si>
    <t>A-4226512</t>
  </si>
  <si>
    <t>A-4226515</t>
  </si>
  <si>
    <t>A-4226768</t>
  </si>
  <si>
    <t>A-4227774</t>
  </si>
  <si>
    <t>A-4228401</t>
  </si>
  <si>
    <t>A-4228981</t>
  </si>
  <si>
    <t>A-4228992</t>
  </si>
  <si>
    <t>A-4229005</t>
  </si>
  <si>
    <t>E 56th Ave</t>
  </si>
  <si>
    <t>A-4229630</t>
  </si>
  <si>
    <t>A-4229638</t>
  </si>
  <si>
    <t>A-4230007</t>
  </si>
  <si>
    <t>A-4230283</t>
  </si>
  <si>
    <t>At CR-128/CR-126.5/Exit 293 - Accident.</t>
  </si>
  <si>
    <t>Carr</t>
  </si>
  <si>
    <t>80612</t>
  </si>
  <si>
    <t>A-4230289</t>
  </si>
  <si>
    <t>A-4230307</t>
  </si>
  <si>
    <t>A-4231805</t>
  </si>
  <si>
    <t>A-4232500</t>
  </si>
  <si>
    <t>A-4232531</t>
  </si>
  <si>
    <t>A-4232548</t>
  </si>
  <si>
    <t>At CR-97/Lessig St/Exit 295 - Accident.</t>
  </si>
  <si>
    <t>A-4232557</t>
  </si>
  <si>
    <t>A-4233183</t>
  </si>
  <si>
    <t>A-4233193</t>
  </si>
  <si>
    <t>A-4233201</t>
  </si>
  <si>
    <t>At E Alameda Ave/Exit 8 - Accident. Two lanes blocked.</t>
  </si>
  <si>
    <t>A-4233202</t>
  </si>
  <si>
    <t>A-4233518</t>
  </si>
  <si>
    <t>A-4233519</t>
  </si>
  <si>
    <t>A-4235014</t>
  </si>
  <si>
    <t>A-4235022</t>
  </si>
  <si>
    <t>A-4236136</t>
  </si>
  <si>
    <t>At CO-58/Exit 265 - Accident. Two lanes blocked.</t>
  </si>
  <si>
    <t>A-4237087</t>
  </si>
  <si>
    <t>A-4237096</t>
  </si>
  <si>
    <t>A-4237097</t>
  </si>
  <si>
    <t>A-4237656</t>
  </si>
  <si>
    <t>A-4237658</t>
  </si>
  <si>
    <t>A-4238126</t>
  </si>
  <si>
    <t>A-4238130</t>
  </si>
  <si>
    <t>A-4238134</t>
  </si>
  <si>
    <t>A-4238141</t>
  </si>
  <si>
    <t>A-4238163</t>
  </si>
  <si>
    <t>A-4238167</t>
  </si>
  <si>
    <t>A-4239183</t>
  </si>
  <si>
    <t>At Interquest Pky/Exit 153 - Accident. Left lane blocked.</t>
  </si>
  <si>
    <t>At CR-16/Exit 254 - Accident. Right lane blocked.</t>
  </si>
  <si>
    <t>Silt</t>
  </si>
  <si>
    <t>81652</t>
  </si>
  <si>
    <t>At 84th Ave/Exit 219 - Accident. Lane blocked.</t>
  </si>
  <si>
    <t>Cherry Creek State Park</t>
  </si>
  <si>
    <t>At Orchard Rd/Exit 198 - Accident. Right lane blocked.</t>
  </si>
  <si>
    <t>At Stetson Hills Blvd - Accident.</t>
  </si>
  <si>
    <t>Stetson Hills Blvd</t>
  </si>
  <si>
    <t>At I-25/Exit 1 - Accident. Right lane blocked.</t>
  </si>
  <si>
    <t>At CR-34/Exit 245 - Accident. Lane blocked.</t>
  </si>
  <si>
    <t>At Tomah Rd/Exit 174 - Accident. Right lane blocked.</t>
  </si>
  <si>
    <t>Arriba</t>
  </si>
  <si>
    <t>80804</t>
  </si>
  <si>
    <t>Walsh</t>
  </si>
  <si>
    <t>Delta</t>
  </si>
  <si>
    <t>Closed at Railroad Ave - Road closed due to accident.</t>
  </si>
  <si>
    <t>Closed at US-50 - Road closed due to accident.</t>
  </si>
  <si>
    <t>Kersey</t>
  </si>
  <si>
    <t>Closed at CR-92 - Road closed due to accident.</t>
  </si>
  <si>
    <t>Craig</t>
  </si>
  <si>
    <t>Closed at Washington St - Road closed due to accident.</t>
  </si>
  <si>
    <t>Bayfield</t>
  </si>
  <si>
    <t>KPUM</t>
  </si>
  <si>
    <t>I-25 Bus Loop S</t>
  </si>
  <si>
    <t>Closed between Chamonix Rd/Exit 173 and Vail Rd/Exit 176 - Road closed due to accident.</t>
  </si>
  <si>
    <t>At 20th St/Exit 212 - Accident. Right lane blocked.</t>
  </si>
  <si>
    <t>A-3782618</t>
  </si>
  <si>
    <t>At Colorado Blvd/Exit 276 - Accident. Two lanes blocked.</t>
  </si>
  <si>
    <t>A-3793414</t>
  </si>
  <si>
    <t>Closed at I-70-BL/CO-141/Exit 37 - Road closed due to accident.</t>
  </si>
  <si>
    <t>A-3797250</t>
  </si>
  <si>
    <t>A-3811387</t>
  </si>
  <si>
    <t>A-3815447</t>
  </si>
  <si>
    <t>Closed between US-6/Exit 140 and CO-131/Exit 157 - Road closed due to accident.</t>
  </si>
  <si>
    <t>A-3815448</t>
  </si>
  <si>
    <t>A-3824993</t>
  </si>
  <si>
    <t>A-3830438</t>
  </si>
  <si>
    <t>A-3830440</t>
  </si>
  <si>
    <t>A-3843842</t>
  </si>
  <si>
    <t>At CO-392/Exit 262 - Accident. Left lane blocked.</t>
  </si>
  <si>
    <t>A-3845651</t>
  </si>
  <si>
    <t>A-3846460</t>
  </si>
  <si>
    <t>Ramp closed to I-70-BL/Colfax Ave - Road closed due to accident.</t>
  </si>
  <si>
    <t>A-3846461</t>
  </si>
  <si>
    <t>Closed between I-70/US-36/Exit 12 and US-40/US-287/Colfax Ave/Exit 10 - Road closed due to accident. Road marking work.</t>
  </si>
  <si>
    <t>A-3846462</t>
  </si>
  <si>
    <t>Ramp closed to I-225 Southbound - Road closed due to accident.</t>
  </si>
  <si>
    <t>A-3846514</t>
  </si>
  <si>
    <t>Between US-50/Exit 100 and 6th St/Exit 99A - Accident. Left lane blocked.</t>
  </si>
  <si>
    <t>A-3847932</t>
  </si>
  <si>
    <t>A-3849215</t>
  </si>
  <si>
    <t>At US-24/Exit 139 - Accident.</t>
  </si>
  <si>
    <t>A-3850482</t>
  </si>
  <si>
    <t>Closed at CO-12/Highway of Legends - Road closed due to accident. Roadwork.</t>
  </si>
  <si>
    <t>US-160 E</t>
  </si>
  <si>
    <t>A-3850499</t>
  </si>
  <si>
    <t>A-3871566</t>
  </si>
  <si>
    <t>A-3872777</t>
  </si>
  <si>
    <t>A-4165964</t>
  </si>
  <si>
    <t>A-4165966</t>
  </si>
  <si>
    <t>A-4165968</t>
  </si>
  <si>
    <t>A-4165969</t>
  </si>
  <si>
    <t>Closed between 168th Ave/Exit 25 and CO-52/Exit 31 - Road closed due to accident.</t>
  </si>
  <si>
    <t>A-4166372</t>
  </si>
  <si>
    <t>At 136th Ave/Exit 20 - Accident.</t>
  </si>
  <si>
    <t>A-4170437</t>
  </si>
  <si>
    <t>Closed between CO-103/Exit 240 and CR-314/Exit 243 - Road closed due to accident.</t>
  </si>
  <si>
    <t>A-4171148</t>
  </si>
  <si>
    <t>A-4174247</t>
  </si>
  <si>
    <t>A-4174723</t>
  </si>
  <si>
    <t>A-4174759</t>
  </si>
  <si>
    <t>A-4178698</t>
  </si>
  <si>
    <t>Closed between Bighorn Rd/Exit 180 and CR-16/Shrine Pass Rd/Exit 190 - Road closed due to accident.</t>
  </si>
  <si>
    <t>A-4178703</t>
  </si>
  <si>
    <t>Closed at 88th Ave/Exit 10 - Road closed due to accident.</t>
  </si>
  <si>
    <t>A-4182185</t>
  </si>
  <si>
    <t>Closed between Colorado River Rd/Exit 133 and CO-91/Exit 195 - Road closed due to accident. Construction work.</t>
  </si>
  <si>
    <t>A-4182706</t>
  </si>
  <si>
    <t>A-4187140</t>
  </si>
  <si>
    <t>A-4187141</t>
  </si>
  <si>
    <t>Closed between Ridgegate Pkwy/Exit 192 and CO-470/E-470/Exit 194 - Road closed due to accident.</t>
  </si>
  <si>
    <t>A-4187142</t>
  </si>
  <si>
    <t>Closed between Lincoln Ave/Exit 193 and CO-470/E-470/Exit 194 - Road closed due to accident.</t>
  </si>
  <si>
    <t>A-4187629</t>
  </si>
  <si>
    <t>Closed between Chamonix Rd/Exit 173 and CR-16/Shrine Pass Rd/Exit 190 - Road closed due to accident.</t>
  </si>
  <si>
    <t>A-4187634</t>
  </si>
  <si>
    <t>A-4191203</t>
  </si>
  <si>
    <t>A-4203513</t>
  </si>
  <si>
    <t>A-4206483</t>
  </si>
  <si>
    <t>A-4217077</t>
  </si>
  <si>
    <t>A-4217081</t>
  </si>
  <si>
    <t>A-4217472</t>
  </si>
  <si>
    <t>A-4220055</t>
  </si>
  <si>
    <t>A-4220056</t>
  </si>
  <si>
    <t>A-4220311</t>
  </si>
  <si>
    <t>A-4223453</t>
  </si>
  <si>
    <t>A-4227845</t>
  </si>
  <si>
    <t>At Eisenhower Memorial Tunl (West) - Accident.</t>
  </si>
  <si>
    <t>A-4230288</t>
  </si>
  <si>
    <t>A-4230292</t>
  </si>
  <si>
    <t>Closed at I-25/W Cimarron St - Road closed due to accident.</t>
  </si>
  <si>
    <t>A-4230313</t>
  </si>
  <si>
    <t>Closed at US-24/Cimarron St/Exit 141 - Road closed due to accident.</t>
  </si>
  <si>
    <t>W Cimarron St</t>
  </si>
  <si>
    <t>A-4233161</t>
  </si>
  <si>
    <t>A-4237698</t>
  </si>
  <si>
    <t>A-4238766</t>
  </si>
  <si>
    <t>Closed at Durango - Road closed due to accident.</t>
  </si>
  <si>
    <t>Highway 550</t>
  </si>
  <si>
    <t>81433</t>
  </si>
  <si>
    <t>A-3784157</t>
  </si>
  <si>
    <t>Between CO-83/Parker Rd/Exit 4 and Iliff Ave/Exit 5 - Accident. Two lanes blocked.</t>
  </si>
  <si>
    <t>A-3787380</t>
  </si>
  <si>
    <t>At 84th Ave/Exit 219 - Accident. Two lanes blocked.</t>
  </si>
  <si>
    <t>A-3837599</t>
  </si>
  <si>
    <t>Closed between CR-872 and CR-77/Tarryall Rd - Road closed due to accident.</t>
  </si>
  <si>
    <t>80456</t>
  </si>
  <si>
    <t>A-4180022</t>
  </si>
  <si>
    <t>A-4187143</t>
  </si>
  <si>
    <t>Closed at Bijou St/Exit 142 - Road closed due to accident. Traffic problem.</t>
  </si>
  <si>
    <t>A-4197007</t>
  </si>
  <si>
    <t>A-4226181</t>
  </si>
  <si>
    <t>Ramp closed to I-270/Exit 279 - Road closed due to accident.</t>
  </si>
  <si>
    <t>A-3807456</t>
  </si>
  <si>
    <t>A-3807457</t>
  </si>
  <si>
    <t>A-3837601</t>
  </si>
  <si>
    <t>Closed between CR-62/Geneva Rd/Guanella Pass Rd and CR-77/Tarryall Rd - Road closed due to accident.</t>
  </si>
  <si>
    <t>A-3845632</t>
  </si>
  <si>
    <t>Closed between Chamonix Rd/Exit 173 and Vail Rd/Exit 176 - Road closed due to accident. emergency vehicles at scene.</t>
  </si>
  <si>
    <t>A-3845639</t>
  </si>
  <si>
    <t>Closed between Vail Rd/Exit 176 and Chamonix Rd/Exit 173 - Road closed due to accident. emergency vehicles at scene.</t>
  </si>
  <si>
    <t>A-4169279</t>
  </si>
  <si>
    <t>A-4169280</t>
  </si>
  <si>
    <t>A-4176970</t>
  </si>
  <si>
    <t>Closed between I-25 and Seminole Rd/6th Ave - Road closed due to accident.</t>
  </si>
  <si>
    <t>A-4192814</t>
  </si>
  <si>
    <t>Between US-34/Eisenhower Blvd/Exit 257 and CO-402/Exit 255 - Accident. Two lanes blocked.</t>
  </si>
  <si>
    <t>A-4177384</t>
  </si>
  <si>
    <t>Closed at County Road AAA - Road closed due to accident.</t>
  </si>
  <si>
    <t>A-4219127</t>
  </si>
  <si>
    <t>A-4230765</t>
  </si>
  <si>
    <t>At S 31st St - Accident.</t>
  </si>
  <si>
    <t>S 21st St</t>
  </si>
  <si>
    <t>A-3836098</t>
  </si>
  <si>
    <t>A-3836106</t>
  </si>
  <si>
    <t>A-4174735</t>
  </si>
  <si>
    <t>Closed between Eagleridge Blvd/Exit 102 and 29th St/Exit 100 - Road closed due to accident. Road marking work.</t>
  </si>
  <si>
    <t>A-4216181</t>
  </si>
  <si>
    <t>Closed at I-25-BL/Exit 52 - Road closed due to accident.</t>
  </si>
  <si>
    <t>81007</t>
  </si>
  <si>
    <t>Closed at Bighorn Rd/Exit 180 - Road closed due to accident.</t>
  </si>
  <si>
    <t>80228</t>
  </si>
  <si>
    <t>At Central Avenue/Exit 97 - Accident. Left lane blocked.</t>
  </si>
  <si>
    <t>Calhan</t>
  </si>
  <si>
    <t>80808</t>
  </si>
  <si>
    <t>KFLY</t>
  </si>
  <si>
    <t>Kremmling</t>
  </si>
  <si>
    <t>80459</t>
  </si>
  <si>
    <t>K20V</t>
  </si>
  <si>
    <t>A-3807455</t>
  </si>
  <si>
    <t>A-3808843</t>
  </si>
  <si>
    <t>Closed between 24 Rd and K Rd/W Ottley Ave - Road closed due to accident.</t>
  </si>
  <si>
    <t>I-70 Business Loop</t>
  </si>
  <si>
    <t>A-3808844</t>
  </si>
  <si>
    <t>Closed between I-70-BR/US-5/US-6/Exit 26 and US-6-BR/FAS-347/Exit 214 - Road closed due to accident.</t>
  </si>
  <si>
    <t>Fruita</t>
  </si>
  <si>
    <t>81521</t>
  </si>
  <si>
    <t>A-3808846</t>
  </si>
  <si>
    <t>A-3808871</t>
  </si>
  <si>
    <t>A-3808872</t>
  </si>
  <si>
    <t>A-3808874</t>
  </si>
  <si>
    <t>A-3815455</t>
  </si>
  <si>
    <t>A-3816956</t>
  </si>
  <si>
    <t>A-3820920</t>
  </si>
  <si>
    <t>A-3822160</t>
  </si>
  <si>
    <t>A-3823501</t>
  </si>
  <si>
    <t>A-3823542</t>
  </si>
  <si>
    <t>Closed between US-6/CO-9/Exit 205 and Eisenhower Memorial Tunl (East) - Road closed due to accident.</t>
  </si>
  <si>
    <t>A-3825044</t>
  </si>
  <si>
    <t>A-3828087</t>
  </si>
  <si>
    <t>A-3836095</t>
  </si>
  <si>
    <t>A-3836105</t>
  </si>
  <si>
    <t>At Ridgegate Pkwy/Exit 192 - Accident. Two lanes blocked.</t>
  </si>
  <si>
    <t>A-3845634</t>
  </si>
  <si>
    <t>Closed between Bighorn Rd/Exit 180 and Chamonix Rd/Exit 173 - Road closed due to accident. emergency vehicles at scene.</t>
  </si>
  <si>
    <t>A-3847956</t>
  </si>
  <si>
    <t>Closed at CO-402/Exit 255 - Road closed due to accident.</t>
  </si>
  <si>
    <t>A-3857971</t>
  </si>
  <si>
    <t>Closed at Monte Vista - Road closed due to accident.</t>
  </si>
  <si>
    <t>Simmer Ave</t>
  </si>
  <si>
    <t>Blanca</t>
  </si>
  <si>
    <t>81123</t>
  </si>
  <si>
    <t>KALS</t>
  </si>
  <si>
    <t>A-3857973</t>
  </si>
  <si>
    <t>A-3863218</t>
  </si>
  <si>
    <t>A-3863224</t>
  </si>
  <si>
    <t>A-3863227</t>
  </si>
  <si>
    <t>Closed between Spruce Mountain Rd/Exit 173 and Upper Lake Gulch Rd/Exit 172 - Road closed due to accident.</t>
  </si>
  <si>
    <t>A-3871545</t>
  </si>
  <si>
    <t>A-3871550</t>
  </si>
  <si>
    <t>A-3874013</t>
  </si>
  <si>
    <t>At Wilcox St/Plum Crk Pky/Exit 181 - Accident. Right lane blocked. Object on roadway {something that does not neccessarily block the road or part of it}.</t>
  </si>
  <si>
    <t>A-4164758</t>
  </si>
  <si>
    <t>A-4165901</t>
  </si>
  <si>
    <t>A-4165903</t>
  </si>
  <si>
    <t>A-4166691</t>
  </si>
  <si>
    <t>Between CO-103/Exit 240 and CR-314/Exit 243 - Accident.</t>
  </si>
  <si>
    <t>A-4169289</t>
  </si>
  <si>
    <t>A-4169293</t>
  </si>
  <si>
    <t>A-4169295</t>
  </si>
  <si>
    <t>A-4169308</t>
  </si>
  <si>
    <t>A-4169324</t>
  </si>
  <si>
    <t>Closed between CR-69.4/Exit 11 and US-85/Exit 8 - Road closed due to accident.</t>
  </si>
  <si>
    <t>A-4170033</t>
  </si>
  <si>
    <t>A-4170040</t>
  </si>
  <si>
    <t>A-4170048</t>
  </si>
  <si>
    <t>A-4170445</t>
  </si>
  <si>
    <t>A-4170449</t>
  </si>
  <si>
    <t>A-4170453</t>
  </si>
  <si>
    <t>A-4170462</t>
  </si>
  <si>
    <t>A-4170468</t>
  </si>
  <si>
    <t>At CR-123/3rd St - Accident.</t>
  </si>
  <si>
    <t>A-4170469</t>
  </si>
  <si>
    <t>A-4170471</t>
  </si>
  <si>
    <t>A-4171746</t>
  </si>
  <si>
    <t>A-4172934</t>
  </si>
  <si>
    <t>A-4172935</t>
  </si>
  <si>
    <t>Closed at Black Bucktail Ln - Road closed due to accident.</t>
  </si>
  <si>
    <t>A-4172941</t>
  </si>
  <si>
    <t>A-4173949</t>
  </si>
  <si>
    <t>A-4174749</t>
  </si>
  <si>
    <t>A-4174750</t>
  </si>
  <si>
    <t>At El Centro Blvd/Exit 119 - Accident. Lane blocked.</t>
  </si>
  <si>
    <t>A-4175363</t>
  </si>
  <si>
    <t>A-4175368</t>
  </si>
  <si>
    <t>A-4175378</t>
  </si>
  <si>
    <t>A-4175379</t>
  </si>
  <si>
    <t>A-4175382</t>
  </si>
  <si>
    <t>A-4177724</t>
  </si>
  <si>
    <t>At CR-16/Shrine Pass Rd/Exit 190 - Accident.</t>
  </si>
  <si>
    <t>A-4177733</t>
  </si>
  <si>
    <t>A-4177744</t>
  </si>
  <si>
    <t>A-4177753</t>
  </si>
  <si>
    <t>A-4178722</t>
  </si>
  <si>
    <t>A-4178723</t>
  </si>
  <si>
    <t>Ramp closed to Exit 279B - Road closed due to accident.</t>
  </si>
  <si>
    <t>A-4178738</t>
  </si>
  <si>
    <t>A-4180417</t>
  </si>
  <si>
    <t>A-4180432</t>
  </si>
  <si>
    <t>A-4180966</t>
  </si>
  <si>
    <t>A-4180971</t>
  </si>
  <si>
    <t>A-4181007</t>
  </si>
  <si>
    <t>Between Yosemite St/Exit 2 and I-25/Exit 1 - Accident. Two lanes blocked.</t>
  </si>
  <si>
    <t>A-4182178</t>
  </si>
  <si>
    <t>A-4182712</t>
  </si>
  <si>
    <t>A-4182720</t>
  </si>
  <si>
    <t>A-4182723</t>
  </si>
  <si>
    <t>A-4182727</t>
  </si>
  <si>
    <t>A-4182729</t>
  </si>
  <si>
    <t>A-4183152</t>
  </si>
  <si>
    <t>A-4183153</t>
  </si>
  <si>
    <t>A-4185103</t>
  </si>
  <si>
    <t>A-4185685</t>
  </si>
  <si>
    <t>A-4185689</t>
  </si>
  <si>
    <t>A-4186521</t>
  </si>
  <si>
    <t>A-4186530</t>
  </si>
  <si>
    <t>A-4186532</t>
  </si>
  <si>
    <t>A-4186539</t>
  </si>
  <si>
    <t>A-4186780</t>
  </si>
  <si>
    <t>A-4186793</t>
  </si>
  <si>
    <t>A-4186803</t>
  </si>
  <si>
    <t>A-4186807</t>
  </si>
  <si>
    <t>A-4186815</t>
  </si>
  <si>
    <t>A-4186822</t>
  </si>
  <si>
    <t>A-4187149</t>
  </si>
  <si>
    <t>A-4187173</t>
  </si>
  <si>
    <t>A-4187731</t>
  </si>
  <si>
    <t>A-4188156</t>
  </si>
  <si>
    <t>Closed between I-76/Exit 216 and 48th Ave - Road closed due to accident.</t>
  </si>
  <si>
    <t>A-4188186</t>
  </si>
  <si>
    <t>A-4188187</t>
  </si>
  <si>
    <t>A-4188193</t>
  </si>
  <si>
    <t>A-4188236</t>
  </si>
  <si>
    <t>A-4188241</t>
  </si>
  <si>
    <t>Between I-225 and Chambers Rd/Exit 283 - Accident. Two lanes blocked.</t>
  </si>
  <si>
    <t>A-4188259</t>
  </si>
  <si>
    <t>A-4188765</t>
  </si>
  <si>
    <t>A-4188766</t>
  </si>
  <si>
    <t>A-4188777</t>
  </si>
  <si>
    <t>A-4188787</t>
  </si>
  <si>
    <t>A-4188795</t>
  </si>
  <si>
    <t>A-4188796</t>
  </si>
  <si>
    <t>A-4190567</t>
  </si>
  <si>
    <t>A-4190569</t>
  </si>
  <si>
    <t>A-4190572</t>
  </si>
  <si>
    <t>Between Havana Street/Exit 280 and I-225 - Accident. Right lane blocked.</t>
  </si>
  <si>
    <t>A-4191230</t>
  </si>
  <si>
    <t>A-4191235</t>
  </si>
  <si>
    <t>A-4191259</t>
  </si>
  <si>
    <t>Closed between US-6/Exit 140 and North River Dr/Exit 116 - Road closed due to accident.</t>
  </si>
  <si>
    <t>A-4192016</t>
  </si>
  <si>
    <t>A-4192018</t>
  </si>
  <si>
    <t>At CR-314/Exit 243 - Accident. Single alternate lane traffic.</t>
  </si>
  <si>
    <t>A-4192019</t>
  </si>
  <si>
    <t>A-4192035</t>
  </si>
  <si>
    <t>A-4192811</t>
  </si>
  <si>
    <t>A-4192812</t>
  </si>
  <si>
    <t>Between Crossroads Blvd/Exit 259 and CO-402/Exit 255 - Accident. Two lanes blocked.</t>
  </si>
  <si>
    <t>A-4193263</t>
  </si>
  <si>
    <t>Closed at CO-68/Harmony Rd/Exit 265 - Road closed due to accident.</t>
  </si>
  <si>
    <t>A-4193264</t>
  </si>
  <si>
    <t>Timnath</t>
  </si>
  <si>
    <t>80547</t>
  </si>
  <si>
    <t>A-4193296</t>
  </si>
  <si>
    <t>A-4193300</t>
  </si>
  <si>
    <t>A-4193306</t>
  </si>
  <si>
    <t>A-4197618</t>
  </si>
  <si>
    <t>A-4197620</t>
  </si>
  <si>
    <t>A-4199134</t>
  </si>
  <si>
    <t>A-4199142</t>
  </si>
  <si>
    <t>A-4200813</t>
  </si>
  <si>
    <t>A-4201150</t>
  </si>
  <si>
    <t>A-4201158</t>
  </si>
  <si>
    <t>A-4201171</t>
  </si>
  <si>
    <t>A-4201690</t>
  </si>
  <si>
    <t>At CO-16/Exit 132 - Accident. Left lane blocked.</t>
  </si>
  <si>
    <t>A-4201693</t>
  </si>
  <si>
    <t>A-4201694</t>
  </si>
  <si>
    <t>A-4201719</t>
  </si>
  <si>
    <t>A-4203254</t>
  </si>
  <si>
    <t>A-4203262</t>
  </si>
  <si>
    <t>A-4203267</t>
  </si>
  <si>
    <t>At CO-157/Boulder Rd/Foothill Pky - Accident. Two lanes blocked.</t>
  </si>
  <si>
    <t>A-4203276</t>
  </si>
  <si>
    <t>A-4203278</t>
  </si>
  <si>
    <t>Between CO-7/Exit 229 and E 144th Ave/Exit 226 - Accident. Right lane blocked.</t>
  </si>
  <si>
    <t>A-4203280</t>
  </si>
  <si>
    <t>Between E-470/Northwest Pky and E 144th Ave/Exit 226 - Accident. Right lane blocked.</t>
  </si>
  <si>
    <t>A-4203524</t>
  </si>
  <si>
    <t>A-4203529</t>
  </si>
  <si>
    <t>A-4205194</t>
  </si>
  <si>
    <t>A-4206543</t>
  </si>
  <si>
    <t>A-4206795</t>
  </si>
  <si>
    <t>Between US-6/Exit 216 and US-6/CO-9/Exit 205 - Accident.</t>
  </si>
  <si>
    <t>A-4207265</t>
  </si>
  <si>
    <t>At CO-36/Tower Rd/Exit 292 - Accident.</t>
  </si>
  <si>
    <t>A-4211689</t>
  </si>
  <si>
    <t>A-4211714</t>
  </si>
  <si>
    <t>A-4211716</t>
  </si>
  <si>
    <t>A-4213203</t>
  </si>
  <si>
    <t>A-4213216</t>
  </si>
  <si>
    <t>A-4215824</t>
  </si>
  <si>
    <t>At Interquest Pky/Exit 153 - Chemical spillage accident.</t>
  </si>
  <si>
    <t>A-4216180</t>
  </si>
  <si>
    <t>A-4216183</t>
  </si>
  <si>
    <t>A-4217030</t>
  </si>
  <si>
    <t>Between US-6/6th Ave/Exit 209 and Zuni St/Exit 209C - Accident.</t>
  </si>
  <si>
    <t>A-4217034</t>
  </si>
  <si>
    <t>A-4217067</t>
  </si>
  <si>
    <t>A-4217491</t>
  </si>
  <si>
    <t>A-4217499</t>
  </si>
  <si>
    <t>A-4219128</t>
  </si>
  <si>
    <t>A-4219656</t>
  </si>
  <si>
    <t>A-4219668</t>
  </si>
  <si>
    <t>A-4219669</t>
  </si>
  <si>
    <t>A-4220307</t>
  </si>
  <si>
    <t>A-4220783</t>
  </si>
  <si>
    <t>A-4223912</t>
  </si>
  <si>
    <t>A-4223921</t>
  </si>
  <si>
    <t>A-4223923</t>
  </si>
  <si>
    <t>A-4223924</t>
  </si>
  <si>
    <t>A-4226130</t>
  </si>
  <si>
    <t>A-4226163</t>
  </si>
  <si>
    <t>A-4226165</t>
  </si>
  <si>
    <t>A-4226167</t>
  </si>
  <si>
    <t>At 23rd Ave/Exit 211 - Accident. Lane blocked.</t>
  </si>
  <si>
    <t>A-4226514</t>
  </si>
  <si>
    <t>A-4226521</t>
  </si>
  <si>
    <t>A-4227836</t>
  </si>
  <si>
    <t>A-4228447</t>
  </si>
  <si>
    <t>A-4229011</t>
  </si>
  <si>
    <t>A-4229606</t>
  </si>
  <si>
    <t>A-4230304</t>
  </si>
  <si>
    <t>A-4230697</t>
  </si>
  <si>
    <t>A-4230740</t>
  </si>
  <si>
    <t>A-4230745</t>
  </si>
  <si>
    <t>A-4230766</t>
  </si>
  <si>
    <t>A-4231809</t>
  </si>
  <si>
    <t>A-4233521</t>
  </si>
  <si>
    <t>A-4239171</t>
  </si>
  <si>
    <t>At US-285/Kimberlin Ln - Accident.</t>
  </si>
  <si>
    <t>A-4239172</t>
  </si>
  <si>
    <t>A-4239177</t>
  </si>
  <si>
    <t>A-4239178</t>
  </si>
  <si>
    <t>A-4239180</t>
  </si>
  <si>
    <t>A-4239194</t>
  </si>
  <si>
    <t>A-4239200</t>
  </si>
  <si>
    <t>At York St/Exit 275 - Accident. Left lane blocked.</t>
  </si>
  <si>
    <t>Kiowa</t>
  </si>
  <si>
    <t>81036</t>
  </si>
  <si>
    <t>KLAA</t>
  </si>
  <si>
    <t>Cope</t>
  </si>
  <si>
    <t>Rio Grande</t>
  </si>
  <si>
    <t>Closed at I-25 - Road closed due to accident.</t>
  </si>
  <si>
    <t>US Highway 287</t>
  </si>
  <si>
    <t>Cimarron</t>
  </si>
  <si>
    <t>Empire</t>
  </si>
  <si>
    <t>80438</t>
  </si>
  <si>
    <t>CO-9 N</t>
  </si>
  <si>
    <t>KAJZ</t>
  </si>
  <si>
    <t>80751</t>
  </si>
  <si>
    <t>Between Quebec St/Exit 278 and Monaco St/Exit 277 - Accident.</t>
  </si>
  <si>
    <t>A-3761851</t>
  </si>
  <si>
    <t>Closed at County Road 26 - Road closed due to accident.</t>
  </si>
  <si>
    <t>County Road 28</t>
  </si>
  <si>
    <t>A-3771011</t>
  </si>
  <si>
    <t>Closed at Del Norte - Road closed due to accident.</t>
  </si>
  <si>
    <t>Clear River Ct</t>
  </si>
  <si>
    <t>Pagosa Springs</t>
  </si>
  <si>
    <t>Archuleta</t>
  </si>
  <si>
    <t>81147</t>
  </si>
  <si>
    <t>KPSO</t>
  </si>
  <si>
    <t>A-3774266</t>
  </si>
  <si>
    <t>Closed at CR-201/Peoria Rd/Exit 322 - Road closed due to accident. Road marking work.</t>
  </si>
  <si>
    <t>A-3774304</t>
  </si>
  <si>
    <t>A-3787386</t>
  </si>
  <si>
    <t>Closed at Paul Harvey Blvd - Road closed due to accident.</t>
  </si>
  <si>
    <t>28th Ln</t>
  </si>
  <si>
    <t>A-3795801</t>
  </si>
  <si>
    <t>Closed at Federal Blvd/Exit 272 - Road closed due to accident. Road marking work.</t>
  </si>
  <si>
    <t>A-3801384</t>
  </si>
  <si>
    <t>At Chamonix Rd/Exit 173 - Accident.</t>
  </si>
  <si>
    <t>A-3802446</t>
  </si>
  <si>
    <t>A-3802449</t>
  </si>
  <si>
    <t>W 136th Ave</t>
  </si>
  <si>
    <t>A-3805982</t>
  </si>
  <si>
    <t>At Orchard Rd/Exit 198 - Accident. Center lane blocked.</t>
  </si>
  <si>
    <t>A-3807463</t>
  </si>
  <si>
    <t>A-3807464</t>
  </si>
  <si>
    <t>At CO-88/Belleview Ave/Exit 199 - Accident. Road marking work.</t>
  </si>
  <si>
    <t>A-3817005</t>
  </si>
  <si>
    <t>A-3817008</t>
  </si>
  <si>
    <t>A-3819787</t>
  </si>
  <si>
    <t>A-3819847</t>
  </si>
  <si>
    <t>A-3825063</t>
  </si>
  <si>
    <t>A-3830424</t>
  </si>
  <si>
    <t>A-3831463</t>
  </si>
  <si>
    <t>A-3833034</t>
  </si>
  <si>
    <t>A-3834665</t>
  </si>
  <si>
    <t>Closed at Interquest Pky/Exit 153 - Road closed due to accident. Road marking work.</t>
  </si>
  <si>
    <t>A-3837610</t>
  </si>
  <si>
    <t>Closed between CO-95/Sheridan Blvd and Garrison St - Road closed due to accident. Construction work.</t>
  </si>
  <si>
    <t>A-3841102</t>
  </si>
  <si>
    <t>Between E Alameda Ave/Exit 8 and Iliff Ave/Exit 5 - Accident. Road marking work.</t>
  </si>
  <si>
    <t>A-3856958</t>
  </si>
  <si>
    <t>S Interstate 25</t>
  </si>
  <si>
    <t>A-3857944</t>
  </si>
  <si>
    <t>Closed at US-287/US-40/Exit 288 - Road closed due to accident. Vehicle fire.</t>
  </si>
  <si>
    <t>A-3861963</t>
  </si>
  <si>
    <t>At US-24/Rose Ave/Exit 438 - Accident.</t>
  </si>
  <si>
    <t>80807</t>
  </si>
  <si>
    <t>A-3861967</t>
  </si>
  <si>
    <t>At US-24/Rose Ave/Exit 438 - Accident. Right lane blocked.</t>
  </si>
  <si>
    <t>A-3863190</t>
  </si>
  <si>
    <t>A-3864477</t>
  </si>
  <si>
    <t>Closed at CR-240/Exit 105 - Road closed due to accident. Construction work.</t>
  </si>
  <si>
    <t>A-3866035</t>
  </si>
  <si>
    <t>A-3866036</t>
  </si>
  <si>
    <t>A-3867837</t>
  </si>
  <si>
    <t>Closed between 17th Ave/19th Ave/Exit 210 and Zuni St/Exit 209C - Road closed due to accident.</t>
  </si>
  <si>
    <t>A-4167892</t>
  </si>
  <si>
    <t>A-4171149</t>
  </si>
  <si>
    <t>At CO-128/120th Ave/Exit 223 - Accident. Lane closed.</t>
  </si>
  <si>
    <t>A-4171700</t>
  </si>
  <si>
    <t>At 58th Ave/Exit 215 - Accident. Three lanes blocked.</t>
  </si>
  <si>
    <t>A-4171701</t>
  </si>
  <si>
    <t>A-4179233</t>
  </si>
  <si>
    <t>At E-470/Exit 289 - Accident.</t>
  </si>
  <si>
    <t>A-4183974</t>
  </si>
  <si>
    <t>At US-6/Exit 125 - Accident. Roadway reduced to 1 lane.</t>
  </si>
  <si>
    <t>Iliff</t>
  </si>
  <si>
    <t>80736</t>
  </si>
  <si>
    <t>A-4185106</t>
  </si>
  <si>
    <t>Closed between Centennial Hwy and County Road 25.5 - Road closed due to accident.</t>
  </si>
  <si>
    <t>CO-66</t>
  </si>
  <si>
    <t>A-4194647</t>
  </si>
  <si>
    <t>A-4194649</t>
  </si>
  <si>
    <t>Closed at CO-56/CR-8/CR-17e - Road closed due to accident.</t>
  </si>
  <si>
    <t>N US Highway 287</t>
  </si>
  <si>
    <t>A-4194650</t>
  </si>
  <si>
    <t>Closed at US-287-byp - Road closed due to accident.</t>
  </si>
  <si>
    <t>S Taft Ave</t>
  </si>
  <si>
    <t>A-4200616</t>
  </si>
  <si>
    <t>A-4204115</t>
  </si>
  <si>
    <t>A-4205149</t>
  </si>
  <si>
    <t>Closed at Beaver Creek Rd/Exit 163 - Road closed due to accident.</t>
  </si>
  <si>
    <t>A-4208324</t>
  </si>
  <si>
    <t>A-4208967</t>
  </si>
  <si>
    <t>Closed between I-225 and Havana Street/Exit 280 - Road closed due to accident.</t>
  </si>
  <si>
    <t>A-4210259</t>
  </si>
  <si>
    <t>Closed between Chambers Rd/Exit 283 and Havana Street/Exit 280 - Road closed due to accident. Road marking work.</t>
  </si>
  <si>
    <t>A-4210260</t>
  </si>
  <si>
    <t>A-4210323</t>
  </si>
  <si>
    <t>Pecos St</t>
  </si>
  <si>
    <t>A-4216789</t>
  </si>
  <si>
    <t>Between Eagleridge Blvd/Exit 102 and Porter Draw/Exit 106 - Accident.</t>
  </si>
  <si>
    <t>A-4217029</t>
  </si>
  <si>
    <t>Between Pace Rd/Exit 104 and Porter Draw/Exit 106 - Accident.</t>
  </si>
  <si>
    <t>A-4231316</t>
  </si>
  <si>
    <t>At CO-52/Exit 235 - Accident. Roadway reduced to 1 lane.</t>
  </si>
  <si>
    <t>A-4235068</t>
  </si>
  <si>
    <t>Closed at E-470 - Road closed due to accident.</t>
  </si>
  <si>
    <t>A-4238763</t>
  </si>
  <si>
    <t>Closed at 32nd St - Road closed due to accident.</t>
  </si>
  <si>
    <t>A-4239146</t>
  </si>
  <si>
    <t>Closed at 136th Ave - Road closed due to accident.</t>
  </si>
  <si>
    <t>A-4239148</t>
  </si>
  <si>
    <t>Agate</t>
  </si>
  <si>
    <t>80101</t>
  </si>
  <si>
    <t>Between Yosemite St/Exit 2 and I-25/Exit 1 - Accident. Right lane blocked.</t>
  </si>
  <si>
    <t>A-3807461</t>
  </si>
  <si>
    <t>A-3819842</t>
  </si>
  <si>
    <t>A-3830425</t>
  </si>
  <si>
    <t>A-3845909</t>
  </si>
  <si>
    <t>At Yosemite St/Exit 2 - Accident. Left lane closed.</t>
  </si>
  <si>
    <t>A-3866032</t>
  </si>
  <si>
    <t>A-3866034</t>
  </si>
  <si>
    <t>A-4183448</t>
  </si>
  <si>
    <t>A-4204612</t>
  </si>
  <si>
    <t>Closed between CR-73/Exit 48 and Market St/Exit 39 - Road closed due to accident.</t>
  </si>
  <si>
    <t>A-4216787</t>
  </si>
  <si>
    <t>A-4223457</t>
  </si>
  <si>
    <t>Between US-40 and CO-96/CR-40/S Wansted St/W 15th St - Accident. Single alternate lane traffic.</t>
  </si>
  <si>
    <t>80825</t>
  </si>
  <si>
    <t>A-3791020</t>
  </si>
  <si>
    <t>A-3803389</t>
  </si>
  <si>
    <t>A-3815451</t>
  </si>
  <si>
    <t>A-3837546</t>
  </si>
  <si>
    <t>At Peoria St/Exit 281 - Accident. Lane blocked.</t>
  </si>
  <si>
    <t>A-3864464</t>
  </si>
  <si>
    <t>A-3880779</t>
  </si>
  <si>
    <t>Between Brighton Blvd/Exit 275 and York St/Exit 275 - Accident. Two lanes blocked.</t>
  </si>
  <si>
    <t>A-4168572</t>
  </si>
  <si>
    <t>Between CO-105/Exit 161 and County Line Rd/Exit 163 - Accident. emergency vehicles at scene.</t>
  </si>
  <si>
    <t>A-4204117</t>
  </si>
  <si>
    <t>Closed between 1st St/Exit 98 and 13th St/Exit 99 - Road closed due to accident. Construction work.</t>
  </si>
  <si>
    <t>A-3802408</t>
  </si>
  <si>
    <t>A-3802409</t>
  </si>
  <si>
    <t>A-3804610</t>
  </si>
  <si>
    <t>At I-70/US-6 - Accident.</t>
  </si>
  <si>
    <t>CO-9 S</t>
  </si>
  <si>
    <t>A-3813934</t>
  </si>
  <si>
    <t>A-3813935</t>
  </si>
  <si>
    <t>A-3826580</t>
  </si>
  <si>
    <t>A-4208365</t>
  </si>
  <si>
    <t>A-4235563</t>
  </si>
  <si>
    <t>A-3813945</t>
  </si>
  <si>
    <t>A-4173542</t>
  </si>
  <si>
    <t>A-4206508</t>
  </si>
  <si>
    <t>Closed between I-70/US-6 and US-6/CO-119 - Road closed due to accident.</t>
  </si>
  <si>
    <t>Pitkin</t>
  </si>
  <si>
    <t>KASE</t>
  </si>
  <si>
    <t>At CR-19 - Accident.</t>
  </si>
  <si>
    <t>A-4210305</t>
  </si>
  <si>
    <t>Between Carefree Cir N and Stetson Hills Blvd - Accident. Roadway reduced to 1 lane.</t>
  </si>
  <si>
    <t>A-4210306</t>
  </si>
  <si>
    <t>Between Barnes Rd and CO-21/N Powers Blvd - Accident. Roadway reduced to 1 lane.</t>
  </si>
  <si>
    <t>A-4222239</t>
  </si>
  <si>
    <t>Closed between N Huron St and CR-1/CR-901/E County Line Rd - Road closed due to accident. Road marking work.</t>
  </si>
  <si>
    <t>A-3785922</t>
  </si>
  <si>
    <t>A-4220741</t>
  </si>
  <si>
    <t>Closed at Loflin Rd - Road closed due to accident.</t>
  </si>
  <si>
    <t>S Enoch Rd</t>
  </si>
  <si>
    <t>80930</t>
  </si>
  <si>
    <t>A-3789623</t>
  </si>
  <si>
    <t>Closed between US-40/US-287/Colfax Ave/Exit 10 and I-70/US-36/Exit 12 - Road closed due to accident.</t>
  </si>
  <si>
    <t>A-3795789</t>
  </si>
  <si>
    <t>A-3800069</t>
  </si>
  <si>
    <t>A-3802419</t>
  </si>
  <si>
    <t>A-3802422</t>
  </si>
  <si>
    <t>A-3803406</t>
  </si>
  <si>
    <t>A-3818402</t>
  </si>
  <si>
    <t>A-3818414</t>
  </si>
  <si>
    <t>A-3833026</t>
  </si>
  <si>
    <t>A-3834671</t>
  </si>
  <si>
    <t>A-3880764</t>
  </si>
  <si>
    <t>Closed at US-50/Exit 100 - Road closed due to accident.</t>
  </si>
  <si>
    <t>A-4166673</t>
  </si>
  <si>
    <t>A-4190563</t>
  </si>
  <si>
    <t>A-4192013</t>
  </si>
  <si>
    <t>A-4195182</t>
  </si>
  <si>
    <t>A-4196451</t>
  </si>
  <si>
    <t>A-4197649</t>
  </si>
  <si>
    <t>Closed between US-85/Exit 12 and CO-E-470/Exit 18 - Road closed due to accident.</t>
  </si>
  <si>
    <t>A-4198052</t>
  </si>
  <si>
    <t>A-4200628</t>
  </si>
  <si>
    <t>Closed between I-70-BL/US-287/US-40/Exit 361 and CR-201/Peoria Rd/Exit 322 - Road closed due to accident.</t>
  </si>
  <si>
    <t>A-4202220</t>
  </si>
  <si>
    <t>A-4206097</t>
  </si>
  <si>
    <t>Closed at Tomah Rd/Exit 174 - Road closed due to accident. Festival.</t>
  </si>
  <si>
    <t>A-4222763</t>
  </si>
  <si>
    <t>A-4222770</t>
  </si>
  <si>
    <t>A-4223454</t>
  </si>
  <si>
    <t>A-4229974</t>
  </si>
  <si>
    <t>US Highway 160</t>
  </si>
  <si>
    <t>KCPW</t>
  </si>
  <si>
    <t>Closed at CR-22 - Road closed due to accident.</t>
  </si>
  <si>
    <t>CO-91</t>
  </si>
  <si>
    <t>At US-40 - Accident. Single alternate lane traffic.</t>
  </si>
  <si>
    <t>Closed at 9th St/Exit 97 - Road closed due to accident.</t>
  </si>
  <si>
    <t>Closed between CR-58/44th Ave and I-70 - Road closed due to accident.</t>
  </si>
  <si>
    <t>At Thornton Pky/Exit 220 - Accident. Center lane blocked.</t>
  </si>
  <si>
    <t>Between CO-105/Exit 161 and Greenland Rd/Exit 167 - Accident.</t>
  </si>
  <si>
    <t>Closed between US-6/Exit 216 and Eisenhower Memorial Tunl (West) - Road closed due to accident. Road marking work.</t>
  </si>
  <si>
    <t>A-3758288</t>
  </si>
  <si>
    <t>Closed between CO-36/Tower Rd/Exit 292 and CO-32/Tower Rd/Exit 286 - Road closed due to accident. Road marking work.</t>
  </si>
  <si>
    <t>A-3769488</t>
  </si>
  <si>
    <t>Between 136th Ave/Exit 20 and 168th Ave/Exit 25 - Accident.</t>
  </si>
  <si>
    <t>A-3769489</t>
  </si>
  <si>
    <t>Between 168th Ave/Exit 25 and 144th Ave/Exit 21 - Accident.</t>
  </si>
  <si>
    <t>A-3769490</t>
  </si>
  <si>
    <t>Closed between Bromley Ave/Exit 22 and 144th Ave/Exit 21 - Road closed due to accident.</t>
  </si>
  <si>
    <t>E 152nd Ave</t>
  </si>
  <si>
    <t>At I-70/US-36/Exit 12 - Accident. Right lane blocked.</t>
  </si>
  <si>
    <t>A-3791059</t>
  </si>
  <si>
    <t>A-3795742</t>
  </si>
  <si>
    <t>W Mesa Ave</t>
  </si>
  <si>
    <t>A-3800039</t>
  </si>
  <si>
    <t>A-3800063</t>
  </si>
  <si>
    <t>A-3800071</t>
  </si>
  <si>
    <t>A-3800074</t>
  </si>
  <si>
    <t>A-3801362</t>
  </si>
  <si>
    <t>A-3802410</t>
  </si>
  <si>
    <t>A-3802415</t>
  </si>
  <si>
    <t>A-3802418</t>
  </si>
  <si>
    <t>A-3802424</t>
  </si>
  <si>
    <t>A-3803390</t>
  </si>
  <si>
    <t>A-3803391</t>
  </si>
  <si>
    <t>A-3803392</t>
  </si>
  <si>
    <t>A-3803393</t>
  </si>
  <si>
    <t>A-3804642</t>
  </si>
  <si>
    <t>A-3807442</t>
  </si>
  <si>
    <t>A-3810243</t>
  </si>
  <si>
    <t>A-3810247</t>
  </si>
  <si>
    <t>A-3810253</t>
  </si>
  <si>
    <t>A-3813943</t>
  </si>
  <si>
    <t>A-3818400</t>
  </si>
  <si>
    <t>A-3818410</t>
  </si>
  <si>
    <t>A-3818412</t>
  </si>
  <si>
    <t>A-3819813</t>
  </si>
  <si>
    <t>Closed at Richman St - Road closed due to accident. Road marking work.</t>
  </si>
  <si>
    <t>Clear Creek Street</t>
  </si>
  <si>
    <t>Gilpin</t>
  </si>
  <si>
    <t>A-3819829</t>
  </si>
  <si>
    <t>A-3819835</t>
  </si>
  <si>
    <t>A-3825058</t>
  </si>
  <si>
    <t>A-3825060</t>
  </si>
  <si>
    <t>At I-25/US-87/Valley Hwy/Exit 274 - Accident. Right lane blocked. Center lane blocked.</t>
  </si>
  <si>
    <t>A-3826589</t>
  </si>
  <si>
    <t>A-3826615</t>
  </si>
  <si>
    <t>A-3826617</t>
  </si>
  <si>
    <t>A-3829511</t>
  </si>
  <si>
    <t>W 144th Ave</t>
  </si>
  <si>
    <t>A-3831453</t>
  </si>
  <si>
    <t>At I-25/US-87 - Accident. Lane blocked.</t>
  </si>
  <si>
    <t>N County Road 3</t>
  </si>
  <si>
    <t>A-3832981</t>
  </si>
  <si>
    <t>Closed between Ray Nixon Rd/Exit 125 and CO-83/Academy Blvd/Exit 135 - Road closed due to accident. Traffic problem.</t>
  </si>
  <si>
    <t>A-3833002</t>
  </si>
  <si>
    <t>A-3834673</t>
  </si>
  <si>
    <t>A-3837583</t>
  </si>
  <si>
    <t>A-3837585</t>
  </si>
  <si>
    <t>A-3839098</t>
  </si>
  <si>
    <t>Closed between US-50/US-6/Exit 11 and Rabbit Valley Rd/Exit 2 - Road closed due to accident. emergency vehicles at scene.</t>
  </si>
  <si>
    <t>Loma</t>
  </si>
  <si>
    <t>81524</t>
  </si>
  <si>
    <t>A-3845068</t>
  </si>
  <si>
    <t>At CO-52/Exit 235 - Accident. Right lane blocked.</t>
  </si>
  <si>
    <t>A-3847224</t>
  </si>
  <si>
    <t>Closed between Wolfensberger Rd/Exit 182 and Tomah Rd/Exit 174 - Road closed due to accident.</t>
  </si>
  <si>
    <t>A-3847225</t>
  </si>
  <si>
    <t>A-3847962</t>
  </si>
  <si>
    <t>At CO-119 - Accident. Single alternate lane traffic.</t>
  </si>
  <si>
    <t>A-3856055</t>
  </si>
  <si>
    <t>A-3859264</t>
  </si>
  <si>
    <t>Closed at Cr-l - Road closed due to accident.</t>
  </si>
  <si>
    <t>A-3860716</t>
  </si>
  <si>
    <t>Closed at US-6/Exit 87 - Road closed due to accident.</t>
  </si>
  <si>
    <t>A-3864438</t>
  </si>
  <si>
    <t>A-3864440</t>
  </si>
  <si>
    <t>Between I-76 and Kipling St/Exit 267 - Accident.</t>
  </si>
  <si>
    <t>A-3867860</t>
  </si>
  <si>
    <t>Closed between US-6/Exit 125 and CO-63/Exit 115 - Road closed due to accident.</t>
  </si>
  <si>
    <t>A-3868754</t>
  </si>
  <si>
    <t>At Lake Fork Rd - Accident.</t>
  </si>
  <si>
    <t>A-3871511</t>
  </si>
  <si>
    <t>A-3875618</t>
  </si>
  <si>
    <t>Closed at CR-43/N Crowfoot Valley Rd - Road closed due to accident.</t>
  </si>
  <si>
    <t>Rising Sun Dr</t>
  </si>
  <si>
    <t>A-3879335</t>
  </si>
  <si>
    <t>A-4164776</t>
  </si>
  <si>
    <t>A-4165299</t>
  </si>
  <si>
    <t>A-4165910</t>
  </si>
  <si>
    <t>A-4165915</t>
  </si>
  <si>
    <t>A-4165916</t>
  </si>
  <si>
    <t>At US-285 (West) - Accident.</t>
  </si>
  <si>
    <t>A-4165917</t>
  </si>
  <si>
    <t>A-4166366</t>
  </si>
  <si>
    <t>A-4167180</t>
  </si>
  <si>
    <t>A-4167182</t>
  </si>
  <si>
    <t>A-4167840</t>
  </si>
  <si>
    <t>A-4172319</t>
  </si>
  <si>
    <t>At I-70/Exit 214 - Accident. in the left lane.</t>
  </si>
  <si>
    <t>A-4172323</t>
  </si>
  <si>
    <t>A-4173521</t>
  </si>
  <si>
    <t>A-4173548</t>
  </si>
  <si>
    <t>A-4173561</t>
  </si>
  <si>
    <t>A-4173944</t>
  </si>
  <si>
    <t>A-4173970</t>
  </si>
  <si>
    <t>A-4175380</t>
  </si>
  <si>
    <t>Closed at US-24 - Road closed due to accident.</t>
  </si>
  <si>
    <t>A-4175381</t>
  </si>
  <si>
    <t>A-4175388</t>
  </si>
  <si>
    <t>A-4176923</t>
  </si>
  <si>
    <t>A-4177185</t>
  </si>
  <si>
    <t>A-4177196</t>
  </si>
  <si>
    <t>A-4179278</t>
  </si>
  <si>
    <t>A-4183459</t>
  </si>
  <si>
    <t>A-4183942</t>
  </si>
  <si>
    <t>A-4183966</t>
  </si>
  <si>
    <t>A-4185091</t>
  </si>
  <si>
    <t>Closed at CR-19 - Road closed due to accident.</t>
  </si>
  <si>
    <t>Justin Ave</t>
  </si>
  <si>
    <t>A-4185092</t>
  </si>
  <si>
    <t>Closed at Division Blvd - Road closed due to accident.</t>
  </si>
  <si>
    <t>A-4185102</t>
  </si>
  <si>
    <t>A-4189367</t>
  </si>
  <si>
    <t>A-4190103</t>
  </si>
  <si>
    <t>A-4191249</t>
  </si>
  <si>
    <t>Between CO-7/S St Vrain Ave and US-36/CO-66/5th Ave/Main St - Overturned vehicle. Blocked ahead.</t>
  </si>
  <si>
    <t>N Saint Vrain Dr</t>
  </si>
  <si>
    <t>80540</t>
  </si>
  <si>
    <t>A-4192010</t>
  </si>
  <si>
    <t>A-4194170</t>
  </si>
  <si>
    <t>A-4194595</t>
  </si>
  <si>
    <t>A-4194620</t>
  </si>
  <si>
    <t>A-4194624</t>
  </si>
  <si>
    <t>A-4195173</t>
  </si>
  <si>
    <t>A-4195181</t>
  </si>
  <si>
    <t>A-4195234</t>
  </si>
  <si>
    <t>A-4196420</t>
  </si>
  <si>
    <t>Closed at 94th Ave - Road closed due to accident.</t>
  </si>
  <si>
    <t>A-4196964</t>
  </si>
  <si>
    <t>A-4196968</t>
  </si>
  <si>
    <t>A-4196988</t>
  </si>
  <si>
    <t>A-4197373</t>
  </si>
  <si>
    <t>A-4197650</t>
  </si>
  <si>
    <t>A-4198057</t>
  </si>
  <si>
    <t>A-4199161</t>
  </si>
  <si>
    <t>A-4199747</t>
  </si>
  <si>
    <t>A-4204129</t>
  </si>
  <si>
    <t>A-4204136</t>
  </si>
  <si>
    <t>At US-385/Lincoln St/Exit 437 - Accident.</t>
  </si>
  <si>
    <t>A-4204148</t>
  </si>
  <si>
    <t>A-4205099</t>
  </si>
  <si>
    <t>A-4205160</t>
  </si>
  <si>
    <t>A-4205195</t>
  </si>
  <si>
    <t>A-4205674</t>
  </si>
  <si>
    <t>A-4205687</t>
  </si>
  <si>
    <t>A-4205725</t>
  </si>
  <si>
    <t>A-4205738</t>
  </si>
  <si>
    <t>A-4206123</t>
  </si>
  <si>
    <t>A-4206136</t>
  </si>
  <si>
    <t>A-4206148</t>
  </si>
  <si>
    <t>A-4206151</t>
  </si>
  <si>
    <t>A-4206152</t>
  </si>
  <si>
    <t>A-4206155</t>
  </si>
  <si>
    <t>A-4207204</t>
  </si>
  <si>
    <t>A-4207215</t>
  </si>
  <si>
    <t>A-4207235</t>
  </si>
  <si>
    <t>A-4207627</t>
  </si>
  <si>
    <t>A-4208343</t>
  </si>
  <si>
    <t>A-4210291</t>
  </si>
  <si>
    <t>A-4210298</t>
  </si>
  <si>
    <t>A-4211681</t>
  </si>
  <si>
    <t>A-4215352</t>
  </si>
  <si>
    <t>A-4215794</t>
  </si>
  <si>
    <t>A-4218507</t>
  </si>
  <si>
    <t>A-4218508</t>
  </si>
  <si>
    <t>A-4218509</t>
  </si>
  <si>
    <t>A-4218513</t>
  </si>
  <si>
    <t>At CR-202/Henderson Mine Rd - Accident.</t>
  </si>
  <si>
    <t>A-4218517</t>
  </si>
  <si>
    <t>A-4218519</t>
  </si>
  <si>
    <t>Closed at I-225 - Road closed due to accident. Road marking work.</t>
  </si>
  <si>
    <t>A-4218523</t>
  </si>
  <si>
    <t>A-4218532</t>
  </si>
  <si>
    <t>A-4219076</t>
  </si>
  <si>
    <t>A-4219082</t>
  </si>
  <si>
    <t>A-4219084</t>
  </si>
  <si>
    <t>A-4219115</t>
  </si>
  <si>
    <t>A-4219626</t>
  </si>
  <si>
    <t>A-4219634</t>
  </si>
  <si>
    <t>A-4220020</t>
  </si>
  <si>
    <t>A-4220034</t>
  </si>
  <si>
    <t>A-4220744</t>
  </si>
  <si>
    <t>A-4221238</t>
  </si>
  <si>
    <t>A-4221240</t>
  </si>
  <si>
    <t>A-4222753</t>
  </si>
  <si>
    <t>A-4222755</t>
  </si>
  <si>
    <t>A-4223904</t>
  </si>
  <si>
    <t>A-4223910</t>
  </si>
  <si>
    <t>A-4225060</t>
  </si>
  <si>
    <t>A-4225618</t>
  </si>
  <si>
    <t>A-4226140</t>
  </si>
  <si>
    <t>A-4227216</t>
  </si>
  <si>
    <t>A-4227807</t>
  </si>
  <si>
    <t>Closed at CO-37 - Road closed due to accident.</t>
  </si>
  <si>
    <t>County Road 68</t>
  </si>
  <si>
    <t>Gill</t>
  </si>
  <si>
    <t>80624</t>
  </si>
  <si>
    <t>A-4227809</t>
  </si>
  <si>
    <t>A-4227834</t>
  </si>
  <si>
    <t>Closed at Kersey - Road closed due to accident.</t>
  </si>
  <si>
    <t>A-4229604</t>
  </si>
  <si>
    <t>A-4229975</t>
  </si>
  <si>
    <t>A-4230279</t>
  </si>
  <si>
    <t>A-4231271</t>
  </si>
  <si>
    <t>A-4232595</t>
  </si>
  <si>
    <t>Closed between US-50/US-6/Exit 11 and Rabbit Valley Rd/Exit 2 - Road closed due to accident.</t>
  </si>
  <si>
    <t>Mack</t>
  </si>
  <si>
    <t>81525</t>
  </si>
  <si>
    <t>A-4233952</t>
  </si>
  <si>
    <t>A-4234441</t>
  </si>
  <si>
    <t>A-4235021</t>
  </si>
  <si>
    <t>A-4235564</t>
  </si>
  <si>
    <t>A-4235571</t>
  </si>
  <si>
    <t>A-4237643</t>
  </si>
  <si>
    <t>A-4238700</t>
  </si>
  <si>
    <t>A-4238717</t>
  </si>
  <si>
    <t>Closed between Vail Rd/Exit 176 and CR-16/Shrine Pass Rd/Exit 190 - Road closed due to accident.</t>
  </si>
  <si>
    <t>A-3774265</t>
  </si>
  <si>
    <t>Closed between US-36/Exit 316 and Cedar St/Exit 328 - Road closed due to accident. Road marking work.</t>
  </si>
  <si>
    <t>A-3774303</t>
  </si>
  <si>
    <t>A-3789663</t>
  </si>
  <si>
    <t>A-3789668</t>
  </si>
  <si>
    <t>A-3789674</t>
  </si>
  <si>
    <t>A-3791027</t>
  </si>
  <si>
    <t>A-3795800</t>
  </si>
  <si>
    <t>Closed between Lowell Blvd/Exit 271 and Pecos St/Exit 273 - Road closed due to accident. Road marking work.</t>
  </si>
  <si>
    <t>A-3801383</t>
  </si>
  <si>
    <t>A-3801385</t>
  </si>
  <si>
    <t>A-3804608</t>
  </si>
  <si>
    <t>Closed between Main St/Exit 201 and US-6/CO-9/Exit 205 - Road closed due to accident. Road marking work.</t>
  </si>
  <si>
    <t>A-3807410</t>
  </si>
  <si>
    <t>A-4165341</t>
  </si>
  <si>
    <t>80423</t>
  </si>
  <si>
    <t>A-4173568</t>
  </si>
  <si>
    <t>Closed at Exit 129 - Road closed due to accident.</t>
  </si>
  <si>
    <t>A-4176480</t>
  </si>
  <si>
    <t>Closed between US-6/6th Ave/Exit 261 and CO-58/Exit 265 - Road closed due to accident.</t>
  </si>
  <si>
    <t>A-4178173</t>
  </si>
  <si>
    <t>A-4200352</t>
  </si>
  <si>
    <t>Closed between US-36/Exit 316 and I-70-BL/US-287/US-40/Exit 361 - Road closed due to accident. Lane blocked.</t>
  </si>
  <si>
    <t>A-4200615</t>
  </si>
  <si>
    <t>Closed between US-36/Exit 316 and I-70-BL/US-287/US-40/Exit 361 - Road closed due to accident.</t>
  </si>
  <si>
    <t>A-4200627</t>
  </si>
  <si>
    <t>A-4210311</t>
  </si>
  <si>
    <t>A-4210322</t>
  </si>
  <si>
    <t>Ramp closed to Pecos St/Exit 273 - Road closed due to accident.</t>
  </si>
  <si>
    <t>A-4210324</t>
  </si>
  <si>
    <t>Between Pecos St/Exit 273 and I-25/US-87/Valley Hwy/Exit 274 - Accident. Two lanes blocked.</t>
  </si>
  <si>
    <t>A-4221251</t>
  </si>
  <si>
    <t>A-4223459</t>
  </si>
  <si>
    <t>Between I 9/10 Rd/Exit 46 and I-70-BL/Exit 44 - Accident. Rockfalls. Danger. Maintenance work. Right lane closed.</t>
  </si>
  <si>
    <t>A-4226779</t>
  </si>
  <si>
    <t>A-4226781</t>
  </si>
  <si>
    <t>Between Quebec St/Exit 278 and Havana Street/Exit 280 - Accident.</t>
  </si>
  <si>
    <t>A-3791072</t>
  </si>
  <si>
    <t>A-3803388</t>
  </si>
  <si>
    <t>Closed between De Beque Cutoff Rd/Exit 62 and US-6/Exit 87 - Road closed due to accident. Construction work.</t>
  </si>
  <si>
    <t>A-3803397</t>
  </si>
  <si>
    <t>A-3810241</t>
  </si>
  <si>
    <t>A-3830433</t>
  </si>
  <si>
    <t>A-3866992</t>
  </si>
  <si>
    <t>At Kipling St/Exit 267 - Accident. Road marking work.</t>
  </si>
  <si>
    <t>A-3866995</t>
  </si>
  <si>
    <t>A-3875620</t>
  </si>
  <si>
    <t>A-3882981</t>
  </si>
  <si>
    <t>A-4173560</t>
  </si>
  <si>
    <t>A-4173566</t>
  </si>
  <si>
    <t>A-4176463</t>
  </si>
  <si>
    <t>Closed at Peoria St/Exit 281 - Road closed due to accident.</t>
  </si>
  <si>
    <t>A-4176924</t>
  </si>
  <si>
    <t>A-4179237</t>
  </si>
  <si>
    <t>Between US-6 and US-24/US-6/Exit 171 - Accident.</t>
  </si>
  <si>
    <t>A-4179239</t>
  </si>
  <si>
    <t>A-4183937</t>
  </si>
  <si>
    <t>A-4183947</t>
  </si>
  <si>
    <t>A-4192015</t>
  </si>
  <si>
    <t>Between I-270/Exit 279 and Dahlia St/Exit 277 - Accident.</t>
  </si>
  <si>
    <t>A-4198059</t>
  </si>
  <si>
    <t>A-4200624</t>
  </si>
  <si>
    <t>Closed between CR-201/Peoria Rd/Exit 322 and I-70-BL/US-287/US-40/Exit 361 - Road closed due to accident.</t>
  </si>
  <si>
    <t>A-4202183</t>
  </si>
  <si>
    <t>A-4210299</t>
  </si>
  <si>
    <t>A-4215812</t>
  </si>
  <si>
    <t>Closed between CR-36/Exit 376 and CR-5/Exit 395 - Road closed due to accident.</t>
  </si>
  <si>
    <t>A-4216419</t>
  </si>
  <si>
    <t>At 32nd Ave/Youngfield St/Exit 264 - Accident. Roadway reduced to 1 lane.</t>
  </si>
  <si>
    <t>A-4217981</t>
  </si>
  <si>
    <t>A-4219104</t>
  </si>
  <si>
    <t>A-4220750</t>
  </si>
  <si>
    <t>A-4221247</t>
  </si>
  <si>
    <t>A-4223911</t>
  </si>
  <si>
    <t>A-4230719</t>
  </si>
  <si>
    <t>A-4232596</t>
  </si>
  <si>
    <t>Closed between Rabbit Valley Rd/Exit 2 and US-50/US-6/Exit 11 - Road closed due to accident.</t>
  </si>
  <si>
    <t>A-4236699</t>
  </si>
  <si>
    <t>At Avon Rd/Exit 167 - Accident. Roadway reduced to 1 lane.</t>
  </si>
  <si>
    <t>A-3789676</t>
  </si>
  <si>
    <t>A-3800094</t>
  </si>
  <si>
    <t>A-3800102</t>
  </si>
  <si>
    <t>A-3805990</t>
  </si>
  <si>
    <t>At US-85/US-87/Exit 128 - Accident. Left lane blocked.</t>
  </si>
  <si>
    <t>A-3830422</t>
  </si>
  <si>
    <t>A-3833035</t>
  </si>
  <si>
    <t>A-3867838</t>
  </si>
  <si>
    <t>Closed at CO-88/Belleview Ave/Exit 199 - Road closed due to accident.</t>
  </si>
  <si>
    <t>A-3867839</t>
  </si>
  <si>
    <t>Ramp closed to I-225 - Road closed due to accident.</t>
  </si>
  <si>
    <t>A-3867842</t>
  </si>
  <si>
    <t>A-3872779</t>
  </si>
  <si>
    <t>A-4170476</t>
  </si>
  <si>
    <t>A-4201739</t>
  </si>
  <si>
    <t>A-4227197</t>
  </si>
  <si>
    <t>A-4231314</t>
  </si>
  <si>
    <t>A-3789655</t>
  </si>
  <si>
    <t>A-3789658</t>
  </si>
  <si>
    <t>A-3791088</t>
  </si>
  <si>
    <t>A-3795771</t>
  </si>
  <si>
    <t>A-3797246</t>
  </si>
  <si>
    <t>A-3800047</t>
  </si>
  <si>
    <t>A-3800055</t>
  </si>
  <si>
    <t>A-3800065</t>
  </si>
  <si>
    <t>A-3800067</t>
  </si>
  <si>
    <t>A-3800091</t>
  </si>
  <si>
    <t>A-3801365</t>
  </si>
  <si>
    <t>A-3802412</t>
  </si>
  <si>
    <t>A-3803396</t>
  </si>
  <si>
    <t>A-3803420</t>
  </si>
  <si>
    <t>A-3805930</t>
  </si>
  <si>
    <t>A-3805953</t>
  </si>
  <si>
    <t>A-3807437</t>
  </si>
  <si>
    <t>A-3810239</t>
  </si>
  <si>
    <t>A-3810261</t>
  </si>
  <si>
    <t>A-3818393</t>
  </si>
  <si>
    <t>A-3818404</t>
  </si>
  <si>
    <t>A-3819827</t>
  </si>
  <si>
    <t>A-3826596</t>
  </si>
  <si>
    <t>A-3826606</t>
  </si>
  <si>
    <t>A-3830431</t>
  </si>
  <si>
    <t>A-3832997</t>
  </si>
  <si>
    <t>Closed between Van Buren St/Exit 13 and Colorado/New Mexico State Line - Road closed due to accident.</t>
  </si>
  <si>
    <t>A-3833000</t>
  </si>
  <si>
    <t>Closed between Exit 6 and US-85 US-87 - Road closed due to accident.</t>
  </si>
  <si>
    <t>A-3833003</t>
  </si>
  <si>
    <t>A-3833029</t>
  </si>
  <si>
    <t>A-3833063</t>
  </si>
  <si>
    <t>Closed at Wootton Rd/Exit 2 - Road closed due to accident.</t>
  </si>
  <si>
    <t>A-3837560</t>
  </si>
  <si>
    <t>A-3847936</t>
  </si>
  <si>
    <t>Ramp closed to Zuni St - Road closed due to accident.</t>
  </si>
  <si>
    <t>A-3863207</t>
  </si>
  <si>
    <t>A-3863212</t>
  </si>
  <si>
    <t>A-3867869</t>
  </si>
  <si>
    <t>A-3868739</t>
  </si>
  <si>
    <t>A-3868740</t>
  </si>
  <si>
    <t>A-3868741</t>
  </si>
  <si>
    <t>A-3878057</t>
  </si>
  <si>
    <t>A-4165297</t>
  </si>
  <si>
    <t>A-4165919</t>
  </si>
  <si>
    <t>A-4166679</t>
  </si>
  <si>
    <t>A-4171156</t>
  </si>
  <si>
    <t>At Burnt Mill Road/Exit 88 - Accident.</t>
  </si>
  <si>
    <t>A-4172322</t>
  </si>
  <si>
    <t>A-4172326</t>
  </si>
  <si>
    <t>A-4175386</t>
  </si>
  <si>
    <t>A-4175387</t>
  </si>
  <si>
    <t>A-4177195</t>
  </si>
  <si>
    <t>A-4179653</t>
  </si>
  <si>
    <t>A-4183134</t>
  </si>
  <si>
    <t>A-4183137</t>
  </si>
  <si>
    <t>A-4183142</t>
  </si>
  <si>
    <t>A-4183451</t>
  </si>
  <si>
    <t>A-4183462</t>
  </si>
  <si>
    <t>A-4186534</t>
  </si>
  <si>
    <t>A-4189652</t>
  </si>
  <si>
    <t>A-4189653</t>
  </si>
  <si>
    <t>A-4194146</t>
  </si>
  <si>
    <t>A-4194147</t>
  </si>
  <si>
    <t>A-4195802</t>
  </si>
  <si>
    <t>A-4195803</t>
  </si>
  <si>
    <t>A-4195838</t>
  </si>
  <si>
    <t>A-4196436</t>
  </si>
  <si>
    <t>A-4196500</t>
  </si>
  <si>
    <t>A-4196966</t>
  </si>
  <si>
    <t>A-4196990</t>
  </si>
  <si>
    <t>A-4197353</t>
  </si>
  <si>
    <t>A-4198615</t>
  </si>
  <si>
    <t>A-4199152</t>
  </si>
  <si>
    <t>A-4200295</t>
  </si>
  <si>
    <t>A-4201161</t>
  </si>
  <si>
    <t>A-4202704</t>
  </si>
  <si>
    <t>A-4204146</t>
  </si>
  <si>
    <t>A-4205695</t>
  </si>
  <si>
    <t>A-4205726</t>
  </si>
  <si>
    <t>A-4206137</t>
  </si>
  <si>
    <t>A-4206138</t>
  </si>
  <si>
    <t>A-4207210</t>
  </si>
  <si>
    <t>A-4207214</t>
  </si>
  <si>
    <t>A-4208920</t>
  </si>
  <si>
    <t>A-4210312</t>
  </si>
  <si>
    <t>A-4211701</t>
  </si>
  <si>
    <t>A-4211721</t>
  </si>
  <si>
    <t>A-4216162</t>
  </si>
  <si>
    <t>A-4217503</t>
  </si>
  <si>
    <t>A-4218533</t>
  </si>
  <si>
    <t>A-4219099</t>
  </si>
  <si>
    <t>A-4219111</t>
  </si>
  <si>
    <t>A-4221249</t>
  </si>
  <si>
    <t>A-4222247</t>
  </si>
  <si>
    <t>A-4222248</t>
  </si>
  <si>
    <t>A-4222752</t>
  </si>
  <si>
    <t>A-4222757</t>
  </si>
  <si>
    <t>A-4222758</t>
  </si>
  <si>
    <t>A-4222764</t>
  </si>
  <si>
    <t>A-4223469</t>
  </si>
  <si>
    <t>A-4223919</t>
  </si>
  <si>
    <t>A-4229973</t>
  </si>
  <si>
    <t>A-4231777</t>
  </si>
  <si>
    <t>A-4234452</t>
  </si>
  <si>
    <t>A-4237105</t>
  </si>
  <si>
    <t>A-4238718</t>
  </si>
  <si>
    <t>A-4238720</t>
  </si>
  <si>
    <t>At US-285/Hampden Ave/Exit 201 - Accident. Two lanes blocked.</t>
  </si>
  <si>
    <t>A-3759444</t>
  </si>
  <si>
    <t>At CO-66/Exit 243 - Accident. Right lane blocked.</t>
  </si>
  <si>
    <t>A-3770985</t>
  </si>
  <si>
    <t>Between US-50/Exit 100 and 29th St/Exit 100 - Accident. Roadway reduced to 1 lane.</t>
  </si>
  <si>
    <t>A-3788359</t>
  </si>
  <si>
    <t>Closed at CO-119/Exit 240 - Road closed due to accident.</t>
  </si>
  <si>
    <t>A-3788360</t>
  </si>
  <si>
    <t>A-3789646</t>
  </si>
  <si>
    <t>A-3789654</t>
  </si>
  <si>
    <t>A-3791078</t>
  </si>
  <si>
    <t>A-3791109</t>
  </si>
  <si>
    <t>A-3791111</t>
  </si>
  <si>
    <t>A-3795784</t>
  </si>
  <si>
    <t>A-3797236</t>
  </si>
  <si>
    <t>A-3800061</t>
  </si>
  <si>
    <t>A-3800072</t>
  </si>
  <si>
    <t>A-3800086</t>
  </si>
  <si>
    <t>A-3801360</t>
  </si>
  <si>
    <t>A-3802405</t>
  </si>
  <si>
    <t>A-3802435</t>
  </si>
  <si>
    <t>A-3802437</t>
  </si>
  <si>
    <t>A-3804606</t>
  </si>
  <si>
    <t>A-3804626</t>
  </si>
  <si>
    <t>A-3804647</t>
  </si>
  <si>
    <t>A-3807447</t>
  </si>
  <si>
    <t>A-3807470</t>
  </si>
  <si>
    <t>A-3810254</t>
  </si>
  <si>
    <t>A-3810276</t>
  </si>
  <si>
    <t>A-3815452</t>
  </si>
  <si>
    <t>A-3815478</t>
  </si>
  <si>
    <t>A-3816981</t>
  </si>
  <si>
    <t>A-3818427</t>
  </si>
  <si>
    <t>A-3819802</t>
  </si>
  <si>
    <t>A-3819828</t>
  </si>
  <si>
    <t>A-3819834</t>
  </si>
  <si>
    <t>A-3825041</t>
  </si>
  <si>
    <t>A-3826602</t>
  </si>
  <si>
    <t>A-3826614</t>
  </si>
  <si>
    <t>A-3826625</t>
  </si>
  <si>
    <t>A-3826640</t>
  </si>
  <si>
    <t>A-3828103</t>
  </si>
  <si>
    <t>A-3828104</t>
  </si>
  <si>
    <t>A-3829527</t>
  </si>
  <si>
    <t>A-3833001</t>
  </si>
  <si>
    <t>Closed between Exit 6 and Colorado/New Mexico State Line - Road closed due to accident.</t>
  </si>
  <si>
    <t>A-3833061</t>
  </si>
  <si>
    <t>Closed between US-85 US-87 and CR-69.4/Exit 11 - Road closed due to accident.</t>
  </si>
  <si>
    <t>A-3833062</t>
  </si>
  <si>
    <t>Closed between Colorado/New Mexico State Line and CR-69.4/Exit 11 - Road closed due to accident.</t>
  </si>
  <si>
    <t>A-3833066</t>
  </si>
  <si>
    <t>A-3834669</t>
  </si>
  <si>
    <t>At Eagleridge Blvd/Exit 102 - Accident.</t>
  </si>
  <si>
    <t>A-3837582</t>
  </si>
  <si>
    <t>A-3837584</t>
  </si>
  <si>
    <t>A-3847951</t>
  </si>
  <si>
    <t>Closed between CO-402/Exit 255 and US-34/Eisenhower Blvd/Exit 257 - Road closed due to accident.</t>
  </si>
  <si>
    <t>A-3861949</t>
  </si>
  <si>
    <t>A-3861959</t>
  </si>
  <si>
    <t>A-3861968</t>
  </si>
  <si>
    <t>A-3864426</t>
  </si>
  <si>
    <t>A-3868805</t>
  </si>
  <si>
    <t>A-3871495</t>
  </si>
  <si>
    <t>A-3871507</t>
  </si>
  <si>
    <t>A-3871529</t>
  </si>
  <si>
    <t>A-3873982</t>
  </si>
  <si>
    <t>A-3873992</t>
  </si>
  <si>
    <t>A-3874828</t>
  </si>
  <si>
    <t>A-3874830</t>
  </si>
  <si>
    <t>A-3879334</t>
  </si>
  <si>
    <t>A-3880763</t>
  </si>
  <si>
    <t>Between Fontanero St/Exit 144 and CO-38/Fillmore St/Exit 145 - Accident. Three lanes blocked.</t>
  </si>
  <si>
    <t>A-4166356</t>
  </si>
  <si>
    <t>A-4166689</t>
  </si>
  <si>
    <t>A-4167842</t>
  </si>
  <si>
    <t>A-4167874</t>
  </si>
  <si>
    <t>A-4171699</t>
  </si>
  <si>
    <t>A-4172327</t>
  </si>
  <si>
    <t>A-4172909</t>
  </si>
  <si>
    <t>A-4173532</t>
  </si>
  <si>
    <t>A-4176920</t>
  </si>
  <si>
    <t>A-4177192</t>
  </si>
  <si>
    <t>A-4177356</t>
  </si>
  <si>
    <t>A-4177358</t>
  </si>
  <si>
    <t>A-4179243</t>
  </si>
  <si>
    <t>A-4179247</t>
  </si>
  <si>
    <t>Closed between I-25-BL/Nevada Ave/Exit 140 and US-24/Cimarron St/Exit 141 - Road closed due to accident.</t>
  </si>
  <si>
    <t>A-4179268</t>
  </si>
  <si>
    <t>A-4183140</t>
  </si>
  <si>
    <t>A-4183445</t>
  </si>
  <si>
    <t>A-4183455</t>
  </si>
  <si>
    <t>A-4183463</t>
  </si>
  <si>
    <t>A-4189362</t>
  </si>
  <si>
    <t>A-4195172</t>
  </si>
  <si>
    <t>A-4195180</t>
  </si>
  <si>
    <t>A-4196431</t>
  </si>
  <si>
    <t>A-4196450</t>
  </si>
  <si>
    <t>A-4196488</t>
  </si>
  <si>
    <t>At Buckeye Road/Exit 288 - Accident.</t>
  </si>
  <si>
    <t>A-4197365</t>
  </si>
  <si>
    <t>A-4198582</t>
  </si>
  <si>
    <t>A-4198616</t>
  </si>
  <si>
    <t>A-4199761</t>
  </si>
  <si>
    <t>A-4200638</t>
  </si>
  <si>
    <t>A-4201726</t>
  </si>
  <si>
    <t>A-4206540</t>
  </si>
  <si>
    <t>A-4207238</t>
  </si>
  <si>
    <t>A-4207906</t>
  </si>
  <si>
    <t>A-4208360</t>
  </si>
  <si>
    <t>A-4208361</t>
  </si>
  <si>
    <t>A-4208895</t>
  </si>
  <si>
    <t>A-4208899</t>
  </si>
  <si>
    <t>A-4208919</t>
  </si>
  <si>
    <t>A-4208921</t>
  </si>
  <si>
    <t>A-4208965</t>
  </si>
  <si>
    <t>Between US-85/Santa Fe Dr/Exit 207 and CO-26/Alameda Ave/Exit 208 - Accident. Two lanes blocked.</t>
  </si>
  <si>
    <t>A-4210290</t>
  </si>
  <si>
    <t>A-4213173</t>
  </si>
  <si>
    <t>At I-25-SPUR/Exit 34 - Accident.</t>
  </si>
  <si>
    <t>A-4216159</t>
  </si>
  <si>
    <t>A-4217986</t>
  </si>
  <si>
    <t>A-4217989</t>
  </si>
  <si>
    <t>A-4218542</t>
  </si>
  <si>
    <t>A-4219121</t>
  </si>
  <si>
    <t>A-4220787</t>
  </si>
  <si>
    <t>A-4221239</t>
  </si>
  <si>
    <t>A-4222245</t>
  </si>
  <si>
    <t>A-4222754</t>
  </si>
  <si>
    <t>A-4222756</t>
  </si>
  <si>
    <t>A-4222760</t>
  </si>
  <si>
    <t>A-4222766</t>
  </si>
  <si>
    <t>A-4223460</t>
  </si>
  <si>
    <t>A-4223920</t>
  </si>
  <si>
    <t>Closed between Ray Nixon Rd/Exit 125 and CO-16/Exit 132 - Road closed due to accident.</t>
  </si>
  <si>
    <t>A-4224462</t>
  </si>
  <si>
    <t>A-4224469</t>
  </si>
  <si>
    <t>A-4225056</t>
  </si>
  <si>
    <t>A-4225643</t>
  </si>
  <si>
    <t>A-4226122</t>
  </si>
  <si>
    <t>A-4230716</t>
  </si>
  <si>
    <t>A-4231258</t>
  </si>
  <si>
    <t>A-4231268</t>
  </si>
  <si>
    <t>A-4233526</t>
  </si>
  <si>
    <t>A-4233931</t>
  </si>
  <si>
    <t>A-4234432</t>
  </si>
  <si>
    <t>A-4235028</t>
  </si>
  <si>
    <t>A-4235574</t>
  </si>
  <si>
    <t>A-4237085</t>
  </si>
  <si>
    <t>A-4238713</t>
  </si>
  <si>
    <t>A-4238715</t>
  </si>
  <si>
    <t>Closed at US-6 - Road closed due to accident.</t>
  </si>
  <si>
    <t>Carbondale</t>
  </si>
  <si>
    <t>Closed at Washington Ave - Road closed due to accident.</t>
  </si>
  <si>
    <t>E US Highway 24</t>
  </si>
  <si>
    <t>Wiggins</t>
  </si>
  <si>
    <t>At County Road E - Accident.</t>
  </si>
  <si>
    <t>Montezuma</t>
  </si>
  <si>
    <t>Closed at 4th St - Road closed due to accident.</t>
  </si>
  <si>
    <t>Highway 145</t>
  </si>
  <si>
    <t>A-3904772</t>
  </si>
  <si>
    <t>Closed between CO-75/W Bowles Ave/W Littleton Blvd and CO-470 - Road closed due to accident.</t>
  </si>
  <si>
    <t>A-3919280</t>
  </si>
  <si>
    <t>Closed between I-25/US-287/S Valley Hwy and Buchtel Blvd - Road closed due to accident.</t>
  </si>
  <si>
    <t>Ramp closed to Exit 217 - Road closed due to accident.</t>
  </si>
  <si>
    <t>A-3893603</t>
  </si>
  <si>
    <t>Closed at CR-16/Shrine Pass Rd/Exit 190 - Road closed due to accident.</t>
  </si>
  <si>
    <t>A-3906576</t>
  </si>
  <si>
    <t>Ramp closed to US-6/6th Ave/Exit 209 - Road closed due to accident.</t>
  </si>
  <si>
    <t>A-3921913</t>
  </si>
  <si>
    <t>Closed at CR-69.4/Exit 11 - Road closed due to accident.</t>
  </si>
  <si>
    <t>Glenwood Springs</t>
  </si>
  <si>
    <t>81601</t>
  </si>
  <si>
    <t>K5SM</t>
  </si>
  <si>
    <t>A-3902197</t>
  </si>
  <si>
    <t>A-3919341</t>
  </si>
  <si>
    <t>Closed between CO-16/Exit 132 and Ray Nixon Rd/Exit 125 - Road closed due to accident.</t>
  </si>
  <si>
    <t>Closed at CO-119 - Road closed due to accident.</t>
  </si>
  <si>
    <t>80654</t>
  </si>
  <si>
    <t>KFMM</t>
  </si>
  <si>
    <t>Closed at US-285/Kimberlin Ln - Road closed due to accident.</t>
  </si>
  <si>
    <t>A-3915308</t>
  </si>
  <si>
    <t>A-3915578</t>
  </si>
  <si>
    <t>Between CO-52/Exit 235 and CO-66/Exit 243 - Accident.</t>
  </si>
  <si>
    <t>A-3915580</t>
  </si>
  <si>
    <t>Between CO-119/Exit 240 and CO-66/Exit 243 - Accident.</t>
  </si>
  <si>
    <t>A-3927939</t>
  </si>
  <si>
    <t>A-3929121</t>
  </si>
  <si>
    <t>Between I-25/Exit 5 and CO-224/74th Ave/Exit 8 - Accident.</t>
  </si>
  <si>
    <t>A-3889167</t>
  </si>
  <si>
    <t>A-3891378</t>
  </si>
  <si>
    <t>A-3892445</t>
  </si>
  <si>
    <t>A-3893539</t>
  </si>
  <si>
    <t>A-3893540</t>
  </si>
  <si>
    <t>Between I-70-BL/US-40/W Colfax Ave and Denver West Colorado Mills Blvd - Accident.</t>
  </si>
  <si>
    <t>A-3893545</t>
  </si>
  <si>
    <t>Between I-70 and Denver West Colorado Mills Blvd - Accident.</t>
  </si>
  <si>
    <t>A-3898586</t>
  </si>
  <si>
    <t>A-3900961</t>
  </si>
  <si>
    <t>A-3901710</t>
  </si>
  <si>
    <t>A-3901711</t>
  </si>
  <si>
    <t>A-3901713</t>
  </si>
  <si>
    <t>A-3902196</t>
  </si>
  <si>
    <t>A-3902199</t>
  </si>
  <si>
    <t>A-3906236</t>
  </si>
  <si>
    <t>A-3907116</t>
  </si>
  <si>
    <t>A-3913566</t>
  </si>
  <si>
    <t>A-3915577</t>
  </si>
  <si>
    <t>A-3916228</t>
  </si>
  <si>
    <t>A-3918842</t>
  </si>
  <si>
    <t>A-3918845</t>
  </si>
  <si>
    <t>A-3919336</t>
  </si>
  <si>
    <t>At US-85/US-87/Exit 128 - Accident. danger.</t>
  </si>
  <si>
    <t>A-3919337</t>
  </si>
  <si>
    <t>At CO-83/Academy Blvd/Exit 135 - Accident. Lane blocked.</t>
  </si>
  <si>
    <t>A-3919339</t>
  </si>
  <si>
    <t>A-3919342</t>
  </si>
  <si>
    <t>A-3919345</t>
  </si>
  <si>
    <t>A-3919348</t>
  </si>
  <si>
    <t>A-3924988</t>
  </si>
  <si>
    <t>Between Garrison St and Union Blvd/Simms St - Accident.</t>
  </si>
  <si>
    <t>A-3925276</t>
  </si>
  <si>
    <t>A-3927938</t>
  </si>
  <si>
    <t>A-3929112</t>
  </si>
  <si>
    <t>A-3929119</t>
  </si>
  <si>
    <t>A-3929120</t>
  </si>
  <si>
    <t>A-3933969</t>
  </si>
  <si>
    <t>At Yosemite St - Accident.</t>
  </si>
  <si>
    <t>At I-70/Exit 214 - Accident. Left lane blocked.</t>
  </si>
  <si>
    <t>Breckenridge</t>
  </si>
  <si>
    <t>Closed at County Road ZZ - Road closed due to accident.</t>
  </si>
  <si>
    <t>A-3889169</t>
  </si>
  <si>
    <t>A-3906230</t>
  </si>
  <si>
    <t>A-3908771</t>
  </si>
  <si>
    <t>Closed between CO-E-470/Exit 18 and US-85/Exit 12 - Road closed due to accident.</t>
  </si>
  <si>
    <t>A-3919282</t>
  </si>
  <si>
    <t>A-3919328</t>
  </si>
  <si>
    <t>At CO-119/Exit 240 - Accident. in the right lane.</t>
  </si>
  <si>
    <t>A-3923222</t>
  </si>
  <si>
    <t>Between I-25/US-87 and US-34 - Accident. Lane blocked. emergency vehicles at scene.</t>
  </si>
  <si>
    <t>A-3931892</t>
  </si>
  <si>
    <t>Closed between CO-119 and US-6/CO-58 - Road closed due to accident.</t>
  </si>
  <si>
    <t>A-3931893</t>
  </si>
  <si>
    <t>A-3934669</t>
  </si>
  <si>
    <t>A-3897452</t>
  </si>
  <si>
    <t>Closed between I-76/Exit 216 and I-25/Exit 5 - Road closed due to accident.</t>
  </si>
  <si>
    <t>A-3897453</t>
  </si>
  <si>
    <t>Ramp closed to I-270/Exit 6 - Road closed due to accident.</t>
  </si>
  <si>
    <t>A-3891379</t>
  </si>
  <si>
    <t>A-3892449</t>
  </si>
  <si>
    <t>A-3899696</t>
  </si>
  <si>
    <t>A-3899697</t>
  </si>
  <si>
    <t>A-3901702</t>
  </si>
  <si>
    <t>A-3901703</t>
  </si>
  <si>
    <t>A-3919326</t>
  </si>
  <si>
    <t>At US-40/Exit 251 - Accident.</t>
  </si>
  <si>
    <t>At CO-128/120th Ave/Exit 223 - Accident. Left lane blocked.</t>
  </si>
  <si>
    <t>Closed at US-84 - Road closed due to accident.</t>
  </si>
  <si>
    <t>Creede</t>
  </si>
  <si>
    <t>81130</t>
  </si>
  <si>
    <t>A-3892450</t>
  </si>
  <si>
    <t>At US-6/CO-9/Exit 205 - Accident.</t>
  </si>
  <si>
    <t>A-3898392</t>
  </si>
  <si>
    <t>Closed between Island Acres Rd/Exit 47 and CR-37.30/Elberta Ave/Exit 42 - Road closed due to accident.</t>
  </si>
  <si>
    <t>A-3908772</t>
  </si>
  <si>
    <t>A-3917292</t>
  </si>
  <si>
    <t>A-3921842</t>
  </si>
  <si>
    <t>A-3927821</t>
  </si>
  <si>
    <t>A-3892457</t>
  </si>
  <si>
    <t>A-3892458</t>
  </si>
  <si>
    <t>County Road 7</t>
  </si>
  <si>
    <t>A-3895723</t>
  </si>
  <si>
    <t>A-3895724</t>
  </si>
  <si>
    <t>A-3899718</t>
  </si>
  <si>
    <t>A-3899719</t>
  </si>
  <si>
    <t>Closed between US-6/CO-58 and CO-119 - Road closed due to accident.</t>
  </si>
  <si>
    <t>A-3902220</t>
  </si>
  <si>
    <t>A-3917304</t>
  </si>
  <si>
    <t>Closed between CR-69.4/Exit 11 and Exit 460 - Road closed due to accident.</t>
  </si>
  <si>
    <t>Ouray</t>
  </si>
  <si>
    <t>Closed at I-70/US-6 - Road closed due to accident.</t>
  </si>
  <si>
    <t>Closed between US-6/Exit 216 and Eisenhower Memorial Tunl (West) - Road closed due to accident.</t>
  </si>
  <si>
    <t>Closed at Leadville - Road closed due to accident.</t>
  </si>
  <si>
    <t>A-3885373</t>
  </si>
  <si>
    <t>A-3888382</t>
  </si>
  <si>
    <t>A-3888737</t>
  </si>
  <si>
    <t>A-3891403</t>
  </si>
  <si>
    <t>At CO-69 - Accident.</t>
  </si>
  <si>
    <t>Cotopaxi</t>
  </si>
  <si>
    <t>81223</t>
  </si>
  <si>
    <t>KANK</t>
  </si>
  <si>
    <t>A-3891414</t>
  </si>
  <si>
    <t>A-3892070</t>
  </si>
  <si>
    <t>At CO-91/Exit 195 - Accident.</t>
  </si>
  <si>
    <t>A-3893584</t>
  </si>
  <si>
    <t>At CR-16/Shrine Pass Rd/Exit 190 - Accident. Right lane blocked.</t>
  </si>
  <si>
    <t>A-3897462</t>
  </si>
  <si>
    <t>A-3901696</t>
  </si>
  <si>
    <t>A-3902205</t>
  </si>
  <si>
    <t>80720</t>
  </si>
  <si>
    <t>KAKO</t>
  </si>
  <si>
    <t>A-3902208</t>
  </si>
  <si>
    <t>At CR-56 - Accident.</t>
  </si>
  <si>
    <t>A-3902973</t>
  </si>
  <si>
    <t>A-3902975</t>
  </si>
  <si>
    <t>A-3902990</t>
  </si>
  <si>
    <t>A-3906209</t>
  </si>
  <si>
    <t>A-3906609</t>
  </si>
  <si>
    <t>A-3907830</t>
  </si>
  <si>
    <t>A-3908780</t>
  </si>
  <si>
    <t>A-3908782</t>
  </si>
  <si>
    <t>A-3910979</t>
  </si>
  <si>
    <t>A-3911425</t>
  </si>
  <si>
    <t>A-3913526</t>
  </si>
  <si>
    <t>At US-24 (North) - Accident.</t>
  </si>
  <si>
    <t>A-3914236</t>
  </si>
  <si>
    <t>A-3914242</t>
  </si>
  <si>
    <t>A-3915286</t>
  </si>
  <si>
    <t>A-3915589</t>
  </si>
  <si>
    <t>A-3916227</t>
  </si>
  <si>
    <t>A-3918837</t>
  </si>
  <si>
    <t>A-3919286</t>
  </si>
  <si>
    <t>A-3919301</t>
  </si>
  <si>
    <t>A-3919310</t>
  </si>
  <si>
    <t>At CO-402/Exit 255 - Accident. in the left lane.</t>
  </si>
  <si>
    <t>A-3919313</t>
  </si>
  <si>
    <t>A-3919323</t>
  </si>
  <si>
    <t>A-3922588</t>
  </si>
  <si>
    <t>A-3922607</t>
  </si>
  <si>
    <t>A-3922609</t>
  </si>
  <si>
    <t>Between Baptist Rd/Exit 158 and County Line Rd/Exit 163 - Multi-vehicle accident involving vehicle. Two lanes blocked.</t>
  </si>
  <si>
    <t>A-3925282</t>
  </si>
  <si>
    <t>At CR-65/Exit 248 - Accident.</t>
  </si>
  <si>
    <t>A-3926414</t>
  </si>
  <si>
    <t>A-3929084</t>
  </si>
  <si>
    <t>A-3929087</t>
  </si>
  <si>
    <t>A-3929089</t>
  </si>
  <si>
    <t>A-3929092</t>
  </si>
  <si>
    <t>A-3929096</t>
  </si>
  <si>
    <t>A-3929106</t>
  </si>
  <si>
    <t>A-3929435</t>
  </si>
  <si>
    <t>A-3929876</t>
  </si>
  <si>
    <t>A-3930471</t>
  </si>
  <si>
    <t>A-3931879</t>
  </si>
  <si>
    <t>A-3932628</t>
  </si>
  <si>
    <t>A-3932654</t>
  </si>
  <si>
    <t>At 1st St/Exit 98 - Accident.</t>
  </si>
  <si>
    <t>Closed at Spruce Dr - Road closed due to accident.</t>
  </si>
  <si>
    <t>Closed at Mill St - Road closed due to accident.</t>
  </si>
  <si>
    <t>Closed at Kentucky Ave - Road closed due to accident.</t>
  </si>
  <si>
    <t>A-3885361</t>
  </si>
  <si>
    <t>A-3887282</t>
  </si>
  <si>
    <t>A-3889180</t>
  </si>
  <si>
    <t>A-3889181</t>
  </si>
  <si>
    <t>A-3889725</t>
  </si>
  <si>
    <t>Closed at Salida - Road closed due to accident.</t>
  </si>
  <si>
    <t>A-3889727</t>
  </si>
  <si>
    <t>Closed at Buena Vista - Road closed due to accident.</t>
  </si>
  <si>
    <t>A-3890396</t>
  </si>
  <si>
    <t>At Wadsworth Pky/CO-121/CO-128 - Accident. in the right lane.</t>
  </si>
  <si>
    <t>A-3890882</t>
  </si>
  <si>
    <t>A-3890884</t>
  </si>
  <si>
    <t>A-3890894</t>
  </si>
  <si>
    <t>A-3890905</t>
  </si>
  <si>
    <t>A-3894628</t>
  </si>
  <si>
    <t>A-3894629</t>
  </si>
  <si>
    <t>A-3895008</t>
  </si>
  <si>
    <t>A-3895013</t>
  </si>
  <si>
    <t>A-3895706</t>
  </si>
  <si>
    <t>A-3898033</t>
  </si>
  <si>
    <t>A-3898037</t>
  </si>
  <si>
    <t>A-3898038</t>
  </si>
  <si>
    <t>Closed between CO-105/Exit 161 and County Line Rd/Exit 163 - Road closed due to accident.</t>
  </si>
  <si>
    <t>A-3898048</t>
  </si>
  <si>
    <t>A-3898061</t>
  </si>
  <si>
    <t>A-3898343</t>
  </si>
  <si>
    <t>Closed between CO-392/Exit 262 and CO-68/Harmony Rd/Exit 265 - Road closed due to accident.</t>
  </si>
  <si>
    <t>A-3898363</t>
  </si>
  <si>
    <t>A-3898364</t>
  </si>
  <si>
    <t>A-3899726</t>
  </si>
  <si>
    <t>Closed between CO-119 and CO-58 - Road closed due to accident. Slippery road.</t>
  </si>
  <si>
    <t>A-3899727</t>
  </si>
  <si>
    <t>Closed between 19th St and CO-119 - Road closed due to accident. Slippery road.</t>
  </si>
  <si>
    <t>A-3900106</t>
  </si>
  <si>
    <t>A-3906610</t>
  </si>
  <si>
    <t>A-3906611</t>
  </si>
  <si>
    <t>A-3906612</t>
  </si>
  <si>
    <t>A-3911430</t>
  </si>
  <si>
    <t>A-3911434</t>
  </si>
  <si>
    <t>A-3911435</t>
  </si>
  <si>
    <t>A-3924482</t>
  </si>
  <si>
    <t>Closed between US-385/Lincoln St/Exit 437 and CR-40/Exit 429 - Road closed due to accident.</t>
  </si>
  <si>
    <t>A-3924492</t>
  </si>
  <si>
    <t>Closed at US-385/Lincoln St/Exit 437 - Road closed due to accident.</t>
  </si>
  <si>
    <t>A-3928575</t>
  </si>
  <si>
    <t>A-3928577</t>
  </si>
  <si>
    <t>Ramp closed to CO-470 Westbound and I-70 Westbound - Road closed due to accident.</t>
  </si>
  <si>
    <t>A-3928578</t>
  </si>
  <si>
    <t>Ramp closed to CO-470/Exit 260 - Road closed due to accident.</t>
  </si>
  <si>
    <t>A-3928579</t>
  </si>
  <si>
    <t>A-3928581</t>
  </si>
  <si>
    <t>A-3928586</t>
  </si>
  <si>
    <t>CO-52 W</t>
  </si>
  <si>
    <t>Closed at US-50/US-6 - Road closed due to accident.</t>
  </si>
  <si>
    <t>Douglas Pass Rd</t>
  </si>
  <si>
    <t>A-3894623</t>
  </si>
  <si>
    <t>Closed between US-6 and US-24/US-6/Exit 171 - Road closed due to accident.</t>
  </si>
  <si>
    <t>A-3895288</t>
  </si>
  <si>
    <t>At Bighorn Rd/Exit 180 - Accident. Roadway reduced to 1 lane.</t>
  </si>
  <si>
    <t>A-3898337</t>
  </si>
  <si>
    <t>A-3898349</t>
  </si>
  <si>
    <t>A-3899733</t>
  </si>
  <si>
    <t>A-3890873</t>
  </si>
  <si>
    <t>A-3892076</t>
  </si>
  <si>
    <t>A-3904913</t>
  </si>
  <si>
    <t>A-3906613</t>
  </si>
  <si>
    <t>A-3931891</t>
  </si>
  <si>
    <t>A-3893006</t>
  </si>
  <si>
    <t>Closed at CR-670/Exit 67 - Road closed due to accident.</t>
  </si>
  <si>
    <t>A-3910964</t>
  </si>
  <si>
    <t>A-3911450</t>
  </si>
  <si>
    <t>Between Avon Rd/Exit 167 and Beaver Creek Rd/Exit 163 - Accident. Lane blocked.</t>
  </si>
  <si>
    <t>A-3928595</t>
  </si>
  <si>
    <t>At Avon Rd/Exit 167 - Accident.</t>
  </si>
  <si>
    <t>A-3898584</t>
  </si>
  <si>
    <t>A-3899739</t>
  </si>
  <si>
    <t>A-3899740</t>
  </si>
  <si>
    <t>A-3899742</t>
  </si>
  <si>
    <t>A-3900890</t>
  </si>
  <si>
    <t>Closed between Orchard Rd/Exit 198 and CO-88/Belleview Ave/Exit 199 - Road closed due to accident.</t>
  </si>
  <si>
    <t>A-3902500</t>
  </si>
  <si>
    <t>Between Exit 125 and Exit 129 - Accident.</t>
  </si>
  <si>
    <t>A-3904930</t>
  </si>
  <si>
    <t>A-3910266</t>
  </si>
  <si>
    <t>A-3911827</t>
  </si>
  <si>
    <t>A-3912370</t>
  </si>
  <si>
    <t>Closed between 20th St/Exit 212 and Park Ave/Exit 213 - Road closed due to accident.</t>
  </si>
  <si>
    <t>A-3914295</t>
  </si>
  <si>
    <t>A-3929930</t>
  </si>
  <si>
    <t>A-3931894</t>
  </si>
  <si>
    <t>A-3931895</t>
  </si>
  <si>
    <t>Closed at CO-131/Exit 157 - Road closed due to accident.</t>
  </si>
  <si>
    <t>A-3931896</t>
  </si>
  <si>
    <t>A-3933232</t>
  </si>
  <si>
    <t>Villa Grove</t>
  </si>
  <si>
    <t>81155</t>
  </si>
  <si>
    <t>KMYP</t>
  </si>
  <si>
    <t>A-3803448</t>
  </si>
  <si>
    <t>Closed between US-34/Exit 66B and US-34/I-76-BL/Exit 75 - Road closed due to accident.</t>
  </si>
  <si>
    <t>CO-52 E</t>
  </si>
  <si>
    <t>A-3803449</t>
  </si>
  <si>
    <t>Closed between US-34/I-76-BL/Exit 75 and US-34/Exit 66B - Road closed due to accident.</t>
  </si>
  <si>
    <t>Fort Morgan</t>
  </si>
  <si>
    <t>80701</t>
  </si>
  <si>
    <t>A-3834746</t>
  </si>
  <si>
    <t>At Mel Ray Rd/Exit 114 - Accident.</t>
  </si>
  <si>
    <t>A-3868751</t>
  </si>
  <si>
    <t>A-4174730</t>
  </si>
  <si>
    <t>At CO-144/Exit 79 - Accident.</t>
  </si>
  <si>
    <t>A-4174731</t>
  </si>
  <si>
    <t>At US-34/I-76-BL/Exit 75 - Accident.</t>
  </si>
  <si>
    <t>A-4205215</t>
  </si>
  <si>
    <t>Closed at Long Bridge Road/Exit 73 - Road closed due to accident. Lost load.</t>
  </si>
  <si>
    <t>A-4213214</t>
  </si>
  <si>
    <t>Closed at S8 Rd - Road closed due to accident.</t>
  </si>
  <si>
    <t>7N Rd</t>
  </si>
  <si>
    <t>Egnar</t>
  </si>
  <si>
    <t>81325</t>
  </si>
  <si>
    <t>KAIB</t>
  </si>
  <si>
    <t>A-4215377</t>
  </si>
  <si>
    <t>At CR-200/Marshall Pass Rd - Accident.</t>
  </si>
  <si>
    <t>A-4215378</t>
  </si>
  <si>
    <t>At CO-17/Cr-gg - Accident.</t>
  </si>
  <si>
    <t>A-4230700</t>
  </si>
  <si>
    <t>Closed between US-34/Exit 66B and Long Bridge Road/Exit 73 - Road closed due to accident.</t>
  </si>
  <si>
    <t>A-4232489</t>
  </si>
  <si>
    <t>Between US-6/Exit 92 and CR-33/Exit 95 - Accident. Lane blocked.</t>
  </si>
  <si>
    <t>Brush</t>
  </si>
  <si>
    <t>80723</t>
  </si>
  <si>
    <t>K4BL</t>
  </si>
  <si>
    <t>A-4204576</t>
  </si>
  <si>
    <t>Closed at County Road 12 - Road closed due to accident.</t>
  </si>
  <si>
    <t>81233</t>
  </si>
  <si>
    <t>A-4208882</t>
  </si>
  <si>
    <t>At I-25-BL/Exit 49 - Accident.</t>
  </si>
  <si>
    <t>Ramp closed to I-225 Northbound and DTC Blvd - Road closed due to accident.</t>
  </si>
  <si>
    <t>Ramp closed to Exit 200 - Road closed due to accident.</t>
  </si>
  <si>
    <t>A-3890400</t>
  </si>
  <si>
    <t>Closed between CR-19 and CR-30 - Road closed due to accident.</t>
  </si>
  <si>
    <t>W Goff Ave</t>
  </si>
  <si>
    <t>Prowers</t>
  </si>
  <si>
    <t>81041</t>
  </si>
  <si>
    <t>A-3890914</t>
  </si>
  <si>
    <t>A-3890915</t>
  </si>
  <si>
    <t>Closed at US-85/Santa Fe Dr - Road closed due to accident.</t>
  </si>
  <si>
    <t>A-3900466</t>
  </si>
  <si>
    <t>A-3906630</t>
  </si>
  <si>
    <t>Closed at Bijou St/Exit 142 - Road closed due to accident. Construction work.</t>
  </si>
  <si>
    <t>A-3911451</t>
  </si>
  <si>
    <t>A-3911456</t>
  </si>
  <si>
    <t>A-3920870</t>
  </si>
  <si>
    <t>Closed at Constitution Ave - Road closed due to accident.</t>
  </si>
  <si>
    <t>A-3923230</t>
  </si>
  <si>
    <t>Between I-270 and I-70/US-36 - Accident. Police activity ongoing.</t>
  </si>
  <si>
    <t>A-3927087</t>
  </si>
  <si>
    <t>A-3931897</t>
  </si>
  <si>
    <t>A-3935162</t>
  </si>
  <si>
    <t>A-3935163</t>
  </si>
  <si>
    <t>A-3935164</t>
  </si>
  <si>
    <t>At US-84 - Accident.</t>
  </si>
  <si>
    <t>Closed at CO-391/Kipling St - Road closed due to accident.</t>
  </si>
  <si>
    <t>At Federal Blvd/Exit 272 - Accident. Lane blocked.</t>
  </si>
  <si>
    <t>A-3898633</t>
  </si>
  <si>
    <t>A-3900457</t>
  </si>
  <si>
    <t>A-3900459</t>
  </si>
  <si>
    <t>A-3914285</t>
  </si>
  <si>
    <t>A-3929929</t>
  </si>
  <si>
    <t>A-3935161</t>
  </si>
  <si>
    <t>A-3923186</t>
  </si>
  <si>
    <t>A-3923887</t>
  </si>
  <si>
    <t>A-3927216</t>
  </si>
  <si>
    <t>Garrison St</t>
  </si>
  <si>
    <t>A-3898345</t>
  </si>
  <si>
    <t>Closed between Crossroads Blvd/Exit 259 and CO-68/Harmony Rd/Exit 265 - Road closed due to accident.</t>
  </si>
  <si>
    <t>Divide</t>
  </si>
  <si>
    <t>A-3908814</t>
  </si>
  <si>
    <t>A-3923213</t>
  </si>
  <si>
    <t>A-3923217</t>
  </si>
  <si>
    <t>A-3928541</t>
  </si>
  <si>
    <t>A-3929108</t>
  </si>
  <si>
    <t>A-3929837</t>
  </si>
  <si>
    <t>A-3886015</t>
  </si>
  <si>
    <t>A-3886654</t>
  </si>
  <si>
    <t>A-3887218</t>
  </si>
  <si>
    <t>A-3887226</t>
  </si>
  <si>
    <t>A-3888731</t>
  </si>
  <si>
    <t>A-3888734</t>
  </si>
  <si>
    <t>A-3889174</t>
  </si>
  <si>
    <t>A-3890886</t>
  </si>
  <si>
    <t>A-3890889</t>
  </si>
  <si>
    <t>A-3890891</t>
  </si>
  <si>
    <t>A-3890892</t>
  </si>
  <si>
    <t>A-3891811</t>
  </si>
  <si>
    <t>A-3893029</t>
  </si>
  <si>
    <t>At Wagner St/Exit 310 - Accident.</t>
  </si>
  <si>
    <t>A-3894618</t>
  </si>
  <si>
    <t>A-3894620</t>
  </si>
  <si>
    <t>A-3894630</t>
  </si>
  <si>
    <t>A-3895003</t>
  </si>
  <si>
    <t>A-3895015</t>
  </si>
  <si>
    <t>A-3895018</t>
  </si>
  <si>
    <t>A-3895021</t>
  </si>
  <si>
    <t>A-3899701</t>
  </si>
  <si>
    <t>A-3899707</t>
  </si>
  <si>
    <t>A-3899708</t>
  </si>
  <si>
    <t>A-3899715</t>
  </si>
  <si>
    <t>A-3903003</t>
  </si>
  <si>
    <t>A-3911400</t>
  </si>
  <si>
    <t>A-3911422</t>
  </si>
  <si>
    <t>Between CO-36/Tower Rd/Exit 292 and US-287/US-40/Exit 288 - Accident. Roadway reduced to 1 lane.</t>
  </si>
  <si>
    <t>A-3911427</t>
  </si>
  <si>
    <t>At E-470/Exit 289 - Accident. Roadway reduced to 1 lane.</t>
  </si>
  <si>
    <t>A-3911443</t>
  </si>
  <si>
    <t>A-3911446</t>
  </si>
  <si>
    <t>A-3911799</t>
  </si>
  <si>
    <t>A-3915285</t>
  </si>
  <si>
    <t>A-3916205</t>
  </si>
  <si>
    <t>A-3923196</t>
  </si>
  <si>
    <t>A-3923211</t>
  </si>
  <si>
    <t>A-3923847</t>
  </si>
  <si>
    <t>A-3927211</t>
  </si>
  <si>
    <t>A-3927830</t>
  </si>
  <si>
    <t>CO-9</t>
  </si>
  <si>
    <t>80821</t>
  </si>
  <si>
    <t>At US-24-BL/E Platte Ave - Accident.</t>
  </si>
  <si>
    <t>E 70th Ave</t>
  </si>
  <si>
    <t>Conifer</t>
  </si>
  <si>
    <t>At 104th Ave/Exit 221 - Accident. in the right lane.</t>
  </si>
  <si>
    <t>A-3885990</t>
  </si>
  <si>
    <t>A-3888391</t>
  </si>
  <si>
    <t>A-3891393</t>
  </si>
  <si>
    <t>A-3891396</t>
  </si>
  <si>
    <t>A-3891400</t>
  </si>
  <si>
    <t>A-3891423</t>
  </si>
  <si>
    <t>A-3891426</t>
  </si>
  <si>
    <t>A-3891799</t>
  </si>
  <si>
    <t>A-3893567</t>
  </si>
  <si>
    <t>A-3894119</t>
  </si>
  <si>
    <t>A-3895267</t>
  </si>
  <si>
    <t>A-3898338</t>
  </si>
  <si>
    <t>Between US-34/Eisenhower Blvd/Exit 257 and Crossroads Blvd/Exit 259 - Accident. Right lane blocked.</t>
  </si>
  <si>
    <t>A-3900910</t>
  </si>
  <si>
    <t>Closed at Hess Rd - Road closed due to accident.</t>
  </si>
  <si>
    <t>Country Meadows Dr</t>
  </si>
  <si>
    <t>A-3900912</t>
  </si>
  <si>
    <t>A-3900913</t>
  </si>
  <si>
    <t>A-3900933</t>
  </si>
  <si>
    <t>Closed at CO-30/6th Ave/Exit 9 - Road closed due to accident.</t>
  </si>
  <si>
    <t>A-3906227</t>
  </si>
  <si>
    <t>A-3912956</t>
  </si>
  <si>
    <t>E Jeffers Frontage Rd</t>
  </si>
  <si>
    <t>A-3913521</t>
  </si>
  <si>
    <t>A-3913540</t>
  </si>
  <si>
    <t>At University Blvd/Exit 205 - Accident. in the left lane.</t>
  </si>
  <si>
    <t>A-3913555</t>
  </si>
  <si>
    <t>A-3915294</t>
  </si>
  <si>
    <t>A-3915597</t>
  </si>
  <si>
    <t>A-3919870</t>
  </si>
  <si>
    <t>Closed between I-76/US-6/Exit 35 and E 120th Ave/Exit 34 - Road closed due to accident.</t>
  </si>
  <si>
    <t>A-3922563</t>
  </si>
  <si>
    <t>A-3931170</t>
  </si>
  <si>
    <t>Ramp closed to Airport Blvd/Exit 285 - Road closed due to accident.</t>
  </si>
  <si>
    <t>A-3931171</t>
  </si>
  <si>
    <t>Ramp closed to Airport Blvd - Road closed due to accident.</t>
  </si>
  <si>
    <t>A-3932627</t>
  </si>
  <si>
    <t>A-4173563</t>
  </si>
  <si>
    <t>Closed at Colorado River Rd/Exit 133 - Road closed due to accident.</t>
  </si>
  <si>
    <t>A-4201174</t>
  </si>
  <si>
    <t>Closed at CO-144/Exit 79 - Road closed due to accident.</t>
  </si>
  <si>
    <t>A-4216431</t>
  </si>
  <si>
    <t>Closed between Exit 121 and Exit 129 - Road closed due to accident. Traffic problem.</t>
  </si>
  <si>
    <t>At US-40/US-287/Colfax Ave/Exit 10 - Accident. Two lanes blocked.</t>
  </si>
  <si>
    <t>A-3919284</t>
  </si>
  <si>
    <t>A-3921841</t>
  </si>
  <si>
    <t>A-3922561</t>
  </si>
  <si>
    <t>A-4173516</t>
  </si>
  <si>
    <t>Closed between North River Dr/Exit 116 and CR-129/No Name Crk Rd/Exit 119 - Road closed due to accident.</t>
  </si>
  <si>
    <t>A-4173518</t>
  </si>
  <si>
    <t>Closed between Exit 121 and North River Dr/Exit 116 - Road closed due to accident.</t>
  </si>
  <si>
    <t>A-3894116</t>
  </si>
  <si>
    <t>A-3919283</t>
  </si>
  <si>
    <t>A-3920475</t>
  </si>
  <si>
    <t>A-3921836</t>
  </si>
  <si>
    <t>A-3927818</t>
  </si>
  <si>
    <t>A-3928539</t>
  </si>
  <si>
    <t>A-3902495</t>
  </si>
  <si>
    <t>Closed between Tejon St/Exit 140 and US-24/Exit 139 - Road closed due to accident.</t>
  </si>
  <si>
    <t>A-3914931</t>
  </si>
  <si>
    <t>A-3919281</t>
  </si>
  <si>
    <t>A-3927814</t>
  </si>
  <si>
    <t>A-3893602</t>
  </si>
  <si>
    <t>Ramp closed to Iliff Ave/Exit 5 - Road closed due to accident.</t>
  </si>
  <si>
    <t>A-3895743</t>
  </si>
  <si>
    <t>A-3898585</t>
  </si>
  <si>
    <t>N Gate Blvd</t>
  </si>
  <si>
    <t>A-3898593</t>
  </si>
  <si>
    <t>A-3907840</t>
  </si>
  <si>
    <t>A-3907841</t>
  </si>
  <si>
    <t>Between Lincoln Ave/Exit 193 and Castle Pines Pky/Exit 188 - Accident.</t>
  </si>
  <si>
    <t>A-3909597</t>
  </si>
  <si>
    <t>A-3913571</t>
  </si>
  <si>
    <t>A-3921912</t>
  </si>
  <si>
    <t>Closed between Platte Ave and US-24 - Road closed due to accident.</t>
  </si>
  <si>
    <t>80929</t>
  </si>
  <si>
    <t>A-3923183</t>
  </si>
  <si>
    <t>A-3924990</t>
  </si>
  <si>
    <t>A-3925277</t>
  </si>
  <si>
    <t>Closed between Lucent Blvd and Broadway - Road closed due to accident.</t>
  </si>
  <si>
    <t>A-3931159</t>
  </si>
  <si>
    <t>At Sheridan Blvd - Accident. Two lanes blocked.</t>
  </si>
  <si>
    <t>A-3885382</t>
  </si>
  <si>
    <t>A-3892079</t>
  </si>
  <si>
    <t>Closed at W McCulloch Blvd - Road closed due to accident.</t>
  </si>
  <si>
    <t>Stone City Rd</t>
  </si>
  <si>
    <t>A-3892444</t>
  </si>
  <si>
    <t>Closed at Swallows Rd - Road closed due to accident.</t>
  </si>
  <si>
    <t>A-3899058</t>
  </si>
  <si>
    <t>A-3906624</t>
  </si>
  <si>
    <t>A-3920478</t>
  </si>
  <si>
    <t>A-3920480</t>
  </si>
  <si>
    <t>A-3928603</t>
  </si>
  <si>
    <t>80007</t>
  </si>
  <si>
    <t>W 6th Avenue Fwy W</t>
  </si>
  <si>
    <t>Highway 125</t>
  </si>
  <si>
    <t>Closed at CO-127 - Road closed due to accident.</t>
  </si>
  <si>
    <t>Teller</t>
  </si>
  <si>
    <t>80816</t>
  </si>
  <si>
    <t>A-3907833</t>
  </si>
  <si>
    <t>A-3927136</t>
  </si>
  <si>
    <t>A-3929834</t>
  </si>
  <si>
    <t>A-3888739</t>
  </si>
  <si>
    <t>Ramp closed to Exit 12A - Road closed due to accident.</t>
  </si>
  <si>
    <t>A-3906189</t>
  </si>
  <si>
    <t>A-3907832</t>
  </si>
  <si>
    <t>A-3926407</t>
  </si>
  <si>
    <t>A-3885370</t>
  </si>
  <si>
    <t>A-3885371</t>
  </si>
  <si>
    <t>A-3885375</t>
  </si>
  <si>
    <t>A-3886005</t>
  </si>
  <si>
    <t>A-3886011</t>
  </si>
  <si>
    <t>A-3886013</t>
  </si>
  <si>
    <t>Between US-285 and CO-470 - Accident. Two lanes blocked.</t>
  </si>
  <si>
    <t>A-3889726</t>
  </si>
  <si>
    <t>Closed between CR-16/Shrine Pass Rd/Exit 190 and Bighorn Rd/Exit 180 - Road closed due to accident.</t>
  </si>
  <si>
    <t>A-3892071</t>
  </si>
  <si>
    <t>A-3892451</t>
  </si>
  <si>
    <t>A-3898603</t>
  </si>
  <si>
    <t>A-3899009</t>
  </si>
  <si>
    <t>A-3899011</t>
  </si>
  <si>
    <t>A-3903838</t>
  </si>
  <si>
    <t>A-3906193</t>
  </si>
  <si>
    <t>A-3906218</t>
  </si>
  <si>
    <t>A-3907828</t>
  </si>
  <si>
    <t>A-3908778</t>
  </si>
  <si>
    <t>Closed at CO-2/Exit 16 - Road closed due to accident.</t>
  </si>
  <si>
    <t>A-3908783</t>
  </si>
  <si>
    <t>A-3911797</t>
  </si>
  <si>
    <t>At US-24-BL/E Platte Ave - Accident. Lane blocked.</t>
  </si>
  <si>
    <t>A-3913506</t>
  </si>
  <si>
    <t>A-3913512</t>
  </si>
  <si>
    <t>A-3923848</t>
  </si>
  <si>
    <t>A-3924975</t>
  </si>
  <si>
    <t>A-3926438</t>
  </si>
  <si>
    <t>A-3932663</t>
  </si>
  <si>
    <t>A-3933214</t>
  </si>
  <si>
    <t>A-3935134</t>
  </si>
  <si>
    <t>A-3935135</t>
  </si>
  <si>
    <t>Closed between CO-30/6th Ave/Exit 9 and I-70/US-36/Exit 12 - Road closed due to accident.</t>
  </si>
  <si>
    <t>A-4188745</t>
  </si>
  <si>
    <t>A-4225074</t>
  </si>
  <si>
    <t>At CO-291/Oak St - Accident.</t>
  </si>
  <si>
    <t>A-3910967</t>
  </si>
  <si>
    <t>Closed at US-34/I-76-BL/Exit 75 - Road closed due to accident.</t>
  </si>
  <si>
    <t>A-3924520</t>
  </si>
  <si>
    <t>A-4232488</t>
  </si>
  <si>
    <t>Between CO-71/Colorado Ave/Exit 90 and CR-33/Exit 95 - Accident. Lane blocked.</t>
  </si>
  <si>
    <t>A-3895262</t>
  </si>
  <si>
    <t>A-4229045</t>
  </si>
  <si>
    <t>Closed between Exit 125 and Exit 129 - Road closed due to accident.</t>
  </si>
  <si>
    <t>A-4231839</t>
  </si>
  <si>
    <t>At CR-33/Exit 95 - Accident.</t>
  </si>
  <si>
    <t>A-3904896</t>
  </si>
  <si>
    <t>A-3917341</t>
  </si>
  <si>
    <t>At CO-133 - Accident.</t>
  </si>
  <si>
    <t>A-3777642</t>
  </si>
  <si>
    <t>At Colorado/Nebraska State Line - Accident.</t>
  </si>
  <si>
    <t>80754</t>
  </si>
  <si>
    <t>A-3777643</t>
  </si>
  <si>
    <t>At CR-120 - Accident.</t>
  </si>
  <si>
    <t>At Cattle Creek Rd - Accident.</t>
  </si>
  <si>
    <t>A-3907829</t>
  </si>
  <si>
    <t>A-3891798</t>
  </si>
  <si>
    <t>A-3935160</t>
  </si>
  <si>
    <t>At Exit 129 - Accident.</t>
  </si>
  <si>
    <t>A-3895280</t>
  </si>
  <si>
    <t>Closed at Evans Ave - Road closed due to accident.</t>
  </si>
  <si>
    <t>A-3914296</t>
  </si>
  <si>
    <t>A-3927199</t>
  </si>
  <si>
    <t>Closed at CR-46 - Road closed due to accident.</t>
  </si>
  <si>
    <t>County Road 46</t>
  </si>
  <si>
    <t>A-3927200</t>
  </si>
  <si>
    <t>A-3898052</t>
  </si>
  <si>
    <t>At CR-67/CR-65.7/Exit 141 - Accident.</t>
  </si>
  <si>
    <t>A-3906184</t>
  </si>
  <si>
    <t>A-3907149</t>
  </si>
  <si>
    <t>At CR-30 - Accident.</t>
  </si>
  <si>
    <t>A-3906208</t>
  </si>
  <si>
    <t>A-3931191</t>
  </si>
  <si>
    <t>A-3898394</t>
  </si>
  <si>
    <t>A-3917334</t>
  </si>
  <si>
    <t>Closed at 8th St - Road closed due to accident.</t>
  </si>
  <si>
    <t>A-3923845</t>
  </si>
  <si>
    <t>A-3923846</t>
  </si>
  <si>
    <t>Closed at CO-37/CR-53 - Road closed due to accident.</t>
  </si>
  <si>
    <t>81623</t>
  </si>
  <si>
    <t>A-3885360</t>
  </si>
  <si>
    <t>A-3886003</t>
  </si>
  <si>
    <t>A-3887295</t>
  </si>
  <si>
    <t>A-3889741</t>
  </si>
  <si>
    <t>A-3894638</t>
  </si>
  <si>
    <t>A-3894643</t>
  </si>
  <si>
    <t>A-3894644</t>
  </si>
  <si>
    <t>A-3895000</t>
  </si>
  <si>
    <t>A-3895001</t>
  </si>
  <si>
    <t>A-3895002</t>
  </si>
  <si>
    <t>A-3895024</t>
  </si>
  <si>
    <t>A-3895025</t>
  </si>
  <si>
    <t>A-3896858</t>
  </si>
  <si>
    <t>A-3896861</t>
  </si>
  <si>
    <t>A-3897483</t>
  </si>
  <si>
    <t>A-3898047</t>
  </si>
  <si>
    <t>A-3898601</t>
  </si>
  <si>
    <t>A-3905610</t>
  </si>
  <si>
    <t>A-3909508</t>
  </si>
  <si>
    <t>A-3917328</t>
  </si>
  <si>
    <t>A-3917331</t>
  </si>
  <si>
    <t>A-3917337</t>
  </si>
  <si>
    <t>A-3917339</t>
  </si>
  <si>
    <t>A-3920454</t>
  </si>
  <si>
    <t>A-3920843</t>
  </si>
  <si>
    <t>A-3921895</t>
  </si>
  <si>
    <t>A-3922581</t>
  </si>
  <si>
    <t>A-3923862</t>
  </si>
  <si>
    <t>A-3924971</t>
  </si>
  <si>
    <t>A-3924973</t>
  </si>
  <si>
    <t>A-3925745</t>
  </si>
  <si>
    <t>A-3927880</t>
  </si>
  <si>
    <t>A-3927887</t>
  </si>
  <si>
    <t>A-3927893</t>
  </si>
  <si>
    <t>A-3929920</t>
  </si>
  <si>
    <t>Ramp closed to I-25 and Washington St and Fox St - Road closed due to accident.</t>
  </si>
  <si>
    <t>Ramp closed to Exit 274 - Road closed due to accident.</t>
  </si>
  <si>
    <t>Ramp closed to I-25 SB and Washington St - Road closed due to accident.</t>
  </si>
  <si>
    <t>At E-470/Northwest Pky - Accident. Right lane blocked.</t>
  </si>
  <si>
    <t>Crowley</t>
  </si>
  <si>
    <t>Closed at US-40 - Road closed due to accident.</t>
  </si>
  <si>
    <t>A-3920479</t>
  </si>
  <si>
    <t>A-3933514</t>
  </si>
  <si>
    <t>A-3920477</t>
  </si>
  <si>
    <t>A-3935127</t>
  </si>
  <si>
    <t>A-3894117</t>
  </si>
  <si>
    <t>At US-50/US-6 - Accident.</t>
  </si>
  <si>
    <t>Ramp closed to I-70/US-36/Exit 12 - Road closed due to accident.</t>
  </si>
  <si>
    <t>A-3888386</t>
  </si>
  <si>
    <t>A-3893570</t>
  </si>
  <si>
    <t>A-3895727</t>
  </si>
  <si>
    <t>A-3899721</t>
  </si>
  <si>
    <t>A-3902488</t>
  </si>
  <si>
    <t>Closed between CO-29/Circle Dr/Exit 138 and Tejon St/Exit 140 - Road closed due to accident. Construction work.</t>
  </si>
  <si>
    <t>A-3902489</t>
  </si>
  <si>
    <t>Closed between US-24/Cimarron St/Exit 141 and US-24/Exit 139 - Road closed due to accident.</t>
  </si>
  <si>
    <t>A-3902490</t>
  </si>
  <si>
    <t>Closed between US-24/Exit 139 and I-25-BL/Nevada Ave/Exit 140 - Road closed due to accident.</t>
  </si>
  <si>
    <t>A-3903872</t>
  </si>
  <si>
    <t>A-3909566</t>
  </si>
  <si>
    <t>A-3910970</t>
  </si>
  <si>
    <t>A-3919288</t>
  </si>
  <si>
    <t>A-3919292</t>
  </si>
  <si>
    <t>A-3919880</t>
  </si>
  <si>
    <t>A-3919883</t>
  </si>
  <si>
    <t>At CO-88/Belleview Ave/Exit 199 - Accident. in the left lane.</t>
  </si>
  <si>
    <t>A-3920463</t>
  </si>
  <si>
    <t>A-3921859</t>
  </si>
  <si>
    <t>Ramp closed to Bryant St - Road closed due to accident.</t>
  </si>
  <si>
    <t>A-3921861</t>
  </si>
  <si>
    <t>Ramp closed to US-6 Eastbound and I-25 and Bryant St - Road closed due to accident.</t>
  </si>
  <si>
    <t>A-3921875</t>
  </si>
  <si>
    <t>A-3923875</t>
  </si>
  <si>
    <t>A-3925753</t>
  </si>
  <si>
    <t>Ramp closed to CO-88/Federal Blvd - Road closed due to accident.</t>
  </si>
  <si>
    <t>Ramp closed to I-70 Westbound and Peoria St - Road closed due to accident.</t>
  </si>
  <si>
    <t>A-3886657</t>
  </si>
  <si>
    <t>Closed at Four A Ridge Rd - Road closed due to accident.</t>
  </si>
  <si>
    <t>A-3886660</t>
  </si>
  <si>
    <t>A-3894163</t>
  </si>
  <si>
    <t>A-3894639</t>
  </si>
  <si>
    <t>A-3895006</t>
  </si>
  <si>
    <t>A-3895023</t>
  </si>
  <si>
    <t>A-3898057</t>
  </si>
  <si>
    <t>A-3898062</t>
  </si>
  <si>
    <t>A-3898374</t>
  </si>
  <si>
    <t>A-3898398</t>
  </si>
  <si>
    <t>A-3898604</t>
  </si>
  <si>
    <t>A-3910259</t>
  </si>
  <si>
    <t>At US-24/Cimarron St/Exit 141 - Accident. Right lane blocked.</t>
  </si>
  <si>
    <t>A-3927169</t>
  </si>
  <si>
    <t>Closed between US-6 and Selak St - Road closed due to accident.</t>
  </si>
  <si>
    <t>Closed at University Blvd/Exit 205 - Road closed due to accident.</t>
  </si>
  <si>
    <t>At E 112th Ave - Accident.</t>
  </si>
  <si>
    <t>At Garden of the Gods Rd/Exit 146 - Accident. Right lane blocked.</t>
  </si>
  <si>
    <t>At Ridge Dr - Accident.</t>
  </si>
  <si>
    <t>A-3885340</t>
  </si>
  <si>
    <t>A-3918820</t>
  </si>
  <si>
    <t>A-3885337</t>
  </si>
  <si>
    <t>A-3918818</t>
  </si>
  <si>
    <t>A-3918819</t>
  </si>
  <si>
    <t>A-3923893</t>
  </si>
  <si>
    <t>Steamboat Springs</t>
  </si>
  <si>
    <t>Routt</t>
  </si>
  <si>
    <t>80487</t>
  </si>
  <si>
    <t>KSBS</t>
  </si>
  <si>
    <t>Closed at Springfield - Road closed due to accident.</t>
  </si>
  <si>
    <t>A-3914906</t>
  </si>
  <si>
    <t>A-3933234</t>
  </si>
  <si>
    <t>A-3885317</t>
  </si>
  <si>
    <t>A-3900091</t>
  </si>
  <si>
    <t>A-3931843</t>
  </si>
  <si>
    <t>Closed between US-24/Platte Ave/Space Village Ave and Galley Rd - Road closed due to accident.</t>
  </si>
  <si>
    <t>Peterson Blvd</t>
  </si>
  <si>
    <t>At US-40/CO-33/Colfax Ave/Exit 210 - Accident. Lane blocked.</t>
  </si>
  <si>
    <t>A-3914284</t>
  </si>
  <si>
    <t>A-3914286</t>
  </si>
  <si>
    <t>A-3914287</t>
  </si>
  <si>
    <t>Ramp closed to CO-470 - Road closed due to accident.</t>
  </si>
  <si>
    <t>A-3923223</t>
  </si>
  <si>
    <t>A-3923224</t>
  </si>
  <si>
    <t>A-3914924</t>
  </si>
  <si>
    <t>A-3892461</t>
  </si>
  <si>
    <t>Closed between CO-2/Exit 16 and US-85/Exit 12 - Road closed due to accident.</t>
  </si>
  <si>
    <t>A-3896288</t>
  </si>
  <si>
    <t>Closed at I-25/US-87/E-470 - Road closed due to accident.</t>
  </si>
  <si>
    <t>A-3896289</t>
  </si>
  <si>
    <t>A-3909523</t>
  </si>
  <si>
    <t>Ramp closed to US-6/W 6th Ave Westbound and CO-88/Federal Blvd - Road closed due to accident.</t>
  </si>
  <si>
    <t>A-3909524</t>
  </si>
  <si>
    <t>Ramp closed to US-6/6th Ave Westbound and CO-88 - Road closed due to accident.</t>
  </si>
  <si>
    <t>A-3909525</t>
  </si>
  <si>
    <t>Ramp closed to CO-88/Federal Blvd and US-6/W 6th St Westbound - Road closed due to accident.</t>
  </si>
  <si>
    <t>A-3909526</t>
  </si>
  <si>
    <t>Ramp closed to US-6/W 6th Ave and CO-88/Federal Blvd - Road closed due to accident.</t>
  </si>
  <si>
    <t>A-3923200</t>
  </si>
  <si>
    <t>A-3927172</t>
  </si>
  <si>
    <t>Closed between US-6/CO-119 and CO-46/Golden Gate Canyon Rd - Road closed due to accident.</t>
  </si>
  <si>
    <t>A-3933948</t>
  </si>
  <si>
    <t>Closed at E 112th Ave - Road closed due to accident.</t>
  </si>
  <si>
    <t>Silverthorne</t>
  </si>
  <si>
    <t>80498</t>
  </si>
  <si>
    <t>A-3921901</t>
  </si>
  <si>
    <t>A-3885345</t>
  </si>
  <si>
    <t>A-3894624</t>
  </si>
  <si>
    <t>A-3898607</t>
  </si>
  <si>
    <t>A-3909520</t>
  </si>
  <si>
    <t>A-3927851</t>
  </si>
  <si>
    <t>A-3885347</t>
  </si>
  <si>
    <t>A-3885348</t>
  </si>
  <si>
    <t>A-3885390</t>
  </si>
  <si>
    <t>A-3886622</t>
  </si>
  <si>
    <t>A-3886638</t>
  </si>
  <si>
    <t>A-3887290</t>
  </si>
  <si>
    <t>A-3889193</t>
  </si>
  <si>
    <t>A-3894158</t>
  </si>
  <si>
    <t>A-3894169</t>
  </si>
  <si>
    <t>A-3895004</t>
  </si>
  <si>
    <t>A-3896280</t>
  </si>
  <si>
    <t>A-3896301</t>
  </si>
  <si>
    <t>A-3896303</t>
  </si>
  <si>
    <t>A-3896313</t>
  </si>
  <si>
    <t>A-3896859</t>
  </si>
  <si>
    <t>A-3899037</t>
  </si>
  <si>
    <t>A-3899050</t>
  </si>
  <si>
    <t>A-3902988</t>
  </si>
  <si>
    <t>A-3902996</t>
  </si>
  <si>
    <t>A-3909516</t>
  </si>
  <si>
    <t>A-3915281</t>
  </si>
  <si>
    <t>A-3923871</t>
  </si>
  <si>
    <t>A-3923873</t>
  </si>
  <si>
    <t>A-3923878</t>
  </si>
  <si>
    <t>A-3924972</t>
  </si>
  <si>
    <t>A-3927202</t>
  </si>
  <si>
    <t>A-3927206</t>
  </si>
  <si>
    <t>A-3927868</t>
  </si>
  <si>
    <t>At CO-83/Parker Rd/Exit 4 - Accident. Right lane blocked. Center lane blocked.</t>
  </si>
  <si>
    <t>A-3929104</t>
  </si>
  <si>
    <t>A-3929105</t>
  </si>
  <si>
    <t>A-3929434</t>
  </si>
  <si>
    <t>A-3933510</t>
  </si>
  <si>
    <t>At I-270/Exit 279 - Accident. in the left lane.</t>
  </si>
  <si>
    <t>At I-25/US-87/Valley Hwy/Exit 274 - Accident. Right lane blocked.</t>
  </si>
  <si>
    <t>Ramp closed to I-76 - Road closed due to accident.</t>
  </si>
  <si>
    <t>A-3902499</t>
  </si>
  <si>
    <t>Closed between I-25-BL/Nevada Ave/Exit 140 and US-24/Exit 139 - Road closed due to accident.</t>
  </si>
  <si>
    <t>A-3909605</t>
  </si>
  <si>
    <t>A-3929423</t>
  </si>
  <si>
    <t>A-3929424</t>
  </si>
  <si>
    <t>Closed at I-25/US-50-br/US-85/US-87 - Road closed due to accident.</t>
  </si>
  <si>
    <t>Ramp closed to I-25/Valley Hwy Northbound - Road closed due to accident.</t>
  </si>
  <si>
    <t>At Genesee Dr/Moss Rock Rd/Exit 253 - Accident.</t>
  </si>
  <si>
    <t>81052</t>
  </si>
  <si>
    <t>Closed at CO-16/Exit 132 - Road closed due to accident.</t>
  </si>
  <si>
    <t>A-3906614</t>
  </si>
  <si>
    <t>Closed at Riverside Dr - Road closed due to accident.</t>
  </si>
  <si>
    <t>A-3909574</t>
  </si>
  <si>
    <t>Moffat</t>
  </si>
  <si>
    <t>81039</t>
  </si>
  <si>
    <t>Rio Blanco</t>
  </si>
  <si>
    <t>81641</t>
  </si>
  <si>
    <t>KEEO</t>
  </si>
  <si>
    <t>Closed at CO-14/Poudre Canyon Hwy - Road closed due to accident.</t>
  </si>
  <si>
    <t>A-3892462</t>
  </si>
  <si>
    <t>A-3892463</t>
  </si>
  <si>
    <t>A-3917338</t>
  </si>
  <si>
    <t>Closed between Indiana Ave/Exit 96 and 1st St/Exit 98 - Road closed due to accident. emergency vehicles at scene.</t>
  </si>
  <si>
    <t>A-3917340</t>
  </si>
  <si>
    <t>Closed between Central Avenue/Exit 97 and 1st St/Exit 98 - Road closed due to accident. emergency vehicles at scene.</t>
  </si>
  <si>
    <t>Closed at US-285 (West) - Road closed due to accident.</t>
  </si>
  <si>
    <t>Closed at CO-62/Main St/Sherman St/Hunter Pky - Road closed due to accident.</t>
  </si>
  <si>
    <t>Closed at Pitkin - Road closed due to accident.</t>
  </si>
  <si>
    <t>A-3887287</t>
  </si>
  <si>
    <t>A-3888387</t>
  </si>
  <si>
    <t>A-3888401</t>
  </si>
  <si>
    <t>A-3891809</t>
  </si>
  <si>
    <t>A-3901674</t>
  </si>
  <si>
    <t>A-3901681</t>
  </si>
  <si>
    <t>A-3902210</t>
  </si>
  <si>
    <t>At I-76 - Accident. Lost load. Single alternate lane traffic.</t>
  </si>
  <si>
    <t>A-3902211</t>
  </si>
  <si>
    <t>At CR-56 - Accident. Lost load. Single alternate lane traffic.</t>
  </si>
  <si>
    <t>A-3902215</t>
  </si>
  <si>
    <t>At CO-63/Exit 115 - Accident. Lost load. Single alternate lane traffic.</t>
  </si>
  <si>
    <t>A-3902216</t>
  </si>
  <si>
    <t>A-3910984</t>
  </si>
  <si>
    <t>A-3915595</t>
  </si>
  <si>
    <t>A-3920845</t>
  </si>
  <si>
    <t>A-3920846</t>
  </si>
  <si>
    <t>A-3920858</t>
  </si>
  <si>
    <t>A-3921259</t>
  </si>
  <si>
    <t>A-3927904</t>
  </si>
  <si>
    <t>A-3929437</t>
  </si>
  <si>
    <t>A-3935150</t>
  </si>
  <si>
    <t>At CO-115 - Accident.</t>
  </si>
  <si>
    <t>At CO-119 - Accident.</t>
  </si>
  <si>
    <t>At CO-26/W Alameda Pkwy - Accident.</t>
  </si>
  <si>
    <t>At CO-95/Sheridan Blvd/Exit 1 - Accident. Left lane blocked.</t>
  </si>
  <si>
    <t>Closed at Florence - Road closed due to accident.</t>
  </si>
  <si>
    <t>At Hillcrest Dr - Accident.</t>
  </si>
  <si>
    <t>A-3892082</t>
  </si>
  <si>
    <t>A-3891429</t>
  </si>
  <si>
    <t>A-3891816</t>
  </si>
  <si>
    <t>A-3891822</t>
  </si>
  <si>
    <t>A-3892044</t>
  </si>
  <si>
    <t>A-3892067</t>
  </si>
  <si>
    <t>A-3892460</t>
  </si>
  <si>
    <t>A-3893592</t>
  </si>
  <si>
    <t>A-3893593</t>
  </si>
  <si>
    <t>At Greenland Rd/Exit 167 - Accident. in the left lane.</t>
  </si>
  <si>
    <t>A-3893599</t>
  </si>
  <si>
    <t>A-3896287</t>
  </si>
  <si>
    <t>A-3896850</t>
  </si>
  <si>
    <t>A-3897485</t>
  </si>
  <si>
    <t>A-3898617</t>
  </si>
  <si>
    <t>A-3908775</t>
  </si>
  <si>
    <t>A-3908776</t>
  </si>
  <si>
    <t>Closed at US-85 - Road closed due to accident.</t>
  </si>
  <si>
    <t>A-3885318</t>
  </si>
  <si>
    <t>A-3886025</t>
  </si>
  <si>
    <t>A-3898587</t>
  </si>
  <si>
    <t>Ramp closed to I-76 Westbound and CO-224/70th St - Road closed due to accident.</t>
  </si>
  <si>
    <t>A-3898588</t>
  </si>
  <si>
    <t>Ramp closed to I-76 and CO-224/70th St - Road closed due to accident.</t>
  </si>
  <si>
    <t>A-3898590</t>
  </si>
  <si>
    <t>Ramp closed to I-76 Westbound - Road closed due to accident.</t>
  </si>
  <si>
    <t>A-3899060</t>
  </si>
  <si>
    <t>A-3900958</t>
  </si>
  <si>
    <t>Between Hoehne Rd/Exit 23 and Goddard Ave/Exit 15 - Accident.</t>
  </si>
  <si>
    <t>A-3900959</t>
  </si>
  <si>
    <t>A-3900960</t>
  </si>
  <si>
    <t>A-3905573</t>
  </si>
  <si>
    <t>A-3912976</t>
  </si>
  <si>
    <t>A-3913567</t>
  </si>
  <si>
    <t>Closed between CO-7/Exit 229 and CO-52/Exit 235 - Road closed due to accident.</t>
  </si>
  <si>
    <t>A-3913568</t>
  </si>
  <si>
    <t>Closed at CO-52/Exit 235 - Road closed due to accident.</t>
  </si>
  <si>
    <t>A-3920827</t>
  </si>
  <si>
    <t>A-3924991</t>
  </si>
  <si>
    <t>A-3925273</t>
  </si>
  <si>
    <t>A-3925281</t>
  </si>
  <si>
    <t>At Manncreek Rd/Exit 94 - Accident.</t>
  </si>
  <si>
    <t>Closed at CR-20/Deer Crossing Dr - Road closed due to accident.</t>
  </si>
  <si>
    <t>A-3891397</t>
  </si>
  <si>
    <t>A-3891398</t>
  </si>
  <si>
    <t>A-3891796</t>
  </si>
  <si>
    <t>A-3891797</t>
  </si>
  <si>
    <t>A-3896849</t>
  </si>
  <si>
    <t>A-3898602</t>
  </si>
  <si>
    <t>A-3899710</t>
  </si>
  <si>
    <t>A-3900439</t>
  </si>
  <si>
    <t>At County Rd 91/Exit 57 - Accident.</t>
  </si>
  <si>
    <t>A-3902209</t>
  </si>
  <si>
    <t>A-3902218</t>
  </si>
  <si>
    <t>A-3905597</t>
  </si>
  <si>
    <t>A-3906195</t>
  </si>
  <si>
    <t>A-3906197</t>
  </si>
  <si>
    <t>A-3906219</t>
  </si>
  <si>
    <t>A-3910965</t>
  </si>
  <si>
    <t>A-3910966</t>
  </si>
  <si>
    <t>A-3910969</t>
  </si>
  <si>
    <t>A-3915284</t>
  </si>
  <si>
    <t>A-3915585</t>
  </si>
  <si>
    <t>A-3917314</t>
  </si>
  <si>
    <t>A-3919285</t>
  </si>
  <si>
    <t>A-3919297</t>
  </si>
  <si>
    <t>A-3919861</t>
  </si>
  <si>
    <t>A-3919863</t>
  </si>
  <si>
    <t>A-3919864</t>
  </si>
  <si>
    <t>A-3920432</t>
  </si>
  <si>
    <t>A-3920829</t>
  </si>
  <si>
    <t>A-3923212</t>
  </si>
  <si>
    <t>Closed at Eby Creek Rd/Exit 147 - Road closed due to accident.</t>
  </si>
  <si>
    <t>A-3926428</t>
  </si>
  <si>
    <t>A-3929432</t>
  </si>
  <si>
    <t>A-3929830</t>
  </si>
  <si>
    <t>A-3932624</t>
  </si>
  <si>
    <t>A-3935145</t>
  </si>
  <si>
    <t>At Owl Canyon Road/Exit 281 - Accident.</t>
  </si>
  <si>
    <t>At CO-119/Exit 240 - Accident. Lane blocked.</t>
  </si>
  <si>
    <t>Closed at CO-58 - Road closed due to accident.</t>
  </si>
  <si>
    <t>At CO-257/CR-19/CR-21 - Accident.</t>
  </si>
  <si>
    <t>A-4201183</t>
  </si>
  <si>
    <t>Closed at CO-233/Baxter Rd - Road closed due to accident. emergency vehicles at scene.</t>
  </si>
  <si>
    <t>CO-96</t>
  </si>
  <si>
    <t>A-4201185</t>
  </si>
  <si>
    <t>A-3872825</t>
  </si>
  <si>
    <t>A-4229043</t>
  </si>
  <si>
    <t>A-4232543</t>
  </si>
  <si>
    <t>A-3872816</t>
  </si>
  <si>
    <t>A-4214838</t>
  </si>
  <si>
    <t>A-4216185</t>
  </si>
  <si>
    <t>Heavy T-Storm / Windy</t>
  </si>
  <si>
    <t>Heavy T-Storm</t>
  </si>
  <si>
    <t>A-3914927</t>
  </si>
  <si>
    <t>A-3924469</t>
  </si>
  <si>
    <t>A-3890383</t>
  </si>
  <si>
    <t>Closed between I-25 BL/Nevada Ave/Exit 148 and Founders Pky/Exit 184 - Road closed due to accident. Construction work.</t>
  </si>
  <si>
    <t>A-4190541</t>
  </si>
  <si>
    <t>A-4214835</t>
  </si>
  <si>
    <t>A-3872823</t>
  </si>
  <si>
    <t>A-4226520</t>
  </si>
  <si>
    <t>A-4214839</t>
  </si>
  <si>
    <t>At CO-56/Exit 250 - Accident. Lane blocked.</t>
  </si>
  <si>
    <t>A-4214840</t>
  </si>
  <si>
    <t>A-4217066</t>
  </si>
  <si>
    <t>A-4233516</t>
  </si>
  <si>
    <t>A-4233517</t>
  </si>
  <si>
    <t>A-3894670</t>
  </si>
  <si>
    <t>A-4182157</t>
  </si>
  <si>
    <t>A-4203284</t>
  </si>
  <si>
    <t>A-4219644</t>
  </si>
  <si>
    <t>At CO-103/Exit 240 - Accident.</t>
  </si>
  <si>
    <t>A-4170475</t>
  </si>
  <si>
    <t>A-4232556</t>
  </si>
  <si>
    <t>A-3872802</t>
  </si>
  <si>
    <t>A-4196987</t>
  </si>
  <si>
    <t>A-4207650</t>
  </si>
  <si>
    <t>Ramp closed to CO-470 Wb/E-470 Nb - Road closed due to accident.</t>
  </si>
  <si>
    <t>A-4207652</t>
  </si>
  <si>
    <t>Ramp closed to CO-470 Westbound - Road closed due to accident.</t>
  </si>
  <si>
    <t>A-4216761</t>
  </si>
  <si>
    <t>A-3825037</t>
  </si>
  <si>
    <t>A-3872817</t>
  </si>
  <si>
    <t>A-4188202</t>
  </si>
  <si>
    <t>A-4197390</t>
  </si>
  <si>
    <t>A-4216182</t>
  </si>
  <si>
    <t>A-4223164</t>
  </si>
  <si>
    <t>At Tomah Rd/Exit 174 - Accident. Roadway reduced to 1 lane.</t>
  </si>
  <si>
    <t>A-4223167</t>
  </si>
  <si>
    <t>A-4181627</t>
  </si>
  <si>
    <t>A-4187215</t>
  </si>
  <si>
    <t>A-3822144</t>
  </si>
  <si>
    <t>A-3890338</t>
  </si>
  <si>
    <t>Closed between at US-85 and CO-2 - Road closed due to accident.</t>
  </si>
  <si>
    <t>A-4169283</t>
  </si>
  <si>
    <t>A-4182155</t>
  </si>
  <si>
    <t>A-3755965</t>
  </si>
  <si>
    <t>At Iliff Ave/Exit 5 - Accident. Two lanes blocked.</t>
  </si>
  <si>
    <t>A-3798519</t>
  </si>
  <si>
    <t>A-3808842</t>
  </si>
  <si>
    <t>Closed between Vail Rd/Exit 176 and CR-16/Shrine Pass Rd/Exit 190 - Road closed due to accident. Road marking work.</t>
  </si>
  <si>
    <t>A-3815504</t>
  </si>
  <si>
    <t>A-3924521</t>
  </si>
  <si>
    <t>A-3930468</t>
  </si>
  <si>
    <t>A-4182154</t>
  </si>
  <si>
    <t>A-4187207</t>
  </si>
  <si>
    <t>At Exit 192 - Accident. Two lanes blocked.</t>
  </si>
  <si>
    <t>Heavy Snow</t>
  </si>
  <si>
    <t>Snow</t>
  </si>
  <si>
    <t>Snow / Windy</t>
  </si>
  <si>
    <t>Heavy Snow / Windy</t>
  </si>
  <si>
    <t>A-3776060</t>
  </si>
  <si>
    <t>A-3798546</t>
  </si>
  <si>
    <t>A-3798564</t>
  </si>
  <si>
    <t>Closed between I-25/US-87/CO-470 and Peoria St/Exit 2 - Road closed due to accident.</t>
  </si>
  <si>
    <t>A-3847021</t>
  </si>
  <si>
    <t>A-3867024</t>
  </si>
  <si>
    <t>A-3874832</t>
  </si>
  <si>
    <t>A-4168597</t>
  </si>
  <si>
    <t>Closed between CO-91/Exit 195 and Bighorn Rd/Exit 180 - Road closed due to accident. Road surface in poor condition.</t>
  </si>
  <si>
    <t>A-4168608</t>
  </si>
  <si>
    <t>A-4181021</t>
  </si>
  <si>
    <t>A-4181622</t>
  </si>
  <si>
    <t>Closed between CO-91/Exit 195 and CR-16/Shrine Pass Rd/Exit 190 - Road closed due to accident.</t>
  </si>
  <si>
    <t>A-4187203</t>
  </si>
  <si>
    <t>A-4195834</t>
  </si>
  <si>
    <t>A-4203301</t>
  </si>
  <si>
    <t>A-4203536</t>
  </si>
  <si>
    <t>A-4217063</t>
  </si>
  <si>
    <t>Closed between Swan Mountain Rd and I-70 (East) - Road closed due to accident.</t>
  </si>
  <si>
    <t>Closed between I-70 (East) and Swan Mountain Rd - Road closed due to accident.</t>
  </si>
  <si>
    <t>A-3815502</t>
  </si>
  <si>
    <t>A-3815503</t>
  </si>
  <si>
    <t>Closed at CO-91 - Road closed due to accident.</t>
  </si>
  <si>
    <t>A-3900139</t>
  </si>
  <si>
    <t>A-4192734</t>
  </si>
  <si>
    <t>Closed at US-6/CO-9/Exit 205 - Road closed due to accident.</t>
  </si>
  <si>
    <t>A-4223173</t>
  </si>
  <si>
    <t>Closed between CO-59/CR-20 and CO-96/CR-40/S Wansted St/W 15th St - Road closed due to accident.</t>
  </si>
  <si>
    <t>Fog / Windy</t>
  </si>
  <si>
    <t>Light Thunderstorms and Snow</t>
  </si>
  <si>
    <t>Light Freezing Fog</t>
  </si>
  <si>
    <t>Haze / Windy</t>
  </si>
  <si>
    <t>A-4187202</t>
  </si>
  <si>
    <t>A-4233508</t>
  </si>
  <si>
    <t>Atwood</t>
  </si>
  <si>
    <t>A-3822130</t>
  </si>
  <si>
    <t>A-3841048</t>
  </si>
  <si>
    <t>Closed between Bighorn Rd/Exit 180 and CO-91/Exit 195 - Road closed due to accident. Road marking work.</t>
  </si>
  <si>
    <t>A-3900134</t>
  </si>
  <si>
    <t>A-3904946</t>
  </si>
  <si>
    <t>A-3914925</t>
  </si>
  <si>
    <t>A-3914926</t>
  </si>
  <si>
    <t>A-3917287</t>
  </si>
  <si>
    <t>A-3917293</t>
  </si>
  <si>
    <t>A-3917295</t>
  </si>
  <si>
    <t>A-3924504</t>
  </si>
  <si>
    <t>A-3924523</t>
  </si>
  <si>
    <t>A-3928587</t>
  </si>
  <si>
    <t>Closed between US-85/Exit 8 and CR-69.4/Exit 11 - Road closed due to accident.</t>
  </si>
  <si>
    <t>A-4168631</t>
  </si>
  <si>
    <t>At Oak Ln/Exit 190 - Accident. Two lanes blocked.</t>
  </si>
  <si>
    <t>A-4177756</t>
  </si>
  <si>
    <t>A-4177757</t>
  </si>
  <si>
    <t>At CO-119/Exit 240 - Accident. Two lanes blocked.</t>
  </si>
  <si>
    <t>A-4181624</t>
  </si>
  <si>
    <t>A-4187667</t>
  </si>
  <si>
    <t>A-3798522</t>
  </si>
  <si>
    <t>A-3820921</t>
  </si>
  <si>
    <t>A-3822143</t>
  </si>
  <si>
    <t>A-3847013</t>
  </si>
  <si>
    <t>A-4170459</t>
  </si>
  <si>
    <t>A-4187646</t>
  </si>
  <si>
    <t>At Wilcox St/Plum Crk Pky/Exit 181 - Multi-vehicle accident involving vehicle. Winter storm.</t>
  </si>
  <si>
    <t>A-4187658</t>
  </si>
  <si>
    <t>A-3823554</t>
  </si>
  <si>
    <t>A-3846752</t>
  </si>
  <si>
    <t>Closed between Ray Nixon Rd/Exit 125 and CO-16/Exit 132 - Road closed due to accident. Traffic problem.</t>
  </si>
  <si>
    <t>A-3847020</t>
  </si>
  <si>
    <t>Closed between 6th St/Exit 99A and 13th St/Exit 99 - Road closed due to accident.</t>
  </si>
  <si>
    <t>A-3890362</t>
  </si>
  <si>
    <t>A-3890364</t>
  </si>
  <si>
    <t>A-3904868</t>
  </si>
  <si>
    <t>A-3924478</t>
  </si>
  <si>
    <t>Closed between Grand Ave and County Road 34 - Road closed due to accident.</t>
  </si>
  <si>
    <t>A-3924527</t>
  </si>
  <si>
    <t>A-4187169</t>
  </si>
  <si>
    <t>At CR-62/Geneva Rd/Guanella Pass Rd - Accident.</t>
  </si>
  <si>
    <t>A-4188821</t>
  </si>
  <si>
    <t>A-4192800</t>
  </si>
  <si>
    <t>A-4203294</t>
  </si>
  <si>
    <t>A-3890333</t>
  </si>
  <si>
    <t>A-3894164</t>
  </si>
  <si>
    <t>A-4181606</t>
  </si>
  <si>
    <t>A-4181610</t>
  </si>
  <si>
    <t>A-4181617</t>
  </si>
  <si>
    <t>Closed at Yosemite St/Exit 2 - Road closed due to accident.</t>
  </si>
  <si>
    <t>A-4181629</t>
  </si>
  <si>
    <t>A-4187144</t>
  </si>
  <si>
    <t>A-4193291</t>
  </si>
  <si>
    <t>At CO-145-spur - Accident.</t>
  </si>
  <si>
    <t>Ophir</t>
  </si>
  <si>
    <t>81426</t>
  </si>
  <si>
    <t>A-4193292</t>
  </si>
  <si>
    <t>At CR-630/Cr-d65 - Accident.</t>
  </si>
  <si>
    <t>A-4226522</t>
  </si>
  <si>
    <t>Closed at Cr-i - Road closed due to accident.</t>
  </si>
  <si>
    <t>A-3890373</t>
  </si>
  <si>
    <t>Closed between Lincoln Ave/Exit 193 and CO-105/Exit 161 - Road closed due to accident. Construction work. keep to the right.</t>
  </si>
  <si>
    <t>A-3890399</t>
  </si>
  <si>
    <t>A-3890404</t>
  </si>
  <si>
    <t>A-3897992</t>
  </si>
  <si>
    <t>A-3898072</t>
  </si>
  <si>
    <t>A-3898073</t>
  </si>
  <si>
    <t>A-3898074</t>
  </si>
  <si>
    <t>At CR-321/Stevens Gulch Rd/Exit 221 - Accident. Lane blocked.</t>
  </si>
  <si>
    <t>A-3907114</t>
  </si>
  <si>
    <t>A-3914299</t>
  </si>
  <si>
    <t>A-3914892</t>
  </si>
  <si>
    <t>A-3914907</t>
  </si>
  <si>
    <t>Between I-70-BL/Stanley Rd/Exit 239 and CR-314/Exit 243 - Accident. Road surface in poor condition.</t>
  </si>
  <si>
    <t>A-3927811</t>
  </si>
  <si>
    <t>A-3895703</t>
  </si>
  <si>
    <t>A-3912325</t>
  </si>
  <si>
    <t>A-3912327</t>
  </si>
  <si>
    <t>A-3932676</t>
  </si>
  <si>
    <t>A-3885338</t>
  </si>
  <si>
    <t>A-3910263</t>
  </si>
  <si>
    <t>A-3910264</t>
  </si>
  <si>
    <t>A-3915267</t>
  </si>
  <si>
    <t>A-3918160</t>
  </si>
  <si>
    <t>A-3898070</t>
  </si>
  <si>
    <t>81226</t>
  </si>
  <si>
    <t>A-3886635</t>
  </si>
  <si>
    <t>A-3886640</t>
  </si>
  <si>
    <t>A-3886648</t>
  </si>
  <si>
    <t>Closed between I-70 and Montezuma Rd - Road closed due to accident.</t>
  </si>
  <si>
    <t>A-3889187</t>
  </si>
  <si>
    <t>A-3889188</t>
  </si>
  <si>
    <t>A-3890878</t>
  </si>
  <si>
    <t>A-3890880</t>
  </si>
  <si>
    <t>A-3890893</t>
  </si>
  <si>
    <t>A-3894668</t>
  </si>
  <si>
    <t>A-3895717</t>
  </si>
  <si>
    <t>Closed at US-287/US-40/Exit 288 - Road closed due to accident.</t>
  </si>
  <si>
    <t>A-3900114</t>
  </si>
  <si>
    <t>A-3900437</t>
  </si>
  <si>
    <t>A-3900443</t>
  </si>
  <si>
    <t>Closed at US-6/CO-9/Exit 205 - Road closed due to accident. Road surface in poor condition.</t>
  </si>
  <si>
    <t>A-3906594</t>
  </si>
  <si>
    <t>A-3910262</t>
  </si>
  <si>
    <t>At CR-314/Exit 243 - Accident. Road surface in poor condition.</t>
  </si>
  <si>
    <t>A-3912356</t>
  </si>
  <si>
    <t>A-3912916</t>
  </si>
  <si>
    <t>A-3914916</t>
  </si>
  <si>
    <t>A-3914917</t>
  </si>
  <si>
    <t>Closed at CO-128/120th Ave/Exit 223 - Road closed due to accident. Construction work.</t>
  </si>
  <si>
    <t>A-3915271</t>
  </si>
  <si>
    <t>A-3915272</t>
  </si>
  <si>
    <t>A-3915273</t>
  </si>
  <si>
    <t>A-3915290</t>
  </si>
  <si>
    <t>A-3915291</t>
  </si>
  <si>
    <t>Closed at CR-275/Exit 238 - Road closed due to accident.</t>
  </si>
  <si>
    <t>A-3918144</t>
  </si>
  <si>
    <t>A-3924484</t>
  </si>
  <si>
    <t>A-3924496</t>
  </si>
  <si>
    <t>A-3924505</t>
  </si>
  <si>
    <t>A-3928573</t>
  </si>
  <si>
    <t>A-3933221</t>
  </si>
  <si>
    <t>A-3900412</t>
  </si>
  <si>
    <t>A-3911831</t>
  </si>
  <si>
    <t>A-3911832</t>
  </si>
  <si>
    <t>A-3921916</t>
  </si>
  <si>
    <t>Closed at CO-91/Exit 195 - Road closed due to accident.</t>
  </si>
  <si>
    <t>A-3924459</t>
  </si>
  <si>
    <t>A-3924463</t>
  </si>
  <si>
    <t>A-3892077</t>
  </si>
  <si>
    <t>A-3900962</t>
  </si>
  <si>
    <t>A-3901706</t>
  </si>
  <si>
    <t>A-3901708</t>
  </si>
  <si>
    <t>A-3906239</t>
  </si>
  <si>
    <t>At I-70-BL/Stanley Rd/Exit 239 - Accident.</t>
  </si>
  <si>
    <t>A-3912324</t>
  </si>
  <si>
    <t>A-3913561</t>
  </si>
  <si>
    <t>A-3913563</t>
  </si>
  <si>
    <t>A-3913565</t>
  </si>
  <si>
    <t>A-3914902</t>
  </si>
  <si>
    <t>At CR-24/Exit 86 - Accident.</t>
  </si>
  <si>
    <t>A-3915306</t>
  </si>
  <si>
    <t>A-3915307</t>
  </si>
  <si>
    <t>A-3921910</t>
  </si>
  <si>
    <t>A-3924458</t>
  </si>
  <si>
    <t>A-3924468</t>
  </si>
  <si>
    <t>A-3924987</t>
  </si>
  <si>
    <t>A-3927808</t>
  </si>
  <si>
    <t>A-3930526</t>
  </si>
  <si>
    <t>A-3930527</t>
  </si>
  <si>
    <t>Ramp closed to Harlan St/Exit 270 - Road closed due to accident.</t>
  </si>
  <si>
    <t>A-3931209</t>
  </si>
  <si>
    <t>A-3931211</t>
  </si>
  <si>
    <t>A-3932679</t>
  </si>
  <si>
    <t>A-3932680</t>
  </si>
  <si>
    <t>A-3888743</t>
  </si>
  <si>
    <t>At US-84 - Accident. Roadway reduced to 1 lane.</t>
  </si>
  <si>
    <t>A-3888745</t>
  </si>
  <si>
    <t>A-3897996</t>
  </si>
  <si>
    <t>A-3900467</t>
  </si>
  <si>
    <t>A-3887205</t>
  </si>
  <si>
    <t>A-3915265</t>
  </si>
  <si>
    <t>A-3915303</t>
  </si>
  <si>
    <t>A-3915304</t>
  </si>
  <si>
    <t>A-3919330</t>
  </si>
  <si>
    <t>A-3929829</t>
  </si>
  <si>
    <t>A-3933224</t>
  </si>
  <si>
    <t>A-3933919</t>
  </si>
  <si>
    <t>A-3887206</t>
  </si>
  <si>
    <t>A-3890332</t>
  </si>
  <si>
    <t>A-3891430</t>
  </si>
  <si>
    <t>A-3906229</t>
  </si>
  <si>
    <t>A-3919327</t>
  </si>
  <si>
    <t>A-3920433</t>
  </si>
  <si>
    <t>A-3922554</t>
  </si>
  <si>
    <t>A-3922556</t>
  </si>
  <si>
    <t>A-3922620</t>
  </si>
  <si>
    <t>A-3924950</t>
  </si>
  <si>
    <t>A-3929109</t>
  </si>
  <si>
    <t>A-3929928</t>
  </si>
  <si>
    <t>A-3933223</t>
  </si>
  <si>
    <t>A-4182184</t>
  </si>
  <si>
    <t>A-3907119</t>
  </si>
  <si>
    <t>A-3918161</t>
  </si>
  <si>
    <t>At CO-470/Exit 260 - Accident.</t>
  </si>
  <si>
    <t>A-3887213</t>
  </si>
  <si>
    <t>A-3890334</t>
  </si>
  <si>
    <t>A-3898063</t>
  </si>
  <si>
    <t>A-3900450</t>
  </si>
  <si>
    <t>A-3915598</t>
  </si>
  <si>
    <t>A-3918120</t>
  </si>
  <si>
    <t>A-3920435</t>
  </si>
  <si>
    <t>A-3921905</t>
  </si>
  <si>
    <t>A-3922560</t>
  </si>
  <si>
    <t>A-3922619</t>
  </si>
  <si>
    <t>A-3924980</t>
  </si>
  <si>
    <t>A-3927819</t>
  </si>
  <si>
    <t>A-3932617</t>
  </si>
  <si>
    <t>A-3935128</t>
  </si>
  <si>
    <t>A-3837551</t>
  </si>
  <si>
    <t>Closed between US-34/I-76-BL/Exit 75 and CO-144/Exit 79 - Road closed due to accident.</t>
  </si>
  <si>
    <t>A-3837553</t>
  </si>
  <si>
    <t>A-3885343</t>
  </si>
  <si>
    <t>A-3885358</t>
  </si>
  <si>
    <t>A-3885365</t>
  </si>
  <si>
    <t>A-3885366</t>
  </si>
  <si>
    <t>A-3886626</t>
  </si>
  <si>
    <t>A-3888730</t>
  </si>
  <si>
    <t>A-3888735</t>
  </si>
  <si>
    <t>At Del Norte - Accident. Single alternate lane traffic.</t>
  </si>
  <si>
    <t>A-3888736</t>
  </si>
  <si>
    <t>At US-84 - Accident. Single alternate lane traffic.</t>
  </si>
  <si>
    <t>A-3889717</t>
  </si>
  <si>
    <t>A-3889722</t>
  </si>
  <si>
    <t>A-3890335</t>
  </si>
  <si>
    <t>A-3890337</t>
  </si>
  <si>
    <t>A-3892046</t>
  </si>
  <si>
    <t>A-3892064</t>
  </si>
  <si>
    <t>A-3897461</t>
  </si>
  <si>
    <t>A-3898600</t>
  </si>
  <si>
    <t>A-3900447</t>
  </si>
  <si>
    <t>A-3900934</t>
  </si>
  <si>
    <t>A-3904864</t>
  </si>
  <si>
    <t>A-3906222</t>
  </si>
  <si>
    <t>A-3912928</t>
  </si>
  <si>
    <t>Ramp to Ward Rd - Accident.</t>
  </si>
  <si>
    <t>A-3912929</t>
  </si>
  <si>
    <t>A-3913504</t>
  </si>
  <si>
    <t>A-3913519</t>
  </si>
  <si>
    <t>A-3913539</t>
  </si>
  <si>
    <t>A-3914265</t>
  </si>
  <si>
    <t>A-3914266</t>
  </si>
  <si>
    <t>At 104th Ave - Accident. 4 lanes blocked.</t>
  </si>
  <si>
    <t>A-3914267</t>
  </si>
  <si>
    <t>A-3915277</t>
  </si>
  <si>
    <t>A-3915280</t>
  </si>
  <si>
    <t>A-3915283</t>
  </si>
  <si>
    <t>A-3917317</t>
  </si>
  <si>
    <t>A-3919311</t>
  </si>
  <si>
    <t>At CO-26/W Alameda Pkwy - Accident. in the right lane.</t>
  </si>
  <si>
    <t>A-3925292</t>
  </si>
  <si>
    <t>A-3926435</t>
  </si>
  <si>
    <t>A-3928564</t>
  </si>
  <si>
    <t>A-3928565</t>
  </si>
  <si>
    <t>A-3928572</t>
  </si>
  <si>
    <t>A-3929095</t>
  </si>
  <si>
    <t>Closed between CO-470 and CO-8 - Road closed due to accident.</t>
  </si>
  <si>
    <t>A-3929879</t>
  </si>
  <si>
    <t>A-3929917</t>
  </si>
  <si>
    <t>A-3929922</t>
  </si>
  <si>
    <t>A-3929925</t>
  </si>
  <si>
    <t>A-3929927</t>
  </si>
  <si>
    <t>A-3931196</t>
  </si>
  <si>
    <t>A-3931197</t>
  </si>
  <si>
    <t>A-3932666</t>
  </si>
  <si>
    <t>A-3935131</t>
  </si>
  <si>
    <t>Closed at US-6/Exit 216 - Road closed due to accident.</t>
  </si>
  <si>
    <t>A-3798550</t>
  </si>
  <si>
    <t>Closed between US-6/Exit 92 and CO-71/Colorado Ave/Exit 90 - Road closed due to accident.</t>
  </si>
  <si>
    <t>A-3899723</t>
  </si>
  <si>
    <t>A-3900122</t>
  </si>
  <si>
    <t>A-3902477</t>
  </si>
  <si>
    <t>A-3904847</t>
  </si>
  <si>
    <t>A-3904863</t>
  </si>
  <si>
    <t>A-3904866</t>
  </si>
  <si>
    <t>A-3911442</t>
  </si>
  <si>
    <t>A-3911445</t>
  </si>
  <si>
    <t>A-3912939</t>
  </si>
  <si>
    <t>A-3912955</t>
  </si>
  <si>
    <t>A-3928566</t>
  </si>
  <si>
    <t>A-3931861</t>
  </si>
  <si>
    <t>A-3931869</t>
  </si>
  <si>
    <t>A-3931875</t>
  </si>
  <si>
    <t>Closed at CR-14.5/14th St - Road closed due to accident.</t>
  </si>
  <si>
    <t>Between I-70-BL/US-40/W Colfax Ave and Denver West Colorado Mills Blvd - Accident. Left lane blocked.</t>
  </si>
  <si>
    <t>Closed at US-24/US-6/Exit 171 - Road closed due to accident.</t>
  </si>
  <si>
    <t>A-4191247</t>
  </si>
  <si>
    <t>A-4191252</t>
  </si>
  <si>
    <t>A-4191263</t>
  </si>
  <si>
    <t>Closed between Exit 129 and US-6/Exit 140 - Road closed due to accident.</t>
  </si>
  <si>
    <t>A-3885999</t>
  </si>
  <si>
    <t>A-3900449</t>
  </si>
  <si>
    <t>A-3907128</t>
  </si>
  <si>
    <t>A-3885357</t>
  </si>
  <si>
    <t>A-3887229</t>
  </si>
  <si>
    <t>A-3887263</t>
  </si>
  <si>
    <t>A-3890353</t>
  </si>
  <si>
    <t>Heavy Blowing Snow</t>
  </si>
  <si>
    <t>A-3890356</t>
  </si>
  <si>
    <t>Ramp closed to Exit 272 - Road closed due to accident.</t>
  </si>
  <si>
    <t>A-3890357</t>
  </si>
  <si>
    <t>Ramp closed to US-287/Federal Blvd - Road closed due to accident.</t>
  </si>
  <si>
    <t>A-3891389</t>
  </si>
  <si>
    <t>A-3891404</t>
  </si>
  <si>
    <t>A-3891407</t>
  </si>
  <si>
    <t>A-3891408</t>
  </si>
  <si>
    <t>A-3891409</t>
  </si>
  <si>
    <t>A-3891806</t>
  </si>
  <si>
    <t>A-3891815</t>
  </si>
  <si>
    <t>A-3893031</t>
  </si>
  <si>
    <t>A-3894993</t>
  </si>
  <si>
    <t>A-3895033</t>
  </si>
  <si>
    <t>A-3897465</t>
  </si>
  <si>
    <t>A-3900441</t>
  </si>
  <si>
    <t>A-3900444</t>
  </si>
  <si>
    <t>A-3900448</t>
  </si>
  <si>
    <t>A-3900918</t>
  </si>
  <si>
    <t>A-3900920</t>
  </si>
  <si>
    <t>A-3900922</t>
  </si>
  <si>
    <t>A-3902987</t>
  </si>
  <si>
    <t>A-3902991</t>
  </si>
  <si>
    <t>A-3904874</t>
  </si>
  <si>
    <t>A-3904890</t>
  </si>
  <si>
    <t>A-3906226</t>
  </si>
  <si>
    <t>A-3906593</t>
  </si>
  <si>
    <t>A-3907126</t>
  </si>
  <si>
    <t>A-3907127</t>
  </si>
  <si>
    <t>A-3908774</t>
  </si>
  <si>
    <t>A-3908793</t>
  </si>
  <si>
    <t>A-3908796</t>
  </si>
  <si>
    <t>A-3912937</t>
  </si>
  <si>
    <t>A-3912938</t>
  </si>
  <si>
    <t>A-3913547</t>
  </si>
  <si>
    <t>A-3913548</t>
  </si>
  <si>
    <t>A-3913550</t>
  </si>
  <si>
    <t>A-3914248</t>
  </si>
  <si>
    <t>A-3914259</t>
  </si>
  <si>
    <t>A-3914912</t>
  </si>
  <si>
    <t>A-3914913</t>
  </si>
  <si>
    <t>A-3914914</t>
  </si>
  <si>
    <t>A-3915276</t>
  </si>
  <si>
    <t>A-3915287</t>
  </si>
  <si>
    <t>A-3915591</t>
  </si>
  <si>
    <t>A-3915592</t>
  </si>
  <si>
    <t>A-3916214</t>
  </si>
  <si>
    <t>A-3917299</t>
  </si>
  <si>
    <t>A-3919312</t>
  </si>
  <si>
    <t>At I-76/Exit 1 - Accident. in the right lane.</t>
  </si>
  <si>
    <t>A-3919314</t>
  </si>
  <si>
    <t>A-3919319</t>
  </si>
  <si>
    <t>A-3919320</t>
  </si>
  <si>
    <t>A-3919322</t>
  </si>
  <si>
    <t>A-3919845</t>
  </si>
  <si>
    <t>Closed between I-25/CO-33/Auraria Pky and CO-95/Sheridan Blvd - Road closed due to accident.</t>
  </si>
  <si>
    <t>A-3919850</t>
  </si>
  <si>
    <t>A-3919854</t>
  </si>
  <si>
    <t>Closed between US-287/CO-88/Federal Blvd and Irving St - Road closed due to accident.</t>
  </si>
  <si>
    <t>A-3919868</t>
  </si>
  <si>
    <t>A-3919872</t>
  </si>
  <si>
    <t>A-3919873</t>
  </si>
  <si>
    <t>A-3921904</t>
  </si>
  <si>
    <t>A-3922570</t>
  </si>
  <si>
    <t>A-3922604</t>
  </si>
  <si>
    <t>A-3924525</t>
  </si>
  <si>
    <t>A-3925290</t>
  </si>
  <si>
    <t>Closed between Quebec St/Exit 278 and Federal Blvd/Exit 272 - Road closed due to accident. Construction work.</t>
  </si>
  <si>
    <t>A-3927831</t>
  </si>
  <si>
    <t>A-3929094</t>
  </si>
  <si>
    <t>A-3929101</t>
  </si>
  <si>
    <t>A-3929894</t>
  </si>
  <si>
    <t>A-3929912</t>
  </si>
  <si>
    <t>A-3929913</t>
  </si>
  <si>
    <t>A-3929916</t>
  </si>
  <si>
    <t>A-3929921</t>
  </si>
  <si>
    <t>A-3931165</t>
  </si>
  <si>
    <t>A-3931177</t>
  </si>
  <si>
    <t>A-3931195</t>
  </si>
  <si>
    <t>A-3931857</t>
  </si>
  <si>
    <t>A-3931881</t>
  </si>
  <si>
    <t>A-3932639</t>
  </si>
  <si>
    <t>A-3933222</t>
  </si>
  <si>
    <t>A-3933923</t>
  </si>
  <si>
    <t>Closed between Pecos St/Exit 273 and Federal Blvd/Exit 272 - Road closed due to accident.</t>
  </si>
  <si>
    <t>A-3933935</t>
  </si>
  <si>
    <t>A-3933942</t>
  </si>
  <si>
    <t>A-3933943</t>
  </si>
  <si>
    <t>A-3933944</t>
  </si>
  <si>
    <t>A-3934649</t>
  </si>
  <si>
    <t>A-3934663</t>
  </si>
  <si>
    <t>A-3935130</t>
  </si>
  <si>
    <t>Ramp closed to CO-391/Kipling St - Road closed due to accident.</t>
  </si>
  <si>
    <t>At 104th Ave/Exit 221 - Accident. Lane blocked.</t>
  </si>
  <si>
    <t>A-3755949</t>
  </si>
  <si>
    <t>A-3778729</t>
  </si>
  <si>
    <t>A-3841030</t>
  </si>
  <si>
    <t>A-3847011</t>
  </si>
  <si>
    <t>At E-470 - Accident.</t>
  </si>
  <si>
    <t>A-3777615</t>
  </si>
  <si>
    <t>A-3841034</t>
  </si>
  <si>
    <t>A-3778767</t>
  </si>
  <si>
    <t>A-3846994</t>
  </si>
  <si>
    <t>A-3920434</t>
  </si>
  <si>
    <t>A-3924476</t>
  </si>
  <si>
    <t>Peyton</t>
  </si>
  <si>
    <t>80831</t>
  </si>
  <si>
    <t>A-3898016</t>
  </si>
  <si>
    <t>A-3926441</t>
  </si>
  <si>
    <t>A-3847022</t>
  </si>
  <si>
    <t>A-3777547</t>
  </si>
  <si>
    <t>A-3847001</t>
  </si>
  <si>
    <t>A-3847008</t>
  </si>
  <si>
    <t>A-3847024</t>
  </si>
  <si>
    <t>A-3885346</t>
  </si>
  <si>
    <t>A-3886018</t>
  </si>
  <si>
    <t>A-3892456</t>
  </si>
  <si>
    <t>A-3900914</t>
  </si>
  <si>
    <t>A-3900930</t>
  </si>
  <si>
    <t>A-3906198</t>
  </si>
  <si>
    <t>A-3908794</t>
  </si>
  <si>
    <t>A-3914911</t>
  </si>
  <si>
    <t>A-3920439</t>
  </si>
  <si>
    <t>A-3929102</t>
  </si>
  <si>
    <t>A-3890336</t>
  </si>
  <si>
    <t>A-3800096</t>
  </si>
  <si>
    <t>A-3802448</t>
  </si>
  <si>
    <t>A-3805988</t>
  </si>
  <si>
    <t>A-3808891</t>
  </si>
  <si>
    <t>A-3818430</t>
  </si>
  <si>
    <t>A-3833051</t>
  </si>
  <si>
    <t>A-3834742</t>
  </si>
  <si>
    <t>A-3834755</t>
  </si>
  <si>
    <t>A-3834772</t>
  </si>
  <si>
    <t>A-3846533</t>
  </si>
  <si>
    <t>A-3846534</t>
  </si>
  <si>
    <t>A-3850486</t>
  </si>
  <si>
    <t>A-3859290</t>
  </si>
  <si>
    <t>At CO-26/Alameda Ave/Exit 208 - Overturned vehicle.</t>
  </si>
  <si>
    <t>A-3910963</t>
  </si>
  <si>
    <t>Closed between US-6/Exit 133 and Exit 129 - Road closed due to accident. Road surface in poor condition.</t>
  </si>
  <si>
    <t>A-4176972</t>
  </si>
  <si>
    <t>A-4208963</t>
  </si>
  <si>
    <t>A-4208964</t>
  </si>
  <si>
    <t>Between Denver West Blvd/Exit 263 and 32nd Ave/Youngfield St/Exit 264 - Accident. Roadway reduced to 1 lane.</t>
  </si>
  <si>
    <t>A-3801379</t>
  </si>
  <si>
    <t>A-3802443</t>
  </si>
  <si>
    <t>A-3812533</t>
  </si>
  <si>
    <t>A-3831464</t>
  </si>
  <si>
    <t>A-4168644</t>
  </si>
  <si>
    <t>Between Ridgegate Pkwy/Exit 192 and Oak Ln/Exit 190 - Accident. Two lanes blocked.</t>
  </si>
  <si>
    <t>A-4176469</t>
  </si>
  <si>
    <t>Closed between CO-58/Exit 265 and US-6/6th Ave/Exit 261 - Road closed due to accident.</t>
  </si>
  <si>
    <t>A-4176472</t>
  </si>
  <si>
    <t>A-4176476</t>
  </si>
  <si>
    <t>A-4176478</t>
  </si>
  <si>
    <t>A-4176479</t>
  </si>
  <si>
    <t>A-4177390</t>
  </si>
  <si>
    <t>A-4179711</t>
  </si>
  <si>
    <t>A-4208962</t>
  </si>
  <si>
    <t>A-4221757</t>
  </si>
  <si>
    <t>A-4222772</t>
  </si>
  <si>
    <t>A-3791104</t>
  </si>
  <si>
    <t>A-3795725</t>
  </si>
  <si>
    <t>A-3810237</t>
  </si>
  <si>
    <t>A-3820965</t>
  </si>
  <si>
    <t>A-3822120</t>
  </si>
  <si>
    <t>A-3831465</t>
  </si>
  <si>
    <t>A-4168628</t>
  </si>
  <si>
    <t>A-4168634</t>
  </si>
  <si>
    <t>A-4168635</t>
  </si>
  <si>
    <t>A-3795792</t>
  </si>
  <si>
    <t>A-3808837</t>
  </si>
  <si>
    <t>A-3825003</t>
  </si>
  <si>
    <t>A-3831460</t>
  </si>
  <si>
    <t>A-3850490</t>
  </si>
  <si>
    <t>A-3861958</t>
  </si>
  <si>
    <t>A-3864456</t>
  </si>
  <si>
    <t>A-3864465</t>
  </si>
  <si>
    <t>A-3864466</t>
  </si>
  <si>
    <t>A-3898015</t>
  </si>
  <si>
    <t>A-4166341</t>
  </si>
  <si>
    <t>A-4166342</t>
  </si>
  <si>
    <t>At I-76/Exit 1 - Accident. Lane blocked.</t>
  </si>
  <si>
    <t>A-4166694</t>
  </si>
  <si>
    <t>At CO-128/120th Ave/Exit 223 - Accident. Two lanes blocked. Rescue and recovery work in progress.</t>
  </si>
  <si>
    <t>A-4168636</t>
  </si>
  <si>
    <t>A-4177377</t>
  </si>
  <si>
    <t>A-4179709</t>
  </si>
  <si>
    <t>A-4203306</t>
  </si>
  <si>
    <t>A-4208887</t>
  </si>
  <si>
    <t>A-4220050</t>
  </si>
  <si>
    <t>A-4220784</t>
  </si>
  <si>
    <t>A-4230756</t>
  </si>
  <si>
    <t>A-4234479</t>
  </si>
  <si>
    <t>Closed between Genesee Dr/Moss Rock Rd/Exit 253 and US-40/Exit 251 - Road closed due to accident. Road marking work.</t>
  </si>
  <si>
    <t>Closed at Sheridan Blvd - Road closed due to accident.</t>
  </si>
  <si>
    <t>A-3795737</t>
  </si>
  <si>
    <t>A-3797215</t>
  </si>
  <si>
    <t>A-3798506</t>
  </si>
  <si>
    <t>At CR-134/Exit 348 - Accident.</t>
  </si>
  <si>
    <t>A-3798535</t>
  </si>
  <si>
    <t>A-3804655</t>
  </si>
  <si>
    <t>A-3804661</t>
  </si>
  <si>
    <t>A-3808854</t>
  </si>
  <si>
    <t>A-3819840</t>
  </si>
  <si>
    <t>A-3822148</t>
  </si>
  <si>
    <t>A-3822149</t>
  </si>
  <si>
    <t>A-3822152</t>
  </si>
  <si>
    <t>Closed between Chamonix Rd/Exit 173 and CR-16/Shrine Pass Rd/Exit 190 - Road closed due to accident. Maintenance work.</t>
  </si>
  <si>
    <t>A-3823546</t>
  </si>
  <si>
    <t>A-3823564</t>
  </si>
  <si>
    <t>A-3823567</t>
  </si>
  <si>
    <t>A-3825039</t>
  </si>
  <si>
    <t>A-3825048</t>
  </si>
  <si>
    <t>A-3832998</t>
  </si>
  <si>
    <t>A-3834718</t>
  </si>
  <si>
    <t>A-3847963</t>
  </si>
  <si>
    <t>At US-6/CO-58 - Accident. Single alternate lane traffic.</t>
  </si>
  <si>
    <t>A-3850491</t>
  </si>
  <si>
    <t>A-3850497</t>
  </si>
  <si>
    <t>A-3850498</t>
  </si>
  <si>
    <t>A-3854790</t>
  </si>
  <si>
    <t>Closed between CO-9/Exit 203 and US-6/Exit 216 - Road closed due to accident. Road marking work.</t>
  </si>
  <si>
    <t>A-3863201</t>
  </si>
  <si>
    <t>A-3864452</t>
  </si>
  <si>
    <t>A-3867876</t>
  </si>
  <si>
    <t>A-3868766</t>
  </si>
  <si>
    <t>A-3872824</t>
  </si>
  <si>
    <t>A-3878064</t>
  </si>
  <si>
    <t>A-3898341</t>
  </si>
  <si>
    <t>A-3898359</t>
  </si>
  <si>
    <t>A-3904805</t>
  </si>
  <si>
    <t>A-3904806</t>
  </si>
  <si>
    <t>A-3918131</t>
  </si>
  <si>
    <t>A-3928591</t>
  </si>
  <si>
    <t>A-3931855</t>
  </si>
  <si>
    <t>A-3931856</t>
  </si>
  <si>
    <t>Closed between CO-13/Taughenbaugh Blvd/Exit 90 and Manncreek Rd/Exit 94 - Road closed due to accident.</t>
  </si>
  <si>
    <t>A-4166357</t>
  </si>
  <si>
    <t>A-4167193</t>
  </si>
  <si>
    <t>A-4168581</t>
  </si>
  <si>
    <t>A-4168585</t>
  </si>
  <si>
    <t>A-4168591</t>
  </si>
  <si>
    <t>A-4168614</t>
  </si>
  <si>
    <t>A-4169286</t>
  </si>
  <si>
    <t>A-4170093</t>
  </si>
  <si>
    <t>A-4176456</t>
  </si>
  <si>
    <t>A-4176464</t>
  </si>
  <si>
    <t>Closed between Denver West Blvd/Exit 263 and US-6/6th Ave/Exit 261 - Road closed due to accident.</t>
  </si>
  <si>
    <t>A-4177721</t>
  </si>
  <si>
    <t>A-4177722</t>
  </si>
  <si>
    <t>A-4179250</t>
  </si>
  <si>
    <t>A-4179654</t>
  </si>
  <si>
    <t>A-4179667</t>
  </si>
  <si>
    <t>A-4180968</t>
  </si>
  <si>
    <t>A-4183967</t>
  </si>
  <si>
    <t>A-4184507</t>
  </si>
  <si>
    <t>A-4184533</t>
  </si>
  <si>
    <t>At 96th St/Storagetek Dr - Accident. Roadway reduced to 1 lane.</t>
  </si>
  <si>
    <t>A-4186553</t>
  </si>
  <si>
    <t>A-4187171</t>
  </si>
  <si>
    <t>Light Snow with Thunder</t>
  </si>
  <si>
    <t>A-4187204</t>
  </si>
  <si>
    <t>A-4187668</t>
  </si>
  <si>
    <t>A-4188247</t>
  </si>
  <si>
    <t>A-4188743</t>
  </si>
  <si>
    <t>Closed at Montezuma Rd - Road closed due to accident.</t>
  </si>
  <si>
    <t>A-4188815</t>
  </si>
  <si>
    <t>A-4189349</t>
  </si>
  <si>
    <t>A-4189392</t>
  </si>
  <si>
    <t>A-4190583</t>
  </si>
  <si>
    <t>A-4192761</t>
  </si>
  <si>
    <t>A-4193268</t>
  </si>
  <si>
    <t>A-4193270</t>
  </si>
  <si>
    <t>A-4193276</t>
  </si>
  <si>
    <t>A-4194145</t>
  </si>
  <si>
    <t>A-4198087</t>
  </si>
  <si>
    <t>A-4198626</t>
  </si>
  <si>
    <t>A-4199786</t>
  </si>
  <si>
    <t>A-4200328</t>
  </si>
  <si>
    <t>A-4200337</t>
  </si>
  <si>
    <t>A-4200338</t>
  </si>
  <si>
    <t>A-4200340</t>
  </si>
  <si>
    <t>A-4200806</t>
  </si>
  <si>
    <t>A-4202203</t>
  </si>
  <si>
    <t>Closed between 58th Ave and CR-17/Indiana St - Road closed due to accident.</t>
  </si>
  <si>
    <t>A-4202221</t>
  </si>
  <si>
    <t>A-4203288</t>
  </si>
  <si>
    <t>A-4203290</t>
  </si>
  <si>
    <t>A-4206167</t>
  </si>
  <si>
    <t>A-4210280</t>
  </si>
  <si>
    <t>A-4210296</t>
  </si>
  <si>
    <t>A-4211692</t>
  </si>
  <si>
    <t>A-4211699</t>
  </si>
  <si>
    <t>Closed between US-285 and Kipling Pky - Road closed due to accident.</t>
  </si>
  <si>
    <t>A-4220015</t>
  </si>
  <si>
    <t>A-4220775</t>
  </si>
  <si>
    <t>A-4221752</t>
  </si>
  <si>
    <t>Closed between Heritage Rd/Jefferson County Pky and CO-470/Johnson Rd - Road closed due to accident.</t>
  </si>
  <si>
    <t>A-4222243</t>
  </si>
  <si>
    <t>A-4222253</t>
  </si>
  <si>
    <t>Closed between US-40/Colfax Ave/Exit 262 and CO-58/Exit 265 - Road closed due to accident. Road marking work.</t>
  </si>
  <si>
    <t>A-4222759</t>
  </si>
  <si>
    <t>A-4222765</t>
  </si>
  <si>
    <t>Between CO-68/Harmony Rd/Exit 265 and Crossroads Blvd/Exit 259 - Accident.</t>
  </si>
  <si>
    <t>A-4222768</t>
  </si>
  <si>
    <t>Between CO-392/Exit 262 and Crossroads Blvd/Exit 259 - Accident.</t>
  </si>
  <si>
    <t>A-4223486</t>
  </si>
  <si>
    <t>A-4225084</t>
  </si>
  <si>
    <t>At Illinois St - Accident. Roadway reduced to 1 lane.</t>
  </si>
  <si>
    <t>Sante Fe St</t>
  </si>
  <si>
    <t>Baca</t>
  </si>
  <si>
    <t>81090</t>
  </si>
  <si>
    <t>KSPD</t>
  </si>
  <si>
    <t>A-4225088</t>
  </si>
  <si>
    <t>At Two Buttes - Accident. Roadway reduced to 1 lane.</t>
  </si>
  <si>
    <t>A-4225089</t>
  </si>
  <si>
    <t>At Walsh - Accident. Roadway reduced to 1 lane.</t>
  </si>
  <si>
    <t>N Colorado St</t>
  </si>
  <si>
    <t>A-4225104</t>
  </si>
  <si>
    <t>A-4226505</t>
  </si>
  <si>
    <t>A-4227811</t>
  </si>
  <si>
    <t>A-4227823</t>
  </si>
  <si>
    <t>A-4229000</t>
  </si>
  <si>
    <t>A-4229580</t>
  </si>
  <si>
    <t>A-4229600</t>
  </si>
  <si>
    <t>A-4234468</t>
  </si>
  <si>
    <t>A-4234481</t>
  </si>
  <si>
    <t>A-4234483</t>
  </si>
  <si>
    <t>Between CO-8 and CO-470 - Accident. Roadway reduced to 1 lane.</t>
  </si>
  <si>
    <t>A-4236457</t>
  </si>
  <si>
    <t>A-4236465</t>
  </si>
  <si>
    <t>A-4238182</t>
  </si>
  <si>
    <t>A-4239153</t>
  </si>
  <si>
    <t>A-4239154</t>
  </si>
  <si>
    <t>A-3898017</t>
  </si>
  <si>
    <t>A-3898018</t>
  </si>
  <si>
    <t>A-4187148</t>
  </si>
  <si>
    <t>A-4187151</t>
  </si>
  <si>
    <t>A-4229579</t>
  </si>
  <si>
    <t>A-3842125</t>
  </si>
  <si>
    <t>A-3842126</t>
  </si>
  <si>
    <t>A-3847967</t>
  </si>
  <si>
    <t>Ramp closed to 20th St/Exit 212 - Road closed due to accident.</t>
  </si>
  <si>
    <t>A-3854796</t>
  </si>
  <si>
    <t>Ramp closed to Exit 210A - Road closed due to accident.</t>
  </si>
  <si>
    <t>A-3876719</t>
  </si>
  <si>
    <t>Closed between 84th Ave/Exit 219 and US-36/Exit 217 - Road closed due to accident.</t>
  </si>
  <si>
    <t>A-3876720</t>
  </si>
  <si>
    <t>Closed between 104th Ave/Exit 221 and 84th Ave/Exit 219 - Road closed due to accident.</t>
  </si>
  <si>
    <t>A-3880748</t>
  </si>
  <si>
    <t>Closed between US-287/Federal Blvd/Exit 3 and CO-95/Sheridan Blvd/Exit 1 - Road closed due to accident.</t>
  </si>
  <si>
    <t>A-4166690</t>
  </si>
  <si>
    <t>A-4172933</t>
  </si>
  <si>
    <t>Closed at 49th Ave - Road closed due to accident.</t>
  </si>
  <si>
    <t>A-4173520</t>
  </si>
  <si>
    <t>A-4173525</t>
  </si>
  <si>
    <t>Closed between I-25 and US-287/CO-88/Federal Blvd - Road closed due to accident.</t>
  </si>
  <si>
    <t>A-4173526</t>
  </si>
  <si>
    <t>A-4173527</t>
  </si>
  <si>
    <t>A-4184534</t>
  </si>
  <si>
    <t>Closed between CO-121/Wadsworth Blvd and Bryant St - Road closed due to accident. Construction work.</t>
  </si>
  <si>
    <t>A-4195185</t>
  </si>
  <si>
    <t>A-4198068</t>
  </si>
  <si>
    <t>Closed at I-25/US-87/US-37 Hov Ln - Road closed due to accident.</t>
  </si>
  <si>
    <t>A-4198069</t>
  </si>
  <si>
    <t>A-4207673</t>
  </si>
  <si>
    <t>A-4207674</t>
  </si>
  <si>
    <t>A-4207675</t>
  </si>
  <si>
    <t>A-4223157</t>
  </si>
  <si>
    <t>A-4223158</t>
  </si>
  <si>
    <t>Closed between York St/Exit 1 and I-76/Exit 1 - Road closed due to accident.</t>
  </si>
  <si>
    <t>A-4237638</t>
  </si>
  <si>
    <t>Closed at CO-391/Kipling St - Road closed due to accident. Construction work.</t>
  </si>
  <si>
    <t>A-4237640</t>
  </si>
  <si>
    <t>A-3797222</t>
  </si>
  <si>
    <t>A-4207232</t>
  </si>
  <si>
    <t>A-4208351</t>
  </si>
  <si>
    <t>A-4186814</t>
  </si>
  <si>
    <t>A-4199757</t>
  </si>
  <si>
    <t>A-4215387</t>
  </si>
  <si>
    <t>A-4193856</t>
  </si>
  <si>
    <t>A-4193858</t>
  </si>
  <si>
    <t>A-4208889</t>
  </si>
  <si>
    <t>A-4217506</t>
  </si>
  <si>
    <t>A-3810263</t>
  </si>
  <si>
    <t>A-4186278</t>
  </si>
  <si>
    <t>A-4192000</t>
  </si>
  <si>
    <t>A-4193854</t>
  </si>
  <si>
    <t>A-4194609</t>
  </si>
  <si>
    <t>A-4198060</t>
  </si>
  <si>
    <t>At Pecos St/Exit 273 - Accident. in the left lane.</t>
  </si>
  <si>
    <t>A-3803435</t>
  </si>
  <si>
    <t>At US-6/6th Ave/Exit 209 - Accident. Center lane blocked.</t>
  </si>
  <si>
    <t>A-3873988</t>
  </si>
  <si>
    <t>A-3876725</t>
  </si>
  <si>
    <t>A-3878059</t>
  </si>
  <si>
    <t>A-4165934</t>
  </si>
  <si>
    <t>A-4172276</t>
  </si>
  <si>
    <t>A-4173565</t>
  </si>
  <si>
    <t>A-4174221</t>
  </si>
  <si>
    <t>A-4176426</t>
  </si>
  <si>
    <t>A-4176455</t>
  </si>
  <si>
    <t>Ramp to I-25 Southbound - Accident. Two lanes blocked.</t>
  </si>
  <si>
    <t>A-4177215</t>
  </si>
  <si>
    <t>A-4183458</t>
  </si>
  <si>
    <t>A-4185088</t>
  </si>
  <si>
    <t>A-4186567</t>
  </si>
  <si>
    <t>A-4187179</t>
  </si>
  <si>
    <t>A-4187199</t>
  </si>
  <si>
    <t>A-4189654</t>
  </si>
  <si>
    <t>A-4193853</t>
  </si>
  <si>
    <t>A-4195845</t>
  </si>
  <si>
    <t>A-4196457</t>
  </si>
  <si>
    <t>A-4200800</t>
  </si>
  <si>
    <t>A-4201718</t>
  </si>
  <si>
    <t>A-4202206</t>
  </si>
  <si>
    <t>A-4202701</t>
  </si>
  <si>
    <t>A-4203537</t>
  </si>
  <si>
    <t>A-4206162</t>
  </si>
  <si>
    <t>A-4206533</t>
  </si>
  <si>
    <t>A-4206536</t>
  </si>
  <si>
    <t>A-4207910</t>
  </si>
  <si>
    <t>A-4211735</t>
  </si>
  <si>
    <t>A-4211736</t>
  </si>
  <si>
    <t>A-4218524</t>
  </si>
  <si>
    <t>A-4221248</t>
  </si>
  <si>
    <t>A-4222240</t>
  </si>
  <si>
    <t>A-4223488</t>
  </si>
  <si>
    <t>A-4227247</t>
  </si>
  <si>
    <t>A-3798529</t>
  </si>
  <si>
    <t>A-3798547</t>
  </si>
  <si>
    <t>A-3800077</t>
  </si>
  <si>
    <t>A-3800082</t>
  </si>
  <si>
    <t>A-3801368</t>
  </si>
  <si>
    <t>A-3802427</t>
  </si>
  <si>
    <t>A-3802433</t>
  </si>
  <si>
    <t>A-3802436</t>
  </si>
  <si>
    <t>A-3803434</t>
  </si>
  <si>
    <t>A-3807425</t>
  </si>
  <si>
    <t>A-3808850</t>
  </si>
  <si>
    <t>A-3810260</t>
  </si>
  <si>
    <t>A-3810269</t>
  </si>
  <si>
    <t>A-3819818</t>
  </si>
  <si>
    <t>A-3825013</t>
  </si>
  <si>
    <t>A-3831431</t>
  </si>
  <si>
    <t>A-3863195</t>
  </si>
  <si>
    <t>A-3874829</t>
  </si>
  <si>
    <t>A-3874833</t>
  </si>
  <si>
    <t>A-3875616</t>
  </si>
  <si>
    <t>A-3875619</t>
  </si>
  <si>
    <t>A-3876718</t>
  </si>
  <si>
    <t>A-3876723</t>
  </si>
  <si>
    <t>A-3876728</t>
  </si>
  <si>
    <t>A-3878058</t>
  </si>
  <si>
    <t>A-4165296</t>
  </si>
  <si>
    <t>A-4165300</t>
  </si>
  <si>
    <t>A-4165301</t>
  </si>
  <si>
    <t>A-4165302</t>
  </si>
  <si>
    <t>A-4165304</t>
  </si>
  <si>
    <t>A-4165925</t>
  </si>
  <si>
    <t>A-4166680</t>
  </si>
  <si>
    <t>A-4167194</t>
  </si>
  <si>
    <t>A-4167829</t>
  </si>
  <si>
    <t>A-4167831</t>
  </si>
  <si>
    <t>A-4167866</t>
  </si>
  <si>
    <t>A-4168600</t>
  </si>
  <si>
    <t>A-4169285</t>
  </si>
  <si>
    <t>A-4172932</t>
  </si>
  <si>
    <t>A-4173528</t>
  </si>
  <si>
    <t>A-4173537</t>
  </si>
  <si>
    <t>A-4173567</t>
  </si>
  <si>
    <t>A-4174227</t>
  </si>
  <si>
    <t>Between 20th St/Exit 212 and Speer Blvd/Exit 212 - Accident. Lane blocked.</t>
  </si>
  <si>
    <t>A-4174726</t>
  </si>
  <si>
    <t>A-4174729</t>
  </si>
  <si>
    <t>A-4175966</t>
  </si>
  <si>
    <t>A-4176413</t>
  </si>
  <si>
    <t>A-4176450</t>
  </si>
  <si>
    <t>A-4176957</t>
  </si>
  <si>
    <t>A-4177206</t>
  </si>
  <si>
    <t>A-4177216</t>
  </si>
  <si>
    <t>A-4177369</t>
  </si>
  <si>
    <t>A-4177375</t>
  </si>
  <si>
    <t>A-4178742</t>
  </si>
  <si>
    <t>A-4179249</t>
  </si>
  <si>
    <t>A-4179254</t>
  </si>
  <si>
    <t>A-4179267</t>
  </si>
  <si>
    <t>A-4179269</t>
  </si>
  <si>
    <t>A-4179685</t>
  </si>
  <si>
    <t>A-4179693</t>
  </si>
  <si>
    <t>A-4179694</t>
  </si>
  <si>
    <t>A-4179702</t>
  </si>
  <si>
    <t>A-4179707</t>
  </si>
  <si>
    <t>A-4179708</t>
  </si>
  <si>
    <t>A-4180969</t>
  </si>
  <si>
    <t>A-4180997</t>
  </si>
  <si>
    <t>A-4181006</t>
  </si>
  <si>
    <t>A-4183141</t>
  </si>
  <si>
    <t>A-4183154</t>
  </si>
  <si>
    <t>A-4183162</t>
  </si>
  <si>
    <t>A-4183163</t>
  </si>
  <si>
    <t>A-4183940</t>
  </si>
  <si>
    <t>A-4183962</t>
  </si>
  <si>
    <t>A-4183971</t>
  </si>
  <si>
    <t>A-4184499</t>
  </si>
  <si>
    <t>A-4184500</t>
  </si>
  <si>
    <t>A-4184535</t>
  </si>
  <si>
    <t>Between CO-95/Sheridan Blvd and CO-88/Federal Blvd - Accident.</t>
  </si>
  <si>
    <t>A-4185674</t>
  </si>
  <si>
    <t>A-4186200</t>
  </si>
  <si>
    <t>A-4186204</t>
  </si>
  <si>
    <t>Between I-25/Exit 5 and US-287/Federal Blvd/Exit 3 - Accident. Right lane blocked.</t>
  </si>
  <si>
    <t>A-4186208</t>
  </si>
  <si>
    <t>Between Quebec St/Exit 278 and Havana Street/Exit 280 - Accident. Right lane blocked.</t>
  </si>
  <si>
    <t>A-4186233</t>
  </si>
  <si>
    <t>A-4186563</t>
  </si>
  <si>
    <t>A-4186800</t>
  </si>
  <si>
    <t>A-4186805</t>
  </si>
  <si>
    <t>A-4186819</t>
  </si>
  <si>
    <t>A-4187159</t>
  </si>
  <si>
    <t>A-4187195</t>
  </si>
  <si>
    <t>A-4187669</t>
  </si>
  <si>
    <t>A-4188223</t>
  </si>
  <si>
    <t>A-4188757</t>
  </si>
  <si>
    <t>A-4189363</t>
  </si>
  <si>
    <t>A-4189366</t>
  </si>
  <si>
    <t>A-4190607</t>
  </si>
  <si>
    <t>A-4192001</t>
  </si>
  <si>
    <t>A-4192002</t>
  </si>
  <si>
    <t>A-4192748</t>
  </si>
  <si>
    <t>A-4194632</t>
  </si>
  <si>
    <t>A-4195796</t>
  </si>
  <si>
    <t>A-4195797</t>
  </si>
  <si>
    <t>A-4196479</t>
  </si>
  <si>
    <t>A-4196481</t>
  </si>
  <si>
    <t>A-4196487</t>
  </si>
  <si>
    <t>A-4196969</t>
  </si>
  <si>
    <t>A-4197654</t>
  </si>
  <si>
    <t>A-4198591</t>
  </si>
  <si>
    <t>A-4198610</t>
  </si>
  <si>
    <t>A-4198619</t>
  </si>
  <si>
    <t>A-4198622</t>
  </si>
  <si>
    <t>A-4199155</t>
  </si>
  <si>
    <t>A-4199166</t>
  </si>
  <si>
    <t>A-4200319</t>
  </si>
  <si>
    <t>A-4200332</t>
  </si>
  <si>
    <t>A-4200643</t>
  </si>
  <si>
    <t>A-4200662</t>
  </si>
  <si>
    <t>A-4200803</t>
  </si>
  <si>
    <t>A-4202195</t>
  </si>
  <si>
    <t>A-4202682</t>
  </si>
  <si>
    <t>A-4202705</t>
  </si>
  <si>
    <t>A-4203271</t>
  </si>
  <si>
    <t>A-4203291</t>
  </si>
  <si>
    <t>A-4203749</t>
  </si>
  <si>
    <t>A-4204126</t>
  </si>
  <si>
    <t>A-4204147</t>
  </si>
  <si>
    <t>A-4204161</t>
  </si>
  <si>
    <t>A-4204582</t>
  </si>
  <si>
    <t>A-4204585</t>
  </si>
  <si>
    <t>A-4204590</t>
  </si>
  <si>
    <t>A-4204606</t>
  </si>
  <si>
    <t>A-4204620</t>
  </si>
  <si>
    <t>A-4204622</t>
  </si>
  <si>
    <t>A-4205686</t>
  </si>
  <si>
    <t>A-4205696</t>
  </si>
  <si>
    <t>A-4205698</t>
  </si>
  <si>
    <t>A-4205744</t>
  </si>
  <si>
    <t>A-4205745</t>
  </si>
  <si>
    <t>Between Sheridan Blvd/Exit 271 and Harlan St/Exit 270 - Accident. Two lanes blocked.</t>
  </si>
  <si>
    <t>A-4206156</t>
  </si>
  <si>
    <t>A-4206528</t>
  </si>
  <si>
    <t>A-4206534</t>
  </si>
  <si>
    <t>A-4206535</t>
  </si>
  <si>
    <t>A-4206542</t>
  </si>
  <si>
    <t>A-4206765</t>
  </si>
  <si>
    <t>A-4206791</t>
  </si>
  <si>
    <t>A-4207660</t>
  </si>
  <si>
    <t>A-4207681</t>
  </si>
  <si>
    <t>A-4207904</t>
  </si>
  <si>
    <t>A-4207905</t>
  </si>
  <si>
    <t>A-4208933</t>
  </si>
  <si>
    <t>A-4210282</t>
  </si>
  <si>
    <t>A-4211727</t>
  </si>
  <si>
    <t>A-4211728</t>
  </si>
  <si>
    <t>A-4211732</t>
  </si>
  <si>
    <t>A-4213180</t>
  </si>
  <si>
    <t>A-4213204</t>
  </si>
  <si>
    <t>A-4214808</t>
  </si>
  <si>
    <t>A-4215389</t>
  </si>
  <si>
    <t>At I-25/US-87/Valley Hwy/Exit 274 - Accident. Lane blocked.</t>
  </si>
  <si>
    <t>A-4215399</t>
  </si>
  <si>
    <t>A-4215776</t>
  </si>
  <si>
    <t>A-4215832</t>
  </si>
  <si>
    <t>A-4216775</t>
  </si>
  <si>
    <t>A-4217065</t>
  </si>
  <si>
    <t>A-4218008</t>
  </si>
  <si>
    <t>A-4218518</t>
  </si>
  <si>
    <t>A-4218534</t>
  </si>
  <si>
    <t>A-4219631</t>
  </si>
  <si>
    <t>A-4219643</t>
  </si>
  <si>
    <t>A-4220288</t>
  </si>
  <si>
    <t>A-4220291</t>
  </si>
  <si>
    <t>A-4220305</t>
  </si>
  <si>
    <t>A-4220763</t>
  </si>
  <si>
    <t>A-4220782</t>
  </si>
  <si>
    <t>A-4221243</t>
  </si>
  <si>
    <t>A-4221754</t>
  </si>
  <si>
    <t>A-4221755</t>
  </si>
  <si>
    <t>A-4221756</t>
  </si>
  <si>
    <t>A-4222241</t>
  </si>
  <si>
    <t>A-4222242</t>
  </si>
  <si>
    <t>A-4223159</t>
  </si>
  <si>
    <t>A-4223160</t>
  </si>
  <si>
    <t>A-4224478</t>
  </si>
  <si>
    <t>A-4224496</t>
  </si>
  <si>
    <t>A-4225065</t>
  </si>
  <si>
    <t>A-4225081</t>
  </si>
  <si>
    <t>A-4225086</t>
  </si>
  <si>
    <t>Between Monaco St/Exit 277 and Dahlia St/Exit 277 - Accident. Two lanes blocked.</t>
  </si>
  <si>
    <t>A-4225609</t>
  </si>
  <si>
    <t>A-4226120</t>
  </si>
  <si>
    <t>A-4226503</t>
  </si>
  <si>
    <t>A-4226508</t>
  </si>
  <si>
    <t>A-4226510</t>
  </si>
  <si>
    <t>A-4226772</t>
  </si>
  <si>
    <t>A-4226773</t>
  </si>
  <si>
    <t>A-4227230</t>
  </si>
  <si>
    <t>A-4227234</t>
  </si>
  <si>
    <t>A-4227256</t>
  </si>
  <si>
    <t>A-4227792</t>
  </si>
  <si>
    <t>A-4228435</t>
  </si>
  <si>
    <t>A-4228987</t>
  </si>
  <si>
    <t>A-4229964</t>
  </si>
  <si>
    <t>A-4229968</t>
  </si>
  <si>
    <t>A-4229979</t>
  </si>
  <si>
    <t>A-4229993</t>
  </si>
  <si>
    <t>A-4231259</t>
  </si>
  <si>
    <t>A-4231308</t>
  </si>
  <si>
    <t>A-4231309</t>
  </si>
  <si>
    <t>A-4231786</t>
  </si>
  <si>
    <t>A-4231796</t>
  </si>
  <si>
    <t>A-4232631</t>
  </si>
  <si>
    <t>A-4233185</t>
  </si>
  <si>
    <t>A-4233190</t>
  </si>
  <si>
    <t>At 104th Ave/Exit 221 - Accident. Two lanes blocked.</t>
  </si>
  <si>
    <t>A-4233191</t>
  </si>
  <si>
    <t>A-4233197</t>
  </si>
  <si>
    <t>A-4233198</t>
  </si>
  <si>
    <t>A-4233942</t>
  </si>
  <si>
    <t>A-4233944</t>
  </si>
  <si>
    <t>Between I-76/Exit 216 and 84th Ave/Exit 219 - Accident. Left lane blocked.</t>
  </si>
  <si>
    <t>A-4233951</t>
  </si>
  <si>
    <t>A-4235043</t>
  </si>
  <si>
    <t>A-4235582</t>
  </si>
  <si>
    <t>A-4235587</t>
  </si>
  <si>
    <t>A-4235595</t>
  </si>
  <si>
    <t>A-4237118</t>
  </si>
  <si>
    <t>A-4237622</t>
  </si>
  <si>
    <t>A-4237652</t>
  </si>
  <si>
    <t>A-3755968</t>
  </si>
  <si>
    <t>At Lowell Blvd/Exit 271 - Accident. Two lanes blocked.</t>
  </si>
  <si>
    <t>A-3756878</t>
  </si>
  <si>
    <t>Closed at JC Rd 8B - Road closed due to accident.</t>
  </si>
  <si>
    <t>A-3822153</t>
  </si>
  <si>
    <t>A-3846509</t>
  </si>
  <si>
    <t>At 15th St/Exit 228 - Multi-vehicle accident involving vehicle. Road marking work.</t>
  </si>
  <si>
    <t>A-3850506</t>
  </si>
  <si>
    <t>A-3850511</t>
  </si>
  <si>
    <t>A-4169297</t>
  </si>
  <si>
    <t>A-4169298</t>
  </si>
  <si>
    <t>A-4169299</t>
  </si>
  <si>
    <t>A-4169302</t>
  </si>
  <si>
    <t>A-4169304</t>
  </si>
  <si>
    <t>A-4171749</t>
  </si>
  <si>
    <t>A-4173977</t>
  </si>
  <si>
    <t>A-4173978</t>
  </si>
  <si>
    <t>A-4174219</t>
  </si>
  <si>
    <t>A-4174226</t>
  </si>
  <si>
    <t>A-4174236</t>
  </si>
  <si>
    <t>A-4178212</t>
  </si>
  <si>
    <t>A-4178213</t>
  </si>
  <si>
    <t>A-4178709</t>
  </si>
  <si>
    <t>A-4180963</t>
  </si>
  <si>
    <t>A-4181027</t>
  </si>
  <si>
    <t>A-4185694</t>
  </si>
  <si>
    <t>A-4186801</t>
  </si>
  <si>
    <t>A-4187166</t>
  </si>
  <si>
    <t>A-4187697</t>
  </si>
  <si>
    <t>A-4187735</t>
  </si>
  <si>
    <t>A-4187736</t>
  </si>
  <si>
    <t>A-4188183</t>
  </si>
  <si>
    <t>A-4192749</t>
  </si>
  <si>
    <t>A-4192762</t>
  </si>
  <si>
    <t>Closed between US-287/Lincoln Ave and US-287 - Road closed due to accident.</t>
  </si>
  <si>
    <t>A-4192769</t>
  </si>
  <si>
    <t>A-4192772</t>
  </si>
  <si>
    <t>Closed between CR-17/Taft Ave and US-287 - Road closed due to accident.</t>
  </si>
  <si>
    <t>A-4193280</t>
  </si>
  <si>
    <t>A-4199805</t>
  </si>
  <si>
    <t>A-4199806</t>
  </si>
  <si>
    <t>A-4201146</t>
  </si>
  <si>
    <t>Closed between CO-88/Federal Blvd and CO-95/Sheridan Blvd - Road closed due to accident. Construction work.</t>
  </si>
  <si>
    <t>A-4201147</t>
  </si>
  <si>
    <t>Closed between CO-121/Wadsworth Blvd and Lowell Blvd/Perry St - Road closed due to accident. Construction work.</t>
  </si>
  <si>
    <t>A-4202228</t>
  </si>
  <si>
    <t>A-4215400</t>
  </si>
  <si>
    <t>A-4220045</t>
  </si>
  <si>
    <t>A-4220780</t>
  </si>
  <si>
    <t>A-4232495</t>
  </si>
  <si>
    <t>A-4232505</t>
  </si>
  <si>
    <t>A-4232509</t>
  </si>
  <si>
    <t>A-4239173</t>
  </si>
  <si>
    <t>A-4178712</t>
  </si>
  <si>
    <t>A-4178713</t>
  </si>
  <si>
    <t>A-4190535</t>
  </si>
  <si>
    <t>A-4226179</t>
  </si>
  <si>
    <t>A-3816933</t>
  </si>
  <si>
    <t>Closed between Genesee Dr/Moss Rock Rd/Exit 253 and I-70-BL/US-40/CO-26/Exit 259 - Road closed due to accident. Road marking work.</t>
  </si>
  <si>
    <t>A-3849152</t>
  </si>
  <si>
    <t>Closed at CO-79/Exit 304 - Road closed due to accident.</t>
  </si>
  <si>
    <t>A-4177389</t>
  </si>
  <si>
    <t>A-3834753</t>
  </si>
  <si>
    <t>A-3754341</t>
  </si>
  <si>
    <t>A-3754342</t>
  </si>
  <si>
    <t>A-3830437</t>
  </si>
  <si>
    <t>A-3834752</t>
  </si>
  <si>
    <t>A-4187208</t>
  </si>
  <si>
    <t>A-4187222</t>
  </si>
  <si>
    <t>A-3777593</t>
  </si>
  <si>
    <t>Closed at US-6/CO-9/Exit 205 - Road closed due to accident. Road marking work.</t>
  </si>
  <si>
    <t>A-3777631</t>
  </si>
  <si>
    <t>A-3777640</t>
  </si>
  <si>
    <t>A-3816921</t>
  </si>
  <si>
    <t>A-3816922</t>
  </si>
  <si>
    <t>A-3820972</t>
  </si>
  <si>
    <t>A-3820976</t>
  </si>
  <si>
    <t>A-3822118</t>
  </si>
  <si>
    <t>A-3822119</t>
  </si>
  <si>
    <t>Closed between CO-470 and CR-120/S Parmalee Gulch Rd - Road closed due to accident. Maintenance work.</t>
  </si>
  <si>
    <t>A-3824989</t>
  </si>
  <si>
    <t>A-3824990</t>
  </si>
  <si>
    <t>A-3824992</t>
  </si>
  <si>
    <t>Closed at 104th Ave/Exit 221 - Road closed due to accident. Road marking work.</t>
  </si>
  <si>
    <t>A-3846791</t>
  </si>
  <si>
    <t>A-3846792</t>
  </si>
  <si>
    <t>Between US-6/6th Ave/Exit 261 and I-70-BL/US-40/CO-26/Exit 259 - Accident.</t>
  </si>
  <si>
    <t>A-3904935</t>
  </si>
  <si>
    <t>A-3904937</t>
  </si>
  <si>
    <t>A-3904940</t>
  </si>
  <si>
    <t>A-3917290</t>
  </si>
  <si>
    <t>A-3924947</t>
  </si>
  <si>
    <t>A-4170122</t>
  </si>
  <si>
    <t>A-4170123</t>
  </si>
  <si>
    <t>A-4181625</t>
  </si>
  <si>
    <t>A-4192737</t>
  </si>
  <si>
    <t>A-3754310</t>
  </si>
  <si>
    <t>At US-40/Exit 232 - Multi-vehicle accident involving vehicle.</t>
  </si>
  <si>
    <t>A-3754317</t>
  </si>
  <si>
    <t>A-3774244</t>
  </si>
  <si>
    <t>Closed between CO-13/Taughenbaugh Blvd/Exit 90 and CR-240/Exit 105 - Road closed due to accident.</t>
  </si>
  <si>
    <t>A-3774245</t>
  </si>
  <si>
    <t>Closed at CO-13/Taughenbaugh Blvd/Exit 90 - Road closed due to accident.</t>
  </si>
  <si>
    <t>A-3798502</t>
  </si>
  <si>
    <t>A-3798509</t>
  </si>
  <si>
    <t>A-3798512</t>
  </si>
  <si>
    <t>A-3798513</t>
  </si>
  <si>
    <t>A-3798515</t>
  </si>
  <si>
    <t>A-3798516</t>
  </si>
  <si>
    <t>A-3798518</t>
  </si>
  <si>
    <t>A-3798523</t>
  </si>
  <si>
    <t>A-3798525</t>
  </si>
  <si>
    <t>A-3798527</t>
  </si>
  <si>
    <t>A-3798530</t>
  </si>
  <si>
    <t>A-3798538</t>
  </si>
  <si>
    <t>A-3798541</t>
  </si>
  <si>
    <t>A-3798553</t>
  </si>
  <si>
    <t>A-3798555</t>
  </si>
  <si>
    <t>A-3798557</t>
  </si>
  <si>
    <t>A-3798559</t>
  </si>
  <si>
    <t>A-3798561</t>
  </si>
  <si>
    <t>A-3798563</t>
  </si>
  <si>
    <t>A-3798569</t>
  </si>
  <si>
    <t>A-3798570</t>
  </si>
  <si>
    <t>A-3811374</t>
  </si>
  <si>
    <t>A-3815491</t>
  </si>
  <si>
    <t>A-3815493</t>
  </si>
  <si>
    <t>A-3816932</t>
  </si>
  <si>
    <t>A-3820922</t>
  </si>
  <si>
    <t>A-3820927</t>
  </si>
  <si>
    <t>A-3820932</t>
  </si>
  <si>
    <t>A-3820963</t>
  </si>
  <si>
    <t>A-3822132</t>
  </si>
  <si>
    <t>A-3822135</t>
  </si>
  <si>
    <t>A-3822137</t>
  </si>
  <si>
    <t>Ramp closed to Exit 210B - Road closed due to accident.</t>
  </si>
  <si>
    <t>A-3822188</t>
  </si>
  <si>
    <t>A-3823492</t>
  </si>
  <si>
    <t>A-3823526</t>
  </si>
  <si>
    <t>A-3823536</t>
  </si>
  <si>
    <t>Closed between I-70-BL/US-287/US-40/Exit 361 and E-470/Exit 289 - Road closed due to accident. Road marking work.</t>
  </si>
  <si>
    <t>A-3823547</t>
  </si>
  <si>
    <t>A-3823562</t>
  </si>
  <si>
    <t>A-3823565</t>
  </si>
  <si>
    <t>A-3824994</t>
  </si>
  <si>
    <t>A-3825005</t>
  </si>
  <si>
    <t>A-3825020</t>
  </si>
  <si>
    <t>A-3825030</t>
  </si>
  <si>
    <t>A-3825034</t>
  </si>
  <si>
    <t>A-3898065</t>
  </si>
  <si>
    <t>A-3898348</t>
  </si>
  <si>
    <t>A-3898356</t>
  </si>
  <si>
    <t>A-3899716</t>
  </si>
  <si>
    <t>A-3900096</t>
  </si>
  <si>
    <t>A-3900115</t>
  </si>
  <si>
    <t>A-3900442</t>
  </si>
  <si>
    <t>A-3904846</t>
  </si>
  <si>
    <t>Closed between Mineral Ave and Santa Fe Dr - Road closed due to accident.</t>
  </si>
  <si>
    <t>A-3904897</t>
  </si>
  <si>
    <t>At CO-88/Federal Blvd - Accident. Lane blocked.</t>
  </si>
  <si>
    <t>A-3911436</t>
  </si>
  <si>
    <t>A-3911437</t>
  </si>
  <si>
    <t>Ramp to I-225 - Accident. Right lane blocked.</t>
  </si>
  <si>
    <t>A-3912328</t>
  </si>
  <si>
    <t>A-3912363</t>
  </si>
  <si>
    <t>A-3912917</t>
  </si>
  <si>
    <t>A-3912951</t>
  </si>
  <si>
    <t>A-3914908</t>
  </si>
  <si>
    <t>A-3924949</t>
  </si>
  <si>
    <t>A-3930488</t>
  </si>
  <si>
    <t>A-3930489</t>
  </si>
  <si>
    <t>A-3933932</t>
  </si>
  <si>
    <t>A-3933934</t>
  </si>
  <si>
    <t>Closed at 112th Ave - Road closed due to accident.</t>
  </si>
  <si>
    <t>A-4168599</t>
  </si>
  <si>
    <t>Closed between CO-9/Exit 203 and CR-1220/CR-1070/Exit 198 - Road closed due to accident. Road surface in poor condition.</t>
  </si>
  <si>
    <t>A-4168629</t>
  </si>
  <si>
    <t>A-4168630</t>
  </si>
  <si>
    <t>A-4168639</t>
  </si>
  <si>
    <t>A-4168641</t>
  </si>
  <si>
    <t>A-4168643</t>
  </si>
  <si>
    <t>A-4169281</t>
  </si>
  <si>
    <t>A-4169282</t>
  </si>
  <si>
    <t>A-4169287</t>
  </si>
  <si>
    <t>A-4170087</t>
  </si>
  <si>
    <t>A-4170457</t>
  </si>
  <si>
    <t>A-4170464</t>
  </si>
  <si>
    <t>A-4182147</t>
  </si>
  <si>
    <t>A-4182153</t>
  </si>
  <si>
    <t>A-4182163</t>
  </si>
  <si>
    <t>A-4187194</t>
  </si>
  <si>
    <t>Between US-6/CO-9/Exit 205 and US-6/Exit 216 - Multi-vehicle accident involving vehicle.</t>
  </si>
  <si>
    <t>A-4187209</t>
  </si>
  <si>
    <t>A-4187210</t>
  </si>
  <si>
    <t>A-4187645</t>
  </si>
  <si>
    <t>A-4187648</t>
  </si>
  <si>
    <t>A-4187659</t>
  </si>
  <si>
    <t>A-4187690</t>
  </si>
  <si>
    <t>A-4187691</t>
  </si>
  <si>
    <t>A-4187733</t>
  </si>
  <si>
    <t>At Pecos St/Exit 4 - Accident. Left lane blocked.</t>
  </si>
  <si>
    <t>At Illinois St - Accident.</t>
  </si>
  <si>
    <t>At CR-17 - Accident.</t>
  </si>
  <si>
    <t>A-3808845</t>
  </si>
  <si>
    <t>Closed between US-6/Exit 216 and I-70-BR/US-5/US-6/Exit 26 - Road closed due to accident. Maintenance work.</t>
  </si>
  <si>
    <t>A-3815501</t>
  </si>
  <si>
    <t>Closed at Grapevine Rd/Exit 256 - Road closed due to accident. Road marking work.</t>
  </si>
  <si>
    <t>A-3822142</t>
  </si>
  <si>
    <t>A-3822147</t>
  </si>
  <si>
    <t>A-3836115</t>
  </si>
  <si>
    <t>A-3841060</t>
  </si>
  <si>
    <t>McIntyre St</t>
  </si>
  <si>
    <t>A-3846995</t>
  </si>
  <si>
    <t>Between Garden of the Gods Rd/Exit 146 and Fontanero St/Exit 144 - Accident. Left lane blocked. Road surface in poor condition.</t>
  </si>
  <si>
    <t>A-3846999</t>
  </si>
  <si>
    <t>A-3847015</t>
  </si>
  <si>
    <t>Closed between US-85/US-87/Exit 128 and CO-83/Academy Blvd/Exit 135 - Road closed due to accident. Road surface in poor condition.</t>
  </si>
  <si>
    <t>CO-16</t>
  </si>
  <si>
    <t>A-4177392</t>
  </si>
  <si>
    <t>Closed at US-6/CO-9/Exit 205 - Road closed due to accident. Wet and icy roads.</t>
  </si>
  <si>
    <t>A-4177745</t>
  </si>
  <si>
    <t>A-4177746</t>
  </si>
  <si>
    <t>A-4177760</t>
  </si>
  <si>
    <t>A-4180965</t>
  </si>
  <si>
    <t>A-4193277</t>
  </si>
  <si>
    <t>Closed at CR-630/Cr-d65 - Road closed due to accident.</t>
  </si>
  <si>
    <t>A-4193278</t>
  </si>
  <si>
    <t>Closed at CO-145-spur - Road closed due to accident.</t>
  </si>
  <si>
    <t>CO-145</t>
  </si>
  <si>
    <t>A-4194610</t>
  </si>
  <si>
    <t>A-4203543</t>
  </si>
  <si>
    <t>A-4213224</t>
  </si>
  <si>
    <t>A-4213225</t>
  </si>
  <si>
    <t>A-3826582</t>
  </si>
  <si>
    <t>A-3833041</t>
  </si>
  <si>
    <t>A-3865994</t>
  </si>
  <si>
    <t>A-4184506</t>
  </si>
  <si>
    <t>A-4195799</t>
  </si>
  <si>
    <t>A-4196482</t>
  </si>
  <si>
    <t>A-4196962</t>
  </si>
  <si>
    <t>A-4204574</t>
  </si>
  <si>
    <t>A-4204578</t>
  </si>
  <si>
    <t>A-4207637</t>
  </si>
  <si>
    <t>A-4215772</t>
  </si>
  <si>
    <t>A-4215773</t>
  </si>
  <si>
    <t>A-4220786</t>
  </si>
  <si>
    <t>A-4222769</t>
  </si>
  <si>
    <t>A-3795758</t>
  </si>
  <si>
    <t>A-3807417</t>
  </si>
  <si>
    <t>A-3874014</t>
  </si>
  <si>
    <t>A-3874015</t>
  </si>
  <si>
    <t>A-4166365</t>
  </si>
  <si>
    <t>Between 84th Ave/Exit 219 and Thornton Pky/Exit 220 - Accident.</t>
  </si>
  <si>
    <t>A-4167884</t>
  </si>
  <si>
    <t>A-4171185</t>
  </si>
  <si>
    <t>A-4172270</t>
  </si>
  <si>
    <t>A-4175971</t>
  </si>
  <si>
    <t>A-4175976</t>
  </si>
  <si>
    <t>A-4183950</t>
  </si>
  <si>
    <t>A-4184522</t>
  </si>
  <si>
    <t>A-4188154</t>
  </si>
  <si>
    <t>A-4188155</t>
  </si>
  <si>
    <t>Closed at 58th Ave/Exit 215 - Road closed due to accident.</t>
  </si>
  <si>
    <t>A-4188171</t>
  </si>
  <si>
    <t>A-4201191</t>
  </si>
  <si>
    <t>A-4204571</t>
  </si>
  <si>
    <t>A-4211657</t>
  </si>
  <si>
    <t>A-4215347</t>
  </si>
  <si>
    <t>A-4223901</t>
  </si>
  <si>
    <t>A-4223902</t>
  </si>
  <si>
    <t>A-4237599</t>
  </si>
  <si>
    <t>A-4237628</t>
  </si>
  <si>
    <t>A-3798590</t>
  </si>
  <si>
    <t>A-4164761</t>
  </si>
  <si>
    <t>A-4180959</t>
  </si>
  <si>
    <t>A-4182713</t>
  </si>
  <si>
    <t>A-4182715</t>
  </si>
  <si>
    <t>A-4182717</t>
  </si>
  <si>
    <t>A-4182718</t>
  </si>
  <si>
    <t>A-4201689</t>
  </si>
  <si>
    <t>A-4205170</t>
  </si>
  <si>
    <t>A-4220294</t>
  </si>
  <si>
    <t>A-3761818</t>
  </si>
  <si>
    <t>A-3831467</t>
  </si>
  <si>
    <t>A-3789602</t>
  </si>
  <si>
    <t>Closed at Evergreen Rd/Lake Dillon Dr - Road closed due to accident.</t>
  </si>
  <si>
    <t>N Dillon Dam Rd</t>
  </si>
  <si>
    <t>A-3804611</t>
  </si>
  <si>
    <t>A-3804612</t>
  </si>
  <si>
    <t>A-3804615</t>
  </si>
  <si>
    <t>A-3804625</t>
  </si>
  <si>
    <t>A-3832982</t>
  </si>
  <si>
    <t>A-4191990</t>
  </si>
  <si>
    <t>A-4196423</t>
  </si>
  <si>
    <t>A-4196437</t>
  </si>
  <si>
    <t>A-4196441</t>
  </si>
  <si>
    <t>A-4196442</t>
  </si>
  <si>
    <t>A-4196444</t>
  </si>
  <si>
    <t>A-4196447</t>
  </si>
  <si>
    <t>A-4215348</t>
  </si>
  <si>
    <t>A-4215357</t>
  </si>
  <si>
    <t>A-4220286</t>
  </si>
  <si>
    <t>A-4222750</t>
  </si>
  <si>
    <t>A-4222751</t>
  </si>
  <si>
    <t>A-4224493</t>
  </si>
  <si>
    <t>A-4229583</t>
  </si>
  <si>
    <t>A-4235025</t>
  </si>
  <si>
    <t>A-3754336</t>
  </si>
  <si>
    <t>A-3754339</t>
  </si>
  <si>
    <t>A-3840061</t>
  </si>
  <si>
    <t>A-3840063</t>
  </si>
  <si>
    <t>A-3840059</t>
  </si>
  <si>
    <t>A-3752657</t>
  </si>
  <si>
    <t>A-3840057</t>
  </si>
  <si>
    <t>A-3841039</t>
  </si>
  <si>
    <t>A-3776082</t>
  </si>
  <si>
    <t>A-3749029</t>
  </si>
  <si>
    <t>A-3755997</t>
  </si>
  <si>
    <t>A-3778745</t>
  </si>
  <si>
    <t>A-3841063</t>
  </si>
  <si>
    <t>A-3847017</t>
  </si>
  <si>
    <t>At US-6/6th Ave - Accident.</t>
  </si>
  <si>
    <t>A-3755964</t>
  </si>
  <si>
    <t>A-3847034</t>
  </si>
  <si>
    <t>A-4192763</t>
  </si>
  <si>
    <t>Closed at at US-287-BYP - Road closed due to accident.</t>
  </si>
  <si>
    <t>W County Road 8</t>
  </si>
  <si>
    <t>A-4192764</t>
  </si>
  <si>
    <t>A-3776099</t>
  </si>
  <si>
    <t>A-3756015</t>
  </si>
  <si>
    <t>A-3756016</t>
  </si>
  <si>
    <t>A-3756894</t>
  </si>
  <si>
    <t>A-3756895</t>
  </si>
  <si>
    <t>A-3756900</t>
  </si>
  <si>
    <t>A-3758344</t>
  </si>
  <si>
    <t>A-3758346</t>
  </si>
  <si>
    <t>A-3763961</t>
  </si>
  <si>
    <t>A-3765371</t>
  </si>
  <si>
    <t>A-3767765</t>
  </si>
  <si>
    <t>A-3769525</t>
  </si>
  <si>
    <t>A-3779926</t>
  </si>
  <si>
    <t>A-3787383</t>
  </si>
  <si>
    <t>A-3788373</t>
  </si>
  <si>
    <t>A-3839109</t>
  </si>
  <si>
    <t>A-3839111</t>
  </si>
  <si>
    <t>A-3839112</t>
  </si>
  <si>
    <t>A-3841027</t>
  </si>
  <si>
    <t>A-3845405</t>
  </si>
  <si>
    <t>At CO-389 - Accident.</t>
  </si>
  <si>
    <t>Kim</t>
  </si>
  <si>
    <t>81049</t>
  </si>
  <si>
    <t>A-3846787</t>
  </si>
  <si>
    <t>At Redrock Rd/Exit 56 - Accident.</t>
  </si>
  <si>
    <t>A-3788371</t>
  </si>
  <si>
    <t>A-3847059</t>
  </si>
  <si>
    <t>A-3759421</t>
  </si>
  <si>
    <t>A-3770961</t>
  </si>
  <si>
    <t>A-3788370</t>
  </si>
  <si>
    <t>A-3788372</t>
  </si>
  <si>
    <t>A-3847000</t>
  </si>
  <si>
    <t>A-3756890</t>
  </si>
  <si>
    <t>A-3769511</t>
  </si>
  <si>
    <t>A-3787378</t>
  </si>
  <si>
    <t>A-3787379</t>
  </si>
  <si>
    <t>A-3845933</t>
  </si>
  <si>
    <t>A-3846748</t>
  </si>
  <si>
    <t>A-4167195</t>
  </si>
  <si>
    <t>At Heritage Rd/Jefferson County Pky - Accident.</t>
  </si>
  <si>
    <t>A-3755983</t>
  </si>
  <si>
    <t>A-3755989</t>
  </si>
  <si>
    <t>A-3763927</t>
  </si>
  <si>
    <t>A-3767757</t>
  </si>
  <si>
    <t>A-3846766</t>
  </si>
  <si>
    <t>A-3847004</t>
  </si>
  <si>
    <t>A-4172928</t>
  </si>
  <si>
    <t>A-4181009</t>
  </si>
  <si>
    <t>A-4187677</t>
  </si>
  <si>
    <t>A-3755953</t>
  </si>
  <si>
    <t>A-3755963</t>
  </si>
  <si>
    <t>A-3763921</t>
  </si>
  <si>
    <t>A-3778748</t>
  </si>
  <si>
    <t>A-3778749</t>
  </si>
  <si>
    <t>A-3778750</t>
  </si>
  <si>
    <t>A-3841041</t>
  </si>
  <si>
    <t>A-3841043</t>
  </si>
  <si>
    <t>A-3841054</t>
  </si>
  <si>
    <t>A-3846992</t>
  </si>
  <si>
    <t>A-3847010</t>
  </si>
  <si>
    <t>A-3847019</t>
  </si>
  <si>
    <t>A-3755984</t>
  </si>
  <si>
    <t>A-3846756</t>
  </si>
  <si>
    <t>A-3846764</t>
  </si>
  <si>
    <t>A-3846773</t>
  </si>
  <si>
    <t>A-4168590</t>
  </si>
  <si>
    <t>At Federal Blvd/Exit 272 - Accident. Right lane blocked.</t>
  </si>
  <si>
    <t>A-3840052</t>
  </si>
  <si>
    <t>A-3785921</t>
  </si>
  <si>
    <t>A-3845784</t>
  </si>
  <si>
    <t>A-4193864</t>
  </si>
  <si>
    <t>A-4220287</t>
  </si>
  <si>
    <t>A-4227799</t>
  </si>
  <si>
    <t>At Steele St/Exit 276 - Accident. Right lane blocked.</t>
  </si>
  <si>
    <t>A-3749041</t>
  </si>
  <si>
    <t>A-3751053</t>
  </si>
  <si>
    <t>A-3752667</t>
  </si>
  <si>
    <t>A-3752685</t>
  </si>
  <si>
    <t>A-3759446</t>
  </si>
  <si>
    <t>A-3759454</t>
  </si>
  <si>
    <t>A-3763934</t>
  </si>
  <si>
    <t>A-3765343</t>
  </si>
  <si>
    <t>A-3766645</t>
  </si>
  <si>
    <t>A-3784119</t>
  </si>
  <si>
    <t>A-3787361</t>
  </si>
  <si>
    <t>A-3787368</t>
  </si>
  <si>
    <t>A-3839093</t>
  </si>
  <si>
    <t>A-3841064</t>
  </si>
  <si>
    <t>A-3842123</t>
  </si>
  <si>
    <t>A-3845615</t>
  </si>
  <si>
    <t>A-3845628</t>
  </si>
  <si>
    <t>A-3845629</t>
  </si>
  <si>
    <t>A-3845781</t>
  </si>
  <si>
    <t>A-3845787</t>
  </si>
  <si>
    <t>A-3845920</t>
  </si>
  <si>
    <t>A-3845929</t>
  </si>
  <si>
    <t>A-3845930</t>
  </si>
  <si>
    <t>A-3846179</t>
  </si>
  <si>
    <t>A-3846190</t>
  </si>
  <si>
    <t>A-3846197</t>
  </si>
  <si>
    <t>A-3846780</t>
  </si>
  <si>
    <t>A-3846786</t>
  </si>
  <si>
    <t>A-4165322</t>
  </si>
  <si>
    <t>A-4172268</t>
  </si>
  <si>
    <t>A-4175977</t>
  </si>
  <si>
    <t>Campo</t>
  </si>
  <si>
    <t>A-3923897</t>
  </si>
  <si>
    <t>A-3919897</t>
  </si>
  <si>
    <t>A-3923891</t>
  </si>
  <si>
    <t>A-3911000</t>
  </si>
  <si>
    <t>A-3910241</t>
  </si>
  <si>
    <t>A-3910974</t>
  </si>
  <si>
    <t>A-3919878</t>
  </si>
  <si>
    <t>A-3919881</t>
  </si>
  <si>
    <t>A-3919887</t>
  </si>
  <si>
    <t>A-3920457</t>
  </si>
  <si>
    <t>A-3920459</t>
  </si>
  <si>
    <t>A-3920461</t>
  </si>
  <si>
    <t>A-3892045</t>
  </si>
  <si>
    <t>A-3892051</t>
  </si>
  <si>
    <t>A-3895731</t>
  </si>
  <si>
    <t>A-3895735</t>
  </si>
  <si>
    <t>A-3897466</t>
  </si>
  <si>
    <t>A-3902485</t>
  </si>
  <si>
    <t>A-3902487</t>
  </si>
  <si>
    <t>Between US-6/6th Ave/Exit 209 and US-36/Exit 217 - Accident. Right lane blocked.</t>
  </si>
  <si>
    <t>A-3927833</t>
  </si>
  <si>
    <t>A-3927859</t>
  </si>
  <si>
    <t>A-3927875</t>
  </si>
  <si>
    <t>A-3927878</t>
  </si>
  <si>
    <t>A-3927889</t>
  </si>
  <si>
    <t>Closed at CO-8 - Road closed due to accident.</t>
  </si>
  <si>
    <t>A-3887239</t>
  </si>
  <si>
    <t>A-3889754</t>
  </si>
  <si>
    <t>A-3899038</t>
  </si>
  <si>
    <t>A-3910244</t>
  </si>
  <si>
    <t>A-3887246</t>
  </si>
  <si>
    <t>A-3887251</t>
  </si>
  <si>
    <t>A-3887253</t>
  </si>
  <si>
    <t>A-3889745</t>
  </si>
  <si>
    <t>A-3894150</t>
  </si>
  <si>
    <t>A-3894152</t>
  </si>
  <si>
    <t>A-3895028</t>
  </si>
  <si>
    <t>A-3895029</t>
  </si>
  <si>
    <t>A-3895276</t>
  </si>
  <si>
    <t>A-3895277</t>
  </si>
  <si>
    <t>Between Thornton Pky/Exit 220 and CO-128/120th Ave/Exit 223 - Accident. Two lanes blocked.</t>
  </si>
  <si>
    <t>A-3895278</t>
  </si>
  <si>
    <t>Between 104th Ave/Exit 221 and CO-128/120th Ave/Exit 223 - Accident. Two lanes blocked.</t>
  </si>
  <si>
    <t>A-3896298</t>
  </si>
  <si>
    <t>A-3896299</t>
  </si>
  <si>
    <t>A-3897471</t>
  </si>
  <si>
    <t>A-3902222</t>
  </si>
  <si>
    <t>A-3902981</t>
  </si>
  <si>
    <t>A-3927198</t>
  </si>
  <si>
    <t>A-3929433</t>
  </si>
  <si>
    <t>A-3929438</t>
  </si>
  <si>
    <t>A-3893601</t>
  </si>
  <si>
    <t>A-3901694</t>
  </si>
  <si>
    <t>A-3919888</t>
  </si>
  <si>
    <t>At CR-215/Exit 75 - Accident.</t>
  </si>
  <si>
    <t>A-3896867</t>
  </si>
  <si>
    <t>A-3920860</t>
  </si>
  <si>
    <t>Wray</t>
  </si>
  <si>
    <t>A-3902230</t>
  </si>
  <si>
    <t>A-3911789</t>
  </si>
  <si>
    <t>At CR-16/Shrine Pass Rd/Exit 190 - Accident. Blocked ahead.</t>
  </si>
  <si>
    <t>A-3913528</t>
  </si>
  <si>
    <t>A-3913534</t>
  </si>
  <si>
    <t>A-3887286</t>
  </si>
  <si>
    <t>Closed between CR-1220/CR-1070/Exit 198 and Chamonix Rd/Exit 173 - Road closed due to accident. Avalanches.</t>
  </si>
  <si>
    <t>A-3887304</t>
  </si>
  <si>
    <t>Closed between CO-9/Exit 203 and US-24/US-6/Exit 171 - Road closed due to accident. Avalanches.</t>
  </si>
  <si>
    <t>A-3900445</t>
  </si>
  <si>
    <t>A-3900446</t>
  </si>
  <si>
    <t>A-3911444</t>
  </si>
  <si>
    <t>A-3932614</t>
  </si>
  <si>
    <t>A-3933938</t>
  </si>
  <si>
    <t>Closed between I-70/US-6/Exit 195 and US-24 - Road closed due to accident.</t>
  </si>
  <si>
    <t>A-3933941</t>
  </si>
  <si>
    <t>A-3931215</t>
  </si>
  <si>
    <t>A-3890864</t>
  </si>
  <si>
    <t>Closed between County Road 23.5 and County Road 27 - Road closed due to accident.</t>
  </si>
  <si>
    <t>A-3885991</t>
  </si>
  <si>
    <t>A-3885998</t>
  </si>
  <si>
    <t>A-3889173</t>
  </si>
  <si>
    <t>A-3896272</t>
  </si>
  <si>
    <t>A-3899017</t>
  </si>
  <si>
    <t>A-3899018</t>
  </si>
  <si>
    <t>A-3900434</t>
  </si>
  <si>
    <t>A-3905613</t>
  </si>
  <si>
    <t>A-3906201</t>
  </si>
  <si>
    <t>A-3908812</t>
  </si>
  <si>
    <t>A-3916209</t>
  </si>
  <si>
    <t>A-3923188</t>
  </si>
  <si>
    <t>A-3923204</t>
  </si>
  <si>
    <t>Between Denver and Arvada - Accident. Two lanes blocked.</t>
  </si>
  <si>
    <t>A-3923205</t>
  </si>
  <si>
    <t>A-3902225</t>
  </si>
  <si>
    <t>A-3928599</t>
  </si>
  <si>
    <t>A-3927933</t>
  </si>
  <si>
    <t>A-3918164</t>
  </si>
  <si>
    <t>A-3885334</t>
  </si>
  <si>
    <t>A-3905585</t>
  </si>
  <si>
    <t>A-3894619</t>
  </si>
  <si>
    <t>A-3904792</t>
  </si>
  <si>
    <t>A-3923187</t>
  </si>
  <si>
    <t>A-3900440</t>
  </si>
  <si>
    <t>A-3908807</t>
  </si>
  <si>
    <t>A-3914918</t>
  </si>
  <si>
    <t>A-3918124</t>
  </si>
  <si>
    <t>Closed between N Russelville Rd/CR-69 and E Bayou Gulch Rd - Road closed due to accident.</t>
  </si>
  <si>
    <t>A-3918126</t>
  </si>
  <si>
    <t>Closed between CO-86 and Castle Oaks Dr - Road closed due to accident.</t>
  </si>
  <si>
    <t>A-3918128</t>
  </si>
  <si>
    <t>A-3931867</t>
  </si>
  <si>
    <t>A-3931868</t>
  </si>
  <si>
    <t>A-3931870</t>
  </si>
  <si>
    <t>A-3933930</t>
  </si>
  <si>
    <t>Ramp closed to Speer Blvd - Road closed due to accident.</t>
  </si>
  <si>
    <t>A-3885344</t>
  </si>
  <si>
    <t>A-3905609</t>
  </si>
  <si>
    <t>A-3920470</t>
  </si>
  <si>
    <t>A-3925287</t>
  </si>
  <si>
    <t>Closed at York St/Exit 275 - Road closed due to accident.</t>
  </si>
  <si>
    <t>A-3925741</t>
  </si>
  <si>
    <t>A-3925748</t>
  </si>
  <si>
    <t>A-3925750</t>
  </si>
  <si>
    <t>A-3925751</t>
  </si>
  <si>
    <t>A-3932634</t>
  </si>
  <si>
    <t>A-3903805</t>
  </si>
  <si>
    <t>Closed between 32nd Ave/Youngfield St/Exit 264 and US-40/Colfax Ave/Exit 262 - Road closed due to accident.</t>
  </si>
  <si>
    <t>A-3920448</t>
  </si>
  <si>
    <t>A-3920856</t>
  </si>
  <si>
    <t>A-3926422</t>
  </si>
  <si>
    <t>A-3926424</t>
  </si>
  <si>
    <t>A-3927903</t>
  </si>
  <si>
    <t>A-3934628</t>
  </si>
  <si>
    <t>A-3934643</t>
  </si>
  <si>
    <t>A-3934644</t>
  </si>
  <si>
    <t>A-3934645</t>
  </si>
  <si>
    <t>Ramp closed to I-76 and York St - Road closed due to accident.</t>
  </si>
  <si>
    <t>A-3934647</t>
  </si>
  <si>
    <t>A-3934648</t>
  </si>
  <si>
    <t>A-3887221</t>
  </si>
  <si>
    <t>A-3895704</t>
  </si>
  <si>
    <t>A-3932674</t>
  </si>
  <si>
    <t>A-3932673</t>
  </si>
  <si>
    <t>Closed at 26th Ave - Road closed due to accident.</t>
  </si>
  <si>
    <t>A-3898355</t>
  </si>
  <si>
    <t>A-3898370</t>
  </si>
  <si>
    <t>A-3900435</t>
  </si>
  <si>
    <t>A-3900436</t>
  </si>
  <si>
    <t>A-3900438</t>
  </si>
  <si>
    <t>A-3917305</t>
  </si>
  <si>
    <t>A-3917307</t>
  </si>
  <si>
    <t>A-3885989</t>
  </si>
  <si>
    <t>A-3891399</t>
  </si>
  <si>
    <t>A-3900952</t>
  </si>
  <si>
    <t>A-3901660</t>
  </si>
  <si>
    <t>A-3901704</t>
  </si>
  <si>
    <t>A-3902202</t>
  </si>
  <si>
    <t>A-3906185</t>
  </si>
  <si>
    <t>A-3906186</t>
  </si>
  <si>
    <t>A-3906187</t>
  </si>
  <si>
    <t>A-3906188</t>
  </si>
  <si>
    <t>A-3906190</t>
  </si>
  <si>
    <t>A-3886628</t>
  </si>
  <si>
    <t>A-3894986</t>
  </si>
  <si>
    <t>At CO-159/Miranda Ave - Accident.</t>
  </si>
  <si>
    <t>A-3894987</t>
  </si>
  <si>
    <t>At CO-159/Miranda Ave - Overturned vehicle.</t>
  </si>
  <si>
    <t>A-3908820</t>
  </si>
  <si>
    <t>A-4216461</t>
  </si>
  <si>
    <t>A-4230262</t>
  </si>
  <si>
    <t>Closed at E 144th Ave/Exit 226 - Road closed due to accident.</t>
  </si>
  <si>
    <t>A-3898354</t>
  </si>
  <si>
    <t>A-3900433</t>
  </si>
  <si>
    <t>A-3902479</t>
  </si>
  <si>
    <t>At La Veta - Accident. Single alternate lane traffic.</t>
  </si>
  <si>
    <t>A-3921880</t>
  </si>
  <si>
    <t>At Butte Rd/Exit 59 - Accident.</t>
  </si>
  <si>
    <t>A-4170465</t>
  </si>
  <si>
    <t>Between CR-110/CR-650/Exit 64 and Graneros Rd/Exit 71 - Accident.</t>
  </si>
  <si>
    <t>A-4170466</t>
  </si>
  <si>
    <t>Between Graneros Rd/Exit 71 and CR-110/CR-650/Exit 64 - Accident.</t>
  </si>
  <si>
    <t>A-4177367</t>
  </si>
  <si>
    <t>A-4206485</t>
  </si>
  <si>
    <t>At I-25/US-160 - Accident.</t>
  </si>
  <si>
    <t>A-4206486</t>
  </si>
  <si>
    <t>A-4206487</t>
  </si>
  <si>
    <t>A-4206493</t>
  </si>
  <si>
    <t>At CO-12/Highway of Legends - Accident.</t>
  </si>
  <si>
    <t>A-4216455</t>
  </si>
  <si>
    <t>A-4218539</t>
  </si>
  <si>
    <t>A-4218541</t>
  </si>
  <si>
    <t>At CO-68/Harmony Rd/Exit 265 - Accident. Two lanes blocked.</t>
  </si>
  <si>
    <t>A-4226129</t>
  </si>
  <si>
    <t>A-4226517</t>
  </si>
  <si>
    <t>A-4229598</t>
  </si>
  <si>
    <t>A-4229612</t>
  </si>
  <si>
    <t>A-4229626</t>
  </si>
  <si>
    <t>A-3893564</t>
  </si>
  <si>
    <t>Closed at Huerfano Rd/Exit 60 - Road closed due to accident.</t>
  </si>
  <si>
    <t>A-3893565</t>
  </si>
  <si>
    <t>A-3929889</t>
  </si>
  <si>
    <t>Closed at CO-12/Highway of Legends - Road closed due to accident.</t>
  </si>
  <si>
    <t>A-3929914</t>
  </si>
  <si>
    <t>Closed at County Road 443 - Road closed due to accident.</t>
  </si>
  <si>
    <t>A-4216420</t>
  </si>
  <si>
    <t>Closed between Timberline Rd and Lemay Ave - Road closed due to accident.</t>
  </si>
  <si>
    <t>A-4218504</t>
  </si>
  <si>
    <t>A-4226506</t>
  </si>
  <si>
    <t>A-4226507</t>
  </si>
  <si>
    <t>A-4226511</t>
  </si>
  <si>
    <t>A-4228971</t>
  </si>
  <si>
    <t>A-4230263</t>
  </si>
  <si>
    <t>A-4230264</t>
  </si>
  <si>
    <t>A-3846789</t>
  </si>
  <si>
    <t>A-3755995</t>
  </si>
  <si>
    <t>A-3778760</t>
  </si>
  <si>
    <t>A-3900465</t>
  </si>
  <si>
    <t>A-3918813</t>
  </si>
  <si>
    <t>A-3912357</t>
  </si>
  <si>
    <t>A-3914909</t>
  </si>
  <si>
    <t>A-3914910</t>
  </si>
  <si>
    <t>A-3931863</t>
  </si>
  <si>
    <t>Closed between US-6/Exit 87 and Manncreek Rd/Exit 94 - Road closed due to accident.</t>
  </si>
  <si>
    <t>A-3933939</t>
  </si>
  <si>
    <t>A-3825000</t>
  </si>
  <si>
    <t>A-3822122</t>
  </si>
  <si>
    <t>Between Airport Rd/Exit 55 and CO-10/Exit 50 - Accident. Right lane blocked. Road surface in poor condition.</t>
  </si>
  <si>
    <t>A-3798562</t>
  </si>
  <si>
    <t>Closed between Greenland Rd/Exit 167 and Tomah Rd/Exit 174 - Road closed due to accident. Construction work.</t>
  </si>
  <si>
    <t>A-4187650</t>
  </si>
  <si>
    <t>A-3778754</t>
  </si>
  <si>
    <t>A-3778755</t>
  </si>
  <si>
    <t>A-3778756</t>
  </si>
  <si>
    <t>A-3846768</t>
  </si>
  <si>
    <t>A-3846991</t>
  </si>
  <si>
    <t>A-3778751</t>
  </si>
  <si>
    <t>A-3898076</t>
  </si>
  <si>
    <t>A-3763933</t>
  </si>
  <si>
    <t>A-3815500</t>
  </si>
  <si>
    <t>A-3822150</t>
  </si>
  <si>
    <t>A-3822164</t>
  </si>
  <si>
    <t>Closed between Graneros Rd/Exit 71 and CR-110/CR-650/Exit 64 - Road closed due to accident. Road surface in poor condition.</t>
  </si>
  <si>
    <t>A-3847014</t>
  </si>
  <si>
    <t>A-3847023</t>
  </si>
  <si>
    <t>A-3931853</t>
  </si>
  <si>
    <t>Closed between CR-134/Exit 348 and CR-118/Exit 354 - Road closed due to accident. Roadwork.</t>
  </si>
  <si>
    <t>A-3931854</t>
  </si>
  <si>
    <t>Closed between CO-86/Exit 352 and CO-70/CR-166/Exit 340 - Road closed due to accident. Roadwork.</t>
  </si>
  <si>
    <t>A-3933936</t>
  </si>
  <si>
    <t xml:space="preserve"> N Main St</t>
  </si>
  <si>
    <t xml:space="preserve"> Highway 9</t>
  </si>
  <si>
    <t xml:space="preserve"> E Main St</t>
  </si>
  <si>
    <t xml:space="preserve"> US Highway 6</t>
  </si>
  <si>
    <t xml:space="preserve"> 5th St</t>
  </si>
  <si>
    <t xml:space="preserve"> S 6th St</t>
  </si>
  <si>
    <t xml:space="preserve"> US Highway 50</t>
  </si>
  <si>
    <t xml:space="preserve"> Highway 52</t>
  </si>
  <si>
    <t xml:space="preserve"> N 12th St</t>
  </si>
  <si>
    <t xml:space="preserve"> S 1st St</t>
  </si>
  <si>
    <t xml:space="preserve"> Highway 50</t>
  </si>
  <si>
    <t xml:space="preserve"> Broadway</t>
  </si>
  <si>
    <t xml:space="preserve"> Main St</t>
  </si>
  <si>
    <t xml:space="preserve"> Perry St</t>
  </si>
  <si>
    <t xml:space="preserve"> E 3rd St</t>
  </si>
  <si>
    <t xml:space="preserve"> Highway 141</t>
  </si>
  <si>
    <t xml:space="preserve"> W Harvard Ave</t>
  </si>
  <si>
    <t xml:space="preserve"> State Highway 96</t>
  </si>
  <si>
    <t>A-3924479</t>
  </si>
  <si>
    <t>At CO-93/CO-7/Broadway St/Broadway - Accident.</t>
  </si>
  <si>
    <t xml:space="preserve"> Boulder Canyon Dr</t>
  </si>
  <si>
    <t>80302</t>
  </si>
  <si>
    <t xml:space="preserve"> E US Highway 50</t>
  </si>
  <si>
    <t>Monte Vista</t>
  </si>
  <si>
    <t xml:space="preserve"> Highway 392</t>
  </si>
  <si>
    <t xml:space="preserve"> S Santa Fe Dr</t>
  </si>
  <si>
    <t>Closed at Highway 160 Business - Road closed due to accident.</t>
  </si>
  <si>
    <t xml:space="preserve"> Highway 160</t>
  </si>
  <si>
    <t>Hesperus</t>
  </si>
  <si>
    <t>81326</t>
  </si>
  <si>
    <t>KDRO</t>
  </si>
  <si>
    <t xml:space="preserve"> W US Highway 50</t>
  </si>
  <si>
    <t xml:space="preserve"> US Highway 34</t>
  </si>
  <si>
    <t xml:space="preserve"> S State Highway 115</t>
  </si>
  <si>
    <t xml:space="preserve"> Highway 60</t>
  </si>
  <si>
    <t>80926-9716</t>
  </si>
  <si>
    <t xml:space="preserve"> W Mississippi Ave</t>
  </si>
  <si>
    <t>A-4170050</t>
  </si>
  <si>
    <t>81052-9704</t>
  </si>
  <si>
    <t>A-4170051</t>
  </si>
  <si>
    <t>At CO-196 - Accident.</t>
  </si>
  <si>
    <t>A-4188198</t>
  </si>
  <si>
    <t>At CR-80C/Cherokee Park Rd - Accident.</t>
  </si>
  <si>
    <t xml:space="preserve"> N Highway 287</t>
  </si>
  <si>
    <t>80536</t>
  </si>
  <si>
    <t>A-4188199</t>
  </si>
  <si>
    <t>A-4188200</t>
  </si>
  <si>
    <t>80536-8947</t>
  </si>
  <si>
    <t>A-4188201</t>
  </si>
  <si>
    <t>A-4191246</t>
  </si>
  <si>
    <t>At CO-88/W Belleview Ave - Accident. Right lane blocked.</t>
  </si>
  <si>
    <t>80120-1034</t>
  </si>
  <si>
    <t>A-4201184</t>
  </si>
  <si>
    <t>Closed at CO-47/CO-96 - Road closed due to accident. emergency vehicles at scene.</t>
  </si>
  <si>
    <t xml:space="preserve"> E State Highway 96</t>
  </si>
  <si>
    <t>81006-9517</t>
  </si>
  <si>
    <t>A-4201186</t>
  </si>
  <si>
    <t>Closed at Paul Harvey Blvd - Road closed due to accident. emergency vehicles at scene.</t>
  </si>
  <si>
    <t>A-4201688</t>
  </si>
  <si>
    <t>At CR-201/Siloam Rd - Accident.</t>
  </si>
  <si>
    <t xml:space="preserve"> W State Highway 96</t>
  </si>
  <si>
    <t>81005</t>
  </si>
  <si>
    <t>A-4210310</t>
  </si>
  <si>
    <t>Manzanola</t>
  </si>
  <si>
    <t>81058</t>
  </si>
  <si>
    <t>A-4220292</t>
  </si>
  <si>
    <t xml:space="preserve"> US Highway 24</t>
  </si>
  <si>
    <t>Minturn</t>
  </si>
  <si>
    <t>81645</t>
  </si>
  <si>
    <t>A-4220293</t>
  </si>
  <si>
    <t>At Meek Ave - Accident.</t>
  </si>
  <si>
    <t xml:space="preserve"> Galley Rd</t>
  </si>
  <si>
    <t xml:space="preserve"> S Colorado Blvd</t>
  </si>
  <si>
    <t xml:space="preserve"> N Academy Blvd</t>
  </si>
  <si>
    <t xml:space="preserve"> S Parker Rd</t>
  </si>
  <si>
    <t xml:space="preserve"> US Highway 85</t>
  </si>
  <si>
    <t>Closed at Wiley - Road closed due to accident.</t>
  </si>
  <si>
    <t>Mc Clave</t>
  </si>
  <si>
    <t xml:space="preserve"> N US Highway 85</t>
  </si>
  <si>
    <t xml:space="preserve"> State Highway 83</t>
  </si>
  <si>
    <t>At CO-67 - Accident.</t>
  </si>
  <si>
    <t xml:space="preserve"> State Highway 94</t>
  </si>
  <si>
    <t>80929-9324</t>
  </si>
  <si>
    <t xml:space="preserve"> US Highway 40</t>
  </si>
  <si>
    <t xml:space="preserve"> Federal Blvd</t>
  </si>
  <si>
    <t>80482</t>
  </si>
  <si>
    <t>Closed at Copper Rd - Road closed due to accident.</t>
  </si>
  <si>
    <t xml:space="preserve"> Highway 91</t>
  </si>
  <si>
    <t xml:space="preserve"> N Foothills Hwy</t>
  </si>
  <si>
    <t>80302-9359</t>
  </si>
  <si>
    <t>Closed at CR-34/Neva Rd - Road closed due to accident.</t>
  </si>
  <si>
    <t>Closed at CR-43 - Road closed due to accident.</t>
  </si>
  <si>
    <t xml:space="preserve"> US Highway 285</t>
  </si>
  <si>
    <t>80421-2114</t>
  </si>
  <si>
    <t>Closed at Meeker - Road closed due to accident.</t>
  </si>
  <si>
    <t xml:space="preserve"> S Highway 13</t>
  </si>
  <si>
    <t>81638</t>
  </si>
  <si>
    <t>KCAG</t>
  </si>
  <si>
    <t>Closed at CO-317 - Road closed due to accident.</t>
  </si>
  <si>
    <t xml:space="preserve"> Highway 14</t>
  </si>
  <si>
    <t xml:space="preserve"> S Kipling Pkwy</t>
  </si>
  <si>
    <t xml:space="preserve"> US Highway 160</t>
  </si>
  <si>
    <t xml:space="preserve"> E Moncrieff Pl</t>
  </si>
  <si>
    <t xml:space="preserve"> S Federal Blvd</t>
  </si>
  <si>
    <t xml:space="preserve"> US Highway 385</t>
  </si>
  <si>
    <t xml:space="preserve"> S Sheridan Blvd</t>
  </si>
  <si>
    <t>80121</t>
  </si>
  <si>
    <t>Closed at CO-140 - Road closed due to accident.</t>
  </si>
  <si>
    <t>Mancos</t>
  </si>
  <si>
    <t>81328</t>
  </si>
  <si>
    <t xml:space="preserve"> S Foothills Hwy</t>
  </si>
  <si>
    <t>A-3886658</t>
  </si>
  <si>
    <t>Closed at Sawmill Canyon Rd - Road closed due to accident.</t>
  </si>
  <si>
    <t xml:space="preserve"> Douglas Pass Rd</t>
  </si>
  <si>
    <t>A-3887259</t>
  </si>
  <si>
    <t>Closed at CO-92 - Road closed due to accident.</t>
  </si>
  <si>
    <t>81220</t>
  </si>
  <si>
    <t>A-3887260</t>
  </si>
  <si>
    <t>Closed at Hillcrest Dr - Road closed due to accident.</t>
  </si>
  <si>
    <t>A-3887268</t>
  </si>
  <si>
    <t>Closed at County Road 66 - Road closed due to accident.</t>
  </si>
  <si>
    <t>A-3887269</t>
  </si>
  <si>
    <t>Closed at CR-24 - Road closed due to accident.</t>
  </si>
  <si>
    <t>A-3892068</t>
  </si>
  <si>
    <t xml:space="preserve"> S Saint Vrain Dr</t>
  </si>
  <si>
    <t>80540-8813</t>
  </si>
  <si>
    <t>A-3892069</t>
  </si>
  <si>
    <t>Closed at CR-84/Old St Vrain Rd - Road closed due to accident.</t>
  </si>
  <si>
    <t>80540-8809</t>
  </si>
  <si>
    <t>A-3894149</t>
  </si>
  <si>
    <t>A-3923864</t>
  </si>
  <si>
    <t xml:space="preserve"> W 6th Ave</t>
  </si>
  <si>
    <t>A-3929931</t>
  </si>
  <si>
    <t xml:space="preserve"> State Highway 114</t>
  </si>
  <si>
    <t xml:space="preserve"> Highway 131</t>
  </si>
  <si>
    <t xml:space="preserve"> Highway 550</t>
  </si>
  <si>
    <t>80011-1609</t>
  </si>
  <si>
    <t>Closed at CO-96/Main St - Road closed due to accident.</t>
  </si>
  <si>
    <t xml:space="preserve"> Mesa Rd</t>
  </si>
  <si>
    <t>80905-1071</t>
  </si>
  <si>
    <t xml:space="preserve"> Highway 119</t>
  </si>
  <si>
    <t>80422</t>
  </si>
  <si>
    <t xml:space="preserve"> State Highway 9</t>
  </si>
  <si>
    <t xml:space="preserve"> W 45th Ave</t>
  </si>
  <si>
    <t>80216-2616</t>
  </si>
  <si>
    <t xml:space="preserve"> Highway 82</t>
  </si>
  <si>
    <t>Closed at I-70 (East) - Road closed due to accident.</t>
  </si>
  <si>
    <t>At CO-45/N Pueblo Blvd - Accident.</t>
  </si>
  <si>
    <t>81008-1628</t>
  </si>
  <si>
    <t xml:space="preserve"> W Garden of the Gods Rd</t>
  </si>
  <si>
    <t xml:space="preserve"> E Highway 160</t>
  </si>
  <si>
    <t>Closed at Colfax Ave - Road closed due to accident.</t>
  </si>
  <si>
    <t xml:space="preserve"> S University Blvd</t>
  </si>
  <si>
    <t xml:space="preserve"> Indiana St</t>
  </si>
  <si>
    <t xml:space="preserve"> N Powers Blvd</t>
  </si>
  <si>
    <t xml:space="preserve"> W Colfax Ave</t>
  </si>
  <si>
    <t xml:space="preserve"> Powers Blvd</t>
  </si>
  <si>
    <t>Closed at CO-94 - Road closed due to accident.</t>
  </si>
  <si>
    <t>80631-9653</t>
  </si>
  <si>
    <t>Closed at County Road 47 - Road closed due to accident.</t>
  </si>
  <si>
    <t>Durango</t>
  </si>
  <si>
    <t xml:space="preserve"> E Colfax Ave</t>
  </si>
  <si>
    <t xml:space="preserve"> Quebec St</t>
  </si>
  <si>
    <t>Closed at Elk Creek Rd - Road closed due to accident.</t>
  </si>
  <si>
    <t xml:space="preserve"> E 104th Ave</t>
  </si>
  <si>
    <t xml:space="preserve"> US Highway 36</t>
  </si>
  <si>
    <t>At N Highlands Ranch Pky/N Dumont Wy - Accident.</t>
  </si>
  <si>
    <t xml:space="preserve"> E US Highway 34</t>
  </si>
  <si>
    <t xml:space="preserve"> State Highway 60</t>
  </si>
  <si>
    <t>Milliken</t>
  </si>
  <si>
    <t>A-3887255</t>
  </si>
  <si>
    <t>A-3895708</t>
  </si>
  <si>
    <t>Closed at CR-122 - Road closed due to accident.</t>
  </si>
  <si>
    <t>Nunn</t>
  </si>
  <si>
    <t>80648</t>
  </si>
  <si>
    <t>A-3896294</t>
  </si>
  <si>
    <t>At US-24-BL/E Platte Ave/N Powers Blvd - Accident.</t>
  </si>
  <si>
    <t xml:space="preserve"> E Platte Ave</t>
  </si>
  <si>
    <t>A-3896866</t>
  </si>
  <si>
    <t>At N Peyton Hwy - Accident.</t>
  </si>
  <si>
    <t>80930-9402</t>
  </si>
  <si>
    <t>A-3897463</t>
  </si>
  <si>
    <t>Closed at E 144th Ave - Road closed due to accident.</t>
  </si>
  <si>
    <t xml:space="preserve"> E 88th Ave</t>
  </si>
  <si>
    <t>80102-9633</t>
  </si>
  <si>
    <t>A-3908801</t>
  </si>
  <si>
    <t>80211-2034</t>
  </si>
  <si>
    <t>A-3909522</t>
  </si>
  <si>
    <t>Ramp closed to Exit 209A - Road closed due to accident.</t>
  </si>
  <si>
    <t>80204-4106</t>
  </si>
  <si>
    <t>A-3927934</t>
  </si>
  <si>
    <t>A-3931844</t>
  </si>
  <si>
    <t>Closed at US-24/Platte Ave/Space Village Ave - Road closed due to accident.</t>
  </si>
  <si>
    <t>80915-3843</t>
  </si>
  <si>
    <t xml:space="preserve"> State Highway 67</t>
  </si>
  <si>
    <t>Closed at W CR-72/Owl Canyon Rd - Road closed due to accident.</t>
  </si>
  <si>
    <t xml:space="preserve"> US Highway 287</t>
  </si>
  <si>
    <t>80535-9604</t>
  </si>
  <si>
    <t xml:space="preserve"> W County Road 72</t>
  </si>
  <si>
    <t>80535-9738</t>
  </si>
  <si>
    <t xml:space="preserve"> W US Highway 24</t>
  </si>
  <si>
    <t>Woodland Park</t>
  </si>
  <si>
    <t xml:space="preserve"> E Arapahoe Rd</t>
  </si>
  <si>
    <t xml:space="preserve"> E Ohio Ave</t>
  </si>
  <si>
    <t>80433-7422</t>
  </si>
  <si>
    <t xml:space="preserve"> Colorado Blvd</t>
  </si>
  <si>
    <t>At E 6th Ave/E 6th Ave Pky - Accident.</t>
  </si>
  <si>
    <t xml:space="preserve"> Highway 34 Byp</t>
  </si>
  <si>
    <t xml:space="preserve"> Sheridan Blvd</t>
  </si>
  <si>
    <t>80214-1715</t>
  </si>
  <si>
    <t>81230-9248</t>
  </si>
  <si>
    <t xml:space="preserve"> Poudre Canyon Rd</t>
  </si>
  <si>
    <t>Bellvue</t>
  </si>
  <si>
    <t>A-3898589</t>
  </si>
  <si>
    <t>Ramp closed to Exit 216 - Road closed due to accident.</t>
  </si>
  <si>
    <t>80221-2821</t>
  </si>
  <si>
    <t>A-3919902</t>
  </si>
  <si>
    <t>Closed between Road 38 and Road 435/Roaring Forks Rd - Road closed due to accident.</t>
  </si>
  <si>
    <t xml:space="preserve"> Highway 145</t>
  </si>
  <si>
    <t>Dolores</t>
  </si>
  <si>
    <t>81323-9726</t>
  </si>
  <si>
    <t>A-3919903</t>
  </si>
  <si>
    <t>Closed between Road 435/Roaring Forks Rd and Road 38 - Road closed due to accident.</t>
  </si>
  <si>
    <t>81323-9715</t>
  </si>
  <si>
    <t>A-3929934</t>
  </si>
  <si>
    <t>Closed at County Road 43 - Road closed due to accident.</t>
  </si>
  <si>
    <t xml:space="preserve"> E 46th Ave</t>
  </si>
  <si>
    <t>80216-4020</t>
  </si>
  <si>
    <t>At CO-58 - Accident.</t>
  </si>
  <si>
    <t>Closed at Firestone - Road closed due to accident.</t>
  </si>
  <si>
    <t xml:space="preserve"> N 107th St</t>
  </si>
  <si>
    <t xml:space="preserve"> E US Highway 24</t>
  </si>
  <si>
    <t xml:space="preserve"> County Road 27</t>
  </si>
  <si>
    <t xml:space="preserve"> Ute Hwy</t>
  </si>
  <si>
    <t>80504-9768</t>
  </si>
  <si>
    <t>Closed at CO-217/CR-32/Elbert Rd - Road closed due to accident.</t>
  </si>
  <si>
    <t>81201</t>
  </si>
  <si>
    <t>Hot Sulphur Springs</t>
  </si>
  <si>
    <t>80451</t>
  </si>
  <si>
    <t>Parshall</t>
  </si>
  <si>
    <t>80468</t>
  </si>
  <si>
    <t>A-3927925</t>
  </si>
  <si>
    <t xml:space="preserve"> Highway 13</t>
  </si>
  <si>
    <t>81650-9517</t>
  </si>
  <si>
    <t>81230-9257</t>
  </si>
  <si>
    <t>At CR-24.5 - Accident. Two lanes blocked.</t>
  </si>
  <si>
    <t xml:space="preserve"> State Highway 10</t>
  </si>
  <si>
    <t>La Junta</t>
  </si>
  <si>
    <t>81050-9703</t>
  </si>
  <si>
    <t>Closed at Loveland - Road closed due to accident.</t>
  </si>
  <si>
    <t xml:space="preserve"> W Eisenhower Blvd</t>
  </si>
  <si>
    <t>80424</t>
  </si>
  <si>
    <t xml:space="preserve"> Railroad Ave</t>
  </si>
  <si>
    <t xml:space="preserve"> Arapahoe Rd</t>
  </si>
  <si>
    <t xml:space="preserve"> State Highway 66</t>
  </si>
  <si>
    <t>A-3895729</t>
  </si>
  <si>
    <t>Closed at CR-725/68th Ln - Road closed due to accident.</t>
  </si>
  <si>
    <t xml:space="preserve"> Apple Rd</t>
  </si>
  <si>
    <t>81025-9721</t>
  </si>
  <si>
    <t>A-3895736</t>
  </si>
  <si>
    <t>Closed at 61st Ln - Road closed due to accident.</t>
  </si>
  <si>
    <t xml:space="preserve"> N Saint Vrain Dr</t>
  </si>
  <si>
    <t>80540-8274</t>
  </si>
  <si>
    <t xml:space="preserve"> Highway 92</t>
  </si>
  <si>
    <t xml:space="preserve"> State Highway 109</t>
  </si>
  <si>
    <t>K2V5</t>
  </si>
  <si>
    <t>Closed at CR-87 - Road closed due to accident.</t>
  </si>
  <si>
    <t xml:space="preserve"> State Highway 165</t>
  </si>
  <si>
    <t>Cheyenne Wells</t>
  </si>
  <si>
    <t>At CO-67/N CR-5/North Rd - Accident.</t>
  </si>
  <si>
    <t>80863</t>
  </si>
  <si>
    <t>At Chipeta Rd - Accident.</t>
  </si>
  <si>
    <t xml:space="preserve"> S Highway 550</t>
  </si>
  <si>
    <t>81403</t>
  </si>
  <si>
    <t>At CO-134 - Accident.</t>
  </si>
  <si>
    <t xml:space="preserve"> W US Highway 34</t>
  </si>
  <si>
    <t>Closed at CR-97/S Foxton Rd - Road closed due to accident.</t>
  </si>
  <si>
    <t>Closed at Dinosaur - Road closed due to accident.</t>
  </si>
  <si>
    <t xml:space="preserve"> Highway 64 E</t>
  </si>
  <si>
    <t>Rangely</t>
  </si>
  <si>
    <t>81648</t>
  </si>
  <si>
    <t>81212-9746</t>
  </si>
  <si>
    <t>At Broadway St/Marilynn Dr - Accident.</t>
  </si>
  <si>
    <t>Closed at US-160 - Road closed due to accident.</t>
  </si>
  <si>
    <t>81650-8828</t>
  </si>
  <si>
    <t xml:space="preserve"> Highway 139</t>
  </si>
  <si>
    <t>80540-9034</t>
  </si>
  <si>
    <t>A-3891413</t>
  </si>
  <si>
    <t>Closed between CO-9 and County Road 3 - Road closed due to accident.</t>
  </si>
  <si>
    <t>81212-9742</t>
  </si>
  <si>
    <t>A-3892052</t>
  </si>
  <si>
    <t>A-3892053</t>
  </si>
  <si>
    <t>A-3893030</t>
  </si>
  <si>
    <t>80550</t>
  </si>
  <si>
    <t>A-3895718</t>
  </si>
  <si>
    <t>A-3895719</t>
  </si>
  <si>
    <t>At CO-9 - Accident.</t>
  </si>
  <si>
    <t>81212-9747</t>
  </si>
  <si>
    <t>A-3895730</t>
  </si>
  <si>
    <t>Closed at CO-209 - Road closed due to accident.</t>
  </si>
  <si>
    <t>81025</t>
  </si>
  <si>
    <t>A-3895737</t>
  </si>
  <si>
    <t>Closed at Cherry Rd - Road closed due to accident.</t>
  </si>
  <si>
    <t>A-3896312</t>
  </si>
  <si>
    <t>At McCulloch Blvd - Accident.</t>
  </si>
  <si>
    <t>A-3900897</t>
  </si>
  <si>
    <t>Closed at Meek Ave - Road closed due to accident.</t>
  </si>
  <si>
    <t>A-3900898</t>
  </si>
  <si>
    <t>Minturn-Red Cliff</t>
  </si>
  <si>
    <t>A-3901686</t>
  </si>
  <si>
    <t>80016-1440</t>
  </si>
  <si>
    <t>A-3908808</t>
  </si>
  <si>
    <t>At Fish Creek Rd - Accident.</t>
  </si>
  <si>
    <t>80540-8268</t>
  </si>
  <si>
    <t>A-3908809</t>
  </si>
  <si>
    <t>80540-8200</t>
  </si>
  <si>
    <t>A-3914249</t>
  </si>
  <si>
    <t xml:space="preserve"> Highway 93</t>
  </si>
  <si>
    <t>80403-8028</t>
  </si>
  <si>
    <t>A-3917321</t>
  </si>
  <si>
    <t>At Wet Canyon Rd - Accident.</t>
  </si>
  <si>
    <t xml:space="preserve"> State Highway 12</t>
  </si>
  <si>
    <t>81091-9763</t>
  </si>
  <si>
    <t>A-3917322</t>
  </si>
  <si>
    <t>Closed at County Road 41.6 - Road closed due to accident.</t>
  </si>
  <si>
    <t>81091-9757</t>
  </si>
  <si>
    <t>A-3917332</t>
  </si>
  <si>
    <t>Closed at Wet Canyon Rd - Road closed due to accident.</t>
  </si>
  <si>
    <t>81091</t>
  </si>
  <si>
    <t>A-3917333</t>
  </si>
  <si>
    <t>Closed at Starkville - Road closed due to accident.</t>
  </si>
  <si>
    <t>A-3917336</t>
  </si>
  <si>
    <t>Closed at Cokedale - Road closed due to accident.</t>
  </si>
  <si>
    <t>A-3919858</t>
  </si>
  <si>
    <t>A-3922584</t>
  </si>
  <si>
    <t xml:space="preserve"> N Highway 13</t>
  </si>
  <si>
    <t>81625</t>
  </si>
  <si>
    <t>A-3927862</t>
  </si>
  <si>
    <t>At CO-71/CR-19.5 - Accident.</t>
  </si>
  <si>
    <t>81050-9767</t>
  </si>
  <si>
    <t>A-3927863</t>
  </si>
  <si>
    <t>At CR-24.5 - Accident.</t>
  </si>
  <si>
    <t>A-3927864</t>
  </si>
  <si>
    <t>A-3927882</t>
  </si>
  <si>
    <t>A-3929905</t>
  </si>
  <si>
    <t>Closed at Cr-v - Road closed due to accident.</t>
  </si>
  <si>
    <t xml:space="preserve"> County Road 40</t>
  </si>
  <si>
    <t>81036-9521</t>
  </si>
  <si>
    <t>A-3929906</t>
  </si>
  <si>
    <t>Closed at County Road Z - Road closed due to accident.</t>
  </si>
  <si>
    <t>A-3929910</t>
  </si>
  <si>
    <t>Closed at CO-96/CR-40/S Wansted St/W 15th St - Road closed due to accident.</t>
  </si>
  <si>
    <t>A-3929911</t>
  </si>
  <si>
    <t>81057</t>
  </si>
  <si>
    <t>Haswell</t>
  </si>
  <si>
    <t>81045</t>
  </si>
  <si>
    <t xml:space="preserve"> E I25 Frontage Rd</t>
  </si>
  <si>
    <t>Closed between CR-10/Park Hill Rd and S Main St - Road closed due to accident.</t>
  </si>
  <si>
    <t>Closed between S Main St and CR-10/Park Hill Rd - Road closed due to accident.</t>
  </si>
  <si>
    <t xml:space="preserve"> Coal Creek Canyon Dr</t>
  </si>
  <si>
    <t>At Chipita Park Rd - Accident.</t>
  </si>
  <si>
    <t>At US-285/Main St - Accident.</t>
  </si>
  <si>
    <t xml:space="preserve"> State Highway 69</t>
  </si>
  <si>
    <t>Westcliffe</t>
  </si>
  <si>
    <t>81252</t>
  </si>
  <si>
    <t>Ault</t>
  </si>
  <si>
    <t xml:space="preserve"> Highway 71</t>
  </si>
  <si>
    <t>81223-9672</t>
  </si>
  <si>
    <t>Alamosa</t>
  </si>
  <si>
    <t>Closed at US-6/CO-58 - Road closed due to accident.</t>
  </si>
  <si>
    <t>80651-7907</t>
  </si>
  <si>
    <t>At Yoder St - Accident.</t>
  </si>
  <si>
    <t>Orchard</t>
  </si>
  <si>
    <t xml:space="preserve"> County Road 17</t>
  </si>
  <si>
    <t>80651-9101</t>
  </si>
  <si>
    <t xml:space="preserve"> Highway 6</t>
  </si>
  <si>
    <t>80610</t>
  </si>
  <si>
    <t xml:space="preserve"> S Peyton Hwy</t>
  </si>
  <si>
    <t>80465-5500</t>
  </si>
  <si>
    <t>81648-2017</t>
  </si>
  <si>
    <t>80809-1126</t>
  </si>
  <si>
    <t>Closed at CO-71/CR-19.5 - Road closed due to accident.</t>
  </si>
  <si>
    <t xml:space="preserve"> E 160th Ave</t>
  </si>
  <si>
    <t>80602-6008</t>
  </si>
  <si>
    <t xml:space="preserve"> N State Highway 115</t>
  </si>
  <si>
    <t>81226-9517</t>
  </si>
  <si>
    <t>Closed at Ophir - Road closed due to accident.</t>
  </si>
  <si>
    <t>Closed at Center - Road closed due to accident.</t>
  </si>
  <si>
    <t xml:space="preserve"> US Highway 160 W</t>
  </si>
  <si>
    <t>Closed at Boone - Road closed due to accident.</t>
  </si>
  <si>
    <t xml:space="preserve"> N US Highway 24</t>
  </si>
  <si>
    <t>81228</t>
  </si>
  <si>
    <t xml:space="preserve"> State Highway 7</t>
  </si>
  <si>
    <t>Closed at Cr-f45 - Road closed due to accident.</t>
  </si>
  <si>
    <t xml:space="preserve"> State Highway 115</t>
  </si>
  <si>
    <t>81240-9366</t>
  </si>
  <si>
    <t>Closed at Buttes - Road closed due to accident.</t>
  </si>
  <si>
    <t>81201-9602</t>
  </si>
  <si>
    <t>81201-9488</t>
  </si>
  <si>
    <t>A-3777645</t>
  </si>
  <si>
    <t>Closed at Colorado/Nebraska State Line - Road closed due to accident.</t>
  </si>
  <si>
    <t>New Raymer</t>
  </si>
  <si>
    <t>80742</t>
  </si>
  <si>
    <t>A-3777654</t>
  </si>
  <si>
    <t>At Peetz - Accident. Single alternate lane traffic.</t>
  </si>
  <si>
    <t>A-3777656</t>
  </si>
  <si>
    <t>At Colorado/Nebraska State Line - Accident. Single alternate lane traffic.</t>
  </si>
  <si>
    <t>A-3875621</t>
  </si>
  <si>
    <t>81089-9525</t>
  </si>
  <si>
    <t>A-3886021</t>
  </si>
  <si>
    <t>80644-9308</t>
  </si>
  <si>
    <t>A-3886022</t>
  </si>
  <si>
    <t>Closed at County Road 50 - Road closed due to accident.</t>
  </si>
  <si>
    <t>80644</t>
  </si>
  <si>
    <t>A-3890401</t>
  </si>
  <si>
    <t>Closed between CR-30 and CR-19 - Road closed due to accident.</t>
  </si>
  <si>
    <t>A-3890402</t>
  </si>
  <si>
    <t>Closed at CR-370/CR-306/Lisbon Rd/Ucolo Rd - Road closed due to accident.</t>
  </si>
  <si>
    <t xml:space="preserve"> County Road 3</t>
  </si>
  <si>
    <t>Dove Creek</t>
  </si>
  <si>
    <t>81324</t>
  </si>
  <si>
    <t>A-3891823</t>
  </si>
  <si>
    <t>A-3891824</t>
  </si>
  <si>
    <t>Closed at Top of the Rockies - Road closed due to accident.</t>
  </si>
  <si>
    <t xml:space="preserve"> Copper Rd</t>
  </si>
  <si>
    <t>A-3892072</t>
  </si>
  <si>
    <t>A-3892073</t>
  </si>
  <si>
    <t>Closed at Louisville - Road closed due to accident.</t>
  </si>
  <si>
    <t>A-3896264</t>
  </si>
  <si>
    <t>Closed between CR-47 and CO-66/5th Ave/Main St/Broadway St - Road closed due to accident.</t>
  </si>
  <si>
    <t>80540-8100</t>
  </si>
  <si>
    <t>A-3896265</t>
  </si>
  <si>
    <t>Closed between CO-66/5th Ave/Main St/Broadway St and CR-47 - Road closed due to accident.</t>
  </si>
  <si>
    <t>80540-9000</t>
  </si>
  <si>
    <t>A-3896268</t>
  </si>
  <si>
    <t>Closed between CO-7/S St Vrain Ave and US-36/CO-66/5th Ave/Main St - Road closed due to accident.</t>
  </si>
  <si>
    <t>A-3896269</t>
  </si>
  <si>
    <t>Closed between US-36/CO-66/5th Ave/Main St and CO-7/S St Vrain Ave - Road closed due to accident.</t>
  </si>
  <si>
    <t>A-3898393</t>
  </si>
  <si>
    <t>At I-76/I-76-BL/US-6/Exit 75 - Accident.</t>
  </si>
  <si>
    <t xml:space="preserve"> County Road R</t>
  </si>
  <si>
    <t>80701-8307</t>
  </si>
  <si>
    <t>A-3898629</t>
  </si>
  <si>
    <t>A-3898631</t>
  </si>
  <si>
    <t>A-3902456</t>
  </si>
  <si>
    <t>Closed at Vrain St - Road closed due to accident. Police activity ongoing.</t>
  </si>
  <si>
    <t>80204-1124</t>
  </si>
  <si>
    <t>A-3902457</t>
  </si>
  <si>
    <t>Closed at Xavier St - Road closed due to accident. Police activity ongoing.</t>
  </si>
  <si>
    <t>80204-1122</t>
  </si>
  <si>
    <t>A-3904771</t>
  </si>
  <si>
    <t>Closed at W Mineral Ave - Road closed due to accident.</t>
  </si>
  <si>
    <t>80120-4303</t>
  </si>
  <si>
    <t>A-3906237</t>
  </si>
  <si>
    <t>Closed at Horrogat Rd - Road closed due to accident.</t>
  </si>
  <si>
    <t xml:space="preserve"> 15th Ave</t>
  </si>
  <si>
    <t>A-3906238</t>
  </si>
  <si>
    <t>Closed at Rector-Leader Rd - Road closed due to accident.</t>
  </si>
  <si>
    <t>A-3919277</t>
  </si>
  <si>
    <t>80226-4832</t>
  </si>
  <si>
    <t>A-3919278</t>
  </si>
  <si>
    <t>Closed at Center Dr - Road closed due to accident.</t>
  </si>
  <si>
    <t>80226-8019</t>
  </si>
  <si>
    <t>A-3919279</t>
  </si>
  <si>
    <t>Ramp closed to CO-2/Colorado Blvd/Exit 204 - Road closed due to accident.</t>
  </si>
  <si>
    <t>A-3920869</t>
  </si>
  <si>
    <t>A-3920871</t>
  </si>
  <si>
    <t>A-3923145</t>
  </si>
  <si>
    <t>At US-385/S Dexter St - Accident.</t>
  </si>
  <si>
    <t>80758-8932</t>
  </si>
  <si>
    <t>A-3924460</t>
  </si>
  <si>
    <t>Closed at N Peyton Hwy - Road closed due to accident.</t>
  </si>
  <si>
    <t>A-3924461</t>
  </si>
  <si>
    <t>Closed at N Curtis Rd - Road closed due to accident.</t>
  </si>
  <si>
    <t>A-3924462</t>
  </si>
  <si>
    <t>A-3924464</t>
  </si>
  <si>
    <t>A-3924465</t>
  </si>
  <si>
    <t>Closed at Pueblo - Road closed due to accident.</t>
  </si>
  <si>
    <t>A-3924466</t>
  </si>
  <si>
    <t>A-3924983</t>
  </si>
  <si>
    <t>A-3931210</t>
  </si>
  <si>
    <t>At CO-64/E Main St - Accident.</t>
  </si>
  <si>
    <t>80435-7725</t>
  </si>
  <si>
    <t>Closed at W Evans Ave - Road closed due to accident.</t>
  </si>
  <si>
    <t xml:space="preserve"> 13 Rd</t>
  </si>
  <si>
    <t>A-4219139</t>
  </si>
  <si>
    <t>Closed at CO-9 - Road closed due to accident. Serious fire. emergency vehicles at scene.</t>
  </si>
  <si>
    <t>A-4219140</t>
  </si>
  <si>
    <t>Closed at CO-69 - Road closed due to accident. Serious fire. emergency vehicles at scene.</t>
  </si>
  <si>
    <t>81223-9624</t>
  </si>
  <si>
    <t>A-4236467</t>
  </si>
  <si>
    <t>At US-6/Exit 109 - Accident. Two lanes blocked.</t>
  </si>
  <si>
    <t>80216-3914</t>
  </si>
  <si>
    <t>A-3912964</t>
  </si>
  <si>
    <t>A-3931205</t>
  </si>
  <si>
    <t xml:space="preserve"> S Broadway</t>
  </si>
  <si>
    <t>80209-4008</t>
  </si>
  <si>
    <t>A-4165960</t>
  </si>
  <si>
    <t>Closed at Gilcrest - Road closed due to accident.</t>
  </si>
  <si>
    <t>80649-9708</t>
  </si>
  <si>
    <t>A-4237688</t>
  </si>
  <si>
    <t>At US-285/Main St - Accident. Lane blocked.</t>
  </si>
  <si>
    <t>81201-9344</t>
  </si>
  <si>
    <t>Closed at CO-74 - Road closed due to accident.</t>
  </si>
  <si>
    <t xml:space="preserve"> Highway 74</t>
  </si>
  <si>
    <t>A-3898618</t>
  </si>
  <si>
    <t>A-3898619</t>
  </si>
  <si>
    <t>A-3931162</t>
  </si>
  <si>
    <t>At CO-116/Cr-rr - Accident.</t>
  </si>
  <si>
    <t>A-3933961</t>
  </si>
  <si>
    <t>Closed at Bradshaw Rd - Road closed due to accident.</t>
  </si>
  <si>
    <t>80831-8622</t>
  </si>
  <si>
    <t>A-3933962</t>
  </si>
  <si>
    <t>Closed at McKenze Ln - Road closed due to accident.</t>
  </si>
  <si>
    <t xml:space="preserve"> McKenzie Rd</t>
  </si>
  <si>
    <t>80831-8632</t>
  </si>
  <si>
    <t>A-4237686</t>
  </si>
  <si>
    <t>81201-9317</t>
  </si>
  <si>
    <t>A-3888738</t>
  </si>
  <si>
    <t>A-3905588</t>
  </si>
  <si>
    <t>A-3909493</t>
  </si>
  <si>
    <t>80204-2004</t>
  </si>
  <si>
    <t>A-3914232</t>
  </si>
  <si>
    <t>At CO-33/E 40th Ave - Accident.</t>
  </si>
  <si>
    <t>A-3926443</t>
  </si>
  <si>
    <t>80603-6647</t>
  </si>
  <si>
    <t>A-3926444</t>
  </si>
  <si>
    <t>80621-8301</t>
  </si>
  <si>
    <t>80624-9333</t>
  </si>
  <si>
    <t>Closed at Barrett Rd - Road closed due to accident.</t>
  </si>
  <si>
    <t>Ordway</t>
  </si>
  <si>
    <t>A-4173918</t>
  </si>
  <si>
    <t>Closed at CO-291 - Road closed due to accident.</t>
  </si>
  <si>
    <t>A-4173919</t>
  </si>
  <si>
    <t>A-4233493</t>
  </si>
  <si>
    <t>Closed at CO-114 - Road closed due to accident. Traffic problem.</t>
  </si>
  <si>
    <t>A-3919293</t>
  </si>
  <si>
    <t>80222-7905</t>
  </si>
  <si>
    <t>A-3868771</t>
  </si>
  <si>
    <t>Closed between I-25-bl/US-85/US-87 and CR-610/Red Rock Rd - Road closed due to accident. emergency vehicles at scene.</t>
  </si>
  <si>
    <t>A-3868781</t>
  </si>
  <si>
    <t>Closed between I-25-bl/US-85/US-87 and CR-610/Red Rock Rd - Road closed due to accident. Jackknifed articulated truck. emergency vehicles at scene.</t>
  </si>
  <si>
    <t>81067-9405</t>
  </si>
  <si>
    <t>A-3930497</t>
  </si>
  <si>
    <t xml:space="preserve"> State Highway 101</t>
  </si>
  <si>
    <t>81054-9701</t>
  </si>
  <si>
    <t>A-3930498</t>
  </si>
  <si>
    <t>Closed at County Road 10.75 - Road closed due to accident.</t>
  </si>
  <si>
    <t xml:space="preserve"> 10th St</t>
  </si>
  <si>
    <t>81054-1872</t>
  </si>
  <si>
    <t>A-4211658</t>
  </si>
  <si>
    <t>Closed at County Road 15 - Road closed due to accident.</t>
  </si>
  <si>
    <t xml:space="preserve"> County Road 16</t>
  </si>
  <si>
    <t>A-4211659</t>
  </si>
  <si>
    <t>Closed at County Road 16 - Road closed due to accident.</t>
  </si>
  <si>
    <t>80701-8303</t>
  </si>
  <si>
    <t>A-4219624</t>
  </si>
  <si>
    <t>Closed at State Highway 69 - Road closed due to accident. Vehicle fire. emergency vehicles at scene.</t>
  </si>
  <si>
    <t>A-3891820</t>
  </si>
  <si>
    <t>A-3892459</t>
  </si>
  <si>
    <t>Closed between Platte Dr and CR-7 - Road closed due to accident.</t>
  </si>
  <si>
    <t>A-3905619</t>
  </si>
  <si>
    <t xml:space="preserve"> S Cherokee St</t>
  </si>
  <si>
    <t>80223-3204</t>
  </si>
  <si>
    <t>Closed at Frisco - Road closed due to accident.</t>
  </si>
  <si>
    <t>At CR-97/S Foxton Rd - Accident.</t>
  </si>
  <si>
    <t>Poncha Springs</t>
  </si>
  <si>
    <t>81242</t>
  </si>
  <si>
    <t>A-3791073</t>
  </si>
  <si>
    <t>A-3816934</t>
  </si>
  <si>
    <t>A-3816936</t>
  </si>
  <si>
    <t>A-3868772</t>
  </si>
  <si>
    <t>Closed at I-25-bl/US-85/US-87 - Road closed due to accident. emergency vehicles at scene.</t>
  </si>
  <si>
    <t>A-3868782</t>
  </si>
  <si>
    <t>Closed at I-25-bl/US-85/US-87 - Road closed due to accident. Jackknifed articulated truck. emergency vehicles at scene.</t>
  </si>
  <si>
    <t>A-3886651</t>
  </si>
  <si>
    <t>A-3886652</t>
  </si>
  <si>
    <t>80535-9615</t>
  </si>
  <si>
    <t>A-3887256</t>
  </si>
  <si>
    <t>Closed at CO-114 - Road closed due to accident.</t>
  </si>
  <si>
    <t>A-3887264</t>
  </si>
  <si>
    <t>A-3887265</t>
  </si>
  <si>
    <t>A-3887267</t>
  </si>
  <si>
    <t>A-3887275</t>
  </si>
  <si>
    <t>Closed at CO-114 - Road closed due to accident. Avalanches.</t>
  </si>
  <si>
    <t>A-3888724</t>
  </si>
  <si>
    <t>A-3894655</t>
  </si>
  <si>
    <t>80440-9700</t>
  </si>
  <si>
    <t>A-3894656</t>
  </si>
  <si>
    <t>A-3894667</t>
  </si>
  <si>
    <t>Between County Road 7 and County Road 24 - Accident. Lane blocked.</t>
  </si>
  <si>
    <t>A-3894669</t>
  </si>
  <si>
    <t>Between County Road 24 and County Road 7 - Accident. Lane blocked.</t>
  </si>
  <si>
    <t>A-3895709</t>
  </si>
  <si>
    <t>Closed at CR-100 - Road closed due to accident.</t>
  </si>
  <si>
    <t>A-3896270</t>
  </si>
  <si>
    <t>Closed at CO-291/Oak St - Road closed due to accident.</t>
  </si>
  <si>
    <t>81201-9601</t>
  </si>
  <si>
    <t>A-3896271</t>
  </si>
  <si>
    <t>Closed at CO-69 - Road closed due to accident.</t>
  </si>
  <si>
    <t>A-3898022</t>
  </si>
  <si>
    <t>A-3898023</t>
  </si>
  <si>
    <t>A-3898362</t>
  </si>
  <si>
    <t>Closed at W Mississippi Ave - Road closed due to accident.</t>
  </si>
  <si>
    <t>A-3898365</t>
  </si>
  <si>
    <t>A-3898611</t>
  </si>
  <si>
    <t>A-3899022</t>
  </si>
  <si>
    <t>At Little Turkey Creek Rd - Accident.</t>
  </si>
  <si>
    <t>80926</t>
  </si>
  <si>
    <t>A-3899024</t>
  </si>
  <si>
    <t>At Titus Blvd - Accident.</t>
  </si>
  <si>
    <t>80926-9714</t>
  </si>
  <si>
    <t>A-3899033</t>
  </si>
  <si>
    <t>At CR-30/Heeney Rd - Accident.</t>
  </si>
  <si>
    <t>80498-8922</t>
  </si>
  <si>
    <t>A-3899034</t>
  </si>
  <si>
    <t>At CR-1400/Blue Ridge Rd - Accident.</t>
  </si>
  <si>
    <t>A-3900901</t>
  </si>
  <si>
    <t>A-3902475</t>
  </si>
  <si>
    <t>Closed at US-285/CO-15/Brdway St/Gunbarrel Rd - Road closed due to accident.</t>
  </si>
  <si>
    <t>81144-9352</t>
  </si>
  <si>
    <t>A-3902476</t>
  </si>
  <si>
    <t>A-3904872</t>
  </si>
  <si>
    <t>At CR-44/CO-256 - Accident.</t>
  </si>
  <si>
    <t>A-3906192</t>
  </si>
  <si>
    <t>80125-9724</t>
  </si>
  <si>
    <t>A-3906213</t>
  </si>
  <si>
    <t>Closed at CR-185/Calhoun-Byers Rd - Road closed due to accident.</t>
  </si>
  <si>
    <t>A-3906215</t>
  </si>
  <si>
    <t>Closed at CR-52/Rector-Leader Rd - Road closed due to accident.</t>
  </si>
  <si>
    <t>A-3911440</t>
  </si>
  <si>
    <t>A-3911794</t>
  </si>
  <si>
    <t>Between US-24/E Fountain Blvd and Palmer Park Blvd - Accident. Lane blocked.</t>
  </si>
  <si>
    <t>A-3911795</t>
  </si>
  <si>
    <t>A-3912932</t>
  </si>
  <si>
    <t>At CR-24.5/Columbia Ave/A St - Accident.</t>
  </si>
  <si>
    <t>A-3915596</t>
  </si>
  <si>
    <t>At US-24-BL/Manitou Ave (West) - Accident.</t>
  </si>
  <si>
    <t>A-3916213</t>
  </si>
  <si>
    <t>Closed at Moore Dale Rd - Road closed due to accident.</t>
  </si>
  <si>
    <t>A-3918143</t>
  </si>
  <si>
    <t>At CR-9/Boyd Lake Dr - Accident.</t>
  </si>
  <si>
    <t>A-3919862</t>
  </si>
  <si>
    <t>A-3920446</t>
  </si>
  <si>
    <t>Closed at County Road 132 - Road closed due to accident.</t>
  </si>
  <si>
    <t xml:space="preserve"> Sugarloaf Rd</t>
  </si>
  <si>
    <t>80302-9639</t>
  </si>
  <si>
    <t>A-3920447</t>
  </si>
  <si>
    <t>Closed at Sugarloaf Rd - Road closed due to accident.</t>
  </si>
  <si>
    <t xml:space="preserve"> Magnolia Dr</t>
  </si>
  <si>
    <t>80302-9617</t>
  </si>
  <si>
    <t>A-3924964</t>
  </si>
  <si>
    <t>A-3926436</t>
  </si>
  <si>
    <t>A-3927143</t>
  </si>
  <si>
    <t>A-3927823</t>
  </si>
  <si>
    <t xml:space="preserve"> County Road 24</t>
  </si>
  <si>
    <t>81050-9777</t>
  </si>
  <si>
    <t>A-3927825</t>
  </si>
  <si>
    <t>A-3932626</t>
  </si>
  <si>
    <t>A-3932630</t>
  </si>
  <si>
    <t>Closed at Clearfork Rd - Road closed due to accident.</t>
  </si>
  <si>
    <t>81415-9519</t>
  </si>
  <si>
    <t>A-3932631</t>
  </si>
  <si>
    <t>Closed at County Road E81 - Road closed due to accident.</t>
  </si>
  <si>
    <t>A-3932644</t>
  </si>
  <si>
    <t>At CO-120 - Accident.</t>
  </si>
  <si>
    <t>A-3932646</t>
  </si>
  <si>
    <t>Closed at CR-29/Reed Rd - Road closed due to accident.</t>
  </si>
  <si>
    <t>81252-9200</t>
  </si>
  <si>
    <t>A-3932647</t>
  </si>
  <si>
    <t>A-3933947</t>
  </si>
  <si>
    <t>At Purcell Blvd - Accident.</t>
  </si>
  <si>
    <t>A-3933959</t>
  </si>
  <si>
    <t>A-3934650</t>
  </si>
  <si>
    <t>At CR-41 - Accident.</t>
  </si>
  <si>
    <t>80621-8503</t>
  </si>
  <si>
    <t>A-3934651</t>
  </si>
  <si>
    <t>Between CR-37 and I-76/US-6 (Hudson) - Accident. Lane blocked.</t>
  </si>
  <si>
    <t>At CO-167/S Main St - Accident.</t>
  </si>
  <si>
    <t xml:space="preserve"> S Pueblo Blvd</t>
  </si>
  <si>
    <t>81005-1204</t>
  </si>
  <si>
    <t xml:space="preserve"> S US Highway 85 87</t>
  </si>
  <si>
    <t>At CO-209 - Accident.</t>
  </si>
  <si>
    <t>Wetmore</t>
  </si>
  <si>
    <t>80461-9218</t>
  </si>
  <si>
    <t>At CR-850/Blue Lakes Rd - Accident.</t>
  </si>
  <si>
    <t xml:space="preserve"> US Highway 285 S</t>
  </si>
  <si>
    <t>Nathrop</t>
  </si>
  <si>
    <t>81236</t>
  </si>
  <si>
    <t>Closed at County Road 23 - Road closed due to accident.</t>
  </si>
  <si>
    <t xml:space="preserve"> Highway 79</t>
  </si>
  <si>
    <t>Closed at County Road 8 - Road closed due to accident.</t>
  </si>
  <si>
    <t xml:space="preserve"> Highway 83</t>
  </si>
  <si>
    <t>At US-24/N CR-5 - Accident.</t>
  </si>
  <si>
    <t>A-4179665</t>
  </si>
  <si>
    <t>Closed between Cr-jj and CR-102 - Road closed due to accident.</t>
  </si>
  <si>
    <t>80754-9312</t>
  </si>
  <si>
    <t>A-4179666</t>
  </si>
  <si>
    <t>Closed between CR-102 and Cr-jj - Road closed due to accident.</t>
  </si>
  <si>
    <t>A-4179686</t>
  </si>
  <si>
    <t>Closed between County Road 88 and CO-14 (East) - Road closed due to accident.</t>
  </si>
  <si>
    <t>A-4179687</t>
  </si>
  <si>
    <t>Closed between CO-14 (East) and County Road 88 - Road closed due to accident.</t>
  </si>
  <si>
    <t>A-4188224</t>
  </si>
  <si>
    <t>A-4188225</t>
  </si>
  <si>
    <t>Closed at Cr-a/CR-30 - Road closed due to accident.</t>
  </si>
  <si>
    <t>A-4197364</t>
  </si>
  <si>
    <t>A-4213210</t>
  </si>
  <si>
    <t>At S8 Rd - Accident.</t>
  </si>
  <si>
    <t>A-4213212</t>
  </si>
  <si>
    <t>At 7N Rd - Accident.</t>
  </si>
  <si>
    <t>A-4213215</t>
  </si>
  <si>
    <t>Closed at 7N Rd - Road closed due to accident.</t>
  </si>
  <si>
    <t>A-4213230</t>
  </si>
  <si>
    <t>At 7N Rd - Accident. Roadway reduced to 1 lane. emergency vehicles at scene.</t>
  </si>
  <si>
    <t>A-4213232</t>
  </si>
  <si>
    <t>At S8 Rd - Accident. Roadway reduced to 1 lane. emergency vehicles at scene.</t>
  </si>
  <si>
    <t>A-4215385</t>
  </si>
  <si>
    <t>A-4215386</t>
  </si>
  <si>
    <t>A-4219083</t>
  </si>
  <si>
    <t>A-4219623</t>
  </si>
  <si>
    <t>Closed at County Road 157 - Road closed due to accident. Vehicle fire. emergency vehicles at scene.</t>
  </si>
  <si>
    <t>A-4221244</t>
  </si>
  <si>
    <t>A-4221245</t>
  </si>
  <si>
    <t>A-4221246</t>
  </si>
  <si>
    <t>A-4227841</t>
  </si>
  <si>
    <t>Closed at County Road 52 - Road closed due to accident.</t>
  </si>
  <si>
    <t xml:space="preserve"> County Road 68</t>
  </si>
  <si>
    <t>80487-9516</t>
  </si>
  <si>
    <t>A-4232622</t>
  </si>
  <si>
    <t>81233-9661</t>
  </si>
  <si>
    <t>A-4233501</t>
  </si>
  <si>
    <t>A-4233503</t>
  </si>
  <si>
    <t>A-4234442</t>
  </si>
  <si>
    <t>A-4234443</t>
  </si>
  <si>
    <t>At Old CO-82/Two Rivers Rd/Willits Ln - Accident.</t>
  </si>
  <si>
    <t>A-4234447</t>
  </si>
  <si>
    <t>A-4237632</t>
  </si>
  <si>
    <t xml:space="preserve"> S Santa Fe Ave</t>
  </si>
  <si>
    <t>A-3889186</t>
  </si>
  <si>
    <t>At US-285 (South) - Accident.</t>
  </si>
  <si>
    <t>A-4182158</t>
  </si>
  <si>
    <t>80537-8951</t>
  </si>
  <si>
    <t>A-4191262</t>
  </si>
  <si>
    <t>A-4207651</t>
  </si>
  <si>
    <t xml:space="preserve"> S Interstate 25</t>
  </si>
  <si>
    <t>A-4223174</t>
  </si>
  <si>
    <t>A-4226518</t>
  </si>
  <si>
    <t>81240-9370</t>
  </si>
  <si>
    <t>A-3751072</t>
  </si>
  <si>
    <t>Closed between W Florida Ave and CO-8/W Morrison Rd - Road closed due to accident. Construction work.</t>
  </si>
  <si>
    <t xml:space="preserve"> S Wadsworth Blvd</t>
  </si>
  <si>
    <t>80232-6815</t>
  </si>
  <si>
    <t>A-3751073</t>
  </si>
  <si>
    <t>Closed between CO-8/W Morrison Rd and W Florida Ave - Road closed due to accident. Construction work.</t>
  </si>
  <si>
    <t>80227-2434</t>
  </si>
  <si>
    <t>At CO-66/Justin Ave - Accident. Right lane blocked.</t>
  </si>
  <si>
    <t>A-3763969</t>
  </si>
  <si>
    <t>At Stone City Rd - Accident. Right lane blocked.</t>
  </si>
  <si>
    <t>81007-3300</t>
  </si>
  <si>
    <t>A-3798495</t>
  </si>
  <si>
    <t>Closed at County Road 186 - Road closed due to accident.</t>
  </si>
  <si>
    <t>A-3834741</t>
  </si>
  <si>
    <t>Between North Gate Rd and CO-105/CR-50/Walker Rd - Multi-vehicle accident involving vehicle.</t>
  </si>
  <si>
    <t>A-3846459</t>
  </si>
  <si>
    <t xml:space="preserve"> E 17th Ave</t>
  </si>
  <si>
    <t>80011-4044</t>
  </si>
  <si>
    <t>A-3847954</t>
  </si>
  <si>
    <t>Closed at County Road 96 - Road closed due to accident.</t>
  </si>
  <si>
    <t xml:space="preserve"> Highway 85</t>
  </si>
  <si>
    <t>80650</t>
  </si>
  <si>
    <t>A-3847955</t>
  </si>
  <si>
    <t>Closed at County Road 90 - Road closed due to accident.</t>
  </si>
  <si>
    <t>A-3850480</t>
  </si>
  <si>
    <t>Closed at CO-159/Miranda Ave - Road closed due to accident. Roadwork.</t>
  </si>
  <si>
    <t>La Veta</t>
  </si>
  <si>
    <t>81055-9611</t>
  </si>
  <si>
    <t>A-3857995</t>
  </si>
  <si>
    <t>80537-7907</t>
  </si>
  <si>
    <t>A-3868807</t>
  </si>
  <si>
    <t>At Whispering Pines Ln - Accident. Jackknifed articulated truck. Roadway reduced to 1 lane.</t>
  </si>
  <si>
    <t xml:space="preserve"> County Road 871</t>
  </si>
  <si>
    <t>A-3868808</t>
  </si>
  <si>
    <t>At CR-850/Blue Lakes Rd - Accident. Jackknifed articulated truck. Roadway reduced to 1 lane.</t>
  </si>
  <si>
    <t>A-3871561</t>
  </si>
  <si>
    <t>80809-1334</t>
  </si>
  <si>
    <t>A-3871562</t>
  </si>
  <si>
    <t>At Chipita Park Rd - Accident. Roadway reduced to 1 lane. emergency vehicles at scene.</t>
  </si>
  <si>
    <t>80809-1332</t>
  </si>
  <si>
    <t>A-3871563</t>
  </si>
  <si>
    <t>At Palmer Lake - Accident. Roadway reduced to 1 lane. emergency vehicles at scene.</t>
  </si>
  <si>
    <t>80809-1337</t>
  </si>
  <si>
    <t>A-3872776</t>
  </si>
  <si>
    <t>A-3878079</t>
  </si>
  <si>
    <t xml:space="preserve"> Flying A Rd</t>
  </si>
  <si>
    <t>A-4182188</t>
  </si>
  <si>
    <t>A-4185107</t>
  </si>
  <si>
    <t>At N Ellicott Hwy - Accident.</t>
  </si>
  <si>
    <t>A-4190616</t>
  </si>
  <si>
    <t>Closed between I-70-BL/US-24/US-287/US-40/Main St and CO-94 - Road closed due to accident.</t>
  </si>
  <si>
    <t xml:space="preserve"> Indiana Ave</t>
  </si>
  <si>
    <t>80828-2201</t>
  </si>
  <si>
    <t>A-4190617</t>
  </si>
  <si>
    <t>Closed between CO-94 and I-70-BL/US-24/US-287/US-40/Main St - Road closed due to accident.</t>
  </si>
  <si>
    <t xml:space="preserve"> State Highway 71</t>
  </si>
  <si>
    <t>A-4192042</t>
  </si>
  <si>
    <t>A-4199195</t>
  </si>
  <si>
    <t>At CR-57 - Accident. Single alternate lane traffic.</t>
  </si>
  <si>
    <t>A-4199196</t>
  </si>
  <si>
    <t>At CO-9/6th St - Accident. Single alternate lane traffic.</t>
  </si>
  <si>
    <t>A-4203731</t>
  </si>
  <si>
    <t>A-4217079</t>
  </si>
  <si>
    <t>At CR-100 - Accident.</t>
  </si>
  <si>
    <t>80612-9103</t>
  </si>
  <si>
    <t>A-4217080</t>
  </si>
  <si>
    <t>At CR-122 - Accident.</t>
  </si>
  <si>
    <t xml:space="preserve"> County Road 114</t>
  </si>
  <si>
    <t>80612-9005</t>
  </si>
  <si>
    <t>A-4230314</t>
  </si>
  <si>
    <t>Closed between Federal Blvd and Clay St - Road closed due to accident.</t>
  </si>
  <si>
    <t>80211-3212</t>
  </si>
  <si>
    <t>A-4230315</t>
  </si>
  <si>
    <t>Closed at Federal Blvd - Road closed due to accident.</t>
  </si>
  <si>
    <t xml:space="preserve"> Clay St</t>
  </si>
  <si>
    <t>A-4231820</t>
  </si>
  <si>
    <t>A-4231822</t>
  </si>
  <si>
    <t>A-4232642</t>
  </si>
  <si>
    <t>At CO-45/S Pueblo Blvd - Accident.</t>
  </si>
  <si>
    <t xml:space="preserve"> Thames Dr</t>
  </si>
  <si>
    <t>A-3797197</t>
  </si>
  <si>
    <t>Closed between CO-165/Greenhorn Hwy and CO-69/Main St/6th St - Road closed due to accident.</t>
  </si>
  <si>
    <t>A-3797200</t>
  </si>
  <si>
    <t>Closed between CO-69/Main St/6th St and CO-165/Greenhorn Hwy - Road closed due to accident.</t>
  </si>
  <si>
    <t>81252-8778</t>
  </si>
  <si>
    <t>A-3845073</t>
  </si>
  <si>
    <t>At US-85 - Accident. Lane blocked.</t>
  </si>
  <si>
    <t xml:space="preserve"> Mesa Ridge Pkwy</t>
  </si>
  <si>
    <t>A-3874016</t>
  </si>
  <si>
    <t>At CR-113 - Accident.</t>
  </si>
  <si>
    <t>A-3874017</t>
  </si>
  <si>
    <t>At US-350 - Accident.</t>
  </si>
  <si>
    <t>A-4165958</t>
  </si>
  <si>
    <t>A-4190611</t>
  </si>
  <si>
    <t>Between CO-94 and I-70-BL/US-24/US-287/US-40/Main St - Accident.</t>
  </si>
  <si>
    <t>A-4190614</t>
  </si>
  <si>
    <t>Between I-70-BL/US-24/US-287/US-40/Main St and CO-94 - Accident.</t>
  </si>
  <si>
    <t>80828-2200</t>
  </si>
  <si>
    <t>A-4194180</t>
  </si>
  <si>
    <t>Closed between US-34 and CR-66/Eastman Park Dr - Road closed due to accident.</t>
  </si>
  <si>
    <t xml:space="preserve"> County Road 21</t>
  </si>
  <si>
    <t>80634-9073</t>
  </si>
  <si>
    <t>A-4194181</t>
  </si>
  <si>
    <t>Closed between CR-66/Eastman Park Dr and US-34 - Road closed due to accident.</t>
  </si>
  <si>
    <t xml:space="preserve"> State Highway 257</t>
  </si>
  <si>
    <t>80550-3307</t>
  </si>
  <si>
    <t>A-4230317</t>
  </si>
  <si>
    <t>Closed at Santa Fe Dr - Road closed due to accident. Police activity ongoing.</t>
  </si>
  <si>
    <t>A-4231829</t>
  </si>
  <si>
    <t>Closed at CR-62/Geneva Rd/Guanella Pass Rd - Road closed due to accident.</t>
  </si>
  <si>
    <t>80433-6300</t>
  </si>
  <si>
    <t>A-4233205</t>
  </si>
  <si>
    <t>Closed at Two Buttes - Road closed due to accident.</t>
  </si>
  <si>
    <t xml:space="preserve"> County Road CC</t>
  </si>
  <si>
    <t>81052-9710</t>
  </si>
  <si>
    <t>A-3798600</t>
  </si>
  <si>
    <t>A-4178706</t>
  </si>
  <si>
    <t>At E 160th Ave - Accident.</t>
  </si>
  <si>
    <t>A-4178708</t>
  </si>
  <si>
    <t>A-4179710</t>
  </si>
  <si>
    <t>Closed at Jewel Ave - Road closed due to accident.</t>
  </si>
  <si>
    <t>A-4230316</t>
  </si>
  <si>
    <t>Closed at CO-88/W Belleview Ave - Road closed due to accident. Police activity ongoing.</t>
  </si>
  <si>
    <t>A-4231833</t>
  </si>
  <si>
    <t>A-4233203</t>
  </si>
  <si>
    <t>Closed at CO-116/Cr-rr - Road closed due to accident.</t>
  </si>
  <si>
    <t>A-4233492</t>
  </si>
  <si>
    <t>Closed at US-285/Kimberlin Ln - Road closed due to accident. Traffic problem.</t>
  </si>
  <si>
    <t>81230-9534</t>
  </si>
  <si>
    <t>81039-9607</t>
  </si>
  <si>
    <t>At CR-725/68th Ln - Accident.</t>
  </si>
  <si>
    <t>A-3834724</t>
  </si>
  <si>
    <t>At CO-105/CR-50/Walker Rd - Accident.</t>
  </si>
  <si>
    <t>A-4165334</t>
  </si>
  <si>
    <t>At CR-356 - Accident.</t>
  </si>
  <si>
    <t>A-4176967</t>
  </si>
  <si>
    <t>Closed at Iliff Ave - Road closed due to accident.</t>
  </si>
  <si>
    <t>80219-5401</t>
  </si>
  <si>
    <t>A-4176968</t>
  </si>
  <si>
    <t>Closed at Wesley Ave - Road closed due to accident.</t>
  </si>
  <si>
    <t>80219-5433</t>
  </si>
  <si>
    <t>A-4177181</t>
  </si>
  <si>
    <t>Closed between Buttes and Cr-f45 - Road closed due to accident.</t>
  </si>
  <si>
    <t>80926-9504</t>
  </si>
  <si>
    <t>A-4177383</t>
  </si>
  <si>
    <t>80812-9606</t>
  </si>
  <si>
    <t>A-4179700</t>
  </si>
  <si>
    <t>A-4192041</t>
  </si>
  <si>
    <t>80110-4350</t>
  </si>
  <si>
    <t>A-4211725</t>
  </si>
  <si>
    <t>Closed at Shoup Rd - Road closed due to accident.</t>
  </si>
  <si>
    <t>80921-3115</t>
  </si>
  <si>
    <t>A-4211743</t>
  </si>
  <si>
    <t>Closed at State Highway 83 - Road closed due to accident.</t>
  </si>
  <si>
    <t>A-4223168</t>
  </si>
  <si>
    <t>At Bearden Rd - Accident.</t>
  </si>
  <si>
    <t>A-4223169</t>
  </si>
  <si>
    <t>At CO-131 (West) - Accident.</t>
  </si>
  <si>
    <t>A-4170017</t>
  </si>
  <si>
    <t>80134-8815</t>
  </si>
  <si>
    <t>A-4217031</t>
  </si>
  <si>
    <t>Closed at US-285/E Hampden Ave - Road closed due to accident.</t>
  </si>
  <si>
    <t>A-4237596</t>
  </si>
  <si>
    <t>Closed between US-6/US-85 and CO-2/Dahlia St - Road closed due to accident.</t>
  </si>
  <si>
    <t xml:space="preserve"> Vasquez Blvd</t>
  </si>
  <si>
    <t>Between CO-14/Poudre Canyon Hwy and CR-80C/Cherokee Park Rd - Accident.</t>
  </si>
  <si>
    <t>Between CR-80C/Cherokee Park Rd and CO-14/Poudre Canyon Hwy - Accident.</t>
  </si>
  <si>
    <t>Closed at N Ellicott Hwy - Road closed due to accident.</t>
  </si>
  <si>
    <t>Closed at US-36/Denver-Boulder Tpke - Road closed due to accident.</t>
  </si>
  <si>
    <t>At Barrett Rd - Accident.</t>
  </si>
  <si>
    <t>A-3755961</t>
  </si>
  <si>
    <t>A-3755962</t>
  </si>
  <si>
    <t>Closed at Rifle - Road closed due to accident.</t>
  </si>
  <si>
    <t>A-3755992</t>
  </si>
  <si>
    <t>Closed between CR-1/E County Line Rd and US-287/Main St/N 107th St - Road closed due to accident.</t>
  </si>
  <si>
    <t>A-3755993</t>
  </si>
  <si>
    <t>Closed between US-287/Main St/N 107th St and CR-1/E County Line Rd - Road closed due to accident.</t>
  </si>
  <si>
    <t>A-3755994</t>
  </si>
  <si>
    <t>A-3755996</t>
  </si>
  <si>
    <t>A-3756880</t>
  </si>
  <si>
    <t xml:space="preserve"> Highway 125</t>
  </si>
  <si>
    <t>A-3801369</t>
  </si>
  <si>
    <t>At US-6/Lowell Blvd - Accident.</t>
  </si>
  <si>
    <t>A-3808840</t>
  </si>
  <si>
    <t>81039-9640</t>
  </si>
  <si>
    <t>A-3815457</t>
  </si>
  <si>
    <t xml:space="preserve"> Quitman St</t>
  </si>
  <si>
    <t>80204-3003</t>
  </si>
  <si>
    <t>A-3815492</t>
  </si>
  <si>
    <t>A-3816951</t>
  </si>
  <si>
    <t>Closed at US-285/Gunbarrel Rd - Road closed due to accident.</t>
  </si>
  <si>
    <t xml:space="preserve"> County Road 9</t>
  </si>
  <si>
    <t>81132-9625</t>
  </si>
  <si>
    <t>A-3816952</t>
  </si>
  <si>
    <t>Closed at US-160/Grand Ave/Oak St - Road closed due to accident.</t>
  </si>
  <si>
    <t xml:space="preserve"> State Highway 112</t>
  </si>
  <si>
    <t>81132-9517</t>
  </si>
  <si>
    <t>A-3816961</t>
  </si>
  <si>
    <t>At US-285/Gunbarrel Rd - Accident.</t>
  </si>
  <si>
    <t>A-3816962</t>
  </si>
  <si>
    <t>At US-160/Grand Ave/Oak St - Accident.</t>
  </si>
  <si>
    <t>A-3820930</t>
  </si>
  <si>
    <t>A-3831430</t>
  </si>
  <si>
    <t>At CR-74E/Jackass Rd/Redfeather Lks Rd - Accident.</t>
  </si>
  <si>
    <t>80536-8914</t>
  </si>
  <si>
    <t>A-3831439</t>
  </si>
  <si>
    <t>A-3834691</t>
  </si>
  <si>
    <t>Closed between Smith Rd and Wagner St - Road closed due to accident.</t>
  </si>
  <si>
    <t>A-3834692</t>
  </si>
  <si>
    <t>Closed between Wagner St and Smith Rd - Road closed due to accident.</t>
  </si>
  <si>
    <t xml:space="preserve"> Yulle Rd</t>
  </si>
  <si>
    <t>A-3836104</t>
  </si>
  <si>
    <t>A-3849182</t>
  </si>
  <si>
    <t>At Morrison - Multi-vehicle accident involving vehicle. Lane blocked. detour in operation.</t>
  </si>
  <si>
    <t xml:space="preserve"> Lewis Ridge Rd</t>
  </si>
  <si>
    <t>80439-7998</t>
  </si>
  <si>
    <t>A-3857976</t>
  </si>
  <si>
    <t>Closed at US-160/4th Ave - Road closed due to accident.</t>
  </si>
  <si>
    <t>A-3864412</t>
  </si>
  <si>
    <t>A-3864413</t>
  </si>
  <si>
    <t>At CR-381/NF-200/Williams Peak Rd - Accident.</t>
  </si>
  <si>
    <t>A-3866007</t>
  </si>
  <si>
    <t>Closed at CR-5/Cr-f - Road closed due to accident.</t>
  </si>
  <si>
    <t xml:space="preserve"> County Road 91</t>
  </si>
  <si>
    <t>A-3866021</t>
  </si>
  <si>
    <t>Closed at County Road 93 - Road closed due to accident.</t>
  </si>
  <si>
    <t>A-3870282</t>
  </si>
  <si>
    <t>At Spaulding Ave - Accident.</t>
  </si>
  <si>
    <t xml:space="preserve"> N Pueblo Blvd</t>
  </si>
  <si>
    <t>A-3872809</t>
  </si>
  <si>
    <t>A-3874010</t>
  </si>
  <si>
    <t>81005-9820</t>
  </si>
  <si>
    <t>A-3876726</t>
  </si>
  <si>
    <t>A-3887880</t>
  </si>
  <si>
    <t>Closed between Castello Ave and Boreas Pass Rd - Road closed due to accident.</t>
  </si>
  <si>
    <t xml:space="preserve"> Castello Ave</t>
  </si>
  <si>
    <t>A-3894658</t>
  </si>
  <si>
    <t>Between US-285 (South) and US-24 (North) - Accident. Lane blocked.</t>
  </si>
  <si>
    <t>A-3894659</t>
  </si>
  <si>
    <t>Between US-24 (North) and US-285 (South) - Accident. Lane blocked.</t>
  </si>
  <si>
    <t>A-3911441</t>
  </si>
  <si>
    <t>A-4164763</t>
  </si>
  <si>
    <t>At CO-96/Thatcher Ave - Accident.</t>
  </si>
  <si>
    <t>A-4164764</t>
  </si>
  <si>
    <t>Closed between Thatcher Ave and Sage St - Road closed due to accident.</t>
  </si>
  <si>
    <t>A-4169307</t>
  </si>
  <si>
    <t>A-4170018</t>
  </si>
  <si>
    <t>A-4170025</t>
  </si>
  <si>
    <t>A-4170470</t>
  </si>
  <si>
    <t>A-4171200</t>
  </si>
  <si>
    <t>At Academy Blvd - Accident. Two lanes blocked.</t>
  </si>
  <si>
    <t>A-4171718</t>
  </si>
  <si>
    <t>Closed at Dokes Ln - Road closed due to accident.</t>
  </si>
  <si>
    <t>A-4171745</t>
  </si>
  <si>
    <t>A-4172289</t>
  </si>
  <si>
    <t>A-4175980</t>
  </si>
  <si>
    <t>A-4175995</t>
  </si>
  <si>
    <t>A-4176934</t>
  </si>
  <si>
    <t>80911-9705</t>
  </si>
  <si>
    <t>A-4177189</t>
  </si>
  <si>
    <t>80204-2926</t>
  </si>
  <si>
    <t>A-4177372</t>
  </si>
  <si>
    <t>Closed at CO-59/CR-6 - Road closed due to accident.</t>
  </si>
  <si>
    <t>A-4177728</t>
  </si>
  <si>
    <t>A-4177729</t>
  </si>
  <si>
    <t>A-4178200</t>
  </si>
  <si>
    <t>Between E Woodmen Rd and Barnes Rd - Accident. Blocked ahead.</t>
  </si>
  <si>
    <t>A-4178201</t>
  </si>
  <si>
    <t>Between Barnes Rd and E Woodmen Rd - Accident. Blocked ahead.</t>
  </si>
  <si>
    <t>A-4178205</t>
  </si>
  <si>
    <t>Between N Powers Blvd and Barnes Rd - Accident. Blocked ahead.</t>
  </si>
  <si>
    <t>A-4178206</t>
  </si>
  <si>
    <t>Between Barnes Rd and N Powers Blvd - Accident. Blocked ahead.</t>
  </si>
  <si>
    <t>A-4178710</t>
  </si>
  <si>
    <t>Closed at Quebec St - Road closed due to accident. Road marking work.</t>
  </si>
  <si>
    <t>A-4178711</t>
  </si>
  <si>
    <t>Closed at E 160th Ave - Road closed due to accident. Road marking work.</t>
  </si>
  <si>
    <t>A-4178749</t>
  </si>
  <si>
    <t>A-4178750</t>
  </si>
  <si>
    <t>A-4179670</t>
  </si>
  <si>
    <t>Between Birch and CO-96/46th Ln - Accident.</t>
  </si>
  <si>
    <t>81006-9441</t>
  </si>
  <si>
    <t>A-4179671</t>
  </si>
  <si>
    <t>Between CO-96/46th Ln and Birch - Accident.</t>
  </si>
  <si>
    <t>81006-9326</t>
  </si>
  <si>
    <t>A-4182156</t>
  </si>
  <si>
    <t>A-4182159</t>
  </si>
  <si>
    <t>A-4182160</t>
  </si>
  <si>
    <t>A-4183151</t>
  </si>
  <si>
    <t>81067-9665</t>
  </si>
  <si>
    <t>A-4187183</t>
  </si>
  <si>
    <t>81039-9630</t>
  </si>
  <si>
    <t>A-4187186</t>
  </si>
  <si>
    <t>At CR-725/68th Ln - Accident. Single alternate lane traffic.</t>
  </si>
  <si>
    <t>A-4187187</t>
  </si>
  <si>
    <t>A-4187188</t>
  </si>
  <si>
    <t>At CO-209 - Accident. Single alternate lane traffic.</t>
  </si>
  <si>
    <t>A-4187693</t>
  </si>
  <si>
    <t xml:space="preserve"> US Highway 24/285</t>
  </si>
  <si>
    <t>A-4188204</t>
  </si>
  <si>
    <t>At Louisville - Accident. Two lanes blocked.</t>
  </si>
  <si>
    <t xml:space="preserve"> Cherryvale Rd</t>
  </si>
  <si>
    <t>80303-4406</t>
  </si>
  <si>
    <t>A-4188206</t>
  </si>
  <si>
    <t>A-4188209</t>
  </si>
  <si>
    <t>A-4191213</t>
  </si>
  <si>
    <t>Closed between Immel St and Hugo - Road closed due to accident.</t>
  </si>
  <si>
    <t>A-4191214</t>
  </si>
  <si>
    <t>Closed between Hugo and Immel St - Road closed due to accident.</t>
  </si>
  <si>
    <t>A-4191245</t>
  </si>
  <si>
    <t>A-4191255</t>
  </si>
  <si>
    <t>A-4193868</t>
  </si>
  <si>
    <t>Closed between Little Turkey Creek Rd and US-85/US-87/CO-122/Lake Ave - Road closed due to accident.</t>
  </si>
  <si>
    <t>A-4193869</t>
  </si>
  <si>
    <t>Closed between Rock Creek Canyon Rd and Cheyenne Meadows Rd - Road closed due to accident.</t>
  </si>
  <si>
    <t>A-4194173</t>
  </si>
  <si>
    <t>Closed between CR-396 and US-85 - Road closed due to accident.</t>
  </si>
  <si>
    <t>80543-9420</t>
  </si>
  <si>
    <t>A-4194175</t>
  </si>
  <si>
    <t>Closed between County Road 396 and County Road 42 - Road closed due to accident.</t>
  </si>
  <si>
    <t>A-4194616</t>
  </si>
  <si>
    <t>80220-1602</t>
  </si>
  <si>
    <t>A-4195225</t>
  </si>
  <si>
    <t xml:space="preserve"> E 70th Ave</t>
  </si>
  <si>
    <t>A-4195835</t>
  </si>
  <si>
    <t>A-4196476</t>
  </si>
  <si>
    <t>Closed between S Baldwin St and Chipita Park Rd - Road closed due to accident.</t>
  </si>
  <si>
    <t>A-4196989</t>
  </si>
  <si>
    <t>81025-9711</t>
  </si>
  <si>
    <t>A-4196991</t>
  </si>
  <si>
    <t>A-4197379</t>
  </si>
  <si>
    <t>A-4197625</t>
  </si>
  <si>
    <t>At CO-266/CO-71/N 12th St - Accident.</t>
  </si>
  <si>
    <t>81067-9406</t>
  </si>
  <si>
    <t>A-4197626</t>
  </si>
  <si>
    <t>A-4197628</t>
  </si>
  <si>
    <t>Closed at Swink - Road closed due to accident.</t>
  </si>
  <si>
    <t>A-4198075</t>
  </si>
  <si>
    <t>Between CO-83/S Academy Blvd and Fontaine Blvd - Accident. in the right lane.</t>
  </si>
  <si>
    <t>A-4198620</t>
  </si>
  <si>
    <t>Closed at Moodie St - Road closed due to accident. Rescue and recovery work in progress.</t>
  </si>
  <si>
    <t>A-4198621</t>
  </si>
  <si>
    <t>Closed at County Road 22H - Road closed due to accident. Rescue and recovery work in progress.</t>
  </si>
  <si>
    <t>80537-9786</t>
  </si>
  <si>
    <t>A-4200325</t>
  </si>
  <si>
    <t>A-4200329</t>
  </si>
  <si>
    <t>A-4200656</t>
  </si>
  <si>
    <t>At CR-1/Costello Ave - Accident.</t>
  </si>
  <si>
    <t>A-4200663</t>
  </si>
  <si>
    <t>A-4201187</t>
  </si>
  <si>
    <t>A-4201701</t>
  </si>
  <si>
    <t>Closed at County Road 25.5 - Road closed due to accident.</t>
  </si>
  <si>
    <t>A-4201732</t>
  </si>
  <si>
    <t>A-4202226</t>
  </si>
  <si>
    <t>A-4203733</t>
  </si>
  <si>
    <t>A-4204615</t>
  </si>
  <si>
    <t>At CO-94 - Accident.</t>
  </si>
  <si>
    <t>A-4204616</t>
  </si>
  <si>
    <t>At CO-59/CR-20 - Accident.</t>
  </si>
  <si>
    <t>A-4206503</t>
  </si>
  <si>
    <t>A-4206527</t>
  </si>
  <si>
    <t>A-4206779</t>
  </si>
  <si>
    <t>A-4206781</t>
  </si>
  <si>
    <t>A-4206794</t>
  </si>
  <si>
    <t>A-4211710</t>
  </si>
  <si>
    <t>At Shoup Rd - Accident.</t>
  </si>
  <si>
    <t>A-4211713</t>
  </si>
  <si>
    <t>A-4211715</t>
  </si>
  <si>
    <t>At CO-92 - Accident.</t>
  </si>
  <si>
    <t>A-4211719</t>
  </si>
  <si>
    <t>Closed at State Highway 83 - Road closed due to accident. Overturned vehicle. emergency vehicles at scene.</t>
  </si>
  <si>
    <t>A-4211720</t>
  </si>
  <si>
    <t>At North Gate Rd - Accident.</t>
  </si>
  <si>
    <t>A-4211737</t>
  </si>
  <si>
    <t>At Hillcrest Dr - Accident. Single alternate lane traffic.</t>
  </si>
  <si>
    <t>A-4211738</t>
  </si>
  <si>
    <t>At CO-92 - Accident. Single alternate lane traffic.</t>
  </si>
  <si>
    <t>A-4211741</t>
  </si>
  <si>
    <t>At E Main St - Accident. Single alternate lane traffic.</t>
  </si>
  <si>
    <t>A-4211742</t>
  </si>
  <si>
    <t>At Lake City - Accident. Single alternate lane traffic.</t>
  </si>
  <si>
    <t>A-4213243</t>
  </si>
  <si>
    <t>A-4214788</t>
  </si>
  <si>
    <t>Closed at CO-8/W Mississippi Ave/Morrison Rd - Road closed due to accident.</t>
  </si>
  <si>
    <t>80232-8020</t>
  </si>
  <si>
    <t>A-4214799</t>
  </si>
  <si>
    <t>80814-9241</t>
  </si>
  <si>
    <t>A-4214801</t>
  </si>
  <si>
    <t>At CR-42/Lower Twin Rock Rd - Accident.</t>
  </si>
  <si>
    <t>A-4215828</t>
  </si>
  <si>
    <t>81082-3972</t>
  </si>
  <si>
    <t>A-4217052</t>
  </si>
  <si>
    <t>A-4217053</t>
  </si>
  <si>
    <t>80433-7201</t>
  </si>
  <si>
    <t>A-4217058</t>
  </si>
  <si>
    <t>A-4217489</t>
  </si>
  <si>
    <t>80610-9627</t>
  </si>
  <si>
    <t>A-4219138</t>
  </si>
  <si>
    <t>A-4220299</t>
  </si>
  <si>
    <t xml:space="preserve"> County Road 5</t>
  </si>
  <si>
    <t>A-4223170</t>
  </si>
  <si>
    <t>Closed at Bearden Rd - Road closed due to accident.</t>
  </si>
  <si>
    <t>A-4223171</t>
  </si>
  <si>
    <t>Closed at CO-131 (West) - Road closed due to accident.</t>
  </si>
  <si>
    <t>A-4223906</t>
  </si>
  <si>
    <t>Closed between US-385 and County Road 47 - Road closed due to accident.</t>
  </si>
  <si>
    <t>80810-9500</t>
  </si>
  <si>
    <t>A-4226136</t>
  </si>
  <si>
    <t>Closed between Trinidad Lake State Park Rd and San Juan St - Road closed due to accident.</t>
  </si>
  <si>
    <t>81082-9573</t>
  </si>
  <si>
    <t>A-4226137</t>
  </si>
  <si>
    <t>Closed between San Juan St and Trinidad Lake State Park Rd - Road closed due to accident.</t>
  </si>
  <si>
    <t>81082-9586</t>
  </si>
  <si>
    <t>A-4226144</t>
  </si>
  <si>
    <t>Closed between County Road 67.4 and Nickerson Ave - Road closed due to accident.</t>
  </si>
  <si>
    <t>A-4226145</t>
  </si>
  <si>
    <t>Closed between Nickerson Ave and County Road 67.4 - Road closed due to accident.</t>
  </si>
  <si>
    <t>A-4226158</t>
  </si>
  <si>
    <t>Toponas</t>
  </si>
  <si>
    <t>80479</t>
  </si>
  <si>
    <t>A-4226516</t>
  </si>
  <si>
    <t>Closed at CO-115 - Road closed due to accident. Serious fire.</t>
  </si>
  <si>
    <t>A-4231284</t>
  </si>
  <si>
    <t>A-4231788</t>
  </si>
  <si>
    <t>A-4232612</t>
  </si>
  <si>
    <t>A-4232613</t>
  </si>
  <si>
    <t xml:space="preserve"> County Road 39</t>
  </si>
  <si>
    <t>80610-9662</t>
  </si>
  <si>
    <t>A-4232627</t>
  </si>
  <si>
    <t>A-4233199</t>
  </si>
  <si>
    <t>A-4233200</t>
  </si>
  <si>
    <t>Closed at County Road 72 - Road closed due to accident.</t>
  </si>
  <si>
    <t>A-4237595</t>
  </si>
  <si>
    <t>Closed between CO-2/Dahlia St and US-6/US-85 - Road closed due to accident.</t>
  </si>
  <si>
    <t>A-4237648</t>
  </si>
  <si>
    <t>A-4237651</t>
  </si>
  <si>
    <t xml:space="preserve"> E 112th Ave</t>
  </si>
  <si>
    <t>80640-9208</t>
  </si>
  <si>
    <t>80421-2160</t>
  </si>
  <si>
    <t>81253</t>
  </si>
  <si>
    <t>Greenwood Village</t>
  </si>
  <si>
    <t>A-3797198</t>
  </si>
  <si>
    <t>Closed at N Speer Blvd - Road closed due to accident.</t>
  </si>
  <si>
    <t>80211-4639</t>
  </si>
  <si>
    <t>A-3803443</t>
  </si>
  <si>
    <t>A-3811365</t>
  </si>
  <si>
    <t>At William J Post Blvd - Accident.</t>
  </si>
  <si>
    <t>A-3811366</t>
  </si>
  <si>
    <t>At Avon Rd - Accident.</t>
  </si>
  <si>
    <t xml:space="preserve"> Eagle Vail Rd</t>
  </si>
  <si>
    <t>A-3815462</t>
  </si>
  <si>
    <t>A-3822159</t>
  </si>
  <si>
    <t>A-3831432</t>
  </si>
  <si>
    <t>80535-9715</t>
  </si>
  <si>
    <t>A-3831433</t>
  </si>
  <si>
    <t>A-3831436</t>
  </si>
  <si>
    <t>Closed at Ingleside Rd - Road closed due to accident.</t>
  </si>
  <si>
    <t>A-3831437</t>
  </si>
  <si>
    <t>Closed at CR-72 - Road closed due to accident.</t>
  </si>
  <si>
    <t>A-3831438</t>
  </si>
  <si>
    <t>A-3831440</t>
  </si>
  <si>
    <t>A-3831441</t>
  </si>
  <si>
    <t>A-3831442</t>
  </si>
  <si>
    <t>A-3831452</t>
  </si>
  <si>
    <t>A-3834680</t>
  </si>
  <si>
    <t>81067-9407</t>
  </si>
  <si>
    <t>A-3843790</t>
  </si>
  <si>
    <t>Closed between Winter Park Dr and Cooper Creek Way - Road closed due to accident.</t>
  </si>
  <si>
    <t>A-3843791</t>
  </si>
  <si>
    <t>Closed between Cooper Creek Way and Winter Park Dr - Road closed due to accident.</t>
  </si>
  <si>
    <t>A-3866998</t>
  </si>
  <si>
    <t>A-3866999</t>
  </si>
  <si>
    <t>A-3867873</t>
  </si>
  <si>
    <t>Closed between CO-64/E Main St and M Rd - Road closed due to accident.</t>
  </si>
  <si>
    <t>A-3867874</t>
  </si>
  <si>
    <t>Closed between I-70 and CO-64/E Main St - Road closed due to accident.</t>
  </si>
  <si>
    <t xml:space="preserve"> M Rd</t>
  </si>
  <si>
    <t>81524-9705</t>
  </si>
  <si>
    <t>A-3867906</t>
  </si>
  <si>
    <t>Closed between M Rd and CO-64/E Main St - Road closed due to accident.</t>
  </si>
  <si>
    <t>A-3868757</t>
  </si>
  <si>
    <t>A-3871508</t>
  </si>
  <si>
    <t>A-3871551</t>
  </si>
  <si>
    <t>Closed at Bayfield - Road closed due to accident.</t>
  </si>
  <si>
    <t>81122-8740</t>
  </si>
  <si>
    <t>A-3871552</t>
  </si>
  <si>
    <t>Closed at CR-234/CO-172 - Road closed due to accident.</t>
  </si>
  <si>
    <t>A-3872797</t>
  </si>
  <si>
    <t>A-3872798</t>
  </si>
  <si>
    <t>At CO-149 - Accident.</t>
  </si>
  <si>
    <t>A-3874837</t>
  </si>
  <si>
    <t>81008-1641</t>
  </si>
  <si>
    <t>A-4164760</t>
  </si>
  <si>
    <t>Closed between US-85-BR (Platteville) and CR-44/CO-256 - Road closed due to accident.</t>
  </si>
  <si>
    <t>A-4166369</t>
  </si>
  <si>
    <t>At CO-233/Baxter Rd - Accident.</t>
  </si>
  <si>
    <t>A-4166370</t>
  </si>
  <si>
    <t>Between CO-233/Baxter Rd and CO-231/36th Ln - Accident. Lane blocked.</t>
  </si>
  <si>
    <t>A-4172309</t>
  </si>
  <si>
    <t>At Main St/Bard Creek Rd - Accident. Single alternate lane traffic.</t>
  </si>
  <si>
    <t xml:space="preserve"> Constitution Ave</t>
  </si>
  <si>
    <t>A-4176481</t>
  </si>
  <si>
    <t>81650-9528</t>
  </si>
  <si>
    <t>A-4176484</t>
  </si>
  <si>
    <t>At Piceance Creek Rd - Accident.</t>
  </si>
  <si>
    <t>81650-9521</t>
  </si>
  <si>
    <t>A-4176485</t>
  </si>
  <si>
    <t>A-4177734</t>
  </si>
  <si>
    <t>At CO-101 - Accident.</t>
  </si>
  <si>
    <t>81050</t>
  </si>
  <si>
    <t>A-4177735</t>
  </si>
  <si>
    <t>At Bradish Ave - Accident.</t>
  </si>
  <si>
    <t>A-4177736</t>
  </si>
  <si>
    <t>A-4178214</t>
  </si>
  <si>
    <t>A-4179258</t>
  </si>
  <si>
    <t>A-4179651</t>
  </si>
  <si>
    <t>A-4179652</t>
  </si>
  <si>
    <t>Between York St/Exit 275 and Steele St/Exit 276 - Accident. Two lanes blocked.</t>
  </si>
  <si>
    <t>80216-3913</t>
  </si>
  <si>
    <t>A-4183475</t>
  </si>
  <si>
    <t>A-4185077</t>
  </si>
  <si>
    <t>Closed at Granby - Road closed due to accident.</t>
  </si>
  <si>
    <t>A-4185078</t>
  </si>
  <si>
    <t>A-4187695</t>
  </si>
  <si>
    <t>A-4188234</t>
  </si>
  <si>
    <t>A-4188235</t>
  </si>
  <si>
    <t>81008-1619</t>
  </si>
  <si>
    <t>A-4192039</t>
  </si>
  <si>
    <t xml:space="preserve"> County Road 386</t>
  </si>
  <si>
    <t>A-4192040</t>
  </si>
  <si>
    <t>A-4192797</t>
  </si>
  <si>
    <t>A-4193866</t>
  </si>
  <si>
    <t>A-4193874</t>
  </si>
  <si>
    <t>80631-9650</t>
  </si>
  <si>
    <t>A-4193875</t>
  </si>
  <si>
    <t>Closed at CR-51 - Road closed due to accident.</t>
  </si>
  <si>
    <t>A-4193880</t>
  </si>
  <si>
    <t>A-4193881</t>
  </si>
  <si>
    <t>A-4193885</t>
  </si>
  <si>
    <t>A-4193886</t>
  </si>
  <si>
    <t>A-4193890</t>
  </si>
  <si>
    <t>Closed at Ault - Road closed due to accident.</t>
  </si>
  <si>
    <t>A-4194171</t>
  </si>
  <si>
    <t>Closed between US-85 and CR-396 - Road closed due to accident.</t>
  </si>
  <si>
    <t>80651-8705</t>
  </si>
  <si>
    <t>A-4194176</t>
  </si>
  <si>
    <t>Closed between County Road 42 and County Road 396 - Road closed due to accident.</t>
  </si>
  <si>
    <t>A-4194190</t>
  </si>
  <si>
    <t>Closed between Crossroads Blvd and US-34 - Road closed due to accident.</t>
  </si>
  <si>
    <t>A-4194191</t>
  </si>
  <si>
    <t>Closed between US-34 and Crossroads Blvd - Road closed due to accident.</t>
  </si>
  <si>
    <t>A-4194594</t>
  </si>
  <si>
    <t>A-4196475</t>
  </si>
  <si>
    <t>A-4198629</t>
  </si>
  <si>
    <t>Closed at Road 435/Roaring Forks Rd - Road closed due to accident.</t>
  </si>
  <si>
    <t>81323-9731</t>
  </si>
  <si>
    <t>A-4198630</t>
  </si>
  <si>
    <t>81323-9714</t>
  </si>
  <si>
    <t>A-4199129</t>
  </si>
  <si>
    <t>A-4199183</t>
  </si>
  <si>
    <t>At CR-57 - Accident.</t>
  </si>
  <si>
    <t>A-4199185</t>
  </si>
  <si>
    <t>At CO-9/6th St - Accident.</t>
  </si>
  <si>
    <t>A-4200304</t>
  </si>
  <si>
    <t>A-4202213</t>
  </si>
  <si>
    <t xml:space="preserve"> Peaceful Valley Rd</t>
  </si>
  <si>
    <t>80540-8951</t>
  </si>
  <si>
    <t>A-4202214</t>
  </si>
  <si>
    <t xml:space="preserve"> Peak To Peak Hwy</t>
  </si>
  <si>
    <t>A-4203244</t>
  </si>
  <si>
    <t>Closed between 15th St/Umatilla St/Boulder St and Vallejo St - Road closed due to accident.</t>
  </si>
  <si>
    <t xml:space="preserve"> Umatilla St</t>
  </si>
  <si>
    <t>80211-4311</t>
  </si>
  <si>
    <t>A-4203245</t>
  </si>
  <si>
    <t>Closed at 15th St/Umatilla St/Boulder St - Road closed due to accident.</t>
  </si>
  <si>
    <t xml:space="preserve"> W 29th Ave</t>
  </si>
  <si>
    <t>80211-3801</t>
  </si>
  <si>
    <t>A-4203246</t>
  </si>
  <si>
    <t>Closed at W 29th Ave/Boulder St/Umatilla St - Road closed due to accident.</t>
  </si>
  <si>
    <t xml:space="preserve"> 15th St</t>
  </si>
  <si>
    <t>80211-3902</t>
  </si>
  <si>
    <t>A-4203247</t>
  </si>
  <si>
    <t>Closed between W 29th Ave/Boulder St/Umatilla St and Central St - Road closed due to accident.</t>
  </si>
  <si>
    <t>A-4205217</t>
  </si>
  <si>
    <t>Closed at US-50/CO-90/Main St/N Townsend Ave - Road closed due to accident.</t>
  </si>
  <si>
    <t xml:space="preserve"> S Townsend Ave</t>
  </si>
  <si>
    <t>A-4205218</t>
  </si>
  <si>
    <t>A-4205736</t>
  </si>
  <si>
    <t>At CR-15/Elkhorn Rd - Accident.</t>
  </si>
  <si>
    <t>A-4206164</t>
  </si>
  <si>
    <t>A-4206170</t>
  </si>
  <si>
    <t>A-4206173</t>
  </si>
  <si>
    <t>A-4207690</t>
  </si>
  <si>
    <t>A-4211650</t>
  </si>
  <si>
    <t>81425-9351</t>
  </si>
  <si>
    <t>A-4211717</t>
  </si>
  <si>
    <t>Closed at CO-92 - Road closed due to accident. emergency vehicles at scene.</t>
  </si>
  <si>
    <t>A-4211718</t>
  </si>
  <si>
    <t>Closed at Hillcrest Dr - Road closed due to accident. emergency vehicles at scene.</t>
  </si>
  <si>
    <t>A-4215830</t>
  </si>
  <si>
    <t>A-4217039</t>
  </si>
  <si>
    <t xml:space="preserve"> Highway 6 and 24</t>
  </si>
  <si>
    <t>A-4217054</t>
  </si>
  <si>
    <t>Closed at CO-105/S Perry Park Rd - Road closed due to accident.</t>
  </si>
  <si>
    <t xml:space="preserve"> Yarnell Dr</t>
  </si>
  <si>
    <t>80118-6525</t>
  </si>
  <si>
    <t>A-4217055</t>
  </si>
  <si>
    <t>Closed at CR-74/W Noe Rd - Road closed due to accident.</t>
  </si>
  <si>
    <t xml:space="preserve"> Perry Park Rd</t>
  </si>
  <si>
    <t>A-4217498</t>
  </si>
  <si>
    <t>A-4218019</t>
  </si>
  <si>
    <t>Closed at CO-8/Bear Creek Ave/Maple St - Road closed due to accident.</t>
  </si>
  <si>
    <t>A-4220737</t>
  </si>
  <si>
    <t>Closed between CO-14 and New Raymer - Road closed due to accident.</t>
  </si>
  <si>
    <t xml:space="preserve"> County Road 77</t>
  </si>
  <si>
    <t>Briggsdale</t>
  </si>
  <si>
    <t>80611-9200</t>
  </si>
  <si>
    <t>A-4221255</t>
  </si>
  <si>
    <t>At CO-231/36th Ln - Accident.</t>
  </si>
  <si>
    <t>81006-9518</t>
  </si>
  <si>
    <t>A-4225661</t>
  </si>
  <si>
    <t>A-4225668</t>
  </si>
  <si>
    <t>A-4226774</t>
  </si>
  <si>
    <t>A-4226778</t>
  </si>
  <si>
    <t>A-4227217</t>
  </si>
  <si>
    <t>80014-4149</t>
  </si>
  <si>
    <t>A-4227219</t>
  </si>
  <si>
    <t>Closed between S Chambers Rd and E Hampden Ave - Road closed due to accident.</t>
  </si>
  <si>
    <t>A-4227227</t>
  </si>
  <si>
    <t>A-4227265</t>
  </si>
  <si>
    <t xml:space="preserve"> Cedar Ave</t>
  </si>
  <si>
    <t>A-4227266</t>
  </si>
  <si>
    <t>Closed at Brewster Ln - Road closed due to accident.</t>
  </si>
  <si>
    <t>A-4227763</t>
  </si>
  <si>
    <t>At Quincy Ave - Accident. Roadway reduced to 1 lane.</t>
  </si>
  <si>
    <t>A-4227810</t>
  </si>
  <si>
    <t>A-4228428</t>
  </si>
  <si>
    <t xml:space="preserve"> N 13th St</t>
  </si>
  <si>
    <t>81067-1807</t>
  </si>
  <si>
    <t>A-4228429</t>
  </si>
  <si>
    <t>A-4229633</t>
  </si>
  <si>
    <t>81052-2801</t>
  </si>
  <si>
    <t>A-4231790</t>
  </si>
  <si>
    <t>Ramp closed to I-25 Northbound - Road closed due to accident.</t>
  </si>
  <si>
    <t xml:space="preserve"> E Thornton Pkwy</t>
  </si>
  <si>
    <t>A-4232593</t>
  </si>
  <si>
    <t>A-4232594</t>
  </si>
  <si>
    <t>A-4233509</t>
  </si>
  <si>
    <t>A-4236715</t>
  </si>
  <si>
    <t xml:space="preserve"> N Chambers Rd</t>
  </si>
  <si>
    <t>80239-5912</t>
  </si>
  <si>
    <t>A-4236716</t>
  </si>
  <si>
    <t>Closed at 80th Ave - Road closed due to accident.</t>
  </si>
  <si>
    <t>80007-7855</t>
  </si>
  <si>
    <t>A-4236717</t>
  </si>
  <si>
    <t>Closed at 74th Dr - Road closed due to accident.</t>
  </si>
  <si>
    <t xml:space="preserve"> W 80th Ave</t>
  </si>
  <si>
    <t>A-4237093</t>
  </si>
  <si>
    <t>A-4237602</t>
  </si>
  <si>
    <t>A-4237634</t>
  </si>
  <si>
    <t>81050-9283</t>
  </si>
  <si>
    <t>A-4237655</t>
  </si>
  <si>
    <t>Between US-24-BL/Manitou Ave (East) and Palmer Lake - Accident. Lane blocked.</t>
  </si>
  <si>
    <t>A-4238764</t>
  </si>
  <si>
    <t>81301-9601</t>
  </si>
  <si>
    <t>A-4238765</t>
  </si>
  <si>
    <t>A-4239159</t>
  </si>
  <si>
    <t>80504-9702</t>
  </si>
  <si>
    <t>80758</t>
  </si>
  <si>
    <t>81025-9611</t>
  </si>
  <si>
    <t xml:space="preserve"> County Road 23</t>
  </si>
  <si>
    <t>A-3761852</t>
  </si>
  <si>
    <t>Closed at CO-66/Justin Ave - Road closed due to accident.</t>
  </si>
  <si>
    <t>80621-9635</t>
  </si>
  <si>
    <t>A-3771012</t>
  </si>
  <si>
    <t>At Cr-f45 - Accident. emergency vehicles at scene.</t>
  </si>
  <si>
    <t>A-3793416</t>
  </si>
  <si>
    <t>A-3794470</t>
  </si>
  <si>
    <t xml:space="preserve"> County Road 305</t>
  </si>
  <si>
    <t>A-3800088</t>
  </si>
  <si>
    <t>At Bergemann Rd - Accident.</t>
  </si>
  <si>
    <t xml:space="preserve"> W State Highway 78</t>
  </si>
  <si>
    <t>81005-9622</t>
  </si>
  <si>
    <t>A-3826571</t>
  </si>
  <si>
    <t>Closed at I-70 (East) - Road closed due to accident. emergency vehicles at scene.</t>
  </si>
  <si>
    <t>A-3826641</t>
  </si>
  <si>
    <t xml:space="preserve"> E Hampden Ave</t>
  </si>
  <si>
    <t>A-3830439</t>
  </si>
  <si>
    <t>Closed between CO-187 and CO-92/Bridge St - Road closed due to accident.</t>
  </si>
  <si>
    <t xml:space="preserve"> Highway 133</t>
  </si>
  <si>
    <t>Paonia</t>
  </si>
  <si>
    <t>81428-6118</t>
  </si>
  <si>
    <t>A-3830443</t>
  </si>
  <si>
    <t>Closed between P Rd and CO-92/Bridge St - Road closed due to accident.</t>
  </si>
  <si>
    <t>A-3831476</t>
  </si>
  <si>
    <t>A-3833050</t>
  </si>
  <si>
    <t>A-3845399</t>
  </si>
  <si>
    <t>80930-9310</t>
  </si>
  <si>
    <t>A-3845400</t>
  </si>
  <si>
    <t>At N Curtis Rd - Accident.</t>
  </si>
  <si>
    <t xml:space="preserve"> Paddock Rd</t>
  </si>
  <si>
    <t>80930-9449</t>
  </si>
  <si>
    <t>A-3856096</t>
  </si>
  <si>
    <t>81632-8140</t>
  </si>
  <si>
    <t>A-3856097</t>
  </si>
  <si>
    <t>Closed at Avon - Road closed due to accident.</t>
  </si>
  <si>
    <t>A-3865989</t>
  </si>
  <si>
    <t>A-3865990</t>
  </si>
  <si>
    <t xml:space="preserve"> County Road 4</t>
  </si>
  <si>
    <t>A-3868803</t>
  </si>
  <si>
    <t>A-3876711</t>
  </si>
  <si>
    <t>At US-85-BR/6th Ave - Accident.</t>
  </si>
  <si>
    <t>A-3876712</t>
  </si>
  <si>
    <t>A-3878077</t>
  </si>
  <si>
    <t>A-3878078</t>
  </si>
  <si>
    <t>A-3879332</t>
  </si>
  <si>
    <t>Closed at Trinidad - Road closed due to accident.</t>
  </si>
  <si>
    <t>At Hennion Rd/Old Town Dr - Accident.</t>
  </si>
  <si>
    <t>A-4171695</t>
  </si>
  <si>
    <t>Closed at Paul Harvey Blvd - Road closed due to accident. Fallen power cables. Danger.</t>
  </si>
  <si>
    <t>81001-6037</t>
  </si>
  <si>
    <t>A-4171698</t>
  </si>
  <si>
    <t>Closed between Longmont and W Midway Blvd - Road closed due to accident.</t>
  </si>
  <si>
    <t>80504-8426</t>
  </si>
  <si>
    <t>A-4194188</t>
  </si>
  <si>
    <t>Closed at US-36/CO-66/5th Ave/Main St - Road closed due to accident.</t>
  </si>
  <si>
    <t xml:space="preserve"> N Saint Vrain Ave</t>
  </si>
  <si>
    <t>80517-8853</t>
  </si>
  <si>
    <t>A-4194189</t>
  </si>
  <si>
    <t>Closed at CO-7/S St Vrain Ave - Road closed due to accident.</t>
  </si>
  <si>
    <t>A-4194591</t>
  </si>
  <si>
    <t>A-4199200</t>
  </si>
  <si>
    <t>At E 88th Ave/Irondale Rd - Accident.</t>
  </si>
  <si>
    <t xml:space="preserve"> E 128th Ave</t>
  </si>
  <si>
    <t>80102-9549</t>
  </si>
  <si>
    <t>A-4202675</t>
  </si>
  <si>
    <t>80809-1336</t>
  </si>
  <si>
    <t>A-4207619</t>
  </si>
  <si>
    <t>A-4207620</t>
  </si>
  <si>
    <t>A-4207624</t>
  </si>
  <si>
    <t>A-4207929</t>
  </si>
  <si>
    <t>A-4215410</t>
  </si>
  <si>
    <t>81303-8293</t>
  </si>
  <si>
    <t>A-4215411</t>
  </si>
  <si>
    <t>Closed at Narrow Gauge Mobile Home Park - Road closed due to accident.</t>
  </si>
  <si>
    <t>A-4215413</t>
  </si>
  <si>
    <t>Closed at County Road 86 - Road closed due to accident.</t>
  </si>
  <si>
    <t>A-4215414</t>
  </si>
  <si>
    <t>Closed at Granite Rd - Road closed due to accident.</t>
  </si>
  <si>
    <t>A-4216788</t>
  </si>
  <si>
    <t>Closed between CO-115 and R St - Road closed due to accident.</t>
  </si>
  <si>
    <t>A-4216790</t>
  </si>
  <si>
    <t>Closed between CO-115 and 19th St - Road closed due to accident.</t>
  </si>
  <si>
    <t>A-4217966</t>
  </si>
  <si>
    <t>Closed at Knox Ct - Road closed due to accident.</t>
  </si>
  <si>
    <t>80204-1513</t>
  </si>
  <si>
    <t>A-4235076</t>
  </si>
  <si>
    <t>Closed at Stuart St - Road closed due to accident.</t>
  </si>
  <si>
    <t>80204-1438</t>
  </si>
  <si>
    <t>A-4235077</t>
  </si>
  <si>
    <t>Closed at Perry St - Road closed due to accident.</t>
  </si>
  <si>
    <t xml:space="preserve"> Stuart St</t>
  </si>
  <si>
    <t>80204-1246</t>
  </si>
  <si>
    <t>A-4236701</t>
  </si>
  <si>
    <t>Closed at CO-42/N 95th St - Road closed due to accident.</t>
  </si>
  <si>
    <t>A-4236702</t>
  </si>
  <si>
    <t>Closed at US-287/N 107th St/Arapahoe Rd - Road closed due to accident.</t>
  </si>
  <si>
    <t xml:space="preserve"> N 95th St</t>
  </si>
  <si>
    <t>80026-9313</t>
  </si>
  <si>
    <t>A-4194178</t>
  </si>
  <si>
    <t>Closed at CR-47 - Road closed due to accident.</t>
  </si>
  <si>
    <t>A-4194179</t>
  </si>
  <si>
    <t>Closed at Fish Creek Rd - Road closed due to accident.</t>
  </si>
  <si>
    <t>A-4217068</t>
  </si>
  <si>
    <t>81057-9721</t>
  </si>
  <si>
    <t>A-4221252</t>
  </si>
  <si>
    <t>At CO-60 - Accident.</t>
  </si>
  <si>
    <t>80651-8605</t>
  </si>
  <si>
    <t>A-4223458</t>
  </si>
  <si>
    <t>A-3879333</t>
  </si>
  <si>
    <t>80601-7157</t>
  </si>
  <si>
    <t>A-4175390</t>
  </si>
  <si>
    <t>At CO-45/N Pueblo Blvd - Accident. Two lanes blocked.</t>
  </si>
  <si>
    <t>A-4179697</t>
  </si>
  <si>
    <t>Closed at Marys Lake Rd - Road closed due to accident. Construction work.</t>
  </si>
  <si>
    <t xml:space="preserve"> S Saint Vrain Ave</t>
  </si>
  <si>
    <t>A-4179698</t>
  </si>
  <si>
    <t>Closed at Country Club Dr - Road closed due to accident. Construction work.</t>
  </si>
  <si>
    <t>80517-7316</t>
  </si>
  <si>
    <t>A-4213175</t>
  </si>
  <si>
    <t>Closed at CO-170/Eldorado Springs Dr - Road closed due to accident.</t>
  </si>
  <si>
    <t>80303-7366</t>
  </si>
  <si>
    <t>A-4213176</t>
  </si>
  <si>
    <t xml:space="preserve"> Eldorado Springs Dr</t>
  </si>
  <si>
    <t>A-4222251</t>
  </si>
  <si>
    <t>At S 1st St - Accident. Single alternate lane traffic.</t>
  </si>
  <si>
    <t>81212-9744</t>
  </si>
  <si>
    <t>A-4222252</t>
  </si>
  <si>
    <t>At CO-9 - Accident. Single alternate lane traffic.</t>
  </si>
  <si>
    <t>A-4222254</t>
  </si>
  <si>
    <t>A-4222255</t>
  </si>
  <si>
    <t>At CO-115/S 9th St - Accident. Single alternate lane traffic.</t>
  </si>
  <si>
    <t>A-4235054</t>
  </si>
  <si>
    <t>At US-36/CR-12 - Accident. Single alternate lane traffic.</t>
  </si>
  <si>
    <t xml:space="preserve"> County Road 26</t>
  </si>
  <si>
    <t>80758-9324</t>
  </si>
  <si>
    <t>A-4235055</t>
  </si>
  <si>
    <t>At CR-30 - Accident. Single alternate lane traffic.</t>
  </si>
  <si>
    <t>A-3761802</t>
  </si>
  <si>
    <t>Closed at County Road 40 - Road closed due to accident.</t>
  </si>
  <si>
    <t>A-3791021</t>
  </si>
  <si>
    <t>A-4165335</t>
  </si>
  <si>
    <t>At CO-82 - Accident.</t>
  </si>
  <si>
    <t xml:space="preserve"> US Highway 24 N</t>
  </si>
  <si>
    <t>81211-9609</t>
  </si>
  <si>
    <t>A-4172904</t>
  </si>
  <si>
    <t>Closed at Crestline Ave - Road closed due to accident.</t>
  </si>
  <si>
    <t>80123-2217</t>
  </si>
  <si>
    <t>A-4206778</t>
  </si>
  <si>
    <t xml:space="preserve"> US Highway 350</t>
  </si>
  <si>
    <t>81059-9746</t>
  </si>
  <si>
    <t>A-4206780</t>
  </si>
  <si>
    <t>81059-9610</t>
  </si>
  <si>
    <t>A-4227200</t>
  </si>
  <si>
    <t>A-4229574</t>
  </si>
  <si>
    <t>A-4229575</t>
  </si>
  <si>
    <t>At Cr-f45 - Accident.</t>
  </si>
  <si>
    <t>A-3810242</t>
  </si>
  <si>
    <t>At CO-207/Broadway - Accident.</t>
  </si>
  <si>
    <t>81063-9751</t>
  </si>
  <si>
    <t>A-3834681</t>
  </si>
  <si>
    <t>Closed at CO-266/CO-71/N 12th St - Road closed due to accident.</t>
  </si>
  <si>
    <t>81067-9425</t>
  </si>
  <si>
    <t>A-3834687</t>
  </si>
  <si>
    <t>Closed at County Road 20.5 - Road closed due to accident.</t>
  </si>
  <si>
    <t>A-3847937</t>
  </si>
  <si>
    <t>Ramp closed to Zuni St/Exit 209C - Road closed due to accident.</t>
  </si>
  <si>
    <t xml:space="preserve"> Zuni St</t>
  </si>
  <si>
    <t>80204-3336</t>
  </si>
  <si>
    <t>A-4206507</t>
  </si>
  <si>
    <t>A-4235053</t>
  </si>
  <si>
    <t>A-4166683</t>
  </si>
  <si>
    <t>Closed between CO-67 and Green Mtn Falls Rd/Ute Pass Ave - Road closed due to accident.</t>
  </si>
  <si>
    <t>A-4207892</t>
  </si>
  <si>
    <t>80602-7530</t>
  </si>
  <si>
    <t>A-4210283</t>
  </si>
  <si>
    <t>At N Hudson Ave/Bonforte Blvd - Accident.</t>
  </si>
  <si>
    <t xml:space="preserve"> E US Highway 50 Byp</t>
  </si>
  <si>
    <t>A-4221236</t>
  </si>
  <si>
    <t>Closed at Platte River Dr - Road closed due to accident.</t>
  </si>
  <si>
    <t>A-4221237</t>
  </si>
  <si>
    <t>Closed between Platte River Dr and Cherokee St - Road closed due to accident.</t>
  </si>
  <si>
    <t>80223-3120</t>
  </si>
  <si>
    <t>At Arvada - Accident.</t>
  </si>
  <si>
    <t>Closed between US-24 and I-70/US-6/Exit 195 - Road closed due to accident.</t>
  </si>
  <si>
    <t>At W McCulloch Blvd - Accident.</t>
  </si>
  <si>
    <t>81007-3301</t>
  </si>
  <si>
    <t xml:space="preserve"> Curtis Rd</t>
  </si>
  <si>
    <t>80831-7759</t>
  </si>
  <si>
    <t>Closed at Kiowa - Road closed due to accident.</t>
  </si>
  <si>
    <t>A-3795736</t>
  </si>
  <si>
    <t>At CR-149/Main St - Accident.</t>
  </si>
  <si>
    <t>A-3797237</t>
  </si>
  <si>
    <t>At CO-70/W Bridge St/E Bridge St - Accident. Two lanes blocked.</t>
  </si>
  <si>
    <t>A-3800053</t>
  </si>
  <si>
    <t>A-3803408</t>
  </si>
  <si>
    <t>At Rilling Canyon Rd - Accident.</t>
  </si>
  <si>
    <t>81055-9777</t>
  </si>
  <si>
    <t>A-3803409</t>
  </si>
  <si>
    <t>At County Road 46 - Accident.</t>
  </si>
  <si>
    <t>A-3804616</t>
  </si>
  <si>
    <t>At Birch - Accident.</t>
  </si>
  <si>
    <t>A-3813952</t>
  </si>
  <si>
    <t>81055-9782</t>
  </si>
  <si>
    <t>A-3813965</t>
  </si>
  <si>
    <t xml:space="preserve"> Carson Ave</t>
  </si>
  <si>
    <t>81054-1733</t>
  </si>
  <si>
    <t>A-3815464</t>
  </si>
  <si>
    <t>A-3816975</t>
  </si>
  <si>
    <t>80206-4529</t>
  </si>
  <si>
    <t>A-3826598</t>
  </si>
  <si>
    <t>At CO-46/Golden Gate Canyon Rd - Accident. Traffic problem.</t>
  </si>
  <si>
    <t>A-3828081</t>
  </si>
  <si>
    <t>Closed at CO-67/Pikes Peak Ave - Road closed due to accident.</t>
  </si>
  <si>
    <t xml:space="preserve"> Brewster</t>
  </si>
  <si>
    <t>A-3845918</t>
  </si>
  <si>
    <t>Closed at US-287/Main St/N 107th St - Road closed due to accident.</t>
  </si>
  <si>
    <t>A-3845919</t>
  </si>
  <si>
    <t>80504-9737</t>
  </si>
  <si>
    <t>A-3859266</t>
  </si>
  <si>
    <t>Closed at CR-8.2 - Road closed due to accident. Construction work.</t>
  </si>
  <si>
    <t>A-3859273</t>
  </si>
  <si>
    <t>At Two Buttes - Accident.</t>
  </si>
  <si>
    <t>A-3859274</t>
  </si>
  <si>
    <t>At CR-8.2 - Accident.</t>
  </si>
  <si>
    <t>A-3860696</t>
  </si>
  <si>
    <t>Closed at Garrison St - Road closed due to accident.</t>
  </si>
  <si>
    <t xml:space="preserve"> Independence St</t>
  </si>
  <si>
    <t>80215-4614</t>
  </si>
  <si>
    <t>A-3864411</t>
  </si>
  <si>
    <t>Closed between CR-1 and CR-381/NF-200/Williams Peak Rd - Road closed due to accident.</t>
  </si>
  <si>
    <t>A-3867861</t>
  </si>
  <si>
    <t>Closed at 115th St - Road closed due to accident.</t>
  </si>
  <si>
    <t>A-3867872</t>
  </si>
  <si>
    <t>Between I-70 and CO-64/E Main St - Accident.</t>
  </si>
  <si>
    <t>81524-9606</t>
  </si>
  <si>
    <t>A-3871514</t>
  </si>
  <si>
    <t>At CR-803/Aguire Rd - Accident.</t>
  </si>
  <si>
    <t>A-3871517</t>
  </si>
  <si>
    <t>At CO-71/CR-19 - Accident.</t>
  </si>
  <si>
    <t>A-3875615</t>
  </si>
  <si>
    <t>A-3876721</t>
  </si>
  <si>
    <t>80030-4905</t>
  </si>
  <si>
    <t>A-3882973</t>
  </si>
  <si>
    <t>A-3882974</t>
  </si>
  <si>
    <t>A-3892447</t>
  </si>
  <si>
    <t>A-3892448</t>
  </si>
  <si>
    <t>At Winter Park Dr - Accident.</t>
  </si>
  <si>
    <t>A-4164759</t>
  </si>
  <si>
    <t>Closed at CR-44/CO-256 - Road closed due to accident.</t>
  </si>
  <si>
    <t>A-4164762</t>
  </si>
  <si>
    <t>A-4166682</t>
  </si>
  <si>
    <t>At Green Mtn Falls Rd/Ute Pass Ave - Accident.</t>
  </si>
  <si>
    <t>A-4166684</t>
  </si>
  <si>
    <t>Closed between Woodland Park and CO-67 - Road closed due to accident.</t>
  </si>
  <si>
    <t xml:space="preserve"> Trull Rd</t>
  </si>
  <si>
    <t>80863-9026</t>
  </si>
  <si>
    <t>A-4166686</t>
  </si>
  <si>
    <t>A-4167189</t>
  </si>
  <si>
    <t>A-4167190</t>
  </si>
  <si>
    <t>At CO-370/CR-10 S - Accident.</t>
  </si>
  <si>
    <t>81101-9706</t>
  </si>
  <si>
    <t>A-4167192</t>
  </si>
  <si>
    <t>At CR-611/Boone Rd - Accident.</t>
  </si>
  <si>
    <t>A-4167835</t>
  </si>
  <si>
    <t>A-4167836</t>
  </si>
  <si>
    <t>A-4167837</t>
  </si>
  <si>
    <t>Closed at CO-207/Park St - Road closed due to accident.</t>
  </si>
  <si>
    <t>81058-9720</t>
  </si>
  <si>
    <t>A-4167839</t>
  </si>
  <si>
    <t>At CO-47/CO-96 - Accident.</t>
  </si>
  <si>
    <t>A-4167851</t>
  </si>
  <si>
    <t>A-4167877</t>
  </si>
  <si>
    <t>Between CR-62/Geneva Rd/Guanella Pass Rd and CO-9/Main St - Accident.</t>
  </si>
  <si>
    <t>A-4167878</t>
  </si>
  <si>
    <t>Between CO-9/Main St and CR-62/Geneva Rd/Guanella Pass Rd - Accident.</t>
  </si>
  <si>
    <t>A-4171181</t>
  </si>
  <si>
    <t>A-4173547</t>
  </si>
  <si>
    <t>A-4173551</t>
  </si>
  <si>
    <t>A-4173960</t>
  </si>
  <si>
    <t>Closed at CR-11/High Park Rd - Road closed due to accident. Single alternate lane traffic.</t>
  </si>
  <si>
    <t>81212-5301</t>
  </si>
  <si>
    <t>A-4173962</t>
  </si>
  <si>
    <t>Closed at US-50 - Road closed due to accident. Single alternate lane traffic.</t>
  </si>
  <si>
    <t>A-4173979</t>
  </si>
  <si>
    <t>At US-50 - Accident. Single alternate lane traffic.</t>
  </si>
  <si>
    <t>81212-9754</t>
  </si>
  <si>
    <t>A-4173980</t>
  </si>
  <si>
    <t>At CR-11/High Park Rd - Accident. Single alternate lane traffic.</t>
  </si>
  <si>
    <t>A-4175389</t>
  </si>
  <si>
    <t>A-4176440</t>
  </si>
  <si>
    <t>A-4177205</t>
  </si>
  <si>
    <t>80602-7633</t>
  </si>
  <si>
    <t>A-4179668</t>
  </si>
  <si>
    <t>A-4179669</t>
  </si>
  <si>
    <t>A-4183470</t>
  </si>
  <si>
    <t>At I-70-BL/US-6/32 Rd - Accident.</t>
  </si>
  <si>
    <t xml:space="preserve"> 32 Rd</t>
  </si>
  <si>
    <t>81520-7876</t>
  </si>
  <si>
    <t>A-4185644</t>
  </si>
  <si>
    <t>Closed at Ellicott Rd N - Road closed due to accident.</t>
  </si>
  <si>
    <t>80808-8532</t>
  </si>
  <si>
    <t>A-4187701</t>
  </si>
  <si>
    <t>At US-285/CO-15/Brdway St/Gunbarrel Rd - Accident.</t>
  </si>
  <si>
    <t>81144-9356</t>
  </si>
  <si>
    <t>A-4187702</t>
  </si>
  <si>
    <t>At Center - Accident.</t>
  </si>
  <si>
    <t>A-4189658</t>
  </si>
  <si>
    <t>A-4191250</t>
  </si>
  <si>
    <t>Between US-36/CO-66/5th Ave/Main St and CO-7/S St Vrain Ave - Overturned vehicle. Blocked ahead.</t>
  </si>
  <si>
    <t>A-4191978</t>
  </si>
  <si>
    <t>Closed between Kiowa and Fountain - Road closed due to accident.</t>
  </si>
  <si>
    <t xml:space="preserve"> Elbert Rd</t>
  </si>
  <si>
    <t>A-4191980</t>
  </si>
  <si>
    <t>A-4193281</t>
  </si>
  <si>
    <t>81050-9789</t>
  </si>
  <si>
    <t>A-4196992</t>
  </si>
  <si>
    <t>A-4197640</t>
  </si>
  <si>
    <t>A-4197641</t>
  </si>
  <si>
    <t>A-4198066</t>
  </si>
  <si>
    <t>A-4199157</t>
  </si>
  <si>
    <t>A-4199158</t>
  </si>
  <si>
    <t>A-4199159</t>
  </si>
  <si>
    <t>A-4199160</t>
  </si>
  <si>
    <t>A-4200324</t>
  </si>
  <si>
    <t>A-4200327</t>
  </si>
  <si>
    <t>A-4201691</t>
  </si>
  <si>
    <t>A-4201699</t>
  </si>
  <si>
    <t>A-4202215</t>
  </si>
  <si>
    <t>Closed at CP-7 - Road closed due to accident.</t>
  </si>
  <si>
    <t>A-4202216</t>
  </si>
  <si>
    <t>A-4202679</t>
  </si>
  <si>
    <t>Between Wyoming/Colorado State Line and Cheyenne - Accident. Blocked ahead.</t>
  </si>
  <si>
    <t>80612-9210</t>
  </si>
  <si>
    <t>A-4205672</t>
  </si>
  <si>
    <t>80512-9503</t>
  </si>
  <si>
    <t>A-4206165</t>
  </si>
  <si>
    <t>A-4206169</t>
  </si>
  <si>
    <t>A-4206181</t>
  </si>
  <si>
    <t>A-4206183</t>
  </si>
  <si>
    <t>At US-50 - Accident. Roadway reduced to 1 lane.</t>
  </si>
  <si>
    <t>A-4206184</t>
  </si>
  <si>
    <t>A-4206776</t>
  </si>
  <si>
    <t>Closed at CR-85 - Road closed due to accident.</t>
  </si>
  <si>
    <t>A-4206777</t>
  </si>
  <si>
    <t>Closed at CR-48 - Road closed due to accident.</t>
  </si>
  <si>
    <t>A-4207893</t>
  </si>
  <si>
    <t>Closed at Riverdale Rd - Road closed due to accident. Road marking work.</t>
  </si>
  <si>
    <t>A-4210294</t>
  </si>
  <si>
    <t>Between Barnes Rd and E Woodmen Rd - Accident.</t>
  </si>
  <si>
    <t>A-4210295</t>
  </si>
  <si>
    <t>Between E Woodmen Rd and Barnes Rd - Accident.</t>
  </si>
  <si>
    <t>A-4210304</t>
  </si>
  <si>
    <t>At Barnes Rd - Accident. Roadway reduced to 1 lane.</t>
  </si>
  <si>
    <t>A-4210307</t>
  </si>
  <si>
    <t>A-4211680</t>
  </si>
  <si>
    <t>A-4211682</t>
  </si>
  <si>
    <t>A-4211683</t>
  </si>
  <si>
    <t>A-4216165</t>
  </si>
  <si>
    <t>At Stone City Rd - Accident.</t>
  </si>
  <si>
    <t>A-4216166</t>
  </si>
  <si>
    <t>A-4220040</t>
  </si>
  <si>
    <t>A-4220742</t>
  </si>
  <si>
    <t>Closed at Enoch Rd - Road closed due to accident.</t>
  </si>
  <si>
    <t>80930-9311</t>
  </si>
  <si>
    <t>A-4221753</t>
  </si>
  <si>
    <t>At CO-291 - Accident.</t>
  </si>
  <si>
    <t>81236-7714</t>
  </si>
  <si>
    <t>A-4222236</t>
  </si>
  <si>
    <t>Closed at Tennyson St - Road closed due to accident. Road marking work.</t>
  </si>
  <si>
    <t>A-4222237</t>
  </si>
  <si>
    <t>A-4222238</t>
  </si>
  <si>
    <t>A-4225623</t>
  </si>
  <si>
    <t>A-4226502</t>
  </si>
  <si>
    <t>Closed at E 144th Ave - Road closed due to accident. Maintenance work.</t>
  </si>
  <si>
    <t>80102-9307</t>
  </si>
  <si>
    <t>A-4226519</t>
  </si>
  <si>
    <t>Closed at CO-115 - Road closed due to accident.</t>
  </si>
  <si>
    <t>A-4227806</t>
  </si>
  <si>
    <t>Closed at CR-74 - Road closed due to accident.</t>
  </si>
  <si>
    <t>A-4227808</t>
  </si>
  <si>
    <t>A-4227832</t>
  </si>
  <si>
    <t>A-4230274</t>
  </si>
  <si>
    <t>A-4231767</t>
  </si>
  <si>
    <t>Closed at Calhan Hwy - Road closed due to accident.</t>
  </si>
  <si>
    <t>A-4231768</t>
  </si>
  <si>
    <t>A-4231780</t>
  </si>
  <si>
    <t>A-4231781</t>
  </si>
  <si>
    <t>Closed at Ellicott Hwy - Road closed due to accident.</t>
  </si>
  <si>
    <t>A-4234466</t>
  </si>
  <si>
    <t>A-4235046</t>
  </si>
  <si>
    <t>At Snider Draw Rd - Accident.</t>
  </si>
  <si>
    <t>81253-9700</t>
  </si>
  <si>
    <t>A-4235047</t>
  </si>
  <si>
    <t>At CO-78/12-MILE Rd - Accident.</t>
  </si>
  <si>
    <t>A-4235052</t>
  </si>
  <si>
    <t>At US-36/CR-12 - Accident.</t>
  </si>
  <si>
    <t>80758-9317</t>
  </si>
  <si>
    <t>A-4235590</t>
  </si>
  <si>
    <t>A-4238701</t>
  </si>
  <si>
    <t xml:space="preserve"> N State Highway 83</t>
  </si>
  <si>
    <t>A-4238702</t>
  </si>
  <si>
    <t>At E Bayou Gulch Rd - Accident.</t>
  </si>
  <si>
    <t>81073</t>
  </si>
  <si>
    <t>A-3752672</t>
  </si>
  <si>
    <t>Closed at County Road 21 - Road closed due to accident.</t>
  </si>
  <si>
    <t>80621-8413</t>
  </si>
  <si>
    <t>A-3752673</t>
  </si>
  <si>
    <t>A-3752674</t>
  </si>
  <si>
    <t>A-3752675</t>
  </si>
  <si>
    <t>A-3756014</t>
  </si>
  <si>
    <t>Closed between Montrose and Delta - Road closed due to accident.</t>
  </si>
  <si>
    <t>A-3756879</t>
  </si>
  <si>
    <t>A-3761819</t>
  </si>
  <si>
    <t>A-3761850</t>
  </si>
  <si>
    <t>A-3763950</t>
  </si>
  <si>
    <t>A-3777655</t>
  </si>
  <si>
    <t>Between CR-10/Park Hill Rd and S Main St - Accident. Single alternate lane traffic.</t>
  </si>
  <si>
    <t>A-3777660</t>
  </si>
  <si>
    <t>A-3789603</t>
  </si>
  <si>
    <t>Closed between Evergreen Rd/Lake Dillon Dr and Dillon Dam Rd - Road closed due to accident.</t>
  </si>
  <si>
    <t>A-3791030</t>
  </si>
  <si>
    <t>A-3795776</t>
  </si>
  <si>
    <t>A-3798542</t>
  </si>
  <si>
    <t>Closed at CO-58/Exit 265 - Road closed due to accident.</t>
  </si>
  <si>
    <t xml:space="preserve"> Ward Rd</t>
  </si>
  <si>
    <t>A-3798560</t>
  </si>
  <si>
    <t>80221-2908</t>
  </si>
  <si>
    <t>A-3798573</t>
  </si>
  <si>
    <t>A-3800054</t>
  </si>
  <si>
    <t>A-3804641</t>
  </si>
  <si>
    <t>A-3811368</t>
  </si>
  <si>
    <t>A-3811369</t>
  </si>
  <si>
    <t>At CR-77/Tarryall Rd - Accident.</t>
  </si>
  <si>
    <t>A-3812495</t>
  </si>
  <si>
    <t>Closed between CO-91/Exit 195 and Bighorn Rd/Exit 180 - Road closed due to accident. Maintenance work.</t>
  </si>
  <si>
    <t xml:space="preserve"> Shrine Pass Rd</t>
  </si>
  <si>
    <t>A-3812502</t>
  </si>
  <si>
    <t>A-3812511</t>
  </si>
  <si>
    <t>A-3812516</t>
  </si>
  <si>
    <t>A-3822151</t>
  </si>
  <si>
    <t>Closed between CO-91/Exit 195 and Vail Rd/Exit 176 - Road closed due to accident. Maintenance work.</t>
  </si>
  <si>
    <t>A-3822171</t>
  </si>
  <si>
    <t>A-3822185</t>
  </si>
  <si>
    <t>A-3825004</t>
  </si>
  <si>
    <t>A-3826590</t>
  </si>
  <si>
    <t>A-3828092</t>
  </si>
  <si>
    <t>At CR-120/Meyers Gulch Rd - Accident.</t>
  </si>
  <si>
    <t>A-3833023</t>
  </si>
  <si>
    <t>A-3834696</t>
  </si>
  <si>
    <t>Closed between County Road 23 N and Yullie Rd - Road closed due to accident.</t>
  </si>
  <si>
    <t>A-3834697</t>
  </si>
  <si>
    <t>Closed between Yullie Rd and County Road 23 N - Road closed due to accident.</t>
  </si>
  <si>
    <t>A-3834698</t>
  </si>
  <si>
    <t>A-3834699</t>
  </si>
  <si>
    <t>A-3834705</t>
  </si>
  <si>
    <t>A-3834706</t>
  </si>
  <si>
    <t>A-3834712</t>
  </si>
  <si>
    <t>A-3834714</t>
  </si>
  <si>
    <t>A-3841061</t>
  </si>
  <si>
    <t>Ramp closed to McIntyre Street - Road closed due to accident.</t>
  </si>
  <si>
    <t xml:space="preserve"> W 43rd Dr</t>
  </si>
  <si>
    <t>80403-7238</t>
  </si>
  <si>
    <t>A-3842124</t>
  </si>
  <si>
    <t>A-3846765</t>
  </si>
  <si>
    <t>Closed between Constitution Ave and Judge Orr Rd - Road closed due to accident. Road surface in poor condition.</t>
  </si>
  <si>
    <t>A-3850505</t>
  </si>
  <si>
    <t>At Colorado/Oklahoma State Line - Accident.</t>
  </si>
  <si>
    <t>81029-9701</t>
  </si>
  <si>
    <t>A-3863226</t>
  </si>
  <si>
    <t>81049-9615</t>
  </si>
  <si>
    <t>A-3863230</t>
  </si>
  <si>
    <t>Closed at County Road E - Road closed due to accident.</t>
  </si>
  <si>
    <t>81049-9616</t>
  </si>
  <si>
    <t>A-3863234</t>
  </si>
  <si>
    <t>A-3878062</t>
  </si>
  <si>
    <t>A-3878063</t>
  </si>
  <si>
    <t>A-3890375</t>
  </si>
  <si>
    <t>Closed at Delva Way - Road closed due to accident.</t>
  </si>
  <si>
    <t>A-3890389</t>
  </si>
  <si>
    <t>A-3900092</t>
  </si>
  <si>
    <t xml:space="preserve"> E County Road 66</t>
  </si>
  <si>
    <t>80549-1702</t>
  </si>
  <si>
    <t>A-3900140</t>
  </si>
  <si>
    <t>At CO-37/CR-53 - Accident.</t>
  </si>
  <si>
    <t>80644-9306</t>
  </si>
  <si>
    <t>A-3900141</t>
  </si>
  <si>
    <t>At CR-87 - Accident.</t>
  </si>
  <si>
    <t>A-3904803</t>
  </si>
  <si>
    <t>Closed at Mineral Ave - Road closed due to accident.</t>
  </si>
  <si>
    <t>A-3904814</t>
  </si>
  <si>
    <t>Closed at County Road 23H - Road closed due to accident.</t>
  </si>
  <si>
    <t xml:space="preserve"> Wild Ln</t>
  </si>
  <si>
    <t>80538-9240</t>
  </si>
  <si>
    <t>A-3905590</t>
  </si>
  <si>
    <t>A-3912367</t>
  </si>
  <si>
    <t>Closed at I-70/US-6/Exit 195 - Road closed due to accident.</t>
  </si>
  <si>
    <t>A-3913522</t>
  </si>
  <si>
    <t>Closed between Pikes Peak Dr and County Road 27 - Road closed due to accident.</t>
  </si>
  <si>
    <t>80631-9412</t>
  </si>
  <si>
    <t>A-3913523</t>
  </si>
  <si>
    <t>Closed between County Road 27 and Pikes Peak Dr - Road closed due to accident.</t>
  </si>
  <si>
    <t>80631-9359</t>
  </si>
  <si>
    <t>A-3929932</t>
  </si>
  <si>
    <t>Closed at Cr-ww13 - Road closed due to accident.</t>
  </si>
  <si>
    <t>81230-9412</t>
  </si>
  <si>
    <t>A-3929933</t>
  </si>
  <si>
    <t>A-3930499</t>
  </si>
  <si>
    <t>A-3930500</t>
  </si>
  <si>
    <t>A-3931199</t>
  </si>
  <si>
    <t>A-3933937</t>
  </si>
  <si>
    <t>80461-9796</t>
  </si>
  <si>
    <t>A-3933940</t>
  </si>
  <si>
    <t>A-4164767</t>
  </si>
  <si>
    <t>Closed at I-70-BL/US-40/W Colfax Ave - Road closed due to accident.</t>
  </si>
  <si>
    <t>80214-2249</t>
  </si>
  <si>
    <t>A-4164769</t>
  </si>
  <si>
    <t>Closed between W 20th Ave and US-6/6th Ave - Road closed due to accident.</t>
  </si>
  <si>
    <t>A-4164771</t>
  </si>
  <si>
    <t>A-4164774</t>
  </si>
  <si>
    <t>At S Hillview Rd - Accident.</t>
  </si>
  <si>
    <t>80465-8950</t>
  </si>
  <si>
    <t>A-4167864</t>
  </si>
  <si>
    <t>At CO-51/CR-58/W 44th Ave - Accident.</t>
  </si>
  <si>
    <t xml:space="preserve"> Kipling St</t>
  </si>
  <si>
    <t>80033-2890</t>
  </si>
  <si>
    <t>A-4168613</t>
  </si>
  <si>
    <t>A-4169290</t>
  </si>
  <si>
    <t>Closed at W 29th Ave - Road closed due to accident.</t>
  </si>
  <si>
    <t>A-4169291</t>
  </si>
  <si>
    <t>A-4181001</t>
  </si>
  <si>
    <t>At N Raynolds Ave - Accident.</t>
  </si>
  <si>
    <t xml:space="preserve"> S 13th St</t>
  </si>
  <si>
    <t>A-4181003</t>
  </si>
  <si>
    <t xml:space="preserve"> Royal Gorge Blvd</t>
  </si>
  <si>
    <t>81212-3752</t>
  </si>
  <si>
    <t>A-4182145</t>
  </si>
  <si>
    <t>At CR-64/N Turkey Creek Rd - Accident.</t>
  </si>
  <si>
    <t>80465-9101</t>
  </si>
  <si>
    <t>A-4182146</t>
  </si>
  <si>
    <t>Closed at Brookmont Rd - Road closed due to accident.</t>
  </si>
  <si>
    <t xml:space="preserve"> Parmalee Gulch Rd</t>
  </si>
  <si>
    <t>Indian Hills</t>
  </si>
  <si>
    <t>80454</t>
  </si>
  <si>
    <t>A-4182152</t>
  </si>
  <si>
    <t>A-4187161</t>
  </si>
  <si>
    <t>80550-3513</t>
  </si>
  <si>
    <t>A-4188744</t>
  </si>
  <si>
    <t>A-4188746</t>
  </si>
  <si>
    <t>A-4188747</t>
  </si>
  <si>
    <t>A-4188809</t>
  </si>
  <si>
    <t>A-4188810</t>
  </si>
  <si>
    <t>A-4188811</t>
  </si>
  <si>
    <t>A-4189396</t>
  </si>
  <si>
    <t>A-4192744</t>
  </si>
  <si>
    <t>Closed at S Lake Gulch Rd - Road closed due to accident.</t>
  </si>
  <si>
    <t xml:space="preserve"> S Russellville Rd</t>
  </si>
  <si>
    <t>80116-8303</t>
  </si>
  <si>
    <t>A-4192745</t>
  </si>
  <si>
    <t>Closed at S Russellville Rd - Road closed due to accident.</t>
  </si>
  <si>
    <t xml:space="preserve"> S Lake Gulch Rd</t>
  </si>
  <si>
    <t>A-4192767</t>
  </si>
  <si>
    <t>Closed at Lake Gulch Rd - Road closed due to accident.</t>
  </si>
  <si>
    <t>A-4192768</t>
  </si>
  <si>
    <t>Closed at Russellville Rd - Road closed due to accident.</t>
  </si>
  <si>
    <t>A-4193844</t>
  </si>
  <si>
    <t>Closed between E Woodmen Rd and US-24-BL/E Platte Ave/N Powers Blvd - Road closed due to accident.</t>
  </si>
  <si>
    <t>A-4193845</t>
  </si>
  <si>
    <t>A-4193851</t>
  </si>
  <si>
    <t>Closed at US-24-BL/E Platte Ave/N Powers Blvd - Road closed due to accident.</t>
  </si>
  <si>
    <t>A-4200333</t>
  </si>
  <si>
    <t>Closed at CR-120/Meyers Gulch Rd - Road closed due to accident. Maintenance work.</t>
  </si>
  <si>
    <t>A-4200334</t>
  </si>
  <si>
    <t>Closed at CO-8/Bear Creek Ave/Maple St - Road closed due to accident. Maintenance work.</t>
  </si>
  <si>
    <t>A-4200335</t>
  </si>
  <si>
    <t>A-4200336</t>
  </si>
  <si>
    <t>A-4202202</t>
  </si>
  <si>
    <t>Closed between CR-17/Indiana St and 58th Ave - Road closed due to accident.</t>
  </si>
  <si>
    <t xml:space="preserve"> W 58th Ave</t>
  </si>
  <si>
    <t>80002-1102</t>
  </si>
  <si>
    <t>A-4221751</t>
  </si>
  <si>
    <t>A-4223163</t>
  </si>
  <si>
    <t>A-4224479</t>
  </si>
  <si>
    <t>At US-160/Cr-dd - Accident.</t>
  </si>
  <si>
    <t>81073-9502</t>
  </si>
  <si>
    <t>A-4224498</t>
  </si>
  <si>
    <t>Closed at US-160/Cr-dd - Road closed due to accident.</t>
  </si>
  <si>
    <t>81073-9503</t>
  </si>
  <si>
    <t>A-4224499</t>
  </si>
  <si>
    <t>Closed at Colorado/Oklahoma State Line - Road closed due to accident.</t>
  </si>
  <si>
    <t>A-4224504</t>
  </si>
  <si>
    <t>Closed at Cr-bb - Road closed due to accident.</t>
  </si>
  <si>
    <t>A-4224505</t>
  </si>
  <si>
    <t>A-4225083</t>
  </si>
  <si>
    <t>At US-287/US-385 - Accident. Roadway reduced to 1 lane.</t>
  </si>
  <si>
    <t xml:space="preserve"> Sante Fe St</t>
  </si>
  <si>
    <t>A-4233958</t>
  </si>
  <si>
    <t>A-4233959</t>
  </si>
  <si>
    <t>At CO-8/Bear Creek Ave/Maple St - Accident.</t>
  </si>
  <si>
    <t>A-4233960</t>
  </si>
  <si>
    <t>A-4233963</t>
  </si>
  <si>
    <t>A-4236097</t>
  </si>
  <si>
    <t>Closed between CR-34/Kiowa-Bennett Rd/Exit 305 and Wagner St/Exit 310 - Road closed due to accident.</t>
  </si>
  <si>
    <t xml:space="preserve"> N County Road 137</t>
  </si>
  <si>
    <t>80102-8602</t>
  </si>
  <si>
    <t>A-4236102</t>
  </si>
  <si>
    <t>Closed at Cr 8 - Road closed due to accident.</t>
  </si>
  <si>
    <t xml:space="preserve"> E Crown Prince Blvd</t>
  </si>
  <si>
    <t>80603-9339</t>
  </si>
  <si>
    <t>A-4237128</t>
  </si>
  <si>
    <t>81029</t>
  </si>
  <si>
    <t xml:space="preserve"> W US Highway 40</t>
  </si>
  <si>
    <t>A-3777634</t>
  </si>
  <si>
    <t>At CR-10/Park Hill Rd - Accident. Single alternate lane traffic.</t>
  </si>
  <si>
    <t>A-3777635</t>
  </si>
  <si>
    <t>At CR-850/Blue Lakes Rd - Accident. Single alternate lane traffic.</t>
  </si>
  <si>
    <t>A-3777649</t>
  </si>
  <si>
    <t>A-3777650</t>
  </si>
  <si>
    <t>A-3777652</t>
  </si>
  <si>
    <t>Closed between S Main St and CR-10/Park Hill Rd - Road closed due to accident. Winter storm.</t>
  </si>
  <si>
    <t>A-3777653</t>
  </si>
  <si>
    <t>Closed between CR-10/Park Hill Rd and S Main St - Road closed due to accident. Winter storm.</t>
  </si>
  <si>
    <t>A-3777659</t>
  </si>
  <si>
    <t>Closed at Peetz - Road closed due to accident.</t>
  </si>
  <si>
    <t>A-3798494</t>
  </si>
  <si>
    <t>At CR-20/CR-201/McKinnis Creek Rd - Accident.</t>
  </si>
  <si>
    <t>A-3798526</t>
  </si>
  <si>
    <t>80014-3502</t>
  </si>
  <si>
    <t>A-3816931</t>
  </si>
  <si>
    <t>A-3820967</t>
  </si>
  <si>
    <t>A-3822124</t>
  </si>
  <si>
    <t>A-3823568</t>
  </si>
  <si>
    <t>A-3823569</t>
  </si>
  <si>
    <t>A-3870258</t>
  </si>
  <si>
    <t>Closed at County Road 134 - Road closed due to accident.</t>
  </si>
  <si>
    <t xml:space="preserve"> Comanche St</t>
  </si>
  <si>
    <t>80117</t>
  </si>
  <si>
    <t>A-3874834</t>
  </si>
  <si>
    <t>A-3886634</t>
  </si>
  <si>
    <t>A-3886639</t>
  </si>
  <si>
    <t>A-3886649</t>
  </si>
  <si>
    <t>Closed between Montezuma Rd and I-70 - Road closed due to accident.</t>
  </si>
  <si>
    <t>A-3886676</t>
  </si>
  <si>
    <t>A-3886680</t>
  </si>
  <si>
    <t>Closed at Highway 14 - Road closed due to accident.</t>
  </si>
  <si>
    <t>A-3886681</t>
  </si>
  <si>
    <t>A-3890339</t>
  </si>
  <si>
    <t>Closed at at US-85 - Road closed due to accident.</t>
  </si>
  <si>
    <t>80640-8824</t>
  </si>
  <si>
    <t>A-3890374</t>
  </si>
  <si>
    <t>A-3890394</t>
  </si>
  <si>
    <t>81090-9604</t>
  </si>
  <si>
    <t>A-3890395</t>
  </si>
  <si>
    <t>Closed at Illinois St - Road closed due to accident. Fallen power cables.</t>
  </si>
  <si>
    <t>A-3890403</t>
  </si>
  <si>
    <t>Ramp closed to I-70/Exit 214 - Road closed due to accident.</t>
  </si>
  <si>
    <t>A-3891411</t>
  </si>
  <si>
    <t>80229-6803</t>
  </si>
  <si>
    <t>A-3891412</t>
  </si>
  <si>
    <t>A-3891424</t>
  </si>
  <si>
    <t>A-3894674</t>
  </si>
  <si>
    <t>Closed at I-25/US-85/US-87/CO-47 - Road closed due to accident. Construction work.</t>
  </si>
  <si>
    <t>81008-1621</t>
  </si>
  <si>
    <t>A-3894984</t>
  </si>
  <si>
    <t>Closed at Balsam St - Road closed due to accident.</t>
  </si>
  <si>
    <t>80215-4011</t>
  </si>
  <si>
    <t>A-3898019</t>
  </si>
  <si>
    <t>A-3898064</t>
  </si>
  <si>
    <t>At US-285 (North) - Accident.</t>
  </si>
  <si>
    <t>A-3904799</t>
  </si>
  <si>
    <t>A-3904800</t>
  </si>
  <si>
    <t>Closed at Iowa Dr - Road closed due to accident.</t>
  </si>
  <si>
    <t>A-3904812</t>
  </si>
  <si>
    <t>Closed at CR-G (North) - Road closed due to accident.</t>
  </si>
  <si>
    <t>A-3904813</t>
  </si>
  <si>
    <t>Closed at US-40 (East) - Road closed due to accident.</t>
  </si>
  <si>
    <t>80810-9509</t>
  </si>
  <si>
    <t>A-3904830</t>
  </si>
  <si>
    <t>A-3904831</t>
  </si>
  <si>
    <t>81201-9491</t>
  </si>
  <si>
    <t>A-3904891</t>
  </si>
  <si>
    <t>At Sugarloaf Rd - Accident. Single alternate lane traffic.</t>
  </si>
  <si>
    <t>80302-9627</t>
  </si>
  <si>
    <t>A-3911421</t>
  </si>
  <si>
    <t>A-3912368</t>
  </si>
  <si>
    <t>A-3914919</t>
  </si>
  <si>
    <t>At I-70 (East) - Accident.</t>
  </si>
  <si>
    <t>80435-7723</t>
  </si>
  <si>
    <t>A-3915270</t>
  </si>
  <si>
    <t>A-3917323</t>
  </si>
  <si>
    <t>80226-8105</t>
  </si>
  <si>
    <t>A-3918849</t>
  </si>
  <si>
    <t>Closed at Road 38 - Road closed due to accident.</t>
  </si>
  <si>
    <t>A-3918850</t>
  </si>
  <si>
    <t>Closed at Road 545/Taylor Creek Rd - Road closed due to accident.</t>
  </si>
  <si>
    <t>81323-9730</t>
  </si>
  <si>
    <t>A-3918851</t>
  </si>
  <si>
    <t>A-3918852</t>
  </si>
  <si>
    <t>A-3919844</t>
  </si>
  <si>
    <t>80204-2209</t>
  </si>
  <si>
    <t>A-3919855</t>
  </si>
  <si>
    <t>A-3927170</t>
  </si>
  <si>
    <t>Closed between Selak St and US-6 - Road closed due to accident.</t>
  </si>
  <si>
    <t>A-3927173</t>
  </si>
  <si>
    <t>Closed between CO-46/Golden Gate Canyon Rd and US-6/CO-119 - Road closed due to accident.</t>
  </si>
  <si>
    <t>A-3931860</t>
  </si>
  <si>
    <t>At Twin Spruce Rd - Accident.</t>
  </si>
  <si>
    <t>80403-8473</t>
  </si>
  <si>
    <t>A-3931862</t>
  </si>
  <si>
    <t>Closed between CO-128 and CO-72/Coal Creek Canyon Rd - Road closed due to accident.</t>
  </si>
  <si>
    <t>A-3932667</t>
  </si>
  <si>
    <t>A-3933921</t>
  </si>
  <si>
    <t>A-3933933</t>
  </si>
  <si>
    <t>A-3935142</t>
  </si>
  <si>
    <t>A-4168612</t>
  </si>
  <si>
    <t>A-4168638</t>
  </si>
  <si>
    <t>A-4181621</t>
  </si>
  <si>
    <t>A-4181628</t>
  </si>
  <si>
    <t>A-4182176</t>
  </si>
  <si>
    <t>A-4182179</t>
  </si>
  <si>
    <t>A-4182180</t>
  </si>
  <si>
    <t>Closed between Westcliffe and CO-9 - Road closed due to accident.</t>
  </si>
  <si>
    <t>A-4191971</t>
  </si>
  <si>
    <t>A-4203281</t>
  </si>
  <si>
    <t>At CO-88/E Belleview Ave - Accident.</t>
  </si>
  <si>
    <t xml:space="preserve"> University Ln</t>
  </si>
  <si>
    <t>80121-1415</t>
  </si>
  <si>
    <t>A-4203282</t>
  </si>
  <si>
    <t>At CR-42/E Arapahoe Rd - Accident.</t>
  </si>
  <si>
    <t>A-4206782</t>
  </si>
  <si>
    <t>A-4206783</t>
  </si>
  <si>
    <t>A-4223165</t>
  </si>
  <si>
    <t>A-4230772</t>
  </si>
  <si>
    <t>A-3913513</t>
  </si>
  <si>
    <t>Closed between US-85 and CR-27 - Road closed due to accident.</t>
  </si>
  <si>
    <t>A-3913514</t>
  </si>
  <si>
    <t>Closed between CR-27 and US-85 - Road closed due to accident.</t>
  </si>
  <si>
    <t>A-4173536</t>
  </si>
  <si>
    <t>A-4206806</t>
  </si>
  <si>
    <t>A-4206807</t>
  </si>
  <si>
    <t>Closed at Las Animas - Road closed due to accident.</t>
  </si>
  <si>
    <t>Idledale</t>
  </si>
  <si>
    <t>A-3770969</t>
  </si>
  <si>
    <t xml:space="preserve"> County Road 22.5</t>
  </si>
  <si>
    <t>A-3770970</t>
  </si>
  <si>
    <t>Closed at CR-20/CR-2000/Barlow Rd - Road closed due to accident.</t>
  </si>
  <si>
    <t>A-3885364</t>
  </si>
  <si>
    <t>81055</t>
  </si>
  <si>
    <t>A-3887285</t>
  </si>
  <si>
    <t>A-3889710</t>
  </si>
  <si>
    <t xml:space="preserve"> County Road 260</t>
  </si>
  <si>
    <t>81201-9302</t>
  </si>
  <si>
    <t>A-3890863</t>
  </si>
  <si>
    <t>Closed between County Road 27 and County Road 23.5 - Road closed due to accident.</t>
  </si>
  <si>
    <t>A-3894139</t>
  </si>
  <si>
    <t>A-3898605</t>
  </si>
  <si>
    <t>80470</t>
  </si>
  <si>
    <t>A-3898606</t>
  </si>
  <si>
    <t>A-3901679</t>
  </si>
  <si>
    <t>A-3902473</t>
  </si>
  <si>
    <t>A-3902474</t>
  </si>
  <si>
    <t>A-3902478</t>
  </si>
  <si>
    <t>At CO-159/Miranda Ave - Accident. Single alternate lane traffic.</t>
  </si>
  <si>
    <t>81055-9609</t>
  </si>
  <si>
    <t>A-3903801</t>
  </si>
  <si>
    <t>A-3909591</t>
  </si>
  <si>
    <t>Closed between 90th Ave and Milky Way - Road closed due to accident. emergency vehicles at scene.</t>
  </si>
  <si>
    <t xml:space="preserve"> Pecos St</t>
  </si>
  <si>
    <t>A-3909592</t>
  </si>
  <si>
    <t>Closed between Milky Way and 90th Ave - Road closed due to accident. emergency vehicles at scene.</t>
  </si>
  <si>
    <t>A-3916201</t>
  </si>
  <si>
    <t>A-3918123</t>
  </si>
  <si>
    <t>Closed at County Road W.8 - Road closed due to accident.</t>
  </si>
  <si>
    <t>81055-9610</t>
  </si>
  <si>
    <t>A-3919853</t>
  </si>
  <si>
    <t>Closed at CO-112/CR-A/County Line Rd - Road closed due to accident.</t>
  </si>
  <si>
    <t xml:space="preserve"> County Road T</t>
  </si>
  <si>
    <t>81149-9705</t>
  </si>
  <si>
    <t>A-3920867</t>
  </si>
  <si>
    <t>81073-9713</t>
  </si>
  <si>
    <t>A-3927896</t>
  </si>
  <si>
    <t>A-3927899</t>
  </si>
  <si>
    <t>A-3929891</t>
  </si>
  <si>
    <t>Closed at CO-159/Miranda Ave - Road closed due to accident.</t>
  </si>
  <si>
    <t>A-3929915</t>
  </si>
  <si>
    <t>A-3932632</t>
  </si>
  <si>
    <t>81055-9617</t>
  </si>
  <si>
    <t>A-3932633</t>
  </si>
  <si>
    <t xml:space="preserve"> County Road 520</t>
  </si>
  <si>
    <t>81089-9619</t>
  </si>
  <si>
    <t>A-3933929</t>
  </si>
  <si>
    <t>Ramp closed to Exit 212B - Road closed due to accident.</t>
  </si>
  <si>
    <t xml:space="preserve"> W 27th Ave</t>
  </si>
  <si>
    <t>80211-4304</t>
  </si>
  <si>
    <t>Closed at CR-614.1 - Road closed due to accident.</t>
  </si>
  <si>
    <t>A-4182148</t>
  </si>
  <si>
    <t>A-4182149</t>
  </si>
  <si>
    <t>A-4204595</t>
  </si>
  <si>
    <t>81055-9664</t>
  </si>
  <si>
    <t>A-4204596</t>
  </si>
  <si>
    <t>A-4204603</t>
  </si>
  <si>
    <t>A-4207270</t>
  </si>
  <si>
    <t>Closed at CR-610/Red Rock Rd - Road closed due to accident.</t>
  </si>
  <si>
    <t>A-4207271</t>
  </si>
  <si>
    <t>A-4207621</t>
  </si>
  <si>
    <t>At CR-610/Red Rock Rd - Accident. Roadway reduced to 1 lane.</t>
  </si>
  <si>
    <t>A-4207622</t>
  </si>
  <si>
    <t>At CR-614.1 - Accident. Roadway reduced to 1 lane.</t>
  </si>
  <si>
    <t>A-4218020</t>
  </si>
  <si>
    <t>80453-9990</t>
  </si>
  <si>
    <t>A-4234487</t>
  </si>
  <si>
    <t>Closed at CR-271/Boulder Ave - Road closed due to accident.</t>
  </si>
  <si>
    <t>A-4234488</t>
  </si>
  <si>
    <t>Closed at Robb Rd - Road closed due to accident.</t>
  </si>
  <si>
    <t>81069-8600</t>
  </si>
  <si>
    <t>80743</t>
  </si>
  <si>
    <t>A-3822127</t>
  </si>
  <si>
    <t>Closed at Carnation Rd - Road closed due to accident.</t>
  </si>
  <si>
    <t xml:space="preserve"> Carnation Rd</t>
  </si>
  <si>
    <t>A-3822128</t>
  </si>
  <si>
    <t>A-3845782</t>
  </si>
  <si>
    <t>A-3845783</t>
  </si>
  <si>
    <t>A-3885335</t>
  </si>
  <si>
    <t>A-3886627</t>
  </si>
  <si>
    <t>A-3897482</t>
  </si>
  <si>
    <t>A-3913509</t>
  </si>
  <si>
    <t>A-3919294</t>
  </si>
  <si>
    <t>A-3922585</t>
  </si>
  <si>
    <t>Closed at County Road 185 - Road closed due to accident.</t>
  </si>
  <si>
    <t>81625-9234</t>
  </si>
  <si>
    <t>A-3922586</t>
  </si>
  <si>
    <t>A-3922599</t>
  </si>
  <si>
    <t>A-3927884</t>
  </si>
  <si>
    <t>At CR-10/Park Hill Rd - Accident.</t>
  </si>
  <si>
    <t>A-3754292</t>
  </si>
  <si>
    <t>A-3756889</t>
  </si>
  <si>
    <t>A-3777632</t>
  </si>
  <si>
    <t>A-3777633</t>
  </si>
  <si>
    <t>A-3841045</t>
  </si>
  <si>
    <t>At CR-200/Red Creek Rd - Accident.</t>
  </si>
  <si>
    <t>81005-9781</t>
  </si>
  <si>
    <t>A-3846754</t>
  </si>
  <si>
    <t xml:space="preserve"> Kanuch Rd</t>
  </si>
  <si>
    <t>80808-9545</t>
  </si>
  <si>
    <t>A-3846763</t>
  </si>
  <si>
    <t>80831-8138</t>
  </si>
  <si>
    <t>A-3846767</t>
  </si>
  <si>
    <t>80227-4803</t>
  </si>
  <si>
    <t>A-3846774</t>
  </si>
  <si>
    <t>At Swan Mountain Rd - Accident.</t>
  </si>
  <si>
    <t>A-3846775</t>
  </si>
  <si>
    <t>At Montezuma Rd - Accident.</t>
  </si>
  <si>
    <t>A-3759426</t>
  </si>
  <si>
    <t>A-4165332</t>
  </si>
  <si>
    <t>A-4177761</t>
  </si>
  <si>
    <t>A-3763920</t>
  </si>
  <si>
    <t>A-3763922</t>
  </si>
  <si>
    <t>A-3763953</t>
  </si>
  <si>
    <t>A-3770974</t>
  </si>
  <si>
    <t>At S-287/S Wansted St - Accident.</t>
  </si>
  <si>
    <t xml:space="preserve"> W 15th St</t>
  </si>
  <si>
    <t>81036-9691</t>
  </si>
  <si>
    <t>A-4231834</t>
  </si>
  <si>
    <t>80433-6303</t>
  </si>
  <si>
    <t>A-4231836</t>
  </si>
  <si>
    <t>A-3846500</t>
  </si>
  <si>
    <t>A-3751834</t>
  </si>
  <si>
    <t>At CR-61/Four Mine Rd (North) - Accident.</t>
  </si>
  <si>
    <t>80814</t>
  </si>
  <si>
    <t>A-3751835</t>
  </si>
  <si>
    <t>At CR-81/Lazy S Ranch Rd - Accident.</t>
  </si>
  <si>
    <t>A-4228430</t>
  </si>
  <si>
    <t>At W Coal Mine Ave - Accident.</t>
  </si>
  <si>
    <t>A-3754291</t>
  </si>
  <si>
    <t>A-3755990</t>
  </si>
  <si>
    <t>At Pace St - Accident.</t>
  </si>
  <si>
    <t>A-3755991</t>
  </si>
  <si>
    <t>A-3776077</t>
  </si>
  <si>
    <t>At N Colorado St/Railroad Ave - Accident.</t>
  </si>
  <si>
    <t>81063-1429</t>
  </si>
  <si>
    <t>A-3779893</t>
  </si>
  <si>
    <t>At CO-167/CR-3 - Accident.</t>
  </si>
  <si>
    <t xml:space="preserve"> US Highway 96</t>
  </si>
  <si>
    <t>81039-9762</t>
  </si>
  <si>
    <t>A-3782600</t>
  </si>
  <si>
    <t>A-3816946</t>
  </si>
  <si>
    <t>Closed at County Road 9 N - Road closed due to accident.</t>
  </si>
  <si>
    <t>A-3816947</t>
  </si>
  <si>
    <t>A-3828078</t>
  </si>
  <si>
    <t>Closed at County Road 54 - Road closed due to accident.</t>
  </si>
  <si>
    <t xml:space="preserve"> County Road 58</t>
  </si>
  <si>
    <t>A-3828086</t>
  </si>
  <si>
    <t>A-3828091</t>
  </si>
  <si>
    <t>Closed at County Road 58 - Road closed due to accident.</t>
  </si>
  <si>
    <t>A-3840036</t>
  </si>
  <si>
    <t>At W Ken Caryl Ave - Accident.</t>
  </si>
  <si>
    <t>A-3840038</t>
  </si>
  <si>
    <t>A-3840039</t>
  </si>
  <si>
    <t>A-3843787</t>
  </si>
  <si>
    <t>A-3843788</t>
  </si>
  <si>
    <t>A-3845069</t>
  </si>
  <si>
    <t>At Syracuse St - Accident.</t>
  </si>
  <si>
    <t>A-4213187</t>
  </si>
  <si>
    <t>A-4213188</t>
  </si>
  <si>
    <t>A-4235569</t>
  </si>
  <si>
    <t>A-4235570</t>
  </si>
  <si>
    <t xml:space="preserve"> SW Frontage Rd</t>
  </si>
  <si>
    <t>A-3751031</t>
  </si>
  <si>
    <t>A-3758324</t>
  </si>
  <si>
    <t>A-3758326</t>
  </si>
  <si>
    <t>A-3759427</t>
  </si>
  <si>
    <t>A-3759438</t>
  </si>
  <si>
    <t>A-3761805</t>
  </si>
  <si>
    <t>Closed at CR-17 - Road closed due to accident.</t>
  </si>
  <si>
    <t>A-3761808</t>
  </si>
  <si>
    <t>A-3761809</t>
  </si>
  <si>
    <t>Closed at CR-29 - Road closed due to accident.</t>
  </si>
  <si>
    <t>A-3761848</t>
  </si>
  <si>
    <t>A-3765332</t>
  </si>
  <si>
    <t>A-3772480</t>
  </si>
  <si>
    <t>80517-8344</t>
  </si>
  <si>
    <t>A-3772482</t>
  </si>
  <si>
    <t>A-3787385</t>
  </si>
  <si>
    <t>A-3826599</t>
  </si>
  <si>
    <t>Closed at CO-72/Coal Creek Canyon Dr - Road closed due to accident. Road marking work. Traffic problem.</t>
  </si>
  <si>
    <t xml:space="preserve"> S Beaver Creek Rd</t>
  </si>
  <si>
    <t>80422-4576</t>
  </si>
  <si>
    <t>A-3828085</t>
  </si>
  <si>
    <t>A-3840060</t>
  </si>
  <si>
    <t>A-3842130</t>
  </si>
  <si>
    <t>At CR-613/Nepesta Hills Rd - Accident.</t>
  </si>
  <si>
    <t>81039-9767</t>
  </si>
  <si>
    <t>A-3842132</t>
  </si>
  <si>
    <t>A-3842133</t>
  </si>
  <si>
    <t>A-3842177</t>
  </si>
  <si>
    <t>A-3843804</t>
  </si>
  <si>
    <t>A-3845927</t>
  </si>
  <si>
    <t>A-3846205</t>
  </si>
  <si>
    <t>A-3846209</t>
  </si>
  <si>
    <t>A-3846210</t>
  </si>
  <si>
    <t>A-4171180</t>
  </si>
  <si>
    <t>Closed at Longhorn Rd - Road closed due to accident.</t>
  </si>
  <si>
    <t>A-4179238</t>
  </si>
  <si>
    <t>Closed at 31 4/10 Rd - Road closed due to accident.</t>
  </si>
  <si>
    <t xml:space="preserve"> 4/10 Rd</t>
  </si>
  <si>
    <t>81527</t>
  </si>
  <si>
    <t>A-4179242</t>
  </si>
  <si>
    <t>A-3787359</t>
  </si>
  <si>
    <t>A-3841035</t>
  </si>
  <si>
    <t>80926-9760</t>
  </si>
  <si>
    <t>A-3845070</t>
  </si>
  <si>
    <t>A-4170088</t>
  </si>
  <si>
    <t>A-4170094</t>
  </si>
  <si>
    <t>A-4170100</t>
  </si>
  <si>
    <t>A-4214791</t>
  </si>
  <si>
    <t>Closed at Mississippi Ave - Road closed due to accident.</t>
  </si>
  <si>
    <t>A-4214792</t>
  </si>
  <si>
    <t>hour</t>
  </si>
  <si>
    <t>month</t>
  </si>
  <si>
    <t>CALM</t>
  </si>
  <si>
    <t>A-3749022</t>
  </si>
  <si>
    <t>A-3752701</t>
  </si>
  <si>
    <t>At CO-2/Exit 16 - Accident. Lane blocked.</t>
  </si>
  <si>
    <t>A-3754307</t>
  </si>
  <si>
    <t>Between CO-2/Colorado Blvd/Exit 204 and Downing St/Exit 206 - Accident. Left lane blocked.</t>
  </si>
  <si>
    <t>A-3754314</t>
  </si>
  <si>
    <t>A-3754315</t>
  </si>
  <si>
    <t>A-3755987</t>
  </si>
  <si>
    <t>A-3755988</t>
  </si>
  <si>
    <t>A-3761843</t>
  </si>
  <si>
    <t>Between Indiana St and US-6 - Accident. Right lane blocked.</t>
  </si>
  <si>
    <t>A-3763968</t>
  </si>
  <si>
    <t>A-3763973</t>
  </si>
  <si>
    <t>At Pueblo - Accident. Right lane blocked.</t>
  </si>
  <si>
    <t>A-3769517</t>
  </si>
  <si>
    <t>A-3769520</t>
  </si>
  <si>
    <t>A-3770962</t>
  </si>
  <si>
    <t>A-3770990</t>
  </si>
  <si>
    <t>At CO-88/Belleview Ave/Exit 199 - Accident. Lane blocked.</t>
  </si>
  <si>
    <t>A-3772503</t>
  </si>
  <si>
    <t>A-3774284</t>
  </si>
  <si>
    <t>Between Santa Fe Ave/Ilex St/Exit 98 and 1st St/Exit 98 - Accident. Lane blocked.</t>
  </si>
  <si>
    <t>81003-3555</t>
  </si>
  <si>
    <t>A-3774285</t>
  </si>
  <si>
    <t>Between I-25/Exit 5 and I-270/Exit 6 - Accident. Left lane blocked.</t>
  </si>
  <si>
    <t>A-3774302</t>
  </si>
  <si>
    <t>Between CO-95/Sheridan Blvd/Exit 1 and US-287/Federal Blvd/Exit 3 - Accident. Left lane blocked.</t>
  </si>
  <si>
    <t>A-3776086</t>
  </si>
  <si>
    <t>At US-6/CO-9/Exit 205 - Accident. Lane blocked.</t>
  </si>
  <si>
    <t>A-3779908</t>
  </si>
  <si>
    <t>A-3779924</t>
  </si>
  <si>
    <t>A-3781267</t>
  </si>
  <si>
    <t>A-3781273</t>
  </si>
  <si>
    <t>A-3785929</t>
  </si>
  <si>
    <t>A-3785934</t>
  </si>
  <si>
    <t>A-3787342</t>
  </si>
  <si>
    <t>A-3789638</t>
  </si>
  <si>
    <t>A-3789645</t>
  </si>
  <si>
    <t>A-3789649</t>
  </si>
  <si>
    <t>A-3789670</t>
  </si>
  <si>
    <t>A-3791015</t>
  </si>
  <si>
    <t>A-3791028</t>
  </si>
  <si>
    <t>At I-270/Exit 279 - Accident. Lane blocked.</t>
  </si>
  <si>
    <t>A-3791029</t>
  </si>
  <si>
    <t>A-3791052</t>
  </si>
  <si>
    <t>At I-70/US-6 - Accident. Center lane blocked.</t>
  </si>
  <si>
    <t>A-3791058</t>
  </si>
  <si>
    <t>At Uintah St/Exit 143 - Accident. Right lane blocked.</t>
  </si>
  <si>
    <t>A-3791062</t>
  </si>
  <si>
    <t>At Ridgegate Pkwy/Exit 192 - Accident. Right lane blocked.</t>
  </si>
  <si>
    <t>A-3791063</t>
  </si>
  <si>
    <t>A-3791076</t>
  </si>
  <si>
    <t>At Pitkin - Accident.</t>
  </si>
  <si>
    <t>81201-9443</t>
  </si>
  <si>
    <t>A-3791082</t>
  </si>
  <si>
    <t>A-3791089</t>
  </si>
  <si>
    <t>Ramp to I-225 - Accident. Left lane blocked.</t>
  </si>
  <si>
    <t>A-3791090</t>
  </si>
  <si>
    <t>Ramp to I-25/US-87 SB and CO-88 WB - Accident. Left lane blocked.</t>
  </si>
  <si>
    <t>A-3791092</t>
  </si>
  <si>
    <t>At 88th Ave/Exit 10 - Accident. Left lane blocked.</t>
  </si>
  <si>
    <t>A-3791106</t>
  </si>
  <si>
    <t>A-3792505</t>
  </si>
  <si>
    <t>A-3792507</t>
  </si>
  <si>
    <t>A-3792511</t>
  </si>
  <si>
    <t>Between CO-16/Exit 132 and CO-83/Academy Blvd/Exit 135 - Accident. emergency vehicles at scene.</t>
  </si>
  <si>
    <t>A-3792512</t>
  </si>
  <si>
    <t>Between Yosemite St and CO-470/E-470/Exit 194 - Accident.</t>
  </si>
  <si>
    <t>A-3793415</t>
  </si>
  <si>
    <t>Between CO-1/Exit 278 and Owl Canyon Road/Exit 281 - Accident. Left lane blocked.</t>
  </si>
  <si>
    <t>A-3795777</t>
  </si>
  <si>
    <t>A-3795786</t>
  </si>
  <si>
    <t>At US-85/US-87/Exit 128 - Accident. Right lane blocked. Traffic problem.</t>
  </si>
  <si>
    <t>A-3797234</t>
  </si>
  <si>
    <t>A-3800068</t>
  </si>
  <si>
    <t>A-3800076</t>
  </si>
  <si>
    <t>A-3800083</t>
  </si>
  <si>
    <t>A-3800092</t>
  </si>
  <si>
    <t>Between 96th Ave/Exit 11 and 88th Ave/Exit 10 - Accident. Right lane blocked.</t>
  </si>
  <si>
    <t>A-3800093</t>
  </si>
  <si>
    <t>Between I-225 and CO-88/Belleview Ave/Exit 199 - Accident. Right lane blocked.</t>
  </si>
  <si>
    <t>A-3803422</t>
  </si>
  <si>
    <t>A-3803433</t>
  </si>
  <si>
    <t>At Uintah St/Exit 143 - Accident. Left lane blocked.</t>
  </si>
  <si>
    <t>A-3803436</t>
  </si>
  <si>
    <t>A-3803440</t>
  </si>
  <si>
    <t>A-3805985</t>
  </si>
  <si>
    <t>A-3805991</t>
  </si>
  <si>
    <t>At CO-8/Morrison Rd - Accident. Left lane blocked.</t>
  </si>
  <si>
    <t>A-3805992</t>
  </si>
  <si>
    <t>A-3807440</t>
  </si>
  <si>
    <t>At 136th Ave/Exit 20 - Accident. Left lane blocked.</t>
  </si>
  <si>
    <t>A-3807444</t>
  </si>
  <si>
    <t>Between 255 and CR-16/Exit 254 - Accident. Left lane blocked.</t>
  </si>
  <si>
    <t>A-3807453</t>
  </si>
  <si>
    <t>80216-4010</t>
  </si>
  <si>
    <t>A-3807460</t>
  </si>
  <si>
    <t>A-3812525</t>
  </si>
  <si>
    <t>A-3825052</t>
  </si>
  <si>
    <t>Between 58th Ave/Exit 215 and 48th Ave - Accident. Right lane blocked.</t>
  </si>
  <si>
    <t>A-3825053</t>
  </si>
  <si>
    <t>At Old CO-82/Two Rivers Rd - Accident.</t>
  </si>
  <si>
    <t>Snowmass</t>
  </si>
  <si>
    <t>81654-9008</t>
  </si>
  <si>
    <t>A-3825056</t>
  </si>
  <si>
    <t>Between El Dorado Ave/Exit 97B and 1st St/Exit 98 - Accident. Right lane blocked. Road surface in poor condition.</t>
  </si>
  <si>
    <t>A-3825062</t>
  </si>
  <si>
    <t>Between Speer Blvd/Exit 212 and 20th St/Exit 212 - Accident. Right lane blocked.</t>
  </si>
  <si>
    <t>A-3826608</t>
  </si>
  <si>
    <t>A-3826610</t>
  </si>
  <si>
    <t>A-3826626</t>
  </si>
  <si>
    <t>A-3826627</t>
  </si>
  <si>
    <t>A-3826635</t>
  </si>
  <si>
    <t>A-3831458</t>
  </si>
  <si>
    <t>At Eisenhower Blvd - Accident. Lane blocked.</t>
  </si>
  <si>
    <t>A-3831468</t>
  </si>
  <si>
    <t>At CO-83/Parker Rd/Exit 4 - Accident. Right lane blocked.</t>
  </si>
  <si>
    <t>A-3831469</t>
  </si>
  <si>
    <t>A-3832974</t>
  </si>
  <si>
    <t>Between US-34/Eisenhower Blvd/Exit 257 and CO-7/Exit 229 - Accident.</t>
  </si>
  <si>
    <t>A-3832975</t>
  </si>
  <si>
    <t>Between E-470/Northwest Pky and US-34/Eisenhower Blvd/Exit 257 - Accident.</t>
  </si>
  <si>
    <t>A-3833017</t>
  </si>
  <si>
    <t>A-3834664</t>
  </si>
  <si>
    <t>A-3834750</t>
  </si>
  <si>
    <t>A-3834751</t>
  </si>
  <si>
    <t>Between State Highway 83 and Kiowa - Multi-vehicle accident involving vehicle.</t>
  </si>
  <si>
    <t>A-3834754</t>
  </si>
  <si>
    <t>A-3834756</t>
  </si>
  <si>
    <t>Between I-270/Exit 279 and Havana Street/Exit 280 - Accident. Right lane blocked.</t>
  </si>
  <si>
    <t>Central Park Blvd</t>
  </si>
  <si>
    <t>A-3837597</t>
  </si>
  <si>
    <t>A-3837605</t>
  </si>
  <si>
    <t>At 104th Ave/Exit 221 - Accident. Express lanes blocked.</t>
  </si>
  <si>
    <t>A-3839084</t>
  </si>
  <si>
    <t>A-3839085</t>
  </si>
  <si>
    <t>A-3842166</t>
  </si>
  <si>
    <t>A-3843811</t>
  </si>
  <si>
    <t>A-3843823</t>
  </si>
  <si>
    <t>At Yosemite St/Exit 2 - Accident. Right lane blocked.</t>
  </si>
  <si>
    <t>A-3843838</t>
  </si>
  <si>
    <t>A-3843844</t>
  </si>
  <si>
    <t>A-3845057</t>
  </si>
  <si>
    <t>At 58th Ave/Exit 215 - Accident. Right lane blocked.</t>
  </si>
  <si>
    <t>A-3845067</t>
  </si>
  <si>
    <t>A-3845071</t>
  </si>
  <si>
    <t>A-3845081</t>
  </si>
  <si>
    <t>Between US-85 and Fountain - Accident.</t>
  </si>
  <si>
    <t>A-3845082</t>
  </si>
  <si>
    <t>A-3845097</t>
  </si>
  <si>
    <t>Between CR-8/Exit 232 and E-470/Northwest Pky - Accident. Left lane blocked.</t>
  </si>
  <si>
    <t>A-3845342</t>
  </si>
  <si>
    <t>Between CO-128/120th Ave/Exit 223 and 104th Ave/Exit 221 - Accident. Lane blocked.</t>
  </si>
  <si>
    <t>A-3845352</t>
  </si>
  <si>
    <t>At Zuni St/Exit 209C - Accident. Lane blocked.</t>
  </si>
  <si>
    <t>A-3845360</t>
  </si>
  <si>
    <t>Between 24th St and Spaulding Ave - Accident. Left lane blocked.</t>
  </si>
  <si>
    <t>A-3845369</t>
  </si>
  <si>
    <t>A-3845614</t>
  </si>
  <si>
    <t>A-3845620</t>
  </si>
  <si>
    <t>A-3845623</t>
  </si>
  <si>
    <t>A-3846224</t>
  </si>
  <si>
    <t>A-3846229</t>
  </si>
  <si>
    <t>A-3846521</t>
  </si>
  <si>
    <t>Between 13th St/Exit 99 and 6th St/Exit 99A - Accident. Left lane blocked.</t>
  </si>
  <si>
    <t>A-3846540</t>
  </si>
  <si>
    <t>At Poncha Springs - Accident.</t>
  </si>
  <si>
    <t>A-3846993</t>
  </si>
  <si>
    <t>Between CO-38/Fillmore St/Exit 145 and Fontanero St/Exit 144 - Accident. Left lane blocked.</t>
  </si>
  <si>
    <t>A-3846996</t>
  </si>
  <si>
    <t>A-3847057</t>
  </si>
  <si>
    <t>A-3847254</t>
  </si>
  <si>
    <t>A-3847256</t>
  </si>
  <si>
    <t>A-3849153</t>
  </si>
  <si>
    <t>A-3850507</t>
  </si>
  <si>
    <t>At Campus Dr - Accident. Lane blocked. Single alternate lane traffic.</t>
  </si>
  <si>
    <t>Campus Dr</t>
  </si>
  <si>
    <t>A-3850510</t>
  </si>
  <si>
    <t>At I-70/Exit 214 - Accident. Center lane blocked. Right lane blocked.</t>
  </si>
  <si>
    <t>A-3850540</t>
  </si>
  <si>
    <t>At Lake City - Accident. Right lane blocked.</t>
  </si>
  <si>
    <t>A-3863221</t>
  </si>
  <si>
    <t>A-3864459</t>
  </si>
  <si>
    <t>A-3864463</t>
  </si>
  <si>
    <t>A-3864467</t>
  </si>
  <si>
    <t>Ramp to I-270/Exit 279 - Accident. Lane blocked.</t>
  </si>
  <si>
    <t>A-3864474</t>
  </si>
  <si>
    <t>At Valley Hwy - Accident. Right lane blocked.</t>
  </si>
  <si>
    <t>A-3864475</t>
  </si>
  <si>
    <t>A-3870234</t>
  </si>
  <si>
    <t>A-3872785</t>
  </si>
  <si>
    <t>A-3876731</t>
  </si>
  <si>
    <t>A-3878066</t>
  </si>
  <si>
    <t>Ramp to CO-83 Westbound - Accident. Right lane blocked.</t>
  </si>
  <si>
    <t>A-3878067</t>
  </si>
  <si>
    <t>A-3878068</t>
  </si>
  <si>
    <t>At E Union Ave - Accident. Right lane blocked.</t>
  </si>
  <si>
    <t>A-3878069</t>
  </si>
  <si>
    <t>At CO-83/S Parker Rd - Accident. Right lane blocked.</t>
  </si>
  <si>
    <t>S Peoria St</t>
  </si>
  <si>
    <t>A-3878070</t>
  </si>
  <si>
    <t>Ramp to CO-83/Parker Rd/Exit 4 - Accident. Right lane blocked.</t>
  </si>
  <si>
    <t>A-3878071</t>
  </si>
  <si>
    <t>A-3878072</t>
  </si>
  <si>
    <t>Ramp to CO-83 - Accident. Right lane blocked.</t>
  </si>
  <si>
    <t>A-3878073</t>
  </si>
  <si>
    <t>A-3878074</t>
  </si>
  <si>
    <t>A-3878076</t>
  </si>
  <si>
    <t>At I-70/Exit 214 - Accident. Right lane blocked.</t>
  </si>
  <si>
    <t>A-3879341</t>
  </si>
  <si>
    <t>At Pitkin - Overturned vehicle.</t>
  </si>
  <si>
    <t>A-3879342</t>
  </si>
  <si>
    <t>A-3880740</t>
  </si>
  <si>
    <t>At US-85/Santa Fe Dr/Exit 207 - Accident.</t>
  </si>
  <si>
    <t>A-3889744</t>
  </si>
  <si>
    <t>A-3890359</t>
  </si>
  <si>
    <t>A-3890397</t>
  </si>
  <si>
    <t>Ramp to Thornton Pkwy - Accident. Lane blocked.</t>
  </si>
  <si>
    <t>A-3890398</t>
  </si>
  <si>
    <t>Ramp to Exit 220 - Accident. Lane blocked.</t>
  </si>
  <si>
    <t>A-3890906</t>
  </si>
  <si>
    <t>At US-85/Santa Fe Dr - Accident. in the left lane.</t>
  </si>
  <si>
    <t>A-3891417</t>
  </si>
  <si>
    <t>A-3891827</t>
  </si>
  <si>
    <t>A-3892473</t>
  </si>
  <si>
    <t>At CO-66/Exit 243 - Accident. Lane blocked.</t>
  </si>
  <si>
    <t>A-3894111</t>
  </si>
  <si>
    <t>A-3894654</t>
  </si>
  <si>
    <t>Between Lincoln St/Broadway/Exit 207A and US-85/Santa Fe Dr/Exit 207 - Accident. Left lane blocked.</t>
  </si>
  <si>
    <t>A-3894661</t>
  </si>
  <si>
    <t>Between 88th Ave/Exit 10 and 96th Ave/Exit 11 - Accident. Left lane blocked.</t>
  </si>
  <si>
    <t>A-3894988</t>
  </si>
  <si>
    <t>At La Veta - Overturned vehicle.</t>
  </si>
  <si>
    <t>A-3897484</t>
  </si>
  <si>
    <t>At York St/Exit 275 - Accident. Lane blocked.</t>
  </si>
  <si>
    <t>A-3898001</t>
  </si>
  <si>
    <t>A-3898071</t>
  </si>
  <si>
    <t>A-3898075</t>
  </si>
  <si>
    <t>At CO-29/Circle Dr/Exit 138 - Accident. Lane blocked.</t>
  </si>
  <si>
    <t>A-3898342</t>
  </si>
  <si>
    <t>Ramp to County Line Rd/Exit 195 - Accident. Left lane blocked.</t>
  </si>
  <si>
    <t xml:space="preserve"> E County Line Rd</t>
  </si>
  <si>
    <t>80112-3502</t>
  </si>
  <si>
    <t>A-3898344</t>
  </si>
  <si>
    <t>Ramp to E County Line Rd - Accident. Left lane blocked.</t>
  </si>
  <si>
    <t>A-3898594</t>
  </si>
  <si>
    <t>A-3899051</t>
  </si>
  <si>
    <t>A-3899059</t>
  </si>
  <si>
    <t>A-3900924</t>
  </si>
  <si>
    <t>Between Quebec St/Exit 278 and Monaco St/Exit 277 - Accident. in the left lane.</t>
  </si>
  <si>
    <t>A-3900932</t>
  </si>
  <si>
    <t>At US-40/Colfax Ave/Exit 262 - Accident. in the left lane.</t>
  </si>
  <si>
    <t>A-3900941</t>
  </si>
  <si>
    <t>At CO-30/6th Ave/Exit 9 - Accident. in the right lane.</t>
  </si>
  <si>
    <t>A-3900947</t>
  </si>
  <si>
    <t>E Jewell Ave</t>
  </si>
  <si>
    <t>A-3901680</t>
  </si>
  <si>
    <t>A-3901683</t>
  </si>
  <si>
    <t>A-3901690</t>
  </si>
  <si>
    <t>A-3901695</t>
  </si>
  <si>
    <t>A-3901705</t>
  </si>
  <si>
    <t>A-3901709</t>
  </si>
  <si>
    <t>A-3901712</t>
  </si>
  <si>
    <t>A-3902221</t>
  </si>
  <si>
    <t>A-3902223</t>
  </si>
  <si>
    <t>Ramp to 84th Ave/Exit 219 - Accident. Lane blocked.</t>
  </si>
  <si>
    <t>A-3902224</t>
  </si>
  <si>
    <t>Ramp to E 84th Ave - Accident. Lane blocked.</t>
  </si>
  <si>
    <t>A-3904743</t>
  </si>
  <si>
    <t>A-3904745</t>
  </si>
  <si>
    <t>A-3904746</t>
  </si>
  <si>
    <t>At Buffalo Pl - Accident.</t>
  </si>
  <si>
    <t>80487-9522</t>
  </si>
  <si>
    <t>A-3904924</t>
  </si>
  <si>
    <t>A-3904925</t>
  </si>
  <si>
    <t>Between Exit 125 and Exit 121 - Accident. in the right lane.</t>
  </si>
  <si>
    <t>A-3904932</t>
  </si>
  <si>
    <t>At Castle Rock Pkwy/Exit 185 - Accident. Left lane blocked.</t>
  </si>
  <si>
    <t>A-3905558</t>
  </si>
  <si>
    <t>A-3905611</t>
  </si>
  <si>
    <t>Ramp to I-25 SB and Park Ave SB and I-70 WB - Accident. Left lane blocked.</t>
  </si>
  <si>
    <t>A-3905612</t>
  </si>
  <si>
    <t>Ramp to I-70/Exit 214 - Accident. Left lane blocked.</t>
  </si>
  <si>
    <t>A-3905625</t>
  </si>
  <si>
    <t>S Steele St</t>
  </si>
  <si>
    <t>A-3905632</t>
  </si>
  <si>
    <t>At I-25/S Valley Hwy - Accident. Right lane blocked.</t>
  </si>
  <si>
    <t>A-3906627</t>
  </si>
  <si>
    <t>A-3906628</t>
  </si>
  <si>
    <t>At Larkspur - Accident.</t>
  </si>
  <si>
    <t>A-3906629</t>
  </si>
  <si>
    <t>A-3907158</t>
  </si>
  <si>
    <t>A-3910260</t>
  </si>
  <si>
    <t>At US-24/Cimarron St/Exit 141 - Accident. Lane blocked.</t>
  </si>
  <si>
    <t>A-3910261</t>
  </si>
  <si>
    <t>At I-25-BR/Nevada Ave - Accident. in the right lane.</t>
  </si>
  <si>
    <t xml:space="preserve"> Garden of the Gods Rd</t>
  </si>
  <si>
    <t>80907-4211</t>
  </si>
  <si>
    <t>A-3910265</t>
  </si>
  <si>
    <t>A-3911448</t>
  </si>
  <si>
    <t>A-3911796</t>
  </si>
  <si>
    <t>At Airport Rd - Accident. Lane blocked.</t>
  </si>
  <si>
    <t>A-3912364</t>
  </si>
  <si>
    <t>At CO-30/6th Ave/Exit 9 - Accident. Lane blocked.</t>
  </si>
  <si>
    <t>A-3912936</t>
  </si>
  <si>
    <t>At Manzanola - Accident. Lane blocked.</t>
  </si>
  <si>
    <t>A-3912941</t>
  </si>
  <si>
    <t>A-3913554</t>
  </si>
  <si>
    <t>A-3913558</t>
  </si>
  <si>
    <t>At Mississippi Ave/Exit 7 - Accident. in the right lane.</t>
  </si>
  <si>
    <t>A-3914283</t>
  </si>
  <si>
    <t>At I-25/Exit 5 - Accident. in the left lane.</t>
  </si>
  <si>
    <t>A-3914903</t>
  </si>
  <si>
    <t>A-3914904</t>
  </si>
  <si>
    <t>At I-70-BL/US-287/US-40/Exit 359 - Accident.</t>
  </si>
  <si>
    <t>A-3914905</t>
  </si>
  <si>
    <t>At Barlow Rd/Exit 82 - Accident.</t>
  </si>
  <si>
    <t>A-3915264</t>
  </si>
  <si>
    <t>A-3915293</t>
  </si>
  <si>
    <t>A-3915295</t>
  </si>
  <si>
    <t>A-3915296</t>
  </si>
  <si>
    <t>At CR-65/Exit 248 - Accident. Road surface in poor condition.</t>
  </si>
  <si>
    <t>A-3915298</t>
  </si>
  <si>
    <t>A-3915301</t>
  </si>
  <si>
    <t>A-3918145</t>
  </si>
  <si>
    <t>At E Alameda Ave/Exit 8 - Accident. Lane blocked.</t>
  </si>
  <si>
    <t>A-3918841</t>
  </si>
  <si>
    <t>At Wolfensberger Rd/Exit 182 - Accident. Left lane blocked.</t>
  </si>
  <si>
    <t>A-3918846</t>
  </si>
  <si>
    <t>At CO-26/Alameda Ave/Exit 208 - Accident. Lane blocked.</t>
  </si>
  <si>
    <t>A-3919318</t>
  </si>
  <si>
    <t>At 84th Ave/Exit 219 - Accident. in the middle lane.</t>
  </si>
  <si>
    <t>A-3919329</t>
  </si>
  <si>
    <t>A-3919335</t>
  </si>
  <si>
    <t>A-3919886</t>
  </si>
  <si>
    <t>At CO-83/Parker Rd/Exit 4 - Accident. in the right lane.</t>
  </si>
  <si>
    <t>A-3919901</t>
  </si>
  <si>
    <t>A-3920460</t>
  </si>
  <si>
    <t>A-3920473</t>
  </si>
  <si>
    <t>At Denver West Blvd/Exit 263 - Accident. Right lane blocked.</t>
  </si>
  <si>
    <t>A-3920857</t>
  </si>
  <si>
    <t>A-3922572</t>
  </si>
  <si>
    <t xml:space="preserve"> Elk Crk</t>
  </si>
  <si>
    <t>A-3922600</t>
  </si>
  <si>
    <t>A-3922611</t>
  </si>
  <si>
    <t>Ramp to CO-88/Federal Blvd and US-6/W 6th St Westbound - Accident. Right lane blocked.</t>
  </si>
  <si>
    <t>A-3922612</t>
  </si>
  <si>
    <t>Ramp to US-6/W 6th Ave and CO-88/Federal Blvd - Accident. Right lane blocked.</t>
  </si>
  <si>
    <t>A-3922613</t>
  </si>
  <si>
    <t>Ramp to US-6/6th Ave Westbound and CO-88 - Accident. Right lane blocked.</t>
  </si>
  <si>
    <t>A-3922614</t>
  </si>
  <si>
    <t>Ramp to US-6/W 6th Ave Westbound and CO-88/Federal Blvd - Accident. Right lane blocked.</t>
  </si>
  <si>
    <t>A-3922615</t>
  </si>
  <si>
    <t>Ramp to Exit 209A - Accident. Right lane blocked.</t>
  </si>
  <si>
    <t>A-3922616</t>
  </si>
  <si>
    <t>Between CO-105/Exit 161 and County Line Rd/Exit 163 - Multi-vehicle accident involving vehicle. Two lanes blocked.</t>
  </si>
  <si>
    <t>A-3923184</t>
  </si>
  <si>
    <t>A-3923216</t>
  </si>
  <si>
    <t>At County Line Road/Exit 116 - Accident. Lane blocked.</t>
  </si>
  <si>
    <t>A-3924989</t>
  </si>
  <si>
    <t>At Log Lane Village - Accident.</t>
  </si>
  <si>
    <t>A-3925274</t>
  </si>
  <si>
    <t>Between CO-391/Kipling St and Milemarker 279 - Accident.</t>
  </si>
  <si>
    <t>A-3925275</t>
  </si>
  <si>
    <t>A-3925754</t>
  </si>
  <si>
    <t>A-3927207</t>
  </si>
  <si>
    <t>At Yale Ave/Exit 202 - Accident. Left lane blocked.</t>
  </si>
  <si>
    <t>A-3927220</t>
  </si>
  <si>
    <t>Between CO-88/Belleview Ave/Exit 199 and I-225 - Accident. Left lane blocked.</t>
  </si>
  <si>
    <t>A-3927876</t>
  </si>
  <si>
    <t>Ramp to US-6/6th Ave/Exit 209 - Accident. Lane blocked.</t>
  </si>
  <si>
    <t>A-3927881</t>
  </si>
  <si>
    <t>A-3927894</t>
  </si>
  <si>
    <t>A-3927897</t>
  </si>
  <si>
    <t>At Castle Pines Pky/Exit 188 - Accident. Left lane blocked.</t>
  </si>
  <si>
    <t>A-3927898</t>
  </si>
  <si>
    <t>A-3927901</t>
  </si>
  <si>
    <t>A-3927905</t>
  </si>
  <si>
    <t>At Brighton Blvd/Exit 275 - Accident. Left lane blocked.</t>
  </si>
  <si>
    <t>A-3927906</t>
  </si>
  <si>
    <t>At US-287/Federal Blvd/Exit 3 - Accident. Left lane blocked.</t>
  </si>
  <si>
    <t>A-3927916</t>
  </si>
  <si>
    <t>A-3927921</t>
  </si>
  <si>
    <t>Between US-34/Eisenhower Blvd/Exit 257 and CO-402/Exit 255 - Accident. Left lane blocked.</t>
  </si>
  <si>
    <t>A-3928602</t>
  </si>
  <si>
    <t>A-3929113</t>
  </si>
  <si>
    <t>A-3929421</t>
  </si>
  <si>
    <t>Between I-270/Exit 6 and CO-224/74th Ave/Exit 8 - Accident.</t>
  </si>
  <si>
    <t>A-3931202</t>
  </si>
  <si>
    <t>At CO-257/CR-19/CR-21 - Accident. Lane blocked.</t>
  </si>
  <si>
    <t>A-3931206</t>
  </si>
  <si>
    <t>At CO-257 - Accident. Lane blocked.</t>
  </si>
  <si>
    <t>County Road 21</t>
  </si>
  <si>
    <t>A-3933235</t>
  </si>
  <si>
    <t>Between I-270 and I-70/US-36 - Accident.</t>
  </si>
  <si>
    <t>A-3934670</t>
  </si>
  <si>
    <t>At CO-470/E-470/Exit 194 - Accident. Lane blocked.</t>
  </si>
  <si>
    <t>A-3935156</t>
  </si>
  <si>
    <t>Between Castle Pines Pky/Exit 188 and Happy Canyon Rd/Exit 187 - Accident. Lane blocked.</t>
  </si>
  <si>
    <t>A-3935166</t>
  </si>
  <si>
    <t>A-4166343</t>
  </si>
  <si>
    <t>A-4166368</t>
  </si>
  <si>
    <t>A-4166373</t>
  </si>
  <si>
    <t>A-4166658</t>
  </si>
  <si>
    <t>A-4166678</t>
  </si>
  <si>
    <t>A-4167854</t>
  </si>
  <si>
    <t>A-4169329</t>
  </si>
  <si>
    <t>Ramp to I-225 - Accident. Lane blocked.</t>
  </si>
  <si>
    <t>A-4169331</t>
  </si>
  <si>
    <t>At I-70/US-36 - Accident. Right lane blocked.</t>
  </si>
  <si>
    <t>A-4169332</t>
  </si>
  <si>
    <t>Ramp to I-270/Exit 279 - Accident. Right lane blocked.</t>
  </si>
  <si>
    <t>A-4169333</t>
  </si>
  <si>
    <t>Ramp to Central Park Blvd - Accident. Right lane blocked.</t>
  </si>
  <si>
    <t>A-4170074</t>
  </si>
  <si>
    <t>Between CO-196 and Wiley - Accident. Center lane blocked.</t>
  </si>
  <si>
    <t>A-4170076</t>
  </si>
  <si>
    <t>At Grapevine Rd/Exit 256 - Accident. Right lane blocked.</t>
  </si>
  <si>
    <t>A-4170089</t>
  </si>
  <si>
    <t>A-4170090</t>
  </si>
  <si>
    <t>A-4170104</t>
  </si>
  <si>
    <t>A-4170112</t>
  </si>
  <si>
    <t>A-4170454</t>
  </si>
  <si>
    <t>A-4172306</t>
  </si>
  <si>
    <t>Between Clear Creek/Jefferson Co Line and Beaver Brook Dr/Exit 247 - Accident. Right lane blocked.</t>
  </si>
  <si>
    <t>A-4172307</t>
  </si>
  <si>
    <t>Between CO-8 and CR-120/S Parmalee Gulch Rd - Accident. Right lane blocked.</t>
  </si>
  <si>
    <t>A-4172311</t>
  </si>
  <si>
    <t>A-4172316</t>
  </si>
  <si>
    <t>At Academy Blvd - Accident. in the left lane.</t>
  </si>
  <si>
    <t>80909-1614</t>
  </si>
  <si>
    <t>A-4172317</t>
  </si>
  <si>
    <t>A-4172320</t>
  </si>
  <si>
    <t>A-4172944</t>
  </si>
  <si>
    <t>At US-85/Santa Fe Dr - Accident. Right lane blocked.</t>
  </si>
  <si>
    <t>A-4172948</t>
  </si>
  <si>
    <t>A-4172950</t>
  </si>
  <si>
    <t>A-4172969</t>
  </si>
  <si>
    <t>A-4173503</t>
  </si>
  <si>
    <t>Between CO-121/Wadsworth Blvd/Exit 269 and Kipling St/Exit 267 - Accident. Left lane blocked.</t>
  </si>
  <si>
    <t>A-4173549</t>
  </si>
  <si>
    <t>Between Orchard Rd/Exit 198 and CO-88/Belleview Ave/Exit 199 - Accident. Lane blocked.</t>
  </si>
  <si>
    <t>A-4174727</t>
  </si>
  <si>
    <t>Between CO-103/Exit 240 and CO-470/Exit 260 - Accident.</t>
  </si>
  <si>
    <t>A-4174728</t>
  </si>
  <si>
    <t>Between US-6/6th Ave/Exit 261 and I-70-BL/Exit 241 - Accident.</t>
  </si>
  <si>
    <t>A-4175978</t>
  </si>
  <si>
    <t>A-4175996</t>
  </si>
  <si>
    <t>Between US-85/Santa Fe Dr/Exit 207 and US-6/6th Ave/Exit 209 - Accident. Left lane blocked.</t>
  </si>
  <si>
    <t>A-4176417</t>
  </si>
  <si>
    <t>A-4176418</t>
  </si>
  <si>
    <t>A-4176425</t>
  </si>
  <si>
    <t>A-4176431</t>
  </si>
  <si>
    <t>At Speer Blvd/Exit 212 - Accident. Left lane blocked.</t>
  </si>
  <si>
    <t>A-4177742</t>
  </si>
  <si>
    <t>At US-85/CO-2/Vasquez Blvd/Exit 2 - Accident. Left lane blocked.</t>
  </si>
  <si>
    <t>A-4177747</t>
  </si>
  <si>
    <t>Ramp to Yosemite St/Exit 2 - Accident. Lane blocked.</t>
  </si>
  <si>
    <t>A-4177748</t>
  </si>
  <si>
    <t>S Tamarac Pkwy</t>
  </si>
  <si>
    <t>A-4177749</t>
  </si>
  <si>
    <t>Ramp to I-225 Southbound - Accident. Lane blocked.</t>
  </si>
  <si>
    <t>A-4177750</t>
  </si>
  <si>
    <t>Between CR-321/Stevens Gulch Rd/Exit 221 and US-40/Exit 232 - Accident. Left lane blocked. Heavy snowfall expected.</t>
  </si>
  <si>
    <t>A-4177762</t>
  </si>
  <si>
    <t>At York St/Exit 275 - Accident. Right lane blocked.</t>
  </si>
  <si>
    <t>A-4178202</t>
  </si>
  <si>
    <t>Ramp to University Blvd/Exit 205 - Accident. Center lane blocked.</t>
  </si>
  <si>
    <t>A-4178215</t>
  </si>
  <si>
    <t>Between Pueblo Blvd and Wills Blvd - Accident. Right lane blocked.</t>
  </si>
  <si>
    <t>A-4178744</t>
  </si>
  <si>
    <t>Between 104th Ave/Exit 221 and Thornton Pky/Exit 220 - Accident.</t>
  </si>
  <si>
    <t>A-4179672</t>
  </si>
  <si>
    <t>A-4179673</t>
  </si>
  <si>
    <t>A-4181626</t>
  </si>
  <si>
    <t>A-4184501</t>
  </si>
  <si>
    <t>At US-36/Exit 217 - Accident. Center lane blocked.</t>
  </si>
  <si>
    <t>A-4184510</t>
  </si>
  <si>
    <t>Park Ave W</t>
  </si>
  <si>
    <t>A-4185645</t>
  </si>
  <si>
    <t>At I-25-BL/Nevada Ave/Exit 140 - Accident.</t>
  </si>
  <si>
    <t>A-4186209</t>
  </si>
  <si>
    <t>Between Pecos St/Exit 4 and US-287/Federal Blvd/Exit 3 - Accident. Right lane blocked.</t>
  </si>
  <si>
    <t>A-4186210</t>
  </si>
  <si>
    <t>A-4186214</t>
  </si>
  <si>
    <t>Ramp to I-76/Exit 216 - Accident. Right lane blocked.</t>
  </si>
  <si>
    <t>A-4186215</t>
  </si>
  <si>
    <t>Ramp to I-25/Valley Hwy Southbound - Accident. Right lane blocked.</t>
  </si>
  <si>
    <t>A-4186222</t>
  </si>
  <si>
    <t>A-4186223</t>
  </si>
  <si>
    <t>A-4186234</t>
  </si>
  <si>
    <t>A-4186268</t>
  </si>
  <si>
    <t>A-4187147</t>
  </si>
  <si>
    <t>A-4187154</t>
  </si>
  <si>
    <t>A-4187182</t>
  </si>
  <si>
    <t>A-4187185</t>
  </si>
  <si>
    <t>At County Road 723 - Accident. Single alternate lane traffic.</t>
  </si>
  <si>
    <t>A-4187189</t>
  </si>
  <si>
    <t>A-4187205</t>
  </si>
  <si>
    <t>Between CO-144/Exit 79 and CO-52/Main St - Accident. Lane blocked.</t>
  </si>
  <si>
    <t>A-4187206</t>
  </si>
  <si>
    <t>Between Long Bridge Road/Exit 73 and US-34/I-76-BL/Exit 75 - Accident. Lane blocked.</t>
  </si>
  <si>
    <t>A-4187649</t>
  </si>
  <si>
    <t>A-4187651</t>
  </si>
  <si>
    <t>A-4187652</t>
  </si>
  <si>
    <t>A-4187653</t>
  </si>
  <si>
    <t>A-4187661</t>
  </si>
  <si>
    <t>A-4187664</t>
  </si>
  <si>
    <t>A-4187680</t>
  </si>
  <si>
    <t>A-4187688</t>
  </si>
  <si>
    <t>A-4187692</t>
  </si>
  <si>
    <t>A-4187700</t>
  </si>
  <si>
    <t>A-4187706</t>
  </si>
  <si>
    <t>A-4187734</t>
  </si>
  <si>
    <t>At CR-Q/Exit 102 - Accident. Left lane blocked.</t>
  </si>
  <si>
    <t>80722</t>
  </si>
  <si>
    <t>A-4187747</t>
  </si>
  <si>
    <t>A-4189368</t>
  </si>
  <si>
    <t>A-4189369</t>
  </si>
  <si>
    <t>A-4189395</t>
  </si>
  <si>
    <t>At CO-72/44th Ave/Ward Rd/Exit 266 - Accident. Left lane blocked.</t>
  </si>
  <si>
    <t>A-4189664</t>
  </si>
  <si>
    <t>A-4189826</t>
  </si>
  <si>
    <t>A-4189827</t>
  </si>
  <si>
    <t>A-4189829</t>
  </si>
  <si>
    <t>A-4189832</t>
  </si>
  <si>
    <t>County Road 110</t>
  </si>
  <si>
    <t>A-4189844</t>
  </si>
  <si>
    <t>A-4189849</t>
  </si>
  <si>
    <t>Between University Blvd/Exit 205 and CO-2/Colorado Blvd/Exit 204 - Accident.</t>
  </si>
  <si>
    <t>A-4189851</t>
  </si>
  <si>
    <t>Between Evans Ave/Exit 203 and Yale Ave/Exit 202 - Accident.</t>
  </si>
  <si>
    <t>A-4189855</t>
  </si>
  <si>
    <t>At US-6/Exit 140 - Accident.</t>
  </si>
  <si>
    <t>A-4190158</t>
  </si>
  <si>
    <t>A-4190570</t>
  </si>
  <si>
    <t>At Garden of the Gods Rd - Accident. Lane blocked.</t>
  </si>
  <si>
    <t>80907-3402</t>
  </si>
  <si>
    <t>A-4190574</t>
  </si>
  <si>
    <t>Between Peoria St/Exit 281 and I-225 - Accident. Right lane blocked.</t>
  </si>
  <si>
    <t>A-4190606</t>
  </si>
  <si>
    <t>A-4191205</t>
  </si>
  <si>
    <t>Ramp to I-25 and Park Ave WB and I-70 WB - Accident.</t>
  </si>
  <si>
    <t>A-4191206</t>
  </si>
  <si>
    <t>Ramp to I-25/Valley Hwy SB and Fox St - Accident.</t>
  </si>
  <si>
    <t>A-4191207</t>
  </si>
  <si>
    <t>Ramp to I-25 SB and Park Ave SB and I-70 WB - Accident.</t>
  </si>
  <si>
    <t>A-4191208</t>
  </si>
  <si>
    <t>Ramp to I-25/US-87/Valley Hwy/Exit 274 - Accident.</t>
  </si>
  <si>
    <t>A-4191209</t>
  </si>
  <si>
    <t>Ramp to Park Ave W Southbound and Fox St - Accident.</t>
  </si>
  <si>
    <t>A-4191210</t>
  </si>
  <si>
    <t>Ramp to Fox St - Accident.</t>
  </si>
  <si>
    <t>A-4191211</t>
  </si>
  <si>
    <t>Ramp to I-25 SB and Fox St and Park Ave - Accident.</t>
  </si>
  <si>
    <t>A-4191212</t>
  </si>
  <si>
    <t>Ramp to I-25 SB and Fox St and Park Ave SB - Accident.</t>
  </si>
  <si>
    <t>A-4191223</t>
  </si>
  <si>
    <t>A-4191248</t>
  </si>
  <si>
    <t>At I-70/US-6/Blue River Pky - Accident.</t>
  </si>
  <si>
    <t>A-4191276</t>
  </si>
  <si>
    <t>Ramp to 212c - Accident. Ramp restrictions.</t>
  </si>
  <si>
    <t>20th St</t>
  </si>
  <si>
    <t>A-4191985</t>
  </si>
  <si>
    <t>Between CR-16/Exit 254 and CO-402/Exit 255 - Accident. Left lane blocked.</t>
  </si>
  <si>
    <t>A-4192023</t>
  </si>
  <si>
    <t>A-4192024</t>
  </si>
  <si>
    <t>A-4192792</t>
  </si>
  <si>
    <t>At I-25 - Accident. Lane blocked.</t>
  </si>
  <si>
    <t>A-4192801</t>
  </si>
  <si>
    <t>At US-285/Hampden Ave/Exit 201 - Accident. Center lane blocked.</t>
  </si>
  <si>
    <t>A-4194148</t>
  </si>
  <si>
    <t>A-4194599</t>
  </si>
  <si>
    <t>A-4194600</t>
  </si>
  <si>
    <t>A-4194613</t>
  </si>
  <si>
    <t>A-4194618</t>
  </si>
  <si>
    <t>Between El Moro Rd/Exit 18 and Hoehne Rd/Exit 23 - Accident.</t>
  </si>
  <si>
    <t>A-4194626</t>
  </si>
  <si>
    <t>A-4194633</t>
  </si>
  <si>
    <t>A-4194640</t>
  </si>
  <si>
    <t>At CO-2/Colorado Blvd/Exit 204 - Accident. Left lane blocked.</t>
  </si>
  <si>
    <t>A-4195798</t>
  </si>
  <si>
    <t>A-4195800</t>
  </si>
  <si>
    <t>A-4195806</t>
  </si>
  <si>
    <t>A-4195807</t>
  </si>
  <si>
    <t>A-4195817</t>
  </si>
  <si>
    <t>At Hancock Expy - Accident. Broken down vehicle.</t>
  </si>
  <si>
    <t>Milton E. Proby Pkwy</t>
  </si>
  <si>
    <t>A-4195818</t>
  </si>
  <si>
    <t>A-4195848</t>
  </si>
  <si>
    <t>A-4195849</t>
  </si>
  <si>
    <t>A-4196424</t>
  </si>
  <si>
    <t>A-4196429</t>
  </si>
  <si>
    <t>Between CO-26/Alameda Ave/Exit 208 and Zuni St/Exit 209C - Accident.</t>
  </si>
  <si>
    <t>A-4196430</t>
  </si>
  <si>
    <t>A-4196439</t>
  </si>
  <si>
    <t>A-4196445</t>
  </si>
  <si>
    <t>A-4196448</t>
  </si>
  <si>
    <t>A-4196452</t>
  </si>
  <si>
    <t>A-4196453</t>
  </si>
  <si>
    <t>A-4196455</t>
  </si>
  <si>
    <t>A-4196465</t>
  </si>
  <si>
    <t>80401-4806</t>
  </si>
  <si>
    <t>A-4198058</t>
  </si>
  <si>
    <t>At Thornton Pky/Exit 220 - Accident. in the right lane.</t>
  </si>
  <si>
    <t>A-4198063</t>
  </si>
  <si>
    <t>A-4198067</t>
  </si>
  <si>
    <t>At I-25/Exit 5 - Accident. in the right lane.</t>
  </si>
  <si>
    <t>A-4198070</t>
  </si>
  <si>
    <t>A-4198072</t>
  </si>
  <si>
    <t>At US-85-87 - Accident. in the right lane.</t>
  </si>
  <si>
    <t>A-4198073</t>
  </si>
  <si>
    <t>At I-25/US-87/US-37 Hov Ln - Accident. in the right lane.</t>
  </si>
  <si>
    <t>A-4198583</t>
  </si>
  <si>
    <t>A-4198589</t>
  </si>
  <si>
    <t>A-4198590</t>
  </si>
  <si>
    <t>A-4198603</t>
  </si>
  <si>
    <t>At Downing St/Exit 206 - Accident. Left lane blocked.</t>
  </si>
  <si>
    <t>A-4199748</t>
  </si>
  <si>
    <t>A-4199762</t>
  </si>
  <si>
    <t>Between Tomah Rd/Exit 174 and Wilcox St/Plum Crk Pky/Exit 181 - Accident. Left lane blocked.</t>
  </si>
  <si>
    <t>A-4199769</t>
  </si>
  <si>
    <t>A-4199776</t>
  </si>
  <si>
    <t>A-4199777</t>
  </si>
  <si>
    <t>Ramp to CO-470 - Accident. Lane blocked.</t>
  </si>
  <si>
    <t>A-4199778</t>
  </si>
  <si>
    <t>Ramp to CO-470 Eastbound - Accident. Lane blocked.</t>
  </si>
  <si>
    <t>A-4199779</t>
  </si>
  <si>
    <t>A-4199787</t>
  </si>
  <si>
    <t>A-4199793</t>
  </si>
  <si>
    <t>Between Pikes Peak Meadows/Exit 122 and Loren Ln/Exit 123 - Accident. emergency vehicles at scene.</t>
  </si>
  <si>
    <t>A-4199796</t>
  </si>
  <si>
    <t>Between Loren Ln/Exit 123 and Pikes Peak Meadows/Exit 122 - Accident. emergency vehicles at scene.</t>
  </si>
  <si>
    <t>A-4200351</t>
  </si>
  <si>
    <t>Between CR-201/Peoria Rd/Exit 322 and Cedar St/Exit 328 - Accident. Lane blocked.</t>
  </si>
  <si>
    <t>A-4200630</t>
  </si>
  <si>
    <t>A-4200631</t>
  </si>
  <si>
    <t>A-4201151</t>
  </si>
  <si>
    <t>At Prospect Rd/Exit 268 - Accident. Left lane blocked.</t>
  </si>
  <si>
    <t>A-4201681</t>
  </si>
  <si>
    <t>A-4201687</t>
  </si>
  <si>
    <t>A-4201695</t>
  </si>
  <si>
    <t>A-4202165</t>
  </si>
  <si>
    <t>At CO-26/W Alameda Pkwy - Accident. Right lane blocked.</t>
  </si>
  <si>
    <t>A-4202187</t>
  </si>
  <si>
    <t>A-4202190</t>
  </si>
  <si>
    <t>A-4202681</t>
  </si>
  <si>
    <t>At 20th St/Exit 212 - Accident. Lane blocked.</t>
  </si>
  <si>
    <t>A-4203265</t>
  </si>
  <si>
    <t>At Tejon St/Exit 140 - Accident. Right lane blocked.</t>
  </si>
  <si>
    <t>A-4203275</t>
  </si>
  <si>
    <t>A-4203304</t>
  </si>
  <si>
    <t>At 58th Ave/Exit 215 - Accident. Lane blocked.</t>
  </si>
  <si>
    <t>A-4207216</t>
  </si>
  <si>
    <t>A-4207218</t>
  </si>
  <si>
    <t>A-4207228</t>
  </si>
  <si>
    <t>A-4207233</t>
  </si>
  <si>
    <t>A-4207241</t>
  </si>
  <si>
    <t>A-4207264</t>
  </si>
  <si>
    <t>A-4207915</t>
  </si>
  <si>
    <t>Between 58th Ave/Exit 215 and I-70/Exit 214 - Accident. Right lane blocked.</t>
  </si>
  <si>
    <t>A-4208884</t>
  </si>
  <si>
    <t>A-4215335</t>
  </si>
  <si>
    <t>A-4215392</t>
  </si>
  <si>
    <t>At US-85/Exit 12 - Accident. Lane blocked.</t>
  </si>
  <si>
    <t>A-4215394</t>
  </si>
  <si>
    <t>A-4215409</t>
  </si>
  <si>
    <t>A-4215817</t>
  </si>
  <si>
    <t>A-4215822</t>
  </si>
  <si>
    <t>A-4215823</t>
  </si>
  <si>
    <t>A-4215826</t>
  </si>
  <si>
    <t>A-4215831</t>
  </si>
  <si>
    <t>A-4215833</t>
  </si>
  <si>
    <t>A-4216187</t>
  </si>
  <si>
    <t>A-4217078</t>
  </si>
  <si>
    <t>A-4220778</t>
  </si>
  <si>
    <t>At CR-314/Exit 243 - Accident. Left lane blocked.</t>
  </si>
  <si>
    <t>Central City Pkwy</t>
  </si>
  <si>
    <t>A-4221256</t>
  </si>
  <si>
    <t>At 33rd Ln - Accident.</t>
  </si>
  <si>
    <t>33rd Ln</t>
  </si>
  <si>
    <t>A-4221746</t>
  </si>
  <si>
    <t>At I-25/US-87/N Valley Hwy/Central St - Accident. Left lane blocked.</t>
  </si>
  <si>
    <t>A-4222762</t>
  </si>
  <si>
    <t>Between CO-95/Sheridan Blvd and Lowell Blvd/Perry St - Accident. Lane blocked.</t>
  </si>
  <si>
    <t>A-4223166</t>
  </si>
  <si>
    <t>At Island Acres Rd/Exit 47 - Accident.</t>
  </si>
  <si>
    <t>A-4223889</t>
  </si>
  <si>
    <t>Between I-270/Exit 6 and I-25/Exit 5 - Accident. Right lane blocked.</t>
  </si>
  <si>
    <t>A-4223922</t>
  </si>
  <si>
    <t>Between US-85/US-87/Exit 128 and CO-16/Exit 132 - Accident.</t>
  </si>
  <si>
    <t>A-4226169</t>
  </si>
  <si>
    <t>Between Steele St and Garfield St - Accident. Lane blocked.</t>
  </si>
  <si>
    <t>A-4226180</t>
  </si>
  <si>
    <t>A-4227202</t>
  </si>
  <si>
    <t>At Tomah Rd/Exit 174 - Accident. Lane blocked.</t>
  </si>
  <si>
    <t>A-4229023</t>
  </si>
  <si>
    <t>A-4230006</t>
  </si>
  <si>
    <t>A-4230269</t>
  </si>
  <si>
    <t>A-4230278</t>
  </si>
  <si>
    <t>A-4230280</t>
  </si>
  <si>
    <t>Between County Line Rd/Exit 163 and Greenland Rd/Exit 167 - Accident.</t>
  </si>
  <si>
    <t>A-4230746</t>
  </si>
  <si>
    <t>At Breckenridge - Accident. Lane blocked.</t>
  </si>
  <si>
    <t>80424-8824</t>
  </si>
  <si>
    <t>A-4230748</t>
  </si>
  <si>
    <t>A-4230758</t>
  </si>
  <si>
    <t>Ramp to Exit 213 - Accident. Left lane blocked.</t>
  </si>
  <si>
    <t>A-4230760</t>
  </si>
  <si>
    <t>A-4230761</t>
  </si>
  <si>
    <t>Ramp to I-70 Westbound - Accident. Left lane blocked.</t>
  </si>
  <si>
    <t>A-4230762</t>
  </si>
  <si>
    <t>A-4230763</t>
  </si>
  <si>
    <t>Ramp to I-70 and Washington St - Accident. Left lane blocked.</t>
  </si>
  <si>
    <t>A-4230764</t>
  </si>
  <si>
    <t>A-4236144</t>
  </si>
  <si>
    <t>A-4236145</t>
  </si>
  <si>
    <t>At Monaco St/Exit 277 - Accident. Left lane blocked.</t>
  </si>
  <si>
    <t>A-4236147</t>
  </si>
  <si>
    <t>A-4236466</t>
  </si>
  <si>
    <t>At CR-36/Exit 376 - Accident.</t>
  </si>
  <si>
    <t>A-4236475</t>
  </si>
  <si>
    <t>At I 9/10 Rd/Exit 46 - Accident. Lane blocked.</t>
  </si>
  <si>
    <t>A-4236476</t>
  </si>
  <si>
    <t>At Island Acres Rd/Exit 47 - Accident. Lane blocked.</t>
  </si>
  <si>
    <t>A-4236477</t>
  </si>
  <si>
    <t>A-4237641</t>
  </si>
  <si>
    <t>At Quebec St/Exit 278 - Accident. Lane blocked.</t>
  </si>
  <si>
    <t>A-4237647</t>
  </si>
  <si>
    <t>A-4237662</t>
  </si>
  <si>
    <t>At I-270/US-36 - Accident. Lane blocked.</t>
  </si>
  <si>
    <t>A-4237663</t>
  </si>
  <si>
    <t>A-4237690</t>
  </si>
  <si>
    <t>A-4238125</t>
  </si>
  <si>
    <t>At I-270 - Accident.</t>
  </si>
  <si>
    <t>A-4239185</t>
  </si>
  <si>
    <t>At Kipling St/Exit 267 - Accident. Lane blocked.</t>
  </si>
  <si>
    <t>A-3759442</t>
  </si>
  <si>
    <t>A-3759445</t>
  </si>
  <si>
    <t>A-3759457</t>
  </si>
  <si>
    <t>A-3759465</t>
  </si>
  <si>
    <t>80204-4612</t>
  </si>
  <si>
    <t>A-3759466</t>
  </si>
  <si>
    <t>A-3759467</t>
  </si>
  <si>
    <t>lat</t>
  </si>
  <si>
    <t>lng</t>
  </si>
  <si>
    <t>day</t>
  </si>
  <si>
    <t>Visibility (mi)</t>
  </si>
  <si>
    <t>Wind Speed (mph)</t>
  </si>
  <si>
    <t>Precipitation (in)</t>
  </si>
  <si>
    <t>Weather Condition</t>
  </si>
  <si>
    <t>Heavy Rain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</si>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</sst>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</dxfs>
  <tableStyles count="0" defaultTableStyle="TableStyleMedium2" defaultPivotStyle="PivotStyleLight16"/>
  <colors>
    <mruColors>
      <color rgb="FFE7E6E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F26738BA-67BD-45BB-A578-1BBE15258237}" autoFormatId="16" applyNumberFormats="0" applyBorderFormats="0" applyFontFormats="0" applyPatternFormats="0" applyAlignmentFormats="0" applyWidthHeightFormats="0">
  <queryTableRefresh nextId="48">
    <queryTableFields count="47">
      <queryTableField id="1" name="ID" tableColumnId="1"/>
      <queryTableField id="2" name="Severity" tableColumnId="2"/>
      <queryTableField id="3" name="Start_Time" tableColumnId="3"/>
      <queryTableField id="4" name="End_Time" tableColumnId="4"/>
      <queryTableField id="5" name="Start_Lat" tableColumnId="5"/>
      <queryTableField id="6" name="Start_Lng" tableColumnId="6"/>
      <queryTableField id="7" name="End_Lat" tableColumnId="7"/>
      <queryTableField id="8" name="End_Lng" tableColumnId="8"/>
      <queryTableField id="9" name="Distance(mi)" tableColumnId="9"/>
      <queryTableField id="10" name="Description" tableColumnId="10"/>
      <queryTableField id="11" name="Number" tableColumnId="11"/>
      <queryTableField id="12" name="Street" tableColumnId="12"/>
      <queryTableField id="13" name="Side" tableColumnId="13"/>
      <queryTableField id="14" name="City" tableColumnId="14"/>
      <queryTableField id="15" name="County" tableColumnId="15"/>
      <queryTableField id="16" name="State" tableColumnId="16"/>
      <queryTableField id="17" name="Zipcode" tableColumnId="17"/>
      <queryTableField id="18" name="Country" tableColumnId="18"/>
      <queryTableField id="19" name="Timezone" tableColumnId="19"/>
      <queryTableField id="20" name="Airport_Code" tableColumnId="20"/>
      <queryTableField id="21" name="Weather_Timestamp" tableColumnId="21"/>
      <queryTableField id="22" name="Temperature(F)" tableColumnId="22"/>
      <queryTableField id="23" name="Wind_Chill(F)" tableColumnId="23"/>
      <queryTableField id="24" name="Humidity(%)" tableColumnId="24"/>
      <queryTableField id="25" name="Pressure(in)" tableColumnId="25"/>
      <queryTableField id="26" name="Visibility(mi)" tableColumnId="26"/>
      <queryTableField id="27" name="Wind_Direction" tableColumnId="27"/>
      <queryTableField id="28" name="Wind_Speed(mph)" tableColumnId="28"/>
      <queryTableField id="29" name="Precipitation(in)" tableColumnId="29"/>
      <queryTableField id="30" name="Weather_Condition" tableColumnId="30"/>
      <queryTableField id="31" name="Amenity" tableColumnId="31"/>
      <queryTableField id="32" name="Bump" tableColumnId="32"/>
      <queryTableField id="33" name="Crossing" tableColumnId="33"/>
      <queryTableField id="34" name="Give_Way" tableColumnId="34"/>
      <queryTableField id="35" name="Junction" tableColumnId="35"/>
      <queryTableField id="36" name="No_Exit" tableColumnId="36"/>
      <queryTableField id="37" name="Railway" tableColumnId="37"/>
      <queryTableField id="38" name="Roundabout" tableColumnId="38"/>
      <queryTableField id="39" name="Station" tableColumnId="39"/>
      <queryTableField id="40" name="Stop" tableColumnId="40"/>
      <queryTableField id="41" name="Traffic_Calming" tableColumnId="41"/>
      <queryTableField id="42" name="Traffic_Signal" tableColumnId="42"/>
      <queryTableField id="43" name="Turning_Loop" tableColumnId="43"/>
      <queryTableField id="44" name="Sunrise_Sunset" tableColumnId="44"/>
      <queryTableField id="45" name="Civil_Twilight" tableColumnId="45"/>
      <queryTableField id="46" name="Nautical_Twilight" tableColumnId="46"/>
      <queryTableField id="47" name="Astronomical_Twilight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63CBA9-65DB-4380-9D24-0A9BE83D380D}" name="US_Accidents_Dec20_updated" displayName="US_Accidents_Dec20_updated" ref="A1:AU6089" tableType="queryTable" totalsRowShown="0">
  <autoFilter ref="A1:AU6089" xr:uid="{5363CBA9-65DB-4380-9D24-0A9BE83D380D}"/>
  <tableColumns count="47">
    <tableColumn id="1" xr3:uid="{ADDA1075-127B-4C98-9042-FADFDFB06325}" uniqueName="1" name="ID" queryTableFieldId="1" dataDxfId="19"/>
    <tableColumn id="2" xr3:uid="{7A384624-7866-4C5A-BC22-BD9889E376A9}" uniqueName="2" name="Severity" queryTableFieldId="2"/>
    <tableColumn id="3" xr3:uid="{4D3AE370-41A0-4960-926A-1156BB028DBE}" uniqueName="3" name="Start_Time" queryTableFieldId="3" dataDxfId="18"/>
    <tableColumn id="4" xr3:uid="{2675A72B-EA68-4416-AC04-7341C70DCC3B}" uniqueName="4" name="End_Time" queryTableFieldId="4" dataDxfId="17"/>
    <tableColumn id="5" xr3:uid="{EE08A9CA-83CF-4DB2-A564-55803464ED8F}" uniqueName="5" name="Start_Lat" queryTableFieldId="5"/>
    <tableColumn id="6" xr3:uid="{96739C41-B7A9-45F0-AD0C-A56992E32AD1}" uniqueName="6" name="Start_Lng" queryTableFieldId="6"/>
    <tableColumn id="7" xr3:uid="{0F231B89-29BC-41DF-BF8E-31B1A861EBD4}" uniqueName="7" name="End_Lat" queryTableFieldId="7"/>
    <tableColumn id="8" xr3:uid="{6DA1BF0F-9E70-41C7-AD3A-8EA04951ABD3}" uniqueName="8" name="End_Lng" queryTableFieldId="8"/>
    <tableColumn id="9" xr3:uid="{DD79E638-7A0B-42DB-B9AF-44C2532E9CE1}" uniqueName="9" name="Distance(mi)" queryTableFieldId="9"/>
    <tableColumn id="10" xr3:uid="{BAAF660A-D1B1-41E3-9027-4DB9713F8F9E}" uniqueName="10" name="Description" queryTableFieldId="10" dataDxfId="16"/>
    <tableColumn id="11" xr3:uid="{D4D39023-D7F8-434E-BC5E-70F667626462}" uniqueName="11" name="Number" queryTableFieldId="11"/>
    <tableColumn id="12" xr3:uid="{C77A7F7F-99F3-4EE0-A1C2-40E775B8ACB9}" uniqueName="12" name="Street" queryTableFieldId="12" dataDxfId="15"/>
    <tableColumn id="13" xr3:uid="{589F5485-3EC9-457A-BEC5-3C1004FA2F25}" uniqueName="13" name="Side" queryTableFieldId="13" dataDxfId="14"/>
    <tableColumn id="14" xr3:uid="{11CA3D72-F929-4A4B-87A8-3D6749436652}" uniqueName="14" name="City" queryTableFieldId="14" dataDxfId="13"/>
    <tableColumn id="15" xr3:uid="{20966D28-5831-4A22-8DE0-C9F3DF052274}" uniqueName="15" name="County" queryTableFieldId="15" dataDxfId="12"/>
    <tableColumn id="16" xr3:uid="{F6FD7C9E-964F-4B11-BDCB-534029682F03}" uniqueName="16" name="State" queryTableFieldId="16" dataDxfId="11"/>
    <tableColumn id="17" xr3:uid="{7C5A3C19-D5CC-41CD-A6E4-613BF0278A29}" uniqueName="17" name="Zipcode" queryTableFieldId="17" dataDxfId="10"/>
    <tableColumn id="18" xr3:uid="{FBF4DF2A-E422-49B9-8F4F-FCEAC9FFD74D}" uniqueName="18" name="Country" queryTableFieldId="18" dataDxfId="9"/>
    <tableColumn id="19" xr3:uid="{8572C5D0-2D15-45DF-B74C-96FAB0470737}" uniqueName="19" name="Timezone" queryTableFieldId="19" dataDxfId="8"/>
    <tableColumn id="20" xr3:uid="{647BB684-0183-444A-9DBD-87712311297B}" uniqueName="20" name="Airport_Code" queryTableFieldId="20" dataDxfId="7"/>
    <tableColumn id="21" xr3:uid="{2BF77611-77F8-4E2F-A701-13C9C090D1D2}" uniqueName="21" name="Weather_Timestamp" queryTableFieldId="21" dataDxfId="6"/>
    <tableColumn id="22" xr3:uid="{F1AFE450-F252-4374-9EB2-A1EA71FB474C}" uniqueName="22" name="Temperature(F)" queryTableFieldId="22"/>
    <tableColumn id="23" xr3:uid="{056DB2D1-B933-4AA0-A9C3-2EB066702009}" uniqueName="23" name="Wind_Chill(F)" queryTableFieldId="23"/>
    <tableColumn id="24" xr3:uid="{2833CC7A-CD10-43FA-85CC-B8ECC96450AA}" uniqueName="24" name="Humidity(%)" queryTableFieldId="24"/>
    <tableColumn id="25" xr3:uid="{D8ADCAF8-8AAE-4923-815C-6AF06982111E}" uniqueName="25" name="Pressure(in)" queryTableFieldId="25"/>
    <tableColumn id="26" xr3:uid="{71336F35-0801-4EFC-B65C-34A32ED4BA21}" uniqueName="26" name="Visibility(mi)" queryTableFieldId="26"/>
    <tableColumn id="27" xr3:uid="{C456EAC2-C015-4F9E-B758-2BC113EDF7E9}" uniqueName="27" name="Wind_Direction" queryTableFieldId="27" dataDxfId="5"/>
    <tableColumn id="28" xr3:uid="{850DDF7B-CEF2-4710-A3D2-03C0ECDE5B78}" uniqueName="28" name="Wind_Speed(mph)" queryTableFieldId="28"/>
    <tableColumn id="29" xr3:uid="{48CA6EEF-2A86-4567-94EB-147BD4BE040F}" uniqueName="29" name="Precipitation(in)" queryTableFieldId="29"/>
    <tableColumn id="30" xr3:uid="{5BE4D89F-7A19-4A86-94B7-07E8A64A3661}" uniqueName="30" name="Weather_Condition" queryTableFieldId="30" dataDxfId="4"/>
    <tableColumn id="31" xr3:uid="{9AAC9D4D-D8C2-4CB8-B73B-5C2ACD1E84E1}" uniqueName="31" name="Amenity" queryTableFieldId="31"/>
    <tableColumn id="32" xr3:uid="{0CC98003-0A4E-43CC-A935-131BF2D54408}" uniqueName="32" name="Bump" queryTableFieldId="32"/>
    <tableColumn id="33" xr3:uid="{9560694E-4E91-4296-89FF-05BF35087CD8}" uniqueName="33" name="Crossing" queryTableFieldId="33"/>
    <tableColumn id="34" xr3:uid="{971B6E2C-769B-40BD-BAF8-4D735D037D2C}" uniqueName="34" name="Give_Way" queryTableFieldId="34"/>
    <tableColumn id="35" xr3:uid="{EFFD572C-55E9-4F22-A6BB-1373E62E6FF8}" uniqueName="35" name="Junction" queryTableFieldId="35"/>
    <tableColumn id="36" xr3:uid="{E248F089-41FD-45C4-B71E-B4CD74151FB5}" uniqueName="36" name="No_Exit" queryTableFieldId="36"/>
    <tableColumn id="37" xr3:uid="{B882F8D5-4377-4D57-B925-78364AAAA54A}" uniqueName="37" name="Railway" queryTableFieldId="37"/>
    <tableColumn id="38" xr3:uid="{CA813716-31C9-461A-83E2-F474D600E6C6}" uniqueName="38" name="Roundabout" queryTableFieldId="38"/>
    <tableColumn id="39" xr3:uid="{7D7B8AD2-BC32-4C5B-940A-3BF12A66BA01}" uniqueName="39" name="Station" queryTableFieldId="39"/>
    <tableColumn id="40" xr3:uid="{B826FB86-51DA-4962-B8D5-A2024355B759}" uniqueName="40" name="Stop" queryTableFieldId="40"/>
    <tableColumn id="41" xr3:uid="{7ECADAF3-02FB-4CF4-ABC8-6BE4282D5A4A}" uniqueName="41" name="Traffic_Calming" queryTableFieldId="41"/>
    <tableColumn id="42" xr3:uid="{22153D54-4EA7-4E5D-8777-353A2930B264}" uniqueName="42" name="Traffic_Signal" queryTableFieldId="42"/>
    <tableColumn id="43" xr3:uid="{7E481FC3-DEE6-438E-8A08-3BC8DFE1E6AB}" uniqueName="43" name="Turning_Loop" queryTableFieldId="43"/>
    <tableColumn id="44" xr3:uid="{F5F61E0B-2E55-4DAB-95DE-96B122873275}" uniqueName="44" name="Sunrise_Sunset" queryTableFieldId="44" dataDxfId="3"/>
    <tableColumn id="45" xr3:uid="{53B1DBA1-42C0-4ED3-BB74-62ECF18C9E4F}" uniqueName="45" name="Civil_Twilight" queryTableFieldId="45" dataDxfId="2"/>
    <tableColumn id="46" xr3:uid="{9667A067-DE6F-4090-AF83-C311FEB9D691}" uniqueName="46" name="Nautical_Twilight" queryTableFieldId="46" dataDxfId="1"/>
    <tableColumn id="47" xr3:uid="{4361696F-8DA0-410B-A615-F112CA0FFF25}" uniqueName="47" name="Astronomical_Twilight" queryTableFieldId="4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EF63-5692-4589-BE91-9847CA5C59C9}">
  <dimension ref="A1:L6089"/>
  <sheetViews>
    <sheetView tabSelected="1" workbookViewId="0">
      <selection activeCell="H17" sqref="H17"/>
    </sheetView>
  </sheetViews>
  <sheetFormatPr defaultRowHeight="15" x14ac:dyDescent="0.25"/>
  <sheetData>
    <row r="1" spans="1:12" x14ac:dyDescent="0.25">
      <c r="A1" t="s">
        <v>0</v>
      </c>
      <c r="B1" t="s">
        <v>9687</v>
      </c>
      <c r="C1" t="s">
        <v>9688</v>
      </c>
      <c r="D1" t="s">
        <v>1</v>
      </c>
      <c r="E1" t="s">
        <v>8940</v>
      </c>
      <c r="F1" t="s">
        <v>9689</v>
      </c>
      <c r="G1" t="s">
        <v>8941</v>
      </c>
      <c r="H1" t="s">
        <v>9</v>
      </c>
      <c r="I1" t="s">
        <v>9693</v>
      </c>
      <c r="J1" t="s">
        <v>9690</v>
      </c>
      <c r="K1" t="s">
        <v>9691</v>
      </c>
      <c r="L1" t="s">
        <v>9692</v>
      </c>
    </row>
    <row r="2" spans="1:12" x14ac:dyDescent="0.25">
      <c r="A2" t="str">
        <f>US_Accidents_Dec20_updated[[#This Row],[ID]]</f>
        <v>A-3749015</v>
      </c>
      <c r="B2">
        <f>US_Accidents_Dec20_updated[[#This Row],[Start_Lat]]</f>
        <v>39.735970000000002</v>
      </c>
      <c r="C2">
        <f>US_Accidents_Dec20_updated[[#This Row],[Start_Lng]]</f>
        <v>-105.01439999999999</v>
      </c>
      <c r="D2">
        <f>US_Accidents_Dec20_updated[[#This Row],[Severity]]-1</f>
        <v>2</v>
      </c>
      <c r="E2">
        <f>HOUR(US_Accidents_Dec20_updated[[#This Row],[Start_Time]])</f>
        <v>23</v>
      </c>
      <c r="F2">
        <f>DAY(US_Accidents_Dec20_updated[[#This Row],[Start_Time]])</f>
        <v>22</v>
      </c>
      <c r="G2">
        <f>MONTH(US_Accidents_Dec20_updated[[#This Row],[Start_Time]])</f>
        <v>12</v>
      </c>
      <c r="H2" t="str">
        <f>US_Accidents_Dec20_updated[[#This Row],[Description]]</f>
        <v>At US-40/CO-33/Colfax Ave/Exit 210 - Accident.</v>
      </c>
      <c r="I2" t="s">
        <v>50</v>
      </c>
      <c r="J2">
        <f>IF(US_Accidents_Dec20_updated[[#This Row],[Visibility(mi)]]&gt;30, 30, MROUND(US_Accidents_Dec20_updated[[#This Row],[Visibility(mi)]],5))</f>
        <v>10</v>
      </c>
      <c r="K2">
        <f>MROUND(US_Accidents_Dec20_updated[[#This Row],[Wind_Speed(mph)]],5)</f>
        <v>5</v>
      </c>
      <c r="L2">
        <f>IF(US_Accidents_Dec20_updated[[#This Row],[Precipitation(in)]]&gt;0.1, 0.1, US_Accidents_Dec20_updated[[#This Row],[Precipitation(in)]])</f>
        <v>0</v>
      </c>
    </row>
    <row r="3" spans="1:12" x14ac:dyDescent="0.25">
      <c r="A3" t="str">
        <f>US_Accidents_Dec20_updated[[#This Row],[ID]]</f>
        <v>A-3749016</v>
      </c>
      <c r="B3">
        <f>US_Accidents_Dec20_updated[[#This Row],[Start_Lat]]</f>
        <v>39.567779999999999</v>
      </c>
      <c r="C3">
        <f>US_Accidents_Dec20_updated[[#This Row],[Start_Lng]]</f>
        <v>-107.52108</v>
      </c>
      <c r="D3">
        <f>US_Accidents_Dec20_updated[[#This Row],[Severity]]-1</f>
        <v>2</v>
      </c>
      <c r="E3">
        <f>HOUR(US_Accidents_Dec20_updated[[#This Row],[Start_Time]])</f>
        <v>23</v>
      </c>
      <c r="F3">
        <f>DAY(US_Accidents_Dec20_updated[[#This Row],[Start_Time]])</f>
        <v>22</v>
      </c>
      <c r="G3">
        <f>MONTH(US_Accidents_Dec20_updated[[#This Row],[Start_Time]])</f>
        <v>12</v>
      </c>
      <c r="H3" t="str">
        <f>US_Accidents_Dec20_updated[[#This Row],[Description]]</f>
        <v>At 9th St/Exit 97 - Accident.</v>
      </c>
      <c r="I3" t="s">
        <v>50</v>
      </c>
      <c r="J3">
        <f>IF(US_Accidents_Dec20_updated[[#This Row],[Visibility(mi)]]&gt;30, 30, MROUND(US_Accidents_Dec20_updated[[#This Row],[Visibility(mi)]],5))</f>
        <v>10</v>
      </c>
      <c r="K3">
        <f>MROUND(US_Accidents_Dec20_updated[[#This Row],[Wind_Speed(mph)]],5)</f>
        <v>0</v>
      </c>
      <c r="L3">
        <f>IF(US_Accidents_Dec20_updated[[#This Row],[Precipitation(in)]]&gt;0.1, 0.1, US_Accidents_Dec20_updated[[#This Row],[Precipitation(in)]])</f>
        <v>0</v>
      </c>
    </row>
    <row r="4" spans="1:12" x14ac:dyDescent="0.25">
      <c r="A4" t="str">
        <f>US_Accidents_Dec20_updated[[#This Row],[ID]]</f>
        <v>A-3749022</v>
      </c>
      <c r="B4">
        <f>US_Accidents_Dec20_updated[[#This Row],[Start_Lat]]</f>
        <v>39.783949999999997</v>
      </c>
      <c r="C4">
        <f>US_Accidents_Dec20_updated[[#This Row],[Start_Lng]]</f>
        <v>-105.02839</v>
      </c>
      <c r="D4">
        <f>US_Accidents_Dec20_updated[[#This Row],[Severity]]-1</f>
        <v>1</v>
      </c>
      <c r="E4">
        <f>HOUR(US_Accidents_Dec20_updated[[#This Row],[Start_Time]])</f>
        <v>5</v>
      </c>
      <c r="F4">
        <f>DAY(US_Accidents_Dec20_updated[[#This Row],[Start_Time]])</f>
        <v>23</v>
      </c>
      <c r="G4">
        <f>MONTH(US_Accidents_Dec20_updated[[#This Row],[Start_Time]])</f>
        <v>12</v>
      </c>
      <c r="H4" t="str">
        <f>US_Accidents_Dec20_updated[[#This Row],[Description]]</f>
        <v>At Federal Blvd/Exit 272 - Accident.</v>
      </c>
      <c r="I4" t="s">
        <v>50</v>
      </c>
      <c r="J4">
        <f>IF(US_Accidents_Dec20_updated[[#This Row],[Visibility(mi)]]&gt;30, 30, MROUND(US_Accidents_Dec20_updated[[#This Row],[Visibility(mi)]],5))</f>
        <v>10</v>
      </c>
      <c r="K4">
        <f>MROUND(US_Accidents_Dec20_updated[[#This Row],[Wind_Speed(mph)]],5)</f>
        <v>5</v>
      </c>
      <c r="L4">
        <f>IF(US_Accidents_Dec20_updated[[#This Row],[Precipitation(in)]]&gt;0.1, 0.1, US_Accidents_Dec20_updated[[#This Row],[Precipitation(in)]])</f>
        <v>0</v>
      </c>
    </row>
    <row r="5" spans="1:12" x14ac:dyDescent="0.25">
      <c r="A5" t="str">
        <f>US_Accidents_Dec20_updated[[#This Row],[ID]]</f>
        <v>A-3749029</v>
      </c>
      <c r="B5">
        <f>US_Accidents_Dec20_updated[[#This Row],[Start_Lat]]</f>
        <v>39.712589999999999</v>
      </c>
      <c r="C5">
        <f>US_Accidents_Dec20_updated[[#This Row],[Start_Lng]]</f>
        <v>-105.3036</v>
      </c>
      <c r="D5">
        <f>US_Accidents_Dec20_updated[[#This Row],[Severity]]-1</f>
        <v>2</v>
      </c>
      <c r="E5">
        <f>HOUR(US_Accidents_Dec20_updated[[#This Row],[Start_Time]])</f>
        <v>10</v>
      </c>
      <c r="F5">
        <f>DAY(US_Accidents_Dec20_updated[[#This Row],[Start_Time]])</f>
        <v>23</v>
      </c>
      <c r="G5">
        <f>MONTH(US_Accidents_Dec20_updated[[#This Row],[Start_Time]])</f>
        <v>12</v>
      </c>
      <c r="H5" t="str">
        <f>US_Accidents_Dec20_updated[[#This Row],[Description]]</f>
        <v>At Genesee Dr/Moss Rock Rd/Exit 253 - Accident.</v>
      </c>
      <c r="I5" t="s">
        <v>50</v>
      </c>
      <c r="J5">
        <f>IF(US_Accidents_Dec20_updated[[#This Row],[Visibility(mi)]]&gt;30, 30, MROUND(US_Accidents_Dec20_updated[[#This Row],[Visibility(mi)]],5))</f>
        <v>30</v>
      </c>
      <c r="K5">
        <f>MROUND(US_Accidents_Dec20_updated[[#This Row],[Wind_Speed(mph)]],5)</f>
        <v>0</v>
      </c>
      <c r="L5">
        <f>IF(US_Accidents_Dec20_updated[[#This Row],[Precipitation(in)]]&gt;0.1, 0.1, US_Accidents_Dec20_updated[[#This Row],[Precipitation(in)]])</f>
        <v>0</v>
      </c>
    </row>
    <row r="6" spans="1:12" x14ac:dyDescent="0.25">
      <c r="A6" t="str">
        <f>US_Accidents_Dec20_updated[[#This Row],[ID]]</f>
        <v>A-3749040</v>
      </c>
      <c r="B6">
        <f>US_Accidents_Dec20_updated[[#This Row],[Start_Lat]]</f>
        <v>39.479619999999997</v>
      </c>
      <c r="C6">
        <f>US_Accidents_Dec20_updated[[#This Row],[Start_Lng]]</f>
        <v>-104.87260000000001</v>
      </c>
      <c r="D6">
        <f>US_Accidents_Dec20_updated[[#This Row],[Severity]]-1</f>
        <v>2</v>
      </c>
      <c r="E6">
        <f>HOUR(US_Accidents_Dec20_updated[[#This Row],[Start_Time]])</f>
        <v>17</v>
      </c>
      <c r="F6">
        <f>DAY(US_Accidents_Dec20_updated[[#This Row],[Start_Time]])</f>
        <v>23</v>
      </c>
      <c r="G6">
        <f>MONTH(US_Accidents_Dec20_updated[[#This Row],[Start_Time]])</f>
        <v>12</v>
      </c>
      <c r="H6" t="str">
        <f>US_Accidents_Dec20_updated[[#This Row],[Description]]</f>
        <v>At Castle Pines Pky/Exit 188 - Accident.</v>
      </c>
      <c r="I6" t="s">
        <v>50</v>
      </c>
      <c r="J6">
        <f>IF(US_Accidents_Dec20_updated[[#This Row],[Visibility(mi)]]&gt;30, 30, MROUND(US_Accidents_Dec20_updated[[#This Row],[Visibility(mi)]],5))</f>
        <v>10</v>
      </c>
      <c r="K6">
        <f>MROUND(US_Accidents_Dec20_updated[[#This Row],[Wind_Speed(mph)]],5)</f>
        <v>10</v>
      </c>
      <c r="L6">
        <f>IF(US_Accidents_Dec20_updated[[#This Row],[Precipitation(in)]]&gt;0.1, 0.1, US_Accidents_Dec20_updated[[#This Row],[Precipitation(in)]])</f>
        <v>0</v>
      </c>
    </row>
    <row r="7" spans="1:12" x14ac:dyDescent="0.25">
      <c r="A7" t="str">
        <f>US_Accidents_Dec20_updated[[#This Row],[ID]]</f>
        <v>A-3749041</v>
      </c>
      <c r="B7">
        <f>US_Accidents_Dec20_updated[[#This Row],[Start_Lat]]</f>
        <v>39.780090000000001</v>
      </c>
      <c r="C7">
        <f>US_Accidents_Dec20_updated[[#This Row],[Start_Lng]]</f>
        <v>-104.93226</v>
      </c>
      <c r="D7">
        <f>US_Accidents_Dec20_updated[[#This Row],[Severity]]-1</f>
        <v>2</v>
      </c>
      <c r="E7">
        <f>HOUR(US_Accidents_Dec20_updated[[#This Row],[Start_Time]])</f>
        <v>15</v>
      </c>
      <c r="F7">
        <f>DAY(US_Accidents_Dec20_updated[[#This Row],[Start_Time]])</f>
        <v>23</v>
      </c>
      <c r="G7">
        <f>MONTH(US_Accidents_Dec20_updated[[#This Row],[Start_Time]])</f>
        <v>12</v>
      </c>
      <c r="H7" t="str">
        <f>US_Accidents_Dec20_updated[[#This Row],[Description]]</f>
        <v>At Dahlia St/Exit 277 - Accident.</v>
      </c>
      <c r="I7" t="s">
        <v>50</v>
      </c>
      <c r="J7">
        <f>IF(US_Accidents_Dec20_updated[[#This Row],[Visibility(mi)]]&gt;30, 30, MROUND(US_Accidents_Dec20_updated[[#This Row],[Visibility(mi)]],5))</f>
        <v>30</v>
      </c>
      <c r="K7">
        <f>MROUND(US_Accidents_Dec20_updated[[#This Row],[Wind_Speed(mph)]],5)</f>
        <v>10</v>
      </c>
      <c r="L7">
        <f>IF(US_Accidents_Dec20_updated[[#This Row],[Precipitation(in)]]&gt;0.1, 0.1, US_Accidents_Dec20_updated[[#This Row],[Precipitation(in)]])</f>
        <v>0</v>
      </c>
    </row>
    <row r="8" spans="1:12" x14ac:dyDescent="0.25">
      <c r="A8" t="str">
        <f>US_Accidents_Dec20_updated[[#This Row],[ID]]</f>
        <v>A-3751031</v>
      </c>
      <c r="B8">
        <f>US_Accidents_Dec20_updated[[#This Row],[Start_Lat]]</f>
        <v>38.935380000000002</v>
      </c>
      <c r="C8">
        <f>US_Accidents_Dec20_updated[[#This Row],[Start_Lng]]</f>
        <v>-105.19425</v>
      </c>
      <c r="D8">
        <f>US_Accidents_Dec20_updated[[#This Row],[Severity]]-1</f>
        <v>2</v>
      </c>
      <c r="E8">
        <f>HOUR(US_Accidents_Dec20_updated[[#This Row],[Start_Time]])</f>
        <v>6</v>
      </c>
      <c r="F8">
        <f>DAY(US_Accidents_Dec20_updated[[#This Row],[Start_Time]])</f>
        <v>24</v>
      </c>
      <c r="G8">
        <f>MONTH(US_Accidents_Dec20_updated[[#This Row],[Start_Time]])</f>
        <v>12</v>
      </c>
      <c r="H8" t="str">
        <f>US_Accidents_Dec20_updated[[#This Row],[Description]]</f>
        <v>At CR-1/Costello Ave - Accident.</v>
      </c>
      <c r="I8" t="s">
        <v>50</v>
      </c>
      <c r="J8">
        <f>IF(US_Accidents_Dec20_updated[[#This Row],[Visibility(mi)]]&gt;30, 30, MROUND(US_Accidents_Dec20_updated[[#This Row],[Visibility(mi)]],5))</f>
        <v>10</v>
      </c>
      <c r="K8">
        <f>MROUND(US_Accidents_Dec20_updated[[#This Row],[Wind_Speed(mph)]],5)</f>
        <v>0</v>
      </c>
      <c r="L8">
        <f>IF(US_Accidents_Dec20_updated[[#This Row],[Precipitation(in)]]&gt;0.1, 0.1, US_Accidents_Dec20_updated[[#This Row],[Precipitation(in)]])</f>
        <v>0</v>
      </c>
    </row>
    <row r="9" spans="1:12" x14ac:dyDescent="0.25">
      <c r="A9" t="str">
        <f>US_Accidents_Dec20_updated[[#This Row],[ID]]</f>
        <v>A-3751044</v>
      </c>
      <c r="B9">
        <f>US_Accidents_Dec20_updated[[#This Row],[Start_Lat]]</f>
        <v>39.697940000000003</v>
      </c>
      <c r="C9">
        <f>US_Accidents_Dec20_updated[[#This Row],[Start_Lng]]</f>
        <v>-104.82915</v>
      </c>
      <c r="D9">
        <f>US_Accidents_Dec20_updated[[#This Row],[Severity]]-1</f>
        <v>2</v>
      </c>
      <c r="E9">
        <f>HOUR(US_Accidents_Dec20_updated[[#This Row],[Start_Time]])</f>
        <v>9</v>
      </c>
      <c r="F9">
        <f>DAY(US_Accidents_Dec20_updated[[#This Row],[Start_Time]])</f>
        <v>24</v>
      </c>
      <c r="G9">
        <f>MONTH(US_Accidents_Dec20_updated[[#This Row],[Start_Time]])</f>
        <v>12</v>
      </c>
      <c r="H9" t="str">
        <f>US_Accidents_Dec20_updated[[#This Row],[Description]]</f>
        <v>At Mississippi Ave/Exit 7 - Accident.</v>
      </c>
      <c r="I9" t="s">
        <v>50</v>
      </c>
      <c r="J9">
        <f>IF(US_Accidents_Dec20_updated[[#This Row],[Visibility(mi)]]&gt;30, 30, MROUND(US_Accidents_Dec20_updated[[#This Row],[Visibility(mi)]],5))</f>
        <v>10</v>
      </c>
      <c r="K9">
        <f>MROUND(US_Accidents_Dec20_updated[[#This Row],[Wind_Speed(mph)]],5)</f>
        <v>5</v>
      </c>
      <c r="L9">
        <f>IF(US_Accidents_Dec20_updated[[#This Row],[Precipitation(in)]]&gt;0.1, 0.1, US_Accidents_Dec20_updated[[#This Row],[Precipitation(in)]])</f>
        <v>0</v>
      </c>
    </row>
    <row r="10" spans="1:12" x14ac:dyDescent="0.25">
      <c r="A10" t="str">
        <f>US_Accidents_Dec20_updated[[#This Row],[ID]]</f>
        <v>A-3751053</v>
      </c>
      <c r="B10">
        <f>US_Accidents_Dec20_updated[[#This Row],[Start_Lat]]</f>
        <v>39.827309999999997</v>
      </c>
      <c r="C10">
        <f>US_Accidents_Dec20_updated[[#This Row],[Start_Lng]]</f>
        <v>-104.98285</v>
      </c>
      <c r="D10">
        <f>US_Accidents_Dec20_updated[[#This Row],[Severity]]-1</f>
        <v>2</v>
      </c>
      <c r="E10">
        <f>HOUR(US_Accidents_Dec20_updated[[#This Row],[Start_Time]])</f>
        <v>13</v>
      </c>
      <c r="F10">
        <f>DAY(US_Accidents_Dec20_updated[[#This Row],[Start_Time]])</f>
        <v>24</v>
      </c>
      <c r="G10">
        <f>MONTH(US_Accidents_Dec20_updated[[#This Row],[Start_Time]])</f>
        <v>12</v>
      </c>
      <c r="H10" t="str">
        <f>US_Accidents_Dec20_updated[[#This Row],[Description]]</f>
        <v>At I-25 (North) - Accident.</v>
      </c>
      <c r="I10" t="s">
        <v>50</v>
      </c>
      <c r="J10">
        <f>IF(US_Accidents_Dec20_updated[[#This Row],[Visibility(mi)]]&gt;30, 30, MROUND(US_Accidents_Dec20_updated[[#This Row],[Visibility(mi)]],5))</f>
        <v>30</v>
      </c>
      <c r="K10">
        <f>MROUND(US_Accidents_Dec20_updated[[#This Row],[Wind_Speed(mph)]],5)</f>
        <v>5</v>
      </c>
      <c r="L10">
        <f>IF(US_Accidents_Dec20_updated[[#This Row],[Precipitation(in)]]&gt;0.1, 0.1, US_Accidents_Dec20_updated[[#This Row],[Precipitation(in)]])</f>
        <v>0</v>
      </c>
    </row>
    <row r="11" spans="1:12" x14ac:dyDescent="0.25">
      <c r="A11" t="str">
        <f>US_Accidents_Dec20_updated[[#This Row],[ID]]</f>
        <v>A-3751054</v>
      </c>
      <c r="B11">
        <f>US_Accidents_Dec20_updated[[#This Row],[Start_Lat]]</f>
        <v>39.594650000000001</v>
      </c>
      <c r="C11">
        <f>US_Accidents_Dec20_updated[[#This Row],[Start_Lng]]</f>
        <v>-106.25116</v>
      </c>
      <c r="D11">
        <f>US_Accidents_Dec20_updated[[#This Row],[Severity]]-1</f>
        <v>2</v>
      </c>
      <c r="E11">
        <f>HOUR(US_Accidents_Dec20_updated[[#This Row],[Start_Time]])</f>
        <v>13</v>
      </c>
      <c r="F11">
        <f>DAY(US_Accidents_Dec20_updated[[#This Row],[Start_Time]])</f>
        <v>24</v>
      </c>
      <c r="G11">
        <f>MONTH(US_Accidents_Dec20_updated[[#This Row],[Start_Time]])</f>
        <v>12</v>
      </c>
      <c r="H11" t="str">
        <f>US_Accidents_Dec20_updated[[#This Row],[Description]]</f>
        <v>At Bighorn Rd/Exit 180 - Accident.</v>
      </c>
      <c r="I11" t="s">
        <v>50</v>
      </c>
      <c r="J11">
        <f>IF(US_Accidents_Dec20_updated[[#This Row],[Visibility(mi)]]&gt;30, 30, MROUND(US_Accidents_Dec20_updated[[#This Row],[Visibility(mi)]],5))</f>
        <v>10</v>
      </c>
      <c r="K11">
        <f>MROUND(US_Accidents_Dec20_updated[[#This Row],[Wind_Speed(mph)]],5)</f>
        <v>10</v>
      </c>
      <c r="L11">
        <f>IF(US_Accidents_Dec20_updated[[#This Row],[Precipitation(in)]]&gt;0.1, 0.1, US_Accidents_Dec20_updated[[#This Row],[Precipitation(in)]])</f>
        <v>0</v>
      </c>
    </row>
    <row r="12" spans="1:12" x14ac:dyDescent="0.25">
      <c r="A12" t="str">
        <f>US_Accidents_Dec20_updated[[#This Row],[ID]]</f>
        <v>A-3751072</v>
      </c>
      <c r="B12">
        <f>US_Accidents_Dec20_updated[[#This Row],[Start_Lat]]</f>
        <v>39.683599999999998</v>
      </c>
      <c r="C12">
        <f>US_Accidents_Dec20_updated[[#This Row],[Start_Lng]]</f>
        <v>-105.08143</v>
      </c>
      <c r="D12">
        <f>US_Accidents_Dec20_updated[[#This Row],[Severity]]-1</f>
        <v>3</v>
      </c>
      <c r="E12">
        <f>HOUR(US_Accidents_Dec20_updated[[#This Row],[Start_Time]])</f>
        <v>22</v>
      </c>
      <c r="F12">
        <f>DAY(US_Accidents_Dec20_updated[[#This Row],[Start_Time]])</f>
        <v>24</v>
      </c>
      <c r="G12">
        <f>MONTH(US_Accidents_Dec20_updated[[#This Row],[Start_Time]])</f>
        <v>12</v>
      </c>
      <c r="H12" t="str">
        <f>US_Accidents_Dec20_updated[[#This Row],[Description]]</f>
        <v>Closed between W Florida Ave and CO-8/W Morrison Rd - Road closed due to accident. Construction work.</v>
      </c>
      <c r="I12" t="s">
        <v>50</v>
      </c>
      <c r="J12">
        <f>IF(US_Accidents_Dec20_updated[[#This Row],[Visibility(mi)]]&gt;30, 30, MROUND(US_Accidents_Dec20_updated[[#This Row],[Visibility(mi)]],5))</f>
        <v>10</v>
      </c>
      <c r="K12">
        <f>MROUND(US_Accidents_Dec20_updated[[#This Row],[Wind_Speed(mph)]],5)</f>
        <v>10</v>
      </c>
      <c r="L12">
        <f>IF(US_Accidents_Dec20_updated[[#This Row],[Precipitation(in)]]&gt;0.1, 0.1, US_Accidents_Dec20_updated[[#This Row],[Precipitation(in)]])</f>
        <v>0</v>
      </c>
    </row>
    <row r="13" spans="1:12" x14ac:dyDescent="0.25">
      <c r="A13" t="str">
        <f>US_Accidents_Dec20_updated[[#This Row],[ID]]</f>
        <v>A-3751073</v>
      </c>
      <c r="B13">
        <f>US_Accidents_Dec20_updated[[#This Row],[Start_Lat]]</f>
        <v>39.681280000000001</v>
      </c>
      <c r="C13">
        <f>US_Accidents_Dec20_updated[[#This Row],[Start_Lng]]</f>
        <v>-105.08146000000001</v>
      </c>
      <c r="D13">
        <f>US_Accidents_Dec20_updated[[#This Row],[Severity]]-1</f>
        <v>3</v>
      </c>
      <c r="E13">
        <f>HOUR(US_Accidents_Dec20_updated[[#This Row],[Start_Time]])</f>
        <v>22</v>
      </c>
      <c r="F13">
        <f>DAY(US_Accidents_Dec20_updated[[#This Row],[Start_Time]])</f>
        <v>24</v>
      </c>
      <c r="G13">
        <f>MONTH(US_Accidents_Dec20_updated[[#This Row],[Start_Time]])</f>
        <v>12</v>
      </c>
      <c r="H13" t="str">
        <f>US_Accidents_Dec20_updated[[#This Row],[Description]]</f>
        <v>Closed between CO-8/W Morrison Rd and W Florida Ave - Road closed due to accident. Construction work.</v>
      </c>
      <c r="I13" t="s">
        <v>50</v>
      </c>
      <c r="J13">
        <f>IF(US_Accidents_Dec20_updated[[#This Row],[Visibility(mi)]]&gt;30, 30, MROUND(US_Accidents_Dec20_updated[[#This Row],[Visibility(mi)]],5))</f>
        <v>10</v>
      </c>
      <c r="K13">
        <f>MROUND(US_Accidents_Dec20_updated[[#This Row],[Wind_Speed(mph)]],5)</f>
        <v>10</v>
      </c>
      <c r="L13">
        <f>IF(US_Accidents_Dec20_updated[[#This Row],[Precipitation(in)]]&gt;0.1, 0.1, US_Accidents_Dec20_updated[[#This Row],[Precipitation(in)]])</f>
        <v>0</v>
      </c>
    </row>
    <row r="14" spans="1:12" x14ac:dyDescent="0.25">
      <c r="A14" t="str">
        <f>US_Accidents_Dec20_updated[[#This Row],[ID]]</f>
        <v>A-3751074</v>
      </c>
      <c r="B14">
        <f>US_Accidents_Dec20_updated[[#This Row],[Start_Lat]]</f>
        <v>38.715249999999997</v>
      </c>
      <c r="C14">
        <f>US_Accidents_Dec20_updated[[#This Row],[Start_Lng]]</f>
        <v>-104.72687000000001</v>
      </c>
      <c r="D14">
        <f>US_Accidents_Dec20_updated[[#This Row],[Severity]]-1</f>
        <v>2</v>
      </c>
      <c r="E14">
        <f>HOUR(US_Accidents_Dec20_updated[[#This Row],[Start_Time]])</f>
        <v>22</v>
      </c>
      <c r="F14">
        <f>DAY(US_Accidents_Dec20_updated[[#This Row],[Start_Time]])</f>
        <v>24</v>
      </c>
      <c r="G14">
        <f>MONTH(US_Accidents_Dec20_updated[[#This Row],[Start_Time]])</f>
        <v>12</v>
      </c>
      <c r="H14" t="str">
        <f>US_Accidents_Dec20_updated[[#This Row],[Description]]</f>
        <v>At CO-16/Exit 132 - Accident.</v>
      </c>
      <c r="I14" t="s">
        <v>50</v>
      </c>
      <c r="J14">
        <f>IF(US_Accidents_Dec20_updated[[#This Row],[Visibility(mi)]]&gt;30, 30, MROUND(US_Accidents_Dec20_updated[[#This Row],[Visibility(mi)]],5))</f>
        <v>10</v>
      </c>
      <c r="K14">
        <f>MROUND(US_Accidents_Dec20_updated[[#This Row],[Wind_Speed(mph)]],5)</f>
        <v>5</v>
      </c>
      <c r="L14">
        <f>IF(US_Accidents_Dec20_updated[[#This Row],[Precipitation(in)]]&gt;0.1, 0.1, US_Accidents_Dec20_updated[[#This Row],[Precipitation(in)]])</f>
        <v>0</v>
      </c>
    </row>
    <row r="15" spans="1:12" x14ac:dyDescent="0.25">
      <c r="A15" t="str">
        <f>US_Accidents_Dec20_updated[[#This Row],[ID]]</f>
        <v>A-3751834</v>
      </c>
      <c r="B15">
        <f>US_Accidents_Dec20_updated[[#This Row],[Start_Lat]]</f>
        <v>38.798999999999999</v>
      </c>
      <c r="C15">
        <f>US_Accidents_Dec20_updated[[#This Row],[Start_Lng]]</f>
        <v>-105.12012</v>
      </c>
      <c r="D15">
        <f>US_Accidents_Dec20_updated[[#This Row],[Severity]]-1</f>
        <v>2</v>
      </c>
      <c r="E15">
        <f>HOUR(US_Accidents_Dec20_updated[[#This Row],[Start_Time]])</f>
        <v>7</v>
      </c>
      <c r="F15">
        <f>DAY(US_Accidents_Dec20_updated[[#This Row],[Start_Time]])</f>
        <v>25</v>
      </c>
      <c r="G15">
        <f>MONTH(US_Accidents_Dec20_updated[[#This Row],[Start_Time]])</f>
        <v>12</v>
      </c>
      <c r="H15" t="str">
        <f>US_Accidents_Dec20_updated[[#This Row],[Description]]</f>
        <v>At CR-61/Four Mine Rd (North) - Accident.</v>
      </c>
      <c r="I15" t="s">
        <v>50</v>
      </c>
      <c r="J15">
        <f>IF(US_Accidents_Dec20_updated[[#This Row],[Visibility(mi)]]&gt;30, 30, MROUND(US_Accidents_Dec20_updated[[#This Row],[Visibility(mi)]],5))</f>
        <v>10</v>
      </c>
      <c r="K15">
        <f>MROUND(US_Accidents_Dec20_updated[[#This Row],[Wind_Speed(mph)]],5)</f>
        <v>5</v>
      </c>
      <c r="L15">
        <f>IF(US_Accidents_Dec20_updated[[#This Row],[Precipitation(in)]]&gt;0.1, 0.1, US_Accidents_Dec20_updated[[#This Row],[Precipitation(in)]])</f>
        <v>0</v>
      </c>
    </row>
    <row r="16" spans="1:12" x14ac:dyDescent="0.25">
      <c r="A16" t="str">
        <f>US_Accidents_Dec20_updated[[#This Row],[ID]]</f>
        <v>A-3751835</v>
      </c>
      <c r="B16">
        <f>US_Accidents_Dec20_updated[[#This Row],[Start_Lat]]</f>
        <v>38.798999999999999</v>
      </c>
      <c r="C16">
        <f>US_Accidents_Dec20_updated[[#This Row],[Start_Lng]]</f>
        <v>-105.12012</v>
      </c>
      <c r="D16">
        <f>US_Accidents_Dec20_updated[[#This Row],[Severity]]-1</f>
        <v>2</v>
      </c>
      <c r="E16">
        <f>HOUR(US_Accidents_Dec20_updated[[#This Row],[Start_Time]])</f>
        <v>7</v>
      </c>
      <c r="F16">
        <f>DAY(US_Accidents_Dec20_updated[[#This Row],[Start_Time]])</f>
        <v>25</v>
      </c>
      <c r="G16">
        <f>MONTH(US_Accidents_Dec20_updated[[#This Row],[Start_Time]])</f>
        <v>12</v>
      </c>
      <c r="H16" t="str">
        <f>US_Accidents_Dec20_updated[[#This Row],[Description]]</f>
        <v>At CR-81/Lazy S Ranch Rd - Accident.</v>
      </c>
      <c r="I16" t="s">
        <v>50</v>
      </c>
      <c r="J16">
        <f>IF(US_Accidents_Dec20_updated[[#This Row],[Visibility(mi)]]&gt;30, 30, MROUND(US_Accidents_Dec20_updated[[#This Row],[Visibility(mi)]],5))</f>
        <v>10</v>
      </c>
      <c r="K16">
        <f>MROUND(US_Accidents_Dec20_updated[[#This Row],[Wind_Speed(mph)]],5)</f>
        <v>5</v>
      </c>
      <c r="L16">
        <f>IF(US_Accidents_Dec20_updated[[#This Row],[Precipitation(in)]]&gt;0.1, 0.1, US_Accidents_Dec20_updated[[#This Row],[Precipitation(in)]])</f>
        <v>0</v>
      </c>
    </row>
    <row r="17" spans="1:12" x14ac:dyDescent="0.25">
      <c r="A17" t="str">
        <f>US_Accidents_Dec20_updated[[#This Row],[ID]]</f>
        <v>A-3751838</v>
      </c>
      <c r="B17">
        <f>US_Accidents_Dec20_updated[[#This Row],[Start_Lat]]</f>
        <v>39.823540000000001</v>
      </c>
      <c r="C17">
        <f>US_Accidents_Dec20_updated[[#This Row],[Start_Lng]]</f>
        <v>-104.96411999999999</v>
      </c>
      <c r="D17">
        <f>US_Accidents_Dec20_updated[[#This Row],[Severity]]-1</f>
        <v>2</v>
      </c>
      <c r="E17">
        <f>HOUR(US_Accidents_Dec20_updated[[#This Row],[Start_Time]])</f>
        <v>7</v>
      </c>
      <c r="F17">
        <f>DAY(US_Accidents_Dec20_updated[[#This Row],[Start_Time]])</f>
        <v>25</v>
      </c>
      <c r="G17">
        <f>MONTH(US_Accidents_Dec20_updated[[#This Row],[Start_Time]])</f>
        <v>12</v>
      </c>
      <c r="H17" t="str">
        <f>US_Accidents_Dec20_updated[[#This Row],[Description]]</f>
        <v>At I-270/Exit 6 - Accident.</v>
      </c>
      <c r="I17" t="s">
        <v>50</v>
      </c>
      <c r="J17">
        <f>IF(US_Accidents_Dec20_updated[[#This Row],[Visibility(mi)]]&gt;30, 30, MROUND(US_Accidents_Dec20_updated[[#This Row],[Visibility(mi)]],5))</f>
        <v>10</v>
      </c>
      <c r="K17">
        <f>MROUND(US_Accidents_Dec20_updated[[#This Row],[Wind_Speed(mph)]],5)</f>
        <v>10</v>
      </c>
      <c r="L17">
        <f>IF(US_Accidents_Dec20_updated[[#This Row],[Precipitation(in)]]&gt;0.1, 0.1, US_Accidents_Dec20_updated[[#This Row],[Precipitation(in)]])</f>
        <v>0</v>
      </c>
    </row>
    <row r="18" spans="1:12" x14ac:dyDescent="0.25">
      <c r="A18" t="str">
        <f>US_Accidents_Dec20_updated[[#This Row],[ID]]</f>
        <v>A-3751856</v>
      </c>
      <c r="B18">
        <f>US_Accidents_Dec20_updated[[#This Row],[Start_Lat]]</f>
        <v>39.655619999999999</v>
      </c>
      <c r="C18">
        <f>US_Accidents_Dec20_updated[[#This Row],[Start_Lng]]</f>
        <v>-105.00063</v>
      </c>
      <c r="D18">
        <f>US_Accidents_Dec20_updated[[#This Row],[Severity]]-1</f>
        <v>2</v>
      </c>
      <c r="E18">
        <f>HOUR(US_Accidents_Dec20_updated[[#This Row],[Start_Time]])</f>
        <v>12</v>
      </c>
      <c r="F18">
        <f>DAY(US_Accidents_Dec20_updated[[#This Row],[Start_Time]])</f>
        <v>25</v>
      </c>
      <c r="G18">
        <f>MONTH(US_Accidents_Dec20_updated[[#This Row],[Start_Time]])</f>
        <v>12</v>
      </c>
      <c r="H18" t="str">
        <f>US_Accidents_Dec20_updated[[#This Row],[Description]]</f>
        <v>At US-285/W Hampden Ave - Accident.</v>
      </c>
      <c r="I18" t="s">
        <v>50</v>
      </c>
      <c r="J18">
        <f>IF(US_Accidents_Dec20_updated[[#This Row],[Visibility(mi)]]&gt;30, 30, MROUND(US_Accidents_Dec20_updated[[#This Row],[Visibility(mi)]],5))</f>
        <v>10</v>
      </c>
      <c r="K18">
        <f>MROUND(US_Accidents_Dec20_updated[[#This Row],[Wind_Speed(mph)]],5)</f>
        <v>15</v>
      </c>
      <c r="L18">
        <f>IF(US_Accidents_Dec20_updated[[#This Row],[Precipitation(in)]]&gt;0.1, 0.1, US_Accidents_Dec20_updated[[#This Row],[Precipitation(in)]])</f>
        <v>0</v>
      </c>
    </row>
    <row r="19" spans="1:12" x14ac:dyDescent="0.25">
      <c r="A19" t="str">
        <f>US_Accidents_Dec20_updated[[#This Row],[ID]]</f>
        <v>A-3751871</v>
      </c>
      <c r="B19">
        <f>US_Accidents_Dec20_updated[[#This Row],[Start_Lat]]</f>
        <v>39.478870000000001</v>
      </c>
      <c r="C19">
        <f>US_Accidents_Dec20_updated[[#This Row],[Start_Lng]]</f>
        <v>-104.8724</v>
      </c>
      <c r="D19">
        <f>US_Accidents_Dec20_updated[[#This Row],[Severity]]-1</f>
        <v>2</v>
      </c>
      <c r="E19">
        <f>HOUR(US_Accidents_Dec20_updated[[#This Row],[Start_Time]])</f>
        <v>19</v>
      </c>
      <c r="F19">
        <f>DAY(US_Accidents_Dec20_updated[[#This Row],[Start_Time]])</f>
        <v>25</v>
      </c>
      <c r="G19">
        <f>MONTH(US_Accidents_Dec20_updated[[#This Row],[Start_Time]])</f>
        <v>12</v>
      </c>
      <c r="H19" t="str">
        <f>US_Accidents_Dec20_updated[[#This Row],[Description]]</f>
        <v>At Oak Ln/Exit 190 - Accident.</v>
      </c>
      <c r="I19" t="s">
        <v>50</v>
      </c>
      <c r="J19">
        <f>IF(US_Accidents_Dec20_updated[[#This Row],[Visibility(mi)]]&gt;30, 30, MROUND(US_Accidents_Dec20_updated[[#This Row],[Visibility(mi)]],5))</f>
        <v>10</v>
      </c>
      <c r="K19">
        <f>MROUND(US_Accidents_Dec20_updated[[#This Row],[Wind_Speed(mph)]],5)</f>
        <v>5</v>
      </c>
      <c r="L19">
        <f>IF(US_Accidents_Dec20_updated[[#This Row],[Precipitation(in)]]&gt;0.1, 0.1, US_Accidents_Dec20_updated[[#This Row],[Precipitation(in)]])</f>
        <v>0</v>
      </c>
    </row>
    <row r="20" spans="1:12" x14ac:dyDescent="0.25">
      <c r="A20" t="str">
        <f>US_Accidents_Dec20_updated[[#This Row],[ID]]</f>
        <v>A-3751872</v>
      </c>
      <c r="B20">
        <f>US_Accidents_Dec20_updated[[#This Row],[Start_Lat]]</f>
        <v>39.79983</v>
      </c>
      <c r="C20">
        <f>US_Accidents_Dec20_updated[[#This Row],[Start_Lng]]</f>
        <v>-105.02965</v>
      </c>
      <c r="D20">
        <f>US_Accidents_Dec20_updated[[#This Row],[Severity]]-1</f>
        <v>2</v>
      </c>
      <c r="E20">
        <f>HOUR(US_Accidents_Dec20_updated[[#This Row],[Start_Time]])</f>
        <v>19</v>
      </c>
      <c r="F20">
        <f>DAY(US_Accidents_Dec20_updated[[#This Row],[Start_Time]])</f>
        <v>25</v>
      </c>
      <c r="G20">
        <f>MONTH(US_Accidents_Dec20_updated[[#This Row],[Start_Time]])</f>
        <v>12</v>
      </c>
      <c r="H20" t="str">
        <f>US_Accidents_Dec20_updated[[#This Row],[Description]]</f>
        <v>At US-287/Federal Blvd/Exit 3 - Accident.</v>
      </c>
      <c r="I20" t="s">
        <v>50</v>
      </c>
      <c r="J20">
        <f>IF(US_Accidents_Dec20_updated[[#This Row],[Visibility(mi)]]&gt;30, 30, MROUND(US_Accidents_Dec20_updated[[#This Row],[Visibility(mi)]],5))</f>
        <v>10</v>
      </c>
      <c r="K20">
        <f>MROUND(US_Accidents_Dec20_updated[[#This Row],[Wind_Speed(mph)]],5)</f>
        <v>5</v>
      </c>
      <c r="L20">
        <f>IF(US_Accidents_Dec20_updated[[#This Row],[Precipitation(in)]]&gt;0.1, 0.1, US_Accidents_Dec20_updated[[#This Row],[Precipitation(in)]])</f>
        <v>0</v>
      </c>
    </row>
    <row r="21" spans="1:12" x14ac:dyDescent="0.25">
      <c r="A21" t="str">
        <f>US_Accidents_Dec20_updated[[#This Row],[ID]]</f>
        <v>A-3751873</v>
      </c>
      <c r="B21">
        <f>US_Accidents_Dec20_updated[[#This Row],[Start_Lat]]</f>
        <v>39.799619999999997</v>
      </c>
      <c r="C21">
        <f>US_Accidents_Dec20_updated[[#This Row],[Start_Lng]]</f>
        <v>-105.02959</v>
      </c>
      <c r="D21">
        <f>US_Accidents_Dec20_updated[[#This Row],[Severity]]-1</f>
        <v>2</v>
      </c>
      <c r="E21">
        <f>HOUR(US_Accidents_Dec20_updated[[#This Row],[Start_Time]])</f>
        <v>19</v>
      </c>
      <c r="F21">
        <f>DAY(US_Accidents_Dec20_updated[[#This Row],[Start_Time]])</f>
        <v>25</v>
      </c>
      <c r="G21">
        <f>MONTH(US_Accidents_Dec20_updated[[#This Row],[Start_Time]])</f>
        <v>12</v>
      </c>
      <c r="H21" t="str">
        <f>US_Accidents_Dec20_updated[[#This Row],[Description]]</f>
        <v>At US-287/Federal Blvd/Exit 3 - Accident.</v>
      </c>
      <c r="I21" t="s">
        <v>50</v>
      </c>
      <c r="J21">
        <f>IF(US_Accidents_Dec20_updated[[#This Row],[Visibility(mi)]]&gt;30, 30, MROUND(US_Accidents_Dec20_updated[[#This Row],[Visibility(mi)]],5))</f>
        <v>10</v>
      </c>
      <c r="K21">
        <f>MROUND(US_Accidents_Dec20_updated[[#This Row],[Wind_Speed(mph)]],5)</f>
        <v>5</v>
      </c>
      <c r="L21">
        <f>IF(US_Accidents_Dec20_updated[[#This Row],[Precipitation(in)]]&gt;0.1, 0.1, US_Accidents_Dec20_updated[[#This Row],[Precipitation(in)]])</f>
        <v>0</v>
      </c>
    </row>
    <row r="22" spans="1:12" x14ac:dyDescent="0.25">
      <c r="A22" t="str">
        <f>US_Accidents_Dec20_updated[[#This Row],[ID]]</f>
        <v>A-3751874</v>
      </c>
      <c r="B22">
        <f>US_Accidents_Dec20_updated[[#This Row],[Start_Lat]]</f>
        <v>39.604990000000001</v>
      </c>
      <c r="C22">
        <f>US_Accidents_Dec20_updated[[#This Row],[Start_Lng]]</f>
        <v>-104.89093</v>
      </c>
      <c r="D22">
        <f>US_Accidents_Dec20_updated[[#This Row],[Severity]]-1</f>
        <v>2</v>
      </c>
      <c r="E22">
        <f>HOUR(US_Accidents_Dec20_updated[[#This Row],[Start_Time]])</f>
        <v>20</v>
      </c>
      <c r="F22">
        <f>DAY(US_Accidents_Dec20_updated[[#This Row],[Start_Time]])</f>
        <v>25</v>
      </c>
      <c r="G22">
        <f>MONTH(US_Accidents_Dec20_updated[[#This Row],[Start_Time]])</f>
        <v>12</v>
      </c>
      <c r="H22" t="str">
        <f>US_Accidents_Dec20_updated[[#This Row],[Description]]</f>
        <v>At CO-88/Arapahoe Rd/Exit 197 - Accident.</v>
      </c>
      <c r="I22" t="s">
        <v>50</v>
      </c>
      <c r="J22">
        <f>IF(US_Accidents_Dec20_updated[[#This Row],[Visibility(mi)]]&gt;30, 30, MROUND(US_Accidents_Dec20_updated[[#This Row],[Visibility(mi)]],5))</f>
        <v>10</v>
      </c>
      <c r="K22">
        <f>MROUND(US_Accidents_Dec20_updated[[#This Row],[Wind_Speed(mph)]],5)</f>
        <v>10</v>
      </c>
      <c r="L22">
        <f>IF(US_Accidents_Dec20_updated[[#This Row],[Precipitation(in)]]&gt;0.1, 0.1, US_Accidents_Dec20_updated[[#This Row],[Precipitation(in)]])</f>
        <v>0</v>
      </c>
    </row>
    <row r="23" spans="1:12" x14ac:dyDescent="0.25">
      <c r="A23" t="str">
        <f>US_Accidents_Dec20_updated[[#This Row],[ID]]</f>
        <v>A-3752657</v>
      </c>
      <c r="B23">
        <f>US_Accidents_Dec20_updated[[#This Row],[Start_Lat]]</f>
        <v>40.561340000000001</v>
      </c>
      <c r="C23">
        <f>US_Accidents_Dec20_updated[[#This Row],[Start_Lng]]</f>
        <v>-105.00154000000001</v>
      </c>
      <c r="D23">
        <f>US_Accidents_Dec20_updated[[#This Row],[Severity]]-1</f>
        <v>2</v>
      </c>
      <c r="E23">
        <f>HOUR(US_Accidents_Dec20_updated[[#This Row],[Start_Time]])</f>
        <v>6</v>
      </c>
      <c r="F23">
        <f>DAY(US_Accidents_Dec20_updated[[#This Row],[Start_Time]])</f>
        <v>26</v>
      </c>
      <c r="G23">
        <f>MONTH(US_Accidents_Dec20_updated[[#This Row],[Start_Time]])</f>
        <v>12</v>
      </c>
      <c r="H23" t="str">
        <f>US_Accidents_Dec20_updated[[#This Row],[Description]]</f>
        <v>At CO-68/Harmony Rd/Exit 265 - Accident.</v>
      </c>
      <c r="I23" t="s">
        <v>50</v>
      </c>
      <c r="J23">
        <f>IF(US_Accidents_Dec20_updated[[#This Row],[Visibility(mi)]]&gt;30, 30, MROUND(US_Accidents_Dec20_updated[[#This Row],[Visibility(mi)]],5))</f>
        <v>10</v>
      </c>
      <c r="K23">
        <f>MROUND(US_Accidents_Dec20_updated[[#This Row],[Wind_Speed(mph)]],5)</f>
        <v>5</v>
      </c>
      <c r="L23">
        <f>IF(US_Accidents_Dec20_updated[[#This Row],[Precipitation(in)]]&gt;0.1, 0.1, US_Accidents_Dec20_updated[[#This Row],[Precipitation(in)]])</f>
        <v>0</v>
      </c>
    </row>
    <row r="24" spans="1:12" x14ac:dyDescent="0.25">
      <c r="A24" t="str">
        <f>US_Accidents_Dec20_updated[[#This Row],[ID]]</f>
        <v>A-3752664</v>
      </c>
      <c r="B24">
        <f>US_Accidents_Dec20_updated[[#This Row],[Start_Lat]]</f>
        <v>38.315919999999998</v>
      </c>
      <c r="C24">
        <f>US_Accidents_Dec20_updated[[#This Row],[Start_Lng]]</f>
        <v>-104.61543</v>
      </c>
      <c r="D24">
        <f>US_Accidents_Dec20_updated[[#This Row],[Severity]]-1</f>
        <v>2</v>
      </c>
      <c r="E24">
        <f>HOUR(US_Accidents_Dec20_updated[[#This Row],[Start_Time]])</f>
        <v>8</v>
      </c>
      <c r="F24">
        <f>DAY(US_Accidents_Dec20_updated[[#This Row],[Start_Time]])</f>
        <v>26</v>
      </c>
      <c r="G24">
        <f>MONTH(US_Accidents_Dec20_updated[[#This Row],[Start_Time]])</f>
        <v>12</v>
      </c>
      <c r="H24" t="str">
        <f>US_Accidents_Dec20_updated[[#This Row],[Description]]</f>
        <v>At US-50/Exit 101 - Accident.</v>
      </c>
      <c r="I24" t="s">
        <v>50</v>
      </c>
      <c r="J24">
        <f>IF(US_Accidents_Dec20_updated[[#This Row],[Visibility(mi)]]&gt;30, 30, MROUND(US_Accidents_Dec20_updated[[#This Row],[Visibility(mi)]],5))</f>
        <v>10</v>
      </c>
      <c r="K24">
        <f>MROUND(US_Accidents_Dec20_updated[[#This Row],[Wind_Speed(mph)]],5)</f>
        <v>0</v>
      </c>
      <c r="L24">
        <f>IF(US_Accidents_Dec20_updated[[#This Row],[Precipitation(in)]]&gt;0.1, 0.1, US_Accidents_Dec20_updated[[#This Row],[Precipitation(in)]])</f>
        <v>0</v>
      </c>
    </row>
    <row r="25" spans="1:12" x14ac:dyDescent="0.25">
      <c r="A25" t="str">
        <f>US_Accidents_Dec20_updated[[#This Row],[ID]]</f>
        <v>A-3752667</v>
      </c>
      <c r="B25">
        <f>US_Accidents_Dec20_updated[[#This Row],[Start_Lat]]</f>
        <v>39.77966</v>
      </c>
      <c r="C25">
        <f>US_Accidents_Dec20_updated[[#This Row],[Start_Lng]]</f>
        <v>-104.97238</v>
      </c>
      <c r="D25">
        <f>US_Accidents_Dec20_updated[[#This Row],[Severity]]-1</f>
        <v>2</v>
      </c>
      <c r="E25">
        <f>HOUR(US_Accidents_Dec20_updated[[#This Row],[Start_Time]])</f>
        <v>8</v>
      </c>
      <c r="F25">
        <f>DAY(US_Accidents_Dec20_updated[[#This Row],[Start_Time]])</f>
        <v>26</v>
      </c>
      <c r="G25">
        <f>MONTH(US_Accidents_Dec20_updated[[#This Row],[Start_Time]])</f>
        <v>12</v>
      </c>
      <c r="H25" t="str">
        <f>US_Accidents_Dec20_updated[[#This Row],[Description]]</f>
        <v>At Brighton Blvd/Exit 275 - Accident.</v>
      </c>
      <c r="I25" t="s">
        <v>1268</v>
      </c>
      <c r="J25">
        <f>IF(US_Accidents_Dec20_updated[[#This Row],[Visibility(mi)]]&gt;30, 30, MROUND(US_Accidents_Dec20_updated[[#This Row],[Visibility(mi)]],5))</f>
        <v>0</v>
      </c>
      <c r="K25">
        <f>MROUND(US_Accidents_Dec20_updated[[#This Row],[Wind_Speed(mph)]],5)</f>
        <v>15</v>
      </c>
      <c r="L25">
        <f>IF(US_Accidents_Dec20_updated[[#This Row],[Precipitation(in)]]&gt;0.1, 0.1, US_Accidents_Dec20_updated[[#This Row],[Precipitation(in)]])</f>
        <v>0</v>
      </c>
    </row>
    <row r="26" spans="1:12" x14ac:dyDescent="0.25">
      <c r="A26" t="str">
        <f>US_Accidents_Dec20_updated[[#This Row],[ID]]</f>
        <v>A-3752672</v>
      </c>
      <c r="B26">
        <f>US_Accidents_Dec20_updated[[#This Row],[Start_Lat]]</f>
        <v>40.08</v>
      </c>
      <c r="C26">
        <f>US_Accidents_Dec20_updated[[#This Row],[Start_Lng]]</f>
        <v>-104.8488</v>
      </c>
      <c r="D26">
        <f>US_Accidents_Dec20_updated[[#This Row],[Severity]]-1</f>
        <v>3</v>
      </c>
      <c r="E26">
        <f>HOUR(US_Accidents_Dec20_updated[[#This Row],[Start_Time]])</f>
        <v>8</v>
      </c>
      <c r="F26">
        <f>DAY(US_Accidents_Dec20_updated[[#This Row],[Start_Time]])</f>
        <v>26</v>
      </c>
      <c r="G26">
        <f>MONTH(US_Accidents_Dec20_updated[[#This Row],[Start_Time]])</f>
        <v>12</v>
      </c>
      <c r="H26" t="str">
        <f>US_Accidents_Dec20_updated[[#This Row],[Description]]</f>
        <v>Closed at County Road 21 - Road closed due to accident.</v>
      </c>
      <c r="I26" t="s">
        <v>1268</v>
      </c>
      <c r="J26">
        <f>IF(US_Accidents_Dec20_updated[[#This Row],[Visibility(mi)]]&gt;30, 30, MROUND(US_Accidents_Dec20_updated[[#This Row],[Visibility(mi)]],5))</f>
        <v>0</v>
      </c>
      <c r="K26">
        <f>MROUND(US_Accidents_Dec20_updated[[#This Row],[Wind_Speed(mph)]],5)</f>
        <v>0</v>
      </c>
      <c r="L26">
        <f>IF(US_Accidents_Dec20_updated[[#This Row],[Precipitation(in)]]&gt;0.1, 0.1, US_Accidents_Dec20_updated[[#This Row],[Precipitation(in)]])</f>
        <v>0</v>
      </c>
    </row>
    <row r="27" spans="1:12" x14ac:dyDescent="0.25">
      <c r="A27" t="str">
        <f>US_Accidents_Dec20_updated[[#This Row],[ID]]</f>
        <v>A-3752673</v>
      </c>
      <c r="B27">
        <f>US_Accidents_Dec20_updated[[#This Row],[Start_Lat]]</f>
        <v>40.08005</v>
      </c>
      <c r="C27">
        <f>US_Accidents_Dec20_updated[[#This Row],[Start_Lng]]</f>
        <v>-104.86745000000001</v>
      </c>
      <c r="D27">
        <f>US_Accidents_Dec20_updated[[#This Row],[Severity]]-1</f>
        <v>3</v>
      </c>
      <c r="E27">
        <f>HOUR(US_Accidents_Dec20_updated[[#This Row],[Start_Time]])</f>
        <v>8</v>
      </c>
      <c r="F27">
        <f>DAY(US_Accidents_Dec20_updated[[#This Row],[Start_Time]])</f>
        <v>26</v>
      </c>
      <c r="G27">
        <f>MONTH(US_Accidents_Dec20_updated[[#This Row],[Start_Time]])</f>
        <v>12</v>
      </c>
      <c r="H27" t="str">
        <f>US_Accidents_Dec20_updated[[#This Row],[Description]]</f>
        <v>Closed at County Road 23 - Road closed due to accident.</v>
      </c>
      <c r="I27" t="s">
        <v>1268</v>
      </c>
      <c r="J27">
        <f>IF(US_Accidents_Dec20_updated[[#This Row],[Visibility(mi)]]&gt;30, 30, MROUND(US_Accidents_Dec20_updated[[#This Row],[Visibility(mi)]],5))</f>
        <v>0</v>
      </c>
      <c r="K27">
        <f>MROUND(US_Accidents_Dec20_updated[[#This Row],[Wind_Speed(mph)]],5)</f>
        <v>0</v>
      </c>
      <c r="L27">
        <f>IF(US_Accidents_Dec20_updated[[#This Row],[Precipitation(in)]]&gt;0.1, 0.1, US_Accidents_Dec20_updated[[#This Row],[Precipitation(in)]])</f>
        <v>0</v>
      </c>
    </row>
    <row r="28" spans="1:12" x14ac:dyDescent="0.25">
      <c r="A28" t="str">
        <f>US_Accidents_Dec20_updated[[#This Row],[ID]]</f>
        <v>A-3752674</v>
      </c>
      <c r="B28">
        <f>US_Accidents_Dec20_updated[[#This Row],[Start_Lat]]</f>
        <v>40.08005</v>
      </c>
      <c r="C28">
        <f>US_Accidents_Dec20_updated[[#This Row],[Start_Lng]]</f>
        <v>-104.86745000000001</v>
      </c>
      <c r="D28">
        <f>US_Accidents_Dec20_updated[[#This Row],[Severity]]-1</f>
        <v>3</v>
      </c>
      <c r="E28">
        <f>HOUR(US_Accidents_Dec20_updated[[#This Row],[Start_Time]])</f>
        <v>10</v>
      </c>
      <c r="F28">
        <f>DAY(US_Accidents_Dec20_updated[[#This Row],[Start_Time]])</f>
        <v>26</v>
      </c>
      <c r="G28">
        <f>MONTH(US_Accidents_Dec20_updated[[#This Row],[Start_Time]])</f>
        <v>12</v>
      </c>
      <c r="H28" t="str">
        <f>US_Accidents_Dec20_updated[[#This Row],[Description]]</f>
        <v>Closed at US-85 - Road closed due to accident.</v>
      </c>
      <c r="I28" t="s">
        <v>50</v>
      </c>
      <c r="J28">
        <f>IF(US_Accidents_Dec20_updated[[#This Row],[Visibility(mi)]]&gt;30, 30, MROUND(US_Accidents_Dec20_updated[[#This Row],[Visibility(mi)]],5))</f>
        <v>5</v>
      </c>
      <c r="K28">
        <f>MROUND(US_Accidents_Dec20_updated[[#This Row],[Wind_Speed(mph)]],5)</f>
        <v>0</v>
      </c>
      <c r="L28">
        <f>IF(US_Accidents_Dec20_updated[[#This Row],[Precipitation(in)]]&gt;0.1, 0.1, US_Accidents_Dec20_updated[[#This Row],[Precipitation(in)]])</f>
        <v>0</v>
      </c>
    </row>
    <row r="29" spans="1:12" x14ac:dyDescent="0.25">
      <c r="A29" t="str">
        <f>US_Accidents_Dec20_updated[[#This Row],[ID]]</f>
        <v>A-3752675</v>
      </c>
      <c r="B29">
        <f>US_Accidents_Dec20_updated[[#This Row],[Start_Lat]]</f>
        <v>40.08</v>
      </c>
      <c r="C29">
        <f>US_Accidents_Dec20_updated[[#This Row],[Start_Lng]]</f>
        <v>-104.8488</v>
      </c>
      <c r="D29">
        <f>US_Accidents_Dec20_updated[[#This Row],[Severity]]-1</f>
        <v>3</v>
      </c>
      <c r="E29">
        <f>HOUR(US_Accidents_Dec20_updated[[#This Row],[Start_Time]])</f>
        <v>10</v>
      </c>
      <c r="F29">
        <f>DAY(US_Accidents_Dec20_updated[[#This Row],[Start_Time]])</f>
        <v>26</v>
      </c>
      <c r="G29">
        <f>MONTH(US_Accidents_Dec20_updated[[#This Row],[Start_Time]])</f>
        <v>12</v>
      </c>
      <c r="H29" t="str">
        <f>US_Accidents_Dec20_updated[[#This Row],[Description]]</f>
        <v>Closed at CR-19 - Road closed due to accident.</v>
      </c>
      <c r="I29" t="s">
        <v>50</v>
      </c>
      <c r="J29">
        <f>IF(US_Accidents_Dec20_updated[[#This Row],[Visibility(mi)]]&gt;30, 30, MROUND(US_Accidents_Dec20_updated[[#This Row],[Visibility(mi)]],5))</f>
        <v>5</v>
      </c>
      <c r="K29">
        <f>MROUND(US_Accidents_Dec20_updated[[#This Row],[Wind_Speed(mph)]],5)</f>
        <v>0</v>
      </c>
      <c r="L29">
        <f>IF(US_Accidents_Dec20_updated[[#This Row],[Precipitation(in)]]&gt;0.1, 0.1, US_Accidents_Dec20_updated[[#This Row],[Precipitation(in)]])</f>
        <v>0</v>
      </c>
    </row>
    <row r="30" spans="1:12" x14ac:dyDescent="0.25">
      <c r="A30" t="str">
        <f>US_Accidents_Dec20_updated[[#This Row],[ID]]</f>
        <v>A-3752685</v>
      </c>
      <c r="B30">
        <f>US_Accidents_Dec20_updated[[#This Row],[Start_Lat]]</f>
        <v>39.722790000000003</v>
      </c>
      <c r="C30">
        <f>US_Accidents_Dec20_updated[[#This Row],[Start_Lng]]</f>
        <v>-105.01065</v>
      </c>
      <c r="D30">
        <f>US_Accidents_Dec20_updated[[#This Row],[Severity]]-1</f>
        <v>2</v>
      </c>
      <c r="E30">
        <f>HOUR(US_Accidents_Dec20_updated[[#This Row],[Start_Time]])</f>
        <v>11</v>
      </c>
      <c r="F30">
        <f>DAY(US_Accidents_Dec20_updated[[#This Row],[Start_Time]])</f>
        <v>26</v>
      </c>
      <c r="G30">
        <f>MONTH(US_Accidents_Dec20_updated[[#This Row],[Start_Time]])</f>
        <v>12</v>
      </c>
      <c r="H30" t="str">
        <f>US_Accidents_Dec20_updated[[#This Row],[Description]]</f>
        <v>At US-6/6th Ave/Exit 209 - Accident.</v>
      </c>
      <c r="I30" t="s">
        <v>50</v>
      </c>
      <c r="J30">
        <f>IF(US_Accidents_Dec20_updated[[#This Row],[Visibility(mi)]]&gt;30, 30, MROUND(US_Accidents_Dec20_updated[[#This Row],[Visibility(mi)]],5))</f>
        <v>5</v>
      </c>
      <c r="K30">
        <f>MROUND(US_Accidents_Dec20_updated[[#This Row],[Wind_Speed(mph)]],5)</f>
        <v>0</v>
      </c>
      <c r="L30">
        <f>IF(US_Accidents_Dec20_updated[[#This Row],[Precipitation(in)]]&gt;0.1, 0.1, US_Accidents_Dec20_updated[[#This Row],[Precipitation(in)]])</f>
        <v>0</v>
      </c>
    </row>
    <row r="31" spans="1:12" x14ac:dyDescent="0.25">
      <c r="A31" t="str">
        <f>US_Accidents_Dec20_updated[[#This Row],[ID]]</f>
        <v>A-3752690</v>
      </c>
      <c r="B31">
        <f>US_Accidents_Dec20_updated[[#This Row],[Start_Lat]]</f>
        <v>39.180439999999997</v>
      </c>
      <c r="C31">
        <f>US_Accidents_Dec20_updated[[#This Row],[Start_Lng]]</f>
        <v>-104.85028</v>
      </c>
      <c r="D31">
        <f>US_Accidents_Dec20_updated[[#This Row],[Severity]]-1</f>
        <v>2</v>
      </c>
      <c r="E31">
        <f>HOUR(US_Accidents_Dec20_updated[[#This Row],[Start_Time]])</f>
        <v>12</v>
      </c>
      <c r="F31">
        <f>DAY(US_Accidents_Dec20_updated[[#This Row],[Start_Time]])</f>
        <v>26</v>
      </c>
      <c r="G31">
        <f>MONTH(US_Accidents_Dec20_updated[[#This Row],[Start_Time]])</f>
        <v>12</v>
      </c>
      <c r="H31" t="str">
        <f>US_Accidents_Dec20_updated[[#This Row],[Description]]</f>
        <v>At County Line Rd/Exit 163 - Accident.</v>
      </c>
      <c r="I31" t="s">
        <v>50</v>
      </c>
      <c r="J31">
        <f>IF(US_Accidents_Dec20_updated[[#This Row],[Visibility(mi)]]&gt;30, 30, MROUND(US_Accidents_Dec20_updated[[#This Row],[Visibility(mi)]],5))</f>
        <v>10</v>
      </c>
      <c r="K31">
        <f>MROUND(US_Accidents_Dec20_updated[[#This Row],[Wind_Speed(mph)]],5)</f>
        <v>5</v>
      </c>
      <c r="L31">
        <f>IF(US_Accidents_Dec20_updated[[#This Row],[Precipitation(in)]]&gt;0.1, 0.1, US_Accidents_Dec20_updated[[#This Row],[Precipitation(in)]])</f>
        <v>0</v>
      </c>
    </row>
    <row r="32" spans="1:12" x14ac:dyDescent="0.25">
      <c r="A32" t="str">
        <f>US_Accidents_Dec20_updated[[#This Row],[ID]]</f>
        <v>A-3752701</v>
      </c>
      <c r="B32">
        <f>US_Accidents_Dec20_updated[[#This Row],[Start_Lat]]</f>
        <v>39.912269999999999</v>
      </c>
      <c r="C32">
        <f>US_Accidents_Dec20_updated[[#This Row],[Start_Lng]]</f>
        <v>-104.81958</v>
      </c>
      <c r="D32">
        <f>US_Accidents_Dec20_updated[[#This Row],[Severity]]-1</f>
        <v>1</v>
      </c>
      <c r="E32">
        <f>HOUR(US_Accidents_Dec20_updated[[#This Row],[Start_Time]])</f>
        <v>15</v>
      </c>
      <c r="F32">
        <f>DAY(US_Accidents_Dec20_updated[[#This Row],[Start_Time]])</f>
        <v>26</v>
      </c>
      <c r="G32">
        <f>MONTH(US_Accidents_Dec20_updated[[#This Row],[Start_Time]])</f>
        <v>12</v>
      </c>
      <c r="H32" t="str">
        <f>US_Accidents_Dec20_updated[[#This Row],[Description]]</f>
        <v>At CO-2/Exit 16 - Accident. Lane blocked.</v>
      </c>
      <c r="I32" t="s">
        <v>50</v>
      </c>
      <c r="J32">
        <f>IF(US_Accidents_Dec20_updated[[#This Row],[Visibility(mi)]]&gt;30, 30, MROUND(US_Accidents_Dec20_updated[[#This Row],[Visibility(mi)]],5))</f>
        <v>10</v>
      </c>
      <c r="K32">
        <f>MROUND(US_Accidents_Dec20_updated[[#This Row],[Wind_Speed(mph)]],5)</f>
        <v>10</v>
      </c>
      <c r="L32">
        <f>IF(US_Accidents_Dec20_updated[[#This Row],[Precipitation(in)]]&gt;0.1, 0.1, US_Accidents_Dec20_updated[[#This Row],[Precipitation(in)]])</f>
        <v>0</v>
      </c>
    </row>
    <row r="33" spans="1:12" x14ac:dyDescent="0.25">
      <c r="A33" t="str">
        <f>US_Accidents_Dec20_updated[[#This Row],[ID]]</f>
        <v>A-3754280</v>
      </c>
      <c r="B33">
        <f>US_Accidents_Dec20_updated[[#This Row],[Start_Lat]]</f>
        <v>40.546999999999997</v>
      </c>
      <c r="C33">
        <f>US_Accidents_Dec20_updated[[#This Row],[Start_Lng]]</f>
        <v>-104.99818999999999</v>
      </c>
      <c r="D33">
        <f>US_Accidents_Dec20_updated[[#This Row],[Severity]]-1</f>
        <v>2</v>
      </c>
      <c r="E33">
        <f>HOUR(US_Accidents_Dec20_updated[[#This Row],[Start_Time]])</f>
        <v>10</v>
      </c>
      <c r="F33">
        <f>DAY(US_Accidents_Dec20_updated[[#This Row],[Start_Time]])</f>
        <v>27</v>
      </c>
      <c r="G33">
        <f>MONTH(US_Accidents_Dec20_updated[[#This Row],[Start_Time]])</f>
        <v>12</v>
      </c>
      <c r="H33" t="str">
        <f>US_Accidents_Dec20_updated[[#This Row],[Description]]</f>
        <v>At CO-68/Harmony Rd/Exit 265 - Accident.</v>
      </c>
      <c r="I33" t="s">
        <v>50</v>
      </c>
      <c r="J33">
        <f>IF(US_Accidents_Dec20_updated[[#This Row],[Visibility(mi)]]&gt;30, 30, MROUND(US_Accidents_Dec20_updated[[#This Row],[Visibility(mi)]],5))</f>
        <v>10</v>
      </c>
      <c r="K33">
        <f>MROUND(US_Accidents_Dec20_updated[[#This Row],[Wind_Speed(mph)]],5)</f>
        <v>0</v>
      </c>
      <c r="L33">
        <f>IF(US_Accidents_Dec20_updated[[#This Row],[Precipitation(in)]]&gt;0.1, 0.1, US_Accidents_Dec20_updated[[#This Row],[Precipitation(in)]])</f>
        <v>0</v>
      </c>
    </row>
    <row r="34" spans="1:12" x14ac:dyDescent="0.25">
      <c r="A34" t="str">
        <f>US_Accidents_Dec20_updated[[#This Row],[ID]]</f>
        <v>A-3754281</v>
      </c>
      <c r="B34">
        <f>US_Accidents_Dec20_updated[[#This Row],[Start_Lat]]</f>
        <v>40.547060000000002</v>
      </c>
      <c r="C34">
        <f>US_Accidents_Dec20_updated[[#This Row],[Start_Lng]]</f>
        <v>-104.99789</v>
      </c>
      <c r="D34">
        <f>US_Accidents_Dec20_updated[[#This Row],[Severity]]-1</f>
        <v>2</v>
      </c>
      <c r="E34">
        <f>HOUR(US_Accidents_Dec20_updated[[#This Row],[Start_Time]])</f>
        <v>10</v>
      </c>
      <c r="F34">
        <f>DAY(US_Accidents_Dec20_updated[[#This Row],[Start_Time]])</f>
        <v>27</v>
      </c>
      <c r="G34">
        <f>MONTH(US_Accidents_Dec20_updated[[#This Row],[Start_Time]])</f>
        <v>12</v>
      </c>
      <c r="H34" t="str">
        <f>US_Accidents_Dec20_updated[[#This Row],[Description]]</f>
        <v>At Prospect Rd/Exit 268 - Accident.</v>
      </c>
      <c r="I34" t="s">
        <v>50</v>
      </c>
      <c r="J34">
        <f>IF(US_Accidents_Dec20_updated[[#This Row],[Visibility(mi)]]&gt;30, 30, MROUND(US_Accidents_Dec20_updated[[#This Row],[Visibility(mi)]],5))</f>
        <v>10</v>
      </c>
      <c r="K34">
        <f>MROUND(US_Accidents_Dec20_updated[[#This Row],[Wind_Speed(mph)]],5)</f>
        <v>0</v>
      </c>
      <c r="L34">
        <f>IF(US_Accidents_Dec20_updated[[#This Row],[Precipitation(in)]]&gt;0.1, 0.1, US_Accidents_Dec20_updated[[#This Row],[Precipitation(in)]])</f>
        <v>0</v>
      </c>
    </row>
    <row r="35" spans="1:12" x14ac:dyDescent="0.25">
      <c r="A35" t="str">
        <f>US_Accidents_Dec20_updated[[#This Row],[ID]]</f>
        <v>A-3754291</v>
      </c>
      <c r="B35">
        <f>US_Accidents_Dec20_updated[[#This Row],[Start_Lat]]</f>
        <v>38.887929999999997</v>
      </c>
      <c r="C35">
        <f>US_Accidents_Dec20_updated[[#This Row],[Start_Lng]]</f>
        <v>-104.95571</v>
      </c>
      <c r="D35">
        <f>US_Accidents_Dec20_updated[[#This Row],[Severity]]-1</f>
        <v>2</v>
      </c>
      <c r="E35">
        <f>HOUR(US_Accidents_Dec20_updated[[#This Row],[Start_Time]])</f>
        <v>12</v>
      </c>
      <c r="F35">
        <f>DAY(US_Accidents_Dec20_updated[[#This Row],[Start_Time]])</f>
        <v>27</v>
      </c>
      <c r="G35">
        <f>MONTH(US_Accidents_Dec20_updated[[#This Row],[Start_Time]])</f>
        <v>12</v>
      </c>
      <c r="H35" t="str">
        <f>US_Accidents_Dec20_updated[[#This Row],[Description]]</f>
        <v>At Chipita Park Rd - Accident.</v>
      </c>
      <c r="I35" t="s">
        <v>50</v>
      </c>
      <c r="J35">
        <f>IF(US_Accidents_Dec20_updated[[#This Row],[Visibility(mi)]]&gt;30, 30, MROUND(US_Accidents_Dec20_updated[[#This Row],[Visibility(mi)]],5))</f>
        <v>10</v>
      </c>
      <c r="K35">
        <f>MROUND(US_Accidents_Dec20_updated[[#This Row],[Wind_Speed(mph)]],5)</f>
        <v>5</v>
      </c>
      <c r="L35">
        <f>IF(US_Accidents_Dec20_updated[[#This Row],[Precipitation(in)]]&gt;0.1, 0.1, US_Accidents_Dec20_updated[[#This Row],[Precipitation(in)]])</f>
        <v>0</v>
      </c>
    </row>
    <row r="36" spans="1:12" x14ac:dyDescent="0.25">
      <c r="A36" t="str">
        <f>US_Accidents_Dec20_updated[[#This Row],[ID]]</f>
        <v>A-3754292</v>
      </c>
      <c r="B36">
        <f>US_Accidents_Dec20_updated[[#This Row],[Start_Lat]]</f>
        <v>39.356529999999999</v>
      </c>
      <c r="C36">
        <f>US_Accidents_Dec20_updated[[#This Row],[Start_Lng]]</f>
        <v>-106.05986</v>
      </c>
      <c r="D36">
        <f>US_Accidents_Dec20_updated[[#This Row],[Severity]]-1</f>
        <v>2</v>
      </c>
      <c r="E36">
        <f>HOUR(US_Accidents_Dec20_updated[[#This Row],[Start_Time]])</f>
        <v>12</v>
      </c>
      <c r="F36">
        <f>DAY(US_Accidents_Dec20_updated[[#This Row],[Start_Time]])</f>
        <v>27</v>
      </c>
      <c r="G36">
        <f>MONTH(US_Accidents_Dec20_updated[[#This Row],[Start_Time]])</f>
        <v>12</v>
      </c>
      <c r="H36" t="str">
        <f>US_Accidents_Dec20_updated[[#This Row],[Description]]</f>
        <v>At CR-10/Park Hill Rd - Accident.</v>
      </c>
      <c r="I36" t="s">
        <v>1210</v>
      </c>
      <c r="J36">
        <f>IF(US_Accidents_Dec20_updated[[#This Row],[Visibility(mi)]]&gt;30, 30, MROUND(US_Accidents_Dec20_updated[[#This Row],[Visibility(mi)]],5))</f>
        <v>0</v>
      </c>
      <c r="K36">
        <f>MROUND(US_Accidents_Dec20_updated[[#This Row],[Wind_Speed(mph)]],5)</f>
        <v>0</v>
      </c>
      <c r="L36">
        <f>IF(US_Accidents_Dec20_updated[[#This Row],[Precipitation(in)]]&gt;0.1, 0.1, US_Accidents_Dec20_updated[[#This Row],[Precipitation(in)]])</f>
        <v>0</v>
      </c>
    </row>
    <row r="37" spans="1:12" x14ac:dyDescent="0.25">
      <c r="A37" t="str">
        <f>US_Accidents_Dec20_updated[[#This Row],[ID]]</f>
        <v>A-3754307</v>
      </c>
      <c r="B37">
        <f>US_Accidents_Dec20_updated[[#This Row],[Start_Lat]]</f>
        <v>39.684910000000002</v>
      </c>
      <c r="C37">
        <f>US_Accidents_Dec20_updated[[#This Row],[Start_Lng]]</f>
        <v>-104.95162000000001</v>
      </c>
      <c r="D37">
        <f>US_Accidents_Dec20_updated[[#This Row],[Severity]]-1</f>
        <v>1</v>
      </c>
      <c r="E37">
        <f>HOUR(US_Accidents_Dec20_updated[[#This Row],[Start_Time]])</f>
        <v>16</v>
      </c>
      <c r="F37">
        <f>DAY(US_Accidents_Dec20_updated[[#This Row],[Start_Time]])</f>
        <v>27</v>
      </c>
      <c r="G37">
        <f>MONTH(US_Accidents_Dec20_updated[[#This Row],[Start_Time]])</f>
        <v>12</v>
      </c>
      <c r="H37" t="str">
        <f>US_Accidents_Dec20_updated[[#This Row],[Description]]</f>
        <v>Between CO-2/Colorado Blvd/Exit 204 and Downing St/Exit 206 - Accident. Left lane blocked.</v>
      </c>
      <c r="I37" t="s">
        <v>1268</v>
      </c>
      <c r="J37">
        <f>IF(US_Accidents_Dec20_updated[[#This Row],[Visibility(mi)]]&gt;30, 30, MROUND(US_Accidents_Dec20_updated[[#This Row],[Visibility(mi)]],5))</f>
        <v>5</v>
      </c>
      <c r="K37">
        <f>MROUND(US_Accidents_Dec20_updated[[#This Row],[Wind_Speed(mph)]],5)</f>
        <v>5</v>
      </c>
      <c r="L37">
        <f>IF(US_Accidents_Dec20_updated[[#This Row],[Precipitation(in)]]&gt;0.1, 0.1, US_Accidents_Dec20_updated[[#This Row],[Precipitation(in)]])</f>
        <v>0</v>
      </c>
    </row>
    <row r="38" spans="1:12" x14ac:dyDescent="0.25">
      <c r="A38" t="str">
        <f>US_Accidents_Dec20_updated[[#This Row],[ID]]</f>
        <v>A-3754308</v>
      </c>
      <c r="B38">
        <f>US_Accidents_Dec20_updated[[#This Row],[Start_Lat]]</f>
        <v>39.749839999999999</v>
      </c>
      <c r="C38">
        <f>US_Accidents_Dec20_updated[[#This Row],[Start_Lng]]</f>
        <v>-105.01721999999999</v>
      </c>
      <c r="D38">
        <f>US_Accidents_Dec20_updated[[#This Row],[Severity]]-1</f>
        <v>2</v>
      </c>
      <c r="E38">
        <f>HOUR(US_Accidents_Dec20_updated[[#This Row],[Start_Time]])</f>
        <v>15</v>
      </c>
      <c r="F38">
        <f>DAY(US_Accidents_Dec20_updated[[#This Row],[Start_Time]])</f>
        <v>27</v>
      </c>
      <c r="G38">
        <f>MONTH(US_Accidents_Dec20_updated[[#This Row],[Start_Time]])</f>
        <v>12</v>
      </c>
      <c r="H38" t="str">
        <f>US_Accidents_Dec20_updated[[#This Row],[Description]]</f>
        <v>At 23rd Ave/Exit 211 - Accident.</v>
      </c>
      <c r="I38" t="s">
        <v>50</v>
      </c>
      <c r="J38">
        <f>IF(US_Accidents_Dec20_updated[[#This Row],[Visibility(mi)]]&gt;30, 30, MROUND(US_Accidents_Dec20_updated[[#This Row],[Visibility(mi)]],5))</f>
        <v>10</v>
      </c>
      <c r="K38">
        <f>MROUND(US_Accidents_Dec20_updated[[#This Row],[Wind_Speed(mph)]],5)</f>
        <v>5</v>
      </c>
      <c r="L38">
        <f>IF(US_Accidents_Dec20_updated[[#This Row],[Precipitation(in)]]&gt;0.1, 0.1, US_Accidents_Dec20_updated[[#This Row],[Precipitation(in)]])</f>
        <v>0</v>
      </c>
    </row>
    <row r="39" spans="1:12" x14ac:dyDescent="0.25">
      <c r="A39" t="str">
        <f>US_Accidents_Dec20_updated[[#This Row],[ID]]</f>
        <v>A-3754309</v>
      </c>
      <c r="B39">
        <f>US_Accidents_Dec20_updated[[#This Row],[Start_Lat]]</f>
        <v>39.759500000000003</v>
      </c>
      <c r="C39">
        <f>US_Accidents_Dec20_updated[[#This Row],[Start_Lng]]</f>
        <v>-105.65402</v>
      </c>
      <c r="D39">
        <f>US_Accidents_Dec20_updated[[#This Row],[Severity]]-1</f>
        <v>2</v>
      </c>
      <c r="E39">
        <f>HOUR(US_Accidents_Dec20_updated[[#This Row],[Start_Time]])</f>
        <v>15</v>
      </c>
      <c r="F39">
        <f>DAY(US_Accidents_Dec20_updated[[#This Row],[Start_Time]])</f>
        <v>27</v>
      </c>
      <c r="G39">
        <f>MONTH(US_Accidents_Dec20_updated[[#This Row],[Start_Time]])</f>
        <v>12</v>
      </c>
      <c r="H39" t="str">
        <f>US_Accidents_Dec20_updated[[#This Row],[Description]]</f>
        <v>At US-40/Exit 232 - Accident.</v>
      </c>
      <c r="I39" t="s">
        <v>50</v>
      </c>
      <c r="J39">
        <f>IF(US_Accidents_Dec20_updated[[#This Row],[Visibility(mi)]]&gt;30, 30, MROUND(US_Accidents_Dec20_updated[[#This Row],[Visibility(mi)]],5))</f>
        <v>10</v>
      </c>
      <c r="K39">
        <f>MROUND(US_Accidents_Dec20_updated[[#This Row],[Wind_Speed(mph)]],5)</f>
        <v>0</v>
      </c>
      <c r="L39">
        <f>IF(US_Accidents_Dec20_updated[[#This Row],[Precipitation(in)]]&gt;0.1, 0.1, US_Accidents_Dec20_updated[[#This Row],[Precipitation(in)]])</f>
        <v>0</v>
      </c>
    </row>
    <row r="40" spans="1:12" x14ac:dyDescent="0.25">
      <c r="A40" t="str">
        <f>US_Accidents_Dec20_updated[[#This Row],[ID]]</f>
        <v>A-3754310</v>
      </c>
      <c r="B40">
        <f>US_Accidents_Dec20_updated[[#This Row],[Start_Lat]]</f>
        <v>39.754179999999998</v>
      </c>
      <c r="C40">
        <f>US_Accidents_Dec20_updated[[#This Row],[Start_Lng]]</f>
        <v>-105.65942</v>
      </c>
      <c r="D40">
        <f>US_Accidents_Dec20_updated[[#This Row],[Severity]]-1</f>
        <v>2</v>
      </c>
      <c r="E40">
        <f>HOUR(US_Accidents_Dec20_updated[[#This Row],[Start_Time]])</f>
        <v>16</v>
      </c>
      <c r="F40">
        <f>DAY(US_Accidents_Dec20_updated[[#This Row],[Start_Time]])</f>
        <v>27</v>
      </c>
      <c r="G40">
        <f>MONTH(US_Accidents_Dec20_updated[[#This Row],[Start_Time]])</f>
        <v>12</v>
      </c>
      <c r="H40" t="str">
        <f>US_Accidents_Dec20_updated[[#This Row],[Description]]</f>
        <v>At US-40/Exit 232 - Multi-vehicle accident involving vehicle.</v>
      </c>
      <c r="I40" t="s">
        <v>1210</v>
      </c>
      <c r="J40">
        <f>IF(US_Accidents_Dec20_updated[[#This Row],[Visibility(mi)]]&gt;30, 30, MROUND(US_Accidents_Dec20_updated[[#This Row],[Visibility(mi)]],5))</f>
        <v>5</v>
      </c>
      <c r="K40">
        <f>MROUND(US_Accidents_Dec20_updated[[#This Row],[Wind_Speed(mph)]],5)</f>
        <v>5</v>
      </c>
      <c r="L40">
        <f>IF(US_Accidents_Dec20_updated[[#This Row],[Precipitation(in)]]&gt;0.1, 0.1, US_Accidents_Dec20_updated[[#This Row],[Precipitation(in)]])</f>
        <v>0</v>
      </c>
    </row>
    <row r="41" spans="1:12" x14ac:dyDescent="0.25">
      <c r="A41" t="str">
        <f>US_Accidents_Dec20_updated[[#This Row],[ID]]</f>
        <v>A-3754313</v>
      </c>
      <c r="B41">
        <f>US_Accidents_Dec20_updated[[#This Row],[Start_Lat]]</f>
        <v>39.855759999999997</v>
      </c>
      <c r="C41">
        <f>US_Accidents_Dec20_updated[[#This Row],[Start_Lng]]</f>
        <v>-104.98694999999999</v>
      </c>
      <c r="D41">
        <f>US_Accidents_Dec20_updated[[#This Row],[Severity]]-1</f>
        <v>2</v>
      </c>
      <c r="E41">
        <f>HOUR(US_Accidents_Dec20_updated[[#This Row],[Start_Time]])</f>
        <v>16</v>
      </c>
      <c r="F41">
        <f>DAY(US_Accidents_Dec20_updated[[#This Row],[Start_Time]])</f>
        <v>27</v>
      </c>
      <c r="G41">
        <f>MONTH(US_Accidents_Dec20_updated[[#This Row],[Start_Time]])</f>
        <v>12</v>
      </c>
      <c r="H41" t="str">
        <f>US_Accidents_Dec20_updated[[#This Row],[Description]]</f>
        <v>At Thornton Pky/Exit 220 - Accident.</v>
      </c>
      <c r="I41" t="s">
        <v>50</v>
      </c>
      <c r="J41">
        <f>IF(US_Accidents_Dec20_updated[[#This Row],[Visibility(mi)]]&gt;30, 30, MROUND(US_Accidents_Dec20_updated[[#This Row],[Visibility(mi)]],5))</f>
        <v>10</v>
      </c>
      <c r="K41">
        <f>MROUND(US_Accidents_Dec20_updated[[#This Row],[Wind_Speed(mph)]],5)</f>
        <v>5</v>
      </c>
      <c r="L41">
        <f>IF(US_Accidents_Dec20_updated[[#This Row],[Precipitation(in)]]&gt;0.1, 0.1, US_Accidents_Dec20_updated[[#This Row],[Precipitation(in)]])</f>
        <v>0</v>
      </c>
    </row>
    <row r="42" spans="1:12" x14ac:dyDescent="0.25">
      <c r="A42" t="str">
        <f>US_Accidents_Dec20_updated[[#This Row],[ID]]</f>
        <v>A-3754314</v>
      </c>
      <c r="B42">
        <f>US_Accidents_Dec20_updated[[#This Row],[Start_Lat]]</f>
        <v>39.754179999999998</v>
      </c>
      <c r="C42">
        <f>US_Accidents_Dec20_updated[[#This Row],[Start_Lng]]</f>
        <v>-105.65942</v>
      </c>
      <c r="D42">
        <f>US_Accidents_Dec20_updated[[#This Row],[Severity]]-1</f>
        <v>1</v>
      </c>
      <c r="E42">
        <f>HOUR(US_Accidents_Dec20_updated[[#This Row],[Start_Time]])</f>
        <v>18</v>
      </c>
      <c r="F42">
        <f>DAY(US_Accidents_Dec20_updated[[#This Row],[Start_Time]])</f>
        <v>27</v>
      </c>
      <c r="G42">
        <f>MONTH(US_Accidents_Dec20_updated[[#This Row],[Start_Time]])</f>
        <v>12</v>
      </c>
      <c r="H42" t="str">
        <f>US_Accidents_Dec20_updated[[#This Row],[Description]]</f>
        <v>At US-40/Exit 232 - Multi-vehicle accident involving vehicle.</v>
      </c>
      <c r="I42" t="s">
        <v>1210</v>
      </c>
      <c r="J42">
        <f>IF(US_Accidents_Dec20_updated[[#This Row],[Visibility(mi)]]&gt;30, 30, MROUND(US_Accidents_Dec20_updated[[#This Row],[Visibility(mi)]],5))</f>
        <v>5</v>
      </c>
      <c r="K42">
        <f>MROUND(US_Accidents_Dec20_updated[[#This Row],[Wind_Speed(mph)]],5)</f>
        <v>5</v>
      </c>
      <c r="L42">
        <f>IF(US_Accidents_Dec20_updated[[#This Row],[Precipitation(in)]]&gt;0.1, 0.1, US_Accidents_Dec20_updated[[#This Row],[Precipitation(in)]])</f>
        <v>0</v>
      </c>
    </row>
    <row r="43" spans="1:12" x14ac:dyDescent="0.25">
      <c r="A43" t="str">
        <f>US_Accidents_Dec20_updated[[#This Row],[ID]]</f>
        <v>A-3754315</v>
      </c>
      <c r="B43">
        <f>US_Accidents_Dec20_updated[[#This Row],[Start_Lat]]</f>
        <v>39.853619999999999</v>
      </c>
      <c r="C43">
        <f>US_Accidents_Dec20_updated[[#This Row],[Start_Lng]]</f>
        <v>-104.98648</v>
      </c>
      <c r="D43">
        <f>US_Accidents_Dec20_updated[[#This Row],[Severity]]-1</f>
        <v>1</v>
      </c>
      <c r="E43">
        <f>HOUR(US_Accidents_Dec20_updated[[#This Row],[Start_Time]])</f>
        <v>16</v>
      </c>
      <c r="F43">
        <f>DAY(US_Accidents_Dec20_updated[[#This Row],[Start_Time]])</f>
        <v>27</v>
      </c>
      <c r="G43">
        <f>MONTH(US_Accidents_Dec20_updated[[#This Row],[Start_Time]])</f>
        <v>12</v>
      </c>
      <c r="H43" t="str">
        <f>US_Accidents_Dec20_updated[[#This Row],[Description]]</f>
        <v>At Thornton Pky/Exit 220 - Accident. Right lane blocked.</v>
      </c>
      <c r="I43" t="s">
        <v>50</v>
      </c>
      <c r="J43">
        <f>IF(US_Accidents_Dec20_updated[[#This Row],[Visibility(mi)]]&gt;30, 30, MROUND(US_Accidents_Dec20_updated[[#This Row],[Visibility(mi)]],5))</f>
        <v>10</v>
      </c>
      <c r="K43">
        <f>MROUND(US_Accidents_Dec20_updated[[#This Row],[Wind_Speed(mph)]],5)</f>
        <v>5</v>
      </c>
      <c r="L43">
        <f>IF(US_Accidents_Dec20_updated[[#This Row],[Precipitation(in)]]&gt;0.1, 0.1, US_Accidents_Dec20_updated[[#This Row],[Precipitation(in)]])</f>
        <v>0</v>
      </c>
    </row>
    <row r="44" spans="1:12" x14ac:dyDescent="0.25">
      <c r="A44" t="str">
        <f>US_Accidents_Dec20_updated[[#This Row],[ID]]</f>
        <v>A-3754317</v>
      </c>
      <c r="B44">
        <f>US_Accidents_Dec20_updated[[#This Row],[Start_Lat]]</f>
        <v>39.754179999999998</v>
      </c>
      <c r="C44">
        <f>US_Accidents_Dec20_updated[[#This Row],[Start_Lng]]</f>
        <v>-105.65942</v>
      </c>
      <c r="D44">
        <f>US_Accidents_Dec20_updated[[#This Row],[Severity]]-1</f>
        <v>2</v>
      </c>
      <c r="E44">
        <f>HOUR(US_Accidents_Dec20_updated[[#This Row],[Start_Time]])</f>
        <v>16</v>
      </c>
      <c r="F44">
        <f>DAY(US_Accidents_Dec20_updated[[#This Row],[Start_Time]])</f>
        <v>27</v>
      </c>
      <c r="G44">
        <f>MONTH(US_Accidents_Dec20_updated[[#This Row],[Start_Time]])</f>
        <v>12</v>
      </c>
      <c r="H44" t="str">
        <f>US_Accidents_Dec20_updated[[#This Row],[Description]]</f>
        <v>At US-40/Exit 232 - Multi-vehicle accident involving vehicle.</v>
      </c>
      <c r="I44" t="s">
        <v>1210</v>
      </c>
      <c r="J44">
        <f>IF(US_Accidents_Dec20_updated[[#This Row],[Visibility(mi)]]&gt;30, 30, MROUND(US_Accidents_Dec20_updated[[#This Row],[Visibility(mi)]],5))</f>
        <v>5</v>
      </c>
      <c r="K44">
        <f>MROUND(US_Accidents_Dec20_updated[[#This Row],[Wind_Speed(mph)]],5)</f>
        <v>5</v>
      </c>
      <c r="L44">
        <f>IF(US_Accidents_Dec20_updated[[#This Row],[Precipitation(in)]]&gt;0.1, 0.1, US_Accidents_Dec20_updated[[#This Row],[Precipitation(in)]])</f>
        <v>0</v>
      </c>
    </row>
    <row r="45" spans="1:12" x14ac:dyDescent="0.25">
      <c r="A45" t="str">
        <f>US_Accidents_Dec20_updated[[#This Row],[ID]]</f>
        <v>A-3754336</v>
      </c>
      <c r="B45">
        <f>US_Accidents_Dec20_updated[[#This Row],[Start_Lat]]</f>
        <v>39.669460000000001</v>
      </c>
      <c r="C45">
        <f>US_Accidents_Dec20_updated[[#This Row],[Start_Lng]]</f>
        <v>-104.82955</v>
      </c>
      <c r="D45">
        <f>US_Accidents_Dec20_updated[[#This Row],[Severity]]-1</f>
        <v>2</v>
      </c>
      <c r="E45">
        <f>HOUR(US_Accidents_Dec20_updated[[#This Row],[Start_Time]])</f>
        <v>21</v>
      </c>
      <c r="F45">
        <f>DAY(US_Accidents_Dec20_updated[[#This Row],[Start_Time]])</f>
        <v>27</v>
      </c>
      <c r="G45">
        <f>MONTH(US_Accidents_Dec20_updated[[#This Row],[Start_Time]])</f>
        <v>12</v>
      </c>
      <c r="H45" t="str">
        <f>US_Accidents_Dec20_updated[[#This Row],[Description]]</f>
        <v>At CO-83/Parker Rd/Exit 4 - Accident.</v>
      </c>
      <c r="I45" t="s">
        <v>50</v>
      </c>
      <c r="J45">
        <f>IF(US_Accidents_Dec20_updated[[#This Row],[Visibility(mi)]]&gt;30, 30, MROUND(US_Accidents_Dec20_updated[[#This Row],[Visibility(mi)]],5))</f>
        <v>5</v>
      </c>
      <c r="K45">
        <f>MROUND(US_Accidents_Dec20_updated[[#This Row],[Wind_Speed(mph)]],5)</f>
        <v>5</v>
      </c>
      <c r="L45">
        <f>IF(US_Accidents_Dec20_updated[[#This Row],[Precipitation(in)]]&gt;0.1, 0.1, US_Accidents_Dec20_updated[[#This Row],[Precipitation(in)]])</f>
        <v>0</v>
      </c>
    </row>
    <row r="46" spans="1:12" x14ac:dyDescent="0.25">
      <c r="A46" t="str">
        <f>US_Accidents_Dec20_updated[[#This Row],[ID]]</f>
        <v>A-3754339</v>
      </c>
      <c r="B46">
        <f>US_Accidents_Dec20_updated[[#This Row],[Start_Lat]]</f>
        <v>39.884720000000002</v>
      </c>
      <c r="C46">
        <f>US_Accidents_Dec20_updated[[#This Row],[Start_Lng]]</f>
        <v>-104.98766000000001</v>
      </c>
      <c r="D46">
        <f>US_Accidents_Dec20_updated[[#This Row],[Severity]]-1</f>
        <v>2</v>
      </c>
      <c r="E46">
        <f>HOUR(US_Accidents_Dec20_updated[[#This Row],[Start_Time]])</f>
        <v>22</v>
      </c>
      <c r="F46">
        <f>DAY(US_Accidents_Dec20_updated[[#This Row],[Start_Time]])</f>
        <v>27</v>
      </c>
      <c r="G46">
        <f>MONTH(US_Accidents_Dec20_updated[[#This Row],[Start_Time]])</f>
        <v>12</v>
      </c>
      <c r="H46" t="str">
        <f>US_Accidents_Dec20_updated[[#This Row],[Description]]</f>
        <v>At 104th Ave/Exit 221 - Accident.</v>
      </c>
      <c r="I46" t="s">
        <v>50</v>
      </c>
      <c r="J46">
        <f>IF(US_Accidents_Dec20_updated[[#This Row],[Visibility(mi)]]&gt;30, 30, MROUND(US_Accidents_Dec20_updated[[#This Row],[Visibility(mi)]],5))</f>
        <v>5</v>
      </c>
      <c r="K46">
        <f>MROUND(US_Accidents_Dec20_updated[[#This Row],[Wind_Speed(mph)]],5)</f>
        <v>5</v>
      </c>
      <c r="L46">
        <f>IF(US_Accidents_Dec20_updated[[#This Row],[Precipitation(in)]]&gt;0.1, 0.1, US_Accidents_Dec20_updated[[#This Row],[Precipitation(in)]])</f>
        <v>0</v>
      </c>
    </row>
    <row r="47" spans="1:12" x14ac:dyDescent="0.25">
      <c r="A47" t="str">
        <f>US_Accidents_Dec20_updated[[#This Row],[ID]]</f>
        <v>A-3754341</v>
      </c>
      <c r="B47">
        <f>US_Accidents_Dec20_updated[[#This Row],[Start_Lat]]</f>
        <v>39.888579999999997</v>
      </c>
      <c r="C47">
        <f>US_Accidents_Dec20_updated[[#This Row],[Start_Lng]]</f>
        <v>-104.98768</v>
      </c>
      <c r="D47">
        <f>US_Accidents_Dec20_updated[[#This Row],[Severity]]-1</f>
        <v>2</v>
      </c>
      <c r="E47">
        <f>HOUR(US_Accidents_Dec20_updated[[#This Row],[Start_Time]])</f>
        <v>22</v>
      </c>
      <c r="F47">
        <f>DAY(US_Accidents_Dec20_updated[[#This Row],[Start_Time]])</f>
        <v>27</v>
      </c>
      <c r="G47">
        <f>MONTH(US_Accidents_Dec20_updated[[#This Row],[Start_Time]])</f>
        <v>12</v>
      </c>
      <c r="H47" t="str">
        <f>US_Accidents_Dec20_updated[[#This Row],[Description]]</f>
        <v>At 104th Ave/Exit 221 - Accident. Two lanes blocked.</v>
      </c>
      <c r="I47" t="s">
        <v>50</v>
      </c>
      <c r="J47">
        <f>IF(US_Accidents_Dec20_updated[[#This Row],[Visibility(mi)]]&gt;30, 30, MROUND(US_Accidents_Dec20_updated[[#This Row],[Visibility(mi)]],5))</f>
        <v>5</v>
      </c>
      <c r="K47">
        <f>MROUND(US_Accidents_Dec20_updated[[#This Row],[Wind_Speed(mph)]],5)</f>
        <v>5</v>
      </c>
      <c r="L47">
        <f>IF(US_Accidents_Dec20_updated[[#This Row],[Precipitation(in)]]&gt;0.1, 0.1, US_Accidents_Dec20_updated[[#This Row],[Precipitation(in)]])</f>
        <v>0</v>
      </c>
    </row>
    <row r="48" spans="1:12" x14ac:dyDescent="0.25">
      <c r="A48" t="str">
        <f>US_Accidents_Dec20_updated[[#This Row],[ID]]</f>
        <v>A-3754342</v>
      </c>
      <c r="B48">
        <f>US_Accidents_Dec20_updated[[#This Row],[Start_Lat]]</f>
        <v>39.888579999999997</v>
      </c>
      <c r="C48">
        <f>US_Accidents_Dec20_updated[[#This Row],[Start_Lng]]</f>
        <v>-104.98768</v>
      </c>
      <c r="D48">
        <f>US_Accidents_Dec20_updated[[#This Row],[Severity]]-1</f>
        <v>2</v>
      </c>
      <c r="E48">
        <f>HOUR(US_Accidents_Dec20_updated[[#This Row],[Start_Time]])</f>
        <v>22</v>
      </c>
      <c r="F48">
        <f>DAY(US_Accidents_Dec20_updated[[#This Row],[Start_Time]])</f>
        <v>27</v>
      </c>
      <c r="G48">
        <f>MONTH(US_Accidents_Dec20_updated[[#This Row],[Start_Time]])</f>
        <v>12</v>
      </c>
      <c r="H48" t="str">
        <f>US_Accidents_Dec20_updated[[#This Row],[Description]]</f>
        <v>At 104th Ave/Exit 221 - Accident. Two lanes blocked.</v>
      </c>
      <c r="I48" t="s">
        <v>50</v>
      </c>
      <c r="J48">
        <f>IF(US_Accidents_Dec20_updated[[#This Row],[Visibility(mi)]]&gt;30, 30, MROUND(US_Accidents_Dec20_updated[[#This Row],[Visibility(mi)]],5))</f>
        <v>5</v>
      </c>
      <c r="K48">
        <f>MROUND(US_Accidents_Dec20_updated[[#This Row],[Wind_Speed(mph)]],5)</f>
        <v>5</v>
      </c>
      <c r="L48">
        <f>IF(US_Accidents_Dec20_updated[[#This Row],[Precipitation(in)]]&gt;0.1, 0.1, US_Accidents_Dec20_updated[[#This Row],[Precipitation(in)]])</f>
        <v>0</v>
      </c>
    </row>
    <row r="49" spans="1:12" x14ac:dyDescent="0.25">
      <c r="A49" t="str">
        <f>US_Accidents_Dec20_updated[[#This Row],[ID]]</f>
        <v>A-3755949</v>
      </c>
      <c r="B49">
        <f>US_Accidents_Dec20_updated[[#This Row],[Start_Lat]]</f>
        <v>39.632170000000002</v>
      </c>
      <c r="C49">
        <f>US_Accidents_Dec20_updated[[#This Row],[Start_Lng]]</f>
        <v>-104.90595999999999</v>
      </c>
      <c r="D49">
        <f>US_Accidents_Dec20_updated[[#This Row],[Severity]]-1</f>
        <v>2</v>
      </c>
      <c r="E49">
        <f>HOUR(US_Accidents_Dec20_updated[[#This Row],[Start_Time]])</f>
        <v>7</v>
      </c>
      <c r="F49">
        <f>DAY(US_Accidents_Dec20_updated[[#This Row],[Start_Time]])</f>
        <v>28</v>
      </c>
      <c r="G49">
        <f>MONTH(US_Accidents_Dec20_updated[[#This Row],[Start_Time]])</f>
        <v>12</v>
      </c>
      <c r="H49" t="str">
        <f>US_Accidents_Dec20_updated[[#This Row],[Description]]</f>
        <v>At I-225 - Accident.</v>
      </c>
      <c r="I49" t="s">
        <v>1210</v>
      </c>
      <c r="J49">
        <f>IF(US_Accidents_Dec20_updated[[#This Row],[Visibility(mi)]]&gt;30, 30, MROUND(US_Accidents_Dec20_updated[[#This Row],[Visibility(mi)]],5))</f>
        <v>0</v>
      </c>
      <c r="K49">
        <f>MROUND(US_Accidents_Dec20_updated[[#This Row],[Wind_Speed(mph)]],5)</f>
        <v>15</v>
      </c>
      <c r="L49">
        <f>IF(US_Accidents_Dec20_updated[[#This Row],[Precipitation(in)]]&gt;0.1, 0.1, US_Accidents_Dec20_updated[[#This Row],[Precipitation(in)]])</f>
        <v>0.01</v>
      </c>
    </row>
    <row r="50" spans="1:12" x14ac:dyDescent="0.25">
      <c r="A50" t="str">
        <f>US_Accidents_Dec20_updated[[#This Row],[ID]]</f>
        <v>A-3755953</v>
      </c>
      <c r="B50">
        <f>US_Accidents_Dec20_updated[[#This Row],[Start_Lat]]</f>
        <v>39.789239999999999</v>
      </c>
      <c r="C50">
        <f>US_Accidents_Dec20_updated[[#This Row],[Start_Lng]]</f>
        <v>-104.90619</v>
      </c>
      <c r="D50">
        <f>US_Accidents_Dec20_updated[[#This Row],[Severity]]-1</f>
        <v>2</v>
      </c>
      <c r="E50">
        <f>HOUR(US_Accidents_Dec20_updated[[#This Row],[Start_Time]])</f>
        <v>9</v>
      </c>
      <c r="F50">
        <f>DAY(US_Accidents_Dec20_updated[[#This Row],[Start_Time]])</f>
        <v>28</v>
      </c>
      <c r="G50">
        <f>MONTH(US_Accidents_Dec20_updated[[#This Row],[Start_Time]])</f>
        <v>12</v>
      </c>
      <c r="H50" t="str">
        <f>US_Accidents_Dec20_updated[[#This Row],[Description]]</f>
        <v>At US-85/CO-2/Vasquez Blvd/Exit 2 - Accident.</v>
      </c>
      <c r="I50" t="s">
        <v>1210</v>
      </c>
      <c r="J50">
        <f>IF(US_Accidents_Dec20_updated[[#This Row],[Visibility(mi)]]&gt;30, 30, MROUND(US_Accidents_Dec20_updated[[#This Row],[Visibility(mi)]],5))</f>
        <v>0</v>
      </c>
      <c r="K50">
        <f>MROUND(US_Accidents_Dec20_updated[[#This Row],[Wind_Speed(mph)]],5)</f>
        <v>20</v>
      </c>
      <c r="L50">
        <f>IF(US_Accidents_Dec20_updated[[#This Row],[Precipitation(in)]]&gt;0.1, 0.1, US_Accidents_Dec20_updated[[#This Row],[Precipitation(in)]])</f>
        <v>0</v>
      </c>
    </row>
    <row r="51" spans="1:12" x14ac:dyDescent="0.25">
      <c r="A51" t="str">
        <f>US_Accidents_Dec20_updated[[#This Row],[ID]]</f>
        <v>A-3755961</v>
      </c>
      <c r="B51">
        <f>US_Accidents_Dec20_updated[[#This Row],[Start_Lat]]</f>
        <v>40.183880000000002</v>
      </c>
      <c r="C51">
        <f>US_Accidents_Dec20_updated[[#This Row],[Start_Lng]]</f>
        <v>-108.50727999999999</v>
      </c>
      <c r="D51">
        <f>US_Accidents_Dec20_updated[[#This Row],[Severity]]-1</f>
        <v>3</v>
      </c>
      <c r="E51">
        <f>HOUR(US_Accidents_Dec20_updated[[#This Row],[Start_Time]])</f>
        <v>10</v>
      </c>
      <c r="F51">
        <f>DAY(US_Accidents_Dec20_updated[[#This Row],[Start_Time]])</f>
        <v>28</v>
      </c>
      <c r="G51">
        <f>MONTH(US_Accidents_Dec20_updated[[#This Row],[Start_Time]])</f>
        <v>12</v>
      </c>
      <c r="H51" t="str">
        <f>US_Accidents_Dec20_updated[[#This Row],[Description]]</f>
        <v>Closed at Dinosaur - Road closed due to accident.</v>
      </c>
      <c r="I51" t="s">
        <v>50</v>
      </c>
      <c r="J51">
        <f>IF(US_Accidents_Dec20_updated[[#This Row],[Visibility(mi)]]&gt;30, 30, MROUND(US_Accidents_Dec20_updated[[#This Row],[Visibility(mi)]],5))</f>
        <v>10</v>
      </c>
      <c r="K51">
        <f>MROUND(US_Accidents_Dec20_updated[[#This Row],[Wind_Speed(mph)]],5)</f>
        <v>0</v>
      </c>
      <c r="L51">
        <f>IF(US_Accidents_Dec20_updated[[#This Row],[Precipitation(in)]]&gt;0.1, 0.1, US_Accidents_Dec20_updated[[#This Row],[Precipitation(in)]])</f>
        <v>0</v>
      </c>
    </row>
    <row r="52" spans="1:12" x14ac:dyDescent="0.25">
      <c r="A52" t="str">
        <f>US_Accidents_Dec20_updated[[#This Row],[ID]]</f>
        <v>A-3755962</v>
      </c>
      <c r="B52">
        <f>US_Accidents_Dec20_updated[[#This Row],[Start_Lat]]</f>
        <v>40.184089999999998</v>
      </c>
      <c r="C52">
        <f>US_Accidents_Dec20_updated[[#This Row],[Start_Lng]]</f>
        <v>-108.5117</v>
      </c>
      <c r="D52">
        <f>US_Accidents_Dec20_updated[[#This Row],[Severity]]-1</f>
        <v>3</v>
      </c>
      <c r="E52">
        <f>HOUR(US_Accidents_Dec20_updated[[#This Row],[Start_Time]])</f>
        <v>10</v>
      </c>
      <c r="F52">
        <f>DAY(US_Accidents_Dec20_updated[[#This Row],[Start_Time]])</f>
        <v>28</v>
      </c>
      <c r="G52">
        <f>MONTH(US_Accidents_Dec20_updated[[#This Row],[Start_Time]])</f>
        <v>12</v>
      </c>
      <c r="H52" t="str">
        <f>US_Accidents_Dec20_updated[[#This Row],[Description]]</f>
        <v>Closed at Rifle - Road closed due to accident.</v>
      </c>
      <c r="I52" t="s">
        <v>50</v>
      </c>
      <c r="J52">
        <f>IF(US_Accidents_Dec20_updated[[#This Row],[Visibility(mi)]]&gt;30, 30, MROUND(US_Accidents_Dec20_updated[[#This Row],[Visibility(mi)]],5))</f>
        <v>10</v>
      </c>
      <c r="K52">
        <f>MROUND(US_Accidents_Dec20_updated[[#This Row],[Wind_Speed(mph)]],5)</f>
        <v>0</v>
      </c>
      <c r="L52">
        <f>IF(US_Accidents_Dec20_updated[[#This Row],[Precipitation(in)]]&gt;0.1, 0.1, US_Accidents_Dec20_updated[[#This Row],[Precipitation(in)]])</f>
        <v>0</v>
      </c>
    </row>
    <row r="53" spans="1:12" x14ac:dyDescent="0.25">
      <c r="A53" t="str">
        <f>US_Accidents_Dec20_updated[[#This Row],[ID]]</f>
        <v>A-3755963</v>
      </c>
      <c r="B53">
        <f>US_Accidents_Dec20_updated[[#This Row],[Start_Lat]]</f>
        <v>39.684260000000002</v>
      </c>
      <c r="C53">
        <f>US_Accidents_Dec20_updated[[#This Row],[Start_Lng]]</f>
        <v>-104.82898</v>
      </c>
      <c r="D53">
        <f>US_Accidents_Dec20_updated[[#This Row],[Severity]]-1</f>
        <v>2</v>
      </c>
      <c r="E53">
        <f>HOUR(US_Accidents_Dec20_updated[[#This Row],[Start_Time]])</f>
        <v>11</v>
      </c>
      <c r="F53">
        <f>DAY(US_Accidents_Dec20_updated[[#This Row],[Start_Time]])</f>
        <v>28</v>
      </c>
      <c r="G53">
        <f>MONTH(US_Accidents_Dec20_updated[[#This Row],[Start_Time]])</f>
        <v>12</v>
      </c>
      <c r="H53" t="str">
        <f>US_Accidents_Dec20_updated[[#This Row],[Description]]</f>
        <v>At Iliff Ave/Exit 5 - Accident.</v>
      </c>
      <c r="I53" t="s">
        <v>1210</v>
      </c>
      <c r="J53">
        <f>IF(US_Accidents_Dec20_updated[[#This Row],[Visibility(mi)]]&gt;30, 30, MROUND(US_Accidents_Dec20_updated[[#This Row],[Visibility(mi)]],5))</f>
        <v>5</v>
      </c>
      <c r="K53">
        <f>MROUND(US_Accidents_Dec20_updated[[#This Row],[Wind_Speed(mph)]],5)</f>
        <v>15</v>
      </c>
      <c r="L53">
        <f>IF(US_Accidents_Dec20_updated[[#This Row],[Precipitation(in)]]&gt;0.1, 0.1, US_Accidents_Dec20_updated[[#This Row],[Precipitation(in)]])</f>
        <v>0</v>
      </c>
    </row>
    <row r="54" spans="1:12" x14ac:dyDescent="0.25">
      <c r="A54" t="str">
        <f>US_Accidents_Dec20_updated[[#This Row],[ID]]</f>
        <v>A-3755964</v>
      </c>
      <c r="B54">
        <f>US_Accidents_Dec20_updated[[#This Row],[Start_Lat]]</f>
        <v>39.783760000000001</v>
      </c>
      <c r="C54">
        <f>US_Accidents_Dec20_updated[[#This Row],[Start_Lng]]</f>
        <v>-105.04456999999999</v>
      </c>
      <c r="D54">
        <f>US_Accidents_Dec20_updated[[#This Row],[Severity]]-1</f>
        <v>2</v>
      </c>
      <c r="E54">
        <f>HOUR(US_Accidents_Dec20_updated[[#This Row],[Start_Time]])</f>
        <v>10</v>
      </c>
      <c r="F54">
        <f>DAY(US_Accidents_Dec20_updated[[#This Row],[Start_Time]])</f>
        <v>28</v>
      </c>
      <c r="G54">
        <f>MONTH(US_Accidents_Dec20_updated[[#This Row],[Start_Time]])</f>
        <v>12</v>
      </c>
      <c r="H54" t="str">
        <f>US_Accidents_Dec20_updated[[#This Row],[Description]]</f>
        <v>At Sheridan Blvd/Exit 271 - Accident.</v>
      </c>
      <c r="I54" t="s">
        <v>50</v>
      </c>
      <c r="J54">
        <f>IF(US_Accidents_Dec20_updated[[#This Row],[Visibility(mi)]]&gt;30, 30, MROUND(US_Accidents_Dec20_updated[[#This Row],[Visibility(mi)]],5))</f>
        <v>5</v>
      </c>
      <c r="K54">
        <f>MROUND(US_Accidents_Dec20_updated[[#This Row],[Wind_Speed(mph)]],5)</f>
        <v>15</v>
      </c>
      <c r="L54">
        <f>IF(US_Accidents_Dec20_updated[[#This Row],[Precipitation(in)]]&gt;0.1, 0.1, US_Accidents_Dec20_updated[[#This Row],[Precipitation(in)]])</f>
        <v>0</v>
      </c>
    </row>
    <row r="55" spans="1:12" x14ac:dyDescent="0.25">
      <c r="A55" t="str">
        <f>US_Accidents_Dec20_updated[[#This Row],[ID]]</f>
        <v>A-3755965</v>
      </c>
      <c r="B55">
        <f>US_Accidents_Dec20_updated[[#This Row],[Start_Lat]]</f>
        <v>39.67841</v>
      </c>
      <c r="C55">
        <f>US_Accidents_Dec20_updated[[#This Row],[Start_Lng]]</f>
        <v>-104.82897</v>
      </c>
      <c r="D55">
        <f>US_Accidents_Dec20_updated[[#This Row],[Severity]]-1</f>
        <v>2</v>
      </c>
      <c r="E55">
        <f>HOUR(US_Accidents_Dec20_updated[[#This Row],[Start_Time]])</f>
        <v>10</v>
      </c>
      <c r="F55">
        <f>DAY(US_Accidents_Dec20_updated[[#This Row],[Start_Time]])</f>
        <v>28</v>
      </c>
      <c r="G55">
        <f>MONTH(US_Accidents_Dec20_updated[[#This Row],[Start_Time]])</f>
        <v>12</v>
      </c>
      <c r="H55" t="str">
        <f>US_Accidents_Dec20_updated[[#This Row],[Description]]</f>
        <v>At Iliff Ave/Exit 5 - Accident. Two lanes blocked.</v>
      </c>
      <c r="I55" t="s">
        <v>1210</v>
      </c>
      <c r="J55">
        <f>IF(US_Accidents_Dec20_updated[[#This Row],[Visibility(mi)]]&gt;30, 30, MROUND(US_Accidents_Dec20_updated[[#This Row],[Visibility(mi)]],5))</f>
        <v>0</v>
      </c>
      <c r="K55">
        <f>MROUND(US_Accidents_Dec20_updated[[#This Row],[Wind_Speed(mph)]],5)</f>
        <v>15</v>
      </c>
      <c r="L55">
        <f>IF(US_Accidents_Dec20_updated[[#This Row],[Precipitation(in)]]&gt;0.1, 0.1, US_Accidents_Dec20_updated[[#This Row],[Precipitation(in)]])</f>
        <v>0.02</v>
      </c>
    </row>
    <row r="56" spans="1:12" x14ac:dyDescent="0.25">
      <c r="A56" t="str">
        <f>US_Accidents_Dec20_updated[[#This Row],[ID]]</f>
        <v>A-3755968</v>
      </c>
      <c r="B56">
        <f>US_Accidents_Dec20_updated[[#This Row],[Start_Lat]]</f>
        <v>39.783630000000002</v>
      </c>
      <c r="C56">
        <f>US_Accidents_Dec20_updated[[#This Row],[Start_Lng]]</f>
        <v>-105.03142</v>
      </c>
      <c r="D56">
        <f>US_Accidents_Dec20_updated[[#This Row],[Severity]]-1</f>
        <v>2</v>
      </c>
      <c r="E56">
        <f>HOUR(US_Accidents_Dec20_updated[[#This Row],[Start_Time]])</f>
        <v>10</v>
      </c>
      <c r="F56">
        <f>DAY(US_Accidents_Dec20_updated[[#This Row],[Start_Time]])</f>
        <v>28</v>
      </c>
      <c r="G56">
        <f>MONTH(US_Accidents_Dec20_updated[[#This Row],[Start_Time]])</f>
        <v>12</v>
      </c>
      <c r="H56" t="str">
        <f>US_Accidents_Dec20_updated[[#This Row],[Description]]</f>
        <v>At Lowell Blvd/Exit 271 - Accident. Two lanes blocked.</v>
      </c>
      <c r="I56" t="s">
        <v>50</v>
      </c>
      <c r="J56">
        <f>IF(US_Accidents_Dec20_updated[[#This Row],[Visibility(mi)]]&gt;30, 30, MROUND(US_Accidents_Dec20_updated[[#This Row],[Visibility(mi)]],5))</f>
        <v>5</v>
      </c>
      <c r="K56">
        <f>MROUND(US_Accidents_Dec20_updated[[#This Row],[Wind_Speed(mph)]],5)</f>
        <v>15</v>
      </c>
      <c r="L56">
        <f>IF(US_Accidents_Dec20_updated[[#This Row],[Precipitation(in)]]&gt;0.1, 0.1, US_Accidents_Dec20_updated[[#This Row],[Precipitation(in)]])</f>
        <v>0</v>
      </c>
    </row>
    <row r="57" spans="1:12" x14ac:dyDescent="0.25">
      <c r="A57" t="str">
        <f>US_Accidents_Dec20_updated[[#This Row],[ID]]</f>
        <v>A-3755975</v>
      </c>
      <c r="B57">
        <f>US_Accidents_Dec20_updated[[#This Row],[Start_Lat]]</f>
        <v>37.957659999999997</v>
      </c>
      <c r="C57">
        <f>US_Accidents_Dec20_updated[[#This Row],[Start_Lng]]</f>
        <v>-104.79942</v>
      </c>
      <c r="D57">
        <f>US_Accidents_Dec20_updated[[#This Row],[Severity]]-1</f>
        <v>2</v>
      </c>
      <c r="E57">
        <f>HOUR(US_Accidents_Dec20_updated[[#This Row],[Start_Time]])</f>
        <v>14</v>
      </c>
      <c r="F57">
        <f>DAY(US_Accidents_Dec20_updated[[#This Row],[Start_Time]])</f>
        <v>28</v>
      </c>
      <c r="G57">
        <f>MONTH(US_Accidents_Dec20_updated[[#This Row],[Start_Time]])</f>
        <v>12</v>
      </c>
      <c r="H57" t="str">
        <f>US_Accidents_Dec20_updated[[#This Row],[Description]]</f>
        <v>At CO-165/Exit 74 - Accident.</v>
      </c>
      <c r="I57" t="s">
        <v>50</v>
      </c>
      <c r="J57">
        <f>IF(US_Accidents_Dec20_updated[[#This Row],[Visibility(mi)]]&gt;30, 30, MROUND(US_Accidents_Dec20_updated[[#This Row],[Visibility(mi)]],5))</f>
        <v>10</v>
      </c>
      <c r="K57">
        <f>MROUND(US_Accidents_Dec20_updated[[#This Row],[Wind_Speed(mph)]],5)</f>
        <v>30</v>
      </c>
      <c r="L57">
        <f>IF(US_Accidents_Dec20_updated[[#This Row],[Precipitation(in)]]&gt;0.1, 0.1, US_Accidents_Dec20_updated[[#This Row],[Precipitation(in)]])</f>
        <v>0</v>
      </c>
    </row>
    <row r="58" spans="1:12" x14ac:dyDescent="0.25">
      <c r="A58" t="str">
        <f>US_Accidents_Dec20_updated[[#This Row],[ID]]</f>
        <v>A-3755983</v>
      </c>
      <c r="B58">
        <f>US_Accidents_Dec20_updated[[#This Row],[Start_Lat]]</f>
        <v>39.36824</v>
      </c>
      <c r="C58">
        <f>US_Accidents_Dec20_updated[[#This Row],[Start_Lng]]</f>
        <v>-104.86484</v>
      </c>
      <c r="D58">
        <f>US_Accidents_Dec20_updated[[#This Row],[Severity]]-1</f>
        <v>2</v>
      </c>
      <c r="E58">
        <f>HOUR(US_Accidents_Dec20_updated[[#This Row],[Start_Time]])</f>
        <v>12</v>
      </c>
      <c r="F58">
        <f>DAY(US_Accidents_Dec20_updated[[#This Row],[Start_Time]])</f>
        <v>28</v>
      </c>
      <c r="G58">
        <f>MONTH(US_Accidents_Dec20_updated[[#This Row],[Start_Time]])</f>
        <v>12</v>
      </c>
      <c r="H58" t="str">
        <f>US_Accidents_Dec20_updated[[#This Row],[Description]]</f>
        <v>At Wilcox St/Plum Crk Pky/Exit 181 - Accident.</v>
      </c>
      <c r="I58" t="s">
        <v>1210</v>
      </c>
      <c r="J58">
        <f>IF(US_Accidents_Dec20_updated[[#This Row],[Visibility(mi)]]&gt;30, 30, MROUND(US_Accidents_Dec20_updated[[#This Row],[Visibility(mi)]],5))</f>
        <v>0</v>
      </c>
      <c r="K58">
        <f>MROUND(US_Accidents_Dec20_updated[[#This Row],[Wind_Speed(mph)]],5)</f>
        <v>40</v>
      </c>
      <c r="L58">
        <f>IF(US_Accidents_Dec20_updated[[#This Row],[Precipitation(in)]]&gt;0.1, 0.1, US_Accidents_Dec20_updated[[#This Row],[Precipitation(in)]])</f>
        <v>0</v>
      </c>
    </row>
    <row r="59" spans="1:12" x14ac:dyDescent="0.25">
      <c r="A59" t="str">
        <f>US_Accidents_Dec20_updated[[#This Row],[ID]]</f>
        <v>A-3755984</v>
      </c>
      <c r="B59">
        <f>US_Accidents_Dec20_updated[[#This Row],[Start_Lat]]</f>
        <v>39.629800000000003</v>
      </c>
      <c r="C59">
        <f>US_Accidents_Dec20_updated[[#This Row],[Start_Lng]]</f>
        <v>-104.90516</v>
      </c>
      <c r="D59">
        <f>US_Accidents_Dec20_updated[[#This Row],[Severity]]-1</f>
        <v>2</v>
      </c>
      <c r="E59">
        <f>HOUR(US_Accidents_Dec20_updated[[#This Row],[Start_Time]])</f>
        <v>13</v>
      </c>
      <c r="F59">
        <f>DAY(US_Accidents_Dec20_updated[[#This Row],[Start_Time]])</f>
        <v>28</v>
      </c>
      <c r="G59">
        <f>MONTH(US_Accidents_Dec20_updated[[#This Row],[Start_Time]])</f>
        <v>12</v>
      </c>
      <c r="H59" t="str">
        <f>US_Accidents_Dec20_updated[[#This Row],[Description]]</f>
        <v>At I-225 - Accident.</v>
      </c>
      <c r="I59" t="s">
        <v>1210</v>
      </c>
      <c r="J59">
        <f>IF(US_Accidents_Dec20_updated[[#This Row],[Visibility(mi)]]&gt;30, 30, MROUND(US_Accidents_Dec20_updated[[#This Row],[Visibility(mi)]],5))</f>
        <v>0</v>
      </c>
      <c r="K59">
        <f>MROUND(US_Accidents_Dec20_updated[[#This Row],[Wind_Speed(mph)]],5)</f>
        <v>20</v>
      </c>
      <c r="L59">
        <f>IF(US_Accidents_Dec20_updated[[#This Row],[Precipitation(in)]]&gt;0.1, 0.1, US_Accidents_Dec20_updated[[#This Row],[Precipitation(in)]])</f>
        <v>0</v>
      </c>
    </row>
    <row r="60" spans="1:12" x14ac:dyDescent="0.25">
      <c r="A60" t="str">
        <f>US_Accidents_Dec20_updated[[#This Row],[ID]]</f>
        <v>A-3755987</v>
      </c>
      <c r="B60">
        <f>US_Accidents_Dec20_updated[[#This Row],[Start_Lat]]</f>
        <v>39.780419999999999</v>
      </c>
      <c r="C60">
        <f>US_Accidents_Dec20_updated[[#This Row],[Start_Lng]]</f>
        <v>-104.99044000000001</v>
      </c>
      <c r="D60">
        <f>US_Accidents_Dec20_updated[[#This Row],[Severity]]-1</f>
        <v>1</v>
      </c>
      <c r="E60">
        <f>HOUR(US_Accidents_Dec20_updated[[#This Row],[Start_Time]])</f>
        <v>13</v>
      </c>
      <c r="F60">
        <f>DAY(US_Accidents_Dec20_updated[[#This Row],[Start_Time]])</f>
        <v>28</v>
      </c>
      <c r="G60">
        <f>MONTH(US_Accidents_Dec20_updated[[#This Row],[Start_Time]])</f>
        <v>12</v>
      </c>
      <c r="H60" t="str">
        <f>US_Accidents_Dec20_updated[[#This Row],[Description]]</f>
        <v>At I-25/US-87/Valley Hwy/Exit 274 - Accident.</v>
      </c>
      <c r="I60" t="s">
        <v>1210</v>
      </c>
      <c r="J60">
        <f>IF(US_Accidents_Dec20_updated[[#This Row],[Visibility(mi)]]&gt;30, 30, MROUND(US_Accidents_Dec20_updated[[#This Row],[Visibility(mi)]],5))</f>
        <v>0</v>
      </c>
      <c r="K60">
        <f>MROUND(US_Accidents_Dec20_updated[[#This Row],[Wind_Speed(mph)]],5)</f>
        <v>20</v>
      </c>
      <c r="L60">
        <f>IF(US_Accidents_Dec20_updated[[#This Row],[Precipitation(in)]]&gt;0.1, 0.1, US_Accidents_Dec20_updated[[#This Row],[Precipitation(in)]])</f>
        <v>0</v>
      </c>
    </row>
    <row r="61" spans="1:12" x14ac:dyDescent="0.25">
      <c r="A61" t="str">
        <f>US_Accidents_Dec20_updated[[#This Row],[ID]]</f>
        <v>A-3755988</v>
      </c>
      <c r="B61">
        <f>US_Accidents_Dec20_updated[[#This Row],[Start_Lat]]</f>
        <v>39.780419999999999</v>
      </c>
      <c r="C61">
        <f>US_Accidents_Dec20_updated[[#This Row],[Start_Lng]]</f>
        <v>-104.99044000000001</v>
      </c>
      <c r="D61">
        <f>US_Accidents_Dec20_updated[[#This Row],[Severity]]-1</f>
        <v>1</v>
      </c>
      <c r="E61">
        <f>HOUR(US_Accidents_Dec20_updated[[#This Row],[Start_Time]])</f>
        <v>13</v>
      </c>
      <c r="F61">
        <f>DAY(US_Accidents_Dec20_updated[[#This Row],[Start_Time]])</f>
        <v>28</v>
      </c>
      <c r="G61">
        <f>MONTH(US_Accidents_Dec20_updated[[#This Row],[Start_Time]])</f>
        <v>12</v>
      </c>
      <c r="H61" t="str">
        <f>US_Accidents_Dec20_updated[[#This Row],[Description]]</f>
        <v>At I-25/US-87/Valley Hwy/Exit 274 - Accident.</v>
      </c>
      <c r="I61" t="s">
        <v>1268</v>
      </c>
      <c r="J61">
        <f>IF(US_Accidents_Dec20_updated[[#This Row],[Visibility(mi)]]&gt;30, 30, MROUND(US_Accidents_Dec20_updated[[#This Row],[Visibility(mi)]],5))</f>
        <v>0</v>
      </c>
      <c r="K61">
        <f>MROUND(US_Accidents_Dec20_updated[[#This Row],[Wind_Speed(mph)]],5)</f>
        <v>20</v>
      </c>
      <c r="L61">
        <f>IF(US_Accidents_Dec20_updated[[#This Row],[Precipitation(in)]]&gt;0.1, 0.1, US_Accidents_Dec20_updated[[#This Row],[Precipitation(in)]])</f>
        <v>0</v>
      </c>
    </row>
    <row r="62" spans="1:12" x14ac:dyDescent="0.25">
      <c r="A62" t="str">
        <f>US_Accidents_Dec20_updated[[#This Row],[ID]]</f>
        <v>A-3755989</v>
      </c>
      <c r="B62">
        <f>US_Accidents_Dec20_updated[[#This Row],[Start_Lat]]</f>
        <v>37.63082</v>
      </c>
      <c r="C62">
        <f>US_Accidents_Dec20_updated[[#This Row],[Start_Lng]]</f>
        <v>-104.76795</v>
      </c>
      <c r="D62">
        <f>US_Accidents_Dec20_updated[[#This Row],[Severity]]-1</f>
        <v>2</v>
      </c>
      <c r="E62">
        <f>HOUR(US_Accidents_Dec20_updated[[#This Row],[Start_Time]])</f>
        <v>14</v>
      </c>
      <c r="F62">
        <f>DAY(US_Accidents_Dec20_updated[[#This Row],[Start_Time]])</f>
        <v>28</v>
      </c>
      <c r="G62">
        <f>MONTH(US_Accidents_Dec20_updated[[#This Row],[Start_Time]])</f>
        <v>12</v>
      </c>
      <c r="H62" t="str">
        <f>US_Accidents_Dec20_updated[[#This Row],[Description]]</f>
        <v>At CO-10/Exit 50 - Accident.</v>
      </c>
      <c r="I62" t="s">
        <v>1210</v>
      </c>
      <c r="J62">
        <f>IF(US_Accidents_Dec20_updated[[#This Row],[Visibility(mi)]]&gt;30, 30, MROUND(US_Accidents_Dec20_updated[[#This Row],[Visibility(mi)]],5))</f>
        <v>0</v>
      </c>
      <c r="K62">
        <f>MROUND(US_Accidents_Dec20_updated[[#This Row],[Wind_Speed(mph)]],5)</f>
        <v>5</v>
      </c>
      <c r="L62">
        <f>IF(US_Accidents_Dec20_updated[[#This Row],[Precipitation(in)]]&gt;0.1, 0.1, US_Accidents_Dec20_updated[[#This Row],[Precipitation(in)]])</f>
        <v>0</v>
      </c>
    </row>
    <row r="63" spans="1:12" x14ac:dyDescent="0.25">
      <c r="A63" t="str">
        <f>US_Accidents_Dec20_updated[[#This Row],[ID]]</f>
        <v>A-3755990</v>
      </c>
      <c r="B63">
        <f>US_Accidents_Dec20_updated[[#This Row],[Start_Lat]]</f>
        <v>40.203360000000004</v>
      </c>
      <c r="C63">
        <f>US_Accidents_Dec20_updated[[#This Row],[Start_Lng]]</f>
        <v>-105.07256</v>
      </c>
      <c r="D63">
        <f>US_Accidents_Dec20_updated[[#This Row],[Severity]]-1</f>
        <v>2</v>
      </c>
      <c r="E63">
        <f>HOUR(US_Accidents_Dec20_updated[[#This Row],[Start_Time]])</f>
        <v>13</v>
      </c>
      <c r="F63">
        <f>DAY(US_Accidents_Dec20_updated[[#This Row],[Start_Time]])</f>
        <v>28</v>
      </c>
      <c r="G63">
        <f>MONTH(US_Accidents_Dec20_updated[[#This Row],[Start_Time]])</f>
        <v>12</v>
      </c>
      <c r="H63" t="str">
        <f>US_Accidents_Dec20_updated[[#This Row],[Description]]</f>
        <v>At Pace St - Accident.</v>
      </c>
      <c r="I63" t="s">
        <v>50</v>
      </c>
      <c r="J63">
        <f>IF(US_Accidents_Dec20_updated[[#This Row],[Visibility(mi)]]&gt;30, 30, MROUND(US_Accidents_Dec20_updated[[#This Row],[Visibility(mi)]],5))</f>
        <v>10</v>
      </c>
      <c r="K63">
        <f>MROUND(US_Accidents_Dec20_updated[[#This Row],[Wind_Speed(mph)]],5)</f>
        <v>15</v>
      </c>
      <c r="L63">
        <f>IF(US_Accidents_Dec20_updated[[#This Row],[Precipitation(in)]]&gt;0.1, 0.1, US_Accidents_Dec20_updated[[#This Row],[Precipitation(in)]])</f>
        <v>0</v>
      </c>
    </row>
    <row r="64" spans="1:12" x14ac:dyDescent="0.25">
      <c r="A64" t="str">
        <f>US_Accidents_Dec20_updated[[#This Row],[ID]]</f>
        <v>A-3755991</v>
      </c>
      <c r="B64">
        <f>US_Accidents_Dec20_updated[[#This Row],[Start_Lat]]</f>
        <v>40.203360000000004</v>
      </c>
      <c r="C64">
        <f>US_Accidents_Dec20_updated[[#This Row],[Start_Lng]]</f>
        <v>-105.07256</v>
      </c>
      <c r="D64">
        <f>US_Accidents_Dec20_updated[[#This Row],[Severity]]-1</f>
        <v>2</v>
      </c>
      <c r="E64">
        <f>HOUR(US_Accidents_Dec20_updated[[#This Row],[Start_Time]])</f>
        <v>13</v>
      </c>
      <c r="F64">
        <f>DAY(US_Accidents_Dec20_updated[[#This Row],[Start_Time]])</f>
        <v>28</v>
      </c>
      <c r="G64">
        <f>MONTH(US_Accidents_Dec20_updated[[#This Row],[Start_Time]])</f>
        <v>12</v>
      </c>
      <c r="H64" t="str">
        <f>US_Accidents_Dec20_updated[[#This Row],[Description]]</f>
        <v>At CR-1/E County Line Rd - Accident.</v>
      </c>
      <c r="I64" t="s">
        <v>50</v>
      </c>
      <c r="J64">
        <f>IF(US_Accidents_Dec20_updated[[#This Row],[Visibility(mi)]]&gt;30, 30, MROUND(US_Accidents_Dec20_updated[[#This Row],[Visibility(mi)]],5))</f>
        <v>10</v>
      </c>
      <c r="K64">
        <f>MROUND(US_Accidents_Dec20_updated[[#This Row],[Wind_Speed(mph)]],5)</f>
        <v>15</v>
      </c>
      <c r="L64">
        <f>IF(US_Accidents_Dec20_updated[[#This Row],[Precipitation(in)]]&gt;0.1, 0.1, US_Accidents_Dec20_updated[[#This Row],[Precipitation(in)]])</f>
        <v>0</v>
      </c>
    </row>
    <row r="65" spans="1:12" x14ac:dyDescent="0.25">
      <c r="A65" t="str">
        <f>US_Accidents_Dec20_updated[[#This Row],[ID]]</f>
        <v>A-3755992</v>
      </c>
      <c r="B65">
        <f>US_Accidents_Dec20_updated[[#This Row],[Start_Lat]]</f>
        <v>40.203389999999999</v>
      </c>
      <c r="C65">
        <f>US_Accidents_Dec20_updated[[#This Row],[Start_Lng]]</f>
        <v>-105.07118</v>
      </c>
      <c r="D65">
        <f>US_Accidents_Dec20_updated[[#This Row],[Severity]]-1</f>
        <v>3</v>
      </c>
      <c r="E65">
        <f>HOUR(US_Accidents_Dec20_updated[[#This Row],[Start_Time]])</f>
        <v>14</v>
      </c>
      <c r="F65">
        <f>DAY(US_Accidents_Dec20_updated[[#This Row],[Start_Time]])</f>
        <v>28</v>
      </c>
      <c r="G65">
        <f>MONTH(US_Accidents_Dec20_updated[[#This Row],[Start_Time]])</f>
        <v>12</v>
      </c>
      <c r="H65" t="str">
        <f>US_Accidents_Dec20_updated[[#This Row],[Description]]</f>
        <v>Closed between CR-1/E County Line Rd and US-287/Main St/N 107th St - Road closed due to accident.</v>
      </c>
      <c r="I65" t="s">
        <v>50</v>
      </c>
      <c r="J65">
        <f>IF(US_Accidents_Dec20_updated[[#This Row],[Visibility(mi)]]&gt;30, 30, MROUND(US_Accidents_Dec20_updated[[#This Row],[Visibility(mi)]],5))</f>
        <v>10</v>
      </c>
      <c r="K65">
        <f>MROUND(US_Accidents_Dec20_updated[[#This Row],[Wind_Speed(mph)]],5)</f>
        <v>15</v>
      </c>
      <c r="L65">
        <f>IF(US_Accidents_Dec20_updated[[#This Row],[Precipitation(in)]]&gt;0.1, 0.1, US_Accidents_Dec20_updated[[#This Row],[Precipitation(in)]])</f>
        <v>0</v>
      </c>
    </row>
    <row r="66" spans="1:12" x14ac:dyDescent="0.25">
      <c r="A66" t="str">
        <f>US_Accidents_Dec20_updated[[#This Row],[ID]]</f>
        <v>A-3755993</v>
      </c>
      <c r="B66">
        <f>US_Accidents_Dec20_updated[[#This Row],[Start_Lat]]</f>
        <v>40.203310000000002</v>
      </c>
      <c r="C66">
        <f>US_Accidents_Dec20_updated[[#This Row],[Start_Lng]]</f>
        <v>-105.07590999999999</v>
      </c>
      <c r="D66">
        <f>US_Accidents_Dec20_updated[[#This Row],[Severity]]-1</f>
        <v>3</v>
      </c>
      <c r="E66">
        <f>HOUR(US_Accidents_Dec20_updated[[#This Row],[Start_Time]])</f>
        <v>14</v>
      </c>
      <c r="F66">
        <f>DAY(US_Accidents_Dec20_updated[[#This Row],[Start_Time]])</f>
        <v>28</v>
      </c>
      <c r="G66">
        <f>MONTH(US_Accidents_Dec20_updated[[#This Row],[Start_Time]])</f>
        <v>12</v>
      </c>
      <c r="H66" t="str">
        <f>US_Accidents_Dec20_updated[[#This Row],[Description]]</f>
        <v>Closed between US-287/Main St/N 107th St and CR-1/E County Line Rd - Road closed due to accident.</v>
      </c>
      <c r="I66" t="s">
        <v>50</v>
      </c>
      <c r="J66">
        <f>IF(US_Accidents_Dec20_updated[[#This Row],[Visibility(mi)]]&gt;30, 30, MROUND(US_Accidents_Dec20_updated[[#This Row],[Visibility(mi)]],5))</f>
        <v>10</v>
      </c>
      <c r="K66">
        <f>MROUND(US_Accidents_Dec20_updated[[#This Row],[Wind_Speed(mph)]],5)</f>
        <v>15</v>
      </c>
      <c r="L66">
        <f>IF(US_Accidents_Dec20_updated[[#This Row],[Precipitation(in)]]&gt;0.1, 0.1, US_Accidents_Dec20_updated[[#This Row],[Precipitation(in)]])</f>
        <v>0</v>
      </c>
    </row>
    <row r="67" spans="1:12" x14ac:dyDescent="0.25">
      <c r="A67" t="str">
        <f>US_Accidents_Dec20_updated[[#This Row],[ID]]</f>
        <v>A-3755994</v>
      </c>
      <c r="B67">
        <f>US_Accidents_Dec20_updated[[#This Row],[Start_Lat]]</f>
        <v>40.203310000000002</v>
      </c>
      <c r="C67">
        <f>US_Accidents_Dec20_updated[[#This Row],[Start_Lng]]</f>
        <v>-105.07590999999999</v>
      </c>
      <c r="D67">
        <f>US_Accidents_Dec20_updated[[#This Row],[Severity]]-1</f>
        <v>3</v>
      </c>
      <c r="E67">
        <f>HOUR(US_Accidents_Dec20_updated[[#This Row],[Start_Time]])</f>
        <v>14</v>
      </c>
      <c r="F67">
        <f>DAY(US_Accidents_Dec20_updated[[#This Row],[Start_Time]])</f>
        <v>28</v>
      </c>
      <c r="G67">
        <f>MONTH(US_Accidents_Dec20_updated[[#This Row],[Start_Time]])</f>
        <v>12</v>
      </c>
      <c r="H67" t="str">
        <f>US_Accidents_Dec20_updated[[#This Row],[Description]]</f>
        <v>Closed between US-287/Main St/N 107th St and CR-1/E County Line Rd - Road closed due to accident.</v>
      </c>
      <c r="I67" t="s">
        <v>50</v>
      </c>
      <c r="J67">
        <f>IF(US_Accidents_Dec20_updated[[#This Row],[Visibility(mi)]]&gt;30, 30, MROUND(US_Accidents_Dec20_updated[[#This Row],[Visibility(mi)]],5))</f>
        <v>10</v>
      </c>
      <c r="K67">
        <f>MROUND(US_Accidents_Dec20_updated[[#This Row],[Wind_Speed(mph)]],5)</f>
        <v>15</v>
      </c>
      <c r="L67">
        <f>IF(US_Accidents_Dec20_updated[[#This Row],[Precipitation(in)]]&gt;0.1, 0.1, US_Accidents_Dec20_updated[[#This Row],[Precipitation(in)]])</f>
        <v>0</v>
      </c>
    </row>
    <row r="68" spans="1:12" x14ac:dyDescent="0.25">
      <c r="A68" t="str">
        <f>US_Accidents_Dec20_updated[[#This Row],[ID]]</f>
        <v>A-3755995</v>
      </c>
      <c r="B68">
        <f>US_Accidents_Dec20_updated[[#This Row],[Start_Lat]]</f>
        <v>39.298749999999998</v>
      </c>
      <c r="C68">
        <f>US_Accidents_Dec20_updated[[#This Row],[Start_Lng]]</f>
        <v>-104.89064</v>
      </c>
      <c r="D68">
        <f>US_Accidents_Dec20_updated[[#This Row],[Severity]]-1</f>
        <v>2</v>
      </c>
      <c r="E68">
        <f>HOUR(US_Accidents_Dec20_updated[[#This Row],[Start_Time]])</f>
        <v>14</v>
      </c>
      <c r="F68">
        <f>DAY(US_Accidents_Dec20_updated[[#This Row],[Start_Time]])</f>
        <v>28</v>
      </c>
      <c r="G68">
        <f>MONTH(US_Accidents_Dec20_updated[[#This Row],[Start_Time]])</f>
        <v>12</v>
      </c>
      <c r="H68" t="str">
        <f>US_Accidents_Dec20_updated[[#This Row],[Description]]</f>
        <v>At Tomah Rd/Exit 174 - Accident.</v>
      </c>
      <c r="I68" t="s">
        <v>1210</v>
      </c>
      <c r="J68">
        <f>IF(US_Accidents_Dec20_updated[[#This Row],[Visibility(mi)]]&gt;30, 30, MROUND(US_Accidents_Dec20_updated[[#This Row],[Visibility(mi)]],5))</f>
        <v>0</v>
      </c>
      <c r="K68">
        <f>MROUND(US_Accidents_Dec20_updated[[#This Row],[Wind_Speed(mph)]],5)</f>
        <v>0</v>
      </c>
      <c r="L68">
        <f>IF(US_Accidents_Dec20_updated[[#This Row],[Precipitation(in)]]&gt;0.1, 0.1, US_Accidents_Dec20_updated[[#This Row],[Precipitation(in)]])</f>
        <v>0</v>
      </c>
    </row>
    <row r="69" spans="1:12" x14ac:dyDescent="0.25">
      <c r="A69" t="str">
        <f>US_Accidents_Dec20_updated[[#This Row],[ID]]</f>
        <v>A-3755996</v>
      </c>
      <c r="B69">
        <f>US_Accidents_Dec20_updated[[#This Row],[Start_Lat]]</f>
        <v>40.203389999999999</v>
      </c>
      <c r="C69">
        <f>US_Accidents_Dec20_updated[[#This Row],[Start_Lng]]</f>
        <v>-105.07118</v>
      </c>
      <c r="D69">
        <f>US_Accidents_Dec20_updated[[#This Row],[Severity]]-1</f>
        <v>3</v>
      </c>
      <c r="E69">
        <f>HOUR(US_Accidents_Dec20_updated[[#This Row],[Start_Time]])</f>
        <v>14</v>
      </c>
      <c r="F69">
        <f>DAY(US_Accidents_Dec20_updated[[#This Row],[Start_Time]])</f>
        <v>28</v>
      </c>
      <c r="G69">
        <f>MONTH(US_Accidents_Dec20_updated[[#This Row],[Start_Time]])</f>
        <v>12</v>
      </c>
      <c r="H69" t="str">
        <f>US_Accidents_Dec20_updated[[#This Row],[Description]]</f>
        <v>Closed between CR-1/E County Line Rd and US-287/Main St/N 107th St - Road closed due to accident.</v>
      </c>
      <c r="I69" t="s">
        <v>50</v>
      </c>
      <c r="J69">
        <f>IF(US_Accidents_Dec20_updated[[#This Row],[Visibility(mi)]]&gt;30, 30, MROUND(US_Accidents_Dec20_updated[[#This Row],[Visibility(mi)]],5))</f>
        <v>10</v>
      </c>
      <c r="K69">
        <f>MROUND(US_Accidents_Dec20_updated[[#This Row],[Wind_Speed(mph)]],5)</f>
        <v>15</v>
      </c>
      <c r="L69">
        <f>IF(US_Accidents_Dec20_updated[[#This Row],[Precipitation(in)]]&gt;0.1, 0.1, US_Accidents_Dec20_updated[[#This Row],[Precipitation(in)]])</f>
        <v>0</v>
      </c>
    </row>
    <row r="70" spans="1:12" x14ac:dyDescent="0.25">
      <c r="A70" t="str">
        <f>US_Accidents_Dec20_updated[[#This Row],[ID]]</f>
        <v>A-3755997</v>
      </c>
      <c r="B70">
        <f>US_Accidents_Dec20_updated[[#This Row],[Start_Lat]]</f>
        <v>39.7254</v>
      </c>
      <c r="C70">
        <f>US_Accidents_Dec20_updated[[#This Row],[Start_Lng]]</f>
        <v>-105.15401</v>
      </c>
      <c r="D70">
        <f>US_Accidents_Dec20_updated[[#This Row],[Severity]]-1</f>
        <v>2</v>
      </c>
      <c r="E70">
        <f>HOUR(US_Accidents_Dec20_updated[[#This Row],[Start_Time]])</f>
        <v>15</v>
      </c>
      <c r="F70">
        <f>DAY(US_Accidents_Dec20_updated[[#This Row],[Start_Time]])</f>
        <v>28</v>
      </c>
      <c r="G70">
        <f>MONTH(US_Accidents_Dec20_updated[[#This Row],[Start_Time]])</f>
        <v>12</v>
      </c>
      <c r="H70" t="str">
        <f>US_Accidents_Dec20_updated[[#This Row],[Description]]</f>
        <v>At Denver West Colorado Mills Blvd - Accident.</v>
      </c>
      <c r="I70" t="s">
        <v>50</v>
      </c>
      <c r="J70">
        <f>IF(US_Accidents_Dec20_updated[[#This Row],[Visibility(mi)]]&gt;30, 30, MROUND(US_Accidents_Dec20_updated[[#This Row],[Visibility(mi)]],5))</f>
        <v>5</v>
      </c>
      <c r="K70">
        <f>MROUND(US_Accidents_Dec20_updated[[#This Row],[Wind_Speed(mph)]],5)</f>
        <v>15</v>
      </c>
      <c r="L70">
        <f>IF(US_Accidents_Dec20_updated[[#This Row],[Precipitation(in)]]&gt;0.1, 0.1, US_Accidents_Dec20_updated[[#This Row],[Precipitation(in)]])</f>
        <v>0</v>
      </c>
    </row>
    <row r="71" spans="1:12" x14ac:dyDescent="0.25">
      <c r="A71" t="str">
        <f>US_Accidents_Dec20_updated[[#This Row],[ID]]</f>
        <v>A-3756014</v>
      </c>
      <c r="B71">
        <f>US_Accidents_Dec20_updated[[#This Row],[Start_Lat]]</f>
        <v>38.605139999999999</v>
      </c>
      <c r="C71">
        <f>US_Accidents_Dec20_updated[[#This Row],[Start_Lng]]</f>
        <v>-107.97337</v>
      </c>
      <c r="D71">
        <f>US_Accidents_Dec20_updated[[#This Row],[Severity]]-1</f>
        <v>3</v>
      </c>
      <c r="E71">
        <f>HOUR(US_Accidents_Dec20_updated[[#This Row],[Start_Time]])</f>
        <v>20</v>
      </c>
      <c r="F71">
        <f>DAY(US_Accidents_Dec20_updated[[#This Row],[Start_Time]])</f>
        <v>28</v>
      </c>
      <c r="G71">
        <f>MONTH(US_Accidents_Dec20_updated[[#This Row],[Start_Time]])</f>
        <v>12</v>
      </c>
      <c r="H71" t="str">
        <f>US_Accidents_Dec20_updated[[#This Row],[Description]]</f>
        <v>Closed between Montrose and Delta - Road closed due to accident.</v>
      </c>
      <c r="I71" t="s">
        <v>1210</v>
      </c>
      <c r="J71">
        <f>IF(US_Accidents_Dec20_updated[[#This Row],[Visibility(mi)]]&gt;30, 30, MROUND(US_Accidents_Dec20_updated[[#This Row],[Visibility(mi)]],5))</f>
        <v>5</v>
      </c>
      <c r="K71">
        <f>MROUND(US_Accidents_Dec20_updated[[#This Row],[Wind_Speed(mph)]],5)</f>
        <v>5</v>
      </c>
      <c r="L71">
        <f>IF(US_Accidents_Dec20_updated[[#This Row],[Precipitation(in)]]&gt;0.1, 0.1, US_Accidents_Dec20_updated[[#This Row],[Precipitation(in)]])</f>
        <v>0</v>
      </c>
    </row>
    <row r="72" spans="1:12" x14ac:dyDescent="0.25">
      <c r="A72" t="str">
        <f>US_Accidents_Dec20_updated[[#This Row],[ID]]</f>
        <v>A-3756015</v>
      </c>
      <c r="B72">
        <f>US_Accidents_Dec20_updated[[#This Row],[Start_Lat]]</f>
        <v>39.123820000000002</v>
      </c>
      <c r="C72">
        <f>US_Accidents_Dec20_updated[[#This Row],[Start_Lng]]</f>
        <v>-104.86469</v>
      </c>
      <c r="D72">
        <f>US_Accidents_Dec20_updated[[#This Row],[Severity]]-1</f>
        <v>2</v>
      </c>
      <c r="E72">
        <f>HOUR(US_Accidents_Dec20_updated[[#This Row],[Start_Time]])</f>
        <v>20</v>
      </c>
      <c r="F72">
        <f>DAY(US_Accidents_Dec20_updated[[#This Row],[Start_Time]])</f>
        <v>28</v>
      </c>
      <c r="G72">
        <f>MONTH(US_Accidents_Dec20_updated[[#This Row],[Start_Time]])</f>
        <v>12</v>
      </c>
      <c r="H72" t="str">
        <f>US_Accidents_Dec20_updated[[#This Row],[Description]]</f>
        <v>At County Line Rd/Exit 163 - Accident.</v>
      </c>
      <c r="I72" t="s">
        <v>1210</v>
      </c>
      <c r="J72">
        <f>IF(US_Accidents_Dec20_updated[[#This Row],[Visibility(mi)]]&gt;30, 30, MROUND(US_Accidents_Dec20_updated[[#This Row],[Visibility(mi)]],5))</f>
        <v>10</v>
      </c>
      <c r="K72">
        <f>MROUND(US_Accidents_Dec20_updated[[#This Row],[Wind_Speed(mph)]],5)</f>
        <v>15</v>
      </c>
      <c r="L72">
        <f>IF(US_Accidents_Dec20_updated[[#This Row],[Precipitation(in)]]&gt;0.1, 0.1, US_Accidents_Dec20_updated[[#This Row],[Precipitation(in)]])</f>
        <v>0</v>
      </c>
    </row>
    <row r="73" spans="1:12" x14ac:dyDescent="0.25">
      <c r="A73" t="str">
        <f>US_Accidents_Dec20_updated[[#This Row],[ID]]</f>
        <v>A-3756016</v>
      </c>
      <c r="B73">
        <f>US_Accidents_Dec20_updated[[#This Row],[Start_Lat]]</f>
        <v>39.123820000000002</v>
      </c>
      <c r="C73">
        <f>US_Accidents_Dec20_updated[[#This Row],[Start_Lng]]</f>
        <v>-104.86469</v>
      </c>
      <c r="D73">
        <f>US_Accidents_Dec20_updated[[#This Row],[Severity]]-1</f>
        <v>2</v>
      </c>
      <c r="E73">
        <f>HOUR(US_Accidents_Dec20_updated[[#This Row],[Start_Time]])</f>
        <v>21</v>
      </c>
      <c r="F73">
        <f>DAY(US_Accidents_Dec20_updated[[#This Row],[Start_Time]])</f>
        <v>28</v>
      </c>
      <c r="G73">
        <f>MONTH(US_Accidents_Dec20_updated[[#This Row],[Start_Time]])</f>
        <v>12</v>
      </c>
      <c r="H73" t="str">
        <f>US_Accidents_Dec20_updated[[#This Row],[Description]]</f>
        <v>At County Line Rd/Exit 163 - Accident.</v>
      </c>
      <c r="I73" t="s">
        <v>1210</v>
      </c>
      <c r="J73">
        <f>IF(US_Accidents_Dec20_updated[[#This Row],[Visibility(mi)]]&gt;30, 30, MROUND(US_Accidents_Dec20_updated[[#This Row],[Visibility(mi)]],5))</f>
        <v>10</v>
      </c>
      <c r="K73">
        <f>MROUND(US_Accidents_Dec20_updated[[#This Row],[Wind_Speed(mph)]],5)</f>
        <v>15</v>
      </c>
      <c r="L73">
        <f>IF(US_Accidents_Dec20_updated[[#This Row],[Precipitation(in)]]&gt;0.1, 0.1, US_Accidents_Dec20_updated[[#This Row],[Precipitation(in)]])</f>
        <v>0</v>
      </c>
    </row>
    <row r="74" spans="1:12" x14ac:dyDescent="0.25">
      <c r="A74" t="str">
        <f>US_Accidents_Dec20_updated[[#This Row],[ID]]</f>
        <v>A-3756872</v>
      </c>
      <c r="B74">
        <f>US_Accidents_Dec20_updated[[#This Row],[Start_Lat]]</f>
        <v>37.146329999999999</v>
      </c>
      <c r="C74">
        <f>US_Accidents_Dec20_updated[[#This Row],[Start_Lng]]</f>
        <v>-104.51949999999999</v>
      </c>
      <c r="D74">
        <f>US_Accidents_Dec20_updated[[#This Row],[Severity]]-1</f>
        <v>2</v>
      </c>
      <c r="E74">
        <f>HOUR(US_Accidents_Dec20_updated[[#This Row],[Start_Time]])</f>
        <v>0</v>
      </c>
      <c r="F74">
        <f>DAY(US_Accidents_Dec20_updated[[#This Row],[Start_Time]])</f>
        <v>29</v>
      </c>
      <c r="G74">
        <f>MONTH(US_Accidents_Dec20_updated[[#This Row],[Start_Time]])</f>
        <v>12</v>
      </c>
      <c r="H74" t="str">
        <f>US_Accidents_Dec20_updated[[#This Row],[Description]]</f>
        <v>At Van Buren St/Exit 13 - Accident.</v>
      </c>
      <c r="I74" t="s">
        <v>50</v>
      </c>
      <c r="J74">
        <f>IF(US_Accidents_Dec20_updated[[#This Row],[Visibility(mi)]]&gt;30, 30, MROUND(US_Accidents_Dec20_updated[[#This Row],[Visibility(mi)]],5))</f>
        <v>10</v>
      </c>
      <c r="K74">
        <f>MROUND(US_Accidents_Dec20_updated[[#This Row],[Wind_Speed(mph)]],5)</f>
        <v>5</v>
      </c>
      <c r="L74">
        <f>IF(US_Accidents_Dec20_updated[[#This Row],[Precipitation(in)]]&gt;0.1, 0.1, US_Accidents_Dec20_updated[[#This Row],[Precipitation(in)]])</f>
        <v>0</v>
      </c>
    </row>
    <row r="75" spans="1:12" x14ac:dyDescent="0.25">
      <c r="A75" t="str">
        <f>US_Accidents_Dec20_updated[[#This Row],[ID]]</f>
        <v>A-3756878</v>
      </c>
      <c r="B75">
        <f>US_Accidents_Dec20_updated[[#This Row],[Start_Lat]]</f>
        <v>40.882040000000003</v>
      </c>
      <c r="C75">
        <f>US_Accidents_Dec20_updated[[#This Row],[Start_Lng]]</f>
        <v>-106.30385</v>
      </c>
      <c r="D75">
        <f>US_Accidents_Dec20_updated[[#This Row],[Severity]]-1</f>
        <v>3</v>
      </c>
      <c r="E75">
        <f>HOUR(US_Accidents_Dec20_updated[[#This Row],[Start_Time]])</f>
        <v>10</v>
      </c>
      <c r="F75">
        <f>DAY(US_Accidents_Dec20_updated[[#This Row],[Start_Time]])</f>
        <v>29</v>
      </c>
      <c r="G75">
        <f>MONTH(US_Accidents_Dec20_updated[[#This Row],[Start_Time]])</f>
        <v>12</v>
      </c>
      <c r="H75" t="str">
        <f>US_Accidents_Dec20_updated[[#This Row],[Description]]</f>
        <v>Closed at JC Rd 8B - Road closed due to accident.</v>
      </c>
      <c r="I75" t="s">
        <v>50</v>
      </c>
      <c r="J75">
        <f>IF(US_Accidents_Dec20_updated[[#This Row],[Visibility(mi)]]&gt;30, 30, MROUND(US_Accidents_Dec20_updated[[#This Row],[Visibility(mi)]],5))</f>
        <v>5</v>
      </c>
      <c r="K75">
        <f>MROUND(US_Accidents_Dec20_updated[[#This Row],[Wind_Speed(mph)]],5)</f>
        <v>5</v>
      </c>
      <c r="L75">
        <f>IF(US_Accidents_Dec20_updated[[#This Row],[Precipitation(in)]]&gt;0.1, 0.1, US_Accidents_Dec20_updated[[#This Row],[Precipitation(in)]])</f>
        <v>0</v>
      </c>
    </row>
    <row r="76" spans="1:12" x14ac:dyDescent="0.25">
      <c r="A76" t="str">
        <f>US_Accidents_Dec20_updated[[#This Row],[ID]]</f>
        <v>A-3756879</v>
      </c>
      <c r="B76">
        <f>US_Accidents_Dec20_updated[[#This Row],[Start_Lat]]</f>
        <v>40.86365</v>
      </c>
      <c r="C76">
        <f>US_Accidents_Dec20_updated[[#This Row],[Start_Lng]]</f>
        <v>-106.31158000000001</v>
      </c>
      <c r="D76">
        <f>US_Accidents_Dec20_updated[[#This Row],[Severity]]-1</f>
        <v>3</v>
      </c>
      <c r="E76">
        <f>HOUR(US_Accidents_Dec20_updated[[#This Row],[Start_Time]])</f>
        <v>10</v>
      </c>
      <c r="F76">
        <f>DAY(US_Accidents_Dec20_updated[[#This Row],[Start_Time]])</f>
        <v>29</v>
      </c>
      <c r="G76">
        <f>MONTH(US_Accidents_Dec20_updated[[#This Row],[Start_Time]])</f>
        <v>12</v>
      </c>
      <c r="H76" t="str">
        <f>US_Accidents_Dec20_updated[[#This Row],[Description]]</f>
        <v>Closed at CO-127 - Road closed due to accident.</v>
      </c>
      <c r="I76" t="s">
        <v>50</v>
      </c>
      <c r="J76">
        <f>IF(US_Accidents_Dec20_updated[[#This Row],[Visibility(mi)]]&gt;30, 30, MROUND(US_Accidents_Dec20_updated[[#This Row],[Visibility(mi)]],5))</f>
        <v>5</v>
      </c>
      <c r="K76">
        <f>MROUND(US_Accidents_Dec20_updated[[#This Row],[Wind_Speed(mph)]],5)</f>
        <v>5</v>
      </c>
      <c r="L76">
        <f>IF(US_Accidents_Dec20_updated[[#This Row],[Precipitation(in)]]&gt;0.1, 0.1, US_Accidents_Dec20_updated[[#This Row],[Precipitation(in)]])</f>
        <v>0</v>
      </c>
    </row>
    <row r="77" spans="1:12" x14ac:dyDescent="0.25">
      <c r="A77" t="str">
        <f>US_Accidents_Dec20_updated[[#This Row],[ID]]</f>
        <v>A-3756880</v>
      </c>
      <c r="B77">
        <f>US_Accidents_Dec20_updated[[#This Row],[Start_Lat]]</f>
        <v>40.86365</v>
      </c>
      <c r="C77">
        <f>US_Accidents_Dec20_updated[[#This Row],[Start_Lng]]</f>
        <v>-106.31158000000001</v>
      </c>
      <c r="D77">
        <f>US_Accidents_Dec20_updated[[#This Row],[Severity]]-1</f>
        <v>3</v>
      </c>
      <c r="E77">
        <f>HOUR(US_Accidents_Dec20_updated[[#This Row],[Start_Time]])</f>
        <v>10</v>
      </c>
      <c r="F77">
        <f>DAY(US_Accidents_Dec20_updated[[#This Row],[Start_Time]])</f>
        <v>29</v>
      </c>
      <c r="G77">
        <f>MONTH(US_Accidents_Dec20_updated[[#This Row],[Start_Time]])</f>
        <v>12</v>
      </c>
      <c r="H77" t="str">
        <f>US_Accidents_Dec20_updated[[#This Row],[Description]]</f>
        <v>Closed at CO-127 - Road closed due to accident.</v>
      </c>
      <c r="I77" t="s">
        <v>50</v>
      </c>
      <c r="J77">
        <f>IF(US_Accidents_Dec20_updated[[#This Row],[Visibility(mi)]]&gt;30, 30, MROUND(US_Accidents_Dec20_updated[[#This Row],[Visibility(mi)]],5))</f>
        <v>10</v>
      </c>
      <c r="K77">
        <f>MROUND(US_Accidents_Dec20_updated[[#This Row],[Wind_Speed(mph)]],5)</f>
        <v>5</v>
      </c>
      <c r="L77">
        <f>IF(US_Accidents_Dec20_updated[[#This Row],[Precipitation(in)]]&gt;0.1, 0.1, US_Accidents_Dec20_updated[[#This Row],[Precipitation(in)]])</f>
        <v>0</v>
      </c>
    </row>
    <row r="78" spans="1:12" x14ac:dyDescent="0.25">
      <c r="A78" t="str">
        <f>US_Accidents_Dec20_updated[[#This Row],[ID]]</f>
        <v>A-3756881</v>
      </c>
      <c r="B78">
        <f>US_Accidents_Dec20_updated[[#This Row],[Start_Lat]]</f>
        <v>37.214280000000002</v>
      </c>
      <c r="C78">
        <f>US_Accidents_Dec20_updated[[#This Row],[Start_Lng]]</f>
        <v>-104.49411000000001</v>
      </c>
      <c r="D78">
        <f>US_Accidents_Dec20_updated[[#This Row],[Severity]]-1</f>
        <v>2</v>
      </c>
      <c r="E78">
        <f>HOUR(US_Accidents_Dec20_updated[[#This Row],[Start_Time]])</f>
        <v>11</v>
      </c>
      <c r="F78">
        <f>DAY(US_Accidents_Dec20_updated[[#This Row],[Start_Time]])</f>
        <v>29</v>
      </c>
      <c r="G78">
        <f>MONTH(US_Accidents_Dec20_updated[[#This Row],[Start_Time]])</f>
        <v>12</v>
      </c>
      <c r="H78" t="str">
        <f>US_Accidents_Dec20_updated[[#This Row],[Description]]</f>
        <v>At El Moro Rd/Exit 18 - Accident.</v>
      </c>
      <c r="I78" t="s">
        <v>50</v>
      </c>
      <c r="J78">
        <f>IF(US_Accidents_Dec20_updated[[#This Row],[Visibility(mi)]]&gt;30, 30, MROUND(US_Accidents_Dec20_updated[[#This Row],[Visibility(mi)]],5))</f>
        <v>10</v>
      </c>
      <c r="K78">
        <f>MROUND(US_Accidents_Dec20_updated[[#This Row],[Wind_Speed(mph)]],5)</f>
        <v>5</v>
      </c>
      <c r="L78">
        <f>IF(US_Accidents_Dec20_updated[[#This Row],[Precipitation(in)]]&gt;0.1, 0.1, US_Accidents_Dec20_updated[[#This Row],[Precipitation(in)]])</f>
        <v>0</v>
      </c>
    </row>
    <row r="79" spans="1:12" x14ac:dyDescent="0.25">
      <c r="A79" t="str">
        <f>US_Accidents_Dec20_updated[[#This Row],[ID]]</f>
        <v>A-3756885</v>
      </c>
      <c r="B79">
        <f>US_Accidents_Dec20_updated[[#This Row],[Start_Lat]]</f>
        <v>39.672280000000001</v>
      </c>
      <c r="C79">
        <f>US_Accidents_Dec20_updated[[#This Row],[Start_Lng]]</f>
        <v>-104.92905</v>
      </c>
      <c r="D79">
        <f>US_Accidents_Dec20_updated[[#This Row],[Severity]]-1</f>
        <v>2</v>
      </c>
      <c r="E79">
        <f>HOUR(US_Accidents_Dec20_updated[[#This Row],[Start_Time]])</f>
        <v>14</v>
      </c>
      <c r="F79">
        <f>DAY(US_Accidents_Dec20_updated[[#This Row],[Start_Time]])</f>
        <v>29</v>
      </c>
      <c r="G79">
        <f>MONTH(US_Accidents_Dec20_updated[[#This Row],[Start_Time]])</f>
        <v>12</v>
      </c>
      <c r="H79" t="str">
        <f>US_Accidents_Dec20_updated[[#This Row],[Description]]</f>
        <v>At Yale Ave/Exit 202 - Accident.</v>
      </c>
      <c r="I79" t="s">
        <v>50</v>
      </c>
      <c r="J79">
        <f>IF(US_Accidents_Dec20_updated[[#This Row],[Visibility(mi)]]&gt;30, 30, MROUND(US_Accidents_Dec20_updated[[#This Row],[Visibility(mi)]],5))</f>
        <v>10</v>
      </c>
      <c r="K79">
        <f>MROUND(US_Accidents_Dec20_updated[[#This Row],[Wind_Speed(mph)]],5)</f>
        <v>5</v>
      </c>
      <c r="L79">
        <f>IF(US_Accidents_Dec20_updated[[#This Row],[Precipitation(in)]]&gt;0.1, 0.1, US_Accidents_Dec20_updated[[#This Row],[Precipitation(in)]])</f>
        <v>0</v>
      </c>
    </row>
    <row r="80" spans="1:12" x14ac:dyDescent="0.25">
      <c r="A80" t="str">
        <f>US_Accidents_Dec20_updated[[#This Row],[ID]]</f>
        <v>A-3756886</v>
      </c>
      <c r="B80">
        <f>US_Accidents_Dec20_updated[[#This Row],[Start_Lat]]</f>
        <v>39.694870000000002</v>
      </c>
      <c r="C80">
        <f>US_Accidents_Dec20_updated[[#This Row],[Start_Lng]]</f>
        <v>-105.77442000000001</v>
      </c>
      <c r="D80">
        <f>US_Accidents_Dec20_updated[[#This Row],[Severity]]-1</f>
        <v>2</v>
      </c>
      <c r="E80">
        <f>HOUR(US_Accidents_Dec20_updated[[#This Row],[Start_Time]])</f>
        <v>14</v>
      </c>
      <c r="F80">
        <f>DAY(US_Accidents_Dec20_updated[[#This Row],[Start_Time]])</f>
        <v>29</v>
      </c>
      <c r="G80">
        <f>MONTH(US_Accidents_Dec20_updated[[#This Row],[Start_Time]])</f>
        <v>12</v>
      </c>
      <c r="H80" t="str">
        <f>US_Accidents_Dec20_updated[[#This Row],[Description]]</f>
        <v>At Woodward Ave/Exit 226 - Accident.</v>
      </c>
      <c r="I80" t="s">
        <v>50</v>
      </c>
      <c r="J80">
        <f>IF(US_Accidents_Dec20_updated[[#This Row],[Visibility(mi)]]&gt;30, 30, MROUND(US_Accidents_Dec20_updated[[#This Row],[Visibility(mi)]],5))</f>
        <v>10</v>
      </c>
      <c r="K80">
        <f>MROUND(US_Accidents_Dec20_updated[[#This Row],[Wind_Speed(mph)]],5)</f>
        <v>5</v>
      </c>
      <c r="L80">
        <f>IF(US_Accidents_Dec20_updated[[#This Row],[Precipitation(in)]]&gt;0.1, 0.1, US_Accidents_Dec20_updated[[#This Row],[Precipitation(in)]])</f>
        <v>0</v>
      </c>
    </row>
    <row r="81" spans="1:12" x14ac:dyDescent="0.25">
      <c r="A81" t="str">
        <f>US_Accidents_Dec20_updated[[#This Row],[ID]]</f>
        <v>A-3756887</v>
      </c>
      <c r="B81">
        <f>US_Accidents_Dec20_updated[[#This Row],[Start_Lat]]</f>
        <v>39.312750000000001</v>
      </c>
      <c r="C81">
        <f>US_Accidents_Dec20_updated[[#This Row],[Start_Lng]]</f>
        <v>-104.88526</v>
      </c>
      <c r="D81">
        <f>US_Accidents_Dec20_updated[[#This Row],[Severity]]-1</f>
        <v>2</v>
      </c>
      <c r="E81">
        <f>HOUR(US_Accidents_Dec20_updated[[#This Row],[Start_Time]])</f>
        <v>16</v>
      </c>
      <c r="F81">
        <f>DAY(US_Accidents_Dec20_updated[[#This Row],[Start_Time]])</f>
        <v>29</v>
      </c>
      <c r="G81">
        <f>MONTH(US_Accidents_Dec20_updated[[#This Row],[Start_Time]])</f>
        <v>12</v>
      </c>
      <c r="H81" t="str">
        <f>US_Accidents_Dec20_updated[[#This Row],[Description]]</f>
        <v>At Wilcox St/Plum Crk Pky/Exit 181 - Accident.</v>
      </c>
      <c r="I81" t="s">
        <v>50</v>
      </c>
      <c r="J81">
        <f>IF(US_Accidents_Dec20_updated[[#This Row],[Visibility(mi)]]&gt;30, 30, MROUND(US_Accidents_Dec20_updated[[#This Row],[Visibility(mi)]],5))</f>
        <v>10</v>
      </c>
      <c r="K81">
        <f>MROUND(US_Accidents_Dec20_updated[[#This Row],[Wind_Speed(mph)]],5)</f>
        <v>5</v>
      </c>
      <c r="L81">
        <f>IF(US_Accidents_Dec20_updated[[#This Row],[Precipitation(in)]]&gt;0.1, 0.1, US_Accidents_Dec20_updated[[#This Row],[Precipitation(in)]])</f>
        <v>0</v>
      </c>
    </row>
    <row r="82" spans="1:12" x14ac:dyDescent="0.25">
      <c r="A82" t="str">
        <f>US_Accidents_Dec20_updated[[#This Row],[ID]]</f>
        <v>A-3756888</v>
      </c>
      <c r="B82">
        <f>US_Accidents_Dec20_updated[[#This Row],[Start_Lat]]</f>
        <v>39.764009999999999</v>
      </c>
      <c r="C82">
        <f>US_Accidents_Dec20_updated[[#This Row],[Start_Lng]]</f>
        <v>-105.59914999999999</v>
      </c>
      <c r="D82">
        <f>US_Accidents_Dec20_updated[[#This Row],[Severity]]-1</f>
        <v>2</v>
      </c>
      <c r="E82">
        <f>HOUR(US_Accidents_Dec20_updated[[#This Row],[Start_Time]])</f>
        <v>15</v>
      </c>
      <c r="F82">
        <f>DAY(US_Accidents_Dec20_updated[[#This Row],[Start_Time]])</f>
        <v>29</v>
      </c>
      <c r="G82">
        <f>MONTH(US_Accidents_Dec20_updated[[#This Row],[Start_Time]])</f>
        <v>12</v>
      </c>
      <c r="H82" t="str">
        <f>US_Accidents_Dec20_updated[[#This Row],[Description]]</f>
        <v>At CR-308/Exit 235 - Accident.</v>
      </c>
      <c r="I82" t="s">
        <v>50</v>
      </c>
      <c r="J82">
        <f>IF(US_Accidents_Dec20_updated[[#This Row],[Visibility(mi)]]&gt;30, 30, MROUND(US_Accidents_Dec20_updated[[#This Row],[Visibility(mi)]],5))</f>
        <v>10</v>
      </c>
      <c r="K82">
        <f>MROUND(US_Accidents_Dec20_updated[[#This Row],[Wind_Speed(mph)]],5)</f>
        <v>10</v>
      </c>
      <c r="L82">
        <f>IF(US_Accidents_Dec20_updated[[#This Row],[Precipitation(in)]]&gt;0.1, 0.1, US_Accidents_Dec20_updated[[#This Row],[Precipitation(in)]])</f>
        <v>0</v>
      </c>
    </row>
    <row r="83" spans="1:12" x14ac:dyDescent="0.25">
      <c r="A83" t="str">
        <f>US_Accidents_Dec20_updated[[#This Row],[ID]]</f>
        <v>A-3756889</v>
      </c>
      <c r="B83">
        <f>US_Accidents_Dec20_updated[[#This Row],[Start_Lat]]</f>
        <v>37.154040000000002</v>
      </c>
      <c r="C83">
        <f>US_Accidents_Dec20_updated[[#This Row],[Start_Lng]]</f>
        <v>-102.61544000000001</v>
      </c>
      <c r="D83">
        <f>US_Accidents_Dec20_updated[[#This Row],[Severity]]-1</f>
        <v>2</v>
      </c>
      <c r="E83">
        <f>HOUR(US_Accidents_Dec20_updated[[#This Row],[Start_Time]])</f>
        <v>16</v>
      </c>
      <c r="F83">
        <f>DAY(US_Accidents_Dec20_updated[[#This Row],[Start_Time]])</f>
        <v>29</v>
      </c>
      <c r="G83">
        <f>MONTH(US_Accidents_Dec20_updated[[#This Row],[Start_Time]])</f>
        <v>12</v>
      </c>
      <c r="H83" t="str">
        <f>US_Accidents_Dec20_updated[[#This Row],[Description]]</f>
        <v>At Colorado/Oklahoma State Line - Accident.</v>
      </c>
      <c r="I83" t="s">
        <v>9695</v>
      </c>
      <c r="J83">
        <f>IF(US_Accidents_Dec20_updated[[#This Row],[Visibility(mi)]]&gt;30, 30, MROUND(US_Accidents_Dec20_updated[[#This Row],[Visibility(mi)]],5))</f>
        <v>0</v>
      </c>
      <c r="K83">
        <f>MROUND(US_Accidents_Dec20_updated[[#This Row],[Wind_Speed(mph)]],5)</f>
        <v>15</v>
      </c>
      <c r="L83">
        <f>IF(US_Accidents_Dec20_updated[[#This Row],[Precipitation(in)]]&gt;0.1, 0.1, US_Accidents_Dec20_updated[[#This Row],[Precipitation(in)]])</f>
        <v>0</v>
      </c>
    </row>
    <row r="84" spans="1:12" x14ac:dyDescent="0.25">
      <c r="A84" t="str">
        <f>US_Accidents_Dec20_updated[[#This Row],[ID]]</f>
        <v>A-3756890</v>
      </c>
      <c r="B84">
        <f>US_Accidents_Dec20_updated[[#This Row],[Start_Lat]]</f>
        <v>39.855739999999997</v>
      </c>
      <c r="C84">
        <f>US_Accidents_Dec20_updated[[#This Row],[Start_Lng]]</f>
        <v>-104.98716</v>
      </c>
      <c r="D84">
        <f>US_Accidents_Dec20_updated[[#This Row],[Severity]]-1</f>
        <v>2</v>
      </c>
      <c r="E84">
        <f>HOUR(US_Accidents_Dec20_updated[[#This Row],[Start_Time]])</f>
        <v>16</v>
      </c>
      <c r="F84">
        <f>DAY(US_Accidents_Dec20_updated[[#This Row],[Start_Time]])</f>
        <v>29</v>
      </c>
      <c r="G84">
        <f>MONTH(US_Accidents_Dec20_updated[[#This Row],[Start_Time]])</f>
        <v>12</v>
      </c>
      <c r="H84" t="str">
        <f>US_Accidents_Dec20_updated[[#This Row],[Description]]</f>
        <v>At 84th Ave/Exit 219 - Accident.</v>
      </c>
      <c r="I84" t="s">
        <v>50</v>
      </c>
      <c r="J84">
        <f>IF(US_Accidents_Dec20_updated[[#This Row],[Visibility(mi)]]&gt;30, 30, MROUND(US_Accidents_Dec20_updated[[#This Row],[Visibility(mi)]],5))</f>
        <v>30</v>
      </c>
      <c r="K84">
        <f>MROUND(US_Accidents_Dec20_updated[[#This Row],[Wind_Speed(mph)]],5)</f>
        <v>10</v>
      </c>
      <c r="L84">
        <f>IF(US_Accidents_Dec20_updated[[#This Row],[Precipitation(in)]]&gt;0.1, 0.1, US_Accidents_Dec20_updated[[#This Row],[Precipitation(in)]])</f>
        <v>0</v>
      </c>
    </row>
    <row r="85" spans="1:12" x14ac:dyDescent="0.25">
      <c r="A85" t="str">
        <f>US_Accidents_Dec20_updated[[#This Row],[ID]]</f>
        <v>A-3756894</v>
      </c>
      <c r="B85">
        <f>US_Accidents_Dec20_updated[[#This Row],[Start_Lat]]</f>
        <v>39.855759999999997</v>
      </c>
      <c r="C85">
        <f>US_Accidents_Dec20_updated[[#This Row],[Start_Lng]]</f>
        <v>-104.98694999999999</v>
      </c>
      <c r="D85">
        <f>US_Accidents_Dec20_updated[[#This Row],[Severity]]-1</f>
        <v>2</v>
      </c>
      <c r="E85">
        <f>HOUR(US_Accidents_Dec20_updated[[#This Row],[Start_Time]])</f>
        <v>19</v>
      </c>
      <c r="F85">
        <f>DAY(US_Accidents_Dec20_updated[[#This Row],[Start_Time]])</f>
        <v>29</v>
      </c>
      <c r="G85">
        <f>MONTH(US_Accidents_Dec20_updated[[#This Row],[Start_Time]])</f>
        <v>12</v>
      </c>
      <c r="H85" t="str">
        <f>US_Accidents_Dec20_updated[[#This Row],[Description]]</f>
        <v>At Thornton Pky/Exit 220 - Accident.</v>
      </c>
      <c r="I85" t="s">
        <v>50</v>
      </c>
      <c r="J85">
        <f>IF(US_Accidents_Dec20_updated[[#This Row],[Visibility(mi)]]&gt;30, 30, MROUND(US_Accidents_Dec20_updated[[#This Row],[Visibility(mi)]],5))</f>
        <v>30</v>
      </c>
      <c r="K85">
        <f>MROUND(US_Accidents_Dec20_updated[[#This Row],[Wind_Speed(mph)]],5)</f>
        <v>0</v>
      </c>
      <c r="L85">
        <f>IF(US_Accidents_Dec20_updated[[#This Row],[Precipitation(in)]]&gt;0.1, 0.1, US_Accidents_Dec20_updated[[#This Row],[Precipitation(in)]])</f>
        <v>0</v>
      </c>
    </row>
    <row r="86" spans="1:12" x14ac:dyDescent="0.25">
      <c r="A86" t="str">
        <f>US_Accidents_Dec20_updated[[#This Row],[ID]]</f>
        <v>A-3756895</v>
      </c>
      <c r="B86">
        <f>US_Accidents_Dec20_updated[[#This Row],[Start_Lat]]</f>
        <v>39.842359999999999</v>
      </c>
      <c r="C86">
        <f>US_Accidents_Dec20_updated[[#This Row],[Start_Lng]]</f>
        <v>-104.98402</v>
      </c>
      <c r="D86">
        <f>US_Accidents_Dec20_updated[[#This Row],[Severity]]-1</f>
        <v>2</v>
      </c>
      <c r="E86">
        <f>HOUR(US_Accidents_Dec20_updated[[#This Row],[Start_Time]])</f>
        <v>20</v>
      </c>
      <c r="F86">
        <f>DAY(US_Accidents_Dec20_updated[[#This Row],[Start_Time]])</f>
        <v>29</v>
      </c>
      <c r="G86">
        <f>MONTH(US_Accidents_Dec20_updated[[#This Row],[Start_Time]])</f>
        <v>12</v>
      </c>
      <c r="H86" t="str">
        <f>US_Accidents_Dec20_updated[[#This Row],[Description]]</f>
        <v>At 84th Ave/Exit 219 - Accident.</v>
      </c>
      <c r="I86" t="s">
        <v>50</v>
      </c>
      <c r="J86">
        <f>IF(US_Accidents_Dec20_updated[[#This Row],[Visibility(mi)]]&gt;30, 30, MROUND(US_Accidents_Dec20_updated[[#This Row],[Visibility(mi)]],5))</f>
        <v>30</v>
      </c>
      <c r="K86">
        <f>MROUND(US_Accidents_Dec20_updated[[#This Row],[Wind_Speed(mph)]],5)</f>
        <v>0</v>
      </c>
      <c r="L86">
        <f>IF(US_Accidents_Dec20_updated[[#This Row],[Precipitation(in)]]&gt;0.1, 0.1, US_Accidents_Dec20_updated[[#This Row],[Precipitation(in)]])</f>
        <v>0</v>
      </c>
    </row>
    <row r="87" spans="1:12" x14ac:dyDescent="0.25">
      <c r="A87" t="str">
        <f>US_Accidents_Dec20_updated[[#This Row],[ID]]</f>
        <v>A-3756896</v>
      </c>
      <c r="B87">
        <f>US_Accidents_Dec20_updated[[#This Row],[Start_Lat]]</f>
        <v>39.783290000000001</v>
      </c>
      <c r="C87">
        <f>US_Accidents_Dec20_updated[[#This Row],[Start_Lng]]</f>
        <v>-105.06261000000001</v>
      </c>
      <c r="D87">
        <f>US_Accidents_Dec20_updated[[#This Row],[Severity]]-1</f>
        <v>2</v>
      </c>
      <c r="E87">
        <f>HOUR(US_Accidents_Dec20_updated[[#This Row],[Start_Time]])</f>
        <v>21</v>
      </c>
      <c r="F87">
        <f>DAY(US_Accidents_Dec20_updated[[#This Row],[Start_Time]])</f>
        <v>29</v>
      </c>
      <c r="G87">
        <f>MONTH(US_Accidents_Dec20_updated[[#This Row],[Start_Time]])</f>
        <v>12</v>
      </c>
      <c r="H87" t="str">
        <f>US_Accidents_Dec20_updated[[#This Row],[Description]]</f>
        <v>At Harlan St/Exit 270 - Accident.</v>
      </c>
      <c r="I87" t="s">
        <v>50</v>
      </c>
      <c r="J87">
        <f>IF(US_Accidents_Dec20_updated[[#This Row],[Visibility(mi)]]&gt;30, 30, MROUND(US_Accidents_Dec20_updated[[#This Row],[Visibility(mi)]],5))</f>
        <v>10</v>
      </c>
      <c r="K87">
        <f>MROUND(US_Accidents_Dec20_updated[[#This Row],[Wind_Speed(mph)]],5)</f>
        <v>0</v>
      </c>
      <c r="L87">
        <f>IF(US_Accidents_Dec20_updated[[#This Row],[Precipitation(in)]]&gt;0.1, 0.1, US_Accidents_Dec20_updated[[#This Row],[Precipitation(in)]])</f>
        <v>0</v>
      </c>
    </row>
    <row r="88" spans="1:12" x14ac:dyDescent="0.25">
      <c r="A88" t="str">
        <f>US_Accidents_Dec20_updated[[#This Row],[ID]]</f>
        <v>A-3756897</v>
      </c>
      <c r="B88">
        <f>US_Accidents_Dec20_updated[[#This Row],[Start_Lat]]</f>
        <v>38.959769999999999</v>
      </c>
      <c r="C88">
        <f>US_Accidents_Dec20_updated[[#This Row],[Start_Lng]]</f>
        <v>-104.80126</v>
      </c>
      <c r="D88">
        <f>US_Accidents_Dec20_updated[[#This Row],[Severity]]-1</f>
        <v>2</v>
      </c>
      <c r="E88">
        <f>HOUR(US_Accidents_Dec20_updated[[#This Row],[Start_Time]])</f>
        <v>20</v>
      </c>
      <c r="F88">
        <f>DAY(US_Accidents_Dec20_updated[[#This Row],[Start_Time]])</f>
        <v>29</v>
      </c>
      <c r="G88">
        <f>MONTH(US_Accidents_Dec20_updated[[#This Row],[Start_Time]])</f>
        <v>12</v>
      </c>
      <c r="H88" t="str">
        <f>US_Accidents_Dec20_updated[[#This Row],[Description]]</f>
        <v>At Academy Blvd/Exit 150 - Accident.</v>
      </c>
      <c r="I88" t="s">
        <v>50</v>
      </c>
      <c r="J88">
        <f>IF(US_Accidents_Dec20_updated[[#This Row],[Visibility(mi)]]&gt;30, 30, MROUND(US_Accidents_Dec20_updated[[#This Row],[Visibility(mi)]],5))</f>
        <v>10</v>
      </c>
      <c r="K88">
        <f>MROUND(US_Accidents_Dec20_updated[[#This Row],[Wind_Speed(mph)]],5)</f>
        <v>5</v>
      </c>
      <c r="L88">
        <f>IF(US_Accidents_Dec20_updated[[#This Row],[Precipitation(in)]]&gt;0.1, 0.1, US_Accidents_Dec20_updated[[#This Row],[Precipitation(in)]])</f>
        <v>0</v>
      </c>
    </row>
    <row r="89" spans="1:12" x14ac:dyDescent="0.25">
      <c r="A89" t="str">
        <f>US_Accidents_Dec20_updated[[#This Row],[ID]]</f>
        <v>A-3756900</v>
      </c>
      <c r="B89">
        <f>US_Accidents_Dec20_updated[[#This Row],[Start_Lat]]</f>
        <v>39.842359999999999</v>
      </c>
      <c r="C89">
        <f>US_Accidents_Dec20_updated[[#This Row],[Start_Lng]]</f>
        <v>-104.98402</v>
      </c>
      <c r="D89">
        <f>US_Accidents_Dec20_updated[[#This Row],[Severity]]-1</f>
        <v>2</v>
      </c>
      <c r="E89">
        <f>HOUR(US_Accidents_Dec20_updated[[#This Row],[Start_Time]])</f>
        <v>20</v>
      </c>
      <c r="F89">
        <f>DAY(US_Accidents_Dec20_updated[[#This Row],[Start_Time]])</f>
        <v>29</v>
      </c>
      <c r="G89">
        <f>MONTH(US_Accidents_Dec20_updated[[#This Row],[Start_Time]])</f>
        <v>12</v>
      </c>
      <c r="H89" t="str">
        <f>US_Accidents_Dec20_updated[[#This Row],[Description]]</f>
        <v>At 84th Ave/Exit 219 - Accident.</v>
      </c>
      <c r="I89" t="s">
        <v>50</v>
      </c>
      <c r="J89">
        <f>IF(US_Accidents_Dec20_updated[[#This Row],[Visibility(mi)]]&gt;30, 30, MROUND(US_Accidents_Dec20_updated[[#This Row],[Visibility(mi)]],5))</f>
        <v>30</v>
      </c>
      <c r="K89">
        <f>MROUND(US_Accidents_Dec20_updated[[#This Row],[Wind_Speed(mph)]],5)</f>
        <v>0</v>
      </c>
      <c r="L89">
        <f>IF(US_Accidents_Dec20_updated[[#This Row],[Precipitation(in)]]&gt;0.1, 0.1, US_Accidents_Dec20_updated[[#This Row],[Precipitation(in)]])</f>
        <v>0</v>
      </c>
    </row>
    <row r="90" spans="1:12" x14ac:dyDescent="0.25">
      <c r="A90" t="str">
        <f>US_Accidents_Dec20_updated[[#This Row],[ID]]</f>
        <v>A-3758282</v>
      </c>
      <c r="B90">
        <f>US_Accidents_Dec20_updated[[#This Row],[Start_Lat]]</f>
        <v>39.6584</v>
      </c>
      <c r="C90">
        <f>US_Accidents_Dec20_updated[[#This Row],[Start_Lng]]</f>
        <v>-104.9209</v>
      </c>
      <c r="D90">
        <f>US_Accidents_Dec20_updated[[#This Row],[Severity]]-1</f>
        <v>2</v>
      </c>
      <c r="E90">
        <f>HOUR(US_Accidents_Dec20_updated[[#This Row],[Start_Time]])</f>
        <v>7</v>
      </c>
      <c r="F90">
        <f>DAY(US_Accidents_Dec20_updated[[#This Row],[Start_Time]])</f>
        <v>30</v>
      </c>
      <c r="G90">
        <f>MONTH(US_Accidents_Dec20_updated[[#This Row],[Start_Time]])</f>
        <v>12</v>
      </c>
      <c r="H90" t="str">
        <f>US_Accidents_Dec20_updated[[#This Row],[Description]]</f>
        <v>At US-285/Hampden Ave/Exit 201 - Accident.</v>
      </c>
      <c r="I90" t="s">
        <v>50</v>
      </c>
      <c r="J90">
        <f>IF(US_Accidents_Dec20_updated[[#This Row],[Visibility(mi)]]&gt;30, 30, MROUND(US_Accidents_Dec20_updated[[#This Row],[Visibility(mi)]],5))</f>
        <v>10</v>
      </c>
      <c r="K90">
        <f>MROUND(US_Accidents_Dec20_updated[[#This Row],[Wind_Speed(mph)]],5)</f>
        <v>10</v>
      </c>
      <c r="L90">
        <f>IF(US_Accidents_Dec20_updated[[#This Row],[Precipitation(in)]]&gt;0.1, 0.1, US_Accidents_Dec20_updated[[#This Row],[Precipitation(in)]])</f>
        <v>0</v>
      </c>
    </row>
    <row r="91" spans="1:12" x14ac:dyDescent="0.25">
      <c r="A91" t="str">
        <f>US_Accidents_Dec20_updated[[#This Row],[ID]]</f>
        <v>A-3758288</v>
      </c>
      <c r="B91">
        <f>US_Accidents_Dec20_updated[[#This Row],[Start_Lat]]</f>
        <v>39.740279999999998</v>
      </c>
      <c r="C91">
        <f>US_Accidents_Dec20_updated[[#This Row],[Start_Lng]]</f>
        <v>-104.71608000000001</v>
      </c>
      <c r="D91">
        <f>US_Accidents_Dec20_updated[[#This Row],[Severity]]-1</f>
        <v>3</v>
      </c>
      <c r="E91">
        <f>HOUR(US_Accidents_Dec20_updated[[#This Row],[Start_Time]])</f>
        <v>8</v>
      </c>
      <c r="F91">
        <f>DAY(US_Accidents_Dec20_updated[[#This Row],[Start_Time]])</f>
        <v>30</v>
      </c>
      <c r="G91">
        <f>MONTH(US_Accidents_Dec20_updated[[#This Row],[Start_Time]])</f>
        <v>12</v>
      </c>
      <c r="H91" t="str">
        <f>US_Accidents_Dec20_updated[[#This Row],[Description]]</f>
        <v>Closed between CO-36/Tower Rd/Exit 292 and CO-32/Tower Rd/Exit 286 - Road closed due to accident. Road marking work.</v>
      </c>
      <c r="I91" t="s">
        <v>50</v>
      </c>
      <c r="J91">
        <f>IF(US_Accidents_Dec20_updated[[#This Row],[Visibility(mi)]]&gt;30, 30, MROUND(US_Accidents_Dec20_updated[[#This Row],[Visibility(mi)]],5))</f>
        <v>10</v>
      </c>
      <c r="K91">
        <f>MROUND(US_Accidents_Dec20_updated[[#This Row],[Wind_Speed(mph)]],5)</f>
        <v>10</v>
      </c>
      <c r="L91">
        <f>IF(US_Accidents_Dec20_updated[[#This Row],[Precipitation(in)]]&gt;0.1, 0.1, US_Accidents_Dec20_updated[[#This Row],[Precipitation(in)]])</f>
        <v>0</v>
      </c>
    </row>
    <row r="92" spans="1:12" x14ac:dyDescent="0.25">
      <c r="A92" t="str">
        <f>US_Accidents_Dec20_updated[[#This Row],[ID]]</f>
        <v>A-3758324</v>
      </c>
      <c r="B92">
        <f>US_Accidents_Dec20_updated[[#This Row],[Start_Lat]]</f>
        <v>39.790300000000002</v>
      </c>
      <c r="C92">
        <f>US_Accidents_Dec20_updated[[#This Row],[Start_Lng]]</f>
        <v>-105.78482</v>
      </c>
      <c r="D92">
        <f>US_Accidents_Dec20_updated[[#This Row],[Severity]]-1</f>
        <v>2</v>
      </c>
      <c r="E92">
        <f>HOUR(US_Accidents_Dec20_updated[[#This Row],[Start_Time]])</f>
        <v>10</v>
      </c>
      <c r="F92">
        <f>DAY(US_Accidents_Dec20_updated[[#This Row],[Start_Time]])</f>
        <v>30</v>
      </c>
      <c r="G92">
        <f>MONTH(US_Accidents_Dec20_updated[[#This Row],[Start_Time]])</f>
        <v>12</v>
      </c>
      <c r="H92" t="str">
        <f>US_Accidents_Dec20_updated[[#This Row],[Description]]</f>
        <v>At Winter Park Dr - Accident.</v>
      </c>
      <c r="I92" t="s">
        <v>50</v>
      </c>
      <c r="J92">
        <f>IF(US_Accidents_Dec20_updated[[#This Row],[Visibility(mi)]]&gt;30, 30, MROUND(US_Accidents_Dec20_updated[[#This Row],[Visibility(mi)]],5))</f>
        <v>10</v>
      </c>
      <c r="K92">
        <f>MROUND(US_Accidents_Dec20_updated[[#This Row],[Wind_Speed(mph)]],5)</f>
        <v>10</v>
      </c>
      <c r="L92">
        <f>IF(US_Accidents_Dec20_updated[[#This Row],[Precipitation(in)]]&gt;0.1, 0.1, US_Accidents_Dec20_updated[[#This Row],[Precipitation(in)]])</f>
        <v>0</v>
      </c>
    </row>
    <row r="93" spans="1:12" x14ac:dyDescent="0.25">
      <c r="A93" t="str">
        <f>US_Accidents_Dec20_updated[[#This Row],[ID]]</f>
        <v>A-3758326</v>
      </c>
      <c r="B93">
        <f>US_Accidents_Dec20_updated[[#This Row],[Start_Lat]]</f>
        <v>39.790300000000002</v>
      </c>
      <c r="C93">
        <f>US_Accidents_Dec20_updated[[#This Row],[Start_Lng]]</f>
        <v>-105.78482</v>
      </c>
      <c r="D93">
        <f>US_Accidents_Dec20_updated[[#This Row],[Severity]]-1</f>
        <v>2</v>
      </c>
      <c r="E93">
        <f>HOUR(US_Accidents_Dec20_updated[[#This Row],[Start_Time]])</f>
        <v>10</v>
      </c>
      <c r="F93">
        <f>DAY(US_Accidents_Dec20_updated[[#This Row],[Start_Time]])</f>
        <v>30</v>
      </c>
      <c r="G93">
        <f>MONTH(US_Accidents_Dec20_updated[[#This Row],[Start_Time]])</f>
        <v>12</v>
      </c>
      <c r="H93" t="str">
        <f>US_Accidents_Dec20_updated[[#This Row],[Description]]</f>
        <v>At CR-202/Henderson Mine Rd - Accident.</v>
      </c>
      <c r="I93" t="s">
        <v>50</v>
      </c>
      <c r="J93">
        <f>IF(US_Accidents_Dec20_updated[[#This Row],[Visibility(mi)]]&gt;30, 30, MROUND(US_Accidents_Dec20_updated[[#This Row],[Visibility(mi)]],5))</f>
        <v>10</v>
      </c>
      <c r="K93">
        <f>MROUND(US_Accidents_Dec20_updated[[#This Row],[Wind_Speed(mph)]],5)</f>
        <v>10</v>
      </c>
      <c r="L93">
        <f>IF(US_Accidents_Dec20_updated[[#This Row],[Precipitation(in)]]&gt;0.1, 0.1, US_Accidents_Dec20_updated[[#This Row],[Precipitation(in)]])</f>
        <v>0</v>
      </c>
    </row>
    <row r="94" spans="1:12" x14ac:dyDescent="0.25">
      <c r="A94" t="str">
        <f>US_Accidents_Dec20_updated[[#This Row],[ID]]</f>
        <v>A-3758328</v>
      </c>
      <c r="B94">
        <f>US_Accidents_Dec20_updated[[#This Row],[Start_Lat]]</f>
        <v>39.312750000000001</v>
      </c>
      <c r="C94">
        <f>US_Accidents_Dec20_updated[[#This Row],[Start_Lng]]</f>
        <v>-104.88526</v>
      </c>
      <c r="D94">
        <f>US_Accidents_Dec20_updated[[#This Row],[Severity]]-1</f>
        <v>2</v>
      </c>
      <c r="E94">
        <f>HOUR(US_Accidents_Dec20_updated[[#This Row],[Start_Time]])</f>
        <v>10</v>
      </c>
      <c r="F94">
        <f>DAY(US_Accidents_Dec20_updated[[#This Row],[Start_Time]])</f>
        <v>30</v>
      </c>
      <c r="G94">
        <f>MONTH(US_Accidents_Dec20_updated[[#This Row],[Start_Time]])</f>
        <v>12</v>
      </c>
      <c r="H94" t="str">
        <f>US_Accidents_Dec20_updated[[#This Row],[Description]]</f>
        <v>At Wilcox St/Plum Crk Pky/Exit 181 - Accident.</v>
      </c>
      <c r="I94" t="s">
        <v>50</v>
      </c>
      <c r="J94">
        <f>IF(US_Accidents_Dec20_updated[[#This Row],[Visibility(mi)]]&gt;30, 30, MROUND(US_Accidents_Dec20_updated[[#This Row],[Visibility(mi)]],5))</f>
        <v>10</v>
      </c>
      <c r="K94">
        <f>MROUND(US_Accidents_Dec20_updated[[#This Row],[Wind_Speed(mph)]],5)</f>
        <v>5</v>
      </c>
      <c r="L94">
        <f>IF(US_Accidents_Dec20_updated[[#This Row],[Precipitation(in)]]&gt;0.1, 0.1, US_Accidents_Dec20_updated[[#This Row],[Precipitation(in)]])</f>
        <v>0</v>
      </c>
    </row>
    <row r="95" spans="1:12" x14ac:dyDescent="0.25">
      <c r="A95" t="str">
        <f>US_Accidents_Dec20_updated[[#This Row],[ID]]</f>
        <v>A-3758330</v>
      </c>
      <c r="B95">
        <f>US_Accidents_Dec20_updated[[#This Row],[Start_Lat]]</f>
        <v>39.245069999999998</v>
      </c>
      <c r="C95">
        <f>US_Accidents_Dec20_updated[[#This Row],[Start_Lng]]</f>
        <v>-104.87988</v>
      </c>
      <c r="D95">
        <f>US_Accidents_Dec20_updated[[#This Row],[Severity]]-1</f>
        <v>2</v>
      </c>
      <c r="E95">
        <f>HOUR(US_Accidents_Dec20_updated[[#This Row],[Start_Time]])</f>
        <v>11</v>
      </c>
      <c r="F95">
        <f>DAY(US_Accidents_Dec20_updated[[#This Row],[Start_Time]])</f>
        <v>30</v>
      </c>
      <c r="G95">
        <f>MONTH(US_Accidents_Dec20_updated[[#This Row],[Start_Time]])</f>
        <v>12</v>
      </c>
      <c r="H95" t="str">
        <f>US_Accidents_Dec20_updated[[#This Row],[Description]]</f>
        <v>At Upper Lake Gulch Rd/Exit 172 - Accident.</v>
      </c>
      <c r="I95" t="s">
        <v>50</v>
      </c>
      <c r="J95">
        <f>IF(US_Accidents_Dec20_updated[[#This Row],[Visibility(mi)]]&gt;30, 30, MROUND(US_Accidents_Dec20_updated[[#This Row],[Visibility(mi)]],5))</f>
        <v>10</v>
      </c>
      <c r="K95">
        <f>MROUND(US_Accidents_Dec20_updated[[#This Row],[Wind_Speed(mph)]],5)</f>
        <v>5</v>
      </c>
      <c r="L95">
        <f>IF(US_Accidents_Dec20_updated[[#This Row],[Precipitation(in)]]&gt;0.1, 0.1, US_Accidents_Dec20_updated[[#This Row],[Precipitation(in)]])</f>
        <v>0</v>
      </c>
    </row>
    <row r="96" spans="1:12" x14ac:dyDescent="0.25">
      <c r="A96" t="str">
        <f>US_Accidents_Dec20_updated[[#This Row],[ID]]</f>
        <v>A-3758335</v>
      </c>
      <c r="B96">
        <f>US_Accidents_Dec20_updated[[#This Row],[Start_Lat]]</f>
        <v>39.231549999999999</v>
      </c>
      <c r="C96">
        <f>US_Accidents_Dec20_updated[[#This Row],[Start_Lng]]</f>
        <v>-104.87775000000001</v>
      </c>
      <c r="D96">
        <f>US_Accidents_Dec20_updated[[#This Row],[Severity]]-1</f>
        <v>2</v>
      </c>
      <c r="E96">
        <f>HOUR(US_Accidents_Dec20_updated[[#This Row],[Start_Time]])</f>
        <v>14</v>
      </c>
      <c r="F96">
        <f>DAY(US_Accidents_Dec20_updated[[#This Row],[Start_Time]])</f>
        <v>30</v>
      </c>
      <c r="G96">
        <f>MONTH(US_Accidents_Dec20_updated[[#This Row],[Start_Time]])</f>
        <v>12</v>
      </c>
      <c r="H96" t="str">
        <f>US_Accidents_Dec20_updated[[#This Row],[Description]]</f>
        <v>At Greenland Rd/Exit 167 - Accident.</v>
      </c>
      <c r="I96" t="s">
        <v>50</v>
      </c>
      <c r="J96">
        <f>IF(US_Accidents_Dec20_updated[[#This Row],[Visibility(mi)]]&gt;30, 30, MROUND(US_Accidents_Dec20_updated[[#This Row],[Visibility(mi)]],5))</f>
        <v>10</v>
      </c>
      <c r="K96">
        <f>MROUND(US_Accidents_Dec20_updated[[#This Row],[Wind_Speed(mph)]],5)</f>
        <v>5</v>
      </c>
      <c r="L96">
        <f>IF(US_Accidents_Dec20_updated[[#This Row],[Precipitation(in)]]&gt;0.1, 0.1, US_Accidents_Dec20_updated[[#This Row],[Precipitation(in)]])</f>
        <v>0</v>
      </c>
    </row>
    <row r="97" spans="1:12" x14ac:dyDescent="0.25">
      <c r="A97" t="str">
        <f>US_Accidents_Dec20_updated[[#This Row],[ID]]</f>
        <v>A-3758336</v>
      </c>
      <c r="B97">
        <f>US_Accidents_Dec20_updated[[#This Row],[Start_Lat]]</f>
        <v>39.705120000000001</v>
      </c>
      <c r="C97">
        <f>US_Accidents_Dec20_updated[[#This Row],[Start_Lng]]</f>
        <v>-106.72786000000001</v>
      </c>
      <c r="D97">
        <f>US_Accidents_Dec20_updated[[#This Row],[Severity]]-1</f>
        <v>2</v>
      </c>
      <c r="E97">
        <f>HOUR(US_Accidents_Dec20_updated[[#This Row],[Start_Time]])</f>
        <v>14</v>
      </c>
      <c r="F97">
        <f>DAY(US_Accidents_Dec20_updated[[#This Row],[Start_Time]])</f>
        <v>30</v>
      </c>
      <c r="G97">
        <f>MONTH(US_Accidents_Dec20_updated[[#This Row],[Start_Time]])</f>
        <v>12</v>
      </c>
      <c r="H97" t="str">
        <f>US_Accidents_Dec20_updated[[#This Row],[Description]]</f>
        <v>At Eby Creek Rd/Exit 147 - Accident.</v>
      </c>
      <c r="I97" t="s">
        <v>50</v>
      </c>
      <c r="J97">
        <f>IF(US_Accidents_Dec20_updated[[#This Row],[Visibility(mi)]]&gt;30, 30, MROUND(US_Accidents_Dec20_updated[[#This Row],[Visibility(mi)]],5))</f>
        <v>10</v>
      </c>
      <c r="K97">
        <f>MROUND(US_Accidents_Dec20_updated[[#This Row],[Wind_Speed(mph)]],5)</f>
        <v>0</v>
      </c>
      <c r="L97">
        <f>IF(US_Accidents_Dec20_updated[[#This Row],[Precipitation(in)]]&gt;0.1, 0.1, US_Accidents_Dec20_updated[[#This Row],[Precipitation(in)]])</f>
        <v>0</v>
      </c>
    </row>
    <row r="98" spans="1:12" x14ac:dyDescent="0.25">
      <c r="A98" t="str">
        <f>US_Accidents_Dec20_updated[[#This Row],[ID]]</f>
        <v>A-3758337</v>
      </c>
      <c r="B98">
        <f>US_Accidents_Dec20_updated[[#This Row],[Start_Lat]]</f>
        <v>39.704929999999997</v>
      </c>
      <c r="C98">
        <f>US_Accidents_Dec20_updated[[#This Row],[Start_Lng]]</f>
        <v>-106.72771</v>
      </c>
      <c r="D98">
        <f>US_Accidents_Dec20_updated[[#This Row],[Severity]]-1</f>
        <v>2</v>
      </c>
      <c r="E98">
        <f>HOUR(US_Accidents_Dec20_updated[[#This Row],[Start_Time]])</f>
        <v>15</v>
      </c>
      <c r="F98">
        <f>DAY(US_Accidents_Dec20_updated[[#This Row],[Start_Time]])</f>
        <v>30</v>
      </c>
      <c r="G98">
        <f>MONTH(US_Accidents_Dec20_updated[[#This Row],[Start_Time]])</f>
        <v>12</v>
      </c>
      <c r="H98" t="str">
        <f>US_Accidents_Dec20_updated[[#This Row],[Description]]</f>
        <v>At CO-131/Exit 157 - Accident.</v>
      </c>
      <c r="I98" t="s">
        <v>50</v>
      </c>
      <c r="J98">
        <f>IF(US_Accidents_Dec20_updated[[#This Row],[Visibility(mi)]]&gt;30, 30, MROUND(US_Accidents_Dec20_updated[[#This Row],[Visibility(mi)]],5))</f>
        <v>10</v>
      </c>
      <c r="K98">
        <f>MROUND(US_Accidents_Dec20_updated[[#This Row],[Wind_Speed(mph)]],5)</f>
        <v>0</v>
      </c>
      <c r="L98">
        <f>IF(US_Accidents_Dec20_updated[[#This Row],[Precipitation(in)]]&gt;0.1, 0.1, US_Accidents_Dec20_updated[[#This Row],[Precipitation(in)]])</f>
        <v>0</v>
      </c>
    </row>
    <row r="99" spans="1:12" x14ac:dyDescent="0.25">
      <c r="A99" t="str">
        <f>US_Accidents_Dec20_updated[[#This Row],[ID]]</f>
        <v>A-3758338</v>
      </c>
      <c r="B99">
        <f>US_Accidents_Dec20_updated[[#This Row],[Start_Lat]]</f>
        <v>39.705120000000001</v>
      </c>
      <c r="C99">
        <f>US_Accidents_Dec20_updated[[#This Row],[Start_Lng]]</f>
        <v>-106.72786000000001</v>
      </c>
      <c r="D99">
        <f>US_Accidents_Dec20_updated[[#This Row],[Severity]]-1</f>
        <v>2</v>
      </c>
      <c r="E99">
        <f>HOUR(US_Accidents_Dec20_updated[[#This Row],[Start_Time]])</f>
        <v>15</v>
      </c>
      <c r="F99">
        <f>DAY(US_Accidents_Dec20_updated[[#This Row],[Start_Time]])</f>
        <v>30</v>
      </c>
      <c r="G99">
        <f>MONTH(US_Accidents_Dec20_updated[[#This Row],[Start_Time]])</f>
        <v>12</v>
      </c>
      <c r="H99" t="str">
        <f>US_Accidents_Dec20_updated[[#This Row],[Description]]</f>
        <v>At Eby Creek Rd/Exit 147 - Accident.</v>
      </c>
      <c r="I99" t="s">
        <v>50</v>
      </c>
      <c r="J99">
        <f>IF(US_Accidents_Dec20_updated[[#This Row],[Visibility(mi)]]&gt;30, 30, MROUND(US_Accidents_Dec20_updated[[#This Row],[Visibility(mi)]],5))</f>
        <v>10</v>
      </c>
      <c r="K99">
        <f>MROUND(US_Accidents_Dec20_updated[[#This Row],[Wind_Speed(mph)]],5)</f>
        <v>0</v>
      </c>
      <c r="L99">
        <f>IF(US_Accidents_Dec20_updated[[#This Row],[Precipitation(in)]]&gt;0.1, 0.1, US_Accidents_Dec20_updated[[#This Row],[Precipitation(in)]])</f>
        <v>0</v>
      </c>
    </row>
    <row r="100" spans="1:12" x14ac:dyDescent="0.25">
      <c r="A100" t="str">
        <f>US_Accidents_Dec20_updated[[#This Row],[ID]]</f>
        <v>A-3758339</v>
      </c>
      <c r="B100">
        <f>US_Accidents_Dec20_updated[[#This Row],[Start_Lat]]</f>
        <v>39.774900000000002</v>
      </c>
      <c r="C100">
        <f>US_Accidents_Dec20_updated[[#This Row],[Start_Lng]]</f>
        <v>-104.85720000000001</v>
      </c>
      <c r="D100">
        <f>US_Accidents_Dec20_updated[[#This Row],[Severity]]-1</f>
        <v>2</v>
      </c>
      <c r="E100">
        <f>HOUR(US_Accidents_Dec20_updated[[#This Row],[Start_Time]])</f>
        <v>17</v>
      </c>
      <c r="F100">
        <f>DAY(US_Accidents_Dec20_updated[[#This Row],[Start_Time]])</f>
        <v>30</v>
      </c>
      <c r="G100">
        <f>MONTH(US_Accidents_Dec20_updated[[#This Row],[Start_Time]])</f>
        <v>12</v>
      </c>
      <c r="H100" t="str">
        <f>US_Accidents_Dec20_updated[[#This Row],[Description]]</f>
        <v>At Peoria St/Exit 281 - Accident.</v>
      </c>
      <c r="I100" t="s">
        <v>50</v>
      </c>
      <c r="J100">
        <f>IF(US_Accidents_Dec20_updated[[#This Row],[Visibility(mi)]]&gt;30, 30, MROUND(US_Accidents_Dec20_updated[[#This Row],[Visibility(mi)]],5))</f>
        <v>10</v>
      </c>
      <c r="K100">
        <f>MROUND(US_Accidents_Dec20_updated[[#This Row],[Wind_Speed(mph)]],5)</f>
        <v>10</v>
      </c>
      <c r="L100">
        <f>IF(US_Accidents_Dec20_updated[[#This Row],[Precipitation(in)]]&gt;0.1, 0.1, US_Accidents_Dec20_updated[[#This Row],[Precipitation(in)]])</f>
        <v>0</v>
      </c>
    </row>
    <row r="101" spans="1:12" x14ac:dyDescent="0.25">
      <c r="A101" t="str">
        <f>US_Accidents_Dec20_updated[[#This Row],[ID]]</f>
        <v>A-3758343</v>
      </c>
      <c r="B101">
        <f>US_Accidents_Dec20_updated[[#This Row],[Start_Lat]]</f>
        <v>39.560580000000002</v>
      </c>
      <c r="C101">
        <f>US_Accidents_Dec20_updated[[#This Row],[Start_Lng]]</f>
        <v>-105.11839999999999</v>
      </c>
      <c r="D101">
        <f>US_Accidents_Dec20_updated[[#This Row],[Severity]]-1</f>
        <v>2</v>
      </c>
      <c r="E101">
        <f>HOUR(US_Accidents_Dec20_updated[[#This Row],[Start_Time]])</f>
        <v>18</v>
      </c>
      <c r="F101">
        <f>DAY(US_Accidents_Dec20_updated[[#This Row],[Start_Time]])</f>
        <v>30</v>
      </c>
      <c r="G101">
        <f>MONTH(US_Accidents_Dec20_updated[[#This Row],[Start_Time]])</f>
        <v>12</v>
      </c>
      <c r="H101" t="str">
        <f>US_Accidents_Dec20_updated[[#This Row],[Description]]</f>
        <v>At Kipling Pky - Accident.</v>
      </c>
      <c r="I101" t="s">
        <v>50</v>
      </c>
      <c r="J101">
        <f>IF(US_Accidents_Dec20_updated[[#This Row],[Visibility(mi)]]&gt;30, 30, MROUND(US_Accidents_Dec20_updated[[#This Row],[Visibility(mi)]],5))</f>
        <v>10</v>
      </c>
      <c r="K101">
        <f>MROUND(US_Accidents_Dec20_updated[[#This Row],[Wind_Speed(mph)]],5)</f>
        <v>5</v>
      </c>
      <c r="L101">
        <f>IF(US_Accidents_Dec20_updated[[#This Row],[Precipitation(in)]]&gt;0.1, 0.1, US_Accidents_Dec20_updated[[#This Row],[Precipitation(in)]])</f>
        <v>0</v>
      </c>
    </row>
    <row r="102" spans="1:12" x14ac:dyDescent="0.25">
      <c r="A102" t="str">
        <f>US_Accidents_Dec20_updated[[#This Row],[ID]]</f>
        <v>A-3758344</v>
      </c>
      <c r="B102">
        <f>US_Accidents_Dec20_updated[[#This Row],[Start_Lat]]</f>
        <v>39.823970000000003</v>
      </c>
      <c r="C102">
        <f>US_Accidents_Dec20_updated[[#This Row],[Start_Lng]]</f>
        <v>-104.96131</v>
      </c>
      <c r="D102">
        <f>US_Accidents_Dec20_updated[[#This Row],[Severity]]-1</f>
        <v>2</v>
      </c>
      <c r="E102">
        <f>HOUR(US_Accidents_Dec20_updated[[#This Row],[Start_Time]])</f>
        <v>18</v>
      </c>
      <c r="F102">
        <f>DAY(US_Accidents_Dec20_updated[[#This Row],[Start_Time]])</f>
        <v>30</v>
      </c>
      <c r="G102">
        <f>MONTH(US_Accidents_Dec20_updated[[#This Row],[Start_Time]])</f>
        <v>12</v>
      </c>
      <c r="H102" t="str">
        <f>US_Accidents_Dec20_updated[[#This Row],[Description]]</f>
        <v>At I-270/Exit 6 - Accident.</v>
      </c>
      <c r="I102" t="s">
        <v>50</v>
      </c>
      <c r="J102">
        <f>IF(US_Accidents_Dec20_updated[[#This Row],[Visibility(mi)]]&gt;30, 30, MROUND(US_Accidents_Dec20_updated[[#This Row],[Visibility(mi)]],5))</f>
        <v>30</v>
      </c>
      <c r="K102">
        <f>MROUND(US_Accidents_Dec20_updated[[#This Row],[Wind_Speed(mph)]],5)</f>
        <v>5</v>
      </c>
      <c r="L102">
        <f>IF(US_Accidents_Dec20_updated[[#This Row],[Precipitation(in)]]&gt;0.1, 0.1, US_Accidents_Dec20_updated[[#This Row],[Precipitation(in)]])</f>
        <v>0</v>
      </c>
    </row>
    <row r="103" spans="1:12" x14ac:dyDescent="0.25">
      <c r="A103" t="str">
        <f>US_Accidents_Dec20_updated[[#This Row],[ID]]</f>
        <v>A-3758345</v>
      </c>
      <c r="B103">
        <f>US_Accidents_Dec20_updated[[#This Row],[Start_Lat]]</f>
        <v>39.672280000000001</v>
      </c>
      <c r="C103">
        <f>US_Accidents_Dec20_updated[[#This Row],[Start_Lng]]</f>
        <v>-104.92905</v>
      </c>
      <c r="D103">
        <f>US_Accidents_Dec20_updated[[#This Row],[Severity]]-1</f>
        <v>2</v>
      </c>
      <c r="E103">
        <f>HOUR(US_Accidents_Dec20_updated[[#This Row],[Start_Time]])</f>
        <v>18</v>
      </c>
      <c r="F103">
        <f>DAY(US_Accidents_Dec20_updated[[#This Row],[Start_Time]])</f>
        <v>30</v>
      </c>
      <c r="G103">
        <f>MONTH(US_Accidents_Dec20_updated[[#This Row],[Start_Time]])</f>
        <v>12</v>
      </c>
      <c r="H103" t="str">
        <f>US_Accidents_Dec20_updated[[#This Row],[Description]]</f>
        <v>At Yale Ave/Exit 202 - Accident.</v>
      </c>
      <c r="I103" t="s">
        <v>50</v>
      </c>
      <c r="J103">
        <f>IF(US_Accidents_Dec20_updated[[#This Row],[Visibility(mi)]]&gt;30, 30, MROUND(US_Accidents_Dec20_updated[[#This Row],[Visibility(mi)]],5))</f>
        <v>10</v>
      </c>
      <c r="K103">
        <f>MROUND(US_Accidents_Dec20_updated[[#This Row],[Wind_Speed(mph)]],5)</f>
        <v>5</v>
      </c>
      <c r="L103">
        <f>IF(US_Accidents_Dec20_updated[[#This Row],[Precipitation(in)]]&gt;0.1, 0.1, US_Accidents_Dec20_updated[[#This Row],[Precipitation(in)]])</f>
        <v>0</v>
      </c>
    </row>
    <row r="104" spans="1:12" x14ac:dyDescent="0.25">
      <c r="A104" t="str">
        <f>US_Accidents_Dec20_updated[[#This Row],[ID]]</f>
        <v>A-3758346</v>
      </c>
      <c r="B104">
        <f>US_Accidents_Dec20_updated[[#This Row],[Start_Lat]]</f>
        <v>39.899329999999999</v>
      </c>
      <c r="C104">
        <f>US_Accidents_Dec20_updated[[#This Row],[Start_Lng]]</f>
        <v>-104.98773</v>
      </c>
      <c r="D104">
        <f>US_Accidents_Dec20_updated[[#This Row],[Severity]]-1</f>
        <v>2</v>
      </c>
      <c r="E104">
        <f>HOUR(US_Accidents_Dec20_updated[[#This Row],[Start_Time]])</f>
        <v>19</v>
      </c>
      <c r="F104">
        <f>DAY(US_Accidents_Dec20_updated[[#This Row],[Start_Time]])</f>
        <v>30</v>
      </c>
      <c r="G104">
        <f>MONTH(US_Accidents_Dec20_updated[[#This Row],[Start_Time]])</f>
        <v>12</v>
      </c>
      <c r="H104" t="str">
        <f>US_Accidents_Dec20_updated[[#This Row],[Description]]</f>
        <v>At CO-128/120th Ave/Exit 223 - Accident.</v>
      </c>
      <c r="I104" t="s">
        <v>50</v>
      </c>
      <c r="J104">
        <f>IF(US_Accidents_Dec20_updated[[#This Row],[Visibility(mi)]]&gt;30, 30, MROUND(US_Accidents_Dec20_updated[[#This Row],[Visibility(mi)]],5))</f>
        <v>30</v>
      </c>
      <c r="K104">
        <f>MROUND(US_Accidents_Dec20_updated[[#This Row],[Wind_Speed(mph)]],5)</f>
        <v>5</v>
      </c>
      <c r="L104">
        <f>IF(US_Accidents_Dec20_updated[[#This Row],[Precipitation(in)]]&gt;0.1, 0.1, US_Accidents_Dec20_updated[[#This Row],[Precipitation(in)]])</f>
        <v>0</v>
      </c>
    </row>
    <row r="105" spans="1:12" x14ac:dyDescent="0.25">
      <c r="A105" t="str">
        <f>US_Accidents_Dec20_updated[[#This Row],[ID]]</f>
        <v>A-3759421</v>
      </c>
      <c r="B105">
        <f>US_Accidents_Dec20_updated[[#This Row],[Start_Lat]]</f>
        <v>39.823790000000002</v>
      </c>
      <c r="C105">
        <f>US_Accidents_Dec20_updated[[#This Row],[Start_Lng]]</f>
        <v>-104.96419</v>
      </c>
      <c r="D105">
        <f>US_Accidents_Dec20_updated[[#This Row],[Severity]]-1</f>
        <v>2</v>
      </c>
      <c r="E105">
        <f>HOUR(US_Accidents_Dec20_updated[[#This Row],[Start_Time]])</f>
        <v>6</v>
      </c>
      <c r="F105">
        <f>DAY(US_Accidents_Dec20_updated[[#This Row],[Start_Time]])</f>
        <v>31</v>
      </c>
      <c r="G105">
        <f>MONTH(US_Accidents_Dec20_updated[[#This Row],[Start_Time]])</f>
        <v>12</v>
      </c>
      <c r="H105" t="str">
        <f>US_Accidents_Dec20_updated[[#This Row],[Description]]</f>
        <v>At I-270/Exit 6 - Accident.</v>
      </c>
      <c r="I105" t="s">
        <v>50</v>
      </c>
      <c r="J105">
        <f>IF(US_Accidents_Dec20_updated[[#This Row],[Visibility(mi)]]&gt;30, 30, MROUND(US_Accidents_Dec20_updated[[#This Row],[Visibility(mi)]],5))</f>
        <v>30</v>
      </c>
      <c r="K105">
        <f>MROUND(US_Accidents_Dec20_updated[[#This Row],[Wind_Speed(mph)]],5)</f>
        <v>5</v>
      </c>
      <c r="L105">
        <f>IF(US_Accidents_Dec20_updated[[#This Row],[Precipitation(in)]]&gt;0.1, 0.1, US_Accidents_Dec20_updated[[#This Row],[Precipitation(in)]])</f>
        <v>0</v>
      </c>
    </row>
    <row r="106" spans="1:12" x14ac:dyDescent="0.25">
      <c r="A106" t="str">
        <f>US_Accidents_Dec20_updated[[#This Row],[ID]]</f>
        <v>A-3759426</v>
      </c>
      <c r="B106">
        <f>US_Accidents_Dec20_updated[[#This Row],[Start_Lat]]</f>
        <v>39.827449999999999</v>
      </c>
      <c r="C106">
        <f>US_Accidents_Dec20_updated[[#This Row],[Start_Lng]]</f>
        <v>-104.98729</v>
      </c>
      <c r="D106">
        <f>US_Accidents_Dec20_updated[[#This Row],[Severity]]-1</f>
        <v>2</v>
      </c>
      <c r="E106">
        <f>HOUR(US_Accidents_Dec20_updated[[#This Row],[Start_Time]])</f>
        <v>7</v>
      </c>
      <c r="F106">
        <f>DAY(US_Accidents_Dec20_updated[[#This Row],[Start_Time]])</f>
        <v>31</v>
      </c>
      <c r="G106">
        <f>MONTH(US_Accidents_Dec20_updated[[#This Row],[Start_Time]])</f>
        <v>12</v>
      </c>
      <c r="H106" t="str">
        <f>US_Accidents_Dec20_updated[[#This Row],[Description]]</f>
        <v>At Broadway - Accident.</v>
      </c>
      <c r="I106" t="s">
        <v>50</v>
      </c>
      <c r="J106">
        <f>IF(US_Accidents_Dec20_updated[[#This Row],[Visibility(mi)]]&gt;30, 30, MROUND(US_Accidents_Dec20_updated[[#This Row],[Visibility(mi)]],5))</f>
        <v>30</v>
      </c>
      <c r="K106">
        <f>MROUND(US_Accidents_Dec20_updated[[#This Row],[Wind_Speed(mph)]],5)</f>
        <v>5</v>
      </c>
      <c r="L106">
        <f>IF(US_Accidents_Dec20_updated[[#This Row],[Precipitation(in)]]&gt;0.1, 0.1, US_Accidents_Dec20_updated[[#This Row],[Precipitation(in)]])</f>
        <v>0</v>
      </c>
    </row>
    <row r="107" spans="1:12" x14ac:dyDescent="0.25">
      <c r="A107" t="str">
        <f>US_Accidents_Dec20_updated[[#This Row],[ID]]</f>
        <v>A-3759427</v>
      </c>
      <c r="B107">
        <f>US_Accidents_Dec20_updated[[#This Row],[Start_Lat]]</f>
        <v>40.503880000000002</v>
      </c>
      <c r="C107">
        <f>US_Accidents_Dec20_updated[[#This Row],[Start_Lng]]</f>
        <v>-104.99187000000001</v>
      </c>
      <c r="D107">
        <f>US_Accidents_Dec20_updated[[#This Row],[Severity]]-1</f>
        <v>2</v>
      </c>
      <c r="E107">
        <f>HOUR(US_Accidents_Dec20_updated[[#This Row],[Start_Time]])</f>
        <v>8</v>
      </c>
      <c r="F107">
        <f>DAY(US_Accidents_Dec20_updated[[#This Row],[Start_Time]])</f>
        <v>31</v>
      </c>
      <c r="G107">
        <f>MONTH(US_Accidents_Dec20_updated[[#This Row],[Start_Time]])</f>
        <v>12</v>
      </c>
      <c r="H107" t="str">
        <f>US_Accidents_Dec20_updated[[#This Row],[Description]]</f>
        <v>At CO-392/Exit 262 - Accident.</v>
      </c>
      <c r="I107" t="s">
        <v>50</v>
      </c>
      <c r="J107">
        <f>IF(US_Accidents_Dec20_updated[[#This Row],[Visibility(mi)]]&gt;30, 30, MROUND(US_Accidents_Dec20_updated[[#This Row],[Visibility(mi)]],5))</f>
        <v>10</v>
      </c>
      <c r="K107">
        <f>MROUND(US_Accidents_Dec20_updated[[#This Row],[Wind_Speed(mph)]],5)</f>
        <v>5</v>
      </c>
      <c r="L107">
        <f>IF(US_Accidents_Dec20_updated[[#This Row],[Precipitation(in)]]&gt;0.1, 0.1, US_Accidents_Dec20_updated[[#This Row],[Precipitation(in)]])</f>
        <v>0</v>
      </c>
    </row>
    <row r="108" spans="1:12" x14ac:dyDescent="0.25">
      <c r="A108" t="str">
        <f>US_Accidents_Dec20_updated[[#This Row],[ID]]</f>
        <v>A-3759438</v>
      </c>
      <c r="B108">
        <f>US_Accidents_Dec20_updated[[#This Row],[Start_Lat]]</f>
        <v>39.681139999999999</v>
      </c>
      <c r="C108">
        <f>US_Accidents_Dec20_updated[[#This Row],[Start_Lng]]</f>
        <v>-105.89175</v>
      </c>
      <c r="D108">
        <f>US_Accidents_Dec20_updated[[#This Row],[Severity]]-1</f>
        <v>2</v>
      </c>
      <c r="E108">
        <f>HOUR(US_Accidents_Dec20_updated[[#This Row],[Start_Time]])</f>
        <v>12</v>
      </c>
      <c r="F108">
        <f>DAY(US_Accidents_Dec20_updated[[#This Row],[Start_Time]])</f>
        <v>31</v>
      </c>
      <c r="G108">
        <f>MONTH(US_Accidents_Dec20_updated[[#This Row],[Start_Time]])</f>
        <v>12</v>
      </c>
      <c r="H108" t="str">
        <f>US_Accidents_Dec20_updated[[#This Row],[Description]]</f>
        <v>At Montezuma Rd - Accident.</v>
      </c>
      <c r="I108" t="s">
        <v>50</v>
      </c>
      <c r="J108">
        <f>IF(US_Accidents_Dec20_updated[[#This Row],[Visibility(mi)]]&gt;30, 30, MROUND(US_Accidents_Dec20_updated[[#This Row],[Visibility(mi)]],5))</f>
        <v>10</v>
      </c>
      <c r="K108">
        <f>MROUND(US_Accidents_Dec20_updated[[#This Row],[Wind_Speed(mph)]],5)</f>
        <v>15</v>
      </c>
      <c r="L108">
        <f>IF(US_Accidents_Dec20_updated[[#This Row],[Precipitation(in)]]&gt;0.1, 0.1, US_Accidents_Dec20_updated[[#This Row],[Precipitation(in)]])</f>
        <v>0</v>
      </c>
    </row>
    <row r="109" spans="1:12" x14ac:dyDescent="0.25">
      <c r="A109" t="str">
        <f>US_Accidents_Dec20_updated[[#This Row],[ID]]</f>
        <v>A-3759439</v>
      </c>
      <c r="B109">
        <f>US_Accidents_Dec20_updated[[#This Row],[Start_Lat]]</f>
        <v>39.61985</v>
      </c>
      <c r="C109">
        <f>US_Accidents_Dec20_updated[[#This Row],[Start_Lng]]</f>
        <v>-104.89914</v>
      </c>
      <c r="D109">
        <f>US_Accidents_Dec20_updated[[#This Row],[Severity]]-1</f>
        <v>2</v>
      </c>
      <c r="E109">
        <f>HOUR(US_Accidents_Dec20_updated[[#This Row],[Start_Time]])</f>
        <v>13</v>
      </c>
      <c r="F109">
        <f>DAY(US_Accidents_Dec20_updated[[#This Row],[Start_Time]])</f>
        <v>31</v>
      </c>
      <c r="G109">
        <f>MONTH(US_Accidents_Dec20_updated[[#This Row],[Start_Time]])</f>
        <v>12</v>
      </c>
      <c r="H109" t="str">
        <f>US_Accidents_Dec20_updated[[#This Row],[Description]]</f>
        <v>At CO-88/Belleview Ave/Exit 199 - Accident.</v>
      </c>
      <c r="I109" t="s">
        <v>50</v>
      </c>
      <c r="J109">
        <f>IF(US_Accidents_Dec20_updated[[#This Row],[Visibility(mi)]]&gt;30, 30, MROUND(US_Accidents_Dec20_updated[[#This Row],[Visibility(mi)]],5))</f>
        <v>10</v>
      </c>
      <c r="K109">
        <f>MROUND(US_Accidents_Dec20_updated[[#This Row],[Wind_Speed(mph)]],5)</f>
        <v>5</v>
      </c>
      <c r="L109">
        <f>IF(US_Accidents_Dec20_updated[[#This Row],[Precipitation(in)]]&gt;0.1, 0.1, US_Accidents_Dec20_updated[[#This Row],[Precipitation(in)]])</f>
        <v>0</v>
      </c>
    </row>
    <row r="110" spans="1:12" x14ac:dyDescent="0.25">
      <c r="A110" t="str">
        <f>US_Accidents_Dec20_updated[[#This Row],[ID]]</f>
        <v>A-3759442</v>
      </c>
      <c r="B110">
        <f>US_Accidents_Dec20_updated[[#This Row],[Start_Lat]]</f>
        <v>39.620449999999998</v>
      </c>
      <c r="C110">
        <f>US_Accidents_Dec20_updated[[#This Row],[Start_Lng]]</f>
        <v>-104.89949</v>
      </c>
      <c r="D110">
        <f>US_Accidents_Dec20_updated[[#This Row],[Severity]]-1</f>
        <v>1</v>
      </c>
      <c r="E110">
        <f>HOUR(US_Accidents_Dec20_updated[[#This Row],[Start_Time]])</f>
        <v>13</v>
      </c>
      <c r="F110">
        <f>DAY(US_Accidents_Dec20_updated[[#This Row],[Start_Time]])</f>
        <v>31</v>
      </c>
      <c r="G110">
        <f>MONTH(US_Accidents_Dec20_updated[[#This Row],[Start_Time]])</f>
        <v>12</v>
      </c>
      <c r="H110" t="str">
        <f>US_Accidents_Dec20_updated[[#This Row],[Description]]</f>
        <v>At CO-88/Belleview Ave/Exit 199 - Accident. Right lane blocked.</v>
      </c>
      <c r="I110" t="s">
        <v>50</v>
      </c>
      <c r="J110">
        <f>IF(US_Accidents_Dec20_updated[[#This Row],[Visibility(mi)]]&gt;30, 30, MROUND(US_Accidents_Dec20_updated[[#This Row],[Visibility(mi)]],5))</f>
        <v>10</v>
      </c>
      <c r="K110">
        <f>MROUND(US_Accidents_Dec20_updated[[#This Row],[Wind_Speed(mph)]],5)</f>
        <v>5</v>
      </c>
      <c r="L110">
        <f>IF(US_Accidents_Dec20_updated[[#This Row],[Precipitation(in)]]&gt;0.1, 0.1, US_Accidents_Dec20_updated[[#This Row],[Precipitation(in)]])</f>
        <v>0</v>
      </c>
    </row>
    <row r="111" spans="1:12" x14ac:dyDescent="0.25">
      <c r="A111" t="str">
        <f>US_Accidents_Dec20_updated[[#This Row],[ID]]</f>
        <v>A-3759444</v>
      </c>
      <c r="B111">
        <f>US_Accidents_Dec20_updated[[#This Row],[Start_Lat]]</f>
        <v>40.184150000000002</v>
      </c>
      <c r="C111">
        <f>US_Accidents_Dec20_updated[[#This Row],[Start_Lng]]</f>
        <v>-104.98002</v>
      </c>
      <c r="D111">
        <f>US_Accidents_Dec20_updated[[#This Row],[Severity]]-1</f>
        <v>2</v>
      </c>
      <c r="E111">
        <f>HOUR(US_Accidents_Dec20_updated[[#This Row],[Start_Time]])</f>
        <v>14</v>
      </c>
      <c r="F111">
        <f>DAY(US_Accidents_Dec20_updated[[#This Row],[Start_Time]])</f>
        <v>31</v>
      </c>
      <c r="G111">
        <f>MONTH(US_Accidents_Dec20_updated[[#This Row],[Start_Time]])</f>
        <v>12</v>
      </c>
      <c r="H111" t="str">
        <f>US_Accidents_Dec20_updated[[#This Row],[Description]]</f>
        <v>At CO-66/Exit 243 - Accident. Right lane blocked.</v>
      </c>
      <c r="I111" t="s">
        <v>50</v>
      </c>
      <c r="J111">
        <f>IF(US_Accidents_Dec20_updated[[#This Row],[Visibility(mi)]]&gt;30, 30, MROUND(US_Accidents_Dec20_updated[[#This Row],[Visibility(mi)]],5))</f>
        <v>10</v>
      </c>
      <c r="K111">
        <f>MROUND(US_Accidents_Dec20_updated[[#This Row],[Wind_Speed(mph)]],5)</f>
        <v>5</v>
      </c>
      <c r="L111">
        <f>IF(US_Accidents_Dec20_updated[[#This Row],[Precipitation(in)]]&gt;0.1, 0.1, US_Accidents_Dec20_updated[[#This Row],[Precipitation(in)]])</f>
        <v>0</v>
      </c>
    </row>
    <row r="112" spans="1:12" x14ac:dyDescent="0.25">
      <c r="A112" t="str">
        <f>US_Accidents_Dec20_updated[[#This Row],[ID]]</f>
        <v>A-3759445</v>
      </c>
      <c r="B112">
        <f>US_Accidents_Dec20_updated[[#This Row],[Start_Lat]]</f>
        <v>40.184150000000002</v>
      </c>
      <c r="C112">
        <f>US_Accidents_Dec20_updated[[#This Row],[Start_Lng]]</f>
        <v>-104.98002</v>
      </c>
      <c r="D112">
        <f>US_Accidents_Dec20_updated[[#This Row],[Severity]]-1</f>
        <v>1</v>
      </c>
      <c r="E112">
        <f>HOUR(US_Accidents_Dec20_updated[[#This Row],[Start_Time]])</f>
        <v>14</v>
      </c>
      <c r="F112">
        <f>DAY(US_Accidents_Dec20_updated[[#This Row],[Start_Time]])</f>
        <v>31</v>
      </c>
      <c r="G112">
        <f>MONTH(US_Accidents_Dec20_updated[[#This Row],[Start_Time]])</f>
        <v>12</v>
      </c>
      <c r="H112" t="str">
        <f>US_Accidents_Dec20_updated[[#This Row],[Description]]</f>
        <v>At CO-66/Exit 243 - Accident. Right lane blocked.</v>
      </c>
      <c r="I112" t="s">
        <v>50</v>
      </c>
      <c r="J112">
        <f>IF(US_Accidents_Dec20_updated[[#This Row],[Visibility(mi)]]&gt;30, 30, MROUND(US_Accidents_Dec20_updated[[#This Row],[Visibility(mi)]],5))</f>
        <v>10</v>
      </c>
      <c r="K112">
        <f>MROUND(US_Accidents_Dec20_updated[[#This Row],[Wind_Speed(mph)]],5)</f>
        <v>0</v>
      </c>
      <c r="L112">
        <f>IF(US_Accidents_Dec20_updated[[#This Row],[Precipitation(in)]]&gt;0.1, 0.1, US_Accidents_Dec20_updated[[#This Row],[Precipitation(in)]])</f>
        <v>0</v>
      </c>
    </row>
    <row r="113" spans="1:12" x14ac:dyDescent="0.25">
      <c r="A113" t="str">
        <f>US_Accidents_Dec20_updated[[#This Row],[ID]]</f>
        <v>A-3759446</v>
      </c>
      <c r="B113">
        <f>US_Accidents_Dec20_updated[[#This Row],[Start_Lat]]</f>
        <v>39.760210000000001</v>
      </c>
      <c r="C113">
        <f>US_Accidents_Dec20_updated[[#This Row],[Start_Lng]]</f>
        <v>-105.00605</v>
      </c>
      <c r="D113">
        <f>US_Accidents_Dec20_updated[[#This Row],[Severity]]-1</f>
        <v>2</v>
      </c>
      <c r="E113">
        <f>HOUR(US_Accidents_Dec20_updated[[#This Row],[Start_Time]])</f>
        <v>14</v>
      </c>
      <c r="F113">
        <f>DAY(US_Accidents_Dec20_updated[[#This Row],[Start_Time]])</f>
        <v>31</v>
      </c>
      <c r="G113">
        <f>MONTH(US_Accidents_Dec20_updated[[#This Row],[Start_Time]])</f>
        <v>12</v>
      </c>
      <c r="H113" t="str">
        <f>US_Accidents_Dec20_updated[[#This Row],[Description]]</f>
        <v>At 20th St/Exit 212 - Accident.</v>
      </c>
      <c r="I113" t="s">
        <v>50</v>
      </c>
      <c r="J113">
        <f>IF(US_Accidents_Dec20_updated[[#This Row],[Visibility(mi)]]&gt;30, 30, MROUND(US_Accidents_Dec20_updated[[#This Row],[Visibility(mi)]],5))</f>
        <v>30</v>
      </c>
      <c r="K113">
        <f>MROUND(US_Accidents_Dec20_updated[[#This Row],[Wind_Speed(mph)]],5)</f>
        <v>5</v>
      </c>
      <c r="L113">
        <f>IF(US_Accidents_Dec20_updated[[#This Row],[Precipitation(in)]]&gt;0.1, 0.1, US_Accidents_Dec20_updated[[#This Row],[Precipitation(in)]])</f>
        <v>0</v>
      </c>
    </row>
    <row r="114" spans="1:12" x14ac:dyDescent="0.25">
      <c r="A114" t="str">
        <f>US_Accidents_Dec20_updated[[#This Row],[ID]]</f>
        <v>A-3759451</v>
      </c>
      <c r="B114">
        <f>US_Accidents_Dec20_updated[[#This Row],[Start_Lat]]</f>
        <v>39.71172</v>
      </c>
      <c r="C114">
        <f>US_Accidents_Dec20_updated[[#This Row],[Start_Lng]]</f>
        <v>-104.82666999999999</v>
      </c>
      <c r="D114">
        <f>US_Accidents_Dec20_updated[[#This Row],[Severity]]-1</f>
        <v>2</v>
      </c>
      <c r="E114">
        <f>HOUR(US_Accidents_Dec20_updated[[#This Row],[Start_Time]])</f>
        <v>14</v>
      </c>
      <c r="F114">
        <f>DAY(US_Accidents_Dec20_updated[[#This Row],[Start_Time]])</f>
        <v>31</v>
      </c>
      <c r="G114">
        <f>MONTH(US_Accidents_Dec20_updated[[#This Row],[Start_Time]])</f>
        <v>12</v>
      </c>
      <c r="H114" t="str">
        <f>US_Accidents_Dec20_updated[[#This Row],[Description]]</f>
        <v>At E Alameda Ave/Exit 8 - Accident.</v>
      </c>
      <c r="I114" t="s">
        <v>50</v>
      </c>
      <c r="J114">
        <f>IF(US_Accidents_Dec20_updated[[#This Row],[Visibility(mi)]]&gt;30, 30, MROUND(US_Accidents_Dec20_updated[[#This Row],[Visibility(mi)]],5))</f>
        <v>10</v>
      </c>
      <c r="K114">
        <f>MROUND(US_Accidents_Dec20_updated[[#This Row],[Wind_Speed(mph)]],5)</f>
        <v>5</v>
      </c>
      <c r="L114">
        <f>IF(US_Accidents_Dec20_updated[[#This Row],[Precipitation(in)]]&gt;0.1, 0.1, US_Accidents_Dec20_updated[[#This Row],[Precipitation(in)]])</f>
        <v>0</v>
      </c>
    </row>
    <row r="115" spans="1:12" x14ac:dyDescent="0.25">
      <c r="A115" t="str">
        <f>US_Accidents_Dec20_updated[[#This Row],[ID]]</f>
        <v>A-3759453</v>
      </c>
      <c r="B115">
        <f>US_Accidents_Dec20_updated[[#This Row],[Start_Lat]]</f>
        <v>39.231279999999998</v>
      </c>
      <c r="C115">
        <f>US_Accidents_Dec20_updated[[#This Row],[Start_Lng]]</f>
        <v>-104.87756</v>
      </c>
      <c r="D115">
        <f>US_Accidents_Dec20_updated[[#This Row],[Severity]]-1</f>
        <v>2</v>
      </c>
      <c r="E115">
        <f>HOUR(US_Accidents_Dec20_updated[[#This Row],[Start_Time]])</f>
        <v>15</v>
      </c>
      <c r="F115">
        <f>DAY(US_Accidents_Dec20_updated[[#This Row],[Start_Time]])</f>
        <v>31</v>
      </c>
      <c r="G115">
        <f>MONTH(US_Accidents_Dec20_updated[[#This Row],[Start_Time]])</f>
        <v>12</v>
      </c>
      <c r="H115" t="str">
        <f>US_Accidents_Dec20_updated[[#This Row],[Description]]</f>
        <v>At Upper Lake Gulch Rd/Exit 172 - Accident.</v>
      </c>
      <c r="I115" t="s">
        <v>50</v>
      </c>
      <c r="J115">
        <f>IF(US_Accidents_Dec20_updated[[#This Row],[Visibility(mi)]]&gt;30, 30, MROUND(US_Accidents_Dec20_updated[[#This Row],[Visibility(mi)]],5))</f>
        <v>10</v>
      </c>
      <c r="K115">
        <f>MROUND(US_Accidents_Dec20_updated[[#This Row],[Wind_Speed(mph)]],5)</f>
        <v>10</v>
      </c>
      <c r="L115">
        <f>IF(US_Accidents_Dec20_updated[[#This Row],[Precipitation(in)]]&gt;0.1, 0.1, US_Accidents_Dec20_updated[[#This Row],[Precipitation(in)]])</f>
        <v>0</v>
      </c>
    </row>
    <row r="116" spans="1:12" x14ac:dyDescent="0.25">
      <c r="A116" t="str">
        <f>US_Accidents_Dec20_updated[[#This Row],[ID]]</f>
        <v>A-3759454</v>
      </c>
      <c r="B116">
        <f>US_Accidents_Dec20_updated[[#This Row],[Start_Lat]]</f>
        <v>39.884720000000002</v>
      </c>
      <c r="C116">
        <f>US_Accidents_Dec20_updated[[#This Row],[Start_Lng]]</f>
        <v>-104.98766000000001</v>
      </c>
      <c r="D116">
        <f>US_Accidents_Dec20_updated[[#This Row],[Severity]]-1</f>
        <v>2</v>
      </c>
      <c r="E116">
        <f>HOUR(US_Accidents_Dec20_updated[[#This Row],[Start_Time]])</f>
        <v>15</v>
      </c>
      <c r="F116">
        <f>DAY(US_Accidents_Dec20_updated[[#This Row],[Start_Time]])</f>
        <v>31</v>
      </c>
      <c r="G116">
        <f>MONTH(US_Accidents_Dec20_updated[[#This Row],[Start_Time]])</f>
        <v>12</v>
      </c>
      <c r="H116" t="str">
        <f>US_Accidents_Dec20_updated[[#This Row],[Description]]</f>
        <v>At 104th Ave/Exit 221 - Accident.</v>
      </c>
      <c r="I116" t="s">
        <v>50</v>
      </c>
      <c r="J116">
        <f>IF(US_Accidents_Dec20_updated[[#This Row],[Visibility(mi)]]&gt;30, 30, MROUND(US_Accidents_Dec20_updated[[#This Row],[Visibility(mi)]],5))</f>
        <v>30</v>
      </c>
      <c r="K116">
        <f>MROUND(US_Accidents_Dec20_updated[[#This Row],[Wind_Speed(mph)]],5)</f>
        <v>5</v>
      </c>
      <c r="L116">
        <f>IF(US_Accidents_Dec20_updated[[#This Row],[Precipitation(in)]]&gt;0.1, 0.1, US_Accidents_Dec20_updated[[#This Row],[Precipitation(in)]])</f>
        <v>0</v>
      </c>
    </row>
    <row r="117" spans="1:12" x14ac:dyDescent="0.25">
      <c r="A117" t="str">
        <f>US_Accidents_Dec20_updated[[#This Row],[ID]]</f>
        <v>A-3759457</v>
      </c>
      <c r="B117">
        <f>US_Accidents_Dec20_updated[[#This Row],[Start_Lat]]</f>
        <v>39.213090000000001</v>
      </c>
      <c r="C117">
        <f>US_Accidents_Dec20_updated[[#This Row],[Start_Lng]]</f>
        <v>-104.87186</v>
      </c>
      <c r="D117">
        <f>US_Accidents_Dec20_updated[[#This Row],[Severity]]-1</f>
        <v>1</v>
      </c>
      <c r="E117">
        <f>HOUR(US_Accidents_Dec20_updated[[#This Row],[Start_Time]])</f>
        <v>16</v>
      </c>
      <c r="F117">
        <f>DAY(US_Accidents_Dec20_updated[[#This Row],[Start_Time]])</f>
        <v>31</v>
      </c>
      <c r="G117">
        <f>MONTH(US_Accidents_Dec20_updated[[#This Row],[Start_Time]])</f>
        <v>12</v>
      </c>
      <c r="H117" t="str">
        <f>US_Accidents_Dec20_updated[[#This Row],[Description]]</f>
        <v>At Upper Lake Gulch Rd/Exit 172 - Accident. Left lane blocked.</v>
      </c>
      <c r="I117" t="s">
        <v>50</v>
      </c>
      <c r="J117">
        <f>IF(US_Accidents_Dec20_updated[[#This Row],[Visibility(mi)]]&gt;30, 30, MROUND(US_Accidents_Dec20_updated[[#This Row],[Visibility(mi)]],5))</f>
        <v>10</v>
      </c>
      <c r="K117">
        <f>MROUND(US_Accidents_Dec20_updated[[#This Row],[Wind_Speed(mph)]],5)</f>
        <v>10</v>
      </c>
      <c r="L117">
        <f>IF(US_Accidents_Dec20_updated[[#This Row],[Precipitation(in)]]&gt;0.1, 0.1, US_Accidents_Dec20_updated[[#This Row],[Precipitation(in)]])</f>
        <v>0</v>
      </c>
    </row>
    <row r="118" spans="1:12" x14ac:dyDescent="0.25">
      <c r="A118" t="str">
        <f>US_Accidents_Dec20_updated[[#This Row],[ID]]</f>
        <v>A-3759458</v>
      </c>
      <c r="B118">
        <f>US_Accidents_Dec20_updated[[#This Row],[Start_Lat]]</f>
        <v>39.217260000000003</v>
      </c>
      <c r="C118">
        <f>US_Accidents_Dec20_updated[[#This Row],[Start_Lng]]</f>
        <v>-104.87725</v>
      </c>
      <c r="D118">
        <f>US_Accidents_Dec20_updated[[#This Row],[Severity]]-1</f>
        <v>2</v>
      </c>
      <c r="E118">
        <f>HOUR(US_Accidents_Dec20_updated[[#This Row],[Start_Time]])</f>
        <v>17</v>
      </c>
      <c r="F118">
        <f>DAY(US_Accidents_Dec20_updated[[#This Row],[Start_Time]])</f>
        <v>31</v>
      </c>
      <c r="G118">
        <f>MONTH(US_Accidents_Dec20_updated[[#This Row],[Start_Time]])</f>
        <v>12</v>
      </c>
      <c r="H118" t="str">
        <f>US_Accidents_Dec20_updated[[#This Row],[Description]]</f>
        <v>At Greenland Rd/Exit 167 - Accident.</v>
      </c>
      <c r="I118" t="s">
        <v>50</v>
      </c>
      <c r="J118">
        <f>IF(US_Accidents_Dec20_updated[[#This Row],[Visibility(mi)]]&gt;30, 30, MROUND(US_Accidents_Dec20_updated[[#This Row],[Visibility(mi)]],5))</f>
        <v>10</v>
      </c>
      <c r="K118">
        <f>MROUND(US_Accidents_Dec20_updated[[#This Row],[Wind_Speed(mph)]],5)</f>
        <v>0</v>
      </c>
      <c r="L118">
        <f>IF(US_Accidents_Dec20_updated[[#This Row],[Precipitation(in)]]&gt;0.1, 0.1, US_Accidents_Dec20_updated[[#This Row],[Precipitation(in)]])</f>
        <v>0</v>
      </c>
    </row>
    <row r="119" spans="1:12" x14ac:dyDescent="0.25">
      <c r="A119" t="str">
        <f>US_Accidents_Dec20_updated[[#This Row],[ID]]</f>
        <v>A-3759459</v>
      </c>
      <c r="B119">
        <f>US_Accidents_Dec20_updated[[#This Row],[Start_Lat]]</f>
        <v>39.827309999999997</v>
      </c>
      <c r="C119">
        <f>US_Accidents_Dec20_updated[[#This Row],[Start_Lng]]</f>
        <v>-104.98285</v>
      </c>
      <c r="D119">
        <f>US_Accidents_Dec20_updated[[#This Row],[Severity]]-1</f>
        <v>2</v>
      </c>
      <c r="E119">
        <f>HOUR(US_Accidents_Dec20_updated[[#This Row],[Start_Time]])</f>
        <v>17</v>
      </c>
      <c r="F119">
        <f>DAY(US_Accidents_Dec20_updated[[#This Row],[Start_Time]])</f>
        <v>31</v>
      </c>
      <c r="G119">
        <f>MONTH(US_Accidents_Dec20_updated[[#This Row],[Start_Time]])</f>
        <v>12</v>
      </c>
      <c r="H119" t="str">
        <f>US_Accidents_Dec20_updated[[#This Row],[Description]]</f>
        <v>At I-25 (North) - Accident.</v>
      </c>
      <c r="I119" t="s">
        <v>50</v>
      </c>
      <c r="J119">
        <f>IF(US_Accidents_Dec20_updated[[#This Row],[Visibility(mi)]]&gt;30, 30, MROUND(US_Accidents_Dec20_updated[[#This Row],[Visibility(mi)]],5))</f>
        <v>10</v>
      </c>
      <c r="K119">
        <f>MROUND(US_Accidents_Dec20_updated[[#This Row],[Wind_Speed(mph)]],5)</f>
        <v>10</v>
      </c>
      <c r="L119">
        <f>IF(US_Accidents_Dec20_updated[[#This Row],[Precipitation(in)]]&gt;0.1, 0.1, US_Accidents_Dec20_updated[[#This Row],[Precipitation(in)]])</f>
        <v>0</v>
      </c>
    </row>
    <row r="120" spans="1:12" x14ac:dyDescent="0.25">
      <c r="A120" t="str">
        <f>US_Accidents_Dec20_updated[[#This Row],[ID]]</f>
        <v>A-3759461</v>
      </c>
      <c r="B120">
        <f>US_Accidents_Dec20_updated[[#This Row],[Start_Lat]]</f>
        <v>39.605420000000002</v>
      </c>
      <c r="C120">
        <f>US_Accidents_Dec20_updated[[#This Row],[Start_Lng]]</f>
        <v>-104.89082999999999</v>
      </c>
      <c r="D120">
        <f>US_Accidents_Dec20_updated[[#This Row],[Severity]]-1</f>
        <v>2</v>
      </c>
      <c r="E120">
        <f>HOUR(US_Accidents_Dec20_updated[[#This Row],[Start_Time]])</f>
        <v>18</v>
      </c>
      <c r="F120">
        <f>DAY(US_Accidents_Dec20_updated[[#This Row],[Start_Time]])</f>
        <v>31</v>
      </c>
      <c r="G120">
        <f>MONTH(US_Accidents_Dec20_updated[[#This Row],[Start_Time]])</f>
        <v>12</v>
      </c>
      <c r="H120" t="str">
        <f>US_Accidents_Dec20_updated[[#This Row],[Description]]</f>
        <v>At Orchard Rd/Exit 198 - Accident.</v>
      </c>
      <c r="I120" t="s">
        <v>50</v>
      </c>
      <c r="J120">
        <f>IF(US_Accidents_Dec20_updated[[#This Row],[Visibility(mi)]]&gt;30, 30, MROUND(US_Accidents_Dec20_updated[[#This Row],[Visibility(mi)]],5))</f>
        <v>10</v>
      </c>
      <c r="K120">
        <f>MROUND(US_Accidents_Dec20_updated[[#This Row],[Wind_Speed(mph)]],5)</f>
        <v>5</v>
      </c>
      <c r="L120">
        <f>IF(US_Accidents_Dec20_updated[[#This Row],[Precipitation(in)]]&gt;0.1, 0.1, US_Accidents_Dec20_updated[[#This Row],[Precipitation(in)]])</f>
        <v>0</v>
      </c>
    </row>
    <row r="121" spans="1:12" x14ac:dyDescent="0.25">
      <c r="A121" t="str">
        <f>US_Accidents_Dec20_updated[[#This Row],[ID]]</f>
        <v>A-3759464</v>
      </c>
      <c r="B121">
        <f>US_Accidents_Dec20_updated[[#This Row],[Start_Lat]]</f>
        <v>39.812860000000001</v>
      </c>
      <c r="C121">
        <f>US_Accidents_Dec20_updated[[#This Row],[Start_Lng]]</f>
        <v>-104.98305000000001</v>
      </c>
      <c r="D121">
        <f>US_Accidents_Dec20_updated[[#This Row],[Severity]]-1</f>
        <v>2</v>
      </c>
      <c r="E121">
        <f>HOUR(US_Accidents_Dec20_updated[[#This Row],[Start_Time]])</f>
        <v>18</v>
      </c>
      <c r="F121">
        <f>DAY(US_Accidents_Dec20_updated[[#This Row],[Start_Time]])</f>
        <v>31</v>
      </c>
      <c r="G121">
        <f>MONTH(US_Accidents_Dec20_updated[[#This Row],[Start_Time]])</f>
        <v>12</v>
      </c>
      <c r="H121" t="str">
        <f>US_Accidents_Dec20_updated[[#This Row],[Description]]</f>
        <v>At I-76/Exit 216 - Accident.</v>
      </c>
      <c r="I121" t="s">
        <v>50</v>
      </c>
      <c r="J121">
        <f>IF(US_Accidents_Dec20_updated[[#This Row],[Visibility(mi)]]&gt;30, 30, MROUND(US_Accidents_Dec20_updated[[#This Row],[Visibility(mi)]],5))</f>
        <v>10</v>
      </c>
      <c r="K121">
        <f>MROUND(US_Accidents_Dec20_updated[[#This Row],[Wind_Speed(mph)]],5)</f>
        <v>15</v>
      </c>
      <c r="L121">
        <f>IF(US_Accidents_Dec20_updated[[#This Row],[Precipitation(in)]]&gt;0.1, 0.1, US_Accidents_Dec20_updated[[#This Row],[Precipitation(in)]])</f>
        <v>0</v>
      </c>
    </row>
    <row r="122" spans="1:12" x14ac:dyDescent="0.25">
      <c r="A122" t="str">
        <f>US_Accidents_Dec20_updated[[#This Row],[ID]]</f>
        <v>A-3759465</v>
      </c>
      <c r="B122">
        <f>US_Accidents_Dec20_updated[[#This Row],[Start_Lat]]</f>
        <v>39.725610000000003</v>
      </c>
      <c r="C122">
        <f>US_Accidents_Dec20_updated[[#This Row],[Start_Lng]]</f>
        <v>-105.0428</v>
      </c>
      <c r="D122">
        <f>US_Accidents_Dec20_updated[[#This Row],[Severity]]-1</f>
        <v>1</v>
      </c>
      <c r="E122">
        <f>HOUR(US_Accidents_Dec20_updated[[#This Row],[Start_Time]])</f>
        <v>18</v>
      </c>
      <c r="F122">
        <f>DAY(US_Accidents_Dec20_updated[[#This Row],[Start_Time]])</f>
        <v>31</v>
      </c>
      <c r="G122">
        <f>MONTH(US_Accidents_Dec20_updated[[#This Row],[Start_Time]])</f>
        <v>12</v>
      </c>
      <c r="H122" t="str">
        <f>US_Accidents_Dec20_updated[[#This Row],[Description]]</f>
        <v>At Lowell Blvd/Perry St - Accident. Right lane blocked.</v>
      </c>
      <c r="I122" t="s">
        <v>50</v>
      </c>
      <c r="J122">
        <f>IF(US_Accidents_Dec20_updated[[#This Row],[Visibility(mi)]]&gt;30, 30, MROUND(US_Accidents_Dec20_updated[[#This Row],[Visibility(mi)]],5))</f>
        <v>10</v>
      </c>
      <c r="K122">
        <f>MROUND(US_Accidents_Dec20_updated[[#This Row],[Wind_Speed(mph)]],5)</f>
        <v>10</v>
      </c>
      <c r="L122">
        <f>IF(US_Accidents_Dec20_updated[[#This Row],[Precipitation(in)]]&gt;0.1, 0.1, US_Accidents_Dec20_updated[[#This Row],[Precipitation(in)]])</f>
        <v>0</v>
      </c>
    </row>
    <row r="123" spans="1:12" x14ac:dyDescent="0.25">
      <c r="A123" t="str">
        <f>US_Accidents_Dec20_updated[[#This Row],[ID]]</f>
        <v>A-3759466</v>
      </c>
      <c r="B123">
        <f>US_Accidents_Dec20_updated[[#This Row],[Start_Lat]]</f>
        <v>39.602209999999999</v>
      </c>
      <c r="C123">
        <f>US_Accidents_Dec20_updated[[#This Row],[Start_Lng]]</f>
        <v>-104.88899000000001</v>
      </c>
      <c r="D123">
        <f>US_Accidents_Dec20_updated[[#This Row],[Severity]]-1</f>
        <v>1</v>
      </c>
      <c r="E123">
        <f>HOUR(US_Accidents_Dec20_updated[[#This Row],[Start_Time]])</f>
        <v>18</v>
      </c>
      <c r="F123">
        <f>DAY(US_Accidents_Dec20_updated[[#This Row],[Start_Time]])</f>
        <v>31</v>
      </c>
      <c r="G123">
        <f>MONTH(US_Accidents_Dec20_updated[[#This Row],[Start_Time]])</f>
        <v>12</v>
      </c>
      <c r="H123" t="str">
        <f>US_Accidents_Dec20_updated[[#This Row],[Description]]</f>
        <v>At Orchard Rd/Exit 198 - Accident. Left lane blocked.</v>
      </c>
      <c r="I123" t="s">
        <v>50</v>
      </c>
      <c r="J123">
        <f>IF(US_Accidents_Dec20_updated[[#This Row],[Visibility(mi)]]&gt;30, 30, MROUND(US_Accidents_Dec20_updated[[#This Row],[Visibility(mi)]],5))</f>
        <v>10</v>
      </c>
      <c r="K123">
        <f>MROUND(US_Accidents_Dec20_updated[[#This Row],[Wind_Speed(mph)]],5)</f>
        <v>5</v>
      </c>
      <c r="L123">
        <f>IF(US_Accidents_Dec20_updated[[#This Row],[Precipitation(in)]]&gt;0.1, 0.1, US_Accidents_Dec20_updated[[#This Row],[Precipitation(in)]])</f>
        <v>0</v>
      </c>
    </row>
    <row r="124" spans="1:12" x14ac:dyDescent="0.25">
      <c r="A124" t="str">
        <f>US_Accidents_Dec20_updated[[#This Row],[ID]]</f>
        <v>A-3759467</v>
      </c>
      <c r="B124">
        <f>US_Accidents_Dec20_updated[[#This Row],[Start_Lat]]</f>
        <v>39.807029999999997</v>
      </c>
      <c r="C124">
        <f>US_Accidents_Dec20_updated[[#This Row],[Start_Lng]]</f>
        <v>-104.98287000000001</v>
      </c>
      <c r="D124">
        <f>US_Accidents_Dec20_updated[[#This Row],[Severity]]-1</f>
        <v>1</v>
      </c>
      <c r="E124">
        <f>HOUR(US_Accidents_Dec20_updated[[#This Row],[Start_Time]])</f>
        <v>19</v>
      </c>
      <c r="F124">
        <f>DAY(US_Accidents_Dec20_updated[[#This Row],[Start_Time]])</f>
        <v>31</v>
      </c>
      <c r="G124">
        <f>MONTH(US_Accidents_Dec20_updated[[#This Row],[Start_Time]])</f>
        <v>12</v>
      </c>
      <c r="H124" t="str">
        <f>US_Accidents_Dec20_updated[[#This Row],[Description]]</f>
        <v>At I-76/Exit 216 - Accident. Left lane blocked.</v>
      </c>
      <c r="I124" t="s">
        <v>50</v>
      </c>
      <c r="J124">
        <f>IF(US_Accidents_Dec20_updated[[#This Row],[Visibility(mi)]]&gt;30, 30, MROUND(US_Accidents_Dec20_updated[[#This Row],[Visibility(mi)]],5))</f>
        <v>10</v>
      </c>
      <c r="K124">
        <f>MROUND(US_Accidents_Dec20_updated[[#This Row],[Wind_Speed(mph)]],5)</f>
        <v>30</v>
      </c>
      <c r="L124">
        <f>IF(US_Accidents_Dec20_updated[[#This Row],[Precipitation(in)]]&gt;0.1, 0.1, US_Accidents_Dec20_updated[[#This Row],[Precipitation(in)]])</f>
        <v>0</v>
      </c>
    </row>
    <row r="125" spans="1:12" x14ac:dyDescent="0.25">
      <c r="A125" t="str">
        <f>US_Accidents_Dec20_updated[[#This Row],[ID]]</f>
        <v>A-3759472</v>
      </c>
      <c r="B125">
        <f>US_Accidents_Dec20_updated[[#This Row],[Start_Lat]]</f>
        <v>39.749850000000002</v>
      </c>
      <c r="C125">
        <f>US_Accidents_Dec20_updated[[#This Row],[Start_Lng]]</f>
        <v>-105.01742</v>
      </c>
      <c r="D125">
        <f>US_Accidents_Dec20_updated[[#This Row],[Severity]]-1</f>
        <v>2</v>
      </c>
      <c r="E125">
        <f>HOUR(US_Accidents_Dec20_updated[[#This Row],[Start_Time]])</f>
        <v>22</v>
      </c>
      <c r="F125">
        <f>DAY(US_Accidents_Dec20_updated[[#This Row],[Start_Time]])</f>
        <v>31</v>
      </c>
      <c r="G125">
        <f>MONTH(US_Accidents_Dec20_updated[[#This Row],[Start_Time]])</f>
        <v>12</v>
      </c>
      <c r="H125" t="str">
        <f>US_Accidents_Dec20_updated[[#This Row],[Description]]</f>
        <v>At 23rd Ave/Exit 211 - Accident.</v>
      </c>
      <c r="I125" t="s">
        <v>50</v>
      </c>
      <c r="J125">
        <f>IF(US_Accidents_Dec20_updated[[#This Row],[Visibility(mi)]]&gt;30, 30, MROUND(US_Accidents_Dec20_updated[[#This Row],[Visibility(mi)]],5))</f>
        <v>10</v>
      </c>
      <c r="K125">
        <f>MROUND(US_Accidents_Dec20_updated[[#This Row],[Wind_Speed(mph)]],5)</f>
        <v>20</v>
      </c>
      <c r="L125">
        <f>IF(US_Accidents_Dec20_updated[[#This Row],[Precipitation(in)]]&gt;0.1, 0.1, US_Accidents_Dec20_updated[[#This Row],[Precipitation(in)]])</f>
        <v>0</v>
      </c>
    </row>
    <row r="126" spans="1:12" x14ac:dyDescent="0.25">
      <c r="A126" t="str">
        <f>US_Accidents_Dec20_updated[[#This Row],[ID]]</f>
        <v>A-3760413</v>
      </c>
      <c r="B126">
        <f>US_Accidents_Dec20_updated[[#This Row],[Start_Lat]]</f>
        <v>39.783290000000001</v>
      </c>
      <c r="C126">
        <f>US_Accidents_Dec20_updated[[#This Row],[Start_Lng]]</f>
        <v>-105.06261000000001</v>
      </c>
      <c r="D126">
        <f>US_Accidents_Dec20_updated[[#This Row],[Severity]]-1</f>
        <v>2</v>
      </c>
      <c r="E126">
        <f>HOUR(US_Accidents_Dec20_updated[[#This Row],[Start_Time]])</f>
        <v>7</v>
      </c>
      <c r="F126">
        <f>DAY(US_Accidents_Dec20_updated[[#This Row],[Start_Time]])</f>
        <v>3</v>
      </c>
      <c r="G126">
        <f>MONTH(US_Accidents_Dec20_updated[[#This Row],[Start_Time]])</f>
        <v>12</v>
      </c>
      <c r="H126" t="str">
        <f>US_Accidents_Dec20_updated[[#This Row],[Description]]</f>
        <v>At Harlan St/Exit 270 - Accident.</v>
      </c>
      <c r="I126" t="s">
        <v>50</v>
      </c>
      <c r="J126">
        <f>IF(US_Accidents_Dec20_updated[[#This Row],[Visibility(mi)]]&gt;30, 30, MROUND(US_Accidents_Dec20_updated[[#This Row],[Visibility(mi)]],5))</f>
        <v>10</v>
      </c>
      <c r="K126">
        <f>MROUND(US_Accidents_Dec20_updated[[#This Row],[Wind_Speed(mph)]],5)</f>
        <v>45</v>
      </c>
      <c r="L126">
        <f>IF(US_Accidents_Dec20_updated[[#This Row],[Precipitation(in)]]&gt;0.1, 0.1, US_Accidents_Dec20_updated[[#This Row],[Precipitation(in)]])</f>
        <v>0</v>
      </c>
    </row>
    <row r="127" spans="1:12" x14ac:dyDescent="0.25">
      <c r="A127" t="str">
        <f>US_Accidents_Dec20_updated[[#This Row],[ID]]</f>
        <v>A-3760417</v>
      </c>
      <c r="B127">
        <f>US_Accidents_Dec20_updated[[#This Row],[Start_Lat]]</f>
        <v>39.121009999999998</v>
      </c>
      <c r="C127">
        <f>US_Accidents_Dec20_updated[[#This Row],[Start_Lng]]</f>
        <v>-105.99317000000001</v>
      </c>
      <c r="D127">
        <f>US_Accidents_Dec20_updated[[#This Row],[Severity]]-1</f>
        <v>2</v>
      </c>
      <c r="E127">
        <f>HOUR(US_Accidents_Dec20_updated[[#This Row],[Start_Time]])</f>
        <v>9</v>
      </c>
      <c r="F127">
        <f>DAY(US_Accidents_Dec20_updated[[#This Row],[Start_Time]])</f>
        <v>3</v>
      </c>
      <c r="G127">
        <f>MONTH(US_Accidents_Dec20_updated[[#This Row],[Start_Time]])</f>
        <v>12</v>
      </c>
      <c r="H127" t="str">
        <f>US_Accidents_Dec20_updated[[#This Row],[Description]]</f>
        <v>At CR-20 - Accident.</v>
      </c>
      <c r="I127" t="s">
        <v>50</v>
      </c>
      <c r="J127">
        <f>IF(US_Accidents_Dec20_updated[[#This Row],[Visibility(mi)]]&gt;30, 30, MROUND(US_Accidents_Dec20_updated[[#This Row],[Visibility(mi)]],5))</f>
        <v>10</v>
      </c>
      <c r="K127">
        <f>MROUND(US_Accidents_Dec20_updated[[#This Row],[Wind_Speed(mph)]],5)</f>
        <v>15</v>
      </c>
      <c r="L127">
        <f>IF(US_Accidents_Dec20_updated[[#This Row],[Precipitation(in)]]&gt;0.1, 0.1, US_Accidents_Dec20_updated[[#This Row],[Precipitation(in)]])</f>
        <v>0</v>
      </c>
    </row>
    <row r="128" spans="1:12" x14ac:dyDescent="0.25">
      <c r="A128" t="str">
        <f>US_Accidents_Dec20_updated[[#This Row],[ID]]</f>
        <v>A-3760419</v>
      </c>
      <c r="B128">
        <f>US_Accidents_Dec20_updated[[#This Row],[Start_Lat]]</f>
        <v>39.735970000000002</v>
      </c>
      <c r="C128">
        <f>US_Accidents_Dec20_updated[[#This Row],[Start_Lng]]</f>
        <v>-105.01439999999999</v>
      </c>
      <c r="D128">
        <f>US_Accidents_Dec20_updated[[#This Row],[Severity]]-1</f>
        <v>2</v>
      </c>
      <c r="E128">
        <f>HOUR(US_Accidents_Dec20_updated[[#This Row],[Start_Time]])</f>
        <v>7</v>
      </c>
      <c r="F128">
        <f>DAY(US_Accidents_Dec20_updated[[#This Row],[Start_Time]])</f>
        <v>3</v>
      </c>
      <c r="G128">
        <f>MONTH(US_Accidents_Dec20_updated[[#This Row],[Start_Time]])</f>
        <v>12</v>
      </c>
      <c r="H128" t="str">
        <f>US_Accidents_Dec20_updated[[#This Row],[Description]]</f>
        <v>At US-40/CO-33/Colfax Ave/Exit 210 - Accident.</v>
      </c>
      <c r="I128" t="s">
        <v>50</v>
      </c>
      <c r="J128">
        <f>IF(US_Accidents_Dec20_updated[[#This Row],[Visibility(mi)]]&gt;30, 30, MROUND(US_Accidents_Dec20_updated[[#This Row],[Visibility(mi)]],5))</f>
        <v>10</v>
      </c>
      <c r="K128">
        <f>MROUND(US_Accidents_Dec20_updated[[#This Row],[Wind_Speed(mph)]],5)</f>
        <v>45</v>
      </c>
      <c r="L128">
        <f>IF(US_Accidents_Dec20_updated[[#This Row],[Precipitation(in)]]&gt;0.1, 0.1, US_Accidents_Dec20_updated[[#This Row],[Precipitation(in)]])</f>
        <v>0</v>
      </c>
    </row>
    <row r="129" spans="1:12" x14ac:dyDescent="0.25">
      <c r="A129" t="str">
        <f>US_Accidents_Dec20_updated[[#This Row],[ID]]</f>
        <v>A-3760421</v>
      </c>
      <c r="B129">
        <f>US_Accidents_Dec20_updated[[#This Row],[Start_Lat]]</f>
        <v>39.78313</v>
      </c>
      <c r="C129">
        <f>US_Accidents_Dec20_updated[[#This Row],[Start_Lng]]</f>
        <v>-105.00679</v>
      </c>
      <c r="D129">
        <f>US_Accidents_Dec20_updated[[#This Row],[Severity]]-1</f>
        <v>2</v>
      </c>
      <c r="E129">
        <f>HOUR(US_Accidents_Dec20_updated[[#This Row],[Start_Time]])</f>
        <v>8</v>
      </c>
      <c r="F129">
        <f>DAY(US_Accidents_Dec20_updated[[#This Row],[Start_Time]])</f>
        <v>3</v>
      </c>
      <c r="G129">
        <f>MONTH(US_Accidents_Dec20_updated[[#This Row],[Start_Time]])</f>
        <v>12</v>
      </c>
      <c r="H129" t="str">
        <f>US_Accidents_Dec20_updated[[#This Row],[Description]]</f>
        <v>At Pecos St/Exit 273 - Accident.</v>
      </c>
      <c r="I129" t="s">
        <v>50</v>
      </c>
      <c r="J129">
        <f>IF(US_Accidents_Dec20_updated[[#This Row],[Visibility(mi)]]&gt;30, 30, MROUND(US_Accidents_Dec20_updated[[#This Row],[Visibility(mi)]],5))</f>
        <v>10</v>
      </c>
      <c r="K129">
        <f>MROUND(US_Accidents_Dec20_updated[[#This Row],[Wind_Speed(mph)]],5)</f>
        <v>45</v>
      </c>
      <c r="L129">
        <f>IF(US_Accidents_Dec20_updated[[#This Row],[Precipitation(in)]]&gt;0.1, 0.1, US_Accidents_Dec20_updated[[#This Row],[Precipitation(in)]])</f>
        <v>0</v>
      </c>
    </row>
    <row r="130" spans="1:12" x14ac:dyDescent="0.25">
      <c r="A130" t="str">
        <f>US_Accidents_Dec20_updated[[#This Row],[ID]]</f>
        <v>A-3760430</v>
      </c>
      <c r="B130">
        <f>US_Accidents_Dec20_updated[[#This Row],[Start_Lat]]</f>
        <v>39.780200000000001</v>
      </c>
      <c r="C130">
        <f>US_Accidents_Dec20_updated[[#This Row],[Start_Lng]]</f>
        <v>-104.93225</v>
      </c>
      <c r="D130">
        <f>US_Accidents_Dec20_updated[[#This Row],[Severity]]-1</f>
        <v>2</v>
      </c>
      <c r="E130">
        <f>HOUR(US_Accidents_Dec20_updated[[#This Row],[Start_Time]])</f>
        <v>9</v>
      </c>
      <c r="F130">
        <f>DAY(US_Accidents_Dec20_updated[[#This Row],[Start_Time]])</f>
        <v>3</v>
      </c>
      <c r="G130">
        <f>MONTH(US_Accidents_Dec20_updated[[#This Row],[Start_Time]])</f>
        <v>12</v>
      </c>
      <c r="H130" t="str">
        <f>US_Accidents_Dec20_updated[[#This Row],[Description]]</f>
        <v>At Dahlia St/Exit 277 - Accident.</v>
      </c>
      <c r="I130" t="s">
        <v>50</v>
      </c>
      <c r="J130">
        <f>IF(US_Accidents_Dec20_updated[[#This Row],[Visibility(mi)]]&gt;30, 30, MROUND(US_Accidents_Dec20_updated[[#This Row],[Visibility(mi)]],5))</f>
        <v>10</v>
      </c>
      <c r="K130">
        <f>MROUND(US_Accidents_Dec20_updated[[#This Row],[Wind_Speed(mph)]],5)</f>
        <v>30</v>
      </c>
      <c r="L130">
        <f>IF(US_Accidents_Dec20_updated[[#This Row],[Precipitation(in)]]&gt;0.1, 0.1, US_Accidents_Dec20_updated[[#This Row],[Precipitation(in)]])</f>
        <v>0</v>
      </c>
    </row>
    <row r="131" spans="1:12" x14ac:dyDescent="0.25">
      <c r="A131" t="str">
        <f>US_Accidents_Dec20_updated[[#This Row],[ID]]</f>
        <v>A-3760438</v>
      </c>
      <c r="B131">
        <f>US_Accidents_Dec20_updated[[#This Row],[Start_Lat]]</f>
        <v>39.605420000000002</v>
      </c>
      <c r="C131">
        <f>US_Accidents_Dec20_updated[[#This Row],[Start_Lng]]</f>
        <v>-104.89082999999999</v>
      </c>
      <c r="D131">
        <f>US_Accidents_Dec20_updated[[#This Row],[Severity]]-1</f>
        <v>2</v>
      </c>
      <c r="E131">
        <f>HOUR(US_Accidents_Dec20_updated[[#This Row],[Start_Time]])</f>
        <v>12</v>
      </c>
      <c r="F131">
        <f>DAY(US_Accidents_Dec20_updated[[#This Row],[Start_Time]])</f>
        <v>3</v>
      </c>
      <c r="G131">
        <f>MONTH(US_Accidents_Dec20_updated[[#This Row],[Start_Time]])</f>
        <v>12</v>
      </c>
      <c r="H131" t="str">
        <f>US_Accidents_Dec20_updated[[#This Row],[Description]]</f>
        <v>At Orchard Rd/Exit 198 - Accident.</v>
      </c>
      <c r="I131" t="s">
        <v>50</v>
      </c>
      <c r="J131">
        <f>IF(US_Accidents_Dec20_updated[[#This Row],[Visibility(mi)]]&gt;30, 30, MROUND(US_Accidents_Dec20_updated[[#This Row],[Visibility(mi)]],5))</f>
        <v>10</v>
      </c>
      <c r="K131">
        <f>MROUND(US_Accidents_Dec20_updated[[#This Row],[Wind_Speed(mph)]],5)</f>
        <v>15</v>
      </c>
      <c r="L131">
        <f>IF(US_Accidents_Dec20_updated[[#This Row],[Precipitation(in)]]&gt;0.1, 0.1, US_Accidents_Dec20_updated[[#This Row],[Precipitation(in)]])</f>
        <v>0</v>
      </c>
    </row>
    <row r="132" spans="1:12" x14ac:dyDescent="0.25">
      <c r="A132" t="str">
        <f>US_Accidents_Dec20_updated[[#This Row],[ID]]</f>
        <v>A-3760444</v>
      </c>
      <c r="B132">
        <f>US_Accidents_Dec20_updated[[#This Row],[Start_Lat]]</f>
        <v>39.884729999999998</v>
      </c>
      <c r="C132">
        <f>US_Accidents_Dec20_updated[[#This Row],[Start_Lng]]</f>
        <v>-104.98744000000001</v>
      </c>
      <c r="D132">
        <f>US_Accidents_Dec20_updated[[#This Row],[Severity]]-1</f>
        <v>2</v>
      </c>
      <c r="E132">
        <f>HOUR(US_Accidents_Dec20_updated[[#This Row],[Start_Time]])</f>
        <v>13</v>
      </c>
      <c r="F132">
        <f>DAY(US_Accidents_Dec20_updated[[#This Row],[Start_Time]])</f>
        <v>3</v>
      </c>
      <c r="G132">
        <f>MONTH(US_Accidents_Dec20_updated[[#This Row],[Start_Time]])</f>
        <v>12</v>
      </c>
      <c r="H132" t="str">
        <f>US_Accidents_Dec20_updated[[#This Row],[Description]]</f>
        <v>At 104th Ave/Exit 221 - Accident.</v>
      </c>
      <c r="I132" t="s">
        <v>50</v>
      </c>
      <c r="J132">
        <f>IF(US_Accidents_Dec20_updated[[#This Row],[Visibility(mi)]]&gt;30, 30, MROUND(US_Accidents_Dec20_updated[[#This Row],[Visibility(mi)]],5))</f>
        <v>10</v>
      </c>
      <c r="K132">
        <f>MROUND(US_Accidents_Dec20_updated[[#This Row],[Wind_Speed(mph)]],5)</f>
        <v>25</v>
      </c>
      <c r="L132">
        <f>IF(US_Accidents_Dec20_updated[[#This Row],[Precipitation(in)]]&gt;0.1, 0.1, US_Accidents_Dec20_updated[[#This Row],[Precipitation(in)]])</f>
        <v>0</v>
      </c>
    </row>
    <row r="133" spans="1:12" x14ac:dyDescent="0.25">
      <c r="A133" t="str">
        <f>US_Accidents_Dec20_updated[[#This Row],[ID]]</f>
        <v>A-3760455</v>
      </c>
      <c r="B133">
        <f>US_Accidents_Dec20_updated[[#This Row],[Start_Lat]]</f>
        <v>39.312750000000001</v>
      </c>
      <c r="C133">
        <f>US_Accidents_Dec20_updated[[#This Row],[Start_Lng]]</f>
        <v>-104.88526</v>
      </c>
      <c r="D133">
        <f>US_Accidents_Dec20_updated[[#This Row],[Severity]]-1</f>
        <v>2</v>
      </c>
      <c r="E133">
        <f>HOUR(US_Accidents_Dec20_updated[[#This Row],[Start_Time]])</f>
        <v>17</v>
      </c>
      <c r="F133">
        <f>DAY(US_Accidents_Dec20_updated[[#This Row],[Start_Time]])</f>
        <v>3</v>
      </c>
      <c r="G133">
        <f>MONTH(US_Accidents_Dec20_updated[[#This Row],[Start_Time]])</f>
        <v>12</v>
      </c>
      <c r="H133" t="str">
        <f>US_Accidents_Dec20_updated[[#This Row],[Description]]</f>
        <v>At Wilcox St/Plum Crk Pky/Exit 181 - Accident.</v>
      </c>
      <c r="I133" t="s">
        <v>50</v>
      </c>
      <c r="J133">
        <f>IF(US_Accidents_Dec20_updated[[#This Row],[Visibility(mi)]]&gt;30, 30, MROUND(US_Accidents_Dec20_updated[[#This Row],[Visibility(mi)]],5))</f>
        <v>10</v>
      </c>
      <c r="K133">
        <f>MROUND(US_Accidents_Dec20_updated[[#This Row],[Wind_Speed(mph)]],5)</f>
        <v>5</v>
      </c>
      <c r="L133">
        <f>IF(US_Accidents_Dec20_updated[[#This Row],[Precipitation(in)]]&gt;0.1, 0.1, US_Accidents_Dec20_updated[[#This Row],[Precipitation(in)]])</f>
        <v>0</v>
      </c>
    </row>
    <row r="134" spans="1:12" x14ac:dyDescent="0.25">
      <c r="A134" t="str">
        <f>US_Accidents_Dec20_updated[[#This Row],[ID]]</f>
        <v>A-3760475</v>
      </c>
      <c r="B134">
        <f>US_Accidents_Dec20_updated[[#This Row],[Start_Lat]]</f>
        <v>39.725560000000002</v>
      </c>
      <c r="C134">
        <f>US_Accidents_Dec20_updated[[#This Row],[Start_Lng]]</f>
        <v>-105.02211</v>
      </c>
      <c r="D134">
        <f>US_Accidents_Dec20_updated[[#This Row],[Severity]]-1</f>
        <v>2</v>
      </c>
      <c r="E134">
        <f>HOUR(US_Accidents_Dec20_updated[[#This Row],[Start_Time]])</f>
        <v>19</v>
      </c>
      <c r="F134">
        <f>DAY(US_Accidents_Dec20_updated[[#This Row],[Start_Time]])</f>
        <v>3</v>
      </c>
      <c r="G134">
        <f>MONTH(US_Accidents_Dec20_updated[[#This Row],[Start_Time]])</f>
        <v>12</v>
      </c>
      <c r="H134" t="str">
        <f>US_Accidents_Dec20_updated[[#This Row],[Description]]</f>
        <v>At Bryant St - Accident.</v>
      </c>
      <c r="I134" t="s">
        <v>50</v>
      </c>
      <c r="J134">
        <f>IF(US_Accidents_Dec20_updated[[#This Row],[Visibility(mi)]]&gt;30, 30, MROUND(US_Accidents_Dec20_updated[[#This Row],[Visibility(mi)]],5))</f>
        <v>10</v>
      </c>
      <c r="K134">
        <f>MROUND(US_Accidents_Dec20_updated[[#This Row],[Wind_Speed(mph)]],5)</f>
        <v>10</v>
      </c>
      <c r="L134">
        <f>IF(US_Accidents_Dec20_updated[[#This Row],[Precipitation(in)]]&gt;0.1, 0.1, US_Accidents_Dec20_updated[[#This Row],[Precipitation(in)]])</f>
        <v>0</v>
      </c>
    </row>
    <row r="135" spans="1:12" x14ac:dyDescent="0.25">
      <c r="A135" t="str">
        <f>US_Accidents_Dec20_updated[[#This Row],[ID]]</f>
        <v>A-3760476</v>
      </c>
      <c r="B135">
        <f>US_Accidents_Dec20_updated[[#This Row],[Start_Lat]]</f>
        <v>39.722790000000003</v>
      </c>
      <c r="C135">
        <f>US_Accidents_Dec20_updated[[#This Row],[Start_Lng]]</f>
        <v>-105.01065</v>
      </c>
      <c r="D135">
        <f>US_Accidents_Dec20_updated[[#This Row],[Severity]]-1</f>
        <v>2</v>
      </c>
      <c r="E135">
        <f>HOUR(US_Accidents_Dec20_updated[[#This Row],[Start_Time]])</f>
        <v>19</v>
      </c>
      <c r="F135">
        <f>DAY(US_Accidents_Dec20_updated[[#This Row],[Start_Time]])</f>
        <v>3</v>
      </c>
      <c r="G135">
        <f>MONTH(US_Accidents_Dec20_updated[[#This Row],[Start_Time]])</f>
        <v>12</v>
      </c>
      <c r="H135" t="str">
        <f>US_Accidents_Dec20_updated[[#This Row],[Description]]</f>
        <v>At US-6/6th Ave/Exit 209 - Accident.</v>
      </c>
      <c r="I135" t="s">
        <v>50</v>
      </c>
      <c r="J135">
        <f>IF(US_Accidents_Dec20_updated[[#This Row],[Visibility(mi)]]&gt;30, 30, MROUND(US_Accidents_Dec20_updated[[#This Row],[Visibility(mi)]],5))</f>
        <v>10</v>
      </c>
      <c r="K135">
        <f>MROUND(US_Accidents_Dec20_updated[[#This Row],[Wind_Speed(mph)]],5)</f>
        <v>10</v>
      </c>
      <c r="L135">
        <f>IF(US_Accidents_Dec20_updated[[#This Row],[Precipitation(in)]]&gt;0.1, 0.1, US_Accidents_Dec20_updated[[#This Row],[Precipitation(in)]])</f>
        <v>0</v>
      </c>
    </row>
    <row r="136" spans="1:12" x14ac:dyDescent="0.25">
      <c r="A136" t="str">
        <f>US_Accidents_Dec20_updated[[#This Row],[ID]]</f>
        <v>A-3760488</v>
      </c>
      <c r="B136">
        <f>US_Accidents_Dec20_updated[[#This Row],[Start_Lat]]</f>
        <v>39.827309999999997</v>
      </c>
      <c r="C136">
        <f>US_Accidents_Dec20_updated[[#This Row],[Start_Lng]]</f>
        <v>-104.98285</v>
      </c>
      <c r="D136">
        <f>US_Accidents_Dec20_updated[[#This Row],[Severity]]-1</f>
        <v>2</v>
      </c>
      <c r="E136">
        <f>HOUR(US_Accidents_Dec20_updated[[#This Row],[Start_Time]])</f>
        <v>22</v>
      </c>
      <c r="F136">
        <f>DAY(US_Accidents_Dec20_updated[[#This Row],[Start_Time]])</f>
        <v>3</v>
      </c>
      <c r="G136">
        <f>MONTH(US_Accidents_Dec20_updated[[#This Row],[Start_Time]])</f>
        <v>12</v>
      </c>
      <c r="H136" t="str">
        <f>US_Accidents_Dec20_updated[[#This Row],[Description]]</f>
        <v>At I-25 (North) - Accident.</v>
      </c>
      <c r="I136" t="s">
        <v>50</v>
      </c>
      <c r="J136">
        <f>IF(US_Accidents_Dec20_updated[[#This Row],[Visibility(mi)]]&gt;30, 30, MROUND(US_Accidents_Dec20_updated[[#This Row],[Visibility(mi)]],5))</f>
        <v>10</v>
      </c>
      <c r="K136">
        <f>MROUND(US_Accidents_Dec20_updated[[#This Row],[Wind_Speed(mph)]],5)</f>
        <v>5</v>
      </c>
      <c r="L136">
        <f>IF(US_Accidents_Dec20_updated[[#This Row],[Precipitation(in)]]&gt;0.1, 0.1, US_Accidents_Dec20_updated[[#This Row],[Precipitation(in)]])</f>
        <v>0</v>
      </c>
    </row>
    <row r="137" spans="1:12" x14ac:dyDescent="0.25">
      <c r="A137" t="str">
        <f>US_Accidents_Dec20_updated[[#This Row],[ID]]</f>
        <v>A-3760495</v>
      </c>
      <c r="B137">
        <f>US_Accidents_Dec20_updated[[#This Row],[Start_Lat]]</f>
        <v>39.821640000000002</v>
      </c>
      <c r="C137">
        <f>US_Accidents_Dec20_updated[[#This Row],[Start_Lng]]</f>
        <v>-104.98251</v>
      </c>
      <c r="D137">
        <f>US_Accidents_Dec20_updated[[#This Row],[Severity]]-1</f>
        <v>2</v>
      </c>
      <c r="E137">
        <f>HOUR(US_Accidents_Dec20_updated[[#This Row],[Start_Time]])</f>
        <v>22</v>
      </c>
      <c r="F137">
        <f>DAY(US_Accidents_Dec20_updated[[#This Row],[Start_Time]])</f>
        <v>3</v>
      </c>
      <c r="G137">
        <f>MONTH(US_Accidents_Dec20_updated[[#This Row],[Start_Time]])</f>
        <v>12</v>
      </c>
      <c r="H137" t="str">
        <f>US_Accidents_Dec20_updated[[#This Row],[Description]]</f>
        <v>At US-36/Exit 217 - Accident. Right lane blocked.</v>
      </c>
      <c r="I137" t="s">
        <v>50</v>
      </c>
      <c r="J137">
        <f>IF(US_Accidents_Dec20_updated[[#This Row],[Visibility(mi)]]&gt;30, 30, MROUND(US_Accidents_Dec20_updated[[#This Row],[Visibility(mi)]],5))</f>
        <v>10</v>
      </c>
      <c r="K137">
        <f>MROUND(US_Accidents_Dec20_updated[[#This Row],[Wind_Speed(mph)]],5)</f>
        <v>5</v>
      </c>
      <c r="L137">
        <f>IF(US_Accidents_Dec20_updated[[#This Row],[Precipitation(in)]]&gt;0.1, 0.1, US_Accidents_Dec20_updated[[#This Row],[Precipitation(in)]])</f>
        <v>0</v>
      </c>
    </row>
    <row r="138" spans="1:12" x14ac:dyDescent="0.25">
      <c r="A138" t="str">
        <f>US_Accidents_Dec20_updated[[#This Row],[ID]]</f>
        <v>A-3761802</v>
      </c>
      <c r="B138">
        <f>US_Accidents_Dec20_updated[[#This Row],[Start_Lat]]</f>
        <v>40.268099999999997</v>
      </c>
      <c r="C138">
        <f>US_Accidents_Dec20_updated[[#This Row],[Start_Lng]]</f>
        <v>-104.792</v>
      </c>
      <c r="D138">
        <f>US_Accidents_Dec20_updated[[#This Row],[Severity]]-1</f>
        <v>3</v>
      </c>
      <c r="E138">
        <f>HOUR(US_Accidents_Dec20_updated[[#This Row],[Start_Time]])</f>
        <v>6</v>
      </c>
      <c r="F138">
        <f>DAY(US_Accidents_Dec20_updated[[#This Row],[Start_Time]])</f>
        <v>4</v>
      </c>
      <c r="G138">
        <f>MONTH(US_Accidents_Dec20_updated[[#This Row],[Start_Time]])</f>
        <v>12</v>
      </c>
      <c r="H138" t="str">
        <f>US_Accidents_Dec20_updated[[#This Row],[Description]]</f>
        <v>Closed at County Road 40 - Road closed due to accident.</v>
      </c>
      <c r="I138" t="s">
        <v>50</v>
      </c>
      <c r="J138">
        <f>IF(US_Accidents_Dec20_updated[[#This Row],[Visibility(mi)]]&gt;30, 30, MROUND(US_Accidents_Dec20_updated[[#This Row],[Visibility(mi)]],5))</f>
        <v>10</v>
      </c>
      <c r="K138">
        <f>MROUND(US_Accidents_Dec20_updated[[#This Row],[Wind_Speed(mph)]],5)</f>
        <v>5</v>
      </c>
      <c r="L138">
        <f>IF(US_Accidents_Dec20_updated[[#This Row],[Precipitation(in)]]&gt;0.1, 0.1, US_Accidents_Dec20_updated[[#This Row],[Precipitation(in)]])</f>
        <v>0</v>
      </c>
    </row>
    <row r="139" spans="1:12" x14ac:dyDescent="0.25">
      <c r="A139" t="str">
        <f>US_Accidents_Dec20_updated[[#This Row],[ID]]</f>
        <v>A-3761805</v>
      </c>
      <c r="B139">
        <f>US_Accidents_Dec20_updated[[#This Row],[Start_Lat]]</f>
        <v>40.204180000000001</v>
      </c>
      <c r="C139">
        <f>US_Accidents_Dec20_updated[[#This Row],[Start_Lng]]</f>
        <v>-104.91331</v>
      </c>
      <c r="D139">
        <f>US_Accidents_Dec20_updated[[#This Row],[Severity]]-1</f>
        <v>3</v>
      </c>
      <c r="E139">
        <f>HOUR(US_Accidents_Dec20_updated[[#This Row],[Start_Time]])</f>
        <v>10</v>
      </c>
      <c r="F139">
        <f>DAY(US_Accidents_Dec20_updated[[#This Row],[Start_Time]])</f>
        <v>4</v>
      </c>
      <c r="G139">
        <f>MONTH(US_Accidents_Dec20_updated[[#This Row],[Start_Time]])</f>
        <v>12</v>
      </c>
      <c r="H139" t="str">
        <f>US_Accidents_Dec20_updated[[#This Row],[Description]]</f>
        <v>Closed at CR-17 - Road closed due to accident.</v>
      </c>
      <c r="I139" t="s">
        <v>50</v>
      </c>
      <c r="J139">
        <f>IF(US_Accidents_Dec20_updated[[#This Row],[Visibility(mi)]]&gt;30, 30, MROUND(US_Accidents_Dec20_updated[[#This Row],[Visibility(mi)]],5))</f>
        <v>10</v>
      </c>
      <c r="K139">
        <f>MROUND(US_Accidents_Dec20_updated[[#This Row],[Wind_Speed(mph)]],5)</f>
        <v>0</v>
      </c>
      <c r="L139">
        <f>IF(US_Accidents_Dec20_updated[[#This Row],[Precipitation(in)]]&gt;0.1, 0.1, US_Accidents_Dec20_updated[[#This Row],[Precipitation(in)]])</f>
        <v>0</v>
      </c>
    </row>
    <row r="140" spans="1:12" x14ac:dyDescent="0.25">
      <c r="A140" t="str">
        <f>US_Accidents_Dec20_updated[[#This Row],[ID]]</f>
        <v>A-3761806</v>
      </c>
      <c r="B140">
        <f>US_Accidents_Dec20_updated[[#This Row],[Start_Lat]]</f>
        <v>39.771709999999999</v>
      </c>
      <c r="C140">
        <f>US_Accidents_Dec20_updated[[#This Row],[Start_Lng]]</f>
        <v>-104.82035</v>
      </c>
      <c r="D140">
        <f>US_Accidents_Dec20_updated[[#This Row],[Severity]]-1</f>
        <v>2</v>
      </c>
      <c r="E140">
        <f>HOUR(US_Accidents_Dec20_updated[[#This Row],[Start_Time]])</f>
        <v>7</v>
      </c>
      <c r="F140">
        <f>DAY(US_Accidents_Dec20_updated[[#This Row],[Start_Time]])</f>
        <v>4</v>
      </c>
      <c r="G140">
        <f>MONTH(US_Accidents_Dec20_updated[[#This Row],[Start_Time]])</f>
        <v>12</v>
      </c>
      <c r="H140" t="str">
        <f>US_Accidents_Dec20_updated[[#This Row],[Description]]</f>
        <v>At I-225 - Accident.</v>
      </c>
      <c r="I140" t="s">
        <v>50</v>
      </c>
      <c r="J140">
        <f>IF(US_Accidents_Dec20_updated[[#This Row],[Visibility(mi)]]&gt;30, 30, MROUND(US_Accidents_Dec20_updated[[#This Row],[Visibility(mi)]],5))</f>
        <v>10</v>
      </c>
      <c r="K140">
        <f>MROUND(US_Accidents_Dec20_updated[[#This Row],[Wind_Speed(mph)]],5)</f>
        <v>10</v>
      </c>
      <c r="L140">
        <f>IF(US_Accidents_Dec20_updated[[#This Row],[Precipitation(in)]]&gt;0.1, 0.1, US_Accidents_Dec20_updated[[#This Row],[Precipitation(in)]])</f>
        <v>0</v>
      </c>
    </row>
    <row r="141" spans="1:12" x14ac:dyDescent="0.25">
      <c r="A141" t="str">
        <f>US_Accidents_Dec20_updated[[#This Row],[ID]]</f>
        <v>A-3761808</v>
      </c>
      <c r="B141">
        <f>US_Accidents_Dec20_updated[[#This Row],[Start_Lat]]</f>
        <v>40.268099999999997</v>
      </c>
      <c r="C141">
        <f>US_Accidents_Dec20_updated[[#This Row],[Start_Lng]]</f>
        <v>-104.792</v>
      </c>
      <c r="D141">
        <f>US_Accidents_Dec20_updated[[#This Row],[Severity]]-1</f>
        <v>3</v>
      </c>
      <c r="E141">
        <f>HOUR(US_Accidents_Dec20_updated[[#This Row],[Start_Time]])</f>
        <v>20</v>
      </c>
      <c r="F141">
        <f>DAY(US_Accidents_Dec20_updated[[#This Row],[Start_Time]])</f>
        <v>4</v>
      </c>
      <c r="G141">
        <f>MONTH(US_Accidents_Dec20_updated[[#This Row],[Start_Time]])</f>
        <v>12</v>
      </c>
      <c r="H141" t="str">
        <f>US_Accidents_Dec20_updated[[#This Row],[Description]]</f>
        <v>Closed at County Road 40 - Road closed due to accident.</v>
      </c>
      <c r="I141" t="s">
        <v>50</v>
      </c>
      <c r="J141">
        <f>IF(US_Accidents_Dec20_updated[[#This Row],[Visibility(mi)]]&gt;30, 30, MROUND(US_Accidents_Dec20_updated[[#This Row],[Visibility(mi)]],5))</f>
        <v>10</v>
      </c>
      <c r="K141">
        <f>MROUND(US_Accidents_Dec20_updated[[#This Row],[Wind_Speed(mph)]],5)</f>
        <v>5</v>
      </c>
      <c r="L141">
        <f>IF(US_Accidents_Dec20_updated[[#This Row],[Precipitation(in)]]&gt;0.1, 0.1, US_Accidents_Dec20_updated[[#This Row],[Precipitation(in)]])</f>
        <v>0</v>
      </c>
    </row>
    <row r="142" spans="1:12" x14ac:dyDescent="0.25">
      <c r="A142" t="str">
        <f>US_Accidents_Dec20_updated[[#This Row],[ID]]</f>
        <v>A-3761809</v>
      </c>
      <c r="B142">
        <f>US_Accidents_Dec20_updated[[#This Row],[Start_Lat]]</f>
        <v>40.268099999999997</v>
      </c>
      <c r="C142">
        <f>US_Accidents_Dec20_updated[[#This Row],[Start_Lng]]</f>
        <v>-104.792</v>
      </c>
      <c r="D142">
        <f>US_Accidents_Dec20_updated[[#This Row],[Severity]]-1</f>
        <v>3</v>
      </c>
      <c r="E142">
        <f>HOUR(US_Accidents_Dec20_updated[[#This Row],[Start_Time]])</f>
        <v>20</v>
      </c>
      <c r="F142">
        <f>DAY(US_Accidents_Dec20_updated[[#This Row],[Start_Time]])</f>
        <v>4</v>
      </c>
      <c r="G142">
        <f>MONTH(US_Accidents_Dec20_updated[[#This Row],[Start_Time]])</f>
        <v>12</v>
      </c>
      <c r="H142" t="str">
        <f>US_Accidents_Dec20_updated[[#This Row],[Description]]</f>
        <v>Closed at CR-29 - Road closed due to accident.</v>
      </c>
      <c r="I142" t="s">
        <v>50</v>
      </c>
      <c r="J142">
        <f>IF(US_Accidents_Dec20_updated[[#This Row],[Visibility(mi)]]&gt;30, 30, MROUND(US_Accidents_Dec20_updated[[#This Row],[Visibility(mi)]],5))</f>
        <v>10</v>
      </c>
      <c r="K142">
        <f>MROUND(US_Accidents_Dec20_updated[[#This Row],[Wind_Speed(mph)]],5)</f>
        <v>5</v>
      </c>
      <c r="L142">
        <f>IF(US_Accidents_Dec20_updated[[#This Row],[Precipitation(in)]]&gt;0.1, 0.1, US_Accidents_Dec20_updated[[#This Row],[Precipitation(in)]])</f>
        <v>0</v>
      </c>
    </row>
    <row r="143" spans="1:12" x14ac:dyDescent="0.25">
      <c r="A143" t="str">
        <f>US_Accidents_Dec20_updated[[#This Row],[ID]]</f>
        <v>A-3761810</v>
      </c>
      <c r="B143">
        <f>US_Accidents_Dec20_updated[[#This Row],[Start_Lat]]</f>
        <v>40.518369999999997</v>
      </c>
      <c r="C143">
        <f>US_Accidents_Dec20_updated[[#This Row],[Start_Lng]]</f>
        <v>-104.99227999999999</v>
      </c>
      <c r="D143">
        <f>US_Accidents_Dec20_updated[[#This Row],[Severity]]-1</f>
        <v>2</v>
      </c>
      <c r="E143">
        <f>HOUR(US_Accidents_Dec20_updated[[#This Row],[Start_Time]])</f>
        <v>7</v>
      </c>
      <c r="F143">
        <f>DAY(US_Accidents_Dec20_updated[[#This Row],[Start_Time]])</f>
        <v>4</v>
      </c>
      <c r="G143">
        <f>MONTH(US_Accidents_Dec20_updated[[#This Row],[Start_Time]])</f>
        <v>12</v>
      </c>
      <c r="H143" t="str">
        <f>US_Accidents_Dec20_updated[[#This Row],[Description]]</f>
        <v>At CO-392/Exit 262 - Accident.</v>
      </c>
      <c r="I143" t="s">
        <v>50</v>
      </c>
      <c r="J143">
        <f>IF(US_Accidents_Dec20_updated[[#This Row],[Visibility(mi)]]&gt;30, 30, MROUND(US_Accidents_Dec20_updated[[#This Row],[Visibility(mi)]],5))</f>
        <v>10</v>
      </c>
      <c r="K143">
        <f>MROUND(US_Accidents_Dec20_updated[[#This Row],[Wind_Speed(mph)]],5)</f>
        <v>5</v>
      </c>
      <c r="L143">
        <f>IF(US_Accidents_Dec20_updated[[#This Row],[Precipitation(in)]]&gt;0.1, 0.1, US_Accidents_Dec20_updated[[#This Row],[Precipitation(in)]])</f>
        <v>0</v>
      </c>
    </row>
    <row r="144" spans="1:12" x14ac:dyDescent="0.25">
      <c r="A144" t="str">
        <f>US_Accidents_Dec20_updated[[#This Row],[ID]]</f>
        <v>A-3761811</v>
      </c>
      <c r="B144">
        <f>US_Accidents_Dec20_updated[[#This Row],[Start_Lat]]</f>
        <v>39.783769999999997</v>
      </c>
      <c r="C144">
        <f>US_Accidents_Dec20_updated[[#This Row],[Start_Lng]]</f>
        <v>-105.0966</v>
      </c>
      <c r="D144">
        <f>US_Accidents_Dec20_updated[[#This Row],[Severity]]-1</f>
        <v>2</v>
      </c>
      <c r="E144">
        <f>HOUR(US_Accidents_Dec20_updated[[#This Row],[Start_Time]])</f>
        <v>7</v>
      </c>
      <c r="F144">
        <f>DAY(US_Accidents_Dec20_updated[[#This Row],[Start_Time]])</f>
        <v>4</v>
      </c>
      <c r="G144">
        <f>MONTH(US_Accidents_Dec20_updated[[#This Row],[Start_Time]])</f>
        <v>12</v>
      </c>
      <c r="H144" t="str">
        <f>US_Accidents_Dec20_updated[[#This Row],[Description]]</f>
        <v>At Kipling St/Exit 267 - Accident.</v>
      </c>
      <c r="I144" t="s">
        <v>50</v>
      </c>
      <c r="J144">
        <f>IF(US_Accidents_Dec20_updated[[#This Row],[Visibility(mi)]]&gt;30, 30, MROUND(US_Accidents_Dec20_updated[[#This Row],[Visibility(mi)]],5))</f>
        <v>10</v>
      </c>
      <c r="K144">
        <f>MROUND(US_Accidents_Dec20_updated[[#This Row],[Wind_Speed(mph)]],5)</f>
        <v>0</v>
      </c>
      <c r="L144">
        <f>IF(US_Accidents_Dec20_updated[[#This Row],[Precipitation(in)]]&gt;0.1, 0.1, US_Accidents_Dec20_updated[[#This Row],[Precipitation(in)]])</f>
        <v>0</v>
      </c>
    </row>
    <row r="145" spans="1:12" x14ac:dyDescent="0.25">
      <c r="A145" t="str">
        <f>US_Accidents_Dec20_updated[[#This Row],[ID]]</f>
        <v>A-3761818</v>
      </c>
      <c r="B145">
        <f>US_Accidents_Dec20_updated[[#This Row],[Start_Lat]]</f>
        <v>40.188319999999997</v>
      </c>
      <c r="C145">
        <f>US_Accidents_Dec20_updated[[#This Row],[Start_Lng]]</f>
        <v>-104.81959000000001</v>
      </c>
      <c r="D145">
        <f>US_Accidents_Dec20_updated[[#This Row],[Severity]]-1</f>
        <v>3</v>
      </c>
      <c r="E145">
        <f>HOUR(US_Accidents_Dec20_updated[[#This Row],[Start_Time]])</f>
        <v>19</v>
      </c>
      <c r="F145">
        <f>DAY(US_Accidents_Dec20_updated[[#This Row],[Start_Time]])</f>
        <v>4</v>
      </c>
      <c r="G145">
        <f>MONTH(US_Accidents_Dec20_updated[[#This Row],[Start_Time]])</f>
        <v>12</v>
      </c>
      <c r="H145" t="str">
        <f>US_Accidents_Dec20_updated[[#This Row],[Description]]</f>
        <v>Closed at CR-14.5/14th St - Road closed due to accident.</v>
      </c>
      <c r="I145" t="s">
        <v>50</v>
      </c>
      <c r="J145">
        <f>IF(US_Accidents_Dec20_updated[[#This Row],[Visibility(mi)]]&gt;30, 30, MROUND(US_Accidents_Dec20_updated[[#This Row],[Visibility(mi)]],5))</f>
        <v>5</v>
      </c>
      <c r="K145">
        <f>MROUND(US_Accidents_Dec20_updated[[#This Row],[Wind_Speed(mph)]],5)</f>
        <v>0</v>
      </c>
      <c r="L145">
        <f>IF(US_Accidents_Dec20_updated[[#This Row],[Precipitation(in)]]&gt;0.1, 0.1, US_Accidents_Dec20_updated[[#This Row],[Precipitation(in)]])</f>
        <v>0</v>
      </c>
    </row>
    <row r="146" spans="1:12" x14ac:dyDescent="0.25">
      <c r="A146" t="str">
        <f>US_Accidents_Dec20_updated[[#This Row],[ID]]</f>
        <v>A-3761819</v>
      </c>
      <c r="B146">
        <f>US_Accidents_Dec20_updated[[#This Row],[Start_Lat]]</f>
        <v>40.173909999999999</v>
      </c>
      <c r="C146">
        <f>US_Accidents_Dec20_updated[[#This Row],[Start_Lng]]</f>
        <v>-104.81638</v>
      </c>
      <c r="D146">
        <f>US_Accidents_Dec20_updated[[#This Row],[Severity]]-1</f>
        <v>3</v>
      </c>
      <c r="E146">
        <f>HOUR(US_Accidents_Dec20_updated[[#This Row],[Start_Time]])</f>
        <v>19</v>
      </c>
      <c r="F146">
        <f>DAY(US_Accidents_Dec20_updated[[#This Row],[Start_Time]])</f>
        <v>4</v>
      </c>
      <c r="G146">
        <f>MONTH(US_Accidents_Dec20_updated[[#This Row],[Start_Time]])</f>
        <v>12</v>
      </c>
      <c r="H146" t="str">
        <f>US_Accidents_Dec20_updated[[#This Row],[Description]]</f>
        <v>Closed at CO-66/Justin Ave - Road closed due to accident.</v>
      </c>
      <c r="I146" t="s">
        <v>50</v>
      </c>
      <c r="J146">
        <f>IF(US_Accidents_Dec20_updated[[#This Row],[Visibility(mi)]]&gt;30, 30, MROUND(US_Accidents_Dec20_updated[[#This Row],[Visibility(mi)]],5))</f>
        <v>5</v>
      </c>
      <c r="K146">
        <f>MROUND(US_Accidents_Dec20_updated[[#This Row],[Wind_Speed(mph)]],5)</f>
        <v>0</v>
      </c>
      <c r="L146">
        <f>IF(US_Accidents_Dec20_updated[[#This Row],[Precipitation(in)]]&gt;0.1, 0.1, US_Accidents_Dec20_updated[[#This Row],[Precipitation(in)]])</f>
        <v>0</v>
      </c>
    </row>
    <row r="147" spans="1:12" x14ac:dyDescent="0.25">
      <c r="A147" t="str">
        <f>US_Accidents_Dec20_updated[[#This Row],[ID]]</f>
        <v>A-3761823</v>
      </c>
      <c r="B147">
        <f>US_Accidents_Dec20_updated[[#This Row],[Start_Lat]]</f>
        <v>39.760210000000001</v>
      </c>
      <c r="C147">
        <f>US_Accidents_Dec20_updated[[#This Row],[Start_Lng]]</f>
        <v>-105.00605</v>
      </c>
      <c r="D147">
        <f>US_Accidents_Dec20_updated[[#This Row],[Severity]]-1</f>
        <v>2</v>
      </c>
      <c r="E147">
        <f>HOUR(US_Accidents_Dec20_updated[[#This Row],[Start_Time]])</f>
        <v>11</v>
      </c>
      <c r="F147">
        <f>DAY(US_Accidents_Dec20_updated[[#This Row],[Start_Time]])</f>
        <v>4</v>
      </c>
      <c r="G147">
        <f>MONTH(US_Accidents_Dec20_updated[[#This Row],[Start_Time]])</f>
        <v>12</v>
      </c>
      <c r="H147" t="str">
        <f>US_Accidents_Dec20_updated[[#This Row],[Description]]</f>
        <v>At 20th St/Exit 212 - Accident.</v>
      </c>
      <c r="I147" t="s">
        <v>50</v>
      </c>
      <c r="J147">
        <f>IF(US_Accidents_Dec20_updated[[#This Row],[Visibility(mi)]]&gt;30, 30, MROUND(US_Accidents_Dec20_updated[[#This Row],[Visibility(mi)]],5))</f>
        <v>10</v>
      </c>
      <c r="K147">
        <f>MROUND(US_Accidents_Dec20_updated[[#This Row],[Wind_Speed(mph)]],5)</f>
        <v>5</v>
      </c>
      <c r="L147">
        <f>IF(US_Accidents_Dec20_updated[[#This Row],[Precipitation(in)]]&gt;0.1, 0.1, US_Accidents_Dec20_updated[[#This Row],[Precipitation(in)]])</f>
        <v>0</v>
      </c>
    </row>
    <row r="148" spans="1:12" x14ac:dyDescent="0.25">
      <c r="A148" t="str">
        <f>US_Accidents_Dec20_updated[[#This Row],[ID]]</f>
        <v>A-3761829</v>
      </c>
      <c r="B148">
        <f>US_Accidents_Dec20_updated[[#This Row],[Start_Lat]]</f>
        <v>39.770209999999999</v>
      </c>
      <c r="C148">
        <f>US_Accidents_Dec20_updated[[#This Row],[Start_Lng]]</f>
        <v>-104.99169999999999</v>
      </c>
      <c r="D148">
        <f>US_Accidents_Dec20_updated[[#This Row],[Severity]]-1</f>
        <v>2</v>
      </c>
      <c r="E148">
        <f>HOUR(US_Accidents_Dec20_updated[[#This Row],[Start_Time]])</f>
        <v>12</v>
      </c>
      <c r="F148">
        <f>DAY(US_Accidents_Dec20_updated[[#This Row],[Start_Time]])</f>
        <v>4</v>
      </c>
      <c r="G148">
        <f>MONTH(US_Accidents_Dec20_updated[[#This Row],[Start_Time]])</f>
        <v>12</v>
      </c>
      <c r="H148" t="str">
        <f>US_Accidents_Dec20_updated[[#This Row],[Description]]</f>
        <v>At Park Ave/Exit 213 - Accident.</v>
      </c>
      <c r="I148" t="s">
        <v>50</v>
      </c>
      <c r="J148">
        <f>IF(US_Accidents_Dec20_updated[[#This Row],[Visibility(mi)]]&gt;30, 30, MROUND(US_Accidents_Dec20_updated[[#This Row],[Visibility(mi)]],5))</f>
        <v>10</v>
      </c>
      <c r="K148">
        <f>MROUND(US_Accidents_Dec20_updated[[#This Row],[Wind_Speed(mph)]],5)</f>
        <v>10</v>
      </c>
      <c r="L148">
        <f>IF(US_Accidents_Dec20_updated[[#This Row],[Precipitation(in)]]&gt;0.1, 0.1, US_Accidents_Dec20_updated[[#This Row],[Precipitation(in)]])</f>
        <v>0</v>
      </c>
    </row>
    <row r="149" spans="1:12" x14ac:dyDescent="0.25">
      <c r="A149" t="str">
        <f>US_Accidents_Dec20_updated[[#This Row],[ID]]</f>
        <v>A-3761842</v>
      </c>
      <c r="B149">
        <f>US_Accidents_Dec20_updated[[#This Row],[Start_Lat]]</f>
        <v>39.725009999999997</v>
      </c>
      <c r="C149">
        <f>US_Accidents_Dec20_updated[[#This Row],[Start_Lng]]</f>
        <v>-105.18011</v>
      </c>
      <c r="D149">
        <f>US_Accidents_Dec20_updated[[#This Row],[Severity]]-1</f>
        <v>2</v>
      </c>
      <c r="E149">
        <f>HOUR(US_Accidents_Dec20_updated[[#This Row],[Start_Time]])</f>
        <v>15</v>
      </c>
      <c r="F149">
        <f>DAY(US_Accidents_Dec20_updated[[#This Row],[Start_Time]])</f>
        <v>4</v>
      </c>
      <c r="G149">
        <f>MONTH(US_Accidents_Dec20_updated[[#This Row],[Start_Time]])</f>
        <v>12</v>
      </c>
      <c r="H149" t="str">
        <f>US_Accidents_Dec20_updated[[#This Row],[Description]]</f>
        <v>At US-6/6th Ave/Exit 261 - Accident.</v>
      </c>
      <c r="I149" t="s">
        <v>50</v>
      </c>
      <c r="J149">
        <f>IF(US_Accidents_Dec20_updated[[#This Row],[Visibility(mi)]]&gt;30, 30, MROUND(US_Accidents_Dec20_updated[[#This Row],[Visibility(mi)]],5))</f>
        <v>10</v>
      </c>
      <c r="K149">
        <f>MROUND(US_Accidents_Dec20_updated[[#This Row],[Wind_Speed(mph)]],5)</f>
        <v>5</v>
      </c>
      <c r="L149">
        <f>IF(US_Accidents_Dec20_updated[[#This Row],[Precipitation(in)]]&gt;0.1, 0.1, US_Accidents_Dec20_updated[[#This Row],[Precipitation(in)]])</f>
        <v>0</v>
      </c>
    </row>
    <row r="150" spans="1:12" x14ac:dyDescent="0.25">
      <c r="A150" t="str">
        <f>US_Accidents_Dec20_updated[[#This Row],[ID]]</f>
        <v>A-3761843</v>
      </c>
      <c r="B150">
        <f>US_Accidents_Dec20_updated[[#This Row],[Start_Lat]]</f>
        <v>39.725380000000001</v>
      </c>
      <c r="C150">
        <f>US_Accidents_Dec20_updated[[#This Row],[Start_Lng]]</f>
        <v>-105.17492</v>
      </c>
      <c r="D150">
        <f>US_Accidents_Dec20_updated[[#This Row],[Severity]]-1</f>
        <v>1</v>
      </c>
      <c r="E150">
        <f>HOUR(US_Accidents_Dec20_updated[[#This Row],[Start_Time]])</f>
        <v>16</v>
      </c>
      <c r="F150">
        <f>DAY(US_Accidents_Dec20_updated[[#This Row],[Start_Time]])</f>
        <v>4</v>
      </c>
      <c r="G150">
        <f>MONTH(US_Accidents_Dec20_updated[[#This Row],[Start_Time]])</f>
        <v>12</v>
      </c>
      <c r="H150" t="str">
        <f>US_Accidents_Dec20_updated[[#This Row],[Description]]</f>
        <v>Between Indiana St and US-6 - Accident. Right lane blocked.</v>
      </c>
      <c r="I150" t="s">
        <v>50</v>
      </c>
      <c r="J150">
        <f>IF(US_Accidents_Dec20_updated[[#This Row],[Visibility(mi)]]&gt;30, 30, MROUND(US_Accidents_Dec20_updated[[#This Row],[Visibility(mi)]],5))</f>
        <v>10</v>
      </c>
      <c r="K150">
        <f>MROUND(US_Accidents_Dec20_updated[[#This Row],[Wind_Speed(mph)]],5)</f>
        <v>5</v>
      </c>
      <c r="L150">
        <f>IF(US_Accidents_Dec20_updated[[#This Row],[Precipitation(in)]]&gt;0.1, 0.1, US_Accidents_Dec20_updated[[#This Row],[Precipitation(in)]])</f>
        <v>0</v>
      </c>
    </row>
    <row r="151" spans="1:12" x14ac:dyDescent="0.25">
      <c r="A151" t="str">
        <f>US_Accidents_Dec20_updated[[#This Row],[ID]]</f>
        <v>A-3761844</v>
      </c>
      <c r="B151">
        <f>US_Accidents_Dec20_updated[[#This Row],[Start_Lat]]</f>
        <v>39.725009999999997</v>
      </c>
      <c r="C151">
        <f>US_Accidents_Dec20_updated[[#This Row],[Start_Lng]]</f>
        <v>-105.18011</v>
      </c>
      <c r="D151">
        <f>US_Accidents_Dec20_updated[[#This Row],[Severity]]-1</f>
        <v>2</v>
      </c>
      <c r="E151">
        <f>HOUR(US_Accidents_Dec20_updated[[#This Row],[Start_Time]])</f>
        <v>17</v>
      </c>
      <c r="F151">
        <f>DAY(US_Accidents_Dec20_updated[[#This Row],[Start_Time]])</f>
        <v>4</v>
      </c>
      <c r="G151">
        <f>MONTH(US_Accidents_Dec20_updated[[#This Row],[Start_Time]])</f>
        <v>12</v>
      </c>
      <c r="H151" t="str">
        <f>US_Accidents_Dec20_updated[[#This Row],[Description]]</f>
        <v>At US-6/6th Ave/Exit 261 - Accident.</v>
      </c>
      <c r="I151" t="s">
        <v>50</v>
      </c>
      <c r="J151">
        <f>IF(US_Accidents_Dec20_updated[[#This Row],[Visibility(mi)]]&gt;30, 30, MROUND(US_Accidents_Dec20_updated[[#This Row],[Visibility(mi)]],5))</f>
        <v>10</v>
      </c>
      <c r="K151">
        <f>MROUND(US_Accidents_Dec20_updated[[#This Row],[Wind_Speed(mph)]],5)</f>
        <v>10</v>
      </c>
      <c r="L151">
        <f>IF(US_Accidents_Dec20_updated[[#This Row],[Precipitation(in)]]&gt;0.1, 0.1, US_Accidents_Dec20_updated[[#This Row],[Precipitation(in)]])</f>
        <v>0</v>
      </c>
    </row>
    <row r="152" spans="1:12" x14ac:dyDescent="0.25">
      <c r="A152" t="str">
        <f>US_Accidents_Dec20_updated[[#This Row],[ID]]</f>
        <v>A-3761845</v>
      </c>
      <c r="B152">
        <f>US_Accidents_Dec20_updated[[#This Row],[Start_Lat]]</f>
        <v>39.712510000000002</v>
      </c>
      <c r="C152">
        <f>US_Accidents_Dec20_updated[[#This Row],[Start_Lng]]</f>
        <v>-105.30421</v>
      </c>
      <c r="D152">
        <f>US_Accidents_Dec20_updated[[#This Row],[Severity]]-1</f>
        <v>2</v>
      </c>
      <c r="E152">
        <f>HOUR(US_Accidents_Dec20_updated[[#This Row],[Start_Time]])</f>
        <v>17</v>
      </c>
      <c r="F152">
        <f>DAY(US_Accidents_Dec20_updated[[#This Row],[Start_Time]])</f>
        <v>4</v>
      </c>
      <c r="G152">
        <f>MONTH(US_Accidents_Dec20_updated[[#This Row],[Start_Time]])</f>
        <v>12</v>
      </c>
      <c r="H152" t="str">
        <f>US_Accidents_Dec20_updated[[#This Row],[Description]]</f>
        <v>At Mt Vernon Cntry Club Rd/Exit 254 - Accident.</v>
      </c>
      <c r="I152" t="s">
        <v>50</v>
      </c>
      <c r="J152">
        <f>IF(US_Accidents_Dec20_updated[[#This Row],[Visibility(mi)]]&gt;30, 30, MROUND(US_Accidents_Dec20_updated[[#This Row],[Visibility(mi)]],5))</f>
        <v>10</v>
      </c>
      <c r="K152">
        <f>MROUND(US_Accidents_Dec20_updated[[#This Row],[Wind_Speed(mph)]],5)</f>
        <v>10</v>
      </c>
      <c r="L152">
        <f>IF(US_Accidents_Dec20_updated[[#This Row],[Precipitation(in)]]&gt;0.1, 0.1, US_Accidents_Dec20_updated[[#This Row],[Precipitation(in)]])</f>
        <v>0</v>
      </c>
    </row>
    <row r="153" spans="1:12" x14ac:dyDescent="0.25">
      <c r="A153" t="str">
        <f>US_Accidents_Dec20_updated[[#This Row],[ID]]</f>
        <v>A-3761846</v>
      </c>
      <c r="B153">
        <f>US_Accidents_Dec20_updated[[#This Row],[Start_Lat]]</f>
        <v>39.884729999999998</v>
      </c>
      <c r="C153">
        <f>US_Accidents_Dec20_updated[[#This Row],[Start_Lng]]</f>
        <v>-104.98744000000001</v>
      </c>
      <c r="D153">
        <f>US_Accidents_Dec20_updated[[#This Row],[Severity]]-1</f>
        <v>2</v>
      </c>
      <c r="E153">
        <f>HOUR(US_Accidents_Dec20_updated[[#This Row],[Start_Time]])</f>
        <v>18</v>
      </c>
      <c r="F153">
        <f>DAY(US_Accidents_Dec20_updated[[#This Row],[Start_Time]])</f>
        <v>4</v>
      </c>
      <c r="G153">
        <f>MONTH(US_Accidents_Dec20_updated[[#This Row],[Start_Time]])</f>
        <v>12</v>
      </c>
      <c r="H153" t="str">
        <f>US_Accidents_Dec20_updated[[#This Row],[Description]]</f>
        <v>At 104th Ave/Exit 221 - Accident.</v>
      </c>
      <c r="I153" t="s">
        <v>50</v>
      </c>
      <c r="J153">
        <f>IF(US_Accidents_Dec20_updated[[#This Row],[Visibility(mi)]]&gt;30, 30, MROUND(US_Accidents_Dec20_updated[[#This Row],[Visibility(mi)]],5))</f>
        <v>10</v>
      </c>
      <c r="K153">
        <f>MROUND(US_Accidents_Dec20_updated[[#This Row],[Wind_Speed(mph)]],5)</f>
        <v>10</v>
      </c>
      <c r="L153">
        <f>IF(US_Accidents_Dec20_updated[[#This Row],[Precipitation(in)]]&gt;0.1, 0.1, US_Accidents_Dec20_updated[[#This Row],[Precipitation(in)]])</f>
        <v>0</v>
      </c>
    </row>
    <row r="154" spans="1:12" x14ac:dyDescent="0.25">
      <c r="A154" t="str">
        <f>US_Accidents_Dec20_updated[[#This Row],[ID]]</f>
        <v>A-3761847</v>
      </c>
      <c r="B154">
        <f>US_Accidents_Dec20_updated[[#This Row],[Start_Lat]]</f>
        <v>39.040280000000003</v>
      </c>
      <c r="C154">
        <f>US_Accidents_Dec20_updated[[#This Row],[Start_Lng]]</f>
        <v>-104.84147</v>
      </c>
      <c r="D154">
        <f>US_Accidents_Dec20_updated[[#This Row],[Severity]]-1</f>
        <v>2</v>
      </c>
      <c r="E154">
        <f>HOUR(US_Accidents_Dec20_updated[[#This Row],[Start_Time]])</f>
        <v>19</v>
      </c>
      <c r="F154">
        <f>DAY(US_Accidents_Dec20_updated[[#This Row],[Start_Time]])</f>
        <v>4</v>
      </c>
      <c r="G154">
        <f>MONTH(US_Accidents_Dec20_updated[[#This Row],[Start_Time]])</f>
        <v>12</v>
      </c>
      <c r="H154" t="str">
        <f>US_Accidents_Dec20_updated[[#This Row],[Description]]</f>
        <v>At Baptist Rd/Exit 158 - Accident.</v>
      </c>
      <c r="I154" t="s">
        <v>50</v>
      </c>
      <c r="J154">
        <f>IF(US_Accidents_Dec20_updated[[#This Row],[Visibility(mi)]]&gt;30, 30, MROUND(US_Accidents_Dec20_updated[[#This Row],[Visibility(mi)]],5))</f>
        <v>10</v>
      </c>
      <c r="K154">
        <f>MROUND(US_Accidents_Dec20_updated[[#This Row],[Wind_Speed(mph)]],5)</f>
        <v>5</v>
      </c>
      <c r="L154">
        <f>IF(US_Accidents_Dec20_updated[[#This Row],[Precipitation(in)]]&gt;0.1, 0.1, US_Accidents_Dec20_updated[[#This Row],[Precipitation(in)]])</f>
        <v>0</v>
      </c>
    </row>
    <row r="155" spans="1:12" x14ac:dyDescent="0.25">
      <c r="A155" t="str">
        <f>US_Accidents_Dec20_updated[[#This Row],[ID]]</f>
        <v>A-3761848</v>
      </c>
      <c r="B155">
        <f>US_Accidents_Dec20_updated[[#This Row],[Start_Lat]]</f>
        <v>37.986229999999999</v>
      </c>
      <c r="C155">
        <f>US_Accidents_Dec20_updated[[#This Row],[Start_Lng]]</f>
        <v>-103.51819</v>
      </c>
      <c r="D155">
        <f>US_Accidents_Dec20_updated[[#This Row],[Severity]]-1</f>
        <v>2</v>
      </c>
      <c r="E155">
        <f>HOUR(US_Accidents_Dec20_updated[[#This Row],[Start_Time]])</f>
        <v>18</v>
      </c>
      <c r="F155">
        <f>DAY(US_Accidents_Dec20_updated[[#This Row],[Start_Time]])</f>
        <v>4</v>
      </c>
      <c r="G155">
        <f>MONTH(US_Accidents_Dec20_updated[[#This Row],[Start_Time]])</f>
        <v>12</v>
      </c>
      <c r="H155" t="str">
        <f>US_Accidents_Dec20_updated[[#This Row],[Description]]</f>
        <v>At CO-101 - Accident.</v>
      </c>
      <c r="I155" t="s">
        <v>50</v>
      </c>
      <c r="J155">
        <f>IF(US_Accidents_Dec20_updated[[#This Row],[Visibility(mi)]]&gt;30, 30, MROUND(US_Accidents_Dec20_updated[[#This Row],[Visibility(mi)]],5))</f>
        <v>10</v>
      </c>
      <c r="K155">
        <f>MROUND(US_Accidents_Dec20_updated[[#This Row],[Wind_Speed(mph)]],5)</f>
        <v>5</v>
      </c>
      <c r="L155">
        <f>IF(US_Accidents_Dec20_updated[[#This Row],[Precipitation(in)]]&gt;0.1, 0.1, US_Accidents_Dec20_updated[[#This Row],[Precipitation(in)]])</f>
        <v>0</v>
      </c>
    </row>
    <row r="156" spans="1:12" x14ac:dyDescent="0.25">
      <c r="A156" t="str">
        <f>US_Accidents_Dec20_updated[[#This Row],[ID]]</f>
        <v>A-3761849</v>
      </c>
      <c r="B156">
        <f>US_Accidents_Dec20_updated[[#This Row],[Start_Lat]]</f>
        <v>39.812860000000001</v>
      </c>
      <c r="C156">
        <f>US_Accidents_Dec20_updated[[#This Row],[Start_Lng]]</f>
        <v>-104.98305000000001</v>
      </c>
      <c r="D156">
        <f>US_Accidents_Dec20_updated[[#This Row],[Severity]]-1</f>
        <v>2</v>
      </c>
      <c r="E156">
        <f>HOUR(US_Accidents_Dec20_updated[[#This Row],[Start_Time]])</f>
        <v>18</v>
      </c>
      <c r="F156">
        <f>DAY(US_Accidents_Dec20_updated[[#This Row],[Start_Time]])</f>
        <v>4</v>
      </c>
      <c r="G156">
        <f>MONTH(US_Accidents_Dec20_updated[[#This Row],[Start_Time]])</f>
        <v>12</v>
      </c>
      <c r="H156" t="str">
        <f>US_Accidents_Dec20_updated[[#This Row],[Description]]</f>
        <v>At I-76/Exit 216 - Accident.</v>
      </c>
      <c r="I156" t="s">
        <v>50</v>
      </c>
      <c r="J156">
        <f>IF(US_Accidents_Dec20_updated[[#This Row],[Visibility(mi)]]&gt;30, 30, MROUND(US_Accidents_Dec20_updated[[#This Row],[Visibility(mi)]],5))</f>
        <v>10</v>
      </c>
      <c r="K156">
        <f>MROUND(US_Accidents_Dec20_updated[[#This Row],[Wind_Speed(mph)]],5)</f>
        <v>5</v>
      </c>
      <c r="L156">
        <f>IF(US_Accidents_Dec20_updated[[#This Row],[Precipitation(in)]]&gt;0.1, 0.1, US_Accidents_Dec20_updated[[#This Row],[Precipitation(in)]])</f>
        <v>0</v>
      </c>
    </row>
    <row r="157" spans="1:12" x14ac:dyDescent="0.25">
      <c r="A157" t="str">
        <f>US_Accidents_Dec20_updated[[#This Row],[ID]]</f>
        <v>A-3761850</v>
      </c>
      <c r="B157">
        <f>US_Accidents_Dec20_updated[[#This Row],[Start_Lat]]</f>
        <v>40.173909999999999</v>
      </c>
      <c r="C157">
        <f>US_Accidents_Dec20_updated[[#This Row],[Start_Lng]]</f>
        <v>-104.81638</v>
      </c>
      <c r="D157">
        <f>US_Accidents_Dec20_updated[[#This Row],[Severity]]-1</f>
        <v>3</v>
      </c>
      <c r="E157">
        <f>HOUR(US_Accidents_Dec20_updated[[#This Row],[Start_Time]])</f>
        <v>19</v>
      </c>
      <c r="F157">
        <f>DAY(US_Accidents_Dec20_updated[[#This Row],[Start_Time]])</f>
        <v>4</v>
      </c>
      <c r="G157">
        <f>MONTH(US_Accidents_Dec20_updated[[#This Row],[Start_Time]])</f>
        <v>12</v>
      </c>
      <c r="H157" t="str">
        <f>US_Accidents_Dec20_updated[[#This Row],[Description]]</f>
        <v>Closed at Firestone - Road closed due to accident.</v>
      </c>
      <c r="I157" t="s">
        <v>50</v>
      </c>
      <c r="J157">
        <f>IF(US_Accidents_Dec20_updated[[#This Row],[Visibility(mi)]]&gt;30, 30, MROUND(US_Accidents_Dec20_updated[[#This Row],[Visibility(mi)]],5))</f>
        <v>5</v>
      </c>
      <c r="K157">
        <f>MROUND(US_Accidents_Dec20_updated[[#This Row],[Wind_Speed(mph)]],5)</f>
        <v>0</v>
      </c>
      <c r="L157">
        <f>IF(US_Accidents_Dec20_updated[[#This Row],[Precipitation(in)]]&gt;0.1, 0.1, US_Accidents_Dec20_updated[[#This Row],[Precipitation(in)]])</f>
        <v>0</v>
      </c>
    </row>
    <row r="158" spans="1:12" x14ac:dyDescent="0.25">
      <c r="A158" t="str">
        <f>US_Accidents_Dec20_updated[[#This Row],[ID]]</f>
        <v>A-3761851</v>
      </c>
      <c r="B158">
        <f>US_Accidents_Dec20_updated[[#This Row],[Start_Lat]]</f>
        <v>40.188319999999997</v>
      </c>
      <c r="C158">
        <f>US_Accidents_Dec20_updated[[#This Row],[Start_Lng]]</f>
        <v>-104.81959000000001</v>
      </c>
      <c r="D158">
        <f>US_Accidents_Dec20_updated[[#This Row],[Severity]]-1</f>
        <v>3</v>
      </c>
      <c r="E158">
        <f>HOUR(US_Accidents_Dec20_updated[[#This Row],[Start_Time]])</f>
        <v>22</v>
      </c>
      <c r="F158">
        <f>DAY(US_Accidents_Dec20_updated[[#This Row],[Start_Time]])</f>
        <v>4</v>
      </c>
      <c r="G158">
        <f>MONTH(US_Accidents_Dec20_updated[[#This Row],[Start_Time]])</f>
        <v>12</v>
      </c>
      <c r="H158" t="str">
        <f>US_Accidents_Dec20_updated[[#This Row],[Description]]</f>
        <v>Closed at County Road 26 - Road closed due to accident.</v>
      </c>
      <c r="I158" t="s">
        <v>50</v>
      </c>
      <c r="J158">
        <f>IF(US_Accidents_Dec20_updated[[#This Row],[Visibility(mi)]]&gt;30, 30, MROUND(US_Accidents_Dec20_updated[[#This Row],[Visibility(mi)]],5))</f>
        <v>10</v>
      </c>
      <c r="K158">
        <f>MROUND(US_Accidents_Dec20_updated[[#This Row],[Wind_Speed(mph)]],5)</f>
        <v>0</v>
      </c>
      <c r="L158">
        <f>IF(US_Accidents_Dec20_updated[[#This Row],[Precipitation(in)]]&gt;0.1, 0.1, US_Accidents_Dec20_updated[[#This Row],[Precipitation(in)]])</f>
        <v>0</v>
      </c>
    </row>
    <row r="159" spans="1:12" x14ac:dyDescent="0.25">
      <c r="A159" t="str">
        <f>US_Accidents_Dec20_updated[[#This Row],[ID]]</f>
        <v>A-3761852</v>
      </c>
      <c r="B159">
        <f>US_Accidents_Dec20_updated[[#This Row],[Start_Lat]]</f>
        <v>40.173909999999999</v>
      </c>
      <c r="C159">
        <f>US_Accidents_Dec20_updated[[#This Row],[Start_Lng]]</f>
        <v>-104.81638</v>
      </c>
      <c r="D159">
        <f>US_Accidents_Dec20_updated[[#This Row],[Severity]]-1</f>
        <v>3</v>
      </c>
      <c r="E159">
        <f>HOUR(US_Accidents_Dec20_updated[[#This Row],[Start_Time]])</f>
        <v>22</v>
      </c>
      <c r="F159">
        <f>DAY(US_Accidents_Dec20_updated[[#This Row],[Start_Time]])</f>
        <v>4</v>
      </c>
      <c r="G159">
        <f>MONTH(US_Accidents_Dec20_updated[[#This Row],[Start_Time]])</f>
        <v>12</v>
      </c>
      <c r="H159" t="str">
        <f>US_Accidents_Dec20_updated[[#This Row],[Description]]</f>
        <v>Closed at CO-66/Justin Ave - Road closed due to accident.</v>
      </c>
      <c r="I159" t="s">
        <v>50</v>
      </c>
      <c r="J159">
        <f>IF(US_Accidents_Dec20_updated[[#This Row],[Visibility(mi)]]&gt;30, 30, MROUND(US_Accidents_Dec20_updated[[#This Row],[Visibility(mi)]],5))</f>
        <v>10</v>
      </c>
      <c r="K159">
        <f>MROUND(US_Accidents_Dec20_updated[[#This Row],[Wind_Speed(mph)]],5)</f>
        <v>0</v>
      </c>
      <c r="L159">
        <f>IF(US_Accidents_Dec20_updated[[#This Row],[Precipitation(in)]]&gt;0.1, 0.1, US_Accidents_Dec20_updated[[#This Row],[Precipitation(in)]])</f>
        <v>0</v>
      </c>
    </row>
    <row r="160" spans="1:12" x14ac:dyDescent="0.25">
      <c r="A160" t="str">
        <f>US_Accidents_Dec20_updated[[#This Row],[ID]]</f>
        <v>A-3761858</v>
      </c>
      <c r="B160">
        <f>US_Accidents_Dec20_updated[[#This Row],[Start_Lat]]</f>
        <v>39.725569999999998</v>
      </c>
      <c r="C160">
        <f>US_Accidents_Dec20_updated[[#This Row],[Start_Lng]]</f>
        <v>-105.06053</v>
      </c>
      <c r="D160">
        <f>US_Accidents_Dec20_updated[[#This Row],[Severity]]-1</f>
        <v>2</v>
      </c>
      <c r="E160">
        <f>HOUR(US_Accidents_Dec20_updated[[#This Row],[Start_Time]])</f>
        <v>21</v>
      </c>
      <c r="F160">
        <f>DAY(US_Accidents_Dec20_updated[[#This Row],[Start_Time]])</f>
        <v>4</v>
      </c>
      <c r="G160">
        <f>MONTH(US_Accidents_Dec20_updated[[#This Row],[Start_Time]])</f>
        <v>12</v>
      </c>
      <c r="H160" t="str">
        <f>US_Accidents_Dec20_updated[[#This Row],[Description]]</f>
        <v>At CO-95/Sheridan Blvd - Accident.</v>
      </c>
      <c r="I160" t="s">
        <v>50</v>
      </c>
      <c r="J160">
        <f>IF(US_Accidents_Dec20_updated[[#This Row],[Visibility(mi)]]&gt;30, 30, MROUND(US_Accidents_Dec20_updated[[#This Row],[Visibility(mi)]],5))</f>
        <v>10</v>
      </c>
      <c r="K160">
        <f>MROUND(US_Accidents_Dec20_updated[[#This Row],[Wind_Speed(mph)]],5)</f>
        <v>10</v>
      </c>
      <c r="L160">
        <f>IF(US_Accidents_Dec20_updated[[#This Row],[Precipitation(in)]]&gt;0.1, 0.1, US_Accidents_Dec20_updated[[#This Row],[Precipitation(in)]])</f>
        <v>0</v>
      </c>
    </row>
    <row r="161" spans="1:12" x14ac:dyDescent="0.25">
      <c r="A161" t="str">
        <f>US_Accidents_Dec20_updated[[#This Row],[ID]]</f>
        <v>A-3763884</v>
      </c>
      <c r="B161">
        <f>US_Accidents_Dec20_updated[[#This Row],[Start_Lat]]</f>
        <v>39.72486</v>
      </c>
      <c r="C161">
        <f>US_Accidents_Dec20_updated[[#This Row],[Start_Lng]]</f>
        <v>-105.17979</v>
      </c>
      <c r="D161">
        <f>US_Accidents_Dec20_updated[[#This Row],[Severity]]-1</f>
        <v>2</v>
      </c>
      <c r="E161">
        <f>HOUR(US_Accidents_Dec20_updated[[#This Row],[Start_Time]])</f>
        <v>0</v>
      </c>
      <c r="F161">
        <f>DAY(US_Accidents_Dec20_updated[[#This Row],[Start_Time]])</f>
        <v>5</v>
      </c>
      <c r="G161">
        <f>MONTH(US_Accidents_Dec20_updated[[#This Row],[Start_Time]])</f>
        <v>12</v>
      </c>
      <c r="H161" t="str">
        <f>US_Accidents_Dec20_updated[[#This Row],[Description]]</f>
        <v>At US-6/6th Ave/Exit 261 - Accident.</v>
      </c>
      <c r="I161" t="s">
        <v>50</v>
      </c>
      <c r="J161">
        <f>IF(US_Accidents_Dec20_updated[[#This Row],[Visibility(mi)]]&gt;30, 30, MROUND(US_Accidents_Dec20_updated[[#This Row],[Visibility(mi)]],5))</f>
        <v>10</v>
      </c>
      <c r="K161">
        <f>MROUND(US_Accidents_Dec20_updated[[#This Row],[Wind_Speed(mph)]],5)</f>
        <v>5</v>
      </c>
      <c r="L161">
        <f>IF(US_Accidents_Dec20_updated[[#This Row],[Precipitation(in)]]&gt;0.1, 0.1, US_Accidents_Dec20_updated[[#This Row],[Precipitation(in)]])</f>
        <v>0</v>
      </c>
    </row>
    <row r="162" spans="1:12" x14ac:dyDescent="0.25">
      <c r="A162" t="str">
        <f>US_Accidents_Dec20_updated[[#This Row],[ID]]</f>
        <v>A-3763903</v>
      </c>
      <c r="B162">
        <f>US_Accidents_Dec20_updated[[#This Row],[Start_Lat]]</f>
        <v>40.302959999999999</v>
      </c>
      <c r="C162">
        <f>US_Accidents_Dec20_updated[[#This Row],[Start_Lng]]</f>
        <v>-104.98074</v>
      </c>
      <c r="D162">
        <f>US_Accidents_Dec20_updated[[#This Row],[Severity]]-1</f>
        <v>2</v>
      </c>
      <c r="E162">
        <f>HOUR(US_Accidents_Dec20_updated[[#This Row],[Start_Time]])</f>
        <v>9</v>
      </c>
      <c r="F162">
        <f>DAY(US_Accidents_Dec20_updated[[#This Row],[Start_Time]])</f>
        <v>5</v>
      </c>
      <c r="G162">
        <f>MONTH(US_Accidents_Dec20_updated[[#This Row],[Start_Time]])</f>
        <v>12</v>
      </c>
      <c r="H162" t="str">
        <f>US_Accidents_Dec20_updated[[#This Row],[Description]]</f>
        <v>At CR-34/Exit 245 - Accident.</v>
      </c>
      <c r="I162" t="s">
        <v>50</v>
      </c>
      <c r="J162">
        <f>IF(US_Accidents_Dec20_updated[[#This Row],[Visibility(mi)]]&gt;30, 30, MROUND(US_Accidents_Dec20_updated[[#This Row],[Visibility(mi)]],5))</f>
        <v>10</v>
      </c>
      <c r="K162">
        <f>MROUND(US_Accidents_Dec20_updated[[#This Row],[Wind_Speed(mph)]],5)</f>
        <v>5</v>
      </c>
      <c r="L162">
        <f>IF(US_Accidents_Dec20_updated[[#This Row],[Precipitation(in)]]&gt;0.1, 0.1, US_Accidents_Dec20_updated[[#This Row],[Precipitation(in)]])</f>
        <v>0</v>
      </c>
    </row>
    <row r="163" spans="1:12" x14ac:dyDescent="0.25">
      <c r="A163" t="str">
        <f>US_Accidents_Dec20_updated[[#This Row],[ID]]</f>
        <v>A-3763910</v>
      </c>
      <c r="B163">
        <f>US_Accidents_Dec20_updated[[#This Row],[Start_Lat]]</f>
        <v>39.521850000000001</v>
      </c>
      <c r="C163">
        <f>US_Accidents_Dec20_updated[[#This Row],[Start_Lng]]</f>
        <v>-104.86718</v>
      </c>
      <c r="D163">
        <f>US_Accidents_Dec20_updated[[#This Row],[Severity]]-1</f>
        <v>2</v>
      </c>
      <c r="E163">
        <f>HOUR(US_Accidents_Dec20_updated[[#This Row],[Start_Time]])</f>
        <v>7</v>
      </c>
      <c r="F163">
        <f>DAY(US_Accidents_Dec20_updated[[#This Row],[Start_Time]])</f>
        <v>5</v>
      </c>
      <c r="G163">
        <f>MONTH(US_Accidents_Dec20_updated[[#This Row],[Start_Time]])</f>
        <v>12</v>
      </c>
      <c r="H163" t="str">
        <f>US_Accidents_Dec20_updated[[#This Row],[Description]]</f>
        <v>At Lincoln Ave/Exit 193 - Accident.</v>
      </c>
      <c r="I163" t="s">
        <v>50</v>
      </c>
      <c r="J163">
        <f>IF(US_Accidents_Dec20_updated[[#This Row],[Visibility(mi)]]&gt;30, 30, MROUND(US_Accidents_Dec20_updated[[#This Row],[Visibility(mi)]],5))</f>
        <v>10</v>
      </c>
      <c r="K163">
        <f>MROUND(US_Accidents_Dec20_updated[[#This Row],[Wind_Speed(mph)]],5)</f>
        <v>10</v>
      </c>
      <c r="L163">
        <f>IF(US_Accidents_Dec20_updated[[#This Row],[Precipitation(in)]]&gt;0.1, 0.1, US_Accidents_Dec20_updated[[#This Row],[Precipitation(in)]])</f>
        <v>0</v>
      </c>
    </row>
    <row r="164" spans="1:12" x14ac:dyDescent="0.25">
      <c r="A164" t="str">
        <f>US_Accidents_Dec20_updated[[#This Row],[ID]]</f>
        <v>A-3763919</v>
      </c>
      <c r="B164">
        <f>US_Accidents_Dec20_updated[[#This Row],[Start_Lat]]</f>
        <v>39.780090000000001</v>
      </c>
      <c r="C164">
        <f>US_Accidents_Dec20_updated[[#This Row],[Start_Lng]]</f>
        <v>-104.93226</v>
      </c>
      <c r="D164">
        <f>US_Accidents_Dec20_updated[[#This Row],[Severity]]-1</f>
        <v>2</v>
      </c>
      <c r="E164">
        <f>HOUR(US_Accidents_Dec20_updated[[#This Row],[Start_Time]])</f>
        <v>9</v>
      </c>
      <c r="F164">
        <f>DAY(US_Accidents_Dec20_updated[[#This Row],[Start_Time]])</f>
        <v>5</v>
      </c>
      <c r="G164">
        <f>MONTH(US_Accidents_Dec20_updated[[#This Row],[Start_Time]])</f>
        <v>12</v>
      </c>
      <c r="H164" t="str">
        <f>US_Accidents_Dec20_updated[[#This Row],[Description]]</f>
        <v>At Dahlia St/Exit 277 - Accident.</v>
      </c>
      <c r="I164" t="s">
        <v>1203</v>
      </c>
      <c r="J164">
        <f>IF(US_Accidents_Dec20_updated[[#This Row],[Visibility(mi)]]&gt;30, 30, MROUND(US_Accidents_Dec20_updated[[#This Row],[Visibility(mi)]],5))</f>
        <v>10</v>
      </c>
      <c r="K164">
        <f>MROUND(US_Accidents_Dec20_updated[[#This Row],[Wind_Speed(mph)]],5)</f>
        <v>5</v>
      </c>
      <c r="L164">
        <f>IF(US_Accidents_Dec20_updated[[#This Row],[Precipitation(in)]]&gt;0.1, 0.1, US_Accidents_Dec20_updated[[#This Row],[Precipitation(in)]])</f>
        <v>0</v>
      </c>
    </row>
    <row r="165" spans="1:12" x14ac:dyDescent="0.25">
      <c r="A165" t="str">
        <f>US_Accidents_Dec20_updated[[#This Row],[ID]]</f>
        <v>A-3763920</v>
      </c>
      <c r="B165">
        <f>US_Accidents_Dec20_updated[[#This Row],[Start_Lat]]</f>
        <v>39.459110000000003</v>
      </c>
      <c r="C165">
        <f>US_Accidents_Dec20_updated[[#This Row],[Start_Lng]]</f>
        <v>-105.66011</v>
      </c>
      <c r="D165">
        <f>US_Accidents_Dec20_updated[[#This Row],[Severity]]-1</f>
        <v>2</v>
      </c>
      <c r="E165">
        <f>HOUR(US_Accidents_Dec20_updated[[#This Row],[Start_Time]])</f>
        <v>22</v>
      </c>
      <c r="F165">
        <f>DAY(US_Accidents_Dec20_updated[[#This Row],[Start_Time]])</f>
        <v>5</v>
      </c>
      <c r="G165">
        <f>MONTH(US_Accidents_Dec20_updated[[#This Row],[Start_Time]])</f>
        <v>12</v>
      </c>
      <c r="H165" t="str">
        <f>US_Accidents_Dec20_updated[[#This Row],[Description]]</f>
        <v>At CR-97/S Foxton Rd - Accident.</v>
      </c>
      <c r="I165" t="s">
        <v>50</v>
      </c>
      <c r="J165">
        <f>IF(US_Accidents_Dec20_updated[[#This Row],[Visibility(mi)]]&gt;30, 30, MROUND(US_Accidents_Dec20_updated[[#This Row],[Visibility(mi)]],5))</f>
        <v>10</v>
      </c>
      <c r="K165">
        <f>MROUND(US_Accidents_Dec20_updated[[#This Row],[Wind_Speed(mph)]],5)</f>
        <v>10</v>
      </c>
      <c r="L165">
        <f>IF(US_Accidents_Dec20_updated[[#This Row],[Precipitation(in)]]&gt;0.1, 0.1, US_Accidents_Dec20_updated[[#This Row],[Precipitation(in)]])</f>
        <v>0</v>
      </c>
    </row>
    <row r="166" spans="1:12" x14ac:dyDescent="0.25">
      <c r="A166" t="str">
        <f>US_Accidents_Dec20_updated[[#This Row],[ID]]</f>
        <v>A-3763921</v>
      </c>
      <c r="B166">
        <f>US_Accidents_Dec20_updated[[#This Row],[Start_Lat]]</f>
        <v>39.759639999999997</v>
      </c>
      <c r="C166">
        <f>US_Accidents_Dec20_updated[[#This Row],[Start_Lng]]</f>
        <v>-105.65416</v>
      </c>
      <c r="D166">
        <f>US_Accidents_Dec20_updated[[#This Row],[Severity]]-1</f>
        <v>2</v>
      </c>
      <c r="E166">
        <f>HOUR(US_Accidents_Dec20_updated[[#This Row],[Start_Time]])</f>
        <v>10</v>
      </c>
      <c r="F166">
        <f>DAY(US_Accidents_Dec20_updated[[#This Row],[Start_Time]])</f>
        <v>5</v>
      </c>
      <c r="G166">
        <f>MONTH(US_Accidents_Dec20_updated[[#This Row],[Start_Time]])</f>
        <v>12</v>
      </c>
      <c r="H166" t="str">
        <f>US_Accidents_Dec20_updated[[#This Row],[Description]]</f>
        <v>At US-40/Exit 232 - Accident.</v>
      </c>
      <c r="I166" t="s">
        <v>1210</v>
      </c>
      <c r="J166">
        <f>IF(US_Accidents_Dec20_updated[[#This Row],[Visibility(mi)]]&gt;30, 30, MROUND(US_Accidents_Dec20_updated[[#This Row],[Visibility(mi)]],5))</f>
        <v>5</v>
      </c>
      <c r="K166">
        <f>MROUND(US_Accidents_Dec20_updated[[#This Row],[Wind_Speed(mph)]],5)</f>
        <v>15</v>
      </c>
      <c r="L166">
        <f>IF(US_Accidents_Dec20_updated[[#This Row],[Precipitation(in)]]&gt;0.1, 0.1, US_Accidents_Dec20_updated[[#This Row],[Precipitation(in)]])</f>
        <v>0</v>
      </c>
    </row>
    <row r="167" spans="1:12" x14ac:dyDescent="0.25">
      <c r="A167" t="str">
        <f>US_Accidents_Dec20_updated[[#This Row],[ID]]</f>
        <v>A-3763922</v>
      </c>
      <c r="B167">
        <f>US_Accidents_Dec20_updated[[#This Row],[Start_Lat]]</f>
        <v>39.459110000000003</v>
      </c>
      <c r="C167">
        <f>US_Accidents_Dec20_updated[[#This Row],[Start_Lng]]</f>
        <v>-105.66011</v>
      </c>
      <c r="D167">
        <f>US_Accidents_Dec20_updated[[#This Row],[Severity]]-1</f>
        <v>2</v>
      </c>
      <c r="E167">
        <f>HOUR(US_Accidents_Dec20_updated[[#This Row],[Start_Time]])</f>
        <v>22</v>
      </c>
      <c r="F167">
        <f>DAY(US_Accidents_Dec20_updated[[#This Row],[Start_Time]])</f>
        <v>5</v>
      </c>
      <c r="G167">
        <f>MONTH(US_Accidents_Dec20_updated[[#This Row],[Start_Time]])</f>
        <v>12</v>
      </c>
      <c r="H167" t="str">
        <f>US_Accidents_Dec20_updated[[#This Row],[Description]]</f>
        <v>At CR-62/Geneva Rd/Guanella Pass Rd - Accident.</v>
      </c>
      <c r="I167" t="s">
        <v>50</v>
      </c>
      <c r="J167">
        <f>IF(US_Accidents_Dec20_updated[[#This Row],[Visibility(mi)]]&gt;30, 30, MROUND(US_Accidents_Dec20_updated[[#This Row],[Visibility(mi)]],5))</f>
        <v>10</v>
      </c>
      <c r="K167">
        <f>MROUND(US_Accidents_Dec20_updated[[#This Row],[Wind_Speed(mph)]],5)</f>
        <v>10</v>
      </c>
      <c r="L167">
        <f>IF(US_Accidents_Dec20_updated[[#This Row],[Precipitation(in)]]&gt;0.1, 0.1, US_Accidents_Dec20_updated[[#This Row],[Precipitation(in)]])</f>
        <v>0</v>
      </c>
    </row>
    <row r="168" spans="1:12" x14ac:dyDescent="0.25">
      <c r="A168" t="str">
        <f>US_Accidents_Dec20_updated[[#This Row],[ID]]</f>
        <v>A-3763927</v>
      </c>
      <c r="B168">
        <f>US_Accidents_Dec20_updated[[#This Row],[Start_Lat]]</f>
        <v>39.785530000000001</v>
      </c>
      <c r="C168">
        <f>US_Accidents_Dec20_updated[[#This Row],[Start_Lng]]</f>
        <v>-105.08371</v>
      </c>
      <c r="D168">
        <f>US_Accidents_Dec20_updated[[#This Row],[Severity]]-1</f>
        <v>2</v>
      </c>
      <c r="E168">
        <f>HOUR(US_Accidents_Dec20_updated[[#This Row],[Start_Time]])</f>
        <v>11</v>
      </c>
      <c r="F168">
        <f>DAY(US_Accidents_Dec20_updated[[#This Row],[Start_Time]])</f>
        <v>5</v>
      </c>
      <c r="G168">
        <f>MONTH(US_Accidents_Dec20_updated[[#This Row],[Start_Time]])</f>
        <v>12</v>
      </c>
      <c r="H168" t="str">
        <f>US_Accidents_Dec20_updated[[#This Row],[Description]]</f>
        <v>At CO-121/Wadsworth Blvd/Exit 269 - Accident.</v>
      </c>
      <c r="I168" t="s">
        <v>1203</v>
      </c>
      <c r="J168">
        <f>IF(US_Accidents_Dec20_updated[[#This Row],[Visibility(mi)]]&gt;30, 30, MROUND(US_Accidents_Dec20_updated[[#This Row],[Visibility(mi)]],5))</f>
        <v>30</v>
      </c>
      <c r="K168">
        <f>MROUND(US_Accidents_Dec20_updated[[#This Row],[Wind_Speed(mph)]],5)</f>
        <v>5</v>
      </c>
      <c r="L168">
        <f>IF(US_Accidents_Dec20_updated[[#This Row],[Precipitation(in)]]&gt;0.1, 0.1, US_Accidents_Dec20_updated[[#This Row],[Precipitation(in)]])</f>
        <v>0</v>
      </c>
    </row>
    <row r="169" spans="1:12" x14ac:dyDescent="0.25">
      <c r="A169" t="str">
        <f>US_Accidents_Dec20_updated[[#This Row],[ID]]</f>
        <v>A-3763933</v>
      </c>
      <c r="B169">
        <f>US_Accidents_Dec20_updated[[#This Row],[Start_Lat]]</f>
        <v>39.152180000000001</v>
      </c>
      <c r="C169">
        <f>US_Accidents_Dec20_updated[[#This Row],[Start_Lng]]</f>
        <v>-104.85794</v>
      </c>
      <c r="D169">
        <f>US_Accidents_Dec20_updated[[#This Row],[Severity]]-1</f>
        <v>2</v>
      </c>
      <c r="E169">
        <f>HOUR(US_Accidents_Dec20_updated[[#This Row],[Start_Time]])</f>
        <v>12</v>
      </c>
      <c r="F169">
        <f>DAY(US_Accidents_Dec20_updated[[#This Row],[Start_Time]])</f>
        <v>5</v>
      </c>
      <c r="G169">
        <f>MONTH(US_Accidents_Dec20_updated[[#This Row],[Start_Time]])</f>
        <v>12</v>
      </c>
      <c r="H169" t="str">
        <f>US_Accidents_Dec20_updated[[#This Row],[Description]]</f>
        <v>At Greenland Rd/Exit 167 - Accident.</v>
      </c>
      <c r="I169" t="s">
        <v>1210</v>
      </c>
      <c r="J169">
        <f>IF(US_Accidents_Dec20_updated[[#This Row],[Visibility(mi)]]&gt;30, 30, MROUND(US_Accidents_Dec20_updated[[#This Row],[Visibility(mi)]],5))</f>
        <v>0</v>
      </c>
      <c r="K169">
        <f>MROUND(US_Accidents_Dec20_updated[[#This Row],[Wind_Speed(mph)]],5)</f>
        <v>0</v>
      </c>
      <c r="L169">
        <f>IF(US_Accidents_Dec20_updated[[#This Row],[Precipitation(in)]]&gt;0.1, 0.1, US_Accidents_Dec20_updated[[#This Row],[Precipitation(in)]])</f>
        <v>0.02</v>
      </c>
    </row>
    <row r="170" spans="1:12" x14ac:dyDescent="0.25">
      <c r="A170" t="str">
        <f>US_Accidents_Dec20_updated[[#This Row],[ID]]</f>
        <v>A-3763934</v>
      </c>
      <c r="B170">
        <f>US_Accidents_Dec20_updated[[#This Row],[Start_Lat]]</f>
        <v>39.824240000000003</v>
      </c>
      <c r="C170">
        <f>US_Accidents_Dec20_updated[[#This Row],[Start_Lng]]</f>
        <v>-104.96196</v>
      </c>
      <c r="D170">
        <f>US_Accidents_Dec20_updated[[#This Row],[Severity]]-1</f>
        <v>2</v>
      </c>
      <c r="E170">
        <f>HOUR(US_Accidents_Dec20_updated[[#This Row],[Start_Time]])</f>
        <v>13</v>
      </c>
      <c r="F170">
        <f>DAY(US_Accidents_Dec20_updated[[#This Row],[Start_Time]])</f>
        <v>5</v>
      </c>
      <c r="G170">
        <f>MONTH(US_Accidents_Dec20_updated[[#This Row],[Start_Time]])</f>
        <v>12</v>
      </c>
      <c r="H170" t="str">
        <f>US_Accidents_Dec20_updated[[#This Row],[Description]]</f>
        <v>Ramp to I-270 - Accident.</v>
      </c>
      <c r="I170" t="s">
        <v>1210</v>
      </c>
      <c r="J170">
        <f>IF(US_Accidents_Dec20_updated[[#This Row],[Visibility(mi)]]&gt;30, 30, MROUND(US_Accidents_Dec20_updated[[#This Row],[Visibility(mi)]],5))</f>
        <v>0</v>
      </c>
      <c r="K170">
        <f>MROUND(US_Accidents_Dec20_updated[[#This Row],[Wind_Speed(mph)]],5)</f>
        <v>5</v>
      </c>
      <c r="L170">
        <f>IF(US_Accidents_Dec20_updated[[#This Row],[Precipitation(in)]]&gt;0.1, 0.1, US_Accidents_Dec20_updated[[#This Row],[Precipitation(in)]])</f>
        <v>0</v>
      </c>
    </row>
    <row r="171" spans="1:12" x14ac:dyDescent="0.25">
      <c r="A171" t="str">
        <f>US_Accidents_Dec20_updated[[#This Row],[ID]]</f>
        <v>A-3763936</v>
      </c>
      <c r="B171">
        <f>US_Accidents_Dec20_updated[[#This Row],[Start_Lat]]</f>
        <v>40.331780000000002</v>
      </c>
      <c r="C171">
        <f>US_Accidents_Dec20_updated[[#This Row],[Start_Lng]]</f>
        <v>-104.98035</v>
      </c>
      <c r="D171">
        <f>US_Accidents_Dec20_updated[[#This Row],[Severity]]-1</f>
        <v>2</v>
      </c>
      <c r="E171">
        <f>HOUR(US_Accidents_Dec20_updated[[#This Row],[Start_Time]])</f>
        <v>14</v>
      </c>
      <c r="F171">
        <f>DAY(US_Accidents_Dec20_updated[[#This Row],[Start_Time]])</f>
        <v>5</v>
      </c>
      <c r="G171">
        <f>MONTH(US_Accidents_Dec20_updated[[#This Row],[Start_Time]])</f>
        <v>12</v>
      </c>
      <c r="H171" t="str">
        <f>US_Accidents_Dec20_updated[[#This Row],[Description]]</f>
        <v>At CO-56/Exit 250 - Accident.</v>
      </c>
      <c r="I171" t="s">
        <v>1203</v>
      </c>
      <c r="J171">
        <f>IF(US_Accidents_Dec20_updated[[#This Row],[Visibility(mi)]]&gt;30, 30, MROUND(US_Accidents_Dec20_updated[[#This Row],[Visibility(mi)]],5))</f>
        <v>10</v>
      </c>
      <c r="K171">
        <f>MROUND(US_Accidents_Dec20_updated[[#This Row],[Wind_Speed(mph)]],5)</f>
        <v>10</v>
      </c>
      <c r="L171">
        <f>IF(US_Accidents_Dec20_updated[[#This Row],[Precipitation(in)]]&gt;0.1, 0.1, US_Accidents_Dec20_updated[[#This Row],[Precipitation(in)]])</f>
        <v>0</v>
      </c>
    </row>
    <row r="172" spans="1:12" x14ac:dyDescent="0.25">
      <c r="A172" t="str">
        <f>US_Accidents_Dec20_updated[[#This Row],[ID]]</f>
        <v>A-3763950</v>
      </c>
      <c r="B172">
        <f>US_Accidents_Dec20_updated[[#This Row],[Start_Lat]]</f>
        <v>40.177619999999997</v>
      </c>
      <c r="C172">
        <f>US_Accidents_Dec20_updated[[#This Row],[Start_Lng]]</f>
        <v>-104.81715</v>
      </c>
      <c r="D172">
        <f>US_Accidents_Dec20_updated[[#This Row],[Severity]]-1</f>
        <v>2</v>
      </c>
      <c r="E172">
        <f>HOUR(US_Accidents_Dec20_updated[[#This Row],[Start_Time]])</f>
        <v>19</v>
      </c>
      <c r="F172">
        <f>DAY(US_Accidents_Dec20_updated[[#This Row],[Start_Time]])</f>
        <v>5</v>
      </c>
      <c r="G172">
        <f>MONTH(US_Accidents_Dec20_updated[[#This Row],[Start_Time]])</f>
        <v>12</v>
      </c>
      <c r="H172" t="str">
        <f>US_Accidents_Dec20_updated[[#This Row],[Description]]</f>
        <v>At CO-66/Justin Ave - Accident. Right lane blocked.</v>
      </c>
      <c r="I172" t="s">
        <v>50</v>
      </c>
      <c r="J172">
        <f>IF(US_Accidents_Dec20_updated[[#This Row],[Visibility(mi)]]&gt;30, 30, MROUND(US_Accidents_Dec20_updated[[#This Row],[Visibility(mi)]],5))</f>
        <v>5</v>
      </c>
      <c r="K172">
        <f>MROUND(US_Accidents_Dec20_updated[[#This Row],[Wind_Speed(mph)]],5)</f>
        <v>5</v>
      </c>
      <c r="L172">
        <f>IF(US_Accidents_Dec20_updated[[#This Row],[Precipitation(in)]]&gt;0.1, 0.1, US_Accidents_Dec20_updated[[#This Row],[Precipitation(in)]])</f>
        <v>0</v>
      </c>
    </row>
    <row r="173" spans="1:12" x14ac:dyDescent="0.25">
      <c r="A173" t="str">
        <f>US_Accidents_Dec20_updated[[#This Row],[ID]]</f>
        <v>A-3763953</v>
      </c>
      <c r="B173">
        <f>US_Accidents_Dec20_updated[[#This Row],[Start_Lat]]</f>
        <v>38.348550000000003</v>
      </c>
      <c r="C173">
        <f>US_Accidents_Dec20_updated[[#This Row],[Start_Lng]]</f>
        <v>-104.80154</v>
      </c>
      <c r="D173">
        <f>US_Accidents_Dec20_updated[[#This Row],[Severity]]-1</f>
        <v>2</v>
      </c>
      <c r="E173">
        <f>HOUR(US_Accidents_Dec20_updated[[#This Row],[Start_Time]])</f>
        <v>20</v>
      </c>
      <c r="F173">
        <f>DAY(US_Accidents_Dec20_updated[[#This Row],[Start_Time]])</f>
        <v>5</v>
      </c>
      <c r="G173">
        <f>MONTH(US_Accidents_Dec20_updated[[#This Row],[Start_Time]])</f>
        <v>12</v>
      </c>
      <c r="H173" t="str">
        <f>US_Accidents_Dec20_updated[[#This Row],[Description]]</f>
        <v>At Stone City Rd - Accident.</v>
      </c>
      <c r="I173" t="s">
        <v>50</v>
      </c>
      <c r="J173">
        <f>IF(US_Accidents_Dec20_updated[[#This Row],[Visibility(mi)]]&gt;30, 30, MROUND(US_Accidents_Dec20_updated[[#This Row],[Visibility(mi)]],5))</f>
        <v>10</v>
      </c>
      <c r="K173">
        <f>MROUND(US_Accidents_Dec20_updated[[#This Row],[Wind_Speed(mph)]],5)</f>
        <v>15</v>
      </c>
      <c r="L173">
        <f>IF(US_Accidents_Dec20_updated[[#This Row],[Precipitation(in)]]&gt;0.1, 0.1, US_Accidents_Dec20_updated[[#This Row],[Precipitation(in)]])</f>
        <v>0</v>
      </c>
    </row>
    <row r="174" spans="1:12" x14ac:dyDescent="0.25">
      <c r="A174" t="str">
        <f>US_Accidents_Dec20_updated[[#This Row],[ID]]</f>
        <v>A-3763961</v>
      </c>
      <c r="B174">
        <f>US_Accidents_Dec20_updated[[#This Row],[Start_Lat]]</f>
        <v>39.749839999999999</v>
      </c>
      <c r="C174">
        <f>US_Accidents_Dec20_updated[[#This Row],[Start_Lng]]</f>
        <v>-105.01721999999999</v>
      </c>
      <c r="D174">
        <f>US_Accidents_Dec20_updated[[#This Row],[Severity]]-1</f>
        <v>2</v>
      </c>
      <c r="E174">
        <f>HOUR(US_Accidents_Dec20_updated[[#This Row],[Start_Time]])</f>
        <v>19</v>
      </c>
      <c r="F174">
        <f>DAY(US_Accidents_Dec20_updated[[#This Row],[Start_Time]])</f>
        <v>5</v>
      </c>
      <c r="G174">
        <f>MONTH(US_Accidents_Dec20_updated[[#This Row],[Start_Time]])</f>
        <v>12</v>
      </c>
      <c r="H174" t="str">
        <f>US_Accidents_Dec20_updated[[#This Row],[Description]]</f>
        <v>At 23rd Ave/Exit 211 - Accident.</v>
      </c>
      <c r="I174" t="s">
        <v>1210</v>
      </c>
      <c r="J174">
        <f>IF(US_Accidents_Dec20_updated[[#This Row],[Visibility(mi)]]&gt;30, 30, MROUND(US_Accidents_Dec20_updated[[#This Row],[Visibility(mi)]],5))</f>
        <v>5</v>
      </c>
      <c r="K174">
        <f>MROUND(US_Accidents_Dec20_updated[[#This Row],[Wind_Speed(mph)]],5)</f>
        <v>0</v>
      </c>
      <c r="L174">
        <f>IF(US_Accidents_Dec20_updated[[#This Row],[Precipitation(in)]]&gt;0.1, 0.1, US_Accidents_Dec20_updated[[#This Row],[Precipitation(in)]])</f>
        <v>0</v>
      </c>
    </row>
    <row r="175" spans="1:12" x14ac:dyDescent="0.25">
      <c r="A175" t="str">
        <f>US_Accidents_Dec20_updated[[#This Row],[ID]]</f>
        <v>A-3763968</v>
      </c>
      <c r="B175">
        <f>US_Accidents_Dec20_updated[[#This Row],[Start_Lat]]</f>
        <v>40.177619999999997</v>
      </c>
      <c r="C175">
        <f>US_Accidents_Dec20_updated[[#This Row],[Start_Lng]]</f>
        <v>-104.81715</v>
      </c>
      <c r="D175">
        <f>US_Accidents_Dec20_updated[[#This Row],[Severity]]-1</f>
        <v>1</v>
      </c>
      <c r="E175">
        <f>HOUR(US_Accidents_Dec20_updated[[#This Row],[Start_Time]])</f>
        <v>20</v>
      </c>
      <c r="F175">
        <f>DAY(US_Accidents_Dec20_updated[[#This Row],[Start_Time]])</f>
        <v>5</v>
      </c>
      <c r="G175">
        <f>MONTH(US_Accidents_Dec20_updated[[#This Row],[Start_Time]])</f>
        <v>12</v>
      </c>
      <c r="H175" t="str">
        <f>US_Accidents_Dec20_updated[[#This Row],[Description]]</f>
        <v>At CO-66/Justin Ave - Accident. Right lane blocked.</v>
      </c>
      <c r="I175" t="s">
        <v>50</v>
      </c>
      <c r="J175">
        <f>IF(US_Accidents_Dec20_updated[[#This Row],[Visibility(mi)]]&gt;30, 30, MROUND(US_Accidents_Dec20_updated[[#This Row],[Visibility(mi)]],5))</f>
        <v>10</v>
      </c>
      <c r="K175">
        <f>MROUND(US_Accidents_Dec20_updated[[#This Row],[Wind_Speed(mph)]],5)</f>
        <v>0</v>
      </c>
      <c r="L175">
        <f>IF(US_Accidents_Dec20_updated[[#This Row],[Precipitation(in)]]&gt;0.1, 0.1, US_Accidents_Dec20_updated[[#This Row],[Precipitation(in)]])</f>
        <v>0</v>
      </c>
    </row>
    <row r="176" spans="1:12" x14ac:dyDescent="0.25">
      <c r="A176" t="str">
        <f>US_Accidents_Dec20_updated[[#This Row],[ID]]</f>
        <v>A-3763969</v>
      </c>
      <c r="B176">
        <f>US_Accidents_Dec20_updated[[#This Row],[Start_Lat]]</f>
        <v>38.347490000000001</v>
      </c>
      <c r="C176">
        <f>US_Accidents_Dec20_updated[[#This Row],[Start_Lng]]</f>
        <v>-104.79533000000001</v>
      </c>
      <c r="D176">
        <f>US_Accidents_Dec20_updated[[#This Row],[Severity]]-1</f>
        <v>2</v>
      </c>
      <c r="E176">
        <f>HOUR(US_Accidents_Dec20_updated[[#This Row],[Start_Time]])</f>
        <v>22</v>
      </c>
      <c r="F176">
        <f>DAY(US_Accidents_Dec20_updated[[#This Row],[Start_Time]])</f>
        <v>5</v>
      </c>
      <c r="G176">
        <f>MONTH(US_Accidents_Dec20_updated[[#This Row],[Start_Time]])</f>
        <v>12</v>
      </c>
      <c r="H176" t="str">
        <f>US_Accidents_Dec20_updated[[#This Row],[Description]]</f>
        <v>At Stone City Rd - Accident. Right lane blocked.</v>
      </c>
      <c r="I176" t="s">
        <v>50</v>
      </c>
      <c r="J176">
        <f>IF(US_Accidents_Dec20_updated[[#This Row],[Visibility(mi)]]&gt;30, 30, MROUND(US_Accidents_Dec20_updated[[#This Row],[Visibility(mi)]],5))</f>
        <v>10</v>
      </c>
      <c r="K176">
        <f>MROUND(US_Accidents_Dec20_updated[[#This Row],[Wind_Speed(mph)]],5)</f>
        <v>0</v>
      </c>
      <c r="L176">
        <f>IF(US_Accidents_Dec20_updated[[#This Row],[Precipitation(in)]]&gt;0.1, 0.1, US_Accidents_Dec20_updated[[#This Row],[Precipitation(in)]])</f>
        <v>0</v>
      </c>
    </row>
    <row r="177" spans="1:12" x14ac:dyDescent="0.25">
      <c r="A177" t="str">
        <f>US_Accidents_Dec20_updated[[#This Row],[ID]]</f>
        <v>A-3763973</v>
      </c>
      <c r="B177">
        <f>US_Accidents_Dec20_updated[[#This Row],[Start_Lat]]</f>
        <v>38.347490000000001</v>
      </c>
      <c r="C177">
        <f>US_Accidents_Dec20_updated[[#This Row],[Start_Lng]]</f>
        <v>-104.79533000000001</v>
      </c>
      <c r="D177">
        <f>US_Accidents_Dec20_updated[[#This Row],[Severity]]-1</f>
        <v>1</v>
      </c>
      <c r="E177">
        <f>HOUR(US_Accidents_Dec20_updated[[#This Row],[Start_Time]])</f>
        <v>22</v>
      </c>
      <c r="F177">
        <f>DAY(US_Accidents_Dec20_updated[[#This Row],[Start_Time]])</f>
        <v>5</v>
      </c>
      <c r="G177">
        <f>MONTH(US_Accidents_Dec20_updated[[#This Row],[Start_Time]])</f>
        <v>12</v>
      </c>
      <c r="H177" t="str">
        <f>US_Accidents_Dec20_updated[[#This Row],[Description]]</f>
        <v>At Pueblo - Accident. Right lane blocked.</v>
      </c>
      <c r="I177" t="s">
        <v>50</v>
      </c>
      <c r="J177">
        <f>IF(US_Accidents_Dec20_updated[[#This Row],[Visibility(mi)]]&gt;30, 30, MROUND(US_Accidents_Dec20_updated[[#This Row],[Visibility(mi)]],5))</f>
        <v>10</v>
      </c>
      <c r="K177">
        <f>MROUND(US_Accidents_Dec20_updated[[#This Row],[Wind_Speed(mph)]],5)</f>
        <v>0</v>
      </c>
      <c r="L177">
        <f>IF(US_Accidents_Dec20_updated[[#This Row],[Precipitation(in)]]&gt;0.1, 0.1, US_Accidents_Dec20_updated[[#This Row],[Precipitation(in)]])</f>
        <v>0</v>
      </c>
    </row>
    <row r="178" spans="1:12" x14ac:dyDescent="0.25">
      <c r="A178" t="str">
        <f>US_Accidents_Dec20_updated[[#This Row],[ID]]</f>
        <v>A-3765315</v>
      </c>
      <c r="B178">
        <f>US_Accidents_Dec20_updated[[#This Row],[Start_Lat]]</f>
        <v>39.712310000000002</v>
      </c>
      <c r="C178">
        <f>US_Accidents_Dec20_updated[[#This Row],[Start_Lng]]</f>
        <v>-104.99957999999999</v>
      </c>
      <c r="D178">
        <f>US_Accidents_Dec20_updated[[#This Row],[Severity]]-1</f>
        <v>2</v>
      </c>
      <c r="E178">
        <f>HOUR(US_Accidents_Dec20_updated[[#This Row],[Start_Time]])</f>
        <v>6</v>
      </c>
      <c r="F178">
        <f>DAY(US_Accidents_Dec20_updated[[#This Row],[Start_Time]])</f>
        <v>6</v>
      </c>
      <c r="G178">
        <f>MONTH(US_Accidents_Dec20_updated[[#This Row],[Start_Time]])</f>
        <v>12</v>
      </c>
      <c r="H178" t="str">
        <f>US_Accidents_Dec20_updated[[#This Row],[Description]]</f>
        <v>Ramp to I-25 Northbound - Accident.</v>
      </c>
      <c r="I178" t="s">
        <v>50</v>
      </c>
      <c r="J178">
        <f>IF(US_Accidents_Dec20_updated[[#This Row],[Visibility(mi)]]&gt;30, 30, MROUND(US_Accidents_Dec20_updated[[#This Row],[Visibility(mi)]],5))</f>
        <v>10</v>
      </c>
      <c r="K178">
        <f>MROUND(US_Accidents_Dec20_updated[[#This Row],[Wind_Speed(mph)]],5)</f>
        <v>0</v>
      </c>
      <c r="L178">
        <f>IF(US_Accidents_Dec20_updated[[#This Row],[Precipitation(in)]]&gt;0.1, 0.1, US_Accidents_Dec20_updated[[#This Row],[Precipitation(in)]])</f>
        <v>0</v>
      </c>
    </row>
    <row r="179" spans="1:12" x14ac:dyDescent="0.25">
      <c r="A179" t="str">
        <f>US_Accidents_Dec20_updated[[#This Row],[ID]]</f>
        <v>A-3765320</v>
      </c>
      <c r="B179">
        <f>US_Accidents_Dec20_updated[[#This Row],[Start_Lat]]</f>
        <v>39.70149</v>
      </c>
      <c r="C179">
        <f>US_Accidents_Dec20_updated[[#This Row],[Start_Lng]]</f>
        <v>-104.98753000000001</v>
      </c>
      <c r="D179">
        <f>US_Accidents_Dec20_updated[[#This Row],[Severity]]-1</f>
        <v>2</v>
      </c>
      <c r="E179">
        <f>HOUR(US_Accidents_Dec20_updated[[#This Row],[Start_Time]])</f>
        <v>6</v>
      </c>
      <c r="F179">
        <f>DAY(US_Accidents_Dec20_updated[[#This Row],[Start_Time]])</f>
        <v>6</v>
      </c>
      <c r="G179">
        <f>MONTH(US_Accidents_Dec20_updated[[#This Row],[Start_Time]])</f>
        <v>12</v>
      </c>
      <c r="H179" t="str">
        <f>US_Accidents_Dec20_updated[[#This Row],[Description]]</f>
        <v>At I-25 - Accident.</v>
      </c>
      <c r="I179" t="s">
        <v>50</v>
      </c>
      <c r="J179">
        <f>IF(US_Accidents_Dec20_updated[[#This Row],[Visibility(mi)]]&gt;30, 30, MROUND(US_Accidents_Dec20_updated[[#This Row],[Visibility(mi)]],5))</f>
        <v>10</v>
      </c>
      <c r="K179">
        <f>MROUND(US_Accidents_Dec20_updated[[#This Row],[Wind_Speed(mph)]],5)</f>
        <v>0</v>
      </c>
      <c r="L179">
        <f>IF(US_Accidents_Dec20_updated[[#This Row],[Precipitation(in)]]&gt;0.1, 0.1, US_Accidents_Dec20_updated[[#This Row],[Precipitation(in)]])</f>
        <v>0</v>
      </c>
    </row>
    <row r="180" spans="1:12" x14ac:dyDescent="0.25">
      <c r="A180" t="str">
        <f>US_Accidents_Dec20_updated[[#This Row],[ID]]</f>
        <v>A-3765322</v>
      </c>
      <c r="B180">
        <f>US_Accidents_Dec20_updated[[#This Row],[Start_Lat]]</f>
        <v>39.725700000000003</v>
      </c>
      <c r="C180">
        <f>US_Accidents_Dec20_updated[[#This Row],[Start_Lng]]</f>
        <v>-105.06052</v>
      </c>
      <c r="D180">
        <f>US_Accidents_Dec20_updated[[#This Row],[Severity]]-1</f>
        <v>2</v>
      </c>
      <c r="E180">
        <f>HOUR(US_Accidents_Dec20_updated[[#This Row],[Start_Time]])</f>
        <v>7</v>
      </c>
      <c r="F180">
        <f>DAY(US_Accidents_Dec20_updated[[#This Row],[Start_Time]])</f>
        <v>6</v>
      </c>
      <c r="G180">
        <f>MONTH(US_Accidents_Dec20_updated[[#This Row],[Start_Time]])</f>
        <v>12</v>
      </c>
      <c r="H180" t="str">
        <f>US_Accidents_Dec20_updated[[#This Row],[Description]]</f>
        <v>At CO-121/Wadsworth Blvd - Accident.</v>
      </c>
      <c r="I180" t="s">
        <v>50</v>
      </c>
      <c r="J180">
        <f>IF(US_Accidents_Dec20_updated[[#This Row],[Visibility(mi)]]&gt;30, 30, MROUND(US_Accidents_Dec20_updated[[#This Row],[Visibility(mi)]],5))</f>
        <v>10</v>
      </c>
      <c r="K180">
        <f>MROUND(US_Accidents_Dec20_updated[[#This Row],[Wind_Speed(mph)]],5)</f>
        <v>0</v>
      </c>
      <c r="L180">
        <f>IF(US_Accidents_Dec20_updated[[#This Row],[Precipitation(in)]]&gt;0.1, 0.1, US_Accidents_Dec20_updated[[#This Row],[Precipitation(in)]])</f>
        <v>0</v>
      </c>
    </row>
    <row r="181" spans="1:12" x14ac:dyDescent="0.25">
      <c r="A181" t="str">
        <f>US_Accidents_Dec20_updated[[#This Row],[ID]]</f>
        <v>A-3765323</v>
      </c>
      <c r="B181">
        <f>US_Accidents_Dec20_updated[[#This Row],[Start_Lat]]</f>
        <v>39.77834</v>
      </c>
      <c r="C181">
        <f>US_Accidents_Dec20_updated[[#This Row],[Start_Lng]]</f>
        <v>-104.89542</v>
      </c>
      <c r="D181">
        <f>US_Accidents_Dec20_updated[[#This Row],[Severity]]-1</f>
        <v>2</v>
      </c>
      <c r="E181">
        <f>HOUR(US_Accidents_Dec20_updated[[#This Row],[Start_Time]])</f>
        <v>7</v>
      </c>
      <c r="F181">
        <f>DAY(US_Accidents_Dec20_updated[[#This Row],[Start_Time]])</f>
        <v>6</v>
      </c>
      <c r="G181">
        <f>MONTH(US_Accidents_Dec20_updated[[#This Row],[Start_Time]])</f>
        <v>12</v>
      </c>
      <c r="H181" t="str">
        <f>US_Accidents_Dec20_updated[[#This Row],[Description]]</f>
        <v>At Quebec St/Exit 278 - Accident.</v>
      </c>
      <c r="I181" t="s">
        <v>50</v>
      </c>
      <c r="J181">
        <f>IF(US_Accidents_Dec20_updated[[#This Row],[Visibility(mi)]]&gt;30, 30, MROUND(US_Accidents_Dec20_updated[[#This Row],[Visibility(mi)]],5))</f>
        <v>10</v>
      </c>
      <c r="K181">
        <f>MROUND(US_Accidents_Dec20_updated[[#This Row],[Wind_Speed(mph)]],5)</f>
        <v>0</v>
      </c>
      <c r="L181">
        <f>IF(US_Accidents_Dec20_updated[[#This Row],[Precipitation(in)]]&gt;0.1, 0.1, US_Accidents_Dec20_updated[[#This Row],[Precipitation(in)]])</f>
        <v>0</v>
      </c>
    </row>
    <row r="182" spans="1:12" x14ac:dyDescent="0.25">
      <c r="A182" t="str">
        <f>US_Accidents_Dec20_updated[[#This Row],[ID]]</f>
        <v>A-3765326</v>
      </c>
      <c r="B182">
        <f>US_Accidents_Dec20_updated[[#This Row],[Start_Lat]]</f>
        <v>39.749839999999999</v>
      </c>
      <c r="C182">
        <f>US_Accidents_Dec20_updated[[#This Row],[Start_Lng]]</f>
        <v>-105.01721999999999</v>
      </c>
      <c r="D182">
        <f>US_Accidents_Dec20_updated[[#This Row],[Severity]]-1</f>
        <v>2</v>
      </c>
      <c r="E182">
        <f>HOUR(US_Accidents_Dec20_updated[[#This Row],[Start_Time]])</f>
        <v>7</v>
      </c>
      <c r="F182">
        <f>DAY(US_Accidents_Dec20_updated[[#This Row],[Start_Time]])</f>
        <v>6</v>
      </c>
      <c r="G182">
        <f>MONTH(US_Accidents_Dec20_updated[[#This Row],[Start_Time]])</f>
        <v>12</v>
      </c>
      <c r="H182" t="str">
        <f>US_Accidents_Dec20_updated[[#This Row],[Description]]</f>
        <v>At 23rd Ave/Exit 211 - Accident.</v>
      </c>
      <c r="I182" t="s">
        <v>50</v>
      </c>
      <c r="J182">
        <f>IF(US_Accidents_Dec20_updated[[#This Row],[Visibility(mi)]]&gt;30, 30, MROUND(US_Accidents_Dec20_updated[[#This Row],[Visibility(mi)]],5))</f>
        <v>10</v>
      </c>
      <c r="K182">
        <f>MROUND(US_Accidents_Dec20_updated[[#This Row],[Wind_Speed(mph)]],5)</f>
        <v>0</v>
      </c>
      <c r="L182">
        <f>IF(US_Accidents_Dec20_updated[[#This Row],[Precipitation(in)]]&gt;0.1, 0.1, US_Accidents_Dec20_updated[[#This Row],[Precipitation(in)]])</f>
        <v>0</v>
      </c>
    </row>
    <row r="183" spans="1:12" x14ac:dyDescent="0.25">
      <c r="A183" t="str">
        <f>US_Accidents_Dec20_updated[[#This Row],[ID]]</f>
        <v>A-3765327</v>
      </c>
      <c r="B183">
        <f>US_Accidents_Dec20_updated[[#This Row],[Start_Lat]]</f>
        <v>39.784649999999999</v>
      </c>
      <c r="C183">
        <f>US_Accidents_Dec20_updated[[#This Row],[Start_Lng]]</f>
        <v>-104.98936999999999</v>
      </c>
      <c r="D183">
        <f>US_Accidents_Dec20_updated[[#This Row],[Severity]]-1</f>
        <v>2</v>
      </c>
      <c r="E183">
        <f>HOUR(US_Accidents_Dec20_updated[[#This Row],[Start_Time]])</f>
        <v>9</v>
      </c>
      <c r="F183">
        <f>DAY(US_Accidents_Dec20_updated[[#This Row],[Start_Time]])</f>
        <v>6</v>
      </c>
      <c r="G183">
        <f>MONTH(US_Accidents_Dec20_updated[[#This Row],[Start_Time]])</f>
        <v>12</v>
      </c>
      <c r="H183" t="str">
        <f>US_Accidents_Dec20_updated[[#This Row],[Description]]</f>
        <v>At I-70/Exit 214 - Accident.</v>
      </c>
      <c r="I183" t="s">
        <v>50</v>
      </c>
      <c r="J183">
        <f>IF(US_Accidents_Dec20_updated[[#This Row],[Visibility(mi)]]&gt;30, 30, MROUND(US_Accidents_Dec20_updated[[#This Row],[Visibility(mi)]],5))</f>
        <v>10</v>
      </c>
      <c r="K183">
        <f>MROUND(US_Accidents_Dec20_updated[[#This Row],[Wind_Speed(mph)]],5)</f>
        <v>0</v>
      </c>
      <c r="L183">
        <f>IF(US_Accidents_Dec20_updated[[#This Row],[Precipitation(in)]]&gt;0.1, 0.1, US_Accidents_Dec20_updated[[#This Row],[Precipitation(in)]])</f>
        <v>0</v>
      </c>
    </row>
    <row r="184" spans="1:12" x14ac:dyDescent="0.25">
      <c r="A184" t="str">
        <f>US_Accidents_Dec20_updated[[#This Row],[ID]]</f>
        <v>A-3765332</v>
      </c>
      <c r="B184">
        <f>US_Accidents_Dec20_updated[[#This Row],[Start_Lat]]</f>
        <v>39.459209999999999</v>
      </c>
      <c r="C184">
        <f>US_Accidents_Dec20_updated[[#This Row],[Start_Lng]]</f>
        <v>-105.41173000000001</v>
      </c>
      <c r="D184">
        <f>US_Accidents_Dec20_updated[[#This Row],[Severity]]-1</f>
        <v>2</v>
      </c>
      <c r="E184">
        <f>HOUR(US_Accidents_Dec20_updated[[#This Row],[Start_Time]])</f>
        <v>11</v>
      </c>
      <c r="F184">
        <f>DAY(US_Accidents_Dec20_updated[[#This Row],[Start_Time]])</f>
        <v>6</v>
      </c>
      <c r="G184">
        <f>MONTH(US_Accidents_Dec20_updated[[#This Row],[Start_Time]])</f>
        <v>12</v>
      </c>
      <c r="H184" t="str">
        <f>US_Accidents_Dec20_updated[[#This Row],[Description]]</f>
        <v>At CR-97/S Foxton Rd - Accident.</v>
      </c>
      <c r="I184" t="s">
        <v>50</v>
      </c>
      <c r="J184">
        <f>IF(US_Accidents_Dec20_updated[[#This Row],[Visibility(mi)]]&gt;30, 30, MROUND(US_Accidents_Dec20_updated[[#This Row],[Visibility(mi)]],5))</f>
        <v>10</v>
      </c>
      <c r="K184">
        <f>MROUND(US_Accidents_Dec20_updated[[#This Row],[Wind_Speed(mph)]],5)</f>
        <v>5</v>
      </c>
      <c r="L184">
        <f>IF(US_Accidents_Dec20_updated[[#This Row],[Precipitation(in)]]&gt;0.1, 0.1, US_Accidents_Dec20_updated[[#This Row],[Precipitation(in)]])</f>
        <v>0</v>
      </c>
    </row>
    <row r="185" spans="1:12" x14ac:dyDescent="0.25">
      <c r="A185" t="str">
        <f>US_Accidents_Dec20_updated[[#This Row],[ID]]</f>
        <v>A-3765342</v>
      </c>
      <c r="B185">
        <f>US_Accidents_Dec20_updated[[#This Row],[Start_Lat]]</f>
        <v>40.388449999999999</v>
      </c>
      <c r="C185">
        <f>US_Accidents_Dec20_updated[[#This Row],[Start_Lng]]</f>
        <v>-104.99353000000001</v>
      </c>
      <c r="D185">
        <f>US_Accidents_Dec20_updated[[#This Row],[Severity]]-1</f>
        <v>2</v>
      </c>
      <c r="E185">
        <f>HOUR(US_Accidents_Dec20_updated[[#This Row],[Start_Time]])</f>
        <v>12</v>
      </c>
      <c r="F185">
        <f>DAY(US_Accidents_Dec20_updated[[#This Row],[Start_Time]])</f>
        <v>6</v>
      </c>
      <c r="G185">
        <f>MONTH(US_Accidents_Dec20_updated[[#This Row],[Start_Time]])</f>
        <v>12</v>
      </c>
      <c r="H185" t="str">
        <f>US_Accidents_Dec20_updated[[#This Row],[Description]]</f>
        <v>At CO-402/Exit 255 - Accident.</v>
      </c>
      <c r="I185" t="s">
        <v>50</v>
      </c>
      <c r="J185">
        <f>IF(US_Accidents_Dec20_updated[[#This Row],[Visibility(mi)]]&gt;30, 30, MROUND(US_Accidents_Dec20_updated[[#This Row],[Visibility(mi)]],5))</f>
        <v>10</v>
      </c>
      <c r="K185">
        <f>MROUND(US_Accidents_Dec20_updated[[#This Row],[Wind_Speed(mph)]],5)</f>
        <v>0</v>
      </c>
      <c r="L185">
        <f>IF(US_Accidents_Dec20_updated[[#This Row],[Precipitation(in)]]&gt;0.1, 0.1, US_Accidents_Dec20_updated[[#This Row],[Precipitation(in)]])</f>
        <v>0</v>
      </c>
    </row>
    <row r="186" spans="1:12" x14ac:dyDescent="0.25">
      <c r="A186" t="str">
        <f>US_Accidents_Dec20_updated[[#This Row],[ID]]</f>
        <v>A-3765343</v>
      </c>
      <c r="B186">
        <f>US_Accidents_Dec20_updated[[#This Row],[Start_Lat]]</f>
        <v>39.842359999999999</v>
      </c>
      <c r="C186">
        <f>US_Accidents_Dec20_updated[[#This Row],[Start_Lng]]</f>
        <v>-104.98402</v>
      </c>
      <c r="D186">
        <f>US_Accidents_Dec20_updated[[#This Row],[Severity]]-1</f>
        <v>2</v>
      </c>
      <c r="E186">
        <f>HOUR(US_Accidents_Dec20_updated[[#This Row],[Start_Time]])</f>
        <v>13</v>
      </c>
      <c r="F186">
        <f>DAY(US_Accidents_Dec20_updated[[#This Row],[Start_Time]])</f>
        <v>6</v>
      </c>
      <c r="G186">
        <f>MONTH(US_Accidents_Dec20_updated[[#This Row],[Start_Time]])</f>
        <v>12</v>
      </c>
      <c r="H186" t="str">
        <f>US_Accidents_Dec20_updated[[#This Row],[Description]]</f>
        <v>At 84th Ave/Exit 219 - Accident.</v>
      </c>
      <c r="I186" t="s">
        <v>50</v>
      </c>
      <c r="J186">
        <f>IF(US_Accidents_Dec20_updated[[#This Row],[Visibility(mi)]]&gt;30, 30, MROUND(US_Accidents_Dec20_updated[[#This Row],[Visibility(mi)]],5))</f>
        <v>20</v>
      </c>
      <c r="K186">
        <f>MROUND(US_Accidents_Dec20_updated[[#This Row],[Wind_Speed(mph)]],5)</f>
        <v>5</v>
      </c>
      <c r="L186">
        <f>IF(US_Accidents_Dec20_updated[[#This Row],[Precipitation(in)]]&gt;0.1, 0.1, US_Accidents_Dec20_updated[[#This Row],[Precipitation(in)]])</f>
        <v>0</v>
      </c>
    </row>
    <row r="187" spans="1:12" x14ac:dyDescent="0.25">
      <c r="A187" t="str">
        <f>US_Accidents_Dec20_updated[[#This Row],[ID]]</f>
        <v>A-3765353</v>
      </c>
      <c r="B187">
        <f>US_Accidents_Dec20_updated[[#This Row],[Start_Lat]]</f>
        <v>39.285080000000001</v>
      </c>
      <c r="C187">
        <f>US_Accidents_Dec20_updated[[#This Row],[Start_Lng]]</f>
        <v>-104.89654</v>
      </c>
      <c r="D187">
        <f>US_Accidents_Dec20_updated[[#This Row],[Severity]]-1</f>
        <v>2</v>
      </c>
      <c r="E187">
        <f>HOUR(US_Accidents_Dec20_updated[[#This Row],[Start_Time]])</f>
        <v>14</v>
      </c>
      <c r="F187">
        <f>DAY(US_Accidents_Dec20_updated[[#This Row],[Start_Time]])</f>
        <v>6</v>
      </c>
      <c r="G187">
        <f>MONTH(US_Accidents_Dec20_updated[[#This Row],[Start_Time]])</f>
        <v>12</v>
      </c>
      <c r="H187" t="str">
        <f>US_Accidents_Dec20_updated[[#This Row],[Description]]</f>
        <v>At Tomah Rd/Exit 174 - Accident.</v>
      </c>
      <c r="I187" t="s">
        <v>50</v>
      </c>
      <c r="J187">
        <f>IF(US_Accidents_Dec20_updated[[#This Row],[Visibility(mi)]]&gt;30, 30, MROUND(US_Accidents_Dec20_updated[[#This Row],[Visibility(mi)]],5))</f>
        <v>10</v>
      </c>
      <c r="K187">
        <f>MROUND(US_Accidents_Dec20_updated[[#This Row],[Wind_Speed(mph)]],5)</f>
        <v>0</v>
      </c>
      <c r="L187">
        <f>IF(US_Accidents_Dec20_updated[[#This Row],[Precipitation(in)]]&gt;0.1, 0.1, US_Accidents_Dec20_updated[[#This Row],[Precipitation(in)]])</f>
        <v>0</v>
      </c>
    </row>
    <row r="188" spans="1:12" x14ac:dyDescent="0.25">
      <c r="A188" t="str">
        <f>US_Accidents_Dec20_updated[[#This Row],[ID]]</f>
        <v>A-3765361</v>
      </c>
      <c r="B188">
        <f>US_Accidents_Dec20_updated[[#This Row],[Start_Lat]]</f>
        <v>39.562060000000002</v>
      </c>
      <c r="C188">
        <f>US_Accidents_Dec20_updated[[#This Row],[Start_Lng]]</f>
        <v>-105.01539</v>
      </c>
      <c r="D188">
        <f>US_Accidents_Dec20_updated[[#This Row],[Severity]]-1</f>
        <v>2</v>
      </c>
      <c r="E188">
        <f>HOUR(US_Accidents_Dec20_updated[[#This Row],[Start_Time]])</f>
        <v>16</v>
      </c>
      <c r="F188">
        <f>DAY(US_Accidents_Dec20_updated[[#This Row],[Start_Time]])</f>
        <v>6</v>
      </c>
      <c r="G188">
        <f>MONTH(US_Accidents_Dec20_updated[[#This Row],[Start_Time]])</f>
        <v>12</v>
      </c>
      <c r="H188" t="str">
        <f>US_Accidents_Dec20_updated[[#This Row],[Description]]</f>
        <v>At Lucent Blvd - Accident.</v>
      </c>
      <c r="I188" t="s">
        <v>50</v>
      </c>
      <c r="J188">
        <f>IF(US_Accidents_Dec20_updated[[#This Row],[Visibility(mi)]]&gt;30, 30, MROUND(US_Accidents_Dec20_updated[[#This Row],[Visibility(mi)]],5))</f>
        <v>10</v>
      </c>
      <c r="K188">
        <f>MROUND(US_Accidents_Dec20_updated[[#This Row],[Wind_Speed(mph)]],5)</f>
        <v>0</v>
      </c>
      <c r="L188">
        <f>IF(US_Accidents_Dec20_updated[[#This Row],[Precipitation(in)]]&gt;0.1, 0.1, US_Accidents_Dec20_updated[[#This Row],[Precipitation(in)]])</f>
        <v>0</v>
      </c>
    </row>
    <row r="189" spans="1:12" x14ac:dyDescent="0.25">
      <c r="A189" t="str">
        <f>US_Accidents_Dec20_updated[[#This Row],[ID]]</f>
        <v>A-3765364</v>
      </c>
      <c r="B189">
        <f>US_Accidents_Dec20_updated[[#This Row],[Start_Lat]]</f>
        <v>40.303060000000002</v>
      </c>
      <c r="C189">
        <f>US_Accidents_Dec20_updated[[#This Row],[Start_Lng]]</f>
        <v>-104.98047</v>
      </c>
      <c r="D189">
        <f>US_Accidents_Dec20_updated[[#This Row],[Severity]]-1</f>
        <v>2</v>
      </c>
      <c r="E189">
        <f>HOUR(US_Accidents_Dec20_updated[[#This Row],[Start_Time]])</f>
        <v>18</v>
      </c>
      <c r="F189">
        <f>DAY(US_Accidents_Dec20_updated[[#This Row],[Start_Time]])</f>
        <v>6</v>
      </c>
      <c r="G189">
        <f>MONTH(US_Accidents_Dec20_updated[[#This Row],[Start_Time]])</f>
        <v>12</v>
      </c>
      <c r="H189" t="str">
        <f>US_Accidents_Dec20_updated[[#This Row],[Description]]</f>
        <v>At CO-56/Exit 250 - Accident.</v>
      </c>
      <c r="I189" t="s">
        <v>50</v>
      </c>
      <c r="J189">
        <f>IF(US_Accidents_Dec20_updated[[#This Row],[Visibility(mi)]]&gt;30, 30, MROUND(US_Accidents_Dec20_updated[[#This Row],[Visibility(mi)]],5))</f>
        <v>10</v>
      </c>
      <c r="K189">
        <f>MROUND(US_Accidents_Dec20_updated[[#This Row],[Wind_Speed(mph)]],5)</f>
        <v>0</v>
      </c>
      <c r="L189">
        <f>IF(US_Accidents_Dec20_updated[[#This Row],[Precipitation(in)]]&gt;0.1, 0.1, US_Accidents_Dec20_updated[[#This Row],[Precipitation(in)]])</f>
        <v>0</v>
      </c>
    </row>
    <row r="190" spans="1:12" x14ac:dyDescent="0.25">
      <c r="A190" t="str">
        <f>US_Accidents_Dec20_updated[[#This Row],[ID]]</f>
        <v>A-3765369</v>
      </c>
      <c r="B190">
        <f>US_Accidents_Dec20_updated[[#This Row],[Start_Lat]]</f>
        <v>40.302959999999999</v>
      </c>
      <c r="C190">
        <f>US_Accidents_Dec20_updated[[#This Row],[Start_Lng]]</f>
        <v>-104.98074</v>
      </c>
      <c r="D190">
        <f>US_Accidents_Dec20_updated[[#This Row],[Severity]]-1</f>
        <v>2</v>
      </c>
      <c r="E190">
        <f>HOUR(US_Accidents_Dec20_updated[[#This Row],[Start_Time]])</f>
        <v>18</v>
      </c>
      <c r="F190">
        <f>DAY(US_Accidents_Dec20_updated[[#This Row],[Start_Time]])</f>
        <v>6</v>
      </c>
      <c r="G190">
        <f>MONTH(US_Accidents_Dec20_updated[[#This Row],[Start_Time]])</f>
        <v>12</v>
      </c>
      <c r="H190" t="str">
        <f>US_Accidents_Dec20_updated[[#This Row],[Description]]</f>
        <v>At CR-34/Exit 245 - Accident.</v>
      </c>
      <c r="I190" t="s">
        <v>50</v>
      </c>
      <c r="J190">
        <f>IF(US_Accidents_Dec20_updated[[#This Row],[Visibility(mi)]]&gt;30, 30, MROUND(US_Accidents_Dec20_updated[[#This Row],[Visibility(mi)]],5))</f>
        <v>10</v>
      </c>
      <c r="K190">
        <f>MROUND(US_Accidents_Dec20_updated[[#This Row],[Wind_Speed(mph)]],5)</f>
        <v>5</v>
      </c>
      <c r="L190">
        <f>IF(US_Accidents_Dec20_updated[[#This Row],[Precipitation(in)]]&gt;0.1, 0.1, US_Accidents_Dec20_updated[[#This Row],[Precipitation(in)]])</f>
        <v>0</v>
      </c>
    </row>
    <row r="191" spans="1:12" x14ac:dyDescent="0.25">
      <c r="A191" t="str">
        <f>US_Accidents_Dec20_updated[[#This Row],[ID]]</f>
        <v>A-3765371</v>
      </c>
      <c r="B191">
        <f>US_Accidents_Dec20_updated[[#This Row],[Start_Lat]]</f>
        <v>39.725239999999999</v>
      </c>
      <c r="C191">
        <f>US_Accidents_Dec20_updated[[#This Row],[Start_Lng]]</f>
        <v>-105.19173000000001</v>
      </c>
      <c r="D191">
        <f>US_Accidents_Dec20_updated[[#This Row],[Severity]]-1</f>
        <v>2</v>
      </c>
      <c r="E191">
        <f>HOUR(US_Accidents_Dec20_updated[[#This Row],[Start_Time]])</f>
        <v>18</v>
      </c>
      <c r="F191">
        <f>DAY(US_Accidents_Dec20_updated[[#This Row],[Start_Time]])</f>
        <v>6</v>
      </c>
      <c r="G191">
        <f>MONTH(US_Accidents_Dec20_updated[[#This Row],[Start_Time]])</f>
        <v>12</v>
      </c>
      <c r="H191" t="str">
        <f>US_Accidents_Dec20_updated[[#This Row],[Description]]</f>
        <v>At CO-470/Johnson Rd - Accident.</v>
      </c>
      <c r="I191" t="s">
        <v>50</v>
      </c>
      <c r="J191">
        <f>IF(US_Accidents_Dec20_updated[[#This Row],[Visibility(mi)]]&gt;30, 30, MROUND(US_Accidents_Dec20_updated[[#This Row],[Visibility(mi)]],5))</f>
        <v>20</v>
      </c>
      <c r="K191">
        <f>MROUND(US_Accidents_Dec20_updated[[#This Row],[Wind_Speed(mph)]],5)</f>
        <v>5</v>
      </c>
      <c r="L191">
        <f>IF(US_Accidents_Dec20_updated[[#This Row],[Precipitation(in)]]&gt;0.1, 0.1, US_Accidents_Dec20_updated[[#This Row],[Precipitation(in)]])</f>
        <v>0</v>
      </c>
    </row>
    <row r="192" spans="1:12" x14ac:dyDescent="0.25">
      <c r="A192" t="str">
        <f>US_Accidents_Dec20_updated[[#This Row],[ID]]</f>
        <v>A-3765375</v>
      </c>
      <c r="B192">
        <f>US_Accidents_Dec20_updated[[#This Row],[Start_Lat]]</f>
        <v>39.780239999999999</v>
      </c>
      <c r="C192">
        <f>US_Accidents_Dec20_updated[[#This Row],[Start_Lng]]</f>
        <v>-104.9905</v>
      </c>
      <c r="D192">
        <f>US_Accidents_Dec20_updated[[#This Row],[Severity]]-1</f>
        <v>2</v>
      </c>
      <c r="E192">
        <f>HOUR(US_Accidents_Dec20_updated[[#This Row],[Start_Time]])</f>
        <v>20</v>
      </c>
      <c r="F192">
        <f>DAY(US_Accidents_Dec20_updated[[#This Row],[Start_Time]])</f>
        <v>6</v>
      </c>
      <c r="G192">
        <f>MONTH(US_Accidents_Dec20_updated[[#This Row],[Start_Time]])</f>
        <v>12</v>
      </c>
      <c r="H192" t="str">
        <f>US_Accidents_Dec20_updated[[#This Row],[Description]]</f>
        <v>At I-25/US-87/Valley Hwy/Exit 274 - Accident.</v>
      </c>
      <c r="I192" t="s">
        <v>50</v>
      </c>
      <c r="J192">
        <f>IF(US_Accidents_Dec20_updated[[#This Row],[Visibility(mi)]]&gt;30, 30, MROUND(US_Accidents_Dec20_updated[[#This Row],[Visibility(mi)]],5))</f>
        <v>10</v>
      </c>
      <c r="K192">
        <f>MROUND(US_Accidents_Dec20_updated[[#This Row],[Wind_Speed(mph)]],5)</f>
        <v>10</v>
      </c>
      <c r="L192">
        <f>IF(US_Accidents_Dec20_updated[[#This Row],[Precipitation(in)]]&gt;0.1, 0.1, US_Accidents_Dec20_updated[[#This Row],[Precipitation(in)]])</f>
        <v>0</v>
      </c>
    </row>
    <row r="193" spans="1:12" x14ac:dyDescent="0.25">
      <c r="A193" t="str">
        <f>US_Accidents_Dec20_updated[[#This Row],[ID]]</f>
        <v>A-3765378</v>
      </c>
      <c r="B193">
        <f>US_Accidents_Dec20_updated[[#This Row],[Start_Lat]]</f>
        <v>39.779940000000003</v>
      </c>
      <c r="C193">
        <f>US_Accidents_Dec20_updated[[#This Row],[Start_Lng]]</f>
        <v>-104.97248</v>
      </c>
      <c r="D193">
        <f>US_Accidents_Dec20_updated[[#This Row],[Severity]]-1</f>
        <v>2</v>
      </c>
      <c r="E193">
        <f>HOUR(US_Accidents_Dec20_updated[[#This Row],[Start_Time]])</f>
        <v>19</v>
      </c>
      <c r="F193">
        <f>DAY(US_Accidents_Dec20_updated[[#This Row],[Start_Time]])</f>
        <v>6</v>
      </c>
      <c r="G193">
        <f>MONTH(US_Accidents_Dec20_updated[[#This Row],[Start_Time]])</f>
        <v>12</v>
      </c>
      <c r="H193" t="str">
        <f>US_Accidents_Dec20_updated[[#This Row],[Description]]</f>
        <v>At Washington St/Exit 275A - Accident.</v>
      </c>
      <c r="I193" t="s">
        <v>50</v>
      </c>
      <c r="J193">
        <f>IF(US_Accidents_Dec20_updated[[#This Row],[Visibility(mi)]]&gt;30, 30, MROUND(US_Accidents_Dec20_updated[[#This Row],[Visibility(mi)]],5))</f>
        <v>10</v>
      </c>
      <c r="K193">
        <f>MROUND(US_Accidents_Dec20_updated[[#This Row],[Wind_Speed(mph)]],5)</f>
        <v>0</v>
      </c>
      <c r="L193">
        <f>IF(US_Accidents_Dec20_updated[[#This Row],[Precipitation(in)]]&gt;0.1, 0.1, US_Accidents_Dec20_updated[[#This Row],[Precipitation(in)]])</f>
        <v>0</v>
      </c>
    </row>
    <row r="194" spans="1:12" x14ac:dyDescent="0.25">
      <c r="A194" t="str">
        <f>US_Accidents_Dec20_updated[[#This Row],[ID]]</f>
        <v>A-3765382</v>
      </c>
      <c r="B194">
        <f>US_Accidents_Dec20_updated[[#This Row],[Start_Lat]]</f>
        <v>39.749850000000002</v>
      </c>
      <c r="C194">
        <f>US_Accidents_Dec20_updated[[#This Row],[Start_Lng]]</f>
        <v>-105.01742</v>
      </c>
      <c r="D194">
        <f>US_Accidents_Dec20_updated[[#This Row],[Severity]]-1</f>
        <v>2</v>
      </c>
      <c r="E194">
        <f>HOUR(US_Accidents_Dec20_updated[[#This Row],[Start_Time]])</f>
        <v>22</v>
      </c>
      <c r="F194">
        <f>DAY(US_Accidents_Dec20_updated[[#This Row],[Start_Time]])</f>
        <v>6</v>
      </c>
      <c r="G194">
        <f>MONTH(US_Accidents_Dec20_updated[[#This Row],[Start_Time]])</f>
        <v>12</v>
      </c>
      <c r="H194" t="str">
        <f>US_Accidents_Dec20_updated[[#This Row],[Description]]</f>
        <v>At 23rd Ave/Exit 211 - Accident.</v>
      </c>
      <c r="I194" t="s">
        <v>50</v>
      </c>
      <c r="J194">
        <f>IF(US_Accidents_Dec20_updated[[#This Row],[Visibility(mi)]]&gt;30, 30, MROUND(US_Accidents_Dec20_updated[[#This Row],[Visibility(mi)]],5))</f>
        <v>10</v>
      </c>
      <c r="K194">
        <f>MROUND(US_Accidents_Dec20_updated[[#This Row],[Wind_Speed(mph)]],5)</f>
        <v>0</v>
      </c>
      <c r="L194">
        <f>IF(US_Accidents_Dec20_updated[[#This Row],[Precipitation(in)]]&gt;0.1, 0.1, US_Accidents_Dec20_updated[[#This Row],[Precipitation(in)]])</f>
        <v>0</v>
      </c>
    </row>
    <row r="195" spans="1:12" x14ac:dyDescent="0.25">
      <c r="A195" t="str">
        <f>US_Accidents_Dec20_updated[[#This Row],[ID]]</f>
        <v>A-3765383</v>
      </c>
      <c r="B195">
        <f>US_Accidents_Dec20_updated[[#This Row],[Start_Lat]]</f>
        <v>38.661879999999996</v>
      </c>
      <c r="C195">
        <f>US_Accidents_Dec20_updated[[#This Row],[Start_Lng]]</f>
        <v>-104.70083</v>
      </c>
      <c r="D195">
        <f>US_Accidents_Dec20_updated[[#This Row],[Severity]]-1</f>
        <v>2</v>
      </c>
      <c r="E195">
        <f>HOUR(US_Accidents_Dec20_updated[[#This Row],[Start_Time]])</f>
        <v>22</v>
      </c>
      <c r="F195">
        <f>DAY(US_Accidents_Dec20_updated[[#This Row],[Start_Time]])</f>
        <v>6</v>
      </c>
      <c r="G195">
        <f>MONTH(US_Accidents_Dec20_updated[[#This Row],[Start_Time]])</f>
        <v>12</v>
      </c>
      <c r="H195" t="str">
        <f>US_Accidents_Dec20_updated[[#This Row],[Description]]</f>
        <v>At US-85/US-87/Exit 128 - Accident.</v>
      </c>
      <c r="I195" t="s">
        <v>50</v>
      </c>
      <c r="J195">
        <f>IF(US_Accidents_Dec20_updated[[#This Row],[Visibility(mi)]]&gt;30, 30, MROUND(US_Accidents_Dec20_updated[[#This Row],[Visibility(mi)]],5))</f>
        <v>10</v>
      </c>
      <c r="K195">
        <f>MROUND(US_Accidents_Dec20_updated[[#This Row],[Wind_Speed(mph)]],5)</f>
        <v>10</v>
      </c>
      <c r="L195">
        <f>IF(US_Accidents_Dec20_updated[[#This Row],[Precipitation(in)]]&gt;0.1, 0.1, US_Accidents_Dec20_updated[[#This Row],[Precipitation(in)]])</f>
        <v>0</v>
      </c>
    </row>
    <row r="196" spans="1:12" x14ac:dyDescent="0.25">
      <c r="A196" t="str">
        <f>US_Accidents_Dec20_updated[[#This Row],[ID]]</f>
        <v>A-3766612</v>
      </c>
      <c r="B196">
        <f>US_Accidents_Dec20_updated[[#This Row],[Start_Lat]]</f>
        <v>39.775060000000003</v>
      </c>
      <c r="C196">
        <f>US_Accidents_Dec20_updated[[#This Row],[Start_Lng]]</f>
        <v>-104.85718</v>
      </c>
      <c r="D196">
        <f>US_Accidents_Dec20_updated[[#This Row],[Severity]]-1</f>
        <v>2</v>
      </c>
      <c r="E196">
        <f>HOUR(US_Accidents_Dec20_updated[[#This Row],[Start_Time]])</f>
        <v>7</v>
      </c>
      <c r="F196">
        <f>DAY(US_Accidents_Dec20_updated[[#This Row],[Start_Time]])</f>
        <v>7</v>
      </c>
      <c r="G196">
        <f>MONTH(US_Accidents_Dec20_updated[[#This Row],[Start_Time]])</f>
        <v>12</v>
      </c>
      <c r="H196" t="str">
        <f>US_Accidents_Dec20_updated[[#This Row],[Description]]</f>
        <v>At Havana Street/Exit 280 - Accident.</v>
      </c>
      <c r="I196" t="s">
        <v>50</v>
      </c>
      <c r="J196">
        <f>IF(US_Accidents_Dec20_updated[[#This Row],[Visibility(mi)]]&gt;30, 30, MROUND(US_Accidents_Dec20_updated[[#This Row],[Visibility(mi)]],5))</f>
        <v>10</v>
      </c>
      <c r="K196">
        <f>MROUND(US_Accidents_Dec20_updated[[#This Row],[Wind_Speed(mph)]],5)</f>
        <v>5</v>
      </c>
      <c r="L196">
        <f>IF(US_Accidents_Dec20_updated[[#This Row],[Precipitation(in)]]&gt;0.1, 0.1, US_Accidents_Dec20_updated[[#This Row],[Precipitation(in)]])</f>
        <v>0</v>
      </c>
    </row>
    <row r="197" spans="1:12" x14ac:dyDescent="0.25">
      <c r="A197" t="str">
        <f>US_Accidents_Dec20_updated[[#This Row],[ID]]</f>
        <v>A-3766626</v>
      </c>
      <c r="B197">
        <f>US_Accidents_Dec20_updated[[#This Row],[Start_Lat]]</f>
        <v>39.629800000000003</v>
      </c>
      <c r="C197">
        <f>US_Accidents_Dec20_updated[[#This Row],[Start_Lng]]</f>
        <v>-104.90516</v>
      </c>
      <c r="D197">
        <f>US_Accidents_Dec20_updated[[#This Row],[Severity]]-1</f>
        <v>2</v>
      </c>
      <c r="E197">
        <f>HOUR(US_Accidents_Dec20_updated[[#This Row],[Start_Time]])</f>
        <v>11</v>
      </c>
      <c r="F197">
        <f>DAY(US_Accidents_Dec20_updated[[#This Row],[Start_Time]])</f>
        <v>7</v>
      </c>
      <c r="G197">
        <f>MONTH(US_Accidents_Dec20_updated[[#This Row],[Start_Time]])</f>
        <v>12</v>
      </c>
      <c r="H197" t="str">
        <f>US_Accidents_Dec20_updated[[#This Row],[Description]]</f>
        <v>At I-225 - Accident.</v>
      </c>
      <c r="I197" t="s">
        <v>50</v>
      </c>
      <c r="J197">
        <f>IF(US_Accidents_Dec20_updated[[#This Row],[Visibility(mi)]]&gt;30, 30, MROUND(US_Accidents_Dec20_updated[[#This Row],[Visibility(mi)]],5))</f>
        <v>10</v>
      </c>
      <c r="K197">
        <f>MROUND(US_Accidents_Dec20_updated[[#This Row],[Wind_Speed(mph)]],5)</f>
        <v>10</v>
      </c>
      <c r="L197">
        <f>IF(US_Accidents_Dec20_updated[[#This Row],[Precipitation(in)]]&gt;0.1, 0.1, US_Accidents_Dec20_updated[[#This Row],[Precipitation(in)]])</f>
        <v>0</v>
      </c>
    </row>
    <row r="198" spans="1:12" x14ac:dyDescent="0.25">
      <c r="A198" t="str">
        <f>US_Accidents_Dec20_updated[[#This Row],[ID]]</f>
        <v>A-3766627</v>
      </c>
      <c r="B198">
        <f>US_Accidents_Dec20_updated[[#This Row],[Start_Lat]]</f>
        <v>39.77834</v>
      </c>
      <c r="C198">
        <f>US_Accidents_Dec20_updated[[#This Row],[Start_Lng]]</f>
        <v>-104.89542</v>
      </c>
      <c r="D198">
        <f>US_Accidents_Dec20_updated[[#This Row],[Severity]]-1</f>
        <v>2</v>
      </c>
      <c r="E198">
        <f>HOUR(US_Accidents_Dec20_updated[[#This Row],[Start_Time]])</f>
        <v>11</v>
      </c>
      <c r="F198">
        <f>DAY(US_Accidents_Dec20_updated[[#This Row],[Start_Time]])</f>
        <v>7</v>
      </c>
      <c r="G198">
        <f>MONTH(US_Accidents_Dec20_updated[[#This Row],[Start_Time]])</f>
        <v>12</v>
      </c>
      <c r="H198" t="str">
        <f>US_Accidents_Dec20_updated[[#This Row],[Description]]</f>
        <v>At Quebec St/Exit 278 - Accident.</v>
      </c>
      <c r="I198" t="s">
        <v>50</v>
      </c>
      <c r="J198">
        <f>IF(US_Accidents_Dec20_updated[[#This Row],[Visibility(mi)]]&gt;30, 30, MROUND(US_Accidents_Dec20_updated[[#This Row],[Visibility(mi)]],5))</f>
        <v>10</v>
      </c>
      <c r="K198">
        <f>MROUND(US_Accidents_Dec20_updated[[#This Row],[Wind_Speed(mph)]],5)</f>
        <v>30</v>
      </c>
      <c r="L198">
        <f>IF(US_Accidents_Dec20_updated[[#This Row],[Precipitation(in)]]&gt;0.1, 0.1, US_Accidents_Dec20_updated[[#This Row],[Precipitation(in)]])</f>
        <v>0</v>
      </c>
    </row>
    <row r="199" spans="1:12" x14ac:dyDescent="0.25">
      <c r="A199" t="str">
        <f>US_Accidents_Dec20_updated[[#This Row],[ID]]</f>
        <v>A-3766644</v>
      </c>
      <c r="B199">
        <f>US_Accidents_Dec20_updated[[#This Row],[Start_Lat]]</f>
        <v>39.773449999999997</v>
      </c>
      <c r="C199">
        <f>US_Accidents_Dec20_updated[[#This Row],[Start_Lng]]</f>
        <v>-104.83529</v>
      </c>
      <c r="D199">
        <f>US_Accidents_Dec20_updated[[#This Row],[Severity]]-1</f>
        <v>2</v>
      </c>
      <c r="E199">
        <f>HOUR(US_Accidents_Dec20_updated[[#This Row],[Start_Time]])</f>
        <v>13</v>
      </c>
      <c r="F199">
        <f>DAY(US_Accidents_Dec20_updated[[#This Row],[Start_Time]])</f>
        <v>7</v>
      </c>
      <c r="G199">
        <f>MONTH(US_Accidents_Dec20_updated[[#This Row],[Start_Time]])</f>
        <v>12</v>
      </c>
      <c r="H199" t="str">
        <f>US_Accidents_Dec20_updated[[#This Row],[Description]]</f>
        <v>Ramp to I-70 Westbound and Peoria St - Accident.</v>
      </c>
      <c r="I199" t="s">
        <v>50</v>
      </c>
      <c r="J199">
        <f>IF(US_Accidents_Dec20_updated[[#This Row],[Visibility(mi)]]&gt;30, 30, MROUND(US_Accidents_Dec20_updated[[#This Row],[Visibility(mi)]],5))</f>
        <v>10</v>
      </c>
      <c r="K199">
        <f>MROUND(US_Accidents_Dec20_updated[[#This Row],[Wind_Speed(mph)]],5)</f>
        <v>5</v>
      </c>
      <c r="L199">
        <f>IF(US_Accidents_Dec20_updated[[#This Row],[Precipitation(in)]]&gt;0.1, 0.1, US_Accidents_Dec20_updated[[#This Row],[Precipitation(in)]])</f>
        <v>0</v>
      </c>
    </row>
    <row r="200" spans="1:12" x14ac:dyDescent="0.25">
      <c r="A200" t="str">
        <f>US_Accidents_Dec20_updated[[#This Row],[ID]]</f>
        <v>A-3766645</v>
      </c>
      <c r="B200">
        <f>US_Accidents_Dec20_updated[[#This Row],[Start_Lat]]</f>
        <v>39.725430000000003</v>
      </c>
      <c r="C200">
        <f>US_Accidents_Dec20_updated[[#This Row],[Start_Lng]]</f>
        <v>-105.09775999999999</v>
      </c>
      <c r="D200">
        <f>US_Accidents_Dec20_updated[[#This Row],[Severity]]-1</f>
        <v>2</v>
      </c>
      <c r="E200">
        <f>HOUR(US_Accidents_Dec20_updated[[#This Row],[Start_Time]])</f>
        <v>13</v>
      </c>
      <c r="F200">
        <f>DAY(US_Accidents_Dec20_updated[[#This Row],[Start_Time]])</f>
        <v>7</v>
      </c>
      <c r="G200">
        <f>MONTH(US_Accidents_Dec20_updated[[#This Row],[Start_Time]])</f>
        <v>12</v>
      </c>
      <c r="H200" t="str">
        <f>US_Accidents_Dec20_updated[[#This Row],[Description]]</f>
        <v>At CR-31 - Accident.</v>
      </c>
      <c r="I200" t="s">
        <v>50</v>
      </c>
      <c r="J200">
        <f>IF(US_Accidents_Dec20_updated[[#This Row],[Visibility(mi)]]&gt;30, 30, MROUND(US_Accidents_Dec20_updated[[#This Row],[Visibility(mi)]],5))</f>
        <v>20</v>
      </c>
      <c r="K200">
        <f>MROUND(US_Accidents_Dec20_updated[[#This Row],[Wind_Speed(mph)]],5)</f>
        <v>40</v>
      </c>
      <c r="L200">
        <f>IF(US_Accidents_Dec20_updated[[#This Row],[Precipitation(in)]]&gt;0.1, 0.1, US_Accidents_Dec20_updated[[#This Row],[Precipitation(in)]])</f>
        <v>0</v>
      </c>
    </row>
    <row r="201" spans="1:12" x14ac:dyDescent="0.25">
      <c r="A201" t="str">
        <f>US_Accidents_Dec20_updated[[#This Row],[ID]]</f>
        <v>A-3766647</v>
      </c>
      <c r="B201">
        <f>US_Accidents_Dec20_updated[[#This Row],[Start_Lat]]</f>
        <v>39.783430000000003</v>
      </c>
      <c r="C201">
        <f>US_Accidents_Dec20_updated[[#This Row],[Start_Lng]]</f>
        <v>-105.06261000000001</v>
      </c>
      <c r="D201">
        <f>US_Accidents_Dec20_updated[[#This Row],[Severity]]-1</f>
        <v>2</v>
      </c>
      <c r="E201">
        <f>HOUR(US_Accidents_Dec20_updated[[#This Row],[Start_Time]])</f>
        <v>17</v>
      </c>
      <c r="F201">
        <f>DAY(US_Accidents_Dec20_updated[[#This Row],[Start_Time]])</f>
        <v>7</v>
      </c>
      <c r="G201">
        <f>MONTH(US_Accidents_Dec20_updated[[#This Row],[Start_Time]])</f>
        <v>12</v>
      </c>
      <c r="H201" t="str">
        <f>US_Accidents_Dec20_updated[[#This Row],[Description]]</f>
        <v>At Harlan St/Exit 270 - Accident.</v>
      </c>
      <c r="I201" t="s">
        <v>50</v>
      </c>
      <c r="J201">
        <f>IF(US_Accidents_Dec20_updated[[#This Row],[Visibility(mi)]]&gt;30, 30, MROUND(US_Accidents_Dec20_updated[[#This Row],[Visibility(mi)]],5))</f>
        <v>10</v>
      </c>
      <c r="K201">
        <f>MROUND(US_Accidents_Dec20_updated[[#This Row],[Wind_Speed(mph)]],5)</f>
        <v>15</v>
      </c>
      <c r="L201">
        <f>IF(US_Accidents_Dec20_updated[[#This Row],[Precipitation(in)]]&gt;0.1, 0.1, US_Accidents_Dec20_updated[[#This Row],[Precipitation(in)]])</f>
        <v>0</v>
      </c>
    </row>
    <row r="202" spans="1:12" x14ac:dyDescent="0.25">
      <c r="A202" t="str">
        <f>US_Accidents_Dec20_updated[[#This Row],[ID]]</f>
        <v>A-3766650</v>
      </c>
      <c r="B202">
        <f>US_Accidents_Dec20_updated[[#This Row],[Start_Lat]]</f>
        <v>39.61844</v>
      </c>
      <c r="C202">
        <f>US_Accidents_Dec20_updated[[#This Row],[Start_Lng]]</f>
        <v>-104.89866000000001</v>
      </c>
      <c r="D202">
        <f>US_Accidents_Dec20_updated[[#This Row],[Severity]]-1</f>
        <v>2</v>
      </c>
      <c r="E202">
        <f>HOUR(US_Accidents_Dec20_updated[[#This Row],[Start_Time]])</f>
        <v>18</v>
      </c>
      <c r="F202">
        <f>DAY(US_Accidents_Dec20_updated[[#This Row],[Start_Time]])</f>
        <v>7</v>
      </c>
      <c r="G202">
        <f>MONTH(US_Accidents_Dec20_updated[[#This Row],[Start_Time]])</f>
        <v>12</v>
      </c>
      <c r="H202" t="str">
        <f>US_Accidents_Dec20_updated[[#This Row],[Description]]</f>
        <v>At Orchard Rd/Exit 198 - Accident.</v>
      </c>
      <c r="I202" t="s">
        <v>50</v>
      </c>
      <c r="J202">
        <f>IF(US_Accidents_Dec20_updated[[#This Row],[Visibility(mi)]]&gt;30, 30, MROUND(US_Accidents_Dec20_updated[[#This Row],[Visibility(mi)]],5))</f>
        <v>10</v>
      </c>
      <c r="K202">
        <f>MROUND(US_Accidents_Dec20_updated[[#This Row],[Wind_Speed(mph)]],5)</f>
        <v>5</v>
      </c>
      <c r="L202">
        <f>IF(US_Accidents_Dec20_updated[[#This Row],[Precipitation(in)]]&gt;0.1, 0.1, US_Accidents_Dec20_updated[[#This Row],[Precipitation(in)]])</f>
        <v>0</v>
      </c>
    </row>
    <row r="203" spans="1:12" x14ac:dyDescent="0.25">
      <c r="A203" t="str">
        <f>US_Accidents_Dec20_updated[[#This Row],[ID]]</f>
        <v>A-3766654</v>
      </c>
      <c r="B203">
        <f>US_Accidents_Dec20_updated[[#This Row],[Start_Lat]]</f>
        <v>39.855739999999997</v>
      </c>
      <c r="C203">
        <f>US_Accidents_Dec20_updated[[#This Row],[Start_Lng]]</f>
        <v>-104.98716</v>
      </c>
      <c r="D203">
        <f>US_Accidents_Dec20_updated[[#This Row],[Severity]]-1</f>
        <v>2</v>
      </c>
      <c r="E203">
        <f>HOUR(US_Accidents_Dec20_updated[[#This Row],[Start_Time]])</f>
        <v>18</v>
      </c>
      <c r="F203">
        <f>DAY(US_Accidents_Dec20_updated[[#This Row],[Start_Time]])</f>
        <v>7</v>
      </c>
      <c r="G203">
        <f>MONTH(US_Accidents_Dec20_updated[[#This Row],[Start_Time]])</f>
        <v>12</v>
      </c>
      <c r="H203" t="str">
        <f>US_Accidents_Dec20_updated[[#This Row],[Description]]</f>
        <v>At 84th Ave/Exit 219 - Accident.</v>
      </c>
      <c r="I203" t="s">
        <v>50</v>
      </c>
      <c r="J203">
        <f>IF(US_Accidents_Dec20_updated[[#This Row],[Visibility(mi)]]&gt;30, 30, MROUND(US_Accidents_Dec20_updated[[#This Row],[Visibility(mi)]],5))</f>
        <v>10</v>
      </c>
      <c r="K203">
        <f>MROUND(US_Accidents_Dec20_updated[[#This Row],[Wind_Speed(mph)]],5)</f>
        <v>20</v>
      </c>
      <c r="L203">
        <f>IF(US_Accidents_Dec20_updated[[#This Row],[Precipitation(in)]]&gt;0.1, 0.1, US_Accidents_Dec20_updated[[#This Row],[Precipitation(in)]])</f>
        <v>0</v>
      </c>
    </row>
    <row r="204" spans="1:12" x14ac:dyDescent="0.25">
      <c r="A204" t="str">
        <f>US_Accidents_Dec20_updated[[#This Row],[ID]]</f>
        <v>A-3766656</v>
      </c>
      <c r="B204">
        <f>US_Accidents_Dec20_updated[[#This Row],[Start_Lat]]</f>
        <v>39.884720000000002</v>
      </c>
      <c r="C204">
        <f>US_Accidents_Dec20_updated[[#This Row],[Start_Lng]]</f>
        <v>-104.98766000000001</v>
      </c>
      <c r="D204">
        <f>US_Accidents_Dec20_updated[[#This Row],[Severity]]-1</f>
        <v>2</v>
      </c>
      <c r="E204">
        <f>HOUR(US_Accidents_Dec20_updated[[#This Row],[Start_Time]])</f>
        <v>18</v>
      </c>
      <c r="F204">
        <f>DAY(US_Accidents_Dec20_updated[[#This Row],[Start_Time]])</f>
        <v>7</v>
      </c>
      <c r="G204">
        <f>MONTH(US_Accidents_Dec20_updated[[#This Row],[Start_Time]])</f>
        <v>12</v>
      </c>
      <c r="H204" t="str">
        <f>US_Accidents_Dec20_updated[[#This Row],[Description]]</f>
        <v>At 104th Ave/Exit 221 - Accident.</v>
      </c>
      <c r="I204" t="s">
        <v>50</v>
      </c>
      <c r="J204">
        <f>IF(US_Accidents_Dec20_updated[[#This Row],[Visibility(mi)]]&gt;30, 30, MROUND(US_Accidents_Dec20_updated[[#This Row],[Visibility(mi)]],5))</f>
        <v>10</v>
      </c>
      <c r="K204">
        <f>MROUND(US_Accidents_Dec20_updated[[#This Row],[Wind_Speed(mph)]],5)</f>
        <v>20</v>
      </c>
      <c r="L204">
        <f>IF(US_Accidents_Dec20_updated[[#This Row],[Precipitation(in)]]&gt;0.1, 0.1, US_Accidents_Dec20_updated[[#This Row],[Precipitation(in)]])</f>
        <v>0</v>
      </c>
    </row>
    <row r="205" spans="1:12" x14ac:dyDescent="0.25">
      <c r="A205" t="str">
        <f>US_Accidents_Dec20_updated[[#This Row],[ID]]</f>
        <v>A-3766657</v>
      </c>
      <c r="B205">
        <f>US_Accidents_Dec20_updated[[#This Row],[Start_Lat]]</f>
        <v>39.629800000000003</v>
      </c>
      <c r="C205">
        <f>US_Accidents_Dec20_updated[[#This Row],[Start_Lng]]</f>
        <v>-104.90516</v>
      </c>
      <c r="D205">
        <f>US_Accidents_Dec20_updated[[#This Row],[Severity]]-1</f>
        <v>2</v>
      </c>
      <c r="E205">
        <f>HOUR(US_Accidents_Dec20_updated[[#This Row],[Start_Time]])</f>
        <v>18</v>
      </c>
      <c r="F205">
        <f>DAY(US_Accidents_Dec20_updated[[#This Row],[Start_Time]])</f>
        <v>7</v>
      </c>
      <c r="G205">
        <f>MONTH(US_Accidents_Dec20_updated[[#This Row],[Start_Time]])</f>
        <v>12</v>
      </c>
      <c r="H205" t="str">
        <f>US_Accidents_Dec20_updated[[#This Row],[Description]]</f>
        <v>At I-225 - Accident.</v>
      </c>
      <c r="I205" t="s">
        <v>50</v>
      </c>
      <c r="J205">
        <f>IF(US_Accidents_Dec20_updated[[#This Row],[Visibility(mi)]]&gt;30, 30, MROUND(US_Accidents_Dec20_updated[[#This Row],[Visibility(mi)]],5))</f>
        <v>10</v>
      </c>
      <c r="K205">
        <f>MROUND(US_Accidents_Dec20_updated[[#This Row],[Wind_Speed(mph)]],5)</f>
        <v>0</v>
      </c>
      <c r="L205">
        <f>IF(US_Accidents_Dec20_updated[[#This Row],[Precipitation(in)]]&gt;0.1, 0.1, US_Accidents_Dec20_updated[[#This Row],[Precipitation(in)]])</f>
        <v>0</v>
      </c>
    </row>
    <row r="206" spans="1:12" x14ac:dyDescent="0.25">
      <c r="A206" t="str">
        <f>US_Accidents_Dec20_updated[[#This Row],[ID]]</f>
        <v>A-3767711</v>
      </c>
      <c r="B206">
        <f>US_Accidents_Dec20_updated[[#This Row],[Start_Lat]]</f>
        <v>39.823790000000002</v>
      </c>
      <c r="C206">
        <f>US_Accidents_Dec20_updated[[#This Row],[Start_Lng]]</f>
        <v>-104.96419</v>
      </c>
      <c r="D206">
        <f>US_Accidents_Dec20_updated[[#This Row],[Severity]]-1</f>
        <v>2</v>
      </c>
      <c r="E206">
        <f>HOUR(US_Accidents_Dec20_updated[[#This Row],[Start_Time]])</f>
        <v>3</v>
      </c>
      <c r="F206">
        <f>DAY(US_Accidents_Dec20_updated[[#This Row],[Start_Time]])</f>
        <v>8</v>
      </c>
      <c r="G206">
        <f>MONTH(US_Accidents_Dec20_updated[[#This Row],[Start_Time]])</f>
        <v>12</v>
      </c>
      <c r="H206" t="str">
        <f>US_Accidents_Dec20_updated[[#This Row],[Description]]</f>
        <v>At I-270/Exit 6 - Accident.</v>
      </c>
      <c r="I206" t="s">
        <v>50</v>
      </c>
      <c r="J206">
        <f>IF(US_Accidents_Dec20_updated[[#This Row],[Visibility(mi)]]&gt;30, 30, MROUND(US_Accidents_Dec20_updated[[#This Row],[Visibility(mi)]],5))</f>
        <v>10</v>
      </c>
      <c r="K206">
        <f>MROUND(US_Accidents_Dec20_updated[[#This Row],[Wind_Speed(mph)]],5)</f>
        <v>15</v>
      </c>
      <c r="L206">
        <f>IF(US_Accidents_Dec20_updated[[#This Row],[Precipitation(in)]]&gt;0.1, 0.1, US_Accidents_Dec20_updated[[#This Row],[Precipitation(in)]])</f>
        <v>0</v>
      </c>
    </row>
    <row r="207" spans="1:12" x14ac:dyDescent="0.25">
      <c r="A207" t="str">
        <f>US_Accidents_Dec20_updated[[#This Row],[ID]]</f>
        <v>A-3767757</v>
      </c>
      <c r="B207">
        <f>US_Accidents_Dec20_updated[[#This Row],[Start_Lat]]</f>
        <v>39.72486</v>
      </c>
      <c r="C207">
        <f>US_Accidents_Dec20_updated[[#This Row],[Start_Lng]]</f>
        <v>-105.17979</v>
      </c>
      <c r="D207">
        <f>US_Accidents_Dec20_updated[[#This Row],[Severity]]-1</f>
        <v>2</v>
      </c>
      <c r="E207">
        <f>HOUR(US_Accidents_Dec20_updated[[#This Row],[Start_Time]])</f>
        <v>16</v>
      </c>
      <c r="F207">
        <f>DAY(US_Accidents_Dec20_updated[[#This Row],[Start_Time]])</f>
        <v>8</v>
      </c>
      <c r="G207">
        <f>MONTH(US_Accidents_Dec20_updated[[#This Row],[Start_Time]])</f>
        <v>12</v>
      </c>
      <c r="H207" t="str">
        <f>US_Accidents_Dec20_updated[[#This Row],[Description]]</f>
        <v>At US-6/6th Ave/Exit 261 - Accident.</v>
      </c>
      <c r="I207" t="s">
        <v>50</v>
      </c>
      <c r="J207">
        <f>IF(US_Accidents_Dec20_updated[[#This Row],[Visibility(mi)]]&gt;30, 30, MROUND(US_Accidents_Dec20_updated[[#This Row],[Visibility(mi)]],5))</f>
        <v>30</v>
      </c>
      <c r="K207">
        <f>MROUND(US_Accidents_Dec20_updated[[#This Row],[Wind_Speed(mph)]],5)</f>
        <v>25</v>
      </c>
      <c r="L207">
        <f>IF(US_Accidents_Dec20_updated[[#This Row],[Precipitation(in)]]&gt;0.1, 0.1, US_Accidents_Dec20_updated[[#This Row],[Precipitation(in)]])</f>
        <v>0</v>
      </c>
    </row>
    <row r="208" spans="1:12" x14ac:dyDescent="0.25">
      <c r="A208" t="str">
        <f>US_Accidents_Dec20_updated[[#This Row],[ID]]</f>
        <v>A-3767759</v>
      </c>
      <c r="B208">
        <f>US_Accidents_Dec20_updated[[#This Row],[Start_Lat]]</f>
        <v>39.604990000000001</v>
      </c>
      <c r="C208">
        <f>US_Accidents_Dec20_updated[[#This Row],[Start_Lng]]</f>
        <v>-104.89093</v>
      </c>
      <c r="D208">
        <f>US_Accidents_Dec20_updated[[#This Row],[Severity]]-1</f>
        <v>2</v>
      </c>
      <c r="E208">
        <f>HOUR(US_Accidents_Dec20_updated[[#This Row],[Start_Time]])</f>
        <v>15</v>
      </c>
      <c r="F208">
        <f>DAY(US_Accidents_Dec20_updated[[#This Row],[Start_Time]])</f>
        <v>8</v>
      </c>
      <c r="G208">
        <f>MONTH(US_Accidents_Dec20_updated[[#This Row],[Start_Time]])</f>
        <v>12</v>
      </c>
      <c r="H208" t="str">
        <f>US_Accidents_Dec20_updated[[#This Row],[Description]]</f>
        <v>At CO-88/Arapahoe Rd/Exit 197 - Accident.</v>
      </c>
      <c r="I208" t="s">
        <v>50</v>
      </c>
      <c r="J208">
        <f>IF(US_Accidents_Dec20_updated[[#This Row],[Visibility(mi)]]&gt;30, 30, MROUND(US_Accidents_Dec20_updated[[#This Row],[Visibility(mi)]],5))</f>
        <v>10</v>
      </c>
      <c r="K208">
        <f>MROUND(US_Accidents_Dec20_updated[[#This Row],[Wind_Speed(mph)]],5)</f>
        <v>5</v>
      </c>
      <c r="L208">
        <f>IF(US_Accidents_Dec20_updated[[#This Row],[Precipitation(in)]]&gt;0.1, 0.1, US_Accidents_Dec20_updated[[#This Row],[Precipitation(in)]])</f>
        <v>0</v>
      </c>
    </row>
    <row r="209" spans="1:12" x14ac:dyDescent="0.25">
      <c r="A209" t="str">
        <f>US_Accidents_Dec20_updated[[#This Row],[ID]]</f>
        <v>A-3767761</v>
      </c>
      <c r="B209">
        <f>US_Accidents_Dec20_updated[[#This Row],[Start_Lat]]</f>
        <v>40.474899999999998</v>
      </c>
      <c r="C209">
        <f>US_Accidents_Dec20_updated[[#This Row],[Start_Lng]]</f>
        <v>-104.99205000000001</v>
      </c>
      <c r="D209">
        <f>US_Accidents_Dec20_updated[[#This Row],[Severity]]-1</f>
        <v>2</v>
      </c>
      <c r="E209">
        <f>HOUR(US_Accidents_Dec20_updated[[#This Row],[Start_Time]])</f>
        <v>17</v>
      </c>
      <c r="F209">
        <f>DAY(US_Accidents_Dec20_updated[[#This Row],[Start_Time]])</f>
        <v>8</v>
      </c>
      <c r="G209">
        <f>MONTH(US_Accidents_Dec20_updated[[#This Row],[Start_Time]])</f>
        <v>12</v>
      </c>
      <c r="H209" t="str">
        <f>US_Accidents_Dec20_updated[[#This Row],[Description]]</f>
        <v>At Crossroads Blvd/Exit 259 - Accident.</v>
      </c>
      <c r="I209" t="s">
        <v>50</v>
      </c>
      <c r="J209">
        <f>IF(US_Accidents_Dec20_updated[[#This Row],[Visibility(mi)]]&gt;30, 30, MROUND(US_Accidents_Dec20_updated[[#This Row],[Visibility(mi)]],5))</f>
        <v>10</v>
      </c>
      <c r="K209">
        <f>MROUND(US_Accidents_Dec20_updated[[#This Row],[Wind_Speed(mph)]],5)</f>
        <v>5</v>
      </c>
      <c r="L209">
        <f>IF(US_Accidents_Dec20_updated[[#This Row],[Precipitation(in)]]&gt;0.1, 0.1, US_Accidents_Dec20_updated[[#This Row],[Precipitation(in)]])</f>
        <v>0</v>
      </c>
    </row>
    <row r="210" spans="1:12" x14ac:dyDescent="0.25">
      <c r="A210" t="str">
        <f>US_Accidents_Dec20_updated[[#This Row],[ID]]</f>
        <v>A-3767762</v>
      </c>
      <c r="B210">
        <f>US_Accidents_Dec20_updated[[#This Row],[Start_Lat]]</f>
        <v>39.245069999999998</v>
      </c>
      <c r="C210">
        <f>US_Accidents_Dec20_updated[[#This Row],[Start_Lng]]</f>
        <v>-104.87988</v>
      </c>
      <c r="D210">
        <f>US_Accidents_Dec20_updated[[#This Row],[Severity]]-1</f>
        <v>2</v>
      </c>
      <c r="E210">
        <f>HOUR(US_Accidents_Dec20_updated[[#This Row],[Start_Time]])</f>
        <v>18</v>
      </c>
      <c r="F210">
        <f>DAY(US_Accidents_Dec20_updated[[#This Row],[Start_Time]])</f>
        <v>8</v>
      </c>
      <c r="G210">
        <f>MONTH(US_Accidents_Dec20_updated[[#This Row],[Start_Time]])</f>
        <v>12</v>
      </c>
      <c r="H210" t="str">
        <f>US_Accidents_Dec20_updated[[#This Row],[Description]]</f>
        <v>At Upper Lake Gulch Rd/Exit 172 - Accident.</v>
      </c>
      <c r="I210" t="s">
        <v>50</v>
      </c>
      <c r="J210">
        <f>IF(US_Accidents_Dec20_updated[[#This Row],[Visibility(mi)]]&gt;30, 30, MROUND(US_Accidents_Dec20_updated[[#This Row],[Visibility(mi)]],5))</f>
        <v>10</v>
      </c>
      <c r="K210">
        <f>MROUND(US_Accidents_Dec20_updated[[#This Row],[Wind_Speed(mph)]],5)</f>
        <v>10</v>
      </c>
      <c r="L210">
        <f>IF(US_Accidents_Dec20_updated[[#This Row],[Precipitation(in)]]&gt;0.1, 0.1, US_Accidents_Dec20_updated[[#This Row],[Precipitation(in)]])</f>
        <v>0</v>
      </c>
    </row>
    <row r="211" spans="1:12" x14ac:dyDescent="0.25">
      <c r="A211" t="str">
        <f>US_Accidents_Dec20_updated[[#This Row],[ID]]</f>
        <v>A-3767763</v>
      </c>
      <c r="B211">
        <f>US_Accidents_Dec20_updated[[#This Row],[Start_Lat]]</f>
        <v>39.773479999999999</v>
      </c>
      <c r="C211">
        <f>US_Accidents_Dec20_updated[[#This Row],[Start_Lng]]</f>
        <v>-104.83873</v>
      </c>
      <c r="D211">
        <f>US_Accidents_Dec20_updated[[#This Row],[Severity]]-1</f>
        <v>2</v>
      </c>
      <c r="E211">
        <f>HOUR(US_Accidents_Dec20_updated[[#This Row],[Start_Time]])</f>
        <v>16</v>
      </c>
      <c r="F211">
        <f>DAY(US_Accidents_Dec20_updated[[#This Row],[Start_Time]])</f>
        <v>8</v>
      </c>
      <c r="G211">
        <f>MONTH(US_Accidents_Dec20_updated[[#This Row],[Start_Time]])</f>
        <v>12</v>
      </c>
      <c r="H211" t="str">
        <f>US_Accidents_Dec20_updated[[#This Row],[Description]]</f>
        <v>At I-225 - Accident.</v>
      </c>
      <c r="I211" t="s">
        <v>50</v>
      </c>
      <c r="J211">
        <f>IF(US_Accidents_Dec20_updated[[#This Row],[Visibility(mi)]]&gt;30, 30, MROUND(US_Accidents_Dec20_updated[[#This Row],[Visibility(mi)]],5))</f>
        <v>10</v>
      </c>
      <c r="K211">
        <f>MROUND(US_Accidents_Dec20_updated[[#This Row],[Wind_Speed(mph)]],5)</f>
        <v>10</v>
      </c>
      <c r="L211">
        <f>IF(US_Accidents_Dec20_updated[[#This Row],[Precipitation(in)]]&gt;0.1, 0.1, US_Accidents_Dec20_updated[[#This Row],[Precipitation(in)]])</f>
        <v>0</v>
      </c>
    </row>
    <row r="212" spans="1:12" x14ac:dyDescent="0.25">
      <c r="A212" t="str">
        <f>US_Accidents_Dec20_updated[[#This Row],[ID]]</f>
        <v>A-3767764</v>
      </c>
      <c r="B212">
        <f>US_Accidents_Dec20_updated[[#This Row],[Start_Lat]]</f>
        <v>39.244959999999999</v>
      </c>
      <c r="C212">
        <f>US_Accidents_Dec20_updated[[#This Row],[Start_Lng]]</f>
        <v>-104.88003999999999</v>
      </c>
      <c r="D212">
        <f>US_Accidents_Dec20_updated[[#This Row],[Severity]]-1</f>
        <v>2</v>
      </c>
      <c r="E212">
        <f>HOUR(US_Accidents_Dec20_updated[[#This Row],[Start_Time]])</f>
        <v>18</v>
      </c>
      <c r="F212">
        <f>DAY(US_Accidents_Dec20_updated[[#This Row],[Start_Time]])</f>
        <v>8</v>
      </c>
      <c r="G212">
        <f>MONTH(US_Accidents_Dec20_updated[[#This Row],[Start_Time]])</f>
        <v>12</v>
      </c>
      <c r="H212" t="str">
        <f>US_Accidents_Dec20_updated[[#This Row],[Description]]</f>
        <v>At Upper Lake Gulch Rd/Exit 172 - Accident.</v>
      </c>
      <c r="I212" t="s">
        <v>50</v>
      </c>
      <c r="J212">
        <f>IF(US_Accidents_Dec20_updated[[#This Row],[Visibility(mi)]]&gt;30, 30, MROUND(US_Accidents_Dec20_updated[[#This Row],[Visibility(mi)]],5))</f>
        <v>10</v>
      </c>
      <c r="K212">
        <f>MROUND(US_Accidents_Dec20_updated[[#This Row],[Wind_Speed(mph)]],5)</f>
        <v>10</v>
      </c>
      <c r="L212">
        <f>IF(US_Accidents_Dec20_updated[[#This Row],[Precipitation(in)]]&gt;0.1, 0.1, US_Accidents_Dec20_updated[[#This Row],[Precipitation(in)]])</f>
        <v>0</v>
      </c>
    </row>
    <row r="213" spans="1:12" x14ac:dyDescent="0.25">
      <c r="A213" t="str">
        <f>US_Accidents_Dec20_updated[[#This Row],[ID]]</f>
        <v>A-3767765</v>
      </c>
      <c r="B213">
        <f>US_Accidents_Dec20_updated[[#This Row],[Start_Lat]]</f>
        <v>39.749839999999999</v>
      </c>
      <c r="C213">
        <f>US_Accidents_Dec20_updated[[#This Row],[Start_Lng]]</f>
        <v>-105.01721999999999</v>
      </c>
      <c r="D213">
        <f>US_Accidents_Dec20_updated[[#This Row],[Severity]]-1</f>
        <v>2</v>
      </c>
      <c r="E213">
        <f>HOUR(US_Accidents_Dec20_updated[[#This Row],[Start_Time]])</f>
        <v>18</v>
      </c>
      <c r="F213">
        <f>DAY(US_Accidents_Dec20_updated[[#This Row],[Start_Time]])</f>
        <v>8</v>
      </c>
      <c r="G213">
        <f>MONTH(US_Accidents_Dec20_updated[[#This Row],[Start_Time]])</f>
        <v>12</v>
      </c>
      <c r="H213" t="str">
        <f>US_Accidents_Dec20_updated[[#This Row],[Description]]</f>
        <v>At 23rd Ave/Exit 211 - Accident.</v>
      </c>
      <c r="I213" t="s">
        <v>50</v>
      </c>
      <c r="J213">
        <f>IF(US_Accidents_Dec20_updated[[#This Row],[Visibility(mi)]]&gt;30, 30, MROUND(US_Accidents_Dec20_updated[[#This Row],[Visibility(mi)]],5))</f>
        <v>30</v>
      </c>
      <c r="K213">
        <f>MROUND(US_Accidents_Dec20_updated[[#This Row],[Wind_Speed(mph)]],5)</f>
        <v>20</v>
      </c>
      <c r="L213">
        <f>IF(US_Accidents_Dec20_updated[[#This Row],[Precipitation(in)]]&gt;0.1, 0.1, US_Accidents_Dec20_updated[[#This Row],[Precipitation(in)]])</f>
        <v>0</v>
      </c>
    </row>
    <row r="214" spans="1:12" x14ac:dyDescent="0.25">
      <c r="A214" t="str">
        <f>US_Accidents_Dec20_updated[[#This Row],[ID]]</f>
        <v>A-3769476</v>
      </c>
      <c r="B214">
        <f>US_Accidents_Dec20_updated[[#This Row],[Start_Lat]]</f>
        <v>37.907969999999999</v>
      </c>
      <c r="C214">
        <f>US_Accidents_Dec20_updated[[#This Row],[Start_Lng]]</f>
        <v>-104.82886999999999</v>
      </c>
      <c r="D214">
        <f>US_Accidents_Dec20_updated[[#This Row],[Severity]]-1</f>
        <v>2</v>
      </c>
      <c r="E214">
        <f>HOUR(US_Accidents_Dec20_updated[[#This Row],[Start_Time]])</f>
        <v>7</v>
      </c>
      <c r="F214">
        <f>DAY(US_Accidents_Dec20_updated[[#This Row],[Start_Time]])</f>
        <v>9</v>
      </c>
      <c r="G214">
        <f>MONTH(US_Accidents_Dec20_updated[[#This Row],[Start_Time]])</f>
        <v>12</v>
      </c>
      <c r="H214" t="str">
        <f>US_Accidents_Dec20_updated[[#This Row],[Description]]</f>
        <v>At Graneros Rd/Exit 71 - Accident.</v>
      </c>
      <c r="I214" t="s">
        <v>50</v>
      </c>
      <c r="J214">
        <f>IF(US_Accidents_Dec20_updated[[#This Row],[Visibility(mi)]]&gt;30, 30, MROUND(US_Accidents_Dec20_updated[[#This Row],[Visibility(mi)]],5))</f>
        <v>10</v>
      </c>
      <c r="K214">
        <f>MROUND(US_Accidents_Dec20_updated[[#This Row],[Wind_Speed(mph)]],5)</f>
        <v>0</v>
      </c>
      <c r="L214">
        <f>IF(US_Accidents_Dec20_updated[[#This Row],[Precipitation(in)]]&gt;0.1, 0.1, US_Accidents_Dec20_updated[[#This Row],[Precipitation(in)]])</f>
        <v>0</v>
      </c>
    </row>
    <row r="215" spans="1:12" x14ac:dyDescent="0.25">
      <c r="A215" t="str">
        <f>US_Accidents_Dec20_updated[[#This Row],[ID]]</f>
        <v>A-3769481</v>
      </c>
      <c r="B215">
        <f>US_Accidents_Dec20_updated[[#This Row],[Start_Lat]]</f>
        <v>39.725630000000002</v>
      </c>
      <c r="C215">
        <f>US_Accidents_Dec20_updated[[#This Row],[Start_Lng]]</f>
        <v>-105.07871</v>
      </c>
      <c r="D215">
        <f>US_Accidents_Dec20_updated[[#This Row],[Severity]]-1</f>
        <v>2</v>
      </c>
      <c r="E215">
        <f>HOUR(US_Accidents_Dec20_updated[[#This Row],[Start_Time]])</f>
        <v>8</v>
      </c>
      <c r="F215">
        <f>DAY(US_Accidents_Dec20_updated[[#This Row],[Start_Time]])</f>
        <v>9</v>
      </c>
      <c r="G215">
        <f>MONTH(US_Accidents_Dec20_updated[[#This Row],[Start_Time]])</f>
        <v>12</v>
      </c>
      <c r="H215" t="str">
        <f>US_Accidents_Dec20_updated[[#This Row],[Description]]</f>
        <v>At CO-121/Wadsworth Blvd - Accident.</v>
      </c>
      <c r="I215" t="s">
        <v>50</v>
      </c>
      <c r="J215">
        <f>IF(US_Accidents_Dec20_updated[[#This Row],[Visibility(mi)]]&gt;30, 30, MROUND(US_Accidents_Dec20_updated[[#This Row],[Visibility(mi)]],5))</f>
        <v>10</v>
      </c>
      <c r="K215">
        <f>MROUND(US_Accidents_Dec20_updated[[#This Row],[Wind_Speed(mph)]],5)</f>
        <v>5</v>
      </c>
      <c r="L215">
        <f>IF(US_Accidents_Dec20_updated[[#This Row],[Precipitation(in)]]&gt;0.1, 0.1, US_Accidents_Dec20_updated[[#This Row],[Precipitation(in)]])</f>
        <v>0</v>
      </c>
    </row>
    <row r="216" spans="1:12" x14ac:dyDescent="0.25">
      <c r="A216" t="str">
        <f>US_Accidents_Dec20_updated[[#This Row],[ID]]</f>
        <v>A-3769488</v>
      </c>
      <c r="B216">
        <f>US_Accidents_Dec20_updated[[#This Row],[Start_Lat]]</f>
        <v>39.958590000000001</v>
      </c>
      <c r="C216">
        <f>US_Accidents_Dec20_updated[[#This Row],[Start_Lng]]</f>
        <v>-104.76907</v>
      </c>
      <c r="D216">
        <f>US_Accidents_Dec20_updated[[#This Row],[Severity]]-1</f>
        <v>2</v>
      </c>
      <c r="E216">
        <f>HOUR(US_Accidents_Dec20_updated[[#This Row],[Start_Time]])</f>
        <v>9</v>
      </c>
      <c r="F216">
        <f>DAY(US_Accidents_Dec20_updated[[#This Row],[Start_Time]])</f>
        <v>9</v>
      </c>
      <c r="G216">
        <f>MONTH(US_Accidents_Dec20_updated[[#This Row],[Start_Time]])</f>
        <v>12</v>
      </c>
      <c r="H216" t="str">
        <f>US_Accidents_Dec20_updated[[#This Row],[Description]]</f>
        <v>Between 136th Ave/Exit 20 and 168th Ave/Exit 25 - Accident.</v>
      </c>
      <c r="I216" t="s">
        <v>50</v>
      </c>
      <c r="J216">
        <f>IF(US_Accidents_Dec20_updated[[#This Row],[Visibility(mi)]]&gt;30, 30, MROUND(US_Accidents_Dec20_updated[[#This Row],[Visibility(mi)]],5))</f>
        <v>10</v>
      </c>
      <c r="K216">
        <f>MROUND(US_Accidents_Dec20_updated[[#This Row],[Wind_Speed(mph)]],5)</f>
        <v>10</v>
      </c>
      <c r="L216">
        <f>IF(US_Accidents_Dec20_updated[[#This Row],[Precipitation(in)]]&gt;0.1, 0.1, US_Accidents_Dec20_updated[[#This Row],[Precipitation(in)]])</f>
        <v>0</v>
      </c>
    </row>
    <row r="217" spans="1:12" x14ac:dyDescent="0.25">
      <c r="A217" t="str">
        <f>US_Accidents_Dec20_updated[[#This Row],[ID]]</f>
        <v>A-3769489</v>
      </c>
      <c r="B217">
        <f>US_Accidents_Dec20_updated[[#This Row],[Start_Lat]]</f>
        <v>39.979149999999997</v>
      </c>
      <c r="C217">
        <f>US_Accidents_Dec20_updated[[#This Row],[Start_Lng]]</f>
        <v>-104.74433999999999</v>
      </c>
      <c r="D217">
        <f>US_Accidents_Dec20_updated[[#This Row],[Severity]]-1</f>
        <v>2</v>
      </c>
      <c r="E217">
        <f>HOUR(US_Accidents_Dec20_updated[[#This Row],[Start_Time]])</f>
        <v>9</v>
      </c>
      <c r="F217">
        <f>DAY(US_Accidents_Dec20_updated[[#This Row],[Start_Time]])</f>
        <v>9</v>
      </c>
      <c r="G217">
        <f>MONTH(US_Accidents_Dec20_updated[[#This Row],[Start_Time]])</f>
        <v>12</v>
      </c>
      <c r="H217" t="str">
        <f>US_Accidents_Dec20_updated[[#This Row],[Description]]</f>
        <v>Between 168th Ave/Exit 25 and 144th Ave/Exit 21 - Accident.</v>
      </c>
      <c r="I217" t="s">
        <v>50</v>
      </c>
      <c r="J217">
        <f>IF(US_Accidents_Dec20_updated[[#This Row],[Visibility(mi)]]&gt;30, 30, MROUND(US_Accidents_Dec20_updated[[#This Row],[Visibility(mi)]],5))</f>
        <v>10</v>
      </c>
      <c r="K217">
        <f>MROUND(US_Accidents_Dec20_updated[[#This Row],[Wind_Speed(mph)]],5)</f>
        <v>10</v>
      </c>
      <c r="L217">
        <f>IF(US_Accidents_Dec20_updated[[#This Row],[Precipitation(in)]]&gt;0.1, 0.1, US_Accidents_Dec20_updated[[#This Row],[Precipitation(in)]])</f>
        <v>0</v>
      </c>
    </row>
    <row r="218" spans="1:12" x14ac:dyDescent="0.25">
      <c r="A218" t="str">
        <f>US_Accidents_Dec20_updated[[#This Row],[ID]]</f>
        <v>A-3769490</v>
      </c>
      <c r="B218">
        <f>US_Accidents_Dec20_updated[[#This Row],[Start_Lat]]</f>
        <v>39.972410000000004</v>
      </c>
      <c r="C218">
        <f>US_Accidents_Dec20_updated[[#This Row],[Start_Lng]]</f>
        <v>-104.75141000000001</v>
      </c>
      <c r="D218">
        <f>US_Accidents_Dec20_updated[[#This Row],[Severity]]-1</f>
        <v>3</v>
      </c>
      <c r="E218">
        <f>HOUR(US_Accidents_Dec20_updated[[#This Row],[Start_Time]])</f>
        <v>9</v>
      </c>
      <c r="F218">
        <f>DAY(US_Accidents_Dec20_updated[[#This Row],[Start_Time]])</f>
        <v>9</v>
      </c>
      <c r="G218">
        <f>MONTH(US_Accidents_Dec20_updated[[#This Row],[Start_Time]])</f>
        <v>12</v>
      </c>
      <c r="H218" t="str">
        <f>US_Accidents_Dec20_updated[[#This Row],[Description]]</f>
        <v>Closed between Bromley Ave/Exit 22 and 144th Ave/Exit 21 - Road closed due to accident.</v>
      </c>
      <c r="I218" t="s">
        <v>50</v>
      </c>
      <c r="J218">
        <f>IF(US_Accidents_Dec20_updated[[#This Row],[Visibility(mi)]]&gt;30, 30, MROUND(US_Accidents_Dec20_updated[[#This Row],[Visibility(mi)]],5))</f>
        <v>10</v>
      </c>
      <c r="K218">
        <f>MROUND(US_Accidents_Dec20_updated[[#This Row],[Wind_Speed(mph)]],5)</f>
        <v>15</v>
      </c>
      <c r="L218">
        <f>IF(US_Accidents_Dec20_updated[[#This Row],[Precipitation(in)]]&gt;0.1, 0.1, US_Accidents_Dec20_updated[[#This Row],[Precipitation(in)]])</f>
        <v>0</v>
      </c>
    </row>
    <row r="219" spans="1:12" x14ac:dyDescent="0.25">
      <c r="A219" t="str">
        <f>US_Accidents_Dec20_updated[[#This Row],[ID]]</f>
        <v>A-3769511</v>
      </c>
      <c r="B219">
        <f>US_Accidents_Dec20_updated[[#This Row],[Start_Lat]]</f>
        <v>39.784309999999998</v>
      </c>
      <c r="C219">
        <f>US_Accidents_Dec20_updated[[#This Row],[Start_Lng]]</f>
        <v>-105.11665000000001</v>
      </c>
      <c r="D219">
        <f>US_Accidents_Dec20_updated[[#This Row],[Severity]]-1</f>
        <v>2</v>
      </c>
      <c r="E219">
        <f>HOUR(US_Accidents_Dec20_updated[[#This Row],[Start_Time]])</f>
        <v>16</v>
      </c>
      <c r="F219">
        <f>DAY(US_Accidents_Dec20_updated[[#This Row],[Start_Time]])</f>
        <v>9</v>
      </c>
      <c r="G219">
        <f>MONTH(US_Accidents_Dec20_updated[[#This Row],[Start_Time]])</f>
        <v>12</v>
      </c>
      <c r="H219" t="str">
        <f>US_Accidents_Dec20_updated[[#This Row],[Description]]</f>
        <v>At CO-72/44th Ave/Ward Rd/Exit 266 - Accident.</v>
      </c>
      <c r="I219" t="s">
        <v>50</v>
      </c>
      <c r="J219">
        <f>IF(US_Accidents_Dec20_updated[[#This Row],[Visibility(mi)]]&gt;30, 30, MROUND(US_Accidents_Dec20_updated[[#This Row],[Visibility(mi)]],5))</f>
        <v>15</v>
      </c>
      <c r="K219">
        <f>MROUND(US_Accidents_Dec20_updated[[#This Row],[Wind_Speed(mph)]],5)</f>
        <v>5</v>
      </c>
      <c r="L219">
        <f>IF(US_Accidents_Dec20_updated[[#This Row],[Precipitation(in)]]&gt;0.1, 0.1, US_Accidents_Dec20_updated[[#This Row],[Precipitation(in)]])</f>
        <v>0</v>
      </c>
    </row>
    <row r="220" spans="1:12" x14ac:dyDescent="0.25">
      <c r="A220" t="str">
        <f>US_Accidents_Dec20_updated[[#This Row],[ID]]</f>
        <v>A-3769517</v>
      </c>
      <c r="B220">
        <f>US_Accidents_Dec20_updated[[#This Row],[Start_Lat]]</f>
        <v>39.95073</v>
      </c>
      <c r="C220">
        <f>US_Accidents_Dec20_updated[[#This Row],[Start_Lng]]</f>
        <v>-105.15447</v>
      </c>
      <c r="D220">
        <f>US_Accidents_Dec20_updated[[#This Row],[Severity]]-1</f>
        <v>1</v>
      </c>
      <c r="E220">
        <f>HOUR(US_Accidents_Dec20_updated[[#This Row],[Start_Time]])</f>
        <v>18</v>
      </c>
      <c r="F220">
        <f>DAY(US_Accidents_Dec20_updated[[#This Row],[Start_Time]])</f>
        <v>9</v>
      </c>
      <c r="G220">
        <f>MONTH(US_Accidents_Dec20_updated[[#This Row],[Start_Time]])</f>
        <v>12</v>
      </c>
      <c r="H220" t="str">
        <f>US_Accidents_Dec20_updated[[#This Row],[Description]]</f>
        <v>At Flatiron Cir - Accident.</v>
      </c>
      <c r="I220" t="s">
        <v>50</v>
      </c>
      <c r="J220">
        <f>IF(US_Accidents_Dec20_updated[[#This Row],[Visibility(mi)]]&gt;30, 30, MROUND(US_Accidents_Dec20_updated[[#This Row],[Visibility(mi)]],5))</f>
        <v>30</v>
      </c>
      <c r="K220">
        <f>MROUND(US_Accidents_Dec20_updated[[#This Row],[Wind_Speed(mph)]],5)</f>
        <v>0</v>
      </c>
      <c r="L220">
        <f>IF(US_Accidents_Dec20_updated[[#This Row],[Precipitation(in)]]&gt;0.1, 0.1, US_Accidents_Dec20_updated[[#This Row],[Precipitation(in)]])</f>
        <v>0</v>
      </c>
    </row>
    <row r="221" spans="1:12" x14ac:dyDescent="0.25">
      <c r="A221" t="str">
        <f>US_Accidents_Dec20_updated[[#This Row],[ID]]</f>
        <v>A-3769520</v>
      </c>
      <c r="B221">
        <f>US_Accidents_Dec20_updated[[#This Row],[Start_Lat]]</f>
        <v>39.835520000000002</v>
      </c>
      <c r="C221">
        <f>US_Accidents_Dec20_updated[[#This Row],[Start_Lng]]</f>
        <v>-105.02235</v>
      </c>
      <c r="D221">
        <f>US_Accidents_Dec20_updated[[#This Row],[Severity]]-1</f>
        <v>1</v>
      </c>
      <c r="E221">
        <f>HOUR(US_Accidents_Dec20_updated[[#This Row],[Start_Time]])</f>
        <v>18</v>
      </c>
      <c r="F221">
        <f>DAY(US_Accidents_Dec20_updated[[#This Row],[Start_Time]])</f>
        <v>9</v>
      </c>
      <c r="G221">
        <f>MONTH(US_Accidents_Dec20_updated[[#This Row],[Start_Time]])</f>
        <v>12</v>
      </c>
      <c r="H221" t="str">
        <f>US_Accidents_Dec20_updated[[#This Row],[Description]]</f>
        <v>At Federal Blvd - Accident.</v>
      </c>
      <c r="I221" t="s">
        <v>50</v>
      </c>
      <c r="J221">
        <f>IF(US_Accidents_Dec20_updated[[#This Row],[Visibility(mi)]]&gt;30, 30, MROUND(US_Accidents_Dec20_updated[[#This Row],[Visibility(mi)]],5))</f>
        <v>30</v>
      </c>
      <c r="K221">
        <f>MROUND(US_Accidents_Dec20_updated[[#This Row],[Wind_Speed(mph)]],5)</f>
        <v>0</v>
      </c>
      <c r="L221">
        <f>IF(US_Accidents_Dec20_updated[[#This Row],[Precipitation(in)]]&gt;0.1, 0.1, US_Accidents_Dec20_updated[[#This Row],[Precipitation(in)]])</f>
        <v>0</v>
      </c>
    </row>
    <row r="222" spans="1:12" x14ac:dyDescent="0.25">
      <c r="A222" t="str">
        <f>US_Accidents_Dec20_updated[[#This Row],[ID]]</f>
        <v>A-3769525</v>
      </c>
      <c r="B222">
        <f>US_Accidents_Dec20_updated[[#This Row],[Start_Lat]]</f>
        <v>39.785530000000001</v>
      </c>
      <c r="C222">
        <f>US_Accidents_Dec20_updated[[#This Row],[Start_Lng]]</f>
        <v>-105.08371</v>
      </c>
      <c r="D222">
        <f>US_Accidents_Dec20_updated[[#This Row],[Severity]]-1</f>
        <v>2</v>
      </c>
      <c r="E222">
        <f>HOUR(US_Accidents_Dec20_updated[[#This Row],[Start_Time]])</f>
        <v>19</v>
      </c>
      <c r="F222">
        <f>DAY(US_Accidents_Dec20_updated[[#This Row],[Start_Time]])</f>
        <v>9</v>
      </c>
      <c r="G222">
        <f>MONTH(US_Accidents_Dec20_updated[[#This Row],[Start_Time]])</f>
        <v>12</v>
      </c>
      <c r="H222" t="str">
        <f>US_Accidents_Dec20_updated[[#This Row],[Description]]</f>
        <v>At CO-121/Wadsworth Blvd/Exit 269 - Accident.</v>
      </c>
      <c r="I222" t="s">
        <v>50</v>
      </c>
      <c r="J222">
        <f>IF(US_Accidents_Dec20_updated[[#This Row],[Visibility(mi)]]&gt;30, 30, MROUND(US_Accidents_Dec20_updated[[#This Row],[Visibility(mi)]],5))</f>
        <v>30</v>
      </c>
      <c r="K222">
        <f>MROUND(US_Accidents_Dec20_updated[[#This Row],[Wind_Speed(mph)]],5)</f>
        <v>0</v>
      </c>
      <c r="L222">
        <f>IF(US_Accidents_Dec20_updated[[#This Row],[Precipitation(in)]]&gt;0.1, 0.1, US_Accidents_Dec20_updated[[#This Row],[Precipitation(in)]])</f>
        <v>0</v>
      </c>
    </row>
    <row r="223" spans="1:12" x14ac:dyDescent="0.25">
      <c r="A223" t="str">
        <f>US_Accidents_Dec20_updated[[#This Row],[ID]]</f>
        <v>A-3769527</v>
      </c>
      <c r="B223">
        <f>US_Accidents_Dec20_updated[[#This Row],[Start_Lat]]</f>
        <v>39.558149999999998</v>
      </c>
      <c r="C223">
        <f>US_Accidents_Dec20_updated[[#This Row],[Start_Lng]]</f>
        <v>-105.10033</v>
      </c>
      <c r="D223">
        <f>US_Accidents_Dec20_updated[[#This Row],[Severity]]-1</f>
        <v>2</v>
      </c>
      <c r="E223">
        <f>HOUR(US_Accidents_Dec20_updated[[#This Row],[Start_Time]])</f>
        <v>19</v>
      </c>
      <c r="F223">
        <f>DAY(US_Accidents_Dec20_updated[[#This Row],[Start_Time]])</f>
        <v>9</v>
      </c>
      <c r="G223">
        <f>MONTH(US_Accidents_Dec20_updated[[#This Row],[Start_Time]])</f>
        <v>12</v>
      </c>
      <c r="H223" t="str">
        <f>US_Accidents_Dec20_updated[[#This Row],[Description]]</f>
        <v>At Kipling Pky - Accident.</v>
      </c>
      <c r="I223" t="s">
        <v>50</v>
      </c>
      <c r="J223">
        <f>IF(US_Accidents_Dec20_updated[[#This Row],[Visibility(mi)]]&gt;30, 30, MROUND(US_Accidents_Dec20_updated[[#This Row],[Visibility(mi)]],5))</f>
        <v>10</v>
      </c>
      <c r="K223">
        <f>MROUND(US_Accidents_Dec20_updated[[#This Row],[Wind_Speed(mph)]],5)</f>
        <v>0</v>
      </c>
      <c r="L223">
        <f>IF(US_Accidents_Dec20_updated[[#This Row],[Precipitation(in)]]&gt;0.1, 0.1, US_Accidents_Dec20_updated[[#This Row],[Precipitation(in)]])</f>
        <v>0</v>
      </c>
    </row>
    <row r="224" spans="1:12" x14ac:dyDescent="0.25">
      <c r="A224" t="str">
        <f>US_Accidents_Dec20_updated[[#This Row],[ID]]</f>
        <v>A-3769528</v>
      </c>
      <c r="B224">
        <f>US_Accidents_Dec20_updated[[#This Row],[Start_Lat]]</f>
        <v>39.557920000000003</v>
      </c>
      <c r="C224">
        <f>US_Accidents_Dec20_updated[[#This Row],[Start_Lng]]</f>
        <v>-105.10028</v>
      </c>
      <c r="D224">
        <f>US_Accidents_Dec20_updated[[#This Row],[Severity]]-1</f>
        <v>2</v>
      </c>
      <c r="E224">
        <f>HOUR(US_Accidents_Dec20_updated[[#This Row],[Start_Time]])</f>
        <v>19</v>
      </c>
      <c r="F224">
        <f>DAY(US_Accidents_Dec20_updated[[#This Row],[Start_Time]])</f>
        <v>9</v>
      </c>
      <c r="G224">
        <f>MONTH(US_Accidents_Dec20_updated[[#This Row],[Start_Time]])</f>
        <v>12</v>
      </c>
      <c r="H224" t="str">
        <f>US_Accidents_Dec20_updated[[#This Row],[Description]]</f>
        <v>At CO-121/Wadsworth Blvd - Accident.</v>
      </c>
      <c r="I224" t="s">
        <v>50</v>
      </c>
      <c r="J224">
        <f>IF(US_Accidents_Dec20_updated[[#This Row],[Visibility(mi)]]&gt;30, 30, MROUND(US_Accidents_Dec20_updated[[#This Row],[Visibility(mi)]],5))</f>
        <v>10</v>
      </c>
      <c r="K224">
        <f>MROUND(US_Accidents_Dec20_updated[[#This Row],[Wind_Speed(mph)]],5)</f>
        <v>0</v>
      </c>
      <c r="L224">
        <f>IF(US_Accidents_Dec20_updated[[#This Row],[Precipitation(in)]]&gt;0.1, 0.1, US_Accidents_Dec20_updated[[#This Row],[Precipitation(in)]])</f>
        <v>0</v>
      </c>
    </row>
    <row r="225" spans="1:12" x14ac:dyDescent="0.25">
      <c r="A225" t="str">
        <f>US_Accidents_Dec20_updated[[#This Row],[ID]]</f>
        <v>A-3769529</v>
      </c>
      <c r="B225">
        <f>US_Accidents_Dec20_updated[[#This Row],[Start_Lat]]</f>
        <v>38.786679999999997</v>
      </c>
      <c r="C225">
        <f>US_Accidents_Dec20_updated[[#This Row],[Start_Lng]]</f>
        <v>-104.79107999999999</v>
      </c>
      <c r="D225">
        <f>US_Accidents_Dec20_updated[[#This Row],[Severity]]-1</f>
        <v>2</v>
      </c>
      <c r="E225">
        <f>HOUR(US_Accidents_Dec20_updated[[#This Row],[Start_Time]])</f>
        <v>21</v>
      </c>
      <c r="F225">
        <f>DAY(US_Accidents_Dec20_updated[[#This Row],[Start_Time]])</f>
        <v>9</v>
      </c>
      <c r="G225">
        <f>MONTH(US_Accidents_Dec20_updated[[#This Row],[Start_Time]])</f>
        <v>12</v>
      </c>
      <c r="H225" t="str">
        <f>US_Accidents_Dec20_updated[[#This Row],[Description]]</f>
        <v>At CO-83/Academy Blvd/Exit 135 - Accident.</v>
      </c>
      <c r="I225" t="s">
        <v>50</v>
      </c>
      <c r="J225">
        <f>IF(US_Accidents_Dec20_updated[[#This Row],[Visibility(mi)]]&gt;30, 30, MROUND(US_Accidents_Dec20_updated[[#This Row],[Visibility(mi)]],5))</f>
        <v>10</v>
      </c>
      <c r="K225">
        <f>MROUND(US_Accidents_Dec20_updated[[#This Row],[Wind_Speed(mph)]],5)</f>
        <v>5</v>
      </c>
      <c r="L225">
        <f>IF(US_Accidents_Dec20_updated[[#This Row],[Precipitation(in)]]&gt;0.1, 0.1, US_Accidents_Dec20_updated[[#This Row],[Precipitation(in)]])</f>
        <v>0</v>
      </c>
    </row>
    <row r="226" spans="1:12" x14ac:dyDescent="0.25">
      <c r="A226" t="str">
        <f>US_Accidents_Dec20_updated[[#This Row],[ID]]</f>
        <v>A-3769530</v>
      </c>
      <c r="B226">
        <f>US_Accidents_Dec20_updated[[#This Row],[Start_Lat]]</f>
        <v>39.450560000000003</v>
      </c>
      <c r="C226">
        <f>US_Accidents_Dec20_updated[[#This Row],[Start_Lng]]</f>
        <v>-104.87576</v>
      </c>
      <c r="D226">
        <f>US_Accidents_Dec20_updated[[#This Row],[Severity]]-1</f>
        <v>2</v>
      </c>
      <c r="E226">
        <f>HOUR(US_Accidents_Dec20_updated[[#This Row],[Start_Time]])</f>
        <v>20</v>
      </c>
      <c r="F226">
        <f>DAY(US_Accidents_Dec20_updated[[#This Row],[Start_Time]])</f>
        <v>9</v>
      </c>
      <c r="G226">
        <f>MONTH(US_Accidents_Dec20_updated[[#This Row],[Start_Time]])</f>
        <v>12</v>
      </c>
      <c r="H226" t="str">
        <f>US_Accidents_Dec20_updated[[#This Row],[Description]]</f>
        <v>At Happy Canyon Rd/Exit 187 - Accident.</v>
      </c>
      <c r="I226" t="s">
        <v>50</v>
      </c>
      <c r="J226">
        <f>IF(US_Accidents_Dec20_updated[[#This Row],[Visibility(mi)]]&gt;30, 30, MROUND(US_Accidents_Dec20_updated[[#This Row],[Visibility(mi)]],5))</f>
        <v>10</v>
      </c>
      <c r="K226">
        <f>MROUND(US_Accidents_Dec20_updated[[#This Row],[Wind_Speed(mph)]],5)</f>
        <v>5</v>
      </c>
      <c r="L226">
        <f>IF(US_Accidents_Dec20_updated[[#This Row],[Precipitation(in)]]&gt;0.1, 0.1, US_Accidents_Dec20_updated[[#This Row],[Precipitation(in)]])</f>
        <v>0</v>
      </c>
    </row>
    <row r="227" spans="1:12" x14ac:dyDescent="0.25">
      <c r="A227" t="str">
        <f>US_Accidents_Dec20_updated[[#This Row],[ID]]</f>
        <v>A-3770961</v>
      </c>
      <c r="B227">
        <f>US_Accidents_Dec20_updated[[#This Row],[Start_Lat]]</f>
        <v>40.288559999999997</v>
      </c>
      <c r="C227">
        <f>US_Accidents_Dec20_updated[[#This Row],[Start_Lng]]</f>
        <v>-104.97998</v>
      </c>
      <c r="D227">
        <f>US_Accidents_Dec20_updated[[#This Row],[Severity]]-1</f>
        <v>2</v>
      </c>
      <c r="E227">
        <f>HOUR(US_Accidents_Dec20_updated[[#This Row],[Start_Time]])</f>
        <v>6</v>
      </c>
      <c r="F227">
        <f>DAY(US_Accidents_Dec20_updated[[#This Row],[Start_Time]])</f>
        <v>10</v>
      </c>
      <c r="G227">
        <f>MONTH(US_Accidents_Dec20_updated[[#This Row],[Start_Time]])</f>
        <v>12</v>
      </c>
      <c r="H227" t="str">
        <f>US_Accidents_Dec20_updated[[#This Row],[Description]]</f>
        <v>At CO-56/Exit 250 - Accident.</v>
      </c>
      <c r="I227" t="s">
        <v>50</v>
      </c>
      <c r="J227">
        <f>IF(US_Accidents_Dec20_updated[[#This Row],[Visibility(mi)]]&gt;30, 30, MROUND(US_Accidents_Dec20_updated[[#This Row],[Visibility(mi)]],5))</f>
        <v>5</v>
      </c>
      <c r="K227">
        <f>MROUND(US_Accidents_Dec20_updated[[#This Row],[Wind_Speed(mph)]],5)</f>
        <v>0</v>
      </c>
      <c r="L227">
        <f>IF(US_Accidents_Dec20_updated[[#This Row],[Precipitation(in)]]&gt;0.1, 0.1, US_Accidents_Dec20_updated[[#This Row],[Precipitation(in)]])</f>
        <v>0</v>
      </c>
    </row>
    <row r="228" spans="1:12" x14ac:dyDescent="0.25">
      <c r="A228" t="str">
        <f>US_Accidents_Dec20_updated[[#This Row],[ID]]</f>
        <v>A-3770962</v>
      </c>
      <c r="B228">
        <f>US_Accidents_Dec20_updated[[#This Row],[Start_Lat]]</f>
        <v>40.302950000000003</v>
      </c>
      <c r="C228">
        <f>US_Accidents_Dec20_updated[[#This Row],[Start_Lng]]</f>
        <v>-104.98044</v>
      </c>
      <c r="D228">
        <f>US_Accidents_Dec20_updated[[#This Row],[Severity]]-1</f>
        <v>1</v>
      </c>
      <c r="E228">
        <f>HOUR(US_Accidents_Dec20_updated[[#This Row],[Start_Time]])</f>
        <v>5</v>
      </c>
      <c r="F228">
        <f>DAY(US_Accidents_Dec20_updated[[#This Row],[Start_Time]])</f>
        <v>10</v>
      </c>
      <c r="G228">
        <f>MONTH(US_Accidents_Dec20_updated[[#This Row],[Start_Time]])</f>
        <v>12</v>
      </c>
      <c r="H228" t="str">
        <f>US_Accidents_Dec20_updated[[#This Row],[Description]]</f>
        <v>At CO-56/Exit 250 - Accident.</v>
      </c>
      <c r="I228" t="s">
        <v>50</v>
      </c>
      <c r="J228">
        <f>IF(US_Accidents_Dec20_updated[[#This Row],[Visibility(mi)]]&gt;30, 30, MROUND(US_Accidents_Dec20_updated[[#This Row],[Visibility(mi)]],5))</f>
        <v>5</v>
      </c>
      <c r="K228">
        <f>MROUND(US_Accidents_Dec20_updated[[#This Row],[Wind_Speed(mph)]],5)</f>
        <v>0</v>
      </c>
      <c r="L228">
        <f>IF(US_Accidents_Dec20_updated[[#This Row],[Precipitation(in)]]&gt;0.1, 0.1, US_Accidents_Dec20_updated[[#This Row],[Precipitation(in)]])</f>
        <v>0</v>
      </c>
    </row>
    <row r="229" spans="1:12" x14ac:dyDescent="0.25">
      <c r="A229" t="str">
        <f>US_Accidents_Dec20_updated[[#This Row],[ID]]</f>
        <v>A-3770963</v>
      </c>
      <c r="B229">
        <f>US_Accidents_Dec20_updated[[#This Row],[Start_Lat]]</f>
        <v>39.61985</v>
      </c>
      <c r="C229">
        <f>US_Accidents_Dec20_updated[[#This Row],[Start_Lng]]</f>
        <v>-104.89914</v>
      </c>
      <c r="D229">
        <f>US_Accidents_Dec20_updated[[#This Row],[Severity]]-1</f>
        <v>2</v>
      </c>
      <c r="E229">
        <f>HOUR(US_Accidents_Dec20_updated[[#This Row],[Start_Time]])</f>
        <v>7</v>
      </c>
      <c r="F229">
        <f>DAY(US_Accidents_Dec20_updated[[#This Row],[Start_Time]])</f>
        <v>10</v>
      </c>
      <c r="G229">
        <f>MONTH(US_Accidents_Dec20_updated[[#This Row],[Start_Time]])</f>
        <v>12</v>
      </c>
      <c r="H229" t="str">
        <f>US_Accidents_Dec20_updated[[#This Row],[Description]]</f>
        <v>At CO-88/Belleview Ave/Exit 199 - Accident.</v>
      </c>
      <c r="I229" t="s">
        <v>50</v>
      </c>
      <c r="J229">
        <f>IF(US_Accidents_Dec20_updated[[#This Row],[Visibility(mi)]]&gt;30, 30, MROUND(US_Accidents_Dec20_updated[[#This Row],[Visibility(mi)]],5))</f>
        <v>10</v>
      </c>
      <c r="K229">
        <f>MROUND(US_Accidents_Dec20_updated[[#This Row],[Wind_Speed(mph)]],5)</f>
        <v>5</v>
      </c>
      <c r="L229">
        <f>IF(US_Accidents_Dec20_updated[[#This Row],[Precipitation(in)]]&gt;0.1, 0.1, US_Accidents_Dec20_updated[[#This Row],[Precipitation(in)]])</f>
        <v>0</v>
      </c>
    </row>
    <row r="230" spans="1:12" x14ac:dyDescent="0.25">
      <c r="A230" t="str">
        <f>US_Accidents_Dec20_updated[[#This Row],[ID]]</f>
        <v>A-3770964</v>
      </c>
      <c r="B230">
        <f>US_Accidents_Dec20_updated[[#This Row],[Start_Lat]]</f>
        <v>39.11533</v>
      </c>
      <c r="C230">
        <f>US_Accidents_Dec20_updated[[#This Row],[Start_Lng]]</f>
        <v>-108.54474999999999</v>
      </c>
      <c r="D230">
        <f>US_Accidents_Dec20_updated[[#This Row],[Severity]]-1</f>
        <v>2</v>
      </c>
      <c r="E230">
        <f>HOUR(US_Accidents_Dec20_updated[[#This Row],[Start_Time]])</f>
        <v>10</v>
      </c>
      <c r="F230">
        <f>DAY(US_Accidents_Dec20_updated[[#This Row],[Start_Time]])</f>
        <v>10</v>
      </c>
      <c r="G230">
        <f>MONTH(US_Accidents_Dec20_updated[[#This Row],[Start_Time]])</f>
        <v>12</v>
      </c>
      <c r="H230" t="str">
        <f>US_Accidents_Dec20_updated[[#This Row],[Description]]</f>
        <v>At Horizon Drive/Exit 31 - Accident.</v>
      </c>
      <c r="I230" t="s">
        <v>50</v>
      </c>
      <c r="J230">
        <f>IF(US_Accidents_Dec20_updated[[#This Row],[Visibility(mi)]]&gt;30, 30, MROUND(US_Accidents_Dec20_updated[[#This Row],[Visibility(mi)]],5))</f>
        <v>10</v>
      </c>
      <c r="K230">
        <f>MROUND(US_Accidents_Dec20_updated[[#This Row],[Wind_Speed(mph)]],5)</f>
        <v>5</v>
      </c>
      <c r="L230">
        <f>IF(US_Accidents_Dec20_updated[[#This Row],[Precipitation(in)]]&gt;0.1, 0.1, US_Accidents_Dec20_updated[[#This Row],[Precipitation(in)]])</f>
        <v>0</v>
      </c>
    </row>
    <row r="231" spans="1:12" x14ac:dyDescent="0.25">
      <c r="A231" t="str">
        <f>US_Accidents_Dec20_updated[[#This Row],[ID]]</f>
        <v>A-3770965</v>
      </c>
      <c r="B231">
        <f>US_Accidents_Dec20_updated[[#This Row],[Start_Lat]]</f>
        <v>39.138179999999998</v>
      </c>
      <c r="C231">
        <f>US_Accidents_Dec20_updated[[#This Row],[Start_Lng]]</f>
        <v>-104.86255</v>
      </c>
      <c r="D231">
        <f>US_Accidents_Dec20_updated[[#This Row],[Severity]]-1</f>
        <v>2</v>
      </c>
      <c r="E231">
        <f>HOUR(US_Accidents_Dec20_updated[[#This Row],[Start_Time]])</f>
        <v>8</v>
      </c>
      <c r="F231">
        <f>DAY(US_Accidents_Dec20_updated[[#This Row],[Start_Time]])</f>
        <v>10</v>
      </c>
      <c r="G231">
        <f>MONTH(US_Accidents_Dec20_updated[[#This Row],[Start_Time]])</f>
        <v>12</v>
      </c>
      <c r="H231" t="str">
        <f>US_Accidents_Dec20_updated[[#This Row],[Description]]</f>
        <v>At County Line Rd/Exit 163 - Accident.</v>
      </c>
      <c r="I231" t="s">
        <v>50</v>
      </c>
      <c r="J231">
        <f>IF(US_Accidents_Dec20_updated[[#This Row],[Visibility(mi)]]&gt;30, 30, MROUND(US_Accidents_Dec20_updated[[#This Row],[Visibility(mi)]],5))</f>
        <v>10</v>
      </c>
      <c r="K231">
        <f>MROUND(US_Accidents_Dec20_updated[[#This Row],[Wind_Speed(mph)]],5)</f>
        <v>5</v>
      </c>
      <c r="L231">
        <f>IF(US_Accidents_Dec20_updated[[#This Row],[Precipitation(in)]]&gt;0.1, 0.1, US_Accidents_Dec20_updated[[#This Row],[Precipitation(in)]])</f>
        <v>0</v>
      </c>
    </row>
    <row r="232" spans="1:12" x14ac:dyDescent="0.25">
      <c r="A232" t="str">
        <f>US_Accidents_Dec20_updated[[#This Row],[ID]]</f>
        <v>A-3770966</v>
      </c>
      <c r="B232">
        <f>US_Accidents_Dec20_updated[[#This Row],[Start_Lat]]</f>
        <v>39.775060000000003</v>
      </c>
      <c r="C232">
        <f>US_Accidents_Dec20_updated[[#This Row],[Start_Lng]]</f>
        <v>-104.85718</v>
      </c>
      <c r="D232">
        <f>US_Accidents_Dec20_updated[[#This Row],[Severity]]-1</f>
        <v>2</v>
      </c>
      <c r="E232">
        <f>HOUR(US_Accidents_Dec20_updated[[#This Row],[Start_Time]])</f>
        <v>8</v>
      </c>
      <c r="F232">
        <f>DAY(US_Accidents_Dec20_updated[[#This Row],[Start_Time]])</f>
        <v>10</v>
      </c>
      <c r="G232">
        <f>MONTH(US_Accidents_Dec20_updated[[#This Row],[Start_Time]])</f>
        <v>12</v>
      </c>
      <c r="H232" t="str">
        <f>US_Accidents_Dec20_updated[[#This Row],[Description]]</f>
        <v>At Havana Street/Exit 280 - Accident.</v>
      </c>
      <c r="I232" t="s">
        <v>50</v>
      </c>
      <c r="J232">
        <f>IF(US_Accidents_Dec20_updated[[#This Row],[Visibility(mi)]]&gt;30, 30, MROUND(US_Accidents_Dec20_updated[[#This Row],[Visibility(mi)]],5))</f>
        <v>10</v>
      </c>
      <c r="K232">
        <f>MROUND(US_Accidents_Dec20_updated[[#This Row],[Wind_Speed(mph)]],5)</f>
        <v>5</v>
      </c>
      <c r="L232">
        <f>IF(US_Accidents_Dec20_updated[[#This Row],[Precipitation(in)]]&gt;0.1, 0.1, US_Accidents_Dec20_updated[[#This Row],[Precipitation(in)]])</f>
        <v>0</v>
      </c>
    </row>
    <row r="233" spans="1:12" x14ac:dyDescent="0.25">
      <c r="A233" t="str">
        <f>US_Accidents_Dec20_updated[[#This Row],[ID]]</f>
        <v>A-3770969</v>
      </c>
      <c r="B233">
        <f>US_Accidents_Dec20_updated[[#This Row],[Start_Lat]]</f>
        <v>40.253990000000002</v>
      </c>
      <c r="C233">
        <f>US_Accidents_Dec20_updated[[#This Row],[Start_Lng]]</f>
        <v>-103.72543</v>
      </c>
      <c r="D233">
        <f>US_Accidents_Dec20_updated[[#This Row],[Severity]]-1</f>
        <v>3</v>
      </c>
      <c r="E233">
        <f>HOUR(US_Accidents_Dec20_updated[[#This Row],[Start_Time]])</f>
        <v>10</v>
      </c>
      <c r="F233">
        <f>DAY(US_Accidents_Dec20_updated[[#This Row],[Start_Time]])</f>
        <v>10</v>
      </c>
      <c r="G233">
        <f>MONTH(US_Accidents_Dec20_updated[[#This Row],[Start_Time]])</f>
        <v>12</v>
      </c>
      <c r="H233" t="str">
        <f>US_Accidents_Dec20_updated[[#This Row],[Description]]</f>
        <v>Closed at CR-24 - Road closed due to accident.</v>
      </c>
      <c r="I233" t="s">
        <v>9695</v>
      </c>
      <c r="J233">
        <f>IF(US_Accidents_Dec20_updated[[#This Row],[Visibility(mi)]]&gt;30, 30, MROUND(US_Accidents_Dec20_updated[[#This Row],[Visibility(mi)]],5))</f>
        <v>0</v>
      </c>
      <c r="K233">
        <f>MROUND(US_Accidents_Dec20_updated[[#This Row],[Wind_Speed(mph)]],5)</f>
        <v>0</v>
      </c>
      <c r="L233">
        <f>IF(US_Accidents_Dec20_updated[[#This Row],[Precipitation(in)]]&gt;0.1, 0.1, US_Accidents_Dec20_updated[[#This Row],[Precipitation(in)]])</f>
        <v>0</v>
      </c>
    </row>
    <row r="234" spans="1:12" x14ac:dyDescent="0.25">
      <c r="A234" t="str">
        <f>US_Accidents_Dec20_updated[[#This Row],[ID]]</f>
        <v>A-3770970</v>
      </c>
      <c r="B234">
        <f>US_Accidents_Dec20_updated[[#This Row],[Start_Lat]]</f>
        <v>40.253929999999997</v>
      </c>
      <c r="C234">
        <f>US_Accidents_Dec20_updated[[#This Row],[Start_Lng]]</f>
        <v>-103.69716</v>
      </c>
      <c r="D234">
        <f>US_Accidents_Dec20_updated[[#This Row],[Severity]]-1</f>
        <v>3</v>
      </c>
      <c r="E234">
        <f>HOUR(US_Accidents_Dec20_updated[[#This Row],[Start_Time]])</f>
        <v>10</v>
      </c>
      <c r="F234">
        <f>DAY(US_Accidents_Dec20_updated[[#This Row],[Start_Time]])</f>
        <v>10</v>
      </c>
      <c r="G234">
        <f>MONTH(US_Accidents_Dec20_updated[[#This Row],[Start_Time]])</f>
        <v>12</v>
      </c>
      <c r="H234" t="str">
        <f>US_Accidents_Dec20_updated[[#This Row],[Description]]</f>
        <v>Closed at CR-20/CR-2000/Barlow Rd - Road closed due to accident.</v>
      </c>
      <c r="I234" t="s">
        <v>9695</v>
      </c>
      <c r="J234">
        <f>IF(US_Accidents_Dec20_updated[[#This Row],[Visibility(mi)]]&gt;30, 30, MROUND(US_Accidents_Dec20_updated[[#This Row],[Visibility(mi)]],5))</f>
        <v>0</v>
      </c>
      <c r="K234">
        <f>MROUND(US_Accidents_Dec20_updated[[#This Row],[Wind_Speed(mph)]],5)</f>
        <v>0</v>
      </c>
      <c r="L234">
        <f>IF(US_Accidents_Dec20_updated[[#This Row],[Precipitation(in)]]&gt;0.1, 0.1, US_Accidents_Dec20_updated[[#This Row],[Precipitation(in)]])</f>
        <v>0</v>
      </c>
    </row>
    <row r="235" spans="1:12" x14ac:dyDescent="0.25">
      <c r="A235" t="str">
        <f>US_Accidents_Dec20_updated[[#This Row],[ID]]</f>
        <v>A-3770974</v>
      </c>
      <c r="B235">
        <f>US_Accidents_Dec20_updated[[#This Row],[Start_Lat]]</f>
        <v>38.477870000000003</v>
      </c>
      <c r="C235">
        <f>US_Accidents_Dec20_updated[[#This Row],[Start_Lng]]</f>
        <v>-102.78661</v>
      </c>
      <c r="D235">
        <f>US_Accidents_Dec20_updated[[#This Row],[Severity]]-1</f>
        <v>2</v>
      </c>
      <c r="E235">
        <f>HOUR(US_Accidents_Dec20_updated[[#This Row],[Start_Time]])</f>
        <v>20</v>
      </c>
      <c r="F235">
        <f>DAY(US_Accidents_Dec20_updated[[#This Row],[Start_Time]])</f>
        <v>10</v>
      </c>
      <c r="G235">
        <f>MONTH(US_Accidents_Dec20_updated[[#This Row],[Start_Time]])</f>
        <v>12</v>
      </c>
      <c r="H235" t="str">
        <f>US_Accidents_Dec20_updated[[#This Row],[Description]]</f>
        <v>At S-287/S Wansted St - Accident.</v>
      </c>
      <c r="I235" t="s">
        <v>50</v>
      </c>
      <c r="J235">
        <f>IF(US_Accidents_Dec20_updated[[#This Row],[Visibility(mi)]]&gt;30, 30, MROUND(US_Accidents_Dec20_updated[[#This Row],[Visibility(mi)]],5))</f>
        <v>10</v>
      </c>
      <c r="K235">
        <f>MROUND(US_Accidents_Dec20_updated[[#This Row],[Wind_Speed(mph)]],5)</f>
        <v>5</v>
      </c>
      <c r="L235">
        <f>IF(US_Accidents_Dec20_updated[[#This Row],[Precipitation(in)]]&gt;0.1, 0.1, US_Accidents_Dec20_updated[[#This Row],[Precipitation(in)]])</f>
        <v>0</v>
      </c>
    </row>
    <row r="236" spans="1:12" x14ac:dyDescent="0.25">
      <c r="A236" t="str">
        <f>US_Accidents_Dec20_updated[[#This Row],[ID]]</f>
        <v>A-3770978</v>
      </c>
      <c r="B236">
        <f>US_Accidents_Dec20_updated[[#This Row],[Start_Lat]]</f>
        <v>39.884729999999998</v>
      </c>
      <c r="C236">
        <f>US_Accidents_Dec20_updated[[#This Row],[Start_Lng]]</f>
        <v>-104.98744000000001</v>
      </c>
      <c r="D236">
        <f>US_Accidents_Dec20_updated[[#This Row],[Severity]]-1</f>
        <v>2</v>
      </c>
      <c r="E236">
        <f>HOUR(US_Accidents_Dec20_updated[[#This Row],[Start_Time]])</f>
        <v>13</v>
      </c>
      <c r="F236">
        <f>DAY(US_Accidents_Dec20_updated[[#This Row],[Start_Time]])</f>
        <v>10</v>
      </c>
      <c r="G236">
        <f>MONTH(US_Accidents_Dec20_updated[[#This Row],[Start_Time]])</f>
        <v>12</v>
      </c>
      <c r="H236" t="str">
        <f>US_Accidents_Dec20_updated[[#This Row],[Description]]</f>
        <v>At 104th Ave/Exit 221 - Accident.</v>
      </c>
      <c r="I236" t="s">
        <v>50</v>
      </c>
      <c r="J236">
        <f>IF(US_Accidents_Dec20_updated[[#This Row],[Visibility(mi)]]&gt;30, 30, MROUND(US_Accidents_Dec20_updated[[#This Row],[Visibility(mi)]],5))</f>
        <v>10</v>
      </c>
      <c r="K236">
        <f>MROUND(US_Accidents_Dec20_updated[[#This Row],[Wind_Speed(mph)]],5)</f>
        <v>5</v>
      </c>
      <c r="L236">
        <f>IF(US_Accidents_Dec20_updated[[#This Row],[Precipitation(in)]]&gt;0.1, 0.1, US_Accidents_Dec20_updated[[#This Row],[Precipitation(in)]])</f>
        <v>0</v>
      </c>
    </row>
    <row r="237" spans="1:12" x14ac:dyDescent="0.25">
      <c r="A237" t="str">
        <f>US_Accidents_Dec20_updated[[#This Row],[ID]]</f>
        <v>A-3770980</v>
      </c>
      <c r="B237">
        <f>US_Accidents_Dec20_updated[[#This Row],[Start_Lat]]</f>
        <v>38.27431</v>
      </c>
      <c r="C237">
        <f>US_Accidents_Dec20_updated[[#This Row],[Start_Lng]]</f>
        <v>-104.60384999999999</v>
      </c>
      <c r="D237">
        <f>US_Accidents_Dec20_updated[[#This Row],[Severity]]-1</f>
        <v>2</v>
      </c>
      <c r="E237">
        <f>HOUR(US_Accidents_Dec20_updated[[#This Row],[Start_Time]])</f>
        <v>14</v>
      </c>
      <c r="F237">
        <f>DAY(US_Accidents_Dec20_updated[[#This Row],[Start_Time]])</f>
        <v>10</v>
      </c>
      <c r="G237">
        <f>MONTH(US_Accidents_Dec20_updated[[#This Row],[Start_Time]])</f>
        <v>12</v>
      </c>
      <c r="H237" t="str">
        <f>US_Accidents_Dec20_updated[[#This Row],[Description]]</f>
        <v>At 13th St/Exit 99 - Accident.</v>
      </c>
      <c r="I237" t="s">
        <v>50</v>
      </c>
      <c r="J237">
        <f>IF(US_Accidents_Dec20_updated[[#This Row],[Visibility(mi)]]&gt;30, 30, MROUND(US_Accidents_Dec20_updated[[#This Row],[Visibility(mi)]],5))</f>
        <v>10</v>
      </c>
      <c r="K237">
        <f>MROUND(US_Accidents_Dec20_updated[[#This Row],[Wind_Speed(mph)]],5)</f>
        <v>10</v>
      </c>
      <c r="L237">
        <f>IF(US_Accidents_Dec20_updated[[#This Row],[Precipitation(in)]]&gt;0.1, 0.1, US_Accidents_Dec20_updated[[#This Row],[Precipitation(in)]])</f>
        <v>0</v>
      </c>
    </row>
    <row r="238" spans="1:12" x14ac:dyDescent="0.25">
      <c r="A238" t="str">
        <f>US_Accidents_Dec20_updated[[#This Row],[ID]]</f>
        <v>A-3770983</v>
      </c>
      <c r="B238">
        <f>US_Accidents_Dec20_updated[[#This Row],[Start_Lat]]</f>
        <v>39.785530000000001</v>
      </c>
      <c r="C238">
        <f>US_Accidents_Dec20_updated[[#This Row],[Start_Lng]]</f>
        <v>-105.08371</v>
      </c>
      <c r="D238">
        <f>US_Accidents_Dec20_updated[[#This Row],[Severity]]-1</f>
        <v>2</v>
      </c>
      <c r="E238">
        <f>HOUR(US_Accidents_Dec20_updated[[#This Row],[Start_Time]])</f>
        <v>14</v>
      </c>
      <c r="F238">
        <f>DAY(US_Accidents_Dec20_updated[[#This Row],[Start_Time]])</f>
        <v>10</v>
      </c>
      <c r="G238">
        <f>MONTH(US_Accidents_Dec20_updated[[#This Row],[Start_Time]])</f>
        <v>12</v>
      </c>
      <c r="H238" t="str">
        <f>US_Accidents_Dec20_updated[[#This Row],[Description]]</f>
        <v>At CO-121/Wadsworth Blvd/Exit 269 - Accident.</v>
      </c>
      <c r="I238" t="s">
        <v>50</v>
      </c>
      <c r="J238">
        <f>IF(US_Accidents_Dec20_updated[[#This Row],[Visibility(mi)]]&gt;30, 30, MROUND(US_Accidents_Dec20_updated[[#This Row],[Visibility(mi)]],5))</f>
        <v>10</v>
      </c>
      <c r="K238">
        <f>MROUND(US_Accidents_Dec20_updated[[#This Row],[Wind_Speed(mph)]],5)</f>
        <v>5</v>
      </c>
      <c r="L238">
        <f>IF(US_Accidents_Dec20_updated[[#This Row],[Precipitation(in)]]&gt;0.1, 0.1, US_Accidents_Dec20_updated[[#This Row],[Precipitation(in)]])</f>
        <v>0</v>
      </c>
    </row>
    <row r="239" spans="1:12" x14ac:dyDescent="0.25">
      <c r="A239" t="str">
        <f>US_Accidents_Dec20_updated[[#This Row],[ID]]</f>
        <v>A-3770984</v>
      </c>
      <c r="B239">
        <f>US_Accidents_Dec20_updated[[#This Row],[Start_Lat]]</f>
        <v>39.725650000000002</v>
      </c>
      <c r="C239">
        <f>US_Accidents_Dec20_updated[[#This Row],[Start_Lng]]</f>
        <v>-105.00161</v>
      </c>
      <c r="D239">
        <f>US_Accidents_Dec20_updated[[#This Row],[Severity]]-1</f>
        <v>2</v>
      </c>
      <c r="E239">
        <f>HOUR(US_Accidents_Dec20_updated[[#This Row],[Start_Time]])</f>
        <v>15</v>
      </c>
      <c r="F239">
        <f>DAY(US_Accidents_Dec20_updated[[#This Row],[Start_Time]])</f>
        <v>10</v>
      </c>
      <c r="G239">
        <f>MONTH(US_Accidents_Dec20_updated[[#This Row],[Start_Time]])</f>
        <v>12</v>
      </c>
      <c r="H239" t="str">
        <f>US_Accidents_Dec20_updated[[#This Row],[Description]]</f>
        <v>At Kalamath St - Accident. Two lanes blocked.</v>
      </c>
      <c r="I239" t="s">
        <v>50</v>
      </c>
      <c r="J239">
        <f>IF(US_Accidents_Dec20_updated[[#This Row],[Visibility(mi)]]&gt;30, 30, MROUND(US_Accidents_Dec20_updated[[#This Row],[Visibility(mi)]],5))</f>
        <v>10</v>
      </c>
      <c r="K239">
        <f>MROUND(US_Accidents_Dec20_updated[[#This Row],[Wind_Speed(mph)]],5)</f>
        <v>5</v>
      </c>
      <c r="L239">
        <f>IF(US_Accidents_Dec20_updated[[#This Row],[Precipitation(in)]]&gt;0.1, 0.1, US_Accidents_Dec20_updated[[#This Row],[Precipitation(in)]])</f>
        <v>0</v>
      </c>
    </row>
    <row r="240" spans="1:12" x14ac:dyDescent="0.25">
      <c r="A240" t="str">
        <f>US_Accidents_Dec20_updated[[#This Row],[ID]]</f>
        <v>A-3770985</v>
      </c>
      <c r="B240">
        <f>US_Accidents_Dec20_updated[[#This Row],[Start_Lat]]</f>
        <v>38.28969</v>
      </c>
      <c r="C240">
        <f>US_Accidents_Dec20_updated[[#This Row],[Start_Lng]]</f>
        <v>-104.60688</v>
      </c>
      <c r="D240">
        <f>US_Accidents_Dec20_updated[[#This Row],[Severity]]-1</f>
        <v>2</v>
      </c>
      <c r="E240">
        <f>HOUR(US_Accidents_Dec20_updated[[#This Row],[Start_Time]])</f>
        <v>15</v>
      </c>
      <c r="F240">
        <f>DAY(US_Accidents_Dec20_updated[[#This Row],[Start_Time]])</f>
        <v>10</v>
      </c>
      <c r="G240">
        <f>MONTH(US_Accidents_Dec20_updated[[#This Row],[Start_Time]])</f>
        <v>12</v>
      </c>
      <c r="H240" t="str">
        <f>US_Accidents_Dec20_updated[[#This Row],[Description]]</f>
        <v>Between US-50/Exit 100 and 29th St/Exit 100 - Accident. Roadway reduced to 1 lane.</v>
      </c>
      <c r="I240" t="s">
        <v>50</v>
      </c>
      <c r="J240">
        <f>IF(US_Accidents_Dec20_updated[[#This Row],[Visibility(mi)]]&gt;30, 30, MROUND(US_Accidents_Dec20_updated[[#This Row],[Visibility(mi)]],5))</f>
        <v>10</v>
      </c>
      <c r="K240">
        <f>MROUND(US_Accidents_Dec20_updated[[#This Row],[Wind_Speed(mph)]],5)</f>
        <v>10</v>
      </c>
      <c r="L240">
        <f>IF(US_Accidents_Dec20_updated[[#This Row],[Precipitation(in)]]&gt;0.1, 0.1, US_Accidents_Dec20_updated[[#This Row],[Precipitation(in)]])</f>
        <v>0</v>
      </c>
    </row>
    <row r="241" spans="1:12" x14ac:dyDescent="0.25">
      <c r="A241" t="str">
        <f>US_Accidents_Dec20_updated[[#This Row],[ID]]</f>
        <v>A-3770989</v>
      </c>
      <c r="B241">
        <f>US_Accidents_Dec20_updated[[#This Row],[Start_Lat]]</f>
        <v>39.61985</v>
      </c>
      <c r="C241">
        <f>US_Accidents_Dec20_updated[[#This Row],[Start_Lng]]</f>
        <v>-104.89914</v>
      </c>
      <c r="D241">
        <f>US_Accidents_Dec20_updated[[#This Row],[Severity]]-1</f>
        <v>2</v>
      </c>
      <c r="E241">
        <f>HOUR(US_Accidents_Dec20_updated[[#This Row],[Start_Time]])</f>
        <v>17</v>
      </c>
      <c r="F241">
        <f>DAY(US_Accidents_Dec20_updated[[#This Row],[Start_Time]])</f>
        <v>10</v>
      </c>
      <c r="G241">
        <f>MONTH(US_Accidents_Dec20_updated[[#This Row],[Start_Time]])</f>
        <v>12</v>
      </c>
      <c r="H241" t="str">
        <f>US_Accidents_Dec20_updated[[#This Row],[Description]]</f>
        <v>At CO-88/Belleview Ave/Exit 199 - Accident.</v>
      </c>
      <c r="I241" t="s">
        <v>50</v>
      </c>
      <c r="J241">
        <f>IF(US_Accidents_Dec20_updated[[#This Row],[Visibility(mi)]]&gt;30, 30, MROUND(US_Accidents_Dec20_updated[[#This Row],[Visibility(mi)]],5))</f>
        <v>10</v>
      </c>
      <c r="K241">
        <f>MROUND(US_Accidents_Dec20_updated[[#This Row],[Wind_Speed(mph)]],5)</f>
        <v>5</v>
      </c>
      <c r="L241">
        <f>IF(US_Accidents_Dec20_updated[[#This Row],[Precipitation(in)]]&gt;0.1, 0.1, US_Accidents_Dec20_updated[[#This Row],[Precipitation(in)]])</f>
        <v>0</v>
      </c>
    </row>
    <row r="242" spans="1:12" x14ac:dyDescent="0.25">
      <c r="A242" t="str">
        <f>US_Accidents_Dec20_updated[[#This Row],[ID]]</f>
        <v>A-3770990</v>
      </c>
      <c r="B242">
        <f>US_Accidents_Dec20_updated[[#This Row],[Start_Lat]]</f>
        <v>39.620539999999998</v>
      </c>
      <c r="C242">
        <f>US_Accidents_Dec20_updated[[#This Row],[Start_Lng]]</f>
        <v>-104.89954</v>
      </c>
      <c r="D242">
        <f>US_Accidents_Dec20_updated[[#This Row],[Severity]]-1</f>
        <v>1</v>
      </c>
      <c r="E242">
        <f>HOUR(US_Accidents_Dec20_updated[[#This Row],[Start_Time]])</f>
        <v>17</v>
      </c>
      <c r="F242">
        <f>DAY(US_Accidents_Dec20_updated[[#This Row],[Start_Time]])</f>
        <v>10</v>
      </c>
      <c r="G242">
        <f>MONTH(US_Accidents_Dec20_updated[[#This Row],[Start_Time]])</f>
        <v>12</v>
      </c>
      <c r="H242" t="str">
        <f>US_Accidents_Dec20_updated[[#This Row],[Description]]</f>
        <v>At CO-88/Belleview Ave/Exit 199 - Accident. Lane blocked.</v>
      </c>
      <c r="I242" t="s">
        <v>50</v>
      </c>
      <c r="J242">
        <f>IF(US_Accidents_Dec20_updated[[#This Row],[Visibility(mi)]]&gt;30, 30, MROUND(US_Accidents_Dec20_updated[[#This Row],[Visibility(mi)]],5))</f>
        <v>10</v>
      </c>
      <c r="K242">
        <f>MROUND(US_Accidents_Dec20_updated[[#This Row],[Wind_Speed(mph)]],5)</f>
        <v>5</v>
      </c>
      <c r="L242">
        <f>IF(US_Accidents_Dec20_updated[[#This Row],[Precipitation(in)]]&gt;0.1, 0.1, US_Accidents_Dec20_updated[[#This Row],[Precipitation(in)]])</f>
        <v>0</v>
      </c>
    </row>
    <row r="243" spans="1:12" x14ac:dyDescent="0.25">
      <c r="A243" t="str">
        <f>US_Accidents_Dec20_updated[[#This Row],[ID]]</f>
        <v>A-3771005</v>
      </c>
      <c r="B243">
        <f>US_Accidents_Dec20_updated[[#This Row],[Start_Lat]]</f>
        <v>39.688740000000003</v>
      </c>
      <c r="C243">
        <f>US_Accidents_Dec20_updated[[#This Row],[Start_Lng]]</f>
        <v>-104.97125</v>
      </c>
      <c r="D243">
        <f>US_Accidents_Dec20_updated[[#This Row],[Severity]]-1</f>
        <v>2</v>
      </c>
      <c r="E243">
        <f>HOUR(US_Accidents_Dec20_updated[[#This Row],[Start_Time]])</f>
        <v>18</v>
      </c>
      <c r="F243">
        <f>DAY(US_Accidents_Dec20_updated[[#This Row],[Start_Time]])</f>
        <v>10</v>
      </c>
      <c r="G243">
        <f>MONTH(US_Accidents_Dec20_updated[[#This Row],[Start_Time]])</f>
        <v>12</v>
      </c>
      <c r="H243" t="str">
        <f>US_Accidents_Dec20_updated[[#This Row],[Description]]</f>
        <v>Between University Blvd/Exit 205 and CO-2/Colorado Blvd/Exit 204 - Accident. Roadway reduced to 1 lane.</v>
      </c>
      <c r="I243" t="s">
        <v>50</v>
      </c>
      <c r="J243">
        <f>IF(US_Accidents_Dec20_updated[[#This Row],[Visibility(mi)]]&gt;30, 30, MROUND(US_Accidents_Dec20_updated[[#This Row],[Visibility(mi)]],5))</f>
        <v>10</v>
      </c>
      <c r="K243">
        <f>MROUND(US_Accidents_Dec20_updated[[#This Row],[Wind_Speed(mph)]],5)</f>
        <v>5</v>
      </c>
      <c r="L243">
        <f>IF(US_Accidents_Dec20_updated[[#This Row],[Precipitation(in)]]&gt;0.1, 0.1, US_Accidents_Dec20_updated[[#This Row],[Precipitation(in)]])</f>
        <v>0</v>
      </c>
    </row>
    <row r="244" spans="1:12" x14ac:dyDescent="0.25">
      <c r="A244" t="str">
        <f>US_Accidents_Dec20_updated[[#This Row],[ID]]</f>
        <v>A-3771007</v>
      </c>
      <c r="B244">
        <f>US_Accidents_Dec20_updated[[#This Row],[Start_Lat]]</f>
        <v>39.63702</v>
      </c>
      <c r="C244">
        <f>US_Accidents_Dec20_updated[[#This Row],[Start_Lng]]</f>
        <v>-104.90873000000001</v>
      </c>
      <c r="D244">
        <f>US_Accidents_Dec20_updated[[#This Row],[Severity]]-1</f>
        <v>3</v>
      </c>
      <c r="E244">
        <f>HOUR(US_Accidents_Dec20_updated[[#This Row],[Start_Time]])</f>
        <v>18</v>
      </c>
      <c r="F244">
        <f>DAY(US_Accidents_Dec20_updated[[#This Row],[Start_Time]])</f>
        <v>10</v>
      </c>
      <c r="G244">
        <f>MONTH(US_Accidents_Dec20_updated[[#This Row],[Start_Time]])</f>
        <v>12</v>
      </c>
      <c r="H244" t="str">
        <f>US_Accidents_Dec20_updated[[#This Row],[Description]]</f>
        <v>Closed between CO-88/Belleview Ave/Exit 199 and US-285/Hampden Ave/Exit 201 - Road closed due to accident. Road marking work.</v>
      </c>
      <c r="I244" t="s">
        <v>50</v>
      </c>
      <c r="J244">
        <f>IF(US_Accidents_Dec20_updated[[#This Row],[Visibility(mi)]]&gt;30, 30, MROUND(US_Accidents_Dec20_updated[[#This Row],[Visibility(mi)]],5))</f>
        <v>10</v>
      </c>
      <c r="K244">
        <f>MROUND(US_Accidents_Dec20_updated[[#This Row],[Wind_Speed(mph)]],5)</f>
        <v>5</v>
      </c>
      <c r="L244">
        <f>IF(US_Accidents_Dec20_updated[[#This Row],[Precipitation(in)]]&gt;0.1, 0.1, US_Accidents_Dec20_updated[[#This Row],[Precipitation(in)]])</f>
        <v>0</v>
      </c>
    </row>
    <row r="245" spans="1:12" x14ac:dyDescent="0.25">
      <c r="A245" t="str">
        <f>US_Accidents_Dec20_updated[[#This Row],[ID]]</f>
        <v>A-3771011</v>
      </c>
      <c r="B245">
        <f>US_Accidents_Dec20_updated[[#This Row],[Start_Lat]]</f>
        <v>37.312660000000001</v>
      </c>
      <c r="C245">
        <f>US_Accidents_Dec20_updated[[#This Row],[Start_Lng]]</f>
        <v>-106.96536</v>
      </c>
      <c r="D245">
        <f>US_Accidents_Dec20_updated[[#This Row],[Severity]]-1</f>
        <v>3</v>
      </c>
      <c r="E245">
        <f>HOUR(US_Accidents_Dec20_updated[[#This Row],[Start_Time]])</f>
        <v>19</v>
      </c>
      <c r="F245">
        <f>DAY(US_Accidents_Dec20_updated[[#This Row],[Start_Time]])</f>
        <v>10</v>
      </c>
      <c r="G245">
        <f>MONTH(US_Accidents_Dec20_updated[[#This Row],[Start_Time]])</f>
        <v>12</v>
      </c>
      <c r="H245" t="str">
        <f>US_Accidents_Dec20_updated[[#This Row],[Description]]</f>
        <v>Closed at Del Norte - Road closed due to accident.</v>
      </c>
      <c r="I245" t="s">
        <v>50</v>
      </c>
      <c r="J245">
        <f>IF(US_Accidents_Dec20_updated[[#This Row],[Visibility(mi)]]&gt;30, 30, MROUND(US_Accidents_Dec20_updated[[#This Row],[Visibility(mi)]],5))</f>
        <v>10</v>
      </c>
      <c r="K245">
        <f>MROUND(US_Accidents_Dec20_updated[[#This Row],[Wind_Speed(mph)]],5)</f>
        <v>0</v>
      </c>
      <c r="L245">
        <f>IF(US_Accidents_Dec20_updated[[#This Row],[Precipitation(in)]]&gt;0.1, 0.1, US_Accidents_Dec20_updated[[#This Row],[Precipitation(in)]])</f>
        <v>0</v>
      </c>
    </row>
    <row r="246" spans="1:12" x14ac:dyDescent="0.25">
      <c r="A246" t="str">
        <f>US_Accidents_Dec20_updated[[#This Row],[ID]]</f>
        <v>A-3771012</v>
      </c>
      <c r="B246">
        <f>US_Accidents_Dec20_updated[[#This Row],[Start_Lat]]</f>
        <v>37.328510000000001</v>
      </c>
      <c r="C246">
        <f>US_Accidents_Dec20_updated[[#This Row],[Start_Lng]]</f>
        <v>-106.95667</v>
      </c>
      <c r="D246">
        <f>US_Accidents_Dec20_updated[[#This Row],[Severity]]-1</f>
        <v>3</v>
      </c>
      <c r="E246">
        <f>HOUR(US_Accidents_Dec20_updated[[#This Row],[Start_Time]])</f>
        <v>19</v>
      </c>
      <c r="F246">
        <f>DAY(US_Accidents_Dec20_updated[[#This Row],[Start_Time]])</f>
        <v>10</v>
      </c>
      <c r="G246">
        <f>MONTH(US_Accidents_Dec20_updated[[#This Row],[Start_Time]])</f>
        <v>12</v>
      </c>
      <c r="H246" t="str">
        <f>US_Accidents_Dec20_updated[[#This Row],[Description]]</f>
        <v>Closed at US-84 - Road closed due to accident.</v>
      </c>
      <c r="I246" t="s">
        <v>50</v>
      </c>
      <c r="J246">
        <f>IF(US_Accidents_Dec20_updated[[#This Row],[Visibility(mi)]]&gt;30, 30, MROUND(US_Accidents_Dec20_updated[[#This Row],[Visibility(mi)]],5))</f>
        <v>10</v>
      </c>
      <c r="K246">
        <f>MROUND(US_Accidents_Dec20_updated[[#This Row],[Wind_Speed(mph)]],5)</f>
        <v>0</v>
      </c>
      <c r="L246">
        <f>IF(US_Accidents_Dec20_updated[[#This Row],[Precipitation(in)]]&gt;0.1, 0.1, US_Accidents_Dec20_updated[[#This Row],[Precipitation(in)]])</f>
        <v>0</v>
      </c>
    </row>
    <row r="247" spans="1:12" x14ac:dyDescent="0.25">
      <c r="A247" t="str">
        <f>US_Accidents_Dec20_updated[[#This Row],[ID]]</f>
        <v>A-3772467</v>
      </c>
      <c r="B247">
        <f>US_Accidents_Dec20_updated[[#This Row],[Start_Lat]]</f>
        <v>39.61985</v>
      </c>
      <c r="C247">
        <f>US_Accidents_Dec20_updated[[#This Row],[Start_Lng]]</f>
        <v>-104.89914</v>
      </c>
      <c r="D247">
        <f>US_Accidents_Dec20_updated[[#This Row],[Severity]]-1</f>
        <v>2</v>
      </c>
      <c r="E247">
        <f>HOUR(US_Accidents_Dec20_updated[[#This Row],[Start_Time]])</f>
        <v>6</v>
      </c>
      <c r="F247">
        <f>DAY(US_Accidents_Dec20_updated[[#This Row],[Start_Time]])</f>
        <v>11</v>
      </c>
      <c r="G247">
        <f>MONTH(US_Accidents_Dec20_updated[[#This Row],[Start_Time]])</f>
        <v>12</v>
      </c>
      <c r="H247" t="str">
        <f>US_Accidents_Dec20_updated[[#This Row],[Description]]</f>
        <v>At CO-88/Belleview Ave/Exit 199 - Accident.</v>
      </c>
      <c r="I247" t="s">
        <v>50</v>
      </c>
      <c r="J247">
        <f>IF(US_Accidents_Dec20_updated[[#This Row],[Visibility(mi)]]&gt;30, 30, MROUND(US_Accidents_Dec20_updated[[#This Row],[Visibility(mi)]],5))</f>
        <v>10</v>
      </c>
      <c r="K247">
        <f>MROUND(US_Accidents_Dec20_updated[[#This Row],[Wind_Speed(mph)]],5)</f>
        <v>10</v>
      </c>
      <c r="L247">
        <f>IF(US_Accidents_Dec20_updated[[#This Row],[Precipitation(in)]]&gt;0.1, 0.1, US_Accidents_Dec20_updated[[#This Row],[Precipitation(in)]])</f>
        <v>0</v>
      </c>
    </row>
    <row r="248" spans="1:12" x14ac:dyDescent="0.25">
      <c r="A248" t="str">
        <f>US_Accidents_Dec20_updated[[#This Row],[ID]]</f>
        <v>A-3772468</v>
      </c>
      <c r="B248">
        <f>US_Accidents_Dec20_updated[[#This Row],[Start_Lat]]</f>
        <v>39.780200000000001</v>
      </c>
      <c r="C248">
        <f>US_Accidents_Dec20_updated[[#This Row],[Start_Lng]]</f>
        <v>-104.93225</v>
      </c>
      <c r="D248">
        <f>US_Accidents_Dec20_updated[[#This Row],[Severity]]-1</f>
        <v>2</v>
      </c>
      <c r="E248">
        <f>HOUR(US_Accidents_Dec20_updated[[#This Row],[Start_Time]])</f>
        <v>7</v>
      </c>
      <c r="F248">
        <f>DAY(US_Accidents_Dec20_updated[[#This Row],[Start_Time]])</f>
        <v>11</v>
      </c>
      <c r="G248">
        <f>MONTH(US_Accidents_Dec20_updated[[#This Row],[Start_Time]])</f>
        <v>12</v>
      </c>
      <c r="H248" t="str">
        <f>US_Accidents_Dec20_updated[[#This Row],[Description]]</f>
        <v>At Dahlia St/Exit 277 - Accident.</v>
      </c>
      <c r="I248" t="s">
        <v>50</v>
      </c>
      <c r="J248">
        <f>IF(US_Accidents_Dec20_updated[[#This Row],[Visibility(mi)]]&gt;30, 30, MROUND(US_Accidents_Dec20_updated[[#This Row],[Visibility(mi)]],5))</f>
        <v>10</v>
      </c>
      <c r="K248">
        <f>MROUND(US_Accidents_Dec20_updated[[#This Row],[Wind_Speed(mph)]],5)</f>
        <v>5</v>
      </c>
      <c r="L248">
        <f>IF(US_Accidents_Dec20_updated[[#This Row],[Precipitation(in)]]&gt;0.1, 0.1, US_Accidents_Dec20_updated[[#This Row],[Precipitation(in)]])</f>
        <v>0</v>
      </c>
    </row>
    <row r="249" spans="1:12" x14ac:dyDescent="0.25">
      <c r="A249" t="str">
        <f>US_Accidents_Dec20_updated[[#This Row],[ID]]</f>
        <v>A-3772469</v>
      </c>
      <c r="B249">
        <f>US_Accidents_Dec20_updated[[#This Row],[Start_Lat]]</f>
        <v>39.933520000000001</v>
      </c>
      <c r="C249">
        <f>US_Accidents_Dec20_updated[[#This Row],[Start_Lng]]</f>
        <v>-105.12464</v>
      </c>
      <c r="D249">
        <f>US_Accidents_Dec20_updated[[#This Row],[Severity]]-1</f>
        <v>2</v>
      </c>
      <c r="E249">
        <f>HOUR(US_Accidents_Dec20_updated[[#This Row],[Start_Time]])</f>
        <v>7</v>
      </c>
      <c r="F249">
        <f>DAY(US_Accidents_Dec20_updated[[#This Row],[Start_Time]])</f>
        <v>11</v>
      </c>
      <c r="G249">
        <f>MONTH(US_Accidents_Dec20_updated[[#This Row],[Start_Time]])</f>
        <v>12</v>
      </c>
      <c r="H249" t="str">
        <f>US_Accidents_Dec20_updated[[#This Row],[Description]]</f>
        <v>At 96th St/Storagetek Dr - Accident.</v>
      </c>
      <c r="I249" t="s">
        <v>50</v>
      </c>
      <c r="J249">
        <f>IF(US_Accidents_Dec20_updated[[#This Row],[Visibility(mi)]]&gt;30, 30, MROUND(US_Accidents_Dec20_updated[[#This Row],[Visibility(mi)]],5))</f>
        <v>10</v>
      </c>
      <c r="K249">
        <f>MROUND(US_Accidents_Dec20_updated[[#This Row],[Wind_Speed(mph)]],5)</f>
        <v>5</v>
      </c>
      <c r="L249">
        <f>IF(US_Accidents_Dec20_updated[[#This Row],[Precipitation(in)]]&gt;0.1, 0.1, US_Accidents_Dec20_updated[[#This Row],[Precipitation(in)]])</f>
        <v>0</v>
      </c>
    </row>
    <row r="250" spans="1:12" x14ac:dyDescent="0.25">
      <c r="A250" t="str">
        <f>US_Accidents_Dec20_updated[[#This Row],[ID]]</f>
        <v>A-3772470</v>
      </c>
      <c r="B250">
        <f>US_Accidents_Dec20_updated[[#This Row],[Start_Lat]]</f>
        <v>39.933520000000001</v>
      </c>
      <c r="C250">
        <f>US_Accidents_Dec20_updated[[#This Row],[Start_Lng]]</f>
        <v>-105.12464</v>
      </c>
      <c r="D250">
        <f>US_Accidents_Dec20_updated[[#This Row],[Severity]]-1</f>
        <v>2</v>
      </c>
      <c r="E250">
        <f>HOUR(US_Accidents_Dec20_updated[[#This Row],[Start_Time]])</f>
        <v>7</v>
      </c>
      <c r="F250">
        <f>DAY(US_Accidents_Dec20_updated[[#This Row],[Start_Time]])</f>
        <v>11</v>
      </c>
      <c r="G250">
        <f>MONTH(US_Accidents_Dec20_updated[[#This Row],[Start_Time]])</f>
        <v>12</v>
      </c>
      <c r="H250" t="str">
        <f>US_Accidents_Dec20_updated[[#This Row],[Description]]</f>
        <v>At 96th St/Storagetek Dr - Accident.</v>
      </c>
      <c r="I250" t="s">
        <v>50</v>
      </c>
      <c r="J250">
        <f>IF(US_Accidents_Dec20_updated[[#This Row],[Visibility(mi)]]&gt;30, 30, MROUND(US_Accidents_Dec20_updated[[#This Row],[Visibility(mi)]],5))</f>
        <v>10</v>
      </c>
      <c r="K250">
        <f>MROUND(US_Accidents_Dec20_updated[[#This Row],[Wind_Speed(mph)]],5)</f>
        <v>5</v>
      </c>
      <c r="L250">
        <f>IF(US_Accidents_Dec20_updated[[#This Row],[Precipitation(in)]]&gt;0.1, 0.1, US_Accidents_Dec20_updated[[#This Row],[Precipitation(in)]])</f>
        <v>0</v>
      </c>
    </row>
    <row r="251" spans="1:12" x14ac:dyDescent="0.25">
      <c r="A251" t="str">
        <f>US_Accidents_Dec20_updated[[#This Row],[ID]]</f>
        <v>A-3772476</v>
      </c>
      <c r="B251">
        <f>US_Accidents_Dec20_updated[[#This Row],[Start_Lat]]</f>
        <v>39.287199999999999</v>
      </c>
      <c r="C251">
        <f>US_Accidents_Dec20_updated[[#This Row],[Start_Lng]]</f>
        <v>-103.78771999999999</v>
      </c>
      <c r="D251">
        <f>US_Accidents_Dec20_updated[[#This Row],[Severity]]-1</f>
        <v>2</v>
      </c>
      <c r="E251">
        <f>HOUR(US_Accidents_Dec20_updated[[#This Row],[Start_Time]])</f>
        <v>9</v>
      </c>
      <c r="F251">
        <f>DAY(US_Accidents_Dec20_updated[[#This Row],[Start_Time]])</f>
        <v>11</v>
      </c>
      <c r="G251">
        <f>MONTH(US_Accidents_Dec20_updated[[#This Row],[Start_Time]])</f>
        <v>12</v>
      </c>
      <c r="H251" t="str">
        <f>US_Accidents_Dec20_updated[[#This Row],[Description]]</f>
        <v>At CR-118/Exit 354 - Accident.</v>
      </c>
      <c r="I251" t="s">
        <v>50</v>
      </c>
      <c r="J251">
        <f>IF(US_Accidents_Dec20_updated[[#This Row],[Visibility(mi)]]&gt;30, 30, MROUND(US_Accidents_Dec20_updated[[#This Row],[Visibility(mi)]],5))</f>
        <v>10</v>
      </c>
      <c r="K251">
        <f>MROUND(US_Accidents_Dec20_updated[[#This Row],[Wind_Speed(mph)]],5)</f>
        <v>10</v>
      </c>
      <c r="L251">
        <f>IF(US_Accidents_Dec20_updated[[#This Row],[Precipitation(in)]]&gt;0.1, 0.1, US_Accidents_Dec20_updated[[#This Row],[Precipitation(in)]])</f>
        <v>0</v>
      </c>
    </row>
    <row r="252" spans="1:12" x14ac:dyDescent="0.25">
      <c r="A252" t="str">
        <f>US_Accidents_Dec20_updated[[#This Row],[ID]]</f>
        <v>A-3772477</v>
      </c>
      <c r="B252">
        <f>US_Accidents_Dec20_updated[[#This Row],[Start_Lat]]</f>
        <v>39.72542</v>
      </c>
      <c r="C252">
        <f>US_Accidents_Dec20_updated[[#This Row],[Start_Lng]]</f>
        <v>-105.02212</v>
      </c>
      <c r="D252">
        <f>US_Accidents_Dec20_updated[[#This Row],[Severity]]-1</f>
        <v>2</v>
      </c>
      <c r="E252">
        <f>HOUR(US_Accidents_Dec20_updated[[#This Row],[Start_Time]])</f>
        <v>9</v>
      </c>
      <c r="F252">
        <f>DAY(US_Accidents_Dec20_updated[[#This Row],[Start_Time]])</f>
        <v>11</v>
      </c>
      <c r="G252">
        <f>MONTH(US_Accidents_Dec20_updated[[#This Row],[Start_Time]])</f>
        <v>12</v>
      </c>
      <c r="H252" t="str">
        <f>US_Accidents_Dec20_updated[[#This Row],[Description]]</f>
        <v>At CO-88/Federal Blvd - Accident.</v>
      </c>
      <c r="I252" t="s">
        <v>50</v>
      </c>
      <c r="J252">
        <f>IF(US_Accidents_Dec20_updated[[#This Row],[Visibility(mi)]]&gt;30, 30, MROUND(US_Accidents_Dec20_updated[[#This Row],[Visibility(mi)]],5))</f>
        <v>10</v>
      </c>
      <c r="K252">
        <f>MROUND(US_Accidents_Dec20_updated[[#This Row],[Wind_Speed(mph)]],5)</f>
        <v>5</v>
      </c>
      <c r="L252">
        <f>IF(US_Accidents_Dec20_updated[[#This Row],[Precipitation(in)]]&gt;0.1, 0.1, US_Accidents_Dec20_updated[[#This Row],[Precipitation(in)]])</f>
        <v>0</v>
      </c>
    </row>
    <row r="253" spans="1:12" x14ac:dyDescent="0.25">
      <c r="A253" t="str">
        <f>US_Accidents_Dec20_updated[[#This Row],[ID]]</f>
        <v>A-3772478</v>
      </c>
      <c r="B253">
        <f>US_Accidents_Dec20_updated[[#This Row],[Start_Lat]]</f>
        <v>39.61985</v>
      </c>
      <c r="C253">
        <f>US_Accidents_Dec20_updated[[#This Row],[Start_Lng]]</f>
        <v>-104.89914</v>
      </c>
      <c r="D253">
        <f>US_Accidents_Dec20_updated[[#This Row],[Severity]]-1</f>
        <v>2</v>
      </c>
      <c r="E253">
        <f>HOUR(US_Accidents_Dec20_updated[[#This Row],[Start_Time]])</f>
        <v>11</v>
      </c>
      <c r="F253">
        <f>DAY(US_Accidents_Dec20_updated[[#This Row],[Start_Time]])</f>
        <v>11</v>
      </c>
      <c r="G253">
        <f>MONTH(US_Accidents_Dec20_updated[[#This Row],[Start_Time]])</f>
        <v>12</v>
      </c>
      <c r="H253" t="str">
        <f>US_Accidents_Dec20_updated[[#This Row],[Description]]</f>
        <v>At CO-88/Belleview Ave/Exit 199 - Accident.</v>
      </c>
      <c r="I253" t="s">
        <v>50</v>
      </c>
      <c r="J253">
        <f>IF(US_Accidents_Dec20_updated[[#This Row],[Visibility(mi)]]&gt;30, 30, MROUND(US_Accidents_Dec20_updated[[#This Row],[Visibility(mi)]],5))</f>
        <v>10</v>
      </c>
      <c r="K253">
        <f>MROUND(US_Accidents_Dec20_updated[[#This Row],[Wind_Speed(mph)]],5)</f>
        <v>0</v>
      </c>
      <c r="L253">
        <f>IF(US_Accidents_Dec20_updated[[#This Row],[Precipitation(in)]]&gt;0.1, 0.1, US_Accidents_Dec20_updated[[#This Row],[Precipitation(in)]])</f>
        <v>0</v>
      </c>
    </row>
    <row r="254" spans="1:12" x14ac:dyDescent="0.25">
      <c r="A254" t="str">
        <f>US_Accidents_Dec20_updated[[#This Row],[ID]]</f>
        <v>A-3772480</v>
      </c>
      <c r="B254">
        <f>US_Accidents_Dec20_updated[[#This Row],[Start_Lat]]</f>
        <v>40.368839999999999</v>
      </c>
      <c r="C254">
        <f>US_Accidents_Dec20_updated[[#This Row],[Start_Lng]]</f>
        <v>-105.48226</v>
      </c>
      <c r="D254">
        <f>US_Accidents_Dec20_updated[[#This Row],[Severity]]-1</f>
        <v>2</v>
      </c>
      <c r="E254">
        <f>HOUR(US_Accidents_Dec20_updated[[#This Row],[Start_Time]])</f>
        <v>14</v>
      </c>
      <c r="F254">
        <f>DAY(US_Accidents_Dec20_updated[[#This Row],[Start_Time]])</f>
        <v>11</v>
      </c>
      <c r="G254">
        <f>MONTH(US_Accidents_Dec20_updated[[#This Row],[Start_Time]])</f>
        <v>12</v>
      </c>
      <c r="H254" t="str">
        <f>US_Accidents_Dec20_updated[[#This Row],[Description]]</f>
        <v>At CR-47 - Accident.</v>
      </c>
      <c r="I254" t="s">
        <v>50</v>
      </c>
      <c r="J254">
        <f>IF(US_Accidents_Dec20_updated[[#This Row],[Visibility(mi)]]&gt;30, 30, MROUND(US_Accidents_Dec20_updated[[#This Row],[Visibility(mi)]],5))</f>
        <v>10</v>
      </c>
      <c r="K254">
        <f>MROUND(US_Accidents_Dec20_updated[[#This Row],[Wind_Speed(mph)]],5)</f>
        <v>5</v>
      </c>
      <c r="L254">
        <f>IF(US_Accidents_Dec20_updated[[#This Row],[Precipitation(in)]]&gt;0.1, 0.1, US_Accidents_Dec20_updated[[#This Row],[Precipitation(in)]])</f>
        <v>0</v>
      </c>
    </row>
    <row r="255" spans="1:12" x14ac:dyDescent="0.25">
      <c r="A255" t="str">
        <f>US_Accidents_Dec20_updated[[#This Row],[ID]]</f>
        <v>A-3772482</v>
      </c>
      <c r="B255">
        <f>US_Accidents_Dec20_updated[[#This Row],[Start_Lat]]</f>
        <v>40.368839999999999</v>
      </c>
      <c r="C255">
        <f>US_Accidents_Dec20_updated[[#This Row],[Start_Lng]]</f>
        <v>-105.48226</v>
      </c>
      <c r="D255">
        <f>US_Accidents_Dec20_updated[[#This Row],[Severity]]-1</f>
        <v>2</v>
      </c>
      <c r="E255">
        <f>HOUR(US_Accidents_Dec20_updated[[#This Row],[Start_Time]])</f>
        <v>14</v>
      </c>
      <c r="F255">
        <f>DAY(US_Accidents_Dec20_updated[[#This Row],[Start_Time]])</f>
        <v>11</v>
      </c>
      <c r="G255">
        <f>MONTH(US_Accidents_Dec20_updated[[#This Row],[Start_Time]])</f>
        <v>12</v>
      </c>
      <c r="H255" t="str">
        <f>US_Accidents_Dec20_updated[[#This Row],[Description]]</f>
        <v>At Fish Creek Rd - Accident.</v>
      </c>
      <c r="I255" t="s">
        <v>50</v>
      </c>
      <c r="J255">
        <f>IF(US_Accidents_Dec20_updated[[#This Row],[Visibility(mi)]]&gt;30, 30, MROUND(US_Accidents_Dec20_updated[[#This Row],[Visibility(mi)]],5))</f>
        <v>10</v>
      </c>
      <c r="K255">
        <f>MROUND(US_Accidents_Dec20_updated[[#This Row],[Wind_Speed(mph)]],5)</f>
        <v>5</v>
      </c>
      <c r="L255">
        <f>IF(US_Accidents_Dec20_updated[[#This Row],[Precipitation(in)]]&gt;0.1, 0.1, US_Accidents_Dec20_updated[[#This Row],[Precipitation(in)]])</f>
        <v>0</v>
      </c>
    </row>
    <row r="256" spans="1:12" x14ac:dyDescent="0.25">
      <c r="A256" t="str">
        <f>US_Accidents_Dec20_updated[[#This Row],[ID]]</f>
        <v>A-3772496</v>
      </c>
      <c r="B256">
        <f>US_Accidents_Dec20_updated[[#This Row],[Start_Lat]]</f>
        <v>39.870289999999997</v>
      </c>
      <c r="C256">
        <f>US_Accidents_Dec20_updated[[#This Row],[Start_Lng]]</f>
        <v>-104.98748000000001</v>
      </c>
      <c r="D256">
        <f>US_Accidents_Dec20_updated[[#This Row],[Severity]]-1</f>
        <v>2</v>
      </c>
      <c r="E256">
        <f>HOUR(US_Accidents_Dec20_updated[[#This Row],[Start_Time]])</f>
        <v>18</v>
      </c>
      <c r="F256">
        <f>DAY(US_Accidents_Dec20_updated[[#This Row],[Start_Time]])</f>
        <v>11</v>
      </c>
      <c r="G256">
        <f>MONTH(US_Accidents_Dec20_updated[[#This Row],[Start_Time]])</f>
        <v>12</v>
      </c>
      <c r="H256" t="str">
        <f>US_Accidents_Dec20_updated[[#This Row],[Description]]</f>
        <v>At Thornton Pky/Exit 220 - Accident.</v>
      </c>
      <c r="I256" t="s">
        <v>50</v>
      </c>
      <c r="J256">
        <f>IF(US_Accidents_Dec20_updated[[#This Row],[Visibility(mi)]]&gt;30, 30, MROUND(US_Accidents_Dec20_updated[[#This Row],[Visibility(mi)]],5))</f>
        <v>10</v>
      </c>
      <c r="K256">
        <f>MROUND(US_Accidents_Dec20_updated[[#This Row],[Wind_Speed(mph)]],5)</f>
        <v>25</v>
      </c>
      <c r="L256">
        <f>IF(US_Accidents_Dec20_updated[[#This Row],[Precipitation(in)]]&gt;0.1, 0.1, US_Accidents_Dec20_updated[[#This Row],[Precipitation(in)]])</f>
        <v>0</v>
      </c>
    </row>
    <row r="257" spans="1:12" x14ac:dyDescent="0.25">
      <c r="A257" t="str">
        <f>US_Accidents_Dec20_updated[[#This Row],[ID]]</f>
        <v>A-3772503</v>
      </c>
      <c r="B257">
        <f>US_Accidents_Dec20_updated[[#This Row],[Start_Lat]]</f>
        <v>39.916449999999998</v>
      </c>
      <c r="C257">
        <f>US_Accidents_Dec20_updated[[#This Row],[Start_Lng]]</f>
        <v>-105.09438</v>
      </c>
      <c r="D257">
        <f>US_Accidents_Dec20_updated[[#This Row],[Severity]]-1</f>
        <v>1</v>
      </c>
      <c r="E257">
        <f>HOUR(US_Accidents_Dec20_updated[[#This Row],[Start_Time]])</f>
        <v>19</v>
      </c>
      <c r="F257">
        <f>DAY(US_Accidents_Dec20_updated[[#This Row],[Start_Time]])</f>
        <v>11</v>
      </c>
      <c r="G257">
        <f>MONTH(US_Accidents_Dec20_updated[[#This Row],[Start_Time]])</f>
        <v>12</v>
      </c>
      <c r="H257" t="str">
        <f>US_Accidents_Dec20_updated[[#This Row],[Description]]</f>
        <v>At US-36/Denver-Boulder Tpke - Accident.</v>
      </c>
      <c r="I257" t="s">
        <v>50</v>
      </c>
      <c r="J257">
        <f>IF(US_Accidents_Dec20_updated[[#This Row],[Visibility(mi)]]&gt;30, 30, MROUND(US_Accidents_Dec20_updated[[#This Row],[Visibility(mi)]],5))</f>
        <v>10</v>
      </c>
      <c r="K257">
        <f>MROUND(US_Accidents_Dec20_updated[[#This Row],[Wind_Speed(mph)]],5)</f>
        <v>20</v>
      </c>
      <c r="L257">
        <f>IF(US_Accidents_Dec20_updated[[#This Row],[Precipitation(in)]]&gt;0.1, 0.1, US_Accidents_Dec20_updated[[#This Row],[Precipitation(in)]])</f>
        <v>0</v>
      </c>
    </row>
    <row r="258" spans="1:12" x14ac:dyDescent="0.25">
      <c r="A258" t="str">
        <f>US_Accidents_Dec20_updated[[#This Row],[ID]]</f>
        <v>A-3774235</v>
      </c>
      <c r="B258">
        <f>US_Accidents_Dec20_updated[[#This Row],[Start_Lat]]</f>
        <v>39.735970000000002</v>
      </c>
      <c r="C258">
        <f>US_Accidents_Dec20_updated[[#This Row],[Start_Lng]]</f>
        <v>-105.01439999999999</v>
      </c>
      <c r="D258">
        <f>US_Accidents_Dec20_updated[[#This Row],[Severity]]-1</f>
        <v>2</v>
      </c>
      <c r="E258">
        <f>HOUR(US_Accidents_Dec20_updated[[#This Row],[Start_Time]])</f>
        <v>5</v>
      </c>
      <c r="F258">
        <f>DAY(US_Accidents_Dec20_updated[[#This Row],[Start_Time]])</f>
        <v>12</v>
      </c>
      <c r="G258">
        <f>MONTH(US_Accidents_Dec20_updated[[#This Row],[Start_Time]])</f>
        <v>12</v>
      </c>
      <c r="H258" t="str">
        <f>US_Accidents_Dec20_updated[[#This Row],[Description]]</f>
        <v>At US-40/CO-33/Colfax Ave/Exit 210 - Accident.</v>
      </c>
      <c r="I258" t="s">
        <v>50</v>
      </c>
      <c r="J258">
        <f>IF(US_Accidents_Dec20_updated[[#This Row],[Visibility(mi)]]&gt;30, 30, MROUND(US_Accidents_Dec20_updated[[#This Row],[Visibility(mi)]],5))</f>
        <v>10</v>
      </c>
      <c r="K258">
        <f>MROUND(US_Accidents_Dec20_updated[[#This Row],[Wind_Speed(mph)]],5)</f>
        <v>20</v>
      </c>
      <c r="L258">
        <f>IF(US_Accidents_Dec20_updated[[#This Row],[Precipitation(in)]]&gt;0.1, 0.1, US_Accidents_Dec20_updated[[#This Row],[Precipitation(in)]])</f>
        <v>0</v>
      </c>
    </row>
    <row r="259" spans="1:12" x14ac:dyDescent="0.25">
      <c r="A259" t="str">
        <f>US_Accidents_Dec20_updated[[#This Row],[ID]]</f>
        <v>A-3774236</v>
      </c>
      <c r="B259">
        <f>US_Accidents_Dec20_updated[[#This Row],[Start_Lat]]</f>
        <v>39.722790000000003</v>
      </c>
      <c r="C259">
        <f>US_Accidents_Dec20_updated[[#This Row],[Start_Lng]]</f>
        <v>-105.01065</v>
      </c>
      <c r="D259">
        <f>US_Accidents_Dec20_updated[[#This Row],[Severity]]-1</f>
        <v>2</v>
      </c>
      <c r="E259">
        <f>HOUR(US_Accidents_Dec20_updated[[#This Row],[Start_Time]])</f>
        <v>6</v>
      </c>
      <c r="F259">
        <f>DAY(US_Accidents_Dec20_updated[[#This Row],[Start_Time]])</f>
        <v>12</v>
      </c>
      <c r="G259">
        <f>MONTH(US_Accidents_Dec20_updated[[#This Row],[Start_Time]])</f>
        <v>12</v>
      </c>
      <c r="H259" t="str">
        <f>US_Accidents_Dec20_updated[[#This Row],[Description]]</f>
        <v>At US-6/6th Ave/Exit 209 - Accident.</v>
      </c>
      <c r="I259" t="s">
        <v>50</v>
      </c>
      <c r="J259">
        <f>IF(US_Accidents_Dec20_updated[[#This Row],[Visibility(mi)]]&gt;30, 30, MROUND(US_Accidents_Dec20_updated[[#This Row],[Visibility(mi)]],5))</f>
        <v>10</v>
      </c>
      <c r="K259">
        <f>MROUND(US_Accidents_Dec20_updated[[#This Row],[Wind_Speed(mph)]],5)</f>
        <v>25</v>
      </c>
      <c r="L259">
        <f>IF(US_Accidents_Dec20_updated[[#This Row],[Precipitation(in)]]&gt;0.1, 0.1, US_Accidents_Dec20_updated[[#This Row],[Precipitation(in)]])</f>
        <v>0</v>
      </c>
    </row>
    <row r="260" spans="1:12" x14ac:dyDescent="0.25">
      <c r="A260" t="str">
        <f>US_Accidents_Dec20_updated[[#This Row],[ID]]</f>
        <v>A-3774244</v>
      </c>
      <c r="B260">
        <f>US_Accidents_Dec20_updated[[#This Row],[Start_Lat]]</f>
        <v>39.523969999999998</v>
      </c>
      <c r="C260">
        <f>US_Accidents_Dec20_updated[[#This Row],[Start_Lng]]</f>
        <v>-107.777</v>
      </c>
      <c r="D260">
        <f>US_Accidents_Dec20_updated[[#This Row],[Severity]]-1</f>
        <v>3</v>
      </c>
      <c r="E260">
        <f>HOUR(US_Accidents_Dec20_updated[[#This Row],[Start_Time]])</f>
        <v>9</v>
      </c>
      <c r="F260">
        <f>DAY(US_Accidents_Dec20_updated[[#This Row],[Start_Time]])</f>
        <v>12</v>
      </c>
      <c r="G260">
        <f>MONTH(US_Accidents_Dec20_updated[[#This Row],[Start_Time]])</f>
        <v>12</v>
      </c>
      <c r="H260" t="str">
        <f>US_Accidents_Dec20_updated[[#This Row],[Description]]</f>
        <v>Closed between CO-13/Taughenbaugh Blvd/Exit 90 and CR-240/Exit 105 - Road closed due to accident.</v>
      </c>
      <c r="I260" t="s">
        <v>1210</v>
      </c>
      <c r="J260">
        <f>IF(US_Accidents_Dec20_updated[[#This Row],[Visibility(mi)]]&gt;30, 30, MROUND(US_Accidents_Dec20_updated[[#This Row],[Visibility(mi)]],5))</f>
        <v>0</v>
      </c>
      <c r="K260">
        <f>MROUND(US_Accidents_Dec20_updated[[#This Row],[Wind_Speed(mph)]],5)</f>
        <v>5</v>
      </c>
      <c r="L260">
        <f>IF(US_Accidents_Dec20_updated[[#This Row],[Precipitation(in)]]&gt;0.1, 0.1, US_Accidents_Dec20_updated[[#This Row],[Precipitation(in)]])</f>
        <v>0</v>
      </c>
    </row>
    <row r="261" spans="1:12" x14ac:dyDescent="0.25">
      <c r="A261" t="str">
        <f>US_Accidents_Dec20_updated[[#This Row],[ID]]</f>
        <v>A-3774245</v>
      </c>
      <c r="B261">
        <f>US_Accidents_Dec20_updated[[#This Row],[Start_Lat]]</f>
        <v>39.520229999999998</v>
      </c>
      <c r="C261">
        <f>US_Accidents_Dec20_updated[[#This Row],[Start_Lng]]</f>
        <v>-107.79051</v>
      </c>
      <c r="D261">
        <f>US_Accidents_Dec20_updated[[#This Row],[Severity]]-1</f>
        <v>3</v>
      </c>
      <c r="E261">
        <f>HOUR(US_Accidents_Dec20_updated[[#This Row],[Start_Time]])</f>
        <v>8</v>
      </c>
      <c r="F261">
        <f>DAY(US_Accidents_Dec20_updated[[#This Row],[Start_Time]])</f>
        <v>12</v>
      </c>
      <c r="G261">
        <f>MONTH(US_Accidents_Dec20_updated[[#This Row],[Start_Time]])</f>
        <v>12</v>
      </c>
      <c r="H261" t="str">
        <f>US_Accidents_Dec20_updated[[#This Row],[Description]]</f>
        <v>Closed at CO-13/Taughenbaugh Blvd/Exit 90 - Road closed due to accident.</v>
      </c>
      <c r="I261" t="s">
        <v>1210</v>
      </c>
      <c r="J261">
        <f>IF(US_Accidents_Dec20_updated[[#This Row],[Visibility(mi)]]&gt;30, 30, MROUND(US_Accidents_Dec20_updated[[#This Row],[Visibility(mi)]],5))</f>
        <v>0</v>
      </c>
      <c r="K261">
        <f>MROUND(US_Accidents_Dec20_updated[[#This Row],[Wind_Speed(mph)]],5)</f>
        <v>5</v>
      </c>
      <c r="L261">
        <f>IF(US_Accidents_Dec20_updated[[#This Row],[Precipitation(in)]]&gt;0.1, 0.1, US_Accidents_Dec20_updated[[#This Row],[Precipitation(in)]])</f>
        <v>0</v>
      </c>
    </row>
    <row r="262" spans="1:12" x14ac:dyDescent="0.25">
      <c r="A262" t="str">
        <f>US_Accidents_Dec20_updated[[#This Row],[ID]]</f>
        <v>A-3774246</v>
      </c>
      <c r="B262">
        <f>US_Accidents_Dec20_updated[[#This Row],[Start_Lat]]</f>
        <v>39.629800000000003</v>
      </c>
      <c r="C262">
        <f>US_Accidents_Dec20_updated[[#This Row],[Start_Lng]]</f>
        <v>-104.90516</v>
      </c>
      <c r="D262">
        <f>US_Accidents_Dec20_updated[[#This Row],[Severity]]-1</f>
        <v>2</v>
      </c>
      <c r="E262">
        <f>HOUR(US_Accidents_Dec20_updated[[#This Row],[Start_Time]])</f>
        <v>8</v>
      </c>
      <c r="F262">
        <f>DAY(US_Accidents_Dec20_updated[[#This Row],[Start_Time]])</f>
        <v>12</v>
      </c>
      <c r="G262">
        <f>MONTH(US_Accidents_Dec20_updated[[#This Row],[Start_Time]])</f>
        <v>12</v>
      </c>
      <c r="H262" t="str">
        <f>US_Accidents_Dec20_updated[[#This Row],[Description]]</f>
        <v>At I-225 - Accident.</v>
      </c>
      <c r="I262" t="s">
        <v>50</v>
      </c>
      <c r="J262">
        <f>IF(US_Accidents_Dec20_updated[[#This Row],[Visibility(mi)]]&gt;30, 30, MROUND(US_Accidents_Dec20_updated[[#This Row],[Visibility(mi)]],5))</f>
        <v>10</v>
      </c>
      <c r="K262">
        <f>MROUND(US_Accidents_Dec20_updated[[#This Row],[Wind_Speed(mph)]],5)</f>
        <v>10</v>
      </c>
      <c r="L262">
        <f>IF(US_Accidents_Dec20_updated[[#This Row],[Precipitation(in)]]&gt;0.1, 0.1, US_Accidents_Dec20_updated[[#This Row],[Precipitation(in)]])</f>
        <v>0</v>
      </c>
    </row>
    <row r="263" spans="1:12" x14ac:dyDescent="0.25">
      <c r="A263" t="str">
        <f>US_Accidents_Dec20_updated[[#This Row],[ID]]</f>
        <v>A-3774248</v>
      </c>
      <c r="B263">
        <f>US_Accidents_Dec20_updated[[#This Row],[Start_Lat]]</f>
        <v>39.780200000000001</v>
      </c>
      <c r="C263">
        <f>US_Accidents_Dec20_updated[[#This Row],[Start_Lng]]</f>
        <v>-104.93225</v>
      </c>
      <c r="D263">
        <f>US_Accidents_Dec20_updated[[#This Row],[Severity]]-1</f>
        <v>2</v>
      </c>
      <c r="E263">
        <f>HOUR(US_Accidents_Dec20_updated[[#This Row],[Start_Time]])</f>
        <v>9</v>
      </c>
      <c r="F263">
        <f>DAY(US_Accidents_Dec20_updated[[#This Row],[Start_Time]])</f>
        <v>12</v>
      </c>
      <c r="G263">
        <f>MONTH(US_Accidents_Dec20_updated[[#This Row],[Start_Time]])</f>
        <v>12</v>
      </c>
      <c r="H263" t="str">
        <f>US_Accidents_Dec20_updated[[#This Row],[Description]]</f>
        <v>At Dahlia St/Exit 277 - Accident.</v>
      </c>
      <c r="I263" t="s">
        <v>50</v>
      </c>
      <c r="J263">
        <f>IF(US_Accidents_Dec20_updated[[#This Row],[Visibility(mi)]]&gt;30, 30, MROUND(US_Accidents_Dec20_updated[[#This Row],[Visibility(mi)]],5))</f>
        <v>10</v>
      </c>
      <c r="K263">
        <f>MROUND(US_Accidents_Dec20_updated[[#This Row],[Wind_Speed(mph)]],5)</f>
        <v>10</v>
      </c>
      <c r="L263">
        <f>IF(US_Accidents_Dec20_updated[[#This Row],[Precipitation(in)]]&gt;0.1, 0.1, US_Accidents_Dec20_updated[[#This Row],[Precipitation(in)]])</f>
        <v>0</v>
      </c>
    </row>
    <row r="264" spans="1:12" x14ac:dyDescent="0.25">
      <c r="A264" t="str">
        <f>US_Accidents_Dec20_updated[[#This Row],[ID]]</f>
        <v>A-3774261</v>
      </c>
      <c r="B264">
        <f>US_Accidents_Dec20_updated[[#This Row],[Start_Lat]]</f>
        <v>39.64528</v>
      </c>
      <c r="C264">
        <f>US_Accidents_Dec20_updated[[#This Row],[Start_Lng]]</f>
        <v>-104.91378</v>
      </c>
      <c r="D264">
        <f>US_Accidents_Dec20_updated[[#This Row],[Severity]]-1</f>
        <v>2</v>
      </c>
      <c r="E264">
        <f>HOUR(US_Accidents_Dec20_updated[[#This Row],[Start_Time]])</f>
        <v>13</v>
      </c>
      <c r="F264">
        <f>DAY(US_Accidents_Dec20_updated[[#This Row],[Start_Time]])</f>
        <v>12</v>
      </c>
      <c r="G264">
        <f>MONTH(US_Accidents_Dec20_updated[[#This Row],[Start_Time]])</f>
        <v>12</v>
      </c>
      <c r="H264" t="str">
        <f>US_Accidents_Dec20_updated[[#This Row],[Description]]</f>
        <v>At US-285/Hampden Ave/Exit 201 - Accident.</v>
      </c>
      <c r="I264" t="s">
        <v>50</v>
      </c>
      <c r="J264">
        <f>IF(US_Accidents_Dec20_updated[[#This Row],[Visibility(mi)]]&gt;30, 30, MROUND(US_Accidents_Dec20_updated[[#This Row],[Visibility(mi)]],5))</f>
        <v>10</v>
      </c>
      <c r="K264">
        <f>MROUND(US_Accidents_Dec20_updated[[#This Row],[Wind_Speed(mph)]],5)</f>
        <v>0</v>
      </c>
      <c r="L264">
        <f>IF(US_Accidents_Dec20_updated[[#This Row],[Precipitation(in)]]&gt;0.1, 0.1, US_Accidents_Dec20_updated[[#This Row],[Precipitation(in)]])</f>
        <v>0</v>
      </c>
    </row>
    <row r="265" spans="1:12" x14ac:dyDescent="0.25">
      <c r="A265" t="str">
        <f>US_Accidents_Dec20_updated[[#This Row],[ID]]</f>
        <v>A-3774265</v>
      </c>
      <c r="B265">
        <f>US_Accidents_Dec20_updated[[#This Row],[Start_Lat]]</f>
        <v>39.68065</v>
      </c>
      <c r="C265">
        <f>US_Accidents_Dec20_updated[[#This Row],[Start_Lng]]</f>
        <v>-104.11356000000001</v>
      </c>
      <c r="D265">
        <f>US_Accidents_Dec20_updated[[#This Row],[Severity]]-1</f>
        <v>3</v>
      </c>
      <c r="E265">
        <f>HOUR(US_Accidents_Dec20_updated[[#This Row],[Start_Time]])</f>
        <v>20</v>
      </c>
      <c r="F265">
        <f>DAY(US_Accidents_Dec20_updated[[#This Row],[Start_Time]])</f>
        <v>12</v>
      </c>
      <c r="G265">
        <f>MONTH(US_Accidents_Dec20_updated[[#This Row],[Start_Time]])</f>
        <v>12</v>
      </c>
      <c r="H265" t="str">
        <f>US_Accidents_Dec20_updated[[#This Row],[Description]]</f>
        <v>Closed between US-36/Exit 316 and Cedar St/Exit 328 - Road closed due to accident. Road marking work.</v>
      </c>
      <c r="I265" t="s">
        <v>50</v>
      </c>
      <c r="J265">
        <f>IF(US_Accidents_Dec20_updated[[#This Row],[Visibility(mi)]]&gt;30, 30, MROUND(US_Accidents_Dec20_updated[[#This Row],[Visibility(mi)]],5))</f>
        <v>10</v>
      </c>
      <c r="K265">
        <f>MROUND(US_Accidents_Dec20_updated[[#This Row],[Wind_Speed(mph)]],5)</f>
        <v>15</v>
      </c>
      <c r="L265">
        <f>IF(US_Accidents_Dec20_updated[[#This Row],[Precipitation(in)]]&gt;0.1, 0.1, US_Accidents_Dec20_updated[[#This Row],[Precipitation(in)]])</f>
        <v>0</v>
      </c>
    </row>
    <row r="266" spans="1:12" x14ac:dyDescent="0.25">
      <c r="A266" t="str">
        <f>US_Accidents_Dec20_updated[[#This Row],[ID]]</f>
        <v>A-3774266</v>
      </c>
      <c r="B266">
        <f>US_Accidents_Dec20_updated[[#This Row],[Start_Lat]]</f>
        <v>39.618699999999997</v>
      </c>
      <c r="C266">
        <f>US_Accidents_Dec20_updated[[#This Row],[Start_Lng]]</f>
        <v>-104.04313999999999</v>
      </c>
      <c r="D266">
        <f>US_Accidents_Dec20_updated[[#This Row],[Severity]]-1</f>
        <v>3</v>
      </c>
      <c r="E266">
        <f>HOUR(US_Accidents_Dec20_updated[[#This Row],[Start_Time]])</f>
        <v>20</v>
      </c>
      <c r="F266">
        <f>DAY(US_Accidents_Dec20_updated[[#This Row],[Start_Time]])</f>
        <v>12</v>
      </c>
      <c r="G266">
        <f>MONTH(US_Accidents_Dec20_updated[[#This Row],[Start_Time]])</f>
        <v>12</v>
      </c>
      <c r="H266" t="str">
        <f>US_Accidents_Dec20_updated[[#This Row],[Description]]</f>
        <v>Closed at CR-201/Peoria Rd/Exit 322 - Road closed due to accident. Road marking work.</v>
      </c>
      <c r="I266" t="s">
        <v>50</v>
      </c>
      <c r="J266">
        <f>IF(US_Accidents_Dec20_updated[[#This Row],[Visibility(mi)]]&gt;30, 30, MROUND(US_Accidents_Dec20_updated[[#This Row],[Visibility(mi)]],5))</f>
        <v>10</v>
      </c>
      <c r="K266">
        <f>MROUND(US_Accidents_Dec20_updated[[#This Row],[Wind_Speed(mph)]],5)</f>
        <v>15</v>
      </c>
      <c r="L266">
        <f>IF(US_Accidents_Dec20_updated[[#This Row],[Precipitation(in)]]&gt;0.1, 0.1, US_Accidents_Dec20_updated[[#This Row],[Precipitation(in)]])</f>
        <v>0</v>
      </c>
    </row>
    <row r="267" spans="1:12" x14ac:dyDescent="0.25">
      <c r="A267" t="str">
        <f>US_Accidents_Dec20_updated[[#This Row],[ID]]</f>
        <v>A-3774276</v>
      </c>
      <c r="B267">
        <f>US_Accidents_Dec20_updated[[#This Row],[Start_Lat]]</f>
        <v>39.820180000000001</v>
      </c>
      <c r="C267">
        <f>US_Accidents_Dec20_updated[[#This Row],[Start_Lng]]</f>
        <v>-104.97841</v>
      </c>
      <c r="D267">
        <f>US_Accidents_Dec20_updated[[#This Row],[Severity]]-1</f>
        <v>2</v>
      </c>
      <c r="E267">
        <f>HOUR(US_Accidents_Dec20_updated[[#This Row],[Start_Time]])</f>
        <v>17</v>
      </c>
      <c r="F267">
        <f>DAY(US_Accidents_Dec20_updated[[#This Row],[Start_Time]])</f>
        <v>12</v>
      </c>
      <c r="G267">
        <f>MONTH(US_Accidents_Dec20_updated[[#This Row],[Start_Time]])</f>
        <v>12</v>
      </c>
      <c r="H267" t="str">
        <f>US_Accidents_Dec20_updated[[#This Row],[Description]]</f>
        <v>At I-25/Exit 5 - Accident.</v>
      </c>
      <c r="I267" t="s">
        <v>50</v>
      </c>
      <c r="J267">
        <f>IF(US_Accidents_Dec20_updated[[#This Row],[Visibility(mi)]]&gt;30, 30, MROUND(US_Accidents_Dec20_updated[[#This Row],[Visibility(mi)]],5))</f>
        <v>10</v>
      </c>
      <c r="K267">
        <f>MROUND(US_Accidents_Dec20_updated[[#This Row],[Wind_Speed(mph)]],5)</f>
        <v>20</v>
      </c>
      <c r="L267">
        <f>IF(US_Accidents_Dec20_updated[[#This Row],[Precipitation(in)]]&gt;0.1, 0.1, US_Accidents_Dec20_updated[[#This Row],[Precipitation(in)]])</f>
        <v>0</v>
      </c>
    </row>
    <row r="268" spans="1:12" x14ac:dyDescent="0.25">
      <c r="A268" t="str">
        <f>US_Accidents_Dec20_updated[[#This Row],[ID]]</f>
        <v>A-3774278</v>
      </c>
      <c r="B268">
        <f>US_Accidents_Dec20_updated[[#This Row],[Start_Lat]]</f>
        <v>39.818219999999997</v>
      </c>
      <c r="C268">
        <f>US_Accidents_Dec20_updated[[#This Row],[Start_Lng]]</f>
        <v>-104.98177</v>
      </c>
      <c r="D268">
        <f>US_Accidents_Dec20_updated[[#This Row],[Severity]]-1</f>
        <v>2</v>
      </c>
      <c r="E268">
        <f>HOUR(US_Accidents_Dec20_updated[[#This Row],[Start_Time]])</f>
        <v>17</v>
      </c>
      <c r="F268">
        <f>DAY(US_Accidents_Dec20_updated[[#This Row],[Start_Time]])</f>
        <v>12</v>
      </c>
      <c r="G268">
        <f>MONTH(US_Accidents_Dec20_updated[[#This Row],[Start_Time]])</f>
        <v>12</v>
      </c>
      <c r="H268" t="str">
        <f>US_Accidents_Dec20_updated[[#This Row],[Description]]</f>
        <v>Between Pecos St/Exit 4 and I-270/Exit 6 - Accident. Left lane blocked.</v>
      </c>
      <c r="I268" t="s">
        <v>50</v>
      </c>
      <c r="J268">
        <f>IF(US_Accidents_Dec20_updated[[#This Row],[Visibility(mi)]]&gt;30, 30, MROUND(US_Accidents_Dec20_updated[[#This Row],[Visibility(mi)]],5))</f>
        <v>10</v>
      </c>
      <c r="K268">
        <f>MROUND(US_Accidents_Dec20_updated[[#This Row],[Wind_Speed(mph)]],5)</f>
        <v>20</v>
      </c>
      <c r="L268">
        <f>IF(US_Accidents_Dec20_updated[[#This Row],[Precipitation(in)]]&gt;0.1, 0.1, US_Accidents_Dec20_updated[[#This Row],[Precipitation(in)]])</f>
        <v>0</v>
      </c>
    </row>
    <row r="269" spans="1:12" x14ac:dyDescent="0.25">
      <c r="A269" t="str">
        <f>US_Accidents_Dec20_updated[[#This Row],[ID]]</f>
        <v>A-3774284</v>
      </c>
      <c r="B269">
        <f>US_Accidents_Dec20_updated[[#This Row],[Start_Lat]]</f>
        <v>38.256320000000002</v>
      </c>
      <c r="C269">
        <f>US_Accidents_Dec20_updated[[#This Row],[Start_Lng]]</f>
        <v>-104.60663</v>
      </c>
      <c r="D269">
        <f>US_Accidents_Dec20_updated[[#This Row],[Severity]]-1</f>
        <v>1</v>
      </c>
      <c r="E269">
        <f>HOUR(US_Accidents_Dec20_updated[[#This Row],[Start_Time]])</f>
        <v>18</v>
      </c>
      <c r="F269">
        <f>DAY(US_Accidents_Dec20_updated[[#This Row],[Start_Time]])</f>
        <v>12</v>
      </c>
      <c r="G269">
        <f>MONTH(US_Accidents_Dec20_updated[[#This Row],[Start_Time]])</f>
        <v>12</v>
      </c>
      <c r="H269" t="str">
        <f>US_Accidents_Dec20_updated[[#This Row],[Description]]</f>
        <v>Between Santa Fe Ave/Ilex St/Exit 98 and 1st St/Exit 98 - Accident. Lane blocked.</v>
      </c>
      <c r="I269" t="s">
        <v>50</v>
      </c>
      <c r="J269">
        <f>IF(US_Accidents_Dec20_updated[[#This Row],[Visibility(mi)]]&gt;30, 30, MROUND(US_Accidents_Dec20_updated[[#This Row],[Visibility(mi)]],5))</f>
        <v>10</v>
      </c>
      <c r="K269">
        <f>MROUND(US_Accidents_Dec20_updated[[#This Row],[Wind_Speed(mph)]],5)</f>
        <v>0</v>
      </c>
      <c r="L269">
        <f>IF(US_Accidents_Dec20_updated[[#This Row],[Precipitation(in)]]&gt;0.1, 0.1, US_Accidents_Dec20_updated[[#This Row],[Precipitation(in)]])</f>
        <v>0</v>
      </c>
    </row>
    <row r="270" spans="1:12" x14ac:dyDescent="0.25">
      <c r="A270" t="str">
        <f>US_Accidents_Dec20_updated[[#This Row],[ID]]</f>
        <v>A-3774285</v>
      </c>
      <c r="B270">
        <f>US_Accidents_Dec20_updated[[#This Row],[Start_Lat]]</f>
        <v>39.818219999999997</v>
      </c>
      <c r="C270">
        <f>US_Accidents_Dec20_updated[[#This Row],[Start_Lng]]</f>
        <v>-104.98177</v>
      </c>
      <c r="D270">
        <f>US_Accidents_Dec20_updated[[#This Row],[Severity]]-1</f>
        <v>1</v>
      </c>
      <c r="E270">
        <f>HOUR(US_Accidents_Dec20_updated[[#This Row],[Start_Time]])</f>
        <v>17</v>
      </c>
      <c r="F270">
        <f>DAY(US_Accidents_Dec20_updated[[#This Row],[Start_Time]])</f>
        <v>12</v>
      </c>
      <c r="G270">
        <f>MONTH(US_Accidents_Dec20_updated[[#This Row],[Start_Time]])</f>
        <v>12</v>
      </c>
      <c r="H270" t="str">
        <f>US_Accidents_Dec20_updated[[#This Row],[Description]]</f>
        <v>Between I-25/Exit 5 and I-270/Exit 6 - Accident. Left lane blocked.</v>
      </c>
      <c r="I270" t="s">
        <v>50</v>
      </c>
      <c r="J270">
        <f>IF(US_Accidents_Dec20_updated[[#This Row],[Visibility(mi)]]&gt;30, 30, MROUND(US_Accidents_Dec20_updated[[#This Row],[Visibility(mi)]],5))</f>
        <v>10</v>
      </c>
      <c r="K270">
        <f>MROUND(US_Accidents_Dec20_updated[[#This Row],[Wind_Speed(mph)]],5)</f>
        <v>20</v>
      </c>
      <c r="L270">
        <f>IF(US_Accidents_Dec20_updated[[#This Row],[Precipitation(in)]]&gt;0.1, 0.1, US_Accidents_Dec20_updated[[#This Row],[Precipitation(in)]])</f>
        <v>0</v>
      </c>
    </row>
    <row r="271" spans="1:12" x14ac:dyDescent="0.25">
      <c r="A271" t="str">
        <f>US_Accidents_Dec20_updated[[#This Row],[ID]]</f>
        <v>A-3774287</v>
      </c>
      <c r="B271">
        <f>US_Accidents_Dec20_updated[[#This Row],[Start_Lat]]</f>
        <v>39.797029999999999</v>
      </c>
      <c r="C271">
        <f>US_Accidents_Dec20_updated[[#This Row],[Start_Lng]]</f>
        <v>-105.04783</v>
      </c>
      <c r="D271">
        <f>US_Accidents_Dec20_updated[[#This Row],[Severity]]-1</f>
        <v>2</v>
      </c>
      <c r="E271">
        <f>HOUR(US_Accidents_Dec20_updated[[#This Row],[Start_Time]])</f>
        <v>18</v>
      </c>
      <c r="F271">
        <f>DAY(US_Accidents_Dec20_updated[[#This Row],[Start_Time]])</f>
        <v>12</v>
      </c>
      <c r="G271">
        <f>MONTH(US_Accidents_Dec20_updated[[#This Row],[Start_Time]])</f>
        <v>12</v>
      </c>
      <c r="H271" t="str">
        <f>US_Accidents_Dec20_updated[[#This Row],[Description]]</f>
        <v>At CO-95/Sheridan Blvd/Exit 1 - Accident.</v>
      </c>
      <c r="I271" t="s">
        <v>50</v>
      </c>
      <c r="J271">
        <f>IF(US_Accidents_Dec20_updated[[#This Row],[Visibility(mi)]]&gt;30, 30, MROUND(US_Accidents_Dec20_updated[[#This Row],[Visibility(mi)]],5))</f>
        <v>10</v>
      </c>
      <c r="K271">
        <f>MROUND(US_Accidents_Dec20_updated[[#This Row],[Wind_Speed(mph)]],5)</f>
        <v>20</v>
      </c>
      <c r="L271">
        <f>IF(US_Accidents_Dec20_updated[[#This Row],[Precipitation(in)]]&gt;0.1, 0.1, US_Accidents_Dec20_updated[[#This Row],[Precipitation(in)]])</f>
        <v>0</v>
      </c>
    </row>
    <row r="272" spans="1:12" x14ac:dyDescent="0.25">
      <c r="A272" t="str">
        <f>US_Accidents_Dec20_updated[[#This Row],[ID]]</f>
        <v>A-3774289</v>
      </c>
      <c r="B272">
        <f>US_Accidents_Dec20_updated[[#This Row],[Start_Lat]]</f>
        <v>39.796349999999997</v>
      </c>
      <c r="C272">
        <f>US_Accidents_Dec20_updated[[#This Row],[Start_Lng]]</f>
        <v>-105.05264</v>
      </c>
      <c r="D272">
        <f>US_Accidents_Dec20_updated[[#This Row],[Severity]]-1</f>
        <v>2</v>
      </c>
      <c r="E272">
        <f>HOUR(US_Accidents_Dec20_updated[[#This Row],[Start_Time]])</f>
        <v>19</v>
      </c>
      <c r="F272">
        <f>DAY(US_Accidents_Dec20_updated[[#This Row],[Start_Time]])</f>
        <v>12</v>
      </c>
      <c r="G272">
        <f>MONTH(US_Accidents_Dec20_updated[[#This Row],[Start_Time]])</f>
        <v>12</v>
      </c>
      <c r="H272" t="str">
        <f>US_Accidents_Dec20_updated[[#This Row],[Description]]</f>
        <v>Between CO-121/Wadsworth Ave/Exit 1 and US-287/Federal Blvd/Exit 3 - Accident. Left lane blocked.</v>
      </c>
      <c r="I272" t="s">
        <v>50</v>
      </c>
      <c r="J272">
        <f>IF(US_Accidents_Dec20_updated[[#This Row],[Visibility(mi)]]&gt;30, 30, MROUND(US_Accidents_Dec20_updated[[#This Row],[Visibility(mi)]],5))</f>
        <v>10</v>
      </c>
      <c r="K272">
        <f>MROUND(US_Accidents_Dec20_updated[[#This Row],[Wind_Speed(mph)]],5)</f>
        <v>15</v>
      </c>
      <c r="L272">
        <f>IF(US_Accidents_Dec20_updated[[#This Row],[Precipitation(in)]]&gt;0.1, 0.1, US_Accidents_Dec20_updated[[#This Row],[Precipitation(in)]])</f>
        <v>0</v>
      </c>
    </row>
    <row r="273" spans="1:12" x14ac:dyDescent="0.25">
      <c r="A273" t="str">
        <f>US_Accidents_Dec20_updated[[#This Row],[ID]]</f>
        <v>A-3774302</v>
      </c>
      <c r="B273">
        <f>US_Accidents_Dec20_updated[[#This Row],[Start_Lat]]</f>
        <v>39.796349999999997</v>
      </c>
      <c r="C273">
        <f>US_Accidents_Dec20_updated[[#This Row],[Start_Lng]]</f>
        <v>-105.05264</v>
      </c>
      <c r="D273">
        <f>US_Accidents_Dec20_updated[[#This Row],[Severity]]-1</f>
        <v>1</v>
      </c>
      <c r="E273">
        <f>HOUR(US_Accidents_Dec20_updated[[#This Row],[Start_Time]])</f>
        <v>19</v>
      </c>
      <c r="F273">
        <f>DAY(US_Accidents_Dec20_updated[[#This Row],[Start_Time]])</f>
        <v>12</v>
      </c>
      <c r="G273">
        <f>MONTH(US_Accidents_Dec20_updated[[#This Row],[Start_Time]])</f>
        <v>12</v>
      </c>
      <c r="H273" t="str">
        <f>US_Accidents_Dec20_updated[[#This Row],[Description]]</f>
        <v>Between CO-95/Sheridan Blvd/Exit 1 and US-287/Federal Blvd/Exit 3 - Accident. Left lane blocked.</v>
      </c>
      <c r="I273" t="s">
        <v>50</v>
      </c>
      <c r="J273">
        <f>IF(US_Accidents_Dec20_updated[[#This Row],[Visibility(mi)]]&gt;30, 30, MROUND(US_Accidents_Dec20_updated[[#This Row],[Visibility(mi)]],5))</f>
        <v>10</v>
      </c>
      <c r="K273">
        <f>MROUND(US_Accidents_Dec20_updated[[#This Row],[Wind_Speed(mph)]],5)</f>
        <v>0</v>
      </c>
      <c r="L273">
        <f>IF(US_Accidents_Dec20_updated[[#This Row],[Precipitation(in)]]&gt;0.1, 0.1, US_Accidents_Dec20_updated[[#This Row],[Precipitation(in)]])</f>
        <v>0</v>
      </c>
    </row>
    <row r="274" spans="1:12" x14ac:dyDescent="0.25">
      <c r="A274" t="str">
        <f>US_Accidents_Dec20_updated[[#This Row],[ID]]</f>
        <v>A-3774303</v>
      </c>
      <c r="B274">
        <f>US_Accidents_Dec20_updated[[#This Row],[Start_Lat]]</f>
        <v>39.68065</v>
      </c>
      <c r="C274">
        <f>US_Accidents_Dec20_updated[[#This Row],[Start_Lng]]</f>
        <v>-104.11356000000001</v>
      </c>
      <c r="D274">
        <f>US_Accidents_Dec20_updated[[#This Row],[Severity]]-1</f>
        <v>3</v>
      </c>
      <c r="E274">
        <f>HOUR(US_Accidents_Dec20_updated[[#This Row],[Start_Time]])</f>
        <v>22</v>
      </c>
      <c r="F274">
        <f>DAY(US_Accidents_Dec20_updated[[#This Row],[Start_Time]])</f>
        <v>12</v>
      </c>
      <c r="G274">
        <f>MONTH(US_Accidents_Dec20_updated[[#This Row],[Start_Time]])</f>
        <v>12</v>
      </c>
      <c r="H274" t="str">
        <f>US_Accidents_Dec20_updated[[#This Row],[Description]]</f>
        <v>Closed between US-36/Exit 316 and Cedar St/Exit 328 - Road closed due to accident. Road marking work.</v>
      </c>
      <c r="I274" t="s">
        <v>50</v>
      </c>
      <c r="J274">
        <f>IF(US_Accidents_Dec20_updated[[#This Row],[Visibility(mi)]]&gt;30, 30, MROUND(US_Accidents_Dec20_updated[[#This Row],[Visibility(mi)]],5))</f>
        <v>10</v>
      </c>
      <c r="K274">
        <f>MROUND(US_Accidents_Dec20_updated[[#This Row],[Wind_Speed(mph)]],5)</f>
        <v>10</v>
      </c>
      <c r="L274">
        <f>IF(US_Accidents_Dec20_updated[[#This Row],[Precipitation(in)]]&gt;0.1, 0.1, US_Accidents_Dec20_updated[[#This Row],[Precipitation(in)]])</f>
        <v>0</v>
      </c>
    </row>
    <row r="275" spans="1:12" x14ac:dyDescent="0.25">
      <c r="A275" t="str">
        <f>US_Accidents_Dec20_updated[[#This Row],[ID]]</f>
        <v>A-3774304</v>
      </c>
      <c r="B275">
        <f>US_Accidents_Dec20_updated[[#This Row],[Start_Lat]]</f>
        <v>39.618699999999997</v>
      </c>
      <c r="C275">
        <f>US_Accidents_Dec20_updated[[#This Row],[Start_Lng]]</f>
        <v>-104.04313999999999</v>
      </c>
      <c r="D275">
        <f>US_Accidents_Dec20_updated[[#This Row],[Severity]]-1</f>
        <v>3</v>
      </c>
      <c r="E275">
        <f>HOUR(US_Accidents_Dec20_updated[[#This Row],[Start_Time]])</f>
        <v>22</v>
      </c>
      <c r="F275">
        <f>DAY(US_Accidents_Dec20_updated[[#This Row],[Start_Time]])</f>
        <v>12</v>
      </c>
      <c r="G275">
        <f>MONTH(US_Accidents_Dec20_updated[[#This Row],[Start_Time]])</f>
        <v>12</v>
      </c>
      <c r="H275" t="str">
        <f>US_Accidents_Dec20_updated[[#This Row],[Description]]</f>
        <v>Closed at CR-201/Peoria Rd/Exit 322 - Road closed due to accident. Road marking work.</v>
      </c>
      <c r="I275" t="s">
        <v>50</v>
      </c>
      <c r="J275">
        <f>IF(US_Accidents_Dec20_updated[[#This Row],[Visibility(mi)]]&gt;30, 30, MROUND(US_Accidents_Dec20_updated[[#This Row],[Visibility(mi)]],5))</f>
        <v>10</v>
      </c>
      <c r="K275">
        <f>MROUND(US_Accidents_Dec20_updated[[#This Row],[Wind_Speed(mph)]],5)</f>
        <v>10</v>
      </c>
      <c r="L275">
        <f>IF(US_Accidents_Dec20_updated[[#This Row],[Precipitation(in)]]&gt;0.1, 0.1, US_Accidents_Dec20_updated[[#This Row],[Precipitation(in)]])</f>
        <v>0</v>
      </c>
    </row>
    <row r="276" spans="1:12" x14ac:dyDescent="0.25">
      <c r="A276" t="str">
        <f>US_Accidents_Dec20_updated[[#This Row],[ID]]</f>
        <v>A-3776030</v>
      </c>
      <c r="B276">
        <f>US_Accidents_Dec20_updated[[#This Row],[Start_Lat]]</f>
        <v>40.230319999999999</v>
      </c>
      <c r="C276">
        <f>US_Accidents_Dec20_updated[[#This Row],[Start_Lng]]</f>
        <v>-104.98026</v>
      </c>
      <c r="D276">
        <f>US_Accidents_Dec20_updated[[#This Row],[Severity]]-1</f>
        <v>2</v>
      </c>
      <c r="E276">
        <f>HOUR(US_Accidents_Dec20_updated[[#This Row],[Start_Time]])</f>
        <v>7</v>
      </c>
      <c r="F276">
        <f>DAY(US_Accidents_Dec20_updated[[#This Row],[Start_Time]])</f>
        <v>13</v>
      </c>
      <c r="G276">
        <f>MONTH(US_Accidents_Dec20_updated[[#This Row],[Start_Time]])</f>
        <v>12</v>
      </c>
      <c r="H276" t="str">
        <f>US_Accidents_Dec20_updated[[#This Row],[Description]]</f>
        <v>At CO-66/Exit 243 - Accident.</v>
      </c>
      <c r="I276" t="s">
        <v>50</v>
      </c>
      <c r="J276">
        <f>IF(US_Accidents_Dec20_updated[[#This Row],[Visibility(mi)]]&gt;30, 30, MROUND(US_Accidents_Dec20_updated[[#This Row],[Visibility(mi)]],5))</f>
        <v>10</v>
      </c>
      <c r="K276">
        <f>MROUND(US_Accidents_Dec20_updated[[#This Row],[Wind_Speed(mph)]],5)</f>
        <v>0</v>
      </c>
      <c r="L276">
        <f>IF(US_Accidents_Dec20_updated[[#This Row],[Precipitation(in)]]&gt;0.1, 0.1, US_Accidents_Dec20_updated[[#This Row],[Precipitation(in)]])</f>
        <v>0</v>
      </c>
    </row>
    <row r="277" spans="1:12" x14ac:dyDescent="0.25">
      <c r="A277" t="str">
        <f>US_Accidents_Dec20_updated[[#This Row],[ID]]</f>
        <v>A-3776039</v>
      </c>
      <c r="B277">
        <f>US_Accidents_Dec20_updated[[#This Row],[Start_Lat]]</f>
        <v>39.770209999999999</v>
      </c>
      <c r="C277">
        <f>US_Accidents_Dec20_updated[[#This Row],[Start_Lng]]</f>
        <v>-104.99169999999999</v>
      </c>
      <c r="D277">
        <f>US_Accidents_Dec20_updated[[#This Row],[Severity]]-1</f>
        <v>2</v>
      </c>
      <c r="E277">
        <f>HOUR(US_Accidents_Dec20_updated[[#This Row],[Start_Time]])</f>
        <v>8</v>
      </c>
      <c r="F277">
        <f>DAY(US_Accidents_Dec20_updated[[#This Row],[Start_Time]])</f>
        <v>13</v>
      </c>
      <c r="G277">
        <f>MONTH(US_Accidents_Dec20_updated[[#This Row],[Start_Time]])</f>
        <v>12</v>
      </c>
      <c r="H277" t="str">
        <f>US_Accidents_Dec20_updated[[#This Row],[Description]]</f>
        <v>At I-70/Exit 214 - Accident.</v>
      </c>
      <c r="I277" t="s">
        <v>50</v>
      </c>
      <c r="J277">
        <f>IF(US_Accidents_Dec20_updated[[#This Row],[Visibility(mi)]]&gt;30, 30, MROUND(US_Accidents_Dec20_updated[[#This Row],[Visibility(mi)]],5))</f>
        <v>10</v>
      </c>
      <c r="K277">
        <f>MROUND(US_Accidents_Dec20_updated[[#This Row],[Wind_Speed(mph)]],5)</f>
        <v>20</v>
      </c>
      <c r="L277">
        <f>IF(US_Accidents_Dec20_updated[[#This Row],[Precipitation(in)]]&gt;0.1, 0.1, US_Accidents_Dec20_updated[[#This Row],[Precipitation(in)]])</f>
        <v>0</v>
      </c>
    </row>
    <row r="278" spans="1:12" x14ac:dyDescent="0.25">
      <c r="A278" t="str">
        <f>US_Accidents_Dec20_updated[[#This Row],[ID]]</f>
        <v>A-3776047</v>
      </c>
      <c r="B278">
        <f>US_Accidents_Dec20_updated[[#This Row],[Start_Lat]]</f>
        <v>39.61844</v>
      </c>
      <c r="C278">
        <f>US_Accidents_Dec20_updated[[#This Row],[Start_Lng]]</f>
        <v>-104.89866000000001</v>
      </c>
      <c r="D278">
        <f>US_Accidents_Dec20_updated[[#This Row],[Severity]]-1</f>
        <v>2</v>
      </c>
      <c r="E278">
        <f>HOUR(US_Accidents_Dec20_updated[[#This Row],[Start_Time]])</f>
        <v>8</v>
      </c>
      <c r="F278">
        <f>DAY(US_Accidents_Dec20_updated[[#This Row],[Start_Time]])</f>
        <v>13</v>
      </c>
      <c r="G278">
        <f>MONTH(US_Accidents_Dec20_updated[[#This Row],[Start_Time]])</f>
        <v>12</v>
      </c>
      <c r="H278" t="str">
        <f>US_Accidents_Dec20_updated[[#This Row],[Description]]</f>
        <v>At Orchard Rd/Exit 198 - Accident.</v>
      </c>
      <c r="I278" t="s">
        <v>50</v>
      </c>
      <c r="J278">
        <f>IF(US_Accidents_Dec20_updated[[#This Row],[Visibility(mi)]]&gt;30, 30, MROUND(US_Accidents_Dec20_updated[[#This Row],[Visibility(mi)]],5))</f>
        <v>10</v>
      </c>
      <c r="K278">
        <f>MROUND(US_Accidents_Dec20_updated[[#This Row],[Wind_Speed(mph)]],5)</f>
        <v>5</v>
      </c>
      <c r="L278">
        <f>IF(US_Accidents_Dec20_updated[[#This Row],[Precipitation(in)]]&gt;0.1, 0.1, US_Accidents_Dec20_updated[[#This Row],[Precipitation(in)]])</f>
        <v>0</v>
      </c>
    </row>
    <row r="279" spans="1:12" x14ac:dyDescent="0.25">
      <c r="A279" t="str">
        <f>US_Accidents_Dec20_updated[[#This Row],[ID]]</f>
        <v>A-3776060</v>
      </c>
      <c r="B279">
        <f>US_Accidents_Dec20_updated[[#This Row],[Start_Lat]]</f>
        <v>39.645069999999997</v>
      </c>
      <c r="C279">
        <f>US_Accidents_Dec20_updated[[#This Row],[Start_Lng]]</f>
        <v>-106.38209000000001</v>
      </c>
      <c r="D279">
        <f>US_Accidents_Dec20_updated[[#This Row],[Severity]]-1</f>
        <v>3</v>
      </c>
      <c r="E279">
        <f>HOUR(US_Accidents_Dec20_updated[[#This Row],[Start_Time]])</f>
        <v>12</v>
      </c>
      <c r="F279">
        <f>DAY(US_Accidents_Dec20_updated[[#This Row],[Start_Time]])</f>
        <v>13</v>
      </c>
      <c r="G279">
        <f>MONTH(US_Accidents_Dec20_updated[[#This Row],[Start_Time]])</f>
        <v>12</v>
      </c>
      <c r="H279" t="str">
        <f>US_Accidents_Dec20_updated[[#This Row],[Description]]</f>
        <v>At Vail Rd/Exit 176 - Accident.</v>
      </c>
      <c r="I279" t="s">
        <v>4892</v>
      </c>
      <c r="J279">
        <f>IF(US_Accidents_Dec20_updated[[#This Row],[Visibility(mi)]]&gt;30, 30, MROUND(US_Accidents_Dec20_updated[[#This Row],[Visibility(mi)]],5))</f>
        <v>0</v>
      </c>
      <c r="K279">
        <f>MROUND(US_Accidents_Dec20_updated[[#This Row],[Wind_Speed(mph)]],5)</f>
        <v>20</v>
      </c>
      <c r="L279">
        <f>IF(US_Accidents_Dec20_updated[[#This Row],[Precipitation(in)]]&gt;0.1, 0.1, US_Accidents_Dec20_updated[[#This Row],[Precipitation(in)]])</f>
        <v>0.02</v>
      </c>
    </row>
    <row r="280" spans="1:12" x14ac:dyDescent="0.25">
      <c r="A280" t="str">
        <f>US_Accidents_Dec20_updated[[#This Row],[ID]]</f>
        <v>A-3776066</v>
      </c>
      <c r="B280">
        <f>US_Accidents_Dec20_updated[[#This Row],[Start_Lat]]</f>
        <v>39.784649999999999</v>
      </c>
      <c r="C280">
        <f>US_Accidents_Dec20_updated[[#This Row],[Start_Lng]]</f>
        <v>-104.98936999999999</v>
      </c>
      <c r="D280">
        <f>US_Accidents_Dec20_updated[[#This Row],[Severity]]-1</f>
        <v>2</v>
      </c>
      <c r="E280">
        <f>HOUR(US_Accidents_Dec20_updated[[#This Row],[Start_Time]])</f>
        <v>13</v>
      </c>
      <c r="F280">
        <f>DAY(US_Accidents_Dec20_updated[[#This Row],[Start_Time]])</f>
        <v>13</v>
      </c>
      <c r="G280">
        <f>MONTH(US_Accidents_Dec20_updated[[#This Row],[Start_Time]])</f>
        <v>12</v>
      </c>
      <c r="H280" t="str">
        <f>US_Accidents_Dec20_updated[[#This Row],[Description]]</f>
        <v>At I-70/Exit 214 - Accident.</v>
      </c>
      <c r="I280" t="s">
        <v>50</v>
      </c>
      <c r="J280">
        <f>IF(US_Accidents_Dec20_updated[[#This Row],[Visibility(mi)]]&gt;30, 30, MROUND(US_Accidents_Dec20_updated[[#This Row],[Visibility(mi)]],5))</f>
        <v>10</v>
      </c>
      <c r="K280">
        <f>MROUND(US_Accidents_Dec20_updated[[#This Row],[Wind_Speed(mph)]],5)</f>
        <v>20</v>
      </c>
      <c r="L280">
        <f>IF(US_Accidents_Dec20_updated[[#This Row],[Precipitation(in)]]&gt;0.1, 0.1, US_Accidents_Dec20_updated[[#This Row],[Precipitation(in)]])</f>
        <v>0</v>
      </c>
    </row>
    <row r="281" spans="1:12" x14ac:dyDescent="0.25">
      <c r="A281" t="str">
        <f>US_Accidents_Dec20_updated[[#This Row],[ID]]</f>
        <v>A-3776067</v>
      </c>
      <c r="B281">
        <f>US_Accidents_Dec20_updated[[#This Row],[Start_Lat]]</f>
        <v>39.775060000000003</v>
      </c>
      <c r="C281">
        <f>US_Accidents_Dec20_updated[[#This Row],[Start_Lng]]</f>
        <v>-104.85718</v>
      </c>
      <c r="D281">
        <f>US_Accidents_Dec20_updated[[#This Row],[Severity]]-1</f>
        <v>2</v>
      </c>
      <c r="E281">
        <f>HOUR(US_Accidents_Dec20_updated[[#This Row],[Start_Time]])</f>
        <v>13</v>
      </c>
      <c r="F281">
        <f>DAY(US_Accidents_Dec20_updated[[#This Row],[Start_Time]])</f>
        <v>13</v>
      </c>
      <c r="G281">
        <f>MONTH(US_Accidents_Dec20_updated[[#This Row],[Start_Time]])</f>
        <v>12</v>
      </c>
      <c r="H281" t="str">
        <f>US_Accidents_Dec20_updated[[#This Row],[Description]]</f>
        <v>At Havana Street/Exit 280 - Accident.</v>
      </c>
      <c r="I281" t="s">
        <v>50</v>
      </c>
      <c r="J281">
        <f>IF(US_Accidents_Dec20_updated[[#This Row],[Visibility(mi)]]&gt;30, 30, MROUND(US_Accidents_Dec20_updated[[#This Row],[Visibility(mi)]],5))</f>
        <v>10</v>
      </c>
      <c r="K281">
        <f>MROUND(US_Accidents_Dec20_updated[[#This Row],[Wind_Speed(mph)]],5)</f>
        <v>30</v>
      </c>
      <c r="L281">
        <f>IF(US_Accidents_Dec20_updated[[#This Row],[Precipitation(in)]]&gt;0.1, 0.1, US_Accidents_Dec20_updated[[#This Row],[Precipitation(in)]])</f>
        <v>0</v>
      </c>
    </row>
    <row r="282" spans="1:12" x14ac:dyDescent="0.25">
      <c r="A282" t="str">
        <f>US_Accidents_Dec20_updated[[#This Row],[ID]]</f>
        <v>A-3776077</v>
      </c>
      <c r="B282">
        <f>US_Accidents_Dec20_updated[[#This Row],[Start_Lat]]</f>
        <v>38.220869999999998</v>
      </c>
      <c r="C282">
        <f>US_Accidents_Dec20_updated[[#This Row],[Start_Lng]]</f>
        <v>-103.7307</v>
      </c>
      <c r="D282">
        <f>US_Accidents_Dec20_updated[[#This Row],[Severity]]-1</f>
        <v>2</v>
      </c>
      <c r="E282">
        <f>HOUR(US_Accidents_Dec20_updated[[#This Row],[Start_Time]])</f>
        <v>15</v>
      </c>
      <c r="F282">
        <f>DAY(US_Accidents_Dec20_updated[[#This Row],[Start_Time]])</f>
        <v>13</v>
      </c>
      <c r="G282">
        <f>MONTH(US_Accidents_Dec20_updated[[#This Row],[Start_Time]])</f>
        <v>12</v>
      </c>
      <c r="H282" t="str">
        <f>US_Accidents_Dec20_updated[[#This Row],[Description]]</f>
        <v>At N Colorado St/Railroad Ave - Accident.</v>
      </c>
      <c r="I282" t="s">
        <v>50</v>
      </c>
      <c r="J282">
        <f>IF(US_Accidents_Dec20_updated[[#This Row],[Visibility(mi)]]&gt;30, 30, MROUND(US_Accidents_Dec20_updated[[#This Row],[Visibility(mi)]],5))</f>
        <v>10</v>
      </c>
      <c r="K282">
        <f>MROUND(US_Accidents_Dec20_updated[[#This Row],[Wind_Speed(mph)]],5)</f>
        <v>20</v>
      </c>
      <c r="L282">
        <f>IF(US_Accidents_Dec20_updated[[#This Row],[Precipitation(in)]]&gt;0.1, 0.1, US_Accidents_Dec20_updated[[#This Row],[Precipitation(in)]])</f>
        <v>0</v>
      </c>
    </row>
    <row r="283" spans="1:12" x14ac:dyDescent="0.25">
      <c r="A283" t="str">
        <f>US_Accidents_Dec20_updated[[#This Row],[ID]]</f>
        <v>A-3776078</v>
      </c>
      <c r="B283">
        <f>US_Accidents_Dec20_updated[[#This Row],[Start_Lat]]</f>
        <v>39.785530000000001</v>
      </c>
      <c r="C283">
        <f>US_Accidents_Dec20_updated[[#This Row],[Start_Lng]]</f>
        <v>-105.08371</v>
      </c>
      <c r="D283">
        <f>US_Accidents_Dec20_updated[[#This Row],[Severity]]-1</f>
        <v>2</v>
      </c>
      <c r="E283">
        <f>HOUR(US_Accidents_Dec20_updated[[#This Row],[Start_Time]])</f>
        <v>15</v>
      </c>
      <c r="F283">
        <f>DAY(US_Accidents_Dec20_updated[[#This Row],[Start_Time]])</f>
        <v>13</v>
      </c>
      <c r="G283">
        <f>MONTH(US_Accidents_Dec20_updated[[#This Row],[Start_Time]])</f>
        <v>12</v>
      </c>
      <c r="H283" t="str">
        <f>US_Accidents_Dec20_updated[[#This Row],[Description]]</f>
        <v>At CO-121/Wadsworth Blvd/Exit 269 - Accident.</v>
      </c>
      <c r="I283" t="s">
        <v>50</v>
      </c>
      <c r="J283">
        <f>IF(US_Accidents_Dec20_updated[[#This Row],[Visibility(mi)]]&gt;30, 30, MROUND(US_Accidents_Dec20_updated[[#This Row],[Visibility(mi)]],5))</f>
        <v>10</v>
      </c>
      <c r="K283">
        <f>MROUND(US_Accidents_Dec20_updated[[#This Row],[Wind_Speed(mph)]],5)</f>
        <v>15</v>
      </c>
      <c r="L283">
        <f>IF(US_Accidents_Dec20_updated[[#This Row],[Precipitation(in)]]&gt;0.1, 0.1, US_Accidents_Dec20_updated[[#This Row],[Precipitation(in)]])</f>
        <v>0</v>
      </c>
    </row>
    <row r="284" spans="1:12" x14ac:dyDescent="0.25">
      <c r="A284" t="str">
        <f>US_Accidents_Dec20_updated[[#This Row],[ID]]</f>
        <v>A-3776082</v>
      </c>
      <c r="B284">
        <f>US_Accidents_Dec20_updated[[#This Row],[Start_Lat]]</f>
        <v>39.784649999999999</v>
      </c>
      <c r="C284">
        <f>US_Accidents_Dec20_updated[[#This Row],[Start_Lng]]</f>
        <v>-104.98936999999999</v>
      </c>
      <c r="D284">
        <f>US_Accidents_Dec20_updated[[#This Row],[Severity]]-1</f>
        <v>2</v>
      </c>
      <c r="E284">
        <f>HOUR(US_Accidents_Dec20_updated[[#This Row],[Start_Time]])</f>
        <v>16</v>
      </c>
      <c r="F284">
        <f>DAY(US_Accidents_Dec20_updated[[#This Row],[Start_Time]])</f>
        <v>13</v>
      </c>
      <c r="G284">
        <f>MONTH(US_Accidents_Dec20_updated[[#This Row],[Start_Time]])</f>
        <v>12</v>
      </c>
      <c r="H284" t="str">
        <f>US_Accidents_Dec20_updated[[#This Row],[Description]]</f>
        <v>At I-70/Exit 214 - Accident.</v>
      </c>
      <c r="I284" t="s">
        <v>50</v>
      </c>
      <c r="J284">
        <f>IF(US_Accidents_Dec20_updated[[#This Row],[Visibility(mi)]]&gt;30, 30, MROUND(US_Accidents_Dec20_updated[[#This Row],[Visibility(mi)]],5))</f>
        <v>30</v>
      </c>
      <c r="K284">
        <f>MROUND(US_Accidents_Dec20_updated[[#This Row],[Wind_Speed(mph)]],5)</f>
        <v>10</v>
      </c>
      <c r="L284">
        <f>IF(US_Accidents_Dec20_updated[[#This Row],[Precipitation(in)]]&gt;0.1, 0.1, US_Accidents_Dec20_updated[[#This Row],[Precipitation(in)]])</f>
        <v>0</v>
      </c>
    </row>
    <row r="285" spans="1:12" x14ac:dyDescent="0.25">
      <c r="A285" t="str">
        <f>US_Accidents_Dec20_updated[[#This Row],[ID]]</f>
        <v>A-3776086</v>
      </c>
      <c r="B285">
        <f>US_Accidents_Dec20_updated[[#This Row],[Start_Lat]]</f>
        <v>39.621989999999997</v>
      </c>
      <c r="C285">
        <f>US_Accidents_Dec20_updated[[#This Row],[Start_Lng]]</f>
        <v>-106.0731</v>
      </c>
      <c r="D285">
        <f>US_Accidents_Dec20_updated[[#This Row],[Severity]]-1</f>
        <v>1</v>
      </c>
      <c r="E285">
        <f>HOUR(US_Accidents_Dec20_updated[[#This Row],[Start_Time]])</f>
        <v>22</v>
      </c>
      <c r="F285">
        <f>DAY(US_Accidents_Dec20_updated[[#This Row],[Start_Time]])</f>
        <v>13</v>
      </c>
      <c r="G285">
        <f>MONTH(US_Accidents_Dec20_updated[[#This Row],[Start_Time]])</f>
        <v>12</v>
      </c>
      <c r="H285" t="str">
        <f>US_Accidents_Dec20_updated[[#This Row],[Description]]</f>
        <v>At US-6/CO-9/Exit 205 - Accident. Lane blocked.</v>
      </c>
      <c r="I285" t="s">
        <v>1210</v>
      </c>
      <c r="J285">
        <f>IF(US_Accidents_Dec20_updated[[#This Row],[Visibility(mi)]]&gt;30, 30, MROUND(US_Accidents_Dec20_updated[[#This Row],[Visibility(mi)]],5))</f>
        <v>0</v>
      </c>
      <c r="K285">
        <f>MROUND(US_Accidents_Dec20_updated[[#This Row],[Wind_Speed(mph)]],5)</f>
        <v>5</v>
      </c>
      <c r="L285">
        <f>IF(US_Accidents_Dec20_updated[[#This Row],[Precipitation(in)]]&gt;0.1, 0.1, US_Accidents_Dec20_updated[[#This Row],[Precipitation(in)]])</f>
        <v>0.02</v>
      </c>
    </row>
    <row r="286" spans="1:12" x14ac:dyDescent="0.25">
      <c r="A286" t="str">
        <f>US_Accidents_Dec20_updated[[#This Row],[ID]]</f>
        <v>A-3776087</v>
      </c>
      <c r="B286">
        <f>US_Accidents_Dec20_updated[[#This Row],[Start_Lat]]</f>
        <v>39.19585</v>
      </c>
      <c r="C286">
        <f>US_Accidents_Dec20_updated[[#This Row],[Start_Lng]]</f>
        <v>-104.85299999999999</v>
      </c>
      <c r="D286">
        <f>US_Accidents_Dec20_updated[[#This Row],[Severity]]-1</f>
        <v>2</v>
      </c>
      <c r="E286">
        <f>HOUR(US_Accidents_Dec20_updated[[#This Row],[Start_Time]])</f>
        <v>18</v>
      </c>
      <c r="F286">
        <f>DAY(US_Accidents_Dec20_updated[[#This Row],[Start_Time]])</f>
        <v>13</v>
      </c>
      <c r="G286">
        <f>MONTH(US_Accidents_Dec20_updated[[#This Row],[Start_Time]])</f>
        <v>12</v>
      </c>
      <c r="H286" t="str">
        <f>US_Accidents_Dec20_updated[[#This Row],[Description]]</f>
        <v>At Upper Lake Gulch Rd/Exit 172 - Accident.</v>
      </c>
      <c r="I286" t="s">
        <v>50</v>
      </c>
      <c r="J286">
        <f>IF(US_Accidents_Dec20_updated[[#This Row],[Visibility(mi)]]&gt;30, 30, MROUND(US_Accidents_Dec20_updated[[#This Row],[Visibility(mi)]],5))</f>
        <v>10</v>
      </c>
      <c r="K286">
        <f>MROUND(US_Accidents_Dec20_updated[[#This Row],[Wind_Speed(mph)]],5)</f>
        <v>0</v>
      </c>
      <c r="L286">
        <f>IF(US_Accidents_Dec20_updated[[#This Row],[Precipitation(in)]]&gt;0.1, 0.1, US_Accidents_Dec20_updated[[#This Row],[Precipitation(in)]])</f>
        <v>0</v>
      </c>
    </row>
    <row r="287" spans="1:12" x14ac:dyDescent="0.25">
      <c r="A287" t="str">
        <f>US_Accidents_Dec20_updated[[#This Row],[ID]]</f>
        <v>A-3776092</v>
      </c>
      <c r="B287">
        <f>US_Accidents_Dec20_updated[[#This Row],[Start_Lat]]</f>
        <v>39.775060000000003</v>
      </c>
      <c r="C287">
        <f>US_Accidents_Dec20_updated[[#This Row],[Start_Lng]]</f>
        <v>-104.85718</v>
      </c>
      <c r="D287">
        <f>US_Accidents_Dec20_updated[[#This Row],[Severity]]-1</f>
        <v>2</v>
      </c>
      <c r="E287">
        <f>HOUR(US_Accidents_Dec20_updated[[#This Row],[Start_Time]])</f>
        <v>18</v>
      </c>
      <c r="F287">
        <f>DAY(US_Accidents_Dec20_updated[[#This Row],[Start_Time]])</f>
        <v>13</v>
      </c>
      <c r="G287">
        <f>MONTH(US_Accidents_Dec20_updated[[#This Row],[Start_Time]])</f>
        <v>12</v>
      </c>
      <c r="H287" t="str">
        <f>US_Accidents_Dec20_updated[[#This Row],[Description]]</f>
        <v>At Havana Street/Exit 280 - Accident.</v>
      </c>
      <c r="I287" t="s">
        <v>50</v>
      </c>
      <c r="J287">
        <f>IF(US_Accidents_Dec20_updated[[#This Row],[Visibility(mi)]]&gt;30, 30, MROUND(US_Accidents_Dec20_updated[[#This Row],[Visibility(mi)]],5))</f>
        <v>10</v>
      </c>
      <c r="K287">
        <f>MROUND(US_Accidents_Dec20_updated[[#This Row],[Wind_Speed(mph)]],5)</f>
        <v>10</v>
      </c>
      <c r="L287">
        <f>IF(US_Accidents_Dec20_updated[[#This Row],[Precipitation(in)]]&gt;0.1, 0.1, US_Accidents_Dec20_updated[[#This Row],[Precipitation(in)]])</f>
        <v>0</v>
      </c>
    </row>
    <row r="288" spans="1:12" x14ac:dyDescent="0.25">
      <c r="A288" t="str">
        <f>US_Accidents_Dec20_updated[[#This Row],[ID]]</f>
        <v>A-3776099</v>
      </c>
      <c r="B288">
        <f>US_Accidents_Dec20_updated[[#This Row],[Start_Lat]]</f>
        <v>39.77834</v>
      </c>
      <c r="C288">
        <f>US_Accidents_Dec20_updated[[#This Row],[Start_Lng]]</f>
        <v>-104.89542</v>
      </c>
      <c r="D288">
        <f>US_Accidents_Dec20_updated[[#This Row],[Severity]]-1</f>
        <v>2</v>
      </c>
      <c r="E288">
        <f>HOUR(US_Accidents_Dec20_updated[[#This Row],[Start_Time]])</f>
        <v>19</v>
      </c>
      <c r="F288">
        <f>DAY(US_Accidents_Dec20_updated[[#This Row],[Start_Time]])</f>
        <v>13</v>
      </c>
      <c r="G288">
        <f>MONTH(US_Accidents_Dec20_updated[[#This Row],[Start_Time]])</f>
        <v>12</v>
      </c>
      <c r="H288" t="str">
        <f>US_Accidents_Dec20_updated[[#This Row],[Description]]</f>
        <v>At Quebec St/Exit 278 - Accident.</v>
      </c>
      <c r="I288" t="s">
        <v>50</v>
      </c>
      <c r="J288">
        <f>IF(US_Accidents_Dec20_updated[[#This Row],[Visibility(mi)]]&gt;30, 30, MROUND(US_Accidents_Dec20_updated[[#This Row],[Visibility(mi)]],5))</f>
        <v>30</v>
      </c>
      <c r="K288">
        <f>MROUND(US_Accidents_Dec20_updated[[#This Row],[Wind_Speed(mph)]],5)</f>
        <v>10</v>
      </c>
      <c r="L288">
        <f>IF(US_Accidents_Dec20_updated[[#This Row],[Precipitation(in)]]&gt;0.1, 0.1, US_Accidents_Dec20_updated[[#This Row],[Precipitation(in)]])</f>
        <v>0</v>
      </c>
    </row>
    <row r="289" spans="1:12" x14ac:dyDescent="0.25">
      <c r="A289" t="str">
        <f>US_Accidents_Dec20_updated[[#This Row],[ID]]</f>
        <v>A-3776104</v>
      </c>
      <c r="B289">
        <f>US_Accidents_Dec20_updated[[#This Row],[Start_Lat]]</f>
        <v>38.097700000000003</v>
      </c>
      <c r="C289">
        <f>US_Accidents_Dec20_updated[[#This Row],[Start_Lng]]</f>
        <v>-103.83069999999999</v>
      </c>
      <c r="D289">
        <f>US_Accidents_Dec20_updated[[#This Row],[Severity]]-1</f>
        <v>2</v>
      </c>
      <c r="E289">
        <f>HOUR(US_Accidents_Dec20_updated[[#This Row],[Start_Time]])</f>
        <v>22</v>
      </c>
      <c r="F289">
        <f>DAY(US_Accidents_Dec20_updated[[#This Row],[Start_Time]])</f>
        <v>13</v>
      </c>
      <c r="G289">
        <f>MONTH(US_Accidents_Dec20_updated[[#This Row],[Start_Time]])</f>
        <v>12</v>
      </c>
      <c r="H289" t="str">
        <f>US_Accidents_Dec20_updated[[#This Row],[Description]]</f>
        <v>At CO-207/Park St - Accident.</v>
      </c>
      <c r="I289" t="s">
        <v>50</v>
      </c>
      <c r="J289">
        <f>IF(US_Accidents_Dec20_updated[[#This Row],[Visibility(mi)]]&gt;30, 30, MROUND(US_Accidents_Dec20_updated[[#This Row],[Visibility(mi)]],5))</f>
        <v>10</v>
      </c>
      <c r="K289">
        <f>MROUND(US_Accidents_Dec20_updated[[#This Row],[Wind_Speed(mph)]],5)</f>
        <v>5</v>
      </c>
      <c r="L289">
        <f>IF(US_Accidents_Dec20_updated[[#This Row],[Precipitation(in)]]&gt;0.1, 0.1, US_Accidents_Dec20_updated[[#This Row],[Precipitation(in)]])</f>
        <v>0</v>
      </c>
    </row>
    <row r="290" spans="1:12" x14ac:dyDescent="0.25">
      <c r="A290" t="str">
        <f>US_Accidents_Dec20_updated[[#This Row],[ID]]</f>
        <v>A-3776107</v>
      </c>
      <c r="B290">
        <f>US_Accidents_Dec20_updated[[#This Row],[Start_Lat]]</f>
        <v>39.722790000000003</v>
      </c>
      <c r="C290">
        <f>US_Accidents_Dec20_updated[[#This Row],[Start_Lng]]</f>
        <v>-105.01065</v>
      </c>
      <c r="D290">
        <f>US_Accidents_Dec20_updated[[#This Row],[Severity]]-1</f>
        <v>2</v>
      </c>
      <c r="E290">
        <f>HOUR(US_Accidents_Dec20_updated[[#This Row],[Start_Time]])</f>
        <v>22</v>
      </c>
      <c r="F290">
        <f>DAY(US_Accidents_Dec20_updated[[#This Row],[Start_Time]])</f>
        <v>13</v>
      </c>
      <c r="G290">
        <f>MONTH(US_Accidents_Dec20_updated[[#This Row],[Start_Time]])</f>
        <v>12</v>
      </c>
      <c r="H290" t="str">
        <f>US_Accidents_Dec20_updated[[#This Row],[Description]]</f>
        <v>At US-6/6th Ave/Exit 209 - Accident.</v>
      </c>
      <c r="I290" t="s">
        <v>50</v>
      </c>
      <c r="J290">
        <f>IF(US_Accidents_Dec20_updated[[#This Row],[Visibility(mi)]]&gt;30, 30, MROUND(US_Accidents_Dec20_updated[[#This Row],[Visibility(mi)]],5))</f>
        <v>10</v>
      </c>
      <c r="K290">
        <f>MROUND(US_Accidents_Dec20_updated[[#This Row],[Wind_Speed(mph)]],5)</f>
        <v>5</v>
      </c>
      <c r="L290">
        <f>IF(US_Accidents_Dec20_updated[[#This Row],[Precipitation(in)]]&gt;0.1, 0.1, US_Accidents_Dec20_updated[[#This Row],[Precipitation(in)]])</f>
        <v>0</v>
      </c>
    </row>
    <row r="291" spans="1:12" x14ac:dyDescent="0.25">
      <c r="A291" t="str">
        <f>US_Accidents_Dec20_updated[[#This Row],[ID]]</f>
        <v>A-3777547</v>
      </c>
      <c r="B291">
        <f>US_Accidents_Dec20_updated[[#This Row],[Start_Lat]]</f>
        <v>39.76332</v>
      </c>
      <c r="C291">
        <f>US_Accidents_Dec20_updated[[#This Row],[Start_Lng]]</f>
        <v>-105.58064</v>
      </c>
      <c r="D291">
        <f>US_Accidents_Dec20_updated[[#This Row],[Severity]]-1</f>
        <v>2</v>
      </c>
      <c r="E291">
        <f>HOUR(US_Accidents_Dec20_updated[[#This Row],[Start_Time]])</f>
        <v>7</v>
      </c>
      <c r="F291">
        <f>DAY(US_Accidents_Dec20_updated[[#This Row],[Start_Time]])</f>
        <v>14</v>
      </c>
      <c r="G291">
        <f>MONTH(US_Accidents_Dec20_updated[[#This Row],[Start_Time]])</f>
        <v>12</v>
      </c>
      <c r="H291" t="str">
        <f>US_Accidents_Dec20_updated[[#This Row],[Description]]</f>
        <v>At CR-275/Exit 238 - Accident.</v>
      </c>
      <c r="I291" t="s">
        <v>1210</v>
      </c>
      <c r="J291">
        <f>IF(US_Accidents_Dec20_updated[[#This Row],[Visibility(mi)]]&gt;30, 30, MROUND(US_Accidents_Dec20_updated[[#This Row],[Visibility(mi)]],5))</f>
        <v>0</v>
      </c>
      <c r="K291">
        <f>MROUND(US_Accidents_Dec20_updated[[#This Row],[Wind_Speed(mph)]],5)</f>
        <v>10</v>
      </c>
      <c r="L291">
        <f>IF(US_Accidents_Dec20_updated[[#This Row],[Precipitation(in)]]&gt;0.1, 0.1, US_Accidents_Dec20_updated[[#This Row],[Precipitation(in)]])</f>
        <v>0.02</v>
      </c>
    </row>
    <row r="292" spans="1:12" x14ac:dyDescent="0.25">
      <c r="A292" t="str">
        <f>US_Accidents_Dec20_updated[[#This Row],[ID]]</f>
        <v>A-3777582</v>
      </c>
      <c r="B292">
        <f>US_Accidents_Dec20_updated[[#This Row],[Start_Lat]]</f>
        <v>38.444670000000002</v>
      </c>
      <c r="C292">
        <f>US_Accidents_Dec20_updated[[#This Row],[Start_Lng]]</f>
        <v>-105.14202</v>
      </c>
      <c r="D292">
        <f>US_Accidents_Dec20_updated[[#This Row],[Severity]]-1</f>
        <v>2</v>
      </c>
      <c r="E292">
        <f>HOUR(US_Accidents_Dec20_updated[[#This Row],[Start_Time]])</f>
        <v>12</v>
      </c>
      <c r="F292">
        <f>DAY(US_Accidents_Dec20_updated[[#This Row],[Start_Time]])</f>
        <v>14</v>
      </c>
      <c r="G292">
        <f>MONTH(US_Accidents_Dec20_updated[[#This Row],[Start_Time]])</f>
        <v>12</v>
      </c>
      <c r="H292" t="str">
        <f>US_Accidents_Dec20_updated[[#This Row],[Description]]</f>
        <v>At MacKenzie Ave - Accident.</v>
      </c>
      <c r="I292" t="s">
        <v>50</v>
      </c>
      <c r="J292">
        <f>IF(US_Accidents_Dec20_updated[[#This Row],[Visibility(mi)]]&gt;30, 30, MROUND(US_Accidents_Dec20_updated[[#This Row],[Visibility(mi)]],5))</f>
        <v>10</v>
      </c>
      <c r="K292">
        <f>MROUND(US_Accidents_Dec20_updated[[#This Row],[Wind_Speed(mph)]],5)</f>
        <v>5</v>
      </c>
      <c r="L292">
        <f>IF(US_Accidents_Dec20_updated[[#This Row],[Precipitation(in)]]&gt;0.1, 0.1, US_Accidents_Dec20_updated[[#This Row],[Precipitation(in)]])</f>
        <v>0</v>
      </c>
    </row>
    <row r="293" spans="1:12" x14ac:dyDescent="0.25">
      <c r="A293" t="str">
        <f>US_Accidents_Dec20_updated[[#This Row],[ID]]</f>
        <v>A-3777585</v>
      </c>
      <c r="B293">
        <f>US_Accidents_Dec20_updated[[#This Row],[Start_Lat]]</f>
        <v>38.435904000000001</v>
      </c>
      <c r="C293">
        <f>US_Accidents_Dec20_updated[[#This Row],[Start_Lng]]</f>
        <v>-105.10778500000001</v>
      </c>
      <c r="D293">
        <f>US_Accidents_Dec20_updated[[#This Row],[Severity]]-1</f>
        <v>2</v>
      </c>
      <c r="E293">
        <f>HOUR(US_Accidents_Dec20_updated[[#This Row],[Start_Time]])</f>
        <v>11</v>
      </c>
      <c r="F293">
        <f>DAY(US_Accidents_Dec20_updated[[#This Row],[Start_Time]])</f>
        <v>14</v>
      </c>
      <c r="G293">
        <f>MONTH(US_Accidents_Dec20_updated[[#This Row],[Start_Time]])</f>
        <v>12</v>
      </c>
      <c r="H293" t="str">
        <f>US_Accidents_Dec20_updated[[#This Row],[Description]]</f>
        <v>At CR-67/Phantom Canyon Rd - Accident. Vehicle fire.</v>
      </c>
      <c r="I293" t="s">
        <v>50</v>
      </c>
      <c r="J293">
        <f>IF(US_Accidents_Dec20_updated[[#This Row],[Visibility(mi)]]&gt;30, 30, MROUND(US_Accidents_Dec20_updated[[#This Row],[Visibility(mi)]],5))</f>
        <v>10</v>
      </c>
      <c r="K293">
        <f>MROUND(US_Accidents_Dec20_updated[[#This Row],[Wind_Speed(mph)]],5)</f>
        <v>5</v>
      </c>
      <c r="L293">
        <f>IF(US_Accidents_Dec20_updated[[#This Row],[Precipitation(in)]]&gt;0.1, 0.1, US_Accidents_Dec20_updated[[#This Row],[Precipitation(in)]])</f>
        <v>0</v>
      </c>
    </row>
    <row r="294" spans="1:12" x14ac:dyDescent="0.25">
      <c r="A294" t="str">
        <f>US_Accidents_Dec20_updated[[#This Row],[ID]]</f>
        <v>A-3777586</v>
      </c>
      <c r="B294">
        <f>US_Accidents_Dec20_updated[[#This Row],[Start_Lat]]</f>
        <v>39.152180000000001</v>
      </c>
      <c r="C294">
        <f>US_Accidents_Dec20_updated[[#This Row],[Start_Lng]]</f>
        <v>-104.85794</v>
      </c>
      <c r="D294">
        <f>US_Accidents_Dec20_updated[[#This Row],[Severity]]-1</f>
        <v>2</v>
      </c>
      <c r="E294">
        <f>HOUR(US_Accidents_Dec20_updated[[#This Row],[Start_Time]])</f>
        <v>11</v>
      </c>
      <c r="F294">
        <f>DAY(US_Accidents_Dec20_updated[[#This Row],[Start_Time]])</f>
        <v>14</v>
      </c>
      <c r="G294">
        <f>MONTH(US_Accidents_Dec20_updated[[#This Row],[Start_Time]])</f>
        <v>12</v>
      </c>
      <c r="H294" t="str">
        <f>US_Accidents_Dec20_updated[[#This Row],[Description]]</f>
        <v>At Greenland Rd/Exit 167 - Accident.</v>
      </c>
      <c r="I294" t="s">
        <v>50</v>
      </c>
      <c r="J294">
        <f>IF(US_Accidents_Dec20_updated[[#This Row],[Visibility(mi)]]&gt;30, 30, MROUND(US_Accidents_Dec20_updated[[#This Row],[Visibility(mi)]],5))</f>
        <v>10</v>
      </c>
      <c r="K294">
        <f>MROUND(US_Accidents_Dec20_updated[[#This Row],[Wind_Speed(mph)]],5)</f>
        <v>15</v>
      </c>
      <c r="L294">
        <f>IF(US_Accidents_Dec20_updated[[#This Row],[Precipitation(in)]]&gt;0.1, 0.1, US_Accidents_Dec20_updated[[#This Row],[Precipitation(in)]])</f>
        <v>0</v>
      </c>
    </row>
    <row r="295" spans="1:12" x14ac:dyDescent="0.25">
      <c r="A295" t="str">
        <f>US_Accidents_Dec20_updated[[#This Row],[ID]]</f>
        <v>A-3777593</v>
      </c>
      <c r="B295">
        <f>US_Accidents_Dec20_updated[[#This Row],[Start_Lat]]</f>
        <v>39.607970000000002</v>
      </c>
      <c r="C295">
        <f>US_Accidents_Dec20_updated[[#This Row],[Start_Lng]]</f>
        <v>-106.08053</v>
      </c>
      <c r="D295">
        <f>US_Accidents_Dec20_updated[[#This Row],[Severity]]-1</f>
        <v>3</v>
      </c>
      <c r="E295">
        <f>HOUR(US_Accidents_Dec20_updated[[#This Row],[Start_Time]])</f>
        <v>19</v>
      </c>
      <c r="F295">
        <f>DAY(US_Accidents_Dec20_updated[[#This Row],[Start_Time]])</f>
        <v>14</v>
      </c>
      <c r="G295">
        <f>MONTH(US_Accidents_Dec20_updated[[#This Row],[Start_Time]])</f>
        <v>12</v>
      </c>
      <c r="H295" t="str">
        <f>US_Accidents_Dec20_updated[[#This Row],[Description]]</f>
        <v>Closed at US-6/CO-9/Exit 205 - Road closed due to accident. Road marking work.</v>
      </c>
      <c r="I295" t="s">
        <v>1210</v>
      </c>
      <c r="J295">
        <f>IF(US_Accidents_Dec20_updated[[#This Row],[Visibility(mi)]]&gt;30, 30, MROUND(US_Accidents_Dec20_updated[[#This Row],[Visibility(mi)]],5))</f>
        <v>0</v>
      </c>
      <c r="K295">
        <f>MROUND(US_Accidents_Dec20_updated[[#This Row],[Wind_Speed(mph)]],5)</f>
        <v>15</v>
      </c>
      <c r="L295">
        <f>IF(US_Accidents_Dec20_updated[[#This Row],[Precipitation(in)]]&gt;0.1, 0.1, US_Accidents_Dec20_updated[[#This Row],[Precipitation(in)]])</f>
        <v>0</v>
      </c>
    </row>
    <row r="296" spans="1:12" x14ac:dyDescent="0.25">
      <c r="A296" t="str">
        <f>US_Accidents_Dec20_updated[[#This Row],[ID]]</f>
        <v>A-3777615</v>
      </c>
      <c r="B296">
        <f>US_Accidents_Dec20_updated[[#This Row],[Start_Lat]]</f>
        <v>40.604770000000002</v>
      </c>
      <c r="C296">
        <f>US_Accidents_Dec20_updated[[#This Row],[Start_Lng]]</f>
        <v>-105.00121</v>
      </c>
      <c r="D296">
        <f>US_Accidents_Dec20_updated[[#This Row],[Severity]]-1</f>
        <v>2</v>
      </c>
      <c r="E296">
        <f>HOUR(US_Accidents_Dec20_updated[[#This Row],[Start_Time]])</f>
        <v>14</v>
      </c>
      <c r="F296">
        <f>DAY(US_Accidents_Dec20_updated[[#This Row],[Start_Time]])</f>
        <v>14</v>
      </c>
      <c r="G296">
        <f>MONTH(US_Accidents_Dec20_updated[[#This Row],[Start_Time]])</f>
        <v>12</v>
      </c>
      <c r="H296" t="str">
        <f>US_Accidents_Dec20_updated[[#This Row],[Description]]</f>
        <v>At Mountain Vista Dr/Exit 271 - Accident.</v>
      </c>
      <c r="I296" t="s">
        <v>1210</v>
      </c>
      <c r="J296">
        <f>IF(US_Accidents_Dec20_updated[[#This Row],[Visibility(mi)]]&gt;30, 30, MROUND(US_Accidents_Dec20_updated[[#This Row],[Visibility(mi)]],5))</f>
        <v>0</v>
      </c>
      <c r="K296">
        <f>MROUND(US_Accidents_Dec20_updated[[#This Row],[Wind_Speed(mph)]],5)</f>
        <v>5</v>
      </c>
      <c r="L296">
        <f>IF(US_Accidents_Dec20_updated[[#This Row],[Precipitation(in)]]&gt;0.1, 0.1, US_Accidents_Dec20_updated[[#This Row],[Precipitation(in)]])</f>
        <v>0.01</v>
      </c>
    </row>
    <row r="297" spans="1:12" x14ac:dyDescent="0.25">
      <c r="A297" t="str">
        <f>US_Accidents_Dec20_updated[[#This Row],[ID]]</f>
        <v>A-3777622</v>
      </c>
      <c r="B297">
        <f>US_Accidents_Dec20_updated[[#This Row],[Start_Lat]]</f>
        <v>39.180439999999997</v>
      </c>
      <c r="C297">
        <f>US_Accidents_Dec20_updated[[#This Row],[Start_Lng]]</f>
        <v>-104.85028</v>
      </c>
      <c r="D297">
        <f>US_Accidents_Dec20_updated[[#This Row],[Severity]]-1</f>
        <v>2</v>
      </c>
      <c r="E297">
        <f>HOUR(US_Accidents_Dec20_updated[[#This Row],[Start_Time]])</f>
        <v>16</v>
      </c>
      <c r="F297">
        <f>DAY(US_Accidents_Dec20_updated[[#This Row],[Start_Time]])</f>
        <v>14</v>
      </c>
      <c r="G297">
        <f>MONTH(US_Accidents_Dec20_updated[[#This Row],[Start_Time]])</f>
        <v>12</v>
      </c>
      <c r="H297" t="str">
        <f>US_Accidents_Dec20_updated[[#This Row],[Description]]</f>
        <v>At County Line Rd/Exit 163 - Accident.</v>
      </c>
      <c r="I297" t="s">
        <v>50</v>
      </c>
      <c r="J297">
        <f>IF(US_Accidents_Dec20_updated[[#This Row],[Visibility(mi)]]&gt;30, 30, MROUND(US_Accidents_Dec20_updated[[#This Row],[Visibility(mi)]],5))</f>
        <v>10</v>
      </c>
      <c r="K297">
        <f>MROUND(US_Accidents_Dec20_updated[[#This Row],[Wind_Speed(mph)]],5)</f>
        <v>5</v>
      </c>
      <c r="L297">
        <f>IF(US_Accidents_Dec20_updated[[#This Row],[Precipitation(in)]]&gt;0.1, 0.1, US_Accidents_Dec20_updated[[#This Row],[Precipitation(in)]])</f>
        <v>0</v>
      </c>
    </row>
    <row r="298" spans="1:12" x14ac:dyDescent="0.25">
      <c r="A298" t="str">
        <f>US_Accidents_Dec20_updated[[#This Row],[ID]]</f>
        <v>A-3777630</v>
      </c>
      <c r="B298">
        <f>US_Accidents_Dec20_updated[[#This Row],[Start_Lat]]</f>
        <v>39.779940000000003</v>
      </c>
      <c r="C298">
        <f>US_Accidents_Dec20_updated[[#This Row],[Start_Lng]]</f>
        <v>-104.97248</v>
      </c>
      <c r="D298">
        <f>US_Accidents_Dec20_updated[[#This Row],[Severity]]-1</f>
        <v>2</v>
      </c>
      <c r="E298">
        <f>HOUR(US_Accidents_Dec20_updated[[#This Row],[Start_Time]])</f>
        <v>17</v>
      </c>
      <c r="F298">
        <f>DAY(US_Accidents_Dec20_updated[[#This Row],[Start_Time]])</f>
        <v>14</v>
      </c>
      <c r="G298">
        <f>MONTH(US_Accidents_Dec20_updated[[#This Row],[Start_Time]])</f>
        <v>12</v>
      </c>
      <c r="H298" t="str">
        <f>US_Accidents_Dec20_updated[[#This Row],[Description]]</f>
        <v>At Washington St/Exit 275A - Accident.</v>
      </c>
      <c r="I298" t="s">
        <v>50</v>
      </c>
      <c r="J298">
        <f>IF(US_Accidents_Dec20_updated[[#This Row],[Visibility(mi)]]&gt;30, 30, MROUND(US_Accidents_Dec20_updated[[#This Row],[Visibility(mi)]],5))</f>
        <v>10</v>
      </c>
      <c r="K298">
        <f>MROUND(US_Accidents_Dec20_updated[[#This Row],[Wind_Speed(mph)]],5)</f>
        <v>5</v>
      </c>
      <c r="L298">
        <f>IF(US_Accidents_Dec20_updated[[#This Row],[Precipitation(in)]]&gt;0.1, 0.1, US_Accidents_Dec20_updated[[#This Row],[Precipitation(in)]])</f>
        <v>0</v>
      </c>
    </row>
    <row r="299" spans="1:12" x14ac:dyDescent="0.25">
      <c r="A299" t="str">
        <f>US_Accidents_Dec20_updated[[#This Row],[ID]]</f>
        <v>A-3777631</v>
      </c>
      <c r="B299">
        <f>US_Accidents_Dec20_updated[[#This Row],[Start_Lat]]</f>
        <v>39.677590000000002</v>
      </c>
      <c r="C299">
        <f>US_Accidents_Dec20_updated[[#This Row],[Start_Lng]]</f>
        <v>-105.93947</v>
      </c>
      <c r="D299">
        <f>US_Accidents_Dec20_updated[[#This Row],[Severity]]-1</f>
        <v>3</v>
      </c>
      <c r="E299">
        <f>HOUR(US_Accidents_Dec20_updated[[#This Row],[Start_Time]])</f>
        <v>19</v>
      </c>
      <c r="F299">
        <f>DAY(US_Accidents_Dec20_updated[[#This Row],[Start_Time]])</f>
        <v>14</v>
      </c>
      <c r="G299">
        <f>MONTH(US_Accidents_Dec20_updated[[#This Row],[Start_Time]])</f>
        <v>12</v>
      </c>
      <c r="H299" t="str">
        <f>US_Accidents_Dec20_updated[[#This Row],[Description]]</f>
        <v>Closed at US-6/CO-9/Exit 205 - Road closed due to accident. Road marking work.</v>
      </c>
      <c r="I299" t="s">
        <v>1210</v>
      </c>
      <c r="J299">
        <f>IF(US_Accidents_Dec20_updated[[#This Row],[Visibility(mi)]]&gt;30, 30, MROUND(US_Accidents_Dec20_updated[[#This Row],[Visibility(mi)]],5))</f>
        <v>0</v>
      </c>
      <c r="K299">
        <f>MROUND(US_Accidents_Dec20_updated[[#This Row],[Wind_Speed(mph)]],5)</f>
        <v>15</v>
      </c>
      <c r="L299">
        <f>IF(US_Accidents_Dec20_updated[[#This Row],[Precipitation(in)]]&gt;0.1, 0.1, US_Accidents_Dec20_updated[[#This Row],[Precipitation(in)]])</f>
        <v>0</v>
      </c>
    </row>
    <row r="300" spans="1:12" x14ac:dyDescent="0.25">
      <c r="A300" t="str">
        <f>US_Accidents_Dec20_updated[[#This Row],[ID]]</f>
        <v>A-3777632</v>
      </c>
      <c r="B300">
        <f>US_Accidents_Dec20_updated[[#This Row],[Start_Lat]]</f>
        <v>39.316240000000001</v>
      </c>
      <c r="C300">
        <f>US_Accidents_Dec20_updated[[#This Row],[Start_Lng]]</f>
        <v>-106.05716</v>
      </c>
      <c r="D300">
        <f>US_Accidents_Dec20_updated[[#This Row],[Severity]]-1</f>
        <v>2</v>
      </c>
      <c r="E300">
        <f>HOUR(US_Accidents_Dec20_updated[[#This Row],[Start_Time]])</f>
        <v>22</v>
      </c>
      <c r="F300">
        <f>DAY(US_Accidents_Dec20_updated[[#This Row],[Start_Time]])</f>
        <v>14</v>
      </c>
      <c r="G300">
        <f>MONTH(US_Accidents_Dec20_updated[[#This Row],[Start_Time]])</f>
        <v>12</v>
      </c>
      <c r="H300" t="str">
        <f>US_Accidents_Dec20_updated[[#This Row],[Description]]</f>
        <v>At CR-10/Park Hill Rd - Accident.</v>
      </c>
      <c r="I300" t="s">
        <v>1210</v>
      </c>
      <c r="J300">
        <f>IF(US_Accidents_Dec20_updated[[#This Row],[Visibility(mi)]]&gt;30, 30, MROUND(US_Accidents_Dec20_updated[[#This Row],[Visibility(mi)]],5))</f>
        <v>5</v>
      </c>
      <c r="K300">
        <f>MROUND(US_Accidents_Dec20_updated[[#This Row],[Wind_Speed(mph)]],5)</f>
        <v>5</v>
      </c>
      <c r="L300">
        <f>IF(US_Accidents_Dec20_updated[[#This Row],[Precipitation(in)]]&gt;0.1, 0.1, US_Accidents_Dec20_updated[[#This Row],[Precipitation(in)]])</f>
        <v>0</v>
      </c>
    </row>
    <row r="301" spans="1:12" x14ac:dyDescent="0.25">
      <c r="A301" t="str">
        <f>US_Accidents_Dec20_updated[[#This Row],[ID]]</f>
        <v>A-3777633</v>
      </c>
      <c r="B301">
        <f>US_Accidents_Dec20_updated[[#This Row],[Start_Lat]]</f>
        <v>39.316240000000001</v>
      </c>
      <c r="C301">
        <f>US_Accidents_Dec20_updated[[#This Row],[Start_Lng]]</f>
        <v>-106.05716</v>
      </c>
      <c r="D301">
        <f>US_Accidents_Dec20_updated[[#This Row],[Severity]]-1</f>
        <v>2</v>
      </c>
      <c r="E301">
        <f>HOUR(US_Accidents_Dec20_updated[[#This Row],[Start_Time]])</f>
        <v>20</v>
      </c>
      <c r="F301">
        <f>DAY(US_Accidents_Dec20_updated[[#This Row],[Start_Time]])</f>
        <v>14</v>
      </c>
      <c r="G301">
        <f>MONTH(US_Accidents_Dec20_updated[[#This Row],[Start_Time]])</f>
        <v>12</v>
      </c>
      <c r="H301" t="str">
        <f>US_Accidents_Dec20_updated[[#This Row],[Description]]</f>
        <v>At CR-850/Blue Lakes Rd - Accident.</v>
      </c>
      <c r="I301" t="s">
        <v>1210</v>
      </c>
      <c r="J301">
        <f>IF(US_Accidents_Dec20_updated[[#This Row],[Visibility(mi)]]&gt;30, 30, MROUND(US_Accidents_Dec20_updated[[#This Row],[Visibility(mi)]],5))</f>
        <v>0</v>
      </c>
      <c r="K301">
        <f>MROUND(US_Accidents_Dec20_updated[[#This Row],[Wind_Speed(mph)]],5)</f>
        <v>5</v>
      </c>
      <c r="L301">
        <f>IF(US_Accidents_Dec20_updated[[#This Row],[Precipitation(in)]]&gt;0.1, 0.1, US_Accidents_Dec20_updated[[#This Row],[Precipitation(in)]])</f>
        <v>0</v>
      </c>
    </row>
    <row r="302" spans="1:12" x14ac:dyDescent="0.25">
      <c r="A302" t="str">
        <f>US_Accidents_Dec20_updated[[#This Row],[ID]]</f>
        <v>A-3777634</v>
      </c>
      <c r="B302">
        <f>US_Accidents_Dec20_updated[[#This Row],[Start_Lat]]</f>
        <v>39.347850000000001</v>
      </c>
      <c r="C302">
        <f>US_Accidents_Dec20_updated[[#This Row],[Start_Lng]]</f>
        <v>-106.05474</v>
      </c>
      <c r="D302">
        <f>US_Accidents_Dec20_updated[[#This Row],[Severity]]-1</f>
        <v>2</v>
      </c>
      <c r="E302">
        <f>HOUR(US_Accidents_Dec20_updated[[#This Row],[Start_Time]])</f>
        <v>18</v>
      </c>
      <c r="F302">
        <f>DAY(US_Accidents_Dec20_updated[[#This Row],[Start_Time]])</f>
        <v>14</v>
      </c>
      <c r="G302">
        <f>MONTH(US_Accidents_Dec20_updated[[#This Row],[Start_Time]])</f>
        <v>12</v>
      </c>
      <c r="H302" t="str">
        <f>US_Accidents_Dec20_updated[[#This Row],[Description]]</f>
        <v>At CR-10/Park Hill Rd - Accident. Single alternate lane traffic.</v>
      </c>
      <c r="I302" t="s">
        <v>1210</v>
      </c>
      <c r="J302">
        <f>IF(US_Accidents_Dec20_updated[[#This Row],[Visibility(mi)]]&gt;30, 30, MROUND(US_Accidents_Dec20_updated[[#This Row],[Visibility(mi)]],5))</f>
        <v>0</v>
      </c>
      <c r="K302">
        <f>MROUND(US_Accidents_Dec20_updated[[#This Row],[Wind_Speed(mph)]],5)</f>
        <v>10</v>
      </c>
      <c r="L302">
        <f>IF(US_Accidents_Dec20_updated[[#This Row],[Precipitation(in)]]&gt;0.1, 0.1, US_Accidents_Dec20_updated[[#This Row],[Precipitation(in)]])</f>
        <v>0.03</v>
      </c>
    </row>
    <row r="303" spans="1:12" x14ac:dyDescent="0.25">
      <c r="A303" t="str">
        <f>US_Accidents_Dec20_updated[[#This Row],[ID]]</f>
        <v>A-3777635</v>
      </c>
      <c r="B303">
        <f>US_Accidents_Dec20_updated[[#This Row],[Start_Lat]]</f>
        <v>39.312919999999998</v>
      </c>
      <c r="C303">
        <f>US_Accidents_Dec20_updated[[#This Row],[Start_Lng]]</f>
        <v>-106.05911</v>
      </c>
      <c r="D303">
        <f>US_Accidents_Dec20_updated[[#This Row],[Severity]]-1</f>
        <v>2</v>
      </c>
      <c r="E303">
        <f>HOUR(US_Accidents_Dec20_updated[[#This Row],[Start_Time]])</f>
        <v>18</v>
      </c>
      <c r="F303">
        <f>DAY(US_Accidents_Dec20_updated[[#This Row],[Start_Time]])</f>
        <v>14</v>
      </c>
      <c r="G303">
        <f>MONTH(US_Accidents_Dec20_updated[[#This Row],[Start_Time]])</f>
        <v>12</v>
      </c>
      <c r="H303" t="str">
        <f>US_Accidents_Dec20_updated[[#This Row],[Description]]</f>
        <v>At CR-850/Blue Lakes Rd - Accident. Single alternate lane traffic.</v>
      </c>
      <c r="I303" t="s">
        <v>1210</v>
      </c>
      <c r="J303">
        <f>IF(US_Accidents_Dec20_updated[[#This Row],[Visibility(mi)]]&gt;30, 30, MROUND(US_Accidents_Dec20_updated[[#This Row],[Visibility(mi)]],5))</f>
        <v>0</v>
      </c>
      <c r="K303">
        <f>MROUND(US_Accidents_Dec20_updated[[#This Row],[Wind_Speed(mph)]],5)</f>
        <v>10</v>
      </c>
      <c r="L303">
        <f>IF(US_Accidents_Dec20_updated[[#This Row],[Precipitation(in)]]&gt;0.1, 0.1, US_Accidents_Dec20_updated[[#This Row],[Precipitation(in)]])</f>
        <v>0.03</v>
      </c>
    </row>
    <row r="304" spans="1:12" x14ac:dyDescent="0.25">
      <c r="A304" t="str">
        <f>US_Accidents_Dec20_updated[[#This Row],[ID]]</f>
        <v>A-3777640</v>
      </c>
      <c r="B304">
        <f>US_Accidents_Dec20_updated[[#This Row],[Start_Lat]]</f>
        <v>39.607970000000002</v>
      </c>
      <c r="C304">
        <f>US_Accidents_Dec20_updated[[#This Row],[Start_Lng]]</f>
        <v>-106.08053</v>
      </c>
      <c r="D304">
        <f>US_Accidents_Dec20_updated[[#This Row],[Severity]]-1</f>
        <v>3</v>
      </c>
      <c r="E304">
        <f>HOUR(US_Accidents_Dec20_updated[[#This Row],[Start_Time]])</f>
        <v>19</v>
      </c>
      <c r="F304">
        <f>DAY(US_Accidents_Dec20_updated[[#This Row],[Start_Time]])</f>
        <v>14</v>
      </c>
      <c r="G304">
        <f>MONTH(US_Accidents_Dec20_updated[[#This Row],[Start_Time]])</f>
        <v>12</v>
      </c>
      <c r="H304" t="str">
        <f>US_Accidents_Dec20_updated[[#This Row],[Description]]</f>
        <v>Closed at US-6/CO-9/Exit 205 - Road closed due to accident.</v>
      </c>
      <c r="I304" t="s">
        <v>1210</v>
      </c>
      <c r="J304">
        <f>IF(US_Accidents_Dec20_updated[[#This Row],[Visibility(mi)]]&gt;30, 30, MROUND(US_Accidents_Dec20_updated[[#This Row],[Visibility(mi)]],5))</f>
        <v>5</v>
      </c>
      <c r="K304">
        <f>MROUND(US_Accidents_Dec20_updated[[#This Row],[Wind_Speed(mph)]],5)</f>
        <v>10</v>
      </c>
      <c r="L304">
        <f>IF(US_Accidents_Dec20_updated[[#This Row],[Precipitation(in)]]&gt;0.1, 0.1, US_Accidents_Dec20_updated[[#This Row],[Precipitation(in)]])</f>
        <v>0</v>
      </c>
    </row>
    <row r="305" spans="1:12" x14ac:dyDescent="0.25">
      <c r="A305" t="str">
        <f>US_Accidents_Dec20_updated[[#This Row],[ID]]</f>
        <v>A-3777642</v>
      </c>
      <c r="B305">
        <f>US_Accidents_Dec20_updated[[#This Row],[Start_Lat]]</f>
        <v>40.91621</v>
      </c>
      <c r="C305">
        <f>US_Accidents_Dec20_updated[[#This Row],[Start_Lng]]</f>
        <v>-103.68877000000001</v>
      </c>
      <c r="D305">
        <f>US_Accidents_Dec20_updated[[#This Row],[Severity]]-1</f>
        <v>2</v>
      </c>
      <c r="E305">
        <f>HOUR(US_Accidents_Dec20_updated[[#This Row],[Start_Time]])</f>
        <v>21</v>
      </c>
      <c r="F305">
        <f>DAY(US_Accidents_Dec20_updated[[#This Row],[Start_Time]])</f>
        <v>14</v>
      </c>
      <c r="G305">
        <f>MONTH(US_Accidents_Dec20_updated[[#This Row],[Start_Time]])</f>
        <v>12</v>
      </c>
      <c r="H305" t="str">
        <f>US_Accidents_Dec20_updated[[#This Row],[Description]]</f>
        <v>At Colorado/Nebraska State Line - Accident.</v>
      </c>
      <c r="I305" t="s">
        <v>50</v>
      </c>
      <c r="J305">
        <f>IF(US_Accidents_Dec20_updated[[#This Row],[Visibility(mi)]]&gt;30, 30, MROUND(US_Accidents_Dec20_updated[[#This Row],[Visibility(mi)]],5))</f>
        <v>10</v>
      </c>
      <c r="K305">
        <f>MROUND(US_Accidents_Dec20_updated[[#This Row],[Wind_Speed(mph)]],5)</f>
        <v>5</v>
      </c>
      <c r="L305">
        <f>IF(US_Accidents_Dec20_updated[[#This Row],[Precipitation(in)]]&gt;0.1, 0.1, US_Accidents_Dec20_updated[[#This Row],[Precipitation(in)]])</f>
        <v>0</v>
      </c>
    </row>
    <row r="306" spans="1:12" x14ac:dyDescent="0.25">
      <c r="A306" t="str">
        <f>US_Accidents_Dec20_updated[[#This Row],[ID]]</f>
        <v>A-3777643</v>
      </c>
      <c r="B306">
        <f>US_Accidents_Dec20_updated[[#This Row],[Start_Lat]]</f>
        <v>40.91621</v>
      </c>
      <c r="C306">
        <f>US_Accidents_Dec20_updated[[#This Row],[Start_Lng]]</f>
        <v>-103.68877000000001</v>
      </c>
      <c r="D306">
        <f>US_Accidents_Dec20_updated[[#This Row],[Severity]]-1</f>
        <v>2</v>
      </c>
      <c r="E306">
        <f>HOUR(US_Accidents_Dec20_updated[[#This Row],[Start_Time]])</f>
        <v>21</v>
      </c>
      <c r="F306">
        <f>DAY(US_Accidents_Dec20_updated[[#This Row],[Start_Time]])</f>
        <v>14</v>
      </c>
      <c r="G306">
        <f>MONTH(US_Accidents_Dec20_updated[[#This Row],[Start_Time]])</f>
        <v>12</v>
      </c>
      <c r="H306" t="str">
        <f>US_Accidents_Dec20_updated[[#This Row],[Description]]</f>
        <v>At CR-120 - Accident.</v>
      </c>
      <c r="I306" t="s">
        <v>50</v>
      </c>
      <c r="J306">
        <f>IF(US_Accidents_Dec20_updated[[#This Row],[Visibility(mi)]]&gt;30, 30, MROUND(US_Accidents_Dec20_updated[[#This Row],[Visibility(mi)]],5))</f>
        <v>10</v>
      </c>
      <c r="K306">
        <f>MROUND(US_Accidents_Dec20_updated[[#This Row],[Wind_Speed(mph)]],5)</f>
        <v>5</v>
      </c>
      <c r="L306">
        <f>IF(US_Accidents_Dec20_updated[[#This Row],[Precipitation(in)]]&gt;0.1, 0.1, US_Accidents_Dec20_updated[[#This Row],[Precipitation(in)]])</f>
        <v>0</v>
      </c>
    </row>
    <row r="307" spans="1:12" x14ac:dyDescent="0.25">
      <c r="A307" t="str">
        <f>US_Accidents_Dec20_updated[[#This Row],[ID]]</f>
        <v>A-3777645</v>
      </c>
      <c r="B307">
        <f>US_Accidents_Dec20_updated[[#This Row],[Start_Lat]]</f>
        <v>40.991819999999997</v>
      </c>
      <c r="C307">
        <f>US_Accidents_Dec20_updated[[#This Row],[Start_Lng]]</f>
        <v>-103.68776</v>
      </c>
      <c r="D307">
        <f>US_Accidents_Dec20_updated[[#This Row],[Severity]]-1</f>
        <v>3</v>
      </c>
      <c r="E307">
        <f>HOUR(US_Accidents_Dec20_updated[[#This Row],[Start_Time]])</f>
        <v>19</v>
      </c>
      <c r="F307">
        <f>DAY(US_Accidents_Dec20_updated[[#This Row],[Start_Time]])</f>
        <v>14</v>
      </c>
      <c r="G307">
        <f>MONTH(US_Accidents_Dec20_updated[[#This Row],[Start_Time]])</f>
        <v>12</v>
      </c>
      <c r="H307" t="str">
        <f>US_Accidents_Dec20_updated[[#This Row],[Description]]</f>
        <v>Closed at Colorado/Nebraska State Line - Road closed due to accident.</v>
      </c>
      <c r="I307" t="s">
        <v>50</v>
      </c>
      <c r="J307">
        <f>IF(US_Accidents_Dec20_updated[[#This Row],[Visibility(mi)]]&gt;30, 30, MROUND(US_Accidents_Dec20_updated[[#This Row],[Visibility(mi)]],5))</f>
        <v>10</v>
      </c>
      <c r="K307">
        <f>MROUND(US_Accidents_Dec20_updated[[#This Row],[Wind_Speed(mph)]],5)</f>
        <v>0</v>
      </c>
      <c r="L307">
        <f>IF(US_Accidents_Dec20_updated[[#This Row],[Precipitation(in)]]&gt;0.1, 0.1, US_Accidents_Dec20_updated[[#This Row],[Precipitation(in)]])</f>
        <v>0</v>
      </c>
    </row>
    <row r="308" spans="1:12" x14ac:dyDescent="0.25">
      <c r="A308" t="str">
        <f>US_Accidents_Dec20_updated[[#This Row],[ID]]</f>
        <v>A-3777649</v>
      </c>
      <c r="B308">
        <f>US_Accidents_Dec20_updated[[#This Row],[Start_Lat]]</f>
        <v>40.970230000000001</v>
      </c>
      <c r="C308">
        <f>US_Accidents_Dec20_updated[[#This Row],[Start_Lng]]</f>
        <v>-103.68731</v>
      </c>
      <c r="D308">
        <f>US_Accidents_Dec20_updated[[#This Row],[Severity]]-1</f>
        <v>2</v>
      </c>
      <c r="E308">
        <f>HOUR(US_Accidents_Dec20_updated[[#This Row],[Start_Time]])</f>
        <v>20</v>
      </c>
      <c r="F308">
        <f>DAY(US_Accidents_Dec20_updated[[#This Row],[Start_Time]])</f>
        <v>14</v>
      </c>
      <c r="G308">
        <f>MONTH(US_Accidents_Dec20_updated[[#This Row],[Start_Time]])</f>
        <v>12</v>
      </c>
      <c r="H308" t="str">
        <f>US_Accidents_Dec20_updated[[#This Row],[Description]]</f>
        <v>At Colorado/Nebraska State Line - Accident. Single alternate lane traffic.</v>
      </c>
      <c r="I308" t="s">
        <v>1268</v>
      </c>
      <c r="J308">
        <f>IF(US_Accidents_Dec20_updated[[#This Row],[Visibility(mi)]]&gt;30, 30, MROUND(US_Accidents_Dec20_updated[[#This Row],[Visibility(mi)]],5))</f>
        <v>0</v>
      </c>
      <c r="K308">
        <f>MROUND(US_Accidents_Dec20_updated[[#This Row],[Wind_Speed(mph)]],5)</f>
        <v>0</v>
      </c>
      <c r="L308">
        <f>IF(US_Accidents_Dec20_updated[[#This Row],[Precipitation(in)]]&gt;0.1, 0.1, US_Accidents_Dec20_updated[[#This Row],[Precipitation(in)]])</f>
        <v>0</v>
      </c>
    </row>
    <row r="309" spans="1:12" x14ac:dyDescent="0.25">
      <c r="A309" t="str">
        <f>US_Accidents_Dec20_updated[[#This Row],[ID]]</f>
        <v>A-3777650</v>
      </c>
      <c r="B309">
        <f>US_Accidents_Dec20_updated[[#This Row],[Start_Lat]]</f>
        <v>41.000880000000002</v>
      </c>
      <c r="C309">
        <f>US_Accidents_Dec20_updated[[#This Row],[Start_Lng]]</f>
        <v>-103.68774999999999</v>
      </c>
      <c r="D309">
        <f>US_Accidents_Dec20_updated[[#This Row],[Severity]]-1</f>
        <v>2</v>
      </c>
      <c r="E309">
        <f>HOUR(US_Accidents_Dec20_updated[[#This Row],[Start_Time]])</f>
        <v>20</v>
      </c>
      <c r="F309">
        <f>DAY(US_Accidents_Dec20_updated[[#This Row],[Start_Time]])</f>
        <v>14</v>
      </c>
      <c r="G309">
        <f>MONTH(US_Accidents_Dec20_updated[[#This Row],[Start_Time]])</f>
        <v>12</v>
      </c>
      <c r="H309" t="str">
        <f>US_Accidents_Dec20_updated[[#This Row],[Description]]</f>
        <v>At Peetz - Accident. Single alternate lane traffic.</v>
      </c>
      <c r="I309" t="s">
        <v>1268</v>
      </c>
      <c r="J309">
        <f>IF(US_Accidents_Dec20_updated[[#This Row],[Visibility(mi)]]&gt;30, 30, MROUND(US_Accidents_Dec20_updated[[#This Row],[Visibility(mi)]],5))</f>
        <v>0</v>
      </c>
      <c r="K309">
        <f>MROUND(US_Accidents_Dec20_updated[[#This Row],[Wind_Speed(mph)]],5)</f>
        <v>0</v>
      </c>
      <c r="L309">
        <f>IF(US_Accidents_Dec20_updated[[#This Row],[Precipitation(in)]]&gt;0.1, 0.1, US_Accidents_Dec20_updated[[#This Row],[Precipitation(in)]])</f>
        <v>0</v>
      </c>
    </row>
    <row r="310" spans="1:12" x14ac:dyDescent="0.25">
      <c r="A310" t="str">
        <f>US_Accidents_Dec20_updated[[#This Row],[ID]]</f>
        <v>A-3777652</v>
      </c>
      <c r="B310">
        <f>US_Accidents_Dec20_updated[[#This Row],[Start_Lat]]</f>
        <v>39.384979999999999</v>
      </c>
      <c r="C310">
        <f>US_Accidents_Dec20_updated[[#This Row],[Start_Lng]]</f>
        <v>-106.05687</v>
      </c>
      <c r="D310">
        <f>US_Accidents_Dec20_updated[[#This Row],[Severity]]-1</f>
        <v>3</v>
      </c>
      <c r="E310">
        <f>HOUR(US_Accidents_Dec20_updated[[#This Row],[Start_Time]])</f>
        <v>20</v>
      </c>
      <c r="F310">
        <f>DAY(US_Accidents_Dec20_updated[[#This Row],[Start_Time]])</f>
        <v>14</v>
      </c>
      <c r="G310">
        <f>MONTH(US_Accidents_Dec20_updated[[#This Row],[Start_Time]])</f>
        <v>12</v>
      </c>
      <c r="H310" t="str">
        <f>US_Accidents_Dec20_updated[[#This Row],[Description]]</f>
        <v>Closed between S Main St and CR-10/Park Hill Rd - Road closed due to accident. Winter storm.</v>
      </c>
      <c r="I310" t="s">
        <v>1210</v>
      </c>
      <c r="J310">
        <f>IF(US_Accidents_Dec20_updated[[#This Row],[Visibility(mi)]]&gt;30, 30, MROUND(US_Accidents_Dec20_updated[[#This Row],[Visibility(mi)]],5))</f>
        <v>5</v>
      </c>
      <c r="K310">
        <f>MROUND(US_Accidents_Dec20_updated[[#This Row],[Wind_Speed(mph)]],5)</f>
        <v>5</v>
      </c>
      <c r="L310">
        <f>IF(US_Accidents_Dec20_updated[[#This Row],[Precipitation(in)]]&gt;0.1, 0.1, US_Accidents_Dec20_updated[[#This Row],[Precipitation(in)]])</f>
        <v>0.01</v>
      </c>
    </row>
    <row r="311" spans="1:12" x14ac:dyDescent="0.25">
      <c r="A311" t="str">
        <f>US_Accidents_Dec20_updated[[#This Row],[ID]]</f>
        <v>A-3777653</v>
      </c>
      <c r="B311">
        <f>US_Accidents_Dec20_updated[[#This Row],[Start_Lat]]</f>
        <v>39.2911</v>
      </c>
      <c r="C311">
        <f>US_Accidents_Dec20_updated[[#This Row],[Start_Lng]]</f>
        <v>-106.06659999999999</v>
      </c>
      <c r="D311">
        <f>US_Accidents_Dec20_updated[[#This Row],[Severity]]-1</f>
        <v>3</v>
      </c>
      <c r="E311">
        <f>HOUR(US_Accidents_Dec20_updated[[#This Row],[Start_Time]])</f>
        <v>20</v>
      </c>
      <c r="F311">
        <f>DAY(US_Accidents_Dec20_updated[[#This Row],[Start_Time]])</f>
        <v>14</v>
      </c>
      <c r="G311">
        <f>MONTH(US_Accidents_Dec20_updated[[#This Row],[Start_Time]])</f>
        <v>12</v>
      </c>
      <c r="H311" t="str">
        <f>US_Accidents_Dec20_updated[[#This Row],[Description]]</f>
        <v>Closed between CR-10/Park Hill Rd and S Main St - Road closed due to accident. Winter storm.</v>
      </c>
      <c r="I311" t="s">
        <v>1210</v>
      </c>
      <c r="J311">
        <f>IF(US_Accidents_Dec20_updated[[#This Row],[Visibility(mi)]]&gt;30, 30, MROUND(US_Accidents_Dec20_updated[[#This Row],[Visibility(mi)]],5))</f>
        <v>5</v>
      </c>
      <c r="K311">
        <f>MROUND(US_Accidents_Dec20_updated[[#This Row],[Wind_Speed(mph)]],5)</f>
        <v>5</v>
      </c>
      <c r="L311">
        <f>IF(US_Accidents_Dec20_updated[[#This Row],[Precipitation(in)]]&gt;0.1, 0.1, US_Accidents_Dec20_updated[[#This Row],[Precipitation(in)]])</f>
        <v>0.01</v>
      </c>
    </row>
    <row r="312" spans="1:12" x14ac:dyDescent="0.25">
      <c r="A312" t="str">
        <f>US_Accidents_Dec20_updated[[#This Row],[ID]]</f>
        <v>A-3777654</v>
      </c>
      <c r="B312">
        <f>US_Accidents_Dec20_updated[[#This Row],[Start_Lat]]</f>
        <v>41.001570000000001</v>
      </c>
      <c r="C312">
        <f>US_Accidents_Dec20_updated[[#This Row],[Start_Lng]]</f>
        <v>-103.68774999999999</v>
      </c>
      <c r="D312">
        <f>US_Accidents_Dec20_updated[[#This Row],[Severity]]-1</f>
        <v>2</v>
      </c>
      <c r="E312">
        <f>HOUR(US_Accidents_Dec20_updated[[#This Row],[Start_Time]])</f>
        <v>21</v>
      </c>
      <c r="F312">
        <f>DAY(US_Accidents_Dec20_updated[[#This Row],[Start_Time]])</f>
        <v>14</v>
      </c>
      <c r="G312">
        <f>MONTH(US_Accidents_Dec20_updated[[#This Row],[Start_Time]])</f>
        <v>12</v>
      </c>
      <c r="H312" t="str">
        <f>US_Accidents_Dec20_updated[[#This Row],[Description]]</f>
        <v>At Peetz - Accident. Single alternate lane traffic.</v>
      </c>
      <c r="I312" t="s">
        <v>50</v>
      </c>
      <c r="J312">
        <f>IF(US_Accidents_Dec20_updated[[#This Row],[Visibility(mi)]]&gt;30, 30, MROUND(US_Accidents_Dec20_updated[[#This Row],[Visibility(mi)]],5))</f>
        <v>10</v>
      </c>
      <c r="K312">
        <f>MROUND(US_Accidents_Dec20_updated[[#This Row],[Wind_Speed(mph)]],5)</f>
        <v>5</v>
      </c>
      <c r="L312">
        <f>IF(US_Accidents_Dec20_updated[[#This Row],[Precipitation(in)]]&gt;0.1, 0.1, US_Accidents_Dec20_updated[[#This Row],[Precipitation(in)]])</f>
        <v>0</v>
      </c>
    </row>
    <row r="313" spans="1:12" x14ac:dyDescent="0.25">
      <c r="A313" t="str">
        <f>US_Accidents_Dec20_updated[[#This Row],[ID]]</f>
        <v>A-3777655</v>
      </c>
      <c r="B313">
        <f>US_Accidents_Dec20_updated[[#This Row],[Start_Lat]]</f>
        <v>39.2911</v>
      </c>
      <c r="C313">
        <f>US_Accidents_Dec20_updated[[#This Row],[Start_Lng]]</f>
        <v>-106.06659999999999</v>
      </c>
      <c r="D313">
        <f>US_Accidents_Dec20_updated[[#This Row],[Severity]]-1</f>
        <v>2</v>
      </c>
      <c r="E313">
        <f>HOUR(US_Accidents_Dec20_updated[[#This Row],[Start_Time]])</f>
        <v>22</v>
      </c>
      <c r="F313">
        <f>DAY(US_Accidents_Dec20_updated[[#This Row],[Start_Time]])</f>
        <v>14</v>
      </c>
      <c r="G313">
        <f>MONTH(US_Accidents_Dec20_updated[[#This Row],[Start_Time]])</f>
        <v>12</v>
      </c>
      <c r="H313" t="str">
        <f>US_Accidents_Dec20_updated[[#This Row],[Description]]</f>
        <v>Between CR-10/Park Hill Rd and S Main St - Accident. Single alternate lane traffic.</v>
      </c>
      <c r="I313" t="s">
        <v>1210</v>
      </c>
      <c r="J313">
        <f>IF(US_Accidents_Dec20_updated[[#This Row],[Visibility(mi)]]&gt;30, 30, MROUND(US_Accidents_Dec20_updated[[#This Row],[Visibility(mi)]],5))</f>
        <v>5</v>
      </c>
      <c r="K313">
        <f>MROUND(US_Accidents_Dec20_updated[[#This Row],[Wind_Speed(mph)]],5)</f>
        <v>5</v>
      </c>
      <c r="L313">
        <f>IF(US_Accidents_Dec20_updated[[#This Row],[Precipitation(in)]]&gt;0.1, 0.1, US_Accidents_Dec20_updated[[#This Row],[Precipitation(in)]])</f>
        <v>0</v>
      </c>
    </row>
    <row r="314" spans="1:12" x14ac:dyDescent="0.25">
      <c r="A314" t="str">
        <f>US_Accidents_Dec20_updated[[#This Row],[ID]]</f>
        <v>A-3777656</v>
      </c>
      <c r="B314">
        <f>US_Accidents_Dec20_updated[[#This Row],[Start_Lat]]</f>
        <v>40.970230000000001</v>
      </c>
      <c r="C314">
        <f>US_Accidents_Dec20_updated[[#This Row],[Start_Lng]]</f>
        <v>-103.68731</v>
      </c>
      <c r="D314">
        <f>US_Accidents_Dec20_updated[[#This Row],[Severity]]-1</f>
        <v>2</v>
      </c>
      <c r="E314">
        <f>HOUR(US_Accidents_Dec20_updated[[#This Row],[Start_Time]])</f>
        <v>21</v>
      </c>
      <c r="F314">
        <f>DAY(US_Accidents_Dec20_updated[[#This Row],[Start_Time]])</f>
        <v>14</v>
      </c>
      <c r="G314">
        <f>MONTH(US_Accidents_Dec20_updated[[#This Row],[Start_Time]])</f>
        <v>12</v>
      </c>
      <c r="H314" t="str">
        <f>US_Accidents_Dec20_updated[[#This Row],[Description]]</f>
        <v>At Colorado/Nebraska State Line - Accident. Single alternate lane traffic.</v>
      </c>
      <c r="I314" t="s">
        <v>50</v>
      </c>
      <c r="J314">
        <f>IF(US_Accidents_Dec20_updated[[#This Row],[Visibility(mi)]]&gt;30, 30, MROUND(US_Accidents_Dec20_updated[[#This Row],[Visibility(mi)]],5))</f>
        <v>10</v>
      </c>
      <c r="K314">
        <f>MROUND(US_Accidents_Dec20_updated[[#This Row],[Wind_Speed(mph)]],5)</f>
        <v>5</v>
      </c>
      <c r="L314">
        <f>IF(US_Accidents_Dec20_updated[[#This Row],[Precipitation(in)]]&gt;0.1, 0.1, US_Accidents_Dec20_updated[[#This Row],[Precipitation(in)]])</f>
        <v>0</v>
      </c>
    </row>
    <row r="315" spans="1:12" x14ac:dyDescent="0.25">
      <c r="A315" t="str">
        <f>US_Accidents_Dec20_updated[[#This Row],[ID]]</f>
        <v>A-3777659</v>
      </c>
      <c r="B315">
        <f>US_Accidents_Dec20_updated[[#This Row],[Start_Lat]]</f>
        <v>41.001570000000001</v>
      </c>
      <c r="C315">
        <f>US_Accidents_Dec20_updated[[#This Row],[Start_Lng]]</f>
        <v>-103.68774999999999</v>
      </c>
      <c r="D315">
        <f>US_Accidents_Dec20_updated[[#This Row],[Severity]]-1</f>
        <v>3</v>
      </c>
      <c r="E315">
        <f>HOUR(US_Accidents_Dec20_updated[[#This Row],[Start_Time]])</f>
        <v>22</v>
      </c>
      <c r="F315">
        <f>DAY(US_Accidents_Dec20_updated[[#This Row],[Start_Time]])</f>
        <v>14</v>
      </c>
      <c r="G315">
        <f>MONTH(US_Accidents_Dec20_updated[[#This Row],[Start_Time]])</f>
        <v>12</v>
      </c>
      <c r="H315" t="str">
        <f>US_Accidents_Dec20_updated[[#This Row],[Description]]</f>
        <v>Closed at Peetz - Road closed due to accident.</v>
      </c>
      <c r="I315" t="s">
        <v>1268</v>
      </c>
      <c r="J315">
        <f>IF(US_Accidents_Dec20_updated[[#This Row],[Visibility(mi)]]&gt;30, 30, MROUND(US_Accidents_Dec20_updated[[#This Row],[Visibility(mi)]],5))</f>
        <v>0</v>
      </c>
      <c r="K315">
        <f>MROUND(US_Accidents_Dec20_updated[[#This Row],[Wind_Speed(mph)]],5)</f>
        <v>5</v>
      </c>
      <c r="L315">
        <f>IF(US_Accidents_Dec20_updated[[#This Row],[Precipitation(in)]]&gt;0.1, 0.1, US_Accidents_Dec20_updated[[#This Row],[Precipitation(in)]])</f>
        <v>0</v>
      </c>
    </row>
    <row r="316" spans="1:12" x14ac:dyDescent="0.25">
      <c r="A316" t="str">
        <f>US_Accidents_Dec20_updated[[#This Row],[ID]]</f>
        <v>A-3777660</v>
      </c>
      <c r="B316">
        <f>US_Accidents_Dec20_updated[[#This Row],[Start_Lat]]</f>
        <v>39.2911</v>
      </c>
      <c r="C316">
        <f>US_Accidents_Dec20_updated[[#This Row],[Start_Lng]]</f>
        <v>-106.06659999999999</v>
      </c>
      <c r="D316">
        <f>US_Accidents_Dec20_updated[[#This Row],[Severity]]-1</f>
        <v>2</v>
      </c>
      <c r="E316">
        <f>HOUR(US_Accidents_Dec20_updated[[#This Row],[Start_Time]])</f>
        <v>22</v>
      </c>
      <c r="F316">
        <f>DAY(US_Accidents_Dec20_updated[[#This Row],[Start_Time]])</f>
        <v>14</v>
      </c>
      <c r="G316">
        <f>MONTH(US_Accidents_Dec20_updated[[#This Row],[Start_Time]])</f>
        <v>12</v>
      </c>
      <c r="H316" t="str">
        <f>US_Accidents_Dec20_updated[[#This Row],[Description]]</f>
        <v>Between CR-10/Park Hill Rd and S Main St - Accident. Single alternate lane traffic.</v>
      </c>
      <c r="I316" t="s">
        <v>1210</v>
      </c>
      <c r="J316">
        <f>IF(US_Accidents_Dec20_updated[[#This Row],[Visibility(mi)]]&gt;30, 30, MROUND(US_Accidents_Dec20_updated[[#This Row],[Visibility(mi)]],5))</f>
        <v>5</v>
      </c>
      <c r="K316">
        <f>MROUND(US_Accidents_Dec20_updated[[#This Row],[Wind_Speed(mph)]],5)</f>
        <v>5</v>
      </c>
      <c r="L316">
        <f>IF(US_Accidents_Dec20_updated[[#This Row],[Precipitation(in)]]&gt;0.1, 0.1, US_Accidents_Dec20_updated[[#This Row],[Precipitation(in)]])</f>
        <v>0</v>
      </c>
    </row>
    <row r="317" spans="1:12" x14ac:dyDescent="0.25">
      <c r="A317" t="str">
        <f>US_Accidents_Dec20_updated[[#This Row],[ID]]</f>
        <v>A-3778729</v>
      </c>
      <c r="B317">
        <f>US_Accidents_Dec20_updated[[#This Row],[Start_Lat]]</f>
        <v>37.630940000000002</v>
      </c>
      <c r="C317">
        <f>US_Accidents_Dec20_updated[[#This Row],[Start_Lng]]</f>
        <v>-104.76767</v>
      </c>
      <c r="D317">
        <f>US_Accidents_Dec20_updated[[#This Row],[Severity]]-1</f>
        <v>2</v>
      </c>
      <c r="E317">
        <f>HOUR(US_Accidents_Dec20_updated[[#This Row],[Start_Time]])</f>
        <v>6</v>
      </c>
      <c r="F317">
        <f>DAY(US_Accidents_Dec20_updated[[#This Row],[Start_Time]])</f>
        <v>15</v>
      </c>
      <c r="G317">
        <f>MONTH(US_Accidents_Dec20_updated[[#This Row],[Start_Time]])</f>
        <v>12</v>
      </c>
      <c r="H317" t="str">
        <f>US_Accidents_Dec20_updated[[#This Row],[Description]]</f>
        <v>At I-25-BL/Exit 52 - Accident.</v>
      </c>
      <c r="I317" t="s">
        <v>1210</v>
      </c>
      <c r="J317">
        <f>IF(US_Accidents_Dec20_updated[[#This Row],[Visibility(mi)]]&gt;30, 30, MROUND(US_Accidents_Dec20_updated[[#This Row],[Visibility(mi)]],5))</f>
        <v>0</v>
      </c>
      <c r="K317">
        <f>MROUND(US_Accidents_Dec20_updated[[#This Row],[Wind_Speed(mph)]],5)</f>
        <v>0</v>
      </c>
      <c r="L317">
        <f>IF(US_Accidents_Dec20_updated[[#This Row],[Precipitation(in)]]&gt;0.1, 0.1, US_Accidents_Dec20_updated[[#This Row],[Precipitation(in)]])</f>
        <v>0.01</v>
      </c>
    </row>
    <row r="318" spans="1:12" x14ac:dyDescent="0.25">
      <c r="A318" t="str">
        <f>US_Accidents_Dec20_updated[[#This Row],[ID]]</f>
        <v>A-3778745</v>
      </c>
      <c r="B318">
        <f>US_Accidents_Dec20_updated[[#This Row],[Start_Lat]]</f>
        <v>37.228740000000002</v>
      </c>
      <c r="C318">
        <f>US_Accidents_Dec20_updated[[#This Row],[Start_Lng]]</f>
        <v>-104.49215</v>
      </c>
      <c r="D318">
        <f>US_Accidents_Dec20_updated[[#This Row],[Severity]]-1</f>
        <v>2</v>
      </c>
      <c r="E318">
        <f>HOUR(US_Accidents_Dec20_updated[[#This Row],[Start_Time]])</f>
        <v>9</v>
      </c>
      <c r="F318">
        <f>DAY(US_Accidents_Dec20_updated[[#This Row],[Start_Time]])</f>
        <v>15</v>
      </c>
      <c r="G318">
        <f>MONTH(US_Accidents_Dec20_updated[[#This Row],[Start_Time]])</f>
        <v>12</v>
      </c>
      <c r="H318" t="str">
        <f>US_Accidents_Dec20_updated[[#This Row],[Description]]</f>
        <v>At El Moro Rd/Exit 18 - Accident.</v>
      </c>
      <c r="I318" t="s">
        <v>50</v>
      </c>
      <c r="J318">
        <f>IF(US_Accidents_Dec20_updated[[#This Row],[Visibility(mi)]]&gt;30, 30, MROUND(US_Accidents_Dec20_updated[[#This Row],[Visibility(mi)]],5))</f>
        <v>5</v>
      </c>
      <c r="K318">
        <f>MROUND(US_Accidents_Dec20_updated[[#This Row],[Wind_Speed(mph)]],5)</f>
        <v>5</v>
      </c>
      <c r="L318">
        <f>IF(US_Accidents_Dec20_updated[[#This Row],[Precipitation(in)]]&gt;0.1, 0.1, US_Accidents_Dec20_updated[[#This Row],[Precipitation(in)]])</f>
        <v>0</v>
      </c>
    </row>
    <row r="319" spans="1:12" x14ac:dyDescent="0.25">
      <c r="A319" t="str">
        <f>US_Accidents_Dec20_updated[[#This Row],[ID]]</f>
        <v>A-3778748</v>
      </c>
      <c r="B319">
        <f>US_Accidents_Dec20_updated[[#This Row],[Start_Lat]]</f>
        <v>38.06718</v>
      </c>
      <c r="C319">
        <f>US_Accidents_Dec20_updated[[#This Row],[Start_Lng]]</f>
        <v>-104.71223999999999</v>
      </c>
      <c r="D319">
        <f>US_Accidents_Dec20_updated[[#This Row],[Severity]]-1</f>
        <v>2</v>
      </c>
      <c r="E319">
        <f>HOUR(US_Accidents_Dec20_updated[[#This Row],[Start_Time]])</f>
        <v>10</v>
      </c>
      <c r="F319">
        <f>DAY(US_Accidents_Dec20_updated[[#This Row],[Start_Time]])</f>
        <v>15</v>
      </c>
      <c r="G319">
        <f>MONTH(US_Accidents_Dec20_updated[[#This Row],[Start_Time]])</f>
        <v>12</v>
      </c>
      <c r="H319" t="str">
        <f>US_Accidents_Dec20_updated[[#This Row],[Description]]</f>
        <v>At Exit 83 - Accident.</v>
      </c>
      <c r="I319" t="s">
        <v>1210</v>
      </c>
      <c r="J319">
        <f>IF(US_Accidents_Dec20_updated[[#This Row],[Visibility(mi)]]&gt;30, 30, MROUND(US_Accidents_Dec20_updated[[#This Row],[Visibility(mi)]],5))</f>
        <v>5</v>
      </c>
      <c r="K319">
        <f>MROUND(US_Accidents_Dec20_updated[[#This Row],[Wind_Speed(mph)]],5)</f>
        <v>5</v>
      </c>
      <c r="L319">
        <f>IF(US_Accidents_Dec20_updated[[#This Row],[Precipitation(in)]]&gt;0.1, 0.1, US_Accidents_Dec20_updated[[#This Row],[Precipitation(in)]])</f>
        <v>0</v>
      </c>
    </row>
    <row r="320" spans="1:12" x14ac:dyDescent="0.25">
      <c r="A320" t="str">
        <f>US_Accidents_Dec20_updated[[#This Row],[ID]]</f>
        <v>A-3778749</v>
      </c>
      <c r="B320">
        <f>US_Accidents_Dec20_updated[[#This Row],[Start_Lat]]</f>
        <v>38.067239999999998</v>
      </c>
      <c r="C320">
        <f>US_Accidents_Dec20_updated[[#This Row],[Start_Lng]]</f>
        <v>-104.71243</v>
      </c>
      <c r="D320">
        <f>US_Accidents_Dec20_updated[[#This Row],[Severity]]-1</f>
        <v>2</v>
      </c>
      <c r="E320">
        <f>HOUR(US_Accidents_Dec20_updated[[#This Row],[Start_Time]])</f>
        <v>10</v>
      </c>
      <c r="F320">
        <f>DAY(US_Accidents_Dec20_updated[[#This Row],[Start_Time]])</f>
        <v>15</v>
      </c>
      <c r="G320">
        <f>MONTH(US_Accidents_Dec20_updated[[#This Row],[Start_Time]])</f>
        <v>12</v>
      </c>
      <c r="H320" t="str">
        <f>US_Accidents_Dec20_updated[[#This Row],[Description]]</f>
        <v>At CR-345/Exit 77 - Accident.</v>
      </c>
      <c r="I320" t="s">
        <v>1210</v>
      </c>
      <c r="J320">
        <f>IF(US_Accidents_Dec20_updated[[#This Row],[Visibility(mi)]]&gt;30, 30, MROUND(US_Accidents_Dec20_updated[[#This Row],[Visibility(mi)]],5))</f>
        <v>5</v>
      </c>
      <c r="K320">
        <f>MROUND(US_Accidents_Dec20_updated[[#This Row],[Wind_Speed(mph)]],5)</f>
        <v>5</v>
      </c>
      <c r="L320">
        <f>IF(US_Accidents_Dec20_updated[[#This Row],[Precipitation(in)]]&gt;0.1, 0.1, US_Accidents_Dec20_updated[[#This Row],[Precipitation(in)]])</f>
        <v>0</v>
      </c>
    </row>
    <row r="321" spans="1:12" x14ac:dyDescent="0.25">
      <c r="A321" t="str">
        <f>US_Accidents_Dec20_updated[[#This Row],[ID]]</f>
        <v>A-3778750</v>
      </c>
      <c r="B321">
        <f>US_Accidents_Dec20_updated[[#This Row],[Start_Lat]]</f>
        <v>38.06718</v>
      </c>
      <c r="C321">
        <f>US_Accidents_Dec20_updated[[#This Row],[Start_Lng]]</f>
        <v>-104.71223999999999</v>
      </c>
      <c r="D321">
        <f>US_Accidents_Dec20_updated[[#This Row],[Severity]]-1</f>
        <v>2</v>
      </c>
      <c r="E321">
        <f>HOUR(US_Accidents_Dec20_updated[[#This Row],[Start_Time]])</f>
        <v>11</v>
      </c>
      <c r="F321">
        <f>DAY(US_Accidents_Dec20_updated[[#This Row],[Start_Time]])</f>
        <v>15</v>
      </c>
      <c r="G321">
        <f>MONTH(US_Accidents_Dec20_updated[[#This Row],[Start_Time]])</f>
        <v>12</v>
      </c>
      <c r="H321" t="str">
        <f>US_Accidents_Dec20_updated[[#This Row],[Description]]</f>
        <v>At Exit 83 - Accident.</v>
      </c>
      <c r="I321" t="s">
        <v>1210</v>
      </c>
      <c r="J321">
        <f>IF(US_Accidents_Dec20_updated[[#This Row],[Visibility(mi)]]&gt;30, 30, MROUND(US_Accidents_Dec20_updated[[#This Row],[Visibility(mi)]],5))</f>
        <v>0</v>
      </c>
      <c r="K321">
        <f>MROUND(US_Accidents_Dec20_updated[[#This Row],[Wind_Speed(mph)]],5)</f>
        <v>5</v>
      </c>
      <c r="L321">
        <f>IF(US_Accidents_Dec20_updated[[#This Row],[Precipitation(in)]]&gt;0.1, 0.1, US_Accidents_Dec20_updated[[#This Row],[Precipitation(in)]])</f>
        <v>0</v>
      </c>
    </row>
    <row r="322" spans="1:12" x14ac:dyDescent="0.25">
      <c r="A322" t="str">
        <f>US_Accidents_Dec20_updated[[#This Row],[ID]]</f>
        <v>A-3778751</v>
      </c>
      <c r="B322">
        <f>US_Accidents_Dec20_updated[[#This Row],[Start_Lat]]</f>
        <v>37.63082</v>
      </c>
      <c r="C322">
        <f>US_Accidents_Dec20_updated[[#This Row],[Start_Lng]]</f>
        <v>-104.76795</v>
      </c>
      <c r="D322">
        <f>US_Accidents_Dec20_updated[[#This Row],[Severity]]-1</f>
        <v>2</v>
      </c>
      <c r="E322">
        <f>HOUR(US_Accidents_Dec20_updated[[#This Row],[Start_Time]])</f>
        <v>11</v>
      </c>
      <c r="F322">
        <f>DAY(US_Accidents_Dec20_updated[[#This Row],[Start_Time]])</f>
        <v>15</v>
      </c>
      <c r="G322">
        <f>MONTH(US_Accidents_Dec20_updated[[#This Row],[Start_Time]])</f>
        <v>12</v>
      </c>
      <c r="H322" t="str">
        <f>US_Accidents_Dec20_updated[[#This Row],[Description]]</f>
        <v>At CO-10/Exit 50 - Accident.</v>
      </c>
      <c r="I322" t="s">
        <v>1210</v>
      </c>
      <c r="J322">
        <f>IF(US_Accidents_Dec20_updated[[#This Row],[Visibility(mi)]]&gt;30, 30, MROUND(US_Accidents_Dec20_updated[[#This Row],[Visibility(mi)]],5))</f>
        <v>0</v>
      </c>
      <c r="K322">
        <f>MROUND(US_Accidents_Dec20_updated[[#This Row],[Wind_Speed(mph)]],5)</f>
        <v>10</v>
      </c>
      <c r="L322">
        <f>IF(US_Accidents_Dec20_updated[[#This Row],[Precipitation(in)]]&gt;0.1, 0.1, US_Accidents_Dec20_updated[[#This Row],[Precipitation(in)]])</f>
        <v>0.01</v>
      </c>
    </row>
    <row r="323" spans="1:12" x14ac:dyDescent="0.25">
      <c r="A323" t="str">
        <f>US_Accidents_Dec20_updated[[#This Row],[ID]]</f>
        <v>A-3778754</v>
      </c>
      <c r="B323">
        <f>US_Accidents_Dec20_updated[[#This Row],[Start_Lat]]</f>
        <v>37.721119999999999</v>
      </c>
      <c r="C323">
        <f>US_Accidents_Dec20_updated[[#This Row],[Start_Lng]]</f>
        <v>-104.82223999999999</v>
      </c>
      <c r="D323">
        <f>US_Accidents_Dec20_updated[[#This Row],[Severity]]-1</f>
        <v>2</v>
      </c>
      <c r="E323">
        <f>HOUR(US_Accidents_Dec20_updated[[#This Row],[Start_Time]])</f>
        <v>11</v>
      </c>
      <c r="F323">
        <f>DAY(US_Accidents_Dec20_updated[[#This Row],[Start_Time]])</f>
        <v>15</v>
      </c>
      <c r="G323">
        <f>MONTH(US_Accidents_Dec20_updated[[#This Row],[Start_Time]])</f>
        <v>12</v>
      </c>
      <c r="H323" t="str">
        <f>US_Accidents_Dec20_updated[[#This Row],[Description]]</f>
        <v>At Butte Rd/Exit 59 - Accident.</v>
      </c>
      <c r="I323" t="s">
        <v>1210</v>
      </c>
      <c r="J323">
        <f>IF(US_Accidents_Dec20_updated[[#This Row],[Visibility(mi)]]&gt;30, 30, MROUND(US_Accidents_Dec20_updated[[#This Row],[Visibility(mi)]],5))</f>
        <v>0</v>
      </c>
      <c r="K323">
        <f>MROUND(US_Accidents_Dec20_updated[[#This Row],[Wind_Speed(mph)]],5)</f>
        <v>10</v>
      </c>
      <c r="L323">
        <f>IF(US_Accidents_Dec20_updated[[#This Row],[Precipitation(in)]]&gt;0.1, 0.1, US_Accidents_Dec20_updated[[#This Row],[Precipitation(in)]])</f>
        <v>0</v>
      </c>
    </row>
    <row r="324" spans="1:12" x14ac:dyDescent="0.25">
      <c r="A324" t="str">
        <f>US_Accidents_Dec20_updated[[#This Row],[ID]]</f>
        <v>A-3778755</v>
      </c>
      <c r="B324">
        <f>US_Accidents_Dec20_updated[[#This Row],[Start_Lat]]</f>
        <v>37.7211</v>
      </c>
      <c r="C324">
        <f>US_Accidents_Dec20_updated[[#This Row],[Start_Lng]]</f>
        <v>-104.82223</v>
      </c>
      <c r="D324">
        <f>US_Accidents_Dec20_updated[[#This Row],[Severity]]-1</f>
        <v>2</v>
      </c>
      <c r="E324">
        <f>HOUR(US_Accidents_Dec20_updated[[#This Row],[Start_Time]])</f>
        <v>11</v>
      </c>
      <c r="F324">
        <f>DAY(US_Accidents_Dec20_updated[[#This Row],[Start_Time]])</f>
        <v>15</v>
      </c>
      <c r="G324">
        <f>MONTH(US_Accidents_Dec20_updated[[#This Row],[Start_Time]])</f>
        <v>12</v>
      </c>
      <c r="H324" t="str">
        <f>US_Accidents_Dec20_updated[[#This Row],[Description]]</f>
        <v>At Butte Rd/Exit 59 - Accident.</v>
      </c>
      <c r="I324" t="s">
        <v>1210</v>
      </c>
      <c r="J324">
        <f>IF(US_Accidents_Dec20_updated[[#This Row],[Visibility(mi)]]&gt;30, 30, MROUND(US_Accidents_Dec20_updated[[#This Row],[Visibility(mi)]],5))</f>
        <v>0</v>
      </c>
      <c r="K324">
        <f>MROUND(US_Accidents_Dec20_updated[[#This Row],[Wind_Speed(mph)]],5)</f>
        <v>10</v>
      </c>
      <c r="L324">
        <f>IF(US_Accidents_Dec20_updated[[#This Row],[Precipitation(in)]]&gt;0.1, 0.1, US_Accidents_Dec20_updated[[#This Row],[Precipitation(in)]])</f>
        <v>0</v>
      </c>
    </row>
    <row r="325" spans="1:12" x14ac:dyDescent="0.25">
      <c r="A325" t="str">
        <f>US_Accidents_Dec20_updated[[#This Row],[ID]]</f>
        <v>A-3778756</v>
      </c>
      <c r="B325">
        <f>US_Accidents_Dec20_updated[[#This Row],[Start_Lat]]</f>
        <v>37.721119999999999</v>
      </c>
      <c r="C325">
        <f>US_Accidents_Dec20_updated[[#This Row],[Start_Lng]]</f>
        <v>-104.82223999999999</v>
      </c>
      <c r="D325">
        <f>US_Accidents_Dec20_updated[[#This Row],[Severity]]-1</f>
        <v>2</v>
      </c>
      <c r="E325">
        <f>HOUR(US_Accidents_Dec20_updated[[#This Row],[Start_Time]])</f>
        <v>11</v>
      </c>
      <c r="F325">
        <f>DAY(US_Accidents_Dec20_updated[[#This Row],[Start_Time]])</f>
        <v>15</v>
      </c>
      <c r="G325">
        <f>MONTH(US_Accidents_Dec20_updated[[#This Row],[Start_Time]])</f>
        <v>12</v>
      </c>
      <c r="H325" t="str">
        <f>US_Accidents_Dec20_updated[[#This Row],[Description]]</f>
        <v>At Butte Rd/Exit 59 - Accident.</v>
      </c>
      <c r="I325" t="s">
        <v>1210</v>
      </c>
      <c r="J325">
        <f>IF(US_Accidents_Dec20_updated[[#This Row],[Visibility(mi)]]&gt;30, 30, MROUND(US_Accidents_Dec20_updated[[#This Row],[Visibility(mi)]],5))</f>
        <v>0</v>
      </c>
      <c r="K325">
        <f>MROUND(US_Accidents_Dec20_updated[[#This Row],[Wind_Speed(mph)]],5)</f>
        <v>10</v>
      </c>
      <c r="L325">
        <f>IF(US_Accidents_Dec20_updated[[#This Row],[Precipitation(in)]]&gt;0.1, 0.1, US_Accidents_Dec20_updated[[#This Row],[Precipitation(in)]])</f>
        <v>0</v>
      </c>
    </row>
    <row r="326" spans="1:12" x14ac:dyDescent="0.25">
      <c r="A326" t="str">
        <f>US_Accidents_Dec20_updated[[#This Row],[ID]]</f>
        <v>A-3778760</v>
      </c>
      <c r="B326">
        <f>US_Accidents_Dec20_updated[[#This Row],[Start_Lat]]</f>
        <v>39.36824</v>
      </c>
      <c r="C326">
        <f>US_Accidents_Dec20_updated[[#This Row],[Start_Lng]]</f>
        <v>-104.86484</v>
      </c>
      <c r="D326">
        <f>US_Accidents_Dec20_updated[[#This Row],[Severity]]-1</f>
        <v>2</v>
      </c>
      <c r="E326">
        <f>HOUR(US_Accidents_Dec20_updated[[#This Row],[Start_Time]])</f>
        <v>17</v>
      </c>
      <c r="F326">
        <f>DAY(US_Accidents_Dec20_updated[[#This Row],[Start_Time]])</f>
        <v>15</v>
      </c>
      <c r="G326">
        <f>MONTH(US_Accidents_Dec20_updated[[#This Row],[Start_Time]])</f>
        <v>12</v>
      </c>
      <c r="H326" t="str">
        <f>US_Accidents_Dec20_updated[[#This Row],[Description]]</f>
        <v>At Wilcox St/Plum Crk Pky/Exit 181 - Accident.</v>
      </c>
      <c r="I326" t="s">
        <v>1210</v>
      </c>
      <c r="J326">
        <f>IF(US_Accidents_Dec20_updated[[#This Row],[Visibility(mi)]]&gt;30, 30, MROUND(US_Accidents_Dec20_updated[[#This Row],[Visibility(mi)]],5))</f>
        <v>5</v>
      </c>
      <c r="K326">
        <f>MROUND(US_Accidents_Dec20_updated[[#This Row],[Wind_Speed(mph)]],5)</f>
        <v>0</v>
      </c>
      <c r="L326">
        <f>IF(US_Accidents_Dec20_updated[[#This Row],[Precipitation(in)]]&gt;0.1, 0.1, US_Accidents_Dec20_updated[[#This Row],[Precipitation(in)]])</f>
        <v>0</v>
      </c>
    </row>
    <row r="327" spans="1:12" x14ac:dyDescent="0.25">
      <c r="A327" t="str">
        <f>US_Accidents_Dec20_updated[[#This Row],[ID]]</f>
        <v>A-3778761</v>
      </c>
      <c r="B327">
        <f>US_Accidents_Dec20_updated[[#This Row],[Start_Lat]]</f>
        <v>39.409869999999998</v>
      </c>
      <c r="C327">
        <f>US_Accidents_Dec20_updated[[#This Row],[Start_Lng]]</f>
        <v>-104.86633</v>
      </c>
      <c r="D327">
        <f>US_Accidents_Dec20_updated[[#This Row],[Severity]]-1</f>
        <v>2</v>
      </c>
      <c r="E327">
        <f>HOUR(US_Accidents_Dec20_updated[[#This Row],[Start_Time]])</f>
        <v>17</v>
      </c>
      <c r="F327">
        <f>DAY(US_Accidents_Dec20_updated[[#This Row],[Start_Time]])</f>
        <v>15</v>
      </c>
      <c r="G327">
        <f>MONTH(US_Accidents_Dec20_updated[[#This Row],[Start_Time]])</f>
        <v>12</v>
      </c>
      <c r="H327" t="str">
        <f>US_Accidents_Dec20_updated[[#This Row],[Description]]</f>
        <v>At Founders Pky/Exit 184 - Accident.</v>
      </c>
      <c r="I327" t="s">
        <v>50</v>
      </c>
      <c r="J327">
        <f>IF(US_Accidents_Dec20_updated[[#This Row],[Visibility(mi)]]&gt;30, 30, MROUND(US_Accidents_Dec20_updated[[#This Row],[Visibility(mi)]],5))</f>
        <v>10</v>
      </c>
      <c r="K327">
        <f>MROUND(US_Accidents_Dec20_updated[[#This Row],[Wind_Speed(mph)]],5)</f>
        <v>0</v>
      </c>
      <c r="L327">
        <f>IF(US_Accidents_Dec20_updated[[#This Row],[Precipitation(in)]]&gt;0.1, 0.1, US_Accidents_Dec20_updated[[#This Row],[Precipitation(in)]])</f>
        <v>0</v>
      </c>
    </row>
    <row r="328" spans="1:12" x14ac:dyDescent="0.25">
      <c r="A328" t="str">
        <f>US_Accidents_Dec20_updated[[#This Row],[ID]]</f>
        <v>A-3778762</v>
      </c>
      <c r="B328">
        <f>US_Accidents_Dec20_updated[[#This Row],[Start_Lat]]</f>
        <v>39.231549999999999</v>
      </c>
      <c r="C328">
        <f>US_Accidents_Dec20_updated[[#This Row],[Start_Lng]]</f>
        <v>-104.87775000000001</v>
      </c>
      <c r="D328">
        <f>US_Accidents_Dec20_updated[[#This Row],[Severity]]-1</f>
        <v>2</v>
      </c>
      <c r="E328">
        <f>HOUR(US_Accidents_Dec20_updated[[#This Row],[Start_Time]])</f>
        <v>17</v>
      </c>
      <c r="F328">
        <f>DAY(US_Accidents_Dec20_updated[[#This Row],[Start_Time]])</f>
        <v>15</v>
      </c>
      <c r="G328">
        <f>MONTH(US_Accidents_Dec20_updated[[#This Row],[Start_Time]])</f>
        <v>12</v>
      </c>
      <c r="H328" t="str">
        <f>US_Accidents_Dec20_updated[[#This Row],[Description]]</f>
        <v>At Greenland Rd/Exit 167 - Accident.</v>
      </c>
      <c r="I328" t="s">
        <v>50</v>
      </c>
      <c r="J328">
        <f>IF(US_Accidents_Dec20_updated[[#This Row],[Visibility(mi)]]&gt;30, 30, MROUND(US_Accidents_Dec20_updated[[#This Row],[Visibility(mi)]],5))</f>
        <v>10</v>
      </c>
      <c r="K328">
        <f>MROUND(US_Accidents_Dec20_updated[[#This Row],[Wind_Speed(mph)]],5)</f>
        <v>0</v>
      </c>
      <c r="L328">
        <f>IF(US_Accidents_Dec20_updated[[#This Row],[Precipitation(in)]]&gt;0.1, 0.1, US_Accidents_Dec20_updated[[#This Row],[Precipitation(in)]])</f>
        <v>0</v>
      </c>
    </row>
    <row r="329" spans="1:12" x14ac:dyDescent="0.25">
      <c r="A329" t="str">
        <f>US_Accidents_Dec20_updated[[#This Row],[ID]]</f>
        <v>A-3778766</v>
      </c>
      <c r="B329">
        <f>US_Accidents_Dec20_updated[[#This Row],[Start_Lat]]</f>
        <v>39.776519999999998</v>
      </c>
      <c r="C329">
        <f>US_Accidents_Dec20_updated[[#This Row],[Start_Lng]]</f>
        <v>-104.87605000000001</v>
      </c>
      <c r="D329">
        <f>US_Accidents_Dec20_updated[[#This Row],[Severity]]-1</f>
        <v>2</v>
      </c>
      <c r="E329">
        <f>HOUR(US_Accidents_Dec20_updated[[#This Row],[Start_Time]])</f>
        <v>18</v>
      </c>
      <c r="F329">
        <f>DAY(US_Accidents_Dec20_updated[[#This Row],[Start_Time]])</f>
        <v>15</v>
      </c>
      <c r="G329">
        <f>MONTH(US_Accidents_Dec20_updated[[#This Row],[Start_Time]])</f>
        <v>12</v>
      </c>
      <c r="H329" t="str">
        <f>US_Accidents_Dec20_updated[[#This Row],[Description]]</f>
        <v>At Havana Street/Exit 280 - Accident.</v>
      </c>
      <c r="I329" t="s">
        <v>50</v>
      </c>
      <c r="J329">
        <f>IF(US_Accidents_Dec20_updated[[#This Row],[Visibility(mi)]]&gt;30, 30, MROUND(US_Accidents_Dec20_updated[[#This Row],[Visibility(mi)]],5))</f>
        <v>10</v>
      </c>
      <c r="K329">
        <f>MROUND(US_Accidents_Dec20_updated[[#This Row],[Wind_Speed(mph)]],5)</f>
        <v>5</v>
      </c>
      <c r="L329">
        <f>IF(US_Accidents_Dec20_updated[[#This Row],[Precipitation(in)]]&gt;0.1, 0.1, US_Accidents_Dec20_updated[[#This Row],[Precipitation(in)]])</f>
        <v>0</v>
      </c>
    </row>
    <row r="330" spans="1:12" x14ac:dyDescent="0.25">
      <c r="A330" t="str">
        <f>US_Accidents_Dec20_updated[[#This Row],[ID]]</f>
        <v>A-3778767</v>
      </c>
      <c r="B330">
        <f>US_Accidents_Dec20_updated[[#This Row],[Start_Lat]]</f>
        <v>38.232349999999997</v>
      </c>
      <c r="C330">
        <f>US_Accidents_Dec20_updated[[#This Row],[Start_Lng]]</f>
        <v>-104.61389</v>
      </c>
      <c r="D330">
        <f>US_Accidents_Dec20_updated[[#This Row],[Severity]]-1</f>
        <v>2</v>
      </c>
      <c r="E330">
        <f>HOUR(US_Accidents_Dec20_updated[[#This Row],[Start_Time]])</f>
        <v>18</v>
      </c>
      <c r="F330">
        <f>DAY(US_Accidents_Dec20_updated[[#This Row],[Start_Time]])</f>
        <v>15</v>
      </c>
      <c r="G330">
        <f>MONTH(US_Accidents_Dec20_updated[[#This Row],[Start_Time]])</f>
        <v>12</v>
      </c>
      <c r="H330" t="str">
        <f>US_Accidents_Dec20_updated[[#This Row],[Description]]</f>
        <v>At Indiana Ave/Exit 96 - Accident.</v>
      </c>
      <c r="I330" t="s">
        <v>1210</v>
      </c>
      <c r="J330">
        <f>IF(US_Accidents_Dec20_updated[[#This Row],[Visibility(mi)]]&gt;30, 30, MROUND(US_Accidents_Dec20_updated[[#This Row],[Visibility(mi)]],5))</f>
        <v>0</v>
      </c>
      <c r="K330">
        <f>MROUND(US_Accidents_Dec20_updated[[#This Row],[Wind_Speed(mph)]],5)</f>
        <v>5</v>
      </c>
      <c r="L330">
        <f>IF(US_Accidents_Dec20_updated[[#This Row],[Precipitation(in)]]&gt;0.1, 0.1, US_Accidents_Dec20_updated[[#This Row],[Precipitation(in)]])</f>
        <v>0.03</v>
      </c>
    </row>
    <row r="331" spans="1:12" x14ac:dyDescent="0.25">
      <c r="A331" t="str">
        <f>US_Accidents_Dec20_updated[[#This Row],[ID]]</f>
        <v>A-3778774</v>
      </c>
      <c r="B331">
        <f>US_Accidents_Dec20_updated[[#This Row],[Start_Lat]]</f>
        <v>39.820399999999999</v>
      </c>
      <c r="C331">
        <f>US_Accidents_Dec20_updated[[#This Row],[Start_Lng]]</f>
        <v>-104.97848999999999</v>
      </c>
      <c r="D331">
        <f>US_Accidents_Dec20_updated[[#This Row],[Severity]]-1</f>
        <v>2</v>
      </c>
      <c r="E331">
        <f>HOUR(US_Accidents_Dec20_updated[[#This Row],[Start_Time]])</f>
        <v>22</v>
      </c>
      <c r="F331">
        <f>DAY(US_Accidents_Dec20_updated[[#This Row],[Start_Time]])</f>
        <v>15</v>
      </c>
      <c r="G331">
        <f>MONTH(US_Accidents_Dec20_updated[[#This Row],[Start_Time]])</f>
        <v>12</v>
      </c>
      <c r="H331" t="str">
        <f>US_Accidents_Dec20_updated[[#This Row],[Description]]</f>
        <v>At I-25/Exit 5 - Accident.</v>
      </c>
      <c r="I331" t="s">
        <v>50</v>
      </c>
      <c r="J331">
        <f>IF(US_Accidents_Dec20_updated[[#This Row],[Visibility(mi)]]&gt;30, 30, MROUND(US_Accidents_Dec20_updated[[#This Row],[Visibility(mi)]],5))</f>
        <v>10</v>
      </c>
      <c r="K331">
        <f>MROUND(US_Accidents_Dec20_updated[[#This Row],[Wind_Speed(mph)]],5)</f>
        <v>5</v>
      </c>
      <c r="L331">
        <f>IF(US_Accidents_Dec20_updated[[#This Row],[Precipitation(in)]]&gt;0.1, 0.1, US_Accidents_Dec20_updated[[#This Row],[Precipitation(in)]])</f>
        <v>0</v>
      </c>
    </row>
    <row r="332" spans="1:12" x14ac:dyDescent="0.25">
      <c r="A332" t="str">
        <f>US_Accidents_Dec20_updated[[#This Row],[ID]]</f>
        <v>A-3779893</v>
      </c>
      <c r="B332">
        <f>US_Accidents_Dec20_updated[[#This Row],[Start_Lat]]</f>
        <v>38.178109999999997</v>
      </c>
      <c r="C332">
        <f>US_Accidents_Dec20_updated[[#This Row],[Start_Lng]]</f>
        <v>-104.10968</v>
      </c>
      <c r="D332">
        <f>US_Accidents_Dec20_updated[[#This Row],[Severity]]-1</f>
        <v>2</v>
      </c>
      <c r="E332">
        <f>HOUR(US_Accidents_Dec20_updated[[#This Row],[Start_Time]])</f>
        <v>11</v>
      </c>
      <c r="F332">
        <f>DAY(US_Accidents_Dec20_updated[[#This Row],[Start_Time]])</f>
        <v>16</v>
      </c>
      <c r="G332">
        <f>MONTH(US_Accidents_Dec20_updated[[#This Row],[Start_Time]])</f>
        <v>12</v>
      </c>
      <c r="H332" t="str">
        <f>US_Accidents_Dec20_updated[[#This Row],[Description]]</f>
        <v>At CO-167/CR-3 - Accident.</v>
      </c>
      <c r="I332" t="s">
        <v>50</v>
      </c>
      <c r="J332">
        <f>IF(US_Accidents_Dec20_updated[[#This Row],[Visibility(mi)]]&gt;30, 30, MROUND(US_Accidents_Dec20_updated[[#This Row],[Visibility(mi)]],5))</f>
        <v>10</v>
      </c>
      <c r="K332">
        <f>MROUND(US_Accidents_Dec20_updated[[#This Row],[Wind_Speed(mph)]],5)</f>
        <v>10</v>
      </c>
      <c r="L332">
        <f>IF(US_Accidents_Dec20_updated[[#This Row],[Precipitation(in)]]&gt;0.1, 0.1, US_Accidents_Dec20_updated[[#This Row],[Precipitation(in)]])</f>
        <v>0</v>
      </c>
    </row>
    <row r="333" spans="1:12" x14ac:dyDescent="0.25">
      <c r="A333" t="str">
        <f>US_Accidents_Dec20_updated[[#This Row],[ID]]</f>
        <v>A-3779894</v>
      </c>
      <c r="B333">
        <f>US_Accidents_Dec20_updated[[#This Row],[Start_Lat]]</f>
        <v>39.725700000000003</v>
      </c>
      <c r="C333">
        <f>US_Accidents_Dec20_updated[[#This Row],[Start_Lng]]</f>
        <v>-105.06052</v>
      </c>
      <c r="D333">
        <f>US_Accidents_Dec20_updated[[#This Row],[Severity]]-1</f>
        <v>2</v>
      </c>
      <c r="E333">
        <f>HOUR(US_Accidents_Dec20_updated[[#This Row],[Start_Time]])</f>
        <v>9</v>
      </c>
      <c r="F333">
        <f>DAY(US_Accidents_Dec20_updated[[#This Row],[Start_Time]])</f>
        <v>16</v>
      </c>
      <c r="G333">
        <f>MONTH(US_Accidents_Dec20_updated[[#This Row],[Start_Time]])</f>
        <v>12</v>
      </c>
      <c r="H333" t="str">
        <f>US_Accidents_Dec20_updated[[#This Row],[Description]]</f>
        <v>At CO-121/Wadsworth Blvd - Accident.</v>
      </c>
      <c r="I333" t="s">
        <v>50</v>
      </c>
      <c r="J333">
        <f>IF(US_Accidents_Dec20_updated[[#This Row],[Visibility(mi)]]&gt;30, 30, MROUND(US_Accidents_Dec20_updated[[#This Row],[Visibility(mi)]],5))</f>
        <v>10</v>
      </c>
      <c r="K333">
        <f>MROUND(US_Accidents_Dec20_updated[[#This Row],[Wind_Speed(mph)]],5)</f>
        <v>5</v>
      </c>
      <c r="L333">
        <f>IF(US_Accidents_Dec20_updated[[#This Row],[Precipitation(in)]]&gt;0.1, 0.1, US_Accidents_Dec20_updated[[#This Row],[Precipitation(in)]])</f>
        <v>0</v>
      </c>
    </row>
    <row r="334" spans="1:12" x14ac:dyDescent="0.25">
      <c r="A334" t="str">
        <f>US_Accidents_Dec20_updated[[#This Row],[ID]]</f>
        <v>A-3779902</v>
      </c>
      <c r="B334">
        <f>US_Accidents_Dec20_updated[[#This Row],[Start_Lat]]</f>
        <v>39.659280000000003</v>
      </c>
      <c r="C334">
        <f>US_Accidents_Dec20_updated[[#This Row],[Start_Lng]]</f>
        <v>-106.63683</v>
      </c>
      <c r="D334">
        <f>US_Accidents_Dec20_updated[[#This Row],[Severity]]-1</f>
        <v>2</v>
      </c>
      <c r="E334">
        <f>HOUR(US_Accidents_Dec20_updated[[#This Row],[Start_Time]])</f>
        <v>14</v>
      </c>
      <c r="F334">
        <f>DAY(US_Accidents_Dec20_updated[[#This Row],[Start_Time]])</f>
        <v>16</v>
      </c>
      <c r="G334">
        <f>MONTH(US_Accidents_Dec20_updated[[#This Row],[Start_Time]])</f>
        <v>12</v>
      </c>
      <c r="H334" t="str">
        <f>US_Accidents_Dec20_updated[[#This Row],[Description]]</f>
        <v>At Beaver Creek Rd/Exit 163 - Accident.</v>
      </c>
      <c r="I334" t="s">
        <v>50</v>
      </c>
      <c r="J334">
        <f>IF(US_Accidents_Dec20_updated[[#This Row],[Visibility(mi)]]&gt;30, 30, MROUND(US_Accidents_Dec20_updated[[#This Row],[Visibility(mi)]],5))</f>
        <v>10</v>
      </c>
      <c r="K334">
        <f>MROUND(US_Accidents_Dec20_updated[[#This Row],[Wind_Speed(mph)]],5)</f>
        <v>5</v>
      </c>
      <c r="L334">
        <f>IF(US_Accidents_Dec20_updated[[#This Row],[Precipitation(in)]]&gt;0.1, 0.1, US_Accidents_Dec20_updated[[#This Row],[Precipitation(in)]])</f>
        <v>0</v>
      </c>
    </row>
    <row r="335" spans="1:12" x14ac:dyDescent="0.25">
      <c r="A335" t="str">
        <f>US_Accidents_Dec20_updated[[#This Row],[ID]]</f>
        <v>A-3779903</v>
      </c>
      <c r="B335">
        <f>US_Accidents_Dec20_updated[[#This Row],[Start_Lat]]</f>
        <v>39.735970000000002</v>
      </c>
      <c r="C335">
        <f>US_Accidents_Dec20_updated[[#This Row],[Start_Lng]]</f>
        <v>-105.01439999999999</v>
      </c>
      <c r="D335">
        <f>US_Accidents_Dec20_updated[[#This Row],[Severity]]-1</f>
        <v>2</v>
      </c>
      <c r="E335">
        <f>HOUR(US_Accidents_Dec20_updated[[#This Row],[Start_Time]])</f>
        <v>14</v>
      </c>
      <c r="F335">
        <f>DAY(US_Accidents_Dec20_updated[[#This Row],[Start_Time]])</f>
        <v>16</v>
      </c>
      <c r="G335">
        <f>MONTH(US_Accidents_Dec20_updated[[#This Row],[Start_Time]])</f>
        <v>12</v>
      </c>
      <c r="H335" t="str">
        <f>US_Accidents_Dec20_updated[[#This Row],[Description]]</f>
        <v>At US-40/CO-33/Colfax Ave/Exit 210 - Accident.</v>
      </c>
      <c r="I335" t="s">
        <v>50</v>
      </c>
      <c r="J335">
        <f>IF(US_Accidents_Dec20_updated[[#This Row],[Visibility(mi)]]&gt;30, 30, MROUND(US_Accidents_Dec20_updated[[#This Row],[Visibility(mi)]],5))</f>
        <v>10</v>
      </c>
      <c r="K335">
        <f>MROUND(US_Accidents_Dec20_updated[[#This Row],[Wind_Speed(mph)]],5)</f>
        <v>5</v>
      </c>
      <c r="L335">
        <f>IF(US_Accidents_Dec20_updated[[#This Row],[Precipitation(in)]]&gt;0.1, 0.1, US_Accidents_Dec20_updated[[#This Row],[Precipitation(in)]])</f>
        <v>0</v>
      </c>
    </row>
    <row r="336" spans="1:12" x14ac:dyDescent="0.25">
      <c r="A336" t="str">
        <f>US_Accidents_Dec20_updated[[#This Row],[ID]]</f>
        <v>A-3779904</v>
      </c>
      <c r="B336">
        <f>US_Accidents_Dec20_updated[[#This Row],[Start_Lat]]</f>
        <v>39.61844</v>
      </c>
      <c r="C336">
        <f>US_Accidents_Dec20_updated[[#This Row],[Start_Lng]]</f>
        <v>-104.89866000000001</v>
      </c>
      <c r="D336">
        <f>US_Accidents_Dec20_updated[[#This Row],[Severity]]-1</f>
        <v>2</v>
      </c>
      <c r="E336">
        <f>HOUR(US_Accidents_Dec20_updated[[#This Row],[Start_Time]])</f>
        <v>14</v>
      </c>
      <c r="F336">
        <f>DAY(US_Accidents_Dec20_updated[[#This Row],[Start_Time]])</f>
        <v>16</v>
      </c>
      <c r="G336">
        <f>MONTH(US_Accidents_Dec20_updated[[#This Row],[Start_Time]])</f>
        <v>12</v>
      </c>
      <c r="H336" t="str">
        <f>US_Accidents_Dec20_updated[[#This Row],[Description]]</f>
        <v>At Orchard Rd/Exit 198 - Accident.</v>
      </c>
      <c r="I336" t="s">
        <v>50</v>
      </c>
      <c r="J336">
        <f>IF(US_Accidents_Dec20_updated[[#This Row],[Visibility(mi)]]&gt;30, 30, MROUND(US_Accidents_Dec20_updated[[#This Row],[Visibility(mi)]],5))</f>
        <v>10</v>
      </c>
      <c r="K336">
        <f>MROUND(US_Accidents_Dec20_updated[[#This Row],[Wind_Speed(mph)]],5)</f>
        <v>5</v>
      </c>
      <c r="L336">
        <f>IF(US_Accidents_Dec20_updated[[#This Row],[Precipitation(in)]]&gt;0.1, 0.1, US_Accidents_Dec20_updated[[#This Row],[Precipitation(in)]])</f>
        <v>0</v>
      </c>
    </row>
    <row r="337" spans="1:12" x14ac:dyDescent="0.25">
      <c r="A337" t="str">
        <f>US_Accidents_Dec20_updated[[#This Row],[ID]]</f>
        <v>A-3779908</v>
      </c>
      <c r="B337">
        <f>US_Accidents_Dec20_updated[[#This Row],[Start_Lat]]</f>
        <v>39.933520000000001</v>
      </c>
      <c r="C337">
        <f>US_Accidents_Dec20_updated[[#This Row],[Start_Lng]]</f>
        <v>-105.12464</v>
      </c>
      <c r="D337">
        <f>US_Accidents_Dec20_updated[[#This Row],[Severity]]-1</f>
        <v>1</v>
      </c>
      <c r="E337">
        <f>HOUR(US_Accidents_Dec20_updated[[#This Row],[Start_Time]])</f>
        <v>17</v>
      </c>
      <c r="F337">
        <f>DAY(US_Accidents_Dec20_updated[[#This Row],[Start_Time]])</f>
        <v>16</v>
      </c>
      <c r="G337">
        <f>MONTH(US_Accidents_Dec20_updated[[#This Row],[Start_Time]])</f>
        <v>12</v>
      </c>
      <c r="H337" t="str">
        <f>US_Accidents_Dec20_updated[[#This Row],[Description]]</f>
        <v>At 96th St/Storagetek Dr - Accident.</v>
      </c>
      <c r="I337" t="s">
        <v>50</v>
      </c>
      <c r="J337">
        <f>IF(US_Accidents_Dec20_updated[[#This Row],[Visibility(mi)]]&gt;30, 30, MROUND(US_Accidents_Dec20_updated[[#This Row],[Visibility(mi)]],5))</f>
        <v>30</v>
      </c>
      <c r="K337">
        <f>MROUND(US_Accidents_Dec20_updated[[#This Row],[Wind_Speed(mph)]],5)</f>
        <v>0</v>
      </c>
      <c r="L337">
        <f>IF(US_Accidents_Dec20_updated[[#This Row],[Precipitation(in)]]&gt;0.1, 0.1, US_Accidents_Dec20_updated[[#This Row],[Precipitation(in)]])</f>
        <v>0</v>
      </c>
    </row>
    <row r="338" spans="1:12" x14ac:dyDescent="0.25">
      <c r="A338" t="str">
        <f>US_Accidents_Dec20_updated[[#This Row],[ID]]</f>
        <v>A-3779909</v>
      </c>
      <c r="B338">
        <f>US_Accidents_Dec20_updated[[#This Row],[Start_Lat]]</f>
        <v>40.187510000000003</v>
      </c>
      <c r="C338">
        <f>US_Accidents_Dec20_updated[[#This Row],[Start_Lng]]</f>
        <v>-104.98004</v>
      </c>
      <c r="D338">
        <f>US_Accidents_Dec20_updated[[#This Row],[Severity]]-1</f>
        <v>2</v>
      </c>
      <c r="E338">
        <f>HOUR(US_Accidents_Dec20_updated[[#This Row],[Start_Time]])</f>
        <v>16</v>
      </c>
      <c r="F338">
        <f>DAY(US_Accidents_Dec20_updated[[#This Row],[Start_Time]])</f>
        <v>16</v>
      </c>
      <c r="G338">
        <f>MONTH(US_Accidents_Dec20_updated[[#This Row],[Start_Time]])</f>
        <v>12</v>
      </c>
      <c r="H338" t="str">
        <f>US_Accidents_Dec20_updated[[#This Row],[Description]]</f>
        <v>At CO-66/Exit 243 - Accident.</v>
      </c>
      <c r="I338" t="s">
        <v>50</v>
      </c>
      <c r="J338">
        <f>IF(US_Accidents_Dec20_updated[[#This Row],[Visibility(mi)]]&gt;30, 30, MROUND(US_Accidents_Dec20_updated[[#This Row],[Visibility(mi)]],5))</f>
        <v>10</v>
      </c>
      <c r="K338">
        <f>MROUND(US_Accidents_Dec20_updated[[#This Row],[Wind_Speed(mph)]],5)</f>
        <v>5</v>
      </c>
      <c r="L338">
        <f>IF(US_Accidents_Dec20_updated[[#This Row],[Precipitation(in)]]&gt;0.1, 0.1, US_Accidents_Dec20_updated[[#This Row],[Precipitation(in)]])</f>
        <v>0</v>
      </c>
    </row>
    <row r="339" spans="1:12" x14ac:dyDescent="0.25">
      <c r="A339" t="str">
        <f>US_Accidents_Dec20_updated[[#This Row],[ID]]</f>
        <v>A-3779910</v>
      </c>
      <c r="B339">
        <f>US_Accidents_Dec20_updated[[#This Row],[Start_Lat]]</f>
        <v>39.195770000000003</v>
      </c>
      <c r="C339">
        <f>US_Accidents_Dec20_updated[[#This Row],[Start_Lng]]</f>
        <v>-104.85321999999999</v>
      </c>
      <c r="D339">
        <f>US_Accidents_Dec20_updated[[#This Row],[Severity]]-1</f>
        <v>2</v>
      </c>
      <c r="E339">
        <f>HOUR(US_Accidents_Dec20_updated[[#This Row],[Start_Time]])</f>
        <v>17</v>
      </c>
      <c r="F339">
        <f>DAY(US_Accidents_Dec20_updated[[#This Row],[Start_Time]])</f>
        <v>16</v>
      </c>
      <c r="G339">
        <f>MONTH(US_Accidents_Dec20_updated[[#This Row],[Start_Time]])</f>
        <v>12</v>
      </c>
      <c r="H339" t="str">
        <f>US_Accidents_Dec20_updated[[#This Row],[Description]]</f>
        <v>At Greenland Rd/Exit 167 - Accident.</v>
      </c>
      <c r="I339" t="s">
        <v>50</v>
      </c>
      <c r="J339">
        <f>IF(US_Accidents_Dec20_updated[[#This Row],[Visibility(mi)]]&gt;30, 30, MROUND(US_Accidents_Dec20_updated[[#This Row],[Visibility(mi)]],5))</f>
        <v>10</v>
      </c>
      <c r="K339">
        <f>MROUND(US_Accidents_Dec20_updated[[#This Row],[Wind_Speed(mph)]],5)</f>
        <v>0</v>
      </c>
      <c r="L339">
        <f>IF(US_Accidents_Dec20_updated[[#This Row],[Precipitation(in)]]&gt;0.1, 0.1, US_Accidents_Dec20_updated[[#This Row],[Precipitation(in)]])</f>
        <v>0</v>
      </c>
    </row>
    <row r="340" spans="1:12" x14ac:dyDescent="0.25">
      <c r="A340" t="str">
        <f>US_Accidents_Dec20_updated[[#This Row],[ID]]</f>
        <v>A-3779924</v>
      </c>
      <c r="B340">
        <f>US_Accidents_Dec20_updated[[#This Row],[Start_Lat]]</f>
        <v>39.92445</v>
      </c>
      <c r="C340">
        <f>US_Accidents_Dec20_updated[[#This Row],[Start_Lng]]</f>
        <v>-105.1112</v>
      </c>
      <c r="D340">
        <f>US_Accidents_Dec20_updated[[#This Row],[Severity]]-1</f>
        <v>1</v>
      </c>
      <c r="E340">
        <f>HOUR(US_Accidents_Dec20_updated[[#This Row],[Start_Time]])</f>
        <v>19</v>
      </c>
      <c r="F340">
        <f>DAY(US_Accidents_Dec20_updated[[#This Row],[Start_Time]])</f>
        <v>16</v>
      </c>
      <c r="G340">
        <f>MONTH(US_Accidents_Dec20_updated[[#This Row],[Start_Time]])</f>
        <v>12</v>
      </c>
      <c r="H340" t="str">
        <f>US_Accidents_Dec20_updated[[#This Row],[Description]]</f>
        <v>At Wadsworth Pky/CO-121/CO-128 - Accident.</v>
      </c>
      <c r="I340" t="s">
        <v>50</v>
      </c>
      <c r="J340">
        <f>IF(US_Accidents_Dec20_updated[[#This Row],[Visibility(mi)]]&gt;30, 30, MROUND(US_Accidents_Dec20_updated[[#This Row],[Visibility(mi)]],5))</f>
        <v>30</v>
      </c>
      <c r="K340">
        <f>MROUND(US_Accidents_Dec20_updated[[#This Row],[Wind_Speed(mph)]],5)</f>
        <v>5</v>
      </c>
      <c r="L340">
        <f>IF(US_Accidents_Dec20_updated[[#This Row],[Precipitation(in)]]&gt;0.1, 0.1, US_Accidents_Dec20_updated[[#This Row],[Precipitation(in)]])</f>
        <v>0</v>
      </c>
    </row>
    <row r="341" spans="1:12" x14ac:dyDescent="0.25">
      <c r="A341" t="str">
        <f>US_Accidents_Dec20_updated[[#This Row],[ID]]</f>
        <v>A-3779926</v>
      </c>
      <c r="B341">
        <f>US_Accidents_Dec20_updated[[#This Row],[Start_Lat]]</f>
        <v>39.884729999999998</v>
      </c>
      <c r="C341">
        <f>US_Accidents_Dec20_updated[[#This Row],[Start_Lng]]</f>
        <v>-104.98744000000001</v>
      </c>
      <c r="D341">
        <f>US_Accidents_Dec20_updated[[#This Row],[Severity]]-1</f>
        <v>2</v>
      </c>
      <c r="E341">
        <f>HOUR(US_Accidents_Dec20_updated[[#This Row],[Start_Time]])</f>
        <v>19</v>
      </c>
      <c r="F341">
        <f>DAY(US_Accidents_Dec20_updated[[#This Row],[Start_Time]])</f>
        <v>16</v>
      </c>
      <c r="G341">
        <f>MONTH(US_Accidents_Dec20_updated[[#This Row],[Start_Time]])</f>
        <v>12</v>
      </c>
      <c r="H341" t="str">
        <f>US_Accidents_Dec20_updated[[#This Row],[Description]]</f>
        <v>At 104th Ave/Exit 221 - Accident.</v>
      </c>
      <c r="I341" t="s">
        <v>50</v>
      </c>
      <c r="J341">
        <f>IF(US_Accidents_Dec20_updated[[#This Row],[Visibility(mi)]]&gt;30, 30, MROUND(US_Accidents_Dec20_updated[[#This Row],[Visibility(mi)]],5))</f>
        <v>30</v>
      </c>
      <c r="K341">
        <f>MROUND(US_Accidents_Dec20_updated[[#This Row],[Wind_Speed(mph)]],5)</f>
        <v>5</v>
      </c>
      <c r="L341">
        <f>IF(US_Accidents_Dec20_updated[[#This Row],[Precipitation(in)]]&gt;0.1, 0.1, US_Accidents_Dec20_updated[[#This Row],[Precipitation(in)]])</f>
        <v>0</v>
      </c>
    </row>
    <row r="342" spans="1:12" x14ac:dyDescent="0.25">
      <c r="A342" t="str">
        <f>US_Accidents_Dec20_updated[[#This Row],[ID]]</f>
        <v>A-3781260</v>
      </c>
      <c r="B342">
        <f>US_Accidents_Dec20_updated[[#This Row],[Start_Lat]]</f>
        <v>39.563569999999999</v>
      </c>
      <c r="C342">
        <f>US_Accidents_Dec20_updated[[#This Row],[Start_Lng]]</f>
        <v>-104.88831</v>
      </c>
      <c r="D342">
        <f>US_Accidents_Dec20_updated[[#This Row],[Severity]]-1</f>
        <v>2</v>
      </c>
      <c r="E342">
        <f>HOUR(US_Accidents_Dec20_updated[[#This Row],[Start_Time]])</f>
        <v>14</v>
      </c>
      <c r="F342">
        <f>DAY(US_Accidents_Dec20_updated[[#This Row],[Start_Time]])</f>
        <v>17</v>
      </c>
      <c r="G342">
        <f>MONTH(US_Accidents_Dec20_updated[[#This Row],[Start_Time]])</f>
        <v>12</v>
      </c>
      <c r="H342" t="str">
        <f>US_Accidents_Dec20_updated[[#This Row],[Description]]</f>
        <v>At Quebec St - Accident.</v>
      </c>
      <c r="I342" t="s">
        <v>50</v>
      </c>
      <c r="J342">
        <f>IF(US_Accidents_Dec20_updated[[#This Row],[Visibility(mi)]]&gt;30, 30, MROUND(US_Accidents_Dec20_updated[[#This Row],[Visibility(mi)]],5))</f>
        <v>10</v>
      </c>
      <c r="K342">
        <f>MROUND(US_Accidents_Dec20_updated[[#This Row],[Wind_Speed(mph)]],5)</f>
        <v>5</v>
      </c>
      <c r="L342">
        <f>IF(US_Accidents_Dec20_updated[[#This Row],[Precipitation(in)]]&gt;0.1, 0.1, US_Accidents_Dec20_updated[[#This Row],[Precipitation(in)]])</f>
        <v>0</v>
      </c>
    </row>
    <row r="343" spans="1:12" x14ac:dyDescent="0.25">
      <c r="A343" t="str">
        <f>US_Accidents_Dec20_updated[[#This Row],[ID]]</f>
        <v>A-3781261</v>
      </c>
      <c r="B343">
        <f>US_Accidents_Dec20_updated[[#This Row],[Start_Lat]]</f>
        <v>39.231549999999999</v>
      </c>
      <c r="C343">
        <f>US_Accidents_Dec20_updated[[#This Row],[Start_Lng]]</f>
        <v>-104.87775000000001</v>
      </c>
      <c r="D343">
        <f>US_Accidents_Dec20_updated[[#This Row],[Severity]]-1</f>
        <v>2</v>
      </c>
      <c r="E343">
        <f>HOUR(US_Accidents_Dec20_updated[[#This Row],[Start_Time]])</f>
        <v>14</v>
      </c>
      <c r="F343">
        <f>DAY(US_Accidents_Dec20_updated[[#This Row],[Start_Time]])</f>
        <v>17</v>
      </c>
      <c r="G343">
        <f>MONTH(US_Accidents_Dec20_updated[[#This Row],[Start_Time]])</f>
        <v>12</v>
      </c>
      <c r="H343" t="str">
        <f>US_Accidents_Dec20_updated[[#This Row],[Description]]</f>
        <v>At Greenland Rd/Exit 167 - Accident.</v>
      </c>
      <c r="I343" t="s">
        <v>50</v>
      </c>
      <c r="J343">
        <f>IF(US_Accidents_Dec20_updated[[#This Row],[Visibility(mi)]]&gt;30, 30, MROUND(US_Accidents_Dec20_updated[[#This Row],[Visibility(mi)]],5))</f>
        <v>10</v>
      </c>
      <c r="K343">
        <f>MROUND(US_Accidents_Dec20_updated[[#This Row],[Wind_Speed(mph)]],5)</f>
        <v>0</v>
      </c>
      <c r="L343">
        <f>IF(US_Accidents_Dec20_updated[[#This Row],[Precipitation(in)]]&gt;0.1, 0.1, US_Accidents_Dec20_updated[[#This Row],[Precipitation(in)]])</f>
        <v>0</v>
      </c>
    </row>
    <row r="344" spans="1:12" x14ac:dyDescent="0.25">
      <c r="A344" t="str">
        <f>US_Accidents_Dec20_updated[[#This Row],[ID]]</f>
        <v>A-3781262</v>
      </c>
      <c r="B344">
        <f>US_Accidents_Dec20_updated[[#This Row],[Start_Lat]]</f>
        <v>39.726030000000002</v>
      </c>
      <c r="C344">
        <f>US_Accidents_Dec20_updated[[#This Row],[Start_Lng]]</f>
        <v>-104.82459</v>
      </c>
      <c r="D344">
        <f>US_Accidents_Dec20_updated[[#This Row],[Severity]]-1</f>
        <v>2</v>
      </c>
      <c r="E344">
        <f>HOUR(US_Accidents_Dec20_updated[[#This Row],[Start_Time]])</f>
        <v>15</v>
      </c>
      <c r="F344">
        <f>DAY(US_Accidents_Dec20_updated[[#This Row],[Start_Time]])</f>
        <v>17</v>
      </c>
      <c r="G344">
        <f>MONTH(US_Accidents_Dec20_updated[[#This Row],[Start_Time]])</f>
        <v>12</v>
      </c>
      <c r="H344" t="str">
        <f>US_Accidents_Dec20_updated[[#This Row],[Description]]</f>
        <v>At CO-30/6th Ave/Exit 9 - Accident.</v>
      </c>
      <c r="I344" t="s">
        <v>50</v>
      </c>
      <c r="J344">
        <f>IF(US_Accidents_Dec20_updated[[#This Row],[Visibility(mi)]]&gt;30, 30, MROUND(US_Accidents_Dec20_updated[[#This Row],[Visibility(mi)]],5))</f>
        <v>10</v>
      </c>
      <c r="K344">
        <f>MROUND(US_Accidents_Dec20_updated[[#This Row],[Wind_Speed(mph)]],5)</f>
        <v>5</v>
      </c>
      <c r="L344">
        <f>IF(US_Accidents_Dec20_updated[[#This Row],[Precipitation(in)]]&gt;0.1, 0.1, US_Accidents_Dec20_updated[[#This Row],[Precipitation(in)]])</f>
        <v>0</v>
      </c>
    </row>
    <row r="345" spans="1:12" x14ac:dyDescent="0.25">
      <c r="A345" t="str">
        <f>US_Accidents_Dec20_updated[[#This Row],[ID]]</f>
        <v>A-3781263</v>
      </c>
      <c r="B345">
        <f>US_Accidents_Dec20_updated[[#This Row],[Start_Lat]]</f>
        <v>39.899329999999999</v>
      </c>
      <c r="C345">
        <f>US_Accidents_Dec20_updated[[#This Row],[Start_Lng]]</f>
        <v>-104.98773</v>
      </c>
      <c r="D345">
        <f>US_Accidents_Dec20_updated[[#This Row],[Severity]]-1</f>
        <v>2</v>
      </c>
      <c r="E345">
        <f>HOUR(US_Accidents_Dec20_updated[[#This Row],[Start_Time]])</f>
        <v>15</v>
      </c>
      <c r="F345">
        <f>DAY(US_Accidents_Dec20_updated[[#This Row],[Start_Time]])</f>
        <v>17</v>
      </c>
      <c r="G345">
        <f>MONTH(US_Accidents_Dec20_updated[[#This Row],[Start_Time]])</f>
        <v>12</v>
      </c>
      <c r="H345" t="str">
        <f>US_Accidents_Dec20_updated[[#This Row],[Description]]</f>
        <v>At CO-128/120th Ave/Exit 223 - Accident.</v>
      </c>
      <c r="I345" t="s">
        <v>50</v>
      </c>
      <c r="J345">
        <f>IF(US_Accidents_Dec20_updated[[#This Row],[Visibility(mi)]]&gt;30, 30, MROUND(US_Accidents_Dec20_updated[[#This Row],[Visibility(mi)]],5))</f>
        <v>10</v>
      </c>
      <c r="K345">
        <f>MROUND(US_Accidents_Dec20_updated[[#This Row],[Wind_Speed(mph)]],5)</f>
        <v>0</v>
      </c>
      <c r="L345">
        <f>IF(US_Accidents_Dec20_updated[[#This Row],[Precipitation(in)]]&gt;0.1, 0.1, US_Accidents_Dec20_updated[[#This Row],[Precipitation(in)]])</f>
        <v>0</v>
      </c>
    </row>
    <row r="346" spans="1:12" x14ac:dyDescent="0.25">
      <c r="A346" t="str">
        <f>US_Accidents_Dec20_updated[[#This Row],[ID]]</f>
        <v>A-3781267</v>
      </c>
      <c r="B346">
        <f>US_Accidents_Dec20_updated[[#This Row],[Start_Lat]]</f>
        <v>39.830489999999998</v>
      </c>
      <c r="C346">
        <f>US_Accidents_Dec20_updated[[#This Row],[Start_Lng]]</f>
        <v>-105.00511</v>
      </c>
      <c r="D346">
        <f>US_Accidents_Dec20_updated[[#This Row],[Severity]]-1</f>
        <v>1</v>
      </c>
      <c r="E346">
        <f>HOUR(US_Accidents_Dec20_updated[[#This Row],[Start_Time]])</f>
        <v>16</v>
      </c>
      <c r="F346">
        <f>DAY(US_Accidents_Dec20_updated[[#This Row],[Start_Time]])</f>
        <v>17</v>
      </c>
      <c r="G346">
        <f>MONTH(US_Accidents_Dec20_updated[[#This Row],[Start_Time]])</f>
        <v>12</v>
      </c>
      <c r="H346" t="str">
        <f>US_Accidents_Dec20_updated[[#This Row],[Description]]</f>
        <v>At Pecos St - Accident.</v>
      </c>
      <c r="I346" t="s">
        <v>50</v>
      </c>
      <c r="J346">
        <f>IF(US_Accidents_Dec20_updated[[#This Row],[Visibility(mi)]]&gt;30, 30, MROUND(US_Accidents_Dec20_updated[[#This Row],[Visibility(mi)]],5))</f>
        <v>10</v>
      </c>
      <c r="K346">
        <f>MROUND(US_Accidents_Dec20_updated[[#This Row],[Wind_Speed(mph)]],5)</f>
        <v>0</v>
      </c>
      <c r="L346">
        <f>IF(US_Accidents_Dec20_updated[[#This Row],[Precipitation(in)]]&gt;0.1, 0.1, US_Accidents_Dec20_updated[[#This Row],[Precipitation(in)]])</f>
        <v>0</v>
      </c>
    </row>
    <row r="347" spans="1:12" x14ac:dyDescent="0.25">
      <c r="A347" t="str">
        <f>US_Accidents_Dec20_updated[[#This Row],[ID]]</f>
        <v>A-3781268</v>
      </c>
      <c r="B347">
        <f>US_Accidents_Dec20_updated[[#This Row],[Start_Lat]]</f>
        <v>39.896610000000003</v>
      </c>
      <c r="C347">
        <f>US_Accidents_Dec20_updated[[#This Row],[Start_Lng]]</f>
        <v>-104.84735999999999</v>
      </c>
      <c r="D347">
        <f>US_Accidents_Dec20_updated[[#This Row],[Severity]]-1</f>
        <v>2</v>
      </c>
      <c r="E347">
        <f>HOUR(US_Accidents_Dec20_updated[[#This Row],[Start_Time]])</f>
        <v>17</v>
      </c>
      <c r="F347">
        <f>DAY(US_Accidents_Dec20_updated[[#This Row],[Start_Time]])</f>
        <v>17</v>
      </c>
      <c r="G347">
        <f>MONTH(US_Accidents_Dec20_updated[[#This Row],[Start_Time]])</f>
        <v>12</v>
      </c>
      <c r="H347" t="str">
        <f>US_Accidents_Dec20_updated[[#This Row],[Description]]</f>
        <v>At CO-2/Exit 16 - Accident.</v>
      </c>
      <c r="I347" t="s">
        <v>50</v>
      </c>
      <c r="J347">
        <f>IF(US_Accidents_Dec20_updated[[#This Row],[Visibility(mi)]]&gt;30, 30, MROUND(US_Accidents_Dec20_updated[[#This Row],[Visibility(mi)]],5))</f>
        <v>10</v>
      </c>
      <c r="K347">
        <f>MROUND(US_Accidents_Dec20_updated[[#This Row],[Wind_Speed(mph)]],5)</f>
        <v>10</v>
      </c>
      <c r="L347">
        <f>IF(US_Accidents_Dec20_updated[[#This Row],[Precipitation(in)]]&gt;0.1, 0.1, US_Accidents_Dec20_updated[[#This Row],[Precipitation(in)]])</f>
        <v>0</v>
      </c>
    </row>
    <row r="348" spans="1:12" x14ac:dyDescent="0.25">
      <c r="A348" t="str">
        <f>US_Accidents_Dec20_updated[[#This Row],[ID]]</f>
        <v>A-3781269</v>
      </c>
      <c r="B348">
        <f>US_Accidents_Dec20_updated[[#This Row],[Start_Lat]]</f>
        <v>39.870289999999997</v>
      </c>
      <c r="C348">
        <f>US_Accidents_Dec20_updated[[#This Row],[Start_Lng]]</f>
        <v>-104.98748000000001</v>
      </c>
      <c r="D348">
        <f>US_Accidents_Dec20_updated[[#This Row],[Severity]]-1</f>
        <v>2</v>
      </c>
      <c r="E348">
        <f>HOUR(US_Accidents_Dec20_updated[[#This Row],[Start_Time]])</f>
        <v>18</v>
      </c>
      <c r="F348">
        <f>DAY(US_Accidents_Dec20_updated[[#This Row],[Start_Time]])</f>
        <v>17</v>
      </c>
      <c r="G348">
        <f>MONTH(US_Accidents_Dec20_updated[[#This Row],[Start_Time]])</f>
        <v>12</v>
      </c>
      <c r="H348" t="str">
        <f>US_Accidents_Dec20_updated[[#This Row],[Description]]</f>
        <v>At Thornton Pky/Exit 220 - Accident.</v>
      </c>
      <c r="I348" t="s">
        <v>50</v>
      </c>
      <c r="J348">
        <f>IF(US_Accidents_Dec20_updated[[#This Row],[Visibility(mi)]]&gt;30, 30, MROUND(US_Accidents_Dec20_updated[[#This Row],[Visibility(mi)]],5))</f>
        <v>10</v>
      </c>
      <c r="K348">
        <f>MROUND(US_Accidents_Dec20_updated[[#This Row],[Wind_Speed(mph)]],5)</f>
        <v>0</v>
      </c>
      <c r="L348">
        <f>IF(US_Accidents_Dec20_updated[[#This Row],[Precipitation(in)]]&gt;0.1, 0.1, US_Accidents_Dec20_updated[[#This Row],[Precipitation(in)]])</f>
        <v>0</v>
      </c>
    </row>
    <row r="349" spans="1:12" x14ac:dyDescent="0.25">
      <c r="A349" t="str">
        <f>US_Accidents_Dec20_updated[[#This Row],[ID]]</f>
        <v>A-3781273</v>
      </c>
      <c r="B349">
        <f>US_Accidents_Dec20_updated[[#This Row],[Start_Lat]]</f>
        <v>39.916449999999998</v>
      </c>
      <c r="C349">
        <f>US_Accidents_Dec20_updated[[#This Row],[Start_Lng]]</f>
        <v>-105.09438</v>
      </c>
      <c r="D349">
        <f>US_Accidents_Dec20_updated[[#This Row],[Severity]]-1</f>
        <v>1</v>
      </c>
      <c r="E349">
        <f>HOUR(US_Accidents_Dec20_updated[[#This Row],[Start_Time]])</f>
        <v>18</v>
      </c>
      <c r="F349">
        <f>DAY(US_Accidents_Dec20_updated[[#This Row],[Start_Time]])</f>
        <v>17</v>
      </c>
      <c r="G349">
        <f>MONTH(US_Accidents_Dec20_updated[[#This Row],[Start_Time]])</f>
        <v>12</v>
      </c>
      <c r="H349" t="str">
        <f>US_Accidents_Dec20_updated[[#This Row],[Description]]</f>
        <v>At US-36/Denver-Boulder Tpke - Accident.</v>
      </c>
      <c r="I349" t="s">
        <v>50</v>
      </c>
      <c r="J349">
        <f>IF(US_Accidents_Dec20_updated[[#This Row],[Visibility(mi)]]&gt;30, 30, MROUND(US_Accidents_Dec20_updated[[#This Row],[Visibility(mi)]],5))</f>
        <v>10</v>
      </c>
      <c r="K349">
        <f>MROUND(US_Accidents_Dec20_updated[[#This Row],[Wind_Speed(mph)]],5)</f>
        <v>5</v>
      </c>
      <c r="L349">
        <f>IF(US_Accidents_Dec20_updated[[#This Row],[Precipitation(in)]]&gt;0.1, 0.1, US_Accidents_Dec20_updated[[#This Row],[Precipitation(in)]])</f>
        <v>0</v>
      </c>
    </row>
    <row r="350" spans="1:12" x14ac:dyDescent="0.25">
      <c r="A350" t="str">
        <f>US_Accidents_Dec20_updated[[#This Row],[ID]]</f>
        <v>A-3781276</v>
      </c>
      <c r="B350">
        <f>US_Accidents_Dec20_updated[[#This Row],[Start_Lat]]</f>
        <v>39.783610000000003</v>
      </c>
      <c r="C350">
        <f>US_Accidents_Dec20_updated[[#This Row],[Start_Lng]]</f>
        <v>-105.09658</v>
      </c>
      <c r="D350">
        <f>US_Accidents_Dec20_updated[[#This Row],[Severity]]-1</f>
        <v>2</v>
      </c>
      <c r="E350">
        <f>HOUR(US_Accidents_Dec20_updated[[#This Row],[Start_Time]])</f>
        <v>19</v>
      </c>
      <c r="F350">
        <f>DAY(US_Accidents_Dec20_updated[[#This Row],[Start_Time]])</f>
        <v>17</v>
      </c>
      <c r="G350">
        <f>MONTH(US_Accidents_Dec20_updated[[#This Row],[Start_Time]])</f>
        <v>12</v>
      </c>
      <c r="H350" t="str">
        <f>US_Accidents_Dec20_updated[[#This Row],[Description]]</f>
        <v>At CO-121/Wadsworth Blvd/Exit 269 - Accident.</v>
      </c>
      <c r="I350" t="s">
        <v>50</v>
      </c>
      <c r="J350">
        <f>IF(US_Accidents_Dec20_updated[[#This Row],[Visibility(mi)]]&gt;30, 30, MROUND(US_Accidents_Dec20_updated[[#This Row],[Visibility(mi)]],5))</f>
        <v>10</v>
      </c>
      <c r="K350">
        <f>MROUND(US_Accidents_Dec20_updated[[#This Row],[Wind_Speed(mph)]],5)</f>
        <v>5</v>
      </c>
      <c r="L350">
        <f>IF(US_Accidents_Dec20_updated[[#This Row],[Precipitation(in)]]&gt;0.1, 0.1, US_Accidents_Dec20_updated[[#This Row],[Precipitation(in)]])</f>
        <v>0</v>
      </c>
    </row>
    <row r="351" spans="1:12" x14ac:dyDescent="0.25">
      <c r="A351" t="str">
        <f>US_Accidents_Dec20_updated[[#This Row],[ID]]</f>
        <v>A-3782574</v>
      </c>
      <c r="B351">
        <f>US_Accidents_Dec20_updated[[#This Row],[Start_Lat]]</f>
        <v>39.687539999999998</v>
      </c>
      <c r="C351">
        <f>US_Accidents_Dec20_updated[[#This Row],[Start_Lng]]</f>
        <v>-104.99196000000001</v>
      </c>
      <c r="D351">
        <f>US_Accidents_Dec20_updated[[#This Row],[Severity]]-1</f>
        <v>3</v>
      </c>
      <c r="E351">
        <f>HOUR(US_Accidents_Dec20_updated[[#This Row],[Start_Time]])</f>
        <v>3</v>
      </c>
      <c r="F351">
        <f>DAY(US_Accidents_Dec20_updated[[#This Row],[Start_Time]])</f>
        <v>18</v>
      </c>
      <c r="G351">
        <f>MONTH(US_Accidents_Dec20_updated[[#This Row],[Start_Time]])</f>
        <v>12</v>
      </c>
      <c r="H351" t="str">
        <f>US_Accidents_Dec20_updated[[#This Row],[Description]]</f>
        <v>Closed at W Florida Ave - Road closed due to accident. Road marking work.</v>
      </c>
      <c r="I351" t="s">
        <v>50</v>
      </c>
      <c r="J351">
        <f>IF(US_Accidents_Dec20_updated[[#This Row],[Visibility(mi)]]&gt;30, 30, MROUND(US_Accidents_Dec20_updated[[#This Row],[Visibility(mi)]],5))</f>
        <v>10</v>
      </c>
      <c r="K351">
        <f>MROUND(US_Accidents_Dec20_updated[[#This Row],[Wind_Speed(mph)]],5)</f>
        <v>5</v>
      </c>
      <c r="L351">
        <f>IF(US_Accidents_Dec20_updated[[#This Row],[Precipitation(in)]]&gt;0.1, 0.1, US_Accidents_Dec20_updated[[#This Row],[Precipitation(in)]])</f>
        <v>0</v>
      </c>
    </row>
    <row r="352" spans="1:12" x14ac:dyDescent="0.25">
      <c r="A352" t="str">
        <f>US_Accidents_Dec20_updated[[#This Row],[ID]]</f>
        <v>A-3782576</v>
      </c>
      <c r="B352">
        <f>US_Accidents_Dec20_updated[[#This Row],[Start_Lat]]</f>
        <v>39.723059999999997</v>
      </c>
      <c r="C352">
        <f>US_Accidents_Dec20_updated[[#This Row],[Start_Lng]]</f>
        <v>-105.01074</v>
      </c>
      <c r="D352">
        <f>US_Accidents_Dec20_updated[[#This Row],[Severity]]-1</f>
        <v>2</v>
      </c>
      <c r="E352">
        <f>HOUR(US_Accidents_Dec20_updated[[#This Row],[Start_Time]])</f>
        <v>6</v>
      </c>
      <c r="F352">
        <f>DAY(US_Accidents_Dec20_updated[[#This Row],[Start_Time]])</f>
        <v>18</v>
      </c>
      <c r="G352">
        <f>MONTH(US_Accidents_Dec20_updated[[#This Row],[Start_Time]])</f>
        <v>12</v>
      </c>
      <c r="H352" t="str">
        <f>US_Accidents_Dec20_updated[[#This Row],[Description]]</f>
        <v>At US-6/6th Ave/Exit 209 - Accident.</v>
      </c>
      <c r="I352" t="s">
        <v>50</v>
      </c>
      <c r="J352">
        <f>IF(US_Accidents_Dec20_updated[[#This Row],[Visibility(mi)]]&gt;30, 30, MROUND(US_Accidents_Dec20_updated[[#This Row],[Visibility(mi)]],5))</f>
        <v>10</v>
      </c>
      <c r="K352">
        <f>MROUND(US_Accidents_Dec20_updated[[#This Row],[Wind_Speed(mph)]],5)</f>
        <v>5</v>
      </c>
      <c r="L352">
        <f>IF(US_Accidents_Dec20_updated[[#This Row],[Precipitation(in)]]&gt;0.1, 0.1, US_Accidents_Dec20_updated[[#This Row],[Precipitation(in)]])</f>
        <v>0</v>
      </c>
    </row>
    <row r="353" spans="1:12" x14ac:dyDescent="0.25">
      <c r="A353" t="str">
        <f>US_Accidents_Dec20_updated[[#This Row],[ID]]</f>
        <v>A-3782577</v>
      </c>
      <c r="B353">
        <f>US_Accidents_Dec20_updated[[#This Row],[Start_Lat]]</f>
        <v>39.722790000000003</v>
      </c>
      <c r="C353">
        <f>US_Accidents_Dec20_updated[[#This Row],[Start_Lng]]</f>
        <v>-105.01065</v>
      </c>
      <c r="D353">
        <f>US_Accidents_Dec20_updated[[#This Row],[Severity]]-1</f>
        <v>2</v>
      </c>
      <c r="E353">
        <f>HOUR(US_Accidents_Dec20_updated[[#This Row],[Start_Time]])</f>
        <v>6</v>
      </c>
      <c r="F353">
        <f>DAY(US_Accidents_Dec20_updated[[#This Row],[Start_Time]])</f>
        <v>18</v>
      </c>
      <c r="G353">
        <f>MONTH(US_Accidents_Dec20_updated[[#This Row],[Start_Time]])</f>
        <v>12</v>
      </c>
      <c r="H353" t="str">
        <f>US_Accidents_Dec20_updated[[#This Row],[Description]]</f>
        <v>At US-6/6th Ave/Exit 209 - Accident.</v>
      </c>
      <c r="I353" t="s">
        <v>50</v>
      </c>
      <c r="J353">
        <f>IF(US_Accidents_Dec20_updated[[#This Row],[Visibility(mi)]]&gt;30, 30, MROUND(US_Accidents_Dec20_updated[[#This Row],[Visibility(mi)]],5))</f>
        <v>10</v>
      </c>
      <c r="K353">
        <f>MROUND(US_Accidents_Dec20_updated[[#This Row],[Wind_Speed(mph)]],5)</f>
        <v>5</v>
      </c>
      <c r="L353">
        <f>IF(US_Accidents_Dec20_updated[[#This Row],[Precipitation(in)]]&gt;0.1, 0.1, US_Accidents_Dec20_updated[[#This Row],[Precipitation(in)]])</f>
        <v>0</v>
      </c>
    </row>
    <row r="354" spans="1:12" x14ac:dyDescent="0.25">
      <c r="A354" t="str">
        <f>US_Accidents_Dec20_updated[[#This Row],[ID]]</f>
        <v>A-3782578</v>
      </c>
      <c r="B354">
        <f>US_Accidents_Dec20_updated[[#This Row],[Start_Lat]]</f>
        <v>39.725569999999998</v>
      </c>
      <c r="C354">
        <f>US_Accidents_Dec20_updated[[#This Row],[Start_Lng]]</f>
        <v>-105.06053</v>
      </c>
      <c r="D354">
        <f>US_Accidents_Dec20_updated[[#This Row],[Severity]]-1</f>
        <v>2</v>
      </c>
      <c r="E354">
        <f>HOUR(US_Accidents_Dec20_updated[[#This Row],[Start_Time]])</f>
        <v>7</v>
      </c>
      <c r="F354">
        <f>DAY(US_Accidents_Dec20_updated[[#This Row],[Start_Time]])</f>
        <v>18</v>
      </c>
      <c r="G354">
        <f>MONTH(US_Accidents_Dec20_updated[[#This Row],[Start_Time]])</f>
        <v>12</v>
      </c>
      <c r="H354" t="str">
        <f>US_Accidents_Dec20_updated[[#This Row],[Description]]</f>
        <v>At CO-95/Sheridan Blvd - Accident.</v>
      </c>
      <c r="I354" t="s">
        <v>50</v>
      </c>
      <c r="J354">
        <f>IF(US_Accidents_Dec20_updated[[#This Row],[Visibility(mi)]]&gt;30, 30, MROUND(US_Accidents_Dec20_updated[[#This Row],[Visibility(mi)]],5))</f>
        <v>10</v>
      </c>
      <c r="K354">
        <f>MROUND(US_Accidents_Dec20_updated[[#This Row],[Wind_Speed(mph)]],5)</f>
        <v>5</v>
      </c>
      <c r="L354">
        <f>IF(US_Accidents_Dec20_updated[[#This Row],[Precipitation(in)]]&gt;0.1, 0.1, US_Accidents_Dec20_updated[[#This Row],[Precipitation(in)]])</f>
        <v>0</v>
      </c>
    </row>
    <row r="355" spans="1:12" x14ac:dyDescent="0.25">
      <c r="A355" t="str">
        <f>US_Accidents_Dec20_updated[[#This Row],[ID]]</f>
        <v>A-3782579</v>
      </c>
      <c r="B355">
        <f>US_Accidents_Dec20_updated[[#This Row],[Start_Lat]]</f>
        <v>39.18045</v>
      </c>
      <c r="C355">
        <f>US_Accidents_Dec20_updated[[#This Row],[Start_Lng]]</f>
        <v>-104.85008000000001</v>
      </c>
      <c r="D355">
        <f>US_Accidents_Dec20_updated[[#This Row],[Severity]]-1</f>
        <v>2</v>
      </c>
      <c r="E355">
        <f>HOUR(US_Accidents_Dec20_updated[[#This Row],[Start_Time]])</f>
        <v>7</v>
      </c>
      <c r="F355">
        <f>DAY(US_Accidents_Dec20_updated[[#This Row],[Start_Time]])</f>
        <v>18</v>
      </c>
      <c r="G355">
        <f>MONTH(US_Accidents_Dec20_updated[[#This Row],[Start_Time]])</f>
        <v>12</v>
      </c>
      <c r="H355" t="str">
        <f>US_Accidents_Dec20_updated[[#This Row],[Description]]</f>
        <v>At Greenland Rd/Exit 167 - Accident.</v>
      </c>
      <c r="I355" t="s">
        <v>50</v>
      </c>
      <c r="J355">
        <f>IF(US_Accidents_Dec20_updated[[#This Row],[Visibility(mi)]]&gt;30, 30, MROUND(US_Accidents_Dec20_updated[[#This Row],[Visibility(mi)]],5))</f>
        <v>10</v>
      </c>
      <c r="K355">
        <f>MROUND(US_Accidents_Dec20_updated[[#This Row],[Wind_Speed(mph)]],5)</f>
        <v>10</v>
      </c>
      <c r="L355">
        <f>IF(US_Accidents_Dec20_updated[[#This Row],[Precipitation(in)]]&gt;0.1, 0.1, US_Accidents_Dec20_updated[[#This Row],[Precipitation(in)]])</f>
        <v>0</v>
      </c>
    </row>
    <row r="356" spans="1:12" x14ac:dyDescent="0.25">
      <c r="A356" t="str">
        <f>US_Accidents_Dec20_updated[[#This Row],[ID]]</f>
        <v>A-3782583</v>
      </c>
      <c r="B356">
        <f>US_Accidents_Dec20_updated[[#This Row],[Start_Lat]]</f>
        <v>39.771900000000002</v>
      </c>
      <c r="C356">
        <f>US_Accidents_Dec20_updated[[#This Row],[Start_Lng]]</f>
        <v>-104.82033</v>
      </c>
      <c r="D356">
        <f>US_Accidents_Dec20_updated[[#This Row],[Severity]]-1</f>
        <v>2</v>
      </c>
      <c r="E356">
        <f>HOUR(US_Accidents_Dec20_updated[[#This Row],[Start_Time]])</f>
        <v>8</v>
      </c>
      <c r="F356">
        <f>DAY(US_Accidents_Dec20_updated[[#This Row],[Start_Time]])</f>
        <v>18</v>
      </c>
      <c r="G356">
        <f>MONTH(US_Accidents_Dec20_updated[[#This Row],[Start_Time]])</f>
        <v>12</v>
      </c>
      <c r="H356" t="str">
        <f>US_Accidents_Dec20_updated[[#This Row],[Description]]</f>
        <v>At I-225 - Accident.</v>
      </c>
      <c r="I356" t="s">
        <v>50</v>
      </c>
      <c r="J356">
        <f>IF(US_Accidents_Dec20_updated[[#This Row],[Visibility(mi)]]&gt;30, 30, MROUND(US_Accidents_Dec20_updated[[#This Row],[Visibility(mi)]],5))</f>
        <v>10</v>
      </c>
      <c r="K356">
        <f>MROUND(US_Accidents_Dec20_updated[[#This Row],[Wind_Speed(mph)]],5)</f>
        <v>10</v>
      </c>
      <c r="L356">
        <f>IF(US_Accidents_Dec20_updated[[#This Row],[Precipitation(in)]]&gt;0.1, 0.1, US_Accidents_Dec20_updated[[#This Row],[Precipitation(in)]])</f>
        <v>0</v>
      </c>
    </row>
    <row r="357" spans="1:12" x14ac:dyDescent="0.25">
      <c r="A357" t="str">
        <f>US_Accidents_Dec20_updated[[#This Row],[ID]]</f>
        <v>A-3782587</v>
      </c>
      <c r="B357">
        <f>US_Accidents_Dec20_updated[[#This Row],[Start_Lat]]</f>
        <v>39.645180000000003</v>
      </c>
      <c r="C357">
        <f>US_Accidents_Dec20_updated[[#This Row],[Start_Lng]]</f>
        <v>-104.91407</v>
      </c>
      <c r="D357">
        <f>US_Accidents_Dec20_updated[[#This Row],[Severity]]-1</f>
        <v>2</v>
      </c>
      <c r="E357">
        <f>HOUR(US_Accidents_Dec20_updated[[#This Row],[Start_Time]])</f>
        <v>10</v>
      </c>
      <c r="F357">
        <f>DAY(US_Accidents_Dec20_updated[[#This Row],[Start_Time]])</f>
        <v>18</v>
      </c>
      <c r="G357">
        <f>MONTH(US_Accidents_Dec20_updated[[#This Row],[Start_Time]])</f>
        <v>12</v>
      </c>
      <c r="H357" t="str">
        <f>US_Accidents_Dec20_updated[[#This Row],[Description]]</f>
        <v>At I-225 - Accident.</v>
      </c>
      <c r="I357" t="s">
        <v>50</v>
      </c>
      <c r="J357">
        <f>IF(US_Accidents_Dec20_updated[[#This Row],[Visibility(mi)]]&gt;30, 30, MROUND(US_Accidents_Dec20_updated[[#This Row],[Visibility(mi)]],5))</f>
        <v>10</v>
      </c>
      <c r="K357">
        <f>MROUND(US_Accidents_Dec20_updated[[#This Row],[Wind_Speed(mph)]],5)</f>
        <v>5</v>
      </c>
      <c r="L357">
        <f>IF(US_Accidents_Dec20_updated[[#This Row],[Precipitation(in)]]&gt;0.1, 0.1, US_Accidents_Dec20_updated[[#This Row],[Precipitation(in)]])</f>
        <v>0</v>
      </c>
    </row>
    <row r="358" spans="1:12" x14ac:dyDescent="0.25">
      <c r="A358" t="str">
        <f>US_Accidents_Dec20_updated[[#This Row],[ID]]</f>
        <v>A-3782588</v>
      </c>
      <c r="B358">
        <f>US_Accidents_Dec20_updated[[#This Row],[Start_Lat]]</f>
        <v>39.632170000000002</v>
      </c>
      <c r="C358">
        <f>US_Accidents_Dec20_updated[[#This Row],[Start_Lng]]</f>
        <v>-104.90595999999999</v>
      </c>
      <c r="D358">
        <f>US_Accidents_Dec20_updated[[#This Row],[Severity]]-1</f>
        <v>2</v>
      </c>
      <c r="E358">
        <f>HOUR(US_Accidents_Dec20_updated[[#This Row],[Start_Time]])</f>
        <v>10</v>
      </c>
      <c r="F358">
        <f>DAY(US_Accidents_Dec20_updated[[#This Row],[Start_Time]])</f>
        <v>18</v>
      </c>
      <c r="G358">
        <f>MONTH(US_Accidents_Dec20_updated[[#This Row],[Start_Time]])</f>
        <v>12</v>
      </c>
      <c r="H358" t="str">
        <f>US_Accidents_Dec20_updated[[#This Row],[Description]]</f>
        <v>At I-225 - Accident.</v>
      </c>
      <c r="I358" t="s">
        <v>50</v>
      </c>
      <c r="J358">
        <f>IF(US_Accidents_Dec20_updated[[#This Row],[Visibility(mi)]]&gt;30, 30, MROUND(US_Accidents_Dec20_updated[[#This Row],[Visibility(mi)]],5))</f>
        <v>10</v>
      </c>
      <c r="K358">
        <f>MROUND(US_Accidents_Dec20_updated[[#This Row],[Wind_Speed(mph)]],5)</f>
        <v>5</v>
      </c>
      <c r="L358">
        <f>IF(US_Accidents_Dec20_updated[[#This Row],[Precipitation(in)]]&gt;0.1, 0.1, US_Accidents_Dec20_updated[[#This Row],[Precipitation(in)]])</f>
        <v>0</v>
      </c>
    </row>
    <row r="359" spans="1:12" x14ac:dyDescent="0.25">
      <c r="A359" t="str">
        <f>US_Accidents_Dec20_updated[[#This Row],[ID]]</f>
        <v>A-3782594</v>
      </c>
      <c r="B359">
        <f>US_Accidents_Dec20_updated[[#This Row],[Start_Lat]]</f>
        <v>39.578670000000002</v>
      </c>
      <c r="C359">
        <f>US_Accidents_Dec20_updated[[#This Row],[Start_Lng]]</f>
        <v>-104.87544</v>
      </c>
      <c r="D359">
        <f>US_Accidents_Dec20_updated[[#This Row],[Severity]]-1</f>
        <v>2</v>
      </c>
      <c r="E359">
        <f>HOUR(US_Accidents_Dec20_updated[[#This Row],[Start_Time]])</f>
        <v>12</v>
      </c>
      <c r="F359">
        <f>DAY(US_Accidents_Dec20_updated[[#This Row],[Start_Time]])</f>
        <v>18</v>
      </c>
      <c r="G359">
        <f>MONTH(US_Accidents_Dec20_updated[[#This Row],[Start_Time]])</f>
        <v>12</v>
      </c>
      <c r="H359" t="str">
        <f>US_Accidents_Dec20_updated[[#This Row],[Description]]</f>
        <v>At Dry Creek Rd/Exit 196 - Accident.</v>
      </c>
      <c r="I359" t="s">
        <v>50</v>
      </c>
      <c r="J359">
        <f>IF(US_Accidents_Dec20_updated[[#This Row],[Visibility(mi)]]&gt;30, 30, MROUND(US_Accidents_Dec20_updated[[#This Row],[Visibility(mi)]],5))</f>
        <v>10</v>
      </c>
      <c r="K359">
        <f>MROUND(US_Accidents_Dec20_updated[[#This Row],[Wind_Speed(mph)]],5)</f>
        <v>5</v>
      </c>
      <c r="L359">
        <f>IF(US_Accidents_Dec20_updated[[#This Row],[Precipitation(in)]]&gt;0.1, 0.1, US_Accidents_Dec20_updated[[#This Row],[Precipitation(in)]])</f>
        <v>0</v>
      </c>
    </row>
    <row r="360" spans="1:12" x14ac:dyDescent="0.25">
      <c r="A360" t="str">
        <f>US_Accidents_Dec20_updated[[#This Row],[ID]]</f>
        <v>A-3782600</v>
      </c>
      <c r="B360">
        <f>US_Accidents_Dec20_updated[[#This Row],[Start_Lat]]</f>
        <v>38.314500000000002</v>
      </c>
      <c r="C360">
        <f>US_Accidents_Dec20_updated[[#This Row],[Start_Lng]]</f>
        <v>-104.66463</v>
      </c>
      <c r="D360">
        <f>US_Accidents_Dec20_updated[[#This Row],[Severity]]-1</f>
        <v>2</v>
      </c>
      <c r="E360">
        <f>HOUR(US_Accidents_Dec20_updated[[#This Row],[Start_Time]])</f>
        <v>14</v>
      </c>
      <c r="F360">
        <f>DAY(US_Accidents_Dec20_updated[[#This Row],[Start_Time]])</f>
        <v>18</v>
      </c>
      <c r="G360">
        <f>MONTH(US_Accidents_Dec20_updated[[#This Row],[Start_Time]])</f>
        <v>12</v>
      </c>
      <c r="H360" t="str">
        <f>US_Accidents_Dec20_updated[[#This Row],[Description]]</f>
        <v>At CO-45/N Pueblo Blvd - Accident.</v>
      </c>
      <c r="I360" t="s">
        <v>50</v>
      </c>
      <c r="J360">
        <f>IF(US_Accidents_Dec20_updated[[#This Row],[Visibility(mi)]]&gt;30, 30, MROUND(US_Accidents_Dec20_updated[[#This Row],[Visibility(mi)]],5))</f>
        <v>10</v>
      </c>
      <c r="K360">
        <f>MROUND(US_Accidents_Dec20_updated[[#This Row],[Wind_Speed(mph)]],5)</f>
        <v>0</v>
      </c>
      <c r="L360">
        <f>IF(US_Accidents_Dec20_updated[[#This Row],[Precipitation(in)]]&gt;0.1, 0.1, US_Accidents_Dec20_updated[[#This Row],[Precipitation(in)]])</f>
        <v>0</v>
      </c>
    </row>
    <row r="361" spans="1:12" x14ac:dyDescent="0.25">
      <c r="A361" t="str">
        <f>US_Accidents_Dec20_updated[[#This Row],[ID]]</f>
        <v>A-3782602</v>
      </c>
      <c r="B361">
        <f>US_Accidents_Dec20_updated[[#This Row],[Start_Lat]]</f>
        <v>39.152180000000001</v>
      </c>
      <c r="C361">
        <f>US_Accidents_Dec20_updated[[#This Row],[Start_Lng]]</f>
        <v>-104.85794</v>
      </c>
      <c r="D361">
        <f>US_Accidents_Dec20_updated[[#This Row],[Severity]]-1</f>
        <v>2</v>
      </c>
      <c r="E361">
        <f>HOUR(US_Accidents_Dec20_updated[[#This Row],[Start_Time]])</f>
        <v>14</v>
      </c>
      <c r="F361">
        <f>DAY(US_Accidents_Dec20_updated[[#This Row],[Start_Time]])</f>
        <v>18</v>
      </c>
      <c r="G361">
        <f>MONTH(US_Accidents_Dec20_updated[[#This Row],[Start_Time]])</f>
        <v>12</v>
      </c>
      <c r="H361" t="str">
        <f>US_Accidents_Dec20_updated[[#This Row],[Description]]</f>
        <v>At Greenland Rd/Exit 167 - Accident.</v>
      </c>
      <c r="I361" t="s">
        <v>50</v>
      </c>
      <c r="J361">
        <f>IF(US_Accidents_Dec20_updated[[#This Row],[Visibility(mi)]]&gt;30, 30, MROUND(US_Accidents_Dec20_updated[[#This Row],[Visibility(mi)]],5))</f>
        <v>10</v>
      </c>
      <c r="K361">
        <f>MROUND(US_Accidents_Dec20_updated[[#This Row],[Wind_Speed(mph)]],5)</f>
        <v>10</v>
      </c>
      <c r="L361">
        <f>IF(US_Accidents_Dec20_updated[[#This Row],[Precipitation(in)]]&gt;0.1, 0.1, US_Accidents_Dec20_updated[[#This Row],[Precipitation(in)]])</f>
        <v>0</v>
      </c>
    </row>
    <row r="362" spans="1:12" x14ac:dyDescent="0.25">
      <c r="A362" t="str">
        <f>US_Accidents_Dec20_updated[[#This Row],[ID]]</f>
        <v>A-3782606</v>
      </c>
      <c r="B362">
        <f>US_Accidents_Dec20_updated[[#This Row],[Start_Lat]]</f>
        <v>40.029409999999999</v>
      </c>
      <c r="C362">
        <f>US_Accidents_Dec20_updated[[#This Row],[Start_Lng]]</f>
        <v>-104.98081999999999</v>
      </c>
      <c r="D362">
        <f>US_Accidents_Dec20_updated[[#This Row],[Severity]]-1</f>
        <v>2</v>
      </c>
      <c r="E362">
        <f>HOUR(US_Accidents_Dec20_updated[[#This Row],[Start_Time]])</f>
        <v>16</v>
      </c>
      <c r="F362">
        <f>DAY(US_Accidents_Dec20_updated[[#This Row],[Start_Time]])</f>
        <v>18</v>
      </c>
      <c r="G362">
        <f>MONTH(US_Accidents_Dec20_updated[[#This Row],[Start_Time]])</f>
        <v>12</v>
      </c>
      <c r="H362" t="str">
        <f>US_Accidents_Dec20_updated[[#This Row],[Description]]</f>
        <v>At CO-7/Exit 229 - Accident.</v>
      </c>
      <c r="I362" t="s">
        <v>50</v>
      </c>
      <c r="J362">
        <f>IF(US_Accidents_Dec20_updated[[#This Row],[Visibility(mi)]]&gt;30, 30, MROUND(US_Accidents_Dec20_updated[[#This Row],[Visibility(mi)]],5))</f>
        <v>10</v>
      </c>
      <c r="K362">
        <f>MROUND(US_Accidents_Dec20_updated[[#This Row],[Wind_Speed(mph)]],5)</f>
        <v>0</v>
      </c>
      <c r="L362">
        <f>IF(US_Accidents_Dec20_updated[[#This Row],[Precipitation(in)]]&gt;0.1, 0.1, US_Accidents_Dec20_updated[[#This Row],[Precipitation(in)]])</f>
        <v>0</v>
      </c>
    </row>
    <row r="363" spans="1:12" x14ac:dyDescent="0.25">
      <c r="A363" t="str">
        <f>US_Accidents_Dec20_updated[[#This Row],[ID]]</f>
        <v>A-3782607</v>
      </c>
      <c r="B363">
        <f>US_Accidents_Dec20_updated[[#This Row],[Start_Lat]]</f>
        <v>39.785440000000001</v>
      </c>
      <c r="C363">
        <f>US_Accidents_Dec20_updated[[#This Row],[Start_Lng]]</f>
        <v>-105.08326</v>
      </c>
      <c r="D363">
        <f>US_Accidents_Dec20_updated[[#This Row],[Severity]]-1</f>
        <v>2</v>
      </c>
      <c r="E363">
        <f>HOUR(US_Accidents_Dec20_updated[[#This Row],[Start_Time]])</f>
        <v>16</v>
      </c>
      <c r="F363">
        <f>DAY(US_Accidents_Dec20_updated[[#This Row],[Start_Time]])</f>
        <v>18</v>
      </c>
      <c r="G363">
        <f>MONTH(US_Accidents_Dec20_updated[[#This Row],[Start_Time]])</f>
        <v>12</v>
      </c>
      <c r="H363" t="str">
        <f>US_Accidents_Dec20_updated[[#This Row],[Description]]</f>
        <v>At CO-121/Wadsworth Blvd/Exit 269 - Accident.</v>
      </c>
      <c r="I363" t="s">
        <v>50</v>
      </c>
      <c r="J363">
        <f>IF(US_Accidents_Dec20_updated[[#This Row],[Visibility(mi)]]&gt;30, 30, MROUND(US_Accidents_Dec20_updated[[#This Row],[Visibility(mi)]],5))</f>
        <v>10</v>
      </c>
      <c r="K363">
        <f>MROUND(US_Accidents_Dec20_updated[[#This Row],[Wind_Speed(mph)]],5)</f>
        <v>10</v>
      </c>
      <c r="L363">
        <f>IF(US_Accidents_Dec20_updated[[#This Row],[Precipitation(in)]]&gt;0.1, 0.1, US_Accidents_Dec20_updated[[#This Row],[Precipitation(in)]])</f>
        <v>0</v>
      </c>
    </row>
    <row r="364" spans="1:12" x14ac:dyDescent="0.25">
      <c r="A364" t="str">
        <f>US_Accidents_Dec20_updated[[#This Row],[ID]]</f>
        <v>A-3782611</v>
      </c>
      <c r="B364">
        <f>US_Accidents_Dec20_updated[[#This Row],[Start_Lat]]</f>
        <v>39.95073</v>
      </c>
      <c r="C364">
        <f>US_Accidents_Dec20_updated[[#This Row],[Start_Lng]]</f>
        <v>-105.15447</v>
      </c>
      <c r="D364">
        <f>US_Accidents_Dec20_updated[[#This Row],[Severity]]-1</f>
        <v>2</v>
      </c>
      <c r="E364">
        <f>HOUR(US_Accidents_Dec20_updated[[#This Row],[Start_Time]])</f>
        <v>16</v>
      </c>
      <c r="F364">
        <f>DAY(US_Accidents_Dec20_updated[[#This Row],[Start_Time]])</f>
        <v>18</v>
      </c>
      <c r="G364">
        <f>MONTH(US_Accidents_Dec20_updated[[#This Row],[Start_Time]])</f>
        <v>12</v>
      </c>
      <c r="H364" t="str">
        <f>US_Accidents_Dec20_updated[[#This Row],[Description]]</f>
        <v>At Flatiron Cir - Accident.</v>
      </c>
      <c r="I364" t="s">
        <v>50</v>
      </c>
      <c r="J364">
        <f>IF(US_Accidents_Dec20_updated[[#This Row],[Visibility(mi)]]&gt;30, 30, MROUND(US_Accidents_Dec20_updated[[#This Row],[Visibility(mi)]],5))</f>
        <v>10</v>
      </c>
      <c r="K364">
        <f>MROUND(US_Accidents_Dec20_updated[[#This Row],[Wind_Speed(mph)]],5)</f>
        <v>10</v>
      </c>
      <c r="L364">
        <f>IF(US_Accidents_Dec20_updated[[#This Row],[Precipitation(in)]]&gt;0.1, 0.1, US_Accidents_Dec20_updated[[#This Row],[Precipitation(in)]])</f>
        <v>0</v>
      </c>
    </row>
    <row r="365" spans="1:12" x14ac:dyDescent="0.25">
      <c r="A365" t="str">
        <f>US_Accidents_Dec20_updated[[#This Row],[ID]]</f>
        <v>A-3782612</v>
      </c>
      <c r="B365">
        <f>US_Accidents_Dec20_updated[[#This Row],[Start_Lat]]</f>
        <v>40.401870000000002</v>
      </c>
      <c r="C365">
        <f>US_Accidents_Dec20_updated[[#This Row],[Start_Lng]]</f>
        <v>-104.99355</v>
      </c>
      <c r="D365">
        <f>US_Accidents_Dec20_updated[[#This Row],[Severity]]-1</f>
        <v>2</v>
      </c>
      <c r="E365">
        <f>HOUR(US_Accidents_Dec20_updated[[#This Row],[Start_Time]])</f>
        <v>17</v>
      </c>
      <c r="F365">
        <f>DAY(US_Accidents_Dec20_updated[[#This Row],[Start_Time]])</f>
        <v>18</v>
      </c>
      <c r="G365">
        <f>MONTH(US_Accidents_Dec20_updated[[#This Row],[Start_Time]])</f>
        <v>12</v>
      </c>
      <c r="H365" t="str">
        <f>US_Accidents_Dec20_updated[[#This Row],[Description]]</f>
        <v>At CO-402/Exit 255 - Accident.</v>
      </c>
      <c r="I365" t="s">
        <v>50</v>
      </c>
      <c r="J365">
        <f>IF(US_Accidents_Dec20_updated[[#This Row],[Visibility(mi)]]&gt;30, 30, MROUND(US_Accidents_Dec20_updated[[#This Row],[Visibility(mi)]],5))</f>
        <v>10</v>
      </c>
      <c r="K365">
        <f>MROUND(US_Accidents_Dec20_updated[[#This Row],[Wind_Speed(mph)]],5)</f>
        <v>5</v>
      </c>
      <c r="L365">
        <f>IF(US_Accidents_Dec20_updated[[#This Row],[Precipitation(in)]]&gt;0.1, 0.1, US_Accidents_Dec20_updated[[#This Row],[Precipitation(in)]])</f>
        <v>0</v>
      </c>
    </row>
    <row r="366" spans="1:12" x14ac:dyDescent="0.25">
      <c r="A366" t="str">
        <f>US_Accidents_Dec20_updated[[#This Row],[ID]]</f>
        <v>A-3782613</v>
      </c>
      <c r="B366">
        <f>US_Accidents_Dec20_updated[[#This Row],[Start_Lat]]</f>
        <v>39.779989999999998</v>
      </c>
      <c r="C366">
        <f>US_Accidents_Dec20_updated[[#This Row],[Start_Lng]]</f>
        <v>-104.95189999999999</v>
      </c>
      <c r="D366">
        <f>US_Accidents_Dec20_updated[[#This Row],[Severity]]-1</f>
        <v>2</v>
      </c>
      <c r="E366">
        <f>HOUR(US_Accidents_Dec20_updated[[#This Row],[Start_Time]])</f>
        <v>18</v>
      </c>
      <c r="F366">
        <f>DAY(US_Accidents_Dec20_updated[[#This Row],[Start_Time]])</f>
        <v>18</v>
      </c>
      <c r="G366">
        <f>MONTH(US_Accidents_Dec20_updated[[#This Row],[Start_Time]])</f>
        <v>12</v>
      </c>
      <c r="H366" t="str">
        <f>US_Accidents_Dec20_updated[[#This Row],[Description]]</f>
        <v>At Steele St - Accident.</v>
      </c>
      <c r="I366" t="s">
        <v>50</v>
      </c>
      <c r="J366">
        <f>IF(US_Accidents_Dec20_updated[[#This Row],[Visibility(mi)]]&gt;30, 30, MROUND(US_Accidents_Dec20_updated[[#This Row],[Visibility(mi)]],5))</f>
        <v>10</v>
      </c>
      <c r="K366">
        <f>MROUND(US_Accidents_Dec20_updated[[#This Row],[Wind_Speed(mph)]],5)</f>
        <v>10</v>
      </c>
      <c r="L366">
        <f>IF(US_Accidents_Dec20_updated[[#This Row],[Precipitation(in)]]&gt;0.1, 0.1, US_Accidents_Dec20_updated[[#This Row],[Precipitation(in)]])</f>
        <v>0</v>
      </c>
    </row>
    <row r="367" spans="1:12" x14ac:dyDescent="0.25">
      <c r="A367" t="str">
        <f>US_Accidents_Dec20_updated[[#This Row],[ID]]</f>
        <v>A-3782616</v>
      </c>
      <c r="B367">
        <f>US_Accidents_Dec20_updated[[#This Row],[Start_Lat]]</f>
        <v>39.725430000000003</v>
      </c>
      <c r="C367">
        <f>US_Accidents_Dec20_updated[[#This Row],[Start_Lng]]</f>
        <v>-105.09775999999999</v>
      </c>
      <c r="D367">
        <f>US_Accidents_Dec20_updated[[#This Row],[Severity]]-1</f>
        <v>2</v>
      </c>
      <c r="E367">
        <f>HOUR(US_Accidents_Dec20_updated[[#This Row],[Start_Time]])</f>
        <v>17</v>
      </c>
      <c r="F367">
        <f>DAY(US_Accidents_Dec20_updated[[#This Row],[Start_Time]])</f>
        <v>18</v>
      </c>
      <c r="G367">
        <f>MONTH(US_Accidents_Dec20_updated[[#This Row],[Start_Time]])</f>
        <v>12</v>
      </c>
      <c r="H367" t="str">
        <f>US_Accidents_Dec20_updated[[#This Row],[Description]]</f>
        <v>At CR-31 - Accident.</v>
      </c>
      <c r="I367" t="s">
        <v>50</v>
      </c>
      <c r="J367">
        <f>IF(US_Accidents_Dec20_updated[[#This Row],[Visibility(mi)]]&gt;30, 30, MROUND(US_Accidents_Dec20_updated[[#This Row],[Visibility(mi)]],5))</f>
        <v>10</v>
      </c>
      <c r="K367">
        <f>MROUND(US_Accidents_Dec20_updated[[#This Row],[Wind_Speed(mph)]],5)</f>
        <v>10</v>
      </c>
      <c r="L367">
        <f>IF(US_Accidents_Dec20_updated[[#This Row],[Precipitation(in)]]&gt;0.1, 0.1, US_Accidents_Dec20_updated[[#This Row],[Precipitation(in)]])</f>
        <v>0</v>
      </c>
    </row>
    <row r="368" spans="1:12" x14ac:dyDescent="0.25">
      <c r="A368" t="str">
        <f>US_Accidents_Dec20_updated[[#This Row],[ID]]</f>
        <v>A-3782617</v>
      </c>
      <c r="B368">
        <f>US_Accidents_Dec20_updated[[#This Row],[Start_Lat]]</f>
        <v>39.797919999999998</v>
      </c>
      <c r="C368">
        <f>US_Accidents_Dec20_updated[[#This Row],[Start_Lng]]</f>
        <v>-105.05309</v>
      </c>
      <c r="D368">
        <f>US_Accidents_Dec20_updated[[#This Row],[Severity]]-1</f>
        <v>2</v>
      </c>
      <c r="E368">
        <f>HOUR(US_Accidents_Dec20_updated[[#This Row],[Start_Time]])</f>
        <v>19</v>
      </c>
      <c r="F368">
        <f>DAY(US_Accidents_Dec20_updated[[#This Row],[Start_Time]])</f>
        <v>18</v>
      </c>
      <c r="G368">
        <f>MONTH(US_Accidents_Dec20_updated[[#This Row],[Start_Time]])</f>
        <v>12</v>
      </c>
      <c r="H368" t="str">
        <f>US_Accidents_Dec20_updated[[#This Row],[Description]]</f>
        <v>At Ralston Rd/W 58th Ave - Accident.</v>
      </c>
      <c r="I368" t="s">
        <v>50</v>
      </c>
      <c r="J368">
        <f>IF(US_Accidents_Dec20_updated[[#This Row],[Visibility(mi)]]&gt;30, 30, MROUND(US_Accidents_Dec20_updated[[#This Row],[Visibility(mi)]],5))</f>
        <v>10</v>
      </c>
      <c r="K368">
        <f>MROUND(US_Accidents_Dec20_updated[[#This Row],[Wind_Speed(mph)]],5)</f>
        <v>5</v>
      </c>
      <c r="L368">
        <f>IF(US_Accidents_Dec20_updated[[#This Row],[Precipitation(in)]]&gt;0.1, 0.1, US_Accidents_Dec20_updated[[#This Row],[Precipitation(in)]])</f>
        <v>0</v>
      </c>
    </row>
    <row r="369" spans="1:12" x14ac:dyDescent="0.25">
      <c r="A369" t="str">
        <f>US_Accidents_Dec20_updated[[#This Row],[ID]]</f>
        <v>A-3782618</v>
      </c>
      <c r="B369">
        <f>US_Accidents_Dec20_updated[[#This Row],[Start_Lat]]</f>
        <v>39.779949999999999</v>
      </c>
      <c r="C369">
        <f>US_Accidents_Dec20_updated[[#This Row],[Start_Lng]]</f>
        <v>-104.94445</v>
      </c>
      <c r="D369">
        <f>US_Accidents_Dec20_updated[[#This Row],[Severity]]-1</f>
        <v>2</v>
      </c>
      <c r="E369">
        <f>HOUR(US_Accidents_Dec20_updated[[#This Row],[Start_Time]])</f>
        <v>19</v>
      </c>
      <c r="F369">
        <f>DAY(US_Accidents_Dec20_updated[[#This Row],[Start_Time]])</f>
        <v>18</v>
      </c>
      <c r="G369">
        <f>MONTH(US_Accidents_Dec20_updated[[#This Row],[Start_Time]])</f>
        <v>12</v>
      </c>
      <c r="H369" t="str">
        <f>US_Accidents_Dec20_updated[[#This Row],[Description]]</f>
        <v>At Colorado Blvd/Exit 276 - Accident. Two lanes blocked.</v>
      </c>
      <c r="I369" t="s">
        <v>50</v>
      </c>
      <c r="J369">
        <f>IF(US_Accidents_Dec20_updated[[#This Row],[Visibility(mi)]]&gt;30, 30, MROUND(US_Accidents_Dec20_updated[[#This Row],[Visibility(mi)]],5))</f>
        <v>10</v>
      </c>
      <c r="K369">
        <f>MROUND(US_Accidents_Dec20_updated[[#This Row],[Wind_Speed(mph)]],5)</f>
        <v>5</v>
      </c>
      <c r="L369">
        <f>IF(US_Accidents_Dec20_updated[[#This Row],[Precipitation(in)]]&gt;0.1, 0.1, US_Accidents_Dec20_updated[[#This Row],[Precipitation(in)]])</f>
        <v>0</v>
      </c>
    </row>
    <row r="370" spans="1:12" x14ac:dyDescent="0.25">
      <c r="A370" t="str">
        <f>US_Accidents_Dec20_updated[[#This Row],[ID]]</f>
        <v>A-3782627</v>
      </c>
      <c r="B370">
        <f>US_Accidents_Dec20_updated[[#This Row],[Start_Lat]]</f>
        <v>39.785440000000001</v>
      </c>
      <c r="C370">
        <f>US_Accidents_Dec20_updated[[#This Row],[Start_Lng]]</f>
        <v>-105.08326</v>
      </c>
      <c r="D370">
        <f>US_Accidents_Dec20_updated[[#This Row],[Severity]]-1</f>
        <v>2</v>
      </c>
      <c r="E370">
        <f>HOUR(US_Accidents_Dec20_updated[[#This Row],[Start_Time]])</f>
        <v>18</v>
      </c>
      <c r="F370">
        <f>DAY(US_Accidents_Dec20_updated[[#This Row],[Start_Time]])</f>
        <v>18</v>
      </c>
      <c r="G370">
        <f>MONTH(US_Accidents_Dec20_updated[[#This Row],[Start_Time]])</f>
        <v>12</v>
      </c>
      <c r="H370" t="str">
        <f>US_Accidents_Dec20_updated[[#This Row],[Description]]</f>
        <v>At CO-121/Wadsworth Blvd/Exit 269 - Accident.</v>
      </c>
      <c r="I370" t="s">
        <v>50</v>
      </c>
      <c r="J370">
        <f>IF(US_Accidents_Dec20_updated[[#This Row],[Visibility(mi)]]&gt;30, 30, MROUND(US_Accidents_Dec20_updated[[#This Row],[Visibility(mi)]],5))</f>
        <v>10</v>
      </c>
      <c r="K370">
        <f>MROUND(US_Accidents_Dec20_updated[[#This Row],[Wind_Speed(mph)]],5)</f>
        <v>5</v>
      </c>
      <c r="L370">
        <f>IF(US_Accidents_Dec20_updated[[#This Row],[Precipitation(in)]]&gt;0.1, 0.1, US_Accidents_Dec20_updated[[#This Row],[Precipitation(in)]])</f>
        <v>0</v>
      </c>
    </row>
    <row r="371" spans="1:12" x14ac:dyDescent="0.25">
      <c r="A371" t="str">
        <f>US_Accidents_Dec20_updated[[#This Row],[ID]]</f>
        <v>A-3782629</v>
      </c>
      <c r="B371">
        <f>US_Accidents_Dec20_updated[[#This Row],[Start_Lat]]</f>
        <v>39.645180000000003</v>
      </c>
      <c r="C371">
        <f>US_Accidents_Dec20_updated[[#This Row],[Start_Lng]]</f>
        <v>-104.91407</v>
      </c>
      <c r="D371">
        <f>US_Accidents_Dec20_updated[[#This Row],[Severity]]-1</f>
        <v>2</v>
      </c>
      <c r="E371">
        <f>HOUR(US_Accidents_Dec20_updated[[#This Row],[Start_Time]])</f>
        <v>18</v>
      </c>
      <c r="F371">
        <f>DAY(US_Accidents_Dec20_updated[[#This Row],[Start_Time]])</f>
        <v>18</v>
      </c>
      <c r="G371">
        <f>MONTH(US_Accidents_Dec20_updated[[#This Row],[Start_Time]])</f>
        <v>12</v>
      </c>
      <c r="H371" t="str">
        <f>US_Accidents_Dec20_updated[[#This Row],[Description]]</f>
        <v>At I-225 - Accident.</v>
      </c>
      <c r="I371" t="s">
        <v>50</v>
      </c>
      <c r="J371">
        <f>IF(US_Accidents_Dec20_updated[[#This Row],[Visibility(mi)]]&gt;30, 30, MROUND(US_Accidents_Dec20_updated[[#This Row],[Visibility(mi)]],5))</f>
        <v>10</v>
      </c>
      <c r="K371">
        <f>MROUND(US_Accidents_Dec20_updated[[#This Row],[Wind_Speed(mph)]],5)</f>
        <v>5</v>
      </c>
      <c r="L371">
        <f>IF(US_Accidents_Dec20_updated[[#This Row],[Precipitation(in)]]&gt;0.1, 0.1, US_Accidents_Dec20_updated[[#This Row],[Precipitation(in)]])</f>
        <v>0</v>
      </c>
    </row>
    <row r="372" spans="1:12" x14ac:dyDescent="0.25">
      <c r="A372" t="str">
        <f>US_Accidents_Dec20_updated[[#This Row],[ID]]</f>
        <v>A-3782630</v>
      </c>
      <c r="B372">
        <f>US_Accidents_Dec20_updated[[#This Row],[Start_Lat]]</f>
        <v>39.933520000000001</v>
      </c>
      <c r="C372">
        <f>US_Accidents_Dec20_updated[[#This Row],[Start_Lng]]</f>
        <v>-105.12464</v>
      </c>
      <c r="D372">
        <f>US_Accidents_Dec20_updated[[#This Row],[Severity]]-1</f>
        <v>2</v>
      </c>
      <c r="E372">
        <f>HOUR(US_Accidents_Dec20_updated[[#This Row],[Start_Time]])</f>
        <v>19</v>
      </c>
      <c r="F372">
        <f>DAY(US_Accidents_Dec20_updated[[#This Row],[Start_Time]])</f>
        <v>18</v>
      </c>
      <c r="G372">
        <f>MONTH(US_Accidents_Dec20_updated[[#This Row],[Start_Time]])</f>
        <v>12</v>
      </c>
      <c r="H372" t="str">
        <f>US_Accidents_Dec20_updated[[#This Row],[Description]]</f>
        <v>At 96th St/Storagetek Dr - Accident.</v>
      </c>
      <c r="I372" t="s">
        <v>50</v>
      </c>
      <c r="J372">
        <f>IF(US_Accidents_Dec20_updated[[#This Row],[Visibility(mi)]]&gt;30, 30, MROUND(US_Accidents_Dec20_updated[[#This Row],[Visibility(mi)]],5))</f>
        <v>10</v>
      </c>
      <c r="K372">
        <f>MROUND(US_Accidents_Dec20_updated[[#This Row],[Wind_Speed(mph)]],5)</f>
        <v>5</v>
      </c>
      <c r="L372">
        <f>IF(US_Accidents_Dec20_updated[[#This Row],[Precipitation(in)]]&gt;0.1, 0.1, US_Accidents_Dec20_updated[[#This Row],[Precipitation(in)]])</f>
        <v>0</v>
      </c>
    </row>
    <row r="373" spans="1:12" x14ac:dyDescent="0.25">
      <c r="A373" t="str">
        <f>US_Accidents_Dec20_updated[[#This Row],[ID]]</f>
        <v>A-3782643</v>
      </c>
      <c r="B373">
        <f>US_Accidents_Dec20_updated[[#This Row],[Start_Lat]]</f>
        <v>37.957729999999998</v>
      </c>
      <c r="C373">
        <f>US_Accidents_Dec20_updated[[#This Row],[Start_Lng]]</f>
        <v>-104.79961</v>
      </c>
      <c r="D373">
        <f>US_Accidents_Dec20_updated[[#This Row],[Severity]]-1</f>
        <v>2</v>
      </c>
      <c r="E373">
        <f>HOUR(US_Accidents_Dec20_updated[[#This Row],[Start_Time]])</f>
        <v>22</v>
      </c>
      <c r="F373">
        <f>DAY(US_Accidents_Dec20_updated[[#This Row],[Start_Time]])</f>
        <v>18</v>
      </c>
      <c r="G373">
        <f>MONTH(US_Accidents_Dec20_updated[[#This Row],[Start_Time]])</f>
        <v>12</v>
      </c>
      <c r="H373" t="str">
        <f>US_Accidents_Dec20_updated[[#This Row],[Description]]</f>
        <v>At Graneros Rd/Exit 71 - Accident.</v>
      </c>
      <c r="I373" t="s">
        <v>50</v>
      </c>
      <c r="J373">
        <f>IF(US_Accidents_Dec20_updated[[#This Row],[Visibility(mi)]]&gt;30, 30, MROUND(US_Accidents_Dec20_updated[[#This Row],[Visibility(mi)]],5))</f>
        <v>10</v>
      </c>
      <c r="K373">
        <f>MROUND(US_Accidents_Dec20_updated[[#This Row],[Wind_Speed(mph)]],5)</f>
        <v>5</v>
      </c>
      <c r="L373">
        <f>IF(US_Accidents_Dec20_updated[[#This Row],[Precipitation(in)]]&gt;0.1, 0.1, US_Accidents_Dec20_updated[[#This Row],[Precipitation(in)]])</f>
        <v>0</v>
      </c>
    </row>
    <row r="374" spans="1:12" x14ac:dyDescent="0.25">
      <c r="A374" t="str">
        <f>US_Accidents_Dec20_updated[[#This Row],[ID]]</f>
        <v>A-3784107</v>
      </c>
      <c r="B374">
        <f>US_Accidents_Dec20_updated[[#This Row],[Start_Lat]]</f>
        <v>40.302959999999999</v>
      </c>
      <c r="C374">
        <f>US_Accidents_Dec20_updated[[#This Row],[Start_Lng]]</f>
        <v>-104.98074</v>
      </c>
      <c r="D374">
        <f>US_Accidents_Dec20_updated[[#This Row],[Severity]]-1</f>
        <v>2</v>
      </c>
      <c r="E374">
        <f>HOUR(US_Accidents_Dec20_updated[[#This Row],[Start_Time]])</f>
        <v>6</v>
      </c>
      <c r="F374">
        <f>DAY(US_Accidents_Dec20_updated[[#This Row],[Start_Time]])</f>
        <v>19</v>
      </c>
      <c r="G374">
        <f>MONTH(US_Accidents_Dec20_updated[[#This Row],[Start_Time]])</f>
        <v>12</v>
      </c>
      <c r="H374" t="str">
        <f>US_Accidents_Dec20_updated[[#This Row],[Description]]</f>
        <v>At CR-34/Exit 245 - Accident.</v>
      </c>
      <c r="I374" t="s">
        <v>50</v>
      </c>
      <c r="J374">
        <f>IF(US_Accidents_Dec20_updated[[#This Row],[Visibility(mi)]]&gt;30, 30, MROUND(US_Accidents_Dec20_updated[[#This Row],[Visibility(mi)]],5))</f>
        <v>10</v>
      </c>
      <c r="K374">
        <f>MROUND(US_Accidents_Dec20_updated[[#This Row],[Wind_Speed(mph)]],5)</f>
        <v>0</v>
      </c>
      <c r="L374">
        <f>IF(US_Accidents_Dec20_updated[[#This Row],[Precipitation(in)]]&gt;0.1, 0.1, US_Accidents_Dec20_updated[[#This Row],[Precipitation(in)]])</f>
        <v>0</v>
      </c>
    </row>
    <row r="375" spans="1:12" x14ac:dyDescent="0.25">
      <c r="A375" t="str">
        <f>US_Accidents_Dec20_updated[[#This Row],[ID]]</f>
        <v>A-3784119</v>
      </c>
      <c r="B375">
        <f>US_Accidents_Dec20_updated[[#This Row],[Start_Lat]]</f>
        <v>39.855739999999997</v>
      </c>
      <c r="C375">
        <f>US_Accidents_Dec20_updated[[#This Row],[Start_Lng]]</f>
        <v>-104.98716</v>
      </c>
      <c r="D375">
        <f>US_Accidents_Dec20_updated[[#This Row],[Severity]]-1</f>
        <v>2</v>
      </c>
      <c r="E375">
        <f>HOUR(US_Accidents_Dec20_updated[[#This Row],[Start_Time]])</f>
        <v>11</v>
      </c>
      <c r="F375">
        <f>DAY(US_Accidents_Dec20_updated[[#This Row],[Start_Time]])</f>
        <v>19</v>
      </c>
      <c r="G375">
        <f>MONTH(US_Accidents_Dec20_updated[[#This Row],[Start_Time]])</f>
        <v>12</v>
      </c>
      <c r="H375" t="str">
        <f>US_Accidents_Dec20_updated[[#This Row],[Description]]</f>
        <v>At 84th Ave/Exit 219 - Accident.</v>
      </c>
      <c r="I375" t="s">
        <v>50</v>
      </c>
      <c r="J375">
        <f>IF(US_Accidents_Dec20_updated[[#This Row],[Visibility(mi)]]&gt;30, 30, MROUND(US_Accidents_Dec20_updated[[#This Row],[Visibility(mi)]],5))</f>
        <v>30</v>
      </c>
      <c r="K375">
        <f>MROUND(US_Accidents_Dec20_updated[[#This Row],[Wind_Speed(mph)]],5)</f>
        <v>0</v>
      </c>
      <c r="L375">
        <f>IF(US_Accidents_Dec20_updated[[#This Row],[Precipitation(in)]]&gt;0.1, 0.1, US_Accidents_Dec20_updated[[#This Row],[Precipitation(in)]])</f>
        <v>0</v>
      </c>
    </row>
    <row r="376" spans="1:12" x14ac:dyDescent="0.25">
      <c r="A376" t="str">
        <f>US_Accidents_Dec20_updated[[#This Row],[ID]]</f>
        <v>A-3784122</v>
      </c>
      <c r="B376">
        <f>US_Accidents_Dec20_updated[[#This Row],[Start_Lat]]</f>
        <v>39.749850000000002</v>
      </c>
      <c r="C376">
        <f>US_Accidents_Dec20_updated[[#This Row],[Start_Lng]]</f>
        <v>-105.01742</v>
      </c>
      <c r="D376">
        <f>US_Accidents_Dec20_updated[[#This Row],[Severity]]-1</f>
        <v>2</v>
      </c>
      <c r="E376">
        <f>HOUR(US_Accidents_Dec20_updated[[#This Row],[Start_Time]])</f>
        <v>13</v>
      </c>
      <c r="F376">
        <f>DAY(US_Accidents_Dec20_updated[[#This Row],[Start_Time]])</f>
        <v>19</v>
      </c>
      <c r="G376">
        <f>MONTH(US_Accidents_Dec20_updated[[#This Row],[Start_Time]])</f>
        <v>12</v>
      </c>
      <c r="H376" t="str">
        <f>US_Accidents_Dec20_updated[[#This Row],[Description]]</f>
        <v>At 23rd Ave/Exit 211 - Accident.</v>
      </c>
      <c r="I376" t="s">
        <v>50</v>
      </c>
      <c r="J376">
        <f>IF(US_Accidents_Dec20_updated[[#This Row],[Visibility(mi)]]&gt;30, 30, MROUND(US_Accidents_Dec20_updated[[#This Row],[Visibility(mi)]],5))</f>
        <v>10</v>
      </c>
      <c r="K376">
        <f>MROUND(US_Accidents_Dec20_updated[[#This Row],[Wind_Speed(mph)]],5)</f>
        <v>5</v>
      </c>
      <c r="L376">
        <f>IF(US_Accidents_Dec20_updated[[#This Row],[Precipitation(in)]]&gt;0.1, 0.1, US_Accidents_Dec20_updated[[#This Row],[Precipitation(in)]])</f>
        <v>0</v>
      </c>
    </row>
    <row r="377" spans="1:12" x14ac:dyDescent="0.25">
      <c r="A377" t="str">
        <f>US_Accidents_Dec20_updated[[#This Row],[ID]]</f>
        <v>A-3784132</v>
      </c>
      <c r="B377">
        <f>US_Accidents_Dec20_updated[[#This Row],[Start_Lat]]</f>
        <v>39.231549999999999</v>
      </c>
      <c r="C377">
        <f>US_Accidents_Dec20_updated[[#This Row],[Start_Lng]]</f>
        <v>-104.87775000000001</v>
      </c>
      <c r="D377">
        <f>US_Accidents_Dec20_updated[[#This Row],[Severity]]-1</f>
        <v>2</v>
      </c>
      <c r="E377">
        <f>HOUR(US_Accidents_Dec20_updated[[#This Row],[Start_Time]])</f>
        <v>14</v>
      </c>
      <c r="F377">
        <f>DAY(US_Accidents_Dec20_updated[[#This Row],[Start_Time]])</f>
        <v>19</v>
      </c>
      <c r="G377">
        <f>MONTH(US_Accidents_Dec20_updated[[#This Row],[Start_Time]])</f>
        <v>12</v>
      </c>
      <c r="H377" t="str">
        <f>US_Accidents_Dec20_updated[[#This Row],[Description]]</f>
        <v>At Greenland Rd/Exit 167 - Accident.</v>
      </c>
      <c r="I377" t="s">
        <v>50</v>
      </c>
      <c r="J377">
        <f>IF(US_Accidents_Dec20_updated[[#This Row],[Visibility(mi)]]&gt;30, 30, MROUND(US_Accidents_Dec20_updated[[#This Row],[Visibility(mi)]],5))</f>
        <v>10</v>
      </c>
      <c r="K377">
        <f>MROUND(US_Accidents_Dec20_updated[[#This Row],[Wind_Speed(mph)]],5)</f>
        <v>10</v>
      </c>
      <c r="L377">
        <f>IF(US_Accidents_Dec20_updated[[#This Row],[Precipitation(in)]]&gt;0.1, 0.1, US_Accidents_Dec20_updated[[#This Row],[Precipitation(in)]])</f>
        <v>0</v>
      </c>
    </row>
    <row r="378" spans="1:12" x14ac:dyDescent="0.25">
      <c r="A378" t="str">
        <f>US_Accidents_Dec20_updated[[#This Row],[ID]]</f>
        <v>A-3784133</v>
      </c>
      <c r="B378">
        <f>US_Accidents_Dec20_updated[[#This Row],[Start_Lat]]</f>
        <v>39.899329999999999</v>
      </c>
      <c r="C378">
        <f>US_Accidents_Dec20_updated[[#This Row],[Start_Lng]]</f>
        <v>-104.98773</v>
      </c>
      <c r="D378">
        <f>US_Accidents_Dec20_updated[[#This Row],[Severity]]-1</f>
        <v>2</v>
      </c>
      <c r="E378">
        <f>HOUR(US_Accidents_Dec20_updated[[#This Row],[Start_Time]])</f>
        <v>15</v>
      </c>
      <c r="F378">
        <f>DAY(US_Accidents_Dec20_updated[[#This Row],[Start_Time]])</f>
        <v>19</v>
      </c>
      <c r="G378">
        <f>MONTH(US_Accidents_Dec20_updated[[#This Row],[Start_Time]])</f>
        <v>12</v>
      </c>
      <c r="H378" t="str">
        <f>US_Accidents_Dec20_updated[[#This Row],[Description]]</f>
        <v>At CO-128/120th Ave/Exit 223 - Accident.</v>
      </c>
      <c r="I378" t="s">
        <v>50</v>
      </c>
      <c r="J378">
        <f>IF(US_Accidents_Dec20_updated[[#This Row],[Visibility(mi)]]&gt;30, 30, MROUND(US_Accidents_Dec20_updated[[#This Row],[Visibility(mi)]],5))</f>
        <v>10</v>
      </c>
      <c r="K378">
        <f>MROUND(US_Accidents_Dec20_updated[[#This Row],[Wind_Speed(mph)]],5)</f>
        <v>10</v>
      </c>
      <c r="L378">
        <f>IF(US_Accidents_Dec20_updated[[#This Row],[Precipitation(in)]]&gt;0.1, 0.1, US_Accidents_Dec20_updated[[#This Row],[Precipitation(in)]])</f>
        <v>0</v>
      </c>
    </row>
    <row r="379" spans="1:12" x14ac:dyDescent="0.25">
      <c r="A379" t="str">
        <f>US_Accidents_Dec20_updated[[#This Row],[ID]]</f>
        <v>A-3784136</v>
      </c>
      <c r="B379">
        <f>US_Accidents_Dec20_updated[[#This Row],[Start_Lat]]</f>
        <v>39.231549999999999</v>
      </c>
      <c r="C379">
        <f>US_Accidents_Dec20_updated[[#This Row],[Start_Lng]]</f>
        <v>-104.87775000000001</v>
      </c>
      <c r="D379">
        <f>US_Accidents_Dec20_updated[[#This Row],[Severity]]-1</f>
        <v>2</v>
      </c>
      <c r="E379">
        <f>HOUR(US_Accidents_Dec20_updated[[#This Row],[Start_Time]])</f>
        <v>15</v>
      </c>
      <c r="F379">
        <f>DAY(US_Accidents_Dec20_updated[[#This Row],[Start_Time]])</f>
        <v>19</v>
      </c>
      <c r="G379">
        <f>MONTH(US_Accidents_Dec20_updated[[#This Row],[Start_Time]])</f>
        <v>12</v>
      </c>
      <c r="H379" t="str">
        <f>US_Accidents_Dec20_updated[[#This Row],[Description]]</f>
        <v>At Greenland Rd/Exit 167 - Accident.</v>
      </c>
      <c r="I379" t="s">
        <v>50</v>
      </c>
      <c r="J379">
        <f>IF(US_Accidents_Dec20_updated[[#This Row],[Visibility(mi)]]&gt;30, 30, MROUND(US_Accidents_Dec20_updated[[#This Row],[Visibility(mi)]],5))</f>
        <v>10</v>
      </c>
      <c r="K379">
        <f>MROUND(US_Accidents_Dec20_updated[[#This Row],[Wind_Speed(mph)]],5)</f>
        <v>5</v>
      </c>
      <c r="L379">
        <f>IF(US_Accidents_Dec20_updated[[#This Row],[Precipitation(in)]]&gt;0.1, 0.1, US_Accidents_Dec20_updated[[#This Row],[Precipitation(in)]])</f>
        <v>0</v>
      </c>
    </row>
    <row r="380" spans="1:12" x14ac:dyDescent="0.25">
      <c r="A380" t="str">
        <f>US_Accidents_Dec20_updated[[#This Row],[ID]]</f>
        <v>A-3784145</v>
      </c>
      <c r="B380">
        <f>US_Accidents_Dec20_updated[[#This Row],[Start_Lat]]</f>
        <v>39.763350000000003</v>
      </c>
      <c r="C380">
        <f>US_Accidents_Dec20_updated[[#This Row],[Start_Lng]]</f>
        <v>-104.78438</v>
      </c>
      <c r="D380">
        <f>US_Accidents_Dec20_updated[[#This Row],[Severity]]-1</f>
        <v>2</v>
      </c>
      <c r="E380">
        <f>HOUR(US_Accidents_Dec20_updated[[#This Row],[Start_Time]])</f>
        <v>17</v>
      </c>
      <c r="F380">
        <f>DAY(US_Accidents_Dec20_updated[[#This Row],[Start_Time]])</f>
        <v>19</v>
      </c>
      <c r="G380">
        <f>MONTH(US_Accidents_Dec20_updated[[#This Row],[Start_Time]])</f>
        <v>12</v>
      </c>
      <c r="H380" t="str">
        <f>US_Accidents_Dec20_updated[[#This Row],[Description]]</f>
        <v>At CO-32/Tower Rd/Exit 286 - Accident.</v>
      </c>
      <c r="I380" t="s">
        <v>50</v>
      </c>
      <c r="J380">
        <f>IF(US_Accidents_Dec20_updated[[#This Row],[Visibility(mi)]]&gt;30, 30, MROUND(US_Accidents_Dec20_updated[[#This Row],[Visibility(mi)]],5))</f>
        <v>10</v>
      </c>
      <c r="K380">
        <f>MROUND(US_Accidents_Dec20_updated[[#This Row],[Wind_Speed(mph)]],5)</f>
        <v>10</v>
      </c>
      <c r="L380">
        <f>IF(US_Accidents_Dec20_updated[[#This Row],[Precipitation(in)]]&gt;0.1, 0.1, US_Accidents_Dec20_updated[[#This Row],[Precipitation(in)]])</f>
        <v>0</v>
      </c>
    </row>
    <row r="381" spans="1:12" x14ac:dyDescent="0.25">
      <c r="A381" t="str">
        <f>US_Accidents_Dec20_updated[[#This Row],[ID]]</f>
        <v>A-3784146</v>
      </c>
      <c r="B381">
        <f>US_Accidents_Dec20_updated[[#This Row],[Start_Lat]]</f>
        <v>39.339849999999998</v>
      </c>
      <c r="C381">
        <f>US_Accidents_Dec20_updated[[#This Row],[Start_Lng]]</f>
        <v>-104.87577</v>
      </c>
      <c r="D381">
        <f>US_Accidents_Dec20_updated[[#This Row],[Severity]]-1</f>
        <v>2</v>
      </c>
      <c r="E381">
        <f>HOUR(US_Accidents_Dec20_updated[[#This Row],[Start_Time]])</f>
        <v>17</v>
      </c>
      <c r="F381">
        <f>DAY(US_Accidents_Dec20_updated[[#This Row],[Start_Time]])</f>
        <v>19</v>
      </c>
      <c r="G381">
        <f>MONTH(US_Accidents_Dec20_updated[[#This Row],[Start_Time]])</f>
        <v>12</v>
      </c>
      <c r="H381" t="str">
        <f>US_Accidents_Dec20_updated[[#This Row],[Description]]</f>
        <v>At Tomah Rd/Exit 174 - Accident.</v>
      </c>
      <c r="I381" t="s">
        <v>50</v>
      </c>
      <c r="J381">
        <f>IF(US_Accidents_Dec20_updated[[#This Row],[Visibility(mi)]]&gt;30, 30, MROUND(US_Accidents_Dec20_updated[[#This Row],[Visibility(mi)]],5))</f>
        <v>10</v>
      </c>
      <c r="K381">
        <f>MROUND(US_Accidents_Dec20_updated[[#This Row],[Wind_Speed(mph)]],5)</f>
        <v>0</v>
      </c>
      <c r="L381">
        <f>IF(US_Accidents_Dec20_updated[[#This Row],[Precipitation(in)]]&gt;0.1, 0.1, US_Accidents_Dec20_updated[[#This Row],[Precipitation(in)]])</f>
        <v>0</v>
      </c>
    </row>
    <row r="382" spans="1:12" x14ac:dyDescent="0.25">
      <c r="A382" t="str">
        <f>US_Accidents_Dec20_updated[[#This Row],[ID]]</f>
        <v>A-3784147</v>
      </c>
      <c r="B382">
        <f>US_Accidents_Dec20_updated[[#This Row],[Start_Lat]]</f>
        <v>39.711620000000003</v>
      </c>
      <c r="C382">
        <f>US_Accidents_Dec20_updated[[#This Row],[Start_Lng]]</f>
        <v>-104.99944000000001</v>
      </c>
      <c r="D382">
        <f>US_Accidents_Dec20_updated[[#This Row],[Severity]]-1</f>
        <v>2</v>
      </c>
      <c r="E382">
        <f>HOUR(US_Accidents_Dec20_updated[[#This Row],[Start_Time]])</f>
        <v>16</v>
      </c>
      <c r="F382">
        <f>DAY(US_Accidents_Dec20_updated[[#This Row],[Start_Time]])</f>
        <v>19</v>
      </c>
      <c r="G382">
        <f>MONTH(US_Accidents_Dec20_updated[[#This Row],[Start_Time]])</f>
        <v>12</v>
      </c>
      <c r="H382" t="str">
        <f>US_Accidents_Dec20_updated[[#This Row],[Description]]</f>
        <v>At CO-26/Alameda Ave/Exit 208 - Accident.</v>
      </c>
      <c r="I382" t="s">
        <v>50</v>
      </c>
      <c r="J382">
        <f>IF(US_Accidents_Dec20_updated[[#This Row],[Visibility(mi)]]&gt;30, 30, MROUND(US_Accidents_Dec20_updated[[#This Row],[Visibility(mi)]],5))</f>
        <v>10</v>
      </c>
      <c r="K382">
        <f>MROUND(US_Accidents_Dec20_updated[[#This Row],[Wind_Speed(mph)]],5)</f>
        <v>5</v>
      </c>
      <c r="L382">
        <f>IF(US_Accidents_Dec20_updated[[#This Row],[Precipitation(in)]]&gt;0.1, 0.1, US_Accidents_Dec20_updated[[#This Row],[Precipitation(in)]])</f>
        <v>0</v>
      </c>
    </row>
    <row r="383" spans="1:12" x14ac:dyDescent="0.25">
      <c r="A383" t="str">
        <f>US_Accidents_Dec20_updated[[#This Row],[ID]]</f>
        <v>A-3784151</v>
      </c>
      <c r="B383">
        <f>US_Accidents_Dec20_updated[[#This Row],[Start_Lat]]</f>
        <v>39.578600000000002</v>
      </c>
      <c r="C383">
        <f>US_Accidents_Dec20_updated[[#This Row],[Start_Lng]]</f>
        <v>-104.87571</v>
      </c>
      <c r="D383">
        <f>US_Accidents_Dec20_updated[[#This Row],[Severity]]-1</f>
        <v>2</v>
      </c>
      <c r="E383">
        <f>HOUR(US_Accidents_Dec20_updated[[#This Row],[Start_Time]])</f>
        <v>17</v>
      </c>
      <c r="F383">
        <f>DAY(US_Accidents_Dec20_updated[[#This Row],[Start_Time]])</f>
        <v>19</v>
      </c>
      <c r="G383">
        <f>MONTH(US_Accidents_Dec20_updated[[#This Row],[Start_Time]])</f>
        <v>12</v>
      </c>
      <c r="H383" t="str">
        <f>US_Accidents_Dec20_updated[[#This Row],[Description]]</f>
        <v>At Dry Creek Rd/Exit 196 - Accident.</v>
      </c>
      <c r="I383" t="s">
        <v>50</v>
      </c>
      <c r="J383">
        <f>IF(US_Accidents_Dec20_updated[[#This Row],[Visibility(mi)]]&gt;30, 30, MROUND(US_Accidents_Dec20_updated[[#This Row],[Visibility(mi)]],5))</f>
        <v>10</v>
      </c>
      <c r="K383">
        <f>MROUND(US_Accidents_Dec20_updated[[#This Row],[Wind_Speed(mph)]],5)</f>
        <v>5</v>
      </c>
      <c r="L383">
        <f>IF(US_Accidents_Dec20_updated[[#This Row],[Precipitation(in)]]&gt;0.1, 0.1, US_Accidents_Dec20_updated[[#This Row],[Precipitation(in)]])</f>
        <v>0</v>
      </c>
    </row>
    <row r="384" spans="1:12" x14ac:dyDescent="0.25">
      <c r="A384" t="str">
        <f>US_Accidents_Dec20_updated[[#This Row],[ID]]</f>
        <v>A-3784154</v>
      </c>
      <c r="B384">
        <f>US_Accidents_Dec20_updated[[#This Row],[Start_Lat]]</f>
        <v>40.474919999999997</v>
      </c>
      <c r="C384">
        <f>US_Accidents_Dec20_updated[[#This Row],[Start_Lng]]</f>
        <v>-104.99173999999999</v>
      </c>
      <c r="D384">
        <f>US_Accidents_Dec20_updated[[#This Row],[Severity]]-1</f>
        <v>2</v>
      </c>
      <c r="E384">
        <f>HOUR(US_Accidents_Dec20_updated[[#This Row],[Start_Time]])</f>
        <v>17</v>
      </c>
      <c r="F384">
        <f>DAY(US_Accidents_Dec20_updated[[#This Row],[Start_Time]])</f>
        <v>19</v>
      </c>
      <c r="G384">
        <f>MONTH(US_Accidents_Dec20_updated[[#This Row],[Start_Time]])</f>
        <v>12</v>
      </c>
      <c r="H384" t="str">
        <f>US_Accidents_Dec20_updated[[#This Row],[Description]]</f>
        <v>At CO-392/Exit 262 - Accident.</v>
      </c>
      <c r="I384" t="s">
        <v>50</v>
      </c>
      <c r="J384">
        <f>IF(US_Accidents_Dec20_updated[[#This Row],[Visibility(mi)]]&gt;30, 30, MROUND(US_Accidents_Dec20_updated[[#This Row],[Visibility(mi)]],5))</f>
        <v>10</v>
      </c>
      <c r="K384">
        <f>MROUND(US_Accidents_Dec20_updated[[#This Row],[Wind_Speed(mph)]],5)</f>
        <v>0</v>
      </c>
      <c r="L384">
        <f>IF(US_Accidents_Dec20_updated[[#This Row],[Precipitation(in)]]&gt;0.1, 0.1, US_Accidents_Dec20_updated[[#This Row],[Precipitation(in)]])</f>
        <v>0</v>
      </c>
    </row>
    <row r="385" spans="1:12" x14ac:dyDescent="0.25">
      <c r="A385" t="str">
        <f>US_Accidents_Dec20_updated[[#This Row],[ID]]</f>
        <v>A-3784157</v>
      </c>
      <c r="B385">
        <f>US_Accidents_Dec20_updated[[#This Row],[Start_Lat]]</f>
        <v>39.65925</v>
      </c>
      <c r="C385">
        <f>US_Accidents_Dec20_updated[[#This Row],[Start_Lng]]</f>
        <v>-104.84138</v>
      </c>
      <c r="D385">
        <f>US_Accidents_Dec20_updated[[#This Row],[Severity]]-1</f>
        <v>2</v>
      </c>
      <c r="E385">
        <f>HOUR(US_Accidents_Dec20_updated[[#This Row],[Start_Time]])</f>
        <v>18</v>
      </c>
      <c r="F385">
        <f>DAY(US_Accidents_Dec20_updated[[#This Row],[Start_Time]])</f>
        <v>19</v>
      </c>
      <c r="G385">
        <f>MONTH(US_Accidents_Dec20_updated[[#This Row],[Start_Time]])</f>
        <v>12</v>
      </c>
      <c r="H385" t="str">
        <f>US_Accidents_Dec20_updated[[#This Row],[Description]]</f>
        <v>Between CO-83/Parker Rd/Exit 4 and Iliff Ave/Exit 5 - Accident. Two lanes blocked.</v>
      </c>
      <c r="I385" t="s">
        <v>50</v>
      </c>
      <c r="J385">
        <f>IF(US_Accidents_Dec20_updated[[#This Row],[Visibility(mi)]]&gt;30, 30, MROUND(US_Accidents_Dec20_updated[[#This Row],[Visibility(mi)]],5))</f>
        <v>10</v>
      </c>
      <c r="K385">
        <f>MROUND(US_Accidents_Dec20_updated[[#This Row],[Wind_Speed(mph)]],5)</f>
        <v>10</v>
      </c>
      <c r="L385">
        <f>IF(US_Accidents_Dec20_updated[[#This Row],[Precipitation(in)]]&gt;0.1, 0.1, US_Accidents_Dec20_updated[[#This Row],[Precipitation(in)]])</f>
        <v>0</v>
      </c>
    </row>
    <row r="386" spans="1:12" x14ac:dyDescent="0.25">
      <c r="A386" t="str">
        <f>US_Accidents_Dec20_updated[[#This Row],[ID]]</f>
        <v>A-3784158</v>
      </c>
      <c r="B386">
        <f>US_Accidents_Dec20_updated[[#This Row],[Start_Lat]]</f>
        <v>39.780239999999999</v>
      </c>
      <c r="C386">
        <f>US_Accidents_Dec20_updated[[#This Row],[Start_Lng]]</f>
        <v>-104.9905</v>
      </c>
      <c r="D386">
        <f>US_Accidents_Dec20_updated[[#This Row],[Severity]]-1</f>
        <v>2</v>
      </c>
      <c r="E386">
        <f>HOUR(US_Accidents_Dec20_updated[[#This Row],[Start_Time]])</f>
        <v>18</v>
      </c>
      <c r="F386">
        <f>DAY(US_Accidents_Dec20_updated[[#This Row],[Start_Time]])</f>
        <v>19</v>
      </c>
      <c r="G386">
        <f>MONTH(US_Accidents_Dec20_updated[[#This Row],[Start_Time]])</f>
        <v>12</v>
      </c>
      <c r="H386" t="str">
        <f>US_Accidents_Dec20_updated[[#This Row],[Description]]</f>
        <v>At I-25/US-87/Valley Hwy/Exit 274 - Accident.</v>
      </c>
      <c r="I386" t="s">
        <v>50</v>
      </c>
      <c r="J386">
        <f>IF(US_Accidents_Dec20_updated[[#This Row],[Visibility(mi)]]&gt;30, 30, MROUND(US_Accidents_Dec20_updated[[#This Row],[Visibility(mi)]],5))</f>
        <v>10</v>
      </c>
      <c r="K386">
        <f>MROUND(US_Accidents_Dec20_updated[[#This Row],[Wind_Speed(mph)]],5)</f>
        <v>5</v>
      </c>
      <c r="L386">
        <f>IF(US_Accidents_Dec20_updated[[#This Row],[Precipitation(in)]]&gt;0.1, 0.1, US_Accidents_Dec20_updated[[#This Row],[Precipitation(in)]])</f>
        <v>0</v>
      </c>
    </row>
    <row r="387" spans="1:12" x14ac:dyDescent="0.25">
      <c r="A387" t="str">
        <f>US_Accidents_Dec20_updated[[#This Row],[ID]]</f>
        <v>A-3784160</v>
      </c>
      <c r="B387">
        <f>US_Accidents_Dec20_updated[[#This Row],[Start_Lat]]</f>
        <v>39.78313</v>
      </c>
      <c r="C387">
        <f>US_Accidents_Dec20_updated[[#This Row],[Start_Lng]]</f>
        <v>-105.00679</v>
      </c>
      <c r="D387">
        <f>US_Accidents_Dec20_updated[[#This Row],[Severity]]-1</f>
        <v>2</v>
      </c>
      <c r="E387">
        <f>HOUR(US_Accidents_Dec20_updated[[#This Row],[Start_Time]])</f>
        <v>18</v>
      </c>
      <c r="F387">
        <f>DAY(US_Accidents_Dec20_updated[[#This Row],[Start_Time]])</f>
        <v>19</v>
      </c>
      <c r="G387">
        <f>MONTH(US_Accidents_Dec20_updated[[#This Row],[Start_Time]])</f>
        <v>12</v>
      </c>
      <c r="H387" t="str">
        <f>US_Accidents_Dec20_updated[[#This Row],[Description]]</f>
        <v>At Pecos St/Exit 273 - Accident.</v>
      </c>
      <c r="I387" t="s">
        <v>50</v>
      </c>
      <c r="J387">
        <f>IF(US_Accidents_Dec20_updated[[#This Row],[Visibility(mi)]]&gt;30, 30, MROUND(US_Accidents_Dec20_updated[[#This Row],[Visibility(mi)]],5))</f>
        <v>10</v>
      </c>
      <c r="K387">
        <f>MROUND(US_Accidents_Dec20_updated[[#This Row],[Wind_Speed(mph)]],5)</f>
        <v>0</v>
      </c>
      <c r="L387">
        <f>IF(US_Accidents_Dec20_updated[[#This Row],[Precipitation(in)]]&gt;0.1, 0.1, US_Accidents_Dec20_updated[[#This Row],[Precipitation(in)]])</f>
        <v>0</v>
      </c>
    </row>
    <row r="388" spans="1:12" x14ac:dyDescent="0.25">
      <c r="A388" t="str">
        <f>US_Accidents_Dec20_updated[[#This Row],[ID]]</f>
        <v>A-3784173</v>
      </c>
      <c r="B388">
        <f>US_Accidents_Dec20_updated[[#This Row],[Start_Lat]]</f>
        <v>39.123840000000001</v>
      </c>
      <c r="C388">
        <f>US_Accidents_Dec20_updated[[#This Row],[Start_Lng]]</f>
        <v>-104.86494999999999</v>
      </c>
      <c r="D388">
        <f>US_Accidents_Dec20_updated[[#This Row],[Severity]]-1</f>
        <v>2</v>
      </c>
      <c r="E388">
        <f>HOUR(US_Accidents_Dec20_updated[[#This Row],[Start_Time]])</f>
        <v>22</v>
      </c>
      <c r="F388">
        <f>DAY(US_Accidents_Dec20_updated[[#This Row],[Start_Time]])</f>
        <v>19</v>
      </c>
      <c r="G388">
        <f>MONTH(US_Accidents_Dec20_updated[[#This Row],[Start_Time]])</f>
        <v>12</v>
      </c>
      <c r="H388" t="str">
        <f>US_Accidents_Dec20_updated[[#This Row],[Description]]</f>
        <v>At CO-105/Exit 161 - Accident.</v>
      </c>
      <c r="I388" t="s">
        <v>50</v>
      </c>
      <c r="J388">
        <f>IF(US_Accidents_Dec20_updated[[#This Row],[Visibility(mi)]]&gt;30, 30, MROUND(US_Accidents_Dec20_updated[[#This Row],[Visibility(mi)]],5))</f>
        <v>10</v>
      </c>
      <c r="K388">
        <f>MROUND(US_Accidents_Dec20_updated[[#This Row],[Wind_Speed(mph)]],5)</f>
        <v>5</v>
      </c>
      <c r="L388">
        <f>IF(US_Accidents_Dec20_updated[[#This Row],[Precipitation(in)]]&gt;0.1, 0.1, US_Accidents_Dec20_updated[[#This Row],[Precipitation(in)]])</f>
        <v>0</v>
      </c>
    </row>
    <row r="389" spans="1:12" x14ac:dyDescent="0.25">
      <c r="A389" t="str">
        <f>US_Accidents_Dec20_updated[[#This Row],[ID]]</f>
        <v>A-3785892</v>
      </c>
      <c r="B389">
        <f>US_Accidents_Dec20_updated[[#This Row],[Start_Lat]]</f>
        <v>39.985329999999998</v>
      </c>
      <c r="C389">
        <f>US_Accidents_Dec20_updated[[#This Row],[Start_Lng]]</f>
        <v>-104.98784000000001</v>
      </c>
      <c r="D389">
        <f>US_Accidents_Dec20_updated[[#This Row],[Severity]]-1</f>
        <v>2</v>
      </c>
      <c r="E389">
        <f>HOUR(US_Accidents_Dec20_updated[[#This Row],[Start_Time]])</f>
        <v>23</v>
      </c>
      <c r="F389">
        <f>DAY(US_Accidents_Dec20_updated[[#This Row],[Start_Time]])</f>
        <v>19</v>
      </c>
      <c r="G389">
        <f>MONTH(US_Accidents_Dec20_updated[[#This Row],[Start_Time]])</f>
        <v>12</v>
      </c>
      <c r="H389" t="str">
        <f>US_Accidents_Dec20_updated[[#This Row],[Description]]</f>
        <v>At E-470/Northwest Pky - Accident.</v>
      </c>
      <c r="I389" t="s">
        <v>50</v>
      </c>
      <c r="J389">
        <f>IF(US_Accidents_Dec20_updated[[#This Row],[Visibility(mi)]]&gt;30, 30, MROUND(US_Accidents_Dec20_updated[[#This Row],[Visibility(mi)]],5))</f>
        <v>10</v>
      </c>
      <c r="K389">
        <f>MROUND(US_Accidents_Dec20_updated[[#This Row],[Wind_Speed(mph)]],5)</f>
        <v>0</v>
      </c>
      <c r="L389">
        <f>IF(US_Accidents_Dec20_updated[[#This Row],[Precipitation(in)]]&gt;0.1, 0.1, US_Accidents_Dec20_updated[[#This Row],[Precipitation(in)]])</f>
        <v>0</v>
      </c>
    </row>
    <row r="390" spans="1:12" x14ac:dyDescent="0.25">
      <c r="A390" t="str">
        <f>US_Accidents_Dec20_updated[[#This Row],[ID]]</f>
        <v>A-3785897</v>
      </c>
      <c r="B390">
        <f>US_Accidents_Dec20_updated[[#This Row],[Start_Lat]]</f>
        <v>39.899299999999997</v>
      </c>
      <c r="C390">
        <f>US_Accidents_Dec20_updated[[#This Row],[Start_Lng]]</f>
        <v>-104.98796</v>
      </c>
      <c r="D390">
        <f>US_Accidents_Dec20_updated[[#This Row],[Severity]]-1</f>
        <v>2</v>
      </c>
      <c r="E390">
        <f>HOUR(US_Accidents_Dec20_updated[[#This Row],[Start_Time]])</f>
        <v>6</v>
      </c>
      <c r="F390">
        <f>DAY(US_Accidents_Dec20_updated[[#This Row],[Start_Time]])</f>
        <v>20</v>
      </c>
      <c r="G390">
        <f>MONTH(US_Accidents_Dec20_updated[[#This Row],[Start_Time]])</f>
        <v>12</v>
      </c>
      <c r="H390" t="str">
        <f>US_Accidents_Dec20_updated[[#This Row],[Description]]</f>
        <v>At 104th Ave/Exit 221 - Accident.</v>
      </c>
      <c r="I390" t="s">
        <v>50</v>
      </c>
      <c r="J390">
        <f>IF(US_Accidents_Dec20_updated[[#This Row],[Visibility(mi)]]&gt;30, 30, MROUND(US_Accidents_Dec20_updated[[#This Row],[Visibility(mi)]],5))</f>
        <v>10</v>
      </c>
      <c r="K390">
        <f>MROUND(US_Accidents_Dec20_updated[[#This Row],[Wind_Speed(mph)]],5)</f>
        <v>0</v>
      </c>
      <c r="L390">
        <f>IF(US_Accidents_Dec20_updated[[#This Row],[Precipitation(in)]]&gt;0.1, 0.1, US_Accidents_Dec20_updated[[#This Row],[Precipitation(in)]])</f>
        <v>0</v>
      </c>
    </row>
    <row r="391" spans="1:12" x14ac:dyDescent="0.25">
      <c r="A391" t="str">
        <f>US_Accidents_Dec20_updated[[#This Row],[ID]]</f>
        <v>A-3785900</v>
      </c>
      <c r="B391">
        <f>US_Accidents_Dec20_updated[[#This Row],[Start_Lat]]</f>
        <v>39.899299999999997</v>
      </c>
      <c r="C391">
        <f>US_Accidents_Dec20_updated[[#This Row],[Start_Lng]]</f>
        <v>-104.98796</v>
      </c>
      <c r="D391">
        <f>US_Accidents_Dec20_updated[[#This Row],[Severity]]-1</f>
        <v>2</v>
      </c>
      <c r="E391">
        <f>HOUR(US_Accidents_Dec20_updated[[#This Row],[Start_Time]])</f>
        <v>7</v>
      </c>
      <c r="F391">
        <f>DAY(US_Accidents_Dec20_updated[[#This Row],[Start_Time]])</f>
        <v>20</v>
      </c>
      <c r="G391">
        <f>MONTH(US_Accidents_Dec20_updated[[#This Row],[Start_Time]])</f>
        <v>12</v>
      </c>
      <c r="H391" t="str">
        <f>US_Accidents_Dec20_updated[[#This Row],[Description]]</f>
        <v>At 104th Ave/Exit 221 - Accident.</v>
      </c>
      <c r="I391" t="s">
        <v>50</v>
      </c>
      <c r="J391">
        <f>IF(US_Accidents_Dec20_updated[[#This Row],[Visibility(mi)]]&gt;30, 30, MROUND(US_Accidents_Dec20_updated[[#This Row],[Visibility(mi)]],5))</f>
        <v>10</v>
      </c>
      <c r="K391">
        <f>MROUND(US_Accidents_Dec20_updated[[#This Row],[Wind_Speed(mph)]],5)</f>
        <v>0</v>
      </c>
      <c r="L391">
        <f>IF(US_Accidents_Dec20_updated[[#This Row],[Precipitation(in)]]&gt;0.1, 0.1, US_Accidents_Dec20_updated[[#This Row],[Precipitation(in)]])</f>
        <v>0</v>
      </c>
    </row>
    <row r="392" spans="1:12" x14ac:dyDescent="0.25">
      <c r="A392" t="str">
        <f>US_Accidents_Dec20_updated[[#This Row],[ID]]</f>
        <v>A-3785905</v>
      </c>
      <c r="B392">
        <f>US_Accidents_Dec20_updated[[#This Row],[Start_Lat]]</f>
        <v>39.18045</v>
      </c>
      <c r="C392">
        <f>US_Accidents_Dec20_updated[[#This Row],[Start_Lng]]</f>
        <v>-104.85008000000001</v>
      </c>
      <c r="D392">
        <f>US_Accidents_Dec20_updated[[#This Row],[Severity]]-1</f>
        <v>2</v>
      </c>
      <c r="E392">
        <f>HOUR(US_Accidents_Dec20_updated[[#This Row],[Start_Time]])</f>
        <v>8</v>
      </c>
      <c r="F392">
        <f>DAY(US_Accidents_Dec20_updated[[#This Row],[Start_Time]])</f>
        <v>20</v>
      </c>
      <c r="G392">
        <f>MONTH(US_Accidents_Dec20_updated[[#This Row],[Start_Time]])</f>
        <v>12</v>
      </c>
      <c r="H392" t="str">
        <f>US_Accidents_Dec20_updated[[#This Row],[Description]]</f>
        <v>At Greenland Rd/Exit 167 - Accident.</v>
      </c>
      <c r="I392" t="s">
        <v>50</v>
      </c>
      <c r="J392">
        <f>IF(US_Accidents_Dec20_updated[[#This Row],[Visibility(mi)]]&gt;30, 30, MROUND(US_Accidents_Dec20_updated[[#This Row],[Visibility(mi)]],5))</f>
        <v>10</v>
      </c>
      <c r="K392">
        <f>MROUND(US_Accidents_Dec20_updated[[#This Row],[Wind_Speed(mph)]],5)</f>
        <v>10</v>
      </c>
      <c r="L392">
        <f>IF(US_Accidents_Dec20_updated[[#This Row],[Precipitation(in)]]&gt;0.1, 0.1, US_Accidents_Dec20_updated[[#This Row],[Precipitation(in)]])</f>
        <v>0</v>
      </c>
    </row>
    <row r="393" spans="1:12" x14ac:dyDescent="0.25">
      <c r="A393" t="str">
        <f>US_Accidents_Dec20_updated[[#This Row],[ID]]</f>
        <v>A-3785913</v>
      </c>
      <c r="B393">
        <f>US_Accidents_Dec20_updated[[#This Row],[Start_Lat]]</f>
        <v>39.629800000000003</v>
      </c>
      <c r="C393">
        <f>US_Accidents_Dec20_updated[[#This Row],[Start_Lng]]</f>
        <v>-104.90516</v>
      </c>
      <c r="D393">
        <f>US_Accidents_Dec20_updated[[#This Row],[Severity]]-1</f>
        <v>2</v>
      </c>
      <c r="E393">
        <f>HOUR(US_Accidents_Dec20_updated[[#This Row],[Start_Time]])</f>
        <v>9</v>
      </c>
      <c r="F393">
        <f>DAY(US_Accidents_Dec20_updated[[#This Row],[Start_Time]])</f>
        <v>20</v>
      </c>
      <c r="G393">
        <f>MONTH(US_Accidents_Dec20_updated[[#This Row],[Start_Time]])</f>
        <v>12</v>
      </c>
      <c r="H393" t="str">
        <f>US_Accidents_Dec20_updated[[#This Row],[Description]]</f>
        <v>At I-225 - Accident.</v>
      </c>
      <c r="I393" t="s">
        <v>50</v>
      </c>
      <c r="J393">
        <f>IF(US_Accidents_Dec20_updated[[#This Row],[Visibility(mi)]]&gt;30, 30, MROUND(US_Accidents_Dec20_updated[[#This Row],[Visibility(mi)]],5))</f>
        <v>10</v>
      </c>
      <c r="K393">
        <f>MROUND(US_Accidents_Dec20_updated[[#This Row],[Wind_Speed(mph)]],5)</f>
        <v>10</v>
      </c>
      <c r="L393">
        <f>IF(US_Accidents_Dec20_updated[[#This Row],[Precipitation(in)]]&gt;0.1, 0.1, US_Accidents_Dec20_updated[[#This Row],[Precipitation(in)]])</f>
        <v>0</v>
      </c>
    </row>
    <row r="394" spans="1:12" x14ac:dyDescent="0.25">
      <c r="A394" t="str">
        <f>US_Accidents_Dec20_updated[[#This Row],[ID]]</f>
        <v>A-3785916</v>
      </c>
      <c r="B394">
        <f>US_Accidents_Dec20_updated[[#This Row],[Start_Lat]]</f>
        <v>40.388449999999999</v>
      </c>
      <c r="C394">
        <f>US_Accidents_Dec20_updated[[#This Row],[Start_Lng]]</f>
        <v>-104.99353000000001</v>
      </c>
      <c r="D394">
        <f>US_Accidents_Dec20_updated[[#This Row],[Severity]]-1</f>
        <v>2</v>
      </c>
      <c r="E394">
        <f>HOUR(US_Accidents_Dec20_updated[[#This Row],[Start_Time]])</f>
        <v>12</v>
      </c>
      <c r="F394">
        <f>DAY(US_Accidents_Dec20_updated[[#This Row],[Start_Time]])</f>
        <v>20</v>
      </c>
      <c r="G394">
        <f>MONTH(US_Accidents_Dec20_updated[[#This Row],[Start_Time]])</f>
        <v>12</v>
      </c>
      <c r="H394" t="str">
        <f>US_Accidents_Dec20_updated[[#This Row],[Description]]</f>
        <v>At CO-402/Exit 255 - Accident.</v>
      </c>
      <c r="I394" t="s">
        <v>50</v>
      </c>
      <c r="J394">
        <f>IF(US_Accidents_Dec20_updated[[#This Row],[Visibility(mi)]]&gt;30, 30, MROUND(US_Accidents_Dec20_updated[[#This Row],[Visibility(mi)]],5))</f>
        <v>10</v>
      </c>
      <c r="K394">
        <f>MROUND(US_Accidents_Dec20_updated[[#This Row],[Wind_Speed(mph)]],5)</f>
        <v>5</v>
      </c>
      <c r="L394">
        <f>IF(US_Accidents_Dec20_updated[[#This Row],[Precipitation(in)]]&gt;0.1, 0.1, US_Accidents_Dec20_updated[[#This Row],[Precipitation(in)]])</f>
        <v>0</v>
      </c>
    </row>
    <row r="395" spans="1:12" x14ac:dyDescent="0.25">
      <c r="A395" t="str">
        <f>US_Accidents_Dec20_updated[[#This Row],[ID]]</f>
        <v>A-3785918</v>
      </c>
      <c r="B395">
        <f>US_Accidents_Dec20_updated[[#This Row],[Start_Lat]]</f>
        <v>39.18045</v>
      </c>
      <c r="C395">
        <f>US_Accidents_Dec20_updated[[#This Row],[Start_Lng]]</f>
        <v>-104.85008000000001</v>
      </c>
      <c r="D395">
        <f>US_Accidents_Dec20_updated[[#This Row],[Severity]]-1</f>
        <v>2</v>
      </c>
      <c r="E395">
        <f>HOUR(US_Accidents_Dec20_updated[[#This Row],[Start_Time]])</f>
        <v>12</v>
      </c>
      <c r="F395">
        <f>DAY(US_Accidents_Dec20_updated[[#This Row],[Start_Time]])</f>
        <v>20</v>
      </c>
      <c r="G395">
        <f>MONTH(US_Accidents_Dec20_updated[[#This Row],[Start_Time]])</f>
        <v>12</v>
      </c>
      <c r="H395" t="str">
        <f>US_Accidents_Dec20_updated[[#This Row],[Description]]</f>
        <v>At Greenland Rd/Exit 167 - Accident.</v>
      </c>
      <c r="I395" t="s">
        <v>50</v>
      </c>
      <c r="J395">
        <f>IF(US_Accidents_Dec20_updated[[#This Row],[Visibility(mi)]]&gt;30, 30, MROUND(US_Accidents_Dec20_updated[[#This Row],[Visibility(mi)]],5))</f>
        <v>10</v>
      </c>
      <c r="K395">
        <f>MROUND(US_Accidents_Dec20_updated[[#This Row],[Wind_Speed(mph)]],5)</f>
        <v>0</v>
      </c>
      <c r="L395">
        <f>IF(US_Accidents_Dec20_updated[[#This Row],[Precipitation(in)]]&gt;0.1, 0.1, US_Accidents_Dec20_updated[[#This Row],[Precipitation(in)]])</f>
        <v>0</v>
      </c>
    </row>
    <row r="396" spans="1:12" x14ac:dyDescent="0.25">
      <c r="A396" t="str">
        <f>US_Accidents_Dec20_updated[[#This Row],[ID]]</f>
        <v>A-3785921</v>
      </c>
      <c r="B396">
        <f>US_Accidents_Dec20_updated[[#This Row],[Start_Lat]]</f>
        <v>39.779940000000003</v>
      </c>
      <c r="C396">
        <f>US_Accidents_Dec20_updated[[#This Row],[Start_Lng]]</f>
        <v>-104.97248</v>
      </c>
      <c r="D396">
        <f>US_Accidents_Dec20_updated[[#This Row],[Severity]]-1</f>
        <v>2</v>
      </c>
      <c r="E396">
        <f>HOUR(US_Accidents_Dec20_updated[[#This Row],[Start_Time]])</f>
        <v>13</v>
      </c>
      <c r="F396">
        <f>DAY(US_Accidents_Dec20_updated[[#This Row],[Start_Time]])</f>
        <v>20</v>
      </c>
      <c r="G396">
        <f>MONTH(US_Accidents_Dec20_updated[[#This Row],[Start_Time]])</f>
        <v>12</v>
      </c>
      <c r="H396" t="str">
        <f>US_Accidents_Dec20_updated[[#This Row],[Description]]</f>
        <v>At Washington St/Exit 275A - Accident.</v>
      </c>
      <c r="I396" t="s">
        <v>50</v>
      </c>
      <c r="J396">
        <f>IF(US_Accidents_Dec20_updated[[#This Row],[Visibility(mi)]]&gt;30, 30, MROUND(US_Accidents_Dec20_updated[[#This Row],[Visibility(mi)]],5))</f>
        <v>20</v>
      </c>
      <c r="K396">
        <f>MROUND(US_Accidents_Dec20_updated[[#This Row],[Wind_Speed(mph)]],5)</f>
        <v>5</v>
      </c>
      <c r="L396">
        <f>IF(US_Accidents_Dec20_updated[[#This Row],[Precipitation(in)]]&gt;0.1, 0.1, US_Accidents_Dec20_updated[[#This Row],[Precipitation(in)]])</f>
        <v>0</v>
      </c>
    </row>
    <row r="397" spans="1:12" x14ac:dyDescent="0.25">
      <c r="A397" t="str">
        <f>US_Accidents_Dec20_updated[[#This Row],[ID]]</f>
        <v>A-3785922</v>
      </c>
      <c r="B397">
        <f>US_Accidents_Dec20_updated[[#This Row],[Start_Lat]]</f>
        <v>39.746279999999999</v>
      </c>
      <c r="C397">
        <f>US_Accidents_Dec20_updated[[#This Row],[Start_Lng]]</f>
        <v>-105.39774</v>
      </c>
      <c r="D397">
        <f>US_Accidents_Dec20_updated[[#This Row],[Severity]]-1</f>
        <v>3</v>
      </c>
      <c r="E397">
        <f>HOUR(US_Accidents_Dec20_updated[[#This Row],[Start_Time]])</f>
        <v>13</v>
      </c>
      <c r="F397">
        <f>DAY(US_Accidents_Dec20_updated[[#This Row],[Start_Time]])</f>
        <v>20</v>
      </c>
      <c r="G397">
        <f>MONTH(US_Accidents_Dec20_updated[[#This Row],[Start_Time]])</f>
        <v>12</v>
      </c>
      <c r="H397" t="str">
        <f>US_Accidents_Dec20_updated[[#This Row],[Description]]</f>
        <v>Closed between CO-119 and CO-58 - Road closed due to accident.</v>
      </c>
      <c r="I397" t="s">
        <v>50</v>
      </c>
      <c r="J397">
        <f>IF(US_Accidents_Dec20_updated[[#This Row],[Visibility(mi)]]&gt;30, 30, MROUND(US_Accidents_Dec20_updated[[#This Row],[Visibility(mi)]],5))</f>
        <v>10</v>
      </c>
      <c r="K397">
        <f>MROUND(US_Accidents_Dec20_updated[[#This Row],[Wind_Speed(mph)]],5)</f>
        <v>5</v>
      </c>
      <c r="L397">
        <f>IF(US_Accidents_Dec20_updated[[#This Row],[Precipitation(in)]]&gt;0.1, 0.1, US_Accidents_Dec20_updated[[#This Row],[Precipitation(in)]])</f>
        <v>0</v>
      </c>
    </row>
    <row r="398" spans="1:12" x14ac:dyDescent="0.25">
      <c r="A398" t="str">
        <f>US_Accidents_Dec20_updated[[#This Row],[ID]]</f>
        <v>A-3785923</v>
      </c>
      <c r="B398">
        <f>US_Accidents_Dec20_updated[[#This Row],[Start_Lat]]</f>
        <v>40.401859999999999</v>
      </c>
      <c r="C398">
        <f>US_Accidents_Dec20_updated[[#This Row],[Start_Lng]]</f>
        <v>-104.99326000000001</v>
      </c>
      <c r="D398">
        <f>US_Accidents_Dec20_updated[[#This Row],[Severity]]-1</f>
        <v>2</v>
      </c>
      <c r="E398">
        <f>HOUR(US_Accidents_Dec20_updated[[#This Row],[Start_Time]])</f>
        <v>14</v>
      </c>
      <c r="F398">
        <f>DAY(US_Accidents_Dec20_updated[[#This Row],[Start_Time]])</f>
        <v>20</v>
      </c>
      <c r="G398">
        <f>MONTH(US_Accidents_Dec20_updated[[#This Row],[Start_Time]])</f>
        <v>12</v>
      </c>
      <c r="H398" t="str">
        <f>US_Accidents_Dec20_updated[[#This Row],[Description]]</f>
        <v>At US-34/Eisenhower Blvd/Exit 257 - Accident.</v>
      </c>
      <c r="I398" t="s">
        <v>50</v>
      </c>
      <c r="J398">
        <f>IF(US_Accidents_Dec20_updated[[#This Row],[Visibility(mi)]]&gt;30, 30, MROUND(US_Accidents_Dec20_updated[[#This Row],[Visibility(mi)]],5))</f>
        <v>10</v>
      </c>
      <c r="K398">
        <f>MROUND(US_Accidents_Dec20_updated[[#This Row],[Wind_Speed(mph)]],5)</f>
        <v>0</v>
      </c>
      <c r="L398">
        <f>IF(US_Accidents_Dec20_updated[[#This Row],[Precipitation(in)]]&gt;0.1, 0.1, US_Accidents_Dec20_updated[[#This Row],[Precipitation(in)]])</f>
        <v>0</v>
      </c>
    </row>
    <row r="399" spans="1:12" x14ac:dyDescent="0.25">
      <c r="A399" t="str">
        <f>US_Accidents_Dec20_updated[[#This Row],[ID]]</f>
        <v>A-3785928</v>
      </c>
      <c r="B399">
        <f>US_Accidents_Dec20_updated[[#This Row],[Start_Lat]]</f>
        <v>40.401249999999997</v>
      </c>
      <c r="C399">
        <f>US_Accidents_Dec20_updated[[#This Row],[Start_Lng]]</f>
        <v>-104.99327</v>
      </c>
      <c r="D399">
        <f>US_Accidents_Dec20_updated[[#This Row],[Severity]]-1</f>
        <v>2</v>
      </c>
      <c r="E399">
        <f>HOUR(US_Accidents_Dec20_updated[[#This Row],[Start_Time]])</f>
        <v>15</v>
      </c>
      <c r="F399">
        <f>DAY(US_Accidents_Dec20_updated[[#This Row],[Start_Time]])</f>
        <v>20</v>
      </c>
      <c r="G399">
        <f>MONTH(US_Accidents_Dec20_updated[[#This Row],[Start_Time]])</f>
        <v>12</v>
      </c>
      <c r="H399" t="str">
        <f>US_Accidents_Dec20_updated[[#This Row],[Description]]</f>
        <v>At US-34/Eisenhower Blvd/Exit 257 - Accident. Left lane blocked.</v>
      </c>
      <c r="I399" t="s">
        <v>50</v>
      </c>
      <c r="J399">
        <f>IF(US_Accidents_Dec20_updated[[#This Row],[Visibility(mi)]]&gt;30, 30, MROUND(US_Accidents_Dec20_updated[[#This Row],[Visibility(mi)]],5))</f>
        <v>10</v>
      </c>
      <c r="K399">
        <f>MROUND(US_Accidents_Dec20_updated[[#This Row],[Wind_Speed(mph)]],5)</f>
        <v>5</v>
      </c>
      <c r="L399">
        <f>IF(US_Accidents_Dec20_updated[[#This Row],[Precipitation(in)]]&gt;0.1, 0.1, US_Accidents_Dec20_updated[[#This Row],[Precipitation(in)]])</f>
        <v>0</v>
      </c>
    </row>
    <row r="400" spans="1:12" x14ac:dyDescent="0.25">
      <c r="A400" t="str">
        <f>US_Accidents_Dec20_updated[[#This Row],[ID]]</f>
        <v>A-3785929</v>
      </c>
      <c r="B400">
        <f>US_Accidents_Dec20_updated[[#This Row],[Start_Lat]]</f>
        <v>40.401249999999997</v>
      </c>
      <c r="C400">
        <f>US_Accidents_Dec20_updated[[#This Row],[Start_Lng]]</f>
        <v>-104.99327</v>
      </c>
      <c r="D400">
        <f>US_Accidents_Dec20_updated[[#This Row],[Severity]]-1</f>
        <v>1</v>
      </c>
      <c r="E400">
        <f>HOUR(US_Accidents_Dec20_updated[[#This Row],[Start_Time]])</f>
        <v>15</v>
      </c>
      <c r="F400">
        <f>DAY(US_Accidents_Dec20_updated[[#This Row],[Start_Time]])</f>
        <v>20</v>
      </c>
      <c r="G400">
        <f>MONTH(US_Accidents_Dec20_updated[[#This Row],[Start_Time]])</f>
        <v>12</v>
      </c>
      <c r="H400" t="str">
        <f>US_Accidents_Dec20_updated[[#This Row],[Description]]</f>
        <v>At US-34/Eisenhower Blvd/Exit 257 - Accident. Left lane blocked.</v>
      </c>
      <c r="I400" t="s">
        <v>50</v>
      </c>
      <c r="J400">
        <f>IF(US_Accidents_Dec20_updated[[#This Row],[Visibility(mi)]]&gt;30, 30, MROUND(US_Accidents_Dec20_updated[[#This Row],[Visibility(mi)]],5))</f>
        <v>10</v>
      </c>
      <c r="K400">
        <f>MROUND(US_Accidents_Dec20_updated[[#This Row],[Wind_Speed(mph)]],5)</f>
        <v>5</v>
      </c>
      <c r="L400">
        <f>IF(US_Accidents_Dec20_updated[[#This Row],[Precipitation(in)]]&gt;0.1, 0.1, US_Accidents_Dec20_updated[[#This Row],[Precipitation(in)]])</f>
        <v>0</v>
      </c>
    </row>
    <row r="401" spans="1:12" x14ac:dyDescent="0.25">
      <c r="A401" t="str">
        <f>US_Accidents_Dec20_updated[[#This Row],[ID]]</f>
        <v>A-3785932</v>
      </c>
      <c r="B401">
        <f>US_Accidents_Dec20_updated[[#This Row],[Start_Lat]]</f>
        <v>39.754719999999999</v>
      </c>
      <c r="C401">
        <f>US_Accidents_Dec20_updated[[#This Row],[Start_Lng]]</f>
        <v>-104.82777</v>
      </c>
      <c r="D401">
        <f>US_Accidents_Dec20_updated[[#This Row],[Severity]]-1</f>
        <v>2</v>
      </c>
      <c r="E401">
        <f>HOUR(US_Accidents_Dec20_updated[[#This Row],[Start_Time]])</f>
        <v>16</v>
      </c>
      <c r="F401">
        <f>DAY(US_Accidents_Dec20_updated[[#This Row],[Start_Time]])</f>
        <v>20</v>
      </c>
      <c r="G401">
        <f>MONTH(US_Accidents_Dec20_updated[[#This Row],[Start_Time]])</f>
        <v>12</v>
      </c>
      <c r="H401" t="str">
        <f>US_Accidents_Dec20_updated[[#This Row],[Description]]</f>
        <v>At US-40/US-287/Colfax Ave/Exit 10 - Accident.</v>
      </c>
      <c r="I401" t="s">
        <v>50</v>
      </c>
      <c r="J401">
        <f>IF(US_Accidents_Dec20_updated[[#This Row],[Visibility(mi)]]&gt;30, 30, MROUND(US_Accidents_Dec20_updated[[#This Row],[Visibility(mi)]],5))</f>
        <v>10</v>
      </c>
      <c r="K401">
        <f>MROUND(US_Accidents_Dec20_updated[[#This Row],[Wind_Speed(mph)]],5)</f>
        <v>5</v>
      </c>
      <c r="L401">
        <f>IF(US_Accidents_Dec20_updated[[#This Row],[Precipitation(in)]]&gt;0.1, 0.1, US_Accidents_Dec20_updated[[#This Row],[Precipitation(in)]])</f>
        <v>0</v>
      </c>
    </row>
    <row r="402" spans="1:12" x14ac:dyDescent="0.25">
      <c r="A402" t="str">
        <f>US_Accidents_Dec20_updated[[#This Row],[ID]]</f>
        <v>A-3785934</v>
      </c>
      <c r="B402">
        <f>US_Accidents_Dec20_updated[[#This Row],[Start_Lat]]</f>
        <v>40.34637</v>
      </c>
      <c r="C402">
        <f>US_Accidents_Dec20_updated[[#This Row],[Start_Lng]]</f>
        <v>-104.98083</v>
      </c>
      <c r="D402">
        <f>US_Accidents_Dec20_updated[[#This Row],[Severity]]-1</f>
        <v>1</v>
      </c>
      <c r="E402">
        <f>HOUR(US_Accidents_Dec20_updated[[#This Row],[Start_Time]])</f>
        <v>16</v>
      </c>
      <c r="F402">
        <f>DAY(US_Accidents_Dec20_updated[[#This Row],[Start_Time]])</f>
        <v>20</v>
      </c>
      <c r="G402">
        <f>MONTH(US_Accidents_Dec20_updated[[#This Row],[Start_Time]])</f>
        <v>12</v>
      </c>
      <c r="H402" t="str">
        <f>US_Accidents_Dec20_updated[[#This Row],[Description]]</f>
        <v>At CO-60/Exit 252 - Accident.</v>
      </c>
      <c r="I402" t="s">
        <v>50</v>
      </c>
      <c r="J402">
        <f>IF(US_Accidents_Dec20_updated[[#This Row],[Visibility(mi)]]&gt;30, 30, MROUND(US_Accidents_Dec20_updated[[#This Row],[Visibility(mi)]],5))</f>
        <v>10</v>
      </c>
      <c r="K402">
        <f>MROUND(US_Accidents_Dec20_updated[[#This Row],[Wind_Speed(mph)]],5)</f>
        <v>0</v>
      </c>
      <c r="L402">
        <f>IF(US_Accidents_Dec20_updated[[#This Row],[Precipitation(in)]]&gt;0.1, 0.1, US_Accidents_Dec20_updated[[#This Row],[Precipitation(in)]])</f>
        <v>0</v>
      </c>
    </row>
    <row r="403" spans="1:12" x14ac:dyDescent="0.25">
      <c r="A403" t="str">
        <f>US_Accidents_Dec20_updated[[#This Row],[ID]]</f>
        <v>A-3785935</v>
      </c>
      <c r="B403">
        <f>US_Accidents_Dec20_updated[[#This Row],[Start_Lat]]</f>
        <v>40.361600000000003</v>
      </c>
      <c r="C403">
        <f>US_Accidents_Dec20_updated[[#This Row],[Start_Lng]]</f>
        <v>-104.98493000000001</v>
      </c>
      <c r="D403">
        <f>US_Accidents_Dec20_updated[[#This Row],[Severity]]-1</f>
        <v>3</v>
      </c>
      <c r="E403">
        <f>HOUR(US_Accidents_Dec20_updated[[#This Row],[Start_Time]])</f>
        <v>16</v>
      </c>
      <c r="F403">
        <f>DAY(US_Accidents_Dec20_updated[[#This Row],[Start_Time]])</f>
        <v>20</v>
      </c>
      <c r="G403">
        <f>MONTH(US_Accidents_Dec20_updated[[#This Row],[Start_Time]])</f>
        <v>12</v>
      </c>
      <c r="H403" t="str">
        <f>US_Accidents_Dec20_updated[[#This Row],[Description]]</f>
        <v>Closed between CO-402/Exit 255 and CO-56/Exit 250 - Road closed due to accident.</v>
      </c>
      <c r="I403" t="s">
        <v>50</v>
      </c>
      <c r="J403">
        <f>IF(US_Accidents_Dec20_updated[[#This Row],[Visibility(mi)]]&gt;30, 30, MROUND(US_Accidents_Dec20_updated[[#This Row],[Visibility(mi)]],5))</f>
        <v>10</v>
      </c>
      <c r="K403">
        <f>MROUND(US_Accidents_Dec20_updated[[#This Row],[Wind_Speed(mph)]],5)</f>
        <v>0</v>
      </c>
      <c r="L403">
        <f>IF(US_Accidents_Dec20_updated[[#This Row],[Precipitation(in)]]&gt;0.1, 0.1, US_Accidents_Dec20_updated[[#This Row],[Precipitation(in)]])</f>
        <v>0</v>
      </c>
    </row>
    <row r="404" spans="1:12" x14ac:dyDescent="0.25">
      <c r="A404" t="str">
        <f>US_Accidents_Dec20_updated[[#This Row],[ID]]</f>
        <v>A-3785938</v>
      </c>
      <c r="B404">
        <f>US_Accidents_Dec20_updated[[#This Row],[Start_Lat]]</f>
        <v>39.783250000000002</v>
      </c>
      <c r="C404">
        <f>US_Accidents_Dec20_updated[[#This Row],[Start_Lng]]</f>
        <v>-105.00679</v>
      </c>
      <c r="D404">
        <f>US_Accidents_Dec20_updated[[#This Row],[Severity]]-1</f>
        <v>2</v>
      </c>
      <c r="E404">
        <f>HOUR(US_Accidents_Dec20_updated[[#This Row],[Start_Time]])</f>
        <v>17</v>
      </c>
      <c r="F404">
        <f>DAY(US_Accidents_Dec20_updated[[#This Row],[Start_Time]])</f>
        <v>20</v>
      </c>
      <c r="G404">
        <f>MONTH(US_Accidents_Dec20_updated[[#This Row],[Start_Time]])</f>
        <v>12</v>
      </c>
      <c r="H404" t="str">
        <f>US_Accidents_Dec20_updated[[#This Row],[Description]]</f>
        <v>At Pecos St/Exit 273 - Accident.</v>
      </c>
      <c r="I404" t="s">
        <v>50</v>
      </c>
      <c r="J404">
        <f>IF(US_Accidents_Dec20_updated[[#This Row],[Visibility(mi)]]&gt;30, 30, MROUND(US_Accidents_Dec20_updated[[#This Row],[Visibility(mi)]],5))</f>
        <v>10</v>
      </c>
      <c r="K404">
        <f>MROUND(US_Accidents_Dec20_updated[[#This Row],[Wind_Speed(mph)]],5)</f>
        <v>5</v>
      </c>
      <c r="L404">
        <f>IF(US_Accidents_Dec20_updated[[#This Row],[Precipitation(in)]]&gt;0.1, 0.1, US_Accidents_Dec20_updated[[#This Row],[Precipitation(in)]])</f>
        <v>0</v>
      </c>
    </row>
    <row r="405" spans="1:12" x14ac:dyDescent="0.25">
      <c r="A405" t="str">
        <f>US_Accidents_Dec20_updated[[#This Row],[ID]]</f>
        <v>A-3785942</v>
      </c>
      <c r="B405">
        <f>US_Accidents_Dec20_updated[[#This Row],[Start_Lat]]</f>
        <v>39.870289999999997</v>
      </c>
      <c r="C405">
        <f>US_Accidents_Dec20_updated[[#This Row],[Start_Lng]]</f>
        <v>-104.98748000000001</v>
      </c>
      <c r="D405">
        <f>US_Accidents_Dec20_updated[[#This Row],[Severity]]-1</f>
        <v>2</v>
      </c>
      <c r="E405">
        <f>HOUR(US_Accidents_Dec20_updated[[#This Row],[Start_Time]])</f>
        <v>17</v>
      </c>
      <c r="F405">
        <f>DAY(US_Accidents_Dec20_updated[[#This Row],[Start_Time]])</f>
        <v>20</v>
      </c>
      <c r="G405">
        <f>MONTH(US_Accidents_Dec20_updated[[#This Row],[Start_Time]])</f>
        <v>12</v>
      </c>
      <c r="H405" t="str">
        <f>US_Accidents_Dec20_updated[[#This Row],[Description]]</f>
        <v>At Thornton Pky/Exit 220 - Accident.</v>
      </c>
      <c r="I405" t="s">
        <v>50</v>
      </c>
      <c r="J405">
        <f>IF(US_Accidents_Dec20_updated[[#This Row],[Visibility(mi)]]&gt;30, 30, MROUND(US_Accidents_Dec20_updated[[#This Row],[Visibility(mi)]],5))</f>
        <v>10</v>
      </c>
      <c r="K405">
        <f>MROUND(US_Accidents_Dec20_updated[[#This Row],[Wind_Speed(mph)]],5)</f>
        <v>5</v>
      </c>
      <c r="L405">
        <f>IF(US_Accidents_Dec20_updated[[#This Row],[Precipitation(in)]]&gt;0.1, 0.1, US_Accidents_Dec20_updated[[#This Row],[Precipitation(in)]])</f>
        <v>0</v>
      </c>
    </row>
    <row r="406" spans="1:12" x14ac:dyDescent="0.25">
      <c r="A406" t="str">
        <f>US_Accidents_Dec20_updated[[#This Row],[ID]]</f>
        <v>A-3785943</v>
      </c>
      <c r="B406">
        <f>US_Accidents_Dec20_updated[[#This Row],[Start_Lat]]</f>
        <v>39.779940000000003</v>
      </c>
      <c r="C406">
        <f>US_Accidents_Dec20_updated[[#This Row],[Start_Lng]]</f>
        <v>-104.97248</v>
      </c>
      <c r="D406">
        <f>US_Accidents_Dec20_updated[[#This Row],[Severity]]-1</f>
        <v>2</v>
      </c>
      <c r="E406">
        <f>HOUR(US_Accidents_Dec20_updated[[#This Row],[Start_Time]])</f>
        <v>17</v>
      </c>
      <c r="F406">
        <f>DAY(US_Accidents_Dec20_updated[[#This Row],[Start_Time]])</f>
        <v>20</v>
      </c>
      <c r="G406">
        <f>MONTH(US_Accidents_Dec20_updated[[#This Row],[Start_Time]])</f>
        <v>12</v>
      </c>
      <c r="H406" t="str">
        <f>US_Accidents_Dec20_updated[[#This Row],[Description]]</f>
        <v>At Washington St/Exit 275A - Accident.</v>
      </c>
      <c r="I406" t="s">
        <v>50</v>
      </c>
      <c r="J406">
        <f>IF(US_Accidents_Dec20_updated[[#This Row],[Visibility(mi)]]&gt;30, 30, MROUND(US_Accidents_Dec20_updated[[#This Row],[Visibility(mi)]],5))</f>
        <v>10</v>
      </c>
      <c r="K406">
        <f>MROUND(US_Accidents_Dec20_updated[[#This Row],[Wind_Speed(mph)]],5)</f>
        <v>5</v>
      </c>
      <c r="L406">
        <f>IF(US_Accidents_Dec20_updated[[#This Row],[Precipitation(in)]]&gt;0.1, 0.1, US_Accidents_Dec20_updated[[#This Row],[Precipitation(in)]])</f>
        <v>0</v>
      </c>
    </row>
    <row r="407" spans="1:12" x14ac:dyDescent="0.25">
      <c r="A407" t="str">
        <f>US_Accidents_Dec20_updated[[#This Row],[ID]]</f>
        <v>A-3785944</v>
      </c>
      <c r="B407">
        <f>US_Accidents_Dec20_updated[[#This Row],[Start_Lat]]</f>
        <v>39.71172</v>
      </c>
      <c r="C407">
        <f>US_Accidents_Dec20_updated[[#This Row],[Start_Lng]]</f>
        <v>-104.82666999999999</v>
      </c>
      <c r="D407">
        <f>US_Accidents_Dec20_updated[[#This Row],[Severity]]-1</f>
        <v>2</v>
      </c>
      <c r="E407">
        <f>HOUR(US_Accidents_Dec20_updated[[#This Row],[Start_Time]])</f>
        <v>17</v>
      </c>
      <c r="F407">
        <f>DAY(US_Accidents_Dec20_updated[[#This Row],[Start_Time]])</f>
        <v>20</v>
      </c>
      <c r="G407">
        <f>MONTH(US_Accidents_Dec20_updated[[#This Row],[Start_Time]])</f>
        <v>12</v>
      </c>
      <c r="H407" t="str">
        <f>US_Accidents_Dec20_updated[[#This Row],[Description]]</f>
        <v>At E Alameda Ave/Exit 8 - Accident.</v>
      </c>
      <c r="I407" t="s">
        <v>50</v>
      </c>
      <c r="J407">
        <f>IF(US_Accidents_Dec20_updated[[#This Row],[Visibility(mi)]]&gt;30, 30, MROUND(US_Accidents_Dec20_updated[[#This Row],[Visibility(mi)]],5))</f>
        <v>10</v>
      </c>
      <c r="K407">
        <f>MROUND(US_Accidents_Dec20_updated[[#This Row],[Wind_Speed(mph)]],5)</f>
        <v>5</v>
      </c>
      <c r="L407">
        <f>IF(US_Accidents_Dec20_updated[[#This Row],[Precipitation(in)]]&gt;0.1, 0.1, US_Accidents_Dec20_updated[[#This Row],[Precipitation(in)]])</f>
        <v>0</v>
      </c>
    </row>
    <row r="408" spans="1:12" x14ac:dyDescent="0.25">
      <c r="A408" t="str">
        <f>US_Accidents_Dec20_updated[[#This Row],[ID]]</f>
        <v>A-3785948</v>
      </c>
      <c r="B408">
        <f>US_Accidents_Dec20_updated[[#This Row],[Start_Lat]]</f>
        <v>39.899329999999999</v>
      </c>
      <c r="C408">
        <f>US_Accidents_Dec20_updated[[#This Row],[Start_Lng]]</f>
        <v>-104.98773</v>
      </c>
      <c r="D408">
        <f>US_Accidents_Dec20_updated[[#This Row],[Severity]]-1</f>
        <v>2</v>
      </c>
      <c r="E408">
        <f>HOUR(US_Accidents_Dec20_updated[[#This Row],[Start_Time]])</f>
        <v>18</v>
      </c>
      <c r="F408">
        <f>DAY(US_Accidents_Dec20_updated[[#This Row],[Start_Time]])</f>
        <v>20</v>
      </c>
      <c r="G408">
        <f>MONTH(US_Accidents_Dec20_updated[[#This Row],[Start_Time]])</f>
        <v>12</v>
      </c>
      <c r="H408" t="str">
        <f>US_Accidents_Dec20_updated[[#This Row],[Description]]</f>
        <v>At CO-128/120th Ave/Exit 223 - Accident.</v>
      </c>
      <c r="I408" t="s">
        <v>50</v>
      </c>
      <c r="J408">
        <f>IF(US_Accidents_Dec20_updated[[#This Row],[Visibility(mi)]]&gt;30, 30, MROUND(US_Accidents_Dec20_updated[[#This Row],[Visibility(mi)]],5))</f>
        <v>10</v>
      </c>
      <c r="K408">
        <f>MROUND(US_Accidents_Dec20_updated[[#This Row],[Wind_Speed(mph)]],5)</f>
        <v>5</v>
      </c>
      <c r="L408">
        <f>IF(US_Accidents_Dec20_updated[[#This Row],[Precipitation(in)]]&gt;0.1, 0.1, US_Accidents_Dec20_updated[[#This Row],[Precipitation(in)]])</f>
        <v>0</v>
      </c>
    </row>
    <row r="409" spans="1:12" x14ac:dyDescent="0.25">
      <c r="A409" t="str">
        <f>US_Accidents_Dec20_updated[[#This Row],[ID]]</f>
        <v>A-3785949</v>
      </c>
      <c r="B409">
        <f>US_Accidents_Dec20_updated[[#This Row],[Start_Lat]]</f>
        <v>39.899299999999997</v>
      </c>
      <c r="C409">
        <f>US_Accidents_Dec20_updated[[#This Row],[Start_Lng]]</f>
        <v>-104.98796</v>
      </c>
      <c r="D409">
        <f>US_Accidents_Dec20_updated[[#This Row],[Severity]]-1</f>
        <v>2</v>
      </c>
      <c r="E409">
        <f>HOUR(US_Accidents_Dec20_updated[[#This Row],[Start_Time]])</f>
        <v>18</v>
      </c>
      <c r="F409">
        <f>DAY(US_Accidents_Dec20_updated[[#This Row],[Start_Time]])</f>
        <v>20</v>
      </c>
      <c r="G409">
        <f>MONTH(US_Accidents_Dec20_updated[[#This Row],[Start_Time]])</f>
        <v>12</v>
      </c>
      <c r="H409" t="str">
        <f>US_Accidents_Dec20_updated[[#This Row],[Description]]</f>
        <v>At 104th Ave/Exit 221 - Accident.</v>
      </c>
      <c r="I409" t="s">
        <v>50</v>
      </c>
      <c r="J409">
        <f>IF(US_Accidents_Dec20_updated[[#This Row],[Visibility(mi)]]&gt;30, 30, MROUND(US_Accidents_Dec20_updated[[#This Row],[Visibility(mi)]],5))</f>
        <v>10</v>
      </c>
      <c r="K409">
        <f>MROUND(US_Accidents_Dec20_updated[[#This Row],[Wind_Speed(mph)]],5)</f>
        <v>5</v>
      </c>
      <c r="L409">
        <f>IF(US_Accidents_Dec20_updated[[#This Row],[Precipitation(in)]]&gt;0.1, 0.1, US_Accidents_Dec20_updated[[#This Row],[Precipitation(in)]])</f>
        <v>0</v>
      </c>
    </row>
    <row r="410" spans="1:12" x14ac:dyDescent="0.25">
      <c r="A410" t="str">
        <f>US_Accidents_Dec20_updated[[#This Row],[ID]]</f>
        <v>A-3785951</v>
      </c>
      <c r="B410">
        <f>US_Accidents_Dec20_updated[[#This Row],[Start_Lat]]</f>
        <v>39.25564</v>
      </c>
      <c r="C410">
        <f>US_Accidents_Dec20_updated[[#This Row],[Start_Lng]]</f>
        <v>-105.96324</v>
      </c>
      <c r="D410">
        <f>US_Accidents_Dec20_updated[[#This Row],[Severity]]-1</f>
        <v>2</v>
      </c>
      <c r="E410">
        <f>HOUR(US_Accidents_Dec20_updated[[#This Row],[Start_Time]])</f>
        <v>19</v>
      </c>
      <c r="F410">
        <f>DAY(US_Accidents_Dec20_updated[[#This Row],[Start_Time]])</f>
        <v>20</v>
      </c>
      <c r="G410">
        <f>MONTH(US_Accidents_Dec20_updated[[#This Row],[Start_Time]])</f>
        <v>12</v>
      </c>
      <c r="H410" t="str">
        <f>US_Accidents_Dec20_updated[[#This Row],[Description]]</f>
        <v>At CO-9/Main St - Accident.</v>
      </c>
      <c r="I410" t="s">
        <v>50</v>
      </c>
      <c r="J410">
        <f>IF(US_Accidents_Dec20_updated[[#This Row],[Visibility(mi)]]&gt;30, 30, MROUND(US_Accidents_Dec20_updated[[#This Row],[Visibility(mi)]],5))</f>
        <v>10</v>
      </c>
      <c r="K410">
        <f>MROUND(US_Accidents_Dec20_updated[[#This Row],[Wind_Speed(mph)]],5)</f>
        <v>10</v>
      </c>
      <c r="L410">
        <f>IF(US_Accidents_Dec20_updated[[#This Row],[Precipitation(in)]]&gt;0.1, 0.1, US_Accidents_Dec20_updated[[#This Row],[Precipitation(in)]])</f>
        <v>0</v>
      </c>
    </row>
    <row r="411" spans="1:12" x14ac:dyDescent="0.25">
      <c r="A411" t="str">
        <f>US_Accidents_Dec20_updated[[#This Row],[ID]]</f>
        <v>A-3785956</v>
      </c>
      <c r="B411">
        <f>US_Accidents_Dec20_updated[[#This Row],[Start_Lat]]</f>
        <v>39.25564</v>
      </c>
      <c r="C411">
        <f>US_Accidents_Dec20_updated[[#This Row],[Start_Lng]]</f>
        <v>-105.96324</v>
      </c>
      <c r="D411">
        <f>US_Accidents_Dec20_updated[[#This Row],[Severity]]-1</f>
        <v>3</v>
      </c>
      <c r="E411">
        <f>HOUR(US_Accidents_Dec20_updated[[#This Row],[Start_Time]])</f>
        <v>22</v>
      </c>
      <c r="F411">
        <f>DAY(US_Accidents_Dec20_updated[[#This Row],[Start_Time]])</f>
        <v>20</v>
      </c>
      <c r="G411">
        <f>MONTH(US_Accidents_Dec20_updated[[#This Row],[Start_Time]])</f>
        <v>12</v>
      </c>
      <c r="H411" t="str">
        <f>US_Accidents_Dec20_updated[[#This Row],[Description]]</f>
        <v>Closed at CO-9/Main St - Road closed due to accident.</v>
      </c>
      <c r="I411" t="s">
        <v>50</v>
      </c>
      <c r="J411">
        <f>IF(US_Accidents_Dec20_updated[[#This Row],[Visibility(mi)]]&gt;30, 30, MROUND(US_Accidents_Dec20_updated[[#This Row],[Visibility(mi)]],5))</f>
        <v>10</v>
      </c>
      <c r="K411">
        <f>MROUND(US_Accidents_Dec20_updated[[#This Row],[Wind_Speed(mph)]],5)</f>
        <v>5</v>
      </c>
      <c r="L411">
        <f>IF(US_Accidents_Dec20_updated[[#This Row],[Precipitation(in)]]&gt;0.1, 0.1, US_Accidents_Dec20_updated[[#This Row],[Precipitation(in)]])</f>
        <v>0</v>
      </c>
    </row>
    <row r="412" spans="1:12" x14ac:dyDescent="0.25">
      <c r="A412" t="str">
        <f>US_Accidents_Dec20_updated[[#This Row],[ID]]</f>
        <v>A-3785960</v>
      </c>
      <c r="B412">
        <f>US_Accidents_Dec20_updated[[#This Row],[Start_Lat]]</f>
        <v>39.738639999999997</v>
      </c>
      <c r="C412">
        <f>US_Accidents_Dec20_updated[[#This Row],[Start_Lng]]</f>
        <v>-104.51475000000001</v>
      </c>
      <c r="D412">
        <f>US_Accidents_Dec20_updated[[#This Row],[Severity]]-1</f>
        <v>2</v>
      </c>
      <c r="E412">
        <f>HOUR(US_Accidents_Dec20_updated[[#This Row],[Start_Time]])</f>
        <v>21</v>
      </c>
      <c r="F412">
        <f>DAY(US_Accidents_Dec20_updated[[#This Row],[Start_Time]])</f>
        <v>20</v>
      </c>
      <c r="G412">
        <f>MONTH(US_Accidents_Dec20_updated[[#This Row],[Start_Time]])</f>
        <v>12</v>
      </c>
      <c r="H412" t="str">
        <f>US_Accidents_Dec20_updated[[#This Row],[Description]]</f>
        <v>At Manila Road/Exit 299 - Accident.</v>
      </c>
      <c r="I412" t="s">
        <v>50</v>
      </c>
      <c r="J412">
        <f>IF(US_Accidents_Dec20_updated[[#This Row],[Visibility(mi)]]&gt;30, 30, MROUND(US_Accidents_Dec20_updated[[#This Row],[Visibility(mi)]],5))</f>
        <v>10</v>
      </c>
      <c r="K412">
        <f>MROUND(US_Accidents_Dec20_updated[[#This Row],[Wind_Speed(mph)]],5)</f>
        <v>10</v>
      </c>
      <c r="L412">
        <f>IF(US_Accidents_Dec20_updated[[#This Row],[Precipitation(in)]]&gt;0.1, 0.1, US_Accidents_Dec20_updated[[#This Row],[Precipitation(in)]])</f>
        <v>0</v>
      </c>
    </row>
    <row r="413" spans="1:12" x14ac:dyDescent="0.25">
      <c r="A413" t="str">
        <f>US_Accidents_Dec20_updated[[#This Row],[ID]]</f>
        <v>A-3787342</v>
      </c>
      <c r="B413">
        <f>US_Accidents_Dec20_updated[[#This Row],[Start_Lat]]</f>
        <v>39.260869999999997</v>
      </c>
      <c r="C413">
        <f>US_Accidents_Dec20_updated[[#This Row],[Start_Lng]]</f>
        <v>-105.9619</v>
      </c>
      <c r="D413">
        <f>US_Accidents_Dec20_updated[[#This Row],[Severity]]-1</f>
        <v>1</v>
      </c>
      <c r="E413">
        <f>HOUR(US_Accidents_Dec20_updated[[#This Row],[Start_Time]])</f>
        <v>0</v>
      </c>
      <c r="F413">
        <f>DAY(US_Accidents_Dec20_updated[[#This Row],[Start_Time]])</f>
        <v>21</v>
      </c>
      <c r="G413">
        <f>MONTH(US_Accidents_Dec20_updated[[#This Row],[Start_Time]])</f>
        <v>12</v>
      </c>
      <c r="H413" t="str">
        <f>US_Accidents_Dec20_updated[[#This Row],[Description]]</f>
        <v>At CO-9/Main St - Accident.</v>
      </c>
      <c r="I413" t="s">
        <v>50</v>
      </c>
      <c r="J413">
        <f>IF(US_Accidents_Dec20_updated[[#This Row],[Visibility(mi)]]&gt;30, 30, MROUND(US_Accidents_Dec20_updated[[#This Row],[Visibility(mi)]],5))</f>
        <v>10</v>
      </c>
      <c r="K413">
        <f>MROUND(US_Accidents_Dec20_updated[[#This Row],[Wind_Speed(mph)]],5)</f>
        <v>0</v>
      </c>
      <c r="L413">
        <f>IF(US_Accidents_Dec20_updated[[#This Row],[Precipitation(in)]]&gt;0.1, 0.1, US_Accidents_Dec20_updated[[#This Row],[Precipitation(in)]])</f>
        <v>0</v>
      </c>
    </row>
    <row r="414" spans="1:12" x14ac:dyDescent="0.25">
      <c r="A414" t="str">
        <f>US_Accidents_Dec20_updated[[#This Row],[ID]]</f>
        <v>A-3787347</v>
      </c>
      <c r="B414">
        <f>US_Accidents_Dec20_updated[[#This Row],[Start_Lat]]</f>
        <v>39.123840000000001</v>
      </c>
      <c r="C414">
        <f>US_Accidents_Dec20_updated[[#This Row],[Start_Lng]]</f>
        <v>-104.86494999999999</v>
      </c>
      <c r="D414">
        <f>US_Accidents_Dec20_updated[[#This Row],[Severity]]-1</f>
        <v>2</v>
      </c>
      <c r="E414">
        <f>HOUR(US_Accidents_Dec20_updated[[#This Row],[Start_Time]])</f>
        <v>5</v>
      </c>
      <c r="F414">
        <f>DAY(US_Accidents_Dec20_updated[[#This Row],[Start_Time]])</f>
        <v>21</v>
      </c>
      <c r="G414">
        <f>MONTH(US_Accidents_Dec20_updated[[#This Row],[Start_Time]])</f>
        <v>12</v>
      </c>
      <c r="H414" t="str">
        <f>US_Accidents_Dec20_updated[[#This Row],[Description]]</f>
        <v>At CO-105/Exit 161 - Accident.</v>
      </c>
      <c r="I414" t="s">
        <v>50</v>
      </c>
      <c r="J414">
        <f>IF(US_Accidents_Dec20_updated[[#This Row],[Visibility(mi)]]&gt;30, 30, MROUND(US_Accidents_Dec20_updated[[#This Row],[Visibility(mi)]],5))</f>
        <v>10</v>
      </c>
      <c r="K414">
        <f>MROUND(US_Accidents_Dec20_updated[[#This Row],[Wind_Speed(mph)]],5)</f>
        <v>10</v>
      </c>
      <c r="L414">
        <f>IF(US_Accidents_Dec20_updated[[#This Row],[Precipitation(in)]]&gt;0.1, 0.1, US_Accidents_Dec20_updated[[#This Row],[Precipitation(in)]])</f>
        <v>0</v>
      </c>
    </row>
    <row r="415" spans="1:12" x14ac:dyDescent="0.25">
      <c r="A415" t="str">
        <f>US_Accidents_Dec20_updated[[#This Row],[ID]]</f>
        <v>A-3787348</v>
      </c>
      <c r="B415">
        <f>US_Accidents_Dec20_updated[[#This Row],[Start_Lat]]</f>
        <v>39.820399999999999</v>
      </c>
      <c r="C415">
        <f>US_Accidents_Dec20_updated[[#This Row],[Start_Lng]]</f>
        <v>-104.97848999999999</v>
      </c>
      <c r="D415">
        <f>US_Accidents_Dec20_updated[[#This Row],[Severity]]-1</f>
        <v>2</v>
      </c>
      <c r="E415">
        <f>HOUR(US_Accidents_Dec20_updated[[#This Row],[Start_Time]])</f>
        <v>5</v>
      </c>
      <c r="F415">
        <f>DAY(US_Accidents_Dec20_updated[[#This Row],[Start_Time]])</f>
        <v>21</v>
      </c>
      <c r="G415">
        <f>MONTH(US_Accidents_Dec20_updated[[#This Row],[Start_Time]])</f>
        <v>12</v>
      </c>
      <c r="H415" t="str">
        <f>US_Accidents_Dec20_updated[[#This Row],[Description]]</f>
        <v>At I-25/Exit 5 - Accident.</v>
      </c>
      <c r="I415" t="s">
        <v>50</v>
      </c>
      <c r="J415">
        <f>IF(US_Accidents_Dec20_updated[[#This Row],[Visibility(mi)]]&gt;30, 30, MROUND(US_Accidents_Dec20_updated[[#This Row],[Visibility(mi)]],5))</f>
        <v>10</v>
      </c>
      <c r="K415">
        <f>MROUND(US_Accidents_Dec20_updated[[#This Row],[Wind_Speed(mph)]],5)</f>
        <v>5</v>
      </c>
      <c r="L415">
        <f>IF(US_Accidents_Dec20_updated[[#This Row],[Precipitation(in)]]&gt;0.1, 0.1, US_Accidents_Dec20_updated[[#This Row],[Precipitation(in)]])</f>
        <v>0</v>
      </c>
    </row>
    <row r="416" spans="1:12" x14ac:dyDescent="0.25">
      <c r="A416" t="str">
        <f>US_Accidents_Dec20_updated[[#This Row],[ID]]</f>
        <v>A-3787350</v>
      </c>
      <c r="B416">
        <f>US_Accidents_Dec20_updated[[#This Row],[Start_Lat]]</f>
        <v>39.757489999999997</v>
      </c>
      <c r="C416">
        <f>US_Accidents_Dec20_updated[[#This Row],[Start_Lng]]</f>
        <v>-104.76730000000001</v>
      </c>
      <c r="D416">
        <f>US_Accidents_Dec20_updated[[#This Row],[Severity]]-1</f>
        <v>2</v>
      </c>
      <c r="E416">
        <f>HOUR(US_Accidents_Dec20_updated[[#This Row],[Start_Time]])</f>
        <v>7</v>
      </c>
      <c r="F416">
        <f>DAY(US_Accidents_Dec20_updated[[#This Row],[Start_Time]])</f>
        <v>21</v>
      </c>
      <c r="G416">
        <f>MONTH(US_Accidents_Dec20_updated[[#This Row],[Start_Time]])</f>
        <v>12</v>
      </c>
      <c r="H416" t="str">
        <f>US_Accidents_Dec20_updated[[#This Row],[Description]]</f>
        <v>At US-287/US-40/Exit 288 - Accident.</v>
      </c>
      <c r="I416" t="s">
        <v>50</v>
      </c>
      <c r="J416">
        <f>IF(US_Accidents_Dec20_updated[[#This Row],[Visibility(mi)]]&gt;30, 30, MROUND(US_Accidents_Dec20_updated[[#This Row],[Visibility(mi)]],5))</f>
        <v>10</v>
      </c>
      <c r="K416">
        <f>MROUND(US_Accidents_Dec20_updated[[#This Row],[Wind_Speed(mph)]],5)</f>
        <v>15</v>
      </c>
      <c r="L416">
        <f>IF(US_Accidents_Dec20_updated[[#This Row],[Precipitation(in)]]&gt;0.1, 0.1, US_Accidents_Dec20_updated[[#This Row],[Precipitation(in)]])</f>
        <v>0</v>
      </c>
    </row>
    <row r="417" spans="1:12" x14ac:dyDescent="0.25">
      <c r="A417" t="str">
        <f>US_Accidents_Dec20_updated[[#This Row],[ID]]</f>
        <v>A-3787359</v>
      </c>
      <c r="B417">
        <f>US_Accidents_Dec20_updated[[#This Row],[Start_Lat]]</f>
        <v>38.761969999999998</v>
      </c>
      <c r="C417">
        <f>US_Accidents_Dec20_updated[[#This Row],[Start_Lng]]</f>
        <v>-104.75413</v>
      </c>
      <c r="D417">
        <f>US_Accidents_Dec20_updated[[#This Row],[Severity]]-1</f>
        <v>2</v>
      </c>
      <c r="E417">
        <f>HOUR(US_Accidents_Dec20_updated[[#This Row],[Start_Time]])</f>
        <v>10</v>
      </c>
      <c r="F417">
        <f>DAY(US_Accidents_Dec20_updated[[#This Row],[Start_Time]])</f>
        <v>21</v>
      </c>
      <c r="G417">
        <f>MONTH(US_Accidents_Dec20_updated[[#This Row],[Start_Time]])</f>
        <v>12</v>
      </c>
      <c r="H417" t="str">
        <f>US_Accidents_Dec20_updated[[#This Row],[Description]]</f>
        <v>At CO-83/S Academy Blvd - Accident.</v>
      </c>
      <c r="I417" t="s">
        <v>50</v>
      </c>
      <c r="J417">
        <f>IF(US_Accidents_Dec20_updated[[#This Row],[Visibility(mi)]]&gt;30, 30, MROUND(US_Accidents_Dec20_updated[[#This Row],[Visibility(mi)]],5))</f>
        <v>10</v>
      </c>
      <c r="K417">
        <f>MROUND(US_Accidents_Dec20_updated[[#This Row],[Wind_Speed(mph)]],5)</f>
        <v>5</v>
      </c>
      <c r="L417">
        <f>IF(US_Accidents_Dec20_updated[[#This Row],[Precipitation(in)]]&gt;0.1, 0.1, US_Accidents_Dec20_updated[[#This Row],[Precipitation(in)]])</f>
        <v>0</v>
      </c>
    </row>
    <row r="418" spans="1:12" x14ac:dyDescent="0.25">
      <c r="A418" t="str">
        <f>US_Accidents_Dec20_updated[[#This Row],[ID]]</f>
        <v>A-3787360</v>
      </c>
      <c r="B418">
        <f>US_Accidents_Dec20_updated[[#This Row],[Start_Lat]]</f>
        <v>39.19585</v>
      </c>
      <c r="C418">
        <f>US_Accidents_Dec20_updated[[#This Row],[Start_Lng]]</f>
        <v>-104.85299999999999</v>
      </c>
      <c r="D418">
        <f>US_Accidents_Dec20_updated[[#This Row],[Severity]]-1</f>
        <v>2</v>
      </c>
      <c r="E418">
        <f>HOUR(US_Accidents_Dec20_updated[[#This Row],[Start_Time]])</f>
        <v>11</v>
      </c>
      <c r="F418">
        <f>DAY(US_Accidents_Dec20_updated[[#This Row],[Start_Time]])</f>
        <v>21</v>
      </c>
      <c r="G418">
        <f>MONTH(US_Accidents_Dec20_updated[[#This Row],[Start_Time]])</f>
        <v>12</v>
      </c>
      <c r="H418" t="str">
        <f>US_Accidents_Dec20_updated[[#This Row],[Description]]</f>
        <v>At Upper Lake Gulch Rd/Exit 172 - Accident.</v>
      </c>
      <c r="I418" t="s">
        <v>50</v>
      </c>
      <c r="J418">
        <f>IF(US_Accidents_Dec20_updated[[#This Row],[Visibility(mi)]]&gt;30, 30, MROUND(US_Accidents_Dec20_updated[[#This Row],[Visibility(mi)]],5))</f>
        <v>10</v>
      </c>
      <c r="K418">
        <f>MROUND(US_Accidents_Dec20_updated[[#This Row],[Wind_Speed(mph)]],5)</f>
        <v>5</v>
      </c>
      <c r="L418">
        <f>IF(US_Accidents_Dec20_updated[[#This Row],[Precipitation(in)]]&gt;0.1, 0.1, US_Accidents_Dec20_updated[[#This Row],[Precipitation(in)]])</f>
        <v>0</v>
      </c>
    </row>
    <row r="419" spans="1:12" x14ac:dyDescent="0.25">
      <c r="A419" t="str">
        <f>US_Accidents_Dec20_updated[[#This Row],[ID]]</f>
        <v>A-3787361</v>
      </c>
      <c r="B419">
        <f>US_Accidents_Dec20_updated[[#This Row],[Start_Lat]]</f>
        <v>39.8703</v>
      </c>
      <c r="C419">
        <f>US_Accidents_Dec20_updated[[#This Row],[Start_Lng]]</f>
        <v>-104.9877</v>
      </c>
      <c r="D419">
        <f>US_Accidents_Dec20_updated[[#This Row],[Severity]]-1</f>
        <v>2</v>
      </c>
      <c r="E419">
        <f>HOUR(US_Accidents_Dec20_updated[[#This Row],[Start_Time]])</f>
        <v>12</v>
      </c>
      <c r="F419">
        <f>DAY(US_Accidents_Dec20_updated[[#This Row],[Start_Time]])</f>
        <v>21</v>
      </c>
      <c r="G419">
        <f>MONTH(US_Accidents_Dec20_updated[[#This Row],[Start_Time]])</f>
        <v>12</v>
      </c>
      <c r="H419" t="str">
        <f>US_Accidents_Dec20_updated[[#This Row],[Description]]</f>
        <v>At Thornton Pky/Exit 220 - Accident.</v>
      </c>
      <c r="I419" t="s">
        <v>50</v>
      </c>
      <c r="J419">
        <f>IF(US_Accidents_Dec20_updated[[#This Row],[Visibility(mi)]]&gt;30, 30, MROUND(US_Accidents_Dec20_updated[[#This Row],[Visibility(mi)]],5))</f>
        <v>30</v>
      </c>
      <c r="K419">
        <f>MROUND(US_Accidents_Dec20_updated[[#This Row],[Wind_Speed(mph)]],5)</f>
        <v>0</v>
      </c>
      <c r="L419">
        <f>IF(US_Accidents_Dec20_updated[[#This Row],[Precipitation(in)]]&gt;0.1, 0.1, US_Accidents_Dec20_updated[[#This Row],[Precipitation(in)]])</f>
        <v>0</v>
      </c>
    </row>
    <row r="420" spans="1:12" x14ac:dyDescent="0.25">
      <c r="A420" t="str">
        <f>US_Accidents_Dec20_updated[[#This Row],[ID]]</f>
        <v>A-3787362</v>
      </c>
      <c r="B420">
        <f>US_Accidents_Dec20_updated[[#This Row],[Start_Lat]]</f>
        <v>40.474919999999997</v>
      </c>
      <c r="C420">
        <f>US_Accidents_Dec20_updated[[#This Row],[Start_Lng]]</f>
        <v>-104.99173999999999</v>
      </c>
      <c r="D420">
        <f>US_Accidents_Dec20_updated[[#This Row],[Severity]]-1</f>
        <v>2</v>
      </c>
      <c r="E420">
        <f>HOUR(US_Accidents_Dec20_updated[[#This Row],[Start_Time]])</f>
        <v>12</v>
      </c>
      <c r="F420">
        <f>DAY(US_Accidents_Dec20_updated[[#This Row],[Start_Time]])</f>
        <v>21</v>
      </c>
      <c r="G420">
        <f>MONTH(US_Accidents_Dec20_updated[[#This Row],[Start_Time]])</f>
        <v>12</v>
      </c>
      <c r="H420" t="str">
        <f>US_Accidents_Dec20_updated[[#This Row],[Description]]</f>
        <v>At CO-392/Exit 262 - Accident.</v>
      </c>
      <c r="I420" t="s">
        <v>50</v>
      </c>
      <c r="J420">
        <f>IF(US_Accidents_Dec20_updated[[#This Row],[Visibility(mi)]]&gt;30, 30, MROUND(US_Accidents_Dec20_updated[[#This Row],[Visibility(mi)]],5))</f>
        <v>10</v>
      </c>
      <c r="K420">
        <f>MROUND(US_Accidents_Dec20_updated[[#This Row],[Wind_Speed(mph)]],5)</f>
        <v>5</v>
      </c>
      <c r="L420">
        <f>IF(US_Accidents_Dec20_updated[[#This Row],[Precipitation(in)]]&gt;0.1, 0.1, US_Accidents_Dec20_updated[[#This Row],[Precipitation(in)]])</f>
        <v>0</v>
      </c>
    </row>
    <row r="421" spans="1:12" x14ac:dyDescent="0.25">
      <c r="A421" t="str">
        <f>US_Accidents_Dec20_updated[[#This Row],[ID]]</f>
        <v>A-3787363</v>
      </c>
      <c r="B421">
        <f>US_Accidents_Dec20_updated[[#This Row],[Start_Lat]]</f>
        <v>40.474899999999998</v>
      </c>
      <c r="C421">
        <f>US_Accidents_Dec20_updated[[#This Row],[Start_Lng]]</f>
        <v>-104.99205000000001</v>
      </c>
      <c r="D421">
        <f>US_Accidents_Dec20_updated[[#This Row],[Severity]]-1</f>
        <v>2</v>
      </c>
      <c r="E421">
        <f>HOUR(US_Accidents_Dec20_updated[[#This Row],[Start_Time]])</f>
        <v>12</v>
      </c>
      <c r="F421">
        <f>DAY(US_Accidents_Dec20_updated[[#This Row],[Start_Time]])</f>
        <v>21</v>
      </c>
      <c r="G421">
        <f>MONTH(US_Accidents_Dec20_updated[[#This Row],[Start_Time]])</f>
        <v>12</v>
      </c>
      <c r="H421" t="str">
        <f>US_Accidents_Dec20_updated[[#This Row],[Description]]</f>
        <v>At Crossroads Blvd/Exit 259 - Accident.</v>
      </c>
      <c r="I421" t="s">
        <v>50</v>
      </c>
      <c r="J421">
        <f>IF(US_Accidents_Dec20_updated[[#This Row],[Visibility(mi)]]&gt;30, 30, MROUND(US_Accidents_Dec20_updated[[#This Row],[Visibility(mi)]],5))</f>
        <v>10</v>
      </c>
      <c r="K421">
        <f>MROUND(US_Accidents_Dec20_updated[[#This Row],[Wind_Speed(mph)]],5)</f>
        <v>5</v>
      </c>
      <c r="L421">
        <f>IF(US_Accidents_Dec20_updated[[#This Row],[Precipitation(in)]]&gt;0.1, 0.1, US_Accidents_Dec20_updated[[#This Row],[Precipitation(in)]])</f>
        <v>0</v>
      </c>
    </row>
    <row r="422" spans="1:12" x14ac:dyDescent="0.25">
      <c r="A422" t="str">
        <f>US_Accidents_Dec20_updated[[#This Row],[ID]]</f>
        <v>A-3787367</v>
      </c>
      <c r="B422">
        <f>US_Accidents_Dec20_updated[[#This Row],[Start_Lat]]</f>
        <v>39.123820000000002</v>
      </c>
      <c r="C422">
        <f>US_Accidents_Dec20_updated[[#This Row],[Start_Lng]]</f>
        <v>-104.86469</v>
      </c>
      <c r="D422">
        <f>US_Accidents_Dec20_updated[[#This Row],[Severity]]-1</f>
        <v>2</v>
      </c>
      <c r="E422">
        <f>HOUR(US_Accidents_Dec20_updated[[#This Row],[Start_Time]])</f>
        <v>13</v>
      </c>
      <c r="F422">
        <f>DAY(US_Accidents_Dec20_updated[[#This Row],[Start_Time]])</f>
        <v>21</v>
      </c>
      <c r="G422">
        <f>MONTH(US_Accidents_Dec20_updated[[#This Row],[Start_Time]])</f>
        <v>12</v>
      </c>
      <c r="H422" t="str">
        <f>US_Accidents_Dec20_updated[[#This Row],[Description]]</f>
        <v>At County Line Rd/Exit 163 - Accident.</v>
      </c>
      <c r="I422" t="s">
        <v>50</v>
      </c>
      <c r="J422">
        <f>IF(US_Accidents_Dec20_updated[[#This Row],[Visibility(mi)]]&gt;30, 30, MROUND(US_Accidents_Dec20_updated[[#This Row],[Visibility(mi)]],5))</f>
        <v>10</v>
      </c>
      <c r="K422">
        <f>MROUND(US_Accidents_Dec20_updated[[#This Row],[Wind_Speed(mph)]],5)</f>
        <v>5</v>
      </c>
      <c r="L422">
        <f>IF(US_Accidents_Dec20_updated[[#This Row],[Precipitation(in)]]&gt;0.1, 0.1, US_Accidents_Dec20_updated[[#This Row],[Precipitation(in)]])</f>
        <v>0</v>
      </c>
    </row>
    <row r="423" spans="1:12" x14ac:dyDescent="0.25">
      <c r="A423" t="str">
        <f>US_Accidents_Dec20_updated[[#This Row],[ID]]</f>
        <v>A-3787368</v>
      </c>
      <c r="B423">
        <f>US_Accidents_Dec20_updated[[#This Row],[Start_Lat]]</f>
        <v>39.812860000000001</v>
      </c>
      <c r="C423">
        <f>US_Accidents_Dec20_updated[[#This Row],[Start_Lng]]</f>
        <v>-104.98305000000001</v>
      </c>
      <c r="D423">
        <f>US_Accidents_Dec20_updated[[#This Row],[Severity]]-1</f>
        <v>2</v>
      </c>
      <c r="E423">
        <f>HOUR(US_Accidents_Dec20_updated[[#This Row],[Start_Time]])</f>
        <v>13</v>
      </c>
      <c r="F423">
        <f>DAY(US_Accidents_Dec20_updated[[#This Row],[Start_Time]])</f>
        <v>21</v>
      </c>
      <c r="G423">
        <f>MONTH(US_Accidents_Dec20_updated[[#This Row],[Start_Time]])</f>
        <v>12</v>
      </c>
      <c r="H423" t="str">
        <f>US_Accidents_Dec20_updated[[#This Row],[Description]]</f>
        <v>At I-76/Exit 216 - Accident.</v>
      </c>
      <c r="I423" t="s">
        <v>50</v>
      </c>
      <c r="J423">
        <f>IF(US_Accidents_Dec20_updated[[#This Row],[Visibility(mi)]]&gt;30, 30, MROUND(US_Accidents_Dec20_updated[[#This Row],[Visibility(mi)]],5))</f>
        <v>30</v>
      </c>
      <c r="K423">
        <f>MROUND(US_Accidents_Dec20_updated[[#This Row],[Wind_Speed(mph)]],5)</f>
        <v>5</v>
      </c>
      <c r="L423">
        <f>IF(US_Accidents_Dec20_updated[[#This Row],[Precipitation(in)]]&gt;0.1, 0.1, US_Accidents_Dec20_updated[[#This Row],[Precipitation(in)]])</f>
        <v>0</v>
      </c>
    </row>
    <row r="424" spans="1:12" x14ac:dyDescent="0.25">
      <c r="A424" t="str">
        <f>US_Accidents_Dec20_updated[[#This Row],[ID]]</f>
        <v>A-3787373</v>
      </c>
      <c r="B424">
        <f>US_Accidents_Dec20_updated[[#This Row],[Start_Lat]]</f>
        <v>39.152180000000001</v>
      </c>
      <c r="C424">
        <f>US_Accidents_Dec20_updated[[#This Row],[Start_Lng]]</f>
        <v>-104.85794</v>
      </c>
      <c r="D424">
        <f>US_Accidents_Dec20_updated[[#This Row],[Severity]]-1</f>
        <v>2</v>
      </c>
      <c r="E424">
        <f>HOUR(US_Accidents_Dec20_updated[[#This Row],[Start_Time]])</f>
        <v>14</v>
      </c>
      <c r="F424">
        <f>DAY(US_Accidents_Dec20_updated[[#This Row],[Start_Time]])</f>
        <v>21</v>
      </c>
      <c r="G424">
        <f>MONTH(US_Accidents_Dec20_updated[[#This Row],[Start_Time]])</f>
        <v>12</v>
      </c>
      <c r="H424" t="str">
        <f>US_Accidents_Dec20_updated[[#This Row],[Description]]</f>
        <v>At Greenland Rd/Exit 167 - Accident.</v>
      </c>
      <c r="I424" t="s">
        <v>50</v>
      </c>
      <c r="J424">
        <f>IF(US_Accidents_Dec20_updated[[#This Row],[Visibility(mi)]]&gt;30, 30, MROUND(US_Accidents_Dec20_updated[[#This Row],[Visibility(mi)]],5))</f>
        <v>10</v>
      </c>
      <c r="K424">
        <f>MROUND(US_Accidents_Dec20_updated[[#This Row],[Wind_Speed(mph)]],5)</f>
        <v>10</v>
      </c>
      <c r="L424">
        <f>IF(US_Accidents_Dec20_updated[[#This Row],[Precipitation(in)]]&gt;0.1, 0.1, US_Accidents_Dec20_updated[[#This Row],[Precipitation(in)]])</f>
        <v>0</v>
      </c>
    </row>
    <row r="425" spans="1:12" x14ac:dyDescent="0.25">
      <c r="A425" t="str">
        <f>US_Accidents_Dec20_updated[[#This Row],[ID]]</f>
        <v>A-3787374</v>
      </c>
      <c r="B425">
        <f>US_Accidents_Dec20_updated[[#This Row],[Start_Lat]]</f>
        <v>39.774900000000002</v>
      </c>
      <c r="C425">
        <f>US_Accidents_Dec20_updated[[#This Row],[Start_Lng]]</f>
        <v>-104.85720000000001</v>
      </c>
      <c r="D425">
        <f>US_Accidents_Dec20_updated[[#This Row],[Severity]]-1</f>
        <v>2</v>
      </c>
      <c r="E425">
        <f>HOUR(US_Accidents_Dec20_updated[[#This Row],[Start_Time]])</f>
        <v>14</v>
      </c>
      <c r="F425">
        <f>DAY(US_Accidents_Dec20_updated[[#This Row],[Start_Time]])</f>
        <v>21</v>
      </c>
      <c r="G425">
        <f>MONTH(US_Accidents_Dec20_updated[[#This Row],[Start_Time]])</f>
        <v>12</v>
      </c>
      <c r="H425" t="str">
        <f>US_Accidents_Dec20_updated[[#This Row],[Description]]</f>
        <v>At Peoria St/Exit 281 - Accident.</v>
      </c>
      <c r="I425" t="s">
        <v>50</v>
      </c>
      <c r="J425">
        <f>IF(US_Accidents_Dec20_updated[[#This Row],[Visibility(mi)]]&gt;30, 30, MROUND(US_Accidents_Dec20_updated[[#This Row],[Visibility(mi)]],5))</f>
        <v>10</v>
      </c>
      <c r="K425">
        <f>MROUND(US_Accidents_Dec20_updated[[#This Row],[Wind_Speed(mph)]],5)</f>
        <v>5</v>
      </c>
      <c r="L425">
        <f>IF(US_Accidents_Dec20_updated[[#This Row],[Precipitation(in)]]&gt;0.1, 0.1, US_Accidents_Dec20_updated[[#This Row],[Precipitation(in)]])</f>
        <v>0</v>
      </c>
    </row>
    <row r="426" spans="1:12" x14ac:dyDescent="0.25">
      <c r="A426" t="str">
        <f>US_Accidents_Dec20_updated[[#This Row],[ID]]</f>
        <v>A-3787378</v>
      </c>
      <c r="B426">
        <f>US_Accidents_Dec20_updated[[#This Row],[Start_Lat]]</f>
        <v>39.77834</v>
      </c>
      <c r="C426">
        <f>US_Accidents_Dec20_updated[[#This Row],[Start_Lng]]</f>
        <v>-104.89542</v>
      </c>
      <c r="D426">
        <f>US_Accidents_Dec20_updated[[#This Row],[Severity]]-1</f>
        <v>2</v>
      </c>
      <c r="E426">
        <f>HOUR(US_Accidents_Dec20_updated[[#This Row],[Start_Time]])</f>
        <v>16</v>
      </c>
      <c r="F426">
        <f>DAY(US_Accidents_Dec20_updated[[#This Row],[Start_Time]])</f>
        <v>21</v>
      </c>
      <c r="G426">
        <f>MONTH(US_Accidents_Dec20_updated[[#This Row],[Start_Time]])</f>
        <v>12</v>
      </c>
      <c r="H426" t="str">
        <f>US_Accidents_Dec20_updated[[#This Row],[Description]]</f>
        <v>At Quebec St/Exit 278 - Accident.</v>
      </c>
      <c r="I426" t="s">
        <v>50</v>
      </c>
      <c r="J426">
        <f>IF(US_Accidents_Dec20_updated[[#This Row],[Visibility(mi)]]&gt;30, 30, MROUND(US_Accidents_Dec20_updated[[#This Row],[Visibility(mi)]],5))</f>
        <v>30</v>
      </c>
      <c r="K426">
        <f>MROUND(US_Accidents_Dec20_updated[[#This Row],[Wind_Speed(mph)]],5)</f>
        <v>10</v>
      </c>
      <c r="L426">
        <f>IF(US_Accidents_Dec20_updated[[#This Row],[Precipitation(in)]]&gt;0.1, 0.1, US_Accidents_Dec20_updated[[#This Row],[Precipitation(in)]])</f>
        <v>0</v>
      </c>
    </row>
    <row r="427" spans="1:12" x14ac:dyDescent="0.25">
      <c r="A427" t="str">
        <f>US_Accidents_Dec20_updated[[#This Row],[ID]]</f>
        <v>A-3787379</v>
      </c>
      <c r="B427">
        <f>US_Accidents_Dec20_updated[[#This Row],[Start_Lat]]</f>
        <v>39.884720000000002</v>
      </c>
      <c r="C427">
        <f>US_Accidents_Dec20_updated[[#This Row],[Start_Lng]]</f>
        <v>-104.98766000000001</v>
      </c>
      <c r="D427">
        <f>US_Accidents_Dec20_updated[[#This Row],[Severity]]-1</f>
        <v>2</v>
      </c>
      <c r="E427">
        <f>HOUR(US_Accidents_Dec20_updated[[#This Row],[Start_Time]])</f>
        <v>16</v>
      </c>
      <c r="F427">
        <f>DAY(US_Accidents_Dec20_updated[[#This Row],[Start_Time]])</f>
        <v>21</v>
      </c>
      <c r="G427">
        <f>MONTH(US_Accidents_Dec20_updated[[#This Row],[Start_Time]])</f>
        <v>12</v>
      </c>
      <c r="H427" t="str">
        <f>US_Accidents_Dec20_updated[[#This Row],[Description]]</f>
        <v>At 104th Ave/Exit 221 - Accident.</v>
      </c>
      <c r="I427" t="s">
        <v>50</v>
      </c>
      <c r="J427">
        <f>IF(US_Accidents_Dec20_updated[[#This Row],[Visibility(mi)]]&gt;30, 30, MROUND(US_Accidents_Dec20_updated[[#This Row],[Visibility(mi)]],5))</f>
        <v>30</v>
      </c>
      <c r="K427">
        <f>MROUND(US_Accidents_Dec20_updated[[#This Row],[Wind_Speed(mph)]],5)</f>
        <v>10</v>
      </c>
      <c r="L427">
        <f>IF(US_Accidents_Dec20_updated[[#This Row],[Precipitation(in)]]&gt;0.1, 0.1, US_Accidents_Dec20_updated[[#This Row],[Precipitation(in)]])</f>
        <v>0</v>
      </c>
    </row>
    <row r="428" spans="1:12" x14ac:dyDescent="0.25">
      <c r="A428" t="str">
        <f>US_Accidents_Dec20_updated[[#This Row],[ID]]</f>
        <v>A-3787380</v>
      </c>
      <c r="B428">
        <f>US_Accidents_Dec20_updated[[#This Row],[Start_Lat]]</f>
        <v>39.851149999999997</v>
      </c>
      <c r="C428">
        <f>US_Accidents_Dec20_updated[[#This Row],[Start_Lng]]</f>
        <v>-104.98616</v>
      </c>
      <c r="D428">
        <f>US_Accidents_Dec20_updated[[#This Row],[Severity]]-1</f>
        <v>2</v>
      </c>
      <c r="E428">
        <f>HOUR(US_Accidents_Dec20_updated[[#This Row],[Start_Time]])</f>
        <v>18</v>
      </c>
      <c r="F428">
        <f>DAY(US_Accidents_Dec20_updated[[#This Row],[Start_Time]])</f>
        <v>21</v>
      </c>
      <c r="G428">
        <f>MONTH(US_Accidents_Dec20_updated[[#This Row],[Start_Time]])</f>
        <v>12</v>
      </c>
      <c r="H428" t="str">
        <f>US_Accidents_Dec20_updated[[#This Row],[Description]]</f>
        <v>At 84th Ave/Exit 219 - Accident. Two lanes blocked.</v>
      </c>
      <c r="I428" t="s">
        <v>50</v>
      </c>
      <c r="J428">
        <f>IF(US_Accidents_Dec20_updated[[#This Row],[Visibility(mi)]]&gt;30, 30, MROUND(US_Accidents_Dec20_updated[[#This Row],[Visibility(mi)]],5))</f>
        <v>10</v>
      </c>
      <c r="K428">
        <f>MROUND(US_Accidents_Dec20_updated[[#This Row],[Wind_Speed(mph)]],5)</f>
        <v>15</v>
      </c>
      <c r="L428">
        <f>IF(US_Accidents_Dec20_updated[[#This Row],[Precipitation(in)]]&gt;0.1, 0.1, US_Accidents_Dec20_updated[[#This Row],[Precipitation(in)]])</f>
        <v>0</v>
      </c>
    </row>
    <row r="429" spans="1:12" x14ac:dyDescent="0.25">
      <c r="A429" t="str">
        <f>US_Accidents_Dec20_updated[[#This Row],[ID]]</f>
        <v>A-3787381</v>
      </c>
      <c r="B429">
        <f>US_Accidents_Dec20_updated[[#This Row],[Start_Lat]]</f>
        <v>39.591949999999997</v>
      </c>
      <c r="C429">
        <f>US_Accidents_Dec20_updated[[#This Row],[Start_Lng]]</f>
        <v>-104.88308000000001</v>
      </c>
      <c r="D429">
        <f>US_Accidents_Dec20_updated[[#This Row],[Severity]]-1</f>
        <v>2</v>
      </c>
      <c r="E429">
        <f>HOUR(US_Accidents_Dec20_updated[[#This Row],[Start_Time]])</f>
        <v>18</v>
      </c>
      <c r="F429">
        <f>DAY(US_Accidents_Dec20_updated[[#This Row],[Start_Time]])</f>
        <v>21</v>
      </c>
      <c r="G429">
        <f>MONTH(US_Accidents_Dec20_updated[[#This Row],[Start_Time]])</f>
        <v>12</v>
      </c>
      <c r="H429" t="str">
        <f>US_Accidents_Dec20_updated[[#This Row],[Description]]</f>
        <v>At CO-88/Arapahoe Rd/Exit 197 - Accident.</v>
      </c>
      <c r="I429" t="s">
        <v>50</v>
      </c>
      <c r="J429">
        <f>IF(US_Accidents_Dec20_updated[[#This Row],[Visibility(mi)]]&gt;30, 30, MROUND(US_Accidents_Dec20_updated[[#This Row],[Visibility(mi)]],5))</f>
        <v>10</v>
      </c>
      <c r="K429">
        <f>MROUND(US_Accidents_Dec20_updated[[#This Row],[Wind_Speed(mph)]],5)</f>
        <v>10</v>
      </c>
      <c r="L429">
        <f>IF(US_Accidents_Dec20_updated[[#This Row],[Precipitation(in)]]&gt;0.1, 0.1, US_Accidents_Dec20_updated[[#This Row],[Precipitation(in)]])</f>
        <v>0</v>
      </c>
    </row>
    <row r="430" spans="1:12" x14ac:dyDescent="0.25">
      <c r="A430" t="str">
        <f>US_Accidents_Dec20_updated[[#This Row],[ID]]</f>
        <v>A-3787383</v>
      </c>
      <c r="B430">
        <f>US_Accidents_Dec20_updated[[#This Row],[Start_Lat]]</f>
        <v>39.84234</v>
      </c>
      <c r="C430">
        <f>US_Accidents_Dec20_updated[[#This Row],[Start_Lng]]</f>
        <v>-104.98427</v>
      </c>
      <c r="D430">
        <f>US_Accidents_Dec20_updated[[#This Row],[Severity]]-1</f>
        <v>2</v>
      </c>
      <c r="E430">
        <f>HOUR(US_Accidents_Dec20_updated[[#This Row],[Start_Time]])</f>
        <v>19</v>
      </c>
      <c r="F430">
        <f>DAY(US_Accidents_Dec20_updated[[#This Row],[Start_Time]])</f>
        <v>21</v>
      </c>
      <c r="G430">
        <f>MONTH(US_Accidents_Dec20_updated[[#This Row],[Start_Time]])</f>
        <v>12</v>
      </c>
      <c r="H430" t="str">
        <f>US_Accidents_Dec20_updated[[#This Row],[Description]]</f>
        <v>At US-36/Exit 217 - Accident.</v>
      </c>
      <c r="I430" t="s">
        <v>50</v>
      </c>
      <c r="J430">
        <f>IF(US_Accidents_Dec20_updated[[#This Row],[Visibility(mi)]]&gt;30, 30, MROUND(US_Accidents_Dec20_updated[[#This Row],[Visibility(mi)]],5))</f>
        <v>30</v>
      </c>
      <c r="K430">
        <f>MROUND(US_Accidents_Dec20_updated[[#This Row],[Wind_Speed(mph)]],5)</f>
        <v>0</v>
      </c>
      <c r="L430">
        <f>IF(US_Accidents_Dec20_updated[[#This Row],[Precipitation(in)]]&gt;0.1, 0.1, US_Accidents_Dec20_updated[[#This Row],[Precipitation(in)]])</f>
        <v>0</v>
      </c>
    </row>
    <row r="431" spans="1:12" x14ac:dyDescent="0.25">
      <c r="A431" t="str">
        <f>US_Accidents_Dec20_updated[[#This Row],[ID]]</f>
        <v>A-3787385</v>
      </c>
      <c r="B431">
        <f>US_Accidents_Dec20_updated[[#This Row],[Start_Lat]]</f>
        <v>38.27458</v>
      </c>
      <c r="C431">
        <f>US_Accidents_Dec20_updated[[#This Row],[Start_Lng]]</f>
        <v>-104.51872</v>
      </c>
      <c r="D431">
        <f>US_Accidents_Dec20_updated[[#This Row],[Severity]]-1</f>
        <v>2</v>
      </c>
      <c r="E431">
        <f>HOUR(US_Accidents_Dec20_updated[[#This Row],[Start_Time]])</f>
        <v>22</v>
      </c>
      <c r="F431">
        <f>DAY(US_Accidents_Dec20_updated[[#This Row],[Start_Time]])</f>
        <v>21</v>
      </c>
      <c r="G431">
        <f>MONTH(US_Accidents_Dec20_updated[[#This Row],[Start_Time]])</f>
        <v>12</v>
      </c>
      <c r="H431" t="str">
        <f>US_Accidents_Dec20_updated[[#This Row],[Description]]</f>
        <v>At CO-47/CO-96 - Accident.</v>
      </c>
      <c r="I431" t="s">
        <v>50</v>
      </c>
      <c r="J431">
        <f>IF(US_Accidents_Dec20_updated[[#This Row],[Visibility(mi)]]&gt;30, 30, MROUND(US_Accidents_Dec20_updated[[#This Row],[Visibility(mi)]],5))</f>
        <v>10</v>
      </c>
      <c r="K431">
        <f>MROUND(US_Accidents_Dec20_updated[[#This Row],[Wind_Speed(mph)]],5)</f>
        <v>0</v>
      </c>
      <c r="L431">
        <f>IF(US_Accidents_Dec20_updated[[#This Row],[Precipitation(in)]]&gt;0.1, 0.1, US_Accidents_Dec20_updated[[#This Row],[Precipitation(in)]])</f>
        <v>0</v>
      </c>
    </row>
    <row r="432" spans="1:12" x14ac:dyDescent="0.25">
      <c r="A432" t="str">
        <f>US_Accidents_Dec20_updated[[#This Row],[ID]]</f>
        <v>A-3787386</v>
      </c>
      <c r="B432">
        <f>US_Accidents_Dec20_updated[[#This Row],[Start_Lat]]</f>
        <v>38.274389999999997</v>
      </c>
      <c r="C432">
        <f>US_Accidents_Dec20_updated[[#This Row],[Start_Lng]]</f>
        <v>-104.51998</v>
      </c>
      <c r="D432">
        <f>US_Accidents_Dec20_updated[[#This Row],[Severity]]-1</f>
        <v>3</v>
      </c>
      <c r="E432">
        <f>HOUR(US_Accidents_Dec20_updated[[#This Row],[Start_Time]])</f>
        <v>21</v>
      </c>
      <c r="F432">
        <f>DAY(US_Accidents_Dec20_updated[[#This Row],[Start_Time]])</f>
        <v>21</v>
      </c>
      <c r="G432">
        <f>MONTH(US_Accidents_Dec20_updated[[#This Row],[Start_Time]])</f>
        <v>12</v>
      </c>
      <c r="H432" t="str">
        <f>US_Accidents_Dec20_updated[[#This Row],[Description]]</f>
        <v>Closed at Paul Harvey Blvd - Road closed due to accident.</v>
      </c>
      <c r="I432" t="s">
        <v>50</v>
      </c>
      <c r="J432">
        <f>IF(US_Accidents_Dec20_updated[[#This Row],[Visibility(mi)]]&gt;30, 30, MROUND(US_Accidents_Dec20_updated[[#This Row],[Visibility(mi)]],5))</f>
        <v>10</v>
      </c>
      <c r="K432">
        <f>MROUND(US_Accidents_Dec20_updated[[#This Row],[Wind_Speed(mph)]],5)</f>
        <v>5</v>
      </c>
      <c r="L432">
        <f>IF(US_Accidents_Dec20_updated[[#This Row],[Precipitation(in)]]&gt;0.1, 0.1, US_Accidents_Dec20_updated[[#This Row],[Precipitation(in)]])</f>
        <v>0</v>
      </c>
    </row>
    <row r="433" spans="1:12" x14ac:dyDescent="0.25">
      <c r="A433" t="str">
        <f>US_Accidents_Dec20_updated[[#This Row],[ID]]</f>
        <v>A-3788353</v>
      </c>
      <c r="B433">
        <f>US_Accidents_Dec20_updated[[#This Row],[Start_Lat]]</f>
        <v>39.478870000000001</v>
      </c>
      <c r="C433">
        <f>US_Accidents_Dec20_updated[[#This Row],[Start_Lng]]</f>
        <v>-104.8724</v>
      </c>
      <c r="D433">
        <f>US_Accidents_Dec20_updated[[#This Row],[Severity]]-1</f>
        <v>2</v>
      </c>
      <c r="E433">
        <f>HOUR(US_Accidents_Dec20_updated[[#This Row],[Start_Time]])</f>
        <v>23</v>
      </c>
      <c r="F433">
        <f>DAY(US_Accidents_Dec20_updated[[#This Row],[Start_Time]])</f>
        <v>21</v>
      </c>
      <c r="G433">
        <f>MONTH(US_Accidents_Dec20_updated[[#This Row],[Start_Time]])</f>
        <v>12</v>
      </c>
      <c r="H433" t="str">
        <f>US_Accidents_Dec20_updated[[#This Row],[Description]]</f>
        <v>At Oak Ln/Exit 190 - Accident.</v>
      </c>
      <c r="I433" t="s">
        <v>50</v>
      </c>
      <c r="J433">
        <f>IF(US_Accidents_Dec20_updated[[#This Row],[Visibility(mi)]]&gt;30, 30, MROUND(US_Accidents_Dec20_updated[[#This Row],[Visibility(mi)]],5))</f>
        <v>10</v>
      </c>
      <c r="K433">
        <f>MROUND(US_Accidents_Dec20_updated[[#This Row],[Wind_Speed(mph)]],5)</f>
        <v>5</v>
      </c>
      <c r="L433">
        <f>IF(US_Accidents_Dec20_updated[[#This Row],[Precipitation(in)]]&gt;0.1, 0.1, US_Accidents_Dec20_updated[[#This Row],[Precipitation(in)]])</f>
        <v>0</v>
      </c>
    </row>
    <row r="434" spans="1:12" x14ac:dyDescent="0.25">
      <c r="A434" t="str">
        <f>US_Accidents_Dec20_updated[[#This Row],[ID]]</f>
        <v>A-3788356</v>
      </c>
      <c r="B434">
        <f>US_Accidents_Dec20_updated[[#This Row],[Start_Lat]]</f>
        <v>38.014699999999998</v>
      </c>
      <c r="C434">
        <f>US_Accidents_Dec20_updated[[#This Row],[Start_Lng]]</f>
        <v>-104.7436</v>
      </c>
      <c r="D434">
        <f>US_Accidents_Dec20_updated[[#This Row],[Severity]]-1</f>
        <v>2</v>
      </c>
      <c r="E434">
        <f>HOUR(US_Accidents_Dec20_updated[[#This Row],[Start_Time]])</f>
        <v>1</v>
      </c>
      <c r="F434">
        <f>DAY(US_Accidents_Dec20_updated[[#This Row],[Start_Time]])</f>
        <v>22</v>
      </c>
      <c r="G434">
        <f>MONTH(US_Accidents_Dec20_updated[[#This Row],[Start_Time]])</f>
        <v>12</v>
      </c>
      <c r="H434" t="str">
        <f>US_Accidents_Dec20_updated[[#This Row],[Description]]</f>
        <v>At Exit 83 - Accident.</v>
      </c>
      <c r="I434" t="s">
        <v>50</v>
      </c>
      <c r="J434">
        <f>IF(US_Accidents_Dec20_updated[[#This Row],[Visibility(mi)]]&gt;30, 30, MROUND(US_Accidents_Dec20_updated[[#This Row],[Visibility(mi)]],5))</f>
        <v>10</v>
      </c>
      <c r="K434">
        <f>MROUND(US_Accidents_Dec20_updated[[#This Row],[Wind_Speed(mph)]],5)</f>
        <v>5</v>
      </c>
      <c r="L434">
        <f>IF(US_Accidents_Dec20_updated[[#This Row],[Precipitation(in)]]&gt;0.1, 0.1, US_Accidents_Dec20_updated[[#This Row],[Precipitation(in)]])</f>
        <v>0</v>
      </c>
    </row>
    <row r="435" spans="1:12" x14ac:dyDescent="0.25">
      <c r="A435" t="str">
        <f>US_Accidents_Dec20_updated[[#This Row],[ID]]</f>
        <v>A-3788359</v>
      </c>
      <c r="B435">
        <f>US_Accidents_Dec20_updated[[#This Row],[Start_Lat]]</f>
        <v>40.095619999999997</v>
      </c>
      <c r="C435">
        <f>US_Accidents_Dec20_updated[[#This Row],[Start_Lng]]</f>
        <v>-104.98018</v>
      </c>
      <c r="D435">
        <f>US_Accidents_Dec20_updated[[#This Row],[Severity]]-1</f>
        <v>3</v>
      </c>
      <c r="E435">
        <f>HOUR(US_Accidents_Dec20_updated[[#This Row],[Start_Time]])</f>
        <v>8</v>
      </c>
      <c r="F435">
        <f>DAY(US_Accidents_Dec20_updated[[#This Row],[Start_Time]])</f>
        <v>22</v>
      </c>
      <c r="G435">
        <f>MONTH(US_Accidents_Dec20_updated[[#This Row],[Start_Time]])</f>
        <v>12</v>
      </c>
      <c r="H435" t="str">
        <f>US_Accidents_Dec20_updated[[#This Row],[Description]]</f>
        <v>Closed at CO-119/Exit 240 - Road closed due to accident.</v>
      </c>
      <c r="I435" t="s">
        <v>50</v>
      </c>
      <c r="J435">
        <f>IF(US_Accidents_Dec20_updated[[#This Row],[Visibility(mi)]]&gt;30, 30, MROUND(US_Accidents_Dec20_updated[[#This Row],[Visibility(mi)]],5))</f>
        <v>10</v>
      </c>
      <c r="K435">
        <f>MROUND(US_Accidents_Dec20_updated[[#This Row],[Wind_Speed(mph)]],5)</f>
        <v>0</v>
      </c>
      <c r="L435">
        <f>IF(US_Accidents_Dec20_updated[[#This Row],[Precipitation(in)]]&gt;0.1, 0.1, US_Accidents_Dec20_updated[[#This Row],[Precipitation(in)]])</f>
        <v>0</v>
      </c>
    </row>
    <row r="436" spans="1:12" x14ac:dyDescent="0.25">
      <c r="A436" t="str">
        <f>US_Accidents_Dec20_updated[[#This Row],[ID]]</f>
        <v>A-3788360</v>
      </c>
      <c r="B436">
        <f>US_Accidents_Dec20_updated[[#This Row],[Start_Lat]]</f>
        <v>40.095619999999997</v>
      </c>
      <c r="C436">
        <f>US_Accidents_Dec20_updated[[#This Row],[Start_Lng]]</f>
        <v>-104.98018</v>
      </c>
      <c r="D436">
        <f>US_Accidents_Dec20_updated[[#This Row],[Severity]]-1</f>
        <v>3</v>
      </c>
      <c r="E436">
        <f>HOUR(US_Accidents_Dec20_updated[[#This Row],[Start_Time]])</f>
        <v>9</v>
      </c>
      <c r="F436">
        <f>DAY(US_Accidents_Dec20_updated[[#This Row],[Start_Time]])</f>
        <v>22</v>
      </c>
      <c r="G436">
        <f>MONTH(US_Accidents_Dec20_updated[[#This Row],[Start_Time]])</f>
        <v>12</v>
      </c>
      <c r="H436" t="str">
        <f>US_Accidents_Dec20_updated[[#This Row],[Description]]</f>
        <v>Closed at CO-119/Exit 240 - Road closed due to accident.</v>
      </c>
      <c r="I436" t="s">
        <v>50</v>
      </c>
      <c r="J436">
        <f>IF(US_Accidents_Dec20_updated[[#This Row],[Visibility(mi)]]&gt;30, 30, MROUND(US_Accidents_Dec20_updated[[#This Row],[Visibility(mi)]],5))</f>
        <v>10</v>
      </c>
      <c r="K436">
        <f>MROUND(US_Accidents_Dec20_updated[[#This Row],[Wind_Speed(mph)]],5)</f>
        <v>0</v>
      </c>
      <c r="L436">
        <f>IF(US_Accidents_Dec20_updated[[#This Row],[Precipitation(in)]]&gt;0.1, 0.1, US_Accidents_Dec20_updated[[#This Row],[Precipitation(in)]])</f>
        <v>0</v>
      </c>
    </row>
    <row r="437" spans="1:12" x14ac:dyDescent="0.25">
      <c r="A437" t="str">
        <f>US_Accidents_Dec20_updated[[#This Row],[ID]]</f>
        <v>A-3788363</v>
      </c>
      <c r="B437">
        <f>US_Accidents_Dec20_updated[[#This Row],[Start_Lat]]</f>
        <v>39.312750000000001</v>
      </c>
      <c r="C437">
        <f>US_Accidents_Dec20_updated[[#This Row],[Start_Lng]]</f>
        <v>-104.88526</v>
      </c>
      <c r="D437">
        <f>US_Accidents_Dec20_updated[[#This Row],[Severity]]-1</f>
        <v>2</v>
      </c>
      <c r="E437">
        <f>HOUR(US_Accidents_Dec20_updated[[#This Row],[Start_Time]])</f>
        <v>14</v>
      </c>
      <c r="F437">
        <f>DAY(US_Accidents_Dec20_updated[[#This Row],[Start_Time]])</f>
        <v>22</v>
      </c>
      <c r="G437">
        <f>MONTH(US_Accidents_Dec20_updated[[#This Row],[Start_Time]])</f>
        <v>12</v>
      </c>
      <c r="H437" t="str">
        <f>US_Accidents_Dec20_updated[[#This Row],[Description]]</f>
        <v>At Wilcox St/Plum Crk Pky/Exit 181 - Accident.</v>
      </c>
      <c r="I437" t="s">
        <v>50</v>
      </c>
      <c r="J437">
        <f>IF(US_Accidents_Dec20_updated[[#This Row],[Visibility(mi)]]&gt;30, 30, MROUND(US_Accidents_Dec20_updated[[#This Row],[Visibility(mi)]],5))</f>
        <v>10</v>
      </c>
      <c r="K437">
        <f>MROUND(US_Accidents_Dec20_updated[[#This Row],[Wind_Speed(mph)]],5)</f>
        <v>0</v>
      </c>
      <c r="L437">
        <f>IF(US_Accidents_Dec20_updated[[#This Row],[Precipitation(in)]]&gt;0.1, 0.1, US_Accidents_Dec20_updated[[#This Row],[Precipitation(in)]])</f>
        <v>0</v>
      </c>
    </row>
    <row r="438" spans="1:12" x14ac:dyDescent="0.25">
      <c r="A438" t="str">
        <f>US_Accidents_Dec20_updated[[#This Row],[ID]]</f>
        <v>A-3788365</v>
      </c>
      <c r="B438">
        <f>US_Accidents_Dec20_updated[[#This Row],[Start_Lat]]</f>
        <v>39.760210000000001</v>
      </c>
      <c r="C438">
        <f>US_Accidents_Dec20_updated[[#This Row],[Start_Lng]]</f>
        <v>-105.00605</v>
      </c>
      <c r="D438">
        <f>US_Accidents_Dec20_updated[[#This Row],[Severity]]-1</f>
        <v>2</v>
      </c>
      <c r="E438">
        <f>HOUR(US_Accidents_Dec20_updated[[#This Row],[Start_Time]])</f>
        <v>14</v>
      </c>
      <c r="F438">
        <f>DAY(US_Accidents_Dec20_updated[[#This Row],[Start_Time]])</f>
        <v>22</v>
      </c>
      <c r="G438">
        <f>MONTH(US_Accidents_Dec20_updated[[#This Row],[Start_Time]])</f>
        <v>12</v>
      </c>
      <c r="H438" t="str">
        <f>US_Accidents_Dec20_updated[[#This Row],[Description]]</f>
        <v>At 20th St/Exit 212 - Accident.</v>
      </c>
      <c r="I438" t="s">
        <v>50</v>
      </c>
      <c r="J438">
        <f>IF(US_Accidents_Dec20_updated[[#This Row],[Visibility(mi)]]&gt;30, 30, MROUND(US_Accidents_Dec20_updated[[#This Row],[Visibility(mi)]],5))</f>
        <v>10</v>
      </c>
      <c r="K438">
        <f>MROUND(US_Accidents_Dec20_updated[[#This Row],[Wind_Speed(mph)]],5)</f>
        <v>5</v>
      </c>
      <c r="L438">
        <f>IF(US_Accidents_Dec20_updated[[#This Row],[Precipitation(in)]]&gt;0.1, 0.1, US_Accidents_Dec20_updated[[#This Row],[Precipitation(in)]])</f>
        <v>0</v>
      </c>
    </row>
    <row r="439" spans="1:12" x14ac:dyDescent="0.25">
      <c r="A439" t="str">
        <f>US_Accidents_Dec20_updated[[#This Row],[ID]]</f>
        <v>A-3788370</v>
      </c>
      <c r="B439">
        <f>US_Accidents_Dec20_updated[[#This Row],[Start_Lat]]</f>
        <v>39.749839999999999</v>
      </c>
      <c r="C439">
        <f>US_Accidents_Dec20_updated[[#This Row],[Start_Lng]]</f>
        <v>-105.01721999999999</v>
      </c>
      <c r="D439">
        <f>US_Accidents_Dec20_updated[[#This Row],[Severity]]-1</f>
        <v>2</v>
      </c>
      <c r="E439">
        <f>HOUR(US_Accidents_Dec20_updated[[#This Row],[Start_Time]])</f>
        <v>17</v>
      </c>
      <c r="F439">
        <f>DAY(US_Accidents_Dec20_updated[[#This Row],[Start_Time]])</f>
        <v>22</v>
      </c>
      <c r="G439">
        <f>MONTH(US_Accidents_Dec20_updated[[#This Row],[Start_Time]])</f>
        <v>12</v>
      </c>
      <c r="H439" t="str">
        <f>US_Accidents_Dec20_updated[[#This Row],[Description]]</f>
        <v>At 23rd Ave/Exit 211 - Accident.</v>
      </c>
      <c r="I439" t="s">
        <v>50</v>
      </c>
      <c r="J439">
        <f>IF(US_Accidents_Dec20_updated[[#This Row],[Visibility(mi)]]&gt;30, 30, MROUND(US_Accidents_Dec20_updated[[#This Row],[Visibility(mi)]],5))</f>
        <v>30</v>
      </c>
      <c r="K439">
        <f>MROUND(US_Accidents_Dec20_updated[[#This Row],[Wind_Speed(mph)]],5)</f>
        <v>0</v>
      </c>
      <c r="L439">
        <f>IF(US_Accidents_Dec20_updated[[#This Row],[Precipitation(in)]]&gt;0.1, 0.1, US_Accidents_Dec20_updated[[#This Row],[Precipitation(in)]])</f>
        <v>0</v>
      </c>
    </row>
    <row r="440" spans="1:12" x14ac:dyDescent="0.25">
      <c r="A440" t="str">
        <f>US_Accidents_Dec20_updated[[#This Row],[ID]]</f>
        <v>A-3788371</v>
      </c>
      <c r="B440">
        <f>US_Accidents_Dec20_updated[[#This Row],[Start_Lat]]</f>
        <v>39.842359999999999</v>
      </c>
      <c r="C440">
        <f>US_Accidents_Dec20_updated[[#This Row],[Start_Lng]]</f>
        <v>-104.98402</v>
      </c>
      <c r="D440">
        <f>US_Accidents_Dec20_updated[[#This Row],[Severity]]-1</f>
        <v>2</v>
      </c>
      <c r="E440">
        <f>HOUR(US_Accidents_Dec20_updated[[#This Row],[Start_Time]])</f>
        <v>17</v>
      </c>
      <c r="F440">
        <f>DAY(US_Accidents_Dec20_updated[[#This Row],[Start_Time]])</f>
        <v>22</v>
      </c>
      <c r="G440">
        <f>MONTH(US_Accidents_Dec20_updated[[#This Row],[Start_Time]])</f>
        <v>12</v>
      </c>
      <c r="H440" t="str">
        <f>US_Accidents_Dec20_updated[[#This Row],[Description]]</f>
        <v>At 84th Ave/Exit 219 - Accident.</v>
      </c>
      <c r="I440" t="s">
        <v>50</v>
      </c>
      <c r="J440">
        <f>IF(US_Accidents_Dec20_updated[[#This Row],[Visibility(mi)]]&gt;30, 30, MROUND(US_Accidents_Dec20_updated[[#This Row],[Visibility(mi)]],5))</f>
        <v>30</v>
      </c>
      <c r="K440">
        <f>MROUND(US_Accidents_Dec20_updated[[#This Row],[Wind_Speed(mph)]],5)</f>
        <v>0</v>
      </c>
      <c r="L440">
        <f>IF(US_Accidents_Dec20_updated[[#This Row],[Precipitation(in)]]&gt;0.1, 0.1, US_Accidents_Dec20_updated[[#This Row],[Precipitation(in)]])</f>
        <v>0</v>
      </c>
    </row>
    <row r="441" spans="1:12" x14ac:dyDescent="0.25">
      <c r="A441" t="str">
        <f>US_Accidents_Dec20_updated[[#This Row],[ID]]</f>
        <v>A-3788372</v>
      </c>
      <c r="B441">
        <f>US_Accidents_Dec20_updated[[#This Row],[Start_Lat]]</f>
        <v>39.722790000000003</v>
      </c>
      <c r="C441">
        <f>US_Accidents_Dec20_updated[[#This Row],[Start_Lng]]</f>
        <v>-105.01065</v>
      </c>
      <c r="D441">
        <f>US_Accidents_Dec20_updated[[#This Row],[Severity]]-1</f>
        <v>2</v>
      </c>
      <c r="E441">
        <f>HOUR(US_Accidents_Dec20_updated[[#This Row],[Start_Time]])</f>
        <v>17</v>
      </c>
      <c r="F441">
        <f>DAY(US_Accidents_Dec20_updated[[#This Row],[Start_Time]])</f>
        <v>22</v>
      </c>
      <c r="G441">
        <f>MONTH(US_Accidents_Dec20_updated[[#This Row],[Start_Time]])</f>
        <v>12</v>
      </c>
      <c r="H441" t="str">
        <f>US_Accidents_Dec20_updated[[#This Row],[Description]]</f>
        <v>At US-6/6th Ave/Exit 209 - Accident.</v>
      </c>
      <c r="I441" t="s">
        <v>50</v>
      </c>
      <c r="J441">
        <f>IF(US_Accidents_Dec20_updated[[#This Row],[Visibility(mi)]]&gt;30, 30, MROUND(US_Accidents_Dec20_updated[[#This Row],[Visibility(mi)]],5))</f>
        <v>30</v>
      </c>
      <c r="K441">
        <f>MROUND(US_Accidents_Dec20_updated[[#This Row],[Wind_Speed(mph)]],5)</f>
        <v>0</v>
      </c>
      <c r="L441">
        <f>IF(US_Accidents_Dec20_updated[[#This Row],[Precipitation(in)]]&gt;0.1, 0.1, US_Accidents_Dec20_updated[[#This Row],[Precipitation(in)]])</f>
        <v>0</v>
      </c>
    </row>
    <row r="442" spans="1:12" x14ac:dyDescent="0.25">
      <c r="A442" t="str">
        <f>US_Accidents_Dec20_updated[[#This Row],[ID]]</f>
        <v>A-3788373</v>
      </c>
      <c r="B442">
        <f>US_Accidents_Dec20_updated[[#This Row],[Start_Lat]]</f>
        <v>39.784649999999999</v>
      </c>
      <c r="C442">
        <f>US_Accidents_Dec20_updated[[#This Row],[Start_Lng]]</f>
        <v>-104.98936999999999</v>
      </c>
      <c r="D442">
        <f>US_Accidents_Dec20_updated[[#This Row],[Severity]]-1</f>
        <v>2</v>
      </c>
      <c r="E442">
        <f>HOUR(US_Accidents_Dec20_updated[[#This Row],[Start_Time]])</f>
        <v>19</v>
      </c>
      <c r="F442">
        <f>DAY(US_Accidents_Dec20_updated[[#This Row],[Start_Time]])</f>
        <v>22</v>
      </c>
      <c r="G442">
        <f>MONTH(US_Accidents_Dec20_updated[[#This Row],[Start_Time]])</f>
        <v>12</v>
      </c>
      <c r="H442" t="str">
        <f>US_Accidents_Dec20_updated[[#This Row],[Description]]</f>
        <v>At I-70/Exit 214 - Accident.</v>
      </c>
      <c r="I442" t="s">
        <v>50</v>
      </c>
      <c r="J442">
        <f>IF(US_Accidents_Dec20_updated[[#This Row],[Visibility(mi)]]&gt;30, 30, MROUND(US_Accidents_Dec20_updated[[#This Row],[Visibility(mi)]],5))</f>
        <v>30</v>
      </c>
      <c r="K442">
        <f>MROUND(US_Accidents_Dec20_updated[[#This Row],[Wind_Speed(mph)]],5)</f>
        <v>0</v>
      </c>
      <c r="L442">
        <f>IF(US_Accidents_Dec20_updated[[#This Row],[Precipitation(in)]]&gt;0.1, 0.1, US_Accidents_Dec20_updated[[#This Row],[Precipitation(in)]])</f>
        <v>0</v>
      </c>
    </row>
    <row r="443" spans="1:12" x14ac:dyDescent="0.25">
      <c r="A443" t="str">
        <f>US_Accidents_Dec20_updated[[#This Row],[ID]]</f>
        <v>A-3789602</v>
      </c>
      <c r="B443">
        <f>US_Accidents_Dec20_updated[[#This Row],[Start_Lat]]</f>
        <v>39.628489999999999</v>
      </c>
      <c r="C443">
        <f>US_Accidents_Dec20_updated[[#This Row],[Start_Lng]]</f>
        <v>-106.05301</v>
      </c>
      <c r="D443">
        <f>US_Accidents_Dec20_updated[[#This Row],[Severity]]-1</f>
        <v>3</v>
      </c>
      <c r="E443">
        <f>HOUR(US_Accidents_Dec20_updated[[#This Row],[Start_Time]])</f>
        <v>10</v>
      </c>
      <c r="F443">
        <f>DAY(US_Accidents_Dec20_updated[[#This Row],[Start_Time]])</f>
        <v>3</v>
      </c>
      <c r="G443">
        <f>MONTH(US_Accidents_Dec20_updated[[#This Row],[Start_Time]])</f>
        <v>10</v>
      </c>
      <c r="H443" t="str">
        <f>US_Accidents_Dec20_updated[[#This Row],[Description]]</f>
        <v>Closed at Evergreen Rd/Lake Dillon Dr - Road closed due to accident.</v>
      </c>
      <c r="I443" t="s">
        <v>50</v>
      </c>
      <c r="J443">
        <f>IF(US_Accidents_Dec20_updated[[#This Row],[Visibility(mi)]]&gt;30, 30, MROUND(US_Accidents_Dec20_updated[[#This Row],[Visibility(mi)]],5))</f>
        <v>5</v>
      </c>
      <c r="K443">
        <f>MROUND(US_Accidents_Dec20_updated[[#This Row],[Wind_Speed(mph)]],5)</f>
        <v>0</v>
      </c>
      <c r="L443">
        <f>IF(US_Accidents_Dec20_updated[[#This Row],[Precipitation(in)]]&gt;0.1, 0.1, US_Accidents_Dec20_updated[[#This Row],[Precipitation(in)]])</f>
        <v>0</v>
      </c>
    </row>
    <row r="444" spans="1:12" x14ac:dyDescent="0.25">
      <c r="A444" t="str">
        <f>US_Accidents_Dec20_updated[[#This Row],[ID]]</f>
        <v>A-3789603</v>
      </c>
      <c r="B444">
        <f>US_Accidents_Dec20_updated[[#This Row],[Start_Lat]]</f>
        <v>39.631369999999997</v>
      </c>
      <c r="C444">
        <f>US_Accidents_Dec20_updated[[#This Row],[Start_Lng]]</f>
        <v>-106.04730000000001</v>
      </c>
      <c r="D444">
        <f>US_Accidents_Dec20_updated[[#This Row],[Severity]]-1</f>
        <v>3</v>
      </c>
      <c r="E444">
        <f>HOUR(US_Accidents_Dec20_updated[[#This Row],[Start_Time]])</f>
        <v>10</v>
      </c>
      <c r="F444">
        <f>DAY(US_Accidents_Dec20_updated[[#This Row],[Start_Time]])</f>
        <v>3</v>
      </c>
      <c r="G444">
        <f>MONTH(US_Accidents_Dec20_updated[[#This Row],[Start_Time]])</f>
        <v>10</v>
      </c>
      <c r="H444" t="str">
        <f>US_Accidents_Dec20_updated[[#This Row],[Description]]</f>
        <v>Closed between Evergreen Rd/Lake Dillon Dr and Dillon Dam Rd - Road closed due to accident.</v>
      </c>
      <c r="I444" t="s">
        <v>50</v>
      </c>
      <c r="J444">
        <f>IF(US_Accidents_Dec20_updated[[#This Row],[Visibility(mi)]]&gt;30, 30, MROUND(US_Accidents_Dec20_updated[[#This Row],[Visibility(mi)]],5))</f>
        <v>5</v>
      </c>
      <c r="K444">
        <f>MROUND(US_Accidents_Dec20_updated[[#This Row],[Wind_Speed(mph)]],5)</f>
        <v>0</v>
      </c>
      <c r="L444">
        <f>IF(US_Accidents_Dec20_updated[[#This Row],[Precipitation(in)]]&gt;0.1, 0.1, US_Accidents_Dec20_updated[[#This Row],[Precipitation(in)]])</f>
        <v>0</v>
      </c>
    </row>
    <row r="445" spans="1:12" x14ac:dyDescent="0.25">
      <c r="A445" t="str">
        <f>US_Accidents_Dec20_updated[[#This Row],[ID]]</f>
        <v>A-3789617</v>
      </c>
      <c r="B445">
        <f>US_Accidents_Dec20_updated[[#This Row],[Start_Lat]]</f>
        <v>40.170839999999998</v>
      </c>
      <c r="C445">
        <f>US_Accidents_Dec20_updated[[#This Row],[Start_Lng]]</f>
        <v>-104.37215999999999</v>
      </c>
      <c r="D445">
        <f>US_Accidents_Dec20_updated[[#This Row],[Severity]]-1</f>
        <v>2</v>
      </c>
      <c r="E445">
        <f>HOUR(US_Accidents_Dec20_updated[[#This Row],[Start_Time]])</f>
        <v>12</v>
      </c>
      <c r="F445">
        <f>DAY(US_Accidents_Dec20_updated[[#This Row],[Start_Time]])</f>
        <v>3</v>
      </c>
      <c r="G445">
        <f>MONTH(US_Accidents_Dec20_updated[[#This Row],[Start_Time]])</f>
        <v>10</v>
      </c>
      <c r="H445" t="str">
        <f>US_Accidents_Dec20_updated[[#This Row],[Description]]</f>
        <v>At CR-73/Exit 48 - Accident.</v>
      </c>
      <c r="I445" t="s">
        <v>50</v>
      </c>
      <c r="J445">
        <f>IF(US_Accidents_Dec20_updated[[#This Row],[Visibility(mi)]]&gt;30, 30, MROUND(US_Accidents_Dec20_updated[[#This Row],[Visibility(mi)]],5))</f>
        <v>10</v>
      </c>
      <c r="K445">
        <f>MROUND(US_Accidents_Dec20_updated[[#This Row],[Wind_Speed(mph)]],5)</f>
        <v>10</v>
      </c>
      <c r="L445">
        <f>IF(US_Accidents_Dec20_updated[[#This Row],[Precipitation(in)]]&gt;0.1, 0.1, US_Accidents_Dec20_updated[[#This Row],[Precipitation(in)]])</f>
        <v>0</v>
      </c>
    </row>
    <row r="446" spans="1:12" x14ac:dyDescent="0.25">
      <c r="A446" t="str">
        <f>US_Accidents_Dec20_updated[[#This Row],[ID]]</f>
        <v>A-3789623</v>
      </c>
      <c r="B446">
        <f>US_Accidents_Dec20_updated[[#This Row],[Start_Lat]]</f>
        <v>39.740313999999998</v>
      </c>
      <c r="C446">
        <f>US_Accidents_Dec20_updated[[#This Row],[Start_Lng]]</f>
        <v>-104.82522</v>
      </c>
      <c r="D446">
        <f>US_Accidents_Dec20_updated[[#This Row],[Severity]]-1</f>
        <v>3</v>
      </c>
      <c r="E446">
        <f>HOUR(US_Accidents_Dec20_updated[[#This Row],[Start_Time]])</f>
        <v>13</v>
      </c>
      <c r="F446">
        <f>DAY(US_Accidents_Dec20_updated[[#This Row],[Start_Time]])</f>
        <v>3</v>
      </c>
      <c r="G446">
        <f>MONTH(US_Accidents_Dec20_updated[[#This Row],[Start_Time]])</f>
        <v>10</v>
      </c>
      <c r="H446" t="str">
        <f>US_Accidents_Dec20_updated[[#This Row],[Description]]</f>
        <v>Closed between US-40/US-287/Colfax Ave/Exit 10 and I-70/US-36/Exit 12 - Road closed due to accident.</v>
      </c>
      <c r="I446" t="s">
        <v>50</v>
      </c>
      <c r="J446">
        <f>IF(US_Accidents_Dec20_updated[[#This Row],[Visibility(mi)]]&gt;30, 30, MROUND(US_Accidents_Dec20_updated[[#This Row],[Visibility(mi)]],5))</f>
        <v>10</v>
      </c>
      <c r="K446">
        <f>MROUND(US_Accidents_Dec20_updated[[#This Row],[Wind_Speed(mph)]],5)</f>
        <v>10</v>
      </c>
      <c r="L446">
        <f>IF(US_Accidents_Dec20_updated[[#This Row],[Precipitation(in)]]&gt;0.1, 0.1, US_Accidents_Dec20_updated[[#This Row],[Precipitation(in)]])</f>
        <v>0</v>
      </c>
    </row>
    <row r="447" spans="1:12" x14ac:dyDescent="0.25">
      <c r="A447" t="str">
        <f>US_Accidents_Dec20_updated[[#This Row],[ID]]</f>
        <v>A-3789638</v>
      </c>
      <c r="B447">
        <f>US_Accidents_Dec20_updated[[#This Row],[Start_Lat]]</f>
        <v>39.685727999999997</v>
      </c>
      <c r="C447">
        <f>US_Accidents_Dec20_updated[[#This Row],[Start_Lng]]</f>
        <v>-104.965136</v>
      </c>
      <c r="D447">
        <f>US_Accidents_Dec20_updated[[#This Row],[Severity]]-1</f>
        <v>1</v>
      </c>
      <c r="E447">
        <f>HOUR(US_Accidents_Dec20_updated[[#This Row],[Start_Time]])</f>
        <v>19</v>
      </c>
      <c r="F447">
        <f>DAY(US_Accidents_Dec20_updated[[#This Row],[Start_Time]])</f>
        <v>3</v>
      </c>
      <c r="G447">
        <f>MONTH(US_Accidents_Dec20_updated[[#This Row],[Start_Time]])</f>
        <v>10</v>
      </c>
      <c r="H447" t="str">
        <f>US_Accidents_Dec20_updated[[#This Row],[Description]]</f>
        <v>At University Blvd/Exit 205 - Accident. Left lane blocked.</v>
      </c>
      <c r="I447" t="s">
        <v>50</v>
      </c>
      <c r="J447">
        <f>IF(US_Accidents_Dec20_updated[[#This Row],[Visibility(mi)]]&gt;30, 30, MROUND(US_Accidents_Dec20_updated[[#This Row],[Visibility(mi)]],5))</f>
        <v>10</v>
      </c>
      <c r="K447">
        <f>MROUND(US_Accidents_Dec20_updated[[#This Row],[Wind_Speed(mph)]],5)</f>
        <v>10</v>
      </c>
      <c r="L447">
        <f>IF(US_Accidents_Dec20_updated[[#This Row],[Precipitation(in)]]&gt;0.1, 0.1, US_Accidents_Dec20_updated[[#This Row],[Precipitation(in)]])</f>
        <v>0</v>
      </c>
    </row>
    <row r="448" spans="1:12" x14ac:dyDescent="0.25">
      <c r="A448" t="str">
        <f>US_Accidents_Dec20_updated[[#This Row],[ID]]</f>
        <v>A-3789645</v>
      </c>
      <c r="B448">
        <f>US_Accidents_Dec20_updated[[#This Row],[Start_Lat]]</f>
        <v>39.72889</v>
      </c>
      <c r="C448">
        <f>US_Accidents_Dec20_updated[[#This Row],[Start_Lng]]</f>
        <v>-105.01488999999999</v>
      </c>
      <c r="D448">
        <f>US_Accidents_Dec20_updated[[#This Row],[Severity]]-1</f>
        <v>1</v>
      </c>
      <c r="E448">
        <f>HOUR(US_Accidents_Dec20_updated[[#This Row],[Start_Time]])</f>
        <v>17</v>
      </c>
      <c r="F448">
        <f>DAY(US_Accidents_Dec20_updated[[#This Row],[Start_Time]])</f>
        <v>3</v>
      </c>
      <c r="G448">
        <f>MONTH(US_Accidents_Dec20_updated[[#This Row],[Start_Time]])</f>
        <v>10</v>
      </c>
      <c r="H448" t="str">
        <f>US_Accidents_Dec20_updated[[#This Row],[Description]]</f>
        <v>At US-6/6th Ave/Exit 209 - Accident. Left lane blocked.</v>
      </c>
      <c r="I448" t="s">
        <v>50</v>
      </c>
      <c r="J448">
        <f>IF(US_Accidents_Dec20_updated[[#This Row],[Visibility(mi)]]&gt;30, 30, MROUND(US_Accidents_Dec20_updated[[#This Row],[Visibility(mi)]],5))</f>
        <v>10</v>
      </c>
      <c r="K448">
        <f>MROUND(US_Accidents_Dec20_updated[[#This Row],[Wind_Speed(mph)]],5)</f>
        <v>10</v>
      </c>
      <c r="L448">
        <f>IF(US_Accidents_Dec20_updated[[#This Row],[Precipitation(in)]]&gt;0.1, 0.1, US_Accidents_Dec20_updated[[#This Row],[Precipitation(in)]])</f>
        <v>0</v>
      </c>
    </row>
    <row r="449" spans="1:12" x14ac:dyDescent="0.25">
      <c r="A449" t="str">
        <f>US_Accidents_Dec20_updated[[#This Row],[ID]]</f>
        <v>A-3789646</v>
      </c>
      <c r="B449">
        <f>US_Accidents_Dec20_updated[[#This Row],[Start_Lat]]</f>
        <v>40.083089999999999</v>
      </c>
      <c r="C449">
        <f>US_Accidents_Dec20_updated[[#This Row],[Start_Lng]]</f>
        <v>-104.98023999999999</v>
      </c>
      <c r="D449">
        <f>US_Accidents_Dec20_updated[[#This Row],[Severity]]-1</f>
        <v>2</v>
      </c>
      <c r="E449">
        <f>HOUR(US_Accidents_Dec20_updated[[#This Row],[Start_Time]])</f>
        <v>16</v>
      </c>
      <c r="F449">
        <f>DAY(US_Accidents_Dec20_updated[[#This Row],[Start_Time]])</f>
        <v>3</v>
      </c>
      <c r="G449">
        <f>MONTH(US_Accidents_Dec20_updated[[#This Row],[Start_Time]])</f>
        <v>10</v>
      </c>
      <c r="H449" t="str">
        <f>US_Accidents_Dec20_updated[[#This Row],[Description]]</f>
        <v>At CO-52/Exit 235 - Accident.</v>
      </c>
      <c r="I449" t="s">
        <v>50</v>
      </c>
      <c r="J449">
        <f>IF(US_Accidents_Dec20_updated[[#This Row],[Visibility(mi)]]&gt;30, 30, MROUND(US_Accidents_Dec20_updated[[#This Row],[Visibility(mi)]],5))</f>
        <v>10</v>
      </c>
      <c r="K449">
        <f>MROUND(US_Accidents_Dec20_updated[[#This Row],[Wind_Speed(mph)]],5)</f>
        <v>5</v>
      </c>
      <c r="L449">
        <f>IF(US_Accidents_Dec20_updated[[#This Row],[Precipitation(in)]]&gt;0.1, 0.1, US_Accidents_Dec20_updated[[#This Row],[Precipitation(in)]])</f>
        <v>0</v>
      </c>
    </row>
    <row r="450" spans="1:12" x14ac:dyDescent="0.25">
      <c r="A450" t="str">
        <f>US_Accidents_Dec20_updated[[#This Row],[ID]]</f>
        <v>A-3789649</v>
      </c>
      <c r="B450">
        <f>US_Accidents_Dec20_updated[[#This Row],[Start_Lat]]</f>
        <v>39.757849</v>
      </c>
      <c r="C450">
        <f>US_Accidents_Dec20_updated[[#This Row],[Start_Lng]]</f>
        <v>-105.009016</v>
      </c>
      <c r="D450">
        <f>US_Accidents_Dec20_updated[[#This Row],[Severity]]-1</f>
        <v>1</v>
      </c>
      <c r="E450">
        <f>HOUR(US_Accidents_Dec20_updated[[#This Row],[Start_Time]])</f>
        <v>19</v>
      </c>
      <c r="F450">
        <f>DAY(US_Accidents_Dec20_updated[[#This Row],[Start_Time]])</f>
        <v>3</v>
      </c>
      <c r="G450">
        <f>MONTH(US_Accidents_Dec20_updated[[#This Row],[Start_Time]])</f>
        <v>10</v>
      </c>
      <c r="H450" t="str">
        <f>US_Accidents_Dec20_updated[[#This Row],[Description]]</f>
        <v>At 20th St/Exit 212 - Accident. Right lane blocked.</v>
      </c>
      <c r="I450" t="s">
        <v>50</v>
      </c>
      <c r="J450">
        <f>IF(US_Accidents_Dec20_updated[[#This Row],[Visibility(mi)]]&gt;30, 30, MROUND(US_Accidents_Dec20_updated[[#This Row],[Visibility(mi)]],5))</f>
        <v>10</v>
      </c>
      <c r="K450">
        <f>MROUND(US_Accidents_Dec20_updated[[#This Row],[Wind_Speed(mph)]],5)</f>
        <v>5</v>
      </c>
      <c r="L450">
        <f>IF(US_Accidents_Dec20_updated[[#This Row],[Precipitation(in)]]&gt;0.1, 0.1, US_Accidents_Dec20_updated[[#This Row],[Precipitation(in)]])</f>
        <v>0</v>
      </c>
    </row>
    <row r="451" spans="1:12" x14ac:dyDescent="0.25">
      <c r="A451" t="str">
        <f>US_Accidents_Dec20_updated[[#This Row],[ID]]</f>
        <v>A-3789654</v>
      </c>
      <c r="B451">
        <f>US_Accidents_Dec20_updated[[#This Row],[Start_Lat]]</f>
        <v>40.083089999999999</v>
      </c>
      <c r="C451">
        <f>US_Accidents_Dec20_updated[[#This Row],[Start_Lng]]</f>
        <v>-104.98023999999999</v>
      </c>
      <c r="D451">
        <f>US_Accidents_Dec20_updated[[#This Row],[Severity]]-1</f>
        <v>2</v>
      </c>
      <c r="E451">
        <f>HOUR(US_Accidents_Dec20_updated[[#This Row],[Start_Time]])</f>
        <v>18</v>
      </c>
      <c r="F451">
        <f>DAY(US_Accidents_Dec20_updated[[#This Row],[Start_Time]])</f>
        <v>3</v>
      </c>
      <c r="G451">
        <f>MONTH(US_Accidents_Dec20_updated[[#This Row],[Start_Time]])</f>
        <v>10</v>
      </c>
      <c r="H451" t="str">
        <f>US_Accidents_Dec20_updated[[#This Row],[Description]]</f>
        <v>At CO-52/Exit 235 - Accident.</v>
      </c>
      <c r="I451" t="s">
        <v>50</v>
      </c>
      <c r="J451">
        <f>IF(US_Accidents_Dec20_updated[[#This Row],[Visibility(mi)]]&gt;30, 30, MROUND(US_Accidents_Dec20_updated[[#This Row],[Visibility(mi)]],5))</f>
        <v>10</v>
      </c>
      <c r="K451">
        <f>MROUND(US_Accidents_Dec20_updated[[#This Row],[Wind_Speed(mph)]],5)</f>
        <v>5</v>
      </c>
      <c r="L451">
        <f>IF(US_Accidents_Dec20_updated[[#This Row],[Precipitation(in)]]&gt;0.1, 0.1, US_Accidents_Dec20_updated[[#This Row],[Precipitation(in)]])</f>
        <v>0</v>
      </c>
    </row>
    <row r="452" spans="1:12" x14ac:dyDescent="0.25">
      <c r="A452" t="str">
        <f>US_Accidents_Dec20_updated[[#This Row],[ID]]</f>
        <v>A-3789655</v>
      </c>
      <c r="B452">
        <f>US_Accidents_Dec20_updated[[#This Row],[Start_Lat]]</f>
        <v>40.087175000000002</v>
      </c>
      <c r="C452">
        <f>US_Accidents_Dec20_updated[[#This Row],[Start_Lng]]</f>
        <v>-104.98066</v>
      </c>
      <c r="D452">
        <f>US_Accidents_Dec20_updated[[#This Row],[Severity]]-1</f>
        <v>2</v>
      </c>
      <c r="E452">
        <f>HOUR(US_Accidents_Dec20_updated[[#This Row],[Start_Time]])</f>
        <v>18</v>
      </c>
      <c r="F452">
        <f>DAY(US_Accidents_Dec20_updated[[#This Row],[Start_Time]])</f>
        <v>3</v>
      </c>
      <c r="G452">
        <f>MONTH(US_Accidents_Dec20_updated[[#This Row],[Start_Time]])</f>
        <v>10</v>
      </c>
      <c r="H452" t="str">
        <f>US_Accidents_Dec20_updated[[#This Row],[Description]]</f>
        <v>At CO-52/Exit 235 - Accident.</v>
      </c>
      <c r="I452" t="s">
        <v>50</v>
      </c>
      <c r="J452">
        <f>IF(US_Accidents_Dec20_updated[[#This Row],[Visibility(mi)]]&gt;30, 30, MROUND(US_Accidents_Dec20_updated[[#This Row],[Visibility(mi)]],5))</f>
        <v>10</v>
      </c>
      <c r="K452">
        <f>MROUND(US_Accidents_Dec20_updated[[#This Row],[Wind_Speed(mph)]],5)</f>
        <v>5</v>
      </c>
      <c r="L452">
        <f>IF(US_Accidents_Dec20_updated[[#This Row],[Precipitation(in)]]&gt;0.1, 0.1, US_Accidents_Dec20_updated[[#This Row],[Precipitation(in)]])</f>
        <v>0</v>
      </c>
    </row>
    <row r="453" spans="1:12" x14ac:dyDescent="0.25">
      <c r="A453" t="str">
        <f>US_Accidents_Dec20_updated[[#This Row],[ID]]</f>
        <v>A-3789658</v>
      </c>
      <c r="B453">
        <f>US_Accidents_Dec20_updated[[#This Row],[Start_Lat]]</f>
        <v>38.345900999999998</v>
      </c>
      <c r="C453">
        <f>US_Accidents_Dec20_updated[[#This Row],[Start_Lng]]</f>
        <v>-104.62002</v>
      </c>
      <c r="D453">
        <f>US_Accidents_Dec20_updated[[#This Row],[Severity]]-1</f>
        <v>2</v>
      </c>
      <c r="E453">
        <f>HOUR(US_Accidents_Dec20_updated[[#This Row],[Start_Time]])</f>
        <v>17</v>
      </c>
      <c r="F453">
        <f>DAY(US_Accidents_Dec20_updated[[#This Row],[Start_Time]])</f>
        <v>3</v>
      </c>
      <c r="G453">
        <f>MONTH(US_Accidents_Dec20_updated[[#This Row],[Start_Time]])</f>
        <v>10</v>
      </c>
      <c r="H453" t="str">
        <f>US_Accidents_Dec20_updated[[#This Row],[Description]]</f>
        <v>At Pace Rd/Exit 104 - Accident.</v>
      </c>
      <c r="I453" t="s">
        <v>50</v>
      </c>
      <c r="J453">
        <f>IF(US_Accidents_Dec20_updated[[#This Row],[Visibility(mi)]]&gt;30, 30, MROUND(US_Accidents_Dec20_updated[[#This Row],[Visibility(mi)]],5))</f>
        <v>10</v>
      </c>
      <c r="K453">
        <f>MROUND(US_Accidents_Dec20_updated[[#This Row],[Wind_Speed(mph)]],5)</f>
        <v>10</v>
      </c>
      <c r="L453">
        <f>IF(US_Accidents_Dec20_updated[[#This Row],[Precipitation(in)]]&gt;0.1, 0.1, US_Accidents_Dec20_updated[[#This Row],[Precipitation(in)]])</f>
        <v>0</v>
      </c>
    </row>
    <row r="454" spans="1:12" x14ac:dyDescent="0.25">
      <c r="A454" t="str">
        <f>US_Accidents_Dec20_updated[[#This Row],[ID]]</f>
        <v>A-3789663</v>
      </c>
      <c r="B454">
        <f>US_Accidents_Dec20_updated[[#This Row],[Start_Lat]]</f>
        <v>39.771929</v>
      </c>
      <c r="C454">
        <f>US_Accidents_Dec20_updated[[#This Row],[Start_Lng]]</f>
        <v>-104.822968</v>
      </c>
      <c r="D454">
        <f>US_Accidents_Dec20_updated[[#This Row],[Severity]]-1</f>
        <v>2</v>
      </c>
      <c r="E454">
        <f>HOUR(US_Accidents_Dec20_updated[[#This Row],[Start_Time]])</f>
        <v>20</v>
      </c>
      <c r="F454">
        <f>DAY(US_Accidents_Dec20_updated[[#This Row],[Start_Time]])</f>
        <v>3</v>
      </c>
      <c r="G454">
        <f>MONTH(US_Accidents_Dec20_updated[[#This Row],[Start_Time]])</f>
        <v>10</v>
      </c>
      <c r="H454" t="str">
        <f>US_Accidents_Dec20_updated[[#This Row],[Description]]</f>
        <v>At I-225 - Accident.</v>
      </c>
      <c r="I454" t="s">
        <v>50</v>
      </c>
      <c r="J454">
        <f>IF(US_Accidents_Dec20_updated[[#This Row],[Visibility(mi)]]&gt;30, 30, MROUND(US_Accidents_Dec20_updated[[#This Row],[Visibility(mi)]],5))</f>
        <v>10</v>
      </c>
      <c r="K454">
        <f>MROUND(US_Accidents_Dec20_updated[[#This Row],[Wind_Speed(mph)]],5)</f>
        <v>15</v>
      </c>
      <c r="L454">
        <f>IF(US_Accidents_Dec20_updated[[#This Row],[Precipitation(in)]]&gt;0.1, 0.1, US_Accidents_Dec20_updated[[#This Row],[Precipitation(in)]])</f>
        <v>0</v>
      </c>
    </row>
    <row r="455" spans="1:12" x14ac:dyDescent="0.25">
      <c r="A455" t="str">
        <f>US_Accidents_Dec20_updated[[#This Row],[ID]]</f>
        <v>A-3789668</v>
      </c>
      <c r="B455">
        <f>US_Accidents_Dec20_updated[[#This Row],[Start_Lat]]</f>
        <v>39.772449000000002</v>
      </c>
      <c r="C455">
        <f>US_Accidents_Dec20_updated[[#This Row],[Start_Lng]]</f>
        <v>-104.82894400000001</v>
      </c>
      <c r="D455">
        <f>US_Accidents_Dec20_updated[[#This Row],[Severity]]-1</f>
        <v>2</v>
      </c>
      <c r="E455">
        <f>HOUR(US_Accidents_Dec20_updated[[#This Row],[Start_Time]])</f>
        <v>19</v>
      </c>
      <c r="F455">
        <f>DAY(US_Accidents_Dec20_updated[[#This Row],[Start_Time]])</f>
        <v>3</v>
      </c>
      <c r="G455">
        <f>MONTH(US_Accidents_Dec20_updated[[#This Row],[Start_Time]])</f>
        <v>10</v>
      </c>
      <c r="H455" t="str">
        <f>US_Accidents_Dec20_updated[[#This Row],[Description]]</f>
        <v>At I-225 - Accident. Right lane blocked.</v>
      </c>
      <c r="I455" t="s">
        <v>50</v>
      </c>
      <c r="J455">
        <f>IF(US_Accidents_Dec20_updated[[#This Row],[Visibility(mi)]]&gt;30, 30, MROUND(US_Accidents_Dec20_updated[[#This Row],[Visibility(mi)]],5))</f>
        <v>10</v>
      </c>
      <c r="K455">
        <f>MROUND(US_Accidents_Dec20_updated[[#This Row],[Wind_Speed(mph)]],5)</f>
        <v>15</v>
      </c>
      <c r="L455">
        <f>IF(US_Accidents_Dec20_updated[[#This Row],[Precipitation(in)]]&gt;0.1, 0.1, US_Accidents_Dec20_updated[[#This Row],[Precipitation(in)]])</f>
        <v>0</v>
      </c>
    </row>
    <row r="456" spans="1:12" x14ac:dyDescent="0.25">
      <c r="A456" t="str">
        <f>US_Accidents_Dec20_updated[[#This Row],[ID]]</f>
        <v>A-3789670</v>
      </c>
      <c r="B456">
        <f>US_Accidents_Dec20_updated[[#This Row],[Start_Lat]]</f>
        <v>39.772449000000002</v>
      </c>
      <c r="C456">
        <f>US_Accidents_Dec20_updated[[#This Row],[Start_Lng]]</f>
        <v>-104.82894400000001</v>
      </c>
      <c r="D456">
        <f>US_Accidents_Dec20_updated[[#This Row],[Severity]]-1</f>
        <v>1</v>
      </c>
      <c r="E456">
        <f>HOUR(US_Accidents_Dec20_updated[[#This Row],[Start_Time]])</f>
        <v>21</v>
      </c>
      <c r="F456">
        <f>DAY(US_Accidents_Dec20_updated[[#This Row],[Start_Time]])</f>
        <v>3</v>
      </c>
      <c r="G456">
        <f>MONTH(US_Accidents_Dec20_updated[[#This Row],[Start_Time]])</f>
        <v>10</v>
      </c>
      <c r="H456" t="str">
        <f>US_Accidents_Dec20_updated[[#This Row],[Description]]</f>
        <v>At I-225 - Accident. Right lane blocked.</v>
      </c>
      <c r="I456" t="s">
        <v>50</v>
      </c>
      <c r="J456">
        <f>IF(US_Accidents_Dec20_updated[[#This Row],[Visibility(mi)]]&gt;30, 30, MROUND(US_Accidents_Dec20_updated[[#This Row],[Visibility(mi)]],5))</f>
        <v>10</v>
      </c>
      <c r="K456">
        <f>MROUND(US_Accidents_Dec20_updated[[#This Row],[Wind_Speed(mph)]],5)</f>
        <v>15</v>
      </c>
      <c r="L456">
        <f>IF(US_Accidents_Dec20_updated[[#This Row],[Precipitation(in)]]&gt;0.1, 0.1, US_Accidents_Dec20_updated[[#This Row],[Precipitation(in)]])</f>
        <v>0</v>
      </c>
    </row>
    <row r="457" spans="1:12" x14ac:dyDescent="0.25">
      <c r="A457" t="str">
        <f>US_Accidents_Dec20_updated[[#This Row],[ID]]</f>
        <v>A-3789674</v>
      </c>
      <c r="B457">
        <f>US_Accidents_Dec20_updated[[#This Row],[Start_Lat]]</f>
        <v>39.772449000000002</v>
      </c>
      <c r="C457">
        <f>US_Accidents_Dec20_updated[[#This Row],[Start_Lng]]</f>
        <v>-104.82894400000001</v>
      </c>
      <c r="D457">
        <f>US_Accidents_Dec20_updated[[#This Row],[Severity]]-1</f>
        <v>2</v>
      </c>
      <c r="E457">
        <f>HOUR(US_Accidents_Dec20_updated[[#This Row],[Start_Time]])</f>
        <v>20</v>
      </c>
      <c r="F457">
        <f>DAY(US_Accidents_Dec20_updated[[#This Row],[Start_Time]])</f>
        <v>3</v>
      </c>
      <c r="G457">
        <f>MONTH(US_Accidents_Dec20_updated[[#This Row],[Start_Time]])</f>
        <v>10</v>
      </c>
      <c r="H457" t="str">
        <f>US_Accidents_Dec20_updated[[#This Row],[Description]]</f>
        <v>At I-225 - Accident. Right lane blocked.</v>
      </c>
      <c r="I457" t="s">
        <v>50</v>
      </c>
      <c r="J457">
        <f>IF(US_Accidents_Dec20_updated[[#This Row],[Visibility(mi)]]&gt;30, 30, MROUND(US_Accidents_Dec20_updated[[#This Row],[Visibility(mi)]],5))</f>
        <v>10</v>
      </c>
      <c r="K457">
        <f>MROUND(US_Accidents_Dec20_updated[[#This Row],[Wind_Speed(mph)]],5)</f>
        <v>15</v>
      </c>
      <c r="L457">
        <f>IF(US_Accidents_Dec20_updated[[#This Row],[Precipitation(in)]]&gt;0.1, 0.1, US_Accidents_Dec20_updated[[#This Row],[Precipitation(in)]])</f>
        <v>0</v>
      </c>
    </row>
    <row r="458" spans="1:12" x14ac:dyDescent="0.25">
      <c r="A458" t="str">
        <f>US_Accidents_Dec20_updated[[#This Row],[ID]]</f>
        <v>A-3789676</v>
      </c>
      <c r="B458">
        <f>US_Accidents_Dec20_updated[[#This Row],[Start_Lat]]</f>
        <v>39.648539999999997</v>
      </c>
      <c r="C458">
        <f>US_Accidents_Dec20_updated[[#This Row],[Start_Lng]]</f>
        <v>-104.916</v>
      </c>
      <c r="D458">
        <f>US_Accidents_Dec20_updated[[#This Row],[Severity]]-1</f>
        <v>2</v>
      </c>
      <c r="E458">
        <f>HOUR(US_Accidents_Dec20_updated[[#This Row],[Start_Time]])</f>
        <v>22</v>
      </c>
      <c r="F458">
        <f>DAY(US_Accidents_Dec20_updated[[#This Row],[Start_Time]])</f>
        <v>3</v>
      </c>
      <c r="G458">
        <f>MONTH(US_Accidents_Dec20_updated[[#This Row],[Start_Time]])</f>
        <v>10</v>
      </c>
      <c r="H458" t="str">
        <f>US_Accidents_Dec20_updated[[#This Row],[Description]]</f>
        <v>At I-225 - Accident. Right lane blocked.</v>
      </c>
      <c r="I458" t="s">
        <v>50</v>
      </c>
      <c r="J458">
        <f>IF(US_Accidents_Dec20_updated[[#This Row],[Visibility(mi)]]&gt;30, 30, MROUND(US_Accidents_Dec20_updated[[#This Row],[Visibility(mi)]],5))</f>
        <v>10</v>
      </c>
      <c r="K458">
        <f>MROUND(US_Accidents_Dec20_updated[[#This Row],[Wind_Speed(mph)]],5)</f>
        <v>10</v>
      </c>
      <c r="L458">
        <f>IF(US_Accidents_Dec20_updated[[#This Row],[Precipitation(in)]]&gt;0.1, 0.1, US_Accidents_Dec20_updated[[#This Row],[Precipitation(in)]])</f>
        <v>0</v>
      </c>
    </row>
    <row r="459" spans="1:12" x14ac:dyDescent="0.25">
      <c r="A459" t="str">
        <f>US_Accidents_Dec20_updated[[#This Row],[ID]]</f>
        <v>A-3791015</v>
      </c>
      <c r="B459">
        <f>US_Accidents_Dec20_updated[[#This Row],[Start_Lat]]</f>
        <v>39.648539999999997</v>
      </c>
      <c r="C459">
        <f>US_Accidents_Dec20_updated[[#This Row],[Start_Lng]]</f>
        <v>-104.916</v>
      </c>
      <c r="D459">
        <f>US_Accidents_Dec20_updated[[#This Row],[Severity]]-1</f>
        <v>1</v>
      </c>
      <c r="E459">
        <f>HOUR(US_Accidents_Dec20_updated[[#This Row],[Start_Time]])</f>
        <v>23</v>
      </c>
      <c r="F459">
        <f>DAY(US_Accidents_Dec20_updated[[#This Row],[Start_Time]])</f>
        <v>3</v>
      </c>
      <c r="G459">
        <f>MONTH(US_Accidents_Dec20_updated[[#This Row],[Start_Time]])</f>
        <v>10</v>
      </c>
      <c r="H459" t="str">
        <f>US_Accidents_Dec20_updated[[#This Row],[Description]]</f>
        <v>At I-225 - Accident. Right lane blocked.</v>
      </c>
      <c r="I459" t="s">
        <v>50</v>
      </c>
      <c r="J459">
        <f>IF(US_Accidents_Dec20_updated[[#This Row],[Visibility(mi)]]&gt;30, 30, MROUND(US_Accidents_Dec20_updated[[#This Row],[Visibility(mi)]],5))</f>
        <v>10</v>
      </c>
      <c r="K459">
        <f>MROUND(US_Accidents_Dec20_updated[[#This Row],[Wind_Speed(mph)]],5)</f>
        <v>10</v>
      </c>
      <c r="L459">
        <f>IF(US_Accidents_Dec20_updated[[#This Row],[Precipitation(in)]]&gt;0.1, 0.1, US_Accidents_Dec20_updated[[#This Row],[Precipitation(in)]])</f>
        <v>0</v>
      </c>
    </row>
    <row r="460" spans="1:12" x14ac:dyDescent="0.25">
      <c r="A460" t="str">
        <f>US_Accidents_Dec20_updated[[#This Row],[ID]]</f>
        <v>A-3791020</v>
      </c>
      <c r="B460">
        <f>US_Accidents_Dec20_updated[[#This Row],[Start_Lat]]</f>
        <v>39.734789999999997</v>
      </c>
      <c r="C460">
        <f>US_Accidents_Dec20_updated[[#This Row],[Start_Lng]]</f>
        <v>-105.01503</v>
      </c>
      <c r="D460">
        <f>US_Accidents_Dec20_updated[[#This Row],[Severity]]-1</f>
        <v>2</v>
      </c>
      <c r="E460">
        <f>HOUR(US_Accidents_Dec20_updated[[#This Row],[Start_Time]])</f>
        <v>6</v>
      </c>
      <c r="F460">
        <f>DAY(US_Accidents_Dec20_updated[[#This Row],[Start_Time]])</f>
        <v>4</v>
      </c>
      <c r="G460">
        <f>MONTH(US_Accidents_Dec20_updated[[#This Row],[Start_Time]])</f>
        <v>10</v>
      </c>
      <c r="H460" t="str">
        <f>US_Accidents_Dec20_updated[[#This Row],[Description]]</f>
        <v>At US-40/CO-33/Colfax Ave/Exit 210 - Accident.</v>
      </c>
      <c r="I460" t="s">
        <v>50</v>
      </c>
      <c r="J460">
        <f>IF(US_Accidents_Dec20_updated[[#This Row],[Visibility(mi)]]&gt;30, 30, MROUND(US_Accidents_Dec20_updated[[#This Row],[Visibility(mi)]],5))</f>
        <v>10</v>
      </c>
      <c r="K460">
        <f>MROUND(US_Accidents_Dec20_updated[[#This Row],[Wind_Speed(mph)]],5)</f>
        <v>0</v>
      </c>
      <c r="L460">
        <f>IF(US_Accidents_Dec20_updated[[#This Row],[Precipitation(in)]]&gt;0.1, 0.1, US_Accidents_Dec20_updated[[#This Row],[Precipitation(in)]])</f>
        <v>0</v>
      </c>
    </row>
    <row r="461" spans="1:12" x14ac:dyDescent="0.25">
      <c r="A461" t="str">
        <f>US_Accidents_Dec20_updated[[#This Row],[ID]]</f>
        <v>A-3791021</v>
      </c>
      <c r="B461">
        <f>US_Accidents_Dec20_updated[[#This Row],[Start_Lat]]</f>
        <v>39.766060000000003</v>
      </c>
      <c r="C461">
        <f>US_Accidents_Dec20_updated[[#This Row],[Start_Lng]]</f>
        <v>-104.8275</v>
      </c>
      <c r="D461">
        <f>US_Accidents_Dec20_updated[[#This Row],[Severity]]-1</f>
        <v>2</v>
      </c>
      <c r="E461">
        <f>HOUR(US_Accidents_Dec20_updated[[#This Row],[Start_Time]])</f>
        <v>6</v>
      </c>
      <c r="F461">
        <f>DAY(US_Accidents_Dec20_updated[[#This Row],[Start_Time]])</f>
        <v>4</v>
      </c>
      <c r="G461">
        <f>MONTH(US_Accidents_Dec20_updated[[#This Row],[Start_Time]])</f>
        <v>10</v>
      </c>
      <c r="H461" t="str">
        <f>US_Accidents_Dec20_updated[[#This Row],[Description]]</f>
        <v>Ramp to I-70 Eastbound - Accident.</v>
      </c>
      <c r="I461" t="s">
        <v>50</v>
      </c>
      <c r="J461">
        <f>IF(US_Accidents_Dec20_updated[[#This Row],[Visibility(mi)]]&gt;30, 30, MROUND(US_Accidents_Dec20_updated[[#This Row],[Visibility(mi)]],5))</f>
        <v>10</v>
      </c>
      <c r="K461">
        <f>MROUND(US_Accidents_Dec20_updated[[#This Row],[Wind_Speed(mph)]],5)</f>
        <v>5</v>
      </c>
      <c r="L461">
        <f>IF(US_Accidents_Dec20_updated[[#This Row],[Precipitation(in)]]&gt;0.1, 0.1, US_Accidents_Dec20_updated[[#This Row],[Precipitation(in)]])</f>
        <v>0</v>
      </c>
    </row>
    <row r="462" spans="1:12" x14ac:dyDescent="0.25">
      <c r="A462" t="str">
        <f>US_Accidents_Dec20_updated[[#This Row],[ID]]</f>
        <v>A-3791027</v>
      </c>
      <c r="B462">
        <f>US_Accidents_Dec20_updated[[#This Row],[Start_Lat]]</f>
        <v>39.778300000000002</v>
      </c>
      <c r="C462">
        <f>US_Accidents_Dec20_updated[[#This Row],[Start_Lng]]</f>
        <v>-104.89806900000001</v>
      </c>
      <c r="D462">
        <f>US_Accidents_Dec20_updated[[#This Row],[Severity]]-1</f>
        <v>2</v>
      </c>
      <c r="E462">
        <f>HOUR(US_Accidents_Dec20_updated[[#This Row],[Start_Time]])</f>
        <v>6</v>
      </c>
      <c r="F462">
        <f>DAY(US_Accidents_Dec20_updated[[#This Row],[Start_Time]])</f>
        <v>4</v>
      </c>
      <c r="G462">
        <f>MONTH(US_Accidents_Dec20_updated[[#This Row],[Start_Time]])</f>
        <v>10</v>
      </c>
      <c r="H462" t="str">
        <f>US_Accidents_Dec20_updated[[#This Row],[Description]]</f>
        <v>At I-270/Exit 279 - Accident.</v>
      </c>
      <c r="I462" t="s">
        <v>50</v>
      </c>
      <c r="J462">
        <f>IF(US_Accidents_Dec20_updated[[#This Row],[Visibility(mi)]]&gt;30, 30, MROUND(US_Accidents_Dec20_updated[[#This Row],[Visibility(mi)]],5))</f>
        <v>10</v>
      </c>
      <c r="K462">
        <f>MROUND(US_Accidents_Dec20_updated[[#This Row],[Wind_Speed(mph)]],5)</f>
        <v>0</v>
      </c>
      <c r="L462">
        <f>IF(US_Accidents_Dec20_updated[[#This Row],[Precipitation(in)]]&gt;0.1, 0.1, US_Accidents_Dec20_updated[[#This Row],[Precipitation(in)]])</f>
        <v>0</v>
      </c>
    </row>
    <row r="463" spans="1:12" x14ac:dyDescent="0.25">
      <c r="A463" t="str">
        <f>US_Accidents_Dec20_updated[[#This Row],[ID]]</f>
        <v>A-3791028</v>
      </c>
      <c r="B463">
        <f>US_Accidents_Dec20_updated[[#This Row],[Start_Lat]]</f>
        <v>39.778149999999997</v>
      </c>
      <c r="C463">
        <f>US_Accidents_Dec20_updated[[#This Row],[Start_Lng]]</f>
        <v>-104.89465</v>
      </c>
      <c r="D463">
        <f>US_Accidents_Dec20_updated[[#This Row],[Severity]]-1</f>
        <v>1</v>
      </c>
      <c r="E463">
        <f>HOUR(US_Accidents_Dec20_updated[[#This Row],[Start_Time]])</f>
        <v>8</v>
      </c>
      <c r="F463">
        <f>DAY(US_Accidents_Dec20_updated[[#This Row],[Start_Time]])</f>
        <v>4</v>
      </c>
      <c r="G463">
        <f>MONTH(US_Accidents_Dec20_updated[[#This Row],[Start_Time]])</f>
        <v>10</v>
      </c>
      <c r="H463" t="str">
        <f>US_Accidents_Dec20_updated[[#This Row],[Description]]</f>
        <v>At I-270/Exit 279 - Accident. Lane blocked.</v>
      </c>
      <c r="I463" t="s">
        <v>50</v>
      </c>
      <c r="J463">
        <f>IF(US_Accidents_Dec20_updated[[#This Row],[Visibility(mi)]]&gt;30, 30, MROUND(US_Accidents_Dec20_updated[[#This Row],[Visibility(mi)]],5))</f>
        <v>10</v>
      </c>
      <c r="K463">
        <f>MROUND(US_Accidents_Dec20_updated[[#This Row],[Wind_Speed(mph)]],5)</f>
        <v>0</v>
      </c>
      <c r="L463">
        <f>IF(US_Accidents_Dec20_updated[[#This Row],[Precipitation(in)]]&gt;0.1, 0.1, US_Accidents_Dec20_updated[[#This Row],[Precipitation(in)]])</f>
        <v>0</v>
      </c>
    </row>
    <row r="464" spans="1:12" x14ac:dyDescent="0.25">
      <c r="A464" t="str">
        <f>US_Accidents_Dec20_updated[[#This Row],[ID]]</f>
        <v>A-3791029</v>
      </c>
      <c r="B464">
        <f>US_Accidents_Dec20_updated[[#This Row],[Start_Lat]]</f>
        <v>39.76502</v>
      </c>
      <c r="C464">
        <f>US_Accidents_Dec20_updated[[#This Row],[Start_Lng]]</f>
        <v>-104.82751</v>
      </c>
      <c r="D464">
        <f>US_Accidents_Dec20_updated[[#This Row],[Severity]]-1</f>
        <v>1</v>
      </c>
      <c r="E464">
        <f>HOUR(US_Accidents_Dec20_updated[[#This Row],[Start_Time]])</f>
        <v>7</v>
      </c>
      <c r="F464">
        <f>DAY(US_Accidents_Dec20_updated[[#This Row],[Start_Time]])</f>
        <v>4</v>
      </c>
      <c r="G464">
        <f>MONTH(US_Accidents_Dec20_updated[[#This Row],[Start_Time]])</f>
        <v>10</v>
      </c>
      <c r="H464" t="str">
        <f>US_Accidents_Dec20_updated[[#This Row],[Description]]</f>
        <v>At I-70/US-36/Exit 12 - Accident. Right lane blocked.</v>
      </c>
      <c r="I464" t="s">
        <v>50</v>
      </c>
      <c r="J464">
        <f>IF(US_Accidents_Dec20_updated[[#This Row],[Visibility(mi)]]&gt;30, 30, MROUND(US_Accidents_Dec20_updated[[#This Row],[Visibility(mi)]],5))</f>
        <v>10</v>
      </c>
      <c r="K464">
        <f>MROUND(US_Accidents_Dec20_updated[[#This Row],[Wind_Speed(mph)]],5)</f>
        <v>0</v>
      </c>
      <c r="L464">
        <f>IF(US_Accidents_Dec20_updated[[#This Row],[Precipitation(in)]]&gt;0.1, 0.1, US_Accidents_Dec20_updated[[#This Row],[Precipitation(in)]])</f>
        <v>0</v>
      </c>
    </row>
    <row r="465" spans="1:12" x14ac:dyDescent="0.25">
      <c r="A465" t="str">
        <f>US_Accidents_Dec20_updated[[#This Row],[ID]]</f>
        <v>A-3791030</v>
      </c>
      <c r="B465">
        <f>US_Accidents_Dec20_updated[[#This Row],[Start_Lat]]</f>
        <v>40.00029</v>
      </c>
      <c r="C465">
        <f>US_Accidents_Dec20_updated[[#This Row],[Start_Lng]]</f>
        <v>-104.98236</v>
      </c>
      <c r="D465">
        <f>US_Accidents_Dec20_updated[[#This Row],[Severity]]-1</f>
        <v>2</v>
      </c>
      <c r="E465">
        <f>HOUR(US_Accidents_Dec20_updated[[#This Row],[Start_Time]])</f>
        <v>7</v>
      </c>
      <c r="F465">
        <f>DAY(US_Accidents_Dec20_updated[[#This Row],[Start_Time]])</f>
        <v>4</v>
      </c>
      <c r="G465">
        <f>MONTH(US_Accidents_Dec20_updated[[#This Row],[Start_Time]])</f>
        <v>10</v>
      </c>
      <c r="H465" t="str">
        <f>US_Accidents_Dec20_updated[[#This Row],[Description]]</f>
        <v>At I-25/US-87 - Accident. Lane blocked.</v>
      </c>
      <c r="I465" t="s">
        <v>50</v>
      </c>
      <c r="J465">
        <f>IF(US_Accidents_Dec20_updated[[#This Row],[Visibility(mi)]]&gt;30, 30, MROUND(US_Accidents_Dec20_updated[[#This Row],[Visibility(mi)]],5))</f>
        <v>5</v>
      </c>
      <c r="K465">
        <f>MROUND(US_Accidents_Dec20_updated[[#This Row],[Wind_Speed(mph)]],5)</f>
        <v>0</v>
      </c>
      <c r="L465">
        <f>IF(US_Accidents_Dec20_updated[[#This Row],[Precipitation(in)]]&gt;0.1, 0.1, US_Accidents_Dec20_updated[[#This Row],[Precipitation(in)]])</f>
        <v>0</v>
      </c>
    </row>
    <row r="466" spans="1:12" x14ac:dyDescent="0.25">
      <c r="A466" t="str">
        <f>US_Accidents_Dec20_updated[[#This Row],[ID]]</f>
        <v>A-3791049</v>
      </c>
      <c r="B466">
        <f>US_Accidents_Dec20_updated[[#This Row],[Start_Lat]]</f>
        <v>39.684910000000002</v>
      </c>
      <c r="C466">
        <f>US_Accidents_Dec20_updated[[#This Row],[Start_Lng]]</f>
        <v>-104.95385</v>
      </c>
      <c r="D466">
        <f>US_Accidents_Dec20_updated[[#This Row],[Severity]]-1</f>
        <v>2</v>
      </c>
      <c r="E466">
        <f>HOUR(US_Accidents_Dec20_updated[[#This Row],[Start_Time]])</f>
        <v>10</v>
      </c>
      <c r="F466">
        <f>DAY(US_Accidents_Dec20_updated[[#This Row],[Start_Time]])</f>
        <v>4</v>
      </c>
      <c r="G466">
        <f>MONTH(US_Accidents_Dec20_updated[[#This Row],[Start_Time]])</f>
        <v>10</v>
      </c>
      <c r="H466" t="str">
        <f>US_Accidents_Dec20_updated[[#This Row],[Description]]</f>
        <v>At University Blvd/Exit 205 - Accident. Left lane blocked.</v>
      </c>
      <c r="I466" t="s">
        <v>50</v>
      </c>
      <c r="J466">
        <f>IF(US_Accidents_Dec20_updated[[#This Row],[Visibility(mi)]]&gt;30, 30, MROUND(US_Accidents_Dec20_updated[[#This Row],[Visibility(mi)]],5))</f>
        <v>10</v>
      </c>
      <c r="K466">
        <f>MROUND(US_Accidents_Dec20_updated[[#This Row],[Wind_Speed(mph)]],5)</f>
        <v>5</v>
      </c>
      <c r="L466">
        <f>IF(US_Accidents_Dec20_updated[[#This Row],[Precipitation(in)]]&gt;0.1, 0.1, US_Accidents_Dec20_updated[[#This Row],[Precipitation(in)]])</f>
        <v>0</v>
      </c>
    </row>
    <row r="467" spans="1:12" x14ac:dyDescent="0.25">
      <c r="A467" t="str">
        <f>US_Accidents_Dec20_updated[[#This Row],[ID]]</f>
        <v>A-3791052</v>
      </c>
      <c r="B467">
        <f>US_Accidents_Dec20_updated[[#This Row],[Start_Lat]]</f>
        <v>39.704729999999998</v>
      </c>
      <c r="C467">
        <f>US_Accidents_Dec20_updated[[#This Row],[Start_Lng]]</f>
        <v>-105.19298999999999</v>
      </c>
      <c r="D467">
        <f>US_Accidents_Dec20_updated[[#This Row],[Severity]]-1</f>
        <v>1</v>
      </c>
      <c r="E467">
        <f>HOUR(US_Accidents_Dec20_updated[[#This Row],[Start_Time]])</f>
        <v>11</v>
      </c>
      <c r="F467">
        <f>DAY(US_Accidents_Dec20_updated[[#This Row],[Start_Time]])</f>
        <v>4</v>
      </c>
      <c r="G467">
        <f>MONTH(US_Accidents_Dec20_updated[[#This Row],[Start_Time]])</f>
        <v>10</v>
      </c>
      <c r="H467" t="str">
        <f>US_Accidents_Dec20_updated[[#This Row],[Description]]</f>
        <v>At I-70/US-6 - Accident. Center lane blocked.</v>
      </c>
      <c r="I467" t="s">
        <v>50</v>
      </c>
      <c r="J467">
        <f>IF(US_Accidents_Dec20_updated[[#This Row],[Visibility(mi)]]&gt;30, 30, MROUND(US_Accidents_Dec20_updated[[#This Row],[Visibility(mi)]],5))</f>
        <v>10</v>
      </c>
      <c r="K467">
        <f>MROUND(US_Accidents_Dec20_updated[[#This Row],[Wind_Speed(mph)]],5)</f>
        <v>0</v>
      </c>
      <c r="L467">
        <f>IF(US_Accidents_Dec20_updated[[#This Row],[Precipitation(in)]]&gt;0.1, 0.1, US_Accidents_Dec20_updated[[#This Row],[Precipitation(in)]])</f>
        <v>0</v>
      </c>
    </row>
    <row r="468" spans="1:12" x14ac:dyDescent="0.25">
      <c r="A468" t="str">
        <f>US_Accidents_Dec20_updated[[#This Row],[ID]]</f>
        <v>A-3791056</v>
      </c>
      <c r="B468">
        <f>US_Accidents_Dec20_updated[[#This Row],[Start_Lat]]</f>
        <v>39.165230000000001</v>
      </c>
      <c r="C468">
        <f>US_Accidents_Dec20_updated[[#This Row],[Start_Lng]]</f>
        <v>-104.85329</v>
      </c>
      <c r="D468">
        <f>US_Accidents_Dec20_updated[[#This Row],[Severity]]-1</f>
        <v>2</v>
      </c>
      <c r="E468">
        <f>HOUR(US_Accidents_Dec20_updated[[#This Row],[Start_Time]])</f>
        <v>11</v>
      </c>
      <c r="F468">
        <f>DAY(US_Accidents_Dec20_updated[[#This Row],[Start_Time]])</f>
        <v>4</v>
      </c>
      <c r="G468">
        <f>MONTH(US_Accidents_Dec20_updated[[#This Row],[Start_Time]])</f>
        <v>10</v>
      </c>
      <c r="H468" t="str">
        <f>US_Accidents_Dec20_updated[[#This Row],[Description]]</f>
        <v>At County Line Rd/Exit 163 - Accident.</v>
      </c>
      <c r="I468" t="s">
        <v>50</v>
      </c>
      <c r="J468">
        <f>IF(US_Accidents_Dec20_updated[[#This Row],[Visibility(mi)]]&gt;30, 30, MROUND(US_Accidents_Dec20_updated[[#This Row],[Visibility(mi)]],5))</f>
        <v>10</v>
      </c>
      <c r="K468">
        <f>MROUND(US_Accidents_Dec20_updated[[#This Row],[Wind_Speed(mph)]],5)</f>
        <v>15</v>
      </c>
      <c r="L468">
        <f>IF(US_Accidents_Dec20_updated[[#This Row],[Precipitation(in)]]&gt;0.1, 0.1, US_Accidents_Dec20_updated[[#This Row],[Precipitation(in)]])</f>
        <v>0</v>
      </c>
    </row>
    <row r="469" spans="1:12" x14ac:dyDescent="0.25">
      <c r="A469" t="str">
        <f>US_Accidents_Dec20_updated[[#This Row],[ID]]</f>
        <v>A-3791058</v>
      </c>
      <c r="B469">
        <f>US_Accidents_Dec20_updated[[#This Row],[Start_Lat]]</f>
        <v>38.846159999999998</v>
      </c>
      <c r="C469">
        <f>US_Accidents_Dec20_updated[[#This Row],[Start_Lng]]</f>
        <v>-104.83101000000001</v>
      </c>
      <c r="D469">
        <f>US_Accidents_Dec20_updated[[#This Row],[Severity]]-1</f>
        <v>1</v>
      </c>
      <c r="E469">
        <f>HOUR(US_Accidents_Dec20_updated[[#This Row],[Start_Time]])</f>
        <v>11</v>
      </c>
      <c r="F469">
        <f>DAY(US_Accidents_Dec20_updated[[#This Row],[Start_Time]])</f>
        <v>4</v>
      </c>
      <c r="G469">
        <f>MONTH(US_Accidents_Dec20_updated[[#This Row],[Start_Time]])</f>
        <v>10</v>
      </c>
      <c r="H469" t="str">
        <f>US_Accidents_Dec20_updated[[#This Row],[Description]]</f>
        <v>At Uintah St/Exit 143 - Accident. Right lane blocked.</v>
      </c>
      <c r="I469" t="s">
        <v>50</v>
      </c>
      <c r="J469">
        <f>IF(US_Accidents_Dec20_updated[[#This Row],[Visibility(mi)]]&gt;30, 30, MROUND(US_Accidents_Dec20_updated[[#This Row],[Visibility(mi)]],5))</f>
        <v>10</v>
      </c>
      <c r="K469">
        <f>MROUND(US_Accidents_Dec20_updated[[#This Row],[Wind_Speed(mph)]],5)</f>
        <v>15</v>
      </c>
      <c r="L469">
        <f>IF(US_Accidents_Dec20_updated[[#This Row],[Precipitation(in)]]&gt;0.1, 0.1, US_Accidents_Dec20_updated[[#This Row],[Precipitation(in)]])</f>
        <v>0</v>
      </c>
    </row>
    <row r="470" spans="1:12" x14ac:dyDescent="0.25">
      <c r="A470" t="str">
        <f>US_Accidents_Dec20_updated[[#This Row],[ID]]</f>
        <v>A-3791059</v>
      </c>
      <c r="B470">
        <f>US_Accidents_Dec20_updated[[#This Row],[Start_Lat]]</f>
        <v>39.492179999999998</v>
      </c>
      <c r="C470">
        <f>US_Accidents_Dec20_updated[[#This Row],[Start_Lng]]</f>
        <v>-104.87318</v>
      </c>
      <c r="D470">
        <f>US_Accidents_Dec20_updated[[#This Row],[Severity]]-1</f>
        <v>2</v>
      </c>
      <c r="E470">
        <f>HOUR(US_Accidents_Dec20_updated[[#This Row],[Start_Time]])</f>
        <v>11</v>
      </c>
      <c r="F470">
        <f>DAY(US_Accidents_Dec20_updated[[#This Row],[Start_Time]])</f>
        <v>4</v>
      </c>
      <c r="G470">
        <f>MONTH(US_Accidents_Dec20_updated[[#This Row],[Start_Time]])</f>
        <v>10</v>
      </c>
      <c r="H470" t="str">
        <f>US_Accidents_Dec20_updated[[#This Row],[Description]]</f>
        <v>At Ridgegate Pkwy/Exit 192 - Accident.</v>
      </c>
      <c r="I470" t="s">
        <v>50</v>
      </c>
      <c r="J470">
        <f>IF(US_Accidents_Dec20_updated[[#This Row],[Visibility(mi)]]&gt;30, 30, MROUND(US_Accidents_Dec20_updated[[#This Row],[Visibility(mi)]],5))</f>
        <v>10</v>
      </c>
      <c r="K470">
        <f>MROUND(US_Accidents_Dec20_updated[[#This Row],[Wind_Speed(mph)]],5)</f>
        <v>15</v>
      </c>
      <c r="L470">
        <f>IF(US_Accidents_Dec20_updated[[#This Row],[Precipitation(in)]]&gt;0.1, 0.1, US_Accidents_Dec20_updated[[#This Row],[Precipitation(in)]])</f>
        <v>0</v>
      </c>
    </row>
    <row r="471" spans="1:12" x14ac:dyDescent="0.25">
      <c r="A471" t="str">
        <f>US_Accidents_Dec20_updated[[#This Row],[ID]]</f>
        <v>A-3791062</v>
      </c>
      <c r="B471">
        <f>US_Accidents_Dec20_updated[[#This Row],[Start_Lat]]</f>
        <v>39.517710000000001</v>
      </c>
      <c r="C471">
        <f>US_Accidents_Dec20_updated[[#This Row],[Start_Lng]]</f>
        <v>-104.8673</v>
      </c>
      <c r="D471">
        <f>US_Accidents_Dec20_updated[[#This Row],[Severity]]-1</f>
        <v>1</v>
      </c>
      <c r="E471">
        <f>HOUR(US_Accidents_Dec20_updated[[#This Row],[Start_Time]])</f>
        <v>12</v>
      </c>
      <c r="F471">
        <f>DAY(US_Accidents_Dec20_updated[[#This Row],[Start_Time]])</f>
        <v>4</v>
      </c>
      <c r="G471">
        <f>MONTH(US_Accidents_Dec20_updated[[#This Row],[Start_Time]])</f>
        <v>10</v>
      </c>
      <c r="H471" t="str">
        <f>US_Accidents_Dec20_updated[[#This Row],[Description]]</f>
        <v>At Ridgegate Pkwy/Exit 192 - Accident. Right lane blocked.</v>
      </c>
      <c r="I471" t="s">
        <v>50</v>
      </c>
      <c r="J471">
        <f>IF(US_Accidents_Dec20_updated[[#This Row],[Visibility(mi)]]&gt;30, 30, MROUND(US_Accidents_Dec20_updated[[#This Row],[Visibility(mi)]],5))</f>
        <v>10</v>
      </c>
      <c r="K471">
        <f>MROUND(US_Accidents_Dec20_updated[[#This Row],[Wind_Speed(mph)]],5)</f>
        <v>25</v>
      </c>
      <c r="L471">
        <f>IF(US_Accidents_Dec20_updated[[#This Row],[Precipitation(in)]]&gt;0.1, 0.1, US_Accidents_Dec20_updated[[#This Row],[Precipitation(in)]])</f>
        <v>0</v>
      </c>
    </row>
    <row r="472" spans="1:12" x14ac:dyDescent="0.25">
      <c r="A472" t="str">
        <f>US_Accidents_Dec20_updated[[#This Row],[ID]]</f>
        <v>A-3791063</v>
      </c>
      <c r="B472">
        <f>US_Accidents_Dec20_updated[[#This Row],[Start_Lat]]</f>
        <v>39.186419999999998</v>
      </c>
      <c r="C472">
        <f>US_Accidents_Dec20_updated[[#This Row],[Start_Lng]]</f>
        <v>-104.85043</v>
      </c>
      <c r="D472">
        <f>US_Accidents_Dec20_updated[[#This Row],[Severity]]-1</f>
        <v>1</v>
      </c>
      <c r="E472">
        <f>HOUR(US_Accidents_Dec20_updated[[#This Row],[Start_Time]])</f>
        <v>12</v>
      </c>
      <c r="F472">
        <f>DAY(US_Accidents_Dec20_updated[[#This Row],[Start_Time]])</f>
        <v>4</v>
      </c>
      <c r="G472">
        <f>MONTH(US_Accidents_Dec20_updated[[#This Row],[Start_Time]])</f>
        <v>10</v>
      </c>
      <c r="H472" t="str">
        <f>US_Accidents_Dec20_updated[[#This Row],[Description]]</f>
        <v>At County Line Rd/Exit 163 - Accident. Right lane blocked.</v>
      </c>
      <c r="I472" t="s">
        <v>50</v>
      </c>
      <c r="J472">
        <f>IF(US_Accidents_Dec20_updated[[#This Row],[Visibility(mi)]]&gt;30, 30, MROUND(US_Accidents_Dec20_updated[[#This Row],[Visibility(mi)]],5))</f>
        <v>10</v>
      </c>
      <c r="K472">
        <f>MROUND(US_Accidents_Dec20_updated[[#This Row],[Wind_Speed(mph)]],5)</f>
        <v>25</v>
      </c>
      <c r="L472">
        <f>IF(US_Accidents_Dec20_updated[[#This Row],[Precipitation(in)]]&gt;0.1, 0.1, US_Accidents_Dec20_updated[[#This Row],[Precipitation(in)]])</f>
        <v>0</v>
      </c>
    </row>
    <row r="473" spans="1:12" x14ac:dyDescent="0.25">
      <c r="A473" t="str">
        <f>US_Accidents_Dec20_updated[[#This Row],[ID]]</f>
        <v>A-3791066</v>
      </c>
      <c r="B473">
        <f>US_Accidents_Dec20_updated[[#This Row],[Start_Lat]]</f>
        <v>39.90016</v>
      </c>
      <c r="C473">
        <f>US_Accidents_Dec20_updated[[#This Row],[Start_Lng]]</f>
        <v>-104.98815999999999</v>
      </c>
      <c r="D473">
        <f>US_Accidents_Dec20_updated[[#This Row],[Severity]]-1</f>
        <v>2</v>
      </c>
      <c r="E473">
        <f>HOUR(US_Accidents_Dec20_updated[[#This Row],[Start_Time]])</f>
        <v>12</v>
      </c>
      <c r="F473">
        <f>DAY(US_Accidents_Dec20_updated[[#This Row],[Start_Time]])</f>
        <v>4</v>
      </c>
      <c r="G473">
        <f>MONTH(US_Accidents_Dec20_updated[[#This Row],[Start_Time]])</f>
        <v>10</v>
      </c>
      <c r="H473" t="str">
        <f>US_Accidents_Dec20_updated[[#This Row],[Description]]</f>
        <v>At 104th Ave/Exit 221 - Accident.</v>
      </c>
      <c r="I473" t="s">
        <v>50</v>
      </c>
      <c r="J473">
        <f>IF(US_Accidents_Dec20_updated[[#This Row],[Visibility(mi)]]&gt;30, 30, MROUND(US_Accidents_Dec20_updated[[#This Row],[Visibility(mi)]],5))</f>
        <v>10</v>
      </c>
      <c r="K473">
        <f>MROUND(US_Accidents_Dec20_updated[[#This Row],[Wind_Speed(mph)]],5)</f>
        <v>5</v>
      </c>
      <c r="L473">
        <f>IF(US_Accidents_Dec20_updated[[#This Row],[Precipitation(in)]]&gt;0.1, 0.1, US_Accidents_Dec20_updated[[#This Row],[Precipitation(in)]])</f>
        <v>0</v>
      </c>
    </row>
    <row r="474" spans="1:12" x14ac:dyDescent="0.25">
      <c r="A474" t="str">
        <f>US_Accidents_Dec20_updated[[#This Row],[ID]]</f>
        <v>A-3791067</v>
      </c>
      <c r="B474">
        <f>US_Accidents_Dec20_updated[[#This Row],[Start_Lat]]</f>
        <v>39.183529999999998</v>
      </c>
      <c r="C474">
        <f>US_Accidents_Dec20_updated[[#This Row],[Start_Lng]]</f>
        <v>-104.85035999999999</v>
      </c>
      <c r="D474">
        <f>US_Accidents_Dec20_updated[[#This Row],[Severity]]-1</f>
        <v>2</v>
      </c>
      <c r="E474">
        <f>HOUR(US_Accidents_Dec20_updated[[#This Row],[Start_Time]])</f>
        <v>13</v>
      </c>
      <c r="F474">
        <f>DAY(US_Accidents_Dec20_updated[[#This Row],[Start_Time]])</f>
        <v>4</v>
      </c>
      <c r="G474">
        <f>MONTH(US_Accidents_Dec20_updated[[#This Row],[Start_Time]])</f>
        <v>10</v>
      </c>
      <c r="H474" t="str">
        <f>US_Accidents_Dec20_updated[[#This Row],[Description]]</f>
        <v>At County Line Rd/Exit 163 - Accident.</v>
      </c>
      <c r="I474" t="s">
        <v>50</v>
      </c>
      <c r="J474">
        <f>IF(US_Accidents_Dec20_updated[[#This Row],[Visibility(mi)]]&gt;30, 30, MROUND(US_Accidents_Dec20_updated[[#This Row],[Visibility(mi)]],5))</f>
        <v>10</v>
      </c>
      <c r="K474">
        <f>MROUND(US_Accidents_Dec20_updated[[#This Row],[Wind_Speed(mph)]],5)</f>
        <v>20</v>
      </c>
      <c r="L474">
        <f>IF(US_Accidents_Dec20_updated[[#This Row],[Precipitation(in)]]&gt;0.1, 0.1, US_Accidents_Dec20_updated[[#This Row],[Precipitation(in)]])</f>
        <v>0</v>
      </c>
    </row>
    <row r="475" spans="1:12" x14ac:dyDescent="0.25">
      <c r="A475" t="str">
        <f>US_Accidents_Dec20_updated[[#This Row],[ID]]</f>
        <v>A-3791069</v>
      </c>
      <c r="B475">
        <f>US_Accidents_Dec20_updated[[#This Row],[Start_Lat]]</f>
        <v>38.872219999999999</v>
      </c>
      <c r="C475">
        <f>US_Accidents_Dec20_updated[[#This Row],[Start_Lng]]</f>
        <v>-104.71992</v>
      </c>
      <c r="D475">
        <f>US_Accidents_Dec20_updated[[#This Row],[Severity]]-1</f>
        <v>2</v>
      </c>
      <c r="E475">
        <f>HOUR(US_Accidents_Dec20_updated[[#This Row],[Start_Time]])</f>
        <v>15</v>
      </c>
      <c r="F475">
        <f>DAY(US_Accidents_Dec20_updated[[#This Row],[Start_Time]])</f>
        <v>4</v>
      </c>
      <c r="G475">
        <f>MONTH(US_Accidents_Dec20_updated[[#This Row],[Start_Time]])</f>
        <v>10</v>
      </c>
      <c r="H475" t="str">
        <f>US_Accidents_Dec20_updated[[#This Row],[Description]]</f>
        <v>At Constitution Ave - Accident.</v>
      </c>
      <c r="I475" t="s">
        <v>50</v>
      </c>
      <c r="J475">
        <f>IF(US_Accidents_Dec20_updated[[#This Row],[Visibility(mi)]]&gt;30, 30, MROUND(US_Accidents_Dec20_updated[[#This Row],[Visibility(mi)]],5))</f>
        <v>10</v>
      </c>
      <c r="K475">
        <f>MROUND(US_Accidents_Dec20_updated[[#This Row],[Wind_Speed(mph)]],5)</f>
        <v>25</v>
      </c>
      <c r="L475">
        <f>IF(US_Accidents_Dec20_updated[[#This Row],[Precipitation(in)]]&gt;0.1, 0.1, US_Accidents_Dec20_updated[[#This Row],[Precipitation(in)]])</f>
        <v>0</v>
      </c>
    </row>
    <row r="476" spans="1:12" x14ac:dyDescent="0.25">
      <c r="A476" t="str">
        <f>US_Accidents_Dec20_updated[[#This Row],[ID]]</f>
        <v>A-3791071</v>
      </c>
      <c r="B476">
        <f>US_Accidents_Dec20_updated[[#This Row],[Start_Lat]]</f>
        <v>39.16516</v>
      </c>
      <c r="C476">
        <f>US_Accidents_Dec20_updated[[#This Row],[Start_Lng]]</f>
        <v>-104.85307</v>
      </c>
      <c r="D476">
        <f>US_Accidents_Dec20_updated[[#This Row],[Severity]]-1</f>
        <v>2</v>
      </c>
      <c r="E476">
        <f>HOUR(US_Accidents_Dec20_updated[[#This Row],[Start_Time]])</f>
        <v>14</v>
      </c>
      <c r="F476">
        <f>DAY(US_Accidents_Dec20_updated[[#This Row],[Start_Time]])</f>
        <v>4</v>
      </c>
      <c r="G476">
        <f>MONTH(US_Accidents_Dec20_updated[[#This Row],[Start_Time]])</f>
        <v>10</v>
      </c>
      <c r="H476" t="str">
        <f>US_Accidents_Dec20_updated[[#This Row],[Description]]</f>
        <v>At Greenland Rd/Exit 167 - Accident.</v>
      </c>
      <c r="I476" t="s">
        <v>50</v>
      </c>
      <c r="J476">
        <f>IF(US_Accidents_Dec20_updated[[#This Row],[Visibility(mi)]]&gt;30, 30, MROUND(US_Accidents_Dec20_updated[[#This Row],[Visibility(mi)]],5))</f>
        <v>10</v>
      </c>
      <c r="K476">
        <f>MROUND(US_Accidents_Dec20_updated[[#This Row],[Wind_Speed(mph)]],5)</f>
        <v>25</v>
      </c>
      <c r="L476">
        <f>IF(US_Accidents_Dec20_updated[[#This Row],[Precipitation(in)]]&gt;0.1, 0.1, US_Accidents_Dec20_updated[[#This Row],[Precipitation(in)]])</f>
        <v>0</v>
      </c>
    </row>
    <row r="477" spans="1:12" x14ac:dyDescent="0.25">
      <c r="A477" t="str">
        <f>US_Accidents_Dec20_updated[[#This Row],[ID]]</f>
        <v>A-3791072</v>
      </c>
      <c r="B477">
        <f>US_Accidents_Dec20_updated[[#This Row],[Start_Lat]]</f>
        <v>39.77657</v>
      </c>
      <c r="C477">
        <f>US_Accidents_Dec20_updated[[#This Row],[Start_Lng]]</f>
        <v>-104.87665</v>
      </c>
      <c r="D477">
        <f>US_Accidents_Dec20_updated[[#This Row],[Severity]]-1</f>
        <v>2</v>
      </c>
      <c r="E477">
        <f>HOUR(US_Accidents_Dec20_updated[[#This Row],[Start_Time]])</f>
        <v>14</v>
      </c>
      <c r="F477">
        <f>DAY(US_Accidents_Dec20_updated[[#This Row],[Start_Time]])</f>
        <v>4</v>
      </c>
      <c r="G477">
        <f>MONTH(US_Accidents_Dec20_updated[[#This Row],[Start_Time]])</f>
        <v>10</v>
      </c>
      <c r="H477" t="str">
        <f>US_Accidents_Dec20_updated[[#This Row],[Description]]</f>
        <v>At Havana Street/Exit 280 - Accident.</v>
      </c>
      <c r="I477" t="s">
        <v>50</v>
      </c>
      <c r="J477">
        <f>IF(US_Accidents_Dec20_updated[[#This Row],[Visibility(mi)]]&gt;30, 30, MROUND(US_Accidents_Dec20_updated[[#This Row],[Visibility(mi)]],5))</f>
        <v>10</v>
      </c>
      <c r="K477">
        <f>MROUND(US_Accidents_Dec20_updated[[#This Row],[Wind_Speed(mph)]],5)</f>
        <v>10</v>
      </c>
      <c r="L477">
        <f>IF(US_Accidents_Dec20_updated[[#This Row],[Precipitation(in)]]&gt;0.1, 0.1, US_Accidents_Dec20_updated[[#This Row],[Precipitation(in)]])</f>
        <v>0</v>
      </c>
    </row>
    <row r="478" spans="1:12" x14ac:dyDescent="0.25">
      <c r="A478" t="str">
        <f>US_Accidents_Dec20_updated[[#This Row],[ID]]</f>
        <v>A-3791073</v>
      </c>
      <c r="B478">
        <f>US_Accidents_Dec20_updated[[#This Row],[Start_Lat]]</f>
        <v>38.547739999999997</v>
      </c>
      <c r="C478">
        <f>US_Accidents_Dec20_updated[[#This Row],[Start_Lng]]</f>
        <v>-106.30479</v>
      </c>
      <c r="D478">
        <f>US_Accidents_Dec20_updated[[#This Row],[Severity]]-1</f>
        <v>2</v>
      </c>
      <c r="E478">
        <f>HOUR(US_Accidents_Dec20_updated[[#This Row],[Start_Time]])</f>
        <v>18</v>
      </c>
      <c r="F478">
        <f>DAY(US_Accidents_Dec20_updated[[#This Row],[Start_Time]])</f>
        <v>4</v>
      </c>
      <c r="G478">
        <f>MONTH(US_Accidents_Dec20_updated[[#This Row],[Start_Time]])</f>
        <v>10</v>
      </c>
      <c r="H478" t="str">
        <f>US_Accidents_Dec20_updated[[#This Row],[Description]]</f>
        <v>At CO-114 - Accident.</v>
      </c>
      <c r="I478" t="s">
        <v>50</v>
      </c>
      <c r="J478">
        <f>IF(US_Accidents_Dec20_updated[[#This Row],[Visibility(mi)]]&gt;30, 30, MROUND(US_Accidents_Dec20_updated[[#This Row],[Visibility(mi)]],5))</f>
        <v>10</v>
      </c>
      <c r="K478">
        <f>MROUND(US_Accidents_Dec20_updated[[#This Row],[Wind_Speed(mph)]],5)</f>
        <v>15</v>
      </c>
      <c r="L478">
        <f>IF(US_Accidents_Dec20_updated[[#This Row],[Precipitation(in)]]&gt;0.1, 0.1, US_Accidents_Dec20_updated[[#This Row],[Precipitation(in)]])</f>
        <v>0</v>
      </c>
    </row>
    <row r="479" spans="1:12" x14ac:dyDescent="0.25">
      <c r="A479" t="str">
        <f>US_Accidents_Dec20_updated[[#This Row],[ID]]</f>
        <v>A-3791075</v>
      </c>
      <c r="B479">
        <f>US_Accidents_Dec20_updated[[#This Row],[Start_Lat]]</f>
        <v>39.114240000000002</v>
      </c>
      <c r="C479">
        <f>US_Accidents_Dec20_updated[[#This Row],[Start_Lng]]</f>
        <v>-104.8655</v>
      </c>
      <c r="D479">
        <f>US_Accidents_Dec20_updated[[#This Row],[Severity]]-1</f>
        <v>2</v>
      </c>
      <c r="E479">
        <f>HOUR(US_Accidents_Dec20_updated[[#This Row],[Start_Time]])</f>
        <v>15</v>
      </c>
      <c r="F479">
        <f>DAY(US_Accidents_Dec20_updated[[#This Row],[Start_Time]])</f>
        <v>4</v>
      </c>
      <c r="G479">
        <f>MONTH(US_Accidents_Dec20_updated[[#This Row],[Start_Time]])</f>
        <v>10</v>
      </c>
      <c r="H479" t="str">
        <f>US_Accidents_Dec20_updated[[#This Row],[Description]]</f>
        <v>At County Line Rd/Exit 163 - Accident.</v>
      </c>
      <c r="I479" t="s">
        <v>50</v>
      </c>
      <c r="J479">
        <f>IF(US_Accidents_Dec20_updated[[#This Row],[Visibility(mi)]]&gt;30, 30, MROUND(US_Accidents_Dec20_updated[[#This Row],[Visibility(mi)]],5))</f>
        <v>10</v>
      </c>
      <c r="K479">
        <f>MROUND(US_Accidents_Dec20_updated[[#This Row],[Wind_Speed(mph)]],5)</f>
        <v>25</v>
      </c>
      <c r="L479">
        <f>IF(US_Accidents_Dec20_updated[[#This Row],[Precipitation(in)]]&gt;0.1, 0.1, US_Accidents_Dec20_updated[[#This Row],[Precipitation(in)]])</f>
        <v>0</v>
      </c>
    </row>
    <row r="480" spans="1:12" x14ac:dyDescent="0.25">
      <c r="A480" t="str">
        <f>US_Accidents_Dec20_updated[[#This Row],[ID]]</f>
        <v>A-3791076</v>
      </c>
      <c r="B480">
        <f>US_Accidents_Dec20_updated[[#This Row],[Start_Lat]]</f>
        <v>38.55256</v>
      </c>
      <c r="C480">
        <f>US_Accidents_Dec20_updated[[#This Row],[Start_Lng]]</f>
        <v>-106.29584</v>
      </c>
      <c r="D480">
        <f>US_Accidents_Dec20_updated[[#This Row],[Severity]]-1</f>
        <v>1</v>
      </c>
      <c r="E480">
        <f>HOUR(US_Accidents_Dec20_updated[[#This Row],[Start_Time]])</f>
        <v>18</v>
      </c>
      <c r="F480">
        <f>DAY(US_Accidents_Dec20_updated[[#This Row],[Start_Time]])</f>
        <v>4</v>
      </c>
      <c r="G480">
        <f>MONTH(US_Accidents_Dec20_updated[[#This Row],[Start_Time]])</f>
        <v>10</v>
      </c>
      <c r="H480" t="str">
        <f>US_Accidents_Dec20_updated[[#This Row],[Description]]</f>
        <v>At Pitkin - Accident.</v>
      </c>
      <c r="I480" t="s">
        <v>50</v>
      </c>
      <c r="J480">
        <f>IF(US_Accidents_Dec20_updated[[#This Row],[Visibility(mi)]]&gt;30, 30, MROUND(US_Accidents_Dec20_updated[[#This Row],[Visibility(mi)]],5))</f>
        <v>10</v>
      </c>
      <c r="K480">
        <f>MROUND(US_Accidents_Dec20_updated[[#This Row],[Wind_Speed(mph)]],5)</f>
        <v>15</v>
      </c>
      <c r="L480">
        <f>IF(US_Accidents_Dec20_updated[[#This Row],[Precipitation(in)]]&gt;0.1, 0.1, US_Accidents_Dec20_updated[[#This Row],[Precipitation(in)]])</f>
        <v>0</v>
      </c>
    </row>
    <row r="481" spans="1:12" x14ac:dyDescent="0.25">
      <c r="A481" t="str">
        <f>US_Accidents_Dec20_updated[[#This Row],[ID]]</f>
        <v>A-3791078</v>
      </c>
      <c r="B481">
        <f>US_Accidents_Dec20_updated[[#This Row],[Start_Lat]]</f>
        <v>39.123150000000003</v>
      </c>
      <c r="C481">
        <f>US_Accidents_Dec20_updated[[#This Row],[Start_Lng]]</f>
        <v>-104.8648</v>
      </c>
      <c r="D481">
        <f>US_Accidents_Dec20_updated[[#This Row],[Severity]]-1</f>
        <v>2</v>
      </c>
      <c r="E481">
        <f>HOUR(US_Accidents_Dec20_updated[[#This Row],[Start_Time]])</f>
        <v>15</v>
      </c>
      <c r="F481">
        <f>DAY(US_Accidents_Dec20_updated[[#This Row],[Start_Time]])</f>
        <v>4</v>
      </c>
      <c r="G481">
        <f>MONTH(US_Accidents_Dec20_updated[[#This Row],[Start_Time]])</f>
        <v>10</v>
      </c>
      <c r="H481" t="str">
        <f>US_Accidents_Dec20_updated[[#This Row],[Description]]</f>
        <v>At County Line Rd/Exit 163 - Accident.</v>
      </c>
      <c r="I481" t="s">
        <v>50</v>
      </c>
      <c r="J481">
        <f>IF(US_Accidents_Dec20_updated[[#This Row],[Visibility(mi)]]&gt;30, 30, MROUND(US_Accidents_Dec20_updated[[#This Row],[Visibility(mi)]],5))</f>
        <v>10</v>
      </c>
      <c r="K481">
        <f>MROUND(US_Accidents_Dec20_updated[[#This Row],[Wind_Speed(mph)]],5)</f>
        <v>20</v>
      </c>
      <c r="L481">
        <f>IF(US_Accidents_Dec20_updated[[#This Row],[Precipitation(in)]]&gt;0.1, 0.1, US_Accidents_Dec20_updated[[#This Row],[Precipitation(in)]])</f>
        <v>0</v>
      </c>
    </row>
    <row r="482" spans="1:12" x14ac:dyDescent="0.25">
      <c r="A482" t="str">
        <f>US_Accidents_Dec20_updated[[#This Row],[ID]]</f>
        <v>A-3791082</v>
      </c>
      <c r="B482">
        <f>US_Accidents_Dec20_updated[[#This Row],[Start_Lat]]</f>
        <v>39.123150000000003</v>
      </c>
      <c r="C482">
        <f>US_Accidents_Dec20_updated[[#This Row],[Start_Lng]]</f>
        <v>-104.8648</v>
      </c>
      <c r="D482">
        <f>US_Accidents_Dec20_updated[[#This Row],[Severity]]-1</f>
        <v>1</v>
      </c>
      <c r="E482">
        <f>HOUR(US_Accidents_Dec20_updated[[#This Row],[Start_Time]])</f>
        <v>15</v>
      </c>
      <c r="F482">
        <f>DAY(US_Accidents_Dec20_updated[[#This Row],[Start_Time]])</f>
        <v>4</v>
      </c>
      <c r="G482">
        <f>MONTH(US_Accidents_Dec20_updated[[#This Row],[Start_Time]])</f>
        <v>10</v>
      </c>
      <c r="H482" t="str">
        <f>US_Accidents_Dec20_updated[[#This Row],[Description]]</f>
        <v>At County Line Rd/Exit 163 - Accident.</v>
      </c>
      <c r="I482" t="s">
        <v>50</v>
      </c>
      <c r="J482">
        <f>IF(US_Accidents_Dec20_updated[[#This Row],[Visibility(mi)]]&gt;30, 30, MROUND(US_Accidents_Dec20_updated[[#This Row],[Visibility(mi)]],5))</f>
        <v>10</v>
      </c>
      <c r="K482">
        <f>MROUND(US_Accidents_Dec20_updated[[#This Row],[Wind_Speed(mph)]],5)</f>
        <v>20</v>
      </c>
      <c r="L482">
        <f>IF(US_Accidents_Dec20_updated[[#This Row],[Precipitation(in)]]&gt;0.1, 0.1, US_Accidents_Dec20_updated[[#This Row],[Precipitation(in)]])</f>
        <v>0</v>
      </c>
    </row>
    <row r="483" spans="1:12" x14ac:dyDescent="0.25">
      <c r="A483" t="str">
        <f>US_Accidents_Dec20_updated[[#This Row],[ID]]</f>
        <v>A-3791088</v>
      </c>
      <c r="B483">
        <f>US_Accidents_Dec20_updated[[#This Row],[Start_Lat]]</f>
        <v>39.633339999999997</v>
      </c>
      <c r="C483">
        <f>US_Accidents_Dec20_updated[[#This Row],[Start_Lng]]</f>
        <v>-104.90667999999999</v>
      </c>
      <c r="D483">
        <f>US_Accidents_Dec20_updated[[#This Row],[Severity]]-1</f>
        <v>2</v>
      </c>
      <c r="E483">
        <f>HOUR(US_Accidents_Dec20_updated[[#This Row],[Start_Time]])</f>
        <v>18</v>
      </c>
      <c r="F483">
        <f>DAY(US_Accidents_Dec20_updated[[#This Row],[Start_Time]])</f>
        <v>4</v>
      </c>
      <c r="G483">
        <f>MONTH(US_Accidents_Dec20_updated[[#This Row],[Start_Time]])</f>
        <v>10</v>
      </c>
      <c r="H483" t="str">
        <f>US_Accidents_Dec20_updated[[#This Row],[Description]]</f>
        <v>At I-225 - Accident.</v>
      </c>
      <c r="I483" t="s">
        <v>50</v>
      </c>
      <c r="J483">
        <f>IF(US_Accidents_Dec20_updated[[#This Row],[Visibility(mi)]]&gt;30, 30, MROUND(US_Accidents_Dec20_updated[[#This Row],[Visibility(mi)]],5))</f>
        <v>10</v>
      </c>
      <c r="K483">
        <f>MROUND(US_Accidents_Dec20_updated[[#This Row],[Wind_Speed(mph)]],5)</f>
        <v>5</v>
      </c>
      <c r="L483">
        <f>IF(US_Accidents_Dec20_updated[[#This Row],[Precipitation(in)]]&gt;0.1, 0.1, US_Accidents_Dec20_updated[[#This Row],[Precipitation(in)]])</f>
        <v>0</v>
      </c>
    </row>
    <row r="484" spans="1:12" x14ac:dyDescent="0.25">
      <c r="A484" t="str">
        <f>US_Accidents_Dec20_updated[[#This Row],[ID]]</f>
        <v>A-3791089</v>
      </c>
      <c r="B484">
        <f>US_Accidents_Dec20_updated[[#This Row],[Start_Lat]]</f>
        <v>39.631149999999998</v>
      </c>
      <c r="C484">
        <f>US_Accidents_Dec20_updated[[#This Row],[Start_Lng]]</f>
        <v>-104.90613999999999</v>
      </c>
      <c r="D484">
        <f>US_Accidents_Dec20_updated[[#This Row],[Severity]]-1</f>
        <v>1</v>
      </c>
      <c r="E484">
        <f>HOUR(US_Accidents_Dec20_updated[[#This Row],[Start_Time]])</f>
        <v>18</v>
      </c>
      <c r="F484">
        <f>DAY(US_Accidents_Dec20_updated[[#This Row],[Start_Time]])</f>
        <v>4</v>
      </c>
      <c r="G484">
        <f>MONTH(US_Accidents_Dec20_updated[[#This Row],[Start_Time]])</f>
        <v>10</v>
      </c>
      <c r="H484" t="str">
        <f>US_Accidents_Dec20_updated[[#This Row],[Description]]</f>
        <v>Ramp to I-225 - Accident. Left lane blocked.</v>
      </c>
      <c r="I484" t="s">
        <v>50</v>
      </c>
      <c r="J484">
        <f>IF(US_Accidents_Dec20_updated[[#This Row],[Visibility(mi)]]&gt;30, 30, MROUND(US_Accidents_Dec20_updated[[#This Row],[Visibility(mi)]],5))</f>
        <v>10</v>
      </c>
      <c r="K484">
        <f>MROUND(US_Accidents_Dec20_updated[[#This Row],[Wind_Speed(mph)]],5)</f>
        <v>5</v>
      </c>
      <c r="L484">
        <f>IF(US_Accidents_Dec20_updated[[#This Row],[Precipitation(in)]]&gt;0.1, 0.1, US_Accidents_Dec20_updated[[#This Row],[Precipitation(in)]])</f>
        <v>0</v>
      </c>
    </row>
    <row r="485" spans="1:12" x14ac:dyDescent="0.25">
      <c r="A485" t="str">
        <f>US_Accidents_Dec20_updated[[#This Row],[ID]]</f>
        <v>A-3791090</v>
      </c>
      <c r="B485">
        <f>US_Accidents_Dec20_updated[[#This Row],[Start_Lat]]</f>
        <v>39.63541</v>
      </c>
      <c r="C485">
        <f>US_Accidents_Dec20_updated[[#This Row],[Start_Lng]]</f>
        <v>-104.90282000000001</v>
      </c>
      <c r="D485">
        <f>US_Accidents_Dec20_updated[[#This Row],[Severity]]-1</f>
        <v>1</v>
      </c>
      <c r="E485">
        <f>HOUR(US_Accidents_Dec20_updated[[#This Row],[Start_Time]])</f>
        <v>18</v>
      </c>
      <c r="F485">
        <f>DAY(US_Accidents_Dec20_updated[[#This Row],[Start_Time]])</f>
        <v>4</v>
      </c>
      <c r="G485">
        <f>MONTH(US_Accidents_Dec20_updated[[#This Row],[Start_Time]])</f>
        <v>10</v>
      </c>
      <c r="H485" t="str">
        <f>US_Accidents_Dec20_updated[[#This Row],[Description]]</f>
        <v>Ramp to I-25/US-87 SB and CO-88 WB - Accident. Left lane blocked.</v>
      </c>
      <c r="I485" t="s">
        <v>50</v>
      </c>
      <c r="J485">
        <f>IF(US_Accidents_Dec20_updated[[#This Row],[Visibility(mi)]]&gt;30, 30, MROUND(US_Accidents_Dec20_updated[[#This Row],[Visibility(mi)]],5))</f>
        <v>10</v>
      </c>
      <c r="K485">
        <f>MROUND(US_Accidents_Dec20_updated[[#This Row],[Wind_Speed(mph)]],5)</f>
        <v>5</v>
      </c>
      <c r="L485">
        <f>IF(US_Accidents_Dec20_updated[[#This Row],[Precipitation(in)]]&gt;0.1, 0.1, US_Accidents_Dec20_updated[[#This Row],[Precipitation(in)]])</f>
        <v>0</v>
      </c>
    </row>
    <row r="486" spans="1:12" x14ac:dyDescent="0.25">
      <c r="A486" t="str">
        <f>US_Accidents_Dec20_updated[[#This Row],[ID]]</f>
        <v>A-3791092</v>
      </c>
      <c r="B486">
        <f>US_Accidents_Dec20_updated[[#This Row],[Start_Lat]]</f>
        <v>39.855699999999999</v>
      </c>
      <c r="C486">
        <f>US_Accidents_Dec20_updated[[#This Row],[Start_Lng]]</f>
        <v>-104.91464999999999</v>
      </c>
      <c r="D486">
        <f>US_Accidents_Dec20_updated[[#This Row],[Severity]]-1</f>
        <v>1</v>
      </c>
      <c r="E486">
        <f>HOUR(US_Accidents_Dec20_updated[[#This Row],[Start_Time]])</f>
        <v>19</v>
      </c>
      <c r="F486">
        <f>DAY(US_Accidents_Dec20_updated[[#This Row],[Start_Time]])</f>
        <v>4</v>
      </c>
      <c r="G486">
        <f>MONTH(US_Accidents_Dec20_updated[[#This Row],[Start_Time]])</f>
        <v>10</v>
      </c>
      <c r="H486" t="str">
        <f>US_Accidents_Dec20_updated[[#This Row],[Description]]</f>
        <v>At 88th Ave/Exit 10 - Accident. Left lane blocked.</v>
      </c>
      <c r="I486" t="s">
        <v>50</v>
      </c>
      <c r="J486">
        <f>IF(US_Accidents_Dec20_updated[[#This Row],[Visibility(mi)]]&gt;30, 30, MROUND(US_Accidents_Dec20_updated[[#This Row],[Visibility(mi)]],5))</f>
        <v>10</v>
      </c>
      <c r="K486">
        <f>MROUND(US_Accidents_Dec20_updated[[#This Row],[Wind_Speed(mph)]],5)</f>
        <v>0</v>
      </c>
      <c r="L486">
        <f>IF(US_Accidents_Dec20_updated[[#This Row],[Precipitation(in)]]&gt;0.1, 0.1, US_Accidents_Dec20_updated[[#This Row],[Precipitation(in)]])</f>
        <v>0</v>
      </c>
    </row>
    <row r="487" spans="1:12" x14ac:dyDescent="0.25">
      <c r="A487" t="str">
        <f>US_Accidents_Dec20_updated[[#This Row],[ID]]</f>
        <v>A-3791096</v>
      </c>
      <c r="B487">
        <f>US_Accidents_Dec20_updated[[#This Row],[Start_Lat]]</f>
        <v>39.289050000000003</v>
      </c>
      <c r="C487">
        <f>US_Accidents_Dec20_updated[[#This Row],[Start_Lng]]</f>
        <v>-104.89585</v>
      </c>
      <c r="D487">
        <f>US_Accidents_Dec20_updated[[#This Row],[Severity]]-1</f>
        <v>2</v>
      </c>
      <c r="E487">
        <f>HOUR(US_Accidents_Dec20_updated[[#This Row],[Start_Time]])</f>
        <v>18</v>
      </c>
      <c r="F487">
        <f>DAY(US_Accidents_Dec20_updated[[#This Row],[Start_Time]])</f>
        <v>4</v>
      </c>
      <c r="G487">
        <f>MONTH(US_Accidents_Dec20_updated[[#This Row],[Start_Time]])</f>
        <v>10</v>
      </c>
      <c r="H487" t="str">
        <f>US_Accidents_Dec20_updated[[#This Row],[Description]]</f>
        <v>At Tomah Rd/Exit 174 - Accident.</v>
      </c>
      <c r="I487" t="s">
        <v>50</v>
      </c>
      <c r="J487">
        <f>IF(US_Accidents_Dec20_updated[[#This Row],[Visibility(mi)]]&gt;30, 30, MROUND(US_Accidents_Dec20_updated[[#This Row],[Visibility(mi)]],5))</f>
        <v>10</v>
      </c>
      <c r="K487">
        <f>MROUND(US_Accidents_Dec20_updated[[#This Row],[Wind_Speed(mph)]],5)</f>
        <v>20</v>
      </c>
      <c r="L487">
        <f>IF(US_Accidents_Dec20_updated[[#This Row],[Precipitation(in)]]&gt;0.1, 0.1, US_Accidents_Dec20_updated[[#This Row],[Precipitation(in)]])</f>
        <v>0</v>
      </c>
    </row>
    <row r="488" spans="1:12" x14ac:dyDescent="0.25">
      <c r="A488" t="str">
        <f>US_Accidents_Dec20_updated[[#This Row],[ID]]</f>
        <v>A-3791097</v>
      </c>
      <c r="B488">
        <f>US_Accidents_Dec20_updated[[#This Row],[Start_Lat]]</f>
        <v>39.779890000000002</v>
      </c>
      <c r="C488">
        <f>US_Accidents_Dec20_updated[[#This Row],[Start_Lng]]</f>
        <v>-104.98547000000001</v>
      </c>
      <c r="D488">
        <f>US_Accidents_Dec20_updated[[#This Row],[Severity]]-1</f>
        <v>2</v>
      </c>
      <c r="E488">
        <f>HOUR(US_Accidents_Dec20_updated[[#This Row],[Start_Time]])</f>
        <v>18</v>
      </c>
      <c r="F488">
        <f>DAY(US_Accidents_Dec20_updated[[#This Row],[Start_Time]])</f>
        <v>4</v>
      </c>
      <c r="G488">
        <f>MONTH(US_Accidents_Dec20_updated[[#This Row],[Start_Time]])</f>
        <v>10</v>
      </c>
      <c r="H488" t="str">
        <f>US_Accidents_Dec20_updated[[#This Row],[Description]]</f>
        <v>At I-25/US-87/Valley Hwy/Exit 274 - Accident.</v>
      </c>
      <c r="I488" t="s">
        <v>50</v>
      </c>
      <c r="J488">
        <f>IF(US_Accidents_Dec20_updated[[#This Row],[Visibility(mi)]]&gt;30, 30, MROUND(US_Accidents_Dec20_updated[[#This Row],[Visibility(mi)]],5))</f>
        <v>10</v>
      </c>
      <c r="K488">
        <f>MROUND(US_Accidents_Dec20_updated[[#This Row],[Wind_Speed(mph)]],5)</f>
        <v>0</v>
      </c>
      <c r="L488">
        <f>IF(US_Accidents_Dec20_updated[[#This Row],[Precipitation(in)]]&gt;0.1, 0.1, US_Accidents_Dec20_updated[[#This Row],[Precipitation(in)]])</f>
        <v>0</v>
      </c>
    </row>
    <row r="489" spans="1:12" x14ac:dyDescent="0.25">
      <c r="A489" t="str">
        <f>US_Accidents_Dec20_updated[[#This Row],[ID]]</f>
        <v>A-3791104</v>
      </c>
      <c r="B489">
        <f>US_Accidents_Dec20_updated[[#This Row],[Start_Lat]]</f>
        <v>40.230379999999997</v>
      </c>
      <c r="C489">
        <f>US_Accidents_Dec20_updated[[#This Row],[Start_Lng]]</f>
        <v>-104.97996999999999</v>
      </c>
      <c r="D489">
        <f>US_Accidents_Dec20_updated[[#This Row],[Severity]]-1</f>
        <v>2</v>
      </c>
      <c r="E489">
        <f>HOUR(US_Accidents_Dec20_updated[[#This Row],[Start_Time]])</f>
        <v>19</v>
      </c>
      <c r="F489">
        <f>DAY(US_Accidents_Dec20_updated[[#This Row],[Start_Time]])</f>
        <v>4</v>
      </c>
      <c r="G489">
        <f>MONTH(US_Accidents_Dec20_updated[[#This Row],[Start_Time]])</f>
        <v>10</v>
      </c>
      <c r="H489" t="str">
        <f>US_Accidents_Dec20_updated[[#This Row],[Description]]</f>
        <v>At CR-34/Exit 245 - Accident.</v>
      </c>
      <c r="I489" t="s">
        <v>50</v>
      </c>
      <c r="J489">
        <f>IF(US_Accidents_Dec20_updated[[#This Row],[Visibility(mi)]]&gt;30, 30, MROUND(US_Accidents_Dec20_updated[[#This Row],[Visibility(mi)]],5))</f>
        <v>5</v>
      </c>
      <c r="K489">
        <f>MROUND(US_Accidents_Dec20_updated[[#This Row],[Wind_Speed(mph)]],5)</f>
        <v>5</v>
      </c>
      <c r="L489">
        <f>IF(US_Accidents_Dec20_updated[[#This Row],[Precipitation(in)]]&gt;0.1, 0.1, US_Accidents_Dec20_updated[[#This Row],[Precipitation(in)]])</f>
        <v>0</v>
      </c>
    </row>
    <row r="490" spans="1:12" x14ac:dyDescent="0.25">
      <c r="A490" t="str">
        <f>US_Accidents_Dec20_updated[[#This Row],[ID]]</f>
        <v>A-3791106</v>
      </c>
      <c r="B490">
        <f>US_Accidents_Dec20_updated[[#This Row],[Start_Lat]]</f>
        <v>39.635440000000003</v>
      </c>
      <c r="C490">
        <f>US_Accidents_Dec20_updated[[#This Row],[Start_Lng]]</f>
        <v>-104.89564</v>
      </c>
      <c r="D490">
        <f>US_Accidents_Dec20_updated[[#This Row],[Severity]]-1</f>
        <v>1</v>
      </c>
      <c r="E490">
        <f>HOUR(US_Accidents_Dec20_updated[[#This Row],[Start_Time]])</f>
        <v>19</v>
      </c>
      <c r="F490">
        <f>DAY(US_Accidents_Dec20_updated[[#This Row],[Start_Time]])</f>
        <v>4</v>
      </c>
      <c r="G490">
        <f>MONTH(US_Accidents_Dec20_updated[[#This Row],[Start_Time]])</f>
        <v>10</v>
      </c>
      <c r="H490" t="str">
        <f>US_Accidents_Dec20_updated[[#This Row],[Description]]</f>
        <v>Between Yosemite St/Exit 2 and I-25/Exit 1 - Accident. Right lane blocked.</v>
      </c>
      <c r="I490" t="s">
        <v>50</v>
      </c>
      <c r="J490">
        <f>IF(US_Accidents_Dec20_updated[[#This Row],[Visibility(mi)]]&gt;30, 30, MROUND(US_Accidents_Dec20_updated[[#This Row],[Visibility(mi)]],5))</f>
        <v>10</v>
      </c>
      <c r="K490">
        <f>MROUND(US_Accidents_Dec20_updated[[#This Row],[Wind_Speed(mph)]],5)</f>
        <v>5</v>
      </c>
      <c r="L490">
        <f>IF(US_Accidents_Dec20_updated[[#This Row],[Precipitation(in)]]&gt;0.1, 0.1, US_Accidents_Dec20_updated[[#This Row],[Precipitation(in)]])</f>
        <v>0</v>
      </c>
    </row>
    <row r="491" spans="1:12" x14ac:dyDescent="0.25">
      <c r="A491" t="str">
        <f>US_Accidents_Dec20_updated[[#This Row],[ID]]</f>
        <v>A-3791109</v>
      </c>
      <c r="B491">
        <f>US_Accidents_Dec20_updated[[#This Row],[Start_Lat]]</f>
        <v>37.240789999999997</v>
      </c>
      <c r="C491">
        <f>US_Accidents_Dec20_updated[[#This Row],[Start_Lng]]</f>
        <v>-104.49569</v>
      </c>
      <c r="D491">
        <f>US_Accidents_Dec20_updated[[#This Row],[Severity]]-1</f>
        <v>2</v>
      </c>
      <c r="E491">
        <f>HOUR(US_Accidents_Dec20_updated[[#This Row],[Start_Time]])</f>
        <v>21</v>
      </c>
      <c r="F491">
        <f>DAY(US_Accidents_Dec20_updated[[#This Row],[Start_Time]])</f>
        <v>4</v>
      </c>
      <c r="G491">
        <f>MONTH(US_Accidents_Dec20_updated[[#This Row],[Start_Time]])</f>
        <v>10</v>
      </c>
      <c r="H491" t="str">
        <f>US_Accidents_Dec20_updated[[#This Row],[Description]]</f>
        <v>At Hoehne Rd/Exit 23 - Accident.</v>
      </c>
      <c r="I491" t="s">
        <v>50</v>
      </c>
      <c r="J491">
        <f>IF(US_Accidents_Dec20_updated[[#This Row],[Visibility(mi)]]&gt;30, 30, MROUND(US_Accidents_Dec20_updated[[#This Row],[Visibility(mi)]],5))</f>
        <v>10</v>
      </c>
      <c r="K491">
        <f>MROUND(US_Accidents_Dec20_updated[[#This Row],[Wind_Speed(mph)]],5)</f>
        <v>0</v>
      </c>
      <c r="L491">
        <f>IF(US_Accidents_Dec20_updated[[#This Row],[Precipitation(in)]]&gt;0.1, 0.1, US_Accidents_Dec20_updated[[#This Row],[Precipitation(in)]])</f>
        <v>0</v>
      </c>
    </row>
    <row r="492" spans="1:12" x14ac:dyDescent="0.25">
      <c r="A492" t="str">
        <f>US_Accidents_Dec20_updated[[#This Row],[ID]]</f>
        <v>A-3791111</v>
      </c>
      <c r="B492">
        <f>US_Accidents_Dec20_updated[[#This Row],[Start_Lat]]</f>
        <v>37.246110000000002</v>
      </c>
      <c r="C492">
        <f>US_Accidents_Dec20_updated[[#This Row],[Start_Lng]]</f>
        <v>-104.49912</v>
      </c>
      <c r="D492">
        <f>US_Accidents_Dec20_updated[[#This Row],[Severity]]-1</f>
        <v>2</v>
      </c>
      <c r="E492">
        <f>HOUR(US_Accidents_Dec20_updated[[#This Row],[Start_Time]])</f>
        <v>22</v>
      </c>
      <c r="F492">
        <f>DAY(US_Accidents_Dec20_updated[[#This Row],[Start_Time]])</f>
        <v>4</v>
      </c>
      <c r="G492">
        <f>MONTH(US_Accidents_Dec20_updated[[#This Row],[Start_Time]])</f>
        <v>10</v>
      </c>
      <c r="H492" t="str">
        <f>US_Accidents_Dec20_updated[[#This Row],[Description]]</f>
        <v>At Hoehne Rd/Exit 23 - Accident.</v>
      </c>
      <c r="I492" t="s">
        <v>50</v>
      </c>
      <c r="J492">
        <f>IF(US_Accidents_Dec20_updated[[#This Row],[Visibility(mi)]]&gt;30, 30, MROUND(US_Accidents_Dec20_updated[[#This Row],[Visibility(mi)]],5))</f>
        <v>10</v>
      </c>
      <c r="K492">
        <f>MROUND(US_Accidents_Dec20_updated[[#This Row],[Wind_Speed(mph)]],5)</f>
        <v>5</v>
      </c>
      <c r="L492">
        <f>IF(US_Accidents_Dec20_updated[[#This Row],[Precipitation(in)]]&gt;0.1, 0.1, US_Accidents_Dec20_updated[[#This Row],[Precipitation(in)]])</f>
        <v>0</v>
      </c>
    </row>
    <row r="493" spans="1:12" x14ac:dyDescent="0.25">
      <c r="A493" t="str">
        <f>US_Accidents_Dec20_updated[[#This Row],[ID]]</f>
        <v>A-3792502</v>
      </c>
      <c r="B493">
        <f>US_Accidents_Dec20_updated[[#This Row],[Start_Lat]]</f>
        <v>39.660139999999998</v>
      </c>
      <c r="C493">
        <f>US_Accidents_Dec20_updated[[#This Row],[Start_Lng]]</f>
        <v>-104.84041000000001</v>
      </c>
      <c r="D493">
        <f>US_Accidents_Dec20_updated[[#This Row],[Severity]]-1</f>
        <v>2</v>
      </c>
      <c r="E493">
        <f>HOUR(US_Accidents_Dec20_updated[[#This Row],[Start_Time]])</f>
        <v>14</v>
      </c>
      <c r="F493">
        <f>DAY(US_Accidents_Dec20_updated[[#This Row],[Start_Time]])</f>
        <v>5</v>
      </c>
      <c r="G493">
        <f>MONTH(US_Accidents_Dec20_updated[[#This Row],[Start_Time]])</f>
        <v>10</v>
      </c>
      <c r="H493" t="str">
        <f>US_Accidents_Dec20_updated[[#This Row],[Description]]</f>
        <v>At CO-83/Parker Rd/Exit 4 - Accident. Two lanes blocked.</v>
      </c>
      <c r="I493" t="s">
        <v>50</v>
      </c>
      <c r="J493">
        <f>IF(US_Accidents_Dec20_updated[[#This Row],[Visibility(mi)]]&gt;30, 30, MROUND(US_Accidents_Dec20_updated[[#This Row],[Visibility(mi)]],5))</f>
        <v>10</v>
      </c>
      <c r="K493">
        <f>MROUND(US_Accidents_Dec20_updated[[#This Row],[Wind_Speed(mph)]],5)</f>
        <v>15</v>
      </c>
      <c r="L493">
        <f>IF(US_Accidents_Dec20_updated[[#This Row],[Precipitation(in)]]&gt;0.1, 0.1, US_Accidents_Dec20_updated[[#This Row],[Precipitation(in)]])</f>
        <v>0</v>
      </c>
    </row>
    <row r="494" spans="1:12" x14ac:dyDescent="0.25">
      <c r="A494" t="str">
        <f>US_Accidents_Dec20_updated[[#This Row],[ID]]</f>
        <v>A-3792505</v>
      </c>
      <c r="B494">
        <f>US_Accidents_Dec20_updated[[#This Row],[Start_Lat]]</f>
        <v>38.533029999999997</v>
      </c>
      <c r="C494">
        <f>US_Accidents_Dec20_updated[[#This Row],[Start_Lng]]</f>
        <v>-104.96521</v>
      </c>
      <c r="D494">
        <f>US_Accidents_Dec20_updated[[#This Row],[Severity]]-1</f>
        <v>1</v>
      </c>
      <c r="E494">
        <f>HOUR(US_Accidents_Dec20_updated[[#This Row],[Start_Time]])</f>
        <v>22</v>
      </c>
      <c r="F494">
        <f>DAY(US_Accidents_Dec20_updated[[#This Row],[Start_Time]])</f>
        <v>5</v>
      </c>
      <c r="G494">
        <f>MONTH(US_Accidents_Dec20_updated[[#This Row],[Start_Time]])</f>
        <v>10</v>
      </c>
      <c r="H494" t="str">
        <f>US_Accidents_Dec20_updated[[#This Row],[Description]]</f>
        <v>At Cr-f45 - Accident. emergency vehicles at scene.</v>
      </c>
      <c r="I494" t="s">
        <v>50</v>
      </c>
      <c r="J494">
        <f>IF(US_Accidents_Dec20_updated[[#This Row],[Visibility(mi)]]&gt;30, 30, MROUND(US_Accidents_Dec20_updated[[#This Row],[Visibility(mi)]],5))</f>
        <v>10</v>
      </c>
      <c r="K494">
        <f>MROUND(US_Accidents_Dec20_updated[[#This Row],[Wind_Speed(mph)]],5)</f>
        <v>5</v>
      </c>
      <c r="L494">
        <f>IF(US_Accidents_Dec20_updated[[#This Row],[Precipitation(in)]]&gt;0.1, 0.1, US_Accidents_Dec20_updated[[#This Row],[Precipitation(in)]])</f>
        <v>0</v>
      </c>
    </row>
    <row r="495" spans="1:12" x14ac:dyDescent="0.25">
      <c r="A495" t="str">
        <f>US_Accidents_Dec20_updated[[#This Row],[ID]]</f>
        <v>A-3792507</v>
      </c>
      <c r="B495">
        <f>US_Accidents_Dec20_updated[[#This Row],[Start_Lat]]</f>
        <v>39.721890000000002</v>
      </c>
      <c r="C495">
        <f>US_Accidents_Dec20_updated[[#This Row],[Start_Lng]]</f>
        <v>-105.00913</v>
      </c>
      <c r="D495">
        <f>US_Accidents_Dec20_updated[[#This Row],[Severity]]-1</f>
        <v>1</v>
      </c>
      <c r="E495">
        <f>HOUR(US_Accidents_Dec20_updated[[#This Row],[Start_Time]])</f>
        <v>19</v>
      </c>
      <c r="F495">
        <f>DAY(US_Accidents_Dec20_updated[[#This Row],[Start_Time]])</f>
        <v>5</v>
      </c>
      <c r="G495">
        <f>MONTH(US_Accidents_Dec20_updated[[#This Row],[Start_Time]])</f>
        <v>10</v>
      </c>
      <c r="H495" t="str">
        <f>US_Accidents_Dec20_updated[[#This Row],[Description]]</f>
        <v>At US-6/6th Ave/Exit 209 - Accident. Right lane blocked.</v>
      </c>
      <c r="I495" t="s">
        <v>50</v>
      </c>
      <c r="J495">
        <f>IF(US_Accidents_Dec20_updated[[#This Row],[Visibility(mi)]]&gt;30, 30, MROUND(US_Accidents_Dec20_updated[[#This Row],[Visibility(mi)]],5))</f>
        <v>25</v>
      </c>
      <c r="K495">
        <f>MROUND(US_Accidents_Dec20_updated[[#This Row],[Wind_Speed(mph)]],5)</f>
        <v>10</v>
      </c>
      <c r="L495">
        <f>IF(US_Accidents_Dec20_updated[[#This Row],[Precipitation(in)]]&gt;0.1, 0.1, US_Accidents_Dec20_updated[[#This Row],[Precipitation(in)]])</f>
        <v>0</v>
      </c>
    </row>
    <row r="496" spans="1:12" x14ac:dyDescent="0.25">
      <c r="A496" t="str">
        <f>US_Accidents_Dec20_updated[[#This Row],[ID]]</f>
        <v>A-3792511</v>
      </c>
      <c r="B496">
        <f>US_Accidents_Dec20_updated[[#This Row],[Start_Lat]]</f>
        <v>38.72448</v>
      </c>
      <c r="C496">
        <f>US_Accidents_Dec20_updated[[#This Row],[Start_Lng]]</f>
        <v>-104.73233</v>
      </c>
      <c r="D496">
        <f>US_Accidents_Dec20_updated[[#This Row],[Severity]]-1</f>
        <v>1</v>
      </c>
      <c r="E496">
        <f>HOUR(US_Accidents_Dec20_updated[[#This Row],[Start_Time]])</f>
        <v>20</v>
      </c>
      <c r="F496">
        <f>DAY(US_Accidents_Dec20_updated[[#This Row],[Start_Time]])</f>
        <v>5</v>
      </c>
      <c r="G496">
        <f>MONTH(US_Accidents_Dec20_updated[[#This Row],[Start_Time]])</f>
        <v>10</v>
      </c>
      <c r="H496" t="str">
        <f>US_Accidents_Dec20_updated[[#This Row],[Description]]</f>
        <v>Between CO-16/Exit 132 and CO-83/Academy Blvd/Exit 135 - Accident. emergency vehicles at scene.</v>
      </c>
      <c r="I496" t="s">
        <v>50</v>
      </c>
      <c r="J496">
        <f>IF(US_Accidents_Dec20_updated[[#This Row],[Visibility(mi)]]&gt;30, 30, MROUND(US_Accidents_Dec20_updated[[#This Row],[Visibility(mi)]],5))</f>
        <v>10</v>
      </c>
      <c r="K496">
        <f>MROUND(US_Accidents_Dec20_updated[[#This Row],[Wind_Speed(mph)]],5)</f>
        <v>10</v>
      </c>
      <c r="L496">
        <f>IF(US_Accidents_Dec20_updated[[#This Row],[Precipitation(in)]]&gt;0.1, 0.1, US_Accidents_Dec20_updated[[#This Row],[Precipitation(in)]])</f>
        <v>0</v>
      </c>
    </row>
    <row r="497" spans="1:12" x14ac:dyDescent="0.25">
      <c r="A497" t="str">
        <f>US_Accidents_Dec20_updated[[#This Row],[ID]]</f>
        <v>A-3792512</v>
      </c>
      <c r="B497">
        <f>US_Accidents_Dec20_updated[[#This Row],[Start_Lat]]</f>
        <v>39.55894</v>
      </c>
      <c r="C497">
        <f>US_Accidents_Dec20_updated[[#This Row],[Start_Lng]]</f>
        <v>-104.88203</v>
      </c>
      <c r="D497">
        <f>US_Accidents_Dec20_updated[[#This Row],[Severity]]-1</f>
        <v>1</v>
      </c>
      <c r="E497">
        <f>HOUR(US_Accidents_Dec20_updated[[#This Row],[Start_Time]])</f>
        <v>22</v>
      </c>
      <c r="F497">
        <f>DAY(US_Accidents_Dec20_updated[[#This Row],[Start_Time]])</f>
        <v>5</v>
      </c>
      <c r="G497">
        <f>MONTH(US_Accidents_Dec20_updated[[#This Row],[Start_Time]])</f>
        <v>10</v>
      </c>
      <c r="H497" t="str">
        <f>US_Accidents_Dec20_updated[[#This Row],[Description]]</f>
        <v>Between Yosemite St and CO-470/E-470/Exit 194 - Accident.</v>
      </c>
      <c r="I497" t="s">
        <v>50</v>
      </c>
      <c r="J497">
        <f>IF(US_Accidents_Dec20_updated[[#This Row],[Visibility(mi)]]&gt;30, 30, MROUND(US_Accidents_Dec20_updated[[#This Row],[Visibility(mi)]],5))</f>
        <v>10</v>
      </c>
      <c r="K497">
        <f>MROUND(US_Accidents_Dec20_updated[[#This Row],[Wind_Speed(mph)]],5)</f>
        <v>10</v>
      </c>
      <c r="L497">
        <f>IF(US_Accidents_Dec20_updated[[#This Row],[Precipitation(in)]]&gt;0.1, 0.1, US_Accidents_Dec20_updated[[#This Row],[Precipitation(in)]])</f>
        <v>0</v>
      </c>
    </row>
    <row r="498" spans="1:12" x14ac:dyDescent="0.25">
      <c r="A498" t="str">
        <f>US_Accidents_Dec20_updated[[#This Row],[ID]]</f>
        <v>A-3793413</v>
      </c>
      <c r="B498">
        <f>US_Accidents_Dec20_updated[[#This Row],[Start_Lat]]</f>
        <v>39.881920000000001</v>
      </c>
      <c r="C498">
        <f>US_Accidents_Dec20_updated[[#This Row],[Start_Lng]]</f>
        <v>-104.98746</v>
      </c>
      <c r="D498">
        <f>US_Accidents_Dec20_updated[[#This Row],[Severity]]-1</f>
        <v>2</v>
      </c>
      <c r="E498">
        <f>HOUR(US_Accidents_Dec20_updated[[#This Row],[Start_Time]])</f>
        <v>0</v>
      </c>
      <c r="F498">
        <f>DAY(US_Accidents_Dec20_updated[[#This Row],[Start_Time]])</f>
        <v>6</v>
      </c>
      <c r="G498">
        <f>MONTH(US_Accidents_Dec20_updated[[#This Row],[Start_Time]])</f>
        <v>10</v>
      </c>
      <c r="H498" t="str">
        <f>US_Accidents_Dec20_updated[[#This Row],[Description]]</f>
        <v>At 104th Ave/Exit 221 - Accident. Left lane blocked.</v>
      </c>
      <c r="I498" t="s">
        <v>50</v>
      </c>
      <c r="J498">
        <f>IF(US_Accidents_Dec20_updated[[#This Row],[Visibility(mi)]]&gt;30, 30, MROUND(US_Accidents_Dec20_updated[[#This Row],[Visibility(mi)]],5))</f>
        <v>10</v>
      </c>
      <c r="K498">
        <f>MROUND(US_Accidents_Dec20_updated[[#This Row],[Wind_Speed(mph)]],5)</f>
        <v>20</v>
      </c>
      <c r="L498">
        <f>IF(US_Accidents_Dec20_updated[[#This Row],[Precipitation(in)]]&gt;0.1, 0.1, US_Accidents_Dec20_updated[[#This Row],[Precipitation(in)]])</f>
        <v>0</v>
      </c>
    </row>
    <row r="499" spans="1:12" x14ac:dyDescent="0.25">
      <c r="A499" t="str">
        <f>US_Accidents_Dec20_updated[[#This Row],[ID]]</f>
        <v>A-3793414</v>
      </c>
      <c r="B499">
        <f>US_Accidents_Dec20_updated[[#This Row],[Start_Lat]]</f>
        <v>39.108840000000001</v>
      </c>
      <c r="C499">
        <f>US_Accidents_Dec20_updated[[#This Row],[Start_Lng]]</f>
        <v>-108.53782</v>
      </c>
      <c r="D499">
        <f>US_Accidents_Dec20_updated[[#This Row],[Severity]]-1</f>
        <v>3</v>
      </c>
      <c r="E499">
        <f>HOUR(US_Accidents_Dec20_updated[[#This Row],[Start_Time]])</f>
        <v>2</v>
      </c>
      <c r="F499">
        <f>DAY(US_Accidents_Dec20_updated[[#This Row],[Start_Time]])</f>
        <v>6</v>
      </c>
      <c r="G499">
        <f>MONTH(US_Accidents_Dec20_updated[[#This Row],[Start_Time]])</f>
        <v>10</v>
      </c>
      <c r="H499" t="str">
        <f>US_Accidents_Dec20_updated[[#This Row],[Description]]</f>
        <v>Closed at I-70-BL/CO-141/Exit 37 - Road closed due to accident.</v>
      </c>
      <c r="I499" t="s">
        <v>50</v>
      </c>
      <c r="J499">
        <f>IF(US_Accidents_Dec20_updated[[#This Row],[Visibility(mi)]]&gt;30, 30, MROUND(US_Accidents_Dec20_updated[[#This Row],[Visibility(mi)]],5))</f>
        <v>10</v>
      </c>
      <c r="K499">
        <f>MROUND(US_Accidents_Dec20_updated[[#This Row],[Wind_Speed(mph)]],5)</f>
        <v>0</v>
      </c>
      <c r="L499">
        <f>IF(US_Accidents_Dec20_updated[[#This Row],[Precipitation(in)]]&gt;0.1, 0.1, US_Accidents_Dec20_updated[[#This Row],[Precipitation(in)]])</f>
        <v>0</v>
      </c>
    </row>
    <row r="500" spans="1:12" x14ac:dyDescent="0.25">
      <c r="A500" t="str">
        <f>US_Accidents_Dec20_updated[[#This Row],[ID]]</f>
        <v>A-3793415</v>
      </c>
      <c r="B500">
        <f>US_Accidents_Dec20_updated[[#This Row],[Start_Lat]]</f>
        <v>40.701479999999997</v>
      </c>
      <c r="C500">
        <f>US_Accidents_Dec20_updated[[#This Row],[Start_Lng]]</f>
        <v>-104.99827999999999</v>
      </c>
      <c r="D500">
        <f>US_Accidents_Dec20_updated[[#This Row],[Severity]]-1</f>
        <v>1</v>
      </c>
      <c r="E500">
        <f>HOUR(US_Accidents_Dec20_updated[[#This Row],[Start_Time]])</f>
        <v>2</v>
      </c>
      <c r="F500">
        <f>DAY(US_Accidents_Dec20_updated[[#This Row],[Start_Time]])</f>
        <v>6</v>
      </c>
      <c r="G500">
        <f>MONTH(US_Accidents_Dec20_updated[[#This Row],[Start_Time]])</f>
        <v>10</v>
      </c>
      <c r="H500" t="str">
        <f>US_Accidents_Dec20_updated[[#This Row],[Description]]</f>
        <v>Between CO-1/Exit 278 and Owl Canyon Road/Exit 281 - Accident. Left lane blocked.</v>
      </c>
      <c r="I500" t="s">
        <v>50</v>
      </c>
      <c r="J500">
        <f>IF(US_Accidents_Dec20_updated[[#This Row],[Visibility(mi)]]&gt;30, 30, MROUND(US_Accidents_Dec20_updated[[#This Row],[Visibility(mi)]],5))</f>
        <v>10</v>
      </c>
      <c r="K500">
        <f>MROUND(US_Accidents_Dec20_updated[[#This Row],[Wind_Speed(mph)]],5)</f>
        <v>15</v>
      </c>
      <c r="L500">
        <f>IF(US_Accidents_Dec20_updated[[#This Row],[Precipitation(in)]]&gt;0.1, 0.1, US_Accidents_Dec20_updated[[#This Row],[Precipitation(in)]])</f>
        <v>0</v>
      </c>
    </row>
    <row r="501" spans="1:12" x14ac:dyDescent="0.25">
      <c r="A501" t="str">
        <f>US_Accidents_Dec20_updated[[#This Row],[ID]]</f>
        <v>A-3793416</v>
      </c>
      <c r="B501">
        <f>US_Accidents_Dec20_updated[[#This Row],[Start_Lat]]</f>
        <v>38.578200000000002</v>
      </c>
      <c r="C501">
        <f>US_Accidents_Dec20_updated[[#This Row],[Start_Lng]]</f>
        <v>-104.928</v>
      </c>
      <c r="D501">
        <f>US_Accidents_Dec20_updated[[#This Row],[Severity]]-1</f>
        <v>2</v>
      </c>
      <c r="E501">
        <f>HOUR(US_Accidents_Dec20_updated[[#This Row],[Start_Time]])</f>
        <v>2</v>
      </c>
      <c r="F501">
        <f>DAY(US_Accidents_Dec20_updated[[#This Row],[Start_Time]])</f>
        <v>6</v>
      </c>
      <c r="G501">
        <f>MONTH(US_Accidents_Dec20_updated[[#This Row],[Start_Time]])</f>
        <v>10</v>
      </c>
      <c r="H501" t="str">
        <f>US_Accidents_Dec20_updated[[#This Row],[Description]]</f>
        <v>At Cr-f45 - Accident. emergency vehicles at scene.</v>
      </c>
      <c r="I501" t="s">
        <v>50</v>
      </c>
      <c r="J501">
        <f>IF(US_Accidents_Dec20_updated[[#This Row],[Visibility(mi)]]&gt;30, 30, MROUND(US_Accidents_Dec20_updated[[#This Row],[Visibility(mi)]],5))</f>
        <v>10</v>
      </c>
      <c r="K501">
        <f>MROUND(US_Accidents_Dec20_updated[[#This Row],[Wind_Speed(mph)]],5)</f>
        <v>5</v>
      </c>
      <c r="L501">
        <f>IF(US_Accidents_Dec20_updated[[#This Row],[Precipitation(in)]]&gt;0.1, 0.1, US_Accidents_Dec20_updated[[#This Row],[Precipitation(in)]])</f>
        <v>0</v>
      </c>
    </row>
    <row r="502" spans="1:12" x14ac:dyDescent="0.25">
      <c r="A502" t="str">
        <f>US_Accidents_Dec20_updated[[#This Row],[ID]]</f>
        <v>A-3794470</v>
      </c>
      <c r="B502">
        <f>US_Accidents_Dec20_updated[[#This Row],[Start_Lat]]</f>
        <v>38.841059999999999</v>
      </c>
      <c r="C502">
        <f>US_Accidents_Dec20_updated[[#This Row],[Start_Lng]]</f>
        <v>-106.01208</v>
      </c>
      <c r="D502">
        <f>US_Accidents_Dec20_updated[[#This Row],[Severity]]-1</f>
        <v>3</v>
      </c>
      <c r="E502">
        <f>HOUR(US_Accidents_Dec20_updated[[#This Row],[Start_Time]])</f>
        <v>22</v>
      </c>
      <c r="F502">
        <f>DAY(US_Accidents_Dec20_updated[[#This Row],[Start_Time]])</f>
        <v>7</v>
      </c>
      <c r="G502">
        <f>MONTH(US_Accidents_Dec20_updated[[#This Row],[Start_Time]])</f>
        <v>10</v>
      </c>
      <c r="H502" t="str">
        <f>US_Accidents_Dec20_updated[[#This Row],[Description]]</f>
        <v>Closed at Buena Vista - Road closed due to accident.</v>
      </c>
      <c r="I502" t="s">
        <v>50</v>
      </c>
      <c r="J502">
        <f>IF(US_Accidents_Dec20_updated[[#This Row],[Visibility(mi)]]&gt;30, 30, MROUND(US_Accidents_Dec20_updated[[#This Row],[Visibility(mi)]],5))</f>
        <v>10</v>
      </c>
      <c r="K502">
        <f>MROUND(US_Accidents_Dec20_updated[[#This Row],[Wind_Speed(mph)]],5)</f>
        <v>10</v>
      </c>
      <c r="L502">
        <f>IF(US_Accidents_Dec20_updated[[#This Row],[Precipitation(in)]]&gt;0.1, 0.1, US_Accidents_Dec20_updated[[#This Row],[Precipitation(in)]])</f>
        <v>0</v>
      </c>
    </row>
    <row r="503" spans="1:12" x14ac:dyDescent="0.25">
      <c r="A503" t="str">
        <f>US_Accidents_Dec20_updated[[#This Row],[ID]]</f>
        <v>A-3795725</v>
      </c>
      <c r="B503">
        <f>US_Accidents_Dec20_updated[[#This Row],[Start_Lat]]</f>
        <v>39.760249999999999</v>
      </c>
      <c r="C503">
        <f>US_Accidents_Dec20_updated[[#This Row],[Start_Lng]]</f>
        <v>-105.006</v>
      </c>
      <c r="D503">
        <f>US_Accidents_Dec20_updated[[#This Row],[Severity]]-1</f>
        <v>2</v>
      </c>
      <c r="E503">
        <f>HOUR(US_Accidents_Dec20_updated[[#This Row],[Start_Time]])</f>
        <v>6</v>
      </c>
      <c r="F503">
        <f>DAY(US_Accidents_Dec20_updated[[#This Row],[Start_Time]])</f>
        <v>8</v>
      </c>
      <c r="G503">
        <f>MONTH(US_Accidents_Dec20_updated[[#This Row],[Start_Time]])</f>
        <v>10</v>
      </c>
      <c r="H503" t="str">
        <f>US_Accidents_Dec20_updated[[#This Row],[Description]]</f>
        <v>At 20th St/Exit 212 - Accident.</v>
      </c>
      <c r="I503" t="s">
        <v>50</v>
      </c>
      <c r="J503">
        <f>IF(US_Accidents_Dec20_updated[[#This Row],[Visibility(mi)]]&gt;30, 30, MROUND(US_Accidents_Dec20_updated[[#This Row],[Visibility(mi)]],5))</f>
        <v>30</v>
      </c>
      <c r="K503">
        <f>MROUND(US_Accidents_Dec20_updated[[#This Row],[Wind_Speed(mph)]],5)</f>
        <v>20</v>
      </c>
      <c r="L503">
        <f>IF(US_Accidents_Dec20_updated[[#This Row],[Precipitation(in)]]&gt;0.1, 0.1, US_Accidents_Dec20_updated[[#This Row],[Precipitation(in)]])</f>
        <v>0</v>
      </c>
    </row>
    <row r="504" spans="1:12" x14ac:dyDescent="0.25">
      <c r="A504" t="str">
        <f>US_Accidents_Dec20_updated[[#This Row],[ID]]</f>
        <v>A-3795731</v>
      </c>
      <c r="B504">
        <f>US_Accidents_Dec20_updated[[#This Row],[Start_Lat]]</f>
        <v>39.351050000000001</v>
      </c>
      <c r="C504">
        <f>US_Accidents_Dec20_updated[[#This Row],[Start_Lng]]</f>
        <v>-104.87146</v>
      </c>
      <c r="D504">
        <f>US_Accidents_Dec20_updated[[#This Row],[Severity]]-1</f>
        <v>2</v>
      </c>
      <c r="E504">
        <f>HOUR(US_Accidents_Dec20_updated[[#This Row],[Start_Time]])</f>
        <v>7</v>
      </c>
      <c r="F504">
        <f>DAY(US_Accidents_Dec20_updated[[#This Row],[Start_Time]])</f>
        <v>8</v>
      </c>
      <c r="G504">
        <f>MONTH(US_Accidents_Dec20_updated[[#This Row],[Start_Time]])</f>
        <v>10</v>
      </c>
      <c r="H504" t="str">
        <f>US_Accidents_Dec20_updated[[#This Row],[Description]]</f>
        <v>At Wilcox St/Plum Crk Pky/Exit 181 - Accident.</v>
      </c>
      <c r="I504" t="s">
        <v>50</v>
      </c>
      <c r="J504">
        <f>IF(US_Accidents_Dec20_updated[[#This Row],[Visibility(mi)]]&gt;30, 30, MROUND(US_Accidents_Dec20_updated[[#This Row],[Visibility(mi)]],5))</f>
        <v>10</v>
      </c>
      <c r="K504">
        <f>MROUND(US_Accidents_Dec20_updated[[#This Row],[Wind_Speed(mph)]],5)</f>
        <v>15</v>
      </c>
      <c r="L504">
        <f>IF(US_Accidents_Dec20_updated[[#This Row],[Precipitation(in)]]&gt;0.1, 0.1, US_Accidents_Dec20_updated[[#This Row],[Precipitation(in)]])</f>
        <v>0</v>
      </c>
    </row>
    <row r="505" spans="1:12" x14ac:dyDescent="0.25">
      <c r="A505" t="str">
        <f>US_Accidents_Dec20_updated[[#This Row],[ID]]</f>
        <v>A-3795736</v>
      </c>
      <c r="B505">
        <f>US_Accidents_Dec20_updated[[#This Row],[Start_Lat]]</f>
        <v>39.035969999999999</v>
      </c>
      <c r="C505">
        <f>US_Accidents_Dec20_updated[[#This Row],[Start_Lng]]</f>
        <v>-104.29248</v>
      </c>
      <c r="D505">
        <f>US_Accidents_Dec20_updated[[#This Row],[Severity]]-1</f>
        <v>2</v>
      </c>
      <c r="E505">
        <f>HOUR(US_Accidents_Dec20_updated[[#This Row],[Start_Time]])</f>
        <v>9</v>
      </c>
      <c r="F505">
        <f>DAY(US_Accidents_Dec20_updated[[#This Row],[Start_Time]])</f>
        <v>8</v>
      </c>
      <c r="G505">
        <f>MONTH(US_Accidents_Dec20_updated[[#This Row],[Start_Time]])</f>
        <v>10</v>
      </c>
      <c r="H505" t="str">
        <f>US_Accidents_Dec20_updated[[#This Row],[Description]]</f>
        <v>At CR-149/Main St - Accident.</v>
      </c>
      <c r="I505" t="s">
        <v>50</v>
      </c>
      <c r="J505">
        <f>IF(US_Accidents_Dec20_updated[[#This Row],[Visibility(mi)]]&gt;30, 30, MROUND(US_Accidents_Dec20_updated[[#This Row],[Visibility(mi)]],5))</f>
        <v>10</v>
      </c>
      <c r="K505">
        <f>MROUND(US_Accidents_Dec20_updated[[#This Row],[Wind_Speed(mph)]],5)</f>
        <v>20</v>
      </c>
      <c r="L505">
        <f>IF(US_Accidents_Dec20_updated[[#This Row],[Precipitation(in)]]&gt;0.1, 0.1, US_Accidents_Dec20_updated[[#This Row],[Precipitation(in)]])</f>
        <v>0</v>
      </c>
    </row>
    <row r="506" spans="1:12" x14ac:dyDescent="0.25">
      <c r="A506" t="str">
        <f>US_Accidents_Dec20_updated[[#This Row],[ID]]</f>
        <v>A-3795737</v>
      </c>
      <c r="B506">
        <f>US_Accidents_Dec20_updated[[#This Row],[Start_Lat]]</f>
        <v>39.644500000000001</v>
      </c>
      <c r="C506">
        <f>US_Accidents_Dec20_updated[[#This Row],[Start_Lng]]</f>
        <v>-105.17841</v>
      </c>
      <c r="D506">
        <f>US_Accidents_Dec20_updated[[#This Row],[Severity]]-1</f>
        <v>2</v>
      </c>
      <c r="E506">
        <f>HOUR(US_Accidents_Dec20_updated[[#This Row],[Start_Time]])</f>
        <v>8</v>
      </c>
      <c r="F506">
        <f>DAY(US_Accidents_Dec20_updated[[#This Row],[Start_Time]])</f>
        <v>8</v>
      </c>
      <c r="G506">
        <f>MONTH(US_Accidents_Dec20_updated[[#This Row],[Start_Time]])</f>
        <v>10</v>
      </c>
      <c r="H506" t="str">
        <f>US_Accidents_Dec20_updated[[#This Row],[Description]]</f>
        <v>At Hampden Ave - Accident.</v>
      </c>
      <c r="I506" t="s">
        <v>50</v>
      </c>
      <c r="J506">
        <f>IF(US_Accidents_Dec20_updated[[#This Row],[Visibility(mi)]]&gt;30, 30, MROUND(US_Accidents_Dec20_updated[[#This Row],[Visibility(mi)]],5))</f>
        <v>30</v>
      </c>
      <c r="K506">
        <f>MROUND(US_Accidents_Dec20_updated[[#This Row],[Wind_Speed(mph)]],5)</f>
        <v>5</v>
      </c>
      <c r="L506">
        <f>IF(US_Accidents_Dec20_updated[[#This Row],[Precipitation(in)]]&gt;0.1, 0.1, US_Accidents_Dec20_updated[[#This Row],[Precipitation(in)]])</f>
        <v>0</v>
      </c>
    </row>
    <row r="507" spans="1:12" x14ac:dyDescent="0.25">
      <c r="A507" t="str">
        <f>US_Accidents_Dec20_updated[[#This Row],[ID]]</f>
        <v>A-3795742</v>
      </c>
      <c r="B507">
        <f>US_Accidents_Dec20_updated[[#This Row],[Start_Lat]]</f>
        <v>38.246180000000003</v>
      </c>
      <c r="C507">
        <f>US_Accidents_Dec20_updated[[#This Row],[Start_Lng]]</f>
        <v>-104.61187</v>
      </c>
      <c r="D507">
        <f>US_Accidents_Dec20_updated[[#This Row],[Severity]]-1</f>
        <v>2</v>
      </c>
      <c r="E507">
        <f>HOUR(US_Accidents_Dec20_updated[[#This Row],[Start_Time]])</f>
        <v>9</v>
      </c>
      <c r="F507">
        <f>DAY(US_Accidents_Dec20_updated[[#This Row],[Start_Time]])</f>
        <v>8</v>
      </c>
      <c r="G507">
        <f>MONTH(US_Accidents_Dec20_updated[[#This Row],[Start_Time]])</f>
        <v>10</v>
      </c>
      <c r="H507" t="str">
        <f>US_Accidents_Dec20_updated[[#This Row],[Description]]</f>
        <v>At El Dorado Ave/Exit 97B - Accident.</v>
      </c>
      <c r="I507" t="s">
        <v>50</v>
      </c>
      <c r="J507">
        <f>IF(US_Accidents_Dec20_updated[[#This Row],[Visibility(mi)]]&gt;30, 30, MROUND(US_Accidents_Dec20_updated[[#This Row],[Visibility(mi)]],5))</f>
        <v>10</v>
      </c>
      <c r="K507">
        <f>MROUND(US_Accidents_Dec20_updated[[#This Row],[Wind_Speed(mph)]],5)</f>
        <v>10</v>
      </c>
      <c r="L507">
        <f>IF(US_Accidents_Dec20_updated[[#This Row],[Precipitation(in)]]&gt;0.1, 0.1, US_Accidents_Dec20_updated[[#This Row],[Precipitation(in)]])</f>
        <v>0</v>
      </c>
    </row>
    <row r="508" spans="1:12" x14ac:dyDescent="0.25">
      <c r="A508" t="str">
        <f>US_Accidents_Dec20_updated[[#This Row],[ID]]</f>
        <v>A-3795755</v>
      </c>
      <c r="B508">
        <f>US_Accidents_Dec20_updated[[#This Row],[Start_Lat]]</f>
        <v>38.124699999999997</v>
      </c>
      <c r="C508">
        <f>US_Accidents_Dec20_updated[[#This Row],[Start_Lng]]</f>
        <v>-106.35451</v>
      </c>
      <c r="D508">
        <f>US_Accidents_Dec20_updated[[#This Row],[Severity]]-1</f>
        <v>3</v>
      </c>
      <c r="E508">
        <f>HOUR(US_Accidents_Dec20_updated[[#This Row],[Start_Time]])</f>
        <v>11</v>
      </c>
      <c r="F508">
        <f>DAY(US_Accidents_Dec20_updated[[#This Row],[Start_Time]])</f>
        <v>8</v>
      </c>
      <c r="G508">
        <f>MONTH(US_Accidents_Dec20_updated[[#This Row],[Start_Time]])</f>
        <v>10</v>
      </c>
      <c r="H508" t="str">
        <f>US_Accidents_Dec20_updated[[#This Row],[Description]]</f>
        <v>Closed at County Road 41G - Road closed due to accident.</v>
      </c>
      <c r="I508" t="s">
        <v>50</v>
      </c>
      <c r="J508">
        <f>IF(US_Accidents_Dec20_updated[[#This Row],[Visibility(mi)]]&gt;30, 30, MROUND(US_Accidents_Dec20_updated[[#This Row],[Visibility(mi)]],5))</f>
        <v>10</v>
      </c>
      <c r="K508">
        <f>MROUND(US_Accidents_Dec20_updated[[#This Row],[Wind_Speed(mph)]],5)</f>
        <v>0</v>
      </c>
      <c r="L508">
        <f>IF(US_Accidents_Dec20_updated[[#This Row],[Precipitation(in)]]&gt;0.1, 0.1, US_Accidents_Dec20_updated[[#This Row],[Precipitation(in)]])</f>
        <v>0</v>
      </c>
    </row>
    <row r="509" spans="1:12" x14ac:dyDescent="0.25">
      <c r="A509" t="str">
        <f>US_Accidents_Dec20_updated[[#This Row],[ID]]</f>
        <v>A-3795756</v>
      </c>
      <c r="B509">
        <f>US_Accidents_Dec20_updated[[#This Row],[Start_Lat]]</f>
        <v>38.124699999999997</v>
      </c>
      <c r="C509">
        <f>US_Accidents_Dec20_updated[[#This Row],[Start_Lng]]</f>
        <v>-106.35451</v>
      </c>
      <c r="D509">
        <f>US_Accidents_Dec20_updated[[#This Row],[Severity]]-1</f>
        <v>3</v>
      </c>
      <c r="E509">
        <f>HOUR(US_Accidents_Dec20_updated[[#This Row],[Start_Time]])</f>
        <v>11</v>
      </c>
      <c r="F509">
        <f>DAY(US_Accidents_Dec20_updated[[#This Row],[Start_Time]])</f>
        <v>8</v>
      </c>
      <c r="G509">
        <f>MONTH(US_Accidents_Dec20_updated[[#This Row],[Start_Time]])</f>
        <v>10</v>
      </c>
      <c r="H509" t="str">
        <f>US_Accidents_Dec20_updated[[#This Row],[Description]]</f>
        <v>Closed at County Road 41G - Road closed due to accident.</v>
      </c>
      <c r="I509" t="s">
        <v>50</v>
      </c>
      <c r="J509">
        <f>IF(US_Accidents_Dec20_updated[[#This Row],[Visibility(mi)]]&gt;30, 30, MROUND(US_Accidents_Dec20_updated[[#This Row],[Visibility(mi)]],5))</f>
        <v>10</v>
      </c>
      <c r="K509">
        <f>MROUND(US_Accidents_Dec20_updated[[#This Row],[Wind_Speed(mph)]],5)</f>
        <v>0</v>
      </c>
      <c r="L509">
        <f>IF(US_Accidents_Dec20_updated[[#This Row],[Precipitation(in)]]&gt;0.1, 0.1, US_Accidents_Dec20_updated[[#This Row],[Precipitation(in)]])</f>
        <v>0</v>
      </c>
    </row>
    <row r="510" spans="1:12" x14ac:dyDescent="0.25">
      <c r="A510" t="str">
        <f>US_Accidents_Dec20_updated[[#This Row],[ID]]</f>
        <v>A-3795758</v>
      </c>
      <c r="B510">
        <f>US_Accidents_Dec20_updated[[#This Row],[Start_Lat]]</f>
        <v>39.916060000000002</v>
      </c>
      <c r="C510">
        <f>US_Accidents_Dec20_updated[[#This Row],[Start_Lng]]</f>
        <v>-105.09352</v>
      </c>
      <c r="D510">
        <f>US_Accidents_Dec20_updated[[#This Row],[Severity]]-1</f>
        <v>2</v>
      </c>
      <c r="E510">
        <f>HOUR(US_Accidents_Dec20_updated[[#This Row],[Start_Time]])</f>
        <v>11</v>
      </c>
      <c r="F510">
        <f>DAY(US_Accidents_Dec20_updated[[#This Row],[Start_Time]])</f>
        <v>8</v>
      </c>
      <c r="G510">
        <f>MONTH(US_Accidents_Dec20_updated[[#This Row],[Start_Time]])</f>
        <v>10</v>
      </c>
      <c r="H510" t="str">
        <f>US_Accidents_Dec20_updated[[#This Row],[Description]]</f>
        <v>At Wadsworth Pky/CO-121/CO-128 - Accident.</v>
      </c>
      <c r="I510" t="s">
        <v>50</v>
      </c>
      <c r="J510">
        <f>IF(US_Accidents_Dec20_updated[[#This Row],[Visibility(mi)]]&gt;30, 30, MROUND(US_Accidents_Dec20_updated[[#This Row],[Visibility(mi)]],5))</f>
        <v>30</v>
      </c>
      <c r="K510">
        <f>MROUND(US_Accidents_Dec20_updated[[#This Row],[Wind_Speed(mph)]],5)</f>
        <v>0</v>
      </c>
      <c r="L510">
        <f>IF(US_Accidents_Dec20_updated[[#This Row],[Precipitation(in)]]&gt;0.1, 0.1, US_Accidents_Dec20_updated[[#This Row],[Precipitation(in)]])</f>
        <v>0</v>
      </c>
    </row>
    <row r="511" spans="1:12" x14ac:dyDescent="0.25">
      <c r="A511" t="str">
        <f>US_Accidents_Dec20_updated[[#This Row],[ID]]</f>
        <v>A-3795771</v>
      </c>
      <c r="B511">
        <f>US_Accidents_Dec20_updated[[#This Row],[Start_Lat]]</f>
        <v>39.22034</v>
      </c>
      <c r="C511">
        <f>US_Accidents_Dec20_updated[[#This Row],[Start_Lng]]</f>
        <v>-104.87882999999999</v>
      </c>
      <c r="D511">
        <f>US_Accidents_Dec20_updated[[#This Row],[Severity]]-1</f>
        <v>2</v>
      </c>
      <c r="E511">
        <f>HOUR(US_Accidents_Dec20_updated[[#This Row],[Start_Time]])</f>
        <v>14</v>
      </c>
      <c r="F511">
        <f>DAY(US_Accidents_Dec20_updated[[#This Row],[Start_Time]])</f>
        <v>8</v>
      </c>
      <c r="G511">
        <f>MONTH(US_Accidents_Dec20_updated[[#This Row],[Start_Time]])</f>
        <v>10</v>
      </c>
      <c r="H511" t="str">
        <f>US_Accidents_Dec20_updated[[#This Row],[Description]]</f>
        <v>At Greenland Rd/Exit 167 - Accident.</v>
      </c>
      <c r="I511" t="s">
        <v>50</v>
      </c>
      <c r="J511">
        <f>IF(US_Accidents_Dec20_updated[[#This Row],[Visibility(mi)]]&gt;30, 30, MROUND(US_Accidents_Dec20_updated[[#This Row],[Visibility(mi)]],5))</f>
        <v>10</v>
      </c>
      <c r="K511">
        <f>MROUND(US_Accidents_Dec20_updated[[#This Row],[Wind_Speed(mph)]],5)</f>
        <v>5</v>
      </c>
      <c r="L511">
        <f>IF(US_Accidents_Dec20_updated[[#This Row],[Precipitation(in)]]&gt;0.1, 0.1, US_Accidents_Dec20_updated[[#This Row],[Precipitation(in)]])</f>
        <v>0</v>
      </c>
    </row>
    <row r="512" spans="1:12" x14ac:dyDescent="0.25">
      <c r="A512" t="str">
        <f>US_Accidents_Dec20_updated[[#This Row],[ID]]</f>
        <v>A-3795776</v>
      </c>
      <c r="B512">
        <f>US_Accidents_Dec20_updated[[#This Row],[Start_Lat]]</f>
        <v>38.322780000000002</v>
      </c>
      <c r="C512">
        <f>US_Accidents_Dec20_updated[[#This Row],[Start_Lng]]</f>
        <v>-104.69676</v>
      </c>
      <c r="D512">
        <f>US_Accidents_Dec20_updated[[#This Row],[Severity]]-1</f>
        <v>2</v>
      </c>
      <c r="E512">
        <f>HOUR(US_Accidents_Dec20_updated[[#This Row],[Start_Time]])</f>
        <v>15</v>
      </c>
      <c r="F512">
        <f>DAY(US_Accidents_Dec20_updated[[#This Row],[Start_Time]])</f>
        <v>8</v>
      </c>
      <c r="G512">
        <f>MONTH(US_Accidents_Dec20_updated[[#This Row],[Start_Time]])</f>
        <v>10</v>
      </c>
      <c r="H512" t="str">
        <f>US_Accidents_Dec20_updated[[#This Row],[Description]]</f>
        <v>At Purcell Blvd - Accident.</v>
      </c>
      <c r="I512" t="s">
        <v>50</v>
      </c>
      <c r="J512">
        <f>IF(US_Accidents_Dec20_updated[[#This Row],[Visibility(mi)]]&gt;30, 30, MROUND(US_Accidents_Dec20_updated[[#This Row],[Visibility(mi)]],5))</f>
        <v>10</v>
      </c>
      <c r="K512">
        <f>MROUND(US_Accidents_Dec20_updated[[#This Row],[Wind_Speed(mph)]],5)</f>
        <v>15</v>
      </c>
      <c r="L512">
        <f>IF(US_Accidents_Dec20_updated[[#This Row],[Precipitation(in)]]&gt;0.1, 0.1, US_Accidents_Dec20_updated[[#This Row],[Precipitation(in)]])</f>
        <v>0</v>
      </c>
    </row>
    <row r="513" spans="1:12" x14ac:dyDescent="0.25">
      <c r="A513" t="str">
        <f>US_Accidents_Dec20_updated[[#This Row],[ID]]</f>
        <v>A-3795777</v>
      </c>
      <c r="B513">
        <f>US_Accidents_Dec20_updated[[#This Row],[Start_Lat]]</f>
        <v>39.755989999999997</v>
      </c>
      <c r="C513">
        <f>US_Accidents_Dec20_updated[[#This Row],[Start_Lng]]</f>
        <v>-105.14436000000001</v>
      </c>
      <c r="D513">
        <f>US_Accidents_Dec20_updated[[#This Row],[Severity]]-1</f>
        <v>1</v>
      </c>
      <c r="E513">
        <f>HOUR(US_Accidents_Dec20_updated[[#This Row],[Start_Time]])</f>
        <v>15</v>
      </c>
      <c r="F513">
        <f>DAY(US_Accidents_Dec20_updated[[#This Row],[Start_Time]])</f>
        <v>8</v>
      </c>
      <c r="G513">
        <f>MONTH(US_Accidents_Dec20_updated[[#This Row],[Start_Time]])</f>
        <v>10</v>
      </c>
      <c r="H513" t="str">
        <f>US_Accidents_Dec20_updated[[#This Row],[Description]]</f>
        <v>At 32nd Ave/Youngfield St/Exit 264 - Accident. Right lane blocked.</v>
      </c>
      <c r="I513" t="s">
        <v>50</v>
      </c>
      <c r="J513">
        <f>IF(US_Accidents_Dec20_updated[[#This Row],[Visibility(mi)]]&gt;30, 30, MROUND(US_Accidents_Dec20_updated[[#This Row],[Visibility(mi)]],5))</f>
        <v>10</v>
      </c>
      <c r="K513">
        <f>MROUND(US_Accidents_Dec20_updated[[#This Row],[Wind_Speed(mph)]],5)</f>
        <v>5</v>
      </c>
      <c r="L513">
        <f>IF(US_Accidents_Dec20_updated[[#This Row],[Precipitation(in)]]&gt;0.1, 0.1, US_Accidents_Dec20_updated[[#This Row],[Precipitation(in)]])</f>
        <v>0</v>
      </c>
    </row>
    <row r="514" spans="1:12" x14ac:dyDescent="0.25">
      <c r="A514" t="str">
        <f>US_Accidents_Dec20_updated[[#This Row],[ID]]</f>
        <v>A-3795780</v>
      </c>
      <c r="B514">
        <f>US_Accidents_Dec20_updated[[#This Row],[Start_Lat]]</f>
        <v>39.780079999999998</v>
      </c>
      <c r="C514">
        <f>US_Accidents_Dec20_updated[[#This Row],[Start_Lng]]</f>
        <v>-104.93646</v>
      </c>
      <c r="D514">
        <f>US_Accidents_Dec20_updated[[#This Row],[Severity]]-1</f>
        <v>2</v>
      </c>
      <c r="E514">
        <f>HOUR(US_Accidents_Dec20_updated[[#This Row],[Start_Time]])</f>
        <v>15</v>
      </c>
      <c r="F514">
        <f>DAY(US_Accidents_Dec20_updated[[#This Row],[Start_Time]])</f>
        <v>8</v>
      </c>
      <c r="G514">
        <f>MONTH(US_Accidents_Dec20_updated[[#This Row],[Start_Time]])</f>
        <v>10</v>
      </c>
      <c r="H514" t="str">
        <f>US_Accidents_Dec20_updated[[#This Row],[Description]]</f>
        <v>At Dahlia St/Exit 277 - Accident.</v>
      </c>
      <c r="I514" t="s">
        <v>50</v>
      </c>
      <c r="J514">
        <f>IF(US_Accidents_Dec20_updated[[#This Row],[Visibility(mi)]]&gt;30, 30, MROUND(US_Accidents_Dec20_updated[[#This Row],[Visibility(mi)]],5))</f>
        <v>10</v>
      </c>
      <c r="K514">
        <f>MROUND(US_Accidents_Dec20_updated[[#This Row],[Wind_Speed(mph)]],5)</f>
        <v>5</v>
      </c>
      <c r="L514">
        <f>IF(US_Accidents_Dec20_updated[[#This Row],[Precipitation(in)]]&gt;0.1, 0.1, US_Accidents_Dec20_updated[[#This Row],[Precipitation(in)]])</f>
        <v>0</v>
      </c>
    </row>
    <row r="515" spans="1:12" x14ac:dyDescent="0.25">
      <c r="A515" t="str">
        <f>US_Accidents_Dec20_updated[[#This Row],[ID]]</f>
        <v>A-3795784</v>
      </c>
      <c r="B515">
        <f>US_Accidents_Dec20_updated[[#This Row],[Start_Lat]]</f>
        <v>39.290080000000003</v>
      </c>
      <c r="C515">
        <f>US_Accidents_Dec20_updated[[#This Row],[Start_Lng]]</f>
        <v>-104.89512999999999</v>
      </c>
      <c r="D515">
        <f>US_Accidents_Dec20_updated[[#This Row],[Severity]]-1</f>
        <v>2</v>
      </c>
      <c r="E515">
        <f>HOUR(US_Accidents_Dec20_updated[[#This Row],[Start_Time]])</f>
        <v>15</v>
      </c>
      <c r="F515">
        <f>DAY(US_Accidents_Dec20_updated[[#This Row],[Start_Time]])</f>
        <v>8</v>
      </c>
      <c r="G515">
        <f>MONTH(US_Accidents_Dec20_updated[[#This Row],[Start_Time]])</f>
        <v>10</v>
      </c>
      <c r="H515" t="str">
        <f>US_Accidents_Dec20_updated[[#This Row],[Description]]</f>
        <v>At Wilcox St/Plum Crk Pky/Exit 181 - Accident.</v>
      </c>
      <c r="I515" t="s">
        <v>50</v>
      </c>
      <c r="J515">
        <f>IF(US_Accidents_Dec20_updated[[#This Row],[Visibility(mi)]]&gt;30, 30, MROUND(US_Accidents_Dec20_updated[[#This Row],[Visibility(mi)]],5))</f>
        <v>10</v>
      </c>
      <c r="K515">
        <f>MROUND(US_Accidents_Dec20_updated[[#This Row],[Wind_Speed(mph)]],5)</f>
        <v>15</v>
      </c>
      <c r="L515">
        <f>IF(US_Accidents_Dec20_updated[[#This Row],[Precipitation(in)]]&gt;0.1, 0.1, US_Accidents_Dec20_updated[[#This Row],[Precipitation(in)]])</f>
        <v>0</v>
      </c>
    </row>
    <row r="516" spans="1:12" x14ac:dyDescent="0.25">
      <c r="A516" t="str">
        <f>US_Accidents_Dec20_updated[[#This Row],[ID]]</f>
        <v>A-3795786</v>
      </c>
      <c r="B516">
        <f>US_Accidents_Dec20_updated[[#This Row],[Start_Lat]]</f>
        <v>38.675649999999997</v>
      </c>
      <c r="C516">
        <f>US_Accidents_Dec20_updated[[#This Row],[Start_Lng]]</f>
        <v>-104.71125000000001</v>
      </c>
      <c r="D516">
        <f>US_Accidents_Dec20_updated[[#This Row],[Severity]]-1</f>
        <v>1</v>
      </c>
      <c r="E516">
        <f>HOUR(US_Accidents_Dec20_updated[[#This Row],[Start_Time]])</f>
        <v>19</v>
      </c>
      <c r="F516">
        <f>DAY(US_Accidents_Dec20_updated[[#This Row],[Start_Time]])</f>
        <v>8</v>
      </c>
      <c r="G516">
        <f>MONTH(US_Accidents_Dec20_updated[[#This Row],[Start_Time]])</f>
        <v>10</v>
      </c>
      <c r="H516" t="str">
        <f>US_Accidents_Dec20_updated[[#This Row],[Description]]</f>
        <v>At US-85/US-87/Exit 128 - Accident. Right lane blocked. Traffic problem.</v>
      </c>
      <c r="I516" t="s">
        <v>50</v>
      </c>
      <c r="J516">
        <f>IF(US_Accidents_Dec20_updated[[#This Row],[Visibility(mi)]]&gt;30, 30, MROUND(US_Accidents_Dec20_updated[[#This Row],[Visibility(mi)]],5))</f>
        <v>10</v>
      </c>
      <c r="K516">
        <f>MROUND(US_Accidents_Dec20_updated[[#This Row],[Wind_Speed(mph)]],5)</f>
        <v>15</v>
      </c>
      <c r="L516">
        <f>IF(US_Accidents_Dec20_updated[[#This Row],[Precipitation(in)]]&gt;0.1, 0.1, US_Accidents_Dec20_updated[[#This Row],[Precipitation(in)]])</f>
        <v>0</v>
      </c>
    </row>
    <row r="517" spans="1:12" x14ac:dyDescent="0.25">
      <c r="A517" t="str">
        <f>US_Accidents_Dec20_updated[[#This Row],[ID]]</f>
        <v>A-3795788</v>
      </c>
      <c r="B517">
        <f>US_Accidents_Dec20_updated[[#This Row],[Start_Lat]]</f>
        <v>39.295870000000001</v>
      </c>
      <c r="C517">
        <f>US_Accidents_Dec20_updated[[#This Row],[Start_Lng]]</f>
        <v>-104.89184</v>
      </c>
      <c r="D517">
        <f>US_Accidents_Dec20_updated[[#This Row],[Severity]]-1</f>
        <v>2</v>
      </c>
      <c r="E517">
        <f>HOUR(US_Accidents_Dec20_updated[[#This Row],[Start_Time]])</f>
        <v>16</v>
      </c>
      <c r="F517">
        <f>DAY(US_Accidents_Dec20_updated[[#This Row],[Start_Time]])</f>
        <v>8</v>
      </c>
      <c r="G517">
        <f>MONTH(US_Accidents_Dec20_updated[[#This Row],[Start_Time]])</f>
        <v>10</v>
      </c>
      <c r="H517" t="str">
        <f>US_Accidents_Dec20_updated[[#This Row],[Description]]</f>
        <v>At Wilcox St/Plum Crk Pky/Exit 181 - Accident. Left lane blocked.</v>
      </c>
      <c r="I517" t="s">
        <v>50</v>
      </c>
      <c r="J517">
        <f>IF(US_Accidents_Dec20_updated[[#This Row],[Visibility(mi)]]&gt;30, 30, MROUND(US_Accidents_Dec20_updated[[#This Row],[Visibility(mi)]],5))</f>
        <v>10</v>
      </c>
      <c r="K517">
        <f>MROUND(US_Accidents_Dec20_updated[[#This Row],[Wind_Speed(mph)]],5)</f>
        <v>10</v>
      </c>
      <c r="L517">
        <f>IF(US_Accidents_Dec20_updated[[#This Row],[Precipitation(in)]]&gt;0.1, 0.1, US_Accidents_Dec20_updated[[#This Row],[Precipitation(in)]])</f>
        <v>0</v>
      </c>
    </row>
    <row r="518" spans="1:12" x14ac:dyDescent="0.25">
      <c r="A518" t="str">
        <f>US_Accidents_Dec20_updated[[#This Row],[ID]]</f>
        <v>A-3795789</v>
      </c>
      <c r="B518">
        <f>US_Accidents_Dec20_updated[[#This Row],[Start_Lat]]</f>
        <v>39.629829999999998</v>
      </c>
      <c r="C518">
        <f>US_Accidents_Dec20_updated[[#This Row],[Start_Lng]]</f>
        <v>-104.90518</v>
      </c>
      <c r="D518">
        <f>US_Accidents_Dec20_updated[[#This Row],[Severity]]-1</f>
        <v>2</v>
      </c>
      <c r="E518">
        <f>HOUR(US_Accidents_Dec20_updated[[#This Row],[Start_Time]])</f>
        <v>17</v>
      </c>
      <c r="F518">
        <f>DAY(US_Accidents_Dec20_updated[[#This Row],[Start_Time]])</f>
        <v>8</v>
      </c>
      <c r="G518">
        <f>MONTH(US_Accidents_Dec20_updated[[#This Row],[Start_Time]])</f>
        <v>10</v>
      </c>
      <c r="H518" t="str">
        <f>US_Accidents_Dec20_updated[[#This Row],[Description]]</f>
        <v>At I-225 - Accident.</v>
      </c>
      <c r="I518" t="s">
        <v>50</v>
      </c>
      <c r="J518">
        <f>IF(US_Accidents_Dec20_updated[[#This Row],[Visibility(mi)]]&gt;30, 30, MROUND(US_Accidents_Dec20_updated[[#This Row],[Visibility(mi)]],5))</f>
        <v>10</v>
      </c>
      <c r="K518">
        <f>MROUND(US_Accidents_Dec20_updated[[#This Row],[Wind_Speed(mph)]],5)</f>
        <v>5</v>
      </c>
      <c r="L518">
        <f>IF(US_Accidents_Dec20_updated[[#This Row],[Precipitation(in)]]&gt;0.1, 0.1, US_Accidents_Dec20_updated[[#This Row],[Precipitation(in)]])</f>
        <v>0</v>
      </c>
    </row>
    <row r="519" spans="1:12" x14ac:dyDescent="0.25">
      <c r="A519" t="str">
        <f>US_Accidents_Dec20_updated[[#This Row],[ID]]</f>
        <v>A-3795792</v>
      </c>
      <c r="B519">
        <f>US_Accidents_Dec20_updated[[#This Row],[Start_Lat]]</f>
        <v>39.72889</v>
      </c>
      <c r="C519">
        <f>US_Accidents_Dec20_updated[[#This Row],[Start_Lng]]</f>
        <v>-105.01488999999999</v>
      </c>
      <c r="D519">
        <f>US_Accidents_Dec20_updated[[#This Row],[Severity]]-1</f>
        <v>2</v>
      </c>
      <c r="E519">
        <f>HOUR(US_Accidents_Dec20_updated[[#This Row],[Start_Time]])</f>
        <v>18</v>
      </c>
      <c r="F519">
        <f>DAY(US_Accidents_Dec20_updated[[#This Row],[Start_Time]])</f>
        <v>8</v>
      </c>
      <c r="G519">
        <f>MONTH(US_Accidents_Dec20_updated[[#This Row],[Start_Time]])</f>
        <v>10</v>
      </c>
      <c r="H519" t="str">
        <f>US_Accidents_Dec20_updated[[#This Row],[Description]]</f>
        <v>At US-6/6th Ave/Exit 209 - Accident. Two lanes blocked.</v>
      </c>
      <c r="I519" t="s">
        <v>50</v>
      </c>
      <c r="J519">
        <f>IF(US_Accidents_Dec20_updated[[#This Row],[Visibility(mi)]]&gt;30, 30, MROUND(US_Accidents_Dec20_updated[[#This Row],[Visibility(mi)]],5))</f>
        <v>20</v>
      </c>
      <c r="K519">
        <f>MROUND(US_Accidents_Dec20_updated[[#This Row],[Wind_Speed(mph)]],5)</f>
        <v>5</v>
      </c>
      <c r="L519">
        <f>IF(US_Accidents_Dec20_updated[[#This Row],[Precipitation(in)]]&gt;0.1, 0.1, US_Accidents_Dec20_updated[[#This Row],[Precipitation(in)]])</f>
        <v>0</v>
      </c>
    </row>
    <row r="520" spans="1:12" x14ac:dyDescent="0.25">
      <c r="A520" t="str">
        <f>US_Accidents_Dec20_updated[[#This Row],[ID]]</f>
        <v>A-3795800</v>
      </c>
      <c r="B520">
        <f>US_Accidents_Dec20_updated[[#This Row],[Start_Lat]]</f>
        <v>39.783949999999997</v>
      </c>
      <c r="C520">
        <f>US_Accidents_Dec20_updated[[#This Row],[Start_Lng]]</f>
        <v>-105.02839</v>
      </c>
      <c r="D520">
        <f>US_Accidents_Dec20_updated[[#This Row],[Severity]]-1</f>
        <v>3</v>
      </c>
      <c r="E520">
        <f>HOUR(US_Accidents_Dec20_updated[[#This Row],[Start_Time]])</f>
        <v>22</v>
      </c>
      <c r="F520">
        <f>DAY(US_Accidents_Dec20_updated[[#This Row],[Start_Time]])</f>
        <v>8</v>
      </c>
      <c r="G520">
        <f>MONTH(US_Accidents_Dec20_updated[[#This Row],[Start_Time]])</f>
        <v>10</v>
      </c>
      <c r="H520" t="str">
        <f>US_Accidents_Dec20_updated[[#This Row],[Description]]</f>
        <v>Closed between Lowell Blvd/Exit 271 and Pecos St/Exit 273 - Road closed due to accident. Road marking work.</v>
      </c>
      <c r="I520" t="s">
        <v>50</v>
      </c>
      <c r="J520">
        <f>IF(US_Accidents_Dec20_updated[[#This Row],[Visibility(mi)]]&gt;30, 30, MROUND(US_Accidents_Dec20_updated[[#This Row],[Visibility(mi)]],5))</f>
        <v>10</v>
      </c>
      <c r="K520">
        <f>MROUND(US_Accidents_Dec20_updated[[#This Row],[Wind_Speed(mph)]],5)</f>
        <v>10</v>
      </c>
      <c r="L520">
        <f>IF(US_Accidents_Dec20_updated[[#This Row],[Precipitation(in)]]&gt;0.1, 0.1, US_Accidents_Dec20_updated[[#This Row],[Precipitation(in)]])</f>
        <v>0</v>
      </c>
    </row>
    <row r="521" spans="1:12" x14ac:dyDescent="0.25">
      <c r="A521" t="str">
        <f>US_Accidents_Dec20_updated[[#This Row],[ID]]</f>
        <v>A-3795801</v>
      </c>
      <c r="B521">
        <f>US_Accidents_Dec20_updated[[#This Row],[Start_Lat]]</f>
        <v>39.783520000000003</v>
      </c>
      <c r="C521">
        <f>US_Accidents_Dec20_updated[[#This Row],[Start_Lng]]</f>
        <v>-105.00957</v>
      </c>
      <c r="D521">
        <f>US_Accidents_Dec20_updated[[#This Row],[Severity]]-1</f>
        <v>3</v>
      </c>
      <c r="E521">
        <f>HOUR(US_Accidents_Dec20_updated[[#This Row],[Start_Time]])</f>
        <v>22</v>
      </c>
      <c r="F521">
        <f>DAY(US_Accidents_Dec20_updated[[#This Row],[Start_Time]])</f>
        <v>8</v>
      </c>
      <c r="G521">
        <f>MONTH(US_Accidents_Dec20_updated[[#This Row],[Start_Time]])</f>
        <v>10</v>
      </c>
      <c r="H521" t="str">
        <f>US_Accidents_Dec20_updated[[#This Row],[Description]]</f>
        <v>Closed at Federal Blvd/Exit 272 - Road closed due to accident. Road marking work.</v>
      </c>
      <c r="I521" t="s">
        <v>50</v>
      </c>
      <c r="J521">
        <f>IF(US_Accidents_Dec20_updated[[#This Row],[Visibility(mi)]]&gt;30, 30, MROUND(US_Accidents_Dec20_updated[[#This Row],[Visibility(mi)]],5))</f>
        <v>10</v>
      </c>
      <c r="K521">
        <f>MROUND(US_Accidents_Dec20_updated[[#This Row],[Wind_Speed(mph)]],5)</f>
        <v>10</v>
      </c>
      <c r="L521">
        <f>IF(US_Accidents_Dec20_updated[[#This Row],[Precipitation(in)]]&gt;0.1, 0.1, US_Accidents_Dec20_updated[[#This Row],[Precipitation(in)]])</f>
        <v>0</v>
      </c>
    </row>
    <row r="522" spans="1:12" x14ac:dyDescent="0.25">
      <c r="A522" t="str">
        <f>US_Accidents_Dec20_updated[[#This Row],[ID]]</f>
        <v>A-3797197</v>
      </c>
      <c r="B522">
        <f>US_Accidents_Dec20_updated[[#This Row],[Start_Lat]]</f>
        <v>38.162610000000001</v>
      </c>
      <c r="C522">
        <f>US_Accidents_Dec20_updated[[#This Row],[Start_Lng]]</f>
        <v>-105.24643</v>
      </c>
      <c r="D522">
        <f>US_Accidents_Dec20_updated[[#This Row],[Severity]]-1</f>
        <v>3</v>
      </c>
      <c r="E522">
        <f>HOUR(US_Accidents_Dec20_updated[[#This Row],[Start_Time]])</f>
        <v>5</v>
      </c>
      <c r="F522">
        <f>DAY(US_Accidents_Dec20_updated[[#This Row],[Start_Time]])</f>
        <v>9</v>
      </c>
      <c r="G522">
        <f>MONTH(US_Accidents_Dec20_updated[[#This Row],[Start_Time]])</f>
        <v>10</v>
      </c>
      <c r="H522" t="str">
        <f>US_Accidents_Dec20_updated[[#This Row],[Description]]</f>
        <v>Closed between CO-165/Greenhorn Hwy and CO-69/Main St/6th St - Road closed due to accident.</v>
      </c>
      <c r="I522" t="s">
        <v>50</v>
      </c>
      <c r="J522">
        <f>IF(US_Accidents_Dec20_updated[[#This Row],[Visibility(mi)]]&gt;30, 30, MROUND(US_Accidents_Dec20_updated[[#This Row],[Visibility(mi)]],5))</f>
        <v>10</v>
      </c>
      <c r="K522">
        <f>MROUND(US_Accidents_Dec20_updated[[#This Row],[Wind_Speed(mph)]],5)</f>
        <v>20</v>
      </c>
      <c r="L522">
        <f>IF(US_Accidents_Dec20_updated[[#This Row],[Precipitation(in)]]&gt;0.1, 0.1, US_Accidents_Dec20_updated[[#This Row],[Precipitation(in)]])</f>
        <v>0</v>
      </c>
    </row>
    <row r="523" spans="1:12" x14ac:dyDescent="0.25">
      <c r="A523" t="str">
        <f>US_Accidents_Dec20_updated[[#This Row],[ID]]</f>
        <v>A-3797198</v>
      </c>
      <c r="B523">
        <f>US_Accidents_Dec20_updated[[#This Row],[Start_Lat]]</f>
        <v>39.750030000000002</v>
      </c>
      <c r="C523">
        <f>US_Accidents_Dec20_updated[[#This Row],[Start_Lng]]</f>
        <v>-105.02528</v>
      </c>
      <c r="D523">
        <f>US_Accidents_Dec20_updated[[#This Row],[Severity]]-1</f>
        <v>3</v>
      </c>
      <c r="E523">
        <f>HOUR(US_Accidents_Dec20_updated[[#This Row],[Start_Time]])</f>
        <v>0</v>
      </c>
      <c r="F523">
        <f>DAY(US_Accidents_Dec20_updated[[#This Row],[Start_Time]])</f>
        <v>9</v>
      </c>
      <c r="G523">
        <f>MONTH(US_Accidents_Dec20_updated[[#This Row],[Start_Time]])</f>
        <v>10</v>
      </c>
      <c r="H523" t="str">
        <f>US_Accidents_Dec20_updated[[#This Row],[Description]]</f>
        <v>Closed at N Speer Blvd - Road closed due to accident.</v>
      </c>
      <c r="I523" t="s">
        <v>50</v>
      </c>
      <c r="J523">
        <f>IF(US_Accidents_Dec20_updated[[#This Row],[Visibility(mi)]]&gt;30, 30, MROUND(US_Accidents_Dec20_updated[[#This Row],[Visibility(mi)]],5))</f>
        <v>10</v>
      </c>
      <c r="K523">
        <f>MROUND(US_Accidents_Dec20_updated[[#This Row],[Wind_Speed(mph)]],5)</f>
        <v>5</v>
      </c>
      <c r="L523">
        <f>IF(US_Accidents_Dec20_updated[[#This Row],[Precipitation(in)]]&gt;0.1, 0.1, US_Accidents_Dec20_updated[[#This Row],[Precipitation(in)]])</f>
        <v>0</v>
      </c>
    </row>
    <row r="524" spans="1:12" x14ac:dyDescent="0.25">
      <c r="A524" t="str">
        <f>US_Accidents_Dec20_updated[[#This Row],[ID]]</f>
        <v>A-3797200</v>
      </c>
      <c r="B524">
        <f>US_Accidents_Dec20_updated[[#This Row],[Start_Lat]]</f>
        <v>38.135950000000001</v>
      </c>
      <c r="C524">
        <f>US_Accidents_Dec20_updated[[#This Row],[Start_Lng]]</f>
        <v>-105.46374</v>
      </c>
      <c r="D524">
        <f>US_Accidents_Dec20_updated[[#This Row],[Severity]]-1</f>
        <v>3</v>
      </c>
      <c r="E524">
        <f>HOUR(US_Accidents_Dec20_updated[[#This Row],[Start_Time]])</f>
        <v>5</v>
      </c>
      <c r="F524">
        <f>DAY(US_Accidents_Dec20_updated[[#This Row],[Start_Time]])</f>
        <v>9</v>
      </c>
      <c r="G524">
        <f>MONTH(US_Accidents_Dec20_updated[[#This Row],[Start_Time]])</f>
        <v>10</v>
      </c>
      <c r="H524" t="str">
        <f>US_Accidents_Dec20_updated[[#This Row],[Description]]</f>
        <v>Closed between CO-69/Main St/6th St and CO-165/Greenhorn Hwy - Road closed due to accident.</v>
      </c>
      <c r="I524" t="s">
        <v>50</v>
      </c>
      <c r="J524">
        <f>IF(US_Accidents_Dec20_updated[[#This Row],[Visibility(mi)]]&gt;30, 30, MROUND(US_Accidents_Dec20_updated[[#This Row],[Visibility(mi)]],5))</f>
        <v>10</v>
      </c>
      <c r="K524">
        <f>MROUND(US_Accidents_Dec20_updated[[#This Row],[Wind_Speed(mph)]],5)</f>
        <v>20</v>
      </c>
      <c r="L524">
        <f>IF(US_Accidents_Dec20_updated[[#This Row],[Precipitation(in)]]&gt;0.1, 0.1, US_Accidents_Dec20_updated[[#This Row],[Precipitation(in)]])</f>
        <v>0</v>
      </c>
    </row>
    <row r="525" spans="1:12" x14ac:dyDescent="0.25">
      <c r="A525" t="str">
        <f>US_Accidents_Dec20_updated[[#This Row],[ID]]</f>
        <v>A-3797212</v>
      </c>
      <c r="B525">
        <f>US_Accidents_Dec20_updated[[#This Row],[Start_Lat]]</f>
        <v>38.936889999999998</v>
      </c>
      <c r="C525">
        <f>US_Accidents_Dec20_updated[[#This Row],[Start_Lng]]</f>
        <v>-104.81286</v>
      </c>
      <c r="D525">
        <f>US_Accidents_Dec20_updated[[#This Row],[Severity]]-1</f>
        <v>2</v>
      </c>
      <c r="E525">
        <f>HOUR(US_Accidents_Dec20_updated[[#This Row],[Start_Time]])</f>
        <v>8</v>
      </c>
      <c r="F525">
        <f>DAY(US_Accidents_Dec20_updated[[#This Row],[Start_Time]])</f>
        <v>9</v>
      </c>
      <c r="G525">
        <f>MONTH(US_Accidents_Dec20_updated[[#This Row],[Start_Time]])</f>
        <v>10</v>
      </c>
      <c r="H525" t="str">
        <f>US_Accidents_Dec20_updated[[#This Row],[Description]]</f>
        <v>At Woodmen Rd/Exit 149 - Accident.</v>
      </c>
      <c r="I525" t="s">
        <v>50</v>
      </c>
      <c r="J525">
        <f>IF(US_Accidents_Dec20_updated[[#This Row],[Visibility(mi)]]&gt;30, 30, MROUND(US_Accidents_Dec20_updated[[#This Row],[Visibility(mi)]],5))</f>
        <v>10</v>
      </c>
      <c r="K525">
        <f>MROUND(US_Accidents_Dec20_updated[[#This Row],[Wind_Speed(mph)]],5)</f>
        <v>5</v>
      </c>
      <c r="L525">
        <f>IF(US_Accidents_Dec20_updated[[#This Row],[Precipitation(in)]]&gt;0.1, 0.1, US_Accidents_Dec20_updated[[#This Row],[Precipitation(in)]])</f>
        <v>0</v>
      </c>
    </row>
    <row r="526" spans="1:12" x14ac:dyDescent="0.25">
      <c r="A526" t="str">
        <f>US_Accidents_Dec20_updated[[#This Row],[ID]]</f>
        <v>A-3797215</v>
      </c>
      <c r="B526">
        <f>US_Accidents_Dec20_updated[[#This Row],[Start_Lat]]</f>
        <v>39.933280000000003</v>
      </c>
      <c r="C526">
        <f>US_Accidents_Dec20_updated[[#This Row],[Start_Lng]]</f>
        <v>-105.12365</v>
      </c>
      <c r="D526">
        <f>US_Accidents_Dec20_updated[[#This Row],[Severity]]-1</f>
        <v>2</v>
      </c>
      <c r="E526">
        <f>HOUR(US_Accidents_Dec20_updated[[#This Row],[Start_Time]])</f>
        <v>8</v>
      </c>
      <c r="F526">
        <f>DAY(US_Accidents_Dec20_updated[[#This Row],[Start_Time]])</f>
        <v>9</v>
      </c>
      <c r="G526">
        <f>MONTH(US_Accidents_Dec20_updated[[#This Row],[Start_Time]])</f>
        <v>10</v>
      </c>
      <c r="H526" t="str">
        <f>US_Accidents_Dec20_updated[[#This Row],[Description]]</f>
        <v>At 96th St/Storagetek Dr - Accident.</v>
      </c>
      <c r="I526" t="s">
        <v>50</v>
      </c>
      <c r="J526">
        <f>IF(US_Accidents_Dec20_updated[[#This Row],[Visibility(mi)]]&gt;30, 30, MROUND(US_Accidents_Dec20_updated[[#This Row],[Visibility(mi)]],5))</f>
        <v>30</v>
      </c>
      <c r="K526">
        <f>MROUND(US_Accidents_Dec20_updated[[#This Row],[Wind_Speed(mph)]],5)</f>
        <v>5</v>
      </c>
      <c r="L526">
        <f>IF(US_Accidents_Dec20_updated[[#This Row],[Precipitation(in)]]&gt;0.1, 0.1, US_Accidents_Dec20_updated[[#This Row],[Precipitation(in)]])</f>
        <v>0</v>
      </c>
    </row>
    <row r="527" spans="1:12" x14ac:dyDescent="0.25">
      <c r="A527" t="str">
        <f>US_Accidents_Dec20_updated[[#This Row],[ID]]</f>
        <v>A-3797222</v>
      </c>
      <c r="B527">
        <f>US_Accidents_Dec20_updated[[#This Row],[Start_Lat]]</f>
        <v>39.725580000000001</v>
      </c>
      <c r="C527">
        <f>US_Accidents_Dec20_updated[[#This Row],[Start_Lng]]</f>
        <v>-105.09092</v>
      </c>
      <c r="D527">
        <f>US_Accidents_Dec20_updated[[#This Row],[Severity]]-1</f>
        <v>2</v>
      </c>
      <c r="E527">
        <f>HOUR(US_Accidents_Dec20_updated[[#This Row],[Start_Time]])</f>
        <v>12</v>
      </c>
      <c r="F527">
        <f>DAY(US_Accidents_Dec20_updated[[#This Row],[Start_Time]])</f>
        <v>9</v>
      </c>
      <c r="G527">
        <f>MONTH(US_Accidents_Dec20_updated[[#This Row],[Start_Time]])</f>
        <v>10</v>
      </c>
      <c r="H527" t="str">
        <f>US_Accidents_Dec20_updated[[#This Row],[Description]]</f>
        <v>At Garrison St - Accident.</v>
      </c>
      <c r="I527" t="s">
        <v>50</v>
      </c>
      <c r="J527">
        <f>IF(US_Accidents_Dec20_updated[[#This Row],[Visibility(mi)]]&gt;30, 30, MROUND(US_Accidents_Dec20_updated[[#This Row],[Visibility(mi)]],5))</f>
        <v>20</v>
      </c>
      <c r="K527">
        <f>MROUND(US_Accidents_Dec20_updated[[#This Row],[Wind_Speed(mph)]],5)</f>
        <v>10</v>
      </c>
      <c r="L527">
        <f>IF(US_Accidents_Dec20_updated[[#This Row],[Precipitation(in)]]&gt;0.1, 0.1, US_Accidents_Dec20_updated[[#This Row],[Precipitation(in)]])</f>
        <v>0</v>
      </c>
    </row>
    <row r="528" spans="1:12" x14ac:dyDescent="0.25">
      <c r="A528" t="str">
        <f>US_Accidents_Dec20_updated[[#This Row],[ID]]</f>
        <v>A-3797231</v>
      </c>
      <c r="B528">
        <f>US_Accidents_Dec20_updated[[#This Row],[Start_Lat]]</f>
        <v>39.745260000000002</v>
      </c>
      <c r="C528">
        <f>US_Accidents_Dec20_updated[[#This Row],[Start_Lng]]</f>
        <v>-105.45768</v>
      </c>
      <c r="D528">
        <f>US_Accidents_Dec20_updated[[#This Row],[Severity]]-1</f>
        <v>2</v>
      </c>
      <c r="E528">
        <f>HOUR(US_Accidents_Dec20_updated[[#This Row],[Start_Time]])</f>
        <v>14</v>
      </c>
      <c r="F528">
        <f>DAY(US_Accidents_Dec20_updated[[#This Row],[Start_Time]])</f>
        <v>9</v>
      </c>
      <c r="G528">
        <f>MONTH(US_Accidents_Dec20_updated[[#This Row],[Start_Time]])</f>
        <v>10</v>
      </c>
      <c r="H528" t="str">
        <f>US_Accidents_Dec20_updated[[#This Row],[Description]]</f>
        <v>At CR-314/Exit 243 - Accident.</v>
      </c>
      <c r="I528" t="s">
        <v>50</v>
      </c>
      <c r="J528">
        <f>IF(US_Accidents_Dec20_updated[[#This Row],[Visibility(mi)]]&gt;30, 30, MROUND(US_Accidents_Dec20_updated[[#This Row],[Visibility(mi)]],5))</f>
        <v>10</v>
      </c>
      <c r="K528">
        <f>MROUND(US_Accidents_Dec20_updated[[#This Row],[Wind_Speed(mph)]],5)</f>
        <v>20</v>
      </c>
      <c r="L528">
        <f>IF(US_Accidents_Dec20_updated[[#This Row],[Precipitation(in)]]&gt;0.1, 0.1, US_Accidents_Dec20_updated[[#This Row],[Precipitation(in)]])</f>
        <v>0</v>
      </c>
    </row>
    <row r="529" spans="1:12" x14ac:dyDescent="0.25">
      <c r="A529" t="str">
        <f>US_Accidents_Dec20_updated[[#This Row],[ID]]</f>
        <v>A-3797232</v>
      </c>
      <c r="B529">
        <f>US_Accidents_Dec20_updated[[#This Row],[Start_Lat]]</f>
        <v>40.029539999999997</v>
      </c>
      <c r="C529">
        <f>US_Accidents_Dec20_updated[[#This Row],[Start_Lng]]</f>
        <v>-104.81823</v>
      </c>
      <c r="D529">
        <f>US_Accidents_Dec20_updated[[#This Row],[Severity]]-1</f>
        <v>2</v>
      </c>
      <c r="E529">
        <f>HOUR(US_Accidents_Dec20_updated[[#This Row],[Start_Time]])</f>
        <v>15</v>
      </c>
      <c r="F529">
        <f>DAY(US_Accidents_Dec20_updated[[#This Row],[Start_Time]])</f>
        <v>9</v>
      </c>
      <c r="G529">
        <f>MONTH(US_Accidents_Dec20_updated[[#This Row],[Start_Time]])</f>
        <v>10</v>
      </c>
      <c r="H529" t="str">
        <f>US_Accidents_Dec20_updated[[#This Row],[Description]]</f>
        <v>At CO-70/W Bridge St/E Bridge St - Accident.</v>
      </c>
      <c r="I529" t="s">
        <v>50</v>
      </c>
      <c r="J529">
        <f>IF(US_Accidents_Dec20_updated[[#This Row],[Visibility(mi)]]&gt;30, 30, MROUND(US_Accidents_Dec20_updated[[#This Row],[Visibility(mi)]],5))</f>
        <v>10</v>
      </c>
      <c r="K529">
        <f>MROUND(US_Accidents_Dec20_updated[[#This Row],[Wind_Speed(mph)]],5)</f>
        <v>0</v>
      </c>
      <c r="L529">
        <f>IF(US_Accidents_Dec20_updated[[#This Row],[Precipitation(in)]]&gt;0.1, 0.1, US_Accidents_Dec20_updated[[#This Row],[Precipitation(in)]])</f>
        <v>0</v>
      </c>
    </row>
    <row r="530" spans="1:12" x14ac:dyDescent="0.25">
      <c r="A530" t="str">
        <f>US_Accidents_Dec20_updated[[#This Row],[ID]]</f>
        <v>A-3797233</v>
      </c>
      <c r="B530">
        <f>US_Accidents_Dec20_updated[[#This Row],[Start_Lat]]</f>
        <v>39.743969999999997</v>
      </c>
      <c r="C530">
        <f>US_Accidents_Dec20_updated[[#This Row],[Start_Lng]]</f>
        <v>-105.45527</v>
      </c>
      <c r="D530">
        <f>US_Accidents_Dec20_updated[[#This Row],[Severity]]-1</f>
        <v>2</v>
      </c>
      <c r="E530">
        <f>HOUR(US_Accidents_Dec20_updated[[#This Row],[Start_Time]])</f>
        <v>14</v>
      </c>
      <c r="F530">
        <f>DAY(US_Accidents_Dec20_updated[[#This Row],[Start_Time]])</f>
        <v>9</v>
      </c>
      <c r="G530">
        <f>MONTH(US_Accidents_Dec20_updated[[#This Row],[Start_Time]])</f>
        <v>10</v>
      </c>
      <c r="H530" t="str">
        <f>US_Accidents_Dec20_updated[[#This Row],[Description]]</f>
        <v>Between US-6/Exit 244 and I-70-BL/Exit 241 - Accident. Right lane blocked.</v>
      </c>
      <c r="I530" t="s">
        <v>50</v>
      </c>
      <c r="J530">
        <f>IF(US_Accidents_Dec20_updated[[#This Row],[Visibility(mi)]]&gt;30, 30, MROUND(US_Accidents_Dec20_updated[[#This Row],[Visibility(mi)]],5))</f>
        <v>10</v>
      </c>
      <c r="K530">
        <f>MROUND(US_Accidents_Dec20_updated[[#This Row],[Wind_Speed(mph)]],5)</f>
        <v>20</v>
      </c>
      <c r="L530">
        <f>IF(US_Accidents_Dec20_updated[[#This Row],[Precipitation(in)]]&gt;0.1, 0.1, US_Accidents_Dec20_updated[[#This Row],[Precipitation(in)]])</f>
        <v>0</v>
      </c>
    </row>
    <row r="531" spans="1:12" x14ac:dyDescent="0.25">
      <c r="A531" t="str">
        <f>US_Accidents_Dec20_updated[[#This Row],[ID]]</f>
        <v>A-3797234</v>
      </c>
      <c r="B531">
        <f>US_Accidents_Dec20_updated[[#This Row],[Start_Lat]]</f>
        <v>39.743969999999997</v>
      </c>
      <c r="C531">
        <f>US_Accidents_Dec20_updated[[#This Row],[Start_Lng]]</f>
        <v>-105.45527</v>
      </c>
      <c r="D531">
        <f>US_Accidents_Dec20_updated[[#This Row],[Severity]]-1</f>
        <v>1</v>
      </c>
      <c r="E531">
        <f>HOUR(US_Accidents_Dec20_updated[[#This Row],[Start_Time]])</f>
        <v>15</v>
      </c>
      <c r="F531">
        <f>DAY(US_Accidents_Dec20_updated[[#This Row],[Start_Time]])</f>
        <v>9</v>
      </c>
      <c r="G531">
        <f>MONTH(US_Accidents_Dec20_updated[[#This Row],[Start_Time]])</f>
        <v>10</v>
      </c>
      <c r="H531" t="str">
        <f>US_Accidents_Dec20_updated[[#This Row],[Description]]</f>
        <v>Between US-6/Exit 244 and I-70-BL/Exit 241 - Accident. Right lane blocked.</v>
      </c>
      <c r="I531" t="s">
        <v>50</v>
      </c>
      <c r="J531">
        <f>IF(US_Accidents_Dec20_updated[[#This Row],[Visibility(mi)]]&gt;30, 30, MROUND(US_Accidents_Dec20_updated[[#This Row],[Visibility(mi)]],5))</f>
        <v>10</v>
      </c>
      <c r="K531">
        <f>MROUND(US_Accidents_Dec20_updated[[#This Row],[Wind_Speed(mph)]],5)</f>
        <v>15</v>
      </c>
      <c r="L531">
        <f>IF(US_Accidents_Dec20_updated[[#This Row],[Precipitation(in)]]&gt;0.1, 0.1, US_Accidents_Dec20_updated[[#This Row],[Precipitation(in)]])</f>
        <v>0</v>
      </c>
    </row>
    <row r="532" spans="1:12" x14ac:dyDescent="0.25">
      <c r="A532" t="str">
        <f>US_Accidents_Dec20_updated[[#This Row],[ID]]</f>
        <v>A-3797236</v>
      </c>
      <c r="B532">
        <f>US_Accidents_Dec20_updated[[#This Row],[Start_Lat]]</f>
        <v>40.246720000000003</v>
      </c>
      <c r="C532">
        <f>US_Accidents_Dec20_updated[[#This Row],[Start_Lng]]</f>
        <v>-104.98005999999999</v>
      </c>
      <c r="D532">
        <f>US_Accidents_Dec20_updated[[#This Row],[Severity]]-1</f>
        <v>2</v>
      </c>
      <c r="E532">
        <f>HOUR(US_Accidents_Dec20_updated[[#This Row],[Start_Time]])</f>
        <v>15</v>
      </c>
      <c r="F532">
        <f>DAY(US_Accidents_Dec20_updated[[#This Row],[Start_Time]])</f>
        <v>9</v>
      </c>
      <c r="G532">
        <f>MONTH(US_Accidents_Dec20_updated[[#This Row],[Start_Time]])</f>
        <v>10</v>
      </c>
      <c r="H532" t="str">
        <f>US_Accidents_Dec20_updated[[#This Row],[Description]]</f>
        <v>At CO-56/Exit 250 - Accident.</v>
      </c>
      <c r="I532" t="s">
        <v>50</v>
      </c>
      <c r="J532">
        <f>IF(US_Accidents_Dec20_updated[[#This Row],[Visibility(mi)]]&gt;30, 30, MROUND(US_Accidents_Dec20_updated[[#This Row],[Visibility(mi)]],5))</f>
        <v>10</v>
      </c>
      <c r="K532">
        <f>MROUND(US_Accidents_Dec20_updated[[#This Row],[Wind_Speed(mph)]],5)</f>
        <v>5</v>
      </c>
      <c r="L532">
        <f>IF(US_Accidents_Dec20_updated[[#This Row],[Precipitation(in)]]&gt;0.1, 0.1, US_Accidents_Dec20_updated[[#This Row],[Precipitation(in)]])</f>
        <v>0</v>
      </c>
    </row>
    <row r="533" spans="1:12" x14ac:dyDescent="0.25">
      <c r="A533" t="str">
        <f>US_Accidents_Dec20_updated[[#This Row],[ID]]</f>
        <v>A-3797237</v>
      </c>
      <c r="B533">
        <f>US_Accidents_Dec20_updated[[#This Row],[Start_Lat]]</f>
        <v>40.035499999999999</v>
      </c>
      <c r="C533">
        <f>US_Accidents_Dec20_updated[[#This Row],[Start_Lng]]</f>
        <v>-104.81914</v>
      </c>
      <c r="D533">
        <f>US_Accidents_Dec20_updated[[#This Row],[Severity]]-1</f>
        <v>2</v>
      </c>
      <c r="E533">
        <f>HOUR(US_Accidents_Dec20_updated[[#This Row],[Start_Time]])</f>
        <v>15</v>
      </c>
      <c r="F533">
        <f>DAY(US_Accidents_Dec20_updated[[#This Row],[Start_Time]])</f>
        <v>9</v>
      </c>
      <c r="G533">
        <f>MONTH(US_Accidents_Dec20_updated[[#This Row],[Start_Time]])</f>
        <v>10</v>
      </c>
      <c r="H533" t="str">
        <f>US_Accidents_Dec20_updated[[#This Row],[Description]]</f>
        <v>At CO-70/W Bridge St/E Bridge St - Accident. Two lanes blocked.</v>
      </c>
      <c r="I533" t="s">
        <v>50</v>
      </c>
      <c r="J533">
        <f>IF(US_Accidents_Dec20_updated[[#This Row],[Visibility(mi)]]&gt;30, 30, MROUND(US_Accidents_Dec20_updated[[#This Row],[Visibility(mi)]],5))</f>
        <v>10</v>
      </c>
      <c r="K533">
        <f>MROUND(US_Accidents_Dec20_updated[[#This Row],[Wind_Speed(mph)]],5)</f>
        <v>0</v>
      </c>
      <c r="L533">
        <f>IF(US_Accidents_Dec20_updated[[#This Row],[Precipitation(in)]]&gt;0.1, 0.1, US_Accidents_Dec20_updated[[#This Row],[Precipitation(in)]])</f>
        <v>0</v>
      </c>
    </row>
    <row r="534" spans="1:12" x14ac:dyDescent="0.25">
      <c r="A534" t="str">
        <f>US_Accidents_Dec20_updated[[#This Row],[ID]]</f>
        <v>A-3797241</v>
      </c>
      <c r="B534">
        <f>US_Accidents_Dec20_updated[[#This Row],[Start_Lat]]</f>
        <v>39.567610000000002</v>
      </c>
      <c r="C534">
        <f>US_Accidents_Dec20_updated[[#This Row],[Start_Lng]]</f>
        <v>-105.04993</v>
      </c>
      <c r="D534">
        <f>US_Accidents_Dec20_updated[[#This Row],[Severity]]-1</f>
        <v>2</v>
      </c>
      <c r="E534">
        <f>HOUR(US_Accidents_Dec20_updated[[#This Row],[Start_Time]])</f>
        <v>16</v>
      </c>
      <c r="F534">
        <f>DAY(US_Accidents_Dec20_updated[[#This Row],[Start_Time]])</f>
        <v>9</v>
      </c>
      <c r="G534">
        <f>MONTH(US_Accidents_Dec20_updated[[#This Row],[Start_Time]])</f>
        <v>10</v>
      </c>
      <c r="H534" t="str">
        <f>US_Accidents_Dec20_updated[[#This Row],[Description]]</f>
        <v>At CO-75/Platte Canyon Rd - Accident.</v>
      </c>
      <c r="I534" t="s">
        <v>50</v>
      </c>
      <c r="J534">
        <f>IF(US_Accidents_Dec20_updated[[#This Row],[Visibility(mi)]]&gt;30, 30, MROUND(US_Accidents_Dec20_updated[[#This Row],[Visibility(mi)]],5))</f>
        <v>10</v>
      </c>
      <c r="K534">
        <f>MROUND(US_Accidents_Dec20_updated[[#This Row],[Wind_Speed(mph)]],5)</f>
        <v>10</v>
      </c>
      <c r="L534">
        <f>IF(US_Accidents_Dec20_updated[[#This Row],[Precipitation(in)]]&gt;0.1, 0.1, US_Accidents_Dec20_updated[[#This Row],[Precipitation(in)]])</f>
        <v>0</v>
      </c>
    </row>
    <row r="535" spans="1:12" x14ac:dyDescent="0.25">
      <c r="A535" t="str">
        <f>US_Accidents_Dec20_updated[[#This Row],[ID]]</f>
        <v>A-3797246</v>
      </c>
      <c r="B535">
        <f>US_Accidents_Dec20_updated[[#This Row],[Start_Lat]]</f>
        <v>37.085340000000002</v>
      </c>
      <c r="C535">
        <f>US_Accidents_Dec20_updated[[#This Row],[Start_Lng]]</f>
        <v>-104.52173999999999</v>
      </c>
      <c r="D535">
        <f>US_Accidents_Dec20_updated[[#This Row],[Severity]]-1</f>
        <v>2</v>
      </c>
      <c r="E535">
        <f>HOUR(US_Accidents_Dec20_updated[[#This Row],[Start_Time]])</f>
        <v>18</v>
      </c>
      <c r="F535">
        <f>DAY(US_Accidents_Dec20_updated[[#This Row],[Start_Time]])</f>
        <v>9</v>
      </c>
      <c r="G535">
        <f>MONTH(US_Accidents_Dec20_updated[[#This Row],[Start_Time]])</f>
        <v>10</v>
      </c>
      <c r="H535" t="str">
        <f>US_Accidents_Dec20_updated[[#This Row],[Description]]</f>
        <v>At Exit 6 - Accident.</v>
      </c>
      <c r="I535" t="s">
        <v>50</v>
      </c>
      <c r="J535">
        <f>IF(US_Accidents_Dec20_updated[[#This Row],[Visibility(mi)]]&gt;30, 30, MROUND(US_Accidents_Dec20_updated[[#This Row],[Visibility(mi)]],5))</f>
        <v>10</v>
      </c>
      <c r="K535">
        <f>MROUND(US_Accidents_Dec20_updated[[#This Row],[Wind_Speed(mph)]],5)</f>
        <v>15</v>
      </c>
      <c r="L535">
        <f>IF(US_Accidents_Dec20_updated[[#This Row],[Precipitation(in)]]&gt;0.1, 0.1, US_Accidents_Dec20_updated[[#This Row],[Precipitation(in)]])</f>
        <v>0</v>
      </c>
    </row>
    <row r="536" spans="1:12" x14ac:dyDescent="0.25">
      <c r="A536" t="str">
        <f>US_Accidents_Dec20_updated[[#This Row],[ID]]</f>
        <v>A-3797247</v>
      </c>
      <c r="B536">
        <f>US_Accidents_Dec20_updated[[#This Row],[Start_Lat]]</f>
        <v>39.711620000000003</v>
      </c>
      <c r="C536">
        <f>US_Accidents_Dec20_updated[[#This Row],[Start_Lng]]</f>
        <v>-104.99944000000001</v>
      </c>
      <c r="D536">
        <f>US_Accidents_Dec20_updated[[#This Row],[Severity]]-1</f>
        <v>2</v>
      </c>
      <c r="E536">
        <f>HOUR(US_Accidents_Dec20_updated[[#This Row],[Start_Time]])</f>
        <v>17</v>
      </c>
      <c r="F536">
        <f>DAY(US_Accidents_Dec20_updated[[#This Row],[Start_Time]])</f>
        <v>9</v>
      </c>
      <c r="G536">
        <f>MONTH(US_Accidents_Dec20_updated[[#This Row],[Start_Time]])</f>
        <v>10</v>
      </c>
      <c r="H536" t="str">
        <f>US_Accidents_Dec20_updated[[#This Row],[Description]]</f>
        <v>At CO-26/Alameda Ave/Exit 208 - Accident.</v>
      </c>
      <c r="I536" t="s">
        <v>50</v>
      </c>
      <c r="J536">
        <f>IF(US_Accidents_Dec20_updated[[#This Row],[Visibility(mi)]]&gt;30, 30, MROUND(US_Accidents_Dec20_updated[[#This Row],[Visibility(mi)]],5))</f>
        <v>10</v>
      </c>
      <c r="K536">
        <f>MROUND(US_Accidents_Dec20_updated[[#This Row],[Wind_Speed(mph)]],5)</f>
        <v>10</v>
      </c>
      <c r="L536">
        <f>IF(US_Accidents_Dec20_updated[[#This Row],[Precipitation(in)]]&gt;0.1, 0.1, US_Accidents_Dec20_updated[[#This Row],[Precipitation(in)]])</f>
        <v>0</v>
      </c>
    </row>
    <row r="537" spans="1:12" x14ac:dyDescent="0.25">
      <c r="A537" t="str">
        <f>US_Accidents_Dec20_updated[[#This Row],[ID]]</f>
        <v>A-3797250</v>
      </c>
      <c r="B537">
        <f>US_Accidents_Dec20_updated[[#This Row],[Start_Lat]]</f>
        <v>39.78004</v>
      </c>
      <c r="C537">
        <f>US_Accidents_Dec20_updated[[#This Row],[Start_Lng]]</f>
        <v>-104.93171</v>
      </c>
      <c r="D537">
        <f>US_Accidents_Dec20_updated[[#This Row],[Severity]]-1</f>
        <v>2</v>
      </c>
      <c r="E537">
        <f>HOUR(US_Accidents_Dec20_updated[[#This Row],[Start_Time]])</f>
        <v>20</v>
      </c>
      <c r="F537">
        <f>DAY(US_Accidents_Dec20_updated[[#This Row],[Start_Time]])</f>
        <v>9</v>
      </c>
      <c r="G537">
        <f>MONTH(US_Accidents_Dec20_updated[[#This Row],[Start_Time]])</f>
        <v>10</v>
      </c>
      <c r="H537" t="str">
        <f>US_Accidents_Dec20_updated[[#This Row],[Description]]</f>
        <v>At Monaco St/Exit 277 - Accident.</v>
      </c>
      <c r="I537" t="s">
        <v>50</v>
      </c>
      <c r="J537">
        <f>IF(US_Accidents_Dec20_updated[[#This Row],[Visibility(mi)]]&gt;30, 30, MROUND(US_Accidents_Dec20_updated[[#This Row],[Visibility(mi)]],5))</f>
        <v>10</v>
      </c>
      <c r="K537">
        <f>MROUND(US_Accidents_Dec20_updated[[#This Row],[Wind_Speed(mph)]],5)</f>
        <v>15</v>
      </c>
      <c r="L537">
        <f>IF(US_Accidents_Dec20_updated[[#This Row],[Precipitation(in)]]&gt;0.1, 0.1, US_Accidents_Dec20_updated[[#This Row],[Precipitation(in)]])</f>
        <v>0</v>
      </c>
    </row>
    <row r="538" spans="1:12" x14ac:dyDescent="0.25">
      <c r="A538" t="str">
        <f>US_Accidents_Dec20_updated[[#This Row],[ID]]</f>
        <v>A-3798494</v>
      </c>
      <c r="B538">
        <f>US_Accidents_Dec20_updated[[#This Row],[Start_Lat]]</f>
        <v>40.349139999999998</v>
      </c>
      <c r="C538">
        <f>US_Accidents_Dec20_updated[[#This Row],[Start_Lng]]</f>
        <v>-106.74924</v>
      </c>
      <c r="D538">
        <f>US_Accidents_Dec20_updated[[#This Row],[Severity]]-1</f>
        <v>2</v>
      </c>
      <c r="E538">
        <f>HOUR(US_Accidents_Dec20_updated[[#This Row],[Start_Time]])</f>
        <v>1</v>
      </c>
      <c r="F538">
        <f>DAY(US_Accidents_Dec20_updated[[#This Row],[Start_Time]])</f>
        <v>10</v>
      </c>
      <c r="G538">
        <f>MONTH(US_Accidents_Dec20_updated[[#This Row],[Start_Time]])</f>
        <v>10</v>
      </c>
      <c r="H538" t="str">
        <f>US_Accidents_Dec20_updated[[#This Row],[Description]]</f>
        <v>At CR-20/CR-201/McKinnis Creek Rd - Accident.</v>
      </c>
      <c r="I538" t="s">
        <v>50</v>
      </c>
      <c r="J538">
        <f>IF(US_Accidents_Dec20_updated[[#This Row],[Visibility(mi)]]&gt;30, 30, MROUND(US_Accidents_Dec20_updated[[#This Row],[Visibility(mi)]],5))</f>
        <v>5</v>
      </c>
      <c r="K538">
        <f>MROUND(US_Accidents_Dec20_updated[[#This Row],[Wind_Speed(mph)]],5)</f>
        <v>10</v>
      </c>
      <c r="L538">
        <f>IF(US_Accidents_Dec20_updated[[#This Row],[Precipitation(in)]]&gt;0.1, 0.1, US_Accidents_Dec20_updated[[#This Row],[Precipitation(in)]])</f>
        <v>0</v>
      </c>
    </row>
    <row r="539" spans="1:12" x14ac:dyDescent="0.25">
      <c r="A539" t="str">
        <f>US_Accidents_Dec20_updated[[#This Row],[ID]]</f>
        <v>A-3798495</v>
      </c>
      <c r="B539">
        <f>US_Accidents_Dec20_updated[[#This Row],[Start_Lat]]</f>
        <v>40.367339999999999</v>
      </c>
      <c r="C539">
        <f>US_Accidents_Dec20_updated[[#This Row],[Start_Lng]]</f>
        <v>-106.57586000000001</v>
      </c>
      <c r="D539">
        <f>US_Accidents_Dec20_updated[[#This Row],[Severity]]-1</f>
        <v>3</v>
      </c>
      <c r="E539">
        <f>HOUR(US_Accidents_Dec20_updated[[#This Row],[Start_Time]])</f>
        <v>2</v>
      </c>
      <c r="F539">
        <f>DAY(US_Accidents_Dec20_updated[[#This Row],[Start_Time]])</f>
        <v>10</v>
      </c>
      <c r="G539">
        <f>MONTH(US_Accidents_Dec20_updated[[#This Row],[Start_Time]])</f>
        <v>10</v>
      </c>
      <c r="H539" t="str">
        <f>US_Accidents_Dec20_updated[[#This Row],[Description]]</f>
        <v>Closed at County Road 186 - Road closed due to accident.</v>
      </c>
      <c r="I539" t="s">
        <v>50</v>
      </c>
      <c r="J539">
        <f>IF(US_Accidents_Dec20_updated[[#This Row],[Visibility(mi)]]&gt;30, 30, MROUND(US_Accidents_Dec20_updated[[#This Row],[Visibility(mi)]],5))</f>
        <v>10</v>
      </c>
      <c r="K539">
        <f>MROUND(US_Accidents_Dec20_updated[[#This Row],[Wind_Speed(mph)]],5)</f>
        <v>5</v>
      </c>
      <c r="L539">
        <f>IF(US_Accidents_Dec20_updated[[#This Row],[Precipitation(in)]]&gt;0.1, 0.1, US_Accidents_Dec20_updated[[#This Row],[Precipitation(in)]])</f>
        <v>0</v>
      </c>
    </row>
    <row r="540" spans="1:12" x14ac:dyDescent="0.25">
      <c r="A540" t="str">
        <f>US_Accidents_Dec20_updated[[#This Row],[ID]]</f>
        <v>A-3798502</v>
      </c>
      <c r="B540">
        <f>US_Accidents_Dec20_updated[[#This Row],[Start_Lat]]</f>
        <v>40.331969999999998</v>
      </c>
      <c r="C540">
        <f>US_Accidents_Dec20_updated[[#This Row],[Start_Lng]]</f>
        <v>-104.98005000000001</v>
      </c>
      <c r="D540">
        <f>US_Accidents_Dec20_updated[[#This Row],[Severity]]-1</f>
        <v>2</v>
      </c>
      <c r="E540">
        <f>HOUR(US_Accidents_Dec20_updated[[#This Row],[Start_Time]])</f>
        <v>6</v>
      </c>
      <c r="F540">
        <f>DAY(US_Accidents_Dec20_updated[[#This Row],[Start_Time]])</f>
        <v>10</v>
      </c>
      <c r="G540">
        <f>MONTH(US_Accidents_Dec20_updated[[#This Row],[Start_Time]])</f>
        <v>10</v>
      </c>
      <c r="H540" t="str">
        <f>US_Accidents_Dec20_updated[[#This Row],[Description]]</f>
        <v>At CO-60/Exit 252 - Accident.</v>
      </c>
      <c r="I540" t="s">
        <v>1210</v>
      </c>
      <c r="J540">
        <f>IF(US_Accidents_Dec20_updated[[#This Row],[Visibility(mi)]]&gt;30, 30, MROUND(US_Accidents_Dec20_updated[[#This Row],[Visibility(mi)]],5))</f>
        <v>0</v>
      </c>
      <c r="K540">
        <f>MROUND(US_Accidents_Dec20_updated[[#This Row],[Wind_Speed(mph)]],5)</f>
        <v>15</v>
      </c>
      <c r="L540">
        <f>IF(US_Accidents_Dec20_updated[[#This Row],[Precipitation(in)]]&gt;0.1, 0.1, US_Accidents_Dec20_updated[[#This Row],[Precipitation(in)]])</f>
        <v>0</v>
      </c>
    </row>
    <row r="541" spans="1:12" x14ac:dyDescent="0.25">
      <c r="A541" t="str">
        <f>US_Accidents_Dec20_updated[[#This Row],[ID]]</f>
        <v>A-3798506</v>
      </c>
      <c r="B541">
        <f>US_Accidents_Dec20_updated[[#This Row],[Start_Lat]]</f>
        <v>39.342140000000001</v>
      </c>
      <c r="C541">
        <f>US_Accidents_Dec20_updated[[#This Row],[Start_Lng]]</f>
        <v>-103.84536</v>
      </c>
      <c r="D541">
        <f>US_Accidents_Dec20_updated[[#This Row],[Severity]]-1</f>
        <v>2</v>
      </c>
      <c r="E541">
        <f>HOUR(US_Accidents_Dec20_updated[[#This Row],[Start_Time]])</f>
        <v>8</v>
      </c>
      <c r="F541">
        <f>DAY(US_Accidents_Dec20_updated[[#This Row],[Start_Time]])</f>
        <v>10</v>
      </c>
      <c r="G541">
        <f>MONTH(US_Accidents_Dec20_updated[[#This Row],[Start_Time]])</f>
        <v>10</v>
      </c>
      <c r="H541" t="str">
        <f>US_Accidents_Dec20_updated[[#This Row],[Description]]</f>
        <v>At CR-134/Exit 348 - Accident.</v>
      </c>
      <c r="I541" t="s">
        <v>50</v>
      </c>
      <c r="J541">
        <f>IF(US_Accidents_Dec20_updated[[#This Row],[Visibility(mi)]]&gt;30, 30, MROUND(US_Accidents_Dec20_updated[[#This Row],[Visibility(mi)]],5))</f>
        <v>10</v>
      </c>
      <c r="K541">
        <f>MROUND(US_Accidents_Dec20_updated[[#This Row],[Wind_Speed(mph)]],5)</f>
        <v>30</v>
      </c>
      <c r="L541">
        <f>IF(US_Accidents_Dec20_updated[[#This Row],[Precipitation(in)]]&gt;0.1, 0.1, US_Accidents_Dec20_updated[[#This Row],[Precipitation(in)]])</f>
        <v>0</v>
      </c>
    </row>
    <row r="542" spans="1:12" x14ac:dyDescent="0.25">
      <c r="A542" t="str">
        <f>US_Accidents_Dec20_updated[[#This Row],[ID]]</f>
        <v>A-3798509</v>
      </c>
      <c r="B542">
        <f>US_Accidents_Dec20_updated[[#This Row],[Start_Lat]]</f>
        <v>39.842089999999999</v>
      </c>
      <c r="C542">
        <f>US_Accidents_Dec20_updated[[#This Row],[Start_Lng]]</f>
        <v>-105.03964999999999</v>
      </c>
      <c r="D542">
        <f>US_Accidents_Dec20_updated[[#This Row],[Severity]]-1</f>
        <v>2</v>
      </c>
      <c r="E542">
        <f>HOUR(US_Accidents_Dec20_updated[[#This Row],[Start_Time]])</f>
        <v>6</v>
      </c>
      <c r="F542">
        <f>DAY(US_Accidents_Dec20_updated[[#This Row],[Start_Time]])</f>
        <v>10</v>
      </c>
      <c r="G542">
        <f>MONTH(US_Accidents_Dec20_updated[[#This Row],[Start_Time]])</f>
        <v>10</v>
      </c>
      <c r="H542" t="str">
        <f>US_Accidents_Dec20_updated[[#This Row],[Description]]</f>
        <v>At Federal Blvd - Accident.</v>
      </c>
      <c r="I542" t="s">
        <v>1210</v>
      </c>
      <c r="J542">
        <f>IF(US_Accidents_Dec20_updated[[#This Row],[Visibility(mi)]]&gt;30, 30, MROUND(US_Accidents_Dec20_updated[[#This Row],[Visibility(mi)]],5))</f>
        <v>5</v>
      </c>
      <c r="K542">
        <f>MROUND(US_Accidents_Dec20_updated[[#This Row],[Wind_Speed(mph)]],5)</f>
        <v>10</v>
      </c>
      <c r="L542">
        <f>IF(US_Accidents_Dec20_updated[[#This Row],[Precipitation(in)]]&gt;0.1, 0.1, US_Accidents_Dec20_updated[[#This Row],[Precipitation(in)]])</f>
        <v>0</v>
      </c>
    </row>
    <row r="543" spans="1:12" x14ac:dyDescent="0.25">
      <c r="A543" t="str">
        <f>US_Accidents_Dec20_updated[[#This Row],[ID]]</f>
        <v>A-3798512</v>
      </c>
      <c r="B543">
        <f>US_Accidents_Dec20_updated[[#This Row],[Start_Lat]]</f>
        <v>39.725270000000002</v>
      </c>
      <c r="C543">
        <f>US_Accidents_Dec20_updated[[#This Row],[Start_Lng]]</f>
        <v>-105.17192</v>
      </c>
      <c r="D543">
        <f>US_Accidents_Dec20_updated[[#This Row],[Severity]]-1</f>
        <v>2</v>
      </c>
      <c r="E543">
        <f>HOUR(US_Accidents_Dec20_updated[[#This Row],[Start_Time]])</f>
        <v>6</v>
      </c>
      <c r="F543">
        <f>DAY(US_Accidents_Dec20_updated[[#This Row],[Start_Time]])</f>
        <v>10</v>
      </c>
      <c r="G543">
        <f>MONTH(US_Accidents_Dec20_updated[[#This Row],[Start_Time]])</f>
        <v>10</v>
      </c>
      <c r="H543" t="str">
        <f>US_Accidents_Dec20_updated[[#This Row],[Description]]</f>
        <v>At Denver West Colorado Mills Blvd - Accident.</v>
      </c>
      <c r="I543" t="s">
        <v>1210</v>
      </c>
      <c r="J543">
        <f>IF(US_Accidents_Dec20_updated[[#This Row],[Visibility(mi)]]&gt;30, 30, MROUND(US_Accidents_Dec20_updated[[#This Row],[Visibility(mi)]],5))</f>
        <v>0</v>
      </c>
      <c r="K543">
        <f>MROUND(US_Accidents_Dec20_updated[[#This Row],[Wind_Speed(mph)]],5)</f>
        <v>10</v>
      </c>
      <c r="L543">
        <f>IF(US_Accidents_Dec20_updated[[#This Row],[Precipitation(in)]]&gt;0.1, 0.1, US_Accidents_Dec20_updated[[#This Row],[Precipitation(in)]])</f>
        <v>0</v>
      </c>
    </row>
    <row r="544" spans="1:12" x14ac:dyDescent="0.25">
      <c r="A544" t="str">
        <f>US_Accidents_Dec20_updated[[#This Row],[ID]]</f>
        <v>A-3798513</v>
      </c>
      <c r="B544">
        <f>US_Accidents_Dec20_updated[[#This Row],[Start_Lat]]</f>
        <v>39.797229999999999</v>
      </c>
      <c r="C544">
        <f>US_Accidents_Dec20_updated[[#This Row],[Start_Lng]]</f>
        <v>-105.04791</v>
      </c>
      <c r="D544">
        <f>US_Accidents_Dec20_updated[[#This Row],[Severity]]-1</f>
        <v>2</v>
      </c>
      <c r="E544">
        <f>HOUR(US_Accidents_Dec20_updated[[#This Row],[Start_Time]])</f>
        <v>7</v>
      </c>
      <c r="F544">
        <f>DAY(US_Accidents_Dec20_updated[[#This Row],[Start_Time]])</f>
        <v>10</v>
      </c>
      <c r="G544">
        <f>MONTH(US_Accidents_Dec20_updated[[#This Row],[Start_Time]])</f>
        <v>10</v>
      </c>
      <c r="H544" t="str">
        <f>US_Accidents_Dec20_updated[[#This Row],[Description]]</f>
        <v>Ramp to CO-95/Sheridan Blvd - Accident.</v>
      </c>
      <c r="I544" t="s">
        <v>1210</v>
      </c>
      <c r="J544">
        <f>IF(US_Accidents_Dec20_updated[[#This Row],[Visibility(mi)]]&gt;30, 30, MROUND(US_Accidents_Dec20_updated[[#This Row],[Visibility(mi)]],5))</f>
        <v>0</v>
      </c>
      <c r="K544">
        <f>MROUND(US_Accidents_Dec20_updated[[#This Row],[Wind_Speed(mph)]],5)</f>
        <v>10</v>
      </c>
      <c r="L544">
        <f>IF(US_Accidents_Dec20_updated[[#This Row],[Precipitation(in)]]&gt;0.1, 0.1, US_Accidents_Dec20_updated[[#This Row],[Precipitation(in)]])</f>
        <v>0</v>
      </c>
    </row>
    <row r="545" spans="1:12" x14ac:dyDescent="0.25">
      <c r="A545" t="str">
        <f>US_Accidents_Dec20_updated[[#This Row],[ID]]</f>
        <v>A-3798515</v>
      </c>
      <c r="B545">
        <f>US_Accidents_Dec20_updated[[#This Row],[Start_Lat]]</f>
        <v>39.797229999999999</v>
      </c>
      <c r="C545">
        <f>US_Accidents_Dec20_updated[[#This Row],[Start_Lng]]</f>
        <v>-105.04791</v>
      </c>
      <c r="D545">
        <f>US_Accidents_Dec20_updated[[#This Row],[Severity]]-1</f>
        <v>2</v>
      </c>
      <c r="E545">
        <f>HOUR(US_Accidents_Dec20_updated[[#This Row],[Start_Time]])</f>
        <v>6</v>
      </c>
      <c r="F545">
        <f>DAY(US_Accidents_Dec20_updated[[#This Row],[Start_Time]])</f>
        <v>10</v>
      </c>
      <c r="G545">
        <f>MONTH(US_Accidents_Dec20_updated[[#This Row],[Start_Time]])</f>
        <v>10</v>
      </c>
      <c r="H545" t="str">
        <f>US_Accidents_Dec20_updated[[#This Row],[Description]]</f>
        <v>At CO-95/Sheridan Blvd/Exit 1 - Accident.</v>
      </c>
      <c r="I545" t="s">
        <v>1210</v>
      </c>
      <c r="J545">
        <f>IF(US_Accidents_Dec20_updated[[#This Row],[Visibility(mi)]]&gt;30, 30, MROUND(US_Accidents_Dec20_updated[[#This Row],[Visibility(mi)]],5))</f>
        <v>0</v>
      </c>
      <c r="K545">
        <f>MROUND(US_Accidents_Dec20_updated[[#This Row],[Wind_Speed(mph)]],5)</f>
        <v>10</v>
      </c>
      <c r="L545">
        <f>IF(US_Accidents_Dec20_updated[[#This Row],[Precipitation(in)]]&gt;0.1, 0.1, US_Accidents_Dec20_updated[[#This Row],[Precipitation(in)]])</f>
        <v>0</v>
      </c>
    </row>
    <row r="546" spans="1:12" x14ac:dyDescent="0.25">
      <c r="A546" t="str">
        <f>US_Accidents_Dec20_updated[[#This Row],[ID]]</f>
        <v>A-3798516</v>
      </c>
      <c r="B546">
        <f>US_Accidents_Dec20_updated[[#This Row],[Start_Lat]]</f>
        <v>39.796909999999997</v>
      </c>
      <c r="C546">
        <f>US_Accidents_Dec20_updated[[#This Row],[Start_Lng]]</f>
        <v>-105.04863</v>
      </c>
      <c r="D546">
        <f>US_Accidents_Dec20_updated[[#This Row],[Severity]]-1</f>
        <v>2</v>
      </c>
      <c r="E546">
        <f>HOUR(US_Accidents_Dec20_updated[[#This Row],[Start_Time]])</f>
        <v>6</v>
      </c>
      <c r="F546">
        <f>DAY(US_Accidents_Dec20_updated[[#This Row],[Start_Time]])</f>
        <v>10</v>
      </c>
      <c r="G546">
        <f>MONTH(US_Accidents_Dec20_updated[[#This Row],[Start_Time]])</f>
        <v>10</v>
      </c>
      <c r="H546" t="str">
        <f>US_Accidents_Dec20_updated[[#This Row],[Description]]</f>
        <v>At CO-95/Sheridan Blvd/Exit 1 - Accident.</v>
      </c>
      <c r="I546" t="s">
        <v>1210</v>
      </c>
      <c r="J546">
        <f>IF(US_Accidents_Dec20_updated[[#This Row],[Visibility(mi)]]&gt;30, 30, MROUND(US_Accidents_Dec20_updated[[#This Row],[Visibility(mi)]],5))</f>
        <v>0</v>
      </c>
      <c r="K546">
        <f>MROUND(US_Accidents_Dec20_updated[[#This Row],[Wind_Speed(mph)]],5)</f>
        <v>10</v>
      </c>
      <c r="L546">
        <f>IF(US_Accidents_Dec20_updated[[#This Row],[Precipitation(in)]]&gt;0.1, 0.1, US_Accidents_Dec20_updated[[#This Row],[Precipitation(in)]])</f>
        <v>0</v>
      </c>
    </row>
    <row r="547" spans="1:12" x14ac:dyDescent="0.25">
      <c r="A547" t="str">
        <f>US_Accidents_Dec20_updated[[#This Row],[ID]]</f>
        <v>A-3798518</v>
      </c>
      <c r="B547">
        <f>US_Accidents_Dec20_updated[[#This Row],[Start_Lat]]</f>
        <v>39.835050000000003</v>
      </c>
      <c r="C547">
        <f>US_Accidents_Dec20_updated[[#This Row],[Start_Lng]]</f>
        <v>-105.02072</v>
      </c>
      <c r="D547">
        <f>US_Accidents_Dec20_updated[[#This Row],[Severity]]-1</f>
        <v>2</v>
      </c>
      <c r="E547">
        <f>HOUR(US_Accidents_Dec20_updated[[#This Row],[Start_Time]])</f>
        <v>6</v>
      </c>
      <c r="F547">
        <f>DAY(US_Accidents_Dec20_updated[[#This Row],[Start_Time]])</f>
        <v>10</v>
      </c>
      <c r="G547">
        <f>MONTH(US_Accidents_Dec20_updated[[#This Row],[Start_Time]])</f>
        <v>10</v>
      </c>
      <c r="H547" t="str">
        <f>US_Accidents_Dec20_updated[[#This Row],[Description]]</f>
        <v>At Federal Blvd - Accident.</v>
      </c>
      <c r="I547" t="s">
        <v>1210</v>
      </c>
      <c r="J547">
        <f>IF(US_Accidents_Dec20_updated[[#This Row],[Visibility(mi)]]&gt;30, 30, MROUND(US_Accidents_Dec20_updated[[#This Row],[Visibility(mi)]],5))</f>
        <v>0</v>
      </c>
      <c r="K547">
        <f>MROUND(US_Accidents_Dec20_updated[[#This Row],[Wind_Speed(mph)]],5)</f>
        <v>10</v>
      </c>
      <c r="L547">
        <f>IF(US_Accidents_Dec20_updated[[#This Row],[Precipitation(in)]]&gt;0.1, 0.1, US_Accidents_Dec20_updated[[#This Row],[Precipitation(in)]])</f>
        <v>0</v>
      </c>
    </row>
    <row r="548" spans="1:12" x14ac:dyDescent="0.25">
      <c r="A548" t="str">
        <f>US_Accidents_Dec20_updated[[#This Row],[ID]]</f>
        <v>A-3798519</v>
      </c>
      <c r="B548">
        <f>US_Accidents_Dec20_updated[[#This Row],[Start_Lat]]</f>
        <v>39.644399999999997</v>
      </c>
      <c r="C548">
        <f>US_Accidents_Dec20_updated[[#This Row],[Start_Lng]]</f>
        <v>-106.30777</v>
      </c>
      <c r="D548">
        <f>US_Accidents_Dec20_updated[[#This Row],[Severity]]-1</f>
        <v>3</v>
      </c>
      <c r="E548">
        <f>HOUR(US_Accidents_Dec20_updated[[#This Row],[Start_Time]])</f>
        <v>7</v>
      </c>
      <c r="F548">
        <f>DAY(US_Accidents_Dec20_updated[[#This Row],[Start_Time]])</f>
        <v>10</v>
      </c>
      <c r="G548">
        <f>MONTH(US_Accidents_Dec20_updated[[#This Row],[Start_Time]])</f>
        <v>10</v>
      </c>
      <c r="H548" t="str">
        <f>US_Accidents_Dec20_updated[[#This Row],[Description]]</f>
        <v>Closed between Bighorn Rd/Exit 180 and CR-16/Shrine Pass Rd/Exit 190 - Road closed due to accident.</v>
      </c>
      <c r="I548" t="s">
        <v>1210</v>
      </c>
      <c r="J548">
        <f>IF(US_Accidents_Dec20_updated[[#This Row],[Visibility(mi)]]&gt;30, 30, MROUND(US_Accidents_Dec20_updated[[#This Row],[Visibility(mi)]],5))</f>
        <v>0</v>
      </c>
      <c r="K548">
        <f>MROUND(US_Accidents_Dec20_updated[[#This Row],[Wind_Speed(mph)]],5)</f>
        <v>10</v>
      </c>
      <c r="L548">
        <f>IF(US_Accidents_Dec20_updated[[#This Row],[Precipitation(in)]]&gt;0.1, 0.1, US_Accidents_Dec20_updated[[#This Row],[Precipitation(in)]])</f>
        <v>0.02</v>
      </c>
    </row>
    <row r="549" spans="1:12" x14ac:dyDescent="0.25">
      <c r="A549" t="str">
        <f>US_Accidents_Dec20_updated[[#This Row],[ID]]</f>
        <v>A-3798522</v>
      </c>
      <c r="B549">
        <f>US_Accidents_Dec20_updated[[#This Row],[Start_Lat]]</f>
        <v>39.644399999999997</v>
      </c>
      <c r="C549">
        <f>US_Accidents_Dec20_updated[[#This Row],[Start_Lng]]</f>
        <v>-106.30777</v>
      </c>
      <c r="D549">
        <f>US_Accidents_Dec20_updated[[#This Row],[Severity]]-1</f>
        <v>3</v>
      </c>
      <c r="E549">
        <f>HOUR(US_Accidents_Dec20_updated[[#This Row],[Start_Time]])</f>
        <v>6</v>
      </c>
      <c r="F549">
        <f>DAY(US_Accidents_Dec20_updated[[#This Row],[Start_Time]])</f>
        <v>10</v>
      </c>
      <c r="G549">
        <f>MONTH(US_Accidents_Dec20_updated[[#This Row],[Start_Time]])</f>
        <v>10</v>
      </c>
      <c r="H549" t="str">
        <f>US_Accidents_Dec20_updated[[#This Row],[Description]]</f>
        <v>Closed between Vail Rd/Exit 176 and CR-16/Shrine Pass Rd/Exit 190 - Road closed due to accident.</v>
      </c>
      <c r="I549" t="s">
        <v>1210</v>
      </c>
      <c r="J549">
        <f>IF(US_Accidents_Dec20_updated[[#This Row],[Visibility(mi)]]&gt;30, 30, MROUND(US_Accidents_Dec20_updated[[#This Row],[Visibility(mi)]],5))</f>
        <v>0</v>
      </c>
      <c r="K549">
        <f>MROUND(US_Accidents_Dec20_updated[[#This Row],[Wind_Speed(mph)]],5)</f>
        <v>5</v>
      </c>
      <c r="L549">
        <f>IF(US_Accidents_Dec20_updated[[#This Row],[Precipitation(in)]]&gt;0.1, 0.1, US_Accidents_Dec20_updated[[#This Row],[Precipitation(in)]])</f>
        <v>0.01</v>
      </c>
    </row>
    <row r="550" spans="1:12" x14ac:dyDescent="0.25">
      <c r="A550" t="str">
        <f>US_Accidents_Dec20_updated[[#This Row],[ID]]</f>
        <v>A-3798523</v>
      </c>
      <c r="B550">
        <f>US_Accidents_Dec20_updated[[#This Row],[Start_Lat]]</f>
        <v>39.711109999999998</v>
      </c>
      <c r="C550">
        <f>US_Accidents_Dec20_updated[[#This Row],[Start_Lng]]</f>
        <v>-104.82666999999999</v>
      </c>
      <c r="D550">
        <f>US_Accidents_Dec20_updated[[#This Row],[Severity]]-1</f>
        <v>2</v>
      </c>
      <c r="E550">
        <f>HOUR(US_Accidents_Dec20_updated[[#This Row],[Start_Time]])</f>
        <v>7</v>
      </c>
      <c r="F550">
        <f>DAY(US_Accidents_Dec20_updated[[#This Row],[Start_Time]])</f>
        <v>10</v>
      </c>
      <c r="G550">
        <f>MONTH(US_Accidents_Dec20_updated[[#This Row],[Start_Time]])</f>
        <v>10</v>
      </c>
      <c r="H550" t="str">
        <f>US_Accidents_Dec20_updated[[#This Row],[Description]]</f>
        <v>At E Alameda Ave/Exit 8 - Accident.</v>
      </c>
      <c r="I550" t="s">
        <v>1210</v>
      </c>
      <c r="J550">
        <f>IF(US_Accidents_Dec20_updated[[#This Row],[Visibility(mi)]]&gt;30, 30, MROUND(US_Accidents_Dec20_updated[[#This Row],[Visibility(mi)]],5))</f>
        <v>5</v>
      </c>
      <c r="K550">
        <f>MROUND(US_Accidents_Dec20_updated[[#This Row],[Wind_Speed(mph)]],5)</f>
        <v>5</v>
      </c>
      <c r="L550">
        <f>IF(US_Accidents_Dec20_updated[[#This Row],[Precipitation(in)]]&gt;0.1, 0.1, US_Accidents_Dec20_updated[[#This Row],[Precipitation(in)]])</f>
        <v>0</v>
      </c>
    </row>
    <row r="551" spans="1:12" x14ac:dyDescent="0.25">
      <c r="A551" t="str">
        <f>US_Accidents_Dec20_updated[[#This Row],[ID]]</f>
        <v>A-3798525</v>
      </c>
      <c r="B551">
        <f>US_Accidents_Dec20_updated[[#This Row],[Start_Lat]]</f>
        <v>39.711620000000003</v>
      </c>
      <c r="C551">
        <f>US_Accidents_Dec20_updated[[#This Row],[Start_Lng]]</f>
        <v>-104.99944000000001</v>
      </c>
      <c r="D551">
        <f>US_Accidents_Dec20_updated[[#This Row],[Severity]]-1</f>
        <v>2</v>
      </c>
      <c r="E551">
        <f>HOUR(US_Accidents_Dec20_updated[[#This Row],[Start_Time]])</f>
        <v>7</v>
      </c>
      <c r="F551">
        <f>DAY(US_Accidents_Dec20_updated[[#This Row],[Start_Time]])</f>
        <v>10</v>
      </c>
      <c r="G551">
        <f>MONTH(US_Accidents_Dec20_updated[[#This Row],[Start_Time]])</f>
        <v>10</v>
      </c>
      <c r="H551" t="str">
        <f>US_Accidents_Dec20_updated[[#This Row],[Description]]</f>
        <v>At CO-26/Alameda Ave/Exit 208 - Accident.</v>
      </c>
      <c r="I551" t="s">
        <v>1210</v>
      </c>
      <c r="J551">
        <f>IF(US_Accidents_Dec20_updated[[#This Row],[Visibility(mi)]]&gt;30, 30, MROUND(US_Accidents_Dec20_updated[[#This Row],[Visibility(mi)]],5))</f>
        <v>5</v>
      </c>
      <c r="K551">
        <f>MROUND(US_Accidents_Dec20_updated[[#This Row],[Wind_Speed(mph)]],5)</f>
        <v>10</v>
      </c>
      <c r="L551">
        <f>IF(US_Accidents_Dec20_updated[[#This Row],[Precipitation(in)]]&gt;0.1, 0.1, US_Accidents_Dec20_updated[[#This Row],[Precipitation(in)]])</f>
        <v>0</v>
      </c>
    </row>
    <row r="552" spans="1:12" x14ac:dyDescent="0.25">
      <c r="A552" t="str">
        <f>US_Accidents_Dec20_updated[[#This Row],[ID]]</f>
        <v>A-3798526</v>
      </c>
      <c r="B552">
        <f>US_Accidents_Dec20_updated[[#This Row],[Start_Lat]]</f>
        <v>39.655320000000003</v>
      </c>
      <c r="C552">
        <f>US_Accidents_Dec20_updated[[#This Row],[Start_Lng]]</f>
        <v>-104.83398</v>
      </c>
      <c r="D552">
        <f>US_Accidents_Dec20_updated[[#This Row],[Severity]]-1</f>
        <v>2</v>
      </c>
      <c r="E552">
        <f>HOUR(US_Accidents_Dec20_updated[[#This Row],[Start_Time]])</f>
        <v>8</v>
      </c>
      <c r="F552">
        <f>DAY(US_Accidents_Dec20_updated[[#This Row],[Start_Time]])</f>
        <v>10</v>
      </c>
      <c r="G552">
        <f>MONTH(US_Accidents_Dec20_updated[[#This Row],[Start_Time]])</f>
        <v>10</v>
      </c>
      <c r="H552" t="str">
        <f>US_Accidents_Dec20_updated[[#This Row],[Description]]</f>
        <v>At I-225 - Accident.</v>
      </c>
      <c r="I552" t="s">
        <v>1210</v>
      </c>
      <c r="J552">
        <f>IF(US_Accidents_Dec20_updated[[#This Row],[Visibility(mi)]]&gt;30, 30, MROUND(US_Accidents_Dec20_updated[[#This Row],[Visibility(mi)]],5))</f>
        <v>0</v>
      </c>
      <c r="K552">
        <f>MROUND(US_Accidents_Dec20_updated[[#This Row],[Wind_Speed(mph)]],5)</f>
        <v>5</v>
      </c>
      <c r="L552">
        <f>IF(US_Accidents_Dec20_updated[[#This Row],[Precipitation(in)]]&gt;0.1, 0.1, US_Accidents_Dec20_updated[[#This Row],[Precipitation(in)]])</f>
        <v>0.04</v>
      </c>
    </row>
    <row r="553" spans="1:12" x14ac:dyDescent="0.25">
      <c r="A553" t="str">
        <f>US_Accidents_Dec20_updated[[#This Row],[ID]]</f>
        <v>A-3798527</v>
      </c>
      <c r="B553">
        <f>US_Accidents_Dec20_updated[[#This Row],[Start_Lat]]</f>
        <v>39.778300000000002</v>
      </c>
      <c r="C553">
        <f>US_Accidents_Dec20_updated[[#This Row],[Start_Lng]]</f>
        <v>-104.89807</v>
      </c>
      <c r="D553">
        <f>US_Accidents_Dec20_updated[[#This Row],[Severity]]-1</f>
        <v>2</v>
      </c>
      <c r="E553">
        <f>HOUR(US_Accidents_Dec20_updated[[#This Row],[Start_Time]])</f>
        <v>7</v>
      </c>
      <c r="F553">
        <f>DAY(US_Accidents_Dec20_updated[[#This Row],[Start_Time]])</f>
        <v>10</v>
      </c>
      <c r="G553">
        <f>MONTH(US_Accidents_Dec20_updated[[#This Row],[Start_Time]])</f>
        <v>10</v>
      </c>
      <c r="H553" t="str">
        <f>US_Accidents_Dec20_updated[[#This Row],[Description]]</f>
        <v>At I-270/Exit 279 - Accident.</v>
      </c>
      <c r="I553" t="s">
        <v>1210</v>
      </c>
      <c r="J553">
        <f>IF(US_Accidents_Dec20_updated[[#This Row],[Visibility(mi)]]&gt;30, 30, MROUND(US_Accidents_Dec20_updated[[#This Row],[Visibility(mi)]],5))</f>
        <v>0</v>
      </c>
      <c r="K553">
        <f>MROUND(US_Accidents_Dec20_updated[[#This Row],[Wind_Speed(mph)]],5)</f>
        <v>10</v>
      </c>
      <c r="L553">
        <f>IF(US_Accidents_Dec20_updated[[#This Row],[Precipitation(in)]]&gt;0.1, 0.1, US_Accidents_Dec20_updated[[#This Row],[Precipitation(in)]])</f>
        <v>0</v>
      </c>
    </row>
    <row r="554" spans="1:12" x14ac:dyDescent="0.25">
      <c r="A554" t="str">
        <f>US_Accidents_Dec20_updated[[#This Row],[ID]]</f>
        <v>A-3798529</v>
      </c>
      <c r="B554">
        <f>US_Accidents_Dec20_updated[[#This Row],[Start_Lat]]</f>
        <v>39.823909999999998</v>
      </c>
      <c r="C554">
        <f>US_Accidents_Dec20_updated[[#This Row],[Start_Lng]]</f>
        <v>-104.96168</v>
      </c>
      <c r="D554">
        <f>US_Accidents_Dec20_updated[[#This Row],[Severity]]-1</f>
        <v>2</v>
      </c>
      <c r="E554">
        <f>HOUR(US_Accidents_Dec20_updated[[#This Row],[Start_Time]])</f>
        <v>8</v>
      </c>
      <c r="F554">
        <f>DAY(US_Accidents_Dec20_updated[[#This Row],[Start_Time]])</f>
        <v>10</v>
      </c>
      <c r="G554">
        <f>MONTH(US_Accidents_Dec20_updated[[#This Row],[Start_Time]])</f>
        <v>10</v>
      </c>
      <c r="H554" t="str">
        <f>US_Accidents_Dec20_updated[[#This Row],[Description]]</f>
        <v>At I-270/Exit 6 - Accident.</v>
      </c>
      <c r="I554" t="s">
        <v>4892</v>
      </c>
      <c r="J554">
        <f>IF(US_Accidents_Dec20_updated[[#This Row],[Visibility(mi)]]&gt;30, 30, MROUND(US_Accidents_Dec20_updated[[#This Row],[Visibility(mi)]],5))</f>
        <v>0</v>
      </c>
      <c r="K554">
        <f>MROUND(US_Accidents_Dec20_updated[[#This Row],[Wind_Speed(mph)]],5)</f>
        <v>10</v>
      </c>
      <c r="L554">
        <f>IF(US_Accidents_Dec20_updated[[#This Row],[Precipitation(in)]]&gt;0.1, 0.1, US_Accidents_Dec20_updated[[#This Row],[Precipitation(in)]])</f>
        <v>0</v>
      </c>
    </row>
    <row r="555" spans="1:12" x14ac:dyDescent="0.25">
      <c r="A555" t="str">
        <f>US_Accidents_Dec20_updated[[#This Row],[ID]]</f>
        <v>A-3798530</v>
      </c>
      <c r="B555">
        <f>US_Accidents_Dec20_updated[[#This Row],[Start_Lat]]</f>
        <v>39.563459999999999</v>
      </c>
      <c r="C555">
        <f>US_Accidents_Dec20_updated[[#This Row],[Start_Lng]]</f>
        <v>-104.88799</v>
      </c>
      <c r="D555">
        <f>US_Accidents_Dec20_updated[[#This Row],[Severity]]-1</f>
        <v>2</v>
      </c>
      <c r="E555">
        <f>HOUR(US_Accidents_Dec20_updated[[#This Row],[Start_Time]])</f>
        <v>7</v>
      </c>
      <c r="F555">
        <f>DAY(US_Accidents_Dec20_updated[[#This Row],[Start_Time]])</f>
        <v>10</v>
      </c>
      <c r="G555">
        <f>MONTH(US_Accidents_Dec20_updated[[#This Row],[Start_Time]])</f>
        <v>10</v>
      </c>
      <c r="H555" t="str">
        <f>US_Accidents_Dec20_updated[[#This Row],[Description]]</f>
        <v>At Quebec St - Accident.</v>
      </c>
      <c r="I555" t="s">
        <v>1210</v>
      </c>
      <c r="J555">
        <f>IF(US_Accidents_Dec20_updated[[#This Row],[Visibility(mi)]]&gt;30, 30, MROUND(US_Accidents_Dec20_updated[[#This Row],[Visibility(mi)]],5))</f>
        <v>5</v>
      </c>
      <c r="K555">
        <f>MROUND(US_Accidents_Dec20_updated[[#This Row],[Wind_Speed(mph)]],5)</f>
        <v>10</v>
      </c>
      <c r="L555">
        <f>IF(US_Accidents_Dec20_updated[[#This Row],[Precipitation(in)]]&gt;0.1, 0.1, US_Accidents_Dec20_updated[[#This Row],[Precipitation(in)]])</f>
        <v>0</v>
      </c>
    </row>
    <row r="556" spans="1:12" x14ac:dyDescent="0.25">
      <c r="A556" t="str">
        <f>US_Accidents_Dec20_updated[[#This Row],[ID]]</f>
        <v>A-3798535</v>
      </c>
      <c r="B556">
        <f>US_Accidents_Dec20_updated[[#This Row],[Start_Lat]]</f>
        <v>39.797229999999999</v>
      </c>
      <c r="C556">
        <f>US_Accidents_Dec20_updated[[#This Row],[Start_Lng]]</f>
        <v>-105.04791</v>
      </c>
      <c r="D556">
        <f>US_Accidents_Dec20_updated[[#This Row],[Severity]]-1</f>
        <v>2</v>
      </c>
      <c r="E556">
        <f>HOUR(US_Accidents_Dec20_updated[[#This Row],[Start_Time]])</f>
        <v>8</v>
      </c>
      <c r="F556">
        <f>DAY(US_Accidents_Dec20_updated[[#This Row],[Start_Time]])</f>
        <v>10</v>
      </c>
      <c r="G556">
        <f>MONTH(US_Accidents_Dec20_updated[[#This Row],[Start_Time]])</f>
        <v>10</v>
      </c>
      <c r="H556" t="str">
        <f>US_Accidents_Dec20_updated[[#This Row],[Description]]</f>
        <v>Ramp to CO-95/Sheridan Blvd - Accident.</v>
      </c>
      <c r="I556" t="s">
        <v>4892</v>
      </c>
      <c r="J556">
        <f>IF(US_Accidents_Dec20_updated[[#This Row],[Visibility(mi)]]&gt;30, 30, MROUND(US_Accidents_Dec20_updated[[#This Row],[Visibility(mi)]],5))</f>
        <v>0</v>
      </c>
      <c r="K556">
        <f>MROUND(US_Accidents_Dec20_updated[[#This Row],[Wind_Speed(mph)]],5)</f>
        <v>10</v>
      </c>
      <c r="L556">
        <f>IF(US_Accidents_Dec20_updated[[#This Row],[Precipitation(in)]]&gt;0.1, 0.1, US_Accidents_Dec20_updated[[#This Row],[Precipitation(in)]])</f>
        <v>0</v>
      </c>
    </row>
    <row r="557" spans="1:12" x14ac:dyDescent="0.25">
      <c r="A557" t="str">
        <f>US_Accidents_Dec20_updated[[#This Row],[ID]]</f>
        <v>A-3798538</v>
      </c>
      <c r="B557">
        <f>US_Accidents_Dec20_updated[[#This Row],[Start_Lat]]</f>
        <v>39.729680000000002</v>
      </c>
      <c r="C557">
        <f>US_Accidents_Dec20_updated[[#This Row],[Start_Lng]]</f>
        <v>-104.82517</v>
      </c>
      <c r="D557">
        <f>US_Accidents_Dec20_updated[[#This Row],[Severity]]-1</f>
        <v>2</v>
      </c>
      <c r="E557">
        <f>HOUR(US_Accidents_Dec20_updated[[#This Row],[Start_Time]])</f>
        <v>7</v>
      </c>
      <c r="F557">
        <f>DAY(US_Accidents_Dec20_updated[[#This Row],[Start_Time]])</f>
        <v>10</v>
      </c>
      <c r="G557">
        <f>MONTH(US_Accidents_Dec20_updated[[#This Row],[Start_Time]])</f>
        <v>10</v>
      </c>
      <c r="H557" t="str">
        <f>US_Accidents_Dec20_updated[[#This Row],[Description]]</f>
        <v>At CO-30/6th Ave/Exit 9 - Accident.</v>
      </c>
      <c r="I557" t="s">
        <v>1210</v>
      </c>
      <c r="J557">
        <f>IF(US_Accidents_Dec20_updated[[#This Row],[Visibility(mi)]]&gt;30, 30, MROUND(US_Accidents_Dec20_updated[[#This Row],[Visibility(mi)]],5))</f>
        <v>0</v>
      </c>
      <c r="K557">
        <f>MROUND(US_Accidents_Dec20_updated[[#This Row],[Wind_Speed(mph)]],5)</f>
        <v>5</v>
      </c>
      <c r="L557">
        <f>IF(US_Accidents_Dec20_updated[[#This Row],[Precipitation(in)]]&gt;0.1, 0.1, US_Accidents_Dec20_updated[[#This Row],[Precipitation(in)]])</f>
        <v>0</v>
      </c>
    </row>
    <row r="558" spans="1:12" x14ac:dyDescent="0.25">
      <c r="A558" t="str">
        <f>US_Accidents_Dec20_updated[[#This Row],[ID]]</f>
        <v>A-3798541</v>
      </c>
      <c r="B558">
        <f>US_Accidents_Dec20_updated[[#This Row],[Start_Lat]]</f>
        <v>39.90016</v>
      </c>
      <c r="C558">
        <f>US_Accidents_Dec20_updated[[#This Row],[Start_Lng]]</f>
        <v>-104.98815999999999</v>
      </c>
      <c r="D558">
        <f>US_Accidents_Dec20_updated[[#This Row],[Severity]]-1</f>
        <v>2</v>
      </c>
      <c r="E558">
        <f>HOUR(US_Accidents_Dec20_updated[[#This Row],[Start_Time]])</f>
        <v>10</v>
      </c>
      <c r="F558">
        <f>DAY(US_Accidents_Dec20_updated[[#This Row],[Start_Time]])</f>
        <v>10</v>
      </c>
      <c r="G558">
        <f>MONTH(US_Accidents_Dec20_updated[[#This Row],[Start_Time]])</f>
        <v>10</v>
      </c>
      <c r="H558" t="str">
        <f>US_Accidents_Dec20_updated[[#This Row],[Description]]</f>
        <v>At 104th Ave/Exit 221 - Accident.</v>
      </c>
      <c r="I558" t="s">
        <v>1210</v>
      </c>
      <c r="J558">
        <f>IF(US_Accidents_Dec20_updated[[#This Row],[Visibility(mi)]]&gt;30, 30, MROUND(US_Accidents_Dec20_updated[[#This Row],[Visibility(mi)]],5))</f>
        <v>0</v>
      </c>
      <c r="K558">
        <f>MROUND(US_Accidents_Dec20_updated[[#This Row],[Wind_Speed(mph)]],5)</f>
        <v>5</v>
      </c>
      <c r="L558">
        <f>IF(US_Accidents_Dec20_updated[[#This Row],[Precipitation(in)]]&gt;0.1, 0.1, US_Accidents_Dec20_updated[[#This Row],[Precipitation(in)]])</f>
        <v>0</v>
      </c>
    </row>
    <row r="559" spans="1:12" x14ac:dyDescent="0.25">
      <c r="A559" t="str">
        <f>US_Accidents_Dec20_updated[[#This Row],[ID]]</f>
        <v>A-3798542</v>
      </c>
      <c r="B559">
        <f>US_Accidents_Dec20_updated[[#This Row],[Start_Lat]]</f>
        <v>39.779879999999999</v>
      </c>
      <c r="C559">
        <f>US_Accidents_Dec20_updated[[#This Row],[Start_Lng]]</f>
        <v>-105.13800999999999</v>
      </c>
      <c r="D559">
        <f>US_Accidents_Dec20_updated[[#This Row],[Severity]]-1</f>
        <v>3</v>
      </c>
      <c r="E559">
        <f>HOUR(US_Accidents_Dec20_updated[[#This Row],[Start_Time]])</f>
        <v>8</v>
      </c>
      <c r="F559">
        <f>DAY(US_Accidents_Dec20_updated[[#This Row],[Start_Time]])</f>
        <v>10</v>
      </c>
      <c r="G559">
        <f>MONTH(US_Accidents_Dec20_updated[[#This Row],[Start_Time]])</f>
        <v>10</v>
      </c>
      <c r="H559" t="str">
        <f>US_Accidents_Dec20_updated[[#This Row],[Description]]</f>
        <v>Closed at CO-58/Exit 265 - Road closed due to accident.</v>
      </c>
      <c r="I559" t="s">
        <v>4892</v>
      </c>
      <c r="J559">
        <f>IF(US_Accidents_Dec20_updated[[#This Row],[Visibility(mi)]]&gt;30, 30, MROUND(US_Accidents_Dec20_updated[[#This Row],[Visibility(mi)]],5))</f>
        <v>0</v>
      </c>
      <c r="K559">
        <f>MROUND(US_Accidents_Dec20_updated[[#This Row],[Wind_Speed(mph)]],5)</f>
        <v>10</v>
      </c>
      <c r="L559">
        <f>IF(US_Accidents_Dec20_updated[[#This Row],[Precipitation(in)]]&gt;0.1, 0.1, US_Accidents_Dec20_updated[[#This Row],[Precipitation(in)]])</f>
        <v>0</v>
      </c>
    </row>
    <row r="560" spans="1:12" x14ac:dyDescent="0.25">
      <c r="A560" t="str">
        <f>US_Accidents_Dec20_updated[[#This Row],[ID]]</f>
        <v>A-3798546</v>
      </c>
      <c r="B560">
        <f>US_Accidents_Dec20_updated[[#This Row],[Start_Lat]]</f>
        <v>39.700429999999997</v>
      </c>
      <c r="C560">
        <f>US_Accidents_Dec20_updated[[#This Row],[Start_Lng]]</f>
        <v>-104.8292</v>
      </c>
      <c r="D560">
        <f>US_Accidents_Dec20_updated[[#This Row],[Severity]]-1</f>
        <v>2</v>
      </c>
      <c r="E560">
        <f>HOUR(US_Accidents_Dec20_updated[[#This Row],[Start_Time]])</f>
        <v>9</v>
      </c>
      <c r="F560">
        <f>DAY(US_Accidents_Dec20_updated[[#This Row],[Start_Time]])</f>
        <v>10</v>
      </c>
      <c r="G560">
        <f>MONTH(US_Accidents_Dec20_updated[[#This Row],[Start_Time]])</f>
        <v>10</v>
      </c>
      <c r="H560" t="str">
        <f>US_Accidents_Dec20_updated[[#This Row],[Description]]</f>
        <v>At Mississippi Ave/Exit 7 - Accident.</v>
      </c>
      <c r="I560" t="s">
        <v>1210</v>
      </c>
      <c r="J560">
        <f>IF(US_Accidents_Dec20_updated[[#This Row],[Visibility(mi)]]&gt;30, 30, MROUND(US_Accidents_Dec20_updated[[#This Row],[Visibility(mi)]],5))</f>
        <v>0</v>
      </c>
      <c r="K560">
        <f>MROUND(US_Accidents_Dec20_updated[[#This Row],[Wind_Speed(mph)]],5)</f>
        <v>5</v>
      </c>
      <c r="L560">
        <f>IF(US_Accidents_Dec20_updated[[#This Row],[Precipitation(in)]]&gt;0.1, 0.1, US_Accidents_Dec20_updated[[#This Row],[Precipitation(in)]])</f>
        <v>0.08</v>
      </c>
    </row>
    <row r="561" spans="1:12" x14ac:dyDescent="0.25">
      <c r="A561" t="str">
        <f>US_Accidents_Dec20_updated[[#This Row],[ID]]</f>
        <v>A-3798547</v>
      </c>
      <c r="B561">
        <f>US_Accidents_Dec20_updated[[#This Row],[Start_Lat]]</f>
        <v>39.809629999999999</v>
      </c>
      <c r="C561">
        <f>US_Accidents_Dec20_updated[[#This Row],[Start_Lng]]</f>
        <v>-104.98308</v>
      </c>
      <c r="D561">
        <f>US_Accidents_Dec20_updated[[#This Row],[Severity]]-1</f>
        <v>2</v>
      </c>
      <c r="E561">
        <f>HOUR(US_Accidents_Dec20_updated[[#This Row],[Start_Time]])</f>
        <v>9</v>
      </c>
      <c r="F561">
        <f>DAY(US_Accidents_Dec20_updated[[#This Row],[Start_Time]])</f>
        <v>10</v>
      </c>
      <c r="G561">
        <f>MONTH(US_Accidents_Dec20_updated[[#This Row],[Start_Time]])</f>
        <v>10</v>
      </c>
      <c r="H561" t="str">
        <f>US_Accidents_Dec20_updated[[#This Row],[Description]]</f>
        <v>At I-76/Exit 216 - Accident.</v>
      </c>
      <c r="I561" t="s">
        <v>1210</v>
      </c>
      <c r="J561">
        <f>IF(US_Accidents_Dec20_updated[[#This Row],[Visibility(mi)]]&gt;30, 30, MROUND(US_Accidents_Dec20_updated[[#This Row],[Visibility(mi)]],5))</f>
        <v>0</v>
      </c>
      <c r="K561">
        <f>MROUND(US_Accidents_Dec20_updated[[#This Row],[Wind_Speed(mph)]],5)</f>
        <v>10</v>
      </c>
      <c r="L561">
        <f>IF(US_Accidents_Dec20_updated[[#This Row],[Precipitation(in)]]&gt;0.1, 0.1, US_Accidents_Dec20_updated[[#This Row],[Precipitation(in)]])</f>
        <v>0</v>
      </c>
    </row>
    <row r="562" spans="1:12" x14ac:dyDescent="0.25">
      <c r="A562" t="str">
        <f>US_Accidents_Dec20_updated[[#This Row],[ID]]</f>
        <v>A-3798550</v>
      </c>
      <c r="B562">
        <f>US_Accidents_Dec20_updated[[#This Row],[Start_Lat]]</f>
        <v>40.27178</v>
      </c>
      <c r="C562">
        <f>US_Accidents_Dec20_updated[[#This Row],[Start_Lng]]</f>
        <v>-103.58407</v>
      </c>
      <c r="D562">
        <f>US_Accidents_Dec20_updated[[#This Row],[Severity]]-1</f>
        <v>3</v>
      </c>
      <c r="E562">
        <f>HOUR(US_Accidents_Dec20_updated[[#This Row],[Start_Time]])</f>
        <v>10</v>
      </c>
      <c r="F562">
        <f>DAY(US_Accidents_Dec20_updated[[#This Row],[Start_Time]])</f>
        <v>10</v>
      </c>
      <c r="G562">
        <f>MONTH(US_Accidents_Dec20_updated[[#This Row],[Start_Time]])</f>
        <v>10</v>
      </c>
      <c r="H562" t="str">
        <f>US_Accidents_Dec20_updated[[#This Row],[Description]]</f>
        <v>Closed between US-6/Exit 92 and CO-71/Colorado Ave/Exit 90 - Road closed due to accident.</v>
      </c>
      <c r="I562" t="s">
        <v>1210</v>
      </c>
      <c r="J562">
        <f>IF(US_Accidents_Dec20_updated[[#This Row],[Visibility(mi)]]&gt;30, 30, MROUND(US_Accidents_Dec20_updated[[#This Row],[Visibility(mi)]],5))</f>
        <v>0</v>
      </c>
      <c r="K562">
        <f>MROUND(US_Accidents_Dec20_updated[[#This Row],[Wind_Speed(mph)]],5)</f>
        <v>20</v>
      </c>
      <c r="L562">
        <f>IF(US_Accidents_Dec20_updated[[#This Row],[Precipitation(in)]]&gt;0.1, 0.1, US_Accidents_Dec20_updated[[#This Row],[Precipitation(in)]])</f>
        <v>0</v>
      </c>
    </row>
    <row r="563" spans="1:12" x14ac:dyDescent="0.25">
      <c r="A563" t="str">
        <f>US_Accidents_Dec20_updated[[#This Row],[ID]]</f>
        <v>A-3798553</v>
      </c>
      <c r="B563">
        <f>US_Accidents_Dec20_updated[[#This Row],[Start_Lat]]</f>
        <v>39.92445</v>
      </c>
      <c r="C563">
        <f>US_Accidents_Dec20_updated[[#This Row],[Start_Lng]]</f>
        <v>-105.1112</v>
      </c>
      <c r="D563">
        <f>US_Accidents_Dec20_updated[[#This Row],[Severity]]-1</f>
        <v>2</v>
      </c>
      <c r="E563">
        <f>HOUR(US_Accidents_Dec20_updated[[#This Row],[Start_Time]])</f>
        <v>10</v>
      </c>
      <c r="F563">
        <f>DAY(US_Accidents_Dec20_updated[[#This Row],[Start_Time]])</f>
        <v>10</v>
      </c>
      <c r="G563">
        <f>MONTH(US_Accidents_Dec20_updated[[#This Row],[Start_Time]])</f>
        <v>10</v>
      </c>
      <c r="H563" t="str">
        <f>US_Accidents_Dec20_updated[[#This Row],[Description]]</f>
        <v>At Wadsworth Pky/CO-121/CO-128 - Accident.</v>
      </c>
      <c r="I563" t="s">
        <v>1210</v>
      </c>
      <c r="J563">
        <f>IF(US_Accidents_Dec20_updated[[#This Row],[Visibility(mi)]]&gt;30, 30, MROUND(US_Accidents_Dec20_updated[[#This Row],[Visibility(mi)]],5))</f>
        <v>0</v>
      </c>
      <c r="K563">
        <f>MROUND(US_Accidents_Dec20_updated[[#This Row],[Wind_Speed(mph)]],5)</f>
        <v>5</v>
      </c>
      <c r="L563">
        <f>IF(US_Accidents_Dec20_updated[[#This Row],[Precipitation(in)]]&gt;0.1, 0.1, US_Accidents_Dec20_updated[[#This Row],[Precipitation(in)]])</f>
        <v>0</v>
      </c>
    </row>
    <row r="564" spans="1:12" x14ac:dyDescent="0.25">
      <c r="A564" t="str">
        <f>US_Accidents_Dec20_updated[[#This Row],[ID]]</f>
        <v>A-3798555</v>
      </c>
      <c r="B564">
        <f>US_Accidents_Dec20_updated[[#This Row],[Start_Lat]]</f>
        <v>39.885210000000001</v>
      </c>
      <c r="C564">
        <f>US_Accidents_Dec20_updated[[#This Row],[Start_Lng]]</f>
        <v>-104.98766000000001</v>
      </c>
      <c r="D564">
        <f>US_Accidents_Dec20_updated[[#This Row],[Severity]]-1</f>
        <v>2</v>
      </c>
      <c r="E564">
        <f>HOUR(US_Accidents_Dec20_updated[[#This Row],[Start_Time]])</f>
        <v>10</v>
      </c>
      <c r="F564">
        <f>DAY(US_Accidents_Dec20_updated[[#This Row],[Start_Time]])</f>
        <v>10</v>
      </c>
      <c r="G564">
        <f>MONTH(US_Accidents_Dec20_updated[[#This Row],[Start_Time]])</f>
        <v>10</v>
      </c>
      <c r="H564" t="str">
        <f>US_Accidents_Dec20_updated[[#This Row],[Description]]</f>
        <v>At 104th Ave/Exit 221 - Accident.</v>
      </c>
      <c r="I564" t="s">
        <v>1210</v>
      </c>
      <c r="J564">
        <f>IF(US_Accidents_Dec20_updated[[#This Row],[Visibility(mi)]]&gt;30, 30, MROUND(US_Accidents_Dec20_updated[[#This Row],[Visibility(mi)]],5))</f>
        <v>0</v>
      </c>
      <c r="K564">
        <f>MROUND(US_Accidents_Dec20_updated[[#This Row],[Wind_Speed(mph)]],5)</f>
        <v>5</v>
      </c>
      <c r="L564">
        <f>IF(US_Accidents_Dec20_updated[[#This Row],[Precipitation(in)]]&gt;0.1, 0.1, US_Accidents_Dec20_updated[[#This Row],[Precipitation(in)]])</f>
        <v>0</v>
      </c>
    </row>
    <row r="565" spans="1:12" x14ac:dyDescent="0.25">
      <c r="A565" t="str">
        <f>US_Accidents_Dec20_updated[[#This Row],[ID]]</f>
        <v>A-3798557</v>
      </c>
      <c r="B565">
        <f>US_Accidents_Dec20_updated[[#This Row],[Start_Lat]]</f>
        <v>39.827599999999997</v>
      </c>
      <c r="C565">
        <f>US_Accidents_Dec20_updated[[#This Row],[Start_Lng]]</f>
        <v>-104.98729</v>
      </c>
      <c r="D565">
        <f>US_Accidents_Dec20_updated[[#This Row],[Severity]]-1</f>
        <v>2</v>
      </c>
      <c r="E565">
        <f>HOUR(US_Accidents_Dec20_updated[[#This Row],[Start_Time]])</f>
        <v>11</v>
      </c>
      <c r="F565">
        <f>DAY(US_Accidents_Dec20_updated[[#This Row],[Start_Time]])</f>
        <v>10</v>
      </c>
      <c r="G565">
        <f>MONTH(US_Accidents_Dec20_updated[[#This Row],[Start_Time]])</f>
        <v>10</v>
      </c>
      <c r="H565" t="str">
        <f>US_Accidents_Dec20_updated[[#This Row],[Description]]</f>
        <v>At Broadway - Accident.</v>
      </c>
      <c r="I565" t="s">
        <v>1210</v>
      </c>
      <c r="J565">
        <f>IF(US_Accidents_Dec20_updated[[#This Row],[Visibility(mi)]]&gt;30, 30, MROUND(US_Accidents_Dec20_updated[[#This Row],[Visibility(mi)]],5))</f>
        <v>0</v>
      </c>
      <c r="K565">
        <f>MROUND(US_Accidents_Dec20_updated[[#This Row],[Wind_Speed(mph)]],5)</f>
        <v>5</v>
      </c>
      <c r="L565">
        <f>IF(US_Accidents_Dec20_updated[[#This Row],[Precipitation(in)]]&gt;0.1, 0.1, US_Accidents_Dec20_updated[[#This Row],[Precipitation(in)]])</f>
        <v>0</v>
      </c>
    </row>
    <row r="566" spans="1:12" x14ac:dyDescent="0.25">
      <c r="A566" t="str">
        <f>US_Accidents_Dec20_updated[[#This Row],[ID]]</f>
        <v>A-3798559</v>
      </c>
      <c r="B566">
        <f>US_Accidents_Dec20_updated[[#This Row],[Start_Lat]]</f>
        <v>39.783639999999998</v>
      </c>
      <c r="C566">
        <f>US_Accidents_Dec20_updated[[#This Row],[Start_Lng]]</f>
        <v>-105.00322</v>
      </c>
      <c r="D566">
        <f>US_Accidents_Dec20_updated[[#This Row],[Severity]]-1</f>
        <v>2</v>
      </c>
      <c r="E566">
        <f>HOUR(US_Accidents_Dec20_updated[[#This Row],[Start_Time]])</f>
        <v>10</v>
      </c>
      <c r="F566">
        <f>DAY(US_Accidents_Dec20_updated[[#This Row],[Start_Time]])</f>
        <v>10</v>
      </c>
      <c r="G566">
        <f>MONTH(US_Accidents_Dec20_updated[[#This Row],[Start_Time]])</f>
        <v>10</v>
      </c>
      <c r="H566" t="str">
        <f>US_Accidents_Dec20_updated[[#This Row],[Description]]</f>
        <v>At Pecos St/Exit 273 - Accident.</v>
      </c>
      <c r="I566" t="s">
        <v>1210</v>
      </c>
      <c r="J566">
        <f>IF(US_Accidents_Dec20_updated[[#This Row],[Visibility(mi)]]&gt;30, 30, MROUND(US_Accidents_Dec20_updated[[#This Row],[Visibility(mi)]],5))</f>
        <v>0</v>
      </c>
      <c r="K566">
        <f>MROUND(US_Accidents_Dec20_updated[[#This Row],[Wind_Speed(mph)]],5)</f>
        <v>5</v>
      </c>
      <c r="L566">
        <f>IF(US_Accidents_Dec20_updated[[#This Row],[Precipitation(in)]]&gt;0.1, 0.1, US_Accidents_Dec20_updated[[#This Row],[Precipitation(in)]])</f>
        <v>0</v>
      </c>
    </row>
    <row r="567" spans="1:12" x14ac:dyDescent="0.25">
      <c r="A567" t="str">
        <f>US_Accidents_Dec20_updated[[#This Row],[ID]]</f>
        <v>A-3798560</v>
      </c>
      <c r="B567">
        <f>US_Accidents_Dec20_updated[[#This Row],[Start_Lat]]</f>
        <v>39.827449999999999</v>
      </c>
      <c r="C567">
        <f>US_Accidents_Dec20_updated[[#This Row],[Start_Lng]]</f>
        <v>-104.98729</v>
      </c>
      <c r="D567">
        <f>US_Accidents_Dec20_updated[[#This Row],[Severity]]-1</f>
        <v>2</v>
      </c>
      <c r="E567">
        <f>HOUR(US_Accidents_Dec20_updated[[#This Row],[Start_Time]])</f>
        <v>10</v>
      </c>
      <c r="F567">
        <f>DAY(US_Accidents_Dec20_updated[[#This Row],[Start_Time]])</f>
        <v>10</v>
      </c>
      <c r="G567">
        <f>MONTH(US_Accidents_Dec20_updated[[#This Row],[Start_Time]])</f>
        <v>10</v>
      </c>
      <c r="H567" t="str">
        <f>US_Accidents_Dec20_updated[[#This Row],[Description]]</f>
        <v>At I-25/US-87 - Accident.</v>
      </c>
      <c r="I567" t="s">
        <v>1210</v>
      </c>
      <c r="J567">
        <f>IF(US_Accidents_Dec20_updated[[#This Row],[Visibility(mi)]]&gt;30, 30, MROUND(US_Accidents_Dec20_updated[[#This Row],[Visibility(mi)]],5))</f>
        <v>0</v>
      </c>
      <c r="K567">
        <f>MROUND(US_Accidents_Dec20_updated[[#This Row],[Wind_Speed(mph)]],5)</f>
        <v>5</v>
      </c>
      <c r="L567">
        <f>IF(US_Accidents_Dec20_updated[[#This Row],[Precipitation(in)]]&gt;0.1, 0.1, US_Accidents_Dec20_updated[[#This Row],[Precipitation(in)]])</f>
        <v>0</v>
      </c>
    </row>
    <row r="568" spans="1:12" x14ac:dyDescent="0.25">
      <c r="A568" t="str">
        <f>US_Accidents_Dec20_updated[[#This Row],[ID]]</f>
        <v>A-3798561</v>
      </c>
      <c r="B568">
        <f>US_Accidents_Dec20_updated[[#This Row],[Start_Lat]]</f>
        <v>39.923969999999997</v>
      </c>
      <c r="C568">
        <f>US_Accidents_Dec20_updated[[#This Row],[Start_Lng]]</f>
        <v>-105.11001</v>
      </c>
      <c r="D568">
        <f>US_Accidents_Dec20_updated[[#This Row],[Severity]]-1</f>
        <v>2</v>
      </c>
      <c r="E568">
        <f>HOUR(US_Accidents_Dec20_updated[[#This Row],[Start_Time]])</f>
        <v>10</v>
      </c>
      <c r="F568">
        <f>DAY(US_Accidents_Dec20_updated[[#This Row],[Start_Time]])</f>
        <v>10</v>
      </c>
      <c r="G568">
        <f>MONTH(US_Accidents_Dec20_updated[[#This Row],[Start_Time]])</f>
        <v>10</v>
      </c>
      <c r="H568" t="str">
        <f>US_Accidents_Dec20_updated[[#This Row],[Description]]</f>
        <v>At E Flatiron Crossing Dr - Accident.</v>
      </c>
      <c r="I568" t="s">
        <v>1210</v>
      </c>
      <c r="J568">
        <f>IF(US_Accidents_Dec20_updated[[#This Row],[Visibility(mi)]]&gt;30, 30, MROUND(US_Accidents_Dec20_updated[[#This Row],[Visibility(mi)]],5))</f>
        <v>0</v>
      </c>
      <c r="K568">
        <f>MROUND(US_Accidents_Dec20_updated[[#This Row],[Wind_Speed(mph)]],5)</f>
        <v>5</v>
      </c>
      <c r="L568">
        <f>IF(US_Accidents_Dec20_updated[[#This Row],[Precipitation(in)]]&gt;0.1, 0.1, US_Accidents_Dec20_updated[[#This Row],[Precipitation(in)]])</f>
        <v>0</v>
      </c>
    </row>
    <row r="569" spans="1:12" x14ac:dyDescent="0.25">
      <c r="A569" t="str">
        <f>US_Accidents_Dec20_updated[[#This Row],[ID]]</f>
        <v>A-3798562</v>
      </c>
      <c r="B569">
        <f>US_Accidents_Dec20_updated[[#This Row],[Start_Lat]]</f>
        <v>39.239780000000003</v>
      </c>
      <c r="C569">
        <f>US_Accidents_Dec20_updated[[#This Row],[Start_Lng]]</f>
        <v>-104.87727</v>
      </c>
      <c r="D569">
        <f>US_Accidents_Dec20_updated[[#This Row],[Severity]]-1</f>
        <v>3</v>
      </c>
      <c r="E569">
        <f>HOUR(US_Accidents_Dec20_updated[[#This Row],[Start_Time]])</f>
        <v>13</v>
      </c>
      <c r="F569">
        <f>DAY(US_Accidents_Dec20_updated[[#This Row],[Start_Time]])</f>
        <v>10</v>
      </c>
      <c r="G569">
        <f>MONTH(US_Accidents_Dec20_updated[[#This Row],[Start_Time]])</f>
        <v>10</v>
      </c>
      <c r="H569" t="str">
        <f>US_Accidents_Dec20_updated[[#This Row],[Description]]</f>
        <v>Closed between Greenland Rd/Exit 167 and Tomah Rd/Exit 174 - Road closed due to accident. Construction work.</v>
      </c>
      <c r="I569" t="s">
        <v>50</v>
      </c>
      <c r="J569">
        <f>IF(US_Accidents_Dec20_updated[[#This Row],[Visibility(mi)]]&gt;30, 30, MROUND(US_Accidents_Dec20_updated[[#This Row],[Visibility(mi)]],5))</f>
        <v>0</v>
      </c>
      <c r="K569">
        <f>MROUND(US_Accidents_Dec20_updated[[#This Row],[Wind_Speed(mph)]],5)</f>
        <v>0</v>
      </c>
      <c r="L569">
        <f>IF(US_Accidents_Dec20_updated[[#This Row],[Precipitation(in)]]&gt;0.1, 0.1, US_Accidents_Dec20_updated[[#This Row],[Precipitation(in)]])</f>
        <v>0</v>
      </c>
    </row>
    <row r="570" spans="1:12" x14ac:dyDescent="0.25">
      <c r="A570" t="str">
        <f>US_Accidents_Dec20_updated[[#This Row],[ID]]</f>
        <v>A-3798563</v>
      </c>
      <c r="B570">
        <f>US_Accidents_Dec20_updated[[#This Row],[Start_Lat]]</f>
        <v>39.916310000000003</v>
      </c>
      <c r="C570">
        <f>US_Accidents_Dec20_updated[[#This Row],[Start_Lng]]</f>
        <v>-105.09464</v>
      </c>
      <c r="D570">
        <f>US_Accidents_Dec20_updated[[#This Row],[Severity]]-1</f>
        <v>2</v>
      </c>
      <c r="E570">
        <f>HOUR(US_Accidents_Dec20_updated[[#This Row],[Start_Time]])</f>
        <v>10</v>
      </c>
      <c r="F570">
        <f>DAY(US_Accidents_Dec20_updated[[#This Row],[Start_Time]])</f>
        <v>10</v>
      </c>
      <c r="G570">
        <f>MONTH(US_Accidents_Dec20_updated[[#This Row],[Start_Time]])</f>
        <v>10</v>
      </c>
      <c r="H570" t="str">
        <f>US_Accidents_Dec20_updated[[#This Row],[Description]]</f>
        <v>At US-36/Denver-Boulder Tpke - Accident.</v>
      </c>
      <c r="I570" t="s">
        <v>1210</v>
      </c>
      <c r="J570">
        <f>IF(US_Accidents_Dec20_updated[[#This Row],[Visibility(mi)]]&gt;30, 30, MROUND(US_Accidents_Dec20_updated[[#This Row],[Visibility(mi)]],5))</f>
        <v>0</v>
      </c>
      <c r="K570">
        <f>MROUND(US_Accidents_Dec20_updated[[#This Row],[Wind_Speed(mph)]],5)</f>
        <v>5</v>
      </c>
      <c r="L570">
        <f>IF(US_Accidents_Dec20_updated[[#This Row],[Precipitation(in)]]&gt;0.1, 0.1, US_Accidents_Dec20_updated[[#This Row],[Precipitation(in)]])</f>
        <v>0</v>
      </c>
    </row>
    <row r="571" spans="1:12" x14ac:dyDescent="0.25">
      <c r="A571" t="str">
        <f>US_Accidents_Dec20_updated[[#This Row],[ID]]</f>
        <v>A-3798564</v>
      </c>
      <c r="B571">
        <f>US_Accidents_Dec20_updated[[#This Row],[Start_Lat]]</f>
        <v>39.555169999999997</v>
      </c>
      <c r="C571">
        <f>US_Accidents_Dec20_updated[[#This Row],[Start_Lng]]</f>
        <v>-104.86915</v>
      </c>
      <c r="D571">
        <f>US_Accidents_Dec20_updated[[#This Row],[Severity]]-1</f>
        <v>3</v>
      </c>
      <c r="E571">
        <f>HOUR(US_Accidents_Dec20_updated[[#This Row],[Start_Time]])</f>
        <v>10</v>
      </c>
      <c r="F571">
        <f>DAY(US_Accidents_Dec20_updated[[#This Row],[Start_Time]])</f>
        <v>10</v>
      </c>
      <c r="G571">
        <f>MONTH(US_Accidents_Dec20_updated[[#This Row],[Start_Time]])</f>
        <v>10</v>
      </c>
      <c r="H571" t="str">
        <f>US_Accidents_Dec20_updated[[#This Row],[Description]]</f>
        <v>Closed between I-25/US-87/CO-470 and Peoria St/Exit 2 - Road closed due to accident.</v>
      </c>
      <c r="I571" t="s">
        <v>1210</v>
      </c>
      <c r="J571">
        <f>IF(US_Accidents_Dec20_updated[[#This Row],[Visibility(mi)]]&gt;30, 30, MROUND(US_Accidents_Dec20_updated[[#This Row],[Visibility(mi)]],5))</f>
        <v>0</v>
      </c>
      <c r="K571">
        <f>MROUND(US_Accidents_Dec20_updated[[#This Row],[Wind_Speed(mph)]],5)</f>
        <v>10</v>
      </c>
      <c r="L571">
        <f>IF(US_Accidents_Dec20_updated[[#This Row],[Precipitation(in)]]&gt;0.1, 0.1, US_Accidents_Dec20_updated[[#This Row],[Precipitation(in)]])</f>
        <v>0.03</v>
      </c>
    </row>
    <row r="572" spans="1:12" x14ac:dyDescent="0.25">
      <c r="A572" t="str">
        <f>US_Accidents_Dec20_updated[[#This Row],[ID]]</f>
        <v>A-3798569</v>
      </c>
      <c r="B572">
        <f>US_Accidents_Dec20_updated[[#This Row],[Start_Lat]]</f>
        <v>39.6676</v>
      </c>
      <c r="C572">
        <f>US_Accidents_Dec20_updated[[#This Row],[Start_Lng]]</f>
        <v>-104.83008</v>
      </c>
      <c r="D572">
        <f>US_Accidents_Dec20_updated[[#This Row],[Severity]]-1</f>
        <v>2</v>
      </c>
      <c r="E572">
        <f>HOUR(US_Accidents_Dec20_updated[[#This Row],[Start_Time]])</f>
        <v>12</v>
      </c>
      <c r="F572">
        <f>DAY(US_Accidents_Dec20_updated[[#This Row],[Start_Time]])</f>
        <v>10</v>
      </c>
      <c r="G572">
        <f>MONTH(US_Accidents_Dec20_updated[[#This Row],[Start_Time]])</f>
        <v>10</v>
      </c>
      <c r="H572" t="str">
        <f>US_Accidents_Dec20_updated[[#This Row],[Description]]</f>
        <v>At Iliff Ave/Exit 5 - Accident.</v>
      </c>
      <c r="I572" t="s">
        <v>1210</v>
      </c>
      <c r="J572">
        <f>IF(US_Accidents_Dec20_updated[[#This Row],[Visibility(mi)]]&gt;30, 30, MROUND(US_Accidents_Dec20_updated[[#This Row],[Visibility(mi)]],5))</f>
        <v>5</v>
      </c>
      <c r="K572">
        <f>MROUND(US_Accidents_Dec20_updated[[#This Row],[Wind_Speed(mph)]],5)</f>
        <v>5</v>
      </c>
      <c r="L572">
        <f>IF(US_Accidents_Dec20_updated[[#This Row],[Precipitation(in)]]&gt;0.1, 0.1, US_Accidents_Dec20_updated[[#This Row],[Precipitation(in)]])</f>
        <v>0</v>
      </c>
    </row>
    <row r="573" spans="1:12" x14ac:dyDescent="0.25">
      <c r="A573" t="str">
        <f>US_Accidents_Dec20_updated[[#This Row],[ID]]</f>
        <v>A-3798570</v>
      </c>
      <c r="B573">
        <f>US_Accidents_Dec20_updated[[#This Row],[Start_Lat]]</f>
        <v>39.77966</v>
      </c>
      <c r="C573">
        <f>US_Accidents_Dec20_updated[[#This Row],[Start_Lng]]</f>
        <v>-104.97237</v>
      </c>
      <c r="D573">
        <f>US_Accidents_Dec20_updated[[#This Row],[Severity]]-1</f>
        <v>2</v>
      </c>
      <c r="E573">
        <f>HOUR(US_Accidents_Dec20_updated[[#This Row],[Start_Time]])</f>
        <v>12</v>
      </c>
      <c r="F573">
        <f>DAY(US_Accidents_Dec20_updated[[#This Row],[Start_Time]])</f>
        <v>10</v>
      </c>
      <c r="G573">
        <f>MONTH(US_Accidents_Dec20_updated[[#This Row],[Start_Time]])</f>
        <v>10</v>
      </c>
      <c r="H573" t="str">
        <f>US_Accidents_Dec20_updated[[#This Row],[Description]]</f>
        <v>At Brighton Blvd/Exit 275 - Accident.</v>
      </c>
      <c r="I573" t="s">
        <v>1210</v>
      </c>
      <c r="J573">
        <f>IF(US_Accidents_Dec20_updated[[#This Row],[Visibility(mi)]]&gt;30, 30, MROUND(US_Accidents_Dec20_updated[[#This Row],[Visibility(mi)]],5))</f>
        <v>0</v>
      </c>
      <c r="K573">
        <f>MROUND(US_Accidents_Dec20_updated[[#This Row],[Wind_Speed(mph)]],5)</f>
        <v>5</v>
      </c>
      <c r="L573">
        <f>IF(US_Accidents_Dec20_updated[[#This Row],[Precipitation(in)]]&gt;0.1, 0.1, US_Accidents_Dec20_updated[[#This Row],[Precipitation(in)]])</f>
        <v>0</v>
      </c>
    </row>
    <row r="574" spans="1:12" x14ac:dyDescent="0.25">
      <c r="A574" t="str">
        <f>US_Accidents_Dec20_updated[[#This Row],[ID]]</f>
        <v>A-3798573</v>
      </c>
      <c r="B574">
        <f>US_Accidents_Dec20_updated[[#This Row],[Start_Lat]]</f>
        <v>38.322780000000002</v>
      </c>
      <c r="C574">
        <f>US_Accidents_Dec20_updated[[#This Row],[Start_Lng]]</f>
        <v>-104.69676</v>
      </c>
      <c r="D574">
        <f>US_Accidents_Dec20_updated[[#This Row],[Severity]]-1</f>
        <v>2</v>
      </c>
      <c r="E574">
        <f>HOUR(US_Accidents_Dec20_updated[[#This Row],[Start_Time]])</f>
        <v>13</v>
      </c>
      <c r="F574">
        <f>DAY(US_Accidents_Dec20_updated[[#This Row],[Start_Time]])</f>
        <v>10</v>
      </c>
      <c r="G574">
        <f>MONTH(US_Accidents_Dec20_updated[[#This Row],[Start_Time]])</f>
        <v>10</v>
      </c>
      <c r="H574" t="str">
        <f>US_Accidents_Dec20_updated[[#This Row],[Description]]</f>
        <v>At Purcell Blvd - Accident.</v>
      </c>
      <c r="I574" t="s">
        <v>1210</v>
      </c>
      <c r="J574">
        <f>IF(US_Accidents_Dec20_updated[[#This Row],[Visibility(mi)]]&gt;30, 30, MROUND(US_Accidents_Dec20_updated[[#This Row],[Visibility(mi)]],5))</f>
        <v>0</v>
      </c>
      <c r="K574">
        <f>MROUND(US_Accidents_Dec20_updated[[#This Row],[Wind_Speed(mph)]],5)</f>
        <v>10</v>
      </c>
      <c r="L574">
        <f>IF(US_Accidents_Dec20_updated[[#This Row],[Precipitation(in)]]&gt;0.1, 0.1, US_Accidents_Dec20_updated[[#This Row],[Precipitation(in)]])</f>
        <v>0</v>
      </c>
    </row>
    <row r="575" spans="1:12" x14ac:dyDescent="0.25">
      <c r="A575" t="str">
        <f>US_Accidents_Dec20_updated[[#This Row],[ID]]</f>
        <v>A-3798582</v>
      </c>
      <c r="B575">
        <f>US_Accidents_Dec20_updated[[#This Row],[Start_Lat]]</f>
        <v>39.65522</v>
      </c>
      <c r="C575">
        <f>US_Accidents_Dec20_updated[[#This Row],[Start_Lng]]</f>
        <v>-104.85303999999999</v>
      </c>
      <c r="D575">
        <f>US_Accidents_Dec20_updated[[#This Row],[Severity]]-1</f>
        <v>2</v>
      </c>
      <c r="E575">
        <f>HOUR(US_Accidents_Dec20_updated[[#This Row],[Start_Time]])</f>
        <v>16</v>
      </c>
      <c r="F575">
        <f>DAY(US_Accidents_Dec20_updated[[#This Row],[Start_Time]])</f>
        <v>10</v>
      </c>
      <c r="G575">
        <f>MONTH(US_Accidents_Dec20_updated[[#This Row],[Start_Time]])</f>
        <v>10</v>
      </c>
      <c r="H575" t="str">
        <f>US_Accidents_Dec20_updated[[#This Row],[Description]]</f>
        <v>At Yosemite St/Exit 2 - Accident. Left lane blocked.</v>
      </c>
      <c r="I575" t="s">
        <v>50</v>
      </c>
      <c r="J575">
        <f>IF(US_Accidents_Dec20_updated[[#This Row],[Visibility(mi)]]&gt;30, 30, MROUND(US_Accidents_Dec20_updated[[#This Row],[Visibility(mi)]],5))</f>
        <v>10</v>
      </c>
      <c r="K575">
        <f>MROUND(US_Accidents_Dec20_updated[[#This Row],[Wind_Speed(mph)]],5)</f>
        <v>0</v>
      </c>
      <c r="L575">
        <f>IF(US_Accidents_Dec20_updated[[#This Row],[Precipitation(in)]]&gt;0.1, 0.1, US_Accidents_Dec20_updated[[#This Row],[Precipitation(in)]])</f>
        <v>0</v>
      </c>
    </row>
    <row r="576" spans="1:12" x14ac:dyDescent="0.25">
      <c r="A576" t="str">
        <f>US_Accidents_Dec20_updated[[#This Row],[ID]]</f>
        <v>A-3798590</v>
      </c>
      <c r="B576">
        <f>US_Accidents_Dec20_updated[[#This Row],[Start_Lat]]</f>
        <v>39.779890000000002</v>
      </c>
      <c r="C576">
        <f>US_Accidents_Dec20_updated[[#This Row],[Start_Lng]]</f>
        <v>-104.98547000000001</v>
      </c>
      <c r="D576">
        <f>US_Accidents_Dec20_updated[[#This Row],[Severity]]-1</f>
        <v>2</v>
      </c>
      <c r="E576">
        <f>HOUR(US_Accidents_Dec20_updated[[#This Row],[Start_Time]])</f>
        <v>17</v>
      </c>
      <c r="F576">
        <f>DAY(US_Accidents_Dec20_updated[[#This Row],[Start_Time]])</f>
        <v>10</v>
      </c>
      <c r="G576">
        <f>MONTH(US_Accidents_Dec20_updated[[#This Row],[Start_Time]])</f>
        <v>10</v>
      </c>
      <c r="H576" t="str">
        <f>US_Accidents_Dec20_updated[[#This Row],[Description]]</f>
        <v>At I-25/US-87/Valley Hwy/Exit 274 - Accident.</v>
      </c>
      <c r="I576" t="s">
        <v>50</v>
      </c>
      <c r="J576">
        <f>IF(US_Accidents_Dec20_updated[[#This Row],[Visibility(mi)]]&gt;30, 30, MROUND(US_Accidents_Dec20_updated[[#This Row],[Visibility(mi)]],5))</f>
        <v>5</v>
      </c>
      <c r="K576">
        <f>MROUND(US_Accidents_Dec20_updated[[#This Row],[Wind_Speed(mph)]],5)</f>
        <v>0</v>
      </c>
      <c r="L576">
        <f>IF(US_Accidents_Dec20_updated[[#This Row],[Precipitation(in)]]&gt;0.1, 0.1, US_Accidents_Dec20_updated[[#This Row],[Precipitation(in)]])</f>
        <v>0</v>
      </c>
    </row>
    <row r="577" spans="1:12" x14ac:dyDescent="0.25">
      <c r="A577" t="str">
        <f>US_Accidents_Dec20_updated[[#This Row],[ID]]</f>
        <v>A-3798600</v>
      </c>
      <c r="B577">
        <f>US_Accidents_Dec20_updated[[#This Row],[Start_Lat]]</f>
        <v>39.779969999999999</v>
      </c>
      <c r="C577">
        <f>US_Accidents_Dec20_updated[[#This Row],[Start_Lng]]</f>
        <v>-104.97195000000001</v>
      </c>
      <c r="D577">
        <f>US_Accidents_Dec20_updated[[#This Row],[Severity]]-1</f>
        <v>2</v>
      </c>
      <c r="E577">
        <f>HOUR(US_Accidents_Dec20_updated[[#This Row],[Start_Time]])</f>
        <v>19</v>
      </c>
      <c r="F577">
        <f>DAY(US_Accidents_Dec20_updated[[#This Row],[Start_Time]])</f>
        <v>10</v>
      </c>
      <c r="G577">
        <f>MONTH(US_Accidents_Dec20_updated[[#This Row],[Start_Time]])</f>
        <v>10</v>
      </c>
      <c r="H577" t="str">
        <f>US_Accidents_Dec20_updated[[#This Row],[Description]]</f>
        <v>At Washington St/Exit 275A - Accident.</v>
      </c>
      <c r="I577" t="s">
        <v>50</v>
      </c>
      <c r="J577">
        <f>IF(US_Accidents_Dec20_updated[[#This Row],[Visibility(mi)]]&gt;30, 30, MROUND(US_Accidents_Dec20_updated[[#This Row],[Visibility(mi)]],5))</f>
        <v>10</v>
      </c>
      <c r="K577">
        <f>MROUND(US_Accidents_Dec20_updated[[#This Row],[Wind_Speed(mph)]],5)</f>
        <v>0</v>
      </c>
      <c r="L577">
        <f>IF(US_Accidents_Dec20_updated[[#This Row],[Precipitation(in)]]&gt;0.1, 0.1, US_Accidents_Dec20_updated[[#This Row],[Precipitation(in)]])</f>
        <v>0</v>
      </c>
    </row>
    <row r="578" spans="1:12" x14ac:dyDescent="0.25">
      <c r="A578" t="str">
        <f>US_Accidents_Dec20_updated[[#This Row],[ID]]</f>
        <v>A-3798602</v>
      </c>
      <c r="B578">
        <f>US_Accidents_Dec20_updated[[#This Row],[Start_Lat]]</f>
        <v>39.80003</v>
      </c>
      <c r="C578">
        <f>US_Accidents_Dec20_updated[[#This Row],[Start_Lng]]</f>
        <v>-104.98559</v>
      </c>
      <c r="D578">
        <f>US_Accidents_Dec20_updated[[#This Row],[Severity]]-1</f>
        <v>2</v>
      </c>
      <c r="E578">
        <f>HOUR(US_Accidents_Dec20_updated[[#This Row],[Start_Time]])</f>
        <v>20</v>
      </c>
      <c r="F578">
        <f>DAY(US_Accidents_Dec20_updated[[#This Row],[Start_Time]])</f>
        <v>10</v>
      </c>
      <c r="G578">
        <f>MONTH(US_Accidents_Dec20_updated[[#This Row],[Start_Time]])</f>
        <v>10</v>
      </c>
      <c r="H578" t="str">
        <f>US_Accidents_Dec20_updated[[#This Row],[Description]]</f>
        <v>At 58th Ave/Exit 215 - Accident.</v>
      </c>
      <c r="I578" t="s">
        <v>50</v>
      </c>
      <c r="J578">
        <f>IF(US_Accidents_Dec20_updated[[#This Row],[Visibility(mi)]]&gt;30, 30, MROUND(US_Accidents_Dec20_updated[[#This Row],[Visibility(mi)]],5))</f>
        <v>10</v>
      </c>
      <c r="K578">
        <f>MROUND(US_Accidents_Dec20_updated[[#This Row],[Wind_Speed(mph)]],5)</f>
        <v>5</v>
      </c>
      <c r="L578">
        <f>IF(US_Accidents_Dec20_updated[[#This Row],[Precipitation(in)]]&gt;0.1, 0.1, US_Accidents_Dec20_updated[[#This Row],[Precipitation(in)]])</f>
        <v>0</v>
      </c>
    </row>
    <row r="579" spans="1:12" x14ac:dyDescent="0.25">
      <c r="A579" t="str">
        <f>US_Accidents_Dec20_updated[[#This Row],[ID]]</f>
        <v>A-3798604</v>
      </c>
      <c r="B579">
        <f>US_Accidents_Dec20_updated[[#This Row],[Start_Lat]]</f>
        <v>39.780079999999998</v>
      </c>
      <c r="C579">
        <f>US_Accidents_Dec20_updated[[#This Row],[Start_Lng]]</f>
        <v>-104.93646</v>
      </c>
      <c r="D579">
        <f>US_Accidents_Dec20_updated[[#This Row],[Severity]]-1</f>
        <v>2</v>
      </c>
      <c r="E579">
        <f>HOUR(US_Accidents_Dec20_updated[[#This Row],[Start_Time]])</f>
        <v>20</v>
      </c>
      <c r="F579">
        <f>DAY(US_Accidents_Dec20_updated[[#This Row],[Start_Time]])</f>
        <v>10</v>
      </c>
      <c r="G579">
        <f>MONTH(US_Accidents_Dec20_updated[[#This Row],[Start_Time]])</f>
        <v>10</v>
      </c>
      <c r="H579" t="str">
        <f>US_Accidents_Dec20_updated[[#This Row],[Description]]</f>
        <v>At Dahlia St/Exit 277 - Accident.</v>
      </c>
      <c r="I579" t="s">
        <v>50</v>
      </c>
      <c r="J579">
        <f>IF(US_Accidents_Dec20_updated[[#This Row],[Visibility(mi)]]&gt;30, 30, MROUND(US_Accidents_Dec20_updated[[#This Row],[Visibility(mi)]],5))</f>
        <v>10</v>
      </c>
      <c r="K579">
        <f>MROUND(US_Accidents_Dec20_updated[[#This Row],[Wind_Speed(mph)]],5)</f>
        <v>5</v>
      </c>
      <c r="L579">
        <f>IF(US_Accidents_Dec20_updated[[#This Row],[Precipitation(in)]]&gt;0.1, 0.1, US_Accidents_Dec20_updated[[#This Row],[Precipitation(in)]])</f>
        <v>0</v>
      </c>
    </row>
    <row r="580" spans="1:12" x14ac:dyDescent="0.25">
      <c r="A580" t="str">
        <f>US_Accidents_Dec20_updated[[#This Row],[ID]]</f>
        <v>A-3798605</v>
      </c>
      <c r="B580">
        <f>US_Accidents_Dec20_updated[[#This Row],[Start_Lat]]</f>
        <v>39.825119999999998</v>
      </c>
      <c r="C580">
        <f>US_Accidents_Dec20_updated[[#This Row],[Start_Lng]]</f>
        <v>-104.96671000000001</v>
      </c>
      <c r="D580">
        <f>US_Accidents_Dec20_updated[[#This Row],[Severity]]-1</f>
        <v>2</v>
      </c>
      <c r="E580">
        <f>HOUR(US_Accidents_Dec20_updated[[#This Row],[Start_Time]])</f>
        <v>20</v>
      </c>
      <c r="F580">
        <f>DAY(US_Accidents_Dec20_updated[[#This Row],[Start_Time]])</f>
        <v>10</v>
      </c>
      <c r="G580">
        <f>MONTH(US_Accidents_Dec20_updated[[#This Row],[Start_Time]])</f>
        <v>10</v>
      </c>
      <c r="H580" t="str">
        <f>US_Accidents_Dec20_updated[[#This Row],[Description]]</f>
        <v>At I-76/Exit 1 - Accident.</v>
      </c>
      <c r="I580" t="s">
        <v>50</v>
      </c>
      <c r="J580">
        <f>IF(US_Accidents_Dec20_updated[[#This Row],[Visibility(mi)]]&gt;30, 30, MROUND(US_Accidents_Dec20_updated[[#This Row],[Visibility(mi)]],5))</f>
        <v>10</v>
      </c>
      <c r="K580">
        <f>MROUND(US_Accidents_Dec20_updated[[#This Row],[Wind_Speed(mph)]],5)</f>
        <v>5</v>
      </c>
      <c r="L580">
        <f>IF(US_Accidents_Dec20_updated[[#This Row],[Precipitation(in)]]&gt;0.1, 0.1, US_Accidents_Dec20_updated[[#This Row],[Precipitation(in)]])</f>
        <v>0</v>
      </c>
    </row>
    <row r="581" spans="1:12" x14ac:dyDescent="0.25">
      <c r="A581" t="str">
        <f>US_Accidents_Dec20_updated[[#This Row],[ID]]</f>
        <v>A-3800038</v>
      </c>
      <c r="B581">
        <f>US_Accidents_Dec20_updated[[#This Row],[Start_Lat]]</f>
        <v>39.10792</v>
      </c>
      <c r="C581">
        <f>US_Accidents_Dec20_updated[[#This Row],[Start_Lng]]</f>
        <v>-104.86479</v>
      </c>
      <c r="D581">
        <f>US_Accidents_Dec20_updated[[#This Row],[Severity]]-1</f>
        <v>2</v>
      </c>
      <c r="E581">
        <f>HOUR(US_Accidents_Dec20_updated[[#This Row],[Start_Time]])</f>
        <v>7</v>
      </c>
      <c r="F581">
        <f>DAY(US_Accidents_Dec20_updated[[#This Row],[Start_Time]])</f>
        <v>11</v>
      </c>
      <c r="G581">
        <f>MONTH(US_Accidents_Dec20_updated[[#This Row],[Start_Time]])</f>
        <v>10</v>
      </c>
      <c r="H581" t="str">
        <f>US_Accidents_Dec20_updated[[#This Row],[Description]]</f>
        <v>At County Line Rd/Exit 163 - Accident.</v>
      </c>
      <c r="I581" t="s">
        <v>50</v>
      </c>
      <c r="J581">
        <f>IF(US_Accidents_Dec20_updated[[#This Row],[Visibility(mi)]]&gt;30, 30, MROUND(US_Accidents_Dec20_updated[[#This Row],[Visibility(mi)]],5))</f>
        <v>10</v>
      </c>
      <c r="K581">
        <f>MROUND(US_Accidents_Dec20_updated[[#This Row],[Wind_Speed(mph)]],5)</f>
        <v>5</v>
      </c>
      <c r="L581">
        <f>IF(US_Accidents_Dec20_updated[[#This Row],[Precipitation(in)]]&gt;0.1, 0.1, US_Accidents_Dec20_updated[[#This Row],[Precipitation(in)]])</f>
        <v>0</v>
      </c>
    </row>
    <row r="582" spans="1:12" x14ac:dyDescent="0.25">
      <c r="A582" t="str">
        <f>US_Accidents_Dec20_updated[[#This Row],[ID]]</f>
        <v>A-3800039</v>
      </c>
      <c r="B582">
        <f>US_Accidents_Dec20_updated[[#This Row],[Start_Lat]]</f>
        <v>39.773389999999999</v>
      </c>
      <c r="C582">
        <f>US_Accidents_Dec20_updated[[#This Row],[Start_Lng]]</f>
        <v>-104.83781</v>
      </c>
      <c r="D582">
        <f>US_Accidents_Dec20_updated[[#This Row],[Severity]]-1</f>
        <v>2</v>
      </c>
      <c r="E582">
        <f>HOUR(US_Accidents_Dec20_updated[[#This Row],[Start_Time]])</f>
        <v>7</v>
      </c>
      <c r="F582">
        <f>DAY(US_Accidents_Dec20_updated[[#This Row],[Start_Time]])</f>
        <v>11</v>
      </c>
      <c r="G582">
        <f>MONTH(US_Accidents_Dec20_updated[[#This Row],[Start_Time]])</f>
        <v>10</v>
      </c>
      <c r="H582" t="str">
        <f>US_Accidents_Dec20_updated[[#This Row],[Description]]</f>
        <v>At I-225 - Accident.</v>
      </c>
      <c r="I582" t="s">
        <v>50</v>
      </c>
      <c r="J582">
        <f>IF(US_Accidents_Dec20_updated[[#This Row],[Visibility(mi)]]&gt;30, 30, MROUND(US_Accidents_Dec20_updated[[#This Row],[Visibility(mi)]],5))</f>
        <v>10</v>
      </c>
      <c r="K582">
        <f>MROUND(US_Accidents_Dec20_updated[[#This Row],[Wind_Speed(mph)]],5)</f>
        <v>0</v>
      </c>
      <c r="L582">
        <f>IF(US_Accidents_Dec20_updated[[#This Row],[Precipitation(in)]]&gt;0.1, 0.1, US_Accidents_Dec20_updated[[#This Row],[Precipitation(in)]])</f>
        <v>0</v>
      </c>
    </row>
    <row r="583" spans="1:12" x14ac:dyDescent="0.25">
      <c r="A583" t="str">
        <f>US_Accidents_Dec20_updated[[#This Row],[ID]]</f>
        <v>A-3800047</v>
      </c>
      <c r="B583">
        <f>US_Accidents_Dec20_updated[[#This Row],[Start_Lat]]</f>
        <v>39.633339999999997</v>
      </c>
      <c r="C583">
        <f>US_Accidents_Dec20_updated[[#This Row],[Start_Lng]]</f>
        <v>-104.90667999999999</v>
      </c>
      <c r="D583">
        <f>US_Accidents_Dec20_updated[[#This Row],[Severity]]-1</f>
        <v>2</v>
      </c>
      <c r="E583">
        <f>HOUR(US_Accidents_Dec20_updated[[#This Row],[Start_Time]])</f>
        <v>9</v>
      </c>
      <c r="F583">
        <f>DAY(US_Accidents_Dec20_updated[[#This Row],[Start_Time]])</f>
        <v>11</v>
      </c>
      <c r="G583">
        <f>MONTH(US_Accidents_Dec20_updated[[#This Row],[Start_Time]])</f>
        <v>10</v>
      </c>
      <c r="H583" t="str">
        <f>US_Accidents_Dec20_updated[[#This Row],[Description]]</f>
        <v>At I-225 - Accident.</v>
      </c>
      <c r="I583" t="s">
        <v>50</v>
      </c>
      <c r="J583">
        <f>IF(US_Accidents_Dec20_updated[[#This Row],[Visibility(mi)]]&gt;30, 30, MROUND(US_Accidents_Dec20_updated[[#This Row],[Visibility(mi)]],5))</f>
        <v>10</v>
      </c>
      <c r="K583">
        <f>MROUND(US_Accidents_Dec20_updated[[#This Row],[Wind_Speed(mph)]],5)</f>
        <v>5</v>
      </c>
      <c r="L583">
        <f>IF(US_Accidents_Dec20_updated[[#This Row],[Precipitation(in)]]&gt;0.1, 0.1, US_Accidents_Dec20_updated[[#This Row],[Precipitation(in)]])</f>
        <v>0</v>
      </c>
    </row>
    <row r="584" spans="1:12" x14ac:dyDescent="0.25">
      <c r="A584" t="str">
        <f>US_Accidents_Dec20_updated[[#This Row],[ID]]</f>
        <v>A-3800053</v>
      </c>
      <c r="B584">
        <f>US_Accidents_Dec20_updated[[#This Row],[Start_Lat]]</f>
        <v>38.044580000000003</v>
      </c>
      <c r="C584">
        <f>US_Accidents_Dec20_updated[[#This Row],[Start_Lng]]</f>
        <v>-103.69908</v>
      </c>
      <c r="D584">
        <f>US_Accidents_Dec20_updated[[#This Row],[Severity]]-1</f>
        <v>2</v>
      </c>
      <c r="E584">
        <f>HOUR(US_Accidents_Dec20_updated[[#This Row],[Start_Time]])</f>
        <v>11</v>
      </c>
      <c r="F584">
        <f>DAY(US_Accidents_Dec20_updated[[#This Row],[Start_Time]])</f>
        <v>11</v>
      </c>
      <c r="G584">
        <f>MONTH(US_Accidents_Dec20_updated[[#This Row],[Start_Time]])</f>
        <v>10</v>
      </c>
      <c r="H584" t="str">
        <f>US_Accidents_Dec20_updated[[#This Row],[Description]]</f>
        <v>At CR-24.5/Columbia Ave/A St - Accident.</v>
      </c>
      <c r="I584" t="s">
        <v>50</v>
      </c>
      <c r="J584">
        <f>IF(US_Accidents_Dec20_updated[[#This Row],[Visibility(mi)]]&gt;30, 30, MROUND(US_Accidents_Dec20_updated[[#This Row],[Visibility(mi)]],5))</f>
        <v>10</v>
      </c>
      <c r="K584">
        <f>MROUND(US_Accidents_Dec20_updated[[#This Row],[Wind_Speed(mph)]],5)</f>
        <v>5</v>
      </c>
      <c r="L584">
        <f>IF(US_Accidents_Dec20_updated[[#This Row],[Precipitation(in)]]&gt;0.1, 0.1, US_Accidents_Dec20_updated[[#This Row],[Precipitation(in)]])</f>
        <v>0</v>
      </c>
    </row>
    <row r="585" spans="1:12" x14ac:dyDescent="0.25">
      <c r="A585" t="str">
        <f>US_Accidents_Dec20_updated[[#This Row],[ID]]</f>
        <v>A-3800054</v>
      </c>
      <c r="B585">
        <f>US_Accidents_Dec20_updated[[#This Row],[Start_Lat]]</f>
        <v>39.780119999999997</v>
      </c>
      <c r="C585">
        <f>US_Accidents_Dec20_updated[[#This Row],[Start_Lng]]</f>
        <v>-104.95157</v>
      </c>
      <c r="D585">
        <f>US_Accidents_Dec20_updated[[#This Row],[Severity]]-1</f>
        <v>2</v>
      </c>
      <c r="E585">
        <f>HOUR(US_Accidents_Dec20_updated[[#This Row],[Start_Time]])</f>
        <v>11</v>
      </c>
      <c r="F585">
        <f>DAY(US_Accidents_Dec20_updated[[#This Row],[Start_Time]])</f>
        <v>11</v>
      </c>
      <c r="G585">
        <f>MONTH(US_Accidents_Dec20_updated[[#This Row],[Start_Time]])</f>
        <v>10</v>
      </c>
      <c r="H585" t="str">
        <f>US_Accidents_Dec20_updated[[#This Row],[Description]]</f>
        <v>At Steele St - Accident.</v>
      </c>
      <c r="I585" t="s">
        <v>50</v>
      </c>
      <c r="J585">
        <f>IF(US_Accidents_Dec20_updated[[#This Row],[Visibility(mi)]]&gt;30, 30, MROUND(US_Accidents_Dec20_updated[[#This Row],[Visibility(mi)]],5))</f>
        <v>30</v>
      </c>
      <c r="K585">
        <f>MROUND(US_Accidents_Dec20_updated[[#This Row],[Wind_Speed(mph)]],5)</f>
        <v>5</v>
      </c>
      <c r="L585">
        <f>IF(US_Accidents_Dec20_updated[[#This Row],[Precipitation(in)]]&gt;0.1, 0.1, US_Accidents_Dec20_updated[[#This Row],[Precipitation(in)]])</f>
        <v>0</v>
      </c>
    </row>
    <row r="586" spans="1:12" x14ac:dyDescent="0.25">
      <c r="A586" t="str">
        <f>US_Accidents_Dec20_updated[[#This Row],[ID]]</f>
        <v>A-3800055</v>
      </c>
      <c r="B586">
        <f>US_Accidents_Dec20_updated[[#This Row],[Start_Lat]]</f>
        <v>39.382939999999998</v>
      </c>
      <c r="C586">
        <f>US_Accidents_Dec20_updated[[#This Row],[Start_Lng]]</f>
        <v>-104.86059</v>
      </c>
      <c r="D586">
        <f>US_Accidents_Dec20_updated[[#This Row],[Severity]]-1</f>
        <v>2</v>
      </c>
      <c r="E586">
        <f>HOUR(US_Accidents_Dec20_updated[[#This Row],[Start_Time]])</f>
        <v>12</v>
      </c>
      <c r="F586">
        <f>DAY(US_Accidents_Dec20_updated[[#This Row],[Start_Time]])</f>
        <v>11</v>
      </c>
      <c r="G586">
        <f>MONTH(US_Accidents_Dec20_updated[[#This Row],[Start_Time]])</f>
        <v>10</v>
      </c>
      <c r="H586" t="str">
        <f>US_Accidents_Dec20_updated[[#This Row],[Description]]</f>
        <v>At Wolfensberger Rd/Exit 182 - Accident.</v>
      </c>
      <c r="I586" t="s">
        <v>50</v>
      </c>
      <c r="J586">
        <f>IF(US_Accidents_Dec20_updated[[#This Row],[Visibility(mi)]]&gt;30, 30, MROUND(US_Accidents_Dec20_updated[[#This Row],[Visibility(mi)]],5))</f>
        <v>10</v>
      </c>
      <c r="K586">
        <f>MROUND(US_Accidents_Dec20_updated[[#This Row],[Wind_Speed(mph)]],5)</f>
        <v>5</v>
      </c>
      <c r="L586">
        <f>IF(US_Accidents_Dec20_updated[[#This Row],[Precipitation(in)]]&gt;0.1, 0.1, US_Accidents_Dec20_updated[[#This Row],[Precipitation(in)]])</f>
        <v>0</v>
      </c>
    </row>
    <row r="587" spans="1:12" x14ac:dyDescent="0.25">
      <c r="A587" t="str">
        <f>US_Accidents_Dec20_updated[[#This Row],[ID]]</f>
        <v>A-3800061</v>
      </c>
      <c r="B587">
        <f>US_Accidents_Dec20_updated[[#This Row],[Start_Lat]]</f>
        <v>39.591949999999997</v>
      </c>
      <c r="C587">
        <f>US_Accidents_Dec20_updated[[#This Row],[Start_Lng]]</f>
        <v>-104.88308000000001</v>
      </c>
      <c r="D587">
        <f>US_Accidents_Dec20_updated[[#This Row],[Severity]]-1</f>
        <v>2</v>
      </c>
      <c r="E587">
        <f>HOUR(US_Accidents_Dec20_updated[[#This Row],[Start_Time]])</f>
        <v>14</v>
      </c>
      <c r="F587">
        <f>DAY(US_Accidents_Dec20_updated[[#This Row],[Start_Time]])</f>
        <v>11</v>
      </c>
      <c r="G587">
        <f>MONTH(US_Accidents_Dec20_updated[[#This Row],[Start_Time]])</f>
        <v>10</v>
      </c>
      <c r="H587" t="str">
        <f>US_Accidents_Dec20_updated[[#This Row],[Description]]</f>
        <v>At CO-88/Arapahoe Rd/Exit 197 - Accident.</v>
      </c>
      <c r="I587" t="s">
        <v>50</v>
      </c>
      <c r="J587">
        <f>IF(US_Accidents_Dec20_updated[[#This Row],[Visibility(mi)]]&gt;30, 30, MROUND(US_Accidents_Dec20_updated[[#This Row],[Visibility(mi)]],5))</f>
        <v>10</v>
      </c>
      <c r="K587">
        <f>MROUND(US_Accidents_Dec20_updated[[#This Row],[Wind_Speed(mph)]],5)</f>
        <v>5</v>
      </c>
      <c r="L587">
        <f>IF(US_Accidents_Dec20_updated[[#This Row],[Precipitation(in)]]&gt;0.1, 0.1, US_Accidents_Dec20_updated[[#This Row],[Precipitation(in)]])</f>
        <v>0</v>
      </c>
    </row>
    <row r="588" spans="1:12" x14ac:dyDescent="0.25">
      <c r="A588" t="str">
        <f>US_Accidents_Dec20_updated[[#This Row],[ID]]</f>
        <v>A-3800063</v>
      </c>
      <c r="B588">
        <f>US_Accidents_Dec20_updated[[#This Row],[Start_Lat]]</f>
        <v>39.18777</v>
      </c>
      <c r="C588">
        <f>US_Accidents_Dec20_updated[[#This Row],[Start_Lng]]</f>
        <v>-104.85028</v>
      </c>
      <c r="D588">
        <f>US_Accidents_Dec20_updated[[#This Row],[Severity]]-1</f>
        <v>3</v>
      </c>
      <c r="E588">
        <f>HOUR(US_Accidents_Dec20_updated[[#This Row],[Start_Time]])</f>
        <v>15</v>
      </c>
      <c r="F588">
        <f>DAY(US_Accidents_Dec20_updated[[#This Row],[Start_Time]])</f>
        <v>11</v>
      </c>
      <c r="G588">
        <f>MONTH(US_Accidents_Dec20_updated[[#This Row],[Start_Time]])</f>
        <v>10</v>
      </c>
      <c r="H588" t="str">
        <f>US_Accidents_Dec20_updated[[#This Row],[Description]]</f>
        <v>Closed between Greenland Rd/Exit 167 and Upper Lake Gulch Rd/Exit 172 - Road closed due to accident.</v>
      </c>
      <c r="I588" t="s">
        <v>50</v>
      </c>
      <c r="J588">
        <f>IF(US_Accidents_Dec20_updated[[#This Row],[Visibility(mi)]]&gt;30, 30, MROUND(US_Accidents_Dec20_updated[[#This Row],[Visibility(mi)]],5))</f>
        <v>10</v>
      </c>
      <c r="K588">
        <f>MROUND(US_Accidents_Dec20_updated[[#This Row],[Wind_Speed(mph)]],5)</f>
        <v>5</v>
      </c>
      <c r="L588">
        <f>IF(US_Accidents_Dec20_updated[[#This Row],[Precipitation(in)]]&gt;0.1, 0.1, US_Accidents_Dec20_updated[[#This Row],[Precipitation(in)]])</f>
        <v>0</v>
      </c>
    </row>
    <row r="589" spans="1:12" x14ac:dyDescent="0.25">
      <c r="A589" t="str">
        <f>US_Accidents_Dec20_updated[[#This Row],[ID]]</f>
        <v>A-3800065</v>
      </c>
      <c r="B589">
        <f>US_Accidents_Dec20_updated[[#This Row],[Start_Lat]]</f>
        <v>40.246789999999997</v>
      </c>
      <c r="C589">
        <f>US_Accidents_Dec20_updated[[#This Row],[Start_Lng]]</f>
        <v>-104.98038</v>
      </c>
      <c r="D589">
        <f>US_Accidents_Dec20_updated[[#This Row],[Severity]]-1</f>
        <v>2</v>
      </c>
      <c r="E589">
        <f>HOUR(US_Accidents_Dec20_updated[[#This Row],[Start_Time]])</f>
        <v>14</v>
      </c>
      <c r="F589">
        <f>DAY(US_Accidents_Dec20_updated[[#This Row],[Start_Time]])</f>
        <v>11</v>
      </c>
      <c r="G589">
        <f>MONTH(US_Accidents_Dec20_updated[[#This Row],[Start_Time]])</f>
        <v>10</v>
      </c>
      <c r="H589" t="str">
        <f>US_Accidents_Dec20_updated[[#This Row],[Description]]</f>
        <v>At CR-34/Exit 245 - Accident.</v>
      </c>
      <c r="I589" t="s">
        <v>50</v>
      </c>
      <c r="J589">
        <f>IF(US_Accidents_Dec20_updated[[#This Row],[Visibility(mi)]]&gt;30, 30, MROUND(US_Accidents_Dec20_updated[[#This Row],[Visibility(mi)]],5))</f>
        <v>10</v>
      </c>
      <c r="K589">
        <f>MROUND(US_Accidents_Dec20_updated[[#This Row],[Wind_Speed(mph)]],5)</f>
        <v>5</v>
      </c>
      <c r="L589">
        <f>IF(US_Accidents_Dec20_updated[[#This Row],[Precipitation(in)]]&gt;0.1, 0.1, US_Accidents_Dec20_updated[[#This Row],[Precipitation(in)]])</f>
        <v>0</v>
      </c>
    </row>
    <row r="590" spans="1:12" x14ac:dyDescent="0.25">
      <c r="A590" t="str">
        <f>US_Accidents_Dec20_updated[[#This Row],[ID]]</f>
        <v>A-3800067</v>
      </c>
      <c r="B590">
        <f>US_Accidents_Dec20_updated[[#This Row],[Start_Lat]]</f>
        <v>40.24738</v>
      </c>
      <c r="C590">
        <f>US_Accidents_Dec20_updated[[#This Row],[Start_Lng]]</f>
        <v>-104.98038</v>
      </c>
      <c r="D590">
        <f>US_Accidents_Dec20_updated[[#This Row],[Severity]]-1</f>
        <v>2</v>
      </c>
      <c r="E590">
        <f>HOUR(US_Accidents_Dec20_updated[[#This Row],[Start_Time]])</f>
        <v>14</v>
      </c>
      <c r="F590">
        <f>DAY(US_Accidents_Dec20_updated[[#This Row],[Start_Time]])</f>
        <v>11</v>
      </c>
      <c r="G590">
        <f>MONTH(US_Accidents_Dec20_updated[[#This Row],[Start_Time]])</f>
        <v>10</v>
      </c>
      <c r="H590" t="str">
        <f>US_Accidents_Dec20_updated[[#This Row],[Description]]</f>
        <v>At CR-34/Exit 245 - Accident.</v>
      </c>
      <c r="I590" t="s">
        <v>50</v>
      </c>
      <c r="J590">
        <f>IF(US_Accidents_Dec20_updated[[#This Row],[Visibility(mi)]]&gt;30, 30, MROUND(US_Accidents_Dec20_updated[[#This Row],[Visibility(mi)]],5))</f>
        <v>10</v>
      </c>
      <c r="K590">
        <f>MROUND(US_Accidents_Dec20_updated[[#This Row],[Wind_Speed(mph)]],5)</f>
        <v>5</v>
      </c>
      <c r="L590">
        <f>IF(US_Accidents_Dec20_updated[[#This Row],[Precipitation(in)]]&gt;0.1, 0.1, US_Accidents_Dec20_updated[[#This Row],[Precipitation(in)]])</f>
        <v>0</v>
      </c>
    </row>
    <row r="591" spans="1:12" x14ac:dyDescent="0.25">
      <c r="A591" t="str">
        <f>US_Accidents_Dec20_updated[[#This Row],[ID]]</f>
        <v>A-3800068</v>
      </c>
      <c r="B591">
        <f>US_Accidents_Dec20_updated[[#This Row],[Start_Lat]]</f>
        <v>40.24738</v>
      </c>
      <c r="C591">
        <f>US_Accidents_Dec20_updated[[#This Row],[Start_Lng]]</f>
        <v>-104.98038</v>
      </c>
      <c r="D591">
        <f>US_Accidents_Dec20_updated[[#This Row],[Severity]]-1</f>
        <v>1</v>
      </c>
      <c r="E591">
        <f>HOUR(US_Accidents_Dec20_updated[[#This Row],[Start_Time]])</f>
        <v>14</v>
      </c>
      <c r="F591">
        <f>DAY(US_Accidents_Dec20_updated[[#This Row],[Start_Time]])</f>
        <v>11</v>
      </c>
      <c r="G591">
        <f>MONTH(US_Accidents_Dec20_updated[[#This Row],[Start_Time]])</f>
        <v>10</v>
      </c>
      <c r="H591" t="str">
        <f>US_Accidents_Dec20_updated[[#This Row],[Description]]</f>
        <v>At CR-34/Exit 245 - Accident.</v>
      </c>
      <c r="I591" t="s">
        <v>50</v>
      </c>
      <c r="J591">
        <f>IF(US_Accidents_Dec20_updated[[#This Row],[Visibility(mi)]]&gt;30, 30, MROUND(US_Accidents_Dec20_updated[[#This Row],[Visibility(mi)]],5))</f>
        <v>10</v>
      </c>
      <c r="K591">
        <f>MROUND(US_Accidents_Dec20_updated[[#This Row],[Wind_Speed(mph)]],5)</f>
        <v>5</v>
      </c>
      <c r="L591">
        <f>IF(US_Accidents_Dec20_updated[[#This Row],[Precipitation(in)]]&gt;0.1, 0.1, US_Accidents_Dec20_updated[[#This Row],[Precipitation(in)]])</f>
        <v>0</v>
      </c>
    </row>
    <row r="592" spans="1:12" x14ac:dyDescent="0.25">
      <c r="A592" t="str">
        <f>US_Accidents_Dec20_updated[[#This Row],[ID]]</f>
        <v>A-3800069</v>
      </c>
      <c r="B592">
        <f>US_Accidents_Dec20_updated[[#This Row],[Start_Lat]]</f>
        <v>39.18638</v>
      </c>
      <c r="C592">
        <f>US_Accidents_Dec20_updated[[#This Row],[Start_Lng]]</f>
        <v>-104.85025</v>
      </c>
      <c r="D592">
        <f>US_Accidents_Dec20_updated[[#This Row],[Severity]]-1</f>
        <v>3</v>
      </c>
      <c r="E592">
        <f>HOUR(US_Accidents_Dec20_updated[[#This Row],[Start_Time]])</f>
        <v>14</v>
      </c>
      <c r="F592">
        <f>DAY(US_Accidents_Dec20_updated[[#This Row],[Start_Time]])</f>
        <v>11</v>
      </c>
      <c r="G592">
        <f>MONTH(US_Accidents_Dec20_updated[[#This Row],[Start_Time]])</f>
        <v>10</v>
      </c>
      <c r="H592" t="str">
        <f>US_Accidents_Dec20_updated[[#This Row],[Description]]</f>
        <v>Closed between County Line Rd/Exit 163 and Upper Lake Gulch Rd/Exit 172 - Road closed due to accident.</v>
      </c>
      <c r="I592" t="s">
        <v>50</v>
      </c>
      <c r="J592">
        <f>IF(US_Accidents_Dec20_updated[[#This Row],[Visibility(mi)]]&gt;30, 30, MROUND(US_Accidents_Dec20_updated[[#This Row],[Visibility(mi)]],5))</f>
        <v>10</v>
      </c>
      <c r="K592">
        <f>MROUND(US_Accidents_Dec20_updated[[#This Row],[Wind_Speed(mph)]],5)</f>
        <v>10</v>
      </c>
      <c r="L592">
        <f>IF(US_Accidents_Dec20_updated[[#This Row],[Precipitation(in)]]&gt;0.1, 0.1, US_Accidents_Dec20_updated[[#This Row],[Precipitation(in)]])</f>
        <v>0</v>
      </c>
    </row>
    <row r="593" spans="1:12" x14ac:dyDescent="0.25">
      <c r="A593" t="str">
        <f>US_Accidents_Dec20_updated[[#This Row],[ID]]</f>
        <v>A-3800071</v>
      </c>
      <c r="B593">
        <f>US_Accidents_Dec20_updated[[#This Row],[Start_Lat]]</f>
        <v>39.725569999999998</v>
      </c>
      <c r="C593">
        <f>US_Accidents_Dec20_updated[[#This Row],[Start_Lng]]</f>
        <v>-105.06106</v>
      </c>
      <c r="D593">
        <f>US_Accidents_Dec20_updated[[#This Row],[Severity]]-1</f>
        <v>2</v>
      </c>
      <c r="E593">
        <f>HOUR(US_Accidents_Dec20_updated[[#This Row],[Start_Time]])</f>
        <v>15</v>
      </c>
      <c r="F593">
        <f>DAY(US_Accidents_Dec20_updated[[#This Row],[Start_Time]])</f>
        <v>11</v>
      </c>
      <c r="G593">
        <f>MONTH(US_Accidents_Dec20_updated[[#This Row],[Start_Time]])</f>
        <v>10</v>
      </c>
      <c r="H593" t="str">
        <f>US_Accidents_Dec20_updated[[#This Row],[Description]]</f>
        <v>At CO-95/Sheridan Blvd - Accident.</v>
      </c>
      <c r="I593" t="s">
        <v>50</v>
      </c>
      <c r="J593">
        <f>IF(US_Accidents_Dec20_updated[[#This Row],[Visibility(mi)]]&gt;30, 30, MROUND(US_Accidents_Dec20_updated[[#This Row],[Visibility(mi)]],5))</f>
        <v>10</v>
      </c>
      <c r="K593">
        <f>MROUND(US_Accidents_Dec20_updated[[#This Row],[Wind_Speed(mph)]],5)</f>
        <v>5</v>
      </c>
      <c r="L593">
        <f>IF(US_Accidents_Dec20_updated[[#This Row],[Precipitation(in)]]&gt;0.1, 0.1, US_Accidents_Dec20_updated[[#This Row],[Precipitation(in)]])</f>
        <v>0</v>
      </c>
    </row>
    <row r="594" spans="1:12" x14ac:dyDescent="0.25">
      <c r="A594" t="str">
        <f>US_Accidents_Dec20_updated[[#This Row],[ID]]</f>
        <v>A-3800072</v>
      </c>
      <c r="B594">
        <f>US_Accidents_Dec20_updated[[#This Row],[Start_Lat]]</f>
        <v>39.114240000000002</v>
      </c>
      <c r="C594">
        <f>US_Accidents_Dec20_updated[[#This Row],[Start_Lng]]</f>
        <v>-104.8655</v>
      </c>
      <c r="D594">
        <f>US_Accidents_Dec20_updated[[#This Row],[Severity]]-1</f>
        <v>2</v>
      </c>
      <c r="E594">
        <f>HOUR(US_Accidents_Dec20_updated[[#This Row],[Start_Time]])</f>
        <v>15</v>
      </c>
      <c r="F594">
        <f>DAY(US_Accidents_Dec20_updated[[#This Row],[Start_Time]])</f>
        <v>11</v>
      </c>
      <c r="G594">
        <f>MONTH(US_Accidents_Dec20_updated[[#This Row],[Start_Time]])</f>
        <v>10</v>
      </c>
      <c r="H594" t="str">
        <f>US_Accidents_Dec20_updated[[#This Row],[Description]]</f>
        <v>At County Line Rd/Exit 163 - Accident.</v>
      </c>
      <c r="I594" t="s">
        <v>50</v>
      </c>
      <c r="J594">
        <f>IF(US_Accidents_Dec20_updated[[#This Row],[Visibility(mi)]]&gt;30, 30, MROUND(US_Accidents_Dec20_updated[[#This Row],[Visibility(mi)]],5))</f>
        <v>10</v>
      </c>
      <c r="K594">
        <f>MROUND(US_Accidents_Dec20_updated[[#This Row],[Wind_Speed(mph)]],5)</f>
        <v>5</v>
      </c>
      <c r="L594">
        <f>IF(US_Accidents_Dec20_updated[[#This Row],[Precipitation(in)]]&gt;0.1, 0.1, US_Accidents_Dec20_updated[[#This Row],[Precipitation(in)]])</f>
        <v>0</v>
      </c>
    </row>
    <row r="595" spans="1:12" x14ac:dyDescent="0.25">
      <c r="A595" t="str">
        <f>US_Accidents_Dec20_updated[[#This Row],[ID]]</f>
        <v>A-3800074</v>
      </c>
      <c r="B595">
        <f>US_Accidents_Dec20_updated[[#This Row],[Start_Lat]]</f>
        <v>39.725549999999998</v>
      </c>
      <c r="C595">
        <f>US_Accidents_Dec20_updated[[#This Row],[Start_Lng]]</f>
        <v>-105.06448</v>
      </c>
      <c r="D595">
        <f>US_Accidents_Dec20_updated[[#This Row],[Severity]]-1</f>
        <v>2</v>
      </c>
      <c r="E595">
        <f>HOUR(US_Accidents_Dec20_updated[[#This Row],[Start_Time]])</f>
        <v>16</v>
      </c>
      <c r="F595">
        <f>DAY(US_Accidents_Dec20_updated[[#This Row],[Start_Time]])</f>
        <v>11</v>
      </c>
      <c r="G595">
        <f>MONTH(US_Accidents_Dec20_updated[[#This Row],[Start_Time]])</f>
        <v>10</v>
      </c>
      <c r="H595" t="str">
        <f>US_Accidents_Dec20_updated[[#This Row],[Description]]</f>
        <v>At CO-95/Sheridan Blvd - Accident. Right lane blocked.</v>
      </c>
      <c r="I595" t="s">
        <v>50</v>
      </c>
      <c r="J595">
        <f>IF(US_Accidents_Dec20_updated[[#This Row],[Visibility(mi)]]&gt;30, 30, MROUND(US_Accidents_Dec20_updated[[#This Row],[Visibility(mi)]],5))</f>
        <v>10</v>
      </c>
      <c r="K595">
        <f>MROUND(US_Accidents_Dec20_updated[[#This Row],[Wind_Speed(mph)]],5)</f>
        <v>5</v>
      </c>
      <c r="L595">
        <f>IF(US_Accidents_Dec20_updated[[#This Row],[Precipitation(in)]]&gt;0.1, 0.1, US_Accidents_Dec20_updated[[#This Row],[Precipitation(in)]])</f>
        <v>0</v>
      </c>
    </row>
    <row r="596" spans="1:12" x14ac:dyDescent="0.25">
      <c r="A596" t="str">
        <f>US_Accidents_Dec20_updated[[#This Row],[ID]]</f>
        <v>A-3800076</v>
      </c>
      <c r="B596">
        <f>US_Accidents_Dec20_updated[[#This Row],[Start_Lat]]</f>
        <v>39.725549999999998</v>
      </c>
      <c r="C596">
        <f>US_Accidents_Dec20_updated[[#This Row],[Start_Lng]]</f>
        <v>-105.06448</v>
      </c>
      <c r="D596">
        <f>US_Accidents_Dec20_updated[[#This Row],[Severity]]-1</f>
        <v>1</v>
      </c>
      <c r="E596">
        <f>HOUR(US_Accidents_Dec20_updated[[#This Row],[Start_Time]])</f>
        <v>16</v>
      </c>
      <c r="F596">
        <f>DAY(US_Accidents_Dec20_updated[[#This Row],[Start_Time]])</f>
        <v>11</v>
      </c>
      <c r="G596">
        <f>MONTH(US_Accidents_Dec20_updated[[#This Row],[Start_Time]])</f>
        <v>10</v>
      </c>
      <c r="H596" t="str">
        <f>US_Accidents_Dec20_updated[[#This Row],[Description]]</f>
        <v>At CO-95/Sheridan Blvd - Accident. Right lane blocked.</v>
      </c>
      <c r="I596" t="s">
        <v>50</v>
      </c>
      <c r="J596">
        <f>IF(US_Accidents_Dec20_updated[[#This Row],[Visibility(mi)]]&gt;30, 30, MROUND(US_Accidents_Dec20_updated[[#This Row],[Visibility(mi)]],5))</f>
        <v>20</v>
      </c>
      <c r="K596">
        <f>MROUND(US_Accidents_Dec20_updated[[#This Row],[Wind_Speed(mph)]],5)</f>
        <v>5</v>
      </c>
      <c r="L596">
        <f>IF(US_Accidents_Dec20_updated[[#This Row],[Precipitation(in)]]&gt;0.1, 0.1, US_Accidents_Dec20_updated[[#This Row],[Precipitation(in)]])</f>
        <v>0</v>
      </c>
    </row>
    <row r="597" spans="1:12" x14ac:dyDescent="0.25">
      <c r="A597" t="str">
        <f>US_Accidents_Dec20_updated[[#This Row],[ID]]</f>
        <v>A-3800077</v>
      </c>
      <c r="B597">
        <f>US_Accidents_Dec20_updated[[#This Row],[Start_Lat]]</f>
        <v>39.778410000000001</v>
      </c>
      <c r="C597">
        <f>US_Accidents_Dec20_updated[[#This Row],[Start_Lng]]</f>
        <v>-104.91289</v>
      </c>
      <c r="D597">
        <f>US_Accidents_Dec20_updated[[#This Row],[Severity]]-1</f>
        <v>2</v>
      </c>
      <c r="E597">
        <f>HOUR(US_Accidents_Dec20_updated[[#This Row],[Start_Time]])</f>
        <v>16</v>
      </c>
      <c r="F597">
        <f>DAY(US_Accidents_Dec20_updated[[#This Row],[Start_Time]])</f>
        <v>11</v>
      </c>
      <c r="G597">
        <f>MONTH(US_Accidents_Dec20_updated[[#This Row],[Start_Time]])</f>
        <v>10</v>
      </c>
      <c r="H597" t="str">
        <f>US_Accidents_Dec20_updated[[#This Row],[Description]]</f>
        <v>At Dahlia St/Exit 277 - Accident.</v>
      </c>
      <c r="I597" t="s">
        <v>50</v>
      </c>
      <c r="J597">
        <f>IF(US_Accidents_Dec20_updated[[#This Row],[Visibility(mi)]]&gt;30, 30, MROUND(US_Accidents_Dec20_updated[[#This Row],[Visibility(mi)]],5))</f>
        <v>20</v>
      </c>
      <c r="K597">
        <f>MROUND(US_Accidents_Dec20_updated[[#This Row],[Wind_Speed(mph)]],5)</f>
        <v>5</v>
      </c>
      <c r="L597">
        <f>IF(US_Accidents_Dec20_updated[[#This Row],[Precipitation(in)]]&gt;0.1, 0.1, US_Accidents_Dec20_updated[[#This Row],[Precipitation(in)]])</f>
        <v>0</v>
      </c>
    </row>
    <row r="598" spans="1:12" x14ac:dyDescent="0.25">
      <c r="A598" t="str">
        <f>US_Accidents_Dec20_updated[[#This Row],[ID]]</f>
        <v>A-3800082</v>
      </c>
      <c r="B598">
        <f>US_Accidents_Dec20_updated[[#This Row],[Start_Lat]]</f>
        <v>39.863970000000002</v>
      </c>
      <c r="C598">
        <f>US_Accidents_Dec20_updated[[#This Row],[Start_Lng]]</f>
        <v>-104.98748000000001</v>
      </c>
      <c r="D598">
        <f>US_Accidents_Dec20_updated[[#This Row],[Severity]]-1</f>
        <v>2</v>
      </c>
      <c r="E598">
        <f>HOUR(US_Accidents_Dec20_updated[[#This Row],[Start_Time]])</f>
        <v>17</v>
      </c>
      <c r="F598">
        <f>DAY(US_Accidents_Dec20_updated[[#This Row],[Start_Time]])</f>
        <v>11</v>
      </c>
      <c r="G598">
        <f>MONTH(US_Accidents_Dec20_updated[[#This Row],[Start_Time]])</f>
        <v>10</v>
      </c>
      <c r="H598" t="str">
        <f>US_Accidents_Dec20_updated[[#This Row],[Description]]</f>
        <v>At Thornton Pky/Exit 220 - Accident.</v>
      </c>
      <c r="I598" t="s">
        <v>50</v>
      </c>
      <c r="J598">
        <f>IF(US_Accidents_Dec20_updated[[#This Row],[Visibility(mi)]]&gt;30, 30, MROUND(US_Accidents_Dec20_updated[[#This Row],[Visibility(mi)]],5))</f>
        <v>20</v>
      </c>
      <c r="K598">
        <f>MROUND(US_Accidents_Dec20_updated[[#This Row],[Wind_Speed(mph)]],5)</f>
        <v>5</v>
      </c>
      <c r="L598">
        <f>IF(US_Accidents_Dec20_updated[[#This Row],[Precipitation(in)]]&gt;0.1, 0.1, US_Accidents_Dec20_updated[[#This Row],[Precipitation(in)]])</f>
        <v>0</v>
      </c>
    </row>
    <row r="599" spans="1:12" x14ac:dyDescent="0.25">
      <c r="A599" t="str">
        <f>US_Accidents_Dec20_updated[[#This Row],[ID]]</f>
        <v>A-3800083</v>
      </c>
      <c r="B599">
        <f>US_Accidents_Dec20_updated[[#This Row],[Start_Lat]]</f>
        <v>39.779769999999999</v>
      </c>
      <c r="C599">
        <f>US_Accidents_Dec20_updated[[#This Row],[Start_Lng]]</f>
        <v>-104.92937999999999</v>
      </c>
      <c r="D599">
        <f>US_Accidents_Dec20_updated[[#This Row],[Severity]]-1</f>
        <v>1</v>
      </c>
      <c r="E599">
        <f>HOUR(US_Accidents_Dec20_updated[[#This Row],[Start_Time]])</f>
        <v>17</v>
      </c>
      <c r="F599">
        <f>DAY(US_Accidents_Dec20_updated[[#This Row],[Start_Time]])</f>
        <v>11</v>
      </c>
      <c r="G599">
        <f>MONTH(US_Accidents_Dec20_updated[[#This Row],[Start_Time]])</f>
        <v>10</v>
      </c>
      <c r="H599" t="str">
        <f>US_Accidents_Dec20_updated[[#This Row],[Description]]</f>
        <v>At Dahlia St/Exit 277 - Accident. Right lane blocked.</v>
      </c>
      <c r="I599" t="s">
        <v>50</v>
      </c>
      <c r="J599">
        <f>IF(US_Accidents_Dec20_updated[[#This Row],[Visibility(mi)]]&gt;30, 30, MROUND(US_Accidents_Dec20_updated[[#This Row],[Visibility(mi)]],5))</f>
        <v>10</v>
      </c>
      <c r="K599">
        <f>MROUND(US_Accidents_Dec20_updated[[#This Row],[Wind_Speed(mph)]],5)</f>
        <v>5</v>
      </c>
      <c r="L599">
        <f>IF(US_Accidents_Dec20_updated[[#This Row],[Precipitation(in)]]&gt;0.1, 0.1, US_Accidents_Dec20_updated[[#This Row],[Precipitation(in)]])</f>
        <v>0</v>
      </c>
    </row>
    <row r="600" spans="1:12" x14ac:dyDescent="0.25">
      <c r="A600" t="str">
        <f>US_Accidents_Dec20_updated[[#This Row],[ID]]</f>
        <v>A-3800086</v>
      </c>
      <c r="B600">
        <f>US_Accidents_Dec20_updated[[#This Row],[Start_Lat]]</f>
        <v>39.368040000000001</v>
      </c>
      <c r="C600">
        <f>US_Accidents_Dec20_updated[[#This Row],[Start_Lng]]</f>
        <v>-104.86490000000001</v>
      </c>
      <c r="D600">
        <f>US_Accidents_Dec20_updated[[#This Row],[Severity]]-1</f>
        <v>2</v>
      </c>
      <c r="E600">
        <f>HOUR(US_Accidents_Dec20_updated[[#This Row],[Start_Time]])</f>
        <v>18</v>
      </c>
      <c r="F600">
        <f>DAY(US_Accidents_Dec20_updated[[#This Row],[Start_Time]])</f>
        <v>11</v>
      </c>
      <c r="G600">
        <f>MONTH(US_Accidents_Dec20_updated[[#This Row],[Start_Time]])</f>
        <v>10</v>
      </c>
      <c r="H600" t="str">
        <f>US_Accidents_Dec20_updated[[#This Row],[Description]]</f>
        <v>At Wilcox St/Plum Crk Pky/Exit 181 - Accident.</v>
      </c>
      <c r="I600" t="s">
        <v>50</v>
      </c>
      <c r="J600">
        <f>IF(US_Accidents_Dec20_updated[[#This Row],[Visibility(mi)]]&gt;30, 30, MROUND(US_Accidents_Dec20_updated[[#This Row],[Visibility(mi)]],5))</f>
        <v>10</v>
      </c>
      <c r="K600">
        <f>MROUND(US_Accidents_Dec20_updated[[#This Row],[Wind_Speed(mph)]],5)</f>
        <v>5</v>
      </c>
      <c r="L600">
        <f>IF(US_Accidents_Dec20_updated[[#This Row],[Precipitation(in)]]&gt;0.1, 0.1, US_Accidents_Dec20_updated[[#This Row],[Precipitation(in)]])</f>
        <v>0</v>
      </c>
    </row>
    <row r="601" spans="1:12" x14ac:dyDescent="0.25">
      <c r="A601" t="str">
        <f>US_Accidents_Dec20_updated[[#This Row],[ID]]</f>
        <v>A-3800088</v>
      </c>
      <c r="B601">
        <f>US_Accidents_Dec20_updated[[#This Row],[Start_Lat]]</f>
        <v>38.177019999999999</v>
      </c>
      <c r="C601">
        <f>US_Accidents_Dec20_updated[[#This Row],[Start_Lng]]</f>
        <v>-104.75865</v>
      </c>
      <c r="D601">
        <f>US_Accidents_Dec20_updated[[#This Row],[Severity]]-1</f>
        <v>2</v>
      </c>
      <c r="E601">
        <f>HOUR(US_Accidents_Dec20_updated[[#This Row],[Start_Time]])</f>
        <v>19</v>
      </c>
      <c r="F601">
        <f>DAY(US_Accidents_Dec20_updated[[#This Row],[Start_Time]])</f>
        <v>11</v>
      </c>
      <c r="G601">
        <f>MONTH(US_Accidents_Dec20_updated[[#This Row],[Start_Time]])</f>
        <v>10</v>
      </c>
      <c r="H601" t="str">
        <f>US_Accidents_Dec20_updated[[#This Row],[Description]]</f>
        <v>At Bergemann Rd - Accident.</v>
      </c>
      <c r="I601" t="s">
        <v>50</v>
      </c>
      <c r="J601">
        <f>IF(US_Accidents_Dec20_updated[[#This Row],[Visibility(mi)]]&gt;30, 30, MROUND(US_Accidents_Dec20_updated[[#This Row],[Visibility(mi)]],5))</f>
        <v>10</v>
      </c>
      <c r="K601">
        <f>MROUND(US_Accidents_Dec20_updated[[#This Row],[Wind_Speed(mph)]],5)</f>
        <v>10</v>
      </c>
      <c r="L601">
        <f>IF(US_Accidents_Dec20_updated[[#This Row],[Precipitation(in)]]&gt;0.1, 0.1, US_Accidents_Dec20_updated[[#This Row],[Precipitation(in)]])</f>
        <v>0</v>
      </c>
    </row>
    <row r="602" spans="1:12" x14ac:dyDescent="0.25">
      <c r="A602" t="str">
        <f>US_Accidents_Dec20_updated[[#This Row],[ID]]</f>
        <v>A-3800089</v>
      </c>
      <c r="B602">
        <f>US_Accidents_Dec20_updated[[#This Row],[Start_Lat]]</f>
        <v>39.630049999999997</v>
      </c>
      <c r="C602">
        <f>US_Accidents_Dec20_updated[[#This Row],[Start_Lng]]</f>
        <v>-104.90501999999999</v>
      </c>
      <c r="D602">
        <f>US_Accidents_Dec20_updated[[#This Row],[Severity]]-1</f>
        <v>2</v>
      </c>
      <c r="E602">
        <f>HOUR(US_Accidents_Dec20_updated[[#This Row],[Start_Time]])</f>
        <v>19</v>
      </c>
      <c r="F602">
        <f>DAY(US_Accidents_Dec20_updated[[#This Row],[Start_Time]])</f>
        <v>11</v>
      </c>
      <c r="G602">
        <f>MONTH(US_Accidents_Dec20_updated[[#This Row],[Start_Time]])</f>
        <v>10</v>
      </c>
      <c r="H602" t="str">
        <f>US_Accidents_Dec20_updated[[#This Row],[Description]]</f>
        <v>At I-225 - Accident.</v>
      </c>
      <c r="I602" t="s">
        <v>50</v>
      </c>
      <c r="J602">
        <f>IF(US_Accidents_Dec20_updated[[#This Row],[Visibility(mi)]]&gt;30, 30, MROUND(US_Accidents_Dec20_updated[[#This Row],[Visibility(mi)]],5))</f>
        <v>10</v>
      </c>
      <c r="K602">
        <f>MROUND(US_Accidents_Dec20_updated[[#This Row],[Wind_Speed(mph)]],5)</f>
        <v>5</v>
      </c>
      <c r="L602">
        <f>IF(US_Accidents_Dec20_updated[[#This Row],[Precipitation(in)]]&gt;0.1, 0.1, US_Accidents_Dec20_updated[[#This Row],[Precipitation(in)]])</f>
        <v>0</v>
      </c>
    </row>
    <row r="603" spans="1:12" x14ac:dyDescent="0.25">
      <c r="A603" t="str">
        <f>US_Accidents_Dec20_updated[[#This Row],[ID]]</f>
        <v>A-3800091</v>
      </c>
      <c r="B603">
        <f>US_Accidents_Dec20_updated[[#This Row],[Start_Lat]]</f>
        <v>39.629440000000002</v>
      </c>
      <c r="C603">
        <f>US_Accidents_Dec20_updated[[#This Row],[Start_Lng]]</f>
        <v>-104.90497000000001</v>
      </c>
      <c r="D603">
        <f>US_Accidents_Dec20_updated[[#This Row],[Severity]]-1</f>
        <v>2</v>
      </c>
      <c r="E603">
        <f>HOUR(US_Accidents_Dec20_updated[[#This Row],[Start_Time]])</f>
        <v>19</v>
      </c>
      <c r="F603">
        <f>DAY(US_Accidents_Dec20_updated[[#This Row],[Start_Time]])</f>
        <v>11</v>
      </c>
      <c r="G603">
        <f>MONTH(US_Accidents_Dec20_updated[[#This Row],[Start_Time]])</f>
        <v>10</v>
      </c>
      <c r="H603" t="str">
        <f>US_Accidents_Dec20_updated[[#This Row],[Description]]</f>
        <v>Between US-285/Hampden Ave/Exit 201 and CO-88/Belleview Ave/Exit 199 - Accident. Right lane blocked.</v>
      </c>
      <c r="I603" t="s">
        <v>50</v>
      </c>
      <c r="J603">
        <f>IF(US_Accidents_Dec20_updated[[#This Row],[Visibility(mi)]]&gt;30, 30, MROUND(US_Accidents_Dec20_updated[[#This Row],[Visibility(mi)]],5))</f>
        <v>10</v>
      </c>
      <c r="K603">
        <f>MROUND(US_Accidents_Dec20_updated[[#This Row],[Wind_Speed(mph)]],5)</f>
        <v>10</v>
      </c>
      <c r="L603">
        <f>IF(US_Accidents_Dec20_updated[[#This Row],[Precipitation(in)]]&gt;0.1, 0.1, US_Accidents_Dec20_updated[[#This Row],[Precipitation(in)]])</f>
        <v>0</v>
      </c>
    </row>
    <row r="604" spans="1:12" x14ac:dyDescent="0.25">
      <c r="A604" t="str">
        <f>US_Accidents_Dec20_updated[[#This Row],[ID]]</f>
        <v>A-3800092</v>
      </c>
      <c r="B604">
        <f>US_Accidents_Dec20_updated[[#This Row],[Start_Lat]]</f>
        <v>39.867620000000002</v>
      </c>
      <c r="C604">
        <f>US_Accidents_Dec20_updated[[#This Row],[Start_Lng]]</f>
        <v>-104.90452000000001</v>
      </c>
      <c r="D604">
        <f>US_Accidents_Dec20_updated[[#This Row],[Severity]]-1</f>
        <v>1</v>
      </c>
      <c r="E604">
        <f>HOUR(US_Accidents_Dec20_updated[[#This Row],[Start_Time]])</f>
        <v>19</v>
      </c>
      <c r="F604">
        <f>DAY(US_Accidents_Dec20_updated[[#This Row],[Start_Time]])</f>
        <v>11</v>
      </c>
      <c r="G604">
        <f>MONTH(US_Accidents_Dec20_updated[[#This Row],[Start_Time]])</f>
        <v>10</v>
      </c>
      <c r="H604" t="str">
        <f>US_Accidents_Dec20_updated[[#This Row],[Description]]</f>
        <v>Between 96th Ave/Exit 11 and 88th Ave/Exit 10 - Accident. Right lane blocked.</v>
      </c>
      <c r="I604" t="s">
        <v>50</v>
      </c>
      <c r="J604">
        <f>IF(US_Accidents_Dec20_updated[[#This Row],[Visibility(mi)]]&gt;30, 30, MROUND(US_Accidents_Dec20_updated[[#This Row],[Visibility(mi)]],5))</f>
        <v>10</v>
      </c>
      <c r="K604">
        <f>MROUND(US_Accidents_Dec20_updated[[#This Row],[Wind_Speed(mph)]],5)</f>
        <v>15</v>
      </c>
      <c r="L604">
        <f>IF(US_Accidents_Dec20_updated[[#This Row],[Precipitation(in)]]&gt;0.1, 0.1, US_Accidents_Dec20_updated[[#This Row],[Precipitation(in)]])</f>
        <v>0</v>
      </c>
    </row>
    <row r="605" spans="1:12" x14ac:dyDescent="0.25">
      <c r="A605" t="str">
        <f>US_Accidents_Dec20_updated[[#This Row],[ID]]</f>
        <v>A-3800093</v>
      </c>
      <c r="B605">
        <f>US_Accidents_Dec20_updated[[#This Row],[Start_Lat]]</f>
        <v>39.629440000000002</v>
      </c>
      <c r="C605">
        <f>US_Accidents_Dec20_updated[[#This Row],[Start_Lng]]</f>
        <v>-104.90497000000001</v>
      </c>
      <c r="D605">
        <f>US_Accidents_Dec20_updated[[#This Row],[Severity]]-1</f>
        <v>1</v>
      </c>
      <c r="E605">
        <f>HOUR(US_Accidents_Dec20_updated[[#This Row],[Start_Time]])</f>
        <v>20</v>
      </c>
      <c r="F605">
        <f>DAY(US_Accidents_Dec20_updated[[#This Row],[Start_Time]])</f>
        <v>11</v>
      </c>
      <c r="G605">
        <f>MONTH(US_Accidents_Dec20_updated[[#This Row],[Start_Time]])</f>
        <v>10</v>
      </c>
      <c r="H605" t="str">
        <f>US_Accidents_Dec20_updated[[#This Row],[Description]]</f>
        <v>Between I-225 and CO-88/Belleview Ave/Exit 199 - Accident. Right lane blocked.</v>
      </c>
      <c r="I605" t="s">
        <v>50</v>
      </c>
      <c r="J605">
        <f>IF(US_Accidents_Dec20_updated[[#This Row],[Visibility(mi)]]&gt;30, 30, MROUND(US_Accidents_Dec20_updated[[#This Row],[Visibility(mi)]],5))</f>
        <v>10</v>
      </c>
      <c r="K605">
        <f>MROUND(US_Accidents_Dec20_updated[[#This Row],[Wind_Speed(mph)]],5)</f>
        <v>10</v>
      </c>
      <c r="L605">
        <f>IF(US_Accidents_Dec20_updated[[#This Row],[Precipitation(in)]]&gt;0.1, 0.1, US_Accidents_Dec20_updated[[#This Row],[Precipitation(in)]])</f>
        <v>0</v>
      </c>
    </row>
    <row r="606" spans="1:12" x14ac:dyDescent="0.25">
      <c r="A606" t="str">
        <f>US_Accidents_Dec20_updated[[#This Row],[ID]]</f>
        <v>A-3800094</v>
      </c>
      <c r="B606">
        <f>US_Accidents_Dec20_updated[[#This Row],[Start_Lat]]</f>
        <v>39.723179999999999</v>
      </c>
      <c r="C606">
        <f>US_Accidents_Dec20_updated[[#This Row],[Start_Lng]]</f>
        <v>-105.0112</v>
      </c>
      <c r="D606">
        <f>US_Accidents_Dec20_updated[[#This Row],[Severity]]-1</f>
        <v>2</v>
      </c>
      <c r="E606">
        <f>HOUR(US_Accidents_Dec20_updated[[#This Row],[Start_Time]])</f>
        <v>20</v>
      </c>
      <c r="F606">
        <f>DAY(US_Accidents_Dec20_updated[[#This Row],[Start_Time]])</f>
        <v>11</v>
      </c>
      <c r="G606">
        <f>MONTH(US_Accidents_Dec20_updated[[#This Row],[Start_Time]])</f>
        <v>10</v>
      </c>
      <c r="H606" t="str">
        <f>US_Accidents_Dec20_updated[[#This Row],[Description]]</f>
        <v>At US-6/6th Ave/Exit 209 - Accident.</v>
      </c>
      <c r="I606" t="s">
        <v>50</v>
      </c>
      <c r="J606">
        <f>IF(US_Accidents_Dec20_updated[[#This Row],[Visibility(mi)]]&gt;30, 30, MROUND(US_Accidents_Dec20_updated[[#This Row],[Visibility(mi)]],5))</f>
        <v>10</v>
      </c>
      <c r="K606">
        <f>MROUND(US_Accidents_Dec20_updated[[#This Row],[Wind_Speed(mph)]],5)</f>
        <v>5</v>
      </c>
      <c r="L606">
        <f>IF(US_Accidents_Dec20_updated[[#This Row],[Precipitation(in)]]&gt;0.1, 0.1, US_Accidents_Dec20_updated[[#This Row],[Precipitation(in)]])</f>
        <v>0</v>
      </c>
    </row>
    <row r="607" spans="1:12" x14ac:dyDescent="0.25">
      <c r="A607" t="str">
        <f>US_Accidents_Dec20_updated[[#This Row],[ID]]</f>
        <v>A-3800096</v>
      </c>
      <c r="B607">
        <f>US_Accidents_Dec20_updated[[#This Row],[Start_Lat]]</f>
        <v>39.723179999999999</v>
      </c>
      <c r="C607">
        <f>US_Accidents_Dec20_updated[[#This Row],[Start_Lng]]</f>
        <v>-105.0112</v>
      </c>
      <c r="D607">
        <f>US_Accidents_Dec20_updated[[#This Row],[Severity]]-1</f>
        <v>2</v>
      </c>
      <c r="E607">
        <f>HOUR(US_Accidents_Dec20_updated[[#This Row],[Start_Time]])</f>
        <v>20</v>
      </c>
      <c r="F607">
        <f>DAY(US_Accidents_Dec20_updated[[#This Row],[Start_Time]])</f>
        <v>11</v>
      </c>
      <c r="G607">
        <f>MONTH(US_Accidents_Dec20_updated[[#This Row],[Start_Time]])</f>
        <v>10</v>
      </c>
      <c r="H607" t="str">
        <f>US_Accidents_Dec20_updated[[#This Row],[Description]]</f>
        <v>At US-6/6th Ave/Exit 209 - Accident.</v>
      </c>
      <c r="I607" t="s">
        <v>50</v>
      </c>
      <c r="J607">
        <f>IF(US_Accidents_Dec20_updated[[#This Row],[Visibility(mi)]]&gt;30, 30, MROUND(US_Accidents_Dec20_updated[[#This Row],[Visibility(mi)]],5))</f>
        <v>30</v>
      </c>
      <c r="K607">
        <f>MROUND(US_Accidents_Dec20_updated[[#This Row],[Wind_Speed(mph)]],5)</f>
        <v>10</v>
      </c>
      <c r="L607">
        <f>IF(US_Accidents_Dec20_updated[[#This Row],[Precipitation(in)]]&gt;0.1, 0.1, US_Accidents_Dec20_updated[[#This Row],[Precipitation(in)]])</f>
        <v>0</v>
      </c>
    </row>
    <row r="608" spans="1:12" x14ac:dyDescent="0.25">
      <c r="A608" t="str">
        <f>US_Accidents_Dec20_updated[[#This Row],[ID]]</f>
        <v>A-3800102</v>
      </c>
      <c r="B608">
        <f>US_Accidents_Dec20_updated[[#This Row],[Start_Lat]]</f>
        <v>40.150170000000003</v>
      </c>
      <c r="C608">
        <f>US_Accidents_Dec20_updated[[#This Row],[Start_Lng]]</f>
        <v>-104.9799</v>
      </c>
      <c r="D608">
        <f>US_Accidents_Dec20_updated[[#This Row],[Severity]]-1</f>
        <v>2</v>
      </c>
      <c r="E608">
        <f>HOUR(US_Accidents_Dec20_updated[[#This Row],[Start_Time]])</f>
        <v>22</v>
      </c>
      <c r="F608">
        <f>DAY(US_Accidents_Dec20_updated[[#This Row],[Start_Time]])</f>
        <v>11</v>
      </c>
      <c r="G608">
        <f>MONTH(US_Accidents_Dec20_updated[[#This Row],[Start_Time]])</f>
        <v>10</v>
      </c>
      <c r="H608" t="str">
        <f>US_Accidents_Dec20_updated[[#This Row],[Description]]</f>
        <v>At CO-52/Exit 235 - Accident.</v>
      </c>
      <c r="I608" t="s">
        <v>50</v>
      </c>
      <c r="J608">
        <f>IF(US_Accidents_Dec20_updated[[#This Row],[Visibility(mi)]]&gt;30, 30, MROUND(US_Accidents_Dec20_updated[[#This Row],[Visibility(mi)]],5))</f>
        <v>10</v>
      </c>
      <c r="K608">
        <f>MROUND(US_Accidents_Dec20_updated[[#This Row],[Wind_Speed(mph)]],5)</f>
        <v>5</v>
      </c>
      <c r="L608">
        <f>IF(US_Accidents_Dec20_updated[[#This Row],[Precipitation(in)]]&gt;0.1, 0.1, US_Accidents_Dec20_updated[[#This Row],[Precipitation(in)]])</f>
        <v>0</v>
      </c>
    </row>
    <row r="609" spans="1:12" x14ac:dyDescent="0.25">
      <c r="A609" t="str">
        <f>US_Accidents_Dec20_updated[[#This Row],[ID]]</f>
        <v>A-3801360</v>
      </c>
      <c r="B609">
        <f>US_Accidents_Dec20_updated[[#This Row],[Start_Lat]]</f>
        <v>40.387300000000003</v>
      </c>
      <c r="C609">
        <f>US_Accidents_Dec20_updated[[#This Row],[Start_Lng]]</f>
        <v>-104.99324</v>
      </c>
      <c r="D609">
        <f>US_Accidents_Dec20_updated[[#This Row],[Severity]]-1</f>
        <v>2</v>
      </c>
      <c r="E609">
        <f>HOUR(US_Accidents_Dec20_updated[[#This Row],[Start_Time]])</f>
        <v>11</v>
      </c>
      <c r="F609">
        <f>DAY(US_Accidents_Dec20_updated[[#This Row],[Start_Time]])</f>
        <v>12</v>
      </c>
      <c r="G609">
        <f>MONTH(US_Accidents_Dec20_updated[[#This Row],[Start_Time]])</f>
        <v>10</v>
      </c>
      <c r="H609" t="str">
        <f>US_Accidents_Dec20_updated[[#This Row],[Description]]</f>
        <v>At US-34/Eisenhower Blvd/Exit 257 - Accident.</v>
      </c>
      <c r="I609" t="s">
        <v>50</v>
      </c>
      <c r="J609">
        <f>IF(US_Accidents_Dec20_updated[[#This Row],[Visibility(mi)]]&gt;30, 30, MROUND(US_Accidents_Dec20_updated[[#This Row],[Visibility(mi)]],5))</f>
        <v>10</v>
      </c>
      <c r="K609">
        <f>MROUND(US_Accidents_Dec20_updated[[#This Row],[Wind_Speed(mph)]],5)</f>
        <v>5</v>
      </c>
      <c r="L609">
        <f>IF(US_Accidents_Dec20_updated[[#This Row],[Precipitation(in)]]&gt;0.1, 0.1, US_Accidents_Dec20_updated[[#This Row],[Precipitation(in)]])</f>
        <v>0</v>
      </c>
    </row>
    <row r="610" spans="1:12" x14ac:dyDescent="0.25">
      <c r="A610" t="str">
        <f>US_Accidents_Dec20_updated[[#This Row],[ID]]</f>
        <v>A-3801362</v>
      </c>
      <c r="B610">
        <f>US_Accidents_Dec20_updated[[#This Row],[Start_Lat]]</f>
        <v>39.885210000000001</v>
      </c>
      <c r="C610">
        <f>US_Accidents_Dec20_updated[[#This Row],[Start_Lng]]</f>
        <v>-104.98766000000001</v>
      </c>
      <c r="D610">
        <f>US_Accidents_Dec20_updated[[#This Row],[Severity]]-1</f>
        <v>2</v>
      </c>
      <c r="E610">
        <f>HOUR(US_Accidents_Dec20_updated[[#This Row],[Start_Time]])</f>
        <v>12</v>
      </c>
      <c r="F610">
        <f>DAY(US_Accidents_Dec20_updated[[#This Row],[Start_Time]])</f>
        <v>12</v>
      </c>
      <c r="G610">
        <f>MONTH(US_Accidents_Dec20_updated[[#This Row],[Start_Time]])</f>
        <v>10</v>
      </c>
      <c r="H610" t="str">
        <f>US_Accidents_Dec20_updated[[#This Row],[Description]]</f>
        <v>At 104th Ave/Exit 221 - Accident.</v>
      </c>
      <c r="I610" t="s">
        <v>50</v>
      </c>
      <c r="J610">
        <f>IF(US_Accidents_Dec20_updated[[#This Row],[Visibility(mi)]]&gt;30, 30, MROUND(US_Accidents_Dec20_updated[[#This Row],[Visibility(mi)]],5))</f>
        <v>10</v>
      </c>
      <c r="K610">
        <f>MROUND(US_Accidents_Dec20_updated[[#This Row],[Wind_Speed(mph)]],5)</f>
        <v>5</v>
      </c>
      <c r="L610">
        <f>IF(US_Accidents_Dec20_updated[[#This Row],[Precipitation(in)]]&gt;0.1, 0.1, US_Accidents_Dec20_updated[[#This Row],[Precipitation(in)]])</f>
        <v>0</v>
      </c>
    </row>
    <row r="611" spans="1:12" x14ac:dyDescent="0.25">
      <c r="A611" t="str">
        <f>US_Accidents_Dec20_updated[[#This Row],[ID]]</f>
        <v>A-3801365</v>
      </c>
      <c r="B611">
        <f>US_Accidents_Dec20_updated[[#This Row],[Start_Lat]]</f>
        <v>39.183529999999998</v>
      </c>
      <c r="C611">
        <f>US_Accidents_Dec20_updated[[#This Row],[Start_Lng]]</f>
        <v>-104.85035999999999</v>
      </c>
      <c r="D611">
        <f>US_Accidents_Dec20_updated[[#This Row],[Severity]]-1</f>
        <v>2</v>
      </c>
      <c r="E611">
        <f>HOUR(US_Accidents_Dec20_updated[[#This Row],[Start_Time]])</f>
        <v>13</v>
      </c>
      <c r="F611">
        <f>DAY(US_Accidents_Dec20_updated[[#This Row],[Start_Time]])</f>
        <v>12</v>
      </c>
      <c r="G611">
        <f>MONTH(US_Accidents_Dec20_updated[[#This Row],[Start_Time]])</f>
        <v>10</v>
      </c>
      <c r="H611" t="str">
        <f>US_Accidents_Dec20_updated[[#This Row],[Description]]</f>
        <v>At County Line Rd/Exit 163 - Accident.</v>
      </c>
      <c r="I611" t="s">
        <v>50</v>
      </c>
      <c r="J611">
        <f>IF(US_Accidents_Dec20_updated[[#This Row],[Visibility(mi)]]&gt;30, 30, MROUND(US_Accidents_Dec20_updated[[#This Row],[Visibility(mi)]],5))</f>
        <v>10</v>
      </c>
      <c r="K611">
        <f>MROUND(US_Accidents_Dec20_updated[[#This Row],[Wind_Speed(mph)]],5)</f>
        <v>5</v>
      </c>
      <c r="L611">
        <f>IF(US_Accidents_Dec20_updated[[#This Row],[Precipitation(in)]]&gt;0.1, 0.1, US_Accidents_Dec20_updated[[#This Row],[Precipitation(in)]])</f>
        <v>0</v>
      </c>
    </row>
    <row r="612" spans="1:12" x14ac:dyDescent="0.25">
      <c r="A612" t="str">
        <f>US_Accidents_Dec20_updated[[#This Row],[ID]]</f>
        <v>A-3801368</v>
      </c>
      <c r="B612">
        <f>US_Accidents_Dec20_updated[[#This Row],[Start_Lat]]</f>
        <v>39.882770000000001</v>
      </c>
      <c r="C612">
        <f>US_Accidents_Dec20_updated[[#This Row],[Start_Lng]]</f>
        <v>-104.98746</v>
      </c>
      <c r="D612">
        <f>US_Accidents_Dec20_updated[[#This Row],[Severity]]-1</f>
        <v>2</v>
      </c>
      <c r="E612">
        <f>HOUR(US_Accidents_Dec20_updated[[#This Row],[Start_Time]])</f>
        <v>15</v>
      </c>
      <c r="F612">
        <f>DAY(US_Accidents_Dec20_updated[[#This Row],[Start_Time]])</f>
        <v>12</v>
      </c>
      <c r="G612">
        <f>MONTH(US_Accidents_Dec20_updated[[#This Row],[Start_Time]])</f>
        <v>10</v>
      </c>
      <c r="H612" t="str">
        <f>US_Accidents_Dec20_updated[[#This Row],[Description]]</f>
        <v>At 104th Ave/Exit 221 - Accident.</v>
      </c>
      <c r="I612" t="s">
        <v>50</v>
      </c>
      <c r="J612">
        <f>IF(US_Accidents_Dec20_updated[[#This Row],[Visibility(mi)]]&gt;30, 30, MROUND(US_Accidents_Dec20_updated[[#This Row],[Visibility(mi)]],5))</f>
        <v>30</v>
      </c>
      <c r="K612">
        <f>MROUND(US_Accidents_Dec20_updated[[#This Row],[Wind_Speed(mph)]],5)</f>
        <v>15</v>
      </c>
      <c r="L612">
        <f>IF(US_Accidents_Dec20_updated[[#This Row],[Precipitation(in)]]&gt;0.1, 0.1, US_Accidents_Dec20_updated[[#This Row],[Precipitation(in)]])</f>
        <v>0</v>
      </c>
    </row>
    <row r="613" spans="1:12" x14ac:dyDescent="0.25">
      <c r="A613" t="str">
        <f>US_Accidents_Dec20_updated[[#This Row],[ID]]</f>
        <v>A-3801369</v>
      </c>
      <c r="B613">
        <f>US_Accidents_Dec20_updated[[#This Row],[Start_Lat]]</f>
        <v>39.725490000000001</v>
      </c>
      <c r="C613">
        <f>US_Accidents_Dec20_updated[[#This Row],[Start_Lng]]</f>
        <v>-105.04159</v>
      </c>
      <c r="D613">
        <f>US_Accidents_Dec20_updated[[#This Row],[Severity]]-1</f>
        <v>2</v>
      </c>
      <c r="E613">
        <f>HOUR(US_Accidents_Dec20_updated[[#This Row],[Start_Time]])</f>
        <v>17</v>
      </c>
      <c r="F613">
        <f>DAY(US_Accidents_Dec20_updated[[#This Row],[Start_Time]])</f>
        <v>12</v>
      </c>
      <c r="G613">
        <f>MONTH(US_Accidents_Dec20_updated[[#This Row],[Start_Time]])</f>
        <v>10</v>
      </c>
      <c r="H613" t="str">
        <f>US_Accidents_Dec20_updated[[#This Row],[Description]]</f>
        <v>At US-6/Lowell Blvd - Accident.</v>
      </c>
      <c r="I613" t="s">
        <v>50</v>
      </c>
      <c r="J613">
        <f>IF(US_Accidents_Dec20_updated[[#This Row],[Visibility(mi)]]&gt;30, 30, MROUND(US_Accidents_Dec20_updated[[#This Row],[Visibility(mi)]],5))</f>
        <v>10</v>
      </c>
      <c r="K613">
        <f>MROUND(US_Accidents_Dec20_updated[[#This Row],[Wind_Speed(mph)]],5)</f>
        <v>20</v>
      </c>
      <c r="L613">
        <f>IF(US_Accidents_Dec20_updated[[#This Row],[Precipitation(in)]]&gt;0.1, 0.1, US_Accidents_Dec20_updated[[#This Row],[Precipitation(in)]])</f>
        <v>0</v>
      </c>
    </row>
    <row r="614" spans="1:12" x14ac:dyDescent="0.25">
      <c r="A614" t="str">
        <f>US_Accidents_Dec20_updated[[#This Row],[ID]]</f>
        <v>A-3801372</v>
      </c>
      <c r="B614">
        <f>US_Accidents_Dec20_updated[[#This Row],[Start_Lat]]</f>
        <v>39.747340000000001</v>
      </c>
      <c r="C614">
        <f>US_Accidents_Dec20_updated[[#This Row],[Start_Lng]]</f>
        <v>-105.15109</v>
      </c>
      <c r="D614">
        <f>US_Accidents_Dec20_updated[[#This Row],[Severity]]-1</f>
        <v>2</v>
      </c>
      <c r="E614">
        <f>HOUR(US_Accidents_Dec20_updated[[#This Row],[Start_Time]])</f>
        <v>18</v>
      </c>
      <c r="F614">
        <f>DAY(US_Accidents_Dec20_updated[[#This Row],[Start_Time]])</f>
        <v>12</v>
      </c>
      <c r="G614">
        <f>MONTH(US_Accidents_Dec20_updated[[#This Row],[Start_Time]])</f>
        <v>10</v>
      </c>
      <c r="H614" t="str">
        <f>US_Accidents_Dec20_updated[[#This Row],[Description]]</f>
        <v>At Denver West Blvd/Exit 263 - Accident.</v>
      </c>
      <c r="I614" t="s">
        <v>50</v>
      </c>
      <c r="J614">
        <f>IF(US_Accidents_Dec20_updated[[#This Row],[Visibility(mi)]]&gt;30, 30, MROUND(US_Accidents_Dec20_updated[[#This Row],[Visibility(mi)]],5))</f>
        <v>10</v>
      </c>
      <c r="K614">
        <f>MROUND(US_Accidents_Dec20_updated[[#This Row],[Wind_Speed(mph)]],5)</f>
        <v>20</v>
      </c>
      <c r="L614">
        <f>IF(US_Accidents_Dec20_updated[[#This Row],[Precipitation(in)]]&gt;0.1, 0.1, US_Accidents_Dec20_updated[[#This Row],[Precipitation(in)]])</f>
        <v>0</v>
      </c>
    </row>
    <row r="615" spans="1:12" x14ac:dyDescent="0.25">
      <c r="A615" t="str">
        <f>US_Accidents_Dec20_updated[[#This Row],[ID]]</f>
        <v>A-3801373</v>
      </c>
      <c r="B615">
        <f>US_Accidents_Dec20_updated[[#This Row],[Start_Lat]]</f>
        <v>39.7438</v>
      </c>
      <c r="C615">
        <f>US_Accidents_Dec20_updated[[#This Row],[Start_Lng]]</f>
        <v>-105.15412000000001</v>
      </c>
      <c r="D615">
        <f>US_Accidents_Dec20_updated[[#This Row],[Severity]]-1</f>
        <v>2</v>
      </c>
      <c r="E615">
        <f>HOUR(US_Accidents_Dec20_updated[[#This Row],[Start_Time]])</f>
        <v>18</v>
      </c>
      <c r="F615">
        <f>DAY(US_Accidents_Dec20_updated[[#This Row],[Start_Time]])</f>
        <v>12</v>
      </c>
      <c r="G615">
        <f>MONTH(US_Accidents_Dec20_updated[[#This Row],[Start_Time]])</f>
        <v>10</v>
      </c>
      <c r="H615" t="str">
        <f>US_Accidents_Dec20_updated[[#This Row],[Description]]</f>
        <v>At 32nd Ave/Youngfield St/Exit 264 - Accident.</v>
      </c>
      <c r="I615" t="s">
        <v>50</v>
      </c>
      <c r="J615">
        <f>IF(US_Accidents_Dec20_updated[[#This Row],[Visibility(mi)]]&gt;30, 30, MROUND(US_Accidents_Dec20_updated[[#This Row],[Visibility(mi)]],5))</f>
        <v>10</v>
      </c>
      <c r="K615">
        <f>MROUND(US_Accidents_Dec20_updated[[#This Row],[Wind_Speed(mph)]],5)</f>
        <v>20</v>
      </c>
      <c r="L615">
        <f>IF(US_Accidents_Dec20_updated[[#This Row],[Precipitation(in)]]&gt;0.1, 0.1, US_Accidents_Dec20_updated[[#This Row],[Precipitation(in)]])</f>
        <v>0</v>
      </c>
    </row>
    <row r="616" spans="1:12" x14ac:dyDescent="0.25">
      <c r="A616" t="str">
        <f>US_Accidents_Dec20_updated[[#This Row],[ID]]</f>
        <v>A-3801379</v>
      </c>
      <c r="B616">
        <f>US_Accidents_Dec20_updated[[#This Row],[Start_Lat]]</f>
        <v>39.747340000000001</v>
      </c>
      <c r="C616">
        <f>US_Accidents_Dec20_updated[[#This Row],[Start_Lng]]</f>
        <v>-105.15109</v>
      </c>
      <c r="D616">
        <f>US_Accidents_Dec20_updated[[#This Row],[Severity]]-1</f>
        <v>2</v>
      </c>
      <c r="E616">
        <f>HOUR(US_Accidents_Dec20_updated[[#This Row],[Start_Time]])</f>
        <v>19</v>
      </c>
      <c r="F616">
        <f>DAY(US_Accidents_Dec20_updated[[#This Row],[Start_Time]])</f>
        <v>12</v>
      </c>
      <c r="G616">
        <f>MONTH(US_Accidents_Dec20_updated[[#This Row],[Start_Time]])</f>
        <v>10</v>
      </c>
      <c r="H616" t="str">
        <f>US_Accidents_Dec20_updated[[#This Row],[Description]]</f>
        <v>At Denver West Blvd/Exit 263 - Accident.</v>
      </c>
      <c r="I616" t="s">
        <v>50</v>
      </c>
      <c r="J616">
        <f>IF(US_Accidents_Dec20_updated[[#This Row],[Visibility(mi)]]&gt;30, 30, MROUND(US_Accidents_Dec20_updated[[#This Row],[Visibility(mi)]],5))</f>
        <v>30</v>
      </c>
      <c r="K616">
        <f>MROUND(US_Accidents_Dec20_updated[[#This Row],[Wind_Speed(mph)]],5)</f>
        <v>15</v>
      </c>
      <c r="L616">
        <f>IF(US_Accidents_Dec20_updated[[#This Row],[Precipitation(in)]]&gt;0.1, 0.1, US_Accidents_Dec20_updated[[#This Row],[Precipitation(in)]])</f>
        <v>0</v>
      </c>
    </row>
    <row r="617" spans="1:12" x14ac:dyDescent="0.25">
      <c r="A617" t="str">
        <f>US_Accidents_Dec20_updated[[#This Row],[ID]]</f>
        <v>A-3801383</v>
      </c>
      <c r="B617">
        <f>US_Accidents_Dec20_updated[[#This Row],[Start_Lat]]</f>
        <v>39.634599999999999</v>
      </c>
      <c r="C617">
        <f>US_Accidents_Dec20_updated[[#This Row],[Start_Lng]]</f>
        <v>-106.41036</v>
      </c>
      <c r="D617">
        <f>US_Accidents_Dec20_updated[[#This Row],[Severity]]-1</f>
        <v>2</v>
      </c>
      <c r="E617">
        <f>HOUR(US_Accidents_Dec20_updated[[#This Row],[Start_Time]])</f>
        <v>20</v>
      </c>
      <c r="F617">
        <f>DAY(US_Accidents_Dec20_updated[[#This Row],[Start_Time]])</f>
        <v>12</v>
      </c>
      <c r="G617">
        <f>MONTH(US_Accidents_Dec20_updated[[#This Row],[Start_Time]])</f>
        <v>10</v>
      </c>
      <c r="H617" t="str">
        <f>US_Accidents_Dec20_updated[[#This Row],[Description]]</f>
        <v>At Vail Rd/Exit 176 - Accident.</v>
      </c>
      <c r="I617" t="s">
        <v>50</v>
      </c>
      <c r="J617">
        <f>IF(US_Accidents_Dec20_updated[[#This Row],[Visibility(mi)]]&gt;30, 30, MROUND(US_Accidents_Dec20_updated[[#This Row],[Visibility(mi)]],5))</f>
        <v>10</v>
      </c>
      <c r="K617">
        <f>MROUND(US_Accidents_Dec20_updated[[#This Row],[Wind_Speed(mph)]],5)</f>
        <v>10</v>
      </c>
      <c r="L617">
        <f>IF(US_Accidents_Dec20_updated[[#This Row],[Precipitation(in)]]&gt;0.1, 0.1, US_Accidents_Dec20_updated[[#This Row],[Precipitation(in)]])</f>
        <v>0</v>
      </c>
    </row>
    <row r="618" spans="1:12" x14ac:dyDescent="0.25">
      <c r="A618" t="str">
        <f>US_Accidents_Dec20_updated[[#This Row],[ID]]</f>
        <v>A-3801384</v>
      </c>
      <c r="B618">
        <f>US_Accidents_Dec20_updated[[#This Row],[Start_Lat]]</f>
        <v>39.642829999999996</v>
      </c>
      <c r="C618">
        <f>US_Accidents_Dec20_updated[[#This Row],[Start_Lng]]</f>
        <v>-106.39626</v>
      </c>
      <c r="D618">
        <f>US_Accidents_Dec20_updated[[#This Row],[Severity]]-1</f>
        <v>2</v>
      </c>
      <c r="E618">
        <f>HOUR(US_Accidents_Dec20_updated[[#This Row],[Start_Time]])</f>
        <v>20</v>
      </c>
      <c r="F618">
        <f>DAY(US_Accidents_Dec20_updated[[#This Row],[Start_Time]])</f>
        <v>12</v>
      </c>
      <c r="G618">
        <f>MONTH(US_Accidents_Dec20_updated[[#This Row],[Start_Time]])</f>
        <v>10</v>
      </c>
      <c r="H618" t="str">
        <f>US_Accidents_Dec20_updated[[#This Row],[Description]]</f>
        <v>At Chamonix Rd/Exit 173 - Accident.</v>
      </c>
      <c r="I618" t="s">
        <v>50</v>
      </c>
      <c r="J618">
        <f>IF(US_Accidents_Dec20_updated[[#This Row],[Visibility(mi)]]&gt;30, 30, MROUND(US_Accidents_Dec20_updated[[#This Row],[Visibility(mi)]],5))</f>
        <v>10</v>
      </c>
      <c r="K618">
        <f>MROUND(US_Accidents_Dec20_updated[[#This Row],[Wind_Speed(mph)]],5)</f>
        <v>5</v>
      </c>
      <c r="L618">
        <f>IF(US_Accidents_Dec20_updated[[#This Row],[Precipitation(in)]]&gt;0.1, 0.1, US_Accidents_Dec20_updated[[#This Row],[Precipitation(in)]])</f>
        <v>0</v>
      </c>
    </row>
    <row r="619" spans="1:12" x14ac:dyDescent="0.25">
      <c r="A619" t="str">
        <f>US_Accidents_Dec20_updated[[#This Row],[ID]]</f>
        <v>A-3801385</v>
      </c>
      <c r="B619">
        <f>US_Accidents_Dec20_updated[[#This Row],[Start_Lat]]</f>
        <v>39.634599999999999</v>
      </c>
      <c r="C619">
        <f>US_Accidents_Dec20_updated[[#This Row],[Start_Lng]]</f>
        <v>-106.41036</v>
      </c>
      <c r="D619">
        <f>US_Accidents_Dec20_updated[[#This Row],[Severity]]-1</f>
        <v>2</v>
      </c>
      <c r="E619">
        <f>HOUR(US_Accidents_Dec20_updated[[#This Row],[Start_Time]])</f>
        <v>20</v>
      </c>
      <c r="F619">
        <f>DAY(US_Accidents_Dec20_updated[[#This Row],[Start_Time]])</f>
        <v>12</v>
      </c>
      <c r="G619">
        <f>MONTH(US_Accidents_Dec20_updated[[#This Row],[Start_Time]])</f>
        <v>10</v>
      </c>
      <c r="H619" t="str">
        <f>US_Accidents_Dec20_updated[[#This Row],[Description]]</f>
        <v>At Vail Rd/Exit 176 - Accident.</v>
      </c>
      <c r="I619" t="s">
        <v>50</v>
      </c>
      <c r="J619">
        <f>IF(US_Accidents_Dec20_updated[[#This Row],[Visibility(mi)]]&gt;30, 30, MROUND(US_Accidents_Dec20_updated[[#This Row],[Visibility(mi)]],5))</f>
        <v>10</v>
      </c>
      <c r="K619">
        <f>MROUND(US_Accidents_Dec20_updated[[#This Row],[Wind_Speed(mph)]],5)</f>
        <v>5</v>
      </c>
      <c r="L619">
        <f>IF(US_Accidents_Dec20_updated[[#This Row],[Precipitation(in)]]&gt;0.1, 0.1, US_Accidents_Dec20_updated[[#This Row],[Precipitation(in)]])</f>
        <v>0</v>
      </c>
    </row>
    <row r="620" spans="1:12" x14ac:dyDescent="0.25">
      <c r="A620" t="str">
        <f>US_Accidents_Dec20_updated[[#This Row],[ID]]</f>
        <v>A-3802405</v>
      </c>
      <c r="B620">
        <f>US_Accidents_Dec20_updated[[#This Row],[Start_Lat]]</f>
        <v>38.675400000000003</v>
      </c>
      <c r="C620">
        <f>US_Accidents_Dec20_updated[[#This Row],[Start_Lng]]</f>
        <v>-104.71073</v>
      </c>
      <c r="D620">
        <f>US_Accidents_Dec20_updated[[#This Row],[Severity]]-1</f>
        <v>2</v>
      </c>
      <c r="E620">
        <f>HOUR(US_Accidents_Dec20_updated[[#This Row],[Start_Time]])</f>
        <v>7</v>
      </c>
      <c r="F620">
        <f>DAY(US_Accidents_Dec20_updated[[#This Row],[Start_Time]])</f>
        <v>13</v>
      </c>
      <c r="G620">
        <f>MONTH(US_Accidents_Dec20_updated[[#This Row],[Start_Time]])</f>
        <v>10</v>
      </c>
      <c r="H620" t="str">
        <f>US_Accidents_Dec20_updated[[#This Row],[Description]]</f>
        <v>At CO-16/Exit 132 - Accident.</v>
      </c>
      <c r="I620" t="s">
        <v>50</v>
      </c>
      <c r="J620">
        <f>IF(US_Accidents_Dec20_updated[[#This Row],[Visibility(mi)]]&gt;30, 30, MROUND(US_Accidents_Dec20_updated[[#This Row],[Visibility(mi)]],5))</f>
        <v>10</v>
      </c>
      <c r="K620">
        <f>MROUND(US_Accidents_Dec20_updated[[#This Row],[Wind_Speed(mph)]],5)</f>
        <v>10</v>
      </c>
      <c r="L620">
        <f>IF(US_Accidents_Dec20_updated[[#This Row],[Precipitation(in)]]&gt;0.1, 0.1, US_Accidents_Dec20_updated[[#This Row],[Precipitation(in)]])</f>
        <v>0</v>
      </c>
    </row>
    <row r="621" spans="1:12" x14ac:dyDescent="0.25">
      <c r="A621" t="str">
        <f>US_Accidents_Dec20_updated[[#This Row],[ID]]</f>
        <v>A-3802408</v>
      </c>
      <c r="B621">
        <f>US_Accidents_Dec20_updated[[#This Row],[Start_Lat]]</f>
        <v>39.63391</v>
      </c>
      <c r="C621">
        <f>US_Accidents_Dec20_updated[[#This Row],[Start_Lng]]</f>
        <v>-105.16243</v>
      </c>
      <c r="D621">
        <f>US_Accidents_Dec20_updated[[#This Row],[Severity]]-1</f>
        <v>2</v>
      </c>
      <c r="E621">
        <f>HOUR(US_Accidents_Dec20_updated[[#This Row],[Start_Time]])</f>
        <v>6</v>
      </c>
      <c r="F621">
        <f>DAY(US_Accidents_Dec20_updated[[#This Row],[Start_Time]])</f>
        <v>13</v>
      </c>
      <c r="G621">
        <f>MONTH(US_Accidents_Dec20_updated[[#This Row],[Start_Time]])</f>
        <v>10</v>
      </c>
      <c r="H621" t="str">
        <f>US_Accidents_Dec20_updated[[#This Row],[Description]]</f>
        <v>At Quincy Ave - Accident.</v>
      </c>
      <c r="I621" t="s">
        <v>50</v>
      </c>
      <c r="J621">
        <f>IF(US_Accidents_Dec20_updated[[#This Row],[Visibility(mi)]]&gt;30, 30, MROUND(US_Accidents_Dec20_updated[[#This Row],[Visibility(mi)]],5))</f>
        <v>10</v>
      </c>
      <c r="K621">
        <f>MROUND(US_Accidents_Dec20_updated[[#This Row],[Wind_Speed(mph)]],5)</f>
        <v>5</v>
      </c>
      <c r="L621">
        <f>IF(US_Accidents_Dec20_updated[[#This Row],[Precipitation(in)]]&gt;0.1, 0.1, US_Accidents_Dec20_updated[[#This Row],[Precipitation(in)]])</f>
        <v>0</v>
      </c>
    </row>
    <row r="622" spans="1:12" x14ac:dyDescent="0.25">
      <c r="A622" t="str">
        <f>US_Accidents_Dec20_updated[[#This Row],[ID]]</f>
        <v>A-3802409</v>
      </c>
      <c r="B622">
        <f>US_Accidents_Dec20_updated[[#This Row],[Start_Lat]]</f>
        <v>39.633870000000002</v>
      </c>
      <c r="C622">
        <f>US_Accidents_Dec20_updated[[#This Row],[Start_Lng]]</f>
        <v>-105.16204</v>
      </c>
      <c r="D622">
        <f>US_Accidents_Dec20_updated[[#This Row],[Severity]]-1</f>
        <v>2</v>
      </c>
      <c r="E622">
        <f>HOUR(US_Accidents_Dec20_updated[[#This Row],[Start_Time]])</f>
        <v>6</v>
      </c>
      <c r="F622">
        <f>DAY(US_Accidents_Dec20_updated[[#This Row],[Start_Time]])</f>
        <v>13</v>
      </c>
      <c r="G622">
        <f>MONTH(US_Accidents_Dec20_updated[[#This Row],[Start_Time]])</f>
        <v>10</v>
      </c>
      <c r="H622" t="str">
        <f>US_Accidents_Dec20_updated[[#This Row],[Description]]</f>
        <v>At US-285 - Accident.</v>
      </c>
      <c r="I622" t="s">
        <v>50</v>
      </c>
      <c r="J622">
        <f>IF(US_Accidents_Dec20_updated[[#This Row],[Visibility(mi)]]&gt;30, 30, MROUND(US_Accidents_Dec20_updated[[#This Row],[Visibility(mi)]],5))</f>
        <v>10</v>
      </c>
      <c r="K622">
        <f>MROUND(US_Accidents_Dec20_updated[[#This Row],[Wind_Speed(mph)]],5)</f>
        <v>5</v>
      </c>
      <c r="L622">
        <f>IF(US_Accidents_Dec20_updated[[#This Row],[Precipitation(in)]]&gt;0.1, 0.1, US_Accidents_Dec20_updated[[#This Row],[Precipitation(in)]])</f>
        <v>0</v>
      </c>
    </row>
    <row r="623" spans="1:12" x14ac:dyDescent="0.25">
      <c r="A623" t="str">
        <f>US_Accidents_Dec20_updated[[#This Row],[ID]]</f>
        <v>A-3802410</v>
      </c>
      <c r="B623">
        <f>US_Accidents_Dec20_updated[[#This Row],[Start_Lat]]</f>
        <v>39.042059999999999</v>
      </c>
      <c r="C623">
        <f>US_Accidents_Dec20_updated[[#This Row],[Start_Lng]]</f>
        <v>-104.84289</v>
      </c>
      <c r="D623">
        <f>US_Accidents_Dec20_updated[[#This Row],[Severity]]-1</f>
        <v>2</v>
      </c>
      <c r="E623">
        <f>HOUR(US_Accidents_Dec20_updated[[#This Row],[Start_Time]])</f>
        <v>8</v>
      </c>
      <c r="F623">
        <f>DAY(US_Accidents_Dec20_updated[[#This Row],[Start_Time]])</f>
        <v>13</v>
      </c>
      <c r="G623">
        <f>MONTH(US_Accidents_Dec20_updated[[#This Row],[Start_Time]])</f>
        <v>10</v>
      </c>
      <c r="H623" t="str">
        <f>US_Accidents_Dec20_updated[[#This Row],[Description]]</f>
        <v>At Gleneagle Dr/Exit 156 - Accident.</v>
      </c>
      <c r="I623" t="s">
        <v>50</v>
      </c>
      <c r="J623">
        <f>IF(US_Accidents_Dec20_updated[[#This Row],[Visibility(mi)]]&gt;30, 30, MROUND(US_Accidents_Dec20_updated[[#This Row],[Visibility(mi)]],5))</f>
        <v>10</v>
      </c>
      <c r="K623">
        <f>MROUND(US_Accidents_Dec20_updated[[#This Row],[Wind_Speed(mph)]],5)</f>
        <v>0</v>
      </c>
      <c r="L623">
        <f>IF(US_Accidents_Dec20_updated[[#This Row],[Precipitation(in)]]&gt;0.1, 0.1, US_Accidents_Dec20_updated[[#This Row],[Precipitation(in)]])</f>
        <v>0</v>
      </c>
    </row>
    <row r="624" spans="1:12" x14ac:dyDescent="0.25">
      <c r="A624" t="str">
        <f>US_Accidents_Dec20_updated[[#This Row],[ID]]</f>
        <v>A-3802412</v>
      </c>
      <c r="B624">
        <f>US_Accidents_Dec20_updated[[#This Row],[Start_Lat]]</f>
        <v>39.058959999999999</v>
      </c>
      <c r="C624">
        <f>US_Accidents_Dec20_updated[[#This Row],[Start_Lng]]</f>
        <v>-104.85298</v>
      </c>
      <c r="D624">
        <f>US_Accidents_Dec20_updated[[#This Row],[Severity]]-1</f>
        <v>2</v>
      </c>
      <c r="E624">
        <f>HOUR(US_Accidents_Dec20_updated[[#This Row],[Start_Time]])</f>
        <v>8</v>
      </c>
      <c r="F624">
        <f>DAY(US_Accidents_Dec20_updated[[#This Row],[Start_Time]])</f>
        <v>13</v>
      </c>
      <c r="G624">
        <f>MONTH(US_Accidents_Dec20_updated[[#This Row],[Start_Time]])</f>
        <v>10</v>
      </c>
      <c r="H624" t="str">
        <f>US_Accidents_Dec20_updated[[#This Row],[Description]]</f>
        <v>At Baptist Rd/Exit 158 - Accident.</v>
      </c>
      <c r="I624" t="s">
        <v>50</v>
      </c>
      <c r="J624">
        <f>IF(US_Accidents_Dec20_updated[[#This Row],[Visibility(mi)]]&gt;30, 30, MROUND(US_Accidents_Dec20_updated[[#This Row],[Visibility(mi)]],5))</f>
        <v>10</v>
      </c>
      <c r="K624">
        <f>MROUND(US_Accidents_Dec20_updated[[#This Row],[Wind_Speed(mph)]],5)</f>
        <v>0</v>
      </c>
      <c r="L624">
        <f>IF(US_Accidents_Dec20_updated[[#This Row],[Precipitation(in)]]&gt;0.1, 0.1, US_Accidents_Dec20_updated[[#This Row],[Precipitation(in)]])</f>
        <v>0</v>
      </c>
    </row>
    <row r="625" spans="1:12" x14ac:dyDescent="0.25">
      <c r="A625" t="str">
        <f>US_Accidents_Dec20_updated[[#This Row],[ID]]</f>
        <v>A-3802415</v>
      </c>
      <c r="B625">
        <f>US_Accidents_Dec20_updated[[#This Row],[Start_Lat]]</f>
        <v>39.820399999999999</v>
      </c>
      <c r="C625">
        <f>US_Accidents_Dec20_updated[[#This Row],[Start_Lng]]</f>
        <v>-104.97848999999999</v>
      </c>
      <c r="D625">
        <f>US_Accidents_Dec20_updated[[#This Row],[Severity]]-1</f>
        <v>2</v>
      </c>
      <c r="E625">
        <f>HOUR(US_Accidents_Dec20_updated[[#This Row],[Start_Time]])</f>
        <v>10</v>
      </c>
      <c r="F625">
        <f>DAY(US_Accidents_Dec20_updated[[#This Row],[Start_Time]])</f>
        <v>13</v>
      </c>
      <c r="G625">
        <f>MONTH(US_Accidents_Dec20_updated[[#This Row],[Start_Time]])</f>
        <v>10</v>
      </c>
      <c r="H625" t="str">
        <f>US_Accidents_Dec20_updated[[#This Row],[Description]]</f>
        <v>At I-25/Exit 5 - Accident.</v>
      </c>
      <c r="I625" t="s">
        <v>50</v>
      </c>
      <c r="J625">
        <f>IF(US_Accidents_Dec20_updated[[#This Row],[Visibility(mi)]]&gt;30, 30, MROUND(US_Accidents_Dec20_updated[[#This Row],[Visibility(mi)]],5))</f>
        <v>10</v>
      </c>
      <c r="K625">
        <f>MROUND(US_Accidents_Dec20_updated[[#This Row],[Wind_Speed(mph)]],5)</f>
        <v>5</v>
      </c>
      <c r="L625">
        <f>IF(US_Accidents_Dec20_updated[[#This Row],[Precipitation(in)]]&gt;0.1, 0.1, US_Accidents_Dec20_updated[[#This Row],[Precipitation(in)]])</f>
        <v>0</v>
      </c>
    </row>
    <row r="626" spans="1:12" x14ac:dyDescent="0.25">
      <c r="A626" t="str">
        <f>US_Accidents_Dec20_updated[[#This Row],[ID]]</f>
        <v>A-3802418</v>
      </c>
      <c r="B626">
        <f>US_Accidents_Dec20_updated[[#This Row],[Start_Lat]]</f>
        <v>39.820399999999999</v>
      </c>
      <c r="C626">
        <f>US_Accidents_Dec20_updated[[#This Row],[Start_Lng]]</f>
        <v>-104.97848999999999</v>
      </c>
      <c r="D626">
        <f>US_Accidents_Dec20_updated[[#This Row],[Severity]]-1</f>
        <v>2</v>
      </c>
      <c r="E626">
        <f>HOUR(US_Accidents_Dec20_updated[[#This Row],[Start_Time]])</f>
        <v>10</v>
      </c>
      <c r="F626">
        <f>DAY(US_Accidents_Dec20_updated[[#This Row],[Start_Time]])</f>
        <v>13</v>
      </c>
      <c r="G626">
        <f>MONTH(US_Accidents_Dec20_updated[[#This Row],[Start_Time]])</f>
        <v>10</v>
      </c>
      <c r="H626" t="str">
        <f>US_Accidents_Dec20_updated[[#This Row],[Description]]</f>
        <v>At I-25/Exit 5 - Accident.</v>
      </c>
      <c r="I626" t="s">
        <v>50</v>
      </c>
      <c r="J626">
        <f>IF(US_Accidents_Dec20_updated[[#This Row],[Visibility(mi)]]&gt;30, 30, MROUND(US_Accidents_Dec20_updated[[#This Row],[Visibility(mi)]],5))</f>
        <v>10</v>
      </c>
      <c r="K626">
        <f>MROUND(US_Accidents_Dec20_updated[[#This Row],[Wind_Speed(mph)]],5)</f>
        <v>5</v>
      </c>
      <c r="L626">
        <f>IF(US_Accidents_Dec20_updated[[#This Row],[Precipitation(in)]]&gt;0.1, 0.1, US_Accidents_Dec20_updated[[#This Row],[Precipitation(in)]])</f>
        <v>0</v>
      </c>
    </row>
    <row r="627" spans="1:12" x14ac:dyDescent="0.25">
      <c r="A627" t="str">
        <f>US_Accidents_Dec20_updated[[#This Row],[ID]]</f>
        <v>A-3802419</v>
      </c>
      <c r="B627">
        <f>US_Accidents_Dec20_updated[[#This Row],[Start_Lat]]</f>
        <v>39.18638</v>
      </c>
      <c r="C627">
        <f>US_Accidents_Dec20_updated[[#This Row],[Start_Lng]]</f>
        <v>-104.85025</v>
      </c>
      <c r="D627">
        <f>US_Accidents_Dec20_updated[[#This Row],[Severity]]-1</f>
        <v>3</v>
      </c>
      <c r="E627">
        <f>HOUR(US_Accidents_Dec20_updated[[#This Row],[Start_Time]])</f>
        <v>11</v>
      </c>
      <c r="F627">
        <f>DAY(US_Accidents_Dec20_updated[[#This Row],[Start_Time]])</f>
        <v>13</v>
      </c>
      <c r="G627">
        <f>MONTH(US_Accidents_Dec20_updated[[#This Row],[Start_Time]])</f>
        <v>10</v>
      </c>
      <c r="H627" t="str">
        <f>US_Accidents_Dec20_updated[[#This Row],[Description]]</f>
        <v>Closed between Greenland Rd/Exit 167 and Upper Lake Gulch Rd/Exit 172 - Road closed due to accident.</v>
      </c>
      <c r="I627" t="s">
        <v>50</v>
      </c>
      <c r="J627">
        <f>IF(US_Accidents_Dec20_updated[[#This Row],[Visibility(mi)]]&gt;30, 30, MROUND(US_Accidents_Dec20_updated[[#This Row],[Visibility(mi)]],5))</f>
        <v>10</v>
      </c>
      <c r="K627">
        <f>MROUND(US_Accidents_Dec20_updated[[#This Row],[Wind_Speed(mph)]],5)</f>
        <v>0</v>
      </c>
      <c r="L627">
        <f>IF(US_Accidents_Dec20_updated[[#This Row],[Precipitation(in)]]&gt;0.1, 0.1, US_Accidents_Dec20_updated[[#This Row],[Precipitation(in)]])</f>
        <v>0</v>
      </c>
    </row>
    <row r="628" spans="1:12" x14ac:dyDescent="0.25">
      <c r="A628" t="str">
        <f>US_Accidents_Dec20_updated[[#This Row],[ID]]</f>
        <v>A-3802422</v>
      </c>
      <c r="B628">
        <f>US_Accidents_Dec20_updated[[#This Row],[Start_Lat]]</f>
        <v>39.629829999999998</v>
      </c>
      <c r="C628">
        <f>US_Accidents_Dec20_updated[[#This Row],[Start_Lng]]</f>
        <v>-104.90518</v>
      </c>
      <c r="D628">
        <f>US_Accidents_Dec20_updated[[#This Row],[Severity]]-1</f>
        <v>2</v>
      </c>
      <c r="E628">
        <f>HOUR(US_Accidents_Dec20_updated[[#This Row],[Start_Time]])</f>
        <v>12</v>
      </c>
      <c r="F628">
        <f>DAY(US_Accidents_Dec20_updated[[#This Row],[Start_Time]])</f>
        <v>13</v>
      </c>
      <c r="G628">
        <f>MONTH(US_Accidents_Dec20_updated[[#This Row],[Start_Time]])</f>
        <v>10</v>
      </c>
      <c r="H628" t="str">
        <f>US_Accidents_Dec20_updated[[#This Row],[Description]]</f>
        <v>At I-225 - Accident.</v>
      </c>
      <c r="I628" t="s">
        <v>50</v>
      </c>
      <c r="J628">
        <f>IF(US_Accidents_Dec20_updated[[#This Row],[Visibility(mi)]]&gt;30, 30, MROUND(US_Accidents_Dec20_updated[[#This Row],[Visibility(mi)]],5))</f>
        <v>10</v>
      </c>
      <c r="K628">
        <f>MROUND(US_Accidents_Dec20_updated[[#This Row],[Wind_Speed(mph)]],5)</f>
        <v>5</v>
      </c>
      <c r="L628">
        <f>IF(US_Accidents_Dec20_updated[[#This Row],[Precipitation(in)]]&gt;0.1, 0.1, US_Accidents_Dec20_updated[[#This Row],[Precipitation(in)]])</f>
        <v>0</v>
      </c>
    </row>
    <row r="629" spans="1:12" x14ac:dyDescent="0.25">
      <c r="A629" t="str">
        <f>US_Accidents_Dec20_updated[[#This Row],[ID]]</f>
        <v>A-3802424</v>
      </c>
      <c r="B629">
        <f>US_Accidents_Dec20_updated[[#This Row],[Start_Lat]]</f>
        <v>39.51999</v>
      </c>
      <c r="C629">
        <f>US_Accidents_Dec20_updated[[#This Row],[Start_Lng]]</f>
        <v>-104.86709</v>
      </c>
      <c r="D629">
        <f>US_Accidents_Dec20_updated[[#This Row],[Severity]]-1</f>
        <v>2</v>
      </c>
      <c r="E629">
        <f>HOUR(US_Accidents_Dec20_updated[[#This Row],[Start_Time]])</f>
        <v>13</v>
      </c>
      <c r="F629">
        <f>DAY(US_Accidents_Dec20_updated[[#This Row],[Start_Time]])</f>
        <v>13</v>
      </c>
      <c r="G629">
        <f>MONTH(US_Accidents_Dec20_updated[[#This Row],[Start_Time]])</f>
        <v>10</v>
      </c>
      <c r="H629" t="str">
        <f>US_Accidents_Dec20_updated[[#This Row],[Description]]</f>
        <v>At Lincoln Ave/Exit 193 - Accident.</v>
      </c>
      <c r="I629" t="s">
        <v>50</v>
      </c>
      <c r="J629">
        <f>IF(US_Accidents_Dec20_updated[[#This Row],[Visibility(mi)]]&gt;30, 30, MROUND(US_Accidents_Dec20_updated[[#This Row],[Visibility(mi)]],5))</f>
        <v>10</v>
      </c>
      <c r="K629">
        <f>MROUND(US_Accidents_Dec20_updated[[#This Row],[Wind_Speed(mph)]],5)</f>
        <v>10</v>
      </c>
      <c r="L629">
        <f>IF(US_Accidents_Dec20_updated[[#This Row],[Precipitation(in)]]&gt;0.1, 0.1, US_Accidents_Dec20_updated[[#This Row],[Precipitation(in)]])</f>
        <v>0</v>
      </c>
    </row>
    <row r="630" spans="1:12" x14ac:dyDescent="0.25">
      <c r="A630" t="str">
        <f>US_Accidents_Dec20_updated[[#This Row],[ID]]</f>
        <v>A-3802427</v>
      </c>
      <c r="B630">
        <f>US_Accidents_Dec20_updated[[#This Row],[Start_Lat]]</f>
        <v>39.885210000000001</v>
      </c>
      <c r="C630">
        <f>US_Accidents_Dec20_updated[[#This Row],[Start_Lng]]</f>
        <v>-104.98766000000001</v>
      </c>
      <c r="D630">
        <f>US_Accidents_Dec20_updated[[#This Row],[Severity]]-1</f>
        <v>2</v>
      </c>
      <c r="E630">
        <f>HOUR(US_Accidents_Dec20_updated[[#This Row],[Start_Time]])</f>
        <v>14</v>
      </c>
      <c r="F630">
        <f>DAY(US_Accidents_Dec20_updated[[#This Row],[Start_Time]])</f>
        <v>13</v>
      </c>
      <c r="G630">
        <f>MONTH(US_Accidents_Dec20_updated[[#This Row],[Start_Time]])</f>
        <v>10</v>
      </c>
      <c r="H630" t="str">
        <f>US_Accidents_Dec20_updated[[#This Row],[Description]]</f>
        <v>At 104th Ave/Exit 221 - Accident.</v>
      </c>
      <c r="I630" t="s">
        <v>50</v>
      </c>
      <c r="J630">
        <f>IF(US_Accidents_Dec20_updated[[#This Row],[Visibility(mi)]]&gt;30, 30, MROUND(US_Accidents_Dec20_updated[[#This Row],[Visibility(mi)]],5))</f>
        <v>30</v>
      </c>
      <c r="K630">
        <f>MROUND(US_Accidents_Dec20_updated[[#This Row],[Wind_Speed(mph)]],5)</f>
        <v>10</v>
      </c>
      <c r="L630">
        <f>IF(US_Accidents_Dec20_updated[[#This Row],[Precipitation(in)]]&gt;0.1, 0.1, US_Accidents_Dec20_updated[[#This Row],[Precipitation(in)]])</f>
        <v>0</v>
      </c>
    </row>
    <row r="631" spans="1:12" x14ac:dyDescent="0.25">
      <c r="A631" t="str">
        <f>US_Accidents_Dec20_updated[[#This Row],[ID]]</f>
        <v>A-3802433</v>
      </c>
      <c r="B631">
        <f>US_Accidents_Dec20_updated[[#This Row],[Start_Lat]]</f>
        <v>39.725520000000003</v>
      </c>
      <c r="C631">
        <f>US_Accidents_Dec20_updated[[#This Row],[Start_Lng]]</f>
        <v>-105.07895000000001</v>
      </c>
      <c r="D631">
        <f>US_Accidents_Dec20_updated[[#This Row],[Severity]]-1</f>
        <v>2</v>
      </c>
      <c r="E631">
        <f>HOUR(US_Accidents_Dec20_updated[[#This Row],[Start_Time]])</f>
        <v>15</v>
      </c>
      <c r="F631">
        <f>DAY(US_Accidents_Dec20_updated[[#This Row],[Start_Time]])</f>
        <v>13</v>
      </c>
      <c r="G631">
        <f>MONTH(US_Accidents_Dec20_updated[[#This Row],[Start_Time]])</f>
        <v>10</v>
      </c>
      <c r="H631" t="str">
        <f>US_Accidents_Dec20_updated[[#This Row],[Description]]</f>
        <v>At CO-95/Sheridan Blvd - Accident.</v>
      </c>
      <c r="I631" t="s">
        <v>50</v>
      </c>
      <c r="J631">
        <f>IF(US_Accidents_Dec20_updated[[#This Row],[Visibility(mi)]]&gt;30, 30, MROUND(US_Accidents_Dec20_updated[[#This Row],[Visibility(mi)]],5))</f>
        <v>30</v>
      </c>
      <c r="K631">
        <f>MROUND(US_Accidents_Dec20_updated[[#This Row],[Wind_Speed(mph)]],5)</f>
        <v>5</v>
      </c>
      <c r="L631">
        <f>IF(US_Accidents_Dec20_updated[[#This Row],[Precipitation(in)]]&gt;0.1, 0.1, US_Accidents_Dec20_updated[[#This Row],[Precipitation(in)]])</f>
        <v>0</v>
      </c>
    </row>
    <row r="632" spans="1:12" x14ac:dyDescent="0.25">
      <c r="A632" t="str">
        <f>US_Accidents_Dec20_updated[[#This Row],[ID]]</f>
        <v>A-3802435</v>
      </c>
      <c r="B632">
        <f>US_Accidents_Dec20_updated[[#This Row],[Start_Lat]]</f>
        <v>39.135370000000002</v>
      </c>
      <c r="C632">
        <f>US_Accidents_Dec20_updated[[#This Row],[Start_Lng]]</f>
        <v>-104.86279</v>
      </c>
      <c r="D632">
        <f>US_Accidents_Dec20_updated[[#This Row],[Severity]]-1</f>
        <v>2</v>
      </c>
      <c r="E632">
        <f>HOUR(US_Accidents_Dec20_updated[[#This Row],[Start_Time]])</f>
        <v>15</v>
      </c>
      <c r="F632">
        <f>DAY(US_Accidents_Dec20_updated[[#This Row],[Start_Time]])</f>
        <v>13</v>
      </c>
      <c r="G632">
        <f>MONTH(US_Accidents_Dec20_updated[[#This Row],[Start_Time]])</f>
        <v>10</v>
      </c>
      <c r="H632" t="str">
        <f>US_Accidents_Dec20_updated[[#This Row],[Description]]</f>
        <v>At Greenland Rd/Exit 167 - Accident.</v>
      </c>
      <c r="I632" t="s">
        <v>50</v>
      </c>
      <c r="J632">
        <f>IF(US_Accidents_Dec20_updated[[#This Row],[Visibility(mi)]]&gt;30, 30, MROUND(US_Accidents_Dec20_updated[[#This Row],[Visibility(mi)]],5))</f>
        <v>10</v>
      </c>
      <c r="K632">
        <f>MROUND(US_Accidents_Dec20_updated[[#This Row],[Wind_Speed(mph)]],5)</f>
        <v>5</v>
      </c>
      <c r="L632">
        <f>IF(US_Accidents_Dec20_updated[[#This Row],[Precipitation(in)]]&gt;0.1, 0.1, US_Accidents_Dec20_updated[[#This Row],[Precipitation(in)]])</f>
        <v>0</v>
      </c>
    </row>
    <row r="633" spans="1:12" x14ac:dyDescent="0.25">
      <c r="A633" t="str">
        <f>US_Accidents_Dec20_updated[[#This Row],[ID]]</f>
        <v>A-3802436</v>
      </c>
      <c r="B633">
        <f>US_Accidents_Dec20_updated[[#This Row],[Start_Lat]]</f>
        <v>39.725430000000003</v>
      </c>
      <c r="C633">
        <f>US_Accidents_Dec20_updated[[#This Row],[Start_Lng]]</f>
        <v>-105.02242</v>
      </c>
      <c r="D633">
        <f>US_Accidents_Dec20_updated[[#This Row],[Severity]]-1</f>
        <v>2</v>
      </c>
      <c r="E633">
        <f>HOUR(US_Accidents_Dec20_updated[[#This Row],[Start_Time]])</f>
        <v>15</v>
      </c>
      <c r="F633">
        <f>DAY(US_Accidents_Dec20_updated[[#This Row],[Start_Time]])</f>
        <v>13</v>
      </c>
      <c r="G633">
        <f>MONTH(US_Accidents_Dec20_updated[[#This Row],[Start_Time]])</f>
        <v>10</v>
      </c>
      <c r="H633" t="str">
        <f>US_Accidents_Dec20_updated[[#This Row],[Description]]</f>
        <v>At CO-88/Federal Blvd - Accident.</v>
      </c>
      <c r="I633" t="s">
        <v>50</v>
      </c>
      <c r="J633">
        <f>IF(US_Accidents_Dec20_updated[[#This Row],[Visibility(mi)]]&gt;30, 30, MROUND(US_Accidents_Dec20_updated[[#This Row],[Visibility(mi)]],5))</f>
        <v>30</v>
      </c>
      <c r="K633">
        <f>MROUND(US_Accidents_Dec20_updated[[#This Row],[Wind_Speed(mph)]],5)</f>
        <v>5</v>
      </c>
      <c r="L633">
        <f>IF(US_Accidents_Dec20_updated[[#This Row],[Precipitation(in)]]&gt;0.1, 0.1, US_Accidents_Dec20_updated[[#This Row],[Precipitation(in)]])</f>
        <v>0</v>
      </c>
    </row>
    <row r="634" spans="1:12" x14ac:dyDescent="0.25">
      <c r="A634" t="str">
        <f>US_Accidents_Dec20_updated[[#This Row],[ID]]</f>
        <v>A-3802437</v>
      </c>
      <c r="B634">
        <f>US_Accidents_Dec20_updated[[#This Row],[Start_Lat]]</f>
        <v>39.135370000000002</v>
      </c>
      <c r="C634">
        <f>US_Accidents_Dec20_updated[[#This Row],[Start_Lng]]</f>
        <v>-104.86279</v>
      </c>
      <c r="D634">
        <f>US_Accidents_Dec20_updated[[#This Row],[Severity]]-1</f>
        <v>2</v>
      </c>
      <c r="E634">
        <f>HOUR(US_Accidents_Dec20_updated[[#This Row],[Start_Time]])</f>
        <v>15</v>
      </c>
      <c r="F634">
        <f>DAY(US_Accidents_Dec20_updated[[#This Row],[Start_Time]])</f>
        <v>13</v>
      </c>
      <c r="G634">
        <f>MONTH(US_Accidents_Dec20_updated[[#This Row],[Start_Time]])</f>
        <v>10</v>
      </c>
      <c r="H634" t="str">
        <f>US_Accidents_Dec20_updated[[#This Row],[Description]]</f>
        <v>At Greenland Rd/Exit 167 - Accident.</v>
      </c>
      <c r="I634" t="s">
        <v>50</v>
      </c>
      <c r="J634">
        <f>IF(US_Accidents_Dec20_updated[[#This Row],[Visibility(mi)]]&gt;30, 30, MROUND(US_Accidents_Dec20_updated[[#This Row],[Visibility(mi)]],5))</f>
        <v>10</v>
      </c>
      <c r="K634">
        <f>MROUND(US_Accidents_Dec20_updated[[#This Row],[Wind_Speed(mph)]],5)</f>
        <v>10</v>
      </c>
      <c r="L634">
        <f>IF(US_Accidents_Dec20_updated[[#This Row],[Precipitation(in)]]&gt;0.1, 0.1, US_Accidents_Dec20_updated[[#This Row],[Precipitation(in)]])</f>
        <v>0</v>
      </c>
    </row>
    <row r="635" spans="1:12" x14ac:dyDescent="0.25">
      <c r="A635" t="str">
        <f>US_Accidents_Dec20_updated[[#This Row],[ID]]</f>
        <v>A-3802442</v>
      </c>
      <c r="B635">
        <f>US_Accidents_Dec20_updated[[#This Row],[Start_Lat]]</f>
        <v>39.16516</v>
      </c>
      <c r="C635">
        <f>US_Accidents_Dec20_updated[[#This Row],[Start_Lng]]</f>
        <v>-104.85307</v>
      </c>
      <c r="D635">
        <f>US_Accidents_Dec20_updated[[#This Row],[Severity]]-1</f>
        <v>2</v>
      </c>
      <c r="E635">
        <f>HOUR(US_Accidents_Dec20_updated[[#This Row],[Start_Time]])</f>
        <v>19</v>
      </c>
      <c r="F635">
        <f>DAY(US_Accidents_Dec20_updated[[#This Row],[Start_Time]])</f>
        <v>13</v>
      </c>
      <c r="G635">
        <f>MONTH(US_Accidents_Dec20_updated[[#This Row],[Start_Time]])</f>
        <v>10</v>
      </c>
      <c r="H635" t="str">
        <f>US_Accidents_Dec20_updated[[#This Row],[Description]]</f>
        <v>At Greenland Rd/Exit 167 - Accident.</v>
      </c>
      <c r="I635" t="s">
        <v>50</v>
      </c>
      <c r="J635">
        <f>IF(US_Accidents_Dec20_updated[[#This Row],[Visibility(mi)]]&gt;30, 30, MROUND(US_Accidents_Dec20_updated[[#This Row],[Visibility(mi)]],5))</f>
        <v>10</v>
      </c>
      <c r="K635">
        <f>MROUND(US_Accidents_Dec20_updated[[#This Row],[Wind_Speed(mph)]],5)</f>
        <v>10</v>
      </c>
      <c r="L635">
        <f>IF(US_Accidents_Dec20_updated[[#This Row],[Precipitation(in)]]&gt;0.1, 0.1, US_Accidents_Dec20_updated[[#This Row],[Precipitation(in)]])</f>
        <v>0</v>
      </c>
    </row>
    <row r="636" spans="1:12" x14ac:dyDescent="0.25">
      <c r="A636" t="str">
        <f>US_Accidents_Dec20_updated[[#This Row],[ID]]</f>
        <v>A-3802443</v>
      </c>
      <c r="B636">
        <f>US_Accidents_Dec20_updated[[#This Row],[Start_Lat]]</f>
        <v>39.90016</v>
      </c>
      <c r="C636">
        <f>US_Accidents_Dec20_updated[[#This Row],[Start_Lng]]</f>
        <v>-104.98815999999999</v>
      </c>
      <c r="D636">
        <f>US_Accidents_Dec20_updated[[#This Row],[Severity]]-1</f>
        <v>2</v>
      </c>
      <c r="E636">
        <f>HOUR(US_Accidents_Dec20_updated[[#This Row],[Start_Time]])</f>
        <v>19</v>
      </c>
      <c r="F636">
        <f>DAY(US_Accidents_Dec20_updated[[#This Row],[Start_Time]])</f>
        <v>13</v>
      </c>
      <c r="G636">
        <f>MONTH(US_Accidents_Dec20_updated[[#This Row],[Start_Time]])</f>
        <v>10</v>
      </c>
      <c r="H636" t="str">
        <f>US_Accidents_Dec20_updated[[#This Row],[Description]]</f>
        <v>At 104th Ave/Exit 221 - Accident.</v>
      </c>
      <c r="I636" t="s">
        <v>50</v>
      </c>
      <c r="J636">
        <f>IF(US_Accidents_Dec20_updated[[#This Row],[Visibility(mi)]]&gt;30, 30, MROUND(US_Accidents_Dec20_updated[[#This Row],[Visibility(mi)]],5))</f>
        <v>30</v>
      </c>
      <c r="K636">
        <f>MROUND(US_Accidents_Dec20_updated[[#This Row],[Wind_Speed(mph)]],5)</f>
        <v>5</v>
      </c>
      <c r="L636">
        <f>IF(US_Accidents_Dec20_updated[[#This Row],[Precipitation(in)]]&gt;0.1, 0.1, US_Accidents_Dec20_updated[[#This Row],[Precipitation(in)]])</f>
        <v>0</v>
      </c>
    </row>
    <row r="637" spans="1:12" x14ac:dyDescent="0.25">
      <c r="A637" t="str">
        <f>US_Accidents_Dec20_updated[[#This Row],[ID]]</f>
        <v>A-3802446</v>
      </c>
      <c r="B637">
        <f>US_Accidents_Dec20_updated[[#This Row],[Start_Lat]]</f>
        <v>39.682049999999997</v>
      </c>
      <c r="C637">
        <f>US_Accidents_Dec20_updated[[#This Row],[Start_Lng]]</f>
        <v>-104.82868000000001</v>
      </c>
      <c r="D637">
        <f>US_Accidents_Dec20_updated[[#This Row],[Severity]]-1</f>
        <v>2</v>
      </c>
      <c r="E637">
        <f>HOUR(US_Accidents_Dec20_updated[[#This Row],[Start_Time]])</f>
        <v>20</v>
      </c>
      <c r="F637">
        <f>DAY(US_Accidents_Dec20_updated[[#This Row],[Start_Time]])</f>
        <v>13</v>
      </c>
      <c r="G637">
        <f>MONTH(US_Accidents_Dec20_updated[[#This Row],[Start_Time]])</f>
        <v>10</v>
      </c>
      <c r="H637" t="str">
        <f>US_Accidents_Dec20_updated[[#This Row],[Description]]</f>
        <v>At Mississippi Ave/Exit 7 - Accident.</v>
      </c>
      <c r="I637" t="s">
        <v>50</v>
      </c>
      <c r="J637">
        <f>IF(US_Accidents_Dec20_updated[[#This Row],[Visibility(mi)]]&gt;30, 30, MROUND(US_Accidents_Dec20_updated[[#This Row],[Visibility(mi)]],5))</f>
        <v>10</v>
      </c>
      <c r="K637">
        <f>MROUND(US_Accidents_Dec20_updated[[#This Row],[Wind_Speed(mph)]],5)</f>
        <v>10</v>
      </c>
      <c r="L637">
        <f>IF(US_Accidents_Dec20_updated[[#This Row],[Precipitation(in)]]&gt;0.1, 0.1, US_Accidents_Dec20_updated[[#This Row],[Precipitation(in)]])</f>
        <v>0</v>
      </c>
    </row>
    <row r="638" spans="1:12" x14ac:dyDescent="0.25">
      <c r="A638" t="str">
        <f>US_Accidents_Dec20_updated[[#This Row],[ID]]</f>
        <v>A-3802448</v>
      </c>
      <c r="B638">
        <f>US_Accidents_Dec20_updated[[#This Row],[Start_Lat]]</f>
        <v>39.78951</v>
      </c>
      <c r="C638">
        <f>US_Accidents_Dec20_updated[[#This Row],[Start_Lng]]</f>
        <v>-105.06479</v>
      </c>
      <c r="D638">
        <f>US_Accidents_Dec20_updated[[#This Row],[Severity]]-1</f>
        <v>2</v>
      </c>
      <c r="E638">
        <f>HOUR(US_Accidents_Dec20_updated[[#This Row],[Start_Time]])</f>
        <v>20</v>
      </c>
      <c r="F638">
        <f>DAY(US_Accidents_Dec20_updated[[#This Row],[Start_Time]])</f>
        <v>13</v>
      </c>
      <c r="G638">
        <f>MONTH(US_Accidents_Dec20_updated[[#This Row],[Start_Time]])</f>
        <v>10</v>
      </c>
      <c r="H638" t="str">
        <f>US_Accidents_Dec20_updated[[#This Row],[Description]]</f>
        <v>At CO-95/Sheridan Blvd/Exit 1 - Accident.</v>
      </c>
      <c r="I638" t="s">
        <v>50</v>
      </c>
      <c r="J638">
        <f>IF(US_Accidents_Dec20_updated[[#This Row],[Visibility(mi)]]&gt;30, 30, MROUND(US_Accidents_Dec20_updated[[#This Row],[Visibility(mi)]],5))</f>
        <v>30</v>
      </c>
      <c r="K638">
        <f>MROUND(US_Accidents_Dec20_updated[[#This Row],[Wind_Speed(mph)]],5)</f>
        <v>5</v>
      </c>
      <c r="L638">
        <f>IF(US_Accidents_Dec20_updated[[#This Row],[Precipitation(in)]]&gt;0.1, 0.1, US_Accidents_Dec20_updated[[#This Row],[Precipitation(in)]])</f>
        <v>0</v>
      </c>
    </row>
    <row r="639" spans="1:12" x14ac:dyDescent="0.25">
      <c r="A639" t="str">
        <f>US_Accidents_Dec20_updated[[#This Row],[ID]]</f>
        <v>A-3802449</v>
      </c>
      <c r="B639">
        <f>US_Accidents_Dec20_updated[[#This Row],[Start_Lat]]</f>
        <v>39.943170000000002</v>
      </c>
      <c r="C639">
        <f>US_Accidents_Dec20_updated[[#This Row],[Start_Lng]]</f>
        <v>-104.98801</v>
      </c>
      <c r="D639">
        <f>US_Accidents_Dec20_updated[[#This Row],[Severity]]-1</f>
        <v>2</v>
      </c>
      <c r="E639">
        <f>HOUR(US_Accidents_Dec20_updated[[#This Row],[Start_Time]])</f>
        <v>20</v>
      </c>
      <c r="F639">
        <f>DAY(US_Accidents_Dec20_updated[[#This Row],[Start_Time]])</f>
        <v>13</v>
      </c>
      <c r="G639">
        <f>MONTH(US_Accidents_Dec20_updated[[#This Row],[Start_Time]])</f>
        <v>10</v>
      </c>
      <c r="H639" t="str">
        <f>US_Accidents_Dec20_updated[[#This Row],[Description]]</f>
        <v>At 136th Ave - Accident.</v>
      </c>
      <c r="I639" t="s">
        <v>50</v>
      </c>
      <c r="J639">
        <f>IF(US_Accidents_Dec20_updated[[#This Row],[Visibility(mi)]]&gt;30, 30, MROUND(US_Accidents_Dec20_updated[[#This Row],[Visibility(mi)]],5))</f>
        <v>10</v>
      </c>
      <c r="K639">
        <f>MROUND(US_Accidents_Dec20_updated[[#This Row],[Wind_Speed(mph)]],5)</f>
        <v>5</v>
      </c>
      <c r="L639">
        <f>IF(US_Accidents_Dec20_updated[[#This Row],[Precipitation(in)]]&gt;0.1, 0.1, US_Accidents_Dec20_updated[[#This Row],[Precipitation(in)]])</f>
        <v>0</v>
      </c>
    </row>
    <row r="640" spans="1:12" x14ac:dyDescent="0.25">
      <c r="A640" t="str">
        <f>US_Accidents_Dec20_updated[[#This Row],[ID]]</f>
        <v>A-3803386</v>
      </c>
      <c r="B640">
        <f>US_Accidents_Dec20_updated[[#This Row],[Start_Lat]]</f>
        <v>38.614019999999996</v>
      </c>
      <c r="C640">
        <f>US_Accidents_Dec20_updated[[#This Row],[Start_Lng]]</f>
        <v>-104.68617</v>
      </c>
      <c r="D640">
        <f>US_Accidents_Dec20_updated[[#This Row],[Severity]]-1</f>
        <v>3</v>
      </c>
      <c r="E640">
        <f>HOUR(US_Accidents_Dec20_updated[[#This Row],[Start_Time]])</f>
        <v>3</v>
      </c>
      <c r="F640">
        <f>DAY(US_Accidents_Dec20_updated[[#This Row],[Start_Time]])</f>
        <v>14</v>
      </c>
      <c r="G640">
        <f>MONTH(US_Accidents_Dec20_updated[[#This Row],[Start_Time]])</f>
        <v>10</v>
      </c>
      <c r="H640" t="str">
        <f>US_Accidents_Dec20_updated[[#This Row],[Description]]</f>
        <v>Closed between Ray Nixon Rd/Exit 125 and Frontage Rd/Exit 114 - Road closed due to accident. Traffic problem.</v>
      </c>
      <c r="I640" t="s">
        <v>50</v>
      </c>
      <c r="J640">
        <f>IF(US_Accidents_Dec20_updated[[#This Row],[Visibility(mi)]]&gt;30, 30, MROUND(US_Accidents_Dec20_updated[[#This Row],[Visibility(mi)]],5))</f>
        <v>10</v>
      </c>
      <c r="K640">
        <f>MROUND(US_Accidents_Dec20_updated[[#This Row],[Wind_Speed(mph)]],5)</f>
        <v>5</v>
      </c>
      <c r="L640">
        <f>IF(US_Accidents_Dec20_updated[[#This Row],[Precipitation(in)]]&gt;0.1, 0.1, US_Accidents_Dec20_updated[[#This Row],[Precipitation(in)]])</f>
        <v>0</v>
      </c>
    </row>
    <row r="641" spans="1:12" x14ac:dyDescent="0.25">
      <c r="A641" t="str">
        <f>US_Accidents_Dec20_updated[[#This Row],[ID]]</f>
        <v>A-3803388</v>
      </c>
      <c r="B641">
        <f>US_Accidents_Dec20_updated[[#This Row],[Start_Lat]]</f>
        <v>39.456009999999999</v>
      </c>
      <c r="C641">
        <f>US_Accidents_Dec20_updated[[#This Row],[Start_Lng]]</f>
        <v>-108.04770000000001</v>
      </c>
      <c r="D641">
        <f>US_Accidents_Dec20_updated[[#This Row],[Severity]]-1</f>
        <v>3</v>
      </c>
      <c r="E641">
        <f>HOUR(US_Accidents_Dec20_updated[[#This Row],[Start_Time]])</f>
        <v>9</v>
      </c>
      <c r="F641">
        <f>DAY(US_Accidents_Dec20_updated[[#This Row],[Start_Time]])</f>
        <v>14</v>
      </c>
      <c r="G641">
        <f>MONTH(US_Accidents_Dec20_updated[[#This Row],[Start_Time]])</f>
        <v>10</v>
      </c>
      <c r="H641" t="str">
        <f>US_Accidents_Dec20_updated[[#This Row],[Description]]</f>
        <v>Closed between De Beque Cutoff Rd/Exit 62 and US-6/Exit 87 - Road closed due to accident. Construction work.</v>
      </c>
      <c r="I641" t="s">
        <v>50</v>
      </c>
      <c r="J641">
        <f>IF(US_Accidents_Dec20_updated[[#This Row],[Visibility(mi)]]&gt;30, 30, MROUND(US_Accidents_Dec20_updated[[#This Row],[Visibility(mi)]],5))</f>
        <v>10</v>
      </c>
      <c r="K641">
        <f>MROUND(US_Accidents_Dec20_updated[[#This Row],[Wind_Speed(mph)]],5)</f>
        <v>0</v>
      </c>
      <c r="L641">
        <f>IF(US_Accidents_Dec20_updated[[#This Row],[Precipitation(in)]]&gt;0.1, 0.1, US_Accidents_Dec20_updated[[#This Row],[Precipitation(in)]])</f>
        <v>0</v>
      </c>
    </row>
    <row r="642" spans="1:12" x14ac:dyDescent="0.25">
      <c r="A642" t="str">
        <f>US_Accidents_Dec20_updated[[#This Row],[ID]]</f>
        <v>A-3803389</v>
      </c>
      <c r="B642">
        <f>US_Accidents_Dec20_updated[[#This Row],[Start_Lat]]</f>
        <v>39.787300000000002</v>
      </c>
      <c r="C642">
        <f>US_Accidents_Dec20_updated[[#This Row],[Start_Lng]]</f>
        <v>-104.98934</v>
      </c>
      <c r="D642">
        <f>US_Accidents_Dec20_updated[[#This Row],[Severity]]-1</f>
        <v>2</v>
      </c>
      <c r="E642">
        <f>HOUR(US_Accidents_Dec20_updated[[#This Row],[Start_Time]])</f>
        <v>6</v>
      </c>
      <c r="F642">
        <f>DAY(US_Accidents_Dec20_updated[[#This Row],[Start_Time]])</f>
        <v>14</v>
      </c>
      <c r="G642">
        <f>MONTH(US_Accidents_Dec20_updated[[#This Row],[Start_Time]])</f>
        <v>10</v>
      </c>
      <c r="H642" t="str">
        <f>US_Accidents_Dec20_updated[[#This Row],[Description]]</f>
        <v>At I-70/Exit 214 - Accident.</v>
      </c>
      <c r="I642" t="s">
        <v>50</v>
      </c>
      <c r="J642">
        <f>IF(US_Accidents_Dec20_updated[[#This Row],[Visibility(mi)]]&gt;30, 30, MROUND(US_Accidents_Dec20_updated[[#This Row],[Visibility(mi)]],5))</f>
        <v>10</v>
      </c>
      <c r="K642">
        <f>MROUND(US_Accidents_Dec20_updated[[#This Row],[Wind_Speed(mph)]],5)</f>
        <v>5</v>
      </c>
      <c r="L642">
        <f>IF(US_Accidents_Dec20_updated[[#This Row],[Precipitation(in)]]&gt;0.1, 0.1, US_Accidents_Dec20_updated[[#This Row],[Precipitation(in)]])</f>
        <v>0</v>
      </c>
    </row>
    <row r="643" spans="1:12" x14ac:dyDescent="0.25">
      <c r="A643" t="str">
        <f>US_Accidents_Dec20_updated[[#This Row],[ID]]</f>
        <v>A-3803390</v>
      </c>
      <c r="B643">
        <f>US_Accidents_Dec20_updated[[#This Row],[Start_Lat]]</f>
        <v>39.787300000000002</v>
      </c>
      <c r="C643">
        <f>US_Accidents_Dec20_updated[[#This Row],[Start_Lng]]</f>
        <v>-104.98934</v>
      </c>
      <c r="D643">
        <f>US_Accidents_Dec20_updated[[#This Row],[Severity]]-1</f>
        <v>2</v>
      </c>
      <c r="E643">
        <f>HOUR(US_Accidents_Dec20_updated[[#This Row],[Start_Time]])</f>
        <v>7</v>
      </c>
      <c r="F643">
        <f>DAY(US_Accidents_Dec20_updated[[#This Row],[Start_Time]])</f>
        <v>14</v>
      </c>
      <c r="G643">
        <f>MONTH(US_Accidents_Dec20_updated[[#This Row],[Start_Time]])</f>
        <v>10</v>
      </c>
      <c r="H643" t="str">
        <f>US_Accidents_Dec20_updated[[#This Row],[Description]]</f>
        <v>At I-70/Exit 214 - Accident.</v>
      </c>
      <c r="I643" t="s">
        <v>50</v>
      </c>
      <c r="J643">
        <f>IF(US_Accidents_Dec20_updated[[#This Row],[Visibility(mi)]]&gt;30, 30, MROUND(US_Accidents_Dec20_updated[[#This Row],[Visibility(mi)]],5))</f>
        <v>10</v>
      </c>
      <c r="K643">
        <f>MROUND(US_Accidents_Dec20_updated[[#This Row],[Wind_Speed(mph)]],5)</f>
        <v>5</v>
      </c>
      <c r="L643">
        <f>IF(US_Accidents_Dec20_updated[[#This Row],[Precipitation(in)]]&gt;0.1, 0.1, US_Accidents_Dec20_updated[[#This Row],[Precipitation(in)]])</f>
        <v>0</v>
      </c>
    </row>
    <row r="644" spans="1:12" x14ac:dyDescent="0.25">
      <c r="A644" t="str">
        <f>US_Accidents_Dec20_updated[[#This Row],[ID]]</f>
        <v>A-3803391</v>
      </c>
      <c r="B644">
        <f>US_Accidents_Dec20_updated[[#This Row],[Start_Lat]]</f>
        <v>39.817360000000001</v>
      </c>
      <c r="C644">
        <f>US_Accidents_Dec20_updated[[#This Row],[Start_Lng]]</f>
        <v>-104.98321</v>
      </c>
      <c r="D644">
        <f>US_Accidents_Dec20_updated[[#This Row],[Severity]]-1</f>
        <v>2</v>
      </c>
      <c r="E644">
        <f>HOUR(US_Accidents_Dec20_updated[[#This Row],[Start_Time]])</f>
        <v>9</v>
      </c>
      <c r="F644">
        <f>DAY(US_Accidents_Dec20_updated[[#This Row],[Start_Time]])</f>
        <v>14</v>
      </c>
      <c r="G644">
        <f>MONTH(US_Accidents_Dec20_updated[[#This Row],[Start_Time]])</f>
        <v>10</v>
      </c>
      <c r="H644" t="str">
        <f>US_Accidents_Dec20_updated[[#This Row],[Description]]</f>
        <v>At I-25/Exit 5 - Accident.</v>
      </c>
      <c r="I644" t="s">
        <v>50</v>
      </c>
      <c r="J644">
        <f>IF(US_Accidents_Dec20_updated[[#This Row],[Visibility(mi)]]&gt;30, 30, MROUND(US_Accidents_Dec20_updated[[#This Row],[Visibility(mi)]],5))</f>
        <v>10</v>
      </c>
      <c r="K644">
        <f>MROUND(US_Accidents_Dec20_updated[[#This Row],[Wind_Speed(mph)]],5)</f>
        <v>5</v>
      </c>
      <c r="L644">
        <f>IF(US_Accidents_Dec20_updated[[#This Row],[Precipitation(in)]]&gt;0.1, 0.1, US_Accidents_Dec20_updated[[#This Row],[Precipitation(in)]])</f>
        <v>0</v>
      </c>
    </row>
    <row r="645" spans="1:12" x14ac:dyDescent="0.25">
      <c r="A645" t="str">
        <f>US_Accidents_Dec20_updated[[#This Row],[ID]]</f>
        <v>A-3803392</v>
      </c>
      <c r="B645">
        <f>US_Accidents_Dec20_updated[[#This Row],[Start_Lat]]</f>
        <v>39.817360000000001</v>
      </c>
      <c r="C645">
        <f>US_Accidents_Dec20_updated[[#This Row],[Start_Lng]]</f>
        <v>-104.98321</v>
      </c>
      <c r="D645">
        <f>US_Accidents_Dec20_updated[[#This Row],[Severity]]-1</f>
        <v>2</v>
      </c>
      <c r="E645">
        <f>HOUR(US_Accidents_Dec20_updated[[#This Row],[Start_Time]])</f>
        <v>7</v>
      </c>
      <c r="F645">
        <f>DAY(US_Accidents_Dec20_updated[[#This Row],[Start_Time]])</f>
        <v>14</v>
      </c>
      <c r="G645">
        <f>MONTH(US_Accidents_Dec20_updated[[#This Row],[Start_Time]])</f>
        <v>10</v>
      </c>
      <c r="H645" t="str">
        <f>US_Accidents_Dec20_updated[[#This Row],[Description]]</f>
        <v>At I-25/Exit 5 - Accident.</v>
      </c>
      <c r="I645" t="s">
        <v>50</v>
      </c>
      <c r="J645">
        <f>IF(US_Accidents_Dec20_updated[[#This Row],[Visibility(mi)]]&gt;30, 30, MROUND(US_Accidents_Dec20_updated[[#This Row],[Visibility(mi)]],5))</f>
        <v>10</v>
      </c>
      <c r="K645">
        <f>MROUND(US_Accidents_Dec20_updated[[#This Row],[Wind_Speed(mph)]],5)</f>
        <v>5</v>
      </c>
      <c r="L645">
        <f>IF(US_Accidents_Dec20_updated[[#This Row],[Precipitation(in)]]&gt;0.1, 0.1, US_Accidents_Dec20_updated[[#This Row],[Precipitation(in)]])</f>
        <v>0</v>
      </c>
    </row>
    <row r="646" spans="1:12" x14ac:dyDescent="0.25">
      <c r="A646" t="str">
        <f>US_Accidents_Dec20_updated[[#This Row],[ID]]</f>
        <v>A-3803393</v>
      </c>
      <c r="B646">
        <f>US_Accidents_Dec20_updated[[#This Row],[Start_Lat]]</f>
        <v>39.820399999999999</v>
      </c>
      <c r="C646">
        <f>US_Accidents_Dec20_updated[[#This Row],[Start_Lng]]</f>
        <v>-104.97848999999999</v>
      </c>
      <c r="D646">
        <f>US_Accidents_Dec20_updated[[#This Row],[Severity]]-1</f>
        <v>2</v>
      </c>
      <c r="E646">
        <f>HOUR(US_Accidents_Dec20_updated[[#This Row],[Start_Time]])</f>
        <v>7</v>
      </c>
      <c r="F646">
        <f>DAY(US_Accidents_Dec20_updated[[#This Row],[Start_Time]])</f>
        <v>14</v>
      </c>
      <c r="G646">
        <f>MONTH(US_Accidents_Dec20_updated[[#This Row],[Start_Time]])</f>
        <v>10</v>
      </c>
      <c r="H646" t="str">
        <f>US_Accidents_Dec20_updated[[#This Row],[Description]]</f>
        <v>At I-25/Exit 5 - Accident.</v>
      </c>
      <c r="I646" t="s">
        <v>50</v>
      </c>
      <c r="J646">
        <f>IF(US_Accidents_Dec20_updated[[#This Row],[Visibility(mi)]]&gt;30, 30, MROUND(US_Accidents_Dec20_updated[[#This Row],[Visibility(mi)]],5))</f>
        <v>10</v>
      </c>
      <c r="K646">
        <f>MROUND(US_Accidents_Dec20_updated[[#This Row],[Wind_Speed(mph)]],5)</f>
        <v>5</v>
      </c>
      <c r="L646">
        <f>IF(US_Accidents_Dec20_updated[[#This Row],[Precipitation(in)]]&gt;0.1, 0.1, US_Accidents_Dec20_updated[[#This Row],[Precipitation(in)]])</f>
        <v>0</v>
      </c>
    </row>
    <row r="647" spans="1:12" x14ac:dyDescent="0.25">
      <c r="A647" t="str">
        <f>US_Accidents_Dec20_updated[[#This Row],[ID]]</f>
        <v>A-3803396</v>
      </c>
      <c r="B647">
        <f>US_Accidents_Dec20_updated[[#This Row],[Start_Lat]]</f>
        <v>39.937179999999998</v>
      </c>
      <c r="C647">
        <f>US_Accidents_Dec20_updated[[#This Row],[Start_Lng]]</f>
        <v>-104.98793000000001</v>
      </c>
      <c r="D647">
        <f>US_Accidents_Dec20_updated[[#This Row],[Severity]]-1</f>
        <v>2</v>
      </c>
      <c r="E647">
        <f>HOUR(US_Accidents_Dec20_updated[[#This Row],[Start_Time]])</f>
        <v>8</v>
      </c>
      <c r="F647">
        <f>DAY(US_Accidents_Dec20_updated[[#This Row],[Start_Time]])</f>
        <v>14</v>
      </c>
      <c r="G647">
        <f>MONTH(US_Accidents_Dec20_updated[[#This Row],[Start_Time]])</f>
        <v>10</v>
      </c>
      <c r="H647" t="str">
        <f>US_Accidents_Dec20_updated[[#This Row],[Description]]</f>
        <v>At CO-128/120th Ave/Exit 223 - Accident.</v>
      </c>
      <c r="I647" t="s">
        <v>50</v>
      </c>
      <c r="J647">
        <f>IF(US_Accidents_Dec20_updated[[#This Row],[Visibility(mi)]]&gt;30, 30, MROUND(US_Accidents_Dec20_updated[[#This Row],[Visibility(mi)]],5))</f>
        <v>10</v>
      </c>
      <c r="K647">
        <f>MROUND(US_Accidents_Dec20_updated[[#This Row],[Wind_Speed(mph)]],5)</f>
        <v>5</v>
      </c>
      <c r="L647">
        <f>IF(US_Accidents_Dec20_updated[[#This Row],[Precipitation(in)]]&gt;0.1, 0.1, US_Accidents_Dec20_updated[[#This Row],[Precipitation(in)]])</f>
        <v>0</v>
      </c>
    </row>
    <row r="648" spans="1:12" x14ac:dyDescent="0.25">
      <c r="A648" t="str">
        <f>US_Accidents_Dec20_updated[[#This Row],[ID]]</f>
        <v>A-3803397</v>
      </c>
      <c r="B648">
        <f>US_Accidents_Dec20_updated[[#This Row],[Start_Lat]]</f>
        <v>39.773310000000002</v>
      </c>
      <c r="C648">
        <f>US_Accidents_Dec20_updated[[#This Row],[Start_Lng]]</f>
        <v>-104.83895</v>
      </c>
      <c r="D648">
        <f>US_Accidents_Dec20_updated[[#This Row],[Severity]]-1</f>
        <v>2</v>
      </c>
      <c r="E648">
        <f>HOUR(US_Accidents_Dec20_updated[[#This Row],[Start_Time]])</f>
        <v>8</v>
      </c>
      <c r="F648">
        <f>DAY(US_Accidents_Dec20_updated[[#This Row],[Start_Time]])</f>
        <v>14</v>
      </c>
      <c r="G648">
        <f>MONTH(US_Accidents_Dec20_updated[[#This Row],[Start_Time]])</f>
        <v>10</v>
      </c>
      <c r="H648" t="str">
        <f>US_Accidents_Dec20_updated[[#This Row],[Description]]</f>
        <v>At I-225 - Accident.</v>
      </c>
      <c r="I648" t="s">
        <v>50</v>
      </c>
      <c r="J648">
        <f>IF(US_Accidents_Dec20_updated[[#This Row],[Visibility(mi)]]&gt;30, 30, MROUND(US_Accidents_Dec20_updated[[#This Row],[Visibility(mi)]],5))</f>
        <v>10</v>
      </c>
      <c r="K648">
        <f>MROUND(US_Accidents_Dec20_updated[[#This Row],[Wind_Speed(mph)]],5)</f>
        <v>5</v>
      </c>
      <c r="L648">
        <f>IF(US_Accidents_Dec20_updated[[#This Row],[Precipitation(in)]]&gt;0.1, 0.1, US_Accidents_Dec20_updated[[#This Row],[Precipitation(in)]])</f>
        <v>0</v>
      </c>
    </row>
    <row r="649" spans="1:12" x14ac:dyDescent="0.25">
      <c r="A649" t="str">
        <f>US_Accidents_Dec20_updated[[#This Row],[ID]]</f>
        <v>A-3803406</v>
      </c>
      <c r="B649">
        <f>US_Accidents_Dec20_updated[[#This Row],[Start_Lat]]</f>
        <v>39.630049999999997</v>
      </c>
      <c r="C649">
        <f>US_Accidents_Dec20_updated[[#This Row],[Start_Lng]]</f>
        <v>-104.90501999999999</v>
      </c>
      <c r="D649">
        <f>US_Accidents_Dec20_updated[[#This Row],[Severity]]-1</f>
        <v>2</v>
      </c>
      <c r="E649">
        <f>HOUR(US_Accidents_Dec20_updated[[#This Row],[Start_Time]])</f>
        <v>10</v>
      </c>
      <c r="F649">
        <f>DAY(US_Accidents_Dec20_updated[[#This Row],[Start_Time]])</f>
        <v>14</v>
      </c>
      <c r="G649">
        <f>MONTH(US_Accidents_Dec20_updated[[#This Row],[Start_Time]])</f>
        <v>10</v>
      </c>
      <c r="H649" t="str">
        <f>US_Accidents_Dec20_updated[[#This Row],[Description]]</f>
        <v>At I-225 - Accident.</v>
      </c>
      <c r="I649" t="s">
        <v>50</v>
      </c>
      <c r="J649">
        <f>IF(US_Accidents_Dec20_updated[[#This Row],[Visibility(mi)]]&gt;30, 30, MROUND(US_Accidents_Dec20_updated[[#This Row],[Visibility(mi)]],5))</f>
        <v>10</v>
      </c>
      <c r="K649">
        <f>MROUND(US_Accidents_Dec20_updated[[#This Row],[Wind_Speed(mph)]],5)</f>
        <v>0</v>
      </c>
      <c r="L649">
        <f>IF(US_Accidents_Dec20_updated[[#This Row],[Precipitation(in)]]&gt;0.1, 0.1, US_Accidents_Dec20_updated[[#This Row],[Precipitation(in)]])</f>
        <v>0</v>
      </c>
    </row>
    <row r="650" spans="1:12" x14ac:dyDescent="0.25">
      <c r="A650" t="str">
        <f>US_Accidents_Dec20_updated[[#This Row],[ID]]</f>
        <v>A-3803408</v>
      </c>
      <c r="B650">
        <f>US_Accidents_Dec20_updated[[#This Row],[Start_Lat]]</f>
        <v>37.332929999999998</v>
      </c>
      <c r="C650">
        <f>US_Accidents_Dec20_updated[[#This Row],[Start_Lng]]</f>
        <v>-105.09284</v>
      </c>
      <c r="D650">
        <f>US_Accidents_Dec20_updated[[#This Row],[Severity]]-1</f>
        <v>2</v>
      </c>
      <c r="E650">
        <f>HOUR(US_Accidents_Dec20_updated[[#This Row],[Start_Time]])</f>
        <v>12</v>
      </c>
      <c r="F650">
        <f>DAY(US_Accidents_Dec20_updated[[#This Row],[Start_Time]])</f>
        <v>14</v>
      </c>
      <c r="G650">
        <f>MONTH(US_Accidents_Dec20_updated[[#This Row],[Start_Time]])</f>
        <v>10</v>
      </c>
      <c r="H650" t="str">
        <f>US_Accidents_Dec20_updated[[#This Row],[Description]]</f>
        <v>At Rilling Canyon Rd - Accident.</v>
      </c>
      <c r="I650" t="s">
        <v>50</v>
      </c>
      <c r="J650">
        <f>IF(US_Accidents_Dec20_updated[[#This Row],[Visibility(mi)]]&gt;30, 30, MROUND(US_Accidents_Dec20_updated[[#This Row],[Visibility(mi)]],5))</f>
        <v>10</v>
      </c>
      <c r="K650">
        <f>MROUND(US_Accidents_Dec20_updated[[#This Row],[Wind_Speed(mph)]],5)</f>
        <v>15</v>
      </c>
      <c r="L650">
        <f>IF(US_Accidents_Dec20_updated[[#This Row],[Precipitation(in)]]&gt;0.1, 0.1, US_Accidents_Dec20_updated[[#This Row],[Precipitation(in)]])</f>
        <v>0</v>
      </c>
    </row>
    <row r="651" spans="1:12" x14ac:dyDescent="0.25">
      <c r="A651" t="str">
        <f>US_Accidents_Dec20_updated[[#This Row],[ID]]</f>
        <v>A-3803409</v>
      </c>
      <c r="B651">
        <f>US_Accidents_Dec20_updated[[#This Row],[Start_Lat]]</f>
        <v>37.332439999999998</v>
      </c>
      <c r="C651">
        <f>US_Accidents_Dec20_updated[[#This Row],[Start_Lng]]</f>
        <v>-105.09538000000001</v>
      </c>
      <c r="D651">
        <f>US_Accidents_Dec20_updated[[#This Row],[Severity]]-1</f>
        <v>2</v>
      </c>
      <c r="E651">
        <f>HOUR(US_Accidents_Dec20_updated[[#This Row],[Start_Time]])</f>
        <v>12</v>
      </c>
      <c r="F651">
        <f>DAY(US_Accidents_Dec20_updated[[#This Row],[Start_Time]])</f>
        <v>14</v>
      </c>
      <c r="G651">
        <f>MONTH(US_Accidents_Dec20_updated[[#This Row],[Start_Time]])</f>
        <v>10</v>
      </c>
      <c r="H651" t="str">
        <f>US_Accidents_Dec20_updated[[#This Row],[Description]]</f>
        <v>At County Road 46 - Accident.</v>
      </c>
      <c r="I651" t="s">
        <v>50</v>
      </c>
      <c r="J651">
        <f>IF(US_Accidents_Dec20_updated[[#This Row],[Visibility(mi)]]&gt;30, 30, MROUND(US_Accidents_Dec20_updated[[#This Row],[Visibility(mi)]],5))</f>
        <v>10</v>
      </c>
      <c r="K651">
        <f>MROUND(US_Accidents_Dec20_updated[[#This Row],[Wind_Speed(mph)]],5)</f>
        <v>15</v>
      </c>
      <c r="L651">
        <f>IF(US_Accidents_Dec20_updated[[#This Row],[Precipitation(in)]]&gt;0.1, 0.1, US_Accidents_Dec20_updated[[#This Row],[Precipitation(in)]])</f>
        <v>0</v>
      </c>
    </row>
    <row r="652" spans="1:12" x14ac:dyDescent="0.25">
      <c r="A652" t="str">
        <f>US_Accidents_Dec20_updated[[#This Row],[ID]]</f>
        <v>A-3803420</v>
      </c>
      <c r="B652">
        <f>US_Accidents_Dec20_updated[[#This Row],[Start_Lat]]</f>
        <v>39.124960000000002</v>
      </c>
      <c r="C652">
        <f>US_Accidents_Dec20_updated[[#This Row],[Start_Lng]]</f>
        <v>-104.86476999999999</v>
      </c>
      <c r="D652">
        <f>US_Accidents_Dec20_updated[[#This Row],[Severity]]-1</f>
        <v>2</v>
      </c>
      <c r="E652">
        <f>HOUR(US_Accidents_Dec20_updated[[#This Row],[Start_Time]])</f>
        <v>14</v>
      </c>
      <c r="F652">
        <f>DAY(US_Accidents_Dec20_updated[[#This Row],[Start_Time]])</f>
        <v>14</v>
      </c>
      <c r="G652">
        <f>MONTH(US_Accidents_Dec20_updated[[#This Row],[Start_Time]])</f>
        <v>10</v>
      </c>
      <c r="H652" t="str">
        <f>US_Accidents_Dec20_updated[[#This Row],[Description]]</f>
        <v>At CO-105/Exit 161 - Accident.</v>
      </c>
      <c r="I652" t="s">
        <v>50</v>
      </c>
      <c r="J652">
        <f>IF(US_Accidents_Dec20_updated[[#This Row],[Visibility(mi)]]&gt;30, 30, MROUND(US_Accidents_Dec20_updated[[#This Row],[Visibility(mi)]],5))</f>
        <v>10</v>
      </c>
      <c r="K652">
        <f>MROUND(US_Accidents_Dec20_updated[[#This Row],[Wind_Speed(mph)]],5)</f>
        <v>5</v>
      </c>
      <c r="L652">
        <f>IF(US_Accidents_Dec20_updated[[#This Row],[Precipitation(in)]]&gt;0.1, 0.1, US_Accidents_Dec20_updated[[#This Row],[Precipitation(in)]])</f>
        <v>0</v>
      </c>
    </row>
    <row r="653" spans="1:12" x14ac:dyDescent="0.25">
      <c r="A653" t="str">
        <f>US_Accidents_Dec20_updated[[#This Row],[ID]]</f>
        <v>A-3803421</v>
      </c>
      <c r="B653">
        <f>US_Accidents_Dec20_updated[[#This Row],[Start_Lat]]</f>
        <v>39.63523</v>
      </c>
      <c r="C653">
        <f>US_Accidents_Dec20_updated[[#This Row],[Start_Lng]]</f>
        <v>-104.8952</v>
      </c>
      <c r="D653">
        <f>US_Accidents_Dec20_updated[[#This Row],[Severity]]-1</f>
        <v>2</v>
      </c>
      <c r="E653">
        <f>HOUR(US_Accidents_Dec20_updated[[#This Row],[Start_Time]])</f>
        <v>15</v>
      </c>
      <c r="F653">
        <f>DAY(US_Accidents_Dec20_updated[[#This Row],[Start_Time]])</f>
        <v>14</v>
      </c>
      <c r="G653">
        <f>MONTH(US_Accidents_Dec20_updated[[#This Row],[Start_Time]])</f>
        <v>10</v>
      </c>
      <c r="H653" t="str">
        <f>US_Accidents_Dec20_updated[[#This Row],[Description]]</f>
        <v>At I-25/Exit 1 - Accident. Right lane blocked. Center lane blocked.</v>
      </c>
      <c r="I653" t="s">
        <v>50</v>
      </c>
      <c r="J653">
        <f>IF(US_Accidents_Dec20_updated[[#This Row],[Visibility(mi)]]&gt;30, 30, MROUND(US_Accidents_Dec20_updated[[#This Row],[Visibility(mi)]],5))</f>
        <v>10</v>
      </c>
      <c r="K653">
        <f>MROUND(US_Accidents_Dec20_updated[[#This Row],[Wind_Speed(mph)]],5)</f>
        <v>10</v>
      </c>
      <c r="L653">
        <f>IF(US_Accidents_Dec20_updated[[#This Row],[Precipitation(in)]]&gt;0.1, 0.1, US_Accidents_Dec20_updated[[#This Row],[Precipitation(in)]])</f>
        <v>0</v>
      </c>
    </row>
    <row r="654" spans="1:12" x14ac:dyDescent="0.25">
      <c r="A654" t="str">
        <f>US_Accidents_Dec20_updated[[#This Row],[ID]]</f>
        <v>A-3803422</v>
      </c>
      <c r="B654">
        <f>US_Accidents_Dec20_updated[[#This Row],[Start_Lat]]</f>
        <v>39.13297</v>
      </c>
      <c r="C654">
        <f>US_Accidents_Dec20_updated[[#This Row],[Start_Lng]]</f>
        <v>-104.86342999999999</v>
      </c>
      <c r="D654">
        <f>US_Accidents_Dec20_updated[[#This Row],[Severity]]-1</f>
        <v>1</v>
      </c>
      <c r="E654">
        <f>HOUR(US_Accidents_Dec20_updated[[#This Row],[Start_Time]])</f>
        <v>14</v>
      </c>
      <c r="F654">
        <f>DAY(US_Accidents_Dec20_updated[[#This Row],[Start_Time]])</f>
        <v>14</v>
      </c>
      <c r="G654">
        <f>MONTH(US_Accidents_Dec20_updated[[#This Row],[Start_Time]])</f>
        <v>10</v>
      </c>
      <c r="H654" t="str">
        <f>US_Accidents_Dec20_updated[[#This Row],[Description]]</f>
        <v>At County Line Rd/Exit 163 - Accident. Left lane blocked.</v>
      </c>
      <c r="I654" t="s">
        <v>50</v>
      </c>
      <c r="J654">
        <f>IF(US_Accidents_Dec20_updated[[#This Row],[Visibility(mi)]]&gt;30, 30, MROUND(US_Accidents_Dec20_updated[[#This Row],[Visibility(mi)]],5))</f>
        <v>10</v>
      </c>
      <c r="K654">
        <f>MROUND(US_Accidents_Dec20_updated[[#This Row],[Wind_Speed(mph)]],5)</f>
        <v>10</v>
      </c>
      <c r="L654">
        <f>IF(US_Accidents_Dec20_updated[[#This Row],[Precipitation(in)]]&gt;0.1, 0.1, US_Accidents_Dec20_updated[[#This Row],[Precipitation(in)]])</f>
        <v>0</v>
      </c>
    </row>
    <row r="655" spans="1:12" x14ac:dyDescent="0.25">
      <c r="A655" t="str">
        <f>US_Accidents_Dec20_updated[[#This Row],[ID]]</f>
        <v>A-3803423</v>
      </c>
      <c r="B655">
        <f>US_Accidents_Dec20_updated[[#This Row],[Start_Lat]]</f>
        <v>39.882770000000001</v>
      </c>
      <c r="C655">
        <f>US_Accidents_Dec20_updated[[#This Row],[Start_Lng]]</f>
        <v>-104.98746</v>
      </c>
      <c r="D655">
        <f>US_Accidents_Dec20_updated[[#This Row],[Severity]]-1</f>
        <v>2</v>
      </c>
      <c r="E655">
        <f>HOUR(US_Accidents_Dec20_updated[[#This Row],[Start_Time]])</f>
        <v>14</v>
      </c>
      <c r="F655">
        <f>DAY(US_Accidents_Dec20_updated[[#This Row],[Start_Time]])</f>
        <v>14</v>
      </c>
      <c r="G655">
        <f>MONTH(US_Accidents_Dec20_updated[[#This Row],[Start_Time]])</f>
        <v>10</v>
      </c>
      <c r="H655" t="str">
        <f>US_Accidents_Dec20_updated[[#This Row],[Description]]</f>
        <v>At 104th Ave/Exit 221 - Accident.</v>
      </c>
      <c r="I655" t="s">
        <v>50</v>
      </c>
      <c r="J655">
        <f>IF(US_Accidents_Dec20_updated[[#This Row],[Visibility(mi)]]&gt;30, 30, MROUND(US_Accidents_Dec20_updated[[#This Row],[Visibility(mi)]],5))</f>
        <v>10</v>
      </c>
      <c r="K655">
        <f>MROUND(US_Accidents_Dec20_updated[[#This Row],[Wind_Speed(mph)]],5)</f>
        <v>5</v>
      </c>
      <c r="L655">
        <f>IF(US_Accidents_Dec20_updated[[#This Row],[Precipitation(in)]]&gt;0.1, 0.1, US_Accidents_Dec20_updated[[#This Row],[Precipitation(in)]])</f>
        <v>0</v>
      </c>
    </row>
    <row r="656" spans="1:12" x14ac:dyDescent="0.25">
      <c r="A656" t="str">
        <f>US_Accidents_Dec20_updated[[#This Row],[ID]]</f>
        <v>A-3803431</v>
      </c>
      <c r="B656">
        <f>US_Accidents_Dec20_updated[[#This Row],[Start_Lat]]</f>
        <v>39.139420000000001</v>
      </c>
      <c r="C656">
        <f>US_Accidents_Dec20_updated[[#This Row],[Start_Lng]]</f>
        <v>-104.86234</v>
      </c>
      <c r="D656">
        <f>US_Accidents_Dec20_updated[[#This Row],[Severity]]-1</f>
        <v>2</v>
      </c>
      <c r="E656">
        <f>HOUR(US_Accidents_Dec20_updated[[#This Row],[Start_Time]])</f>
        <v>16</v>
      </c>
      <c r="F656">
        <f>DAY(US_Accidents_Dec20_updated[[#This Row],[Start_Time]])</f>
        <v>14</v>
      </c>
      <c r="G656">
        <f>MONTH(US_Accidents_Dec20_updated[[#This Row],[Start_Time]])</f>
        <v>10</v>
      </c>
      <c r="H656" t="str">
        <f>US_Accidents_Dec20_updated[[#This Row],[Description]]</f>
        <v>At County Line Rd/Exit 163 - Accident.</v>
      </c>
      <c r="I656" t="s">
        <v>50</v>
      </c>
      <c r="J656">
        <f>IF(US_Accidents_Dec20_updated[[#This Row],[Visibility(mi)]]&gt;30, 30, MROUND(US_Accidents_Dec20_updated[[#This Row],[Visibility(mi)]],5))</f>
        <v>10</v>
      </c>
      <c r="K656">
        <f>MROUND(US_Accidents_Dec20_updated[[#This Row],[Wind_Speed(mph)]],5)</f>
        <v>10</v>
      </c>
      <c r="L656">
        <f>IF(US_Accidents_Dec20_updated[[#This Row],[Precipitation(in)]]&gt;0.1, 0.1, US_Accidents_Dec20_updated[[#This Row],[Precipitation(in)]])</f>
        <v>0</v>
      </c>
    </row>
    <row r="657" spans="1:12" x14ac:dyDescent="0.25">
      <c r="A657" t="str">
        <f>US_Accidents_Dec20_updated[[#This Row],[ID]]</f>
        <v>A-3803433</v>
      </c>
      <c r="B657">
        <f>US_Accidents_Dec20_updated[[#This Row],[Start_Lat]]</f>
        <v>38.846159999999998</v>
      </c>
      <c r="C657">
        <f>US_Accidents_Dec20_updated[[#This Row],[Start_Lng]]</f>
        <v>-104.83101000000001</v>
      </c>
      <c r="D657">
        <f>US_Accidents_Dec20_updated[[#This Row],[Severity]]-1</f>
        <v>1</v>
      </c>
      <c r="E657">
        <f>HOUR(US_Accidents_Dec20_updated[[#This Row],[Start_Time]])</f>
        <v>16</v>
      </c>
      <c r="F657">
        <f>DAY(US_Accidents_Dec20_updated[[#This Row],[Start_Time]])</f>
        <v>14</v>
      </c>
      <c r="G657">
        <f>MONTH(US_Accidents_Dec20_updated[[#This Row],[Start_Time]])</f>
        <v>10</v>
      </c>
      <c r="H657" t="str">
        <f>US_Accidents_Dec20_updated[[#This Row],[Description]]</f>
        <v>At Uintah St/Exit 143 - Accident. Left lane blocked.</v>
      </c>
      <c r="I657" t="s">
        <v>50</v>
      </c>
      <c r="J657">
        <f>IF(US_Accidents_Dec20_updated[[#This Row],[Visibility(mi)]]&gt;30, 30, MROUND(US_Accidents_Dec20_updated[[#This Row],[Visibility(mi)]],5))</f>
        <v>10</v>
      </c>
      <c r="K657">
        <f>MROUND(US_Accidents_Dec20_updated[[#This Row],[Wind_Speed(mph)]],5)</f>
        <v>5</v>
      </c>
      <c r="L657">
        <f>IF(US_Accidents_Dec20_updated[[#This Row],[Precipitation(in)]]&gt;0.1, 0.1, US_Accidents_Dec20_updated[[#This Row],[Precipitation(in)]])</f>
        <v>0</v>
      </c>
    </row>
    <row r="658" spans="1:12" x14ac:dyDescent="0.25">
      <c r="A658" t="str">
        <f>US_Accidents_Dec20_updated[[#This Row],[ID]]</f>
        <v>A-3803434</v>
      </c>
      <c r="B658">
        <f>US_Accidents_Dec20_updated[[#This Row],[Start_Lat]]</f>
        <v>39.723179999999999</v>
      </c>
      <c r="C658">
        <f>US_Accidents_Dec20_updated[[#This Row],[Start_Lng]]</f>
        <v>-105.0112</v>
      </c>
      <c r="D658">
        <f>US_Accidents_Dec20_updated[[#This Row],[Severity]]-1</f>
        <v>2</v>
      </c>
      <c r="E658">
        <f>HOUR(US_Accidents_Dec20_updated[[#This Row],[Start_Time]])</f>
        <v>16</v>
      </c>
      <c r="F658">
        <f>DAY(US_Accidents_Dec20_updated[[#This Row],[Start_Time]])</f>
        <v>14</v>
      </c>
      <c r="G658">
        <f>MONTH(US_Accidents_Dec20_updated[[#This Row],[Start_Time]])</f>
        <v>10</v>
      </c>
      <c r="H658" t="str">
        <f>US_Accidents_Dec20_updated[[#This Row],[Description]]</f>
        <v>At US-6/6th Ave/Exit 209 - Accident.</v>
      </c>
      <c r="I658" t="s">
        <v>50</v>
      </c>
      <c r="J658">
        <f>IF(US_Accidents_Dec20_updated[[#This Row],[Visibility(mi)]]&gt;30, 30, MROUND(US_Accidents_Dec20_updated[[#This Row],[Visibility(mi)]],5))</f>
        <v>30</v>
      </c>
      <c r="K658">
        <f>MROUND(US_Accidents_Dec20_updated[[#This Row],[Wind_Speed(mph)]],5)</f>
        <v>5</v>
      </c>
      <c r="L658">
        <f>IF(US_Accidents_Dec20_updated[[#This Row],[Precipitation(in)]]&gt;0.1, 0.1, US_Accidents_Dec20_updated[[#This Row],[Precipitation(in)]])</f>
        <v>0</v>
      </c>
    </row>
    <row r="659" spans="1:12" x14ac:dyDescent="0.25">
      <c r="A659" t="str">
        <f>US_Accidents_Dec20_updated[[#This Row],[ID]]</f>
        <v>A-3803435</v>
      </c>
      <c r="B659">
        <f>US_Accidents_Dec20_updated[[#This Row],[Start_Lat]]</f>
        <v>39.72889</v>
      </c>
      <c r="C659">
        <f>US_Accidents_Dec20_updated[[#This Row],[Start_Lng]]</f>
        <v>-105.01488999999999</v>
      </c>
      <c r="D659">
        <f>US_Accidents_Dec20_updated[[#This Row],[Severity]]-1</f>
        <v>2</v>
      </c>
      <c r="E659">
        <f>HOUR(US_Accidents_Dec20_updated[[#This Row],[Start_Time]])</f>
        <v>16</v>
      </c>
      <c r="F659">
        <f>DAY(US_Accidents_Dec20_updated[[#This Row],[Start_Time]])</f>
        <v>14</v>
      </c>
      <c r="G659">
        <f>MONTH(US_Accidents_Dec20_updated[[#This Row],[Start_Time]])</f>
        <v>10</v>
      </c>
      <c r="H659" t="str">
        <f>US_Accidents_Dec20_updated[[#This Row],[Description]]</f>
        <v>At US-6/6th Ave/Exit 209 - Accident. Center lane blocked.</v>
      </c>
      <c r="I659" t="s">
        <v>50</v>
      </c>
      <c r="J659">
        <f>IF(US_Accidents_Dec20_updated[[#This Row],[Visibility(mi)]]&gt;30, 30, MROUND(US_Accidents_Dec20_updated[[#This Row],[Visibility(mi)]],5))</f>
        <v>30</v>
      </c>
      <c r="K659">
        <f>MROUND(US_Accidents_Dec20_updated[[#This Row],[Wind_Speed(mph)]],5)</f>
        <v>5</v>
      </c>
      <c r="L659">
        <f>IF(US_Accidents_Dec20_updated[[#This Row],[Precipitation(in)]]&gt;0.1, 0.1, US_Accidents_Dec20_updated[[#This Row],[Precipitation(in)]])</f>
        <v>0</v>
      </c>
    </row>
    <row r="660" spans="1:12" x14ac:dyDescent="0.25">
      <c r="A660" t="str">
        <f>US_Accidents_Dec20_updated[[#This Row],[ID]]</f>
        <v>A-3803436</v>
      </c>
      <c r="B660">
        <f>US_Accidents_Dec20_updated[[#This Row],[Start_Lat]]</f>
        <v>39.688740000000003</v>
      </c>
      <c r="C660">
        <f>US_Accidents_Dec20_updated[[#This Row],[Start_Lng]]</f>
        <v>-104.97125</v>
      </c>
      <c r="D660">
        <f>US_Accidents_Dec20_updated[[#This Row],[Severity]]-1</f>
        <v>1</v>
      </c>
      <c r="E660">
        <f>HOUR(US_Accidents_Dec20_updated[[#This Row],[Start_Time]])</f>
        <v>17</v>
      </c>
      <c r="F660">
        <f>DAY(US_Accidents_Dec20_updated[[#This Row],[Start_Time]])</f>
        <v>14</v>
      </c>
      <c r="G660">
        <f>MONTH(US_Accidents_Dec20_updated[[#This Row],[Start_Time]])</f>
        <v>10</v>
      </c>
      <c r="H660" t="str">
        <f>US_Accidents_Dec20_updated[[#This Row],[Description]]</f>
        <v>At University Blvd/Exit 205 - Accident. Left lane blocked.</v>
      </c>
      <c r="I660" t="s">
        <v>50</v>
      </c>
      <c r="J660">
        <f>IF(US_Accidents_Dec20_updated[[#This Row],[Visibility(mi)]]&gt;30, 30, MROUND(US_Accidents_Dec20_updated[[#This Row],[Visibility(mi)]],5))</f>
        <v>10</v>
      </c>
      <c r="K660">
        <f>MROUND(US_Accidents_Dec20_updated[[#This Row],[Wind_Speed(mph)]],5)</f>
        <v>10</v>
      </c>
      <c r="L660">
        <f>IF(US_Accidents_Dec20_updated[[#This Row],[Precipitation(in)]]&gt;0.1, 0.1, US_Accidents_Dec20_updated[[#This Row],[Precipitation(in)]])</f>
        <v>0</v>
      </c>
    </row>
    <row r="661" spans="1:12" x14ac:dyDescent="0.25">
      <c r="A661" t="str">
        <f>US_Accidents_Dec20_updated[[#This Row],[ID]]</f>
        <v>A-3803437</v>
      </c>
      <c r="B661">
        <f>US_Accidents_Dec20_updated[[#This Row],[Start_Lat]]</f>
        <v>39.183529999999998</v>
      </c>
      <c r="C661">
        <f>US_Accidents_Dec20_updated[[#This Row],[Start_Lng]]</f>
        <v>-104.85035999999999</v>
      </c>
      <c r="D661">
        <f>US_Accidents_Dec20_updated[[#This Row],[Severity]]-1</f>
        <v>2</v>
      </c>
      <c r="E661">
        <f>HOUR(US_Accidents_Dec20_updated[[#This Row],[Start_Time]])</f>
        <v>17</v>
      </c>
      <c r="F661">
        <f>DAY(US_Accidents_Dec20_updated[[#This Row],[Start_Time]])</f>
        <v>14</v>
      </c>
      <c r="G661">
        <f>MONTH(US_Accidents_Dec20_updated[[#This Row],[Start_Time]])</f>
        <v>10</v>
      </c>
      <c r="H661" t="str">
        <f>US_Accidents_Dec20_updated[[#This Row],[Description]]</f>
        <v>At County Line Rd/Exit 163 - Accident.</v>
      </c>
      <c r="I661" t="s">
        <v>50</v>
      </c>
      <c r="J661">
        <f>IF(US_Accidents_Dec20_updated[[#This Row],[Visibility(mi)]]&gt;30, 30, MROUND(US_Accidents_Dec20_updated[[#This Row],[Visibility(mi)]],5))</f>
        <v>10</v>
      </c>
      <c r="K661">
        <f>MROUND(US_Accidents_Dec20_updated[[#This Row],[Wind_Speed(mph)]],5)</f>
        <v>10</v>
      </c>
      <c r="L661">
        <f>IF(US_Accidents_Dec20_updated[[#This Row],[Precipitation(in)]]&gt;0.1, 0.1, US_Accidents_Dec20_updated[[#This Row],[Precipitation(in)]])</f>
        <v>0</v>
      </c>
    </row>
    <row r="662" spans="1:12" x14ac:dyDescent="0.25">
      <c r="A662" t="str">
        <f>US_Accidents_Dec20_updated[[#This Row],[ID]]</f>
        <v>A-3803438</v>
      </c>
      <c r="B662">
        <f>US_Accidents_Dec20_updated[[#This Row],[Start_Lat]]</f>
        <v>39.617899999999999</v>
      </c>
      <c r="C662">
        <f>US_Accidents_Dec20_updated[[#This Row],[Start_Lng]]</f>
        <v>-104.89806</v>
      </c>
      <c r="D662">
        <f>US_Accidents_Dec20_updated[[#This Row],[Severity]]-1</f>
        <v>2</v>
      </c>
      <c r="E662">
        <f>HOUR(US_Accidents_Dec20_updated[[#This Row],[Start_Time]])</f>
        <v>17</v>
      </c>
      <c r="F662">
        <f>DAY(US_Accidents_Dec20_updated[[#This Row],[Start_Time]])</f>
        <v>14</v>
      </c>
      <c r="G662">
        <f>MONTH(US_Accidents_Dec20_updated[[#This Row],[Start_Time]])</f>
        <v>10</v>
      </c>
      <c r="H662" t="str">
        <f>US_Accidents_Dec20_updated[[#This Row],[Description]]</f>
        <v>At CO-88/Belleview Ave/Exit 199 - Accident.</v>
      </c>
      <c r="I662" t="s">
        <v>50</v>
      </c>
      <c r="J662">
        <f>IF(US_Accidents_Dec20_updated[[#This Row],[Visibility(mi)]]&gt;30, 30, MROUND(US_Accidents_Dec20_updated[[#This Row],[Visibility(mi)]],5))</f>
        <v>10</v>
      </c>
      <c r="K662">
        <f>MROUND(US_Accidents_Dec20_updated[[#This Row],[Wind_Speed(mph)]],5)</f>
        <v>10</v>
      </c>
      <c r="L662">
        <f>IF(US_Accidents_Dec20_updated[[#This Row],[Precipitation(in)]]&gt;0.1, 0.1, US_Accidents_Dec20_updated[[#This Row],[Precipitation(in)]])</f>
        <v>0</v>
      </c>
    </row>
    <row r="663" spans="1:12" x14ac:dyDescent="0.25">
      <c r="A663" t="str">
        <f>US_Accidents_Dec20_updated[[#This Row],[ID]]</f>
        <v>A-3803440</v>
      </c>
      <c r="B663">
        <f>US_Accidents_Dec20_updated[[#This Row],[Start_Lat]]</f>
        <v>39.620449999999998</v>
      </c>
      <c r="C663">
        <f>US_Accidents_Dec20_updated[[#This Row],[Start_Lng]]</f>
        <v>-104.89949</v>
      </c>
      <c r="D663">
        <f>US_Accidents_Dec20_updated[[#This Row],[Severity]]-1</f>
        <v>1</v>
      </c>
      <c r="E663">
        <f>HOUR(US_Accidents_Dec20_updated[[#This Row],[Start_Time]])</f>
        <v>18</v>
      </c>
      <c r="F663">
        <f>DAY(US_Accidents_Dec20_updated[[#This Row],[Start_Time]])</f>
        <v>14</v>
      </c>
      <c r="G663">
        <f>MONTH(US_Accidents_Dec20_updated[[#This Row],[Start_Time]])</f>
        <v>10</v>
      </c>
      <c r="H663" t="str">
        <f>US_Accidents_Dec20_updated[[#This Row],[Description]]</f>
        <v>At CO-88/Belleview Ave/Exit 199 - Accident. Left lane blocked.</v>
      </c>
      <c r="I663" t="s">
        <v>50</v>
      </c>
      <c r="J663">
        <f>IF(US_Accidents_Dec20_updated[[#This Row],[Visibility(mi)]]&gt;30, 30, MROUND(US_Accidents_Dec20_updated[[#This Row],[Visibility(mi)]],5))</f>
        <v>10</v>
      </c>
      <c r="K663">
        <f>MROUND(US_Accidents_Dec20_updated[[#This Row],[Wind_Speed(mph)]],5)</f>
        <v>10</v>
      </c>
      <c r="L663">
        <f>IF(US_Accidents_Dec20_updated[[#This Row],[Precipitation(in)]]&gt;0.1, 0.1, US_Accidents_Dec20_updated[[#This Row],[Precipitation(in)]])</f>
        <v>0</v>
      </c>
    </row>
    <row r="664" spans="1:12" x14ac:dyDescent="0.25">
      <c r="A664" t="str">
        <f>US_Accidents_Dec20_updated[[#This Row],[ID]]</f>
        <v>A-3803443</v>
      </c>
      <c r="B664">
        <f>US_Accidents_Dec20_updated[[#This Row],[Start_Lat]]</f>
        <v>39.970419999999997</v>
      </c>
      <c r="C664">
        <f>US_Accidents_Dec20_updated[[#This Row],[Start_Lng]]</f>
        <v>-104.82724</v>
      </c>
      <c r="D664">
        <f>US_Accidents_Dec20_updated[[#This Row],[Severity]]-1</f>
        <v>2</v>
      </c>
      <c r="E664">
        <f>HOUR(US_Accidents_Dec20_updated[[#This Row],[Start_Time]])</f>
        <v>18</v>
      </c>
      <c r="F664">
        <f>DAY(US_Accidents_Dec20_updated[[#This Row],[Start_Time]])</f>
        <v>14</v>
      </c>
      <c r="G664">
        <f>MONTH(US_Accidents_Dec20_updated[[#This Row],[Start_Time]])</f>
        <v>10</v>
      </c>
      <c r="H664" t="str">
        <f>US_Accidents_Dec20_updated[[#This Row],[Description]]</f>
        <v>At W Bromley Ln - Accident.</v>
      </c>
      <c r="I664" t="s">
        <v>50</v>
      </c>
      <c r="J664">
        <f>IF(US_Accidents_Dec20_updated[[#This Row],[Visibility(mi)]]&gt;30, 30, MROUND(US_Accidents_Dec20_updated[[#This Row],[Visibility(mi)]],5))</f>
        <v>10</v>
      </c>
      <c r="K664">
        <f>MROUND(US_Accidents_Dec20_updated[[#This Row],[Wind_Speed(mph)]],5)</f>
        <v>5</v>
      </c>
      <c r="L664">
        <f>IF(US_Accidents_Dec20_updated[[#This Row],[Precipitation(in)]]&gt;0.1, 0.1, US_Accidents_Dec20_updated[[#This Row],[Precipitation(in)]])</f>
        <v>0</v>
      </c>
    </row>
    <row r="665" spans="1:12" x14ac:dyDescent="0.25">
      <c r="A665" t="str">
        <f>US_Accidents_Dec20_updated[[#This Row],[ID]]</f>
        <v>A-3803448</v>
      </c>
      <c r="B665">
        <f>US_Accidents_Dec20_updated[[#This Row],[Start_Lat]]</f>
        <v>40.24897</v>
      </c>
      <c r="C665">
        <f>US_Accidents_Dec20_updated[[#This Row],[Start_Lng]]</f>
        <v>-104.0046</v>
      </c>
      <c r="D665">
        <f>US_Accidents_Dec20_updated[[#This Row],[Severity]]-1</f>
        <v>3</v>
      </c>
      <c r="E665">
        <f>HOUR(US_Accidents_Dec20_updated[[#This Row],[Start_Time]])</f>
        <v>22</v>
      </c>
      <c r="F665">
        <f>DAY(US_Accidents_Dec20_updated[[#This Row],[Start_Time]])</f>
        <v>14</v>
      </c>
      <c r="G665">
        <f>MONTH(US_Accidents_Dec20_updated[[#This Row],[Start_Time]])</f>
        <v>10</v>
      </c>
      <c r="H665" t="str">
        <f>US_Accidents_Dec20_updated[[#This Row],[Description]]</f>
        <v>Closed between US-34/Exit 66B and US-34/I-76-BL/Exit 75 - Road closed due to accident.</v>
      </c>
      <c r="I665" t="s">
        <v>50</v>
      </c>
      <c r="J665">
        <f>IF(US_Accidents_Dec20_updated[[#This Row],[Visibility(mi)]]&gt;30, 30, MROUND(US_Accidents_Dec20_updated[[#This Row],[Visibility(mi)]],5))</f>
        <v>10</v>
      </c>
      <c r="K665">
        <f>MROUND(US_Accidents_Dec20_updated[[#This Row],[Wind_Speed(mph)]],5)</f>
        <v>5</v>
      </c>
      <c r="L665">
        <f>IF(US_Accidents_Dec20_updated[[#This Row],[Precipitation(in)]]&gt;0.1, 0.1, US_Accidents_Dec20_updated[[#This Row],[Precipitation(in)]])</f>
        <v>0</v>
      </c>
    </row>
    <row r="666" spans="1:12" x14ac:dyDescent="0.25">
      <c r="A666" t="str">
        <f>US_Accidents_Dec20_updated[[#This Row],[ID]]</f>
        <v>A-3803449</v>
      </c>
      <c r="B666">
        <f>US_Accidents_Dec20_updated[[#This Row],[Start_Lat]]</f>
        <v>40.246169999999999</v>
      </c>
      <c r="C666">
        <f>US_Accidents_Dec20_updated[[#This Row],[Start_Lng]]</f>
        <v>-103.89471</v>
      </c>
      <c r="D666">
        <f>US_Accidents_Dec20_updated[[#This Row],[Severity]]-1</f>
        <v>3</v>
      </c>
      <c r="E666">
        <f>HOUR(US_Accidents_Dec20_updated[[#This Row],[Start_Time]])</f>
        <v>22</v>
      </c>
      <c r="F666">
        <f>DAY(US_Accidents_Dec20_updated[[#This Row],[Start_Time]])</f>
        <v>14</v>
      </c>
      <c r="G666">
        <f>MONTH(US_Accidents_Dec20_updated[[#This Row],[Start_Time]])</f>
        <v>10</v>
      </c>
      <c r="H666" t="str">
        <f>US_Accidents_Dec20_updated[[#This Row],[Description]]</f>
        <v>Closed between US-34/I-76-BL/Exit 75 and US-34/Exit 66B - Road closed due to accident.</v>
      </c>
      <c r="I666" t="s">
        <v>50</v>
      </c>
      <c r="J666">
        <f>IF(US_Accidents_Dec20_updated[[#This Row],[Visibility(mi)]]&gt;30, 30, MROUND(US_Accidents_Dec20_updated[[#This Row],[Visibility(mi)]],5))</f>
        <v>10</v>
      </c>
      <c r="K666">
        <f>MROUND(US_Accidents_Dec20_updated[[#This Row],[Wind_Speed(mph)]],5)</f>
        <v>5</v>
      </c>
      <c r="L666">
        <f>IF(US_Accidents_Dec20_updated[[#This Row],[Precipitation(in)]]&gt;0.1, 0.1, US_Accidents_Dec20_updated[[#This Row],[Precipitation(in)]])</f>
        <v>0</v>
      </c>
    </row>
    <row r="667" spans="1:12" x14ac:dyDescent="0.25">
      <c r="A667" t="str">
        <f>US_Accidents_Dec20_updated[[#This Row],[ID]]</f>
        <v>A-3804606</v>
      </c>
      <c r="B667">
        <f>US_Accidents_Dec20_updated[[#This Row],[Start_Lat]]</f>
        <v>40.387300000000003</v>
      </c>
      <c r="C667">
        <f>US_Accidents_Dec20_updated[[#This Row],[Start_Lng]]</f>
        <v>-104.99324</v>
      </c>
      <c r="D667">
        <f>US_Accidents_Dec20_updated[[#This Row],[Severity]]-1</f>
        <v>2</v>
      </c>
      <c r="E667">
        <f>HOUR(US_Accidents_Dec20_updated[[#This Row],[Start_Time]])</f>
        <v>3</v>
      </c>
      <c r="F667">
        <f>DAY(US_Accidents_Dec20_updated[[#This Row],[Start_Time]])</f>
        <v>15</v>
      </c>
      <c r="G667">
        <f>MONTH(US_Accidents_Dec20_updated[[#This Row],[Start_Time]])</f>
        <v>10</v>
      </c>
      <c r="H667" t="str">
        <f>US_Accidents_Dec20_updated[[#This Row],[Description]]</f>
        <v>At US-34/Eisenhower Blvd/Exit 257 - Accident.</v>
      </c>
      <c r="I667" t="s">
        <v>50</v>
      </c>
      <c r="J667">
        <f>IF(US_Accidents_Dec20_updated[[#This Row],[Visibility(mi)]]&gt;30, 30, MROUND(US_Accidents_Dec20_updated[[#This Row],[Visibility(mi)]],5))</f>
        <v>10</v>
      </c>
      <c r="K667">
        <f>MROUND(US_Accidents_Dec20_updated[[#This Row],[Wind_Speed(mph)]],5)</f>
        <v>5</v>
      </c>
      <c r="L667">
        <f>IF(US_Accidents_Dec20_updated[[#This Row],[Precipitation(in)]]&gt;0.1, 0.1, US_Accidents_Dec20_updated[[#This Row],[Precipitation(in)]])</f>
        <v>0</v>
      </c>
    </row>
    <row r="668" spans="1:12" x14ac:dyDescent="0.25">
      <c r="A668" t="str">
        <f>US_Accidents_Dec20_updated[[#This Row],[ID]]</f>
        <v>A-3804608</v>
      </c>
      <c r="B668">
        <f>US_Accidents_Dec20_updated[[#This Row],[Start_Lat]]</f>
        <v>39.592640000000003</v>
      </c>
      <c r="C668">
        <f>US_Accidents_Dec20_updated[[#This Row],[Start_Lng]]</f>
        <v>-106.09627</v>
      </c>
      <c r="D668">
        <f>US_Accidents_Dec20_updated[[#This Row],[Severity]]-1</f>
        <v>3</v>
      </c>
      <c r="E668">
        <f>HOUR(US_Accidents_Dec20_updated[[#This Row],[Start_Time]])</f>
        <v>7</v>
      </c>
      <c r="F668">
        <f>DAY(US_Accidents_Dec20_updated[[#This Row],[Start_Time]])</f>
        <v>15</v>
      </c>
      <c r="G668">
        <f>MONTH(US_Accidents_Dec20_updated[[#This Row],[Start_Time]])</f>
        <v>10</v>
      </c>
      <c r="H668" t="str">
        <f>US_Accidents_Dec20_updated[[#This Row],[Description]]</f>
        <v>Closed between Main St/Exit 201 and US-6/CO-9/Exit 205 - Road closed due to accident. Road marking work.</v>
      </c>
      <c r="I668" t="s">
        <v>50</v>
      </c>
      <c r="J668">
        <f>IF(US_Accidents_Dec20_updated[[#This Row],[Visibility(mi)]]&gt;30, 30, MROUND(US_Accidents_Dec20_updated[[#This Row],[Visibility(mi)]],5))</f>
        <v>10</v>
      </c>
      <c r="K668">
        <f>MROUND(US_Accidents_Dec20_updated[[#This Row],[Wind_Speed(mph)]],5)</f>
        <v>5</v>
      </c>
      <c r="L668">
        <f>IF(US_Accidents_Dec20_updated[[#This Row],[Precipitation(in)]]&gt;0.1, 0.1, US_Accidents_Dec20_updated[[#This Row],[Precipitation(in)]])</f>
        <v>0</v>
      </c>
    </row>
    <row r="669" spans="1:12" x14ac:dyDescent="0.25">
      <c r="A669" t="str">
        <f>US_Accidents_Dec20_updated[[#This Row],[ID]]</f>
        <v>A-3804610</v>
      </c>
      <c r="B669">
        <f>US_Accidents_Dec20_updated[[#This Row],[Start_Lat]]</f>
        <v>39.617849999999997</v>
      </c>
      <c r="C669">
        <f>US_Accidents_Dec20_updated[[#This Row],[Start_Lng]]</f>
        <v>-106.07303</v>
      </c>
      <c r="D669">
        <f>US_Accidents_Dec20_updated[[#This Row],[Severity]]-1</f>
        <v>2</v>
      </c>
      <c r="E669">
        <f>HOUR(US_Accidents_Dec20_updated[[#This Row],[Start_Time]])</f>
        <v>6</v>
      </c>
      <c r="F669">
        <f>DAY(US_Accidents_Dec20_updated[[#This Row],[Start_Time]])</f>
        <v>15</v>
      </c>
      <c r="G669">
        <f>MONTH(US_Accidents_Dec20_updated[[#This Row],[Start_Time]])</f>
        <v>10</v>
      </c>
      <c r="H669" t="str">
        <f>US_Accidents_Dec20_updated[[#This Row],[Description]]</f>
        <v>At I-70/US-6 - Accident.</v>
      </c>
      <c r="I669" t="s">
        <v>50</v>
      </c>
      <c r="J669">
        <f>IF(US_Accidents_Dec20_updated[[#This Row],[Visibility(mi)]]&gt;30, 30, MROUND(US_Accidents_Dec20_updated[[#This Row],[Visibility(mi)]],5))</f>
        <v>10</v>
      </c>
      <c r="K669">
        <f>MROUND(US_Accidents_Dec20_updated[[#This Row],[Wind_Speed(mph)]],5)</f>
        <v>5</v>
      </c>
      <c r="L669">
        <f>IF(US_Accidents_Dec20_updated[[#This Row],[Precipitation(in)]]&gt;0.1, 0.1, US_Accidents_Dec20_updated[[#This Row],[Precipitation(in)]])</f>
        <v>0</v>
      </c>
    </row>
    <row r="670" spans="1:12" x14ac:dyDescent="0.25">
      <c r="A670" t="str">
        <f>US_Accidents_Dec20_updated[[#This Row],[ID]]</f>
        <v>A-3804611</v>
      </c>
      <c r="B670">
        <f>US_Accidents_Dec20_updated[[#This Row],[Start_Lat]]</f>
        <v>39.797229999999999</v>
      </c>
      <c r="C670">
        <f>US_Accidents_Dec20_updated[[#This Row],[Start_Lng]]</f>
        <v>-105.04791</v>
      </c>
      <c r="D670">
        <f>US_Accidents_Dec20_updated[[#This Row],[Severity]]-1</f>
        <v>2</v>
      </c>
      <c r="E670">
        <f>HOUR(US_Accidents_Dec20_updated[[#This Row],[Start_Time]])</f>
        <v>8</v>
      </c>
      <c r="F670">
        <f>DAY(US_Accidents_Dec20_updated[[#This Row],[Start_Time]])</f>
        <v>15</v>
      </c>
      <c r="G670">
        <f>MONTH(US_Accidents_Dec20_updated[[#This Row],[Start_Time]])</f>
        <v>10</v>
      </c>
      <c r="H670" t="str">
        <f>US_Accidents_Dec20_updated[[#This Row],[Description]]</f>
        <v>Ramp to CO-95/Sheridan Blvd - Accident.</v>
      </c>
      <c r="I670" t="s">
        <v>50</v>
      </c>
      <c r="J670">
        <f>IF(US_Accidents_Dec20_updated[[#This Row],[Visibility(mi)]]&gt;30, 30, MROUND(US_Accidents_Dec20_updated[[#This Row],[Visibility(mi)]],5))</f>
        <v>30</v>
      </c>
      <c r="K670">
        <f>MROUND(US_Accidents_Dec20_updated[[#This Row],[Wind_Speed(mph)]],5)</f>
        <v>0</v>
      </c>
      <c r="L670">
        <f>IF(US_Accidents_Dec20_updated[[#This Row],[Precipitation(in)]]&gt;0.1, 0.1, US_Accidents_Dec20_updated[[#This Row],[Precipitation(in)]])</f>
        <v>0</v>
      </c>
    </row>
    <row r="671" spans="1:12" x14ac:dyDescent="0.25">
      <c r="A671" t="str">
        <f>US_Accidents_Dec20_updated[[#This Row],[ID]]</f>
        <v>A-3804612</v>
      </c>
      <c r="B671">
        <f>US_Accidents_Dec20_updated[[#This Row],[Start_Lat]]</f>
        <v>39.90016</v>
      </c>
      <c r="C671">
        <f>US_Accidents_Dec20_updated[[#This Row],[Start_Lng]]</f>
        <v>-104.98815999999999</v>
      </c>
      <c r="D671">
        <f>US_Accidents_Dec20_updated[[#This Row],[Severity]]-1</f>
        <v>2</v>
      </c>
      <c r="E671">
        <f>HOUR(US_Accidents_Dec20_updated[[#This Row],[Start_Time]])</f>
        <v>7</v>
      </c>
      <c r="F671">
        <f>DAY(US_Accidents_Dec20_updated[[#This Row],[Start_Time]])</f>
        <v>15</v>
      </c>
      <c r="G671">
        <f>MONTH(US_Accidents_Dec20_updated[[#This Row],[Start_Time]])</f>
        <v>10</v>
      </c>
      <c r="H671" t="str">
        <f>US_Accidents_Dec20_updated[[#This Row],[Description]]</f>
        <v>At 104th Ave/Exit 221 - Accident.</v>
      </c>
      <c r="I671" t="s">
        <v>50</v>
      </c>
      <c r="J671">
        <f>IF(US_Accidents_Dec20_updated[[#This Row],[Visibility(mi)]]&gt;30, 30, MROUND(US_Accidents_Dec20_updated[[#This Row],[Visibility(mi)]],5))</f>
        <v>30</v>
      </c>
      <c r="K671">
        <f>MROUND(US_Accidents_Dec20_updated[[#This Row],[Wind_Speed(mph)]],5)</f>
        <v>0</v>
      </c>
      <c r="L671">
        <f>IF(US_Accidents_Dec20_updated[[#This Row],[Precipitation(in)]]&gt;0.1, 0.1, US_Accidents_Dec20_updated[[#This Row],[Precipitation(in)]])</f>
        <v>0</v>
      </c>
    </row>
    <row r="672" spans="1:12" x14ac:dyDescent="0.25">
      <c r="A672" t="str">
        <f>US_Accidents_Dec20_updated[[#This Row],[ID]]</f>
        <v>A-3804615</v>
      </c>
      <c r="B672">
        <f>US_Accidents_Dec20_updated[[#This Row],[Start_Lat]]</f>
        <v>39.916060000000002</v>
      </c>
      <c r="C672">
        <f>US_Accidents_Dec20_updated[[#This Row],[Start_Lng]]</f>
        <v>-105.09352</v>
      </c>
      <c r="D672">
        <f>US_Accidents_Dec20_updated[[#This Row],[Severity]]-1</f>
        <v>2</v>
      </c>
      <c r="E672">
        <f>HOUR(US_Accidents_Dec20_updated[[#This Row],[Start_Time]])</f>
        <v>7</v>
      </c>
      <c r="F672">
        <f>DAY(US_Accidents_Dec20_updated[[#This Row],[Start_Time]])</f>
        <v>15</v>
      </c>
      <c r="G672">
        <f>MONTH(US_Accidents_Dec20_updated[[#This Row],[Start_Time]])</f>
        <v>10</v>
      </c>
      <c r="H672" t="str">
        <f>US_Accidents_Dec20_updated[[#This Row],[Description]]</f>
        <v>At Wadsworth Pky/CO-121/CO-128 - Accident.</v>
      </c>
      <c r="I672" t="s">
        <v>50</v>
      </c>
      <c r="J672">
        <f>IF(US_Accidents_Dec20_updated[[#This Row],[Visibility(mi)]]&gt;30, 30, MROUND(US_Accidents_Dec20_updated[[#This Row],[Visibility(mi)]],5))</f>
        <v>30</v>
      </c>
      <c r="K672">
        <f>MROUND(US_Accidents_Dec20_updated[[#This Row],[Wind_Speed(mph)]],5)</f>
        <v>0</v>
      </c>
      <c r="L672">
        <f>IF(US_Accidents_Dec20_updated[[#This Row],[Precipitation(in)]]&gt;0.1, 0.1, US_Accidents_Dec20_updated[[#This Row],[Precipitation(in)]])</f>
        <v>0</v>
      </c>
    </row>
    <row r="673" spans="1:12" x14ac:dyDescent="0.25">
      <c r="A673" t="str">
        <f>US_Accidents_Dec20_updated[[#This Row],[ID]]</f>
        <v>A-3804616</v>
      </c>
      <c r="B673">
        <f>US_Accidents_Dec20_updated[[#This Row],[Start_Lat]]</f>
        <v>38.275109999999998</v>
      </c>
      <c r="C673">
        <f>US_Accidents_Dec20_updated[[#This Row],[Start_Lng]]</f>
        <v>-104.46226</v>
      </c>
      <c r="D673">
        <f>US_Accidents_Dec20_updated[[#This Row],[Severity]]-1</f>
        <v>2</v>
      </c>
      <c r="E673">
        <f>HOUR(US_Accidents_Dec20_updated[[#This Row],[Start_Time]])</f>
        <v>8</v>
      </c>
      <c r="F673">
        <f>DAY(US_Accidents_Dec20_updated[[#This Row],[Start_Time]])</f>
        <v>15</v>
      </c>
      <c r="G673">
        <f>MONTH(US_Accidents_Dec20_updated[[#This Row],[Start_Time]])</f>
        <v>10</v>
      </c>
      <c r="H673" t="str">
        <f>US_Accidents_Dec20_updated[[#This Row],[Description]]</f>
        <v>At Birch - Accident.</v>
      </c>
      <c r="I673" t="s">
        <v>50</v>
      </c>
      <c r="J673">
        <f>IF(US_Accidents_Dec20_updated[[#This Row],[Visibility(mi)]]&gt;30, 30, MROUND(US_Accidents_Dec20_updated[[#This Row],[Visibility(mi)]],5))</f>
        <v>10</v>
      </c>
      <c r="K673">
        <f>MROUND(US_Accidents_Dec20_updated[[#This Row],[Wind_Speed(mph)]],5)</f>
        <v>5</v>
      </c>
      <c r="L673">
        <f>IF(US_Accidents_Dec20_updated[[#This Row],[Precipitation(in)]]&gt;0.1, 0.1, US_Accidents_Dec20_updated[[#This Row],[Precipitation(in)]])</f>
        <v>0</v>
      </c>
    </row>
    <row r="674" spans="1:12" x14ac:dyDescent="0.25">
      <c r="A674" t="str">
        <f>US_Accidents_Dec20_updated[[#This Row],[ID]]</f>
        <v>A-3804625</v>
      </c>
      <c r="B674">
        <f>US_Accidents_Dec20_updated[[#This Row],[Start_Lat]]</f>
        <v>39.941180000000003</v>
      </c>
      <c r="C674">
        <f>US_Accidents_Dec20_updated[[#This Row],[Start_Lng]]</f>
        <v>-105.13984000000001</v>
      </c>
      <c r="D674">
        <f>US_Accidents_Dec20_updated[[#This Row],[Severity]]-1</f>
        <v>2</v>
      </c>
      <c r="E674">
        <f>HOUR(US_Accidents_Dec20_updated[[#This Row],[Start_Time]])</f>
        <v>9</v>
      </c>
      <c r="F674">
        <f>DAY(US_Accidents_Dec20_updated[[#This Row],[Start_Time]])</f>
        <v>15</v>
      </c>
      <c r="G674">
        <f>MONTH(US_Accidents_Dec20_updated[[#This Row],[Start_Time]])</f>
        <v>10</v>
      </c>
      <c r="H674" t="str">
        <f>US_Accidents_Dec20_updated[[#This Row],[Description]]</f>
        <v>At Flatiron Cir - Accident.</v>
      </c>
      <c r="I674" t="s">
        <v>50</v>
      </c>
      <c r="J674">
        <f>IF(US_Accidents_Dec20_updated[[#This Row],[Visibility(mi)]]&gt;30, 30, MROUND(US_Accidents_Dec20_updated[[#This Row],[Visibility(mi)]],5))</f>
        <v>30</v>
      </c>
      <c r="K674">
        <f>MROUND(US_Accidents_Dec20_updated[[#This Row],[Wind_Speed(mph)]],5)</f>
        <v>0</v>
      </c>
      <c r="L674">
        <f>IF(US_Accidents_Dec20_updated[[#This Row],[Precipitation(in)]]&gt;0.1, 0.1, US_Accidents_Dec20_updated[[#This Row],[Precipitation(in)]])</f>
        <v>0</v>
      </c>
    </row>
    <row r="675" spans="1:12" x14ac:dyDescent="0.25">
      <c r="A675" t="str">
        <f>US_Accidents_Dec20_updated[[#This Row],[ID]]</f>
        <v>A-3804626</v>
      </c>
      <c r="B675">
        <f>US_Accidents_Dec20_updated[[#This Row],[Start_Lat]]</f>
        <v>39.19229</v>
      </c>
      <c r="C675">
        <f>US_Accidents_Dec20_updated[[#This Row],[Start_Lng]]</f>
        <v>-104.85108</v>
      </c>
      <c r="D675">
        <f>US_Accidents_Dec20_updated[[#This Row],[Severity]]-1</f>
        <v>2</v>
      </c>
      <c r="E675">
        <f>HOUR(US_Accidents_Dec20_updated[[#This Row],[Start_Time]])</f>
        <v>9</v>
      </c>
      <c r="F675">
        <f>DAY(US_Accidents_Dec20_updated[[#This Row],[Start_Time]])</f>
        <v>15</v>
      </c>
      <c r="G675">
        <f>MONTH(US_Accidents_Dec20_updated[[#This Row],[Start_Time]])</f>
        <v>10</v>
      </c>
      <c r="H675" t="str">
        <f>US_Accidents_Dec20_updated[[#This Row],[Description]]</f>
        <v>At Upper Lake Gulch Rd/Exit 172 - Accident.</v>
      </c>
      <c r="I675" t="s">
        <v>50</v>
      </c>
      <c r="J675">
        <f>IF(US_Accidents_Dec20_updated[[#This Row],[Visibility(mi)]]&gt;30, 30, MROUND(US_Accidents_Dec20_updated[[#This Row],[Visibility(mi)]],5))</f>
        <v>10</v>
      </c>
      <c r="K675">
        <f>MROUND(US_Accidents_Dec20_updated[[#This Row],[Wind_Speed(mph)]],5)</f>
        <v>5</v>
      </c>
      <c r="L675">
        <f>IF(US_Accidents_Dec20_updated[[#This Row],[Precipitation(in)]]&gt;0.1, 0.1, US_Accidents_Dec20_updated[[#This Row],[Precipitation(in)]])</f>
        <v>0</v>
      </c>
    </row>
    <row r="676" spans="1:12" x14ac:dyDescent="0.25">
      <c r="A676" t="str">
        <f>US_Accidents_Dec20_updated[[#This Row],[ID]]</f>
        <v>A-3804641</v>
      </c>
      <c r="B676">
        <f>US_Accidents_Dec20_updated[[#This Row],[Start_Lat]]</f>
        <v>39.779969999999999</v>
      </c>
      <c r="C676">
        <f>US_Accidents_Dec20_updated[[#This Row],[Start_Lng]]</f>
        <v>-104.97195000000001</v>
      </c>
      <c r="D676">
        <f>US_Accidents_Dec20_updated[[#This Row],[Severity]]-1</f>
        <v>2</v>
      </c>
      <c r="E676">
        <f>HOUR(US_Accidents_Dec20_updated[[#This Row],[Start_Time]])</f>
        <v>13</v>
      </c>
      <c r="F676">
        <f>DAY(US_Accidents_Dec20_updated[[#This Row],[Start_Time]])</f>
        <v>15</v>
      </c>
      <c r="G676">
        <f>MONTH(US_Accidents_Dec20_updated[[#This Row],[Start_Time]])</f>
        <v>10</v>
      </c>
      <c r="H676" t="str">
        <f>US_Accidents_Dec20_updated[[#This Row],[Description]]</f>
        <v>At Washington St/Exit 275A - Accident.</v>
      </c>
      <c r="I676" t="s">
        <v>50</v>
      </c>
      <c r="J676">
        <f>IF(US_Accidents_Dec20_updated[[#This Row],[Visibility(mi)]]&gt;30, 30, MROUND(US_Accidents_Dec20_updated[[#This Row],[Visibility(mi)]],5))</f>
        <v>30</v>
      </c>
      <c r="K676">
        <f>MROUND(US_Accidents_Dec20_updated[[#This Row],[Wind_Speed(mph)]],5)</f>
        <v>10</v>
      </c>
      <c r="L676">
        <f>IF(US_Accidents_Dec20_updated[[#This Row],[Precipitation(in)]]&gt;0.1, 0.1, US_Accidents_Dec20_updated[[#This Row],[Precipitation(in)]])</f>
        <v>0</v>
      </c>
    </row>
    <row r="677" spans="1:12" x14ac:dyDescent="0.25">
      <c r="A677" t="str">
        <f>US_Accidents_Dec20_updated[[#This Row],[ID]]</f>
        <v>A-3804642</v>
      </c>
      <c r="B677">
        <f>US_Accidents_Dec20_updated[[#This Row],[Start_Lat]]</f>
        <v>39.670090000000002</v>
      </c>
      <c r="C677">
        <f>US_Accidents_Dec20_updated[[#This Row],[Start_Lng]]</f>
        <v>-104.82937</v>
      </c>
      <c r="D677">
        <f>US_Accidents_Dec20_updated[[#This Row],[Severity]]-1</f>
        <v>2</v>
      </c>
      <c r="E677">
        <f>HOUR(US_Accidents_Dec20_updated[[#This Row],[Start_Time]])</f>
        <v>13</v>
      </c>
      <c r="F677">
        <f>DAY(US_Accidents_Dec20_updated[[#This Row],[Start_Time]])</f>
        <v>15</v>
      </c>
      <c r="G677">
        <f>MONTH(US_Accidents_Dec20_updated[[#This Row],[Start_Time]])</f>
        <v>10</v>
      </c>
      <c r="H677" t="str">
        <f>US_Accidents_Dec20_updated[[#This Row],[Description]]</f>
        <v>At CO-83/Parker Rd/Exit 4 - Accident.</v>
      </c>
      <c r="I677" t="s">
        <v>50</v>
      </c>
      <c r="J677">
        <f>IF(US_Accidents_Dec20_updated[[#This Row],[Visibility(mi)]]&gt;30, 30, MROUND(US_Accidents_Dec20_updated[[#This Row],[Visibility(mi)]],5))</f>
        <v>10</v>
      </c>
      <c r="K677">
        <f>MROUND(US_Accidents_Dec20_updated[[#This Row],[Wind_Speed(mph)]],5)</f>
        <v>10</v>
      </c>
      <c r="L677">
        <f>IF(US_Accidents_Dec20_updated[[#This Row],[Precipitation(in)]]&gt;0.1, 0.1, US_Accidents_Dec20_updated[[#This Row],[Precipitation(in)]])</f>
        <v>0</v>
      </c>
    </row>
    <row r="678" spans="1:12" x14ac:dyDescent="0.25">
      <c r="A678" t="str">
        <f>US_Accidents_Dec20_updated[[#This Row],[ID]]</f>
        <v>A-3804647</v>
      </c>
      <c r="B678">
        <f>US_Accidents_Dec20_updated[[#This Row],[Start_Lat]]</f>
        <v>39.644060000000003</v>
      </c>
      <c r="C678">
        <f>US_Accidents_Dec20_updated[[#This Row],[Start_Lng]]</f>
        <v>-104.91306</v>
      </c>
      <c r="D678">
        <f>US_Accidents_Dec20_updated[[#This Row],[Severity]]-1</f>
        <v>2</v>
      </c>
      <c r="E678">
        <f>HOUR(US_Accidents_Dec20_updated[[#This Row],[Start_Time]])</f>
        <v>15</v>
      </c>
      <c r="F678">
        <f>DAY(US_Accidents_Dec20_updated[[#This Row],[Start_Time]])</f>
        <v>15</v>
      </c>
      <c r="G678">
        <f>MONTH(US_Accidents_Dec20_updated[[#This Row],[Start_Time]])</f>
        <v>10</v>
      </c>
      <c r="H678" t="str">
        <f>US_Accidents_Dec20_updated[[#This Row],[Description]]</f>
        <v>At US-285/Hampden Ave/Exit 201 - Accident.</v>
      </c>
      <c r="I678" t="s">
        <v>50</v>
      </c>
      <c r="J678">
        <f>IF(US_Accidents_Dec20_updated[[#This Row],[Visibility(mi)]]&gt;30, 30, MROUND(US_Accidents_Dec20_updated[[#This Row],[Visibility(mi)]],5))</f>
        <v>10</v>
      </c>
      <c r="K678">
        <f>MROUND(US_Accidents_Dec20_updated[[#This Row],[Wind_Speed(mph)]],5)</f>
        <v>10</v>
      </c>
      <c r="L678">
        <f>IF(US_Accidents_Dec20_updated[[#This Row],[Precipitation(in)]]&gt;0.1, 0.1, US_Accidents_Dec20_updated[[#This Row],[Precipitation(in)]])</f>
        <v>0</v>
      </c>
    </row>
    <row r="679" spans="1:12" x14ac:dyDescent="0.25">
      <c r="A679" t="str">
        <f>US_Accidents_Dec20_updated[[#This Row],[ID]]</f>
        <v>A-3804655</v>
      </c>
      <c r="B679">
        <f>US_Accidents_Dec20_updated[[#This Row],[Start_Lat]]</f>
        <v>39.780670000000001</v>
      </c>
      <c r="C679">
        <f>US_Accidents_Dec20_updated[[#This Row],[Start_Lng]]</f>
        <v>-105.13507</v>
      </c>
      <c r="D679">
        <f>US_Accidents_Dec20_updated[[#This Row],[Severity]]-1</f>
        <v>2</v>
      </c>
      <c r="E679">
        <f>HOUR(US_Accidents_Dec20_updated[[#This Row],[Start_Time]])</f>
        <v>17</v>
      </c>
      <c r="F679">
        <f>DAY(US_Accidents_Dec20_updated[[#This Row],[Start_Time]])</f>
        <v>15</v>
      </c>
      <c r="G679">
        <f>MONTH(US_Accidents_Dec20_updated[[#This Row],[Start_Time]])</f>
        <v>10</v>
      </c>
      <c r="H679" t="str">
        <f>US_Accidents_Dec20_updated[[#This Row],[Description]]</f>
        <v>At Kipling St/Exit 267 - Accident.</v>
      </c>
      <c r="I679" t="s">
        <v>50</v>
      </c>
      <c r="J679">
        <f>IF(US_Accidents_Dec20_updated[[#This Row],[Visibility(mi)]]&gt;30, 30, MROUND(US_Accidents_Dec20_updated[[#This Row],[Visibility(mi)]],5))</f>
        <v>20</v>
      </c>
      <c r="K679">
        <f>MROUND(US_Accidents_Dec20_updated[[#This Row],[Wind_Speed(mph)]],5)</f>
        <v>5</v>
      </c>
      <c r="L679">
        <f>IF(US_Accidents_Dec20_updated[[#This Row],[Precipitation(in)]]&gt;0.1, 0.1, US_Accidents_Dec20_updated[[#This Row],[Precipitation(in)]])</f>
        <v>0</v>
      </c>
    </row>
    <row r="680" spans="1:12" x14ac:dyDescent="0.25">
      <c r="A680" t="str">
        <f>US_Accidents_Dec20_updated[[#This Row],[ID]]</f>
        <v>A-3804661</v>
      </c>
      <c r="B680">
        <f>US_Accidents_Dec20_updated[[#This Row],[Start_Lat]]</f>
        <v>39.644500000000001</v>
      </c>
      <c r="C680">
        <f>US_Accidents_Dec20_updated[[#This Row],[Start_Lng]]</f>
        <v>-105.17841</v>
      </c>
      <c r="D680">
        <f>US_Accidents_Dec20_updated[[#This Row],[Severity]]-1</f>
        <v>2</v>
      </c>
      <c r="E680">
        <f>HOUR(US_Accidents_Dec20_updated[[#This Row],[Start_Time]])</f>
        <v>17</v>
      </c>
      <c r="F680">
        <f>DAY(US_Accidents_Dec20_updated[[#This Row],[Start_Time]])</f>
        <v>15</v>
      </c>
      <c r="G680">
        <f>MONTH(US_Accidents_Dec20_updated[[#This Row],[Start_Time]])</f>
        <v>10</v>
      </c>
      <c r="H680" t="str">
        <f>US_Accidents_Dec20_updated[[#This Row],[Description]]</f>
        <v>At Hampden Ave - Accident.</v>
      </c>
      <c r="I680" t="s">
        <v>50</v>
      </c>
      <c r="J680">
        <f>IF(US_Accidents_Dec20_updated[[#This Row],[Visibility(mi)]]&gt;30, 30, MROUND(US_Accidents_Dec20_updated[[#This Row],[Visibility(mi)]],5))</f>
        <v>20</v>
      </c>
      <c r="K680">
        <f>MROUND(US_Accidents_Dec20_updated[[#This Row],[Wind_Speed(mph)]],5)</f>
        <v>5</v>
      </c>
      <c r="L680">
        <f>IF(US_Accidents_Dec20_updated[[#This Row],[Precipitation(in)]]&gt;0.1, 0.1, US_Accidents_Dec20_updated[[#This Row],[Precipitation(in)]])</f>
        <v>0</v>
      </c>
    </row>
    <row r="681" spans="1:12" x14ac:dyDescent="0.25">
      <c r="A681" t="str">
        <f>US_Accidents_Dec20_updated[[#This Row],[ID]]</f>
        <v>A-3805930</v>
      </c>
      <c r="B681">
        <f>US_Accidents_Dec20_updated[[#This Row],[Start_Lat]]</f>
        <v>39.751139999999999</v>
      </c>
      <c r="C681">
        <f>US_Accidents_Dec20_updated[[#This Row],[Start_Lng]]</f>
        <v>-105.01687</v>
      </c>
      <c r="D681">
        <f>US_Accidents_Dec20_updated[[#This Row],[Severity]]-1</f>
        <v>2</v>
      </c>
      <c r="E681">
        <f>HOUR(US_Accidents_Dec20_updated[[#This Row],[Start_Time]])</f>
        <v>7</v>
      </c>
      <c r="F681">
        <f>DAY(US_Accidents_Dec20_updated[[#This Row],[Start_Time]])</f>
        <v>16</v>
      </c>
      <c r="G681">
        <f>MONTH(US_Accidents_Dec20_updated[[#This Row],[Start_Time]])</f>
        <v>10</v>
      </c>
      <c r="H681" t="str">
        <f>US_Accidents_Dec20_updated[[#This Row],[Description]]</f>
        <v>At 23rd Ave/Exit 211 - Accident.</v>
      </c>
      <c r="I681" t="s">
        <v>50</v>
      </c>
      <c r="J681">
        <f>IF(US_Accidents_Dec20_updated[[#This Row],[Visibility(mi)]]&gt;30, 30, MROUND(US_Accidents_Dec20_updated[[#This Row],[Visibility(mi)]],5))</f>
        <v>10</v>
      </c>
      <c r="K681">
        <f>MROUND(US_Accidents_Dec20_updated[[#This Row],[Wind_Speed(mph)]],5)</f>
        <v>5</v>
      </c>
      <c r="L681">
        <f>IF(US_Accidents_Dec20_updated[[#This Row],[Precipitation(in)]]&gt;0.1, 0.1, US_Accidents_Dec20_updated[[#This Row],[Precipitation(in)]])</f>
        <v>0</v>
      </c>
    </row>
    <row r="682" spans="1:12" x14ac:dyDescent="0.25">
      <c r="A682" t="str">
        <f>US_Accidents_Dec20_updated[[#This Row],[ID]]</f>
        <v>A-3805935</v>
      </c>
      <c r="B682">
        <f>US_Accidents_Dec20_updated[[#This Row],[Start_Lat]]</f>
        <v>39.604590000000002</v>
      </c>
      <c r="C682">
        <f>US_Accidents_Dec20_updated[[#This Row],[Start_Lng]]</f>
        <v>-104.89035</v>
      </c>
      <c r="D682">
        <f>US_Accidents_Dec20_updated[[#This Row],[Severity]]-1</f>
        <v>2</v>
      </c>
      <c r="E682">
        <f>HOUR(US_Accidents_Dec20_updated[[#This Row],[Start_Time]])</f>
        <v>7</v>
      </c>
      <c r="F682">
        <f>DAY(US_Accidents_Dec20_updated[[#This Row],[Start_Time]])</f>
        <v>16</v>
      </c>
      <c r="G682">
        <f>MONTH(US_Accidents_Dec20_updated[[#This Row],[Start_Time]])</f>
        <v>10</v>
      </c>
      <c r="H682" t="str">
        <f>US_Accidents_Dec20_updated[[#This Row],[Description]]</f>
        <v>At Orchard Rd/Exit 198 - Accident.</v>
      </c>
      <c r="I682" t="s">
        <v>50</v>
      </c>
      <c r="J682">
        <f>IF(US_Accidents_Dec20_updated[[#This Row],[Visibility(mi)]]&gt;30, 30, MROUND(US_Accidents_Dec20_updated[[#This Row],[Visibility(mi)]],5))</f>
        <v>10</v>
      </c>
      <c r="K682">
        <f>MROUND(US_Accidents_Dec20_updated[[#This Row],[Wind_Speed(mph)]],5)</f>
        <v>5</v>
      </c>
      <c r="L682">
        <f>IF(US_Accidents_Dec20_updated[[#This Row],[Precipitation(in)]]&gt;0.1, 0.1, US_Accidents_Dec20_updated[[#This Row],[Precipitation(in)]])</f>
        <v>0</v>
      </c>
    </row>
    <row r="683" spans="1:12" x14ac:dyDescent="0.25">
      <c r="A683" t="str">
        <f>US_Accidents_Dec20_updated[[#This Row],[ID]]</f>
        <v>A-3805936</v>
      </c>
      <c r="B683">
        <f>US_Accidents_Dec20_updated[[#This Row],[Start_Lat]]</f>
        <v>39.783790000000003</v>
      </c>
      <c r="C683">
        <f>US_Accidents_Dec20_updated[[#This Row],[Start_Lng]]</f>
        <v>-105.09465</v>
      </c>
      <c r="D683">
        <f>US_Accidents_Dec20_updated[[#This Row],[Severity]]-1</f>
        <v>2</v>
      </c>
      <c r="E683">
        <f>HOUR(US_Accidents_Dec20_updated[[#This Row],[Start_Time]])</f>
        <v>7</v>
      </c>
      <c r="F683">
        <f>DAY(US_Accidents_Dec20_updated[[#This Row],[Start_Time]])</f>
        <v>16</v>
      </c>
      <c r="G683">
        <f>MONTH(US_Accidents_Dec20_updated[[#This Row],[Start_Time]])</f>
        <v>10</v>
      </c>
      <c r="H683" t="str">
        <f>US_Accidents_Dec20_updated[[#This Row],[Description]]</f>
        <v>At Kipling St/Exit 267 - Accident.</v>
      </c>
      <c r="I683" t="s">
        <v>50</v>
      </c>
      <c r="J683">
        <f>IF(US_Accidents_Dec20_updated[[#This Row],[Visibility(mi)]]&gt;30, 30, MROUND(US_Accidents_Dec20_updated[[#This Row],[Visibility(mi)]],5))</f>
        <v>10</v>
      </c>
      <c r="K683">
        <f>MROUND(US_Accidents_Dec20_updated[[#This Row],[Wind_Speed(mph)]],5)</f>
        <v>5</v>
      </c>
      <c r="L683">
        <f>IF(US_Accidents_Dec20_updated[[#This Row],[Precipitation(in)]]&gt;0.1, 0.1, US_Accidents_Dec20_updated[[#This Row],[Precipitation(in)]])</f>
        <v>0</v>
      </c>
    </row>
    <row r="684" spans="1:12" x14ac:dyDescent="0.25">
      <c r="A684" t="str">
        <f>US_Accidents_Dec20_updated[[#This Row],[ID]]</f>
        <v>A-3805940</v>
      </c>
      <c r="B684">
        <f>US_Accidents_Dec20_updated[[#This Row],[Start_Lat]]</f>
        <v>38.799939999999999</v>
      </c>
      <c r="C684">
        <f>US_Accidents_Dec20_updated[[#This Row],[Start_Lng]]</f>
        <v>-104.79953</v>
      </c>
      <c r="D684">
        <f>US_Accidents_Dec20_updated[[#This Row],[Severity]]-1</f>
        <v>3</v>
      </c>
      <c r="E684">
        <f>HOUR(US_Accidents_Dec20_updated[[#This Row],[Start_Time]])</f>
        <v>9</v>
      </c>
      <c r="F684">
        <f>DAY(US_Accidents_Dec20_updated[[#This Row],[Start_Time]])</f>
        <v>16</v>
      </c>
      <c r="G684">
        <f>MONTH(US_Accidents_Dec20_updated[[#This Row],[Start_Time]])</f>
        <v>10</v>
      </c>
      <c r="H684" t="str">
        <f>US_Accidents_Dec20_updated[[#This Row],[Description]]</f>
        <v>Closed between US-24/Exit 139 and CO-83/Academy Blvd/Exit 135 - Road closed due to accident.</v>
      </c>
      <c r="I684" t="s">
        <v>50</v>
      </c>
      <c r="J684">
        <f>IF(US_Accidents_Dec20_updated[[#This Row],[Visibility(mi)]]&gt;30, 30, MROUND(US_Accidents_Dec20_updated[[#This Row],[Visibility(mi)]],5))</f>
        <v>10</v>
      </c>
      <c r="K684">
        <f>MROUND(US_Accidents_Dec20_updated[[#This Row],[Wind_Speed(mph)]],5)</f>
        <v>5</v>
      </c>
      <c r="L684">
        <f>IF(US_Accidents_Dec20_updated[[#This Row],[Precipitation(in)]]&gt;0.1, 0.1, US_Accidents_Dec20_updated[[#This Row],[Precipitation(in)]])</f>
        <v>0</v>
      </c>
    </row>
    <row r="685" spans="1:12" x14ac:dyDescent="0.25">
      <c r="A685" t="str">
        <f>US_Accidents_Dec20_updated[[#This Row],[ID]]</f>
        <v>A-3805953</v>
      </c>
      <c r="B685">
        <f>US_Accidents_Dec20_updated[[#This Row],[Start_Lat]]</f>
        <v>39.410420000000002</v>
      </c>
      <c r="C685">
        <f>US_Accidents_Dec20_updated[[#This Row],[Start_Lng]]</f>
        <v>-104.86668</v>
      </c>
      <c r="D685">
        <f>US_Accidents_Dec20_updated[[#This Row],[Severity]]-1</f>
        <v>2</v>
      </c>
      <c r="E685">
        <f>HOUR(US_Accidents_Dec20_updated[[#This Row],[Start_Time]])</f>
        <v>12</v>
      </c>
      <c r="F685">
        <f>DAY(US_Accidents_Dec20_updated[[#This Row],[Start_Time]])</f>
        <v>16</v>
      </c>
      <c r="G685">
        <f>MONTH(US_Accidents_Dec20_updated[[#This Row],[Start_Time]])</f>
        <v>10</v>
      </c>
      <c r="H685" t="str">
        <f>US_Accidents_Dec20_updated[[#This Row],[Description]]</f>
        <v>At Founders Pky/Exit 184 - Accident.</v>
      </c>
      <c r="I685" t="s">
        <v>50</v>
      </c>
      <c r="J685">
        <f>IF(US_Accidents_Dec20_updated[[#This Row],[Visibility(mi)]]&gt;30, 30, MROUND(US_Accidents_Dec20_updated[[#This Row],[Visibility(mi)]],5))</f>
        <v>10</v>
      </c>
      <c r="K685">
        <f>MROUND(US_Accidents_Dec20_updated[[#This Row],[Wind_Speed(mph)]],5)</f>
        <v>5</v>
      </c>
      <c r="L685">
        <f>IF(US_Accidents_Dec20_updated[[#This Row],[Precipitation(in)]]&gt;0.1, 0.1, US_Accidents_Dec20_updated[[#This Row],[Precipitation(in)]])</f>
        <v>0</v>
      </c>
    </row>
    <row r="686" spans="1:12" x14ac:dyDescent="0.25">
      <c r="A686" t="str">
        <f>US_Accidents_Dec20_updated[[#This Row],[ID]]</f>
        <v>A-3805956</v>
      </c>
      <c r="B686">
        <f>US_Accidents_Dec20_updated[[#This Row],[Start_Lat]]</f>
        <v>39.797939999999997</v>
      </c>
      <c r="C686">
        <f>US_Accidents_Dec20_updated[[#This Row],[Start_Lng]]</f>
        <v>-104.98667</v>
      </c>
      <c r="D686">
        <f>US_Accidents_Dec20_updated[[#This Row],[Severity]]-1</f>
        <v>2</v>
      </c>
      <c r="E686">
        <f>HOUR(US_Accidents_Dec20_updated[[#This Row],[Start_Time]])</f>
        <v>16</v>
      </c>
      <c r="F686">
        <f>DAY(US_Accidents_Dec20_updated[[#This Row],[Start_Time]])</f>
        <v>16</v>
      </c>
      <c r="G686">
        <f>MONTH(US_Accidents_Dec20_updated[[#This Row],[Start_Time]])</f>
        <v>10</v>
      </c>
      <c r="H686" t="str">
        <f>US_Accidents_Dec20_updated[[#This Row],[Description]]</f>
        <v>At 58th Ave/Exit 215 - Accident.</v>
      </c>
      <c r="I686" t="s">
        <v>50</v>
      </c>
      <c r="J686">
        <f>IF(US_Accidents_Dec20_updated[[#This Row],[Visibility(mi)]]&gt;30, 30, MROUND(US_Accidents_Dec20_updated[[#This Row],[Visibility(mi)]],5))</f>
        <v>10</v>
      </c>
      <c r="K686">
        <f>MROUND(US_Accidents_Dec20_updated[[#This Row],[Wind_Speed(mph)]],5)</f>
        <v>5</v>
      </c>
      <c r="L686">
        <f>IF(US_Accidents_Dec20_updated[[#This Row],[Precipitation(in)]]&gt;0.1, 0.1, US_Accidents_Dec20_updated[[#This Row],[Precipitation(in)]])</f>
        <v>0</v>
      </c>
    </row>
    <row r="687" spans="1:12" x14ac:dyDescent="0.25">
      <c r="A687" t="str">
        <f>US_Accidents_Dec20_updated[[#This Row],[ID]]</f>
        <v>A-3805964</v>
      </c>
      <c r="B687">
        <f>US_Accidents_Dec20_updated[[#This Row],[Start_Lat]]</f>
        <v>39.885210000000001</v>
      </c>
      <c r="C687">
        <f>US_Accidents_Dec20_updated[[#This Row],[Start_Lng]]</f>
        <v>-104.98766000000001</v>
      </c>
      <c r="D687">
        <f>US_Accidents_Dec20_updated[[#This Row],[Severity]]-1</f>
        <v>2</v>
      </c>
      <c r="E687">
        <f>HOUR(US_Accidents_Dec20_updated[[#This Row],[Start_Time]])</f>
        <v>18</v>
      </c>
      <c r="F687">
        <f>DAY(US_Accidents_Dec20_updated[[#This Row],[Start_Time]])</f>
        <v>16</v>
      </c>
      <c r="G687">
        <f>MONTH(US_Accidents_Dec20_updated[[#This Row],[Start_Time]])</f>
        <v>10</v>
      </c>
      <c r="H687" t="str">
        <f>US_Accidents_Dec20_updated[[#This Row],[Description]]</f>
        <v>At 104th Ave/Exit 221 - Accident.</v>
      </c>
      <c r="I687" t="s">
        <v>50</v>
      </c>
      <c r="J687">
        <f>IF(US_Accidents_Dec20_updated[[#This Row],[Visibility(mi)]]&gt;30, 30, MROUND(US_Accidents_Dec20_updated[[#This Row],[Visibility(mi)]],5))</f>
        <v>10</v>
      </c>
      <c r="K687">
        <f>MROUND(US_Accidents_Dec20_updated[[#This Row],[Wind_Speed(mph)]],5)</f>
        <v>10</v>
      </c>
      <c r="L687">
        <f>IF(US_Accidents_Dec20_updated[[#This Row],[Precipitation(in)]]&gt;0.1, 0.1, US_Accidents_Dec20_updated[[#This Row],[Precipitation(in)]])</f>
        <v>0</v>
      </c>
    </row>
    <row r="688" spans="1:12" x14ac:dyDescent="0.25">
      <c r="A688" t="str">
        <f>US_Accidents_Dec20_updated[[#This Row],[ID]]</f>
        <v>A-3805976</v>
      </c>
      <c r="B688">
        <f>US_Accidents_Dec20_updated[[#This Row],[Start_Lat]]</f>
        <v>39.604590000000002</v>
      </c>
      <c r="C688">
        <f>US_Accidents_Dec20_updated[[#This Row],[Start_Lng]]</f>
        <v>-104.89035</v>
      </c>
      <c r="D688">
        <f>US_Accidents_Dec20_updated[[#This Row],[Severity]]-1</f>
        <v>2</v>
      </c>
      <c r="E688">
        <f>HOUR(US_Accidents_Dec20_updated[[#This Row],[Start_Time]])</f>
        <v>19</v>
      </c>
      <c r="F688">
        <f>DAY(US_Accidents_Dec20_updated[[#This Row],[Start_Time]])</f>
        <v>16</v>
      </c>
      <c r="G688">
        <f>MONTH(US_Accidents_Dec20_updated[[#This Row],[Start_Time]])</f>
        <v>10</v>
      </c>
      <c r="H688" t="str">
        <f>US_Accidents_Dec20_updated[[#This Row],[Description]]</f>
        <v>At Orchard Rd/Exit 198 - Accident.</v>
      </c>
      <c r="I688" t="s">
        <v>50</v>
      </c>
      <c r="J688">
        <f>IF(US_Accidents_Dec20_updated[[#This Row],[Visibility(mi)]]&gt;30, 30, MROUND(US_Accidents_Dec20_updated[[#This Row],[Visibility(mi)]],5))</f>
        <v>10</v>
      </c>
      <c r="K688">
        <f>MROUND(US_Accidents_Dec20_updated[[#This Row],[Wind_Speed(mph)]],5)</f>
        <v>5</v>
      </c>
      <c r="L688">
        <f>IF(US_Accidents_Dec20_updated[[#This Row],[Precipitation(in)]]&gt;0.1, 0.1, US_Accidents_Dec20_updated[[#This Row],[Precipitation(in)]])</f>
        <v>0</v>
      </c>
    </row>
    <row r="689" spans="1:12" x14ac:dyDescent="0.25">
      <c r="A689" t="str">
        <f>US_Accidents_Dec20_updated[[#This Row],[ID]]</f>
        <v>A-3805982</v>
      </c>
      <c r="B689">
        <f>US_Accidents_Dec20_updated[[#This Row],[Start_Lat]]</f>
        <v>39.600650000000002</v>
      </c>
      <c r="C689">
        <f>US_Accidents_Dec20_updated[[#This Row],[Start_Lng]]</f>
        <v>-104.88809999999999</v>
      </c>
      <c r="D689">
        <f>US_Accidents_Dec20_updated[[#This Row],[Severity]]-1</f>
        <v>2</v>
      </c>
      <c r="E689">
        <f>HOUR(US_Accidents_Dec20_updated[[#This Row],[Start_Time]])</f>
        <v>19</v>
      </c>
      <c r="F689">
        <f>DAY(US_Accidents_Dec20_updated[[#This Row],[Start_Time]])</f>
        <v>16</v>
      </c>
      <c r="G689">
        <f>MONTH(US_Accidents_Dec20_updated[[#This Row],[Start_Time]])</f>
        <v>10</v>
      </c>
      <c r="H689" t="str">
        <f>US_Accidents_Dec20_updated[[#This Row],[Description]]</f>
        <v>At Orchard Rd/Exit 198 - Accident. Center lane blocked.</v>
      </c>
      <c r="I689" t="s">
        <v>50</v>
      </c>
      <c r="J689">
        <f>IF(US_Accidents_Dec20_updated[[#This Row],[Visibility(mi)]]&gt;30, 30, MROUND(US_Accidents_Dec20_updated[[#This Row],[Visibility(mi)]],5))</f>
        <v>10</v>
      </c>
      <c r="K689">
        <f>MROUND(US_Accidents_Dec20_updated[[#This Row],[Wind_Speed(mph)]],5)</f>
        <v>10</v>
      </c>
      <c r="L689">
        <f>IF(US_Accidents_Dec20_updated[[#This Row],[Precipitation(in)]]&gt;0.1, 0.1, US_Accidents_Dec20_updated[[#This Row],[Precipitation(in)]])</f>
        <v>0</v>
      </c>
    </row>
    <row r="690" spans="1:12" x14ac:dyDescent="0.25">
      <c r="A690" t="str">
        <f>US_Accidents_Dec20_updated[[#This Row],[ID]]</f>
        <v>A-3805985</v>
      </c>
      <c r="B690">
        <f>US_Accidents_Dec20_updated[[#This Row],[Start_Lat]]</f>
        <v>39.600650000000002</v>
      </c>
      <c r="C690">
        <f>US_Accidents_Dec20_updated[[#This Row],[Start_Lng]]</f>
        <v>-104.88809999999999</v>
      </c>
      <c r="D690">
        <f>US_Accidents_Dec20_updated[[#This Row],[Severity]]-1</f>
        <v>1</v>
      </c>
      <c r="E690">
        <f>HOUR(US_Accidents_Dec20_updated[[#This Row],[Start_Time]])</f>
        <v>20</v>
      </c>
      <c r="F690">
        <f>DAY(US_Accidents_Dec20_updated[[#This Row],[Start_Time]])</f>
        <v>16</v>
      </c>
      <c r="G690">
        <f>MONTH(US_Accidents_Dec20_updated[[#This Row],[Start_Time]])</f>
        <v>10</v>
      </c>
      <c r="H690" t="str">
        <f>US_Accidents_Dec20_updated[[#This Row],[Description]]</f>
        <v>At Orchard Rd/Exit 198 - Accident. Center lane blocked.</v>
      </c>
      <c r="I690" t="s">
        <v>50</v>
      </c>
      <c r="J690">
        <f>IF(US_Accidents_Dec20_updated[[#This Row],[Visibility(mi)]]&gt;30, 30, MROUND(US_Accidents_Dec20_updated[[#This Row],[Visibility(mi)]],5))</f>
        <v>10</v>
      </c>
      <c r="K690">
        <f>MROUND(US_Accidents_Dec20_updated[[#This Row],[Wind_Speed(mph)]],5)</f>
        <v>15</v>
      </c>
      <c r="L690">
        <f>IF(US_Accidents_Dec20_updated[[#This Row],[Precipitation(in)]]&gt;0.1, 0.1, US_Accidents_Dec20_updated[[#This Row],[Precipitation(in)]])</f>
        <v>0</v>
      </c>
    </row>
    <row r="691" spans="1:12" x14ac:dyDescent="0.25">
      <c r="A691" t="str">
        <f>US_Accidents_Dec20_updated[[#This Row],[ID]]</f>
        <v>A-3805988</v>
      </c>
      <c r="B691">
        <f>US_Accidents_Dec20_updated[[#This Row],[Start_Lat]]</f>
        <v>38.718069999999997</v>
      </c>
      <c r="C691">
        <f>US_Accidents_Dec20_updated[[#This Row],[Start_Lng]]</f>
        <v>-104.72834</v>
      </c>
      <c r="D691">
        <f>US_Accidents_Dec20_updated[[#This Row],[Severity]]-1</f>
        <v>2</v>
      </c>
      <c r="E691">
        <f>HOUR(US_Accidents_Dec20_updated[[#This Row],[Start_Time]])</f>
        <v>21</v>
      </c>
      <c r="F691">
        <f>DAY(US_Accidents_Dec20_updated[[#This Row],[Start_Time]])</f>
        <v>16</v>
      </c>
      <c r="G691">
        <f>MONTH(US_Accidents_Dec20_updated[[#This Row],[Start_Time]])</f>
        <v>10</v>
      </c>
      <c r="H691" t="str">
        <f>US_Accidents_Dec20_updated[[#This Row],[Description]]</f>
        <v>At US-85/US-87/Exit 128 - Accident.</v>
      </c>
      <c r="I691" t="s">
        <v>50</v>
      </c>
      <c r="J691">
        <f>IF(US_Accidents_Dec20_updated[[#This Row],[Visibility(mi)]]&gt;30, 30, MROUND(US_Accidents_Dec20_updated[[#This Row],[Visibility(mi)]],5))</f>
        <v>0</v>
      </c>
      <c r="K691">
        <f>MROUND(US_Accidents_Dec20_updated[[#This Row],[Wind_Speed(mph)]],5)</f>
        <v>10</v>
      </c>
      <c r="L691">
        <f>IF(US_Accidents_Dec20_updated[[#This Row],[Precipitation(in)]]&gt;0.1, 0.1, US_Accidents_Dec20_updated[[#This Row],[Precipitation(in)]])</f>
        <v>0</v>
      </c>
    </row>
    <row r="692" spans="1:12" x14ac:dyDescent="0.25">
      <c r="A692" t="str">
        <f>US_Accidents_Dec20_updated[[#This Row],[ID]]</f>
        <v>A-3805990</v>
      </c>
      <c r="B692">
        <f>US_Accidents_Dec20_updated[[#This Row],[Start_Lat]]</f>
        <v>38.709519999999998</v>
      </c>
      <c r="C692">
        <f>US_Accidents_Dec20_updated[[#This Row],[Start_Lng]]</f>
        <v>-104.72476</v>
      </c>
      <c r="D692">
        <f>US_Accidents_Dec20_updated[[#This Row],[Severity]]-1</f>
        <v>2</v>
      </c>
      <c r="E692">
        <f>HOUR(US_Accidents_Dec20_updated[[#This Row],[Start_Time]])</f>
        <v>21</v>
      </c>
      <c r="F692">
        <f>DAY(US_Accidents_Dec20_updated[[#This Row],[Start_Time]])</f>
        <v>16</v>
      </c>
      <c r="G692">
        <f>MONTH(US_Accidents_Dec20_updated[[#This Row],[Start_Time]])</f>
        <v>10</v>
      </c>
      <c r="H692" t="str">
        <f>US_Accidents_Dec20_updated[[#This Row],[Description]]</f>
        <v>At US-85/US-87/Exit 128 - Accident. Left lane blocked.</v>
      </c>
      <c r="I692" t="s">
        <v>50</v>
      </c>
      <c r="J692">
        <f>IF(US_Accidents_Dec20_updated[[#This Row],[Visibility(mi)]]&gt;30, 30, MROUND(US_Accidents_Dec20_updated[[#This Row],[Visibility(mi)]],5))</f>
        <v>10</v>
      </c>
      <c r="K692">
        <f>MROUND(US_Accidents_Dec20_updated[[#This Row],[Wind_Speed(mph)]],5)</f>
        <v>5</v>
      </c>
      <c r="L692">
        <f>IF(US_Accidents_Dec20_updated[[#This Row],[Precipitation(in)]]&gt;0.1, 0.1, US_Accidents_Dec20_updated[[#This Row],[Precipitation(in)]])</f>
        <v>0</v>
      </c>
    </row>
    <row r="693" spans="1:12" x14ac:dyDescent="0.25">
      <c r="A693" t="str">
        <f>US_Accidents_Dec20_updated[[#This Row],[ID]]</f>
        <v>A-3805991</v>
      </c>
      <c r="B693">
        <f>US_Accidents_Dec20_updated[[#This Row],[Start_Lat]]</f>
        <v>39.658299999999997</v>
      </c>
      <c r="C693">
        <f>US_Accidents_Dec20_updated[[#This Row],[Start_Lng]]</f>
        <v>-105.18232999999999</v>
      </c>
      <c r="D693">
        <f>US_Accidents_Dec20_updated[[#This Row],[Severity]]-1</f>
        <v>1</v>
      </c>
      <c r="E693">
        <f>HOUR(US_Accidents_Dec20_updated[[#This Row],[Start_Time]])</f>
        <v>22</v>
      </c>
      <c r="F693">
        <f>DAY(US_Accidents_Dec20_updated[[#This Row],[Start_Time]])</f>
        <v>16</v>
      </c>
      <c r="G693">
        <f>MONTH(US_Accidents_Dec20_updated[[#This Row],[Start_Time]])</f>
        <v>10</v>
      </c>
      <c r="H693" t="str">
        <f>US_Accidents_Dec20_updated[[#This Row],[Description]]</f>
        <v>At CO-8/Morrison Rd - Accident. Left lane blocked.</v>
      </c>
      <c r="I693" t="s">
        <v>50</v>
      </c>
      <c r="J693">
        <f>IF(US_Accidents_Dec20_updated[[#This Row],[Visibility(mi)]]&gt;30, 30, MROUND(US_Accidents_Dec20_updated[[#This Row],[Visibility(mi)]],5))</f>
        <v>10</v>
      </c>
      <c r="K693">
        <f>MROUND(US_Accidents_Dec20_updated[[#This Row],[Wind_Speed(mph)]],5)</f>
        <v>5</v>
      </c>
      <c r="L693">
        <f>IF(US_Accidents_Dec20_updated[[#This Row],[Precipitation(in)]]&gt;0.1, 0.1, US_Accidents_Dec20_updated[[#This Row],[Precipitation(in)]])</f>
        <v>0</v>
      </c>
    </row>
    <row r="694" spans="1:12" x14ac:dyDescent="0.25">
      <c r="A694" t="str">
        <f>US_Accidents_Dec20_updated[[#This Row],[ID]]</f>
        <v>A-3805992</v>
      </c>
      <c r="B694">
        <f>US_Accidents_Dec20_updated[[#This Row],[Start_Lat]]</f>
        <v>38.709519999999998</v>
      </c>
      <c r="C694">
        <f>US_Accidents_Dec20_updated[[#This Row],[Start_Lng]]</f>
        <v>-104.72476</v>
      </c>
      <c r="D694">
        <f>US_Accidents_Dec20_updated[[#This Row],[Severity]]-1</f>
        <v>1</v>
      </c>
      <c r="E694">
        <f>HOUR(US_Accidents_Dec20_updated[[#This Row],[Start_Time]])</f>
        <v>22</v>
      </c>
      <c r="F694">
        <f>DAY(US_Accidents_Dec20_updated[[#This Row],[Start_Time]])</f>
        <v>16</v>
      </c>
      <c r="G694">
        <f>MONTH(US_Accidents_Dec20_updated[[#This Row],[Start_Time]])</f>
        <v>10</v>
      </c>
      <c r="H694" t="str">
        <f>US_Accidents_Dec20_updated[[#This Row],[Description]]</f>
        <v>At US-85/US-87/Exit 128 - Accident. Left lane blocked.</v>
      </c>
      <c r="I694" t="s">
        <v>50</v>
      </c>
      <c r="J694">
        <f>IF(US_Accidents_Dec20_updated[[#This Row],[Visibility(mi)]]&gt;30, 30, MROUND(US_Accidents_Dec20_updated[[#This Row],[Visibility(mi)]],5))</f>
        <v>10</v>
      </c>
      <c r="K694">
        <f>MROUND(US_Accidents_Dec20_updated[[#This Row],[Wind_Speed(mph)]],5)</f>
        <v>10</v>
      </c>
      <c r="L694">
        <f>IF(US_Accidents_Dec20_updated[[#This Row],[Precipitation(in)]]&gt;0.1, 0.1, US_Accidents_Dec20_updated[[#This Row],[Precipitation(in)]])</f>
        <v>0</v>
      </c>
    </row>
    <row r="695" spans="1:12" x14ac:dyDescent="0.25">
      <c r="A695" t="str">
        <f>US_Accidents_Dec20_updated[[#This Row],[ID]]</f>
        <v>A-3807410</v>
      </c>
      <c r="B695">
        <f>US_Accidents_Dec20_updated[[#This Row],[Start_Lat]]</f>
        <v>39.697920000000003</v>
      </c>
      <c r="C695">
        <f>US_Accidents_Dec20_updated[[#This Row],[Start_Lng]]</f>
        <v>-105.71980000000001</v>
      </c>
      <c r="D695">
        <f>US_Accidents_Dec20_updated[[#This Row],[Severity]]-1</f>
        <v>2</v>
      </c>
      <c r="E695">
        <f>HOUR(US_Accidents_Dec20_updated[[#This Row],[Start_Time]])</f>
        <v>2</v>
      </c>
      <c r="F695">
        <f>DAY(US_Accidents_Dec20_updated[[#This Row],[Start_Time]])</f>
        <v>17</v>
      </c>
      <c r="G695">
        <f>MONTH(US_Accidents_Dec20_updated[[#This Row],[Start_Time]])</f>
        <v>10</v>
      </c>
      <c r="H695" t="str">
        <f>US_Accidents_Dec20_updated[[#This Row],[Description]]</f>
        <v>At Woodward Ave/Exit 226 - Accident.</v>
      </c>
      <c r="I695" t="s">
        <v>50</v>
      </c>
      <c r="J695">
        <f>IF(US_Accidents_Dec20_updated[[#This Row],[Visibility(mi)]]&gt;30, 30, MROUND(US_Accidents_Dec20_updated[[#This Row],[Visibility(mi)]],5))</f>
        <v>10</v>
      </c>
      <c r="K695">
        <f>MROUND(US_Accidents_Dec20_updated[[#This Row],[Wind_Speed(mph)]],5)</f>
        <v>0</v>
      </c>
      <c r="L695">
        <f>IF(US_Accidents_Dec20_updated[[#This Row],[Precipitation(in)]]&gt;0.1, 0.1, US_Accidents_Dec20_updated[[#This Row],[Precipitation(in)]])</f>
        <v>0</v>
      </c>
    </row>
    <row r="696" spans="1:12" x14ac:dyDescent="0.25">
      <c r="A696" t="str">
        <f>US_Accidents_Dec20_updated[[#This Row],[ID]]</f>
        <v>A-3807414</v>
      </c>
      <c r="B696">
        <f>US_Accidents_Dec20_updated[[#This Row],[Start_Lat]]</f>
        <v>39.682049999999997</v>
      </c>
      <c r="C696">
        <f>US_Accidents_Dec20_updated[[#This Row],[Start_Lng]]</f>
        <v>-104.82868000000001</v>
      </c>
      <c r="D696">
        <f>US_Accidents_Dec20_updated[[#This Row],[Severity]]-1</f>
        <v>2</v>
      </c>
      <c r="E696">
        <f>HOUR(US_Accidents_Dec20_updated[[#This Row],[Start_Time]])</f>
        <v>6</v>
      </c>
      <c r="F696">
        <f>DAY(US_Accidents_Dec20_updated[[#This Row],[Start_Time]])</f>
        <v>17</v>
      </c>
      <c r="G696">
        <f>MONTH(US_Accidents_Dec20_updated[[#This Row],[Start_Time]])</f>
        <v>10</v>
      </c>
      <c r="H696" t="str">
        <f>US_Accidents_Dec20_updated[[#This Row],[Description]]</f>
        <v>At Mississippi Ave/Exit 7 - Accident.</v>
      </c>
      <c r="I696" t="s">
        <v>50</v>
      </c>
      <c r="J696">
        <f>IF(US_Accidents_Dec20_updated[[#This Row],[Visibility(mi)]]&gt;30, 30, MROUND(US_Accidents_Dec20_updated[[#This Row],[Visibility(mi)]],5))</f>
        <v>10</v>
      </c>
      <c r="K696">
        <f>MROUND(US_Accidents_Dec20_updated[[#This Row],[Wind_Speed(mph)]],5)</f>
        <v>10</v>
      </c>
      <c r="L696">
        <f>IF(US_Accidents_Dec20_updated[[#This Row],[Precipitation(in)]]&gt;0.1, 0.1, US_Accidents_Dec20_updated[[#This Row],[Precipitation(in)]])</f>
        <v>0</v>
      </c>
    </row>
    <row r="697" spans="1:12" x14ac:dyDescent="0.25">
      <c r="A697" t="str">
        <f>US_Accidents_Dec20_updated[[#This Row],[ID]]</f>
        <v>A-3807415</v>
      </c>
      <c r="B697">
        <f>US_Accidents_Dec20_updated[[#This Row],[Start_Lat]]</f>
        <v>39.775010000000002</v>
      </c>
      <c r="C697">
        <f>US_Accidents_Dec20_updated[[#This Row],[Start_Lng]]</f>
        <v>-104.85657999999999</v>
      </c>
      <c r="D697">
        <f>US_Accidents_Dec20_updated[[#This Row],[Severity]]-1</f>
        <v>2</v>
      </c>
      <c r="E697">
        <f>HOUR(US_Accidents_Dec20_updated[[#This Row],[Start_Time]])</f>
        <v>6</v>
      </c>
      <c r="F697">
        <f>DAY(US_Accidents_Dec20_updated[[#This Row],[Start_Time]])</f>
        <v>17</v>
      </c>
      <c r="G697">
        <f>MONTH(US_Accidents_Dec20_updated[[#This Row],[Start_Time]])</f>
        <v>10</v>
      </c>
      <c r="H697" t="str">
        <f>US_Accidents_Dec20_updated[[#This Row],[Description]]</f>
        <v>At Havana Street/Exit 280 - Accident.</v>
      </c>
      <c r="I697" t="s">
        <v>50</v>
      </c>
      <c r="J697">
        <f>IF(US_Accidents_Dec20_updated[[#This Row],[Visibility(mi)]]&gt;30, 30, MROUND(US_Accidents_Dec20_updated[[#This Row],[Visibility(mi)]],5))</f>
        <v>10</v>
      </c>
      <c r="K697">
        <f>MROUND(US_Accidents_Dec20_updated[[#This Row],[Wind_Speed(mph)]],5)</f>
        <v>10</v>
      </c>
      <c r="L697">
        <f>IF(US_Accidents_Dec20_updated[[#This Row],[Precipitation(in)]]&gt;0.1, 0.1, US_Accidents_Dec20_updated[[#This Row],[Precipitation(in)]])</f>
        <v>0</v>
      </c>
    </row>
    <row r="698" spans="1:12" x14ac:dyDescent="0.25">
      <c r="A698" t="str">
        <f>US_Accidents_Dec20_updated[[#This Row],[ID]]</f>
        <v>A-3807417</v>
      </c>
      <c r="B698">
        <f>US_Accidents_Dec20_updated[[#This Row],[Start_Lat]]</f>
        <v>39.885210000000001</v>
      </c>
      <c r="C698">
        <f>US_Accidents_Dec20_updated[[#This Row],[Start_Lng]]</f>
        <v>-104.98766000000001</v>
      </c>
      <c r="D698">
        <f>US_Accidents_Dec20_updated[[#This Row],[Severity]]-1</f>
        <v>2</v>
      </c>
      <c r="E698">
        <f>HOUR(US_Accidents_Dec20_updated[[#This Row],[Start_Time]])</f>
        <v>6</v>
      </c>
      <c r="F698">
        <f>DAY(US_Accidents_Dec20_updated[[#This Row],[Start_Time]])</f>
        <v>17</v>
      </c>
      <c r="G698">
        <f>MONTH(US_Accidents_Dec20_updated[[#This Row],[Start_Time]])</f>
        <v>10</v>
      </c>
      <c r="H698" t="str">
        <f>US_Accidents_Dec20_updated[[#This Row],[Description]]</f>
        <v>At 104th Ave/Exit 221 - Accident.</v>
      </c>
      <c r="I698" t="s">
        <v>50</v>
      </c>
      <c r="J698">
        <f>IF(US_Accidents_Dec20_updated[[#This Row],[Visibility(mi)]]&gt;30, 30, MROUND(US_Accidents_Dec20_updated[[#This Row],[Visibility(mi)]],5))</f>
        <v>30</v>
      </c>
      <c r="K698">
        <f>MROUND(US_Accidents_Dec20_updated[[#This Row],[Wind_Speed(mph)]],5)</f>
        <v>0</v>
      </c>
      <c r="L698">
        <f>IF(US_Accidents_Dec20_updated[[#This Row],[Precipitation(in)]]&gt;0.1, 0.1, US_Accidents_Dec20_updated[[#This Row],[Precipitation(in)]])</f>
        <v>0</v>
      </c>
    </row>
    <row r="699" spans="1:12" x14ac:dyDescent="0.25">
      <c r="A699" t="str">
        <f>US_Accidents_Dec20_updated[[#This Row],[ID]]</f>
        <v>A-3807424</v>
      </c>
      <c r="B699">
        <f>US_Accidents_Dec20_updated[[#This Row],[Start_Lat]]</f>
        <v>40.359789999999997</v>
      </c>
      <c r="C699">
        <f>US_Accidents_Dec20_updated[[#This Row],[Start_Lng]]</f>
        <v>-104.98377000000001</v>
      </c>
      <c r="D699">
        <f>US_Accidents_Dec20_updated[[#This Row],[Severity]]-1</f>
        <v>2</v>
      </c>
      <c r="E699">
        <f>HOUR(US_Accidents_Dec20_updated[[#This Row],[Start_Time]])</f>
        <v>8</v>
      </c>
      <c r="F699">
        <f>DAY(US_Accidents_Dec20_updated[[#This Row],[Start_Time]])</f>
        <v>17</v>
      </c>
      <c r="G699">
        <f>MONTH(US_Accidents_Dec20_updated[[#This Row],[Start_Time]])</f>
        <v>10</v>
      </c>
      <c r="H699" t="str">
        <f>US_Accidents_Dec20_updated[[#This Row],[Description]]</f>
        <v>At CR-16/Exit 254 - Accident.</v>
      </c>
      <c r="I699" t="s">
        <v>50</v>
      </c>
      <c r="J699">
        <f>IF(US_Accidents_Dec20_updated[[#This Row],[Visibility(mi)]]&gt;30, 30, MROUND(US_Accidents_Dec20_updated[[#This Row],[Visibility(mi)]],5))</f>
        <v>10</v>
      </c>
      <c r="K699">
        <f>MROUND(US_Accidents_Dec20_updated[[#This Row],[Wind_Speed(mph)]],5)</f>
        <v>0</v>
      </c>
      <c r="L699">
        <f>IF(US_Accidents_Dec20_updated[[#This Row],[Precipitation(in)]]&gt;0.1, 0.1, US_Accidents_Dec20_updated[[#This Row],[Precipitation(in)]])</f>
        <v>0</v>
      </c>
    </row>
    <row r="700" spans="1:12" x14ac:dyDescent="0.25">
      <c r="A700" t="str">
        <f>US_Accidents_Dec20_updated[[#This Row],[ID]]</f>
        <v>A-3807425</v>
      </c>
      <c r="B700">
        <f>US_Accidents_Dec20_updated[[#This Row],[Start_Lat]]</f>
        <v>39.780079999999998</v>
      </c>
      <c r="C700">
        <f>US_Accidents_Dec20_updated[[#This Row],[Start_Lng]]</f>
        <v>-104.93646</v>
      </c>
      <c r="D700">
        <f>US_Accidents_Dec20_updated[[#This Row],[Severity]]-1</f>
        <v>2</v>
      </c>
      <c r="E700">
        <f>HOUR(US_Accidents_Dec20_updated[[#This Row],[Start_Time]])</f>
        <v>8</v>
      </c>
      <c r="F700">
        <f>DAY(US_Accidents_Dec20_updated[[#This Row],[Start_Time]])</f>
        <v>17</v>
      </c>
      <c r="G700">
        <f>MONTH(US_Accidents_Dec20_updated[[#This Row],[Start_Time]])</f>
        <v>10</v>
      </c>
      <c r="H700" t="str">
        <f>US_Accidents_Dec20_updated[[#This Row],[Description]]</f>
        <v>At Dahlia St/Exit 277 - Accident.</v>
      </c>
      <c r="I700" t="s">
        <v>50</v>
      </c>
      <c r="J700">
        <f>IF(US_Accidents_Dec20_updated[[#This Row],[Visibility(mi)]]&gt;30, 30, MROUND(US_Accidents_Dec20_updated[[#This Row],[Visibility(mi)]],5))</f>
        <v>30</v>
      </c>
      <c r="K700">
        <f>MROUND(US_Accidents_Dec20_updated[[#This Row],[Wind_Speed(mph)]],5)</f>
        <v>5</v>
      </c>
      <c r="L700">
        <f>IF(US_Accidents_Dec20_updated[[#This Row],[Precipitation(in)]]&gt;0.1, 0.1, US_Accidents_Dec20_updated[[#This Row],[Precipitation(in)]])</f>
        <v>0</v>
      </c>
    </row>
    <row r="701" spans="1:12" x14ac:dyDescent="0.25">
      <c r="A701" t="str">
        <f>US_Accidents_Dec20_updated[[#This Row],[ID]]</f>
        <v>A-3807433</v>
      </c>
      <c r="B701">
        <f>US_Accidents_Dec20_updated[[#This Row],[Start_Lat]]</f>
        <v>39.606169999999999</v>
      </c>
      <c r="C701">
        <f>US_Accidents_Dec20_updated[[#This Row],[Start_Lng]]</f>
        <v>-104.89161</v>
      </c>
      <c r="D701">
        <f>US_Accidents_Dec20_updated[[#This Row],[Severity]]-1</f>
        <v>2</v>
      </c>
      <c r="E701">
        <f>HOUR(US_Accidents_Dec20_updated[[#This Row],[Start_Time]])</f>
        <v>12</v>
      </c>
      <c r="F701">
        <f>DAY(US_Accidents_Dec20_updated[[#This Row],[Start_Time]])</f>
        <v>17</v>
      </c>
      <c r="G701">
        <f>MONTH(US_Accidents_Dec20_updated[[#This Row],[Start_Time]])</f>
        <v>10</v>
      </c>
      <c r="H701" t="str">
        <f>US_Accidents_Dec20_updated[[#This Row],[Description]]</f>
        <v>At CO-88/Arapahoe Rd/Exit 197 - Accident.</v>
      </c>
      <c r="I701" t="s">
        <v>50</v>
      </c>
      <c r="J701">
        <f>IF(US_Accidents_Dec20_updated[[#This Row],[Visibility(mi)]]&gt;30, 30, MROUND(US_Accidents_Dec20_updated[[#This Row],[Visibility(mi)]],5))</f>
        <v>10</v>
      </c>
      <c r="K701">
        <f>MROUND(US_Accidents_Dec20_updated[[#This Row],[Wind_Speed(mph)]],5)</f>
        <v>15</v>
      </c>
      <c r="L701">
        <f>IF(US_Accidents_Dec20_updated[[#This Row],[Precipitation(in)]]&gt;0.1, 0.1, US_Accidents_Dec20_updated[[#This Row],[Precipitation(in)]])</f>
        <v>0</v>
      </c>
    </row>
    <row r="702" spans="1:12" x14ac:dyDescent="0.25">
      <c r="A702" t="str">
        <f>US_Accidents_Dec20_updated[[#This Row],[ID]]</f>
        <v>A-3807437</v>
      </c>
      <c r="B702">
        <f>US_Accidents_Dec20_updated[[#This Row],[Start_Lat]]</f>
        <v>39.937179999999998</v>
      </c>
      <c r="C702">
        <f>US_Accidents_Dec20_updated[[#This Row],[Start_Lng]]</f>
        <v>-104.98793000000001</v>
      </c>
      <c r="D702">
        <f>US_Accidents_Dec20_updated[[#This Row],[Severity]]-1</f>
        <v>2</v>
      </c>
      <c r="E702">
        <f>HOUR(US_Accidents_Dec20_updated[[#This Row],[Start_Time]])</f>
        <v>14</v>
      </c>
      <c r="F702">
        <f>DAY(US_Accidents_Dec20_updated[[#This Row],[Start_Time]])</f>
        <v>17</v>
      </c>
      <c r="G702">
        <f>MONTH(US_Accidents_Dec20_updated[[#This Row],[Start_Time]])</f>
        <v>10</v>
      </c>
      <c r="H702" t="str">
        <f>US_Accidents_Dec20_updated[[#This Row],[Description]]</f>
        <v>At CO-128/120th Ave/Exit 223 - Accident.</v>
      </c>
      <c r="I702" t="s">
        <v>50</v>
      </c>
      <c r="J702">
        <f>IF(US_Accidents_Dec20_updated[[#This Row],[Visibility(mi)]]&gt;30, 30, MROUND(US_Accidents_Dec20_updated[[#This Row],[Visibility(mi)]],5))</f>
        <v>10</v>
      </c>
      <c r="K702">
        <f>MROUND(US_Accidents_Dec20_updated[[#This Row],[Wind_Speed(mph)]],5)</f>
        <v>5</v>
      </c>
      <c r="L702">
        <f>IF(US_Accidents_Dec20_updated[[#This Row],[Precipitation(in)]]&gt;0.1, 0.1, US_Accidents_Dec20_updated[[#This Row],[Precipitation(in)]])</f>
        <v>0</v>
      </c>
    </row>
    <row r="703" spans="1:12" x14ac:dyDescent="0.25">
      <c r="A703" t="str">
        <f>US_Accidents_Dec20_updated[[#This Row],[ID]]</f>
        <v>A-3807440</v>
      </c>
      <c r="B703">
        <f>US_Accidents_Dec20_updated[[#This Row],[Start_Lat]]</f>
        <v>39.947380000000003</v>
      </c>
      <c r="C703">
        <f>US_Accidents_Dec20_updated[[#This Row],[Start_Lng]]</f>
        <v>-104.78119</v>
      </c>
      <c r="D703">
        <f>US_Accidents_Dec20_updated[[#This Row],[Severity]]-1</f>
        <v>1</v>
      </c>
      <c r="E703">
        <f>HOUR(US_Accidents_Dec20_updated[[#This Row],[Start_Time]])</f>
        <v>15</v>
      </c>
      <c r="F703">
        <f>DAY(US_Accidents_Dec20_updated[[#This Row],[Start_Time]])</f>
        <v>17</v>
      </c>
      <c r="G703">
        <f>MONTH(US_Accidents_Dec20_updated[[#This Row],[Start_Time]])</f>
        <v>10</v>
      </c>
      <c r="H703" t="str">
        <f>US_Accidents_Dec20_updated[[#This Row],[Description]]</f>
        <v>At 136th Ave/Exit 20 - Accident. Left lane blocked.</v>
      </c>
      <c r="I703" t="s">
        <v>50</v>
      </c>
      <c r="J703">
        <f>IF(US_Accidents_Dec20_updated[[#This Row],[Visibility(mi)]]&gt;30, 30, MROUND(US_Accidents_Dec20_updated[[#This Row],[Visibility(mi)]],5))</f>
        <v>10</v>
      </c>
      <c r="K703">
        <f>MROUND(US_Accidents_Dec20_updated[[#This Row],[Wind_Speed(mph)]],5)</f>
        <v>5</v>
      </c>
      <c r="L703">
        <f>IF(US_Accidents_Dec20_updated[[#This Row],[Precipitation(in)]]&gt;0.1, 0.1, US_Accidents_Dec20_updated[[#This Row],[Precipitation(in)]])</f>
        <v>0</v>
      </c>
    </row>
    <row r="704" spans="1:12" x14ac:dyDescent="0.25">
      <c r="A704" t="str">
        <f>US_Accidents_Dec20_updated[[#This Row],[ID]]</f>
        <v>A-3807442</v>
      </c>
      <c r="B704">
        <f>US_Accidents_Dec20_updated[[#This Row],[Start_Lat]]</f>
        <v>40.34919</v>
      </c>
      <c r="C704">
        <f>US_Accidents_Dec20_updated[[#This Row],[Start_Lng]]</f>
        <v>-104.98121</v>
      </c>
      <c r="D704">
        <f>US_Accidents_Dec20_updated[[#This Row],[Severity]]-1</f>
        <v>2</v>
      </c>
      <c r="E704">
        <f>HOUR(US_Accidents_Dec20_updated[[#This Row],[Start_Time]])</f>
        <v>16</v>
      </c>
      <c r="F704">
        <f>DAY(US_Accidents_Dec20_updated[[#This Row],[Start_Time]])</f>
        <v>17</v>
      </c>
      <c r="G704">
        <f>MONTH(US_Accidents_Dec20_updated[[#This Row],[Start_Time]])</f>
        <v>10</v>
      </c>
      <c r="H704" t="str">
        <f>US_Accidents_Dec20_updated[[#This Row],[Description]]</f>
        <v>At CO-60/Exit 252 - Accident.</v>
      </c>
      <c r="I704" t="s">
        <v>50</v>
      </c>
      <c r="J704">
        <f>IF(US_Accidents_Dec20_updated[[#This Row],[Visibility(mi)]]&gt;30, 30, MROUND(US_Accidents_Dec20_updated[[#This Row],[Visibility(mi)]],5))</f>
        <v>10</v>
      </c>
      <c r="K704">
        <f>MROUND(US_Accidents_Dec20_updated[[#This Row],[Wind_Speed(mph)]],5)</f>
        <v>5</v>
      </c>
      <c r="L704">
        <f>IF(US_Accidents_Dec20_updated[[#This Row],[Precipitation(in)]]&gt;0.1, 0.1, US_Accidents_Dec20_updated[[#This Row],[Precipitation(in)]])</f>
        <v>0</v>
      </c>
    </row>
    <row r="705" spans="1:12" x14ac:dyDescent="0.25">
      <c r="A705" t="str">
        <f>US_Accidents_Dec20_updated[[#This Row],[ID]]</f>
        <v>A-3807444</v>
      </c>
      <c r="B705">
        <f>US_Accidents_Dec20_updated[[#This Row],[Start_Lat]]</f>
        <v>40.376350000000002</v>
      </c>
      <c r="C705">
        <f>US_Accidents_Dec20_updated[[#This Row],[Start_Lng]]</f>
        <v>-104.99281000000001</v>
      </c>
      <c r="D705">
        <f>US_Accidents_Dec20_updated[[#This Row],[Severity]]-1</f>
        <v>1</v>
      </c>
      <c r="E705">
        <f>HOUR(US_Accidents_Dec20_updated[[#This Row],[Start_Time]])</f>
        <v>16</v>
      </c>
      <c r="F705">
        <f>DAY(US_Accidents_Dec20_updated[[#This Row],[Start_Time]])</f>
        <v>17</v>
      </c>
      <c r="G705">
        <f>MONTH(US_Accidents_Dec20_updated[[#This Row],[Start_Time]])</f>
        <v>10</v>
      </c>
      <c r="H705" t="str">
        <f>US_Accidents_Dec20_updated[[#This Row],[Description]]</f>
        <v>Between 255 and CR-16/Exit 254 - Accident. Left lane blocked.</v>
      </c>
      <c r="I705" t="s">
        <v>50</v>
      </c>
      <c r="J705">
        <f>IF(US_Accidents_Dec20_updated[[#This Row],[Visibility(mi)]]&gt;30, 30, MROUND(US_Accidents_Dec20_updated[[#This Row],[Visibility(mi)]],5))</f>
        <v>10</v>
      </c>
      <c r="K705">
        <f>MROUND(US_Accidents_Dec20_updated[[#This Row],[Wind_Speed(mph)]],5)</f>
        <v>5</v>
      </c>
      <c r="L705">
        <f>IF(US_Accidents_Dec20_updated[[#This Row],[Precipitation(in)]]&gt;0.1, 0.1, US_Accidents_Dec20_updated[[#This Row],[Precipitation(in)]])</f>
        <v>0</v>
      </c>
    </row>
    <row r="706" spans="1:12" x14ac:dyDescent="0.25">
      <c r="A706" t="str">
        <f>US_Accidents_Dec20_updated[[#This Row],[ID]]</f>
        <v>A-3807447</v>
      </c>
      <c r="B706">
        <f>US_Accidents_Dec20_updated[[#This Row],[Start_Lat]]</f>
        <v>40.230379999999997</v>
      </c>
      <c r="C706">
        <f>US_Accidents_Dec20_updated[[#This Row],[Start_Lng]]</f>
        <v>-104.97996999999999</v>
      </c>
      <c r="D706">
        <f>US_Accidents_Dec20_updated[[#This Row],[Severity]]-1</f>
        <v>2</v>
      </c>
      <c r="E706">
        <f>HOUR(US_Accidents_Dec20_updated[[#This Row],[Start_Time]])</f>
        <v>16</v>
      </c>
      <c r="F706">
        <f>DAY(US_Accidents_Dec20_updated[[#This Row],[Start_Time]])</f>
        <v>17</v>
      </c>
      <c r="G706">
        <f>MONTH(US_Accidents_Dec20_updated[[#This Row],[Start_Time]])</f>
        <v>10</v>
      </c>
      <c r="H706" t="str">
        <f>US_Accidents_Dec20_updated[[#This Row],[Description]]</f>
        <v>At CR-34/Exit 245 - Accident.</v>
      </c>
      <c r="I706" t="s">
        <v>50</v>
      </c>
      <c r="J706">
        <f>IF(US_Accidents_Dec20_updated[[#This Row],[Visibility(mi)]]&gt;30, 30, MROUND(US_Accidents_Dec20_updated[[#This Row],[Visibility(mi)]],5))</f>
        <v>10</v>
      </c>
      <c r="K706">
        <f>MROUND(US_Accidents_Dec20_updated[[#This Row],[Wind_Speed(mph)]],5)</f>
        <v>5</v>
      </c>
      <c r="L706">
        <f>IF(US_Accidents_Dec20_updated[[#This Row],[Precipitation(in)]]&gt;0.1, 0.1, US_Accidents_Dec20_updated[[#This Row],[Precipitation(in)]])</f>
        <v>0</v>
      </c>
    </row>
    <row r="707" spans="1:12" x14ac:dyDescent="0.25">
      <c r="A707" t="str">
        <f>US_Accidents_Dec20_updated[[#This Row],[ID]]</f>
        <v>A-3807451</v>
      </c>
      <c r="B707">
        <f>US_Accidents_Dec20_updated[[#This Row],[Start_Lat]]</f>
        <v>39.779989999999998</v>
      </c>
      <c r="C707">
        <f>US_Accidents_Dec20_updated[[#This Row],[Start_Lng]]</f>
        <v>-104.95189999999999</v>
      </c>
      <c r="D707">
        <f>US_Accidents_Dec20_updated[[#This Row],[Severity]]-1</f>
        <v>2</v>
      </c>
      <c r="E707">
        <f>HOUR(US_Accidents_Dec20_updated[[#This Row],[Start_Time]])</f>
        <v>17</v>
      </c>
      <c r="F707">
        <f>DAY(US_Accidents_Dec20_updated[[#This Row],[Start_Time]])</f>
        <v>17</v>
      </c>
      <c r="G707">
        <f>MONTH(US_Accidents_Dec20_updated[[#This Row],[Start_Time]])</f>
        <v>10</v>
      </c>
      <c r="H707" t="str">
        <f>US_Accidents_Dec20_updated[[#This Row],[Description]]</f>
        <v>At Steele St - Accident.</v>
      </c>
      <c r="I707" t="s">
        <v>50</v>
      </c>
      <c r="J707">
        <f>IF(US_Accidents_Dec20_updated[[#This Row],[Visibility(mi)]]&gt;30, 30, MROUND(US_Accidents_Dec20_updated[[#This Row],[Visibility(mi)]],5))</f>
        <v>10</v>
      </c>
      <c r="K707">
        <f>MROUND(US_Accidents_Dec20_updated[[#This Row],[Wind_Speed(mph)]],5)</f>
        <v>10</v>
      </c>
      <c r="L707">
        <f>IF(US_Accidents_Dec20_updated[[#This Row],[Precipitation(in)]]&gt;0.1, 0.1, US_Accidents_Dec20_updated[[#This Row],[Precipitation(in)]])</f>
        <v>0</v>
      </c>
    </row>
    <row r="708" spans="1:12" x14ac:dyDescent="0.25">
      <c r="A708" t="str">
        <f>US_Accidents_Dec20_updated[[#This Row],[ID]]</f>
        <v>A-3807453</v>
      </c>
      <c r="B708">
        <f>US_Accidents_Dec20_updated[[#This Row],[Start_Lat]]</f>
        <v>39.78</v>
      </c>
      <c r="C708">
        <f>US_Accidents_Dec20_updated[[#This Row],[Start_Lng]]</f>
        <v>-104.95549</v>
      </c>
      <c r="D708">
        <f>US_Accidents_Dec20_updated[[#This Row],[Severity]]-1</f>
        <v>1</v>
      </c>
      <c r="E708">
        <f>HOUR(US_Accidents_Dec20_updated[[#This Row],[Start_Time]])</f>
        <v>17</v>
      </c>
      <c r="F708">
        <f>DAY(US_Accidents_Dec20_updated[[#This Row],[Start_Time]])</f>
        <v>17</v>
      </c>
      <c r="G708">
        <f>MONTH(US_Accidents_Dec20_updated[[#This Row],[Start_Time]])</f>
        <v>10</v>
      </c>
      <c r="H708" t="str">
        <f>US_Accidents_Dec20_updated[[#This Row],[Description]]</f>
        <v>At Steele St/Exit 276 - Accident. Right lane blocked.</v>
      </c>
      <c r="I708" t="s">
        <v>50</v>
      </c>
      <c r="J708">
        <f>IF(US_Accidents_Dec20_updated[[#This Row],[Visibility(mi)]]&gt;30, 30, MROUND(US_Accidents_Dec20_updated[[#This Row],[Visibility(mi)]],5))</f>
        <v>10</v>
      </c>
      <c r="K708">
        <f>MROUND(US_Accidents_Dec20_updated[[#This Row],[Wind_Speed(mph)]],5)</f>
        <v>10</v>
      </c>
      <c r="L708">
        <f>IF(US_Accidents_Dec20_updated[[#This Row],[Precipitation(in)]]&gt;0.1, 0.1, US_Accidents_Dec20_updated[[#This Row],[Precipitation(in)]])</f>
        <v>0</v>
      </c>
    </row>
    <row r="709" spans="1:12" x14ac:dyDescent="0.25">
      <c r="A709" t="str">
        <f>US_Accidents_Dec20_updated[[#This Row],[ID]]</f>
        <v>A-3807454</v>
      </c>
      <c r="B709">
        <f>US_Accidents_Dec20_updated[[#This Row],[Start_Lat]]</f>
        <v>39.7438</v>
      </c>
      <c r="C709">
        <f>US_Accidents_Dec20_updated[[#This Row],[Start_Lng]]</f>
        <v>-105.15412000000001</v>
      </c>
      <c r="D709">
        <f>US_Accidents_Dec20_updated[[#This Row],[Severity]]-1</f>
        <v>2</v>
      </c>
      <c r="E709">
        <f>HOUR(US_Accidents_Dec20_updated[[#This Row],[Start_Time]])</f>
        <v>17</v>
      </c>
      <c r="F709">
        <f>DAY(US_Accidents_Dec20_updated[[#This Row],[Start_Time]])</f>
        <v>17</v>
      </c>
      <c r="G709">
        <f>MONTH(US_Accidents_Dec20_updated[[#This Row],[Start_Time]])</f>
        <v>10</v>
      </c>
      <c r="H709" t="str">
        <f>US_Accidents_Dec20_updated[[#This Row],[Description]]</f>
        <v>At 32nd Ave/Youngfield St/Exit 264 - Accident.</v>
      </c>
      <c r="I709" t="s">
        <v>50</v>
      </c>
      <c r="J709">
        <f>IF(US_Accidents_Dec20_updated[[#This Row],[Visibility(mi)]]&gt;30, 30, MROUND(US_Accidents_Dec20_updated[[#This Row],[Visibility(mi)]],5))</f>
        <v>10</v>
      </c>
      <c r="K709">
        <f>MROUND(US_Accidents_Dec20_updated[[#This Row],[Wind_Speed(mph)]],5)</f>
        <v>10</v>
      </c>
      <c r="L709">
        <f>IF(US_Accidents_Dec20_updated[[#This Row],[Precipitation(in)]]&gt;0.1, 0.1, US_Accidents_Dec20_updated[[#This Row],[Precipitation(in)]])</f>
        <v>0</v>
      </c>
    </row>
    <row r="710" spans="1:12" x14ac:dyDescent="0.25">
      <c r="A710" t="str">
        <f>US_Accidents_Dec20_updated[[#This Row],[ID]]</f>
        <v>A-3807455</v>
      </c>
      <c r="B710">
        <f>US_Accidents_Dec20_updated[[#This Row],[Start_Lat]]</f>
        <v>38.985370000000003</v>
      </c>
      <c r="C710">
        <f>US_Accidents_Dec20_updated[[#This Row],[Start_Lng]]</f>
        <v>-104.81258</v>
      </c>
      <c r="D710">
        <f>US_Accidents_Dec20_updated[[#This Row],[Severity]]-1</f>
        <v>2</v>
      </c>
      <c r="E710">
        <f>HOUR(US_Accidents_Dec20_updated[[#This Row],[Start_Time]])</f>
        <v>18</v>
      </c>
      <c r="F710">
        <f>DAY(US_Accidents_Dec20_updated[[#This Row],[Start_Time]])</f>
        <v>17</v>
      </c>
      <c r="G710">
        <f>MONTH(US_Accidents_Dec20_updated[[#This Row],[Start_Time]])</f>
        <v>10</v>
      </c>
      <c r="H710" t="str">
        <f>US_Accidents_Dec20_updated[[#This Row],[Description]]</f>
        <v>At Interquest Pky/Exit 153 - Accident.</v>
      </c>
      <c r="I710" t="s">
        <v>50</v>
      </c>
      <c r="J710">
        <f>IF(US_Accidents_Dec20_updated[[#This Row],[Visibility(mi)]]&gt;30, 30, MROUND(US_Accidents_Dec20_updated[[#This Row],[Visibility(mi)]],5))</f>
        <v>10</v>
      </c>
      <c r="K710">
        <f>MROUND(US_Accidents_Dec20_updated[[#This Row],[Wind_Speed(mph)]],5)</f>
        <v>15</v>
      </c>
      <c r="L710">
        <f>IF(US_Accidents_Dec20_updated[[#This Row],[Precipitation(in)]]&gt;0.1, 0.1, US_Accidents_Dec20_updated[[#This Row],[Precipitation(in)]])</f>
        <v>0</v>
      </c>
    </row>
    <row r="711" spans="1:12" x14ac:dyDescent="0.25">
      <c r="A711" t="str">
        <f>US_Accidents_Dec20_updated[[#This Row],[ID]]</f>
        <v>A-3807456</v>
      </c>
      <c r="B711">
        <f>US_Accidents_Dec20_updated[[#This Row],[Start_Lat]]</f>
        <v>38.988059999999997</v>
      </c>
      <c r="C711">
        <f>US_Accidents_Dec20_updated[[#This Row],[Start_Lng]]</f>
        <v>-104.8139</v>
      </c>
      <c r="D711">
        <f>US_Accidents_Dec20_updated[[#This Row],[Severity]]-1</f>
        <v>2</v>
      </c>
      <c r="E711">
        <f>HOUR(US_Accidents_Dec20_updated[[#This Row],[Start_Time]])</f>
        <v>18</v>
      </c>
      <c r="F711">
        <f>DAY(US_Accidents_Dec20_updated[[#This Row],[Start_Time]])</f>
        <v>17</v>
      </c>
      <c r="G711">
        <f>MONTH(US_Accidents_Dec20_updated[[#This Row],[Start_Time]])</f>
        <v>10</v>
      </c>
      <c r="H711" t="str">
        <f>US_Accidents_Dec20_updated[[#This Row],[Description]]</f>
        <v>At Interquest Pky/Exit 153 - Accident.</v>
      </c>
      <c r="I711" t="s">
        <v>50</v>
      </c>
      <c r="J711">
        <f>IF(US_Accidents_Dec20_updated[[#This Row],[Visibility(mi)]]&gt;30, 30, MROUND(US_Accidents_Dec20_updated[[#This Row],[Visibility(mi)]],5))</f>
        <v>10</v>
      </c>
      <c r="K711">
        <f>MROUND(US_Accidents_Dec20_updated[[#This Row],[Wind_Speed(mph)]],5)</f>
        <v>5</v>
      </c>
      <c r="L711">
        <f>IF(US_Accidents_Dec20_updated[[#This Row],[Precipitation(in)]]&gt;0.1, 0.1, US_Accidents_Dec20_updated[[#This Row],[Precipitation(in)]])</f>
        <v>0</v>
      </c>
    </row>
    <row r="712" spans="1:12" x14ac:dyDescent="0.25">
      <c r="A712" t="str">
        <f>US_Accidents_Dec20_updated[[#This Row],[ID]]</f>
        <v>A-3807457</v>
      </c>
      <c r="B712">
        <f>US_Accidents_Dec20_updated[[#This Row],[Start_Lat]]</f>
        <v>38.982869999999998</v>
      </c>
      <c r="C712">
        <f>US_Accidents_Dec20_updated[[#This Row],[Start_Lng]]</f>
        <v>-104.81149000000001</v>
      </c>
      <c r="D712">
        <f>US_Accidents_Dec20_updated[[#This Row],[Severity]]-1</f>
        <v>2</v>
      </c>
      <c r="E712">
        <f>HOUR(US_Accidents_Dec20_updated[[#This Row],[Start_Time]])</f>
        <v>18</v>
      </c>
      <c r="F712">
        <f>DAY(US_Accidents_Dec20_updated[[#This Row],[Start_Time]])</f>
        <v>17</v>
      </c>
      <c r="G712">
        <f>MONTH(US_Accidents_Dec20_updated[[#This Row],[Start_Time]])</f>
        <v>10</v>
      </c>
      <c r="H712" t="str">
        <f>US_Accidents_Dec20_updated[[#This Row],[Description]]</f>
        <v>At Interquest Pky/Exit 153 - Accident. Left lane blocked.</v>
      </c>
      <c r="I712" t="s">
        <v>50</v>
      </c>
      <c r="J712">
        <f>IF(US_Accidents_Dec20_updated[[#This Row],[Visibility(mi)]]&gt;30, 30, MROUND(US_Accidents_Dec20_updated[[#This Row],[Visibility(mi)]],5))</f>
        <v>10</v>
      </c>
      <c r="K712">
        <f>MROUND(US_Accidents_Dec20_updated[[#This Row],[Wind_Speed(mph)]],5)</f>
        <v>5</v>
      </c>
      <c r="L712">
        <f>IF(US_Accidents_Dec20_updated[[#This Row],[Precipitation(in)]]&gt;0.1, 0.1, US_Accidents_Dec20_updated[[#This Row],[Precipitation(in)]])</f>
        <v>0</v>
      </c>
    </row>
    <row r="713" spans="1:12" x14ac:dyDescent="0.25">
      <c r="A713" t="str">
        <f>US_Accidents_Dec20_updated[[#This Row],[ID]]</f>
        <v>A-3807460</v>
      </c>
      <c r="B713">
        <f>US_Accidents_Dec20_updated[[#This Row],[Start_Lat]]</f>
        <v>38.982869999999998</v>
      </c>
      <c r="C713">
        <f>US_Accidents_Dec20_updated[[#This Row],[Start_Lng]]</f>
        <v>-104.81149000000001</v>
      </c>
      <c r="D713">
        <f>US_Accidents_Dec20_updated[[#This Row],[Severity]]-1</f>
        <v>1</v>
      </c>
      <c r="E713">
        <f>HOUR(US_Accidents_Dec20_updated[[#This Row],[Start_Time]])</f>
        <v>20</v>
      </c>
      <c r="F713">
        <f>DAY(US_Accidents_Dec20_updated[[#This Row],[Start_Time]])</f>
        <v>17</v>
      </c>
      <c r="G713">
        <f>MONTH(US_Accidents_Dec20_updated[[#This Row],[Start_Time]])</f>
        <v>10</v>
      </c>
      <c r="H713" t="str">
        <f>US_Accidents_Dec20_updated[[#This Row],[Description]]</f>
        <v>At Interquest Pky/Exit 153 - Accident. Left lane blocked.</v>
      </c>
      <c r="I713" t="s">
        <v>50</v>
      </c>
      <c r="J713">
        <f>IF(US_Accidents_Dec20_updated[[#This Row],[Visibility(mi)]]&gt;30, 30, MROUND(US_Accidents_Dec20_updated[[#This Row],[Visibility(mi)]],5))</f>
        <v>10</v>
      </c>
      <c r="K713">
        <f>MROUND(US_Accidents_Dec20_updated[[#This Row],[Wind_Speed(mph)]],5)</f>
        <v>5</v>
      </c>
      <c r="L713">
        <f>IF(US_Accidents_Dec20_updated[[#This Row],[Precipitation(in)]]&gt;0.1, 0.1, US_Accidents_Dec20_updated[[#This Row],[Precipitation(in)]])</f>
        <v>0</v>
      </c>
    </row>
    <row r="714" spans="1:12" x14ac:dyDescent="0.25">
      <c r="A714" t="str">
        <f>US_Accidents_Dec20_updated[[#This Row],[ID]]</f>
        <v>A-3807461</v>
      </c>
      <c r="B714">
        <f>US_Accidents_Dec20_updated[[#This Row],[Start_Lat]]</f>
        <v>39.787300000000002</v>
      </c>
      <c r="C714">
        <f>US_Accidents_Dec20_updated[[#This Row],[Start_Lng]]</f>
        <v>-104.98934</v>
      </c>
      <c r="D714">
        <f>US_Accidents_Dec20_updated[[#This Row],[Severity]]-1</f>
        <v>2</v>
      </c>
      <c r="E714">
        <f>HOUR(US_Accidents_Dec20_updated[[#This Row],[Start_Time]])</f>
        <v>19</v>
      </c>
      <c r="F714">
        <f>DAY(US_Accidents_Dec20_updated[[#This Row],[Start_Time]])</f>
        <v>17</v>
      </c>
      <c r="G714">
        <f>MONTH(US_Accidents_Dec20_updated[[#This Row],[Start_Time]])</f>
        <v>10</v>
      </c>
      <c r="H714" t="str">
        <f>US_Accidents_Dec20_updated[[#This Row],[Description]]</f>
        <v>At I-70/Exit 214 - Accident.</v>
      </c>
      <c r="I714" t="s">
        <v>50</v>
      </c>
      <c r="J714">
        <f>IF(US_Accidents_Dec20_updated[[#This Row],[Visibility(mi)]]&gt;30, 30, MROUND(US_Accidents_Dec20_updated[[#This Row],[Visibility(mi)]],5))</f>
        <v>10</v>
      </c>
      <c r="K714">
        <f>MROUND(US_Accidents_Dec20_updated[[#This Row],[Wind_Speed(mph)]],5)</f>
        <v>10</v>
      </c>
      <c r="L714">
        <f>IF(US_Accidents_Dec20_updated[[#This Row],[Precipitation(in)]]&gt;0.1, 0.1, US_Accidents_Dec20_updated[[#This Row],[Precipitation(in)]])</f>
        <v>0</v>
      </c>
    </row>
    <row r="715" spans="1:12" x14ac:dyDescent="0.25">
      <c r="A715" t="str">
        <f>US_Accidents_Dec20_updated[[#This Row],[ID]]</f>
        <v>A-3807463</v>
      </c>
      <c r="B715">
        <f>US_Accidents_Dec20_updated[[#This Row],[Start_Lat]]</f>
        <v>39.617899999999999</v>
      </c>
      <c r="C715">
        <f>US_Accidents_Dec20_updated[[#This Row],[Start_Lng]]</f>
        <v>-104.89806</v>
      </c>
      <c r="D715">
        <f>US_Accidents_Dec20_updated[[#This Row],[Severity]]-1</f>
        <v>2</v>
      </c>
      <c r="E715">
        <f>HOUR(US_Accidents_Dec20_updated[[#This Row],[Start_Time]])</f>
        <v>20</v>
      </c>
      <c r="F715">
        <f>DAY(US_Accidents_Dec20_updated[[#This Row],[Start_Time]])</f>
        <v>17</v>
      </c>
      <c r="G715">
        <f>MONTH(US_Accidents_Dec20_updated[[#This Row],[Start_Time]])</f>
        <v>10</v>
      </c>
      <c r="H715" t="str">
        <f>US_Accidents_Dec20_updated[[#This Row],[Description]]</f>
        <v>At CO-88/Belleview Ave/Exit 199 - Accident.</v>
      </c>
      <c r="I715" t="s">
        <v>50</v>
      </c>
      <c r="J715">
        <f>IF(US_Accidents_Dec20_updated[[#This Row],[Visibility(mi)]]&gt;30, 30, MROUND(US_Accidents_Dec20_updated[[#This Row],[Visibility(mi)]],5))</f>
        <v>10</v>
      </c>
      <c r="K715">
        <f>MROUND(US_Accidents_Dec20_updated[[#This Row],[Wind_Speed(mph)]],5)</f>
        <v>5</v>
      </c>
      <c r="L715">
        <f>IF(US_Accidents_Dec20_updated[[#This Row],[Precipitation(in)]]&gt;0.1, 0.1, US_Accidents_Dec20_updated[[#This Row],[Precipitation(in)]])</f>
        <v>0</v>
      </c>
    </row>
    <row r="716" spans="1:12" x14ac:dyDescent="0.25">
      <c r="A716" t="str">
        <f>US_Accidents_Dec20_updated[[#This Row],[ID]]</f>
        <v>A-3807464</v>
      </c>
      <c r="B716">
        <f>US_Accidents_Dec20_updated[[#This Row],[Start_Lat]]</f>
        <v>39.617899999999999</v>
      </c>
      <c r="C716">
        <f>US_Accidents_Dec20_updated[[#This Row],[Start_Lng]]</f>
        <v>-104.89806</v>
      </c>
      <c r="D716">
        <f>US_Accidents_Dec20_updated[[#This Row],[Severity]]-1</f>
        <v>2</v>
      </c>
      <c r="E716">
        <f>HOUR(US_Accidents_Dec20_updated[[#This Row],[Start_Time]])</f>
        <v>22</v>
      </c>
      <c r="F716">
        <f>DAY(US_Accidents_Dec20_updated[[#This Row],[Start_Time]])</f>
        <v>17</v>
      </c>
      <c r="G716">
        <f>MONTH(US_Accidents_Dec20_updated[[#This Row],[Start_Time]])</f>
        <v>10</v>
      </c>
      <c r="H716" t="str">
        <f>US_Accidents_Dec20_updated[[#This Row],[Description]]</f>
        <v>At CO-88/Belleview Ave/Exit 199 - Accident. Road marking work.</v>
      </c>
      <c r="I716" t="s">
        <v>50</v>
      </c>
      <c r="J716">
        <f>IF(US_Accidents_Dec20_updated[[#This Row],[Visibility(mi)]]&gt;30, 30, MROUND(US_Accidents_Dec20_updated[[#This Row],[Visibility(mi)]],5))</f>
        <v>10</v>
      </c>
      <c r="K716">
        <f>MROUND(US_Accidents_Dec20_updated[[#This Row],[Wind_Speed(mph)]],5)</f>
        <v>10</v>
      </c>
      <c r="L716">
        <f>IF(US_Accidents_Dec20_updated[[#This Row],[Precipitation(in)]]&gt;0.1, 0.1, US_Accidents_Dec20_updated[[#This Row],[Precipitation(in)]])</f>
        <v>0</v>
      </c>
    </row>
    <row r="717" spans="1:12" x14ac:dyDescent="0.25">
      <c r="A717" t="str">
        <f>US_Accidents_Dec20_updated[[#This Row],[ID]]</f>
        <v>A-3807470</v>
      </c>
      <c r="B717">
        <f>US_Accidents_Dec20_updated[[#This Row],[Start_Lat]]</f>
        <v>40.502479999999998</v>
      </c>
      <c r="C717">
        <f>US_Accidents_Dec20_updated[[#This Row],[Start_Lng]]</f>
        <v>-104.99158</v>
      </c>
      <c r="D717">
        <f>US_Accidents_Dec20_updated[[#This Row],[Severity]]-1</f>
        <v>2</v>
      </c>
      <c r="E717">
        <f>HOUR(US_Accidents_Dec20_updated[[#This Row],[Start_Time]])</f>
        <v>22</v>
      </c>
      <c r="F717">
        <f>DAY(US_Accidents_Dec20_updated[[#This Row],[Start_Time]])</f>
        <v>17</v>
      </c>
      <c r="G717">
        <f>MONTH(US_Accidents_Dec20_updated[[#This Row],[Start_Time]])</f>
        <v>10</v>
      </c>
      <c r="H717" t="str">
        <f>US_Accidents_Dec20_updated[[#This Row],[Description]]</f>
        <v>At CO-68/Harmony Rd/Exit 265 - Accident.</v>
      </c>
      <c r="I717" t="s">
        <v>50</v>
      </c>
      <c r="J717">
        <f>IF(US_Accidents_Dec20_updated[[#This Row],[Visibility(mi)]]&gt;30, 30, MROUND(US_Accidents_Dec20_updated[[#This Row],[Visibility(mi)]],5))</f>
        <v>10</v>
      </c>
      <c r="K717">
        <f>MROUND(US_Accidents_Dec20_updated[[#This Row],[Wind_Speed(mph)]],5)</f>
        <v>10</v>
      </c>
      <c r="L717">
        <f>IF(US_Accidents_Dec20_updated[[#This Row],[Precipitation(in)]]&gt;0.1, 0.1, US_Accidents_Dec20_updated[[#This Row],[Precipitation(in)]])</f>
        <v>0</v>
      </c>
    </row>
    <row r="718" spans="1:12" x14ac:dyDescent="0.25">
      <c r="A718" t="str">
        <f>US_Accidents_Dec20_updated[[#This Row],[ID]]</f>
        <v>A-3808837</v>
      </c>
      <c r="B718">
        <f>US_Accidents_Dec20_updated[[#This Row],[Start_Lat]]</f>
        <v>39.771329999999999</v>
      </c>
      <c r="C718">
        <f>US_Accidents_Dec20_updated[[#This Row],[Start_Lng]]</f>
        <v>-104.99073</v>
      </c>
      <c r="D718">
        <f>US_Accidents_Dec20_updated[[#This Row],[Severity]]-1</f>
        <v>2</v>
      </c>
      <c r="E718">
        <f>HOUR(US_Accidents_Dec20_updated[[#This Row],[Start_Time]])</f>
        <v>6</v>
      </c>
      <c r="F718">
        <f>DAY(US_Accidents_Dec20_updated[[#This Row],[Start_Time]])</f>
        <v>18</v>
      </c>
      <c r="G718">
        <f>MONTH(US_Accidents_Dec20_updated[[#This Row],[Start_Time]])</f>
        <v>10</v>
      </c>
      <c r="H718" t="str">
        <f>US_Accidents_Dec20_updated[[#This Row],[Description]]</f>
        <v>At Park Ave/Exit 213 - Accident.</v>
      </c>
      <c r="I718" t="s">
        <v>50</v>
      </c>
      <c r="J718">
        <f>IF(US_Accidents_Dec20_updated[[#This Row],[Visibility(mi)]]&gt;30, 30, MROUND(US_Accidents_Dec20_updated[[#This Row],[Visibility(mi)]],5))</f>
        <v>30</v>
      </c>
      <c r="K718">
        <f>MROUND(US_Accidents_Dec20_updated[[#This Row],[Wind_Speed(mph)]],5)</f>
        <v>10</v>
      </c>
      <c r="L718">
        <f>IF(US_Accidents_Dec20_updated[[#This Row],[Precipitation(in)]]&gt;0.1, 0.1, US_Accidents_Dec20_updated[[#This Row],[Precipitation(in)]])</f>
        <v>0</v>
      </c>
    </row>
    <row r="719" spans="1:12" x14ac:dyDescent="0.25">
      <c r="A719" t="str">
        <f>US_Accidents_Dec20_updated[[#This Row],[ID]]</f>
        <v>A-3808840</v>
      </c>
      <c r="B719">
        <f>US_Accidents_Dec20_updated[[#This Row],[Start_Lat]]</f>
        <v>37.869779999999999</v>
      </c>
      <c r="C719">
        <f>US_Accidents_Dec20_updated[[#This Row],[Start_Lng]]</f>
        <v>-104.12734</v>
      </c>
      <c r="D719">
        <f>US_Accidents_Dec20_updated[[#This Row],[Severity]]-1</f>
        <v>2</v>
      </c>
      <c r="E719">
        <f>HOUR(US_Accidents_Dec20_updated[[#This Row],[Start_Time]])</f>
        <v>12</v>
      </c>
      <c r="F719">
        <f>DAY(US_Accidents_Dec20_updated[[#This Row],[Start_Time]])</f>
        <v>18</v>
      </c>
      <c r="G719">
        <f>MONTH(US_Accidents_Dec20_updated[[#This Row],[Start_Time]])</f>
        <v>10</v>
      </c>
      <c r="H719" t="str">
        <f>US_Accidents_Dec20_updated[[#This Row],[Description]]</f>
        <v>At CR-2 - Accident.</v>
      </c>
      <c r="I719" t="s">
        <v>50</v>
      </c>
      <c r="J719">
        <f>IF(US_Accidents_Dec20_updated[[#This Row],[Visibility(mi)]]&gt;30, 30, MROUND(US_Accidents_Dec20_updated[[#This Row],[Visibility(mi)]],5))</f>
        <v>10</v>
      </c>
      <c r="K719">
        <f>MROUND(US_Accidents_Dec20_updated[[#This Row],[Wind_Speed(mph)]],5)</f>
        <v>25</v>
      </c>
      <c r="L719">
        <f>IF(US_Accidents_Dec20_updated[[#This Row],[Precipitation(in)]]&gt;0.1, 0.1, US_Accidents_Dec20_updated[[#This Row],[Precipitation(in)]])</f>
        <v>0</v>
      </c>
    </row>
    <row r="720" spans="1:12" x14ac:dyDescent="0.25">
      <c r="A720" t="str">
        <f>US_Accidents_Dec20_updated[[#This Row],[ID]]</f>
        <v>A-3808842</v>
      </c>
      <c r="B720">
        <f>US_Accidents_Dec20_updated[[#This Row],[Start_Lat]]</f>
        <v>39.644399999999997</v>
      </c>
      <c r="C720">
        <f>US_Accidents_Dec20_updated[[#This Row],[Start_Lng]]</f>
        <v>-106.30777</v>
      </c>
      <c r="D720">
        <f>US_Accidents_Dec20_updated[[#This Row],[Severity]]-1</f>
        <v>3</v>
      </c>
      <c r="E720">
        <f>HOUR(US_Accidents_Dec20_updated[[#This Row],[Start_Time]])</f>
        <v>7</v>
      </c>
      <c r="F720">
        <f>DAY(US_Accidents_Dec20_updated[[#This Row],[Start_Time]])</f>
        <v>18</v>
      </c>
      <c r="G720">
        <f>MONTH(US_Accidents_Dec20_updated[[#This Row],[Start_Time]])</f>
        <v>10</v>
      </c>
      <c r="H720" t="str">
        <f>US_Accidents_Dec20_updated[[#This Row],[Description]]</f>
        <v>Closed between Vail Rd/Exit 176 and CR-16/Shrine Pass Rd/Exit 190 - Road closed due to accident. Road marking work.</v>
      </c>
      <c r="I720" t="s">
        <v>1210</v>
      </c>
      <c r="J720">
        <f>IF(US_Accidents_Dec20_updated[[#This Row],[Visibility(mi)]]&gt;30, 30, MROUND(US_Accidents_Dec20_updated[[#This Row],[Visibility(mi)]],5))</f>
        <v>5</v>
      </c>
      <c r="K720">
        <f>MROUND(US_Accidents_Dec20_updated[[#This Row],[Wind_Speed(mph)]],5)</f>
        <v>5</v>
      </c>
      <c r="L720">
        <f>IF(US_Accidents_Dec20_updated[[#This Row],[Precipitation(in)]]&gt;0.1, 0.1, US_Accidents_Dec20_updated[[#This Row],[Precipitation(in)]])</f>
        <v>0.02</v>
      </c>
    </row>
    <row r="721" spans="1:12" x14ac:dyDescent="0.25">
      <c r="A721" t="str">
        <f>US_Accidents_Dec20_updated[[#This Row],[ID]]</f>
        <v>A-3808843</v>
      </c>
      <c r="B721">
        <f>US_Accidents_Dec20_updated[[#This Row],[Start_Lat]]</f>
        <v>39.110860000000002</v>
      </c>
      <c r="C721">
        <f>US_Accidents_Dec20_updated[[#This Row],[Start_Lng]]</f>
        <v>-108.64315000000001</v>
      </c>
      <c r="D721">
        <f>US_Accidents_Dec20_updated[[#This Row],[Severity]]-1</f>
        <v>3</v>
      </c>
      <c r="E721">
        <f>HOUR(US_Accidents_Dec20_updated[[#This Row],[Start_Time]])</f>
        <v>8</v>
      </c>
      <c r="F721">
        <f>DAY(US_Accidents_Dec20_updated[[#This Row],[Start_Time]])</f>
        <v>18</v>
      </c>
      <c r="G721">
        <f>MONTH(US_Accidents_Dec20_updated[[#This Row],[Start_Time]])</f>
        <v>10</v>
      </c>
      <c r="H721" t="str">
        <f>US_Accidents_Dec20_updated[[#This Row],[Description]]</f>
        <v>Closed between 24 Rd and K Rd/W Ottley Ave - Road closed due to accident.</v>
      </c>
      <c r="I721" t="s">
        <v>50</v>
      </c>
      <c r="J721">
        <f>IF(US_Accidents_Dec20_updated[[#This Row],[Visibility(mi)]]&gt;30, 30, MROUND(US_Accidents_Dec20_updated[[#This Row],[Visibility(mi)]],5))</f>
        <v>10</v>
      </c>
      <c r="K721">
        <f>MROUND(US_Accidents_Dec20_updated[[#This Row],[Wind_Speed(mph)]],5)</f>
        <v>10</v>
      </c>
      <c r="L721">
        <f>IF(US_Accidents_Dec20_updated[[#This Row],[Precipitation(in)]]&gt;0.1, 0.1, US_Accidents_Dec20_updated[[#This Row],[Precipitation(in)]])</f>
        <v>0</v>
      </c>
    </row>
    <row r="722" spans="1:12" x14ac:dyDescent="0.25">
      <c r="A722" t="str">
        <f>US_Accidents_Dec20_updated[[#This Row],[ID]]</f>
        <v>A-3808844</v>
      </c>
      <c r="B722">
        <f>US_Accidents_Dec20_updated[[#This Row],[Start_Lat]]</f>
        <v>39.153869999999998</v>
      </c>
      <c r="C722">
        <f>US_Accidents_Dec20_updated[[#This Row],[Start_Lng]]</f>
        <v>-108.73257</v>
      </c>
      <c r="D722">
        <f>US_Accidents_Dec20_updated[[#This Row],[Severity]]-1</f>
        <v>3</v>
      </c>
      <c r="E722">
        <f>HOUR(US_Accidents_Dec20_updated[[#This Row],[Start_Time]])</f>
        <v>8</v>
      </c>
      <c r="F722">
        <f>DAY(US_Accidents_Dec20_updated[[#This Row],[Start_Time]])</f>
        <v>18</v>
      </c>
      <c r="G722">
        <f>MONTH(US_Accidents_Dec20_updated[[#This Row],[Start_Time]])</f>
        <v>10</v>
      </c>
      <c r="H722" t="str">
        <f>US_Accidents_Dec20_updated[[#This Row],[Description]]</f>
        <v>Closed between I-70-BR/US-5/US-6/Exit 26 and US-6-BR/FAS-347/Exit 214 - Road closed due to accident.</v>
      </c>
      <c r="I722" t="s">
        <v>50</v>
      </c>
      <c r="J722">
        <f>IF(US_Accidents_Dec20_updated[[#This Row],[Visibility(mi)]]&gt;30, 30, MROUND(US_Accidents_Dec20_updated[[#This Row],[Visibility(mi)]],5))</f>
        <v>10</v>
      </c>
      <c r="K722">
        <f>MROUND(US_Accidents_Dec20_updated[[#This Row],[Wind_Speed(mph)]],5)</f>
        <v>10</v>
      </c>
      <c r="L722">
        <f>IF(US_Accidents_Dec20_updated[[#This Row],[Precipitation(in)]]&gt;0.1, 0.1, US_Accidents_Dec20_updated[[#This Row],[Precipitation(in)]])</f>
        <v>0</v>
      </c>
    </row>
    <row r="723" spans="1:12" x14ac:dyDescent="0.25">
      <c r="A723" t="str">
        <f>US_Accidents_Dec20_updated[[#This Row],[ID]]</f>
        <v>A-3808845</v>
      </c>
      <c r="B723">
        <f>US_Accidents_Dec20_updated[[#This Row],[Start_Lat]]</f>
        <v>39.683100000000003</v>
      </c>
      <c r="C723">
        <f>US_Accidents_Dec20_updated[[#This Row],[Start_Lng]]</f>
        <v>-105.88791999999999</v>
      </c>
      <c r="D723">
        <f>US_Accidents_Dec20_updated[[#This Row],[Severity]]-1</f>
        <v>3</v>
      </c>
      <c r="E723">
        <f>HOUR(US_Accidents_Dec20_updated[[#This Row],[Start_Time]])</f>
        <v>8</v>
      </c>
      <c r="F723">
        <f>DAY(US_Accidents_Dec20_updated[[#This Row],[Start_Time]])</f>
        <v>18</v>
      </c>
      <c r="G723">
        <f>MONTH(US_Accidents_Dec20_updated[[#This Row],[Start_Time]])</f>
        <v>10</v>
      </c>
      <c r="H723" t="str">
        <f>US_Accidents_Dec20_updated[[#This Row],[Description]]</f>
        <v>Closed between US-6/Exit 216 and I-70-BR/US-5/US-6/Exit 26 - Road closed due to accident. Maintenance work.</v>
      </c>
      <c r="I723" t="s">
        <v>1210</v>
      </c>
      <c r="J723">
        <f>IF(US_Accidents_Dec20_updated[[#This Row],[Visibility(mi)]]&gt;30, 30, MROUND(US_Accidents_Dec20_updated[[#This Row],[Visibility(mi)]],5))</f>
        <v>0</v>
      </c>
      <c r="K723">
        <f>MROUND(US_Accidents_Dec20_updated[[#This Row],[Wind_Speed(mph)]],5)</f>
        <v>0</v>
      </c>
      <c r="L723">
        <f>IF(US_Accidents_Dec20_updated[[#This Row],[Precipitation(in)]]&gt;0.1, 0.1, US_Accidents_Dec20_updated[[#This Row],[Precipitation(in)]])</f>
        <v>0</v>
      </c>
    </row>
    <row r="724" spans="1:12" x14ac:dyDescent="0.25">
      <c r="A724" t="str">
        <f>US_Accidents_Dec20_updated[[#This Row],[ID]]</f>
        <v>A-3808846</v>
      </c>
      <c r="B724">
        <f>US_Accidents_Dec20_updated[[#This Row],[Start_Lat]]</f>
        <v>37.89123</v>
      </c>
      <c r="C724">
        <f>US_Accidents_Dec20_updated[[#This Row],[Start_Lng]]</f>
        <v>-104.8291</v>
      </c>
      <c r="D724">
        <f>US_Accidents_Dec20_updated[[#This Row],[Severity]]-1</f>
        <v>2</v>
      </c>
      <c r="E724">
        <f>HOUR(US_Accidents_Dec20_updated[[#This Row],[Start_Time]])</f>
        <v>11</v>
      </c>
      <c r="F724">
        <f>DAY(US_Accidents_Dec20_updated[[#This Row],[Start_Time]])</f>
        <v>18</v>
      </c>
      <c r="G724">
        <f>MONTH(US_Accidents_Dec20_updated[[#This Row],[Start_Time]])</f>
        <v>10</v>
      </c>
      <c r="H724" t="str">
        <f>US_Accidents_Dec20_updated[[#This Row],[Description]]</f>
        <v>At CR-670/Exit 67 - Accident.</v>
      </c>
      <c r="I724" t="s">
        <v>50</v>
      </c>
      <c r="J724">
        <f>IF(US_Accidents_Dec20_updated[[#This Row],[Visibility(mi)]]&gt;30, 30, MROUND(US_Accidents_Dec20_updated[[#This Row],[Visibility(mi)]],5))</f>
        <v>10</v>
      </c>
      <c r="K724">
        <f>MROUND(US_Accidents_Dec20_updated[[#This Row],[Wind_Speed(mph)]],5)</f>
        <v>15</v>
      </c>
      <c r="L724">
        <f>IF(US_Accidents_Dec20_updated[[#This Row],[Precipitation(in)]]&gt;0.1, 0.1, US_Accidents_Dec20_updated[[#This Row],[Precipitation(in)]])</f>
        <v>0</v>
      </c>
    </row>
    <row r="725" spans="1:12" x14ac:dyDescent="0.25">
      <c r="A725" t="str">
        <f>US_Accidents_Dec20_updated[[#This Row],[ID]]</f>
        <v>A-3808849</v>
      </c>
      <c r="B725">
        <f>US_Accidents_Dec20_updated[[#This Row],[Start_Lat]]</f>
        <v>40.392620000000001</v>
      </c>
      <c r="C725">
        <f>US_Accidents_Dec20_updated[[#This Row],[Start_Lng]]</f>
        <v>-104.9935</v>
      </c>
      <c r="D725">
        <f>US_Accidents_Dec20_updated[[#This Row],[Severity]]-1</f>
        <v>2</v>
      </c>
      <c r="E725">
        <f>HOUR(US_Accidents_Dec20_updated[[#This Row],[Start_Time]])</f>
        <v>9</v>
      </c>
      <c r="F725">
        <f>DAY(US_Accidents_Dec20_updated[[#This Row],[Start_Time]])</f>
        <v>18</v>
      </c>
      <c r="G725">
        <f>MONTH(US_Accidents_Dec20_updated[[#This Row],[Start_Time]])</f>
        <v>10</v>
      </c>
      <c r="H725" t="str">
        <f>US_Accidents_Dec20_updated[[#This Row],[Description]]</f>
        <v>At CO-402/Exit 255 - Accident.</v>
      </c>
      <c r="I725" t="s">
        <v>50</v>
      </c>
      <c r="J725">
        <f>IF(US_Accidents_Dec20_updated[[#This Row],[Visibility(mi)]]&gt;30, 30, MROUND(US_Accidents_Dec20_updated[[#This Row],[Visibility(mi)]],5))</f>
        <v>10</v>
      </c>
      <c r="K725">
        <f>MROUND(US_Accidents_Dec20_updated[[#This Row],[Wind_Speed(mph)]],5)</f>
        <v>10</v>
      </c>
      <c r="L725">
        <f>IF(US_Accidents_Dec20_updated[[#This Row],[Precipitation(in)]]&gt;0.1, 0.1, US_Accidents_Dec20_updated[[#This Row],[Precipitation(in)]])</f>
        <v>0</v>
      </c>
    </row>
    <row r="726" spans="1:12" x14ac:dyDescent="0.25">
      <c r="A726" t="str">
        <f>US_Accidents_Dec20_updated[[#This Row],[ID]]</f>
        <v>A-3808850</v>
      </c>
      <c r="B726">
        <f>US_Accidents_Dec20_updated[[#This Row],[Start_Lat]]</f>
        <v>39.90016</v>
      </c>
      <c r="C726">
        <f>US_Accidents_Dec20_updated[[#This Row],[Start_Lng]]</f>
        <v>-104.98815999999999</v>
      </c>
      <c r="D726">
        <f>US_Accidents_Dec20_updated[[#This Row],[Severity]]-1</f>
        <v>2</v>
      </c>
      <c r="E726">
        <f>HOUR(US_Accidents_Dec20_updated[[#This Row],[Start_Time]])</f>
        <v>10</v>
      </c>
      <c r="F726">
        <f>DAY(US_Accidents_Dec20_updated[[#This Row],[Start_Time]])</f>
        <v>18</v>
      </c>
      <c r="G726">
        <f>MONTH(US_Accidents_Dec20_updated[[#This Row],[Start_Time]])</f>
        <v>10</v>
      </c>
      <c r="H726" t="str">
        <f>US_Accidents_Dec20_updated[[#This Row],[Description]]</f>
        <v>At 104th Ave/Exit 221 - Accident.</v>
      </c>
      <c r="I726" t="s">
        <v>50</v>
      </c>
      <c r="J726">
        <f>IF(US_Accidents_Dec20_updated[[#This Row],[Visibility(mi)]]&gt;30, 30, MROUND(US_Accidents_Dec20_updated[[#This Row],[Visibility(mi)]],5))</f>
        <v>20</v>
      </c>
      <c r="K726">
        <f>MROUND(US_Accidents_Dec20_updated[[#This Row],[Wind_Speed(mph)]],5)</f>
        <v>15</v>
      </c>
      <c r="L726">
        <f>IF(US_Accidents_Dec20_updated[[#This Row],[Precipitation(in)]]&gt;0.1, 0.1, US_Accidents_Dec20_updated[[#This Row],[Precipitation(in)]])</f>
        <v>0</v>
      </c>
    </row>
    <row r="727" spans="1:12" x14ac:dyDescent="0.25">
      <c r="A727" t="str">
        <f>US_Accidents_Dec20_updated[[#This Row],[ID]]</f>
        <v>A-3808854</v>
      </c>
      <c r="B727">
        <f>US_Accidents_Dec20_updated[[#This Row],[Start_Lat]]</f>
        <v>38.485410000000002</v>
      </c>
      <c r="C727">
        <f>US_Accidents_Dec20_updated[[#This Row],[Start_Lng]]</f>
        <v>-106.33623</v>
      </c>
      <c r="D727">
        <f>US_Accidents_Dec20_updated[[#This Row],[Severity]]-1</f>
        <v>2</v>
      </c>
      <c r="E727">
        <f>HOUR(US_Accidents_Dec20_updated[[#This Row],[Start_Time]])</f>
        <v>13</v>
      </c>
      <c r="F727">
        <f>DAY(US_Accidents_Dec20_updated[[#This Row],[Start_Time]])</f>
        <v>18</v>
      </c>
      <c r="G727">
        <f>MONTH(US_Accidents_Dec20_updated[[#This Row],[Start_Time]])</f>
        <v>10</v>
      </c>
      <c r="H727" t="str">
        <f>US_Accidents_Dec20_updated[[#This Row],[Description]]</f>
        <v>At CO-114 - Accident.</v>
      </c>
      <c r="I727" t="s">
        <v>1268</v>
      </c>
      <c r="J727">
        <f>IF(US_Accidents_Dec20_updated[[#This Row],[Visibility(mi)]]&gt;30, 30, MROUND(US_Accidents_Dec20_updated[[#This Row],[Visibility(mi)]],5))</f>
        <v>0</v>
      </c>
      <c r="K727">
        <f>MROUND(US_Accidents_Dec20_updated[[#This Row],[Wind_Speed(mph)]],5)</f>
        <v>15</v>
      </c>
      <c r="L727">
        <f>IF(US_Accidents_Dec20_updated[[#This Row],[Precipitation(in)]]&gt;0.1, 0.1, US_Accidents_Dec20_updated[[#This Row],[Precipitation(in)]])</f>
        <v>0</v>
      </c>
    </row>
    <row r="728" spans="1:12" x14ac:dyDescent="0.25">
      <c r="A728" t="str">
        <f>US_Accidents_Dec20_updated[[#This Row],[ID]]</f>
        <v>A-3808865</v>
      </c>
      <c r="B728">
        <f>US_Accidents_Dec20_updated[[#This Row],[Start_Lat]]</f>
        <v>38.426909999999999</v>
      </c>
      <c r="C728">
        <f>US_Accidents_Dec20_updated[[#This Row],[Start_Lng]]</f>
        <v>-106.39981</v>
      </c>
      <c r="D728">
        <f>US_Accidents_Dec20_updated[[#This Row],[Severity]]-1</f>
        <v>2</v>
      </c>
      <c r="E728">
        <f>HOUR(US_Accidents_Dec20_updated[[#This Row],[Start_Time]])</f>
        <v>16</v>
      </c>
      <c r="F728">
        <f>DAY(US_Accidents_Dec20_updated[[#This Row],[Start_Time]])</f>
        <v>18</v>
      </c>
      <c r="G728">
        <f>MONTH(US_Accidents_Dec20_updated[[#This Row],[Start_Time]])</f>
        <v>10</v>
      </c>
      <c r="H728" t="str">
        <f>US_Accidents_Dec20_updated[[#This Row],[Description]]</f>
        <v>At CO-114 - Accident.</v>
      </c>
      <c r="I728" t="s">
        <v>50</v>
      </c>
      <c r="J728">
        <f>IF(US_Accidents_Dec20_updated[[#This Row],[Visibility(mi)]]&gt;30, 30, MROUND(US_Accidents_Dec20_updated[[#This Row],[Visibility(mi)]],5))</f>
        <v>10</v>
      </c>
      <c r="K728">
        <f>MROUND(US_Accidents_Dec20_updated[[#This Row],[Wind_Speed(mph)]],5)</f>
        <v>15</v>
      </c>
      <c r="L728">
        <f>IF(US_Accidents_Dec20_updated[[#This Row],[Precipitation(in)]]&gt;0.1, 0.1, US_Accidents_Dec20_updated[[#This Row],[Precipitation(in)]])</f>
        <v>0</v>
      </c>
    </row>
    <row r="729" spans="1:12" x14ac:dyDescent="0.25">
      <c r="A729" t="str">
        <f>US_Accidents_Dec20_updated[[#This Row],[ID]]</f>
        <v>A-3808871</v>
      </c>
      <c r="B729">
        <f>US_Accidents_Dec20_updated[[#This Row],[Start_Lat]]</f>
        <v>39.578890000000001</v>
      </c>
      <c r="C729">
        <f>US_Accidents_Dec20_updated[[#This Row],[Start_Lng]]</f>
        <v>-104.87586</v>
      </c>
      <c r="D729">
        <f>US_Accidents_Dec20_updated[[#This Row],[Severity]]-1</f>
        <v>2</v>
      </c>
      <c r="E729">
        <f>HOUR(US_Accidents_Dec20_updated[[#This Row],[Start_Time]])</f>
        <v>16</v>
      </c>
      <c r="F729">
        <f>DAY(US_Accidents_Dec20_updated[[#This Row],[Start_Time]])</f>
        <v>18</v>
      </c>
      <c r="G729">
        <f>MONTH(US_Accidents_Dec20_updated[[#This Row],[Start_Time]])</f>
        <v>10</v>
      </c>
      <c r="H729" t="str">
        <f>US_Accidents_Dec20_updated[[#This Row],[Description]]</f>
        <v>At Dry Creek Rd/Exit 196 - Accident.</v>
      </c>
      <c r="I729" t="s">
        <v>50</v>
      </c>
      <c r="J729">
        <f>IF(US_Accidents_Dec20_updated[[#This Row],[Visibility(mi)]]&gt;30, 30, MROUND(US_Accidents_Dec20_updated[[#This Row],[Visibility(mi)]],5))</f>
        <v>10</v>
      </c>
      <c r="K729">
        <f>MROUND(US_Accidents_Dec20_updated[[#This Row],[Wind_Speed(mph)]],5)</f>
        <v>5</v>
      </c>
      <c r="L729">
        <f>IF(US_Accidents_Dec20_updated[[#This Row],[Precipitation(in)]]&gt;0.1, 0.1, US_Accidents_Dec20_updated[[#This Row],[Precipitation(in)]])</f>
        <v>0</v>
      </c>
    </row>
    <row r="730" spans="1:12" x14ac:dyDescent="0.25">
      <c r="A730" t="str">
        <f>US_Accidents_Dec20_updated[[#This Row],[ID]]</f>
        <v>A-3808872</v>
      </c>
      <c r="B730">
        <f>US_Accidents_Dec20_updated[[#This Row],[Start_Lat]]</f>
        <v>39.290080000000003</v>
      </c>
      <c r="C730">
        <f>US_Accidents_Dec20_updated[[#This Row],[Start_Lng]]</f>
        <v>-104.89512999999999</v>
      </c>
      <c r="D730">
        <f>US_Accidents_Dec20_updated[[#This Row],[Severity]]-1</f>
        <v>2</v>
      </c>
      <c r="E730">
        <f>HOUR(US_Accidents_Dec20_updated[[#This Row],[Start_Time]])</f>
        <v>15</v>
      </c>
      <c r="F730">
        <f>DAY(US_Accidents_Dec20_updated[[#This Row],[Start_Time]])</f>
        <v>18</v>
      </c>
      <c r="G730">
        <f>MONTH(US_Accidents_Dec20_updated[[#This Row],[Start_Time]])</f>
        <v>10</v>
      </c>
      <c r="H730" t="str">
        <f>US_Accidents_Dec20_updated[[#This Row],[Description]]</f>
        <v>At Wilcox St/Plum Crk Pky/Exit 181 - Accident.</v>
      </c>
      <c r="I730" t="s">
        <v>50</v>
      </c>
      <c r="J730">
        <f>IF(US_Accidents_Dec20_updated[[#This Row],[Visibility(mi)]]&gt;30, 30, MROUND(US_Accidents_Dec20_updated[[#This Row],[Visibility(mi)]],5))</f>
        <v>10</v>
      </c>
      <c r="K730">
        <f>MROUND(US_Accidents_Dec20_updated[[#This Row],[Wind_Speed(mph)]],5)</f>
        <v>20</v>
      </c>
      <c r="L730">
        <f>IF(US_Accidents_Dec20_updated[[#This Row],[Precipitation(in)]]&gt;0.1, 0.1, US_Accidents_Dec20_updated[[#This Row],[Precipitation(in)]])</f>
        <v>0</v>
      </c>
    </row>
    <row r="731" spans="1:12" x14ac:dyDescent="0.25">
      <c r="A731" t="str">
        <f>US_Accidents_Dec20_updated[[#This Row],[ID]]</f>
        <v>A-3808874</v>
      </c>
      <c r="B731">
        <f>US_Accidents_Dec20_updated[[#This Row],[Start_Lat]]</f>
        <v>39.644060000000003</v>
      </c>
      <c r="C731">
        <f>US_Accidents_Dec20_updated[[#This Row],[Start_Lng]]</f>
        <v>-104.91306</v>
      </c>
      <c r="D731">
        <f>US_Accidents_Dec20_updated[[#This Row],[Severity]]-1</f>
        <v>2</v>
      </c>
      <c r="E731">
        <f>HOUR(US_Accidents_Dec20_updated[[#This Row],[Start_Time]])</f>
        <v>16</v>
      </c>
      <c r="F731">
        <f>DAY(US_Accidents_Dec20_updated[[#This Row],[Start_Time]])</f>
        <v>18</v>
      </c>
      <c r="G731">
        <f>MONTH(US_Accidents_Dec20_updated[[#This Row],[Start_Time]])</f>
        <v>10</v>
      </c>
      <c r="H731" t="str">
        <f>US_Accidents_Dec20_updated[[#This Row],[Description]]</f>
        <v>At US-285/Hampden Ave/Exit 201 - Accident.</v>
      </c>
      <c r="I731" t="s">
        <v>50</v>
      </c>
      <c r="J731">
        <f>IF(US_Accidents_Dec20_updated[[#This Row],[Visibility(mi)]]&gt;30, 30, MROUND(US_Accidents_Dec20_updated[[#This Row],[Visibility(mi)]],5))</f>
        <v>10</v>
      </c>
      <c r="K731">
        <f>MROUND(US_Accidents_Dec20_updated[[#This Row],[Wind_Speed(mph)]],5)</f>
        <v>5</v>
      </c>
      <c r="L731">
        <f>IF(US_Accidents_Dec20_updated[[#This Row],[Precipitation(in)]]&gt;0.1, 0.1, US_Accidents_Dec20_updated[[#This Row],[Precipitation(in)]])</f>
        <v>0</v>
      </c>
    </row>
    <row r="732" spans="1:12" x14ac:dyDescent="0.25">
      <c r="A732" t="str">
        <f>US_Accidents_Dec20_updated[[#This Row],[ID]]</f>
        <v>A-3808881</v>
      </c>
      <c r="B732">
        <f>US_Accidents_Dec20_updated[[#This Row],[Start_Lat]]</f>
        <v>39.284529999999997</v>
      </c>
      <c r="C732">
        <f>US_Accidents_Dec20_updated[[#This Row],[Start_Lng]]</f>
        <v>-104.89633000000001</v>
      </c>
      <c r="D732">
        <f>US_Accidents_Dec20_updated[[#This Row],[Severity]]-1</f>
        <v>2</v>
      </c>
      <c r="E732">
        <f>HOUR(US_Accidents_Dec20_updated[[#This Row],[Start_Time]])</f>
        <v>17</v>
      </c>
      <c r="F732">
        <f>DAY(US_Accidents_Dec20_updated[[#This Row],[Start_Time]])</f>
        <v>18</v>
      </c>
      <c r="G732">
        <f>MONTH(US_Accidents_Dec20_updated[[#This Row],[Start_Time]])</f>
        <v>10</v>
      </c>
      <c r="H732" t="str">
        <f>US_Accidents_Dec20_updated[[#This Row],[Description]]</f>
        <v>At Wilcox St/Plum Crk Pky/Exit 181 - Accident.</v>
      </c>
      <c r="I732" t="s">
        <v>50</v>
      </c>
      <c r="J732">
        <f>IF(US_Accidents_Dec20_updated[[#This Row],[Visibility(mi)]]&gt;30, 30, MROUND(US_Accidents_Dec20_updated[[#This Row],[Visibility(mi)]],5))</f>
        <v>10</v>
      </c>
      <c r="K732">
        <f>MROUND(US_Accidents_Dec20_updated[[#This Row],[Wind_Speed(mph)]],5)</f>
        <v>0</v>
      </c>
      <c r="L732">
        <f>IF(US_Accidents_Dec20_updated[[#This Row],[Precipitation(in)]]&gt;0.1, 0.1, US_Accidents_Dec20_updated[[#This Row],[Precipitation(in)]])</f>
        <v>0</v>
      </c>
    </row>
    <row r="733" spans="1:12" x14ac:dyDescent="0.25">
      <c r="A733" t="str">
        <f>US_Accidents_Dec20_updated[[#This Row],[ID]]</f>
        <v>A-3808885</v>
      </c>
      <c r="B733">
        <f>US_Accidents_Dec20_updated[[#This Row],[Start_Lat]]</f>
        <v>39.7256</v>
      </c>
      <c r="C733">
        <f>US_Accidents_Dec20_updated[[#This Row],[Start_Lng]]</f>
        <v>-104.82461000000001</v>
      </c>
      <c r="D733">
        <f>US_Accidents_Dec20_updated[[#This Row],[Severity]]-1</f>
        <v>2</v>
      </c>
      <c r="E733">
        <f>HOUR(US_Accidents_Dec20_updated[[#This Row],[Start_Time]])</f>
        <v>18</v>
      </c>
      <c r="F733">
        <f>DAY(US_Accidents_Dec20_updated[[#This Row],[Start_Time]])</f>
        <v>18</v>
      </c>
      <c r="G733">
        <f>MONTH(US_Accidents_Dec20_updated[[#This Row],[Start_Time]])</f>
        <v>10</v>
      </c>
      <c r="H733" t="str">
        <f>US_Accidents_Dec20_updated[[#This Row],[Description]]</f>
        <v>At CO-30/6th Ave/Exit 9 - Accident.</v>
      </c>
      <c r="I733" t="s">
        <v>50</v>
      </c>
      <c r="J733">
        <f>IF(US_Accidents_Dec20_updated[[#This Row],[Visibility(mi)]]&gt;30, 30, MROUND(US_Accidents_Dec20_updated[[#This Row],[Visibility(mi)]],5))</f>
        <v>10</v>
      </c>
      <c r="K733">
        <f>MROUND(US_Accidents_Dec20_updated[[#This Row],[Wind_Speed(mph)]],5)</f>
        <v>10</v>
      </c>
      <c r="L733">
        <f>IF(US_Accidents_Dec20_updated[[#This Row],[Precipitation(in)]]&gt;0.1, 0.1, US_Accidents_Dec20_updated[[#This Row],[Precipitation(in)]])</f>
        <v>0</v>
      </c>
    </row>
    <row r="734" spans="1:12" x14ac:dyDescent="0.25">
      <c r="A734" t="str">
        <f>US_Accidents_Dec20_updated[[#This Row],[ID]]</f>
        <v>A-3808891</v>
      </c>
      <c r="B734">
        <f>US_Accidents_Dec20_updated[[#This Row],[Start_Lat]]</f>
        <v>39.885210000000001</v>
      </c>
      <c r="C734">
        <f>US_Accidents_Dec20_updated[[#This Row],[Start_Lng]]</f>
        <v>-104.98766000000001</v>
      </c>
      <c r="D734">
        <f>US_Accidents_Dec20_updated[[#This Row],[Severity]]-1</f>
        <v>2</v>
      </c>
      <c r="E734">
        <f>HOUR(US_Accidents_Dec20_updated[[#This Row],[Start_Time]])</f>
        <v>20</v>
      </c>
      <c r="F734">
        <f>DAY(US_Accidents_Dec20_updated[[#This Row],[Start_Time]])</f>
        <v>18</v>
      </c>
      <c r="G734">
        <f>MONTH(US_Accidents_Dec20_updated[[#This Row],[Start_Time]])</f>
        <v>10</v>
      </c>
      <c r="H734" t="str">
        <f>US_Accidents_Dec20_updated[[#This Row],[Description]]</f>
        <v>At 104th Ave/Exit 221 - Accident.</v>
      </c>
      <c r="I734" t="s">
        <v>50</v>
      </c>
      <c r="J734">
        <f>IF(US_Accidents_Dec20_updated[[#This Row],[Visibility(mi)]]&gt;30, 30, MROUND(US_Accidents_Dec20_updated[[#This Row],[Visibility(mi)]],5))</f>
        <v>30</v>
      </c>
      <c r="K734">
        <f>MROUND(US_Accidents_Dec20_updated[[#This Row],[Wind_Speed(mph)]],5)</f>
        <v>30</v>
      </c>
      <c r="L734">
        <f>IF(US_Accidents_Dec20_updated[[#This Row],[Precipitation(in)]]&gt;0.1, 0.1, US_Accidents_Dec20_updated[[#This Row],[Precipitation(in)]])</f>
        <v>0</v>
      </c>
    </row>
    <row r="735" spans="1:12" x14ac:dyDescent="0.25">
      <c r="A735" t="str">
        <f>US_Accidents_Dec20_updated[[#This Row],[ID]]</f>
        <v>A-3810237</v>
      </c>
      <c r="B735">
        <f>US_Accidents_Dec20_updated[[#This Row],[Start_Lat]]</f>
        <v>39.636229999999998</v>
      </c>
      <c r="C735">
        <f>US_Accidents_Dec20_updated[[#This Row],[Start_Lng]]</f>
        <v>-105.16812</v>
      </c>
      <c r="D735">
        <f>US_Accidents_Dec20_updated[[#This Row],[Severity]]-1</f>
        <v>2</v>
      </c>
      <c r="E735">
        <f>HOUR(US_Accidents_Dec20_updated[[#This Row],[Start_Time]])</f>
        <v>6</v>
      </c>
      <c r="F735">
        <f>DAY(US_Accidents_Dec20_updated[[#This Row],[Start_Time]])</f>
        <v>19</v>
      </c>
      <c r="G735">
        <f>MONTH(US_Accidents_Dec20_updated[[#This Row],[Start_Time]])</f>
        <v>10</v>
      </c>
      <c r="H735" t="str">
        <f>US_Accidents_Dec20_updated[[#This Row],[Description]]</f>
        <v>At CO-470 - Accident.</v>
      </c>
      <c r="I735" t="s">
        <v>50</v>
      </c>
      <c r="J735">
        <f>IF(US_Accidents_Dec20_updated[[#This Row],[Visibility(mi)]]&gt;30, 30, MROUND(US_Accidents_Dec20_updated[[#This Row],[Visibility(mi)]],5))</f>
        <v>30</v>
      </c>
      <c r="K735">
        <f>MROUND(US_Accidents_Dec20_updated[[#This Row],[Wind_Speed(mph)]],5)</f>
        <v>15</v>
      </c>
      <c r="L735">
        <f>IF(US_Accidents_Dec20_updated[[#This Row],[Precipitation(in)]]&gt;0.1, 0.1, US_Accidents_Dec20_updated[[#This Row],[Precipitation(in)]])</f>
        <v>0</v>
      </c>
    </row>
    <row r="736" spans="1:12" x14ac:dyDescent="0.25">
      <c r="A736" t="str">
        <f>US_Accidents_Dec20_updated[[#This Row],[ID]]</f>
        <v>A-3810239</v>
      </c>
      <c r="B736">
        <f>US_Accidents_Dec20_updated[[#This Row],[Start_Lat]]</f>
        <v>39.619759999999999</v>
      </c>
      <c r="C736">
        <f>US_Accidents_Dec20_updated[[#This Row],[Start_Lng]]</f>
        <v>-104.8994</v>
      </c>
      <c r="D736">
        <f>US_Accidents_Dec20_updated[[#This Row],[Severity]]-1</f>
        <v>2</v>
      </c>
      <c r="E736">
        <f>HOUR(US_Accidents_Dec20_updated[[#This Row],[Start_Time]])</f>
        <v>7</v>
      </c>
      <c r="F736">
        <f>DAY(US_Accidents_Dec20_updated[[#This Row],[Start_Time]])</f>
        <v>19</v>
      </c>
      <c r="G736">
        <f>MONTH(US_Accidents_Dec20_updated[[#This Row],[Start_Time]])</f>
        <v>10</v>
      </c>
      <c r="H736" t="str">
        <f>US_Accidents_Dec20_updated[[#This Row],[Description]]</f>
        <v>At Orchard Rd/Exit 198 - Accident.</v>
      </c>
      <c r="I736" t="s">
        <v>50</v>
      </c>
      <c r="J736">
        <f>IF(US_Accidents_Dec20_updated[[#This Row],[Visibility(mi)]]&gt;30, 30, MROUND(US_Accidents_Dec20_updated[[#This Row],[Visibility(mi)]],5))</f>
        <v>10</v>
      </c>
      <c r="K736">
        <f>MROUND(US_Accidents_Dec20_updated[[#This Row],[Wind_Speed(mph)]],5)</f>
        <v>5</v>
      </c>
      <c r="L736">
        <f>IF(US_Accidents_Dec20_updated[[#This Row],[Precipitation(in)]]&gt;0.1, 0.1, US_Accidents_Dec20_updated[[#This Row],[Precipitation(in)]])</f>
        <v>0</v>
      </c>
    </row>
    <row r="737" spans="1:12" x14ac:dyDescent="0.25">
      <c r="A737" t="str">
        <f>US_Accidents_Dec20_updated[[#This Row],[ID]]</f>
        <v>A-3810241</v>
      </c>
      <c r="B737">
        <f>US_Accidents_Dec20_updated[[#This Row],[Start_Lat]]</f>
        <v>39.781190000000002</v>
      </c>
      <c r="C737">
        <f>US_Accidents_Dec20_updated[[#This Row],[Start_Lng]]</f>
        <v>-104.99408</v>
      </c>
      <c r="D737">
        <f>US_Accidents_Dec20_updated[[#This Row],[Severity]]-1</f>
        <v>2</v>
      </c>
      <c r="E737">
        <f>HOUR(US_Accidents_Dec20_updated[[#This Row],[Start_Time]])</f>
        <v>8</v>
      </c>
      <c r="F737">
        <f>DAY(US_Accidents_Dec20_updated[[#This Row],[Start_Time]])</f>
        <v>19</v>
      </c>
      <c r="G737">
        <f>MONTH(US_Accidents_Dec20_updated[[#This Row],[Start_Time]])</f>
        <v>10</v>
      </c>
      <c r="H737" t="str">
        <f>US_Accidents_Dec20_updated[[#This Row],[Description]]</f>
        <v>At I-25/US-87/Valley Hwy/Exit 274 - Accident.</v>
      </c>
      <c r="I737" t="s">
        <v>50</v>
      </c>
      <c r="J737">
        <f>IF(US_Accidents_Dec20_updated[[#This Row],[Visibility(mi)]]&gt;30, 30, MROUND(US_Accidents_Dec20_updated[[#This Row],[Visibility(mi)]],5))</f>
        <v>10</v>
      </c>
      <c r="K737">
        <f>MROUND(US_Accidents_Dec20_updated[[#This Row],[Wind_Speed(mph)]],5)</f>
        <v>5</v>
      </c>
      <c r="L737">
        <f>IF(US_Accidents_Dec20_updated[[#This Row],[Precipitation(in)]]&gt;0.1, 0.1, US_Accidents_Dec20_updated[[#This Row],[Precipitation(in)]])</f>
        <v>0</v>
      </c>
    </row>
    <row r="738" spans="1:12" x14ac:dyDescent="0.25">
      <c r="A738" t="str">
        <f>US_Accidents_Dec20_updated[[#This Row],[ID]]</f>
        <v>A-3810242</v>
      </c>
      <c r="B738">
        <f>US_Accidents_Dec20_updated[[#This Row],[Start_Lat]]</f>
        <v>38.203620000000001</v>
      </c>
      <c r="C738">
        <f>US_Accidents_Dec20_updated[[#This Row],[Start_Lng]]</f>
        <v>-103.81308</v>
      </c>
      <c r="D738">
        <f>US_Accidents_Dec20_updated[[#This Row],[Severity]]-1</f>
        <v>2</v>
      </c>
      <c r="E738">
        <f>HOUR(US_Accidents_Dec20_updated[[#This Row],[Start_Time]])</f>
        <v>9</v>
      </c>
      <c r="F738">
        <f>DAY(US_Accidents_Dec20_updated[[#This Row],[Start_Time]])</f>
        <v>19</v>
      </c>
      <c r="G738">
        <f>MONTH(US_Accidents_Dec20_updated[[#This Row],[Start_Time]])</f>
        <v>10</v>
      </c>
      <c r="H738" t="str">
        <f>US_Accidents_Dec20_updated[[#This Row],[Description]]</f>
        <v>At CO-207/Broadway - Accident.</v>
      </c>
      <c r="I738" t="s">
        <v>50</v>
      </c>
      <c r="J738">
        <f>IF(US_Accidents_Dec20_updated[[#This Row],[Visibility(mi)]]&gt;30, 30, MROUND(US_Accidents_Dec20_updated[[#This Row],[Visibility(mi)]],5))</f>
        <v>10</v>
      </c>
      <c r="K738">
        <f>MROUND(US_Accidents_Dec20_updated[[#This Row],[Wind_Speed(mph)]],5)</f>
        <v>5</v>
      </c>
      <c r="L738">
        <f>IF(US_Accidents_Dec20_updated[[#This Row],[Precipitation(in)]]&gt;0.1, 0.1, US_Accidents_Dec20_updated[[#This Row],[Precipitation(in)]])</f>
        <v>0</v>
      </c>
    </row>
    <row r="739" spans="1:12" x14ac:dyDescent="0.25">
      <c r="A739" t="str">
        <f>US_Accidents_Dec20_updated[[#This Row],[ID]]</f>
        <v>A-3810243</v>
      </c>
      <c r="B739">
        <f>US_Accidents_Dec20_updated[[#This Row],[Start_Lat]]</f>
        <v>39.780079999999998</v>
      </c>
      <c r="C739">
        <f>US_Accidents_Dec20_updated[[#This Row],[Start_Lng]]</f>
        <v>-104.93646</v>
      </c>
      <c r="D739">
        <f>US_Accidents_Dec20_updated[[#This Row],[Severity]]-1</f>
        <v>2</v>
      </c>
      <c r="E739">
        <f>HOUR(US_Accidents_Dec20_updated[[#This Row],[Start_Time]])</f>
        <v>9</v>
      </c>
      <c r="F739">
        <f>DAY(US_Accidents_Dec20_updated[[#This Row],[Start_Time]])</f>
        <v>19</v>
      </c>
      <c r="G739">
        <f>MONTH(US_Accidents_Dec20_updated[[#This Row],[Start_Time]])</f>
        <v>10</v>
      </c>
      <c r="H739" t="str">
        <f>US_Accidents_Dec20_updated[[#This Row],[Description]]</f>
        <v>At Dahlia St/Exit 277 - Accident.</v>
      </c>
      <c r="I739" t="s">
        <v>50</v>
      </c>
      <c r="J739">
        <f>IF(US_Accidents_Dec20_updated[[#This Row],[Visibility(mi)]]&gt;30, 30, MROUND(US_Accidents_Dec20_updated[[#This Row],[Visibility(mi)]],5))</f>
        <v>10</v>
      </c>
      <c r="K739">
        <f>MROUND(US_Accidents_Dec20_updated[[#This Row],[Wind_Speed(mph)]],5)</f>
        <v>10</v>
      </c>
      <c r="L739">
        <f>IF(US_Accidents_Dec20_updated[[#This Row],[Precipitation(in)]]&gt;0.1, 0.1, US_Accidents_Dec20_updated[[#This Row],[Precipitation(in)]])</f>
        <v>0</v>
      </c>
    </row>
    <row r="740" spans="1:12" x14ac:dyDescent="0.25">
      <c r="A740" t="str">
        <f>US_Accidents_Dec20_updated[[#This Row],[ID]]</f>
        <v>A-3810247</v>
      </c>
      <c r="B740">
        <f>US_Accidents_Dec20_updated[[#This Row],[Start_Lat]]</f>
        <v>39.885210000000001</v>
      </c>
      <c r="C740">
        <f>US_Accidents_Dec20_updated[[#This Row],[Start_Lng]]</f>
        <v>-104.98766000000001</v>
      </c>
      <c r="D740">
        <f>US_Accidents_Dec20_updated[[#This Row],[Severity]]-1</f>
        <v>2</v>
      </c>
      <c r="E740">
        <f>HOUR(US_Accidents_Dec20_updated[[#This Row],[Start_Time]])</f>
        <v>12</v>
      </c>
      <c r="F740">
        <f>DAY(US_Accidents_Dec20_updated[[#This Row],[Start_Time]])</f>
        <v>19</v>
      </c>
      <c r="G740">
        <f>MONTH(US_Accidents_Dec20_updated[[#This Row],[Start_Time]])</f>
        <v>10</v>
      </c>
      <c r="H740" t="str">
        <f>US_Accidents_Dec20_updated[[#This Row],[Description]]</f>
        <v>At 104th Ave/Exit 221 - Accident.</v>
      </c>
      <c r="I740" t="s">
        <v>50</v>
      </c>
      <c r="J740">
        <f>IF(US_Accidents_Dec20_updated[[#This Row],[Visibility(mi)]]&gt;30, 30, MROUND(US_Accidents_Dec20_updated[[#This Row],[Visibility(mi)]],5))</f>
        <v>10</v>
      </c>
      <c r="K740">
        <f>MROUND(US_Accidents_Dec20_updated[[#This Row],[Wind_Speed(mph)]],5)</f>
        <v>10</v>
      </c>
      <c r="L740">
        <f>IF(US_Accidents_Dec20_updated[[#This Row],[Precipitation(in)]]&gt;0.1, 0.1, US_Accidents_Dec20_updated[[#This Row],[Precipitation(in)]])</f>
        <v>0</v>
      </c>
    </row>
    <row r="741" spans="1:12" x14ac:dyDescent="0.25">
      <c r="A741" t="str">
        <f>US_Accidents_Dec20_updated[[#This Row],[ID]]</f>
        <v>A-3810253</v>
      </c>
      <c r="B741">
        <f>US_Accidents_Dec20_updated[[#This Row],[Start_Lat]]</f>
        <v>39.885210000000001</v>
      </c>
      <c r="C741">
        <f>US_Accidents_Dec20_updated[[#This Row],[Start_Lng]]</f>
        <v>-104.98766000000001</v>
      </c>
      <c r="D741">
        <f>US_Accidents_Dec20_updated[[#This Row],[Severity]]-1</f>
        <v>2</v>
      </c>
      <c r="E741">
        <f>HOUR(US_Accidents_Dec20_updated[[#This Row],[Start_Time]])</f>
        <v>12</v>
      </c>
      <c r="F741">
        <f>DAY(US_Accidents_Dec20_updated[[#This Row],[Start_Time]])</f>
        <v>19</v>
      </c>
      <c r="G741">
        <f>MONTH(US_Accidents_Dec20_updated[[#This Row],[Start_Time]])</f>
        <v>10</v>
      </c>
      <c r="H741" t="str">
        <f>US_Accidents_Dec20_updated[[#This Row],[Description]]</f>
        <v>At 104th Ave/Exit 221 - Accident.</v>
      </c>
      <c r="I741" t="s">
        <v>50</v>
      </c>
      <c r="J741">
        <f>IF(US_Accidents_Dec20_updated[[#This Row],[Visibility(mi)]]&gt;30, 30, MROUND(US_Accidents_Dec20_updated[[#This Row],[Visibility(mi)]],5))</f>
        <v>10</v>
      </c>
      <c r="K741">
        <f>MROUND(US_Accidents_Dec20_updated[[#This Row],[Wind_Speed(mph)]],5)</f>
        <v>10</v>
      </c>
      <c r="L741">
        <f>IF(US_Accidents_Dec20_updated[[#This Row],[Precipitation(in)]]&gt;0.1, 0.1, US_Accidents_Dec20_updated[[#This Row],[Precipitation(in)]])</f>
        <v>0</v>
      </c>
    </row>
    <row r="742" spans="1:12" x14ac:dyDescent="0.25">
      <c r="A742" t="str">
        <f>US_Accidents_Dec20_updated[[#This Row],[ID]]</f>
        <v>A-3810254</v>
      </c>
      <c r="B742">
        <f>US_Accidents_Dec20_updated[[#This Row],[Start_Lat]]</f>
        <v>38.230899999999998</v>
      </c>
      <c r="C742">
        <f>US_Accidents_Dec20_updated[[#This Row],[Start_Lng]]</f>
        <v>-104.61384</v>
      </c>
      <c r="D742">
        <f>US_Accidents_Dec20_updated[[#This Row],[Severity]]-1</f>
        <v>2</v>
      </c>
      <c r="E742">
        <f>HOUR(US_Accidents_Dec20_updated[[#This Row],[Start_Time]])</f>
        <v>14</v>
      </c>
      <c r="F742">
        <f>DAY(US_Accidents_Dec20_updated[[#This Row],[Start_Time]])</f>
        <v>19</v>
      </c>
      <c r="G742">
        <f>MONTH(US_Accidents_Dec20_updated[[#This Row],[Start_Time]])</f>
        <v>10</v>
      </c>
      <c r="H742" t="str">
        <f>US_Accidents_Dec20_updated[[#This Row],[Description]]</f>
        <v>At Indiana Ave/Exit 96 - Accident.</v>
      </c>
      <c r="I742" t="s">
        <v>50</v>
      </c>
      <c r="J742">
        <f>IF(US_Accidents_Dec20_updated[[#This Row],[Visibility(mi)]]&gt;30, 30, MROUND(US_Accidents_Dec20_updated[[#This Row],[Visibility(mi)]],5))</f>
        <v>10</v>
      </c>
      <c r="K742">
        <f>MROUND(US_Accidents_Dec20_updated[[#This Row],[Wind_Speed(mph)]],5)</f>
        <v>10</v>
      </c>
      <c r="L742">
        <f>IF(US_Accidents_Dec20_updated[[#This Row],[Precipitation(in)]]&gt;0.1, 0.1, US_Accidents_Dec20_updated[[#This Row],[Precipitation(in)]])</f>
        <v>0</v>
      </c>
    </row>
    <row r="743" spans="1:12" x14ac:dyDescent="0.25">
      <c r="A743" t="str">
        <f>US_Accidents_Dec20_updated[[#This Row],[ID]]</f>
        <v>A-3810260</v>
      </c>
      <c r="B743">
        <f>US_Accidents_Dec20_updated[[#This Row],[Start_Lat]]</f>
        <v>39.90016</v>
      </c>
      <c r="C743">
        <f>US_Accidents_Dec20_updated[[#This Row],[Start_Lng]]</f>
        <v>-104.98815999999999</v>
      </c>
      <c r="D743">
        <f>US_Accidents_Dec20_updated[[#This Row],[Severity]]-1</f>
        <v>2</v>
      </c>
      <c r="E743">
        <f>HOUR(US_Accidents_Dec20_updated[[#This Row],[Start_Time]])</f>
        <v>15</v>
      </c>
      <c r="F743">
        <f>DAY(US_Accidents_Dec20_updated[[#This Row],[Start_Time]])</f>
        <v>19</v>
      </c>
      <c r="G743">
        <f>MONTH(US_Accidents_Dec20_updated[[#This Row],[Start_Time]])</f>
        <v>10</v>
      </c>
      <c r="H743" t="str">
        <f>US_Accidents_Dec20_updated[[#This Row],[Description]]</f>
        <v>At 104th Ave/Exit 221 - Accident.</v>
      </c>
      <c r="I743" t="s">
        <v>50</v>
      </c>
      <c r="J743">
        <f>IF(US_Accidents_Dec20_updated[[#This Row],[Visibility(mi)]]&gt;30, 30, MROUND(US_Accidents_Dec20_updated[[#This Row],[Visibility(mi)]],5))</f>
        <v>30</v>
      </c>
      <c r="K743">
        <f>MROUND(US_Accidents_Dec20_updated[[#This Row],[Wind_Speed(mph)]],5)</f>
        <v>5</v>
      </c>
      <c r="L743">
        <f>IF(US_Accidents_Dec20_updated[[#This Row],[Precipitation(in)]]&gt;0.1, 0.1, US_Accidents_Dec20_updated[[#This Row],[Precipitation(in)]])</f>
        <v>0</v>
      </c>
    </row>
    <row r="744" spans="1:12" x14ac:dyDescent="0.25">
      <c r="A744" t="str">
        <f>US_Accidents_Dec20_updated[[#This Row],[ID]]</f>
        <v>A-3810261</v>
      </c>
      <c r="B744">
        <f>US_Accidents_Dec20_updated[[#This Row],[Start_Lat]]</f>
        <v>39.183529999999998</v>
      </c>
      <c r="C744">
        <f>US_Accidents_Dec20_updated[[#This Row],[Start_Lng]]</f>
        <v>-104.85035999999999</v>
      </c>
      <c r="D744">
        <f>US_Accidents_Dec20_updated[[#This Row],[Severity]]-1</f>
        <v>2</v>
      </c>
      <c r="E744">
        <f>HOUR(US_Accidents_Dec20_updated[[#This Row],[Start_Time]])</f>
        <v>15</v>
      </c>
      <c r="F744">
        <f>DAY(US_Accidents_Dec20_updated[[#This Row],[Start_Time]])</f>
        <v>19</v>
      </c>
      <c r="G744">
        <f>MONTH(US_Accidents_Dec20_updated[[#This Row],[Start_Time]])</f>
        <v>10</v>
      </c>
      <c r="H744" t="str">
        <f>US_Accidents_Dec20_updated[[#This Row],[Description]]</f>
        <v>At County Line Rd/Exit 163 - Accident.</v>
      </c>
      <c r="I744" t="s">
        <v>50</v>
      </c>
      <c r="J744">
        <f>IF(US_Accidents_Dec20_updated[[#This Row],[Visibility(mi)]]&gt;30, 30, MROUND(US_Accidents_Dec20_updated[[#This Row],[Visibility(mi)]],5))</f>
        <v>10</v>
      </c>
      <c r="K744">
        <f>MROUND(US_Accidents_Dec20_updated[[#This Row],[Wind_Speed(mph)]],5)</f>
        <v>10</v>
      </c>
      <c r="L744">
        <f>IF(US_Accidents_Dec20_updated[[#This Row],[Precipitation(in)]]&gt;0.1, 0.1, US_Accidents_Dec20_updated[[#This Row],[Precipitation(in)]])</f>
        <v>0</v>
      </c>
    </row>
    <row r="745" spans="1:12" x14ac:dyDescent="0.25">
      <c r="A745" t="str">
        <f>US_Accidents_Dec20_updated[[#This Row],[ID]]</f>
        <v>A-3810263</v>
      </c>
      <c r="B745">
        <f>US_Accidents_Dec20_updated[[#This Row],[Start_Lat]]</f>
        <v>39.783380000000001</v>
      </c>
      <c r="C745">
        <f>US_Accidents_Dec20_updated[[#This Row],[Start_Lng]]</f>
        <v>-105.00958</v>
      </c>
      <c r="D745">
        <f>US_Accidents_Dec20_updated[[#This Row],[Severity]]-1</f>
        <v>2</v>
      </c>
      <c r="E745">
        <f>HOUR(US_Accidents_Dec20_updated[[#This Row],[Start_Time]])</f>
        <v>16</v>
      </c>
      <c r="F745">
        <f>DAY(US_Accidents_Dec20_updated[[#This Row],[Start_Time]])</f>
        <v>19</v>
      </c>
      <c r="G745">
        <f>MONTH(US_Accidents_Dec20_updated[[#This Row],[Start_Time]])</f>
        <v>10</v>
      </c>
      <c r="H745" t="str">
        <f>US_Accidents_Dec20_updated[[#This Row],[Description]]</f>
        <v>At Pecos St/Exit 273 - Accident.</v>
      </c>
      <c r="I745" t="s">
        <v>50</v>
      </c>
      <c r="J745">
        <f>IF(US_Accidents_Dec20_updated[[#This Row],[Visibility(mi)]]&gt;30, 30, MROUND(US_Accidents_Dec20_updated[[#This Row],[Visibility(mi)]],5))</f>
        <v>30</v>
      </c>
      <c r="K745">
        <f>MROUND(US_Accidents_Dec20_updated[[#This Row],[Wind_Speed(mph)]],5)</f>
        <v>10</v>
      </c>
      <c r="L745">
        <f>IF(US_Accidents_Dec20_updated[[#This Row],[Precipitation(in)]]&gt;0.1, 0.1, US_Accidents_Dec20_updated[[#This Row],[Precipitation(in)]])</f>
        <v>0</v>
      </c>
    </row>
    <row r="746" spans="1:12" x14ac:dyDescent="0.25">
      <c r="A746" t="str">
        <f>US_Accidents_Dec20_updated[[#This Row],[ID]]</f>
        <v>A-3810266</v>
      </c>
      <c r="B746">
        <f>US_Accidents_Dec20_updated[[#This Row],[Start_Lat]]</f>
        <v>39.77657</v>
      </c>
      <c r="C746">
        <f>US_Accidents_Dec20_updated[[#This Row],[Start_Lng]]</f>
        <v>-104.87665</v>
      </c>
      <c r="D746">
        <f>US_Accidents_Dec20_updated[[#This Row],[Severity]]-1</f>
        <v>2</v>
      </c>
      <c r="E746">
        <f>HOUR(US_Accidents_Dec20_updated[[#This Row],[Start_Time]])</f>
        <v>16</v>
      </c>
      <c r="F746">
        <f>DAY(US_Accidents_Dec20_updated[[#This Row],[Start_Time]])</f>
        <v>19</v>
      </c>
      <c r="G746">
        <f>MONTH(US_Accidents_Dec20_updated[[#This Row],[Start_Time]])</f>
        <v>10</v>
      </c>
      <c r="H746" t="str">
        <f>US_Accidents_Dec20_updated[[#This Row],[Description]]</f>
        <v>At Havana Street/Exit 280 - Accident.</v>
      </c>
      <c r="I746" t="s">
        <v>50</v>
      </c>
      <c r="J746">
        <f>IF(US_Accidents_Dec20_updated[[#This Row],[Visibility(mi)]]&gt;30, 30, MROUND(US_Accidents_Dec20_updated[[#This Row],[Visibility(mi)]],5))</f>
        <v>10</v>
      </c>
      <c r="K746">
        <f>MROUND(US_Accidents_Dec20_updated[[#This Row],[Wind_Speed(mph)]],5)</f>
        <v>10</v>
      </c>
      <c r="L746">
        <f>IF(US_Accidents_Dec20_updated[[#This Row],[Precipitation(in)]]&gt;0.1, 0.1, US_Accidents_Dec20_updated[[#This Row],[Precipitation(in)]])</f>
        <v>0</v>
      </c>
    </row>
    <row r="747" spans="1:12" x14ac:dyDescent="0.25">
      <c r="A747" t="str">
        <f>US_Accidents_Dec20_updated[[#This Row],[ID]]</f>
        <v>A-3810269</v>
      </c>
      <c r="B747">
        <f>US_Accidents_Dec20_updated[[#This Row],[Start_Lat]]</f>
        <v>39.770119999999999</v>
      </c>
      <c r="C747">
        <f>US_Accidents_Dec20_updated[[#This Row],[Start_Lng]]</f>
        <v>-104.99178999999999</v>
      </c>
      <c r="D747">
        <f>US_Accidents_Dec20_updated[[#This Row],[Severity]]-1</f>
        <v>2</v>
      </c>
      <c r="E747">
        <f>HOUR(US_Accidents_Dec20_updated[[#This Row],[Start_Time]])</f>
        <v>17</v>
      </c>
      <c r="F747">
        <f>DAY(US_Accidents_Dec20_updated[[#This Row],[Start_Time]])</f>
        <v>19</v>
      </c>
      <c r="G747">
        <f>MONTH(US_Accidents_Dec20_updated[[#This Row],[Start_Time]])</f>
        <v>10</v>
      </c>
      <c r="H747" t="str">
        <f>US_Accidents_Dec20_updated[[#This Row],[Description]]</f>
        <v>At I-70/Exit 214 - Accident.</v>
      </c>
      <c r="I747" t="s">
        <v>50</v>
      </c>
      <c r="J747">
        <f>IF(US_Accidents_Dec20_updated[[#This Row],[Visibility(mi)]]&gt;30, 30, MROUND(US_Accidents_Dec20_updated[[#This Row],[Visibility(mi)]],5))</f>
        <v>30</v>
      </c>
      <c r="K747">
        <f>MROUND(US_Accidents_Dec20_updated[[#This Row],[Wind_Speed(mph)]],5)</f>
        <v>5</v>
      </c>
      <c r="L747">
        <f>IF(US_Accidents_Dec20_updated[[#This Row],[Precipitation(in)]]&gt;0.1, 0.1, US_Accidents_Dec20_updated[[#This Row],[Precipitation(in)]])</f>
        <v>0</v>
      </c>
    </row>
    <row r="748" spans="1:12" x14ac:dyDescent="0.25">
      <c r="A748" t="str">
        <f>US_Accidents_Dec20_updated[[#This Row],[ID]]</f>
        <v>A-3810276</v>
      </c>
      <c r="B748">
        <f>US_Accidents_Dec20_updated[[#This Row],[Start_Lat]]</f>
        <v>38.260980000000004</v>
      </c>
      <c r="C748">
        <f>US_Accidents_Dec20_updated[[#This Row],[Start_Lng]]</f>
        <v>-104.60522</v>
      </c>
      <c r="D748">
        <f>US_Accidents_Dec20_updated[[#This Row],[Severity]]-1</f>
        <v>2</v>
      </c>
      <c r="E748">
        <f>HOUR(US_Accidents_Dec20_updated[[#This Row],[Start_Time]])</f>
        <v>22</v>
      </c>
      <c r="F748">
        <f>DAY(US_Accidents_Dec20_updated[[#This Row],[Start_Time]])</f>
        <v>19</v>
      </c>
      <c r="G748">
        <f>MONTH(US_Accidents_Dec20_updated[[#This Row],[Start_Time]])</f>
        <v>10</v>
      </c>
      <c r="H748" t="str">
        <f>US_Accidents_Dec20_updated[[#This Row],[Description]]</f>
        <v>At Santa Fe Ave/Ilex St/Exit 98 - Accident.</v>
      </c>
      <c r="I748" t="s">
        <v>50</v>
      </c>
      <c r="J748">
        <f>IF(US_Accidents_Dec20_updated[[#This Row],[Visibility(mi)]]&gt;30, 30, MROUND(US_Accidents_Dec20_updated[[#This Row],[Visibility(mi)]],5))</f>
        <v>10</v>
      </c>
      <c r="K748">
        <f>MROUND(US_Accidents_Dec20_updated[[#This Row],[Wind_Speed(mph)]],5)</f>
        <v>10</v>
      </c>
      <c r="L748">
        <f>IF(US_Accidents_Dec20_updated[[#This Row],[Precipitation(in)]]&gt;0.1, 0.1, US_Accidents_Dec20_updated[[#This Row],[Precipitation(in)]])</f>
        <v>0</v>
      </c>
    </row>
    <row r="749" spans="1:12" x14ac:dyDescent="0.25">
      <c r="A749" t="str">
        <f>US_Accidents_Dec20_updated[[#This Row],[ID]]</f>
        <v>A-3810286</v>
      </c>
      <c r="B749">
        <f>US_Accidents_Dec20_updated[[#This Row],[Start_Lat]]</f>
        <v>38.262079999999997</v>
      </c>
      <c r="C749">
        <f>US_Accidents_Dec20_updated[[#This Row],[Start_Lng]]</f>
        <v>-104.60522</v>
      </c>
      <c r="D749">
        <f>US_Accidents_Dec20_updated[[#This Row],[Severity]]-1</f>
        <v>2</v>
      </c>
      <c r="E749">
        <f>HOUR(US_Accidents_Dec20_updated[[#This Row],[Start_Time]])</f>
        <v>22</v>
      </c>
      <c r="F749">
        <f>DAY(US_Accidents_Dec20_updated[[#This Row],[Start_Time]])</f>
        <v>19</v>
      </c>
      <c r="G749">
        <f>MONTH(US_Accidents_Dec20_updated[[#This Row],[Start_Time]])</f>
        <v>10</v>
      </c>
      <c r="H749" t="str">
        <f>US_Accidents_Dec20_updated[[#This Row],[Description]]</f>
        <v>Between 1st St/Exit 98 and El Dorado Ave/Exit 97B - Accident.</v>
      </c>
      <c r="I749" t="s">
        <v>50</v>
      </c>
      <c r="J749">
        <f>IF(US_Accidents_Dec20_updated[[#This Row],[Visibility(mi)]]&gt;30, 30, MROUND(US_Accidents_Dec20_updated[[#This Row],[Visibility(mi)]],5))</f>
        <v>10</v>
      </c>
      <c r="K749">
        <f>MROUND(US_Accidents_Dec20_updated[[#This Row],[Wind_Speed(mph)]],5)</f>
        <v>5</v>
      </c>
      <c r="L749">
        <f>IF(US_Accidents_Dec20_updated[[#This Row],[Precipitation(in)]]&gt;0.1, 0.1, US_Accidents_Dec20_updated[[#This Row],[Precipitation(in)]])</f>
        <v>0</v>
      </c>
    </row>
    <row r="750" spans="1:12" x14ac:dyDescent="0.25">
      <c r="A750" t="str">
        <f>US_Accidents_Dec20_updated[[#This Row],[ID]]</f>
        <v>A-3811365</v>
      </c>
      <c r="B750">
        <f>US_Accidents_Dec20_updated[[#This Row],[Start_Lat]]</f>
        <v>39.625300000000003</v>
      </c>
      <c r="C750">
        <f>US_Accidents_Dec20_updated[[#This Row],[Start_Lng]]</f>
        <v>-106.50705000000001</v>
      </c>
      <c r="D750">
        <f>US_Accidents_Dec20_updated[[#This Row],[Severity]]-1</f>
        <v>2</v>
      </c>
      <c r="E750">
        <f>HOUR(US_Accidents_Dec20_updated[[#This Row],[Start_Time]])</f>
        <v>6</v>
      </c>
      <c r="F750">
        <f>DAY(US_Accidents_Dec20_updated[[#This Row],[Start_Time]])</f>
        <v>20</v>
      </c>
      <c r="G750">
        <f>MONTH(US_Accidents_Dec20_updated[[#This Row],[Start_Time]])</f>
        <v>10</v>
      </c>
      <c r="H750" t="str">
        <f>US_Accidents_Dec20_updated[[#This Row],[Description]]</f>
        <v>At William J Post Blvd - Accident.</v>
      </c>
      <c r="I750" t="s">
        <v>50</v>
      </c>
      <c r="J750">
        <f>IF(US_Accidents_Dec20_updated[[#This Row],[Visibility(mi)]]&gt;30, 30, MROUND(US_Accidents_Dec20_updated[[#This Row],[Visibility(mi)]],5))</f>
        <v>10</v>
      </c>
      <c r="K750">
        <f>MROUND(US_Accidents_Dec20_updated[[#This Row],[Wind_Speed(mph)]],5)</f>
        <v>5</v>
      </c>
      <c r="L750">
        <f>IF(US_Accidents_Dec20_updated[[#This Row],[Precipitation(in)]]&gt;0.1, 0.1, US_Accidents_Dec20_updated[[#This Row],[Precipitation(in)]])</f>
        <v>0</v>
      </c>
    </row>
    <row r="751" spans="1:12" x14ac:dyDescent="0.25">
      <c r="A751" t="str">
        <f>US_Accidents_Dec20_updated[[#This Row],[ID]]</f>
        <v>A-3811366</v>
      </c>
      <c r="B751">
        <f>US_Accidents_Dec20_updated[[#This Row],[Start_Lat]]</f>
        <v>39.625109999999999</v>
      </c>
      <c r="C751">
        <f>US_Accidents_Dec20_updated[[#This Row],[Start_Lng]]</f>
        <v>-106.50658</v>
      </c>
      <c r="D751">
        <f>US_Accidents_Dec20_updated[[#This Row],[Severity]]-1</f>
        <v>2</v>
      </c>
      <c r="E751">
        <f>HOUR(US_Accidents_Dec20_updated[[#This Row],[Start_Time]])</f>
        <v>6</v>
      </c>
      <c r="F751">
        <f>DAY(US_Accidents_Dec20_updated[[#This Row],[Start_Time]])</f>
        <v>20</v>
      </c>
      <c r="G751">
        <f>MONTH(US_Accidents_Dec20_updated[[#This Row],[Start_Time]])</f>
        <v>10</v>
      </c>
      <c r="H751" t="str">
        <f>US_Accidents_Dec20_updated[[#This Row],[Description]]</f>
        <v>At Avon Rd - Accident.</v>
      </c>
      <c r="I751" t="s">
        <v>50</v>
      </c>
      <c r="J751">
        <f>IF(US_Accidents_Dec20_updated[[#This Row],[Visibility(mi)]]&gt;30, 30, MROUND(US_Accidents_Dec20_updated[[#This Row],[Visibility(mi)]],5))</f>
        <v>10</v>
      </c>
      <c r="K751">
        <f>MROUND(US_Accidents_Dec20_updated[[#This Row],[Wind_Speed(mph)]],5)</f>
        <v>5</v>
      </c>
      <c r="L751">
        <f>IF(US_Accidents_Dec20_updated[[#This Row],[Precipitation(in)]]&gt;0.1, 0.1, US_Accidents_Dec20_updated[[#This Row],[Precipitation(in)]])</f>
        <v>0</v>
      </c>
    </row>
    <row r="752" spans="1:12" x14ac:dyDescent="0.25">
      <c r="A752" t="str">
        <f>US_Accidents_Dec20_updated[[#This Row],[ID]]</f>
        <v>A-3811368</v>
      </c>
      <c r="B752">
        <f>US_Accidents_Dec20_updated[[#This Row],[Start_Lat]]</f>
        <v>39.348419999999997</v>
      </c>
      <c r="C752">
        <f>US_Accidents_Dec20_updated[[#This Row],[Start_Lng]]</f>
        <v>-105.83638999999999</v>
      </c>
      <c r="D752">
        <f>US_Accidents_Dec20_updated[[#This Row],[Severity]]-1</f>
        <v>2</v>
      </c>
      <c r="E752">
        <f>HOUR(US_Accidents_Dec20_updated[[#This Row],[Start_Time]])</f>
        <v>9</v>
      </c>
      <c r="F752">
        <f>DAY(US_Accidents_Dec20_updated[[#This Row],[Start_Time]])</f>
        <v>20</v>
      </c>
      <c r="G752">
        <f>MONTH(US_Accidents_Dec20_updated[[#This Row],[Start_Time]])</f>
        <v>10</v>
      </c>
      <c r="H752" t="str">
        <f>US_Accidents_Dec20_updated[[#This Row],[Description]]</f>
        <v>At CR-34/Packer Ln - Accident.</v>
      </c>
      <c r="I752" t="s">
        <v>1210</v>
      </c>
      <c r="J752">
        <f>IF(US_Accidents_Dec20_updated[[#This Row],[Visibility(mi)]]&gt;30, 30, MROUND(US_Accidents_Dec20_updated[[#This Row],[Visibility(mi)]],5))</f>
        <v>5</v>
      </c>
      <c r="K752">
        <f>MROUND(US_Accidents_Dec20_updated[[#This Row],[Wind_Speed(mph)]],5)</f>
        <v>15</v>
      </c>
      <c r="L752">
        <f>IF(US_Accidents_Dec20_updated[[#This Row],[Precipitation(in)]]&gt;0.1, 0.1, US_Accidents_Dec20_updated[[#This Row],[Precipitation(in)]])</f>
        <v>0</v>
      </c>
    </row>
    <row r="753" spans="1:12" x14ac:dyDescent="0.25">
      <c r="A753" t="str">
        <f>US_Accidents_Dec20_updated[[#This Row],[ID]]</f>
        <v>A-3811369</v>
      </c>
      <c r="B753">
        <f>US_Accidents_Dec20_updated[[#This Row],[Start_Lat]]</f>
        <v>39.345779999999998</v>
      </c>
      <c r="C753">
        <f>US_Accidents_Dec20_updated[[#This Row],[Start_Lng]]</f>
        <v>-105.84175999999999</v>
      </c>
      <c r="D753">
        <f>US_Accidents_Dec20_updated[[#This Row],[Severity]]-1</f>
        <v>2</v>
      </c>
      <c r="E753">
        <f>HOUR(US_Accidents_Dec20_updated[[#This Row],[Start_Time]])</f>
        <v>9</v>
      </c>
      <c r="F753">
        <f>DAY(US_Accidents_Dec20_updated[[#This Row],[Start_Time]])</f>
        <v>20</v>
      </c>
      <c r="G753">
        <f>MONTH(US_Accidents_Dec20_updated[[#This Row],[Start_Time]])</f>
        <v>10</v>
      </c>
      <c r="H753" t="str">
        <f>US_Accidents_Dec20_updated[[#This Row],[Description]]</f>
        <v>At CR-77/Tarryall Rd - Accident.</v>
      </c>
      <c r="I753" t="s">
        <v>1210</v>
      </c>
      <c r="J753">
        <f>IF(US_Accidents_Dec20_updated[[#This Row],[Visibility(mi)]]&gt;30, 30, MROUND(US_Accidents_Dec20_updated[[#This Row],[Visibility(mi)]],5))</f>
        <v>5</v>
      </c>
      <c r="K753">
        <f>MROUND(US_Accidents_Dec20_updated[[#This Row],[Wind_Speed(mph)]],5)</f>
        <v>15</v>
      </c>
      <c r="L753">
        <f>IF(US_Accidents_Dec20_updated[[#This Row],[Precipitation(in)]]&gt;0.1, 0.1, US_Accidents_Dec20_updated[[#This Row],[Precipitation(in)]])</f>
        <v>0</v>
      </c>
    </row>
    <row r="754" spans="1:12" x14ac:dyDescent="0.25">
      <c r="A754" t="str">
        <f>US_Accidents_Dec20_updated[[#This Row],[ID]]</f>
        <v>A-3811373</v>
      </c>
      <c r="B754">
        <f>US_Accidents_Dec20_updated[[#This Row],[Start_Lat]]</f>
        <v>39.856169999999999</v>
      </c>
      <c r="C754">
        <f>US_Accidents_Dec20_updated[[#This Row],[Start_Lng]]</f>
        <v>-104.98725</v>
      </c>
      <c r="D754">
        <f>US_Accidents_Dec20_updated[[#This Row],[Severity]]-1</f>
        <v>2</v>
      </c>
      <c r="E754">
        <f>HOUR(US_Accidents_Dec20_updated[[#This Row],[Start_Time]])</f>
        <v>12</v>
      </c>
      <c r="F754">
        <f>DAY(US_Accidents_Dec20_updated[[#This Row],[Start_Time]])</f>
        <v>20</v>
      </c>
      <c r="G754">
        <f>MONTH(US_Accidents_Dec20_updated[[#This Row],[Start_Time]])</f>
        <v>10</v>
      </c>
      <c r="H754" t="str">
        <f>US_Accidents_Dec20_updated[[#This Row],[Description]]</f>
        <v>At 84th Ave/Exit 219 - Accident.</v>
      </c>
      <c r="I754" t="s">
        <v>50</v>
      </c>
      <c r="J754">
        <f>IF(US_Accidents_Dec20_updated[[#This Row],[Visibility(mi)]]&gt;30, 30, MROUND(US_Accidents_Dec20_updated[[#This Row],[Visibility(mi)]],5))</f>
        <v>10</v>
      </c>
      <c r="K754">
        <f>MROUND(US_Accidents_Dec20_updated[[#This Row],[Wind_Speed(mph)]],5)</f>
        <v>35</v>
      </c>
      <c r="L754">
        <f>IF(US_Accidents_Dec20_updated[[#This Row],[Precipitation(in)]]&gt;0.1, 0.1, US_Accidents_Dec20_updated[[#This Row],[Precipitation(in)]])</f>
        <v>0</v>
      </c>
    </row>
    <row r="755" spans="1:12" x14ac:dyDescent="0.25">
      <c r="A755" t="str">
        <f>US_Accidents_Dec20_updated[[#This Row],[ID]]</f>
        <v>A-3811374</v>
      </c>
      <c r="B755">
        <f>US_Accidents_Dec20_updated[[#This Row],[Start_Lat]]</f>
        <v>39.642850000000003</v>
      </c>
      <c r="C755">
        <f>US_Accidents_Dec20_updated[[#This Row],[Start_Lng]]</f>
        <v>-106.37219</v>
      </c>
      <c r="D755">
        <f>US_Accidents_Dec20_updated[[#This Row],[Severity]]-1</f>
        <v>2</v>
      </c>
      <c r="E755">
        <f>HOUR(US_Accidents_Dec20_updated[[#This Row],[Start_Time]])</f>
        <v>14</v>
      </c>
      <c r="F755">
        <f>DAY(US_Accidents_Dec20_updated[[#This Row],[Start_Time]])</f>
        <v>20</v>
      </c>
      <c r="G755">
        <f>MONTH(US_Accidents_Dec20_updated[[#This Row],[Start_Time]])</f>
        <v>10</v>
      </c>
      <c r="H755" t="str">
        <f>US_Accidents_Dec20_updated[[#This Row],[Description]]</f>
        <v>At Bighorn Rd/Exit 180 - Accident.</v>
      </c>
      <c r="I755" t="s">
        <v>1210</v>
      </c>
      <c r="J755">
        <f>IF(US_Accidents_Dec20_updated[[#This Row],[Visibility(mi)]]&gt;30, 30, MROUND(US_Accidents_Dec20_updated[[#This Row],[Visibility(mi)]],5))</f>
        <v>5</v>
      </c>
      <c r="K755">
        <f>MROUND(US_Accidents_Dec20_updated[[#This Row],[Wind_Speed(mph)]],5)</f>
        <v>15</v>
      </c>
      <c r="L755">
        <f>IF(US_Accidents_Dec20_updated[[#This Row],[Precipitation(in)]]&gt;0.1, 0.1, US_Accidents_Dec20_updated[[#This Row],[Precipitation(in)]])</f>
        <v>0</v>
      </c>
    </row>
    <row r="756" spans="1:12" x14ac:dyDescent="0.25">
      <c r="A756" t="str">
        <f>US_Accidents_Dec20_updated[[#This Row],[ID]]</f>
        <v>A-3811376</v>
      </c>
      <c r="B756">
        <f>US_Accidents_Dec20_updated[[#This Row],[Start_Lat]]</f>
        <v>39.809629999999999</v>
      </c>
      <c r="C756">
        <f>US_Accidents_Dec20_updated[[#This Row],[Start_Lng]]</f>
        <v>-104.98308</v>
      </c>
      <c r="D756">
        <f>US_Accidents_Dec20_updated[[#This Row],[Severity]]-1</f>
        <v>2</v>
      </c>
      <c r="E756">
        <f>HOUR(US_Accidents_Dec20_updated[[#This Row],[Start_Time]])</f>
        <v>17</v>
      </c>
      <c r="F756">
        <f>DAY(US_Accidents_Dec20_updated[[#This Row],[Start_Time]])</f>
        <v>20</v>
      </c>
      <c r="G756">
        <f>MONTH(US_Accidents_Dec20_updated[[#This Row],[Start_Time]])</f>
        <v>10</v>
      </c>
      <c r="H756" t="str">
        <f>US_Accidents_Dec20_updated[[#This Row],[Description]]</f>
        <v>At I-76/Exit 216 - Accident.</v>
      </c>
      <c r="I756" t="s">
        <v>50</v>
      </c>
      <c r="J756">
        <f>IF(US_Accidents_Dec20_updated[[#This Row],[Visibility(mi)]]&gt;30, 30, MROUND(US_Accidents_Dec20_updated[[#This Row],[Visibility(mi)]],5))</f>
        <v>10</v>
      </c>
      <c r="K756">
        <f>MROUND(US_Accidents_Dec20_updated[[#This Row],[Wind_Speed(mph)]],5)</f>
        <v>25</v>
      </c>
      <c r="L756">
        <f>IF(US_Accidents_Dec20_updated[[#This Row],[Precipitation(in)]]&gt;0.1, 0.1, US_Accidents_Dec20_updated[[#This Row],[Precipitation(in)]])</f>
        <v>0</v>
      </c>
    </row>
    <row r="757" spans="1:12" x14ac:dyDescent="0.25">
      <c r="A757" t="str">
        <f>US_Accidents_Dec20_updated[[#This Row],[ID]]</f>
        <v>A-3811387</v>
      </c>
      <c r="B757">
        <f>US_Accidents_Dec20_updated[[#This Row],[Start_Lat]]</f>
        <v>39.697209999999998</v>
      </c>
      <c r="C757">
        <f>US_Accidents_Dec20_updated[[#This Row],[Start_Lng]]</f>
        <v>-105.87138</v>
      </c>
      <c r="D757">
        <f>US_Accidents_Dec20_updated[[#This Row],[Severity]]-1</f>
        <v>2</v>
      </c>
      <c r="E757">
        <f>HOUR(US_Accidents_Dec20_updated[[#This Row],[Start_Time]])</f>
        <v>21</v>
      </c>
      <c r="F757">
        <f>DAY(US_Accidents_Dec20_updated[[#This Row],[Start_Time]])</f>
        <v>20</v>
      </c>
      <c r="G757">
        <f>MONTH(US_Accidents_Dec20_updated[[#This Row],[Start_Time]])</f>
        <v>10</v>
      </c>
      <c r="H757" t="str">
        <f>US_Accidents_Dec20_updated[[#This Row],[Description]]</f>
        <v>At Herman Gulch Rd/Exit 218 - Accident.</v>
      </c>
      <c r="I757" t="s">
        <v>50</v>
      </c>
      <c r="J757">
        <f>IF(US_Accidents_Dec20_updated[[#This Row],[Visibility(mi)]]&gt;30, 30, MROUND(US_Accidents_Dec20_updated[[#This Row],[Visibility(mi)]],5))</f>
        <v>10</v>
      </c>
      <c r="K757">
        <f>MROUND(US_Accidents_Dec20_updated[[#This Row],[Wind_Speed(mph)]],5)</f>
        <v>5</v>
      </c>
      <c r="L757">
        <f>IF(US_Accidents_Dec20_updated[[#This Row],[Precipitation(in)]]&gt;0.1, 0.1, US_Accidents_Dec20_updated[[#This Row],[Precipitation(in)]])</f>
        <v>0</v>
      </c>
    </row>
    <row r="758" spans="1:12" x14ac:dyDescent="0.25">
      <c r="A758" t="str">
        <f>US_Accidents_Dec20_updated[[#This Row],[ID]]</f>
        <v>A-3812479</v>
      </c>
      <c r="B758">
        <f>US_Accidents_Dec20_updated[[#This Row],[Start_Lat]]</f>
        <v>39.725099999999998</v>
      </c>
      <c r="C758">
        <f>US_Accidents_Dec20_updated[[#This Row],[Start_Lng]]</f>
        <v>-105.19248</v>
      </c>
      <c r="D758">
        <f>US_Accidents_Dec20_updated[[#This Row],[Severity]]-1</f>
        <v>2</v>
      </c>
      <c r="E758">
        <f>HOUR(US_Accidents_Dec20_updated[[#This Row],[Start_Time]])</f>
        <v>7</v>
      </c>
      <c r="F758">
        <f>DAY(US_Accidents_Dec20_updated[[#This Row],[Start_Time]])</f>
        <v>21</v>
      </c>
      <c r="G758">
        <f>MONTH(US_Accidents_Dec20_updated[[#This Row],[Start_Time]])</f>
        <v>10</v>
      </c>
      <c r="H758" t="str">
        <f>US_Accidents_Dec20_updated[[#This Row],[Description]]</f>
        <v>At I-70-BL/US-40/W Colfax Ave - Accident.</v>
      </c>
      <c r="I758" t="s">
        <v>50</v>
      </c>
      <c r="J758">
        <f>IF(US_Accidents_Dec20_updated[[#This Row],[Visibility(mi)]]&gt;30, 30, MROUND(US_Accidents_Dec20_updated[[#This Row],[Visibility(mi)]],5))</f>
        <v>10</v>
      </c>
      <c r="K758">
        <f>MROUND(US_Accidents_Dec20_updated[[#This Row],[Wind_Speed(mph)]],5)</f>
        <v>10</v>
      </c>
      <c r="L758">
        <f>IF(US_Accidents_Dec20_updated[[#This Row],[Precipitation(in)]]&gt;0.1, 0.1, US_Accidents_Dec20_updated[[#This Row],[Precipitation(in)]])</f>
        <v>0</v>
      </c>
    </row>
    <row r="759" spans="1:12" x14ac:dyDescent="0.25">
      <c r="A759" t="str">
        <f>US_Accidents_Dec20_updated[[#This Row],[ID]]</f>
        <v>A-3812482</v>
      </c>
      <c r="B759">
        <f>US_Accidents_Dec20_updated[[#This Row],[Start_Lat]]</f>
        <v>39.723179999999999</v>
      </c>
      <c r="C759">
        <f>US_Accidents_Dec20_updated[[#This Row],[Start_Lng]]</f>
        <v>-105.0112</v>
      </c>
      <c r="D759">
        <f>US_Accidents_Dec20_updated[[#This Row],[Severity]]-1</f>
        <v>2</v>
      </c>
      <c r="E759">
        <f>HOUR(US_Accidents_Dec20_updated[[#This Row],[Start_Time]])</f>
        <v>6</v>
      </c>
      <c r="F759">
        <f>DAY(US_Accidents_Dec20_updated[[#This Row],[Start_Time]])</f>
        <v>21</v>
      </c>
      <c r="G759">
        <f>MONTH(US_Accidents_Dec20_updated[[#This Row],[Start_Time]])</f>
        <v>10</v>
      </c>
      <c r="H759" t="str">
        <f>US_Accidents_Dec20_updated[[#This Row],[Description]]</f>
        <v>At US-6/6th Ave/Exit 209 - Accident.</v>
      </c>
      <c r="I759" t="s">
        <v>50</v>
      </c>
      <c r="J759">
        <f>IF(US_Accidents_Dec20_updated[[#This Row],[Visibility(mi)]]&gt;30, 30, MROUND(US_Accidents_Dec20_updated[[#This Row],[Visibility(mi)]],5))</f>
        <v>10</v>
      </c>
      <c r="K759">
        <f>MROUND(US_Accidents_Dec20_updated[[#This Row],[Wind_Speed(mph)]],5)</f>
        <v>0</v>
      </c>
      <c r="L759">
        <f>IF(US_Accidents_Dec20_updated[[#This Row],[Precipitation(in)]]&gt;0.1, 0.1, US_Accidents_Dec20_updated[[#This Row],[Precipitation(in)]])</f>
        <v>0</v>
      </c>
    </row>
    <row r="760" spans="1:12" x14ac:dyDescent="0.25">
      <c r="A760" t="str">
        <f>US_Accidents_Dec20_updated[[#This Row],[ID]]</f>
        <v>A-3812495</v>
      </c>
      <c r="B760">
        <f>US_Accidents_Dec20_updated[[#This Row],[Start_Lat]]</f>
        <v>39.529859999999999</v>
      </c>
      <c r="C760">
        <f>US_Accidents_Dec20_updated[[#This Row],[Start_Lng]]</f>
        <v>-106.21612</v>
      </c>
      <c r="D760">
        <f>US_Accidents_Dec20_updated[[#This Row],[Severity]]-1</f>
        <v>3</v>
      </c>
      <c r="E760">
        <f>HOUR(US_Accidents_Dec20_updated[[#This Row],[Start_Time]])</f>
        <v>8</v>
      </c>
      <c r="F760">
        <f>DAY(US_Accidents_Dec20_updated[[#This Row],[Start_Time]])</f>
        <v>21</v>
      </c>
      <c r="G760">
        <f>MONTH(US_Accidents_Dec20_updated[[#This Row],[Start_Time]])</f>
        <v>10</v>
      </c>
      <c r="H760" t="str">
        <f>US_Accidents_Dec20_updated[[#This Row],[Description]]</f>
        <v>Closed between CO-91/Exit 195 and Bighorn Rd/Exit 180 - Road closed due to accident. Maintenance work.</v>
      </c>
      <c r="I760" t="s">
        <v>1210</v>
      </c>
      <c r="J760">
        <f>IF(US_Accidents_Dec20_updated[[#This Row],[Visibility(mi)]]&gt;30, 30, MROUND(US_Accidents_Dec20_updated[[#This Row],[Visibility(mi)]],5))</f>
        <v>0</v>
      </c>
      <c r="K760">
        <f>MROUND(US_Accidents_Dec20_updated[[#This Row],[Wind_Speed(mph)]],5)</f>
        <v>10</v>
      </c>
      <c r="L760">
        <f>IF(US_Accidents_Dec20_updated[[#This Row],[Precipitation(in)]]&gt;0.1, 0.1, US_Accidents_Dec20_updated[[#This Row],[Precipitation(in)]])</f>
        <v>0</v>
      </c>
    </row>
    <row r="761" spans="1:12" x14ac:dyDescent="0.25">
      <c r="A761" t="str">
        <f>US_Accidents_Dec20_updated[[#This Row],[ID]]</f>
        <v>A-3812498</v>
      </c>
      <c r="B761">
        <f>US_Accidents_Dec20_updated[[#This Row],[Start_Lat]]</f>
        <v>39.648710000000001</v>
      </c>
      <c r="C761">
        <f>US_Accidents_Dec20_updated[[#This Row],[Start_Lng]]</f>
        <v>-104.9161</v>
      </c>
      <c r="D761">
        <f>US_Accidents_Dec20_updated[[#This Row],[Severity]]-1</f>
        <v>2</v>
      </c>
      <c r="E761">
        <f>HOUR(US_Accidents_Dec20_updated[[#This Row],[Start_Time]])</f>
        <v>8</v>
      </c>
      <c r="F761">
        <f>DAY(US_Accidents_Dec20_updated[[#This Row],[Start_Time]])</f>
        <v>21</v>
      </c>
      <c r="G761">
        <f>MONTH(US_Accidents_Dec20_updated[[#This Row],[Start_Time]])</f>
        <v>10</v>
      </c>
      <c r="H761" t="str">
        <f>US_Accidents_Dec20_updated[[#This Row],[Description]]</f>
        <v>At I-225 - Accident.</v>
      </c>
      <c r="I761" t="s">
        <v>50</v>
      </c>
      <c r="J761">
        <f>IF(US_Accidents_Dec20_updated[[#This Row],[Visibility(mi)]]&gt;30, 30, MROUND(US_Accidents_Dec20_updated[[#This Row],[Visibility(mi)]],5))</f>
        <v>10</v>
      </c>
      <c r="K761">
        <f>MROUND(US_Accidents_Dec20_updated[[#This Row],[Wind_Speed(mph)]],5)</f>
        <v>5</v>
      </c>
      <c r="L761">
        <f>IF(US_Accidents_Dec20_updated[[#This Row],[Precipitation(in)]]&gt;0.1, 0.1, US_Accidents_Dec20_updated[[#This Row],[Precipitation(in)]])</f>
        <v>0</v>
      </c>
    </row>
    <row r="762" spans="1:12" x14ac:dyDescent="0.25">
      <c r="A762" t="str">
        <f>US_Accidents_Dec20_updated[[#This Row],[ID]]</f>
        <v>A-3812499</v>
      </c>
      <c r="B762">
        <f>US_Accidents_Dec20_updated[[#This Row],[Start_Lat]]</f>
        <v>40.24241</v>
      </c>
      <c r="C762">
        <f>US_Accidents_Dec20_updated[[#This Row],[Start_Lng]]</f>
        <v>-104.98003</v>
      </c>
      <c r="D762">
        <f>US_Accidents_Dec20_updated[[#This Row],[Severity]]-1</f>
        <v>2</v>
      </c>
      <c r="E762">
        <f>HOUR(US_Accidents_Dec20_updated[[#This Row],[Start_Time]])</f>
        <v>11</v>
      </c>
      <c r="F762">
        <f>DAY(US_Accidents_Dec20_updated[[#This Row],[Start_Time]])</f>
        <v>21</v>
      </c>
      <c r="G762">
        <f>MONTH(US_Accidents_Dec20_updated[[#This Row],[Start_Time]])</f>
        <v>10</v>
      </c>
      <c r="H762" t="str">
        <f>US_Accidents_Dec20_updated[[#This Row],[Description]]</f>
        <v>At CO-56/Exit 250 - Accident.</v>
      </c>
      <c r="I762" t="s">
        <v>50</v>
      </c>
      <c r="J762">
        <f>IF(US_Accidents_Dec20_updated[[#This Row],[Visibility(mi)]]&gt;30, 30, MROUND(US_Accidents_Dec20_updated[[#This Row],[Visibility(mi)]],5))</f>
        <v>10</v>
      </c>
      <c r="K762">
        <f>MROUND(US_Accidents_Dec20_updated[[#This Row],[Wind_Speed(mph)]],5)</f>
        <v>0</v>
      </c>
      <c r="L762">
        <f>IF(US_Accidents_Dec20_updated[[#This Row],[Precipitation(in)]]&gt;0.1, 0.1, US_Accidents_Dec20_updated[[#This Row],[Precipitation(in)]])</f>
        <v>0</v>
      </c>
    </row>
    <row r="763" spans="1:12" x14ac:dyDescent="0.25">
      <c r="A763" t="str">
        <f>US_Accidents_Dec20_updated[[#This Row],[ID]]</f>
        <v>A-3812502</v>
      </c>
      <c r="B763">
        <f>US_Accidents_Dec20_updated[[#This Row],[Start_Lat]]</f>
        <v>39.529899999999998</v>
      </c>
      <c r="C763">
        <f>US_Accidents_Dec20_updated[[#This Row],[Start_Lng]]</f>
        <v>-106.21611</v>
      </c>
      <c r="D763">
        <f>US_Accidents_Dec20_updated[[#This Row],[Severity]]-1</f>
        <v>3</v>
      </c>
      <c r="E763">
        <f>HOUR(US_Accidents_Dec20_updated[[#This Row],[Start_Time]])</f>
        <v>10</v>
      </c>
      <c r="F763">
        <f>DAY(US_Accidents_Dec20_updated[[#This Row],[Start_Time]])</f>
        <v>21</v>
      </c>
      <c r="G763">
        <f>MONTH(US_Accidents_Dec20_updated[[#This Row],[Start_Time]])</f>
        <v>10</v>
      </c>
      <c r="H763" t="str">
        <f>US_Accidents_Dec20_updated[[#This Row],[Description]]</f>
        <v>Closed between CO-91/Exit 195 and Bighorn Rd/Exit 180 - Road closed due to accident. Maintenance work.</v>
      </c>
      <c r="I763" t="s">
        <v>1210</v>
      </c>
      <c r="J763">
        <f>IF(US_Accidents_Dec20_updated[[#This Row],[Visibility(mi)]]&gt;30, 30, MROUND(US_Accidents_Dec20_updated[[#This Row],[Visibility(mi)]],5))</f>
        <v>0</v>
      </c>
      <c r="K763">
        <f>MROUND(US_Accidents_Dec20_updated[[#This Row],[Wind_Speed(mph)]],5)</f>
        <v>5</v>
      </c>
      <c r="L763">
        <f>IF(US_Accidents_Dec20_updated[[#This Row],[Precipitation(in)]]&gt;0.1, 0.1, US_Accidents_Dec20_updated[[#This Row],[Precipitation(in)]])</f>
        <v>0</v>
      </c>
    </row>
    <row r="764" spans="1:12" x14ac:dyDescent="0.25">
      <c r="A764" t="str">
        <f>US_Accidents_Dec20_updated[[#This Row],[ID]]</f>
        <v>A-3812505</v>
      </c>
      <c r="B764">
        <f>US_Accidents_Dec20_updated[[#This Row],[Start_Lat]]</f>
        <v>39.630049999999997</v>
      </c>
      <c r="C764">
        <f>US_Accidents_Dec20_updated[[#This Row],[Start_Lng]]</f>
        <v>-104.90501999999999</v>
      </c>
      <c r="D764">
        <f>US_Accidents_Dec20_updated[[#This Row],[Severity]]-1</f>
        <v>2</v>
      </c>
      <c r="E764">
        <f>HOUR(US_Accidents_Dec20_updated[[#This Row],[Start_Time]])</f>
        <v>12</v>
      </c>
      <c r="F764">
        <f>DAY(US_Accidents_Dec20_updated[[#This Row],[Start_Time]])</f>
        <v>21</v>
      </c>
      <c r="G764">
        <f>MONTH(US_Accidents_Dec20_updated[[#This Row],[Start_Time]])</f>
        <v>10</v>
      </c>
      <c r="H764" t="str">
        <f>US_Accidents_Dec20_updated[[#This Row],[Description]]</f>
        <v>At I-225 - Accident.</v>
      </c>
      <c r="I764" t="s">
        <v>50</v>
      </c>
      <c r="J764">
        <f>IF(US_Accidents_Dec20_updated[[#This Row],[Visibility(mi)]]&gt;30, 30, MROUND(US_Accidents_Dec20_updated[[#This Row],[Visibility(mi)]],5))</f>
        <v>10</v>
      </c>
      <c r="K764">
        <f>MROUND(US_Accidents_Dec20_updated[[#This Row],[Wind_Speed(mph)]],5)</f>
        <v>15</v>
      </c>
      <c r="L764">
        <f>IF(US_Accidents_Dec20_updated[[#This Row],[Precipitation(in)]]&gt;0.1, 0.1, US_Accidents_Dec20_updated[[#This Row],[Precipitation(in)]])</f>
        <v>0</v>
      </c>
    </row>
    <row r="765" spans="1:12" x14ac:dyDescent="0.25">
      <c r="A765" t="str">
        <f>US_Accidents_Dec20_updated[[#This Row],[ID]]</f>
        <v>A-3812507</v>
      </c>
      <c r="B765">
        <f>US_Accidents_Dec20_updated[[#This Row],[Start_Lat]]</f>
        <v>39.776600000000002</v>
      </c>
      <c r="C765">
        <f>US_Accidents_Dec20_updated[[#This Row],[Start_Lng]]</f>
        <v>-104.8749</v>
      </c>
      <c r="D765">
        <f>US_Accidents_Dec20_updated[[#This Row],[Severity]]-1</f>
        <v>2</v>
      </c>
      <c r="E765">
        <f>HOUR(US_Accidents_Dec20_updated[[#This Row],[Start_Time]])</f>
        <v>12</v>
      </c>
      <c r="F765">
        <f>DAY(US_Accidents_Dec20_updated[[#This Row],[Start_Time]])</f>
        <v>21</v>
      </c>
      <c r="G765">
        <f>MONTH(US_Accidents_Dec20_updated[[#This Row],[Start_Time]])</f>
        <v>10</v>
      </c>
      <c r="H765" t="str">
        <f>US_Accidents_Dec20_updated[[#This Row],[Description]]</f>
        <v>At I-270/Exit 279 - Accident.</v>
      </c>
      <c r="I765" t="s">
        <v>50</v>
      </c>
      <c r="J765">
        <f>IF(US_Accidents_Dec20_updated[[#This Row],[Visibility(mi)]]&gt;30, 30, MROUND(US_Accidents_Dec20_updated[[#This Row],[Visibility(mi)]],5))</f>
        <v>10</v>
      </c>
      <c r="K765">
        <f>MROUND(US_Accidents_Dec20_updated[[#This Row],[Wind_Speed(mph)]],5)</f>
        <v>10</v>
      </c>
      <c r="L765">
        <f>IF(US_Accidents_Dec20_updated[[#This Row],[Precipitation(in)]]&gt;0.1, 0.1, US_Accidents_Dec20_updated[[#This Row],[Precipitation(in)]])</f>
        <v>0</v>
      </c>
    </row>
    <row r="766" spans="1:12" x14ac:dyDescent="0.25">
      <c r="A766" t="str">
        <f>US_Accidents_Dec20_updated[[#This Row],[ID]]</f>
        <v>A-3812508</v>
      </c>
      <c r="B766">
        <f>US_Accidents_Dec20_updated[[#This Row],[Start_Lat]]</f>
        <v>39.77657</v>
      </c>
      <c r="C766">
        <f>US_Accidents_Dec20_updated[[#This Row],[Start_Lng]]</f>
        <v>-104.87665</v>
      </c>
      <c r="D766">
        <f>US_Accidents_Dec20_updated[[#This Row],[Severity]]-1</f>
        <v>2</v>
      </c>
      <c r="E766">
        <f>HOUR(US_Accidents_Dec20_updated[[#This Row],[Start_Time]])</f>
        <v>12</v>
      </c>
      <c r="F766">
        <f>DAY(US_Accidents_Dec20_updated[[#This Row],[Start_Time]])</f>
        <v>21</v>
      </c>
      <c r="G766">
        <f>MONTH(US_Accidents_Dec20_updated[[#This Row],[Start_Time]])</f>
        <v>10</v>
      </c>
      <c r="H766" t="str">
        <f>US_Accidents_Dec20_updated[[#This Row],[Description]]</f>
        <v>At Havana Street/Exit 280 - Accident.</v>
      </c>
      <c r="I766" t="s">
        <v>50</v>
      </c>
      <c r="J766">
        <f>IF(US_Accidents_Dec20_updated[[#This Row],[Visibility(mi)]]&gt;30, 30, MROUND(US_Accidents_Dec20_updated[[#This Row],[Visibility(mi)]],5))</f>
        <v>10</v>
      </c>
      <c r="K766">
        <f>MROUND(US_Accidents_Dec20_updated[[#This Row],[Wind_Speed(mph)]],5)</f>
        <v>10</v>
      </c>
      <c r="L766">
        <f>IF(US_Accidents_Dec20_updated[[#This Row],[Precipitation(in)]]&gt;0.1, 0.1, US_Accidents_Dec20_updated[[#This Row],[Precipitation(in)]])</f>
        <v>0</v>
      </c>
    </row>
    <row r="767" spans="1:12" x14ac:dyDescent="0.25">
      <c r="A767" t="str">
        <f>US_Accidents_Dec20_updated[[#This Row],[ID]]</f>
        <v>A-3812509</v>
      </c>
      <c r="B767">
        <f>US_Accidents_Dec20_updated[[#This Row],[Start_Lat]]</f>
        <v>39.77657</v>
      </c>
      <c r="C767">
        <f>US_Accidents_Dec20_updated[[#This Row],[Start_Lng]]</f>
        <v>-104.87665</v>
      </c>
      <c r="D767">
        <f>US_Accidents_Dec20_updated[[#This Row],[Severity]]-1</f>
        <v>2</v>
      </c>
      <c r="E767">
        <f>HOUR(US_Accidents_Dec20_updated[[#This Row],[Start_Time]])</f>
        <v>13</v>
      </c>
      <c r="F767">
        <f>DAY(US_Accidents_Dec20_updated[[#This Row],[Start_Time]])</f>
        <v>21</v>
      </c>
      <c r="G767">
        <f>MONTH(US_Accidents_Dec20_updated[[#This Row],[Start_Time]])</f>
        <v>10</v>
      </c>
      <c r="H767" t="str">
        <f>US_Accidents_Dec20_updated[[#This Row],[Description]]</f>
        <v>At Havana Street/Exit 280 - Accident.</v>
      </c>
      <c r="I767" t="s">
        <v>50</v>
      </c>
      <c r="J767">
        <f>IF(US_Accidents_Dec20_updated[[#This Row],[Visibility(mi)]]&gt;30, 30, MROUND(US_Accidents_Dec20_updated[[#This Row],[Visibility(mi)]],5))</f>
        <v>10</v>
      </c>
      <c r="K767">
        <f>MROUND(US_Accidents_Dec20_updated[[#This Row],[Wind_Speed(mph)]],5)</f>
        <v>5</v>
      </c>
      <c r="L767">
        <f>IF(US_Accidents_Dec20_updated[[#This Row],[Precipitation(in)]]&gt;0.1, 0.1, US_Accidents_Dec20_updated[[#This Row],[Precipitation(in)]])</f>
        <v>0</v>
      </c>
    </row>
    <row r="768" spans="1:12" x14ac:dyDescent="0.25">
      <c r="A768" t="str">
        <f>US_Accidents_Dec20_updated[[#This Row],[ID]]</f>
        <v>A-3812511</v>
      </c>
      <c r="B768">
        <f>US_Accidents_Dec20_updated[[#This Row],[Start_Lat]]</f>
        <v>39.725769999999997</v>
      </c>
      <c r="C768">
        <f>US_Accidents_Dec20_updated[[#This Row],[Start_Lng]]</f>
        <v>-105.04056</v>
      </c>
      <c r="D768">
        <f>US_Accidents_Dec20_updated[[#This Row],[Severity]]-1</f>
        <v>2</v>
      </c>
      <c r="E768">
        <f>HOUR(US_Accidents_Dec20_updated[[#This Row],[Start_Time]])</f>
        <v>14</v>
      </c>
      <c r="F768">
        <f>DAY(US_Accidents_Dec20_updated[[#This Row],[Start_Time]])</f>
        <v>21</v>
      </c>
      <c r="G768">
        <f>MONTH(US_Accidents_Dec20_updated[[#This Row],[Start_Time]])</f>
        <v>10</v>
      </c>
      <c r="H768" t="str">
        <f>US_Accidents_Dec20_updated[[#This Row],[Description]]</f>
        <v>At US-6 - Accident.</v>
      </c>
      <c r="I768" t="s">
        <v>50</v>
      </c>
      <c r="J768">
        <f>IF(US_Accidents_Dec20_updated[[#This Row],[Visibility(mi)]]&gt;30, 30, MROUND(US_Accidents_Dec20_updated[[#This Row],[Visibility(mi)]],5))</f>
        <v>30</v>
      </c>
      <c r="K768">
        <f>MROUND(US_Accidents_Dec20_updated[[#This Row],[Wind_Speed(mph)]],5)</f>
        <v>15</v>
      </c>
      <c r="L768">
        <f>IF(US_Accidents_Dec20_updated[[#This Row],[Precipitation(in)]]&gt;0.1, 0.1, US_Accidents_Dec20_updated[[#This Row],[Precipitation(in)]])</f>
        <v>0</v>
      </c>
    </row>
    <row r="769" spans="1:12" x14ac:dyDescent="0.25">
      <c r="A769" t="str">
        <f>US_Accidents_Dec20_updated[[#This Row],[ID]]</f>
        <v>A-3812512</v>
      </c>
      <c r="B769">
        <f>US_Accidents_Dec20_updated[[#This Row],[Start_Lat]]</f>
        <v>39.67174</v>
      </c>
      <c r="C769">
        <f>US_Accidents_Dec20_updated[[#This Row],[Start_Lng]]</f>
        <v>-104.92837</v>
      </c>
      <c r="D769">
        <f>US_Accidents_Dec20_updated[[#This Row],[Severity]]-1</f>
        <v>2</v>
      </c>
      <c r="E769">
        <f>HOUR(US_Accidents_Dec20_updated[[#This Row],[Start_Time]])</f>
        <v>14</v>
      </c>
      <c r="F769">
        <f>DAY(US_Accidents_Dec20_updated[[#This Row],[Start_Time]])</f>
        <v>21</v>
      </c>
      <c r="G769">
        <f>MONTH(US_Accidents_Dec20_updated[[#This Row],[Start_Time]])</f>
        <v>10</v>
      </c>
      <c r="H769" t="str">
        <f>US_Accidents_Dec20_updated[[#This Row],[Description]]</f>
        <v>At Evans Ave/Exit 203 - Accident.</v>
      </c>
      <c r="I769" t="s">
        <v>50</v>
      </c>
      <c r="J769">
        <f>IF(US_Accidents_Dec20_updated[[#This Row],[Visibility(mi)]]&gt;30, 30, MROUND(US_Accidents_Dec20_updated[[#This Row],[Visibility(mi)]],5))</f>
        <v>10</v>
      </c>
      <c r="K769">
        <f>MROUND(US_Accidents_Dec20_updated[[#This Row],[Wind_Speed(mph)]],5)</f>
        <v>25</v>
      </c>
      <c r="L769">
        <f>IF(US_Accidents_Dec20_updated[[#This Row],[Precipitation(in)]]&gt;0.1, 0.1, US_Accidents_Dec20_updated[[#This Row],[Precipitation(in)]])</f>
        <v>0</v>
      </c>
    </row>
    <row r="770" spans="1:12" x14ac:dyDescent="0.25">
      <c r="A770" t="str">
        <f>US_Accidents_Dec20_updated[[#This Row],[ID]]</f>
        <v>A-3812515</v>
      </c>
      <c r="B770">
        <f>US_Accidents_Dec20_updated[[#This Row],[Start_Lat]]</f>
        <v>39.630049999999997</v>
      </c>
      <c r="C770">
        <f>US_Accidents_Dec20_updated[[#This Row],[Start_Lng]]</f>
        <v>-104.90501999999999</v>
      </c>
      <c r="D770">
        <f>US_Accidents_Dec20_updated[[#This Row],[Severity]]-1</f>
        <v>2</v>
      </c>
      <c r="E770">
        <f>HOUR(US_Accidents_Dec20_updated[[#This Row],[Start_Time]])</f>
        <v>16</v>
      </c>
      <c r="F770">
        <f>DAY(US_Accidents_Dec20_updated[[#This Row],[Start_Time]])</f>
        <v>21</v>
      </c>
      <c r="G770">
        <f>MONTH(US_Accidents_Dec20_updated[[#This Row],[Start_Time]])</f>
        <v>10</v>
      </c>
      <c r="H770" t="str">
        <f>US_Accidents_Dec20_updated[[#This Row],[Description]]</f>
        <v>At I-225 - Accident.</v>
      </c>
      <c r="I770" t="s">
        <v>50</v>
      </c>
      <c r="J770">
        <f>IF(US_Accidents_Dec20_updated[[#This Row],[Visibility(mi)]]&gt;30, 30, MROUND(US_Accidents_Dec20_updated[[#This Row],[Visibility(mi)]],5))</f>
        <v>10</v>
      </c>
      <c r="K770">
        <f>MROUND(US_Accidents_Dec20_updated[[#This Row],[Wind_Speed(mph)]],5)</f>
        <v>25</v>
      </c>
      <c r="L770">
        <f>IF(US_Accidents_Dec20_updated[[#This Row],[Precipitation(in)]]&gt;0.1, 0.1, US_Accidents_Dec20_updated[[#This Row],[Precipitation(in)]])</f>
        <v>0</v>
      </c>
    </row>
    <row r="771" spans="1:12" x14ac:dyDescent="0.25">
      <c r="A771" t="str">
        <f>US_Accidents_Dec20_updated[[#This Row],[ID]]</f>
        <v>A-3812516</v>
      </c>
      <c r="B771">
        <f>US_Accidents_Dec20_updated[[#This Row],[Start_Lat]]</f>
        <v>39.780119999999997</v>
      </c>
      <c r="C771">
        <f>US_Accidents_Dec20_updated[[#This Row],[Start_Lng]]</f>
        <v>-104.95157</v>
      </c>
      <c r="D771">
        <f>US_Accidents_Dec20_updated[[#This Row],[Severity]]-1</f>
        <v>2</v>
      </c>
      <c r="E771">
        <f>HOUR(US_Accidents_Dec20_updated[[#This Row],[Start_Time]])</f>
        <v>15</v>
      </c>
      <c r="F771">
        <f>DAY(US_Accidents_Dec20_updated[[#This Row],[Start_Time]])</f>
        <v>21</v>
      </c>
      <c r="G771">
        <f>MONTH(US_Accidents_Dec20_updated[[#This Row],[Start_Time]])</f>
        <v>10</v>
      </c>
      <c r="H771" t="str">
        <f>US_Accidents_Dec20_updated[[#This Row],[Description]]</f>
        <v>At Steele St/Exit 276 - Accident.</v>
      </c>
      <c r="I771" t="s">
        <v>50</v>
      </c>
      <c r="J771">
        <f>IF(US_Accidents_Dec20_updated[[#This Row],[Visibility(mi)]]&gt;30, 30, MROUND(US_Accidents_Dec20_updated[[#This Row],[Visibility(mi)]],5))</f>
        <v>30</v>
      </c>
      <c r="K771">
        <f>MROUND(US_Accidents_Dec20_updated[[#This Row],[Wind_Speed(mph)]],5)</f>
        <v>20</v>
      </c>
      <c r="L771">
        <f>IF(US_Accidents_Dec20_updated[[#This Row],[Precipitation(in)]]&gt;0.1, 0.1, US_Accidents_Dec20_updated[[#This Row],[Precipitation(in)]])</f>
        <v>0</v>
      </c>
    </row>
    <row r="772" spans="1:12" x14ac:dyDescent="0.25">
      <c r="A772" t="str">
        <f>US_Accidents_Dec20_updated[[#This Row],[ID]]</f>
        <v>A-3812525</v>
      </c>
      <c r="B772">
        <f>US_Accidents_Dec20_updated[[#This Row],[Start_Lat]]</f>
        <v>39.835050000000003</v>
      </c>
      <c r="C772">
        <f>US_Accidents_Dec20_updated[[#This Row],[Start_Lng]]</f>
        <v>-105.02072</v>
      </c>
      <c r="D772">
        <f>US_Accidents_Dec20_updated[[#This Row],[Severity]]-1</f>
        <v>1</v>
      </c>
      <c r="E772">
        <f>HOUR(US_Accidents_Dec20_updated[[#This Row],[Start_Time]])</f>
        <v>18</v>
      </c>
      <c r="F772">
        <f>DAY(US_Accidents_Dec20_updated[[#This Row],[Start_Time]])</f>
        <v>21</v>
      </c>
      <c r="G772">
        <f>MONTH(US_Accidents_Dec20_updated[[#This Row],[Start_Time]])</f>
        <v>10</v>
      </c>
      <c r="H772" t="str">
        <f>US_Accidents_Dec20_updated[[#This Row],[Description]]</f>
        <v>At Federal Blvd - Accident.</v>
      </c>
      <c r="I772" t="s">
        <v>50</v>
      </c>
      <c r="J772">
        <f>IF(US_Accidents_Dec20_updated[[#This Row],[Visibility(mi)]]&gt;30, 30, MROUND(US_Accidents_Dec20_updated[[#This Row],[Visibility(mi)]],5))</f>
        <v>30</v>
      </c>
      <c r="K772">
        <f>MROUND(US_Accidents_Dec20_updated[[#This Row],[Wind_Speed(mph)]],5)</f>
        <v>5</v>
      </c>
      <c r="L772">
        <f>IF(US_Accidents_Dec20_updated[[#This Row],[Precipitation(in)]]&gt;0.1, 0.1, US_Accidents_Dec20_updated[[#This Row],[Precipitation(in)]])</f>
        <v>0</v>
      </c>
    </row>
    <row r="773" spans="1:12" x14ac:dyDescent="0.25">
      <c r="A773" t="str">
        <f>US_Accidents_Dec20_updated[[#This Row],[ID]]</f>
        <v>A-3812530</v>
      </c>
      <c r="B773">
        <f>US_Accidents_Dec20_updated[[#This Row],[Start_Lat]]</f>
        <v>39.700429999999997</v>
      </c>
      <c r="C773">
        <f>US_Accidents_Dec20_updated[[#This Row],[Start_Lng]]</f>
        <v>-104.8292</v>
      </c>
      <c r="D773">
        <f>US_Accidents_Dec20_updated[[#This Row],[Severity]]-1</f>
        <v>2</v>
      </c>
      <c r="E773">
        <f>HOUR(US_Accidents_Dec20_updated[[#This Row],[Start_Time]])</f>
        <v>18</v>
      </c>
      <c r="F773">
        <f>DAY(US_Accidents_Dec20_updated[[#This Row],[Start_Time]])</f>
        <v>21</v>
      </c>
      <c r="G773">
        <f>MONTH(US_Accidents_Dec20_updated[[#This Row],[Start_Time]])</f>
        <v>10</v>
      </c>
      <c r="H773" t="str">
        <f>US_Accidents_Dec20_updated[[#This Row],[Description]]</f>
        <v>At Mississippi Ave/Exit 7 - Accident.</v>
      </c>
      <c r="I773" t="s">
        <v>50</v>
      </c>
      <c r="J773">
        <f>IF(US_Accidents_Dec20_updated[[#This Row],[Visibility(mi)]]&gt;30, 30, MROUND(US_Accidents_Dec20_updated[[#This Row],[Visibility(mi)]],5))</f>
        <v>10</v>
      </c>
      <c r="K773">
        <f>MROUND(US_Accidents_Dec20_updated[[#This Row],[Wind_Speed(mph)]],5)</f>
        <v>15</v>
      </c>
      <c r="L773">
        <f>IF(US_Accidents_Dec20_updated[[#This Row],[Precipitation(in)]]&gt;0.1, 0.1, US_Accidents_Dec20_updated[[#This Row],[Precipitation(in)]])</f>
        <v>0</v>
      </c>
    </row>
    <row r="774" spans="1:12" x14ac:dyDescent="0.25">
      <c r="A774" t="str">
        <f>US_Accidents_Dec20_updated[[#This Row],[ID]]</f>
        <v>A-3812533</v>
      </c>
      <c r="B774">
        <f>US_Accidents_Dec20_updated[[#This Row],[Start_Lat]]</f>
        <v>39.855550000000001</v>
      </c>
      <c r="C774">
        <f>US_Accidents_Dec20_updated[[#This Row],[Start_Lng]]</f>
        <v>-104.98690000000001</v>
      </c>
      <c r="D774">
        <f>US_Accidents_Dec20_updated[[#This Row],[Severity]]-1</f>
        <v>2</v>
      </c>
      <c r="E774">
        <f>HOUR(US_Accidents_Dec20_updated[[#This Row],[Start_Time]])</f>
        <v>19</v>
      </c>
      <c r="F774">
        <f>DAY(US_Accidents_Dec20_updated[[#This Row],[Start_Time]])</f>
        <v>21</v>
      </c>
      <c r="G774">
        <f>MONTH(US_Accidents_Dec20_updated[[#This Row],[Start_Time]])</f>
        <v>10</v>
      </c>
      <c r="H774" t="str">
        <f>US_Accidents_Dec20_updated[[#This Row],[Description]]</f>
        <v>At Thornton Pky/Exit 220 - Accident.</v>
      </c>
      <c r="I774" t="s">
        <v>50</v>
      </c>
      <c r="J774">
        <f>IF(US_Accidents_Dec20_updated[[#This Row],[Visibility(mi)]]&gt;30, 30, MROUND(US_Accidents_Dec20_updated[[#This Row],[Visibility(mi)]],5))</f>
        <v>30</v>
      </c>
      <c r="K774">
        <f>MROUND(US_Accidents_Dec20_updated[[#This Row],[Wind_Speed(mph)]],5)</f>
        <v>5</v>
      </c>
      <c r="L774">
        <f>IF(US_Accidents_Dec20_updated[[#This Row],[Precipitation(in)]]&gt;0.1, 0.1, US_Accidents_Dec20_updated[[#This Row],[Precipitation(in)]])</f>
        <v>0</v>
      </c>
    </row>
    <row r="775" spans="1:12" x14ac:dyDescent="0.25">
      <c r="A775" t="str">
        <f>US_Accidents_Dec20_updated[[#This Row],[ID]]</f>
        <v>A-3813934</v>
      </c>
      <c r="B775">
        <f>US_Accidents_Dec20_updated[[#This Row],[Start_Lat]]</f>
        <v>40.375239999999998</v>
      </c>
      <c r="C775">
        <f>US_Accidents_Dec20_updated[[#This Row],[Start_Lng]]</f>
        <v>-104.99217</v>
      </c>
      <c r="D775">
        <f>US_Accidents_Dec20_updated[[#This Row],[Severity]]-1</f>
        <v>2</v>
      </c>
      <c r="E775">
        <f>HOUR(US_Accidents_Dec20_updated[[#This Row],[Start_Time]])</f>
        <v>6</v>
      </c>
      <c r="F775">
        <f>DAY(US_Accidents_Dec20_updated[[#This Row],[Start_Time]])</f>
        <v>22</v>
      </c>
      <c r="G775">
        <f>MONTH(US_Accidents_Dec20_updated[[#This Row],[Start_Time]])</f>
        <v>10</v>
      </c>
      <c r="H775" t="str">
        <f>US_Accidents_Dec20_updated[[#This Row],[Description]]</f>
        <v>At CR-16/Exit 254 - Accident.</v>
      </c>
      <c r="I775" t="s">
        <v>50</v>
      </c>
      <c r="J775">
        <f>IF(US_Accidents_Dec20_updated[[#This Row],[Visibility(mi)]]&gt;30, 30, MROUND(US_Accidents_Dec20_updated[[#This Row],[Visibility(mi)]],5))</f>
        <v>10</v>
      </c>
      <c r="K775">
        <f>MROUND(US_Accidents_Dec20_updated[[#This Row],[Wind_Speed(mph)]],5)</f>
        <v>5</v>
      </c>
      <c r="L775">
        <f>IF(US_Accidents_Dec20_updated[[#This Row],[Precipitation(in)]]&gt;0.1, 0.1, US_Accidents_Dec20_updated[[#This Row],[Precipitation(in)]])</f>
        <v>0</v>
      </c>
    </row>
    <row r="776" spans="1:12" x14ac:dyDescent="0.25">
      <c r="A776" t="str">
        <f>US_Accidents_Dec20_updated[[#This Row],[ID]]</f>
        <v>A-3813935</v>
      </c>
      <c r="B776">
        <f>US_Accidents_Dec20_updated[[#This Row],[Start_Lat]]</f>
        <v>39.711109999999998</v>
      </c>
      <c r="C776">
        <f>US_Accidents_Dec20_updated[[#This Row],[Start_Lng]]</f>
        <v>-104.82666999999999</v>
      </c>
      <c r="D776">
        <f>US_Accidents_Dec20_updated[[#This Row],[Severity]]-1</f>
        <v>2</v>
      </c>
      <c r="E776">
        <f>HOUR(US_Accidents_Dec20_updated[[#This Row],[Start_Time]])</f>
        <v>7</v>
      </c>
      <c r="F776">
        <f>DAY(US_Accidents_Dec20_updated[[#This Row],[Start_Time]])</f>
        <v>22</v>
      </c>
      <c r="G776">
        <f>MONTH(US_Accidents_Dec20_updated[[#This Row],[Start_Time]])</f>
        <v>10</v>
      </c>
      <c r="H776" t="str">
        <f>US_Accidents_Dec20_updated[[#This Row],[Description]]</f>
        <v>At E Alameda Ave/Exit 8 - Accident.</v>
      </c>
      <c r="I776" t="s">
        <v>50</v>
      </c>
      <c r="J776">
        <f>IF(US_Accidents_Dec20_updated[[#This Row],[Visibility(mi)]]&gt;30, 30, MROUND(US_Accidents_Dec20_updated[[#This Row],[Visibility(mi)]],5))</f>
        <v>10</v>
      </c>
      <c r="K776">
        <f>MROUND(US_Accidents_Dec20_updated[[#This Row],[Wind_Speed(mph)]],5)</f>
        <v>10</v>
      </c>
      <c r="L776">
        <f>IF(US_Accidents_Dec20_updated[[#This Row],[Precipitation(in)]]&gt;0.1, 0.1, US_Accidents_Dec20_updated[[#This Row],[Precipitation(in)]])</f>
        <v>0</v>
      </c>
    </row>
    <row r="777" spans="1:12" x14ac:dyDescent="0.25">
      <c r="A777" t="str">
        <f>US_Accidents_Dec20_updated[[#This Row],[ID]]</f>
        <v>A-3813943</v>
      </c>
      <c r="B777">
        <f>US_Accidents_Dec20_updated[[#This Row],[Start_Lat]]</f>
        <v>38.379240000000003</v>
      </c>
      <c r="C777">
        <f>US_Accidents_Dec20_updated[[#This Row],[Start_Lng]]</f>
        <v>-104.61933000000001</v>
      </c>
      <c r="D777">
        <f>US_Accidents_Dec20_updated[[#This Row],[Severity]]-1</f>
        <v>2</v>
      </c>
      <c r="E777">
        <f>HOUR(US_Accidents_Dec20_updated[[#This Row],[Start_Time]])</f>
        <v>8</v>
      </c>
      <c r="F777">
        <f>DAY(US_Accidents_Dec20_updated[[#This Row],[Start_Time]])</f>
        <v>22</v>
      </c>
      <c r="G777">
        <f>MONTH(US_Accidents_Dec20_updated[[#This Row],[Start_Time]])</f>
        <v>10</v>
      </c>
      <c r="H777" t="str">
        <f>US_Accidents_Dec20_updated[[#This Row],[Description]]</f>
        <v>At Pace Rd/Exit 104 - Accident.</v>
      </c>
      <c r="I777" t="s">
        <v>50</v>
      </c>
      <c r="J777">
        <f>IF(US_Accidents_Dec20_updated[[#This Row],[Visibility(mi)]]&gt;30, 30, MROUND(US_Accidents_Dec20_updated[[#This Row],[Visibility(mi)]],5))</f>
        <v>10</v>
      </c>
      <c r="K777">
        <f>MROUND(US_Accidents_Dec20_updated[[#This Row],[Wind_Speed(mph)]],5)</f>
        <v>5</v>
      </c>
      <c r="L777">
        <f>IF(US_Accidents_Dec20_updated[[#This Row],[Precipitation(in)]]&gt;0.1, 0.1, US_Accidents_Dec20_updated[[#This Row],[Precipitation(in)]])</f>
        <v>0</v>
      </c>
    </row>
    <row r="778" spans="1:12" x14ac:dyDescent="0.25">
      <c r="A778" t="str">
        <f>US_Accidents_Dec20_updated[[#This Row],[ID]]</f>
        <v>A-3813945</v>
      </c>
      <c r="B778">
        <f>US_Accidents_Dec20_updated[[#This Row],[Start_Lat]]</f>
        <v>39.648710000000001</v>
      </c>
      <c r="C778">
        <f>US_Accidents_Dec20_updated[[#This Row],[Start_Lng]]</f>
        <v>-104.9161</v>
      </c>
      <c r="D778">
        <f>US_Accidents_Dec20_updated[[#This Row],[Severity]]-1</f>
        <v>2</v>
      </c>
      <c r="E778">
        <f>HOUR(US_Accidents_Dec20_updated[[#This Row],[Start_Time]])</f>
        <v>9</v>
      </c>
      <c r="F778">
        <f>DAY(US_Accidents_Dec20_updated[[#This Row],[Start_Time]])</f>
        <v>22</v>
      </c>
      <c r="G778">
        <f>MONTH(US_Accidents_Dec20_updated[[#This Row],[Start_Time]])</f>
        <v>10</v>
      </c>
      <c r="H778" t="str">
        <f>US_Accidents_Dec20_updated[[#This Row],[Description]]</f>
        <v>At I-225 - Accident.</v>
      </c>
      <c r="I778" t="s">
        <v>50</v>
      </c>
      <c r="J778">
        <f>IF(US_Accidents_Dec20_updated[[#This Row],[Visibility(mi)]]&gt;30, 30, MROUND(US_Accidents_Dec20_updated[[#This Row],[Visibility(mi)]],5))</f>
        <v>10</v>
      </c>
      <c r="K778">
        <f>MROUND(US_Accidents_Dec20_updated[[#This Row],[Wind_Speed(mph)]],5)</f>
        <v>10</v>
      </c>
      <c r="L778">
        <f>IF(US_Accidents_Dec20_updated[[#This Row],[Precipitation(in)]]&gt;0.1, 0.1, US_Accidents_Dec20_updated[[#This Row],[Precipitation(in)]])</f>
        <v>0</v>
      </c>
    </row>
    <row r="779" spans="1:12" x14ac:dyDescent="0.25">
      <c r="A779" t="str">
        <f>US_Accidents_Dec20_updated[[#This Row],[ID]]</f>
        <v>A-3813952</v>
      </c>
      <c r="B779">
        <f>US_Accidents_Dec20_updated[[#This Row],[Start_Lat]]</f>
        <v>37.405149999999999</v>
      </c>
      <c r="C779">
        <f>US_Accidents_Dec20_updated[[#This Row],[Start_Lng]]</f>
        <v>-105.07614</v>
      </c>
      <c r="D779">
        <f>US_Accidents_Dec20_updated[[#This Row],[Severity]]-1</f>
        <v>2</v>
      </c>
      <c r="E779">
        <f>HOUR(US_Accidents_Dec20_updated[[#This Row],[Start_Time]])</f>
        <v>12</v>
      </c>
      <c r="F779">
        <f>DAY(US_Accidents_Dec20_updated[[#This Row],[Start_Time]])</f>
        <v>22</v>
      </c>
      <c r="G779">
        <f>MONTH(US_Accidents_Dec20_updated[[#This Row],[Start_Time]])</f>
        <v>10</v>
      </c>
      <c r="H779" t="str">
        <f>US_Accidents_Dec20_updated[[#This Row],[Description]]</f>
        <v>At County Road 46 - Accident.</v>
      </c>
      <c r="I779" t="s">
        <v>50</v>
      </c>
      <c r="J779">
        <f>IF(US_Accidents_Dec20_updated[[#This Row],[Visibility(mi)]]&gt;30, 30, MROUND(US_Accidents_Dec20_updated[[#This Row],[Visibility(mi)]],5))</f>
        <v>10</v>
      </c>
      <c r="K779">
        <f>MROUND(US_Accidents_Dec20_updated[[#This Row],[Wind_Speed(mph)]],5)</f>
        <v>15</v>
      </c>
      <c r="L779">
        <f>IF(US_Accidents_Dec20_updated[[#This Row],[Precipitation(in)]]&gt;0.1, 0.1, US_Accidents_Dec20_updated[[#This Row],[Precipitation(in)]])</f>
        <v>0</v>
      </c>
    </row>
    <row r="780" spans="1:12" x14ac:dyDescent="0.25">
      <c r="A780" t="str">
        <f>US_Accidents_Dec20_updated[[#This Row],[ID]]</f>
        <v>A-3813965</v>
      </c>
      <c r="B780">
        <f>US_Accidents_Dec20_updated[[#This Row],[Start_Lat]]</f>
        <v>38.065010000000001</v>
      </c>
      <c r="C780">
        <f>US_Accidents_Dec20_updated[[#This Row],[Start_Lng]]</f>
        <v>-103.22125</v>
      </c>
      <c r="D780">
        <f>US_Accidents_Dec20_updated[[#This Row],[Severity]]-1</f>
        <v>3</v>
      </c>
      <c r="E780">
        <f>HOUR(US_Accidents_Dec20_updated[[#This Row],[Start_Time]])</f>
        <v>14</v>
      </c>
      <c r="F780">
        <f>DAY(US_Accidents_Dec20_updated[[#This Row],[Start_Time]])</f>
        <v>22</v>
      </c>
      <c r="G780">
        <f>MONTH(US_Accidents_Dec20_updated[[#This Row],[Start_Time]])</f>
        <v>10</v>
      </c>
      <c r="H780" t="str">
        <f>US_Accidents_Dec20_updated[[#This Row],[Description]]</f>
        <v>Closed at 4th St - Road closed due to accident.</v>
      </c>
      <c r="I780" t="s">
        <v>50</v>
      </c>
      <c r="J780">
        <f>IF(US_Accidents_Dec20_updated[[#This Row],[Visibility(mi)]]&gt;30, 30, MROUND(US_Accidents_Dec20_updated[[#This Row],[Visibility(mi)]],5))</f>
        <v>10</v>
      </c>
      <c r="K780">
        <f>MROUND(US_Accidents_Dec20_updated[[#This Row],[Wind_Speed(mph)]],5)</f>
        <v>15</v>
      </c>
      <c r="L780">
        <f>IF(US_Accidents_Dec20_updated[[#This Row],[Precipitation(in)]]&gt;0.1, 0.1, US_Accidents_Dec20_updated[[#This Row],[Precipitation(in)]])</f>
        <v>0</v>
      </c>
    </row>
    <row r="781" spans="1:12" x14ac:dyDescent="0.25">
      <c r="A781" t="str">
        <f>US_Accidents_Dec20_updated[[#This Row],[ID]]</f>
        <v>A-3813973</v>
      </c>
      <c r="B781">
        <f>US_Accidents_Dec20_updated[[#This Row],[Start_Lat]]</f>
        <v>39.760249999999999</v>
      </c>
      <c r="C781">
        <f>US_Accidents_Dec20_updated[[#This Row],[Start_Lng]]</f>
        <v>-105.006</v>
      </c>
      <c r="D781">
        <f>US_Accidents_Dec20_updated[[#This Row],[Severity]]-1</f>
        <v>2</v>
      </c>
      <c r="E781">
        <f>HOUR(US_Accidents_Dec20_updated[[#This Row],[Start_Time]])</f>
        <v>16</v>
      </c>
      <c r="F781">
        <f>DAY(US_Accidents_Dec20_updated[[#This Row],[Start_Time]])</f>
        <v>22</v>
      </c>
      <c r="G781">
        <f>MONTH(US_Accidents_Dec20_updated[[#This Row],[Start_Time]])</f>
        <v>10</v>
      </c>
      <c r="H781" t="str">
        <f>US_Accidents_Dec20_updated[[#This Row],[Description]]</f>
        <v>At 20th St/Exit 212 - Accident.</v>
      </c>
      <c r="I781" t="s">
        <v>50</v>
      </c>
      <c r="J781">
        <f>IF(US_Accidents_Dec20_updated[[#This Row],[Visibility(mi)]]&gt;30, 30, MROUND(US_Accidents_Dec20_updated[[#This Row],[Visibility(mi)]],5))</f>
        <v>10</v>
      </c>
      <c r="K781">
        <f>MROUND(US_Accidents_Dec20_updated[[#This Row],[Wind_Speed(mph)]],5)</f>
        <v>20</v>
      </c>
      <c r="L781">
        <f>IF(US_Accidents_Dec20_updated[[#This Row],[Precipitation(in)]]&gt;0.1, 0.1, US_Accidents_Dec20_updated[[#This Row],[Precipitation(in)]])</f>
        <v>0</v>
      </c>
    </row>
    <row r="782" spans="1:12" x14ac:dyDescent="0.25">
      <c r="A782" t="str">
        <f>US_Accidents_Dec20_updated[[#This Row],[ID]]</f>
        <v>A-3813978</v>
      </c>
      <c r="B782">
        <f>US_Accidents_Dec20_updated[[#This Row],[Start_Lat]]</f>
        <v>40.502479999999998</v>
      </c>
      <c r="C782">
        <f>US_Accidents_Dec20_updated[[#This Row],[Start_Lng]]</f>
        <v>-104.99158</v>
      </c>
      <c r="D782">
        <f>US_Accidents_Dec20_updated[[#This Row],[Severity]]-1</f>
        <v>2</v>
      </c>
      <c r="E782">
        <f>HOUR(US_Accidents_Dec20_updated[[#This Row],[Start_Time]])</f>
        <v>17</v>
      </c>
      <c r="F782">
        <f>DAY(US_Accidents_Dec20_updated[[#This Row],[Start_Time]])</f>
        <v>22</v>
      </c>
      <c r="G782">
        <f>MONTH(US_Accidents_Dec20_updated[[#This Row],[Start_Time]])</f>
        <v>10</v>
      </c>
      <c r="H782" t="str">
        <f>US_Accidents_Dec20_updated[[#This Row],[Description]]</f>
        <v>At CO-68/Harmony Rd/Exit 265 - Accident.</v>
      </c>
      <c r="I782" t="s">
        <v>50</v>
      </c>
      <c r="J782">
        <f>IF(US_Accidents_Dec20_updated[[#This Row],[Visibility(mi)]]&gt;30, 30, MROUND(US_Accidents_Dec20_updated[[#This Row],[Visibility(mi)]],5))</f>
        <v>10</v>
      </c>
      <c r="K782">
        <f>MROUND(US_Accidents_Dec20_updated[[#This Row],[Wind_Speed(mph)]],5)</f>
        <v>0</v>
      </c>
      <c r="L782">
        <f>IF(US_Accidents_Dec20_updated[[#This Row],[Precipitation(in)]]&gt;0.1, 0.1, US_Accidents_Dec20_updated[[#This Row],[Precipitation(in)]])</f>
        <v>0</v>
      </c>
    </row>
    <row r="783" spans="1:12" x14ac:dyDescent="0.25">
      <c r="A783" t="str">
        <f>US_Accidents_Dec20_updated[[#This Row],[ID]]</f>
        <v>A-3813983</v>
      </c>
      <c r="B783">
        <f>US_Accidents_Dec20_updated[[#This Row],[Start_Lat]]</f>
        <v>39.617899999999999</v>
      </c>
      <c r="C783">
        <f>US_Accidents_Dec20_updated[[#This Row],[Start_Lng]]</f>
        <v>-104.89806</v>
      </c>
      <c r="D783">
        <f>US_Accidents_Dec20_updated[[#This Row],[Severity]]-1</f>
        <v>2</v>
      </c>
      <c r="E783">
        <f>HOUR(US_Accidents_Dec20_updated[[#This Row],[Start_Time]])</f>
        <v>17</v>
      </c>
      <c r="F783">
        <f>DAY(US_Accidents_Dec20_updated[[#This Row],[Start_Time]])</f>
        <v>22</v>
      </c>
      <c r="G783">
        <f>MONTH(US_Accidents_Dec20_updated[[#This Row],[Start_Time]])</f>
        <v>10</v>
      </c>
      <c r="H783" t="str">
        <f>US_Accidents_Dec20_updated[[#This Row],[Description]]</f>
        <v>At CO-88/Belleview Ave/Exit 199 - Accident.</v>
      </c>
      <c r="I783" t="s">
        <v>50</v>
      </c>
      <c r="J783">
        <f>IF(US_Accidents_Dec20_updated[[#This Row],[Visibility(mi)]]&gt;30, 30, MROUND(US_Accidents_Dec20_updated[[#This Row],[Visibility(mi)]],5))</f>
        <v>10</v>
      </c>
      <c r="K783">
        <f>MROUND(US_Accidents_Dec20_updated[[#This Row],[Wind_Speed(mph)]],5)</f>
        <v>20</v>
      </c>
      <c r="L783">
        <f>IF(US_Accidents_Dec20_updated[[#This Row],[Precipitation(in)]]&gt;0.1, 0.1, US_Accidents_Dec20_updated[[#This Row],[Precipitation(in)]])</f>
        <v>0</v>
      </c>
    </row>
    <row r="784" spans="1:12" x14ac:dyDescent="0.25">
      <c r="A784" t="str">
        <f>US_Accidents_Dec20_updated[[#This Row],[ID]]</f>
        <v>A-3813988</v>
      </c>
      <c r="B784">
        <f>US_Accidents_Dec20_updated[[#This Row],[Start_Lat]]</f>
        <v>40.450279999999999</v>
      </c>
      <c r="C784">
        <f>US_Accidents_Dec20_updated[[#This Row],[Start_Lng]]</f>
        <v>-104.9919</v>
      </c>
      <c r="D784">
        <f>US_Accidents_Dec20_updated[[#This Row],[Severity]]-1</f>
        <v>2</v>
      </c>
      <c r="E784">
        <f>HOUR(US_Accidents_Dec20_updated[[#This Row],[Start_Time]])</f>
        <v>18</v>
      </c>
      <c r="F784">
        <f>DAY(US_Accidents_Dec20_updated[[#This Row],[Start_Time]])</f>
        <v>22</v>
      </c>
      <c r="G784">
        <f>MONTH(US_Accidents_Dec20_updated[[#This Row],[Start_Time]])</f>
        <v>10</v>
      </c>
      <c r="H784" t="str">
        <f>US_Accidents_Dec20_updated[[#This Row],[Description]]</f>
        <v>At CO-392/Exit 262 - Accident.</v>
      </c>
      <c r="I784" t="s">
        <v>50</v>
      </c>
      <c r="J784">
        <f>IF(US_Accidents_Dec20_updated[[#This Row],[Visibility(mi)]]&gt;30, 30, MROUND(US_Accidents_Dec20_updated[[#This Row],[Visibility(mi)]],5))</f>
        <v>10</v>
      </c>
      <c r="K784">
        <f>MROUND(US_Accidents_Dec20_updated[[#This Row],[Wind_Speed(mph)]],5)</f>
        <v>5</v>
      </c>
      <c r="L784">
        <f>IF(US_Accidents_Dec20_updated[[#This Row],[Precipitation(in)]]&gt;0.1, 0.1, US_Accidents_Dec20_updated[[#This Row],[Precipitation(in)]])</f>
        <v>0</v>
      </c>
    </row>
    <row r="785" spans="1:12" x14ac:dyDescent="0.25">
      <c r="A785" t="str">
        <f>US_Accidents_Dec20_updated[[#This Row],[ID]]</f>
        <v>A-3813989</v>
      </c>
      <c r="B785">
        <f>US_Accidents_Dec20_updated[[#This Row],[Start_Lat]]</f>
        <v>39.784320000000001</v>
      </c>
      <c r="C785">
        <f>US_Accidents_Dec20_updated[[#This Row],[Start_Lng]]</f>
        <v>-105.11509</v>
      </c>
      <c r="D785">
        <f>US_Accidents_Dec20_updated[[#This Row],[Severity]]-1</f>
        <v>2</v>
      </c>
      <c r="E785">
        <f>HOUR(US_Accidents_Dec20_updated[[#This Row],[Start_Time]])</f>
        <v>19</v>
      </c>
      <c r="F785">
        <f>DAY(US_Accidents_Dec20_updated[[#This Row],[Start_Time]])</f>
        <v>22</v>
      </c>
      <c r="G785">
        <f>MONTH(US_Accidents_Dec20_updated[[#This Row],[Start_Time]])</f>
        <v>10</v>
      </c>
      <c r="H785" t="str">
        <f>US_Accidents_Dec20_updated[[#This Row],[Description]]</f>
        <v>At CO-72/44th Ave/Ward Rd/Exit 266 - Accident.</v>
      </c>
      <c r="I785" t="s">
        <v>50</v>
      </c>
      <c r="J785">
        <f>IF(US_Accidents_Dec20_updated[[#This Row],[Visibility(mi)]]&gt;30, 30, MROUND(US_Accidents_Dec20_updated[[#This Row],[Visibility(mi)]],5))</f>
        <v>10</v>
      </c>
      <c r="K785">
        <f>MROUND(US_Accidents_Dec20_updated[[#This Row],[Wind_Speed(mph)]],5)</f>
        <v>30</v>
      </c>
      <c r="L785">
        <f>IF(US_Accidents_Dec20_updated[[#This Row],[Precipitation(in)]]&gt;0.1, 0.1, US_Accidents_Dec20_updated[[#This Row],[Precipitation(in)]])</f>
        <v>0</v>
      </c>
    </row>
    <row r="786" spans="1:12" x14ac:dyDescent="0.25">
      <c r="A786" t="str">
        <f>US_Accidents_Dec20_updated[[#This Row],[ID]]</f>
        <v>A-3813991</v>
      </c>
      <c r="B786">
        <f>US_Accidents_Dec20_updated[[#This Row],[Start_Lat]]</f>
        <v>39.779890000000002</v>
      </c>
      <c r="C786">
        <f>US_Accidents_Dec20_updated[[#This Row],[Start_Lng]]</f>
        <v>-104.98547000000001</v>
      </c>
      <c r="D786">
        <f>US_Accidents_Dec20_updated[[#This Row],[Severity]]-1</f>
        <v>2</v>
      </c>
      <c r="E786">
        <f>HOUR(US_Accidents_Dec20_updated[[#This Row],[Start_Time]])</f>
        <v>19</v>
      </c>
      <c r="F786">
        <f>DAY(US_Accidents_Dec20_updated[[#This Row],[Start_Time]])</f>
        <v>22</v>
      </c>
      <c r="G786">
        <f>MONTH(US_Accidents_Dec20_updated[[#This Row],[Start_Time]])</f>
        <v>10</v>
      </c>
      <c r="H786" t="str">
        <f>US_Accidents_Dec20_updated[[#This Row],[Description]]</f>
        <v>At I-25/US-87/Valley Hwy/Exit 274 - Accident.</v>
      </c>
      <c r="I786" t="s">
        <v>50</v>
      </c>
      <c r="J786">
        <f>IF(US_Accidents_Dec20_updated[[#This Row],[Visibility(mi)]]&gt;30, 30, MROUND(US_Accidents_Dec20_updated[[#This Row],[Visibility(mi)]],5))</f>
        <v>10</v>
      </c>
      <c r="K786">
        <f>MROUND(US_Accidents_Dec20_updated[[#This Row],[Wind_Speed(mph)]],5)</f>
        <v>30</v>
      </c>
      <c r="L786">
        <f>IF(US_Accidents_Dec20_updated[[#This Row],[Precipitation(in)]]&gt;0.1, 0.1, US_Accidents_Dec20_updated[[#This Row],[Precipitation(in)]])</f>
        <v>0</v>
      </c>
    </row>
    <row r="787" spans="1:12" x14ac:dyDescent="0.25">
      <c r="A787" t="str">
        <f>US_Accidents_Dec20_updated[[#This Row],[ID]]</f>
        <v>A-3813992</v>
      </c>
      <c r="B787">
        <f>US_Accidents_Dec20_updated[[#This Row],[Start_Lat]]</f>
        <v>39.617899999999999</v>
      </c>
      <c r="C787">
        <f>US_Accidents_Dec20_updated[[#This Row],[Start_Lng]]</f>
        <v>-104.89806</v>
      </c>
      <c r="D787">
        <f>US_Accidents_Dec20_updated[[#This Row],[Severity]]-1</f>
        <v>2</v>
      </c>
      <c r="E787">
        <f>HOUR(US_Accidents_Dec20_updated[[#This Row],[Start_Time]])</f>
        <v>19</v>
      </c>
      <c r="F787">
        <f>DAY(US_Accidents_Dec20_updated[[#This Row],[Start_Time]])</f>
        <v>22</v>
      </c>
      <c r="G787">
        <f>MONTH(US_Accidents_Dec20_updated[[#This Row],[Start_Time]])</f>
        <v>10</v>
      </c>
      <c r="H787" t="str">
        <f>US_Accidents_Dec20_updated[[#This Row],[Description]]</f>
        <v>At CO-88/Belleview Ave/Exit 199 - Accident.</v>
      </c>
      <c r="I787" t="s">
        <v>50</v>
      </c>
      <c r="J787">
        <f>IF(US_Accidents_Dec20_updated[[#This Row],[Visibility(mi)]]&gt;30, 30, MROUND(US_Accidents_Dec20_updated[[#This Row],[Visibility(mi)]],5))</f>
        <v>10</v>
      </c>
      <c r="K787">
        <f>MROUND(US_Accidents_Dec20_updated[[#This Row],[Wind_Speed(mph)]],5)</f>
        <v>15</v>
      </c>
      <c r="L787">
        <f>IF(US_Accidents_Dec20_updated[[#This Row],[Precipitation(in)]]&gt;0.1, 0.1, US_Accidents_Dec20_updated[[#This Row],[Precipitation(in)]])</f>
        <v>0</v>
      </c>
    </row>
    <row r="788" spans="1:12" x14ac:dyDescent="0.25">
      <c r="A788" t="str">
        <f>US_Accidents_Dec20_updated[[#This Row],[ID]]</f>
        <v>A-3815447</v>
      </c>
      <c r="B788">
        <f>US_Accidents_Dec20_updated[[#This Row],[Start_Lat]]</f>
        <v>39.658909999999999</v>
      </c>
      <c r="C788">
        <f>US_Accidents_Dec20_updated[[#This Row],[Start_Lng]]</f>
        <v>-106.82924</v>
      </c>
      <c r="D788">
        <f>US_Accidents_Dec20_updated[[#This Row],[Severity]]-1</f>
        <v>3</v>
      </c>
      <c r="E788">
        <f>HOUR(US_Accidents_Dec20_updated[[#This Row],[Start_Time]])</f>
        <v>23</v>
      </c>
      <c r="F788">
        <f>DAY(US_Accidents_Dec20_updated[[#This Row],[Start_Time]])</f>
        <v>22</v>
      </c>
      <c r="G788">
        <f>MONTH(US_Accidents_Dec20_updated[[#This Row],[Start_Time]])</f>
        <v>10</v>
      </c>
      <c r="H788" t="str">
        <f>US_Accidents_Dec20_updated[[#This Row],[Description]]</f>
        <v>Closed between US-6/Exit 140 and CO-131/Exit 157 - Road closed due to accident.</v>
      </c>
      <c r="I788" t="s">
        <v>50</v>
      </c>
      <c r="J788">
        <f>IF(US_Accidents_Dec20_updated[[#This Row],[Visibility(mi)]]&gt;30, 30, MROUND(US_Accidents_Dec20_updated[[#This Row],[Visibility(mi)]],5))</f>
        <v>10</v>
      </c>
      <c r="K788">
        <f>MROUND(US_Accidents_Dec20_updated[[#This Row],[Wind_Speed(mph)]],5)</f>
        <v>5</v>
      </c>
      <c r="L788">
        <f>IF(US_Accidents_Dec20_updated[[#This Row],[Precipitation(in)]]&gt;0.1, 0.1, US_Accidents_Dec20_updated[[#This Row],[Precipitation(in)]])</f>
        <v>0</v>
      </c>
    </row>
    <row r="789" spans="1:12" x14ac:dyDescent="0.25">
      <c r="A789" t="str">
        <f>US_Accidents_Dec20_updated[[#This Row],[ID]]</f>
        <v>A-3815448</v>
      </c>
      <c r="B789">
        <f>US_Accidents_Dec20_updated[[#This Row],[Start_Lat]]</f>
        <v>39.658909999999999</v>
      </c>
      <c r="C789">
        <f>US_Accidents_Dec20_updated[[#This Row],[Start_Lng]]</f>
        <v>-106.82924</v>
      </c>
      <c r="D789">
        <f>US_Accidents_Dec20_updated[[#This Row],[Severity]]-1</f>
        <v>3</v>
      </c>
      <c r="E789">
        <f>HOUR(US_Accidents_Dec20_updated[[#This Row],[Start_Time]])</f>
        <v>23</v>
      </c>
      <c r="F789">
        <f>DAY(US_Accidents_Dec20_updated[[#This Row],[Start_Time]])</f>
        <v>22</v>
      </c>
      <c r="G789">
        <f>MONTH(US_Accidents_Dec20_updated[[#This Row],[Start_Time]])</f>
        <v>10</v>
      </c>
      <c r="H789" t="str">
        <f>US_Accidents_Dec20_updated[[#This Row],[Description]]</f>
        <v>Closed between Eby Creek Rd/Exit 147 and CO-131/Exit 157 - Road closed due to accident.</v>
      </c>
      <c r="I789" t="s">
        <v>50</v>
      </c>
      <c r="J789">
        <f>IF(US_Accidents_Dec20_updated[[#This Row],[Visibility(mi)]]&gt;30, 30, MROUND(US_Accidents_Dec20_updated[[#This Row],[Visibility(mi)]],5))</f>
        <v>10</v>
      </c>
      <c r="K789">
        <f>MROUND(US_Accidents_Dec20_updated[[#This Row],[Wind_Speed(mph)]],5)</f>
        <v>10</v>
      </c>
      <c r="L789">
        <f>IF(US_Accidents_Dec20_updated[[#This Row],[Precipitation(in)]]&gt;0.1, 0.1, US_Accidents_Dec20_updated[[#This Row],[Precipitation(in)]])</f>
        <v>0</v>
      </c>
    </row>
    <row r="790" spans="1:12" x14ac:dyDescent="0.25">
      <c r="A790" t="str">
        <f>US_Accidents_Dec20_updated[[#This Row],[ID]]</f>
        <v>A-3815449</v>
      </c>
      <c r="B790">
        <f>US_Accidents_Dec20_updated[[#This Row],[Start_Lat]]</f>
        <v>39.549289999999999</v>
      </c>
      <c r="C790">
        <f>US_Accidents_Dec20_updated[[#This Row],[Start_Lng]]</f>
        <v>-104.86938000000001</v>
      </c>
      <c r="D790">
        <f>US_Accidents_Dec20_updated[[#This Row],[Severity]]-1</f>
        <v>2</v>
      </c>
      <c r="E790">
        <f>HOUR(US_Accidents_Dec20_updated[[#This Row],[Start_Time]])</f>
        <v>6</v>
      </c>
      <c r="F790">
        <f>DAY(US_Accidents_Dec20_updated[[#This Row],[Start_Time]])</f>
        <v>23</v>
      </c>
      <c r="G790">
        <f>MONTH(US_Accidents_Dec20_updated[[#This Row],[Start_Time]])</f>
        <v>10</v>
      </c>
      <c r="H790" t="str">
        <f>US_Accidents_Dec20_updated[[#This Row],[Description]]</f>
        <v>Ramp to E-470 Northbound/CO-470 WB - Accident.</v>
      </c>
      <c r="I790" t="s">
        <v>50</v>
      </c>
      <c r="J790">
        <f>IF(US_Accidents_Dec20_updated[[#This Row],[Visibility(mi)]]&gt;30, 30, MROUND(US_Accidents_Dec20_updated[[#This Row],[Visibility(mi)]],5))</f>
        <v>10</v>
      </c>
      <c r="K790">
        <f>MROUND(US_Accidents_Dec20_updated[[#This Row],[Wind_Speed(mph)]],5)</f>
        <v>10</v>
      </c>
      <c r="L790">
        <f>IF(US_Accidents_Dec20_updated[[#This Row],[Precipitation(in)]]&gt;0.1, 0.1, US_Accidents_Dec20_updated[[#This Row],[Precipitation(in)]])</f>
        <v>0</v>
      </c>
    </row>
    <row r="791" spans="1:12" x14ac:dyDescent="0.25">
      <c r="A791" t="str">
        <f>US_Accidents_Dec20_updated[[#This Row],[ID]]</f>
        <v>A-3815450</v>
      </c>
      <c r="B791">
        <f>US_Accidents_Dec20_updated[[#This Row],[Start_Lat]]</f>
        <v>39.629829999999998</v>
      </c>
      <c r="C791">
        <f>US_Accidents_Dec20_updated[[#This Row],[Start_Lng]]</f>
        <v>-104.90518</v>
      </c>
      <c r="D791">
        <f>US_Accidents_Dec20_updated[[#This Row],[Severity]]-1</f>
        <v>2</v>
      </c>
      <c r="E791">
        <f>HOUR(US_Accidents_Dec20_updated[[#This Row],[Start_Time]])</f>
        <v>7</v>
      </c>
      <c r="F791">
        <f>DAY(US_Accidents_Dec20_updated[[#This Row],[Start_Time]])</f>
        <v>23</v>
      </c>
      <c r="G791">
        <f>MONTH(US_Accidents_Dec20_updated[[#This Row],[Start_Time]])</f>
        <v>10</v>
      </c>
      <c r="H791" t="str">
        <f>US_Accidents_Dec20_updated[[#This Row],[Description]]</f>
        <v>At I-225 - Accident.</v>
      </c>
      <c r="I791" t="s">
        <v>50</v>
      </c>
      <c r="J791">
        <f>IF(US_Accidents_Dec20_updated[[#This Row],[Visibility(mi)]]&gt;30, 30, MROUND(US_Accidents_Dec20_updated[[#This Row],[Visibility(mi)]],5))</f>
        <v>10</v>
      </c>
      <c r="K791">
        <f>MROUND(US_Accidents_Dec20_updated[[#This Row],[Wind_Speed(mph)]],5)</f>
        <v>15</v>
      </c>
      <c r="L791">
        <f>IF(US_Accidents_Dec20_updated[[#This Row],[Precipitation(in)]]&gt;0.1, 0.1, US_Accidents_Dec20_updated[[#This Row],[Precipitation(in)]])</f>
        <v>0</v>
      </c>
    </row>
    <row r="792" spans="1:12" x14ac:dyDescent="0.25">
      <c r="A792" t="str">
        <f>US_Accidents_Dec20_updated[[#This Row],[ID]]</f>
        <v>A-3815451</v>
      </c>
      <c r="B792">
        <f>US_Accidents_Dec20_updated[[#This Row],[Start_Lat]]</f>
        <v>39.977469999999997</v>
      </c>
      <c r="C792">
        <f>US_Accidents_Dec20_updated[[#This Row],[Start_Lng]]</f>
        <v>-105.21471</v>
      </c>
      <c r="D792">
        <f>US_Accidents_Dec20_updated[[#This Row],[Severity]]-1</f>
        <v>2</v>
      </c>
      <c r="E792">
        <f>HOUR(US_Accidents_Dec20_updated[[#This Row],[Start_Time]])</f>
        <v>6</v>
      </c>
      <c r="F792">
        <f>DAY(US_Accidents_Dec20_updated[[#This Row],[Start_Time]])</f>
        <v>23</v>
      </c>
      <c r="G792">
        <f>MONTH(US_Accidents_Dec20_updated[[#This Row],[Start_Time]])</f>
        <v>10</v>
      </c>
      <c r="H792" t="str">
        <f>US_Accidents_Dec20_updated[[#This Row],[Description]]</f>
        <v>At CO-157/Boulder Rd/Foothill Pky - Accident.</v>
      </c>
      <c r="I792" t="s">
        <v>50</v>
      </c>
      <c r="J792">
        <f>IF(US_Accidents_Dec20_updated[[#This Row],[Visibility(mi)]]&gt;30, 30, MROUND(US_Accidents_Dec20_updated[[#This Row],[Visibility(mi)]],5))</f>
        <v>10</v>
      </c>
      <c r="K792">
        <f>MROUND(US_Accidents_Dec20_updated[[#This Row],[Wind_Speed(mph)]],5)</f>
        <v>10</v>
      </c>
      <c r="L792">
        <f>IF(US_Accidents_Dec20_updated[[#This Row],[Precipitation(in)]]&gt;0.1, 0.1, US_Accidents_Dec20_updated[[#This Row],[Precipitation(in)]])</f>
        <v>0</v>
      </c>
    </row>
    <row r="793" spans="1:12" x14ac:dyDescent="0.25">
      <c r="A793" t="str">
        <f>US_Accidents_Dec20_updated[[#This Row],[ID]]</f>
        <v>A-3815452</v>
      </c>
      <c r="B793">
        <f>US_Accidents_Dec20_updated[[#This Row],[Start_Lat]]</f>
        <v>38.428780000000003</v>
      </c>
      <c r="C793">
        <f>US_Accidents_Dec20_updated[[#This Row],[Start_Lng]]</f>
        <v>-104.60741</v>
      </c>
      <c r="D793">
        <f>US_Accidents_Dec20_updated[[#This Row],[Severity]]-1</f>
        <v>2</v>
      </c>
      <c r="E793">
        <f>HOUR(US_Accidents_Dec20_updated[[#This Row],[Start_Time]])</f>
        <v>7</v>
      </c>
      <c r="F793">
        <f>DAY(US_Accidents_Dec20_updated[[#This Row],[Start_Time]])</f>
        <v>23</v>
      </c>
      <c r="G793">
        <f>MONTH(US_Accidents_Dec20_updated[[#This Row],[Start_Time]])</f>
        <v>10</v>
      </c>
      <c r="H793" t="str">
        <f>US_Accidents_Dec20_updated[[#This Row],[Description]]</f>
        <v>At CR-110/Pace Rd/Exit 110 - Accident.</v>
      </c>
      <c r="I793" t="s">
        <v>50</v>
      </c>
      <c r="J793">
        <f>IF(US_Accidents_Dec20_updated[[#This Row],[Visibility(mi)]]&gt;30, 30, MROUND(US_Accidents_Dec20_updated[[#This Row],[Visibility(mi)]],5))</f>
        <v>10</v>
      </c>
      <c r="K793">
        <f>MROUND(US_Accidents_Dec20_updated[[#This Row],[Wind_Speed(mph)]],5)</f>
        <v>5</v>
      </c>
      <c r="L793">
        <f>IF(US_Accidents_Dec20_updated[[#This Row],[Precipitation(in)]]&gt;0.1, 0.1, US_Accidents_Dec20_updated[[#This Row],[Precipitation(in)]])</f>
        <v>0</v>
      </c>
    </row>
    <row r="794" spans="1:12" x14ac:dyDescent="0.25">
      <c r="A794" t="str">
        <f>US_Accidents_Dec20_updated[[#This Row],[ID]]</f>
        <v>A-3815455</v>
      </c>
      <c r="B794">
        <f>US_Accidents_Dec20_updated[[#This Row],[Start_Lat]]</f>
        <v>39.633339999999997</v>
      </c>
      <c r="C794">
        <f>US_Accidents_Dec20_updated[[#This Row],[Start_Lng]]</f>
        <v>-104.90667999999999</v>
      </c>
      <c r="D794">
        <f>US_Accidents_Dec20_updated[[#This Row],[Severity]]-1</f>
        <v>2</v>
      </c>
      <c r="E794">
        <f>HOUR(US_Accidents_Dec20_updated[[#This Row],[Start_Time]])</f>
        <v>7</v>
      </c>
      <c r="F794">
        <f>DAY(US_Accidents_Dec20_updated[[#This Row],[Start_Time]])</f>
        <v>23</v>
      </c>
      <c r="G794">
        <f>MONTH(US_Accidents_Dec20_updated[[#This Row],[Start_Time]])</f>
        <v>10</v>
      </c>
      <c r="H794" t="str">
        <f>US_Accidents_Dec20_updated[[#This Row],[Description]]</f>
        <v>At I-225 - Accident.</v>
      </c>
      <c r="I794" t="s">
        <v>50</v>
      </c>
      <c r="J794">
        <f>IF(US_Accidents_Dec20_updated[[#This Row],[Visibility(mi)]]&gt;30, 30, MROUND(US_Accidents_Dec20_updated[[#This Row],[Visibility(mi)]],5))</f>
        <v>10</v>
      </c>
      <c r="K794">
        <f>MROUND(US_Accidents_Dec20_updated[[#This Row],[Wind_Speed(mph)]],5)</f>
        <v>10</v>
      </c>
      <c r="L794">
        <f>IF(US_Accidents_Dec20_updated[[#This Row],[Precipitation(in)]]&gt;0.1, 0.1, US_Accidents_Dec20_updated[[#This Row],[Precipitation(in)]])</f>
        <v>0</v>
      </c>
    </row>
    <row r="795" spans="1:12" x14ac:dyDescent="0.25">
      <c r="A795" t="str">
        <f>US_Accidents_Dec20_updated[[#This Row],[ID]]</f>
        <v>A-3815457</v>
      </c>
      <c r="B795">
        <f>US_Accidents_Dec20_updated[[#This Row],[Start_Lat]]</f>
        <v>39.725769999999997</v>
      </c>
      <c r="C795">
        <f>US_Accidents_Dec20_updated[[#This Row],[Start_Lng]]</f>
        <v>-105.04056</v>
      </c>
      <c r="D795">
        <f>US_Accidents_Dec20_updated[[#This Row],[Severity]]-1</f>
        <v>2</v>
      </c>
      <c r="E795">
        <f>HOUR(US_Accidents_Dec20_updated[[#This Row],[Start_Time]])</f>
        <v>7</v>
      </c>
      <c r="F795">
        <f>DAY(US_Accidents_Dec20_updated[[#This Row],[Start_Time]])</f>
        <v>23</v>
      </c>
      <c r="G795">
        <f>MONTH(US_Accidents_Dec20_updated[[#This Row],[Start_Time]])</f>
        <v>10</v>
      </c>
      <c r="H795" t="str">
        <f>US_Accidents_Dec20_updated[[#This Row],[Description]]</f>
        <v>At US-6 - Accident.</v>
      </c>
      <c r="I795" t="s">
        <v>50</v>
      </c>
      <c r="J795">
        <f>IF(US_Accidents_Dec20_updated[[#This Row],[Visibility(mi)]]&gt;30, 30, MROUND(US_Accidents_Dec20_updated[[#This Row],[Visibility(mi)]],5))</f>
        <v>10</v>
      </c>
      <c r="K795">
        <f>MROUND(US_Accidents_Dec20_updated[[#This Row],[Wind_Speed(mph)]],5)</f>
        <v>0</v>
      </c>
      <c r="L795">
        <f>IF(US_Accidents_Dec20_updated[[#This Row],[Precipitation(in)]]&gt;0.1, 0.1, US_Accidents_Dec20_updated[[#This Row],[Precipitation(in)]])</f>
        <v>0</v>
      </c>
    </row>
    <row r="796" spans="1:12" x14ac:dyDescent="0.25">
      <c r="A796" t="str">
        <f>US_Accidents_Dec20_updated[[#This Row],[ID]]</f>
        <v>A-3815461</v>
      </c>
      <c r="B796">
        <f>US_Accidents_Dec20_updated[[#This Row],[Start_Lat]]</f>
        <v>39.725630000000002</v>
      </c>
      <c r="C796">
        <f>US_Accidents_Dec20_updated[[#This Row],[Start_Lng]]</f>
        <v>-105.07845</v>
      </c>
      <c r="D796">
        <f>US_Accidents_Dec20_updated[[#This Row],[Severity]]-1</f>
        <v>2</v>
      </c>
      <c r="E796">
        <f>HOUR(US_Accidents_Dec20_updated[[#This Row],[Start_Time]])</f>
        <v>7</v>
      </c>
      <c r="F796">
        <f>DAY(US_Accidents_Dec20_updated[[#This Row],[Start_Time]])</f>
        <v>23</v>
      </c>
      <c r="G796">
        <f>MONTH(US_Accidents_Dec20_updated[[#This Row],[Start_Time]])</f>
        <v>10</v>
      </c>
      <c r="H796" t="str">
        <f>US_Accidents_Dec20_updated[[#This Row],[Description]]</f>
        <v>At CO-121/Wadsworth Blvd - Accident.</v>
      </c>
      <c r="I796" t="s">
        <v>50</v>
      </c>
      <c r="J796">
        <f>IF(US_Accidents_Dec20_updated[[#This Row],[Visibility(mi)]]&gt;30, 30, MROUND(US_Accidents_Dec20_updated[[#This Row],[Visibility(mi)]],5))</f>
        <v>10</v>
      </c>
      <c r="K796">
        <f>MROUND(US_Accidents_Dec20_updated[[#This Row],[Wind_Speed(mph)]],5)</f>
        <v>0</v>
      </c>
      <c r="L796">
        <f>IF(US_Accidents_Dec20_updated[[#This Row],[Precipitation(in)]]&gt;0.1, 0.1, US_Accidents_Dec20_updated[[#This Row],[Precipitation(in)]])</f>
        <v>0</v>
      </c>
    </row>
    <row r="797" spans="1:12" x14ac:dyDescent="0.25">
      <c r="A797" t="str">
        <f>US_Accidents_Dec20_updated[[#This Row],[ID]]</f>
        <v>A-3815462</v>
      </c>
      <c r="B797">
        <f>US_Accidents_Dec20_updated[[#This Row],[Start_Lat]]</f>
        <v>40.025739999999999</v>
      </c>
      <c r="C797">
        <f>US_Accidents_Dec20_updated[[#This Row],[Start_Lng]]</f>
        <v>-104.81774</v>
      </c>
      <c r="D797">
        <f>US_Accidents_Dec20_updated[[#This Row],[Severity]]-1</f>
        <v>2</v>
      </c>
      <c r="E797">
        <f>HOUR(US_Accidents_Dec20_updated[[#This Row],[Start_Time]])</f>
        <v>11</v>
      </c>
      <c r="F797">
        <f>DAY(US_Accidents_Dec20_updated[[#This Row],[Start_Time]])</f>
        <v>23</v>
      </c>
      <c r="G797">
        <f>MONTH(US_Accidents_Dec20_updated[[#This Row],[Start_Time]])</f>
        <v>10</v>
      </c>
      <c r="H797" t="str">
        <f>US_Accidents_Dec20_updated[[#This Row],[Description]]</f>
        <v>At CR-8 - Accident.</v>
      </c>
      <c r="I797" t="s">
        <v>50</v>
      </c>
      <c r="J797">
        <f>IF(US_Accidents_Dec20_updated[[#This Row],[Visibility(mi)]]&gt;30, 30, MROUND(US_Accidents_Dec20_updated[[#This Row],[Visibility(mi)]],5))</f>
        <v>10</v>
      </c>
      <c r="K797">
        <f>MROUND(US_Accidents_Dec20_updated[[#This Row],[Wind_Speed(mph)]],5)</f>
        <v>10</v>
      </c>
      <c r="L797">
        <f>IF(US_Accidents_Dec20_updated[[#This Row],[Precipitation(in)]]&gt;0.1, 0.1, US_Accidents_Dec20_updated[[#This Row],[Precipitation(in)]])</f>
        <v>0</v>
      </c>
    </row>
    <row r="798" spans="1:12" x14ac:dyDescent="0.25">
      <c r="A798" t="str">
        <f>US_Accidents_Dec20_updated[[#This Row],[ID]]</f>
        <v>A-3815464</v>
      </c>
      <c r="B798">
        <f>US_Accidents_Dec20_updated[[#This Row],[Start_Lat]]</f>
        <v>40.033050000000003</v>
      </c>
      <c r="C798">
        <f>US_Accidents_Dec20_updated[[#This Row],[Start_Lng]]</f>
        <v>-104.81865999999999</v>
      </c>
      <c r="D798">
        <f>US_Accidents_Dec20_updated[[#This Row],[Severity]]-1</f>
        <v>3</v>
      </c>
      <c r="E798">
        <f>HOUR(US_Accidents_Dec20_updated[[#This Row],[Start_Time]])</f>
        <v>12</v>
      </c>
      <c r="F798">
        <f>DAY(US_Accidents_Dec20_updated[[#This Row],[Start_Time]])</f>
        <v>23</v>
      </c>
      <c r="G798">
        <f>MONTH(US_Accidents_Dec20_updated[[#This Row],[Start_Time]])</f>
        <v>10</v>
      </c>
      <c r="H798" t="str">
        <f>US_Accidents_Dec20_updated[[#This Row],[Description]]</f>
        <v>Closed at County Road 8 - Road closed due to accident.</v>
      </c>
      <c r="I798" t="s">
        <v>50</v>
      </c>
      <c r="J798">
        <f>IF(US_Accidents_Dec20_updated[[#This Row],[Visibility(mi)]]&gt;30, 30, MROUND(US_Accidents_Dec20_updated[[#This Row],[Visibility(mi)]],5))</f>
        <v>10</v>
      </c>
      <c r="K798">
        <f>MROUND(US_Accidents_Dec20_updated[[#This Row],[Wind_Speed(mph)]],5)</f>
        <v>10</v>
      </c>
      <c r="L798">
        <f>IF(US_Accidents_Dec20_updated[[#This Row],[Precipitation(in)]]&gt;0.1, 0.1, US_Accidents_Dec20_updated[[#This Row],[Precipitation(in)]])</f>
        <v>0</v>
      </c>
    </row>
    <row r="799" spans="1:12" x14ac:dyDescent="0.25">
      <c r="A799" t="str">
        <f>US_Accidents_Dec20_updated[[#This Row],[ID]]</f>
        <v>A-3815475</v>
      </c>
      <c r="B799">
        <f>US_Accidents_Dec20_updated[[#This Row],[Start_Lat]]</f>
        <v>39.788589999999999</v>
      </c>
      <c r="C799">
        <f>US_Accidents_Dec20_updated[[#This Row],[Start_Lng]]</f>
        <v>-104.90506000000001</v>
      </c>
      <c r="D799">
        <f>US_Accidents_Dec20_updated[[#This Row],[Severity]]-1</f>
        <v>2</v>
      </c>
      <c r="E799">
        <f>HOUR(US_Accidents_Dec20_updated[[#This Row],[Start_Time]])</f>
        <v>9</v>
      </c>
      <c r="F799">
        <f>DAY(US_Accidents_Dec20_updated[[#This Row],[Start_Time]])</f>
        <v>23</v>
      </c>
      <c r="G799">
        <f>MONTH(US_Accidents_Dec20_updated[[#This Row],[Start_Time]])</f>
        <v>10</v>
      </c>
      <c r="H799" t="str">
        <f>US_Accidents_Dec20_updated[[#This Row],[Description]]</f>
        <v>At US-85/CO-2/Vasquez Blvd/Exit 2 - Accident.</v>
      </c>
      <c r="I799" t="s">
        <v>50</v>
      </c>
      <c r="J799">
        <f>IF(US_Accidents_Dec20_updated[[#This Row],[Visibility(mi)]]&gt;30, 30, MROUND(US_Accidents_Dec20_updated[[#This Row],[Visibility(mi)]],5))</f>
        <v>10</v>
      </c>
      <c r="K799">
        <f>MROUND(US_Accidents_Dec20_updated[[#This Row],[Wind_Speed(mph)]],5)</f>
        <v>5</v>
      </c>
      <c r="L799">
        <f>IF(US_Accidents_Dec20_updated[[#This Row],[Precipitation(in)]]&gt;0.1, 0.1, US_Accidents_Dec20_updated[[#This Row],[Precipitation(in)]])</f>
        <v>0</v>
      </c>
    </row>
    <row r="800" spans="1:12" x14ac:dyDescent="0.25">
      <c r="A800" t="str">
        <f>US_Accidents_Dec20_updated[[#This Row],[ID]]</f>
        <v>A-3815478</v>
      </c>
      <c r="B800">
        <f>US_Accidents_Dec20_updated[[#This Row],[Start_Lat]]</f>
        <v>39.244810000000001</v>
      </c>
      <c r="C800">
        <f>US_Accidents_Dec20_updated[[#This Row],[Start_Lng]]</f>
        <v>-104.8796</v>
      </c>
      <c r="D800">
        <f>US_Accidents_Dec20_updated[[#This Row],[Severity]]-1</f>
        <v>2</v>
      </c>
      <c r="E800">
        <f>HOUR(US_Accidents_Dec20_updated[[#This Row],[Start_Time]])</f>
        <v>10</v>
      </c>
      <c r="F800">
        <f>DAY(US_Accidents_Dec20_updated[[#This Row],[Start_Time]])</f>
        <v>23</v>
      </c>
      <c r="G800">
        <f>MONTH(US_Accidents_Dec20_updated[[#This Row],[Start_Time]])</f>
        <v>10</v>
      </c>
      <c r="H800" t="str">
        <f>US_Accidents_Dec20_updated[[#This Row],[Description]]</f>
        <v>At Upper Lake Gulch Rd/Exit 172 - Accident.</v>
      </c>
      <c r="I800" t="s">
        <v>50</v>
      </c>
      <c r="J800">
        <f>IF(US_Accidents_Dec20_updated[[#This Row],[Visibility(mi)]]&gt;30, 30, MROUND(US_Accidents_Dec20_updated[[#This Row],[Visibility(mi)]],5))</f>
        <v>10</v>
      </c>
      <c r="K800">
        <f>MROUND(US_Accidents_Dec20_updated[[#This Row],[Wind_Speed(mph)]],5)</f>
        <v>10</v>
      </c>
      <c r="L800">
        <f>IF(US_Accidents_Dec20_updated[[#This Row],[Precipitation(in)]]&gt;0.1, 0.1, US_Accidents_Dec20_updated[[#This Row],[Precipitation(in)]])</f>
        <v>0</v>
      </c>
    </row>
    <row r="801" spans="1:12" x14ac:dyDescent="0.25">
      <c r="A801" t="str">
        <f>US_Accidents_Dec20_updated[[#This Row],[ID]]</f>
        <v>A-3815491</v>
      </c>
      <c r="B801">
        <f>US_Accidents_Dec20_updated[[#This Row],[Start_Lat]]</f>
        <v>39.604590000000002</v>
      </c>
      <c r="C801">
        <f>US_Accidents_Dec20_updated[[#This Row],[Start_Lng]]</f>
        <v>-104.89035</v>
      </c>
      <c r="D801">
        <f>US_Accidents_Dec20_updated[[#This Row],[Severity]]-1</f>
        <v>2</v>
      </c>
      <c r="E801">
        <f>HOUR(US_Accidents_Dec20_updated[[#This Row],[Start_Time]])</f>
        <v>15</v>
      </c>
      <c r="F801">
        <f>DAY(US_Accidents_Dec20_updated[[#This Row],[Start_Time]])</f>
        <v>23</v>
      </c>
      <c r="G801">
        <f>MONTH(US_Accidents_Dec20_updated[[#This Row],[Start_Time]])</f>
        <v>10</v>
      </c>
      <c r="H801" t="str">
        <f>US_Accidents_Dec20_updated[[#This Row],[Description]]</f>
        <v>At Orchard Rd/Exit 198 - Accident.</v>
      </c>
      <c r="I801" t="s">
        <v>1210</v>
      </c>
      <c r="J801">
        <f>IF(US_Accidents_Dec20_updated[[#This Row],[Visibility(mi)]]&gt;30, 30, MROUND(US_Accidents_Dec20_updated[[#This Row],[Visibility(mi)]],5))</f>
        <v>5</v>
      </c>
      <c r="K801">
        <f>MROUND(US_Accidents_Dec20_updated[[#This Row],[Wind_Speed(mph)]],5)</f>
        <v>15</v>
      </c>
      <c r="L801">
        <f>IF(US_Accidents_Dec20_updated[[#This Row],[Precipitation(in)]]&gt;0.1, 0.1, US_Accidents_Dec20_updated[[#This Row],[Precipitation(in)]])</f>
        <v>0</v>
      </c>
    </row>
    <row r="802" spans="1:12" x14ac:dyDescent="0.25">
      <c r="A802" t="str">
        <f>US_Accidents_Dec20_updated[[#This Row],[ID]]</f>
        <v>A-3815492</v>
      </c>
      <c r="B802">
        <f>US_Accidents_Dec20_updated[[#This Row],[Start_Lat]]</f>
        <v>38.322780000000002</v>
      </c>
      <c r="C802">
        <f>US_Accidents_Dec20_updated[[#This Row],[Start_Lng]]</f>
        <v>-104.69676</v>
      </c>
      <c r="D802">
        <f>US_Accidents_Dec20_updated[[#This Row],[Severity]]-1</f>
        <v>2</v>
      </c>
      <c r="E802">
        <f>HOUR(US_Accidents_Dec20_updated[[#This Row],[Start_Time]])</f>
        <v>16</v>
      </c>
      <c r="F802">
        <f>DAY(US_Accidents_Dec20_updated[[#This Row],[Start_Time]])</f>
        <v>23</v>
      </c>
      <c r="G802">
        <f>MONTH(US_Accidents_Dec20_updated[[#This Row],[Start_Time]])</f>
        <v>10</v>
      </c>
      <c r="H802" t="str">
        <f>US_Accidents_Dec20_updated[[#This Row],[Description]]</f>
        <v>At Purcell Blvd - Accident.</v>
      </c>
      <c r="I802" t="s">
        <v>50</v>
      </c>
      <c r="J802">
        <f>IF(US_Accidents_Dec20_updated[[#This Row],[Visibility(mi)]]&gt;30, 30, MROUND(US_Accidents_Dec20_updated[[#This Row],[Visibility(mi)]],5))</f>
        <v>10</v>
      </c>
      <c r="K802">
        <f>MROUND(US_Accidents_Dec20_updated[[#This Row],[Wind_Speed(mph)]],5)</f>
        <v>35</v>
      </c>
      <c r="L802">
        <f>IF(US_Accidents_Dec20_updated[[#This Row],[Precipitation(in)]]&gt;0.1, 0.1, US_Accidents_Dec20_updated[[#This Row],[Precipitation(in)]])</f>
        <v>0</v>
      </c>
    </row>
    <row r="803" spans="1:12" x14ac:dyDescent="0.25">
      <c r="A803" t="str">
        <f>US_Accidents_Dec20_updated[[#This Row],[ID]]</f>
        <v>A-3815493</v>
      </c>
      <c r="B803">
        <f>US_Accidents_Dec20_updated[[#This Row],[Start_Lat]]</f>
        <v>39.604590000000002</v>
      </c>
      <c r="C803">
        <f>US_Accidents_Dec20_updated[[#This Row],[Start_Lng]]</f>
        <v>-104.89035</v>
      </c>
      <c r="D803">
        <f>US_Accidents_Dec20_updated[[#This Row],[Severity]]-1</f>
        <v>2</v>
      </c>
      <c r="E803">
        <f>HOUR(US_Accidents_Dec20_updated[[#This Row],[Start_Time]])</f>
        <v>16</v>
      </c>
      <c r="F803">
        <f>DAY(US_Accidents_Dec20_updated[[#This Row],[Start_Time]])</f>
        <v>23</v>
      </c>
      <c r="G803">
        <f>MONTH(US_Accidents_Dec20_updated[[#This Row],[Start_Time]])</f>
        <v>10</v>
      </c>
      <c r="H803" t="str">
        <f>US_Accidents_Dec20_updated[[#This Row],[Description]]</f>
        <v>At Orchard Rd/Exit 198 - Accident.</v>
      </c>
      <c r="I803" t="s">
        <v>1210</v>
      </c>
      <c r="J803">
        <f>IF(US_Accidents_Dec20_updated[[#This Row],[Visibility(mi)]]&gt;30, 30, MROUND(US_Accidents_Dec20_updated[[#This Row],[Visibility(mi)]],5))</f>
        <v>5</v>
      </c>
      <c r="K803">
        <f>MROUND(US_Accidents_Dec20_updated[[#This Row],[Wind_Speed(mph)]],5)</f>
        <v>20</v>
      </c>
      <c r="L803">
        <f>IF(US_Accidents_Dec20_updated[[#This Row],[Precipitation(in)]]&gt;0.1, 0.1, US_Accidents_Dec20_updated[[#This Row],[Precipitation(in)]])</f>
        <v>0</v>
      </c>
    </row>
    <row r="804" spans="1:12" x14ac:dyDescent="0.25">
      <c r="A804" t="str">
        <f>US_Accidents_Dec20_updated[[#This Row],[ID]]</f>
        <v>A-3815496</v>
      </c>
      <c r="B804">
        <f>US_Accidents_Dec20_updated[[#This Row],[Start_Lat]]</f>
        <v>39.863970000000002</v>
      </c>
      <c r="C804">
        <f>US_Accidents_Dec20_updated[[#This Row],[Start_Lng]]</f>
        <v>-104.98748000000001</v>
      </c>
      <c r="D804">
        <f>US_Accidents_Dec20_updated[[#This Row],[Severity]]-1</f>
        <v>2</v>
      </c>
      <c r="E804">
        <f>HOUR(US_Accidents_Dec20_updated[[#This Row],[Start_Time]])</f>
        <v>17</v>
      </c>
      <c r="F804">
        <f>DAY(US_Accidents_Dec20_updated[[#This Row],[Start_Time]])</f>
        <v>23</v>
      </c>
      <c r="G804">
        <f>MONTH(US_Accidents_Dec20_updated[[#This Row],[Start_Time]])</f>
        <v>10</v>
      </c>
      <c r="H804" t="str">
        <f>US_Accidents_Dec20_updated[[#This Row],[Description]]</f>
        <v>At Thornton Pky/Exit 220 - Accident.</v>
      </c>
      <c r="I804" t="s">
        <v>50</v>
      </c>
      <c r="J804">
        <f>IF(US_Accidents_Dec20_updated[[#This Row],[Visibility(mi)]]&gt;30, 30, MROUND(US_Accidents_Dec20_updated[[#This Row],[Visibility(mi)]],5))</f>
        <v>10</v>
      </c>
      <c r="K804">
        <f>MROUND(US_Accidents_Dec20_updated[[#This Row],[Wind_Speed(mph)]],5)</f>
        <v>25</v>
      </c>
      <c r="L804">
        <f>IF(US_Accidents_Dec20_updated[[#This Row],[Precipitation(in)]]&gt;0.1, 0.1, US_Accidents_Dec20_updated[[#This Row],[Precipitation(in)]])</f>
        <v>0</v>
      </c>
    </row>
    <row r="805" spans="1:12" x14ac:dyDescent="0.25">
      <c r="A805" t="str">
        <f>US_Accidents_Dec20_updated[[#This Row],[ID]]</f>
        <v>A-3815500</v>
      </c>
      <c r="B805">
        <f>US_Accidents_Dec20_updated[[#This Row],[Start_Lat]]</f>
        <v>39.135370000000002</v>
      </c>
      <c r="C805">
        <f>US_Accidents_Dec20_updated[[#This Row],[Start_Lng]]</f>
        <v>-104.86279</v>
      </c>
      <c r="D805">
        <f>US_Accidents_Dec20_updated[[#This Row],[Severity]]-1</f>
        <v>2</v>
      </c>
      <c r="E805">
        <f>HOUR(US_Accidents_Dec20_updated[[#This Row],[Start_Time]])</f>
        <v>19</v>
      </c>
      <c r="F805">
        <f>DAY(US_Accidents_Dec20_updated[[#This Row],[Start_Time]])</f>
        <v>23</v>
      </c>
      <c r="G805">
        <f>MONTH(US_Accidents_Dec20_updated[[#This Row],[Start_Time]])</f>
        <v>10</v>
      </c>
      <c r="H805" t="str">
        <f>US_Accidents_Dec20_updated[[#This Row],[Description]]</f>
        <v>At Greenland Rd/Exit 167 - Accident.</v>
      </c>
      <c r="I805" t="s">
        <v>50</v>
      </c>
      <c r="J805">
        <f>IF(US_Accidents_Dec20_updated[[#This Row],[Visibility(mi)]]&gt;30, 30, MROUND(US_Accidents_Dec20_updated[[#This Row],[Visibility(mi)]],5))</f>
        <v>0</v>
      </c>
      <c r="K805">
        <f>MROUND(US_Accidents_Dec20_updated[[#This Row],[Wind_Speed(mph)]],5)</f>
        <v>0</v>
      </c>
      <c r="L805">
        <f>IF(US_Accidents_Dec20_updated[[#This Row],[Precipitation(in)]]&gt;0.1, 0.1, US_Accidents_Dec20_updated[[#This Row],[Precipitation(in)]])</f>
        <v>0.01</v>
      </c>
    </row>
    <row r="806" spans="1:12" x14ac:dyDescent="0.25">
      <c r="A806" t="str">
        <f>US_Accidents_Dec20_updated[[#This Row],[ID]]</f>
        <v>A-3815501</v>
      </c>
      <c r="B806">
        <f>US_Accidents_Dec20_updated[[#This Row],[Start_Lat]]</f>
        <v>39.697800000000001</v>
      </c>
      <c r="C806">
        <f>US_Accidents_Dec20_updated[[#This Row],[Start_Lng]]</f>
        <v>-105.20628000000001</v>
      </c>
      <c r="D806">
        <f>US_Accidents_Dec20_updated[[#This Row],[Severity]]-1</f>
        <v>3</v>
      </c>
      <c r="E806">
        <f>HOUR(US_Accidents_Dec20_updated[[#This Row],[Start_Time]])</f>
        <v>22</v>
      </c>
      <c r="F806">
        <f>DAY(US_Accidents_Dec20_updated[[#This Row],[Start_Time]])</f>
        <v>23</v>
      </c>
      <c r="G806">
        <f>MONTH(US_Accidents_Dec20_updated[[#This Row],[Start_Time]])</f>
        <v>10</v>
      </c>
      <c r="H806" t="str">
        <f>US_Accidents_Dec20_updated[[#This Row],[Description]]</f>
        <v>Closed at Grapevine Rd/Exit 256 - Road closed due to accident. Road marking work.</v>
      </c>
      <c r="I806" t="s">
        <v>1210</v>
      </c>
      <c r="J806">
        <f>IF(US_Accidents_Dec20_updated[[#This Row],[Visibility(mi)]]&gt;30, 30, MROUND(US_Accidents_Dec20_updated[[#This Row],[Visibility(mi)]],5))</f>
        <v>0</v>
      </c>
      <c r="K806">
        <f>MROUND(US_Accidents_Dec20_updated[[#This Row],[Wind_Speed(mph)]],5)</f>
        <v>0</v>
      </c>
      <c r="L806">
        <f>IF(US_Accidents_Dec20_updated[[#This Row],[Precipitation(in)]]&gt;0.1, 0.1, US_Accidents_Dec20_updated[[#This Row],[Precipitation(in)]])</f>
        <v>0</v>
      </c>
    </row>
    <row r="807" spans="1:12" x14ac:dyDescent="0.25">
      <c r="A807" t="str">
        <f>US_Accidents_Dec20_updated[[#This Row],[ID]]</f>
        <v>A-3815502</v>
      </c>
      <c r="B807">
        <f>US_Accidents_Dec20_updated[[#This Row],[Start_Lat]]</f>
        <v>39.272790000000001</v>
      </c>
      <c r="C807">
        <f>US_Accidents_Dec20_updated[[#This Row],[Start_Lng]]</f>
        <v>-106.3111</v>
      </c>
      <c r="D807">
        <f>US_Accidents_Dec20_updated[[#This Row],[Severity]]-1</f>
        <v>3</v>
      </c>
      <c r="E807">
        <f>HOUR(US_Accidents_Dec20_updated[[#This Row],[Start_Time]])</f>
        <v>22</v>
      </c>
      <c r="F807">
        <f>DAY(US_Accidents_Dec20_updated[[#This Row],[Start_Time]])</f>
        <v>23</v>
      </c>
      <c r="G807">
        <f>MONTH(US_Accidents_Dec20_updated[[#This Row],[Start_Time]])</f>
        <v>10</v>
      </c>
      <c r="H807" t="str">
        <f>US_Accidents_Dec20_updated[[#This Row],[Description]]</f>
        <v>Closed at CR-20/Deer Crossing Dr - Road closed due to accident.</v>
      </c>
      <c r="I807" t="s">
        <v>1210</v>
      </c>
      <c r="J807">
        <f>IF(US_Accidents_Dec20_updated[[#This Row],[Visibility(mi)]]&gt;30, 30, MROUND(US_Accidents_Dec20_updated[[#This Row],[Visibility(mi)]],5))</f>
        <v>0</v>
      </c>
      <c r="K807">
        <f>MROUND(US_Accidents_Dec20_updated[[#This Row],[Wind_Speed(mph)]],5)</f>
        <v>5</v>
      </c>
      <c r="L807">
        <f>IF(US_Accidents_Dec20_updated[[#This Row],[Precipitation(in)]]&gt;0.1, 0.1, US_Accidents_Dec20_updated[[#This Row],[Precipitation(in)]])</f>
        <v>0.1</v>
      </c>
    </row>
    <row r="808" spans="1:12" x14ac:dyDescent="0.25">
      <c r="A808" t="str">
        <f>US_Accidents_Dec20_updated[[#This Row],[ID]]</f>
        <v>A-3815503</v>
      </c>
      <c r="B808">
        <f>US_Accidents_Dec20_updated[[#This Row],[Start_Lat]]</f>
        <v>39.318579999999997</v>
      </c>
      <c r="C808">
        <f>US_Accidents_Dec20_updated[[#This Row],[Start_Lng]]</f>
        <v>-106.33507</v>
      </c>
      <c r="D808">
        <f>US_Accidents_Dec20_updated[[#This Row],[Severity]]-1</f>
        <v>3</v>
      </c>
      <c r="E808">
        <f>HOUR(US_Accidents_Dec20_updated[[#This Row],[Start_Time]])</f>
        <v>22</v>
      </c>
      <c r="F808">
        <f>DAY(US_Accidents_Dec20_updated[[#This Row],[Start_Time]])</f>
        <v>23</v>
      </c>
      <c r="G808">
        <f>MONTH(US_Accidents_Dec20_updated[[#This Row],[Start_Time]])</f>
        <v>10</v>
      </c>
      <c r="H808" t="str">
        <f>US_Accidents_Dec20_updated[[#This Row],[Description]]</f>
        <v>Closed at CO-91 - Road closed due to accident.</v>
      </c>
      <c r="I808" t="s">
        <v>1210</v>
      </c>
      <c r="J808">
        <f>IF(US_Accidents_Dec20_updated[[#This Row],[Visibility(mi)]]&gt;30, 30, MROUND(US_Accidents_Dec20_updated[[#This Row],[Visibility(mi)]],5))</f>
        <v>0</v>
      </c>
      <c r="K808">
        <f>MROUND(US_Accidents_Dec20_updated[[#This Row],[Wind_Speed(mph)]],5)</f>
        <v>5</v>
      </c>
      <c r="L808">
        <f>IF(US_Accidents_Dec20_updated[[#This Row],[Precipitation(in)]]&gt;0.1, 0.1, US_Accidents_Dec20_updated[[#This Row],[Precipitation(in)]])</f>
        <v>0.1</v>
      </c>
    </row>
    <row r="809" spans="1:12" x14ac:dyDescent="0.25">
      <c r="A809" t="str">
        <f>US_Accidents_Dec20_updated[[#This Row],[ID]]</f>
        <v>A-3815504</v>
      </c>
      <c r="B809">
        <f>US_Accidents_Dec20_updated[[#This Row],[Start_Lat]]</f>
        <v>39.566000000000003</v>
      </c>
      <c r="C809">
        <f>US_Accidents_Dec20_updated[[#This Row],[Start_Lng]]</f>
        <v>-104.87238000000001</v>
      </c>
      <c r="D809">
        <f>US_Accidents_Dec20_updated[[#This Row],[Severity]]-1</f>
        <v>2</v>
      </c>
      <c r="E809">
        <f>HOUR(US_Accidents_Dec20_updated[[#This Row],[Start_Time]])</f>
        <v>22</v>
      </c>
      <c r="F809">
        <f>DAY(US_Accidents_Dec20_updated[[#This Row],[Start_Time]])</f>
        <v>23</v>
      </c>
      <c r="G809">
        <f>MONTH(US_Accidents_Dec20_updated[[#This Row],[Start_Time]])</f>
        <v>10</v>
      </c>
      <c r="H809" t="str">
        <f>US_Accidents_Dec20_updated[[#This Row],[Description]]</f>
        <v>At County Line Rd/Exit 195 - Accident.</v>
      </c>
      <c r="I809" t="s">
        <v>1210</v>
      </c>
      <c r="J809">
        <f>IF(US_Accidents_Dec20_updated[[#This Row],[Visibility(mi)]]&gt;30, 30, MROUND(US_Accidents_Dec20_updated[[#This Row],[Visibility(mi)]],5))</f>
        <v>0</v>
      </c>
      <c r="K809">
        <f>MROUND(US_Accidents_Dec20_updated[[#This Row],[Wind_Speed(mph)]],5)</f>
        <v>5</v>
      </c>
      <c r="L809">
        <f>IF(US_Accidents_Dec20_updated[[#This Row],[Precipitation(in)]]&gt;0.1, 0.1, US_Accidents_Dec20_updated[[#This Row],[Precipitation(in)]])</f>
        <v>0.02</v>
      </c>
    </row>
    <row r="810" spans="1:12" x14ac:dyDescent="0.25">
      <c r="A810" t="str">
        <f>US_Accidents_Dec20_updated[[#This Row],[ID]]</f>
        <v>A-3816921</v>
      </c>
      <c r="B810">
        <f>US_Accidents_Dec20_updated[[#This Row],[Start_Lat]]</f>
        <v>39.318579999999997</v>
      </c>
      <c r="C810">
        <f>US_Accidents_Dec20_updated[[#This Row],[Start_Lng]]</f>
        <v>-106.33507</v>
      </c>
      <c r="D810">
        <f>US_Accidents_Dec20_updated[[#This Row],[Severity]]-1</f>
        <v>3</v>
      </c>
      <c r="E810">
        <f>HOUR(US_Accidents_Dec20_updated[[#This Row],[Start_Time]])</f>
        <v>2</v>
      </c>
      <c r="F810">
        <f>DAY(US_Accidents_Dec20_updated[[#This Row],[Start_Time]])</f>
        <v>24</v>
      </c>
      <c r="G810">
        <f>MONTH(US_Accidents_Dec20_updated[[#This Row],[Start_Time]])</f>
        <v>10</v>
      </c>
      <c r="H810" t="str">
        <f>US_Accidents_Dec20_updated[[#This Row],[Description]]</f>
        <v>Closed at CO-91 - Road closed due to accident.</v>
      </c>
      <c r="I810" t="s">
        <v>1210</v>
      </c>
      <c r="J810">
        <f>IF(US_Accidents_Dec20_updated[[#This Row],[Visibility(mi)]]&gt;30, 30, MROUND(US_Accidents_Dec20_updated[[#This Row],[Visibility(mi)]],5))</f>
        <v>5</v>
      </c>
      <c r="K810">
        <f>MROUND(US_Accidents_Dec20_updated[[#This Row],[Wind_Speed(mph)]],5)</f>
        <v>5</v>
      </c>
      <c r="L810">
        <f>IF(US_Accidents_Dec20_updated[[#This Row],[Precipitation(in)]]&gt;0.1, 0.1, US_Accidents_Dec20_updated[[#This Row],[Precipitation(in)]])</f>
        <v>0</v>
      </c>
    </row>
    <row r="811" spans="1:12" x14ac:dyDescent="0.25">
      <c r="A811" t="str">
        <f>US_Accidents_Dec20_updated[[#This Row],[ID]]</f>
        <v>A-3816922</v>
      </c>
      <c r="B811">
        <f>US_Accidents_Dec20_updated[[#This Row],[Start_Lat]]</f>
        <v>39.272790000000001</v>
      </c>
      <c r="C811">
        <f>US_Accidents_Dec20_updated[[#This Row],[Start_Lng]]</f>
        <v>-106.3111</v>
      </c>
      <c r="D811">
        <f>US_Accidents_Dec20_updated[[#This Row],[Severity]]-1</f>
        <v>3</v>
      </c>
      <c r="E811">
        <f>HOUR(US_Accidents_Dec20_updated[[#This Row],[Start_Time]])</f>
        <v>2</v>
      </c>
      <c r="F811">
        <f>DAY(US_Accidents_Dec20_updated[[#This Row],[Start_Time]])</f>
        <v>24</v>
      </c>
      <c r="G811">
        <f>MONTH(US_Accidents_Dec20_updated[[#This Row],[Start_Time]])</f>
        <v>10</v>
      </c>
      <c r="H811" t="str">
        <f>US_Accidents_Dec20_updated[[#This Row],[Description]]</f>
        <v>Closed at CR-20/Deer Crossing Dr - Road closed due to accident.</v>
      </c>
      <c r="I811" t="s">
        <v>1210</v>
      </c>
      <c r="J811">
        <f>IF(US_Accidents_Dec20_updated[[#This Row],[Visibility(mi)]]&gt;30, 30, MROUND(US_Accidents_Dec20_updated[[#This Row],[Visibility(mi)]],5))</f>
        <v>5</v>
      </c>
      <c r="K811">
        <f>MROUND(US_Accidents_Dec20_updated[[#This Row],[Wind_Speed(mph)]],5)</f>
        <v>5</v>
      </c>
      <c r="L811">
        <f>IF(US_Accidents_Dec20_updated[[#This Row],[Precipitation(in)]]&gt;0.1, 0.1, US_Accidents_Dec20_updated[[#This Row],[Precipitation(in)]])</f>
        <v>0</v>
      </c>
    </row>
    <row r="812" spans="1:12" x14ac:dyDescent="0.25">
      <c r="A812" t="str">
        <f>US_Accidents_Dec20_updated[[#This Row],[ID]]</f>
        <v>A-3816931</v>
      </c>
      <c r="B812">
        <f>US_Accidents_Dec20_updated[[#This Row],[Start_Lat]]</f>
        <v>38.50835</v>
      </c>
      <c r="C812">
        <f>US_Accidents_Dec20_updated[[#This Row],[Start_Lng]]</f>
        <v>-106.07763</v>
      </c>
      <c r="D812">
        <f>US_Accidents_Dec20_updated[[#This Row],[Severity]]-1</f>
        <v>2</v>
      </c>
      <c r="E812">
        <f>HOUR(US_Accidents_Dec20_updated[[#This Row],[Start_Time]])</f>
        <v>5</v>
      </c>
      <c r="F812">
        <f>DAY(US_Accidents_Dec20_updated[[#This Row],[Start_Time]])</f>
        <v>24</v>
      </c>
      <c r="G812">
        <f>MONTH(US_Accidents_Dec20_updated[[#This Row],[Start_Time]])</f>
        <v>10</v>
      </c>
      <c r="H812" t="str">
        <f>US_Accidents_Dec20_updated[[#This Row],[Description]]</f>
        <v>At CR-200/Marshall Pass Rd - Accident.</v>
      </c>
      <c r="I812" t="s">
        <v>50</v>
      </c>
      <c r="J812">
        <f>IF(US_Accidents_Dec20_updated[[#This Row],[Visibility(mi)]]&gt;30, 30, MROUND(US_Accidents_Dec20_updated[[#This Row],[Visibility(mi)]],5))</f>
        <v>0</v>
      </c>
      <c r="K812">
        <f>MROUND(US_Accidents_Dec20_updated[[#This Row],[Wind_Speed(mph)]],5)</f>
        <v>5</v>
      </c>
      <c r="L812">
        <f>IF(US_Accidents_Dec20_updated[[#This Row],[Precipitation(in)]]&gt;0.1, 0.1, US_Accidents_Dec20_updated[[#This Row],[Precipitation(in)]])</f>
        <v>0</v>
      </c>
    </row>
    <row r="813" spans="1:12" x14ac:dyDescent="0.25">
      <c r="A813" t="str">
        <f>US_Accidents_Dec20_updated[[#This Row],[ID]]</f>
        <v>A-3816932</v>
      </c>
      <c r="B813">
        <f>US_Accidents_Dec20_updated[[#This Row],[Start_Lat]]</f>
        <v>39.114240000000002</v>
      </c>
      <c r="C813">
        <f>US_Accidents_Dec20_updated[[#This Row],[Start_Lng]]</f>
        <v>-104.8655</v>
      </c>
      <c r="D813">
        <f>US_Accidents_Dec20_updated[[#This Row],[Severity]]-1</f>
        <v>2</v>
      </c>
      <c r="E813">
        <f>HOUR(US_Accidents_Dec20_updated[[#This Row],[Start_Time]])</f>
        <v>6</v>
      </c>
      <c r="F813">
        <f>DAY(US_Accidents_Dec20_updated[[#This Row],[Start_Time]])</f>
        <v>24</v>
      </c>
      <c r="G813">
        <f>MONTH(US_Accidents_Dec20_updated[[#This Row],[Start_Time]])</f>
        <v>10</v>
      </c>
      <c r="H813" t="str">
        <f>US_Accidents_Dec20_updated[[#This Row],[Description]]</f>
        <v>At County Line Rd/Exit 163 - Accident.</v>
      </c>
      <c r="I813" t="s">
        <v>1210</v>
      </c>
      <c r="J813">
        <f>IF(US_Accidents_Dec20_updated[[#This Row],[Visibility(mi)]]&gt;30, 30, MROUND(US_Accidents_Dec20_updated[[#This Row],[Visibility(mi)]],5))</f>
        <v>5</v>
      </c>
      <c r="K813">
        <f>MROUND(US_Accidents_Dec20_updated[[#This Row],[Wind_Speed(mph)]],5)</f>
        <v>10</v>
      </c>
      <c r="L813">
        <f>IF(US_Accidents_Dec20_updated[[#This Row],[Precipitation(in)]]&gt;0.1, 0.1, US_Accidents_Dec20_updated[[#This Row],[Precipitation(in)]])</f>
        <v>0</v>
      </c>
    </row>
    <row r="814" spans="1:12" x14ac:dyDescent="0.25">
      <c r="A814" t="str">
        <f>US_Accidents_Dec20_updated[[#This Row],[ID]]</f>
        <v>A-3816933</v>
      </c>
      <c r="B814">
        <f>US_Accidents_Dec20_updated[[#This Row],[Start_Lat]]</f>
        <v>39.712009999999999</v>
      </c>
      <c r="C814">
        <f>US_Accidents_Dec20_updated[[#This Row],[Start_Lng]]</f>
        <v>-105.30228</v>
      </c>
      <c r="D814">
        <f>US_Accidents_Dec20_updated[[#This Row],[Severity]]-1</f>
        <v>3</v>
      </c>
      <c r="E814">
        <f>HOUR(US_Accidents_Dec20_updated[[#This Row],[Start_Time]])</f>
        <v>6</v>
      </c>
      <c r="F814">
        <f>DAY(US_Accidents_Dec20_updated[[#This Row],[Start_Time]])</f>
        <v>24</v>
      </c>
      <c r="G814">
        <f>MONTH(US_Accidents_Dec20_updated[[#This Row],[Start_Time]])</f>
        <v>10</v>
      </c>
      <c r="H814" t="str">
        <f>US_Accidents_Dec20_updated[[#This Row],[Description]]</f>
        <v>Closed between Genesee Dr/Moss Rock Rd/Exit 253 and I-70-BL/US-40/CO-26/Exit 259 - Road closed due to accident. Road marking work.</v>
      </c>
      <c r="I814" t="s">
        <v>50</v>
      </c>
      <c r="J814">
        <f>IF(US_Accidents_Dec20_updated[[#This Row],[Visibility(mi)]]&gt;30, 30, MROUND(US_Accidents_Dec20_updated[[#This Row],[Visibility(mi)]],5))</f>
        <v>10</v>
      </c>
      <c r="K814">
        <f>MROUND(US_Accidents_Dec20_updated[[#This Row],[Wind_Speed(mph)]],5)</f>
        <v>5</v>
      </c>
      <c r="L814">
        <f>IF(US_Accidents_Dec20_updated[[#This Row],[Precipitation(in)]]&gt;0.1, 0.1, US_Accidents_Dec20_updated[[#This Row],[Precipitation(in)]])</f>
        <v>0</v>
      </c>
    </row>
    <row r="815" spans="1:12" x14ac:dyDescent="0.25">
      <c r="A815" t="str">
        <f>US_Accidents_Dec20_updated[[#This Row],[ID]]</f>
        <v>A-3816934</v>
      </c>
      <c r="B815">
        <f>US_Accidents_Dec20_updated[[#This Row],[Start_Lat]]</f>
        <v>38.507300000000001</v>
      </c>
      <c r="C815">
        <f>US_Accidents_Dec20_updated[[#This Row],[Start_Lng]]</f>
        <v>-106.07874</v>
      </c>
      <c r="D815">
        <f>US_Accidents_Dec20_updated[[#This Row],[Severity]]-1</f>
        <v>2</v>
      </c>
      <c r="E815">
        <f>HOUR(US_Accidents_Dec20_updated[[#This Row],[Start_Time]])</f>
        <v>7</v>
      </c>
      <c r="F815">
        <f>DAY(US_Accidents_Dec20_updated[[#This Row],[Start_Time]])</f>
        <v>24</v>
      </c>
      <c r="G815">
        <f>MONTH(US_Accidents_Dec20_updated[[#This Row],[Start_Time]])</f>
        <v>10</v>
      </c>
      <c r="H815" t="str">
        <f>US_Accidents_Dec20_updated[[#This Row],[Description]]</f>
        <v>At US-50 - Accident.</v>
      </c>
      <c r="I815" t="s">
        <v>50</v>
      </c>
      <c r="J815">
        <f>IF(US_Accidents_Dec20_updated[[#This Row],[Visibility(mi)]]&gt;30, 30, MROUND(US_Accidents_Dec20_updated[[#This Row],[Visibility(mi)]],5))</f>
        <v>10</v>
      </c>
      <c r="K815">
        <f>MROUND(US_Accidents_Dec20_updated[[#This Row],[Wind_Speed(mph)]],5)</f>
        <v>5</v>
      </c>
      <c r="L815">
        <f>IF(US_Accidents_Dec20_updated[[#This Row],[Precipitation(in)]]&gt;0.1, 0.1, US_Accidents_Dec20_updated[[#This Row],[Precipitation(in)]])</f>
        <v>0</v>
      </c>
    </row>
    <row r="816" spans="1:12" x14ac:dyDescent="0.25">
      <c r="A816" t="str">
        <f>US_Accidents_Dec20_updated[[#This Row],[ID]]</f>
        <v>A-3816936</v>
      </c>
      <c r="B816">
        <f>US_Accidents_Dec20_updated[[#This Row],[Start_Lat]]</f>
        <v>38.507989999999999</v>
      </c>
      <c r="C816">
        <f>US_Accidents_Dec20_updated[[#This Row],[Start_Lng]]</f>
        <v>-106.07801000000001</v>
      </c>
      <c r="D816">
        <f>US_Accidents_Dec20_updated[[#This Row],[Severity]]-1</f>
        <v>2</v>
      </c>
      <c r="E816">
        <f>HOUR(US_Accidents_Dec20_updated[[#This Row],[Start_Time]])</f>
        <v>7</v>
      </c>
      <c r="F816">
        <f>DAY(US_Accidents_Dec20_updated[[#This Row],[Start_Time]])</f>
        <v>24</v>
      </c>
      <c r="G816">
        <f>MONTH(US_Accidents_Dec20_updated[[#This Row],[Start_Time]])</f>
        <v>10</v>
      </c>
      <c r="H816" t="str">
        <f>US_Accidents_Dec20_updated[[#This Row],[Description]]</f>
        <v>At CR-200/Marshall Pass Rd - Accident.</v>
      </c>
      <c r="I816" t="s">
        <v>50</v>
      </c>
      <c r="J816">
        <f>IF(US_Accidents_Dec20_updated[[#This Row],[Visibility(mi)]]&gt;30, 30, MROUND(US_Accidents_Dec20_updated[[#This Row],[Visibility(mi)]],5))</f>
        <v>10</v>
      </c>
      <c r="K816">
        <f>MROUND(US_Accidents_Dec20_updated[[#This Row],[Wind_Speed(mph)]],5)</f>
        <v>5</v>
      </c>
      <c r="L816">
        <f>IF(US_Accidents_Dec20_updated[[#This Row],[Precipitation(in)]]&gt;0.1, 0.1, US_Accidents_Dec20_updated[[#This Row],[Precipitation(in)]])</f>
        <v>0</v>
      </c>
    </row>
    <row r="817" spans="1:12" x14ac:dyDescent="0.25">
      <c r="A817" t="str">
        <f>US_Accidents_Dec20_updated[[#This Row],[ID]]</f>
        <v>A-3816942</v>
      </c>
      <c r="B817">
        <f>US_Accidents_Dec20_updated[[#This Row],[Start_Lat]]</f>
        <v>37.13326</v>
      </c>
      <c r="C817">
        <f>US_Accidents_Dec20_updated[[#This Row],[Start_Lng]]</f>
        <v>-104.52155</v>
      </c>
      <c r="D817">
        <f>US_Accidents_Dec20_updated[[#This Row],[Severity]]-1</f>
        <v>2</v>
      </c>
      <c r="E817">
        <f>HOUR(US_Accidents_Dec20_updated[[#This Row],[Start_Time]])</f>
        <v>7</v>
      </c>
      <c r="F817">
        <f>DAY(US_Accidents_Dec20_updated[[#This Row],[Start_Time]])</f>
        <v>24</v>
      </c>
      <c r="G817">
        <f>MONTH(US_Accidents_Dec20_updated[[#This Row],[Start_Time]])</f>
        <v>10</v>
      </c>
      <c r="H817" t="str">
        <f>US_Accidents_Dec20_updated[[#This Row],[Description]]</f>
        <v>At CR-69.4/Exit 11 - Accident.</v>
      </c>
      <c r="I817" t="s">
        <v>50</v>
      </c>
      <c r="J817">
        <f>IF(US_Accidents_Dec20_updated[[#This Row],[Visibility(mi)]]&gt;30, 30, MROUND(US_Accidents_Dec20_updated[[#This Row],[Visibility(mi)]],5))</f>
        <v>10</v>
      </c>
      <c r="K817">
        <f>MROUND(US_Accidents_Dec20_updated[[#This Row],[Wind_Speed(mph)]],5)</f>
        <v>10</v>
      </c>
      <c r="L817">
        <f>IF(US_Accidents_Dec20_updated[[#This Row],[Precipitation(in)]]&gt;0.1, 0.1, US_Accidents_Dec20_updated[[#This Row],[Precipitation(in)]])</f>
        <v>0</v>
      </c>
    </row>
    <row r="818" spans="1:12" x14ac:dyDescent="0.25">
      <c r="A818" t="str">
        <f>US_Accidents_Dec20_updated[[#This Row],[ID]]</f>
        <v>A-3816946</v>
      </c>
      <c r="B818">
        <f>US_Accidents_Dec20_updated[[#This Row],[Start_Lat]]</f>
        <v>37.704509999999999</v>
      </c>
      <c r="C818">
        <f>US_Accidents_Dec20_updated[[#This Row],[Start_Lng]]</f>
        <v>-106.3242</v>
      </c>
      <c r="D818">
        <f>US_Accidents_Dec20_updated[[#This Row],[Severity]]-1</f>
        <v>3</v>
      </c>
      <c r="E818">
        <f>HOUR(US_Accidents_Dec20_updated[[#This Row],[Start_Time]])</f>
        <v>7</v>
      </c>
      <c r="F818">
        <f>DAY(US_Accidents_Dec20_updated[[#This Row],[Start_Time]])</f>
        <v>24</v>
      </c>
      <c r="G818">
        <f>MONTH(US_Accidents_Dec20_updated[[#This Row],[Start_Time]])</f>
        <v>10</v>
      </c>
      <c r="H818" t="str">
        <f>US_Accidents_Dec20_updated[[#This Row],[Description]]</f>
        <v>Closed at County Road 9 N - Road closed due to accident.</v>
      </c>
      <c r="I818" t="s">
        <v>50</v>
      </c>
      <c r="J818">
        <f>IF(US_Accidents_Dec20_updated[[#This Row],[Visibility(mi)]]&gt;30, 30, MROUND(US_Accidents_Dec20_updated[[#This Row],[Visibility(mi)]],5))</f>
        <v>10</v>
      </c>
      <c r="K818">
        <f>MROUND(US_Accidents_Dec20_updated[[#This Row],[Wind_Speed(mph)]],5)</f>
        <v>15</v>
      </c>
      <c r="L818">
        <f>IF(US_Accidents_Dec20_updated[[#This Row],[Precipitation(in)]]&gt;0.1, 0.1, US_Accidents_Dec20_updated[[#This Row],[Precipitation(in)]])</f>
        <v>0</v>
      </c>
    </row>
    <row r="819" spans="1:12" x14ac:dyDescent="0.25">
      <c r="A819" t="str">
        <f>US_Accidents_Dec20_updated[[#This Row],[ID]]</f>
        <v>A-3816947</v>
      </c>
      <c r="B819">
        <f>US_Accidents_Dec20_updated[[#This Row],[Start_Lat]]</f>
        <v>37.704509999999999</v>
      </c>
      <c r="C819">
        <f>US_Accidents_Dec20_updated[[#This Row],[Start_Lng]]</f>
        <v>-106.3242</v>
      </c>
      <c r="D819">
        <f>US_Accidents_Dec20_updated[[#This Row],[Severity]]-1</f>
        <v>3</v>
      </c>
      <c r="E819">
        <f>HOUR(US_Accidents_Dec20_updated[[#This Row],[Start_Time]])</f>
        <v>7</v>
      </c>
      <c r="F819">
        <f>DAY(US_Accidents_Dec20_updated[[#This Row],[Start_Time]])</f>
        <v>24</v>
      </c>
      <c r="G819">
        <f>MONTH(US_Accidents_Dec20_updated[[#This Row],[Start_Time]])</f>
        <v>10</v>
      </c>
      <c r="H819" t="str">
        <f>US_Accidents_Dec20_updated[[#This Row],[Description]]</f>
        <v>Closed at County Road 9 N - Road closed due to accident.</v>
      </c>
      <c r="I819" t="s">
        <v>50</v>
      </c>
      <c r="J819">
        <f>IF(US_Accidents_Dec20_updated[[#This Row],[Visibility(mi)]]&gt;30, 30, MROUND(US_Accidents_Dec20_updated[[#This Row],[Visibility(mi)]],5))</f>
        <v>10</v>
      </c>
      <c r="K819">
        <f>MROUND(US_Accidents_Dec20_updated[[#This Row],[Wind_Speed(mph)]],5)</f>
        <v>15</v>
      </c>
      <c r="L819">
        <f>IF(US_Accidents_Dec20_updated[[#This Row],[Precipitation(in)]]&gt;0.1, 0.1, US_Accidents_Dec20_updated[[#This Row],[Precipitation(in)]])</f>
        <v>0</v>
      </c>
    </row>
    <row r="820" spans="1:12" x14ac:dyDescent="0.25">
      <c r="A820" t="str">
        <f>US_Accidents_Dec20_updated[[#This Row],[ID]]</f>
        <v>A-3816951</v>
      </c>
      <c r="B820">
        <f>US_Accidents_Dec20_updated[[#This Row],[Start_Lat]]</f>
        <v>37.704509999999999</v>
      </c>
      <c r="C820">
        <f>US_Accidents_Dec20_updated[[#This Row],[Start_Lng]]</f>
        <v>-106.3242</v>
      </c>
      <c r="D820">
        <f>US_Accidents_Dec20_updated[[#This Row],[Severity]]-1</f>
        <v>3</v>
      </c>
      <c r="E820">
        <f>HOUR(US_Accidents_Dec20_updated[[#This Row],[Start_Time]])</f>
        <v>8</v>
      </c>
      <c r="F820">
        <f>DAY(US_Accidents_Dec20_updated[[#This Row],[Start_Time]])</f>
        <v>24</v>
      </c>
      <c r="G820">
        <f>MONTH(US_Accidents_Dec20_updated[[#This Row],[Start_Time]])</f>
        <v>10</v>
      </c>
      <c r="H820" t="str">
        <f>US_Accidents_Dec20_updated[[#This Row],[Description]]</f>
        <v>Closed at US-285/Gunbarrel Rd - Road closed due to accident.</v>
      </c>
      <c r="I820" t="s">
        <v>50</v>
      </c>
      <c r="J820">
        <f>IF(US_Accidents_Dec20_updated[[#This Row],[Visibility(mi)]]&gt;30, 30, MROUND(US_Accidents_Dec20_updated[[#This Row],[Visibility(mi)]],5))</f>
        <v>10</v>
      </c>
      <c r="K820">
        <f>MROUND(US_Accidents_Dec20_updated[[#This Row],[Wind_Speed(mph)]],5)</f>
        <v>15</v>
      </c>
      <c r="L820">
        <f>IF(US_Accidents_Dec20_updated[[#This Row],[Precipitation(in)]]&gt;0.1, 0.1, US_Accidents_Dec20_updated[[#This Row],[Precipitation(in)]])</f>
        <v>0</v>
      </c>
    </row>
    <row r="821" spans="1:12" x14ac:dyDescent="0.25">
      <c r="A821" t="str">
        <f>US_Accidents_Dec20_updated[[#This Row],[ID]]</f>
        <v>A-3816952</v>
      </c>
      <c r="B821">
        <f>US_Accidents_Dec20_updated[[#This Row],[Start_Lat]]</f>
        <v>37.704349999999998</v>
      </c>
      <c r="C821">
        <f>US_Accidents_Dec20_updated[[#This Row],[Start_Lng]]</f>
        <v>-106.32443000000001</v>
      </c>
      <c r="D821">
        <f>US_Accidents_Dec20_updated[[#This Row],[Severity]]-1</f>
        <v>3</v>
      </c>
      <c r="E821">
        <f>HOUR(US_Accidents_Dec20_updated[[#This Row],[Start_Time]])</f>
        <v>8</v>
      </c>
      <c r="F821">
        <f>DAY(US_Accidents_Dec20_updated[[#This Row],[Start_Time]])</f>
        <v>24</v>
      </c>
      <c r="G821">
        <f>MONTH(US_Accidents_Dec20_updated[[#This Row],[Start_Time]])</f>
        <v>10</v>
      </c>
      <c r="H821" t="str">
        <f>US_Accidents_Dec20_updated[[#This Row],[Description]]</f>
        <v>Closed at US-160/Grand Ave/Oak St - Road closed due to accident.</v>
      </c>
      <c r="I821" t="s">
        <v>50</v>
      </c>
      <c r="J821">
        <f>IF(US_Accidents_Dec20_updated[[#This Row],[Visibility(mi)]]&gt;30, 30, MROUND(US_Accidents_Dec20_updated[[#This Row],[Visibility(mi)]],5))</f>
        <v>10</v>
      </c>
      <c r="K821">
        <f>MROUND(US_Accidents_Dec20_updated[[#This Row],[Wind_Speed(mph)]],5)</f>
        <v>15</v>
      </c>
      <c r="L821">
        <f>IF(US_Accidents_Dec20_updated[[#This Row],[Precipitation(in)]]&gt;0.1, 0.1, US_Accidents_Dec20_updated[[#This Row],[Precipitation(in)]])</f>
        <v>0</v>
      </c>
    </row>
    <row r="822" spans="1:12" x14ac:dyDescent="0.25">
      <c r="A822" t="str">
        <f>US_Accidents_Dec20_updated[[#This Row],[ID]]</f>
        <v>A-3816956</v>
      </c>
      <c r="B822">
        <f>US_Accidents_Dec20_updated[[#This Row],[Start_Lat]]</f>
        <v>39.313110000000002</v>
      </c>
      <c r="C822">
        <f>US_Accidents_Dec20_updated[[#This Row],[Start_Lng]]</f>
        <v>-104.88543</v>
      </c>
      <c r="D822">
        <f>US_Accidents_Dec20_updated[[#This Row],[Severity]]-1</f>
        <v>2</v>
      </c>
      <c r="E822">
        <f>HOUR(US_Accidents_Dec20_updated[[#This Row],[Start_Time]])</f>
        <v>8</v>
      </c>
      <c r="F822">
        <f>DAY(US_Accidents_Dec20_updated[[#This Row],[Start_Time]])</f>
        <v>24</v>
      </c>
      <c r="G822">
        <f>MONTH(US_Accidents_Dec20_updated[[#This Row],[Start_Time]])</f>
        <v>10</v>
      </c>
      <c r="H822" t="str">
        <f>US_Accidents_Dec20_updated[[#This Row],[Description]]</f>
        <v>At Tomah Rd/Exit 174 - Accident.</v>
      </c>
      <c r="I822" t="s">
        <v>50</v>
      </c>
      <c r="J822">
        <f>IF(US_Accidents_Dec20_updated[[#This Row],[Visibility(mi)]]&gt;30, 30, MROUND(US_Accidents_Dec20_updated[[#This Row],[Visibility(mi)]],5))</f>
        <v>10</v>
      </c>
      <c r="K822">
        <f>MROUND(US_Accidents_Dec20_updated[[#This Row],[Wind_Speed(mph)]],5)</f>
        <v>5</v>
      </c>
      <c r="L822">
        <f>IF(US_Accidents_Dec20_updated[[#This Row],[Precipitation(in)]]&gt;0.1, 0.1, US_Accidents_Dec20_updated[[#This Row],[Precipitation(in)]])</f>
        <v>0</v>
      </c>
    </row>
    <row r="823" spans="1:12" x14ac:dyDescent="0.25">
      <c r="A823" t="str">
        <f>US_Accidents_Dec20_updated[[#This Row],[ID]]</f>
        <v>A-3816957</v>
      </c>
      <c r="B823">
        <f>US_Accidents_Dec20_updated[[#This Row],[Start_Lat]]</f>
        <v>39.627800000000001</v>
      </c>
      <c r="C823">
        <f>US_Accidents_Dec20_updated[[#This Row],[Start_Lng]]</f>
        <v>-106.42057</v>
      </c>
      <c r="D823">
        <f>US_Accidents_Dec20_updated[[#This Row],[Severity]]-1</f>
        <v>3</v>
      </c>
      <c r="E823">
        <f>HOUR(US_Accidents_Dec20_updated[[#This Row],[Start_Time]])</f>
        <v>8</v>
      </c>
      <c r="F823">
        <f>DAY(US_Accidents_Dec20_updated[[#This Row],[Start_Time]])</f>
        <v>24</v>
      </c>
      <c r="G823">
        <f>MONTH(US_Accidents_Dec20_updated[[#This Row],[Start_Time]])</f>
        <v>10</v>
      </c>
      <c r="H823" t="str">
        <f>US_Accidents_Dec20_updated[[#This Row],[Description]]</f>
        <v>Closed between US-24/US-6/Exit 171 and Vail Rd/Exit 176 - Road closed due to accident. Maintenance work.</v>
      </c>
      <c r="I823" t="s">
        <v>50</v>
      </c>
      <c r="J823">
        <f>IF(US_Accidents_Dec20_updated[[#This Row],[Visibility(mi)]]&gt;30, 30, MROUND(US_Accidents_Dec20_updated[[#This Row],[Visibility(mi)]],5))</f>
        <v>10</v>
      </c>
      <c r="K823">
        <f>MROUND(US_Accidents_Dec20_updated[[#This Row],[Wind_Speed(mph)]],5)</f>
        <v>5</v>
      </c>
      <c r="L823">
        <f>IF(US_Accidents_Dec20_updated[[#This Row],[Precipitation(in)]]&gt;0.1, 0.1, US_Accidents_Dec20_updated[[#This Row],[Precipitation(in)]])</f>
        <v>0</v>
      </c>
    </row>
    <row r="824" spans="1:12" x14ac:dyDescent="0.25">
      <c r="A824" t="str">
        <f>US_Accidents_Dec20_updated[[#This Row],[ID]]</f>
        <v>A-3816960</v>
      </c>
      <c r="B824">
        <f>US_Accidents_Dec20_updated[[#This Row],[Start_Lat]]</f>
        <v>37.07685</v>
      </c>
      <c r="C824">
        <f>US_Accidents_Dec20_updated[[#This Row],[Start_Lng]]</f>
        <v>-104.51828</v>
      </c>
      <c r="D824">
        <f>US_Accidents_Dec20_updated[[#This Row],[Severity]]-1</f>
        <v>2</v>
      </c>
      <c r="E824">
        <f>HOUR(US_Accidents_Dec20_updated[[#This Row],[Start_Time]])</f>
        <v>11</v>
      </c>
      <c r="F824">
        <f>DAY(US_Accidents_Dec20_updated[[#This Row],[Start_Time]])</f>
        <v>24</v>
      </c>
      <c r="G824">
        <f>MONTH(US_Accidents_Dec20_updated[[#This Row],[Start_Time]])</f>
        <v>10</v>
      </c>
      <c r="H824" t="str">
        <f>US_Accidents_Dec20_updated[[#This Row],[Description]]</f>
        <v>At US-85/Exit 8 - Accident.</v>
      </c>
      <c r="I824" t="s">
        <v>50</v>
      </c>
      <c r="J824">
        <f>IF(US_Accidents_Dec20_updated[[#This Row],[Visibility(mi)]]&gt;30, 30, MROUND(US_Accidents_Dec20_updated[[#This Row],[Visibility(mi)]],5))</f>
        <v>10</v>
      </c>
      <c r="K824">
        <f>MROUND(US_Accidents_Dec20_updated[[#This Row],[Wind_Speed(mph)]],5)</f>
        <v>10</v>
      </c>
      <c r="L824">
        <f>IF(US_Accidents_Dec20_updated[[#This Row],[Precipitation(in)]]&gt;0.1, 0.1, US_Accidents_Dec20_updated[[#This Row],[Precipitation(in)]])</f>
        <v>0</v>
      </c>
    </row>
    <row r="825" spans="1:12" x14ac:dyDescent="0.25">
      <c r="A825" t="str">
        <f>US_Accidents_Dec20_updated[[#This Row],[ID]]</f>
        <v>A-3816961</v>
      </c>
      <c r="B825">
        <f>US_Accidents_Dec20_updated[[#This Row],[Start_Lat]]</f>
        <v>37.698740000000001</v>
      </c>
      <c r="C825">
        <f>US_Accidents_Dec20_updated[[#This Row],[Start_Lng]]</f>
        <v>-106.33275</v>
      </c>
      <c r="D825">
        <f>US_Accidents_Dec20_updated[[#This Row],[Severity]]-1</f>
        <v>2</v>
      </c>
      <c r="E825">
        <f>HOUR(US_Accidents_Dec20_updated[[#This Row],[Start_Time]])</f>
        <v>8</v>
      </c>
      <c r="F825">
        <f>DAY(US_Accidents_Dec20_updated[[#This Row],[Start_Time]])</f>
        <v>24</v>
      </c>
      <c r="G825">
        <f>MONTH(US_Accidents_Dec20_updated[[#This Row],[Start_Time]])</f>
        <v>10</v>
      </c>
      <c r="H825" t="str">
        <f>US_Accidents_Dec20_updated[[#This Row],[Description]]</f>
        <v>At US-285/Gunbarrel Rd - Accident.</v>
      </c>
      <c r="I825" t="s">
        <v>50</v>
      </c>
      <c r="J825">
        <f>IF(US_Accidents_Dec20_updated[[#This Row],[Visibility(mi)]]&gt;30, 30, MROUND(US_Accidents_Dec20_updated[[#This Row],[Visibility(mi)]],5))</f>
        <v>10</v>
      </c>
      <c r="K825">
        <f>MROUND(US_Accidents_Dec20_updated[[#This Row],[Wind_Speed(mph)]],5)</f>
        <v>20</v>
      </c>
      <c r="L825">
        <f>IF(US_Accidents_Dec20_updated[[#This Row],[Precipitation(in)]]&gt;0.1, 0.1, US_Accidents_Dec20_updated[[#This Row],[Precipitation(in)]])</f>
        <v>0</v>
      </c>
    </row>
    <row r="826" spans="1:12" x14ac:dyDescent="0.25">
      <c r="A826" t="str">
        <f>US_Accidents_Dec20_updated[[#This Row],[ID]]</f>
        <v>A-3816962</v>
      </c>
      <c r="B826">
        <f>US_Accidents_Dec20_updated[[#This Row],[Start_Lat]]</f>
        <v>37.704349999999998</v>
      </c>
      <c r="C826">
        <f>US_Accidents_Dec20_updated[[#This Row],[Start_Lng]]</f>
        <v>-106.32443000000001</v>
      </c>
      <c r="D826">
        <f>US_Accidents_Dec20_updated[[#This Row],[Severity]]-1</f>
        <v>2</v>
      </c>
      <c r="E826">
        <f>HOUR(US_Accidents_Dec20_updated[[#This Row],[Start_Time]])</f>
        <v>8</v>
      </c>
      <c r="F826">
        <f>DAY(US_Accidents_Dec20_updated[[#This Row],[Start_Time]])</f>
        <v>24</v>
      </c>
      <c r="G826">
        <f>MONTH(US_Accidents_Dec20_updated[[#This Row],[Start_Time]])</f>
        <v>10</v>
      </c>
      <c r="H826" t="str">
        <f>US_Accidents_Dec20_updated[[#This Row],[Description]]</f>
        <v>At US-160/Grand Ave/Oak St - Accident.</v>
      </c>
      <c r="I826" t="s">
        <v>50</v>
      </c>
      <c r="J826">
        <f>IF(US_Accidents_Dec20_updated[[#This Row],[Visibility(mi)]]&gt;30, 30, MROUND(US_Accidents_Dec20_updated[[#This Row],[Visibility(mi)]],5))</f>
        <v>10</v>
      </c>
      <c r="K826">
        <f>MROUND(US_Accidents_Dec20_updated[[#This Row],[Wind_Speed(mph)]],5)</f>
        <v>20</v>
      </c>
      <c r="L826">
        <f>IF(US_Accidents_Dec20_updated[[#This Row],[Precipitation(in)]]&gt;0.1, 0.1, US_Accidents_Dec20_updated[[#This Row],[Precipitation(in)]])</f>
        <v>0</v>
      </c>
    </row>
    <row r="827" spans="1:12" x14ac:dyDescent="0.25">
      <c r="A827" t="str">
        <f>US_Accidents_Dec20_updated[[#This Row],[ID]]</f>
        <v>A-3816963</v>
      </c>
      <c r="B827">
        <f>US_Accidents_Dec20_updated[[#This Row],[Start_Lat]]</f>
        <v>39.78566</v>
      </c>
      <c r="C827">
        <f>US_Accidents_Dec20_updated[[#This Row],[Start_Lng]]</f>
        <v>-105.08320000000001</v>
      </c>
      <c r="D827">
        <f>US_Accidents_Dec20_updated[[#This Row],[Severity]]-1</f>
        <v>2</v>
      </c>
      <c r="E827">
        <f>HOUR(US_Accidents_Dec20_updated[[#This Row],[Start_Time]])</f>
        <v>9</v>
      </c>
      <c r="F827">
        <f>DAY(US_Accidents_Dec20_updated[[#This Row],[Start_Time]])</f>
        <v>24</v>
      </c>
      <c r="G827">
        <f>MONTH(US_Accidents_Dec20_updated[[#This Row],[Start_Time]])</f>
        <v>10</v>
      </c>
      <c r="H827" t="str">
        <f>US_Accidents_Dec20_updated[[#This Row],[Description]]</f>
        <v>At CO-121/Wadsworth Blvd/Exit 269 - Accident.</v>
      </c>
      <c r="I827" t="s">
        <v>50</v>
      </c>
      <c r="J827">
        <f>IF(US_Accidents_Dec20_updated[[#This Row],[Visibility(mi)]]&gt;30, 30, MROUND(US_Accidents_Dec20_updated[[#This Row],[Visibility(mi)]],5))</f>
        <v>10</v>
      </c>
      <c r="K827">
        <f>MROUND(US_Accidents_Dec20_updated[[#This Row],[Wind_Speed(mph)]],5)</f>
        <v>0</v>
      </c>
      <c r="L827">
        <f>IF(US_Accidents_Dec20_updated[[#This Row],[Precipitation(in)]]&gt;0.1, 0.1, US_Accidents_Dec20_updated[[#This Row],[Precipitation(in)]])</f>
        <v>0</v>
      </c>
    </row>
    <row r="828" spans="1:12" x14ac:dyDescent="0.25">
      <c r="A828" t="str">
        <f>US_Accidents_Dec20_updated[[#This Row],[ID]]</f>
        <v>A-3816964</v>
      </c>
      <c r="B828">
        <f>US_Accidents_Dec20_updated[[#This Row],[Start_Lat]]</f>
        <v>37.380229999999997</v>
      </c>
      <c r="C828">
        <f>US_Accidents_Dec20_updated[[#This Row],[Start_Lng]]</f>
        <v>-104.60056</v>
      </c>
      <c r="D828">
        <f>US_Accidents_Dec20_updated[[#This Row],[Severity]]-1</f>
        <v>2</v>
      </c>
      <c r="E828">
        <f>HOUR(US_Accidents_Dec20_updated[[#This Row],[Start_Time]])</f>
        <v>9</v>
      </c>
      <c r="F828">
        <f>DAY(US_Accidents_Dec20_updated[[#This Row],[Start_Time]])</f>
        <v>24</v>
      </c>
      <c r="G828">
        <f>MONTH(US_Accidents_Dec20_updated[[#This Row],[Start_Time]])</f>
        <v>10</v>
      </c>
      <c r="H828" t="str">
        <f>US_Accidents_Dec20_updated[[#This Row],[Description]]</f>
        <v>At CR-440/Exit 27 - Accident.</v>
      </c>
      <c r="I828" t="s">
        <v>50</v>
      </c>
      <c r="J828">
        <f>IF(US_Accidents_Dec20_updated[[#This Row],[Visibility(mi)]]&gt;30, 30, MROUND(US_Accidents_Dec20_updated[[#This Row],[Visibility(mi)]],5))</f>
        <v>10</v>
      </c>
      <c r="K828">
        <f>MROUND(US_Accidents_Dec20_updated[[#This Row],[Wind_Speed(mph)]],5)</f>
        <v>10</v>
      </c>
      <c r="L828">
        <f>IF(US_Accidents_Dec20_updated[[#This Row],[Precipitation(in)]]&gt;0.1, 0.1, US_Accidents_Dec20_updated[[#This Row],[Precipitation(in)]])</f>
        <v>0</v>
      </c>
    </row>
    <row r="829" spans="1:12" x14ac:dyDescent="0.25">
      <c r="A829" t="str">
        <f>US_Accidents_Dec20_updated[[#This Row],[ID]]</f>
        <v>A-3816965</v>
      </c>
      <c r="B829">
        <f>US_Accidents_Dec20_updated[[#This Row],[Start_Lat]]</f>
        <v>37.353580000000001</v>
      </c>
      <c r="C829">
        <f>US_Accidents_Dec20_updated[[#This Row],[Start_Lng]]</f>
        <v>-104.5758</v>
      </c>
      <c r="D829">
        <f>US_Accidents_Dec20_updated[[#This Row],[Severity]]-1</f>
        <v>2</v>
      </c>
      <c r="E829">
        <f>HOUR(US_Accidents_Dec20_updated[[#This Row],[Start_Time]])</f>
        <v>9</v>
      </c>
      <c r="F829">
        <f>DAY(US_Accidents_Dec20_updated[[#This Row],[Start_Time]])</f>
        <v>24</v>
      </c>
      <c r="G829">
        <f>MONTH(US_Accidents_Dec20_updated[[#This Row],[Start_Time]])</f>
        <v>10</v>
      </c>
      <c r="H829" t="str">
        <f>US_Accidents_Dec20_updated[[#This Row],[Description]]</f>
        <v>At CR-63.1/Exit 30 - Accident.</v>
      </c>
      <c r="I829" t="s">
        <v>50</v>
      </c>
      <c r="J829">
        <f>IF(US_Accidents_Dec20_updated[[#This Row],[Visibility(mi)]]&gt;30, 30, MROUND(US_Accidents_Dec20_updated[[#This Row],[Visibility(mi)]],5))</f>
        <v>10</v>
      </c>
      <c r="K829">
        <f>MROUND(US_Accidents_Dec20_updated[[#This Row],[Wind_Speed(mph)]],5)</f>
        <v>10</v>
      </c>
      <c r="L829">
        <f>IF(US_Accidents_Dec20_updated[[#This Row],[Precipitation(in)]]&gt;0.1, 0.1, US_Accidents_Dec20_updated[[#This Row],[Precipitation(in)]])</f>
        <v>0</v>
      </c>
    </row>
    <row r="830" spans="1:12" x14ac:dyDescent="0.25">
      <c r="A830" t="str">
        <f>US_Accidents_Dec20_updated[[#This Row],[ID]]</f>
        <v>A-3816969</v>
      </c>
      <c r="B830">
        <f>US_Accidents_Dec20_updated[[#This Row],[Start_Lat]]</f>
        <v>37.13326</v>
      </c>
      <c r="C830">
        <f>US_Accidents_Dec20_updated[[#This Row],[Start_Lng]]</f>
        <v>-104.52155</v>
      </c>
      <c r="D830">
        <f>US_Accidents_Dec20_updated[[#This Row],[Severity]]-1</f>
        <v>2</v>
      </c>
      <c r="E830">
        <f>HOUR(US_Accidents_Dec20_updated[[#This Row],[Start_Time]])</f>
        <v>10</v>
      </c>
      <c r="F830">
        <f>DAY(US_Accidents_Dec20_updated[[#This Row],[Start_Time]])</f>
        <v>24</v>
      </c>
      <c r="G830">
        <f>MONTH(US_Accidents_Dec20_updated[[#This Row],[Start_Time]])</f>
        <v>10</v>
      </c>
      <c r="H830" t="str">
        <f>US_Accidents_Dec20_updated[[#This Row],[Description]]</f>
        <v>At CR-69.4/Exit 11 - Accident.</v>
      </c>
      <c r="I830" t="s">
        <v>50</v>
      </c>
      <c r="J830">
        <f>IF(US_Accidents_Dec20_updated[[#This Row],[Visibility(mi)]]&gt;30, 30, MROUND(US_Accidents_Dec20_updated[[#This Row],[Visibility(mi)]],5))</f>
        <v>10</v>
      </c>
      <c r="K830">
        <f>MROUND(US_Accidents_Dec20_updated[[#This Row],[Wind_Speed(mph)]],5)</f>
        <v>10</v>
      </c>
      <c r="L830">
        <f>IF(US_Accidents_Dec20_updated[[#This Row],[Precipitation(in)]]&gt;0.1, 0.1, US_Accidents_Dec20_updated[[#This Row],[Precipitation(in)]])</f>
        <v>0</v>
      </c>
    </row>
    <row r="831" spans="1:12" x14ac:dyDescent="0.25">
      <c r="A831" t="str">
        <f>US_Accidents_Dec20_updated[[#This Row],[ID]]</f>
        <v>A-3816972</v>
      </c>
      <c r="B831">
        <f>US_Accidents_Dec20_updated[[#This Row],[Start_Lat]]</f>
        <v>37.133929999999999</v>
      </c>
      <c r="C831">
        <f>US_Accidents_Dec20_updated[[#This Row],[Start_Lng]]</f>
        <v>-104.52149</v>
      </c>
      <c r="D831">
        <f>US_Accidents_Dec20_updated[[#This Row],[Severity]]-1</f>
        <v>3</v>
      </c>
      <c r="E831">
        <f>HOUR(US_Accidents_Dec20_updated[[#This Row],[Start_Time]])</f>
        <v>11</v>
      </c>
      <c r="F831">
        <f>DAY(US_Accidents_Dec20_updated[[#This Row],[Start_Time]])</f>
        <v>24</v>
      </c>
      <c r="G831">
        <f>MONTH(US_Accidents_Dec20_updated[[#This Row],[Start_Time]])</f>
        <v>10</v>
      </c>
      <c r="H831" t="str">
        <f>US_Accidents_Dec20_updated[[#This Row],[Description]]</f>
        <v>Closed between Van Buren St/Exit 13 and Colorado/New Mexico State Line - Road closed due to accident. Construction work.</v>
      </c>
      <c r="I831" t="s">
        <v>50</v>
      </c>
      <c r="J831">
        <f>IF(US_Accidents_Dec20_updated[[#This Row],[Visibility(mi)]]&gt;30, 30, MROUND(US_Accidents_Dec20_updated[[#This Row],[Visibility(mi)]],5))</f>
        <v>10</v>
      </c>
      <c r="K831">
        <f>MROUND(US_Accidents_Dec20_updated[[#This Row],[Wind_Speed(mph)]],5)</f>
        <v>10</v>
      </c>
      <c r="L831">
        <f>IF(US_Accidents_Dec20_updated[[#This Row],[Precipitation(in)]]&gt;0.1, 0.1, US_Accidents_Dec20_updated[[#This Row],[Precipitation(in)]])</f>
        <v>0</v>
      </c>
    </row>
    <row r="832" spans="1:12" x14ac:dyDescent="0.25">
      <c r="A832" t="str">
        <f>US_Accidents_Dec20_updated[[#This Row],[ID]]</f>
        <v>A-3816975</v>
      </c>
      <c r="B832">
        <f>US_Accidents_Dec20_updated[[#This Row],[Start_Lat]]</f>
        <v>39.726179999999999</v>
      </c>
      <c r="C832">
        <f>US_Accidents_Dec20_updated[[#This Row],[Start_Lng]]</f>
        <v>-104.94085</v>
      </c>
      <c r="D832">
        <f>US_Accidents_Dec20_updated[[#This Row],[Severity]]-1</f>
        <v>2</v>
      </c>
      <c r="E832">
        <f>HOUR(US_Accidents_Dec20_updated[[#This Row],[Start_Time]])</f>
        <v>16</v>
      </c>
      <c r="F832">
        <f>DAY(US_Accidents_Dec20_updated[[#This Row],[Start_Time]])</f>
        <v>24</v>
      </c>
      <c r="G832">
        <f>MONTH(US_Accidents_Dec20_updated[[#This Row],[Start_Time]])</f>
        <v>10</v>
      </c>
      <c r="H832" t="str">
        <f>US_Accidents_Dec20_updated[[#This Row],[Description]]</f>
        <v>At E 6th Ave/E 6th Ave Pky - Accident.</v>
      </c>
      <c r="I832" t="s">
        <v>50</v>
      </c>
      <c r="J832">
        <f>IF(US_Accidents_Dec20_updated[[#This Row],[Visibility(mi)]]&gt;30, 30, MROUND(US_Accidents_Dec20_updated[[#This Row],[Visibility(mi)]],5))</f>
        <v>10</v>
      </c>
      <c r="K832">
        <f>MROUND(US_Accidents_Dec20_updated[[#This Row],[Wind_Speed(mph)]],5)</f>
        <v>5</v>
      </c>
      <c r="L832">
        <f>IF(US_Accidents_Dec20_updated[[#This Row],[Precipitation(in)]]&gt;0.1, 0.1, US_Accidents_Dec20_updated[[#This Row],[Precipitation(in)]])</f>
        <v>0</v>
      </c>
    </row>
    <row r="833" spans="1:12" x14ac:dyDescent="0.25">
      <c r="A833" t="str">
        <f>US_Accidents_Dec20_updated[[#This Row],[ID]]</f>
        <v>A-3816978</v>
      </c>
      <c r="B833">
        <f>US_Accidents_Dec20_updated[[#This Row],[Start_Lat]]</f>
        <v>39.717799999999997</v>
      </c>
      <c r="C833">
        <f>US_Accidents_Dec20_updated[[#This Row],[Start_Lng]]</f>
        <v>-104.94081</v>
      </c>
      <c r="D833">
        <f>US_Accidents_Dec20_updated[[#This Row],[Severity]]-1</f>
        <v>3</v>
      </c>
      <c r="E833">
        <f>HOUR(US_Accidents_Dec20_updated[[#This Row],[Start_Time]])</f>
        <v>16</v>
      </c>
      <c r="F833">
        <f>DAY(US_Accidents_Dec20_updated[[#This Row],[Start_Time]])</f>
        <v>24</v>
      </c>
      <c r="G833">
        <f>MONTH(US_Accidents_Dec20_updated[[#This Row],[Start_Time]])</f>
        <v>10</v>
      </c>
      <c r="H833" t="str">
        <f>US_Accidents_Dec20_updated[[#This Row],[Description]]</f>
        <v>Closed at 1st Ave - Road closed due to accident.</v>
      </c>
      <c r="I833" t="s">
        <v>50</v>
      </c>
      <c r="J833">
        <f>IF(US_Accidents_Dec20_updated[[#This Row],[Visibility(mi)]]&gt;30, 30, MROUND(US_Accidents_Dec20_updated[[#This Row],[Visibility(mi)]],5))</f>
        <v>10</v>
      </c>
      <c r="K833">
        <f>MROUND(US_Accidents_Dec20_updated[[#This Row],[Wind_Speed(mph)]],5)</f>
        <v>5</v>
      </c>
      <c r="L833">
        <f>IF(US_Accidents_Dec20_updated[[#This Row],[Precipitation(in)]]&gt;0.1, 0.1, US_Accidents_Dec20_updated[[#This Row],[Precipitation(in)]])</f>
        <v>0</v>
      </c>
    </row>
    <row r="834" spans="1:12" x14ac:dyDescent="0.25">
      <c r="A834" t="str">
        <f>US_Accidents_Dec20_updated[[#This Row],[ID]]</f>
        <v>A-3816981</v>
      </c>
      <c r="B834">
        <f>US_Accidents_Dec20_updated[[#This Row],[Start_Lat]]</f>
        <v>37.07685</v>
      </c>
      <c r="C834">
        <f>US_Accidents_Dec20_updated[[#This Row],[Start_Lng]]</f>
        <v>-104.51828</v>
      </c>
      <c r="D834">
        <f>US_Accidents_Dec20_updated[[#This Row],[Severity]]-1</f>
        <v>2</v>
      </c>
      <c r="E834">
        <f>HOUR(US_Accidents_Dec20_updated[[#This Row],[Start_Time]])</f>
        <v>16</v>
      </c>
      <c r="F834">
        <f>DAY(US_Accidents_Dec20_updated[[#This Row],[Start_Time]])</f>
        <v>24</v>
      </c>
      <c r="G834">
        <f>MONTH(US_Accidents_Dec20_updated[[#This Row],[Start_Time]])</f>
        <v>10</v>
      </c>
      <c r="H834" t="str">
        <f>US_Accidents_Dec20_updated[[#This Row],[Description]]</f>
        <v>At US-85/Exit 8 - Accident.</v>
      </c>
      <c r="I834" t="s">
        <v>50</v>
      </c>
      <c r="J834">
        <f>IF(US_Accidents_Dec20_updated[[#This Row],[Visibility(mi)]]&gt;30, 30, MROUND(US_Accidents_Dec20_updated[[#This Row],[Visibility(mi)]],5))</f>
        <v>10</v>
      </c>
      <c r="K834">
        <f>MROUND(US_Accidents_Dec20_updated[[#This Row],[Wind_Speed(mph)]],5)</f>
        <v>0</v>
      </c>
      <c r="L834">
        <f>IF(US_Accidents_Dec20_updated[[#This Row],[Precipitation(in)]]&gt;0.1, 0.1, US_Accidents_Dec20_updated[[#This Row],[Precipitation(in)]])</f>
        <v>0</v>
      </c>
    </row>
    <row r="835" spans="1:12" x14ac:dyDescent="0.25">
      <c r="A835" t="str">
        <f>US_Accidents_Dec20_updated[[#This Row],[ID]]</f>
        <v>A-3816982</v>
      </c>
      <c r="B835">
        <f>US_Accidents_Dec20_updated[[#This Row],[Start_Lat]]</f>
        <v>39.736640000000001</v>
      </c>
      <c r="C835">
        <f>US_Accidents_Dec20_updated[[#This Row],[Start_Lng]]</f>
        <v>-105.01436</v>
      </c>
      <c r="D835">
        <f>US_Accidents_Dec20_updated[[#This Row],[Severity]]-1</f>
        <v>2</v>
      </c>
      <c r="E835">
        <f>HOUR(US_Accidents_Dec20_updated[[#This Row],[Start_Time]])</f>
        <v>13</v>
      </c>
      <c r="F835">
        <f>DAY(US_Accidents_Dec20_updated[[#This Row],[Start_Time]])</f>
        <v>24</v>
      </c>
      <c r="G835">
        <f>MONTH(US_Accidents_Dec20_updated[[#This Row],[Start_Time]])</f>
        <v>10</v>
      </c>
      <c r="H835" t="str">
        <f>US_Accidents_Dec20_updated[[#This Row],[Description]]</f>
        <v>At Zuni St/Exit 209C - Accident.</v>
      </c>
      <c r="I835" t="s">
        <v>50</v>
      </c>
      <c r="J835">
        <f>IF(US_Accidents_Dec20_updated[[#This Row],[Visibility(mi)]]&gt;30, 30, MROUND(US_Accidents_Dec20_updated[[#This Row],[Visibility(mi)]],5))</f>
        <v>10</v>
      </c>
      <c r="K835">
        <f>MROUND(US_Accidents_Dec20_updated[[#This Row],[Wind_Speed(mph)]],5)</f>
        <v>5</v>
      </c>
      <c r="L835">
        <f>IF(US_Accidents_Dec20_updated[[#This Row],[Precipitation(in)]]&gt;0.1, 0.1, US_Accidents_Dec20_updated[[#This Row],[Precipitation(in)]])</f>
        <v>0</v>
      </c>
    </row>
    <row r="836" spans="1:12" x14ac:dyDescent="0.25">
      <c r="A836" t="str">
        <f>US_Accidents_Dec20_updated[[#This Row],[ID]]</f>
        <v>A-3816989</v>
      </c>
      <c r="B836">
        <f>US_Accidents_Dec20_updated[[#This Row],[Start_Lat]]</f>
        <v>39.78004</v>
      </c>
      <c r="C836">
        <f>US_Accidents_Dec20_updated[[#This Row],[Start_Lng]]</f>
        <v>-104.93171</v>
      </c>
      <c r="D836">
        <f>US_Accidents_Dec20_updated[[#This Row],[Severity]]-1</f>
        <v>2</v>
      </c>
      <c r="E836">
        <f>HOUR(US_Accidents_Dec20_updated[[#This Row],[Start_Time]])</f>
        <v>16</v>
      </c>
      <c r="F836">
        <f>DAY(US_Accidents_Dec20_updated[[#This Row],[Start_Time]])</f>
        <v>24</v>
      </c>
      <c r="G836">
        <f>MONTH(US_Accidents_Dec20_updated[[#This Row],[Start_Time]])</f>
        <v>10</v>
      </c>
      <c r="H836" t="str">
        <f>US_Accidents_Dec20_updated[[#This Row],[Description]]</f>
        <v>At Monaco St/Exit 277 - Accident.</v>
      </c>
      <c r="I836" t="s">
        <v>50</v>
      </c>
      <c r="J836">
        <f>IF(US_Accidents_Dec20_updated[[#This Row],[Visibility(mi)]]&gt;30, 30, MROUND(US_Accidents_Dec20_updated[[#This Row],[Visibility(mi)]],5))</f>
        <v>10</v>
      </c>
      <c r="K836">
        <f>MROUND(US_Accidents_Dec20_updated[[#This Row],[Wind_Speed(mph)]],5)</f>
        <v>10</v>
      </c>
      <c r="L836">
        <f>IF(US_Accidents_Dec20_updated[[#This Row],[Precipitation(in)]]&gt;0.1, 0.1, US_Accidents_Dec20_updated[[#This Row],[Precipitation(in)]])</f>
        <v>0</v>
      </c>
    </row>
    <row r="837" spans="1:12" x14ac:dyDescent="0.25">
      <c r="A837" t="str">
        <f>US_Accidents_Dec20_updated[[#This Row],[ID]]</f>
        <v>A-3817005</v>
      </c>
      <c r="B837">
        <f>US_Accidents_Dec20_updated[[#This Row],[Start_Lat]]</f>
        <v>39.76605</v>
      </c>
      <c r="C837">
        <f>US_Accidents_Dec20_updated[[#This Row],[Start_Lng]]</f>
        <v>-105.6168</v>
      </c>
      <c r="D837">
        <f>US_Accidents_Dec20_updated[[#This Row],[Severity]]-1</f>
        <v>2</v>
      </c>
      <c r="E837">
        <f>HOUR(US_Accidents_Dec20_updated[[#This Row],[Start_Time]])</f>
        <v>22</v>
      </c>
      <c r="F837">
        <f>DAY(US_Accidents_Dec20_updated[[#This Row],[Start_Time]])</f>
        <v>24</v>
      </c>
      <c r="G837">
        <f>MONTH(US_Accidents_Dec20_updated[[#This Row],[Start_Time]])</f>
        <v>10</v>
      </c>
      <c r="H837" t="str">
        <f>US_Accidents_Dec20_updated[[#This Row],[Description]]</f>
        <v>At CR-308/Exit 233 - Accident.</v>
      </c>
      <c r="I837" t="s">
        <v>50</v>
      </c>
      <c r="J837">
        <f>IF(US_Accidents_Dec20_updated[[#This Row],[Visibility(mi)]]&gt;30, 30, MROUND(US_Accidents_Dec20_updated[[#This Row],[Visibility(mi)]],5))</f>
        <v>10</v>
      </c>
      <c r="K837">
        <f>MROUND(US_Accidents_Dec20_updated[[#This Row],[Wind_Speed(mph)]],5)</f>
        <v>5</v>
      </c>
      <c r="L837">
        <f>IF(US_Accidents_Dec20_updated[[#This Row],[Precipitation(in)]]&gt;0.1, 0.1, US_Accidents_Dec20_updated[[#This Row],[Precipitation(in)]])</f>
        <v>0</v>
      </c>
    </row>
    <row r="838" spans="1:12" x14ac:dyDescent="0.25">
      <c r="A838" t="str">
        <f>US_Accidents_Dec20_updated[[#This Row],[ID]]</f>
        <v>A-3817008</v>
      </c>
      <c r="B838">
        <f>US_Accidents_Dec20_updated[[#This Row],[Start_Lat]]</f>
        <v>39.779890000000002</v>
      </c>
      <c r="C838">
        <f>US_Accidents_Dec20_updated[[#This Row],[Start_Lng]]</f>
        <v>-104.98547000000001</v>
      </c>
      <c r="D838">
        <f>US_Accidents_Dec20_updated[[#This Row],[Severity]]-1</f>
        <v>2</v>
      </c>
      <c r="E838">
        <f>HOUR(US_Accidents_Dec20_updated[[#This Row],[Start_Time]])</f>
        <v>21</v>
      </c>
      <c r="F838">
        <f>DAY(US_Accidents_Dec20_updated[[#This Row],[Start_Time]])</f>
        <v>24</v>
      </c>
      <c r="G838">
        <f>MONTH(US_Accidents_Dec20_updated[[#This Row],[Start_Time]])</f>
        <v>10</v>
      </c>
      <c r="H838" t="str">
        <f>US_Accidents_Dec20_updated[[#This Row],[Description]]</f>
        <v>At I-25/US-87/Valley Hwy/Exit 274 - Accident.</v>
      </c>
      <c r="I838" t="s">
        <v>50</v>
      </c>
      <c r="J838">
        <f>IF(US_Accidents_Dec20_updated[[#This Row],[Visibility(mi)]]&gt;30, 30, MROUND(US_Accidents_Dec20_updated[[#This Row],[Visibility(mi)]],5))</f>
        <v>10</v>
      </c>
      <c r="K838">
        <f>MROUND(US_Accidents_Dec20_updated[[#This Row],[Wind_Speed(mph)]],5)</f>
        <v>5</v>
      </c>
      <c r="L838">
        <f>IF(US_Accidents_Dec20_updated[[#This Row],[Precipitation(in)]]&gt;0.1, 0.1, US_Accidents_Dec20_updated[[#This Row],[Precipitation(in)]])</f>
        <v>0</v>
      </c>
    </row>
    <row r="839" spans="1:12" x14ac:dyDescent="0.25">
      <c r="A839" t="str">
        <f>US_Accidents_Dec20_updated[[#This Row],[ID]]</f>
        <v>A-3818393</v>
      </c>
      <c r="B839">
        <f>US_Accidents_Dec20_updated[[#This Row],[Start_Lat]]</f>
        <v>39.90016</v>
      </c>
      <c r="C839">
        <f>US_Accidents_Dec20_updated[[#This Row],[Start_Lng]]</f>
        <v>-104.98815999999999</v>
      </c>
      <c r="D839">
        <f>US_Accidents_Dec20_updated[[#This Row],[Severity]]-1</f>
        <v>2</v>
      </c>
      <c r="E839">
        <f>HOUR(US_Accidents_Dec20_updated[[#This Row],[Start_Time]])</f>
        <v>7</v>
      </c>
      <c r="F839">
        <f>DAY(US_Accidents_Dec20_updated[[#This Row],[Start_Time]])</f>
        <v>25</v>
      </c>
      <c r="G839">
        <f>MONTH(US_Accidents_Dec20_updated[[#This Row],[Start_Time]])</f>
        <v>10</v>
      </c>
      <c r="H839" t="str">
        <f>US_Accidents_Dec20_updated[[#This Row],[Description]]</f>
        <v>At 104th Ave/Exit 221 - Accident.</v>
      </c>
      <c r="I839" t="s">
        <v>50</v>
      </c>
      <c r="J839">
        <f>IF(US_Accidents_Dec20_updated[[#This Row],[Visibility(mi)]]&gt;30, 30, MROUND(US_Accidents_Dec20_updated[[#This Row],[Visibility(mi)]],5))</f>
        <v>10</v>
      </c>
      <c r="K839">
        <f>MROUND(US_Accidents_Dec20_updated[[#This Row],[Wind_Speed(mph)]],5)</f>
        <v>5</v>
      </c>
      <c r="L839">
        <f>IF(US_Accidents_Dec20_updated[[#This Row],[Precipitation(in)]]&gt;0.1, 0.1, US_Accidents_Dec20_updated[[#This Row],[Precipitation(in)]])</f>
        <v>0</v>
      </c>
    </row>
    <row r="840" spans="1:12" x14ac:dyDescent="0.25">
      <c r="A840" t="str">
        <f>US_Accidents_Dec20_updated[[#This Row],[ID]]</f>
        <v>A-3818400</v>
      </c>
      <c r="B840">
        <f>US_Accidents_Dec20_updated[[#This Row],[Start_Lat]]</f>
        <v>39.788589999999999</v>
      </c>
      <c r="C840">
        <f>US_Accidents_Dec20_updated[[#This Row],[Start_Lng]]</f>
        <v>-104.90506000000001</v>
      </c>
      <c r="D840">
        <f>US_Accidents_Dec20_updated[[#This Row],[Severity]]-1</f>
        <v>2</v>
      </c>
      <c r="E840">
        <f>HOUR(US_Accidents_Dec20_updated[[#This Row],[Start_Time]])</f>
        <v>9</v>
      </c>
      <c r="F840">
        <f>DAY(US_Accidents_Dec20_updated[[#This Row],[Start_Time]])</f>
        <v>25</v>
      </c>
      <c r="G840">
        <f>MONTH(US_Accidents_Dec20_updated[[#This Row],[Start_Time]])</f>
        <v>10</v>
      </c>
      <c r="H840" t="str">
        <f>US_Accidents_Dec20_updated[[#This Row],[Description]]</f>
        <v>At US-85/CO-2/Vasquez Blvd/Exit 2 - Accident.</v>
      </c>
      <c r="I840" t="s">
        <v>50</v>
      </c>
      <c r="J840">
        <f>IF(US_Accidents_Dec20_updated[[#This Row],[Visibility(mi)]]&gt;30, 30, MROUND(US_Accidents_Dec20_updated[[#This Row],[Visibility(mi)]],5))</f>
        <v>10</v>
      </c>
      <c r="K840">
        <f>MROUND(US_Accidents_Dec20_updated[[#This Row],[Wind_Speed(mph)]],5)</f>
        <v>10</v>
      </c>
      <c r="L840">
        <f>IF(US_Accidents_Dec20_updated[[#This Row],[Precipitation(in)]]&gt;0.1, 0.1, US_Accidents_Dec20_updated[[#This Row],[Precipitation(in)]])</f>
        <v>0</v>
      </c>
    </row>
    <row r="841" spans="1:12" x14ac:dyDescent="0.25">
      <c r="A841" t="str">
        <f>US_Accidents_Dec20_updated[[#This Row],[ID]]</f>
        <v>A-3818402</v>
      </c>
      <c r="B841">
        <f>US_Accidents_Dec20_updated[[#This Row],[Start_Lat]]</f>
        <v>39.830399999999997</v>
      </c>
      <c r="C841">
        <f>US_Accidents_Dec20_updated[[#This Row],[Start_Lng]]</f>
        <v>-105.00535000000001</v>
      </c>
      <c r="D841">
        <f>US_Accidents_Dec20_updated[[#This Row],[Severity]]-1</f>
        <v>2</v>
      </c>
      <c r="E841">
        <f>HOUR(US_Accidents_Dec20_updated[[#This Row],[Start_Time]])</f>
        <v>12</v>
      </c>
      <c r="F841">
        <f>DAY(US_Accidents_Dec20_updated[[#This Row],[Start_Time]])</f>
        <v>25</v>
      </c>
      <c r="G841">
        <f>MONTH(US_Accidents_Dec20_updated[[#This Row],[Start_Time]])</f>
        <v>10</v>
      </c>
      <c r="H841" t="str">
        <f>US_Accidents_Dec20_updated[[#This Row],[Description]]</f>
        <v>At Pecos St - Accident.</v>
      </c>
      <c r="I841" t="s">
        <v>50</v>
      </c>
      <c r="J841">
        <f>IF(US_Accidents_Dec20_updated[[#This Row],[Visibility(mi)]]&gt;30, 30, MROUND(US_Accidents_Dec20_updated[[#This Row],[Visibility(mi)]],5))</f>
        <v>10</v>
      </c>
      <c r="K841">
        <f>MROUND(US_Accidents_Dec20_updated[[#This Row],[Wind_Speed(mph)]],5)</f>
        <v>5</v>
      </c>
      <c r="L841">
        <f>IF(US_Accidents_Dec20_updated[[#This Row],[Precipitation(in)]]&gt;0.1, 0.1, US_Accidents_Dec20_updated[[#This Row],[Precipitation(in)]])</f>
        <v>0</v>
      </c>
    </row>
    <row r="842" spans="1:12" x14ac:dyDescent="0.25">
      <c r="A842" t="str">
        <f>US_Accidents_Dec20_updated[[#This Row],[ID]]</f>
        <v>A-3818404</v>
      </c>
      <c r="B842">
        <f>US_Accidents_Dec20_updated[[#This Row],[Start_Lat]]</f>
        <v>39.90016</v>
      </c>
      <c r="C842">
        <f>US_Accidents_Dec20_updated[[#This Row],[Start_Lng]]</f>
        <v>-104.98815999999999</v>
      </c>
      <c r="D842">
        <f>US_Accidents_Dec20_updated[[#This Row],[Severity]]-1</f>
        <v>2</v>
      </c>
      <c r="E842">
        <f>HOUR(US_Accidents_Dec20_updated[[#This Row],[Start_Time]])</f>
        <v>13</v>
      </c>
      <c r="F842">
        <f>DAY(US_Accidents_Dec20_updated[[#This Row],[Start_Time]])</f>
        <v>25</v>
      </c>
      <c r="G842">
        <f>MONTH(US_Accidents_Dec20_updated[[#This Row],[Start_Time]])</f>
        <v>10</v>
      </c>
      <c r="H842" t="str">
        <f>US_Accidents_Dec20_updated[[#This Row],[Description]]</f>
        <v>At 104th Ave/Exit 221 - Accident.</v>
      </c>
      <c r="I842" t="s">
        <v>50</v>
      </c>
      <c r="J842">
        <f>IF(US_Accidents_Dec20_updated[[#This Row],[Visibility(mi)]]&gt;30, 30, MROUND(US_Accidents_Dec20_updated[[#This Row],[Visibility(mi)]],5))</f>
        <v>10</v>
      </c>
      <c r="K842">
        <f>MROUND(US_Accidents_Dec20_updated[[#This Row],[Wind_Speed(mph)]],5)</f>
        <v>10</v>
      </c>
      <c r="L842">
        <f>IF(US_Accidents_Dec20_updated[[#This Row],[Precipitation(in)]]&gt;0.1, 0.1, US_Accidents_Dec20_updated[[#This Row],[Precipitation(in)]])</f>
        <v>0</v>
      </c>
    </row>
    <row r="843" spans="1:12" x14ac:dyDescent="0.25">
      <c r="A843" t="str">
        <f>US_Accidents_Dec20_updated[[#This Row],[ID]]</f>
        <v>A-3818410</v>
      </c>
      <c r="B843">
        <f>US_Accidents_Dec20_updated[[#This Row],[Start_Lat]]</f>
        <v>39.617899999999999</v>
      </c>
      <c r="C843">
        <f>US_Accidents_Dec20_updated[[#This Row],[Start_Lng]]</f>
        <v>-104.89806</v>
      </c>
      <c r="D843">
        <f>US_Accidents_Dec20_updated[[#This Row],[Severity]]-1</f>
        <v>2</v>
      </c>
      <c r="E843">
        <f>HOUR(US_Accidents_Dec20_updated[[#This Row],[Start_Time]])</f>
        <v>13</v>
      </c>
      <c r="F843">
        <f>DAY(US_Accidents_Dec20_updated[[#This Row],[Start_Time]])</f>
        <v>25</v>
      </c>
      <c r="G843">
        <f>MONTH(US_Accidents_Dec20_updated[[#This Row],[Start_Time]])</f>
        <v>10</v>
      </c>
      <c r="H843" t="str">
        <f>US_Accidents_Dec20_updated[[#This Row],[Description]]</f>
        <v>At CO-88/Belleview Ave/Exit 199 - Accident.</v>
      </c>
      <c r="I843" t="s">
        <v>50</v>
      </c>
      <c r="J843">
        <f>IF(US_Accidents_Dec20_updated[[#This Row],[Visibility(mi)]]&gt;30, 30, MROUND(US_Accidents_Dec20_updated[[#This Row],[Visibility(mi)]],5))</f>
        <v>10</v>
      </c>
      <c r="K843">
        <f>MROUND(US_Accidents_Dec20_updated[[#This Row],[Wind_Speed(mph)]],5)</f>
        <v>5</v>
      </c>
      <c r="L843">
        <f>IF(US_Accidents_Dec20_updated[[#This Row],[Precipitation(in)]]&gt;0.1, 0.1, US_Accidents_Dec20_updated[[#This Row],[Precipitation(in)]])</f>
        <v>0</v>
      </c>
    </row>
    <row r="844" spans="1:12" x14ac:dyDescent="0.25">
      <c r="A844" t="str">
        <f>US_Accidents_Dec20_updated[[#This Row],[ID]]</f>
        <v>A-3818412</v>
      </c>
      <c r="B844">
        <f>US_Accidents_Dec20_updated[[#This Row],[Start_Lat]]</f>
        <v>39.787300000000002</v>
      </c>
      <c r="C844">
        <f>US_Accidents_Dec20_updated[[#This Row],[Start_Lng]]</f>
        <v>-104.98934</v>
      </c>
      <c r="D844">
        <f>US_Accidents_Dec20_updated[[#This Row],[Severity]]-1</f>
        <v>2</v>
      </c>
      <c r="E844">
        <f>HOUR(US_Accidents_Dec20_updated[[#This Row],[Start_Time]])</f>
        <v>16</v>
      </c>
      <c r="F844">
        <f>DAY(US_Accidents_Dec20_updated[[#This Row],[Start_Time]])</f>
        <v>25</v>
      </c>
      <c r="G844">
        <f>MONTH(US_Accidents_Dec20_updated[[#This Row],[Start_Time]])</f>
        <v>10</v>
      </c>
      <c r="H844" t="str">
        <f>US_Accidents_Dec20_updated[[#This Row],[Description]]</f>
        <v>At I-70/Exit 214 - Accident.</v>
      </c>
      <c r="I844" t="s">
        <v>50</v>
      </c>
      <c r="J844">
        <f>IF(US_Accidents_Dec20_updated[[#This Row],[Visibility(mi)]]&gt;30, 30, MROUND(US_Accidents_Dec20_updated[[#This Row],[Visibility(mi)]],5))</f>
        <v>10</v>
      </c>
      <c r="K844">
        <f>MROUND(US_Accidents_Dec20_updated[[#This Row],[Wind_Speed(mph)]],5)</f>
        <v>10</v>
      </c>
      <c r="L844">
        <f>IF(US_Accidents_Dec20_updated[[#This Row],[Precipitation(in)]]&gt;0.1, 0.1, US_Accidents_Dec20_updated[[#This Row],[Precipitation(in)]])</f>
        <v>0</v>
      </c>
    </row>
    <row r="845" spans="1:12" x14ac:dyDescent="0.25">
      <c r="A845" t="str">
        <f>US_Accidents_Dec20_updated[[#This Row],[ID]]</f>
        <v>A-3818414</v>
      </c>
      <c r="B845">
        <f>US_Accidents_Dec20_updated[[#This Row],[Start_Lat]]</f>
        <v>39.82414</v>
      </c>
      <c r="C845">
        <f>US_Accidents_Dec20_updated[[#This Row],[Start_Lng]]</f>
        <v>-104.96176</v>
      </c>
      <c r="D845">
        <f>US_Accidents_Dec20_updated[[#This Row],[Severity]]-1</f>
        <v>2</v>
      </c>
      <c r="E845">
        <f>HOUR(US_Accidents_Dec20_updated[[#This Row],[Start_Time]])</f>
        <v>15</v>
      </c>
      <c r="F845">
        <f>DAY(US_Accidents_Dec20_updated[[#This Row],[Start_Time]])</f>
        <v>25</v>
      </c>
      <c r="G845">
        <f>MONTH(US_Accidents_Dec20_updated[[#This Row],[Start_Time]])</f>
        <v>10</v>
      </c>
      <c r="H845" t="str">
        <f>US_Accidents_Dec20_updated[[#This Row],[Description]]</f>
        <v>At I-270/Exit 6 - Accident.</v>
      </c>
      <c r="I845" t="s">
        <v>50</v>
      </c>
      <c r="J845">
        <f>IF(US_Accidents_Dec20_updated[[#This Row],[Visibility(mi)]]&gt;30, 30, MROUND(US_Accidents_Dec20_updated[[#This Row],[Visibility(mi)]],5))</f>
        <v>10</v>
      </c>
      <c r="K845">
        <f>MROUND(US_Accidents_Dec20_updated[[#This Row],[Wind_Speed(mph)]],5)</f>
        <v>10</v>
      </c>
      <c r="L845">
        <f>IF(US_Accidents_Dec20_updated[[#This Row],[Precipitation(in)]]&gt;0.1, 0.1, US_Accidents_Dec20_updated[[#This Row],[Precipitation(in)]])</f>
        <v>0</v>
      </c>
    </row>
    <row r="846" spans="1:12" x14ac:dyDescent="0.25">
      <c r="A846" t="str">
        <f>US_Accidents_Dec20_updated[[#This Row],[ID]]</f>
        <v>A-3818427</v>
      </c>
      <c r="B846">
        <f>US_Accidents_Dec20_updated[[#This Row],[Start_Lat]]</f>
        <v>39.882770000000001</v>
      </c>
      <c r="C846">
        <f>US_Accidents_Dec20_updated[[#This Row],[Start_Lng]]</f>
        <v>-104.98746</v>
      </c>
      <c r="D846">
        <f>US_Accidents_Dec20_updated[[#This Row],[Severity]]-1</f>
        <v>2</v>
      </c>
      <c r="E846">
        <f>HOUR(US_Accidents_Dec20_updated[[#This Row],[Start_Time]])</f>
        <v>17</v>
      </c>
      <c r="F846">
        <f>DAY(US_Accidents_Dec20_updated[[#This Row],[Start_Time]])</f>
        <v>25</v>
      </c>
      <c r="G846">
        <f>MONTH(US_Accidents_Dec20_updated[[#This Row],[Start_Time]])</f>
        <v>10</v>
      </c>
      <c r="H846" t="str">
        <f>US_Accidents_Dec20_updated[[#This Row],[Description]]</f>
        <v>At 104th Ave/Exit 221 - Accident.</v>
      </c>
      <c r="I846" t="s">
        <v>50</v>
      </c>
      <c r="J846">
        <f>IF(US_Accidents_Dec20_updated[[#This Row],[Visibility(mi)]]&gt;30, 30, MROUND(US_Accidents_Dec20_updated[[#This Row],[Visibility(mi)]],5))</f>
        <v>10</v>
      </c>
      <c r="K846">
        <f>MROUND(US_Accidents_Dec20_updated[[#This Row],[Wind_Speed(mph)]],5)</f>
        <v>10</v>
      </c>
      <c r="L846">
        <f>IF(US_Accidents_Dec20_updated[[#This Row],[Precipitation(in)]]&gt;0.1, 0.1, US_Accidents_Dec20_updated[[#This Row],[Precipitation(in)]])</f>
        <v>0</v>
      </c>
    </row>
    <row r="847" spans="1:12" x14ac:dyDescent="0.25">
      <c r="A847" t="str">
        <f>US_Accidents_Dec20_updated[[#This Row],[ID]]</f>
        <v>A-3818429</v>
      </c>
      <c r="B847">
        <f>US_Accidents_Dec20_updated[[#This Row],[Start_Lat]]</f>
        <v>40.450279999999999</v>
      </c>
      <c r="C847">
        <f>US_Accidents_Dec20_updated[[#This Row],[Start_Lng]]</f>
        <v>-104.99221</v>
      </c>
      <c r="D847">
        <f>US_Accidents_Dec20_updated[[#This Row],[Severity]]-1</f>
        <v>2</v>
      </c>
      <c r="E847">
        <f>HOUR(US_Accidents_Dec20_updated[[#This Row],[Start_Time]])</f>
        <v>18</v>
      </c>
      <c r="F847">
        <f>DAY(US_Accidents_Dec20_updated[[#This Row],[Start_Time]])</f>
        <v>25</v>
      </c>
      <c r="G847">
        <f>MONTH(US_Accidents_Dec20_updated[[#This Row],[Start_Time]])</f>
        <v>10</v>
      </c>
      <c r="H847" t="str">
        <f>US_Accidents_Dec20_updated[[#This Row],[Description]]</f>
        <v>At Crossroads Blvd/Exit 259 - Accident.</v>
      </c>
      <c r="I847" t="s">
        <v>50</v>
      </c>
      <c r="J847">
        <f>IF(US_Accidents_Dec20_updated[[#This Row],[Visibility(mi)]]&gt;30, 30, MROUND(US_Accidents_Dec20_updated[[#This Row],[Visibility(mi)]],5))</f>
        <v>10</v>
      </c>
      <c r="K847">
        <f>MROUND(US_Accidents_Dec20_updated[[#This Row],[Wind_Speed(mph)]],5)</f>
        <v>5</v>
      </c>
      <c r="L847">
        <f>IF(US_Accidents_Dec20_updated[[#This Row],[Precipitation(in)]]&gt;0.1, 0.1, US_Accidents_Dec20_updated[[#This Row],[Precipitation(in)]])</f>
        <v>0</v>
      </c>
    </row>
    <row r="848" spans="1:12" x14ac:dyDescent="0.25">
      <c r="A848" t="str">
        <f>US_Accidents_Dec20_updated[[#This Row],[ID]]</f>
        <v>A-3818430</v>
      </c>
      <c r="B848">
        <f>US_Accidents_Dec20_updated[[#This Row],[Start_Lat]]</f>
        <v>39.882770000000001</v>
      </c>
      <c r="C848">
        <f>US_Accidents_Dec20_updated[[#This Row],[Start_Lng]]</f>
        <v>-104.98746</v>
      </c>
      <c r="D848">
        <f>US_Accidents_Dec20_updated[[#This Row],[Severity]]-1</f>
        <v>2</v>
      </c>
      <c r="E848">
        <f>HOUR(US_Accidents_Dec20_updated[[#This Row],[Start_Time]])</f>
        <v>20</v>
      </c>
      <c r="F848">
        <f>DAY(US_Accidents_Dec20_updated[[#This Row],[Start_Time]])</f>
        <v>25</v>
      </c>
      <c r="G848">
        <f>MONTH(US_Accidents_Dec20_updated[[#This Row],[Start_Time]])</f>
        <v>10</v>
      </c>
      <c r="H848" t="str">
        <f>US_Accidents_Dec20_updated[[#This Row],[Description]]</f>
        <v>At 104th Ave/Exit 221 - Accident.</v>
      </c>
      <c r="I848" t="s">
        <v>50</v>
      </c>
      <c r="J848">
        <f>IF(US_Accidents_Dec20_updated[[#This Row],[Visibility(mi)]]&gt;30, 30, MROUND(US_Accidents_Dec20_updated[[#This Row],[Visibility(mi)]],5))</f>
        <v>30</v>
      </c>
      <c r="K848">
        <f>MROUND(US_Accidents_Dec20_updated[[#This Row],[Wind_Speed(mph)]],5)</f>
        <v>5</v>
      </c>
      <c r="L848">
        <f>IF(US_Accidents_Dec20_updated[[#This Row],[Precipitation(in)]]&gt;0.1, 0.1, US_Accidents_Dec20_updated[[#This Row],[Precipitation(in)]])</f>
        <v>0</v>
      </c>
    </row>
    <row r="849" spans="1:12" x14ac:dyDescent="0.25">
      <c r="A849" t="str">
        <f>US_Accidents_Dec20_updated[[#This Row],[ID]]</f>
        <v>A-3819787</v>
      </c>
      <c r="B849">
        <f>US_Accidents_Dec20_updated[[#This Row],[Start_Lat]]</f>
        <v>39.78407</v>
      </c>
      <c r="C849">
        <f>US_Accidents_Dec20_updated[[#This Row],[Start_Lng]]</f>
        <v>-104.98936999999999</v>
      </c>
      <c r="D849">
        <f>US_Accidents_Dec20_updated[[#This Row],[Severity]]-1</f>
        <v>2</v>
      </c>
      <c r="E849">
        <f>HOUR(US_Accidents_Dec20_updated[[#This Row],[Start_Time]])</f>
        <v>0</v>
      </c>
      <c r="F849">
        <f>DAY(US_Accidents_Dec20_updated[[#This Row],[Start_Time]])</f>
        <v>26</v>
      </c>
      <c r="G849">
        <f>MONTH(US_Accidents_Dec20_updated[[#This Row],[Start_Time]])</f>
        <v>10</v>
      </c>
      <c r="H849" t="str">
        <f>US_Accidents_Dec20_updated[[#This Row],[Description]]</f>
        <v>At I-70/Exit 214 - Accident.</v>
      </c>
      <c r="I849" t="s">
        <v>50</v>
      </c>
      <c r="J849">
        <f>IF(US_Accidents_Dec20_updated[[#This Row],[Visibility(mi)]]&gt;30, 30, MROUND(US_Accidents_Dec20_updated[[#This Row],[Visibility(mi)]],5))</f>
        <v>10</v>
      </c>
      <c r="K849">
        <f>MROUND(US_Accidents_Dec20_updated[[#This Row],[Wind_Speed(mph)]],5)</f>
        <v>0</v>
      </c>
      <c r="L849">
        <f>IF(US_Accidents_Dec20_updated[[#This Row],[Precipitation(in)]]&gt;0.1, 0.1, US_Accidents_Dec20_updated[[#This Row],[Precipitation(in)]])</f>
        <v>0</v>
      </c>
    </row>
    <row r="850" spans="1:12" x14ac:dyDescent="0.25">
      <c r="A850" t="str">
        <f>US_Accidents_Dec20_updated[[#This Row],[ID]]</f>
        <v>A-3819802</v>
      </c>
      <c r="B850">
        <f>US_Accidents_Dec20_updated[[#This Row],[Start_Lat]]</f>
        <v>38.985370000000003</v>
      </c>
      <c r="C850">
        <f>US_Accidents_Dec20_updated[[#This Row],[Start_Lng]]</f>
        <v>-104.81258</v>
      </c>
      <c r="D850">
        <f>US_Accidents_Dec20_updated[[#This Row],[Severity]]-1</f>
        <v>2</v>
      </c>
      <c r="E850">
        <f>HOUR(US_Accidents_Dec20_updated[[#This Row],[Start_Time]])</f>
        <v>10</v>
      </c>
      <c r="F850">
        <f>DAY(US_Accidents_Dec20_updated[[#This Row],[Start_Time]])</f>
        <v>26</v>
      </c>
      <c r="G850">
        <f>MONTH(US_Accidents_Dec20_updated[[#This Row],[Start_Time]])</f>
        <v>10</v>
      </c>
      <c r="H850" t="str">
        <f>US_Accidents_Dec20_updated[[#This Row],[Description]]</f>
        <v>At Interquest Pky/Exit 153 - Accident.</v>
      </c>
      <c r="I850" t="s">
        <v>50</v>
      </c>
      <c r="J850">
        <f>IF(US_Accidents_Dec20_updated[[#This Row],[Visibility(mi)]]&gt;30, 30, MROUND(US_Accidents_Dec20_updated[[#This Row],[Visibility(mi)]],5))</f>
        <v>10</v>
      </c>
      <c r="K850">
        <f>MROUND(US_Accidents_Dec20_updated[[#This Row],[Wind_Speed(mph)]],5)</f>
        <v>15</v>
      </c>
      <c r="L850">
        <f>IF(US_Accidents_Dec20_updated[[#This Row],[Precipitation(in)]]&gt;0.1, 0.1, US_Accidents_Dec20_updated[[#This Row],[Precipitation(in)]])</f>
        <v>0</v>
      </c>
    </row>
    <row r="851" spans="1:12" x14ac:dyDescent="0.25">
      <c r="A851" t="str">
        <f>US_Accidents_Dec20_updated[[#This Row],[ID]]</f>
        <v>A-3819809</v>
      </c>
      <c r="B851">
        <f>US_Accidents_Dec20_updated[[#This Row],[Start_Lat]]</f>
        <v>39.871679999999998</v>
      </c>
      <c r="C851">
        <f>US_Accidents_Dec20_updated[[#This Row],[Start_Lng]]</f>
        <v>-104.9877</v>
      </c>
      <c r="D851">
        <f>US_Accidents_Dec20_updated[[#This Row],[Severity]]-1</f>
        <v>2</v>
      </c>
      <c r="E851">
        <f>HOUR(US_Accidents_Dec20_updated[[#This Row],[Start_Time]])</f>
        <v>11</v>
      </c>
      <c r="F851">
        <f>DAY(US_Accidents_Dec20_updated[[#This Row],[Start_Time]])</f>
        <v>26</v>
      </c>
      <c r="G851">
        <f>MONTH(US_Accidents_Dec20_updated[[#This Row],[Start_Time]])</f>
        <v>10</v>
      </c>
      <c r="H851" t="str">
        <f>US_Accidents_Dec20_updated[[#This Row],[Description]]</f>
        <v>At Thornton Pky/Exit 220 - Accident.</v>
      </c>
      <c r="I851" t="s">
        <v>50</v>
      </c>
      <c r="J851">
        <f>IF(US_Accidents_Dec20_updated[[#This Row],[Visibility(mi)]]&gt;30, 30, MROUND(US_Accidents_Dec20_updated[[#This Row],[Visibility(mi)]],5))</f>
        <v>10</v>
      </c>
      <c r="K851">
        <f>MROUND(US_Accidents_Dec20_updated[[#This Row],[Wind_Speed(mph)]],5)</f>
        <v>5</v>
      </c>
      <c r="L851">
        <f>IF(US_Accidents_Dec20_updated[[#This Row],[Precipitation(in)]]&gt;0.1, 0.1, US_Accidents_Dec20_updated[[#This Row],[Precipitation(in)]])</f>
        <v>0</v>
      </c>
    </row>
    <row r="852" spans="1:12" x14ac:dyDescent="0.25">
      <c r="A852" t="str">
        <f>US_Accidents_Dec20_updated[[#This Row],[ID]]</f>
        <v>A-3819813</v>
      </c>
      <c r="B852">
        <f>US_Accidents_Dec20_updated[[#This Row],[Start_Lat]]</f>
        <v>39.748269999999998</v>
      </c>
      <c r="C852">
        <f>US_Accidents_Dec20_updated[[#This Row],[Start_Lng]]</f>
        <v>-105.39859</v>
      </c>
      <c r="D852">
        <f>US_Accidents_Dec20_updated[[#This Row],[Severity]]-1</f>
        <v>3</v>
      </c>
      <c r="E852">
        <f>HOUR(US_Accidents_Dec20_updated[[#This Row],[Start_Time]])</f>
        <v>16</v>
      </c>
      <c r="F852">
        <f>DAY(US_Accidents_Dec20_updated[[#This Row],[Start_Time]])</f>
        <v>26</v>
      </c>
      <c r="G852">
        <f>MONTH(US_Accidents_Dec20_updated[[#This Row],[Start_Time]])</f>
        <v>10</v>
      </c>
      <c r="H852" t="str">
        <f>US_Accidents_Dec20_updated[[#This Row],[Description]]</f>
        <v>Closed at Richman St - Road closed due to accident. Road marking work.</v>
      </c>
      <c r="I852" t="s">
        <v>50</v>
      </c>
      <c r="J852">
        <f>IF(US_Accidents_Dec20_updated[[#This Row],[Visibility(mi)]]&gt;30, 30, MROUND(US_Accidents_Dec20_updated[[#This Row],[Visibility(mi)]],5))</f>
        <v>10</v>
      </c>
      <c r="K852">
        <f>MROUND(US_Accidents_Dec20_updated[[#This Row],[Wind_Speed(mph)]],5)</f>
        <v>10</v>
      </c>
      <c r="L852">
        <f>IF(US_Accidents_Dec20_updated[[#This Row],[Precipitation(in)]]&gt;0.1, 0.1, US_Accidents_Dec20_updated[[#This Row],[Precipitation(in)]])</f>
        <v>0</v>
      </c>
    </row>
    <row r="853" spans="1:12" x14ac:dyDescent="0.25">
      <c r="A853" t="str">
        <f>US_Accidents_Dec20_updated[[#This Row],[ID]]</f>
        <v>A-3819818</v>
      </c>
      <c r="B853">
        <f>US_Accidents_Dec20_updated[[#This Row],[Start_Lat]]</f>
        <v>39.863970000000002</v>
      </c>
      <c r="C853">
        <f>US_Accidents_Dec20_updated[[#This Row],[Start_Lng]]</f>
        <v>-104.98748000000001</v>
      </c>
      <c r="D853">
        <f>US_Accidents_Dec20_updated[[#This Row],[Severity]]-1</f>
        <v>2</v>
      </c>
      <c r="E853">
        <f>HOUR(US_Accidents_Dec20_updated[[#This Row],[Start_Time]])</f>
        <v>13</v>
      </c>
      <c r="F853">
        <f>DAY(US_Accidents_Dec20_updated[[#This Row],[Start_Time]])</f>
        <v>26</v>
      </c>
      <c r="G853">
        <f>MONTH(US_Accidents_Dec20_updated[[#This Row],[Start_Time]])</f>
        <v>10</v>
      </c>
      <c r="H853" t="str">
        <f>US_Accidents_Dec20_updated[[#This Row],[Description]]</f>
        <v>At Thornton Pky/Exit 220 - Accident.</v>
      </c>
      <c r="I853" t="s">
        <v>50</v>
      </c>
      <c r="J853">
        <f>IF(US_Accidents_Dec20_updated[[#This Row],[Visibility(mi)]]&gt;30, 30, MROUND(US_Accidents_Dec20_updated[[#This Row],[Visibility(mi)]],5))</f>
        <v>20</v>
      </c>
      <c r="K853">
        <f>MROUND(US_Accidents_Dec20_updated[[#This Row],[Wind_Speed(mph)]],5)</f>
        <v>5</v>
      </c>
      <c r="L853">
        <f>IF(US_Accidents_Dec20_updated[[#This Row],[Precipitation(in)]]&gt;0.1, 0.1, US_Accidents_Dec20_updated[[#This Row],[Precipitation(in)]])</f>
        <v>0</v>
      </c>
    </row>
    <row r="854" spans="1:12" x14ac:dyDescent="0.25">
      <c r="A854" t="str">
        <f>US_Accidents_Dec20_updated[[#This Row],[ID]]</f>
        <v>A-3819821</v>
      </c>
      <c r="B854">
        <f>US_Accidents_Dec20_updated[[#This Row],[Start_Lat]]</f>
        <v>39.284529999999997</v>
      </c>
      <c r="C854">
        <f>US_Accidents_Dec20_updated[[#This Row],[Start_Lng]]</f>
        <v>-104.89633000000001</v>
      </c>
      <c r="D854">
        <f>US_Accidents_Dec20_updated[[#This Row],[Severity]]-1</f>
        <v>2</v>
      </c>
      <c r="E854">
        <f>HOUR(US_Accidents_Dec20_updated[[#This Row],[Start_Time]])</f>
        <v>14</v>
      </c>
      <c r="F854">
        <f>DAY(US_Accidents_Dec20_updated[[#This Row],[Start_Time]])</f>
        <v>26</v>
      </c>
      <c r="G854">
        <f>MONTH(US_Accidents_Dec20_updated[[#This Row],[Start_Time]])</f>
        <v>10</v>
      </c>
      <c r="H854" t="str">
        <f>US_Accidents_Dec20_updated[[#This Row],[Description]]</f>
        <v>At Wilcox St/Plum Crk Pky/Exit 181 - Accident.</v>
      </c>
      <c r="I854" t="s">
        <v>50</v>
      </c>
      <c r="J854">
        <f>IF(US_Accidents_Dec20_updated[[#This Row],[Visibility(mi)]]&gt;30, 30, MROUND(US_Accidents_Dec20_updated[[#This Row],[Visibility(mi)]],5))</f>
        <v>10</v>
      </c>
      <c r="K854">
        <f>MROUND(US_Accidents_Dec20_updated[[#This Row],[Wind_Speed(mph)]],5)</f>
        <v>15</v>
      </c>
      <c r="L854">
        <f>IF(US_Accidents_Dec20_updated[[#This Row],[Precipitation(in)]]&gt;0.1, 0.1, US_Accidents_Dec20_updated[[#This Row],[Precipitation(in)]])</f>
        <v>0</v>
      </c>
    </row>
    <row r="855" spans="1:12" x14ac:dyDescent="0.25">
      <c r="A855" t="str">
        <f>US_Accidents_Dec20_updated[[#This Row],[ID]]</f>
        <v>A-3819823</v>
      </c>
      <c r="B855">
        <f>US_Accidents_Dec20_updated[[#This Row],[Start_Lat]]</f>
        <v>39.7256</v>
      </c>
      <c r="C855">
        <f>US_Accidents_Dec20_updated[[#This Row],[Start_Lng]]</f>
        <v>-104.82461000000001</v>
      </c>
      <c r="D855">
        <f>US_Accidents_Dec20_updated[[#This Row],[Severity]]-1</f>
        <v>2</v>
      </c>
      <c r="E855">
        <f>HOUR(US_Accidents_Dec20_updated[[#This Row],[Start_Time]])</f>
        <v>14</v>
      </c>
      <c r="F855">
        <f>DAY(US_Accidents_Dec20_updated[[#This Row],[Start_Time]])</f>
        <v>26</v>
      </c>
      <c r="G855">
        <f>MONTH(US_Accidents_Dec20_updated[[#This Row],[Start_Time]])</f>
        <v>10</v>
      </c>
      <c r="H855" t="str">
        <f>US_Accidents_Dec20_updated[[#This Row],[Description]]</f>
        <v>At CO-30/6th Ave/Exit 9 - Accident.</v>
      </c>
      <c r="I855" t="s">
        <v>50</v>
      </c>
      <c r="J855">
        <f>IF(US_Accidents_Dec20_updated[[#This Row],[Visibility(mi)]]&gt;30, 30, MROUND(US_Accidents_Dec20_updated[[#This Row],[Visibility(mi)]],5))</f>
        <v>10</v>
      </c>
      <c r="K855">
        <f>MROUND(US_Accidents_Dec20_updated[[#This Row],[Wind_Speed(mph)]],5)</f>
        <v>5</v>
      </c>
      <c r="L855">
        <f>IF(US_Accidents_Dec20_updated[[#This Row],[Precipitation(in)]]&gt;0.1, 0.1, US_Accidents_Dec20_updated[[#This Row],[Precipitation(in)]])</f>
        <v>0</v>
      </c>
    </row>
    <row r="856" spans="1:12" x14ac:dyDescent="0.25">
      <c r="A856" t="str">
        <f>US_Accidents_Dec20_updated[[#This Row],[ID]]</f>
        <v>A-3819827</v>
      </c>
      <c r="B856">
        <f>US_Accidents_Dec20_updated[[#This Row],[Start_Lat]]</f>
        <v>39.245240000000003</v>
      </c>
      <c r="C856">
        <f>US_Accidents_Dec20_updated[[#This Row],[Start_Lng]]</f>
        <v>-104.88037</v>
      </c>
      <c r="D856">
        <f>US_Accidents_Dec20_updated[[#This Row],[Severity]]-1</f>
        <v>2</v>
      </c>
      <c r="E856">
        <f>HOUR(US_Accidents_Dec20_updated[[#This Row],[Start_Time]])</f>
        <v>14</v>
      </c>
      <c r="F856">
        <f>DAY(US_Accidents_Dec20_updated[[#This Row],[Start_Time]])</f>
        <v>26</v>
      </c>
      <c r="G856">
        <f>MONTH(US_Accidents_Dec20_updated[[#This Row],[Start_Time]])</f>
        <v>10</v>
      </c>
      <c r="H856" t="str">
        <f>US_Accidents_Dec20_updated[[#This Row],[Description]]</f>
        <v>At Upper Lake Gulch Rd/Exit 172 - Accident.</v>
      </c>
      <c r="I856" t="s">
        <v>50</v>
      </c>
      <c r="J856">
        <f>IF(US_Accidents_Dec20_updated[[#This Row],[Visibility(mi)]]&gt;30, 30, MROUND(US_Accidents_Dec20_updated[[#This Row],[Visibility(mi)]],5))</f>
        <v>10</v>
      </c>
      <c r="K856">
        <f>MROUND(US_Accidents_Dec20_updated[[#This Row],[Wind_Speed(mph)]],5)</f>
        <v>15</v>
      </c>
      <c r="L856">
        <f>IF(US_Accidents_Dec20_updated[[#This Row],[Precipitation(in)]]&gt;0.1, 0.1, US_Accidents_Dec20_updated[[#This Row],[Precipitation(in)]])</f>
        <v>0</v>
      </c>
    </row>
    <row r="857" spans="1:12" x14ac:dyDescent="0.25">
      <c r="A857" t="str">
        <f>US_Accidents_Dec20_updated[[#This Row],[ID]]</f>
        <v>A-3819828</v>
      </c>
      <c r="B857">
        <f>US_Accidents_Dec20_updated[[#This Row],[Start_Lat]]</f>
        <v>39.290080000000003</v>
      </c>
      <c r="C857">
        <f>US_Accidents_Dec20_updated[[#This Row],[Start_Lng]]</f>
        <v>-104.89512999999999</v>
      </c>
      <c r="D857">
        <f>US_Accidents_Dec20_updated[[#This Row],[Severity]]-1</f>
        <v>2</v>
      </c>
      <c r="E857">
        <f>HOUR(US_Accidents_Dec20_updated[[#This Row],[Start_Time]])</f>
        <v>14</v>
      </c>
      <c r="F857">
        <f>DAY(US_Accidents_Dec20_updated[[#This Row],[Start_Time]])</f>
        <v>26</v>
      </c>
      <c r="G857">
        <f>MONTH(US_Accidents_Dec20_updated[[#This Row],[Start_Time]])</f>
        <v>10</v>
      </c>
      <c r="H857" t="str">
        <f>US_Accidents_Dec20_updated[[#This Row],[Description]]</f>
        <v>At Wilcox St/Plum Crk Pky/Exit 181 - Accident.</v>
      </c>
      <c r="I857" t="s">
        <v>50</v>
      </c>
      <c r="J857">
        <f>IF(US_Accidents_Dec20_updated[[#This Row],[Visibility(mi)]]&gt;30, 30, MROUND(US_Accidents_Dec20_updated[[#This Row],[Visibility(mi)]],5))</f>
        <v>10</v>
      </c>
      <c r="K857">
        <f>MROUND(US_Accidents_Dec20_updated[[#This Row],[Wind_Speed(mph)]],5)</f>
        <v>15</v>
      </c>
      <c r="L857">
        <f>IF(US_Accidents_Dec20_updated[[#This Row],[Precipitation(in)]]&gt;0.1, 0.1, US_Accidents_Dec20_updated[[#This Row],[Precipitation(in)]])</f>
        <v>0</v>
      </c>
    </row>
    <row r="858" spans="1:12" x14ac:dyDescent="0.25">
      <c r="A858" t="str">
        <f>US_Accidents_Dec20_updated[[#This Row],[ID]]</f>
        <v>A-3819829</v>
      </c>
      <c r="B858">
        <f>US_Accidents_Dec20_updated[[#This Row],[Start_Lat]]</f>
        <v>39.696599999999997</v>
      </c>
      <c r="C858">
        <f>US_Accidents_Dec20_updated[[#This Row],[Start_Lng]]</f>
        <v>-104.82921</v>
      </c>
      <c r="D858">
        <f>US_Accidents_Dec20_updated[[#This Row],[Severity]]-1</f>
        <v>2</v>
      </c>
      <c r="E858">
        <f>HOUR(US_Accidents_Dec20_updated[[#This Row],[Start_Time]])</f>
        <v>15</v>
      </c>
      <c r="F858">
        <f>DAY(US_Accidents_Dec20_updated[[#This Row],[Start_Time]])</f>
        <v>26</v>
      </c>
      <c r="G858">
        <f>MONTH(US_Accidents_Dec20_updated[[#This Row],[Start_Time]])</f>
        <v>10</v>
      </c>
      <c r="H858" t="str">
        <f>US_Accidents_Dec20_updated[[#This Row],[Description]]</f>
        <v>At Mississippi Ave/Exit 7 - Accident.</v>
      </c>
      <c r="I858" t="s">
        <v>50</v>
      </c>
      <c r="J858">
        <f>IF(US_Accidents_Dec20_updated[[#This Row],[Visibility(mi)]]&gt;30, 30, MROUND(US_Accidents_Dec20_updated[[#This Row],[Visibility(mi)]],5))</f>
        <v>10</v>
      </c>
      <c r="K858">
        <f>MROUND(US_Accidents_Dec20_updated[[#This Row],[Wind_Speed(mph)]],5)</f>
        <v>10</v>
      </c>
      <c r="L858">
        <f>IF(US_Accidents_Dec20_updated[[#This Row],[Precipitation(in)]]&gt;0.1, 0.1, US_Accidents_Dec20_updated[[#This Row],[Precipitation(in)]])</f>
        <v>0</v>
      </c>
    </row>
    <row r="859" spans="1:12" x14ac:dyDescent="0.25">
      <c r="A859" t="str">
        <f>US_Accidents_Dec20_updated[[#This Row],[ID]]</f>
        <v>A-3819834</v>
      </c>
      <c r="B859">
        <f>US_Accidents_Dec20_updated[[#This Row],[Start_Lat]]</f>
        <v>39.114240000000002</v>
      </c>
      <c r="C859">
        <f>US_Accidents_Dec20_updated[[#This Row],[Start_Lng]]</f>
        <v>-104.8655</v>
      </c>
      <c r="D859">
        <f>US_Accidents_Dec20_updated[[#This Row],[Severity]]-1</f>
        <v>2</v>
      </c>
      <c r="E859">
        <f>HOUR(US_Accidents_Dec20_updated[[#This Row],[Start_Time]])</f>
        <v>15</v>
      </c>
      <c r="F859">
        <f>DAY(US_Accidents_Dec20_updated[[#This Row],[Start_Time]])</f>
        <v>26</v>
      </c>
      <c r="G859">
        <f>MONTH(US_Accidents_Dec20_updated[[#This Row],[Start_Time]])</f>
        <v>10</v>
      </c>
      <c r="H859" t="str">
        <f>US_Accidents_Dec20_updated[[#This Row],[Description]]</f>
        <v>At County Line Rd/Exit 163 - Accident.</v>
      </c>
      <c r="I859" t="s">
        <v>50</v>
      </c>
      <c r="J859">
        <f>IF(US_Accidents_Dec20_updated[[#This Row],[Visibility(mi)]]&gt;30, 30, MROUND(US_Accidents_Dec20_updated[[#This Row],[Visibility(mi)]],5))</f>
        <v>10</v>
      </c>
      <c r="K859">
        <f>MROUND(US_Accidents_Dec20_updated[[#This Row],[Wind_Speed(mph)]],5)</f>
        <v>10</v>
      </c>
      <c r="L859">
        <f>IF(US_Accidents_Dec20_updated[[#This Row],[Precipitation(in)]]&gt;0.1, 0.1, US_Accidents_Dec20_updated[[#This Row],[Precipitation(in)]])</f>
        <v>0</v>
      </c>
    </row>
    <row r="860" spans="1:12" x14ac:dyDescent="0.25">
      <c r="A860" t="str">
        <f>US_Accidents_Dec20_updated[[#This Row],[ID]]</f>
        <v>A-3819835</v>
      </c>
      <c r="B860">
        <f>US_Accidents_Dec20_updated[[#This Row],[Start_Lat]]</f>
        <v>39.670090000000002</v>
      </c>
      <c r="C860">
        <f>US_Accidents_Dec20_updated[[#This Row],[Start_Lng]]</f>
        <v>-104.82937</v>
      </c>
      <c r="D860">
        <f>US_Accidents_Dec20_updated[[#This Row],[Severity]]-1</f>
        <v>2</v>
      </c>
      <c r="E860">
        <f>HOUR(US_Accidents_Dec20_updated[[#This Row],[Start_Time]])</f>
        <v>16</v>
      </c>
      <c r="F860">
        <f>DAY(US_Accidents_Dec20_updated[[#This Row],[Start_Time]])</f>
        <v>26</v>
      </c>
      <c r="G860">
        <f>MONTH(US_Accidents_Dec20_updated[[#This Row],[Start_Time]])</f>
        <v>10</v>
      </c>
      <c r="H860" t="str">
        <f>US_Accidents_Dec20_updated[[#This Row],[Description]]</f>
        <v>At CO-83/Parker Rd/Exit 4 - Accident.</v>
      </c>
      <c r="I860" t="s">
        <v>50</v>
      </c>
      <c r="J860">
        <f>IF(US_Accidents_Dec20_updated[[#This Row],[Visibility(mi)]]&gt;30, 30, MROUND(US_Accidents_Dec20_updated[[#This Row],[Visibility(mi)]],5))</f>
        <v>10</v>
      </c>
      <c r="K860">
        <f>MROUND(US_Accidents_Dec20_updated[[#This Row],[Wind_Speed(mph)]],5)</f>
        <v>10</v>
      </c>
      <c r="L860">
        <f>IF(US_Accidents_Dec20_updated[[#This Row],[Precipitation(in)]]&gt;0.1, 0.1, US_Accidents_Dec20_updated[[#This Row],[Precipitation(in)]])</f>
        <v>0</v>
      </c>
    </row>
    <row r="861" spans="1:12" x14ac:dyDescent="0.25">
      <c r="A861" t="str">
        <f>US_Accidents_Dec20_updated[[#This Row],[ID]]</f>
        <v>A-3819840</v>
      </c>
      <c r="B861">
        <f>US_Accidents_Dec20_updated[[#This Row],[Start_Lat]]</f>
        <v>39.78302</v>
      </c>
      <c r="C861">
        <f>US_Accidents_Dec20_updated[[#This Row],[Start_Lng]]</f>
        <v>-105.12855999999999</v>
      </c>
      <c r="D861">
        <f>US_Accidents_Dec20_updated[[#This Row],[Severity]]-1</f>
        <v>2</v>
      </c>
      <c r="E861">
        <f>HOUR(US_Accidents_Dec20_updated[[#This Row],[Start_Time]])</f>
        <v>17</v>
      </c>
      <c r="F861">
        <f>DAY(US_Accidents_Dec20_updated[[#This Row],[Start_Time]])</f>
        <v>26</v>
      </c>
      <c r="G861">
        <f>MONTH(US_Accidents_Dec20_updated[[#This Row],[Start_Time]])</f>
        <v>10</v>
      </c>
      <c r="H861" t="str">
        <f>US_Accidents_Dec20_updated[[#This Row],[Description]]</f>
        <v>At Kipling St/Exit 267 - Accident.</v>
      </c>
      <c r="I861" t="s">
        <v>50</v>
      </c>
      <c r="J861">
        <f>IF(US_Accidents_Dec20_updated[[#This Row],[Visibility(mi)]]&gt;30, 30, MROUND(US_Accidents_Dec20_updated[[#This Row],[Visibility(mi)]],5))</f>
        <v>30</v>
      </c>
      <c r="K861">
        <f>MROUND(US_Accidents_Dec20_updated[[#This Row],[Wind_Speed(mph)]],5)</f>
        <v>10</v>
      </c>
      <c r="L861">
        <f>IF(US_Accidents_Dec20_updated[[#This Row],[Precipitation(in)]]&gt;0.1, 0.1, US_Accidents_Dec20_updated[[#This Row],[Precipitation(in)]])</f>
        <v>0</v>
      </c>
    </row>
    <row r="862" spans="1:12" x14ac:dyDescent="0.25">
      <c r="A862" t="str">
        <f>US_Accidents_Dec20_updated[[#This Row],[ID]]</f>
        <v>A-3819841</v>
      </c>
      <c r="B862">
        <f>US_Accidents_Dec20_updated[[#This Row],[Start_Lat]]</f>
        <v>39.135370000000002</v>
      </c>
      <c r="C862">
        <f>US_Accidents_Dec20_updated[[#This Row],[Start_Lng]]</f>
        <v>-104.86279</v>
      </c>
      <c r="D862">
        <f>US_Accidents_Dec20_updated[[#This Row],[Severity]]-1</f>
        <v>2</v>
      </c>
      <c r="E862">
        <f>HOUR(US_Accidents_Dec20_updated[[#This Row],[Start_Time]])</f>
        <v>19</v>
      </c>
      <c r="F862">
        <f>DAY(US_Accidents_Dec20_updated[[#This Row],[Start_Time]])</f>
        <v>26</v>
      </c>
      <c r="G862">
        <f>MONTH(US_Accidents_Dec20_updated[[#This Row],[Start_Time]])</f>
        <v>10</v>
      </c>
      <c r="H862" t="str">
        <f>US_Accidents_Dec20_updated[[#This Row],[Description]]</f>
        <v>At Greenland Rd/Exit 167 - Accident.</v>
      </c>
      <c r="I862" t="s">
        <v>50</v>
      </c>
      <c r="J862">
        <f>IF(US_Accidents_Dec20_updated[[#This Row],[Visibility(mi)]]&gt;30, 30, MROUND(US_Accidents_Dec20_updated[[#This Row],[Visibility(mi)]],5))</f>
        <v>10</v>
      </c>
      <c r="K862">
        <f>MROUND(US_Accidents_Dec20_updated[[#This Row],[Wind_Speed(mph)]],5)</f>
        <v>10</v>
      </c>
      <c r="L862">
        <f>IF(US_Accidents_Dec20_updated[[#This Row],[Precipitation(in)]]&gt;0.1, 0.1, US_Accidents_Dec20_updated[[#This Row],[Precipitation(in)]])</f>
        <v>0</v>
      </c>
    </row>
    <row r="863" spans="1:12" x14ac:dyDescent="0.25">
      <c r="A863" t="str">
        <f>US_Accidents_Dec20_updated[[#This Row],[ID]]</f>
        <v>A-3819842</v>
      </c>
      <c r="B863">
        <f>US_Accidents_Dec20_updated[[#This Row],[Start_Lat]]</f>
        <v>39.749839999999999</v>
      </c>
      <c r="C863">
        <f>US_Accidents_Dec20_updated[[#This Row],[Start_Lng]]</f>
        <v>-105.01721999999999</v>
      </c>
      <c r="D863">
        <f>US_Accidents_Dec20_updated[[#This Row],[Severity]]-1</f>
        <v>2</v>
      </c>
      <c r="E863">
        <f>HOUR(US_Accidents_Dec20_updated[[#This Row],[Start_Time]])</f>
        <v>19</v>
      </c>
      <c r="F863">
        <f>DAY(US_Accidents_Dec20_updated[[#This Row],[Start_Time]])</f>
        <v>26</v>
      </c>
      <c r="G863">
        <f>MONTH(US_Accidents_Dec20_updated[[#This Row],[Start_Time]])</f>
        <v>10</v>
      </c>
      <c r="H863" t="str">
        <f>US_Accidents_Dec20_updated[[#This Row],[Description]]</f>
        <v>At 23rd Ave/Exit 211 - Accident.</v>
      </c>
      <c r="I863" t="s">
        <v>50</v>
      </c>
      <c r="J863">
        <f>IF(US_Accidents_Dec20_updated[[#This Row],[Visibility(mi)]]&gt;30, 30, MROUND(US_Accidents_Dec20_updated[[#This Row],[Visibility(mi)]],5))</f>
        <v>10</v>
      </c>
      <c r="K863">
        <f>MROUND(US_Accidents_Dec20_updated[[#This Row],[Wind_Speed(mph)]],5)</f>
        <v>20</v>
      </c>
      <c r="L863">
        <f>IF(US_Accidents_Dec20_updated[[#This Row],[Precipitation(in)]]&gt;0.1, 0.1, US_Accidents_Dec20_updated[[#This Row],[Precipitation(in)]])</f>
        <v>0</v>
      </c>
    </row>
    <row r="864" spans="1:12" x14ac:dyDescent="0.25">
      <c r="A864" t="str">
        <f>US_Accidents_Dec20_updated[[#This Row],[ID]]</f>
        <v>A-3819846</v>
      </c>
      <c r="B864">
        <f>US_Accidents_Dec20_updated[[#This Row],[Start_Lat]]</f>
        <v>38.824359999999999</v>
      </c>
      <c r="C864">
        <f>US_Accidents_Dec20_updated[[#This Row],[Start_Lng]]</f>
        <v>-104.83602999999999</v>
      </c>
      <c r="D864">
        <f>US_Accidents_Dec20_updated[[#This Row],[Severity]]-1</f>
        <v>2</v>
      </c>
      <c r="E864">
        <f>HOUR(US_Accidents_Dec20_updated[[#This Row],[Start_Time]])</f>
        <v>22</v>
      </c>
      <c r="F864">
        <f>DAY(US_Accidents_Dec20_updated[[#This Row],[Start_Time]])</f>
        <v>26</v>
      </c>
      <c r="G864">
        <f>MONTH(US_Accidents_Dec20_updated[[#This Row],[Start_Time]])</f>
        <v>10</v>
      </c>
      <c r="H864" t="str">
        <f>US_Accidents_Dec20_updated[[#This Row],[Description]]</f>
        <v>At US-24/Cimarron St/Exit 141 - Accident.</v>
      </c>
      <c r="I864" t="s">
        <v>50</v>
      </c>
      <c r="J864">
        <f>IF(US_Accidents_Dec20_updated[[#This Row],[Visibility(mi)]]&gt;30, 30, MROUND(US_Accidents_Dec20_updated[[#This Row],[Visibility(mi)]],5))</f>
        <v>10</v>
      </c>
      <c r="K864">
        <f>MROUND(US_Accidents_Dec20_updated[[#This Row],[Wind_Speed(mph)]],5)</f>
        <v>25</v>
      </c>
      <c r="L864">
        <f>IF(US_Accidents_Dec20_updated[[#This Row],[Precipitation(in)]]&gt;0.1, 0.1, US_Accidents_Dec20_updated[[#This Row],[Precipitation(in)]])</f>
        <v>0</v>
      </c>
    </row>
    <row r="865" spans="1:12" x14ac:dyDescent="0.25">
      <c r="A865" t="str">
        <f>US_Accidents_Dec20_updated[[#This Row],[ID]]</f>
        <v>A-3819847</v>
      </c>
      <c r="B865">
        <f>US_Accidents_Dec20_updated[[#This Row],[Start_Lat]]</f>
        <v>39.749839999999999</v>
      </c>
      <c r="C865">
        <f>US_Accidents_Dec20_updated[[#This Row],[Start_Lng]]</f>
        <v>-105.01721999999999</v>
      </c>
      <c r="D865">
        <f>US_Accidents_Dec20_updated[[#This Row],[Severity]]-1</f>
        <v>2</v>
      </c>
      <c r="E865">
        <f>HOUR(US_Accidents_Dec20_updated[[#This Row],[Start_Time]])</f>
        <v>21</v>
      </c>
      <c r="F865">
        <f>DAY(US_Accidents_Dec20_updated[[#This Row],[Start_Time]])</f>
        <v>26</v>
      </c>
      <c r="G865">
        <f>MONTH(US_Accidents_Dec20_updated[[#This Row],[Start_Time]])</f>
        <v>10</v>
      </c>
      <c r="H865" t="str">
        <f>US_Accidents_Dec20_updated[[#This Row],[Description]]</f>
        <v>At 23rd Ave/Exit 211 - Accident.</v>
      </c>
      <c r="I865" t="s">
        <v>50</v>
      </c>
      <c r="J865">
        <f>IF(US_Accidents_Dec20_updated[[#This Row],[Visibility(mi)]]&gt;30, 30, MROUND(US_Accidents_Dec20_updated[[#This Row],[Visibility(mi)]],5))</f>
        <v>10</v>
      </c>
      <c r="K865">
        <f>MROUND(US_Accidents_Dec20_updated[[#This Row],[Wind_Speed(mph)]],5)</f>
        <v>10</v>
      </c>
      <c r="L865">
        <f>IF(US_Accidents_Dec20_updated[[#This Row],[Precipitation(in)]]&gt;0.1, 0.1, US_Accidents_Dec20_updated[[#This Row],[Precipitation(in)]])</f>
        <v>0</v>
      </c>
    </row>
    <row r="866" spans="1:12" x14ac:dyDescent="0.25">
      <c r="A866" t="str">
        <f>US_Accidents_Dec20_updated[[#This Row],[ID]]</f>
        <v>A-3820917</v>
      </c>
      <c r="B866">
        <f>US_Accidents_Dec20_updated[[#This Row],[Start_Lat]]</f>
        <v>37.596670000000003</v>
      </c>
      <c r="C866">
        <f>US_Accidents_Dec20_updated[[#This Row],[Start_Lng]]</f>
        <v>-104.7462</v>
      </c>
      <c r="D866">
        <f>US_Accidents_Dec20_updated[[#This Row],[Severity]]-1</f>
        <v>2</v>
      </c>
      <c r="E866">
        <f>HOUR(US_Accidents_Dec20_updated[[#This Row],[Start_Time]])</f>
        <v>7</v>
      </c>
      <c r="F866">
        <f>DAY(US_Accidents_Dec20_updated[[#This Row],[Start_Time]])</f>
        <v>27</v>
      </c>
      <c r="G866">
        <f>MONTH(US_Accidents_Dec20_updated[[#This Row],[Start_Time]])</f>
        <v>10</v>
      </c>
      <c r="H866" t="str">
        <f>US_Accidents_Dec20_updated[[#This Row],[Description]]</f>
        <v>At Rouse Rd/Exit 42 - Accident.</v>
      </c>
      <c r="I866" t="s">
        <v>50</v>
      </c>
      <c r="J866">
        <f>IF(US_Accidents_Dec20_updated[[#This Row],[Visibility(mi)]]&gt;30, 30, MROUND(US_Accidents_Dec20_updated[[#This Row],[Visibility(mi)]],5))</f>
        <v>10</v>
      </c>
      <c r="K866">
        <f>MROUND(US_Accidents_Dec20_updated[[#This Row],[Wind_Speed(mph)]],5)</f>
        <v>5</v>
      </c>
      <c r="L866">
        <f>IF(US_Accidents_Dec20_updated[[#This Row],[Precipitation(in)]]&gt;0.1, 0.1, US_Accidents_Dec20_updated[[#This Row],[Precipitation(in)]])</f>
        <v>0</v>
      </c>
    </row>
    <row r="867" spans="1:12" x14ac:dyDescent="0.25">
      <c r="A867" t="str">
        <f>US_Accidents_Dec20_updated[[#This Row],[ID]]</f>
        <v>A-3820920</v>
      </c>
      <c r="B867">
        <f>US_Accidents_Dec20_updated[[#This Row],[Start_Lat]]</f>
        <v>39.0685</v>
      </c>
      <c r="C867">
        <f>US_Accidents_Dec20_updated[[#This Row],[Start_Lng]]</f>
        <v>-104.85691</v>
      </c>
      <c r="D867">
        <f>US_Accidents_Dec20_updated[[#This Row],[Severity]]-1</f>
        <v>2</v>
      </c>
      <c r="E867">
        <f>HOUR(US_Accidents_Dec20_updated[[#This Row],[Start_Time]])</f>
        <v>7</v>
      </c>
      <c r="F867">
        <f>DAY(US_Accidents_Dec20_updated[[#This Row],[Start_Time]])</f>
        <v>27</v>
      </c>
      <c r="G867">
        <f>MONTH(US_Accidents_Dec20_updated[[#This Row],[Start_Time]])</f>
        <v>10</v>
      </c>
      <c r="H867" t="str">
        <f>US_Accidents_Dec20_updated[[#This Row],[Description]]</f>
        <v>At CO-105/Exit 161 - Accident.</v>
      </c>
      <c r="I867" t="s">
        <v>50</v>
      </c>
      <c r="J867">
        <f>IF(US_Accidents_Dec20_updated[[#This Row],[Visibility(mi)]]&gt;30, 30, MROUND(US_Accidents_Dec20_updated[[#This Row],[Visibility(mi)]],5))</f>
        <v>10</v>
      </c>
      <c r="K867">
        <f>MROUND(US_Accidents_Dec20_updated[[#This Row],[Wind_Speed(mph)]],5)</f>
        <v>15</v>
      </c>
      <c r="L867">
        <f>IF(US_Accidents_Dec20_updated[[#This Row],[Precipitation(in)]]&gt;0.1, 0.1, US_Accidents_Dec20_updated[[#This Row],[Precipitation(in)]])</f>
        <v>0</v>
      </c>
    </row>
    <row r="868" spans="1:12" x14ac:dyDescent="0.25">
      <c r="A868" t="str">
        <f>US_Accidents_Dec20_updated[[#This Row],[ID]]</f>
        <v>A-3820921</v>
      </c>
      <c r="B868">
        <f>US_Accidents_Dec20_updated[[#This Row],[Start_Lat]]</f>
        <v>39.478870000000001</v>
      </c>
      <c r="C868">
        <f>US_Accidents_Dec20_updated[[#This Row],[Start_Lng]]</f>
        <v>-104.8724</v>
      </c>
      <c r="D868">
        <f>US_Accidents_Dec20_updated[[#This Row],[Severity]]-1</f>
        <v>2</v>
      </c>
      <c r="E868">
        <f>HOUR(US_Accidents_Dec20_updated[[#This Row],[Start_Time]])</f>
        <v>8</v>
      </c>
      <c r="F868">
        <f>DAY(US_Accidents_Dec20_updated[[#This Row],[Start_Time]])</f>
        <v>27</v>
      </c>
      <c r="G868">
        <f>MONTH(US_Accidents_Dec20_updated[[#This Row],[Start_Time]])</f>
        <v>10</v>
      </c>
      <c r="H868" t="str">
        <f>US_Accidents_Dec20_updated[[#This Row],[Description]]</f>
        <v>At Oak Ln/Exit 190 - Accident.</v>
      </c>
      <c r="I868" t="s">
        <v>1210</v>
      </c>
      <c r="J868">
        <f>IF(US_Accidents_Dec20_updated[[#This Row],[Visibility(mi)]]&gt;30, 30, MROUND(US_Accidents_Dec20_updated[[#This Row],[Visibility(mi)]],5))</f>
        <v>0</v>
      </c>
      <c r="K868">
        <f>MROUND(US_Accidents_Dec20_updated[[#This Row],[Wind_Speed(mph)]],5)</f>
        <v>10</v>
      </c>
      <c r="L868">
        <f>IF(US_Accidents_Dec20_updated[[#This Row],[Precipitation(in)]]&gt;0.1, 0.1, US_Accidents_Dec20_updated[[#This Row],[Precipitation(in)]])</f>
        <v>0.01</v>
      </c>
    </row>
    <row r="869" spans="1:12" x14ac:dyDescent="0.25">
      <c r="A869" t="str">
        <f>US_Accidents_Dec20_updated[[#This Row],[ID]]</f>
        <v>A-3820922</v>
      </c>
      <c r="B869">
        <f>US_Accidents_Dec20_updated[[#This Row],[Start_Lat]]</f>
        <v>39.784320000000001</v>
      </c>
      <c r="C869">
        <f>US_Accidents_Dec20_updated[[#This Row],[Start_Lng]]</f>
        <v>-105.11509</v>
      </c>
      <c r="D869">
        <f>US_Accidents_Dec20_updated[[#This Row],[Severity]]-1</f>
        <v>2</v>
      </c>
      <c r="E869">
        <f>HOUR(US_Accidents_Dec20_updated[[#This Row],[Start_Time]])</f>
        <v>8</v>
      </c>
      <c r="F869">
        <f>DAY(US_Accidents_Dec20_updated[[#This Row],[Start_Time]])</f>
        <v>27</v>
      </c>
      <c r="G869">
        <f>MONTH(US_Accidents_Dec20_updated[[#This Row],[Start_Time]])</f>
        <v>10</v>
      </c>
      <c r="H869" t="str">
        <f>US_Accidents_Dec20_updated[[#This Row],[Description]]</f>
        <v>At CO-72/44th Ave/Ward Rd/Exit 266 - Accident.</v>
      </c>
      <c r="I869" t="s">
        <v>1210</v>
      </c>
      <c r="J869">
        <f>IF(US_Accidents_Dec20_updated[[#This Row],[Visibility(mi)]]&gt;30, 30, MROUND(US_Accidents_Dec20_updated[[#This Row],[Visibility(mi)]],5))</f>
        <v>0</v>
      </c>
      <c r="K869">
        <f>MROUND(US_Accidents_Dec20_updated[[#This Row],[Wind_Speed(mph)]],5)</f>
        <v>5</v>
      </c>
      <c r="L869">
        <f>IF(US_Accidents_Dec20_updated[[#This Row],[Precipitation(in)]]&gt;0.1, 0.1, US_Accidents_Dec20_updated[[#This Row],[Precipitation(in)]])</f>
        <v>0</v>
      </c>
    </row>
    <row r="870" spans="1:12" x14ac:dyDescent="0.25">
      <c r="A870" t="str">
        <f>US_Accidents_Dec20_updated[[#This Row],[ID]]</f>
        <v>A-3820927</v>
      </c>
      <c r="B870">
        <f>US_Accidents_Dec20_updated[[#This Row],[Start_Lat]]</f>
        <v>39.797939999999997</v>
      </c>
      <c r="C870">
        <f>US_Accidents_Dec20_updated[[#This Row],[Start_Lng]]</f>
        <v>-104.98667</v>
      </c>
      <c r="D870">
        <f>US_Accidents_Dec20_updated[[#This Row],[Severity]]-1</f>
        <v>2</v>
      </c>
      <c r="E870">
        <f>HOUR(US_Accidents_Dec20_updated[[#This Row],[Start_Time]])</f>
        <v>9</v>
      </c>
      <c r="F870">
        <f>DAY(US_Accidents_Dec20_updated[[#This Row],[Start_Time]])</f>
        <v>27</v>
      </c>
      <c r="G870">
        <f>MONTH(US_Accidents_Dec20_updated[[#This Row],[Start_Time]])</f>
        <v>10</v>
      </c>
      <c r="H870" t="str">
        <f>US_Accidents_Dec20_updated[[#This Row],[Description]]</f>
        <v>At 58th Ave/Exit 215 - Accident.</v>
      </c>
      <c r="I870" t="s">
        <v>1210</v>
      </c>
      <c r="J870">
        <f>IF(US_Accidents_Dec20_updated[[#This Row],[Visibility(mi)]]&gt;30, 30, MROUND(US_Accidents_Dec20_updated[[#This Row],[Visibility(mi)]],5))</f>
        <v>0</v>
      </c>
      <c r="K870">
        <f>MROUND(US_Accidents_Dec20_updated[[#This Row],[Wind_Speed(mph)]],5)</f>
        <v>10</v>
      </c>
      <c r="L870">
        <f>IF(US_Accidents_Dec20_updated[[#This Row],[Precipitation(in)]]&gt;0.1, 0.1, US_Accidents_Dec20_updated[[#This Row],[Precipitation(in)]])</f>
        <v>0</v>
      </c>
    </row>
    <row r="871" spans="1:12" x14ac:dyDescent="0.25">
      <c r="A871" t="str">
        <f>US_Accidents_Dec20_updated[[#This Row],[ID]]</f>
        <v>A-3820930</v>
      </c>
      <c r="B871">
        <f>US_Accidents_Dec20_updated[[#This Row],[Start_Lat]]</f>
        <v>38.879570000000001</v>
      </c>
      <c r="C871">
        <f>US_Accidents_Dec20_updated[[#This Row],[Start_Lng]]</f>
        <v>-104.94656000000001</v>
      </c>
      <c r="D871">
        <f>US_Accidents_Dec20_updated[[#This Row],[Severity]]-1</f>
        <v>2</v>
      </c>
      <c r="E871">
        <f>HOUR(US_Accidents_Dec20_updated[[#This Row],[Start_Time]])</f>
        <v>9</v>
      </c>
      <c r="F871">
        <f>DAY(US_Accidents_Dec20_updated[[#This Row],[Start_Time]])</f>
        <v>27</v>
      </c>
      <c r="G871">
        <f>MONTH(US_Accidents_Dec20_updated[[#This Row],[Start_Time]])</f>
        <v>10</v>
      </c>
      <c r="H871" t="str">
        <f>US_Accidents_Dec20_updated[[#This Row],[Description]]</f>
        <v>At US-24-BL/Manitou Ave (West) - Accident.</v>
      </c>
      <c r="I871" t="s">
        <v>1203</v>
      </c>
      <c r="J871">
        <f>IF(US_Accidents_Dec20_updated[[#This Row],[Visibility(mi)]]&gt;30, 30, MROUND(US_Accidents_Dec20_updated[[#This Row],[Visibility(mi)]],5))</f>
        <v>10</v>
      </c>
      <c r="K871">
        <f>MROUND(US_Accidents_Dec20_updated[[#This Row],[Wind_Speed(mph)]],5)</f>
        <v>10</v>
      </c>
      <c r="L871">
        <f>IF(US_Accidents_Dec20_updated[[#This Row],[Precipitation(in)]]&gt;0.1, 0.1, US_Accidents_Dec20_updated[[#This Row],[Precipitation(in)]])</f>
        <v>0</v>
      </c>
    </row>
    <row r="872" spans="1:12" x14ac:dyDescent="0.25">
      <c r="A872" t="str">
        <f>US_Accidents_Dec20_updated[[#This Row],[ID]]</f>
        <v>A-3820932</v>
      </c>
      <c r="B872">
        <f>US_Accidents_Dec20_updated[[#This Row],[Start_Lat]]</f>
        <v>39.939419999999998</v>
      </c>
      <c r="C872">
        <f>US_Accidents_Dec20_updated[[#This Row],[Start_Lng]]</f>
        <v>-104.98779</v>
      </c>
      <c r="D872">
        <f>US_Accidents_Dec20_updated[[#This Row],[Severity]]-1</f>
        <v>2</v>
      </c>
      <c r="E872">
        <f>HOUR(US_Accidents_Dec20_updated[[#This Row],[Start_Time]])</f>
        <v>9</v>
      </c>
      <c r="F872">
        <f>DAY(US_Accidents_Dec20_updated[[#This Row],[Start_Time]])</f>
        <v>27</v>
      </c>
      <c r="G872">
        <f>MONTH(US_Accidents_Dec20_updated[[#This Row],[Start_Time]])</f>
        <v>10</v>
      </c>
      <c r="H872" t="str">
        <f>US_Accidents_Dec20_updated[[#This Row],[Description]]</f>
        <v>At 136th Ave - Accident.</v>
      </c>
      <c r="I872" t="s">
        <v>1210</v>
      </c>
      <c r="J872">
        <f>IF(US_Accidents_Dec20_updated[[#This Row],[Visibility(mi)]]&gt;30, 30, MROUND(US_Accidents_Dec20_updated[[#This Row],[Visibility(mi)]],5))</f>
        <v>0</v>
      </c>
      <c r="K872">
        <f>MROUND(US_Accidents_Dec20_updated[[#This Row],[Wind_Speed(mph)]],5)</f>
        <v>10</v>
      </c>
      <c r="L872">
        <f>IF(US_Accidents_Dec20_updated[[#This Row],[Precipitation(in)]]&gt;0.1, 0.1, US_Accidents_Dec20_updated[[#This Row],[Precipitation(in)]])</f>
        <v>0</v>
      </c>
    </row>
    <row r="873" spans="1:12" x14ac:dyDescent="0.25">
      <c r="A873" t="str">
        <f>US_Accidents_Dec20_updated[[#This Row],[ID]]</f>
        <v>A-3820963</v>
      </c>
      <c r="B873">
        <f>US_Accidents_Dec20_updated[[#This Row],[Start_Lat]]</f>
        <v>40.11692</v>
      </c>
      <c r="C873">
        <f>US_Accidents_Dec20_updated[[#This Row],[Start_Lng]]</f>
        <v>-104.98021</v>
      </c>
      <c r="D873">
        <f>US_Accidents_Dec20_updated[[#This Row],[Severity]]-1</f>
        <v>2</v>
      </c>
      <c r="E873">
        <f>HOUR(US_Accidents_Dec20_updated[[#This Row],[Start_Time]])</f>
        <v>17</v>
      </c>
      <c r="F873">
        <f>DAY(US_Accidents_Dec20_updated[[#This Row],[Start_Time]])</f>
        <v>27</v>
      </c>
      <c r="G873">
        <f>MONTH(US_Accidents_Dec20_updated[[#This Row],[Start_Time]])</f>
        <v>10</v>
      </c>
      <c r="H873" t="str">
        <f>US_Accidents_Dec20_updated[[#This Row],[Description]]</f>
        <v>At CO-52/Exit 235 - Accident.</v>
      </c>
      <c r="I873" t="s">
        <v>1210</v>
      </c>
      <c r="J873">
        <f>IF(US_Accidents_Dec20_updated[[#This Row],[Visibility(mi)]]&gt;30, 30, MROUND(US_Accidents_Dec20_updated[[#This Row],[Visibility(mi)]],5))</f>
        <v>5</v>
      </c>
      <c r="K873">
        <f>MROUND(US_Accidents_Dec20_updated[[#This Row],[Wind_Speed(mph)]],5)</f>
        <v>10</v>
      </c>
      <c r="L873">
        <f>IF(US_Accidents_Dec20_updated[[#This Row],[Precipitation(in)]]&gt;0.1, 0.1, US_Accidents_Dec20_updated[[#This Row],[Precipitation(in)]])</f>
        <v>0</v>
      </c>
    </row>
    <row r="874" spans="1:12" x14ac:dyDescent="0.25">
      <c r="A874" t="str">
        <f>US_Accidents_Dec20_updated[[#This Row],[ID]]</f>
        <v>A-3820965</v>
      </c>
      <c r="B874">
        <f>US_Accidents_Dec20_updated[[#This Row],[Start_Lat]]</f>
        <v>39.977469999999997</v>
      </c>
      <c r="C874">
        <f>US_Accidents_Dec20_updated[[#This Row],[Start_Lng]]</f>
        <v>-105.21471</v>
      </c>
      <c r="D874">
        <f>US_Accidents_Dec20_updated[[#This Row],[Severity]]-1</f>
        <v>2</v>
      </c>
      <c r="E874">
        <f>HOUR(US_Accidents_Dec20_updated[[#This Row],[Start_Time]])</f>
        <v>18</v>
      </c>
      <c r="F874">
        <f>DAY(US_Accidents_Dec20_updated[[#This Row],[Start_Time]])</f>
        <v>27</v>
      </c>
      <c r="G874">
        <f>MONTH(US_Accidents_Dec20_updated[[#This Row],[Start_Time]])</f>
        <v>10</v>
      </c>
      <c r="H874" t="str">
        <f>US_Accidents_Dec20_updated[[#This Row],[Description]]</f>
        <v>At CO-157/Boulder Rd/Foothill Pky - Accident.</v>
      </c>
      <c r="I874" t="s">
        <v>9695</v>
      </c>
      <c r="J874">
        <f>IF(US_Accidents_Dec20_updated[[#This Row],[Visibility(mi)]]&gt;30, 30, MROUND(US_Accidents_Dec20_updated[[#This Row],[Visibility(mi)]],5))</f>
        <v>0</v>
      </c>
      <c r="K874">
        <f>MROUND(US_Accidents_Dec20_updated[[#This Row],[Wind_Speed(mph)]],5)</f>
        <v>5</v>
      </c>
      <c r="L874">
        <f>IF(US_Accidents_Dec20_updated[[#This Row],[Precipitation(in)]]&gt;0.1, 0.1, US_Accidents_Dec20_updated[[#This Row],[Precipitation(in)]])</f>
        <v>0</v>
      </c>
    </row>
    <row r="875" spans="1:12" x14ac:dyDescent="0.25">
      <c r="A875" t="str">
        <f>US_Accidents_Dec20_updated[[#This Row],[ID]]</f>
        <v>A-3820967</v>
      </c>
      <c r="B875">
        <f>US_Accidents_Dec20_updated[[#This Row],[Start_Lat]]</f>
        <v>40.365139999999997</v>
      </c>
      <c r="C875">
        <f>US_Accidents_Dec20_updated[[#This Row],[Start_Lng]]</f>
        <v>-106.7482</v>
      </c>
      <c r="D875">
        <f>US_Accidents_Dec20_updated[[#This Row],[Severity]]-1</f>
        <v>2</v>
      </c>
      <c r="E875">
        <f>HOUR(US_Accidents_Dec20_updated[[#This Row],[Start_Time]])</f>
        <v>17</v>
      </c>
      <c r="F875">
        <f>DAY(US_Accidents_Dec20_updated[[#This Row],[Start_Time]])</f>
        <v>27</v>
      </c>
      <c r="G875">
        <f>MONTH(US_Accidents_Dec20_updated[[#This Row],[Start_Time]])</f>
        <v>10</v>
      </c>
      <c r="H875" t="str">
        <f>US_Accidents_Dec20_updated[[#This Row],[Description]]</f>
        <v>At CR-20/CR-201/McKinnis Creek Rd - Accident.</v>
      </c>
      <c r="I875" t="s">
        <v>50</v>
      </c>
      <c r="J875">
        <f>IF(US_Accidents_Dec20_updated[[#This Row],[Visibility(mi)]]&gt;30, 30, MROUND(US_Accidents_Dec20_updated[[#This Row],[Visibility(mi)]],5))</f>
        <v>0</v>
      </c>
      <c r="K875">
        <f>MROUND(US_Accidents_Dec20_updated[[#This Row],[Wind_Speed(mph)]],5)</f>
        <v>10</v>
      </c>
      <c r="L875">
        <f>IF(US_Accidents_Dec20_updated[[#This Row],[Precipitation(in)]]&gt;0.1, 0.1, US_Accidents_Dec20_updated[[#This Row],[Precipitation(in)]])</f>
        <v>0</v>
      </c>
    </row>
    <row r="876" spans="1:12" x14ac:dyDescent="0.25">
      <c r="A876" t="str">
        <f>US_Accidents_Dec20_updated[[#This Row],[ID]]</f>
        <v>A-3820972</v>
      </c>
      <c r="B876">
        <f>US_Accidents_Dec20_updated[[#This Row],[Start_Lat]]</f>
        <v>39.78407</v>
      </c>
      <c r="C876">
        <f>US_Accidents_Dec20_updated[[#This Row],[Start_Lng]]</f>
        <v>-104.98936999999999</v>
      </c>
      <c r="D876">
        <f>US_Accidents_Dec20_updated[[#This Row],[Severity]]-1</f>
        <v>2</v>
      </c>
      <c r="E876">
        <f>HOUR(US_Accidents_Dec20_updated[[#This Row],[Start_Time]])</f>
        <v>20</v>
      </c>
      <c r="F876">
        <f>DAY(US_Accidents_Dec20_updated[[#This Row],[Start_Time]])</f>
        <v>27</v>
      </c>
      <c r="G876">
        <f>MONTH(US_Accidents_Dec20_updated[[#This Row],[Start_Time]])</f>
        <v>10</v>
      </c>
      <c r="H876" t="str">
        <f>US_Accidents_Dec20_updated[[#This Row],[Description]]</f>
        <v>At I-70/Exit 214 - Accident.</v>
      </c>
      <c r="I876" t="s">
        <v>1210</v>
      </c>
      <c r="J876">
        <f>IF(US_Accidents_Dec20_updated[[#This Row],[Visibility(mi)]]&gt;30, 30, MROUND(US_Accidents_Dec20_updated[[#This Row],[Visibility(mi)]],5))</f>
        <v>0</v>
      </c>
      <c r="K876">
        <f>MROUND(US_Accidents_Dec20_updated[[#This Row],[Wind_Speed(mph)]],5)</f>
        <v>10</v>
      </c>
      <c r="L876">
        <f>IF(US_Accidents_Dec20_updated[[#This Row],[Precipitation(in)]]&gt;0.1, 0.1, US_Accidents_Dec20_updated[[#This Row],[Precipitation(in)]])</f>
        <v>0</v>
      </c>
    </row>
    <row r="877" spans="1:12" x14ac:dyDescent="0.25">
      <c r="A877" t="str">
        <f>US_Accidents_Dec20_updated[[#This Row],[ID]]</f>
        <v>A-3820976</v>
      </c>
      <c r="B877">
        <f>US_Accidents_Dec20_updated[[#This Row],[Start_Lat]]</f>
        <v>39.659500000000001</v>
      </c>
      <c r="C877">
        <f>US_Accidents_Dec20_updated[[#This Row],[Start_Lng]]</f>
        <v>-106.63679999999999</v>
      </c>
      <c r="D877">
        <f>US_Accidents_Dec20_updated[[#This Row],[Severity]]-1</f>
        <v>2</v>
      </c>
      <c r="E877">
        <f>HOUR(US_Accidents_Dec20_updated[[#This Row],[Start_Time]])</f>
        <v>20</v>
      </c>
      <c r="F877">
        <f>DAY(US_Accidents_Dec20_updated[[#This Row],[Start_Time]])</f>
        <v>27</v>
      </c>
      <c r="G877">
        <f>MONTH(US_Accidents_Dec20_updated[[#This Row],[Start_Time]])</f>
        <v>10</v>
      </c>
      <c r="H877" t="str">
        <f>US_Accidents_Dec20_updated[[#This Row],[Description]]</f>
        <v>At CO-131/Exit 157 - Accident.</v>
      </c>
      <c r="I877" t="s">
        <v>1210</v>
      </c>
      <c r="J877">
        <f>IF(US_Accidents_Dec20_updated[[#This Row],[Visibility(mi)]]&gt;30, 30, MROUND(US_Accidents_Dec20_updated[[#This Row],[Visibility(mi)]],5))</f>
        <v>0</v>
      </c>
      <c r="K877">
        <f>MROUND(US_Accidents_Dec20_updated[[#This Row],[Wind_Speed(mph)]],5)</f>
        <v>10</v>
      </c>
      <c r="L877">
        <f>IF(US_Accidents_Dec20_updated[[#This Row],[Precipitation(in)]]&gt;0.1, 0.1, US_Accidents_Dec20_updated[[#This Row],[Precipitation(in)]])</f>
        <v>0</v>
      </c>
    </row>
    <row r="878" spans="1:12" x14ac:dyDescent="0.25">
      <c r="A878" t="str">
        <f>US_Accidents_Dec20_updated[[#This Row],[ID]]</f>
        <v>A-3822118</v>
      </c>
      <c r="B878">
        <f>US_Accidents_Dec20_updated[[#This Row],[Start_Lat]]</f>
        <v>39.566000000000003</v>
      </c>
      <c r="C878">
        <f>US_Accidents_Dec20_updated[[#This Row],[Start_Lng]]</f>
        <v>-104.87238000000001</v>
      </c>
      <c r="D878">
        <f>US_Accidents_Dec20_updated[[#This Row],[Severity]]-1</f>
        <v>2</v>
      </c>
      <c r="E878">
        <f>HOUR(US_Accidents_Dec20_updated[[#This Row],[Start_Time]])</f>
        <v>23</v>
      </c>
      <c r="F878">
        <f>DAY(US_Accidents_Dec20_updated[[#This Row],[Start_Time]])</f>
        <v>27</v>
      </c>
      <c r="G878">
        <f>MONTH(US_Accidents_Dec20_updated[[#This Row],[Start_Time]])</f>
        <v>10</v>
      </c>
      <c r="H878" t="str">
        <f>US_Accidents_Dec20_updated[[#This Row],[Description]]</f>
        <v>At County Line Rd/Exit 195 - Accident.</v>
      </c>
      <c r="I878" t="s">
        <v>1210</v>
      </c>
      <c r="J878">
        <f>IF(US_Accidents_Dec20_updated[[#This Row],[Visibility(mi)]]&gt;30, 30, MROUND(US_Accidents_Dec20_updated[[#This Row],[Visibility(mi)]],5))</f>
        <v>0</v>
      </c>
      <c r="K878">
        <f>MROUND(US_Accidents_Dec20_updated[[#This Row],[Wind_Speed(mph)]],5)</f>
        <v>10</v>
      </c>
      <c r="L878">
        <f>IF(US_Accidents_Dec20_updated[[#This Row],[Precipitation(in)]]&gt;0.1, 0.1, US_Accidents_Dec20_updated[[#This Row],[Precipitation(in)]])</f>
        <v>0</v>
      </c>
    </row>
    <row r="879" spans="1:12" x14ac:dyDescent="0.25">
      <c r="A879" t="str">
        <f>US_Accidents_Dec20_updated[[#This Row],[ID]]</f>
        <v>A-3822119</v>
      </c>
      <c r="B879">
        <f>US_Accidents_Dec20_updated[[#This Row],[Start_Lat]]</f>
        <v>39.62303</v>
      </c>
      <c r="C879">
        <f>US_Accidents_Dec20_updated[[#This Row],[Start_Lng]]</f>
        <v>-105.19423999999999</v>
      </c>
      <c r="D879">
        <f>US_Accidents_Dec20_updated[[#This Row],[Severity]]-1</f>
        <v>3</v>
      </c>
      <c r="E879">
        <f>HOUR(US_Accidents_Dec20_updated[[#This Row],[Start_Time]])</f>
        <v>4</v>
      </c>
      <c r="F879">
        <f>DAY(US_Accidents_Dec20_updated[[#This Row],[Start_Time]])</f>
        <v>28</v>
      </c>
      <c r="G879">
        <f>MONTH(US_Accidents_Dec20_updated[[#This Row],[Start_Time]])</f>
        <v>10</v>
      </c>
      <c r="H879" t="str">
        <f>US_Accidents_Dec20_updated[[#This Row],[Description]]</f>
        <v>Closed between CO-470 and CR-120/S Parmalee Gulch Rd - Road closed due to accident. Maintenance work.</v>
      </c>
      <c r="I879" t="s">
        <v>1210</v>
      </c>
      <c r="J879">
        <f>IF(US_Accidents_Dec20_updated[[#This Row],[Visibility(mi)]]&gt;30, 30, MROUND(US_Accidents_Dec20_updated[[#This Row],[Visibility(mi)]],5))</f>
        <v>0</v>
      </c>
      <c r="K879">
        <f>MROUND(US_Accidents_Dec20_updated[[#This Row],[Wind_Speed(mph)]],5)</f>
        <v>5</v>
      </c>
      <c r="L879">
        <f>IF(US_Accidents_Dec20_updated[[#This Row],[Precipitation(in)]]&gt;0.1, 0.1, US_Accidents_Dec20_updated[[#This Row],[Precipitation(in)]])</f>
        <v>0</v>
      </c>
    </row>
    <row r="880" spans="1:12" x14ac:dyDescent="0.25">
      <c r="A880" t="str">
        <f>US_Accidents_Dec20_updated[[#This Row],[ID]]</f>
        <v>A-3822120</v>
      </c>
      <c r="B880">
        <f>US_Accidents_Dec20_updated[[#This Row],[Start_Lat]]</f>
        <v>37.645690000000002</v>
      </c>
      <c r="C880">
        <f>US_Accidents_Dec20_updated[[#This Row],[Start_Lng]]</f>
        <v>-104.78106</v>
      </c>
      <c r="D880">
        <f>US_Accidents_Dec20_updated[[#This Row],[Severity]]-1</f>
        <v>2</v>
      </c>
      <c r="E880">
        <f>HOUR(US_Accidents_Dec20_updated[[#This Row],[Start_Time]])</f>
        <v>6</v>
      </c>
      <c r="F880">
        <f>DAY(US_Accidents_Dec20_updated[[#This Row],[Start_Time]])</f>
        <v>28</v>
      </c>
      <c r="G880">
        <f>MONTH(US_Accidents_Dec20_updated[[#This Row],[Start_Time]])</f>
        <v>10</v>
      </c>
      <c r="H880" t="str">
        <f>US_Accidents_Dec20_updated[[#This Row],[Description]]</f>
        <v>At CO-10/Exit 50 - Accident.</v>
      </c>
      <c r="I880" t="s">
        <v>4892</v>
      </c>
      <c r="J880">
        <f>IF(US_Accidents_Dec20_updated[[#This Row],[Visibility(mi)]]&gt;30, 30, MROUND(US_Accidents_Dec20_updated[[#This Row],[Visibility(mi)]],5))</f>
        <v>0</v>
      </c>
      <c r="K880">
        <f>MROUND(US_Accidents_Dec20_updated[[#This Row],[Wind_Speed(mph)]],5)</f>
        <v>5</v>
      </c>
      <c r="L880">
        <f>IF(US_Accidents_Dec20_updated[[#This Row],[Precipitation(in)]]&gt;0.1, 0.1, US_Accidents_Dec20_updated[[#This Row],[Precipitation(in)]])</f>
        <v>0</v>
      </c>
    </row>
    <row r="881" spans="1:12" x14ac:dyDescent="0.25">
      <c r="A881" t="str">
        <f>US_Accidents_Dec20_updated[[#This Row],[ID]]</f>
        <v>A-3822122</v>
      </c>
      <c r="B881">
        <f>US_Accidents_Dec20_updated[[#This Row],[Start_Lat]]</f>
        <v>37.660409999999999</v>
      </c>
      <c r="C881">
        <f>US_Accidents_Dec20_updated[[#This Row],[Start_Lng]]</f>
        <v>-104.79633</v>
      </c>
      <c r="D881">
        <f>US_Accidents_Dec20_updated[[#This Row],[Severity]]-1</f>
        <v>2</v>
      </c>
      <c r="E881">
        <f>HOUR(US_Accidents_Dec20_updated[[#This Row],[Start_Time]])</f>
        <v>5</v>
      </c>
      <c r="F881">
        <f>DAY(US_Accidents_Dec20_updated[[#This Row],[Start_Time]])</f>
        <v>28</v>
      </c>
      <c r="G881">
        <f>MONTH(US_Accidents_Dec20_updated[[#This Row],[Start_Time]])</f>
        <v>10</v>
      </c>
      <c r="H881" t="str">
        <f>US_Accidents_Dec20_updated[[#This Row],[Description]]</f>
        <v>Between Airport Rd/Exit 55 and CO-10/Exit 50 - Accident. Right lane blocked. Road surface in poor condition.</v>
      </c>
      <c r="I881" t="s">
        <v>4892</v>
      </c>
      <c r="J881">
        <f>IF(US_Accidents_Dec20_updated[[#This Row],[Visibility(mi)]]&gt;30, 30, MROUND(US_Accidents_Dec20_updated[[#This Row],[Visibility(mi)]],5))</f>
        <v>0</v>
      </c>
      <c r="K881">
        <f>MROUND(US_Accidents_Dec20_updated[[#This Row],[Wind_Speed(mph)]],5)</f>
        <v>0</v>
      </c>
      <c r="L881">
        <f>IF(US_Accidents_Dec20_updated[[#This Row],[Precipitation(in)]]&gt;0.1, 0.1, US_Accidents_Dec20_updated[[#This Row],[Precipitation(in)]])</f>
        <v>0</v>
      </c>
    </row>
    <row r="882" spans="1:12" x14ac:dyDescent="0.25">
      <c r="A882" t="str">
        <f>US_Accidents_Dec20_updated[[#This Row],[ID]]</f>
        <v>A-3822124</v>
      </c>
      <c r="B882">
        <f>US_Accidents_Dec20_updated[[#This Row],[Start_Lat]]</f>
        <v>39.766060000000003</v>
      </c>
      <c r="C882">
        <f>US_Accidents_Dec20_updated[[#This Row],[Start_Lng]]</f>
        <v>-104.8275</v>
      </c>
      <c r="D882">
        <f>US_Accidents_Dec20_updated[[#This Row],[Severity]]-1</f>
        <v>2</v>
      </c>
      <c r="E882">
        <f>HOUR(US_Accidents_Dec20_updated[[#This Row],[Start_Time]])</f>
        <v>6</v>
      </c>
      <c r="F882">
        <f>DAY(US_Accidents_Dec20_updated[[#This Row],[Start_Time]])</f>
        <v>28</v>
      </c>
      <c r="G882">
        <f>MONTH(US_Accidents_Dec20_updated[[#This Row],[Start_Time]])</f>
        <v>10</v>
      </c>
      <c r="H882" t="str">
        <f>US_Accidents_Dec20_updated[[#This Row],[Description]]</f>
        <v>Ramp to I-70 Westbound and Peoria St - Accident.</v>
      </c>
      <c r="I882" t="s">
        <v>1210</v>
      </c>
      <c r="J882">
        <f>IF(US_Accidents_Dec20_updated[[#This Row],[Visibility(mi)]]&gt;30, 30, MROUND(US_Accidents_Dec20_updated[[#This Row],[Visibility(mi)]],5))</f>
        <v>0</v>
      </c>
      <c r="K882">
        <f>MROUND(US_Accidents_Dec20_updated[[#This Row],[Wind_Speed(mph)]],5)</f>
        <v>0</v>
      </c>
      <c r="L882">
        <f>IF(US_Accidents_Dec20_updated[[#This Row],[Precipitation(in)]]&gt;0.1, 0.1, US_Accidents_Dec20_updated[[#This Row],[Precipitation(in)]])</f>
        <v>0.08</v>
      </c>
    </row>
    <row r="883" spans="1:12" x14ac:dyDescent="0.25">
      <c r="A883" t="str">
        <f>US_Accidents_Dec20_updated[[#This Row],[ID]]</f>
        <v>A-3822127</v>
      </c>
      <c r="B883">
        <f>US_Accidents_Dec20_updated[[#This Row],[Start_Lat]]</f>
        <v>38.635150000000003</v>
      </c>
      <c r="C883">
        <f>US_Accidents_Dec20_updated[[#This Row],[Start_Lng]]</f>
        <v>-107.98675</v>
      </c>
      <c r="D883">
        <f>US_Accidents_Dec20_updated[[#This Row],[Severity]]-1</f>
        <v>3</v>
      </c>
      <c r="E883">
        <f>HOUR(US_Accidents_Dec20_updated[[#This Row],[Start_Time]])</f>
        <v>8</v>
      </c>
      <c r="F883">
        <f>DAY(US_Accidents_Dec20_updated[[#This Row],[Start_Time]])</f>
        <v>28</v>
      </c>
      <c r="G883">
        <f>MONTH(US_Accidents_Dec20_updated[[#This Row],[Start_Time]])</f>
        <v>10</v>
      </c>
      <c r="H883" t="str">
        <f>US_Accidents_Dec20_updated[[#This Row],[Description]]</f>
        <v>Closed at Carnation Rd - Road closed due to accident.</v>
      </c>
      <c r="I883" t="s">
        <v>1210</v>
      </c>
      <c r="J883">
        <f>IF(US_Accidents_Dec20_updated[[#This Row],[Visibility(mi)]]&gt;30, 30, MROUND(US_Accidents_Dec20_updated[[#This Row],[Visibility(mi)]],5))</f>
        <v>0</v>
      </c>
      <c r="K883">
        <f>MROUND(US_Accidents_Dec20_updated[[#This Row],[Wind_Speed(mph)]],5)</f>
        <v>5</v>
      </c>
      <c r="L883">
        <f>IF(US_Accidents_Dec20_updated[[#This Row],[Precipitation(in)]]&gt;0.1, 0.1, US_Accidents_Dec20_updated[[#This Row],[Precipitation(in)]])</f>
        <v>0.01</v>
      </c>
    </row>
    <row r="884" spans="1:12" x14ac:dyDescent="0.25">
      <c r="A884" t="str">
        <f>US_Accidents_Dec20_updated[[#This Row],[ID]]</f>
        <v>A-3822128</v>
      </c>
      <c r="B884">
        <f>US_Accidents_Dec20_updated[[#This Row],[Start_Lat]]</f>
        <v>38.635150000000003</v>
      </c>
      <c r="C884">
        <f>US_Accidents_Dec20_updated[[#This Row],[Start_Lng]]</f>
        <v>-107.98675</v>
      </c>
      <c r="D884">
        <f>US_Accidents_Dec20_updated[[#This Row],[Severity]]-1</f>
        <v>3</v>
      </c>
      <c r="E884">
        <f>HOUR(US_Accidents_Dec20_updated[[#This Row],[Start_Time]])</f>
        <v>8</v>
      </c>
      <c r="F884">
        <f>DAY(US_Accidents_Dec20_updated[[#This Row],[Start_Time]])</f>
        <v>28</v>
      </c>
      <c r="G884">
        <f>MONTH(US_Accidents_Dec20_updated[[#This Row],[Start_Time]])</f>
        <v>10</v>
      </c>
      <c r="H884" t="str">
        <f>US_Accidents_Dec20_updated[[#This Row],[Description]]</f>
        <v>Closed at Carnation Rd - Road closed due to accident.</v>
      </c>
      <c r="I884" t="s">
        <v>1210</v>
      </c>
      <c r="J884">
        <f>IF(US_Accidents_Dec20_updated[[#This Row],[Visibility(mi)]]&gt;30, 30, MROUND(US_Accidents_Dec20_updated[[#This Row],[Visibility(mi)]],5))</f>
        <v>0</v>
      </c>
      <c r="K884">
        <f>MROUND(US_Accidents_Dec20_updated[[#This Row],[Wind_Speed(mph)]],5)</f>
        <v>5</v>
      </c>
      <c r="L884">
        <f>IF(US_Accidents_Dec20_updated[[#This Row],[Precipitation(in)]]&gt;0.1, 0.1, US_Accidents_Dec20_updated[[#This Row],[Precipitation(in)]])</f>
        <v>0.01</v>
      </c>
    </row>
    <row r="885" spans="1:12" x14ac:dyDescent="0.25">
      <c r="A885" t="str">
        <f>US_Accidents_Dec20_updated[[#This Row],[ID]]</f>
        <v>A-3822130</v>
      </c>
      <c r="B885">
        <f>US_Accidents_Dec20_updated[[#This Row],[Start_Lat]]</f>
        <v>38.246180000000003</v>
      </c>
      <c r="C885">
        <f>US_Accidents_Dec20_updated[[#This Row],[Start_Lng]]</f>
        <v>-104.61187</v>
      </c>
      <c r="D885">
        <f>US_Accidents_Dec20_updated[[#This Row],[Severity]]-1</f>
        <v>2</v>
      </c>
      <c r="E885">
        <f>HOUR(US_Accidents_Dec20_updated[[#This Row],[Start_Time]])</f>
        <v>8</v>
      </c>
      <c r="F885">
        <f>DAY(US_Accidents_Dec20_updated[[#This Row],[Start_Time]])</f>
        <v>28</v>
      </c>
      <c r="G885">
        <f>MONTH(US_Accidents_Dec20_updated[[#This Row],[Start_Time]])</f>
        <v>10</v>
      </c>
      <c r="H885" t="str">
        <f>US_Accidents_Dec20_updated[[#This Row],[Description]]</f>
        <v>At El Dorado Ave/Exit 97B - Accident.</v>
      </c>
      <c r="I885" t="s">
        <v>1210</v>
      </c>
      <c r="J885">
        <f>IF(US_Accidents_Dec20_updated[[#This Row],[Visibility(mi)]]&gt;30, 30, MROUND(US_Accidents_Dec20_updated[[#This Row],[Visibility(mi)]],5))</f>
        <v>0</v>
      </c>
      <c r="K885">
        <f>MROUND(US_Accidents_Dec20_updated[[#This Row],[Wind_Speed(mph)]],5)</f>
        <v>5</v>
      </c>
      <c r="L885">
        <f>IF(US_Accidents_Dec20_updated[[#This Row],[Precipitation(in)]]&gt;0.1, 0.1, US_Accidents_Dec20_updated[[#This Row],[Precipitation(in)]])</f>
        <v>0.01</v>
      </c>
    </row>
    <row r="886" spans="1:12" x14ac:dyDescent="0.25">
      <c r="A886" t="str">
        <f>US_Accidents_Dec20_updated[[#This Row],[ID]]</f>
        <v>A-3822132</v>
      </c>
      <c r="B886">
        <f>US_Accidents_Dec20_updated[[#This Row],[Start_Lat]]</f>
        <v>39.838479999999997</v>
      </c>
      <c r="C886">
        <f>US_Accidents_Dec20_updated[[#This Row],[Start_Lng]]</f>
        <v>-104.98352</v>
      </c>
      <c r="D886">
        <f>US_Accidents_Dec20_updated[[#This Row],[Severity]]-1</f>
        <v>2</v>
      </c>
      <c r="E886">
        <f>HOUR(US_Accidents_Dec20_updated[[#This Row],[Start_Time]])</f>
        <v>8</v>
      </c>
      <c r="F886">
        <f>DAY(US_Accidents_Dec20_updated[[#This Row],[Start_Time]])</f>
        <v>28</v>
      </c>
      <c r="G886">
        <f>MONTH(US_Accidents_Dec20_updated[[#This Row],[Start_Time]])</f>
        <v>10</v>
      </c>
      <c r="H886" t="str">
        <f>US_Accidents_Dec20_updated[[#This Row],[Description]]</f>
        <v>At 84th Ave/Exit 219 - Accident.</v>
      </c>
      <c r="I886" t="s">
        <v>1210</v>
      </c>
      <c r="J886">
        <f>IF(US_Accidents_Dec20_updated[[#This Row],[Visibility(mi)]]&gt;30, 30, MROUND(US_Accidents_Dec20_updated[[#This Row],[Visibility(mi)]],5))</f>
        <v>0</v>
      </c>
      <c r="K886">
        <f>MROUND(US_Accidents_Dec20_updated[[#This Row],[Wind_Speed(mph)]],5)</f>
        <v>5</v>
      </c>
      <c r="L886">
        <f>IF(US_Accidents_Dec20_updated[[#This Row],[Precipitation(in)]]&gt;0.1, 0.1, US_Accidents_Dec20_updated[[#This Row],[Precipitation(in)]])</f>
        <v>0</v>
      </c>
    </row>
    <row r="887" spans="1:12" x14ac:dyDescent="0.25">
      <c r="A887" t="str">
        <f>US_Accidents_Dec20_updated[[#This Row],[ID]]</f>
        <v>A-3822135</v>
      </c>
      <c r="B887">
        <f>US_Accidents_Dec20_updated[[#This Row],[Start_Lat]]</f>
        <v>39.734789999999997</v>
      </c>
      <c r="C887">
        <f>US_Accidents_Dec20_updated[[#This Row],[Start_Lng]]</f>
        <v>-105.01503</v>
      </c>
      <c r="D887">
        <f>US_Accidents_Dec20_updated[[#This Row],[Severity]]-1</f>
        <v>2</v>
      </c>
      <c r="E887">
        <f>HOUR(US_Accidents_Dec20_updated[[#This Row],[Start_Time]])</f>
        <v>8</v>
      </c>
      <c r="F887">
        <f>DAY(US_Accidents_Dec20_updated[[#This Row],[Start_Time]])</f>
        <v>28</v>
      </c>
      <c r="G887">
        <f>MONTH(US_Accidents_Dec20_updated[[#This Row],[Start_Time]])</f>
        <v>10</v>
      </c>
      <c r="H887" t="str">
        <f>US_Accidents_Dec20_updated[[#This Row],[Description]]</f>
        <v>At US-40/CO-33/Colfax Ave/Exit 210 - Accident.</v>
      </c>
      <c r="I887" t="s">
        <v>1210</v>
      </c>
      <c r="J887">
        <f>IF(US_Accidents_Dec20_updated[[#This Row],[Visibility(mi)]]&gt;30, 30, MROUND(US_Accidents_Dec20_updated[[#This Row],[Visibility(mi)]],5))</f>
        <v>0</v>
      </c>
      <c r="K887">
        <f>MROUND(US_Accidents_Dec20_updated[[#This Row],[Wind_Speed(mph)]],5)</f>
        <v>5</v>
      </c>
      <c r="L887">
        <f>IF(US_Accidents_Dec20_updated[[#This Row],[Precipitation(in)]]&gt;0.1, 0.1, US_Accidents_Dec20_updated[[#This Row],[Precipitation(in)]])</f>
        <v>0</v>
      </c>
    </row>
    <row r="888" spans="1:12" x14ac:dyDescent="0.25">
      <c r="A888" t="str">
        <f>US_Accidents_Dec20_updated[[#This Row],[ID]]</f>
        <v>A-3822137</v>
      </c>
      <c r="B888">
        <f>US_Accidents_Dec20_updated[[#This Row],[Start_Lat]]</f>
        <v>39.738079999999997</v>
      </c>
      <c r="C888">
        <f>US_Accidents_Dec20_updated[[#This Row],[Start_Lng]]</f>
        <v>-105.01387</v>
      </c>
      <c r="D888">
        <f>US_Accidents_Dec20_updated[[#This Row],[Severity]]-1</f>
        <v>3</v>
      </c>
      <c r="E888">
        <f>HOUR(US_Accidents_Dec20_updated[[#This Row],[Start_Time]])</f>
        <v>8</v>
      </c>
      <c r="F888">
        <f>DAY(US_Accidents_Dec20_updated[[#This Row],[Start_Time]])</f>
        <v>28</v>
      </c>
      <c r="G888">
        <f>MONTH(US_Accidents_Dec20_updated[[#This Row],[Start_Time]])</f>
        <v>10</v>
      </c>
      <c r="H888" t="str">
        <f>US_Accidents_Dec20_updated[[#This Row],[Description]]</f>
        <v>Ramp closed to Exit 210B - Road closed due to accident.</v>
      </c>
      <c r="I888" t="s">
        <v>1210</v>
      </c>
      <c r="J888">
        <f>IF(US_Accidents_Dec20_updated[[#This Row],[Visibility(mi)]]&gt;30, 30, MROUND(US_Accidents_Dec20_updated[[#This Row],[Visibility(mi)]],5))</f>
        <v>0</v>
      </c>
      <c r="K888">
        <f>MROUND(US_Accidents_Dec20_updated[[#This Row],[Wind_Speed(mph)]],5)</f>
        <v>5</v>
      </c>
      <c r="L888">
        <f>IF(US_Accidents_Dec20_updated[[#This Row],[Precipitation(in)]]&gt;0.1, 0.1, US_Accidents_Dec20_updated[[#This Row],[Precipitation(in)]])</f>
        <v>0</v>
      </c>
    </row>
    <row r="889" spans="1:12" x14ac:dyDescent="0.25">
      <c r="A889" t="str">
        <f>US_Accidents_Dec20_updated[[#This Row],[ID]]</f>
        <v>A-3822142</v>
      </c>
      <c r="B889">
        <f>US_Accidents_Dec20_updated[[#This Row],[Start_Lat]]</f>
        <v>39.830289999999998</v>
      </c>
      <c r="C889">
        <f>US_Accidents_Dec20_updated[[#This Row],[Start_Lng]]</f>
        <v>-105.0044</v>
      </c>
      <c r="D889">
        <f>US_Accidents_Dec20_updated[[#This Row],[Severity]]-1</f>
        <v>2</v>
      </c>
      <c r="E889">
        <f>HOUR(US_Accidents_Dec20_updated[[#This Row],[Start_Time]])</f>
        <v>10</v>
      </c>
      <c r="F889">
        <f>DAY(US_Accidents_Dec20_updated[[#This Row],[Start_Time]])</f>
        <v>28</v>
      </c>
      <c r="G889">
        <f>MONTH(US_Accidents_Dec20_updated[[#This Row],[Start_Time]])</f>
        <v>10</v>
      </c>
      <c r="H889" t="str">
        <f>US_Accidents_Dec20_updated[[#This Row],[Description]]</f>
        <v>At Pecos St - Accident.</v>
      </c>
      <c r="I889" t="s">
        <v>1210</v>
      </c>
      <c r="J889">
        <f>IF(US_Accidents_Dec20_updated[[#This Row],[Visibility(mi)]]&gt;30, 30, MROUND(US_Accidents_Dec20_updated[[#This Row],[Visibility(mi)]],5))</f>
        <v>5</v>
      </c>
      <c r="K889">
        <f>MROUND(US_Accidents_Dec20_updated[[#This Row],[Wind_Speed(mph)]],5)</f>
        <v>0</v>
      </c>
      <c r="L889">
        <f>IF(US_Accidents_Dec20_updated[[#This Row],[Precipitation(in)]]&gt;0.1, 0.1, US_Accidents_Dec20_updated[[#This Row],[Precipitation(in)]])</f>
        <v>0</v>
      </c>
    </row>
    <row r="890" spans="1:12" x14ac:dyDescent="0.25">
      <c r="A890" t="str">
        <f>US_Accidents_Dec20_updated[[#This Row],[ID]]</f>
        <v>A-3822143</v>
      </c>
      <c r="B890">
        <f>US_Accidents_Dec20_updated[[#This Row],[Start_Lat]]</f>
        <v>39.533160000000002</v>
      </c>
      <c r="C890">
        <f>US_Accidents_Dec20_updated[[#This Row],[Start_Lng]]</f>
        <v>-104.86805</v>
      </c>
      <c r="D890">
        <f>US_Accidents_Dec20_updated[[#This Row],[Severity]]-1</f>
        <v>2</v>
      </c>
      <c r="E890">
        <f>HOUR(US_Accidents_Dec20_updated[[#This Row],[Start_Time]])</f>
        <v>10</v>
      </c>
      <c r="F890">
        <f>DAY(US_Accidents_Dec20_updated[[#This Row],[Start_Time]])</f>
        <v>28</v>
      </c>
      <c r="G890">
        <f>MONTH(US_Accidents_Dec20_updated[[#This Row],[Start_Time]])</f>
        <v>10</v>
      </c>
      <c r="H890" t="str">
        <f>US_Accidents_Dec20_updated[[#This Row],[Description]]</f>
        <v>At Lincoln Ave/Exit 193 - Accident.</v>
      </c>
      <c r="I890" t="s">
        <v>1210</v>
      </c>
      <c r="J890">
        <f>IF(US_Accidents_Dec20_updated[[#This Row],[Visibility(mi)]]&gt;30, 30, MROUND(US_Accidents_Dec20_updated[[#This Row],[Visibility(mi)]],5))</f>
        <v>0</v>
      </c>
      <c r="K890">
        <f>MROUND(US_Accidents_Dec20_updated[[#This Row],[Wind_Speed(mph)]],5)</f>
        <v>5</v>
      </c>
      <c r="L890">
        <f>IF(US_Accidents_Dec20_updated[[#This Row],[Precipitation(in)]]&gt;0.1, 0.1, US_Accidents_Dec20_updated[[#This Row],[Precipitation(in)]])</f>
        <v>0.01</v>
      </c>
    </row>
    <row r="891" spans="1:12" x14ac:dyDescent="0.25">
      <c r="A891" t="str">
        <f>US_Accidents_Dec20_updated[[#This Row],[ID]]</f>
        <v>A-3822144</v>
      </c>
      <c r="B891">
        <f>US_Accidents_Dec20_updated[[#This Row],[Start_Lat]]</f>
        <v>37.920999999999999</v>
      </c>
      <c r="C891">
        <f>US_Accidents_Dec20_updated[[#This Row],[Start_Lng]]</f>
        <v>-104.82395</v>
      </c>
      <c r="D891">
        <f>US_Accidents_Dec20_updated[[#This Row],[Severity]]-1</f>
        <v>2</v>
      </c>
      <c r="E891">
        <f>HOUR(US_Accidents_Dec20_updated[[#This Row],[Start_Time]])</f>
        <v>12</v>
      </c>
      <c r="F891">
        <f>DAY(US_Accidents_Dec20_updated[[#This Row],[Start_Time]])</f>
        <v>28</v>
      </c>
      <c r="G891">
        <f>MONTH(US_Accidents_Dec20_updated[[#This Row],[Start_Time]])</f>
        <v>10</v>
      </c>
      <c r="H891" t="str">
        <f>US_Accidents_Dec20_updated[[#This Row],[Description]]</f>
        <v>At Graneros Rd/Exit 71 - Accident.</v>
      </c>
      <c r="I891" t="s">
        <v>1210</v>
      </c>
      <c r="J891">
        <f>IF(US_Accidents_Dec20_updated[[#This Row],[Visibility(mi)]]&gt;30, 30, MROUND(US_Accidents_Dec20_updated[[#This Row],[Visibility(mi)]],5))</f>
        <v>0</v>
      </c>
      <c r="K891">
        <f>MROUND(US_Accidents_Dec20_updated[[#This Row],[Wind_Speed(mph)]],5)</f>
        <v>5</v>
      </c>
      <c r="L891">
        <f>IF(US_Accidents_Dec20_updated[[#This Row],[Precipitation(in)]]&gt;0.1, 0.1, US_Accidents_Dec20_updated[[#This Row],[Precipitation(in)]])</f>
        <v>0.03</v>
      </c>
    </row>
    <row r="892" spans="1:12" x14ac:dyDescent="0.25">
      <c r="A892" t="str">
        <f>US_Accidents_Dec20_updated[[#This Row],[ID]]</f>
        <v>A-3822147</v>
      </c>
      <c r="B892">
        <f>US_Accidents_Dec20_updated[[#This Row],[Start_Lat]]</f>
        <v>39.885210000000001</v>
      </c>
      <c r="C892">
        <f>US_Accidents_Dec20_updated[[#This Row],[Start_Lng]]</f>
        <v>-104.98766000000001</v>
      </c>
      <c r="D892">
        <f>US_Accidents_Dec20_updated[[#This Row],[Severity]]-1</f>
        <v>2</v>
      </c>
      <c r="E892">
        <f>HOUR(US_Accidents_Dec20_updated[[#This Row],[Start_Time]])</f>
        <v>11</v>
      </c>
      <c r="F892">
        <f>DAY(US_Accidents_Dec20_updated[[#This Row],[Start_Time]])</f>
        <v>28</v>
      </c>
      <c r="G892">
        <f>MONTH(US_Accidents_Dec20_updated[[#This Row],[Start_Time]])</f>
        <v>10</v>
      </c>
      <c r="H892" t="str">
        <f>US_Accidents_Dec20_updated[[#This Row],[Description]]</f>
        <v>At 104th Ave/Exit 221 - Accident.</v>
      </c>
      <c r="I892" t="s">
        <v>1210</v>
      </c>
      <c r="J892">
        <f>IF(US_Accidents_Dec20_updated[[#This Row],[Visibility(mi)]]&gt;30, 30, MROUND(US_Accidents_Dec20_updated[[#This Row],[Visibility(mi)]],5))</f>
        <v>5</v>
      </c>
      <c r="K892">
        <f>MROUND(US_Accidents_Dec20_updated[[#This Row],[Wind_Speed(mph)]],5)</f>
        <v>0</v>
      </c>
      <c r="L892">
        <f>IF(US_Accidents_Dec20_updated[[#This Row],[Precipitation(in)]]&gt;0.1, 0.1, US_Accidents_Dec20_updated[[#This Row],[Precipitation(in)]])</f>
        <v>0</v>
      </c>
    </row>
    <row r="893" spans="1:12" x14ac:dyDescent="0.25">
      <c r="A893" t="str">
        <f>US_Accidents_Dec20_updated[[#This Row],[ID]]</f>
        <v>A-3822148</v>
      </c>
      <c r="B893">
        <f>US_Accidents_Dec20_updated[[#This Row],[Start_Lat]]</f>
        <v>39.584220000000002</v>
      </c>
      <c r="C893">
        <f>US_Accidents_Dec20_updated[[#This Row],[Start_Lng]]</f>
        <v>-106.24668</v>
      </c>
      <c r="D893">
        <f>US_Accidents_Dec20_updated[[#This Row],[Severity]]-1</f>
        <v>2</v>
      </c>
      <c r="E893">
        <f>HOUR(US_Accidents_Dec20_updated[[#This Row],[Start_Time]])</f>
        <v>11</v>
      </c>
      <c r="F893">
        <f>DAY(US_Accidents_Dec20_updated[[#This Row],[Start_Time]])</f>
        <v>28</v>
      </c>
      <c r="G893">
        <f>MONTH(US_Accidents_Dec20_updated[[#This Row],[Start_Time]])</f>
        <v>10</v>
      </c>
      <c r="H893" t="str">
        <f>US_Accidents_Dec20_updated[[#This Row],[Description]]</f>
        <v>At CR-16/Shrine Pass Rd/Exit 190 - Accident.</v>
      </c>
      <c r="I893" t="s">
        <v>50</v>
      </c>
      <c r="J893">
        <f>IF(US_Accidents_Dec20_updated[[#This Row],[Visibility(mi)]]&gt;30, 30, MROUND(US_Accidents_Dec20_updated[[#This Row],[Visibility(mi)]],5))</f>
        <v>0</v>
      </c>
      <c r="K893">
        <f>MROUND(US_Accidents_Dec20_updated[[#This Row],[Wind_Speed(mph)]],5)</f>
        <v>15</v>
      </c>
      <c r="L893">
        <f>IF(US_Accidents_Dec20_updated[[#This Row],[Precipitation(in)]]&gt;0.1, 0.1, US_Accidents_Dec20_updated[[#This Row],[Precipitation(in)]])</f>
        <v>0</v>
      </c>
    </row>
    <row r="894" spans="1:12" x14ac:dyDescent="0.25">
      <c r="A894" t="str">
        <f>US_Accidents_Dec20_updated[[#This Row],[ID]]</f>
        <v>A-3822149</v>
      </c>
      <c r="B894">
        <f>US_Accidents_Dec20_updated[[#This Row],[Start_Lat]]</f>
        <v>39.581110000000002</v>
      </c>
      <c r="C894">
        <f>US_Accidents_Dec20_updated[[#This Row],[Start_Lng]]</f>
        <v>-106.24835</v>
      </c>
      <c r="D894">
        <f>US_Accidents_Dec20_updated[[#This Row],[Severity]]-1</f>
        <v>2</v>
      </c>
      <c r="E894">
        <f>HOUR(US_Accidents_Dec20_updated[[#This Row],[Start_Time]])</f>
        <v>11</v>
      </c>
      <c r="F894">
        <f>DAY(US_Accidents_Dec20_updated[[#This Row],[Start_Time]])</f>
        <v>28</v>
      </c>
      <c r="G894">
        <f>MONTH(US_Accidents_Dec20_updated[[#This Row],[Start_Time]])</f>
        <v>10</v>
      </c>
      <c r="H894" t="str">
        <f>US_Accidents_Dec20_updated[[#This Row],[Description]]</f>
        <v>At Bighorn Rd/Exit 180 - Accident.</v>
      </c>
      <c r="I894" t="s">
        <v>50</v>
      </c>
      <c r="J894">
        <f>IF(US_Accidents_Dec20_updated[[#This Row],[Visibility(mi)]]&gt;30, 30, MROUND(US_Accidents_Dec20_updated[[#This Row],[Visibility(mi)]],5))</f>
        <v>0</v>
      </c>
      <c r="K894">
        <f>MROUND(US_Accidents_Dec20_updated[[#This Row],[Wind_Speed(mph)]],5)</f>
        <v>15</v>
      </c>
      <c r="L894">
        <f>IF(US_Accidents_Dec20_updated[[#This Row],[Precipitation(in)]]&gt;0.1, 0.1, US_Accidents_Dec20_updated[[#This Row],[Precipitation(in)]])</f>
        <v>0</v>
      </c>
    </row>
    <row r="895" spans="1:12" x14ac:dyDescent="0.25">
      <c r="A895" t="str">
        <f>US_Accidents_Dec20_updated[[#This Row],[ID]]</f>
        <v>A-3822150</v>
      </c>
      <c r="B895">
        <f>US_Accidents_Dec20_updated[[#This Row],[Start_Lat]]</f>
        <v>39.289050000000003</v>
      </c>
      <c r="C895">
        <f>US_Accidents_Dec20_updated[[#This Row],[Start_Lng]]</f>
        <v>-104.89585</v>
      </c>
      <c r="D895">
        <f>US_Accidents_Dec20_updated[[#This Row],[Severity]]-1</f>
        <v>2</v>
      </c>
      <c r="E895">
        <f>HOUR(US_Accidents_Dec20_updated[[#This Row],[Start_Time]])</f>
        <v>11</v>
      </c>
      <c r="F895">
        <f>DAY(US_Accidents_Dec20_updated[[#This Row],[Start_Time]])</f>
        <v>28</v>
      </c>
      <c r="G895">
        <f>MONTH(US_Accidents_Dec20_updated[[#This Row],[Start_Time]])</f>
        <v>10</v>
      </c>
      <c r="H895" t="str">
        <f>US_Accidents_Dec20_updated[[#This Row],[Description]]</f>
        <v>At Tomah Rd/Exit 174 - Accident.</v>
      </c>
      <c r="I895" t="s">
        <v>1210</v>
      </c>
      <c r="J895">
        <f>IF(US_Accidents_Dec20_updated[[#This Row],[Visibility(mi)]]&gt;30, 30, MROUND(US_Accidents_Dec20_updated[[#This Row],[Visibility(mi)]],5))</f>
        <v>0</v>
      </c>
      <c r="K895">
        <f>MROUND(US_Accidents_Dec20_updated[[#This Row],[Wind_Speed(mph)]],5)</f>
        <v>0</v>
      </c>
      <c r="L895">
        <f>IF(US_Accidents_Dec20_updated[[#This Row],[Precipitation(in)]]&gt;0.1, 0.1, US_Accidents_Dec20_updated[[#This Row],[Precipitation(in)]])</f>
        <v>0.02</v>
      </c>
    </row>
    <row r="896" spans="1:12" x14ac:dyDescent="0.25">
      <c r="A896" t="str">
        <f>US_Accidents_Dec20_updated[[#This Row],[ID]]</f>
        <v>A-3822151</v>
      </c>
      <c r="B896">
        <f>US_Accidents_Dec20_updated[[#This Row],[Start_Lat]]</f>
        <v>39.529769999999999</v>
      </c>
      <c r="C896">
        <f>US_Accidents_Dec20_updated[[#This Row],[Start_Lng]]</f>
        <v>-106.21614</v>
      </c>
      <c r="D896">
        <f>US_Accidents_Dec20_updated[[#This Row],[Severity]]-1</f>
        <v>3</v>
      </c>
      <c r="E896">
        <f>HOUR(US_Accidents_Dec20_updated[[#This Row],[Start_Time]])</f>
        <v>12</v>
      </c>
      <c r="F896">
        <f>DAY(US_Accidents_Dec20_updated[[#This Row],[Start_Time]])</f>
        <v>28</v>
      </c>
      <c r="G896">
        <f>MONTH(US_Accidents_Dec20_updated[[#This Row],[Start_Time]])</f>
        <v>10</v>
      </c>
      <c r="H896" t="str">
        <f>US_Accidents_Dec20_updated[[#This Row],[Description]]</f>
        <v>Closed between CO-91/Exit 195 and Vail Rd/Exit 176 - Road closed due to accident. Maintenance work.</v>
      </c>
      <c r="I896" t="s">
        <v>50</v>
      </c>
      <c r="J896">
        <f>IF(US_Accidents_Dec20_updated[[#This Row],[Visibility(mi)]]&gt;30, 30, MROUND(US_Accidents_Dec20_updated[[#This Row],[Visibility(mi)]],5))</f>
        <v>0</v>
      </c>
      <c r="K896">
        <f>MROUND(US_Accidents_Dec20_updated[[#This Row],[Wind_Speed(mph)]],5)</f>
        <v>15</v>
      </c>
      <c r="L896">
        <f>IF(US_Accidents_Dec20_updated[[#This Row],[Precipitation(in)]]&gt;0.1, 0.1, US_Accidents_Dec20_updated[[#This Row],[Precipitation(in)]])</f>
        <v>0</v>
      </c>
    </row>
    <row r="897" spans="1:12" x14ac:dyDescent="0.25">
      <c r="A897" t="str">
        <f>US_Accidents_Dec20_updated[[#This Row],[ID]]</f>
        <v>A-3822152</v>
      </c>
      <c r="B897">
        <f>US_Accidents_Dec20_updated[[#This Row],[Start_Lat]]</f>
        <v>39.644109999999998</v>
      </c>
      <c r="C897">
        <f>US_Accidents_Dec20_updated[[#This Row],[Start_Lng]]</f>
        <v>-106.37787</v>
      </c>
      <c r="D897">
        <f>US_Accidents_Dec20_updated[[#This Row],[Severity]]-1</f>
        <v>3</v>
      </c>
      <c r="E897">
        <f>HOUR(US_Accidents_Dec20_updated[[#This Row],[Start_Time]])</f>
        <v>12</v>
      </c>
      <c r="F897">
        <f>DAY(US_Accidents_Dec20_updated[[#This Row],[Start_Time]])</f>
        <v>28</v>
      </c>
      <c r="G897">
        <f>MONTH(US_Accidents_Dec20_updated[[#This Row],[Start_Time]])</f>
        <v>10</v>
      </c>
      <c r="H897" t="str">
        <f>US_Accidents_Dec20_updated[[#This Row],[Description]]</f>
        <v>Closed between Chamonix Rd/Exit 173 and CR-16/Shrine Pass Rd/Exit 190 - Road closed due to accident. Maintenance work.</v>
      </c>
      <c r="I897" t="s">
        <v>50</v>
      </c>
      <c r="J897">
        <f>IF(US_Accidents_Dec20_updated[[#This Row],[Visibility(mi)]]&gt;30, 30, MROUND(US_Accidents_Dec20_updated[[#This Row],[Visibility(mi)]],5))</f>
        <v>0</v>
      </c>
      <c r="K897">
        <f>MROUND(US_Accidents_Dec20_updated[[#This Row],[Wind_Speed(mph)]],5)</f>
        <v>15</v>
      </c>
      <c r="L897">
        <f>IF(US_Accidents_Dec20_updated[[#This Row],[Precipitation(in)]]&gt;0.1, 0.1, US_Accidents_Dec20_updated[[#This Row],[Precipitation(in)]])</f>
        <v>0</v>
      </c>
    </row>
    <row r="898" spans="1:12" x14ac:dyDescent="0.25">
      <c r="A898" t="str">
        <f>US_Accidents_Dec20_updated[[#This Row],[ID]]</f>
        <v>A-3822153</v>
      </c>
      <c r="B898">
        <f>US_Accidents_Dec20_updated[[#This Row],[Start_Lat]]</f>
        <v>39.885210000000001</v>
      </c>
      <c r="C898">
        <f>US_Accidents_Dec20_updated[[#This Row],[Start_Lng]]</f>
        <v>-104.98766000000001</v>
      </c>
      <c r="D898">
        <f>US_Accidents_Dec20_updated[[#This Row],[Severity]]-1</f>
        <v>2</v>
      </c>
      <c r="E898">
        <f>HOUR(US_Accidents_Dec20_updated[[#This Row],[Start_Time]])</f>
        <v>12</v>
      </c>
      <c r="F898">
        <f>DAY(US_Accidents_Dec20_updated[[#This Row],[Start_Time]])</f>
        <v>28</v>
      </c>
      <c r="G898">
        <f>MONTH(US_Accidents_Dec20_updated[[#This Row],[Start_Time]])</f>
        <v>10</v>
      </c>
      <c r="H898" t="str">
        <f>US_Accidents_Dec20_updated[[#This Row],[Description]]</f>
        <v>At 104th Ave/Exit 221 - Accident.</v>
      </c>
      <c r="I898" t="s">
        <v>50</v>
      </c>
      <c r="J898">
        <f>IF(US_Accidents_Dec20_updated[[#This Row],[Visibility(mi)]]&gt;30, 30, MROUND(US_Accidents_Dec20_updated[[#This Row],[Visibility(mi)]],5))</f>
        <v>5</v>
      </c>
      <c r="K898">
        <f>MROUND(US_Accidents_Dec20_updated[[#This Row],[Wind_Speed(mph)]],5)</f>
        <v>5</v>
      </c>
      <c r="L898">
        <f>IF(US_Accidents_Dec20_updated[[#This Row],[Precipitation(in)]]&gt;0.1, 0.1, US_Accidents_Dec20_updated[[#This Row],[Precipitation(in)]])</f>
        <v>0</v>
      </c>
    </row>
    <row r="899" spans="1:12" x14ac:dyDescent="0.25">
      <c r="A899" t="str">
        <f>US_Accidents_Dec20_updated[[#This Row],[ID]]</f>
        <v>A-3822157</v>
      </c>
      <c r="B899">
        <f>US_Accidents_Dec20_updated[[#This Row],[Start_Lat]]</f>
        <v>39.86589</v>
      </c>
      <c r="C899">
        <f>US_Accidents_Dec20_updated[[#This Row],[Start_Lng]]</f>
        <v>-105.24029</v>
      </c>
      <c r="D899">
        <f>US_Accidents_Dec20_updated[[#This Row],[Severity]]-1</f>
        <v>3</v>
      </c>
      <c r="E899">
        <f>HOUR(US_Accidents_Dec20_updated[[#This Row],[Start_Time]])</f>
        <v>13</v>
      </c>
      <c r="F899">
        <f>DAY(US_Accidents_Dec20_updated[[#This Row],[Start_Time]])</f>
        <v>28</v>
      </c>
      <c r="G899">
        <f>MONTH(US_Accidents_Dec20_updated[[#This Row],[Start_Time]])</f>
        <v>10</v>
      </c>
      <c r="H899" t="str">
        <f>US_Accidents_Dec20_updated[[#This Row],[Description]]</f>
        <v>Closed at CO-72/Coal Creek Canyon Rd - Road closed due to accident. Road marking work.</v>
      </c>
      <c r="I899" t="s">
        <v>50</v>
      </c>
      <c r="J899">
        <f>IF(US_Accidents_Dec20_updated[[#This Row],[Visibility(mi)]]&gt;30, 30, MROUND(US_Accidents_Dec20_updated[[#This Row],[Visibility(mi)]],5))</f>
        <v>10</v>
      </c>
      <c r="K899">
        <f>MROUND(US_Accidents_Dec20_updated[[#This Row],[Wind_Speed(mph)]],5)</f>
        <v>5</v>
      </c>
      <c r="L899">
        <f>IF(US_Accidents_Dec20_updated[[#This Row],[Precipitation(in)]]&gt;0.1, 0.1, US_Accidents_Dec20_updated[[#This Row],[Precipitation(in)]])</f>
        <v>0</v>
      </c>
    </row>
    <row r="900" spans="1:12" x14ac:dyDescent="0.25">
      <c r="A900" t="str">
        <f>US_Accidents_Dec20_updated[[#This Row],[ID]]</f>
        <v>A-3822159</v>
      </c>
      <c r="B900">
        <f>US_Accidents_Dec20_updated[[#This Row],[Start_Lat]]</f>
        <v>39.387599999999999</v>
      </c>
      <c r="C900">
        <f>US_Accidents_Dec20_updated[[#This Row],[Start_Lng]]</f>
        <v>-105.7893</v>
      </c>
      <c r="D900">
        <f>US_Accidents_Dec20_updated[[#This Row],[Severity]]-1</f>
        <v>2</v>
      </c>
      <c r="E900">
        <f>HOUR(US_Accidents_Dec20_updated[[#This Row],[Start_Time]])</f>
        <v>13</v>
      </c>
      <c r="F900">
        <f>DAY(US_Accidents_Dec20_updated[[#This Row],[Start_Time]])</f>
        <v>28</v>
      </c>
      <c r="G900">
        <f>MONTH(US_Accidents_Dec20_updated[[#This Row],[Start_Time]])</f>
        <v>10</v>
      </c>
      <c r="H900" t="str">
        <f>US_Accidents_Dec20_updated[[#This Row],[Description]]</f>
        <v>At CR-872 - Accident.</v>
      </c>
      <c r="I900" t="s">
        <v>50</v>
      </c>
      <c r="J900">
        <f>IF(US_Accidents_Dec20_updated[[#This Row],[Visibility(mi)]]&gt;30, 30, MROUND(US_Accidents_Dec20_updated[[#This Row],[Visibility(mi)]],5))</f>
        <v>10</v>
      </c>
      <c r="K900">
        <f>MROUND(US_Accidents_Dec20_updated[[#This Row],[Wind_Speed(mph)]],5)</f>
        <v>10</v>
      </c>
      <c r="L900">
        <f>IF(US_Accidents_Dec20_updated[[#This Row],[Precipitation(in)]]&gt;0.1, 0.1, US_Accidents_Dec20_updated[[#This Row],[Precipitation(in)]])</f>
        <v>0</v>
      </c>
    </row>
    <row r="901" spans="1:12" x14ac:dyDescent="0.25">
      <c r="A901" t="str">
        <f>US_Accidents_Dec20_updated[[#This Row],[ID]]</f>
        <v>A-3822160</v>
      </c>
      <c r="B901">
        <f>US_Accidents_Dec20_updated[[#This Row],[Start_Lat]]</f>
        <v>38.497700000000002</v>
      </c>
      <c r="C901">
        <f>US_Accidents_Dec20_updated[[#This Row],[Start_Lng]]</f>
        <v>-104.62537</v>
      </c>
      <c r="D901">
        <f>US_Accidents_Dec20_updated[[#This Row],[Severity]]-1</f>
        <v>2</v>
      </c>
      <c r="E901">
        <f>HOUR(US_Accidents_Dec20_updated[[#This Row],[Start_Time]])</f>
        <v>14</v>
      </c>
      <c r="F901">
        <f>DAY(US_Accidents_Dec20_updated[[#This Row],[Start_Time]])</f>
        <v>28</v>
      </c>
      <c r="G901">
        <f>MONTH(US_Accidents_Dec20_updated[[#This Row],[Start_Time]])</f>
        <v>10</v>
      </c>
      <c r="H901" t="str">
        <f>US_Accidents_Dec20_updated[[#This Row],[Description]]</f>
        <v>At County Line Road/Exit 116 - Accident.</v>
      </c>
      <c r="I901" t="s">
        <v>50</v>
      </c>
      <c r="J901">
        <f>IF(US_Accidents_Dec20_updated[[#This Row],[Visibility(mi)]]&gt;30, 30, MROUND(US_Accidents_Dec20_updated[[#This Row],[Visibility(mi)]],5))</f>
        <v>10</v>
      </c>
      <c r="K901">
        <f>MROUND(US_Accidents_Dec20_updated[[#This Row],[Wind_Speed(mph)]],5)</f>
        <v>5</v>
      </c>
      <c r="L901">
        <f>IF(US_Accidents_Dec20_updated[[#This Row],[Precipitation(in)]]&gt;0.1, 0.1, US_Accidents_Dec20_updated[[#This Row],[Precipitation(in)]])</f>
        <v>0</v>
      </c>
    </row>
    <row r="902" spans="1:12" x14ac:dyDescent="0.25">
      <c r="A902" t="str">
        <f>US_Accidents_Dec20_updated[[#This Row],[ID]]</f>
        <v>A-3822164</v>
      </c>
      <c r="B902">
        <f>US_Accidents_Dec20_updated[[#This Row],[Start_Lat]]</f>
        <v>37.860419999999998</v>
      </c>
      <c r="C902">
        <f>US_Accidents_Dec20_updated[[#This Row],[Start_Lng]]</f>
        <v>-104.82897</v>
      </c>
      <c r="D902">
        <f>US_Accidents_Dec20_updated[[#This Row],[Severity]]-1</f>
        <v>3</v>
      </c>
      <c r="E902">
        <f>HOUR(US_Accidents_Dec20_updated[[#This Row],[Start_Time]])</f>
        <v>13</v>
      </c>
      <c r="F902">
        <f>DAY(US_Accidents_Dec20_updated[[#This Row],[Start_Time]])</f>
        <v>28</v>
      </c>
      <c r="G902">
        <f>MONTH(US_Accidents_Dec20_updated[[#This Row],[Start_Time]])</f>
        <v>10</v>
      </c>
      <c r="H902" t="str">
        <f>US_Accidents_Dec20_updated[[#This Row],[Description]]</f>
        <v>Closed between Graneros Rd/Exit 71 and CR-110/CR-650/Exit 64 - Road closed due to accident. Road surface in poor condition.</v>
      </c>
      <c r="I902" t="s">
        <v>1210</v>
      </c>
      <c r="J902">
        <f>IF(US_Accidents_Dec20_updated[[#This Row],[Visibility(mi)]]&gt;30, 30, MROUND(US_Accidents_Dec20_updated[[#This Row],[Visibility(mi)]],5))</f>
        <v>0</v>
      </c>
      <c r="K902">
        <f>MROUND(US_Accidents_Dec20_updated[[#This Row],[Wind_Speed(mph)]],5)</f>
        <v>0</v>
      </c>
      <c r="L902">
        <f>IF(US_Accidents_Dec20_updated[[#This Row],[Precipitation(in)]]&gt;0.1, 0.1, US_Accidents_Dec20_updated[[#This Row],[Precipitation(in)]])</f>
        <v>0.02</v>
      </c>
    </row>
    <row r="903" spans="1:12" x14ac:dyDescent="0.25">
      <c r="A903" t="str">
        <f>US_Accidents_Dec20_updated[[#This Row],[ID]]</f>
        <v>A-3822167</v>
      </c>
      <c r="B903">
        <f>US_Accidents_Dec20_updated[[#This Row],[Start_Lat]]</f>
        <v>39.633339999999997</v>
      </c>
      <c r="C903">
        <f>US_Accidents_Dec20_updated[[#This Row],[Start_Lng]]</f>
        <v>-104.90667999999999</v>
      </c>
      <c r="D903">
        <f>US_Accidents_Dec20_updated[[#This Row],[Severity]]-1</f>
        <v>2</v>
      </c>
      <c r="E903">
        <f>HOUR(US_Accidents_Dec20_updated[[#This Row],[Start_Time]])</f>
        <v>14</v>
      </c>
      <c r="F903">
        <f>DAY(US_Accidents_Dec20_updated[[#This Row],[Start_Time]])</f>
        <v>28</v>
      </c>
      <c r="G903">
        <f>MONTH(US_Accidents_Dec20_updated[[#This Row],[Start_Time]])</f>
        <v>10</v>
      </c>
      <c r="H903" t="str">
        <f>US_Accidents_Dec20_updated[[#This Row],[Description]]</f>
        <v>At I-225 - Accident.</v>
      </c>
      <c r="I903" t="s">
        <v>50</v>
      </c>
      <c r="J903">
        <f>IF(US_Accidents_Dec20_updated[[#This Row],[Visibility(mi)]]&gt;30, 30, MROUND(US_Accidents_Dec20_updated[[#This Row],[Visibility(mi)]],5))</f>
        <v>10</v>
      </c>
      <c r="K903">
        <f>MROUND(US_Accidents_Dec20_updated[[#This Row],[Wind_Speed(mph)]],5)</f>
        <v>5</v>
      </c>
      <c r="L903">
        <f>IF(US_Accidents_Dec20_updated[[#This Row],[Precipitation(in)]]&gt;0.1, 0.1, US_Accidents_Dec20_updated[[#This Row],[Precipitation(in)]])</f>
        <v>0</v>
      </c>
    </row>
    <row r="904" spans="1:12" x14ac:dyDescent="0.25">
      <c r="A904" t="str">
        <f>US_Accidents_Dec20_updated[[#This Row],[ID]]</f>
        <v>A-3822171</v>
      </c>
      <c r="B904">
        <f>US_Accidents_Dec20_updated[[#This Row],[Start_Lat]]</f>
        <v>38.908560000000001</v>
      </c>
      <c r="C904">
        <f>US_Accidents_Dec20_updated[[#This Row],[Start_Lng]]</f>
        <v>-104.71977</v>
      </c>
      <c r="D904">
        <f>US_Accidents_Dec20_updated[[#This Row],[Severity]]-1</f>
        <v>2</v>
      </c>
      <c r="E904">
        <f>HOUR(US_Accidents_Dec20_updated[[#This Row],[Start_Time]])</f>
        <v>17</v>
      </c>
      <c r="F904">
        <f>DAY(US_Accidents_Dec20_updated[[#This Row],[Start_Time]])</f>
        <v>28</v>
      </c>
      <c r="G904">
        <f>MONTH(US_Accidents_Dec20_updated[[#This Row],[Start_Time]])</f>
        <v>10</v>
      </c>
      <c r="H904" t="str">
        <f>US_Accidents_Dec20_updated[[#This Row],[Description]]</f>
        <v>At Barnes Rd - Accident.</v>
      </c>
      <c r="I904" t="s">
        <v>50</v>
      </c>
      <c r="J904">
        <f>IF(US_Accidents_Dec20_updated[[#This Row],[Visibility(mi)]]&gt;30, 30, MROUND(US_Accidents_Dec20_updated[[#This Row],[Visibility(mi)]],5))</f>
        <v>5</v>
      </c>
      <c r="K904">
        <f>MROUND(US_Accidents_Dec20_updated[[#This Row],[Wind_Speed(mph)]],5)</f>
        <v>10</v>
      </c>
      <c r="L904">
        <f>IF(US_Accidents_Dec20_updated[[#This Row],[Precipitation(in)]]&gt;0.1, 0.1, US_Accidents_Dec20_updated[[#This Row],[Precipitation(in)]])</f>
        <v>0</v>
      </c>
    </row>
    <row r="905" spans="1:12" x14ac:dyDescent="0.25">
      <c r="A905" t="str">
        <f>US_Accidents_Dec20_updated[[#This Row],[ID]]</f>
        <v>A-3822177</v>
      </c>
      <c r="B905">
        <f>US_Accidents_Dec20_updated[[#This Row],[Start_Lat]]</f>
        <v>39.882770000000001</v>
      </c>
      <c r="C905">
        <f>US_Accidents_Dec20_updated[[#This Row],[Start_Lng]]</f>
        <v>-104.98746</v>
      </c>
      <c r="D905">
        <f>US_Accidents_Dec20_updated[[#This Row],[Severity]]-1</f>
        <v>2</v>
      </c>
      <c r="E905">
        <f>HOUR(US_Accidents_Dec20_updated[[#This Row],[Start_Time]])</f>
        <v>20</v>
      </c>
      <c r="F905">
        <f>DAY(US_Accidents_Dec20_updated[[#This Row],[Start_Time]])</f>
        <v>28</v>
      </c>
      <c r="G905">
        <f>MONTH(US_Accidents_Dec20_updated[[#This Row],[Start_Time]])</f>
        <v>10</v>
      </c>
      <c r="H905" t="str">
        <f>US_Accidents_Dec20_updated[[#This Row],[Description]]</f>
        <v>At 104th Ave/Exit 221 - Accident.</v>
      </c>
      <c r="I905" t="s">
        <v>50</v>
      </c>
      <c r="J905">
        <f>IF(US_Accidents_Dec20_updated[[#This Row],[Visibility(mi)]]&gt;30, 30, MROUND(US_Accidents_Dec20_updated[[#This Row],[Visibility(mi)]],5))</f>
        <v>10</v>
      </c>
      <c r="K905">
        <f>MROUND(US_Accidents_Dec20_updated[[#This Row],[Wind_Speed(mph)]],5)</f>
        <v>0</v>
      </c>
      <c r="L905">
        <f>IF(US_Accidents_Dec20_updated[[#This Row],[Precipitation(in)]]&gt;0.1, 0.1, US_Accidents_Dec20_updated[[#This Row],[Precipitation(in)]])</f>
        <v>0</v>
      </c>
    </row>
    <row r="906" spans="1:12" x14ac:dyDescent="0.25">
      <c r="A906" t="str">
        <f>US_Accidents_Dec20_updated[[#This Row],[ID]]</f>
        <v>A-3822185</v>
      </c>
      <c r="B906">
        <f>US_Accidents_Dec20_updated[[#This Row],[Start_Lat]]</f>
        <v>38.838450000000002</v>
      </c>
      <c r="C906">
        <f>US_Accidents_Dec20_updated[[#This Row],[Start_Lng]]</f>
        <v>-104.66616</v>
      </c>
      <c r="D906">
        <f>US_Accidents_Dec20_updated[[#This Row],[Severity]]-1</f>
        <v>2</v>
      </c>
      <c r="E906">
        <f>HOUR(US_Accidents_Dec20_updated[[#This Row],[Start_Time]])</f>
        <v>22</v>
      </c>
      <c r="F906">
        <f>DAY(US_Accidents_Dec20_updated[[#This Row],[Start_Time]])</f>
        <v>28</v>
      </c>
      <c r="G906">
        <f>MONTH(US_Accidents_Dec20_updated[[#This Row],[Start_Time]])</f>
        <v>10</v>
      </c>
      <c r="H906" t="str">
        <f>US_Accidents_Dec20_updated[[#This Row],[Description]]</f>
        <v>At N Curtis Rd - Accident.</v>
      </c>
      <c r="I906" t="s">
        <v>50</v>
      </c>
      <c r="J906">
        <f>IF(US_Accidents_Dec20_updated[[#This Row],[Visibility(mi)]]&gt;30, 30, MROUND(US_Accidents_Dec20_updated[[#This Row],[Visibility(mi)]],5))</f>
        <v>5</v>
      </c>
      <c r="K906">
        <f>MROUND(US_Accidents_Dec20_updated[[#This Row],[Wind_Speed(mph)]],5)</f>
        <v>0</v>
      </c>
      <c r="L906">
        <f>IF(US_Accidents_Dec20_updated[[#This Row],[Precipitation(in)]]&gt;0.1, 0.1, US_Accidents_Dec20_updated[[#This Row],[Precipitation(in)]])</f>
        <v>0</v>
      </c>
    </row>
    <row r="907" spans="1:12" x14ac:dyDescent="0.25">
      <c r="A907" t="str">
        <f>US_Accidents_Dec20_updated[[#This Row],[ID]]</f>
        <v>A-3822188</v>
      </c>
      <c r="B907">
        <f>US_Accidents_Dec20_updated[[#This Row],[Start_Lat]]</f>
        <v>37.06382</v>
      </c>
      <c r="C907">
        <f>US_Accidents_Dec20_updated[[#This Row],[Start_Lng]]</f>
        <v>-104.52030999999999</v>
      </c>
      <c r="D907">
        <f>US_Accidents_Dec20_updated[[#This Row],[Severity]]-1</f>
        <v>2</v>
      </c>
      <c r="E907">
        <f>HOUR(US_Accidents_Dec20_updated[[#This Row],[Start_Time]])</f>
        <v>9</v>
      </c>
      <c r="F907">
        <f>DAY(US_Accidents_Dec20_updated[[#This Row],[Start_Time]])</f>
        <v>28</v>
      </c>
      <c r="G907">
        <f>MONTH(US_Accidents_Dec20_updated[[#This Row],[Start_Time]])</f>
        <v>10</v>
      </c>
      <c r="H907" t="str">
        <f>US_Accidents_Dec20_updated[[#This Row],[Description]]</f>
        <v>At US-85/Exit 8 - Accident.</v>
      </c>
      <c r="I907" t="s">
        <v>1210</v>
      </c>
      <c r="J907">
        <f>IF(US_Accidents_Dec20_updated[[#This Row],[Visibility(mi)]]&gt;30, 30, MROUND(US_Accidents_Dec20_updated[[#This Row],[Visibility(mi)]],5))</f>
        <v>0</v>
      </c>
      <c r="K907">
        <f>MROUND(US_Accidents_Dec20_updated[[#This Row],[Wind_Speed(mph)]],5)</f>
        <v>15</v>
      </c>
      <c r="L907">
        <f>IF(US_Accidents_Dec20_updated[[#This Row],[Precipitation(in)]]&gt;0.1, 0.1, US_Accidents_Dec20_updated[[#This Row],[Precipitation(in)]])</f>
        <v>0</v>
      </c>
    </row>
    <row r="908" spans="1:12" x14ac:dyDescent="0.25">
      <c r="A908" t="str">
        <f>US_Accidents_Dec20_updated[[#This Row],[ID]]</f>
        <v>A-3823492</v>
      </c>
      <c r="B908">
        <f>US_Accidents_Dec20_updated[[#This Row],[Start_Lat]]</f>
        <v>39.648710000000001</v>
      </c>
      <c r="C908">
        <f>US_Accidents_Dec20_updated[[#This Row],[Start_Lng]]</f>
        <v>-104.9161</v>
      </c>
      <c r="D908">
        <f>US_Accidents_Dec20_updated[[#This Row],[Severity]]-1</f>
        <v>2</v>
      </c>
      <c r="E908">
        <f>HOUR(US_Accidents_Dec20_updated[[#This Row],[Start_Time]])</f>
        <v>6</v>
      </c>
      <c r="F908">
        <f>DAY(US_Accidents_Dec20_updated[[#This Row],[Start_Time]])</f>
        <v>29</v>
      </c>
      <c r="G908">
        <f>MONTH(US_Accidents_Dec20_updated[[#This Row],[Start_Time]])</f>
        <v>10</v>
      </c>
      <c r="H908" t="str">
        <f>US_Accidents_Dec20_updated[[#This Row],[Description]]</f>
        <v>At I-225 - Accident.</v>
      </c>
      <c r="I908" t="s">
        <v>1210</v>
      </c>
      <c r="J908">
        <f>IF(US_Accidents_Dec20_updated[[#This Row],[Visibility(mi)]]&gt;30, 30, MROUND(US_Accidents_Dec20_updated[[#This Row],[Visibility(mi)]],5))</f>
        <v>0</v>
      </c>
      <c r="K908">
        <f>MROUND(US_Accidents_Dec20_updated[[#This Row],[Wind_Speed(mph)]],5)</f>
        <v>15</v>
      </c>
      <c r="L908">
        <f>IF(US_Accidents_Dec20_updated[[#This Row],[Precipitation(in)]]&gt;0.1, 0.1, US_Accidents_Dec20_updated[[#This Row],[Precipitation(in)]])</f>
        <v>0</v>
      </c>
    </row>
    <row r="909" spans="1:12" x14ac:dyDescent="0.25">
      <c r="A909" t="str">
        <f>US_Accidents_Dec20_updated[[#This Row],[ID]]</f>
        <v>A-3823501</v>
      </c>
      <c r="B909">
        <f>US_Accidents_Dec20_updated[[#This Row],[Start_Lat]]</f>
        <v>37.975819999999999</v>
      </c>
      <c r="C909">
        <f>US_Accidents_Dec20_updated[[#This Row],[Start_Lng]]</f>
        <v>-104.78028</v>
      </c>
      <c r="D909">
        <f>US_Accidents_Dec20_updated[[#This Row],[Severity]]-1</f>
        <v>2</v>
      </c>
      <c r="E909">
        <f>HOUR(US_Accidents_Dec20_updated[[#This Row],[Start_Time]])</f>
        <v>9</v>
      </c>
      <c r="F909">
        <f>DAY(US_Accidents_Dec20_updated[[#This Row],[Start_Time]])</f>
        <v>29</v>
      </c>
      <c r="G909">
        <f>MONTH(US_Accidents_Dec20_updated[[#This Row],[Start_Time]])</f>
        <v>10</v>
      </c>
      <c r="H909" t="str">
        <f>US_Accidents_Dec20_updated[[#This Row],[Description]]</f>
        <v>At CO-165/Exit 74 - Accident.</v>
      </c>
      <c r="I909" t="s">
        <v>50</v>
      </c>
      <c r="J909">
        <f>IF(US_Accidents_Dec20_updated[[#This Row],[Visibility(mi)]]&gt;30, 30, MROUND(US_Accidents_Dec20_updated[[#This Row],[Visibility(mi)]],5))</f>
        <v>10</v>
      </c>
      <c r="K909">
        <f>MROUND(US_Accidents_Dec20_updated[[#This Row],[Wind_Speed(mph)]],5)</f>
        <v>10</v>
      </c>
      <c r="L909">
        <f>IF(US_Accidents_Dec20_updated[[#This Row],[Precipitation(in)]]&gt;0.1, 0.1, US_Accidents_Dec20_updated[[#This Row],[Precipitation(in)]])</f>
        <v>0</v>
      </c>
    </row>
    <row r="910" spans="1:12" x14ac:dyDescent="0.25">
      <c r="A910" t="str">
        <f>US_Accidents_Dec20_updated[[#This Row],[ID]]</f>
        <v>A-3823526</v>
      </c>
      <c r="B910">
        <f>US_Accidents_Dec20_updated[[#This Row],[Start_Lat]]</f>
        <v>39.630049999999997</v>
      </c>
      <c r="C910">
        <f>US_Accidents_Dec20_updated[[#This Row],[Start_Lng]]</f>
        <v>-104.90501999999999</v>
      </c>
      <c r="D910">
        <f>US_Accidents_Dec20_updated[[#This Row],[Severity]]-1</f>
        <v>2</v>
      </c>
      <c r="E910">
        <f>HOUR(US_Accidents_Dec20_updated[[#This Row],[Start_Time]])</f>
        <v>11</v>
      </c>
      <c r="F910">
        <f>DAY(US_Accidents_Dec20_updated[[#This Row],[Start_Time]])</f>
        <v>29</v>
      </c>
      <c r="G910">
        <f>MONTH(US_Accidents_Dec20_updated[[#This Row],[Start_Time]])</f>
        <v>10</v>
      </c>
      <c r="H910" t="str">
        <f>US_Accidents_Dec20_updated[[#This Row],[Description]]</f>
        <v>At I-225 - Accident.</v>
      </c>
      <c r="I910" t="s">
        <v>1210</v>
      </c>
      <c r="J910">
        <f>IF(US_Accidents_Dec20_updated[[#This Row],[Visibility(mi)]]&gt;30, 30, MROUND(US_Accidents_Dec20_updated[[#This Row],[Visibility(mi)]],5))</f>
        <v>0</v>
      </c>
      <c r="K910">
        <f>MROUND(US_Accidents_Dec20_updated[[#This Row],[Wind_Speed(mph)]],5)</f>
        <v>15</v>
      </c>
      <c r="L910">
        <f>IF(US_Accidents_Dec20_updated[[#This Row],[Precipitation(in)]]&gt;0.1, 0.1, US_Accidents_Dec20_updated[[#This Row],[Precipitation(in)]])</f>
        <v>0</v>
      </c>
    </row>
    <row r="911" spans="1:12" x14ac:dyDescent="0.25">
      <c r="A911" t="str">
        <f>US_Accidents_Dec20_updated[[#This Row],[ID]]</f>
        <v>A-3823536</v>
      </c>
      <c r="B911">
        <f>US_Accidents_Dec20_updated[[#This Row],[Start_Lat]]</f>
        <v>39.273490000000002</v>
      </c>
      <c r="C911">
        <f>US_Accidents_Dec20_updated[[#This Row],[Start_Lng]]</f>
        <v>-103.70317</v>
      </c>
      <c r="D911">
        <f>US_Accidents_Dec20_updated[[#This Row],[Severity]]-1</f>
        <v>3</v>
      </c>
      <c r="E911">
        <f>HOUR(US_Accidents_Dec20_updated[[#This Row],[Start_Time]])</f>
        <v>12</v>
      </c>
      <c r="F911">
        <f>DAY(US_Accidents_Dec20_updated[[#This Row],[Start_Time]])</f>
        <v>29</v>
      </c>
      <c r="G911">
        <f>MONTH(US_Accidents_Dec20_updated[[#This Row],[Start_Time]])</f>
        <v>10</v>
      </c>
      <c r="H911" t="str">
        <f>US_Accidents_Dec20_updated[[#This Row],[Description]]</f>
        <v>Closed between I-70-BL/US-287/US-40/Exit 361 and E-470/Exit 289 - Road closed due to accident. Road marking work.</v>
      </c>
      <c r="I911" t="s">
        <v>1210</v>
      </c>
      <c r="J911">
        <f>IF(US_Accidents_Dec20_updated[[#This Row],[Visibility(mi)]]&gt;30, 30, MROUND(US_Accidents_Dec20_updated[[#This Row],[Visibility(mi)]],5))</f>
        <v>10</v>
      </c>
      <c r="K911">
        <f>MROUND(US_Accidents_Dec20_updated[[#This Row],[Wind_Speed(mph)]],5)</f>
        <v>15</v>
      </c>
      <c r="L911">
        <f>IF(US_Accidents_Dec20_updated[[#This Row],[Precipitation(in)]]&gt;0.1, 0.1, US_Accidents_Dec20_updated[[#This Row],[Precipitation(in)]])</f>
        <v>0</v>
      </c>
    </row>
    <row r="912" spans="1:12" x14ac:dyDescent="0.25">
      <c r="A912" t="str">
        <f>US_Accidents_Dec20_updated[[#This Row],[ID]]</f>
        <v>A-3823542</v>
      </c>
      <c r="B912">
        <f>US_Accidents_Dec20_updated[[#This Row],[Start_Lat]]</f>
        <v>39.628790000000002</v>
      </c>
      <c r="C912">
        <f>US_Accidents_Dec20_updated[[#This Row],[Start_Lng]]</f>
        <v>-106.06667</v>
      </c>
      <c r="D912">
        <f>US_Accidents_Dec20_updated[[#This Row],[Severity]]-1</f>
        <v>3</v>
      </c>
      <c r="E912">
        <f>HOUR(US_Accidents_Dec20_updated[[#This Row],[Start_Time]])</f>
        <v>12</v>
      </c>
      <c r="F912">
        <f>DAY(US_Accidents_Dec20_updated[[#This Row],[Start_Time]])</f>
        <v>29</v>
      </c>
      <c r="G912">
        <f>MONTH(US_Accidents_Dec20_updated[[#This Row],[Start_Time]])</f>
        <v>10</v>
      </c>
      <c r="H912" t="str">
        <f>US_Accidents_Dec20_updated[[#This Row],[Description]]</f>
        <v>Closed between US-6/CO-9/Exit 205 and Eisenhower Memorial Tunl (East) - Road closed due to accident.</v>
      </c>
      <c r="I912" t="s">
        <v>50</v>
      </c>
      <c r="J912">
        <f>IF(US_Accidents_Dec20_updated[[#This Row],[Visibility(mi)]]&gt;30, 30, MROUND(US_Accidents_Dec20_updated[[#This Row],[Visibility(mi)]],5))</f>
        <v>10</v>
      </c>
      <c r="K912">
        <f>MROUND(US_Accidents_Dec20_updated[[#This Row],[Wind_Speed(mph)]],5)</f>
        <v>15</v>
      </c>
      <c r="L912">
        <f>IF(US_Accidents_Dec20_updated[[#This Row],[Precipitation(in)]]&gt;0.1, 0.1, US_Accidents_Dec20_updated[[#This Row],[Precipitation(in)]])</f>
        <v>0</v>
      </c>
    </row>
    <row r="913" spans="1:12" x14ac:dyDescent="0.25">
      <c r="A913" t="str">
        <f>US_Accidents_Dec20_updated[[#This Row],[ID]]</f>
        <v>A-3823546</v>
      </c>
      <c r="B913">
        <f>US_Accidents_Dec20_updated[[#This Row],[Start_Lat]]</f>
        <v>38.289070000000002</v>
      </c>
      <c r="C913">
        <f>US_Accidents_Dec20_updated[[#This Row],[Start_Lng]]</f>
        <v>-104.60679</v>
      </c>
      <c r="D913">
        <f>US_Accidents_Dec20_updated[[#This Row],[Severity]]-1</f>
        <v>2</v>
      </c>
      <c r="E913">
        <f>HOUR(US_Accidents_Dec20_updated[[#This Row],[Start_Time]])</f>
        <v>14</v>
      </c>
      <c r="F913">
        <f>DAY(US_Accidents_Dec20_updated[[#This Row],[Start_Time]])</f>
        <v>29</v>
      </c>
      <c r="G913">
        <f>MONTH(US_Accidents_Dec20_updated[[#This Row],[Start_Time]])</f>
        <v>10</v>
      </c>
      <c r="H913" t="str">
        <f>US_Accidents_Dec20_updated[[#This Row],[Description]]</f>
        <v>At US-50/Exit 100 - Accident.</v>
      </c>
      <c r="I913" t="s">
        <v>1210</v>
      </c>
      <c r="J913">
        <f>IF(US_Accidents_Dec20_updated[[#This Row],[Visibility(mi)]]&gt;30, 30, MROUND(US_Accidents_Dec20_updated[[#This Row],[Visibility(mi)]],5))</f>
        <v>0</v>
      </c>
      <c r="K913">
        <f>MROUND(US_Accidents_Dec20_updated[[#This Row],[Wind_Speed(mph)]],5)</f>
        <v>25</v>
      </c>
      <c r="L913">
        <f>IF(US_Accidents_Dec20_updated[[#This Row],[Precipitation(in)]]&gt;0.1, 0.1, US_Accidents_Dec20_updated[[#This Row],[Precipitation(in)]])</f>
        <v>0</v>
      </c>
    </row>
    <row r="914" spans="1:12" x14ac:dyDescent="0.25">
      <c r="A914" t="str">
        <f>US_Accidents_Dec20_updated[[#This Row],[ID]]</f>
        <v>A-3823547</v>
      </c>
      <c r="B914">
        <f>US_Accidents_Dec20_updated[[#This Row],[Start_Lat]]</f>
        <v>39.51999</v>
      </c>
      <c r="C914">
        <f>US_Accidents_Dec20_updated[[#This Row],[Start_Lng]]</f>
        <v>-104.86709</v>
      </c>
      <c r="D914">
        <f>US_Accidents_Dec20_updated[[#This Row],[Severity]]-1</f>
        <v>2</v>
      </c>
      <c r="E914">
        <f>HOUR(US_Accidents_Dec20_updated[[#This Row],[Start_Time]])</f>
        <v>13</v>
      </c>
      <c r="F914">
        <f>DAY(US_Accidents_Dec20_updated[[#This Row],[Start_Time]])</f>
        <v>29</v>
      </c>
      <c r="G914">
        <f>MONTH(US_Accidents_Dec20_updated[[#This Row],[Start_Time]])</f>
        <v>10</v>
      </c>
      <c r="H914" t="str">
        <f>US_Accidents_Dec20_updated[[#This Row],[Description]]</f>
        <v>At Lincoln Ave/Exit 193 - Accident.</v>
      </c>
      <c r="I914" t="s">
        <v>1210</v>
      </c>
      <c r="J914">
        <f>IF(US_Accidents_Dec20_updated[[#This Row],[Visibility(mi)]]&gt;30, 30, MROUND(US_Accidents_Dec20_updated[[#This Row],[Visibility(mi)]],5))</f>
        <v>0</v>
      </c>
      <c r="K914">
        <f>MROUND(US_Accidents_Dec20_updated[[#This Row],[Wind_Speed(mph)]],5)</f>
        <v>10</v>
      </c>
      <c r="L914">
        <f>IF(US_Accidents_Dec20_updated[[#This Row],[Precipitation(in)]]&gt;0.1, 0.1, US_Accidents_Dec20_updated[[#This Row],[Precipitation(in)]])</f>
        <v>0</v>
      </c>
    </row>
    <row r="915" spans="1:12" x14ac:dyDescent="0.25">
      <c r="A915" t="str">
        <f>US_Accidents_Dec20_updated[[#This Row],[ID]]</f>
        <v>A-3823554</v>
      </c>
      <c r="B915">
        <f>US_Accidents_Dec20_updated[[#This Row],[Start_Lat]]</f>
        <v>38.230899999999998</v>
      </c>
      <c r="C915">
        <f>US_Accidents_Dec20_updated[[#This Row],[Start_Lng]]</f>
        <v>-104.61384</v>
      </c>
      <c r="D915">
        <f>US_Accidents_Dec20_updated[[#This Row],[Severity]]-1</f>
        <v>2</v>
      </c>
      <c r="E915">
        <f>HOUR(US_Accidents_Dec20_updated[[#This Row],[Start_Time]])</f>
        <v>15</v>
      </c>
      <c r="F915">
        <f>DAY(US_Accidents_Dec20_updated[[#This Row],[Start_Time]])</f>
        <v>29</v>
      </c>
      <c r="G915">
        <f>MONTH(US_Accidents_Dec20_updated[[#This Row],[Start_Time]])</f>
        <v>10</v>
      </c>
      <c r="H915" t="str">
        <f>US_Accidents_Dec20_updated[[#This Row],[Description]]</f>
        <v>At Indiana Ave/Exit 96 - Accident.</v>
      </c>
      <c r="I915" t="s">
        <v>1210</v>
      </c>
      <c r="J915">
        <f>IF(US_Accidents_Dec20_updated[[#This Row],[Visibility(mi)]]&gt;30, 30, MROUND(US_Accidents_Dec20_updated[[#This Row],[Visibility(mi)]],5))</f>
        <v>0</v>
      </c>
      <c r="K915">
        <f>MROUND(US_Accidents_Dec20_updated[[#This Row],[Wind_Speed(mph)]],5)</f>
        <v>25</v>
      </c>
      <c r="L915">
        <f>IF(US_Accidents_Dec20_updated[[#This Row],[Precipitation(in)]]&gt;0.1, 0.1, US_Accidents_Dec20_updated[[#This Row],[Precipitation(in)]])</f>
        <v>0.01</v>
      </c>
    </row>
    <row r="916" spans="1:12" x14ac:dyDescent="0.25">
      <c r="A916" t="str">
        <f>US_Accidents_Dec20_updated[[#This Row],[ID]]</f>
        <v>A-3823562</v>
      </c>
      <c r="B916">
        <f>US_Accidents_Dec20_updated[[#This Row],[Start_Lat]]</f>
        <v>39.6676</v>
      </c>
      <c r="C916">
        <f>US_Accidents_Dec20_updated[[#This Row],[Start_Lng]]</f>
        <v>-104.83008</v>
      </c>
      <c r="D916">
        <f>US_Accidents_Dec20_updated[[#This Row],[Severity]]-1</f>
        <v>2</v>
      </c>
      <c r="E916">
        <f>HOUR(US_Accidents_Dec20_updated[[#This Row],[Start_Time]])</f>
        <v>15</v>
      </c>
      <c r="F916">
        <f>DAY(US_Accidents_Dec20_updated[[#This Row],[Start_Time]])</f>
        <v>29</v>
      </c>
      <c r="G916">
        <f>MONTH(US_Accidents_Dec20_updated[[#This Row],[Start_Time]])</f>
        <v>10</v>
      </c>
      <c r="H916" t="str">
        <f>US_Accidents_Dec20_updated[[#This Row],[Description]]</f>
        <v>At Iliff Ave/Exit 5 - Accident.</v>
      </c>
      <c r="I916" t="s">
        <v>1210</v>
      </c>
      <c r="J916">
        <f>IF(US_Accidents_Dec20_updated[[#This Row],[Visibility(mi)]]&gt;30, 30, MROUND(US_Accidents_Dec20_updated[[#This Row],[Visibility(mi)]],5))</f>
        <v>0</v>
      </c>
      <c r="K916">
        <f>MROUND(US_Accidents_Dec20_updated[[#This Row],[Wind_Speed(mph)]],5)</f>
        <v>15</v>
      </c>
      <c r="L916">
        <f>IF(US_Accidents_Dec20_updated[[#This Row],[Precipitation(in)]]&gt;0.1, 0.1, US_Accidents_Dec20_updated[[#This Row],[Precipitation(in)]])</f>
        <v>0</v>
      </c>
    </row>
    <row r="917" spans="1:12" x14ac:dyDescent="0.25">
      <c r="A917" t="str">
        <f>US_Accidents_Dec20_updated[[#This Row],[ID]]</f>
        <v>A-3823564</v>
      </c>
      <c r="B917">
        <f>US_Accidents_Dec20_updated[[#This Row],[Start_Lat]]</f>
        <v>38.343130000000002</v>
      </c>
      <c r="C917">
        <f>US_Accidents_Dec20_updated[[#This Row],[Start_Lng]]</f>
        <v>-104.61977</v>
      </c>
      <c r="D917">
        <f>US_Accidents_Dec20_updated[[#This Row],[Severity]]-1</f>
        <v>2</v>
      </c>
      <c r="E917">
        <f>HOUR(US_Accidents_Dec20_updated[[#This Row],[Start_Time]])</f>
        <v>17</v>
      </c>
      <c r="F917">
        <f>DAY(US_Accidents_Dec20_updated[[#This Row],[Start_Time]])</f>
        <v>29</v>
      </c>
      <c r="G917">
        <f>MONTH(US_Accidents_Dec20_updated[[#This Row],[Start_Time]])</f>
        <v>10</v>
      </c>
      <c r="H917" t="str">
        <f>US_Accidents_Dec20_updated[[#This Row],[Description]]</f>
        <v>At Pace Rd/Exit 104 - Accident.</v>
      </c>
      <c r="I917" t="s">
        <v>1210</v>
      </c>
      <c r="J917">
        <f>IF(US_Accidents_Dec20_updated[[#This Row],[Visibility(mi)]]&gt;30, 30, MROUND(US_Accidents_Dec20_updated[[#This Row],[Visibility(mi)]],5))</f>
        <v>0</v>
      </c>
      <c r="K917">
        <f>MROUND(US_Accidents_Dec20_updated[[#This Row],[Wind_Speed(mph)]],5)</f>
        <v>30</v>
      </c>
      <c r="L917">
        <f>IF(US_Accidents_Dec20_updated[[#This Row],[Precipitation(in)]]&gt;0.1, 0.1, US_Accidents_Dec20_updated[[#This Row],[Precipitation(in)]])</f>
        <v>0</v>
      </c>
    </row>
    <row r="918" spans="1:12" x14ac:dyDescent="0.25">
      <c r="A918" t="str">
        <f>US_Accidents_Dec20_updated[[#This Row],[ID]]</f>
        <v>A-3823565</v>
      </c>
      <c r="B918">
        <f>US_Accidents_Dec20_updated[[#This Row],[Start_Lat]]</f>
        <v>39.734789999999997</v>
      </c>
      <c r="C918">
        <f>US_Accidents_Dec20_updated[[#This Row],[Start_Lng]]</f>
        <v>-105.01503</v>
      </c>
      <c r="D918">
        <f>US_Accidents_Dec20_updated[[#This Row],[Severity]]-1</f>
        <v>2</v>
      </c>
      <c r="E918">
        <f>HOUR(US_Accidents_Dec20_updated[[#This Row],[Start_Time]])</f>
        <v>16</v>
      </c>
      <c r="F918">
        <f>DAY(US_Accidents_Dec20_updated[[#This Row],[Start_Time]])</f>
        <v>29</v>
      </c>
      <c r="G918">
        <f>MONTH(US_Accidents_Dec20_updated[[#This Row],[Start_Time]])</f>
        <v>10</v>
      </c>
      <c r="H918" t="str">
        <f>US_Accidents_Dec20_updated[[#This Row],[Description]]</f>
        <v>At US-40/CO-33/Colfax Ave/Exit 210 - Accident.</v>
      </c>
      <c r="I918" t="s">
        <v>1210</v>
      </c>
      <c r="J918">
        <f>IF(US_Accidents_Dec20_updated[[#This Row],[Visibility(mi)]]&gt;30, 30, MROUND(US_Accidents_Dec20_updated[[#This Row],[Visibility(mi)]],5))</f>
        <v>0</v>
      </c>
      <c r="K918">
        <f>MROUND(US_Accidents_Dec20_updated[[#This Row],[Wind_Speed(mph)]],5)</f>
        <v>10</v>
      </c>
      <c r="L918">
        <f>IF(US_Accidents_Dec20_updated[[#This Row],[Precipitation(in)]]&gt;0.1, 0.1, US_Accidents_Dec20_updated[[#This Row],[Precipitation(in)]])</f>
        <v>0</v>
      </c>
    </row>
    <row r="919" spans="1:12" x14ac:dyDescent="0.25">
      <c r="A919" t="str">
        <f>US_Accidents_Dec20_updated[[#This Row],[ID]]</f>
        <v>A-3823567</v>
      </c>
      <c r="B919">
        <f>US_Accidents_Dec20_updated[[#This Row],[Start_Lat]]</f>
        <v>38.343130000000002</v>
      </c>
      <c r="C919">
        <f>US_Accidents_Dec20_updated[[#This Row],[Start_Lng]]</f>
        <v>-104.61977</v>
      </c>
      <c r="D919">
        <f>US_Accidents_Dec20_updated[[#This Row],[Severity]]-1</f>
        <v>2</v>
      </c>
      <c r="E919">
        <f>HOUR(US_Accidents_Dec20_updated[[#This Row],[Start_Time]])</f>
        <v>17</v>
      </c>
      <c r="F919">
        <f>DAY(US_Accidents_Dec20_updated[[#This Row],[Start_Time]])</f>
        <v>29</v>
      </c>
      <c r="G919">
        <f>MONTH(US_Accidents_Dec20_updated[[#This Row],[Start_Time]])</f>
        <v>10</v>
      </c>
      <c r="H919" t="str">
        <f>US_Accidents_Dec20_updated[[#This Row],[Description]]</f>
        <v>At Pace Rd/Exit 104 - Accident.</v>
      </c>
      <c r="I919" t="s">
        <v>1268</v>
      </c>
      <c r="J919">
        <f>IF(US_Accidents_Dec20_updated[[#This Row],[Visibility(mi)]]&gt;30, 30, MROUND(US_Accidents_Dec20_updated[[#This Row],[Visibility(mi)]],5))</f>
        <v>0</v>
      </c>
      <c r="K919">
        <f>MROUND(US_Accidents_Dec20_updated[[#This Row],[Wind_Speed(mph)]],5)</f>
        <v>25</v>
      </c>
      <c r="L919">
        <f>IF(US_Accidents_Dec20_updated[[#This Row],[Precipitation(in)]]&gt;0.1, 0.1, US_Accidents_Dec20_updated[[#This Row],[Precipitation(in)]])</f>
        <v>0</v>
      </c>
    </row>
    <row r="920" spans="1:12" x14ac:dyDescent="0.25">
      <c r="A920" t="str">
        <f>US_Accidents_Dec20_updated[[#This Row],[ID]]</f>
        <v>A-3823568</v>
      </c>
      <c r="B920">
        <f>US_Accidents_Dec20_updated[[#This Row],[Start_Lat]]</f>
        <v>39.107619999999997</v>
      </c>
      <c r="C920">
        <f>US_Accidents_Dec20_updated[[#This Row],[Start_Lng]]</f>
        <v>-105.89023</v>
      </c>
      <c r="D920">
        <f>US_Accidents_Dec20_updated[[#This Row],[Severity]]-1</f>
        <v>2</v>
      </c>
      <c r="E920">
        <f>HOUR(US_Accidents_Dec20_updated[[#This Row],[Start_Time]])</f>
        <v>19</v>
      </c>
      <c r="F920">
        <f>DAY(US_Accidents_Dec20_updated[[#This Row],[Start_Time]])</f>
        <v>29</v>
      </c>
      <c r="G920">
        <f>MONTH(US_Accidents_Dec20_updated[[#This Row],[Start_Time]])</f>
        <v>10</v>
      </c>
      <c r="H920" t="str">
        <f>US_Accidents_Dec20_updated[[#This Row],[Description]]</f>
        <v>At US-24 (North) - Accident.</v>
      </c>
      <c r="I920" t="s">
        <v>1210</v>
      </c>
      <c r="J920">
        <f>IF(US_Accidents_Dec20_updated[[#This Row],[Visibility(mi)]]&gt;30, 30, MROUND(US_Accidents_Dec20_updated[[#This Row],[Visibility(mi)]],5))</f>
        <v>0</v>
      </c>
      <c r="K920">
        <f>MROUND(US_Accidents_Dec20_updated[[#This Row],[Wind_Speed(mph)]],5)</f>
        <v>10</v>
      </c>
      <c r="L920">
        <f>IF(US_Accidents_Dec20_updated[[#This Row],[Precipitation(in)]]&gt;0.1, 0.1, US_Accidents_Dec20_updated[[#This Row],[Precipitation(in)]])</f>
        <v>0.01</v>
      </c>
    </row>
    <row r="921" spans="1:12" x14ac:dyDescent="0.25">
      <c r="A921" t="str">
        <f>US_Accidents_Dec20_updated[[#This Row],[ID]]</f>
        <v>A-3823569</v>
      </c>
      <c r="B921">
        <f>US_Accidents_Dec20_updated[[#This Row],[Start_Lat]]</f>
        <v>39.058610000000002</v>
      </c>
      <c r="C921">
        <f>US_Accidents_Dec20_updated[[#This Row],[Start_Lng]]</f>
        <v>-105.85265</v>
      </c>
      <c r="D921">
        <f>US_Accidents_Dec20_updated[[#This Row],[Severity]]-1</f>
        <v>2</v>
      </c>
      <c r="E921">
        <f>HOUR(US_Accidents_Dec20_updated[[#This Row],[Start_Time]])</f>
        <v>19</v>
      </c>
      <c r="F921">
        <f>DAY(US_Accidents_Dec20_updated[[#This Row],[Start_Time]])</f>
        <v>29</v>
      </c>
      <c r="G921">
        <f>MONTH(US_Accidents_Dec20_updated[[#This Row],[Start_Time]])</f>
        <v>10</v>
      </c>
      <c r="H921" t="str">
        <f>US_Accidents_Dec20_updated[[#This Row],[Description]]</f>
        <v>At CR-7 - Accident.</v>
      </c>
      <c r="I921" t="s">
        <v>1210</v>
      </c>
      <c r="J921">
        <f>IF(US_Accidents_Dec20_updated[[#This Row],[Visibility(mi)]]&gt;30, 30, MROUND(US_Accidents_Dec20_updated[[#This Row],[Visibility(mi)]],5))</f>
        <v>0</v>
      </c>
      <c r="K921">
        <f>MROUND(US_Accidents_Dec20_updated[[#This Row],[Wind_Speed(mph)]],5)</f>
        <v>10</v>
      </c>
      <c r="L921">
        <f>IF(US_Accidents_Dec20_updated[[#This Row],[Precipitation(in)]]&gt;0.1, 0.1, US_Accidents_Dec20_updated[[#This Row],[Precipitation(in)]])</f>
        <v>0.01</v>
      </c>
    </row>
    <row r="922" spans="1:12" x14ac:dyDescent="0.25">
      <c r="A922" t="str">
        <f>US_Accidents_Dec20_updated[[#This Row],[ID]]</f>
        <v>A-3824989</v>
      </c>
      <c r="B922">
        <f>US_Accidents_Dec20_updated[[#This Row],[Start_Lat]]</f>
        <v>39.913930000000001</v>
      </c>
      <c r="C922">
        <f>US_Accidents_Dec20_updated[[#This Row],[Start_Lng]]</f>
        <v>-104.98993</v>
      </c>
      <c r="D922">
        <f>US_Accidents_Dec20_updated[[#This Row],[Severity]]-1</f>
        <v>2</v>
      </c>
      <c r="E922">
        <f>HOUR(US_Accidents_Dec20_updated[[#This Row],[Start_Time]])</f>
        <v>0</v>
      </c>
      <c r="F922">
        <f>DAY(US_Accidents_Dec20_updated[[#This Row],[Start_Time]])</f>
        <v>30</v>
      </c>
      <c r="G922">
        <f>MONTH(US_Accidents_Dec20_updated[[#This Row],[Start_Time]])</f>
        <v>10</v>
      </c>
      <c r="H922" t="str">
        <f>US_Accidents_Dec20_updated[[#This Row],[Description]]</f>
        <v>At CO-128/120th Ave/Exit 223 - Accident.</v>
      </c>
      <c r="I922" t="s">
        <v>1210</v>
      </c>
      <c r="J922">
        <f>IF(US_Accidents_Dec20_updated[[#This Row],[Visibility(mi)]]&gt;30, 30, MROUND(US_Accidents_Dec20_updated[[#This Row],[Visibility(mi)]],5))</f>
        <v>0</v>
      </c>
      <c r="K922">
        <f>MROUND(US_Accidents_Dec20_updated[[#This Row],[Wind_Speed(mph)]],5)</f>
        <v>5</v>
      </c>
      <c r="L922">
        <f>IF(US_Accidents_Dec20_updated[[#This Row],[Precipitation(in)]]&gt;0.1, 0.1, US_Accidents_Dec20_updated[[#This Row],[Precipitation(in)]])</f>
        <v>0</v>
      </c>
    </row>
    <row r="923" spans="1:12" x14ac:dyDescent="0.25">
      <c r="A923" t="str">
        <f>US_Accidents_Dec20_updated[[#This Row],[ID]]</f>
        <v>A-3824990</v>
      </c>
      <c r="B923">
        <f>US_Accidents_Dec20_updated[[#This Row],[Start_Lat]]</f>
        <v>39.80003</v>
      </c>
      <c r="C923">
        <f>US_Accidents_Dec20_updated[[#This Row],[Start_Lng]]</f>
        <v>-104.98559</v>
      </c>
      <c r="D923">
        <f>US_Accidents_Dec20_updated[[#This Row],[Severity]]-1</f>
        <v>2</v>
      </c>
      <c r="E923">
        <f>HOUR(US_Accidents_Dec20_updated[[#This Row],[Start_Time]])</f>
        <v>0</v>
      </c>
      <c r="F923">
        <f>DAY(US_Accidents_Dec20_updated[[#This Row],[Start_Time]])</f>
        <v>30</v>
      </c>
      <c r="G923">
        <f>MONTH(US_Accidents_Dec20_updated[[#This Row],[Start_Time]])</f>
        <v>10</v>
      </c>
      <c r="H923" t="str">
        <f>US_Accidents_Dec20_updated[[#This Row],[Description]]</f>
        <v>At 58th Ave/Exit 215 - Accident.</v>
      </c>
      <c r="I923" t="s">
        <v>1210</v>
      </c>
      <c r="J923">
        <f>IF(US_Accidents_Dec20_updated[[#This Row],[Visibility(mi)]]&gt;30, 30, MROUND(US_Accidents_Dec20_updated[[#This Row],[Visibility(mi)]],5))</f>
        <v>5</v>
      </c>
      <c r="K923">
        <f>MROUND(US_Accidents_Dec20_updated[[#This Row],[Wind_Speed(mph)]],5)</f>
        <v>5</v>
      </c>
      <c r="L923">
        <f>IF(US_Accidents_Dec20_updated[[#This Row],[Precipitation(in)]]&gt;0.1, 0.1, US_Accidents_Dec20_updated[[#This Row],[Precipitation(in)]])</f>
        <v>0</v>
      </c>
    </row>
    <row r="924" spans="1:12" x14ac:dyDescent="0.25">
      <c r="A924" t="str">
        <f>US_Accidents_Dec20_updated[[#This Row],[ID]]</f>
        <v>A-3824992</v>
      </c>
      <c r="B924">
        <f>US_Accidents_Dec20_updated[[#This Row],[Start_Lat]]</f>
        <v>39.911270000000002</v>
      </c>
      <c r="C924">
        <f>US_Accidents_Dec20_updated[[#This Row],[Start_Lng]]</f>
        <v>-104.99075000000001</v>
      </c>
      <c r="D924">
        <f>US_Accidents_Dec20_updated[[#This Row],[Severity]]-1</f>
        <v>3</v>
      </c>
      <c r="E924">
        <f>HOUR(US_Accidents_Dec20_updated[[#This Row],[Start_Time]])</f>
        <v>2</v>
      </c>
      <c r="F924">
        <f>DAY(US_Accidents_Dec20_updated[[#This Row],[Start_Time]])</f>
        <v>30</v>
      </c>
      <c r="G924">
        <f>MONTH(US_Accidents_Dec20_updated[[#This Row],[Start_Time]])</f>
        <v>10</v>
      </c>
      <c r="H924" t="str">
        <f>US_Accidents_Dec20_updated[[#This Row],[Description]]</f>
        <v>Closed at 104th Ave/Exit 221 - Road closed due to accident. Road marking work.</v>
      </c>
      <c r="I924" t="s">
        <v>1210</v>
      </c>
      <c r="J924">
        <f>IF(US_Accidents_Dec20_updated[[#This Row],[Visibility(mi)]]&gt;30, 30, MROUND(US_Accidents_Dec20_updated[[#This Row],[Visibility(mi)]],5))</f>
        <v>5</v>
      </c>
      <c r="K924">
        <f>MROUND(US_Accidents_Dec20_updated[[#This Row],[Wind_Speed(mph)]],5)</f>
        <v>5</v>
      </c>
      <c r="L924">
        <f>IF(US_Accidents_Dec20_updated[[#This Row],[Precipitation(in)]]&gt;0.1, 0.1, US_Accidents_Dec20_updated[[#This Row],[Precipitation(in)]])</f>
        <v>0</v>
      </c>
    </row>
    <row r="925" spans="1:12" x14ac:dyDescent="0.25">
      <c r="A925" t="str">
        <f>US_Accidents_Dec20_updated[[#This Row],[ID]]</f>
        <v>A-3824993</v>
      </c>
      <c r="B925">
        <f>US_Accidents_Dec20_updated[[#This Row],[Start_Lat]]</f>
        <v>39.703620000000001</v>
      </c>
      <c r="C925">
        <f>US_Accidents_Dec20_updated[[#This Row],[Start_Lng]]</f>
        <v>-105.24884</v>
      </c>
      <c r="D925">
        <f>US_Accidents_Dec20_updated[[#This Row],[Severity]]-1</f>
        <v>2</v>
      </c>
      <c r="E925">
        <f>HOUR(US_Accidents_Dec20_updated[[#This Row],[Start_Time]])</f>
        <v>4</v>
      </c>
      <c r="F925">
        <f>DAY(US_Accidents_Dec20_updated[[#This Row],[Start_Time]])</f>
        <v>30</v>
      </c>
      <c r="G925">
        <f>MONTH(US_Accidents_Dec20_updated[[#This Row],[Start_Time]])</f>
        <v>10</v>
      </c>
      <c r="H925" t="str">
        <f>US_Accidents_Dec20_updated[[#This Row],[Description]]</f>
        <v>At Grapevine Rd/Exit 256 - Accident.</v>
      </c>
      <c r="I925" t="s">
        <v>50</v>
      </c>
      <c r="J925">
        <f>IF(US_Accidents_Dec20_updated[[#This Row],[Visibility(mi)]]&gt;30, 30, MROUND(US_Accidents_Dec20_updated[[#This Row],[Visibility(mi)]],5))</f>
        <v>10</v>
      </c>
      <c r="K925">
        <f>MROUND(US_Accidents_Dec20_updated[[#This Row],[Wind_Speed(mph)]],5)</f>
        <v>5</v>
      </c>
      <c r="L925">
        <f>IF(US_Accidents_Dec20_updated[[#This Row],[Precipitation(in)]]&gt;0.1, 0.1, US_Accidents_Dec20_updated[[#This Row],[Precipitation(in)]])</f>
        <v>0</v>
      </c>
    </row>
    <row r="926" spans="1:12" x14ac:dyDescent="0.25">
      <c r="A926" t="str">
        <f>US_Accidents_Dec20_updated[[#This Row],[ID]]</f>
        <v>A-3824994</v>
      </c>
      <c r="B926">
        <f>US_Accidents_Dec20_updated[[#This Row],[Start_Lat]]</f>
        <v>39.51999</v>
      </c>
      <c r="C926">
        <f>US_Accidents_Dec20_updated[[#This Row],[Start_Lng]]</f>
        <v>-104.86709</v>
      </c>
      <c r="D926">
        <f>US_Accidents_Dec20_updated[[#This Row],[Severity]]-1</f>
        <v>2</v>
      </c>
      <c r="E926">
        <f>HOUR(US_Accidents_Dec20_updated[[#This Row],[Start_Time]])</f>
        <v>6</v>
      </c>
      <c r="F926">
        <f>DAY(US_Accidents_Dec20_updated[[#This Row],[Start_Time]])</f>
        <v>30</v>
      </c>
      <c r="G926">
        <f>MONTH(US_Accidents_Dec20_updated[[#This Row],[Start_Time]])</f>
        <v>10</v>
      </c>
      <c r="H926" t="str">
        <f>US_Accidents_Dec20_updated[[#This Row],[Description]]</f>
        <v>At Lincoln Ave/Exit 193 - Accident.</v>
      </c>
      <c r="I926" t="s">
        <v>1210</v>
      </c>
      <c r="J926">
        <f>IF(US_Accidents_Dec20_updated[[#This Row],[Visibility(mi)]]&gt;30, 30, MROUND(US_Accidents_Dec20_updated[[#This Row],[Visibility(mi)]],5))</f>
        <v>5</v>
      </c>
      <c r="K926">
        <f>MROUND(US_Accidents_Dec20_updated[[#This Row],[Wind_Speed(mph)]],5)</f>
        <v>5</v>
      </c>
      <c r="L926">
        <f>IF(US_Accidents_Dec20_updated[[#This Row],[Precipitation(in)]]&gt;0.1, 0.1, US_Accidents_Dec20_updated[[#This Row],[Precipitation(in)]])</f>
        <v>0</v>
      </c>
    </row>
    <row r="927" spans="1:12" x14ac:dyDescent="0.25">
      <c r="A927" t="str">
        <f>US_Accidents_Dec20_updated[[#This Row],[ID]]</f>
        <v>A-3825000</v>
      </c>
      <c r="B927">
        <f>US_Accidents_Dec20_updated[[#This Row],[Start_Lat]]</f>
        <v>39.183529999999998</v>
      </c>
      <c r="C927">
        <f>US_Accidents_Dec20_updated[[#This Row],[Start_Lng]]</f>
        <v>-104.85035999999999</v>
      </c>
      <c r="D927">
        <f>US_Accidents_Dec20_updated[[#This Row],[Severity]]-1</f>
        <v>2</v>
      </c>
      <c r="E927">
        <f>HOUR(US_Accidents_Dec20_updated[[#This Row],[Start_Time]])</f>
        <v>6</v>
      </c>
      <c r="F927">
        <f>DAY(US_Accidents_Dec20_updated[[#This Row],[Start_Time]])</f>
        <v>30</v>
      </c>
      <c r="G927">
        <f>MONTH(US_Accidents_Dec20_updated[[#This Row],[Start_Time]])</f>
        <v>10</v>
      </c>
      <c r="H927" t="str">
        <f>US_Accidents_Dec20_updated[[#This Row],[Description]]</f>
        <v>At County Line Rd/Exit 163 - Accident.</v>
      </c>
      <c r="I927" t="s">
        <v>1210</v>
      </c>
      <c r="J927">
        <f>IF(US_Accidents_Dec20_updated[[#This Row],[Visibility(mi)]]&gt;30, 30, MROUND(US_Accidents_Dec20_updated[[#This Row],[Visibility(mi)]],5))</f>
        <v>5</v>
      </c>
      <c r="K927">
        <f>MROUND(US_Accidents_Dec20_updated[[#This Row],[Wind_Speed(mph)]],5)</f>
        <v>0</v>
      </c>
      <c r="L927">
        <f>IF(US_Accidents_Dec20_updated[[#This Row],[Precipitation(in)]]&gt;0.1, 0.1, US_Accidents_Dec20_updated[[#This Row],[Precipitation(in)]])</f>
        <v>0</v>
      </c>
    </row>
    <row r="928" spans="1:12" x14ac:dyDescent="0.25">
      <c r="A928" t="str">
        <f>US_Accidents_Dec20_updated[[#This Row],[ID]]</f>
        <v>A-3825003</v>
      </c>
      <c r="B928">
        <f>US_Accidents_Dec20_updated[[#This Row],[Start_Lat]]</f>
        <v>39.78407</v>
      </c>
      <c r="C928">
        <f>US_Accidents_Dec20_updated[[#This Row],[Start_Lng]]</f>
        <v>-104.98936999999999</v>
      </c>
      <c r="D928">
        <f>US_Accidents_Dec20_updated[[#This Row],[Severity]]-1</f>
        <v>2</v>
      </c>
      <c r="E928">
        <f>HOUR(US_Accidents_Dec20_updated[[#This Row],[Start_Time]])</f>
        <v>7</v>
      </c>
      <c r="F928">
        <f>DAY(US_Accidents_Dec20_updated[[#This Row],[Start_Time]])</f>
        <v>30</v>
      </c>
      <c r="G928">
        <f>MONTH(US_Accidents_Dec20_updated[[#This Row],[Start_Time]])</f>
        <v>10</v>
      </c>
      <c r="H928" t="str">
        <f>US_Accidents_Dec20_updated[[#This Row],[Description]]</f>
        <v>At I-70/Exit 214 - Accident.</v>
      </c>
      <c r="I928" t="s">
        <v>50</v>
      </c>
      <c r="J928">
        <f>IF(US_Accidents_Dec20_updated[[#This Row],[Visibility(mi)]]&gt;30, 30, MROUND(US_Accidents_Dec20_updated[[#This Row],[Visibility(mi)]],5))</f>
        <v>5</v>
      </c>
      <c r="K928">
        <f>MROUND(US_Accidents_Dec20_updated[[#This Row],[Wind_Speed(mph)]],5)</f>
        <v>5</v>
      </c>
      <c r="L928">
        <f>IF(US_Accidents_Dec20_updated[[#This Row],[Precipitation(in)]]&gt;0.1, 0.1, US_Accidents_Dec20_updated[[#This Row],[Precipitation(in)]])</f>
        <v>0</v>
      </c>
    </row>
    <row r="929" spans="1:12" x14ac:dyDescent="0.25">
      <c r="A929" t="str">
        <f>US_Accidents_Dec20_updated[[#This Row],[ID]]</f>
        <v>A-3825004</v>
      </c>
      <c r="B929">
        <f>US_Accidents_Dec20_updated[[#This Row],[Start_Lat]]</f>
        <v>39.529899999999998</v>
      </c>
      <c r="C929">
        <f>US_Accidents_Dec20_updated[[#This Row],[Start_Lng]]</f>
        <v>-106.21611</v>
      </c>
      <c r="D929">
        <f>US_Accidents_Dec20_updated[[#This Row],[Severity]]-1</f>
        <v>3</v>
      </c>
      <c r="E929">
        <f>HOUR(US_Accidents_Dec20_updated[[#This Row],[Start_Time]])</f>
        <v>7</v>
      </c>
      <c r="F929">
        <f>DAY(US_Accidents_Dec20_updated[[#This Row],[Start_Time]])</f>
        <v>30</v>
      </c>
      <c r="G929">
        <f>MONTH(US_Accidents_Dec20_updated[[#This Row],[Start_Time]])</f>
        <v>10</v>
      </c>
      <c r="H929" t="str">
        <f>US_Accidents_Dec20_updated[[#This Row],[Description]]</f>
        <v>Closed between CO-91/Exit 195 and Bighorn Rd/Exit 180 - Road closed due to accident. Maintenance work.</v>
      </c>
      <c r="I929" t="s">
        <v>1210</v>
      </c>
      <c r="J929">
        <f>IF(US_Accidents_Dec20_updated[[#This Row],[Visibility(mi)]]&gt;30, 30, MROUND(US_Accidents_Dec20_updated[[#This Row],[Visibility(mi)]],5))</f>
        <v>5</v>
      </c>
      <c r="K929">
        <f>MROUND(US_Accidents_Dec20_updated[[#This Row],[Wind_Speed(mph)]],5)</f>
        <v>5</v>
      </c>
      <c r="L929">
        <f>IF(US_Accidents_Dec20_updated[[#This Row],[Precipitation(in)]]&gt;0.1, 0.1, US_Accidents_Dec20_updated[[#This Row],[Precipitation(in)]])</f>
        <v>0</v>
      </c>
    </row>
    <row r="930" spans="1:12" x14ac:dyDescent="0.25">
      <c r="A930" t="str">
        <f>US_Accidents_Dec20_updated[[#This Row],[ID]]</f>
        <v>A-3825005</v>
      </c>
      <c r="B930">
        <f>US_Accidents_Dec20_updated[[#This Row],[Start_Lat]]</f>
        <v>39.747410000000002</v>
      </c>
      <c r="C930">
        <f>US_Accidents_Dec20_updated[[#This Row],[Start_Lng]]</f>
        <v>-104.74411000000001</v>
      </c>
      <c r="D930">
        <f>US_Accidents_Dec20_updated[[#This Row],[Severity]]-1</f>
        <v>2</v>
      </c>
      <c r="E930">
        <f>HOUR(US_Accidents_Dec20_updated[[#This Row],[Start_Time]])</f>
        <v>7</v>
      </c>
      <c r="F930">
        <f>DAY(US_Accidents_Dec20_updated[[#This Row],[Start_Time]])</f>
        <v>30</v>
      </c>
      <c r="G930">
        <f>MONTH(US_Accidents_Dec20_updated[[#This Row],[Start_Time]])</f>
        <v>10</v>
      </c>
      <c r="H930" t="str">
        <f>US_Accidents_Dec20_updated[[#This Row],[Description]]</f>
        <v>At CO-32/Tower Rd/Exit 286 - Accident.</v>
      </c>
      <c r="I930" t="s">
        <v>1210</v>
      </c>
      <c r="J930">
        <f>IF(US_Accidents_Dec20_updated[[#This Row],[Visibility(mi)]]&gt;30, 30, MROUND(US_Accidents_Dec20_updated[[#This Row],[Visibility(mi)]],5))</f>
        <v>5</v>
      </c>
      <c r="K930">
        <f>MROUND(US_Accidents_Dec20_updated[[#This Row],[Wind_Speed(mph)]],5)</f>
        <v>5</v>
      </c>
      <c r="L930">
        <f>IF(US_Accidents_Dec20_updated[[#This Row],[Precipitation(in)]]&gt;0.1, 0.1, US_Accidents_Dec20_updated[[#This Row],[Precipitation(in)]])</f>
        <v>0</v>
      </c>
    </row>
    <row r="931" spans="1:12" x14ac:dyDescent="0.25">
      <c r="A931" t="str">
        <f>US_Accidents_Dec20_updated[[#This Row],[ID]]</f>
        <v>A-3825013</v>
      </c>
      <c r="B931">
        <f>US_Accidents_Dec20_updated[[#This Row],[Start_Lat]]</f>
        <v>39.80003</v>
      </c>
      <c r="C931">
        <f>US_Accidents_Dec20_updated[[#This Row],[Start_Lng]]</f>
        <v>-104.98559</v>
      </c>
      <c r="D931">
        <f>US_Accidents_Dec20_updated[[#This Row],[Severity]]-1</f>
        <v>2</v>
      </c>
      <c r="E931">
        <f>HOUR(US_Accidents_Dec20_updated[[#This Row],[Start_Time]])</f>
        <v>8</v>
      </c>
      <c r="F931">
        <f>DAY(US_Accidents_Dec20_updated[[#This Row],[Start_Time]])</f>
        <v>30</v>
      </c>
      <c r="G931">
        <f>MONTH(US_Accidents_Dec20_updated[[#This Row],[Start_Time]])</f>
        <v>10</v>
      </c>
      <c r="H931" t="str">
        <f>US_Accidents_Dec20_updated[[#This Row],[Description]]</f>
        <v>At 58th Ave/Exit 215 - Accident.</v>
      </c>
      <c r="I931" t="s">
        <v>50</v>
      </c>
      <c r="J931">
        <f>IF(US_Accidents_Dec20_updated[[#This Row],[Visibility(mi)]]&gt;30, 30, MROUND(US_Accidents_Dec20_updated[[#This Row],[Visibility(mi)]],5))</f>
        <v>5</v>
      </c>
      <c r="K931">
        <f>MROUND(US_Accidents_Dec20_updated[[#This Row],[Wind_Speed(mph)]],5)</f>
        <v>5</v>
      </c>
      <c r="L931">
        <f>IF(US_Accidents_Dec20_updated[[#This Row],[Precipitation(in)]]&gt;0.1, 0.1, US_Accidents_Dec20_updated[[#This Row],[Precipitation(in)]])</f>
        <v>0</v>
      </c>
    </row>
    <row r="932" spans="1:12" x14ac:dyDescent="0.25">
      <c r="A932" t="str">
        <f>US_Accidents_Dec20_updated[[#This Row],[ID]]</f>
        <v>A-3825020</v>
      </c>
      <c r="B932">
        <f>US_Accidents_Dec20_updated[[#This Row],[Start_Lat]]</f>
        <v>39.77514</v>
      </c>
      <c r="C932">
        <f>US_Accidents_Dec20_updated[[#This Row],[Start_Lng]]</f>
        <v>-104.86001</v>
      </c>
      <c r="D932">
        <f>US_Accidents_Dec20_updated[[#This Row],[Severity]]-1</f>
        <v>2</v>
      </c>
      <c r="E932">
        <f>HOUR(US_Accidents_Dec20_updated[[#This Row],[Start_Time]])</f>
        <v>9</v>
      </c>
      <c r="F932">
        <f>DAY(US_Accidents_Dec20_updated[[#This Row],[Start_Time]])</f>
        <v>30</v>
      </c>
      <c r="G932">
        <f>MONTH(US_Accidents_Dec20_updated[[#This Row],[Start_Time]])</f>
        <v>10</v>
      </c>
      <c r="H932" t="str">
        <f>US_Accidents_Dec20_updated[[#This Row],[Description]]</f>
        <v>At Peoria St/Exit 281 - Accident.</v>
      </c>
      <c r="I932" t="s">
        <v>1210</v>
      </c>
      <c r="J932">
        <f>IF(US_Accidents_Dec20_updated[[#This Row],[Visibility(mi)]]&gt;30, 30, MROUND(US_Accidents_Dec20_updated[[#This Row],[Visibility(mi)]],5))</f>
        <v>5</v>
      </c>
      <c r="K932">
        <f>MROUND(US_Accidents_Dec20_updated[[#This Row],[Wind_Speed(mph)]],5)</f>
        <v>5</v>
      </c>
      <c r="L932">
        <f>IF(US_Accidents_Dec20_updated[[#This Row],[Precipitation(in)]]&gt;0.1, 0.1, US_Accidents_Dec20_updated[[#This Row],[Precipitation(in)]])</f>
        <v>0</v>
      </c>
    </row>
    <row r="933" spans="1:12" x14ac:dyDescent="0.25">
      <c r="A933" t="str">
        <f>US_Accidents_Dec20_updated[[#This Row],[ID]]</f>
        <v>A-3825025</v>
      </c>
      <c r="B933">
        <f>US_Accidents_Dec20_updated[[#This Row],[Start_Lat]]</f>
        <v>39.697040000000001</v>
      </c>
      <c r="C933">
        <f>US_Accidents_Dec20_updated[[#This Row],[Start_Lng]]</f>
        <v>-106.67148</v>
      </c>
      <c r="D933">
        <f>US_Accidents_Dec20_updated[[#This Row],[Severity]]-1</f>
        <v>3</v>
      </c>
      <c r="E933">
        <f>HOUR(US_Accidents_Dec20_updated[[#This Row],[Start_Time]])</f>
        <v>10</v>
      </c>
      <c r="F933">
        <f>DAY(US_Accidents_Dec20_updated[[#This Row],[Start_Time]])</f>
        <v>30</v>
      </c>
      <c r="G933">
        <f>MONTH(US_Accidents_Dec20_updated[[#This Row],[Start_Time]])</f>
        <v>10</v>
      </c>
      <c r="H933" t="str">
        <f>US_Accidents_Dec20_updated[[#This Row],[Description]]</f>
        <v>Closed between CO-131/Exit 157 and Beaver Creek Rd/Exit 163 - Road closed due to accident.</v>
      </c>
      <c r="I933" t="s">
        <v>50</v>
      </c>
      <c r="J933">
        <f>IF(US_Accidents_Dec20_updated[[#This Row],[Visibility(mi)]]&gt;30, 30, MROUND(US_Accidents_Dec20_updated[[#This Row],[Visibility(mi)]],5))</f>
        <v>10</v>
      </c>
      <c r="K933">
        <f>MROUND(US_Accidents_Dec20_updated[[#This Row],[Wind_Speed(mph)]],5)</f>
        <v>5</v>
      </c>
      <c r="L933">
        <f>IF(US_Accidents_Dec20_updated[[#This Row],[Precipitation(in)]]&gt;0.1, 0.1, US_Accidents_Dec20_updated[[#This Row],[Precipitation(in)]])</f>
        <v>0</v>
      </c>
    </row>
    <row r="934" spans="1:12" x14ac:dyDescent="0.25">
      <c r="A934" t="str">
        <f>US_Accidents_Dec20_updated[[#This Row],[ID]]</f>
        <v>A-3825030</v>
      </c>
      <c r="B934">
        <f>US_Accidents_Dec20_updated[[#This Row],[Start_Lat]]</f>
        <v>39.6676</v>
      </c>
      <c r="C934">
        <f>US_Accidents_Dec20_updated[[#This Row],[Start_Lng]]</f>
        <v>-104.83008</v>
      </c>
      <c r="D934">
        <f>US_Accidents_Dec20_updated[[#This Row],[Severity]]-1</f>
        <v>2</v>
      </c>
      <c r="E934">
        <f>HOUR(US_Accidents_Dec20_updated[[#This Row],[Start_Time]])</f>
        <v>9</v>
      </c>
      <c r="F934">
        <f>DAY(US_Accidents_Dec20_updated[[#This Row],[Start_Time]])</f>
        <v>30</v>
      </c>
      <c r="G934">
        <f>MONTH(US_Accidents_Dec20_updated[[#This Row],[Start_Time]])</f>
        <v>10</v>
      </c>
      <c r="H934" t="str">
        <f>US_Accidents_Dec20_updated[[#This Row],[Description]]</f>
        <v>At Iliff Ave/Exit 5 - Accident.</v>
      </c>
      <c r="I934" t="s">
        <v>1210</v>
      </c>
      <c r="J934">
        <f>IF(US_Accidents_Dec20_updated[[#This Row],[Visibility(mi)]]&gt;30, 30, MROUND(US_Accidents_Dec20_updated[[#This Row],[Visibility(mi)]],5))</f>
        <v>5</v>
      </c>
      <c r="K934">
        <f>MROUND(US_Accidents_Dec20_updated[[#This Row],[Wind_Speed(mph)]],5)</f>
        <v>5</v>
      </c>
      <c r="L934">
        <f>IF(US_Accidents_Dec20_updated[[#This Row],[Precipitation(in)]]&gt;0.1, 0.1, US_Accidents_Dec20_updated[[#This Row],[Precipitation(in)]])</f>
        <v>0</v>
      </c>
    </row>
    <row r="935" spans="1:12" x14ac:dyDescent="0.25">
      <c r="A935" t="str">
        <f>US_Accidents_Dec20_updated[[#This Row],[ID]]</f>
        <v>A-3825034</v>
      </c>
      <c r="B935">
        <f>US_Accidents_Dec20_updated[[#This Row],[Start_Lat]]</f>
        <v>39.95073</v>
      </c>
      <c r="C935">
        <f>US_Accidents_Dec20_updated[[#This Row],[Start_Lng]]</f>
        <v>-105.15447</v>
      </c>
      <c r="D935">
        <f>US_Accidents_Dec20_updated[[#This Row],[Severity]]-1</f>
        <v>2</v>
      </c>
      <c r="E935">
        <f>HOUR(US_Accidents_Dec20_updated[[#This Row],[Start_Time]])</f>
        <v>10</v>
      </c>
      <c r="F935">
        <f>DAY(US_Accidents_Dec20_updated[[#This Row],[Start_Time]])</f>
        <v>30</v>
      </c>
      <c r="G935">
        <f>MONTH(US_Accidents_Dec20_updated[[#This Row],[Start_Time]])</f>
        <v>10</v>
      </c>
      <c r="H935" t="str">
        <f>US_Accidents_Dec20_updated[[#This Row],[Description]]</f>
        <v>At Flatiron Cir - Accident.</v>
      </c>
      <c r="I935" t="s">
        <v>1210</v>
      </c>
      <c r="J935">
        <f>IF(US_Accidents_Dec20_updated[[#This Row],[Visibility(mi)]]&gt;30, 30, MROUND(US_Accidents_Dec20_updated[[#This Row],[Visibility(mi)]],5))</f>
        <v>5</v>
      </c>
      <c r="K935">
        <f>MROUND(US_Accidents_Dec20_updated[[#This Row],[Wind_Speed(mph)]],5)</f>
        <v>10</v>
      </c>
      <c r="L935">
        <f>IF(US_Accidents_Dec20_updated[[#This Row],[Precipitation(in)]]&gt;0.1, 0.1, US_Accidents_Dec20_updated[[#This Row],[Precipitation(in)]])</f>
        <v>0</v>
      </c>
    </row>
    <row r="936" spans="1:12" x14ac:dyDescent="0.25">
      <c r="A936" t="str">
        <f>US_Accidents_Dec20_updated[[#This Row],[ID]]</f>
        <v>A-3825037</v>
      </c>
      <c r="B936">
        <f>US_Accidents_Dec20_updated[[#This Row],[Start_Lat]]</f>
        <v>40.402509999999999</v>
      </c>
      <c r="C936">
        <f>US_Accidents_Dec20_updated[[#This Row],[Start_Lng]]</f>
        <v>-104.99352</v>
      </c>
      <c r="D936">
        <f>US_Accidents_Dec20_updated[[#This Row],[Severity]]-1</f>
        <v>2</v>
      </c>
      <c r="E936">
        <f>HOUR(US_Accidents_Dec20_updated[[#This Row],[Start_Time]])</f>
        <v>10</v>
      </c>
      <c r="F936">
        <f>DAY(US_Accidents_Dec20_updated[[#This Row],[Start_Time]])</f>
        <v>30</v>
      </c>
      <c r="G936">
        <f>MONTH(US_Accidents_Dec20_updated[[#This Row],[Start_Time]])</f>
        <v>10</v>
      </c>
      <c r="H936" t="str">
        <f>US_Accidents_Dec20_updated[[#This Row],[Description]]</f>
        <v>At CO-402/Exit 255 - Accident.</v>
      </c>
      <c r="I936" t="s">
        <v>50</v>
      </c>
      <c r="J936">
        <f>IF(US_Accidents_Dec20_updated[[#This Row],[Visibility(mi)]]&gt;30, 30, MROUND(US_Accidents_Dec20_updated[[#This Row],[Visibility(mi)]],5))</f>
        <v>10</v>
      </c>
      <c r="K936">
        <f>MROUND(US_Accidents_Dec20_updated[[#This Row],[Wind_Speed(mph)]],5)</f>
        <v>5</v>
      </c>
      <c r="L936">
        <f>IF(US_Accidents_Dec20_updated[[#This Row],[Precipitation(in)]]&gt;0.1, 0.1, US_Accidents_Dec20_updated[[#This Row],[Precipitation(in)]])</f>
        <v>0.01</v>
      </c>
    </row>
    <row r="937" spans="1:12" x14ac:dyDescent="0.25">
      <c r="A937" t="str">
        <f>US_Accidents_Dec20_updated[[#This Row],[ID]]</f>
        <v>A-3825039</v>
      </c>
      <c r="B937">
        <f>US_Accidents_Dec20_updated[[#This Row],[Start_Lat]]</f>
        <v>39.78566</v>
      </c>
      <c r="C937">
        <f>US_Accidents_Dec20_updated[[#This Row],[Start_Lng]]</f>
        <v>-105.08320000000001</v>
      </c>
      <c r="D937">
        <f>US_Accidents_Dec20_updated[[#This Row],[Severity]]-1</f>
        <v>2</v>
      </c>
      <c r="E937">
        <f>HOUR(US_Accidents_Dec20_updated[[#This Row],[Start_Time]])</f>
        <v>11</v>
      </c>
      <c r="F937">
        <f>DAY(US_Accidents_Dec20_updated[[#This Row],[Start_Time]])</f>
        <v>30</v>
      </c>
      <c r="G937">
        <f>MONTH(US_Accidents_Dec20_updated[[#This Row],[Start_Time]])</f>
        <v>10</v>
      </c>
      <c r="H937" t="str">
        <f>US_Accidents_Dec20_updated[[#This Row],[Description]]</f>
        <v>At CO-121/Wadsworth Blvd/Exit 269 - Accident.</v>
      </c>
      <c r="I937" t="s">
        <v>50</v>
      </c>
      <c r="J937">
        <f>IF(US_Accidents_Dec20_updated[[#This Row],[Visibility(mi)]]&gt;30, 30, MROUND(US_Accidents_Dec20_updated[[#This Row],[Visibility(mi)]],5))</f>
        <v>15</v>
      </c>
      <c r="K937">
        <f>MROUND(US_Accidents_Dec20_updated[[#This Row],[Wind_Speed(mph)]],5)</f>
        <v>10</v>
      </c>
      <c r="L937">
        <f>IF(US_Accidents_Dec20_updated[[#This Row],[Precipitation(in)]]&gt;0.1, 0.1, US_Accidents_Dec20_updated[[#This Row],[Precipitation(in)]])</f>
        <v>0</v>
      </c>
    </row>
    <row r="938" spans="1:12" x14ac:dyDescent="0.25">
      <c r="A938" t="str">
        <f>US_Accidents_Dec20_updated[[#This Row],[ID]]</f>
        <v>A-3825041</v>
      </c>
      <c r="B938">
        <f>US_Accidents_Dec20_updated[[#This Row],[Start_Lat]]</f>
        <v>40.230379999999997</v>
      </c>
      <c r="C938">
        <f>US_Accidents_Dec20_updated[[#This Row],[Start_Lng]]</f>
        <v>-104.97996999999999</v>
      </c>
      <c r="D938">
        <f>US_Accidents_Dec20_updated[[#This Row],[Severity]]-1</f>
        <v>2</v>
      </c>
      <c r="E938">
        <f>HOUR(US_Accidents_Dec20_updated[[#This Row],[Start_Time]])</f>
        <v>10</v>
      </c>
      <c r="F938">
        <f>DAY(US_Accidents_Dec20_updated[[#This Row],[Start_Time]])</f>
        <v>30</v>
      </c>
      <c r="G938">
        <f>MONTH(US_Accidents_Dec20_updated[[#This Row],[Start_Time]])</f>
        <v>10</v>
      </c>
      <c r="H938" t="str">
        <f>US_Accidents_Dec20_updated[[#This Row],[Description]]</f>
        <v>At CR-34/Exit 245 - Accident.</v>
      </c>
      <c r="I938" t="s">
        <v>50</v>
      </c>
      <c r="J938">
        <f>IF(US_Accidents_Dec20_updated[[#This Row],[Visibility(mi)]]&gt;30, 30, MROUND(US_Accidents_Dec20_updated[[#This Row],[Visibility(mi)]],5))</f>
        <v>10</v>
      </c>
      <c r="K938">
        <f>MROUND(US_Accidents_Dec20_updated[[#This Row],[Wind_Speed(mph)]],5)</f>
        <v>5</v>
      </c>
      <c r="L938">
        <f>IF(US_Accidents_Dec20_updated[[#This Row],[Precipitation(in)]]&gt;0.1, 0.1, US_Accidents_Dec20_updated[[#This Row],[Precipitation(in)]])</f>
        <v>0</v>
      </c>
    </row>
    <row r="939" spans="1:12" x14ac:dyDescent="0.25">
      <c r="A939" t="str">
        <f>US_Accidents_Dec20_updated[[#This Row],[ID]]</f>
        <v>A-3825044</v>
      </c>
      <c r="B939">
        <f>US_Accidents_Dec20_updated[[#This Row],[Start_Lat]]</f>
        <v>39.290080000000003</v>
      </c>
      <c r="C939">
        <f>US_Accidents_Dec20_updated[[#This Row],[Start_Lng]]</f>
        <v>-104.89512999999999</v>
      </c>
      <c r="D939">
        <f>US_Accidents_Dec20_updated[[#This Row],[Severity]]-1</f>
        <v>2</v>
      </c>
      <c r="E939">
        <f>HOUR(US_Accidents_Dec20_updated[[#This Row],[Start_Time]])</f>
        <v>11</v>
      </c>
      <c r="F939">
        <f>DAY(US_Accidents_Dec20_updated[[#This Row],[Start_Time]])</f>
        <v>30</v>
      </c>
      <c r="G939">
        <f>MONTH(US_Accidents_Dec20_updated[[#This Row],[Start_Time]])</f>
        <v>10</v>
      </c>
      <c r="H939" t="str">
        <f>US_Accidents_Dec20_updated[[#This Row],[Description]]</f>
        <v>At Wilcox St/Plum Crk Pky/Exit 181 - Accident.</v>
      </c>
      <c r="I939" t="s">
        <v>50</v>
      </c>
      <c r="J939">
        <f>IF(US_Accidents_Dec20_updated[[#This Row],[Visibility(mi)]]&gt;30, 30, MROUND(US_Accidents_Dec20_updated[[#This Row],[Visibility(mi)]],5))</f>
        <v>10</v>
      </c>
      <c r="K939">
        <f>MROUND(US_Accidents_Dec20_updated[[#This Row],[Wind_Speed(mph)]],5)</f>
        <v>0</v>
      </c>
      <c r="L939">
        <f>IF(US_Accidents_Dec20_updated[[#This Row],[Precipitation(in)]]&gt;0.1, 0.1, US_Accidents_Dec20_updated[[#This Row],[Precipitation(in)]])</f>
        <v>0</v>
      </c>
    </row>
    <row r="940" spans="1:12" x14ac:dyDescent="0.25">
      <c r="A940" t="str">
        <f>US_Accidents_Dec20_updated[[#This Row],[ID]]</f>
        <v>A-3825048</v>
      </c>
      <c r="B940">
        <f>US_Accidents_Dec20_updated[[#This Row],[Start_Lat]]</f>
        <v>39.78566</v>
      </c>
      <c r="C940">
        <f>US_Accidents_Dec20_updated[[#This Row],[Start_Lng]]</f>
        <v>-105.08320000000001</v>
      </c>
      <c r="D940">
        <f>US_Accidents_Dec20_updated[[#This Row],[Severity]]-1</f>
        <v>2</v>
      </c>
      <c r="E940">
        <f>HOUR(US_Accidents_Dec20_updated[[#This Row],[Start_Time]])</f>
        <v>13</v>
      </c>
      <c r="F940">
        <f>DAY(US_Accidents_Dec20_updated[[#This Row],[Start_Time]])</f>
        <v>30</v>
      </c>
      <c r="G940">
        <f>MONTH(US_Accidents_Dec20_updated[[#This Row],[Start_Time]])</f>
        <v>10</v>
      </c>
      <c r="H940" t="str">
        <f>US_Accidents_Dec20_updated[[#This Row],[Description]]</f>
        <v>At CO-121/Wadsworth Blvd/Exit 269 - Accident.</v>
      </c>
      <c r="I940" t="s">
        <v>50</v>
      </c>
      <c r="J940">
        <f>IF(US_Accidents_Dec20_updated[[#This Row],[Visibility(mi)]]&gt;30, 30, MROUND(US_Accidents_Dec20_updated[[#This Row],[Visibility(mi)]],5))</f>
        <v>15</v>
      </c>
      <c r="K940">
        <f>MROUND(US_Accidents_Dec20_updated[[#This Row],[Wind_Speed(mph)]],5)</f>
        <v>5</v>
      </c>
      <c r="L940">
        <f>IF(US_Accidents_Dec20_updated[[#This Row],[Precipitation(in)]]&gt;0.1, 0.1, US_Accidents_Dec20_updated[[#This Row],[Precipitation(in)]])</f>
        <v>0</v>
      </c>
    </row>
    <row r="941" spans="1:12" x14ac:dyDescent="0.25">
      <c r="A941" t="str">
        <f>US_Accidents_Dec20_updated[[#This Row],[ID]]</f>
        <v>A-3825052</v>
      </c>
      <c r="B941">
        <f>US_Accidents_Dec20_updated[[#This Row],[Start_Lat]]</f>
        <v>39.801270000000002</v>
      </c>
      <c r="C941">
        <f>US_Accidents_Dec20_updated[[#This Row],[Start_Lng]]</f>
        <v>-104.98521</v>
      </c>
      <c r="D941">
        <f>US_Accidents_Dec20_updated[[#This Row],[Severity]]-1</f>
        <v>1</v>
      </c>
      <c r="E941">
        <f>HOUR(US_Accidents_Dec20_updated[[#This Row],[Start_Time]])</f>
        <v>15</v>
      </c>
      <c r="F941">
        <f>DAY(US_Accidents_Dec20_updated[[#This Row],[Start_Time]])</f>
        <v>30</v>
      </c>
      <c r="G941">
        <f>MONTH(US_Accidents_Dec20_updated[[#This Row],[Start_Time]])</f>
        <v>10</v>
      </c>
      <c r="H941" t="str">
        <f>US_Accidents_Dec20_updated[[#This Row],[Description]]</f>
        <v>Between 58th Ave/Exit 215 and 48th Ave - Accident. Right lane blocked.</v>
      </c>
      <c r="I941" t="s">
        <v>50</v>
      </c>
      <c r="J941">
        <f>IF(US_Accidents_Dec20_updated[[#This Row],[Visibility(mi)]]&gt;30, 30, MROUND(US_Accidents_Dec20_updated[[#This Row],[Visibility(mi)]],5))</f>
        <v>15</v>
      </c>
      <c r="K941">
        <f>MROUND(US_Accidents_Dec20_updated[[#This Row],[Wind_Speed(mph)]],5)</f>
        <v>5</v>
      </c>
      <c r="L941">
        <f>IF(US_Accidents_Dec20_updated[[#This Row],[Precipitation(in)]]&gt;0.1, 0.1, US_Accidents_Dec20_updated[[#This Row],[Precipitation(in)]])</f>
        <v>0</v>
      </c>
    </row>
    <row r="942" spans="1:12" x14ac:dyDescent="0.25">
      <c r="A942" t="str">
        <f>US_Accidents_Dec20_updated[[#This Row],[ID]]</f>
        <v>A-3825053</v>
      </c>
      <c r="B942">
        <f>US_Accidents_Dec20_updated[[#This Row],[Start_Lat]]</f>
        <v>39.29824</v>
      </c>
      <c r="C942">
        <f>US_Accidents_Dec20_updated[[#This Row],[Start_Lng]]</f>
        <v>-106.92613</v>
      </c>
      <c r="D942">
        <f>US_Accidents_Dec20_updated[[#This Row],[Severity]]-1</f>
        <v>1</v>
      </c>
      <c r="E942">
        <f>HOUR(US_Accidents_Dec20_updated[[#This Row],[Start_Time]])</f>
        <v>15</v>
      </c>
      <c r="F942">
        <f>DAY(US_Accidents_Dec20_updated[[#This Row],[Start_Time]])</f>
        <v>30</v>
      </c>
      <c r="G942">
        <f>MONTH(US_Accidents_Dec20_updated[[#This Row],[Start_Time]])</f>
        <v>10</v>
      </c>
      <c r="H942" t="str">
        <f>US_Accidents_Dec20_updated[[#This Row],[Description]]</f>
        <v>At Old CO-82/Two Rivers Rd - Accident.</v>
      </c>
      <c r="I942" t="s">
        <v>50</v>
      </c>
      <c r="J942">
        <f>IF(US_Accidents_Dec20_updated[[#This Row],[Visibility(mi)]]&gt;30, 30, MROUND(US_Accidents_Dec20_updated[[#This Row],[Visibility(mi)]],5))</f>
        <v>10</v>
      </c>
      <c r="K942">
        <f>MROUND(US_Accidents_Dec20_updated[[#This Row],[Wind_Speed(mph)]],5)</f>
        <v>5</v>
      </c>
      <c r="L942">
        <f>IF(US_Accidents_Dec20_updated[[#This Row],[Precipitation(in)]]&gt;0.1, 0.1, US_Accidents_Dec20_updated[[#This Row],[Precipitation(in)]])</f>
        <v>0</v>
      </c>
    </row>
    <row r="943" spans="1:12" x14ac:dyDescent="0.25">
      <c r="A943" t="str">
        <f>US_Accidents_Dec20_updated[[#This Row],[ID]]</f>
        <v>A-3825056</v>
      </c>
      <c r="B943">
        <f>US_Accidents_Dec20_updated[[#This Row],[Start_Lat]]</f>
        <v>38.256830000000001</v>
      </c>
      <c r="C943">
        <f>US_Accidents_Dec20_updated[[#This Row],[Start_Lng]]</f>
        <v>-104.60617000000001</v>
      </c>
      <c r="D943">
        <f>US_Accidents_Dec20_updated[[#This Row],[Severity]]-1</f>
        <v>1</v>
      </c>
      <c r="E943">
        <f>HOUR(US_Accidents_Dec20_updated[[#This Row],[Start_Time]])</f>
        <v>21</v>
      </c>
      <c r="F943">
        <f>DAY(US_Accidents_Dec20_updated[[#This Row],[Start_Time]])</f>
        <v>30</v>
      </c>
      <c r="G943">
        <f>MONTH(US_Accidents_Dec20_updated[[#This Row],[Start_Time]])</f>
        <v>10</v>
      </c>
      <c r="H943" t="str">
        <f>US_Accidents_Dec20_updated[[#This Row],[Description]]</f>
        <v>Between El Dorado Ave/Exit 97B and 1st St/Exit 98 - Accident. Right lane blocked. Road surface in poor condition.</v>
      </c>
      <c r="I943" t="s">
        <v>1268</v>
      </c>
      <c r="J943">
        <f>IF(US_Accidents_Dec20_updated[[#This Row],[Visibility(mi)]]&gt;30, 30, MROUND(US_Accidents_Dec20_updated[[#This Row],[Visibility(mi)]],5))</f>
        <v>0</v>
      </c>
      <c r="K943">
        <f>MROUND(US_Accidents_Dec20_updated[[#This Row],[Wind_Speed(mph)]],5)</f>
        <v>5</v>
      </c>
      <c r="L943">
        <f>IF(US_Accidents_Dec20_updated[[#This Row],[Precipitation(in)]]&gt;0.1, 0.1, US_Accidents_Dec20_updated[[#This Row],[Precipitation(in)]])</f>
        <v>0</v>
      </c>
    </row>
    <row r="944" spans="1:12" x14ac:dyDescent="0.25">
      <c r="A944" t="str">
        <f>US_Accidents_Dec20_updated[[#This Row],[ID]]</f>
        <v>A-3825058</v>
      </c>
      <c r="B944">
        <f>US_Accidents_Dec20_updated[[#This Row],[Start_Lat]]</f>
        <v>39.779890000000002</v>
      </c>
      <c r="C944">
        <f>US_Accidents_Dec20_updated[[#This Row],[Start_Lng]]</f>
        <v>-104.98547000000001</v>
      </c>
      <c r="D944">
        <f>US_Accidents_Dec20_updated[[#This Row],[Severity]]-1</f>
        <v>2</v>
      </c>
      <c r="E944">
        <f>HOUR(US_Accidents_Dec20_updated[[#This Row],[Start_Time]])</f>
        <v>16</v>
      </c>
      <c r="F944">
        <f>DAY(US_Accidents_Dec20_updated[[#This Row],[Start_Time]])</f>
        <v>30</v>
      </c>
      <c r="G944">
        <f>MONTH(US_Accidents_Dec20_updated[[#This Row],[Start_Time]])</f>
        <v>10</v>
      </c>
      <c r="H944" t="str">
        <f>US_Accidents_Dec20_updated[[#This Row],[Description]]</f>
        <v>At I-25/US-87/Valley Hwy/Exit 274 - Accident.</v>
      </c>
      <c r="I944" t="s">
        <v>50</v>
      </c>
      <c r="J944">
        <f>IF(US_Accidents_Dec20_updated[[#This Row],[Visibility(mi)]]&gt;30, 30, MROUND(US_Accidents_Dec20_updated[[#This Row],[Visibility(mi)]],5))</f>
        <v>10</v>
      </c>
      <c r="K944">
        <f>MROUND(US_Accidents_Dec20_updated[[#This Row],[Wind_Speed(mph)]],5)</f>
        <v>5</v>
      </c>
      <c r="L944">
        <f>IF(US_Accidents_Dec20_updated[[#This Row],[Precipitation(in)]]&gt;0.1, 0.1, US_Accidents_Dec20_updated[[#This Row],[Precipitation(in)]])</f>
        <v>0</v>
      </c>
    </row>
    <row r="945" spans="1:12" x14ac:dyDescent="0.25">
      <c r="A945" t="str">
        <f>US_Accidents_Dec20_updated[[#This Row],[ID]]</f>
        <v>A-3825060</v>
      </c>
      <c r="B945">
        <f>US_Accidents_Dec20_updated[[#This Row],[Start_Lat]]</f>
        <v>39.779879999999999</v>
      </c>
      <c r="C945">
        <f>US_Accidents_Dec20_updated[[#This Row],[Start_Lng]]</f>
        <v>-104.9828</v>
      </c>
      <c r="D945">
        <f>US_Accidents_Dec20_updated[[#This Row],[Severity]]-1</f>
        <v>2</v>
      </c>
      <c r="E945">
        <f>HOUR(US_Accidents_Dec20_updated[[#This Row],[Start_Time]])</f>
        <v>16</v>
      </c>
      <c r="F945">
        <f>DAY(US_Accidents_Dec20_updated[[#This Row],[Start_Time]])</f>
        <v>30</v>
      </c>
      <c r="G945">
        <f>MONTH(US_Accidents_Dec20_updated[[#This Row],[Start_Time]])</f>
        <v>10</v>
      </c>
      <c r="H945" t="str">
        <f>US_Accidents_Dec20_updated[[#This Row],[Description]]</f>
        <v>At I-25/US-87/Valley Hwy/Exit 274 - Accident. Right lane blocked. Center lane blocked.</v>
      </c>
      <c r="I945" t="s">
        <v>50</v>
      </c>
      <c r="J945">
        <f>IF(US_Accidents_Dec20_updated[[#This Row],[Visibility(mi)]]&gt;30, 30, MROUND(US_Accidents_Dec20_updated[[#This Row],[Visibility(mi)]],5))</f>
        <v>10</v>
      </c>
      <c r="K945">
        <f>MROUND(US_Accidents_Dec20_updated[[#This Row],[Wind_Speed(mph)]],5)</f>
        <v>5</v>
      </c>
      <c r="L945">
        <f>IF(US_Accidents_Dec20_updated[[#This Row],[Precipitation(in)]]&gt;0.1, 0.1, US_Accidents_Dec20_updated[[#This Row],[Precipitation(in)]])</f>
        <v>0</v>
      </c>
    </row>
    <row r="946" spans="1:12" x14ac:dyDescent="0.25">
      <c r="A946" t="str">
        <f>US_Accidents_Dec20_updated[[#This Row],[ID]]</f>
        <v>A-3825062</v>
      </c>
      <c r="B946">
        <f>US_Accidents_Dec20_updated[[#This Row],[Start_Lat]]</f>
        <v>39.757669999999997</v>
      </c>
      <c r="C946">
        <f>US_Accidents_Dec20_updated[[#This Row],[Start_Lng]]</f>
        <v>-105.00927</v>
      </c>
      <c r="D946">
        <f>US_Accidents_Dec20_updated[[#This Row],[Severity]]-1</f>
        <v>1</v>
      </c>
      <c r="E946">
        <f>HOUR(US_Accidents_Dec20_updated[[#This Row],[Start_Time]])</f>
        <v>18</v>
      </c>
      <c r="F946">
        <f>DAY(US_Accidents_Dec20_updated[[#This Row],[Start_Time]])</f>
        <v>30</v>
      </c>
      <c r="G946">
        <f>MONTH(US_Accidents_Dec20_updated[[#This Row],[Start_Time]])</f>
        <v>10</v>
      </c>
      <c r="H946" t="str">
        <f>US_Accidents_Dec20_updated[[#This Row],[Description]]</f>
        <v>Between Speer Blvd/Exit 212 and 20th St/Exit 212 - Accident. Right lane blocked.</v>
      </c>
      <c r="I946" t="s">
        <v>50</v>
      </c>
      <c r="J946">
        <f>IF(US_Accidents_Dec20_updated[[#This Row],[Visibility(mi)]]&gt;30, 30, MROUND(US_Accidents_Dec20_updated[[#This Row],[Visibility(mi)]],5))</f>
        <v>10</v>
      </c>
      <c r="K946">
        <f>MROUND(US_Accidents_Dec20_updated[[#This Row],[Wind_Speed(mph)]],5)</f>
        <v>5</v>
      </c>
      <c r="L946">
        <f>IF(US_Accidents_Dec20_updated[[#This Row],[Precipitation(in)]]&gt;0.1, 0.1, US_Accidents_Dec20_updated[[#This Row],[Precipitation(in)]])</f>
        <v>0</v>
      </c>
    </row>
    <row r="947" spans="1:12" x14ac:dyDescent="0.25">
      <c r="A947" t="str">
        <f>US_Accidents_Dec20_updated[[#This Row],[ID]]</f>
        <v>A-3825063</v>
      </c>
      <c r="B947">
        <f>US_Accidents_Dec20_updated[[#This Row],[Start_Lat]]</f>
        <v>39.770119999999999</v>
      </c>
      <c r="C947">
        <f>US_Accidents_Dec20_updated[[#This Row],[Start_Lng]]</f>
        <v>-104.99178999999999</v>
      </c>
      <c r="D947">
        <f>US_Accidents_Dec20_updated[[#This Row],[Severity]]-1</f>
        <v>2</v>
      </c>
      <c r="E947">
        <f>HOUR(US_Accidents_Dec20_updated[[#This Row],[Start_Time]])</f>
        <v>19</v>
      </c>
      <c r="F947">
        <f>DAY(US_Accidents_Dec20_updated[[#This Row],[Start_Time]])</f>
        <v>30</v>
      </c>
      <c r="G947">
        <f>MONTH(US_Accidents_Dec20_updated[[#This Row],[Start_Time]])</f>
        <v>10</v>
      </c>
      <c r="H947" t="str">
        <f>US_Accidents_Dec20_updated[[#This Row],[Description]]</f>
        <v>At I-70/Exit 214 - Accident.</v>
      </c>
      <c r="I947" t="s">
        <v>50</v>
      </c>
      <c r="J947">
        <f>IF(US_Accidents_Dec20_updated[[#This Row],[Visibility(mi)]]&gt;30, 30, MROUND(US_Accidents_Dec20_updated[[#This Row],[Visibility(mi)]],5))</f>
        <v>10</v>
      </c>
      <c r="K947">
        <f>MROUND(US_Accidents_Dec20_updated[[#This Row],[Wind_Speed(mph)]],5)</f>
        <v>5</v>
      </c>
      <c r="L947">
        <f>IF(US_Accidents_Dec20_updated[[#This Row],[Precipitation(in)]]&gt;0.1, 0.1, US_Accidents_Dec20_updated[[#This Row],[Precipitation(in)]])</f>
        <v>0</v>
      </c>
    </row>
    <row r="948" spans="1:12" x14ac:dyDescent="0.25">
      <c r="A948" t="str">
        <f>US_Accidents_Dec20_updated[[#This Row],[ID]]</f>
        <v>A-3826567</v>
      </c>
      <c r="B948">
        <f>US_Accidents_Dec20_updated[[#This Row],[Start_Lat]]</f>
        <v>39.882770000000001</v>
      </c>
      <c r="C948">
        <f>US_Accidents_Dec20_updated[[#This Row],[Start_Lng]]</f>
        <v>-104.98746</v>
      </c>
      <c r="D948">
        <f>US_Accidents_Dec20_updated[[#This Row],[Severity]]-1</f>
        <v>2</v>
      </c>
      <c r="E948">
        <f>HOUR(US_Accidents_Dec20_updated[[#This Row],[Start_Time]])</f>
        <v>4</v>
      </c>
      <c r="F948">
        <f>DAY(US_Accidents_Dec20_updated[[#This Row],[Start_Time]])</f>
        <v>31</v>
      </c>
      <c r="G948">
        <f>MONTH(US_Accidents_Dec20_updated[[#This Row],[Start_Time]])</f>
        <v>10</v>
      </c>
      <c r="H948" t="str">
        <f>US_Accidents_Dec20_updated[[#This Row],[Description]]</f>
        <v>At 104th Ave/Exit 221 - Accident.</v>
      </c>
      <c r="I948" t="s">
        <v>50</v>
      </c>
      <c r="J948">
        <f>IF(US_Accidents_Dec20_updated[[#This Row],[Visibility(mi)]]&gt;30, 30, MROUND(US_Accidents_Dec20_updated[[#This Row],[Visibility(mi)]],5))</f>
        <v>10</v>
      </c>
      <c r="K948">
        <f>MROUND(US_Accidents_Dec20_updated[[#This Row],[Wind_Speed(mph)]],5)</f>
        <v>5</v>
      </c>
      <c r="L948">
        <f>IF(US_Accidents_Dec20_updated[[#This Row],[Precipitation(in)]]&gt;0.1, 0.1, US_Accidents_Dec20_updated[[#This Row],[Precipitation(in)]])</f>
        <v>0</v>
      </c>
    </row>
    <row r="949" spans="1:12" x14ac:dyDescent="0.25">
      <c r="A949" t="str">
        <f>US_Accidents_Dec20_updated[[#This Row],[ID]]</f>
        <v>A-3826571</v>
      </c>
      <c r="B949">
        <f>US_Accidents_Dec20_updated[[#This Row],[Start_Lat]]</f>
        <v>39.634070000000001</v>
      </c>
      <c r="C949">
        <f>US_Accidents_Dec20_updated[[#This Row],[Start_Lng]]</f>
        <v>-105.89655999999999</v>
      </c>
      <c r="D949">
        <f>US_Accidents_Dec20_updated[[#This Row],[Severity]]-1</f>
        <v>3</v>
      </c>
      <c r="E949">
        <f>HOUR(US_Accidents_Dec20_updated[[#This Row],[Start_Time]])</f>
        <v>5</v>
      </c>
      <c r="F949">
        <f>DAY(US_Accidents_Dec20_updated[[#This Row],[Start_Time]])</f>
        <v>31</v>
      </c>
      <c r="G949">
        <f>MONTH(US_Accidents_Dec20_updated[[#This Row],[Start_Time]])</f>
        <v>10</v>
      </c>
      <c r="H949" t="str">
        <f>US_Accidents_Dec20_updated[[#This Row],[Description]]</f>
        <v>Closed at I-70 (East) - Road closed due to accident. emergency vehicles at scene.</v>
      </c>
      <c r="I949" t="s">
        <v>50</v>
      </c>
      <c r="J949">
        <f>IF(US_Accidents_Dec20_updated[[#This Row],[Visibility(mi)]]&gt;30, 30, MROUND(US_Accidents_Dec20_updated[[#This Row],[Visibility(mi)]],5))</f>
        <v>10</v>
      </c>
      <c r="K949">
        <f>MROUND(US_Accidents_Dec20_updated[[#This Row],[Wind_Speed(mph)]],5)</f>
        <v>10</v>
      </c>
      <c r="L949">
        <f>IF(US_Accidents_Dec20_updated[[#This Row],[Precipitation(in)]]&gt;0.1, 0.1, US_Accidents_Dec20_updated[[#This Row],[Precipitation(in)]])</f>
        <v>0</v>
      </c>
    </row>
    <row r="950" spans="1:12" x14ac:dyDescent="0.25">
      <c r="A950" t="str">
        <f>US_Accidents_Dec20_updated[[#This Row],[ID]]</f>
        <v>A-3826572</v>
      </c>
      <c r="B950">
        <f>US_Accidents_Dec20_updated[[#This Row],[Start_Lat]]</f>
        <v>39.883740000000003</v>
      </c>
      <c r="C950">
        <f>US_Accidents_Dec20_updated[[#This Row],[Start_Lng]]</f>
        <v>-104.98745</v>
      </c>
      <c r="D950">
        <f>US_Accidents_Dec20_updated[[#This Row],[Severity]]-1</f>
        <v>3</v>
      </c>
      <c r="E950">
        <f>HOUR(US_Accidents_Dec20_updated[[#This Row],[Start_Time]])</f>
        <v>5</v>
      </c>
      <c r="F950">
        <f>DAY(US_Accidents_Dec20_updated[[#This Row],[Start_Time]])</f>
        <v>31</v>
      </c>
      <c r="G950">
        <f>MONTH(US_Accidents_Dec20_updated[[#This Row],[Start_Time]])</f>
        <v>10</v>
      </c>
      <c r="H950" t="str">
        <f>US_Accidents_Dec20_updated[[#This Row],[Description]]</f>
        <v>Closed between Thornton Pky/Exit 220 and CO-128/120th Ave/Exit 223 - Road closed due to accident. Road marking work.</v>
      </c>
      <c r="I950" t="s">
        <v>50</v>
      </c>
      <c r="J950">
        <f>IF(US_Accidents_Dec20_updated[[#This Row],[Visibility(mi)]]&gt;30, 30, MROUND(US_Accidents_Dec20_updated[[#This Row],[Visibility(mi)]],5))</f>
        <v>10</v>
      </c>
      <c r="K950">
        <f>MROUND(US_Accidents_Dec20_updated[[#This Row],[Wind_Speed(mph)]],5)</f>
        <v>5</v>
      </c>
      <c r="L950">
        <f>IF(US_Accidents_Dec20_updated[[#This Row],[Precipitation(in)]]&gt;0.1, 0.1, US_Accidents_Dec20_updated[[#This Row],[Precipitation(in)]])</f>
        <v>0</v>
      </c>
    </row>
    <row r="951" spans="1:12" x14ac:dyDescent="0.25">
      <c r="A951" t="str">
        <f>US_Accidents_Dec20_updated[[#This Row],[ID]]</f>
        <v>A-3826580</v>
      </c>
      <c r="B951">
        <f>US_Accidents_Dec20_updated[[#This Row],[Start_Lat]]</f>
        <v>39.77178</v>
      </c>
      <c r="C951">
        <f>US_Accidents_Dec20_updated[[#This Row],[Start_Lng]]</f>
        <v>-104.81892000000001</v>
      </c>
      <c r="D951">
        <f>US_Accidents_Dec20_updated[[#This Row],[Severity]]-1</f>
        <v>2</v>
      </c>
      <c r="E951">
        <f>HOUR(US_Accidents_Dec20_updated[[#This Row],[Start_Time]])</f>
        <v>7</v>
      </c>
      <c r="F951">
        <f>DAY(US_Accidents_Dec20_updated[[#This Row],[Start_Time]])</f>
        <v>31</v>
      </c>
      <c r="G951">
        <f>MONTH(US_Accidents_Dec20_updated[[#This Row],[Start_Time]])</f>
        <v>10</v>
      </c>
      <c r="H951" t="str">
        <f>US_Accidents_Dec20_updated[[#This Row],[Description]]</f>
        <v>At I-225 - Accident.</v>
      </c>
      <c r="I951" t="s">
        <v>50</v>
      </c>
      <c r="J951">
        <f>IF(US_Accidents_Dec20_updated[[#This Row],[Visibility(mi)]]&gt;30, 30, MROUND(US_Accidents_Dec20_updated[[#This Row],[Visibility(mi)]],5))</f>
        <v>10</v>
      </c>
      <c r="K951">
        <f>MROUND(US_Accidents_Dec20_updated[[#This Row],[Wind_Speed(mph)]],5)</f>
        <v>10</v>
      </c>
      <c r="L951">
        <f>IF(US_Accidents_Dec20_updated[[#This Row],[Precipitation(in)]]&gt;0.1, 0.1, US_Accidents_Dec20_updated[[#This Row],[Precipitation(in)]])</f>
        <v>0</v>
      </c>
    </row>
    <row r="952" spans="1:12" x14ac:dyDescent="0.25">
      <c r="A952" t="str">
        <f>US_Accidents_Dec20_updated[[#This Row],[ID]]</f>
        <v>A-3826581</v>
      </c>
      <c r="B952">
        <f>US_Accidents_Dec20_updated[[#This Row],[Start_Lat]]</f>
        <v>39.885210000000001</v>
      </c>
      <c r="C952">
        <f>US_Accidents_Dec20_updated[[#This Row],[Start_Lng]]</f>
        <v>-104.98766000000001</v>
      </c>
      <c r="D952">
        <f>US_Accidents_Dec20_updated[[#This Row],[Severity]]-1</f>
        <v>2</v>
      </c>
      <c r="E952">
        <f>HOUR(US_Accidents_Dec20_updated[[#This Row],[Start_Time]])</f>
        <v>6</v>
      </c>
      <c r="F952">
        <f>DAY(US_Accidents_Dec20_updated[[#This Row],[Start_Time]])</f>
        <v>31</v>
      </c>
      <c r="G952">
        <f>MONTH(US_Accidents_Dec20_updated[[#This Row],[Start_Time]])</f>
        <v>10</v>
      </c>
      <c r="H952" t="str">
        <f>US_Accidents_Dec20_updated[[#This Row],[Description]]</f>
        <v>At 104th Ave/Exit 221 - Accident.</v>
      </c>
      <c r="I952" t="s">
        <v>50</v>
      </c>
      <c r="J952">
        <f>IF(US_Accidents_Dec20_updated[[#This Row],[Visibility(mi)]]&gt;30, 30, MROUND(US_Accidents_Dec20_updated[[#This Row],[Visibility(mi)]],5))</f>
        <v>10</v>
      </c>
      <c r="K952">
        <f>MROUND(US_Accidents_Dec20_updated[[#This Row],[Wind_Speed(mph)]],5)</f>
        <v>5</v>
      </c>
      <c r="L952">
        <f>IF(US_Accidents_Dec20_updated[[#This Row],[Precipitation(in)]]&gt;0.1, 0.1, US_Accidents_Dec20_updated[[#This Row],[Precipitation(in)]])</f>
        <v>0</v>
      </c>
    </row>
    <row r="953" spans="1:12" x14ac:dyDescent="0.25">
      <c r="A953" t="str">
        <f>US_Accidents_Dec20_updated[[#This Row],[ID]]</f>
        <v>A-3826582</v>
      </c>
      <c r="B953">
        <f>US_Accidents_Dec20_updated[[#This Row],[Start_Lat]]</f>
        <v>39.842089999999999</v>
      </c>
      <c r="C953">
        <f>US_Accidents_Dec20_updated[[#This Row],[Start_Lng]]</f>
        <v>-105.03964999999999</v>
      </c>
      <c r="D953">
        <f>US_Accidents_Dec20_updated[[#This Row],[Severity]]-1</f>
        <v>2</v>
      </c>
      <c r="E953">
        <f>HOUR(US_Accidents_Dec20_updated[[#This Row],[Start_Time]])</f>
        <v>7</v>
      </c>
      <c r="F953">
        <f>DAY(US_Accidents_Dec20_updated[[#This Row],[Start_Time]])</f>
        <v>31</v>
      </c>
      <c r="G953">
        <f>MONTH(US_Accidents_Dec20_updated[[#This Row],[Start_Time]])</f>
        <v>10</v>
      </c>
      <c r="H953" t="str">
        <f>US_Accidents_Dec20_updated[[#This Row],[Description]]</f>
        <v>At Federal Blvd - Accident.</v>
      </c>
      <c r="I953" t="s">
        <v>50</v>
      </c>
      <c r="J953">
        <f>IF(US_Accidents_Dec20_updated[[#This Row],[Visibility(mi)]]&gt;30, 30, MROUND(US_Accidents_Dec20_updated[[#This Row],[Visibility(mi)]],5))</f>
        <v>30</v>
      </c>
      <c r="K953">
        <f>MROUND(US_Accidents_Dec20_updated[[#This Row],[Wind_Speed(mph)]],5)</f>
        <v>0</v>
      </c>
      <c r="L953">
        <f>IF(US_Accidents_Dec20_updated[[#This Row],[Precipitation(in)]]&gt;0.1, 0.1, US_Accidents_Dec20_updated[[#This Row],[Precipitation(in)]])</f>
        <v>0</v>
      </c>
    </row>
    <row r="954" spans="1:12" x14ac:dyDescent="0.25">
      <c r="A954" t="str">
        <f>US_Accidents_Dec20_updated[[#This Row],[ID]]</f>
        <v>A-3826589</v>
      </c>
      <c r="B954">
        <f>US_Accidents_Dec20_updated[[#This Row],[Start_Lat]]</f>
        <v>39.563920000000003</v>
      </c>
      <c r="C954">
        <f>US_Accidents_Dec20_updated[[#This Row],[Start_Lng]]</f>
        <v>-104.87177</v>
      </c>
      <c r="D954">
        <f>US_Accidents_Dec20_updated[[#This Row],[Severity]]-1</f>
        <v>2</v>
      </c>
      <c r="E954">
        <f>HOUR(US_Accidents_Dec20_updated[[#This Row],[Start_Time]])</f>
        <v>9</v>
      </c>
      <c r="F954">
        <f>DAY(US_Accidents_Dec20_updated[[#This Row],[Start_Time]])</f>
        <v>31</v>
      </c>
      <c r="G954">
        <f>MONTH(US_Accidents_Dec20_updated[[#This Row],[Start_Time]])</f>
        <v>10</v>
      </c>
      <c r="H954" t="str">
        <f>US_Accidents_Dec20_updated[[#This Row],[Description]]</f>
        <v>At County Line Rd/Exit 195 - Accident.</v>
      </c>
      <c r="I954" t="s">
        <v>50</v>
      </c>
      <c r="J954">
        <f>IF(US_Accidents_Dec20_updated[[#This Row],[Visibility(mi)]]&gt;30, 30, MROUND(US_Accidents_Dec20_updated[[#This Row],[Visibility(mi)]],5))</f>
        <v>10</v>
      </c>
      <c r="K954">
        <f>MROUND(US_Accidents_Dec20_updated[[#This Row],[Wind_Speed(mph)]],5)</f>
        <v>5</v>
      </c>
      <c r="L954">
        <f>IF(US_Accidents_Dec20_updated[[#This Row],[Precipitation(in)]]&gt;0.1, 0.1, US_Accidents_Dec20_updated[[#This Row],[Precipitation(in)]])</f>
        <v>0</v>
      </c>
    </row>
    <row r="955" spans="1:12" x14ac:dyDescent="0.25">
      <c r="A955" t="str">
        <f>US_Accidents_Dec20_updated[[#This Row],[ID]]</f>
        <v>A-3826590</v>
      </c>
      <c r="B955">
        <f>US_Accidents_Dec20_updated[[#This Row],[Start_Lat]]</f>
        <v>39.827449999999999</v>
      </c>
      <c r="C955">
        <f>US_Accidents_Dec20_updated[[#This Row],[Start_Lng]]</f>
        <v>-104.98744000000001</v>
      </c>
      <c r="D955">
        <f>US_Accidents_Dec20_updated[[#This Row],[Severity]]-1</f>
        <v>2</v>
      </c>
      <c r="E955">
        <f>HOUR(US_Accidents_Dec20_updated[[#This Row],[Start_Time]])</f>
        <v>8</v>
      </c>
      <c r="F955">
        <f>DAY(US_Accidents_Dec20_updated[[#This Row],[Start_Time]])</f>
        <v>31</v>
      </c>
      <c r="G955">
        <f>MONTH(US_Accidents_Dec20_updated[[#This Row],[Start_Time]])</f>
        <v>10</v>
      </c>
      <c r="H955" t="str">
        <f>US_Accidents_Dec20_updated[[#This Row],[Description]]</f>
        <v>At Broadway - Accident.</v>
      </c>
      <c r="I955" t="s">
        <v>50</v>
      </c>
      <c r="J955">
        <f>IF(US_Accidents_Dec20_updated[[#This Row],[Visibility(mi)]]&gt;30, 30, MROUND(US_Accidents_Dec20_updated[[#This Row],[Visibility(mi)]],5))</f>
        <v>30</v>
      </c>
      <c r="K955">
        <f>MROUND(US_Accidents_Dec20_updated[[#This Row],[Wind_Speed(mph)]],5)</f>
        <v>5</v>
      </c>
      <c r="L955">
        <f>IF(US_Accidents_Dec20_updated[[#This Row],[Precipitation(in)]]&gt;0.1, 0.1, US_Accidents_Dec20_updated[[#This Row],[Precipitation(in)]])</f>
        <v>0</v>
      </c>
    </row>
    <row r="956" spans="1:12" x14ac:dyDescent="0.25">
      <c r="A956" t="str">
        <f>US_Accidents_Dec20_updated[[#This Row],[ID]]</f>
        <v>A-3826596</v>
      </c>
      <c r="B956">
        <f>US_Accidents_Dec20_updated[[#This Row],[Start_Lat]]</f>
        <v>39.633339999999997</v>
      </c>
      <c r="C956">
        <f>US_Accidents_Dec20_updated[[#This Row],[Start_Lng]]</f>
        <v>-104.90667999999999</v>
      </c>
      <c r="D956">
        <f>US_Accidents_Dec20_updated[[#This Row],[Severity]]-1</f>
        <v>2</v>
      </c>
      <c r="E956">
        <f>HOUR(US_Accidents_Dec20_updated[[#This Row],[Start_Time]])</f>
        <v>10</v>
      </c>
      <c r="F956">
        <f>DAY(US_Accidents_Dec20_updated[[#This Row],[Start_Time]])</f>
        <v>31</v>
      </c>
      <c r="G956">
        <f>MONTH(US_Accidents_Dec20_updated[[#This Row],[Start_Time]])</f>
        <v>10</v>
      </c>
      <c r="H956" t="str">
        <f>US_Accidents_Dec20_updated[[#This Row],[Description]]</f>
        <v>At I-225 - Accident.</v>
      </c>
      <c r="I956" t="s">
        <v>50</v>
      </c>
      <c r="J956">
        <f>IF(US_Accidents_Dec20_updated[[#This Row],[Visibility(mi)]]&gt;30, 30, MROUND(US_Accidents_Dec20_updated[[#This Row],[Visibility(mi)]],5))</f>
        <v>10</v>
      </c>
      <c r="K956">
        <f>MROUND(US_Accidents_Dec20_updated[[#This Row],[Wind_Speed(mph)]],5)</f>
        <v>10</v>
      </c>
      <c r="L956">
        <f>IF(US_Accidents_Dec20_updated[[#This Row],[Precipitation(in)]]&gt;0.1, 0.1, US_Accidents_Dec20_updated[[#This Row],[Precipitation(in)]])</f>
        <v>0</v>
      </c>
    </row>
    <row r="957" spans="1:12" x14ac:dyDescent="0.25">
      <c r="A957" t="str">
        <f>US_Accidents_Dec20_updated[[#This Row],[ID]]</f>
        <v>A-3826598</v>
      </c>
      <c r="B957">
        <f>US_Accidents_Dec20_updated[[#This Row],[Start_Lat]]</f>
        <v>39.883130000000001</v>
      </c>
      <c r="C957">
        <f>US_Accidents_Dec20_updated[[#This Row],[Start_Lng]]</f>
        <v>-105.47409</v>
      </c>
      <c r="D957">
        <f>US_Accidents_Dec20_updated[[#This Row],[Severity]]-1</f>
        <v>2</v>
      </c>
      <c r="E957">
        <f>HOUR(US_Accidents_Dec20_updated[[#This Row],[Start_Time]])</f>
        <v>14</v>
      </c>
      <c r="F957">
        <f>DAY(US_Accidents_Dec20_updated[[#This Row],[Start_Time]])</f>
        <v>31</v>
      </c>
      <c r="G957">
        <f>MONTH(US_Accidents_Dec20_updated[[#This Row],[Start_Time]])</f>
        <v>10</v>
      </c>
      <c r="H957" t="str">
        <f>US_Accidents_Dec20_updated[[#This Row],[Description]]</f>
        <v>At CO-46/Golden Gate Canyon Rd - Accident. Traffic problem.</v>
      </c>
      <c r="I957" t="s">
        <v>50</v>
      </c>
      <c r="J957">
        <f>IF(US_Accidents_Dec20_updated[[#This Row],[Visibility(mi)]]&gt;30, 30, MROUND(US_Accidents_Dec20_updated[[#This Row],[Visibility(mi)]],5))</f>
        <v>10</v>
      </c>
      <c r="K957">
        <f>MROUND(US_Accidents_Dec20_updated[[#This Row],[Wind_Speed(mph)]],5)</f>
        <v>10</v>
      </c>
      <c r="L957">
        <f>IF(US_Accidents_Dec20_updated[[#This Row],[Precipitation(in)]]&gt;0.1, 0.1, US_Accidents_Dec20_updated[[#This Row],[Precipitation(in)]])</f>
        <v>0</v>
      </c>
    </row>
    <row r="958" spans="1:12" x14ac:dyDescent="0.25">
      <c r="A958" t="str">
        <f>US_Accidents_Dec20_updated[[#This Row],[ID]]</f>
        <v>A-3826599</v>
      </c>
      <c r="B958">
        <f>US_Accidents_Dec20_updated[[#This Row],[Start_Lat]]</f>
        <v>39.883809999999997</v>
      </c>
      <c r="C958">
        <f>US_Accidents_Dec20_updated[[#This Row],[Start_Lng]]</f>
        <v>-105.47414000000001</v>
      </c>
      <c r="D958">
        <f>US_Accidents_Dec20_updated[[#This Row],[Severity]]-1</f>
        <v>3</v>
      </c>
      <c r="E958">
        <f>HOUR(US_Accidents_Dec20_updated[[#This Row],[Start_Time]])</f>
        <v>12</v>
      </c>
      <c r="F958">
        <f>DAY(US_Accidents_Dec20_updated[[#This Row],[Start_Time]])</f>
        <v>31</v>
      </c>
      <c r="G958">
        <f>MONTH(US_Accidents_Dec20_updated[[#This Row],[Start_Time]])</f>
        <v>10</v>
      </c>
      <c r="H958" t="str">
        <f>US_Accidents_Dec20_updated[[#This Row],[Description]]</f>
        <v>Closed at CO-72/Coal Creek Canyon Dr - Road closed due to accident. Road marking work. Traffic problem.</v>
      </c>
      <c r="I958" t="s">
        <v>50</v>
      </c>
      <c r="J958">
        <f>IF(US_Accidents_Dec20_updated[[#This Row],[Visibility(mi)]]&gt;30, 30, MROUND(US_Accidents_Dec20_updated[[#This Row],[Visibility(mi)]],5))</f>
        <v>10</v>
      </c>
      <c r="K958">
        <f>MROUND(US_Accidents_Dec20_updated[[#This Row],[Wind_Speed(mph)]],5)</f>
        <v>5</v>
      </c>
      <c r="L958">
        <f>IF(US_Accidents_Dec20_updated[[#This Row],[Precipitation(in)]]&gt;0.1, 0.1, US_Accidents_Dec20_updated[[#This Row],[Precipitation(in)]])</f>
        <v>0</v>
      </c>
    </row>
    <row r="959" spans="1:12" x14ac:dyDescent="0.25">
      <c r="A959" t="str">
        <f>US_Accidents_Dec20_updated[[#This Row],[ID]]</f>
        <v>A-3826602</v>
      </c>
      <c r="B959">
        <f>US_Accidents_Dec20_updated[[#This Row],[Start_Lat]]</f>
        <v>39.644060000000003</v>
      </c>
      <c r="C959">
        <f>US_Accidents_Dec20_updated[[#This Row],[Start_Lng]]</f>
        <v>-104.91306</v>
      </c>
      <c r="D959">
        <f>US_Accidents_Dec20_updated[[#This Row],[Severity]]-1</f>
        <v>2</v>
      </c>
      <c r="E959">
        <f>HOUR(US_Accidents_Dec20_updated[[#This Row],[Start_Time]])</f>
        <v>13</v>
      </c>
      <c r="F959">
        <f>DAY(US_Accidents_Dec20_updated[[#This Row],[Start_Time]])</f>
        <v>31</v>
      </c>
      <c r="G959">
        <f>MONTH(US_Accidents_Dec20_updated[[#This Row],[Start_Time]])</f>
        <v>10</v>
      </c>
      <c r="H959" t="str">
        <f>US_Accidents_Dec20_updated[[#This Row],[Description]]</f>
        <v>At US-285/Hampden Ave/Exit 201 - Accident.</v>
      </c>
      <c r="I959" t="s">
        <v>50</v>
      </c>
      <c r="J959">
        <f>IF(US_Accidents_Dec20_updated[[#This Row],[Visibility(mi)]]&gt;30, 30, MROUND(US_Accidents_Dec20_updated[[#This Row],[Visibility(mi)]],5))</f>
        <v>10</v>
      </c>
      <c r="K959">
        <f>MROUND(US_Accidents_Dec20_updated[[#This Row],[Wind_Speed(mph)]],5)</f>
        <v>5</v>
      </c>
      <c r="L959">
        <f>IF(US_Accidents_Dec20_updated[[#This Row],[Precipitation(in)]]&gt;0.1, 0.1, US_Accidents_Dec20_updated[[#This Row],[Precipitation(in)]])</f>
        <v>0</v>
      </c>
    </row>
    <row r="960" spans="1:12" x14ac:dyDescent="0.25">
      <c r="A960" t="str">
        <f>US_Accidents_Dec20_updated[[#This Row],[ID]]</f>
        <v>A-3826606</v>
      </c>
      <c r="B960">
        <f>US_Accidents_Dec20_updated[[#This Row],[Start_Lat]]</f>
        <v>39.536819999999999</v>
      </c>
      <c r="C960">
        <f>US_Accidents_Dec20_updated[[#This Row],[Start_Lng]]</f>
        <v>-104.86859</v>
      </c>
      <c r="D960">
        <f>US_Accidents_Dec20_updated[[#This Row],[Severity]]-1</f>
        <v>2</v>
      </c>
      <c r="E960">
        <f>HOUR(US_Accidents_Dec20_updated[[#This Row],[Start_Time]])</f>
        <v>15</v>
      </c>
      <c r="F960">
        <f>DAY(US_Accidents_Dec20_updated[[#This Row],[Start_Time]])</f>
        <v>31</v>
      </c>
      <c r="G960">
        <f>MONTH(US_Accidents_Dec20_updated[[#This Row],[Start_Time]])</f>
        <v>10</v>
      </c>
      <c r="H960" t="str">
        <f>US_Accidents_Dec20_updated[[#This Row],[Description]]</f>
        <v>At Lincoln Ave/Exit 193 - Accident.</v>
      </c>
      <c r="I960" t="s">
        <v>50</v>
      </c>
      <c r="J960">
        <f>IF(US_Accidents_Dec20_updated[[#This Row],[Visibility(mi)]]&gt;30, 30, MROUND(US_Accidents_Dec20_updated[[#This Row],[Visibility(mi)]],5))</f>
        <v>10</v>
      </c>
      <c r="K960">
        <f>MROUND(US_Accidents_Dec20_updated[[#This Row],[Wind_Speed(mph)]],5)</f>
        <v>5</v>
      </c>
      <c r="L960">
        <f>IF(US_Accidents_Dec20_updated[[#This Row],[Precipitation(in)]]&gt;0.1, 0.1, US_Accidents_Dec20_updated[[#This Row],[Precipitation(in)]])</f>
        <v>0</v>
      </c>
    </row>
    <row r="961" spans="1:12" x14ac:dyDescent="0.25">
      <c r="A961" t="str">
        <f>US_Accidents_Dec20_updated[[#This Row],[ID]]</f>
        <v>A-3826608</v>
      </c>
      <c r="B961">
        <f>US_Accidents_Dec20_updated[[#This Row],[Start_Lat]]</f>
        <v>39.88467</v>
      </c>
      <c r="C961">
        <f>US_Accidents_Dec20_updated[[#This Row],[Start_Lng]]</f>
        <v>-105.4742</v>
      </c>
      <c r="D961">
        <f>US_Accidents_Dec20_updated[[#This Row],[Severity]]-1</f>
        <v>1</v>
      </c>
      <c r="E961">
        <f>HOUR(US_Accidents_Dec20_updated[[#This Row],[Start_Time]])</f>
        <v>14</v>
      </c>
      <c r="F961">
        <f>DAY(US_Accidents_Dec20_updated[[#This Row],[Start_Time]])</f>
        <v>31</v>
      </c>
      <c r="G961">
        <f>MONTH(US_Accidents_Dec20_updated[[#This Row],[Start_Time]])</f>
        <v>10</v>
      </c>
      <c r="H961" t="str">
        <f>US_Accidents_Dec20_updated[[#This Row],[Description]]</f>
        <v>At Arvada - Accident.</v>
      </c>
      <c r="I961" t="s">
        <v>50</v>
      </c>
      <c r="J961">
        <f>IF(US_Accidents_Dec20_updated[[#This Row],[Visibility(mi)]]&gt;30, 30, MROUND(US_Accidents_Dec20_updated[[#This Row],[Visibility(mi)]],5))</f>
        <v>10</v>
      </c>
      <c r="K961">
        <f>MROUND(US_Accidents_Dec20_updated[[#This Row],[Wind_Speed(mph)]],5)</f>
        <v>10</v>
      </c>
      <c r="L961">
        <f>IF(US_Accidents_Dec20_updated[[#This Row],[Precipitation(in)]]&gt;0.1, 0.1, US_Accidents_Dec20_updated[[#This Row],[Precipitation(in)]])</f>
        <v>0</v>
      </c>
    </row>
    <row r="962" spans="1:12" x14ac:dyDescent="0.25">
      <c r="A962" t="str">
        <f>US_Accidents_Dec20_updated[[#This Row],[ID]]</f>
        <v>A-3826610</v>
      </c>
      <c r="B962">
        <f>US_Accidents_Dec20_updated[[#This Row],[Start_Lat]]</f>
        <v>39.88467</v>
      </c>
      <c r="C962">
        <f>US_Accidents_Dec20_updated[[#This Row],[Start_Lng]]</f>
        <v>-105.4742</v>
      </c>
      <c r="D962">
        <f>US_Accidents_Dec20_updated[[#This Row],[Severity]]-1</f>
        <v>1</v>
      </c>
      <c r="E962">
        <f>HOUR(US_Accidents_Dec20_updated[[#This Row],[Start_Time]])</f>
        <v>15</v>
      </c>
      <c r="F962">
        <f>DAY(US_Accidents_Dec20_updated[[#This Row],[Start_Time]])</f>
        <v>31</v>
      </c>
      <c r="G962">
        <f>MONTH(US_Accidents_Dec20_updated[[#This Row],[Start_Time]])</f>
        <v>10</v>
      </c>
      <c r="H962" t="str">
        <f>US_Accidents_Dec20_updated[[#This Row],[Description]]</f>
        <v>At CO-46/Golden Gate Canyon Rd - Accident. Traffic problem.</v>
      </c>
      <c r="I962" t="s">
        <v>50</v>
      </c>
      <c r="J962">
        <f>IF(US_Accidents_Dec20_updated[[#This Row],[Visibility(mi)]]&gt;30, 30, MROUND(US_Accidents_Dec20_updated[[#This Row],[Visibility(mi)]],5))</f>
        <v>10</v>
      </c>
      <c r="K962">
        <f>MROUND(US_Accidents_Dec20_updated[[#This Row],[Wind_Speed(mph)]],5)</f>
        <v>10</v>
      </c>
      <c r="L962">
        <f>IF(US_Accidents_Dec20_updated[[#This Row],[Precipitation(in)]]&gt;0.1, 0.1, US_Accidents_Dec20_updated[[#This Row],[Precipitation(in)]])</f>
        <v>0</v>
      </c>
    </row>
    <row r="963" spans="1:12" x14ac:dyDescent="0.25">
      <c r="A963" t="str">
        <f>US_Accidents_Dec20_updated[[#This Row],[ID]]</f>
        <v>A-3826614</v>
      </c>
      <c r="B963">
        <f>US_Accidents_Dec20_updated[[#This Row],[Start_Lat]]</f>
        <v>39.284529999999997</v>
      </c>
      <c r="C963">
        <f>US_Accidents_Dec20_updated[[#This Row],[Start_Lng]]</f>
        <v>-104.89633000000001</v>
      </c>
      <c r="D963">
        <f>US_Accidents_Dec20_updated[[#This Row],[Severity]]-1</f>
        <v>2</v>
      </c>
      <c r="E963">
        <f>HOUR(US_Accidents_Dec20_updated[[#This Row],[Start_Time]])</f>
        <v>15</v>
      </c>
      <c r="F963">
        <f>DAY(US_Accidents_Dec20_updated[[#This Row],[Start_Time]])</f>
        <v>31</v>
      </c>
      <c r="G963">
        <f>MONTH(US_Accidents_Dec20_updated[[#This Row],[Start_Time]])</f>
        <v>10</v>
      </c>
      <c r="H963" t="str">
        <f>US_Accidents_Dec20_updated[[#This Row],[Description]]</f>
        <v>At Wilcox St/Plum Crk Pky/Exit 181 - Accident.</v>
      </c>
      <c r="I963" t="s">
        <v>50</v>
      </c>
      <c r="J963">
        <f>IF(US_Accidents_Dec20_updated[[#This Row],[Visibility(mi)]]&gt;30, 30, MROUND(US_Accidents_Dec20_updated[[#This Row],[Visibility(mi)]],5))</f>
        <v>10</v>
      </c>
      <c r="K963">
        <f>MROUND(US_Accidents_Dec20_updated[[#This Row],[Wind_Speed(mph)]],5)</f>
        <v>5</v>
      </c>
      <c r="L963">
        <f>IF(US_Accidents_Dec20_updated[[#This Row],[Precipitation(in)]]&gt;0.1, 0.1, US_Accidents_Dec20_updated[[#This Row],[Precipitation(in)]])</f>
        <v>0</v>
      </c>
    </row>
    <row r="964" spans="1:12" x14ac:dyDescent="0.25">
      <c r="A964" t="str">
        <f>US_Accidents_Dec20_updated[[#This Row],[ID]]</f>
        <v>A-3826615</v>
      </c>
      <c r="B964">
        <f>US_Accidents_Dec20_updated[[#This Row],[Start_Lat]]</f>
        <v>40.166980000000002</v>
      </c>
      <c r="C964">
        <f>US_Accidents_Dec20_updated[[#This Row],[Start_Lng]]</f>
        <v>-104.40558</v>
      </c>
      <c r="D964">
        <f>US_Accidents_Dec20_updated[[#This Row],[Severity]]-1</f>
        <v>3</v>
      </c>
      <c r="E964">
        <f>HOUR(US_Accidents_Dec20_updated[[#This Row],[Start_Time]])</f>
        <v>15</v>
      </c>
      <c r="F964">
        <f>DAY(US_Accidents_Dec20_updated[[#This Row],[Start_Time]])</f>
        <v>31</v>
      </c>
      <c r="G964">
        <f>MONTH(US_Accidents_Dec20_updated[[#This Row],[Start_Time]])</f>
        <v>10</v>
      </c>
      <c r="H964" t="str">
        <f>US_Accidents_Dec20_updated[[#This Row],[Description]]</f>
        <v>At CR-73/Exit 48 - Accident.</v>
      </c>
      <c r="I964" t="s">
        <v>50</v>
      </c>
      <c r="J964">
        <f>IF(US_Accidents_Dec20_updated[[#This Row],[Visibility(mi)]]&gt;30, 30, MROUND(US_Accidents_Dec20_updated[[#This Row],[Visibility(mi)]],5))</f>
        <v>10</v>
      </c>
      <c r="K964">
        <f>MROUND(US_Accidents_Dec20_updated[[#This Row],[Wind_Speed(mph)]],5)</f>
        <v>0</v>
      </c>
      <c r="L964">
        <f>IF(US_Accidents_Dec20_updated[[#This Row],[Precipitation(in)]]&gt;0.1, 0.1, US_Accidents_Dec20_updated[[#This Row],[Precipitation(in)]])</f>
        <v>0</v>
      </c>
    </row>
    <row r="965" spans="1:12" x14ac:dyDescent="0.25">
      <c r="A965" t="str">
        <f>US_Accidents_Dec20_updated[[#This Row],[ID]]</f>
        <v>A-3826617</v>
      </c>
      <c r="B965">
        <f>US_Accidents_Dec20_updated[[#This Row],[Start_Lat]]</f>
        <v>40.166980000000002</v>
      </c>
      <c r="C965">
        <f>US_Accidents_Dec20_updated[[#This Row],[Start_Lng]]</f>
        <v>-104.40558</v>
      </c>
      <c r="D965">
        <f>US_Accidents_Dec20_updated[[#This Row],[Severity]]-1</f>
        <v>2</v>
      </c>
      <c r="E965">
        <f>HOUR(US_Accidents_Dec20_updated[[#This Row],[Start_Time]])</f>
        <v>15</v>
      </c>
      <c r="F965">
        <f>DAY(US_Accidents_Dec20_updated[[#This Row],[Start_Time]])</f>
        <v>31</v>
      </c>
      <c r="G965">
        <f>MONTH(US_Accidents_Dec20_updated[[#This Row],[Start_Time]])</f>
        <v>10</v>
      </c>
      <c r="H965" t="str">
        <f>US_Accidents_Dec20_updated[[#This Row],[Description]]</f>
        <v>At CR-73/Exit 48 - Accident.</v>
      </c>
      <c r="I965" t="s">
        <v>50</v>
      </c>
      <c r="J965">
        <f>IF(US_Accidents_Dec20_updated[[#This Row],[Visibility(mi)]]&gt;30, 30, MROUND(US_Accidents_Dec20_updated[[#This Row],[Visibility(mi)]],5))</f>
        <v>10</v>
      </c>
      <c r="K965">
        <f>MROUND(US_Accidents_Dec20_updated[[#This Row],[Wind_Speed(mph)]],5)</f>
        <v>0</v>
      </c>
      <c r="L965">
        <f>IF(US_Accidents_Dec20_updated[[#This Row],[Precipitation(in)]]&gt;0.1, 0.1, US_Accidents_Dec20_updated[[#This Row],[Precipitation(in)]])</f>
        <v>0</v>
      </c>
    </row>
    <row r="966" spans="1:12" x14ac:dyDescent="0.25">
      <c r="A966" t="str">
        <f>US_Accidents_Dec20_updated[[#This Row],[ID]]</f>
        <v>A-3826618</v>
      </c>
      <c r="B966">
        <f>US_Accidents_Dec20_updated[[#This Row],[Start_Lat]]</f>
        <v>39.783639999999998</v>
      </c>
      <c r="C966">
        <f>US_Accidents_Dec20_updated[[#This Row],[Start_Lng]]</f>
        <v>-105.00322</v>
      </c>
      <c r="D966">
        <f>US_Accidents_Dec20_updated[[#This Row],[Severity]]-1</f>
        <v>2</v>
      </c>
      <c r="E966">
        <f>HOUR(US_Accidents_Dec20_updated[[#This Row],[Start_Time]])</f>
        <v>15</v>
      </c>
      <c r="F966">
        <f>DAY(US_Accidents_Dec20_updated[[#This Row],[Start_Time]])</f>
        <v>31</v>
      </c>
      <c r="G966">
        <f>MONTH(US_Accidents_Dec20_updated[[#This Row],[Start_Time]])</f>
        <v>10</v>
      </c>
      <c r="H966" t="str">
        <f>US_Accidents_Dec20_updated[[#This Row],[Description]]</f>
        <v>At Pecos St/Exit 273 - Accident.</v>
      </c>
      <c r="I966" t="s">
        <v>50</v>
      </c>
      <c r="J966">
        <f>IF(US_Accidents_Dec20_updated[[#This Row],[Visibility(mi)]]&gt;30, 30, MROUND(US_Accidents_Dec20_updated[[#This Row],[Visibility(mi)]],5))</f>
        <v>10</v>
      </c>
      <c r="K966">
        <f>MROUND(US_Accidents_Dec20_updated[[#This Row],[Wind_Speed(mph)]],5)</f>
        <v>0</v>
      </c>
      <c r="L966">
        <f>IF(US_Accidents_Dec20_updated[[#This Row],[Precipitation(in)]]&gt;0.1, 0.1, US_Accidents_Dec20_updated[[#This Row],[Precipitation(in)]])</f>
        <v>0</v>
      </c>
    </row>
    <row r="967" spans="1:12" x14ac:dyDescent="0.25">
      <c r="A967" t="str">
        <f>US_Accidents_Dec20_updated[[#This Row],[ID]]</f>
        <v>A-3826620</v>
      </c>
      <c r="B967">
        <f>US_Accidents_Dec20_updated[[#This Row],[Start_Lat]]</f>
        <v>39.783250000000002</v>
      </c>
      <c r="C967">
        <f>US_Accidents_Dec20_updated[[#This Row],[Start_Lng]]</f>
        <v>-105.00072</v>
      </c>
      <c r="D967">
        <f>US_Accidents_Dec20_updated[[#This Row],[Severity]]-1</f>
        <v>2</v>
      </c>
      <c r="E967">
        <f>HOUR(US_Accidents_Dec20_updated[[#This Row],[Start_Time]])</f>
        <v>15</v>
      </c>
      <c r="F967">
        <f>DAY(US_Accidents_Dec20_updated[[#This Row],[Start_Time]])</f>
        <v>31</v>
      </c>
      <c r="G967">
        <f>MONTH(US_Accidents_Dec20_updated[[#This Row],[Start_Time]])</f>
        <v>10</v>
      </c>
      <c r="H967" t="str">
        <f>US_Accidents_Dec20_updated[[#This Row],[Description]]</f>
        <v>At Pecos St/Exit 273 - Accident. Left lane blocked.</v>
      </c>
      <c r="I967" t="s">
        <v>50</v>
      </c>
      <c r="J967">
        <f>IF(US_Accidents_Dec20_updated[[#This Row],[Visibility(mi)]]&gt;30, 30, MROUND(US_Accidents_Dec20_updated[[#This Row],[Visibility(mi)]],5))</f>
        <v>10</v>
      </c>
      <c r="K967">
        <f>MROUND(US_Accidents_Dec20_updated[[#This Row],[Wind_Speed(mph)]],5)</f>
        <v>0</v>
      </c>
      <c r="L967">
        <f>IF(US_Accidents_Dec20_updated[[#This Row],[Precipitation(in)]]&gt;0.1, 0.1, US_Accidents_Dec20_updated[[#This Row],[Precipitation(in)]])</f>
        <v>0</v>
      </c>
    </row>
    <row r="968" spans="1:12" x14ac:dyDescent="0.25">
      <c r="A968" t="str">
        <f>US_Accidents_Dec20_updated[[#This Row],[ID]]</f>
        <v>A-3826623</v>
      </c>
      <c r="B968">
        <f>US_Accidents_Dec20_updated[[#This Row],[Start_Lat]]</f>
        <v>40.166849999999997</v>
      </c>
      <c r="C968">
        <f>US_Accidents_Dec20_updated[[#This Row],[Start_Lng]]</f>
        <v>-104.40893</v>
      </c>
      <c r="D968">
        <f>US_Accidents_Dec20_updated[[#This Row],[Severity]]-1</f>
        <v>2</v>
      </c>
      <c r="E968">
        <f>HOUR(US_Accidents_Dec20_updated[[#This Row],[Start_Time]])</f>
        <v>17</v>
      </c>
      <c r="F968">
        <f>DAY(US_Accidents_Dec20_updated[[#This Row],[Start_Time]])</f>
        <v>31</v>
      </c>
      <c r="G968">
        <f>MONTH(US_Accidents_Dec20_updated[[#This Row],[Start_Time]])</f>
        <v>10</v>
      </c>
      <c r="H968" t="str">
        <f>US_Accidents_Dec20_updated[[#This Row],[Description]]</f>
        <v>At CR-73/Exit 48 - Accident. Left lane blocked.</v>
      </c>
      <c r="I968" t="s">
        <v>50</v>
      </c>
      <c r="J968">
        <f>IF(US_Accidents_Dec20_updated[[#This Row],[Visibility(mi)]]&gt;30, 30, MROUND(US_Accidents_Dec20_updated[[#This Row],[Visibility(mi)]],5))</f>
        <v>10</v>
      </c>
      <c r="K968">
        <f>MROUND(US_Accidents_Dec20_updated[[#This Row],[Wind_Speed(mph)]],5)</f>
        <v>5</v>
      </c>
      <c r="L968">
        <f>IF(US_Accidents_Dec20_updated[[#This Row],[Precipitation(in)]]&gt;0.1, 0.1, US_Accidents_Dec20_updated[[#This Row],[Precipitation(in)]])</f>
        <v>0</v>
      </c>
    </row>
    <row r="969" spans="1:12" x14ac:dyDescent="0.25">
      <c r="A969" t="str">
        <f>US_Accidents_Dec20_updated[[#This Row],[ID]]</f>
        <v>A-3826625</v>
      </c>
      <c r="B969">
        <f>US_Accidents_Dec20_updated[[#This Row],[Start_Lat]]</f>
        <v>39.276389999999999</v>
      </c>
      <c r="C969">
        <f>US_Accidents_Dec20_updated[[#This Row],[Start_Lng]]</f>
        <v>-104.89754000000001</v>
      </c>
      <c r="D969">
        <f>US_Accidents_Dec20_updated[[#This Row],[Severity]]-1</f>
        <v>2</v>
      </c>
      <c r="E969">
        <f>HOUR(US_Accidents_Dec20_updated[[#This Row],[Start_Time]])</f>
        <v>15</v>
      </c>
      <c r="F969">
        <f>DAY(US_Accidents_Dec20_updated[[#This Row],[Start_Time]])</f>
        <v>31</v>
      </c>
      <c r="G969">
        <f>MONTH(US_Accidents_Dec20_updated[[#This Row],[Start_Time]])</f>
        <v>10</v>
      </c>
      <c r="H969" t="str">
        <f>US_Accidents_Dec20_updated[[#This Row],[Description]]</f>
        <v>At Wilcox St/Plum Crk Pky/Exit 181 - Accident. Left lane blocked.</v>
      </c>
      <c r="I969" t="s">
        <v>50</v>
      </c>
      <c r="J969">
        <f>IF(US_Accidents_Dec20_updated[[#This Row],[Visibility(mi)]]&gt;30, 30, MROUND(US_Accidents_Dec20_updated[[#This Row],[Visibility(mi)]],5))</f>
        <v>10</v>
      </c>
      <c r="K969">
        <f>MROUND(US_Accidents_Dec20_updated[[#This Row],[Wind_Speed(mph)]],5)</f>
        <v>5</v>
      </c>
      <c r="L969">
        <f>IF(US_Accidents_Dec20_updated[[#This Row],[Precipitation(in)]]&gt;0.1, 0.1, US_Accidents_Dec20_updated[[#This Row],[Precipitation(in)]])</f>
        <v>0</v>
      </c>
    </row>
    <row r="970" spans="1:12" x14ac:dyDescent="0.25">
      <c r="A970" t="str">
        <f>US_Accidents_Dec20_updated[[#This Row],[ID]]</f>
        <v>A-3826626</v>
      </c>
      <c r="B970">
        <f>US_Accidents_Dec20_updated[[#This Row],[Start_Lat]]</f>
        <v>39.276389999999999</v>
      </c>
      <c r="C970">
        <f>US_Accidents_Dec20_updated[[#This Row],[Start_Lng]]</f>
        <v>-104.89754000000001</v>
      </c>
      <c r="D970">
        <f>US_Accidents_Dec20_updated[[#This Row],[Severity]]-1</f>
        <v>1</v>
      </c>
      <c r="E970">
        <f>HOUR(US_Accidents_Dec20_updated[[#This Row],[Start_Time]])</f>
        <v>15</v>
      </c>
      <c r="F970">
        <f>DAY(US_Accidents_Dec20_updated[[#This Row],[Start_Time]])</f>
        <v>31</v>
      </c>
      <c r="G970">
        <f>MONTH(US_Accidents_Dec20_updated[[#This Row],[Start_Time]])</f>
        <v>10</v>
      </c>
      <c r="H970" t="str">
        <f>US_Accidents_Dec20_updated[[#This Row],[Description]]</f>
        <v>At Wilcox St/Plum Crk Pky/Exit 181 - Accident. Left lane blocked.</v>
      </c>
      <c r="I970" t="s">
        <v>50</v>
      </c>
      <c r="J970">
        <f>IF(US_Accidents_Dec20_updated[[#This Row],[Visibility(mi)]]&gt;30, 30, MROUND(US_Accidents_Dec20_updated[[#This Row],[Visibility(mi)]],5))</f>
        <v>10</v>
      </c>
      <c r="K970">
        <f>MROUND(US_Accidents_Dec20_updated[[#This Row],[Wind_Speed(mph)]],5)</f>
        <v>5</v>
      </c>
      <c r="L970">
        <f>IF(US_Accidents_Dec20_updated[[#This Row],[Precipitation(in)]]&gt;0.1, 0.1, US_Accidents_Dec20_updated[[#This Row],[Precipitation(in)]])</f>
        <v>0</v>
      </c>
    </row>
    <row r="971" spans="1:12" x14ac:dyDescent="0.25">
      <c r="A971" t="str">
        <f>US_Accidents_Dec20_updated[[#This Row],[ID]]</f>
        <v>A-3826627</v>
      </c>
      <c r="B971">
        <f>US_Accidents_Dec20_updated[[#This Row],[Start_Lat]]</f>
        <v>39.783250000000002</v>
      </c>
      <c r="C971">
        <f>US_Accidents_Dec20_updated[[#This Row],[Start_Lng]]</f>
        <v>-105.00072</v>
      </c>
      <c r="D971">
        <f>US_Accidents_Dec20_updated[[#This Row],[Severity]]-1</f>
        <v>1</v>
      </c>
      <c r="E971">
        <f>HOUR(US_Accidents_Dec20_updated[[#This Row],[Start_Time]])</f>
        <v>16</v>
      </c>
      <c r="F971">
        <f>DAY(US_Accidents_Dec20_updated[[#This Row],[Start_Time]])</f>
        <v>31</v>
      </c>
      <c r="G971">
        <f>MONTH(US_Accidents_Dec20_updated[[#This Row],[Start_Time]])</f>
        <v>10</v>
      </c>
      <c r="H971" t="str">
        <f>US_Accidents_Dec20_updated[[#This Row],[Description]]</f>
        <v>At Pecos St/Exit 273 - Accident. Left lane blocked.</v>
      </c>
      <c r="I971" t="s">
        <v>50</v>
      </c>
      <c r="J971">
        <f>IF(US_Accidents_Dec20_updated[[#This Row],[Visibility(mi)]]&gt;30, 30, MROUND(US_Accidents_Dec20_updated[[#This Row],[Visibility(mi)]],5))</f>
        <v>10</v>
      </c>
      <c r="K971">
        <f>MROUND(US_Accidents_Dec20_updated[[#This Row],[Wind_Speed(mph)]],5)</f>
        <v>10</v>
      </c>
      <c r="L971">
        <f>IF(US_Accidents_Dec20_updated[[#This Row],[Precipitation(in)]]&gt;0.1, 0.1, US_Accidents_Dec20_updated[[#This Row],[Precipitation(in)]])</f>
        <v>0</v>
      </c>
    </row>
    <row r="972" spans="1:12" x14ac:dyDescent="0.25">
      <c r="A972" t="str">
        <f>US_Accidents_Dec20_updated[[#This Row],[ID]]</f>
        <v>A-3826635</v>
      </c>
      <c r="B972">
        <f>US_Accidents_Dec20_updated[[#This Row],[Start_Lat]]</f>
        <v>40.166849999999997</v>
      </c>
      <c r="C972">
        <f>US_Accidents_Dec20_updated[[#This Row],[Start_Lng]]</f>
        <v>-104.40893</v>
      </c>
      <c r="D972">
        <f>US_Accidents_Dec20_updated[[#This Row],[Severity]]-1</f>
        <v>1</v>
      </c>
      <c r="E972">
        <f>HOUR(US_Accidents_Dec20_updated[[#This Row],[Start_Time]])</f>
        <v>17</v>
      </c>
      <c r="F972">
        <f>DAY(US_Accidents_Dec20_updated[[#This Row],[Start_Time]])</f>
        <v>31</v>
      </c>
      <c r="G972">
        <f>MONTH(US_Accidents_Dec20_updated[[#This Row],[Start_Time]])</f>
        <v>10</v>
      </c>
      <c r="H972" t="str">
        <f>US_Accidents_Dec20_updated[[#This Row],[Description]]</f>
        <v>At CR-73/Exit 48 - Accident. Left lane blocked.</v>
      </c>
      <c r="I972" t="s">
        <v>50</v>
      </c>
      <c r="J972">
        <f>IF(US_Accidents_Dec20_updated[[#This Row],[Visibility(mi)]]&gt;30, 30, MROUND(US_Accidents_Dec20_updated[[#This Row],[Visibility(mi)]],5))</f>
        <v>10</v>
      </c>
      <c r="K972">
        <f>MROUND(US_Accidents_Dec20_updated[[#This Row],[Wind_Speed(mph)]],5)</f>
        <v>0</v>
      </c>
      <c r="L972">
        <f>IF(US_Accidents_Dec20_updated[[#This Row],[Precipitation(in)]]&gt;0.1, 0.1, US_Accidents_Dec20_updated[[#This Row],[Precipitation(in)]])</f>
        <v>0</v>
      </c>
    </row>
    <row r="973" spans="1:12" x14ac:dyDescent="0.25">
      <c r="A973" t="str">
        <f>US_Accidents_Dec20_updated[[#This Row],[ID]]</f>
        <v>A-3826638</v>
      </c>
      <c r="B973">
        <f>US_Accidents_Dec20_updated[[#This Row],[Start_Lat]]</f>
        <v>39.882770000000001</v>
      </c>
      <c r="C973">
        <f>US_Accidents_Dec20_updated[[#This Row],[Start_Lng]]</f>
        <v>-104.98746</v>
      </c>
      <c r="D973">
        <f>US_Accidents_Dec20_updated[[#This Row],[Severity]]-1</f>
        <v>2</v>
      </c>
      <c r="E973">
        <f>HOUR(US_Accidents_Dec20_updated[[#This Row],[Start_Time]])</f>
        <v>17</v>
      </c>
      <c r="F973">
        <f>DAY(US_Accidents_Dec20_updated[[#This Row],[Start_Time]])</f>
        <v>31</v>
      </c>
      <c r="G973">
        <f>MONTH(US_Accidents_Dec20_updated[[#This Row],[Start_Time]])</f>
        <v>10</v>
      </c>
      <c r="H973" t="str">
        <f>US_Accidents_Dec20_updated[[#This Row],[Description]]</f>
        <v>At 104th Ave/Exit 221 - Accident.</v>
      </c>
      <c r="I973" t="s">
        <v>50</v>
      </c>
      <c r="J973">
        <f>IF(US_Accidents_Dec20_updated[[#This Row],[Visibility(mi)]]&gt;30, 30, MROUND(US_Accidents_Dec20_updated[[#This Row],[Visibility(mi)]],5))</f>
        <v>10</v>
      </c>
      <c r="K973">
        <f>MROUND(US_Accidents_Dec20_updated[[#This Row],[Wind_Speed(mph)]],5)</f>
        <v>15</v>
      </c>
      <c r="L973">
        <f>IF(US_Accidents_Dec20_updated[[#This Row],[Precipitation(in)]]&gt;0.1, 0.1, US_Accidents_Dec20_updated[[#This Row],[Precipitation(in)]])</f>
        <v>0</v>
      </c>
    </row>
    <row r="974" spans="1:12" x14ac:dyDescent="0.25">
      <c r="A974" t="str">
        <f>US_Accidents_Dec20_updated[[#This Row],[ID]]</f>
        <v>A-3826640</v>
      </c>
      <c r="B974">
        <f>US_Accidents_Dec20_updated[[#This Row],[Start_Lat]]</f>
        <v>39.653660000000002</v>
      </c>
      <c r="C974">
        <f>US_Accidents_Dec20_updated[[#This Row],[Start_Lng]]</f>
        <v>-104.91806</v>
      </c>
      <c r="D974">
        <f>US_Accidents_Dec20_updated[[#This Row],[Severity]]-1</f>
        <v>3</v>
      </c>
      <c r="E974">
        <f>HOUR(US_Accidents_Dec20_updated[[#This Row],[Start_Time]])</f>
        <v>22</v>
      </c>
      <c r="F974">
        <f>DAY(US_Accidents_Dec20_updated[[#This Row],[Start_Time]])</f>
        <v>31</v>
      </c>
      <c r="G974">
        <f>MONTH(US_Accidents_Dec20_updated[[#This Row],[Start_Time]])</f>
        <v>10</v>
      </c>
      <c r="H974" t="str">
        <f>US_Accidents_Dec20_updated[[#This Row],[Description]]</f>
        <v>Ramp closed to US-285/Hampden Ave/Exit 201 - Road closed due to accident.</v>
      </c>
      <c r="I974" t="s">
        <v>50</v>
      </c>
      <c r="J974">
        <f>IF(US_Accidents_Dec20_updated[[#This Row],[Visibility(mi)]]&gt;30, 30, MROUND(US_Accidents_Dec20_updated[[#This Row],[Visibility(mi)]],5))</f>
        <v>10</v>
      </c>
      <c r="K974">
        <f>MROUND(US_Accidents_Dec20_updated[[#This Row],[Wind_Speed(mph)]],5)</f>
        <v>5</v>
      </c>
      <c r="L974">
        <f>IF(US_Accidents_Dec20_updated[[#This Row],[Precipitation(in)]]&gt;0.1, 0.1, US_Accidents_Dec20_updated[[#This Row],[Precipitation(in)]])</f>
        <v>0</v>
      </c>
    </row>
    <row r="975" spans="1:12" x14ac:dyDescent="0.25">
      <c r="A975" t="str">
        <f>US_Accidents_Dec20_updated[[#This Row],[ID]]</f>
        <v>A-3826641</v>
      </c>
      <c r="B975">
        <f>US_Accidents_Dec20_updated[[#This Row],[Start_Lat]]</f>
        <v>39.653219999999997</v>
      </c>
      <c r="C975">
        <f>US_Accidents_Dec20_updated[[#This Row],[Start_Lng]]</f>
        <v>-104.91692</v>
      </c>
      <c r="D975">
        <f>US_Accidents_Dec20_updated[[#This Row],[Severity]]-1</f>
        <v>3</v>
      </c>
      <c r="E975">
        <f>HOUR(US_Accidents_Dec20_updated[[#This Row],[Start_Time]])</f>
        <v>22</v>
      </c>
      <c r="F975">
        <f>DAY(US_Accidents_Dec20_updated[[#This Row],[Start_Time]])</f>
        <v>31</v>
      </c>
      <c r="G975">
        <f>MONTH(US_Accidents_Dec20_updated[[#This Row],[Start_Time]])</f>
        <v>10</v>
      </c>
      <c r="H975" t="str">
        <f>US_Accidents_Dec20_updated[[#This Row],[Description]]</f>
        <v>Ramp closed to I-25 Northbound - Road closed due to accident.</v>
      </c>
      <c r="I975" t="s">
        <v>50</v>
      </c>
      <c r="J975">
        <f>IF(US_Accidents_Dec20_updated[[#This Row],[Visibility(mi)]]&gt;30, 30, MROUND(US_Accidents_Dec20_updated[[#This Row],[Visibility(mi)]],5))</f>
        <v>10</v>
      </c>
      <c r="K975">
        <f>MROUND(US_Accidents_Dec20_updated[[#This Row],[Wind_Speed(mph)]],5)</f>
        <v>5</v>
      </c>
      <c r="L975">
        <f>IF(US_Accidents_Dec20_updated[[#This Row],[Precipitation(in)]]&gt;0.1, 0.1, US_Accidents_Dec20_updated[[#This Row],[Precipitation(in)]])</f>
        <v>0</v>
      </c>
    </row>
    <row r="976" spans="1:12" x14ac:dyDescent="0.25">
      <c r="A976" t="str">
        <f>US_Accidents_Dec20_updated[[#This Row],[ID]]</f>
        <v>A-3828065</v>
      </c>
      <c r="B976">
        <f>US_Accidents_Dec20_updated[[#This Row],[Start_Lat]]</f>
        <v>39.430030000000002</v>
      </c>
      <c r="C976">
        <f>US_Accidents_Dec20_updated[[#This Row],[Start_Lng]]</f>
        <v>-104.87907</v>
      </c>
      <c r="D976">
        <f>US_Accidents_Dec20_updated[[#This Row],[Severity]]-1</f>
        <v>2</v>
      </c>
      <c r="E976">
        <f>HOUR(US_Accidents_Dec20_updated[[#This Row],[Start_Time]])</f>
        <v>7</v>
      </c>
      <c r="F976">
        <f>DAY(US_Accidents_Dec20_updated[[#This Row],[Start_Time]])</f>
        <v>1</v>
      </c>
      <c r="G976">
        <f>MONTH(US_Accidents_Dec20_updated[[#This Row],[Start_Time]])</f>
        <v>11</v>
      </c>
      <c r="H976" t="str">
        <f>US_Accidents_Dec20_updated[[#This Row],[Description]]</f>
        <v>At Happy Canyon Rd/Exit 187 - Accident.</v>
      </c>
      <c r="I976" t="s">
        <v>50</v>
      </c>
      <c r="J976">
        <f>IF(US_Accidents_Dec20_updated[[#This Row],[Visibility(mi)]]&gt;30, 30, MROUND(US_Accidents_Dec20_updated[[#This Row],[Visibility(mi)]],5))</f>
        <v>10</v>
      </c>
      <c r="K976">
        <f>MROUND(US_Accidents_Dec20_updated[[#This Row],[Wind_Speed(mph)]],5)</f>
        <v>5</v>
      </c>
      <c r="L976">
        <f>IF(US_Accidents_Dec20_updated[[#This Row],[Precipitation(in)]]&gt;0.1, 0.1, US_Accidents_Dec20_updated[[#This Row],[Precipitation(in)]])</f>
        <v>0</v>
      </c>
    </row>
    <row r="977" spans="1:12" x14ac:dyDescent="0.25">
      <c r="A977" t="str">
        <f>US_Accidents_Dec20_updated[[#This Row],[ID]]</f>
        <v>A-3828078</v>
      </c>
      <c r="B977">
        <f>US_Accidents_Dec20_updated[[#This Row],[Start_Lat]]</f>
        <v>40.408450000000002</v>
      </c>
      <c r="C977">
        <f>US_Accidents_Dec20_updated[[#This Row],[Start_Lng]]</f>
        <v>-103.00774</v>
      </c>
      <c r="D977">
        <f>US_Accidents_Dec20_updated[[#This Row],[Severity]]-1</f>
        <v>3</v>
      </c>
      <c r="E977">
        <f>HOUR(US_Accidents_Dec20_updated[[#This Row],[Start_Time]])</f>
        <v>13</v>
      </c>
      <c r="F977">
        <f>DAY(US_Accidents_Dec20_updated[[#This Row],[Start_Time]])</f>
        <v>1</v>
      </c>
      <c r="G977">
        <f>MONTH(US_Accidents_Dec20_updated[[#This Row],[Start_Time]])</f>
        <v>11</v>
      </c>
      <c r="H977" t="str">
        <f>US_Accidents_Dec20_updated[[#This Row],[Description]]</f>
        <v>Closed at County Road 54 - Road closed due to accident.</v>
      </c>
      <c r="I977" t="s">
        <v>50</v>
      </c>
      <c r="J977">
        <f>IF(US_Accidents_Dec20_updated[[#This Row],[Visibility(mi)]]&gt;30, 30, MROUND(US_Accidents_Dec20_updated[[#This Row],[Visibility(mi)]],5))</f>
        <v>10</v>
      </c>
      <c r="K977">
        <f>MROUND(US_Accidents_Dec20_updated[[#This Row],[Wind_Speed(mph)]],5)</f>
        <v>25</v>
      </c>
      <c r="L977">
        <f>IF(US_Accidents_Dec20_updated[[#This Row],[Precipitation(in)]]&gt;0.1, 0.1, US_Accidents_Dec20_updated[[#This Row],[Precipitation(in)]])</f>
        <v>0</v>
      </c>
    </row>
    <row r="978" spans="1:12" x14ac:dyDescent="0.25">
      <c r="A978" t="str">
        <f>US_Accidents_Dec20_updated[[#This Row],[ID]]</f>
        <v>A-3828079</v>
      </c>
      <c r="B978">
        <f>US_Accidents_Dec20_updated[[#This Row],[Start_Lat]]</f>
        <v>39.563920000000003</v>
      </c>
      <c r="C978">
        <f>US_Accidents_Dec20_updated[[#This Row],[Start_Lng]]</f>
        <v>-104.87177</v>
      </c>
      <c r="D978">
        <f>US_Accidents_Dec20_updated[[#This Row],[Severity]]-1</f>
        <v>2</v>
      </c>
      <c r="E978">
        <f>HOUR(US_Accidents_Dec20_updated[[#This Row],[Start_Time]])</f>
        <v>12</v>
      </c>
      <c r="F978">
        <f>DAY(US_Accidents_Dec20_updated[[#This Row],[Start_Time]])</f>
        <v>1</v>
      </c>
      <c r="G978">
        <f>MONTH(US_Accidents_Dec20_updated[[#This Row],[Start_Time]])</f>
        <v>11</v>
      </c>
      <c r="H978" t="str">
        <f>US_Accidents_Dec20_updated[[#This Row],[Description]]</f>
        <v>At County Line Rd/Exit 195 - Accident.</v>
      </c>
      <c r="I978" t="s">
        <v>50</v>
      </c>
      <c r="J978">
        <f>IF(US_Accidents_Dec20_updated[[#This Row],[Visibility(mi)]]&gt;30, 30, MROUND(US_Accidents_Dec20_updated[[#This Row],[Visibility(mi)]],5))</f>
        <v>10</v>
      </c>
      <c r="K978">
        <f>MROUND(US_Accidents_Dec20_updated[[#This Row],[Wind_Speed(mph)]],5)</f>
        <v>10</v>
      </c>
      <c r="L978">
        <f>IF(US_Accidents_Dec20_updated[[#This Row],[Precipitation(in)]]&gt;0.1, 0.1, US_Accidents_Dec20_updated[[#This Row],[Precipitation(in)]])</f>
        <v>0</v>
      </c>
    </row>
    <row r="979" spans="1:12" x14ac:dyDescent="0.25">
      <c r="A979" t="str">
        <f>US_Accidents_Dec20_updated[[#This Row],[ID]]</f>
        <v>A-3828081</v>
      </c>
      <c r="B979">
        <f>US_Accidents_Dec20_updated[[#This Row],[Start_Lat]]</f>
        <v>38.404730000000001</v>
      </c>
      <c r="C979">
        <f>US_Accidents_Dec20_updated[[#This Row],[Start_Lng]]</f>
        <v>-105.15604999999999</v>
      </c>
      <c r="D979">
        <f>US_Accidents_Dec20_updated[[#This Row],[Severity]]-1</f>
        <v>3</v>
      </c>
      <c r="E979">
        <f>HOUR(US_Accidents_Dec20_updated[[#This Row],[Start_Time]])</f>
        <v>13</v>
      </c>
      <c r="F979">
        <f>DAY(US_Accidents_Dec20_updated[[#This Row],[Start_Time]])</f>
        <v>1</v>
      </c>
      <c r="G979">
        <f>MONTH(US_Accidents_Dec20_updated[[#This Row],[Start_Time]])</f>
        <v>11</v>
      </c>
      <c r="H979" t="str">
        <f>US_Accidents_Dec20_updated[[#This Row],[Description]]</f>
        <v>Closed at CO-67/Pikes Peak Ave - Road closed due to accident.</v>
      </c>
      <c r="I979" t="s">
        <v>50</v>
      </c>
      <c r="J979">
        <f>IF(US_Accidents_Dec20_updated[[#This Row],[Visibility(mi)]]&gt;30, 30, MROUND(US_Accidents_Dec20_updated[[#This Row],[Visibility(mi)]],5))</f>
        <v>10</v>
      </c>
      <c r="K979">
        <f>MROUND(US_Accidents_Dec20_updated[[#This Row],[Wind_Speed(mph)]],5)</f>
        <v>10</v>
      </c>
      <c r="L979">
        <f>IF(US_Accidents_Dec20_updated[[#This Row],[Precipitation(in)]]&gt;0.1, 0.1, US_Accidents_Dec20_updated[[#This Row],[Precipitation(in)]])</f>
        <v>0</v>
      </c>
    </row>
    <row r="980" spans="1:12" x14ac:dyDescent="0.25">
      <c r="A980" t="str">
        <f>US_Accidents_Dec20_updated[[#This Row],[ID]]</f>
        <v>A-3828083</v>
      </c>
      <c r="B980">
        <f>US_Accidents_Dec20_updated[[#This Row],[Start_Lat]]</f>
        <v>38.343130000000002</v>
      </c>
      <c r="C980">
        <f>US_Accidents_Dec20_updated[[#This Row],[Start_Lng]]</f>
        <v>-104.61977</v>
      </c>
      <c r="D980">
        <f>US_Accidents_Dec20_updated[[#This Row],[Severity]]-1</f>
        <v>2</v>
      </c>
      <c r="E980">
        <f>HOUR(US_Accidents_Dec20_updated[[#This Row],[Start_Time]])</f>
        <v>13</v>
      </c>
      <c r="F980">
        <f>DAY(US_Accidents_Dec20_updated[[#This Row],[Start_Time]])</f>
        <v>1</v>
      </c>
      <c r="G980">
        <f>MONTH(US_Accidents_Dec20_updated[[#This Row],[Start_Time]])</f>
        <v>11</v>
      </c>
      <c r="H980" t="str">
        <f>US_Accidents_Dec20_updated[[#This Row],[Description]]</f>
        <v>At Pace Rd/Exit 104 - Accident.</v>
      </c>
      <c r="I980" t="s">
        <v>50</v>
      </c>
      <c r="J980">
        <f>IF(US_Accidents_Dec20_updated[[#This Row],[Visibility(mi)]]&gt;30, 30, MROUND(US_Accidents_Dec20_updated[[#This Row],[Visibility(mi)]],5))</f>
        <v>10</v>
      </c>
      <c r="K980">
        <f>MROUND(US_Accidents_Dec20_updated[[#This Row],[Wind_Speed(mph)]],5)</f>
        <v>5</v>
      </c>
      <c r="L980">
        <f>IF(US_Accidents_Dec20_updated[[#This Row],[Precipitation(in)]]&gt;0.1, 0.1, US_Accidents_Dec20_updated[[#This Row],[Precipitation(in)]])</f>
        <v>0</v>
      </c>
    </row>
    <row r="981" spans="1:12" x14ac:dyDescent="0.25">
      <c r="A981" t="str">
        <f>US_Accidents_Dec20_updated[[#This Row],[ID]]</f>
        <v>A-3828085</v>
      </c>
      <c r="B981">
        <f>US_Accidents_Dec20_updated[[#This Row],[Start_Lat]]</f>
        <v>38.404739999999997</v>
      </c>
      <c r="C981">
        <f>US_Accidents_Dec20_updated[[#This Row],[Start_Lng]]</f>
        <v>-105.15608</v>
      </c>
      <c r="D981">
        <f>US_Accidents_Dec20_updated[[#This Row],[Severity]]-1</f>
        <v>3</v>
      </c>
      <c r="E981">
        <f>HOUR(US_Accidents_Dec20_updated[[#This Row],[Start_Time]])</f>
        <v>13</v>
      </c>
      <c r="F981">
        <f>DAY(US_Accidents_Dec20_updated[[#This Row],[Start_Time]])</f>
        <v>1</v>
      </c>
      <c r="G981">
        <f>MONTH(US_Accidents_Dec20_updated[[#This Row],[Start_Time]])</f>
        <v>11</v>
      </c>
      <c r="H981" t="str">
        <f>US_Accidents_Dec20_updated[[#This Row],[Description]]</f>
        <v>Closed at Brewster Ln - Road closed due to accident.</v>
      </c>
      <c r="I981" t="s">
        <v>50</v>
      </c>
      <c r="J981">
        <f>IF(US_Accidents_Dec20_updated[[#This Row],[Visibility(mi)]]&gt;30, 30, MROUND(US_Accidents_Dec20_updated[[#This Row],[Visibility(mi)]],5))</f>
        <v>10</v>
      </c>
      <c r="K981">
        <f>MROUND(US_Accidents_Dec20_updated[[#This Row],[Wind_Speed(mph)]],5)</f>
        <v>10</v>
      </c>
      <c r="L981">
        <f>IF(US_Accidents_Dec20_updated[[#This Row],[Precipitation(in)]]&gt;0.1, 0.1, US_Accidents_Dec20_updated[[#This Row],[Precipitation(in)]])</f>
        <v>0</v>
      </c>
    </row>
    <row r="982" spans="1:12" x14ac:dyDescent="0.25">
      <c r="A982" t="str">
        <f>US_Accidents_Dec20_updated[[#This Row],[ID]]</f>
        <v>A-3828086</v>
      </c>
      <c r="B982">
        <f>US_Accidents_Dec20_updated[[#This Row],[Start_Lat]]</f>
        <v>40.408450000000002</v>
      </c>
      <c r="C982">
        <f>US_Accidents_Dec20_updated[[#This Row],[Start_Lng]]</f>
        <v>-103.00774</v>
      </c>
      <c r="D982">
        <f>US_Accidents_Dec20_updated[[#This Row],[Severity]]-1</f>
        <v>3</v>
      </c>
      <c r="E982">
        <f>HOUR(US_Accidents_Dec20_updated[[#This Row],[Start_Time]])</f>
        <v>14</v>
      </c>
      <c r="F982">
        <f>DAY(US_Accidents_Dec20_updated[[#This Row],[Start_Time]])</f>
        <v>1</v>
      </c>
      <c r="G982">
        <f>MONTH(US_Accidents_Dec20_updated[[#This Row],[Start_Time]])</f>
        <v>11</v>
      </c>
      <c r="H982" t="str">
        <f>US_Accidents_Dec20_updated[[#This Row],[Description]]</f>
        <v>Closed at County Road 54 - Road closed due to accident.</v>
      </c>
      <c r="I982" t="s">
        <v>50</v>
      </c>
      <c r="J982">
        <f>IF(US_Accidents_Dec20_updated[[#This Row],[Visibility(mi)]]&gt;30, 30, MROUND(US_Accidents_Dec20_updated[[#This Row],[Visibility(mi)]],5))</f>
        <v>10</v>
      </c>
      <c r="K982">
        <f>MROUND(US_Accidents_Dec20_updated[[#This Row],[Wind_Speed(mph)]],5)</f>
        <v>25</v>
      </c>
      <c r="L982">
        <f>IF(US_Accidents_Dec20_updated[[#This Row],[Precipitation(in)]]&gt;0.1, 0.1, US_Accidents_Dec20_updated[[#This Row],[Precipitation(in)]])</f>
        <v>0</v>
      </c>
    </row>
    <row r="983" spans="1:12" x14ac:dyDescent="0.25">
      <c r="A983" t="str">
        <f>US_Accidents_Dec20_updated[[#This Row],[ID]]</f>
        <v>A-3828087</v>
      </c>
      <c r="B983">
        <f>US_Accidents_Dec20_updated[[#This Row],[Start_Lat]]</f>
        <v>39.617899999999999</v>
      </c>
      <c r="C983">
        <f>US_Accidents_Dec20_updated[[#This Row],[Start_Lng]]</f>
        <v>-104.89806</v>
      </c>
      <c r="D983">
        <f>US_Accidents_Dec20_updated[[#This Row],[Severity]]-1</f>
        <v>2</v>
      </c>
      <c r="E983">
        <f>HOUR(US_Accidents_Dec20_updated[[#This Row],[Start_Time]])</f>
        <v>14</v>
      </c>
      <c r="F983">
        <f>DAY(US_Accidents_Dec20_updated[[#This Row],[Start_Time]])</f>
        <v>1</v>
      </c>
      <c r="G983">
        <f>MONTH(US_Accidents_Dec20_updated[[#This Row],[Start_Time]])</f>
        <v>11</v>
      </c>
      <c r="H983" t="str">
        <f>US_Accidents_Dec20_updated[[#This Row],[Description]]</f>
        <v>At CO-88/Belleview Ave/Exit 199 - Accident.</v>
      </c>
      <c r="I983" t="s">
        <v>50</v>
      </c>
      <c r="J983">
        <f>IF(US_Accidents_Dec20_updated[[#This Row],[Visibility(mi)]]&gt;30, 30, MROUND(US_Accidents_Dec20_updated[[#This Row],[Visibility(mi)]],5))</f>
        <v>10</v>
      </c>
      <c r="K983">
        <f>MROUND(US_Accidents_Dec20_updated[[#This Row],[Wind_Speed(mph)]],5)</f>
        <v>5</v>
      </c>
      <c r="L983">
        <f>IF(US_Accidents_Dec20_updated[[#This Row],[Precipitation(in)]]&gt;0.1, 0.1, US_Accidents_Dec20_updated[[#This Row],[Precipitation(in)]])</f>
        <v>0</v>
      </c>
    </row>
    <row r="984" spans="1:12" x14ac:dyDescent="0.25">
      <c r="A984" t="str">
        <f>US_Accidents_Dec20_updated[[#This Row],[ID]]</f>
        <v>A-3828091</v>
      </c>
      <c r="B984">
        <f>US_Accidents_Dec20_updated[[#This Row],[Start_Lat]]</f>
        <v>40.408450000000002</v>
      </c>
      <c r="C984">
        <f>US_Accidents_Dec20_updated[[#This Row],[Start_Lng]]</f>
        <v>-103.00774</v>
      </c>
      <c r="D984">
        <f>US_Accidents_Dec20_updated[[#This Row],[Severity]]-1</f>
        <v>3</v>
      </c>
      <c r="E984">
        <f>HOUR(US_Accidents_Dec20_updated[[#This Row],[Start_Time]])</f>
        <v>16</v>
      </c>
      <c r="F984">
        <f>DAY(US_Accidents_Dec20_updated[[#This Row],[Start_Time]])</f>
        <v>1</v>
      </c>
      <c r="G984">
        <f>MONTH(US_Accidents_Dec20_updated[[#This Row],[Start_Time]])</f>
        <v>11</v>
      </c>
      <c r="H984" t="str">
        <f>US_Accidents_Dec20_updated[[#This Row],[Description]]</f>
        <v>Closed at County Road 58 - Road closed due to accident.</v>
      </c>
      <c r="I984" t="s">
        <v>50</v>
      </c>
      <c r="J984">
        <f>IF(US_Accidents_Dec20_updated[[#This Row],[Visibility(mi)]]&gt;30, 30, MROUND(US_Accidents_Dec20_updated[[#This Row],[Visibility(mi)]],5))</f>
        <v>10</v>
      </c>
      <c r="K984">
        <f>MROUND(US_Accidents_Dec20_updated[[#This Row],[Wind_Speed(mph)]],5)</f>
        <v>20</v>
      </c>
      <c r="L984">
        <f>IF(US_Accidents_Dec20_updated[[#This Row],[Precipitation(in)]]&gt;0.1, 0.1, US_Accidents_Dec20_updated[[#This Row],[Precipitation(in)]])</f>
        <v>0</v>
      </c>
    </row>
    <row r="985" spans="1:12" x14ac:dyDescent="0.25">
      <c r="A985" t="str">
        <f>US_Accidents_Dec20_updated[[#This Row],[ID]]</f>
        <v>A-3828092</v>
      </c>
      <c r="B985">
        <f>US_Accidents_Dec20_updated[[#This Row],[Start_Lat]]</f>
        <v>39.668489999999998</v>
      </c>
      <c r="C985">
        <f>US_Accidents_Dec20_updated[[#This Row],[Start_Lng]]</f>
        <v>-105.25655</v>
      </c>
      <c r="D985">
        <f>US_Accidents_Dec20_updated[[#This Row],[Severity]]-1</f>
        <v>2</v>
      </c>
      <c r="E985">
        <f>HOUR(US_Accidents_Dec20_updated[[#This Row],[Start_Time]])</f>
        <v>15</v>
      </c>
      <c r="F985">
        <f>DAY(US_Accidents_Dec20_updated[[#This Row],[Start_Time]])</f>
        <v>1</v>
      </c>
      <c r="G985">
        <f>MONTH(US_Accidents_Dec20_updated[[#This Row],[Start_Time]])</f>
        <v>11</v>
      </c>
      <c r="H985" t="str">
        <f>US_Accidents_Dec20_updated[[#This Row],[Description]]</f>
        <v>At CR-120/Meyers Gulch Rd - Accident.</v>
      </c>
      <c r="I985" t="s">
        <v>50</v>
      </c>
      <c r="J985">
        <f>IF(US_Accidents_Dec20_updated[[#This Row],[Visibility(mi)]]&gt;30, 30, MROUND(US_Accidents_Dec20_updated[[#This Row],[Visibility(mi)]],5))</f>
        <v>20</v>
      </c>
      <c r="K985">
        <f>MROUND(US_Accidents_Dec20_updated[[#This Row],[Wind_Speed(mph)]],5)</f>
        <v>5</v>
      </c>
      <c r="L985">
        <f>IF(US_Accidents_Dec20_updated[[#This Row],[Precipitation(in)]]&gt;0.1, 0.1, US_Accidents_Dec20_updated[[#This Row],[Precipitation(in)]])</f>
        <v>0</v>
      </c>
    </row>
    <row r="986" spans="1:12" x14ac:dyDescent="0.25">
      <c r="A986" t="str">
        <f>US_Accidents_Dec20_updated[[#This Row],[ID]]</f>
        <v>A-3828101</v>
      </c>
      <c r="B986">
        <f>US_Accidents_Dec20_updated[[#This Row],[Start_Lat]]</f>
        <v>40.400730000000003</v>
      </c>
      <c r="C986">
        <f>US_Accidents_Dec20_updated[[#This Row],[Start_Lng]]</f>
        <v>-104.99328</v>
      </c>
      <c r="D986">
        <f>US_Accidents_Dec20_updated[[#This Row],[Severity]]-1</f>
        <v>2</v>
      </c>
      <c r="E986">
        <f>HOUR(US_Accidents_Dec20_updated[[#This Row],[Start_Time]])</f>
        <v>18</v>
      </c>
      <c r="F986">
        <f>DAY(US_Accidents_Dec20_updated[[#This Row],[Start_Time]])</f>
        <v>1</v>
      </c>
      <c r="G986">
        <f>MONTH(US_Accidents_Dec20_updated[[#This Row],[Start_Time]])</f>
        <v>11</v>
      </c>
      <c r="H986" t="str">
        <f>US_Accidents_Dec20_updated[[#This Row],[Description]]</f>
        <v>At US-34/Eisenhower Blvd/Exit 257 - Accident.</v>
      </c>
      <c r="I986" t="s">
        <v>50</v>
      </c>
      <c r="J986">
        <f>IF(US_Accidents_Dec20_updated[[#This Row],[Visibility(mi)]]&gt;30, 30, MROUND(US_Accidents_Dec20_updated[[#This Row],[Visibility(mi)]],5))</f>
        <v>10</v>
      </c>
      <c r="K986">
        <f>MROUND(US_Accidents_Dec20_updated[[#This Row],[Wind_Speed(mph)]],5)</f>
        <v>10</v>
      </c>
      <c r="L986">
        <f>IF(US_Accidents_Dec20_updated[[#This Row],[Precipitation(in)]]&gt;0.1, 0.1, US_Accidents_Dec20_updated[[#This Row],[Precipitation(in)]])</f>
        <v>0</v>
      </c>
    </row>
    <row r="987" spans="1:12" x14ac:dyDescent="0.25">
      <c r="A987" t="str">
        <f>US_Accidents_Dec20_updated[[#This Row],[ID]]</f>
        <v>A-3828103</v>
      </c>
      <c r="B987">
        <f>US_Accidents_Dec20_updated[[#This Row],[Start_Lat]]</f>
        <v>39.16516</v>
      </c>
      <c r="C987">
        <f>US_Accidents_Dec20_updated[[#This Row],[Start_Lng]]</f>
        <v>-104.85307</v>
      </c>
      <c r="D987">
        <f>US_Accidents_Dec20_updated[[#This Row],[Severity]]-1</f>
        <v>2</v>
      </c>
      <c r="E987">
        <f>HOUR(US_Accidents_Dec20_updated[[#This Row],[Start_Time]])</f>
        <v>21</v>
      </c>
      <c r="F987">
        <f>DAY(US_Accidents_Dec20_updated[[#This Row],[Start_Time]])</f>
        <v>1</v>
      </c>
      <c r="G987">
        <f>MONTH(US_Accidents_Dec20_updated[[#This Row],[Start_Time]])</f>
        <v>11</v>
      </c>
      <c r="H987" t="str">
        <f>US_Accidents_Dec20_updated[[#This Row],[Description]]</f>
        <v>At Greenland Rd/Exit 167 - Accident.</v>
      </c>
      <c r="I987" t="s">
        <v>50</v>
      </c>
      <c r="J987">
        <f>IF(US_Accidents_Dec20_updated[[#This Row],[Visibility(mi)]]&gt;30, 30, MROUND(US_Accidents_Dec20_updated[[#This Row],[Visibility(mi)]],5))</f>
        <v>10</v>
      </c>
      <c r="K987">
        <f>MROUND(US_Accidents_Dec20_updated[[#This Row],[Wind_Speed(mph)]],5)</f>
        <v>0</v>
      </c>
      <c r="L987">
        <f>IF(US_Accidents_Dec20_updated[[#This Row],[Precipitation(in)]]&gt;0.1, 0.1, US_Accidents_Dec20_updated[[#This Row],[Precipitation(in)]])</f>
        <v>0</v>
      </c>
    </row>
    <row r="988" spans="1:12" x14ac:dyDescent="0.25">
      <c r="A988" t="str">
        <f>US_Accidents_Dec20_updated[[#This Row],[ID]]</f>
        <v>A-3828104</v>
      </c>
      <c r="B988">
        <f>US_Accidents_Dec20_updated[[#This Row],[Start_Lat]]</f>
        <v>39.16516</v>
      </c>
      <c r="C988">
        <f>US_Accidents_Dec20_updated[[#This Row],[Start_Lng]]</f>
        <v>-104.85307</v>
      </c>
      <c r="D988">
        <f>US_Accidents_Dec20_updated[[#This Row],[Severity]]-1</f>
        <v>3</v>
      </c>
      <c r="E988">
        <f>HOUR(US_Accidents_Dec20_updated[[#This Row],[Start_Time]])</f>
        <v>20</v>
      </c>
      <c r="F988">
        <f>DAY(US_Accidents_Dec20_updated[[#This Row],[Start_Time]])</f>
        <v>1</v>
      </c>
      <c r="G988">
        <f>MONTH(US_Accidents_Dec20_updated[[#This Row],[Start_Time]])</f>
        <v>11</v>
      </c>
      <c r="H988" t="str">
        <f>US_Accidents_Dec20_updated[[#This Row],[Description]]</f>
        <v>Closed at Greenland Rd/Exit 167 - Road closed due to accident.</v>
      </c>
      <c r="I988" t="s">
        <v>50</v>
      </c>
      <c r="J988">
        <f>IF(US_Accidents_Dec20_updated[[#This Row],[Visibility(mi)]]&gt;30, 30, MROUND(US_Accidents_Dec20_updated[[#This Row],[Visibility(mi)]],5))</f>
        <v>10</v>
      </c>
      <c r="K988">
        <f>MROUND(US_Accidents_Dec20_updated[[#This Row],[Wind_Speed(mph)]],5)</f>
        <v>0</v>
      </c>
      <c r="L988">
        <f>IF(US_Accidents_Dec20_updated[[#This Row],[Precipitation(in)]]&gt;0.1, 0.1, US_Accidents_Dec20_updated[[#This Row],[Precipitation(in)]])</f>
        <v>0</v>
      </c>
    </row>
    <row r="989" spans="1:12" x14ac:dyDescent="0.25">
      <c r="A989" t="str">
        <f>US_Accidents_Dec20_updated[[#This Row],[ID]]</f>
        <v>A-3829500</v>
      </c>
      <c r="B989">
        <f>US_Accidents_Dec20_updated[[#This Row],[Start_Lat]]</f>
        <v>39.787300000000002</v>
      </c>
      <c r="C989">
        <f>US_Accidents_Dec20_updated[[#This Row],[Start_Lng]]</f>
        <v>-104.98934</v>
      </c>
      <c r="D989">
        <f>US_Accidents_Dec20_updated[[#This Row],[Severity]]-1</f>
        <v>2</v>
      </c>
      <c r="E989">
        <f>HOUR(US_Accidents_Dec20_updated[[#This Row],[Start_Time]])</f>
        <v>15</v>
      </c>
      <c r="F989">
        <f>DAY(US_Accidents_Dec20_updated[[#This Row],[Start_Time]])</f>
        <v>2</v>
      </c>
      <c r="G989">
        <f>MONTH(US_Accidents_Dec20_updated[[#This Row],[Start_Time]])</f>
        <v>11</v>
      </c>
      <c r="H989" t="str">
        <f>US_Accidents_Dec20_updated[[#This Row],[Description]]</f>
        <v>At I-70/Exit 214 - Accident.</v>
      </c>
      <c r="I989" t="s">
        <v>50</v>
      </c>
      <c r="J989">
        <f>IF(US_Accidents_Dec20_updated[[#This Row],[Visibility(mi)]]&gt;30, 30, MROUND(US_Accidents_Dec20_updated[[#This Row],[Visibility(mi)]],5))</f>
        <v>10</v>
      </c>
      <c r="K989">
        <f>MROUND(US_Accidents_Dec20_updated[[#This Row],[Wind_Speed(mph)]],5)</f>
        <v>10</v>
      </c>
      <c r="L989">
        <f>IF(US_Accidents_Dec20_updated[[#This Row],[Precipitation(in)]]&gt;0.1, 0.1, US_Accidents_Dec20_updated[[#This Row],[Precipitation(in)]])</f>
        <v>0</v>
      </c>
    </row>
    <row r="990" spans="1:12" x14ac:dyDescent="0.25">
      <c r="A990" t="str">
        <f>US_Accidents_Dec20_updated[[#This Row],[ID]]</f>
        <v>A-3829501</v>
      </c>
      <c r="B990">
        <f>US_Accidents_Dec20_updated[[#This Row],[Start_Lat]]</f>
        <v>39.094349999999999</v>
      </c>
      <c r="C990">
        <f>US_Accidents_Dec20_updated[[#This Row],[Start_Lng]]</f>
        <v>-104.86304</v>
      </c>
      <c r="D990">
        <f>US_Accidents_Dec20_updated[[#This Row],[Severity]]-1</f>
        <v>2</v>
      </c>
      <c r="E990">
        <f>HOUR(US_Accidents_Dec20_updated[[#This Row],[Start_Time]])</f>
        <v>14</v>
      </c>
      <c r="F990">
        <f>DAY(US_Accidents_Dec20_updated[[#This Row],[Start_Time]])</f>
        <v>2</v>
      </c>
      <c r="G990">
        <f>MONTH(US_Accidents_Dec20_updated[[#This Row],[Start_Time]])</f>
        <v>11</v>
      </c>
      <c r="H990" t="str">
        <f>US_Accidents_Dec20_updated[[#This Row],[Description]]</f>
        <v>At County Line Rd/Exit 163 - Accident.</v>
      </c>
      <c r="I990" t="s">
        <v>50</v>
      </c>
      <c r="J990">
        <f>IF(US_Accidents_Dec20_updated[[#This Row],[Visibility(mi)]]&gt;30, 30, MROUND(US_Accidents_Dec20_updated[[#This Row],[Visibility(mi)]],5))</f>
        <v>10</v>
      </c>
      <c r="K990">
        <f>MROUND(US_Accidents_Dec20_updated[[#This Row],[Wind_Speed(mph)]],5)</f>
        <v>5</v>
      </c>
      <c r="L990">
        <f>IF(US_Accidents_Dec20_updated[[#This Row],[Precipitation(in)]]&gt;0.1, 0.1, US_Accidents_Dec20_updated[[#This Row],[Precipitation(in)]])</f>
        <v>0</v>
      </c>
    </row>
    <row r="991" spans="1:12" x14ac:dyDescent="0.25">
      <c r="A991" t="str">
        <f>US_Accidents_Dec20_updated[[#This Row],[ID]]</f>
        <v>A-3829503</v>
      </c>
      <c r="B991">
        <f>US_Accidents_Dec20_updated[[#This Row],[Start_Lat]]</f>
        <v>39.797229999999999</v>
      </c>
      <c r="C991">
        <f>US_Accidents_Dec20_updated[[#This Row],[Start_Lng]]</f>
        <v>-105.04791</v>
      </c>
      <c r="D991">
        <f>US_Accidents_Dec20_updated[[#This Row],[Severity]]-1</f>
        <v>2</v>
      </c>
      <c r="E991">
        <f>HOUR(US_Accidents_Dec20_updated[[#This Row],[Start_Time]])</f>
        <v>15</v>
      </c>
      <c r="F991">
        <f>DAY(US_Accidents_Dec20_updated[[#This Row],[Start_Time]])</f>
        <v>2</v>
      </c>
      <c r="G991">
        <f>MONTH(US_Accidents_Dec20_updated[[#This Row],[Start_Time]])</f>
        <v>11</v>
      </c>
      <c r="H991" t="str">
        <f>US_Accidents_Dec20_updated[[#This Row],[Description]]</f>
        <v>Ramp to CO-95/Sheridan Blvd - Accident.</v>
      </c>
      <c r="I991" t="s">
        <v>50</v>
      </c>
      <c r="J991">
        <f>IF(US_Accidents_Dec20_updated[[#This Row],[Visibility(mi)]]&gt;30, 30, MROUND(US_Accidents_Dec20_updated[[#This Row],[Visibility(mi)]],5))</f>
        <v>10</v>
      </c>
      <c r="K991">
        <f>MROUND(US_Accidents_Dec20_updated[[#This Row],[Wind_Speed(mph)]],5)</f>
        <v>10</v>
      </c>
      <c r="L991">
        <f>IF(US_Accidents_Dec20_updated[[#This Row],[Precipitation(in)]]&gt;0.1, 0.1, US_Accidents_Dec20_updated[[#This Row],[Precipitation(in)]])</f>
        <v>0</v>
      </c>
    </row>
    <row r="992" spans="1:12" x14ac:dyDescent="0.25">
      <c r="A992" t="str">
        <f>US_Accidents_Dec20_updated[[#This Row],[ID]]</f>
        <v>A-3829504</v>
      </c>
      <c r="B992">
        <f>US_Accidents_Dec20_updated[[#This Row],[Start_Lat]]</f>
        <v>39.797229999999999</v>
      </c>
      <c r="C992">
        <f>US_Accidents_Dec20_updated[[#This Row],[Start_Lng]]</f>
        <v>-105.04791</v>
      </c>
      <c r="D992">
        <f>US_Accidents_Dec20_updated[[#This Row],[Severity]]-1</f>
        <v>2</v>
      </c>
      <c r="E992">
        <f>HOUR(US_Accidents_Dec20_updated[[#This Row],[Start_Time]])</f>
        <v>15</v>
      </c>
      <c r="F992">
        <f>DAY(US_Accidents_Dec20_updated[[#This Row],[Start_Time]])</f>
        <v>2</v>
      </c>
      <c r="G992">
        <f>MONTH(US_Accidents_Dec20_updated[[#This Row],[Start_Time]])</f>
        <v>11</v>
      </c>
      <c r="H992" t="str">
        <f>US_Accidents_Dec20_updated[[#This Row],[Description]]</f>
        <v>At CO-95/Sheridan Blvd/Exit 1 - Accident.</v>
      </c>
      <c r="I992" t="s">
        <v>50</v>
      </c>
      <c r="J992">
        <f>IF(US_Accidents_Dec20_updated[[#This Row],[Visibility(mi)]]&gt;30, 30, MROUND(US_Accidents_Dec20_updated[[#This Row],[Visibility(mi)]],5))</f>
        <v>10</v>
      </c>
      <c r="K992">
        <f>MROUND(US_Accidents_Dec20_updated[[#This Row],[Wind_Speed(mph)]],5)</f>
        <v>10</v>
      </c>
      <c r="L992">
        <f>IF(US_Accidents_Dec20_updated[[#This Row],[Precipitation(in)]]&gt;0.1, 0.1, US_Accidents_Dec20_updated[[#This Row],[Precipitation(in)]])</f>
        <v>0</v>
      </c>
    </row>
    <row r="993" spans="1:12" x14ac:dyDescent="0.25">
      <c r="A993" t="str">
        <f>US_Accidents_Dec20_updated[[#This Row],[ID]]</f>
        <v>A-3829505</v>
      </c>
      <c r="B993">
        <f>US_Accidents_Dec20_updated[[#This Row],[Start_Lat]]</f>
        <v>39.796909999999997</v>
      </c>
      <c r="C993">
        <f>US_Accidents_Dec20_updated[[#This Row],[Start_Lng]]</f>
        <v>-105.04863</v>
      </c>
      <c r="D993">
        <f>US_Accidents_Dec20_updated[[#This Row],[Severity]]-1</f>
        <v>2</v>
      </c>
      <c r="E993">
        <f>HOUR(US_Accidents_Dec20_updated[[#This Row],[Start_Time]])</f>
        <v>15</v>
      </c>
      <c r="F993">
        <f>DAY(US_Accidents_Dec20_updated[[#This Row],[Start_Time]])</f>
        <v>2</v>
      </c>
      <c r="G993">
        <f>MONTH(US_Accidents_Dec20_updated[[#This Row],[Start_Time]])</f>
        <v>11</v>
      </c>
      <c r="H993" t="str">
        <f>US_Accidents_Dec20_updated[[#This Row],[Description]]</f>
        <v>At CO-95/Sheridan Blvd/Exit 1 - Accident.</v>
      </c>
      <c r="I993" t="s">
        <v>50</v>
      </c>
      <c r="J993">
        <f>IF(US_Accidents_Dec20_updated[[#This Row],[Visibility(mi)]]&gt;30, 30, MROUND(US_Accidents_Dec20_updated[[#This Row],[Visibility(mi)]],5))</f>
        <v>10</v>
      </c>
      <c r="K993">
        <f>MROUND(US_Accidents_Dec20_updated[[#This Row],[Wind_Speed(mph)]],5)</f>
        <v>10</v>
      </c>
      <c r="L993">
        <f>IF(US_Accidents_Dec20_updated[[#This Row],[Precipitation(in)]]&gt;0.1, 0.1, US_Accidents_Dec20_updated[[#This Row],[Precipitation(in)]])</f>
        <v>0</v>
      </c>
    </row>
    <row r="994" spans="1:12" x14ac:dyDescent="0.25">
      <c r="A994" t="str">
        <f>US_Accidents_Dec20_updated[[#This Row],[ID]]</f>
        <v>A-3829511</v>
      </c>
      <c r="B994">
        <f>US_Accidents_Dec20_updated[[#This Row],[Start_Lat]]</f>
        <v>39.957689999999999</v>
      </c>
      <c r="C994">
        <f>US_Accidents_Dec20_updated[[#This Row],[Start_Lng]]</f>
        <v>-104.98814</v>
      </c>
      <c r="D994">
        <f>US_Accidents_Dec20_updated[[#This Row],[Severity]]-1</f>
        <v>2</v>
      </c>
      <c r="E994">
        <f>HOUR(US_Accidents_Dec20_updated[[#This Row],[Start_Time]])</f>
        <v>16</v>
      </c>
      <c r="F994">
        <f>DAY(US_Accidents_Dec20_updated[[#This Row],[Start_Time]])</f>
        <v>2</v>
      </c>
      <c r="G994">
        <f>MONTH(US_Accidents_Dec20_updated[[#This Row],[Start_Time]])</f>
        <v>11</v>
      </c>
      <c r="H994" t="str">
        <f>US_Accidents_Dec20_updated[[#This Row],[Description]]</f>
        <v>At E 144th Ave/Exit 226 - Accident.</v>
      </c>
      <c r="I994" t="s">
        <v>50</v>
      </c>
      <c r="J994">
        <f>IF(US_Accidents_Dec20_updated[[#This Row],[Visibility(mi)]]&gt;30, 30, MROUND(US_Accidents_Dec20_updated[[#This Row],[Visibility(mi)]],5))</f>
        <v>10</v>
      </c>
      <c r="K994">
        <f>MROUND(US_Accidents_Dec20_updated[[#This Row],[Wind_Speed(mph)]],5)</f>
        <v>5</v>
      </c>
      <c r="L994">
        <f>IF(US_Accidents_Dec20_updated[[#This Row],[Precipitation(in)]]&gt;0.1, 0.1, US_Accidents_Dec20_updated[[#This Row],[Precipitation(in)]])</f>
        <v>0</v>
      </c>
    </row>
    <row r="995" spans="1:12" x14ac:dyDescent="0.25">
      <c r="A995" t="str">
        <f>US_Accidents_Dec20_updated[[#This Row],[ID]]</f>
        <v>A-3829521</v>
      </c>
      <c r="B995">
        <f>US_Accidents_Dec20_updated[[#This Row],[Start_Lat]]</f>
        <v>39.19229</v>
      </c>
      <c r="C995">
        <f>US_Accidents_Dec20_updated[[#This Row],[Start_Lng]]</f>
        <v>-104.85108</v>
      </c>
      <c r="D995">
        <f>US_Accidents_Dec20_updated[[#This Row],[Severity]]-1</f>
        <v>2</v>
      </c>
      <c r="E995">
        <f>HOUR(US_Accidents_Dec20_updated[[#This Row],[Start_Time]])</f>
        <v>19</v>
      </c>
      <c r="F995">
        <f>DAY(US_Accidents_Dec20_updated[[#This Row],[Start_Time]])</f>
        <v>2</v>
      </c>
      <c r="G995">
        <f>MONTH(US_Accidents_Dec20_updated[[#This Row],[Start_Time]])</f>
        <v>11</v>
      </c>
      <c r="H995" t="str">
        <f>US_Accidents_Dec20_updated[[#This Row],[Description]]</f>
        <v>At Upper Lake Gulch Rd/Exit 172 - Accident.</v>
      </c>
      <c r="I995" t="s">
        <v>50</v>
      </c>
      <c r="J995">
        <f>IF(US_Accidents_Dec20_updated[[#This Row],[Visibility(mi)]]&gt;30, 30, MROUND(US_Accidents_Dec20_updated[[#This Row],[Visibility(mi)]],5))</f>
        <v>10</v>
      </c>
      <c r="K995">
        <f>MROUND(US_Accidents_Dec20_updated[[#This Row],[Wind_Speed(mph)]],5)</f>
        <v>5</v>
      </c>
      <c r="L995">
        <f>IF(US_Accidents_Dec20_updated[[#This Row],[Precipitation(in)]]&gt;0.1, 0.1, US_Accidents_Dec20_updated[[#This Row],[Precipitation(in)]])</f>
        <v>0</v>
      </c>
    </row>
    <row r="996" spans="1:12" x14ac:dyDescent="0.25">
      <c r="A996" t="str">
        <f>US_Accidents_Dec20_updated[[#This Row],[ID]]</f>
        <v>A-3829527</v>
      </c>
      <c r="B996">
        <f>US_Accidents_Dec20_updated[[#This Row],[Start_Lat]]</f>
        <v>39.797939999999997</v>
      </c>
      <c r="C996">
        <f>US_Accidents_Dec20_updated[[#This Row],[Start_Lng]]</f>
        <v>-104.98667</v>
      </c>
      <c r="D996">
        <f>US_Accidents_Dec20_updated[[#This Row],[Severity]]-1</f>
        <v>2</v>
      </c>
      <c r="E996">
        <f>HOUR(US_Accidents_Dec20_updated[[#This Row],[Start_Time]])</f>
        <v>20</v>
      </c>
      <c r="F996">
        <f>DAY(US_Accidents_Dec20_updated[[#This Row],[Start_Time]])</f>
        <v>2</v>
      </c>
      <c r="G996">
        <f>MONTH(US_Accidents_Dec20_updated[[#This Row],[Start_Time]])</f>
        <v>11</v>
      </c>
      <c r="H996" t="str">
        <f>US_Accidents_Dec20_updated[[#This Row],[Description]]</f>
        <v>At 58th Ave/Exit 215 - Accident.</v>
      </c>
      <c r="I996" t="s">
        <v>50</v>
      </c>
      <c r="J996">
        <f>IF(US_Accidents_Dec20_updated[[#This Row],[Visibility(mi)]]&gt;30, 30, MROUND(US_Accidents_Dec20_updated[[#This Row],[Visibility(mi)]],5))</f>
        <v>10</v>
      </c>
      <c r="K996">
        <f>MROUND(US_Accidents_Dec20_updated[[#This Row],[Wind_Speed(mph)]],5)</f>
        <v>5</v>
      </c>
      <c r="L996">
        <f>IF(US_Accidents_Dec20_updated[[#This Row],[Precipitation(in)]]&gt;0.1, 0.1, US_Accidents_Dec20_updated[[#This Row],[Precipitation(in)]])</f>
        <v>0</v>
      </c>
    </row>
    <row r="997" spans="1:12" x14ac:dyDescent="0.25">
      <c r="A997" t="str">
        <f>US_Accidents_Dec20_updated[[#This Row],[ID]]</f>
        <v>A-3830422</v>
      </c>
      <c r="B997">
        <f>US_Accidents_Dec20_updated[[#This Row],[Start_Lat]]</f>
        <v>40.550739999999998</v>
      </c>
      <c r="C997">
        <f>US_Accidents_Dec20_updated[[#This Row],[Start_Lng]]</f>
        <v>-104.99927</v>
      </c>
      <c r="D997">
        <f>US_Accidents_Dec20_updated[[#This Row],[Severity]]-1</f>
        <v>2</v>
      </c>
      <c r="E997">
        <f>HOUR(US_Accidents_Dec20_updated[[#This Row],[Start_Time]])</f>
        <v>2</v>
      </c>
      <c r="F997">
        <f>DAY(US_Accidents_Dec20_updated[[#This Row],[Start_Time]])</f>
        <v>3</v>
      </c>
      <c r="G997">
        <f>MONTH(US_Accidents_Dec20_updated[[#This Row],[Start_Time]])</f>
        <v>11</v>
      </c>
      <c r="H997" t="str">
        <f>US_Accidents_Dec20_updated[[#This Row],[Description]]</f>
        <v>At CO-68/Harmony Rd/Exit 265 - Accident.</v>
      </c>
      <c r="I997" t="s">
        <v>50</v>
      </c>
      <c r="J997">
        <f>IF(US_Accidents_Dec20_updated[[#This Row],[Visibility(mi)]]&gt;30, 30, MROUND(US_Accidents_Dec20_updated[[#This Row],[Visibility(mi)]],5))</f>
        <v>10</v>
      </c>
      <c r="K997">
        <f>MROUND(US_Accidents_Dec20_updated[[#This Row],[Wind_Speed(mph)]],5)</f>
        <v>5</v>
      </c>
      <c r="L997">
        <f>IF(US_Accidents_Dec20_updated[[#This Row],[Precipitation(in)]]&gt;0.1, 0.1, US_Accidents_Dec20_updated[[#This Row],[Precipitation(in)]])</f>
        <v>0</v>
      </c>
    </row>
    <row r="998" spans="1:12" x14ac:dyDescent="0.25">
      <c r="A998" t="str">
        <f>US_Accidents_Dec20_updated[[#This Row],[ID]]</f>
        <v>A-3830424</v>
      </c>
      <c r="B998">
        <f>US_Accidents_Dec20_updated[[#This Row],[Start_Lat]]</f>
        <v>40.563560000000003</v>
      </c>
      <c r="C998">
        <f>US_Accidents_Dec20_updated[[#This Row],[Start_Lng]]</f>
        <v>-105.00154000000001</v>
      </c>
      <c r="D998">
        <f>US_Accidents_Dec20_updated[[#This Row],[Severity]]-1</f>
        <v>2</v>
      </c>
      <c r="E998">
        <f>HOUR(US_Accidents_Dec20_updated[[#This Row],[Start_Time]])</f>
        <v>4</v>
      </c>
      <c r="F998">
        <f>DAY(US_Accidents_Dec20_updated[[#This Row],[Start_Time]])</f>
        <v>3</v>
      </c>
      <c r="G998">
        <f>MONTH(US_Accidents_Dec20_updated[[#This Row],[Start_Time]])</f>
        <v>11</v>
      </c>
      <c r="H998" t="str">
        <f>US_Accidents_Dec20_updated[[#This Row],[Description]]</f>
        <v>At CO-68/Harmony Rd/Exit 265 - Accident.</v>
      </c>
      <c r="I998" t="s">
        <v>50</v>
      </c>
      <c r="J998">
        <f>IF(US_Accidents_Dec20_updated[[#This Row],[Visibility(mi)]]&gt;30, 30, MROUND(US_Accidents_Dec20_updated[[#This Row],[Visibility(mi)]],5))</f>
        <v>10</v>
      </c>
      <c r="K998">
        <f>MROUND(US_Accidents_Dec20_updated[[#This Row],[Wind_Speed(mph)]],5)</f>
        <v>5</v>
      </c>
      <c r="L998">
        <f>IF(US_Accidents_Dec20_updated[[#This Row],[Precipitation(in)]]&gt;0.1, 0.1, US_Accidents_Dec20_updated[[#This Row],[Precipitation(in)]])</f>
        <v>0</v>
      </c>
    </row>
    <row r="999" spans="1:12" x14ac:dyDescent="0.25">
      <c r="A999" t="str">
        <f>US_Accidents_Dec20_updated[[#This Row],[ID]]</f>
        <v>A-3830425</v>
      </c>
      <c r="B999">
        <f>US_Accidents_Dec20_updated[[#This Row],[Start_Lat]]</f>
        <v>39.802169999999997</v>
      </c>
      <c r="C999">
        <f>US_Accidents_Dec20_updated[[#This Row],[Start_Lng]]</f>
        <v>-104.93567</v>
      </c>
      <c r="D999">
        <f>US_Accidents_Dec20_updated[[#This Row],[Severity]]-1</f>
        <v>2</v>
      </c>
      <c r="E999">
        <f>HOUR(US_Accidents_Dec20_updated[[#This Row],[Start_Time]])</f>
        <v>5</v>
      </c>
      <c r="F999">
        <f>DAY(US_Accidents_Dec20_updated[[#This Row],[Start_Time]])</f>
        <v>3</v>
      </c>
      <c r="G999">
        <f>MONTH(US_Accidents_Dec20_updated[[#This Row],[Start_Time]])</f>
        <v>11</v>
      </c>
      <c r="H999" t="str">
        <f>US_Accidents_Dec20_updated[[#This Row],[Description]]</f>
        <v>At York St/Exit 1 - Accident.</v>
      </c>
      <c r="I999" t="s">
        <v>50</v>
      </c>
      <c r="J999">
        <f>IF(US_Accidents_Dec20_updated[[#This Row],[Visibility(mi)]]&gt;30, 30, MROUND(US_Accidents_Dec20_updated[[#This Row],[Visibility(mi)]],5))</f>
        <v>10</v>
      </c>
      <c r="K999">
        <f>MROUND(US_Accidents_Dec20_updated[[#This Row],[Wind_Speed(mph)]],5)</f>
        <v>10</v>
      </c>
      <c r="L999">
        <f>IF(US_Accidents_Dec20_updated[[#This Row],[Precipitation(in)]]&gt;0.1, 0.1, US_Accidents_Dec20_updated[[#This Row],[Precipitation(in)]])</f>
        <v>0</v>
      </c>
    </row>
    <row r="1000" spans="1:12" x14ac:dyDescent="0.25">
      <c r="A1000" t="str">
        <f>US_Accidents_Dec20_updated[[#This Row],[ID]]</f>
        <v>A-3830426</v>
      </c>
      <c r="B1000">
        <f>US_Accidents_Dec20_updated[[#This Row],[Start_Lat]]</f>
        <v>40.563560000000003</v>
      </c>
      <c r="C1000">
        <f>US_Accidents_Dec20_updated[[#This Row],[Start_Lng]]</f>
        <v>-105.00154000000001</v>
      </c>
      <c r="D1000">
        <f>US_Accidents_Dec20_updated[[#This Row],[Severity]]-1</f>
        <v>2</v>
      </c>
      <c r="E1000">
        <f>HOUR(US_Accidents_Dec20_updated[[#This Row],[Start_Time]])</f>
        <v>4</v>
      </c>
      <c r="F1000">
        <f>DAY(US_Accidents_Dec20_updated[[#This Row],[Start_Time]])</f>
        <v>3</v>
      </c>
      <c r="G1000">
        <f>MONTH(US_Accidents_Dec20_updated[[#This Row],[Start_Time]])</f>
        <v>11</v>
      </c>
      <c r="H1000" t="str">
        <f>US_Accidents_Dec20_updated[[#This Row],[Description]]</f>
        <v>At CO-68/Harmony Rd/Exit 265 - Accident.</v>
      </c>
      <c r="I1000" t="s">
        <v>50</v>
      </c>
      <c r="J1000">
        <f>IF(US_Accidents_Dec20_updated[[#This Row],[Visibility(mi)]]&gt;30, 30, MROUND(US_Accidents_Dec20_updated[[#This Row],[Visibility(mi)]],5))</f>
        <v>10</v>
      </c>
      <c r="K1000">
        <f>MROUND(US_Accidents_Dec20_updated[[#This Row],[Wind_Speed(mph)]],5)</f>
        <v>5</v>
      </c>
      <c r="L1000">
        <f>IF(US_Accidents_Dec20_updated[[#This Row],[Precipitation(in)]]&gt;0.1, 0.1, US_Accidents_Dec20_updated[[#This Row],[Precipitation(in)]])</f>
        <v>0</v>
      </c>
    </row>
    <row r="1001" spans="1:12" x14ac:dyDescent="0.25">
      <c r="A1001" t="str">
        <f>US_Accidents_Dec20_updated[[#This Row],[ID]]</f>
        <v>A-3830427</v>
      </c>
      <c r="B1001">
        <f>US_Accidents_Dec20_updated[[#This Row],[Start_Lat]]</f>
        <v>39.798340000000003</v>
      </c>
      <c r="C1001">
        <f>US_Accidents_Dec20_updated[[#This Row],[Start_Lng]]</f>
        <v>-104.93092</v>
      </c>
      <c r="D1001">
        <f>US_Accidents_Dec20_updated[[#This Row],[Severity]]-1</f>
        <v>3</v>
      </c>
      <c r="E1001">
        <f>HOUR(US_Accidents_Dec20_updated[[#This Row],[Start_Time]])</f>
        <v>12</v>
      </c>
      <c r="F1001">
        <f>DAY(US_Accidents_Dec20_updated[[#This Row],[Start_Time]])</f>
        <v>3</v>
      </c>
      <c r="G1001">
        <f>MONTH(US_Accidents_Dec20_updated[[#This Row],[Start_Time]])</f>
        <v>11</v>
      </c>
      <c r="H1001" t="str">
        <f>US_Accidents_Dec20_updated[[#This Row],[Description]]</f>
        <v>Ramp closed to Vasquez Blvd - Road closed due to accident.</v>
      </c>
      <c r="I1001" t="s">
        <v>50</v>
      </c>
      <c r="J1001">
        <f>IF(US_Accidents_Dec20_updated[[#This Row],[Visibility(mi)]]&gt;30, 30, MROUND(US_Accidents_Dec20_updated[[#This Row],[Visibility(mi)]],5))</f>
        <v>10</v>
      </c>
      <c r="K1001">
        <f>MROUND(US_Accidents_Dec20_updated[[#This Row],[Wind_Speed(mph)]],5)</f>
        <v>5</v>
      </c>
      <c r="L1001">
        <f>IF(US_Accidents_Dec20_updated[[#This Row],[Precipitation(in)]]&gt;0.1, 0.1, US_Accidents_Dec20_updated[[#This Row],[Precipitation(in)]])</f>
        <v>0</v>
      </c>
    </row>
    <row r="1002" spans="1:12" x14ac:dyDescent="0.25">
      <c r="A1002" t="str">
        <f>US_Accidents_Dec20_updated[[#This Row],[ID]]</f>
        <v>A-3830430</v>
      </c>
      <c r="B1002">
        <f>US_Accidents_Dec20_updated[[#This Row],[Start_Lat]]</f>
        <v>39.16516</v>
      </c>
      <c r="C1002">
        <f>US_Accidents_Dec20_updated[[#This Row],[Start_Lng]]</f>
        <v>-104.85307</v>
      </c>
      <c r="D1002">
        <f>US_Accidents_Dec20_updated[[#This Row],[Severity]]-1</f>
        <v>2</v>
      </c>
      <c r="E1002">
        <f>HOUR(US_Accidents_Dec20_updated[[#This Row],[Start_Time]])</f>
        <v>11</v>
      </c>
      <c r="F1002">
        <f>DAY(US_Accidents_Dec20_updated[[#This Row],[Start_Time]])</f>
        <v>3</v>
      </c>
      <c r="G1002">
        <f>MONTH(US_Accidents_Dec20_updated[[#This Row],[Start_Time]])</f>
        <v>11</v>
      </c>
      <c r="H1002" t="str">
        <f>US_Accidents_Dec20_updated[[#This Row],[Description]]</f>
        <v>At Greenland Rd/Exit 167 - Accident.</v>
      </c>
      <c r="I1002" t="s">
        <v>50</v>
      </c>
      <c r="J1002">
        <f>IF(US_Accidents_Dec20_updated[[#This Row],[Visibility(mi)]]&gt;30, 30, MROUND(US_Accidents_Dec20_updated[[#This Row],[Visibility(mi)]],5))</f>
        <v>10</v>
      </c>
      <c r="K1002">
        <f>MROUND(US_Accidents_Dec20_updated[[#This Row],[Wind_Speed(mph)]],5)</f>
        <v>5</v>
      </c>
      <c r="L1002">
        <f>IF(US_Accidents_Dec20_updated[[#This Row],[Precipitation(in)]]&gt;0.1, 0.1, US_Accidents_Dec20_updated[[#This Row],[Precipitation(in)]])</f>
        <v>0</v>
      </c>
    </row>
    <row r="1003" spans="1:12" x14ac:dyDescent="0.25">
      <c r="A1003" t="str">
        <f>US_Accidents_Dec20_updated[[#This Row],[ID]]</f>
        <v>A-3830431</v>
      </c>
      <c r="B1003">
        <f>US_Accidents_Dec20_updated[[#This Row],[Start_Lat]]</f>
        <v>38.3459</v>
      </c>
      <c r="C1003">
        <f>US_Accidents_Dec20_updated[[#This Row],[Start_Lng]]</f>
        <v>-104.62002</v>
      </c>
      <c r="D1003">
        <f>US_Accidents_Dec20_updated[[#This Row],[Severity]]-1</f>
        <v>2</v>
      </c>
      <c r="E1003">
        <f>HOUR(US_Accidents_Dec20_updated[[#This Row],[Start_Time]])</f>
        <v>14</v>
      </c>
      <c r="F1003">
        <f>DAY(US_Accidents_Dec20_updated[[#This Row],[Start_Time]])</f>
        <v>3</v>
      </c>
      <c r="G1003">
        <f>MONTH(US_Accidents_Dec20_updated[[#This Row],[Start_Time]])</f>
        <v>11</v>
      </c>
      <c r="H1003" t="str">
        <f>US_Accidents_Dec20_updated[[#This Row],[Description]]</f>
        <v>At Pace Rd/Exit 104 - Accident.</v>
      </c>
      <c r="I1003" t="s">
        <v>50</v>
      </c>
      <c r="J1003">
        <f>IF(US_Accidents_Dec20_updated[[#This Row],[Visibility(mi)]]&gt;30, 30, MROUND(US_Accidents_Dec20_updated[[#This Row],[Visibility(mi)]],5))</f>
        <v>10</v>
      </c>
      <c r="K1003">
        <f>MROUND(US_Accidents_Dec20_updated[[#This Row],[Wind_Speed(mph)]],5)</f>
        <v>5</v>
      </c>
      <c r="L1003">
        <f>IF(US_Accidents_Dec20_updated[[#This Row],[Precipitation(in)]]&gt;0.1, 0.1, US_Accidents_Dec20_updated[[#This Row],[Precipitation(in)]])</f>
        <v>0</v>
      </c>
    </row>
    <row r="1004" spans="1:12" x14ac:dyDescent="0.25">
      <c r="A1004" t="str">
        <f>US_Accidents_Dec20_updated[[#This Row],[ID]]</f>
        <v>A-3830432</v>
      </c>
      <c r="B1004">
        <f>US_Accidents_Dec20_updated[[#This Row],[Start_Lat]]</f>
        <v>39.77657</v>
      </c>
      <c r="C1004">
        <f>US_Accidents_Dec20_updated[[#This Row],[Start_Lng]]</f>
        <v>-104.87665</v>
      </c>
      <c r="D1004">
        <f>US_Accidents_Dec20_updated[[#This Row],[Severity]]-1</f>
        <v>2</v>
      </c>
      <c r="E1004">
        <f>HOUR(US_Accidents_Dec20_updated[[#This Row],[Start_Time]])</f>
        <v>15</v>
      </c>
      <c r="F1004">
        <f>DAY(US_Accidents_Dec20_updated[[#This Row],[Start_Time]])</f>
        <v>3</v>
      </c>
      <c r="G1004">
        <f>MONTH(US_Accidents_Dec20_updated[[#This Row],[Start_Time]])</f>
        <v>11</v>
      </c>
      <c r="H1004" t="str">
        <f>US_Accidents_Dec20_updated[[#This Row],[Description]]</f>
        <v>At Havana Street/Exit 280 - Accident.</v>
      </c>
      <c r="I1004" t="s">
        <v>50</v>
      </c>
      <c r="J1004">
        <f>IF(US_Accidents_Dec20_updated[[#This Row],[Visibility(mi)]]&gt;30, 30, MROUND(US_Accidents_Dec20_updated[[#This Row],[Visibility(mi)]],5))</f>
        <v>10</v>
      </c>
      <c r="K1004">
        <f>MROUND(US_Accidents_Dec20_updated[[#This Row],[Wind_Speed(mph)]],5)</f>
        <v>10</v>
      </c>
      <c r="L1004">
        <f>IF(US_Accidents_Dec20_updated[[#This Row],[Precipitation(in)]]&gt;0.1, 0.1, US_Accidents_Dec20_updated[[#This Row],[Precipitation(in)]])</f>
        <v>0</v>
      </c>
    </row>
    <row r="1005" spans="1:12" x14ac:dyDescent="0.25">
      <c r="A1005" t="str">
        <f>US_Accidents_Dec20_updated[[#This Row],[ID]]</f>
        <v>A-3830433</v>
      </c>
      <c r="B1005">
        <f>US_Accidents_Dec20_updated[[#This Row],[Start_Lat]]</f>
        <v>39.764240000000001</v>
      </c>
      <c r="C1005">
        <f>US_Accidents_Dec20_updated[[#This Row],[Start_Lng]]</f>
        <v>-105.58986</v>
      </c>
      <c r="D1005">
        <f>US_Accidents_Dec20_updated[[#This Row],[Severity]]-1</f>
        <v>2</v>
      </c>
      <c r="E1005">
        <f>HOUR(US_Accidents_Dec20_updated[[#This Row],[Start_Time]])</f>
        <v>15</v>
      </c>
      <c r="F1005">
        <f>DAY(US_Accidents_Dec20_updated[[#This Row],[Start_Time]])</f>
        <v>3</v>
      </c>
      <c r="G1005">
        <f>MONTH(US_Accidents_Dec20_updated[[#This Row],[Start_Time]])</f>
        <v>11</v>
      </c>
      <c r="H1005" t="str">
        <f>US_Accidents_Dec20_updated[[#This Row],[Description]]</f>
        <v>At CR-275/Exit 238 - Accident.</v>
      </c>
      <c r="I1005" t="s">
        <v>50</v>
      </c>
      <c r="J1005">
        <f>IF(US_Accidents_Dec20_updated[[#This Row],[Visibility(mi)]]&gt;30, 30, MROUND(US_Accidents_Dec20_updated[[#This Row],[Visibility(mi)]],5))</f>
        <v>10</v>
      </c>
      <c r="K1005">
        <f>MROUND(US_Accidents_Dec20_updated[[#This Row],[Wind_Speed(mph)]],5)</f>
        <v>5</v>
      </c>
      <c r="L1005">
        <f>IF(US_Accidents_Dec20_updated[[#This Row],[Precipitation(in)]]&gt;0.1, 0.1, US_Accidents_Dec20_updated[[#This Row],[Precipitation(in)]])</f>
        <v>0</v>
      </c>
    </row>
    <row r="1006" spans="1:12" x14ac:dyDescent="0.25">
      <c r="A1006" t="str">
        <f>US_Accidents_Dec20_updated[[#This Row],[ID]]</f>
        <v>A-3830437</v>
      </c>
      <c r="B1006">
        <f>US_Accidents_Dec20_updated[[#This Row],[Start_Lat]]</f>
        <v>39.882770000000001</v>
      </c>
      <c r="C1006">
        <f>US_Accidents_Dec20_updated[[#This Row],[Start_Lng]]</f>
        <v>-104.98746</v>
      </c>
      <c r="D1006">
        <f>US_Accidents_Dec20_updated[[#This Row],[Severity]]-1</f>
        <v>2</v>
      </c>
      <c r="E1006">
        <f>HOUR(US_Accidents_Dec20_updated[[#This Row],[Start_Time]])</f>
        <v>19</v>
      </c>
      <c r="F1006">
        <f>DAY(US_Accidents_Dec20_updated[[#This Row],[Start_Time]])</f>
        <v>3</v>
      </c>
      <c r="G1006">
        <f>MONTH(US_Accidents_Dec20_updated[[#This Row],[Start_Time]])</f>
        <v>11</v>
      </c>
      <c r="H1006" t="str">
        <f>US_Accidents_Dec20_updated[[#This Row],[Description]]</f>
        <v>At 104th Ave/Exit 221 - Accident.</v>
      </c>
      <c r="I1006" t="s">
        <v>50</v>
      </c>
      <c r="J1006">
        <f>IF(US_Accidents_Dec20_updated[[#This Row],[Visibility(mi)]]&gt;30, 30, MROUND(US_Accidents_Dec20_updated[[#This Row],[Visibility(mi)]],5))</f>
        <v>30</v>
      </c>
      <c r="K1006">
        <f>MROUND(US_Accidents_Dec20_updated[[#This Row],[Wind_Speed(mph)]],5)</f>
        <v>10</v>
      </c>
      <c r="L1006">
        <f>IF(US_Accidents_Dec20_updated[[#This Row],[Precipitation(in)]]&gt;0.1, 0.1, US_Accidents_Dec20_updated[[#This Row],[Precipitation(in)]])</f>
        <v>0</v>
      </c>
    </row>
    <row r="1007" spans="1:12" x14ac:dyDescent="0.25">
      <c r="A1007" t="str">
        <f>US_Accidents_Dec20_updated[[#This Row],[ID]]</f>
        <v>A-3830438</v>
      </c>
      <c r="B1007">
        <f>US_Accidents_Dec20_updated[[#This Row],[Start_Lat]]</f>
        <v>40.302950000000003</v>
      </c>
      <c r="C1007">
        <f>US_Accidents_Dec20_updated[[#This Row],[Start_Lng]]</f>
        <v>-104.98044</v>
      </c>
      <c r="D1007">
        <f>US_Accidents_Dec20_updated[[#This Row],[Severity]]-1</f>
        <v>2</v>
      </c>
      <c r="E1007">
        <f>HOUR(US_Accidents_Dec20_updated[[#This Row],[Start_Time]])</f>
        <v>19</v>
      </c>
      <c r="F1007">
        <f>DAY(US_Accidents_Dec20_updated[[#This Row],[Start_Time]])</f>
        <v>3</v>
      </c>
      <c r="G1007">
        <f>MONTH(US_Accidents_Dec20_updated[[#This Row],[Start_Time]])</f>
        <v>11</v>
      </c>
      <c r="H1007" t="str">
        <f>US_Accidents_Dec20_updated[[#This Row],[Description]]</f>
        <v>At CO-56/Exit 250 - Accident.</v>
      </c>
      <c r="I1007" t="s">
        <v>50</v>
      </c>
      <c r="J1007">
        <f>IF(US_Accidents_Dec20_updated[[#This Row],[Visibility(mi)]]&gt;30, 30, MROUND(US_Accidents_Dec20_updated[[#This Row],[Visibility(mi)]],5))</f>
        <v>10</v>
      </c>
      <c r="K1007">
        <f>MROUND(US_Accidents_Dec20_updated[[#This Row],[Wind_Speed(mph)]],5)</f>
        <v>5</v>
      </c>
      <c r="L1007">
        <f>IF(US_Accidents_Dec20_updated[[#This Row],[Precipitation(in)]]&gt;0.1, 0.1, US_Accidents_Dec20_updated[[#This Row],[Precipitation(in)]])</f>
        <v>0</v>
      </c>
    </row>
    <row r="1008" spans="1:12" x14ac:dyDescent="0.25">
      <c r="A1008" t="str">
        <f>US_Accidents_Dec20_updated[[#This Row],[ID]]</f>
        <v>A-3830439</v>
      </c>
      <c r="B1008">
        <f>US_Accidents_Dec20_updated[[#This Row],[Start_Lat]]</f>
        <v>38.873399999999997</v>
      </c>
      <c r="C1008">
        <f>US_Accidents_Dec20_updated[[#This Row],[Start_Lng]]</f>
        <v>-107.60888</v>
      </c>
      <c r="D1008">
        <f>US_Accidents_Dec20_updated[[#This Row],[Severity]]-1</f>
        <v>3</v>
      </c>
      <c r="E1008">
        <f>HOUR(US_Accidents_Dec20_updated[[#This Row],[Start_Time]])</f>
        <v>22</v>
      </c>
      <c r="F1008">
        <f>DAY(US_Accidents_Dec20_updated[[#This Row],[Start_Time]])</f>
        <v>3</v>
      </c>
      <c r="G1008">
        <f>MONTH(US_Accidents_Dec20_updated[[#This Row],[Start_Time]])</f>
        <v>11</v>
      </c>
      <c r="H1008" t="str">
        <f>US_Accidents_Dec20_updated[[#This Row],[Description]]</f>
        <v>Closed between CO-187 and CO-92/Bridge St - Road closed due to accident.</v>
      </c>
      <c r="I1008" t="s">
        <v>50</v>
      </c>
      <c r="J1008">
        <f>IF(US_Accidents_Dec20_updated[[#This Row],[Visibility(mi)]]&gt;30, 30, MROUND(US_Accidents_Dec20_updated[[#This Row],[Visibility(mi)]],5))</f>
        <v>10</v>
      </c>
      <c r="K1008">
        <f>MROUND(US_Accidents_Dec20_updated[[#This Row],[Wind_Speed(mph)]],5)</f>
        <v>5</v>
      </c>
      <c r="L1008">
        <f>IF(US_Accidents_Dec20_updated[[#This Row],[Precipitation(in)]]&gt;0.1, 0.1, US_Accidents_Dec20_updated[[#This Row],[Precipitation(in)]])</f>
        <v>0</v>
      </c>
    </row>
    <row r="1009" spans="1:12" x14ac:dyDescent="0.25">
      <c r="A1009" t="str">
        <f>US_Accidents_Dec20_updated[[#This Row],[ID]]</f>
        <v>A-3830440</v>
      </c>
      <c r="B1009">
        <f>US_Accidents_Dec20_updated[[#This Row],[Start_Lat]]</f>
        <v>39.829439999999998</v>
      </c>
      <c r="C1009">
        <f>US_Accidents_Dec20_updated[[#This Row],[Start_Lng]]</f>
        <v>-104.9432</v>
      </c>
      <c r="D1009">
        <f>US_Accidents_Dec20_updated[[#This Row],[Severity]]-1</f>
        <v>2</v>
      </c>
      <c r="E1009">
        <f>HOUR(US_Accidents_Dec20_updated[[#This Row],[Start_Time]])</f>
        <v>20</v>
      </c>
      <c r="F1009">
        <f>DAY(US_Accidents_Dec20_updated[[#This Row],[Start_Time]])</f>
        <v>3</v>
      </c>
      <c r="G1009">
        <f>MONTH(US_Accidents_Dec20_updated[[#This Row],[Start_Time]])</f>
        <v>11</v>
      </c>
      <c r="H1009" t="str">
        <f>US_Accidents_Dec20_updated[[#This Row],[Description]]</f>
        <v>At CO-224/74th Ave/Exit 8 - Accident.</v>
      </c>
      <c r="I1009" t="s">
        <v>50</v>
      </c>
      <c r="J1009">
        <f>IF(US_Accidents_Dec20_updated[[#This Row],[Visibility(mi)]]&gt;30, 30, MROUND(US_Accidents_Dec20_updated[[#This Row],[Visibility(mi)]],5))</f>
        <v>10</v>
      </c>
      <c r="K1009">
        <f>MROUND(US_Accidents_Dec20_updated[[#This Row],[Wind_Speed(mph)]],5)</f>
        <v>10</v>
      </c>
      <c r="L1009">
        <f>IF(US_Accidents_Dec20_updated[[#This Row],[Precipitation(in)]]&gt;0.1, 0.1, US_Accidents_Dec20_updated[[#This Row],[Precipitation(in)]])</f>
        <v>0</v>
      </c>
    </row>
    <row r="1010" spans="1:12" x14ac:dyDescent="0.25">
      <c r="A1010" t="str">
        <f>US_Accidents_Dec20_updated[[#This Row],[ID]]</f>
        <v>A-3830442</v>
      </c>
      <c r="B1010">
        <f>US_Accidents_Dec20_updated[[#This Row],[Start_Lat]]</f>
        <v>39.79954</v>
      </c>
      <c r="C1010">
        <f>US_Accidents_Dec20_updated[[#This Row],[Start_Lng]]</f>
        <v>-105.03024000000001</v>
      </c>
      <c r="D1010">
        <f>US_Accidents_Dec20_updated[[#This Row],[Severity]]-1</f>
        <v>2</v>
      </c>
      <c r="E1010">
        <f>HOUR(US_Accidents_Dec20_updated[[#This Row],[Start_Time]])</f>
        <v>22</v>
      </c>
      <c r="F1010">
        <f>DAY(US_Accidents_Dec20_updated[[#This Row],[Start_Time]])</f>
        <v>3</v>
      </c>
      <c r="G1010">
        <f>MONTH(US_Accidents_Dec20_updated[[#This Row],[Start_Time]])</f>
        <v>11</v>
      </c>
      <c r="H1010" t="str">
        <f>US_Accidents_Dec20_updated[[#This Row],[Description]]</f>
        <v>Ramp to US-287/Federal Blvd - Accident.</v>
      </c>
      <c r="I1010" t="s">
        <v>50</v>
      </c>
      <c r="J1010">
        <f>IF(US_Accidents_Dec20_updated[[#This Row],[Visibility(mi)]]&gt;30, 30, MROUND(US_Accidents_Dec20_updated[[#This Row],[Visibility(mi)]],5))</f>
        <v>10</v>
      </c>
      <c r="K1010">
        <f>MROUND(US_Accidents_Dec20_updated[[#This Row],[Wind_Speed(mph)]],5)</f>
        <v>5</v>
      </c>
      <c r="L1010">
        <f>IF(US_Accidents_Dec20_updated[[#This Row],[Precipitation(in)]]&gt;0.1, 0.1, US_Accidents_Dec20_updated[[#This Row],[Precipitation(in)]])</f>
        <v>0</v>
      </c>
    </row>
    <row r="1011" spans="1:12" x14ac:dyDescent="0.25">
      <c r="A1011" t="str">
        <f>US_Accidents_Dec20_updated[[#This Row],[ID]]</f>
        <v>A-3830443</v>
      </c>
      <c r="B1011">
        <f>US_Accidents_Dec20_updated[[#This Row],[Start_Lat]]</f>
        <v>38.873399999999997</v>
      </c>
      <c r="C1011">
        <f>US_Accidents_Dec20_updated[[#This Row],[Start_Lng]]</f>
        <v>-107.60888</v>
      </c>
      <c r="D1011">
        <f>US_Accidents_Dec20_updated[[#This Row],[Severity]]-1</f>
        <v>3</v>
      </c>
      <c r="E1011">
        <f>HOUR(US_Accidents_Dec20_updated[[#This Row],[Start_Time]])</f>
        <v>22</v>
      </c>
      <c r="F1011">
        <f>DAY(US_Accidents_Dec20_updated[[#This Row],[Start_Time]])</f>
        <v>3</v>
      </c>
      <c r="G1011">
        <f>MONTH(US_Accidents_Dec20_updated[[#This Row],[Start_Time]])</f>
        <v>11</v>
      </c>
      <c r="H1011" t="str">
        <f>US_Accidents_Dec20_updated[[#This Row],[Description]]</f>
        <v>Closed between P Rd and CO-92/Bridge St - Road closed due to accident.</v>
      </c>
      <c r="I1011" t="s">
        <v>50</v>
      </c>
      <c r="J1011">
        <f>IF(US_Accidents_Dec20_updated[[#This Row],[Visibility(mi)]]&gt;30, 30, MROUND(US_Accidents_Dec20_updated[[#This Row],[Visibility(mi)]],5))</f>
        <v>10</v>
      </c>
      <c r="K1011">
        <f>MROUND(US_Accidents_Dec20_updated[[#This Row],[Wind_Speed(mph)]],5)</f>
        <v>5</v>
      </c>
      <c r="L1011">
        <f>IF(US_Accidents_Dec20_updated[[#This Row],[Precipitation(in)]]&gt;0.1, 0.1, US_Accidents_Dec20_updated[[#This Row],[Precipitation(in)]])</f>
        <v>0</v>
      </c>
    </row>
    <row r="1012" spans="1:12" x14ac:dyDescent="0.25">
      <c r="A1012" t="str">
        <f>US_Accidents_Dec20_updated[[#This Row],[ID]]</f>
        <v>A-3831415</v>
      </c>
      <c r="B1012">
        <f>US_Accidents_Dec20_updated[[#This Row],[Start_Lat]]</f>
        <v>39.835050000000003</v>
      </c>
      <c r="C1012">
        <f>US_Accidents_Dec20_updated[[#This Row],[Start_Lng]]</f>
        <v>-105.02072</v>
      </c>
      <c r="D1012">
        <f>US_Accidents_Dec20_updated[[#This Row],[Severity]]-1</f>
        <v>2</v>
      </c>
      <c r="E1012">
        <f>HOUR(US_Accidents_Dec20_updated[[#This Row],[Start_Time]])</f>
        <v>7</v>
      </c>
      <c r="F1012">
        <f>DAY(US_Accidents_Dec20_updated[[#This Row],[Start_Time]])</f>
        <v>4</v>
      </c>
      <c r="G1012">
        <f>MONTH(US_Accidents_Dec20_updated[[#This Row],[Start_Time]])</f>
        <v>11</v>
      </c>
      <c r="H1012" t="str">
        <f>US_Accidents_Dec20_updated[[#This Row],[Description]]</f>
        <v>At Federal Blvd - Accident.</v>
      </c>
      <c r="I1012" t="s">
        <v>50</v>
      </c>
      <c r="J1012">
        <f>IF(US_Accidents_Dec20_updated[[#This Row],[Visibility(mi)]]&gt;30, 30, MROUND(US_Accidents_Dec20_updated[[#This Row],[Visibility(mi)]],5))</f>
        <v>10</v>
      </c>
      <c r="K1012">
        <f>MROUND(US_Accidents_Dec20_updated[[#This Row],[Wind_Speed(mph)]],5)</f>
        <v>5</v>
      </c>
      <c r="L1012">
        <f>IF(US_Accidents_Dec20_updated[[#This Row],[Precipitation(in)]]&gt;0.1, 0.1, US_Accidents_Dec20_updated[[#This Row],[Precipitation(in)]])</f>
        <v>0</v>
      </c>
    </row>
    <row r="1013" spans="1:12" x14ac:dyDescent="0.25">
      <c r="A1013" t="str">
        <f>US_Accidents_Dec20_updated[[#This Row],[ID]]</f>
        <v>A-3831430</v>
      </c>
      <c r="B1013">
        <f>US_Accidents_Dec20_updated[[#This Row],[Start_Lat]]</f>
        <v>40.805759999999999</v>
      </c>
      <c r="C1013">
        <f>US_Accidents_Dec20_updated[[#This Row],[Start_Lng]]</f>
        <v>-105.23545</v>
      </c>
      <c r="D1013">
        <f>US_Accidents_Dec20_updated[[#This Row],[Severity]]-1</f>
        <v>2</v>
      </c>
      <c r="E1013">
        <f>HOUR(US_Accidents_Dec20_updated[[#This Row],[Start_Time]])</f>
        <v>13</v>
      </c>
      <c r="F1013">
        <f>DAY(US_Accidents_Dec20_updated[[#This Row],[Start_Time]])</f>
        <v>4</v>
      </c>
      <c r="G1013">
        <f>MONTH(US_Accidents_Dec20_updated[[#This Row],[Start_Time]])</f>
        <v>11</v>
      </c>
      <c r="H1013" t="str">
        <f>US_Accidents_Dec20_updated[[#This Row],[Description]]</f>
        <v>At CR-74E/Jackass Rd/Redfeather Lks Rd - Accident.</v>
      </c>
      <c r="I1013" t="s">
        <v>50</v>
      </c>
      <c r="J1013">
        <f>IF(US_Accidents_Dec20_updated[[#This Row],[Visibility(mi)]]&gt;30, 30, MROUND(US_Accidents_Dec20_updated[[#This Row],[Visibility(mi)]],5))</f>
        <v>10</v>
      </c>
      <c r="K1013">
        <f>MROUND(US_Accidents_Dec20_updated[[#This Row],[Wind_Speed(mph)]],5)</f>
        <v>15</v>
      </c>
      <c r="L1013">
        <f>IF(US_Accidents_Dec20_updated[[#This Row],[Precipitation(in)]]&gt;0.1, 0.1, US_Accidents_Dec20_updated[[#This Row],[Precipitation(in)]])</f>
        <v>0</v>
      </c>
    </row>
    <row r="1014" spans="1:12" x14ac:dyDescent="0.25">
      <c r="A1014" t="str">
        <f>US_Accidents_Dec20_updated[[#This Row],[ID]]</f>
        <v>A-3831431</v>
      </c>
      <c r="B1014">
        <f>US_Accidents_Dec20_updated[[#This Row],[Start_Lat]]</f>
        <v>39.725549999999998</v>
      </c>
      <c r="C1014">
        <f>US_Accidents_Dec20_updated[[#This Row],[Start_Lng]]</f>
        <v>-105.02159</v>
      </c>
      <c r="D1014">
        <f>US_Accidents_Dec20_updated[[#This Row],[Severity]]-1</f>
        <v>2</v>
      </c>
      <c r="E1014">
        <f>HOUR(US_Accidents_Dec20_updated[[#This Row],[Start_Time]])</f>
        <v>12</v>
      </c>
      <c r="F1014">
        <f>DAY(US_Accidents_Dec20_updated[[#This Row],[Start_Time]])</f>
        <v>4</v>
      </c>
      <c r="G1014">
        <f>MONTH(US_Accidents_Dec20_updated[[#This Row],[Start_Time]])</f>
        <v>11</v>
      </c>
      <c r="H1014" t="str">
        <f>US_Accidents_Dec20_updated[[#This Row],[Description]]</f>
        <v>At Bryant St - Accident.</v>
      </c>
      <c r="I1014" t="s">
        <v>50</v>
      </c>
      <c r="J1014">
        <f>IF(US_Accidents_Dec20_updated[[#This Row],[Visibility(mi)]]&gt;30, 30, MROUND(US_Accidents_Dec20_updated[[#This Row],[Visibility(mi)]],5))</f>
        <v>20</v>
      </c>
      <c r="K1014">
        <f>MROUND(US_Accidents_Dec20_updated[[#This Row],[Wind_Speed(mph)]],5)</f>
        <v>10</v>
      </c>
      <c r="L1014">
        <f>IF(US_Accidents_Dec20_updated[[#This Row],[Precipitation(in)]]&gt;0.1, 0.1, US_Accidents_Dec20_updated[[#This Row],[Precipitation(in)]])</f>
        <v>0</v>
      </c>
    </row>
    <row r="1015" spans="1:12" x14ac:dyDescent="0.25">
      <c r="A1015" t="str">
        <f>US_Accidents_Dec20_updated[[#This Row],[ID]]</f>
        <v>A-3831432</v>
      </c>
      <c r="B1015">
        <f>US_Accidents_Dec20_updated[[#This Row],[Start_Lat]]</f>
        <v>40.731079999999999</v>
      </c>
      <c r="C1015">
        <f>US_Accidents_Dec20_updated[[#This Row],[Start_Lng]]</f>
        <v>-105.17133</v>
      </c>
      <c r="D1015">
        <f>US_Accidents_Dec20_updated[[#This Row],[Severity]]-1</f>
        <v>3</v>
      </c>
      <c r="E1015">
        <f>HOUR(US_Accidents_Dec20_updated[[#This Row],[Start_Time]])</f>
        <v>12</v>
      </c>
      <c r="F1015">
        <f>DAY(US_Accidents_Dec20_updated[[#This Row],[Start_Time]])</f>
        <v>4</v>
      </c>
      <c r="G1015">
        <f>MONTH(US_Accidents_Dec20_updated[[#This Row],[Start_Time]])</f>
        <v>11</v>
      </c>
      <c r="H1015" t="str">
        <f>US_Accidents_Dec20_updated[[#This Row],[Description]]</f>
        <v>Closed at W CR-72/Owl Canyon Rd - Road closed due to accident.</v>
      </c>
      <c r="I1015" t="s">
        <v>50</v>
      </c>
      <c r="J1015">
        <f>IF(US_Accidents_Dec20_updated[[#This Row],[Visibility(mi)]]&gt;30, 30, MROUND(US_Accidents_Dec20_updated[[#This Row],[Visibility(mi)]],5))</f>
        <v>10</v>
      </c>
      <c r="K1015">
        <f>MROUND(US_Accidents_Dec20_updated[[#This Row],[Wind_Speed(mph)]],5)</f>
        <v>5</v>
      </c>
      <c r="L1015">
        <f>IF(US_Accidents_Dec20_updated[[#This Row],[Precipitation(in)]]&gt;0.1, 0.1, US_Accidents_Dec20_updated[[#This Row],[Precipitation(in)]])</f>
        <v>0</v>
      </c>
    </row>
    <row r="1016" spans="1:12" x14ac:dyDescent="0.25">
      <c r="A1016" t="str">
        <f>US_Accidents_Dec20_updated[[#This Row],[ID]]</f>
        <v>A-3831433</v>
      </c>
      <c r="B1016">
        <f>US_Accidents_Dec20_updated[[#This Row],[Start_Lat]]</f>
        <v>40.761240000000001</v>
      </c>
      <c r="C1016">
        <f>US_Accidents_Dec20_updated[[#This Row],[Start_Lng]]</f>
        <v>-105.17653</v>
      </c>
      <c r="D1016">
        <f>US_Accidents_Dec20_updated[[#This Row],[Severity]]-1</f>
        <v>3</v>
      </c>
      <c r="E1016">
        <f>HOUR(US_Accidents_Dec20_updated[[#This Row],[Start_Time]])</f>
        <v>12</v>
      </c>
      <c r="F1016">
        <f>DAY(US_Accidents_Dec20_updated[[#This Row],[Start_Time]])</f>
        <v>4</v>
      </c>
      <c r="G1016">
        <f>MONTH(US_Accidents_Dec20_updated[[#This Row],[Start_Time]])</f>
        <v>11</v>
      </c>
      <c r="H1016" t="str">
        <f>US_Accidents_Dec20_updated[[#This Row],[Description]]</f>
        <v>Closed at CO-14/Poudre Canyon Hwy - Road closed due to accident.</v>
      </c>
      <c r="I1016" t="s">
        <v>50</v>
      </c>
      <c r="J1016">
        <f>IF(US_Accidents_Dec20_updated[[#This Row],[Visibility(mi)]]&gt;30, 30, MROUND(US_Accidents_Dec20_updated[[#This Row],[Visibility(mi)]],5))</f>
        <v>10</v>
      </c>
      <c r="K1016">
        <f>MROUND(US_Accidents_Dec20_updated[[#This Row],[Wind_Speed(mph)]],5)</f>
        <v>5</v>
      </c>
      <c r="L1016">
        <f>IF(US_Accidents_Dec20_updated[[#This Row],[Precipitation(in)]]&gt;0.1, 0.1, US_Accidents_Dec20_updated[[#This Row],[Precipitation(in)]])</f>
        <v>0</v>
      </c>
    </row>
    <row r="1017" spans="1:12" x14ac:dyDescent="0.25">
      <c r="A1017" t="str">
        <f>US_Accidents_Dec20_updated[[#This Row],[ID]]</f>
        <v>A-3831436</v>
      </c>
      <c r="B1017">
        <f>US_Accidents_Dec20_updated[[#This Row],[Start_Lat]]</f>
        <v>40.761240000000001</v>
      </c>
      <c r="C1017">
        <f>US_Accidents_Dec20_updated[[#This Row],[Start_Lng]]</f>
        <v>-105.17653</v>
      </c>
      <c r="D1017">
        <f>US_Accidents_Dec20_updated[[#This Row],[Severity]]-1</f>
        <v>3</v>
      </c>
      <c r="E1017">
        <f>HOUR(US_Accidents_Dec20_updated[[#This Row],[Start_Time]])</f>
        <v>15</v>
      </c>
      <c r="F1017">
        <f>DAY(US_Accidents_Dec20_updated[[#This Row],[Start_Time]])</f>
        <v>4</v>
      </c>
      <c r="G1017">
        <f>MONTH(US_Accidents_Dec20_updated[[#This Row],[Start_Time]])</f>
        <v>11</v>
      </c>
      <c r="H1017" t="str">
        <f>US_Accidents_Dec20_updated[[#This Row],[Description]]</f>
        <v>Closed at Ingleside Rd - Road closed due to accident.</v>
      </c>
      <c r="I1017" t="s">
        <v>50</v>
      </c>
      <c r="J1017">
        <f>IF(US_Accidents_Dec20_updated[[#This Row],[Visibility(mi)]]&gt;30, 30, MROUND(US_Accidents_Dec20_updated[[#This Row],[Visibility(mi)]],5))</f>
        <v>10</v>
      </c>
      <c r="K1017">
        <f>MROUND(US_Accidents_Dec20_updated[[#This Row],[Wind_Speed(mph)]],5)</f>
        <v>10</v>
      </c>
      <c r="L1017">
        <f>IF(US_Accidents_Dec20_updated[[#This Row],[Precipitation(in)]]&gt;0.1, 0.1, US_Accidents_Dec20_updated[[#This Row],[Precipitation(in)]])</f>
        <v>0</v>
      </c>
    </row>
    <row r="1018" spans="1:12" x14ac:dyDescent="0.25">
      <c r="A1018" t="str">
        <f>US_Accidents_Dec20_updated[[#This Row],[ID]]</f>
        <v>A-3831437</v>
      </c>
      <c r="B1018">
        <f>US_Accidents_Dec20_updated[[#This Row],[Start_Lat]]</f>
        <v>40.731079999999999</v>
      </c>
      <c r="C1018">
        <f>US_Accidents_Dec20_updated[[#This Row],[Start_Lng]]</f>
        <v>-105.17133</v>
      </c>
      <c r="D1018">
        <f>US_Accidents_Dec20_updated[[#This Row],[Severity]]-1</f>
        <v>3</v>
      </c>
      <c r="E1018">
        <f>HOUR(US_Accidents_Dec20_updated[[#This Row],[Start_Time]])</f>
        <v>15</v>
      </c>
      <c r="F1018">
        <f>DAY(US_Accidents_Dec20_updated[[#This Row],[Start_Time]])</f>
        <v>4</v>
      </c>
      <c r="G1018">
        <f>MONTH(US_Accidents_Dec20_updated[[#This Row],[Start_Time]])</f>
        <v>11</v>
      </c>
      <c r="H1018" t="str">
        <f>US_Accidents_Dec20_updated[[#This Row],[Description]]</f>
        <v>Closed at CR-72 - Road closed due to accident.</v>
      </c>
      <c r="I1018" t="s">
        <v>50</v>
      </c>
      <c r="J1018">
        <f>IF(US_Accidents_Dec20_updated[[#This Row],[Visibility(mi)]]&gt;30, 30, MROUND(US_Accidents_Dec20_updated[[#This Row],[Visibility(mi)]],5))</f>
        <v>10</v>
      </c>
      <c r="K1018">
        <f>MROUND(US_Accidents_Dec20_updated[[#This Row],[Wind_Speed(mph)]],5)</f>
        <v>10</v>
      </c>
      <c r="L1018">
        <f>IF(US_Accidents_Dec20_updated[[#This Row],[Precipitation(in)]]&gt;0.1, 0.1, US_Accidents_Dec20_updated[[#This Row],[Precipitation(in)]])</f>
        <v>0</v>
      </c>
    </row>
    <row r="1019" spans="1:12" x14ac:dyDescent="0.25">
      <c r="A1019" t="str">
        <f>US_Accidents_Dec20_updated[[#This Row],[ID]]</f>
        <v>A-3831438</v>
      </c>
      <c r="B1019">
        <f>US_Accidents_Dec20_updated[[#This Row],[Start_Lat]]</f>
        <v>40.761240000000001</v>
      </c>
      <c r="C1019">
        <f>US_Accidents_Dec20_updated[[#This Row],[Start_Lng]]</f>
        <v>-105.17653</v>
      </c>
      <c r="D1019">
        <f>US_Accidents_Dec20_updated[[#This Row],[Severity]]-1</f>
        <v>3</v>
      </c>
      <c r="E1019">
        <f>HOUR(US_Accidents_Dec20_updated[[#This Row],[Start_Time]])</f>
        <v>13</v>
      </c>
      <c r="F1019">
        <f>DAY(US_Accidents_Dec20_updated[[#This Row],[Start_Time]])</f>
        <v>4</v>
      </c>
      <c r="G1019">
        <f>MONTH(US_Accidents_Dec20_updated[[#This Row],[Start_Time]])</f>
        <v>11</v>
      </c>
      <c r="H1019" t="str">
        <f>US_Accidents_Dec20_updated[[#This Row],[Description]]</f>
        <v>Closed at Ingleside Rd - Road closed due to accident.</v>
      </c>
      <c r="I1019" t="s">
        <v>50</v>
      </c>
      <c r="J1019">
        <f>IF(US_Accidents_Dec20_updated[[#This Row],[Visibility(mi)]]&gt;30, 30, MROUND(US_Accidents_Dec20_updated[[#This Row],[Visibility(mi)]],5))</f>
        <v>10</v>
      </c>
      <c r="K1019">
        <f>MROUND(US_Accidents_Dec20_updated[[#This Row],[Wind_Speed(mph)]],5)</f>
        <v>5</v>
      </c>
      <c r="L1019">
        <f>IF(US_Accidents_Dec20_updated[[#This Row],[Precipitation(in)]]&gt;0.1, 0.1, US_Accidents_Dec20_updated[[#This Row],[Precipitation(in)]])</f>
        <v>0</v>
      </c>
    </row>
    <row r="1020" spans="1:12" x14ac:dyDescent="0.25">
      <c r="A1020" t="str">
        <f>US_Accidents_Dec20_updated[[#This Row],[ID]]</f>
        <v>A-3831439</v>
      </c>
      <c r="B1020">
        <f>US_Accidents_Dec20_updated[[#This Row],[Start_Lat]]</f>
        <v>40.805759999999999</v>
      </c>
      <c r="C1020">
        <f>US_Accidents_Dec20_updated[[#This Row],[Start_Lng]]</f>
        <v>-105.23545</v>
      </c>
      <c r="D1020">
        <f>US_Accidents_Dec20_updated[[#This Row],[Severity]]-1</f>
        <v>2</v>
      </c>
      <c r="E1020">
        <f>HOUR(US_Accidents_Dec20_updated[[#This Row],[Start_Time]])</f>
        <v>13</v>
      </c>
      <c r="F1020">
        <f>DAY(US_Accidents_Dec20_updated[[#This Row],[Start_Time]])</f>
        <v>4</v>
      </c>
      <c r="G1020">
        <f>MONTH(US_Accidents_Dec20_updated[[#This Row],[Start_Time]])</f>
        <v>11</v>
      </c>
      <c r="H1020" t="str">
        <f>US_Accidents_Dec20_updated[[#This Row],[Description]]</f>
        <v>Between CR-80C/Cherokee Park Rd and CO-14/Poudre Canyon Hwy - Accident.</v>
      </c>
      <c r="I1020" t="s">
        <v>50</v>
      </c>
      <c r="J1020">
        <f>IF(US_Accidents_Dec20_updated[[#This Row],[Visibility(mi)]]&gt;30, 30, MROUND(US_Accidents_Dec20_updated[[#This Row],[Visibility(mi)]],5))</f>
        <v>10</v>
      </c>
      <c r="K1020">
        <f>MROUND(US_Accidents_Dec20_updated[[#This Row],[Wind_Speed(mph)]],5)</f>
        <v>15</v>
      </c>
      <c r="L1020">
        <f>IF(US_Accidents_Dec20_updated[[#This Row],[Precipitation(in)]]&gt;0.1, 0.1, US_Accidents_Dec20_updated[[#This Row],[Precipitation(in)]])</f>
        <v>0</v>
      </c>
    </row>
    <row r="1021" spans="1:12" x14ac:dyDescent="0.25">
      <c r="A1021" t="str">
        <f>US_Accidents_Dec20_updated[[#This Row],[ID]]</f>
        <v>A-3831440</v>
      </c>
      <c r="B1021">
        <f>US_Accidents_Dec20_updated[[#This Row],[Start_Lat]]</f>
        <v>40.663719999999998</v>
      </c>
      <c r="C1021">
        <f>US_Accidents_Dec20_updated[[#This Row],[Start_Lng]]</f>
        <v>-105.1884</v>
      </c>
      <c r="D1021">
        <f>US_Accidents_Dec20_updated[[#This Row],[Severity]]-1</f>
        <v>2</v>
      </c>
      <c r="E1021">
        <f>HOUR(US_Accidents_Dec20_updated[[#This Row],[Start_Time]])</f>
        <v>13</v>
      </c>
      <c r="F1021">
        <f>DAY(US_Accidents_Dec20_updated[[#This Row],[Start_Time]])</f>
        <v>4</v>
      </c>
      <c r="G1021">
        <f>MONTH(US_Accidents_Dec20_updated[[#This Row],[Start_Time]])</f>
        <v>11</v>
      </c>
      <c r="H1021" t="str">
        <f>US_Accidents_Dec20_updated[[#This Row],[Description]]</f>
        <v>Between CO-14/Poudre Canyon Hwy and CR-80C/Cherokee Park Rd - Accident.</v>
      </c>
      <c r="I1021" t="s">
        <v>50</v>
      </c>
      <c r="J1021">
        <f>IF(US_Accidents_Dec20_updated[[#This Row],[Visibility(mi)]]&gt;30, 30, MROUND(US_Accidents_Dec20_updated[[#This Row],[Visibility(mi)]],5))</f>
        <v>10</v>
      </c>
      <c r="K1021">
        <f>MROUND(US_Accidents_Dec20_updated[[#This Row],[Wind_Speed(mph)]],5)</f>
        <v>5</v>
      </c>
      <c r="L1021">
        <f>IF(US_Accidents_Dec20_updated[[#This Row],[Precipitation(in)]]&gt;0.1, 0.1, US_Accidents_Dec20_updated[[#This Row],[Precipitation(in)]])</f>
        <v>0</v>
      </c>
    </row>
    <row r="1022" spans="1:12" x14ac:dyDescent="0.25">
      <c r="A1022" t="str">
        <f>US_Accidents_Dec20_updated[[#This Row],[ID]]</f>
        <v>A-3831441</v>
      </c>
      <c r="B1022">
        <f>US_Accidents_Dec20_updated[[#This Row],[Start_Lat]]</f>
        <v>40.761240000000001</v>
      </c>
      <c r="C1022">
        <f>US_Accidents_Dec20_updated[[#This Row],[Start_Lng]]</f>
        <v>-105.17653</v>
      </c>
      <c r="D1022">
        <f>US_Accidents_Dec20_updated[[#This Row],[Severity]]-1</f>
        <v>3</v>
      </c>
      <c r="E1022">
        <f>HOUR(US_Accidents_Dec20_updated[[#This Row],[Start_Time]])</f>
        <v>14</v>
      </c>
      <c r="F1022">
        <f>DAY(US_Accidents_Dec20_updated[[#This Row],[Start_Time]])</f>
        <v>4</v>
      </c>
      <c r="G1022">
        <f>MONTH(US_Accidents_Dec20_updated[[#This Row],[Start_Time]])</f>
        <v>11</v>
      </c>
      <c r="H1022" t="str">
        <f>US_Accidents_Dec20_updated[[#This Row],[Description]]</f>
        <v>Closed at CO-14/Poudre Canyon Hwy - Road closed due to accident.</v>
      </c>
      <c r="I1022" t="s">
        <v>50</v>
      </c>
      <c r="J1022">
        <f>IF(US_Accidents_Dec20_updated[[#This Row],[Visibility(mi)]]&gt;30, 30, MROUND(US_Accidents_Dec20_updated[[#This Row],[Visibility(mi)]],5))</f>
        <v>10</v>
      </c>
      <c r="K1022">
        <f>MROUND(US_Accidents_Dec20_updated[[#This Row],[Wind_Speed(mph)]],5)</f>
        <v>10</v>
      </c>
      <c r="L1022">
        <f>IF(US_Accidents_Dec20_updated[[#This Row],[Precipitation(in)]]&gt;0.1, 0.1, US_Accidents_Dec20_updated[[#This Row],[Precipitation(in)]])</f>
        <v>0</v>
      </c>
    </row>
    <row r="1023" spans="1:12" x14ac:dyDescent="0.25">
      <c r="A1023" t="str">
        <f>US_Accidents_Dec20_updated[[#This Row],[ID]]</f>
        <v>A-3831442</v>
      </c>
      <c r="B1023">
        <f>US_Accidents_Dec20_updated[[#This Row],[Start_Lat]]</f>
        <v>40.731079999999999</v>
      </c>
      <c r="C1023">
        <f>US_Accidents_Dec20_updated[[#This Row],[Start_Lng]]</f>
        <v>-105.17133</v>
      </c>
      <c r="D1023">
        <f>US_Accidents_Dec20_updated[[#This Row],[Severity]]-1</f>
        <v>3</v>
      </c>
      <c r="E1023">
        <f>HOUR(US_Accidents_Dec20_updated[[#This Row],[Start_Time]])</f>
        <v>14</v>
      </c>
      <c r="F1023">
        <f>DAY(US_Accidents_Dec20_updated[[#This Row],[Start_Time]])</f>
        <v>4</v>
      </c>
      <c r="G1023">
        <f>MONTH(US_Accidents_Dec20_updated[[#This Row],[Start_Time]])</f>
        <v>11</v>
      </c>
      <c r="H1023" t="str">
        <f>US_Accidents_Dec20_updated[[#This Row],[Description]]</f>
        <v>Closed at W CR-72/Owl Canyon Rd - Road closed due to accident.</v>
      </c>
      <c r="I1023" t="s">
        <v>50</v>
      </c>
      <c r="J1023">
        <f>IF(US_Accidents_Dec20_updated[[#This Row],[Visibility(mi)]]&gt;30, 30, MROUND(US_Accidents_Dec20_updated[[#This Row],[Visibility(mi)]],5))</f>
        <v>10</v>
      </c>
      <c r="K1023">
        <f>MROUND(US_Accidents_Dec20_updated[[#This Row],[Wind_Speed(mph)]],5)</f>
        <v>10</v>
      </c>
      <c r="L1023">
        <f>IF(US_Accidents_Dec20_updated[[#This Row],[Precipitation(in)]]&gt;0.1, 0.1, US_Accidents_Dec20_updated[[#This Row],[Precipitation(in)]])</f>
        <v>0</v>
      </c>
    </row>
    <row r="1024" spans="1:12" x14ac:dyDescent="0.25">
      <c r="A1024" t="str">
        <f>US_Accidents_Dec20_updated[[#This Row],[ID]]</f>
        <v>A-3831452</v>
      </c>
      <c r="B1024">
        <f>US_Accidents_Dec20_updated[[#This Row],[Start_Lat]]</f>
        <v>40.407350000000001</v>
      </c>
      <c r="C1024">
        <f>US_Accidents_Dec20_updated[[#This Row],[Start_Lng]]</f>
        <v>-104.97833</v>
      </c>
      <c r="D1024">
        <f>US_Accidents_Dec20_updated[[#This Row],[Severity]]-1</f>
        <v>2</v>
      </c>
      <c r="E1024">
        <f>HOUR(US_Accidents_Dec20_updated[[#This Row],[Start_Time]])</f>
        <v>16</v>
      </c>
      <c r="F1024">
        <f>DAY(US_Accidents_Dec20_updated[[#This Row],[Start_Time]])</f>
        <v>4</v>
      </c>
      <c r="G1024">
        <f>MONTH(US_Accidents_Dec20_updated[[#This Row],[Start_Time]])</f>
        <v>11</v>
      </c>
      <c r="H1024" t="str">
        <f>US_Accidents_Dec20_updated[[#This Row],[Description]]</f>
        <v>At I-25/US-87 - Accident.</v>
      </c>
      <c r="I1024" t="s">
        <v>50</v>
      </c>
      <c r="J1024">
        <f>IF(US_Accidents_Dec20_updated[[#This Row],[Visibility(mi)]]&gt;30, 30, MROUND(US_Accidents_Dec20_updated[[#This Row],[Visibility(mi)]],5))</f>
        <v>10</v>
      </c>
      <c r="K1024">
        <f>MROUND(US_Accidents_Dec20_updated[[#This Row],[Wind_Speed(mph)]],5)</f>
        <v>10</v>
      </c>
      <c r="L1024">
        <f>IF(US_Accidents_Dec20_updated[[#This Row],[Precipitation(in)]]&gt;0.1, 0.1, US_Accidents_Dec20_updated[[#This Row],[Precipitation(in)]])</f>
        <v>0</v>
      </c>
    </row>
    <row r="1025" spans="1:12" x14ac:dyDescent="0.25">
      <c r="A1025" t="str">
        <f>US_Accidents_Dec20_updated[[#This Row],[ID]]</f>
        <v>A-3831453</v>
      </c>
      <c r="B1025">
        <f>US_Accidents_Dec20_updated[[#This Row],[Start_Lat]]</f>
        <v>40.407589999999999</v>
      </c>
      <c r="C1025">
        <f>US_Accidents_Dec20_updated[[#This Row],[Start_Lng]]</f>
        <v>-104.96436</v>
      </c>
      <c r="D1025">
        <f>US_Accidents_Dec20_updated[[#This Row],[Severity]]-1</f>
        <v>2</v>
      </c>
      <c r="E1025">
        <f>HOUR(US_Accidents_Dec20_updated[[#This Row],[Start_Time]])</f>
        <v>16</v>
      </c>
      <c r="F1025">
        <f>DAY(US_Accidents_Dec20_updated[[#This Row],[Start_Time]])</f>
        <v>4</v>
      </c>
      <c r="G1025">
        <f>MONTH(US_Accidents_Dec20_updated[[#This Row],[Start_Time]])</f>
        <v>11</v>
      </c>
      <c r="H1025" t="str">
        <f>US_Accidents_Dec20_updated[[#This Row],[Description]]</f>
        <v>At I-25/US-87 - Accident. Lane blocked.</v>
      </c>
      <c r="I1025" t="s">
        <v>50</v>
      </c>
      <c r="J1025">
        <f>IF(US_Accidents_Dec20_updated[[#This Row],[Visibility(mi)]]&gt;30, 30, MROUND(US_Accidents_Dec20_updated[[#This Row],[Visibility(mi)]],5))</f>
        <v>10</v>
      </c>
      <c r="K1025">
        <f>MROUND(US_Accidents_Dec20_updated[[#This Row],[Wind_Speed(mph)]],5)</f>
        <v>5</v>
      </c>
      <c r="L1025">
        <f>IF(US_Accidents_Dec20_updated[[#This Row],[Precipitation(in)]]&gt;0.1, 0.1, US_Accidents_Dec20_updated[[#This Row],[Precipitation(in)]])</f>
        <v>0</v>
      </c>
    </row>
    <row r="1026" spans="1:12" x14ac:dyDescent="0.25">
      <c r="A1026" t="str">
        <f>US_Accidents_Dec20_updated[[#This Row],[ID]]</f>
        <v>A-3831458</v>
      </c>
      <c r="B1026">
        <f>US_Accidents_Dec20_updated[[#This Row],[Start_Lat]]</f>
        <v>40.407589999999999</v>
      </c>
      <c r="C1026">
        <f>US_Accidents_Dec20_updated[[#This Row],[Start_Lng]]</f>
        <v>-104.96436</v>
      </c>
      <c r="D1026">
        <f>US_Accidents_Dec20_updated[[#This Row],[Severity]]-1</f>
        <v>1</v>
      </c>
      <c r="E1026">
        <f>HOUR(US_Accidents_Dec20_updated[[#This Row],[Start_Time]])</f>
        <v>16</v>
      </c>
      <c r="F1026">
        <f>DAY(US_Accidents_Dec20_updated[[#This Row],[Start_Time]])</f>
        <v>4</v>
      </c>
      <c r="G1026">
        <f>MONTH(US_Accidents_Dec20_updated[[#This Row],[Start_Time]])</f>
        <v>11</v>
      </c>
      <c r="H1026" t="str">
        <f>US_Accidents_Dec20_updated[[#This Row],[Description]]</f>
        <v>At Eisenhower Blvd - Accident. Lane blocked.</v>
      </c>
      <c r="I1026" t="s">
        <v>50</v>
      </c>
      <c r="J1026">
        <f>IF(US_Accidents_Dec20_updated[[#This Row],[Visibility(mi)]]&gt;30, 30, MROUND(US_Accidents_Dec20_updated[[#This Row],[Visibility(mi)]],5))</f>
        <v>10</v>
      </c>
      <c r="K1026">
        <f>MROUND(US_Accidents_Dec20_updated[[#This Row],[Wind_Speed(mph)]],5)</f>
        <v>5</v>
      </c>
      <c r="L1026">
        <f>IF(US_Accidents_Dec20_updated[[#This Row],[Precipitation(in)]]&gt;0.1, 0.1, US_Accidents_Dec20_updated[[#This Row],[Precipitation(in)]])</f>
        <v>0</v>
      </c>
    </row>
    <row r="1027" spans="1:12" x14ac:dyDescent="0.25">
      <c r="A1027" t="str">
        <f>US_Accidents_Dec20_updated[[#This Row],[ID]]</f>
        <v>A-3831460</v>
      </c>
      <c r="B1027">
        <f>US_Accidents_Dec20_updated[[#This Row],[Start_Lat]]</f>
        <v>39.643470000000001</v>
      </c>
      <c r="C1027">
        <f>US_Accidents_Dec20_updated[[#This Row],[Start_Lng]]</f>
        <v>-105.17650999999999</v>
      </c>
      <c r="D1027">
        <f>US_Accidents_Dec20_updated[[#This Row],[Severity]]-1</f>
        <v>2</v>
      </c>
      <c r="E1027">
        <f>HOUR(US_Accidents_Dec20_updated[[#This Row],[Start_Time]])</f>
        <v>17</v>
      </c>
      <c r="F1027">
        <f>DAY(US_Accidents_Dec20_updated[[#This Row],[Start_Time]])</f>
        <v>4</v>
      </c>
      <c r="G1027">
        <f>MONTH(US_Accidents_Dec20_updated[[#This Row],[Start_Time]])</f>
        <v>11</v>
      </c>
      <c r="H1027" t="str">
        <f>US_Accidents_Dec20_updated[[#This Row],[Description]]</f>
        <v>At CO-8/Morrison Rd - Accident.</v>
      </c>
      <c r="I1027" t="s">
        <v>50</v>
      </c>
      <c r="J1027">
        <f>IF(US_Accidents_Dec20_updated[[#This Row],[Visibility(mi)]]&gt;30, 30, MROUND(US_Accidents_Dec20_updated[[#This Row],[Visibility(mi)]],5))</f>
        <v>30</v>
      </c>
      <c r="K1027">
        <f>MROUND(US_Accidents_Dec20_updated[[#This Row],[Wind_Speed(mph)]],5)</f>
        <v>5</v>
      </c>
      <c r="L1027">
        <f>IF(US_Accidents_Dec20_updated[[#This Row],[Precipitation(in)]]&gt;0.1, 0.1, US_Accidents_Dec20_updated[[#This Row],[Precipitation(in)]])</f>
        <v>0</v>
      </c>
    </row>
    <row r="1028" spans="1:12" x14ac:dyDescent="0.25">
      <c r="A1028" t="str">
        <f>US_Accidents_Dec20_updated[[#This Row],[ID]]</f>
        <v>A-3831463</v>
      </c>
      <c r="B1028">
        <f>US_Accidents_Dec20_updated[[#This Row],[Start_Lat]]</f>
        <v>39.711109999999998</v>
      </c>
      <c r="C1028">
        <f>US_Accidents_Dec20_updated[[#This Row],[Start_Lng]]</f>
        <v>-104.82666999999999</v>
      </c>
      <c r="D1028">
        <f>US_Accidents_Dec20_updated[[#This Row],[Severity]]-1</f>
        <v>2</v>
      </c>
      <c r="E1028">
        <f>HOUR(US_Accidents_Dec20_updated[[#This Row],[Start_Time]])</f>
        <v>19</v>
      </c>
      <c r="F1028">
        <f>DAY(US_Accidents_Dec20_updated[[#This Row],[Start_Time]])</f>
        <v>4</v>
      </c>
      <c r="G1028">
        <f>MONTH(US_Accidents_Dec20_updated[[#This Row],[Start_Time]])</f>
        <v>11</v>
      </c>
      <c r="H1028" t="str">
        <f>US_Accidents_Dec20_updated[[#This Row],[Description]]</f>
        <v>At E Alameda Ave/Exit 8 - Accident.</v>
      </c>
      <c r="I1028" t="s">
        <v>50</v>
      </c>
      <c r="J1028">
        <f>IF(US_Accidents_Dec20_updated[[#This Row],[Visibility(mi)]]&gt;30, 30, MROUND(US_Accidents_Dec20_updated[[#This Row],[Visibility(mi)]],5))</f>
        <v>10</v>
      </c>
      <c r="K1028">
        <f>MROUND(US_Accidents_Dec20_updated[[#This Row],[Wind_Speed(mph)]],5)</f>
        <v>5</v>
      </c>
      <c r="L1028">
        <f>IF(US_Accidents_Dec20_updated[[#This Row],[Precipitation(in)]]&gt;0.1, 0.1, US_Accidents_Dec20_updated[[#This Row],[Precipitation(in)]])</f>
        <v>0</v>
      </c>
    </row>
    <row r="1029" spans="1:12" x14ac:dyDescent="0.25">
      <c r="A1029" t="str">
        <f>US_Accidents_Dec20_updated[[#This Row],[ID]]</f>
        <v>A-3831464</v>
      </c>
      <c r="B1029">
        <f>US_Accidents_Dec20_updated[[#This Row],[Start_Lat]]</f>
        <v>39.817360000000001</v>
      </c>
      <c r="C1029">
        <f>US_Accidents_Dec20_updated[[#This Row],[Start_Lng]]</f>
        <v>-104.98321</v>
      </c>
      <c r="D1029">
        <f>US_Accidents_Dec20_updated[[#This Row],[Severity]]-1</f>
        <v>2</v>
      </c>
      <c r="E1029">
        <f>HOUR(US_Accidents_Dec20_updated[[#This Row],[Start_Time]])</f>
        <v>18</v>
      </c>
      <c r="F1029">
        <f>DAY(US_Accidents_Dec20_updated[[#This Row],[Start_Time]])</f>
        <v>4</v>
      </c>
      <c r="G1029">
        <f>MONTH(US_Accidents_Dec20_updated[[#This Row],[Start_Time]])</f>
        <v>11</v>
      </c>
      <c r="H1029" t="str">
        <f>US_Accidents_Dec20_updated[[#This Row],[Description]]</f>
        <v>At I-25/Exit 5 - Accident.</v>
      </c>
      <c r="I1029" t="s">
        <v>50</v>
      </c>
      <c r="J1029">
        <f>IF(US_Accidents_Dec20_updated[[#This Row],[Visibility(mi)]]&gt;30, 30, MROUND(US_Accidents_Dec20_updated[[#This Row],[Visibility(mi)]],5))</f>
        <v>30</v>
      </c>
      <c r="K1029">
        <f>MROUND(US_Accidents_Dec20_updated[[#This Row],[Wind_Speed(mph)]],5)</f>
        <v>5</v>
      </c>
      <c r="L1029">
        <f>IF(US_Accidents_Dec20_updated[[#This Row],[Precipitation(in)]]&gt;0.1, 0.1, US_Accidents_Dec20_updated[[#This Row],[Precipitation(in)]])</f>
        <v>0</v>
      </c>
    </row>
    <row r="1030" spans="1:12" x14ac:dyDescent="0.25">
      <c r="A1030" t="str">
        <f>US_Accidents_Dec20_updated[[#This Row],[ID]]</f>
        <v>A-3831465</v>
      </c>
      <c r="B1030">
        <f>US_Accidents_Dec20_updated[[#This Row],[Start_Lat]]</f>
        <v>39.78951</v>
      </c>
      <c r="C1030">
        <f>US_Accidents_Dec20_updated[[#This Row],[Start_Lng]]</f>
        <v>-105.06479</v>
      </c>
      <c r="D1030">
        <f>US_Accidents_Dec20_updated[[#This Row],[Severity]]-1</f>
        <v>2</v>
      </c>
      <c r="E1030">
        <f>HOUR(US_Accidents_Dec20_updated[[#This Row],[Start_Time]])</f>
        <v>17</v>
      </c>
      <c r="F1030">
        <f>DAY(US_Accidents_Dec20_updated[[#This Row],[Start_Time]])</f>
        <v>4</v>
      </c>
      <c r="G1030">
        <f>MONTH(US_Accidents_Dec20_updated[[#This Row],[Start_Time]])</f>
        <v>11</v>
      </c>
      <c r="H1030" t="str">
        <f>US_Accidents_Dec20_updated[[#This Row],[Description]]</f>
        <v>At CO-95/Sheridan Blvd/Exit 1 - Accident.</v>
      </c>
      <c r="I1030" t="s">
        <v>50</v>
      </c>
      <c r="J1030">
        <f>IF(US_Accidents_Dec20_updated[[#This Row],[Visibility(mi)]]&gt;30, 30, MROUND(US_Accidents_Dec20_updated[[#This Row],[Visibility(mi)]],5))</f>
        <v>30</v>
      </c>
      <c r="K1030">
        <f>MROUND(US_Accidents_Dec20_updated[[#This Row],[Wind_Speed(mph)]],5)</f>
        <v>5</v>
      </c>
      <c r="L1030">
        <f>IF(US_Accidents_Dec20_updated[[#This Row],[Precipitation(in)]]&gt;0.1, 0.1, US_Accidents_Dec20_updated[[#This Row],[Precipitation(in)]])</f>
        <v>0</v>
      </c>
    </row>
    <row r="1031" spans="1:12" x14ac:dyDescent="0.25">
      <c r="A1031" t="str">
        <f>US_Accidents_Dec20_updated[[#This Row],[ID]]</f>
        <v>A-3831467</v>
      </c>
      <c r="B1031">
        <f>US_Accidents_Dec20_updated[[#This Row],[Start_Lat]]</f>
        <v>39.802410000000002</v>
      </c>
      <c r="C1031">
        <f>US_Accidents_Dec20_updated[[#This Row],[Start_Lng]]</f>
        <v>-105.02003999999999</v>
      </c>
      <c r="D1031">
        <f>US_Accidents_Dec20_updated[[#This Row],[Severity]]-1</f>
        <v>2</v>
      </c>
      <c r="E1031">
        <f>HOUR(US_Accidents_Dec20_updated[[#This Row],[Start_Time]])</f>
        <v>18</v>
      </c>
      <c r="F1031">
        <f>DAY(US_Accidents_Dec20_updated[[#This Row],[Start_Time]])</f>
        <v>4</v>
      </c>
      <c r="G1031">
        <f>MONTH(US_Accidents_Dec20_updated[[#This Row],[Start_Time]])</f>
        <v>11</v>
      </c>
      <c r="H1031" t="str">
        <f>US_Accidents_Dec20_updated[[#This Row],[Description]]</f>
        <v>At Pecos St/Exit 4 - Accident.</v>
      </c>
      <c r="I1031" t="s">
        <v>50</v>
      </c>
      <c r="J1031">
        <f>IF(US_Accidents_Dec20_updated[[#This Row],[Visibility(mi)]]&gt;30, 30, MROUND(US_Accidents_Dec20_updated[[#This Row],[Visibility(mi)]],5))</f>
        <v>30</v>
      </c>
      <c r="K1031">
        <f>MROUND(US_Accidents_Dec20_updated[[#This Row],[Wind_Speed(mph)]],5)</f>
        <v>0</v>
      </c>
      <c r="L1031">
        <f>IF(US_Accidents_Dec20_updated[[#This Row],[Precipitation(in)]]&gt;0.1, 0.1, US_Accidents_Dec20_updated[[#This Row],[Precipitation(in)]])</f>
        <v>0</v>
      </c>
    </row>
    <row r="1032" spans="1:12" x14ac:dyDescent="0.25">
      <c r="A1032" t="str">
        <f>US_Accidents_Dec20_updated[[#This Row],[ID]]</f>
        <v>A-3831468</v>
      </c>
      <c r="B1032">
        <f>US_Accidents_Dec20_updated[[#This Row],[Start_Lat]]</f>
        <v>39.66075</v>
      </c>
      <c r="C1032">
        <f>US_Accidents_Dec20_updated[[#This Row],[Start_Lng]]</f>
        <v>-104.83926</v>
      </c>
      <c r="D1032">
        <f>US_Accidents_Dec20_updated[[#This Row],[Severity]]-1</f>
        <v>1</v>
      </c>
      <c r="E1032">
        <f>HOUR(US_Accidents_Dec20_updated[[#This Row],[Start_Time]])</f>
        <v>20</v>
      </c>
      <c r="F1032">
        <f>DAY(US_Accidents_Dec20_updated[[#This Row],[Start_Time]])</f>
        <v>4</v>
      </c>
      <c r="G1032">
        <f>MONTH(US_Accidents_Dec20_updated[[#This Row],[Start_Time]])</f>
        <v>11</v>
      </c>
      <c r="H1032" t="str">
        <f>US_Accidents_Dec20_updated[[#This Row],[Description]]</f>
        <v>At CO-83/Parker Rd/Exit 4 - Accident. Right lane blocked.</v>
      </c>
      <c r="I1032" t="s">
        <v>50</v>
      </c>
      <c r="J1032">
        <f>IF(US_Accidents_Dec20_updated[[#This Row],[Visibility(mi)]]&gt;30, 30, MROUND(US_Accidents_Dec20_updated[[#This Row],[Visibility(mi)]],5))</f>
        <v>10</v>
      </c>
      <c r="K1032">
        <f>MROUND(US_Accidents_Dec20_updated[[#This Row],[Wind_Speed(mph)]],5)</f>
        <v>5</v>
      </c>
      <c r="L1032">
        <f>IF(US_Accidents_Dec20_updated[[#This Row],[Precipitation(in)]]&gt;0.1, 0.1, US_Accidents_Dec20_updated[[#This Row],[Precipitation(in)]])</f>
        <v>0</v>
      </c>
    </row>
    <row r="1033" spans="1:12" x14ac:dyDescent="0.25">
      <c r="A1033" t="str">
        <f>US_Accidents_Dec20_updated[[#This Row],[ID]]</f>
        <v>A-3831469</v>
      </c>
      <c r="B1033">
        <f>US_Accidents_Dec20_updated[[#This Row],[Start_Lat]]</f>
        <v>39.72213</v>
      </c>
      <c r="C1033">
        <f>US_Accidents_Dec20_updated[[#This Row],[Start_Lng]]</f>
        <v>-104.82541000000001</v>
      </c>
      <c r="D1033">
        <f>US_Accidents_Dec20_updated[[#This Row],[Severity]]-1</f>
        <v>1</v>
      </c>
      <c r="E1033">
        <f>HOUR(US_Accidents_Dec20_updated[[#This Row],[Start_Time]])</f>
        <v>20</v>
      </c>
      <c r="F1033">
        <f>DAY(US_Accidents_Dec20_updated[[#This Row],[Start_Time]])</f>
        <v>4</v>
      </c>
      <c r="G1033">
        <f>MONTH(US_Accidents_Dec20_updated[[#This Row],[Start_Time]])</f>
        <v>11</v>
      </c>
      <c r="H1033" t="str">
        <f>US_Accidents_Dec20_updated[[#This Row],[Description]]</f>
        <v>At CO-30/6th Ave/Exit 9 - Accident. Left lane blocked.</v>
      </c>
      <c r="I1033" t="s">
        <v>50</v>
      </c>
      <c r="J1033">
        <f>IF(US_Accidents_Dec20_updated[[#This Row],[Visibility(mi)]]&gt;30, 30, MROUND(US_Accidents_Dec20_updated[[#This Row],[Visibility(mi)]],5))</f>
        <v>10</v>
      </c>
      <c r="K1033">
        <f>MROUND(US_Accidents_Dec20_updated[[#This Row],[Wind_Speed(mph)]],5)</f>
        <v>5</v>
      </c>
      <c r="L1033">
        <f>IF(US_Accidents_Dec20_updated[[#This Row],[Precipitation(in)]]&gt;0.1, 0.1, US_Accidents_Dec20_updated[[#This Row],[Precipitation(in)]])</f>
        <v>0</v>
      </c>
    </row>
    <row r="1034" spans="1:12" x14ac:dyDescent="0.25">
      <c r="A1034" t="str">
        <f>US_Accidents_Dec20_updated[[#This Row],[ID]]</f>
        <v>A-3831476</v>
      </c>
      <c r="B1034">
        <f>US_Accidents_Dec20_updated[[#This Row],[Start_Lat]]</f>
        <v>39.701520000000002</v>
      </c>
      <c r="C1034">
        <f>US_Accidents_Dec20_updated[[#This Row],[Start_Lng]]</f>
        <v>-104.98753000000001</v>
      </c>
      <c r="D1034">
        <f>US_Accidents_Dec20_updated[[#This Row],[Severity]]-1</f>
        <v>2</v>
      </c>
      <c r="E1034">
        <f>HOUR(US_Accidents_Dec20_updated[[#This Row],[Start_Time]])</f>
        <v>20</v>
      </c>
      <c r="F1034">
        <f>DAY(US_Accidents_Dec20_updated[[#This Row],[Start_Time]])</f>
        <v>4</v>
      </c>
      <c r="G1034">
        <f>MONTH(US_Accidents_Dec20_updated[[#This Row],[Start_Time]])</f>
        <v>11</v>
      </c>
      <c r="H1034" t="str">
        <f>US_Accidents_Dec20_updated[[#This Row],[Description]]</f>
        <v>At I-25 - Accident.</v>
      </c>
      <c r="I1034" t="s">
        <v>50</v>
      </c>
      <c r="J1034">
        <f>IF(US_Accidents_Dec20_updated[[#This Row],[Visibility(mi)]]&gt;30, 30, MROUND(US_Accidents_Dec20_updated[[#This Row],[Visibility(mi)]],5))</f>
        <v>10</v>
      </c>
      <c r="K1034">
        <f>MROUND(US_Accidents_Dec20_updated[[#This Row],[Wind_Speed(mph)]],5)</f>
        <v>5</v>
      </c>
      <c r="L1034">
        <f>IF(US_Accidents_Dec20_updated[[#This Row],[Precipitation(in)]]&gt;0.1, 0.1, US_Accidents_Dec20_updated[[#This Row],[Precipitation(in)]])</f>
        <v>0</v>
      </c>
    </row>
    <row r="1035" spans="1:12" x14ac:dyDescent="0.25">
      <c r="A1035" t="str">
        <f>US_Accidents_Dec20_updated[[#This Row],[ID]]</f>
        <v>A-3832974</v>
      </c>
      <c r="B1035">
        <f>US_Accidents_Dec20_updated[[#This Row],[Start_Lat]]</f>
        <v>40.402509999999999</v>
      </c>
      <c r="C1035">
        <f>US_Accidents_Dec20_updated[[#This Row],[Start_Lng]]</f>
        <v>-104.99352</v>
      </c>
      <c r="D1035">
        <f>US_Accidents_Dec20_updated[[#This Row],[Severity]]-1</f>
        <v>1</v>
      </c>
      <c r="E1035">
        <f>HOUR(US_Accidents_Dec20_updated[[#This Row],[Start_Time]])</f>
        <v>8</v>
      </c>
      <c r="F1035">
        <f>DAY(US_Accidents_Dec20_updated[[#This Row],[Start_Time]])</f>
        <v>5</v>
      </c>
      <c r="G1035">
        <f>MONTH(US_Accidents_Dec20_updated[[#This Row],[Start_Time]])</f>
        <v>11</v>
      </c>
      <c r="H1035" t="str">
        <f>US_Accidents_Dec20_updated[[#This Row],[Description]]</f>
        <v>Between US-34/Eisenhower Blvd/Exit 257 and CO-7/Exit 229 - Accident.</v>
      </c>
      <c r="I1035" t="s">
        <v>50</v>
      </c>
      <c r="J1035">
        <f>IF(US_Accidents_Dec20_updated[[#This Row],[Visibility(mi)]]&gt;30, 30, MROUND(US_Accidents_Dec20_updated[[#This Row],[Visibility(mi)]],5))</f>
        <v>10</v>
      </c>
      <c r="K1035">
        <f>MROUND(US_Accidents_Dec20_updated[[#This Row],[Wind_Speed(mph)]],5)</f>
        <v>0</v>
      </c>
      <c r="L1035">
        <f>IF(US_Accidents_Dec20_updated[[#This Row],[Precipitation(in)]]&gt;0.1, 0.1, US_Accidents_Dec20_updated[[#This Row],[Precipitation(in)]])</f>
        <v>0</v>
      </c>
    </row>
    <row r="1036" spans="1:12" x14ac:dyDescent="0.25">
      <c r="A1036" t="str">
        <f>US_Accidents_Dec20_updated[[#This Row],[ID]]</f>
        <v>A-3832975</v>
      </c>
      <c r="B1036">
        <f>US_Accidents_Dec20_updated[[#This Row],[Start_Lat]]</f>
        <v>39.997340000000001</v>
      </c>
      <c r="C1036">
        <f>US_Accidents_Dec20_updated[[#This Row],[Start_Lng]]</f>
        <v>-104.98218</v>
      </c>
      <c r="D1036">
        <f>US_Accidents_Dec20_updated[[#This Row],[Severity]]-1</f>
        <v>1</v>
      </c>
      <c r="E1036">
        <f>HOUR(US_Accidents_Dec20_updated[[#This Row],[Start_Time]])</f>
        <v>8</v>
      </c>
      <c r="F1036">
        <f>DAY(US_Accidents_Dec20_updated[[#This Row],[Start_Time]])</f>
        <v>5</v>
      </c>
      <c r="G1036">
        <f>MONTH(US_Accidents_Dec20_updated[[#This Row],[Start_Time]])</f>
        <v>11</v>
      </c>
      <c r="H1036" t="str">
        <f>US_Accidents_Dec20_updated[[#This Row],[Description]]</f>
        <v>Between E-470/Northwest Pky and US-34/Eisenhower Blvd/Exit 257 - Accident.</v>
      </c>
      <c r="I1036" t="s">
        <v>50</v>
      </c>
      <c r="J1036">
        <f>IF(US_Accidents_Dec20_updated[[#This Row],[Visibility(mi)]]&gt;30, 30, MROUND(US_Accidents_Dec20_updated[[#This Row],[Visibility(mi)]],5))</f>
        <v>5</v>
      </c>
      <c r="K1036">
        <f>MROUND(US_Accidents_Dec20_updated[[#This Row],[Wind_Speed(mph)]],5)</f>
        <v>0</v>
      </c>
      <c r="L1036">
        <f>IF(US_Accidents_Dec20_updated[[#This Row],[Precipitation(in)]]&gt;0.1, 0.1, US_Accidents_Dec20_updated[[#This Row],[Precipitation(in)]])</f>
        <v>0</v>
      </c>
    </row>
    <row r="1037" spans="1:12" x14ac:dyDescent="0.25">
      <c r="A1037" t="str">
        <f>US_Accidents_Dec20_updated[[#This Row],[ID]]</f>
        <v>A-3832980</v>
      </c>
      <c r="B1037">
        <f>US_Accidents_Dec20_updated[[#This Row],[Start_Lat]]</f>
        <v>38.772190000000002</v>
      </c>
      <c r="C1037">
        <f>US_Accidents_Dec20_updated[[#This Row],[Start_Lng]]</f>
        <v>-104.78091000000001</v>
      </c>
      <c r="D1037">
        <f>US_Accidents_Dec20_updated[[#This Row],[Severity]]-1</f>
        <v>2</v>
      </c>
      <c r="E1037">
        <f>HOUR(US_Accidents_Dec20_updated[[#This Row],[Start_Time]])</f>
        <v>7</v>
      </c>
      <c r="F1037">
        <f>DAY(US_Accidents_Dec20_updated[[#This Row],[Start_Time]])</f>
        <v>5</v>
      </c>
      <c r="G1037">
        <f>MONTH(US_Accidents_Dec20_updated[[#This Row],[Start_Time]])</f>
        <v>11</v>
      </c>
      <c r="H1037" t="str">
        <f>US_Accidents_Dec20_updated[[#This Row],[Description]]</f>
        <v>At CO-29/Circle Dr/Exit 138 - Accident.</v>
      </c>
      <c r="I1037" t="s">
        <v>50</v>
      </c>
      <c r="J1037">
        <f>IF(US_Accidents_Dec20_updated[[#This Row],[Visibility(mi)]]&gt;30, 30, MROUND(US_Accidents_Dec20_updated[[#This Row],[Visibility(mi)]],5))</f>
        <v>10</v>
      </c>
      <c r="K1037">
        <f>MROUND(US_Accidents_Dec20_updated[[#This Row],[Wind_Speed(mph)]],5)</f>
        <v>5</v>
      </c>
      <c r="L1037">
        <f>IF(US_Accidents_Dec20_updated[[#This Row],[Precipitation(in)]]&gt;0.1, 0.1, US_Accidents_Dec20_updated[[#This Row],[Precipitation(in)]])</f>
        <v>0</v>
      </c>
    </row>
    <row r="1038" spans="1:12" x14ac:dyDescent="0.25">
      <c r="A1038" t="str">
        <f>US_Accidents_Dec20_updated[[#This Row],[ID]]</f>
        <v>A-3832981</v>
      </c>
      <c r="B1038">
        <f>US_Accidents_Dec20_updated[[#This Row],[Start_Lat]]</f>
        <v>38.673050000000003</v>
      </c>
      <c r="C1038">
        <f>US_Accidents_Dec20_updated[[#This Row],[Start_Lng]]</f>
        <v>-104.7089</v>
      </c>
      <c r="D1038">
        <f>US_Accidents_Dec20_updated[[#This Row],[Severity]]-1</f>
        <v>3</v>
      </c>
      <c r="E1038">
        <f>HOUR(US_Accidents_Dec20_updated[[#This Row],[Start_Time]])</f>
        <v>8</v>
      </c>
      <c r="F1038">
        <f>DAY(US_Accidents_Dec20_updated[[#This Row],[Start_Time]])</f>
        <v>5</v>
      </c>
      <c r="G1038">
        <f>MONTH(US_Accidents_Dec20_updated[[#This Row],[Start_Time]])</f>
        <v>11</v>
      </c>
      <c r="H1038" t="str">
        <f>US_Accidents_Dec20_updated[[#This Row],[Description]]</f>
        <v>Closed between Ray Nixon Rd/Exit 125 and CO-83/Academy Blvd/Exit 135 - Road closed due to accident. Traffic problem.</v>
      </c>
      <c r="I1038" t="s">
        <v>50</v>
      </c>
      <c r="J1038">
        <f>IF(US_Accidents_Dec20_updated[[#This Row],[Visibility(mi)]]&gt;30, 30, MROUND(US_Accidents_Dec20_updated[[#This Row],[Visibility(mi)]],5))</f>
        <v>10</v>
      </c>
      <c r="K1038">
        <f>MROUND(US_Accidents_Dec20_updated[[#This Row],[Wind_Speed(mph)]],5)</f>
        <v>10</v>
      </c>
      <c r="L1038">
        <f>IF(US_Accidents_Dec20_updated[[#This Row],[Precipitation(in)]]&gt;0.1, 0.1, US_Accidents_Dec20_updated[[#This Row],[Precipitation(in)]])</f>
        <v>0</v>
      </c>
    </row>
    <row r="1039" spans="1:12" x14ac:dyDescent="0.25">
      <c r="A1039" t="str">
        <f>US_Accidents_Dec20_updated[[#This Row],[ID]]</f>
        <v>A-3832982</v>
      </c>
      <c r="B1039">
        <f>US_Accidents_Dec20_updated[[#This Row],[Start_Lat]]</f>
        <v>39.809629999999999</v>
      </c>
      <c r="C1039">
        <f>US_Accidents_Dec20_updated[[#This Row],[Start_Lng]]</f>
        <v>-104.98308</v>
      </c>
      <c r="D1039">
        <f>US_Accidents_Dec20_updated[[#This Row],[Severity]]-1</f>
        <v>2</v>
      </c>
      <c r="E1039">
        <f>HOUR(US_Accidents_Dec20_updated[[#This Row],[Start_Time]])</f>
        <v>8</v>
      </c>
      <c r="F1039">
        <f>DAY(US_Accidents_Dec20_updated[[#This Row],[Start_Time]])</f>
        <v>5</v>
      </c>
      <c r="G1039">
        <f>MONTH(US_Accidents_Dec20_updated[[#This Row],[Start_Time]])</f>
        <v>11</v>
      </c>
      <c r="H1039" t="str">
        <f>US_Accidents_Dec20_updated[[#This Row],[Description]]</f>
        <v>At I-76/Exit 216 - Accident.</v>
      </c>
      <c r="I1039" t="s">
        <v>50</v>
      </c>
      <c r="J1039">
        <f>IF(US_Accidents_Dec20_updated[[#This Row],[Visibility(mi)]]&gt;30, 30, MROUND(US_Accidents_Dec20_updated[[#This Row],[Visibility(mi)]],5))</f>
        <v>20</v>
      </c>
      <c r="K1039">
        <f>MROUND(US_Accidents_Dec20_updated[[#This Row],[Wind_Speed(mph)]],5)</f>
        <v>0</v>
      </c>
      <c r="L1039">
        <f>IF(US_Accidents_Dec20_updated[[#This Row],[Precipitation(in)]]&gt;0.1, 0.1, US_Accidents_Dec20_updated[[#This Row],[Precipitation(in)]])</f>
        <v>0</v>
      </c>
    </row>
    <row r="1040" spans="1:12" x14ac:dyDescent="0.25">
      <c r="A1040" t="str">
        <f>US_Accidents_Dec20_updated[[#This Row],[ID]]</f>
        <v>A-3832997</v>
      </c>
      <c r="B1040">
        <f>US_Accidents_Dec20_updated[[#This Row],[Start_Lat]]</f>
        <v>37.133899999999997</v>
      </c>
      <c r="C1040">
        <f>US_Accidents_Dec20_updated[[#This Row],[Start_Lng]]</f>
        <v>-104.52149</v>
      </c>
      <c r="D1040">
        <f>US_Accidents_Dec20_updated[[#This Row],[Severity]]-1</f>
        <v>3</v>
      </c>
      <c r="E1040">
        <f>HOUR(US_Accidents_Dec20_updated[[#This Row],[Start_Time]])</f>
        <v>10</v>
      </c>
      <c r="F1040">
        <f>DAY(US_Accidents_Dec20_updated[[#This Row],[Start_Time]])</f>
        <v>5</v>
      </c>
      <c r="G1040">
        <f>MONTH(US_Accidents_Dec20_updated[[#This Row],[Start_Time]])</f>
        <v>11</v>
      </c>
      <c r="H1040" t="str">
        <f>US_Accidents_Dec20_updated[[#This Row],[Description]]</f>
        <v>Closed between Van Buren St/Exit 13 and Colorado/New Mexico State Line - Road closed due to accident.</v>
      </c>
      <c r="I1040" t="s">
        <v>50</v>
      </c>
      <c r="J1040">
        <f>IF(US_Accidents_Dec20_updated[[#This Row],[Visibility(mi)]]&gt;30, 30, MROUND(US_Accidents_Dec20_updated[[#This Row],[Visibility(mi)]],5))</f>
        <v>10</v>
      </c>
      <c r="K1040">
        <f>MROUND(US_Accidents_Dec20_updated[[#This Row],[Wind_Speed(mph)]],5)</f>
        <v>5</v>
      </c>
      <c r="L1040">
        <f>IF(US_Accidents_Dec20_updated[[#This Row],[Precipitation(in)]]&gt;0.1, 0.1, US_Accidents_Dec20_updated[[#This Row],[Precipitation(in)]])</f>
        <v>0</v>
      </c>
    </row>
    <row r="1041" spans="1:12" x14ac:dyDescent="0.25">
      <c r="A1041" t="str">
        <f>US_Accidents_Dec20_updated[[#This Row],[ID]]</f>
        <v>A-3832998</v>
      </c>
      <c r="B1041">
        <f>US_Accidents_Dec20_updated[[#This Row],[Start_Lat]]</f>
        <v>39.704619999999998</v>
      </c>
      <c r="C1041">
        <f>US_Accidents_Dec20_updated[[#This Row],[Start_Lng]]</f>
        <v>-105.26621</v>
      </c>
      <c r="D1041">
        <f>US_Accidents_Dec20_updated[[#This Row],[Severity]]-1</f>
        <v>2</v>
      </c>
      <c r="E1041">
        <f>HOUR(US_Accidents_Dec20_updated[[#This Row],[Start_Time]])</f>
        <v>10</v>
      </c>
      <c r="F1041">
        <f>DAY(US_Accidents_Dec20_updated[[#This Row],[Start_Time]])</f>
        <v>5</v>
      </c>
      <c r="G1041">
        <f>MONTH(US_Accidents_Dec20_updated[[#This Row],[Start_Time]])</f>
        <v>11</v>
      </c>
      <c r="H1041" t="str">
        <f>US_Accidents_Dec20_updated[[#This Row],[Description]]</f>
        <v>At Mt Vernon Cntry Club Rd/Exit 254 - Accident.</v>
      </c>
      <c r="I1041" t="s">
        <v>50</v>
      </c>
      <c r="J1041">
        <f>IF(US_Accidents_Dec20_updated[[#This Row],[Visibility(mi)]]&gt;30, 30, MROUND(US_Accidents_Dec20_updated[[#This Row],[Visibility(mi)]],5))</f>
        <v>20</v>
      </c>
      <c r="K1041">
        <f>MROUND(US_Accidents_Dec20_updated[[#This Row],[Wind_Speed(mph)]],5)</f>
        <v>5</v>
      </c>
      <c r="L1041">
        <f>IF(US_Accidents_Dec20_updated[[#This Row],[Precipitation(in)]]&gt;0.1, 0.1, US_Accidents_Dec20_updated[[#This Row],[Precipitation(in)]])</f>
        <v>0</v>
      </c>
    </row>
    <row r="1042" spans="1:12" x14ac:dyDescent="0.25">
      <c r="A1042" t="str">
        <f>US_Accidents_Dec20_updated[[#This Row],[ID]]</f>
        <v>A-3833000</v>
      </c>
      <c r="B1042">
        <f>US_Accidents_Dec20_updated[[#This Row],[Start_Lat]]</f>
        <v>37.05997</v>
      </c>
      <c r="C1042">
        <f>US_Accidents_Dec20_updated[[#This Row],[Start_Lng]]</f>
        <v>-104.52339000000001</v>
      </c>
      <c r="D1042">
        <f>US_Accidents_Dec20_updated[[#This Row],[Severity]]-1</f>
        <v>3</v>
      </c>
      <c r="E1042">
        <f>HOUR(US_Accidents_Dec20_updated[[#This Row],[Start_Time]])</f>
        <v>10</v>
      </c>
      <c r="F1042">
        <f>DAY(US_Accidents_Dec20_updated[[#This Row],[Start_Time]])</f>
        <v>5</v>
      </c>
      <c r="G1042">
        <f>MONTH(US_Accidents_Dec20_updated[[#This Row],[Start_Time]])</f>
        <v>11</v>
      </c>
      <c r="H1042" t="str">
        <f>US_Accidents_Dec20_updated[[#This Row],[Description]]</f>
        <v>Closed between Exit 6 and US-85 US-87 - Road closed due to accident.</v>
      </c>
      <c r="I1042" t="s">
        <v>50</v>
      </c>
      <c r="J1042">
        <f>IF(US_Accidents_Dec20_updated[[#This Row],[Visibility(mi)]]&gt;30, 30, MROUND(US_Accidents_Dec20_updated[[#This Row],[Visibility(mi)]],5))</f>
        <v>10</v>
      </c>
      <c r="K1042">
        <f>MROUND(US_Accidents_Dec20_updated[[#This Row],[Wind_Speed(mph)]],5)</f>
        <v>5</v>
      </c>
      <c r="L1042">
        <f>IF(US_Accidents_Dec20_updated[[#This Row],[Precipitation(in)]]&gt;0.1, 0.1, US_Accidents_Dec20_updated[[#This Row],[Precipitation(in)]])</f>
        <v>0</v>
      </c>
    </row>
    <row r="1043" spans="1:12" x14ac:dyDescent="0.25">
      <c r="A1043" t="str">
        <f>US_Accidents_Dec20_updated[[#This Row],[ID]]</f>
        <v>A-3833001</v>
      </c>
      <c r="B1043">
        <f>US_Accidents_Dec20_updated[[#This Row],[Start_Lat]]</f>
        <v>37.02129</v>
      </c>
      <c r="C1043">
        <f>US_Accidents_Dec20_updated[[#This Row],[Start_Lng]]</f>
        <v>-104.49471</v>
      </c>
      <c r="D1043">
        <f>US_Accidents_Dec20_updated[[#This Row],[Severity]]-1</f>
        <v>3</v>
      </c>
      <c r="E1043">
        <f>HOUR(US_Accidents_Dec20_updated[[#This Row],[Start_Time]])</f>
        <v>11</v>
      </c>
      <c r="F1043">
        <f>DAY(US_Accidents_Dec20_updated[[#This Row],[Start_Time]])</f>
        <v>5</v>
      </c>
      <c r="G1043">
        <f>MONTH(US_Accidents_Dec20_updated[[#This Row],[Start_Time]])</f>
        <v>11</v>
      </c>
      <c r="H1043" t="str">
        <f>US_Accidents_Dec20_updated[[#This Row],[Description]]</f>
        <v>Closed between Exit 6 and Colorado/New Mexico State Line - Road closed due to accident.</v>
      </c>
      <c r="I1043" t="s">
        <v>50</v>
      </c>
      <c r="J1043">
        <f>IF(US_Accidents_Dec20_updated[[#This Row],[Visibility(mi)]]&gt;30, 30, MROUND(US_Accidents_Dec20_updated[[#This Row],[Visibility(mi)]],5))</f>
        <v>10</v>
      </c>
      <c r="K1043">
        <f>MROUND(US_Accidents_Dec20_updated[[#This Row],[Wind_Speed(mph)]],5)</f>
        <v>5</v>
      </c>
      <c r="L1043">
        <f>IF(US_Accidents_Dec20_updated[[#This Row],[Precipitation(in)]]&gt;0.1, 0.1, US_Accidents_Dec20_updated[[#This Row],[Precipitation(in)]])</f>
        <v>0</v>
      </c>
    </row>
    <row r="1044" spans="1:12" x14ac:dyDescent="0.25">
      <c r="A1044" t="str">
        <f>US_Accidents_Dec20_updated[[#This Row],[ID]]</f>
        <v>A-3833002</v>
      </c>
      <c r="B1044">
        <f>US_Accidents_Dec20_updated[[#This Row],[Start_Lat]]</f>
        <v>39.744979999999998</v>
      </c>
      <c r="C1044">
        <f>US_Accidents_Dec20_updated[[#This Row],[Start_Lng]]</f>
        <v>-105.44096999999999</v>
      </c>
      <c r="D1044">
        <f>US_Accidents_Dec20_updated[[#This Row],[Severity]]-1</f>
        <v>2</v>
      </c>
      <c r="E1044">
        <f>HOUR(US_Accidents_Dec20_updated[[#This Row],[Start_Time]])</f>
        <v>13</v>
      </c>
      <c r="F1044">
        <f>DAY(US_Accidents_Dec20_updated[[#This Row],[Start_Time]])</f>
        <v>5</v>
      </c>
      <c r="G1044">
        <f>MONTH(US_Accidents_Dec20_updated[[#This Row],[Start_Time]])</f>
        <v>11</v>
      </c>
      <c r="H1044" t="str">
        <f>US_Accidents_Dec20_updated[[#This Row],[Description]]</f>
        <v>At I-70/US-6 - Accident.</v>
      </c>
      <c r="I1044" t="s">
        <v>50</v>
      </c>
      <c r="J1044">
        <f>IF(US_Accidents_Dec20_updated[[#This Row],[Visibility(mi)]]&gt;30, 30, MROUND(US_Accidents_Dec20_updated[[#This Row],[Visibility(mi)]],5))</f>
        <v>10</v>
      </c>
      <c r="K1044">
        <f>MROUND(US_Accidents_Dec20_updated[[#This Row],[Wind_Speed(mph)]],5)</f>
        <v>15</v>
      </c>
      <c r="L1044">
        <f>IF(US_Accidents_Dec20_updated[[#This Row],[Precipitation(in)]]&gt;0.1, 0.1, US_Accidents_Dec20_updated[[#This Row],[Precipitation(in)]])</f>
        <v>0</v>
      </c>
    </row>
    <row r="1045" spans="1:12" x14ac:dyDescent="0.25">
      <c r="A1045" t="str">
        <f>US_Accidents_Dec20_updated[[#This Row],[ID]]</f>
        <v>A-3833003</v>
      </c>
      <c r="B1045">
        <f>US_Accidents_Dec20_updated[[#This Row],[Start_Lat]]</f>
        <v>37.654969999999999</v>
      </c>
      <c r="C1045">
        <f>US_Accidents_Dec20_updated[[#This Row],[Start_Lng]]</f>
        <v>-104.79096</v>
      </c>
      <c r="D1045">
        <f>US_Accidents_Dec20_updated[[#This Row],[Severity]]-1</f>
        <v>2</v>
      </c>
      <c r="E1045">
        <f>HOUR(US_Accidents_Dec20_updated[[#This Row],[Start_Time]])</f>
        <v>13</v>
      </c>
      <c r="F1045">
        <f>DAY(US_Accidents_Dec20_updated[[#This Row],[Start_Time]])</f>
        <v>5</v>
      </c>
      <c r="G1045">
        <f>MONTH(US_Accidents_Dec20_updated[[#This Row],[Start_Time]])</f>
        <v>11</v>
      </c>
      <c r="H1045" t="str">
        <f>US_Accidents_Dec20_updated[[#This Row],[Description]]</f>
        <v>At CO-10/Exit 50 - Accident.</v>
      </c>
      <c r="I1045" t="s">
        <v>50</v>
      </c>
      <c r="J1045">
        <f>IF(US_Accidents_Dec20_updated[[#This Row],[Visibility(mi)]]&gt;30, 30, MROUND(US_Accidents_Dec20_updated[[#This Row],[Visibility(mi)]],5))</f>
        <v>10</v>
      </c>
      <c r="K1045">
        <f>MROUND(US_Accidents_Dec20_updated[[#This Row],[Wind_Speed(mph)]],5)</f>
        <v>10</v>
      </c>
      <c r="L1045">
        <f>IF(US_Accidents_Dec20_updated[[#This Row],[Precipitation(in)]]&gt;0.1, 0.1, US_Accidents_Dec20_updated[[#This Row],[Precipitation(in)]])</f>
        <v>0</v>
      </c>
    </row>
    <row r="1046" spans="1:12" x14ac:dyDescent="0.25">
      <c r="A1046" t="str">
        <f>US_Accidents_Dec20_updated[[#This Row],[ID]]</f>
        <v>A-3833005</v>
      </c>
      <c r="B1046">
        <f>US_Accidents_Dec20_updated[[#This Row],[Start_Lat]]</f>
        <v>39.725580000000001</v>
      </c>
      <c r="C1046">
        <f>US_Accidents_Dec20_updated[[#This Row],[Start_Lng]]</f>
        <v>-105.09092</v>
      </c>
      <c r="D1046">
        <f>US_Accidents_Dec20_updated[[#This Row],[Severity]]-1</f>
        <v>2</v>
      </c>
      <c r="E1046">
        <f>HOUR(US_Accidents_Dec20_updated[[#This Row],[Start_Time]])</f>
        <v>13</v>
      </c>
      <c r="F1046">
        <f>DAY(US_Accidents_Dec20_updated[[#This Row],[Start_Time]])</f>
        <v>5</v>
      </c>
      <c r="G1046">
        <f>MONTH(US_Accidents_Dec20_updated[[#This Row],[Start_Time]])</f>
        <v>11</v>
      </c>
      <c r="H1046" t="str">
        <f>US_Accidents_Dec20_updated[[#This Row],[Description]]</f>
        <v>At Garrison St - Accident.</v>
      </c>
      <c r="I1046" t="s">
        <v>50</v>
      </c>
      <c r="J1046">
        <f>IF(US_Accidents_Dec20_updated[[#This Row],[Visibility(mi)]]&gt;30, 30, MROUND(US_Accidents_Dec20_updated[[#This Row],[Visibility(mi)]],5))</f>
        <v>10</v>
      </c>
      <c r="K1046">
        <f>MROUND(US_Accidents_Dec20_updated[[#This Row],[Wind_Speed(mph)]],5)</f>
        <v>5</v>
      </c>
      <c r="L1046">
        <f>IF(US_Accidents_Dec20_updated[[#This Row],[Precipitation(in)]]&gt;0.1, 0.1, US_Accidents_Dec20_updated[[#This Row],[Precipitation(in)]])</f>
        <v>0</v>
      </c>
    </row>
    <row r="1047" spans="1:12" x14ac:dyDescent="0.25">
      <c r="A1047" t="str">
        <f>US_Accidents_Dec20_updated[[#This Row],[ID]]</f>
        <v>A-3833017</v>
      </c>
      <c r="B1047">
        <f>US_Accidents_Dec20_updated[[#This Row],[Start_Lat]]</f>
        <v>39.827750000000002</v>
      </c>
      <c r="C1047">
        <f>US_Accidents_Dec20_updated[[#This Row],[Start_Lng]]</f>
        <v>-104.98653</v>
      </c>
      <c r="D1047">
        <f>US_Accidents_Dec20_updated[[#This Row],[Severity]]-1</f>
        <v>1</v>
      </c>
      <c r="E1047">
        <f>HOUR(US_Accidents_Dec20_updated[[#This Row],[Start_Time]])</f>
        <v>15</v>
      </c>
      <c r="F1047">
        <f>DAY(US_Accidents_Dec20_updated[[#This Row],[Start_Time]])</f>
        <v>5</v>
      </c>
      <c r="G1047">
        <f>MONTH(US_Accidents_Dec20_updated[[#This Row],[Start_Time]])</f>
        <v>11</v>
      </c>
      <c r="H1047" t="str">
        <f>US_Accidents_Dec20_updated[[#This Row],[Description]]</f>
        <v>At Broadway - Accident.</v>
      </c>
      <c r="I1047" t="s">
        <v>50</v>
      </c>
      <c r="J1047">
        <f>IF(US_Accidents_Dec20_updated[[#This Row],[Visibility(mi)]]&gt;30, 30, MROUND(US_Accidents_Dec20_updated[[#This Row],[Visibility(mi)]],5))</f>
        <v>20</v>
      </c>
      <c r="K1047">
        <f>MROUND(US_Accidents_Dec20_updated[[#This Row],[Wind_Speed(mph)]],5)</f>
        <v>5</v>
      </c>
      <c r="L1047">
        <f>IF(US_Accidents_Dec20_updated[[#This Row],[Precipitation(in)]]&gt;0.1, 0.1, US_Accidents_Dec20_updated[[#This Row],[Precipitation(in)]])</f>
        <v>0</v>
      </c>
    </row>
    <row r="1048" spans="1:12" x14ac:dyDescent="0.25">
      <c r="A1048" t="str">
        <f>US_Accidents_Dec20_updated[[#This Row],[ID]]</f>
        <v>A-3833023</v>
      </c>
      <c r="B1048">
        <f>US_Accidents_Dec20_updated[[#This Row],[Start_Lat]]</f>
        <v>39.725769999999997</v>
      </c>
      <c r="C1048">
        <f>US_Accidents_Dec20_updated[[#This Row],[Start_Lng]]</f>
        <v>-105.04056</v>
      </c>
      <c r="D1048">
        <f>US_Accidents_Dec20_updated[[#This Row],[Severity]]-1</f>
        <v>2</v>
      </c>
      <c r="E1048">
        <f>HOUR(US_Accidents_Dec20_updated[[#This Row],[Start_Time]])</f>
        <v>16</v>
      </c>
      <c r="F1048">
        <f>DAY(US_Accidents_Dec20_updated[[#This Row],[Start_Time]])</f>
        <v>5</v>
      </c>
      <c r="G1048">
        <f>MONTH(US_Accidents_Dec20_updated[[#This Row],[Start_Time]])</f>
        <v>11</v>
      </c>
      <c r="H1048" t="str">
        <f>US_Accidents_Dec20_updated[[#This Row],[Description]]</f>
        <v>At US-6 - Accident.</v>
      </c>
      <c r="I1048" t="s">
        <v>50</v>
      </c>
      <c r="J1048">
        <f>IF(US_Accidents_Dec20_updated[[#This Row],[Visibility(mi)]]&gt;30, 30, MROUND(US_Accidents_Dec20_updated[[#This Row],[Visibility(mi)]],5))</f>
        <v>20</v>
      </c>
      <c r="K1048">
        <f>MROUND(US_Accidents_Dec20_updated[[#This Row],[Wind_Speed(mph)]],5)</f>
        <v>5</v>
      </c>
      <c r="L1048">
        <f>IF(US_Accidents_Dec20_updated[[#This Row],[Precipitation(in)]]&gt;0.1, 0.1, US_Accidents_Dec20_updated[[#This Row],[Precipitation(in)]])</f>
        <v>0</v>
      </c>
    </row>
    <row r="1049" spans="1:12" x14ac:dyDescent="0.25">
      <c r="A1049" t="str">
        <f>US_Accidents_Dec20_updated[[#This Row],[ID]]</f>
        <v>A-3833026</v>
      </c>
      <c r="B1049">
        <f>US_Accidents_Dec20_updated[[#This Row],[Start_Lat]]</f>
        <v>39.802169999999997</v>
      </c>
      <c r="C1049">
        <f>US_Accidents_Dec20_updated[[#This Row],[Start_Lng]]</f>
        <v>-104.93567</v>
      </c>
      <c r="D1049">
        <f>US_Accidents_Dec20_updated[[#This Row],[Severity]]-1</f>
        <v>2</v>
      </c>
      <c r="E1049">
        <f>HOUR(US_Accidents_Dec20_updated[[#This Row],[Start_Time]])</f>
        <v>16</v>
      </c>
      <c r="F1049">
        <f>DAY(US_Accidents_Dec20_updated[[#This Row],[Start_Time]])</f>
        <v>5</v>
      </c>
      <c r="G1049">
        <f>MONTH(US_Accidents_Dec20_updated[[#This Row],[Start_Time]])</f>
        <v>11</v>
      </c>
      <c r="H1049" t="str">
        <f>US_Accidents_Dec20_updated[[#This Row],[Description]]</f>
        <v>At York St/Exit 1 - Accident.</v>
      </c>
      <c r="I1049" t="s">
        <v>50</v>
      </c>
      <c r="J1049">
        <f>IF(US_Accidents_Dec20_updated[[#This Row],[Visibility(mi)]]&gt;30, 30, MROUND(US_Accidents_Dec20_updated[[#This Row],[Visibility(mi)]],5))</f>
        <v>10</v>
      </c>
      <c r="K1049">
        <f>MROUND(US_Accidents_Dec20_updated[[#This Row],[Wind_Speed(mph)]],5)</f>
        <v>5</v>
      </c>
      <c r="L1049">
        <f>IF(US_Accidents_Dec20_updated[[#This Row],[Precipitation(in)]]&gt;0.1, 0.1, US_Accidents_Dec20_updated[[#This Row],[Precipitation(in)]])</f>
        <v>0</v>
      </c>
    </row>
    <row r="1050" spans="1:12" x14ac:dyDescent="0.25">
      <c r="A1050" t="str">
        <f>US_Accidents_Dec20_updated[[#This Row],[ID]]</f>
        <v>A-3833029</v>
      </c>
      <c r="B1050">
        <f>US_Accidents_Dec20_updated[[#This Row],[Start_Lat]]</f>
        <v>38.545850000000002</v>
      </c>
      <c r="C1050">
        <f>US_Accidents_Dec20_updated[[#This Row],[Start_Lng]]</f>
        <v>-104.64464</v>
      </c>
      <c r="D1050">
        <f>US_Accidents_Dec20_updated[[#This Row],[Severity]]-1</f>
        <v>2</v>
      </c>
      <c r="E1050">
        <f>HOUR(US_Accidents_Dec20_updated[[#This Row],[Start_Time]])</f>
        <v>17</v>
      </c>
      <c r="F1050">
        <f>DAY(US_Accidents_Dec20_updated[[#This Row],[Start_Time]])</f>
        <v>5</v>
      </c>
      <c r="G1050">
        <f>MONTH(US_Accidents_Dec20_updated[[#This Row],[Start_Time]])</f>
        <v>11</v>
      </c>
      <c r="H1050" t="str">
        <f>US_Accidents_Dec20_updated[[#This Row],[Description]]</f>
        <v>At El Paso/Pueblo County Line - Accident.</v>
      </c>
      <c r="I1050" t="s">
        <v>50</v>
      </c>
      <c r="J1050">
        <f>IF(US_Accidents_Dec20_updated[[#This Row],[Visibility(mi)]]&gt;30, 30, MROUND(US_Accidents_Dec20_updated[[#This Row],[Visibility(mi)]],5))</f>
        <v>10</v>
      </c>
      <c r="K1050">
        <f>MROUND(US_Accidents_Dec20_updated[[#This Row],[Wind_Speed(mph)]],5)</f>
        <v>5</v>
      </c>
      <c r="L1050">
        <f>IF(US_Accidents_Dec20_updated[[#This Row],[Precipitation(in)]]&gt;0.1, 0.1, US_Accidents_Dec20_updated[[#This Row],[Precipitation(in)]])</f>
        <v>0</v>
      </c>
    </row>
    <row r="1051" spans="1:12" x14ac:dyDescent="0.25">
      <c r="A1051" t="str">
        <f>US_Accidents_Dec20_updated[[#This Row],[ID]]</f>
        <v>A-3833034</v>
      </c>
      <c r="B1051">
        <f>US_Accidents_Dec20_updated[[#This Row],[Start_Lat]]</f>
        <v>39.682049999999997</v>
      </c>
      <c r="C1051">
        <f>US_Accidents_Dec20_updated[[#This Row],[Start_Lng]]</f>
        <v>-104.82868000000001</v>
      </c>
      <c r="D1051">
        <f>US_Accidents_Dec20_updated[[#This Row],[Severity]]-1</f>
        <v>2</v>
      </c>
      <c r="E1051">
        <f>HOUR(US_Accidents_Dec20_updated[[#This Row],[Start_Time]])</f>
        <v>19</v>
      </c>
      <c r="F1051">
        <f>DAY(US_Accidents_Dec20_updated[[#This Row],[Start_Time]])</f>
        <v>5</v>
      </c>
      <c r="G1051">
        <f>MONTH(US_Accidents_Dec20_updated[[#This Row],[Start_Time]])</f>
        <v>11</v>
      </c>
      <c r="H1051" t="str">
        <f>US_Accidents_Dec20_updated[[#This Row],[Description]]</f>
        <v>At Mississippi Ave/Exit 7 - Accident.</v>
      </c>
      <c r="I1051" t="s">
        <v>50</v>
      </c>
      <c r="J1051">
        <f>IF(US_Accidents_Dec20_updated[[#This Row],[Visibility(mi)]]&gt;30, 30, MROUND(US_Accidents_Dec20_updated[[#This Row],[Visibility(mi)]],5))</f>
        <v>10</v>
      </c>
      <c r="K1051">
        <f>MROUND(US_Accidents_Dec20_updated[[#This Row],[Wind_Speed(mph)]],5)</f>
        <v>10</v>
      </c>
      <c r="L1051">
        <f>IF(US_Accidents_Dec20_updated[[#This Row],[Precipitation(in)]]&gt;0.1, 0.1, US_Accidents_Dec20_updated[[#This Row],[Precipitation(in)]])</f>
        <v>0</v>
      </c>
    </row>
    <row r="1052" spans="1:12" x14ac:dyDescent="0.25">
      <c r="A1052" t="str">
        <f>US_Accidents_Dec20_updated[[#This Row],[ID]]</f>
        <v>A-3833035</v>
      </c>
      <c r="B1052">
        <f>US_Accidents_Dec20_updated[[#This Row],[Start_Lat]]</f>
        <v>39.633339999999997</v>
      </c>
      <c r="C1052">
        <f>US_Accidents_Dec20_updated[[#This Row],[Start_Lng]]</f>
        <v>-104.90667999999999</v>
      </c>
      <c r="D1052">
        <f>US_Accidents_Dec20_updated[[#This Row],[Severity]]-1</f>
        <v>2</v>
      </c>
      <c r="E1052">
        <f>HOUR(US_Accidents_Dec20_updated[[#This Row],[Start_Time]])</f>
        <v>18</v>
      </c>
      <c r="F1052">
        <f>DAY(US_Accidents_Dec20_updated[[#This Row],[Start_Time]])</f>
        <v>5</v>
      </c>
      <c r="G1052">
        <f>MONTH(US_Accidents_Dec20_updated[[#This Row],[Start_Time]])</f>
        <v>11</v>
      </c>
      <c r="H1052" t="str">
        <f>US_Accidents_Dec20_updated[[#This Row],[Description]]</f>
        <v>At I-225 - Accident.</v>
      </c>
      <c r="I1052" t="s">
        <v>50</v>
      </c>
      <c r="J1052">
        <f>IF(US_Accidents_Dec20_updated[[#This Row],[Visibility(mi)]]&gt;30, 30, MROUND(US_Accidents_Dec20_updated[[#This Row],[Visibility(mi)]],5))</f>
        <v>10</v>
      </c>
      <c r="K1052">
        <f>MROUND(US_Accidents_Dec20_updated[[#This Row],[Wind_Speed(mph)]],5)</f>
        <v>5</v>
      </c>
      <c r="L1052">
        <f>IF(US_Accidents_Dec20_updated[[#This Row],[Precipitation(in)]]&gt;0.1, 0.1, US_Accidents_Dec20_updated[[#This Row],[Precipitation(in)]])</f>
        <v>0</v>
      </c>
    </row>
    <row r="1053" spans="1:12" x14ac:dyDescent="0.25">
      <c r="A1053" t="str">
        <f>US_Accidents_Dec20_updated[[#This Row],[ID]]</f>
        <v>A-3833041</v>
      </c>
      <c r="B1053">
        <f>US_Accidents_Dec20_updated[[#This Row],[Start_Lat]]</f>
        <v>39.749839999999999</v>
      </c>
      <c r="C1053">
        <f>US_Accidents_Dec20_updated[[#This Row],[Start_Lng]]</f>
        <v>-105.01721999999999</v>
      </c>
      <c r="D1053">
        <f>US_Accidents_Dec20_updated[[#This Row],[Severity]]-1</f>
        <v>2</v>
      </c>
      <c r="E1053">
        <f>HOUR(US_Accidents_Dec20_updated[[#This Row],[Start_Time]])</f>
        <v>18</v>
      </c>
      <c r="F1053">
        <f>DAY(US_Accidents_Dec20_updated[[#This Row],[Start_Time]])</f>
        <v>5</v>
      </c>
      <c r="G1053">
        <f>MONTH(US_Accidents_Dec20_updated[[#This Row],[Start_Time]])</f>
        <v>11</v>
      </c>
      <c r="H1053" t="str">
        <f>US_Accidents_Dec20_updated[[#This Row],[Description]]</f>
        <v>At 23rd Ave/Exit 211 - Accident.</v>
      </c>
      <c r="I1053" t="s">
        <v>50</v>
      </c>
      <c r="J1053">
        <f>IF(US_Accidents_Dec20_updated[[#This Row],[Visibility(mi)]]&gt;30, 30, MROUND(US_Accidents_Dec20_updated[[#This Row],[Visibility(mi)]],5))</f>
        <v>20</v>
      </c>
      <c r="K1053">
        <f>MROUND(US_Accidents_Dec20_updated[[#This Row],[Wind_Speed(mph)]],5)</f>
        <v>0</v>
      </c>
      <c r="L1053">
        <f>IF(US_Accidents_Dec20_updated[[#This Row],[Precipitation(in)]]&gt;0.1, 0.1, US_Accidents_Dec20_updated[[#This Row],[Precipitation(in)]])</f>
        <v>0</v>
      </c>
    </row>
    <row r="1054" spans="1:12" x14ac:dyDescent="0.25">
      <c r="A1054" t="str">
        <f>US_Accidents_Dec20_updated[[#This Row],[ID]]</f>
        <v>A-3833050</v>
      </c>
      <c r="B1054">
        <f>US_Accidents_Dec20_updated[[#This Row],[Start_Lat]]</f>
        <v>39.780119999999997</v>
      </c>
      <c r="C1054">
        <f>US_Accidents_Dec20_updated[[#This Row],[Start_Lng]]</f>
        <v>-104.95157</v>
      </c>
      <c r="D1054">
        <f>US_Accidents_Dec20_updated[[#This Row],[Severity]]-1</f>
        <v>2</v>
      </c>
      <c r="E1054">
        <f>HOUR(US_Accidents_Dec20_updated[[#This Row],[Start_Time]])</f>
        <v>20</v>
      </c>
      <c r="F1054">
        <f>DAY(US_Accidents_Dec20_updated[[#This Row],[Start_Time]])</f>
        <v>5</v>
      </c>
      <c r="G1054">
        <f>MONTH(US_Accidents_Dec20_updated[[#This Row],[Start_Time]])</f>
        <v>11</v>
      </c>
      <c r="H1054" t="str">
        <f>US_Accidents_Dec20_updated[[#This Row],[Description]]</f>
        <v>At Steele St/Exit 276 - Accident.</v>
      </c>
      <c r="I1054" t="s">
        <v>50</v>
      </c>
      <c r="J1054">
        <f>IF(US_Accidents_Dec20_updated[[#This Row],[Visibility(mi)]]&gt;30, 30, MROUND(US_Accidents_Dec20_updated[[#This Row],[Visibility(mi)]],5))</f>
        <v>10</v>
      </c>
      <c r="K1054">
        <f>MROUND(US_Accidents_Dec20_updated[[#This Row],[Wind_Speed(mph)]],5)</f>
        <v>5</v>
      </c>
      <c r="L1054">
        <f>IF(US_Accidents_Dec20_updated[[#This Row],[Precipitation(in)]]&gt;0.1, 0.1, US_Accidents_Dec20_updated[[#This Row],[Precipitation(in)]])</f>
        <v>0</v>
      </c>
    </row>
    <row r="1055" spans="1:12" x14ac:dyDescent="0.25">
      <c r="A1055" t="str">
        <f>US_Accidents_Dec20_updated[[#This Row],[ID]]</f>
        <v>A-3833051</v>
      </c>
      <c r="B1055">
        <f>US_Accidents_Dec20_updated[[#This Row],[Start_Lat]]</f>
        <v>39.856169999999999</v>
      </c>
      <c r="C1055">
        <f>US_Accidents_Dec20_updated[[#This Row],[Start_Lng]]</f>
        <v>-104.98725</v>
      </c>
      <c r="D1055">
        <f>US_Accidents_Dec20_updated[[#This Row],[Severity]]-1</f>
        <v>2</v>
      </c>
      <c r="E1055">
        <f>HOUR(US_Accidents_Dec20_updated[[#This Row],[Start_Time]])</f>
        <v>19</v>
      </c>
      <c r="F1055">
        <f>DAY(US_Accidents_Dec20_updated[[#This Row],[Start_Time]])</f>
        <v>5</v>
      </c>
      <c r="G1055">
        <f>MONTH(US_Accidents_Dec20_updated[[#This Row],[Start_Time]])</f>
        <v>11</v>
      </c>
      <c r="H1055" t="str">
        <f>US_Accidents_Dec20_updated[[#This Row],[Description]]</f>
        <v>At 84th Ave/Exit 219 - Accident.</v>
      </c>
      <c r="I1055" t="s">
        <v>50</v>
      </c>
      <c r="J1055">
        <f>IF(US_Accidents_Dec20_updated[[#This Row],[Visibility(mi)]]&gt;30, 30, MROUND(US_Accidents_Dec20_updated[[#This Row],[Visibility(mi)]],5))</f>
        <v>20</v>
      </c>
      <c r="K1055">
        <f>MROUND(US_Accidents_Dec20_updated[[#This Row],[Wind_Speed(mph)]],5)</f>
        <v>5</v>
      </c>
      <c r="L1055">
        <f>IF(US_Accidents_Dec20_updated[[#This Row],[Precipitation(in)]]&gt;0.1, 0.1, US_Accidents_Dec20_updated[[#This Row],[Precipitation(in)]])</f>
        <v>0</v>
      </c>
    </row>
    <row r="1056" spans="1:12" x14ac:dyDescent="0.25">
      <c r="A1056" t="str">
        <f>US_Accidents_Dec20_updated[[#This Row],[ID]]</f>
        <v>A-3833061</v>
      </c>
      <c r="B1056">
        <f>US_Accidents_Dec20_updated[[#This Row],[Start_Lat]]</f>
        <v>37.020609999999998</v>
      </c>
      <c r="C1056">
        <f>US_Accidents_Dec20_updated[[#This Row],[Start_Lng]]</f>
        <v>-104.49141</v>
      </c>
      <c r="D1056">
        <f>US_Accidents_Dec20_updated[[#This Row],[Severity]]-1</f>
        <v>3</v>
      </c>
      <c r="E1056">
        <f>HOUR(US_Accidents_Dec20_updated[[#This Row],[Start_Time]])</f>
        <v>12</v>
      </c>
      <c r="F1056">
        <f>DAY(US_Accidents_Dec20_updated[[#This Row],[Start_Time]])</f>
        <v>5</v>
      </c>
      <c r="G1056">
        <f>MONTH(US_Accidents_Dec20_updated[[#This Row],[Start_Time]])</f>
        <v>11</v>
      </c>
      <c r="H1056" t="str">
        <f>US_Accidents_Dec20_updated[[#This Row],[Description]]</f>
        <v>Closed between US-85 US-87 and CR-69.4/Exit 11 - Road closed due to accident.</v>
      </c>
      <c r="I1056" t="s">
        <v>50</v>
      </c>
      <c r="J1056">
        <f>IF(US_Accidents_Dec20_updated[[#This Row],[Visibility(mi)]]&gt;30, 30, MROUND(US_Accidents_Dec20_updated[[#This Row],[Visibility(mi)]],5))</f>
        <v>10</v>
      </c>
      <c r="K1056">
        <f>MROUND(US_Accidents_Dec20_updated[[#This Row],[Wind_Speed(mph)]],5)</f>
        <v>5</v>
      </c>
      <c r="L1056">
        <f>IF(US_Accidents_Dec20_updated[[#This Row],[Precipitation(in)]]&gt;0.1, 0.1, US_Accidents_Dec20_updated[[#This Row],[Precipitation(in)]])</f>
        <v>0</v>
      </c>
    </row>
    <row r="1057" spans="1:12" x14ac:dyDescent="0.25">
      <c r="A1057" t="str">
        <f>US_Accidents_Dec20_updated[[#This Row],[ID]]</f>
        <v>A-3833062</v>
      </c>
      <c r="B1057">
        <f>US_Accidents_Dec20_updated[[#This Row],[Start_Lat]]</f>
        <v>37.020609999999998</v>
      </c>
      <c r="C1057">
        <f>US_Accidents_Dec20_updated[[#This Row],[Start_Lng]]</f>
        <v>-104.49141</v>
      </c>
      <c r="D1057">
        <f>US_Accidents_Dec20_updated[[#This Row],[Severity]]-1</f>
        <v>3</v>
      </c>
      <c r="E1057">
        <f>HOUR(US_Accidents_Dec20_updated[[#This Row],[Start_Time]])</f>
        <v>10</v>
      </c>
      <c r="F1057">
        <f>DAY(US_Accidents_Dec20_updated[[#This Row],[Start_Time]])</f>
        <v>5</v>
      </c>
      <c r="G1057">
        <f>MONTH(US_Accidents_Dec20_updated[[#This Row],[Start_Time]])</f>
        <v>11</v>
      </c>
      <c r="H1057" t="str">
        <f>US_Accidents_Dec20_updated[[#This Row],[Description]]</f>
        <v>Closed between Colorado/New Mexico State Line and CR-69.4/Exit 11 - Road closed due to accident.</v>
      </c>
      <c r="I1057" t="s">
        <v>50</v>
      </c>
      <c r="J1057">
        <f>IF(US_Accidents_Dec20_updated[[#This Row],[Visibility(mi)]]&gt;30, 30, MROUND(US_Accidents_Dec20_updated[[#This Row],[Visibility(mi)]],5))</f>
        <v>10</v>
      </c>
      <c r="K1057">
        <f>MROUND(US_Accidents_Dec20_updated[[#This Row],[Wind_Speed(mph)]],5)</f>
        <v>5</v>
      </c>
      <c r="L1057">
        <f>IF(US_Accidents_Dec20_updated[[#This Row],[Precipitation(in)]]&gt;0.1, 0.1, US_Accidents_Dec20_updated[[#This Row],[Precipitation(in)]])</f>
        <v>0</v>
      </c>
    </row>
    <row r="1058" spans="1:12" x14ac:dyDescent="0.25">
      <c r="A1058" t="str">
        <f>US_Accidents_Dec20_updated[[#This Row],[ID]]</f>
        <v>A-3833063</v>
      </c>
      <c r="B1058">
        <f>US_Accidents_Dec20_updated[[#This Row],[Start_Lat]]</f>
        <v>37.018520000000002</v>
      </c>
      <c r="C1058">
        <f>US_Accidents_Dec20_updated[[#This Row],[Start_Lng]]</f>
        <v>-104.48502000000001</v>
      </c>
      <c r="D1058">
        <f>US_Accidents_Dec20_updated[[#This Row],[Severity]]-1</f>
        <v>3</v>
      </c>
      <c r="E1058">
        <f>HOUR(US_Accidents_Dec20_updated[[#This Row],[Start_Time]])</f>
        <v>12</v>
      </c>
      <c r="F1058">
        <f>DAY(US_Accidents_Dec20_updated[[#This Row],[Start_Time]])</f>
        <v>5</v>
      </c>
      <c r="G1058">
        <f>MONTH(US_Accidents_Dec20_updated[[#This Row],[Start_Time]])</f>
        <v>11</v>
      </c>
      <c r="H1058" t="str">
        <f>US_Accidents_Dec20_updated[[#This Row],[Description]]</f>
        <v>Closed at Wootton Rd/Exit 2 - Road closed due to accident.</v>
      </c>
      <c r="I1058" t="s">
        <v>50</v>
      </c>
      <c r="J1058">
        <f>IF(US_Accidents_Dec20_updated[[#This Row],[Visibility(mi)]]&gt;30, 30, MROUND(US_Accidents_Dec20_updated[[#This Row],[Visibility(mi)]],5))</f>
        <v>10</v>
      </c>
      <c r="K1058">
        <f>MROUND(US_Accidents_Dec20_updated[[#This Row],[Wind_Speed(mph)]],5)</f>
        <v>5</v>
      </c>
      <c r="L1058">
        <f>IF(US_Accidents_Dec20_updated[[#This Row],[Precipitation(in)]]&gt;0.1, 0.1, US_Accidents_Dec20_updated[[#This Row],[Precipitation(in)]])</f>
        <v>0</v>
      </c>
    </row>
    <row r="1059" spans="1:12" x14ac:dyDescent="0.25">
      <c r="A1059" t="str">
        <f>US_Accidents_Dec20_updated[[#This Row],[ID]]</f>
        <v>A-3833066</v>
      </c>
      <c r="B1059">
        <f>US_Accidents_Dec20_updated[[#This Row],[Start_Lat]]</f>
        <v>37.007429999999999</v>
      </c>
      <c r="C1059">
        <f>US_Accidents_Dec20_updated[[#This Row],[Start_Lng]]</f>
        <v>-104.48003</v>
      </c>
      <c r="D1059">
        <f>US_Accidents_Dec20_updated[[#This Row],[Severity]]-1</f>
        <v>2</v>
      </c>
      <c r="E1059">
        <f>HOUR(US_Accidents_Dec20_updated[[#This Row],[Start_Time]])</f>
        <v>13</v>
      </c>
      <c r="F1059">
        <f>DAY(US_Accidents_Dec20_updated[[#This Row],[Start_Time]])</f>
        <v>5</v>
      </c>
      <c r="G1059">
        <f>MONTH(US_Accidents_Dec20_updated[[#This Row],[Start_Time]])</f>
        <v>11</v>
      </c>
      <c r="H1059" t="str">
        <f>US_Accidents_Dec20_updated[[#This Row],[Description]]</f>
        <v>At Wootton Rd/Exit 2 - Accident.</v>
      </c>
      <c r="I1059" t="s">
        <v>50</v>
      </c>
      <c r="J1059">
        <f>IF(US_Accidents_Dec20_updated[[#This Row],[Visibility(mi)]]&gt;30, 30, MROUND(US_Accidents_Dec20_updated[[#This Row],[Visibility(mi)]],5))</f>
        <v>10</v>
      </c>
      <c r="K1059">
        <f>MROUND(US_Accidents_Dec20_updated[[#This Row],[Wind_Speed(mph)]],5)</f>
        <v>10</v>
      </c>
      <c r="L1059">
        <f>IF(US_Accidents_Dec20_updated[[#This Row],[Precipitation(in)]]&gt;0.1, 0.1, US_Accidents_Dec20_updated[[#This Row],[Precipitation(in)]])</f>
        <v>0</v>
      </c>
    </row>
    <row r="1060" spans="1:12" x14ac:dyDescent="0.25">
      <c r="A1060" t="str">
        <f>US_Accidents_Dec20_updated[[#This Row],[ID]]</f>
        <v>A-3834664</v>
      </c>
      <c r="B1060">
        <f>US_Accidents_Dec20_updated[[#This Row],[Start_Lat]]</f>
        <v>39.656550000000003</v>
      </c>
      <c r="C1060">
        <f>US_Accidents_Dec20_updated[[#This Row],[Start_Lng]]</f>
        <v>-104.84672999999999</v>
      </c>
      <c r="D1060">
        <f>US_Accidents_Dec20_updated[[#This Row],[Severity]]-1</f>
        <v>1</v>
      </c>
      <c r="E1060">
        <f>HOUR(US_Accidents_Dec20_updated[[#This Row],[Start_Time]])</f>
        <v>0</v>
      </c>
      <c r="F1060">
        <f>DAY(US_Accidents_Dec20_updated[[#This Row],[Start_Time]])</f>
        <v>6</v>
      </c>
      <c r="G1060">
        <f>MONTH(US_Accidents_Dec20_updated[[#This Row],[Start_Time]])</f>
        <v>11</v>
      </c>
      <c r="H1060" t="str">
        <f>US_Accidents_Dec20_updated[[#This Row],[Description]]</f>
        <v>At CO-83/Parker Rd/Exit 4 - Accident. Right lane blocked.</v>
      </c>
      <c r="I1060" t="s">
        <v>50</v>
      </c>
      <c r="J1060">
        <f>IF(US_Accidents_Dec20_updated[[#This Row],[Visibility(mi)]]&gt;30, 30, MROUND(US_Accidents_Dec20_updated[[#This Row],[Visibility(mi)]],5))</f>
        <v>10</v>
      </c>
      <c r="K1060">
        <f>MROUND(US_Accidents_Dec20_updated[[#This Row],[Wind_Speed(mph)]],5)</f>
        <v>10</v>
      </c>
      <c r="L1060">
        <f>IF(US_Accidents_Dec20_updated[[#This Row],[Precipitation(in)]]&gt;0.1, 0.1, US_Accidents_Dec20_updated[[#This Row],[Precipitation(in)]])</f>
        <v>0</v>
      </c>
    </row>
    <row r="1061" spans="1:12" x14ac:dyDescent="0.25">
      <c r="A1061" t="str">
        <f>US_Accidents_Dec20_updated[[#This Row],[ID]]</f>
        <v>A-3834665</v>
      </c>
      <c r="B1061">
        <f>US_Accidents_Dec20_updated[[#This Row],[Start_Lat]]</f>
        <v>39.023009999999999</v>
      </c>
      <c r="C1061">
        <f>US_Accidents_Dec20_updated[[#This Row],[Start_Lng]]</f>
        <v>-104.83326</v>
      </c>
      <c r="D1061">
        <f>US_Accidents_Dec20_updated[[#This Row],[Severity]]-1</f>
        <v>3</v>
      </c>
      <c r="E1061">
        <f>HOUR(US_Accidents_Dec20_updated[[#This Row],[Start_Time]])</f>
        <v>3</v>
      </c>
      <c r="F1061">
        <f>DAY(US_Accidents_Dec20_updated[[#This Row],[Start_Time]])</f>
        <v>6</v>
      </c>
      <c r="G1061">
        <f>MONTH(US_Accidents_Dec20_updated[[#This Row],[Start_Time]])</f>
        <v>11</v>
      </c>
      <c r="H1061" t="str">
        <f>US_Accidents_Dec20_updated[[#This Row],[Description]]</f>
        <v>Closed at Interquest Pky/Exit 153 - Road closed due to accident. Road marking work.</v>
      </c>
      <c r="I1061" t="s">
        <v>50</v>
      </c>
      <c r="J1061">
        <f>IF(US_Accidents_Dec20_updated[[#This Row],[Visibility(mi)]]&gt;30, 30, MROUND(US_Accidents_Dec20_updated[[#This Row],[Visibility(mi)]],5))</f>
        <v>10</v>
      </c>
      <c r="K1061">
        <f>MROUND(US_Accidents_Dec20_updated[[#This Row],[Wind_Speed(mph)]],5)</f>
        <v>0</v>
      </c>
      <c r="L1061">
        <f>IF(US_Accidents_Dec20_updated[[#This Row],[Precipitation(in)]]&gt;0.1, 0.1, US_Accidents_Dec20_updated[[#This Row],[Precipitation(in)]])</f>
        <v>0</v>
      </c>
    </row>
    <row r="1062" spans="1:12" x14ac:dyDescent="0.25">
      <c r="A1062" t="str">
        <f>US_Accidents_Dec20_updated[[#This Row],[ID]]</f>
        <v>A-3834669</v>
      </c>
      <c r="B1062">
        <f>US_Accidents_Dec20_updated[[#This Row],[Start_Lat]]</f>
        <v>38.315489999999997</v>
      </c>
      <c r="C1062">
        <f>US_Accidents_Dec20_updated[[#This Row],[Start_Lng]]</f>
        <v>-104.61515</v>
      </c>
      <c r="D1062">
        <f>US_Accidents_Dec20_updated[[#This Row],[Severity]]-1</f>
        <v>2</v>
      </c>
      <c r="E1062">
        <f>HOUR(US_Accidents_Dec20_updated[[#This Row],[Start_Time]])</f>
        <v>7</v>
      </c>
      <c r="F1062">
        <f>DAY(US_Accidents_Dec20_updated[[#This Row],[Start_Time]])</f>
        <v>6</v>
      </c>
      <c r="G1062">
        <f>MONTH(US_Accidents_Dec20_updated[[#This Row],[Start_Time]])</f>
        <v>11</v>
      </c>
      <c r="H1062" t="str">
        <f>US_Accidents_Dec20_updated[[#This Row],[Description]]</f>
        <v>At Eagleridge Blvd/Exit 102 - Accident.</v>
      </c>
      <c r="I1062" t="s">
        <v>50</v>
      </c>
      <c r="J1062">
        <f>IF(US_Accidents_Dec20_updated[[#This Row],[Visibility(mi)]]&gt;30, 30, MROUND(US_Accidents_Dec20_updated[[#This Row],[Visibility(mi)]],5))</f>
        <v>10</v>
      </c>
      <c r="K1062">
        <f>MROUND(US_Accidents_Dec20_updated[[#This Row],[Wind_Speed(mph)]],5)</f>
        <v>5</v>
      </c>
      <c r="L1062">
        <f>IF(US_Accidents_Dec20_updated[[#This Row],[Precipitation(in)]]&gt;0.1, 0.1, US_Accidents_Dec20_updated[[#This Row],[Precipitation(in)]])</f>
        <v>0</v>
      </c>
    </row>
    <row r="1063" spans="1:12" x14ac:dyDescent="0.25">
      <c r="A1063" t="str">
        <f>US_Accidents_Dec20_updated[[#This Row],[ID]]</f>
        <v>A-3834670</v>
      </c>
      <c r="B1063">
        <f>US_Accidents_Dec20_updated[[#This Row],[Start_Lat]]</f>
        <v>39.026760000000003</v>
      </c>
      <c r="C1063">
        <f>US_Accidents_Dec20_updated[[#This Row],[Start_Lng]]</f>
        <v>-104.83346</v>
      </c>
      <c r="D1063">
        <f>US_Accidents_Dec20_updated[[#This Row],[Severity]]-1</f>
        <v>2</v>
      </c>
      <c r="E1063">
        <f>HOUR(US_Accidents_Dec20_updated[[#This Row],[Start_Time]])</f>
        <v>7</v>
      </c>
      <c r="F1063">
        <f>DAY(US_Accidents_Dec20_updated[[#This Row],[Start_Time]])</f>
        <v>6</v>
      </c>
      <c r="G1063">
        <f>MONTH(US_Accidents_Dec20_updated[[#This Row],[Start_Time]])</f>
        <v>11</v>
      </c>
      <c r="H1063" t="str">
        <f>US_Accidents_Dec20_updated[[#This Row],[Description]]</f>
        <v>At Gleneagle Dr/Exit 156 - Accident.</v>
      </c>
      <c r="I1063" t="s">
        <v>50</v>
      </c>
      <c r="J1063">
        <f>IF(US_Accidents_Dec20_updated[[#This Row],[Visibility(mi)]]&gt;30, 30, MROUND(US_Accidents_Dec20_updated[[#This Row],[Visibility(mi)]],5))</f>
        <v>10</v>
      </c>
      <c r="K1063">
        <f>MROUND(US_Accidents_Dec20_updated[[#This Row],[Wind_Speed(mph)]],5)</f>
        <v>10</v>
      </c>
      <c r="L1063">
        <f>IF(US_Accidents_Dec20_updated[[#This Row],[Precipitation(in)]]&gt;0.1, 0.1, US_Accidents_Dec20_updated[[#This Row],[Precipitation(in)]])</f>
        <v>0</v>
      </c>
    </row>
    <row r="1064" spans="1:12" x14ac:dyDescent="0.25">
      <c r="A1064" t="str">
        <f>US_Accidents_Dec20_updated[[#This Row],[ID]]</f>
        <v>A-3834671</v>
      </c>
      <c r="B1064">
        <f>US_Accidents_Dec20_updated[[#This Row],[Start_Lat]]</f>
        <v>39.923969999999997</v>
      </c>
      <c r="C1064">
        <f>US_Accidents_Dec20_updated[[#This Row],[Start_Lng]]</f>
        <v>-105.11001</v>
      </c>
      <c r="D1064">
        <f>US_Accidents_Dec20_updated[[#This Row],[Severity]]-1</f>
        <v>2</v>
      </c>
      <c r="E1064">
        <f>HOUR(US_Accidents_Dec20_updated[[#This Row],[Start_Time]])</f>
        <v>6</v>
      </c>
      <c r="F1064">
        <f>DAY(US_Accidents_Dec20_updated[[#This Row],[Start_Time]])</f>
        <v>6</v>
      </c>
      <c r="G1064">
        <f>MONTH(US_Accidents_Dec20_updated[[#This Row],[Start_Time]])</f>
        <v>11</v>
      </c>
      <c r="H1064" t="str">
        <f>US_Accidents_Dec20_updated[[#This Row],[Description]]</f>
        <v>At E Flatiron Crossing Dr - Accident.</v>
      </c>
      <c r="I1064" t="s">
        <v>50</v>
      </c>
      <c r="J1064">
        <f>IF(US_Accidents_Dec20_updated[[#This Row],[Visibility(mi)]]&gt;30, 30, MROUND(US_Accidents_Dec20_updated[[#This Row],[Visibility(mi)]],5))</f>
        <v>10</v>
      </c>
      <c r="K1064">
        <f>MROUND(US_Accidents_Dec20_updated[[#This Row],[Wind_Speed(mph)]],5)</f>
        <v>0</v>
      </c>
      <c r="L1064">
        <f>IF(US_Accidents_Dec20_updated[[#This Row],[Precipitation(in)]]&gt;0.1, 0.1, US_Accidents_Dec20_updated[[#This Row],[Precipitation(in)]])</f>
        <v>0</v>
      </c>
    </row>
    <row r="1065" spans="1:12" x14ac:dyDescent="0.25">
      <c r="A1065" t="str">
        <f>US_Accidents_Dec20_updated[[#This Row],[ID]]</f>
        <v>A-3834672</v>
      </c>
      <c r="B1065">
        <f>US_Accidents_Dec20_updated[[#This Row],[Start_Lat]]</f>
        <v>39.630049999999997</v>
      </c>
      <c r="C1065">
        <f>US_Accidents_Dec20_updated[[#This Row],[Start_Lng]]</f>
        <v>-104.90501999999999</v>
      </c>
      <c r="D1065">
        <f>US_Accidents_Dec20_updated[[#This Row],[Severity]]-1</f>
        <v>2</v>
      </c>
      <c r="E1065">
        <f>HOUR(US_Accidents_Dec20_updated[[#This Row],[Start_Time]])</f>
        <v>7</v>
      </c>
      <c r="F1065">
        <f>DAY(US_Accidents_Dec20_updated[[#This Row],[Start_Time]])</f>
        <v>6</v>
      </c>
      <c r="G1065">
        <f>MONTH(US_Accidents_Dec20_updated[[#This Row],[Start_Time]])</f>
        <v>11</v>
      </c>
      <c r="H1065" t="str">
        <f>US_Accidents_Dec20_updated[[#This Row],[Description]]</f>
        <v>At I-225 - Accident.</v>
      </c>
      <c r="I1065" t="s">
        <v>50</v>
      </c>
      <c r="J1065">
        <f>IF(US_Accidents_Dec20_updated[[#This Row],[Visibility(mi)]]&gt;30, 30, MROUND(US_Accidents_Dec20_updated[[#This Row],[Visibility(mi)]],5))</f>
        <v>10</v>
      </c>
      <c r="K1065">
        <f>MROUND(US_Accidents_Dec20_updated[[#This Row],[Wind_Speed(mph)]],5)</f>
        <v>5</v>
      </c>
      <c r="L1065">
        <f>IF(US_Accidents_Dec20_updated[[#This Row],[Precipitation(in)]]&gt;0.1, 0.1, US_Accidents_Dec20_updated[[#This Row],[Precipitation(in)]])</f>
        <v>0</v>
      </c>
    </row>
    <row r="1066" spans="1:12" x14ac:dyDescent="0.25">
      <c r="A1066" t="str">
        <f>US_Accidents_Dec20_updated[[#This Row],[ID]]</f>
        <v>A-3834673</v>
      </c>
      <c r="B1066">
        <f>US_Accidents_Dec20_updated[[#This Row],[Start_Lat]]</f>
        <v>39.839080000000003</v>
      </c>
      <c r="C1066">
        <f>US_Accidents_Dec20_updated[[#This Row],[Start_Lng]]</f>
        <v>-105.0343</v>
      </c>
      <c r="D1066">
        <f>US_Accidents_Dec20_updated[[#This Row],[Severity]]-1</f>
        <v>2</v>
      </c>
      <c r="E1066">
        <f>HOUR(US_Accidents_Dec20_updated[[#This Row],[Start_Time]])</f>
        <v>7</v>
      </c>
      <c r="F1066">
        <f>DAY(US_Accidents_Dec20_updated[[#This Row],[Start_Time]])</f>
        <v>6</v>
      </c>
      <c r="G1066">
        <f>MONTH(US_Accidents_Dec20_updated[[#This Row],[Start_Time]])</f>
        <v>11</v>
      </c>
      <c r="H1066" t="str">
        <f>US_Accidents_Dec20_updated[[#This Row],[Description]]</f>
        <v>At Sheridan Blvd - Accident.</v>
      </c>
      <c r="I1066" t="s">
        <v>50</v>
      </c>
      <c r="J1066">
        <f>IF(US_Accidents_Dec20_updated[[#This Row],[Visibility(mi)]]&gt;30, 30, MROUND(US_Accidents_Dec20_updated[[#This Row],[Visibility(mi)]],5))</f>
        <v>10</v>
      </c>
      <c r="K1066">
        <f>MROUND(US_Accidents_Dec20_updated[[#This Row],[Wind_Speed(mph)]],5)</f>
        <v>0</v>
      </c>
      <c r="L1066">
        <f>IF(US_Accidents_Dec20_updated[[#This Row],[Precipitation(in)]]&gt;0.1, 0.1, US_Accidents_Dec20_updated[[#This Row],[Precipitation(in)]])</f>
        <v>0</v>
      </c>
    </row>
    <row r="1067" spans="1:12" x14ac:dyDescent="0.25">
      <c r="A1067" t="str">
        <f>US_Accidents_Dec20_updated[[#This Row],[ID]]</f>
        <v>A-3834680</v>
      </c>
      <c r="B1067">
        <f>US_Accidents_Dec20_updated[[#This Row],[Start_Lat]]</f>
        <v>38.043999999999997</v>
      </c>
      <c r="C1067">
        <f>US_Accidents_Dec20_updated[[#This Row],[Start_Lng]]</f>
        <v>-103.69719000000001</v>
      </c>
      <c r="D1067">
        <f>US_Accidents_Dec20_updated[[#This Row],[Severity]]-1</f>
        <v>2</v>
      </c>
      <c r="E1067">
        <f>HOUR(US_Accidents_Dec20_updated[[#This Row],[Start_Time]])</f>
        <v>8</v>
      </c>
      <c r="F1067">
        <f>DAY(US_Accidents_Dec20_updated[[#This Row],[Start_Time]])</f>
        <v>6</v>
      </c>
      <c r="G1067">
        <f>MONTH(US_Accidents_Dec20_updated[[#This Row],[Start_Time]])</f>
        <v>11</v>
      </c>
      <c r="H1067" t="str">
        <f>US_Accidents_Dec20_updated[[#This Row],[Description]]</f>
        <v>At CO-266/CO-71/N 12th St - Accident.</v>
      </c>
      <c r="I1067" t="s">
        <v>50</v>
      </c>
      <c r="J1067">
        <f>IF(US_Accidents_Dec20_updated[[#This Row],[Visibility(mi)]]&gt;30, 30, MROUND(US_Accidents_Dec20_updated[[#This Row],[Visibility(mi)]],5))</f>
        <v>10</v>
      </c>
      <c r="K1067">
        <f>MROUND(US_Accidents_Dec20_updated[[#This Row],[Wind_Speed(mph)]],5)</f>
        <v>10</v>
      </c>
      <c r="L1067">
        <f>IF(US_Accidents_Dec20_updated[[#This Row],[Precipitation(in)]]&gt;0.1, 0.1, US_Accidents_Dec20_updated[[#This Row],[Precipitation(in)]])</f>
        <v>0</v>
      </c>
    </row>
    <row r="1068" spans="1:12" x14ac:dyDescent="0.25">
      <c r="A1068" t="str">
        <f>US_Accidents_Dec20_updated[[#This Row],[ID]]</f>
        <v>A-3834681</v>
      </c>
      <c r="B1068">
        <f>US_Accidents_Dec20_updated[[#This Row],[Start_Lat]]</f>
        <v>38.042209999999997</v>
      </c>
      <c r="C1068">
        <f>US_Accidents_Dec20_updated[[#This Row],[Start_Lng]]</f>
        <v>-103.69275</v>
      </c>
      <c r="D1068">
        <f>US_Accidents_Dec20_updated[[#This Row],[Severity]]-1</f>
        <v>3</v>
      </c>
      <c r="E1068">
        <f>HOUR(US_Accidents_Dec20_updated[[#This Row],[Start_Time]])</f>
        <v>10</v>
      </c>
      <c r="F1068">
        <f>DAY(US_Accidents_Dec20_updated[[#This Row],[Start_Time]])</f>
        <v>6</v>
      </c>
      <c r="G1068">
        <f>MONTH(US_Accidents_Dec20_updated[[#This Row],[Start_Time]])</f>
        <v>11</v>
      </c>
      <c r="H1068" t="str">
        <f>US_Accidents_Dec20_updated[[#This Row],[Description]]</f>
        <v>Closed at CO-266/CO-71/N 12th St - Road closed due to accident.</v>
      </c>
      <c r="I1068" t="s">
        <v>50</v>
      </c>
      <c r="J1068">
        <f>IF(US_Accidents_Dec20_updated[[#This Row],[Visibility(mi)]]&gt;30, 30, MROUND(US_Accidents_Dec20_updated[[#This Row],[Visibility(mi)]],5))</f>
        <v>10</v>
      </c>
      <c r="K1068">
        <f>MROUND(US_Accidents_Dec20_updated[[#This Row],[Wind_Speed(mph)]],5)</f>
        <v>5</v>
      </c>
      <c r="L1068">
        <f>IF(US_Accidents_Dec20_updated[[#This Row],[Precipitation(in)]]&gt;0.1, 0.1, US_Accidents_Dec20_updated[[#This Row],[Precipitation(in)]])</f>
        <v>0</v>
      </c>
    </row>
    <row r="1069" spans="1:12" x14ac:dyDescent="0.25">
      <c r="A1069" t="str">
        <f>US_Accidents_Dec20_updated[[#This Row],[ID]]</f>
        <v>A-3834687</v>
      </c>
      <c r="B1069">
        <f>US_Accidents_Dec20_updated[[#This Row],[Start_Lat]]</f>
        <v>38.042209999999997</v>
      </c>
      <c r="C1069">
        <f>US_Accidents_Dec20_updated[[#This Row],[Start_Lng]]</f>
        <v>-103.69275</v>
      </c>
      <c r="D1069">
        <f>US_Accidents_Dec20_updated[[#This Row],[Severity]]-1</f>
        <v>3</v>
      </c>
      <c r="E1069">
        <f>HOUR(US_Accidents_Dec20_updated[[#This Row],[Start_Time]])</f>
        <v>10</v>
      </c>
      <c r="F1069">
        <f>DAY(US_Accidents_Dec20_updated[[#This Row],[Start_Time]])</f>
        <v>6</v>
      </c>
      <c r="G1069">
        <f>MONTH(US_Accidents_Dec20_updated[[#This Row],[Start_Time]])</f>
        <v>11</v>
      </c>
      <c r="H1069" t="str">
        <f>US_Accidents_Dec20_updated[[#This Row],[Description]]</f>
        <v>Closed at County Road 20.5 - Road closed due to accident.</v>
      </c>
      <c r="I1069" t="s">
        <v>50</v>
      </c>
      <c r="J1069">
        <f>IF(US_Accidents_Dec20_updated[[#This Row],[Visibility(mi)]]&gt;30, 30, MROUND(US_Accidents_Dec20_updated[[#This Row],[Visibility(mi)]],5))</f>
        <v>10</v>
      </c>
      <c r="K1069">
        <f>MROUND(US_Accidents_Dec20_updated[[#This Row],[Wind_Speed(mph)]],5)</f>
        <v>5</v>
      </c>
      <c r="L1069">
        <f>IF(US_Accidents_Dec20_updated[[#This Row],[Precipitation(in)]]&gt;0.1, 0.1, US_Accidents_Dec20_updated[[#This Row],[Precipitation(in)]])</f>
        <v>0</v>
      </c>
    </row>
    <row r="1070" spans="1:12" x14ac:dyDescent="0.25">
      <c r="A1070" t="str">
        <f>US_Accidents_Dec20_updated[[#This Row],[ID]]</f>
        <v>A-3834691</v>
      </c>
      <c r="B1070">
        <f>US_Accidents_Dec20_updated[[#This Row],[Start_Lat]]</f>
        <v>39.741340000000001</v>
      </c>
      <c r="C1070">
        <f>US_Accidents_Dec20_updated[[#This Row],[Start_Lng]]</f>
        <v>-104.62177</v>
      </c>
      <c r="D1070">
        <f>US_Accidents_Dec20_updated[[#This Row],[Severity]]-1</f>
        <v>3</v>
      </c>
      <c r="E1070">
        <f>HOUR(US_Accidents_Dec20_updated[[#This Row],[Start_Time]])</f>
        <v>11</v>
      </c>
      <c r="F1070">
        <f>DAY(US_Accidents_Dec20_updated[[#This Row],[Start_Time]])</f>
        <v>6</v>
      </c>
      <c r="G1070">
        <f>MONTH(US_Accidents_Dec20_updated[[#This Row],[Start_Time]])</f>
        <v>11</v>
      </c>
      <c r="H1070" t="str">
        <f>US_Accidents_Dec20_updated[[#This Row],[Description]]</f>
        <v>Closed between Smith Rd and Wagner St - Road closed due to accident.</v>
      </c>
      <c r="I1070" t="s">
        <v>50</v>
      </c>
      <c r="J1070">
        <f>IF(US_Accidents_Dec20_updated[[#This Row],[Visibility(mi)]]&gt;30, 30, MROUND(US_Accidents_Dec20_updated[[#This Row],[Visibility(mi)]],5))</f>
        <v>10</v>
      </c>
      <c r="K1070">
        <f>MROUND(US_Accidents_Dec20_updated[[#This Row],[Wind_Speed(mph)]],5)</f>
        <v>25</v>
      </c>
      <c r="L1070">
        <f>IF(US_Accidents_Dec20_updated[[#This Row],[Precipitation(in)]]&gt;0.1, 0.1, US_Accidents_Dec20_updated[[#This Row],[Precipitation(in)]])</f>
        <v>0</v>
      </c>
    </row>
    <row r="1071" spans="1:12" x14ac:dyDescent="0.25">
      <c r="A1071" t="str">
        <f>US_Accidents_Dec20_updated[[#This Row],[ID]]</f>
        <v>A-3834692</v>
      </c>
      <c r="B1071">
        <f>US_Accidents_Dec20_updated[[#This Row],[Start_Lat]]</f>
        <v>39.738129999999998</v>
      </c>
      <c r="C1071">
        <f>US_Accidents_Dec20_updated[[#This Row],[Start_Lng]]</f>
        <v>-104.37745</v>
      </c>
      <c r="D1071">
        <f>US_Accidents_Dec20_updated[[#This Row],[Severity]]-1</f>
        <v>3</v>
      </c>
      <c r="E1071">
        <f>HOUR(US_Accidents_Dec20_updated[[#This Row],[Start_Time]])</f>
        <v>11</v>
      </c>
      <c r="F1071">
        <f>DAY(US_Accidents_Dec20_updated[[#This Row],[Start_Time]])</f>
        <v>6</v>
      </c>
      <c r="G1071">
        <f>MONTH(US_Accidents_Dec20_updated[[#This Row],[Start_Time]])</f>
        <v>11</v>
      </c>
      <c r="H1071" t="str">
        <f>US_Accidents_Dec20_updated[[#This Row],[Description]]</f>
        <v>Closed between Wagner St and Smith Rd - Road closed due to accident.</v>
      </c>
      <c r="I1071" t="s">
        <v>50</v>
      </c>
      <c r="J1071">
        <f>IF(US_Accidents_Dec20_updated[[#This Row],[Visibility(mi)]]&gt;30, 30, MROUND(US_Accidents_Dec20_updated[[#This Row],[Visibility(mi)]],5))</f>
        <v>10</v>
      </c>
      <c r="K1071">
        <f>MROUND(US_Accidents_Dec20_updated[[#This Row],[Wind_Speed(mph)]],5)</f>
        <v>25</v>
      </c>
      <c r="L1071">
        <f>IF(US_Accidents_Dec20_updated[[#This Row],[Precipitation(in)]]&gt;0.1, 0.1, US_Accidents_Dec20_updated[[#This Row],[Precipitation(in)]])</f>
        <v>0</v>
      </c>
    </row>
    <row r="1072" spans="1:12" x14ac:dyDescent="0.25">
      <c r="A1072" t="str">
        <f>US_Accidents_Dec20_updated[[#This Row],[ID]]</f>
        <v>A-3834694</v>
      </c>
      <c r="B1072">
        <f>US_Accidents_Dec20_updated[[#This Row],[Start_Lat]]</f>
        <v>38.649389999999997</v>
      </c>
      <c r="C1072">
        <f>US_Accidents_Dec20_updated[[#This Row],[Start_Lng]]</f>
        <v>-104.69619</v>
      </c>
      <c r="D1072">
        <f>US_Accidents_Dec20_updated[[#This Row],[Severity]]-1</f>
        <v>2</v>
      </c>
      <c r="E1072">
        <f>HOUR(US_Accidents_Dec20_updated[[#This Row],[Start_Time]])</f>
        <v>12</v>
      </c>
      <c r="F1072">
        <f>DAY(US_Accidents_Dec20_updated[[#This Row],[Start_Time]])</f>
        <v>6</v>
      </c>
      <c r="G1072">
        <f>MONTH(US_Accidents_Dec20_updated[[#This Row],[Start_Time]])</f>
        <v>11</v>
      </c>
      <c r="H1072" t="str">
        <f>US_Accidents_Dec20_updated[[#This Row],[Description]]</f>
        <v>At Ray Nixon Rd/Exit 125 - Accident. Traffic problem.</v>
      </c>
      <c r="I1072" t="s">
        <v>50</v>
      </c>
      <c r="J1072">
        <f>IF(US_Accidents_Dec20_updated[[#This Row],[Visibility(mi)]]&gt;30, 30, MROUND(US_Accidents_Dec20_updated[[#This Row],[Visibility(mi)]],5))</f>
        <v>10</v>
      </c>
      <c r="K1072">
        <f>MROUND(US_Accidents_Dec20_updated[[#This Row],[Wind_Speed(mph)]],5)</f>
        <v>10</v>
      </c>
      <c r="L1072">
        <f>IF(US_Accidents_Dec20_updated[[#This Row],[Precipitation(in)]]&gt;0.1, 0.1, US_Accidents_Dec20_updated[[#This Row],[Precipitation(in)]])</f>
        <v>0</v>
      </c>
    </row>
    <row r="1073" spans="1:12" x14ac:dyDescent="0.25">
      <c r="A1073" t="str">
        <f>US_Accidents_Dec20_updated[[#This Row],[ID]]</f>
        <v>A-3834696</v>
      </c>
      <c r="B1073">
        <f>US_Accidents_Dec20_updated[[#This Row],[Start_Lat]]</f>
        <v>39.741340000000001</v>
      </c>
      <c r="C1073">
        <f>US_Accidents_Dec20_updated[[#This Row],[Start_Lng]]</f>
        <v>-104.62177</v>
      </c>
      <c r="D1073">
        <f>US_Accidents_Dec20_updated[[#This Row],[Severity]]-1</f>
        <v>3</v>
      </c>
      <c r="E1073">
        <f>HOUR(US_Accidents_Dec20_updated[[#This Row],[Start_Time]])</f>
        <v>15</v>
      </c>
      <c r="F1073">
        <f>DAY(US_Accidents_Dec20_updated[[#This Row],[Start_Time]])</f>
        <v>6</v>
      </c>
      <c r="G1073">
        <f>MONTH(US_Accidents_Dec20_updated[[#This Row],[Start_Time]])</f>
        <v>11</v>
      </c>
      <c r="H1073" t="str">
        <f>US_Accidents_Dec20_updated[[#This Row],[Description]]</f>
        <v>Closed between County Road 23 N and Yullie Rd - Road closed due to accident.</v>
      </c>
      <c r="I1073" t="s">
        <v>1268</v>
      </c>
      <c r="J1073">
        <f>IF(US_Accidents_Dec20_updated[[#This Row],[Visibility(mi)]]&gt;30, 30, MROUND(US_Accidents_Dec20_updated[[#This Row],[Visibility(mi)]],5))</f>
        <v>0</v>
      </c>
      <c r="K1073">
        <f>MROUND(US_Accidents_Dec20_updated[[#This Row],[Wind_Speed(mph)]],5)</f>
        <v>10</v>
      </c>
      <c r="L1073">
        <f>IF(US_Accidents_Dec20_updated[[#This Row],[Precipitation(in)]]&gt;0.1, 0.1, US_Accidents_Dec20_updated[[#This Row],[Precipitation(in)]])</f>
        <v>0</v>
      </c>
    </row>
    <row r="1074" spans="1:12" x14ac:dyDescent="0.25">
      <c r="A1074" t="str">
        <f>US_Accidents_Dec20_updated[[#This Row],[ID]]</f>
        <v>A-3834697</v>
      </c>
      <c r="B1074">
        <f>US_Accidents_Dec20_updated[[#This Row],[Start_Lat]]</f>
        <v>39.738129999999998</v>
      </c>
      <c r="C1074">
        <f>US_Accidents_Dec20_updated[[#This Row],[Start_Lng]]</f>
        <v>-104.37745</v>
      </c>
      <c r="D1074">
        <f>US_Accidents_Dec20_updated[[#This Row],[Severity]]-1</f>
        <v>3</v>
      </c>
      <c r="E1074">
        <f>HOUR(US_Accidents_Dec20_updated[[#This Row],[Start_Time]])</f>
        <v>15</v>
      </c>
      <c r="F1074">
        <f>DAY(US_Accidents_Dec20_updated[[#This Row],[Start_Time]])</f>
        <v>6</v>
      </c>
      <c r="G1074">
        <f>MONTH(US_Accidents_Dec20_updated[[#This Row],[Start_Time]])</f>
        <v>11</v>
      </c>
      <c r="H1074" t="str">
        <f>US_Accidents_Dec20_updated[[#This Row],[Description]]</f>
        <v>Closed between Yullie Rd and County Road 23 N - Road closed due to accident.</v>
      </c>
      <c r="I1074" t="s">
        <v>1268</v>
      </c>
      <c r="J1074">
        <f>IF(US_Accidents_Dec20_updated[[#This Row],[Visibility(mi)]]&gt;30, 30, MROUND(US_Accidents_Dec20_updated[[#This Row],[Visibility(mi)]],5))</f>
        <v>0</v>
      </c>
      <c r="K1074">
        <f>MROUND(US_Accidents_Dec20_updated[[#This Row],[Wind_Speed(mph)]],5)</f>
        <v>10</v>
      </c>
      <c r="L1074">
        <f>IF(US_Accidents_Dec20_updated[[#This Row],[Precipitation(in)]]&gt;0.1, 0.1, US_Accidents_Dec20_updated[[#This Row],[Precipitation(in)]])</f>
        <v>0</v>
      </c>
    </row>
    <row r="1075" spans="1:12" x14ac:dyDescent="0.25">
      <c r="A1075" t="str">
        <f>US_Accidents_Dec20_updated[[#This Row],[ID]]</f>
        <v>A-3834698</v>
      </c>
      <c r="B1075">
        <f>US_Accidents_Dec20_updated[[#This Row],[Start_Lat]]</f>
        <v>39.738129999999998</v>
      </c>
      <c r="C1075">
        <f>US_Accidents_Dec20_updated[[#This Row],[Start_Lng]]</f>
        <v>-104.37745</v>
      </c>
      <c r="D1075">
        <f>US_Accidents_Dec20_updated[[#This Row],[Severity]]-1</f>
        <v>3</v>
      </c>
      <c r="E1075">
        <f>HOUR(US_Accidents_Dec20_updated[[#This Row],[Start_Time]])</f>
        <v>12</v>
      </c>
      <c r="F1075">
        <f>DAY(US_Accidents_Dec20_updated[[#This Row],[Start_Time]])</f>
        <v>6</v>
      </c>
      <c r="G1075">
        <f>MONTH(US_Accidents_Dec20_updated[[#This Row],[Start_Time]])</f>
        <v>11</v>
      </c>
      <c r="H1075" t="str">
        <f>US_Accidents_Dec20_updated[[#This Row],[Description]]</f>
        <v>Closed between Wagner St and Smith Rd - Road closed due to accident.</v>
      </c>
      <c r="I1075" t="s">
        <v>1268</v>
      </c>
      <c r="J1075">
        <f>IF(US_Accidents_Dec20_updated[[#This Row],[Visibility(mi)]]&gt;30, 30, MROUND(US_Accidents_Dec20_updated[[#This Row],[Visibility(mi)]],5))</f>
        <v>0</v>
      </c>
      <c r="K1075">
        <f>MROUND(US_Accidents_Dec20_updated[[#This Row],[Wind_Speed(mph)]],5)</f>
        <v>15</v>
      </c>
      <c r="L1075">
        <f>IF(US_Accidents_Dec20_updated[[#This Row],[Precipitation(in)]]&gt;0.1, 0.1, US_Accidents_Dec20_updated[[#This Row],[Precipitation(in)]])</f>
        <v>0</v>
      </c>
    </row>
    <row r="1076" spans="1:12" x14ac:dyDescent="0.25">
      <c r="A1076" t="str">
        <f>US_Accidents_Dec20_updated[[#This Row],[ID]]</f>
        <v>A-3834699</v>
      </c>
      <c r="B1076">
        <f>US_Accidents_Dec20_updated[[#This Row],[Start_Lat]]</f>
        <v>39.741340000000001</v>
      </c>
      <c r="C1076">
        <f>US_Accidents_Dec20_updated[[#This Row],[Start_Lng]]</f>
        <v>-104.62177</v>
      </c>
      <c r="D1076">
        <f>US_Accidents_Dec20_updated[[#This Row],[Severity]]-1</f>
        <v>3</v>
      </c>
      <c r="E1076">
        <f>HOUR(US_Accidents_Dec20_updated[[#This Row],[Start_Time]])</f>
        <v>12</v>
      </c>
      <c r="F1076">
        <f>DAY(US_Accidents_Dec20_updated[[#This Row],[Start_Time]])</f>
        <v>6</v>
      </c>
      <c r="G1076">
        <f>MONTH(US_Accidents_Dec20_updated[[#This Row],[Start_Time]])</f>
        <v>11</v>
      </c>
      <c r="H1076" t="str">
        <f>US_Accidents_Dec20_updated[[#This Row],[Description]]</f>
        <v>Closed between Smith Rd and Wagner St - Road closed due to accident.</v>
      </c>
      <c r="I1076" t="s">
        <v>1268</v>
      </c>
      <c r="J1076">
        <f>IF(US_Accidents_Dec20_updated[[#This Row],[Visibility(mi)]]&gt;30, 30, MROUND(US_Accidents_Dec20_updated[[#This Row],[Visibility(mi)]],5))</f>
        <v>0</v>
      </c>
      <c r="K1076">
        <f>MROUND(US_Accidents_Dec20_updated[[#This Row],[Wind_Speed(mph)]],5)</f>
        <v>15</v>
      </c>
      <c r="L1076">
        <f>IF(US_Accidents_Dec20_updated[[#This Row],[Precipitation(in)]]&gt;0.1, 0.1, US_Accidents_Dec20_updated[[#This Row],[Precipitation(in)]])</f>
        <v>0</v>
      </c>
    </row>
    <row r="1077" spans="1:12" x14ac:dyDescent="0.25">
      <c r="A1077" t="str">
        <f>US_Accidents_Dec20_updated[[#This Row],[ID]]</f>
        <v>A-3834700</v>
      </c>
      <c r="B1077">
        <f>US_Accidents_Dec20_updated[[#This Row],[Start_Lat]]</f>
        <v>39.284529999999997</v>
      </c>
      <c r="C1077">
        <f>US_Accidents_Dec20_updated[[#This Row],[Start_Lng]]</f>
        <v>-104.89633000000001</v>
      </c>
      <c r="D1077">
        <f>US_Accidents_Dec20_updated[[#This Row],[Severity]]-1</f>
        <v>2</v>
      </c>
      <c r="E1077">
        <f>HOUR(US_Accidents_Dec20_updated[[#This Row],[Start_Time]])</f>
        <v>12</v>
      </c>
      <c r="F1077">
        <f>DAY(US_Accidents_Dec20_updated[[#This Row],[Start_Time]])</f>
        <v>6</v>
      </c>
      <c r="G1077">
        <f>MONTH(US_Accidents_Dec20_updated[[#This Row],[Start_Time]])</f>
        <v>11</v>
      </c>
      <c r="H1077" t="str">
        <f>US_Accidents_Dec20_updated[[#This Row],[Description]]</f>
        <v>At Wilcox St/Plum Crk Pky/Exit 181 - Accident.</v>
      </c>
      <c r="I1077" t="s">
        <v>50</v>
      </c>
      <c r="J1077">
        <f>IF(US_Accidents_Dec20_updated[[#This Row],[Visibility(mi)]]&gt;30, 30, MROUND(US_Accidents_Dec20_updated[[#This Row],[Visibility(mi)]],5))</f>
        <v>10</v>
      </c>
      <c r="K1077">
        <f>MROUND(US_Accidents_Dec20_updated[[#This Row],[Wind_Speed(mph)]],5)</f>
        <v>15</v>
      </c>
      <c r="L1077">
        <f>IF(US_Accidents_Dec20_updated[[#This Row],[Precipitation(in)]]&gt;0.1, 0.1, US_Accidents_Dec20_updated[[#This Row],[Precipitation(in)]])</f>
        <v>0</v>
      </c>
    </row>
    <row r="1078" spans="1:12" x14ac:dyDescent="0.25">
      <c r="A1078" t="str">
        <f>US_Accidents_Dec20_updated[[#This Row],[ID]]</f>
        <v>A-3834705</v>
      </c>
      <c r="B1078">
        <f>US_Accidents_Dec20_updated[[#This Row],[Start_Lat]]</f>
        <v>39.738129999999998</v>
      </c>
      <c r="C1078">
        <f>US_Accidents_Dec20_updated[[#This Row],[Start_Lng]]</f>
        <v>-104.37745</v>
      </c>
      <c r="D1078">
        <f>US_Accidents_Dec20_updated[[#This Row],[Severity]]-1</f>
        <v>3</v>
      </c>
      <c r="E1078">
        <f>HOUR(US_Accidents_Dec20_updated[[#This Row],[Start_Time]])</f>
        <v>13</v>
      </c>
      <c r="F1078">
        <f>DAY(US_Accidents_Dec20_updated[[#This Row],[Start_Time]])</f>
        <v>6</v>
      </c>
      <c r="G1078">
        <f>MONTH(US_Accidents_Dec20_updated[[#This Row],[Start_Time]])</f>
        <v>11</v>
      </c>
      <c r="H1078" t="str">
        <f>US_Accidents_Dec20_updated[[#This Row],[Description]]</f>
        <v>Closed between Wagner St and Smith Rd - Road closed due to accident.</v>
      </c>
      <c r="I1078" t="s">
        <v>1210</v>
      </c>
      <c r="J1078">
        <f>IF(US_Accidents_Dec20_updated[[#This Row],[Visibility(mi)]]&gt;30, 30, MROUND(US_Accidents_Dec20_updated[[#This Row],[Visibility(mi)]],5))</f>
        <v>0</v>
      </c>
      <c r="K1078">
        <f>MROUND(US_Accidents_Dec20_updated[[#This Row],[Wind_Speed(mph)]],5)</f>
        <v>15</v>
      </c>
      <c r="L1078">
        <f>IF(US_Accidents_Dec20_updated[[#This Row],[Precipitation(in)]]&gt;0.1, 0.1, US_Accidents_Dec20_updated[[#This Row],[Precipitation(in)]])</f>
        <v>0</v>
      </c>
    </row>
    <row r="1079" spans="1:12" x14ac:dyDescent="0.25">
      <c r="A1079" t="str">
        <f>US_Accidents_Dec20_updated[[#This Row],[ID]]</f>
        <v>A-3834706</v>
      </c>
      <c r="B1079">
        <f>US_Accidents_Dec20_updated[[#This Row],[Start_Lat]]</f>
        <v>39.741340000000001</v>
      </c>
      <c r="C1079">
        <f>US_Accidents_Dec20_updated[[#This Row],[Start_Lng]]</f>
        <v>-104.62177</v>
      </c>
      <c r="D1079">
        <f>US_Accidents_Dec20_updated[[#This Row],[Severity]]-1</f>
        <v>3</v>
      </c>
      <c r="E1079">
        <f>HOUR(US_Accidents_Dec20_updated[[#This Row],[Start_Time]])</f>
        <v>13</v>
      </c>
      <c r="F1079">
        <f>DAY(US_Accidents_Dec20_updated[[#This Row],[Start_Time]])</f>
        <v>6</v>
      </c>
      <c r="G1079">
        <f>MONTH(US_Accidents_Dec20_updated[[#This Row],[Start_Time]])</f>
        <v>11</v>
      </c>
      <c r="H1079" t="str">
        <f>US_Accidents_Dec20_updated[[#This Row],[Description]]</f>
        <v>Closed between Smith Rd and Wagner St - Road closed due to accident.</v>
      </c>
      <c r="I1079" t="s">
        <v>1210</v>
      </c>
      <c r="J1079">
        <f>IF(US_Accidents_Dec20_updated[[#This Row],[Visibility(mi)]]&gt;30, 30, MROUND(US_Accidents_Dec20_updated[[#This Row],[Visibility(mi)]],5))</f>
        <v>0</v>
      </c>
      <c r="K1079">
        <f>MROUND(US_Accidents_Dec20_updated[[#This Row],[Wind_Speed(mph)]],5)</f>
        <v>15</v>
      </c>
      <c r="L1079">
        <f>IF(US_Accidents_Dec20_updated[[#This Row],[Precipitation(in)]]&gt;0.1, 0.1, US_Accidents_Dec20_updated[[#This Row],[Precipitation(in)]])</f>
        <v>0</v>
      </c>
    </row>
    <row r="1080" spans="1:12" x14ac:dyDescent="0.25">
      <c r="A1080" t="str">
        <f>US_Accidents_Dec20_updated[[#This Row],[ID]]</f>
        <v>A-3834712</v>
      </c>
      <c r="B1080">
        <f>US_Accidents_Dec20_updated[[#This Row],[Start_Lat]]</f>
        <v>39.741340000000001</v>
      </c>
      <c r="C1080">
        <f>US_Accidents_Dec20_updated[[#This Row],[Start_Lng]]</f>
        <v>-104.62177</v>
      </c>
      <c r="D1080">
        <f>US_Accidents_Dec20_updated[[#This Row],[Severity]]-1</f>
        <v>3</v>
      </c>
      <c r="E1080">
        <f>HOUR(US_Accidents_Dec20_updated[[#This Row],[Start_Time]])</f>
        <v>14</v>
      </c>
      <c r="F1080">
        <f>DAY(US_Accidents_Dec20_updated[[#This Row],[Start_Time]])</f>
        <v>6</v>
      </c>
      <c r="G1080">
        <f>MONTH(US_Accidents_Dec20_updated[[#This Row],[Start_Time]])</f>
        <v>11</v>
      </c>
      <c r="H1080" t="str">
        <f>US_Accidents_Dec20_updated[[#This Row],[Description]]</f>
        <v>Closed between Smith Rd and Wagner St - Road closed due to accident.</v>
      </c>
      <c r="I1080" t="s">
        <v>1268</v>
      </c>
      <c r="J1080">
        <f>IF(US_Accidents_Dec20_updated[[#This Row],[Visibility(mi)]]&gt;30, 30, MROUND(US_Accidents_Dec20_updated[[#This Row],[Visibility(mi)]],5))</f>
        <v>0</v>
      </c>
      <c r="K1080">
        <f>MROUND(US_Accidents_Dec20_updated[[#This Row],[Wind_Speed(mph)]],5)</f>
        <v>10</v>
      </c>
      <c r="L1080">
        <f>IF(US_Accidents_Dec20_updated[[#This Row],[Precipitation(in)]]&gt;0.1, 0.1, US_Accidents_Dec20_updated[[#This Row],[Precipitation(in)]])</f>
        <v>0</v>
      </c>
    </row>
    <row r="1081" spans="1:12" x14ac:dyDescent="0.25">
      <c r="A1081" t="str">
        <f>US_Accidents_Dec20_updated[[#This Row],[ID]]</f>
        <v>A-3834714</v>
      </c>
      <c r="B1081">
        <f>US_Accidents_Dec20_updated[[#This Row],[Start_Lat]]</f>
        <v>39.738129999999998</v>
      </c>
      <c r="C1081">
        <f>US_Accidents_Dec20_updated[[#This Row],[Start_Lng]]</f>
        <v>-104.37745</v>
      </c>
      <c r="D1081">
        <f>US_Accidents_Dec20_updated[[#This Row],[Severity]]-1</f>
        <v>3</v>
      </c>
      <c r="E1081">
        <f>HOUR(US_Accidents_Dec20_updated[[#This Row],[Start_Time]])</f>
        <v>14</v>
      </c>
      <c r="F1081">
        <f>DAY(US_Accidents_Dec20_updated[[#This Row],[Start_Time]])</f>
        <v>6</v>
      </c>
      <c r="G1081">
        <f>MONTH(US_Accidents_Dec20_updated[[#This Row],[Start_Time]])</f>
        <v>11</v>
      </c>
      <c r="H1081" t="str">
        <f>US_Accidents_Dec20_updated[[#This Row],[Description]]</f>
        <v>Closed between Wagner St and Smith Rd - Road closed due to accident.</v>
      </c>
      <c r="I1081" t="s">
        <v>1268</v>
      </c>
      <c r="J1081">
        <f>IF(US_Accidents_Dec20_updated[[#This Row],[Visibility(mi)]]&gt;30, 30, MROUND(US_Accidents_Dec20_updated[[#This Row],[Visibility(mi)]],5))</f>
        <v>0</v>
      </c>
      <c r="K1081">
        <f>MROUND(US_Accidents_Dec20_updated[[#This Row],[Wind_Speed(mph)]],5)</f>
        <v>10</v>
      </c>
      <c r="L1081">
        <f>IF(US_Accidents_Dec20_updated[[#This Row],[Precipitation(in)]]&gt;0.1, 0.1, US_Accidents_Dec20_updated[[#This Row],[Precipitation(in)]])</f>
        <v>0</v>
      </c>
    </row>
    <row r="1082" spans="1:12" x14ac:dyDescent="0.25">
      <c r="A1082" t="str">
        <f>US_Accidents_Dec20_updated[[#This Row],[ID]]</f>
        <v>A-3834718</v>
      </c>
      <c r="B1082">
        <f>US_Accidents_Dec20_updated[[#This Row],[Start_Lat]]</f>
        <v>38.729410000000001</v>
      </c>
      <c r="C1082">
        <f>US_Accidents_Dec20_updated[[#This Row],[Start_Lng]]</f>
        <v>-104.73733</v>
      </c>
      <c r="D1082">
        <f>US_Accidents_Dec20_updated[[#This Row],[Severity]]-1</f>
        <v>2</v>
      </c>
      <c r="E1082">
        <f>HOUR(US_Accidents_Dec20_updated[[#This Row],[Start_Time]])</f>
        <v>16</v>
      </c>
      <c r="F1082">
        <f>DAY(US_Accidents_Dec20_updated[[#This Row],[Start_Time]])</f>
        <v>6</v>
      </c>
      <c r="G1082">
        <f>MONTH(US_Accidents_Dec20_updated[[#This Row],[Start_Time]])</f>
        <v>11</v>
      </c>
      <c r="H1082" t="str">
        <f>US_Accidents_Dec20_updated[[#This Row],[Description]]</f>
        <v>At CO-83/Academy Blvd/Exit 135 - Accident.</v>
      </c>
      <c r="I1082" t="s">
        <v>1268</v>
      </c>
      <c r="J1082">
        <f>IF(US_Accidents_Dec20_updated[[#This Row],[Visibility(mi)]]&gt;30, 30, MROUND(US_Accidents_Dec20_updated[[#This Row],[Visibility(mi)]],5))</f>
        <v>5</v>
      </c>
      <c r="K1082">
        <f>MROUND(US_Accidents_Dec20_updated[[#This Row],[Wind_Speed(mph)]],5)</f>
        <v>15</v>
      </c>
      <c r="L1082">
        <f>IF(US_Accidents_Dec20_updated[[#This Row],[Precipitation(in)]]&gt;0.1, 0.1, US_Accidents_Dec20_updated[[#This Row],[Precipitation(in)]])</f>
        <v>0</v>
      </c>
    </row>
    <row r="1083" spans="1:12" x14ac:dyDescent="0.25">
      <c r="A1083" t="str">
        <f>US_Accidents_Dec20_updated[[#This Row],[ID]]</f>
        <v>A-3834720</v>
      </c>
      <c r="B1083">
        <f>US_Accidents_Dec20_updated[[#This Row],[Start_Lat]]</f>
        <v>38.735720000000001</v>
      </c>
      <c r="C1083">
        <f>US_Accidents_Dec20_updated[[#This Row],[Start_Lng]]</f>
        <v>-104.74372</v>
      </c>
      <c r="D1083">
        <f>US_Accidents_Dec20_updated[[#This Row],[Severity]]-1</f>
        <v>2</v>
      </c>
      <c r="E1083">
        <f>HOUR(US_Accidents_Dec20_updated[[#This Row],[Start_Time]])</f>
        <v>18</v>
      </c>
      <c r="F1083">
        <f>DAY(US_Accidents_Dec20_updated[[#This Row],[Start_Time]])</f>
        <v>6</v>
      </c>
      <c r="G1083">
        <f>MONTH(US_Accidents_Dec20_updated[[#This Row],[Start_Time]])</f>
        <v>11</v>
      </c>
      <c r="H1083" t="str">
        <f>US_Accidents_Dec20_updated[[#This Row],[Description]]</f>
        <v>At CO-83/Academy Blvd/Exit 135 - Accident. Right lane blocked.</v>
      </c>
      <c r="I1083" t="s">
        <v>50</v>
      </c>
      <c r="J1083">
        <f>IF(US_Accidents_Dec20_updated[[#This Row],[Visibility(mi)]]&gt;30, 30, MROUND(US_Accidents_Dec20_updated[[#This Row],[Visibility(mi)]],5))</f>
        <v>10</v>
      </c>
      <c r="K1083">
        <f>MROUND(US_Accidents_Dec20_updated[[#This Row],[Wind_Speed(mph)]],5)</f>
        <v>10</v>
      </c>
      <c r="L1083">
        <f>IF(US_Accidents_Dec20_updated[[#This Row],[Precipitation(in)]]&gt;0.1, 0.1, US_Accidents_Dec20_updated[[#This Row],[Precipitation(in)]])</f>
        <v>0</v>
      </c>
    </row>
    <row r="1084" spans="1:12" x14ac:dyDescent="0.25">
      <c r="A1084" t="str">
        <f>US_Accidents_Dec20_updated[[#This Row],[ID]]</f>
        <v>A-3834724</v>
      </c>
      <c r="B1084">
        <f>US_Accidents_Dec20_updated[[#This Row],[Start_Lat]]</f>
        <v>39.071669999999997</v>
      </c>
      <c r="C1084">
        <f>US_Accidents_Dec20_updated[[#This Row],[Start_Lng]]</f>
        <v>-104.76165</v>
      </c>
      <c r="D1084">
        <f>US_Accidents_Dec20_updated[[#This Row],[Severity]]-1</f>
        <v>2</v>
      </c>
      <c r="E1084">
        <f>HOUR(US_Accidents_Dec20_updated[[#This Row],[Start_Time]])</f>
        <v>17</v>
      </c>
      <c r="F1084">
        <f>DAY(US_Accidents_Dec20_updated[[#This Row],[Start_Time]])</f>
        <v>6</v>
      </c>
      <c r="G1084">
        <f>MONTH(US_Accidents_Dec20_updated[[#This Row],[Start_Time]])</f>
        <v>11</v>
      </c>
      <c r="H1084" t="str">
        <f>US_Accidents_Dec20_updated[[#This Row],[Description]]</f>
        <v>At CO-105/CR-50/Walker Rd - Accident.</v>
      </c>
      <c r="I1084" t="s">
        <v>50</v>
      </c>
      <c r="J1084">
        <f>IF(US_Accidents_Dec20_updated[[#This Row],[Visibility(mi)]]&gt;30, 30, MROUND(US_Accidents_Dec20_updated[[#This Row],[Visibility(mi)]],5))</f>
        <v>10</v>
      </c>
      <c r="K1084">
        <f>MROUND(US_Accidents_Dec20_updated[[#This Row],[Wind_Speed(mph)]],5)</f>
        <v>15</v>
      </c>
      <c r="L1084">
        <f>IF(US_Accidents_Dec20_updated[[#This Row],[Precipitation(in)]]&gt;0.1, 0.1, US_Accidents_Dec20_updated[[#This Row],[Precipitation(in)]])</f>
        <v>0</v>
      </c>
    </row>
    <row r="1085" spans="1:12" x14ac:dyDescent="0.25">
      <c r="A1085" t="str">
        <f>US_Accidents_Dec20_updated[[#This Row],[ID]]</f>
        <v>A-3834741</v>
      </c>
      <c r="B1085">
        <f>US_Accidents_Dec20_updated[[#This Row],[Start_Lat]]</f>
        <v>39.066899999999997</v>
      </c>
      <c r="C1085">
        <f>US_Accidents_Dec20_updated[[#This Row],[Start_Lng]]</f>
        <v>-104.76145</v>
      </c>
      <c r="D1085">
        <f>US_Accidents_Dec20_updated[[#This Row],[Severity]]-1</f>
        <v>2</v>
      </c>
      <c r="E1085">
        <f>HOUR(US_Accidents_Dec20_updated[[#This Row],[Start_Time]])</f>
        <v>18</v>
      </c>
      <c r="F1085">
        <f>DAY(US_Accidents_Dec20_updated[[#This Row],[Start_Time]])</f>
        <v>6</v>
      </c>
      <c r="G1085">
        <f>MONTH(US_Accidents_Dec20_updated[[#This Row],[Start_Time]])</f>
        <v>11</v>
      </c>
      <c r="H1085" t="str">
        <f>US_Accidents_Dec20_updated[[#This Row],[Description]]</f>
        <v>Between North Gate Rd and CO-105/CR-50/Walker Rd - Multi-vehicle accident involving vehicle.</v>
      </c>
      <c r="I1085" t="s">
        <v>50</v>
      </c>
      <c r="J1085">
        <f>IF(US_Accidents_Dec20_updated[[#This Row],[Visibility(mi)]]&gt;30, 30, MROUND(US_Accidents_Dec20_updated[[#This Row],[Visibility(mi)]],5))</f>
        <v>10</v>
      </c>
      <c r="K1085">
        <f>MROUND(US_Accidents_Dec20_updated[[#This Row],[Wind_Speed(mph)]],5)</f>
        <v>20</v>
      </c>
      <c r="L1085">
        <f>IF(US_Accidents_Dec20_updated[[#This Row],[Precipitation(in)]]&gt;0.1, 0.1, US_Accidents_Dec20_updated[[#This Row],[Precipitation(in)]])</f>
        <v>0</v>
      </c>
    </row>
    <row r="1086" spans="1:12" x14ac:dyDescent="0.25">
      <c r="A1086" t="str">
        <f>US_Accidents_Dec20_updated[[#This Row],[ID]]</f>
        <v>A-3834742</v>
      </c>
      <c r="B1086">
        <f>US_Accidents_Dec20_updated[[#This Row],[Start_Lat]]</f>
        <v>39.725430000000003</v>
      </c>
      <c r="C1086">
        <f>US_Accidents_Dec20_updated[[#This Row],[Start_Lng]]</f>
        <v>-105.02242</v>
      </c>
      <c r="D1086">
        <f>US_Accidents_Dec20_updated[[#This Row],[Severity]]-1</f>
        <v>2</v>
      </c>
      <c r="E1086">
        <f>HOUR(US_Accidents_Dec20_updated[[#This Row],[Start_Time]])</f>
        <v>19</v>
      </c>
      <c r="F1086">
        <f>DAY(US_Accidents_Dec20_updated[[#This Row],[Start_Time]])</f>
        <v>6</v>
      </c>
      <c r="G1086">
        <f>MONTH(US_Accidents_Dec20_updated[[#This Row],[Start_Time]])</f>
        <v>11</v>
      </c>
      <c r="H1086" t="str">
        <f>US_Accidents_Dec20_updated[[#This Row],[Description]]</f>
        <v>At CO-88/Federal Blvd - Accident.</v>
      </c>
      <c r="I1086" t="s">
        <v>1203</v>
      </c>
      <c r="J1086">
        <f>IF(US_Accidents_Dec20_updated[[#This Row],[Visibility(mi)]]&gt;30, 30, MROUND(US_Accidents_Dec20_updated[[#This Row],[Visibility(mi)]],5))</f>
        <v>0</v>
      </c>
      <c r="K1086">
        <f>MROUND(US_Accidents_Dec20_updated[[#This Row],[Wind_Speed(mph)]],5)</f>
        <v>5</v>
      </c>
      <c r="L1086">
        <f>IF(US_Accidents_Dec20_updated[[#This Row],[Precipitation(in)]]&gt;0.1, 0.1, US_Accidents_Dec20_updated[[#This Row],[Precipitation(in)]])</f>
        <v>0</v>
      </c>
    </row>
    <row r="1087" spans="1:12" x14ac:dyDescent="0.25">
      <c r="A1087" t="str">
        <f>US_Accidents_Dec20_updated[[#This Row],[ID]]</f>
        <v>A-3834746</v>
      </c>
      <c r="B1087">
        <f>US_Accidents_Dec20_updated[[#This Row],[Start_Lat]]</f>
        <v>39.560360000000003</v>
      </c>
      <c r="C1087">
        <f>US_Accidents_Dec20_updated[[#This Row],[Start_Lng]]</f>
        <v>-107.34717999999999</v>
      </c>
      <c r="D1087">
        <f>US_Accidents_Dec20_updated[[#This Row],[Severity]]-1</f>
        <v>2</v>
      </c>
      <c r="E1087">
        <f>HOUR(US_Accidents_Dec20_updated[[#This Row],[Start_Time]])</f>
        <v>19</v>
      </c>
      <c r="F1087">
        <f>DAY(US_Accidents_Dec20_updated[[#This Row],[Start_Time]])</f>
        <v>6</v>
      </c>
      <c r="G1087">
        <f>MONTH(US_Accidents_Dec20_updated[[#This Row],[Start_Time]])</f>
        <v>11</v>
      </c>
      <c r="H1087" t="str">
        <f>US_Accidents_Dec20_updated[[#This Row],[Description]]</f>
        <v>At Mel Ray Rd/Exit 114 - Accident.</v>
      </c>
      <c r="I1087" t="s">
        <v>50</v>
      </c>
      <c r="J1087">
        <f>IF(US_Accidents_Dec20_updated[[#This Row],[Visibility(mi)]]&gt;30, 30, MROUND(US_Accidents_Dec20_updated[[#This Row],[Visibility(mi)]],5))</f>
        <v>10</v>
      </c>
      <c r="K1087">
        <f>MROUND(US_Accidents_Dec20_updated[[#This Row],[Wind_Speed(mph)]],5)</f>
        <v>5</v>
      </c>
      <c r="L1087">
        <f>IF(US_Accidents_Dec20_updated[[#This Row],[Precipitation(in)]]&gt;0.1, 0.1, US_Accidents_Dec20_updated[[#This Row],[Precipitation(in)]])</f>
        <v>0</v>
      </c>
    </row>
    <row r="1088" spans="1:12" x14ac:dyDescent="0.25">
      <c r="A1088" t="str">
        <f>US_Accidents_Dec20_updated[[#This Row],[ID]]</f>
        <v>A-3834750</v>
      </c>
      <c r="B1088">
        <f>US_Accidents_Dec20_updated[[#This Row],[Start_Lat]]</f>
        <v>38.735720000000001</v>
      </c>
      <c r="C1088">
        <f>US_Accidents_Dec20_updated[[#This Row],[Start_Lng]]</f>
        <v>-104.74372</v>
      </c>
      <c r="D1088">
        <f>US_Accidents_Dec20_updated[[#This Row],[Severity]]-1</f>
        <v>1</v>
      </c>
      <c r="E1088">
        <f>HOUR(US_Accidents_Dec20_updated[[#This Row],[Start_Time]])</f>
        <v>19</v>
      </c>
      <c r="F1088">
        <f>DAY(US_Accidents_Dec20_updated[[#This Row],[Start_Time]])</f>
        <v>6</v>
      </c>
      <c r="G1088">
        <f>MONTH(US_Accidents_Dec20_updated[[#This Row],[Start_Time]])</f>
        <v>11</v>
      </c>
      <c r="H1088" t="str">
        <f>US_Accidents_Dec20_updated[[#This Row],[Description]]</f>
        <v>At CO-83/Academy Blvd/Exit 135 - Accident. Right lane blocked.</v>
      </c>
      <c r="I1088" t="s">
        <v>50</v>
      </c>
      <c r="J1088">
        <f>IF(US_Accidents_Dec20_updated[[#This Row],[Visibility(mi)]]&gt;30, 30, MROUND(US_Accidents_Dec20_updated[[#This Row],[Visibility(mi)]],5))</f>
        <v>10</v>
      </c>
      <c r="K1088">
        <f>MROUND(US_Accidents_Dec20_updated[[#This Row],[Wind_Speed(mph)]],5)</f>
        <v>10</v>
      </c>
      <c r="L1088">
        <f>IF(US_Accidents_Dec20_updated[[#This Row],[Precipitation(in)]]&gt;0.1, 0.1, US_Accidents_Dec20_updated[[#This Row],[Precipitation(in)]])</f>
        <v>0</v>
      </c>
    </row>
    <row r="1089" spans="1:12" x14ac:dyDescent="0.25">
      <c r="A1089" t="str">
        <f>US_Accidents_Dec20_updated[[#This Row],[ID]]</f>
        <v>A-3834751</v>
      </c>
      <c r="B1089">
        <f>US_Accidents_Dec20_updated[[#This Row],[Start_Lat]]</f>
        <v>39.066899999999997</v>
      </c>
      <c r="C1089">
        <f>US_Accidents_Dec20_updated[[#This Row],[Start_Lng]]</f>
        <v>-104.76145</v>
      </c>
      <c r="D1089">
        <f>US_Accidents_Dec20_updated[[#This Row],[Severity]]-1</f>
        <v>1</v>
      </c>
      <c r="E1089">
        <f>HOUR(US_Accidents_Dec20_updated[[#This Row],[Start_Time]])</f>
        <v>19</v>
      </c>
      <c r="F1089">
        <f>DAY(US_Accidents_Dec20_updated[[#This Row],[Start_Time]])</f>
        <v>6</v>
      </c>
      <c r="G1089">
        <f>MONTH(US_Accidents_Dec20_updated[[#This Row],[Start_Time]])</f>
        <v>11</v>
      </c>
      <c r="H1089" t="str">
        <f>US_Accidents_Dec20_updated[[#This Row],[Description]]</f>
        <v>Between State Highway 83 and Kiowa - Multi-vehicle accident involving vehicle.</v>
      </c>
      <c r="I1089" t="s">
        <v>50</v>
      </c>
      <c r="J1089">
        <f>IF(US_Accidents_Dec20_updated[[#This Row],[Visibility(mi)]]&gt;30, 30, MROUND(US_Accidents_Dec20_updated[[#This Row],[Visibility(mi)]],5))</f>
        <v>10</v>
      </c>
      <c r="K1089">
        <f>MROUND(US_Accidents_Dec20_updated[[#This Row],[Wind_Speed(mph)]],5)</f>
        <v>20</v>
      </c>
      <c r="L1089">
        <f>IF(US_Accidents_Dec20_updated[[#This Row],[Precipitation(in)]]&gt;0.1, 0.1, US_Accidents_Dec20_updated[[#This Row],[Precipitation(in)]])</f>
        <v>0</v>
      </c>
    </row>
    <row r="1090" spans="1:12" x14ac:dyDescent="0.25">
      <c r="A1090" t="str">
        <f>US_Accidents_Dec20_updated[[#This Row],[ID]]</f>
        <v>A-3834752</v>
      </c>
      <c r="B1090">
        <f>US_Accidents_Dec20_updated[[#This Row],[Start_Lat]]</f>
        <v>40.199539999999999</v>
      </c>
      <c r="C1090">
        <f>US_Accidents_Dec20_updated[[#This Row],[Start_Lng]]</f>
        <v>-104.97993</v>
      </c>
      <c r="D1090">
        <f>US_Accidents_Dec20_updated[[#This Row],[Severity]]-1</f>
        <v>2</v>
      </c>
      <c r="E1090">
        <f>HOUR(US_Accidents_Dec20_updated[[#This Row],[Start_Time]])</f>
        <v>19</v>
      </c>
      <c r="F1090">
        <f>DAY(US_Accidents_Dec20_updated[[#This Row],[Start_Time]])</f>
        <v>6</v>
      </c>
      <c r="G1090">
        <f>MONTH(US_Accidents_Dec20_updated[[#This Row],[Start_Time]])</f>
        <v>11</v>
      </c>
      <c r="H1090" t="str">
        <f>US_Accidents_Dec20_updated[[#This Row],[Description]]</f>
        <v>At CO-66/Exit 243 - Accident.</v>
      </c>
      <c r="I1090" t="s">
        <v>50</v>
      </c>
      <c r="J1090">
        <f>IF(US_Accidents_Dec20_updated[[#This Row],[Visibility(mi)]]&gt;30, 30, MROUND(US_Accidents_Dec20_updated[[#This Row],[Visibility(mi)]],5))</f>
        <v>5</v>
      </c>
      <c r="K1090">
        <f>MROUND(US_Accidents_Dec20_updated[[#This Row],[Wind_Speed(mph)]],5)</f>
        <v>5</v>
      </c>
      <c r="L1090">
        <f>IF(US_Accidents_Dec20_updated[[#This Row],[Precipitation(in)]]&gt;0.1, 0.1, US_Accidents_Dec20_updated[[#This Row],[Precipitation(in)]])</f>
        <v>0</v>
      </c>
    </row>
    <row r="1091" spans="1:12" x14ac:dyDescent="0.25">
      <c r="A1091" t="str">
        <f>US_Accidents_Dec20_updated[[#This Row],[ID]]</f>
        <v>A-3834753</v>
      </c>
      <c r="B1091">
        <f>US_Accidents_Dec20_updated[[#This Row],[Start_Lat]]</f>
        <v>40.19885</v>
      </c>
      <c r="C1091">
        <f>US_Accidents_Dec20_updated[[#This Row],[Start_Lng]]</f>
        <v>-104.97994</v>
      </c>
      <c r="D1091">
        <f>US_Accidents_Dec20_updated[[#This Row],[Severity]]-1</f>
        <v>2</v>
      </c>
      <c r="E1091">
        <f>HOUR(US_Accidents_Dec20_updated[[#This Row],[Start_Time]])</f>
        <v>19</v>
      </c>
      <c r="F1091">
        <f>DAY(US_Accidents_Dec20_updated[[#This Row],[Start_Time]])</f>
        <v>6</v>
      </c>
      <c r="G1091">
        <f>MONTH(US_Accidents_Dec20_updated[[#This Row],[Start_Time]])</f>
        <v>11</v>
      </c>
      <c r="H1091" t="str">
        <f>US_Accidents_Dec20_updated[[#This Row],[Description]]</f>
        <v>At CO-66/Exit 243 - Accident. Left lane blocked.</v>
      </c>
      <c r="I1091" t="s">
        <v>50</v>
      </c>
      <c r="J1091">
        <f>IF(US_Accidents_Dec20_updated[[#This Row],[Visibility(mi)]]&gt;30, 30, MROUND(US_Accidents_Dec20_updated[[#This Row],[Visibility(mi)]],5))</f>
        <v>5</v>
      </c>
      <c r="K1091">
        <f>MROUND(US_Accidents_Dec20_updated[[#This Row],[Wind_Speed(mph)]],5)</f>
        <v>5</v>
      </c>
      <c r="L1091">
        <f>IF(US_Accidents_Dec20_updated[[#This Row],[Precipitation(in)]]&gt;0.1, 0.1, US_Accidents_Dec20_updated[[#This Row],[Precipitation(in)]])</f>
        <v>0</v>
      </c>
    </row>
    <row r="1092" spans="1:12" x14ac:dyDescent="0.25">
      <c r="A1092" t="str">
        <f>US_Accidents_Dec20_updated[[#This Row],[ID]]</f>
        <v>A-3834754</v>
      </c>
      <c r="B1092">
        <f>US_Accidents_Dec20_updated[[#This Row],[Start_Lat]]</f>
        <v>40.19885</v>
      </c>
      <c r="C1092">
        <f>US_Accidents_Dec20_updated[[#This Row],[Start_Lng]]</f>
        <v>-104.97994</v>
      </c>
      <c r="D1092">
        <f>US_Accidents_Dec20_updated[[#This Row],[Severity]]-1</f>
        <v>1</v>
      </c>
      <c r="E1092">
        <f>HOUR(US_Accidents_Dec20_updated[[#This Row],[Start_Time]])</f>
        <v>19</v>
      </c>
      <c r="F1092">
        <f>DAY(US_Accidents_Dec20_updated[[#This Row],[Start_Time]])</f>
        <v>6</v>
      </c>
      <c r="G1092">
        <f>MONTH(US_Accidents_Dec20_updated[[#This Row],[Start_Time]])</f>
        <v>11</v>
      </c>
      <c r="H1092" t="str">
        <f>US_Accidents_Dec20_updated[[#This Row],[Description]]</f>
        <v>At CO-66/Exit 243 - Accident. Left lane blocked.</v>
      </c>
      <c r="I1092" t="s">
        <v>50</v>
      </c>
      <c r="J1092">
        <f>IF(US_Accidents_Dec20_updated[[#This Row],[Visibility(mi)]]&gt;30, 30, MROUND(US_Accidents_Dec20_updated[[#This Row],[Visibility(mi)]],5))</f>
        <v>5</v>
      </c>
      <c r="K1092">
        <f>MROUND(US_Accidents_Dec20_updated[[#This Row],[Wind_Speed(mph)]],5)</f>
        <v>5</v>
      </c>
      <c r="L1092">
        <f>IF(US_Accidents_Dec20_updated[[#This Row],[Precipitation(in)]]&gt;0.1, 0.1, US_Accidents_Dec20_updated[[#This Row],[Precipitation(in)]])</f>
        <v>0</v>
      </c>
    </row>
    <row r="1093" spans="1:12" x14ac:dyDescent="0.25">
      <c r="A1093" t="str">
        <f>US_Accidents_Dec20_updated[[#This Row],[ID]]</f>
        <v>A-3834755</v>
      </c>
      <c r="B1093">
        <f>US_Accidents_Dec20_updated[[#This Row],[Start_Lat]]</f>
        <v>39.778300000000002</v>
      </c>
      <c r="C1093">
        <f>US_Accidents_Dec20_updated[[#This Row],[Start_Lng]]</f>
        <v>-104.89807</v>
      </c>
      <c r="D1093">
        <f>US_Accidents_Dec20_updated[[#This Row],[Severity]]-1</f>
        <v>2</v>
      </c>
      <c r="E1093">
        <f>HOUR(US_Accidents_Dec20_updated[[#This Row],[Start_Time]])</f>
        <v>20</v>
      </c>
      <c r="F1093">
        <f>DAY(US_Accidents_Dec20_updated[[#This Row],[Start_Time]])</f>
        <v>6</v>
      </c>
      <c r="G1093">
        <f>MONTH(US_Accidents_Dec20_updated[[#This Row],[Start_Time]])</f>
        <v>11</v>
      </c>
      <c r="H1093" t="str">
        <f>US_Accidents_Dec20_updated[[#This Row],[Description]]</f>
        <v>At I-270/Exit 279 - Accident.</v>
      </c>
      <c r="I1093" t="s">
        <v>1268</v>
      </c>
      <c r="J1093">
        <f>IF(US_Accidents_Dec20_updated[[#This Row],[Visibility(mi)]]&gt;30, 30, MROUND(US_Accidents_Dec20_updated[[#This Row],[Visibility(mi)]],5))</f>
        <v>0</v>
      </c>
      <c r="K1093">
        <f>MROUND(US_Accidents_Dec20_updated[[#This Row],[Wind_Speed(mph)]],5)</f>
        <v>10</v>
      </c>
      <c r="L1093">
        <f>IF(US_Accidents_Dec20_updated[[#This Row],[Precipitation(in)]]&gt;0.1, 0.1, US_Accidents_Dec20_updated[[#This Row],[Precipitation(in)]])</f>
        <v>0</v>
      </c>
    </row>
    <row r="1094" spans="1:12" x14ac:dyDescent="0.25">
      <c r="A1094" t="str">
        <f>US_Accidents_Dec20_updated[[#This Row],[ID]]</f>
        <v>A-3834756</v>
      </c>
      <c r="B1094">
        <f>US_Accidents_Dec20_updated[[#This Row],[Start_Lat]]</f>
        <v>39.777119999999996</v>
      </c>
      <c r="C1094">
        <f>US_Accidents_Dec20_updated[[#This Row],[Start_Lng]]</f>
        <v>-104.88257</v>
      </c>
      <c r="D1094">
        <f>US_Accidents_Dec20_updated[[#This Row],[Severity]]-1</f>
        <v>1</v>
      </c>
      <c r="E1094">
        <f>HOUR(US_Accidents_Dec20_updated[[#This Row],[Start_Time]])</f>
        <v>20</v>
      </c>
      <c r="F1094">
        <f>DAY(US_Accidents_Dec20_updated[[#This Row],[Start_Time]])</f>
        <v>6</v>
      </c>
      <c r="G1094">
        <f>MONTH(US_Accidents_Dec20_updated[[#This Row],[Start_Time]])</f>
        <v>11</v>
      </c>
      <c r="H1094" t="str">
        <f>US_Accidents_Dec20_updated[[#This Row],[Description]]</f>
        <v>Between I-270/Exit 279 and Havana Street/Exit 280 - Accident. Right lane blocked.</v>
      </c>
      <c r="I1094" t="s">
        <v>1203</v>
      </c>
      <c r="J1094">
        <f>IF(US_Accidents_Dec20_updated[[#This Row],[Visibility(mi)]]&gt;30, 30, MROUND(US_Accidents_Dec20_updated[[#This Row],[Visibility(mi)]],5))</f>
        <v>5</v>
      </c>
      <c r="K1094">
        <f>MROUND(US_Accidents_Dec20_updated[[#This Row],[Wind_Speed(mph)]],5)</f>
        <v>10</v>
      </c>
      <c r="L1094">
        <f>IF(US_Accidents_Dec20_updated[[#This Row],[Precipitation(in)]]&gt;0.1, 0.1, US_Accidents_Dec20_updated[[#This Row],[Precipitation(in)]])</f>
        <v>0</v>
      </c>
    </row>
    <row r="1095" spans="1:12" x14ac:dyDescent="0.25">
      <c r="A1095" t="str">
        <f>US_Accidents_Dec20_updated[[#This Row],[ID]]</f>
        <v>A-3834772</v>
      </c>
      <c r="B1095">
        <f>US_Accidents_Dec20_updated[[#This Row],[Start_Lat]]</f>
        <v>37.009920000000001</v>
      </c>
      <c r="C1095">
        <f>US_Accidents_Dec20_updated[[#This Row],[Start_Lng]]</f>
        <v>-104.48071</v>
      </c>
      <c r="D1095">
        <f>US_Accidents_Dec20_updated[[#This Row],[Severity]]-1</f>
        <v>2</v>
      </c>
      <c r="E1095">
        <f>HOUR(US_Accidents_Dec20_updated[[#This Row],[Start_Time]])</f>
        <v>21</v>
      </c>
      <c r="F1095">
        <f>DAY(US_Accidents_Dec20_updated[[#This Row],[Start_Time]])</f>
        <v>6</v>
      </c>
      <c r="G1095">
        <f>MONTH(US_Accidents_Dec20_updated[[#This Row],[Start_Time]])</f>
        <v>11</v>
      </c>
      <c r="H1095" t="str">
        <f>US_Accidents_Dec20_updated[[#This Row],[Description]]</f>
        <v>At Colorado/New Mexico State Line - Accident.</v>
      </c>
      <c r="I1095" t="s">
        <v>1210</v>
      </c>
      <c r="J1095">
        <f>IF(US_Accidents_Dec20_updated[[#This Row],[Visibility(mi)]]&gt;30, 30, MROUND(US_Accidents_Dec20_updated[[#This Row],[Visibility(mi)]],5))</f>
        <v>5</v>
      </c>
      <c r="K1095">
        <f>MROUND(US_Accidents_Dec20_updated[[#This Row],[Wind_Speed(mph)]],5)</f>
        <v>10</v>
      </c>
      <c r="L1095">
        <f>IF(US_Accidents_Dec20_updated[[#This Row],[Precipitation(in)]]&gt;0.1, 0.1, US_Accidents_Dec20_updated[[#This Row],[Precipitation(in)]])</f>
        <v>0</v>
      </c>
    </row>
    <row r="1096" spans="1:12" x14ac:dyDescent="0.25">
      <c r="A1096" t="str">
        <f>US_Accidents_Dec20_updated[[#This Row],[ID]]</f>
        <v>A-3836095</v>
      </c>
      <c r="B1096">
        <f>US_Accidents_Dec20_updated[[#This Row],[Start_Lat]]</f>
        <v>39.478870000000001</v>
      </c>
      <c r="C1096">
        <f>US_Accidents_Dec20_updated[[#This Row],[Start_Lng]]</f>
        <v>-104.8724</v>
      </c>
      <c r="D1096">
        <f>US_Accidents_Dec20_updated[[#This Row],[Severity]]-1</f>
        <v>2</v>
      </c>
      <c r="E1096">
        <f>HOUR(US_Accidents_Dec20_updated[[#This Row],[Start_Time]])</f>
        <v>6</v>
      </c>
      <c r="F1096">
        <f>DAY(US_Accidents_Dec20_updated[[#This Row],[Start_Time]])</f>
        <v>7</v>
      </c>
      <c r="G1096">
        <f>MONTH(US_Accidents_Dec20_updated[[#This Row],[Start_Time]])</f>
        <v>11</v>
      </c>
      <c r="H1096" t="str">
        <f>US_Accidents_Dec20_updated[[#This Row],[Description]]</f>
        <v>At Oak Ln/Exit 190 - Accident.</v>
      </c>
      <c r="I1096" t="s">
        <v>50</v>
      </c>
      <c r="J1096">
        <f>IF(US_Accidents_Dec20_updated[[#This Row],[Visibility(mi)]]&gt;30, 30, MROUND(US_Accidents_Dec20_updated[[#This Row],[Visibility(mi)]],5))</f>
        <v>10</v>
      </c>
      <c r="K1096">
        <f>MROUND(US_Accidents_Dec20_updated[[#This Row],[Wind_Speed(mph)]],5)</f>
        <v>0</v>
      </c>
      <c r="L1096">
        <f>IF(US_Accidents_Dec20_updated[[#This Row],[Precipitation(in)]]&gt;0.1, 0.1, US_Accidents_Dec20_updated[[#This Row],[Precipitation(in)]])</f>
        <v>0</v>
      </c>
    </row>
    <row r="1097" spans="1:12" x14ac:dyDescent="0.25">
      <c r="A1097" t="str">
        <f>US_Accidents_Dec20_updated[[#This Row],[ID]]</f>
        <v>A-3836098</v>
      </c>
      <c r="B1097">
        <f>US_Accidents_Dec20_updated[[#This Row],[Start_Lat]]</f>
        <v>39.746279999999999</v>
      </c>
      <c r="C1097">
        <f>US_Accidents_Dec20_updated[[#This Row],[Start_Lng]]</f>
        <v>-105.39774</v>
      </c>
      <c r="D1097">
        <f>US_Accidents_Dec20_updated[[#This Row],[Severity]]-1</f>
        <v>3</v>
      </c>
      <c r="E1097">
        <f>HOUR(US_Accidents_Dec20_updated[[#This Row],[Start_Time]])</f>
        <v>7</v>
      </c>
      <c r="F1097">
        <f>DAY(US_Accidents_Dec20_updated[[#This Row],[Start_Time]])</f>
        <v>7</v>
      </c>
      <c r="G1097">
        <f>MONTH(US_Accidents_Dec20_updated[[#This Row],[Start_Time]])</f>
        <v>11</v>
      </c>
      <c r="H1097" t="str">
        <f>US_Accidents_Dec20_updated[[#This Row],[Description]]</f>
        <v>Closed between CO-119 and CO-58 - Road closed due to accident.</v>
      </c>
      <c r="I1097" t="s">
        <v>50</v>
      </c>
      <c r="J1097">
        <f>IF(US_Accidents_Dec20_updated[[#This Row],[Visibility(mi)]]&gt;30, 30, MROUND(US_Accidents_Dec20_updated[[#This Row],[Visibility(mi)]],5))</f>
        <v>10</v>
      </c>
      <c r="K1097">
        <f>MROUND(US_Accidents_Dec20_updated[[#This Row],[Wind_Speed(mph)]],5)</f>
        <v>0</v>
      </c>
      <c r="L1097">
        <f>IF(US_Accidents_Dec20_updated[[#This Row],[Precipitation(in)]]&gt;0.1, 0.1, US_Accidents_Dec20_updated[[#This Row],[Precipitation(in)]])</f>
        <v>0</v>
      </c>
    </row>
    <row r="1098" spans="1:12" x14ac:dyDescent="0.25">
      <c r="A1098" t="str">
        <f>US_Accidents_Dec20_updated[[#This Row],[ID]]</f>
        <v>A-3836104</v>
      </c>
      <c r="B1098">
        <f>US_Accidents_Dec20_updated[[#This Row],[Start_Lat]]</f>
        <v>39.915349999999997</v>
      </c>
      <c r="C1098">
        <f>US_Accidents_Dec20_updated[[#This Row],[Start_Lng]]</f>
        <v>-104.85665</v>
      </c>
      <c r="D1098">
        <f>US_Accidents_Dec20_updated[[#This Row],[Severity]]-1</f>
        <v>3</v>
      </c>
      <c r="E1098">
        <f>HOUR(US_Accidents_Dec20_updated[[#This Row],[Start_Time]])</f>
        <v>7</v>
      </c>
      <c r="F1098">
        <f>DAY(US_Accidents_Dec20_updated[[#This Row],[Start_Time]])</f>
        <v>7</v>
      </c>
      <c r="G1098">
        <f>MONTH(US_Accidents_Dec20_updated[[#This Row],[Start_Time]])</f>
        <v>11</v>
      </c>
      <c r="H1098" t="str">
        <f>US_Accidents_Dec20_updated[[#This Row],[Description]]</f>
        <v>Closed at US-85 - Road closed due to accident.</v>
      </c>
      <c r="I1098" t="s">
        <v>50</v>
      </c>
      <c r="J1098">
        <f>IF(US_Accidents_Dec20_updated[[#This Row],[Visibility(mi)]]&gt;30, 30, MROUND(US_Accidents_Dec20_updated[[#This Row],[Visibility(mi)]],5))</f>
        <v>10</v>
      </c>
      <c r="K1098">
        <f>MROUND(US_Accidents_Dec20_updated[[#This Row],[Wind_Speed(mph)]],5)</f>
        <v>0</v>
      </c>
      <c r="L1098">
        <f>IF(US_Accidents_Dec20_updated[[#This Row],[Precipitation(in)]]&gt;0.1, 0.1, US_Accidents_Dec20_updated[[#This Row],[Precipitation(in)]])</f>
        <v>0</v>
      </c>
    </row>
    <row r="1099" spans="1:12" x14ac:dyDescent="0.25">
      <c r="A1099" t="str">
        <f>US_Accidents_Dec20_updated[[#This Row],[ID]]</f>
        <v>A-3836105</v>
      </c>
      <c r="B1099">
        <f>US_Accidents_Dec20_updated[[#This Row],[Start_Lat]]</f>
        <v>39.501869999999997</v>
      </c>
      <c r="C1099">
        <f>US_Accidents_Dec20_updated[[#This Row],[Start_Lng]]</f>
        <v>-104.87441</v>
      </c>
      <c r="D1099">
        <f>US_Accidents_Dec20_updated[[#This Row],[Severity]]-1</f>
        <v>2</v>
      </c>
      <c r="E1099">
        <f>HOUR(US_Accidents_Dec20_updated[[#This Row],[Start_Time]])</f>
        <v>7</v>
      </c>
      <c r="F1099">
        <f>DAY(US_Accidents_Dec20_updated[[#This Row],[Start_Time]])</f>
        <v>7</v>
      </c>
      <c r="G1099">
        <f>MONTH(US_Accidents_Dec20_updated[[#This Row],[Start_Time]])</f>
        <v>11</v>
      </c>
      <c r="H1099" t="str">
        <f>US_Accidents_Dec20_updated[[#This Row],[Description]]</f>
        <v>At Ridgegate Pkwy/Exit 192 - Accident. Two lanes blocked.</v>
      </c>
      <c r="I1099" t="s">
        <v>50</v>
      </c>
      <c r="J1099">
        <f>IF(US_Accidents_Dec20_updated[[#This Row],[Visibility(mi)]]&gt;30, 30, MROUND(US_Accidents_Dec20_updated[[#This Row],[Visibility(mi)]],5))</f>
        <v>10</v>
      </c>
      <c r="K1099">
        <f>MROUND(US_Accidents_Dec20_updated[[#This Row],[Wind_Speed(mph)]],5)</f>
        <v>0</v>
      </c>
      <c r="L1099">
        <f>IF(US_Accidents_Dec20_updated[[#This Row],[Precipitation(in)]]&gt;0.1, 0.1, US_Accidents_Dec20_updated[[#This Row],[Precipitation(in)]])</f>
        <v>0</v>
      </c>
    </row>
    <row r="1100" spans="1:12" x14ac:dyDescent="0.25">
      <c r="A1100" t="str">
        <f>US_Accidents_Dec20_updated[[#This Row],[ID]]</f>
        <v>A-3836106</v>
      </c>
      <c r="B1100">
        <f>US_Accidents_Dec20_updated[[#This Row],[Start_Lat]]</f>
        <v>39.746279999999999</v>
      </c>
      <c r="C1100">
        <f>US_Accidents_Dec20_updated[[#This Row],[Start_Lng]]</f>
        <v>-105.39774</v>
      </c>
      <c r="D1100">
        <f>US_Accidents_Dec20_updated[[#This Row],[Severity]]-1</f>
        <v>3</v>
      </c>
      <c r="E1100">
        <f>HOUR(US_Accidents_Dec20_updated[[#This Row],[Start_Time]])</f>
        <v>10</v>
      </c>
      <c r="F1100">
        <f>DAY(US_Accidents_Dec20_updated[[#This Row],[Start_Time]])</f>
        <v>7</v>
      </c>
      <c r="G1100">
        <f>MONTH(US_Accidents_Dec20_updated[[#This Row],[Start_Time]])</f>
        <v>11</v>
      </c>
      <c r="H1100" t="str">
        <f>US_Accidents_Dec20_updated[[#This Row],[Description]]</f>
        <v>Closed between CO-119 and CO-58 - Road closed due to accident.</v>
      </c>
      <c r="I1100" t="s">
        <v>50</v>
      </c>
      <c r="J1100">
        <f>IF(US_Accidents_Dec20_updated[[#This Row],[Visibility(mi)]]&gt;30, 30, MROUND(US_Accidents_Dec20_updated[[#This Row],[Visibility(mi)]],5))</f>
        <v>10</v>
      </c>
      <c r="K1100">
        <f>MROUND(US_Accidents_Dec20_updated[[#This Row],[Wind_Speed(mph)]],5)</f>
        <v>5</v>
      </c>
      <c r="L1100">
        <f>IF(US_Accidents_Dec20_updated[[#This Row],[Precipitation(in)]]&gt;0.1, 0.1, US_Accidents_Dec20_updated[[#This Row],[Precipitation(in)]])</f>
        <v>0</v>
      </c>
    </row>
    <row r="1101" spans="1:12" x14ac:dyDescent="0.25">
      <c r="A1101" t="str">
        <f>US_Accidents_Dec20_updated[[#This Row],[ID]]</f>
        <v>A-3836110</v>
      </c>
      <c r="B1101">
        <f>US_Accidents_Dec20_updated[[#This Row],[Start_Lat]]</f>
        <v>39.430030000000002</v>
      </c>
      <c r="C1101">
        <f>US_Accidents_Dec20_updated[[#This Row],[Start_Lng]]</f>
        <v>-104.87907</v>
      </c>
      <c r="D1101">
        <f>US_Accidents_Dec20_updated[[#This Row],[Severity]]-1</f>
        <v>2</v>
      </c>
      <c r="E1101">
        <f>HOUR(US_Accidents_Dec20_updated[[#This Row],[Start_Time]])</f>
        <v>8</v>
      </c>
      <c r="F1101">
        <f>DAY(US_Accidents_Dec20_updated[[#This Row],[Start_Time]])</f>
        <v>7</v>
      </c>
      <c r="G1101">
        <f>MONTH(US_Accidents_Dec20_updated[[#This Row],[Start_Time]])</f>
        <v>11</v>
      </c>
      <c r="H1101" t="str">
        <f>US_Accidents_Dec20_updated[[#This Row],[Description]]</f>
        <v>At Happy Canyon Rd/Exit 187 - Accident.</v>
      </c>
      <c r="I1101" t="s">
        <v>50</v>
      </c>
      <c r="J1101">
        <f>IF(US_Accidents_Dec20_updated[[#This Row],[Visibility(mi)]]&gt;30, 30, MROUND(US_Accidents_Dec20_updated[[#This Row],[Visibility(mi)]],5))</f>
        <v>10</v>
      </c>
      <c r="K1101">
        <f>MROUND(US_Accidents_Dec20_updated[[#This Row],[Wind_Speed(mph)]],5)</f>
        <v>5</v>
      </c>
      <c r="L1101">
        <f>IF(US_Accidents_Dec20_updated[[#This Row],[Precipitation(in)]]&gt;0.1, 0.1, US_Accidents_Dec20_updated[[#This Row],[Precipitation(in)]])</f>
        <v>0</v>
      </c>
    </row>
    <row r="1102" spans="1:12" x14ac:dyDescent="0.25">
      <c r="A1102" t="str">
        <f>US_Accidents_Dec20_updated[[#This Row],[ID]]</f>
        <v>A-3836113</v>
      </c>
      <c r="B1102">
        <f>US_Accidents_Dec20_updated[[#This Row],[Start_Lat]]</f>
        <v>39.533160000000002</v>
      </c>
      <c r="C1102">
        <f>US_Accidents_Dec20_updated[[#This Row],[Start_Lng]]</f>
        <v>-104.86805</v>
      </c>
      <c r="D1102">
        <f>US_Accidents_Dec20_updated[[#This Row],[Severity]]-1</f>
        <v>2</v>
      </c>
      <c r="E1102">
        <f>HOUR(US_Accidents_Dec20_updated[[#This Row],[Start_Time]])</f>
        <v>8</v>
      </c>
      <c r="F1102">
        <f>DAY(US_Accidents_Dec20_updated[[#This Row],[Start_Time]])</f>
        <v>7</v>
      </c>
      <c r="G1102">
        <f>MONTH(US_Accidents_Dec20_updated[[#This Row],[Start_Time]])</f>
        <v>11</v>
      </c>
      <c r="H1102" t="str">
        <f>US_Accidents_Dec20_updated[[#This Row],[Description]]</f>
        <v>At Lincoln Ave/Exit 193 - Accident.</v>
      </c>
      <c r="I1102" t="s">
        <v>50</v>
      </c>
      <c r="J1102">
        <f>IF(US_Accidents_Dec20_updated[[#This Row],[Visibility(mi)]]&gt;30, 30, MROUND(US_Accidents_Dec20_updated[[#This Row],[Visibility(mi)]],5))</f>
        <v>10</v>
      </c>
      <c r="K1102">
        <f>MROUND(US_Accidents_Dec20_updated[[#This Row],[Wind_Speed(mph)]],5)</f>
        <v>5</v>
      </c>
      <c r="L1102">
        <f>IF(US_Accidents_Dec20_updated[[#This Row],[Precipitation(in)]]&gt;0.1, 0.1, US_Accidents_Dec20_updated[[#This Row],[Precipitation(in)]])</f>
        <v>0</v>
      </c>
    </row>
    <row r="1103" spans="1:12" x14ac:dyDescent="0.25">
      <c r="A1103" t="str">
        <f>US_Accidents_Dec20_updated[[#This Row],[ID]]</f>
        <v>A-3836115</v>
      </c>
      <c r="B1103">
        <f>US_Accidents_Dec20_updated[[#This Row],[Start_Lat]]</f>
        <v>39.90016</v>
      </c>
      <c r="C1103">
        <f>US_Accidents_Dec20_updated[[#This Row],[Start_Lng]]</f>
        <v>-104.98815999999999</v>
      </c>
      <c r="D1103">
        <f>US_Accidents_Dec20_updated[[#This Row],[Severity]]-1</f>
        <v>2</v>
      </c>
      <c r="E1103">
        <f>HOUR(US_Accidents_Dec20_updated[[#This Row],[Start_Time]])</f>
        <v>11</v>
      </c>
      <c r="F1103">
        <f>DAY(US_Accidents_Dec20_updated[[#This Row],[Start_Time]])</f>
        <v>7</v>
      </c>
      <c r="G1103">
        <f>MONTH(US_Accidents_Dec20_updated[[#This Row],[Start_Time]])</f>
        <v>11</v>
      </c>
      <c r="H1103" t="str">
        <f>US_Accidents_Dec20_updated[[#This Row],[Description]]</f>
        <v>At 104th Ave/Exit 221 - Accident.</v>
      </c>
      <c r="I1103" t="s">
        <v>1268</v>
      </c>
      <c r="J1103">
        <f>IF(US_Accidents_Dec20_updated[[#This Row],[Visibility(mi)]]&gt;30, 30, MROUND(US_Accidents_Dec20_updated[[#This Row],[Visibility(mi)]],5))</f>
        <v>10</v>
      </c>
      <c r="K1103">
        <f>MROUND(US_Accidents_Dec20_updated[[#This Row],[Wind_Speed(mph)]],5)</f>
        <v>0</v>
      </c>
      <c r="L1103">
        <f>IF(US_Accidents_Dec20_updated[[#This Row],[Precipitation(in)]]&gt;0.1, 0.1, US_Accidents_Dec20_updated[[#This Row],[Precipitation(in)]])</f>
        <v>0</v>
      </c>
    </row>
    <row r="1104" spans="1:12" x14ac:dyDescent="0.25">
      <c r="A1104" t="str">
        <f>US_Accidents_Dec20_updated[[#This Row],[ID]]</f>
        <v>A-3836126</v>
      </c>
      <c r="B1104">
        <f>US_Accidents_Dec20_updated[[#This Row],[Start_Lat]]</f>
        <v>39.776730000000001</v>
      </c>
      <c r="C1104">
        <f>US_Accidents_Dec20_updated[[#This Row],[Start_Lng]]</f>
        <v>-104.87621</v>
      </c>
      <c r="D1104">
        <f>US_Accidents_Dec20_updated[[#This Row],[Severity]]-1</f>
        <v>2</v>
      </c>
      <c r="E1104">
        <f>HOUR(US_Accidents_Dec20_updated[[#This Row],[Start_Time]])</f>
        <v>16</v>
      </c>
      <c r="F1104">
        <f>DAY(US_Accidents_Dec20_updated[[#This Row],[Start_Time]])</f>
        <v>7</v>
      </c>
      <c r="G1104">
        <f>MONTH(US_Accidents_Dec20_updated[[#This Row],[Start_Time]])</f>
        <v>11</v>
      </c>
      <c r="H1104" t="str">
        <f>US_Accidents_Dec20_updated[[#This Row],[Description]]</f>
        <v>At I-270/Exit 279 - Accident.</v>
      </c>
      <c r="I1104" t="s">
        <v>50</v>
      </c>
      <c r="J1104">
        <f>IF(US_Accidents_Dec20_updated[[#This Row],[Visibility(mi)]]&gt;30, 30, MROUND(US_Accidents_Dec20_updated[[#This Row],[Visibility(mi)]],5))</f>
        <v>10</v>
      </c>
      <c r="K1104">
        <f>MROUND(US_Accidents_Dec20_updated[[#This Row],[Wind_Speed(mph)]],5)</f>
        <v>10</v>
      </c>
      <c r="L1104">
        <f>IF(US_Accidents_Dec20_updated[[#This Row],[Precipitation(in)]]&gt;0.1, 0.1, US_Accidents_Dec20_updated[[#This Row],[Precipitation(in)]])</f>
        <v>0</v>
      </c>
    </row>
    <row r="1105" spans="1:12" x14ac:dyDescent="0.25">
      <c r="A1105" t="str">
        <f>US_Accidents_Dec20_updated[[#This Row],[ID]]</f>
        <v>A-3836127</v>
      </c>
      <c r="B1105">
        <f>US_Accidents_Dec20_updated[[#This Row],[Start_Lat]]</f>
        <v>40.474919999999997</v>
      </c>
      <c r="C1105">
        <f>US_Accidents_Dec20_updated[[#This Row],[Start_Lng]]</f>
        <v>-104.99173999999999</v>
      </c>
      <c r="D1105">
        <f>US_Accidents_Dec20_updated[[#This Row],[Severity]]-1</f>
        <v>2</v>
      </c>
      <c r="E1105">
        <f>HOUR(US_Accidents_Dec20_updated[[#This Row],[Start_Time]])</f>
        <v>18</v>
      </c>
      <c r="F1105">
        <f>DAY(US_Accidents_Dec20_updated[[#This Row],[Start_Time]])</f>
        <v>7</v>
      </c>
      <c r="G1105">
        <f>MONTH(US_Accidents_Dec20_updated[[#This Row],[Start_Time]])</f>
        <v>11</v>
      </c>
      <c r="H1105" t="str">
        <f>US_Accidents_Dec20_updated[[#This Row],[Description]]</f>
        <v>At CO-392/Exit 262 - Accident.</v>
      </c>
      <c r="I1105" t="s">
        <v>50</v>
      </c>
      <c r="J1105">
        <f>IF(US_Accidents_Dec20_updated[[#This Row],[Visibility(mi)]]&gt;30, 30, MROUND(US_Accidents_Dec20_updated[[#This Row],[Visibility(mi)]],5))</f>
        <v>10</v>
      </c>
      <c r="K1105">
        <f>MROUND(US_Accidents_Dec20_updated[[#This Row],[Wind_Speed(mph)]],5)</f>
        <v>5</v>
      </c>
      <c r="L1105">
        <f>IF(US_Accidents_Dec20_updated[[#This Row],[Precipitation(in)]]&gt;0.1, 0.1, US_Accidents_Dec20_updated[[#This Row],[Precipitation(in)]])</f>
        <v>0</v>
      </c>
    </row>
    <row r="1106" spans="1:12" x14ac:dyDescent="0.25">
      <c r="A1106" t="str">
        <f>US_Accidents_Dec20_updated[[#This Row],[ID]]</f>
        <v>A-3836128</v>
      </c>
      <c r="B1106">
        <f>US_Accidents_Dec20_updated[[#This Row],[Start_Lat]]</f>
        <v>39.554740000000002</v>
      </c>
      <c r="C1106">
        <f>US_Accidents_Dec20_updated[[#This Row],[Start_Lng]]</f>
        <v>-105.08338000000001</v>
      </c>
      <c r="D1106">
        <f>US_Accidents_Dec20_updated[[#This Row],[Severity]]-1</f>
        <v>2</v>
      </c>
      <c r="E1106">
        <f>HOUR(US_Accidents_Dec20_updated[[#This Row],[Start_Time]])</f>
        <v>20</v>
      </c>
      <c r="F1106">
        <f>DAY(US_Accidents_Dec20_updated[[#This Row],[Start_Time]])</f>
        <v>7</v>
      </c>
      <c r="G1106">
        <f>MONTH(US_Accidents_Dec20_updated[[#This Row],[Start_Time]])</f>
        <v>11</v>
      </c>
      <c r="H1106" t="str">
        <f>US_Accidents_Dec20_updated[[#This Row],[Description]]</f>
        <v>At CO-121/Wadsworth Blvd - Accident.</v>
      </c>
      <c r="I1106" t="s">
        <v>50</v>
      </c>
      <c r="J1106">
        <f>IF(US_Accidents_Dec20_updated[[#This Row],[Visibility(mi)]]&gt;30, 30, MROUND(US_Accidents_Dec20_updated[[#This Row],[Visibility(mi)]],5))</f>
        <v>10</v>
      </c>
      <c r="K1106">
        <f>MROUND(US_Accidents_Dec20_updated[[#This Row],[Wind_Speed(mph)]],5)</f>
        <v>0</v>
      </c>
      <c r="L1106">
        <f>IF(US_Accidents_Dec20_updated[[#This Row],[Precipitation(in)]]&gt;0.1, 0.1, US_Accidents_Dec20_updated[[#This Row],[Precipitation(in)]])</f>
        <v>0</v>
      </c>
    </row>
    <row r="1107" spans="1:12" x14ac:dyDescent="0.25">
      <c r="A1107" t="str">
        <f>US_Accidents_Dec20_updated[[#This Row],[ID]]</f>
        <v>A-3836133</v>
      </c>
      <c r="B1107">
        <f>US_Accidents_Dec20_updated[[#This Row],[Start_Lat]]</f>
        <v>39.72542</v>
      </c>
      <c r="C1107">
        <f>US_Accidents_Dec20_updated[[#This Row],[Start_Lng]]</f>
        <v>-105.02212</v>
      </c>
      <c r="D1107">
        <f>US_Accidents_Dec20_updated[[#This Row],[Severity]]-1</f>
        <v>2</v>
      </c>
      <c r="E1107">
        <f>HOUR(US_Accidents_Dec20_updated[[#This Row],[Start_Time]])</f>
        <v>22</v>
      </c>
      <c r="F1107">
        <f>DAY(US_Accidents_Dec20_updated[[#This Row],[Start_Time]])</f>
        <v>7</v>
      </c>
      <c r="G1107">
        <f>MONTH(US_Accidents_Dec20_updated[[#This Row],[Start_Time]])</f>
        <v>11</v>
      </c>
      <c r="H1107" t="str">
        <f>US_Accidents_Dec20_updated[[#This Row],[Description]]</f>
        <v>At CO-88/Federal Blvd - Accident.</v>
      </c>
      <c r="I1107" t="s">
        <v>50</v>
      </c>
      <c r="J1107">
        <f>IF(US_Accidents_Dec20_updated[[#This Row],[Visibility(mi)]]&gt;30, 30, MROUND(US_Accidents_Dec20_updated[[#This Row],[Visibility(mi)]],5))</f>
        <v>10</v>
      </c>
      <c r="K1107">
        <f>MROUND(US_Accidents_Dec20_updated[[#This Row],[Wind_Speed(mph)]],5)</f>
        <v>5</v>
      </c>
      <c r="L1107">
        <f>IF(US_Accidents_Dec20_updated[[#This Row],[Precipitation(in)]]&gt;0.1, 0.1, US_Accidents_Dec20_updated[[#This Row],[Precipitation(in)]])</f>
        <v>0</v>
      </c>
    </row>
    <row r="1108" spans="1:12" x14ac:dyDescent="0.25">
      <c r="A1108" t="str">
        <f>US_Accidents_Dec20_updated[[#This Row],[ID]]</f>
        <v>A-3836135</v>
      </c>
      <c r="B1108">
        <f>US_Accidents_Dec20_updated[[#This Row],[Start_Lat]]</f>
        <v>39.783610000000003</v>
      </c>
      <c r="C1108">
        <f>US_Accidents_Dec20_updated[[#This Row],[Start_Lng]]</f>
        <v>-105.09658</v>
      </c>
      <c r="D1108">
        <f>US_Accidents_Dec20_updated[[#This Row],[Severity]]-1</f>
        <v>2</v>
      </c>
      <c r="E1108">
        <f>HOUR(US_Accidents_Dec20_updated[[#This Row],[Start_Time]])</f>
        <v>20</v>
      </c>
      <c r="F1108">
        <f>DAY(US_Accidents_Dec20_updated[[#This Row],[Start_Time]])</f>
        <v>7</v>
      </c>
      <c r="G1108">
        <f>MONTH(US_Accidents_Dec20_updated[[#This Row],[Start_Time]])</f>
        <v>11</v>
      </c>
      <c r="H1108" t="str">
        <f>US_Accidents_Dec20_updated[[#This Row],[Description]]</f>
        <v>At CO-121/Wadsworth Blvd/Exit 269 - Accident.</v>
      </c>
      <c r="I1108" t="s">
        <v>50</v>
      </c>
      <c r="J1108">
        <f>IF(US_Accidents_Dec20_updated[[#This Row],[Visibility(mi)]]&gt;30, 30, MROUND(US_Accidents_Dec20_updated[[#This Row],[Visibility(mi)]],5))</f>
        <v>10</v>
      </c>
      <c r="K1108">
        <f>MROUND(US_Accidents_Dec20_updated[[#This Row],[Wind_Speed(mph)]],5)</f>
        <v>5</v>
      </c>
      <c r="L1108">
        <f>IF(US_Accidents_Dec20_updated[[#This Row],[Precipitation(in)]]&gt;0.1, 0.1, US_Accidents_Dec20_updated[[#This Row],[Precipitation(in)]])</f>
        <v>0</v>
      </c>
    </row>
    <row r="1109" spans="1:12" x14ac:dyDescent="0.25">
      <c r="A1109" t="str">
        <f>US_Accidents_Dec20_updated[[#This Row],[ID]]</f>
        <v>A-3836136</v>
      </c>
      <c r="B1109">
        <f>US_Accidents_Dec20_updated[[#This Row],[Start_Lat]]</f>
        <v>39.802930000000003</v>
      </c>
      <c r="C1109">
        <f>US_Accidents_Dec20_updated[[#This Row],[Start_Lng]]</f>
        <v>-104.93702</v>
      </c>
      <c r="D1109">
        <f>US_Accidents_Dec20_updated[[#This Row],[Severity]]-1</f>
        <v>2</v>
      </c>
      <c r="E1109">
        <f>HOUR(US_Accidents_Dec20_updated[[#This Row],[Start_Time]])</f>
        <v>22</v>
      </c>
      <c r="F1109">
        <f>DAY(US_Accidents_Dec20_updated[[#This Row],[Start_Time]])</f>
        <v>7</v>
      </c>
      <c r="G1109">
        <f>MONTH(US_Accidents_Dec20_updated[[#This Row],[Start_Time]])</f>
        <v>11</v>
      </c>
      <c r="H1109" t="str">
        <f>US_Accidents_Dec20_updated[[#This Row],[Description]]</f>
        <v>At US-85/CO-2/Vasquez Blvd/Exit 2 - Accident.</v>
      </c>
      <c r="I1109" t="s">
        <v>50</v>
      </c>
      <c r="J1109">
        <f>IF(US_Accidents_Dec20_updated[[#This Row],[Visibility(mi)]]&gt;30, 30, MROUND(US_Accidents_Dec20_updated[[#This Row],[Visibility(mi)]],5))</f>
        <v>10</v>
      </c>
      <c r="K1109">
        <f>MROUND(US_Accidents_Dec20_updated[[#This Row],[Wind_Speed(mph)]],5)</f>
        <v>5</v>
      </c>
      <c r="L1109">
        <f>IF(US_Accidents_Dec20_updated[[#This Row],[Precipitation(in)]]&gt;0.1, 0.1, US_Accidents_Dec20_updated[[#This Row],[Precipitation(in)]])</f>
        <v>0</v>
      </c>
    </row>
    <row r="1110" spans="1:12" x14ac:dyDescent="0.25">
      <c r="A1110" t="str">
        <f>US_Accidents_Dec20_updated[[#This Row],[ID]]</f>
        <v>A-3837545</v>
      </c>
      <c r="B1110">
        <f>US_Accidents_Dec20_updated[[#This Row],[Start_Lat]]</f>
        <v>39.775060000000003</v>
      </c>
      <c r="C1110">
        <f>US_Accidents_Dec20_updated[[#This Row],[Start_Lng]]</f>
        <v>-104.85718</v>
      </c>
      <c r="D1110">
        <f>US_Accidents_Dec20_updated[[#This Row],[Severity]]-1</f>
        <v>2</v>
      </c>
      <c r="E1110">
        <f>HOUR(US_Accidents_Dec20_updated[[#This Row],[Start_Time]])</f>
        <v>5</v>
      </c>
      <c r="F1110">
        <f>DAY(US_Accidents_Dec20_updated[[#This Row],[Start_Time]])</f>
        <v>8</v>
      </c>
      <c r="G1110">
        <f>MONTH(US_Accidents_Dec20_updated[[#This Row],[Start_Time]])</f>
        <v>11</v>
      </c>
      <c r="H1110" t="str">
        <f>US_Accidents_Dec20_updated[[#This Row],[Description]]</f>
        <v>At Havana Street/Exit 280 - Accident.</v>
      </c>
      <c r="I1110" t="s">
        <v>50</v>
      </c>
      <c r="J1110">
        <f>IF(US_Accidents_Dec20_updated[[#This Row],[Visibility(mi)]]&gt;30, 30, MROUND(US_Accidents_Dec20_updated[[#This Row],[Visibility(mi)]],5))</f>
        <v>10</v>
      </c>
      <c r="K1110">
        <f>MROUND(US_Accidents_Dec20_updated[[#This Row],[Wind_Speed(mph)]],5)</f>
        <v>10</v>
      </c>
      <c r="L1110">
        <f>IF(US_Accidents_Dec20_updated[[#This Row],[Precipitation(in)]]&gt;0.1, 0.1, US_Accidents_Dec20_updated[[#This Row],[Precipitation(in)]])</f>
        <v>0</v>
      </c>
    </row>
    <row r="1111" spans="1:12" x14ac:dyDescent="0.25">
      <c r="A1111" t="str">
        <f>US_Accidents_Dec20_updated[[#This Row],[ID]]</f>
        <v>A-3837546</v>
      </c>
      <c r="B1111">
        <f>US_Accidents_Dec20_updated[[#This Row],[Start_Lat]]</f>
        <v>39.773820000000001</v>
      </c>
      <c r="C1111">
        <f>US_Accidents_Dec20_updated[[#This Row],[Start_Lng]]</f>
        <v>-104.84260999999999</v>
      </c>
      <c r="D1111">
        <f>US_Accidents_Dec20_updated[[#This Row],[Severity]]-1</f>
        <v>2</v>
      </c>
      <c r="E1111">
        <f>HOUR(US_Accidents_Dec20_updated[[#This Row],[Start_Time]])</f>
        <v>5</v>
      </c>
      <c r="F1111">
        <f>DAY(US_Accidents_Dec20_updated[[#This Row],[Start_Time]])</f>
        <v>8</v>
      </c>
      <c r="G1111">
        <f>MONTH(US_Accidents_Dec20_updated[[#This Row],[Start_Time]])</f>
        <v>11</v>
      </c>
      <c r="H1111" t="str">
        <f>US_Accidents_Dec20_updated[[#This Row],[Description]]</f>
        <v>At Peoria St/Exit 281 - Accident. Lane blocked.</v>
      </c>
      <c r="I1111" t="s">
        <v>50</v>
      </c>
      <c r="J1111">
        <f>IF(US_Accidents_Dec20_updated[[#This Row],[Visibility(mi)]]&gt;30, 30, MROUND(US_Accidents_Dec20_updated[[#This Row],[Visibility(mi)]],5))</f>
        <v>10</v>
      </c>
      <c r="K1111">
        <f>MROUND(US_Accidents_Dec20_updated[[#This Row],[Wind_Speed(mph)]],5)</f>
        <v>10</v>
      </c>
      <c r="L1111">
        <f>IF(US_Accidents_Dec20_updated[[#This Row],[Precipitation(in)]]&gt;0.1, 0.1, US_Accidents_Dec20_updated[[#This Row],[Precipitation(in)]])</f>
        <v>0</v>
      </c>
    </row>
    <row r="1112" spans="1:12" x14ac:dyDescent="0.25">
      <c r="A1112" t="str">
        <f>US_Accidents_Dec20_updated[[#This Row],[ID]]</f>
        <v>A-3837547</v>
      </c>
      <c r="B1112">
        <f>US_Accidents_Dec20_updated[[#This Row],[Start_Lat]]</f>
        <v>39.72542</v>
      </c>
      <c r="C1112">
        <f>US_Accidents_Dec20_updated[[#This Row],[Start_Lng]]</f>
        <v>-105.02212</v>
      </c>
      <c r="D1112">
        <f>US_Accidents_Dec20_updated[[#This Row],[Severity]]-1</f>
        <v>2</v>
      </c>
      <c r="E1112">
        <f>HOUR(US_Accidents_Dec20_updated[[#This Row],[Start_Time]])</f>
        <v>7</v>
      </c>
      <c r="F1112">
        <f>DAY(US_Accidents_Dec20_updated[[#This Row],[Start_Time]])</f>
        <v>8</v>
      </c>
      <c r="G1112">
        <f>MONTH(US_Accidents_Dec20_updated[[#This Row],[Start_Time]])</f>
        <v>11</v>
      </c>
      <c r="H1112" t="str">
        <f>US_Accidents_Dec20_updated[[#This Row],[Description]]</f>
        <v>At CO-88/Federal Blvd - Accident.</v>
      </c>
      <c r="I1112" t="s">
        <v>50</v>
      </c>
      <c r="J1112">
        <f>IF(US_Accidents_Dec20_updated[[#This Row],[Visibility(mi)]]&gt;30, 30, MROUND(US_Accidents_Dec20_updated[[#This Row],[Visibility(mi)]],5))</f>
        <v>10</v>
      </c>
      <c r="K1112">
        <f>MROUND(US_Accidents_Dec20_updated[[#This Row],[Wind_Speed(mph)]],5)</f>
        <v>5</v>
      </c>
      <c r="L1112">
        <f>IF(US_Accidents_Dec20_updated[[#This Row],[Precipitation(in)]]&gt;0.1, 0.1, US_Accidents_Dec20_updated[[#This Row],[Precipitation(in)]])</f>
        <v>0</v>
      </c>
    </row>
    <row r="1113" spans="1:12" x14ac:dyDescent="0.25">
      <c r="A1113" t="str">
        <f>US_Accidents_Dec20_updated[[#This Row],[ID]]</f>
        <v>A-3837551</v>
      </c>
      <c r="B1113">
        <f>US_Accidents_Dec20_updated[[#This Row],[Start_Lat]]</f>
        <v>40.254190000000001</v>
      </c>
      <c r="C1113">
        <f>US_Accidents_Dec20_updated[[#This Row],[Start_Lng]]</f>
        <v>-103.88059</v>
      </c>
      <c r="D1113">
        <f>US_Accidents_Dec20_updated[[#This Row],[Severity]]-1</f>
        <v>3</v>
      </c>
      <c r="E1113">
        <f>HOUR(US_Accidents_Dec20_updated[[#This Row],[Start_Time]])</f>
        <v>8</v>
      </c>
      <c r="F1113">
        <f>DAY(US_Accidents_Dec20_updated[[#This Row],[Start_Time]])</f>
        <v>8</v>
      </c>
      <c r="G1113">
        <f>MONTH(US_Accidents_Dec20_updated[[#This Row],[Start_Time]])</f>
        <v>11</v>
      </c>
      <c r="H1113" t="str">
        <f>US_Accidents_Dec20_updated[[#This Row],[Description]]</f>
        <v>Closed between US-34/I-76-BL/Exit 75 and CO-144/Exit 79 - Road closed due to accident.</v>
      </c>
      <c r="I1113" t="s">
        <v>50</v>
      </c>
      <c r="J1113">
        <f>IF(US_Accidents_Dec20_updated[[#This Row],[Visibility(mi)]]&gt;30, 30, MROUND(US_Accidents_Dec20_updated[[#This Row],[Visibility(mi)]],5))</f>
        <v>5</v>
      </c>
      <c r="K1113">
        <f>MROUND(US_Accidents_Dec20_updated[[#This Row],[Wind_Speed(mph)]],5)</f>
        <v>10</v>
      </c>
      <c r="L1113">
        <f>IF(US_Accidents_Dec20_updated[[#This Row],[Precipitation(in)]]&gt;0.1, 0.1, US_Accidents_Dec20_updated[[#This Row],[Precipitation(in)]])</f>
        <v>0</v>
      </c>
    </row>
    <row r="1114" spans="1:12" x14ac:dyDescent="0.25">
      <c r="A1114" t="str">
        <f>US_Accidents_Dec20_updated[[#This Row],[ID]]</f>
        <v>A-3837553</v>
      </c>
      <c r="B1114">
        <f>US_Accidents_Dec20_updated[[#This Row],[Start_Lat]]</f>
        <v>40.24615</v>
      </c>
      <c r="C1114">
        <f>US_Accidents_Dec20_updated[[#This Row],[Start_Lng]]</f>
        <v>-103.89415</v>
      </c>
      <c r="D1114">
        <f>US_Accidents_Dec20_updated[[#This Row],[Severity]]-1</f>
        <v>3</v>
      </c>
      <c r="E1114">
        <f>HOUR(US_Accidents_Dec20_updated[[#This Row],[Start_Time]])</f>
        <v>7</v>
      </c>
      <c r="F1114">
        <f>DAY(US_Accidents_Dec20_updated[[#This Row],[Start_Time]])</f>
        <v>8</v>
      </c>
      <c r="G1114">
        <f>MONTH(US_Accidents_Dec20_updated[[#This Row],[Start_Time]])</f>
        <v>11</v>
      </c>
      <c r="H1114" t="str">
        <f>US_Accidents_Dec20_updated[[#This Row],[Description]]</f>
        <v>Closed at US-34/I-76-BL/Exit 75 - Road closed due to accident.</v>
      </c>
      <c r="I1114" t="s">
        <v>50</v>
      </c>
      <c r="J1114">
        <f>IF(US_Accidents_Dec20_updated[[#This Row],[Visibility(mi)]]&gt;30, 30, MROUND(US_Accidents_Dec20_updated[[#This Row],[Visibility(mi)]],5))</f>
        <v>5</v>
      </c>
      <c r="K1114">
        <f>MROUND(US_Accidents_Dec20_updated[[#This Row],[Wind_Speed(mph)]],5)</f>
        <v>10</v>
      </c>
      <c r="L1114">
        <f>IF(US_Accidents_Dec20_updated[[#This Row],[Precipitation(in)]]&gt;0.1, 0.1, US_Accidents_Dec20_updated[[#This Row],[Precipitation(in)]])</f>
        <v>0</v>
      </c>
    </row>
    <row r="1115" spans="1:12" x14ac:dyDescent="0.25">
      <c r="A1115" t="str">
        <f>US_Accidents_Dec20_updated[[#This Row],[ID]]</f>
        <v>A-3837556</v>
      </c>
      <c r="B1115">
        <f>US_Accidents_Dec20_updated[[#This Row],[Start_Lat]]</f>
        <v>39.71172</v>
      </c>
      <c r="C1115">
        <f>US_Accidents_Dec20_updated[[#This Row],[Start_Lng]]</f>
        <v>-104.82666999999999</v>
      </c>
      <c r="D1115">
        <f>US_Accidents_Dec20_updated[[#This Row],[Severity]]-1</f>
        <v>2</v>
      </c>
      <c r="E1115">
        <f>HOUR(US_Accidents_Dec20_updated[[#This Row],[Start_Time]])</f>
        <v>8</v>
      </c>
      <c r="F1115">
        <f>DAY(US_Accidents_Dec20_updated[[#This Row],[Start_Time]])</f>
        <v>8</v>
      </c>
      <c r="G1115">
        <f>MONTH(US_Accidents_Dec20_updated[[#This Row],[Start_Time]])</f>
        <v>11</v>
      </c>
      <c r="H1115" t="str">
        <f>US_Accidents_Dec20_updated[[#This Row],[Description]]</f>
        <v>At E Alameda Ave/Exit 8 - Accident.</v>
      </c>
      <c r="I1115" t="s">
        <v>50</v>
      </c>
      <c r="J1115">
        <f>IF(US_Accidents_Dec20_updated[[#This Row],[Visibility(mi)]]&gt;30, 30, MROUND(US_Accidents_Dec20_updated[[#This Row],[Visibility(mi)]],5))</f>
        <v>10</v>
      </c>
      <c r="K1115">
        <f>MROUND(US_Accidents_Dec20_updated[[#This Row],[Wind_Speed(mph)]],5)</f>
        <v>10</v>
      </c>
      <c r="L1115">
        <f>IF(US_Accidents_Dec20_updated[[#This Row],[Precipitation(in)]]&gt;0.1, 0.1, US_Accidents_Dec20_updated[[#This Row],[Precipitation(in)]])</f>
        <v>0</v>
      </c>
    </row>
    <row r="1116" spans="1:12" x14ac:dyDescent="0.25">
      <c r="A1116" t="str">
        <f>US_Accidents_Dec20_updated[[#This Row],[ID]]</f>
        <v>A-3837560</v>
      </c>
      <c r="B1116">
        <f>US_Accidents_Dec20_updated[[#This Row],[Start_Lat]]</f>
        <v>39.248390000000001</v>
      </c>
      <c r="C1116">
        <f>US_Accidents_Dec20_updated[[#This Row],[Start_Lng]]</f>
        <v>-104.88383</v>
      </c>
      <c r="D1116">
        <f>US_Accidents_Dec20_updated[[#This Row],[Severity]]-1</f>
        <v>3</v>
      </c>
      <c r="E1116">
        <f>HOUR(US_Accidents_Dec20_updated[[#This Row],[Start_Time]])</f>
        <v>9</v>
      </c>
      <c r="F1116">
        <f>DAY(US_Accidents_Dec20_updated[[#This Row],[Start_Time]])</f>
        <v>8</v>
      </c>
      <c r="G1116">
        <f>MONTH(US_Accidents_Dec20_updated[[#This Row],[Start_Time]])</f>
        <v>11</v>
      </c>
      <c r="H1116" t="str">
        <f>US_Accidents_Dec20_updated[[#This Row],[Description]]</f>
        <v>Closed at Upper Lake Gulch Rd/Exit 172 - Road closed due to accident.</v>
      </c>
      <c r="I1116" t="s">
        <v>50</v>
      </c>
      <c r="J1116">
        <f>IF(US_Accidents_Dec20_updated[[#This Row],[Visibility(mi)]]&gt;30, 30, MROUND(US_Accidents_Dec20_updated[[#This Row],[Visibility(mi)]],5))</f>
        <v>10</v>
      </c>
      <c r="K1116">
        <f>MROUND(US_Accidents_Dec20_updated[[#This Row],[Wind_Speed(mph)]],5)</f>
        <v>5</v>
      </c>
      <c r="L1116">
        <f>IF(US_Accidents_Dec20_updated[[#This Row],[Precipitation(in)]]&gt;0.1, 0.1, US_Accidents_Dec20_updated[[#This Row],[Precipitation(in)]])</f>
        <v>0</v>
      </c>
    </row>
    <row r="1117" spans="1:12" x14ac:dyDescent="0.25">
      <c r="A1117" t="str">
        <f>US_Accidents_Dec20_updated[[#This Row],[ID]]</f>
        <v>A-3837562</v>
      </c>
      <c r="B1117">
        <f>US_Accidents_Dec20_updated[[#This Row],[Start_Lat]]</f>
        <v>39.779940000000003</v>
      </c>
      <c r="C1117">
        <f>US_Accidents_Dec20_updated[[#This Row],[Start_Lng]]</f>
        <v>-104.97248</v>
      </c>
      <c r="D1117">
        <f>US_Accidents_Dec20_updated[[#This Row],[Severity]]-1</f>
        <v>2</v>
      </c>
      <c r="E1117">
        <f>HOUR(US_Accidents_Dec20_updated[[#This Row],[Start_Time]])</f>
        <v>11</v>
      </c>
      <c r="F1117">
        <f>DAY(US_Accidents_Dec20_updated[[#This Row],[Start_Time]])</f>
        <v>8</v>
      </c>
      <c r="G1117">
        <f>MONTH(US_Accidents_Dec20_updated[[#This Row],[Start_Time]])</f>
        <v>11</v>
      </c>
      <c r="H1117" t="str">
        <f>US_Accidents_Dec20_updated[[#This Row],[Description]]</f>
        <v>At Washington St/Exit 275A - Accident.</v>
      </c>
      <c r="I1117" t="s">
        <v>50</v>
      </c>
      <c r="J1117">
        <f>IF(US_Accidents_Dec20_updated[[#This Row],[Visibility(mi)]]&gt;30, 30, MROUND(US_Accidents_Dec20_updated[[#This Row],[Visibility(mi)]],5))</f>
        <v>10</v>
      </c>
      <c r="K1117">
        <f>MROUND(US_Accidents_Dec20_updated[[#This Row],[Wind_Speed(mph)]],5)</f>
        <v>25</v>
      </c>
      <c r="L1117">
        <f>IF(US_Accidents_Dec20_updated[[#This Row],[Precipitation(in)]]&gt;0.1, 0.1, US_Accidents_Dec20_updated[[#This Row],[Precipitation(in)]])</f>
        <v>0</v>
      </c>
    </row>
    <row r="1118" spans="1:12" x14ac:dyDescent="0.25">
      <c r="A1118" t="str">
        <f>US_Accidents_Dec20_updated[[#This Row],[ID]]</f>
        <v>A-3837563</v>
      </c>
      <c r="B1118">
        <f>US_Accidents_Dec20_updated[[#This Row],[Start_Lat]]</f>
        <v>39.684260000000002</v>
      </c>
      <c r="C1118">
        <f>US_Accidents_Dec20_updated[[#This Row],[Start_Lng]]</f>
        <v>-104.82898</v>
      </c>
      <c r="D1118">
        <f>US_Accidents_Dec20_updated[[#This Row],[Severity]]-1</f>
        <v>2</v>
      </c>
      <c r="E1118">
        <f>HOUR(US_Accidents_Dec20_updated[[#This Row],[Start_Time]])</f>
        <v>12</v>
      </c>
      <c r="F1118">
        <f>DAY(US_Accidents_Dec20_updated[[#This Row],[Start_Time]])</f>
        <v>8</v>
      </c>
      <c r="G1118">
        <f>MONTH(US_Accidents_Dec20_updated[[#This Row],[Start_Time]])</f>
        <v>11</v>
      </c>
      <c r="H1118" t="str">
        <f>US_Accidents_Dec20_updated[[#This Row],[Description]]</f>
        <v>At Iliff Ave/Exit 5 - Accident.</v>
      </c>
      <c r="I1118" t="s">
        <v>50</v>
      </c>
      <c r="J1118">
        <f>IF(US_Accidents_Dec20_updated[[#This Row],[Visibility(mi)]]&gt;30, 30, MROUND(US_Accidents_Dec20_updated[[#This Row],[Visibility(mi)]],5))</f>
        <v>10</v>
      </c>
      <c r="K1118">
        <f>MROUND(US_Accidents_Dec20_updated[[#This Row],[Wind_Speed(mph)]],5)</f>
        <v>10</v>
      </c>
      <c r="L1118">
        <f>IF(US_Accidents_Dec20_updated[[#This Row],[Precipitation(in)]]&gt;0.1, 0.1, US_Accidents_Dec20_updated[[#This Row],[Precipitation(in)]])</f>
        <v>0</v>
      </c>
    </row>
    <row r="1119" spans="1:12" x14ac:dyDescent="0.25">
      <c r="A1119" t="str">
        <f>US_Accidents_Dec20_updated[[#This Row],[ID]]</f>
        <v>A-3837565</v>
      </c>
      <c r="B1119">
        <f>US_Accidents_Dec20_updated[[#This Row],[Start_Lat]]</f>
        <v>39.629800000000003</v>
      </c>
      <c r="C1119">
        <f>US_Accidents_Dec20_updated[[#This Row],[Start_Lng]]</f>
        <v>-104.90516</v>
      </c>
      <c r="D1119">
        <f>US_Accidents_Dec20_updated[[#This Row],[Severity]]-1</f>
        <v>2</v>
      </c>
      <c r="E1119">
        <f>HOUR(US_Accidents_Dec20_updated[[#This Row],[Start_Time]])</f>
        <v>12</v>
      </c>
      <c r="F1119">
        <f>DAY(US_Accidents_Dec20_updated[[#This Row],[Start_Time]])</f>
        <v>8</v>
      </c>
      <c r="G1119">
        <f>MONTH(US_Accidents_Dec20_updated[[#This Row],[Start_Time]])</f>
        <v>11</v>
      </c>
      <c r="H1119" t="str">
        <f>US_Accidents_Dec20_updated[[#This Row],[Description]]</f>
        <v>At I-225 - Accident.</v>
      </c>
      <c r="I1119" t="s">
        <v>50</v>
      </c>
      <c r="J1119">
        <f>IF(US_Accidents_Dec20_updated[[#This Row],[Visibility(mi)]]&gt;30, 30, MROUND(US_Accidents_Dec20_updated[[#This Row],[Visibility(mi)]],5))</f>
        <v>10</v>
      </c>
      <c r="K1119">
        <f>MROUND(US_Accidents_Dec20_updated[[#This Row],[Wind_Speed(mph)]],5)</f>
        <v>10</v>
      </c>
      <c r="L1119">
        <f>IF(US_Accidents_Dec20_updated[[#This Row],[Precipitation(in)]]&gt;0.1, 0.1, US_Accidents_Dec20_updated[[#This Row],[Precipitation(in)]])</f>
        <v>0</v>
      </c>
    </row>
    <row r="1120" spans="1:12" x14ac:dyDescent="0.25">
      <c r="A1120" t="str">
        <f>US_Accidents_Dec20_updated[[#This Row],[ID]]</f>
        <v>A-3837569</v>
      </c>
      <c r="B1120">
        <f>US_Accidents_Dec20_updated[[#This Row],[Start_Lat]]</f>
        <v>40.575870000000002</v>
      </c>
      <c r="C1120">
        <f>US_Accidents_Dec20_updated[[#This Row],[Start_Lng]]</f>
        <v>-105.00118000000001</v>
      </c>
      <c r="D1120">
        <f>US_Accidents_Dec20_updated[[#This Row],[Severity]]-1</f>
        <v>2</v>
      </c>
      <c r="E1120">
        <f>HOUR(US_Accidents_Dec20_updated[[#This Row],[Start_Time]])</f>
        <v>13</v>
      </c>
      <c r="F1120">
        <f>DAY(US_Accidents_Dec20_updated[[#This Row],[Start_Time]])</f>
        <v>8</v>
      </c>
      <c r="G1120">
        <f>MONTH(US_Accidents_Dec20_updated[[#This Row],[Start_Time]])</f>
        <v>11</v>
      </c>
      <c r="H1120" t="str">
        <f>US_Accidents_Dec20_updated[[#This Row],[Description]]</f>
        <v>At CO-14/Mulberry St/Exit 269 - Accident.</v>
      </c>
      <c r="I1120" t="s">
        <v>50</v>
      </c>
      <c r="J1120">
        <f>IF(US_Accidents_Dec20_updated[[#This Row],[Visibility(mi)]]&gt;30, 30, MROUND(US_Accidents_Dec20_updated[[#This Row],[Visibility(mi)]],5))</f>
        <v>10</v>
      </c>
      <c r="K1120">
        <f>MROUND(US_Accidents_Dec20_updated[[#This Row],[Wind_Speed(mph)]],5)</f>
        <v>5</v>
      </c>
      <c r="L1120">
        <f>IF(US_Accidents_Dec20_updated[[#This Row],[Precipitation(in)]]&gt;0.1, 0.1, US_Accidents_Dec20_updated[[#This Row],[Precipitation(in)]])</f>
        <v>0</v>
      </c>
    </row>
    <row r="1121" spans="1:12" x14ac:dyDescent="0.25">
      <c r="A1121" t="str">
        <f>US_Accidents_Dec20_updated[[#This Row],[ID]]</f>
        <v>A-3837578</v>
      </c>
      <c r="B1121">
        <f>US_Accidents_Dec20_updated[[#This Row],[Start_Lat]]</f>
        <v>40.374760000000002</v>
      </c>
      <c r="C1121">
        <f>US_Accidents_Dec20_updated[[#This Row],[Start_Lng]]</f>
        <v>-104.99155</v>
      </c>
      <c r="D1121">
        <f>US_Accidents_Dec20_updated[[#This Row],[Severity]]-1</f>
        <v>2</v>
      </c>
      <c r="E1121">
        <f>HOUR(US_Accidents_Dec20_updated[[#This Row],[Start_Time]])</f>
        <v>14</v>
      </c>
      <c r="F1121">
        <f>DAY(US_Accidents_Dec20_updated[[#This Row],[Start_Time]])</f>
        <v>8</v>
      </c>
      <c r="G1121">
        <f>MONTH(US_Accidents_Dec20_updated[[#This Row],[Start_Time]])</f>
        <v>11</v>
      </c>
      <c r="H1121" t="str">
        <f>US_Accidents_Dec20_updated[[#This Row],[Description]]</f>
        <v>At CO-402/Exit 255 - Accident.</v>
      </c>
      <c r="I1121" t="s">
        <v>50</v>
      </c>
      <c r="J1121">
        <f>IF(US_Accidents_Dec20_updated[[#This Row],[Visibility(mi)]]&gt;30, 30, MROUND(US_Accidents_Dec20_updated[[#This Row],[Visibility(mi)]],5))</f>
        <v>10</v>
      </c>
      <c r="K1121">
        <f>MROUND(US_Accidents_Dec20_updated[[#This Row],[Wind_Speed(mph)]],5)</f>
        <v>10</v>
      </c>
      <c r="L1121">
        <f>IF(US_Accidents_Dec20_updated[[#This Row],[Precipitation(in)]]&gt;0.1, 0.1, US_Accidents_Dec20_updated[[#This Row],[Precipitation(in)]])</f>
        <v>0</v>
      </c>
    </row>
    <row r="1122" spans="1:12" x14ac:dyDescent="0.25">
      <c r="A1122" t="str">
        <f>US_Accidents_Dec20_updated[[#This Row],[ID]]</f>
        <v>A-3837579</v>
      </c>
      <c r="B1122">
        <f>US_Accidents_Dec20_updated[[#This Row],[Start_Lat]]</f>
        <v>40.374670000000002</v>
      </c>
      <c r="C1122">
        <f>US_Accidents_Dec20_updated[[#This Row],[Start_Lng]]</f>
        <v>-104.99182999999999</v>
      </c>
      <c r="D1122">
        <f>US_Accidents_Dec20_updated[[#This Row],[Severity]]-1</f>
        <v>2</v>
      </c>
      <c r="E1122">
        <f>HOUR(US_Accidents_Dec20_updated[[#This Row],[Start_Time]])</f>
        <v>14</v>
      </c>
      <c r="F1122">
        <f>DAY(US_Accidents_Dec20_updated[[#This Row],[Start_Time]])</f>
        <v>8</v>
      </c>
      <c r="G1122">
        <f>MONTH(US_Accidents_Dec20_updated[[#This Row],[Start_Time]])</f>
        <v>11</v>
      </c>
      <c r="H1122" t="str">
        <f>US_Accidents_Dec20_updated[[#This Row],[Description]]</f>
        <v>At CR-16/Exit 254 - Accident.</v>
      </c>
      <c r="I1122" t="s">
        <v>50</v>
      </c>
      <c r="J1122">
        <f>IF(US_Accidents_Dec20_updated[[#This Row],[Visibility(mi)]]&gt;30, 30, MROUND(US_Accidents_Dec20_updated[[#This Row],[Visibility(mi)]],5))</f>
        <v>10</v>
      </c>
      <c r="K1122">
        <f>MROUND(US_Accidents_Dec20_updated[[#This Row],[Wind_Speed(mph)]],5)</f>
        <v>10</v>
      </c>
      <c r="L1122">
        <f>IF(US_Accidents_Dec20_updated[[#This Row],[Precipitation(in)]]&gt;0.1, 0.1, US_Accidents_Dec20_updated[[#This Row],[Precipitation(in)]])</f>
        <v>0</v>
      </c>
    </row>
    <row r="1123" spans="1:12" x14ac:dyDescent="0.25">
      <c r="A1123" t="str">
        <f>US_Accidents_Dec20_updated[[#This Row],[ID]]</f>
        <v>A-3837582</v>
      </c>
      <c r="B1123">
        <f>US_Accidents_Dec20_updated[[#This Row],[Start_Lat]]</f>
        <v>40.375340000000001</v>
      </c>
      <c r="C1123">
        <f>US_Accidents_Dec20_updated[[#This Row],[Start_Lng]]</f>
        <v>-104.99189</v>
      </c>
      <c r="D1123">
        <f>US_Accidents_Dec20_updated[[#This Row],[Severity]]-1</f>
        <v>2</v>
      </c>
      <c r="E1123">
        <f>HOUR(US_Accidents_Dec20_updated[[#This Row],[Start_Time]])</f>
        <v>15</v>
      </c>
      <c r="F1123">
        <f>DAY(US_Accidents_Dec20_updated[[#This Row],[Start_Time]])</f>
        <v>8</v>
      </c>
      <c r="G1123">
        <f>MONTH(US_Accidents_Dec20_updated[[#This Row],[Start_Time]])</f>
        <v>11</v>
      </c>
      <c r="H1123" t="str">
        <f>US_Accidents_Dec20_updated[[#This Row],[Description]]</f>
        <v>At CO-402/Exit 255 - Accident. Left lane blocked.</v>
      </c>
      <c r="I1123" t="s">
        <v>50</v>
      </c>
      <c r="J1123">
        <f>IF(US_Accidents_Dec20_updated[[#This Row],[Visibility(mi)]]&gt;30, 30, MROUND(US_Accidents_Dec20_updated[[#This Row],[Visibility(mi)]],5))</f>
        <v>10</v>
      </c>
      <c r="K1123">
        <f>MROUND(US_Accidents_Dec20_updated[[#This Row],[Wind_Speed(mph)]],5)</f>
        <v>10</v>
      </c>
      <c r="L1123">
        <f>IF(US_Accidents_Dec20_updated[[#This Row],[Precipitation(in)]]&gt;0.1, 0.1, US_Accidents_Dec20_updated[[#This Row],[Precipitation(in)]])</f>
        <v>0</v>
      </c>
    </row>
    <row r="1124" spans="1:12" x14ac:dyDescent="0.25">
      <c r="A1124" t="str">
        <f>US_Accidents_Dec20_updated[[#This Row],[ID]]</f>
        <v>A-3837583</v>
      </c>
      <c r="B1124">
        <f>US_Accidents_Dec20_updated[[#This Row],[Start_Lat]]</f>
        <v>40.381270000000001</v>
      </c>
      <c r="C1124">
        <f>US_Accidents_Dec20_updated[[#This Row],[Start_Lng]]</f>
        <v>-104.9936</v>
      </c>
      <c r="D1124">
        <f>US_Accidents_Dec20_updated[[#This Row],[Severity]]-1</f>
        <v>2</v>
      </c>
      <c r="E1124">
        <f>HOUR(US_Accidents_Dec20_updated[[#This Row],[Start_Time]])</f>
        <v>15</v>
      </c>
      <c r="F1124">
        <f>DAY(US_Accidents_Dec20_updated[[#This Row],[Start_Time]])</f>
        <v>8</v>
      </c>
      <c r="G1124">
        <f>MONTH(US_Accidents_Dec20_updated[[#This Row],[Start_Time]])</f>
        <v>11</v>
      </c>
      <c r="H1124" t="str">
        <f>US_Accidents_Dec20_updated[[#This Row],[Description]]</f>
        <v>At CO-402/Exit 255 - Accident. Left lane blocked.</v>
      </c>
      <c r="I1124" t="s">
        <v>50</v>
      </c>
      <c r="J1124">
        <f>IF(US_Accidents_Dec20_updated[[#This Row],[Visibility(mi)]]&gt;30, 30, MROUND(US_Accidents_Dec20_updated[[#This Row],[Visibility(mi)]],5))</f>
        <v>10</v>
      </c>
      <c r="K1124">
        <f>MROUND(US_Accidents_Dec20_updated[[#This Row],[Wind_Speed(mph)]],5)</f>
        <v>10</v>
      </c>
      <c r="L1124">
        <f>IF(US_Accidents_Dec20_updated[[#This Row],[Precipitation(in)]]&gt;0.1, 0.1, US_Accidents_Dec20_updated[[#This Row],[Precipitation(in)]])</f>
        <v>0</v>
      </c>
    </row>
    <row r="1125" spans="1:12" x14ac:dyDescent="0.25">
      <c r="A1125" t="str">
        <f>US_Accidents_Dec20_updated[[#This Row],[ID]]</f>
        <v>A-3837584</v>
      </c>
      <c r="B1125">
        <f>US_Accidents_Dec20_updated[[#This Row],[Start_Lat]]</f>
        <v>40.375340000000001</v>
      </c>
      <c r="C1125">
        <f>US_Accidents_Dec20_updated[[#This Row],[Start_Lng]]</f>
        <v>-104.99189</v>
      </c>
      <c r="D1125">
        <f>US_Accidents_Dec20_updated[[#This Row],[Severity]]-1</f>
        <v>2</v>
      </c>
      <c r="E1125">
        <f>HOUR(US_Accidents_Dec20_updated[[#This Row],[Start_Time]])</f>
        <v>15</v>
      </c>
      <c r="F1125">
        <f>DAY(US_Accidents_Dec20_updated[[#This Row],[Start_Time]])</f>
        <v>8</v>
      </c>
      <c r="G1125">
        <f>MONTH(US_Accidents_Dec20_updated[[#This Row],[Start_Time]])</f>
        <v>11</v>
      </c>
      <c r="H1125" t="str">
        <f>US_Accidents_Dec20_updated[[#This Row],[Description]]</f>
        <v>At CO-402/Exit 255 - Accident. Left lane blocked.</v>
      </c>
      <c r="I1125" t="s">
        <v>50</v>
      </c>
      <c r="J1125">
        <f>IF(US_Accidents_Dec20_updated[[#This Row],[Visibility(mi)]]&gt;30, 30, MROUND(US_Accidents_Dec20_updated[[#This Row],[Visibility(mi)]],5))</f>
        <v>10</v>
      </c>
      <c r="K1125">
        <f>MROUND(US_Accidents_Dec20_updated[[#This Row],[Wind_Speed(mph)]],5)</f>
        <v>5</v>
      </c>
      <c r="L1125">
        <f>IF(US_Accidents_Dec20_updated[[#This Row],[Precipitation(in)]]&gt;0.1, 0.1, US_Accidents_Dec20_updated[[#This Row],[Precipitation(in)]])</f>
        <v>0</v>
      </c>
    </row>
    <row r="1126" spans="1:12" x14ac:dyDescent="0.25">
      <c r="A1126" t="str">
        <f>US_Accidents_Dec20_updated[[#This Row],[ID]]</f>
        <v>A-3837585</v>
      </c>
      <c r="B1126">
        <f>US_Accidents_Dec20_updated[[#This Row],[Start_Lat]]</f>
        <v>40.381270000000001</v>
      </c>
      <c r="C1126">
        <f>US_Accidents_Dec20_updated[[#This Row],[Start_Lng]]</f>
        <v>-104.9936</v>
      </c>
      <c r="D1126">
        <f>US_Accidents_Dec20_updated[[#This Row],[Severity]]-1</f>
        <v>2</v>
      </c>
      <c r="E1126">
        <f>HOUR(US_Accidents_Dec20_updated[[#This Row],[Start_Time]])</f>
        <v>15</v>
      </c>
      <c r="F1126">
        <f>DAY(US_Accidents_Dec20_updated[[#This Row],[Start_Time]])</f>
        <v>8</v>
      </c>
      <c r="G1126">
        <f>MONTH(US_Accidents_Dec20_updated[[#This Row],[Start_Time]])</f>
        <v>11</v>
      </c>
      <c r="H1126" t="str">
        <f>US_Accidents_Dec20_updated[[#This Row],[Description]]</f>
        <v>At CO-402/Exit 255 - Accident. Left lane blocked.</v>
      </c>
      <c r="I1126" t="s">
        <v>50</v>
      </c>
      <c r="J1126">
        <f>IF(US_Accidents_Dec20_updated[[#This Row],[Visibility(mi)]]&gt;30, 30, MROUND(US_Accidents_Dec20_updated[[#This Row],[Visibility(mi)]],5))</f>
        <v>10</v>
      </c>
      <c r="K1126">
        <f>MROUND(US_Accidents_Dec20_updated[[#This Row],[Wind_Speed(mph)]],5)</f>
        <v>5</v>
      </c>
      <c r="L1126">
        <f>IF(US_Accidents_Dec20_updated[[#This Row],[Precipitation(in)]]&gt;0.1, 0.1, US_Accidents_Dec20_updated[[#This Row],[Precipitation(in)]])</f>
        <v>0</v>
      </c>
    </row>
    <row r="1127" spans="1:12" x14ac:dyDescent="0.25">
      <c r="A1127" t="str">
        <f>US_Accidents_Dec20_updated[[#This Row],[ID]]</f>
        <v>A-3837588</v>
      </c>
      <c r="B1127">
        <f>US_Accidents_Dec20_updated[[#This Row],[Start_Lat]]</f>
        <v>40.303060000000002</v>
      </c>
      <c r="C1127">
        <f>US_Accidents_Dec20_updated[[#This Row],[Start_Lng]]</f>
        <v>-104.98047</v>
      </c>
      <c r="D1127">
        <f>US_Accidents_Dec20_updated[[#This Row],[Severity]]-1</f>
        <v>2</v>
      </c>
      <c r="E1127">
        <f>HOUR(US_Accidents_Dec20_updated[[#This Row],[Start_Time]])</f>
        <v>15</v>
      </c>
      <c r="F1127">
        <f>DAY(US_Accidents_Dec20_updated[[#This Row],[Start_Time]])</f>
        <v>8</v>
      </c>
      <c r="G1127">
        <f>MONTH(US_Accidents_Dec20_updated[[#This Row],[Start_Time]])</f>
        <v>11</v>
      </c>
      <c r="H1127" t="str">
        <f>US_Accidents_Dec20_updated[[#This Row],[Description]]</f>
        <v>At CO-56/Exit 250 - Accident.</v>
      </c>
      <c r="I1127" t="s">
        <v>50</v>
      </c>
      <c r="J1127">
        <f>IF(US_Accidents_Dec20_updated[[#This Row],[Visibility(mi)]]&gt;30, 30, MROUND(US_Accidents_Dec20_updated[[#This Row],[Visibility(mi)]],5))</f>
        <v>10</v>
      </c>
      <c r="K1127">
        <f>MROUND(US_Accidents_Dec20_updated[[#This Row],[Wind_Speed(mph)]],5)</f>
        <v>5</v>
      </c>
      <c r="L1127">
        <f>IF(US_Accidents_Dec20_updated[[#This Row],[Precipitation(in)]]&gt;0.1, 0.1, US_Accidents_Dec20_updated[[#This Row],[Precipitation(in)]])</f>
        <v>0</v>
      </c>
    </row>
    <row r="1128" spans="1:12" x14ac:dyDescent="0.25">
      <c r="A1128" t="str">
        <f>US_Accidents_Dec20_updated[[#This Row],[ID]]</f>
        <v>A-3837593</v>
      </c>
      <c r="B1128">
        <f>US_Accidents_Dec20_updated[[#This Row],[Start_Lat]]</f>
        <v>39.408729999999998</v>
      </c>
      <c r="C1128">
        <f>US_Accidents_Dec20_updated[[#This Row],[Start_Lng]]</f>
        <v>-105.75605</v>
      </c>
      <c r="D1128">
        <f>US_Accidents_Dec20_updated[[#This Row],[Severity]]-1</f>
        <v>2</v>
      </c>
      <c r="E1128">
        <f>HOUR(US_Accidents_Dec20_updated[[#This Row],[Start_Time]])</f>
        <v>17</v>
      </c>
      <c r="F1128">
        <f>DAY(US_Accidents_Dec20_updated[[#This Row],[Start_Time]])</f>
        <v>8</v>
      </c>
      <c r="G1128">
        <f>MONTH(US_Accidents_Dec20_updated[[#This Row],[Start_Time]])</f>
        <v>11</v>
      </c>
      <c r="H1128" t="str">
        <f>US_Accidents_Dec20_updated[[#This Row],[Description]]</f>
        <v>At CR-872 - Accident.</v>
      </c>
      <c r="I1128" t="s">
        <v>50</v>
      </c>
      <c r="J1128">
        <f>IF(US_Accidents_Dec20_updated[[#This Row],[Visibility(mi)]]&gt;30, 30, MROUND(US_Accidents_Dec20_updated[[#This Row],[Visibility(mi)]],5))</f>
        <v>10</v>
      </c>
      <c r="K1128">
        <f>MROUND(US_Accidents_Dec20_updated[[#This Row],[Wind_Speed(mph)]],5)</f>
        <v>5</v>
      </c>
      <c r="L1128">
        <f>IF(US_Accidents_Dec20_updated[[#This Row],[Precipitation(in)]]&gt;0.1, 0.1, US_Accidents_Dec20_updated[[#This Row],[Precipitation(in)]])</f>
        <v>0</v>
      </c>
    </row>
    <row r="1129" spans="1:12" x14ac:dyDescent="0.25">
      <c r="A1129" t="str">
        <f>US_Accidents_Dec20_updated[[#This Row],[ID]]</f>
        <v>A-3837597</v>
      </c>
      <c r="B1129">
        <f>US_Accidents_Dec20_updated[[#This Row],[Start_Lat]]</f>
        <v>39.933520000000001</v>
      </c>
      <c r="C1129">
        <f>US_Accidents_Dec20_updated[[#This Row],[Start_Lng]]</f>
        <v>-105.12464</v>
      </c>
      <c r="D1129">
        <f>US_Accidents_Dec20_updated[[#This Row],[Severity]]-1</f>
        <v>1</v>
      </c>
      <c r="E1129">
        <f>HOUR(US_Accidents_Dec20_updated[[#This Row],[Start_Time]])</f>
        <v>17</v>
      </c>
      <c r="F1129">
        <f>DAY(US_Accidents_Dec20_updated[[#This Row],[Start_Time]])</f>
        <v>8</v>
      </c>
      <c r="G1129">
        <f>MONTH(US_Accidents_Dec20_updated[[#This Row],[Start_Time]])</f>
        <v>11</v>
      </c>
      <c r="H1129" t="str">
        <f>US_Accidents_Dec20_updated[[#This Row],[Description]]</f>
        <v>At 96th St/Storagetek Dr - Accident.</v>
      </c>
      <c r="I1129" t="s">
        <v>50</v>
      </c>
      <c r="J1129">
        <f>IF(US_Accidents_Dec20_updated[[#This Row],[Visibility(mi)]]&gt;30, 30, MROUND(US_Accidents_Dec20_updated[[#This Row],[Visibility(mi)]],5))</f>
        <v>10</v>
      </c>
      <c r="K1129">
        <f>MROUND(US_Accidents_Dec20_updated[[#This Row],[Wind_Speed(mph)]],5)</f>
        <v>15</v>
      </c>
      <c r="L1129">
        <f>IF(US_Accidents_Dec20_updated[[#This Row],[Precipitation(in)]]&gt;0.1, 0.1, US_Accidents_Dec20_updated[[#This Row],[Precipitation(in)]])</f>
        <v>0</v>
      </c>
    </row>
    <row r="1130" spans="1:12" x14ac:dyDescent="0.25">
      <c r="A1130" t="str">
        <f>US_Accidents_Dec20_updated[[#This Row],[ID]]</f>
        <v>A-3837599</v>
      </c>
      <c r="B1130">
        <f>US_Accidents_Dec20_updated[[#This Row],[Start_Lat]]</f>
        <v>39.41292</v>
      </c>
      <c r="C1130">
        <f>US_Accidents_Dec20_updated[[#This Row],[Start_Lng]]</f>
        <v>-105.75863</v>
      </c>
      <c r="D1130">
        <f>US_Accidents_Dec20_updated[[#This Row],[Severity]]-1</f>
        <v>3</v>
      </c>
      <c r="E1130">
        <f>HOUR(US_Accidents_Dec20_updated[[#This Row],[Start_Time]])</f>
        <v>18</v>
      </c>
      <c r="F1130">
        <f>DAY(US_Accidents_Dec20_updated[[#This Row],[Start_Time]])</f>
        <v>8</v>
      </c>
      <c r="G1130">
        <f>MONTH(US_Accidents_Dec20_updated[[#This Row],[Start_Time]])</f>
        <v>11</v>
      </c>
      <c r="H1130" t="str">
        <f>US_Accidents_Dec20_updated[[#This Row],[Description]]</f>
        <v>Closed between CR-872 and CR-77/Tarryall Rd - Road closed due to accident.</v>
      </c>
      <c r="I1130" t="s">
        <v>50</v>
      </c>
      <c r="J1130">
        <f>IF(US_Accidents_Dec20_updated[[#This Row],[Visibility(mi)]]&gt;30, 30, MROUND(US_Accidents_Dec20_updated[[#This Row],[Visibility(mi)]],5))</f>
        <v>10</v>
      </c>
      <c r="K1130">
        <f>MROUND(US_Accidents_Dec20_updated[[#This Row],[Wind_Speed(mph)]],5)</f>
        <v>5</v>
      </c>
      <c r="L1130">
        <f>IF(US_Accidents_Dec20_updated[[#This Row],[Precipitation(in)]]&gt;0.1, 0.1, US_Accidents_Dec20_updated[[#This Row],[Precipitation(in)]])</f>
        <v>0</v>
      </c>
    </row>
    <row r="1131" spans="1:12" x14ac:dyDescent="0.25">
      <c r="A1131" t="str">
        <f>US_Accidents_Dec20_updated[[#This Row],[ID]]</f>
        <v>A-3837601</v>
      </c>
      <c r="B1131">
        <f>US_Accidents_Dec20_updated[[#This Row],[Start_Lat]]</f>
        <v>39.41292</v>
      </c>
      <c r="C1131">
        <f>US_Accidents_Dec20_updated[[#This Row],[Start_Lng]]</f>
        <v>-105.75863</v>
      </c>
      <c r="D1131">
        <f>US_Accidents_Dec20_updated[[#This Row],[Severity]]-1</f>
        <v>3</v>
      </c>
      <c r="E1131">
        <f>HOUR(US_Accidents_Dec20_updated[[#This Row],[Start_Time]])</f>
        <v>17</v>
      </c>
      <c r="F1131">
        <f>DAY(US_Accidents_Dec20_updated[[#This Row],[Start_Time]])</f>
        <v>8</v>
      </c>
      <c r="G1131">
        <f>MONTH(US_Accidents_Dec20_updated[[#This Row],[Start_Time]])</f>
        <v>11</v>
      </c>
      <c r="H1131" t="str">
        <f>US_Accidents_Dec20_updated[[#This Row],[Description]]</f>
        <v>Closed between CR-62/Geneva Rd/Guanella Pass Rd and CR-77/Tarryall Rd - Road closed due to accident.</v>
      </c>
      <c r="I1131" t="s">
        <v>50</v>
      </c>
      <c r="J1131">
        <f>IF(US_Accidents_Dec20_updated[[#This Row],[Visibility(mi)]]&gt;30, 30, MROUND(US_Accidents_Dec20_updated[[#This Row],[Visibility(mi)]],5))</f>
        <v>10</v>
      </c>
      <c r="K1131">
        <f>MROUND(US_Accidents_Dec20_updated[[#This Row],[Wind_Speed(mph)]],5)</f>
        <v>5</v>
      </c>
      <c r="L1131">
        <f>IF(US_Accidents_Dec20_updated[[#This Row],[Precipitation(in)]]&gt;0.1, 0.1, US_Accidents_Dec20_updated[[#This Row],[Precipitation(in)]])</f>
        <v>0</v>
      </c>
    </row>
    <row r="1132" spans="1:12" x14ac:dyDescent="0.25">
      <c r="A1132" t="str">
        <f>US_Accidents_Dec20_updated[[#This Row],[ID]]</f>
        <v>A-3837602</v>
      </c>
      <c r="B1132">
        <f>US_Accidents_Dec20_updated[[#This Row],[Start_Lat]]</f>
        <v>38.687719999999999</v>
      </c>
      <c r="C1132">
        <f>US_Accidents_Dec20_updated[[#This Row],[Start_Lng]]</f>
        <v>-104.71735</v>
      </c>
      <c r="D1132">
        <f>US_Accidents_Dec20_updated[[#This Row],[Severity]]-1</f>
        <v>2</v>
      </c>
      <c r="E1132">
        <f>HOUR(US_Accidents_Dec20_updated[[#This Row],[Start_Time]])</f>
        <v>19</v>
      </c>
      <c r="F1132">
        <f>DAY(US_Accidents_Dec20_updated[[#This Row],[Start_Time]])</f>
        <v>8</v>
      </c>
      <c r="G1132">
        <f>MONTH(US_Accidents_Dec20_updated[[#This Row],[Start_Time]])</f>
        <v>11</v>
      </c>
      <c r="H1132" t="str">
        <f>US_Accidents_Dec20_updated[[#This Row],[Description]]</f>
        <v>At CO-16/Exit 132 - Accident.</v>
      </c>
      <c r="I1132" t="s">
        <v>50</v>
      </c>
      <c r="J1132">
        <f>IF(US_Accidents_Dec20_updated[[#This Row],[Visibility(mi)]]&gt;30, 30, MROUND(US_Accidents_Dec20_updated[[#This Row],[Visibility(mi)]],5))</f>
        <v>10</v>
      </c>
      <c r="K1132">
        <f>MROUND(US_Accidents_Dec20_updated[[#This Row],[Wind_Speed(mph)]],5)</f>
        <v>5</v>
      </c>
      <c r="L1132">
        <f>IF(US_Accidents_Dec20_updated[[#This Row],[Precipitation(in)]]&gt;0.1, 0.1, US_Accidents_Dec20_updated[[#This Row],[Precipitation(in)]])</f>
        <v>0</v>
      </c>
    </row>
    <row r="1133" spans="1:12" x14ac:dyDescent="0.25">
      <c r="A1133" t="str">
        <f>US_Accidents_Dec20_updated[[#This Row],[ID]]</f>
        <v>A-3837605</v>
      </c>
      <c r="B1133">
        <f>US_Accidents_Dec20_updated[[#This Row],[Start_Lat]]</f>
        <v>39.881920000000001</v>
      </c>
      <c r="C1133">
        <f>US_Accidents_Dec20_updated[[#This Row],[Start_Lng]]</f>
        <v>-104.98746</v>
      </c>
      <c r="D1133">
        <f>US_Accidents_Dec20_updated[[#This Row],[Severity]]-1</f>
        <v>1</v>
      </c>
      <c r="E1133">
        <f>HOUR(US_Accidents_Dec20_updated[[#This Row],[Start_Time]])</f>
        <v>18</v>
      </c>
      <c r="F1133">
        <f>DAY(US_Accidents_Dec20_updated[[#This Row],[Start_Time]])</f>
        <v>8</v>
      </c>
      <c r="G1133">
        <f>MONTH(US_Accidents_Dec20_updated[[#This Row],[Start_Time]])</f>
        <v>11</v>
      </c>
      <c r="H1133" t="str">
        <f>US_Accidents_Dec20_updated[[#This Row],[Description]]</f>
        <v>At 104th Ave/Exit 221 - Accident. Express lanes blocked.</v>
      </c>
      <c r="I1133" t="s">
        <v>50</v>
      </c>
      <c r="J1133">
        <f>IF(US_Accidents_Dec20_updated[[#This Row],[Visibility(mi)]]&gt;30, 30, MROUND(US_Accidents_Dec20_updated[[#This Row],[Visibility(mi)]],5))</f>
        <v>10</v>
      </c>
      <c r="K1133">
        <f>MROUND(US_Accidents_Dec20_updated[[#This Row],[Wind_Speed(mph)]],5)</f>
        <v>15</v>
      </c>
      <c r="L1133">
        <f>IF(US_Accidents_Dec20_updated[[#This Row],[Precipitation(in)]]&gt;0.1, 0.1, US_Accidents_Dec20_updated[[#This Row],[Precipitation(in)]])</f>
        <v>0</v>
      </c>
    </row>
    <row r="1134" spans="1:12" x14ac:dyDescent="0.25">
      <c r="A1134" t="str">
        <f>US_Accidents_Dec20_updated[[#This Row],[ID]]</f>
        <v>A-3837606</v>
      </c>
      <c r="B1134">
        <f>US_Accidents_Dec20_updated[[#This Row],[Start_Lat]]</f>
        <v>39.842359999999999</v>
      </c>
      <c r="C1134">
        <f>US_Accidents_Dec20_updated[[#This Row],[Start_Lng]]</f>
        <v>-104.98402</v>
      </c>
      <c r="D1134">
        <f>US_Accidents_Dec20_updated[[#This Row],[Severity]]-1</f>
        <v>2</v>
      </c>
      <c r="E1134">
        <f>HOUR(US_Accidents_Dec20_updated[[#This Row],[Start_Time]])</f>
        <v>19</v>
      </c>
      <c r="F1134">
        <f>DAY(US_Accidents_Dec20_updated[[#This Row],[Start_Time]])</f>
        <v>8</v>
      </c>
      <c r="G1134">
        <f>MONTH(US_Accidents_Dec20_updated[[#This Row],[Start_Time]])</f>
        <v>11</v>
      </c>
      <c r="H1134" t="str">
        <f>US_Accidents_Dec20_updated[[#This Row],[Description]]</f>
        <v>At 84th Ave/Exit 219 - Accident.</v>
      </c>
      <c r="I1134" t="s">
        <v>50</v>
      </c>
      <c r="J1134">
        <f>IF(US_Accidents_Dec20_updated[[#This Row],[Visibility(mi)]]&gt;30, 30, MROUND(US_Accidents_Dec20_updated[[#This Row],[Visibility(mi)]],5))</f>
        <v>10</v>
      </c>
      <c r="K1134">
        <f>MROUND(US_Accidents_Dec20_updated[[#This Row],[Wind_Speed(mph)]],5)</f>
        <v>15</v>
      </c>
      <c r="L1134">
        <f>IF(US_Accidents_Dec20_updated[[#This Row],[Precipitation(in)]]&gt;0.1, 0.1, US_Accidents_Dec20_updated[[#This Row],[Precipitation(in)]])</f>
        <v>0</v>
      </c>
    </row>
    <row r="1135" spans="1:12" x14ac:dyDescent="0.25">
      <c r="A1135" t="str">
        <f>US_Accidents_Dec20_updated[[#This Row],[ID]]</f>
        <v>A-3837608</v>
      </c>
      <c r="B1135">
        <f>US_Accidents_Dec20_updated[[#This Row],[Start_Lat]]</f>
        <v>39.605420000000002</v>
      </c>
      <c r="C1135">
        <f>US_Accidents_Dec20_updated[[#This Row],[Start_Lng]]</f>
        <v>-104.89082999999999</v>
      </c>
      <c r="D1135">
        <f>US_Accidents_Dec20_updated[[#This Row],[Severity]]-1</f>
        <v>2</v>
      </c>
      <c r="E1135">
        <f>HOUR(US_Accidents_Dec20_updated[[#This Row],[Start_Time]])</f>
        <v>19</v>
      </c>
      <c r="F1135">
        <f>DAY(US_Accidents_Dec20_updated[[#This Row],[Start_Time]])</f>
        <v>8</v>
      </c>
      <c r="G1135">
        <f>MONTH(US_Accidents_Dec20_updated[[#This Row],[Start_Time]])</f>
        <v>11</v>
      </c>
      <c r="H1135" t="str">
        <f>US_Accidents_Dec20_updated[[#This Row],[Description]]</f>
        <v>At Orchard Rd/Exit 198 - Accident.</v>
      </c>
      <c r="I1135" t="s">
        <v>50</v>
      </c>
      <c r="J1135">
        <f>IF(US_Accidents_Dec20_updated[[#This Row],[Visibility(mi)]]&gt;30, 30, MROUND(US_Accidents_Dec20_updated[[#This Row],[Visibility(mi)]],5))</f>
        <v>10</v>
      </c>
      <c r="K1135">
        <f>MROUND(US_Accidents_Dec20_updated[[#This Row],[Wind_Speed(mph)]],5)</f>
        <v>5</v>
      </c>
      <c r="L1135">
        <f>IF(US_Accidents_Dec20_updated[[#This Row],[Precipitation(in)]]&gt;0.1, 0.1, US_Accidents_Dec20_updated[[#This Row],[Precipitation(in)]])</f>
        <v>0</v>
      </c>
    </row>
    <row r="1136" spans="1:12" x14ac:dyDescent="0.25">
      <c r="A1136" t="str">
        <f>US_Accidents_Dec20_updated[[#This Row],[ID]]</f>
        <v>A-3837609</v>
      </c>
      <c r="B1136">
        <f>US_Accidents_Dec20_updated[[#This Row],[Start_Lat]]</f>
        <v>39.725549999999998</v>
      </c>
      <c r="C1136">
        <f>US_Accidents_Dec20_updated[[#This Row],[Start_Lng]]</f>
        <v>-105.09775999999999</v>
      </c>
      <c r="D1136">
        <f>US_Accidents_Dec20_updated[[#This Row],[Severity]]-1</f>
        <v>2</v>
      </c>
      <c r="E1136">
        <f>HOUR(US_Accidents_Dec20_updated[[#This Row],[Start_Time]])</f>
        <v>19</v>
      </c>
      <c r="F1136">
        <f>DAY(US_Accidents_Dec20_updated[[#This Row],[Start_Time]])</f>
        <v>8</v>
      </c>
      <c r="G1136">
        <f>MONTH(US_Accidents_Dec20_updated[[#This Row],[Start_Time]])</f>
        <v>11</v>
      </c>
      <c r="H1136" t="str">
        <f>US_Accidents_Dec20_updated[[#This Row],[Description]]</f>
        <v>At Garrison St - Accident.</v>
      </c>
      <c r="I1136" t="s">
        <v>50</v>
      </c>
      <c r="J1136">
        <f>IF(US_Accidents_Dec20_updated[[#This Row],[Visibility(mi)]]&gt;30, 30, MROUND(US_Accidents_Dec20_updated[[#This Row],[Visibility(mi)]],5))</f>
        <v>10</v>
      </c>
      <c r="K1136">
        <f>MROUND(US_Accidents_Dec20_updated[[#This Row],[Wind_Speed(mph)]],5)</f>
        <v>15</v>
      </c>
      <c r="L1136">
        <f>IF(US_Accidents_Dec20_updated[[#This Row],[Precipitation(in)]]&gt;0.1, 0.1, US_Accidents_Dec20_updated[[#This Row],[Precipitation(in)]])</f>
        <v>0</v>
      </c>
    </row>
    <row r="1137" spans="1:12" x14ac:dyDescent="0.25">
      <c r="A1137" t="str">
        <f>US_Accidents_Dec20_updated[[#This Row],[ID]]</f>
        <v>A-3837610</v>
      </c>
      <c r="B1137">
        <f>US_Accidents_Dec20_updated[[#This Row],[Start_Lat]]</f>
        <v>39.725630000000002</v>
      </c>
      <c r="C1137">
        <f>US_Accidents_Dec20_updated[[#This Row],[Start_Lng]]</f>
        <v>-105.07871</v>
      </c>
      <c r="D1137">
        <f>US_Accidents_Dec20_updated[[#This Row],[Severity]]-1</f>
        <v>3</v>
      </c>
      <c r="E1137">
        <f>HOUR(US_Accidents_Dec20_updated[[#This Row],[Start_Time]])</f>
        <v>22</v>
      </c>
      <c r="F1137">
        <f>DAY(US_Accidents_Dec20_updated[[#This Row],[Start_Time]])</f>
        <v>8</v>
      </c>
      <c r="G1137">
        <f>MONTH(US_Accidents_Dec20_updated[[#This Row],[Start_Time]])</f>
        <v>11</v>
      </c>
      <c r="H1137" t="str">
        <f>US_Accidents_Dec20_updated[[#This Row],[Description]]</f>
        <v>Closed between CO-95/Sheridan Blvd and Garrison St - Road closed due to accident. Construction work.</v>
      </c>
      <c r="I1137" t="s">
        <v>50</v>
      </c>
      <c r="J1137">
        <f>IF(US_Accidents_Dec20_updated[[#This Row],[Visibility(mi)]]&gt;30, 30, MROUND(US_Accidents_Dec20_updated[[#This Row],[Visibility(mi)]],5))</f>
        <v>10</v>
      </c>
      <c r="K1137">
        <f>MROUND(US_Accidents_Dec20_updated[[#This Row],[Wind_Speed(mph)]],5)</f>
        <v>5</v>
      </c>
      <c r="L1137">
        <f>IF(US_Accidents_Dec20_updated[[#This Row],[Precipitation(in)]]&gt;0.1, 0.1, US_Accidents_Dec20_updated[[#This Row],[Precipitation(in)]])</f>
        <v>0</v>
      </c>
    </row>
    <row r="1138" spans="1:12" x14ac:dyDescent="0.25">
      <c r="A1138" t="str">
        <f>US_Accidents_Dec20_updated[[#This Row],[ID]]</f>
        <v>A-3839075</v>
      </c>
      <c r="B1138">
        <f>US_Accidents_Dec20_updated[[#This Row],[Start_Lat]]</f>
        <v>39.123820000000002</v>
      </c>
      <c r="C1138">
        <f>US_Accidents_Dec20_updated[[#This Row],[Start_Lng]]</f>
        <v>-104.86469</v>
      </c>
      <c r="D1138">
        <f>US_Accidents_Dec20_updated[[#This Row],[Severity]]-1</f>
        <v>2</v>
      </c>
      <c r="E1138">
        <f>HOUR(US_Accidents_Dec20_updated[[#This Row],[Start_Time]])</f>
        <v>10</v>
      </c>
      <c r="F1138">
        <f>DAY(US_Accidents_Dec20_updated[[#This Row],[Start_Time]])</f>
        <v>9</v>
      </c>
      <c r="G1138">
        <f>MONTH(US_Accidents_Dec20_updated[[#This Row],[Start_Time]])</f>
        <v>11</v>
      </c>
      <c r="H1138" t="str">
        <f>US_Accidents_Dec20_updated[[#This Row],[Description]]</f>
        <v>At County Line Rd/Exit 163 - Accident.</v>
      </c>
      <c r="I1138" t="s">
        <v>50</v>
      </c>
      <c r="J1138">
        <f>IF(US_Accidents_Dec20_updated[[#This Row],[Visibility(mi)]]&gt;30, 30, MROUND(US_Accidents_Dec20_updated[[#This Row],[Visibility(mi)]],5))</f>
        <v>10</v>
      </c>
      <c r="K1138">
        <f>MROUND(US_Accidents_Dec20_updated[[#This Row],[Wind_Speed(mph)]],5)</f>
        <v>0</v>
      </c>
      <c r="L1138">
        <f>IF(US_Accidents_Dec20_updated[[#This Row],[Precipitation(in)]]&gt;0.1, 0.1, US_Accidents_Dec20_updated[[#This Row],[Precipitation(in)]])</f>
        <v>0</v>
      </c>
    </row>
    <row r="1139" spans="1:12" x14ac:dyDescent="0.25">
      <c r="A1139" t="str">
        <f>US_Accidents_Dec20_updated[[#This Row],[ID]]</f>
        <v>A-3839079</v>
      </c>
      <c r="B1139">
        <f>US_Accidents_Dec20_updated[[#This Row],[Start_Lat]]</f>
        <v>39.956339999999997</v>
      </c>
      <c r="C1139">
        <f>US_Accidents_Dec20_updated[[#This Row],[Start_Lng]]</f>
        <v>-104.98795</v>
      </c>
      <c r="D1139">
        <f>US_Accidents_Dec20_updated[[#This Row],[Severity]]-1</f>
        <v>2</v>
      </c>
      <c r="E1139">
        <f>HOUR(US_Accidents_Dec20_updated[[#This Row],[Start_Time]])</f>
        <v>10</v>
      </c>
      <c r="F1139">
        <f>DAY(US_Accidents_Dec20_updated[[#This Row],[Start_Time]])</f>
        <v>9</v>
      </c>
      <c r="G1139">
        <f>MONTH(US_Accidents_Dec20_updated[[#This Row],[Start_Time]])</f>
        <v>11</v>
      </c>
      <c r="H1139" t="str">
        <f>US_Accidents_Dec20_updated[[#This Row],[Description]]</f>
        <v>At E 144th Ave/Exit 226 - Accident.</v>
      </c>
      <c r="I1139" t="s">
        <v>50</v>
      </c>
      <c r="J1139">
        <f>IF(US_Accidents_Dec20_updated[[#This Row],[Visibility(mi)]]&gt;30, 30, MROUND(US_Accidents_Dec20_updated[[#This Row],[Visibility(mi)]],5))</f>
        <v>10</v>
      </c>
      <c r="K1139">
        <f>MROUND(US_Accidents_Dec20_updated[[#This Row],[Wind_Speed(mph)]],5)</f>
        <v>5</v>
      </c>
      <c r="L1139">
        <f>IF(US_Accidents_Dec20_updated[[#This Row],[Precipitation(in)]]&gt;0.1, 0.1, US_Accidents_Dec20_updated[[#This Row],[Precipitation(in)]])</f>
        <v>0</v>
      </c>
    </row>
    <row r="1140" spans="1:12" x14ac:dyDescent="0.25">
      <c r="A1140" t="str">
        <f>US_Accidents_Dec20_updated[[#This Row],[ID]]</f>
        <v>A-3839084</v>
      </c>
      <c r="B1140">
        <f>US_Accidents_Dec20_updated[[#This Row],[Start_Lat]]</f>
        <v>40.20073</v>
      </c>
      <c r="C1140">
        <f>US_Accidents_Dec20_updated[[#This Row],[Start_Lng]]</f>
        <v>-104.98036</v>
      </c>
      <c r="D1140">
        <f>US_Accidents_Dec20_updated[[#This Row],[Severity]]-1</f>
        <v>1</v>
      </c>
      <c r="E1140">
        <f>HOUR(US_Accidents_Dec20_updated[[#This Row],[Start_Time]])</f>
        <v>12</v>
      </c>
      <c r="F1140">
        <f>DAY(US_Accidents_Dec20_updated[[#This Row],[Start_Time]])</f>
        <v>9</v>
      </c>
      <c r="G1140">
        <f>MONTH(US_Accidents_Dec20_updated[[#This Row],[Start_Time]])</f>
        <v>11</v>
      </c>
      <c r="H1140" t="str">
        <f>US_Accidents_Dec20_updated[[#This Row],[Description]]</f>
        <v>At CO-66/Exit 243 - Accident.</v>
      </c>
      <c r="I1140" t="s">
        <v>50</v>
      </c>
      <c r="J1140">
        <f>IF(US_Accidents_Dec20_updated[[#This Row],[Visibility(mi)]]&gt;30, 30, MROUND(US_Accidents_Dec20_updated[[#This Row],[Visibility(mi)]],5))</f>
        <v>10</v>
      </c>
      <c r="K1140">
        <f>MROUND(US_Accidents_Dec20_updated[[#This Row],[Wind_Speed(mph)]],5)</f>
        <v>5</v>
      </c>
      <c r="L1140">
        <f>IF(US_Accidents_Dec20_updated[[#This Row],[Precipitation(in)]]&gt;0.1, 0.1, US_Accidents_Dec20_updated[[#This Row],[Precipitation(in)]])</f>
        <v>0</v>
      </c>
    </row>
    <row r="1141" spans="1:12" x14ac:dyDescent="0.25">
      <c r="A1141" t="str">
        <f>US_Accidents_Dec20_updated[[#This Row],[ID]]</f>
        <v>A-3839085</v>
      </c>
      <c r="B1141">
        <f>US_Accidents_Dec20_updated[[#This Row],[Start_Lat]]</f>
        <v>40.201529999999998</v>
      </c>
      <c r="C1141">
        <f>US_Accidents_Dec20_updated[[#This Row],[Start_Lng]]</f>
        <v>-104.97992000000001</v>
      </c>
      <c r="D1141">
        <f>US_Accidents_Dec20_updated[[#This Row],[Severity]]-1</f>
        <v>1</v>
      </c>
      <c r="E1141">
        <f>HOUR(US_Accidents_Dec20_updated[[#This Row],[Start_Time]])</f>
        <v>12</v>
      </c>
      <c r="F1141">
        <f>DAY(US_Accidents_Dec20_updated[[#This Row],[Start_Time]])</f>
        <v>9</v>
      </c>
      <c r="G1141">
        <f>MONTH(US_Accidents_Dec20_updated[[#This Row],[Start_Time]])</f>
        <v>11</v>
      </c>
      <c r="H1141" t="str">
        <f>US_Accidents_Dec20_updated[[#This Row],[Description]]</f>
        <v>At CO-66/Exit 243 - Accident.</v>
      </c>
      <c r="I1141" t="s">
        <v>50</v>
      </c>
      <c r="J1141">
        <f>IF(US_Accidents_Dec20_updated[[#This Row],[Visibility(mi)]]&gt;30, 30, MROUND(US_Accidents_Dec20_updated[[#This Row],[Visibility(mi)]],5))</f>
        <v>10</v>
      </c>
      <c r="K1141">
        <f>MROUND(US_Accidents_Dec20_updated[[#This Row],[Wind_Speed(mph)]],5)</f>
        <v>5</v>
      </c>
      <c r="L1141">
        <f>IF(US_Accidents_Dec20_updated[[#This Row],[Precipitation(in)]]&gt;0.1, 0.1, US_Accidents_Dec20_updated[[#This Row],[Precipitation(in)]])</f>
        <v>0</v>
      </c>
    </row>
    <row r="1142" spans="1:12" x14ac:dyDescent="0.25">
      <c r="A1142" t="str">
        <f>US_Accidents_Dec20_updated[[#This Row],[ID]]</f>
        <v>A-3839093</v>
      </c>
      <c r="B1142">
        <f>US_Accidents_Dec20_updated[[#This Row],[Start_Lat]]</f>
        <v>39.797939999999997</v>
      </c>
      <c r="C1142">
        <f>US_Accidents_Dec20_updated[[#This Row],[Start_Lng]]</f>
        <v>-104.98667</v>
      </c>
      <c r="D1142">
        <f>US_Accidents_Dec20_updated[[#This Row],[Severity]]-1</f>
        <v>2</v>
      </c>
      <c r="E1142">
        <f>HOUR(US_Accidents_Dec20_updated[[#This Row],[Start_Time]])</f>
        <v>12</v>
      </c>
      <c r="F1142">
        <f>DAY(US_Accidents_Dec20_updated[[#This Row],[Start_Time]])</f>
        <v>9</v>
      </c>
      <c r="G1142">
        <f>MONTH(US_Accidents_Dec20_updated[[#This Row],[Start_Time]])</f>
        <v>11</v>
      </c>
      <c r="H1142" t="str">
        <f>US_Accidents_Dec20_updated[[#This Row],[Description]]</f>
        <v>At 58th Ave/Exit 215 - Accident.</v>
      </c>
      <c r="I1142" t="s">
        <v>50</v>
      </c>
      <c r="J1142">
        <f>IF(US_Accidents_Dec20_updated[[#This Row],[Visibility(mi)]]&gt;30, 30, MROUND(US_Accidents_Dec20_updated[[#This Row],[Visibility(mi)]],5))</f>
        <v>30</v>
      </c>
      <c r="K1142">
        <f>MROUND(US_Accidents_Dec20_updated[[#This Row],[Wind_Speed(mph)]],5)</f>
        <v>10</v>
      </c>
      <c r="L1142">
        <f>IF(US_Accidents_Dec20_updated[[#This Row],[Precipitation(in)]]&gt;0.1, 0.1, US_Accidents_Dec20_updated[[#This Row],[Precipitation(in)]])</f>
        <v>0</v>
      </c>
    </row>
    <row r="1143" spans="1:12" x14ac:dyDescent="0.25">
      <c r="A1143" t="str">
        <f>US_Accidents_Dec20_updated[[#This Row],[ID]]</f>
        <v>A-3839098</v>
      </c>
      <c r="B1143">
        <f>US_Accidents_Dec20_updated[[#This Row],[Start_Lat]]</f>
        <v>39.213760000000001</v>
      </c>
      <c r="C1143">
        <f>US_Accidents_Dec20_updated[[#This Row],[Start_Lng]]</f>
        <v>-108.86707</v>
      </c>
      <c r="D1143">
        <f>US_Accidents_Dec20_updated[[#This Row],[Severity]]-1</f>
        <v>3</v>
      </c>
      <c r="E1143">
        <f>HOUR(US_Accidents_Dec20_updated[[#This Row],[Start_Time]])</f>
        <v>15</v>
      </c>
      <c r="F1143">
        <f>DAY(US_Accidents_Dec20_updated[[#This Row],[Start_Time]])</f>
        <v>9</v>
      </c>
      <c r="G1143">
        <f>MONTH(US_Accidents_Dec20_updated[[#This Row],[Start_Time]])</f>
        <v>11</v>
      </c>
      <c r="H1143" t="str">
        <f>US_Accidents_Dec20_updated[[#This Row],[Description]]</f>
        <v>Closed between US-50/US-6/Exit 11 and Rabbit Valley Rd/Exit 2 - Road closed due to accident. emergency vehicles at scene.</v>
      </c>
      <c r="I1143" t="s">
        <v>50</v>
      </c>
      <c r="J1143">
        <f>IF(US_Accidents_Dec20_updated[[#This Row],[Visibility(mi)]]&gt;30, 30, MROUND(US_Accidents_Dec20_updated[[#This Row],[Visibility(mi)]],5))</f>
        <v>10</v>
      </c>
      <c r="K1143">
        <f>MROUND(US_Accidents_Dec20_updated[[#This Row],[Wind_Speed(mph)]],5)</f>
        <v>5</v>
      </c>
      <c r="L1143">
        <f>IF(US_Accidents_Dec20_updated[[#This Row],[Precipitation(in)]]&gt;0.1, 0.1, US_Accidents_Dec20_updated[[#This Row],[Precipitation(in)]])</f>
        <v>0</v>
      </c>
    </row>
    <row r="1144" spans="1:12" x14ac:dyDescent="0.25">
      <c r="A1144" t="str">
        <f>US_Accidents_Dec20_updated[[#This Row],[ID]]</f>
        <v>A-3839109</v>
      </c>
      <c r="B1144">
        <f>US_Accidents_Dec20_updated[[#This Row],[Start_Lat]]</f>
        <v>39.780239999999999</v>
      </c>
      <c r="C1144">
        <f>US_Accidents_Dec20_updated[[#This Row],[Start_Lng]]</f>
        <v>-104.9905</v>
      </c>
      <c r="D1144">
        <f>US_Accidents_Dec20_updated[[#This Row],[Severity]]-1</f>
        <v>2</v>
      </c>
      <c r="E1144">
        <f>HOUR(US_Accidents_Dec20_updated[[#This Row],[Start_Time]])</f>
        <v>18</v>
      </c>
      <c r="F1144">
        <f>DAY(US_Accidents_Dec20_updated[[#This Row],[Start_Time]])</f>
        <v>9</v>
      </c>
      <c r="G1144">
        <f>MONTH(US_Accidents_Dec20_updated[[#This Row],[Start_Time]])</f>
        <v>11</v>
      </c>
      <c r="H1144" t="str">
        <f>US_Accidents_Dec20_updated[[#This Row],[Description]]</f>
        <v>At I-25/US-87/Valley Hwy/Exit 274 - Accident.</v>
      </c>
      <c r="I1144" t="s">
        <v>50</v>
      </c>
      <c r="J1144">
        <f>IF(US_Accidents_Dec20_updated[[#This Row],[Visibility(mi)]]&gt;30, 30, MROUND(US_Accidents_Dec20_updated[[#This Row],[Visibility(mi)]],5))</f>
        <v>30</v>
      </c>
      <c r="K1144">
        <f>MROUND(US_Accidents_Dec20_updated[[#This Row],[Wind_Speed(mph)]],5)</f>
        <v>5</v>
      </c>
      <c r="L1144">
        <f>IF(US_Accidents_Dec20_updated[[#This Row],[Precipitation(in)]]&gt;0.1, 0.1, US_Accidents_Dec20_updated[[#This Row],[Precipitation(in)]])</f>
        <v>0</v>
      </c>
    </row>
    <row r="1145" spans="1:12" x14ac:dyDescent="0.25">
      <c r="A1145" t="str">
        <f>US_Accidents_Dec20_updated[[#This Row],[ID]]</f>
        <v>A-3839111</v>
      </c>
      <c r="B1145">
        <f>US_Accidents_Dec20_updated[[#This Row],[Start_Lat]]</f>
        <v>39.941180000000003</v>
      </c>
      <c r="C1145">
        <f>US_Accidents_Dec20_updated[[#This Row],[Start_Lng]]</f>
        <v>-105.13984000000001</v>
      </c>
      <c r="D1145">
        <f>US_Accidents_Dec20_updated[[#This Row],[Severity]]-1</f>
        <v>2</v>
      </c>
      <c r="E1145">
        <f>HOUR(US_Accidents_Dec20_updated[[#This Row],[Start_Time]])</f>
        <v>19</v>
      </c>
      <c r="F1145">
        <f>DAY(US_Accidents_Dec20_updated[[#This Row],[Start_Time]])</f>
        <v>9</v>
      </c>
      <c r="G1145">
        <f>MONTH(US_Accidents_Dec20_updated[[#This Row],[Start_Time]])</f>
        <v>11</v>
      </c>
      <c r="H1145" t="str">
        <f>US_Accidents_Dec20_updated[[#This Row],[Description]]</f>
        <v>At Flatiron Cir - Accident.</v>
      </c>
      <c r="I1145" t="s">
        <v>50</v>
      </c>
      <c r="J1145">
        <f>IF(US_Accidents_Dec20_updated[[#This Row],[Visibility(mi)]]&gt;30, 30, MROUND(US_Accidents_Dec20_updated[[#This Row],[Visibility(mi)]],5))</f>
        <v>30</v>
      </c>
      <c r="K1145">
        <f>MROUND(US_Accidents_Dec20_updated[[#This Row],[Wind_Speed(mph)]],5)</f>
        <v>5</v>
      </c>
      <c r="L1145">
        <f>IF(US_Accidents_Dec20_updated[[#This Row],[Precipitation(in)]]&gt;0.1, 0.1, US_Accidents_Dec20_updated[[#This Row],[Precipitation(in)]])</f>
        <v>0</v>
      </c>
    </row>
    <row r="1146" spans="1:12" x14ac:dyDescent="0.25">
      <c r="A1146" t="str">
        <f>US_Accidents_Dec20_updated[[#This Row],[ID]]</f>
        <v>A-3839112</v>
      </c>
      <c r="B1146">
        <f>US_Accidents_Dec20_updated[[#This Row],[Start_Lat]]</f>
        <v>39.941160000000004</v>
      </c>
      <c r="C1146">
        <f>US_Accidents_Dec20_updated[[#This Row],[Start_Lng]]</f>
        <v>-105.14018</v>
      </c>
      <c r="D1146">
        <f>US_Accidents_Dec20_updated[[#This Row],[Severity]]-1</f>
        <v>2</v>
      </c>
      <c r="E1146">
        <f>HOUR(US_Accidents_Dec20_updated[[#This Row],[Start_Time]])</f>
        <v>19</v>
      </c>
      <c r="F1146">
        <f>DAY(US_Accidents_Dec20_updated[[#This Row],[Start_Time]])</f>
        <v>9</v>
      </c>
      <c r="G1146">
        <f>MONTH(US_Accidents_Dec20_updated[[#This Row],[Start_Time]])</f>
        <v>11</v>
      </c>
      <c r="H1146" t="str">
        <f>US_Accidents_Dec20_updated[[#This Row],[Description]]</f>
        <v>At Flatiron Cir - Accident.</v>
      </c>
      <c r="I1146" t="s">
        <v>50</v>
      </c>
      <c r="J1146">
        <f>IF(US_Accidents_Dec20_updated[[#This Row],[Visibility(mi)]]&gt;30, 30, MROUND(US_Accidents_Dec20_updated[[#This Row],[Visibility(mi)]],5))</f>
        <v>30</v>
      </c>
      <c r="K1146">
        <f>MROUND(US_Accidents_Dec20_updated[[#This Row],[Wind_Speed(mph)]],5)</f>
        <v>5</v>
      </c>
      <c r="L1146">
        <f>IF(US_Accidents_Dec20_updated[[#This Row],[Precipitation(in)]]&gt;0.1, 0.1, US_Accidents_Dec20_updated[[#This Row],[Precipitation(in)]])</f>
        <v>0</v>
      </c>
    </row>
    <row r="1147" spans="1:12" x14ac:dyDescent="0.25">
      <c r="A1147" t="str">
        <f>US_Accidents_Dec20_updated[[#This Row],[ID]]</f>
        <v>A-3839116</v>
      </c>
      <c r="B1147">
        <f>US_Accidents_Dec20_updated[[#This Row],[Start_Lat]]</f>
        <v>39.138150000000003</v>
      </c>
      <c r="C1147">
        <f>US_Accidents_Dec20_updated[[#This Row],[Start_Lng]]</f>
        <v>-104.86232</v>
      </c>
      <c r="D1147">
        <f>US_Accidents_Dec20_updated[[#This Row],[Severity]]-1</f>
        <v>2</v>
      </c>
      <c r="E1147">
        <f>HOUR(US_Accidents_Dec20_updated[[#This Row],[Start_Time]])</f>
        <v>21</v>
      </c>
      <c r="F1147">
        <f>DAY(US_Accidents_Dec20_updated[[#This Row],[Start_Time]])</f>
        <v>9</v>
      </c>
      <c r="G1147">
        <f>MONTH(US_Accidents_Dec20_updated[[#This Row],[Start_Time]])</f>
        <v>11</v>
      </c>
      <c r="H1147" t="str">
        <f>US_Accidents_Dec20_updated[[#This Row],[Description]]</f>
        <v>At Greenland Rd/Exit 167 - Accident.</v>
      </c>
      <c r="I1147" t="s">
        <v>50</v>
      </c>
      <c r="J1147">
        <f>IF(US_Accidents_Dec20_updated[[#This Row],[Visibility(mi)]]&gt;30, 30, MROUND(US_Accidents_Dec20_updated[[#This Row],[Visibility(mi)]],5))</f>
        <v>10</v>
      </c>
      <c r="K1147">
        <f>MROUND(US_Accidents_Dec20_updated[[#This Row],[Wind_Speed(mph)]],5)</f>
        <v>5</v>
      </c>
      <c r="L1147">
        <f>IF(US_Accidents_Dec20_updated[[#This Row],[Precipitation(in)]]&gt;0.1, 0.1, US_Accidents_Dec20_updated[[#This Row],[Precipitation(in)]])</f>
        <v>0</v>
      </c>
    </row>
    <row r="1148" spans="1:12" x14ac:dyDescent="0.25">
      <c r="A1148" t="str">
        <f>US_Accidents_Dec20_updated[[#This Row],[ID]]</f>
        <v>A-3840036</v>
      </c>
      <c r="B1148">
        <f>US_Accidents_Dec20_updated[[#This Row],[Start_Lat]]</f>
        <v>39.590409999999999</v>
      </c>
      <c r="C1148">
        <f>US_Accidents_Dec20_updated[[#This Row],[Start_Lng]]</f>
        <v>-105.09139</v>
      </c>
      <c r="D1148">
        <f>US_Accidents_Dec20_updated[[#This Row],[Severity]]-1</f>
        <v>2</v>
      </c>
      <c r="E1148">
        <f>HOUR(US_Accidents_Dec20_updated[[#This Row],[Start_Time]])</f>
        <v>9</v>
      </c>
      <c r="F1148">
        <f>DAY(US_Accidents_Dec20_updated[[#This Row],[Start_Time]])</f>
        <v>10</v>
      </c>
      <c r="G1148">
        <f>MONTH(US_Accidents_Dec20_updated[[#This Row],[Start_Time]])</f>
        <v>11</v>
      </c>
      <c r="H1148" t="str">
        <f>US_Accidents_Dec20_updated[[#This Row],[Description]]</f>
        <v>At W Ken Caryl Ave - Accident.</v>
      </c>
      <c r="I1148" t="s">
        <v>50</v>
      </c>
      <c r="J1148">
        <f>IF(US_Accidents_Dec20_updated[[#This Row],[Visibility(mi)]]&gt;30, 30, MROUND(US_Accidents_Dec20_updated[[#This Row],[Visibility(mi)]],5))</f>
        <v>10</v>
      </c>
      <c r="K1148">
        <f>MROUND(US_Accidents_Dec20_updated[[#This Row],[Wind_Speed(mph)]],5)</f>
        <v>10</v>
      </c>
      <c r="L1148">
        <f>IF(US_Accidents_Dec20_updated[[#This Row],[Precipitation(in)]]&gt;0.1, 0.1, US_Accidents_Dec20_updated[[#This Row],[Precipitation(in)]])</f>
        <v>0</v>
      </c>
    </row>
    <row r="1149" spans="1:12" x14ac:dyDescent="0.25">
      <c r="A1149" t="str">
        <f>US_Accidents_Dec20_updated[[#This Row],[ID]]</f>
        <v>A-3840038</v>
      </c>
      <c r="B1149">
        <f>US_Accidents_Dec20_updated[[#This Row],[Start_Lat]]</f>
        <v>39.590409999999999</v>
      </c>
      <c r="C1149">
        <f>US_Accidents_Dec20_updated[[#This Row],[Start_Lng]]</f>
        <v>-105.09139</v>
      </c>
      <c r="D1149">
        <f>US_Accidents_Dec20_updated[[#This Row],[Severity]]-1</f>
        <v>2</v>
      </c>
      <c r="E1149">
        <f>HOUR(US_Accidents_Dec20_updated[[#This Row],[Start_Time]])</f>
        <v>8</v>
      </c>
      <c r="F1149">
        <f>DAY(US_Accidents_Dec20_updated[[#This Row],[Start_Time]])</f>
        <v>10</v>
      </c>
      <c r="G1149">
        <f>MONTH(US_Accidents_Dec20_updated[[#This Row],[Start_Time]])</f>
        <v>11</v>
      </c>
      <c r="H1149" t="str">
        <f>US_Accidents_Dec20_updated[[#This Row],[Description]]</f>
        <v>At W Ken Caryl Ave - Accident.</v>
      </c>
      <c r="I1149" t="s">
        <v>50</v>
      </c>
      <c r="J1149">
        <f>IF(US_Accidents_Dec20_updated[[#This Row],[Visibility(mi)]]&gt;30, 30, MROUND(US_Accidents_Dec20_updated[[#This Row],[Visibility(mi)]],5))</f>
        <v>10</v>
      </c>
      <c r="K1149">
        <f>MROUND(US_Accidents_Dec20_updated[[#This Row],[Wind_Speed(mph)]],5)</f>
        <v>0</v>
      </c>
      <c r="L1149">
        <f>IF(US_Accidents_Dec20_updated[[#This Row],[Precipitation(in)]]&gt;0.1, 0.1, US_Accidents_Dec20_updated[[#This Row],[Precipitation(in)]])</f>
        <v>0</v>
      </c>
    </row>
    <row r="1150" spans="1:12" x14ac:dyDescent="0.25">
      <c r="A1150" t="str">
        <f>US_Accidents_Dec20_updated[[#This Row],[ID]]</f>
        <v>A-3840039</v>
      </c>
      <c r="B1150">
        <f>US_Accidents_Dec20_updated[[#This Row],[Start_Lat]]</f>
        <v>39.590429999999998</v>
      </c>
      <c r="C1150">
        <f>US_Accidents_Dec20_updated[[#This Row],[Start_Lng]]</f>
        <v>-105.09116</v>
      </c>
      <c r="D1150">
        <f>US_Accidents_Dec20_updated[[#This Row],[Severity]]-1</f>
        <v>2</v>
      </c>
      <c r="E1150">
        <f>HOUR(US_Accidents_Dec20_updated[[#This Row],[Start_Time]])</f>
        <v>8</v>
      </c>
      <c r="F1150">
        <f>DAY(US_Accidents_Dec20_updated[[#This Row],[Start_Time]])</f>
        <v>10</v>
      </c>
      <c r="G1150">
        <f>MONTH(US_Accidents_Dec20_updated[[#This Row],[Start_Time]])</f>
        <v>11</v>
      </c>
      <c r="H1150" t="str">
        <f>US_Accidents_Dec20_updated[[#This Row],[Description]]</f>
        <v>At W Coal Mine Ave - Accident.</v>
      </c>
      <c r="I1150" t="s">
        <v>50</v>
      </c>
      <c r="J1150">
        <f>IF(US_Accidents_Dec20_updated[[#This Row],[Visibility(mi)]]&gt;30, 30, MROUND(US_Accidents_Dec20_updated[[#This Row],[Visibility(mi)]],5))</f>
        <v>10</v>
      </c>
      <c r="K1150">
        <f>MROUND(US_Accidents_Dec20_updated[[#This Row],[Wind_Speed(mph)]],5)</f>
        <v>0</v>
      </c>
      <c r="L1150">
        <f>IF(US_Accidents_Dec20_updated[[#This Row],[Precipitation(in)]]&gt;0.1, 0.1, US_Accidents_Dec20_updated[[#This Row],[Precipitation(in)]])</f>
        <v>0</v>
      </c>
    </row>
    <row r="1151" spans="1:12" x14ac:dyDescent="0.25">
      <c r="A1151" t="str">
        <f>US_Accidents_Dec20_updated[[#This Row],[ID]]</f>
        <v>A-3840052</v>
      </c>
      <c r="B1151">
        <f>US_Accidents_Dec20_updated[[#This Row],[Start_Lat]]</f>
        <v>39.870289999999997</v>
      </c>
      <c r="C1151">
        <f>US_Accidents_Dec20_updated[[#This Row],[Start_Lng]]</f>
        <v>-104.98748000000001</v>
      </c>
      <c r="D1151">
        <f>US_Accidents_Dec20_updated[[#This Row],[Severity]]-1</f>
        <v>2</v>
      </c>
      <c r="E1151">
        <f>HOUR(US_Accidents_Dec20_updated[[#This Row],[Start_Time]])</f>
        <v>16</v>
      </c>
      <c r="F1151">
        <f>DAY(US_Accidents_Dec20_updated[[#This Row],[Start_Time]])</f>
        <v>10</v>
      </c>
      <c r="G1151">
        <f>MONTH(US_Accidents_Dec20_updated[[#This Row],[Start_Time]])</f>
        <v>11</v>
      </c>
      <c r="H1151" t="str">
        <f>US_Accidents_Dec20_updated[[#This Row],[Description]]</f>
        <v>At Thornton Pky/Exit 220 - Accident.</v>
      </c>
      <c r="I1151" t="s">
        <v>50</v>
      </c>
      <c r="J1151">
        <f>IF(US_Accidents_Dec20_updated[[#This Row],[Visibility(mi)]]&gt;30, 30, MROUND(US_Accidents_Dec20_updated[[#This Row],[Visibility(mi)]],5))</f>
        <v>30</v>
      </c>
      <c r="K1151">
        <f>MROUND(US_Accidents_Dec20_updated[[#This Row],[Wind_Speed(mph)]],5)</f>
        <v>10</v>
      </c>
      <c r="L1151">
        <f>IF(US_Accidents_Dec20_updated[[#This Row],[Precipitation(in)]]&gt;0.1, 0.1, US_Accidents_Dec20_updated[[#This Row],[Precipitation(in)]])</f>
        <v>0</v>
      </c>
    </row>
    <row r="1152" spans="1:12" x14ac:dyDescent="0.25">
      <c r="A1152" t="str">
        <f>US_Accidents_Dec20_updated[[#This Row],[ID]]</f>
        <v>A-3840057</v>
      </c>
      <c r="B1152">
        <f>US_Accidents_Dec20_updated[[#This Row],[Start_Lat]]</f>
        <v>39.884720000000002</v>
      </c>
      <c r="C1152">
        <f>US_Accidents_Dec20_updated[[#This Row],[Start_Lng]]</f>
        <v>-104.98766000000001</v>
      </c>
      <c r="D1152">
        <f>US_Accidents_Dec20_updated[[#This Row],[Severity]]-1</f>
        <v>2</v>
      </c>
      <c r="E1152">
        <f>HOUR(US_Accidents_Dec20_updated[[#This Row],[Start_Time]])</f>
        <v>17</v>
      </c>
      <c r="F1152">
        <f>DAY(US_Accidents_Dec20_updated[[#This Row],[Start_Time]])</f>
        <v>10</v>
      </c>
      <c r="G1152">
        <f>MONTH(US_Accidents_Dec20_updated[[#This Row],[Start_Time]])</f>
        <v>11</v>
      </c>
      <c r="H1152" t="str">
        <f>US_Accidents_Dec20_updated[[#This Row],[Description]]</f>
        <v>At 104th Ave/Exit 221 - Accident.</v>
      </c>
      <c r="I1152" t="s">
        <v>50</v>
      </c>
      <c r="J1152">
        <f>IF(US_Accidents_Dec20_updated[[#This Row],[Visibility(mi)]]&gt;30, 30, MROUND(US_Accidents_Dec20_updated[[#This Row],[Visibility(mi)]],5))</f>
        <v>30</v>
      </c>
      <c r="K1152">
        <f>MROUND(US_Accidents_Dec20_updated[[#This Row],[Wind_Speed(mph)]],5)</f>
        <v>5</v>
      </c>
      <c r="L1152">
        <f>IF(US_Accidents_Dec20_updated[[#This Row],[Precipitation(in)]]&gt;0.1, 0.1, US_Accidents_Dec20_updated[[#This Row],[Precipitation(in)]])</f>
        <v>0</v>
      </c>
    </row>
    <row r="1153" spans="1:12" x14ac:dyDescent="0.25">
      <c r="A1153" t="str">
        <f>US_Accidents_Dec20_updated[[#This Row],[ID]]</f>
        <v>A-3840058</v>
      </c>
      <c r="B1153">
        <f>US_Accidents_Dec20_updated[[#This Row],[Start_Lat]]</f>
        <v>39.270530000000001</v>
      </c>
      <c r="C1153">
        <f>US_Accidents_Dec20_updated[[#This Row],[Start_Lng]]</f>
        <v>-104.8968</v>
      </c>
      <c r="D1153">
        <f>US_Accidents_Dec20_updated[[#This Row],[Severity]]-1</f>
        <v>2</v>
      </c>
      <c r="E1153">
        <f>HOUR(US_Accidents_Dec20_updated[[#This Row],[Start_Time]])</f>
        <v>17</v>
      </c>
      <c r="F1153">
        <f>DAY(US_Accidents_Dec20_updated[[#This Row],[Start_Time]])</f>
        <v>10</v>
      </c>
      <c r="G1153">
        <f>MONTH(US_Accidents_Dec20_updated[[#This Row],[Start_Time]])</f>
        <v>11</v>
      </c>
      <c r="H1153" t="str">
        <f>US_Accidents_Dec20_updated[[#This Row],[Description]]</f>
        <v>At Tomah Rd/Exit 174 - Accident.</v>
      </c>
      <c r="I1153" t="s">
        <v>50</v>
      </c>
      <c r="J1153">
        <f>IF(US_Accidents_Dec20_updated[[#This Row],[Visibility(mi)]]&gt;30, 30, MROUND(US_Accidents_Dec20_updated[[#This Row],[Visibility(mi)]],5))</f>
        <v>10</v>
      </c>
      <c r="K1153">
        <f>MROUND(US_Accidents_Dec20_updated[[#This Row],[Wind_Speed(mph)]],5)</f>
        <v>5</v>
      </c>
      <c r="L1153">
        <f>IF(US_Accidents_Dec20_updated[[#This Row],[Precipitation(in)]]&gt;0.1, 0.1, US_Accidents_Dec20_updated[[#This Row],[Precipitation(in)]])</f>
        <v>0</v>
      </c>
    </row>
    <row r="1154" spans="1:12" x14ac:dyDescent="0.25">
      <c r="A1154" t="str">
        <f>US_Accidents_Dec20_updated[[#This Row],[ID]]</f>
        <v>A-3840059</v>
      </c>
      <c r="B1154">
        <f>US_Accidents_Dec20_updated[[#This Row],[Start_Lat]]</f>
        <v>39.770209999999999</v>
      </c>
      <c r="C1154">
        <f>US_Accidents_Dec20_updated[[#This Row],[Start_Lng]]</f>
        <v>-104.99169999999999</v>
      </c>
      <c r="D1154">
        <f>US_Accidents_Dec20_updated[[#This Row],[Severity]]-1</f>
        <v>2</v>
      </c>
      <c r="E1154">
        <f>HOUR(US_Accidents_Dec20_updated[[#This Row],[Start_Time]])</f>
        <v>18</v>
      </c>
      <c r="F1154">
        <f>DAY(US_Accidents_Dec20_updated[[#This Row],[Start_Time]])</f>
        <v>10</v>
      </c>
      <c r="G1154">
        <f>MONTH(US_Accidents_Dec20_updated[[#This Row],[Start_Time]])</f>
        <v>11</v>
      </c>
      <c r="H1154" t="str">
        <f>US_Accidents_Dec20_updated[[#This Row],[Description]]</f>
        <v>At Park Ave/Exit 213 - Accident.</v>
      </c>
      <c r="I1154" t="s">
        <v>50</v>
      </c>
      <c r="J1154">
        <f>IF(US_Accidents_Dec20_updated[[#This Row],[Visibility(mi)]]&gt;30, 30, MROUND(US_Accidents_Dec20_updated[[#This Row],[Visibility(mi)]],5))</f>
        <v>30</v>
      </c>
      <c r="K1154">
        <f>MROUND(US_Accidents_Dec20_updated[[#This Row],[Wind_Speed(mph)]],5)</f>
        <v>5</v>
      </c>
      <c r="L1154">
        <f>IF(US_Accidents_Dec20_updated[[#This Row],[Precipitation(in)]]&gt;0.1, 0.1, US_Accidents_Dec20_updated[[#This Row],[Precipitation(in)]])</f>
        <v>0</v>
      </c>
    </row>
    <row r="1155" spans="1:12" x14ac:dyDescent="0.25">
      <c r="A1155" t="str">
        <f>US_Accidents_Dec20_updated[[#This Row],[ID]]</f>
        <v>A-3840060</v>
      </c>
      <c r="B1155">
        <f>US_Accidents_Dec20_updated[[#This Row],[Start_Lat]]</f>
        <v>38.817010000000003</v>
      </c>
      <c r="C1155">
        <f>US_Accidents_Dec20_updated[[#This Row],[Start_Lng]]</f>
        <v>-106.07877000000001</v>
      </c>
      <c r="D1155">
        <f>US_Accidents_Dec20_updated[[#This Row],[Severity]]-1</f>
        <v>2</v>
      </c>
      <c r="E1155">
        <f>HOUR(US_Accidents_Dec20_updated[[#This Row],[Start_Time]])</f>
        <v>18</v>
      </c>
      <c r="F1155">
        <f>DAY(US_Accidents_Dec20_updated[[#This Row],[Start_Time]])</f>
        <v>10</v>
      </c>
      <c r="G1155">
        <f>MONTH(US_Accidents_Dec20_updated[[#This Row],[Start_Time]])</f>
        <v>11</v>
      </c>
      <c r="H1155" t="str">
        <f>US_Accidents_Dec20_updated[[#This Row],[Description]]</f>
        <v>At US-285 (East) - Accident.</v>
      </c>
      <c r="I1155" t="s">
        <v>50</v>
      </c>
      <c r="J1155">
        <f>IF(US_Accidents_Dec20_updated[[#This Row],[Visibility(mi)]]&gt;30, 30, MROUND(US_Accidents_Dec20_updated[[#This Row],[Visibility(mi)]],5))</f>
        <v>10</v>
      </c>
      <c r="K1155">
        <f>MROUND(US_Accidents_Dec20_updated[[#This Row],[Wind_Speed(mph)]],5)</f>
        <v>5</v>
      </c>
      <c r="L1155">
        <f>IF(US_Accidents_Dec20_updated[[#This Row],[Precipitation(in)]]&gt;0.1, 0.1, US_Accidents_Dec20_updated[[#This Row],[Precipitation(in)]])</f>
        <v>0</v>
      </c>
    </row>
    <row r="1156" spans="1:12" x14ac:dyDescent="0.25">
      <c r="A1156" t="str">
        <f>US_Accidents_Dec20_updated[[#This Row],[ID]]</f>
        <v>A-3840061</v>
      </c>
      <c r="B1156">
        <f>US_Accidents_Dec20_updated[[#This Row],[Start_Lat]]</f>
        <v>39.884729999999998</v>
      </c>
      <c r="C1156">
        <f>US_Accidents_Dec20_updated[[#This Row],[Start_Lng]]</f>
        <v>-104.98744000000001</v>
      </c>
      <c r="D1156">
        <f>US_Accidents_Dec20_updated[[#This Row],[Severity]]-1</f>
        <v>2</v>
      </c>
      <c r="E1156">
        <f>HOUR(US_Accidents_Dec20_updated[[#This Row],[Start_Time]])</f>
        <v>19</v>
      </c>
      <c r="F1156">
        <f>DAY(US_Accidents_Dec20_updated[[#This Row],[Start_Time]])</f>
        <v>10</v>
      </c>
      <c r="G1156">
        <f>MONTH(US_Accidents_Dec20_updated[[#This Row],[Start_Time]])</f>
        <v>11</v>
      </c>
      <c r="H1156" t="str">
        <f>US_Accidents_Dec20_updated[[#This Row],[Description]]</f>
        <v>At 104th Ave/Exit 221 - Accident.</v>
      </c>
      <c r="I1156" t="s">
        <v>50</v>
      </c>
      <c r="J1156">
        <f>IF(US_Accidents_Dec20_updated[[#This Row],[Visibility(mi)]]&gt;30, 30, MROUND(US_Accidents_Dec20_updated[[#This Row],[Visibility(mi)]],5))</f>
        <v>30</v>
      </c>
      <c r="K1156">
        <f>MROUND(US_Accidents_Dec20_updated[[#This Row],[Wind_Speed(mph)]],5)</f>
        <v>10</v>
      </c>
      <c r="L1156">
        <f>IF(US_Accidents_Dec20_updated[[#This Row],[Precipitation(in)]]&gt;0.1, 0.1, US_Accidents_Dec20_updated[[#This Row],[Precipitation(in)]])</f>
        <v>0</v>
      </c>
    </row>
    <row r="1157" spans="1:12" x14ac:dyDescent="0.25">
      <c r="A1157" t="str">
        <f>US_Accidents_Dec20_updated[[#This Row],[ID]]</f>
        <v>A-3840063</v>
      </c>
      <c r="B1157">
        <f>US_Accidents_Dec20_updated[[#This Row],[Start_Lat]]</f>
        <v>39.725239999999999</v>
      </c>
      <c r="C1157">
        <f>US_Accidents_Dec20_updated[[#This Row],[Start_Lng]]</f>
        <v>-105.19173000000001</v>
      </c>
      <c r="D1157">
        <f>US_Accidents_Dec20_updated[[#This Row],[Severity]]-1</f>
        <v>2</v>
      </c>
      <c r="E1157">
        <f>HOUR(US_Accidents_Dec20_updated[[#This Row],[Start_Time]])</f>
        <v>19</v>
      </c>
      <c r="F1157">
        <f>DAY(US_Accidents_Dec20_updated[[#This Row],[Start_Time]])</f>
        <v>10</v>
      </c>
      <c r="G1157">
        <f>MONTH(US_Accidents_Dec20_updated[[#This Row],[Start_Time]])</f>
        <v>11</v>
      </c>
      <c r="H1157" t="str">
        <f>US_Accidents_Dec20_updated[[#This Row],[Description]]</f>
        <v>At CO-470/Johnson Rd - Accident.</v>
      </c>
      <c r="I1157" t="s">
        <v>50</v>
      </c>
      <c r="J1157">
        <f>IF(US_Accidents_Dec20_updated[[#This Row],[Visibility(mi)]]&gt;30, 30, MROUND(US_Accidents_Dec20_updated[[#This Row],[Visibility(mi)]],5))</f>
        <v>30</v>
      </c>
      <c r="K1157">
        <f>MROUND(US_Accidents_Dec20_updated[[#This Row],[Wind_Speed(mph)]],5)</f>
        <v>15</v>
      </c>
      <c r="L1157">
        <f>IF(US_Accidents_Dec20_updated[[#This Row],[Precipitation(in)]]&gt;0.1, 0.1, US_Accidents_Dec20_updated[[#This Row],[Precipitation(in)]])</f>
        <v>0</v>
      </c>
    </row>
    <row r="1158" spans="1:12" x14ac:dyDescent="0.25">
      <c r="A1158" t="str">
        <f>US_Accidents_Dec20_updated[[#This Row],[ID]]</f>
        <v>A-3841027</v>
      </c>
      <c r="B1158">
        <f>US_Accidents_Dec20_updated[[#This Row],[Start_Lat]]</f>
        <v>39.536850000000001</v>
      </c>
      <c r="C1158">
        <f>US_Accidents_Dec20_updated[[#This Row],[Start_Lng]]</f>
        <v>-104.86837</v>
      </c>
      <c r="D1158">
        <f>US_Accidents_Dec20_updated[[#This Row],[Severity]]-1</f>
        <v>2</v>
      </c>
      <c r="E1158">
        <f>HOUR(US_Accidents_Dec20_updated[[#This Row],[Start_Time]])</f>
        <v>23</v>
      </c>
      <c r="F1158">
        <f>DAY(US_Accidents_Dec20_updated[[#This Row],[Start_Time]])</f>
        <v>10</v>
      </c>
      <c r="G1158">
        <f>MONTH(US_Accidents_Dec20_updated[[#This Row],[Start_Time]])</f>
        <v>11</v>
      </c>
      <c r="H1158" t="str">
        <f>US_Accidents_Dec20_updated[[#This Row],[Description]]</f>
        <v>At Lincoln Ave/Exit 193 - Accident.</v>
      </c>
      <c r="I1158" t="s">
        <v>1210</v>
      </c>
      <c r="J1158">
        <f>IF(US_Accidents_Dec20_updated[[#This Row],[Visibility(mi)]]&gt;30, 30, MROUND(US_Accidents_Dec20_updated[[#This Row],[Visibility(mi)]],5))</f>
        <v>0</v>
      </c>
      <c r="K1158">
        <f>MROUND(US_Accidents_Dec20_updated[[#This Row],[Wind_Speed(mph)]],5)</f>
        <v>10</v>
      </c>
      <c r="L1158">
        <f>IF(US_Accidents_Dec20_updated[[#This Row],[Precipitation(in)]]&gt;0.1, 0.1, US_Accidents_Dec20_updated[[#This Row],[Precipitation(in)]])</f>
        <v>0</v>
      </c>
    </row>
    <row r="1159" spans="1:12" x14ac:dyDescent="0.25">
      <c r="A1159" t="str">
        <f>US_Accidents_Dec20_updated[[#This Row],[ID]]</f>
        <v>A-3841030</v>
      </c>
      <c r="B1159">
        <f>US_Accidents_Dec20_updated[[#This Row],[Start_Lat]]</f>
        <v>40.401870000000002</v>
      </c>
      <c r="C1159">
        <f>US_Accidents_Dec20_updated[[#This Row],[Start_Lng]]</f>
        <v>-104.99355</v>
      </c>
      <c r="D1159">
        <f>US_Accidents_Dec20_updated[[#This Row],[Severity]]-1</f>
        <v>2</v>
      </c>
      <c r="E1159">
        <f>HOUR(US_Accidents_Dec20_updated[[#This Row],[Start_Time]])</f>
        <v>4</v>
      </c>
      <c r="F1159">
        <f>DAY(US_Accidents_Dec20_updated[[#This Row],[Start_Time]])</f>
        <v>11</v>
      </c>
      <c r="G1159">
        <f>MONTH(US_Accidents_Dec20_updated[[#This Row],[Start_Time]])</f>
        <v>11</v>
      </c>
      <c r="H1159" t="str">
        <f>US_Accidents_Dec20_updated[[#This Row],[Description]]</f>
        <v>At CO-402/Exit 255 - Accident.</v>
      </c>
      <c r="I1159" t="s">
        <v>1210</v>
      </c>
      <c r="J1159">
        <f>IF(US_Accidents_Dec20_updated[[#This Row],[Visibility(mi)]]&gt;30, 30, MROUND(US_Accidents_Dec20_updated[[#This Row],[Visibility(mi)]],5))</f>
        <v>5</v>
      </c>
      <c r="K1159">
        <f>MROUND(US_Accidents_Dec20_updated[[#This Row],[Wind_Speed(mph)]],5)</f>
        <v>5</v>
      </c>
      <c r="L1159">
        <f>IF(US_Accidents_Dec20_updated[[#This Row],[Precipitation(in)]]&gt;0.1, 0.1, US_Accidents_Dec20_updated[[#This Row],[Precipitation(in)]])</f>
        <v>0.01</v>
      </c>
    </row>
    <row r="1160" spans="1:12" x14ac:dyDescent="0.25">
      <c r="A1160" t="str">
        <f>US_Accidents_Dec20_updated[[#This Row],[ID]]</f>
        <v>A-3841034</v>
      </c>
      <c r="B1160">
        <f>US_Accidents_Dec20_updated[[#This Row],[Start_Lat]]</f>
        <v>39.536850000000001</v>
      </c>
      <c r="C1160">
        <f>US_Accidents_Dec20_updated[[#This Row],[Start_Lng]]</f>
        <v>-104.86837</v>
      </c>
      <c r="D1160">
        <f>US_Accidents_Dec20_updated[[#This Row],[Severity]]-1</f>
        <v>2</v>
      </c>
      <c r="E1160">
        <f>HOUR(US_Accidents_Dec20_updated[[#This Row],[Start_Time]])</f>
        <v>5</v>
      </c>
      <c r="F1160">
        <f>DAY(US_Accidents_Dec20_updated[[#This Row],[Start_Time]])</f>
        <v>11</v>
      </c>
      <c r="G1160">
        <f>MONTH(US_Accidents_Dec20_updated[[#This Row],[Start_Time]])</f>
        <v>11</v>
      </c>
      <c r="H1160" t="str">
        <f>US_Accidents_Dec20_updated[[#This Row],[Description]]</f>
        <v>At Lincoln Ave/Exit 193 - Accident.</v>
      </c>
      <c r="I1160" t="s">
        <v>1210</v>
      </c>
      <c r="J1160">
        <f>IF(US_Accidents_Dec20_updated[[#This Row],[Visibility(mi)]]&gt;30, 30, MROUND(US_Accidents_Dec20_updated[[#This Row],[Visibility(mi)]],5))</f>
        <v>0</v>
      </c>
      <c r="K1160">
        <f>MROUND(US_Accidents_Dec20_updated[[#This Row],[Wind_Speed(mph)]],5)</f>
        <v>10</v>
      </c>
      <c r="L1160">
        <f>IF(US_Accidents_Dec20_updated[[#This Row],[Precipitation(in)]]&gt;0.1, 0.1, US_Accidents_Dec20_updated[[#This Row],[Precipitation(in)]])</f>
        <v>0.01</v>
      </c>
    </row>
    <row r="1161" spans="1:12" x14ac:dyDescent="0.25">
      <c r="A1161" t="str">
        <f>US_Accidents_Dec20_updated[[#This Row],[ID]]</f>
        <v>A-3841035</v>
      </c>
      <c r="B1161">
        <f>US_Accidents_Dec20_updated[[#This Row],[Start_Lat]]</f>
        <v>38.679499999999997</v>
      </c>
      <c r="C1161">
        <f>US_Accidents_Dec20_updated[[#This Row],[Start_Lng]]</f>
        <v>-104.84752</v>
      </c>
      <c r="D1161">
        <f>US_Accidents_Dec20_updated[[#This Row],[Severity]]-1</f>
        <v>2</v>
      </c>
      <c r="E1161">
        <f>HOUR(US_Accidents_Dec20_updated[[#This Row],[Start_Time]])</f>
        <v>8</v>
      </c>
      <c r="F1161">
        <f>DAY(US_Accidents_Dec20_updated[[#This Row],[Start_Time]])</f>
        <v>11</v>
      </c>
      <c r="G1161">
        <f>MONTH(US_Accidents_Dec20_updated[[#This Row],[Start_Time]])</f>
        <v>11</v>
      </c>
      <c r="H1161" t="str">
        <f>US_Accidents_Dec20_updated[[#This Row],[Description]]</f>
        <v>At Little Turkey Creek Rd - Accident.</v>
      </c>
      <c r="I1161" t="s">
        <v>50</v>
      </c>
      <c r="J1161">
        <f>IF(US_Accidents_Dec20_updated[[#This Row],[Visibility(mi)]]&gt;30, 30, MROUND(US_Accidents_Dec20_updated[[#This Row],[Visibility(mi)]],5))</f>
        <v>10</v>
      </c>
      <c r="K1161">
        <f>MROUND(US_Accidents_Dec20_updated[[#This Row],[Wind_Speed(mph)]],5)</f>
        <v>15</v>
      </c>
      <c r="L1161">
        <f>IF(US_Accidents_Dec20_updated[[#This Row],[Precipitation(in)]]&gt;0.1, 0.1, US_Accidents_Dec20_updated[[#This Row],[Precipitation(in)]])</f>
        <v>0</v>
      </c>
    </row>
    <row r="1162" spans="1:12" x14ac:dyDescent="0.25">
      <c r="A1162" t="str">
        <f>US_Accidents_Dec20_updated[[#This Row],[ID]]</f>
        <v>A-3841039</v>
      </c>
      <c r="B1162">
        <f>US_Accidents_Dec20_updated[[#This Row],[Start_Lat]]</f>
        <v>39.824469999999998</v>
      </c>
      <c r="C1162">
        <f>US_Accidents_Dec20_updated[[#This Row],[Start_Lng]]</f>
        <v>-104.96561</v>
      </c>
      <c r="D1162">
        <f>US_Accidents_Dec20_updated[[#This Row],[Severity]]-1</f>
        <v>2</v>
      </c>
      <c r="E1162">
        <f>HOUR(US_Accidents_Dec20_updated[[#This Row],[Start_Time]])</f>
        <v>5</v>
      </c>
      <c r="F1162">
        <f>DAY(US_Accidents_Dec20_updated[[#This Row],[Start_Time]])</f>
        <v>11</v>
      </c>
      <c r="G1162">
        <f>MONTH(US_Accidents_Dec20_updated[[#This Row],[Start_Time]])</f>
        <v>11</v>
      </c>
      <c r="H1162" t="str">
        <f>US_Accidents_Dec20_updated[[#This Row],[Description]]</f>
        <v>At I-76/Exit 1 - Accident.</v>
      </c>
      <c r="I1162" t="s">
        <v>50</v>
      </c>
      <c r="J1162">
        <f>IF(US_Accidents_Dec20_updated[[#This Row],[Visibility(mi)]]&gt;30, 30, MROUND(US_Accidents_Dec20_updated[[#This Row],[Visibility(mi)]],5))</f>
        <v>0</v>
      </c>
      <c r="K1162">
        <f>MROUND(US_Accidents_Dec20_updated[[#This Row],[Wind_Speed(mph)]],5)</f>
        <v>5</v>
      </c>
      <c r="L1162">
        <f>IF(US_Accidents_Dec20_updated[[#This Row],[Precipitation(in)]]&gt;0.1, 0.1, US_Accidents_Dec20_updated[[#This Row],[Precipitation(in)]])</f>
        <v>0</v>
      </c>
    </row>
    <row r="1163" spans="1:12" x14ac:dyDescent="0.25">
      <c r="A1163" t="str">
        <f>US_Accidents_Dec20_updated[[#This Row],[ID]]</f>
        <v>A-3841041</v>
      </c>
      <c r="B1163">
        <f>US_Accidents_Dec20_updated[[#This Row],[Start_Lat]]</f>
        <v>39.536819999999999</v>
      </c>
      <c r="C1163">
        <f>US_Accidents_Dec20_updated[[#This Row],[Start_Lng]]</f>
        <v>-104.86859</v>
      </c>
      <c r="D1163">
        <f>US_Accidents_Dec20_updated[[#This Row],[Severity]]-1</f>
        <v>2</v>
      </c>
      <c r="E1163">
        <f>HOUR(US_Accidents_Dec20_updated[[#This Row],[Start_Time]])</f>
        <v>7</v>
      </c>
      <c r="F1163">
        <f>DAY(US_Accidents_Dec20_updated[[#This Row],[Start_Time]])</f>
        <v>11</v>
      </c>
      <c r="G1163">
        <f>MONTH(US_Accidents_Dec20_updated[[#This Row],[Start_Time]])</f>
        <v>11</v>
      </c>
      <c r="H1163" t="str">
        <f>US_Accidents_Dec20_updated[[#This Row],[Description]]</f>
        <v>At Lincoln Ave/Exit 193 - Accident.</v>
      </c>
      <c r="I1163" t="s">
        <v>1210</v>
      </c>
      <c r="J1163">
        <f>IF(US_Accidents_Dec20_updated[[#This Row],[Visibility(mi)]]&gt;30, 30, MROUND(US_Accidents_Dec20_updated[[#This Row],[Visibility(mi)]],5))</f>
        <v>0</v>
      </c>
      <c r="K1163">
        <f>MROUND(US_Accidents_Dec20_updated[[#This Row],[Wind_Speed(mph)]],5)</f>
        <v>5</v>
      </c>
      <c r="L1163">
        <f>IF(US_Accidents_Dec20_updated[[#This Row],[Precipitation(in)]]&gt;0.1, 0.1, US_Accidents_Dec20_updated[[#This Row],[Precipitation(in)]])</f>
        <v>0</v>
      </c>
    </row>
    <row r="1164" spans="1:12" x14ac:dyDescent="0.25">
      <c r="A1164" t="str">
        <f>US_Accidents_Dec20_updated[[#This Row],[ID]]</f>
        <v>A-3841043</v>
      </c>
      <c r="B1164">
        <f>US_Accidents_Dec20_updated[[#This Row],[Start_Lat]]</f>
        <v>39.506619999999998</v>
      </c>
      <c r="C1164">
        <f>US_Accidents_Dec20_updated[[#This Row],[Start_Lng]]</f>
        <v>-106.20242</v>
      </c>
      <c r="D1164">
        <f>US_Accidents_Dec20_updated[[#This Row],[Severity]]-1</f>
        <v>2</v>
      </c>
      <c r="E1164">
        <f>HOUR(US_Accidents_Dec20_updated[[#This Row],[Start_Time]])</f>
        <v>7</v>
      </c>
      <c r="F1164">
        <f>DAY(US_Accidents_Dec20_updated[[#This Row],[Start_Time]])</f>
        <v>11</v>
      </c>
      <c r="G1164">
        <f>MONTH(US_Accidents_Dec20_updated[[#This Row],[Start_Time]])</f>
        <v>11</v>
      </c>
      <c r="H1164" t="str">
        <f>US_Accidents_Dec20_updated[[#This Row],[Description]]</f>
        <v>At CO-91/Exit 195 - Accident.</v>
      </c>
      <c r="I1164" t="s">
        <v>1210</v>
      </c>
      <c r="J1164">
        <f>IF(US_Accidents_Dec20_updated[[#This Row],[Visibility(mi)]]&gt;30, 30, MROUND(US_Accidents_Dec20_updated[[#This Row],[Visibility(mi)]],5))</f>
        <v>0</v>
      </c>
      <c r="K1164">
        <f>MROUND(US_Accidents_Dec20_updated[[#This Row],[Wind_Speed(mph)]],5)</f>
        <v>5</v>
      </c>
      <c r="L1164">
        <f>IF(US_Accidents_Dec20_updated[[#This Row],[Precipitation(in)]]&gt;0.1, 0.1, US_Accidents_Dec20_updated[[#This Row],[Precipitation(in)]])</f>
        <v>0</v>
      </c>
    </row>
    <row r="1165" spans="1:12" x14ac:dyDescent="0.25">
      <c r="A1165" t="str">
        <f>US_Accidents_Dec20_updated[[#This Row],[ID]]</f>
        <v>A-3841045</v>
      </c>
      <c r="B1165">
        <f>US_Accidents_Dec20_updated[[#This Row],[Start_Lat]]</f>
        <v>38.257309999999997</v>
      </c>
      <c r="C1165">
        <f>US_Accidents_Dec20_updated[[#This Row],[Start_Lng]]</f>
        <v>-104.93246000000001</v>
      </c>
      <c r="D1165">
        <f>US_Accidents_Dec20_updated[[#This Row],[Severity]]-1</f>
        <v>2</v>
      </c>
      <c r="E1165">
        <f>HOUR(US_Accidents_Dec20_updated[[#This Row],[Start_Time]])</f>
        <v>7</v>
      </c>
      <c r="F1165">
        <f>DAY(US_Accidents_Dec20_updated[[#This Row],[Start_Time]])</f>
        <v>11</v>
      </c>
      <c r="G1165">
        <f>MONTH(US_Accidents_Dec20_updated[[#This Row],[Start_Time]])</f>
        <v>11</v>
      </c>
      <c r="H1165" t="str">
        <f>US_Accidents_Dec20_updated[[#This Row],[Description]]</f>
        <v>At CR-200/Red Creek Rd - Accident.</v>
      </c>
      <c r="I1165" t="s">
        <v>1210</v>
      </c>
      <c r="J1165">
        <f>IF(US_Accidents_Dec20_updated[[#This Row],[Visibility(mi)]]&gt;30, 30, MROUND(US_Accidents_Dec20_updated[[#This Row],[Visibility(mi)]],5))</f>
        <v>10</v>
      </c>
      <c r="K1165">
        <f>MROUND(US_Accidents_Dec20_updated[[#This Row],[Wind_Speed(mph)]],5)</f>
        <v>10</v>
      </c>
      <c r="L1165">
        <f>IF(US_Accidents_Dec20_updated[[#This Row],[Precipitation(in)]]&gt;0.1, 0.1, US_Accidents_Dec20_updated[[#This Row],[Precipitation(in)]])</f>
        <v>0</v>
      </c>
    </row>
    <row r="1166" spans="1:12" x14ac:dyDescent="0.25">
      <c r="A1166" t="str">
        <f>US_Accidents_Dec20_updated[[#This Row],[ID]]</f>
        <v>A-3841048</v>
      </c>
      <c r="B1166">
        <f>US_Accidents_Dec20_updated[[#This Row],[Start_Lat]]</f>
        <v>39.529730000000001</v>
      </c>
      <c r="C1166">
        <f>US_Accidents_Dec20_updated[[#This Row],[Start_Lng]]</f>
        <v>-106.21644000000001</v>
      </c>
      <c r="D1166">
        <f>US_Accidents_Dec20_updated[[#This Row],[Severity]]-1</f>
        <v>3</v>
      </c>
      <c r="E1166">
        <f>HOUR(US_Accidents_Dec20_updated[[#This Row],[Start_Time]])</f>
        <v>7</v>
      </c>
      <c r="F1166">
        <f>DAY(US_Accidents_Dec20_updated[[#This Row],[Start_Time]])</f>
        <v>11</v>
      </c>
      <c r="G1166">
        <f>MONTH(US_Accidents_Dec20_updated[[#This Row],[Start_Time]])</f>
        <v>11</v>
      </c>
      <c r="H1166" t="str">
        <f>US_Accidents_Dec20_updated[[#This Row],[Description]]</f>
        <v>Closed between Bighorn Rd/Exit 180 and CO-91/Exit 195 - Road closed due to accident. Road marking work.</v>
      </c>
      <c r="I1166" t="s">
        <v>1210</v>
      </c>
      <c r="J1166">
        <f>IF(US_Accidents_Dec20_updated[[#This Row],[Visibility(mi)]]&gt;30, 30, MROUND(US_Accidents_Dec20_updated[[#This Row],[Visibility(mi)]],5))</f>
        <v>0</v>
      </c>
      <c r="K1166">
        <f>MROUND(US_Accidents_Dec20_updated[[#This Row],[Wind_Speed(mph)]],5)</f>
        <v>10</v>
      </c>
      <c r="L1166">
        <f>IF(US_Accidents_Dec20_updated[[#This Row],[Precipitation(in)]]&gt;0.1, 0.1, US_Accidents_Dec20_updated[[#This Row],[Precipitation(in)]])</f>
        <v>0.01</v>
      </c>
    </row>
    <row r="1167" spans="1:12" x14ac:dyDescent="0.25">
      <c r="A1167" t="str">
        <f>US_Accidents_Dec20_updated[[#This Row],[ID]]</f>
        <v>A-3841054</v>
      </c>
      <c r="B1167">
        <f>US_Accidents_Dec20_updated[[#This Row],[Start_Lat]]</f>
        <v>37.493989999999997</v>
      </c>
      <c r="C1167">
        <f>US_Accidents_Dec20_updated[[#This Row],[Start_Lng]]</f>
        <v>-104.66965</v>
      </c>
      <c r="D1167">
        <f>US_Accidents_Dec20_updated[[#This Row],[Severity]]-1</f>
        <v>2</v>
      </c>
      <c r="E1167">
        <f>HOUR(US_Accidents_Dec20_updated[[#This Row],[Start_Time]])</f>
        <v>9</v>
      </c>
      <c r="F1167">
        <f>DAY(US_Accidents_Dec20_updated[[#This Row],[Start_Time]])</f>
        <v>11</v>
      </c>
      <c r="G1167">
        <f>MONTH(US_Accidents_Dec20_updated[[#This Row],[Start_Time]])</f>
        <v>11</v>
      </c>
      <c r="H1167" t="str">
        <f>US_Accidents_Dec20_updated[[#This Row],[Description]]</f>
        <v>At CR-310/Exit 41 - Accident.</v>
      </c>
      <c r="I1167" t="s">
        <v>1210</v>
      </c>
      <c r="J1167">
        <f>IF(US_Accidents_Dec20_updated[[#This Row],[Visibility(mi)]]&gt;30, 30, MROUND(US_Accidents_Dec20_updated[[#This Row],[Visibility(mi)]],5))</f>
        <v>5</v>
      </c>
      <c r="K1167">
        <f>MROUND(US_Accidents_Dec20_updated[[#This Row],[Wind_Speed(mph)]],5)</f>
        <v>5</v>
      </c>
      <c r="L1167">
        <f>IF(US_Accidents_Dec20_updated[[#This Row],[Precipitation(in)]]&gt;0.1, 0.1, US_Accidents_Dec20_updated[[#This Row],[Precipitation(in)]])</f>
        <v>0</v>
      </c>
    </row>
    <row r="1168" spans="1:12" x14ac:dyDescent="0.25">
      <c r="A1168" t="str">
        <f>US_Accidents_Dec20_updated[[#This Row],[ID]]</f>
        <v>A-3841057</v>
      </c>
      <c r="B1168">
        <f>US_Accidents_Dec20_updated[[#This Row],[Start_Lat]]</f>
        <v>37.146329999999999</v>
      </c>
      <c r="C1168">
        <f>US_Accidents_Dec20_updated[[#This Row],[Start_Lng]]</f>
        <v>-104.51949999999999</v>
      </c>
      <c r="D1168">
        <f>US_Accidents_Dec20_updated[[#This Row],[Severity]]-1</f>
        <v>2</v>
      </c>
      <c r="E1168">
        <f>HOUR(US_Accidents_Dec20_updated[[#This Row],[Start_Time]])</f>
        <v>8</v>
      </c>
      <c r="F1168">
        <f>DAY(US_Accidents_Dec20_updated[[#This Row],[Start_Time]])</f>
        <v>11</v>
      </c>
      <c r="G1168">
        <f>MONTH(US_Accidents_Dec20_updated[[#This Row],[Start_Time]])</f>
        <v>11</v>
      </c>
      <c r="H1168" t="str">
        <f>US_Accidents_Dec20_updated[[#This Row],[Description]]</f>
        <v>At Van Buren St/Exit 13 - Accident.</v>
      </c>
      <c r="I1168" t="s">
        <v>50</v>
      </c>
      <c r="J1168">
        <f>IF(US_Accidents_Dec20_updated[[#This Row],[Visibility(mi)]]&gt;30, 30, MROUND(US_Accidents_Dec20_updated[[#This Row],[Visibility(mi)]],5))</f>
        <v>10</v>
      </c>
      <c r="K1168">
        <f>MROUND(US_Accidents_Dec20_updated[[#This Row],[Wind_Speed(mph)]],5)</f>
        <v>10</v>
      </c>
      <c r="L1168">
        <f>IF(US_Accidents_Dec20_updated[[#This Row],[Precipitation(in)]]&gt;0.1, 0.1, US_Accidents_Dec20_updated[[#This Row],[Precipitation(in)]])</f>
        <v>0</v>
      </c>
    </row>
    <row r="1169" spans="1:12" x14ac:dyDescent="0.25">
      <c r="A1169" t="str">
        <f>US_Accidents_Dec20_updated[[#This Row],[ID]]</f>
        <v>A-3841060</v>
      </c>
      <c r="B1169">
        <f>US_Accidents_Dec20_updated[[#This Row],[Start_Lat]]</f>
        <v>39.772869999999998</v>
      </c>
      <c r="C1169">
        <f>US_Accidents_Dec20_updated[[#This Row],[Start_Lng]]</f>
        <v>-105.17474</v>
      </c>
      <c r="D1169">
        <f>US_Accidents_Dec20_updated[[#This Row],[Severity]]-1</f>
        <v>3</v>
      </c>
      <c r="E1169">
        <f>HOUR(US_Accidents_Dec20_updated[[#This Row],[Start_Time]])</f>
        <v>9</v>
      </c>
      <c r="F1169">
        <f>DAY(US_Accidents_Dec20_updated[[#This Row],[Start_Time]])</f>
        <v>11</v>
      </c>
      <c r="G1169">
        <f>MONTH(US_Accidents_Dec20_updated[[#This Row],[Start_Time]])</f>
        <v>11</v>
      </c>
      <c r="H1169" t="str">
        <f>US_Accidents_Dec20_updated[[#This Row],[Description]]</f>
        <v>Closed between CR-58/44th Ave and I-70 - Road closed due to accident.</v>
      </c>
      <c r="I1169" t="s">
        <v>1210</v>
      </c>
      <c r="J1169">
        <f>IF(US_Accidents_Dec20_updated[[#This Row],[Visibility(mi)]]&gt;30, 30, MROUND(US_Accidents_Dec20_updated[[#This Row],[Visibility(mi)]],5))</f>
        <v>5</v>
      </c>
      <c r="K1169">
        <f>MROUND(US_Accidents_Dec20_updated[[#This Row],[Wind_Speed(mph)]],5)</f>
        <v>0</v>
      </c>
      <c r="L1169">
        <f>IF(US_Accidents_Dec20_updated[[#This Row],[Precipitation(in)]]&gt;0.1, 0.1, US_Accidents_Dec20_updated[[#This Row],[Precipitation(in)]])</f>
        <v>0</v>
      </c>
    </row>
    <row r="1170" spans="1:12" x14ac:dyDescent="0.25">
      <c r="A1170" t="str">
        <f>US_Accidents_Dec20_updated[[#This Row],[ID]]</f>
        <v>A-3841061</v>
      </c>
      <c r="B1170">
        <f>US_Accidents_Dec20_updated[[#This Row],[Start_Lat]]</f>
        <v>39.77516</v>
      </c>
      <c r="C1170">
        <f>US_Accidents_Dec20_updated[[#This Row],[Start_Lng]]</f>
        <v>-105.15045000000001</v>
      </c>
      <c r="D1170">
        <f>US_Accidents_Dec20_updated[[#This Row],[Severity]]-1</f>
        <v>3</v>
      </c>
      <c r="E1170">
        <f>HOUR(US_Accidents_Dec20_updated[[#This Row],[Start_Time]])</f>
        <v>9</v>
      </c>
      <c r="F1170">
        <f>DAY(US_Accidents_Dec20_updated[[#This Row],[Start_Time]])</f>
        <v>11</v>
      </c>
      <c r="G1170">
        <f>MONTH(US_Accidents_Dec20_updated[[#This Row],[Start_Time]])</f>
        <v>11</v>
      </c>
      <c r="H1170" t="str">
        <f>US_Accidents_Dec20_updated[[#This Row],[Description]]</f>
        <v>Ramp closed to McIntyre Street - Road closed due to accident.</v>
      </c>
      <c r="I1170" t="s">
        <v>1210</v>
      </c>
      <c r="J1170">
        <f>IF(US_Accidents_Dec20_updated[[#This Row],[Visibility(mi)]]&gt;30, 30, MROUND(US_Accidents_Dec20_updated[[#This Row],[Visibility(mi)]],5))</f>
        <v>5</v>
      </c>
      <c r="K1170">
        <f>MROUND(US_Accidents_Dec20_updated[[#This Row],[Wind_Speed(mph)]],5)</f>
        <v>0</v>
      </c>
      <c r="L1170">
        <f>IF(US_Accidents_Dec20_updated[[#This Row],[Precipitation(in)]]&gt;0.1, 0.1, US_Accidents_Dec20_updated[[#This Row],[Precipitation(in)]])</f>
        <v>0</v>
      </c>
    </row>
    <row r="1171" spans="1:12" x14ac:dyDescent="0.25">
      <c r="A1171" t="str">
        <f>US_Accidents_Dec20_updated[[#This Row],[ID]]</f>
        <v>A-3841063</v>
      </c>
      <c r="B1171">
        <f>US_Accidents_Dec20_updated[[#This Row],[Start_Lat]]</f>
        <v>39.725569999999998</v>
      </c>
      <c r="C1171">
        <f>US_Accidents_Dec20_updated[[#This Row],[Start_Lng]]</f>
        <v>-105.06053</v>
      </c>
      <c r="D1171">
        <f>US_Accidents_Dec20_updated[[#This Row],[Severity]]-1</f>
        <v>2</v>
      </c>
      <c r="E1171">
        <f>HOUR(US_Accidents_Dec20_updated[[#This Row],[Start_Time]])</f>
        <v>9</v>
      </c>
      <c r="F1171">
        <f>DAY(US_Accidents_Dec20_updated[[#This Row],[Start_Time]])</f>
        <v>11</v>
      </c>
      <c r="G1171">
        <f>MONTH(US_Accidents_Dec20_updated[[#This Row],[Start_Time]])</f>
        <v>11</v>
      </c>
      <c r="H1171" t="str">
        <f>US_Accidents_Dec20_updated[[#This Row],[Description]]</f>
        <v>At CO-95/Sheridan Blvd - Accident.</v>
      </c>
      <c r="I1171" t="s">
        <v>50</v>
      </c>
      <c r="J1171">
        <f>IF(US_Accidents_Dec20_updated[[#This Row],[Visibility(mi)]]&gt;30, 30, MROUND(US_Accidents_Dec20_updated[[#This Row],[Visibility(mi)]],5))</f>
        <v>5</v>
      </c>
      <c r="K1171">
        <f>MROUND(US_Accidents_Dec20_updated[[#This Row],[Wind_Speed(mph)]],5)</f>
        <v>5</v>
      </c>
      <c r="L1171">
        <f>IF(US_Accidents_Dec20_updated[[#This Row],[Precipitation(in)]]&gt;0.1, 0.1, US_Accidents_Dec20_updated[[#This Row],[Precipitation(in)]])</f>
        <v>0</v>
      </c>
    </row>
    <row r="1172" spans="1:12" x14ac:dyDescent="0.25">
      <c r="A1172" t="str">
        <f>US_Accidents_Dec20_updated[[#This Row],[ID]]</f>
        <v>A-3841064</v>
      </c>
      <c r="B1172">
        <f>US_Accidents_Dec20_updated[[#This Row],[Start_Lat]]</f>
        <v>39.780200000000001</v>
      </c>
      <c r="C1172">
        <f>US_Accidents_Dec20_updated[[#This Row],[Start_Lng]]</f>
        <v>-104.93225</v>
      </c>
      <c r="D1172">
        <f>US_Accidents_Dec20_updated[[#This Row],[Severity]]-1</f>
        <v>2</v>
      </c>
      <c r="E1172">
        <f>HOUR(US_Accidents_Dec20_updated[[#This Row],[Start_Time]])</f>
        <v>10</v>
      </c>
      <c r="F1172">
        <f>DAY(US_Accidents_Dec20_updated[[#This Row],[Start_Time]])</f>
        <v>11</v>
      </c>
      <c r="G1172">
        <f>MONTH(US_Accidents_Dec20_updated[[#This Row],[Start_Time]])</f>
        <v>11</v>
      </c>
      <c r="H1172" t="str">
        <f>US_Accidents_Dec20_updated[[#This Row],[Description]]</f>
        <v>At Dahlia St/Exit 277 - Accident.</v>
      </c>
      <c r="I1172" t="s">
        <v>50</v>
      </c>
      <c r="J1172">
        <f>IF(US_Accidents_Dec20_updated[[#This Row],[Visibility(mi)]]&gt;30, 30, MROUND(US_Accidents_Dec20_updated[[#This Row],[Visibility(mi)]],5))</f>
        <v>10</v>
      </c>
      <c r="K1172">
        <f>MROUND(US_Accidents_Dec20_updated[[#This Row],[Wind_Speed(mph)]],5)</f>
        <v>5</v>
      </c>
      <c r="L1172">
        <f>IF(US_Accidents_Dec20_updated[[#This Row],[Precipitation(in)]]&gt;0.1, 0.1, US_Accidents_Dec20_updated[[#This Row],[Precipitation(in)]])</f>
        <v>0</v>
      </c>
    </row>
    <row r="1173" spans="1:12" x14ac:dyDescent="0.25">
      <c r="A1173" t="str">
        <f>US_Accidents_Dec20_updated[[#This Row],[ID]]</f>
        <v>A-3841066</v>
      </c>
      <c r="B1173">
        <f>US_Accidents_Dec20_updated[[#This Row],[Start_Lat]]</f>
        <v>39.80283</v>
      </c>
      <c r="C1173">
        <f>US_Accidents_Dec20_updated[[#This Row],[Start_Lng]]</f>
        <v>-104.9365</v>
      </c>
      <c r="D1173">
        <f>US_Accidents_Dec20_updated[[#This Row],[Severity]]-1</f>
        <v>2</v>
      </c>
      <c r="E1173">
        <f>HOUR(US_Accidents_Dec20_updated[[#This Row],[Start_Time]])</f>
        <v>11</v>
      </c>
      <c r="F1173">
        <f>DAY(US_Accidents_Dec20_updated[[#This Row],[Start_Time]])</f>
        <v>11</v>
      </c>
      <c r="G1173">
        <f>MONTH(US_Accidents_Dec20_updated[[#This Row],[Start_Time]])</f>
        <v>11</v>
      </c>
      <c r="H1173" t="str">
        <f>US_Accidents_Dec20_updated[[#This Row],[Description]]</f>
        <v>At York St/Exit 1 - Accident.</v>
      </c>
      <c r="I1173" t="s">
        <v>50</v>
      </c>
      <c r="J1173">
        <f>IF(US_Accidents_Dec20_updated[[#This Row],[Visibility(mi)]]&gt;30, 30, MROUND(US_Accidents_Dec20_updated[[#This Row],[Visibility(mi)]],5))</f>
        <v>10</v>
      </c>
      <c r="K1173">
        <f>MROUND(US_Accidents_Dec20_updated[[#This Row],[Wind_Speed(mph)]],5)</f>
        <v>0</v>
      </c>
      <c r="L1173">
        <f>IF(US_Accidents_Dec20_updated[[#This Row],[Precipitation(in)]]&gt;0.1, 0.1, US_Accidents_Dec20_updated[[#This Row],[Precipitation(in)]])</f>
        <v>0</v>
      </c>
    </row>
    <row r="1174" spans="1:12" x14ac:dyDescent="0.25">
      <c r="A1174" t="str">
        <f>US_Accidents_Dec20_updated[[#This Row],[ID]]</f>
        <v>A-3841067</v>
      </c>
      <c r="B1174">
        <f>US_Accidents_Dec20_updated[[#This Row],[Start_Lat]]</f>
        <v>39.855739999999997</v>
      </c>
      <c r="C1174">
        <f>US_Accidents_Dec20_updated[[#This Row],[Start_Lng]]</f>
        <v>-104.98716</v>
      </c>
      <c r="D1174">
        <f>US_Accidents_Dec20_updated[[#This Row],[Severity]]-1</f>
        <v>2</v>
      </c>
      <c r="E1174">
        <f>HOUR(US_Accidents_Dec20_updated[[#This Row],[Start_Time]])</f>
        <v>12</v>
      </c>
      <c r="F1174">
        <f>DAY(US_Accidents_Dec20_updated[[#This Row],[Start_Time]])</f>
        <v>11</v>
      </c>
      <c r="G1174">
        <f>MONTH(US_Accidents_Dec20_updated[[#This Row],[Start_Time]])</f>
        <v>11</v>
      </c>
      <c r="H1174" t="str">
        <f>US_Accidents_Dec20_updated[[#This Row],[Description]]</f>
        <v>At 84th Ave/Exit 219 - Accident.</v>
      </c>
      <c r="I1174" t="s">
        <v>50</v>
      </c>
      <c r="J1174">
        <f>IF(US_Accidents_Dec20_updated[[#This Row],[Visibility(mi)]]&gt;30, 30, MROUND(US_Accidents_Dec20_updated[[#This Row],[Visibility(mi)]],5))</f>
        <v>10</v>
      </c>
      <c r="K1174">
        <f>MROUND(US_Accidents_Dec20_updated[[#This Row],[Wind_Speed(mph)]],5)</f>
        <v>0</v>
      </c>
      <c r="L1174">
        <f>IF(US_Accidents_Dec20_updated[[#This Row],[Precipitation(in)]]&gt;0.1, 0.1, US_Accidents_Dec20_updated[[#This Row],[Precipitation(in)]])</f>
        <v>0</v>
      </c>
    </row>
    <row r="1175" spans="1:12" x14ac:dyDescent="0.25">
      <c r="A1175" t="str">
        <f>US_Accidents_Dec20_updated[[#This Row],[ID]]</f>
        <v>A-3841069</v>
      </c>
      <c r="B1175">
        <f>US_Accidents_Dec20_updated[[#This Row],[Start_Lat]]</f>
        <v>39.551830000000002</v>
      </c>
      <c r="C1175">
        <f>US_Accidents_Dec20_updated[[#This Row],[Start_Lng]]</f>
        <v>-104.87029</v>
      </c>
      <c r="D1175">
        <f>US_Accidents_Dec20_updated[[#This Row],[Severity]]-1</f>
        <v>3</v>
      </c>
      <c r="E1175">
        <f>HOUR(US_Accidents_Dec20_updated[[#This Row],[Start_Time]])</f>
        <v>14</v>
      </c>
      <c r="F1175">
        <f>DAY(US_Accidents_Dec20_updated[[#This Row],[Start_Time]])</f>
        <v>11</v>
      </c>
      <c r="G1175">
        <f>MONTH(US_Accidents_Dec20_updated[[#This Row],[Start_Time]])</f>
        <v>11</v>
      </c>
      <c r="H1175" t="str">
        <f>US_Accidents_Dec20_updated[[#This Row],[Description]]</f>
        <v>Ramp closed to CO-470/E-470/Exit 194 - Road closed due to accident.</v>
      </c>
      <c r="I1175" t="s">
        <v>50</v>
      </c>
      <c r="J1175">
        <f>IF(US_Accidents_Dec20_updated[[#This Row],[Visibility(mi)]]&gt;30, 30, MROUND(US_Accidents_Dec20_updated[[#This Row],[Visibility(mi)]],5))</f>
        <v>10</v>
      </c>
      <c r="K1175">
        <f>MROUND(US_Accidents_Dec20_updated[[#This Row],[Wind_Speed(mph)]],5)</f>
        <v>5</v>
      </c>
      <c r="L1175">
        <f>IF(US_Accidents_Dec20_updated[[#This Row],[Precipitation(in)]]&gt;0.1, 0.1, US_Accidents_Dec20_updated[[#This Row],[Precipitation(in)]])</f>
        <v>0</v>
      </c>
    </row>
    <row r="1176" spans="1:12" x14ac:dyDescent="0.25">
      <c r="A1176" t="str">
        <f>US_Accidents_Dec20_updated[[#This Row],[ID]]</f>
        <v>A-3841070</v>
      </c>
      <c r="B1176">
        <f>US_Accidents_Dec20_updated[[#This Row],[Start_Lat]]</f>
        <v>39.555239999999998</v>
      </c>
      <c r="C1176">
        <f>US_Accidents_Dec20_updated[[#This Row],[Start_Lng]]</f>
        <v>-104.87501</v>
      </c>
      <c r="D1176">
        <f>US_Accidents_Dec20_updated[[#This Row],[Severity]]-1</f>
        <v>3</v>
      </c>
      <c r="E1176">
        <f>HOUR(US_Accidents_Dec20_updated[[#This Row],[Start_Time]])</f>
        <v>14</v>
      </c>
      <c r="F1176">
        <f>DAY(US_Accidents_Dec20_updated[[#This Row],[Start_Time]])</f>
        <v>11</v>
      </c>
      <c r="G1176">
        <f>MONTH(US_Accidents_Dec20_updated[[#This Row],[Start_Time]])</f>
        <v>11</v>
      </c>
      <c r="H1176" t="str">
        <f>US_Accidents_Dec20_updated[[#This Row],[Description]]</f>
        <v>Ramp closed to I-25 Southbound - Road closed due to accident.</v>
      </c>
      <c r="I1176" t="s">
        <v>50</v>
      </c>
      <c r="J1176">
        <f>IF(US_Accidents_Dec20_updated[[#This Row],[Visibility(mi)]]&gt;30, 30, MROUND(US_Accidents_Dec20_updated[[#This Row],[Visibility(mi)]],5))</f>
        <v>10</v>
      </c>
      <c r="K1176">
        <f>MROUND(US_Accidents_Dec20_updated[[#This Row],[Wind_Speed(mph)]],5)</f>
        <v>5</v>
      </c>
      <c r="L1176">
        <f>IF(US_Accidents_Dec20_updated[[#This Row],[Precipitation(in)]]&gt;0.1, 0.1, US_Accidents_Dec20_updated[[#This Row],[Precipitation(in)]])</f>
        <v>0</v>
      </c>
    </row>
    <row r="1177" spans="1:12" x14ac:dyDescent="0.25">
      <c r="A1177" t="str">
        <f>US_Accidents_Dec20_updated[[#This Row],[ID]]</f>
        <v>A-3841071</v>
      </c>
      <c r="B1177">
        <f>US_Accidents_Dec20_updated[[#This Row],[Start_Lat]]</f>
        <v>39.556319999999999</v>
      </c>
      <c r="C1177">
        <f>US_Accidents_Dec20_updated[[#This Row],[Start_Lng]]</f>
        <v>-104.87795</v>
      </c>
      <c r="D1177">
        <f>US_Accidents_Dec20_updated[[#This Row],[Severity]]-1</f>
        <v>3</v>
      </c>
      <c r="E1177">
        <f>HOUR(US_Accidents_Dec20_updated[[#This Row],[Start_Time]])</f>
        <v>14</v>
      </c>
      <c r="F1177">
        <f>DAY(US_Accidents_Dec20_updated[[#This Row],[Start_Time]])</f>
        <v>11</v>
      </c>
      <c r="G1177">
        <f>MONTH(US_Accidents_Dec20_updated[[#This Row],[Start_Time]])</f>
        <v>11</v>
      </c>
      <c r="H1177" t="str">
        <f>US_Accidents_Dec20_updated[[#This Row],[Description]]</f>
        <v>Ramp closed to I-25 - Road closed due to accident.</v>
      </c>
      <c r="I1177" t="s">
        <v>50</v>
      </c>
      <c r="J1177">
        <f>IF(US_Accidents_Dec20_updated[[#This Row],[Visibility(mi)]]&gt;30, 30, MROUND(US_Accidents_Dec20_updated[[#This Row],[Visibility(mi)]],5))</f>
        <v>10</v>
      </c>
      <c r="K1177">
        <f>MROUND(US_Accidents_Dec20_updated[[#This Row],[Wind_Speed(mph)]],5)</f>
        <v>5</v>
      </c>
      <c r="L1177">
        <f>IF(US_Accidents_Dec20_updated[[#This Row],[Precipitation(in)]]&gt;0.1, 0.1, US_Accidents_Dec20_updated[[#This Row],[Precipitation(in)]])</f>
        <v>0</v>
      </c>
    </row>
    <row r="1178" spans="1:12" x14ac:dyDescent="0.25">
      <c r="A1178" t="str">
        <f>US_Accidents_Dec20_updated[[#This Row],[ID]]</f>
        <v>A-3841084</v>
      </c>
      <c r="B1178">
        <f>US_Accidents_Dec20_updated[[#This Row],[Start_Lat]]</f>
        <v>39.811489999999999</v>
      </c>
      <c r="C1178">
        <f>US_Accidents_Dec20_updated[[#This Row],[Start_Lng]]</f>
        <v>-104.99563000000001</v>
      </c>
      <c r="D1178">
        <f>US_Accidents_Dec20_updated[[#This Row],[Severity]]-1</f>
        <v>2</v>
      </c>
      <c r="E1178">
        <f>HOUR(US_Accidents_Dec20_updated[[#This Row],[Start_Time]])</f>
        <v>16</v>
      </c>
      <c r="F1178">
        <f>DAY(US_Accidents_Dec20_updated[[#This Row],[Start_Time]])</f>
        <v>11</v>
      </c>
      <c r="G1178">
        <f>MONTH(US_Accidents_Dec20_updated[[#This Row],[Start_Time]])</f>
        <v>11</v>
      </c>
      <c r="H1178" t="str">
        <f>US_Accidents_Dec20_updated[[#This Row],[Description]]</f>
        <v>At Pecos St/Exit 4 - Accident.</v>
      </c>
      <c r="I1178" t="s">
        <v>50</v>
      </c>
      <c r="J1178">
        <f>IF(US_Accidents_Dec20_updated[[#This Row],[Visibility(mi)]]&gt;30, 30, MROUND(US_Accidents_Dec20_updated[[#This Row],[Visibility(mi)]],5))</f>
        <v>10</v>
      </c>
      <c r="K1178">
        <f>MROUND(US_Accidents_Dec20_updated[[#This Row],[Wind_Speed(mph)]],5)</f>
        <v>5</v>
      </c>
      <c r="L1178">
        <f>IF(US_Accidents_Dec20_updated[[#This Row],[Precipitation(in)]]&gt;0.1, 0.1, US_Accidents_Dec20_updated[[#This Row],[Precipitation(in)]])</f>
        <v>0</v>
      </c>
    </row>
    <row r="1179" spans="1:12" x14ac:dyDescent="0.25">
      <c r="A1179" t="str">
        <f>US_Accidents_Dec20_updated[[#This Row],[ID]]</f>
        <v>A-3841085</v>
      </c>
      <c r="B1179">
        <f>US_Accidents_Dec20_updated[[#This Row],[Start_Lat]]</f>
        <v>39.823790000000002</v>
      </c>
      <c r="C1179">
        <f>US_Accidents_Dec20_updated[[#This Row],[Start_Lng]]</f>
        <v>-104.96419</v>
      </c>
      <c r="D1179">
        <f>US_Accidents_Dec20_updated[[#This Row],[Severity]]-1</f>
        <v>2</v>
      </c>
      <c r="E1179">
        <f>HOUR(US_Accidents_Dec20_updated[[#This Row],[Start_Time]])</f>
        <v>15</v>
      </c>
      <c r="F1179">
        <f>DAY(US_Accidents_Dec20_updated[[#This Row],[Start_Time]])</f>
        <v>11</v>
      </c>
      <c r="G1179">
        <f>MONTH(US_Accidents_Dec20_updated[[#This Row],[Start_Time]])</f>
        <v>11</v>
      </c>
      <c r="H1179" t="str">
        <f>US_Accidents_Dec20_updated[[#This Row],[Description]]</f>
        <v>At I-270/Exit 6 - Accident.</v>
      </c>
      <c r="I1179" t="s">
        <v>50</v>
      </c>
      <c r="J1179">
        <f>IF(US_Accidents_Dec20_updated[[#This Row],[Visibility(mi)]]&gt;30, 30, MROUND(US_Accidents_Dec20_updated[[#This Row],[Visibility(mi)]],5))</f>
        <v>10</v>
      </c>
      <c r="K1179">
        <f>MROUND(US_Accidents_Dec20_updated[[#This Row],[Wind_Speed(mph)]],5)</f>
        <v>5</v>
      </c>
      <c r="L1179">
        <f>IF(US_Accidents_Dec20_updated[[#This Row],[Precipitation(in)]]&gt;0.1, 0.1, US_Accidents_Dec20_updated[[#This Row],[Precipitation(in)]])</f>
        <v>0</v>
      </c>
    </row>
    <row r="1180" spans="1:12" x14ac:dyDescent="0.25">
      <c r="A1180" t="str">
        <f>US_Accidents_Dec20_updated[[#This Row],[ID]]</f>
        <v>A-3841094</v>
      </c>
      <c r="B1180">
        <f>US_Accidents_Dec20_updated[[#This Row],[Start_Lat]]</f>
        <v>39.789079999999998</v>
      </c>
      <c r="C1180">
        <f>US_Accidents_Dec20_updated[[#This Row],[Start_Lng]]</f>
        <v>-104.90633</v>
      </c>
      <c r="D1180">
        <f>US_Accidents_Dec20_updated[[#This Row],[Severity]]-1</f>
        <v>2</v>
      </c>
      <c r="E1180">
        <f>HOUR(US_Accidents_Dec20_updated[[#This Row],[Start_Time]])</f>
        <v>19</v>
      </c>
      <c r="F1180">
        <f>DAY(US_Accidents_Dec20_updated[[#This Row],[Start_Time]])</f>
        <v>11</v>
      </c>
      <c r="G1180">
        <f>MONTH(US_Accidents_Dec20_updated[[#This Row],[Start_Time]])</f>
        <v>11</v>
      </c>
      <c r="H1180" t="str">
        <f>US_Accidents_Dec20_updated[[#This Row],[Description]]</f>
        <v>At CO-35/Quebec St/Sand CR/Exit 4 - Accident.</v>
      </c>
      <c r="I1180" t="s">
        <v>50</v>
      </c>
      <c r="J1180">
        <f>IF(US_Accidents_Dec20_updated[[#This Row],[Visibility(mi)]]&gt;30, 30, MROUND(US_Accidents_Dec20_updated[[#This Row],[Visibility(mi)]],5))</f>
        <v>10</v>
      </c>
      <c r="K1180">
        <f>MROUND(US_Accidents_Dec20_updated[[#This Row],[Wind_Speed(mph)]],5)</f>
        <v>5</v>
      </c>
      <c r="L1180">
        <f>IF(US_Accidents_Dec20_updated[[#This Row],[Precipitation(in)]]&gt;0.1, 0.1, US_Accidents_Dec20_updated[[#This Row],[Precipitation(in)]])</f>
        <v>0</v>
      </c>
    </row>
    <row r="1181" spans="1:12" x14ac:dyDescent="0.25">
      <c r="A1181" t="str">
        <f>US_Accidents_Dec20_updated[[#This Row],[ID]]</f>
        <v>A-3841102</v>
      </c>
      <c r="B1181">
        <f>US_Accidents_Dec20_updated[[#This Row],[Start_Lat]]</f>
        <v>39.700429999999997</v>
      </c>
      <c r="C1181">
        <f>US_Accidents_Dec20_updated[[#This Row],[Start_Lng]]</f>
        <v>-104.8292</v>
      </c>
      <c r="D1181">
        <f>US_Accidents_Dec20_updated[[#This Row],[Severity]]-1</f>
        <v>2</v>
      </c>
      <c r="E1181">
        <f>HOUR(US_Accidents_Dec20_updated[[#This Row],[Start_Time]])</f>
        <v>22</v>
      </c>
      <c r="F1181">
        <f>DAY(US_Accidents_Dec20_updated[[#This Row],[Start_Time]])</f>
        <v>11</v>
      </c>
      <c r="G1181">
        <f>MONTH(US_Accidents_Dec20_updated[[#This Row],[Start_Time]])</f>
        <v>11</v>
      </c>
      <c r="H1181" t="str">
        <f>US_Accidents_Dec20_updated[[#This Row],[Description]]</f>
        <v>Between E Alameda Ave/Exit 8 and Iliff Ave/Exit 5 - Accident. Road marking work.</v>
      </c>
      <c r="I1181" t="s">
        <v>50</v>
      </c>
      <c r="J1181">
        <f>IF(US_Accidents_Dec20_updated[[#This Row],[Visibility(mi)]]&gt;30, 30, MROUND(US_Accidents_Dec20_updated[[#This Row],[Visibility(mi)]],5))</f>
        <v>10</v>
      </c>
      <c r="K1181">
        <f>MROUND(US_Accidents_Dec20_updated[[#This Row],[Wind_Speed(mph)]],5)</f>
        <v>10</v>
      </c>
      <c r="L1181">
        <f>IF(US_Accidents_Dec20_updated[[#This Row],[Precipitation(in)]]&gt;0.1, 0.1, US_Accidents_Dec20_updated[[#This Row],[Precipitation(in)]])</f>
        <v>0</v>
      </c>
    </row>
    <row r="1182" spans="1:12" x14ac:dyDescent="0.25">
      <c r="A1182" t="str">
        <f>US_Accidents_Dec20_updated[[#This Row],[ID]]</f>
        <v>A-3842118</v>
      </c>
      <c r="B1182">
        <f>US_Accidents_Dec20_updated[[#This Row],[Start_Lat]]</f>
        <v>39.656550000000003</v>
      </c>
      <c r="C1182">
        <f>US_Accidents_Dec20_updated[[#This Row],[Start_Lng]]</f>
        <v>-104.84672999999999</v>
      </c>
      <c r="D1182">
        <f>US_Accidents_Dec20_updated[[#This Row],[Severity]]-1</f>
        <v>2</v>
      </c>
      <c r="E1182">
        <f>HOUR(US_Accidents_Dec20_updated[[#This Row],[Start_Time]])</f>
        <v>2</v>
      </c>
      <c r="F1182">
        <f>DAY(US_Accidents_Dec20_updated[[#This Row],[Start_Time]])</f>
        <v>12</v>
      </c>
      <c r="G1182">
        <f>MONTH(US_Accidents_Dec20_updated[[#This Row],[Start_Time]])</f>
        <v>11</v>
      </c>
      <c r="H1182" t="str">
        <f>US_Accidents_Dec20_updated[[#This Row],[Description]]</f>
        <v>At CO-83/Parker Rd/Exit 4 - Accident. Right lane closed.</v>
      </c>
      <c r="I1182" t="s">
        <v>50</v>
      </c>
      <c r="J1182">
        <f>IF(US_Accidents_Dec20_updated[[#This Row],[Visibility(mi)]]&gt;30, 30, MROUND(US_Accidents_Dec20_updated[[#This Row],[Visibility(mi)]],5))</f>
        <v>10</v>
      </c>
      <c r="K1182">
        <f>MROUND(US_Accidents_Dec20_updated[[#This Row],[Wind_Speed(mph)]],5)</f>
        <v>10</v>
      </c>
      <c r="L1182">
        <f>IF(US_Accidents_Dec20_updated[[#This Row],[Precipitation(in)]]&gt;0.1, 0.1, US_Accidents_Dec20_updated[[#This Row],[Precipitation(in)]])</f>
        <v>0</v>
      </c>
    </row>
    <row r="1183" spans="1:12" x14ac:dyDescent="0.25">
      <c r="A1183" t="str">
        <f>US_Accidents_Dec20_updated[[#This Row],[ID]]</f>
        <v>A-3842123</v>
      </c>
      <c r="B1183">
        <f>US_Accidents_Dec20_updated[[#This Row],[Start_Lat]]</f>
        <v>39.722790000000003</v>
      </c>
      <c r="C1183">
        <f>US_Accidents_Dec20_updated[[#This Row],[Start_Lng]]</f>
        <v>-105.01065</v>
      </c>
      <c r="D1183">
        <f>US_Accidents_Dec20_updated[[#This Row],[Severity]]-1</f>
        <v>2</v>
      </c>
      <c r="E1183">
        <f>HOUR(US_Accidents_Dec20_updated[[#This Row],[Start_Time]])</f>
        <v>6</v>
      </c>
      <c r="F1183">
        <f>DAY(US_Accidents_Dec20_updated[[#This Row],[Start_Time]])</f>
        <v>12</v>
      </c>
      <c r="G1183">
        <f>MONTH(US_Accidents_Dec20_updated[[#This Row],[Start_Time]])</f>
        <v>11</v>
      </c>
      <c r="H1183" t="str">
        <f>US_Accidents_Dec20_updated[[#This Row],[Description]]</f>
        <v>At US-6/6th Ave/Exit 209 - Accident.</v>
      </c>
      <c r="I1183" t="s">
        <v>50</v>
      </c>
      <c r="J1183">
        <f>IF(US_Accidents_Dec20_updated[[#This Row],[Visibility(mi)]]&gt;30, 30, MROUND(US_Accidents_Dec20_updated[[#This Row],[Visibility(mi)]],5))</f>
        <v>30</v>
      </c>
      <c r="K1183">
        <f>MROUND(US_Accidents_Dec20_updated[[#This Row],[Wind_Speed(mph)]],5)</f>
        <v>5</v>
      </c>
      <c r="L1183">
        <f>IF(US_Accidents_Dec20_updated[[#This Row],[Precipitation(in)]]&gt;0.1, 0.1, US_Accidents_Dec20_updated[[#This Row],[Precipitation(in)]])</f>
        <v>0</v>
      </c>
    </row>
    <row r="1184" spans="1:12" x14ac:dyDescent="0.25">
      <c r="A1184" t="str">
        <f>US_Accidents_Dec20_updated[[#This Row],[ID]]</f>
        <v>A-3842124</v>
      </c>
      <c r="B1184">
        <f>US_Accidents_Dec20_updated[[#This Row],[Start_Lat]]</f>
        <v>39.725650000000002</v>
      </c>
      <c r="C1184">
        <f>US_Accidents_Dec20_updated[[#This Row],[Start_Lng]]</f>
        <v>-105.02054</v>
      </c>
      <c r="D1184">
        <f>US_Accidents_Dec20_updated[[#This Row],[Severity]]-1</f>
        <v>3</v>
      </c>
      <c r="E1184">
        <f>HOUR(US_Accidents_Dec20_updated[[#This Row],[Start_Time]])</f>
        <v>6</v>
      </c>
      <c r="F1184">
        <f>DAY(US_Accidents_Dec20_updated[[#This Row],[Start_Time]])</f>
        <v>12</v>
      </c>
      <c r="G1184">
        <f>MONTH(US_Accidents_Dec20_updated[[#This Row],[Start_Time]])</f>
        <v>11</v>
      </c>
      <c r="H1184" t="str">
        <f>US_Accidents_Dec20_updated[[#This Row],[Description]]</f>
        <v>Ramp closed to US-6/6th Ave/Exit 209 - Road closed due to accident.</v>
      </c>
      <c r="I1184" t="s">
        <v>50</v>
      </c>
      <c r="J1184">
        <f>IF(US_Accidents_Dec20_updated[[#This Row],[Visibility(mi)]]&gt;30, 30, MROUND(US_Accidents_Dec20_updated[[#This Row],[Visibility(mi)]],5))</f>
        <v>30</v>
      </c>
      <c r="K1184">
        <f>MROUND(US_Accidents_Dec20_updated[[#This Row],[Wind_Speed(mph)]],5)</f>
        <v>5</v>
      </c>
      <c r="L1184">
        <f>IF(US_Accidents_Dec20_updated[[#This Row],[Precipitation(in)]]&gt;0.1, 0.1, US_Accidents_Dec20_updated[[#This Row],[Precipitation(in)]])</f>
        <v>0</v>
      </c>
    </row>
    <row r="1185" spans="1:12" x14ac:dyDescent="0.25">
      <c r="A1185" t="str">
        <f>US_Accidents_Dec20_updated[[#This Row],[ID]]</f>
        <v>A-3842125</v>
      </c>
      <c r="B1185">
        <f>US_Accidents_Dec20_updated[[#This Row],[Start_Lat]]</f>
        <v>39.725580000000001</v>
      </c>
      <c r="C1185">
        <f>US_Accidents_Dec20_updated[[#This Row],[Start_Lng]]</f>
        <v>-105.01723</v>
      </c>
      <c r="D1185">
        <f>US_Accidents_Dec20_updated[[#This Row],[Severity]]-1</f>
        <v>3</v>
      </c>
      <c r="E1185">
        <f>HOUR(US_Accidents_Dec20_updated[[#This Row],[Start_Time]])</f>
        <v>6</v>
      </c>
      <c r="F1185">
        <f>DAY(US_Accidents_Dec20_updated[[#This Row],[Start_Time]])</f>
        <v>12</v>
      </c>
      <c r="G1185">
        <f>MONTH(US_Accidents_Dec20_updated[[#This Row],[Start_Time]])</f>
        <v>11</v>
      </c>
      <c r="H1185" t="str">
        <f>US_Accidents_Dec20_updated[[#This Row],[Description]]</f>
        <v>Ramp closed to US-6/6th Ave Westbound and CO-88 - Road closed due to accident.</v>
      </c>
      <c r="I1185" t="s">
        <v>50</v>
      </c>
      <c r="J1185">
        <f>IF(US_Accidents_Dec20_updated[[#This Row],[Visibility(mi)]]&gt;30, 30, MROUND(US_Accidents_Dec20_updated[[#This Row],[Visibility(mi)]],5))</f>
        <v>30</v>
      </c>
      <c r="K1185">
        <f>MROUND(US_Accidents_Dec20_updated[[#This Row],[Wind_Speed(mph)]],5)</f>
        <v>5</v>
      </c>
      <c r="L1185">
        <f>IF(US_Accidents_Dec20_updated[[#This Row],[Precipitation(in)]]&gt;0.1, 0.1, US_Accidents_Dec20_updated[[#This Row],[Precipitation(in)]])</f>
        <v>0</v>
      </c>
    </row>
    <row r="1186" spans="1:12" x14ac:dyDescent="0.25">
      <c r="A1186" t="str">
        <f>US_Accidents_Dec20_updated[[#This Row],[ID]]</f>
        <v>A-3842126</v>
      </c>
      <c r="B1186">
        <f>US_Accidents_Dec20_updated[[#This Row],[Start_Lat]]</f>
        <v>39.725659999999998</v>
      </c>
      <c r="C1186">
        <f>US_Accidents_Dec20_updated[[#This Row],[Start_Lng]]</f>
        <v>-105.01531</v>
      </c>
      <c r="D1186">
        <f>US_Accidents_Dec20_updated[[#This Row],[Severity]]-1</f>
        <v>3</v>
      </c>
      <c r="E1186">
        <f>HOUR(US_Accidents_Dec20_updated[[#This Row],[Start_Time]])</f>
        <v>6</v>
      </c>
      <c r="F1186">
        <f>DAY(US_Accidents_Dec20_updated[[#This Row],[Start_Time]])</f>
        <v>12</v>
      </c>
      <c r="G1186">
        <f>MONTH(US_Accidents_Dec20_updated[[#This Row],[Start_Time]])</f>
        <v>11</v>
      </c>
      <c r="H1186" t="str">
        <f>US_Accidents_Dec20_updated[[#This Row],[Description]]</f>
        <v>Ramp closed to CO-88/Federal Blvd and US-6/W 6th St Westbound - Road closed due to accident.</v>
      </c>
      <c r="I1186" t="s">
        <v>50</v>
      </c>
      <c r="J1186">
        <f>IF(US_Accidents_Dec20_updated[[#This Row],[Visibility(mi)]]&gt;30, 30, MROUND(US_Accidents_Dec20_updated[[#This Row],[Visibility(mi)]],5))</f>
        <v>30</v>
      </c>
      <c r="K1186">
        <f>MROUND(US_Accidents_Dec20_updated[[#This Row],[Wind_Speed(mph)]],5)</f>
        <v>5</v>
      </c>
      <c r="L1186">
        <f>IF(US_Accidents_Dec20_updated[[#This Row],[Precipitation(in)]]&gt;0.1, 0.1, US_Accidents_Dec20_updated[[#This Row],[Precipitation(in)]])</f>
        <v>0</v>
      </c>
    </row>
    <row r="1187" spans="1:12" x14ac:dyDescent="0.25">
      <c r="A1187" t="str">
        <f>US_Accidents_Dec20_updated[[#This Row],[ID]]</f>
        <v>A-3842128</v>
      </c>
      <c r="B1187">
        <f>US_Accidents_Dec20_updated[[#This Row],[Start_Lat]]</f>
        <v>39.578600000000002</v>
      </c>
      <c r="C1187">
        <f>US_Accidents_Dec20_updated[[#This Row],[Start_Lng]]</f>
        <v>-104.87571</v>
      </c>
      <c r="D1187">
        <f>US_Accidents_Dec20_updated[[#This Row],[Severity]]-1</f>
        <v>2</v>
      </c>
      <c r="E1187">
        <f>HOUR(US_Accidents_Dec20_updated[[#This Row],[Start_Time]])</f>
        <v>7</v>
      </c>
      <c r="F1187">
        <f>DAY(US_Accidents_Dec20_updated[[#This Row],[Start_Time]])</f>
        <v>12</v>
      </c>
      <c r="G1187">
        <f>MONTH(US_Accidents_Dec20_updated[[#This Row],[Start_Time]])</f>
        <v>11</v>
      </c>
      <c r="H1187" t="str">
        <f>US_Accidents_Dec20_updated[[#This Row],[Description]]</f>
        <v>At Dry Creek Rd/Exit 196 - Accident.</v>
      </c>
      <c r="I1187" t="s">
        <v>50</v>
      </c>
      <c r="J1187">
        <f>IF(US_Accidents_Dec20_updated[[#This Row],[Visibility(mi)]]&gt;30, 30, MROUND(US_Accidents_Dec20_updated[[#This Row],[Visibility(mi)]],5))</f>
        <v>10</v>
      </c>
      <c r="K1187">
        <f>MROUND(US_Accidents_Dec20_updated[[#This Row],[Wind_Speed(mph)]],5)</f>
        <v>10</v>
      </c>
      <c r="L1187">
        <f>IF(US_Accidents_Dec20_updated[[#This Row],[Precipitation(in)]]&gt;0.1, 0.1, US_Accidents_Dec20_updated[[#This Row],[Precipitation(in)]])</f>
        <v>0</v>
      </c>
    </row>
    <row r="1188" spans="1:12" x14ac:dyDescent="0.25">
      <c r="A1188" t="str">
        <f>US_Accidents_Dec20_updated[[#This Row],[ID]]</f>
        <v>A-3842130</v>
      </c>
      <c r="B1188">
        <f>US_Accidents_Dec20_updated[[#This Row],[Start_Lat]]</f>
        <v>38.169400000000003</v>
      </c>
      <c r="C1188">
        <f>US_Accidents_Dec20_updated[[#This Row],[Start_Lng]]</f>
        <v>-104.07555000000001</v>
      </c>
      <c r="D1188">
        <f>US_Accidents_Dec20_updated[[#This Row],[Severity]]-1</f>
        <v>2</v>
      </c>
      <c r="E1188">
        <f>HOUR(US_Accidents_Dec20_updated[[#This Row],[Start_Time]])</f>
        <v>7</v>
      </c>
      <c r="F1188">
        <f>DAY(US_Accidents_Dec20_updated[[#This Row],[Start_Time]])</f>
        <v>12</v>
      </c>
      <c r="G1188">
        <f>MONTH(US_Accidents_Dec20_updated[[#This Row],[Start_Time]])</f>
        <v>11</v>
      </c>
      <c r="H1188" t="str">
        <f>US_Accidents_Dec20_updated[[#This Row],[Description]]</f>
        <v>At CR-613/Nepesta Hills Rd - Accident.</v>
      </c>
      <c r="I1188" t="s">
        <v>50</v>
      </c>
      <c r="J1188">
        <f>IF(US_Accidents_Dec20_updated[[#This Row],[Visibility(mi)]]&gt;30, 30, MROUND(US_Accidents_Dec20_updated[[#This Row],[Visibility(mi)]],5))</f>
        <v>10</v>
      </c>
      <c r="K1188">
        <f>MROUND(US_Accidents_Dec20_updated[[#This Row],[Wind_Speed(mph)]],5)</f>
        <v>5</v>
      </c>
      <c r="L1188">
        <f>IF(US_Accidents_Dec20_updated[[#This Row],[Precipitation(in)]]&gt;0.1, 0.1, US_Accidents_Dec20_updated[[#This Row],[Precipitation(in)]])</f>
        <v>0</v>
      </c>
    </row>
    <row r="1189" spans="1:12" x14ac:dyDescent="0.25">
      <c r="A1189" t="str">
        <f>US_Accidents_Dec20_updated[[#This Row],[ID]]</f>
        <v>A-3842132</v>
      </c>
      <c r="B1189">
        <f>US_Accidents_Dec20_updated[[#This Row],[Start_Lat]]</f>
        <v>38.169400000000003</v>
      </c>
      <c r="C1189">
        <f>US_Accidents_Dec20_updated[[#This Row],[Start_Lng]]</f>
        <v>-104.07555000000001</v>
      </c>
      <c r="D1189">
        <f>US_Accidents_Dec20_updated[[#This Row],[Severity]]-1</f>
        <v>2</v>
      </c>
      <c r="E1189">
        <f>HOUR(US_Accidents_Dec20_updated[[#This Row],[Start_Time]])</f>
        <v>9</v>
      </c>
      <c r="F1189">
        <f>DAY(US_Accidents_Dec20_updated[[#This Row],[Start_Time]])</f>
        <v>12</v>
      </c>
      <c r="G1189">
        <f>MONTH(US_Accidents_Dec20_updated[[#This Row],[Start_Time]])</f>
        <v>11</v>
      </c>
      <c r="H1189" t="str">
        <f>US_Accidents_Dec20_updated[[#This Row],[Description]]</f>
        <v>At CO-167/CR-3 - Accident.</v>
      </c>
      <c r="I1189" t="s">
        <v>50</v>
      </c>
      <c r="J1189">
        <f>IF(US_Accidents_Dec20_updated[[#This Row],[Visibility(mi)]]&gt;30, 30, MROUND(US_Accidents_Dec20_updated[[#This Row],[Visibility(mi)]],5))</f>
        <v>10</v>
      </c>
      <c r="K1189">
        <f>MROUND(US_Accidents_Dec20_updated[[#This Row],[Wind_Speed(mph)]],5)</f>
        <v>5</v>
      </c>
      <c r="L1189">
        <f>IF(US_Accidents_Dec20_updated[[#This Row],[Precipitation(in)]]&gt;0.1, 0.1, US_Accidents_Dec20_updated[[#This Row],[Precipitation(in)]])</f>
        <v>0</v>
      </c>
    </row>
    <row r="1190" spans="1:12" x14ac:dyDescent="0.25">
      <c r="A1190" t="str">
        <f>US_Accidents_Dec20_updated[[#This Row],[ID]]</f>
        <v>A-3842133</v>
      </c>
      <c r="B1190">
        <f>US_Accidents_Dec20_updated[[#This Row],[Start_Lat]]</f>
        <v>38.169400000000003</v>
      </c>
      <c r="C1190">
        <f>US_Accidents_Dec20_updated[[#This Row],[Start_Lng]]</f>
        <v>-104.07555000000001</v>
      </c>
      <c r="D1190">
        <f>US_Accidents_Dec20_updated[[#This Row],[Severity]]-1</f>
        <v>2</v>
      </c>
      <c r="E1190">
        <f>HOUR(US_Accidents_Dec20_updated[[#This Row],[Start_Time]])</f>
        <v>9</v>
      </c>
      <c r="F1190">
        <f>DAY(US_Accidents_Dec20_updated[[#This Row],[Start_Time]])</f>
        <v>12</v>
      </c>
      <c r="G1190">
        <f>MONTH(US_Accidents_Dec20_updated[[#This Row],[Start_Time]])</f>
        <v>11</v>
      </c>
      <c r="H1190" t="str">
        <f>US_Accidents_Dec20_updated[[#This Row],[Description]]</f>
        <v>At CR-613/Nepesta Hills Rd - Accident.</v>
      </c>
      <c r="I1190" t="s">
        <v>50</v>
      </c>
      <c r="J1190">
        <f>IF(US_Accidents_Dec20_updated[[#This Row],[Visibility(mi)]]&gt;30, 30, MROUND(US_Accidents_Dec20_updated[[#This Row],[Visibility(mi)]],5))</f>
        <v>10</v>
      </c>
      <c r="K1190">
        <f>MROUND(US_Accidents_Dec20_updated[[#This Row],[Wind_Speed(mph)]],5)</f>
        <v>5</v>
      </c>
      <c r="L1190">
        <f>IF(US_Accidents_Dec20_updated[[#This Row],[Precipitation(in)]]&gt;0.1, 0.1, US_Accidents_Dec20_updated[[#This Row],[Precipitation(in)]])</f>
        <v>0</v>
      </c>
    </row>
    <row r="1191" spans="1:12" x14ac:dyDescent="0.25">
      <c r="A1191" t="str">
        <f>US_Accidents_Dec20_updated[[#This Row],[ID]]</f>
        <v>A-3842136</v>
      </c>
      <c r="B1191">
        <f>US_Accidents_Dec20_updated[[#This Row],[Start_Lat]]</f>
        <v>39.979430000000001</v>
      </c>
      <c r="C1191">
        <f>US_Accidents_Dec20_updated[[#This Row],[Start_Lng]]</f>
        <v>-105.21897</v>
      </c>
      <c r="D1191">
        <f>US_Accidents_Dec20_updated[[#This Row],[Severity]]-1</f>
        <v>2</v>
      </c>
      <c r="E1191">
        <f>HOUR(US_Accidents_Dec20_updated[[#This Row],[Start_Time]])</f>
        <v>8</v>
      </c>
      <c r="F1191">
        <f>DAY(US_Accidents_Dec20_updated[[#This Row],[Start_Time]])</f>
        <v>12</v>
      </c>
      <c r="G1191">
        <f>MONTH(US_Accidents_Dec20_updated[[#This Row],[Start_Time]])</f>
        <v>11</v>
      </c>
      <c r="H1191" t="str">
        <f>US_Accidents_Dec20_updated[[#This Row],[Description]]</f>
        <v>At CO-157/Boulder Rd/Foothill Pky - Accident.</v>
      </c>
      <c r="I1191" t="s">
        <v>50</v>
      </c>
      <c r="J1191">
        <f>IF(US_Accidents_Dec20_updated[[#This Row],[Visibility(mi)]]&gt;30, 30, MROUND(US_Accidents_Dec20_updated[[#This Row],[Visibility(mi)]],5))</f>
        <v>10</v>
      </c>
      <c r="K1191">
        <f>MROUND(US_Accidents_Dec20_updated[[#This Row],[Wind_Speed(mph)]],5)</f>
        <v>0</v>
      </c>
      <c r="L1191">
        <f>IF(US_Accidents_Dec20_updated[[#This Row],[Precipitation(in)]]&gt;0.1, 0.1, US_Accidents_Dec20_updated[[#This Row],[Precipitation(in)]])</f>
        <v>0</v>
      </c>
    </row>
    <row r="1192" spans="1:12" x14ac:dyDescent="0.25">
      <c r="A1192" t="str">
        <f>US_Accidents_Dec20_updated[[#This Row],[ID]]</f>
        <v>A-3842139</v>
      </c>
      <c r="B1192">
        <f>US_Accidents_Dec20_updated[[#This Row],[Start_Lat]]</f>
        <v>37.630940000000002</v>
      </c>
      <c r="C1192">
        <f>US_Accidents_Dec20_updated[[#This Row],[Start_Lng]]</f>
        <v>-104.76767</v>
      </c>
      <c r="D1192">
        <f>US_Accidents_Dec20_updated[[#This Row],[Severity]]-1</f>
        <v>2</v>
      </c>
      <c r="E1192">
        <f>HOUR(US_Accidents_Dec20_updated[[#This Row],[Start_Time]])</f>
        <v>8</v>
      </c>
      <c r="F1192">
        <f>DAY(US_Accidents_Dec20_updated[[#This Row],[Start_Time]])</f>
        <v>12</v>
      </c>
      <c r="G1192">
        <f>MONTH(US_Accidents_Dec20_updated[[#This Row],[Start_Time]])</f>
        <v>11</v>
      </c>
      <c r="H1192" t="str">
        <f>US_Accidents_Dec20_updated[[#This Row],[Description]]</f>
        <v>At I-25-BL/Exit 52 - Accident.</v>
      </c>
      <c r="I1192" t="s">
        <v>50</v>
      </c>
      <c r="J1192">
        <f>IF(US_Accidents_Dec20_updated[[#This Row],[Visibility(mi)]]&gt;30, 30, MROUND(US_Accidents_Dec20_updated[[#This Row],[Visibility(mi)]],5))</f>
        <v>10</v>
      </c>
      <c r="K1192">
        <f>MROUND(US_Accidents_Dec20_updated[[#This Row],[Wind_Speed(mph)]],5)</f>
        <v>20</v>
      </c>
      <c r="L1192">
        <f>IF(US_Accidents_Dec20_updated[[#This Row],[Precipitation(in)]]&gt;0.1, 0.1, US_Accidents_Dec20_updated[[#This Row],[Precipitation(in)]])</f>
        <v>0</v>
      </c>
    </row>
    <row r="1193" spans="1:12" x14ac:dyDescent="0.25">
      <c r="A1193" t="str">
        <f>US_Accidents_Dec20_updated[[#This Row],[ID]]</f>
        <v>A-3842140</v>
      </c>
      <c r="B1193">
        <f>US_Accidents_Dec20_updated[[#This Row],[Start_Lat]]</f>
        <v>37.617840000000001</v>
      </c>
      <c r="C1193">
        <f>US_Accidents_Dec20_updated[[#This Row],[Start_Lng]]</f>
        <v>-104.75937999999999</v>
      </c>
      <c r="D1193">
        <f>US_Accidents_Dec20_updated[[#This Row],[Severity]]-1</f>
        <v>3</v>
      </c>
      <c r="E1193">
        <f>HOUR(US_Accidents_Dec20_updated[[#This Row],[Start_Time]])</f>
        <v>9</v>
      </c>
      <c r="F1193">
        <f>DAY(US_Accidents_Dec20_updated[[#This Row],[Start_Time]])</f>
        <v>12</v>
      </c>
      <c r="G1193">
        <f>MONTH(US_Accidents_Dec20_updated[[#This Row],[Start_Time]])</f>
        <v>11</v>
      </c>
      <c r="H1193" t="str">
        <f>US_Accidents_Dec20_updated[[#This Row],[Description]]</f>
        <v>Closed between Rouse Rd/Exit 42 and I-25-BL/Exit 52 - Road closed due to accident.</v>
      </c>
      <c r="I1193" t="s">
        <v>50</v>
      </c>
      <c r="J1193">
        <f>IF(US_Accidents_Dec20_updated[[#This Row],[Visibility(mi)]]&gt;30, 30, MROUND(US_Accidents_Dec20_updated[[#This Row],[Visibility(mi)]],5))</f>
        <v>10</v>
      </c>
      <c r="K1193">
        <f>MROUND(US_Accidents_Dec20_updated[[#This Row],[Wind_Speed(mph)]],5)</f>
        <v>20</v>
      </c>
      <c r="L1193">
        <f>IF(US_Accidents_Dec20_updated[[#This Row],[Precipitation(in)]]&gt;0.1, 0.1, US_Accidents_Dec20_updated[[#This Row],[Precipitation(in)]])</f>
        <v>0</v>
      </c>
    </row>
    <row r="1194" spans="1:12" x14ac:dyDescent="0.25">
      <c r="A1194" t="str">
        <f>US_Accidents_Dec20_updated[[#This Row],[ID]]</f>
        <v>A-3842141</v>
      </c>
      <c r="B1194">
        <f>US_Accidents_Dec20_updated[[#This Row],[Start_Lat]]</f>
        <v>38.98265</v>
      </c>
      <c r="C1194">
        <f>US_Accidents_Dec20_updated[[#This Row],[Start_Lng]]</f>
        <v>-105.95889</v>
      </c>
      <c r="D1194">
        <f>US_Accidents_Dec20_updated[[#This Row],[Severity]]-1</f>
        <v>2</v>
      </c>
      <c r="E1194">
        <f>HOUR(US_Accidents_Dec20_updated[[#This Row],[Start_Time]])</f>
        <v>8</v>
      </c>
      <c r="F1194">
        <f>DAY(US_Accidents_Dec20_updated[[#This Row],[Start_Time]])</f>
        <v>12</v>
      </c>
      <c r="G1194">
        <f>MONTH(US_Accidents_Dec20_updated[[#This Row],[Start_Time]])</f>
        <v>11</v>
      </c>
      <c r="H1194" t="str">
        <f>US_Accidents_Dec20_updated[[#This Row],[Description]]</f>
        <v>At CR-20 - Accident.</v>
      </c>
      <c r="I1194" t="s">
        <v>50</v>
      </c>
      <c r="J1194">
        <f>IF(US_Accidents_Dec20_updated[[#This Row],[Visibility(mi)]]&gt;30, 30, MROUND(US_Accidents_Dec20_updated[[#This Row],[Visibility(mi)]],5))</f>
        <v>10</v>
      </c>
      <c r="K1194">
        <f>MROUND(US_Accidents_Dec20_updated[[#This Row],[Wind_Speed(mph)]],5)</f>
        <v>5</v>
      </c>
      <c r="L1194">
        <f>IF(US_Accidents_Dec20_updated[[#This Row],[Precipitation(in)]]&gt;0.1, 0.1, US_Accidents_Dec20_updated[[#This Row],[Precipitation(in)]])</f>
        <v>0</v>
      </c>
    </row>
    <row r="1195" spans="1:12" x14ac:dyDescent="0.25">
      <c r="A1195" t="str">
        <f>US_Accidents_Dec20_updated[[#This Row],[ID]]</f>
        <v>A-3842144</v>
      </c>
      <c r="B1195">
        <f>US_Accidents_Dec20_updated[[#This Row],[Start_Lat]]</f>
        <v>40.416989999999998</v>
      </c>
      <c r="C1195">
        <f>US_Accidents_Dec20_updated[[#This Row],[Start_Lng]]</f>
        <v>-104.99289</v>
      </c>
      <c r="D1195">
        <f>US_Accidents_Dec20_updated[[#This Row],[Severity]]-1</f>
        <v>2</v>
      </c>
      <c r="E1195">
        <f>HOUR(US_Accidents_Dec20_updated[[#This Row],[Start_Time]])</f>
        <v>9</v>
      </c>
      <c r="F1195">
        <f>DAY(US_Accidents_Dec20_updated[[#This Row],[Start_Time]])</f>
        <v>12</v>
      </c>
      <c r="G1195">
        <f>MONTH(US_Accidents_Dec20_updated[[#This Row],[Start_Time]])</f>
        <v>11</v>
      </c>
      <c r="H1195" t="str">
        <f>US_Accidents_Dec20_updated[[#This Row],[Description]]</f>
        <v>At US-34/Eisenhower Blvd/Exit 257 - Accident.</v>
      </c>
      <c r="I1195" t="s">
        <v>50</v>
      </c>
      <c r="J1195">
        <f>IF(US_Accidents_Dec20_updated[[#This Row],[Visibility(mi)]]&gt;30, 30, MROUND(US_Accidents_Dec20_updated[[#This Row],[Visibility(mi)]],5))</f>
        <v>10</v>
      </c>
      <c r="K1195">
        <f>MROUND(US_Accidents_Dec20_updated[[#This Row],[Wind_Speed(mph)]],5)</f>
        <v>0</v>
      </c>
      <c r="L1195">
        <f>IF(US_Accidents_Dec20_updated[[#This Row],[Precipitation(in)]]&gt;0.1, 0.1, US_Accidents_Dec20_updated[[#This Row],[Precipitation(in)]])</f>
        <v>0</v>
      </c>
    </row>
    <row r="1196" spans="1:12" x14ac:dyDescent="0.25">
      <c r="A1196" t="str">
        <f>US_Accidents_Dec20_updated[[#This Row],[ID]]</f>
        <v>A-3842146</v>
      </c>
      <c r="B1196">
        <f>US_Accidents_Dec20_updated[[#This Row],[Start_Lat]]</f>
        <v>37.617840000000001</v>
      </c>
      <c r="C1196">
        <f>US_Accidents_Dec20_updated[[#This Row],[Start_Lng]]</f>
        <v>-104.75937999999999</v>
      </c>
      <c r="D1196">
        <f>US_Accidents_Dec20_updated[[#This Row],[Severity]]-1</f>
        <v>3</v>
      </c>
      <c r="E1196">
        <f>HOUR(US_Accidents_Dec20_updated[[#This Row],[Start_Time]])</f>
        <v>10</v>
      </c>
      <c r="F1196">
        <f>DAY(US_Accidents_Dec20_updated[[#This Row],[Start_Time]])</f>
        <v>12</v>
      </c>
      <c r="G1196">
        <f>MONTH(US_Accidents_Dec20_updated[[#This Row],[Start_Time]])</f>
        <v>11</v>
      </c>
      <c r="H1196" t="str">
        <f>US_Accidents_Dec20_updated[[#This Row],[Description]]</f>
        <v>Closed between I-25-BL/Exit 49 and I-25-BL/Exit 52 - Road closed due to accident.</v>
      </c>
      <c r="I1196" t="s">
        <v>50</v>
      </c>
      <c r="J1196">
        <f>IF(US_Accidents_Dec20_updated[[#This Row],[Visibility(mi)]]&gt;30, 30, MROUND(US_Accidents_Dec20_updated[[#This Row],[Visibility(mi)]],5))</f>
        <v>10</v>
      </c>
      <c r="K1196">
        <f>MROUND(US_Accidents_Dec20_updated[[#This Row],[Wind_Speed(mph)]],5)</f>
        <v>20</v>
      </c>
      <c r="L1196">
        <f>IF(US_Accidents_Dec20_updated[[#This Row],[Precipitation(in)]]&gt;0.1, 0.1, US_Accidents_Dec20_updated[[#This Row],[Precipitation(in)]])</f>
        <v>0</v>
      </c>
    </row>
    <row r="1197" spans="1:12" x14ac:dyDescent="0.25">
      <c r="A1197" t="str">
        <f>US_Accidents_Dec20_updated[[#This Row],[ID]]</f>
        <v>A-3842153</v>
      </c>
      <c r="B1197">
        <f>US_Accidents_Dec20_updated[[#This Row],[Start_Lat]]</f>
        <v>40.029409999999999</v>
      </c>
      <c r="C1197">
        <f>US_Accidents_Dec20_updated[[#This Row],[Start_Lng]]</f>
        <v>-104.98081999999999</v>
      </c>
      <c r="D1197">
        <f>US_Accidents_Dec20_updated[[#This Row],[Severity]]-1</f>
        <v>2</v>
      </c>
      <c r="E1197">
        <f>HOUR(US_Accidents_Dec20_updated[[#This Row],[Start_Time]])</f>
        <v>14</v>
      </c>
      <c r="F1197">
        <f>DAY(US_Accidents_Dec20_updated[[#This Row],[Start_Time]])</f>
        <v>12</v>
      </c>
      <c r="G1197">
        <f>MONTH(US_Accidents_Dec20_updated[[#This Row],[Start_Time]])</f>
        <v>11</v>
      </c>
      <c r="H1197" t="str">
        <f>US_Accidents_Dec20_updated[[#This Row],[Description]]</f>
        <v>At CO-7/Exit 229 - Accident.</v>
      </c>
      <c r="I1197" t="s">
        <v>50</v>
      </c>
      <c r="J1197">
        <f>IF(US_Accidents_Dec20_updated[[#This Row],[Visibility(mi)]]&gt;30, 30, MROUND(US_Accidents_Dec20_updated[[#This Row],[Visibility(mi)]],5))</f>
        <v>10</v>
      </c>
      <c r="K1197">
        <f>MROUND(US_Accidents_Dec20_updated[[#This Row],[Wind_Speed(mph)]],5)</f>
        <v>10</v>
      </c>
      <c r="L1197">
        <f>IF(US_Accidents_Dec20_updated[[#This Row],[Precipitation(in)]]&gt;0.1, 0.1, US_Accidents_Dec20_updated[[#This Row],[Precipitation(in)]])</f>
        <v>0</v>
      </c>
    </row>
    <row r="1198" spans="1:12" x14ac:dyDescent="0.25">
      <c r="A1198" t="str">
        <f>US_Accidents_Dec20_updated[[#This Row],[ID]]</f>
        <v>A-3842160</v>
      </c>
      <c r="B1198">
        <f>US_Accidents_Dec20_updated[[#This Row],[Start_Lat]]</f>
        <v>40.071330000000003</v>
      </c>
      <c r="C1198">
        <f>US_Accidents_Dec20_updated[[#This Row],[Start_Lng]]</f>
        <v>-104.98071</v>
      </c>
      <c r="D1198">
        <f>US_Accidents_Dec20_updated[[#This Row],[Severity]]-1</f>
        <v>2</v>
      </c>
      <c r="E1198">
        <f>HOUR(US_Accidents_Dec20_updated[[#This Row],[Start_Time]])</f>
        <v>17</v>
      </c>
      <c r="F1198">
        <f>DAY(US_Accidents_Dec20_updated[[#This Row],[Start_Time]])</f>
        <v>12</v>
      </c>
      <c r="G1198">
        <f>MONTH(US_Accidents_Dec20_updated[[#This Row],[Start_Time]])</f>
        <v>11</v>
      </c>
      <c r="H1198" t="str">
        <f>US_Accidents_Dec20_updated[[#This Row],[Description]]</f>
        <v>At CR-8/Exit 232 - Accident.</v>
      </c>
      <c r="I1198" t="s">
        <v>50</v>
      </c>
      <c r="J1198">
        <f>IF(US_Accidents_Dec20_updated[[#This Row],[Visibility(mi)]]&gt;30, 30, MROUND(US_Accidents_Dec20_updated[[#This Row],[Visibility(mi)]],5))</f>
        <v>10</v>
      </c>
      <c r="K1198">
        <f>MROUND(US_Accidents_Dec20_updated[[#This Row],[Wind_Speed(mph)]],5)</f>
        <v>0</v>
      </c>
      <c r="L1198">
        <f>IF(US_Accidents_Dec20_updated[[#This Row],[Precipitation(in)]]&gt;0.1, 0.1, US_Accidents_Dec20_updated[[#This Row],[Precipitation(in)]])</f>
        <v>0</v>
      </c>
    </row>
    <row r="1199" spans="1:12" x14ac:dyDescent="0.25">
      <c r="A1199" t="str">
        <f>US_Accidents_Dec20_updated[[#This Row],[ID]]</f>
        <v>A-3842166</v>
      </c>
      <c r="B1199">
        <f>US_Accidents_Dec20_updated[[#This Row],[Start_Lat]]</f>
        <v>39.972320000000003</v>
      </c>
      <c r="C1199">
        <f>US_Accidents_Dec20_updated[[#This Row],[Start_Lng]]</f>
        <v>-105.20264</v>
      </c>
      <c r="D1199">
        <f>US_Accidents_Dec20_updated[[#This Row],[Severity]]-1</f>
        <v>1</v>
      </c>
      <c r="E1199">
        <f>HOUR(US_Accidents_Dec20_updated[[#This Row],[Start_Time]])</f>
        <v>18</v>
      </c>
      <c r="F1199">
        <f>DAY(US_Accidents_Dec20_updated[[#This Row],[Start_Time]])</f>
        <v>12</v>
      </c>
      <c r="G1199">
        <f>MONTH(US_Accidents_Dec20_updated[[#This Row],[Start_Time]])</f>
        <v>11</v>
      </c>
      <c r="H1199" t="str">
        <f>US_Accidents_Dec20_updated[[#This Row],[Description]]</f>
        <v>At CO-157/Boulder Rd/Foothill Pky - Accident.</v>
      </c>
      <c r="I1199" t="s">
        <v>50</v>
      </c>
      <c r="J1199">
        <f>IF(US_Accidents_Dec20_updated[[#This Row],[Visibility(mi)]]&gt;30, 30, MROUND(US_Accidents_Dec20_updated[[#This Row],[Visibility(mi)]],5))</f>
        <v>10</v>
      </c>
      <c r="K1199">
        <f>MROUND(US_Accidents_Dec20_updated[[#This Row],[Wind_Speed(mph)]],5)</f>
        <v>0</v>
      </c>
      <c r="L1199">
        <f>IF(US_Accidents_Dec20_updated[[#This Row],[Precipitation(in)]]&gt;0.1, 0.1, US_Accidents_Dec20_updated[[#This Row],[Precipitation(in)]])</f>
        <v>0</v>
      </c>
    </row>
    <row r="1200" spans="1:12" x14ac:dyDescent="0.25">
      <c r="A1200" t="str">
        <f>US_Accidents_Dec20_updated[[#This Row],[ID]]</f>
        <v>A-3842167</v>
      </c>
      <c r="B1200">
        <f>US_Accidents_Dec20_updated[[#This Row],[Start_Lat]]</f>
        <v>39.785440000000001</v>
      </c>
      <c r="C1200">
        <f>US_Accidents_Dec20_updated[[#This Row],[Start_Lng]]</f>
        <v>-105.08326</v>
      </c>
      <c r="D1200">
        <f>US_Accidents_Dec20_updated[[#This Row],[Severity]]-1</f>
        <v>2</v>
      </c>
      <c r="E1200">
        <f>HOUR(US_Accidents_Dec20_updated[[#This Row],[Start_Time]])</f>
        <v>19</v>
      </c>
      <c r="F1200">
        <f>DAY(US_Accidents_Dec20_updated[[#This Row],[Start_Time]])</f>
        <v>12</v>
      </c>
      <c r="G1200">
        <f>MONTH(US_Accidents_Dec20_updated[[#This Row],[Start_Time]])</f>
        <v>11</v>
      </c>
      <c r="H1200" t="str">
        <f>US_Accidents_Dec20_updated[[#This Row],[Description]]</f>
        <v>At CO-121/Wadsworth Blvd/Exit 269 - Accident.</v>
      </c>
      <c r="I1200" t="s">
        <v>50</v>
      </c>
      <c r="J1200">
        <f>IF(US_Accidents_Dec20_updated[[#This Row],[Visibility(mi)]]&gt;30, 30, MROUND(US_Accidents_Dec20_updated[[#This Row],[Visibility(mi)]],5))</f>
        <v>10</v>
      </c>
      <c r="K1200">
        <f>MROUND(US_Accidents_Dec20_updated[[#This Row],[Wind_Speed(mph)]],5)</f>
        <v>0</v>
      </c>
      <c r="L1200">
        <f>IF(US_Accidents_Dec20_updated[[#This Row],[Precipitation(in)]]&gt;0.1, 0.1, US_Accidents_Dec20_updated[[#This Row],[Precipitation(in)]])</f>
        <v>0</v>
      </c>
    </row>
    <row r="1201" spans="1:12" x14ac:dyDescent="0.25">
      <c r="A1201" t="str">
        <f>US_Accidents_Dec20_updated[[#This Row],[ID]]</f>
        <v>A-3842175</v>
      </c>
      <c r="B1201">
        <f>US_Accidents_Dec20_updated[[#This Row],[Start_Lat]]</f>
        <v>39.632170000000002</v>
      </c>
      <c r="C1201">
        <f>US_Accidents_Dec20_updated[[#This Row],[Start_Lng]]</f>
        <v>-104.90595999999999</v>
      </c>
      <c r="D1201">
        <f>US_Accidents_Dec20_updated[[#This Row],[Severity]]-1</f>
        <v>2</v>
      </c>
      <c r="E1201">
        <f>HOUR(US_Accidents_Dec20_updated[[#This Row],[Start_Time]])</f>
        <v>19</v>
      </c>
      <c r="F1201">
        <f>DAY(US_Accidents_Dec20_updated[[#This Row],[Start_Time]])</f>
        <v>12</v>
      </c>
      <c r="G1201">
        <f>MONTH(US_Accidents_Dec20_updated[[#This Row],[Start_Time]])</f>
        <v>11</v>
      </c>
      <c r="H1201" t="str">
        <f>US_Accidents_Dec20_updated[[#This Row],[Description]]</f>
        <v>At I-225 - Accident.</v>
      </c>
      <c r="I1201" t="s">
        <v>50</v>
      </c>
      <c r="J1201">
        <f>IF(US_Accidents_Dec20_updated[[#This Row],[Visibility(mi)]]&gt;30, 30, MROUND(US_Accidents_Dec20_updated[[#This Row],[Visibility(mi)]],5))</f>
        <v>10</v>
      </c>
      <c r="K1201">
        <f>MROUND(US_Accidents_Dec20_updated[[#This Row],[Wind_Speed(mph)]],5)</f>
        <v>5</v>
      </c>
      <c r="L1201">
        <f>IF(US_Accidents_Dec20_updated[[#This Row],[Precipitation(in)]]&gt;0.1, 0.1, US_Accidents_Dec20_updated[[#This Row],[Precipitation(in)]])</f>
        <v>0</v>
      </c>
    </row>
    <row r="1202" spans="1:12" x14ac:dyDescent="0.25">
      <c r="A1202" t="str">
        <f>US_Accidents_Dec20_updated[[#This Row],[ID]]</f>
        <v>A-3842177</v>
      </c>
      <c r="B1202">
        <f>US_Accidents_Dec20_updated[[#This Row],[Start_Lat]]</f>
        <v>38.327449999999999</v>
      </c>
      <c r="C1202">
        <f>US_Accidents_Dec20_updated[[#This Row],[Start_Lng]]</f>
        <v>-104.71442</v>
      </c>
      <c r="D1202">
        <f>US_Accidents_Dec20_updated[[#This Row],[Severity]]-1</f>
        <v>2</v>
      </c>
      <c r="E1202">
        <f>HOUR(US_Accidents_Dec20_updated[[#This Row],[Start_Time]])</f>
        <v>20</v>
      </c>
      <c r="F1202">
        <f>DAY(US_Accidents_Dec20_updated[[#This Row],[Start_Time]])</f>
        <v>12</v>
      </c>
      <c r="G1202">
        <f>MONTH(US_Accidents_Dec20_updated[[#This Row],[Start_Time]])</f>
        <v>11</v>
      </c>
      <c r="H1202" t="str">
        <f>US_Accidents_Dec20_updated[[#This Row],[Description]]</f>
        <v>At Purcell Blvd - Accident.</v>
      </c>
      <c r="I1202" t="s">
        <v>50</v>
      </c>
      <c r="J1202">
        <f>IF(US_Accidents_Dec20_updated[[#This Row],[Visibility(mi)]]&gt;30, 30, MROUND(US_Accidents_Dec20_updated[[#This Row],[Visibility(mi)]],5))</f>
        <v>10</v>
      </c>
      <c r="K1202">
        <f>MROUND(US_Accidents_Dec20_updated[[#This Row],[Wind_Speed(mph)]],5)</f>
        <v>5</v>
      </c>
      <c r="L1202">
        <f>IF(US_Accidents_Dec20_updated[[#This Row],[Precipitation(in)]]&gt;0.1, 0.1, US_Accidents_Dec20_updated[[#This Row],[Precipitation(in)]])</f>
        <v>0</v>
      </c>
    </row>
    <row r="1203" spans="1:12" x14ac:dyDescent="0.25">
      <c r="A1203" t="str">
        <f>US_Accidents_Dec20_updated[[#This Row],[ID]]</f>
        <v>A-3843766</v>
      </c>
      <c r="B1203">
        <f>US_Accidents_Dec20_updated[[#This Row],[Start_Lat]]</f>
        <v>39.128270000000001</v>
      </c>
      <c r="C1203">
        <f>US_Accidents_Dec20_updated[[#This Row],[Start_Lng]]</f>
        <v>-104.86391999999999</v>
      </c>
      <c r="D1203">
        <f>US_Accidents_Dec20_updated[[#This Row],[Severity]]-1</f>
        <v>3</v>
      </c>
      <c r="E1203">
        <f>HOUR(US_Accidents_Dec20_updated[[#This Row],[Start_Time]])</f>
        <v>5</v>
      </c>
      <c r="F1203">
        <f>DAY(US_Accidents_Dec20_updated[[#This Row],[Start_Time]])</f>
        <v>13</v>
      </c>
      <c r="G1203">
        <f>MONTH(US_Accidents_Dec20_updated[[#This Row],[Start_Time]])</f>
        <v>11</v>
      </c>
      <c r="H1203" t="str">
        <f>US_Accidents_Dec20_updated[[#This Row],[Description]]</f>
        <v>Closed at County Line Rd/Exit 163 - Road closed due to accident.</v>
      </c>
      <c r="I1203" t="s">
        <v>50</v>
      </c>
      <c r="J1203">
        <f>IF(US_Accidents_Dec20_updated[[#This Row],[Visibility(mi)]]&gt;30, 30, MROUND(US_Accidents_Dec20_updated[[#This Row],[Visibility(mi)]],5))</f>
        <v>10</v>
      </c>
      <c r="K1203">
        <f>MROUND(US_Accidents_Dec20_updated[[#This Row],[Wind_Speed(mph)]],5)</f>
        <v>0</v>
      </c>
      <c r="L1203">
        <f>IF(US_Accidents_Dec20_updated[[#This Row],[Precipitation(in)]]&gt;0.1, 0.1, US_Accidents_Dec20_updated[[#This Row],[Precipitation(in)]])</f>
        <v>0</v>
      </c>
    </row>
    <row r="1204" spans="1:12" x14ac:dyDescent="0.25">
      <c r="A1204" t="str">
        <f>US_Accidents_Dec20_updated[[#This Row],[ID]]</f>
        <v>A-3843767</v>
      </c>
      <c r="B1204">
        <f>US_Accidents_Dec20_updated[[#This Row],[Start_Lat]]</f>
        <v>39.760210000000001</v>
      </c>
      <c r="C1204">
        <f>US_Accidents_Dec20_updated[[#This Row],[Start_Lng]]</f>
        <v>-105.00605</v>
      </c>
      <c r="D1204">
        <f>US_Accidents_Dec20_updated[[#This Row],[Severity]]-1</f>
        <v>2</v>
      </c>
      <c r="E1204">
        <f>HOUR(US_Accidents_Dec20_updated[[#This Row],[Start_Time]])</f>
        <v>6</v>
      </c>
      <c r="F1204">
        <f>DAY(US_Accidents_Dec20_updated[[#This Row],[Start_Time]])</f>
        <v>13</v>
      </c>
      <c r="G1204">
        <f>MONTH(US_Accidents_Dec20_updated[[#This Row],[Start_Time]])</f>
        <v>11</v>
      </c>
      <c r="H1204" t="str">
        <f>US_Accidents_Dec20_updated[[#This Row],[Description]]</f>
        <v>At 20th St/Exit 212 - Accident.</v>
      </c>
      <c r="I1204" t="s">
        <v>50</v>
      </c>
      <c r="J1204">
        <f>IF(US_Accidents_Dec20_updated[[#This Row],[Visibility(mi)]]&gt;30, 30, MROUND(US_Accidents_Dec20_updated[[#This Row],[Visibility(mi)]],5))</f>
        <v>10</v>
      </c>
      <c r="K1204">
        <f>MROUND(US_Accidents_Dec20_updated[[#This Row],[Wind_Speed(mph)]],5)</f>
        <v>15</v>
      </c>
      <c r="L1204">
        <f>IF(US_Accidents_Dec20_updated[[#This Row],[Precipitation(in)]]&gt;0.1, 0.1, US_Accidents_Dec20_updated[[#This Row],[Precipitation(in)]])</f>
        <v>0</v>
      </c>
    </row>
    <row r="1205" spans="1:12" x14ac:dyDescent="0.25">
      <c r="A1205" t="str">
        <f>US_Accidents_Dec20_updated[[#This Row],[ID]]</f>
        <v>A-3843771</v>
      </c>
      <c r="B1205">
        <f>US_Accidents_Dec20_updated[[#This Row],[Start_Lat]]</f>
        <v>39.565219999999997</v>
      </c>
      <c r="C1205">
        <f>US_Accidents_Dec20_updated[[#This Row],[Start_Lng]]</f>
        <v>-104.87199</v>
      </c>
      <c r="D1205">
        <f>US_Accidents_Dec20_updated[[#This Row],[Severity]]-1</f>
        <v>2</v>
      </c>
      <c r="E1205">
        <f>HOUR(US_Accidents_Dec20_updated[[#This Row],[Start_Time]])</f>
        <v>7</v>
      </c>
      <c r="F1205">
        <f>DAY(US_Accidents_Dec20_updated[[#This Row],[Start_Time]])</f>
        <v>13</v>
      </c>
      <c r="G1205">
        <f>MONTH(US_Accidents_Dec20_updated[[#This Row],[Start_Time]])</f>
        <v>11</v>
      </c>
      <c r="H1205" t="str">
        <f>US_Accidents_Dec20_updated[[#This Row],[Description]]</f>
        <v>At County Line Rd/Exit 195 - Accident.</v>
      </c>
      <c r="I1205" t="s">
        <v>50</v>
      </c>
      <c r="J1205">
        <f>IF(US_Accidents_Dec20_updated[[#This Row],[Visibility(mi)]]&gt;30, 30, MROUND(US_Accidents_Dec20_updated[[#This Row],[Visibility(mi)]],5))</f>
        <v>10</v>
      </c>
      <c r="K1205">
        <f>MROUND(US_Accidents_Dec20_updated[[#This Row],[Wind_Speed(mph)]],5)</f>
        <v>15</v>
      </c>
      <c r="L1205">
        <f>IF(US_Accidents_Dec20_updated[[#This Row],[Precipitation(in)]]&gt;0.1, 0.1, US_Accidents_Dec20_updated[[#This Row],[Precipitation(in)]])</f>
        <v>0</v>
      </c>
    </row>
    <row r="1206" spans="1:12" x14ac:dyDescent="0.25">
      <c r="A1206" t="str">
        <f>US_Accidents_Dec20_updated[[#This Row],[ID]]</f>
        <v>A-3843774</v>
      </c>
      <c r="B1206">
        <f>US_Accidents_Dec20_updated[[#This Row],[Start_Lat]]</f>
        <v>39.776519999999998</v>
      </c>
      <c r="C1206">
        <f>US_Accidents_Dec20_updated[[#This Row],[Start_Lng]]</f>
        <v>-104.87605000000001</v>
      </c>
      <c r="D1206">
        <f>US_Accidents_Dec20_updated[[#This Row],[Severity]]-1</f>
        <v>2</v>
      </c>
      <c r="E1206">
        <f>HOUR(US_Accidents_Dec20_updated[[#This Row],[Start_Time]])</f>
        <v>8</v>
      </c>
      <c r="F1206">
        <f>DAY(US_Accidents_Dec20_updated[[#This Row],[Start_Time]])</f>
        <v>13</v>
      </c>
      <c r="G1206">
        <f>MONTH(US_Accidents_Dec20_updated[[#This Row],[Start_Time]])</f>
        <v>11</v>
      </c>
      <c r="H1206" t="str">
        <f>US_Accidents_Dec20_updated[[#This Row],[Description]]</f>
        <v>At Havana Street/Exit 280 - Accident.</v>
      </c>
      <c r="I1206" t="s">
        <v>50</v>
      </c>
      <c r="J1206">
        <f>IF(US_Accidents_Dec20_updated[[#This Row],[Visibility(mi)]]&gt;30, 30, MROUND(US_Accidents_Dec20_updated[[#This Row],[Visibility(mi)]],5))</f>
        <v>10</v>
      </c>
      <c r="K1206">
        <f>MROUND(US_Accidents_Dec20_updated[[#This Row],[Wind_Speed(mph)]],5)</f>
        <v>10</v>
      </c>
      <c r="L1206">
        <f>IF(US_Accidents_Dec20_updated[[#This Row],[Precipitation(in)]]&gt;0.1, 0.1, US_Accidents_Dec20_updated[[#This Row],[Precipitation(in)]])</f>
        <v>0</v>
      </c>
    </row>
    <row r="1207" spans="1:12" x14ac:dyDescent="0.25">
      <c r="A1207" t="str">
        <f>US_Accidents_Dec20_updated[[#This Row],[ID]]</f>
        <v>A-3843784</v>
      </c>
      <c r="B1207">
        <f>US_Accidents_Dec20_updated[[#This Row],[Start_Lat]]</f>
        <v>39.760210000000001</v>
      </c>
      <c r="C1207">
        <f>US_Accidents_Dec20_updated[[#This Row],[Start_Lng]]</f>
        <v>-105.00605</v>
      </c>
      <c r="D1207">
        <f>US_Accidents_Dec20_updated[[#This Row],[Severity]]-1</f>
        <v>2</v>
      </c>
      <c r="E1207">
        <f>HOUR(US_Accidents_Dec20_updated[[#This Row],[Start_Time]])</f>
        <v>10</v>
      </c>
      <c r="F1207">
        <f>DAY(US_Accidents_Dec20_updated[[#This Row],[Start_Time]])</f>
        <v>13</v>
      </c>
      <c r="G1207">
        <f>MONTH(US_Accidents_Dec20_updated[[#This Row],[Start_Time]])</f>
        <v>11</v>
      </c>
      <c r="H1207" t="str">
        <f>US_Accidents_Dec20_updated[[#This Row],[Description]]</f>
        <v>At 20th St/Exit 212 - Accident.</v>
      </c>
      <c r="I1207" t="s">
        <v>50</v>
      </c>
      <c r="J1207">
        <f>IF(US_Accidents_Dec20_updated[[#This Row],[Visibility(mi)]]&gt;30, 30, MROUND(US_Accidents_Dec20_updated[[#This Row],[Visibility(mi)]],5))</f>
        <v>10</v>
      </c>
      <c r="K1207">
        <f>MROUND(US_Accidents_Dec20_updated[[#This Row],[Wind_Speed(mph)]],5)</f>
        <v>5</v>
      </c>
      <c r="L1207">
        <f>IF(US_Accidents_Dec20_updated[[#This Row],[Precipitation(in)]]&gt;0.1, 0.1, US_Accidents_Dec20_updated[[#This Row],[Precipitation(in)]])</f>
        <v>0</v>
      </c>
    </row>
    <row r="1208" spans="1:12" x14ac:dyDescent="0.25">
      <c r="A1208" t="str">
        <f>US_Accidents_Dec20_updated[[#This Row],[ID]]</f>
        <v>A-3843787</v>
      </c>
      <c r="B1208">
        <f>US_Accidents_Dec20_updated[[#This Row],[Start_Lat]]</f>
        <v>39.879370000000002</v>
      </c>
      <c r="C1208">
        <f>US_Accidents_Dec20_updated[[#This Row],[Start_Lng]]</f>
        <v>-105.75312</v>
      </c>
      <c r="D1208">
        <f>US_Accidents_Dec20_updated[[#This Row],[Severity]]-1</f>
        <v>2</v>
      </c>
      <c r="E1208">
        <f>HOUR(US_Accidents_Dec20_updated[[#This Row],[Start_Time]])</f>
        <v>11</v>
      </c>
      <c r="F1208">
        <f>DAY(US_Accidents_Dec20_updated[[#This Row],[Start_Time]])</f>
        <v>13</v>
      </c>
      <c r="G1208">
        <f>MONTH(US_Accidents_Dec20_updated[[#This Row],[Start_Time]])</f>
        <v>11</v>
      </c>
      <c r="H1208" t="str">
        <f>US_Accidents_Dec20_updated[[#This Row],[Description]]</f>
        <v>At CR-202/Henderson Mine Rd - Accident.</v>
      </c>
      <c r="I1208" t="s">
        <v>50</v>
      </c>
      <c r="J1208">
        <f>IF(US_Accidents_Dec20_updated[[#This Row],[Visibility(mi)]]&gt;30, 30, MROUND(US_Accidents_Dec20_updated[[#This Row],[Visibility(mi)]],5))</f>
        <v>10</v>
      </c>
      <c r="K1208">
        <f>MROUND(US_Accidents_Dec20_updated[[#This Row],[Wind_Speed(mph)]],5)</f>
        <v>15</v>
      </c>
      <c r="L1208">
        <f>IF(US_Accidents_Dec20_updated[[#This Row],[Precipitation(in)]]&gt;0.1, 0.1, US_Accidents_Dec20_updated[[#This Row],[Precipitation(in)]])</f>
        <v>0</v>
      </c>
    </row>
    <row r="1209" spans="1:12" x14ac:dyDescent="0.25">
      <c r="A1209" t="str">
        <f>US_Accidents_Dec20_updated[[#This Row],[ID]]</f>
        <v>A-3843788</v>
      </c>
      <c r="B1209">
        <f>US_Accidents_Dec20_updated[[#This Row],[Start_Lat]]</f>
        <v>39.879370000000002</v>
      </c>
      <c r="C1209">
        <f>US_Accidents_Dec20_updated[[#This Row],[Start_Lng]]</f>
        <v>-105.75312</v>
      </c>
      <c r="D1209">
        <f>US_Accidents_Dec20_updated[[#This Row],[Severity]]-1</f>
        <v>2</v>
      </c>
      <c r="E1209">
        <f>HOUR(US_Accidents_Dec20_updated[[#This Row],[Start_Time]])</f>
        <v>11</v>
      </c>
      <c r="F1209">
        <f>DAY(US_Accidents_Dec20_updated[[#This Row],[Start_Time]])</f>
        <v>13</v>
      </c>
      <c r="G1209">
        <f>MONTH(US_Accidents_Dec20_updated[[#This Row],[Start_Time]])</f>
        <v>11</v>
      </c>
      <c r="H1209" t="str">
        <f>US_Accidents_Dec20_updated[[#This Row],[Description]]</f>
        <v>At Winter Park Dr - Accident.</v>
      </c>
      <c r="I1209" t="s">
        <v>50</v>
      </c>
      <c r="J1209">
        <f>IF(US_Accidents_Dec20_updated[[#This Row],[Visibility(mi)]]&gt;30, 30, MROUND(US_Accidents_Dec20_updated[[#This Row],[Visibility(mi)]],5))</f>
        <v>10</v>
      </c>
      <c r="K1209">
        <f>MROUND(US_Accidents_Dec20_updated[[#This Row],[Wind_Speed(mph)]],5)</f>
        <v>15</v>
      </c>
      <c r="L1209">
        <f>IF(US_Accidents_Dec20_updated[[#This Row],[Precipitation(in)]]&gt;0.1, 0.1, US_Accidents_Dec20_updated[[#This Row],[Precipitation(in)]])</f>
        <v>0</v>
      </c>
    </row>
    <row r="1210" spans="1:12" x14ac:dyDescent="0.25">
      <c r="A1210" t="str">
        <f>US_Accidents_Dec20_updated[[#This Row],[ID]]</f>
        <v>A-3843790</v>
      </c>
      <c r="B1210">
        <f>US_Accidents_Dec20_updated[[#This Row],[Start_Lat]]</f>
        <v>39.900570000000002</v>
      </c>
      <c r="C1210">
        <f>US_Accidents_Dec20_updated[[#This Row],[Start_Lng]]</f>
        <v>-105.77802</v>
      </c>
      <c r="D1210">
        <f>US_Accidents_Dec20_updated[[#This Row],[Severity]]-1</f>
        <v>3</v>
      </c>
      <c r="E1210">
        <f>HOUR(US_Accidents_Dec20_updated[[#This Row],[Start_Time]])</f>
        <v>11</v>
      </c>
      <c r="F1210">
        <f>DAY(US_Accidents_Dec20_updated[[#This Row],[Start_Time]])</f>
        <v>13</v>
      </c>
      <c r="G1210">
        <f>MONTH(US_Accidents_Dec20_updated[[#This Row],[Start_Time]])</f>
        <v>11</v>
      </c>
      <c r="H1210" t="str">
        <f>US_Accidents_Dec20_updated[[#This Row],[Description]]</f>
        <v>Closed between Winter Park Dr and Cooper Creek Way - Road closed due to accident.</v>
      </c>
      <c r="I1210" t="s">
        <v>50</v>
      </c>
      <c r="J1210">
        <f>IF(US_Accidents_Dec20_updated[[#This Row],[Visibility(mi)]]&gt;30, 30, MROUND(US_Accidents_Dec20_updated[[#This Row],[Visibility(mi)]],5))</f>
        <v>10</v>
      </c>
      <c r="K1210">
        <f>MROUND(US_Accidents_Dec20_updated[[#This Row],[Wind_Speed(mph)]],5)</f>
        <v>15</v>
      </c>
      <c r="L1210">
        <f>IF(US_Accidents_Dec20_updated[[#This Row],[Precipitation(in)]]&gt;0.1, 0.1, US_Accidents_Dec20_updated[[#This Row],[Precipitation(in)]])</f>
        <v>0</v>
      </c>
    </row>
    <row r="1211" spans="1:12" x14ac:dyDescent="0.25">
      <c r="A1211" t="str">
        <f>US_Accidents_Dec20_updated[[#This Row],[ID]]</f>
        <v>A-3843791</v>
      </c>
      <c r="B1211">
        <f>US_Accidents_Dec20_updated[[#This Row],[Start_Lat]]</f>
        <v>39.917490000000001</v>
      </c>
      <c r="C1211">
        <f>US_Accidents_Dec20_updated[[#This Row],[Start_Lng]]</f>
        <v>-105.78406</v>
      </c>
      <c r="D1211">
        <f>US_Accidents_Dec20_updated[[#This Row],[Severity]]-1</f>
        <v>3</v>
      </c>
      <c r="E1211">
        <f>HOUR(US_Accidents_Dec20_updated[[#This Row],[Start_Time]])</f>
        <v>11</v>
      </c>
      <c r="F1211">
        <f>DAY(US_Accidents_Dec20_updated[[#This Row],[Start_Time]])</f>
        <v>13</v>
      </c>
      <c r="G1211">
        <f>MONTH(US_Accidents_Dec20_updated[[#This Row],[Start_Time]])</f>
        <v>11</v>
      </c>
      <c r="H1211" t="str">
        <f>US_Accidents_Dec20_updated[[#This Row],[Description]]</f>
        <v>Closed between Cooper Creek Way and Winter Park Dr - Road closed due to accident.</v>
      </c>
      <c r="I1211" t="s">
        <v>50</v>
      </c>
      <c r="J1211">
        <f>IF(US_Accidents_Dec20_updated[[#This Row],[Visibility(mi)]]&gt;30, 30, MROUND(US_Accidents_Dec20_updated[[#This Row],[Visibility(mi)]],5))</f>
        <v>10</v>
      </c>
      <c r="K1211">
        <f>MROUND(US_Accidents_Dec20_updated[[#This Row],[Wind_Speed(mph)]],5)</f>
        <v>15</v>
      </c>
      <c r="L1211">
        <f>IF(US_Accidents_Dec20_updated[[#This Row],[Precipitation(in)]]&gt;0.1, 0.1, US_Accidents_Dec20_updated[[#This Row],[Precipitation(in)]])</f>
        <v>0</v>
      </c>
    </row>
    <row r="1212" spans="1:12" x14ac:dyDescent="0.25">
      <c r="A1212" t="str">
        <f>US_Accidents_Dec20_updated[[#This Row],[ID]]</f>
        <v>A-3843800</v>
      </c>
      <c r="B1212">
        <f>US_Accidents_Dec20_updated[[#This Row],[Start_Lat]]</f>
        <v>39.797939999999997</v>
      </c>
      <c r="C1212">
        <f>US_Accidents_Dec20_updated[[#This Row],[Start_Lng]]</f>
        <v>-104.98667</v>
      </c>
      <c r="D1212">
        <f>US_Accidents_Dec20_updated[[#This Row],[Severity]]-1</f>
        <v>2</v>
      </c>
      <c r="E1212">
        <f>HOUR(US_Accidents_Dec20_updated[[#This Row],[Start_Time]])</f>
        <v>13</v>
      </c>
      <c r="F1212">
        <f>DAY(US_Accidents_Dec20_updated[[#This Row],[Start_Time]])</f>
        <v>13</v>
      </c>
      <c r="G1212">
        <f>MONTH(US_Accidents_Dec20_updated[[#This Row],[Start_Time]])</f>
        <v>11</v>
      </c>
      <c r="H1212" t="str">
        <f>US_Accidents_Dec20_updated[[#This Row],[Description]]</f>
        <v>At 58th Ave/Exit 215 - Accident.</v>
      </c>
      <c r="I1212" t="s">
        <v>50</v>
      </c>
      <c r="J1212">
        <f>IF(US_Accidents_Dec20_updated[[#This Row],[Visibility(mi)]]&gt;30, 30, MROUND(US_Accidents_Dec20_updated[[#This Row],[Visibility(mi)]],5))</f>
        <v>10</v>
      </c>
      <c r="K1212">
        <f>MROUND(US_Accidents_Dec20_updated[[#This Row],[Wind_Speed(mph)]],5)</f>
        <v>15</v>
      </c>
      <c r="L1212">
        <f>IF(US_Accidents_Dec20_updated[[#This Row],[Precipitation(in)]]&gt;0.1, 0.1, US_Accidents_Dec20_updated[[#This Row],[Precipitation(in)]])</f>
        <v>0</v>
      </c>
    </row>
    <row r="1213" spans="1:12" x14ac:dyDescent="0.25">
      <c r="A1213" t="str">
        <f>US_Accidents_Dec20_updated[[#This Row],[ID]]</f>
        <v>A-3843804</v>
      </c>
      <c r="B1213">
        <f>US_Accidents_Dec20_updated[[#This Row],[Start_Lat]]</f>
        <v>39.8994</v>
      </c>
      <c r="C1213">
        <f>US_Accidents_Dec20_updated[[#This Row],[Start_Lng]]</f>
        <v>-105.77589</v>
      </c>
      <c r="D1213">
        <f>US_Accidents_Dec20_updated[[#This Row],[Severity]]-1</f>
        <v>2</v>
      </c>
      <c r="E1213">
        <f>HOUR(US_Accidents_Dec20_updated[[#This Row],[Start_Time]])</f>
        <v>13</v>
      </c>
      <c r="F1213">
        <f>DAY(US_Accidents_Dec20_updated[[#This Row],[Start_Time]])</f>
        <v>13</v>
      </c>
      <c r="G1213">
        <f>MONTH(US_Accidents_Dec20_updated[[#This Row],[Start_Time]])</f>
        <v>11</v>
      </c>
      <c r="H1213" t="str">
        <f>US_Accidents_Dec20_updated[[#This Row],[Description]]</f>
        <v>At Hennion Rd/Old Town Dr - Accident.</v>
      </c>
      <c r="I1213" t="s">
        <v>50</v>
      </c>
      <c r="J1213">
        <f>IF(US_Accidents_Dec20_updated[[#This Row],[Visibility(mi)]]&gt;30, 30, MROUND(US_Accidents_Dec20_updated[[#This Row],[Visibility(mi)]],5))</f>
        <v>10</v>
      </c>
      <c r="K1213">
        <f>MROUND(US_Accidents_Dec20_updated[[#This Row],[Wind_Speed(mph)]],5)</f>
        <v>0</v>
      </c>
      <c r="L1213">
        <f>IF(US_Accidents_Dec20_updated[[#This Row],[Precipitation(in)]]&gt;0.1, 0.1, US_Accidents_Dec20_updated[[#This Row],[Precipitation(in)]])</f>
        <v>0</v>
      </c>
    </row>
    <row r="1214" spans="1:12" x14ac:dyDescent="0.25">
      <c r="A1214" t="str">
        <f>US_Accidents_Dec20_updated[[#This Row],[ID]]</f>
        <v>A-3843805</v>
      </c>
      <c r="B1214">
        <f>US_Accidents_Dec20_updated[[#This Row],[Start_Lat]]</f>
        <v>39.770209999999999</v>
      </c>
      <c r="C1214">
        <f>US_Accidents_Dec20_updated[[#This Row],[Start_Lng]]</f>
        <v>-104.99169999999999</v>
      </c>
      <c r="D1214">
        <f>US_Accidents_Dec20_updated[[#This Row],[Severity]]-1</f>
        <v>2</v>
      </c>
      <c r="E1214">
        <f>HOUR(US_Accidents_Dec20_updated[[#This Row],[Start_Time]])</f>
        <v>13</v>
      </c>
      <c r="F1214">
        <f>DAY(US_Accidents_Dec20_updated[[#This Row],[Start_Time]])</f>
        <v>13</v>
      </c>
      <c r="G1214">
        <f>MONTH(US_Accidents_Dec20_updated[[#This Row],[Start_Time]])</f>
        <v>11</v>
      </c>
      <c r="H1214" t="str">
        <f>US_Accidents_Dec20_updated[[#This Row],[Description]]</f>
        <v>At I-70/Exit 214 - Accident.</v>
      </c>
      <c r="I1214" t="s">
        <v>50</v>
      </c>
      <c r="J1214">
        <f>IF(US_Accidents_Dec20_updated[[#This Row],[Visibility(mi)]]&gt;30, 30, MROUND(US_Accidents_Dec20_updated[[#This Row],[Visibility(mi)]],5))</f>
        <v>10</v>
      </c>
      <c r="K1214">
        <f>MROUND(US_Accidents_Dec20_updated[[#This Row],[Wind_Speed(mph)]],5)</f>
        <v>15</v>
      </c>
      <c r="L1214">
        <f>IF(US_Accidents_Dec20_updated[[#This Row],[Precipitation(in)]]&gt;0.1, 0.1, US_Accidents_Dec20_updated[[#This Row],[Precipitation(in)]])</f>
        <v>0</v>
      </c>
    </row>
    <row r="1215" spans="1:12" x14ac:dyDescent="0.25">
      <c r="A1215" t="str">
        <f>US_Accidents_Dec20_updated[[#This Row],[ID]]</f>
        <v>A-3843811</v>
      </c>
      <c r="B1215">
        <f>US_Accidents_Dec20_updated[[#This Row],[Start_Lat]]</f>
        <v>39.629510000000003</v>
      </c>
      <c r="C1215">
        <f>US_Accidents_Dec20_updated[[#This Row],[Start_Lng]]</f>
        <v>-104.90470999999999</v>
      </c>
      <c r="D1215">
        <f>US_Accidents_Dec20_updated[[#This Row],[Severity]]-1</f>
        <v>1</v>
      </c>
      <c r="E1215">
        <f>HOUR(US_Accidents_Dec20_updated[[#This Row],[Start_Time]])</f>
        <v>17</v>
      </c>
      <c r="F1215">
        <f>DAY(US_Accidents_Dec20_updated[[#This Row],[Start_Time]])</f>
        <v>13</v>
      </c>
      <c r="G1215">
        <f>MONTH(US_Accidents_Dec20_updated[[#This Row],[Start_Time]])</f>
        <v>11</v>
      </c>
      <c r="H1215" t="str">
        <f>US_Accidents_Dec20_updated[[#This Row],[Description]]</f>
        <v>At I-225 - Accident. Left lane blocked.</v>
      </c>
      <c r="I1215" t="s">
        <v>50</v>
      </c>
      <c r="J1215">
        <f>IF(US_Accidents_Dec20_updated[[#This Row],[Visibility(mi)]]&gt;30, 30, MROUND(US_Accidents_Dec20_updated[[#This Row],[Visibility(mi)]],5))</f>
        <v>10</v>
      </c>
      <c r="K1215">
        <f>MROUND(US_Accidents_Dec20_updated[[#This Row],[Wind_Speed(mph)]],5)</f>
        <v>10</v>
      </c>
      <c r="L1215">
        <f>IF(US_Accidents_Dec20_updated[[#This Row],[Precipitation(in)]]&gt;0.1, 0.1, US_Accidents_Dec20_updated[[#This Row],[Precipitation(in)]])</f>
        <v>0</v>
      </c>
    </row>
    <row r="1216" spans="1:12" x14ac:dyDescent="0.25">
      <c r="A1216" t="str">
        <f>US_Accidents_Dec20_updated[[#This Row],[ID]]</f>
        <v>A-3843822</v>
      </c>
      <c r="B1216">
        <f>US_Accidents_Dec20_updated[[#This Row],[Start_Lat]]</f>
        <v>39.604990000000001</v>
      </c>
      <c r="C1216">
        <f>US_Accidents_Dec20_updated[[#This Row],[Start_Lng]]</f>
        <v>-104.89093</v>
      </c>
      <c r="D1216">
        <f>US_Accidents_Dec20_updated[[#This Row],[Severity]]-1</f>
        <v>2</v>
      </c>
      <c r="E1216">
        <f>HOUR(US_Accidents_Dec20_updated[[#This Row],[Start_Time]])</f>
        <v>17</v>
      </c>
      <c r="F1216">
        <f>DAY(US_Accidents_Dec20_updated[[#This Row],[Start_Time]])</f>
        <v>13</v>
      </c>
      <c r="G1216">
        <f>MONTH(US_Accidents_Dec20_updated[[#This Row],[Start_Time]])</f>
        <v>11</v>
      </c>
      <c r="H1216" t="str">
        <f>US_Accidents_Dec20_updated[[#This Row],[Description]]</f>
        <v>At CO-88/Arapahoe Rd/Exit 197 - Accident.</v>
      </c>
      <c r="I1216" t="s">
        <v>50</v>
      </c>
      <c r="J1216">
        <f>IF(US_Accidents_Dec20_updated[[#This Row],[Visibility(mi)]]&gt;30, 30, MROUND(US_Accidents_Dec20_updated[[#This Row],[Visibility(mi)]],5))</f>
        <v>10</v>
      </c>
      <c r="K1216">
        <f>MROUND(US_Accidents_Dec20_updated[[#This Row],[Wind_Speed(mph)]],5)</f>
        <v>5</v>
      </c>
      <c r="L1216">
        <f>IF(US_Accidents_Dec20_updated[[#This Row],[Precipitation(in)]]&gt;0.1, 0.1, US_Accidents_Dec20_updated[[#This Row],[Precipitation(in)]])</f>
        <v>0</v>
      </c>
    </row>
    <row r="1217" spans="1:12" x14ac:dyDescent="0.25">
      <c r="A1217" t="str">
        <f>US_Accidents_Dec20_updated[[#This Row],[ID]]</f>
        <v>A-3843823</v>
      </c>
      <c r="B1217">
        <f>US_Accidents_Dec20_updated[[#This Row],[Start_Lat]]</f>
        <v>39.639380000000003</v>
      </c>
      <c r="C1217">
        <f>US_Accidents_Dec20_updated[[#This Row],[Start_Lng]]</f>
        <v>-104.88557</v>
      </c>
      <c r="D1217">
        <f>US_Accidents_Dec20_updated[[#This Row],[Severity]]-1</f>
        <v>1</v>
      </c>
      <c r="E1217">
        <f>HOUR(US_Accidents_Dec20_updated[[#This Row],[Start_Time]])</f>
        <v>18</v>
      </c>
      <c r="F1217">
        <f>DAY(US_Accidents_Dec20_updated[[#This Row],[Start_Time]])</f>
        <v>13</v>
      </c>
      <c r="G1217">
        <f>MONTH(US_Accidents_Dec20_updated[[#This Row],[Start_Time]])</f>
        <v>11</v>
      </c>
      <c r="H1217" t="str">
        <f>US_Accidents_Dec20_updated[[#This Row],[Description]]</f>
        <v>At Yosemite St/Exit 2 - Accident. Right lane blocked.</v>
      </c>
      <c r="I1217" t="s">
        <v>50</v>
      </c>
      <c r="J1217">
        <f>IF(US_Accidents_Dec20_updated[[#This Row],[Visibility(mi)]]&gt;30, 30, MROUND(US_Accidents_Dec20_updated[[#This Row],[Visibility(mi)]],5))</f>
        <v>10</v>
      </c>
      <c r="K1217">
        <f>MROUND(US_Accidents_Dec20_updated[[#This Row],[Wind_Speed(mph)]],5)</f>
        <v>5</v>
      </c>
      <c r="L1217">
        <f>IF(US_Accidents_Dec20_updated[[#This Row],[Precipitation(in)]]&gt;0.1, 0.1, US_Accidents_Dec20_updated[[#This Row],[Precipitation(in)]])</f>
        <v>0</v>
      </c>
    </row>
    <row r="1218" spans="1:12" x14ac:dyDescent="0.25">
      <c r="A1218" t="str">
        <f>US_Accidents_Dec20_updated[[#This Row],[ID]]</f>
        <v>A-3843831</v>
      </c>
      <c r="B1218">
        <f>US_Accidents_Dec20_updated[[#This Row],[Start_Lat]]</f>
        <v>40.474919999999997</v>
      </c>
      <c r="C1218">
        <f>US_Accidents_Dec20_updated[[#This Row],[Start_Lng]]</f>
        <v>-104.99173999999999</v>
      </c>
      <c r="D1218">
        <f>US_Accidents_Dec20_updated[[#This Row],[Severity]]-1</f>
        <v>2</v>
      </c>
      <c r="E1218">
        <f>HOUR(US_Accidents_Dec20_updated[[#This Row],[Start_Time]])</f>
        <v>18</v>
      </c>
      <c r="F1218">
        <f>DAY(US_Accidents_Dec20_updated[[#This Row],[Start_Time]])</f>
        <v>13</v>
      </c>
      <c r="G1218">
        <f>MONTH(US_Accidents_Dec20_updated[[#This Row],[Start_Time]])</f>
        <v>11</v>
      </c>
      <c r="H1218" t="str">
        <f>US_Accidents_Dec20_updated[[#This Row],[Description]]</f>
        <v>At CO-392/Exit 262 - Accident.</v>
      </c>
      <c r="I1218" t="s">
        <v>50</v>
      </c>
      <c r="J1218">
        <f>IF(US_Accidents_Dec20_updated[[#This Row],[Visibility(mi)]]&gt;30, 30, MROUND(US_Accidents_Dec20_updated[[#This Row],[Visibility(mi)]],5))</f>
        <v>10</v>
      </c>
      <c r="K1218">
        <f>MROUND(US_Accidents_Dec20_updated[[#This Row],[Wind_Speed(mph)]],5)</f>
        <v>5</v>
      </c>
      <c r="L1218">
        <f>IF(US_Accidents_Dec20_updated[[#This Row],[Precipitation(in)]]&gt;0.1, 0.1, US_Accidents_Dec20_updated[[#This Row],[Precipitation(in)]])</f>
        <v>0</v>
      </c>
    </row>
    <row r="1219" spans="1:12" x14ac:dyDescent="0.25">
      <c r="A1219" t="str">
        <f>US_Accidents_Dec20_updated[[#This Row],[ID]]</f>
        <v>A-3843838</v>
      </c>
      <c r="B1219">
        <f>US_Accidents_Dec20_updated[[#This Row],[Start_Lat]]</f>
        <v>39.835520000000002</v>
      </c>
      <c r="C1219">
        <f>US_Accidents_Dec20_updated[[#This Row],[Start_Lng]]</f>
        <v>-105.02235</v>
      </c>
      <c r="D1219">
        <f>US_Accidents_Dec20_updated[[#This Row],[Severity]]-1</f>
        <v>1</v>
      </c>
      <c r="E1219">
        <f>HOUR(US_Accidents_Dec20_updated[[#This Row],[Start_Time]])</f>
        <v>19</v>
      </c>
      <c r="F1219">
        <f>DAY(US_Accidents_Dec20_updated[[#This Row],[Start_Time]])</f>
        <v>13</v>
      </c>
      <c r="G1219">
        <f>MONTH(US_Accidents_Dec20_updated[[#This Row],[Start_Time]])</f>
        <v>11</v>
      </c>
      <c r="H1219" t="str">
        <f>US_Accidents_Dec20_updated[[#This Row],[Description]]</f>
        <v>At Federal Blvd - Accident.</v>
      </c>
      <c r="I1219" t="s">
        <v>50</v>
      </c>
      <c r="J1219">
        <f>IF(US_Accidents_Dec20_updated[[#This Row],[Visibility(mi)]]&gt;30, 30, MROUND(US_Accidents_Dec20_updated[[#This Row],[Visibility(mi)]],5))</f>
        <v>10</v>
      </c>
      <c r="K1219">
        <f>MROUND(US_Accidents_Dec20_updated[[#This Row],[Wind_Speed(mph)]],5)</f>
        <v>5</v>
      </c>
      <c r="L1219">
        <f>IF(US_Accidents_Dec20_updated[[#This Row],[Precipitation(in)]]&gt;0.1, 0.1, US_Accidents_Dec20_updated[[#This Row],[Precipitation(in)]])</f>
        <v>0</v>
      </c>
    </row>
    <row r="1220" spans="1:12" x14ac:dyDescent="0.25">
      <c r="A1220" t="str">
        <f>US_Accidents_Dec20_updated[[#This Row],[ID]]</f>
        <v>A-3843842</v>
      </c>
      <c r="B1220">
        <f>US_Accidents_Dec20_updated[[#This Row],[Start_Lat]]</f>
        <v>40.471249999999998</v>
      </c>
      <c r="C1220">
        <f>US_Accidents_Dec20_updated[[#This Row],[Start_Lng]]</f>
        <v>-104.99177</v>
      </c>
      <c r="D1220">
        <f>US_Accidents_Dec20_updated[[#This Row],[Severity]]-1</f>
        <v>2</v>
      </c>
      <c r="E1220">
        <f>HOUR(US_Accidents_Dec20_updated[[#This Row],[Start_Time]])</f>
        <v>18</v>
      </c>
      <c r="F1220">
        <f>DAY(US_Accidents_Dec20_updated[[#This Row],[Start_Time]])</f>
        <v>13</v>
      </c>
      <c r="G1220">
        <f>MONTH(US_Accidents_Dec20_updated[[#This Row],[Start_Time]])</f>
        <v>11</v>
      </c>
      <c r="H1220" t="str">
        <f>US_Accidents_Dec20_updated[[#This Row],[Description]]</f>
        <v>At CO-392/Exit 262 - Accident. Left lane blocked.</v>
      </c>
      <c r="I1220" t="s">
        <v>50</v>
      </c>
      <c r="J1220">
        <f>IF(US_Accidents_Dec20_updated[[#This Row],[Visibility(mi)]]&gt;30, 30, MROUND(US_Accidents_Dec20_updated[[#This Row],[Visibility(mi)]],5))</f>
        <v>10</v>
      </c>
      <c r="K1220">
        <f>MROUND(US_Accidents_Dec20_updated[[#This Row],[Wind_Speed(mph)]],5)</f>
        <v>5</v>
      </c>
      <c r="L1220">
        <f>IF(US_Accidents_Dec20_updated[[#This Row],[Precipitation(in)]]&gt;0.1, 0.1, US_Accidents_Dec20_updated[[#This Row],[Precipitation(in)]])</f>
        <v>0</v>
      </c>
    </row>
    <row r="1221" spans="1:12" x14ac:dyDescent="0.25">
      <c r="A1221" t="str">
        <f>US_Accidents_Dec20_updated[[#This Row],[ID]]</f>
        <v>A-3843844</v>
      </c>
      <c r="B1221">
        <f>US_Accidents_Dec20_updated[[#This Row],[Start_Lat]]</f>
        <v>40.471249999999998</v>
      </c>
      <c r="C1221">
        <f>US_Accidents_Dec20_updated[[#This Row],[Start_Lng]]</f>
        <v>-104.99177</v>
      </c>
      <c r="D1221">
        <f>US_Accidents_Dec20_updated[[#This Row],[Severity]]-1</f>
        <v>1</v>
      </c>
      <c r="E1221">
        <f>HOUR(US_Accidents_Dec20_updated[[#This Row],[Start_Time]])</f>
        <v>19</v>
      </c>
      <c r="F1221">
        <f>DAY(US_Accidents_Dec20_updated[[#This Row],[Start_Time]])</f>
        <v>13</v>
      </c>
      <c r="G1221">
        <f>MONTH(US_Accidents_Dec20_updated[[#This Row],[Start_Time]])</f>
        <v>11</v>
      </c>
      <c r="H1221" t="str">
        <f>US_Accidents_Dec20_updated[[#This Row],[Description]]</f>
        <v>At CO-392/Exit 262 - Accident. Left lane blocked.</v>
      </c>
      <c r="I1221" t="s">
        <v>50</v>
      </c>
      <c r="J1221">
        <f>IF(US_Accidents_Dec20_updated[[#This Row],[Visibility(mi)]]&gt;30, 30, MROUND(US_Accidents_Dec20_updated[[#This Row],[Visibility(mi)]],5))</f>
        <v>10</v>
      </c>
      <c r="K1221">
        <f>MROUND(US_Accidents_Dec20_updated[[#This Row],[Wind_Speed(mph)]],5)</f>
        <v>5</v>
      </c>
      <c r="L1221">
        <f>IF(US_Accidents_Dec20_updated[[#This Row],[Precipitation(in)]]&gt;0.1, 0.1, US_Accidents_Dec20_updated[[#This Row],[Precipitation(in)]])</f>
        <v>0</v>
      </c>
    </row>
    <row r="1222" spans="1:12" x14ac:dyDescent="0.25">
      <c r="A1222" t="str">
        <f>US_Accidents_Dec20_updated[[#This Row],[ID]]</f>
        <v>A-3843849</v>
      </c>
      <c r="B1222">
        <f>US_Accidents_Dec20_updated[[#This Row],[Start_Lat]]</f>
        <v>39.645180000000003</v>
      </c>
      <c r="C1222">
        <f>US_Accidents_Dec20_updated[[#This Row],[Start_Lng]]</f>
        <v>-104.91407</v>
      </c>
      <c r="D1222">
        <f>US_Accidents_Dec20_updated[[#This Row],[Severity]]-1</f>
        <v>2</v>
      </c>
      <c r="E1222">
        <f>HOUR(US_Accidents_Dec20_updated[[#This Row],[Start_Time]])</f>
        <v>19</v>
      </c>
      <c r="F1222">
        <f>DAY(US_Accidents_Dec20_updated[[#This Row],[Start_Time]])</f>
        <v>13</v>
      </c>
      <c r="G1222">
        <f>MONTH(US_Accidents_Dec20_updated[[#This Row],[Start_Time]])</f>
        <v>11</v>
      </c>
      <c r="H1222" t="str">
        <f>US_Accidents_Dec20_updated[[#This Row],[Description]]</f>
        <v>At I-225 - Accident.</v>
      </c>
      <c r="I1222" t="s">
        <v>50</v>
      </c>
      <c r="J1222">
        <f>IF(US_Accidents_Dec20_updated[[#This Row],[Visibility(mi)]]&gt;30, 30, MROUND(US_Accidents_Dec20_updated[[#This Row],[Visibility(mi)]],5))</f>
        <v>10</v>
      </c>
      <c r="K1222">
        <f>MROUND(US_Accidents_Dec20_updated[[#This Row],[Wind_Speed(mph)]],5)</f>
        <v>0</v>
      </c>
      <c r="L1222">
        <f>IF(US_Accidents_Dec20_updated[[#This Row],[Precipitation(in)]]&gt;0.1, 0.1, US_Accidents_Dec20_updated[[#This Row],[Precipitation(in)]])</f>
        <v>0</v>
      </c>
    </row>
    <row r="1223" spans="1:12" x14ac:dyDescent="0.25">
      <c r="A1223" t="str">
        <f>US_Accidents_Dec20_updated[[#This Row],[ID]]</f>
        <v>A-3845024</v>
      </c>
      <c r="B1223">
        <f>US_Accidents_Dec20_updated[[#This Row],[Start_Lat]]</f>
        <v>39.775060000000003</v>
      </c>
      <c r="C1223">
        <f>US_Accidents_Dec20_updated[[#This Row],[Start_Lng]]</f>
        <v>-104.85718</v>
      </c>
      <c r="D1223">
        <f>US_Accidents_Dec20_updated[[#This Row],[Severity]]-1</f>
        <v>2</v>
      </c>
      <c r="E1223">
        <f>HOUR(US_Accidents_Dec20_updated[[#This Row],[Start_Time]])</f>
        <v>7</v>
      </c>
      <c r="F1223">
        <f>DAY(US_Accidents_Dec20_updated[[#This Row],[Start_Time]])</f>
        <v>14</v>
      </c>
      <c r="G1223">
        <f>MONTH(US_Accidents_Dec20_updated[[#This Row],[Start_Time]])</f>
        <v>11</v>
      </c>
      <c r="H1223" t="str">
        <f>US_Accidents_Dec20_updated[[#This Row],[Description]]</f>
        <v>At Havana Street/Exit 280 - Accident.</v>
      </c>
      <c r="I1223" t="s">
        <v>50</v>
      </c>
      <c r="J1223">
        <f>IF(US_Accidents_Dec20_updated[[#This Row],[Visibility(mi)]]&gt;30, 30, MROUND(US_Accidents_Dec20_updated[[#This Row],[Visibility(mi)]],5))</f>
        <v>10</v>
      </c>
      <c r="K1223">
        <f>MROUND(US_Accidents_Dec20_updated[[#This Row],[Wind_Speed(mph)]],5)</f>
        <v>5</v>
      </c>
      <c r="L1223">
        <f>IF(US_Accidents_Dec20_updated[[#This Row],[Precipitation(in)]]&gt;0.1, 0.1, US_Accidents_Dec20_updated[[#This Row],[Precipitation(in)]])</f>
        <v>0</v>
      </c>
    </row>
    <row r="1224" spans="1:12" x14ac:dyDescent="0.25">
      <c r="A1224" t="str">
        <f>US_Accidents_Dec20_updated[[#This Row],[ID]]</f>
        <v>A-3845030</v>
      </c>
      <c r="B1224">
        <f>US_Accidents_Dec20_updated[[#This Row],[Start_Lat]]</f>
        <v>39.841790000000003</v>
      </c>
      <c r="C1224">
        <f>US_Accidents_Dec20_updated[[#This Row],[Start_Lng]]</f>
        <v>-105.03891</v>
      </c>
      <c r="D1224">
        <f>US_Accidents_Dec20_updated[[#This Row],[Severity]]-1</f>
        <v>2</v>
      </c>
      <c r="E1224">
        <f>HOUR(US_Accidents_Dec20_updated[[#This Row],[Start_Time]])</f>
        <v>7</v>
      </c>
      <c r="F1224">
        <f>DAY(US_Accidents_Dec20_updated[[#This Row],[Start_Time]])</f>
        <v>14</v>
      </c>
      <c r="G1224">
        <f>MONTH(US_Accidents_Dec20_updated[[#This Row],[Start_Time]])</f>
        <v>11</v>
      </c>
      <c r="H1224" t="str">
        <f>US_Accidents_Dec20_updated[[#This Row],[Description]]</f>
        <v>At Sheridan Blvd - Accident.</v>
      </c>
      <c r="I1224" t="s">
        <v>50</v>
      </c>
      <c r="J1224">
        <f>IF(US_Accidents_Dec20_updated[[#This Row],[Visibility(mi)]]&gt;30, 30, MROUND(US_Accidents_Dec20_updated[[#This Row],[Visibility(mi)]],5))</f>
        <v>10</v>
      </c>
      <c r="K1224">
        <f>MROUND(US_Accidents_Dec20_updated[[#This Row],[Wind_Speed(mph)]],5)</f>
        <v>5</v>
      </c>
      <c r="L1224">
        <f>IF(US_Accidents_Dec20_updated[[#This Row],[Precipitation(in)]]&gt;0.1, 0.1, US_Accidents_Dec20_updated[[#This Row],[Precipitation(in)]])</f>
        <v>0</v>
      </c>
    </row>
    <row r="1225" spans="1:12" x14ac:dyDescent="0.25">
      <c r="A1225" t="str">
        <f>US_Accidents_Dec20_updated[[#This Row],[ID]]</f>
        <v>A-3845037</v>
      </c>
      <c r="B1225">
        <f>US_Accidents_Dec20_updated[[#This Row],[Start_Lat]]</f>
        <v>39.760210000000001</v>
      </c>
      <c r="C1225">
        <f>US_Accidents_Dec20_updated[[#This Row],[Start_Lng]]</f>
        <v>-105.00605</v>
      </c>
      <c r="D1225">
        <f>US_Accidents_Dec20_updated[[#This Row],[Severity]]-1</f>
        <v>2</v>
      </c>
      <c r="E1225">
        <f>HOUR(US_Accidents_Dec20_updated[[#This Row],[Start_Time]])</f>
        <v>10</v>
      </c>
      <c r="F1225">
        <f>DAY(US_Accidents_Dec20_updated[[#This Row],[Start_Time]])</f>
        <v>14</v>
      </c>
      <c r="G1225">
        <f>MONTH(US_Accidents_Dec20_updated[[#This Row],[Start_Time]])</f>
        <v>11</v>
      </c>
      <c r="H1225" t="str">
        <f>US_Accidents_Dec20_updated[[#This Row],[Description]]</f>
        <v>At 20th St/Exit 212 - Accident.</v>
      </c>
      <c r="I1225" t="s">
        <v>50</v>
      </c>
      <c r="J1225">
        <f>IF(US_Accidents_Dec20_updated[[#This Row],[Visibility(mi)]]&gt;30, 30, MROUND(US_Accidents_Dec20_updated[[#This Row],[Visibility(mi)]],5))</f>
        <v>10</v>
      </c>
      <c r="K1225">
        <f>MROUND(US_Accidents_Dec20_updated[[#This Row],[Wind_Speed(mph)]],5)</f>
        <v>5</v>
      </c>
      <c r="L1225">
        <f>IF(US_Accidents_Dec20_updated[[#This Row],[Precipitation(in)]]&gt;0.1, 0.1, US_Accidents_Dec20_updated[[#This Row],[Precipitation(in)]])</f>
        <v>0</v>
      </c>
    </row>
    <row r="1226" spans="1:12" x14ac:dyDescent="0.25">
      <c r="A1226" t="str">
        <f>US_Accidents_Dec20_updated[[#This Row],[ID]]</f>
        <v>A-3845042</v>
      </c>
      <c r="B1226">
        <f>US_Accidents_Dec20_updated[[#This Row],[Start_Lat]]</f>
        <v>39.742890000000003</v>
      </c>
      <c r="C1226">
        <f>US_Accidents_Dec20_updated[[#This Row],[Start_Lng]]</f>
        <v>-104.73654999999999</v>
      </c>
      <c r="D1226">
        <f>US_Accidents_Dec20_updated[[#This Row],[Severity]]-1</f>
        <v>2</v>
      </c>
      <c r="E1226">
        <f>HOUR(US_Accidents_Dec20_updated[[#This Row],[Start_Time]])</f>
        <v>11</v>
      </c>
      <c r="F1226">
        <f>DAY(US_Accidents_Dec20_updated[[#This Row],[Start_Time]])</f>
        <v>14</v>
      </c>
      <c r="G1226">
        <f>MONTH(US_Accidents_Dec20_updated[[#This Row],[Start_Time]])</f>
        <v>11</v>
      </c>
      <c r="H1226" t="str">
        <f>US_Accidents_Dec20_updated[[#This Row],[Description]]</f>
        <v>At CO-32/Tower Rd/Exit 286 - Accident.</v>
      </c>
      <c r="I1226" t="s">
        <v>50</v>
      </c>
      <c r="J1226">
        <f>IF(US_Accidents_Dec20_updated[[#This Row],[Visibility(mi)]]&gt;30, 30, MROUND(US_Accidents_Dec20_updated[[#This Row],[Visibility(mi)]],5))</f>
        <v>10</v>
      </c>
      <c r="K1226">
        <f>MROUND(US_Accidents_Dec20_updated[[#This Row],[Wind_Speed(mph)]],5)</f>
        <v>5</v>
      </c>
      <c r="L1226">
        <f>IF(US_Accidents_Dec20_updated[[#This Row],[Precipitation(in)]]&gt;0.1, 0.1, US_Accidents_Dec20_updated[[#This Row],[Precipitation(in)]])</f>
        <v>0</v>
      </c>
    </row>
    <row r="1227" spans="1:12" x14ac:dyDescent="0.25">
      <c r="A1227" t="str">
        <f>US_Accidents_Dec20_updated[[#This Row],[ID]]</f>
        <v>A-3845052</v>
      </c>
      <c r="B1227">
        <f>US_Accidents_Dec20_updated[[#This Row],[Start_Lat]]</f>
        <v>39.152180000000001</v>
      </c>
      <c r="C1227">
        <f>US_Accidents_Dec20_updated[[#This Row],[Start_Lng]]</f>
        <v>-104.85794</v>
      </c>
      <c r="D1227">
        <f>US_Accidents_Dec20_updated[[#This Row],[Severity]]-1</f>
        <v>2</v>
      </c>
      <c r="E1227">
        <f>HOUR(US_Accidents_Dec20_updated[[#This Row],[Start_Time]])</f>
        <v>13</v>
      </c>
      <c r="F1227">
        <f>DAY(US_Accidents_Dec20_updated[[#This Row],[Start_Time]])</f>
        <v>14</v>
      </c>
      <c r="G1227">
        <f>MONTH(US_Accidents_Dec20_updated[[#This Row],[Start_Time]])</f>
        <v>11</v>
      </c>
      <c r="H1227" t="str">
        <f>US_Accidents_Dec20_updated[[#This Row],[Description]]</f>
        <v>At Greenland Rd/Exit 167 - Accident.</v>
      </c>
      <c r="I1227" t="s">
        <v>50</v>
      </c>
      <c r="J1227">
        <f>IF(US_Accidents_Dec20_updated[[#This Row],[Visibility(mi)]]&gt;30, 30, MROUND(US_Accidents_Dec20_updated[[#This Row],[Visibility(mi)]],5))</f>
        <v>10</v>
      </c>
      <c r="K1227">
        <f>MROUND(US_Accidents_Dec20_updated[[#This Row],[Wind_Speed(mph)]],5)</f>
        <v>10</v>
      </c>
      <c r="L1227">
        <f>IF(US_Accidents_Dec20_updated[[#This Row],[Precipitation(in)]]&gt;0.1, 0.1, US_Accidents_Dec20_updated[[#This Row],[Precipitation(in)]])</f>
        <v>0</v>
      </c>
    </row>
    <row r="1228" spans="1:12" x14ac:dyDescent="0.25">
      <c r="A1228" t="str">
        <f>US_Accidents_Dec20_updated[[#This Row],[ID]]</f>
        <v>A-3845053</v>
      </c>
      <c r="B1228">
        <f>US_Accidents_Dec20_updated[[#This Row],[Start_Lat]]</f>
        <v>39.629800000000003</v>
      </c>
      <c r="C1228">
        <f>US_Accidents_Dec20_updated[[#This Row],[Start_Lng]]</f>
        <v>-104.90516</v>
      </c>
      <c r="D1228">
        <f>US_Accidents_Dec20_updated[[#This Row],[Severity]]-1</f>
        <v>2</v>
      </c>
      <c r="E1228">
        <f>HOUR(US_Accidents_Dec20_updated[[#This Row],[Start_Time]])</f>
        <v>13</v>
      </c>
      <c r="F1228">
        <f>DAY(US_Accidents_Dec20_updated[[#This Row],[Start_Time]])</f>
        <v>14</v>
      </c>
      <c r="G1228">
        <f>MONTH(US_Accidents_Dec20_updated[[#This Row],[Start_Time]])</f>
        <v>11</v>
      </c>
      <c r="H1228" t="str">
        <f>US_Accidents_Dec20_updated[[#This Row],[Description]]</f>
        <v>At I-225 - Accident.</v>
      </c>
      <c r="I1228" t="s">
        <v>50</v>
      </c>
      <c r="J1228">
        <f>IF(US_Accidents_Dec20_updated[[#This Row],[Visibility(mi)]]&gt;30, 30, MROUND(US_Accidents_Dec20_updated[[#This Row],[Visibility(mi)]],5))</f>
        <v>10</v>
      </c>
      <c r="K1228">
        <f>MROUND(US_Accidents_Dec20_updated[[#This Row],[Wind_Speed(mph)]],5)</f>
        <v>5</v>
      </c>
      <c r="L1228">
        <f>IF(US_Accidents_Dec20_updated[[#This Row],[Precipitation(in)]]&gt;0.1, 0.1, US_Accidents_Dec20_updated[[#This Row],[Precipitation(in)]])</f>
        <v>0</v>
      </c>
    </row>
    <row r="1229" spans="1:12" x14ac:dyDescent="0.25">
      <c r="A1229" t="str">
        <f>US_Accidents_Dec20_updated[[#This Row],[ID]]</f>
        <v>A-3845055</v>
      </c>
      <c r="B1229">
        <f>US_Accidents_Dec20_updated[[#This Row],[Start_Lat]]</f>
        <v>39.797939999999997</v>
      </c>
      <c r="C1229">
        <f>US_Accidents_Dec20_updated[[#This Row],[Start_Lng]]</f>
        <v>-104.98667</v>
      </c>
      <c r="D1229">
        <f>US_Accidents_Dec20_updated[[#This Row],[Severity]]-1</f>
        <v>2</v>
      </c>
      <c r="E1229">
        <f>HOUR(US_Accidents_Dec20_updated[[#This Row],[Start_Time]])</f>
        <v>15</v>
      </c>
      <c r="F1229">
        <f>DAY(US_Accidents_Dec20_updated[[#This Row],[Start_Time]])</f>
        <v>14</v>
      </c>
      <c r="G1229">
        <f>MONTH(US_Accidents_Dec20_updated[[#This Row],[Start_Time]])</f>
        <v>11</v>
      </c>
      <c r="H1229" t="str">
        <f>US_Accidents_Dec20_updated[[#This Row],[Description]]</f>
        <v>At 58th Ave/Exit 215 - Accident.</v>
      </c>
      <c r="I1229" t="s">
        <v>50</v>
      </c>
      <c r="J1229">
        <f>IF(US_Accidents_Dec20_updated[[#This Row],[Visibility(mi)]]&gt;30, 30, MROUND(US_Accidents_Dec20_updated[[#This Row],[Visibility(mi)]],5))</f>
        <v>10</v>
      </c>
      <c r="K1229">
        <f>MROUND(US_Accidents_Dec20_updated[[#This Row],[Wind_Speed(mph)]],5)</f>
        <v>0</v>
      </c>
      <c r="L1229">
        <f>IF(US_Accidents_Dec20_updated[[#This Row],[Precipitation(in)]]&gt;0.1, 0.1, US_Accidents_Dec20_updated[[#This Row],[Precipitation(in)]])</f>
        <v>0</v>
      </c>
    </row>
    <row r="1230" spans="1:12" x14ac:dyDescent="0.25">
      <c r="A1230" t="str">
        <f>US_Accidents_Dec20_updated[[#This Row],[ID]]</f>
        <v>A-3845057</v>
      </c>
      <c r="B1230">
        <f>US_Accidents_Dec20_updated[[#This Row],[Start_Lat]]</f>
        <v>39.8048</v>
      </c>
      <c r="C1230">
        <f>US_Accidents_Dec20_updated[[#This Row],[Start_Lng]]</f>
        <v>-104.98363000000001</v>
      </c>
      <c r="D1230">
        <f>US_Accidents_Dec20_updated[[#This Row],[Severity]]-1</f>
        <v>1</v>
      </c>
      <c r="E1230">
        <f>HOUR(US_Accidents_Dec20_updated[[#This Row],[Start_Time]])</f>
        <v>16</v>
      </c>
      <c r="F1230">
        <f>DAY(US_Accidents_Dec20_updated[[#This Row],[Start_Time]])</f>
        <v>14</v>
      </c>
      <c r="G1230">
        <f>MONTH(US_Accidents_Dec20_updated[[#This Row],[Start_Time]])</f>
        <v>11</v>
      </c>
      <c r="H1230" t="str">
        <f>US_Accidents_Dec20_updated[[#This Row],[Description]]</f>
        <v>At 58th Ave/Exit 215 - Accident. Right lane blocked.</v>
      </c>
      <c r="I1230" t="s">
        <v>50</v>
      </c>
      <c r="J1230">
        <f>IF(US_Accidents_Dec20_updated[[#This Row],[Visibility(mi)]]&gt;30, 30, MROUND(US_Accidents_Dec20_updated[[#This Row],[Visibility(mi)]],5))</f>
        <v>10</v>
      </c>
      <c r="K1230">
        <f>MROUND(US_Accidents_Dec20_updated[[#This Row],[Wind_Speed(mph)]],5)</f>
        <v>0</v>
      </c>
      <c r="L1230">
        <f>IF(US_Accidents_Dec20_updated[[#This Row],[Precipitation(in)]]&gt;0.1, 0.1, US_Accidents_Dec20_updated[[#This Row],[Precipitation(in)]])</f>
        <v>0</v>
      </c>
    </row>
    <row r="1231" spans="1:12" x14ac:dyDescent="0.25">
      <c r="A1231" t="str">
        <f>US_Accidents_Dec20_updated[[#This Row],[ID]]</f>
        <v>A-3845058</v>
      </c>
      <c r="B1231">
        <f>US_Accidents_Dec20_updated[[#This Row],[Start_Lat]]</f>
        <v>39.723059999999997</v>
      </c>
      <c r="C1231">
        <f>US_Accidents_Dec20_updated[[#This Row],[Start_Lng]]</f>
        <v>-105.01074</v>
      </c>
      <c r="D1231">
        <f>US_Accidents_Dec20_updated[[#This Row],[Severity]]-1</f>
        <v>2</v>
      </c>
      <c r="E1231">
        <f>HOUR(US_Accidents_Dec20_updated[[#This Row],[Start_Time]])</f>
        <v>14</v>
      </c>
      <c r="F1231">
        <f>DAY(US_Accidents_Dec20_updated[[#This Row],[Start_Time]])</f>
        <v>14</v>
      </c>
      <c r="G1231">
        <f>MONTH(US_Accidents_Dec20_updated[[#This Row],[Start_Time]])</f>
        <v>11</v>
      </c>
      <c r="H1231" t="str">
        <f>US_Accidents_Dec20_updated[[#This Row],[Description]]</f>
        <v>At US-6/6th Ave/Exit 209 - Accident.</v>
      </c>
      <c r="I1231" t="s">
        <v>50</v>
      </c>
      <c r="J1231">
        <f>IF(US_Accidents_Dec20_updated[[#This Row],[Visibility(mi)]]&gt;30, 30, MROUND(US_Accidents_Dec20_updated[[#This Row],[Visibility(mi)]],5))</f>
        <v>10</v>
      </c>
      <c r="K1231">
        <f>MROUND(US_Accidents_Dec20_updated[[#This Row],[Wind_Speed(mph)]],5)</f>
        <v>0</v>
      </c>
      <c r="L1231">
        <f>IF(US_Accidents_Dec20_updated[[#This Row],[Precipitation(in)]]&gt;0.1, 0.1, US_Accidents_Dec20_updated[[#This Row],[Precipitation(in)]])</f>
        <v>0</v>
      </c>
    </row>
    <row r="1232" spans="1:12" x14ac:dyDescent="0.25">
      <c r="A1232" t="str">
        <f>US_Accidents_Dec20_updated[[#This Row],[ID]]</f>
        <v>A-3845059</v>
      </c>
      <c r="B1232">
        <f>US_Accidents_Dec20_updated[[#This Row],[Start_Lat]]</f>
        <v>39.722790000000003</v>
      </c>
      <c r="C1232">
        <f>US_Accidents_Dec20_updated[[#This Row],[Start_Lng]]</f>
        <v>-105.01065</v>
      </c>
      <c r="D1232">
        <f>US_Accidents_Dec20_updated[[#This Row],[Severity]]-1</f>
        <v>2</v>
      </c>
      <c r="E1232">
        <f>HOUR(US_Accidents_Dec20_updated[[#This Row],[Start_Time]])</f>
        <v>14</v>
      </c>
      <c r="F1232">
        <f>DAY(US_Accidents_Dec20_updated[[#This Row],[Start_Time]])</f>
        <v>14</v>
      </c>
      <c r="G1232">
        <f>MONTH(US_Accidents_Dec20_updated[[#This Row],[Start_Time]])</f>
        <v>11</v>
      </c>
      <c r="H1232" t="str">
        <f>US_Accidents_Dec20_updated[[#This Row],[Description]]</f>
        <v>At US-6/6th Ave/Exit 209 - Accident.</v>
      </c>
      <c r="I1232" t="s">
        <v>50</v>
      </c>
      <c r="J1232">
        <f>IF(US_Accidents_Dec20_updated[[#This Row],[Visibility(mi)]]&gt;30, 30, MROUND(US_Accidents_Dec20_updated[[#This Row],[Visibility(mi)]],5))</f>
        <v>10</v>
      </c>
      <c r="K1232">
        <f>MROUND(US_Accidents_Dec20_updated[[#This Row],[Wind_Speed(mph)]],5)</f>
        <v>0</v>
      </c>
      <c r="L1232">
        <f>IF(US_Accidents_Dec20_updated[[#This Row],[Precipitation(in)]]&gt;0.1, 0.1, US_Accidents_Dec20_updated[[#This Row],[Precipitation(in)]])</f>
        <v>0</v>
      </c>
    </row>
    <row r="1233" spans="1:12" x14ac:dyDescent="0.25">
      <c r="A1233" t="str">
        <f>US_Accidents_Dec20_updated[[#This Row],[ID]]</f>
        <v>A-3845063</v>
      </c>
      <c r="B1233">
        <f>US_Accidents_Dec20_updated[[#This Row],[Start_Lat]]</f>
        <v>39.726030000000002</v>
      </c>
      <c r="C1233">
        <f>US_Accidents_Dec20_updated[[#This Row],[Start_Lng]]</f>
        <v>-104.82459</v>
      </c>
      <c r="D1233">
        <f>US_Accidents_Dec20_updated[[#This Row],[Severity]]-1</f>
        <v>2</v>
      </c>
      <c r="E1233">
        <f>HOUR(US_Accidents_Dec20_updated[[#This Row],[Start_Time]])</f>
        <v>15</v>
      </c>
      <c r="F1233">
        <f>DAY(US_Accidents_Dec20_updated[[#This Row],[Start_Time]])</f>
        <v>14</v>
      </c>
      <c r="G1233">
        <f>MONTH(US_Accidents_Dec20_updated[[#This Row],[Start_Time]])</f>
        <v>11</v>
      </c>
      <c r="H1233" t="str">
        <f>US_Accidents_Dec20_updated[[#This Row],[Description]]</f>
        <v>At CO-30/6th Ave/Exit 9 - Accident.</v>
      </c>
      <c r="I1233" t="s">
        <v>50</v>
      </c>
      <c r="J1233">
        <f>IF(US_Accidents_Dec20_updated[[#This Row],[Visibility(mi)]]&gt;30, 30, MROUND(US_Accidents_Dec20_updated[[#This Row],[Visibility(mi)]],5))</f>
        <v>10</v>
      </c>
      <c r="K1233">
        <f>MROUND(US_Accidents_Dec20_updated[[#This Row],[Wind_Speed(mph)]],5)</f>
        <v>5</v>
      </c>
      <c r="L1233">
        <f>IF(US_Accidents_Dec20_updated[[#This Row],[Precipitation(in)]]&gt;0.1, 0.1, US_Accidents_Dec20_updated[[#This Row],[Precipitation(in)]])</f>
        <v>0</v>
      </c>
    </row>
    <row r="1234" spans="1:12" x14ac:dyDescent="0.25">
      <c r="A1234" t="str">
        <f>US_Accidents_Dec20_updated[[#This Row],[ID]]</f>
        <v>A-3845064</v>
      </c>
      <c r="B1234">
        <f>US_Accidents_Dec20_updated[[#This Row],[Start_Lat]]</f>
        <v>39.72213</v>
      </c>
      <c r="C1234">
        <f>US_Accidents_Dec20_updated[[#This Row],[Start_Lng]]</f>
        <v>-104.82541000000001</v>
      </c>
      <c r="D1234">
        <f>US_Accidents_Dec20_updated[[#This Row],[Severity]]-1</f>
        <v>2</v>
      </c>
      <c r="E1234">
        <f>HOUR(US_Accidents_Dec20_updated[[#This Row],[Start_Time]])</f>
        <v>16</v>
      </c>
      <c r="F1234">
        <f>DAY(US_Accidents_Dec20_updated[[#This Row],[Start_Time]])</f>
        <v>14</v>
      </c>
      <c r="G1234">
        <f>MONTH(US_Accidents_Dec20_updated[[#This Row],[Start_Time]])</f>
        <v>11</v>
      </c>
      <c r="H1234" t="str">
        <f>US_Accidents_Dec20_updated[[#This Row],[Description]]</f>
        <v>At CO-30/6th Ave/Exit 9 - Accident. Right lane blocked.</v>
      </c>
      <c r="I1234" t="s">
        <v>50</v>
      </c>
      <c r="J1234">
        <f>IF(US_Accidents_Dec20_updated[[#This Row],[Visibility(mi)]]&gt;30, 30, MROUND(US_Accidents_Dec20_updated[[#This Row],[Visibility(mi)]],5))</f>
        <v>10</v>
      </c>
      <c r="K1234">
        <f>MROUND(US_Accidents_Dec20_updated[[#This Row],[Wind_Speed(mph)]],5)</f>
        <v>5</v>
      </c>
      <c r="L1234">
        <f>IF(US_Accidents_Dec20_updated[[#This Row],[Precipitation(in)]]&gt;0.1, 0.1, US_Accidents_Dec20_updated[[#This Row],[Precipitation(in)]])</f>
        <v>0</v>
      </c>
    </row>
    <row r="1235" spans="1:12" x14ac:dyDescent="0.25">
      <c r="A1235" t="str">
        <f>US_Accidents_Dec20_updated[[#This Row],[ID]]</f>
        <v>A-3845066</v>
      </c>
      <c r="B1235">
        <f>US_Accidents_Dec20_updated[[#This Row],[Start_Lat]]</f>
        <v>40.085740000000001</v>
      </c>
      <c r="C1235">
        <f>US_Accidents_Dec20_updated[[#This Row],[Start_Lng]]</f>
        <v>-104.98065</v>
      </c>
      <c r="D1235">
        <f>US_Accidents_Dec20_updated[[#This Row],[Severity]]-1</f>
        <v>2</v>
      </c>
      <c r="E1235">
        <f>HOUR(US_Accidents_Dec20_updated[[#This Row],[Start_Time]])</f>
        <v>16</v>
      </c>
      <c r="F1235">
        <f>DAY(US_Accidents_Dec20_updated[[#This Row],[Start_Time]])</f>
        <v>14</v>
      </c>
      <c r="G1235">
        <f>MONTH(US_Accidents_Dec20_updated[[#This Row],[Start_Time]])</f>
        <v>11</v>
      </c>
      <c r="H1235" t="str">
        <f>US_Accidents_Dec20_updated[[#This Row],[Description]]</f>
        <v>At CO-52/Exit 235 - Accident.</v>
      </c>
      <c r="I1235" t="s">
        <v>50</v>
      </c>
      <c r="J1235">
        <f>IF(US_Accidents_Dec20_updated[[#This Row],[Visibility(mi)]]&gt;30, 30, MROUND(US_Accidents_Dec20_updated[[#This Row],[Visibility(mi)]],5))</f>
        <v>10</v>
      </c>
      <c r="K1235">
        <f>MROUND(US_Accidents_Dec20_updated[[#This Row],[Wind_Speed(mph)]],5)</f>
        <v>0</v>
      </c>
      <c r="L1235">
        <f>IF(US_Accidents_Dec20_updated[[#This Row],[Precipitation(in)]]&gt;0.1, 0.1, US_Accidents_Dec20_updated[[#This Row],[Precipitation(in)]])</f>
        <v>0</v>
      </c>
    </row>
    <row r="1236" spans="1:12" x14ac:dyDescent="0.25">
      <c r="A1236" t="str">
        <f>US_Accidents_Dec20_updated[[#This Row],[ID]]</f>
        <v>A-3845067</v>
      </c>
      <c r="B1236">
        <f>US_Accidents_Dec20_updated[[#This Row],[Start_Lat]]</f>
        <v>39.72213</v>
      </c>
      <c r="C1236">
        <f>US_Accidents_Dec20_updated[[#This Row],[Start_Lng]]</f>
        <v>-104.82541000000001</v>
      </c>
      <c r="D1236">
        <f>US_Accidents_Dec20_updated[[#This Row],[Severity]]-1</f>
        <v>1</v>
      </c>
      <c r="E1236">
        <f>HOUR(US_Accidents_Dec20_updated[[#This Row],[Start_Time]])</f>
        <v>16</v>
      </c>
      <c r="F1236">
        <f>DAY(US_Accidents_Dec20_updated[[#This Row],[Start_Time]])</f>
        <v>14</v>
      </c>
      <c r="G1236">
        <f>MONTH(US_Accidents_Dec20_updated[[#This Row],[Start_Time]])</f>
        <v>11</v>
      </c>
      <c r="H1236" t="str">
        <f>US_Accidents_Dec20_updated[[#This Row],[Description]]</f>
        <v>At CO-30/6th Ave/Exit 9 - Accident. Right lane blocked.</v>
      </c>
      <c r="I1236" t="s">
        <v>50</v>
      </c>
      <c r="J1236">
        <f>IF(US_Accidents_Dec20_updated[[#This Row],[Visibility(mi)]]&gt;30, 30, MROUND(US_Accidents_Dec20_updated[[#This Row],[Visibility(mi)]],5))</f>
        <v>10</v>
      </c>
      <c r="K1236">
        <f>MROUND(US_Accidents_Dec20_updated[[#This Row],[Wind_Speed(mph)]],5)</f>
        <v>5</v>
      </c>
      <c r="L1236">
        <f>IF(US_Accidents_Dec20_updated[[#This Row],[Precipitation(in)]]&gt;0.1, 0.1, US_Accidents_Dec20_updated[[#This Row],[Precipitation(in)]])</f>
        <v>0</v>
      </c>
    </row>
    <row r="1237" spans="1:12" x14ac:dyDescent="0.25">
      <c r="A1237" t="str">
        <f>US_Accidents_Dec20_updated[[#This Row],[ID]]</f>
        <v>A-3845068</v>
      </c>
      <c r="B1237">
        <f>US_Accidents_Dec20_updated[[#This Row],[Start_Lat]]</f>
        <v>40.091700000000003</v>
      </c>
      <c r="C1237">
        <f>US_Accidents_Dec20_updated[[#This Row],[Start_Lng]]</f>
        <v>-104.98065</v>
      </c>
      <c r="D1237">
        <f>US_Accidents_Dec20_updated[[#This Row],[Severity]]-1</f>
        <v>2</v>
      </c>
      <c r="E1237">
        <f>HOUR(US_Accidents_Dec20_updated[[#This Row],[Start_Time]])</f>
        <v>16</v>
      </c>
      <c r="F1237">
        <f>DAY(US_Accidents_Dec20_updated[[#This Row],[Start_Time]])</f>
        <v>14</v>
      </c>
      <c r="G1237">
        <f>MONTH(US_Accidents_Dec20_updated[[#This Row],[Start_Time]])</f>
        <v>11</v>
      </c>
      <c r="H1237" t="str">
        <f>US_Accidents_Dec20_updated[[#This Row],[Description]]</f>
        <v>At CO-52/Exit 235 - Accident. Right lane blocked.</v>
      </c>
      <c r="I1237" t="s">
        <v>50</v>
      </c>
      <c r="J1237">
        <f>IF(US_Accidents_Dec20_updated[[#This Row],[Visibility(mi)]]&gt;30, 30, MROUND(US_Accidents_Dec20_updated[[#This Row],[Visibility(mi)]],5))</f>
        <v>10</v>
      </c>
      <c r="K1237">
        <f>MROUND(US_Accidents_Dec20_updated[[#This Row],[Wind_Speed(mph)]],5)</f>
        <v>0</v>
      </c>
      <c r="L1237">
        <f>IF(US_Accidents_Dec20_updated[[#This Row],[Precipitation(in)]]&gt;0.1, 0.1, US_Accidents_Dec20_updated[[#This Row],[Precipitation(in)]])</f>
        <v>0</v>
      </c>
    </row>
    <row r="1238" spans="1:12" x14ac:dyDescent="0.25">
      <c r="A1238" t="str">
        <f>US_Accidents_Dec20_updated[[#This Row],[ID]]</f>
        <v>A-3845069</v>
      </c>
      <c r="B1238">
        <f>US_Accidents_Dec20_updated[[#This Row],[Start_Lat]]</f>
        <v>38.722839999999998</v>
      </c>
      <c r="C1238">
        <f>US_Accidents_Dec20_updated[[#This Row],[Start_Lng]]</f>
        <v>-104.71726</v>
      </c>
      <c r="D1238">
        <f>US_Accidents_Dec20_updated[[#This Row],[Severity]]-1</f>
        <v>2</v>
      </c>
      <c r="E1238">
        <f>HOUR(US_Accidents_Dec20_updated[[#This Row],[Start_Time]])</f>
        <v>16</v>
      </c>
      <c r="F1238">
        <f>DAY(US_Accidents_Dec20_updated[[#This Row],[Start_Time]])</f>
        <v>14</v>
      </c>
      <c r="G1238">
        <f>MONTH(US_Accidents_Dec20_updated[[#This Row],[Start_Time]])</f>
        <v>11</v>
      </c>
      <c r="H1238" t="str">
        <f>US_Accidents_Dec20_updated[[#This Row],[Description]]</f>
        <v>At Syracuse St - Accident.</v>
      </c>
      <c r="I1238" t="s">
        <v>50</v>
      </c>
      <c r="J1238">
        <f>IF(US_Accidents_Dec20_updated[[#This Row],[Visibility(mi)]]&gt;30, 30, MROUND(US_Accidents_Dec20_updated[[#This Row],[Visibility(mi)]],5))</f>
        <v>10</v>
      </c>
      <c r="K1238">
        <f>MROUND(US_Accidents_Dec20_updated[[#This Row],[Wind_Speed(mph)]],5)</f>
        <v>10</v>
      </c>
      <c r="L1238">
        <f>IF(US_Accidents_Dec20_updated[[#This Row],[Precipitation(in)]]&gt;0.1, 0.1, US_Accidents_Dec20_updated[[#This Row],[Precipitation(in)]])</f>
        <v>0</v>
      </c>
    </row>
    <row r="1239" spans="1:12" x14ac:dyDescent="0.25">
      <c r="A1239" t="str">
        <f>US_Accidents_Dec20_updated[[#This Row],[ID]]</f>
        <v>A-3845070</v>
      </c>
      <c r="B1239">
        <f>US_Accidents_Dec20_updated[[#This Row],[Start_Lat]]</f>
        <v>38.722969999999997</v>
      </c>
      <c r="C1239">
        <f>US_Accidents_Dec20_updated[[#This Row],[Start_Lng]]</f>
        <v>-104.71732</v>
      </c>
      <c r="D1239">
        <f>US_Accidents_Dec20_updated[[#This Row],[Severity]]-1</f>
        <v>2</v>
      </c>
      <c r="E1239">
        <f>HOUR(US_Accidents_Dec20_updated[[#This Row],[Start_Time]])</f>
        <v>16</v>
      </c>
      <c r="F1239">
        <f>DAY(US_Accidents_Dec20_updated[[#This Row],[Start_Time]])</f>
        <v>14</v>
      </c>
      <c r="G1239">
        <f>MONTH(US_Accidents_Dec20_updated[[#This Row],[Start_Time]])</f>
        <v>11</v>
      </c>
      <c r="H1239" t="str">
        <f>US_Accidents_Dec20_updated[[#This Row],[Description]]</f>
        <v>At US-85 - Accident.</v>
      </c>
      <c r="I1239" t="s">
        <v>50</v>
      </c>
      <c r="J1239">
        <f>IF(US_Accidents_Dec20_updated[[#This Row],[Visibility(mi)]]&gt;30, 30, MROUND(US_Accidents_Dec20_updated[[#This Row],[Visibility(mi)]],5))</f>
        <v>10</v>
      </c>
      <c r="K1239">
        <f>MROUND(US_Accidents_Dec20_updated[[#This Row],[Wind_Speed(mph)]],5)</f>
        <v>10</v>
      </c>
      <c r="L1239">
        <f>IF(US_Accidents_Dec20_updated[[#This Row],[Precipitation(in)]]&gt;0.1, 0.1, US_Accidents_Dec20_updated[[#This Row],[Precipitation(in)]])</f>
        <v>0</v>
      </c>
    </row>
    <row r="1240" spans="1:12" x14ac:dyDescent="0.25">
      <c r="A1240" t="str">
        <f>US_Accidents_Dec20_updated[[#This Row],[ID]]</f>
        <v>A-3845071</v>
      </c>
      <c r="B1240">
        <f>US_Accidents_Dec20_updated[[#This Row],[Start_Lat]]</f>
        <v>40.091700000000003</v>
      </c>
      <c r="C1240">
        <f>US_Accidents_Dec20_updated[[#This Row],[Start_Lng]]</f>
        <v>-104.98065</v>
      </c>
      <c r="D1240">
        <f>US_Accidents_Dec20_updated[[#This Row],[Severity]]-1</f>
        <v>1</v>
      </c>
      <c r="E1240">
        <f>HOUR(US_Accidents_Dec20_updated[[#This Row],[Start_Time]])</f>
        <v>16</v>
      </c>
      <c r="F1240">
        <f>DAY(US_Accidents_Dec20_updated[[#This Row],[Start_Time]])</f>
        <v>14</v>
      </c>
      <c r="G1240">
        <f>MONTH(US_Accidents_Dec20_updated[[#This Row],[Start_Time]])</f>
        <v>11</v>
      </c>
      <c r="H1240" t="str">
        <f>US_Accidents_Dec20_updated[[#This Row],[Description]]</f>
        <v>At CO-52/Exit 235 - Accident. Right lane blocked.</v>
      </c>
      <c r="I1240" t="s">
        <v>50</v>
      </c>
      <c r="J1240">
        <f>IF(US_Accidents_Dec20_updated[[#This Row],[Visibility(mi)]]&gt;30, 30, MROUND(US_Accidents_Dec20_updated[[#This Row],[Visibility(mi)]],5))</f>
        <v>10</v>
      </c>
      <c r="K1240">
        <f>MROUND(US_Accidents_Dec20_updated[[#This Row],[Wind_Speed(mph)]],5)</f>
        <v>0</v>
      </c>
      <c r="L1240">
        <f>IF(US_Accidents_Dec20_updated[[#This Row],[Precipitation(in)]]&gt;0.1, 0.1, US_Accidents_Dec20_updated[[#This Row],[Precipitation(in)]])</f>
        <v>0</v>
      </c>
    </row>
    <row r="1241" spans="1:12" x14ac:dyDescent="0.25">
      <c r="A1241" t="str">
        <f>US_Accidents_Dec20_updated[[#This Row],[ID]]</f>
        <v>A-3845072</v>
      </c>
      <c r="B1241">
        <f>US_Accidents_Dec20_updated[[#This Row],[Start_Lat]]</f>
        <v>38.722929999999998</v>
      </c>
      <c r="C1241">
        <f>US_Accidents_Dec20_updated[[#This Row],[Start_Lng]]</f>
        <v>-104.72158</v>
      </c>
      <c r="D1241">
        <f>US_Accidents_Dec20_updated[[#This Row],[Severity]]-1</f>
        <v>2</v>
      </c>
      <c r="E1241">
        <f>HOUR(US_Accidents_Dec20_updated[[#This Row],[Start_Time]])</f>
        <v>18</v>
      </c>
      <c r="F1241">
        <f>DAY(US_Accidents_Dec20_updated[[#This Row],[Start_Time]])</f>
        <v>14</v>
      </c>
      <c r="G1241">
        <f>MONTH(US_Accidents_Dec20_updated[[#This Row],[Start_Time]])</f>
        <v>11</v>
      </c>
      <c r="H1241" t="str">
        <f>US_Accidents_Dec20_updated[[#This Row],[Description]]</f>
        <v>Between I-25 and Syracuse St - Accident. Lane blocked.</v>
      </c>
      <c r="I1241" t="s">
        <v>50</v>
      </c>
      <c r="J1241">
        <f>IF(US_Accidents_Dec20_updated[[#This Row],[Visibility(mi)]]&gt;30, 30, MROUND(US_Accidents_Dec20_updated[[#This Row],[Visibility(mi)]],5))</f>
        <v>10</v>
      </c>
      <c r="K1241">
        <f>MROUND(US_Accidents_Dec20_updated[[#This Row],[Wind_Speed(mph)]],5)</f>
        <v>5</v>
      </c>
      <c r="L1241">
        <f>IF(US_Accidents_Dec20_updated[[#This Row],[Precipitation(in)]]&gt;0.1, 0.1, US_Accidents_Dec20_updated[[#This Row],[Precipitation(in)]])</f>
        <v>0</v>
      </c>
    </row>
    <row r="1242" spans="1:12" x14ac:dyDescent="0.25">
      <c r="A1242" t="str">
        <f>US_Accidents_Dec20_updated[[#This Row],[ID]]</f>
        <v>A-3845073</v>
      </c>
      <c r="B1242">
        <f>US_Accidents_Dec20_updated[[#This Row],[Start_Lat]]</f>
        <v>38.722200000000001</v>
      </c>
      <c r="C1242">
        <f>US_Accidents_Dec20_updated[[#This Row],[Start_Lng]]</f>
        <v>-104.71326999999999</v>
      </c>
      <c r="D1242">
        <f>US_Accidents_Dec20_updated[[#This Row],[Severity]]-1</f>
        <v>2</v>
      </c>
      <c r="E1242">
        <f>HOUR(US_Accidents_Dec20_updated[[#This Row],[Start_Time]])</f>
        <v>18</v>
      </c>
      <c r="F1242">
        <f>DAY(US_Accidents_Dec20_updated[[#This Row],[Start_Time]])</f>
        <v>14</v>
      </c>
      <c r="G1242">
        <f>MONTH(US_Accidents_Dec20_updated[[#This Row],[Start_Time]])</f>
        <v>11</v>
      </c>
      <c r="H1242" t="str">
        <f>US_Accidents_Dec20_updated[[#This Row],[Description]]</f>
        <v>At US-85 - Accident. Lane blocked.</v>
      </c>
      <c r="I1242" t="s">
        <v>50</v>
      </c>
      <c r="J1242">
        <f>IF(US_Accidents_Dec20_updated[[#This Row],[Visibility(mi)]]&gt;30, 30, MROUND(US_Accidents_Dec20_updated[[#This Row],[Visibility(mi)]],5))</f>
        <v>10</v>
      </c>
      <c r="K1242">
        <f>MROUND(US_Accidents_Dec20_updated[[#This Row],[Wind_Speed(mph)]],5)</f>
        <v>5</v>
      </c>
      <c r="L1242">
        <f>IF(US_Accidents_Dec20_updated[[#This Row],[Precipitation(in)]]&gt;0.1, 0.1, US_Accidents_Dec20_updated[[#This Row],[Precipitation(in)]])</f>
        <v>0</v>
      </c>
    </row>
    <row r="1243" spans="1:12" x14ac:dyDescent="0.25">
      <c r="A1243" t="str">
        <f>US_Accidents_Dec20_updated[[#This Row],[ID]]</f>
        <v>A-3845080</v>
      </c>
      <c r="B1243">
        <f>US_Accidents_Dec20_updated[[#This Row],[Start_Lat]]</f>
        <v>38.701329999999999</v>
      </c>
      <c r="C1243">
        <f>US_Accidents_Dec20_updated[[#This Row],[Start_Lng]]</f>
        <v>-104.72199000000001</v>
      </c>
      <c r="D1243">
        <f>US_Accidents_Dec20_updated[[#This Row],[Severity]]-1</f>
        <v>2</v>
      </c>
      <c r="E1243">
        <f>HOUR(US_Accidents_Dec20_updated[[#This Row],[Start_Time]])</f>
        <v>18</v>
      </c>
      <c r="F1243">
        <f>DAY(US_Accidents_Dec20_updated[[#This Row],[Start_Time]])</f>
        <v>14</v>
      </c>
      <c r="G1243">
        <f>MONTH(US_Accidents_Dec20_updated[[#This Row],[Start_Time]])</f>
        <v>11</v>
      </c>
      <c r="H1243" t="str">
        <f>US_Accidents_Dec20_updated[[#This Row],[Description]]</f>
        <v>At CO-16/Exit 132 - Accident.</v>
      </c>
      <c r="I1243" t="s">
        <v>50</v>
      </c>
      <c r="J1243">
        <f>IF(US_Accidents_Dec20_updated[[#This Row],[Visibility(mi)]]&gt;30, 30, MROUND(US_Accidents_Dec20_updated[[#This Row],[Visibility(mi)]],5))</f>
        <v>10</v>
      </c>
      <c r="K1243">
        <f>MROUND(US_Accidents_Dec20_updated[[#This Row],[Wind_Speed(mph)]],5)</f>
        <v>5</v>
      </c>
      <c r="L1243">
        <f>IF(US_Accidents_Dec20_updated[[#This Row],[Precipitation(in)]]&gt;0.1, 0.1, US_Accidents_Dec20_updated[[#This Row],[Precipitation(in)]])</f>
        <v>0</v>
      </c>
    </row>
    <row r="1244" spans="1:12" x14ac:dyDescent="0.25">
      <c r="A1244" t="str">
        <f>US_Accidents_Dec20_updated[[#This Row],[ID]]</f>
        <v>A-3845081</v>
      </c>
      <c r="B1244">
        <f>US_Accidents_Dec20_updated[[#This Row],[Start_Lat]]</f>
        <v>38.722929999999998</v>
      </c>
      <c r="C1244">
        <f>US_Accidents_Dec20_updated[[#This Row],[Start_Lng]]</f>
        <v>-104.72158</v>
      </c>
      <c r="D1244">
        <f>US_Accidents_Dec20_updated[[#This Row],[Severity]]-1</f>
        <v>1</v>
      </c>
      <c r="E1244">
        <f>HOUR(US_Accidents_Dec20_updated[[#This Row],[Start_Time]])</f>
        <v>18</v>
      </c>
      <c r="F1244">
        <f>DAY(US_Accidents_Dec20_updated[[#This Row],[Start_Time]])</f>
        <v>14</v>
      </c>
      <c r="G1244">
        <f>MONTH(US_Accidents_Dec20_updated[[#This Row],[Start_Time]])</f>
        <v>11</v>
      </c>
      <c r="H1244" t="str">
        <f>US_Accidents_Dec20_updated[[#This Row],[Description]]</f>
        <v>Between US-85 and Fountain - Accident.</v>
      </c>
      <c r="I1244" t="s">
        <v>50</v>
      </c>
      <c r="J1244">
        <f>IF(US_Accidents_Dec20_updated[[#This Row],[Visibility(mi)]]&gt;30, 30, MROUND(US_Accidents_Dec20_updated[[#This Row],[Visibility(mi)]],5))</f>
        <v>10</v>
      </c>
      <c r="K1244">
        <f>MROUND(US_Accidents_Dec20_updated[[#This Row],[Wind_Speed(mph)]],5)</f>
        <v>5</v>
      </c>
      <c r="L1244">
        <f>IF(US_Accidents_Dec20_updated[[#This Row],[Precipitation(in)]]&gt;0.1, 0.1, US_Accidents_Dec20_updated[[#This Row],[Precipitation(in)]])</f>
        <v>0</v>
      </c>
    </row>
    <row r="1245" spans="1:12" x14ac:dyDescent="0.25">
      <c r="A1245" t="str">
        <f>US_Accidents_Dec20_updated[[#This Row],[ID]]</f>
        <v>A-3845082</v>
      </c>
      <c r="B1245">
        <f>US_Accidents_Dec20_updated[[#This Row],[Start_Lat]]</f>
        <v>38.722200000000001</v>
      </c>
      <c r="C1245">
        <f>US_Accidents_Dec20_updated[[#This Row],[Start_Lng]]</f>
        <v>-104.71326999999999</v>
      </c>
      <c r="D1245">
        <f>US_Accidents_Dec20_updated[[#This Row],[Severity]]-1</f>
        <v>1</v>
      </c>
      <c r="E1245">
        <f>HOUR(US_Accidents_Dec20_updated[[#This Row],[Start_Time]])</f>
        <v>18</v>
      </c>
      <c r="F1245">
        <f>DAY(US_Accidents_Dec20_updated[[#This Row],[Start_Time]])</f>
        <v>14</v>
      </c>
      <c r="G1245">
        <f>MONTH(US_Accidents_Dec20_updated[[#This Row],[Start_Time]])</f>
        <v>11</v>
      </c>
      <c r="H1245" t="str">
        <f>US_Accidents_Dec20_updated[[#This Row],[Description]]</f>
        <v>At US-85 - Accident.</v>
      </c>
      <c r="I1245" t="s">
        <v>50</v>
      </c>
      <c r="J1245">
        <f>IF(US_Accidents_Dec20_updated[[#This Row],[Visibility(mi)]]&gt;30, 30, MROUND(US_Accidents_Dec20_updated[[#This Row],[Visibility(mi)]],5))</f>
        <v>10</v>
      </c>
      <c r="K1245">
        <f>MROUND(US_Accidents_Dec20_updated[[#This Row],[Wind_Speed(mph)]],5)</f>
        <v>5</v>
      </c>
      <c r="L1245">
        <f>IF(US_Accidents_Dec20_updated[[#This Row],[Precipitation(in)]]&gt;0.1, 0.1, US_Accidents_Dec20_updated[[#This Row],[Precipitation(in)]])</f>
        <v>0</v>
      </c>
    </row>
    <row r="1246" spans="1:12" x14ac:dyDescent="0.25">
      <c r="A1246" t="str">
        <f>US_Accidents_Dec20_updated[[#This Row],[ID]]</f>
        <v>A-3845083</v>
      </c>
      <c r="B1246">
        <f>US_Accidents_Dec20_updated[[#This Row],[Start_Lat]]</f>
        <v>39.998910000000002</v>
      </c>
      <c r="C1246">
        <f>US_Accidents_Dec20_updated[[#This Row],[Start_Lng]]</f>
        <v>-104.98134</v>
      </c>
      <c r="D1246">
        <f>US_Accidents_Dec20_updated[[#This Row],[Severity]]-1</f>
        <v>2</v>
      </c>
      <c r="E1246">
        <f>HOUR(US_Accidents_Dec20_updated[[#This Row],[Start_Time]])</f>
        <v>18</v>
      </c>
      <c r="F1246">
        <f>DAY(US_Accidents_Dec20_updated[[#This Row],[Start_Time]])</f>
        <v>14</v>
      </c>
      <c r="G1246">
        <f>MONTH(US_Accidents_Dec20_updated[[#This Row],[Start_Time]])</f>
        <v>11</v>
      </c>
      <c r="H1246" t="str">
        <f>US_Accidents_Dec20_updated[[#This Row],[Description]]</f>
        <v>At CO-7/Exit 229 - Accident.</v>
      </c>
      <c r="I1246" t="s">
        <v>50</v>
      </c>
      <c r="J1246">
        <f>IF(US_Accidents_Dec20_updated[[#This Row],[Visibility(mi)]]&gt;30, 30, MROUND(US_Accidents_Dec20_updated[[#This Row],[Visibility(mi)]],5))</f>
        <v>10</v>
      </c>
      <c r="K1246">
        <f>MROUND(US_Accidents_Dec20_updated[[#This Row],[Wind_Speed(mph)]],5)</f>
        <v>0</v>
      </c>
      <c r="L1246">
        <f>IF(US_Accidents_Dec20_updated[[#This Row],[Precipitation(in)]]&gt;0.1, 0.1, US_Accidents_Dec20_updated[[#This Row],[Precipitation(in)]])</f>
        <v>0</v>
      </c>
    </row>
    <row r="1247" spans="1:12" x14ac:dyDescent="0.25">
      <c r="A1247" t="str">
        <f>US_Accidents_Dec20_updated[[#This Row],[ID]]</f>
        <v>A-3845084</v>
      </c>
      <c r="B1247">
        <f>US_Accidents_Dec20_updated[[#This Row],[Start_Lat]]</f>
        <v>39.998950000000001</v>
      </c>
      <c r="C1247">
        <f>US_Accidents_Dec20_updated[[#This Row],[Start_Lng]]</f>
        <v>-104.98157999999999</v>
      </c>
      <c r="D1247">
        <f>US_Accidents_Dec20_updated[[#This Row],[Severity]]-1</f>
        <v>2</v>
      </c>
      <c r="E1247">
        <f>HOUR(US_Accidents_Dec20_updated[[#This Row],[Start_Time]])</f>
        <v>18</v>
      </c>
      <c r="F1247">
        <f>DAY(US_Accidents_Dec20_updated[[#This Row],[Start_Time]])</f>
        <v>14</v>
      </c>
      <c r="G1247">
        <f>MONTH(US_Accidents_Dec20_updated[[#This Row],[Start_Time]])</f>
        <v>11</v>
      </c>
      <c r="H1247" t="str">
        <f>US_Accidents_Dec20_updated[[#This Row],[Description]]</f>
        <v>At CO-7/Exit 229 - Accident.</v>
      </c>
      <c r="I1247" t="s">
        <v>50</v>
      </c>
      <c r="J1247">
        <f>IF(US_Accidents_Dec20_updated[[#This Row],[Visibility(mi)]]&gt;30, 30, MROUND(US_Accidents_Dec20_updated[[#This Row],[Visibility(mi)]],5))</f>
        <v>10</v>
      </c>
      <c r="K1247">
        <f>MROUND(US_Accidents_Dec20_updated[[#This Row],[Wind_Speed(mph)]],5)</f>
        <v>0</v>
      </c>
      <c r="L1247">
        <f>IF(US_Accidents_Dec20_updated[[#This Row],[Precipitation(in)]]&gt;0.1, 0.1, US_Accidents_Dec20_updated[[#This Row],[Precipitation(in)]])</f>
        <v>0</v>
      </c>
    </row>
    <row r="1248" spans="1:12" x14ac:dyDescent="0.25">
      <c r="A1248" t="str">
        <f>US_Accidents_Dec20_updated[[#This Row],[ID]]</f>
        <v>A-3845085</v>
      </c>
      <c r="B1248">
        <f>US_Accidents_Dec20_updated[[#This Row],[Start_Lat]]</f>
        <v>39.998950000000001</v>
      </c>
      <c r="C1248">
        <f>US_Accidents_Dec20_updated[[#This Row],[Start_Lng]]</f>
        <v>-104.98157999999999</v>
      </c>
      <c r="D1248">
        <f>US_Accidents_Dec20_updated[[#This Row],[Severity]]-1</f>
        <v>2</v>
      </c>
      <c r="E1248">
        <f>HOUR(US_Accidents_Dec20_updated[[#This Row],[Start_Time]])</f>
        <v>20</v>
      </c>
      <c r="F1248">
        <f>DAY(US_Accidents_Dec20_updated[[#This Row],[Start_Time]])</f>
        <v>14</v>
      </c>
      <c r="G1248">
        <f>MONTH(US_Accidents_Dec20_updated[[#This Row],[Start_Time]])</f>
        <v>11</v>
      </c>
      <c r="H1248" t="str">
        <f>US_Accidents_Dec20_updated[[#This Row],[Description]]</f>
        <v>At CO-7/Exit 229 - Accident.</v>
      </c>
      <c r="I1248" t="s">
        <v>50</v>
      </c>
      <c r="J1248">
        <f>IF(US_Accidents_Dec20_updated[[#This Row],[Visibility(mi)]]&gt;30, 30, MROUND(US_Accidents_Dec20_updated[[#This Row],[Visibility(mi)]],5))</f>
        <v>10</v>
      </c>
      <c r="K1248">
        <f>MROUND(US_Accidents_Dec20_updated[[#This Row],[Wind_Speed(mph)]],5)</f>
        <v>0</v>
      </c>
      <c r="L1248">
        <f>IF(US_Accidents_Dec20_updated[[#This Row],[Precipitation(in)]]&gt;0.1, 0.1, US_Accidents_Dec20_updated[[#This Row],[Precipitation(in)]])</f>
        <v>0</v>
      </c>
    </row>
    <row r="1249" spans="1:12" x14ac:dyDescent="0.25">
      <c r="A1249" t="str">
        <f>US_Accidents_Dec20_updated[[#This Row],[ID]]</f>
        <v>A-3845097</v>
      </c>
      <c r="B1249">
        <f>US_Accidents_Dec20_updated[[#This Row],[Start_Lat]]</f>
        <v>40.00873</v>
      </c>
      <c r="C1249">
        <f>US_Accidents_Dec20_updated[[#This Row],[Start_Lng]]</f>
        <v>-104.98090999999999</v>
      </c>
      <c r="D1249">
        <f>US_Accidents_Dec20_updated[[#This Row],[Severity]]-1</f>
        <v>1</v>
      </c>
      <c r="E1249">
        <f>HOUR(US_Accidents_Dec20_updated[[#This Row],[Start_Time]])</f>
        <v>21</v>
      </c>
      <c r="F1249">
        <f>DAY(US_Accidents_Dec20_updated[[#This Row],[Start_Time]])</f>
        <v>14</v>
      </c>
      <c r="G1249">
        <f>MONTH(US_Accidents_Dec20_updated[[#This Row],[Start_Time]])</f>
        <v>11</v>
      </c>
      <c r="H1249" t="str">
        <f>US_Accidents_Dec20_updated[[#This Row],[Description]]</f>
        <v>Between CR-8/Exit 232 and E-470/Northwest Pky - Accident. Left lane blocked.</v>
      </c>
      <c r="I1249" t="s">
        <v>50</v>
      </c>
      <c r="J1249">
        <f>IF(US_Accidents_Dec20_updated[[#This Row],[Visibility(mi)]]&gt;30, 30, MROUND(US_Accidents_Dec20_updated[[#This Row],[Visibility(mi)]],5))</f>
        <v>10</v>
      </c>
      <c r="K1249">
        <f>MROUND(US_Accidents_Dec20_updated[[#This Row],[Wind_Speed(mph)]],5)</f>
        <v>5</v>
      </c>
      <c r="L1249">
        <f>IF(US_Accidents_Dec20_updated[[#This Row],[Precipitation(in)]]&gt;0.1, 0.1, US_Accidents_Dec20_updated[[#This Row],[Precipitation(in)]])</f>
        <v>0</v>
      </c>
    </row>
    <row r="1250" spans="1:12" x14ac:dyDescent="0.25">
      <c r="A1250" t="str">
        <f>US_Accidents_Dec20_updated[[#This Row],[ID]]</f>
        <v>A-3845342</v>
      </c>
      <c r="B1250">
        <f>US_Accidents_Dec20_updated[[#This Row],[Start_Lat]]</f>
        <v>39.916960000000003</v>
      </c>
      <c r="C1250">
        <f>US_Accidents_Dec20_updated[[#This Row],[Start_Lng]]</f>
        <v>-104.98860999999999</v>
      </c>
      <c r="D1250">
        <f>US_Accidents_Dec20_updated[[#This Row],[Severity]]-1</f>
        <v>1</v>
      </c>
      <c r="E1250">
        <f>HOUR(US_Accidents_Dec20_updated[[#This Row],[Start_Time]])</f>
        <v>6</v>
      </c>
      <c r="F1250">
        <f>DAY(US_Accidents_Dec20_updated[[#This Row],[Start_Time]])</f>
        <v>15</v>
      </c>
      <c r="G1250">
        <f>MONTH(US_Accidents_Dec20_updated[[#This Row],[Start_Time]])</f>
        <v>11</v>
      </c>
      <c r="H1250" t="str">
        <f>US_Accidents_Dec20_updated[[#This Row],[Description]]</f>
        <v>Between CO-128/120th Ave/Exit 223 and 104th Ave/Exit 221 - Accident. Lane blocked.</v>
      </c>
      <c r="I1250" t="s">
        <v>50</v>
      </c>
      <c r="J1250">
        <f>IF(US_Accidents_Dec20_updated[[#This Row],[Visibility(mi)]]&gt;30, 30, MROUND(US_Accidents_Dec20_updated[[#This Row],[Visibility(mi)]],5))</f>
        <v>10</v>
      </c>
      <c r="K1250">
        <f>MROUND(US_Accidents_Dec20_updated[[#This Row],[Wind_Speed(mph)]],5)</f>
        <v>0</v>
      </c>
      <c r="L1250">
        <f>IF(US_Accidents_Dec20_updated[[#This Row],[Precipitation(in)]]&gt;0.1, 0.1, US_Accidents_Dec20_updated[[#This Row],[Precipitation(in)]])</f>
        <v>0</v>
      </c>
    </row>
    <row r="1251" spans="1:12" x14ac:dyDescent="0.25">
      <c r="A1251" t="str">
        <f>US_Accidents_Dec20_updated[[#This Row],[ID]]</f>
        <v>A-3845345</v>
      </c>
      <c r="B1251">
        <f>US_Accidents_Dec20_updated[[#This Row],[Start_Lat]]</f>
        <v>39.824469999999998</v>
      </c>
      <c r="C1251">
        <f>US_Accidents_Dec20_updated[[#This Row],[Start_Lng]]</f>
        <v>-104.96561</v>
      </c>
      <c r="D1251">
        <f>US_Accidents_Dec20_updated[[#This Row],[Severity]]-1</f>
        <v>2</v>
      </c>
      <c r="E1251">
        <f>HOUR(US_Accidents_Dec20_updated[[#This Row],[Start_Time]])</f>
        <v>7</v>
      </c>
      <c r="F1251">
        <f>DAY(US_Accidents_Dec20_updated[[#This Row],[Start_Time]])</f>
        <v>15</v>
      </c>
      <c r="G1251">
        <f>MONTH(US_Accidents_Dec20_updated[[#This Row],[Start_Time]])</f>
        <v>11</v>
      </c>
      <c r="H1251" t="str">
        <f>US_Accidents_Dec20_updated[[#This Row],[Description]]</f>
        <v>At I-76/Exit 1 - Accident.</v>
      </c>
      <c r="I1251" t="s">
        <v>50</v>
      </c>
      <c r="J1251">
        <f>IF(US_Accidents_Dec20_updated[[#This Row],[Visibility(mi)]]&gt;30, 30, MROUND(US_Accidents_Dec20_updated[[#This Row],[Visibility(mi)]],5))</f>
        <v>10</v>
      </c>
      <c r="K1251">
        <f>MROUND(US_Accidents_Dec20_updated[[#This Row],[Wind_Speed(mph)]],5)</f>
        <v>5</v>
      </c>
      <c r="L1251">
        <f>IF(US_Accidents_Dec20_updated[[#This Row],[Precipitation(in)]]&gt;0.1, 0.1, US_Accidents_Dec20_updated[[#This Row],[Precipitation(in)]])</f>
        <v>0</v>
      </c>
    </row>
    <row r="1252" spans="1:12" x14ac:dyDescent="0.25">
      <c r="A1252" t="str">
        <f>US_Accidents_Dec20_updated[[#This Row],[ID]]</f>
        <v>A-3845347</v>
      </c>
      <c r="B1252">
        <f>US_Accidents_Dec20_updated[[#This Row],[Start_Lat]]</f>
        <v>40.374670000000002</v>
      </c>
      <c r="C1252">
        <f>US_Accidents_Dec20_updated[[#This Row],[Start_Lng]]</f>
        <v>-104.99182999999999</v>
      </c>
      <c r="D1252">
        <f>US_Accidents_Dec20_updated[[#This Row],[Severity]]-1</f>
        <v>2</v>
      </c>
      <c r="E1252">
        <f>HOUR(US_Accidents_Dec20_updated[[#This Row],[Start_Time]])</f>
        <v>7</v>
      </c>
      <c r="F1252">
        <f>DAY(US_Accidents_Dec20_updated[[#This Row],[Start_Time]])</f>
        <v>15</v>
      </c>
      <c r="G1252">
        <f>MONTH(US_Accidents_Dec20_updated[[#This Row],[Start_Time]])</f>
        <v>11</v>
      </c>
      <c r="H1252" t="str">
        <f>US_Accidents_Dec20_updated[[#This Row],[Description]]</f>
        <v>At CR-16/Exit 254 - Accident.</v>
      </c>
      <c r="I1252" t="s">
        <v>50</v>
      </c>
      <c r="J1252">
        <f>IF(US_Accidents_Dec20_updated[[#This Row],[Visibility(mi)]]&gt;30, 30, MROUND(US_Accidents_Dec20_updated[[#This Row],[Visibility(mi)]],5))</f>
        <v>10</v>
      </c>
      <c r="K1252">
        <f>MROUND(US_Accidents_Dec20_updated[[#This Row],[Wind_Speed(mph)]],5)</f>
        <v>5</v>
      </c>
      <c r="L1252">
        <f>IF(US_Accidents_Dec20_updated[[#This Row],[Precipitation(in)]]&gt;0.1, 0.1, US_Accidents_Dec20_updated[[#This Row],[Precipitation(in)]])</f>
        <v>0</v>
      </c>
    </row>
    <row r="1253" spans="1:12" x14ac:dyDescent="0.25">
      <c r="A1253" t="str">
        <f>US_Accidents_Dec20_updated[[#This Row],[ID]]</f>
        <v>A-3845348</v>
      </c>
      <c r="B1253">
        <f>US_Accidents_Dec20_updated[[#This Row],[Start_Lat]]</f>
        <v>40.374760000000002</v>
      </c>
      <c r="C1253">
        <f>US_Accidents_Dec20_updated[[#This Row],[Start_Lng]]</f>
        <v>-104.99155</v>
      </c>
      <c r="D1253">
        <f>US_Accidents_Dec20_updated[[#This Row],[Severity]]-1</f>
        <v>2</v>
      </c>
      <c r="E1253">
        <f>HOUR(US_Accidents_Dec20_updated[[#This Row],[Start_Time]])</f>
        <v>7</v>
      </c>
      <c r="F1253">
        <f>DAY(US_Accidents_Dec20_updated[[#This Row],[Start_Time]])</f>
        <v>15</v>
      </c>
      <c r="G1253">
        <f>MONTH(US_Accidents_Dec20_updated[[#This Row],[Start_Time]])</f>
        <v>11</v>
      </c>
      <c r="H1253" t="str">
        <f>US_Accidents_Dec20_updated[[#This Row],[Description]]</f>
        <v>At CO-402/Exit 255 - Accident.</v>
      </c>
      <c r="I1253" t="s">
        <v>50</v>
      </c>
      <c r="J1253">
        <f>IF(US_Accidents_Dec20_updated[[#This Row],[Visibility(mi)]]&gt;30, 30, MROUND(US_Accidents_Dec20_updated[[#This Row],[Visibility(mi)]],5))</f>
        <v>10</v>
      </c>
      <c r="K1253">
        <f>MROUND(US_Accidents_Dec20_updated[[#This Row],[Wind_Speed(mph)]],5)</f>
        <v>5</v>
      </c>
      <c r="L1253">
        <f>IF(US_Accidents_Dec20_updated[[#This Row],[Precipitation(in)]]&gt;0.1, 0.1, US_Accidents_Dec20_updated[[#This Row],[Precipitation(in)]])</f>
        <v>0</v>
      </c>
    </row>
    <row r="1254" spans="1:12" x14ac:dyDescent="0.25">
      <c r="A1254" t="str">
        <f>US_Accidents_Dec20_updated[[#This Row],[ID]]</f>
        <v>A-3845352</v>
      </c>
      <c r="B1254">
        <f>US_Accidents_Dec20_updated[[#This Row],[Start_Lat]]</f>
        <v>39.731459999999998</v>
      </c>
      <c r="C1254">
        <f>US_Accidents_Dec20_updated[[#This Row],[Start_Lng]]</f>
        <v>-105.01573999999999</v>
      </c>
      <c r="D1254">
        <f>US_Accidents_Dec20_updated[[#This Row],[Severity]]-1</f>
        <v>1</v>
      </c>
      <c r="E1254">
        <f>HOUR(US_Accidents_Dec20_updated[[#This Row],[Start_Time]])</f>
        <v>8</v>
      </c>
      <c r="F1254">
        <f>DAY(US_Accidents_Dec20_updated[[#This Row],[Start_Time]])</f>
        <v>15</v>
      </c>
      <c r="G1254">
        <f>MONTH(US_Accidents_Dec20_updated[[#This Row],[Start_Time]])</f>
        <v>11</v>
      </c>
      <c r="H1254" t="str">
        <f>US_Accidents_Dec20_updated[[#This Row],[Description]]</f>
        <v>At Zuni St/Exit 209C - Accident. Lane blocked.</v>
      </c>
      <c r="I1254" t="s">
        <v>50</v>
      </c>
      <c r="J1254">
        <f>IF(US_Accidents_Dec20_updated[[#This Row],[Visibility(mi)]]&gt;30, 30, MROUND(US_Accidents_Dec20_updated[[#This Row],[Visibility(mi)]],5))</f>
        <v>10</v>
      </c>
      <c r="K1254">
        <f>MROUND(US_Accidents_Dec20_updated[[#This Row],[Wind_Speed(mph)]],5)</f>
        <v>5</v>
      </c>
      <c r="L1254">
        <f>IF(US_Accidents_Dec20_updated[[#This Row],[Precipitation(in)]]&gt;0.1, 0.1, US_Accidents_Dec20_updated[[#This Row],[Precipitation(in)]])</f>
        <v>0</v>
      </c>
    </row>
    <row r="1255" spans="1:12" x14ac:dyDescent="0.25">
      <c r="A1255" t="str">
        <f>US_Accidents_Dec20_updated[[#This Row],[ID]]</f>
        <v>A-3845353</v>
      </c>
      <c r="B1255">
        <f>US_Accidents_Dec20_updated[[#This Row],[Start_Lat]]</f>
        <v>40.605179999999997</v>
      </c>
      <c r="C1255">
        <f>US_Accidents_Dec20_updated[[#This Row],[Start_Lng]]</f>
        <v>-105.00158</v>
      </c>
      <c r="D1255">
        <f>US_Accidents_Dec20_updated[[#This Row],[Severity]]-1</f>
        <v>2</v>
      </c>
      <c r="E1255">
        <f>HOUR(US_Accidents_Dec20_updated[[#This Row],[Start_Time]])</f>
        <v>7</v>
      </c>
      <c r="F1255">
        <f>DAY(US_Accidents_Dec20_updated[[#This Row],[Start_Time]])</f>
        <v>15</v>
      </c>
      <c r="G1255">
        <f>MONTH(US_Accidents_Dec20_updated[[#This Row],[Start_Time]])</f>
        <v>11</v>
      </c>
      <c r="H1255" t="str">
        <f>US_Accidents_Dec20_updated[[#This Row],[Description]]</f>
        <v>At CO-14/Mulberry St/Exit 269 - Accident.</v>
      </c>
      <c r="I1255" t="s">
        <v>50</v>
      </c>
      <c r="J1255">
        <f>IF(US_Accidents_Dec20_updated[[#This Row],[Visibility(mi)]]&gt;30, 30, MROUND(US_Accidents_Dec20_updated[[#This Row],[Visibility(mi)]],5))</f>
        <v>10</v>
      </c>
      <c r="K1255">
        <f>MROUND(US_Accidents_Dec20_updated[[#This Row],[Wind_Speed(mph)]],5)</f>
        <v>0</v>
      </c>
      <c r="L1255">
        <f>IF(US_Accidents_Dec20_updated[[#This Row],[Precipitation(in)]]&gt;0.1, 0.1, US_Accidents_Dec20_updated[[#This Row],[Precipitation(in)]])</f>
        <v>0</v>
      </c>
    </row>
    <row r="1256" spans="1:12" x14ac:dyDescent="0.25">
      <c r="A1256" t="str">
        <f>US_Accidents_Dec20_updated[[#This Row],[ID]]</f>
        <v>A-3845360</v>
      </c>
      <c r="B1256">
        <f>US_Accidents_Dec20_updated[[#This Row],[Start_Lat]]</f>
        <v>38.292160000000003</v>
      </c>
      <c r="C1256">
        <f>US_Accidents_Dec20_updated[[#This Row],[Start_Lng]]</f>
        <v>-104.66334000000001</v>
      </c>
      <c r="D1256">
        <f>US_Accidents_Dec20_updated[[#This Row],[Severity]]-1</f>
        <v>1</v>
      </c>
      <c r="E1256">
        <f>HOUR(US_Accidents_Dec20_updated[[#This Row],[Start_Time]])</f>
        <v>16</v>
      </c>
      <c r="F1256">
        <f>DAY(US_Accidents_Dec20_updated[[#This Row],[Start_Time]])</f>
        <v>15</v>
      </c>
      <c r="G1256">
        <f>MONTH(US_Accidents_Dec20_updated[[#This Row],[Start_Time]])</f>
        <v>11</v>
      </c>
      <c r="H1256" t="str">
        <f>US_Accidents_Dec20_updated[[#This Row],[Description]]</f>
        <v>Between 24th St and Spaulding Ave - Accident. Left lane blocked.</v>
      </c>
      <c r="I1256" t="s">
        <v>50</v>
      </c>
      <c r="J1256">
        <f>IF(US_Accidents_Dec20_updated[[#This Row],[Visibility(mi)]]&gt;30, 30, MROUND(US_Accidents_Dec20_updated[[#This Row],[Visibility(mi)]],5))</f>
        <v>10</v>
      </c>
      <c r="K1256">
        <f>MROUND(US_Accidents_Dec20_updated[[#This Row],[Wind_Speed(mph)]],5)</f>
        <v>5</v>
      </c>
      <c r="L1256">
        <f>IF(US_Accidents_Dec20_updated[[#This Row],[Precipitation(in)]]&gt;0.1, 0.1, US_Accidents_Dec20_updated[[#This Row],[Precipitation(in)]])</f>
        <v>0</v>
      </c>
    </row>
    <row r="1257" spans="1:12" x14ac:dyDescent="0.25">
      <c r="A1257" t="str">
        <f>US_Accidents_Dec20_updated[[#This Row],[ID]]</f>
        <v>A-3845362</v>
      </c>
      <c r="B1257">
        <f>US_Accidents_Dec20_updated[[#This Row],[Start_Lat]]</f>
        <v>39.629800000000003</v>
      </c>
      <c r="C1257">
        <f>US_Accidents_Dec20_updated[[#This Row],[Start_Lng]]</f>
        <v>-104.90516</v>
      </c>
      <c r="D1257">
        <f>US_Accidents_Dec20_updated[[#This Row],[Severity]]-1</f>
        <v>2</v>
      </c>
      <c r="E1257">
        <f>HOUR(US_Accidents_Dec20_updated[[#This Row],[Start_Time]])</f>
        <v>11</v>
      </c>
      <c r="F1257">
        <f>DAY(US_Accidents_Dec20_updated[[#This Row],[Start_Time]])</f>
        <v>15</v>
      </c>
      <c r="G1257">
        <f>MONTH(US_Accidents_Dec20_updated[[#This Row],[Start_Time]])</f>
        <v>11</v>
      </c>
      <c r="H1257" t="str">
        <f>US_Accidents_Dec20_updated[[#This Row],[Description]]</f>
        <v>At I-225 - Accident.</v>
      </c>
      <c r="I1257" t="s">
        <v>50</v>
      </c>
      <c r="J1257">
        <f>IF(US_Accidents_Dec20_updated[[#This Row],[Visibility(mi)]]&gt;30, 30, MROUND(US_Accidents_Dec20_updated[[#This Row],[Visibility(mi)]],5))</f>
        <v>10</v>
      </c>
      <c r="K1257">
        <f>MROUND(US_Accidents_Dec20_updated[[#This Row],[Wind_Speed(mph)]],5)</f>
        <v>10</v>
      </c>
      <c r="L1257">
        <f>IF(US_Accidents_Dec20_updated[[#This Row],[Precipitation(in)]]&gt;0.1, 0.1, US_Accidents_Dec20_updated[[#This Row],[Precipitation(in)]])</f>
        <v>0</v>
      </c>
    </row>
    <row r="1258" spans="1:12" x14ac:dyDescent="0.25">
      <c r="A1258" t="str">
        <f>US_Accidents_Dec20_updated[[#This Row],[ID]]</f>
        <v>A-3845369</v>
      </c>
      <c r="B1258">
        <f>US_Accidents_Dec20_updated[[#This Row],[Start_Lat]]</f>
        <v>39.63749</v>
      </c>
      <c r="C1258">
        <f>US_Accidents_Dec20_updated[[#This Row],[Start_Lng]]</f>
        <v>-104.88939000000001</v>
      </c>
      <c r="D1258">
        <f>US_Accidents_Dec20_updated[[#This Row],[Severity]]-1</f>
        <v>1</v>
      </c>
      <c r="E1258">
        <f>HOUR(US_Accidents_Dec20_updated[[#This Row],[Start_Time]])</f>
        <v>11</v>
      </c>
      <c r="F1258">
        <f>DAY(US_Accidents_Dec20_updated[[#This Row],[Start_Time]])</f>
        <v>15</v>
      </c>
      <c r="G1258">
        <f>MONTH(US_Accidents_Dec20_updated[[#This Row],[Start_Time]])</f>
        <v>11</v>
      </c>
      <c r="H1258" t="str">
        <f>US_Accidents_Dec20_updated[[#This Row],[Description]]</f>
        <v>At Yosemite St/Exit 2 - Accident. Right lane blocked.</v>
      </c>
      <c r="I1258" t="s">
        <v>50</v>
      </c>
      <c r="J1258">
        <f>IF(US_Accidents_Dec20_updated[[#This Row],[Visibility(mi)]]&gt;30, 30, MROUND(US_Accidents_Dec20_updated[[#This Row],[Visibility(mi)]],5))</f>
        <v>10</v>
      </c>
      <c r="K1258">
        <f>MROUND(US_Accidents_Dec20_updated[[#This Row],[Wind_Speed(mph)]],5)</f>
        <v>5</v>
      </c>
      <c r="L1258">
        <f>IF(US_Accidents_Dec20_updated[[#This Row],[Precipitation(in)]]&gt;0.1, 0.1, US_Accidents_Dec20_updated[[#This Row],[Precipitation(in)]])</f>
        <v>0</v>
      </c>
    </row>
    <row r="1259" spans="1:12" x14ac:dyDescent="0.25">
      <c r="A1259" t="str">
        <f>US_Accidents_Dec20_updated[[#This Row],[ID]]</f>
        <v>A-3845393</v>
      </c>
      <c r="B1259">
        <f>US_Accidents_Dec20_updated[[#This Row],[Start_Lat]]</f>
        <v>39.783250000000002</v>
      </c>
      <c r="C1259">
        <f>US_Accidents_Dec20_updated[[#This Row],[Start_Lng]]</f>
        <v>-105.00679</v>
      </c>
      <c r="D1259">
        <f>US_Accidents_Dec20_updated[[#This Row],[Severity]]-1</f>
        <v>2</v>
      </c>
      <c r="E1259">
        <f>HOUR(US_Accidents_Dec20_updated[[#This Row],[Start_Time]])</f>
        <v>17</v>
      </c>
      <c r="F1259">
        <f>DAY(US_Accidents_Dec20_updated[[#This Row],[Start_Time]])</f>
        <v>15</v>
      </c>
      <c r="G1259">
        <f>MONTH(US_Accidents_Dec20_updated[[#This Row],[Start_Time]])</f>
        <v>11</v>
      </c>
      <c r="H1259" t="str">
        <f>US_Accidents_Dec20_updated[[#This Row],[Description]]</f>
        <v>At Pecos St/Exit 273 - Accident.</v>
      </c>
      <c r="I1259" t="s">
        <v>50</v>
      </c>
      <c r="J1259">
        <f>IF(US_Accidents_Dec20_updated[[#This Row],[Visibility(mi)]]&gt;30, 30, MROUND(US_Accidents_Dec20_updated[[#This Row],[Visibility(mi)]],5))</f>
        <v>10</v>
      </c>
      <c r="K1259">
        <f>MROUND(US_Accidents_Dec20_updated[[#This Row],[Wind_Speed(mph)]],5)</f>
        <v>5</v>
      </c>
      <c r="L1259">
        <f>IF(US_Accidents_Dec20_updated[[#This Row],[Precipitation(in)]]&gt;0.1, 0.1, US_Accidents_Dec20_updated[[#This Row],[Precipitation(in)]])</f>
        <v>0</v>
      </c>
    </row>
    <row r="1260" spans="1:12" x14ac:dyDescent="0.25">
      <c r="A1260" t="str">
        <f>US_Accidents_Dec20_updated[[#This Row],[ID]]</f>
        <v>A-3845394</v>
      </c>
      <c r="B1260">
        <f>US_Accidents_Dec20_updated[[#This Row],[Start_Lat]]</f>
        <v>39.913400000000003</v>
      </c>
      <c r="C1260">
        <f>US_Accidents_Dec20_updated[[#This Row],[Start_Lng]]</f>
        <v>-104.99014</v>
      </c>
      <c r="D1260">
        <f>US_Accidents_Dec20_updated[[#This Row],[Severity]]-1</f>
        <v>2</v>
      </c>
      <c r="E1260">
        <f>HOUR(US_Accidents_Dec20_updated[[#This Row],[Start_Time]])</f>
        <v>17</v>
      </c>
      <c r="F1260">
        <f>DAY(US_Accidents_Dec20_updated[[#This Row],[Start_Time]])</f>
        <v>15</v>
      </c>
      <c r="G1260">
        <f>MONTH(US_Accidents_Dec20_updated[[#This Row],[Start_Time]])</f>
        <v>11</v>
      </c>
      <c r="H1260" t="str">
        <f>US_Accidents_Dec20_updated[[#This Row],[Description]]</f>
        <v>At CO-128/120th Ave/Exit 223 - Accident.</v>
      </c>
      <c r="I1260" t="s">
        <v>50</v>
      </c>
      <c r="J1260">
        <f>IF(US_Accidents_Dec20_updated[[#This Row],[Visibility(mi)]]&gt;30, 30, MROUND(US_Accidents_Dec20_updated[[#This Row],[Visibility(mi)]],5))</f>
        <v>10</v>
      </c>
      <c r="K1260">
        <f>MROUND(US_Accidents_Dec20_updated[[#This Row],[Wind_Speed(mph)]],5)</f>
        <v>5</v>
      </c>
      <c r="L1260">
        <f>IF(US_Accidents_Dec20_updated[[#This Row],[Precipitation(in)]]&gt;0.1, 0.1, US_Accidents_Dec20_updated[[#This Row],[Precipitation(in)]])</f>
        <v>0</v>
      </c>
    </row>
    <row r="1261" spans="1:12" x14ac:dyDescent="0.25">
      <c r="A1261" t="str">
        <f>US_Accidents_Dec20_updated[[#This Row],[ID]]</f>
        <v>A-3845399</v>
      </c>
      <c r="B1261">
        <f>US_Accidents_Dec20_updated[[#This Row],[Start_Lat]]</f>
        <v>38.838590000000003</v>
      </c>
      <c r="C1261">
        <f>US_Accidents_Dec20_updated[[#This Row],[Start_Lng]]</f>
        <v>-104.51877</v>
      </c>
      <c r="D1261">
        <f>US_Accidents_Dec20_updated[[#This Row],[Severity]]-1</f>
        <v>2</v>
      </c>
      <c r="E1261">
        <f>HOUR(US_Accidents_Dec20_updated[[#This Row],[Start_Time]])</f>
        <v>18</v>
      </c>
      <c r="F1261">
        <f>DAY(US_Accidents_Dec20_updated[[#This Row],[Start_Time]])</f>
        <v>15</v>
      </c>
      <c r="G1261">
        <f>MONTH(US_Accidents_Dec20_updated[[#This Row],[Start_Time]])</f>
        <v>11</v>
      </c>
      <c r="H1261" t="str">
        <f>US_Accidents_Dec20_updated[[#This Row],[Description]]</f>
        <v>At N Peyton Hwy - Accident.</v>
      </c>
      <c r="I1261" t="s">
        <v>50</v>
      </c>
      <c r="J1261">
        <f>IF(US_Accidents_Dec20_updated[[#This Row],[Visibility(mi)]]&gt;30, 30, MROUND(US_Accidents_Dec20_updated[[#This Row],[Visibility(mi)]],5))</f>
        <v>10</v>
      </c>
      <c r="K1261">
        <f>MROUND(US_Accidents_Dec20_updated[[#This Row],[Wind_Speed(mph)]],5)</f>
        <v>5</v>
      </c>
      <c r="L1261">
        <f>IF(US_Accidents_Dec20_updated[[#This Row],[Precipitation(in)]]&gt;0.1, 0.1, US_Accidents_Dec20_updated[[#This Row],[Precipitation(in)]])</f>
        <v>0</v>
      </c>
    </row>
    <row r="1262" spans="1:12" x14ac:dyDescent="0.25">
      <c r="A1262" t="str">
        <f>US_Accidents_Dec20_updated[[#This Row],[ID]]</f>
        <v>A-3845400</v>
      </c>
      <c r="B1262">
        <f>US_Accidents_Dec20_updated[[#This Row],[Start_Lat]]</f>
        <v>38.8386</v>
      </c>
      <c r="C1262">
        <f>US_Accidents_Dec20_updated[[#This Row],[Start_Lng]]</f>
        <v>-104.49823000000001</v>
      </c>
      <c r="D1262">
        <f>US_Accidents_Dec20_updated[[#This Row],[Severity]]-1</f>
        <v>2</v>
      </c>
      <c r="E1262">
        <f>HOUR(US_Accidents_Dec20_updated[[#This Row],[Start_Time]])</f>
        <v>18</v>
      </c>
      <c r="F1262">
        <f>DAY(US_Accidents_Dec20_updated[[#This Row],[Start_Time]])</f>
        <v>15</v>
      </c>
      <c r="G1262">
        <f>MONTH(US_Accidents_Dec20_updated[[#This Row],[Start_Time]])</f>
        <v>11</v>
      </c>
      <c r="H1262" t="str">
        <f>US_Accidents_Dec20_updated[[#This Row],[Description]]</f>
        <v>At N Curtis Rd - Accident.</v>
      </c>
      <c r="I1262" t="s">
        <v>50</v>
      </c>
      <c r="J1262">
        <f>IF(US_Accidents_Dec20_updated[[#This Row],[Visibility(mi)]]&gt;30, 30, MROUND(US_Accidents_Dec20_updated[[#This Row],[Visibility(mi)]],5))</f>
        <v>10</v>
      </c>
      <c r="K1262">
        <f>MROUND(US_Accidents_Dec20_updated[[#This Row],[Wind_Speed(mph)]],5)</f>
        <v>5</v>
      </c>
      <c r="L1262">
        <f>IF(US_Accidents_Dec20_updated[[#This Row],[Precipitation(in)]]&gt;0.1, 0.1, US_Accidents_Dec20_updated[[#This Row],[Precipitation(in)]])</f>
        <v>0</v>
      </c>
    </row>
    <row r="1263" spans="1:12" x14ac:dyDescent="0.25">
      <c r="A1263" t="str">
        <f>US_Accidents_Dec20_updated[[#This Row],[ID]]</f>
        <v>A-3845405</v>
      </c>
      <c r="B1263">
        <f>US_Accidents_Dec20_updated[[#This Row],[Start_Lat]]</f>
        <v>37.210259999999998</v>
      </c>
      <c r="C1263">
        <f>US_Accidents_Dec20_updated[[#This Row],[Start_Lng]]</f>
        <v>-103.63890000000001</v>
      </c>
      <c r="D1263">
        <f>US_Accidents_Dec20_updated[[#This Row],[Severity]]-1</f>
        <v>2</v>
      </c>
      <c r="E1263">
        <f>HOUR(US_Accidents_Dec20_updated[[#This Row],[Start_Time]])</f>
        <v>22</v>
      </c>
      <c r="F1263">
        <f>DAY(US_Accidents_Dec20_updated[[#This Row],[Start_Time]])</f>
        <v>15</v>
      </c>
      <c r="G1263">
        <f>MONTH(US_Accidents_Dec20_updated[[#This Row],[Start_Time]])</f>
        <v>11</v>
      </c>
      <c r="H1263" t="str">
        <f>US_Accidents_Dec20_updated[[#This Row],[Description]]</f>
        <v>At CO-389 - Accident.</v>
      </c>
      <c r="I1263" t="s">
        <v>9695</v>
      </c>
      <c r="J1263">
        <f>IF(US_Accidents_Dec20_updated[[#This Row],[Visibility(mi)]]&gt;30, 30, MROUND(US_Accidents_Dec20_updated[[#This Row],[Visibility(mi)]],5))</f>
        <v>0</v>
      </c>
      <c r="K1263">
        <f>MROUND(US_Accidents_Dec20_updated[[#This Row],[Wind_Speed(mph)]],5)</f>
        <v>5</v>
      </c>
      <c r="L1263">
        <f>IF(US_Accidents_Dec20_updated[[#This Row],[Precipitation(in)]]&gt;0.1, 0.1, US_Accidents_Dec20_updated[[#This Row],[Precipitation(in)]])</f>
        <v>0</v>
      </c>
    </row>
    <row r="1264" spans="1:12" x14ac:dyDescent="0.25">
      <c r="A1264" t="str">
        <f>US_Accidents_Dec20_updated[[#This Row],[ID]]</f>
        <v>A-3845406</v>
      </c>
      <c r="B1264">
        <f>US_Accidents_Dec20_updated[[#This Row],[Start_Lat]]</f>
        <v>39.770209999999999</v>
      </c>
      <c r="C1264">
        <f>US_Accidents_Dec20_updated[[#This Row],[Start_Lng]]</f>
        <v>-104.99169999999999</v>
      </c>
      <c r="D1264">
        <f>US_Accidents_Dec20_updated[[#This Row],[Severity]]-1</f>
        <v>2</v>
      </c>
      <c r="E1264">
        <f>HOUR(US_Accidents_Dec20_updated[[#This Row],[Start_Time]])</f>
        <v>19</v>
      </c>
      <c r="F1264">
        <f>DAY(US_Accidents_Dec20_updated[[#This Row],[Start_Time]])</f>
        <v>15</v>
      </c>
      <c r="G1264">
        <f>MONTH(US_Accidents_Dec20_updated[[#This Row],[Start_Time]])</f>
        <v>11</v>
      </c>
      <c r="H1264" t="str">
        <f>US_Accidents_Dec20_updated[[#This Row],[Description]]</f>
        <v>At Park Ave/Exit 213 - Accident.</v>
      </c>
      <c r="I1264" t="s">
        <v>50</v>
      </c>
      <c r="J1264">
        <f>IF(US_Accidents_Dec20_updated[[#This Row],[Visibility(mi)]]&gt;30, 30, MROUND(US_Accidents_Dec20_updated[[#This Row],[Visibility(mi)]],5))</f>
        <v>10</v>
      </c>
      <c r="K1264">
        <f>MROUND(US_Accidents_Dec20_updated[[#This Row],[Wind_Speed(mph)]],5)</f>
        <v>5</v>
      </c>
      <c r="L1264">
        <f>IF(US_Accidents_Dec20_updated[[#This Row],[Precipitation(in)]]&gt;0.1, 0.1, US_Accidents_Dec20_updated[[#This Row],[Precipitation(in)]])</f>
        <v>0</v>
      </c>
    </row>
    <row r="1265" spans="1:12" x14ac:dyDescent="0.25">
      <c r="A1265" t="str">
        <f>US_Accidents_Dec20_updated[[#This Row],[ID]]</f>
        <v>A-3845605</v>
      </c>
      <c r="B1265">
        <f>US_Accidents_Dec20_updated[[#This Row],[Start_Lat]]</f>
        <v>39.312820000000002</v>
      </c>
      <c r="C1265">
        <f>US_Accidents_Dec20_updated[[#This Row],[Start_Lng]]</f>
        <v>-104.88554000000001</v>
      </c>
      <c r="D1265">
        <f>US_Accidents_Dec20_updated[[#This Row],[Severity]]-1</f>
        <v>2</v>
      </c>
      <c r="E1265">
        <f>HOUR(US_Accidents_Dec20_updated[[#This Row],[Start_Time]])</f>
        <v>8</v>
      </c>
      <c r="F1265">
        <f>DAY(US_Accidents_Dec20_updated[[#This Row],[Start_Time]])</f>
        <v>16</v>
      </c>
      <c r="G1265">
        <f>MONTH(US_Accidents_Dec20_updated[[#This Row],[Start_Time]])</f>
        <v>11</v>
      </c>
      <c r="H1265" t="str">
        <f>US_Accidents_Dec20_updated[[#This Row],[Description]]</f>
        <v>At Tomah Rd/Exit 174 - Accident.</v>
      </c>
      <c r="I1265" t="s">
        <v>50</v>
      </c>
      <c r="J1265">
        <f>IF(US_Accidents_Dec20_updated[[#This Row],[Visibility(mi)]]&gt;30, 30, MROUND(US_Accidents_Dec20_updated[[#This Row],[Visibility(mi)]],5))</f>
        <v>10</v>
      </c>
      <c r="K1265">
        <f>MROUND(US_Accidents_Dec20_updated[[#This Row],[Wind_Speed(mph)]],5)</f>
        <v>5</v>
      </c>
      <c r="L1265">
        <f>IF(US_Accidents_Dec20_updated[[#This Row],[Precipitation(in)]]&gt;0.1, 0.1, US_Accidents_Dec20_updated[[#This Row],[Precipitation(in)]])</f>
        <v>0</v>
      </c>
    </row>
    <row r="1266" spans="1:12" x14ac:dyDescent="0.25">
      <c r="A1266" t="str">
        <f>US_Accidents_Dec20_updated[[#This Row],[ID]]</f>
        <v>A-3845612</v>
      </c>
      <c r="B1266">
        <f>US_Accidents_Dec20_updated[[#This Row],[Start_Lat]]</f>
        <v>39.109650000000002</v>
      </c>
      <c r="C1266">
        <f>US_Accidents_Dec20_updated[[#This Row],[Start_Lng]]</f>
        <v>-104.86498</v>
      </c>
      <c r="D1266">
        <f>US_Accidents_Dec20_updated[[#This Row],[Severity]]-1</f>
        <v>2</v>
      </c>
      <c r="E1266">
        <f>HOUR(US_Accidents_Dec20_updated[[#This Row],[Start_Time]])</f>
        <v>10</v>
      </c>
      <c r="F1266">
        <f>DAY(US_Accidents_Dec20_updated[[#This Row],[Start_Time]])</f>
        <v>16</v>
      </c>
      <c r="G1266">
        <f>MONTH(US_Accidents_Dec20_updated[[#This Row],[Start_Time]])</f>
        <v>11</v>
      </c>
      <c r="H1266" t="str">
        <f>US_Accidents_Dec20_updated[[#This Row],[Description]]</f>
        <v>At County Line Rd/Exit 163 - Accident.</v>
      </c>
      <c r="I1266" t="s">
        <v>50</v>
      </c>
      <c r="J1266">
        <f>IF(US_Accidents_Dec20_updated[[#This Row],[Visibility(mi)]]&gt;30, 30, MROUND(US_Accidents_Dec20_updated[[#This Row],[Visibility(mi)]],5))</f>
        <v>10</v>
      </c>
      <c r="K1266">
        <f>MROUND(US_Accidents_Dec20_updated[[#This Row],[Wind_Speed(mph)]],5)</f>
        <v>10</v>
      </c>
      <c r="L1266">
        <f>IF(US_Accidents_Dec20_updated[[#This Row],[Precipitation(in)]]&gt;0.1, 0.1, US_Accidents_Dec20_updated[[#This Row],[Precipitation(in)]])</f>
        <v>0</v>
      </c>
    </row>
    <row r="1267" spans="1:12" x14ac:dyDescent="0.25">
      <c r="A1267" t="str">
        <f>US_Accidents_Dec20_updated[[#This Row],[ID]]</f>
        <v>A-3845613</v>
      </c>
      <c r="B1267">
        <f>US_Accidents_Dec20_updated[[#This Row],[Start_Lat]]</f>
        <v>39.123840000000001</v>
      </c>
      <c r="C1267">
        <f>US_Accidents_Dec20_updated[[#This Row],[Start_Lng]]</f>
        <v>-104.86494999999999</v>
      </c>
      <c r="D1267">
        <f>US_Accidents_Dec20_updated[[#This Row],[Severity]]-1</f>
        <v>2</v>
      </c>
      <c r="E1267">
        <f>HOUR(US_Accidents_Dec20_updated[[#This Row],[Start_Time]])</f>
        <v>11</v>
      </c>
      <c r="F1267">
        <f>DAY(US_Accidents_Dec20_updated[[#This Row],[Start_Time]])</f>
        <v>16</v>
      </c>
      <c r="G1267">
        <f>MONTH(US_Accidents_Dec20_updated[[#This Row],[Start_Time]])</f>
        <v>11</v>
      </c>
      <c r="H1267" t="str">
        <f>US_Accidents_Dec20_updated[[#This Row],[Description]]</f>
        <v>At CO-105/Exit 161 - Accident.</v>
      </c>
      <c r="I1267" t="s">
        <v>50</v>
      </c>
      <c r="J1267">
        <f>IF(US_Accidents_Dec20_updated[[#This Row],[Visibility(mi)]]&gt;30, 30, MROUND(US_Accidents_Dec20_updated[[#This Row],[Visibility(mi)]],5))</f>
        <v>10</v>
      </c>
      <c r="K1267">
        <f>MROUND(US_Accidents_Dec20_updated[[#This Row],[Wind_Speed(mph)]],5)</f>
        <v>10</v>
      </c>
      <c r="L1267">
        <f>IF(US_Accidents_Dec20_updated[[#This Row],[Precipitation(in)]]&gt;0.1, 0.1, US_Accidents_Dec20_updated[[#This Row],[Precipitation(in)]])</f>
        <v>0</v>
      </c>
    </row>
    <row r="1268" spans="1:12" x14ac:dyDescent="0.25">
      <c r="A1268" t="str">
        <f>US_Accidents_Dec20_updated[[#This Row],[ID]]</f>
        <v>A-3845614</v>
      </c>
      <c r="B1268">
        <f>US_Accidents_Dec20_updated[[#This Row],[Start_Lat]]</f>
        <v>39.128270000000001</v>
      </c>
      <c r="C1268">
        <f>US_Accidents_Dec20_updated[[#This Row],[Start_Lng]]</f>
        <v>-104.86391999999999</v>
      </c>
      <c r="D1268">
        <f>US_Accidents_Dec20_updated[[#This Row],[Severity]]-1</f>
        <v>1</v>
      </c>
      <c r="E1268">
        <f>HOUR(US_Accidents_Dec20_updated[[#This Row],[Start_Time]])</f>
        <v>11</v>
      </c>
      <c r="F1268">
        <f>DAY(US_Accidents_Dec20_updated[[#This Row],[Start_Time]])</f>
        <v>16</v>
      </c>
      <c r="G1268">
        <f>MONTH(US_Accidents_Dec20_updated[[#This Row],[Start_Time]])</f>
        <v>11</v>
      </c>
      <c r="H1268" t="str">
        <f>US_Accidents_Dec20_updated[[#This Row],[Description]]</f>
        <v>At County Line Rd/Exit 163 - Accident. Right lane blocked.</v>
      </c>
      <c r="I1268" t="s">
        <v>50</v>
      </c>
      <c r="J1268">
        <f>IF(US_Accidents_Dec20_updated[[#This Row],[Visibility(mi)]]&gt;30, 30, MROUND(US_Accidents_Dec20_updated[[#This Row],[Visibility(mi)]],5))</f>
        <v>10</v>
      </c>
      <c r="K1268">
        <f>MROUND(US_Accidents_Dec20_updated[[#This Row],[Wind_Speed(mph)]],5)</f>
        <v>10</v>
      </c>
      <c r="L1268">
        <f>IF(US_Accidents_Dec20_updated[[#This Row],[Precipitation(in)]]&gt;0.1, 0.1, US_Accidents_Dec20_updated[[#This Row],[Precipitation(in)]])</f>
        <v>0</v>
      </c>
    </row>
    <row r="1269" spans="1:12" x14ac:dyDescent="0.25">
      <c r="A1269" t="str">
        <f>US_Accidents_Dec20_updated[[#This Row],[ID]]</f>
        <v>A-3845615</v>
      </c>
      <c r="B1269">
        <f>US_Accidents_Dec20_updated[[#This Row],[Start_Lat]]</f>
        <v>39.899299999999997</v>
      </c>
      <c r="C1269">
        <f>US_Accidents_Dec20_updated[[#This Row],[Start_Lng]]</f>
        <v>-104.98796</v>
      </c>
      <c r="D1269">
        <f>US_Accidents_Dec20_updated[[#This Row],[Severity]]-1</f>
        <v>2</v>
      </c>
      <c r="E1269">
        <f>HOUR(US_Accidents_Dec20_updated[[#This Row],[Start_Time]])</f>
        <v>12</v>
      </c>
      <c r="F1269">
        <f>DAY(US_Accidents_Dec20_updated[[#This Row],[Start_Time]])</f>
        <v>16</v>
      </c>
      <c r="G1269">
        <f>MONTH(US_Accidents_Dec20_updated[[#This Row],[Start_Time]])</f>
        <v>11</v>
      </c>
      <c r="H1269" t="str">
        <f>US_Accidents_Dec20_updated[[#This Row],[Description]]</f>
        <v>At 104th Ave/Exit 221 - Accident.</v>
      </c>
      <c r="I1269" t="s">
        <v>50</v>
      </c>
      <c r="J1269">
        <f>IF(US_Accidents_Dec20_updated[[#This Row],[Visibility(mi)]]&gt;30, 30, MROUND(US_Accidents_Dec20_updated[[#This Row],[Visibility(mi)]],5))</f>
        <v>30</v>
      </c>
      <c r="K1269">
        <f>MROUND(US_Accidents_Dec20_updated[[#This Row],[Wind_Speed(mph)]],5)</f>
        <v>20</v>
      </c>
      <c r="L1269">
        <f>IF(US_Accidents_Dec20_updated[[#This Row],[Precipitation(in)]]&gt;0.1, 0.1, US_Accidents_Dec20_updated[[#This Row],[Precipitation(in)]])</f>
        <v>0</v>
      </c>
    </row>
    <row r="1270" spans="1:12" x14ac:dyDescent="0.25">
      <c r="A1270" t="str">
        <f>US_Accidents_Dec20_updated[[#This Row],[ID]]</f>
        <v>A-3845616</v>
      </c>
      <c r="B1270">
        <f>US_Accidents_Dec20_updated[[#This Row],[Start_Lat]]</f>
        <v>40.230319999999999</v>
      </c>
      <c r="C1270">
        <f>US_Accidents_Dec20_updated[[#This Row],[Start_Lng]]</f>
        <v>-104.98026</v>
      </c>
      <c r="D1270">
        <f>US_Accidents_Dec20_updated[[#This Row],[Severity]]-1</f>
        <v>2</v>
      </c>
      <c r="E1270">
        <f>HOUR(US_Accidents_Dec20_updated[[#This Row],[Start_Time]])</f>
        <v>11</v>
      </c>
      <c r="F1270">
        <f>DAY(US_Accidents_Dec20_updated[[#This Row],[Start_Time]])</f>
        <v>16</v>
      </c>
      <c r="G1270">
        <f>MONTH(US_Accidents_Dec20_updated[[#This Row],[Start_Time]])</f>
        <v>11</v>
      </c>
      <c r="H1270" t="str">
        <f>US_Accidents_Dec20_updated[[#This Row],[Description]]</f>
        <v>At CO-66/Exit 243 - Accident.</v>
      </c>
      <c r="I1270" t="s">
        <v>50</v>
      </c>
      <c r="J1270">
        <f>IF(US_Accidents_Dec20_updated[[#This Row],[Visibility(mi)]]&gt;30, 30, MROUND(US_Accidents_Dec20_updated[[#This Row],[Visibility(mi)]],5))</f>
        <v>10</v>
      </c>
      <c r="K1270">
        <f>MROUND(US_Accidents_Dec20_updated[[#This Row],[Wind_Speed(mph)]],5)</f>
        <v>5</v>
      </c>
      <c r="L1270">
        <f>IF(US_Accidents_Dec20_updated[[#This Row],[Precipitation(in)]]&gt;0.1, 0.1, US_Accidents_Dec20_updated[[#This Row],[Precipitation(in)]])</f>
        <v>0</v>
      </c>
    </row>
    <row r="1271" spans="1:12" x14ac:dyDescent="0.25">
      <c r="A1271" t="str">
        <f>US_Accidents_Dec20_updated[[#This Row],[ID]]</f>
        <v>A-3845620</v>
      </c>
      <c r="B1271">
        <f>US_Accidents_Dec20_updated[[#This Row],[Start_Lat]]</f>
        <v>39.871859999999998</v>
      </c>
      <c r="C1271">
        <f>US_Accidents_Dec20_updated[[#This Row],[Start_Lng]]</f>
        <v>-104.9877</v>
      </c>
      <c r="D1271">
        <f>US_Accidents_Dec20_updated[[#This Row],[Severity]]-1</f>
        <v>1</v>
      </c>
      <c r="E1271">
        <f>HOUR(US_Accidents_Dec20_updated[[#This Row],[Start_Time]])</f>
        <v>12</v>
      </c>
      <c r="F1271">
        <f>DAY(US_Accidents_Dec20_updated[[#This Row],[Start_Time]])</f>
        <v>16</v>
      </c>
      <c r="G1271">
        <f>MONTH(US_Accidents_Dec20_updated[[#This Row],[Start_Time]])</f>
        <v>11</v>
      </c>
      <c r="H1271" t="str">
        <f>US_Accidents_Dec20_updated[[#This Row],[Description]]</f>
        <v>At Thornton Pky/Exit 220 - Accident. Left lane blocked.</v>
      </c>
      <c r="I1271" t="s">
        <v>50</v>
      </c>
      <c r="J1271">
        <f>IF(US_Accidents_Dec20_updated[[#This Row],[Visibility(mi)]]&gt;30, 30, MROUND(US_Accidents_Dec20_updated[[#This Row],[Visibility(mi)]],5))</f>
        <v>30</v>
      </c>
      <c r="K1271">
        <f>MROUND(US_Accidents_Dec20_updated[[#This Row],[Wind_Speed(mph)]],5)</f>
        <v>20</v>
      </c>
      <c r="L1271">
        <f>IF(US_Accidents_Dec20_updated[[#This Row],[Precipitation(in)]]&gt;0.1, 0.1, US_Accidents_Dec20_updated[[#This Row],[Precipitation(in)]])</f>
        <v>0</v>
      </c>
    </row>
    <row r="1272" spans="1:12" x14ac:dyDescent="0.25">
      <c r="A1272" t="str">
        <f>US_Accidents_Dec20_updated[[#This Row],[ID]]</f>
        <v>A-3845621</v>
      </c>
      <c r="B1272">
        <f>US_Accidents_Dec20_updated[[#This Row],[Start_Lat]]</f>
        <v>39.256929999999997</v>
      </c>
      <c r="C1272">
        <f>US_Accidents_Dec20_updated[[#This Row],[Start_Lng]]</f>
        <v>-104.88999</v>
      </c>
      <c r="D1272">
        <f>US_Accidents_Dec20_updated[[#This Row],[Severity]]-1</f>
        <v>2</v>
      </c>
      <c r="E1272">
        <f>HOUR(US_Accidents_Dec20_updated[[#This Row],[Start_Time]])</f>
        <v>12</v>
      </c>
      <c r="F1272">
        <f>DAY(US_Accidents_Dec20_updated[[#This Row],[Start_Time]])</f>
        <v>16</v>
      </c>
      <c r="G1272">
        <f>MONTH(US_Accidents_Dec20_updated[[#This Row],[Start_Time]])</f>
        <v>11</v>
      </c>
      <c r="H1272" t="str">
        <f>US_Accidents_Dec20_updated[[#This Row],[Description]]</f>
        <v>At Tomah Rd/Exit 174 - Accident.</v>
      </c>
      <c r="I1272" t="s">
        <v>50</v>
      </c>
      <c r="J1272">
        <f>IF(US_Accidents_Dec20_updated[[#This Row],[Visibility(mi)]]&gt;30, 30, MROUND(US_Accidents_Dec20_updated[[#This Row],[Visibility(mi)]],5))</f>
        <v>10</v>
      </c>
      <c r="K1272">
        <f>MROUND(US_Accidents_Dec20_updated[[#This Row],[Wind_Speed(mph)]],5)</f>
        <v>10</v>
      </c>
      <c r="L1272">
        <f>IF(US_Accidents_Dec20_updated[[#This Row],[Precipitation(in)]]&gt;0.1, 0.1, US_Accidents_Dec20_updated[[#This Row],[Precipitation(in)]])</f>
        <v>0</v>
      </c>
    </row>
    <row r="1273" spans="1:12" x14ac:dyDescent="0.25">
      <c r="A1273" t="str">
        <f>US_Accidents_Dec20_updated[[#This Row],[ID]]</f>
        <v>A-3845623</v>
      </c>
      <c r="B1273">
        <f>US_Accidents_Dec20_updated[[#This Row],[Start_Lat]]</f>
        <v>39.248330000000003</v>
      </c>
      <c r="C1273">
        <f>US_Accidents_Dec20_updated[[#This Row],[Start_Lng]]</f>
        <v>-104.8835</v>
      </c>
      <c r="D1273">
        <f>US_Accidents_Dec20_updated[[#This Row],[Severity]]-1</f>
        <v>1</v>
      </c>
      <c r="E1273">
        <f>HOUR(US_Accidents_Dec20_updated[[#This Row],[Start_Time]])</f>
        <v>14</v>
      </c>
      <c r="F1273">
        <f>DAY(US_Accidents_Dec20_updated[[#This Row],[Start_Time]])</f>
        <v>16</v>
      </c>
      <c r="G1273">
        <f>MONTH(US_Accidents_Dec20_updated[[#This Row],[Start_Time]])</f>
        <v>11</v>
      </c>
      <c r="H1273" t="str">
        <f>US_Accidents_Dec20_updated[[#This Row],[Description]]</f>
        <v>At Spruce Mountain Rd/Exit 173 - Accident. Left lane blocked.</v>
      </c>
      <c r="I1273" t="s">
        <v>50</v>
      </c>
      <c r="J1273">
        <f>IF(US_Accidents_Dec20_updated[[#This Row],[Visibility(mi)]]&gt;30, 30, MROUND(US_Accidents_Dec20_updated[[#This Row],[Visibility(mi)]],5))</f>
        <v>10</v>
      </c>
      <c r="K1273">
        <f>MROUND(US_Accidents_Dec20_updated[[#This Row],[Wind_Speed(mph)]],5)</f>
        <v>10</v>
      </c>
      <c r="L1273">
        <f>IF(US_Accidents_Dec20_updated[[#This Row],[Precipitation(in)]]&gt;0.1, 0.1, US_Accidents_Dec20_updated[[#This Row],[Precipitation(in)]])</f>
        <v>0</v>
      </c>
    </row>
    <row r="1274" spans="1:12" x14ac:dyDescent="0.25">
      <c r="A1274" t="str">
        <f>US_Accidents_Dec20_updated[[#This Row],[ID]]</f>
        <v>A-3845628</v>
      </c>
      <c r="B1274">
        <f>US_Accidents_Dec20_updated[[#This Row],[Start_Lat]]</f>
        <v>39.797939999999997</v>
      </c>
      <c r="C1274">
        <f>US_Accidents_Dec20_updated[[#This Row],[Start_Lng]]</f>
        <v>-104.98667</v>
      </c>
      <c r="D1274">
        <f>US_Accidents_Dec20_updated[[#This Row],[Severity]]-1</f>
        <v>2</v>
      </c>
      <c r="E1274">
        <f>HOUR(US_Accidents_Dec20_updated[[#This Row],[Start_Time]])</f>
        <v>14</v>
      </c>
      <c r="F1274">
        <f>DAY(US_Accidents_Dec20_updated[[#This Row],[Start_Time]])</f>
        <v>16</v>
      </c>
      <c r="G1274">
        <f>MONTH(US_Accidents_Dec20_updated[[#This Row],[Start_Time]])</f>
        <v>11</v>
      </c>
      <c r="H1274" t="str">
        <f>US_Accidents_Dec20_updated[[#This Row],[Description]]</f>
        <v>At 58th Ave/Exit 215 - Accident.</v>
      </c>
      <c r="I1274" t="s">
        <v>50</v>
      </c>
      <c r="J1274">
        <f>IF(US_Accidents_Dec20_updated[[#This Row],[Visibility(mi)]]&gt;30, 30, MROUND(US_Accidents_Dec20_updated[[#This Row],[Visibility(mi)]],5))</f>
        <v>30</v>
      </c>
      <c r="K1274">
        <f>MROUND(US_Accidents_Dec20_updated[[#This Row],[Wind_Speed(mph)]],5)</f>
        <v>20</v>
      </c>
      <c r="L1274">
        <f>IF(US_Accidents_Dec20_updated[[#This Row],[Precipitation(in)]]&gt;0.1, 0.1, US_Accidents_Dec20_updated[[#This Row],[Precipitation(in)]])</f>
        <v>0</v>
      </c>
    </row>
    <row r="1275" spans="1:12" x14ac:dyDescent="0.25">
      <c r="A1275" t="str">
        <f>US_Accidents_Dec20_updated[[#This Row],[ID]]</f>
        <v>A-3845629</v>
      </c>
      <c r="B1275">
        <f>US_Accidents_Dec20_updated[[#This Row],[Start_Lat]]</f>
        <v>39.797939999999997</v>
      </c>
      <c r="C1275">
        <f>US_Accidents_Dec20_updated[[#This Row],[Start_Lng]]</f>
        <v>-104.98667</v>
      </c>
      <c r="D1275">
        <f>US_Accidents_Dec20_updated[[#This Row],[Severity]]-1</f>
        <v>2</v>
      </c>
      <c r="E1275">
        <f>HOUR(US_Accidents_Dec20_updated[[#This Row],[Start_Time]])</f>
        <v>14</v>
      </c>
      <c r="F1275">
        <f>DAY(US_Accidents_Dec20_updated[[#This Row],[Start_Time]])</f>
        <v>16</v>
      </c>
      <c r="G1275">
        <f>MONTH(US_Accidents_Dec20_updated[[#This Row],[Start_Time]])</f>
        <v>11</v>
      </c>
      <c r="H1275" t="str">
        <f>US_Accidents_Dec20_updated[[#This Row],[Description]]</f>
        <v>At 58th Ave/Exit 215 - Accident.</v>
      </c>
      <c r="I1275" t="s">
        <v>50</v>
      </c>
      <c r="J1275">
        <f>IF(US_Accidents_Dec20_updated[[#This Row],[Visibility(mi)]]&gt;30, 30, MROUND(US_Accidents_Dec20_updated[[#This Row],[Visibility(mi)]],5))</f>
        <v>30</v>
      </c>
      <c r="K1275">
        <f>MROUND(US_Accidents_Dec20_updated[[#This Row],[Wind_Speed(mph)]],5)</f>
        <v>20</v>
      </c>
      <c r="L1275">
        <f>IF(US_Accidents_Dec20_updated[[#This Row],[Precipitation(in)]]&gt;0.1, 0.1, US_Accidents_Dec20_updated[[#This Row],[Precipitation(in)]])</f>
        <v>0</v>
      </c>
    </row>
    <row r="1276" spans="1:12" x14ac:dyDescent="0.25">
      <c r="A1276" t="str">
        <f>US_Accidents_Dec20_updated[[#This Row],[ID]]</f>
        <v>A-3845631</v>
      </c>
      <c r="B1276">
        <f>US_Accidents_Dec20_updated[[#This Row],[Start_Lat]]</f>
        <v>39.61985</v>
      </c>
      <c r="C1276">
        <f>US_Accidents_Dec20_updated[[#This Row],[Start_Lng]]</f>
        <v>-104.89914</v>
      </c>
      <c r="D1276">
        <f>US_Accidents_Dec20_updated[[#This Row],[Severity]]-1</f>
        <v>2</v>
      </c>
      <c r="E1276">
        <f>HOUR(US_Accidents_Dec20_updated[[#This Row],[Start_Time]])</f>
        <v>15</v>
      </c>
      <c r="F1276">
        <f>DAY(US_Accidents_Dec20_updated[[#This Row],[Start_Time]])</f>
        <v>16</v>
      </c>
      <c r="G1276">
        <f>MONTH(US_Accidents_Dec20_updated[[#This Row],[Start_Time]])</f>
        <v>11</v>
      </c>
      <c r="H1276" t="str">
        <f>US_Accidents_Dec20_updated[[#This Row],[Description]]</f>
        <v>At CO-88/Belleview Ave/Exit 199 - Accident.</v>
      </c>
      <c r="I1276" t="s">
        <v>50</v>
      </c>
      <c r="J1276">
        <f>IF(US_Accidents_Dec20_updated[[#This Row],[Visibility(mi)]]&gt;30, 30, MROUND(US_Accidents_Dec20_updated[[#This Row],[Visibility(mi)]],5))</f>
        <v>10</v>
      </c>
      <c r="K1276">
        <f>MROUND(US_Accidents_Dec20_updated[[#This Row],[Wind_Speed(mph)]],5)</f>
        <v>10</v>
      </c>
      <c r="L1276">
        <f>IF(US_Accidents_Dec20_updated[[#This Row],[Precipitation(in)]]&gt;0.1, 0.1, US_Accidents_Dec20_updated[[#This Row],[Precipitation(in)]])</f>
        <v>0</v>
      </c>
    </row>
    <row r="1277" spans="1:12" x14ac:dyDescent="0.25">
      <c r="A1277" t="str">
        <f>US_Accidents_Dec20_updated[[#This Row],[ID]]</f>
        <v>A-3845632</v>
      </c>
      <c r="B1277">
        <f>US_Accidents_Dec20_updated[[#This Row],[Start_Lat]]</f>
        <v>39.628619999999998</v>
      </c>
      <c r="C1277">
        <f>US_Accidents_Dec20_updated[[#This Row],[Start_Lng]]</f>
        <v>-106.41938</v>
      </c>
      <c r="D1277">
        <f>US_Accidents_Dec20_updated[[#This Row],[Severity]]-1</f>
        <v>3</v>
      </c>
      <c r="E1277">
        <f>HOUR(US_Accidents_Dec20_updated[[#This Row],[Start_Time]])</f>
        <v>17</v>
      </c>
      <c r="F1277">
        <f>DAY(US_Accidents_Dec20_updated[[#This Row],[Start_Time]])</f>
        <v>16</v>
      </c>
      <c r="G1277">
        <f>MONTH(US_Accidents_Dec20_updated[[#This Row],[Start_Time]])</f>
        <v>11</v>
      </c>
      <c r="H1277" t="str">
        <f>US_Accidents_Dec20_updated[[#This Row],[Description]]</f>
        <v>Closed between Chamonix Rd/Exit 173 and Vail Rd/Exit 176 - Road closed due to accident. emergency vehicles at scene.</v>
      </c>
      <c r="I1277" t="s">
        <v>50</v>
      </c>
      <c r="J1277">
        <f>IF(US_Accidents_Dec20_updated[[#This Row],[Visibility(mi)]]&gt;30, 30, MROUND(US_Accidents_Dec20_updated[[#This Row],[Visibility(mi)]],5))</f>
        <v>10</v>
      </c>
      <c r="K1277">
        <f>MROUND(US_Accidents_Dec20_updated[[#This Row],[Wind_Speed(mph)]],5)</f>
        <v>10</v>
      </c>
      <c r="L1277">
        <f>IF(US_Accidents_Dec20_updated[[#This Row],[Precipitation(in)]]&gt;0.1, 0.1, US_Accidents_Dec20_updated[[#This Row],[Precipitation(in)]])</f>
        <v>0</v>
      </c>
    </row>
    <row r="1278" spans="1:12" x14ac:dyDescent="0.25">
      <c r="A1278" t="str">
        <f>US_Accidents_Dec20_updated[[#This Row],[ID]]</f>
        <v>A-3845634</v>
      </c>
      <c r="B1278">
        <f>US_Accidents_Dec20_updated[[#This Row],[Start_Lat]]</f>
        <v>39.643450000000001</v>
      </c>
      <c r="C1278">
        <f>US_Accidents_Dec20_updated[[#This Row],[Start_Lng]]</f>
        <v>-106.37394999999999</v>
      </c>
      <c r="D1278">
        <f>US_Accidents_Dec20_updated[[#This Row],[Severity]]-1</f>
        <v>3</v>
      </c>
      <c r="E1278">
        <f>HOUR(US_Accidents_Dec20_updated[[#This Row],[Start_Time]])</f>
        <v>17</v>
      </c>
      <c r="F1278">
        <f>DAY(US_Accidents_Dec20_updated[[#This Row],[Start_Time]])</f>
        <v>16</v>
      </c>
      <c r="G1278">
        <f>MONTH(US_Accidents_Dec20_updated[[#This Row],[Start_Time]])</f>
        <v>11</v>
      </c>
      <c r="H1278" t="str">
        <f>US_Accidents_Dec20_updated[[#This Row],[Description]]</f>
        <v>Closed between Bighorn Rd/Exit 180 and Chamonix Rd/Exit 173 - Road closed due to accident. emergency vehicles at scene.</v>
      </c>
      <c r="I1278" t="s">
        <v>50</v>
      </c>
      <c r="J1278">
        <f>IF(US_Accidents_Dec20_updated[[#This Row],[Visibility(mi)]]&gt;30, 30, MROUND(US_Accidents_Dec20_updated[[#This Row],[Visibility(mi)]],5))</f>
        <v>10</v>
      </c>
      <c r="K1278">
        <f>MROUND(US_Accidents_Dec20_updated[[#This Row],[Wind_Speed(mph)]],5)</f>
        <v>15</v>
      </c>
      <c r="L1278">
        <f>IF(US_Accidents_Dec20_updated[[#This Row],[Precipitation(in)]]&gt;0.1, 0.1, US_Accidents_Dec20_updated[[#This Row],[Precipitation(in)]])</f>
        <v>0</v>
      </c>
    </row>
    <row r="1279" spans="1:12" x14ac:dyDescent="0.25">
      <c r="A1279" t="str">
        <f>US_Accidents_Dec20_updated[[#This Row],[ID]]</f>
        <v>A-3845638</v>
      </c>
      <c r="B1279">
        <f>US_Accidents_Dec20_updated[[#This Row],[Start_Lat]]</f>
        <v>39.18045</v>
      </c>
      <c r="C1279">
        <f>US_Accidents_Dec20_updated[[#This Row],[Start_Lng]]</f>
        <v>-104.85008000000001</v>
      </c>
      <c r="D1279">
        <f>US_Accidents_Dec20_updated[[#This Row],[Severity]]-1</f>
        <v>2</v>
      </c>
      <c r="E1279">
        <f>HOUR(US_Accidents_Dec20_updated[[#This Row],[Start_Time]])</f>
        <v>17</v>
      </c>
      <c r="F1279">
        <f>DAY(US_Accidents_Dec20_updated[[#This Row],[Start_Time]])</f>
        <v>16</v>
      </c>
      <c r="G1279">
        <f>MONTH(US_Accidents_Dec20_updated[[#This Row],[Start_Time]])</f>
        <v>11</v>
      </c>
      <c r="H1279" t="str">
        <f>US_Accidents_Dec20_updated[[#This Row],[Description]]</f>
        <v>At Greenland Rd/Exit 167 - Accident.</v>
      </c>
      <c r="I1279" t="s">
        <v>50</v>
      </c>
      <c r="J1279">
        <f>IF(US_Accidents_Dec20_updated[[#This Row],[Visibility(mi)]]&gt;30, 30, MROUND(US_Accidents_Dec20_updated[[#This Row],[Visibility(mi)]],5))</f>
        <v>10</v>
      </c>
      <c r="K1279">
        <f>MROUND(US_Accidents_Dec20_updated[[#This Row],[Wind_Speed(mph)]],5)</f>
        <v>15</v>
      </c>
      <c r="L1279">
        <f>IF(US_Accidents_Dec20_updated[[#This Row],[Precipitation(in)]]&gt;0.1, 0.1, US_Accidents_Dec20_updated[[#This Row],[Precipitation(in)]])</f>
        <v>0</v>
      </c>
    </row>
    <row r="1280" spans="1:12" x14ac:dyDescent="0.25">
      <c r="A1280" t="str">
        <f>US_Accidents_Dec20_updated[[#This Row],[ID]]</f>
        <v>A-3845639</v>
      </c>
      <c r="B1280">
        <f>US_Accidents_Dec20_updated[[#This Row],[Start_Lat]]</f>
        <v>39.644939999999998</v>
      </c>
      <c r="C1280">
        <f>US_Accidents_Dec20_updated[[#This Row],[Start_Lng]]</f>
        <v>-106.38055</v>
      </c>
      <c r="D1280">
        <f>US_Accidents_Dec20_updated[[#This Row],[Severity]]-1</f>
        <v>3</v>
      </c>
      <c r="E1280">
        <f>HOUR(US_Accidents_Dec20_updated[[#This Row],[Start_Time]])</f>
        <v>17</v>
      </c>
      <c r="F1280">
        <f>DAY(US_Accidents_Dec20_updated[[#This Row],[Start_Time]])</f>
        <v>16</v>
      </c>
      <c r="G1280">
        <f>MONTH(US_Accidents_Dec20_updated[[#This Row],[Start_Time]])</f>
        <v>11</v>
      </c>
      <c r="H1280" t="str">
        <f>US_Accidents_Dec20_updated[[#This Row],[Description]]</f>
        <v>Closed between Vail Rd/Exit 176 and Chamonix Rd/Exit 173 - Road closed due to accident. emergency vehicles at scene.</v>
      </c>
      <c r="I1280" t="s">
        <v>50</v>
      </c>
      <c r="J1280">
        <f>IF(US_Accidents_Dec20_updated[[#This Row],[Visibility(mi)]]&gt;30, 30, MROUND(US_Accidents_Dec20_updated[[#This Row],[Visibility(mi)]],5))</f>
        <v>10</v>
      </c>
      <c r="K1280">
        <f>MROUND(US_Accidents_Dec20_updated[[#This Row],[Wind_Speed(mph)]],5)</f>
        <v>10</v>
      </c>
      <c r="L1280">
        <f>IF(US_Accidents_Dec20_updated[[#This Row],[Precipitation(in)]]&gt;0.1, 0.1, US_Accidents_Dec20_updated[[#This Row],[Precipitation(in)]])</f>
        <v>0</v>
      </c>
    </row>
    <row r="1281" spans="1:12" x14ac:dyDescent="0.25">
      <c r="A1281" t="str">
        <f>US_Accidents_Dec20_updated[[#This Row],[ID]]</f>
        <v>A-3845645</v>
      </c>
      <c r="B1281">
        <f>US_Accidents_Dec20_updated[[#This Row],[Start_Lat]]</f>
        <v>39.138179999999998</v>
      </c>
      <c r="C1281">
        <f>US_Accidents_Dec20_updated[[#This Row],[Start_Lng]]</f>
        <v>-104.86255</v>
      </c>
      <c r="D1281">
        <f>US_Accidents_Dec20_updated[[#This Row],[Severity]]-1</f>
        <v>2</v>
      </c>
      <c r="E1281">
        <f>HOUR(US_Accidents_Dec20_updated[[#This Row],[Start_Time]])</f>
        <v>18</v>
      </c>
      <c r="F1281">
        <f>DAY(US_Accidents_Dec20_updated[[#This Row],[Start_Time]])</f>
        <v>16</v>
      </c>
      <c r="G1281">
        <f>MONTH(US_Accidents_Dec20_updated[[#This Row],[Start_Time]])</f>
        <v>11</v>
      </c>
      <c r="H1281" t="str">
        <f>US_Accidents_Dec20_updated[[#This Row],[Description]]</f>
        <v>At County Line Rd/Exit 163 - Accident.</v>
      </c>
      <c r="I1281" t="s">
        <v>1203</v>
      </c>
      <c r="J1281">
        <f>IF(US_Accidents_Dec20_updated[[#This Row],[Visibility(mi)]]&gt;30, 30, MROUND(US_Accidents_Dec20_updated[[#This Row],[Visibility(mi)]],5))</f>
        <v>10</v>
      </c>
      <c r="K1281">
        <f>MROUND(US_Accidents_Dec20_updated[[#This Row],[Wind_Speed(mph)]],5)</f>
        <v>20</v>
      </c>
      <c r="L1281">
        <f>IF(US_Accidents_Dec20_updated[[#This Row],[Precipitation(in)]]&gt;0.1, 0.1, US_Accidents_Dec20_updated[[#This Row],[Precipitation(in)]])</f>
        <v>0</v>
      </c>
    </row>
    <row r="1282" spans="1:12" x14ac:dyDescent="0.25">
      <c r="A1282" t="str">
        <f>US_Accidents_Dec20_updated[[#This Row],[ID]]</f>
        <v>A-3845651</v>
      </c>
      <c r="B1282">
        <f>US_Accidents_Dec20_updated[[#This Row],[Start_Lat]]</f>
        <v>39.628619999999998</v>
      </c>
      <c r="C1282">
        <f>US_Accidents_Dec20_updated[[#This Row],[Start_Lng]]</f>
        <v>-106.41938</v>
      </c>
      <c r="D1282">
        <f>US_Accidents_Dec20_updated[[#This Row],[Severity]]-1</f>
        <v>3</v>
      </c>
      <c r="E1282">
        <f>HOUR(US_Accidents_Dec20_updated[[#This Row],[Start_Time]])</f>
        <v>22</v>
      </c>
      <c r="F1282">
        <f>DAY(US_Accidents_Dec20_updated[[#This Row],[Start_Time]])</f>
        <v>16</v>
      </c>
      <c r="G1282">
        <f>MONTH(US_Accidents_Dec20_updated[[#This Row],[Start_Time]])</f>
        <v>11</v>
      </c>
      <c r="H1282" t="str">
        <f>US_Accidents_Dec20_updated[[#This Row],[Description]]</f>
        <v>Closed between Chamonix Rd/Exit 173 and Vail Rd/Exit 176 - Road closed due to accident.</v>
      </c>
      <c r="I1282" t="s">
        <v>50</v>
      </c>
      <c r="J1282">
        <f>IF(US_Accidents_Dec20_updated[[#This Row],[Visibility(mi)]]&gt;30, 30, MROUND(US_Accidents_Dec20_updated[[#This Row],[Visibility(mi)]],5))</f>
        <v>10</v>
      </c>
      <c r="K1282">
        <f>MROUND(US_Accidents_Dec20_updated[[#This Row],[Wind_Speed(mph)]],5)</f>
        <v>5</v>
      </c>
      <c r="L1282">
        <f>IF(US_Accidents_Dec20_updated[[#This Row],[Precipitation(in)]]&gt;0.1, 0.1, US_Accidents_Dec20_updated[[#This Row],[Precipitation(in)]])</f>
        <v>0</v>
      </c>
    </row>
    <row r="1283" spans="1:12" x14ac:dyDescent="0.25">
      <c r="A1283" t="str">
        <f>US_Accidents_Dec20_updated[[#This Row],[ID]]</f>
        <v>A-3845771</v>
      </c>
      <c r="B1283">
        <f>US_Accidents_Dec20_updated[[#This Row],[Start_Lat]]</f>
        <v>39.632170000000002</v>
      </c>
      <c r="C1283">
        <f>US_Accidents_Dec20_updated[[#This Row],[Start_Lng]]</f>
        <v>-104.90595999999999</v>
      </c>
      <c r="D1283">
        <f>US_Accidents_Dec20_updated[[#This Row],[Severity]]-1</f>
        <v>2</v>
      </c>
      <c r="E1283">
        <f>HOUR(US_Accidents_Dec20_updated[[#This Row],[Start_Time]])</f>
        <v>1</v>
      </c>
      <c r="F1283">
        <f>DAY(US_Accidents_Dec20_updated[[#This Row],[Start_Time]])</f>
        <v>17</v>
      </c>
      <c r="G1283">
        <f>MONTH(US_Accidents_Dec20_updated[[#This Row],[Start_Time]])</f>
        <v>11</v>
      </c>
      <c r="H1283" t="str">
        <f>US_Accidents_Dec20_updated[[#This Row],[Description]]</f>
        <v>At I-225 - Accident.</v>
      </c>
      <c r="I1283" t="s">
        <v>50</v>
      </c>
      <c r="J1283">
        <f>IF(US_Accidents_Dec20_updated[[#This Row],[Visibility(mi)]]&gt;30, 30, MROUND(US_Accidents_Dec20_updated[[#This Row],[Visibility(mi)]],5))</f>
        <v>10</v>
      </c>
      <c r="K1283">
        <f>MROUND(US_Accidents_Dec20_updated[[#This Row],[Wind_Speed(mph)]],5)</f>
        <v>5</v>
      </c>
      <c r="L1283">
        <f>IF(US_Accidents_Dec20_updated[[#This Row],[Precipitation(in)]]&gt;0.1, 0.1, US_Accidents_Dec20_updated[[#This Row],[Precipitation(in)]])</f>
        <v>0</v>
      </c>
    </row>
    <row r="1284" spans="1:12" x14ac:dyDescent="0.25">
      <c r="A1284" t="str">
        <f>US_Accidents_Dec20_updated[[#This Row],[ID]]</f>
        <v>A-3845773</v>
      </c>
      <c r="B1284">
        <f>US_Accidents_Dec20_updated[[#This Row],[Start_Lat]]</f>
        <v>39.63212</v>
      </c>
      <c r="C1284">
        <f>US_Accidents_Dec20_updated[[#This Row],[Start_Lng]]</f>
        <v>-104.9062</v>
      </c>
      <c r="D1284">
        <f>US_Accidents_Dec20_updated[[#This Row],[Severity]]-1</f>
        <v>2</v>
      </c>
      <c r="E1284">
        <f>HOUR(US_Accidents_Dec20_updated[[#This Row],[Start_Time]])</f>
        <v>5</v>
      </c>
      <c r="F1284">
        <f>DAY(US_Accidents_Dec20_updated[[#This Row],[Start_Time]])</f>
        <v>17</v>
      </c>
      <c r="G1284">
        <f>MONTH(US_Accidents_Dec20_updated[[#This Row],[Start_Time]])</f>
        <v>11</v>
      </c>
      <c r="H1284" t="str">
        <f>US_Accidents_Dec20_updated[[#This Row],[Description]]</f>
        <v>At I-225 - Accident.</v>
      </c>
      <c r="I1284" t="s">
        <v>50</v>
      </c>
      <c r="J1284">
        <f>IF(US_Accidents_Dec20_updated[[#This Row],[Visibility(mi)]]&gt;30, 30, MROUND(US_Accidents_Dec20_updated[[#This Row],[Visibility(mi)]],5))</f>
        <v>10</v>
      </c>
      <c r="K1284">
        <f>MROUND(US_Accidents_Dec20_updated[[#This Row],[Wind_Speed(mph)]],5)</f>
        <v>5</v>
      </c>
      <c r="L1284">
        <f>IF(US_Accidents_Dec20_updated[[#This Row],[Precipitation(in)]]&gt;0.1, 0.1, US_Accidents_Dec20_updated[[#This Row],[Precipitation(in)]])</f>
        <v>0</v>
      </c>
    </row>
    <row r="1285" spans="1:12" x14ac:dyDescent="0.25">
      <c r="A1285" t="str">
        <f>US_Accidents_Dec20_updated[[#This Row],[ID]]</f>
        <v>A-3845780</v>
      </c>
      <c r="B1285">
        <f>US_Accidents_Dec20_updated[[#This Row],[Start_Lat]]</f>
        <v>37.51567</v>
      </c>
      <c r="C1285">
        <f>US_Accidents_Dec20_updated[[#This Row],[Start_Lng]]</f>
        <v>-104.69278</v>
      </c>
      <c r="D1285">
        <f>US_Accidents_Dec20_updated[[#This Row],[Severity]]-1</f>
        <v>2</v>
      </c>
      <c r="E1285">
        <f>HOUR(US_Accidents_Dec20_updated[[#This Row],[Start_Time]])</f>
        <v>10</v>
      </c>
      <c r="F1285">
        <f>DAY(US_Accidents_Dec20_updated[[#This Row],[Start_Time]])</f>
        <v>17</v>
      </c>
      <c r="G1285">
        <f>MONTH(US_Accidents_Dec20_updated[[#This Row],[Start_Time]])</f>
        <v>11</v>
      </c>
      <c r="H1285" t="str">
        <f>US_Accidents_Dec20_updated[[#This Row],[Description]]</f>
        <v>At Rouse Rd/Exit 42 - Accident.</v>
      </c>
      <c r="I1285" t="s">
        <v>50</v>
      </c>
      <c r="J1285">
        <f>IF(US_Accidents_Dec20_updated[[#This Row],[Visibility(mi)]]&gt;30, 30, MROUND(US_Accidents_Dec20_updated[[#This Row],[Visibility(mi)]],5))</f>
        <v>10</v>
      </c>
      <c r="K1285">
        <f>MROUND(US_Accidents_Dec20_updated[[#This Row],[Wind_Speed(mph)]],5)</f>
        <v>20</v>
      </c>
      <c r="L1285">
        <f>IF(US_Accidents_Dec20_updated[[#This Row],[Precipitation(in)]]&gt;0.1, 0.1, US_Accidents_Dec20_updated[[#This Row],[Precipitation(in)]])</f>
        <v>0</v>
      </c>
    </row>
    <row r="1286" spans="1:12" x14ac:dyDescent="0.25">
      <c r="A1286" t="str">
        <f>US_Accidents_Dec20_updated[[#This Row],[ID]]</f>
        <v>A-3845781</v>
      </c>
      <c r="B1286">
        <f>US_Accidents_Dec20_updated[[#This Row],[Start_Lat]]</f>
        <v>39.842359999999999</v>
      </c>
      <c r="C1286">
        <f>US_Accidents_Dec20_updated[[#This Row],[Start_Lng]]</f>
        <v>-104.98402</v>
      </c>
      <c r="D1286">
        <f>US_Accidents_Dec20_updated[[#This Row],[Severity]]-1</f>
        <v>2</v>
      </c>
      <c r="E1286">
        <f>HOUR(US_Accidents_Dec20_updated[[#This Row],[Start_Time]])</f>
        <v>12</v>
      </c>
      <c r="F1286">
        <f>DAY(US_Accidents_Dec20_updated[[#This Row],[Start_Time]])</f>
        <v>17</v>
      </c>
      <c r="G1286">
        <f>MONTH(US_Accidents_Dec20_updated[[#This Row],[Start_Time]])</f>
        <v>11</v>
      </c>
      <c r="H1286" t="str">
        <f>US_Accidents_Dec20_updated[[#This Row],[Description]]</f>
        <v>At 84th Ave/Exit 219 - Accident.</v>
      </c>
      <c r="I1286" t="s">
        <v>50</v>
      </c>
      <c r="J1286">
        <f>IF(US_Accidents_Dec20_updated[[#This Row],[Visibility(mi)]]&gt;30, 30, MROUND(US_Accidents_Dec20_updated[[#This Row],[Visibility(mi)]],5))</f>
        <v>30</v>
      </c>
      <c r="K1286">
        <f>MROUND(US_Accidents_Dec20_updated[[#This Row],[Wind_Speed(mph)]],5)</f>
        <v>5</v>
      </c>
      <c r="L1286">
        <f>IF(US_Accidents_Dec20_updated[[#This Row],[Precipitation(in)]]&gt;0.1, 0.1, US_Accidents_Dec20_updated[[#This Row],[Precipitation(in)]])</f>
        <v>0</v>
      </c>
    </row>
    <row r="1287" spans="1:12" x14ac:dyDescent="0.25">
      <c r="A1287" t="str">
        <f>US_Accidents_Dec20_updated[[#This Row],[ID]]</f>
        <v>A-3845782</v>
      </c>
      <c r="B1287">
        <f>US_Accidents_Dec20_updated[[#This Row],[Start_Lat]]</f>
        <v>38.473329999999997</v>
      </c>
      <c r="C1287">
        <f>US_Accidents_Dec20_updated[[#This Row],[Start_Lng]]</f>
        <v>-105.87951</v>
      </c>
      <c r="D1287">
        <f>US_Accidents_Dec20_updated[[#This Row],[Severity]]-1</f>
        <v>2</v>
      </c>
      <c r="E1287">
        <f>HOUR(US_Accidents_Dec20_updated[[#This Row],[Start_Time]])</f>
        <v>14</v>
      </c>
      <c r="F1287">
        <f>DAY(US_Accidents_Dec20_updated[[#This Row],[Start_Time]])</f>
        <v>17</v>
      </c>
      <c r="G1287">
        <f>MONTH(US_Accidents_Dec20_updated[[#This Row],[Start_Time]])</f>
        <v>11</v>
      </c>
      <c r="H1287" t="str">
        <f>US_Accidents_Dec20_updated[[#This Row],[Description]]</f>
        <v>At CO-69 - Accident.</v>
      </c>
      <c r="I1287" t="s">
        <v>50</v>
      </c>
      <c r="J1287">
        <f>IF(US_Accidents_Dec20_updated[[#This Row],[Visibility(mi)]]&gt;30, 30, MROUND(US_Accidents_Dec20_updated[[#This Row],[Visibility(mi)]],5))</f>
        <v>10</v>
      </c>
      <c r="K1287">
        <f>MROUND(US_Accidents_Dec20_updated[[#This Row],[Wind_Speed(mph)]],5)</f>
        <v>5</v>
      </c>
      <c r="L1287">
        <f>IF(US_Accidents_Dec20_updated[[#This Row],[Precipitation(in)]]&gt;0.1, 0.1, US_Accidents_Dec20_updated[[#This Row],[Precipitation(in)]])</f>
        <v>0</v>
      </c>
    </row>
    <row r="1288" spans="1:12" x14ac:dyDescent="0.25">
      <c r="A1288" t="str">
        <f>US_Accidents_Dec20_updated[[#This Row],[ID]]</f>
        <v>A-3845783</v>
      </c>
      <c r="B1288">
        <f>US_Accidents_Dec20_updated[[#This Row],[Start_Lat]]</f>
        <v>38.473329999999997</v>
      </c>
      <c r="C1288">
        <f>US_Accidents_Dec20_updated[[#This Row],[Start_Lng]]</f>
        <v>-105.87951</v>
      </c>
      <c r="D1288">
        <f>US_Accidents_Dec20_updated[[#This Row],[Severity]]-1</f>
        <v>2</v>
      </c>
      <c r="E1288">
        <f>HOUR(US_Accidents_Dec20_updated[[#This Row],[Start_Time]])</f>
        <v>14</v>
      </c>
      <c r="F1288">
        <f>DAY(US_Accidents_Dec20_updated[[#This Row],[Start_Time]])</f>
        <v>17</v>
      </c>
      <c r="G1288">
        <f>MONTH(US_Accidents_Dec20_updated[[#This Row],[Start_Time]])</f>
        <v>11</v>
      </c>
      <c r="H1288" t="str">
        <f>US_Accidents_Dec20_updated[[#This Row],[Description]]</f>
        <v>At CO-291/Oak St - Accident.</v>
      </c>
      <c r="I1288" t="s">
        <v>50</v>
      </c>
      <c r="J1288">
        <f>IF(US_Accidents_Dec20_updated[[#This Row],[Visibility(mi)]]&gt;30, 30, MROUND(US_Accidents_Dec20_updated[[#This Row],[Visibility(mi)]],5))</f>
        <v>10</v>
      </c>
      <c r="K1288">
        <f>MROUND(US_Accidents_Dec20_updated[[#This Row],[Wind_Speed(mph)]],5)</f>
        <v>5</v>
      </c>
      <c r="L1288">
        <f>IF(US_Accidents_Dec20_updated[[#This Row],[Precipitation(in)]]&gt;0.1, 0.1, US_Accidents_Dec20_updated[[#This Row],[Precipitation(in)]])</f>
        <v>0</v>
      </c>
    </row>
    <row r="1289" spans="1:12" x14ac:dyDescent="0.25">
      <c r="A1289" t="str">
        <f>US_Accidents_Dec20_updated[[#This Row],[ID]]</f>
        <v>A-3845784</v>
      </c>
      <c r="B1289">
        <f>US_Accidents_Dec20_updated[[#This Row],[Start_Lat]]</f>
        <v>39.783430000000003</v>
      </c>
      <c r="C1289">
        <f>US_Accidents_Dec20_updated[[#This Row],[Start_Lng]]</f>
        <v>-105.06261000000001</v>
      </c>
      <c r="D1289">
        <f>US_Accidents_Dec20_updated[[#This Row],[Severity]]-1</f>
        <v>2</v>
      </c>
      <c r="E1289">
        <f>HOUR(US_Accidents_Dec20_updated[[#This Row],[Start_Time]])</f>
        <v>14</v>
      </c>
      <c r="F1289">
        <f>DAY(US_Accidents_Dec20_updated[[#This Row],[Start_Time]])</f>
        <v>17</v>
      </c>
      <c r="G1289">
        <f>MONTH(US_Accidents_Dec20_updated[[#This Row],[Start_Time]])</f>
        <v>11</v>
      </c>
      <c r="H1289" t="str">
        <f>US_Accidents_Dec20_updated[[#This Row],[Description]]</f>
        <v>At Harlan St/Exit 270 - Accident.</v>
      </c>
      <c r="I1289" t="s">
        <v>50</v>
      </c>
      <c r="J1289">
        <f>IF(US_Accidents_Dec20_updated[[#This Row],[Visibility(mi)]]&gt;30, 30, MROUND(US_Accidents_Dec20_updated[[#This Row],[Visibility(mi)]],5))</f>
        <v>30</v>
      </c>
      <c r="K1289">
        <f>MROUND(US_Accidents_Dec20_updated[[#This Row],[Wind_Speed(mph)]],5)</f>
        <v>0</v>
      </c>
      <c r="L1289">
        <f>IF(US_Accidents_Dec20_updated[[#This Row],[Precipitation(in)]]&gt;0.1, 0.1, US_Accidents_Dec20_updated[[#This Row],[Precipitation(in)]])</f>
        <v>0</v>
      </c>
    </row>
    <row r="1290" spans="1:12" x14ac:dyDescent="0.25">
      <c r="A1290" t="str">
        <f>US_Accidents_Dec20_updated[[#This Row],[ID]]</f>
        <v>A-3845787</v>
      </c>
      <c r="B1290">
        <f>US_Accidents_Dec20_updated[[#This Row],[Start_Lat]]</f>
        <v>39.760210000000001</v>
      </c>
      <c r="C1290">
        <f>US_Accidents_Dec20_updated[[#This Row],[Start_Lng]]</f>
        <v>-105.00605</v>
      </c>
      <c r="D1290">
        <f>US_Accidents_Dec20_updated[[#This Row],[Severity]]-1</f>
        <v>2</v>
      </c>
      <c r="E1290">
        <f>HOUR(US_Accidents_Dec20_updated[[#This Row],[Start_Time]])</f>
        <v>14</v>
      </c>
      <c r="F1290">
        <f>DAY(US_Accidents_Dec20_updated[[#This Row],[Start_Time]])</f>
        <v>17</v>
      </c>
      <c r="G1290">
        <f>MONTH(US_Accidents_Dec20_updated[[#This Row],[Start_Time]])</f>
        <v>11</v>
      </c>
      <c r="H1290" t="str">
        <f>US_Accidents_Dec20_updated[[#This Row],[Description]]</f>
        <v>At 20th St/Exit 212 - Accident.</v>
      </c>
      <c r="I1290" t="s">
        <v>50</v>
      </c>
      <c r="J1290">
        <f>IF(US_Accidents_Dec20_updated[[#This Row],[Visibility(mi)]]&gt;30, 30, MROUND(US_Accidents_Dec20_updated[[#This Row],[Visibility(mi)]],5))</f>
        <v>30</v>
      </c>
      <c r="K1290">
        <f>MROUND(US_Accidents_Dec20_updated[[#This Row],[Wind_Speed(mph)]],5)</f>
        <v>0</v>
      </c>
      <c r="L1290">
        <f>IF(US_Accidents_Dec20_updated[[#This Row],[Precipitation(in)]]&gt;0.1, 0.1, US_Accidents_Dec20_updated[[#This Row],[Precipitation(in)]])</f>
        <v>0</v>
      </c>
    </row>
    <row r="1291" spans="1:12" x14ac:dyDescent="0.25">
      <c r="A1291" t="str">
        <f>US_Accidents_Dec20_updated[[#This Row],[ID]]</f>
        <v>A-3845788</v>
      </c>
      <c r="B1291">
        <f>US_Accidents_Dec20_updated[[#This Row],[Start_Lat]]</f>
        <v>40.401870000000002</v>
      </c>
      <c r="C1291">
        <f>US_Accidents_Dec20_updated[[#This Row],[Start_Lng]]</f>
        <v>-104.99355</v>
      </c>
      <c r="D1291">
        <f>US_Accidents_Dec20_updated[[#This Row],[Severity]]-1</f>
        <v>2</v>
      </c>
      <c r="E1291">
        <f>HOUR(US_Accidents_Dec20_updated[[#This Row],[Start_Time]])</f>
        <v>14</v>
      </c>
      <c r="F1291">
        <f>DAY(US_Accidents_Dec20_updated[[#This Row],[Start_Time]])</f>
        <v>17</v>
      </c>
      <c r="G1291">
        <f>MONTH(US_Accidents_Dec20_updated[[#This Row],[Start_Time]])</f>
        <v>11</v>
      </c>
      <c r="H1291" t="str">
        <f>US_Accidents_Dec20_updated[[#This Row],[Description]]</f>
        <v>At CO-402/Exit 255 - Accident.</v>
      </c>
      <c r="I1291" t="s">
        <v>50</v>
      </c>
      <c r="J1291">
        <f>IF(US_Accidents_Dec20_updated[[#This Row],[Visibility(mi)]]&gt;30, 30, MROUND(US_Accidents_Dec20_updated[[#This Row],[Visibility(mi)]],5))</f>
        <v>10</v>
      </c>
      <c r="K1291">
        <f>MROUND(US_Accidents_Dec20_updated[[#This Row],[Wind_Speed(mph)]],5)</f>
        <v>5</v>
      </c>
      <c r="L1291">
        <f>IF(US_Accidents_Dec20_updated[[#This Row],[Precipitation(in)]]&gt;0.1, 0.1, US_Accidents_Dec20_updated[[#This Row],[Precipitation(in)]])</f>
        <v>0</v>
      </c>
    </row>
    <row r="1292" spans="1:12" x14ac:dyDescent="0.25">
      <c r="A1292" t="str">
        <f>US_Accidents_Dec20_updated[[#This Row],[ID]]</f>
        <v>A-3845790</v>
      </c>
      <c r="B1292">
        <f>US_Accidents_Dec20_updated[[#This Row],[Start_Lat]]</f>
        <v>39.138179999999998</v>
      </c>
      <c r="C1292">
        <f>US_Accidents_Dec20_updated[[#This Row],[Start_Lng]]</f>
        <v>-104.86255</v>
      </c>
      <c r="D1292">
        <f>US_Accidents_Dec20_updated[[#This Row],[Severity]]-1</f>
        <v>2</v>
      </c>
      <c r="E1292">
        <f>HOUR(US_Accidents_Dec20_updated[[#This Row],[Start_Time]])</f>
        <v>21</v>
      </c>
      <c r="F1292">
        <f>DAY(US_Accidents_Dec20_updated[[#This Row],[Start_Time]])</f>
        <v>17</v>
      </c>
      <c r="G1292">
        <f>MONTH(US_Accidents_Dec20_updated[[#This Row],[Start_Time]])</f>
        <v>11</v>
      </c>
      <c r="H1292" t="str">
        <f>US_Accidents_Dec20_updated[[#This Row],[Description]]</f>
        <v>At County Line Rd/Exit 163 - Accident.</v>
      </c>
      <c r="I1292" t="s">
        <v>50</v>
      </c>
      <c r="J1292">
        <f>IF(US_Accidents_Dec20_updated[[#This Row],[Visibility(mi)]]&gt;30, 30, MROUND(US_Accidents_Dec20_updated[[#This Row],[Visibility(mi)]],5))</f>
        <v>10</v>
      </c>
      <c r="K1292">
        <f>MROUND(US_Accidents_Dec20_updated[[#This Row],[Wind_Speed(mph)]],5)</f>
        <v>10</v>
      </c>
      <c r="L1292">
        <f>IF(US_Accidents_Dec20_updated[[#This Row],[Precipitation(in)]]&gt;0.1, 0.1, US_Accidents_Dec20_updated[[#This Row],[Precipitation(in)]])</f>
        <v>0</v>
      </c>
    </row>
    <row r="1293" spans="1:12" x14ac:dyDescent="0.25">
      <c r="A1293" t="str">
        <f>US_Accidents_Dec20_updated[[#This Row],[ID]]</f>
        <v>A-3845909</v>
      </c>
      <c r="B1293">
        <f>US_Accidents_Dec20_updated[[#This Row],[Start_Lat]]</f>
        <v>39.635469999999998</v>
      </c>
      <c r="C1293">
        <f>US_Accidents_Dec20_updated[[#This Row],[Start_Lng]]</f>
        <v>-104.89372</v>
      </c>
      <c r="D1293">
        <f>US_Accidents_Dec20_updated[[#This Row],[Severity]]-1</f>
        <v>2</v>
      </c>
      <c r="E1293">
        <f>HOUR(US_Accidents_Dec20_updated[[#This Row],[Start_Time]])</f>
        <v>5</v>
      </c>
      <c r="F1293">
        <f>DAY(US_Accidents_Dec20_updated[[#This Row],[Start_Time]])</f>
        <v>18</v>
      </c>
      <c r="G1293">
        <f>MONTH(US_Accidents_Dec20_updated[[#This Row],[Start_Time]])</f>
        <v>11</v>
      </c>
      <c r="H1293" t="str">
        <f>US_Accidents_Dec20_updated[[#This Row],[Description]]</f>
        <v>At Yosemite St/Exit 2 - Accident. Left lane closed.</v>
      </c>
      <c r="I1293" t="s">
        <v>50</v>
      </c>
      <c r="J1293">
        <f>IF(US_Accidents_Dec20_updated[[#This Row],[Visibility(mi)]]&gt;30, 30, MROUND(US_Accidents_Dec20_updated[[#This Row],[Visibility(mi)]],5))</f>
        <v>10</v>
      </c>
      <c r="K1293">
        <f>MROUND(US_Accidents_Dec20_updated[[#This Row],[Wind_Speed(mph)]],5)</f>
        <v>5</v>
      </c>
      <c r="L1293">
        <f>IF(US_Accidents_Dec20_updated[[#This Row],[Precipitation(in)]]&gt;0.1, 0.1, US_Accidents_Dec20_updated[[#This Row],[Precipitation(in)]])</f>
        <v>0</v>
      </c>
    </row>
    <row r="1294" spans="1:12" x14ac:dyDescent="0.25">
      <c r="A1294" t="str">
        <f>US_Accidents_Dec20_updated[[#This Row],[ID]]</f>
        <v>A-3845910</v>
      </c>
      <c r="B1294">
        <f>US_Accidents_Dec20_updated[[#This Row],[Start_Lat]]</f>
        <v>39.870289999999997</v>
      </c>
      <c r="C1294">
        <f>US_Accidents_Dec20_updated[[#This Row],[Start_Lng]]</f>
        <v>-104.98748000000001</v>
      </c>
      <c r="D1294">
        <f>US_Accidents_Dec20_updated[[#This Row],[Severity]]-1</f>
        <v>2</v>
      </c>
      <c r="E1294">
        <f>HOUR(US_Accidents_Dec20_updated[[#This Row],[Start_Time]])</f>
        <v>4</v>
      </c>
      <c r="F1294">
        <f>DAY(US_Accidents_Dec20_updated[[#This Row],[Start_Time]])</f>
        <v>18</v>
      </c>
      <c r="G1294">
        <f>MONTH(US_Accidents_Dec20_updated[[#This Row],[Start_Time]])</f>
        <v>11</v>
      </c>
      <c r="H1294" t="str">
        <f>US_Accidents_Dec20_updated[[#This Row],[Description]]</f>
        <v>At Thornton Pky/Exit 220 - Accident.</v>
      </c>
      <c r="I1294" t="s">
        <v>50</v>
      </c>
      <c r="J1294">
        <f>IF(US_Accidents_Dec20_updated[[#This Row],[Visibility(mi)]]&gt;30, 30, MROUND(US_Accidents_Dec20_updated[[#This Row],[Visibility(mi)]],5))</f>
        <v>10</v>
      </c>
      <c r="K1294">
        <f>MROUND(US_Accidents_Dec20_updated[[#This Row],[Wind_Speed(mph)]],5)</f>
        <v>20</v>
      </c>
      <c r="L1294">
        <f>IF(US_Accidents_Dec20_updated[[#This Row],[Precipitation(in)]]&gt;0.1, 0.1, US_Accidents_Dec20_updated[[#This Row],[Precipitation(in)]])</f>
        <v>0</v>
      </c>
    </row>
    <row r="1295" spans="1:12" x14ac:dyDescent="0.25">
      <c r="A1295" t="str">
        <f>US_Accidents_Dec20_updated[[#This Row],[ID]]</f>
        <v>A-3845912</v>
      </c>
      <c r="B1295">
        <f>US_Accidents_Dec20_updated[[#This Row],[Start_Lat]]</f>
        <v>39.437199999999997</v>
      </c>
      <c r="C1295">
        <f>US_Accidents_Dec20_updated[[#This Row],[Start_Lng]]</f>
        <v>-104.87823</v>
      </c>
      <c r="D1295">
        <f>US_Accidents_Dec20_updated[[#This Row],[Severity]]-1</f>
        <v>2</v>
      </c>
      <c r="E1295">
        <f>HOUR(US_Accidents_Dec20_updated[[#This Row],[Start_Time]])</f>
        <v>6</v>
      </c>
      <c r="F1295">
        <f>DAY(US_Accidents_Dec20_updated[[#This Row],[Start_Time]])</f>
        <v>18</v>
      </c>
      <c r="G1295">
        <f>MONTH(US_Accidents_Dec20_updated[[#This Row],[Start_Time]])</f>
        <v>11</v>
      </c>
      <c r="H1295" t="str">
        <f>US_Accidents_Dec20_updated[[#This Row],[Description]]</f>
        <v>At Castle Rock Pkwy/Exit 185 - Accident.</v>
      </c>
      <c r="I1295" t="s">
        <v>50</v>
      </c>
      <c r="J1295">
        <f>IF(US_Accidents_Dec20_updated[[#This Row],[Visibility(mi)]]&gt;30, 30, MROUND(US_Accidents_Dec20_updated[[#This Row],[Visibility(mi)]],5))</f>
        <v>10</v>
      </c>
      <c r="K1295">
        <f>MROUND(US_Accidents_Dec20_updated[[#This Row],[Wind_Speed(mph)]],5)</f>
        <v>10</v>
      </c>
      <c r="L1295">
        <f>IF(US_Accidents_Dec20_updated[[#This Row],[Precipitation(in)]]&gt;0.1, 0.1, US_Accidents_Dec20_updated[[#This Row],[Precipitation(in)]])</f>
        <v>0</v>
      </c>
    </row>
    <row r="1296" spans="1:12" x14ac:dyDescent="0.25">
      <c r="A1296" t="str">
        <f>US_Accidents_Dec20_updated[[#This Row],[ID]]</f>
        <v>A-3845913</v>
      </c>
      <c r="B1296">
        <f>US_Accidents_Dec20_updated[[#This Row],[Start_Lat]]</f>
        <v>39.884729999999998</v>
      </c>
      <c r="C1296">
        <f>US_Accidents_Dec20_updated[[#This Row],[Start_Lng]]</f>
        <v>-104.98744000000001</v>
      </c>
      <c r="D1296">
        <f>US_Accidents_Dec20_updated[[#This Row],[Severity]]-1</f>
        <v>2</v>
      </c>
      <c r="E1296">
        <f>HOUR(US_Accidents_Dec20_updated[[#This Row],[Start_Time]])</f>
        <v>7</v>
      </c>
      <c r="F1296">
        <f>DAY(US_Accidents_Dec20_updated[[#This Row],[Start_Time]])</f>
        <v>18</v>
      </c>
      <c r="G1296">
        <f>MONTH(US_Accidents_Dec20_updated[[#This Row],[Start_Time]])</f>
        <v>11</v>
      </c>
      <c r="H1296" t="str">
        <f>US_Accidents_Dec20_updated[[#This Row],[Description]]</f>
        <v>At 104th Ave/Exit 221 - Accident.</v>
      </c>
      <c r="I1296" t="s">
        <v>50</v>
      </c>
      <c r="J1296">
        <f>IF(US_Accidents_Dec20_updated[[#This Row],[Visibility(mi)]]&gt;30, 30, MROUND(US_Accidents_Dec20_updated[[#This Row],[Visibility(mi)]],5))</f>
        <v>10</v>
      </c>
      <c r="K1296">
        <f>MROUND(US_Accidents_Dec20_updated[[#This Row],[Wind_Speed(mph)]],5)</f>
        <v>20</v>
      </c>
      <c r="L1296">
        <f>IF(US_Accidents_Dec20_updated[[#This Row],[Precipitation(in)]]&gt;0.1, 0.1, US_Accidents_Dec20_updated[[#This Row],[Precipitation(in)]])</f>
        <v>0</v>
      </c>
    </row>
    <row r="1297" spans="1:12" x14ac:dyDescent="0.25">
      <c r="A1297" t="str">
        <f>US_Accidents_Dec20_updated[[#This Row],[ID]]</f>
        <v>A-3845918</v>
      </c>
      <c r="B1297">
        <f>US_Accidents_Dec20_updated[[#This Row],[Start_Lat]]</f>
        <v>40.203310000000002</v>
      </c>
      <c r="C1297">
        <f>US_Accidents_Dec20_updated[[#This Row],[Start_Lng]]</f>
        <v>-105.10196999999999</v>
      </c>
      <c r="D1297">
        <f>US_Accidents_Dec20_updated[[#This Row],[Severity]]-1</f>
        <v>3</v>
      </c>
      <c r="E1297">
        <f>HOUR(US_Accidents_Dec20_updated[[#This Row],[Start_Time]])</f>
        <v>11</v>
      </c>
      <c r="F1297">
        <f>DAY(US_Accidents_Dec20_updated[[#This Row],[Start_Time]])</f>
        <v>18</v>
      </c>
      <c r="G1297">
        <f>MONTH(US_Accidents_Dec20_updated[[#This Row],[Start_Time]])</f>
        <v>11</v>
      </c>
      <c r="H1297" t="str">
        <f>US_Accidents_Dec20_updated[[#This Row],[Description]]</f>
        <v>Closed at US-287/Main St/N 107th St - Road closed due to accident.</v>
      </c>
      <c r="I1297" t="s">
        <v>50</v>
      </c>
      <c r="J1297">
        <f>IF(US_Accidents_Dec20_updated[[#This Row],[Visibility(mi)]]&gt;30, 30, MROUND(US_Accidents_Dec20_updated[[#This Row],[Visibility(mi)]],5))</f>
        <v>10</v>
      </c>
      <c r="K1297">
        <f>MROUND(US_Accidents_Dec20_updated[[#This Row],[Wind_Speed(mph)]],5)</f>
        <v>5</v>
      </c>
      <c r="L1297">
        <f>IF(US_Accidents_Dec20_updated[[#This Row],[Precipitation(in)]]&gt;0.1, 0.1, US_Accidents_Dec20_updated[[#This Row],[Precipitation(in)]])</f>
        <v>0</v>
      </c>
    </row>
    <row r="1298" spans="1:12" x14ac:dyDescent="0.25">
      <c r="A1298" t="str">
        <f>US_Accidents_Dec20_updated[[#This Row],[ID]]</f>
        <v>A-3845919</v>
      </c>
      <c r="B1298">
        <f>US_Accidents_Dec20_updated[[#This Row],[Start_Lat]]</f>
        <v>40.203319999999998</v>
      </c>
      <c r="C1298">
        <f>US_Accidents_Dec20_updated[[#This Row],[Start_Lng]]</f>
        <v>-105.10316</v>
      </c>
      <c r="D1298">
        <f>US_Accidents_Dec20_updated[[#This Row],[Severity]]-1</f>
        <v>3</v>
      </c>
      <c r="E1298">
        <f>HOUR(US_Accidents_Dec20_updated[[#This Row],[Start_Time]])</f>
        <v>11</v>
      </c>
      <c r="F1298">
        <f>DAY(US_Accidents_Dec20_updated[[#This Row],[Start_Time]])</f>
        <v>18</v>
      </c>
      <c r="G1298">
        <f>MONTH(US_Accidents_Dec20_updated[[#This Row],[Start_Time]])</f>
        <v>11</v>
      </c>
      <c r="H1298" t="str">
        <f>US_Accidents_Dec20_updated[[#This Row],[Description]]</f>
        <v>Closed at US-287/Main St/N 107th St - Road closed due to accident.</v>
      </c>
      <c r="I1298" t="s">
        <v>50</v>
      </c>
      <c r="J1298">
        <f>IF(US_Accidents_Dec20_updated[[#This Row],[Visibility(mi)]]&gt;30, 30, MROUND(US_Accidents_Dec20_updated[[#This Row],[Visibility(mi)]],5))</f>
        <v>10</v>
      </c>
      <c r="K1298">
        <f>MROUND(US_Accidents_Dec20_updated[[#This Row],[Wind_Speed(mph)]],5)</f>
        <v>5</v>
      </c>
      <c r="L1298">
        <f>IF(US_Accidents_Dec20_updated[[#This Row],[Precipitation(in)]]&gt;0.1, 0.1, US_Accidents_Dec20_updated[[#This Row],[Precipitation(in)]])</f>
        <v>0</v>
      </c>
    </row>
    <row r="1299" spans="1:12" x14ac:dyDescent="0.25">
      <c r="A1299" t="str">
        <f>US_Accidents_Dec20_updated[[#This Row],[ID]]</f>
        <v>A-3845920</v>
      </c>
      <c r="B1299">
        <f>US_Accidents_Dec20_updated[[#This Row],[Start_Lat]]</f>
        <v>39.899299999999997</v>
      </c>
      <c r="C1299">
        <f>US_Accidents_Dec20_updated[[#This Row],[Start_Lng]]</f>
        <v>-104.98796</v>
      </c>
      <c r="D1299">
        <f>US_Accidents_Dec20_updated[[#This Row],[Severity]]-1</f>
        <v>2</v>
      </c>
      <c r="E1299">
        <f>HOUR(US_Accidents_Dec20_updated[[#This Row],[Start_Time]])</f>
        <v>10</v>
      </c>
      <c r="F1299">
        <f>DAY(US_Accidents_Dec20_updated[[#This Row],[Start_Time]])</f>
        <v>18</v>
      </c>
      <c r="G1299">
        <f>MONTH(US_Accidents_Dec20_updated[[#This Row],[Start_Time]])</f>
        <v>11</v>
      </c>
      <c r="H1299" t="str">
        <f>US_Accidents_Dec20_updated[[#This Row],[Description]]</f>
        <v>At 104th Ave/Exit 221 - Accident.</v>
      </c>
      <c r="I1299" t="s">
        <v>50</v>
      </c>
      <c r="J1299">
        <f>IF(US_Accidents_Dec20_updated[[#This Row],[Visibility(mi)]]&gt;30, 30, MROUND(US_Accidents_Dec20_updated[[#This Row],[Visibility(mi)]],5))</f>
        <v>30</v>
      </c>
      <c r="K1299">
        <f>MROUND(US_Accidents_Dec20_updated[[#This Row],[Wind_Speed(mph)]],5)</f>
        <v>25</v>
      </c>
      <c r="L1299">
        <f>IF(US_Accidents_Dec20_updated[[#This Row],[Precipitation(in)]]&gt;0.1, 0.1, US_Accidents_Dec20_updated[[#This Row],[Precipitation(in)]])</f>
        <v>0</v>
      </c>
    </row>
    <row r="1300" spans="1:12" x14ac:dyDescent="0.25">
      <c r="A1300" t="str">
        <f>US_Accidents_Dec20_updated[[#This Row],[ID]]</f>
        <v>A-3845927</v>
      </c>
      <c r="B1300">
        <f>US_Accidents_Dec20_updated[[#This Row],[Start_Lat]]</f>
        <v>38.11448</v>
      </c>
      <c r="C1300">
        <f>US_Accidents_Dec20_updated[[#This Row],[Start_Lng]]</f>
        <v>-102.62949</v>
      </c>
      <c r="D1300">
        <f>US_Accidents_Dec20_updated[[#This Row],[Severity]]-1</f>
        <v>2</v>
      </c>
      <c r="E1300">
        <f>HOUR(US_Accidents_Dec20_updated[[#This Row],[Start_Time]])</f>
        <v>14</v>
      </c>
      <c r="F1300">
        <f>DAY(US_Accidents_Dec20_updated[[#This Row],[Start_Time]])</f>
        <v>18</v>
      </c>
      <c r="G1300">
        <f>MONTH(US_Accidents_Dec20_updated[[#This Row],[Start_Time]])</f>
        <v>11</v>
      </c>
      <c r="H1300" t="str">
        <f>US_Accidents_Dec20_updated[[#This Row],[Description]]</f>
        <v>At US-287 - Accident.</v>
      </c>
      <c r="I1300" t="s">
        <v>50</v>
      </c>
      <c r="J1300">
        <f>IF(US_Accidents_Dec20_updated[[#This Row],[Visibility(mi)]]&gt;30, 30, MROUND(US_Accidents_Dec20_updated[[#This Row],[Visibility(mi)]],5))</f>
        <v>10</v>
      </c>
      <c r="K1300">
        <f>MROUND(US_Accidents_Dec20_updated[[#This Row],[Wind_Speed(mph)]],5)</f>
        <v>5</v>
      </c>
      <c r="L1300">
        <f>IF(US_Accidents_Dec20_updated[[#This Row],[Precipitation(in)]]&gt;0.1, 0.1, US_Accidents_Dec20_updated[[#This Row],[Precipitation(in)]])</f>
        <v>0</v>
      </c>
    </row>
    <row r="1301" spans="1:12" x14ac:dyDescent="0.25">
      <c r="A1301" t="str">
        <f>US_Accidents_Dec20_updated[[#This Row],[ID]]</f>
        <v>A-3845929</v>
      </c>
      <c r="B1301">
        <f>US_Accidents_Dec20_updated[[#This Row],[Start_Lat]]</f>
        <v>39.783760000000001</v>
      </c>
      <c r="C1301">
        <f>US_Accidents_Dec20_updated[[#This Row],[Start_Lng]]</f>
        <v>-105.04456999999999</v>
      </c>
      <c r="D1301">
        <f>US_Accidents_Dec20_updated[[#This Row],[Severity]]-1</f>
        <v>2</v>
      </c>
      <c r="E1301">
        <f>HOUR(US_Accidents_Dec20_updated[[#This Row],[Start_Time]])</f>
        <v>16</v>
      </c>
      <c r="F1301">
        <f>DAY(US_Accidents_Dec20_updated[[#This Row],[Start_Time]])</f>
        <v>18</v>
      </c>
      <c r="G1301">
        <f>MONTH(US_Accidents_Dec20_updated[[#This Row],[Start_Time]])</f>
        <v>11</v>
      </c>
      <c r="H1301" t="str">
        <f>US_Accidents_Dec20_updated[[#This Row],[Description]]</f>
        <v>At Sheridan Blvd/Exit 271 - Accident.</v>
      </c>
      <c r="I1301" t="s">
        <v>50</v>
      </c>
      <c r="J1301">
        <f>IF(US_Accidents_Dec20_updated[[#This Row],[Visibility(mi)]]&gt;30, 30, MROUND(US_Accidents_Dec20_updated[[#This Row],[Visibility(mi)]],5))</f>
        <v>30</v>
      </c>
      <c r="K1301">
        <f>MROUND(US_Accidents_Dec20_updated[[#This Row],[Wind_Speed(mph)]],5)</f>
        <v>20</v>
      </c>
      <c r="L1301">
        <f>IF(US_Accidents_Dec20_updated[[#This Row],[Precipitation(in)]]&gt;0.1, 0.1, US_Accidents_Dec20_updated[[#This Row],[Precipitation(in)]])</f>
        <v>0</v>
      </c>
    </row>
    <row r="1302" spans="1:12" x14ac:dyDescent="0.25">
      <c r="A1302" t="str">
        <f>US_Accidents_Dec20_updated[[#This Row],[ID]]</f>
        <v>A-3845930</v>
      </c>
      <c r="B1302">
        <f>US_Accidents_Dec20_updated[[#This Row],[Start_Lat]]</f>
        <v>39.783639999999998</v>
      </c>
      <c r="C1302">
        <f>US_Accidents_Dec20_updated[[#This Row],[Start_Lng]]</f>
        <v>-105.04461999999999</v>
      </c>
      <c r="D1302">
        <f>US_Accidents_Dec20_updated[[#This Row],[Severity]]-1</f>
        <v>2</v>
      </c>
      <c r="E1302">
        <f>HOUR(US_Accidents_Dec20_updated[[#This Row],[Start_Time]])</f>
        <v>16</v>
      </c>
      <c r="F1302">
        <f>DAY(US_Accidents_Dec20_updated[[#This Row],[Start_Time]])</f>
        <v>18</v>
      </c>
      <c r="G1302">
        <f>MONTH(US_Accidents_Dec20_updated[[#This Row],[Start_Time]])</f>
        <v>11</v>
      </c>
      <c r="H1302" t="str">
        <f>US_Accidents_Dec20_updated[[#This Row],[Description]]</f>
        <v>At Lowell Blvd/Exit 271 - Accident.</v>
      </c>
      <c r="I1302" t="s">
        <v>50</v>
      </c>
      <c r="J1302">
        <f>IF(US_Accidents_Dec20_updated[[#This Row],[Visibility(mi)]]&gt;30, 30, MROUND(US_Accidents_Dec20_updated[[#This Row],[Visibility(mi)]],5))</f>
        <v>30</v>
      </c>
      <c r="K1302">
        <f>MROUND(US_Accidents_Dec20_updated[[#This Row],[Wind_Speed(mph)]],5)</f>
        <v>20</v>
      </c>
      <c r="L1302">
        <f>IF(US_Accidents_Dec20_updated[[#This Row],[Precipitation(in)]]&gt;0.1, 0.1, US_Accidents_Dec20_updated[[#This Row],[Precipitation(in)]])</f>
        <v>0</v>
      </c>
    </row>
    <row r="1303" spans="1:12" x14ac:dyDescent="0.25">
      <c r="A1303" t="str">
        <f>US_Accidents_Dec20_updated[[#This Row],[ID]]</f>
        <v>A-3845933</v>
      </c>
      <c r="B1303">
        <f>US_Accidents_Dec20_updated[[#This Row],[Start_Lat]]</f>
        <v>39.783639999999998</v>
      </c>
      <c r="C1303">
        <f>US_Accidents_Dec20_updated[[#This Row],[Start_Lng]]</f>
        <v>-105.04461999999999</v>
      </c>
      <c r="D1303">
        <f>US_Accidents_Dec20_updated[[#This Row],[Severity]]-1</f>
        <v>2</v>
      </c>
      <c r="E1303">
        <f>HOUR(US_Accidents_Dec20_updated[[#This Row],[Start_Time]])</f>
        <v>17</v>
      </c>
      <c r="F1303">
        <f>DAY(US_Accidents_Dec20_updated[[#This Row],[Start_Time]])</f>
        <v>18</v>
      </c>
      <c r="G1303">
        <f>MONTH(US_Accidents_Dec20_updated[[#This Row],[Start_Time]])</f>
        <v>11</v>
      </c>
      <c r="H1303" t="str">
        <f>US_Accidents_Dec20_updated[[#This Row],[Description]]</f>
        <v>At Lowell Blvd/Exit 271 - Accident.</v>
      </c>
      <c r="I1303" t="s">
        <v>50</v>
      </c>
      <c r="J1303">
        <f>IF(US_Accidents_Dec20_updated[[#This Row],[Visibility(mi)]]&gt;30, 30, MROUND(US_Accidents_Dec20_updated[[#This Row],[Visibility(mi)]],5))</f>
        <v>30</v>
      </c>
      <c r="K1303">
        <f>MROUND(US_Accidents_Dec20_updated[[#This Row],[Wind_Speed(mph)]],5)</f>
        <v>15</v>
      </c>
      <c r="L1303">
        <f>IF(US_Accidents_Dec20_updated[[#This Row],[Precipitation(in)]]&gt;0.1, 0.1, US_Accidents_Dec20_updated[[#This Row],[Precipitation(in)]])</f>
        <v>0</v>
      </c>
    </row>
    <row r="1304" spans="1:12" x14ac:dyDescent="0.25">
      <c r="A1304" t="str">
        <f>US_Accidents_Dec20_updated[[#This Row],[ID]]</f>
        <v>A-3845936</v>
      </c>
      <c r="B1304">
        <f>US_Accidents_Dec20_updated[[#This Row],[Start_Lat]]</f>
        <v>39.629800000000003</v>
      </c>
      <c r="C1304">
        <f>US_Accidents_Dec20_updated[[#This Row],[Start_Lng]]</f>
        <v>-104.90516</v>
      </c>
      <c r="D1304">
        <f>US_Accidents_Dec20_updated[[#This Row],[Severity]]-1</f>
        <v>2</v>
      </c>
      <c r="E1304">
        <f>HOUR(US_Accidents_Dec20_updated[[#This Row],[Start_Time]])</f>
        <v>17</v>
      </c>
      <c r="F1304">
        <f>DAY(US_Accidents_Dec20_updated[[#This Row],[Start_Time]])</f>
        <v>18</v>
      </c>
      <c r="G1304">
        <f>MONTH(US_Accidents_Dec20_updated[[#This Row],[Start_Time]])</f>
        <v>11</v>
      </c>
      <c r="H1304" t="str">
        <f>US_Accidents_Dec20_updated[[#This Row],[Description]]</f>
        <v>At I-225 - Accident.</v>
      </c>
      <c r="I1304" t="s">
        <v>50</v>
      </c>
      <c r="J1304">
        <f>IF(US_Accidents_Dec20_updated[[#This Row],[Visibility(mi)]]&gt;30, 30, MROUND(US_Accidents_Dec20_updated[[#This Row],[Visibility(mi)]],5))</f>
        <v>10</v>
      </c>
      <c r="K1304">
        <f>MROUND(US_Accidents_Dec20_updated[[#This Row],[Wind_Speed(mph)]],5)</f>
        <v>10</v>
      </c>
      <c r="L1304">
        <f>IF(US_Accidents_Dec20_updated[[#This Row],[Precipitation(in)]]&gt;0.1, 0.1, US_Accidents_Dec20_updated[[#This Row],[Precipitation(in)]])</f>
        <v>0</v>
      </c>
    </row>
    <row r="1305" spans="1:12" x14ac:dyDescent="0.25">
      <c r="A1305" t="str">
        <f>US_Accidents_Dec20_updated[[#This Row],[ID]]</f>
        <v>A-3845948</v>
      </c>
      <c r="B1305">
        <f>US_Accidents_Dec20_updated[[#This Row],[Start_Lat]]</f>
        <v>39.632170000000002</v>
      </c>
      <c r="C1305">
        <f>US_Accidents_Dec20_updated[[#This Row],[Start_Lng]]</f>
        <v>-104.90595999999999</v>
      </c>
      <c r="D1305">
        <f>US_Accidents_Dec20_updated[[#This Row],[Severity]]-1</f>
        <v>2</v>
      </c>
      <c r="E1305">
        <f>HOUR(US_Accidents_Dec20_updated[[#This Row],[Start_Time]])</f>
        <v>18</v>
      </c>
      <c r="F1305">
        <f>DAY(US_Accidents_Dec20_updated[[#This Row],[Start_Time]])</f>
        <v>18</v>
      </c>
      <c r="G1305">
        <f>MONTH(US_Accidents_Dec20_updated[[#This Row],[Start_Time]])</f>
        <v>11</v>
      </c>
      <c r="H1305" t="str">
        <f>US_Accidents_Dec20_updated[[#This Row],[Description]]</f>
        <v>At I-225 - Accident.</v>
      </c>
      <c r="I1305" t="s">
        <v>50</v>
      </c>
      <c r="J1305">
        <f>IF(US_Accidents_Dec20_updated[[#This Row],[Visibility(mi)]]&gt;30, 30, MROUND(US_Accidents_Dec20_updated[[#This Row],[Visibility(mi)]],5))</f>
        <v>10</v>
      </c>
      <c r="K1305">
        <f>MROUND(US_Accidents_Dec20_updated[[#This Row],[Wind_Speed(mph)]],5)</f>
        <v>10</v>
      </c>
      <c r="L1305">
        <f>IF(US_Accidents_Dec20_updated[[#This Row],[Precipitation(in)]]&gt;0.1, 0.1, US_Accidents_Dec20_updated[[#This Row],[Precipitation(in)]])</f>
        <v>0</v>
      </c>
    </row>
    <row r="1306" spans="1:12" x14ac:dyDescent="0.25">
      <c r="A1306" t="str">
        <f>US_Accidents_Dec20_updated[[#This Row],[ID]]</f>
        <v>A-3846179</v>
      </c>
      <c r="B1306">
        <f>US_Accidents_Dec20_updated[[#This Row],[Start_Lat]]</f>
        <v>39.735970000000002</v>
      </c>
      <c r="C1306">
        <f>US_Accidents_Dec20_updated[[#This Row],[Start_Lng]]</f>
        <v>-105.01439999999999</v>
      </c>
      <c r="D1306">
        <f>US_Accidents_Dec20_updated[[#This Row],[Severity]]-1</f>
        <v>2</v>
      </c>
      <c r="E1306">
        <f>HOUR(US_Accidents_Dec20_updated[[#This Row],[Start_Time]])</f>
        <v>7</v>
      </c>
      <c r="F1306">
        <f>DAY(US_Accidents_Dec20_updated[[#This Row],[Start_Time]])</f>
        <v>19</v>
      </c>
      <c r="G1306">
        <f>MONTH(US_Accidents_Dec20_updated[[#This Row],[Start_Time]])</f>
        <v>11</v>
      </c>
      <c r="H1306" t="str">
        <f>US_Accidents_Dec20_updated[[#This Row],[Description]]</f>
        <v>At US-40/CO-33/Colfax Ave/Exit 210 - Accident.</v>
      </c>
      <c r="I1306" t="s">
        <v>50</v>
      </c>
      <c r="J1306">
        <f>IF(US_Accidents_Dec20_updated[[#This Row],[Visibility(mi)]]&gt;30, 30, MROUND(US_Accidents_Dec20_updated[[#This Row],[Visibility(mi)]],5))</f>
        <v>30</v>
      </c>
      <c r="K1306">
        <f>MROUND(US_Accidents_Dec20_updated[[#This Row],[Wind_Speed(mph)]],5)</f>
        <v>5</v>
      </c>
      <c r="L1306">
        <f>IF(US_Accidents_Dec20_updated[[#This Row],[Precipitation(in)]]&gt;0.1, 0.1, US_Accidents_Dec20_updated[[#This Row],[Precipitation(in)]])</f>
        <v>0</v>
      </c>
    </row>
    <row r="1307" spans="1:12" x14ac:dyDescent="0.25">
      <c r="A1307" t="str">
        <f>US_Accidents_Dec20_updated[[#This Row],[ID]]</f>
        <v>A-3846180</v>
      </c>
      <c r="B1307">
        <f>US_Accidents_Dec20_updated[[#This Row],[Start_Lat]]</f>
        <v>39.578670000000002</v>
      </c>
      <c r="C1307">
        <f>US_Accidents_Dec20_updated[[#This Row],[Start_Lng]]</f>
        <v>-104.87544</v>
      </c>
      <c r="D1307">
        <f>US_Accidents_Dec20_updated[[#This Row],[Severity]]-1</f>
        <v>2</v>
      </c>
      <c r="E1307">
        <f>HOUR(US_Accidents_Dec20_updated[[#This Row],[Start_Time]])</f>
        <v>6</v>
      </c>
      <c r="F1307">
        <f>DAY(US_Accidents_Dec20_updated[[#This Row],[Start_Time]])</f>
        <v>19</v>
      </c>
      <c r="G1307">
        <f>MONTH(US_Accidents_Dec20_updated[[#This Row],[Start_Time]])</f>
        <v>11</v>
      </c>
      <c r="H1307" t="str">
        <f>US_Accidents_Dec20_updated[[#This Row],[Description]]</f>
        <v>At Dry Creek Rd/Exit 196 - Accident.</v>
      </c>
      <c r="I1307" t="s">
        <v>50</v>
      </c>
      <c r="J1307">
        <f>IF(US_Accidents_Dec20_updated[[#This Row],[Visibility(mi)]]&gt;30, 30, MROUND(US_Accidents_Dec20_updated[[#This Row],[Visibility(mi)]],5))</f>
        <v>10</v>
      </c>
      <c r="K1307">
        <f>MROUND(US_Accidents_Dec20_updated[[#This Row],[Wind_Speed(mph)]],5)</f>
        <v>5</v>
      </c>
      <c r="L1307">
        <f>IF(US_Accidents_Dec20_updated[[#This Row],[Precipitation(in)]]&gt;0.1, 0.1, US_Accidents_Dec20_updated[[#This Row],[Precipitation(in)]])</f>
        <v>0</v>
      </c>
    </row>
    <row r="1308" spans="1:12" x14ac:dyDescent="0.25">
      <c r="A1308" t="str">
        <f>US_Accidents_Dec20_updated[[#This Row],[ID]]</f>
        <v>A-3846186</v>
      </c>
      <c r="B1308">
        <f>US_Accidents_Dec20_updated[[#This Row],[Start_Lat]]</f>
        <v>39.123840000000001</v>
      </c>
      <c r="C1308">
        <f>US_Accidents_Dec20_updated[[#This Row],[Start_Lng]]</f>
        <v>-104.86494999999999</v>
      </c>
      <c r="D1308">
        <f>US_Accidents_Dec20_updated[[#This Row],[Severity]]-1</f>
        <v>2</v>
      </c>
      <c r="E1308">
        <f>HOUR(US_Accidents_Dec20_updated[[#This Row],[Start_Time]])</f>
        <v>7</v>
      </c>
      <c r="F1308">
        <f>DAY(US_Accidents_Dec20_updated[[#This Row],[Start_Time]])</f>
        <v>19</v>
      </c>
      <c r="G1308">
        <f>MONTH(US_Accidents_Dec20_updated[[#This Row],[Start_Time]])</f>
        <v>11</v>
      </c>
      <c r="H1308" t="str">
        <f>US_Accidents_Dec20_updated[[#This Row],[Description]]</f>
        <v>At CO-105/Exit 161 - Accident.</v>
      </c>
      <c r="I1308" t="s">
        <v>50</v>
      </c>
      <c r="J1308">
        <f>IF(US_Accidents_Dec20_updated[[#This Row],[Visibility(mi)]]&gt;30, 30, MROUND(US_Accidents_Dec20_updated[[#This Row],[Visibility(mi)]],5))</f>
        <v>10</v>
      </c>
      <c r="K1308">
        <f>MROUND(US_Accidents_Dec20_updated[[#This Row],[Wind_Speed(mph)]],5)</f>
        <v>5</v>
      </c>
      <c r="L1308">
        <f>IF(US_Accidents_Dec20_updated[[#This Row],[Precipitation(in)]]&gt;0.1, 0.1, US_Accidents_Dec20_updated[[#This Row],[Precipitation(in)]])</f>
        <v>0</v>
      </c>
    </row>
    <row r="1309" spans="1:12" x14ac:dyDescent="0.25">
      <c r="A1309" t="str">
        <f>US_Accidents_Dec20_updated[[#This Row],[ID]]</f>
        <v>A-3846190</v>
      </c>
      <c r="B1309">
        <f>US_Accidents_Dec20_updated[[#This Row],[Start_Lat]]</f>
        <v>39.780090000000001</v>
      </c>
      <c r="C1309">
        <f>US_Accidents_Dec20_updated[[#This Row],[Start_Lng]]</f>
        <v>-104.93226</v>
      </c>
      <c r="D1309">
        <f>US_Accidents_Dec20_updated[[#This Row],[Severity]]-1</f>
        <v>2</v>
      </c>
      <c r="E1309">
        <f>HOUR(US_Accidents_Dec20_updated[[#This Row],[Start_Time]])</f>
        <v>10</v>
      </c>
      <c r="F1309">
        <f>DAY(US_Accidents_Dec20_updated[[#This Row],[Start_Time]])</f>
        <v>19</v>
      </c>
      <c r="G1309">
        <f>MONTH(US_Accidents_Dec20_updated[[#This Row],[Start_Time]])</f>
        <v>11</v>
      </c>
      <c r="H1309" t="str">
        <f>US_Accidents_Dec20_updated[[#This Row],[Description]]</f>
        <v>At Dahlia St/Exit 277 - Accident.</v>
      </c>
      <c r="I1309" t="s">
        <v>50</v>
      </c>
      <c r="J1309">
        <f>IF(US_Accidents_Dec20_updated[[#This Row],[Visibility(mi)]]&gt;30, 30, MROUND(US_Accidents_Dec20_updated[[#This Row],[Visibility(mi)]],5))</f>
        <v>30</v>
      </c>
      <c r="K1309">
        <f>MROUND(US_Accidents_Dec20_updated[[#This Row],[Wind_Speed(mph)]],5)</f>
        <v>10</v>
      </c>
      <c r="L1309">
        <f>IF(US_Accidents_Dec20_updated[[#This Row],[Precipitation(in)]]&gt;0.1, 0.1, US_Accidents_Dec20_updated[[#This Row],[Precipitation(in)]])</f>
        <v>0</v>
      </c>
    </row>
    <row r="1310" spans="1:12" x14ac:dyDescent="0.25">
      <c r="A1310" t="str">
        <f>US_Accidents_Dec20_updated[[#This Row],[ID]]</f>
        <v>A-3846197</v>
      </c>
      <c r="B1310">
        <f>US_Accidents_Dec20_updated[[#This Row],[Start_Lat]]</f>
        <v>39.779989999999998</v>
      </c>
      <c r="C1310">
        <f>US_Accidents_Dec20_updated[[#This Row],[Start_Lng]]</f>
        <v>-104.95189999999999</v>
      </c>
      <c r="D1310">
        <f>US_Accidents_Dec20_updated[[#This Row],[Severity]]-1</f>
        <v>2</v>
      </c>
      <c r="E1310">
        <f>HOUR(US_Accidents_Dec20_updated[[#This Row],[Start_Time]])</f>
        <v>10</v>
      </c>
      <c r="F1310">
        <f>DAY(US_Accidents_Dec20_updated[[#This Row],[Start_Time]])</f>
        <v>19</v>
      </c>
      <c r="G1310">
        <f>MONTH(US_Accidents_Dec20_updated[[#This Row],[Start_Time]])</f>
        <v>11</v>
      </c>
      <c r="H1310" t="str">
        <f>US_Accidents_Dec20_updated[[#This Row],[Description]]</f>
        <v>At Steele St/Exit 276 - Accident.</v>
      </c>
      <c r="I1310" t="s">
        <v>50</v>
      </c>
      <c r="J1310">
        <f>IF(US_Accidents_Dec20_updated[[#This Row],[Visibility(mi)]]&gt;30, 30, MROUND(US_Accidents_Dec20_updated[[#This Row],[Visibility(mi)]],5))</f>
        <v>30</v>
      </c>
      <c r="K1310">
        <f>MROUND(US_Accidents_Dec20_updated[[#This Row],[Wind_Speed(mph)]],5)</f>
        <v>10</v>
      </c>
      <c r="L1310">
        <f>IF(US_Accidents_Dec20_updated[[#This Row],[Precipitation(in)]]&gt;0.1, 0.1, US_Accidents_Dec20_updated[[#This Row],[Precipitation(in)]])</f>
        <v>0</v>
      </c>
    </row>
    <row r="1311" spans="1:12" x14ac:dyDescent="0.25">
      <c r="A1311" t="str">
        <f>US_Accidents_Dec20_updated[[#This Row],[ID]]</f>
        <v>A-3846205</v>
      </c>
      <c r="B1311">
        <f>US_Accidents_Dec20_updated[[#This Row],[Start_Lat]]</f>
        <v>38.449129999999997</v>
      </c>
      <c r="C1311">
        <f>US_Accidents_Dec20_updated[[#This Row],[Start_Lng]]</f>
        <v>-105.15946</v>
      </c>
      <c r="D1311">
        <f>US_Accidents_Dec20_updated[[#This Row],[Severity]]-1</f>
        <v>2</v>
      </c>
      <c r="E1311">
        <f>HOUR(US_Accidents_Dec20_updated[[#This Row],[Start_Time]])</f>
        <v>15</v>
      </c>
      <c r="F1311">
        <f>DAY(US_Accidents_Dec20_updated[[#This Row],[Start_Time]])</f>
        <v>19</v>
      </c>
      <c r="G1311">
        <f>MONTH(US_Accidents_Dec20_updated[[#This Row],[Start_Time]])</f>
        <v>11</v>
      </c>
      <c r="H1311" t="str">
        <f>US_Accidents_Dec20_updated[[#This Row],[Description]]</f>
        <v>At MacKenzie Ave - Accident.</v>
      </c>
      <c r="I1311" t="s">
        <v>50</v>
      </c>
      <c r="J1311">
        <f>IF(US_Accidents_Dec20_updated[[#This Row],[Visibility(mi)]]&gt;30, 30, MROUND(US_Accidents_Dec20_updated[[#This Row],[Visibility(mi)]],5))</f>
        <v>10</v>
      </c>
      <c r="K1311">
        <f>MROUND(US_Accidents_Dec20_updated[[#This Row],[Wind_Speed(mph)]],5)</f>
        <v>5</v>
      </c>
      <c r="L1311">
        <f>IF(US_Accidents_Dec20_updated[[#This Row],[Precipitation(in)]]&gt;0.1, 0.1, US_Accidents_Dec20_updated[[#This Row],[Precipitation(in)]])</f>
        <v>0</v>
      </c>
    </row>
    <row r="1312" spans="1:12" x14ac:dyDescent="0.25">
      <c r="A1312" t="str">
        <f>US_Accidents_Dec20_updated[[#This Row],[ID]]</f>
        <v>A-3846209</v>
      </c>
      <c r="B1312">
        <f>US_Accidents_Dec20_updated[[#This Row],[Start_Lat]]</f>
        <v>39.7408</v>
      </c>
      <c r="C1312">
        <f>US_Accidents_Dec20_updated[[#This Row],[Start_Lng]]</f>
        <v>-105.34294</v>
      </c>
      <c r="D1312">
        <f>US_Accidents_Dec20_updated[[#This Row],[Severity]]-1</f>
        <v>2</v>
      </c>
      <c r="E1312">
        <f>HOUR(US_Accidents_Dec20_updated[[#This Row],[Start_Time]])</f>
        <v>15</v>
      </c>
      <c r="F1312">
        <f>DAY(US_Accidents_Dec20_updated[[#This Row],[Start_Time]])</f>
        <v>19</v>
      </c>
      <c r="G1312">
        <f>MONTH(US_Accidents_Dec20_updated[[#This Row],[Start_Time]])</f>
        <v>11</v>
      </c>
      <c r="H1312" t="str">
        <f>US_Accidents_Dec20_updated[[#This Row],[Description]]</f>
        <v>At CO-58 - Accident.</v>
      </c>
      <c r="I1312" t="s">
        <v>50</v>
      </c>
      <c r="J1312">
        <f>IF(US_Accidents_Dec20_updated[[#This Row],[Visibility(mi)]]&gt;30, 30, MROUND(US_Accidents_Dec20_updated[[#This Row],[Visibility(mi)]],5))</f>
        <v>10</v>
      </c>
      <c r="K1312">
        <f>MROUND(US_Accidents_Dec20_updated[[#This Row],[Wind_Speed(mph)]],5)</f>
        <v>5</v>
      </c>
      <c r="L1312">
        <f>IF(US_Accidents_Dec20_updated[[#This Row],[Precipitation(in)]]&gt;0.1, 0.1, US_Accidents_Dec20_updated[[#This Row],[Precipitation(in)]])</f>
        <v>0</v>
      </c>
    </row>
    <row r="1313" spans="1:12" x14ac:dyDescent="0.25">
      <c r="A1313" t="str">
        <f>US_Accidents_Dec20_updated[[#This Row],[ID]]</f>
        <v>A-3846210</v>
      </c>
      <c r="B1313">
        <f>US_Accidents_Dec20_updated[[#This Row],[Start_Lat]]</f>
        <v>39.7408</v>
      </c>
      <c r="C1313">
        <f>US_Accidents_Dec20_updated[[#This Row],[Start_Lng]]</f>
        <v>-105.34294</v>
      </c>
      <c r="D1313">
        <f>US_Accidents_Dec20_updated[[#This Row],[Severity]]-1</f>
        <v>2</v>
      </c>
      <c r="E1313">
        <f>HOUR(US_Accidents_Dec20_updated[[#This Row],[Start_Time]])</f>
        <v>15</v>
      </c>
      <c r="F1313">
        <f>DAY(US_Accidents_Dec20_updated[[#This Row],[Start_Time]])</f>
        <v>19</v>
      </c>
      <c r="G1313">
        <f>MONTH(US_Accidents_Dec20_updated[[#This Row],[Start_Time]])</f>
        <v>11</v>
      </c>
      <c r="H1313" t="str">
        <f>US_Accidents_Dec20_updated[[#This Row],[Description]]</f>
        <v>At CO-119 - Accident.</v>
      </c>
      <c r="I1313" t="s">
        <v>50</v>
      </c>
      <c r="J1313">
        <f>IF(US_Accidents_Dec20_updated[[#This Row],[Visibility(mi)]]&gt;30, 30, MROUND(US_Accidents_Dec20_updated[[#This Row],[Visibility(mi)]],5))</f>
        <v>10</v>
      </c>
      <c r="K1313">
        <f>MROUND(US_Accidents_Dec20_updated[[#This Row],[Wind_Speed(mph)]],5)</f>
        <v>5</v>
      </c>
      <c r="L1313">
        <f>IF(US_Accidents_Dec20_updated[[#This Row],[Precipitation(in)]]&gt;0.1, 0.1, US_Accidents_Dec20_updated[[#This Row],[Precipitation(in)]])</f>
        <v>0</v>
      </c>
    </row>
    <row r="1314" spans="1:12" x14ac:dyDescent="0.25">
      <c r="A1314" t="str">
        <f>US_Accidents_Dec20_updated[[#This Row],[ID]]</f>
        <v>A-3846215</v>
      </c>
      <c r="B1314">
        <f>US_Accidents_Dec20_updated[[#This Row],[Start_Lat]]</f>
        <v>40.474919999999997</v>
      </c>
      <c r="C1314">
        <f>US_Accidents_Dec20_updated[[#This Row],[Start_Lng]]</f>
        <v>-104.99173999999999</v>
      </c>
      <c r="D1314">
        <f>US_Accidents_Dec20_updated[[#This Row],[Severity]]-1</f>
        <v>2</v>
      </c>
      <c r="E1314">
        <f>HOUR(US_Accidents_Dec20_updated[[#This Row],[Start_Time]])</f>
        <v>17</v>
      </c>
      <c r="F1314">
        <f>DAY(US_Accidents_Dec20_updated[[#This Row],[Start_Time]])</f>
        <v>19</v>
      </c>
      <c r="G1314">
        <f>MONTH(US_Accidents_Dec20_updated[[#This Row],[Start_Time]])</f>
        <v>11</v>
      </c>
      <c r="H1314" t="str">
        <f>US_Accidents_Dec20_updated[[#This Row],[Description]]</f>
        <v>At CO-392/Exit 262 - Accident.</v>
      </c>
      <c r="I1314" t="s">
        <v>50</v>
      </c>
      <c r="J1314">
        <f>IF(US_Accidents_Dec20_updated[[#This Row],[Visibility(mi)]]&gt;30, 30, MROUND(US_Accidents_Dec20_updated[[#This Row],[Visibility(mi)]],5))</f>
        <v>10</v>
      </c>
      <c r="K1314">
        <f>MROUND(US_Accidents_Dec20_updated[[#This Row],[Wind_Speed(mph)]],5)</f>
        <v>0</v>
      </c>
      <c r="L1314">
        <f>IF(US_Accidents_Dec20_updated[[#This Row],[Precipitation(in)]]&gt;0.1, 0.1, US_Accidents_Dec20_updated[[#This Row],[Precipitation(in)]])</f>
        <v>0</v>
      </c>
    </row>
    <row r="1315" spans="1:12" x14ac:dyDescent="0.25">
      <c r="A1315" t="str">
        <f>US_Accidents_Dec20_updated[[#This Row],[ID]]</f>
        <v>A-3846216</v>
      </c>
      <c r="B1315">
        <f>US_Accidents_Dec20_updated[[#This Row],[Start_Lat]]</f>
        <v>39.78313</v>
      </c>
      <c r="C1315">
        <f>US_Accidents_Dec20_updated[[#This Row],[Start_Lng]]</f>
        <v>-105.00679</v>
      </c>
      <c r="D1315">
        <f>US_Accidents_Dec20_updated[[#This Row],[Severity]]-1</f>
        <v>2</v>
      </c>
      <c r="E1315">
        <f>HOUR(US_Accidents_Dec20_updated[[#This Row],[Start_Time]])</f>
        <v>17</v>
      </c>
      <c r="F1315">
        <f>DAY(US_Accidents_Dec20_updated[[#This Row],[Start_Time]])</f>
        <v>19</v>
      </c>
      <c r="G1315">
        <f>MONTH(US_Accidents_Dec20_updated[[#This Row],[Start_Time]])</f>
        <v>11</v>
      </c>
      <c r="H1315" t="str">
        <f>US_Accidents_Dec20_updated[[#This Row],[Description]]</f>
        <v>At Pecos St/Exit 273 - Accident.</v>
      </c>
      <c r="I1315" t="s">
        <v>50</v>
      </c>
      <c r="J1315">
        <f>IF(US_Accidents_Dec20_updated[[#This Row],[Visibility(mi)]]&gt;30, 30, MROUND(US_Accidents_Dec20_updated[[#This Row],[Visibility(mi)]],5))</f>
        <v>10</v>
      </c>
      <c r="K1315">
        <f>MROUND(US_Accidents_Dec20_updated[[#This Row],[Wind_Speed(mph)]],5)</f>
        <v>5</v>
      </c>
      <c r="L1315">
        <f>IF(US_Accidents_Dec20_updated[[#This Row],[Precipitation(in)]]&gt;0.1, 0.1, US_Accidents_Dec20_updated[[#This Row],[Precipitation(in)]])</f>
        <v>0</v>
      </c>
    </row>
    <row r="1316" spans="1:12" x14ac:dyDescent="0.25">
      <c r="A1316" t="str">
        <f>US_Accidents_Dec20_updated[[#This Row],[ID]]</f>
        <v>A-3846224</v>
      </c>
      <c r="B1316">
        <f>US_Accidents_Dec20_updated[[#This Row],[Start_Lat]]</f>
        <v>39.590809999999998</v>
      </c>
      <c r="C1316">
        <f>US_Accidents_Dec20_updated[[#This Row],[Start_Lng]]</f>
        <v>-104.88243</v>
      </c>
      <c r="D1316">
        <f>US_Accidents_Dec20_updated[[#This Row],[Severity]]-1</f>
        <v>1</v>
      </c>
      <c r="E1316">
        <f>HOUR(US_Accidents_Dec20_updated[[#This Row],[Start_Time]])</f>
        <v>18</v>
      </c>
      <c r="F1316">
        <f>DAY(US_Accidents_Dec20_updated[[#This Row],[Start_Time]])</f>
        <v>19</v>
      </c>
      <c r="G1316">
        <f>MONTH(US_Accidents_Dec20_updated[[#This Row],[Start_Time]])</f>
        <v>11</v>
      </c>
      <c r="H1316" t="str">
        <f>US_Accidents_Dec20_updated[[#This Row],[Description]]</f>
        <v>At CO-88/Arapahoe Rd/Exit 197 - Accident. Left lane blocked.</v>
      </c>
      <c r="I1316" t="s">
        <v>50</v>
      </c>
      <c r="J1316">
        <f>IF(US_Accidents_Dec20_updated[[#This Row],[Visibility(mi)]]&gt;30, 30, MROUND(US_Accidents_Dec20_updated[[#This Row],[Visibility(mi)]],5))</f>
        <v>10</v>
      </c>
      <c r="K1316">
        <f>MROUND(US_Accidents_Dec20_updated[[#This Row],[Wind_Speed(mph)]],5)</f>
        <v>5</v>
      </c>
      <c r="L1316">
        <f>IF(US_Accidents_Dec20_updated[[#This Row],[Precipitation(in)]]&gt;0.1, 0.1, US_Accidents_Dec20_updated[[#This Row],[Precipitation(in)]])</f>
        <v>0</v>
      </c>
    </row>
    <row r="1317" spans="1:12" x14ac:dyDescent="0.25">
      <c r="A1317" t="str">
        <f>US_Accidents_Dec20_updated[[#This Row],[ID]]</f>
        <v>A-3846227</v>
      </c>
      <c r="B1317">
        <f>US_Accidents_Dec20_updated[[#This Row],[Start_Lat]]</f>
        <v>39.827309999999997</v>
      </c>
      <c r="C1317">
        <f>US_Accidents_Dec20_updated[[#This Row],[Start_Lng]]</f>
        <v>-104.98285</v>
      </c>
      <c r="D1317">
        <f>US_Accidents_Dec20_updated[[#This Row],[Severity]]-1</f>
        <v>2</v>
      </c>
      <c r="E1317">
        <f>HOUR(US_Accidents_Dec20_updated[[#This Row],[Start_Time]])</f>
        <v>18</v>
      </c>
      <c r="F1317">
        <f>DAY(US_Accidents_Dec20_updated[[#This Row],[Start_Time]])</f>
        <v>19</v>
      </c>
      <c r="G1317">
        <f>MONTH(US_Accidents_Dec20_updated[[#This Row],[Start_Time]])</f>
        <v>11</v>
      </c>
      <c r="H1317" t="str">
        <f>US_Accidents_Dec20_updated[[#This Row],[Description]]</f>
        <v>At I-25 (North) - Accident.</v>
      </c>
      <c r="I1317" t="s">
        <v>50</v>
      </c>
      <c r="J1317">
        <f>IF(US_Accidents_Dec20_updated[[#This Row],[Visibility(mi)]]&gt;30, 30, MROUND(US_Accidents_Dec20_updated[[#This Row],[Visibility(mi)]],5))</f>
        <v>10</v>
      </c>
      <c r="K1317">
        <f>MROUND(US_Accidents_Dec20_updated[[#This Row],[Wind_Speed(mph)]],5)</f>
        <v>10</v>
      </c>
      <c r="L1317">
        <f>IF(US_Accidents_Dec20_updated[[#This Row],[Precipitation(in)]]&gt;0.1, 0.1, US_Accidents_Dec20_updated[[#This Row],[Precipitation(in)]])</f>
        <v>0</v>
      </c>
    </row>
    <row r="1318" spans="1:12" x14ac:dyDescent="0.25">
      <c r="A1318" t="str">
        <f>US_Accidents_Dec20_updated[[#This Row],[ID]]</f>
        <v>A-3846228</v>
      </c>
      <c r="B1318">
        <f>US_Accidents_Dec20_updated[[#This Row],[Start_Lat]]</f>
        <v>39.824590000000001</v>
      </c>
      <c r="C1318">
        <f>US_Accidents_Dec20_updated[[#This Row],[Start_Lng]]</f>
        <v>-104.98285</v>
      </c>
      <c r="D1318">
        <f>US_Accidents_Dec20_updated[[#This Row],[Severity]]-1</f>
        <v>2</v>
      </c>
      <c r="E1318">
        <f>HOUR(US_Accidents_Dec20_updated[[#This Row],[Start_Time]])</f>
        <v>18</v>
      </c>
      <c r="F1318">
        <f>DAY(US_Accidents_Dec20_updated[[#This Row],[Start_Time]])</f>
        <v>19</v>
      </c>
      <c r="G1318">
        <f>MONTH(US_Accidents_Dec20_updated[[#This Row],[Start_Time]])</f>
        <v>11</v>
      </c>
      <c r="H1318" t="str">
        <f>US_Accidents_Dec20_updated[[#This Row],[Description]]</f>
        <v>At I-25 (North) - Accident. Right lane blocked.</v>
      </c>
      <c r="I1318" t="s">
        <v>50</v>
      </c>
      <c r="J1318">
        <f>IF(US_Accidents_Dec20_updated[[#This Row],[Visibility(mi)]]&gt;30, 30, MROUND(US_Accidents_Dec20_updated[[#This Row],[Visibility(mi)]],5))</f>
        <v>10</v>
      </c>
      <c r="K1318">
        <f>MROUND(US_Accidents_Dec20_updated[[#This Row],[Wind_Speed(mph)]],5)</f>
        <v>10</v>
      </c>
      <c r="L1318">
        <f>IF(US_Accidents_Dec20_updated[[#This Row],[Precipitation(in)]]&gt;0.1, 0.1, US_Accidents_Dec20_updated[[#This Row],[Precipitation(in)]])</f>
        <v>0</v>
      </c>
    </row>
    <row r="1319" spans="1:12" x14ac:dyDescent="0.25">
      <c r="A1319" t="str">
        <f>US_Accidents_Dec20_updated[[#This Row],[ID]]</f>
        <v>A-3846229</v>
      </c>
      <c r="B1319">
        <f>US_Accidents_Dec20_updated[[#This Row],[Start_Lat]]</f>
        <v>39.824590000000001</v>
      </c>
      <c r="C1319">
        <f>US_Accidents_Dec20_updated[[#This Row],[Start_Lng]]</f>
        <v>-104.98285</v>
      </c>
      <c r="D1319">
        <f>US_Accidents_Dec20_updated[[#This Row],[Severity]]-1</f>
        <v>1</v>
      </c>
      <c r="E1319">
        <f>HOUR(US_Accidents_Dec20_updated[[#This Row],[Start_Time]])</f>
        <v>19</v>
      </c>
      <c r="F1319">
        <f>DAY(US_Accidents_Dec20_updated[[#This Row],[Start_Time]])</f>
        <v>19</v>
      </c>
      <c r="G1319">
        <f>MONTH(US_Accidents_Dec20_updated[[#This Row],[Start_Time]])</f>
        <v>11</v>
      </c>
      <c r="H1319" t="str">
        <f>US_Accidents_Dec20_updated[[#This Row],[Description]]</f>
        <v>At US-36/Exit 217 - Accident. Right lane blocked.</v>
      </c>
      <c r="I1319" t="s">
        <v>50</v>
      </c>
      <c r="J1319">
        <f>IF(US_Accidents_Dec20_updated[[#This Row],[Visibility(mi)]]&gt;30, 30, MROUND(US_Accidents_Dec20_updated[[#This Row],[Visibility(mi)]],5))</f>
        <v>10</v>
      </c>
      <c r="K1319">
        <f>MROUND(US_Accidents_Dec20_updated[[#This Row],[Wind_Speed(mph)]],5)</f>
        <v>5</v>
      </c>
      <c r="L1319">
        <f>IF(US_Accidents_Dec20_updated[[#This Row],[Precipitation(in)]]&gt;0.1, 0.1, US_Accidents_Dec20_updated[[#This Row],[Precipitation(in)]])</f>
        <v>0</v>
      </c>
    </row>
    <row r="1320" spans="1:12" x14ac:dyDescent="0.25">
      <c r="A1320" t="str">
        <f>US_Accidents_Dec20_updated[[#This Row],[ID]]</f>
        <v>A-3846231</v>
      </c>
      <c r="B1320">
        <f>US_Accidents_Dec20_updated[[#This Row],[Start_Lat]]</f>
        <v>39.722790000000003</v>
      </c>
      <c r="C1320">
        <f>US_Accidents_Dec20_updated[[#This Row],[Start_Lng]]</f>
        <v>-105.01065</v>
      </c>
      <c r="D1320">
        <f>US_Accidents_Dec20_updated[[#This Row],[Severity]]-1</f>
        <v>2</v>
      </c>
      <c r="E1320">
        <f>HOUR(US_Accidents_Dec20_updated[[#This Row],[Start_Time]])</f>
        <v>19</v>
      </c>
      <c r="F1320">
        <f>DAY(US_Accidents_Dec20_updated[[#This Row],[Start_Time]])</f>
        <v>19</v>
      </c>
      <c r="G1320">
        <f>MONTH(US_Accidents_Dec20_updated[[#This Row],[Start_Time]])</f>
        <v>11</v>
      </c>
      <c r="H1320" t="str">
        <f>US_Accidents_Dec20_updated[[#This Row],[Description]]</f>
        <v>At US-6/6th Ave/Exit 209 - Accident.</v>
      </c>
      <c r="I1320" t="s">
        <v>50</v>
      </c>
      <c r="J1320">
        <f>IF(US_Accidents_Dec20_updated[[#This Row],[Visibility(mi)]]&gt;30, 30, MROUND(US_Accidents_Dec20_updated[[#This Row],[Visibility(mi)]],5))</f>
        <v>10</v>
      </c>
      <c r="K1320">
        <f>MROUND(US_Accidents_Dec20_updated[[#This Row],[Wind_Speed(mph)]],5)</f>
        <v>10</v>
      </c>
      <c r="L1320">
        <f>IF(US_Accidents_Dec20_updated[[#This Row],[Precipitation(in)]]&gt;0.1, 0.1, US_Accidents_Dec20_updated[[#This Row],[Precipitation(in)]])</f>
        <v>0</v>
      </c>
    </row>
    <row r="1321" spans="1:12" x14ac:dyDescent="0.25">
      <c r="A1321" t="str">
        <f>US_Accidents_Dec20_updated[[#This Row],[ID]]</f>
        <v>A-3846459</v>
      </c>
      <c r="B1321">
        <f>US_Accidents_Dec20_updated[[#This Row],[Start_Lat]]</f>
        <v>39.74362</v>
      </c>
      <c r="C1321">
        <f>US_Accidents_Dec20_updated[[#This Row],[Start_Lng]]</f>
        <v>-104.82572999999999</v>
      </c>
      <c r="D1321">
        <f>US_Accidents_Dec20_updated[[#This Row],[Severity]]-1</f>
        <v>3</v>
      </c>
      <c r="E1321">
        <f>HOUR(US_Accidents_Dec20_updated[[#This Row],[Start_Time]])</f>
        <v>2</v>
      </c>
      <c r="F1321">
        <f>DAY(US_Accidents_Dec20_updated[[#This Row],[Start_Time]])</f>
        <v>20</v>
      </c>
      <c r="G1321">
        <f>MONTH(US_Accidents_Dec20_updated[[#This Row],[Start_Time]])</f>
        <v>11</v>
      </c>
      <c r="H1321" t="str">
        <f>US_Accidents_Dec20_updated[[#This Row],[Description]]</f>
        <v>Ramp closed to I-225 Southbound - Road closed due to accident.</v>
      </c>
      <c r="I1321" t="s">
        <v>50</v>
      </c>
      <c r="J1321">
        <f>IF(US_Accidents_Dec20_updated[[#This Row],[Visibility(mi)]]&gt;30, 30, MROUND(US_Accidents_Dec20_updated[[#This Row],[Visibility(mi)]],5))</f>
        <v>10</v>
      </c>
      <c r="K1321">
        <f>MROUND(US_Accidents_Dec20_updated[[#This Row],[Wind_Speed(mph)]],5)</f>
        <v>5</v>
      </c>
      <c r="L1321">
        <f>IF(US_Accidents_Dec20_updated[[#This Row],[Precipitation(in)]]&gt;0.1, 0.1, US_Accidents_Dec20_updated[[#This Row],[Precipitation(in)]])</f>
        <v>0</v>
      </c>
    </row>
    <row r="1322" spans="1:12" x14ac:dyDescent="0.25">
      <c r="A1322" t="str">
        <f>US_Accidents_Dec20_updated[[#This Row],[ID]]</f>
        <v>A-3846460</v>
      </c>
      <c r="B1322">
        <f>US_Accidents_Dec20_updated[[#This Row],[Start_Lat]]</f>
        <v>39.749339999999997</v>
      </c>
      <c r="C1322">
        <f>US_Accidents_Dec20_updated[[#This Row],[Start_Lng]]</f>
        <v>-104.82607</v>
      </c>
      <c r="D1322">
        <f>US_Accidents_Dec20_updated[[#This Row],[Severity]]-1</f>
        <v>3</v>
      </c>
      <c r="E1322">
        <f>HOUR(US_Accidents_Dec20_updated[[#This Row],[Start_Time]])</f>
        <v>2</v>
      </c>
      <c r="F1322">
        <f>DAY(US_Accidents_Dec20_updated[[#This Row],[Start_Time]])</f>
        <v>20</v>
      </c>
      <c r="G1322">
        <f>MONTH(US_Accidents_Dec20_updated[[#This Row],[Start_Time]])</f>
        <v>11</v>
      </c>
      <c r="H1322" t="str">
        <f>US_Accidents_Dec20_updated[[#This Row],[Description]]</f>
        <v>Ramp closed to I-70-BL/Colfax Ave - Road closed due to accident.</v>
      </c>
      <c r="I1322" t="s">
        <v>50</v>
      </c>
      <c r="J1322">
        <f>IF(US_Accidents_Dec20_updated[[#This Row],[Visibility(mi)]]&gt;30, 30, MROUND(US_Accidents_Dec20_updated[[#This Row],[Visibility(mi)]],5))</f>
        <v>10</v>
      </c>
      <c r="K1322">
        <f>MROUND(US_Accidents_Dec20_updated[[#This Row],[Wind_Speed(mph)]],5)</f>
        <v>5</v>
      </c>
      <c r="L1322">
        <f>IF(US_Accidents_Dec20_updated[[#This Row],[Precipitation(in)]]&gt;0.1, 0.1, US_Accidents_Dec20_updated[[#This Row],[Precipitation(in)]])</f>
        <v>0</v>
      </c>
    </row>
    <row r="1323" spans="1:12" x14ac:dyDescent="0.25">
      <c r="A1323" t="str">
        <f>US_Accidents_Dec20_updated[[#This Row],[ID]]</f>
        <v>A-3846461</v>
      </c>
      <c r="B1323">
        <f>US_Accidents_Dec20_updated[[#This Row],[Start_Lat]]</f>
        <v>39.762979999999999</v>
      </c>
      <c r="C1323">
        <f>US_Accidents_Dec20_updated[[#This Row],[Start_Lng]]</f>
        <v>-104.82776</v>
      </c>
      <c r="D1323">
        <f>US_Accidents_Dec20_updated[[#This Row],[Severity]]-1</f>
        <v>3</v>
      </c>
      <c r="E1323">
        <f>HOUR(US_Accidents_Dec20_updated[[#This Row],[Start_Time]])</f>
        <v>2</v>
      </c>
      <c r="F1323">
        <f>DAY(US_Accidents_Dec20_updated[[#This Row],[Start_Time]])</f>
        <v>20</v>
      </c>
      <c r="G1323">
        <f>MONTH(US_Accidents_Dec20_updated[[#This Row],[Start_Time]])</f>
        <v>11</v>
      </c>
      <c r="H1323" t="str">
        <f>US_Accidents_Dec20_updated[[#This Row],[Description]]</f>
        <v>Closed between I-70/US-36/Exit 12 and US-40/US-287/Colfax Ave/Exit 10 - Road closed due to accident. Road marking work.</v>
      </c>
      <c r="I1323" t="s">
        <v>50</v>
      </c>
      <c r="J1323">
        <f>IF(US_Accidents_Dec20_updated[[#This Row],[Visibility(mi)]]&gt;30, 30, MROUND(US_Accidents_Dec20_updated[[#This Row],[Visibility(mi)]],5))</f>
        <v>10</v>
      </c>
      <c r="K1323">
        <f>MROUND(US_Accidents_Dec20_updated[[#This Row],[Wind_Speed(mph)]],5)</f>
        <v>5</v>
      </c>
      <c r="L1323">
        <f>IF(US_Accidents_Dec20_updated[[#This Row],[Precipitation(in)]]&gt;0.1, 0.1, US_Accidents_Dec20_updated[[#This Row],[Precipitation(in)]])</f>
        <v>0</v>
      </c>
    </row>
    <row r="1324" spans="1:12" x14ac:dyDescent="0.25">
      <c r="A1324" t="str">
        <f>US_Accidents_Dec20_updated[[#This Row],[ID]]</f>
        <v>A-3846462</v>
      </c>
      <c r="B1324">
        <f>US_Accidents_Dec20_updated[[#This Row],[Start_Lat]]</f>
        <v>39.771819999999998</v>
      </c>
      <c r="C1324">
        <f>US_Accidents_Dec20_updated[[#This Row],[Start_Lng]]</f>
        <v>-104.81749000000001</v>
      </c>
      <c r="D1324">
        <f>US_Accidents_Dec20_updated[[#This Row],[Severity]]-1</f>
        <v>3</v>
      </c>
      <c r="E1324">
        <f>HOUR(US_Accidents_Dec20_updated[[#This Row],[Start_Time]])</f>
        <v>2</v>
      </c>
      <c r="F1324">
        <f>DAY(US_Accidents_Dec20_updated[[#This Row],[Start_Time]])</f>
        <v>20</v>
      </c>
      <c r="G1324">
        <f>MONTH(US_Accidents_Dec20_updated[[#This Row],[Start_Time]])</f>
        <v>11</v>
      </c>
      <c r="H1324" t="str">
        <f>US_Accidents_Dec20_updated[[#This Row],[Description]]</f>
        <v>Ramp closed to I-225 Southbound - Road closed due to accident.</v>
      </c>
      <c r="I1324" t="s">
        <v>50</v>
      </c>
      <c r="J1324">
        <f>IF(US_Accidents_Dec20_updated[[#This Row],[Visibility(mi)]]&gt;30, 30, MROUND(US_Accidents_Dec20_updated[[#This Row],[Visibility(mi)]],5))</f>
        <v>10</v>
      </c>
      <c r="K1324">
        <f>MROUND(US_Accidents_Dec20_updated[[#This Row],[Wind_Speed(mph)]],5)</f>
        <v>5</v>
      </c>
      <c r="L1324">
        <f>IF(US_Accidents_Dec20_updated[[#This Row],[Precipitation(in)]]&gt;0.1, 0.1, US_Accidents_Dec20_updated[[#This Row],[Precipitation(in)]])</f>
        <v>0</v>
      </c>
    </row>
    <row r="1325" spans="1:12" x14ac:dyDescent="0.25">
      <c r="A1325" t="str">
        <f>US_Accidents_Dec20_updated[[#This Row],[ID]]</f>
        <v>A-3846476</v>
      </c>
      <c r="B1325">
        <f>US_Accidents_Dec20_updated[[#This Row],[Start_Lat]]</f>
        <v>38.259300000000003</v>
      </c>
      <c r="C1325">
        <f>US_Accidents_Dec20_updated[[#This Row],[Start_Lng]]</f>
        <v>-104.60523000000001</v>
      </c>
      <c r="D1325">
        <f>US_Accidents_Dec20_updated[[#This Row],[Severity]]-1</f>
        <v>2</v>
      </c>
      <c r="E1325">
        <f>HOUR(US_Accidents_Dec20_updated[[#This Row],[Start_Time]])</f>
        <v>10</v>
      </c>
      <c r="F1325">
        <f>DAY(US_Accidents_Dec20_updated[[#This Row],[Start_Time]])</f>
        <v>20</v>
      </c>
      <c r="G1325">
        <f>MONTH(US_Accidents_Dec20_updated[[#This Row],[Start_Time]])</f>
        <v>11</v>
      </c>
      <c r="H1325" t="str">
        <f>US_Accidents_Dec20_updated[[#This Row],[Description]]</f>
        <v>At Santa Fe Ave/Ilex St/Exit 98 - Accident.</v>
      </c>
      <c r="I1325" t="s">
        <v>50</v>
      </c>
      <c r="J1325">
        <f>IF(US_Accidents_Dec20_updated[[#This Row],[Visibility(mi)]]&gt;30, 30, MROUND(US_Accidents_Dec20_updated[[#This Row],[Visibility(mi)]],5))</f>
        <v>10</v>
      </c>
      <c r="K1325">
        <f>MROUND(US_Accidents_Dec20_updated[[#This Row],[Wind_Speed(mph)]],5)</f>
        <v>10</v>
      </c>
      <c r="L1325">
        <f>IF(US_Accidents_Dec20_updated[[#This Row],[Precipitation(in)]]&gt;0.1, 0.1, US_Accidents_Dec20_updated[[#This Row],[Precipitation(in)]])</f>
        <v>0</v>
      </c>
    </row>
    <row r="1326" spans="1:12" x14ac:dyDescent="0.25">
      <c r="A1326" t="str">
        <f>US_Accidents_Dec20_updated[[#This Row],[ID]]</f>
        <v>A-3846488</v>
      </c>
      <c r="B1326">
        <f>US_Accidents_Dec20_updated[[#This Row],[Start_Lat]]</f>
        <v>39.778289999999998</v>
      </c>
      <c r="C1326">
        <f>US_Accidents_Dec20_updated[[#This Row],[Start_Lng]]</f>
        <v>-104.91383</v>
      </c>
      <c r="D1326">
        <f>US_Accidents_Dec20_updated[[#This Row],[Severity]]-1</f>
        <v>2</v>
      </c>
      <c r="E1326">
        <f>HOUR(US_Accidents_Dec20_updated[[#This Row],[Start_Time]])</f>
        <v>8</v>
      </c>
      <c r="F1326">
        <f>DAY(US_Accidents_Dec20_updated[[#This Row],[Start_Time]])</f>
        <v>20</v>
      </c>
      <c r="G1326">
        <f>MONTH(US_Accidents_Dec20_updated[[#This Row],[Start_Time]])</f>
        <v>11</v>
      </c>
      <c r="H1326" t="str">
        <f>US_Accidents_Dec20_updated[[#This Row],[Description]]</f>
        <v>At Monaco St/Exit 277 - Accident.</v>
      </c>
      <c r="I1326" t="s">
        <v>50</v>
      </c>
      <c r="J1326">
        <f>IF(US_Accidents_Dec20_updated[[#This Row],[Visibility(mi)]]&gt;30, 30, MROUND(US_Accidents_Dec20_updated[[#This Row],[Visibility(mi)]],5))</f>
        <v>10</v>
      </c>
      <c r="K1326">
        <f>MROUND(US_Accidents_Dec20_updated[[#This Row],[Wind_Speed(mph)]],5)</f>
        <v>0</v>
      </c>
      <c r="L1326">
        <f>IF(US_Accidents_Dec20_updated[[#This Row],[Precipitation(in)]]&gt;0.1, 0.1, US_Accidents_Dec20_updated[[#This Row],[Precipitation(in)]])</f>
        <v>0</v>
      </c>
    </row>
    <row r="1327" spans="1:12" x14ac:dyDescent="0.25">
      <c r="A1327" t="str">
        <f>US_Accidents_Dec20_updated[[#This Row],[ID]]</f>
        <v>A-3846499</v>
      </c>
      <c r="B1327">
        <f>US_Accidents_Dec20_updated[[#This Row],[Start_Lat]]</f>
        <v>39.779989999999998</v>
      </c>
      <c r="C1327">
        <f>US_Accidents_Dec20_updated[[#This Row],[Start_Lng]]</f>
        <v>-104.95189999999999</v>
      </c>
      <c r="D1327">
        <f>US_Accidents_Dec20_updated[[#This Row],[Severity]]-1</f>
        <v>2</v>
      </c>
      <c r="E1327">
        <f>HOUR(US_Accidents_Dec20_updated[[#This Row],[Start_Time]])</f>
        <v>11</v>
      </c>
      <c r="F1327">
        <f>DAY(US_Accidents_Dec20_updated[[#This Row],[Start_Time]])</f>
        <v>20</v>
      </c>
      <c r="G1327">
        <f>MONTH(US_Accidents_Dec20_updated[[#This Row],[Start_Time]])</f>
        <v>11</v>
      </c>
      <c r="H1327" t="str">
        <f>US_Accidents_Dec20_updated[[#This Row],[Description]]</f>
        <v>At Steele St/Exit 276 - Accident.</v>
      </c>
      <c r="I1327" t="s">
        <v>50</v>
      </c>
      <c r="J1327">
        <f>IF(US_Accidents_Dec20_updated[[#This Row],[Visibility(mi)]]&gt;30, 30, MROUND(US_Accidents_Dec20_updated[[#This Row],[Visibility(mi)]],5))</f>
        <v>10</v>
      </c>
      <c r="K1327">
        <f>MROUND(US_Accidents_Dec20_updated[[#This Row],[Wind_Speed(mph)]],5)</f>
        <v>10</v>
      </c>
      <c r="L1327">
        <f>IF(US_Accidents_Dec20_updated[[#This Row],[Precipitation(in)]]&gt;0.1, 0.1, US_Accidents_Dec20_updated[[#This Row],[Precipitation(in)]])</f>
        <v>0</v>
      </c>
    </row>
    <row r="1328" spans="1:12" x14ac:dyDescent="0.25">
      <c r="A1328" t="str">
        <f>US_Accidents_Dec20_updated[[#This Row],[ID]]</f>
        <v>A-3846500</v>
      </c>
      <c r="B1328">
        <f>US_Accidents_Dec20_updated[[#This Row],[Start_Lat]]</f>
        <v>39.393360000000001</v>
      </c>
      <c r="C1328">
        <f>US_Accidents_Dec20_updated[[#This Row],[Start_Lng]]</f>
        <v>-106.05282</v>
      </c>
      <c r="D1328">
        <f>US_Accidents_Dec20_updated[[#This Row],[Severity]]-1</f>
        <v>2</v>
      </c>
      <c r="E1328">
        <f>HOUR(US_Accidents_Dec20_updated[[#This Row],[Start_Time]])</f>
        <v>17</v>
      </c>
      <c r="F1328">
        <f>DAY(US_Accidents_Dec20_updated[[#This Row],[Start_Time]])</f>
        <v>20</v>
      </c>
      <c r="G1328">
        <f>MONTH(US_Accidents_Dec20_updated[[#This Row],[Start_Time]])</f>
        <v>11</v>
      </c>
      <c r="H1328" t="str">
        <f>US_Accidents_Dec20_updated[[#This Row],[Description]]</f>
        <v>At CR-850/Blue Lakes Rd - Accident.</v>
      </c>
      <c r="I1328" t="s">
        <v>50</v>
      </c>
      <c r="J1328">
        <f>IF(US_Accidents_Dec20_updated[[#This Row],[Visibility(mi)]]&gt;30, 30, MROUND(US_Accidents_Dec20_updated[[#This Row],[Visibility(mi)]],5))</f>
        <v>10</v>
      </c>
      <c r="K1328">
        <f>MROUND(US_Accidents_Dec20_updated[[#This Row],[Wind_Speed(mph)]],5)</f>
        <v>5</v>
      </c>
      <c r="L1328">
        <f>IF(US_Accidents_Dec20_updated[[#This Row],[Precipitation(in)]]&gt;0.1, 0.1, US_Accidents_Dec20_updated[[#This Row],[Precipitation(in)]])</f>
        <v>0</v>
      </c>
    </row>
    <row r="1329" spans="1:12" x14ac:dyDescent="0.25">
      <c r="A1329" t="str">
        <f>US_Accidents_Dec20_updated[[#This Row],[ID]]</f>
        <v>A-3846509</v>
      </c>
      <c r="B1329">
        <f>US_Accidents_Dec20_updated[[#This Row],[Start_Lat]]</f>
        <v>39.727269999999997</v>
      </c>
      <c r="C1329">
        <f>US_Accidents_Dec20_updated[[#This Row],[Start_Lng]]</f>
        <v>-105.69392999999999</v>
      </c>
      <c r="D1329">
        <f>US_Accidents_Dec20_updated[[#This Row],[Severity]]-1</f>
        <v>2</v>
      </c>
      <c r="E1329">
        <f>HOUR(US_Accidents_Dec20_updated[[#This Row],[Start_Time]])</f>
        <v>16</v>
      </c>
      <c r="F1329">
        <f>DAY(US_Accidents_Dec20_updated[[#This Row],[Start_Time]])</f>
        <v>20</v>
      </c>
      <c r="G1329">
        <f>MONTH(US_Accidents_Dec20_updated[[#This Row],[Start_Time]])</f>
        <v>11</v>
      </c>
      <c r="H1329" t="str">
        <f>US_Accidents_Dec20_updated[[#This Row],[Description]]</f>
        <v>At 15th St/Exit 228 - Multi-vehicle accident involving vehicle. Road marking work.</v>
      </c>
      <c r="I1329" t="s">
        <v>50</v>
      </c>
      <c r="J1329">
        <f>IF(US_Accidents_Dec20_updated[[#This Row],[Visibility(mi)]]&gt;30, 30, MROUND(US_Accidents_Dec20_updated[[#This Row],[Visibility(mi)]],5))</f>
        <v>5</v>
      </c>
      <c r="K1329">
        <f>MROUND(US_Accidents_Dec20_updated[[#This Row],[Wind_Speed(mph)]],5)</f>
        <v>5</v>
      </c>
      <c r="L1329">
        <f>IF(US_Accidents_Dec20_updated[[#This Row],[Precipitation(in)]]&gt;0.1, 0.1, US_Accidents_Dec20_updated[[#This Row],[Precipitation(in)]])</f>
        <v>0</v>
      </c>
    </row>
    <row r="1330" spans="1:12" x14ac:dyDescent="0.25">
      <c r="A1330" t="str">
        <f>US_Accidents_Dec20_updated[[#This Row],[ID]]</f>
        <v>A-3846513</v>
      </c>
      <c r="B1330">
        <f>US_Accidents_Dec20_updated[[#This Row],[Start_Lat]]</f>
        <v>38.274299999999997</v>
      </c>
      <c r="C1330">
        <f>US_Accidents_Dec20_updated[[#This Row],[Start_Lng]]</f>
        <v>-104.60401</v>
      </c>
      <c r="D1330">
        <f>US_Accidents_Dec20_updated[[#This Row],[Severity]]-1</f>
        <v>2</v>
      </c>
      <c r="E1330">
        <f>HOUR(US_Accidents_Dec20_updated[[#This Row],[Start_Time]])</f>
        <v>17</v>
      </c>
      <c r="F1330">
        <f>DAY(US_Accidents_Dec20_updated[[#This Row],[Start_Time]])</f>
        <v>20</v>
      </c>
      <c r="G1330">
        <f>MONTH(US_Accidents_Dec20_updated[[#This Row],[Start_Time]])</f>
        <v>11</v>
      </c>
      <c r="H1330" t="str">
        <f>US_Accidents_Dec20_updated[[#This Row],[Description]]</f>
        <v>At 6th St/Exit 99A - Accident.</v>
      </c>
      <c r="I1330" t="s">
        <v>50</v>
      </c>
      <c r="J1330">
        <f>IF(US_Accidents_Dec20_updated[[#This Row],[Visibility(mi)]]&gt;30, 30, MROUND(US_Accidents_Dec20_updated[[#This Row],[Visibility(mi)]],5))</f>
        <v>10</v>
      </c>
      <c r="K1330">
        <f>MROUND(US_Accidents_Dec20_updated[[#This Row],[Wind_Speed(mph)]],5)</f>
        <v>20</v>
      </c>
      <c r="L1330">
        <f>IF(US_Accidents_Dec20_updated[[#This Row],[Precipitation(in)]]&gt;0.1, 0.1, US_Accidents_Dec20_updated[[#This Row],[Precipitation(in)]])</f>
        <v>0</v>
      </c>
    </row>
    <row r="1331" spans="1:12" x14ac:dyDescent="0.25">
      <c r="A1331" t="str">
        <f>US_Accidents_Dec20_updated[[#This Row],[ID]]</f>
        <v>A-3846514</v>
      </c>
      <c r="B1331">
        <f>US_Accidents_Dec20_updated[[#This Row],[Start_Lat]]</f>
        <v>38.277180000000001</v>
      </c>
      <c r="C1331">
        <f>US_Accidents_Dec20_updated[[#This Row],[Start_Lng]]</f>
        <v>-104.60441</v>
      </c>
      <c r="D1331">
        <f>US_Accidents_Dec20_updated[[#This Row],[Severity]]-1</f>
        <v>2</v>
      </c>
      <c r="E1331">
        <f>HOUR(US_Accidents_Dec20_updated[[#This Row],[Start_Time]])</f>
        <v>18</v>
      </c>
      <c r="F1331">
        <f>DAY(US_Accidents_Dec20_updated[[#This Row],[Start_Time]])</f>
        <v>20</v>
      </c>
      <c r="G1331">
        <f>MONTH(US_Accidents_Dec20_updated[[#This Row],[Start_Time]])</f>
        <v>11</v>
      </c>
      <c r="H1331" t="str">
        <f>US_Accidents_Dec20_updated[[#This Row],[Description]]</f>
        <v>Between US-50/Exit 100 and 6th St/Exit 99A - Accident. Left lane blocked.</v>
      </c>
      <c r="I1331" t="s">
        <v>50</v>
      </c>
      <c r="J1331">
        <f>IF(US_Accidents_Dec20_updated[[#This Row],[Visibility(mi)]]&gt;30, 30, MROUND(US_Accidents_Dec20_updated[[#This Row],[Visibility(mi)]],5))</f>
        <v>10</v>
      </c>
      <c r="K1331">
        <f>MROUND(US_Accidents_Dec20_updated[[#This Row],[Wind_Speed(mph)]],5)</f>
        <v>5</v>
      </c>
      <c r="L1331">
        <f>IF(US_Accidents_Dec20_updated[[#This Row],[Precipitation(in)]]&gt;0.1, 0.1, US_Accidents_Dec20_updated[[#This Row],[Precipitation(in)]])</f>
        <v>0</v>
      </c>
    </row>
    <row r="1332" spans="1:12" x14ac:dyDescent="0.25">
      <c r="A1332" t="str">
        <f>US_Accidents_Dec20_updated[[#This Row],[ID]]</f>
        <v>A-3846520</v>
      </c>
      <c r="B1332">
        <f>US_Accidents_Dec20_updated[[#This Row],[Start_Lat]]</f>
        <v>38.24644</v>
      </c>
      <c r="C1332">
        <f>US_Accidents_Dec20_updated[[#This Row],[Start_Lng]]</f>
        <v>-104.61187</v>
      </c>
      <c r="D1332">
        <f>US_Accidents_Dec20_updated[[#This Row],[Severity]]-1</f>
        <v>2</v>
      </c>
      <c r="E1332">
        <f>HOUR(US_Accidents_Dec20_updated[[#This Row],[Start_Time]])</f>
        <v>18</v>
      </c>
      <c r="F1332">
        <f>DAY(US_Accidents_Dec20_updated[[#This Row],[Start_Time]])</f>
        <v>20</v>
      </c>
      <c r="G1332">
        <f>MONTH(US_Accidents_Dec20_updated[[#This Row],[Start_Time]])</f>
        <v>11</v>
      </c>
      <c r="H1332" t="str">
        <f>US_Accidents_Dec20_updated[[#This Row],[Description]]</f>
        <v>At El Dorado Ave/Exit 97B - Accident.</v>
      </c>
      <c r="I1332" t="s">
        <v>50</v>
      </c>
      <c r="J1332">
        <f>IF(US_Accidents_Dec20_updated[[#This Row],[Visibility(mi)]]&gt;30, 30, MROUND(US_Accidents_Dec20_updated[[#This Row],[Visibility(mi)]],5))</f>
        <v>10</v>
      </c>
      <c r="K1332">
        <f>MROUND(US_Accidents_Dec20_updated[[#This Row],[Wind_Speed(mph)]],5)</f>
        <v>5</v>
      </c>
      <c r="L1332">
        <f>IF(US_Accidents_Dec20_updated[[#This Row],[Precipitation(in)]]&gt;0.1, 0.1, US_Accidents_Dec20_updated[[#This Row],[Precipitation(in)]])</f>
        <v>0</v>
      </c>
    </row>
    <row r="1333" spans="1:12" x14ac:dyDescent="0.25">
      <c r="A1333" t="str">
        <f>US_Accidents_Dec20_updated[[#This Row],[ID]]</f>
        <v>A-3846521</v>
      </c>
      <c r="B1333">
        <f>US_Accidents_Dec20_updated[[#This Row],[Start_Lat]]</f>
        <v>38.277459999999998</v>
      </c>
      <c r="C1333">
        <f>US_Accidents_Dec20_updated[[#This Row],[Start_Lng]]</f>
        <v>-104.60454</v>
      </c>
      <c r="D1333">
        <f>US_Accidents_Dec20_updated[[#This Row],[Severity]]-1</f>
        <v>1</v>
      </c>
      <c r="E1333">
        <f>HOUR(US_Accidents_Dec20_updated[[#This Row],[Start_Time]])</f>
        <v>19</v>
      </c>
      <c r="F1333">
        <f>DAY(US_Accidents_Dec20_updated[[#This Row],[Start_Time]])</f>
        <v>20</v>
      </c>
      <c r="G1333">
        <f>MONTH(US_Accidents_Dec20_updated[[#This Row],[Start_Time]])</f>
        <v>11</v>
      </c>
      <c r="H1333" t="str">
        <f>US_Accidents_Dec20_updated[[#This Row],[Description]]</f>
        <v>Between 13th St/Exit 99 and 6th St/Exit 99A - Accident. Left lane blocked.</v>
      </c>
      <c r="I1333" t="s">
        <v>50</v>
      </c>
      <c r="J1333">
        <f>IF(US_Accidents_Dec20_updated[[#This Row],[Visibility(mi)]]&gt;30, 30, MROUND(US_Accidents_Dec20_updated[[#This Row],[Visibility(mi)]],5))</f>
        <v>10</v>
      </c>
      <c r="K1333">
        <f>MROUND(US_Accidents_Dec20_updated[[#This Row],[Wind_Speed(mph)]],5)</f>
        <v>5</v>
      </c>
      <c r="L1333">
        <f>IF(US_Accidents_Dec20_updated[[#This Row],[Precipitation(in)]]&gt;0.1, 0.1, US_Accidents_Dec20_updated[[#This Row],[Precipitation(in)]])</f>
        <v>0</v>
      </c>
    </row>
    <row r="1334" spans="1:12" x14ac:dyDescent="0.25">
      <c r="A1334" t="str">
        <f>US_Accidents_Dec20_updated[[#This Row],[ID]]</f>
        <v>A-3846529</v>
      </c>
      <c r="B1334">
        <f>US_Accidents_Dec20_updated[[#This Row],[Start_Lat]]</f>
        <v>38.90596</v>
      </c>
      <c r="C1334">
        <f>US_Accidents_Dec20_updated[[#This Row],[Start_Lng]]</f>
        <v>-105.98457999999999</v>
      </c>
      <c r="D1334">
        <f>US_Accidents_Dec20_updated[[#This Row],[Severity]]-1</f>
        <v>2</v>
      </c>
      <c r="E1334">
        <f>HOUR(US_Accidents_Dec20_updated[[#This Row],[Start_Time]])</f>
        <v>20</v>
      </c>
      <c r="F1334">
        <f>DAY(US_Accidents_Dec20_updated[[#This Row],[Start_Time]])</f>
        <v>20</v>
      </c>
      <c r="G1334">
        <f>MONTH(US_Accidents_Dec20_updated[[#This Row],[Start_Time]])</f>
        <v>11</v>
      </c>
      <c r="H1334" t="str">
        <f>US_Accidents_Dec20_updated[[#This Row],[Description]]</f>
        <v>At US-285 (East) - Accident.</v>
      </c>
      <c r="I1334" t="s">
        <v>50</v>
      </c>
      <c r="J1334">
        <f>IF(US_Accidents_Dec20_updated[[#This Row],[Visibility(mi)]]&gt;30, 30, MROUND(US_Accidents_Dec20_updated[[#This Row],[Visibility(mi)]],5))</f>
        <v>10</v>
      </c>
      <c r="K1334">
        <f>MROUND(US_Accidents_Dec20_updated[[#This Row],[Wind_Speed(mph)]],5)</f>
        <v>0</v>
      </c>
      <c r="L1334">
        <f>IF(US_Accidents_Dec20_updated[[#This Row],[Precipitation(in)]]&gt;0.1, 0.1, US_Accidents_Dec20_updated[[#This Row],[Precipitation(in)]])</f>
        <v>0</v>
      </c>
    </row>
    <row r="1335" spans="1:12" x14ac:dyDescent="0.25">
      <c r="A1335" t="str">
        <f>US_Accidents_Dec20_updated[[#This Row],[ID]]</f>
        <v>A-3846532</v>
      </c>
      <c r="B1335">
        <f>US_Accidents_Dec20_updated[[#This Row],[Start_Lat]]</f>
        <v>38.90596</v>
      </c>
      <c r="C1335">
        <f>US_Accidents_Dec20_updated[[#This Row],[Start_Lng]]</f>
        <v>-105.98457999999999</v>
      </c>
      <c r="D1335">
        <f>US_Accidents_Dec20_updated[[#This Row],[Severity]]-1</f>
        <v>2</v>
      </c>
      <c r="E1335">
        <f>HOUR(US_Accidents_Dec20_updated[[#This Row],[Start_Time]])</f>
        <v>21</v>
      </c>
      <c r="F1335">
        <f>DAY(US_Accidents_Dec20_updated[[#This Row],[Start_Time]])</f>
        <v>20</v>
      </c>
      <c r="G1335">
        <f>MONTH(US_Accidents_Dec20_updated[[#This Row],[Start_Time]])</f>
        <v>11</v>
      </c>
      <c r="H1335" t="str">
        <f>US_Accidents_Dec20_updated[[#This Row],[Description]]</f>
        <v>At US-285 (East) - Accident.</v>
      </c>
      <c r="I1335" t="s">
        <v>50</v>
      </c>
      <c r="J1335">
        <f>IF(US_Accidents_Dec20_updated[[#This Row],[Visibility(mi)]]&gt;30, 30, MROUND(US_Accidents_Dec20_updated[[#This Row],[Visibility(mi)]],5))</f>
        <v>10</v>
      </c>
      <c r="K1335">
        <f>MROUND(US_Accidents_Dec20_updated[[#This Row],[Wind_Speed(mph)]],5)</f>
        <v>0</v>
      </c>
      <c r="L1335">
        <f>IF(US_Accidents_Dec20_updated[[#This Row],[Precipitation(in)]]&gt;0.1, 0.1, US_Accidents_Dec20_updated[[#This Row],[Precipitation(in)]])</f>
        <v>0</v>
      </c>
    </row>
    <row r="1336" spans="1:12" x14ac:dyDescent="0.25">
      <c r="A1336" t="str">
        <f>US_Accidents_Dec20_updated[[#This Row],[ID]]</f>
        <v>A-3846533</v>
      </c>
      <c r="B1336">
        <f>US_Accidents_Dec20_updated[[#This Row],[Start_Lat]]</f>
        <v>38.89376</v>
      </c>
      <c r="C1336">
        <f>US_Accidents_Dec20_updated[[#This Row],[Start_Lng]]</f>
        <v>-105.99136</v>
      </c>
      <c r="D1336">
        <f>US_Accidents_Dec20_updated[[#This Row],[Severity]]-1</f>
        <v>2</v>
      </c>
      <c r="E1336">
        <f>HOUR(US_Accidents_Dec20_updated[[#This Row],[Start_Time]])</f>
        <v>21</v>
      </c>
      <c r="F1336">
        <f>DAY(US_Accidents_Dec20_updated[[#This Row],[Start_Time]])</f>
        <v>20</v>
      </c>
      <c r="G1336">
        <f>MONTH(US_Accidents_Dec20_updated[[#This Row],[Start_Time]])</f>
        <v>11</v>
      </c>
      <c r="H1336" t="str">
        <f>US_Accidents_Dec20_updated[[#This Row],[Description]]</f>
        <v>At US-285 (West) - Accident.</v>
      </c>
      <c r="I1336" t="s">
        <v>50</v>
      </c>
      <c r="J1336">
        <f>IF(US_Accidents_Dec20_updated[[#This Row],[Visibility(mi)]]&gt;30, 30, MROUND(US_Accidents_Dec20_updated[[#This Row],[Visibility(mi)]],5))</f>
        <v>5</v>
      </c>
      <c r="K1336">
        <f>MROUND(US_Accidents_Dec20_updated[[#This Row],[Wind_Speed(mph)]],5)</f>
        <v>5</v>
      </c>
      <c r="L1336">
        <f>IF(US_Accidents_Dec20_updated[[#This Row],[Precipitation(in)]]&gt;0.1, 0.1, US_Accidents_Dec20_updated[[#This Row],[Precipitation(in)]])</f>
        <v>0</v>
      </c>
    </row>
    <row r="1337" spans="1:12" x14ac:dyDescent="0.25">
      <c r="A1337" t="str">
        <f>US_Accidents_Dec20_updated[[#This Row],[ID]]</f>
        <v>A-3846534</v>
      </c>
      <c r="B1337">
        <f>US_Accidents_Dec20_updated[[#This Row],[Start_Lat]]</f>
        <v>38.905819999999999</v>
      </c>
      <c r="C1337">
        <f>US_Accidents_Dec20_updated[[#This Row],[Start_Lng]]</f>
        <v>-105.985</v>
      </c>
      <c r="D1337">
        <f>US_Accidents_Dec20_updated[[#This Row],[Severity]]-1</f>
        <v>2</v>
      </c>
      <c r="E1337">
        <f>HOUR(US_Accidents_Dec20_updated[[#This Row],[Start_Time]])</f>
        <v>21</v>
      </c>
      <c r="F1337">
        <f>DAY(US_Accidents_Dec20_updated[[#This Row],[Start_Time]])</f>
        <v>20</v>
      </c>
      <c r="G1337">
        <f>MONTH(US_Accidents_Dec20_updated[[#This Row],[Start_Time]])</f>
        <v>11</v>
      </c>
      <c r="H1337" t="str">
        <f>US_Accidents_Dec20_updated[[#This Row],[Description]]</f>
        <v>At US-285 (East) - Accident.</v>
      </c>
      <c r="I1337" t="s">
        <v>50</v>
      </c>
      <c r="J1337">
        <f>IF(US_Accidents_Dec20_updated[[#This Row],[Visibility(mi)]]&gt;30, 30, MROUND(US_Accidents_Dec20_updated[[#This Row],[Visibility(mi)]],5))</f>
        <v>5</v>
      </c>
      <c r="K1337">
        <f>MROUND(US_Accidents_Dec20_updated[[#This Row],[Wind_Speed(mph)]],5)</f>
        <v>5</v>
      </c>
      <c r="L1337">
        <f>IF(US_Accidents_Dec20_updated[[#This Row],[Precipitation(in)]]&gt;0.1, 0.1, US_Accidents_Dec20_updated[[#This Row],[Precipitation(in)]])</f>
        <v>0</v>
      </c>
    </row>
    <row r="1338" spans="1:12" x14ac:dyDescent="0.25">
      <c r="A1338" t="str">
        <f>US_Accidents_Dec20_updated[[#This Row],[ID]]</f>
        <v>A-3846540</v>
      </c>
      <c r="B1338">
        <f>US_Accidents_Dec20_updated[[#This Row],[Start_Lat]]</f>
        <v>38.905819999999999</v>
      </c>
      <c r="C1338">
        <f>US_Accidents_Dec20_updated[[#This Row],[Start_Lng]]</f>
        <v>-105.985</v>
      </c>
      <c r="D1338">
        <f>US_Accidents_Dec20_updated[[#This Row],[Severity]]-1</f>
        <v>1</v>
      </c>
      <c r="E1338">
        <f>HOUR(US_Accidents_Dec20_updated[[#This Row],[Start_Time]])</f>
        <v>21</v>
      </c>
      <c r="F1338">
        <f>DAY(US_Accidents_Dec20_updated[[#This Row],[Start_Time]])</f>
        <v>20</v>
      </c>
      <c r="G1338">
        <f>MONTH(US_Accidents_Dec20_updated[[#This Row],[Start_Time]])</f>
        <v>11</v>
      </c>
      <c r="H1338" t="str">
        <f>US_Accidents_Dec20_updated[[#This Row],[Description]]</f>
        <v>At Poncha Springs - Accident.</v>
      </c>
      <c r="I1338" t="s">
        <v>50</v>
      </c>
      <c r="J1338">
        <f>IF(US_Accidents_Dec20_updated[[#This Row],[Visibility(mi)]]&gt;30, 30, MROUND(US_Accidents_Dec20_updated[[#This Row],[Visibility(mi)]],5))</f>
        <v>10</v>
      </c>
      <c r="K1338">
        <f>MROUND(US_Accidents_Dec20_updated[[#This Row],[Wind_Speed(mph)]],5)</f>
        <v>0</v>
      </c>
      <c r="L1338">
        <f>IF(US_Accidents_Dec20_updated[[#This Row],[Precipitation(in)]]&gt;0.1, 0.1, US_Accidents_Dec20_updated[[#This Row],[Precipitation(in)]])</f>
        <v>0</v>
      </c>
    </row>
    <row r="1339" spans="1:12" x14ac:dyDescent="0.25">
      <c r="A1339" t="str">
        <f>US_Accidents_Dec20_updated[[#This Row],[ID]]</f>
        <v>A-3846748</v>
      </c>
      <c r="B1339">
        <f>US_Accidents_Dec20_updated[[#This Row],[Start_Lat]]</f>
        <v>39.658560000000001</v>
      </c>
      <c r="C1339">
        <f>US_Accidents_Dec20_updated[[#This Row],[Start_Lng]]</f>
        <v>-104.92068999999999</v>
      </c>
      <c r="D1339">
        <f>US_Accidents_Dec20_updated[[#This Row],[Severity]]-1</f>
        <v>2</v>
      </c>
      <c r="E1339">
        <f>HOUR(US_Accidents_Dec20_updated[[#This Row],[Start_Time]])</f>
        <v>6</v>
      </c>
      <c r="F1339">
        <f>DAY(US_Accidents_Dec20_updated[[#This Row],[Start_Time]])</f>
        <v>21</v>
      </c>
      <c r="G1339">
        <f>MONTH(US_Accidents_Dec20_updated[[#This Row],[Start_Time]])</f>
        <v>11</v>
      </c>
      <c r="H1339" t="str">
        <f>US_Accidents_Dec20_updated[[#This Row],[Description]]</f>
        <v>At Yale Ave/Exit 202 - Accident.</v>
      </c>
      <c r="I1339" t="s">
        <v>1210</v>
      </c>
      <c r="J1339">
        <f>IF(US_Accidents_Dec20_updated[[#This Row],[Visibility(mi)]]&gt;30, 30, MROUND(US_Accidents_Dec20_updated[[#This Row],[Visibility(mi)]],5))</f>
        <v>5</v>
      </c>
      <c r="K1339">
        <f>MROUND(US_Accidents_Dec20_updated[[#This Row],[Wind_Speed(mph)]],5)</f>
        <v>5</v>
      </c>
      <c r="L1339">
        <f>IF(US_Accidents_Dec20_updated[[#This Row],[Precipitation(in)]]&gt;0.1, 0.1, US_Accidents_Dec20_updated[[#This Row],[Precipitation(in)]])</f>
        <v>0</v>
      </c>
    </row>
    <row r="1340" spans="1:12" x14ac:dyDescent="0.25">
      <c r="A1340" t="str">
        <f>US_Accidents_Dec20_updated[[#This Row],[ID]]</f>
        <v>A-3846752</v>
      </c>
      <c r="B1340">
        <f>US_Accidents_Dec20_updated[[#This Row],[Start_Lat]]</f>
        <v>38.673160000000003</v>
      </c>
      <c r="C1340">
        <f>US_Accidents_Dec20_updated[[#This Row],[Start_Lng]]</f>
        <v>-104.70899</v>
      </c>
      <c r="D1340">
        <f>US_Accidents_Dec20_updated[[#This Row],[Severity]]-1</f>
        <v>3</v>
      </c>
      <c r="E1340">
        <f>HOUR(US_Accidents_Dec20_updated[[#This Row],[Start_Time]])</f>
        <v>7</v>
      </c>
      <c r="F1340">
        <f>DAY(US_Accidents_Dec20_updated[[#This Row],[Start_Time]])</f>
        <v>21</v>
      </c>
      <c r="G1340">
        <f>MONTH(US_Accidents_Dec20_updated[[#This Row],[Start_Time]])</f>
        <v>11</v>
      </c>
      <c r="H1340" t="str">
        <f>US_Accidents_Dec20_updated[[#This Row],[Description]]</f>
        <v>Closed between Ray Nixon Rd/Exit 125 and CO-16/Exit 132 - Road closed due to accident. Traffic problem.</v>
      </c>
      <c r="I1340" t="s">
        <v>1210</v>
      </c>
      <c r="J1340">
        <f>IF(US_Accidents_Dec20_updated[[#This Row],[Visibility(mi)]]&gt;30, 30, MROUND(US_Accidents_Dec20_updated[[#This Row],[Visibility(mi)]],5))</f>
        <v>0</v>
      </c>
      <c r="K1340">
        <f>MROUND(US_Accidents_Dec20_updated[[#This Row],[Wind_Speed(mph)]],5)</f>
        <v>5</v>
      </c>
      <c r="L1340">
        <f>IF(US_Accidents_Dec20_updated[[#This Row],[Precipitation(in)]]&gt;0.1, 0.1, US_Accidents_Dec20_updated[[#This Row],[Precipitation(in)]])</f>
        <v>0.01</v>
      </c>
    </row>
    <row r="1341" spans="1:12" x14ac:dyDescent="0.25">
      <c r="A1341" t="str">
        <f>US_Accidents_Dec20_updated[[#This Row],[ID]]</f>
        <v>A-3846754</v>
      </c>
      <c r="B1341">
        <f>US_Accidents_Dec20_updated[[#This Row],[Start_Lat]]</f>
        <v>39.041330000000002</v>
      </c>
      <c r="C1341">
        <f>US_Accidents_Dec20_updated[[#This Row],[Start_Lng]]</f>
        <v>-104.27498</v>
      </c>
      <c r="D1341">
        <f>US_Accidents_Dec20_updated[[#This Row],[Severity]]-1</f>
        <v>2</v>
      </c>
      <c r="E1341">
        <f>HOUR(US_Accidents_Dec20_updated[[#This Row],[Start_Time]])</f>
        <v>7</v>
      </c>
      <c r="F1341">
        <f>DAY(US_Accidents_Dec20_updated[[#This Row],[Start_Time]])</f>
        <v>21</v>
      </c>
      <c r="G1341">
        <f>MONTH(US_Accidents_Dec20_updated[[#This Row],[Start_Time]])</f>
        <v>11</v>
      </c>
      <c r="H1341" t="str">
        <f>US_Accidents_Dec20_updated[[#This Row],[Description]]</f>
        <v>At Yoder St - Accident.</v>
      </c>
      <c r="I1341" t="s">
        <v>1268</v>
      </c>
      <c r="J1341">
        <f>IF(US_Accidents_Dec20_updated[[#This Row],[Visibility(mi)]]&gt;30, 30, MROUND(US_Accidents_Dec20_updated[[#This Row],[Visibility(mi)]],5))</f>
        <v>0</v>
      </c>
      <c r="K1341">
        <f>MROUND(US_Accidents_Dec20_updated[[#This Row],[Wind_Speed(mph)]],5)</f>
        <v>10</v>
      </c>
      <c r="L1341">
        <f>IF(US_Accidents_Dec20_updated[[#This Row],[Precipitation(in)]]&gt;0.1, 0.1, US_Accidents_Dec20_updated[[#This Row],[Precipitation(in)]])</f>
        <v>0</v>
      </c>
    </row>
    <row r="1342" spans="1:12" x14ac:dyDescent="0.25">
      <c r="A1342" t="str">
        <f>US_Accidents_Dec20_updated[[#This Row],[ID]]</f>
        <v>A-3846756</v>
      </c>
      <c r="B1342">
        <f>US_Accidents_Dec20_updated[[#This Row],[Start_Lat]]</f>
        <v>39.658560000000001</v>
      </c>
      <c r="C1342">
        <f>US_Accidents_Dec20_updated[[#This Row],[Start_Lng]]</f>
        <v>-104.92068999999999</v>
      </c>
      <c r="D1342">
        <f>US_Accidents_Dec20_updated[[#This Row],[Severity]]-1</f>
        <v>2</v>
      </c>
      <c r="E1342">
        <f>HOUR(US_Accidents_Dec20_updated[[#This Row],[Start_Time]])</f>
        <v>7</v>
      </c>
      <c r="F1342">
        <f>DAY(US_Accidents_Dec20_updated[[#This Row],[Start_Time]])</f>
        <v>21</v>
      </c>
      <c r="G1342">
        <f>MONTH(US_Accidents_Dec20_updated[[#This Row],[Start_Time]])</f>
        <v>11</v>
      </c>
      <c r="H1342" t="str">
        <f>US_Accidents_Dec20_updated[[#This Row],[Description]]</f>
        <v>At Yale Ave/Exit 202 - Accident.</v>
      </c>
      <c r="I1342" t="s">
        <v>1210</v>
      </c>
      <c r="J1342">
        <f>IF(US_Accidents_Dec20_updated[[#This Row],[Visibility(mi)]]&gt;30, 30, MROUND(US_Accidents_Dec20_updated[[#This Row],[Visibility(mi)]],5))</f>
        <v>0</v>
      </c>
      <c r="K1342">
        <f>MROUND(US_Accidents_Dec20_updated[[#This Row],[Wind_Speed(mph)]],5)</f>
        <v>5</v>
      </c>
      <c r="L1342">
        <f>IF(US_Accidents_Dec20_updated[[#This Row],[Precipitation(in)]]&gt;0.1, 0.1, US_Accidents_Dec20_updated[[#This Row],[Precipitation(in)]])</f>
        <v>0</v>
      </c>
    </row>
    <row r="1343" spans="1:12" x14ac:dyDescent="0.25">
      <c r="A1343" t="str">
        <f>US_Accidents_Dec20_updated[[#This Row],[ID]]</f>
        <v>A-3846763</v>
      </c>
      <c r="B1343">
        <f>US_Accidents_Dec20_updated[[#This Row],[Start_Lat]]</f>
        <v>38.931379999999997</v>
      </c>
      <c r="C1343">
        <f>US_Accidents_Dec20_updated[[#This Row],[Start_Lng]]</f>
        <v>-104.61152</v>
      </c>
      <c r="D1343">
        <f>US_Accidents_Dec20_updated[[#This Row],[Severity]]-1</f>
        <v>2</v>
      </c>
      <c r="E1343">
        <f>HOUR(US_Accidents_Dec20_updated[[#This Row],[Start_Time]])</f>
        <v>9</v>
      </c>
      <c r="F1343">
        <f>DAY(US_Accidents_Dec20_updated[[#This Row],[Start_Time]])</f>
        <v>21</v>
      </c>
      <c r="G1343">
        <f>MONTH(US_Accidents_Dec20_updated[[#This Row],[Start_Time]])</f>
        <v>11</v>
      </c>
      <c r="H1343" t="str">
        <f>US_Accidents_Dec20_updated[[#This Row],[Description]]</f>
        <v>At E Woodmen Rd - Accident.</v>
      </c>
      <c r="I1343" t="s">
        <v>50</v>
      </c>
      <c r="J1343">
        <f>IF(US_Accidents_Dec20_updated[[#This Row],[Visibility(mi)]]&gt;30, 30, MROUND(US_Accidents_Dec20_updated[[#This Row],[Visibility(mi)]],5))</f>
        <v>5</v>
      </c>
      <c r="K1343">
        <f>MROUND(US_Accidents_Dec20_updated[[#This Row],[Wind_Speed(mph)]],5)</f>
        <v>10</v>
      </c>
      <c r="L1343">
        <f>IF(US_Accidents_Dec20_updated[[#This Row],[Precipitation(in)]]&gt;0.1, 0.1, US_Accidents_Dec20_updated[[#This Row],[Precipitation(in)]])</f>
        <v>0</v>
      </c>
    </row>
    <row r="1344" spans="1:12" x14ac:dyDescent="0.25">
      <c r="A1344" t="str">
        <f>US_Accidents_Dec20_updated[[#This Row],[ID]]</f>
        <v>A-3846764</v>
      </c>
      <c r="B1344">
        <f>US_Accidents_Dec20_updated[[#This Row],[Start_Lat]]</f>
        <v>39.658560000000001</v>
      </c>
      <c r="C1344">
        <f>US_Accidents_Dec20_updated[[#This Row],[Start_Lng]]</f>
        <v>-104.92068999999999</v>
      </c>
      <c r="D1344">
        <f>US_Accidents_Dec20_updated[[#This Row],[Severity]]-1</f>
        <v>2</v>
      </c>
      <c r="E1344">
        <f>HOUR(US_Accidents_Dec20_updated[[#This Row],[Start_Time]])</f>
        <v>8</v>
      </c>
      <c r="F1344">
        <f>DAY(US_Accidents_Dec20_updated[[#This Row],[Start_Time]])</f>
        <v>21</v>
      </c>
      <c r="G1344">
        <f>MONTH(US_Accidents_Dec20_updated[[#This Row],[Start_Time]])</f>
        <v>11</v>
      </c>
      <c r="H1344" t="str">
        <f>US_Accidents_Dec20_updated[[#This Row],[Description]]</f>
        <v>At Yale Ave/Exit 202 - Accident.</v>
      </c>
      <c r="I1344" t="s">
        <v>1210</v>
      </c>
      <c r="J1344">
        <f>IF(US_Accidents_Dec20_updated[[#This Row],[Visibility(mi)]]&gt;30, 30, MROUND(US_Accidents_Dec20_updated[[#This Row],[Visibility(mi)]],5))</f>
        <v>0</v>
      </c>
      <c r="K1344">
        <f>MROUND(US_Accidents_Dec20_updated[[#This Row],[Wind_Speed(mph)]],5)</f>
        <v>10</v>
      </c>
      <c r="L1344">
        <f>IF(US_Accidents_Dec20_updated[[#This Row],[Precipitation(in)]]&gt;0.1, 0.1, US_Accidents_Dec20_updated[[#This Row],[Precipitation(in)]])</f>
        <v>0</v>
      </c>
    </row>
    <row r="1345" spans="1:12" x14ac:dyDescent="0.25">
      <c r="A1345" t="str">
        <f>US_Accidents_Dec20_updated[[#This Row],[ID]]</f>
        <v>A-3846765</v>
      </c>
      <c r="B1345">
        <f>US_Accidents_Dec20_updated[[#This Row],[Start_Lat]]</f>
        <v>38.937980000000003</v>
      </c>
      <c r="C1345">
        <f>US_Accidents_Dec20_updated[[#This Row],[Start_Lng]]</f>
        <v>-104.6014</v>
      </c>
      <c r="D1345">
        <f>US_Accidents_Dec20_updated[[#This Row],[Severity]]-1</f>
        <v>3</v>
      </c>
      <c r="E1345">
        <f>HOUR(US_Accidents_Dec20_updated[[#This Row],[Start_Time]])</f>
        <v>8</v>
      </c>
      <c r="F1345">
        <f>DAY(US_Accidents_Dec20_updated[[#This Row],[Start_Time]])</f>
        <v>21</v>
      </c>
      <c r="G1345">
        <f>MONTH(US_Accidents_Dec20_updated[[#This Row],[Start_Time]])</f>
        <v>11</v>
      </c>
      <c r="H1345" t="str">
        <f>US_Accidents_Dec20_updated[[#This Row],[Description]]</f>
        <v>Closed between Constitution Ave and Judge Orr Rd - Road closed due to accident. Road surface in poor condition.</v>
      </c>
      <c r="I1345" t="s">
        <v>50</v>
      </c>
      <c r="J1345">
        <f>IF(US_Accidents_Dec20_updated[[#This Row],[Visibility(mi)]]&gt;30, 30, MROUND(US_Accidents_Dec20_updated[[#This Row],[Visibility(mi)]],5))</f>
        <v>5</v>
      </c>
      <c r="K1345">
        <f>MROUND(US_Accidents_Dec20_updated[[#This Row],[Wind_Speed(mph)]],5)</f>
        <v>10</v>
      </c>
      <c r="L1345">
        <f>IF(US_Accidents_Dec20_updated[[#This Row],[Precipitation(in)]]&gt;0.1, 0.1, US_Accidents_Dec20_updated[[#This Row],[Precipitation(in)]])</f>
        <v>0</v>
      </c>
    </row>
    <row r="1346" spans="1:12" x14ac:dyDescent="0.25">
      <c r="A1346" t="str">
        <f>US_Accidents_Dec20_updated[[#This Row],[ID]]</f>
        <v>A-3846766</v>
      </c>
      <c r="B1346">
        <f>US_Accidents_Dec20_updated[[#This Row],[Start_Lat]]</f>
        <v>39.734850000000002</v>
      </c>
      <c r="C1346">
        <f>US_Accidents_Dec20_updated[[#This Row],[Start_Lng]]</f>
        <v>-105.16585000000001</v>
      </c>
      <c r="D1346">
        <f>US_Accidents_Dec20_updated[[#This Row],[Severity]]-1</f>
        <v>2</v>
      </c>
      <c r="E1346">
        <f>HOUR(US_Accidents_Dec20_updated[[#This Row],[Start_Time]])</f>
        <v>8</v>
      </c>
      <c r="F1346">
        <f>DAY(US_Accidents_Dec20_updated[[#This Row],[Start_Time]])</f>
        <v>21</v>
      </c>
      <c r="G1346">
        <f>MONTH(US_Accidents_Dec20_updated[[#This Row],[Start_Time]])</f>
        <v>11</v>
      </c>
      <c r="H1346" t="str">
        <f>US_Accidents_Dec20_updated[[#This Row],[Description]]</f>
        <v>At US-40/Colfax Ave/Exit 262 - Accident.</v>
      </c>
      <c r="I1346" t="s">
        <v>1268</v>
      </c>
      <c r="J1346">
        <f>IF(US_Accidents_Dec20_updated[[#This Row],[Visibility(mi)]]&gt;30, 30, MROUND(US_Accidents_Dec20_updated[[#This Row],[Visibility(mi)]],5))</f>
        <v>0</v>
      </c>
      <c r="K1346">
        <f>MROUND(US_Accidents_Dec20_updated[[#This Row],[Wind_Speed(mph)]],5)</f>
        <v>5</v>
      </c>
      <c r="L1346">
        <f>IF(US_Accidents_Dec20_updated[[#This Row],[Precipitation(in)]]&gt;0.1, 0.1, US_Accidents_Dec20_updated[[#This Row],[Precipitation(in)]])</f>
        <v>0</v>
      </c>
    </row>
    <row r="1347" spans="1:12" x14ac:dyDescent="0.25">
      <c r="A1347" t="str">
        <f>US_Accidents_Dec20_updated[[#This Row],[ID]]</f>
        <v>A-3846767</v>
      </c>
      <c r="B1347">
        <f>US_Accidents_Dec20_updated[[#This Row],[Start_Lat]]</f>
        <v>39.658990000000003</v>
      </c>
      <c r="C1347">
        <f>US_Accidents_Dec20_updated[[#This Row],[Start_Lng]]</f>
        <v>-105.08145</v>
      </c>
      <c r="D1347">
        <f>US_Accidents_Dec20_updated[[#This Row],[Severity]]-1</f>
        <v>2</v>
      </c>
      <c r="E1347">
        <f>HOUR(US_Accidents_Dec20_updated[[#This Row],[Start_Time]])</f>
        <v>10</v>
      </c>
      <c r="F1347">
        <f>DAY(US_Accidents_Dec20_updated[[#This Row],[Start_Time]])</f>
        <v>21</v>
      </c>
      <c r="G1347">
        <f>MONTH(US_Accidents_Dec20_updated[[#This Row],[Start_Time]])</f>
        <v>11</v>
      </c>
      <c r="H1347" t="str">
        <f>US_Accidents_Dec20_updated[[#This Row],[Description]]</f>
        <v>At US-285 - Accident.</v>
      </c>
      <c r="I1347" t="s">
        <v>1210</v>
      </c>
      <c r="J1347">
        <f>IF(US_Accidents_Dec20_updated[[#This Row],[Visibility(mi)]]&gt;30, 30, MROUND(US_Accidents_Dec20_updated[[#This Row],[Visibility(mi)]],5))</f>
        <v>0</v>
      </c>
      <c r="K1347">
        <f>MROUND(US_Accidents_Dec20_updated[[#This Row],[Wind_Speed(mph)]],5)</f>
        <v>5</v>
      </c>
      <c r="L1347">
        <f>IF(US_Accidents_Dec20_updated[[#This Row],[Precipitation(in)]]&gt;0.1, 0.1, US_Accidents_Dec20_updated[[#This Row],[Precipitation(in)]])</f>
        <v>0</v>
      </c>
    </row>
    <row r="1348" spans="1:12" x14ac:dyDescent="0.25">
      <c r="A1348" t="str">
        <f>US_Accidents_Dec20_updated[[#This Row],[ID]]</f>
        <v>A-3846768</v>
      </c>
      <c r="B1348">
        <f>US_Accidents_Dec20_updated[[#This Row],[Start_Lat]]</f>
        <v>39.256929999999997</v>
      </c>
      <c r="C1348">
        <f>US_Accidents_Dec20_updated[[#This Row],[Start_Lng]]</f>
        <v>-104.88999</v>
      </c>
      <c r="D1348">
        <f>US_Accidents_Dec20_updated[[#This Row],[Severity]]-1</f>
        <v>2</v>
      </c>
      <c r="E1348">
        <f>HOUR(US_Accidents_Dec20_updated[[#This Row],[Start_Time]])</f>
        <v>9</v>
      </c>
      <c r="F1348">
        <f>DAY(US_Accidents_Dec20_updated[[#This Row],[Start_Time]])</f>
        <v>21</v>
      </c>
      <c r="G1348">
        <f>MONTH(US_Accidents_Dec20_updated[[#This Row],[Start_Time]])</f>
        <v>11</v>
      </c>
      <c r="H1348" t="str">
        <f>US_Accidents_Dec20_updated[[#This Row],[Description]]</f>
        <v>At Tomah Rd/Exit 174 - Accident.</v>
      </c>
      <c r="I1348" t="s">
        <v>1268</v>
      </c>
      <c r="J1348">
        <f>IF(US_Accidents_Dec20_updated[[#This Row],[Visibility(mi)]]&gt;30, 30, MROUND(US_Accidents_Dec20_updated[[#This Row],[Visibility(mi)]],5))</f>
        <v>0</v>
      </c>
      <c r="K1348">
        <f>MROUND(US_Accidents_Dec20_updated[[#This Row],[Wind_Speed(mph)]],5)</f>
        <v>0</v>
      </c>
      <c r="L1348">
        <f>IF(US_Accidents_Dec20_updated[[#This Row],[Precipitation(in)]]&gt;0.1, 0.1, US_Accidents_Dec20_updated[[#This Row],[Precipitation(in)]])</f>
        <v>0</v>
      </c>
    </row>
    <row r="1349" spans="1:12" x14ac:dyDescent="0.25">
      <c r="A1349" t="str">
        <f>US_Accidents_Dec20_updated[[#This Row],[ID]]</f>
        <v>A-3846773</v>
      </c>
      <c r="B1349">
        <f>US_Accidents_Dec20_updated[[#This Row],[Start_Lat]]</f>
        <v>39.6584</v>
      </c>
      <c r="C1349">
        <f>US_Accidents_Dec20_updated[[#This Row],[Start_Lng]]</f>
        <v>-104.9209</v>
      </c>
      <c r="D1349">
        <f>US_Accidents_Dec20_updated[[#This Row],[Severity]]-1</f>
        <v>2</v>
      </c>
      <c r="E1349">
        <f>HOUR(US_Accidents_Dec20_updated[[#This Row],[Start_Time]])</f>
        <v>12</v>
      </c>
      <c r="F1349">
        <f>DAY(US_Accidents_Dec20_updated[[#This Row],[Start_Time]])</f>
        <v>21</v>
      </c>
      <c r="G1349">
        <f>MONTH(US_Accidents_Dec20_updated[[#This Row],[Start_Time]])</f>
        <v>11</v>
      </c>
      <c r="H1349" t="str">
        <f>US_Accidents_Dec20_updated[[#This Row],[Description]]</f>
        <v>At US-285/Hampden Ave/Exit 201 - Accident.</v>
      </c>
      <c r="I1349" t="s">
        <v>1210</v>
      </c>
      <c r="J1349">
        <f>IF(US_Accidents_Dec20_updated[[#This Row],[Visibility(mi)]]&gt;30, 30, MROUND(US_Accidents_Dec20_updated[[#This Row],[Visibility(mi)]],5))</f>
        <v>0</v>
      </c>
      <c r="K1349">
        <f>MROUND(US_Accidents_Dec20_updated[[#This Row],[Wind_Speed(mph)]],5)</f>
        <v>5</v>
      </c>
      <c r="L1349">
        <f>IF(US_Accidents_Dec20_updated[[#This Row],[Precipitation(in)]]&gt;0.1, 0.1, US_Accidents_Dec20_updated[[#This Row],[Precipitation(in)]])</f>
        <v>0</v>
      </c>
    </row>
    <row r="1350" spans="1:12" x14ac:dyDescent="0.25">
      <c r="A1350" t="str">
        <f>US_Accidents_Dec20_updated[[#This Row],[ID]]</f>
        <v>A-3846774</v>
      </c>
      <c r="B1350">
        <f>US_Accidents_Dec20_updated[[#This Row],[Start_Lat]]</f>
        <v>39.602080000000001</v>
      </c>
      <c r="C1350">
        <f>US_Accidents_Dec20_updated[[#This Row],[Start_Lng]]</f>
        <v>-105.99068</v>
      </c>
      <c r="D1350">
        <f>US_Accidents_Dec20_updated[[#This Row],[Severity]]-1</f>
        <v>2</v>
      </c>
      <c r="E1350">
        <f>HOUR(US_Accidents_Dec20_updated[[#This Row],[Start_Time]])</f>
        <v>14</v>
      </c>
      <c r="F1350">
        <f>DAY(US_Accidents_Dec20_updated[[#This Row],[Start_Time]])</f>
        <v>21</v>
      </c>
      <c r="G1350">
        <f>MONTH(US_Accidents_Dec20_updated[[#This Row],[Start_Time]])</f>
        <v>11</v>
      </c>
      <c r="H1350" t="str">
        <f>US_Accidents_Dec20_updated[[#This Row],[Description]]</f>
        <v>At Swan Mountain Rd - Accident.</v>
      </c>
      <c r="I1350" t="s">
        <v>50</v>
      </c>
      <c r="J1350">
        <f>IF(US_Accidents_Dec20_updated[[#This Row],[Visibility(mi)]]&gt;30, 30, MROUND(US_Accidents_Dec20_updated[[#This Row],[Visibility(mi)]],5))</f>
        <v>10</v>
      </c>
      <c r="K1350">
        <f>MROUND(US_Accidents_Dec20_updated[[#This Row],[Wind_Speed(mph)]],5)</f>
        <v>5</v>
      </c>
      <c r="L1350">
        <f>IF(US_Accidents_Dec20_updated[[#This Row],[Precipitation(in)]]&gt;0.1, 0.1, US_Accidents_Dec20_updated[[#This Row],[Precipitation(in)]])</f>
        <v>0</v>
      </c>
    </row>
    <row r="1351" spans="1:12" x14ac:dyDescent="0.25">
      <c r="A1351" t="str">
        <f>US_Accidents_Dec20_updated[[#This Row],[ID]]</f>
        <v>A-3846775</v>
      </c>
      <c r="B1351">
        <f>US_Accidents_Dec20_updated[[#This Row],[Start_Lat]]</f>
        <v>39.602080000000001</v>
      </c>
      <c r="C1351">
        <f>US_Accidents_Dec20_updated[[#This Row],[Start_Lng]]</f>
        <v>-105.99068</v>
      </c>
      <c r="D1351">
        <f>US_Accidents_Dec20_updated[[#This Row],[Severity]]-1</f>
        <v>2</v>
      </c>
      <c r="E1351">
        <f>HOUR(US_Accidents_Dec20_updated[[#This Row],[Start_Time]])</f>
        <v>14</v>
      </c>
      <c r="F1351">
        <f>DAY(US_Accidents_Dec20_updated[[#This Row],[Start_Time]])</f>
        <v>21</v>
      </c>
      <c r="G1351">
        <f>MONTH(US_Accidents_Dec20_updated[[#This Row],[Start_Time]])</f>
        <v>11</v>
      </c>
      <c r="H1351" t="str">
        <f>US_Accidents_Dec20_updated[[#This Row],[Description]]</f>
        <v>At Montezuma Rd - Accident.</v>
      </c>
      <c r="I1351" t="s">
        <v>50</v>
      </c>
      <c r="J1351">
        <f>IF(US_Accidents_Dec20_updated[[#This Row],[Visibility(mi)]]&gt;30, 30, MROUND(US_Accidents_Dec20_updated[[#This Row],[Visibility(mi)]],5))</f>
        <v>10</v>
      </c>
      <c r="K1351">
        <f>MROUND(US_Accidents_Dec20_updated[[#This Row],[Wind_Speed(mph)]],5)</f>
        <v>5</v>
      </c>
      <c r="L1351">
        <f>IF(US_Accidents_Dec20_updated[[#This Row],[Precipitation(in)]]&gt;0.1, 0.1, US_Accidents_Dec20_updated[[#This Row],[Precipitation(in)]])</f>
        <v>0</v>
      </c>
    </row>
    <row r="1352" spans="1:12" x14ac:dyDescent="0.25">
      <c r="A1352" t="str">
        <f>US_Accidents_Dec20_updated[[#This Row],[ID]]</f>
        <v>A-3846780</v>
      </c>
      <c r="B1352">
        <f>US_Accidents_Dec20_updated[[#This Row],[Start_Lat]]</f>
        <v>39.812860000000001</v>
      </c>
      <c r="C1352">
        <f>US_Accidents_Dec20_updated[[#This Row],[Start_Lng]]</f>
        <v>-104.98305000000001</v>
      </c>
      <c r="D1352">
        <f>US_Accidents_Dec20_updated[[#This Row],[Severity]]-1</f>
        <v>2</v>
      </c>
      <c r="E1352">
        <f>HOUR(US_Accidents_Dec20_updated[[#This Row],[Start_Time]])</f>
        <v>13</v>
      </c>
      <c r="F1352">
        <f>DAY(US_Accidents_Dec20_updated[[#This Row],[Start_Time]])</f>
        <v>21</v>
      </c>
      <c r="G1352">
        <f>MONTH(US_Accidents_Dec20_updated[[#This Row],[Start_Time]])</f>
        <v>11</v>
      </c>
      <c r="H1352" t="str">
        <f>US_Accidents_Dec20_updated[[#This Row],[Description]]</f>
        <v>At I-76/Exit 216 - Accident.</v>
      </c>
      <c r="I1352" t="s">
        <v>1210</v>
      </c>
      <c r="J1352">
        <f>IF(US_Accidents_Dec20_updated[[#This Row],[Visibility(mi)]]&gt;30, 30, MROUND(US_Accidents_Dec20_updated[[#This Row],[Visibility(mi)]],5))</f>
        <v>0</v>
      </c>
      <c r="K1352">
        <f>MROUND(US_Accidents_Dec20_updated[[#This Row],[Wind_Speed(mph)]],5)</f>
        <v>0</v>
      </c>
      <c r="L1352">
        <f>IF(US_Accidents_Dec20_updated[[#This Row],[Precipitation(in)]]&gt;0.1, 0.1, US_Accidents_Dec20_updated[[#This Row],[Precipitation(in)]])</f>
        <v>0</v>
      </c>
    </row>
    <row r="1353" spans="1:12" x14ac:dyDescent="0.25">
      <c r="A1353" t="str">
        <f>US_Accidents_Dec20_updated[[#This Row],[ID]]</f>
        <v>A-3846785</v>
      </c>
      <c r="B1353">
        <f>US_Accidents_Dec20_updated[[#This Row],[Start_Lat]]</f>
        <v>37.293340000000001</v>
      </c>
      <c r="C1353">
        <f>US_Accidents_Dec20_updated[[#This Row],[Start_Lng]]</f>
        <v>-104.52642</v>
      </c>
      <c r="D1353">
        <f>US_Accidents_Dec20_updated[[#This Row],[Severity]]-1</f>
        <v>2</v>
      </c>
      <c r="E1353">
        <f>HOUR(US_Accidents_Dec20_updated[[#This Row],[Start_Time]])</f>
        <v>16</v>
      </c>
      <c r="F1353">
        <f>DAY(US_Accidents_Dec20_updated[[#This Row],[Start_Time]])</f>
        <v>21</v>
      </c>
      <c r="G1353">
        <f>MONTH(US_Accidents_Dec20_updated[[#This Row],[Start_Time]])</f>
        <v>11</v>
      </c>
      <c r="H1353" t="str">
        <f>US_Accidents_Dec20_updated[[#This Row],[Description]]</f>
        <v>At Hoehne Rd/Exit 23 - Accident.</v>
      </c>
      <c r="I1353" t="s">
        <v>50</v>
      </c>
      <c r="J1353">
        <f>IF(US_Accidents_Dec20_updated[[#This Row],[Visibility(mi)]]&gt;30, 30, MROUND(US_Accidents_Dec20_updated[[#This Row],[Visibility(mi)]],5))</f>
        <v>10</v>
      </c>
      <c r="K1353">
        <f>MROUND(US_Accidents_Dec20_updated[[#This Row],[Wind_Speed(mph)]],5)</f>
        <v>5</v>
      </c>
      <c r="L1353">
        <f>IF(US_Accidents_Dec20_updated[[#This Row],[Precipitation(in)]]&gt;0.1, 0.1, US_Accidents_Dec20_updated[[#This Row],[Precipitation(in)]])</f>
        <v>0</v>
      </c>
    </row>
    <row r="1354" spans="1:12" x14ac:dyDescent="0.25">
      <c r="A1354" t="str">
        <f>US_Accidents_Dec20_updated[[#This Row],[ID]]</f>
        <v>A-3846786</v>
      </c>
      <c r="B1354">
        <f>US_Accidents_Dec20_updated[[#This Row],[Start_Lat]]</f>
        <v>39.735970000000002</v>
      </c>
      <c r="C1354">
        <f>US_Accidents_Dec20_updated[[#This Row],[Start_Lng]]</f>
        <v>-105.01439999999999</v>
      </c>
      <c r="D1354">
        <f>US_Accidents_Dec20_updated[[#This Row],[Severity]]-1</f>
        <v>2</v>
      </c>
      <c r="E1354">
        <f>HOUR(US_Accidents_Dec20_updated[[#This Row],[Start_Time]])</f>
        <v>16</v>
      </c>
      <c r="F1354">
        <f>DAY(US_Accidents_Dec20_updated[[#This Row],[Start_Time]])</f>
        <v>21</v>
      </c>
      <c r="G1354">
        <f>MONTH(US_Accidents_Dec20_updated[[#This Row],[Start_Time]])</f>
        <v>11</v>
      </c>
      <c r="H1354" t="str">
        <f>US_Accidents_Dec20_updated[[#This Row],[Description]]</f>
        <v>At US-40/CO-33/Colfax Ave/Exit 210 - Accident.</v>
      </c>
      <c r="I1354" t="s">
        <v>1210</v>
      </c>
      <c r="J1354">
        <f>IF(US_Accidents_Dec20_updated[[#This Row],[Visibility(mi)]]&gt;30, 30, MROUND(US_Accidents_Dec20_updated[[#This Row],[Visibility(mi)]],5))</f>
        <v>5</v>
      </c>
      <c r="K1354">
        <f>MROUND(US_Accidents_Dec20_updated[[#This Row],[Wind_Speed(mph)]],5)</f>
        <v>5</v>
      </c>
      <c r="L1354">
        <f>IF(US_Accidents_Dec20_updated[[#This Row],[Precipitation(in)]]&gt;0.1, 0.1, US_Accidents_Dec20_updated[[#This Row],[Precipitation(in)]])</f>
        <v>0</v>
      </c>
    </row>
    <row r="1355" spans="1:12" x14ac:dyDescent="0.25">
      <c r="A1355" t="str">
        <f>US_Accidents_Dec20_updated[[#This Row],[ID]]</f>
        <v>A-3846787</v>
      </c>
      <c r="B1355">
        <f>US_Accidents_Dec20_updated[[#This Row],[Start_Lat]]</f>
        <v>39.508389999999999</v>
      </c>
      <c r="C1355">
        <f>US_Accidents_Dec20_updated[[#This Row],[Start_Lng]]</f>
        <v>-104.87186</v>
      </c>
      <c r="D1355">
        <f>US_Accidents_Dec20_updated[[#This Row],[Severity]]-1</f>
        <v>2</v>
      </c>
      <c r="E1355">
        <f>HOUR(US_Accidents_Dec20_updated[[#This Row],[Start_Time]])</f>
        <v>19</v>
      </c>
      <c r="F1355">
        <f>DAY(US_Accidents_Dec20_updated[[#This Row],[Start_Time]])</f>
        <v>21</v>
      </c>
      <c r="G1355">
        <f>MONTH(US_Accidents_Dec20_updated[[#This Row],[Start_Time]])</f>
        <v>11</v>
      </c>
      <c r="H1355" t="str">
        <f>US_Accidents_Dec20_updated[[#This Row],[Description]]</f>
        <v>At Ridgegate Pkwy/Exit 192 - Accident.</v>
      </c>
      <c r="I1355" t="s">
        <v>1210</v>
      </c>
      <c r="J1355">
        <f>IF(US_Accidents_Dec20_updated[[#This Row],[Visibility(mi)]]&gt;30, 30, MROUND(US_Accidents_Dec20_updated[[#This Row],[Visibility(mi)]],5))</f>
        <v>0</v>
      </c>
      <c r="K1355">
        <f>MROUND(US_Accidents_Dec20_updated[[#This Row],[Wind_Speed(mph)]],5)</f>
        <v>5</v>
      </c>
      <c r="L1355">
        <f>IF(US_Accidents_Dec20_updated[[#This Row],[Precipitation(in)]]&gt;0.1, 0.1, US_Accidents_Dec20_updated[[#This Row],[Precipitation(in)]])</f>
        <v>0</v>
      </c>
    </row>
    <row r="1356" spans="1:12" x14ac:dyDescent="0.25">
      <c r="A1356" t="str">
        <f>US_Accidents_Dec20_updated[[#This Row],[ID]]</f>
        <v>A-3846788</v>
      </c>
      <c r="B1356">
        <f>US_Accidents_Dec20_updated[[#This Row],[Start_Lat]]</f>
        <v>40.460929999999998</v>
      </c>
      <c r="C1356">
        <f>US_Accidents_Dec20_updated[[#This Row],[Start_Lng]]</f>
        <v>-104.99214000000001</v>
      </c>
      <c r="D1356">
        <f>US_Accidents_Dec20_updated[[#This Row],[Severity]]-1</f>
        <v>2</v>
      </c>
      <c r="E1356">
        <f>HOUR(US_Accidents_Dec20_updated[[#This Row],[Start_Time]])</f>
        <v>17</v>
      </c>
      <c r="F1356">
        <f>DAY(US_Accidents_Dec20_updated[[#This Row],[Start_Time]])</f>
        <v>21</v>
      </c>
      <c r="G1356">
        <f>MONTH(US_Accidents_Dec20_updated[[#This Row],[Start_Time]])</f>
        <v>11</v>
      </c>
      <c r="H1356" t="str">
        <f>US_Accidents_Dec20_updated[[#This Row],[Description]]</f>
        <v>At Crossroads Blvd/Exit 259 - Accident.</v>
      </c>
      <c r="I1356" t="s">
        <v>50</v>
      </c>
      <c r="J1356">
        <f>IF(US_Accidents_Dec20_updated[[#This Row],[Visibility(mi)]]&gt;30, 30, MROUND(US_Accidents_Dec20_updated[[#This Row],[Visibility(mi)]],5))</f>
        <v>10</v>
      </c>
      <c r="K1356">
        <f>MROUND(US_Accidents_Dec20_updated[[#This Row],[Wind_Speed(mph)]],5)</f>
        <v>5</v>
      </c>
      <c r="L1356">
        <f>IF(US_Accidents_Dec20_updated[[#This Row],[Precipitation(in)]]&gt;0.1, 0.1, US_Accidents_Dec20_updated[[#This Row],[Precipitation(in)]])</f>
        <v>0</v>
      </c>
    </row>
    <row r="1357" spans="1:12" x14ac:dyDescent="0.25">
      <c r="A1357" t="str">
        <f>US_Accidents_Dec20_updated[[#This Row],[ID]]</f>
        <v>A-3846789</v>
      </c>
      <c r="B1357">
        <f>US_Accidents_Dec20_updated[[#This Row],[Start_Lat]]</f>
        <v>39.285049999999998</v>
      </c>
      <c r="C1357">
        <f>US_Accidents_Dec20_updated[[#This Row],[Start_Lng]]</f>
        <v>-104.89624999999999</v>
      </c>
      <c r="D1357">
        <f>US_Accidents_Dec20_updated[[#This Row],[Severity]]-1</f>
        <v>2</v>
      </c>
      <c r="E1357">
        <f>HOUR(US_Accidents_Dec20_updated[[#This Row],[Start_Time]])</f>
        <v>17</v>
      </c>
      <c r="F1357">
        <f>DAY(US_Accidents_Dec20_updated[[#This Row],[Start_Time]])</f>
        <v>21</v>
      </c>
      <c r="G1357">
        <f>MONTH(US_Accidents_Dec20_updated[[#This Row],[Start_Time]])</f>
        <v>11</v>
      </c>
      <c r="H1357" t="str">
        <f>US_Accidents_Dec20_updated[[#This Row],[Description]]</f>
        <v>At Wilcox St/Plum Crk Pky/Exit 181 - Accident.</v>
      </c>
      <c r="I1357" t="s">
        <v>50</v>
      </c>
      <c r="J1357">
        <f>IF(US_Accidents_Dec20_updated[[#This Row],[Visibility(mi)]]&gt;30, 30, MROUND(US_Accidents_Dec20_updated[[#This Row],[Visibility(mi)]],5))</f>
        <v>5</v>
      </c>
      <c r="K1357">
        <f>MROUND(US_Accidents_Dec20_updated[[#This Row],[Wind_Speed(mph)]],5)</f>
        <v>0</v>
      </c>
      <c r="L1357">
        <f>IF(US_Accidents_Dec20_updated[[#This Row],[Precipitation(in)]]&gt;0.1, 0.1, US_Accidents_Dec20_updated[[#This Row],[Precipitation(in)]])</f>
        <v>0</v>
      </c>
    </row>
    <row r="1358" spans="1:12" x14ac:dyDescent="0.25">
      <c r="A1358" t="str">
        <f>US_Accidents_Dec20_updated[[#This Row],[ID]]</f>
        <v>A-3846791</v>
      </c>
      <c r="B1358">
        <f>US_Accidents_Dec20_updated[[#This Row],[Start_Lat]]</f>
        <v>39.70185</v>
      </c>
      <c r="C1358">
        <f>US_Accidents_Dec20_updated[[#This Row],[Start_Lng]]</f>
        <v>-105.20201</v>
      </c>
      <c r="D1358">
        <f>US_Accidents_Dec20_updated[[#This Row],[Severity]]-1</f>
        <v>2</v>
      </c>
      <c r="E1358">
        <f>HOUR(US_Accidents_Dec20_updated[[#This Row],[Start_Time]])</f>
        <v>22</v>
      </c>
      <c r="F1358">
        <f>DAY(US_Accidents_Dec20_updated[[#This Row],[Start_Time]])</f>
        <v>21</v>
      </c>
      <c r="G1358">
        <f>MONTH(US_Accidents_Dec20_updated[[#This Row],[Start_Time]])</f>
        <v>11</v>
      </c>
      <c r="H1358" t="str">
        <f>US_Accidents_Dec20_updated[[#This Row],[Description]]</f>
        <v>At CO-470/Exit 260 - Accident.</v>
      </c>
      <c r="I1358" t="s">
        <v>1210</v>
      </c>
      <c r="J1358">
        <f>IF(US_Accidents_Dec20_updated[[#This Row],[Visibility(mi)]]&gt;30, 30, MROUND(US_Accidents_Dec20_updated[[#This Row],[Visibility(mi)]],5))</f>
        <v>5</v>
      </c>
      <c r="K1358">
        <f>MROUND(US_Accidents_Dec20_updated[[#This Row],[Wind_Speed(mph)]],5)</f>
        <v>5</v>
      </c>
      <c r="L1358">
        <f>IF(US_Accidents_Dec20_updated[[#This Row],[Precipitation(in)]]&gt;0.1, 0.1, US_Accidents_Dec20_updated[[#This Row],[Precipitation(in)]])</f>
        <v>0</v>
      </c>
    </row>
    <row r="1359" spans="1:12" x14ac:dyDescent="0.25">
      <c r="A1359" t="str">
        <f>US_Accidents_Dec20_updated[[#This Row],[ID]]</f>
        <v>A-3846792</v>
      </c>
      <c r="B1359">
        <f>US_Accidents_Dec20_updated[[#This Row],[Start_Lat]]</f>
        <v>39.714460000000003</v>
      </c>
      <c r="C1359">
        <f>US_Accidents_Dec20_updated[[#This Row],[Start_Lng]]</f>
        <v>-105.1927</v>
      </c>
      <c r="D1359">
        <f>US_Accidents_Dec20_updated[[#This Row],[Severity]]-1</f>
        <v>2</v>
      </c>
      <c r="E1359">
        <f>HOUR(US_Accidents_Dec20_updated[[#This Row],[Start_Time]])</f>
        <v>22</v>
      </c>
      <c r="F1359">
        <f>DAY(US_Accidents_Dec20_updated[[#This Row],[Start_Time]])</f>
        <v>21</v>
      </c>
      <c r="G1359">
        <f>MONTH(US_Accidents_Dec20_updated[[#This Row],[Start_Time]])</f>
        <v>11</v>
      </c>
      <c r="H1359" t="str">
        <f>US_Accidents_Dec20_updated[[#This Row],[Description]]</f>
        <v>Between US-6/6th Ave/Exit 261 and I-70-BL/US-40/CO-26/Exit 259 - Accident.</v>
      </c>
      <c r="I1359" t="s">
        <v>1210</v>
      </c>
      <c r="J1359">
        <f>IF(US_Accidents_Dec20_updated[[#This Row],[Visibility(mi)]]&gt;30, 30, MROUND(US_Accidents_Dec20_updated[[#This Row],[Visibility(mi)]],5))</f>
        <v>5</v>
      </c>
      <c r="K1359">
        <f>MROUND(US_Accidents_Dec20_updated[[#This Row],[Wind_Speed(mph)]],5)</f>
        <v>5</v>
      </c>
      <c r="L1359">
        <f>IF(US_Accidents_Dec20_updated[[#This Row],[Precipitation(in)]]&gt;0.1, 0.1, US_Accidents_Dec20_updated[[#This Row],[Precipitation(in)]])</f>
        <v>0</v>
      </c>
    </row>
    <row r="1360" spans="1:12" x14ac:dyDescent="0.25">
      <c r="A1360" t="str">
        <f>US_Accidents_Dec20_updated[[#This Row],[ID]]</f>
        <v>A-3846991</v>
      </c>
      <c r="B1360">
        <f>US_Accidents_Dec20_updated[[#This Row],[Start_Lat]]</f>
        <v>37.653619999999997</v>
      </c>
      <c r="C1360">
        <f>US_Accidents_Dec20_updated[[#This Row],[Start_Lng]]</f>
        <v>-104.7895</v>
      </c>
      <c r="D1360">
        <f>US_Accidents_Dec20_updated[[#This Row],[Severity]]-1</f>
        <v>2</v>
      </c>
      <c r="E1360">
        <f>HOUR(US_Accidents_Dec20_updated[[#This Row],[Start_Time]])</f>
        <v>3</v>
      </c>
      <c r="F1360">
        <f>DAY(US_Accidents_Dec20_updated[[#This Row],[Start_Time]])</f>
        <v>22</v>
      </c>
      <c r="G1360">
        <f>MONTH(US_Accidents_Dec20_updated[[#This Row],[Start_Time]])</f>
        <v>11</v>
      </c>
      <c r="H1360" t="str">
        <f>US_Accidents_Dec20_updated[[#This Row],[Description]]</f>
        <v>At CO-10/Exit 50 - Accident.</v>
      </c>
      <c r="I1360" t="s">
        <v>1210</v>
      </c>
      <c r="J1360">
        <f>IF(US_Accidents_Dec20_updated[[#This Row],[Visibility(mi)]]&gt;30, 30, MROUND(US_Accidents_Dec20_updated[[#This Row],[Visibility(mi)]],5))</f>
        <v>5</v>
      </c>
      <c r="K1360">
        <f>MROUND(US_Accidents_Dec20_updated[[#This Row],[Wind_Speed(mph)]],5)</f>
        <v>10</v>
      </c>
      <c r="L1360">
        <f>IF(US_Accidents_Dec20_updated[[#This Row],[Precipitation(in)]]&gt;0.1, 0.1, US_Accidents_Dec20_updated[[#This Row],[Precipitation(in)]])</f>
        <v>0</v>
      </c>
    </row>
    <row r="1361" spans="1:12" x14ac:dyDescent="0.25">
      <c r="A1361" t="str">
        <f>US_Accidents_Dec20_updated[[#This Row],[ID]]</f>
        <v>A-3846992</v>
      </c>
      <c r="B1361">
        <f>US_Accidents_Dec20_updated[[#This Row],[Start_Lat]]</f>
        <v>38.881529999999998</v>
      </c>
      <c r="C1361">
        <f>US_Accidents_Dec20_updated[[#This Row],[Start_Lng]]</f>
        <v>-104.83611000000001</v>
      </c>
      <c r="D1361">
        <f>US_Accidents_Dec20_updated[[#This Row],[Severity]]-1</f>
        <v>2</v>
      </c>
      <c r="E1361">
        <f>HOUR(US_Accidents_Dec20_updated[[#This Row],[Start_Time]])</f>
        <v>7</v>
      </c>
      <c r="F1361">
        <f>DAY(US_Accidents_Dec20_updated[[#This Row],[Start_Time]])</f>
        <v>22</v>
      </c>
      <c r="G1361">
        <f>MONTH(US_Accidents_Dec20_updated[[#This Row],[Start_Time]])</f>
        <v>11</v>
      </c>
      <c r="H1361" t="str">
        <f>US_Accidents_Dec20_updated[[#This Row],[Description]]</f>
        <v>At CO-38/Fillmore St/Exit 145 - Accident.</v>
      </c>
      <c r="I1361" t="s">
        <v>1210</v>
      </c>
      <c r="J1361">
        <f>IF(US_Accidents_Dec20_updated[[#This Row],[Visibility(mi)]]&gt;30, 30, MROUND(US_Accidents_Dec20_updated[[#This Row],[Visibility(mi)]],5))</f>
        <v>0</v>
      </c>
      <c r="K1361">
        <f>MROUND(US_Accidents_Dec20_updated[[#This Row],[Wind_Speed(mph)]],5)</f>
        <v>5</v>
      </c>
      <c r="L1361">
        <f>IF(US_Accidents_Dec20_updated[[#This Row],[Precipitation(in)]]&gt;0.1, 0.1, US_Accidents_Dec20_updated[[#This Row],[Precipitation(in)]])</f>
        <v>0</v>
      </c>
    </row>
    <row r="1362" spans="1:12" x14ac:dyDescent="0.25">
      <c r="A1362" t="str">
        <f>US_Accidents_Dec20_updated[[#This Row],[ID]]</f>
        <v>A-3846993</v>
      </c>
      <c r="B1362">
        <f>US_Accidents_Dec20_updated[[#This Row],[Start_Lat]]</f>
        <v>38.873240000000003</v>
      </c>
      <c r="C1362">
        <f>US_Accidents_Dec20_updated[[#This Row],[Start_Lng]]</f>
        <v>-104.83453</v>
      </c>
      <c r="D1362">
        <f>US_Accidents_Dec20_updated[[#This Row],[Severity]]-1</f>
        <v>1</v>
      </c>
      <c r="E1362">
        <f>HOUR(US_Accidents_Dec20_updated[[#This Row],[Start_Time]])</f>
        <v>5</v>
      </c>
      <c r="F1362">
        <f>DAY(US_Accidents_Dec20_updated[[#This Row],[Start_Time]])</f>
        <v>22</v>
      </c>
      <c r="G1362">
        <f>MONTH(US_Accidents_Dec20_updated[[#This Row],[Start_Time]])</f>
        <v>11</v>
      </c>
      <c r="H1362" t="str">
        <f>US_Accidents_Dec20_updated[[#This Row],[Description]]</f>
        <v>Between CO-38/Fillmore St/Exit 145 and Fontanero St/Exit 144 - Accident. Left lane blocked.</v>
      </c>
      <c r="I1362" t="s">
        <v>1210</v>
      </c>
      <c r="J1362">
        <f>IF(US_Accidents_Dec20_updated[[#This Row],[Visibility(mi)]]&gt;30, 30, MROUND(US_Accidents_Dec20_updated[[#This Row],[Visibility(mi)]],5))</f>
        <v>0</v>
      </c>
      <c r="K1362">
        <f>MROUND(US_Accidents_Dec20_updated[[#This Row],[Wind_Speed(mph)]],5)</f>
        <v>0</v>
      </c>
      <c r="L1362">
        <f>IF(US_Accidents_Dec20_updated[[#This Row],[Precipitation(in)]]&gt;0.1, 0.1, US_Accidents_Dec20_updated[[#This Row],[Precipitation(in)]])</f>
        <v>0</v>
      </c>
    </row>
    <row r="1363" spans="1:12" x14ac:dyDescent="0.25">
      <c r="A1363" t="str">
        <f>US_Accidents_Dec20_updated[[#This Row],[ID]]</f>
        <v>A-3846994</v>
      </c>
      <c r="B1363">
        <f>US_Accidents_Dec20_updated[[#This Row],[Start_Lat]]</f>
        <v>39.63212</v>
      </c>
      <c r="C1363">
        <f>US_Accidents_Dec20_updated[[#This Row],[Start_Lng]]</f>
        <v>-104.9062</v>
      </c>
      <c r="D1363">
        <f>US_Accidents_Dec20_updated[[#This Row],[Severity]]-1</f>
        <v>2</v>
      </c>
      <c r="E1363">
        <f>HOUR(US_Accidents_Dec20_updated[[#This Row],[Start_Time]])</f>
        <v>5</v>
      </c>
      <c r="F1363">
        <f>DAY(US_Accidents_Dec20_updated[[#This Row],[Start_Time]])</f>
        <v>22</v>
      </c>
      <c r="G1363">
        <f>MONTH(US_Accidents_Dec20_updated[[#This Row],[Start_Time]])</f>
        <v>11</v>
      </c>
      <c r="H1363" t="str">
        <f>US_Accidents_Dec20_updated[[#This Row],[Description]]</f>
        <v>At I-225 - Accident.</v>
      </c>
      <c r="I1363" t="s">
        <v>1210</v>
      </c>
      <c r="J1363">
        <f>IF(US_Accidents_Dec20_updated[[#This Row],[Visibility(mi)]]&gt;30, 30, MROUND(US_Accidents_Dec20_updated[[#This Row],[Visibility(mi)]],5))</f>
        <v>0</v>
      </c>
      <c r="K1363">
        <f>MROUND(US_Accidents_Dec20_updated[[#This Row],[Wind_Speed(mph)]],5)</f>
        <v>5</v>
      </c>
      <c r="L1363">
        <f>IF(US_Accidents_Dec20_updated[[#This Row],[Precipitation(in)]]&gt;0.1, 0.1, US_Accidents_Dec20_updated[[#This Row],[Precipitation(in)]])</f>
        <v>0.02</v>
      </c>
    </row>
    <row r="1364" spans="1:12" x14ac:dyDescent="0.25">
      <c r="A1364" t="str">
        <f>US_Accidents_Dec20_updated[[#This Row],[ID]]</f>
        <v>A-3846995</v>
      </c>
      <c r="B1364">
        <f>US_Accidents_Dec20_updated[[#This Row],[Start_Lat]]</f>
        <v>38.873240000000003</v>
      </c>
      <c r="C1364">
        <f>US_Accidents_Dec20_updated[[#This Row],[Start_Lng]]</f>
        <v>-104.83453</v>
      </c>
      <c r="D1364">
        <f>US_Accidents_Dec20_updated[[#This Row],[Severity]]-1</f>
        <v>2</v>
      </c>
      <c r="E1364">
        <f>HOUR(US_Accidents_Dec20_updated[[#This Row],[Start_Time]])</f>
        <v>5</v>
      </c>
      <c r="F1364">
        <f>DAY(US_Accidents_Dec20_updated[[#This Row],[Start_Time]])</f>
        <v>22</v>
      </c>
      <c r="G1364">
        <f>MONTH(US_Accidents_Dec20_updated[[#This Row],[Start_Time]])</f>
        <v>11</v>
      </c>
      <c r="H1364" t="str">
        <f>US_Accidents_Dec20_updated[[#This Row],[Description]]</f>
        <v>Between Garden of the Gods Rd/Exit 146 and Fontanero St/Exit 144 - Accident. Left lane blocked. Road surface in poor condition.</v>
      </c>
      <c r="I1364" t="s">
        <v>1210</v>
      </c>
      <c r="J1364">
        <f>IF(US_Accidents_Dec20_updated[[#This Row],[Visibility(mi)]]&gt;30, 30, MROUND(US_Accidents_Dec20_updated[[#This Row],[Visibility(mi)]],5))</f>
        <v>0</v>
      </c>
      <c r="K1364">
        <f>MROUND(US_Accidents_Dec20_updated[[#This Row],[Wind_Speed(mph)]],5)</f>
        <v>0</v>
      </c>
      <c r="L1364">
        <f>IF(US_Accidents_Dec20_updated[[#This Row],[Precipitation(in)]]&gt;0.1, 0.1, US_Accidents_Dec20_updated[[#This Row],[Precipitation(in)]])</f>
        <v>0</v>
      </c>
    </row>
    <row r="1365" spans="1:12" x14ac:dyDescent="0.25">
      <c r="A1365" t="str">
        <f>US_Accidents_Dec20_updated[[#This Row],[ID]]</f>
        <v>A-3846996</v>
      </c>
      <c r="B1365">
        <f>US_Accidents_Dec20_updated[[#This Row],[Start_Lat]]</f>
        <v>39.561869999999999</v>
      </c>
      <c r="C1365">
        <f>US_Accidents_Dec20_updated[[#This Row],[Start_Lng]]</f>
        <v>-104.87165</v>
      </c>
      <c r="D1365">
        <f>US_Accidents_Dec20_updated[[#This Row],[Severity]]-1</f>
        <v>1</v>
      </c>
      <c r="E1365">
        <f>HOUR(US_Accidents_Dec20_updated[[#This Row],[Start_Time]])</f>
        <v>5</v>
      </c>
      <c r="F1365">
        <f>DAY(US_Accidents_Dec20_updated[[#This Row],[Start_Time]])</f>
        <v>22</v>
      </c>
      <c r="G1365">
        <f>MONTH(US_Accidents_Dec20_updated[[#This Row],[Start_Time]])</f>
        <v>11</v>
      </c>
      <c r="H1365" t="str">
        <f>US_Accidents_Dec20_updated[[#This Row],[Description]]</f>
        <v>At CO-470/E-470/Exit 194 - Accident.</v>
      </c>
      <c r="I1365" t="s">
        <v>1210</v>
      </c>
      <c r="J1365">
        <f>IF(US_Accidents_Dec20_updated[[#This Row],[Visibility(mi)]]&gt;30, 30, MROUND(US_Accidents_Dec20_updated[[#This Row],[Visibility(mi)]],5))</f>
        <v>0</v>
      </c>
      <c r="K1365">
        <f>MROUND(US_Accidents_Dec20_updated[[#This Row],[Wind_Speed(mph)]],5)</f>
        <v>5</v>
      </c>
      <c r="L1365">
        <f>IF(US_Accidents_Dec20_updated[[#This Row],[Precipitation(in)]]&gt;0.1, 0.1, US_Accidents_Dec20_updated[[#This Row],[Precipitation(in)]])</f>
        <v>0.02</v>
      </c>
    </row>
    <row r="1366" spans="1:12" x14ac:dyDescent="0.25">
      <c r="A1366" t="str">
        <f>US_Accidents_Dec20_updated[[#This Row],[ID]]</f>
        <v>A-3846999</v>
      </c>
      <c r="B1366">
        <f>US_Accidents_Dec20_updated[[#This Row],[Start_Lat]]</f>
        <v>38.873240000000003</v>
      </c>
      <c r="C1366">
        <f>US_Accidents_Dec20_updated[[#This Row],[Start_Lng]]</f>
        <v>-104.83453</v>
      </c>
      <c r="D1366">
        <f>US_Accidents_Dec20_updated[[#This Row],[Severity]]-1</f>
        <v>2</v>
      </c>
      <c r="E1366">
        <f>HOUR(US_Accidents_Dec20_updated[[#This Row],[Start_Time]])</f>
        <v>5</v>
      </c>
      <c r="F1366">
        <f>DAY(US_Accidents_Dec20_updated[[#This Row],[Start_Time]])</f>
        <v>22</v>
      </c>
      <c r="G1366">
        <f>MONTH(US_Accidents_Dec20_updated[[#This Row],[Start_Time]])</f>
        <v>11</v>
      </c>
      <c r="H1366" t="str">
        <f>US_Accidents_Dec20_updated[[#This Row],[Description]]</f>
        <v>Between Garden of the Gods Rd/Exit 146 and Fontanero St/Exit 144 - Accident. Left lane blocked. Road surface in poor condition.</v>
      </c>
      <c r="I1366" t="s">
        <v>1210</v>
      </c>
      <c r="J1366">
        <f>IF(US_Accidents_Dec20_updated[[#This Row],[Visibility(mi)]]&gt;30, 30, MROUND(US_Accidents_Dec20_updated[[#This Row],[Visibility(mi)]],5))</f>
        <v>0</v>
      </c>
      <c r="K1366">
        <f>MROUND(US_Accidents_Dec20_updated[[#This Row],[Wind_Speed(mph)]],5)</f>
        <v>0</v>
      </c>
      <c r="L1366">
        <f>IF(US_Accidents_Dec20_updated[[#This Row],[Precipitation(in)]]&gt;0.1, 0.1, US_Accidents_Dec20_updated[[#This Row],[Precipitation(in)]])</f>
        <v>0</v>
      </c>
    </row>
    <row r="1367" spans="1:12" x14ac:dyDescent="0.25">
      <c r="A1367" t="str">
        <f>US_Accidents_Dec20_updated[[#This Row],[ID]]</f>
        <v>A-3847000</v>
      </c>
      <c r="B1367">
        <f>US_Accidents_Dec20_updated[[#This Row],[Start_Lat]]</f>
        <v>39.72542</v>
      </c>
      <c r="C1367">
        <f>US_Accidents_Dec20_updated[[#This Row],[Start_Lng]]</f>
        <v>-105.02212</v>
      </c>
      <c r="D1367">
        <f>US_Accidents_Dec20_updated[[#This Row],[Severity]]-1</f>
        <v>2</v>
      </c>
      <c r="E1367">
        <f>HOUR(US_Accidents_Dec20_updated[[#This Row],[Start_Time]])</f>
        <v>6</v>
      </c>
      <c r="F1367">
        <f>DAY(US_Accidents_Dec20_updated[[#This Row],[Start_Time]])</f>
        <v>22</v>
      </c>
      <c r="G1367">
        <f>MONTH(US_Accidents_Dec20_updated[[#This Row],[Start_Time]])</f>
        <v>11</v>
      </c>
      <c r="H1367" t="str">
        <f>US_Accidents_Dec20_updated[[#This Row],[Description]]</f>
        <v>At CO-88/Federal Blvd - Accident.</v>
      </c>
      <c r="I1367" t="s">
        <v>1210</v>
      </c>
      <c r="J1367">
        <f>IF(US_Accidents_Dec20_updated[[#This Row],[Visibility(mi)]]&gt;30, 30, MROUND(US_Accidents_Dec20_updated[[#This Row],[Visibility(mi)]],5))</f>
        <v>0</v>
      </c>
      <c r="K1367">
        <f>MROUND(US_Accidents_Dec20_updated[[#This Row],[Wind_Speed(mph)]],5)</f>
        <v>5</v>
      </c>
      <c r="L1367">
        <f>IF(US_Accidents_Dec20_updated[[#This Row],[Precipitation(in)]]&gt;0.1, 0.1, US_Accidents_Dec20_updated[[#This Row],[Precipitation(in)]])</f>
        <v>0</v>
      </c>
    </row>
    <row r="1368" spans="1:12" x14ac:dyDescent="0.25">
      <c r="A1368" t="str">
        <f>US_Accidents_Dec20_updated[[#This Row],[ID]]</f>
        <v>A-3847001</v>
      </c>
      <c r="B1368">
        <f>US_Accidents_Dec20_updated[[#This Row],[Start_Lat]]</f>
        <v>39.550890000000003</v>
      </c>
      <c r="C1368">
        <f>US_Accidents_Dec20_updated[[#This Row],[Start_Lng]]</f>
        <v>-104.86982</v>
      </c>
      <c r="D1368">
        <f>US_Accidents_Dec20_updated[[#This Row],[Severity]]-1</f>
        <v>2</v>
      </c>
      <c r="E1368">
        <f>HOUR(US_Accidents_Dec20_updated[[#This Row],[Start_Time]])</f>
        <v>7</v>
      </c>
      <c r="F1368">
        <f>DAY(US_Accidents_Dec20_updated[[#This Row],[Start_Time]])</f>
        <v>22</v>
      </c>
      <c r="G1368">
        <f>MONTH(US_Accidents_Dec20_updated[[#This Row],[Start_Time]])</f>
        <v>11</v>
      </c>
      <c r="H1368" t="str">
        <f>US_Accidents_Dec20_updated[[#This Row],[Description]]</f>
        <v>At CO-470/E-470/Exit 194 - Accident.</v>
      </c>
      <c r="I1368" t="s">
        <v>1210</v>
      </c>
      <c r="J1368">
        <f>IF(US_Accidents_Dec20_updated[[#This Row],[Visibility(mi)]]&gt;30, 30, MROUND(US_Accidents_Dec20_updated[[#This Row],[Visibility(mi)]],5))</f>
        <v>0</v>
      </c>
      <c r="K1368">
        <f>MROUND(US_Accidents_Dec20_updated[[#This Row],[Wind_Speed(mph)]],5)</f>
        <v>5</v>
      </c>
      <c r="L1368">
        <f>IF(US_Accidents_Dec20_updated[[#This Row],[Precipitation(in)]]&gt;0.1, 0.1, US_Accidents_Dec20_updated[[#This Row],[Precipitation(in)]])</f>
        <v>0.02</v>
      </c>
    </row>
    <row r="1369" spans="1:12" x14ac:dyDescent="0.25">
      <c r="A1369" t="str">
        <f>US_Accidents_Dec20_updated[[#This Row],[ID]]</f>
        <v>A-3847004</v>
      </c>
      <c r="B1369">
        <f>US_Accidents_Dec20_updated[[#This Row],[Start_Lat]]</f>
        <v>39.7254</v>
      </c>
      <c r="C1369">
        <f>US_Accidents_Dec20_updated[[#This Row],[Start_Lng]]</f>
        <v>-105.15401</v>
      </c>
      <c r="D1369">
        <f>US_Accidents_Dec20_updated[[#This Row],[Severity]]-1</f>
        <v>2</v>
      </c>
      <c r="E1369">
        <f>HOUR(US_Accidents_Dec20_updated[[#This Row],[Start_Time]])</f>
        <v>6</v>
      </c>
      <c r="F1369">
        <f>DAY(US_Accidents_Dec20_updated[[#This Row],[Start_Time]])</f>
        <v>22</v>
      </c>
      <c r="G1369">
        <f>MONTH(US_Accidents_Dec20_updated[[#This Row],[Start_Time]])</f>
        <v>11</v>
      </c>
      <c r="H1369" t="str">
        <f>US_Accidents_Dec20_updated[[#This Row],[Description]]</f>
        <v>At Denver West Colorado Mills Blvd - Accident.</v>
      </c>
      <c r="I1369" t="s">
        <v>1210</v>
      </c>
      <c r="J1369">
        <f>IF(US_Accidents_Dec20_updated[[#This Row],[Visibility(mi)]]&gt;30, 30, MROUND(US_Accidents_Dec20_updated[[#This Row],[Visibility(mi)]],5))</f>
        <v>0</v>
      </c>
      <c r="K1369">
        <f>MROUND(US_Accidents_Dec20_updated[[#This Row],[Wind_Speed(mph)]],5)</f>
        <v>5</v>
      </c>
      <c r="L1369">
        <f>IF(US_Accidents_Dec20_updated[[#This Row],[Precipitation(in)]]&gt;0.1, 0.1, US_Accidents_Dec20_updated[[#This Row],[Precipitation(in)]])</f>
        <v>0</v>
      </c>
    </row>
    <row r="1370" spans="1:12" x14ac:dyDescent="0.25">
      <c r="A1370" t="str">
        <f>US_Accidents_Dec20_updated[[#This Row],[ID]]</f>
        <v>A-3847008</v>
      </c>
      <c r="B1370">
        <f>US_Accidents_Dec20_updated[[#This Row],[Start_Lat]]</f>
        <v>39.450560000000003</v>
      </c>
      <c r="C1370">
        <f>US_Accidents_Dec20_updated[[#This Row],[Start_Lng]]</f>
        <v>-104.87576</v>
      </c>
      <c r="D1370">
        <f>US_Accidents_Dec20_updated[[#This Row],[Severity]]-1</f>
        <v>2</v>
      </c>
      <c r="E1370">
        <f>HOUR(US_Accidents_Dec20_updated[[#This Row],[Start_Time]])</f>
        <v>7</v>
      </c>
      <c r="F1370">
        <f>DAY(US_Accidents_Dec20_updated[[#This Row],[Start_Time]])</f>
        <v>22</v>
      </c>
      <c r="G1370">
        <f>MONTH(US_Accidents_Dec20_updated[[#This Row],[Start_Time]])</f>
        <v>11</v>
      </c>
      <c r="H1370" t="str">
        <f>US_Accidents_Dec20_updated[[#This Row],[Description]]</f>
        <v>At Happy Canyon Rd/Exit 187 - Accident.</v>
      </c>
      <c r="I1370" t="s">
        <v>1210</v>
      </c>
      <c r="J1370">
        <f>IF(US_Accidents_Dec20_updated[[#This Row],[Visibility(mi)]]&gt;30, 30, MROUND(US_Accidents_Dec20_updated[[#This Row],[Visibility(mi)]],5))</f>
        <v>0</v>
      </c>
      <c r="K1370">
        <f>MROUND(US_Accidents_Dec20_updated[[#This Row],[Wind_Speed(mph)]],5)</f>
        <v>5</v>
      </c>
      <c r="L1370">
        <f>IF(US_Accidents_Dec20_updated[[#This Row],[Precipitation(in)]]&gt;0.1, 0.1, US_Accidents_Dec20_updated[[#This Row],[Precipitation(in)]])</f>
        <v>0.02</v>
      </c>
    </row>
    <row r="1371" spans="1:12" x14ac:dyDescent="0.25">
      <c r="A1371" t="str">
        <f>US_Accidents_Dec20_updated[[#This Row],[ID]]</f>
        <v>A-3847010</v>
      </c>
      <c r="B1371">
        <f>US_Accidents_Dec20_updated[[#This Row],[Start_Lat]]</f>
        <v>39.277349999999998</v>
      </c>
      <c r="C1371">
        <f>US_Accidents_Dec20_updated[[#This Row],[Start_Lng]]</f>
        <v>-103.75256</v>
      </c>
      <c r="D1371">
        <f>US_Accidents_Dec20_updated[[#This Row],[Severity]]-1</f>
        <v>2</v>
      </c>
      <c r="E1371">
        <f>HOUR(US_Accidents_Dec20_updated[[#This Row],[Start_Time]])</f>
        <v>8</v>
      </c>
      <c r="F1371">
        <f>DAY(US_Accidents_Dec20_updated[[#This Row],[Start_Time]])</f>
        <v>22</v>
      </c>
      <c r="G1371">
        <f>MONTH(US_Accidents_Dec20_updated[[#This Row],[Start_Time]])</f>
        <v>11</v>
      </c>
      <c r="H1371" t="str">
        <f>US_Accidents_Dec20_updated[[#This Row],[Description]]</f>
        <v>At CR-118/Exit 354 - Accident.</v>
      </c>
      <c r="I1371" t="s">
        <v>1210</v>
      </c>
      <c r="J1371">
        <f>IF(US_Accidents_Dec20_updated[[#This Row],[Visibility(mi)]]&gt;30, 30, MROUND(US_Accidents_Dec20_updated[[#This Row],[Visibility(mi)]],5))</f>
        <v>5</v>
      </c>
      <c r="K1371">
        <f>MROUND(US_Accidents_Dec20_updated[[#This Row],[Wind_Speed(mph)]],5)</f>
        <v>10</v>
      </c>
      <c r="L1371">
        <f>IF(US_Accidents_Dec20_updated[[#This Row],[Precipitation(in)]]&gt;0.1, 0.1, US_Accidents_Dec20_updated[[#This Row],[Precipitation(in)]])</f>
        <v>0</v>
      </c>
    </row>
    <row r="1372" spans="1:12" x14ac:dyDescent="0.25">
      <c r="A1372" t="str">
        <f>US_Accidents_Dec20_updated[[#This Row],[ID]]</f>
        <v>A-3847011</v>
      </c>
      <c r="B1372">
        <f>US_Accidents_Dec20_updated[[#This Row],[Start_Lat]]</f>
        <v>38.24644</v>
      </c>
      <c r="C1372">
        <f>US_Accidents_Dec20_updated[[#This Row],[Start_Lng]]</f>
        <v>-104.61187</v>
      </c>
      <c r="D1372">
        <f>US_Accidents_Dec20_updated[[#This Row],[Severity]]-1</f>
        <v>2</v>
      </c>
      <c r="E1372">
        <f>HOUR(US_Accidents_Dec20_updated[[#This Row],[Start_Time]])</f>
        <v>8</v>
      </c>
      <c r="F1372">
        <f>DAY(US_Accidents_Dec20_updated[[#This Row],[Start_Time]])</f>
        <v>22</v>
      </c>
      <c r="G1372">
        <f>MONTH(US_Accidents_Dec20_updated[[#This Row],[Start_Time]])</f>
        <v>11</v>
      </c>
      <c r="H1372" t="str">
        <f>US_Accidents_Dec20_updated[[#This Row],[Description]]</f>
        <v>At El Dorado Ave/Exit 97B - Accident.</v>
      </c>
      <c r="I1372" t="s">
        <v>1210</v>
      </c>
      <c r="J1372">
        <f>IF(US_Accidents_Dec20_updated[[#This Row],[Visibility(mi)]]&gt;30, 30, MROUND(US_Accidents_Dec20_updated[[#This Row],[Visibility(mi)]],5))</f>
        <v>0</v>
      </c>
      <c r="K1372">
        <f>MROUND(US_Accidents_Dec20_updated[[#This Row],[Wind_Speed(mph)]],5)</f>
        <v>5</v>
      </c>
      <c r="L1372">
        <f>IF(US_Accidents_Dec20_updated[[#This Row],[Precipitation(in)]]&gt;0.1, 0.1, US_Accidents_Dec20_updated[[#This Row],[Precipitation(in)]])</f>
        <v>0.01</v>
      </c>
    </row>
    <row r="1373" spans="1:12" x14ac:dyDescent="0.25">
      <c r="A1373" t="str">
        <f>US_Accidents_Dec20_updated[[#This Row],[ID]]</f>
        <v>A-3847013</v>
      </c>
      <c r="B1373">
        <f>US_Accidents_Dec20_updated[[#This Row],[Start_Lat]]</f>
        <v>39.679209999999998</v>
      </c>
      <c r="C1373">
        <f>US_Accidents_Dec20_updated[[#This Row],[Start_Lng]]</f>
        <v>-105.90351</v>
      </c>
      <c r="D1373">
        <f>US_Accidents_Dec20_updated[[#This Row],[Severity]]-1</f>
        <v>3</v>
      </c>
      <c r="E1373">
        <f>HOUR(US_Accidents_Dec20_updated[[#This Row],[Start_Time]])</f>
        <v>8</v>
      </c>
      <c r="F1373">
        <f>DAY(US_Accidents_Dec20_updated[[#This Row],[Start_Time]])</f>
        <v>22</v>
      </c>
      <c r="G1373">
        <f>MONTH(US_Accidents_Dec20_updated[[#This Row],[Start_Time]])</f>
        <v>11</v>
      </c>
      <c r="H1373" t="str">
        <f>US_Accidents_Dec20_updated[[#This Row],[Description]]</f>
        <v>Closed between US-6/Exit 216 and Eisenhower Memorial Tunl (West) - Road closed due to accident. Road marking work.</v>
      </c>
      <c r="I1373" t="s">
        <v>1210</v>
      </c>
      <c r="J1373">
        <f>IF(US_Accidents_Dec20_updated[[#This Row],[Visibility(mi)]]&gt;30, 30, MROUND(US_Accidents_Dec20_updated[[#This Row],[Visibility(mi)]],5))</f>
        <v>0</v>
      </c>
      <c r="K1373">
        <f>MROUND(US_Accidents_Dec20_updated[[#This Row],[Wind_Speed(mph)]],5)</f>
        <v>10</v>
      </c>
      <c r="L1373">
        <f>IF(US_Accidents_Dec20_updated[[#This Row],[Precipitation(in)]]&gt;0.1, 0.1, US_Accidents_Dec20_updated[[#This Row],[Precipitation(in)]])</f>
        <v>0.01</v>
      </c>
    </row>
    <row r="1374" spans="1:12" x14ac:dyDescent="0.25">
      <c r="A1374" t="str">
        <f>US_Accidents_Dec20_updated[[#This Row],[ID]]</f>
        <v>A-3847014</v>
      </c>
      <c r="B1374">
        <f>US_Accidents_Dec20_updated[[#This Row],[Start_Lat]]</f>
        <v>39.409869999999998</v>
      </c>
      <c r="C1374">
        <f>US_Accidents_Dec20_updated[[#This Row],[Start_Lng]]</f>
        <v>-104.86633</v>
      </c>
      <c r="D1374">
        <f>US_Accidents_Dec20_updated[[#This Row],[Severity]]-1</f>
        <v>2</v>
      </c>
      <c r="E1374">
        <f>HOUR(US_Accidents_Dec20_updated[[#This Row],[Start_Time]])</f>
        <v>9</v>
      </c>
      <c r="F1374">
        <f>DAY(US_Accidents_Dec20_updated[[#This Row],[Start_Time]])</f>
        <v>22</v>
      </c>
      <c r="G1374">
        <f>MONTH(US_Accidents_Dec20_updated[[#This Row],[Start_Time]])</f>
        <v>11</v>
      </c>
      <c r="H1374" t="str">
        <f>US_Accidents_Dec20_updated[[#This Row],[Description]]</f>
        <v>At Founders Pky/Exit 184 - Accident.</v>
      </c>
      <c r="I1374" t="s">
        <v>1210</v>
      </c>
      <c r="J1374">
        <f>IF(US_Accidents_Dec20_updated[[#This Row],[Visibility(mi)]]&gt;30, 30, MROUND(US_Accidents_Dec20_updated[[#This Row],[Visibility(mi)]],5))</f>
        <v>0</v>
      </c>
      <c r="K1374">
        <f>MROUND(US_Accidents_Dec20_updated[[#This Row],[Wind_Speed(mph)]],5)</f>
        <v>0</v>
      </c>
      <c r="L1374">
        <f>IF(US_Accidents_Dec20_updated[[#This Row],[Precipitation(in)]]&gt;0.1, 0.1, US_Accidents_Dec20_updated[[#This Row],[Precipitation(in)]])</f>
        <v>0.01</v>
      </c>
    </row>
    <row r="1375" spans="1:12" x14ac:dyDescent="0.25">
      <c r="A1375" t="str">
        <f>US_Accidents_Dec20_updated[[#This Row],[ID]]</f>
        <v>A-3847015</v>
      </c>
      <c r="B1375">
        <f>US_Accidents_Dec20_updated[[#This Row],[Start_Lat]]</f>
        <v>38.725119999999997</v>
      </c>
      <c r="C1375">
        <f>US_Accidents_Dec20_updated[[#This Row],[Start_Lng]]</f>
        <v>-104.73299</v>
      </c>
      <c r="D1375">
        <f>US_Accidents_Dec20_updated[[#This Row],[Severity]]-1</f>
        <v>3</v>
      </c>
      <c r="E1375">
        <f>HOUR(US_Accidents_Dec20_updated[[#This Row],[Start_Time]])</f>
        <v>9</v>
      </c>
      <c r="F1375">
        <f>DAY(US_Accidents_Dec20_updated[[#This Row],[Start_Time]])</f>
        <v>22</v>
      </c>
      <c r="G1375">
        <f>MONTH(US_Accidents_Dec20_updated[[#This Row],[Start_Time]])</f>
        <v>11</v>
      </c>
      <c r="H1375" t="str">
        <f>US_Accidents_Dec20_updated[[#This Row],[Description]]</f>
        <v>Closed between US-85/US-87/Exit 128 and CO-83/Academy Blvd/Exit 135 - Road closed due to accident. Road surface in poor condition.</v>
      </c>
      <c r="I1375" t="s">
        <v>1210</v>
      </c>
      <c r="J1375">
        <f>IF(US_Accidents_Dec20_updated[[#This Row],[Visibility(mi)]]&gt;30, 30, MROUND(US_Accidents_Dec20_updated[[#This Row],[Visibility(mi)]],5))</f>
        <v>5</v>
      </c>
      <c r="K1375">
        <f>MROUND(US_Accidents_Dec20_updated[[#This Row],[Wind_Speed(mph)]],5)</f>
        <v>0</v>
      </c>
      <c r="L1375">
        <f>IF(US_Accidents_Dec20_updated[[#This Row],[Precipitation(in)]]&gt;0.1, 0.1, US_Accidents_Dec20_updated[[#This Row],[Precipitation(in)]])</f>
        <v>0</v>
      </c>
    </row>
    <row r="1376" spans="1:12" x14ac:dyDescent="0.25">
      <c r="A1376" t="str">
        <f>US_Accidents_Dec20_updated[[#This Row],[ID]]</f>
        <v>A-3847017</v>
      </c>
      <c r="B1376">
        <f>US_Accidents_Dec20_updated[[#This Row],[Start_Lat]]</f>
        <v>39.7254</v>
      </c>
      <c r="C1376">
        <f>US_Accidents_Dec20_updated[[#This Row],[Start_Lng]]</f>
        <v>-105.17166</v>
      </c>
      <c r="D1376">
        <f>US_Accidents_Dec20_updated[[#This Row],[Severity]]-1</f>
        <v>2</v>
      </c>
      <c r="E1376">
        <f>HOUR(US_Accidents_Dec20_updated[[#This Row],[Start_Time]])</f>
        <v>9</v>
      </c>
      <c r="F1376">
        <f>DAY(US_Accidents_Dec20_updated[[#This Row],[Start_Time]])</f>
        <v>22</v>
      </c>
      <c r="G1376">
        <f>MONTH(US_Accidents_Dec20_updated[[#This Row],[Start_Time]])</f>
        <v>11</v>
      </c>
      <c r="H1376" t="str">
        <f>US_Accidents_Dec20_updated[[#This Row],[Description]]</f>
        <v>At I-70 - Accident.</v>
      </c>
      <c r="I1376" t="s">
        <v>50</v>
      </c>
      <c r="J1376">
        <f>IF(US_Accidents_Dec20_updated[[#This Row],[Visibility(mi)]]&gt;30, 30, MROUND(US_Accidents_Dec20_updated[[#This Row],[Visibility(mi)]],5))</f>
        <v>5</v>
      </c>
      <c r="K1376">
        <f>MROUND(US_Accidents_Dec20_updated[[#This Row],[Wind_Speed(mph)]],5)</f>
        <v>5</v>
      </c>
      <c r="L1376">
        <f>IF(US_Accidents_Dec20_updated[[#This Row],[Precipitation(in)]]&gt;0.1, 0.1, US_Accidents_Dec20_updated[[#This Row],[Precipitation(in)]])</f>
        <v>0</v>
      </c>
    </row>
    <row r="1377" spans="1:12" x14ac:dyDescent="0.25">
      <c r="A1377" t="str">
        <f>US_Accidents_Dec20_updated[[#This Row],[ID]]</f>
        <v>A-3847019</v>
      </c>
      <c r="B1377">
        <f>US_Accidents_Dec20_updated[[#This Row],[Start_Lat]]</f>
        <v>38.728009999999998</v>
      </c>
      <c r="C1377">
        <f>US_Accidents_Dec20_updated[[#This Row],[Start_Lng]]</f>
        <v>-104.73591999999999</v>
      </c>
      <c r="D1377">
        <f>US_Accidents_Dec20_updated[[#This Row],[Severity]]-1</f>
        <v>2</v>
      </c>
      <c r="E1377">
        <f>HOUR(US_Accidents_Dec20_updated[[#This Row],[Start_Time]])</f>
        <v>9</v>
      </c>
      <c r="F1377">
        <f>DAY(US_Accidents_Dec20_updated[[#This Row],[Start_Time]])</f>
        <v>22</v>
      </c>
      <c r="G1377">
        <f>MONTH(US_Accidents_Dec20_updated[[#This Row],[Start_Time]])</f>
        <v>11</v>
      </c>
      <c r="H1377" t="str">
        <f>US_Accidents_Dec20_updated[[#This Row],[Description]]</f>
        <v>At CO-83/Academy Blvd/Exit 135 - Accident.</v>
      </c>
      <c r="I1377" t="s">
        <v>1210</v>
      </c>
      <c r="J1377">
        <f>IF(US_Accidents_Dec20_updated[[#This Row],[Visibility(mi)]]&gt;30, 30, MROUND(US_Accidents_Dec20_updated[[#This Row],[Visibility(mi)]],5))</f>
        <v>5</v>
      </c>
      <c r="K1377">
        <f>MROUND(US_Accidents_Dec20_updated[[#This Row],[Wind_Speed(mph)]],5)</f>
        <v>0</v>
      </c>
      <c r="L1377">
        <f>IF(US_Accidents_Dec20_updated[[#This Row],[Precipitation(in)]]&gt;0.1, 0.1, US_Accidents_Dec20_updated[[#This Row],[Precipitation(in)]])</f>
        <v>0</v>
      </c>
    </row>
    <row r="1378" spans="1:12" x14ac:dyDescent="0.25">
      <c r="A1378" t="str">
        <f>US_Accidents_Dec20_updated[[#This Row],[ID]]</f>
        <v>A-3847020</v>
      </c>
      <c r="B1378">
        <f>US_Accidents_Dec20_updated[[#This Row],[Start_Lat]]</f>
        <v>38.271630000000002</v>
      </c>
      <c r="C1378">
        <f>US_Accidents_Dec20_updated[[#This Row],[Start_Lng]]</f>
        <v>-104.60469000000001</v>
      </c>
      <c r="D1378">
        <f>US_Accidents_Dec20_updated[[#This Row],[Severity]]-1</f>
        <v>3</v>
      </c>
      <c r="E1378">
        <f>HOUR(US_Accidents_Dec20_updated[[#This Row],[Start_Time]])</f>
        <v>9</v>
      </c>
      <c r="F1378">
        <f>DAY(US_Accidents_Dec20_updated[[#This Row],[Start_Time]])</f>
        <v>22</v>
      </c>
      <c r="G1378">
        <f>MONTH(US_Accidents_Dec20_updated[[#This Row],[Start_Time]])</f>
        <v>11</v>
      </c>
      <c r="H1378" t="str">
        <f>US_Accidents_Dec20_updated[[#This Row],[Description]]</f>
        <v>Closed between 6th St/Exit 99A and 13th St/Exit 99 - Road closed due to accident.</v>
      </c>
      <c r="I1378" t="s">
        <v>1210</v>
      </c>
      <c r="J1378">
        <f>IF(US_Accidents_Dec20_updated[[#This Row],[Visibility(mi)]]&gt;30, 30, MROUND(US_Accidents_Dec20_updated[[#This Row],[Visibility(mi)]],5))</f>
        <v>0</v>
      </c>
      <c r="K1378">
        <f>MROUND(US_Accidents_Dec20_updated[[#This Row],[Wind_Speed(mph)]],5)</f>
        <v>5</v>
      </c>
      <c r="L1378">
        <f>IF(US_Accidents_Dec20_updated[[#This Row],[Precipitation(in)]]&gt;0.1, 0.1, US_Accidents_Dec20_updated[[#This Row],[Precipitation(in)]])</f>
        <v>0.01</v>
      </c>
    </row>
    <row r="1379" spans="1:12" x14ac:dyDescent="0.25">
      <c r="A1379" t="str">
        <f>US_Accidents_Dec20_updated[[#This Row],[ID]]</f>
        <v>A-3847021</v>
      </c>
      <c r="B1379">
        <f>US_Accidents_Dec20_updated[[#This Row],[Start_Lat]]</f>
        <v>38.271630000000002</v>
      </c>
      <c r="C1379">
        <f>US_Accidents_Dec20_updated[[#This Row],[Start_Lng]]</f>
        <v>-104.60469000000001</v>
      </c>
      <c r="D1379">
        <f>US_Accidents_Dec20_updated[[#This Row],[Severity]]-1</f>
        <v>3</v>
      </c>
      <c r="E1379">
        <f>HOUR(US_Accidents_Dec20_updated[[#This Row],[Start_Time]])</f>
        <v>9</v>
      </c>
      <c r="F1379">
        <f>DAY(US_Accidents_Dec20_updated[[#This Row],[Start_Time]])</f>
        <v>22</v>
      </c>
      <c r="G1379">
        <f>MONTH(US_Accidents_Dec20_updated[[#This Row],[Start_Time]])</f>
        <v>11</v>
      </c>
      <c r="H1379" t="str">
        <f>US_Accidents_Dec20_updated[[#This Row],[Description]]</f>
        <v>Closed between 1st St/Exit 98 and 13th St/Exit 99 - Road closed due to accident. Construction work.</v>
      </c>
      <c r="I1379" t="s">
        <v>1210</v>
      </c>
      <c r="J1379">
        <f>IF(US_Accidents_Dec20_updated[[#This Row],[Visibility(mi)]]&gt;30, 30, MROUND(US_Accidents_Dec20_updated[[#This Row],[Visibility(mi)]],5))</f>
        <v>0</v>
      </c>
      <c r="K1379">
        <f>MROUND(US_Accidents_Dec20_updated[[#This Row],[Wind_Speed(mph)]],5)</f>
        <v>5</v>
      </c>
      <c r="L1379">
        <f>IF(US_Accidents_Dec20_updated[[#This Row],[Precipitation(in)]]&gt;0.1, 0.1, US_Accidents_Dec20_updated[[#This Row],[Precipitation(in)]])</f>
        <v>0.03</v>
      </c>
    </row>
    <row r="1380" spans="1:12" x14ac:dyDescent="0.25">
      <c r="A1380" t="str">
        <f>US_Accidents_Dec20_updated[[#This Row],[ID]]</f>
        <v>A-3847022</v>
      </c>
      <c r="B1380">
        <f>US_Accidents_Dec20_updated[[#This Row],[Start_Lat]]</f>
        <v>38.315919999999998</v>
      </c>
      <c r="C1380">
        <f>US_Accidents_Dec20_updated[[#This Row],[Start_Lng]]</f>
        <v>-104.61543</v>
      </c>
      <c r="D1380">
        <f>US_Accidents_Dec20_updated[[#This Row],[Severity]]-1</f>
        <v>2</v>
      </c>
      <c r="E1380">
        <f>HOUR(US_Accidents_Dec20_updated[[#This Row],[Start_Time]])</f>
        <v>9</v>
      </c>
      <c r="F1380">
        <f>DAY(US_Accidents_Dec20_updated[[#This Row],[Start_Time]])</f>
        <v>22</v>
      </c>
      <c r="G1380">
        <f>MONTH(US_Accidents_Dec20_updated[[#This Row],[Start_Time]])</f>
        <v>11</v>
      </c>
      <c r="H1380" t="str">
        <f>US_Accidents_Dec20_updated[[#This Row],[Description]]</f>
        <v>At US-50/Exit 101 - Accident.</v>
      </c>
      <c r="I1380" t="s">
        <v>1210</v>
      </c>
      <c r="J1380">
        <f>IF(US_Accidents_Dec20_updated[[#This Row],[Visibility(mi)]]&gt;30, 30, MROUND(US_Accidents_Dec20_updated[[#This Row],[Visibility(mi)]],5))</f>
        <v>0</v>
      </c>
      <c r="K1380">
        <f>MROUND(US_Accidents_Dec20_updated[[#This Row],[Wind_Speed(mph)]],5)</f>
        <v>5</v>
      </c>
      <c r="L1380">
        <f>IF(US_Accidents_Dec20_updated[[#This Row],[Precipitation(in)]]&gt;0.1, 0.1, US_Accidents_Dec20_updated[[#This Row],[Precipitation(in)]])</f>
        <v>0.03</v>
      </c>
    </row>
    <row r="1381" spans="1:12" x14ac:dyDescent="0.25">
      <c r="A1381" t="str">
        <f>US_Accidents_Dec20_updated[[#This Row],[ID]]</f>
        <v>A-3847023</v>
      </c>
      <c r="B1381">
        <f>US_Accidents_Dec20_updated[[#This Row],[Start_Lat]]</f>
        <v>39.409869999999998</v>
      </c>
      <c r="C1381">
        <f>US_Accidents_Dec20_updated[[#This Row],[Start_Lng]]</f>
        <v>-104.86633</v>
      </c>
      <c r="D1381">
        <f>US_Accidents_Dec20_updated[[#This Row],[Severity]]-1</f>
        <v>2</v>
      </c>
      <c r="E1381">
        <f>HOUR(US_Accidents_Dec20_updated[[#This Row],[Start_Time]])</f>
        <v>10</v>
      </c>
      <c r="F1381">
        <f>DAY(US_Accidents_Dec20_updated[[#This Row],[Start_Time]])</f>
        <v>22</v>
      </c>
      <c r="G1381">
        <f>MONTH(US_Accidents_Dec20_updated[[#This Row],[Start_Time]])</f>
        <v>11</v>
      </c>
      <c r="H1381" t="str">
        <f>US_Accidents_Dec20_updated[[#This Row],[Description]]</f>
        <v>At Founders Pky/Exit 184 - Accident.</v>
      </c>
      <c r="I1381" t="s">
        <v>1210</v>
      </c>
      <c r="J1381">
        <f>IF(US_Accidents_Dec20_updated[[#This Row],[Visibility(mi)]]&gt;30, 30, MROUND(US_Accidents_Dec20_updated[[#This Row],[Visibility(mi)]],5))</f>
        <v>0</v>
      </c>
      <c r="K1381">
        <f>MROUND(US_Accidents_Dec20_updated[[#This Row],[Wind_Speed(mph)]],5)</f>
        <v>0</v>
      </c>
      <c r="L1381">
        <f>IF(US_Accidents_Dec20_updated[[#This Row],[Precipitation(in)]]&gt;0.1, 0.1, US_Accidents_Dec20_updated[[#This Row],[Precipitation(in)]])</f>
        <v>0.01</v>
      </c>
    </row>
    <row r="1382" spans="1:12" x14ac:dyDescent="0.25">
      <c r="A1382" t="str">
        <f>US_Accidents_Dec20_updated[[#This Row],[ID]]</f>
        <v>A-3847024</v>
      </c>
      <c r="B1382">
        <f>US_Accidents_Dec20_updated[[#This Row],[Start_Lat]]</f>
        <v>39.382559999999998</v>
      </c>
      <c r="C1382">
        <f>US_Accidents_Dec20_updated[[#This Row],[Start_Lng]]</f>
        <v>-104.86037</v>
      </c>
      <c r="D1382">
        <f>US_Accidents_Dec20_updated[[#This Row],[Severity]]-1</f>
        <v>2</v>
      </c>
      <c r="E1382">
        <f>HOUR(US_Accidents_Dec20_updated[[#This Row],[Start_Time]])</f>
        <v>9</v>
      </c>
      <c r="F1382">
        <f>DAY(US_Accidents_Dec20_updated[[#This Row],[Start_Time]])</f>
        <v>22</v>
      </c>
      <c r="G1382">
        <f>MONTH(US_Accidents_Dec20_updated[[#This Row],[Start_Time]])</f>
        <v>11</v>
      </c>
      <c r="H1382" t="str">
        <f>US_Accidents_Dec20_updated[[#This Row],[Description]]</f>
        <v>At US-85/Exit 183 - Accident.</v>
      </c>
      <c r="I1382" t="s">
        <v>1210</v>
      </c>
      <c r="J1382">
        <f>IF(US_Accidents_Dec20_updated[[#This Row],[Visibility(mi)]]&gt;30, 30, MROUND(US_Accidents_Dec20_updated[[#This Row],[Visibility(mi)]],5))</f>
        <v>0</v>
      </c>
      <c r="K1382">
        <f>MROUND(US_Accidents_Dec20_updated[[#This Row],[Wind_Speed(mph)]],5)</f>
        <v>0</v>
      </c>
      <c r="L1382">
        <f>IF(US_Accidents_Dec20_updated[[#This Row],[Precipitation(in)]]&gt;0.1, 0.1, US_Accidents_Dec20_updated[[#This Row],[Precipitation(in)]])</f>
        <v>0.02</v>
      </c>
    </row>
    <row r="1383" spans="1:12" x14ac:dyDescent="0.25">
      <c r="A1383" t="str">
        <f>US_Accidents_Dec20_updated[[#This Row],[ID]]</f>
        <v>A-3847030</v>
      </c>
      <c r="B1383">
        <f>US_Accidents_Dec20_updated[[#This Row],[Start_Lat]]</f>
        <v>38.568539999999999</v>
      </c>
      <c r="C1383">
        <f>US_Accidents_Dec20_updated[[#This Row],[Start_Lng]]</f>
        <v>-104.65515000000001</v>
      </c>
      <c r="D1383">
        <f>US_Accidents_Dec20_updated[[#This Row],[Severity]]-1</f>
        <v>2</v>
      </c>
      <c r="E1383">
        <f>HOUR(US_Accidents_Dec20_updated[[#This Row],[Start_Time]])</f>
        <v>13</v>
      </c>
      <c r="F1383">
        <f>DAY(US_Accidents_Dec20_updated[[#This Row],[Start_Time]])</f>
        <v>22</v>
      </c>
      <c r="G1383">
        <f>MONTH(US_Accidents_Dec20_updated[[#This Row],[Start_Time]])</f>
        <v>11</v>
      </c>
      <c r="H1383" t="str">
        <f>US_Accidents_Dec20_updated[[#This Row],[Description]]</f>
        <v>At El Centro Blvd/Exit 119 - Accident.</v>
      </c>
      <c r="I1383" t="s">
        <v>1210</v>
      </c>
      <c r="J1383">
        <f>IF(US_Accidents_Dec20_updated[[#This Row],[Visibility(mi)]]&gt;30, 30, MROUND(US_Accidents_Dec20_updated[[#This Row],[Visibility(mi)]],5))</f>
        <v>10</v>
      </c>
      <c r="K1383">
        <f>MROUND(US_Accidents_Dec20_updated[[#This Row],[Wind_Speed(mph)]],5)</f>
        <v>5</v>
      </c>
      <c r="L1383">
        <f>IF(US_Accidents_Dec20_updated[[#This Row],[Precipitation(in)]]&gt;0.1, 0.1, US_Accidents_Dec20_updated[[#This Row],[Precipitation(in)]])</f>
        <v>0</v>
      </c>
    </row>
    <row r="1384" spans="1:12" x14ac:dyDescent="0.25">
      <c r="A1384" t="str">
        <f>US_Accidents_Dec20_updated[[#This Row],[ID]]</f>
        <v>A-3847034</v>
      </c>
      <c r="B1384">
        <f>US_Accidents_Dec20_updated[[#This Row],[Start_Lat]]</f>
        <v>39.75459</v>
      </c>
      <c r="C1384">
        <f>US_Accidents_Dec20_updated[[#This Row],[Start_Lng]]</f>
        <v>-104.82753</v>
      </c>
      <c r="D1384">
        <f>US_Accidents_Dec20_updated[[#This Row],[Severity]]-1</f>
        <v>2</v>
      </c>
      <c r="E1384">
        <f>HOUR(US_Accidents_Dec20_updated[[#This Row],[Start_Time]])</f>
        <v>13</v>
      </c>
      <c r="F1384">
        <f>DAY(US_Accidents_Dec20_updated[[#This Row],[Start_Time]])</f>
        <v>22</v>
      </c>
      <c r="G1384">
        <f>MONTH(US_Accidents_Dec20_updated[[#This Row],[Start_Time]])</f>
        <v>11</v>
      </c>
      <c r="H1384" t="str">
        <f>US_Accidents_Dec20_updated[[#This Row],[Description]]</f>
        <v>At I-70/US-36/Exit 12 - Accident.</v>
      </c>
      <c r="I1384" t="s">
        <v>50</v>
      </c>
      <c r="J1384">
        <f>IF(US_Accidents_Dec20_updated[[#This Row],[Visibility(mi)]]&gt;30, 30, MROUND(US_Accidents_Dec20_updated[[#This Row],[Visibility(mi)]],5))</f>
        <v>5</v>
      </c>
      <c r="K1384">
        <f>MROUND(US_Accidents_Dec20_updated[[#This Row],[Wind_Speed(mph)]],5)</f>
        <v>0</v>
      </c>
      <c r="L1384">
        <f>IF(US_Accidents_Dec20_updated[[#This Row],[Precipitation(in)]]&gt;0.1, 0.1, US_Accidents_Dec20_updated[[#This Row],[Precipitation(in)]])</f>
        <v>0</v>
      </c>
    </row>
    <row r="1385" spans="1:12" x14ac:dyDescent="0.25">
      <c r="A1385" t="str">
        <f>US_Accidents_Dec20_updated[[#This Row],[ID]]</f>
        <v>A-3847039</v>
      </c>
      <c r="B1385">
        <f>US_Accidents_Dec20_updated[[#This Row],[Start_Lat]]</f>
        <v>39.775060000000003</v>
      </c>
      <c r="C1385">
        <f>US_Accidents_Dec20_updated[[#This Row],[Start_Lng]]</f>
        <v>-104.85718</v>
      </c>
      <c r="D1385">
        <f>US_Accidents_Dec20_updated[[#This Row],[Severity]]-1</f>
        <v>2</v>
      </c>
      <c r="E1385">
        <f>HOUR(US_Accidents_Dec20_updated[[#This Row],[Start_Time]])</f>
        <v>14</v>
      </c>
      <c r="F1385">
        <f>DAY(US_Accidents_Dec20_updated[[#This Row],[Start_Time]])</f>
        <v>22</v>
      </c>
      <c r="G1385">
        <f>MONTH(US_Accidents_Dec20_updated[[#This Row],[Start_Time]])</f>
        <v>11</v>
      </c>
      <c r="H1385" t="str">
        <f>US_Accidents_Dec20_updated[[#This Row],[Description]]</f>
        <v>At Havana Street/Exit 280 - Accident.</v>
      </c>
      <c r="I1385" t="s">
        <v>50</v>
      </c>
      <c r="J1385">
        <f>IF(US_Accidents_Dec20_updated[[#This Row],[Visibility(mi)]]&gt;30, 30, MROUND(US_Accidents_Dec20_updated[[#This Row],[Visibility(mi)]],5))</f>
        <v>10</v>
      </c>
      <c r="K1385">
        <f>MROUND(US_Accidents_Dec20_updated[[#This Row],[Wind_Speed(mph)]],5)</f>
        <v>0</v>
      </c>
      <c r="L1385">
        <f>IF(US_Accidents_Dec20_updated[[#This Row],[Precipitation(in)]]&gt;0.1, 0.1, US_Accidents_Dec20_updated[[#This Row],[Precipitation(in)]])</f>
        <v>0</v>
      </c>
    </row>
    <row r="1386" spans="1:12" x14ac:dyDescent="0.25">
      <c r="A1386" t="str">
        <f>US_Accidents_Dec20_updated[[#This Row],[ID]]</f>
        <v>A-3847041</v>
      </c>
      <c r="B1386">
        <f>US_Accidents_Dec20_updated[[#This Row],[Start_Lat]]</f>
        <v>40.445970000000003</v>
      </c>
      <c r="C1386">
        <f>US_Accidents_Dec20_updated[[#This Row],[Start_Lng]]</f>
        <v>-104.99227999999999</v>
      </c>
      <c r="D1386">
        <f>US_Accidents_Dec20_updated[[#This Row],[Severity]]-1</f>
        <v>2</v>
      </c>
      <c r="E1386">
        <f>HOUR(US_Accidents_Dec20_updated[[#This Row],[Start_Time]])</f>
        <v>16</v>
      </c>
      <c r="F1386">
        <f>DAY(US_Accidents_Dec20_updated[[#This Row],[Start_Time]])</f>
        <v>22</v>
      </c>
      <c r="G1386">
        <f>MONTH(US_Accidents_Dec20_updated[[#This Row],[Start_Time]])</f>
        <v>11</v>
      </c>
      <c r="H1386" t="str">
        <f>US_Accidents_Dec20_updated[[#This Row],[Description]]</f>
        <v>At Crossroads Blvd/Exit 259 - Accident.</v>
      </c>
      <c r="I1386" t="s">
        <v>50</v>
      </c>
      <c r="J1386">
        <f>IF(US_Accidents_Dec20_updated[[#This Row],[Visibility(mi)]]&gt;30, 30, MROUND(US_Accidents_Dec20_updated[[#This Row],[Visibility(mi)]],5))</f>
        <v>10</v>
      </c>
      <c r="K1386">
        <f>MROUND(US_Accidents_Dec20_updated[[#This Row],[Wind_Speed(mph)]],5)</f>
        <v>5</v>
      </c>
      <c r="L1386">
        <f>IF(US_Accidents_Dec20_updated[[#This Row],[Precipitation(in)]]&gt;0.1, 0.1, US_Accidents_Dec20_updated[[#This Row],[Precipitation(in)]])</f>
        <v>0</v>
      </c>
    </row>
    <row r="1387" spans="1:12" x14ac:dyDescent="0.25">
      <c r="A1387" t="str">
        <f>US_Accidents_Dec20_updated[[#This Row],[ID]]</f>
        <v>A-3847044</v>
      </c>
      <c r="B1387">
        <f>US_Accidents_Dec20_updated[[#This Row],[Start_Lat]]</f>
        <v>38.232329999999997</v>
      </c>
      <c r="C1387">
        <f>US_Accidents_Dec20_updated[[#This Row],[Start_Lng]]</f>
        <v>-104.61371</v>
      </c>
      <c r="D1387">
        <f>US_Accidents_Dec20_updated[[#This Row],[Severity]]-1</f>
        <v>2</v>
      </c>
      <c r="E1387">
        <f>HOUR(US_Accidents_Dec20_updated[[#This Row],[Start_Time]])</f>
        <v>16</v>
      </c>
      <c r="F1387">
        <f>DAY(US_Accidents_Dec20_updated[[#This Row],[Start_Time]])</f>
        <v>22</v>
      </c>
      <c r="G1387">
        <f>MONTH(US_Accidents_Dec20_updated[[#This Row],[Start_Time]])</f>
        <v>11</v>
      </c>
      <c r="H1387" t="str">
        <f>US_Accidents_Dec20_updated[[#This Row],[Description]]</f>
        <v>At Indiana Ave/Exit 96 - Accident.</v>
      </c>
      <c r="I1387" t="s">
        <v>50</v>
      </c>
      <c r="J1387">
        <f>IF(US_Accidents_Dec20_updated[[#This Row],[Visibility(mi)]]&gt;30, 30, MROUND(US_Accidents_Dec20_updated[[#This Row],[Visibility(mi)]],5))</f>
        <v>10</v>
      </c>
      <c r="K1387">
        <f>MROUND(US_Accidents_Dec20_updated[[#This Row],[Wind_Speed(mph)]],5)</f>
        <v>0</v>
      </c>
      <c r="L1387">
        <f>IF(US_Accidents_Dec20_updated[[#This Row],[Precipitation(in)]]&gt;0.1, 0.1, US_Accidents_Dec20_updated[[#This Row],[Precipitation(in)]])</f>
        <v>0</v>
      </c>
    </row>
    <row r="1388" spans="1:12" x14ac:dyDescent="0.25">
      <c r="A1388" t="str">
        <f>US_Accidents_Dec20_updated[[#This Row],[ID]]</f>
        <v>A-3847045</v>
      </c>
      <c r="B1388">
        <f>US_Accidents_Dec20_updated[[#This Row],[Start_Lat]]</f>
        <v>38.232349999999997</v>
      </c>
      <c r="C1388">
        <f>US_Accidents_Dec20_updated[[#This Row],[Start_Lng]]</f>
        <v>-104.61389</v>
      </c>
      <c r="D1388">
        <f>US_Accidents_Dec20_updated[[#This Row],[Severity]]-1</f>
        <v>2</v>
      </c>
      <c r="E1388">
        <f>HOUR(US_Accidents_Dec20_updated[[#This Row],[Start_Time]])</f>
        <v>18</v>
      </c>
      <c r="F1388">
        <f>DAY(US_Accidents_Dec20_updated[[#This Row],[Start_Time]])</f>
        <v>22</v>
      </c>
      <c r="G1388">
        <f>MONTH(US_Accidents_Dec20_updated[[#This Row],[Start_Time]])</f>
        <v>11</v>
      </c>
      <c r="H1388" t="str">
        <f>US_Accidents_Dec20_updated[[#This Row],[Description]]</f>
        <v>At Indiana Ave/Exit 96 - Accident.</v>
      </c>
      <c r="I1388" t="s">
        <v>50</v>
      </c>
      <c r="J1388">
        <f>IF(US_Accidents_Dec20_updated[[#This Row],[Visibility(mi)]]&gt;30, 30, MROUND(US_Accidents_Dec20_updated[[#This Row],[Visibility(mi)]],5))</f>
        <v>10</v>
      </c>
      <c r="K1388">
        <f>MROUND(US_Accidents_Dec20_updated[[#This Row],[Wind_Speed(mph)]],5)</f>
        <v>5</v>
      </c>
      <c r="L1388">
        <f>IF(US_Accidents_Dec20_updated[[#This Row],[Precipitation(in)]]&gt;0.1, 0.1, US_Accidents_Dec20_updated[[#This Row],[Precipitation(in)]])</f>
        <v>0</v>
      </c>
    </row>
    <row r="1389" spans="1:12" x14ac:dyDescent="0.25">
      <c r="A1389" t="str">
        <f>US_Accidents_Dec20_updated[[#This Row],[ID]]</f>
        <v>A-3847048</v>
      </c>
      <c r="B1389">
        <f>US_Accidents_Dec20_updated[[#This Row],[Start_Lat]]</f>
        <v>38.232329999999997</v>
      </c>
      <c r="C1389">
        <f>US_Accidents_Dec20_updated[[#This Row],[Start_Lng]]</f>
        <v>-104.61371</v>
      </c>
      <c r="D1389">
        <f>US_Accidents_Dec20_updated[[#This Row],[Severity]]-1</f>
        <v>2</v>
      </c>
      <c r="E1389">
        <f>HOUR(US_Accidents_Dec20_updated[[#This Row],[Start_Time]])</f>
        <v>18</v>
      </c>
      <c r="F1389">
        <f>DAY(US_Accidents_Dec20_updated[[#This Row],[Start_Time]])</f>
        <v>22</v>
      </c>
      <c r="G1389">
        <f>MONTH(US_Accidents_Dec20_updated[[#This Row],[Start_Time]])</f>
        <v>11</v>
      </c>
      <c r="H1389" t="str">
        <f>US_Accidents_Dec20_updated[[#This Row],[Description]]</f>
        <v>At Indiana Ave/Exit 96 - Accident.</v>
      </c>
      <c r="I1389" t="s">
        <v>50</v>
      </c>
      <c r="J1389">
        <f>IF(US_Accidents_Dec20_updated[[#This Row],[Visibility(mi)]]&gt;30, 30, MROUND(US_Accidents_Dec20_updated[[#This Row],[Visibility(mi)]],5))</f>
        <v>10</v>
      </c>
      <c r="K1389">
        <f>MROUND(US_Accidents_Dec20_updated[[#This Row],[Wind_Speed(mph)]],5)</f>
        <v>5</v>
      </c>
      <c r="L1389">
        <f>IF(US_Accidents_Dec20_updated[[#This Row],[Precipitation(in)]]&gt;0.1, 0.1, US_Accidents_Dec20_updated[[#This Row],[Precipitation(in)]])</f>
        <v>0</v>
      </c>
    </row>
    <row r="1390" spans="1:12" x14ac:dyDescent="0.25">
      <c r="A1390" t="str">
        <f>US_Accidents_Dec20_updated[[#This Row],[ID]]</f>
        <v>A-3847054</v>
      </c>
      <c r="B1390">
        <f>US_Accidents_Dec20_updated[[#This Row],[Start_Lat]]</f>
        <v>40.474899999999998</v>
      </c>
      <c r="C1390">
        <f>US_Accidents_Dec20_updated[[#This Row],[Start_Lng]]</f>
        <v>-104.99205000000001</v>
      </c>
      <c r="D1390">
        <f>US_Accidents_Dec20_updated[[#This Row],[Severity]]-1</f>
        <v>2</v>
      </c>
      <c r="E1390">
        <f>HOUR(US_Accidents_Dec20_updated[[#This Row],[Start_Time]])</f>
        <v>18</v>
      </c>
      <c r="F1390">
        <f>DAY(US_Accidents_Dec20_updated[[#This Row],[Start_Time]])</f>
        <v>22</v>
      </c>
      <c r="G1390">
        <f>MONTH(US_Accidents_Dec20_updated[[#This Row],[Start_Time]])</f>
        <v>11</v>
      </c>
      <c r="H1390" t="str">
        <f>US_Accidents_Dec20_updated[[#This Row],[Description]]</f>
        <v>At Crossroads Blvd/Exit 259 - Accident.</v>
      </c>
      <c r="I1390" t="s">
        <v>50</v>
      </c>
      <c r="J1390">
        <f>IF(US_Accidents_Dec20_updated[[#This Row],[Visibility(mi)]]&gt;30, 30, MROUND(US_Accidents_Dec20_updated[[#This Row],[Visibility(mi)]],5))</f>
        <v>10</v>
      </c>
      <c r="K1390">
        <f>MROUND(US_Accidents_Dec20_updated[[#This Row],[Wind_Speed(mph)]],5)</f>
        <v>5</v>
      </c>
      <c r="L1390">
        <f>IF(US_Accidents_Dec20_updated[[#This Row],[Precipitation(in)]]&gt;0.1, 0.1, US_Accidents_Dec20_updated[[#This Row],[Precipitation(in)]])</f>
        <v>0</v>
      </c>
    </row>
    <row r="1391" spans="1:12" x14ac:dyDescent="0.25">
      <c r="A1391" t="str">
        <f>US_Accidents_Dec20_updated[[#This Row],[ID]]</f>
        <v>A-3847057</v>
      </c>
      <c r="B1391">
        <f>US_Accidents_Dec20_updated[[#This Row],[Start_Lat]]</f>
        <v>39.916449999999998</v>
      </c>
      <c r="C1391">
        <f>US_Accidents_Dec20_updated[[#This Row],[Start_Lng]]</f>
        <v>-105.09438</v>
      </c>
      <c r="D1391">
        <f>US_Accidents_Dec20_updated[[#This Row],[Severity]]-1</f>
        <v>1</v>
      </c>
      <c r="E1391">
        <f>HOUR(US_Accidents_Dec20_updated[[#This Row],[Start_Time]])</f>
        <v>18</v>
      </c>
      <c r="F1391">
        <f>DAY(US_Accidents_Dec20_updated[[#This Row],[Start_Time]])</f>
        <v>22</v>
      </c>
      <c r="G1391">
        <f>MONTH(US_Accidents_Dec20_updated[[#This Row],[Start_Time]])</f>
        <v>11</v>
      </c>
      <c r="H1391" t="str">
        <f>US_Accidents_Dec20_updated[[#This Row],[Description]]</f>
        <v>At US-36/Denver-Boulder Tpke - Accident.</v>
      </c>
      <c r="I1391" t="s">
        <v>50</v>
      </c>
      <c r="J1391">
        <f>IF(US_Accidents_Dec20_updated[[#This Row],[Visibility(mi)]]&gt;30, 30, MROUND(US_Accidents_Dec20_updated[[#This Row],[Visibility(mi)]],5))</f>
        <v>10</v>
      </c>
      <c r="K1391">
        <f>MROUND(US_Accidents_Dec20_updated[[#This Row],[Wind_Speed(mph)]],5)</f>
        <v>5</v>
      </c>
      <c r="L1391">
        <f>IF(US_Accidents_Dec20_updated[[#This Row],[Precipitation(in)]]&gt;0.1, 0.1, US_Accidents_Dec20_updated[[#This Row],[Precipitation(in)]])</f>
        <v>0</v>
      </c>
    </row>
    <row r="1392" spans="1:12" x14ac:dyDescent="0.25">
      <c r="A1392" t="str">
        <f>US_Accidents_Dec20_updated[[#This Row],[ID]]</f>
        <v>A-3847059</v>
      </c>
      <c r="B1392">
        <f>US_Accidents_Dec20_updated[[#This Row],[Start_Lat]]</f>
        <v>39.899299999999997</v>
      </c>
      <c r="C1392">
        <f>US_Accidents_Dec20_updated[[#This Row],[Start_Lng]]</f>
        <v>-104.98796</v>
      </c>
      <c r="D1392">
        <f>US_Accidents_Dec20_updated[[#This Row],[Severity]]-1</f>
        <v>2</v>
      </c>
      <c r="E1392">
        <f>HOUR(US_Accidents_Dec20_updated[[#This Row],[Start_Time]])</f>
        <v>18</v>
      </c>
      <c r="F1392">
        <f>DAY(US_Accidents_Dec20_updated[[#This Row],[Start_Time]])</f>
        <v>22</v>
      </c>
      <c r="G1392">
        <f>MONTH(US_Accidents_Dec20_updated[[#This Row],[Start_Time]])</f>
        <v>11</v>
      </c>
      <c r="H1392" t="str">
        <f>US_Accidents_Dec20_updated[[#This Row],[Description]]</f>
        <v>At 104th Ave/Exit 221 - Accident.</v>
      </c>
      <c r="I1392" t="s">
        <v>50</v>
      </c>
      <c r="J1392">
        <f>IF(US_Accidents_Dec20_updated[[#This Row],[Visibility(mi)]]&gt;30, 30, MROUND(US_Accidents_Dec20_updated[[#This Row],[Visibility(mi)]],5))</f>
        <v>5</v>
      </c>
      <c r="K1392">
        <f>MROUND(US_Accidents_Dec20_updated[[#This Row],[Wind_Speed(mph)]],5)</f>
        <v>0</v>
      </c>
      <c r="L1392">
        <f>IF(US_Accidents_Dec20_updated[[#This Row],[Precipitation(in)]]&gt;0.1, 0.1, US_Accidents_Dec20_updated[[#This Row],[Precipitation(in)]])</f>
        <v>0</v>
      </c>
    </row>
    <row r="1393" spans="1:12" x14ac:dyDescent="0.25">
      <c r="A1393" t="str">
        <f>US_Accidents_Dec20_updated[[#This Row],[ID]]</f>
        <v>A-3847069</v>
      </c>
      <c r="B1393">
        <f>US_Accidents_Dec20_updated[[#This Row],[Start_Lat]]</f>
        <v>39.326949999999997</v>
      </c>
      <c r="C1393">
        <f>US_Accidents_Dec20_updated[[#This Row],[Start_Lng]]</f>
        <v>-104.88043</v>
      </c>
      <c r="D1393">
        <f>US_Accidents_Dec20_updated[[#This Row],[Severity]]-1</f>
        <v>2</v>
      </c>
      <c r="E1393">
        <f>HOUR(US_Accidents_Dec20_updated[[#This Row],[Start_Time]])</f>
        <v>19</v>
      </c>
      <c r="F1393">
        <f>DAY(US_Accidents_Dec20_updated[[#This Row],[Start_Time]])</f>
        <v>22</v>
      </c>
      <c r="G1393">
        <f>MONTH(US_Accidents_Dec20_updated[[#This Row],[Start_Time]])</f>
        <v>11</v>
      </c>
      <c r="H1393" t="str">
        <f>US_Accidents_Dec20_updated[[#This Row],[Description]]</f>
        <v>At Tomah Rd/Exit 174 - Accident.</v>
      </c>
      <c r="I1393" t="s">
        <v>50</v>
      </c>
      <c r="J1393">
        <f>IF(US_Accidents_Dec20_updated[[#This Row],[Visibility(mi)]]&gt;30, 30, MROUND(US_Accidents_Dec20_updated[[#This Row],[Visibility(mi)]],5))</f>
        <v>10</v>
      </c>
      <c r="K1393">
        <f>MROUND(US_Accidents_Dec20_updated[[#This Row],[Wind_Speed(mph)]],5)</f>
        <v>0</v>
      </c>
      <c r="L1393">
        <f>IF(US_Accidents_Dec20_updated[[#This Row],[Precipitation(in)]]&gt;0.1, 0.1, US_Accidents_Dec20_updated[[#This Row],[Precipitation(in)]])</f>
        <v>0</v>
      </c>
    </row>
    <row r="1394" spans="1:12" x14ac:dyDescent="0.25">
      <c r="A1394" t="str">
        <f>US_Accidents_Dec20_updated[[#This Row],[ID]]</f>
        <v>A-3847222</v>
      </c>
      <c r="B1394">
        <f>US_Accidents_Dec20_updated[[#This Row],[Start_Lat]]</f>
        <v>39.326949999999997</v>
      </c>
      <c r="C1394">
        <f>US_Accidents_Dec20_updated[[#This Row],[Start_Lng]]</f>
        <v>-104.88043</v>
      </c>
      <c r="D1394">
        <f>US_Accidents_Dec20_updated[[#This Row],[Severity]]-1</f>
        <v>2</v>
      </c>
      <c r="E1394">
        <f>HOUR(US_Accidents_Dec20_updated[[#This Row],[Start_Time]])</f>
        <v>11</v>
      </c>
      <c r="F1394">
        <f>DAY(US_Accidents_Dec20_updated[[#This Row],[Start_Time]])</f>
        <v>23</v>
      </c>
      <c r="G1394">
        <f>MONTH(US_Accidents_Dec20_updated[[#This Row],[Start_Time]])</f>
        <v>11</v>
      </c>
      <c r="H1394" t="str">
        <f>US_Accidents_Dec20_updated[[#This Row],[Description]]</f>
        <v>At Tomah Rd/Exit 174 - Accident.</v>
      </c>
      <c r="I1394" t="s">
        <v>50</v>
      </c>
      <c r="J1394">
        <f>IF(US_Accidents_Dec20_updated[[#This Row],[Visibility(mi)]]&gt;30, 30, MROUND(US_Accidents_Dec20_updated[[#This Row],[Visibility(mi)]],5))</f>
        <v>10</v>
      </c>
      <c r="K1394">
        <f>MROUND(US_Accidents_Dec20_updated[[#This Row],[Wind_Speed(mph)]],5)</f>
        <v>5</v>
      </c>
      <c r="L1394">
        <f>IF(US_Accidents_Dec20_updated[[#This Row],[Precipitation(in)]]&gt;0.1, 0.1, US_Accidents_Dec20_updated[[#This Row],[Precipitation(in)]])</f>
        <v>0</v>
      </c>
    </row>
    <row r="1395" spans="1:12" x14ac:dyDescent="0.25">
      <c r="A1395" t="str">
        <f>US_Accidents_Dec20_updated[[#This Row],[ID]]</f>
        <v>A-3847223</v>
      </c>
      <c r="B1395">
        <f>US_Accidents_Dec20_updated[[#This Row],[Start_Lat]]</f>
        <v>40.187519999999999</v>
      </c>
      <c r="C1395">
        <f>US_Accidents_Dec20_updated[[#This Row],[Start_Lng]]</f>
        <v>-104.98048</v>
      </c>
      <c r="D1395">
        <f>US_Accidents_Dec20_updated[[#This Row],[Severity]]-1</f>
        <v>2</v>
      </c>
      <c r="E1395">
        <f>HOUR(US_Accidents_Dec20_updated[[#This Row],[Start_Time]])</f>
        <v>11</v>
      </c>
      <c r="F1395">
        <f>DAY(US_Accidents_Dec20_updated[[#This Row],[Start_Time]])</f>
        <v>23</v>
      </c>
      <c r="G1395">
        <f>MONTH(US_Accidents_Dec20_updated[[#This Row],[Start_Time]])</f>
        <v>11</v>
      </c>
      <c r="H1395" t="str">
        <f>US_Accidents_Dec20_updated[[#This Row],[Description]]</f>
        <v>At CO-119/Exit 240 - Accident.</v>
      </c>
      <c r="I1395" t="s">
        <v>50</v>
      </c>
      <c r="J1395">
        <f>IF(US_Accidents_Dec20_updated[[#This Row],[Visibility(mi)]]&gt;30, 30, MROUND(US_Accidents_Dec20_updated[[#This Row],[Visibility(mi)]],5))</f>
        <v>10</v>
      </c>
      <c r="K1395">
        <f>MROUND(US_Accidents_Dec20_updated[[#This Row],[Wind_Speed(mph)]],5)</f>
        <v>5</v>
      </c>
      <c r="L1395">
        <f>IF(US_Accidents_Dec20_updated[[#This Row],[Precipitation(in)]]&gt;0.1, 0.1, US_Accidents_Dec20_updated[[#This Row],[Precipitation(in)]])</f>
        <v>0</v>
      </c>
    </row>
    <row r="1396" spans="1:12" x14ac:dyDescent="0.25">
      <c r="A1396" t="str">
        <f>US_Accidents_Dec20_updated[[#This Row],[ID]]</f>
        <v>A-3847224</v>
      </c>
      <c r="B1396">
        <f>US_Accidents_Dec20_updated[[#This Row],[Start_Lat]]</f>
        <v>39.370379999999997</v>
      </c>
      <c r="C1396">
        <f>US_Accidents_Dec20_updated[[#This Row],[Start_Lng]]</f>
        <v>-104.86441000000001</v>
      </c>
      <c r="D1396">
        <f>US_Accidents_Dec20_updated[[#This Row],[Severity]]-1</f>
        <v>3</v>
      </c>
      <c r="E1396">
        <f>HOUR(US_Accidents_Dec20_updated[[#This Row],[Start_Time]])</f>
        <v>11</v>
      </c>
      <c r="F1396">
        <f>DAY(US_Accidents_Dec20_updated[[#This Row],[Start_Time]])</f>
        <v>23</v>
      </c>
      <c r="G1396">
        <f>MONTH(US_Accidents_Dec20_updated[[#This Row],[Start_Time]])</f>
        <v>11</v>
      </c>
      <c r="H1396" t="str">
        <f>US_Accidents_Dec20_updated[[#This Row],[Description]]</f>
        <v>Closed between Wolfensberger Rd/Exit 182 and Tomah Rd/Exit 174 - Road closed due to accident.</v>
      </c>
      <c r="I1396" t="s">
        <v>50</v>
      </c>
      <c r="J1396">
        <f>IF(US_Accidents_Dec20_updated[[#This Row],[Visibility(mi)]]&gt;30, 30, MROUND(US_Accidents_Dec20_updated[[#This Row],[Visibility(mi)]],5))</f>
        <v>10</v>
      </c>
      <c r="K1396">
        <f>MROUND(US_Accidents_Dec20_updated[[#This Row],[Wind_Speed(mph)]],5)</f>
        <v>5</v>
      </c>
      <c r="L1396">
        <f>IF(US_Accidents_Dec20_updated[[#This Row],[Precipitation(in)]]&gt;0.1, 0.1, US_Accidents_Dec20_updated[[#This Row],[Precipitation(in)]])</f>
        <v>0</v>
      </c>
    </row>
    <row r="1397" spans="1:12" x14ac:dyDescent="0.25">
      <c r="A1397" t="str">
        <f>US_Accidents_Dec20_updated[[#This Row],[ID]]</f>
        <v>A-3847225</v>
      </c>
      <c r="B1397">
        <f>US_Accidents_Dec20_updated[[#This Row],[Start_Lat]]</f>
        <v>39.370379999999997</v>
      </c>
      <c r="C1397">
        <f>US_Accidents_Dec20_updated[[#This Row],[Start_Lng]]</f>
        <v>-104.86441000000001</v>
      </c>
      <c r="D1397">
        <f>US_Accidents_Dec20_updated[[#This Row],[Severity]]-1</f>
        <v>3</v>
      </c>
      <c r="E1397">
        <f>HOUR(US_Accidents_Dec20_updated[[#This Row],[Start_Time]])</f>
        <v>12</v>
      </c>
      <c r="F1397">
        <f>DAY(US_Accidents_Dec20_updated[[#This Row],[Start_Time]])</f>
        <v>23</v>
      </c>
      <c r="G1397">
        <f>MONTH(US_Accidents_Dec20_updated[[#This Row],[Start_Time]])</f>
        <v>11</v>
      </c>
      <c r="H1397" t="str">
        <f>US_Accidents_Dec20_updated[[#This Row],[Description]]</f>
        <v>Closed between Wolfensberger Rd/Exit 182 and Tomah Rd/Exit 174 - Road closed due to accident.</v>
      </c>
      <c r="I1397" t="s">
        <v>50</v>
      </c>
      <c r="J1397">
        <f>IF(US_Accidents_Dec20_updated[[#This Row],[Visibility(mi)]]&gt;30, 30, MROUND(US_Accidents_Dec20_updated[[#This Row],[Visibility(mi)]],5))</f>
        <v>10</v>
      </c>
      <c r="K1397">
        <f>MROUND(US_Accidents_Dec20_updated[[#This Row],[Wind_Speed(mph)]],5)</f>
        <v>5</v>
      </c>
      <c r="L1397">
        <f>IF(US_Accidents_Dec20_updated[[#This Row],[Precipitation(in)]]&gt;0.1, 0.1, US_Accidents_Dec20_updated[[#This Row],[Precipitation(in)]])</f>
        <v>0</v>
      </c>
    </row>
    <row r="1398" spans="1:12" x14ac:dyDescent="0.25">
      <c r="A1398" t="str">
        <f>US_Accidents_Dec20_updated[[#This Row],[ID]]</f>
        <v>A-3847228</v>
      </c>
      <c r="B1398">
        <f>US_Accidents_Dec20_updated[[#This Row],[Start_Lat]]</f>
        <v>39.123820000000002</v>
      </c>
      <c r="C1398">
        <f>US_Accidents_Dec20_updated[[#This Row],[Start_Lng]]</f>
        <v>-104.86469</v>
      </c>
      <c r="D1398">
        <f>US_Accidents_Dec20_updated[[#This Row],[Severity]]-1</f>
        <v>2</v>
      </c>
      <c r="E1398">
        <f>HOUR(US_Accidents_Dec20_updated[[#This Row],[Start_Time]])</f>
        <v>12</v>
      </c>
      <c r="F1398">
        <f>DAY(US_Accidents_Dec20_updated[[#This Row],[Start_Time]])</f>
        <v>23</v>
      </c>
      <c r="G1398">
        <f>MONTH(US_Accidents_Dec20_updated[[#This Row],[Start_Time]])</f>
        <v>11</v>
      </c>
      <c r="H1398" t="str">
        <f>US_Accidents_Dec20_updated[[#This Row],[Description]]</f>
        <v>At County Line Rd/Exit 163 - Accident.</v>
      </c>
      <c r="I1398" t="s">
        <v>50</v>
      </c>
      <c r="J1398">
        <f>IF(US_Accidents_Dec20_updated[[#This Row],[Visibility(mi)]]&gt;30, 30, MROUND(US_Accidents_Dec20_updated[[#This Row],[Visibility(mi)]],5))</f>
        <v>10</v>
      </c>
      <c r="K1398">
        <f>MROUND(US_Accidents_Dec20_updated[[#This Row],[Wind_Speed(mph)]],5)</f>
        <v>5</v>
      </c>
      <c r="L1398">
        <f>IF(US_Accidents_Dec20_updated[[#This Row],[Precipitation(in)]]&gt;0.1, 0.1, US_Accidents_Dec20_updated[[#This Row],[Precipitation(in)]])</f>
        <v>0</v>
      </c>
    </row>
    <row r="1399" spans="1:12" x14ac:dyDescent="0.25">
      <c r="A1399" t="str">
        <f>US_Accidents_Dec20_updated[[#This Row],[ID]]</f>
        <v>A-3847234</v>
      </c>
      <c r="B1399">
        <f>US_Accidents_Dec20_updated[[#This Row],[Start_Lat]]</f>
        <v>39.855739999999997</v>
      </c>
      <c r="C1399">
        <f>US_Accidents_Dec20_updated[[#This Row],[Start_Lng]]</f>
        <v>-104.98716</v>
      </c>
      <c r="D1399">
        <f>US_Accidents_Dec20_updated[[#This Row],[Severity]]-1</f>
        <v>2</v>
      </c>
      <c r="E1399">
        <f>HOUR(US_Accidents_Dec20_updated[[#This Row],[Start_Time]])</f>
        <v>13</v>
      </c>
      <c r="F1399">
        <f>DAY(US_Accidents_Dec20_updated[[#This Row],[Start_Time]])</f>
        <v>23</v>
      </c>
      <c r="G1399">
        <f>MONTH(US_Accidents_Dec20_updated[[#This Row],[Start_Time]])</f>
        <v>11</v>
      </c>
      <c r="H1399" t="str">
        <f>US_Accidents_Dec20_updated[[#This Row],[Description]]</f>
        <v>At 84th Ave/Exit 219 - Accident.</v>
      </c>
      <c r="I1399" t="s">
        <v>50</v>
      </c>
      <c r="J1399">
        <f>IF(US_Accidents_Dec20_updated[[#This Row],[Visibility(mi)]]&gt;30, 30, MROUND(US_Accidents_Dec20_updated[[#This Row],[Visibility(mi)]],5))</f>
        <v>10</v>
      </c>
      <c r="K1399">
        <f>MROUND(US_Accidents_Dec20_updated[[#This Row],[Wind_Speed(mph)]],5)</f>
        <v>5</v>
      </c>
      <c r="L1399">
        <f>IF(US_Accidents_Dec20_updated[[#This Row],[Precipitation(in)]]&gt;0.1, 0.1, US_Accidents_Dec20_updated[[#This Row],[Precipitation(in)]])</f>
        <v>0</v>
      </c>
    </row>
    <row r="1400" spans="1:12" x14ac:dyDescent="0.25">
      <c r="A1400" t="str">
        <f>US_Accidents_Dec20_updated[[#This Row],[ID]]</f>
        <v>A-3847237</v>
      </c>
      <c r="B1400">
        <f>US_Accidents_Dec20_updated[[#This Row],[Start_Lat]]</f>
        <v>39.735970000000002</v>
      </c>
      <c r="C1400">
        <f>US_Accidents_Dec20_updated[[#This Row],[Start_Lng]]</f>
        <v>-105.01439999999999</v>
      </c>
      <c r="D1400">
        <f>US_Accidents_Dec20_updated[[#This Row],[Severity]]-1</f>
        <v>2</v>
      </c>
      <c r="E1400">
        <f>HOUR(US_Accidents_Dec20_updated[[#This Row],[Start_Time]])</f>
        <v>14</v>
      </c>
      <c r="F1400">
        <f>DAY(US_Accidents_Dec20_updated[[#This Row],[Start_Time]])</f>
        <v>23</v>
      </c>
      <c r="G1400">
        <f>MONTH(US_Accidents_Dec20_updated[[#This Row],[Start_Time]])</f>
        <v>11</v>
      </c>
      <c r="H1400" t="str">
        <f>US_Accidents_Dec20_updated[[#This Row],[Description]]</f>
        <v>At US-40/CO-33/Colfax Ave/Exit 210 - Accident.</v>
      </c>
      <c r="I1400" t="s">
        <v>50</v>
      </c>
      <c r="J1400">
        <f>IF(US_Accidents_Dec20_updated[[#This Row],[Visibility(mi)]]&gt;30, 30, MROUND(US_Accidents_Dec20_updated[[#This Row],[Visibility(mi)]],5))</f>
        <v>10</v>
      </c>
      <c r="K1400">
        <f>MROUND(US_Accidents_Dec20_updated[[#This Row],[Wind_Speed(mph)]],5)</f>
        <v>5</v>
      </c>
      <c r="L1400">
        <f>IF(US_Accidents_Dec20_updated[[#This Row],[Precipitation(in)]]&gt;0.1, 0.1, US_Accidents_Dec20_updated[[#This Row],[Precipitation(in)]])</f>
        <v>0</v>
      </c>
    </row>
    <row r="1401" spans="1:12" x14ac:dyDescent="0.25">
      <c r="A1401" t="str">
        <f>US_Accidents_Dec20_updated[[#This Row],[ID]]</f>
        <v>A-3847240</v>
      </c>
      <c r="B1401">
        <f>US_Accidents_Dec20_updated[[#This Row],[Start_Lat]]</f>
        <v>39.138150000000003</v>
      </c>
      <c r="C1401">
        <f>US_Accidents_Dec20_updated[[#This Row],[Start_Lng]]</f>
        <v>-104.86232</v>
      </c>
      <c r="D1401">
        <f>US_Accidents_Dec20_updated[[#This Row],[Severity]]-1</f>
        <v>2</v>
      </c>
      <c r="E1401">
        <f>HOUR(US_Accidents_Dec20_updated[[#This Row],[Start_Time]])</f>
        <v>14</v>
      </c>
      <c r="F1401">
        <f>DAY(US_Accidents_Dec20_updated[[#This Row],[Start_Time]])</f>
        <v>23</v>
      </c>
      <c r="G1401">
        <f>MONTH(US_Accidents_Dec20_updated[[#This Row],[Start_Time]])</f>
        <v>11</v>
      </c>
      <c r="H1401" t="str">
        <f>US_Accidents_Dec20_updated[[#This Row],[Description]]</f>
        <v>At Greenland Rd/Exit 167 - Accident.</v>
      </c>
      <c r="I1401" t="s">
        <v>50</v>
      </c>
      <c r="J1401">
        <f>IF(US_Accidents_Dec20_updated[[#This Row],[Visibility(mi)]]&gt;30, 30, MROUND(US_Accidents_Dec20_updated[[#This Row],[Visibility(mi)]],5))</f>
        <v>10</v>
      </c>
      <c r="K1401">
        <f>MROUND(US_Accidents_Dec20_updated[[#This Row],[Wind_Speed(mph)]],5)</f>
        <v>0</v>
      </c>
      <c r="L1401">
        <f>IF(US_Accidents_Dec20_updated[[#This Row],[Precipitation(in)]]&gt;0.1, 0.1, US_Accidents_Dec20_updated[[#This Row],[Precipitation(in)]])</f>
        <v>0</v>
      </c>
    </row>
    <row r="1402" spans="1:12" x14ac:dyDescent="0.25">
      <c r="A1402" t="str">
        <f>US_Accidents_Dec20_updated[[#This Row],[ID]]</f>
        <v>A-3847241</v>
      </c>
      <c r="B1402">
        <f>US_Accidents_Dec20_updated[[#This Row],[Start_Lat]]</f>
        <v>39.84234</v>
      </c>
      <c r="C1402">
        <f>US_Accidents_Dec20_updated[[#This Row],[Start_Lng]]</f>
        <v>-104.98427</v>
      </c>
      <c r="D1402">
        <f>US_Accidents_Dec20_updated[[#This Row],[Severity]]-1</f>
        <v>2</v>
      </c>
      <c r="E1402">
        <f>HOUR(US_Accidents_Dec20_updated[[#This Row],[Start_Time]])</f>
        <v>14</v>
      </c>
      <c r="F1402">
        <f>DAY(US_Accidents_Dec20_updated[[#This Row],[Start_Time]])</f>
        <v>23</v>
      </c>
      <c r="G1402">
        <f>MONTH(US_Accidents_Dec20_updated[[#This Row],[Start_Time]])</f>
        <v>11</v>
      </c>
      <c r="H1402" t="str">
        <f>US_Accidents_Dec20_updated[[#This Row],[Description]]</f>
        <v>At US-36/Exit 217 - Accident.</v>
      </c>
      <c r="I1402" t="s">
        <v>50</v>
      </c>
      <c r="J1402">
        <f>IF(US_Accidents_Dec20_updated[[#This Row],[Visibility(mi)]]&gt;30, 30, MROUND(US_Accidents_Dec20_updated[[#This Row],[Visibility(mi)]],5))</f>
        <v>10</v>
      </c>
      <c r="K1402">
        <f>MROUND(US_Accidents_Dec20_updated[[#This Row],[Wind_Speed(mph)]],5)</f>
        <v>5</v>
      </c>
      <c r="L1402">
        <f>IF(US_Accidents_Dec20_updated[[#This Row],[Precipitation(in)]]&gt;0.1, 0.1, US_Accidents_Dec20_updated[[#This Row],[Precipitation(in)]])</f>
        <v>0</v>
      </c>
    </row>
    <row r="1403" spans="1:12" x14ac:dyDescent="0.25">
      <c r="A1403" t="str">
        <f>US_Accidents_Dec20_updated[[#This Row],[ID]]</f>
        <v>A-3847243</v>
      </c>
      <c r="B1403">
        <f>US_Accidents_Dec20_updated[[#This Row],[Start_Lat]]</f>
        <v>39.842359999999999</v>
      </c>
      <c r="C1403">
        <f>US_Accidents_Dec20_updated[[#This Row],[Start_Lng]]</f>
        <v>-104.98402</v>
      </c>
      <c r="D1403">
        <f>US_Accidents_Dec20_updated[[#This Row],[Severity]]-1</f>
        <v>2</v>
      </c>
      <c r="E1403">
        <f>HOUR(US_Accidents_Dec20_updated[[#This Row],[Start_Time]])</f>
        <v>14</v>
      </c>
      <c r="F1403">
        <f>DAY(US_Accidents_Dec20_updated[[#This Row],[Start_Time]])</f>
        <v>23</v>
      </c>
      <c r="G1403">
        <f>MONTH(US_Accidents_Dec20_updated[[#This Row],[Start_Time]])</f>
        <v>11</v>
      </c>
      <c r="H1403" t="str">
        <f>US_Accidents_Dec20_updated[[#This Row],[Description]]</f>
        <v>At 84th Ave/Exit 219 - Accident.</v>
      </c>
      <c r="I1403" t="s">
        <v>50</v>
      </c>
      <c r="J1403">
        <f>IF(US_Accidents_Dec20_updated[[#This Row],[Visibility(mi)]]&gt;30, 30, MROUND(US_Accidents_Dec20_updated[[#This Row],[Visibility(mi)]],5))</f>
        <v>10</v>
      </c>
      <c r="K1403">
        <f>MROUND(US_Accidents_Dec20_updated[[#This Row],[Wind_Speed(mph)]],5)</f>
        <v>5</v>
      </c>
      <c r="L1403">
        <f>IF(US_Accidents_Dec20_updated[[#This Row],[Precipitation(in)]]&gt;0.1, 0.1, US_Accidents_Dec20_updated[[#This Row],[Precipitation(in)]])</f>
        <v>0</v>
      </c>
    </row>
    <row r="1404" spans="1:12" x14ac:dyDescent="0.25">
      <c r="A1404" t="str">
        <f>US_Accidents_Dec20_updated[[#This Row],[ID]]</f>
        <v>A-3847244</v>
      </c>
      <c r="B1404">
        <f>US_Accidents_Dec20_updated[[#This Row],[Start_Lat]]</f>
        <v>39.152180000000001</v>
      </c>
      <c r="C1404">
        <f>US_Accidents_Dec20_updated[[#This Row],[Start_Lng]]</f>
        <v>-104.85794</v>
      </c>
      <c r="D1404">
        <f>US_Accidents_Dec20_updated[[#This Row],[Severity]]-1</f>
        <v>2</v>
      </c>
      <c r="E1404">
        <f>HOUR(US_Accidents_Dec20_updated[[#This Row],[Start_Time]])</f>
        <v>15</v>
      </c>
      <c r="F1404">
        <f>DAY(US_Accidents_Dec20_updated[[#This Row],[Start_Time]])</f>
        <v>23</v>
      </c>
      <c r="G1404">
        <f>MONTH(US_Accidents_Dec20_updated[[#This Row],[Start_Time]])</f>
        <v>11</v>
      </c>
      <c r="H1404" t="str">
        <f>US_Accidents_Dec20_updated[[#This Row],[Description]]</f>
        <v>At Greenland Rd/Exit 167 - Accident.</v>
      </c>
      <c r="I1404" t="s">
        <v>50</v>
      </c>
      <c r="J1404">
        <f>IF(US_Accidents_Dec20_updated[[#This Row],[Visibility(mi)]]&gt;30, 30, MROUND(US_Accidents_Dec20_updated[[#This Row],[Visibility(mi)]],5))</f>
        <v>10</v>
      </c>
      <c r="K1404">
        <f>MROUND(US_Accidents_Dec20_updated[[#This Row],[Wind_Speed(mph)]],5)</f>
        <v>10</v>
      </c>
      <c r="L1404">
        <f>IF(US_Accidents_Dec20_updated[[#This Row],[Precipitation(in)]]&gt;0.1, 0.1, US_Accidents_Dec20_updated[[#This Row],[Precipitation(in)]])</f>
        <v>0</v>
      </c>
    </row>
    <row r="1405" spans="1:12" x14ac:dyDescent="0.25">
      <c r="A1405" t="str">
        <f>US_Accidents_Dec20_updated[[#This Row],[ID]]</f>
        <v>A-3847248</v>
      </c>
      <c r="B1405">
        <f>US_Accidents_Dec20_updated[[#This Row],[Start_Lat]]</f>
        <v>38.246519999999997</v>
      </c>
      <c r="C1405">
        <f>US_Accidents_Dec20_updated[[#This Row],[Start_Lng]]</f>
        <v>-104.61206</v>
      </c>
      <c r="D1405">
        <f>US_Accidents_Dec20_updated[[#This Row],[Severity]]-1</f>
        <v>2</v>
      </c>
      <c r="E1405">
        <f>HOUR(US_Accidents_Dec20_updated[[#This Row],[Start_Time]])</f>
        <v>16</v>
      </c>
      <c r="F1405">
        <f>DAY(US_Accidents_Dec20_updated[[#This Row],[Start_Time]])</f>
        <v>23</v>
      </c>
      <c r="G1405">
        <f>MONTH(US_Accidents_Dec20_updated[[#This Row],[Start_Time]])</f>
        <v>11</v>
      </c>
      <c r="H1405" t="str">
        <f>US_Accidents_Dec20_updated[[#This Row],[Description]]</f>
        <v>At Central Avenue/Exit 97 - Accident.</v>
      </c>
      <c r="I1405" t="s">
        <v>50</v>
      </c>
      <c r="J1405">
        <f>IF(US_Accidents_Dec20_updated[[#This Row],[Visibility(mi)]]&gt;30, 30, MROUND(US_Accidents_Dec20_updated[[#This Row],[Visibility(mi)]],5))</f>
        <v>10</v>
      </c>
      <c r="K1405">
        <f>MROUND(US_Accidents_Dec20_updated[[#This Row],[Wind_Speed(mph)]],5)</f>
        <v>10</v>
      </c>
      <c r="L1405">
        <f>IF(US_Accidents_Dec20_updated[[#This Row],[Precipitation(in)]]&gt;0.1, 0.1, US_Accidents_Dec20_updated[[#This Row],[Precipitation(in)]])</f>
        <v>0</v>
      </c>
    </row>
    <row r="1406" spans="1:12" x14ac:dyDescent="0.25">
      <c r="A1406" t="str">
        <f>US_Accidents_Dec20_updated[[#This Row],[ID]]</f>
        <v>A-3847249</v>
      </c>
      <c r="B1406">
        <f>US_Accidents_Dec20_updated[[#This Row],[Start_Lat]]</f>
        <v>38.249630000000003</v>
      </c>
      <c r="C1406">
        <f>US_Accidents_Dec20_updated[[#This Row],[Start_Lng]]</f>
        <v>-104.61054</v>
      </c>
      <c r="D1406">
        <f>US_Accidents_Dec20_updated[[#This Row],[Severity]]-1</f>
        <v>2</v>
      </c>
      <c r="E1406">
        <f>HOUR(US_Accidents_Dec20_updated[[#This Row],[Start_Time]])</f>
        <v>18</v>
      </c>
      <c r="F1406">
        <f>DAY(US_Accidents_Dec20_updated[[#This Row],[Start_Time]])</f>
        <v>23</v>
      </c>
      <c r="G1406">
        <f>MONTH(US_Accidents_Dec20_updated[[#This Row],[Start_Time]])</f>
        <v>11</v>
      </c>
      <c r="H1406" t="str">
        <f>US_Accidents_Dec20_updated[[#This Row],[Description]]</f>
        <v>At Central Avenue/Exit 97 - Accident. Right lane blocked.</v>
      </c>
      <c r="I1406" t="s">
        <v>50</v>
      </c>
      <c r="J1406">
        <f>IF(US_Accidents_Dec20_updated[[#This Row],[Visibility(mi)]]&gt;30, 30, MROUND(US_Accidents_Dec20_updated[[#This Row],[Visibility(mi)]],5))</f>
        <v>10</v>
      </c>
      <c r="K1406">
        <f>MROUND(US_Accidents_Dec20_updated[[#This Row],[Wind_Speed(mph)]],5)</f>
        <v>0</v>
      </c>
      <c r="L1406">
        <f>IF(US_Accidents_Dec20_updated[[#This Row],[Precipitation(in)]]&gt;0.1, 0.1, US_Accidents_Dec20_updated[[#This Row],[Precipitation(in)]])</f>
        <v>0</v>
      </c>
    </row>
    <row r="1407" spans="1:12" x14ac:dyDescent="0.25">
      <c r="A1407" t="str">
        <f>US_Accidents_Dec20_updated[[#This Row],[ID]]</f>
        <v>A-3847250</v>
      </c>
      <c r="B1407">
        <f>US_Accidents_Dec20_updated[[#This Row],[Start_Lat]]</f>
        <v>39.760210000000001</v>
      </c>
      <c r="C1407">
        <f>US_Accidents_Dec20_updated[[#This Row],[Start_Lng]]</f>
        <v>-105.00605</v>
      </c>
      <c r="D1407">
        <f>US_Accidents_Dec20_updated[[#This Row],[Severity]]-1</f>
        <v>2</v>
      </c>
      <c r="E1407">
        <f>HOUR(US_Accidents_Dec20_updated[[#This Row],[Start_Time]])</f>
        <v>17</v>
      </c>
      <c r="F1407">
        <f>DAY(US_Accidents_Dec20_updated[[#This Row],[Start_Time]])</f>
        <v>23</v>
      </c>
      <c r="G1407">
        <f>MONTH(US_Accidents_Dec20_updated[[#This Row],[Start_Time]])</f>
        <v>11</v>
      </c>
      <c r="H1407" t="str">
        <f>US_Accidents_Dec20_updated[[#This Row],[Description]]</f>
        <v>At 20th St/Exit 212 - Accident.</v>
      </c>
      <c r="I1407" t="s">
        <v>50</v>
      </c>
      <c r="J1407">
        <f>IF(US_Accidents_Dec20_updated[[#This Row],[Visibility(mi)]]&gt;30, 30, MROUND(US_Accidents_Dec20_updated[[#This Row],[Visibility(mi)]],5))</f>
        <v>10</v>
      </c>
      <c r="K1407">
        <f>MROUND(US_Accidents_Dec20_updated[[#This Row],[Wind_Speed(mph)]],5)</f>
        <v>5</v>
      </c>
      <c r="L1407">
        <f>IF(US_Accidents_Dec20_updated[[#This Row],[Precipitation(in)]]&gt;0.1, 0.1, US_Accidents_Dec20_updated[[#This Row],[Precipitation(in)]])</f>
        <v>0</v>
      </c>
    </row>
    <row r="1408" spans="1:12" x14ac:dyDescent="0.25">
      <c r="A1408" t="str">
        <f>US_Accidents_Dec20_updated[[#This Row],[ID]]</f>
        <v>A-3847252</v>
      </c>
      <c r="B1408">
        <f>US_Accidents_Dec20_updated[[#This Row],[Start_Lat]]</f>
        <v>39.76455</v>
      </c>
      <c r="C1408">
        <f>US_Accidents_Dec20_updated[[#This Row],[Start_Lng]]</f>
        <v>-105.00165</v>
      </c>
      <c r="D1408">
        <f>US_Accidents_Dec20_updated[[#This Row],[Severity]]-1</f>
        <v>2</v>
      </c>
      <c r="E1408">
        <f>HOUR(US_Accidents_Dec20_updated[[#This Row],[Start_Time]])</f>
        <v>17</v>
      </c>
      <c r="F1408">
        <f>DAY(US_Accidents_Dec20_updated[[#This Row],[Start_Time]])</f>
        <v>23</v>
      </c>
      <c r="G1408">
        <f>MONTH(US_Accidents_Dec20_updated[[#This Row],[Start_Time]])</f>
        <v>11</v>
      </c>
      <c r="H1408" t="str">
        <f>US_Accidents_Dec20_updated[[#This Row],[Description]]</f>
        <v>At 20th St/Exit 212 - Accident. Left lane blocked.</v>
      </c>
      <c r="I1408" t="s">
        <v>50</v>
      </c>
      <c r="J1408">
        <f>IF(US_Accidents_Dec20_updated[[#This Row],[Visibility(mi)]]&gt;30, 30, MROUND(US_Accidents_Dec20_updated[[#This Row],[Visibility(mi)]],5))</f>
        <v>10</v>
      </c>
      <c r="K1408">
        <f>MROUND(US_Accidents_Dec20_updated[[#This Row],[Wind_Speed(mph)]],5)</f>
        <v>5</v>
      </c>
      <c r="L1408">
        <f>IF(US_Accidents_Dec20_updated[[#This Row],[Precipitation(in)]]&gt;0.1, 0.1, US_Accidents_Dec20_updated[[#This Row],[Precipitation(in)]])</f>
        <v>0</v>
      </c>
    </row>
    <row r="1409" spans="1:12" x14ac:dyDescent="0.25">
      <c r="A1409" t="str">
        <f>US_Accidents_Dec20_updated[[#This Row],[ID]]</f>
        <v>A-3847254</v>
      </c>
      <c r="B1409">
        <f>US_Accidents_Dec20_updated[[#This Row],[Start_Lat]]</f>
        <v>39.76455</v>
      </c>
      <c r="C1409">
        <f>US_Accidents_Dec20_updated[[#This Row],[Start_Lng]]</f>
        <v>-105.00165</v>
      </c>
      <c r="D1409">
        <f>US_Accidents_Dec20_updated[[#This Row],[Severity]]-1</f>
        <v>1</v>
      </c>
      <c r="E1409">
        <f>HOUR(US_Accidents_Dec20_updated[[#This Row],[Start_Time]])</f>
        <v>17</v>
      </c>
      <c r="F1409">
        <f>DAY(US_Accidents_Dec20_updated[[#This Row],[Start_Time]])</f>
        <v>23</v>
      </c>
      <c r="G1409">
        <f>MONTH(US_Accidents_Dec20_updated[[#This Row],[Start_Time]])</f>
        <v>11</v>
      </c>
      <c r="H1409" t="str">
        <f>US_Accidents_Dec20_updated[[#This Row],[Description]]</f>
        <v>At 20th St/Exit 212 - Accident. Left lane blocked.</v>
      </c>
      <c r="I1409" t="s">
        <v>50</v>
      </c>
      <c r="J1409">
        <f>IF(US_Accidents_Dec20_updated[[#This Row],[Visibility(mi)]]&gt;30, 30, MROUND(US_Accidents_Dec20_updated[[#This Row],[Visibility(mi)]],5))</f>
        <v>10</v>
      </c>
      <c r="K1409">
        <f>MROUND(US_Accidents_Dec20_updated[[#This Row],[Wind_Speed(mph)]],5)</f>
        <v>5</v>
      </c>
      <c r="L1409">
        <f>IF(US_Accidents_Dec20_updated[[#This Row],[Precipitation(in)]]&gt;0.1, 0.1, US_Accidents_Dec20_updated[[#This Row],[Precipitation(in)]])</f>
        <v>0</v>
      </c>
    </row>
    <row r="1410" spans="1:12" x14ac:dyDescent="0.25">
      <c r="A1410" t="str">
        <f>US_Accidents_Dec20_updated[[#This Row],[ID]]</f>
        <v>A-3847256</v>
      </c>
      <c r="B1410">
        <f>US_Accidents_Dec20_updated[[#This Row],[Start_Lat]]</f>
        <v>38.249630000000003</v>
      </c>
      <c r="C1410">
        <f>US_Accidents_Dec20_updated[[#This Row],[Start_Lng]]</f>
        <v>-104.61054</v>
      </c>
      <c r="D1410">
        <f>US_Accidents_Dec20_updated[[#This Row],[Severity]]-1</f>
        <v>1</v>
      </c>
      <c r="E1410">
        <f>HOUR(US_Accidents_Dec20_updated[[#This Row],[Start_Time]])</f>
        <v>18</v>
      </c>
      <c r="F1410">
        <f>DAY(US_Accidents_Dec20_updated[[#This Row],[Start_Time]])</f>
        <v>23</v>
      </c>
      <c r="G1410">
        <f>MONTH(US_Accidents_Dec20_updated[[#This Row],[Start_Time]])</f>
        <v>11</v>
      </c>
      <c r="H1410" t="str">
        <f>US_Accidents_Dec20_updated[[#This Row],[Description]]</f>
        <v>At Central Avenue/Exit 97 - Accident. Right lane blocked.</v>
      </c>
      <c r="I1410" t="s">
        <v>50</v>
      </c>
      <c r="J1410">
        <f>IF(US_Accidents_Dec20_updated[[#This Row],[Visibility(mi)]]&gt;30, 30, MROUND(US_Accidents_Dec20_updated[[#This Row],[Visibility(mi)]],5))</f>
        <v>10</v>
      </c>
      <c r="K1410">
        <f>MROUND(US_Accidents_Dec20_updated[[#This Row],[Wind_Speed(mph)]],5)</f>
        <v>0</v>
      </c>
      <c r="L1410">
        <f>IF(US_Accidents_Dec20_updated[[#This Row],[Precipitation(in)]]&gt;0.1, 0.1, US_Accidents_Dec20_updated[[#This Row],[Precipitation(in)]])</f>
        <v>0</v>
      </c>
    </row>
    <row r="1411" spans="1:12" x14ac:dyDescent="0.25">
      <c r="A1411" t="str">
        <f>US_Accidents_Dec20_updated[[#This Row],[ID]]</f>
        <v>A-3847395</v>
      </c>
      <c r="B1411">
        <f>US_Accidents_Dec20_updated[[#This Row],[Start_Lat]]</f>
        <v>39.520420000000001</v>
      </c>
      <c r="C1411">
        <f>US_Accidents_Dec20_updated[[#This Row],[Start_Lng]]</f>
        <v>-107.82192000000001</v>
      </c>
      <c r="D1411">
        <f>US_Accidents_Dec20_updated[[#This Row],[Severity]]-1</f>
        <v>2</v>
      </c>
      <c r="E1411">
        <f>HOUR(US_Accidents_Dec20_updated[[#This Row],[Start_Time]])</f>
        <v>1</v>
      </c>
      <c r="F1411">
        <f>DAY(US_Accidents_Dec20_updated[[#This Row],[Start_Time]])</f>
        <v>24</v>
      </c>
      <c r="G1411">
        <f>MONTH(US_Accidents_Dec20_updated[[#This Row],[Start_Time]])</f>
        <v>11</v>
      </c>
      <c r="H1411" t="str">
        <f>US_Accidents_Dec20_updated[[#This Row],[Description]]</f>
        <v>At US-6/Exit 87 - Accident.</v>
      </c>
      <c r="I1411" t="s">
        <v>50</v>
      </c>
      <c r="J1411">
        <f>IF(US_Accidents_Dec20_updated[[#This Row],[Visibility(mi)]]&gt;30, 30, MROUND(US_Accidents_Dec20_updated[[#This Row],[Visibility(mi)]],5))</f>
        <v>10</v>
      </c>
      <c r="K1411">
        <f>MROUND(US_Accidents_Dec20_updated[[#This Row],[Wind_Speed(mph)]],5)</f>
        <v>5</v>
      </c>
      <c r="L1411">
        <f>IF(US_Accidents_Dec20_updated[[#This Row],[Precipitation(in)]]&gt;0.1, 0.1, US_Accidents_Dec20_updated[[#This Row],[Precipitation(in)]])</f>
        <v>0</v>
      </c>
    </row>
    <row r="1412" spans="1:12" x14ac:dyDescent="0.25">
      <c r="A1412" t="str">
        <f>US_Accidents_Dec20_updated[[#This Row],[ID]]</f>
        <v>A-3847396</v>
      </c>
      <c r="B1412">
        <f>US_Accidents_Dec20_updated[[#This Row],[Start_Lat]]</f>
        <v>39.520069999999997</v>
      </c>
      <c r="C1412">
        <f>US_Accidents_Dec20_updated[[#This Row],[Start_Lng]]</f>
        <v>-107.82192000000001</v>
      </c>
      <c r="D1412">
        <f>US_Accidents_Dec20_updated[[#This Row],[Severity]]-1</f>
        <v>2</v>
      </c>
      <c r="E1412">
        <f>HOUR(US_Accidents_Dec20_updated[[#This Row],[Start_Time]])</f>
        <v>1</v>
      </c>
      <c r="F1412">
        <f>DAY(US_Accidents_Dec20_updated[[#This Row],[Start_Time]])</f>
        <v>24</v>
      </c>
      <c r="G1412">
        <f>MONTH(US_Accidents_Dec20_updated[[#This Row],[Start_Time]])</f>
        <v>11</v>
      </c>
      <c r="H1412" t="str">
        <f>US_Accidents_Dec20_updated[[#This Row],[Description]]</f>
        <v>At CO-13/Taughenbaugh Blvd/Exit 90 - Accident.</v>
      </c>
      <c r="I1412" t="s">
        <v>50</v>
      </c>
      <c r="J1412">
        <f>IF(US_Accidents_Dec20_updated[[#This Row],[Visibility(mi)]]&gt;30, 30, MROUND(US_Accidents_Dec20_updated[[#This Row],[Visibility(mi)]],5))</f>
        <v>10</v>
      </c>
      <c r="K1412">
        <f>MROUND(US_Accidents_Dec20_updated[[#This Row],[Wind_Speed(mph)]],5)</f>
        <v>5</v>
      </c>
      <c r="L1412">
        <f>IF(US_Accidents_Dec20_updated[[#This Row],[Precipitation(in)]]&gt;0.1, 0.1, US_Accidents_Dec20_updated[[#This Row],[Precipitation(in)]])</f>
        <v>0</v>
      </c>
    </row>
    <row r="1413" spans="1:12" x14ac:dyDescent="0.25">
      <c r="A1413" t="str">
        <f>US_Accidents_Dec20_updated[[#This Row],[ID]]</f>
        <v>A-3847397</v>
      </c>
      <c r="B1413">
        <f>US_Accidents_Dec20_updated[[#This Row],[Start_Lat]]</f>
        <v>39.520420000000001</v>
      </c>
      <c r="C1413">
        <f>US_Accidents_Dec20_updated[[#This Row],[Start_Lng]]</f>
        <v>-107.82192000000001</v>
      </c>
      <c r="D1413">
        <f>US_Accidents_Dec20_updated[[#This Row],[Severity]]-1</f>
        <v>2</v>
      </c>
      <c r="E1413">
        <f>HOUR(US_Accidents_Dec20_updated[[#This Row],[Start_Time]])</f>
        <v>2</v>
      </c>
      <c r="F1413">
        <f>DAY(US_Accidents_Dec20_updated[[#This Row],[Start_Time]])</f>
        <v>24</v>
      </c>
      <c r="G1413">
        <f>MONTH(US_Accidents_Dec20_updated[[#This Row],[Start_Time]])</f>
        <v>11</v>
      </c>
      <c r="H1413" t="str">
        <f>US_Accidents_Dec20_updated[[#This Row],[Description]]</f>
        <v>At US-6/Exit 87 - Accident.</v>
      </c>
      <c r="I1413" t="s">
        <v>50</v>
      </c>
      <c r="J1413">
        <f>IF(US_Accidents_Dec20_updated[[#This Row],[Visibility(mi)]]&gt;30, 30, MROUND(US_Accidents_Dec20_updated[[#This Row],[Visibility(mi)]],5))</f>
        <v>10</v>
      </c>
      <c r="K1413">
        <f>MROUND(US_Accidents_Dec20_updated[[#This Row],[Wind_Speed(mph)]],5)</f>
        <v>5</v>
      </c>
      <c r="L1413">
        <f>IF(US_Accidents_Dec20_updated[[#This Row],[Precipitation(in)]]&gt;0.1, 0.1, US_Accidents_Dec20_updated[[#This Row],[Precipitation(in)]])</f>
        <v>0</v>
      </c>
    </row>
    <row r="1414" spans="1:12" x14ac:dyDescent="0.25">
      <c r="A1414" t="str">
        <f>US_Accidents_Dec20_updated[[#This Row],[ID]]</f>
        <v>A-3847405</v>
      </c>
      <c r="B1414">
        <f>US_Accidents_Dec20_updated[[#This Row],[Start_Lat]]</f>
        <v>39.763820000000003</v>
      </c>
      <c r="C1414">
        <f>US_Accidents_Dec20_updated[[#This Row],[Start_Lng]]</f>
        <v>-105.63596</v>
      </c>
      <c r="D1414">
        <f>US_Accidents_Dec20_updated[[#This Row],[Severity]]-1</f>
        <v>2</v>
      </c>
      <c r="E1414">
        <f>HOUR(US_Accidents_Dec20_updated[[#This Row],[Start_Time]])</f>
        <v>13</v>
      </c>
      <c r="F1414">
        <f>DAY(US_Accidents_Dec20_updated[[#This Row],[Start_Time]])</f>
        <v>24</v>
      </c>
      <c r="G1414">
        <f>MONTH(US_Accidents_Dec20_updated[[#This Row],[Start_Time]])</f>
        <v>11</v>
      </c>
      <c r="H1414" t="str">
        <f>US_Accidents_Dec20_updated[[#This Row],[Description]]</f>
        <v>At CR-308/Exit 233 - Accident.</v>
      </c>
      <c r="I1414" t="s">
        <v>50</v>
      </c>
      <c r="J1414">
        <f>IF(US_Accidents_Dec20_updated[[#This Row],[Visibility(mi)]]&gt;30, 30, MROUND(US_Accidents_Dec20_updated[[#This Row],[Visibility(mi)]],5))</f>
        <v>10</v>
      </c>
      <c r="K1414">
        <f>MROUND(US_Accidents_Dec20_updated[[#This Row],[Wind_Speed(mph)]],5)</f>
        <v>10</v>
      </c>
      <c r="L1414">
        <f>IF(US_Accidents_Dec20_updated[[#This Row],[Precipitation(in)]]&gt;0.1, 0.1, US_Accidents_Dec20_updated[[#This Row],[Precipitation(in)]])</f>
        <v>0</v>
      </c>
    </row>
    <row r="1415" spans="1:12" x14ac:dyDescent="0.25">
      <c r="A1415" t="str">
        <f>US_Accidents_Dec20_updated[[#This Row],[ID]]</f>
        <v>A-3847408</v>
      </c>
      <c r="B1415">
        <f>US_Accidents_Dec20_updated[[#This Row],[Start_Lat]]</f>
        <v>39.855759999999997</v>
      </c>
      <c r="C1415">
        <f>US_Accidents_Dec20_updated[[#This Row],[Start_Lng]]</f>
        <v>-104.98694999999999</v>
      </c>
      <c r="D1415">
        <f>US_Accidents_Dec20_updated[[#This Row],[Severity]]-1</f>
        <v>2</v>
      </c>
      <c r="E1415">
        <f>HOUR(US_Accidents_Dec20_updated[[#This Row],[Start_Time]])</f>
        <v>14</v>
      </c>
      <c r="F1415">
        <f>DAY(US_Accidents_Dec20_updated[[#This Row],[Start_Time]])</f>
        <v>24</v>
      </c>
      <c r="G1415">
        <f>MONTH(US_Accidents_Dec20_updated[[#This Row],[Start_Time]])</f>
        <v>11</v>
      </c>
      <c r="H1415" t="str">
        <f>US_Accidents_Dec20_updated[[#This Row],[Description]]</f>
        <v>At Thornton Pky/Exit 220 - Accident.</v>
      </c>
      <c r="I1415" t="s">
        <v>50</v>
      </c>
      <c r="J1415">
        <f>IF(US_Accidents_Dec20_updated[[#This Row],[Visibility(mi)]]&gt;30, 30, MROUND(US_Accidents_Dec20_updated[[#This Row],[Visibility(mi)]],5))</f>
        <v>10</v>
      </c>
      <c r="K1415">
        <f>MROUND(US_Accidents_Dec20_updated[[#This Row],[Wind_Speed(mph)]],5)</f>
        <v>30</v>
      </c>
      <c r="L1415">
        <f>IF(US_Accidents_Dec20_updated[[#This Row],[Precipitation(in)]]&gt;0.1, 0.1, US_Accidents_Dec20_updated[[#This Row],[Precipitation(in)]])</f>
        <v>0</v>
      </c>
    </row>
    <row r="1416" spans="1:12" x14ac:dyDescent="0.25">
      <c r="A1416" t="str">
        <f>US_Accidents_Dec20_updated[[#This Row],[ID]]</f>
        <v>A-3847409</v>
      </c>
      <c r="B1416">
        <f>US_Accidents_Dec20_updated[[#This Row],[Start_Lat]]</f>
        <v>39.756369999999997</v>
      </c>
      <c r="C1416">
        <f>US_Accidents_Dec20_updated[[#This Row],[Start_Lng]]</f>
        <v>-105.56444</v>
      </c>
      <c r="D1416">
        <f>US_Accidents_Dec20_updated[[#This Row],[Severity]]-1</f>
        <v>2</v>
      </c>
      <c r="E1416">
        <f>HOUR(US_Accidents_Dec20_updated[[#This Row],[Start_Time]])</f>
        <v>15</v>
      </c>
      <c r="F1416">
        <f>DAY(US_Accidents_Dec20_updated[[#This Row],[Start_Time]])</f>
        <v>24</v>
      </c>
      <c r="G1416">
        <f>MONTH(US_Accidents_Dec20_updated[[#This Row],[Start_Time]])</f>
        <v>11</v>
      </c>
      <c r="H1416" t="str">
        <f>US_Accidents_Dec20_updated[[#This Row],[Description]]</f>
        <v>At CR-275/Exit 238 - Accident.</v>
      </c>
      <c r="I1416" t="s">
        <v>50</v>
      </c>
      <c r="J1416">
        <f>IF(US_Accidents_Dec20_updated[[#This Row],[Visibility(mi)]]&gt;30, 30, MROUND(US_Accidents_Dec20_updated[[#This Row],[Visibility(mi)]],5))</f>
        <v>10</v>
      </c>
      <c r="K1416">
        <f>MROUND(US_Accidents_Dec20_updated[[#This Row],[Wind_Speed(mph)]],5)</f>
        <v>10</v>
      </c>
      <c r="L1416">
        <f>IF(US_Accidents_Dec20_updated[[#This Row],[Precipitation(in)]]&gt;0.1, 0.1, US_Accidents_Dec20_updated[[#This Row],[Precipitation(in)]])</f>
        <v>0</v>
      </c>
    </row>
    <row r="1417" spans="1:12" x14ac:dyDescent="0.25">
      <c r="A1417" t="str">
        <f>US_Accidents_Dec20_updated[[#This Row],[ID]]</f>
        <v>A-3847411</v>
      </c>
      <c r="B1417">
        <f>US_Accidents_Dec20_updated[[#This Row],[Start_Lat]]</f>
        <v>39.244959999999999</v>
      </c>
      <c r="C1417">
        <f>US_Accidents_Dec20_updated[[#This Row],[Start_Lng]]</f>
        <v>-104.88003999999999</v>
      </c>
      <c r="D1417">
        <f>US_Accidents_Dec20_updated[[#This Row],[Severity]]-1</f>
        <v>2</v>
      </c>
      <c r="E1417">
        <f>HOUR(US_Accidents_Dec20_updated[[#This Row],[Start_Time]])</f>
        <v>19</v>
      </c>
      <c r="F1417">
        <f>DAY(US_Accidents_Dec20_updated[[#This Row],[Start_Time]])</f>
        <v>24</v>
      </c>
      <c r="G1417">
        <f>MONTH(US_Accidents_Dec20_updated[[#This Row],[Start_Time]])</f>
        <v>11</v>
      </c>
      <c r="H1417" t="str">
        <f>US_Accidents_Dec20_updated[[#This Row],[Description]]</f>
        <v>At Upper Lake Gulch Rd/Exit 172 - Accident.</v>
      </c>
      <c r="I1417" t="s">
        <v>50</v>
      </c>
      <c r="J1417">
        <f>IF(US_Accidents_Dec20_updated[[#This Row],[Visibility(mi)]]&gt;30, 30, MROUND(US_Accidents_Dec20_updated[[#This Row],[Visibility(mi)]],5))</f>
        <v>10</v>
      </c>
      <c r="K1417">
        <f>MROUND(US_Accidents_Dec20_updated[[#This Row],[Wind_Speed(mph)]],5)</f>
        <v>5</v>
      </c>
      <c r="L1417">
        <f>IF(US_Accidents_Dec20_updated[[#This Row],[Precipitation(in)]]&gt;0.1, 0.1, US_Accidents_Dec20_updated[[#This Row],[Precipitation(in)]])</f>
        <v>0</v>
      </c>
    </row>
    <row r="1418" spans="1:12" x14ac:dyDescent="0.25">
      <c r="A1418" t="str">
        <f>US_Accidents_Dec20_updated[[#This Row],[ID]]</f>
        <v>A-3847414</v>
      </c>
      <c r="B1418">
        <f>US_Accidents_Dec20_updated[[#This Row],[Start_Lat]]</f>
        <v>40.274079999999998</v>
      </c>
      <c r="C1418">
        <f>US_Accidents_Dec20_updated[[#This Row],[Start_Lng]]</f>
        <v>-104.98034</v>
      </c>
      <c r="D1418">
        <f>US_Accidents_Dec20_updated[[#This Row],[Severity]]-1</f>
        <v>2</v>
      </c>
      <c r="E1418">
        <f>HOUR(US_Accidents_Dec20_updated[[#This Row],[Start_Time]])</f>
        <v>20</v>
      </c>
      <c r="F1418">
        <f>DAY(US_Accidents_Dec20_updated[[#This Row],[Start_Time]])</f>
        <v>24</v>
      </c>
      <c r="G1418">
        <f>MONTH(US_Accidents_Dec20_updated[[#This Row],[Start_Time]])</f>
        <v>11</v>
      </c>
      <c r="H1418" t="str">
        <f>US_Accidents_Dec20_updated[[#This Row],[Description]]</f>
        <v>At CR-34/Exit 245 - Accident.</v>
      </c>
      <c r="I1418" t="s">
        <v>50</v>
      </c>
      <c r="J1418">
        <f>IF(US_Accidents_Dec20_updated[[#This Row],[Visibility(mi)]]&gt;30, 30, MROUND(US_Accidents_Dec20_updated[[#This Row],[Visibility(mi)]],5))</f>
        <v>10</v>
      </c>
      <c r="K1418">
        <f>MROUND(US_Accidents_Dec20_updated[[#This Row],[Wind_Speed(mph)]],5)</f>
        <v>10</v>
      </c>
      <c r="L1418">
        <f>IF(US_Accidents_Dec20_updated[[#This Row],[Precipitation(in)]]&gt;0.1, 0.1, US_Accidents_Dec20_updated[[#This Row],[Precipitation(in)]])</f>
        <v>0</v>
      </c>
    </row>
    <row r="1419" spans="1:12" x14ac:dyDescent="0.25">
      <c r="A1419" t="str">
        <f>US_Accidents_Dec20_updated[[#This Row],[ID]]</f>
        <v>A-3847932</v>
      </c>
      <c r="B1419">
        <f>US_Accidents_Dec20_updated[[#This Row],[Start_Lat]]</f>
        <v>39.245238999999998</v>
      </c>
      <c r="C1419">
        <f>US_Accidents_Dec20_updated[[#This Row],[Start_Lng]]</f>
        <v>-104.880369</v>
      </c>
      <c r="D1419">
        <f>US_Accidents_Dec20_updated[[#This Row],[Severity]]-1</f>
        <v>2</v>
      </c>
      <c r="E1419">
        <f>HOUR(US_Accidents_Dec20_updated[[#This Row],[Start_Time]])</f>
        <v>22</v>
      </c>
      <c r="F1419">
        <f>DAY(US_Accidents_Dec20_updated[[#This Row],[Start_Time]])</f>
        <v>30</v>
      </c>
      <c r="G1419">
        <f>MONTH(US_Accidents_Dec20_updated[[#This Row],[Start_Time]])</f>
        <v>9</v>
      </c>
      <c r="H1419" t="str">
        <f>US_Accidents_Dec20_updated[[#This Row],[Description]]</f>
        <v>At Upper Lake Gulch Rd/Exit 172 - Accident.</v>
      </c>
      <c r="I1419" t="s">
        <v>50</v>
      </c>
      <c r="J1419">
        <f>IF(US_Accidents_Dec20_updated[[#This Row],[Visibility(mi)]]&gt;30, 30, MROUND(US_Accidents_Dec20_updated[[#This Row],[Visibility(mi)]],5))</f>
        <v>10</v>
      </c>
      <c r="K1419">
        <f>MROUND(US_Accidents_Dec20_updated[[#This Row],[Wind_Speed(mph)]],5)</f>
        <v>10</v>
      </c>
      <c r="L1419">
        <f>IF(US_Accidents_Dec20_updated[[#This Row],[Precipitation(in)]]&gt;0.1, 0.1, US_Accidents_Dec20_updated[[#This Row],[Precipitation(in)]])</f>
        <v>0</v>
      </c>
    </row>
    <row r="1420" spans="1:12" x14ac:dyDescent="0.25">
      <c r="A1420" t="str">
        <f>US_Accidents_Dec20_updated[[#This Row],[ID]]</f>
        <v>A-3847936</v>
      </c>
      <c r="B1420">
        <f>US_Accidents_Dec20_updated[[#This Row],[Start_Lat]]</f>
        <v>39.731459999999998</v>
      </c>
      <c r="C1420">
        <f>US_Accidents_Dec20_updated[[#This Row],[Start_Lng]]</f>
        <v>-105.01573999999999</v>
      </c>
      <c r="D1420">
        <f>US_Accidents_Dec20_updated[[#This Row],[Severity]]-1</f>
        <v>3</v>
      </c>
      <c r="E1420">
        <f>HOUR(US_Accidents_Dec20_updated[[#This Row],[Start_Time]])</f>
        <v>7</v>
      </c>
      <c r="F1420">
        <f>DAY(US_Accidents_Dec20_updated[[#This Row],[Start_Time]])</f>
        <v>30</v>
      </c>
      <c r="G1420">
        <f>MONTH(US_Accidents_Dec20_updated[[#This Row],[Start_Time]])</f>
        <v>9</v>
      </c>
      <c r="H1420" t="str">
        <f>US_Accidents_Dec20_updated[[#This Row],[Description]]</f>
        <v>Ramp closed to Zuni St - Road closed due to accident.</v>
      </c>
      <c r="I1420" t="s">
        <v>50</v>
      </c>
      <c r="J1420">
        <f>IF(US_Accidents_Dec20_updated[[#This Row],[Visibility(mi)]]&gt;30, 30, MROUND(US_Accidents_Dec20_updated[[#This Row],[Visibility(mi)]],5))</f>
        <v>10</v>
      </c>
      <c r="K1420">
        <f>MROUND(US_Accidents_Dec20_updated[[#This Row],[Wind_Speed(mph)]],5)</f>
        <v>5</v>
      </c>
      <c r="L1420">
        <f>IF(US_Accidents_Dec20_updated[[#This Row],[Precipitation(in)]]&gt;0.1, 0.1, US_Accidents_Dec20_updated[[#This Row],[Precipitation(in)]])</f>
        <v>0</v>
      </c>
    </row>
    <row r="1421" spans="1:12" x14ac:dyDescent="0.25">
      <c r="A1421" t="str">
        <f>US_Accidents_Dec20_updated[[#This Row],[ID]]</f>
        <v>A-3847937</v>
      </c>
      <c r="B1421">
        <f>US_Accidents_Dec20_updated[[#This Row],[Start_Lat]]</f>
        <v>39.73068</v>
      </c>
      <c r="C1421">
        <f>US_Accidents_Dec20_updated[[#This Row],[Start_Lng]]</f>
        <v>-105.01607</v>
      </c>
      <c r="D1421">
        <f>US_Accidents_Dec20_updated[[#This Row],[Severity]]-1</f>
        <v>3</v>
      </c>
      <c r="E1421">
        <f>HOUR(US_Accidents_Dec20_updated[[#This Row],[Start_Time]])</f>
        <v>7</v>
      </c>
      <c r="F1421">
        <f>DAY(US_Accidents_Dec20_updated[[#This Row],[Start_Time]])</f>
        <v>30</v>
      </c>
      <c r="G1421">
        <f>MONTH(US_Accidents_Dec20_updated[[#This Row],[Start_Time]])</f>
        <v>9</v>
      </c>
      <c r="H1421" t="str">
        <f>US_Accidents_Dec20_updated[[#This Row],[Description]]</f>
        <v>Ramp closed to Zuni St/Exit 209C - Road closed due to accident.</v>
      </c>
      <c r="I1421" t="s">
        <v>50</v>
      </c>
      <c r="J1421">
        <f>IF(US_Accidents_Dec20_updated[[#This Row],[Visibility(mi)]]&gt;30, 30, MROUND(US_Accidents_Dec20_updated[[#This Row],[Visibility(mi)]],5))</f>
        <v>10</v>
      </c>
      <c r="K1421">
        <f>MROUND(US_Accidents_Dec20_updated[[#This Row],[Wind_Speed(mph)]],5)</f>
        <v>5</v>
      </c>
      <c r="L1421">
        <f>IF(US_Accidents_Dec20_updated[[#This Row],[Precipitation(in)]]&gt;0.1, 0.1, US_Accidents_Dec20_updated[[#This Row],[Precipitation(in)]])</f>
        <v>0</v>
      </c>
    </row>
    <row r="1422" spans="1:12" x14ac:dyDescent="0.25">
      <c r="A1422" t="str">
        <f>US_Accidents_Dec20_updated[[#This Row],[ID]]</f>
        <v>A-3847951</v>
      </c>
      <c r="B1422">
        <f>US_Accidents_Dec20_updated[[#This Row],[Start_Lat]]</f>
        <v>40.378245</v>
      </c>
      <c r="C1422">
        <f>US_Accidents_Dec20_updated[[#This Row],[Start_Lng]]</f>
        <v>-104.993188</v>
      </c>
      <c r="D1422">
        <f>US_Accidents_Dec20_updated[[#This Row],[Severity]]-1</f>
        <v>3</v>
      </c>
      <c r="E1422">
        <f>HOUR(US_Accidents_Dec20_updated[[#This Row],[Start_Time]])</f>
        <v>12</v>
      </c>
      <c r="F1422">
        <f>DAY(US_Accidents_Dec20_updated[[#This Row],[Start_Time]])</f>
        <v>30</v>
      </c>
      <c r="G1422">
        <f>MONTH(US_Accidents_Dec20_updated[[#This Row],[Start_Time]])</f>
        <v>9</v>
      </c>
      <c r="H1422" t="str">
        <f>US_Accidents_Dec20_updated[[#This Row],[Description]]</f>
        <v>Closed between CO-402/Exit 255 and US-34/Eisenhower Blvd/Exit 257 - Road closed due to accident.</v>
      </c>
      <c r="I1422" t="s">
        <v>50</v>
      </c>
      <c r="J1422">
        <f>IF(US_Accidents_Dec20_updated[[#This Row],[Visibility(mi)]]&gt;30, 30, MROUND(US_Accidents_Dec20_updated[[#This Row],[Visibility(mi)]],5))</f>
        <v>10</v>
      </c>
      <c r="K1422">
        <f>MROUND(US_Accidents_Dec20_updated[[#This Row],[Wind_Speed(mph)]],5)</f>
        <v>5</v>
      </c>
      <c r="L1422">
        <f>IF(US_Accidents_Dec20_updated[[#This Row],[Precipitation(in)]]&gt;0.1, 0.1, US_Accidents_Dec20_updated[[#This Row],[Precipitation(in)]])</f>
        <v>0</v>
      </c>
    </row>
    <row r="1423" spans="1:12" x14ac:dyDescent="0.25">
      <c r="A1423" t="str">
        <f>US_Accidents_Dec20_updated[[#This Row],[ID]]</f>
        <v>A-3847954</v>
      </c>
      <c r="B1423">
        <f>US_Accidents_Dec20_updated[[#This Row],[Start_Lat]]</f>
        <v>40.64011</v>
      </c>
      <c r="C1423">
        <f>US_Accidents_Dec20_updated[[#This Row],[Start_Lng]]</f>
        <v>-104.75418000000001</v>
      </c>
      <c r="D1423">
        <f>US_Accidents_Dec20_updated[[#This Row],[Severity]]-1</f>
        <v>3</v>
      </c>
      <c r="E1423">
        <f>HOUR(US_Accidents_Dec20_updated[[#This Row],[Start_Time]])</f>
        <v>20</v>
      </c>
      <c r="F1423">
        <f>DAY(US_Accidents_Dec20_updated[[#This Row],[Start_Time]])</f>
        <v>30</v>
      </c>
      <c r="G1423">
        <f>MONTH(US_Accidents_Dec20_updated[[#This Row],[Start_Time]])</f>
        <v>9</v>
      </c>
      <c r="H1423" t="str">
        <f>US_Accidents_Dec20_updated[[#This Row],[Description]]</f>
        <v>Closed at County Road 96 - Road closed due to accident.</v>
      </c>
      <c r="I1423" t="s">
        <v>50</v>
      </c>
      <c r="J1423">
        <f>IF(US_Accidents_Dec20_updated[[#This Row],[Visibility(mi)]]&gt;30, 30, MROUND(US_Accidents_Dec20_updated[[#This Row],[Visibility(mi)]],5))</f>
        <v>10</v>
      </c>
      <c r="K1423">
        <f>MROUND(US_Accidents_Dec20_updated[[#This Row],[Wind_Speed(mph)]],5)</f>
        <v>5</v>
      </c>
      <c r="L1423">
        <f>IF(US_Accidents_Dec20_updated[[#This Row],[Precipitation(in)]]&gt;0.1, 0.1, US_Accidents_Dec20_updated[[#This Row],[Precipitation(in)]])</f>
        <v>0</v>
      </c>
    </row>
    <row r="1424" spans="1:12" x14ac:dyDescent="0.25">
      <c r="A1424" t="str">
        <f>US_Accidents_Dec20_updated[[#This Row],[ID]]</f>
        <v>A-3847955</v>
      </c>
      <c r="B1424">
        <f>US_Accidents_Dec20_updated[[#This Row],[Start_Lat]]</f>
        <v>40.682583999999999</v>
      </c>
      <c r="C1424">
        <f>US_Accidents_Dec20_updated[[#This Row],[Start_Lng]]</f>
        <v>-104.77084499999999</v>
      </c>
      <c r="D1424">
        <f>US_Accidents_Dec20_updated[[#This Row],[Severity]]-1</f>
        <v>3</v>
      </c>
      <c r="E1424">
        <f>HOUR(US_Accidents_Dec20_updated[[#This Row],[Start_Time]])</f>
        <v>20</v>
      </c>
      <c r="F1424">
        <f>DAY(US_Accidents_Dec20_updated[[#This Row],[Start_Time]])</f>
        <v>30</v>
      </c>
      <c r="G1424">
        <f>MONTH(US_Accidents_Dec20_updated[[#This Row],[Start_Time]])</f>
        <v>9</v>
      </c>
      <c r="H1424" t="str">
        <f>US_Accidents_Dec20_updated[[#This Row],[Description]]</f>
        <v>Closed at County Road 90 - Road closed due to accident.</v>
      </c>
      <c r="I1424" t="s">
        <v>50</v>
      </c>
      <c r="J1424">
        <f>IF(US_Accidents_Dec20_updated[[#This Row],[Visibility(mi)]]&gt;30, 30, MROUND(US_Accidents_Dec20_updated[[#This Row],[Visibility(mi)]],5))</f>
        <v>10</v>
      </c>
      <c r="K1424">
        <f>MROUND(US_Accidents_Dec20_updated[[#This Row],[Wind_Speed(mph)]],5)</f>
        <v>5</v>
      </c>
      <c r="L1424">
        <f>IF(US_Accidents_Dec20_updated[[#This Row],[Precipitation(in)]]&gt;0.1, 0.1, US_Accidents_Dec20_updated[[#This Row],[Precipitation(in)]])</f>
        <v>0</v>
      </c>
    </row>
    <row r="1425" spans="1:12" x14ac:dyDescent="0.25">
      <c r="A1425" t="str">
        <f>US_Accidents_Dec20_updated[[#This Row],[ID]]</f>
        <v>A-3847956</v>
      </c>
      <c r="B1425">
        <f>US_Accidents_Dec20_updated[[#This Row],[Start_Lat]]</f>
        <v>40.374490000000002</v>
      </c>
      <c r="C1425">
        <f>US_Accidents_Dec20_updated[[#This Row],[Start_Lng]]</f>
        <v>-104.99138000000001</v>
      </c>
      <c r="D1425">
        <f>US_Accidents_Dec20_updated[[#This Row],[Severity]]-1</f>
        <v>3</v>
      </c>
      <c r="E1425">
        <f>HOUR(US_Accidents_Dec20_updated[[#This Row],[Start_Time]])</f>
        <v>15</v>
      </c>
      <c r="F1425">
        <f>DAY(US_Accidents_Dec20_updated[[#This Row],[Start_Time]])</f>
        <v>30</v>
      </c>
      <c r="G1425">
        <f>MONTH(US_Accidents_Dec20_updated[[#This Row],[Start_Time]])</f>
        <v>9</v>
      </c>
      <c r="H1425" t="str">
        <f>US_Accidents_Dec20_updated[[#This Row],[Description]]</f>
        <v>Closed at CO-402/Exit 255 - Road closed due to accident.</v>
      </c>
      <c r="I1425" t="s">
        <v>50</v>
      </c>
      <c r="J1425">
        <f>IF(US_Accidents_Dec20_updated[[#This Row],[Visibility(mi)]]&gt;30, 30, MROUND(US_Accidents_Dec20_updated[[#This Row],[Visibility(mi)]],5))</f>
        <v>10</v>
      </c>
      <c r="K1425">
        <f>MROUND(US_Accidents_Dec20_updated[[#This Row],[Wind_Speed(mph)]],5)</f>
        <v>10</v>
      </c>
      <c r="L1425">
        <f>IF(US_Accidents_Dec20_updated[[#This Row],[Precipitation(in)]]&gt;0.1, 0.1, US_Accidents_Dec20_updated[[#This Row],[Precipitation(in)]])</f>
        <v>0</v>
      </c>
    </row>
    <row r="1426" spans="1:12" x14ac:dyDescent="0.25">
      <c r="A1426" t="str">
        <f>US_Accidents_Dec20_updated[[#This Row],[ID]]</f>
        <v>A-3847962</v>
      </c>
      <c r="B1426">
        <f>US_Accidents_Dec20_updated[[#This Row],[Start_Lat]]</f>
        <v>39.754440000000002</v>
      </c>
      <c r="C1426">
        <f>US_Accidents_Dec20_updated[[#This Row],[Start_Lng]]</f>
        <v>-105.237031</v>
      </c>
      <c r="D1426">
        <f>US_Accidents_Dec20_updated[[#This Row],[Severity]]-1</f>
        <v>2</v>
      </c>
      <c r="E1426">
        <f>HOUR(US_Accidents_Dec20_updated[[#This Row],[Start_Time]])</f>
        <v>17</v>
      </c>
      <c r="F1426">
        <f>DAY(US_Accidents_Dec20_updated[[#This Row],[Start_Time]])</f>
        <v>30</v>
      </c>
      <c r="G1426">
        <f>MONTH(US_Accidents_Dec20_updated[[#This Row],[Start_Time]])</f>
        <v>9</v>
      </c>
      <c r="H1426" t="str">
        <f>US_Accidents_Dec20_updated[[#This Row],[Description]]</f>
        <v>At CO-119 - Accident. Single alternate lane traffic.</v>
      </c>
      <c r="I1426" t="s">
        <v>50</v>
      </c>
      <c r="J1426">
        <f>IF(US_Accidents_Dec20_updated[[#This Row],[Visibility(mi)]]&gt;30, 30, MROUND(US_Accidents_Dec20_updated[[#This Row],[Visibility(mi)]],5))</f>
        <v>10</v>
      </c>
      <c r="K1426">
        <f>MROUND(US_Accidents_Dec20_updated[[#This Row],[Wind_Speed(mph)]],5)</f>
        <v>5</v>
      </c>
      <c r="L1426">
        <f>IF(US_Accidents_Dec20_updated[[#This Row],[Precipitation(in)]]&gt;0.1, 0.1, US_Accidents_Dec20_updated[[#This Row],[Precipitation(in)]])</f>
        <v>0</v>
      </c>
    </row>
    <row r="1427" spans="1:12" x14ac:dyDescent="0.25">
      <c r="A1427" t="str">
        <f>US_Accidents_Dec20_updated[[#This Row],[ID]]</f>
        <v>A-3847963</v>
      </c>
      <c r="B1427">
        <f>US_Accidents_Dec20_updated[[#This Row],[Start_Lat]]</f>
        <v>39.745928999999997</v>
      </c>
      <c r="C1427">
        <f>US_Accidents_Dec20_updated[[#This Row],[Start_Lng]]</f>
        <v>-105.39765</v>
      </c>
      <c r="D1427">
        <f>US_Accidents_Dec20_updated[[#This Row],[Severity]]-1</f>
        <v>2</v>
      </c>
      <c r="E1427">
        <f>HOUR(US_Accidents_Dec20_updated[[#This Row],[Start_Time]])</f>
        <v>17</v>
      </c>
      <c r="F1427">
        <f>DAY(US_Accidents_Dec20_updated[[#This Row],[Start_Time]])</f>
        <v>30</v>
      </c>
      <c r="G1427">
        <f>MONTH(US_Accidents_Dec20_updated[[#This Row],[Start_Time]])</f>
        <v>9</v>
      </c>
      <c r="H1427" t="str">
        <f>US_Accidents_Dec20_updated[[#This Row],[Description]]</f>
        <v>At US-6/CO-58 - Accident. Single alternate lane traffic.</v>
      </c>
      <c r="I1427" t="s">
        <v>50</v>
      </c>
      <c r="J1427">
        <f>IF(US_Accidents_Dec20_updated[[#This Row],[Visibility(mi)]]&gt;30, 30, MROUND(US_Accidents_Dec20_updated[[#This Row],[Visibility(mi)]],5))</f>
        <v>10</v>
      </c>
      <c r="K1427">
        <f>MROUND(US_Accidents_Dec20_updated[[#This Row],[Wind_Speed(mph)]],5)</f>
        <v>25</v>
      </c>
      <c r="L1427">
        <f>IF(US_Accidents_Dec20_updated[[#This Row],[Precipitation(in)]]&gt;0.1, 0.1, US_Accidents_Dec20_updated[[#This Row],[Precipitation(in)]])</f>
        <v>0</v>
      </c>
    </row>
    <row r="1428" spans="1:12" x14ac:dyDescent="0.25">
      <c r="A1428" t="str">
        <f>US_Accidents_Dec20_updated[[#This Row],[ID]]</f>
        <v>A-3847967</v>
      </c>
      <c r="B1428">
        <f>US_Accidents_Dec20_updated[[#This Row],[Start_Lat]]</f>
        <v>39.758949999999999</v>
      </c>
      <c r="C1428">
        <f>US_Accidents_Dec20_updated[[#This Row],[Start_Lng]]</f>
        <v>-105.00748</v>
      </c>
      <c r="D1428">
        <f>US_Accidents_Dec20_updated[[#This Row],[Severity]]-1</f>
        <v>3</v>
      </c>
      <c r="E1428">
        <f>HOUR(US_Accidents_Dec20_updated[[#This Row],[Start_Time]])</f>
        <v>18</v>
      </c>
      <c r="F1428">
        <f>DAY(US_Accidents_Dec20_updated[[#This Row],[Start_Time]])</f>
        <v>30</v>
      </c>
      <c r="G1428">
        <f>MONTH(US_Accidents_Dec20_updated[[#This Row],[Start_Time]])</f>
        <v>9</v>
      </c>
      <c r="H1428" t="str">
        <f>US_Accidents_Dec20_updated[[#This Row],[Description]]</f>
        <v>Ramp closed to 20th St/Exit 212 - Road closed due to accident.</v>
      </c>
      <c r="I1428" t="s">
        <v>50</v>
      </c>
      <c r="J1428">
        <f>IF(US_Accidents_Dec20_updated[[#This Row],[Visibility(mi)]]&gt;30, 30, MROUND(US_Accidents_Dec20_updated[[#This Row],[Visibility(mi)]],5))</f>
        <v>30</v>
      </c>
      <c r="K1428">
        <f>MROUND(US_Accidents_Dec20_updated[[#This Row],[Wind_Speed(mph)]],5)</f>
        <v>15</v>
      </c>
      <c r="L1428">
        <f>IF(US_Accidents_Dec20_updated[[#This Row],[Precipitation(in)]]&gt;0.1, 0.1, US_Accidents_Dec20_updated[[#This Row],[Precipitation(in)]])</f>
        <v>0</v>
      </c>
    </row>
    <row r="1429" spans="1:12" x14ac:dyDescent="0.25">
      <c r="A1429" t="str">
        <f>US_Accidents_Dec20_updated[[#This Row],[ID]]</f>
        <v>A-3849148</v>
      </c>
      <c r="B1429">
        <f>US_Accidents_Dec20_updated[[#This Row],[Start_Lat]]</f>
        <v>39.70402</v>
      </c>
      <c r="C1429">
        <f>US_Accidents_Dec20_updated[[#This Row],[Start_Lng]]</f>
        <v>-105.34186</v>
      </c>
      <c r="D1429">
        <f>US_Accidents_Dec20_updated[[#This Row],[Severity]]-1</f>
        <v>3</v>
      </c>
      <c r="E1429">
        <f>HOUR(US_Accidents_Dec20_updated[[#This Row],[Start_Time]])</f>
        <v>3</v>
      </c>
      <c r="F1429">
        <f>DAY(US_Accidents_Dec20_updated[[#This Row],[Start_Time]])</f>
        <v>1</v>
      </c>
      <c r="G1429">
        <f>MONTH(US_Accidents_Dec20_updated[[#This Row],[Start_Time]])</f>
        <v>10</v>
      </c>
      <c r="H1429" t="str">
        <f>US_Accidents_Dec20_updated[[#This Row],[Description]]</f>
        <v>Closed between CO-74/Evergreen Pky/Exit 252 and CR-65/Exit 248 - Road closed due to accident. Road marking work.</v>
      </c>
      <c r="I1429" t="s">
        <v>50</v>
      </c>
      <c r="J1429">
        <f>IF(US_Accidents_Dec20_updated[[#This Row],[Visibility(mi)]]&gt;30, 30, MROUND(US_Accidents_Dec20_updated[[#This Row],[Visibility(mi)]],5))</f>
        <v>10</v>
      </c>
      <c r="K1429">
        <f>MROUND(US_Accidents_Dec20_updated[[#This Row],[Wind_Speed(mph)]],5)</f>
        <v>10</v>
      </c>
      <c r="L1429">
        <f>IF(US_Accidents_Dec20_updated[[#This Row],[Precipitation(in)]]&gt;0.1, 0.1, US_Accidents_Dec20_updated[[#This Row],[Precipitation(in)]])</f>
        <v>0</v>
      </c>
    </row>
    <row r="1430" spans="1:12" x14ac:dyDescent="0.25">
      <c r="A1430" t="str">
        <f>US_Accidents_Dec20_updated[[#This Row],[ID]]</f>
        <v>A-3849152</v>
      </c>
      <c r="B1430">
        <f>US_Accidents_Dec20_updated[[#This Row],[Start_Lat]]</f>
        <v>39.738329999999998</v>
      </c>
      <c r="C1430">
        <f>US_Accidents_Dec20_updated[[#This Row],[Start_Lng]]</f>
        <v>-104.42928000000001</v>
      </c>
      <c r="D1430">
        <f>US_Accidents_Dec20_updated[[#This Row],[Severity]]-1</f>
        <v>3</v>
      </c>
      <c r="E1430">
        <f>HOUR(US_Accidents_Dec20_updated[[#This Row],[Start_Time]])</f>
        <v>5</v>
      </c>
      <c r="F1430">
        <f>DAY(US_Accidents_Dec20_updated[[#This Row],[Start_Time]])</f>
        <v>1</v>
      </c>
      <c r="G1430">
        <f>MONTH(US_Accidents_Dec20_updated[[#This Row],[Start_Time]])</f>
        <v>10</v>
      </c>
      <c r="H1430" t="str">
        <f>US_Accidents_Dec20_updated[[#This Row],[Description]]</f>
        <v>Closed at CO-79/Exit 304 - Road closed due to accident.</v>
      </c>
      <c r="I1430" t="s">
        <v>50</v>
      </c>
      <c r="J1430">
        <f>IF(US_Accidents_Dec20_updated[[#This Row],[Visibility(mi)]]&gt;30, 30, MROUND(US_Accidents_Dec20_updated[[#This Row],[Visibility(mi)]],5))</f>
        <v>5</v>
      </c>
      <c r="K1430">
        <f>MROUND(US_Accidents_Dec20_updated[[#This Row],[Wind_Speed(mph)]],5)</f>
        <v>10</v>
      </c>
      <c r="L1430">
        <f>IF(US_Accidents_Dec20_updated[[#This Row],[Precipitation(in)]]&gt;0.1, 0.1, US_Accidents_Dec20_updated[[#This Row],[Precipitation(in)]])</f>
        <v>0</v>
      </c>
    </row>
    <row r="1431" spans="1:12" x14ac:dyDescent="0.25">
      <c r="A1431" t="str">
        <f>US_Accidents_Dec20_updated[[#This Row],[ID]]</f>
        <v>A-3849153</v>
      </c>
      <c r="B1431">
        <f>US_Accidents_Dec20_updated[[#This Row],[Start_Lat]]</f>
        <v>39.909570000000002</v>
      </c>
      <c r="C1431">
        <f>US_Accidents_Dec20_updated[[#This Row],[Start_Lng]]</f>
        <v>-104.9906</v>
      </c>
      <c r="D1431">
        <f>US_Accidents_Dec20_updated[[#This Row],[Severity]]-1</f>
        <v>1</v>
      </c>
      <c r="E1431">
        <f>HOUR(US_Accidents_Dec20_updated[[#This Row],[Start_Time]])</f>
        <v>5</v>
      </c>
      <c r="F1431">
        <f>DAY(US_Accidents_Dec20_updated[[#This Row],[Start_Time]])</f>
        <v>1</v>
      </c>
      <c r="G1431">
        <f>MONTH(US_Accidents_Dec20_updated[[#This Row],[Start_Time]])</f>
        <v>10</v>
      </c>
      <c r="H1431" t="str">
        <f>US_Accidents_Dec20_updated[[#This Row],[Description]]</f>
        <v>At CO-128/120th Ave/Exit 223 - Accident. Left lane blocked.</v>
      </c>
      <c r="I1431" t="s">
        <v>1203</v>
      </c>
      <c r="J1431">
        <f>IF(US_Accidents_Dec20_updated[[#This Row],[Visibility(mi)]]&gt;30, 30, MROUND(US_Accidents_Dec20_updated[[#This Row],[Visibility(mi)]],5))</f>
        <v>0</v>
      </c>
      <c r="K1431">
        <f>MROUND(US_Accidents_Dec20_updated[[#This Row],[Wind_Speed(mph)]],5)</f>
        <v>0</v>
      </c>
      <c r="L1431">
        <f>IF(US_Accidents_Dec20_updated[[#This Row],[Precipitation(in)]]&gt;0.1, 0.1, US_Accidents_Dec20_updated[[#This Row],[Precipitation(in)]])</f>
        <v>0</v>
      </c>
    </row>
    <row r="1432" spans="1:12" x14ac:dyDescent="0.25">
      <c r="A1432" t="str">
        <f>US_Accidents_Dec20_updated[[#This Row],[ID]]</f>
        <v>A-3849182</v>
      </c>
      <c r="B1432">
        <f>US_Accidents_Dec20_updated[[#This Row],[Start_Lat]]</f>
        <v>39.663184999999999</v>
      </c>
      <c r="C1432">
        <f>US_Accidents_Dec20_updated[[#This Row],[Start_Lng]]</f>
        <v>-105.355063</v>
      </c>
      <c r="D1432">
        <f>US_Accidents_Dec20_updated[[#This Row],[Severity]]-1</f>
        <v>2</v>
      </c>
      <c r="E1432">
        <f>HOUR(US_Accidents_Dec20_updated[[#This Row],[Start_Time]])</f>
        <v>16</v>
      </c>
      <c r="F1432">
        <f>DAY(US_Accidents_Dec20_updated[[#This Row],[Start_Time]])</f>
        <v>1</v>
      </c>
      <c r="G1432">
        <f>MONTH(US_Accidents_Dec20_updated[[#This Row],[Start_Time]])</f>
        <v>10</v>
      </c>
      <c r="H1432" t="str">
        <f>US_Accidents_Dec20_updated[[#This Row],[Description]]</f>
        <v>At Morrison - Multi-vehicle accident involving vehicle. Lane blocked. detour in operation.</v>
      </c>
      <c r="I1432" t="s">
        <v>50</v>
      </c>
      <c r="J1432">
        <f>IF(US_Accidents_Dec20_updated[[#This Row],[Visibility(mi)]]&gt;30, 30, MROUND(US_Accidents_Dec20_updated[[#This Row],[Visibility(mi)]],5))</f>
        <v>10</v>
      </c>
      <c r="K1432">
        <f>MROUND(US_Accidents_Dec20_updated[[#This Row],[Wind_Speed(mph)]],5)</f>
        <v>20</v>
      </c>
      <c r="L1432">
        <f>IF(US_Accidents_Dec20_updated[[#This Row],[Precipitation(in)]]&gt;0.1, 0.1, US_Accidents_Dec20_updated[[#This Row],[Precipitation(in)]])</f>
        <v>0</v>
      </c>
    </row>
    <row r="1433" spans="1:12" x14ac:dyDescent="0.25">
      <c r="A1433" t="str">
        <f>US_Accidents_Dec20_updated[[#This Row],[ID]]</f>
        <v>A-3849215</v>
      </c>
      <c r="B1433">
        <f>US_Accidents_Dec20_updated[[#This Row],[Start_Lat]]</f>
        <v>38.811149999999998</v>
      </c>
      <c r="C1433">
        <f>US_Accidents_Dec20_updated[[#This Row],[Start_Lng]]</f>
        <v>-104.81059999999999</v>
      </c>
      <c r="D1433">
        <f>US_Accidents_Dec20_updated[[#This Row],[Severity]]-1</f>
        <v>2</v>
      </c>
      <c r="E1433">
        <f>HOUR(US_Accidents_Dec20_updated[[#This Row],[Start_Time]])</f>
        <v>22</v>
      </c>
      <c r="F1433">
        <f>DAY(US_Accidents_Dec20_updated[[#This Row],[Start_Time]])</f>
        <v>1</v>
      </c>
      <c r="G1433">
        <f>MONTH(US_Accidents_Dec20_updated[[#This Row],[Start_Time]])</f>
        <v>10</v>
      </c>
      <c r="H1433" t="str">
        <f>US_Accidents_Dec20_updated[[#This Row],[Description]]</f>
        <v>At US-24/Exit 139 - Accident.</v>
      </c>
      <c r="I1433" t="s">
        <v>50</v>
      </c>
      <c r="J1433">
        <f>IF(US_Accidents_Dec20_updated[[#This Row],[Visibility(mi)]]&gt;30, 30, MROUND(US_Accidents_Dec20_updated[[#This Row],[Visibility(mi)]],5))</f>
        <v>10</v>
      </c>
      <c r="K1433">
        <f>MROUND(US_Accidents_Dec20_updated[[#This Row],[Wind_Speed(mph)]],5)</f>
        <v>10</v>
      </c>
      <c r="L1433">
        <f>IF(US_Accidents_Dec20_updated[[#This Row],[Precipitation(in)]]&gt;0.1, 0.1, US_Accidents_Dec20_updated[[#This Row],[Precipitation(in)]])</f>
        <v>0</v>
      </c>
    </row>
    <row r="1434" spans="1:12" x14ac:dyDescent="0.25">
      <c r="A1434" t="str">
        <f>US_Accidents_Dec20_updated[[#This Row],[ID]]</f>
        <v>A-3850480</v>
      </c>
      <c r="B1434">
        <f>US_Accidents_Dec20_updated[[#This Row],[Start_Lat]]</f>
        <v>37.572237999999999</v>
      </c>
      <c r="C1434">
        <f>US_Accidents_Dec20_updated[[#This Row],[Start_Lng]]</f>
        <v>-105.165237</v>
      </c>
      <c r="D1434">
        <f>US_Accidents_Dec20_updated[[#This Row],[Severity]]-1</f>
        <v>3</v>
      </c>
      <c r="E1434">
        <f>HOUR(US_Accidents_Dec20_updated[[#This Row],[Start_Time]])</f>
        <v>23</v>
      </c>
      <c r="F1434">
        <f>DAY(US_Accidents_Dec20_updated[[#This Row],[Start_Time]])</f>
        <v>1</v>
      </c>
      <c r="G1434">
        <f>MONTH(US_Accidents_Dec20_updated[[#This Row],[Start_Time]])</f>
        <v>10</v>
      </c>
      <c r="H1434" t="str">
        <f>US_Accidents_Dec20_updated[[#This Row],[Description]]</f>
        <v>Closed at CO-159/Miranda Ave - Road closed due to accident. Roadwork.</v>
      </c>
      <c r="I1434" t="s">
        <v>50</v>
      </c>
      <c r="J1434">
        <f>IF(US_Accidents_Dec20_updated[[#This Row],[Visibility(mi)]]&gt;30, 30, MROUND(US_Accidents_Dec20_updated[[#This Row],[Visibility(mi)]],5))</f>
        <v>10</v>
      </c>
      <c r="K1434">
        <f>MROUND(US_Accidents_Dec20_updated[[#This Row],[Wind_Speed(mph)]],5)</f>
        <v>5</v>
      </c>
      <c r="L1434">
        <f>IF(US_Accidents_Dec20_updated[[#This Row],[Precipitation(in)]]&gt;0.1, 0.1, US_Accidents_Dec20_updated[[#This Row],[Precipitation(in)]])</f>
        <v>0</v>
      </c>
    </row>
    <row r="1435" spans="1:12" x14ac:dyDescent="0.25">
      <c r="A1435" t="str">
        <f>US_Accidents_Dec20_updated[[#This Row],[ID]]</f>
        <v>A-3850482</v>
      </c>
      <c r="B1435">
        <f>US_Accidents_Dec20_updated[[#This Row],[Start_Lat]]</f>
        <v>37.602840999999998</v>
      </c>
      <c r="C1435">
        <f>US_Accidents_Dec20_updated[[#This Row],[Start_Lng]]</f>
        <v>-105.23026400000001</v>
      </c>
      <c r="D1435">
        <f>US_Accidents_Dec20_updated[[#This Row],[Severity]]-1</f>
        <v>3</v>
      </c>
      <c r="E1435">
        <f>HOUR(US_Accidents_Dec20_updated[[#This Row],[Start_Time]])</f>
        <v>23</v>
      </c>
      <c r="F1435">
        <f>DAY(US_Accidents_Dec20_updated[[#This Row],[Start_Time]])</f>
        <v>1</v>
      </c>
      <c r="G1435">
        <f>MONTH(US_Accidents_Dec20_updated[[#This Row],[Start_Time]])</f>
        <v>10</v>
      </c>
      <c r="H1435" t="str">
        <f>US_Accidents_Dec20_updated[[#This Row],[Description]]</f>
        <v>Closed at CO-12/Highway of Legends - Road closed due to accident. Roadwork.</v>
      </c>
      <c r="I1435" t="s">
        <v>50</v>
      </c>
      <c r="J1435">
        <f>IF(US_Accidents_Dec20_updated[[#This Row],[Visibility(mi)]]&gt;30, 30, MROUND(US_Accidents_Dec20_updated[[#This Row],[Visibility(mi)]],5))</f>
        <v>10</v>
      </c>
      <c r="K1435">
        <f>MROUND(US_Accidents_Dec20_updated[[#This Row],[Wind_Speed(mph)]],5)</f>
        <v>5</v>
      </c>
      <c r="L1435">
        <f>IF(US_Accidents_Dec20_updated[[#This Row],[Precipitation(in)]]&gt;0.1, 0.1, US_Accidents_Dec20_updated[[#This Row],[Precipitation(in)]])</f>
        <v>0</v>
      </c>
    </row>
    <row r="1436" spans="1:12" x14ac:dyDescent="0.25">
      <c r="A1436" t="str">
        <f>US_Accidents_Dec20_updated[[#This Row],[ID]]</f>
        <v>A-3850486</v>
      </c>
      <c r="B1436">
        <f>US_Accidents_Dec20_updated[[#This Row],[Start_Lat]]</f>
        <v>38.785277999999998</v>
      </c>
      <c r="C1436">
        <f>US_Accidents_Dec20_updated[[#This Row],[Start_Lng]]</f>
        <v>-104.78968</v>
      </c>
      <c r="D1436">
        <f>US_Accidents_Dec20_updated[[#This Row],[Severity]]-1</f>
        <v>2</v>
      </c>
      <c r="E1436">
        <f>HOUR(US_Accidents_Dec20_updated[[#This Row],[Start_Time]])</f>
        <v>3</v>
      </c>
      <c r="F1436">
        <f>DAY(US_Accidents_Dec20_updated[[#This Row],[Start_Time]])</f>
        <v>2</v>
      </c>
      <c r="G1436">
        <f>MONTH(US_Accidents_Dec20_updated[[#This Row],[Start_Time]])</f>
        <v>10</v>
      </c>
      <c r="H1436" t="str">
        <f>US_Accidents_Dec20_updated[[#This Row],[Description]]</f>
        <v>At CO-29/Circle Dr/Exit 138 - Accident.</v>
      </c>
      <c r="I1436" t="s">
        <v>1203</v>
      </c>
      <c r="J1436">
        <f>IF(US_Accidents_Dec20_updated[[#This Row],[Visibility(mi)]]&gt;30, 30, MROUND(US_Accidents_Dec20_updated[[#This Row],[Visibility(mi)]],5))</f>
        <v>5</v>
      </c>
      <c r="K1436">
        <f>MROUND(US_Accidents_Dec20_updated[[#This Row],[Wind_Speed(mph)]],5)</f>
        <v>5</v>
      </c>
      <c r="L1436">
        <f>IF(US_Accidents_Dec20_updated[[#This Row],[Precipitation(in)]]&gt;0.1, 0.1, US_Accidents_Dec20_updated[[#This Row],[Precipitation(in)]])</f>
        <v>0</v>
      </c>
    </row>
    <row r="1437" spans="1:12" x14ac:dyDescent="0.25">
      <c r="A1437" t="str">
        <f>US_Accidents_Dec20_updated[[#This Row],[ID]]</f>
        <v>A-3850490</v>
      </c>
      <c r="B1437">
        <f>US_Accidents_Dec20_updated[[#This Row],[Start_Lat]]</f>
        <v>39.825116999999999</v>
      </c>
      <c r="C1437">
        <f>US_Accidents_Dec20_updated[[#This Row],[Start_Lng]]</f>
        <v>-104.966714</v>
      </c>
      <c r="D1437">
        <f>US_Accidents_Dec20_updated[[#This Row],[Severity]]-1</f>
        <v>2</v>
      </c>
      <c r="E1437">
        <f>HOUR(US_Accidents_Dec20_updated[[#This Row],[Start_Time]])</f>
        <v>6</v>
      </c>
      <c r="F1437">
        <f>DAY(US_Accidents_Dec20_updated[[#This Row],[Start_Time]])</f>
        <v>2</v>
      </c>
      <c r="G1437">
        <f>MONTH(US_Accidents_Dec20_updated[[#This Row],[Start_Time]])</f>
        <v>10</v>
      </c>
      <c r="H1437" t="str">
        <f>US_Accidents_Dec20_updated[[#This Row],[Description]]</f>
        <v>At I-76/Exit 1 - Accident.</v>
      </c>
      <c r="I1437" t="s">
        <v>1268</v>
      </c>
      <c r="J1437">
        <f>IF(US_Accidents_Dec20_updated[[#This Row],[Visibility(mi)]]&gt;30, 30, MROUND(US_Accidents_Dec20_updated[[#This Row],[Visibility(mi)]],5))</f>
        <v>0</v>
      </c>
      <c r="K1437">
        <f>MROUND(US_Accidents_Dec20_updated[[#This Row],[Wind_Speed(mph)]],5)</f>
        <v>5</v>
      </c>
      <c r="L1437">
        <f>IF(US_Accidents_Dec20_updated[[#This Row],[Precipitation(in)]]&gt;0.1, 0.1, US_Accidents_Dec20_updated[[#This Row],[Precipitation(in)]])</f>
        <v>0</v>
      </c>
    </row>
    <row r="1438" spans="1:12" x14ac:dyDescent="0.25">
      <c r="A1438" t="str">
        <f>US_Accidents_Dec20_updated[[#This Row],[ID]]</f>
        <v>A-3850491</v>
      </c>
      <c r="B1438">
        <f>US_Accidents_Dec20_updated[[#This Row],[Start_Lat]]</f>
        <v>38.584983000000001</v>
      </c>
      <c r="C1438">
        <f>US_Accidents_Dec20_updated[[#This Row],[Start_Lng]]</f>
        <v>-104.668482</v>
      </c>
      <c r="D1438">
        <f>US_Accidents_Dec20_updated[[#This Row],[Severity]]-1</f>
        <v>2</v>
      </c>
      <c r="E1438">
        <f>HOUR(US_Accidents_Dec20_updated[[#This Row],[Start_Time]])</f>
        <v>7</v>
      </c>
      <c r="F1438">
        <f>DAY(US_Accidents_Dec20_updated[[#This Row],[Start_Time]])</f>
        <v>2</v>
      </c>
      <c r="G1438">
        <f>MONTH(US_Accidents_Dec20_updated[[#This Row],[Start_Time]])</f>
        <v>10</v>
      </c>
      <c r="H1438" t="str">
        <f>US_Accidents_Dec20_updated[[#This Row],[Description]]</f>
        <v>At El Centro Blvd/Exit 119 - Accident.</v>
      </c>
      <c r="I1438" t="s">
        <v>1268</v>
      </c>
      <c r="J1438">
        <f>IF(US_Accidents_Dec20_updated[[#This Row],[Visibility(mi)]]&gt;30, 30, MROUND(US_Accidents_Dec20_updated[[#This Row],[Visibility(mi)]],5))</f>
        <v>0</v>
      </c>
      <c r="K1438">
        <f>MROUND(US_Accidents_Dec20_updated[[#This Row],[Wind_Speed(mph)]],5)</f>
        <v>10</v>
      </c>
      <c r="L1438">
        <f>IF(US_Accidents_Dec20_updated[[#This Row],[Precipitation(in)]]&gt;0.1, 0.1, US_Accidents_Dec20_updated[[#This Row],[Precipitation(in)]])</f>
        <v>0</v>
      </c>
    </row>
    <row r="1439" spans="1:12" x14ac:dyDescent="0.25">
      <c r="A1439" t="str">
        <f>US_Accidents_Dec20_updated[[#This Row],[ID]]</f>
        <v>A-3850497</v>
      </c>
      <c r="B1439">
        <f>US_Accidents_Dec20_updated[[#This Row],[Start_Lat]]</f>
        <v>39.987659999999998</v>
      </c>
      <c r="C1439">
        <f>US_Accidents_Dec20_updated[[#This Row],[Start_Lng]]</f>
        <v>-105.23703999999999</v>
      </c>
      <c r="D1439">
        <f>US_Accidents_Dec20_updated[[#This Row],[Severity]]-1</f>
        <v>2</v>
      </c>
      <c r="E1439">
        <f>HOUR(US_Accidents_Dec20_updated[[#This Row],[Start_Time]])</f>
        <v>7</v>
      </c>
      <c r="F1439">
        <f>DAY(US_Accidents_Dec20_updated[[#This Row],[Start_Time]])</f>
        <v>2</v>
      </c>
      <c r="G1439">
        <f>MONTH(US_Accidents_Dec20_updated[[#This Row],[Start_Time]])</f>
        <v>10</v>
      </c>
      <c r="H1439" t="str">
        <f>US_Accidents_Dec20_updated[[#This Row],[Description]]</f>
        <v>At Table Mesa Dr - Accident.</v>
      </c>
      <c r="I1439" t="s">
        <v>1268</v>
      </c>
      <c r="J1439">
        <f>IF(US_Accidents_Dec20_updated[[#This Row],[Visibility(mi)]]&gt;30, 30, MROUND(US_Accidents_Dec20_updated[[#This Row],[Visibility(mi)]],5))</f>
        <v>0</v>
      </c>
      <c r="K1439">
        <f>MROUND(US_Accidents_Dec20_updated[[#This Row],[Wind_Speed(mph)]],5)</f>
        <v>5</v>
      </c>
      <c r="L1439">
        <f>IF(US_Accidents_Dec20_updated[[#This Row],[Precipitation(in)]]&gt;0.1, 0.1, US_Accidents_Dec20_updated[[#This Row],[Precipitation(in)]])</f>
        <v>0</v>
      </c>
    </row>
    <row r="1440" spans="1:12" x14ac:dyDescent="0.25">
      <c r="A1440" t="str">
        <f>US_Accidents_Dec20_updated[[#This Row],[ID]]</f>
        <v>A-3850498</v>
      </c>
      <c r="B1440">
        <f>US_Accidents_Dec20_updated[[#This Row],[Start_Lat]]</f>
        <v>40.559381000000002</v>
      </c>
      <c r="C1440">
        <f>US_Accidents_Dec20_updated[[#This Row],[Start_Lng]]</f>
        <v>-105.001115</v>
      </c>
      <c r="D1440">
        <f>US_Accidents_Dec20_updated[[#This Row],[Severity]]-1</f>
        <v>2</v>
      </c>
      <c r="E1440">
        <f>HOUR(US_Accidents_Dec20_updated[[#This Row],[Start_Time]])</f>
        <v>7</v>
      </c>
      <c r="F1440">
        <f>DAY(US_Accidents_Dec20_updated[[#This Row],[Start_Time]])</f>
        <v>2</v>
      </c>
      <c r="G1440">
        <f>MONTH(US_Accidents_Dec20_updated[[#This Row],[Start_Time]])</f>
        <v>10</v>
      </c>
      <c r="H1440" t="str">
        <f>US_Accidents_Dec20_updated[[#This Row],[Description]]</f>
        <v>At Prospect Rd/Exit 268 - Accident.</v>
      </c>
      <c r="I1440" t="s">
        <v>1268</v>
      </c>
      <c r="J1440">
        <f>IF(US_Accidents_Dec20_updated[[#This Row],[Visibility(mi)]]&gt;30, 30, MROUND(US_Accidents_Dec20_updated[[#This Row],[Visibility(mi)]],5))</f>
        <v>0</v>
      </c>
      <c r="K1440">
        <f>MROUND(US_Accidents_Dec20_updated[[#This Row],[Wind_Speed(mph)]],5)</f>
        <v>5</v>
      </c>
      <c r="L1440">
        <f>IF(US_Accidents_Dec20_updated[[#This Row],[Precipitation(in)]]&gt;0.1, 0.1, US_Accidents_Dec20_updated[[#This Row],[Precipitation(in)]])</f>
        <v>0</v>
      </c>
    </row>
    <row r="1441" spans="1:12" x14ac:dyDescent="0.25">
      <c r="A1441" t="str">
        <f>US_Accidents_Dec20_updated[[#This Row],[ID]]</f>
        <v>A-3850499</v>
      </c>
      <c r="B1441">
        <f>US_Accidents_Dec20_updated[[#This Row],[Start_Lat]]</f>
        <v>39.630049999999997</v>
      </c>
      <c r="C1441">
        <f>US_Accidents_Dec20_updated[[#This Row],[Start_Lng]]</f>
        <v>-104.90501999999999</v>
      </c>
      <c r="D1441">
        <f>US_Accidents_Dec20_updated[[#This Row],[Severity]]-1</f>
        <v>2</v>
      </c>
      <c r="E1441">
        <f>HOUR(US_Accidents_Dec20_updated[[#This Row],[Start_Time]])</f>
        <v>21</v>
      </c>
      <c r="F1441">
        <f>DAY(US_Accidents_Dec20_updated[[#This Row],[Start_Time]])</f>
        <v>2</v>
      </c>
      <c r="G1441">
        <f>MONTH(US_Accidents_Dec20_updated[[#This Row],[Start_Time]])</f>
        <v>10</v>
      </c>
      <c r="H1441" t="str">
        <f>US_Accidents_Dec20_updated[[#This Row],[Description]]</f>
        <v>At I-225 - Accident.</v>
      </c>
      <c r="I1441" t="s">
        <v>50</v>
      </c>
      <c r="J1441">
        <f>IF(US_Accidents_Dec20_updated[[#This Row],[Visibility(mi)]]&gt;30, 30, MROUND(US_Accidents_Dec20_updated[[#This Row],[Visibility(mi)]],5))</f>
        <v>10</v>
      </c>
      <c r="K1441">
        <f>MROUND(US_Accidents_Dec20_updated[[#This Row],[Wind_Speed(mph)]],5)</f>
        <v>0</v>
      </c>
      <c r="L1441">
        <f>IF(US_Accidents_Dec20_updated[[#This Row],[Precipitation(in)]]&gt;0.1, 0.1, US_Accidents_Dec20_updated[[#This Row],[Precipitation(in)]])</f>
        <v>0</v>
      </c>
    </row>
    <row r="1442" spans="1:12" x14ac:dyDescent="0.25">
      <c r="A1442" t="str">
        <f>US_Accidents_Dec20_updated[[#This Row],[ID]]</f>
        <v>A-3850505</v>
      </c>
      <c r="B1442">
        <f>US_Accidents_Dec20_updated[[#This Row],[Start_Lat]]</f>
        <v>37.236092999999997</v>
      </c>
      <c r="C1442">
        <f>US_Accidents_Dec20_updated[[#This Row],[Start_Lng]]</f>
        <v>-102.61543</v>
      </c>
      <c r="D1442">
        <f>US_Accidents_Dec20_updated[[#This Row],[Severity]]-1</f>
        <v>2</v>
      </c>
      <c r="E1442">
        <f>HOUR(US_Accidents_Dec20_updated[[#This Row],[Start_Time]])</f>
        <v>21</v>
      </c>
      <c r="F1442">
        <f>DAY(US_Accidents_Dec20_updated[[#This Row],[Start_Time]])</f>
        <v>2</v>
      </c>
      <c r="G1442">
        <f>MONTH(US_Accidents_Dec20_updated[[#This Row],[Start_Time]])</f>
        <v>10</v>
      </c>
      <c r="H1442" t="str">
        <f>US_Accidents_Dec20_updated[[#This Row],[Description]]</f>
        <v>At Colorado/Oklahoma State Line - Accident.</v>
      </c>
      <c r="I1442" t="s">
        <v>50</v>
      </c>
      <c r="J1442">
        <f>IF(US_Accidents_Dec20_updated[[#This Row],[Visibility(mi)]]&gt;30, 30, MROUND(US_Accidents_Dec20_updated[[#This Row],[Visibility(mi)]],5))</f>
        <v>0</v>
      </c>
      <c r="K1442">
        <f>MROUND(US_Accidents_Dec20_updated[[#This Row],[Wind_Speed(mph)]],5)</f>
        <v>15</v>
      </c>
      <c r="L1442">
        <f>IF(US_Accidents_Dec20_updated[[#This Row],[Precipitation(in)]]&gt;0.1, 0.1, US_Accidents_Dec20_updated[[#This Row],[Precipitation(in)]])</f>
        <v>0</v>
      </c>
    </row>
    <row r="1443" spans="1:12" x14ac:dyDescent="0.25">
      <c r="A1443" t="str">
        <f>US_Accidents_Dec20_updated[[#This Row],[ID]]</f>
        <v>A-3850506</v>
      </c>
      <c r="B1443">
        <f>US_Accidents_Dec20_updated[[#This Row],[Start_Lat]]</f>
        <v>39.629510000000003</v>
      </c>
      <c r="C1443">
        <f>US_Accidents_Dec20_updated[[#This Row],[Start_Lng]]</f>
        <v>-104.90470999999999</v>
      </c>
      <c r="D1443">
        <f>US_Accidents_Dec20_updated[[#This Row],[Severity]]-1</f>
        <v>2</v>
      </c>
      <c r="E1443">
        <f>HOUR(US_Accidents_Dec20_updated[[#This Row],[Start_Time]])</f>
        <v>8</v>
      </c>
      <c r="F1443">
        <f>DAY(US_Accidents_Dec20_updated[[#This Row],[Start_Time]])</f>
        <v>2</v>
      </c>
      <c r="G1443">
        <f>MONTH(US_Accidents_Dec20_updated[[#This Row],[Start_Time]])</f>
        <v>10</v>
      </c>
      <c r="H1443" t="str">
        <f>US_Accidents_Dec20_updated[[#This Row],[Description]]</f>
        <v>At I-225 - Accident. Left lane blocked.</v>
      </c>
      <c r="I1443" t="s">
        <v>50</v>
      </c>
      <c r="J1443">
        <f>IF(US_Accidents_Dec20_updated[[#This Row],[Visibility(mi)]]&gt;30, 30, MROUND(US_Accidents_Dec20_updated[[#This Row],[Visibility(mi)]],5))</f>
        <v>5</v>
      </c>
      <c r="K1443">
        <f>MROUND(US_Accidents_Dec20_updated[[#This Row],[Wind_Speed(mph)]],5)</f>
        <v>5</v>
      </c>
      <c r="L1443">
        <f>IF(US_Accidents_Dec20_updated[[#This Row],[Precipitation(in)]]&gt;0.1, 0.1, US_Accidents_Dec20_updated[[#This Row],[Precipitation(in)]])</f>
        <v>0</v>
      </c>
    </row>
    <row r="1444" spans="1:12" x14ac:dyDescent="0.25">
      <c r="A1444" t="str">
        <f>US_Accidents_Dec20_updated[[#This Row],[ID]]</f>
        <v>A-3850507</v>
      </c>
      <c r="B1444">
        <f>US_Accidents_Dec20_updated[[#This Row],[Start_Lat]]</f>
        <v>39.967359999999999</v>
      </c>
      <c r="C1444">
        <f>US_Accidents_Dec20_updated[[#This Row],[Start_Lng]]</f>
        <v>-105.09011</v>
      </c>
      <c r="D1444">
        <f>US_Accidents_Dec20_updated[[#This Row],[Severity]]-1</f>
        <v>1</v>
      </c>
      <c r="E1444">
        <f>HOUR(US_Accidents_Dec20_updated[[#This Row],[Start_Time]])</f>
        <v>14</v>
      </c>
      <c r="F1444">
        <f>DAY(US_Accidents_Dec20_updated[[#This Row],[Start_Time]])</f>
        <v>2</v>
      </c>
      <c r="G1444">
        <f>MONTH(US_Accidents_Dec20_updated[[#This Row],[Start_Time]])</f>
        <v>10</v>
      </c>
      <c r="H1444" t="str">
        <f>US_Accidents_Dec20_updated[[#This Row],[Description]]</f>
        <v>At Campus Dr - Accident. Lane blocked. Single alternate lane traffic.</v>
      </c>
      <c r="I1444" t="s">
        <v>50</v>
      </c>
      <c r="J1444">
        <f>IF(US_Accidents_Dec20_updated[[#This Row],[Visibility(mi)]]&gt;30, 30, MROUND(US_Accidents_Dec20_updated[[#This Row],[Visibility(mi)]],5))</f>
        <v>10</v>
      </c>
      <c r="K1444">
        <f>MROUND(US_Accidents_Dec20_updated[[#This Row],[Wind_Speed(mph)]],5)</f>
        <v>0</v>
      </c>
      <c r="L1444">
        <f>IF(US_Accidents_Dec20_updated[[#This Row],[Precipitation(in)]]&gt;0.1, 0.1, US_Accidents_Dec20_updated[[#This Row],[Precipitation(in)]])</f>
        <v>0</v>
      </c>
    </row>
    <row r="1445" spans="1:12" x14ac:dyDescent="0.25">
      <c r="A1445" t="str">
        <f>US_Accidents_Dec20_updated[[#This Row],[ID]]</f>
        <v>A-3850510</v>
      </c>
      <c r="B1445">
        <f>US_Accidents_Dec20_updated[[#This Row],[Start_Lat]]</f>
        <v>39.771239999999999</v>
      </c>
      <c r="C1445">
        <f>US_Accidents_Dec20_updated[[#This Row],[Start_Lng]]</f>
        <v>-104.99057000000001</v>
      </c>
      <c r="D1445">
        <f>US_Accidents_Dec20_updated[[#This Row],[Severity]]-1</f>
        <v>1</v>
      </c>
      <c r="E1445">
        <f>HOUR(US_Accidents_Dec20_updated[[#This Row],[Start_Time]])</f>
        <v>11</v>
      </c>
      <c r="F1445">
        <f>DAY(US_Accidents_Dec20_updated[[#This Row],[Start_Time]])</f>
        <v>2</v>
      </c>
      <c r="G1445">
        <f>MONTH(US_Accidents_Dec20_updated[[#This Row],[Start_Time]])</f>
        <v>10</v>
      </c>
      <c r="H1445" t="str">
        <f>US_Accidents_Dec20_updated[[#This Row],[Description]]</f>
        <v>At I-70/Exit 214 - Accident. Center lane blocked. Right lane blocked.</v>
      </c>
      <c r="I1445" t="s">
        <v>50</v>
      </c>
      <c r="J1445">
        <f>IF(US_Accidents_Dec20_updated[[#This Row],[Visibility(mi)]]&gt;30, 30, MROUND(US_Accidents_Dec20_updated[[#This Row],[Visibility(mi)]],5))</f>
        <v>5</v>
      </c>
      <c r="K1445">
        <f>MROUND(US_Accidents_Dec20_updated[[#This Row],[Wind_Speed(mph)]],5)</f>
        <v>5</v>
      </c>
      <c r="L1445">
        <f>IF(US_Accidents_Dec20_updated[[#This Row],[Precipitation(in)]]&gt;0.1, 0.1, US_Accidents_Dec20_updated[[#This Row],[Precipitation(in)]])</f>
        <v>0</v>
      </c>
    </row>
    <row r="1446" spans="1:12" x14ac:dyDescent="0.25">
      <c r="A1446" t="str">
        <f>US_Accidents_Dec20_updated[[#This Row],[ID]]</f>
        <v>A-3850511</v>
      </c>
      <c r="B1446">
        <f>US_Accidents_Dec20_updated[[#This Row],[Start_Lat]]</f>
        <v>39.909570000000002</v>
      </c>
      <c r="C1446">
        <f>US_Accidents_Dec20_updated[[#This Row],[Start_Lng]]</f>
        <v>-104.9906</v>
      </c>
      <c r="D1446">
        <f>US_Accidents_Dec20_updated[[#This Row],[Severity]]-1</f>
        <v>2</v>
      </c>
      <c r="E1446">
        <f>HOUR(US_Accidents_Dec20_updated[[#This Row],[Start_Time]])</f>
        <v>11</v>
      </c>
      <c r="F1446">
        <f>DAY(US_Accidents_Dec20_updated[[#This Row],[Start_Time]])</f>
        <v>2</v>
      </c>
      <c r="G1446">
        <f>MONTH(US_Accidents_Dec20_updated[[#This Row],[Start_Time]])</f>
        <v>10</v>
      </c>
      <c r="H1446" t="str">
        <f>US_Accidents_Dec20_updated[[#This Row],[Description]]</f>
        <v>At CO-128/120th Ave/Exit 223 - Accident. Left lane blocked.</v>
      </c>
      <c r="I1446" t="s">
        <v>50</v>
      </c>
      <c r="J1446">
        <f>IF(US_Accidents_Dec20_updated[[#This Row],[Visibility(mi)]]&gt;30, 30, MROUND(US_Accidents_Dec20_updated[[#This Row],[Visibility(mi)]],5))</f>
        <v>5</v>
      </c>
      <c r="K1446">
        <f>MROUND(US_Accidents_Dec20_updated[[#This Row],[Wind_Speed(mph)]],5)</f>
        <v>5</v>
      </c>
      <c r="L1446">
        <f>IF(US_Accidents_Dec20_updated[[#This Row],[Precipitation(in)]]&gt;0.1, 0.1, US_Accidents_Dec20_updated[[#This Row],[Precipitation(in)]])</f>
        <v>0</v>
      </c>
    </row>
    <row r="1447" spans="1:12" x14ac:dyDescent="0.25">
      <c r="A1447" t="str">
        <f>US_Accidents_Dec20_updated[[#This Row],[ID]]</f>
        <v>A-3850540</v>
      </c>
      <c r="B1447">
        <f>US_Accidents_Dec20_updated[[#This Row],[Start_Lat]]</f>
        <v>38.441006000000002</v>
      </c>
      <c r="C1447">
        <f>US_Accidents_Dec20_updated[[#This Row],[Start_Lng]]</f>
        <v>-107.362951</v>
      </c>
      <c r="D1447">
        <f>US_Accidents_Dec20_updated[[#This Row],[Severity]]-1</f>
        <v>1</v>
      </c>
      <c r="E1447">
        <f>HOUR(US_Accidents_Dec20_updated[[#This Row],[Start_Time]])</f>
        <v>19</v>
      </c>
      <c r="F1447">
        <f>DAY(US_Accidents_Dec20_updated[[#This Row],[Start_Time]])</f>
        <v>2</v>
      </c>
      <c r="G1447">
        <f>MONTH(US_Accidents_Dec20_updated[[#This Row],[Start_Time]])</f>
        <v>10</v>
      </c>
      <c r="H1447" t="str">
        <f>US_Accidents_Dec20_updated[[#This Row],[Description]]</f>
        <v>At Lake City - Accident. Right lane blocked.</v>
      </c>
      <c r="I1447" t="s">
        <v>50</v>
      </c>
      <c r="J1447">
        <f>IF(US_Accidents_Dec20_updated[[#This Row],[Visibility(mi)]]&gt;30, 30, MROUND(US_Accidents_Dec20_updated[[#This Row],[Visibility(mi)]],5))</f>
        <v>10</v>
      </c>
      <c r="K1447">
        <f>MROUND(US_Accidents_Dec20_updated[[#This Row],[Wind_Speed(mph)]],5)</f>
        <v>10</v>
      </c>
      <c r="L1447">
        <f>IF(US_Accidents_Dec20_updated[[#This Row],[Precipitation(in)]]&gt;0.1, 0.1, US_Accidents_Dec20_updated[[#This Row],[Precipitation(in)]])</f>
        <v>0</v>
      </c>
    </row>
    <row r="1448" spans="1:12" x14ac:dyDescent="0.25">
      <c r="A1448" t="str">
        <f>US_Accidents_Dec20_updated[[#This Row],[ID]]</f>
        <v>A-3854742</v>
      </c>
      <c r="B1448">
        <f>US_Accidents_Dec20_updated[[#This Row],[Start_Lat]]</f>
        <v>39.738309999999998</v>
      </c>
      <c r="C1448">
        <f>US_Accidents_Dec20_updated[[#This Row],[Start_Lng]]</f>
        <v>-104.41222</v>
      </c>
      <c r="D1448">
        <f>US_Accidents_Dec20_updated[[#This Row],[Severity]]-1</f>
        <v>3</v>
      </c>
      <c r="E1448">
        <f>HOUR(US_Accidents_Dec20_updated[[#This Row],[Start_Time]])</f>
        <v>2</v>
      </c>
      <c r="F1448">
        <f>DAY(US_Accidents_Dec20_updated[[#This Row],[Start_Time]])</f>
        <v>20</v>
      </c>
      <c r="G1448">
        <f>MONTH(US_Accidents_Dec20_updated[[#This Row],[Start_Time]])</f>
        <v>9</v>
      </c>
      <c r="H1448" t="str">
        <f>US_Accidents_Dec20_updated[[#This Row],[Description]]</f>
        <v>Closed between CR-2/15th Ave/Exit 306 and Manila Road/Exit 299 - Road closed due to accident.</v>
      </c>
      <c r="I1448" t="s">
        <v>50</v>
      </c>
      <c r="J1448">
        <f>IF(US_Accidents_Dec20_updated[[#This Row],[Visibility(mi)]]&gt;30, 30, MROUND(US_Accidents_Dec20_updated[[#This Row],[Visibility(mi)]],5))</f>
        <v>10</v>
      </c>
      <c r="K1448">
        <f>MROUND(US_Accidents_Dec20_updated[[#This Row],[Wind_Speed(mph)]],5)</f>
        <v>25</v>
      </c>
      <c r="L1448">
        <f>IF(US_Accidents_Dec20_updated[[#This Row],[Precipitation(in)]]&gt;0.1, 0.1, US_Accidents_Dec20_updated[[#This Row],[Precipitation(in)]])</f>
        <v>0</v>
      </c>
    </row>
    <row r="1449" spans="1:12" x14ac:dyDescent="0.25">
      <c r="A1449" t="str">
        <f>US_Accidents_Dec20_updated[[#This Row],[ID]]</f>
        <v>A-3854790</v>
      </c>
      <c r="B1449">
        <f>US_Accidents_Dec20_updated[[#This Row],[Start_Lat]]</f>
        <v>39.628830999999998</v>
      </c>
      <c r="C1449">
        <f>US_Accidents_Dec20_updated[[#This Row],[Start_Lng]]</f>
        <v>-106.06655000000001</v>
      </c>
      <c r="D1449">
        <f>US_Accidents_Dec20_updated[[#This Row],[Severity]]-1</f>
        <v>3</v>
      </c>
      <c r="E1449">
        <f>HOUR(US_Accidents_Dec20_updated[[#This Row],[Start_Time]])</f>
        <v>11</v>
      </c>
      <c r="F1449">
        <f>DAY(US_Accidents_Dec20_updated[[#This Row],[Start_Time]])</f>
        <v>20</v>
      </c>
      <c r="G1449">
        <f>MONTH(US_Accidents_Dec20_updated[[#This Row],[Start_Time]])</f>
        <v>9</v>
      </c>
      <c r="H1449" t="str">
        <f>US_Accidents_Dec20_updated[[#This Row],[Description]]</f>
        <v>Closed between CO-9/Exit 203 and US-6/Exit 216 - Road closed due to accident. Road marking work.</v>
      </c>
      <c r="I1449" t="s">
        <v>50</v>
      </c>
      <c r="J1449">
        <f>IF(US_Accidents_Dec20_updated[[#This Row],[Visibility(mi)]]&gt;30, 30, MROUND(US_Accidents_Dec20_updated[[#This Row],[Visibility(mi)]],5))</f>
        <v>0</v>
      </c>
      <c r="K1449">
        <f>MROUND(US_Accidents_Dec20_updated[[#This Row],[Wind_Speed(mph)]],5)</f>
        <v>15</v>
      </c>
      <c r="L1449">
        <f>IF(US_Accidents_Dec20_updated[[#This Row],[Precipitation(in)]]&gt;0.1, 0.1, US_Accidents_Dec20_updated[[#This Row],[Precipitation(in)]])</f>
        <v>0</v>
      </c>
    </row>
    <row r="1450" spans="1:12" x14ac:dyDescent="0.25">
      <c r="A1450" t="str">
        <f>US_Accidents_Dec20_updated[[#This Row],[ID]]</f>
        <v>A-3854796</v>
      </c>
      <c r="B1450">
        <f>US_Accidents_Dec20_updated[[#This Row],[Start_Lat]]</f>
        <v>39.743040000000001</v>
      </c>
      <c r="C1450">
        <f>US_Accidents_Dec20_updated[[#This Row],[Start_Lng]]</f>
        <v>-105.01587000000001</v>
      </c>
      <c r="D1450">
        <f>US_Accidents_Dec20_updated[[#This Row],[Severity]]-1</f>
        <v>3</v>
      </c>
      <c r="E1450">
        <f>HOUR(US_Accidents_Dec20_updated[[#This Row],[Start_Time]])</f>
        <v>13</v>
      </c>
      <c r="F1450">
        <f>DAY(US_Accidents_Dec20_updated[[#This Row],[Start_Time]])</f>
        <v>20</v>
      </c>
      <c r="G1450">
        <f>MONTH(US_Accidents_Dec20_updated[[#This Row],[Start_Time]])</f>
        <v>9</v>
      </c>
      <c r="H1450" t="str">
        <f>US_Accidents_Dec20_updated[[#This Row],[Description]]</f>
        <v>Ramp closed to Exit 210A - Road closed due to accident.</v>
      </c>
      <c r="I1450" t="s">
        <v>50</v>
      </c>
      <c r="J1450">
        <f>IF(US_Accidents_Dec20_updated[[#This Row],[Visibility(mi)]]&gt;30, 30, MROUND(US_Accidents_Dec20_updated[[#This Row],[Visibility(mi)]],5))</f>
        <v>30</v>
      </c>
      <c r="K1450">
        <f>MROUND(US_Accidents_Dec20_updated[[#This Row],[Wind_Speed(mph)]],5)</f>
        <v>15</v>
      </c>
      <c r="L1450">
        <f>IF(US_Accidents_Dec20_updated[[#This Row],[Precipitation(in)]]&gt;0.1, 0.1, US_Accidents_Dec20_updated[[#This Row],[Precipitation(in)]])</f>
        <v>0</v>
      </c>
    </row>
    <row r="1451" spans="1:12" x14ac:dyDescent="0.25">
      <c r="A1451" t="str">
        <f>US_Accidents_Dec20_updated[[#This Row],[ID]]</f>
        <v>A-3856055</v>
      </c>
      <c r="B1451">
        <f>US_Accidents_Dec20_updated[[#This Row],[Start_Lat]]</f>
        <v>39.67841</v>
      </c>
      <c r="C1451">
        <f>US_Accidents_Dec20_updated[[#This Row],[Start_Lng]]</f>
        <v>-104.82897</v>
      </c>
      <c r="D1451">
        <f>US_Accidents_Dec20_updated[[#This Row],[Severity]]-1</f>
        <v>2</v>
      </c>
      <c r="E1451">
        <f>HOUR(US_Accidents_Dec20_updated[[#This Row],[Start_Time]])</f>
        <v>9</v>
      </c>
      <c r="F1451">
        <f>DAY(US_Accidents_Dec20_updated[[#This Row],[Start_Time]])</f>
        <v>21</v>
      </c>
      <c r="G1451">
        <f>MONTH(US_Accidents_Dec20_updated[[#This Row],[Start_Time]])</f>
        <v>9</v>
      </c>
      <c r="H1451" t="str">
        <f>US_Accidents_Dec20_updated[[#This Row],[Description]]</f>
        <v>At Iliff Ave/Exit 5 - Accident.</v>
      </c>
      <c r="I1451" t="s">
        <v>50</v>
      </c>
      <c r="J1451">
        <f>IF(US_Accidents_Dec20_updated[[#This Row],[Visibility(mi)]]&gt;30, 30, MROUND(US_Accidents_Dec20_updated[[#This Row],[Visibility(mi)]],5))</f>
        <v>10</v>
      </c>
      <c r="K1451">
        <f>MROUND(US_Accidents_Dec20_updated[[#This Row],[Wind_Speed(mph)]],5)</f>
        <v>10</v>
      </c>
      <c r="L1451">
        <f>IF(US_Accidents_Dec20_updated[[#This Row],[Precipitation(in)]]&gt;0.1, 0.1, US_Accidents_Dec20_updated[[#This Row],[Precipitation(in)]])</f>
        <v>0</v>
      </c>
    </row>
    <row r="1452" spans="1:12" x14ac:dyDescent="0.25">
      <c r="A1452" t="str">
        <f>US_Accidents_Dec20_updated[[#This Row],[ID]]</f>
        <v>A-3856096</v>
      </c>
      <c r="B1452">
        <f>US_Accidents_Dec20_updated[[#This Row],[Start_Lat]]</f>
        <v>39.646911000000003</v>
      </c>
      <c r="C1452">
        <f>US_Accidents_Dec20_updated[[#This Row],[Start_Lng]]</f>
        <v>-106.60456600000001</v>
      </c>
      <c r="D1452">
        <f>US_Accidents_Dec20_updated[[#This Row],[Severity]]-1</f>
        <v>3</v>
      </c>
      <c r="E1452">
        <f>HOUR(US_Accidents_Dec20_updated[[#This Row],[Start_Time]])</f>
        <v>22</v>
      </c>
      <c r="F1452">
        <f>DAY(US_Accidents_Dec20_updated[[#This Row],[Start_Time]])</f>
        <v>21</v>
      </c>
      <c r="G1452">
        <f>MONTH(US_Accidents_Dec20_updated[[#This Row],[Start_Time]])</f>
        <v>9</v>
      </c>
      <c r="H1452" t="str">
        <f>US_Accidents_Dec20_updated[[#This Row],[Description]]</f>
        <v>Closed at US-6 - Road closed due to accident.</v>
      </c>
      <c r="I1452" t="s">
        <v>50</v>
      </c>
      <c r="J1452">
        <f>IF(US_Accidents_Dec20_updated[[#This Row],[Visibility(mi)]]&gt;30, 30, MROUND(US_Accidents_Dec20_updated[[#This Row],[Visibility(mi)]],5))</f>
        <v>10</v>
      </c>
      <c r="K1452">
        <f>MROUND(US_Accidents_Dec20_updated[[#This Row],[Wind_Speed(mph)]],5)</f>
        <v>0</v>
      </c>
      <c r="L1452">
        <f>IF(US_Accidents_Dec20_updated[[#This Row],[Precipitation(in)]]&gt;0.1, 0.1, US_Accidents_Dec20_updated[[#This Row],[Precipitation(in)]])</f>
        <v>0</v>
      </c>
    </row>
    <row r="1453" spans="1:12" x14ac:dyDescent="0.25">
      <c r="A1453" t="str">
        <f>US_Accidents_Dec20_updated[[#This Row],[ID]]</f>
        <v>A-3856097</v>
      </c>
      <c r="B1453">
        <f>US_Accidents_Dec20_updated[[#This Row],[Start_Lat]]</f>
        <v>39.647492</v>
      </c>
      <c r="C1453">
        <f>US_Accidents_Dec20_updated[[#This Row],[Start_Lng]]</f>
        <v>-106.607984</v>
      </c>
      <c r="D1453">
        <f>US_Accidents_Dec20_updated[[#This Row],[Severity]]-1</f>
        <v>3</v>
      </c>
      <c r="E1453">
        <f>HOUR(US_Accidents_Dec20_updated[[#This Row],[Start_Time]])</f>
        <v>22</v>
      </c>
      <c r="F1453">
        <f>DAY(US_Accidents_Dec20_updated[[#This Row],[Start_Time]])</f>
        <v>21</v>
      </c>
      <c r="G1453">
        <f>MONTH(US_Accidents_Dec20_updated[[#This Row],[Start_Time]])</f>
        <v>9</v>
      </c>
      <c r="H1453" t="str">
        <f>US_Accidents_Dec20_updated[[#This Row],[Description]]</f>
        <v>Closed at Avon - Road closed due to accident.</v>
      </c>
      <c r="I1453" t="s">
        <v>50</v>
      </c>
      <c r="J1453">
        <f>IF(US_Accidents_Dec20_updated[[#This Row],[Visibility(mi)]]&gt;30, 30, MROUND(US_Accidents_Dec20_updated[[#This Row],[Visibility(mi)]],5))</f>
        <v>10</v>
      </c>
      <c r="K1453">
        <f>MROUND(US_Accidents_Dec20_updated[[#This Row],[Wind_Speed(mph)]],5)</f>
        <v>5</v>
      </c>
      <c r="L1453">
        <f>IF(US_Accidents_Dec20_updated[[#This Row],[Precipitation(in)]]&gt;0.1, 0.1, US_Accidents_Dec20_updated[[#This Row],[Precipitation(in)]])</f>
        <v>0</v>
      </c>
    </row>
    <row r="1454" spans="1:12" x14ac:dyDescent="0.25">
      <c r="A1454" t="str">
        <f>US_Accidents_Dec20_updated[[#This Row],[ID]]</f>
        <v>A-3856958</v>
      </c>
      <c r="B1454">
        <f>US_Accidents_Dec20_updated[[#This Row],[Start_Lat]]</f>
        <v>39.226365000000001</v>
      </c>
      <c r="C1454">
        <f>US_Accidents_Dec20_updated[[#This Row],[Start_Lng]]</f>
        <v>-104.878191</v>
      </c>
      <c r="D1454">
        <f>US_Accidents_Dec20_updated[[#This Row],[Severity]]-1</f>
        <v>2</v>
      </c>
      <c r="E1454">
        <f>HOUR(US_Accidents_Dec20_updated[[#This Row],[Start_Time]])</f>
        <v>22</v>
      </c>
      <c r="F1454">
        <f>DAY(US_Accidents_Dec20_updated[[#This Row],[Start_Time]])</f>
        <v>22</v>
      </c>
      <c r="G1454">
        <f>MONTH(US_Accidents_Dec20_updated[[#This Row],[Start_Time]])</f>
        <v>9</v>
      </c>
      <c r="H1454" t="str">
        <f>US_Accidents_Dec20_updated[[#This Row],[Description]]</f>
        <v>At Upper Lake Gulch Rd/Exit 172 - Accident.</v>
      </c>
      <c r="I1454" t="s">
        <v>50</v>
      </c>
      <c r="J1454">
        <f>IF(US_Accidents_Dec20_updated[[#This Row],[Visibility(mi)]]&gt;30, 30, MROUND(US_Accidents_Dec20_updated[[#This Row],[Visibility(mi)]],5))</f>
        <v>10</v>
      </c>
      <c r="K1454">
        <f>MROUND(US_Accidents_Dec20_updated[[#This Row],[Wind_Speed(mph)]],5)</f>
        <v>10</v>
      </c>
      <c r="L1454">
        <f>IF(US_Accidents_Dec20_updated[[#This Row],[Precipitation(in)]]&gt;0.1, 0.1, US_Accidents_Dec20_updated[[#This Row],[Precipitation(in)]])</f>
        <v>0</v>
      </c>
    </row>
    <row r="1455" spans="1:12" x14ac:dyDescent="0.25">
      <c r="A1455" t="str">
        <f>US_Accidents_Dec20_updated[[#This Row],[ID]]</f>
        <v>A-3857943</v>
      </c>
      <c r="B1455">
        <f>US_Accidents_Dec20_updated[[#This Row],[Start_Lat]]</f>
        <v>39.740780000000001</v>
      </c>
      <c r="C1455">
        <f>US_Accidents_Dec20_updated[[#This Row],[Start_Lng]]</f>
        <v>-104.73011</v>
      </c>
      <c r="D1455">
        <f>US_Accidents_Dec20_updated[[#This Row],[Severity]]-1</f>
        <v>3</v>
      </c>
      <c r="E1455">
        <f>HOUR(US_Accidents_Dec20_updated[[#This Row],[Start_Time]])</f>
        <v>4</v>
      </c>
      <c r="F1455">
        <f>DAY(US_Accidents_Dec20_updated[[#This Row],[Start_Time]])</f>
        <v>23</v>
      </c>
      <c r="G1455">
        <f>MONTH(US_Accidents_Dec20_updated[[#This Row],[Start_Time]])</f>
        <v>9</v>
      </c>
      <c r="H1455" t="str">
        <f>US_Accidents_Dec20_updated[[#This Row],[Description]]</f>
        <v>Closed between US-287/US-40/Exit 288 and CO-32/Tower Rd/Exit 286 - Road closed due to accident. Vehicle fire.</v>
      </c>
      <c r="I1455" t="s">
        <v>50</v>
      </c>
      <c r="J1455">
        <f>IF(US_Accidents_Dec20_updated[[#This Row],[Visibility(mi)]]&gt;30, 30, MROUND(US_Accidents_Dec20_updated[[#This Row],[Visibility(mi)]],5))</f>
        <v>10</v>
      </c>
      <c r="K1455">
        <f>MROUND(US_Accidents_Dec20_updated[[#This Row],[Wind_Speed(mph)]],5)</f>
        <v>10</v>
      </c>
      <c r="L1455">
        <f>IF(US_Accidents_Dec20_updated[[#This Row],[Precipitation(in)]]&gt;0.1, 0.1, US_Accidents_Dec20_updated[[#This Row],[Precipitation(in)]])</f>
        <v>0</v>
      </c>
    </row>
    <row r="1456" spans="1:12" x14ac:dyDescent="0.25">
      <c r="A1456" t="str">
        <f>US_Accidents_Dec20_updated[[#This Row],[ID]]</f>
        <v>A-3857944</v>
      </c>
      <c r="B1456">
        <f>US_Accidents_Dec20_updated[[#This Row],[Start_Lat]]</f>
        <v>39.741849999999999</v>
      </c>
      <c r="C1456">
        <f>US_Accidents_Dec20_updated[[#This Row],[Start_Lng]]</f>
        <v>-104.73533999999999</v>
      </c>
      <c r="D1456">
        <f>US_Accidents_Dec20_updated[[#This Row],[Severity]]-1</f>
        <v>3</v>
      </c>
      <c r="E1456">
        <f>HOUR(US_Accidents_Dec20_updated[[#This Row],[Start_Time]])</f>
        <v>4</v>
      </c>
      <c r="F1456">
        <f>DAY(US_Accidents_Dec20_updated[[#This Row],[Start_Time]])</f>
        <v>23</v>
      </c>
      <c r="G1456">
        <f>MONTH(US_Accidents_Dec20_updated[[#This Row],[Start_Time]])</f>
        <v>9</v>
      </c>
      <c r="H1456" t="str">
        <f>US_Accidents_Dec20_updated[[#This Row],[Description]]</f>
        <v>Closed at US-287/US-40/Exit 288 - Road closed due to accident. Vehicle fire.</v>
      </c>
      <c r="I1456" t="s">
        <v>50</v>
      </c>
      <c r="J1456">
        <f>IF(US_Accidents_Dec20_updated[[#This Row],[Visibility(mi)]]&gt;30, 30, MROUND(US_Accidents_Dec20_updated[[#This Row],[Visibility(mi)]],5))</f>
        <v>10</v>
      </c>
      <c r="K1456">
        <f>MROUND(US_Accidents_Dec20_updated[[#This Row],[Wind_Speed(mph)]],5)</f>
        <v>5</v>
      </c>
      <c r="L1456">
        <f>IF(US_Accidents_Dec20_updated[[#This Row],[Precipitation(in)]]&gt;0.1, 0.1, US_Accidents_Dec20_updated[[#This Row],[Precipitation(in)]])</f>
        <v>0</v>
      </c>
    </row>
    <row r="1457" spans="1:12" x14ac:dyDescent="0.25">
      <c r="A1457" t="str">
        <f>US_Accidents_Dec20_updated[[#This Row],[ID]]</f>
        <v>A-3857971</v>
      </c>
      <c r="B1457">
        <f>US_Accidents_Dec20_updated[[#This Row],[Start_Lat]]</f>
        <v>37.438440999999997</v>
      </c>
      <c r="C1457">
        <f>US_Accidents_Dec20_updated[[#This Row],[Start_Lng]]</f>
        <v>-105.523205</v>
      </c>
      <c r="D1457">
        <f>US_Accidents_Dec20_updated[[#This Row],[Severity]]-1</f>
        <v>3</v>
      </c>
      <c r="E1457">
        <f>HOUR(US_Accidents_Dec20_updated[[#This Row],[Start_Time]])</f>
        <v>15</v>
      </c>
      <c r="F1457">
        <f>DAY(US_Accidents_Dec20_updated[[#This Row],[Start_Time]])</f>
        <v>23</v>
      </c>
      <c r="G1457">
        <f>MONTH(US_Accidents_Dec20_updated[[#This Row],[Start_Time]])</f>
        <v>9</v>
      </c>
      <c r="H1457" t="str">
        <f>US_Accidents_Dec20_updated[[#This Row],[Description]]</f>
        <v>Closed at Monte Vista - Road closed due to accident.</v>
      </c>
      <c r="I1457" t="s">
        <v>50</v>
      </c>
      <c r="J1457">
        <f>IF(US_Accidents_Dec20_updated[[#This Row],[Visibility(mi)]]&gt;30, 30, MROUND(US_Accidents_Dec20_updated[[#This Row],[Visibility(mi)]],5))</f>
        <v>10</v>
      </c>
      <c r="K1457">
        <f>MROUND(US_Accidents_Dec20_updated[[#This Row],[Wind_Speed(mph)]],5)</f>
        <v>5</v>
      </c>
      <c r="L1457">
        <f>IF(US_Accidents_Dec20_updated[[#This Row],[Precipitation(in)]]&gt;0.1, 0.1, US_Accidents_Dec20_updated[[#This Row],[Precipitation(in)]])</f>
        <v>0</v>
      </c>
    </row>
    <row r="1458" spans="1:12" x14ac:dyDescent="0.25">
      <c r="A1458" t="str">
        <f>US_Accidents_Dec20_updated[[#This Row],[ID]]</f>
        <v>A-3857973</v>
      </c>
      <c r="B1458">
        <f>US_Accidents_Dec20_updated[[#This Row],[Start_Lat]]</f>
        <v>37.438440999999997</v>
      </c>
      <c r="C1458">
        <f>US_Accidents_Dec20_updated[[#This Row],[Start_Lng]]</f>
        <v>-105.523205</v>
      </c>
      <c r="D1458">
        <f>US_Accidents_Dec20_updated[[#This Row],[Severity]]-1</f>
        <v>3</v>
      </c>
      <c r="E1458">
        <f>HOUR(US_Accidents_Dec20_updated[[#This Row],[Start_Time]])</f>
        <v>16</v>
      </c>
      <c r="F1458">
        <f>DAY(US_Accidents_Dec20_updated[[#This Row],[Start_Time]])</f>
        <v>23</v>
      </c>
      <c r="G1458">
        <f>MONTH(US_Accidents_Dec20_updated[[#This Row],[Start_Time]])</f>
        <v>9</v>
      </c>
      <c r="H1458" t="str">
        <f>US_Accidents_Dec20_updated[[#This Row],[Description]]</f>
        <v>Closed at Monte Vista - Road closed due to accident.</v>
      </c>
      <c r="I1458" t="s">
        <v>50</v>
      </c>
      <c r="J1458">
        <f>IF(US_Accidents_Dec20_updated[[#This Row],[Visibility(mi)]]&gt;30, 30, MROUND(US_Accidents_Dec20_updated[[#This Row],[Visibility(mi)]],5))</f>
        <v>10</v>
      </c>
      <c r="K1458">
        <f>MROUND(US_Accidents_Dec20_updated[[#This Row],[Wind_Speed(mph)]],5)</f>
        <v>15</v>
      </c>
      <c r="L1458">
        <f>IF(US_Accidents_Dec20_updated[[#This Row],[Precipitation(in)]]&gt;0.1, 0.1, US_Accidents_Dec20_updated[[#This Row],[Precipitation(in)]])</f>
        <v>0</v>
      </c>
    </row>
    <row r="1459" spans="1:12" x14ac:dyDescent="0.25">
      <c r="A1459" t="str">
        <f>US_Accidents_Dec20_updated[[#This Row],[ID]]</f>
        <v>A-3857976</v>
      </c>
      <c r="B1459">
        <f>US_Accidents_Dec20_updated[[#This Row],[Start_Lat]]</f>
        <v>37.446544000000003</v>
      </c>
      <c r="C1459">
        <f>US_Accidents_Dec20_updated[[#This Row],[Start_Lng]]</f>
        <v>-105.53665700000001</v>
      </c>
      <c r="D1459">
        <f>US_Accidents_Dec20_updated[[#This Row],[Severity]]-1</f>
        <v>3</v>
      </c>
      <c r="E1459">
        <f>HOUR(US_Accidents_Dec20_updated[[#This Row],[Start_Time]])</f>
        <v>16</v>
      </c>
      <c r="F1459">
        <f>DAY(US_Accidents_Dec20_updated[[#This Row],[Start_Time]])</f>
        <v>23</v>
      </c>
      <c r="G1459">
        <f>MONTH(US_Accidents_Dec20_updated[[#This Row],[Start_Time]])</f>
        <v>9</v>
      </c>
      <c r="H1459" t="str">
        <f>US_Accidents_Dec20_updated[[#This Row],[Description]]</f>
        <v>Closed at US-160/4th Ave - Road closed due to accident.</v>
      </c>
      <c r="I1459" t="s">
        <v>50</v>
      </c>
      <c r="J1459">
        <f>IF(US_Accidents_Dec20_updated[[#This Row],[Visibility(mi)]]&gt;30, 30, MROUND(US_Accidents_Dec20_updated[[#This Row],[Visibility(mi)]],5))</f>
        <v>10</v>
      </c>
      <c r="K1459">
        <f>MROUND(US_Accidents_Dec20_updated[[#This Row],[Wind_Speed(mph)]],5)</f>
        <v>15</v>
      </c>
      <c r="L1459">
        <f>IF(US_Accidents_Dec20_updated[[#This Row],[Precipitation(in)]]&gt;0.1, 0.1, US_Accidents_Dec20_updated[[#This Row],[Precipitation(in)]])</f>
        <v>0</v>
      </c>
    </row>
    <row r="1460" spans="1:12" x14ac:dyDescent="0.25">
      <c r="A1460" t="str">
        <f>US_Accidents_Dec20_updated[[#This Row],[ID]]</f>
        <v>A-3857995</v>
      </c>
      <c r="B1460">
        <f>US_Accidents_Dec20_updated[[#This Row],[Start_Lat]]</f>
        <v>40.407311999999997</v>
      </c>
      <c r="C1460">
        <f>US_Accidents_Dec20_updated[[#This Row],[Start_Lng]]</f>
        <v>-105.137266</v>
      </c>
      <c r="D1460">
        <f>US_Accidents_Dec20_updated[[#This Row],[Severity]]-1</f>
        <v>3</v>
      </c>
      <c r="E1460">
        <f>HOUR(US_Accidents_Dec20_updated[[#This Row],[Start_Time]])</f>
        <v>20</v>
      </c>
      <c r="F1460">
        <f>DAY(US_Accidents_Dec20_updated[[#This Row],[Start_Time]])</f>
        <v>23</v>
      </c>
      <c r="G1460">
        <f>MONTH(US_Accidents_Dec20_updated[[#This Row],[Start_Time]])</f>
        <v>9</v>
      </c>
      <c r="H1460" t="str">
        <f>US_Accidents_Dec20_updated[[#This Row],[Description]]</f>
        <v>Closed at Loveland - Road closed due to accident.</v>
      </c>
      <c r="I1460" t="s">
        <v>50</v>
      </c>
      <c r="J1460">
        <f>IF(US_Accidents_Dec20_updated[[#This Row],[Visibility(mi)]]&gt;30, 30, MROUND(US_Accidents_Dec20_updated[[#This Row],[Visibility(mi)]],5))</f>
        <v>10</v>
      </c>
      <c r="K1460">
        <f>MROUND(US_Accidents_Dec20_updated[[#This Row],[Wind_Speed(mph)]],5)</f>
        <v>5</v>
      </c>
      <c r="L1460">
        <f>IF(US_Accidents_Dec20_updated[[#This Row],[Precipitation(in)]]&gt;0.1, 0.1, US_Accidents_Dec20_updated[[#This Row],[Precipitation(in)]])</f>
        <v>0</v>
      </c>
    </row>
    <row r="1461" spans="1:12" x14ac:dyDescent="0.25">
      <c r="A1461" t="str">
        <f>US_Accidents_Dec20_updated[[#This Row],[ID]]</f>
        <v>A-3859240</v>
      </c>
      <c r="B1461">
        <f>US_Accidents_Dec20_updated[[#This Row],[Start_Lat]]</f>
        <v>39.776400000000002</v>
      </c>
      <c r="C1461">
        <f>US_Accidents_Dec20_updated[[#This Row],[Start_Lng]]</f>
        <v>-104.872624</v>
      </c>
      <c r="D1461">
        <f>US_Accidents_Dec20_updated[[#This Row],[Severity]]-1</f>
        <v>2</v>
      </c>
      <c r="E1461">
        <f>HOUR(US_Accidents_Dec20_updated[[#This Row],[Start_Time]])</f>
        <v>5</v>
      </c>
      <c r="F1461">
        <f>DAY(US_Accidents_Dec20_updated[[#This Row],[Start_Time]])</f>
        <v>24</v>
      </c>
      <c r="G1461">
        <f>MONTH(US_Accidents_Dec20_updated[[#This Row],[Start_Time]])</f>
        <v>9</v>
      </c>
      <c r="H1461" t="str">
        <f>US_Accidents_Dec20_updated[[#This Row],[Description]]</f>
        <v>At I-270/Exit 279 - Accident.</v>
      </c>
      <c r="I1461" t="s">
        <v>50</v>
      </c>
      <c r="J1461">
        <f>IF(US_Accidents_Dec20_updated[[#This Row],[Visibility(mi)]]&gt;30, 30, MROUND(US_Accidents_Dec20_updated[[#This Row],[Visibility(mi)]],5))</f>
        <v>10</v>
      </c>
      <c r="K1461">
        <f>MROUND(US_Accidents_Dec20_updated[[#This Row],[Wind_Speed(mph)]],5)</f>
        <v>5</v>
      </c>
      <c r="L1461">
        <f>IF(US_Accidents_Dec20_updated[[#This Row],[Precipitation(in)]]&gt;0.1, 0.1, US_Accidents_Dec20_updated[[#This Row],[Precipitation(in)]])</f>
        <v>0</v>
      </c>
    </row>
    <row r="1462" spans="1:12" x14ac:dyDescent="0.25">
      <c r="A1462" t="str">
        <f>US_Accidents_Dec20_updated[[#This Row],[ID]]</f>
        <v>A-3859241</v>
      </c>
      <c r="B1462">
        <f>US_Accidents_Dec20_updated[[#This Row],[Start_Lat]]</f>
        <v>39.777169999999998</v>
      </c>
      <c r="C1462">
        <f>US_Accidents_Dec20_updated[[#This Row],[Start_Lng]]</f>
        <v>-104.88171</v>
      </c>
      <c r="D1462">
        <f>US_Accidents_Dec20_updated[[#This Row],[Severity]]-1</f>
        <v>2</v>
      </c>
      <c r="E1462">
        <f>HOUR(US_Accidents_Dec20_updated[[#This Row],[Start_Time]])</f>
        <v>5</v>
      </c>
      <c r="F1462">
        <f>DAY(US_Accidents_Dec20_updated[[#This Row],[Start_Time]])</f>
        <v>24</v>
      </c>
      <c r="G1462">
        <f>MONTH(US_Accidents_Dec20_updated[[#This Row],[Start_Time]])</f>
        <v>9</v>
      </c>
      <c r="H1462" t="str">
        <f>US_Accidents_Dec20_updated[[#This Row],[Description]]</f>
        <v>At Tuskegee Airmen Memorial Hwy - Accident.</v>
      </c>
      <c r="I1462" t="s">
        <v>50</v>
      </c>
      <c r="J1462">
        <f>IF(US_Accidents_Dec20_updated[[#This Row],[Visibility(mi)]]&gt;30, 30, MROUND(US_Accidents_Dec20_updated[[#This Row],[Visibility(mi)]],5))</f>
        <v>10</v>
      </c>
      <c r="K1462">
        <f>MROUND(US_Accidents_Dec20_updated[[#This Row],[Wind_Speed(mph)]],5)</f>
        <v>5</v>
      </c>
      <c r="L1462">
        <f>IF(US_Accidents_Dec20_updated[[#This Row],[Precipitation(in)]]&gt;0.1, 0.1, US_Accidents_Dec20_updated[[#This Row],[Precipitation(in)]])</f>
        <v>0</v>
      </c>
    </row>
    <row r="1463" spans="1:12" x14ac:dyDescent="0.25">
      <c r="A1463" t="str">
        <f>US_Accidents_Dec20_updated[[#This Row],[ID]]</f>
        <v>A-3859242</v>
      </c>
      <c r="B1463">
        <f>US_Accidents_Dec20_updated[[#This Row],[Start_Lat]]</f>
        <v>39.777169999999998</v>
      </c>
      <c r="C1463">
        <f>US_Accidents_Dec20_updated[[#This Row],[Start_Lng]]</f>
        <v>-104.88171</v>
      </c>
      <c r="D1463">
        <f>US_Accidents_Dec20_updated[[#This Row],[Severity]]-1</f>
        <v>3</v>
      </c>
      <c r="E1463">
        <f>HOUR(US_Accidents_Dec20_updated[[#This Row],[Start_Time]])</f>
        <v>5</v>
      </c>
      <c r="F1463">
        <f>DAY(US_Accidents_Dec20_updated[[#This Row],[Start_Time]])</f>
        <v>24</v>
      </c>
      <c r="G1463">
        <f>MONTH(US_Accidents_Dec20_updated[[#This Row],[Start_Time]])</f>
        <v>9</v>
      </c>
      <c r="H1463" t="str">
        <f>US_Accidents_Dec20_updated[[#This Row],[Description]]</f>
        <v>Closed at I-70/US-36 - Road closed due to accident.</v>
      </c>
      <c r="I1463" t="s">
        <v>50</v>
      </c>
      <c r="J1463">
        <f>IF(US_Accidents_Dec20_updated[[#This Row],[Visibility(mi)]]&gt;30, 30, MROUND(US_Accidents_Dec20_updated[[#This Row],[Visibility(mi)]],5))</f>
        <v>10</v>
      </c>
      <c r="K1463">
        <f>MROUND(US_Accidents_Dec20_updated[[#This Row],[Wind_Speed(mph)]],5)</f>
        <v>5</v>
      </c>
      <c r="L1463">
        <f>IF(US_Accidents_Dec20_updated[[#This Row],[Precipitation(in)]]&gt;0.1, 0.1, US_Accidents_Dec20_updated[[#This Row],[Precipitation(in)]])</f>
        <v>0</v>
      </c>
    </row>
    <row r="1464" spans="1:12" x14ac:dyDescent="0.25">
      <c r="A1464" t="str">
        <f>US_Accidents_Dec20_updated[[#This Row],[ID]]</f>
        <v>A-3859264</v>
      </c>
      <c r="B1464">
        <f>US_Accidents_Dec20_updated[[#This Row],[Start_Lat]]</f>
        <v>38.705916999999999</v>
      </c>
      <c r="C1464">
        <f>US_Accidents_Dec20_updated[[#This Row],[Start_Lng]]</f>
        <v>-102.77581600000001</v>
      </c>
      <c r="D1464">
        <f>US_Accidents_Dec20_updated[[#This Row],[Severity]]-1</f>
        <v>3</v>
      </c>
      <c r="E1464">
        <f>HOUR(US_Accidents_Dec20_updated[[#This Row],[Start_Time]])</f>
        <v>12</v>
      </c>
      <c r="F1464">
        <f>DAY(US_Accidents_Dec20_updated[[#This Row],[Start_Time]])</f>
        <v>24</v>
      </c>
      <c r="G1464">
        <f>MONTH(US_Accidents_Dec20_updated[[#This Row],[Start_Time]])</f>
        <v>9</v>
      </c>
      <c r="H1464" t="str">
        <f>US_Accidents_Dec20_updated[[#This Row],[Description]]</f>
        <v>Closed at Cr-l - Road closed due to accident.</v>
      </c>
      <c r="I1464" t="s">
        <v>50</v>
      </c>
      <c r="J1464">
        <f>IF(US_Accidents_Dec20_updated[[#This Row],[Visibility(mi)]]&gt;30, 30, MROUND(US_Accidents_Dec20_updated[[#This Row],[Visibility(mi)]],5))</f>
        <v>10</v>
      </c>
      <c r="K1464">
        <f>MROUND(US_Accidents_Dec20_updated[[#This Row],[Wind_Speed(mph)]],5)</f>
        <v>15</v>
      </c>
      <c r="L1464">
        <f>IF(US_Accidents_Dec20_updated[[#This Row],[Precipitation(in)]]&gt;0.1, 0.1, US_Accidents_Dec20_updated[[#This Row],[Precipitation(in)]])</f>
        <v>0</v>
      </c>
    </row>
    <row r="1465" spans="1:12" x14ac:dyDescent="0.25">
      <c r="A1465" t="str">
        <f>US_Accidents_Dec20_updated[[#This Row],[ID]]</f>
        <v>A-3859266</v>
      </c>
      <c r="B1465">
        <f>US_Accidents_Dec20_updated[[#This Row],[Start_Lat]]</f>
        <v>37.716192999999997</v>
      </c>
      <c r="C1465">
        <f>US_Accidents_Dec20_updated[[#This Row],[Start_Lng]]</f>
        <v>-102.604392</v>
      </c>
      <c r="D1465">
        <f>US_Accidents_Dec20_updated[[#This Row],[Severity]]-1</f>
        <v>3</v>
      </c>
      <c r="E1465">
        <f>HOUR(US_Accidents_Dec20_updated[[#This Row],[Start_Time]])</f>
        <v>14</v>
      </c>
      <c r="F1465">
        <f>DAY(US_Accidents_Dec20_updated[[#This Row],[Start_Time]])</f>
        <v>24</v>
      </c>
      <c r="G1465">
        <f>MONTH(US_Accidents_Dec20_updated[[#This Row],[Start_Time]])</f>
        <v>9</v>
      </c>
      <c r="H1465" t="str">
        <f>US_Accidents_Dec20_updated[[#This Row],[Description]]</f>
        <v>Closed at CR-8.2 - Road closed due to accident. Construction work.</v>
      </c>
      <c r="I1465" t="s">
        <v>50</v>
      </c>
      <c r="J1465">
        <f>IF(US_Accidents_Dec20_updated[[#This Row],[Visibility(mi)]]&gt;30, 30, MROUND(US_Accidents_Dec20_updated[[#This Row],[Visibility(mi)]],5))</f>
        <v>10</v>
      </c>
      <c r="K1465">
        <f>MROUND(US_Accidents_Dec20_updated[[#This Row],[Wind_Speed(mph)]],5)</f>
        <v>0</v>
      </c>
      <c r="L1465">
        <f>IF(US_Accidents_Dec20_updated[[#This Row],[Precipitation(in)]]&gt;0.1, 0.1, US_Accidents_Dec20_updated[[#This Row],[Precipitation(in)]])</f>
        <v>0</v>
      </c>
    </row>
    <row r="1466" spans="1:12" x14ac:dyDescent="0.25">
      <c r="A1466" t="str">
        <f>US_Accidents_Dec20_updated[[#This Row],[ID]]</f>
        <v>A-3859273</v>
      </c>
      <c r="B1466">
        <f>US_Accidents_Dec20_updated[[#This Row],[Start_Lat]]</f>
        <v>37.745963000000003</v>
      </c>
      <c r="C1466">
        <f>US_Accidents_Dec20_updated[[#This Row],[Start_Lng]]</f>
        <v>-102.60245999999999</v>
      </c>
      <c r="D1466">
        <f>US_Accidents_Dec20_updated[[#This Row],[Severity]]-1</f>
        <v>2</v>
      </c>
      <c r="E1466">
        <f>HOUR(US_Accidents_Dec20_updated[[#This Row],[Start_Time]])</f>
        <v>17</v>
      </c>
      <c r="F1466">
        <f>DAY(US_Accidents_Dec20_updated[[#This Row],[Start_Time]])</f>
        <v>24</v>
      </c>
      <c r="G1466">
        <f>MONTH(US_Accidents_Dec20_updated[[#This Row],[Start_Time]])</f>
        <v>9</v>
      </c>
      <c r="H1466" t="str">
        <f>US_Accidents_Dec20_updated[[#This Row],[Description]]</f>
        <v>At Two Buttes - Accident.</v>
      </c>
      <c r="I1466" t="s">
        <v>50</v>
      </c>
      <c r="J1466">
        <f>IF(US_Accidents_Dec20_updated[[#This Row],[Visibility(mi)]]&gt;30, 30, MROUND(US_Accidents_Dec20_updated[[#This Row],[Visibility(mi)]],5))</f>
        <v>10</v>
      </c>
      <c r="K1466">
        <f>MROUND(US_Accidents_Dec20_updated[[#This Row],[Wind_Speed(mph)]],5)</f>
        <v>5</v>
      </c>
      <c r="L1466">
        <f>IF(US_Accidents_Dec20_updated[[#This Row],[Precipitation(in)]]&gt;0.1, 0.1, US_Accidents_Dec20_updated[[#This Row],[Precipitation(in)]])</f>
        <v>0</v>
      </c>
    </row>
    <row r="1467" spans="1:12" x14ac:dyDescent="0.25">
      <c r="A1467" t="str">
        <f>US_Accidents_Dec20_updated[[#This Row],[ID]]</f>
        <v>A-3859274</v>
      </c>
      <c r="B1467">
        <f>US_Accidents_Dec20_updated[[#This Row],[Start_Lat]]</f>
        <v>37.701675999999999</v>
      </c>
      <c r="C1467">
        <f>US_Accidents_Dec20_updated[[#This Row],[Start_Lng]]</f>
        <v>-102.609195</v>
      </c>
      <c r="D1467">
        <f>US_Accidents_Dec20_updated[[#This Row],[Severity]]-1</f>
        <v>2</v>
      </c>
      <c r="E1467">
        <f>HOUR(US_Accidents_Dec20_updated[[#This Row],[Start_Time]])</f>
        <v>17</v>
      </c>
      <c r="F1467">
        <f>DAY(US_Accidents_Dec20_updated[[#This Row],[Start_Time]])</f>
        <v>24</v>
      </c>
      <c r="G1467">
        <f>MONTH(US_Accidents_Dec20_updated[[#This Row],[Start_Time]])</f>
        <v>9</v>
      </c>
      <c r="H1467" t="str">
        <f>US_Accidents_Dec20_updated[[#This Row],[Description]]</f>
        <v>At CR-8.2 - Accident.</v>
      </c>
      <c r="I1467" t="s">
        <v>50</v>
      </c>
      <c r="J1467">
        <f>IF(US_Accidents_Dec20_updated[[#This Row],[Visibility(mi)]]&gt;30, 30, MROUND(US_Accidents_Dec20_updated[[#This Row],[Visibility(mi)]],5))</f>
        <v>10</v>
      </c>
      <c r="K1467">
        <f>MROUND(US_Accidents_Dec20_updated[[#This Row],[Wind_Speed(mph)]],5)</f>
        <v>5</v>
      </c>
      <c r="L1467">
        <f>IF(US_Accidents_Dec20_updated[[#This Row],[Precipitation(in)]]&gt;0.1, 0.1, US_Accidents_Dec20_updated[[#This Row],[Precipitation(in)]])</f>
        <v>0</v>
      </c>
    </row>
    <row r="1468" spans="1:12" x14ac:dyDescent="0.25">
      <c r="A1468" t="str">
        <f>US_Accidents_Dec20_updated[[#This Row],[ID]]</f>
        <v>A-3859290</v>
      </c>
      <c r="B1468">
        <f>US_Accidents_Dec20_updated[[#This Row],[Start_Lat]]</f>
        <v>39.721249999999998</v>
      </c>
      <c r="C1468">
        <f>US_Accidents_Dec20_updated[[#This Row],[Start_Lng]]</f>
        <v>-105.00869</v>
      </c>
      <c r="D1468">
        <f>US_Accidents_Dec20_updated[[#This Row],[Severity]]-1</f>
        <v>3</v>
      </c>
      <c r="E1468">
        <f>HOUR(US_Accidents_Dec20_updated[[#This Row],[Start_Time]])</f>
        <v>21</v>
      </c>
      <c r="F1468">
        <f>DAY(US_Accidents_Dec20_updated[[#This Row],[Start_Time]])</f>
        <v>24</v>
      </c>
      <c r="G1468">
        <f>MONTH(US_Accidents_Dec20_updated[[#This Row],[Start_Time]])</f>
        <v>9</v>
      </c>
      <c r="H1468" t="str">
        <f>US_Accidents_Dec20_updated[[#This Row],[Description]]</f>
        <v>At CO-26/Alameda Ave/Exit 208 - Overturned vehicle.</v>
      </c>
      <c r="I1468" t="s">
        <v>50</v>
      </c>
      <c r="J1468">
        <f>IF(US_Accidents_Dec20_updated[[#This Row],[Visibility(mi)]]&gt;30, 30, MROUND(US_Accidents_Dec20_updated[[#This Row],[Visibility(mi)]],5))</f>
        <v>30</v>
      </c>
      <c r="K1468">
        <f>MROUND(US_Accidents_Dec20_updated[[#This Row],[Wind_Speed(mph)]],5)</f>
        <v>15</v>
      </c>
      <c r="L1468">
        <f>IF(US_Accidents_Dec20_updated[[#This Row],[Precipitation(in)]]&gt;0.1, 0.1, US_Accidents_Dec20_updated[[#This Row],[Precipitation(in)]])</f>
        <v>0</v>
      </c>
    </row>
    <row r="1469" spans="1:12" x14ac:dyDescent="0.25">
      <c r="A1469" t="str">
        <f>US_Accidents_Dec20_updated[[#This Row],[ID]]</f>
        <v>A-3860696</v>
      </c>
      <c r="B1469">
        <f>US_Accidents_Dec20_updated[[#This Row],[Start_Lat]]</f>
        <v>39.74015</v>
      </c>
      <c r="C1469">
        <f>US_Accidents_Dec20_updated[[#This Row],[Start_Lng]]</f>
        <v>-105.10476800000001</v>
      </c>
      <c r="D1469">
        <f>US_Accidents_Dec20_updated[[#This Row],[Severity]]-1</f>
        <v>3</v>
      </c>
      <c r="E1469">
        <f>HOUR(US_Accidents_Dec20_updated[[#This Row],[Start_Time]])</f>
        <v>15</v>
      </c>
      <c r="F1469">
        <f>DAY(US_Accidents_Dec20_updated[[#This Row],[Start_Time]])</f>
        <v>25</v>
      </c>
      <c r="G1469">
        <f>MONTH(US_Accidents_Dec20_updated[[#This Row],[Start_Time]])</f>
        <v>9</v>
      </c>
      <c r="H1469" t="str">
        <f>US_Accidents_Dec20_updated[[#This Row],[Description]]</f>
        <v>Closed at Garrison St - Road closed due to accident.</v>
      </c>
      <c r="I1469" t="s">
        <v>50</v>
      </c>
      <c r="J1469">
        <f>IF(US_Accidents_Dec20_updated[[#This Row],[Visibility(mi)]]&gt;30, 30, MROUND(US_Accidents_Dec20_updated[[#This Row],[Visibility(mi)]],5))</f>
        <v>10</v>
      </c>
      <c r="K1469">
        <f>MROUND(US_Accidents_Dec20_updated[[#This Row],[Wind_Speed(mph)]],5)</f>
        <v>5</v>
      </c>
      <c r="L1469">
        <f>IF(US_Accidents_Dec20_updated[[#This Row],[Precipitation(in)]]&gt;0.1, 0.1, US_Accidents_Dec20_updated[[#This Row],[Precipitation(in)]])</f>
        <v>0</v>
      </c>
    </row>
    <row r="1470" spans="1:12" x14ac:dyDescent="0.25">
      <c r="A1470" t="str">
        <f>US_Accidents_Dec20_updated[[#This Row],[ID]]</f>
        <v>A-3860716</v>
      </c>
      <c r="B1470">
        <f>US_Accidents_Dec20_updated[[#This Row],[Start_Lat]]</f>
        <v>39.520499999999998</v>
      </c>
      <c r="C1470">
        <f>US_Accidents_Dec20_updated[[#This Row],[Start_Lng]]</f>
        <v>-107.83919</v>
      </c>
      <c r="D1470">
        <f>US_Accidents_Dec20_updated[[#This Row],[Severity]]-1</f>
        <v>3</v>
      </c>
      <c r="E1470">
        <f>HOUR(US_Accidents_Dec20_updated[[#This Row],[Start_Time]])</f>
        <v>17</v>
      </c>
      <c r="F1470">
        <f>DAY(US_Accidents_Dec20_updated[[#This Row],[Start_Time]])</f>
        <v>25</v>
      </c>
      <c r="G1470">
        <f>MONTH(US_Accidents_Dec20_updated[[#This Row],[Start_Time]])</f>
        <v>9</v>
      </c>
      <c r="H1470" t="str">
        <f>US_Accidents_Dec20_updated[[#This Row],[Description]]</f>
        <v>Closed at US-6/Exit 87 - Road closed due to accident.</v>
      </c>
      <c r="I1470" t="s">
        <v>50</v>
      </c>
      <c r="J1470">
        <f>IF(US_Accidents_Dec20_updated[[#This Row],[Visibility(mi)]]&gt;30, 30, MROUND(US_Accidents_Dec20_updated[[#This Row],[Visibility(mi)]],5))</f>
        <v>10</v>
      </c>
      <c r="K1470">
        <f>MROUND(US_Accidents_Dec20_updated[[#This Row],[Wind_Speed(mph)]],5)</f>
        <v>10</v>
      </c>
      <c r="L1470">
        <f>IF(US_Accidents_Dec20_updated[[#This Row],[Precipitation(in)]]&gt;0.1, 0.1, US_Accidents_Dec20_updated[[#This Row],[Precipitation(in)]])</f>
        <v>0</v>
      </c>
    </row>
    <row r="1471" spans="1:12" x14ac:dyDescent="0.25">
      <c r="A1471" t="str">
        <f>US_Accidents_Dec20_updated[[#This Row],[ID]]</f>
        <v>A-3861949</v>
      </c>
      <c r="B1471">
        <f>US_Accidents_Dec20_updated[[#This Row],[Start_Lat]]</f>
        <v>40.450277999999997</v>
      </c>
      <c r="C1471">
        <f>US_Accidents_Dec20_updated[[#This Row],[Start_Lng]]</f>
        <v>-104.9919</v>
      </c>
      <c r="D1471">
        <f>US_Accidents_Dec20_updated[[#This Row],[Severity]]-1</f>
        <v>2</v>
      </c>
      <c r="E1471">
        <f>HOUR(US_Accidents_Dec20_updated[[#This Row],[Start_Time]])</f>
        <v>17</v>
      </c>
      <c r="F1471">
        <f>DAY(US_Accidents_Dec20_updated[[#This Row],[Start_Time]])</f>
        <v>26</v>
      </c>
      <c r="G1471">
        <f>MONTH(US_Accidents_Dec20_updated[[#This Row],[Start_Time]])</f>
        <v>9</v>
      </c>
      <c r="H1471" t="str">
        <f>US_Accidents_Dec20_updated[[#This Row],[Description]]</f>
        <v>At CO-392/Exit 262 - Accident.</v>
      </c>
      <c r="I1471" t="s">
        <v>50</v>
      </c>
      <c r="J1471">
        <f>IF(US_Accidents_Dec20_updated[[#This Row],[Visibility(mi)]]&gt;30, 30, MROUND(US_Accidents_Dec20_updated[[#This Row],[Visibility(mi)]],5))</f>
        <v>10</v>
      </c>
      <c r="K1471">
        <f>MROUND(US_Accidents_Dec20_updated[[#This Row],[Wind_Speed(mph)]],5)</f>
        <v>5</v>
      </c>
      <c r="L1471">
        <f>IF(US_Accidents_Dec20_updated[[#This Row],[Precipitation(in)]]&gt;0.1, 0.1, US_Accidents_Dec20_updated[[#This Row],[Precipitation(in)]])</f>
        <v>0</v>
      </c>
    </row>
    <row r="1472" spans="1:12" x14ac:dyDescent="0.25">
      <c r="A1472" t="str">
        <f>US_Accidents_Dec20_updated[[#This Row],[ID]]</f>
        <v>A-3861958</v>
      </c>
      <c r="B1472">
        <f>US_Accidents_Dec20_updated[[#This Row],[Start_Lat]]</f>
        <v>39.835051</v>
      </c>
      <c r="C1472">
        <f>US_Accidents_Dec20_updated[[#This Row],[Start_Lng]]</f>
        <v>-105.020723</v>
      </c>
      <c r="D1472">
        <f>US_Accidents_Dec20_updated[[#This Row],[Severity]]-1</f>
        <v>2</v>
      </c>
      <c r="E1472">
        <f>HOUR(US_Accidents_Dec20_updated[[#This Row],[Start_Time]])</f>
        <v>18</v>
      </c>
      <c r="F1472">
        <f>DAY(US_Accidents_Dec20_updated[[#This Row],[Start_Time]])</f>
        <v>26</v>
      </c>
      <c r="G1472">
        <f>MONTH(US_Accidents_Dec20_updated[[#This Row],[Start_Time]])</f>
        <v>9</v>
      </c>
      <c r="H1472" t="str">
        <f>US_Accidents_Dec20_updated[[#This Row],[Description]]</f>
        <v>At Federal Blvd - Accident.</v>
      </c>
      <c r="I1472" t="s">
        <v>50</v>
      </c>
      <c r="J1472">
        <f>IF(US_Accidents_Dec20_updated[[#This Row],[Visibility(mi)]]&gt;30, 30, MROUND(US_Accidents_Dec20_updated[[#This Row],[Visibility(mi)]],5))</f>
        <v>20</v>
      </c>
      <c r="K1472">
        <f>MROUND(US_Accidents_Dec20_updated[[#This Row],[Wind_Speed(mph)]],5)</f>
        <v>15</v>
      </c>
      <c r="L1472">
        <f>IF(US_Accidents_Dec20_updated[[#This Row],[Precipitation(in)]]&gt;0.1, 0.1, US_Accidents_Dec20_updated[[#This Row],[Precipitation(in)]])</f>
        <v>0</v>
      </c>
    </row>
    <row r="1473" spans="1:12" x14ac:dyDescent="0.25">
      <c r="A1473" t="str">
        <f>US_Accidents_Dec20_updated[[#This Row],[ID]]</f>
        <v>A-3861959</v>
      </c>
      <c r="B1473">
        <f>US_Accidents_Dec20_updated[[#This Row],[Start_Lat]]</f>
        <v>38.799939999999999</v>
      </c>
      <c r="C1473">
        <f>US_Accidents_Dec20_updated[[#This Row],[Start_Lng]]</f>
        <v>-104.79953</v>
      </c>
      <c r="D1473">
        <f>US_Accidents_Dec20_updated[[#This Row],[Severity]]-1</f>
        <v>2</v>
      </c>
      <c r="E1473">
        <f>HOUR(US_Accidents_Dec20_updated[[#This Row],[Start_Time]])</f>
        <v>20</v>
      </c>
      <c r="F1473">
        <f>DAY(US_Accidents_Dec20_updated[[#This Row],[Start_Time]])</f>
        <v>26</v>
      </c>
      <c r="G1473">
        <f>MONTH(US_Accidents_Dec20_updated[[#This Row],[Start_Time]])</f>
        <v>9</v>
      </c>
      <c r="H1473" t="str">
        <f>US_Accidents_Dec20_updated[[#This Row],[Description]]</f>
        <v>At CO-29/Circle Dr/Exit 138 - Accident.</v>
      </c>
      <c r="I1473" t="s">
        <v>50</v>
      </c>
      <c r="J1473">
        <f>IF(US_Accidents_Dec20_updated[[#This Row],[Visibility(mi)]]&gt;30, 30, MROUND(US_Accidents_Dec20_updated[[#This Row],[Visibility(mi)]],5))</f>
        <v>10</v>
      </c>
      <c r="K1473">
        <f>MROUND(US_Accidents_Dec20_updated[[#This Row],[Wind_Speed(mph)]],5)</f>
        <v>5</v>
      </c>
      <c r="L1473">
        <f>IF(US_Accidents_Dec20_updated[[#This Row],[Precipitation(in)]]&gt;0.1, 0.1, US_Accidents_Dec20_updated[[#This Row],[Precipitation(in)]])</f>
        <v>0</v>
      </c>
    </row>
    <row r="1474" spans="1:12" x14ac:dyDescent="0.25">
      <c r="A1474" t="str">
        <f>US_Accidents_Dec20_updated[[#This Row],[ID]]</f>
        <v>A-3861963</v>
      </c>
      <c r="B1474">
        <f>US_Accidents_Dec20_updated[[#This Row],[Start_Lat]]</f>
        <v>39.324658999999997</v>
      </c>
      <c r="C1474">
        <f>US_Accidents_Dec20_updated[[#This Row],[Start_Lng]]</f>
        <v>-102.108107</v>
      </c>
      <c r="D1474">
        <f>US_Accidents_Dec20_updated[[#This Row],[Severity]]-1</f>
        <v>2</v>
      </c>
      <c r="E1474">
        <f>HOUR(US_Accidents_Dec20_updated[[#This Row],[Start_Time]])</f>
        <v>21</v>
      </c>
      <c r="F1474">
        <f>DAY(US_Accidents_Dec20_updated[[#This Row],[Start_Time]])</f>
        <v>26</v>
      </c>
      <c r="G1474">
        <f>MONTH(US_Accidents_Dec20_updated[[#This Row],[Start_Time]])</f>
        <v>9</v>
      </c>
      <c r="H1474" t="str">
        <f>US_Accidents_Dec20_updated[[#This Row],[Description]]</f>
        <v>At US-24/Rose Ave/Exit 438 - Accident.</v>
      </c>
      <c r="I1474" t="s">
        <v>50</v>
      </c>
      <c r="J1474">
        <f>IF(US_Accidents_Dec20_updated[[#This Row],[Visibility(mi)]]&gt;30, 30, MROUND(US_Accidents_Dec20_updated[[#This Row],[Visibility(mi)]],5))</f>
        <v>10</v>
      </c>
      <c r="K1474">
        <f>MROUND(US_Accidents_Dec20_updated[[#This Row],[Wind_Speed(mph)]],5)</f>
        <v>10</v>
      </c>
      <c r="L1474">
        <f>IF(US_Accidents_Dec20_updated[[#This Row],[Precipitation(in)]]&gt;0.1, 0.1, US_Accidents_Dec20_updated[[#This Row],[Precipitation(in)]])</f>
        <v>0</v>
      </c>
    </row>
    <row r="1475" spans="1:12" x14ac:dyDescent="0.25">
      <c r="A1475" t="str">
        <f>US_Accidents_Dec20_updated[[#This Row],[ID]]</f>
        <v>A-3861967</v>
      </c>
      <c r="B1475">
        <f>US_Accidents_Dec20_updated[[#This Row],[Start_Lat]]</f>
        <v>39.324244999999998</v>
      </c>
      <c r="C1475">
        <f>US_Accidents_Dec20_updated[[#This Row],[Start_Lng]]</f>
        <v>-102.11191700000001</v>
      </c>
      <c r="D1475">
        <f>US_Accidents_Dec20_updated[[#This Row],[Severity]]-1</f>
        <v>2</v>
      </c>
      <c r="E1475">
        <f>HOUR(US_Accidents_Dec20_updated[[#This Row],[Start_Time]])</f>
        <v>22</v>
      </c>
      <c r="F1475">
        <f>DAY(US_Accidents_Dec20_updated[[#This Row],[Start_Time]])</f>
        <v>26</v>
      </c>
      <c r="G1475">
        <f>MONTH(US_Accidents_Dec20_updated[[#This Row],[Start_Time]])</f>
        <v>9</v>
      </c>
      <c r="H1475" t="str">
        <f>US_Accidents_Dec20_updated[[#This Row],[Description]]</f>
        <v>At US-24/Rose Ave/Exit 438 - Accident. Right lane blocked.</v>
      </c>
      <c r="I1475" t="s">
        <v>50</v>
      </c>
      <c r="J1475">
        <f>IF(US_Accidents_Dec20_updated[[#This Row],[Visibility(mi)]]&gt;30, 30, MROUND(US_Accidents_Dec20_updated[[#This Row],[Visibility(mi)]],5))</f>
        <v>10</v>
      </c>
      <c r="K1475">
        <f>MROUND(US_Accidents_Dec20_updated[[#This Row],[Wind_Speed(mph)]],5)</f>
        <v>10</v>
      </c>
      <c r="L1475">
        <f>IF(US_Accidents_Dec20_updated[[#This Row],[Precipitation(in)]]&gt;0.1, 0.1, US_Accidents_Dec20_updated[[#This Row],[Precipitation(in)]])</f>
        <v>0</v>
      </c>
    </row>
    <row r="1476" spans="1:12" x14ac:dyDescent="0.25">
      <c r="A1476" t="str">
        <f>US_Accidents_Dec20_updated[[#This Row],[ID]]</f>
        <v>A-3861968</v>
      </c>
      <c r="B1476">
        <f>US_Accidents_Dec20_updated[[#This Row],[Start_Lat]]</f>
        <v>39.230502999999999</v>
      </c>
      <c r="C1476">
        <f>US_Accidents_Dec20_updated[[#This Row],[Start_Lng]]</f>
        <v>-104.877652</v>
      </c>
      <c r="D1476">
        <f>US_Accidents_Dec20_updated[[#This Row],[Severity]]-1</f>
        <v>2</v>
      </c>
      <c r="E1476">
        <f>HOUR(US_Accidents_Dec20_updated[[#This Row],[Start_Time]])</f>
        <v>22</v>
      </c>
      <c r="F1476">
        <f>DAY(US_Accidents_Dec20_updated[[#This Row],[Start_Time]])</f>
        <v>26</v>
      </c>
      <c r="G1476">
        <f>MONTH(US_Accidents_Dec20_updated[[#This Row],[Start_Time]])</f>
        <v>9</v>
      </c>
      <c r="H1476" t="str">
        <f>US_Accidents_Dec20_updated[[#This Row],[Description]]</f>
        <v>At Upper Lake Gulch Rd/Exit 172 - Accident.</v>
      </c>
      <c r="I1476" t="s">
        <v>50</v>
      </c>
      <c r="J1476">
        <f>IF(US_Accidents_Dec20_updated[[#This Row],[Visibility(mi)]]&gt;30, 30, MROUND(US_Accidents_Dec20_updated[[#This Row],[Visibility(mi)]],5))</f>
        <v>10</v>
      </c>
      <c r="K1476">
        <f>MROUND(US_Accidents_Dec20_updated[[#This Row],[Wind_Speed(mph)]],5)</f>
        <v>5</v>
      </c>
      <c r="L1476">
        <f>IF(US_Accidents_Dec20_updated[[#This Row],[Precipitation(in)]]&gt;0.1, 0.1, US_Accidents_Dec20_updated[[#This Row],[Precipitation(in)]])</f>
        <v>0</v>
      </c>
    </row>
    <row r="1477" spans="1:12" x14ac:dyDescent="0.25">
      <c r="A1477" t="str">
        <f>US_Accidents_Dec20_updated[[#This Row],[ID]]</f>
        <v>A-3863190</v>
      </c>
      <c r="B1477">
        <f>US_Accidents_Dec20_updated[[#This Row],[Start_Lat]]</f>
        <v>39.239780000000003</v>
      </c>
      <c r="C1477">
        <f>US_Accidents_Dec20_updated[[#This Row],[Start_Lng]]</f>
        <v>-104.87727</v>
      </c>
      <c r="D1477">
        <f>US_Accidents_Dec20_updated[[#This Row],[Severity]]-1</f>
        <v>3</v>
      </c>
      <c r="E1477">
        <f>HOUR(US_Accidents_Dec20_updated[[#This Row],[Start_Time]])</f>
        <v>23</v>
      </c>
      <c r="F1477">
        <f>DAY(US_Accidents_Dec20_updated[[#This Row],[Start_Time]])</f>
        <v>26</v>
      </c>
      <c r="G1477">
        <f>MONTH(US_Accidents_Dec20_updated[[#This Row],[Start_Time]])</f>
        <v>9</v>
      </c>
      <c r="H1477" t="str">
        <f>US_Accidents_Dec20_updated[[#This Row],[Description]]</f>
        <v>At Upper Lake Gulch Rd/Exit 172 - Accident.</v>
      </c>
      <c r="I1477" t="s">
        <v>50</v>
      </c>
      <c r="J1477">
        <f>IF(US_Accidents_Dec20_updated[[#This Row],[Visibility(mi)]]&gt;30, 30, MROUND(US_Accidents_Dec20_updated[[#This Row],[Visibility(mi)]],5))</f>
        <v>10</v>
      </c>
      <c r="K1477">
        <f>MROUND(US_Accidents_Dec20_updated[[#This Row],[Wind_Speed(mph)]],5)</f>
        <v>10</v>
      </c>
      <c r="L1477">
        <f>IF(US_Accidents_Dec20_updated[[#This Row],[Precipitation(in)]]&gt;0.1, 0.1, US_Accidents_Dec20_updated[[#This Row],[Precipitation(in)]])</f>
        <v>0</v>
      </c>
    </row>
    <row r="1478" spans="1:12" x14ac:dyDescent="0.25">
      <c r="A1478" t="str">
        <f>US_Accidents_Dec20_updated[[#This Row],[ID]]</f>
        <v>A-3863193</v>
      </c>
      <c r="B1478">
        <f>US_Accidents_Dec20_updated[[#This Row],[Start_Lat]]</f>
        <v>39.900159000000002</v>
      </c>
      <c r="C1478">
        <f>US_Accidents_Dec20_updated[[#This Row],[Start_Lng]]</f>
        <v>-104.988162</v>
      </c>
      <c r="D1478">
        <f>US_Accidents_Dec20_updated[[#This Row],[Severity]]-1</f>
        <v>2</v>
      </c>
      <c r="E1478">
        <f>HOUR(US_Accidents_Dec20_updated[[#This Row],[Start_Time]])</f>
        <v>6</v>
      </c>
      <c r="F1478">
        <f>DAY(US_Accidents_Dec20_updated[[#This Row],[Start_Time]])</f>
        <v>27</v>
      </c>
      <c r="G1478">
        <f>MONTH(US_Accidents_Dec20_updated[[#This Row],[Start_Time]])</f>
        <v>9</v>
      </c>
      <c r="H1478" t="str">
        <f>US_Accidents_Dec20_updated[[#This Row],[Description]]</f>
        <v>At 104th Ave/Exit 221 - Accident.</v>
      </c>
      <c r="I1478" t="s">
        <v>50</v>
      </c>
      <c r="J1478">
        <f>IF(US_Accidents_Dec20_updated[[#This Row],[Visibility(mi)]]&gt;30, 30, MROUND(US_Accidents_Dec20_updated[[#This Row],[Visibility(mi)]],5))</f>
        <v>10</v>
      </c>
      <c r="K1478">
        <f>MROUND(US_Accidents_Dec20_updated[[#This Row],[Wind_Speed(mph)]],5)</f>
        <v>5</v>
      </c>
      <c r="L1478">
        <f>IF(US_Accidents_Dec20_updated[[#This Row],[Precipitation(in)]]&gt;0.1, 0.1, US_Accidents_Dec20_updated[[#This Row],[Precipitation(in)]])</f>
        <v>0</v>
      </c>
    </row>
    <row r="1479" spans="1:12" x14ac:dyDescent="0.25">
      <c r="A1479" t="str">
        <f>US_Accidents_Dec20_updated[[#This Row],[ID]]</f>
        <v>A-3863195</v>
      </c>
      <c r="B1479">
        <f>US_Accidents_Dec20_updated[[#This Row],[Start_Lat]]</f>
        <v>39.725569999999998</v>
      </c>
      <c r="C1479">
        <f>US_Accidents_Dec20_updated[[#This Row],[Start_Lng]]</f>
        <v>-105.061058</v>
      </c>
      <c r="D1479">
        <f>US_Accidents_Dec20_updated[[#This Row],[Severity]]-1</f>
        <v>2</v>
      </c>
      <c r="E1479">
        <f>HOUR(US_Accidents_Dec20_updated[[#This Row],[Start_Time]])</f>
        <v>9</v>
      </c>
      <c r="F1479">
        <f>DAY(US_Accidents_Dec20_updated[[#This Row],[Start_Time]])</f>
        <v>27</v>
      </c>
      <c r="G1479">
        <f>MONTH(US_Accidents_Dec20_updated[[#This Row],[Start_Time]])</f>
        <v>9</v>
      </c>
      <c r="H1479" t="str">
        <f>US_Accidents_Dec20_updated[[#This Row],[Description]]</f>
        <v>At CO-95/Sheridan Blvd - Accident.</v>
      </c>
      <c r="I1479" t="s">
        <v>50</v>
      </c>
      <c r="J1479">
        <f>IF(US_Accidents_Dec20_updated[[#This Row],[Visibility(mi)]]&gt;30, 30, MROUND(US_Accidents_Dec20_updated[[#This Row],[Visibility(mi)]],5))</f>
        <v>30</v>
      </c>
      <c r="K1479">
        <f>MROUND(US_Accidents_Dec20_updated[[#This Row],[Wind_Speed(mph)]],5)</f>
        <v>10</v>
      </c>
      <c r="L1479">
        <f>IF(US_Accidents_Dec20_updated[[#This Row],[Precipitation(in)]]&gt;0.1, 0.1, US_Accidents_Dec20_updated[[#This Row],[Precipitation(in)]])</f>
        <v>0</v>
      </c>
    </row>
    <row r="1480" spans="1:12" x14ac:dyDescent="0.25">
      <c r="A1480" t="str">
        <f>US_Accidents_Dec20_updated[[#This Row],[ID]]</f>
        <v>A-3863201</v>
      </c>
      <c r="B1480">
        <f>US_Accidents_Dec20_updated[[#This Row],[Start_Lat]]</f>
        <v>40.1569</v>
      </c>
      <c r="C1480">
        <f>US_Accidents_Dec20_updated[[#This Row],[Start_Lng]]</f>
        <v>-104.97871000000001</v>
      </c>
      <c r="D1480">
        <f>US_Accidents_Dec20_updated[[#This Row],[Severity]]-1</f>
        <v>2</v>
      </c>
      <c r="E1480">
        <f>HOUR(US_Accidents_Dec20_updated[[#This Row],[Start_Time]])</f>
        <v>12</v>
      </c>
      <c r="F1480">
        <f>DAY(US_Accidents_Dec20_updated[[#This Row],[Start_Time]])</f>
        <v>27</v>
      </c>
      <c r="G1480">
        <f>MONTH(US_Accidents_Dec20_updated[[#This Row],[Start_Time]])</f>
        <v>9</v>
      </c>
      <c r="H1480" t="str">
        <f>US_Accidents_Dec20_updated[[#This Row],[Description]]</f>
        <v>At CO-119/Exit 240 - Accident.</v>
      </c>
      <c r="I1480" t="s">
        <v>50</v>
      </c>
      <c r="J1480">
        <f>IF(US_Accidents_Dec20_updated[[#This Row],[Visibility(mi)]]&gt;30, 30, MROUND(US_Accidents_Dec20_updated[[#This Row],[Visibility(mi)]],5))</f>
        <v>5</v>
      </c>
      <c r="K1480">
        <f>MROUND(US_Accidents_Dec20_updated[[#This Row],[Wind_Speed(mph)]],5)</f>
        <v>5</v>
      </c>
      <c r="L1480">
        <f>IF(US_Accidents_Dec20_updated[[#This Row],[Precipitation(in)]]&gt;0.1, 0.1, US_Accidents_Dec20_updated[[#This Row],[Precipitation(in)]])</f>
        <v>0</v>
      </c>
    </row>
    <row r="1481" spans="1:12" x14ac:dyDescent="0.25">
      <c r="A1481" t="str">
        <f>US_Accidents_Dec20_updated[[#This Row],[ID]]</f>
        <v>A-3863207</v>
      </c>
      <c r="B1481">
        <f>US_Accidents_Dec20_updated[[#This Row],[Start_Lat]]</f>
        <v>38.606059999999999</v>
      </c>
      <c r="C1481">
        <f>US_Accidents_Dec20_updated[[#This Row],[Start_Lng]]</f>
        <v>-104.68029</v>
      </c>
      <c r="D1481">
        <f>US_Accidents_Dec20_updated[[#This Row],[Severity]]-1</f>
        <v>2</v>
      </c>
      <c r="E1481">
        <f>HOUR(US_Accidents_Dec20_updated[[#This Row],[Start_Time]])</f>
        <v>13</v>
      </c>
      <c r="F1481">
        <f>DAY(US_Accidents_Dec20_updated[[#This Row],[Start_Time]])</f>
        <v>27</v>
      </c>
      <c r="G1481">
        <f>MONTH(US_Accidents_Dec20_updated[[#This Row],[Start_Time]])</f>
        <v>9</v>
      </c>
      <c r="H1481" t="str">
        <f>US_Accidents_Dec20_updated[[#This Row],[Description]]</f>
        <v>At Pikes Peak Meadows/Exit 122 - Accident.</v>
      </c>
      <c r="I1481" t="s">
        <v>50</v>
      </c>
      <c r="J1481">
        <f>IF(US_Accidents_Dec20_updated[[#This Row],[Visibility(mi)]]&gt;30, 30, MROUND(US_Accidents_Dec20_updated[[#This Row],[Visibility(mi)]],5))</f>
        <v>10</v>
      </c>
      <c r="K1481">
        <f>MROUND(US_Accidents_Dec20_updated[[#This Row],[Wind_Speed(mph)]],5)</f>
        <v>15</v>
      </c>
      <c r="L1481">
        <f>IF(US_Accidents_Dec20_updated[[#This Row],[Precipitation(in)]]&gt;0.1, 0.1, US_Accidents_Dec20_updated[[#This Row],[Precipitation(in)]])</f>
        <v>0</v>
      </c>
    </row>
    <row r="1482" spans="1:12" x14ac:dyDescent="0.25">
      <c r="A1482" t="str">
        <f>US_Accidents_Dec20_updated[[#This Row],[ID]]</f>
        <v>A-3863212</v>
      </c>
      <c r="B1482">
        <f>US_Accidents_Dec20_updated[[#This Row],[Start_Lat]]</f>
        <v>39.998967</v>
      </c>
      <c r="C1482">
        <f>US_Accidents_Dec20_updated[[#This Row],[Start_Lng]]</f>
        <v>-104.981577</v>
      </c>
      <c r="D1482">
        <f>US_Accidents_Dec20_updated[[#This Row],[Severity]]-1</f>
        <v>2</v>
      </c>
      <c r="E1482">
        <f>HOUR(US_Accidents_Dec20_updated[[#This Row],[Start_Time]])</f>
        <v>14</v>
      </c>
      <c r="F1482">
        <f>DAY(US_Accidents_Dec20_updated[[#This Row],[Start_Time]])</f>
        <v>27</v>
      </c>
      <c r="G1482">
        <f>MONTH(US_Accidents_Dec20_updated[[#This Row],[Start_Time]])</f>
        <v>9</v>
      </c>
      <c r="H1482" t="str">
        <f>US_Accidents_Dec20_updated[[#This Row],[Description]]</f>
        <v>At CO-7/Exit 229 - Accident.</v>
      </c>
      <c r="I1482" t="s">
        <v>50</v>
      </c>
      <c r="J1482">
        <f>IF(US_Accidents_Dec20_updated[[#This Row],[Visibility(mi)]]&gt;30, 30, MROUND(US_Accidents_Dec20_updated[[#This Row],[Visibility(mi)]],5))</f>
        <v>10</v>
      </c>
      <c r="K1482">
        <f>MROUND(US_Accidents_Dec20_updated[[#This Row],[Wind_Speed(mph)]],5)</f>
        <v>5</v>
      </c>
      <c r="L1482">
        <f>IF(US_Accidents_Dec20_updated[[#This Row],[Precipitation(in)]]&gt;0.1, 0.1, US_Accidents_Dec20_updated[[#This Row],[Precipitation(in)]])</f>
        <v>0</v>
      </c>
    </row>
    <row r="1483" spans="1:12" x14ac:dyDescent="0.25">
      <c r="A1483" t="str">
        <f>US_Accidents_Dec20_updated[[#This Row],[ID]]</f>
        <v>A-3863217</v>
      </c>
      <c r="B1483">
        <f>US_Accidents_Dec20_updated[[#This Row],[Start_Lat]]</f>
        <v>39.78004</v>
      </c>
      <c r="C1483">
        <f>US_Accidents_Dec20_updated[[#This Row],[Start_Lng]]</f>
        <v>-104.93171</v>
      </c>
      <c r="D1483">
        <f>US_Accidents_Dec20_updated[[#This Row],[Severity]]-1</f>
        <v>2</v>
      </c>
      <c r="E1483">
        <f>HOUR(US_Accidents_Dec20_updated[[#This Row],[Start_Time]])</f>
        <v>15</v>
      </c>
      <c r="F1483">
        <f>DAY(US_Accidents_Dec20_updated[[#This Row],[Start_Time]])</f>
        <v>27</v>
      </c>
      <c r="G1483">
        <f>MONTH(US_Accidents_Dec20_updated[[#This Row],[Start_Time]])</f>
        <v>9</v>
      </c>
      <c r="H1483" t="str">
        <f>US_Accidents_Dec20_updated[[#This Row],[Description]]</f>
        <v>At Monaco St/Exit 277 - Accident.</v>
      </c>
      <c r="I1483" t="s">
        <v>50</v>
      </c>
      <c r="J1483">
        <f>IF(US_Accidents_Dec20_updated[[#This Row],[Visibility(mi)]]&gt;30, 30, MROUND(US_Accidents_Dec20_updated[[#This Row],[Visibility(mi)]],5))</f>
        <v>10</v>
      </c>
      <c r="K1483">
        <f>MROUND(US_Accidents_Dec20_updated[[#This Row],[Wind_Speed(mph)]],5)</f>
        <v>15</v>
      </c>
      <c r="L1483">
        <f>IF(US_Accidents_Dec20_updated[[#This Row],[Precipitation(in)]]&gt;0.1, 0.1, US_Accidents_Dec20_updated[[#This Row],[Precipitation(in)]])</f>
        <v>0</v>
      </c>
    </row>
    <row r="1484" spans="1:12" x14ac:dyDescent="0.25">
      <c r="A1484" t="str">
        <f>US_Accidents_Dec20_updated[[#This Row],[ID]]</f>
        <v>A-3863218</v>
      </c>
      <c r="B1484">
        <f>US_Accidents_Dec20_updated[[#This Row],[Start_Lat]]</f>
        <v>40.450277999999997</v>
      </c>
      <c r="C1484">
        <f>US_Accidents_Dec20_updated[[#This Row],[Start_Lng]]</f>
        <v>-104.9919</v>
      </c>
      <c r="D1484">
        <f>US_Accidents_Dec20_updated[[#This Row],[Severity]]-1</f>
        <v>2</v>
      </c>
      <c r="E1484">
        <f>HOUR(US_Accidents_Dec20_updated[[#This Row],[Start_Time]])</f>
        <v>15</v>
      </c>
      <c r="F1484">
        <f>DAY(US_Accidents_Dec20_updated[[#This Row],[Start_Time]])</f>
        <v>27</v>
      </c>
      <c r="G1484">
        <f>MONTH(US_Accidents_Dec20_updated[[#This Row],[Start_Time]])</f>
        <v>9</v>
      </c>
      <c r="H1484" t="str">
        <f>US_Accidents_Dec20_updated[[#This Row],[Description]]</f>
        <v>At CO-392/Exit 262 - Accident.</v>
      </c>
      <c r="I1484" t="s">
        <v>50</v>
      </c>
      <c r="J1484">
        <f>IF(US_Accidents_Dec20_updated[[#This Row],[Visibility(mi)]]&gt;30, 30, MROUND(US_Accidents_Dec20_updated[[#This Row],[Visibility(mi)]],5))</f>
        <v>10</v>
      </c>
      <c r="K1484">
        <f>MROUND(US_Accidents_Dec20_updated[[#This Row],[Wind_Speed(mph)]],5)</f>
        <v>10</v>
      </c>
      <c r="L1484">
        <f>IF(US_Accidents_Dec20_updated[[#This Row],[Precipitation(in)]]&gt;0.1, 0.1, US_Accidents_Dec20_updated[[#This Row],[Precipitation(in)]])</f>
        <v>0</v>
      </c>
    </row>
    <row r="1485" spans="1:12" x14ac:dyDescent="0.25">
      <c r="A1485" t="str">
        <f>US_Accidents_Dec20_updated[[#This Row],[ID]]</f>
        <v>A-3863219</v>
      </c>
      <c r="B1485">
        <f>US_Accidents_Dec20_updated[[#This Row],[Start_Lat]]</f>
        <v>39.778280000000002</v>
      </c>
      <c r="C1485">
        <f>US_Accidents_Dec20_updated[[#This Row],[Start_Lng]]</f>
        <v>-104.91709</v>
      </c>
      <c r="D1485">
        <f>US_Accidents_Dec20_updated[[#This Row],[Severity]]-1</f>
        <v>2</v>
      </c>
      <c r="E1485">
        <f>HOUR(US_Accidents_Dec20_updated[[#This Row],[Start_Time]])</f>
        <v>15</v>
      </c>
      <c r="F1485">
        <f>DAY(US_Accidents_Dec20_updated[[#This Row],[Start_Time]])</f>
        <v>27</v>
      </c>
      <c r="G1485">
        <f>MONTH(US_Accidents_Dec20_updated[[#This Row],[Start_Time]])</f>
        <v>9</v>
      </c>
      <c r="H1485" t="str">
        <f>US_Accidents_Dec20_updated[[#This Row],[Description]]</f>
        <v>Between Dahlia St/Exit 277 and Quebec St/Exit 278 - Accident. Left lane blocked.</v>
      </c>
      <c r="I1485" t="s">
        <v>50</v>
      </c>
      <c r="J1485">
        <f>IF(US_Accidents_Dec20_updated[[#This Row],[Visibility(mi)]]&gt;30, 30, MROUND(US_Accidents_Dec20_updated[[#This Row],[Visibility(mi)]],5))</f>
        <v>10</v>
      </c>
      <c r="K1485">
        <f>MROUND(US_Accidents_Dec20_updated[[#This Row],[Wind_Speed(mph)]],5)</f>
        <v>10</v>
      </c>
      <c r="L1485">
        <f>IF(US_Accidents_Dec20_updated[[#This Row],[Precipitation(in)]]&gt;0.1, 0.1, US_Accidents_Dec20_updated[[#This Row],[Precipitation(in)]])</f>
        <v>0</v>
      </c>
    </row>
    <row r="1486" spans="1:12" x14ac:dyDescent="0.25">
      <c r="A1486" t="str">
        <f>US_Accidents_Dec20_updated[[#This Row],[ID]]</f>
        <v>A-3863221</v>
      </c>
      <c r="B1486">
        <f>US_Accidents_Dec20_updated[[#This Row],[Start_Lat]]</f>
        <v>39.933585999999998</v>
      </c>
      <c r="C1486">
        <f>US_Accidents_Dec20_updated[[#This Row],[Start_Lng]]</f>
        <v>-105.124781</v>
      </c>
      <c r="D1486">
        <f>US_Accidents_Dec20_updated[[#This Row],[Severity]]-1</f>
        <v>1</v>
      </c>
      <c r="E1486">
        <f>HOUR(US_Accidents_Dec20_updated[[#This Row],[Start_Time]])</f>
        <v>15</v>
      </c>
      <c r="F1486">
        <f>DAY(US_Accidents_Dec20_updated[[#This Row],[Start_Time]])</f>
        <v>27</v>
      </c>
      <c r="G1486">
        <f>MONTH(US_Accidents_Dec20_updated[[#This Row],[Start_Time]])</f>
        <v>9</v>
      </c>
      <c r="H1486" t="str">
        <f>US_Accidents_Dec20_updated[[#This Row],[Description]]</f>
        <v>At 96th St/Storagetek Dr - Accident.</v>
      </c>
      <c r="I1486" t="s">
        <v>50</v>
      </c>
      <c r="J1486">
        <f>IF(US_Accidents_Dec20_updated[[#This Row],[Visibility(mi)]]&gt;30, 30, MROUND(US_Accidents_Dec20_updated[[#This Row],[Visibility(mi)]],5))</f>
        <v>10</v>
      </c>
      <c r="K1486">
        <f>MROUND(US_Accidents_Dec20_updated[[#This Row],[Wind_Speed(mph)]],5)</f>
        <v>15</v>
      </c>
      <c r="L1486">
        <f>IF(US_Accidents_Dec20_updated[[#This Row],[Precipitation(in)]]&gt;0.1, 0.1, US_Accidents_Dec20_updated[[#This Row],[Precipitation(in)]])</f>
        <v>0</v>
      </c>
    </row>
    <row r="1487" spans="1:12" x14ac:dyDescent="0.25">
      <c r="A1487" t="str">
        <f>US_Accidents_Dec20_updated[[#This Row],[ID]]</f>
        <v>A-3863224</v>
      </c>
      <c r="B1487">
        <f>US_Accidents_Dec20_updated[[#This Row],[Start_Lat]]</f>
        <v>39.243997999999998</v>
      </c>
      <c r="C1487">
        <f>US_Accidents_Dec20_updated[[#This Row],[Start_Lng]]</f>
        <v>-104.878828</v>
      </c>
      <c r="D1487">
        <f>US_Accidents_Dec20_updated[[#This Row],[Severity]]-1</f>
        <v>3</v>
      </c>
      <c r="E1487">
        <f>HOUR(US_Accidents_Dec20_updated[[#This Row],[Start_Time]])</f>
        <v>17</v>
      </c>
      <c r="F1487">
        <f>DAY(US_Accidents_Dec20_updated[[#This Row],[Start_Time]])</f>
        <v>27</v>
      </c>
      <c r="G1487">
        <f>MONTH(US_Accidents_Dec20_updated[[#This Row],[Start_Time]])</f>
        <v>9</v>
      </c>
      <c r="H1487" t="str">
        <f>US_Accidents_Dec20_updated[[#This Row],[Description]]</f>
        <v>Closed between Greenland Rd/Exit 167 and Spruce Mountain Rd/Exit 173 - Road closed due to accident.</v>
      </c>
      <c r="I1487" t="s">
        <v>50</v>
      </c>
      <c r="J1487">
        <f>IF(US_Accidents_Dec20_updated[[#This Row],[Visibility(mi)]]&gt;30, 30, MROUND(US_Accidents_Dec20_updated[[#This Row],[Visibility(mi)]],5))</f>
        <v>10</v>
      </c>
      <c r="K1487">
        <f>MROUND(US_Accidents_Dec20_updated[[#This Row],[Wind_Speed(mph)]],5)</f>
        <v>20</v>
      </c>
      <c r="L1487">
        <f>IF(US_Accidents_Dec20_updated[[#This Row],[Precipitation(in)]]&gt;0.1, 0.1, US_Accidents_Dec20_updated[[#This Row],[Precipitation(in)]])</f>
        <v>0</v>
      </c>
    </row>
    <row r="1488" spans="1:12" x14ac:dyDescent="0.25">
      <c r="A1488" t="str">
        <f>US_Accidents_Dec20_updated[[#This Row],[ID]]</f>
        <v>A-3863225</v>
      </c>
      <c r="B1488">
        <f>US_Accidents_Dec20_updated[[#This Row],[Start_Lat]]</f>
        <v>37.658473000000001</v>
      </c>
      <c r="C1488">
        <f>US_Accidents_Dec20_updated[[#This Row],[Start_Lng]]</f>
        <v>-103.38948000000001</v>
      </c>
      <c r="D1488">
        <f>US_Accidents_Dec20_updated[[#This Row],[Severity]]-1</f>
        <v>2</v>
      </c>
      <c r="E1488">
        <f>HOUR(US_Accidents_Dec20_updated[[#This Row],[Start_Time]])</f>
        <v>19</v>
      </c>
      <c r="F1488">
        <f>DAY(US_Accidents_Dec20_updated[[#This Row],[Start_Time]])</f>
        <v>27</v>
      </c>
      <c r="G1488">
        <f>MONTH(US_Accidents_Dec20_updated[[#This Row],[Start_Time]])</f>
        <v>9</v>
      </c>
      <c r="H1488" t="str">
        <f>US_Accidents_Dec20_updated[[#This Row],[Description]]</f>
        <v>At County Road 197.6 - Accident.</v>
      </c>
      <c r="I1488" t="s">
        <v>50</v>
      </c>
      <c r="J1488">
        <f>IF(US_Accidents_Dec20_updated[[#This Row],[Visibility(mi)]]&gt;30, 30, MROUND(US_Accidents_Dec20_updated[[#This Row],[Visibility(mi)]],5))</f>
        <v>10</v>
      </c>
      <c r="K1488">
        <f>MROUND(US_Accidents_Dec20_updated[[#This Row],[Wind_Speed(mph)]],5)</f>
        <v>10</v>
      </c>
      <c r="L1488">
        <f>IF(US_Accidents_Dec20_updated[[#This Row],[Precipitation(in)]]&gt;0.1, 0.1, US_Accidents_Dec20_updated[[#This Row],[Precipitation(in)]])</f>
        <v>0</v>
      </c>
    </row>
    <row r="1489" spans="1:12" x14ac:dyDescent="0.25">
      <c r="A1489" t="str">
        <f>US_Accidents_Dec20_updated[[#This Row],[ID]]</f>
        <v>A-3863226</v>
      </c>
      <c r="B1489">
        <f>US_Accidents_Dec20_updated[[#This Row],[Start_Lat]]</f>
        <v>37.619391</v>
      </c>
      <c r="C1489">
        <f>US_Accidents_Dec20_updated[[#This Row],[Start_Lng]]</f>
        <v>-103.337461</v>
      </c>
      <c r="D1489">
        <f>US_Accidents_Dec20_updated[[#This Row],[Severity]]-1</f>
        <v>2</v>
      </c>
      <c r="E1489">
        <f>HOUR(US_Accidents_Dec20_updated[[#This Row],[Start_Time]])</f>
        <v>19</v>
      </c>
      <c r="F1489">
        <f>DAY(US_Accidents_Dec20_updated[[#This Row],[Start_Time]])</f>
        <v>27</v>
      </c>
      <c r="G1489">
        <f>MONTH(US_Accidents_Dec20_updated[[#This Row],[Start_Time]])</f>
        <v>9</v>
      </c>
      <c r="H1489" t="str">
        <f>US_Accidents_Dec20_updated[[#This Row],[Description]]</f>
        <v>At County Road E - Accident.</v>
      </c>
      <c r="I1489" t="s">
        <v>9695</v>
      </c>
      <c r="J1489">
        <f>IF(US_Accidents_Dec20_updated[[#This Row],[Visibility(mi)]]&gt;30, 30, MROUND(US_Accidents_Dec20_updated[[#This Row],[Visibility(mi)]],5))</f>
        <v>0</v>
      </c>
      <c r="K1489">
        <f>MROUND(US_Accidents_Dec20_updated[[#This Row],[Wind_Speed(mph)]],5)</f>
        <v>5</v>
      </c>
      <c r="L1489">
        <f>IF(US_Accidents_Dec20_updated[[#This Row],[Precipitation(in)]]&gt;0.1, 0.1, US_Accidents_Dec20_updated[[#This Row],[Precipitation(in)]])</f>
        <v>0</v>
      </c>
    </row>
    <row r="1490" spans="1:12" x14ac:dyDescent="0.25">
      <c r="A1490" t="str">
        <f>US_Accidents_Dec20_updated[[#This Row],[ID]]</f>
        <v>A-3863227</v>
      </c>
      <c r="B1490">
        <f>US_Accidents_Dec20_updated[[#This Row],[Start_Lat]]</f>
        <v>39.249198</v>
      </c>
      <c r="C1490">
        <f>US_Accidents_Dec20_updated[[#This Row],[Start_Lng]]</f>
        <v>-104.884501</v>
      </c>
      <c r="D1490">
        <f>US_Accidents_Dec20_updated[[#This Row],[Severity]]-1</f>
        <v>3</v>
      </c>
      <c r="E1490">
        <f>HOUR(US_Accidents_Dec20_updated[[#This Row],[Start_Time]])</f>
        <v>17</v>
      </c>
      <c r="F1490">
        <f>DAY(US_Accidents_Dec20_updated[[#This Row],[Start_Time]])</f>
        <v>27</v>
      </c>
      <c r="G1490">
        <f>MONTH(US_Accidents_Dec20_updated[[#This Row],[Start_Time]])</f>
        <v>9</v>
      </c>
      <c r="H1490" t="str">
        <f>US_Accidents_Dec20_updated[[#This Row],[Description]]</f>
        <v>Closed between Spruce Mountain Rd/Exit 173 and Upper Lake Gulch Rd/Exit 172 - Road closed due to accident.</v>
      </c>
      <c r="I1490" t="s">
        <v>50</v>
      </c>
      <c r="J1490">
        <f>IF(US_Accidents_Dec20_updated[[#This Row],[Visibility(mi)]]&gt;30, 30, MROUND(US_Accidents_Dec20_updated[[#This Row],[Visibility(mi)]],5))</f>
        <v>10</v>
      </c>
      <c r="K1490">
        <f>MROUND(US_Accidents_Dec20_updated[[#This Row],[Wind_Speed(mph)]],5)</f>
        <v>20</v>
      </c>
      <c r="L1490">
        <f>IF(US_Accidents_Dec20_updated[[#This Row],[Precipitation(in)]]&gt;0.1, 0.1, US_Accidents_Dec20_updated[[#This Row],[Precipitation(in)]])</f>
        <v>0</v>
      </c>
    </row>
    <row r="1491" spans="1:12" x14ac:dyDescent="0.25">
      <c r="A1491" t="str">
        <f>US_Accidents_Dec20_updated[[#This Row],[ID]]</f>
        <v>A-3863230</v>
      </c>
      <c r="B1491">
        <f>US_Accidents_Dec20_updated[[#This Row],[Start_Lat]]</f>
        <v>37.643242999999998</v>
      </c>
      <c r="C1491">
        <f>US_Accidents_Dec20_updated[[#This Row],[Start_Lng]]</f>
        <v>-103.361512</v>
      </c>
      <c r="D1491">
        <f>US_Accidents_Dec20_updated[[#This Row],[Severity]]-1</f>
        <v>3</v>
      </c>
      <c r="E1491">
        <f>HOUR(US_Accidents_Dec20_updated[[#This Row],[Start_Time]])</f>
        <v>17</v>
      </c>
      <c r="F1491">
        <f>DAY(US_Accidents_Dec20_updated[[#This Row],[Start_Time]])</f>
        <v>27</v>
      </c>
      <c r="G1491">
        <f>MONTH(US_Accidents_Dec20_updated[[#This Row],[Start_Time]])</f>
        <v>9</v>
      </c>
      <c r="H1491" t="str">
        <f>US_Accidents_Dec20_updated[[#This Row],[Description]]</f>
        <v>Closed at County Road E - Road closed due to accident.</v>
      </c>
      <c r="I1491" t="s">
        <v>9695</v>
      </c>
      <c r="J1491">
        <f>IF(US_Accidents_Dec20_updated[[#This Row],[Visibility(mi)]]&gt;30, 30, MROUND(US_Accidents_Dec20_updated[[#This Row],[Visibility(mi)]],5))</f>
        <v>0</v>
      </c>
      <c r="K1491">
        <f>MROUND(US_Accidents_Dec20_updated[[#This Row],[Wind_Speed(mph)]],5)</f>
        <v>15</v>
      </c>
      <c r="L1491">
        <f>IF(US_Accidents_Dec20_updated[[#This Row],[Precipitation(in)]]&gt;0.1, 0.1, US_Accidents_Dec20_updated[[#This Row],[Precipitation(in)]])</f>
        <v>0</v>
      </c>
    </row>
    <row r="1492" spans="1:12" x14ac:dyDescent="0.25">
      <c r="A1492" t="str">
        <f>US_Accidents_Dec20_updated[[#This Row],[ID]]</f>
        <v>A-3863233</v>
      </c>
      <c r="B1492">
        <f>US_Accidents_Dec20_updated[[#This Row],[Start_Lat]]</f>
        <v>37.658324</v>
      </c>
      <c r="C1492">
        <f>US_Accidents_Dec20_updated[[#This Row],[Start_Lng]]</f>
        <v>-103.389285</v>
      </c>
      <c r="D1492">
        <f>US_Accidents_Dec20_updated[[#This Row],[Severity]]-1</f>
        <v>3</v>
      </c>
      <c r="E1492">
        <f>HOUR(US_Accidents_Dec20_updated[[#This Row],[Start_Time]])</f>
        <v>18</v>
      </c>
      <c r="F1492">
        <f>DAY(US_Accidents_Dec20_updated[[#This Row],[Start_Time]])</f>
        <v>27</v>
      </c>
      <c r="G1492">
        <f>MONTH(US_Accidents_Dec20_updated[[#This Row],[Start_Time]])</f>
        <v>9</v>
      </c>
      <c r="H1492" t="str">
        <f>US_Accidents_Dec20_updated[[#This Row],[Description]]</f>
        <v>Closed at County Road 197.6 - Road closed due to accident.</v>
      </c>
      <c r="I1492" t="s">
        <v>50</v>
      </c>
      <c r="J1492">
        <f>IF(US_Accidents_Dec20_updated[[#This Row],[Visibility(mi)]]&gt;30, 30, MROUND(US_Accidents_Dec20_updated[[#This Row],[Visibility(mi)]],5))</f>
        <v>10</v>
      </c>
      <c r="K1492">
        <f>MROUND(US_Accidents_Dec20_updated[[#This Row],[Wind_Speed(mph)]],5)</f>
        <v>10</v>
      </c>
      <c r="L1492">
        <f>IF(US_Accidents_Dec20_updated[[#This Row],[Precipitation(in)]]&gt;0.1, 0.1, US_Accidents_Dec20_updated[[#This Row],[Precipitation(in)]])</f>
        <v>0</v>
      </c>
    </row>
    <row r="1493" spans="1:12" x14ac:dyDescent="0.25">
      <c r="A1493" t="str">
        <f>US_Accidents_Dec20_updated[[#This Row],[ID]]</f>
        <v>A-3863234</v>
      </c>
      <c r="B1493">
        <f>US_Accidents_Dec20_updated[[#This Row],[Start_Lat]]</f>
        <v>37.643242999999998</v>
      </c>
      <c r="C1493">
        <f>US_Accidents_Dec20_updated[[#This Row],[Start_Lng]]</f>
        <v>-103.361512</v>
      </c>
      <c r="D1493">
        <f>US_Accidents_Dec20_updated[[#This Row],[Severity]]-1</f>
        <v>3</v>
      </c>
      <c r="E1493">
        <f>HOUR(US_Accidents_Dec20_updated[[#This Row],[Start_Time]])</f>
        <v>18</v>
      </c>
      <c r="F1493">
        <f>DAY(US_Accidents_Dec20_updated[[#This Row],[Start_Time]])</f>
        <v>27</v>
      </c>
      <c r="G1493">
        <f>MONTH(US_Accidents_Dec20_updated[[#This Row],[Start_Time]])</f>
        <v>9</v>
      </c>
      <c r="H1493" t="str">
        <f>US_Accidents_Dec20_updated[[#This Row],[Description]]</f>
        <v>Closed at County Road E - Road closed due to accident.</v>
      </c>
      <c r="I1493" t="s">
        <v>9695</v>
      </c>
      <c r="J1493">
        <f>IF(US_Accidents_Dec20_updated[[#This Row],[Visibility(mi)]]&gt;30, 30, MROUND(US_Accidents_Dec20_updated[[#This Row],[Visibility(mi)]],5))</f>
        <v>0</v>
      </c>
      <c r="K1493">
        <f>MROUND(US_Accidents_Dec20_updated[[#This Row],[Wind_Speed(mph)]],5)</f>
        <v>5</v>
      </c>
      <c r="L1493">
        <f>IF(US_Accidents_Dec20_updated[[#This Row],[Precipitation(in)]]&gt;0.1, 0.1, US_Accidents_Dec20_updated[[#This Row],[Precipitation(in)]])</f>
        <v>0</v>
      </c>
    </row>
    <row r="1494" spans="1:12" x14ac:dyDescent="0.25">
      <c r="A1494" t="str">
        <f>US_Accidents_Dec20_updated[[#This Row],[ID]]</f>
        <v>A-3863236</v>
      </c>
      <c r="B1494">
        <f>US_Accidents_Dec20_updated[[#This Row],[Start_Lat]]</f>
        <v>39.124963000000001</v>
      </c>
      <c r="C1494">
        <f>US_Accidents_Dec20_updated[[#This Row],[Start_Lng]]</f>
        <v>-104.86476999999999</v>
      </c>
      <c r="D1494">
        <f>US_Accidents_Dec20_updated[[#This Row],[Severity]]-1</f>
        <v>2</v>
      </c>
      <c r="E1494">
        <f>HOUR(US_Accidents_Dec20_updated[[#This Row],[Start_Time]])</f>
        <v>20</v>
      </c>
      <c r="F1494">
        <f>DAY(US_Accidents_Dec20_updated[[#This Row],[Start_Time]])</f>
        <v>27</v>
      </c>
      <c r="G1494">
        <f>MONTH(US_Accidents_Dec20_updated[[#This Row],[Start_Time]])</f>
        <v>9</v>
      </c>
      <c r="H1494" t="str">
        <f>US_Accidents_Dec20_updated[[#This Row],[Description]]</f>
        <v>At CO-105/Exit 161 - Accident.</v>
      </c>
      <c r="I1494" t="s">
        <v>50</v>
      </c>
      <c r="J1494">
        <f>IF(US_Accidents_Dec20_updated[[#This Row],[Visibility(mi)]]&gt;30, 30, MROUND(US_Accidents_Dec20_updated[[#This Row],[Visibility(mi)]],5))</f>
        <v>10</v>
      </c>
      <c r="K1494">
        <f>MROUND(US_Accidents_Dec20_updated[[#This Row],[Wind_Speed(mph)]],5)</f>
        <v>20</v>
      </c>
      <c r="L1494">
        <f>IF(US_Accidents_Dec20_updated[[#This Row],[Precipitation(in)]]&gt;0.1, 0.1, US_Accidents_Dec20_updated[[#This Row],[Precipitation(in)]])</f>
        <v>0</v>
      </c>
    </row>
    <row r="1495" spans="1:12" x14ac:dyDescent="0.25">
      <c r="A1495" t="str">
        <f>US_Accidents_Dec20_updated[[#This Row],[ID]]</f>
        <v>A-3863238</v>
      </c>
      <c r="B1495">
        <f>US_Accidents_Dec20_updated[[#This Row],[Start_Lat]]</f>
        <v>38.289071</v>
      </c>
      <c r="C1495">
        <f>US_Accidents_Dec20_updated[[#This Row],[Start_Lng]]</f>
        <v>-104.60679</v>
      </c>
      <c r="D1495">
        <f>US_Accidents_Dec20_updated[[#This Row],[Severity]]-1</f>
        <v>2</v>
      </c>
      <c r="E1495">
        <f>HOUR(US_Accidents_Dec20_updated[[#This Row],[Start_Time]])</f>
        <v>20</v>
      </c>
      <c r="F1495">
        <f>DAY(US_Accidents_Dec20_updated[[#This Row],[Start_Time]])</f>
        <v>27</v>
      </c>
      <c r="G1495">
        <f>MONTH(US_Accidents_Dec20_updated[[#This Row],[Start_Time]])</f>
        <v>9</v>
      </c>
      <c r="H1495" t="str">
        <f>US_Accidents_Dec20_updated[[#This Row],[Description]]</f>
        <v>At US-50/Exit 100 - Accident.</v>
      </c>
      <c r="I1495" t="s">
        <v>50</v>
      </c>
      <c r="J1495">
        <f>IF(US_Accidents_Dec20_updated[[#This Row],[Visibility(mi)]]&gt;30, 30, MROUND(US_Accidents_Dec20_updated[[#This Row],[Visibility(mi)]],5))</f>
        <v>10</v>
      </c>
      <c r="K1495">
        <f>MROUND(US_Accidents_Dec20_updated[[#This Row],[Wind_Speed(mph)]],5)</f>
        <v>10</v>
      </c>
      <c r="L1495">
        <f>IF(US_Accidents_Dec20_updated[[#This Row],[Precipitation(in)]]&gt;0.1, 0.1, US_Accidents_Dec20_updated[[#This Row],[Precipitation(in)]])</f>
        <v>0</v>
      </c>
    </row>
    <row r="1496" spans="1:12" x14ac:dyDescent="0.25">
      <c r="A1496" t="str">
        <f>US_Accidents_Dec20_updated[[#This Row],[ID]]</f>
        <v>A-3864405</v>
      </c>
      <c r="B1496">
        <f>US_Accidents_Dec20_updated[[#This Row],[Start_Lat]]</f>
        <v>39.617896999999999</v>
      </c>
      <c r="C1496">
        <f>US_Accidents_Dec20_updated[[#This Row],[Start_Lng]]</f>
        <v>-104.89805800000001</v>
      </c>
      <c r="D1496">
        <f>US_Accidents_Dec20_updated[[#This Row],[Severity]]-1</f>
        <v>2</v>
      </c>
      <c r="E1496">
        <f>HOUR(US_Accidents_Dec20_updated[[#This Row],[Start_Time]])</f>
        <v>5</v>
      </c>
      <c r="F1496">
        <f>DAY(US_Accidents_Dec20_updated[[#This Row],[Start_Time]])</f>
        <v>28</v>
      </c>
      <c r="G1496">
        <f>MONTH(US_Accidents_Dec20_updated[[#This Row],[Start_Time]])</f>
        <v>9</v>
      </c>
      <c r="H1496" t="str">
        <f>US_Accidents_Dec20_updated[[#This Row],[Description]]</f>
        <v>At CO-88/Belleview Ave/Exit 199 - Accident.</v>
      </c>
      <c r="I1496" t="s">
        <v>50</v>
      </c>
      <c r="J1496">
        <f>IF(US_Accidents_Dec20_updated[[#This Row],[Visibility(mi)]]&gt;30, 30, MROUND(US_Accidents_Dec20_updated[[#This Row],[Visibility(mi)]],5))</f>
        <v>10</v>
      </c>
      <c r="K1496">
        <f>MROUND(US_Accidents_Dec20_updated[[#This Row],[Wind_Speed(mph)]],5)</f>
        <v>20</v>
      </c>
      <c r="L1496">
        <f>IF(US_Accidents_Dec20_updated[[#This Row],[Precipitation(in)]]&gt;0.1, 0.1, US_Accidents_Dec20_updated[[#This Row],[Precipitation(in)]])</f>
        <v>0</v>
      </c>
    </row>
    <row r="1497" spans="1:12" x14ac:dyDescent="0.25">
      <c r="A1497" t="str">
        <f>US_Accidents_Dec20_updated[[#This Row],[ID]]</f>
        <v>A-3864411</v>
      </c>
      <c r="B1497">
        <f>US_Accidents_Dec20_updated[[#This Row],[Start_Lat]]</f>
        <v>40.041288999999999</v>
      </c>
      <c r="C1497">
        <f>US_Accidents_Dec20_updated[[#This Row],[Start_Lng]]</f>
        <v>-106.37319599999999</v>
      </c>
      <c r="D1497">
        <f>US_Accidents_Dec20_updated[[#This Row],[Severity]]-1</f>
        <v>3</v>
      </c>
      <c r="E1497">
        <f>HOUR(US_Accidents_Dec20_updated[[#This Row],[Start_Time]])</f>
        <v>9</v>
      </c>
      <c r="F1497">
        <f>DAY(US_Accidents_Dec20_updated[[#This Row],[Start_Time]])</f>
        <v>28</v>
      </c>
      <c r="G1497">
        <f>MONTH(US_Accidents_Dec20_updated[[#This Row],[Start_Time]])</f>
        <v>9</v>
      </c>
      <c r="H1497" t="str">
        <f>US_Accidents_Dec20_updated[[#This Row],[Description]]</f>
        <v>Closed between CR-1 and CR-381/NF-200/Williams Peak Rd - Road closed due to accident.</v>
      </c>
      <c r="I1497" t="s">
        <v>50</v>
      </c>
      <c r="J1497">
        <f>IF(US_Accidents_Dec20_updated[[#This Row],[Visibility(mi)]]&gt;30, 30, MROUND(US_Accidents_Dec20_updated[[#This Row],[Visibility(mi)]],5))</f>
        <v>10</v>
      </c>
      <c r="K1497">
        <f>MROUND(US_Accidents_Dec20_updated[[#This Row],[Wind_Speed(mph)]],5)</f>
        <v>0</v>
      </c>
      <c r="L1497">
        <f>IF(US_Accidents_Dec20_updated[[#This Row],[Precipitation(in)]]&gt;0.1, 0.1, US_Accidents_Dec20_updated[[#This Row],[Precipitation(in)]])</f>
        <v>0</v>
      </c>
    </row>
    <row r="1498" spans="1:12" x14ac:dyDescent="0.25">
      <c r="A1498" t="str">
        <f>US_Accidents_Dec20_updated[[#This Row],[ID]]</f>
        <v>A-3864412</v>
      </c>
      <c r="B1498">
        <f>US_Accidents_Dec20_updated[[#This Row],[Start_Lat]]</f>
        <v>39.932695000000002</v>
      </c>
      <c r="C1498">
        <f>US_Accidents_Dec20_updated[[#This Row],[Start_Lng]]</f>
        <v>-106.34181599999999</v>
      </c>
      <c r="D1498">
        <f>US_Accidents_Dec20_updated[[#This Row],[Severity]]-1</f>
        <v>2</v>
      </c>
      <c r="E1498">
        <f>HOUR(US_Accidents_Dec20_updated[[#This Row],[Start_Time]])</f>
        <v>8</v>
      </c>
      <c r="F1498">
        <f>DAY(US_Accidents_Dec20_updated[[#This Row],[Start_Time]])</f>
        <v>28</v>
      </c>
      <c r="G1498">
        <f>MONTH(US_Accidents_Dec20_updated[[#This Row],[Start_Time]])</f>
        <v>9</v>
      </c>
      <c r="H1498" t="str">
        <f>US_Accidents_Dec20_updated[[#This Row],[Description]]</f>
        <v>At CR-1 - Accident.</v>
      </c>
      <c r="I1498" t="s">
        <v>50</v>
      </c>
      <c r="J1498">
        <f>IF(US_Accidents_Dec20_updated[[#This Row],[Visibility(mi)]]&gt;30, 30, MROUND(US_Accidents_Dec20_updated[[#This Row],[Visibility(mi)]],5))</f>
        <v>10</v>
      </c>
      <c r="K1498">
        <f>MROUND(US_Accidents_Dec20_updated[[#This Row],[Wind_Speed(mph)]],5)</f>
        <v>0</v>
      </c>
      <c r="L1498">
        <f>IF(US_Accidents_Dec20_updated[[#This Row],[Precipitation(in)]]&gt;0.1, 0.1, US_Accidents_Dec20_updated[[#This Row],[Precipitation(in)]])</f>
        <v>0</v>
      </c>
    </row>
    <row r="1499" spans="1:12" x14ac:dyDescent="0.25">
      <c r="A1499" t="str">
        <f>US_Accidents_Dec20_updated[[#This Row],[ID]]</f>
        <v>A-3864413</v>
      </c>
      <c r="B1499">
        <f>US_Accidents_Dec20_updated[[#This Row],[Start_Lat]]</f>
        <v>39.939473</v>
      </c>
      <c r="C1499">
        <f>US_Accidents_Dec20_updated[[#This Row],[Start_Lng]]</f>
        <v>-106.344571</v>
      </c>
      <c r="D1499">
        <f>US_Accidents_Dec20_updated[[#This Row],[Severity]]-1</f>
        <v>2</v>
      </c>
      <c r="E1499">
        <f>HOUR(US_Accidents_Dec20_updated[[#This Row],[Start_Time]])</f>
        <v>8</v>
      </c>
      <c r="F1499">
        <f>DAY(US_Accidents_Dec20_updated[[#This Row],[Start_Time]])</f>
        <v>28</v>
      </c>
      <c r="G1499">
        <f>MONTH(US_Accidents_Dec20_updated[[#This Row],[Start_Time]])</f>
        <v>9</v>
      </c>
      <c r="H1499" t="str">
        <f>US_Accidents_Dec20_updated[[#This Row],[Description]]</f>
        <v>At CR-381/NF-200/Williams Peak Rd - Accident.</v>
      </c>
      <c r="I1499" t="s">
        <v>50</v>
      </c>
      <c r="J1499">
        <f>IF(US_Accidents_Dec20_updated[[#This Row],[Visibility(mi)]]&gt;30, 30, MROUND(US_Accidents_Dec20_updated[[#This Row],[Visibility(mi)]],5))</f>
        <v>10</v>
      </c>
      <c r="K1499">
        <f>MROUND(US_Accidents_Dec20_updated[[#This Row],[Wind_Speed(mph)]],5)</f>
        <v>0</v>
      </c>
      <c r="L1499">
        <f>IF(US_Accidents_Dec20_updated[[#This Row],[Precipitation(in)]]&gt;0.1, 0.1, US_Accidents_Dec20_updated[[#This Row],[Precipitation(in)]])</f>
        <v>0</v>
      </c>
    </row>
    <row r="1500" spans="1:12" x14ac:dyDescent="0.25">
      <c r="A1500" t="str">
        <f>US_Accidents_Dec20_updated[[#This Row],[ID]]</f>
        <v>A-3864426</v>
      </c>
      <c r="B1500">
        <f>US_Accidents_Dec20_updated[[#This Row],[Start_Lat]]</f>
        <v>39.591949999999997</v>
      </c>
      <c r="C1500">
        <f>US_Accidents_Dec20_updated[[#This Row],[Start_Lng]]</f>
        <v>-104.88308000000001</v>
      </c>
      <c r="D1500">
        <f>US_Accidents_Dec20_updated[[#This Row],[Severity]]-1</f>
        <v>2</v>
      </c>
      <c r="E1500">
        <f>HOUR(US_Accidents_Dec20_updated[[#This Row],[Start_Time]])</f>
        <v>12</v>
      </c>
      <c r="F1500">
        <f>DAY(US_Accidents_Dec20_updated[[#This Row],[Start_Time]])</f>
        <v>28</v>
      </c>
      <c r="G1500">
        <f>MONTH(US_Accidents_Dec20_updated[[#This Row],[Start_Time]])</f>
        <v>9</v>
      </c>
      <c r="H1500" t="str">
        <f>US_Accidents_Dec20_updated[[#This Row],[Description]]</f>
        <v>At CO-88/Arapahoe Rd/Exit 197 - Accident.</v>
      </c>
      <c r="I1500" t="s">
        <v>50</v>
      </c>
      <c r="J1500">
        <f>IF(US_Accidents_Dec20_updated[[#This Row],[Visibility(mi)]]&gt;30, 30, MROUND(US_Accidents_Dec20_updated[[#This Row],[Visibility(mi)]],5))</f>
        <v>10</v>
      </c>
      <c r="K1500">
        <f>MROUND(US_Accidents_Dec20_updated[[#This Row],[Wind_Speed(mph)]],5)</f>
        <v>15</v>
      </c>
      <c r="L1500">
        <f>IF(US_Accidents_Dec20_updated[[#This Row],[Precipitation(in)]]&gt;0.1, 0.1, US_Accidents_Dec20_updated[[#This Row],[Precipitation(in)]])</f>
        <v>0</v>
      </c>
    </row>
    <row r="1501" spans="1:12" x14ac:dyDescent="0.25">
      <c r="A1501" t="str">
        <f>US_Accidents_Dec20_updated[[#This Row],[ID]]</f>
        <v>A-3864430</v>
      </c>
      <c r="B1501">
        <f>US_Accidents_Dec20_updated[[#This Row],[Start_Lat]]</f>
        <v>39.590809999999998</v>
      </c>
      <c r="C1501">
        <f>US_Accidents_Dec20_updated[[#This Row],[Start_Lng]]</f>
        <v>-104.88243</v>
      </c>
      <c r="D1501">
        <f>US_Accidents_Dec20_updated[[#This Row],[Severity]]-1</f>
        <v>2</v>
      </c>
      <c r="E1501">
        <f>HOUR(US_Accidents_Dec20_updated[[#This Row],[Start_Time]])</f>
        <v>12</v>
      </c>
      <c r="F1501">
        <f>DAY(US_Accidents_Dec20_updated[[#This Row],[Start_Time]])</f>
        <v>28</v>
      </c>
      <c r="G1501">
        <f>MONTH(US_Accidents_Dec20_updated[[#This Row],[Start_Time]])</f>
        <v>9</v>
      </c>
      <c r="H1501" t="str">
        <f>US_Accidents_Dec20_updated[[#This Row],[Description]]</f>
        <v>Between Dry Creek Rd/Exit 196 and Orchard Rd/Exit 198 - Accident.</v>
      </c>
      <c r="I1501" t="s">
        <v>50</v>
      </c>
      <c r="J1501">
        <f>IF(US_Accidents_Dec20_updated[[#This Row],[Visibility(mi)]]&gt;30, 30, MROUND(US_Accidents_Dec20_updated[[#This Row],[Visibility(mi)]],5))</f>
        <v>10</v>
      </c>
      <c r="K1501">
        <f>MROUND(US_Accidents_Dec20_updated[[#This Row],[Wind_Speed(mph)]],5)</f>
        <v>25</v>
      </c>
      <c r="L1501">
        <f>IF(US_Accidents_Dec20_updated[[#This Row],[Precipitation(in)]]&gt;0.1, 0.1, US_Accidents_Dec20_updated[[#This Row],[Precipitation(in)]])</f>
        <v>0</v>
      </c>
    </row>
    <row r="1502" spans="1:12" x14ac:dyDescent="0.25">
      <c r="A1502" t="str">
        <f>US_Accidents_Dec20_updated[[#This Row],[ID]]</f>
        <v>A-3864434</v>
      </c>
      <c r="B1502">
        <f>US_Accidents_Dec20_updated[[#This Row],[Start_Lat]]</f>
        <v>39.590809999999998</v>
      </c>
      <c r="C1502">
        <f>US_Accidents_Dec20_updated[[#This Row],[Start_Lng]]</f>
        <v>-104.88243</v>
      </c>
      <c r="D1502">
        <f>US_Accidents_Dec20_updated[[#This Row],[Severity]]-1</f>
        <v>2</v>
      </c>
      <c r="E1502">
        <f>HOUR(US_Accidents_Dec20_updated[[#This Row],[Start_Time]])</f>
        <v>14</v>
      </c>
      <c r="F1502">
        <f>DAY(US_Accidents_Dec20_updated[[#This Row],[Start_Time]])</f>
        <v>28</v>
      </c>
      <c r="G1502">
        <f>MONTH(US_Accidents_Dec20_updated[[#This Row],[Start_Time]])</f>
        <v>9</v>
      </c>
      <c r="H1502" t="str">
        <f>US_Accidents_Dec20_updated[[#This Row],[Description]]</f>
        <v>At CO-88/Arapahoe Rd/Exit 197 - Accident.</v>
      </c>
      <c r="I1502" t="s">
        <v>50</v>
      </c>
      <c r="J1502">
        <f>IF(US_Accidents_Dec20_updated[[#This Row],[Visibility(mi)]]&gt;30, 30, MROUND(US_Accidents_Dec20_updated[[#This Row],[Visibility(mi)]],5))</f>
        <v>10</v>
      </c>
      <c r="K1502">
        <f>MROUND(US_Accidents_Dec20_updated[[#This Row],[Wind_Speed(mph)]],5)</f>
        <v>25</v>
      </c>
      <c r="L1502">
        <f>IF(US_Accidents_Dec20_updated[[#This Row],[Precipitation(in)]]&gt;0.1, 0.1, US_Accidents_Dec20_updated[[#This Row],[Precipitation(in)]])</f>
        <v>0</v>
      </c>
    </row>
    <row r="1503" spans="1:12" x14ac:dyDescent="0.25">
      <c r="A1503" t="str">
        <f>US_Accidents_Dec20_updated[[#This Row],[ID]]</f>
        <v>A-3864438</v>
      </c>
      <c r="B1503">
        <f>US_Accidents_Dec20_updated[[#This Row],[Start_Lat]]</f>
        <v>39.784320000000001</v>
      </c>
      <c r="C1503">
        <f>US_Accidents_Dec20_updated[[#This Row],[Start_Lng]]</f>
        <v>-105.11509</v>
      </c>
      <c r="D1503">
        <f>US_Accidents_Dec20_updated[[#This Row],[Severity]]-1</f>
        <v>2</v>
      </c>
      <c r="E1503">
        <f>HOUR(US_Accidents_Dec20_updated[[#This Row],[Start_Time]])</f>
        <v>13</v>
      </c>
      <c r="F1503">
        <f>DAY(US_Accidents_Dec20_updated[[#This Row],[Start_Time]])</f>
        <v>28</v>
      </c>
      <c r="G1503">
        <f>MONTH(US_Accidents_Dec20_updated[[#This Row],[Start_Time]])</f>
        <v>9</v>
      </c>
      <c r="H1503" t="str">
        <f>US_Accidents_Dec20_updated[[#This Row],[Description]]</f>
        <v>At CO-72/44th Ave/Ward Rd/Exit 266 - Accident.</v>
      </c>
      <c r="I1503" t="s">
        <v>50</v>
      </c>
      <c r="J1503">
        <f>IF(US_Accidents_Dec20_updated[[#This Row],[Visibility(mi)]]&gt;30, 30, MROUND(US_Accidents_Dec20_updated[[#This Row],[Visibility(mi)]],5))</f>
        <v>10</v>
      </c>
      <c r="K1503">
        <f>MROUND(US_Accidents_Dec20_updated[[#This Row],[Wind_Speed(mph)]],5)</f>
        <v>5</v>
      </c>
      <c r="L1503">
        <f>IF(US_Accidents_Dec20_updated[[#This Row],[Precipitation(in)]]&gt;0.1, 0.1, US_Accidents_Dec20_updated[[#This Row],[Precipitation(in)]])</f>
        <v>0</v>
      </c>
    </row>
    <row r="1504" spans="1:12" x14ac:dyDescent="0.25">
      <c r="A1504" t="str">
        <f>US_Accidents_Dec20_updated[[#This Row],[ID]]</f>
        <v>A-3864440</v>
      </c>
      <c r="B1504">
        <f>US_Accidents_Dec20_updated[[#This Row],[Start_Lat]]</f>
        <v>39.784439999999996</v>
      </c>
      <c r="C1504">
        <f>US_Accidents_Dec20_updated[[#This Row],[Start_Lng]]</f>
        <v>-105.0701</v>
      </c>
      <c r="D1504">
        <f>US_Accidents_Dec20_updated[[#This Row],[Severity]]-1</f>
        <v>2</v>
      </c>
      <c r="E1504">
        <f>HOUR(US_Accidents_Dec20_updated[[#This Row],[Start_Time]])</f>
        <v>14</v>
      </c>
      <c r="F1504">
        <f>DAY(US_Accidents_Dec20_updated[[#This Row],[Start_Time]])</f>
        <v>28</v>
      </c>
      <c r="G1504">
        <f>MONTH(US_Accidents_Dec20_updated[[#This Row],[Start_Time]])</f>
        <v>9</v>
      </c>
      <c r="H1504" t="str">
        <f>US_Accidents_Dec20_updated[[#This Row],[Description]]</f>
        <v>Between I-76 and Kipling St/Exit 267 - Accident.</v>
      </c>
      <c r="I1504" t="s">
        <v>50</v>
      </c>
      <c r="J1504">
        <f>IF(US_Accidents_Dec20_updated[[#This Row],[Visibility(mi)]]&gt;30, 30, MROUND(US_Accidents_Dec20_updated[[#This Row],[Visibility(mi)]],5))</f>
        <v>10</v>
      </c>
      <c r="K1504">
        <f>MROUND(US_Accidents_Dec20_updated[[#This Row],[Wind_Speed(mph)]],5)</f>
        <v>10</v>
      </c>
      <c r="L1504">
        <f>IF(US_Accidents_Dec20_updated[[#This Row],[Precipitation(in)]]&gt;0.1, 0.1, US_Accidents_Dec20_updated[[#This Row],[Precipitation(in)]])</f>
        <v>0</v>
      </c>
    </row>
    <row r="1505" spans="1:12" x14ac:dyDescent="0.25">
      <c r="A1505" t="str">
        <f>US_Accidents_Dec20_updated[[#This Row],[ID]]</f>
        <v>A-3864450</v>
      </c>
      <c r="B1505">
        <f>US_Accidents_Dec20_updated[[#This Row],[Start_Lat]]</f>
        <v>39.65813</v>
      </c>
      <c r="C1505">
        <f>US_Accidents_Dec20_updated[[#This Row],[Start_Lng]]</f>
        <v>-104.92050999999999</v>
      </c>
      <c r="D1505">
        <f>US_Accidents_Dec20_updated[[#This Row],[Severity]]-1</f>
        <v>2</v>
      </c>
      <c r="E1505">
        <f>HOUR(US_Accidents_Dec20_updated[[#This Row],[Start_Time]])</f>
        <v>16</v>
      </c>
      <c r="F1505">
        <f>DAY(US_Accidents_Dec20_updated[[#This Row],[Start_Time]])</f>
        <v>28</v>
      </c>
      <c r="G1505">
        <f>MONTH(US_Accidents_Dec20_updated[[#This Row],[Start_Time]])</f>
        <v>9</v>
      </c>
      <c r="H1505" t="str">
        <f>US_Accidents_Dec20_updated[[#This Row],[Description]]</f>
        <v>At Yale Ave/Exit 202 - Accident.</v>
      </c>
      <c r="I1505" t="s">
        <v>50</v>
      </c>
      <c r="J1505">
        <f>IF(US_Accidents_Dec20_updated[[#This Row],[Visibility(mi)]]&gt;30, 30, MROUND(US_Accidents_Dec20_updated[[#This Row],[Visibility(mi)]],5))</f>
        <v>10</v>
      </c>
      <c r="K1505">
        <f>MROUND(US_Accidents_Dec20_updated[[#This Row],[Wind_Speed(mph)]],5)</f>
        <v>30</v>
      </c>
      <c r="L1505">
        <f>IF(US_Accidents_Dec20_updated[[#This Row],[Precipitation(in)]]&gt;0.1, 0.1, US_Accidents_Dec20_updated[[#This Row],[Precipitation(in)]])</f>
        <v>0</v>
      </c>
    </row>
    <row r="1506" spans="1:12" x14ac:dyDescent="0.25">
      <c r="A1506" t="str">
        <f>US_Accidents_Dec20_updated[[#This Row],[ID]]</f>
        <v>A-3864452</v>
      </c>
      <c r="B1506">
        <f>US_Accidents_Dec20_updated[[#This Row],[Start_Lat]]</f>
        <v>39.703620000000001</v>
      </c>
      <c r="C1506">
        <f>US_Accidents_Dec20_updated[[#This Row],[Start_Lng]]</f>
        <v>-105.24884</v>
      </c>
      <c r="D1506">
        <f>US_Accidents_Dec20_updated[[#This Row],[Severity]]-1</f>
        <v>2</v>
      </c>
      <c r="E1506">
        <f>HOUR(US_Accidents_Dec20_updated[[#This Row],[Start_Time]])</f>
        <v>16</v>
      </c>
      <c r="F1506">
        <f>DAY(US_Accidents_Dec20_updated[[#This Row],[Start_Time]])</f>
        <v>28</v>
      </c>
      <c r="G1506">
        <f>MONTH(US_Accidents_Dec20_updated[[#This Row],[Start_Time]])</f>
        <v>9</v>
      </c>
      <c r="H1506" t="str">
        <f>US_Accidents_Dec20_updated[[#This Row],[Description]]</f>
        <v>At Grapevine Rd/Exit 256 - Accident.</v>
      </c>
      <c r="I1506" t="s">
        <v>50</v>
      </c>
      <c r="J1506">
        <f>IF(US_Accidents_Dec20_updated[[#This Row],[Visibility(mi)]]&gt;30, 30, MROUND(US_Accidents_Dec20_updated[[#This Row],[Visibility(mi)]],5))</f>
        <v>15</v>
      </c>
      <c r="K1506">
        <f>MROUND(US_Accidents_Dec20_updated[[#This Row],[Wind_Speed(mph)]],5)</f>
        <v>10</v>
      </c>
      <c r="L1506">
        <f>IF(US_Accidents_Dec20_updated[[#This Row],[Precipitation(in)]]&gt;0.1, 0.1, US_Accidents_Dec20_updated[[#This Row],[Precipitation(in)]])</f>
        <v>0</v>
      </c>
    </row>
    <row r="1507" spans="1:12" x14ac:dyDescent="0.25">
      <c r="A1507" t="str">
        <f>US_Accidents_Dec20_updated[[#This Row],[ID]]</f>
        <v>A-3864455</v>
      </c>
      <c r="B1507">
        <f>US_Accidents_Dec20_updated[[#This Row],[Start_Lat]]</f>
        <v>39.591949999999997</v>
      </c>
      <c r="C1507">
        <f>US_Accidents_Dec20_updated[[#This Row],[Start_Lng]]</f>
        <v>-104.88308000000001</v>
      </c>
      <c r="D1507">
        <f>US_Accidents_Dec20_updated[[#This Row],[Severity]]-1</f>
        <v>2</v>
      </c>
      <c r="E1507">
        <f>HOUR(US_Accidents_Dec20_updated[[#This Row],[Start_Time]])</f>
        <v>17</v>
      </c>
      <c r="F1507">
        <f>DAY(US_Accidents_Dec20_updated[[#This Row],[Start_Time]])</f>
        <v>28</v>
      </c>
      <c r="G1507">
        <f>MONTH(US_Accidents_Dec20_updated[[#This Row],[Start_Time]])</f>
        <v>9</v>
      </c>
      <c r="H1507" t="str">
        <f>US_Accidents_Dec20_updated[[#This Row],[Description]]</f>
        <v>At CO-88/Arapahoe Rd/Exit 197 - Accident.</v>
      </c>
      <c r="I1507" t="s">
        <v>50</v>
      </c>
      <c r="J1507">
        <f>IF(US_Accidents_Dec20_updated[[#This Row],[Visibility(mi)]]&gt;30, 30, MROUND(US_Accidents_Dec20_updated[[#This Row],[Visibility(mi)]],5))</f>
        <v>10</v>
      </c>
      <c r="K1507">
        <f>MROUND(US_Accidents_Dec20_updated[[#This Row],[Wind_Speed(mph)]],5)</f>
        <v>30</v>
      </c>
      <c r="L1507">
        <f>IF(US_Accidents_Dec20_updated[[#This Row],[Precipitation(in)]]&gt;0.1, 0.1, US_Accidents_Dec20_updated[[#This Row],[Precipitation(in)]])</f>
        <v>0</v>
      </c>
    </row>
    <row r="1508" spans="1:12" x14ac:dyDescent="0.25">
      <c r="A1508" t="str">
        <f>US_Accidents_Dec20_updated[[#This Row],[ID]]</f>
        <v>A-3864456</v>
      </c>
      <c r="B1508">
        <f>US_Accidents_Dec20_updated[[#This Row],[Start_Lat]]</f>
        <v>39.723739999999999</v>
      </c>
      <c r="C1508">
        <f>US_Accidents_Dec20_updated[[#This Row],[Start_Lng]]</f>
        <v>-105.18149</v>
      </c>
      <c r="D1508">
        <f>US_Accidents_Dec20_updated[[#This Row],[Severity]]-1</f>
        <v>2</v>
      </c>
      <c r="E1508">
        <f>HOUR(US_Accidents_Dec20_updated[[#This Row],[Start_Time]])</f>
        <v>18</v>
      </c>
      <c r="F1508">
        <f>DAY(US_Accidents_Dec20_updated[[#This Row],[Start_Time]])</f>
        <v>28</v>
      </c>
      <c r="G1508">
        <f>MONTH(US_Accidents_Dec20_updated[[#This Row],[Start_Time]])</f>
        <v>9</v>
      </c>
      <c r="H1508" t="str">
        <f>US_Accidents_Dec20_updated[[#This Row],[Description]]</f>
        <v>At US-6/6th Ave/Exit 261 - Accident.</v>
      </c>
      <c r="I1508" t="s">
        <v>50</v>
      </c>
      <c r="J1508">
        <f>IF(US_Accidents_Dec20_updated[[#This Row],[Visibility(mi)]]&gt;30, 30, MROUND(US_Accidents_Dec20_updated[[#This Row],[Visibility(mi)]],5))</f>
        <v>15</v>
      </c>
      <c r="K1508">
        <f>MROUND(US_Accidents_Dec20_updated[[#This Row],[Wind_Speed(mph)]],5)</f>
        <v>5</v>
      </c>
      <c r="L1508">
        <f>IF(US_Accidents_Dec20_updated[[#This Row],[Precipitation(in)]]&gt;0.1, 0.1, US_Accidents_Dec20_updated[[#This Row],[Precipitation(in)]])</f>
        <v>0</v>
      </c>
    </row>
    <row r="1509" spans="1:12" x14ac:dyDescent="0.25">
      <c r="A1509" t="str">
        <f>US_Accidents_Dec20_updated[[#This Row],[ID]]</f>
        <v>A-3864457</v>
      </c>
      <c r="B1509">
        <f>US_Accidents_Dec20_updated[[#This Row],[Start_Lat]]</f>
        <v>39.629835</v>
      </c>
      <c r="C1509">
        <f>US_Accidents_Dec20_updated[[#This Row],[Start_Lng]]</f>
        <v>-104.905182</v>
      </c>
      <c r="D1509">
        <f>US_Accidents_Dec20_updated[[#This Row],[Severity]]-1</f>
        <v>2</v>
      </c>
      <c r="E1509">
        <f>HOUR(US_Accidents_Dec20_updated[[#This Row],[Start_Time]])</f>
        <v>17</v>
      </c>
      <c r="F1509">
        <f>DAY(US_Accidents_Dec20_updated[[#This Row],[Start_Time]])</f>
        <v>28</v>
      </c>
      <c r="G1509">
        <f>MONTH(US_Accidents_Dec20_updated[[#This Row],[Start_Time]])</f>
        <v>9</v>
      </c>
      <c r="H1509" t="str">
        <f>US_Accidents_Dec20_updated[[#This Row],[Description]]</f>
        <v>At I-225 - Accident.</v>
      </c>
      <c r="I1509" t="s">
        <v>50</v>
      </c>
      <c r="J1509">
        <f>IF(US_Accidents_Dec20_updated[[#This Row],[Visibility(mi)]]&gt;30, 30, MROUND(US_Accidents_Dec20_updated[[#This Row],[Visibility(mi)]],5))</f>
        <v>10</v>
      </c>
      <c r="K1509">
        <f>MROUND(US_Accidents_Dec20_updated[[#This Row],[Wind_Speed(mph)]],5)</f>
        <v>30</v>
      </c>
      <c r="L1509">
        <f>IF(US_Accidents_Dec20_updated[[#This Row],[Precipitation(in)]]&gt;0.1, 0.1, US_Accidents_Dec20_updated[[#This Row],[Precipitation(in)]])</f>
        <v>0</v>
      </c>
    </row>
    <row r="1510" spans="1:12" x14ac:dyDescent="0.25">
      <c r="A1510" t="str">
        <f>US_Accidents_Dec20_updated[[#This Row],[ID]]</f>
        <v>A-3864458</v>
      </c>
      <c r="B1510">
        <f>US_Accidents_Dec20_updated[[#This Row],[Start_Lat]]</f>
        <v>39.284526</v>
      </c>
      <c r="C1510">
        <f>US_Accidents_Dec20_updated[[#This Row],[Start_Lng]]</f>
        <v>-104.896331</v>
      </c>
      <c r="D1510">
        <f>US_Accidents_Dec20_updated[[#This Row],[Severity]]-1</f>
        <v>2</v>
      </c>
      <c r="E1510">
        <f>HOUR(US_Accidents_Dec20_updated[[#This Row],[Start_Time]])</f>
        <v>18</v>
      </c>
      <c r="F1510">
        <f>DAY(US_Accidents_Dec20_updated[[#This Row],[Start_Time]])</f>
        <v>28</v>
      </c>
      <c r="G1510">
        <f>MONTH(US_Accidents_Dec20_updated[[#This Row],[Start_Time]])</f>
        <v>9</v>
      </c>
      <c r="H1510" t="str">
        <f>US_Accidents_Dec20_updated[[#This Row],[Description]]</f>
        <v>At Wilcox St/Plum Crk Pky/Exit 181 - Accident.</v>
      </c>
      <c r="I1510" t="s">
        <v>50</v>
      </c>
      <c r="J1510">
        <f>IF(US_Accidents_Dec20_updated[[#This Row],[Visibility(mi)]]&gt;30, 30, MROUND(US_Accidents_Dec20_updated[[#This Row],[Visibility(mi)]],5))</f>
        <v>10</v>
      </c>
      <c r="K1510">
        <f>MROUND(US_Accidents_Dec20_updated[[#This Row],[Wind_Speed(mph)]],5)</f>
        <v>25</v>
      </c>
      <c r="L1510">
        <f>IF(US_Accidents_Dec20_updated[[#This Row],[Precipitation(in)]]&gt;0.1, 0.1, US_Accidents_Dec20_updated[[#This Row],[Precipitation(in)]])</f>
        <v>0</v>
      </c>
    </row>
    <row r="1511" spans="1:12" x14ac:dyDescent="0.25">
      <c r="A1511" t="str">
        <f>US_Accidents_Dec20_updated[[#This Row],[ID]]</f>
        <v>A-3864459</v>
      </c>
      <c r="B1511">
        <f>US_Accidents_Dec20_updated[[#This Row],[Start_Lat]]</f>
        <v>39.725259999999999</v>
      </c>
      <c r="C1511">
        <f>US_Accidents_Dec20_updated[[#This Row],[Start_Lng]]</f>
        <v>-105.182515</v>
      </c>
      <c r="D1511">
        <f>US_Accidents_Dec20_updated[[#This Row],[Severity]]-1</f>
        <v>1</v>
      </c>
      <c r="E1511">
        <f>HOUR(US_Accidents_Dec20_updated[[#This Row],[Start_Time]])</f>
        <v>18</v>
      </c>
      <c r="F1511">
        <f>DAY(US_Accidents_Dec20_updated[[#This Row],[Start_Time]])</f>
        <v>28</v>
      </c>
      <c r="G1511">
        <f>MONTH(US_Accidents_Dec20_updated[[#This Row],[Start_Time]])</f>
        <v>9</v>
      </c>
      <c r="H1511" t="str">
        <f>US_Accidents_Dec20_updated[[#This Row],[Description]]</f>
        <v>Between I-70-BL/US-40/W Colfax Ave and Denver West Colorado Mills Blvd - Accident. Left lane blocked.</v>
      </c>
      <c r="I1511" t="s">
        <v>50</v>
      </c>
      <c r="J1511">
        <f>IF(US_Accidents_Dec20_updated[[#This Row],[Visibility(mi)]]&gt;30, 30, MROUND(US_Accidents_Dec20_updated[[#This Row],[Visibility(mi)]],5))</f>
        <v>15</v>
      </c>
      <c r="K1511">
        <f>MROUND(US_Accidents_Dec20_updated[[#This Row],[Wind_Speed(mph)]],5)</f>
        <v>5</v>
      </c>
      <c r="L1511">
        <f>IF(US_Accidents_Dec20_updated[[#This Row],[Precipitation(in)]]&gt;0.1, 0.1, US_Accidents_Dec20_updated[[#This Row],[Precipitation(in)]])</f>
        <v>0</v>
      </c>
    </row>
    <row r="1512" spans="1:12" x14ac:dyDescent="0.25">
      <c r="A1512" t="str">
        <f>US_Accidents_Dec20_updated[[#This Row],[ID]]</f>
        <v>A-3864460</v>
      </c>
      <c r="B1512">
        <f>US_Accidents_Dec20_updated[[#This Row],[Start_Lat]]</f>
        <v>39.635601000000001</v>
      </c>
      <c r="C1512">
        <f>US_Accidents_Dec20_updated[[#This Row],[Start_Lng]]</f>
        <v>-104.907931</v>
      </c>
      <c r="D1512">
        <f>US_Accidents_Dec20_updated[[#This Row],[Severity]]-1</f>
        <v>2</v>
      </c>
      <c r="E1512">
        <f>HOUR(US_Accidents_Dec20_updated[[#This Row],[Start_Time]])</f>
        <v>17</v>
      </c>
      <c r="F1512">
        <f>DAY(US_Accidents_Dec20_updated[[#This Row],[Start_Time]])</f>
        <v>28</v>
      </c>
      <c r="G1512">
        <f>MONTH(US_Accidents_Dec20_updated[[#This Row],[Start_Time]])</f>
        <v>9</v>
      </c>
      <c r="H1512" t="str">
        <f>US_Accidents_Dec20_updated[[#This Row],[Description]]</f>
        <v>Between US-285/Hampden Ave/Exit 201 and CO-88/Belleview Ave/Exit 199 - Accident. Right lane blocked.</v>
      </c>
      <c r="I1512" t="s">
        <v>50</v>
      </c>
      <c r="J1512">
        <f>IF(US_Accidents_Dec20_updated[[#This Row],[Visibility(mi)]]&gt;30, 30, MROUND(US_Accidents_Dec20_updated[[#This Row],[Visibility(mi)]],5))</f>
        <v>10</v>
      </c>
      <c r="K1512">
        <f>MROUND(US_Accidents_Dec20_updated[[#This Row],[Wind_Speed(mph)]],5)</f>
        <v>30</v>
      </c>
      <c r="L1512">
        <f>IF(US_Accidents_Dec20_updated[[#This Row],[Precipitation(in)]]&gt;0.1, 0.1, US_Accidents_Dec20_updated[[#This Row],[Precipitation(in)]])</f>
        <v>0</v>
      </c>
    </row>
    <row r="1513" spans="1:12" x14ac:dyDescent="0.25">
      <c r="A1513" t="str">
        <f>US_Accidents_Dec20_updated[[#This Row],[ID]]</f>
        <v>A-3864463</v>
      </c>
      <c r="B1513">
        <f>US_Accidents_Dec20_updated[[#This Row],[Start_Lat]]</f>
        <v>39.635601000000001</v>
      </c>
      <c r="C1513">
        <f>US_Accidents_Dec20_updated[[#This Row],[Start_Lng]]</f>
        <v>-104.907931</v>
      </c>
      <c r="D1513">
        <f>US_Accidents_Dec20_updated[[#This Row],[Severity]]-1</f>
        <v>1</v>
      </c>
      <c r="E1513">
        <f>HOUR(US_Accidents_Dec20_updated[[#This Row],[Start_Time]])</f>
        <v>18</v>
      </c>
      <c r="F1513">
        <f>DAY(US_Accidents_Dec20_updated[[#This Row],[Start_Time]])</f>
        <v>28</v>
      </c>
      <c r="G1513">
        <f>MONTH(US_Accidents_Dec20_updated[[#This Row],[Start_Time]])</f>
        <v>9</v>
      </c>
      <c r="H1513" t="str">
        <f>US_Accidents_Dec20_updated[[#This Row],[Description]]</f>
        <v>Between I-225 and CO-88/Belleview Ave/Exit 199 - Accident. Right lane blocked.</v>
      </c>
      <c r="I1513" t="s">
        <v>50</v>
      </c>
      <c r="J1513">
        <f>IF(US_Accidents_Dec20_updated[[#This Row],[Visibility(mi)]]&gt;30, 30, MROUND(US_Accidents_Dec20_updated[[#This Row],[Visibility(mi)]],5))</f>
        <v>10</v>
      </c>
      <c r="K1513">
        <f>MROUND(US_Accidents_Dec20_updated[[#This Row],[Wind_Speed(mph)]],5)</f>
        <v>30</v>
      </c>
      <c r="L1513">
        <f>IF(US_Accidents_Dec20_updated[[#This Row],[Precipitation(in)]]&gt;0.1, 0.1, US_Accidents_Dec20_updated[[#This Row],[Precipitation(in)]])</f>
        <v>0</v>
      </c>
    </row>
    <row r="1514" spans="1:12" x14ac:dyDescent="0.25">
      <c r="A1514" t="str">
        <f>US_Accidents_Dec20_updated[[#This Row],[ID]]</f>
        <v>A-3864464</v>
      </c>
      <c r="B1514">
        <f>US_Accidents_Dec20_updated[[#This Row],[Start_Lat]]</f>
        <v>38.854484999999997</v>
      </c>
      <c r="C1514">
        <f>US_Accidents_Dec20_updated[[#This Row],[Start_Lng]]</f>
        <v>-104.87994399999999</v>
      </c>
      <c r="D1514">
        <f>US_Accidents_Dec20_updated[[#This Row],[Severity]]-1</f>
        <v>2</v>
      </c>
      <c r="E1514">
        <f>HOUR(US_Accidents_Dec20_updated[[#This Row],[Start_Time]])</f>
        <v>19</v>
      </c>
      <c r="F1514">
        <f>DAY(US_Accidents_Dec20_updated[[#This Row],[Start_Time]])</f>
        <v>28</v>
      </c>
      <c r="G1514">
        <f>MONTH(US_Accidents_Dec20_updated[[#This Row],[Start_Time]])</f>
        <v>9</v>
      </c>
      <c r="H1514" t="str">
        <f>US_Accidents_Dec20_updated[[#This Row],[Description]]</f>
        <v>At S 31st St - Accident.</v>
      </c>
      <c r="I1514" t="s">
        <v>50</v>
      </c>
      <c r="J1514">
        <f>IF(US_Accidents_Dec20_updated[[#This Row],[Visibility(mi)]]&gt;30, 30, MROUND(US_Accidents_Dec20_updated[[#This Row],[Visibility(mi)]],5))</f>
        <v>10</v>
      </c>
      <c r="K1514">
        <f>MROUND(US_Accidents_Dec20_updated[[#This Row],[Wind_Speed(mph)]],5)</f>
        <v>0</v>
      </c>
      <c r="L1514">
        <f>IF(US_Accidents_Dec20_updated[[#This Row],[Precipitation(in)]]&gt;0.1, 0.1, US_Accidents_Dec20_updated[[#This Row],[Precipitation(in)]])</f>
        <v>0</v>
      </c>
    </row>
    <row r="1515" spans="1:12" x14ac:dyDescent="0.25">
      <c r="A1515" t="str">
        <f>US_Accidents_Dec20_updated[[#This Row],[ID]]</f>
        <v>A-3864465</v>
      </c>
      <c r="B1515">
        <f>US_Accidents_Dec20_updated[[#This Row],[Start_Lat]]</f>
        <v>39.797939999999997</v>
      </c>
      <c r="C1515">
        <f>US_Accidents_Dec20_updated[[#This Row],[Start_Lng]]</f>
        <v>-104.98667</v>
      </c>
      <c r="D1515">
        <f>US_Accidents_Dec20_updated[[#This Row],[Severity]]-1</f>
        <v>2</v>
      </c>
      <c r="E1515">
        <f>HOUR(US_Accidents_Dec20_updated[[#This Row],[Start_Time]])</f>
        <v>19</v>
      </c>
      <c r="F1515">
        <f>DAY(US_Accidents_Dec20_updated[[#This Row],[Start_Time]])</f>
        <v>28</v>
      </c>
      <c r="G1515">
        <f>MONTH(US_Accidents_Dec20_updated[[#This Row],[Start_Time]])</f>
        <v>9</v>
      </c>
      <c r="H1515" t="str">
        <f>US_Accidents_Dec20_updated[[#This Row],[Description]]</f>
        <v>At 58th Ave/Exit 215 - Accident.</v>
      </c>
      <c r="I1515" t="s">
        <v>50</v>
      </c>
      <c r="J1515">
        <f>IF(US_Accidents_Dec20_updated[[#This Row],[Visibility(mi)]]&gt;30, 30, MROUND(US_Accidents_Dec20_updated[[#This Row],[Visibility(mi)]],5))</f>
        <v>15</v>
      </c>
      <c r="K1515">
        <f>MROUND(US_Accidents_Dec20_updated[[#This Row],[Wind_Speed(mph)]],5)</f>
        <v>5</v>
      </c>
      <c r="L1515">
        <f>IF(US_Accidents_Dec20_updated[[#This Row],[Precipitation(in)]]&gt;0.1, 0.1, US_Accidents_Dec20_updated[[#This Row],[Precipitation(in)]])</f>
        <v>0</v>
      </c>
    </row>
    <row r="1516" spans="1:12" x14ac:dyDescent="0.25">
      <c r="A1516" t="str">
        <f>US_Accidents_Dec20_updated[[#This Row],[ID]]</f>
        <v>A-3864466</v>
      </c>
      <c r="B1516">
        <f>US_Accidents_Dec20_updated[[#This Row],[Start_Lat]]</f>
        <v>39.77834</v>
      </c>
      <c r="C1516">
        <f>US_Accidents_Dec20_updated[[#This Row],[Start_Lng]]</f>
        <v>-104.89541699999999</v>
      </c>
      <c r="D1516">
        <f>US_Accidents_Dec20_updated[[#This Row],[Severity]]-1</f>
        <v>2</v>
      </c>
      <c r="E1516">
        <f>HOUR(US_Accidents_Dec20_updated[[#This Row],[Start_Time]])</f>
        <v>19</v>
      </c>
      <c r="F1516">
        <f>DAY(US_Accidents_Dec20_updated[[#This Row],[Start_Time]])</f>
        <v>28</v>
      </c>
      <c r="G1516">
        <f>MONTH(US_Accidents_Dec20_updated[[#This Row],[Start_Time]])</f>
        <v>9</v>
      </c>
      <c r="H1516" t="str">
        <f>US_Accidents_Dec20_updated[[#This Row],[Description]]</f>
        <v>At Quebec St/Exit 278 - Accident.</v>
      </c>
      <c r="I1516" t="s">
        <v>50</v>
      </c>
      <c r="J1516">
        <f>IF(US_Accidents_Dec20_updated[[#This Row],[Visibility(mi)]]&gt;30, 30, MROUND(US_Accidents_Dec20_updated[[#This Row],[Visibility(mi)]],5))</f>
        <v>15</v>
      </c>
      <c r="K1516">
        <f>MROUND(US_Accidents_Dec20_updated[[#This Row],[Wind_Speed(mph)]],5)</f>
        <v>5</v>
      </c>
      <c r="L1516">
        <f>IF(US_Accidents_Dec20_updated[[#This Row],[Precipitation(in)]]&gt;0.1, 0.1, US_Accidents_Dec20_updated[[#This Row],[Precipitation(in)]])</f>
        <v>0</v>
      </c>
    </row>
    <row r="1517" spans="1:12" x14ac:dyDescent="0.25">
      <c r="A1517" t="str">
        <f>US_Accidents_Dec20_updated[[#This Row],[ID]]</f>
        <v>A-3864467</v>
      </c>
      <c r="B1517">
        <f>US_Accidents_Dec20_updated[[#This Row],[Start_Lat]]</f>
        <v>39.776429999999998</v>
      </c>
      <c r="C1517">
        <f>US_Accidents_Dec20_updated[[#This Row],[Start_Lng]]</f>
        <v>-104.87299</v>
      </c>
      <c r="D1517">
        <f>US_Accidents_Dec20_updated[[#This Row],[Severity]]-1</f>
        <v>1</v>
      </c>
      <c r="E1517">
        <f>HOUR(US_Accidents_Dec20_updated[[#This Row],[Start_Time]])</f>
        <v>19</v>
      </c>
      <c r="F1517">
        <f>DAY(US_Accidents_Dec20_updated[[#This Row],[Start_Time]])</f>
        <v>28</v>
      </c>
      <c r="G1517">
        <f>MONTH(US_Accidents_Dec20_updated[[#This Row],[Start_Time]])</f>
        <v>9</v>
      </c>
      <c r="H1517" t="str">
        <f>US_Accidents_Dec20_updated[[#This Row],[Description]]</f>
        <v>Ramp to I-270/Exit 279 - Accident. Lane blocked.</v>
      </c>
      <c r="I1517" t="s">
        <v>50</v>
      </c>
      <c r="J1517">
        <f>IF(US_Accidents_Dec20_updated[[#This Row],[Visibility(mi)]]&gt;30, 30, MROUND(US_Accidents_Dec20_updated[[#This Row],[Visibility(mi)]],5))</f>
        <v>10</v>
      </c>
      <c r="K1517">
        <f>MROUND(US_Accidents_Dec20_updated[[#This Row],[Wind_Speed(mph)]],5)</f>
        <v>25</v>
      </c>
      <c r="L1517">
        <f>IF(US_Accidents_Dec20_updated[[#This Row],[Precipitation(in)]]&gt;0.1, 0.1, US_Accidents_Dec20_updated[[#This Row],[Precipitation(in)]])</f>
        <v>0</v>
      </c>
    </row>
    <row r="1518" spans="1:12" x14ac:dyDescent="0.25">
      <c r="A1518" t="str">
        <f>US_Accidents_Dec20_updated[[#This Row],[ID]]</f>
        <v>A-3864474</v>
      </c>
      <c r="B1518">
        <f>US_Accidents_Dec20_updated[[#This Row],[Start_Lat]]</f>
        <v>39.760509999999996</v>
      </c>
      <c r="C1518">
        <f>US_Accidents_Dec20_updated[[#This Row],[Start_Lng]]</f>
        <v>-105.00503999999999</v>
      </c>
      <c r="D1518">
        <f>US_Accidents_Dec20_updated[[#This Row],[Severity]]-1</f>
        <v>1</v>
      </c>
      <c r="E1518">
        <f>HOUR(US_Accidents_Dec20_updated[[#This Row],[Start_Time]])</f>
        <v>22</v>
      </c>
      <c r="F1518">
        <f>DAY(US_Accidents_Dec20_updated[[#This Row],[Start_Time]])</f>
        <v>28</v>
      </c>
      <c r="G1518">
        <f>MONTH(US_Accidents_Dec20_updated[[#This Row],[Start_Time]])</f>
        <v>9</v>
      </c>
      <c r="H1518" t="str">
        <f>US_Accidents_Dec20_updated[[#This Row],[Description]]</f>
        <v>At Valley Hwy - Accident. Right lane blocked.</v>
      </c>
      <c r="I1518" t="s">
        <v>50</v>
      </c>
      <c r="J1518">
        <f>IF(US_Accidents_Dec20_updated[[#This Row],[Visibility(mi)]]&gt;30, 30, MROUND(US_Accidents_Dec20_updated[[#This Row],[Visibility(mi)]],5))</f>
        <v>10</v>
      </c>
      <c r="K1518">
        <f>MROUND(US_Accidents_Dec20_updated[[#This Row],[Wind_Speed(mph)]],5)</f>
        <v>15</v>
      </c>
      <c r="L1518">
        <f>IF(US_Accidents_Dec20_updated[[#This Row],[Precipitation(in)]]&gt;0.1, 0.1, US_Accidents_Dec20_updated[[#This Row],[Precipitation(in)]])</f>
        <v>0</v>
      </c>
    </row>
    <row r="1519" spans="1:12" x14ac:dyDescent="0.25">
      <c r="A1519" t="str">
        <f>US_Accidents_Dec20_updated[[#This Row],[ID]]</f>
        <v>A-3864475</v>
      </c>
      <c r="B1519">
        <f>US_Accidents_Dec20_updated[[#This Row],[Start_Lat]]</f>
        <v>39.758949999999999</v>
      </c>
      <c r="C1519">
        <f>US_Accidents_Dec20_updated[[#This Row],[Start_Lng]]</f>
        <v>-105.00748</v>
      </c>
      <c r="D1519">
        <f>US_Accidents_Dec20_updated[[#This Row],[Severity]]-1</f>
        <v>1</v>
      </c>
      <c r="E1519">
        <f>HOUR(US_Accidents_Dec20_updated[[#This Row],[Start_Time]])</f>
        <v>22</v>
      </c>
      <c r="F1519">
        <f>DAY(US_Accidents_Dec20_updated[[#This Row],[Start_Time]])</f>
        <v>28</v>
      </c>
      <c r="G1519">
        <f>MONTH(US_Accidents_Dec20_updated[[#This Row],[Start_Time]])</f>
        <v>9</v>
      </c>
      <c r="H1519" t="str">
        <f>US_Accidents_Dec20_updated[[#This Row],[Description]]</f>
        <v>At 20th St/Exit 212 - Accident. Right lane blocked.</v>
      </c>
      <c r="I1519" t="s">
        <v>50</v>
      </c>
      <c r="J1519">
        <f>IF(US_Accidents_Dec20_updated[[#This Row],[Visibility(mi)]]&gt;30, 30, MROUND(US_Accidents_Dec20_updated[[#This Row],[Visibility(mi)]],5))</f>
        <v>10</v>
      </c>
      <c r="K1519">
        <f>MROUND(US_Accidents_Dec20_updated[[#This Row],[Wind_Speed(mph)]],5)</f>
        <v>15</v>
      </c>
      <c r="L1519">
        <f>IF(US_Accidents_Dec20_updated[[#This Row],[Precipitation(in)]]&gt;0.1, 0.1, US_Accidents_Dec20_updated[[#This Row],[Precipitation(in)]])</f>
        <v>0</v>
      </c>
    </row>
    <row r="1520" spans="1:12" x14ac:dyDescent="0.25">
      <c r="A1520" t="str">
        <f>US_Accidents_Dec20_updated[[#This Row],[ID]]</f>
        <v>A-3864477</v>
      </c>
      <c r="B1520">
        <f>US_Accidents_Dec20_updated[[#This Row],[Start_Lat]]</f>
        <v>39.569388000000004</v>
      </c>
      <c r="C1520">
        <f>US_Accidents_Dec20_updated[[#This Row],[Start_Lng]]</f>
        <v>-107.485387</v>
      </c>
      <c r="D1520">
        <f>US_Accidents_Dec20_updated[[#This Row],[Severity]]-1</f>
        <v>3</v>
      </c>
      <c r="E1520">
        <f>HOUR(US_Accidents_Dec20_updated[[#This Row],[Start_Time]])</f>
        <v>21</v>
      </c>
      <c r="F1520">
        <f>DAY(US_Accidents_Dec20_updated[[#This Row],[Start_Time]])</f>
        <v>28</v>
      </c>
      <c r="G1520">
        <f>MONTH(US_Accidents_Dec20_updated[[#This Row],[Start_Time]])</f>
        <v>9</v>
      </c>
      <c r="H1520" t="str">
        <f>US_Accidents_Dec20_updated[[#This Row],[Description]]</f>
        <v>Closed at CR-240/Exit 105 - Road closed due to accident. Construction work.</v>
      </c>
      <c r="I1520" t="s">
        <v>50</v>
      </c>
      <c r="J1520">
        <f>IF(US_Accidents_Dec20_updated[[#This Row],[Visibility(mi)]]&gt;30, 30, MROUND(US_Accidents_Dec20_updated[[#This Row],[Visibility(mi)]],5))</f>
        <v>10</v>
      </c>
      <c r="K1520">
        <f>MROUND(US_Accidents_Dec20_updated[[#This Row],[Wind_Speed(mph)]],5)</f>
        <v>5</v>
      </c>
      <c r="L1520">
        <f>IF(US_Accidents_Dec20_updated[[#This Row],[Precipitation(in)]]&gt;0.1, 0.1, US_Accidents_Dec20_updated[[#This Row],[Precipitation(in)]])</f>
        <v>0</v>
      </c>
    </row>
    <row r="1521" spans="1:12" x14ac:dyDescent="0.25">
      <c r="A1521" t="str">
        <f>US_Accidents_Dec20_updated[[#This Row],[ID]]</f>
        <v>A-3865989</v>
      </c>
      <c r="B1521">
        <f>US_Accidents_Dec20_updated[[#This Row],[Start_Lat]]</f>
        <v>39.471212000000001</v>
      </c>
      <c r="C1521">
        <f>US_Accidents_Dec20_updated[[#This Row],[Start_Lng]]</f>
        <v>-106.04180100000001</v>
      </c>
      <c r="D1521">
        <f>US_Accidents_Dec20_updated[[#This Row],[Severity]]-1</f>
        <v>3</v>
      </c>
      <c r="E1521">
        <f>HOUR(US_Accidents_Dec20_updated[[#This Row],[Start_Time]])</f>
        <v>0</v>
      </c>
      <c r="F1521">
        <f>DAY(US_Accidents_Dec20_updated[[#This Row],[Start_Time]])</f>
        <v>31</v>
      </c>
      <c r="G1521">
        <f>MONTH(US_Accidents_Dec20_updated[[#This Row],[Start_Time]])</f>
        <v>8</v>
      </c>
      <c r="H1521" t="str">
        <f>US_Accidents_Dec20_updated[[#This Row],[Description]]</f>
        <v>Closed between S Main St and CR-10/Park Hill Rd - Road closed due to accident.</v>
      </c>
      <c r="I1521" t="s">
        <v>50</v>
      </c>
      <c r="J1521">
        <f>IF(US_Accidents_Dec20_updated[[#This Row],[Visibility(mi)]]&gt;30, 30, MROUND(US_Accidents_Dec20_updated[[#This Row],[Visibility(mi)]],5))</f>
        <v>10</v>
      </c>
      <c r="K1521">
        <f>MROUND(US_Accidents_Dec20_updated[[#This Row],[Wind_Speed(mph)]],5)</f>
        <v>5</v>
      </c>
      <c r="L1521">
        <f>IF(US_Accidents_Dec20_updated[[#This Row],[Precipitation(in)]]&gt;0.1, 0.1, US_Accidents_Dec20_updated[[#This Row],[Precipitation(in)]])</f>
        <v>0</v>
      </c>
    </row>
    <row r="1522" spans="1:12" x14ac:dyDescent="0.25">
      <c r="A1522" t="str">
        <f>US_Accidents_Dec20_updated[[#This Row],[ID]]</f>
        <v>A-3865990</v>
      </c>
      <c r="B1522">
        <f>US_Accidents_Dec20_updated[[#This Row],[Start_Lat]]</f>
        <v>39.312133000000003</v>
      </c>
      <c r="C1522">
        <f>US_Accidents_Dec20_updated[[#This Row],[Start_Lng]]</f>
        <v>-106.05956999999999</v>
      </c>
      <c r="D1522">
        <f>US_Accidents_Dec20_updated[[#This Row],[Severity]]-1</f>
        <v>3</v>
      </c>
      <c r="E1522">
        <f>HOUR(US_Accidents_Dec20_updated[[#This Row],[Start_Time]])</f>
        <v>0</v>
      </c>
      <c r="F1522">
        <f>DAY(US_Accidents_Dec20_updated[[#This Row],[Start_Time]])</f>
        <v>31</v>
      </c>
      <c r="G1522">
        <f>MONTH(US_Accidents_Dec20_updated[[#This Row],[Start_Time]])</f>
        <v>8</v>
      </c>
      <c r="H1522" t="str">
        <f>US_Accidents_Dec20_updated[[#This Row],[Description]]</f>
        <v>Closed between CR-10/Park Hill Rd and S Main St - Road closed due to accident.</v>
      </c>
      <c r="I1522" t="s">
        <v>50</v>
      </c>
      <c r="J1522">
        <f>IF(US_Accidents_Dec20_updated[[#This Row],[Visibility(mi)]]&gt;30, 30, MROUND(US_Accidents_Dec20_updated[[#This Row],[Visibility(mi)]],5))</f>
        <v>10</v>
      </c>
      <c r="K1522">
        <f>MROUND(US_Accidents_Dec20_updated[[#This Row],[Wind_Speed(mph)]],5)</f>
        <v>5</v>
      </c>
      <c r="L1522">
        <f>IF(US_Accidents_Dec20_updated[[#This Row],[Precipitation(in)]]&gt;0.1, 0.1, US_Accidents_Dec20_updated[[#This Row],[Precipitation(in)]])</f>
        <v>0</v>
      </c>
    </row>
    <row r="1523" spans="1:12" x14ac:dyDescent="0.25">
      <c r="A1523" t="str">
        <f>US_Accidents_Dec20_updated[[#This Row],[ID]]</f>
        <v>A-3865994</v>
      </c>
      <c r="B1523">
        <f>US_Accidents_Dec20_updated[[#This Row],[Start_Lat]]</f>
        <v>39.882769000000003</v>
      </c>
      <c r="C1523">
        <f>US_Accidents_Dec20_updated[[#This Row],[Start_Lng]]</f>
        <v>-104.98746</v>
      </c>
      <c r="D1523">
        <f>US_Accidents_Dec20_updated[[#This Row],[Severity]]-1</f>
        <v>2</v>
      </c>
      <c r="E1523">
        <f>HOUR(US_Accidents_Dec20_updated[[#This Row],[Start_Time]])</f>
        <v>6</v>
      </c>
      <c r="F1523">
        <f>DAY(US_Accidents_Dec20_updated[[#This Row],[Start_Time]])</f>
        <v>31</v>
      </c>
      <c r="G1523">
        <f>MONTH(US_Accidents_Dec20_updated[[#This Row],[Start_Time]])</f>
        <v>8</v>
      </c>
      <c r="H1523" t="str">
        <f>US_Accidents_Dec20_updated[[#This Row],[Description]]</f>
        <v>At 104th Ave/Exit 221 - Accident.</v>
      </c>
      <c r="I1523" t="s">
        <v>50</v>
      </c>
      <c r="J1523">
        <f>IF(US_Accidents_Dec20_updated[[#This Row],[Visibility(mi)]]&gt;30, 30, MROUND(US_Accidents_Dec20_updated[[#This Row],[Visibility(mi)]],5))</f>
        <v>15</v>
      </c>
      <c r="K1523">
        <f>MROUND(US_Accidents_Dec20_updated[[#This Row],[Wind_Speed(mph)]],5)</f>
        <v>0</v>
      </c>
      <c r="L1523">
        <f>IF(US_Accidents_Dec20_updated[[#This Row],[Precipitation(in)]]&gt;0.1, 0.1, US_Accidents_Dec20_updated[[#This Row],[Precipitation(in)]])</f>
        <v>0</v>
      </c>
    </row>
    <row r="1524" spans="1:12" x14ac:dyDescent="0.25">
      <c r="A1524" t="str">
        <f>US_Accidents_Dec20_updated[[#This Row],[ID]]</f>
        <v>A-3865997</v>
      </c>
      <c r="B1524">
        <f>US_Accidents_Dec20_updated[[#This Row],[Start_Lat]]</f>
        <v>39.725099999999998</v>
      </c>
      <c r="C1524">
        <f>US_Accidents_Dec20_updated[[#This Row],[Start_Lng]]</f>
        <v>-105.19248</v>
      </c>
      <c r="D1524">
        <f>US_Accidents_Dec20_updated[[#This Row],[Severity]]-1</f>
        <v>2</v>
      </c>
      <c r="E1524">
        <f>HOUR(US_Accidents_Dec20_updated[[#This Row],[Start_Time]])</f>
        <v>10</v>
      </c>
      <c r="F1524">
        <f>DAY(US_Accidents_Dec20_updated[[#This Row],[Start_Time]])</f>
        <v>31</v>
      </c>
      <c r="G1524">
        <f>MONTH(US_Accidents_Dec20_updated[[#This Row],[Start_Time]])</f>
        <v>8</v>
      </c>
      <c r="H1524" t="str">
        <f>US_Accidents_Dec20_updated[[#This Row],[Description]]</f>
        <v>At I-70-BL/US-40/W Colfax Ave - Accident.</v>
      </c>
      <c r="I1524" t="s">
        <v>50</v>
      </c>
      <c r="J1524">
        <f>IF(US_Accidents_Dec20_updated[[#This Row],[Visibility(mi)]]&gt;30, 30, MROUND(US_Accidents_Dec20_updated[[#This Row],[Visibility(mi)]],5))</f>
        <v>10</v>
      </c>
      <c r="K1524">
        <f>MROUND(US_Accidents_Dec20_updated[[#This Row],[Wind_Speed(mph)]],5)</f>
        <v>5</v>
      </c>
      <c r="L1524">
        <f>IF(US_Accidents_Dec20_updated[[#This Row],[Precipitation(in)]]&gt;0.1, 0.1, US_Accidents_Dec20_updated[[#This Row],[Precipitation(in)]])</f>
        <v>0</v>
      </c>
    </row>
    <row r="1525" spans="1:12" x14ac:dyDescent="0.25">
      <c r="A1525" t="str">
        <f>US_Accidents_Dec20_updated[[#This Row],[ID]]</f>
        <v>A-3865998</v>
      </c>
      <c r="B1525">
        <f>US_Accidents_Dec20_updated[[#This Row],[Start_Lat]]</f>
        <v>39.725250000000003</v>
      </c>
      <c r="C1525">
        <f>US_Accidents_Dec20_updated[[#This Row],[Start_Lng]]</f>
        <v>-105.19116</v>
      </c>
      <c r="D1525">
        <f>US_Accidents_Dec20_updated[[#This Row],[Severity]]-1</f>
        <v>2</v>
      </c>
      <c r="E1525">
        <f>HOUR(US_Accidents_Dec20_updated[[#This Row],[Start_Time]])</f>
        <v>10</v>
      </c>
      <c r="F1525">
        <f>DAY(US_Accidents_Dec20_updated[[#This Row],[Start_Time]])</f>
        <v>31</v>
      </c>
      <c r="G1525">
        <f>MONTH(US_Accidents_Dec20_updated[[#This Row],[Start_Time]])</f>
        <v>8</v>
      </c>
      <c r="H1525" t="str">
        <f>US_Accidents_Dec20_updated[[#This Row],[Description]]</f>
        <v>At CO-470/Johnson Rd - Accident.</v>
      </c>
      <c r="I1525" t="s">
        <v>50</v>
      </c>
      <c r="J1525">
        <f>IF(US_Accidents_Dec20_updated[[#This Row],[Visibility(mi)]]&gt;30, 30, MROUND(US_Accidents_Dec20_updated[[#This Row],[Visibility(mi)]],5))</f>
        <v>10</v>
      </c>
      <c r="K1525">
        <f>MROUND(US_Accidents_Dec20_updated[[#This Row],[Wind_Speed(mph)]],5)</f>
        <v>5</v>
      </c>
      <c r="L1525">
        <f>IF(US_Accidents_Dec20_updated[[#This Row],[Precipitation(in)]]&gt;0.1, 0.1, US_Accidents_Dec20_updated[[#This Row],[Precipitation(in)]])</f>
        <v>0</v>
      </c>
    </row>
    <row r="1526" spans="1:12" x14ac:dyDescent="0.25">
      <c r="A1526" t="str">
        <f>US_Accidents_Dec20_updated[[#This Row],[ID]]</f>
        <v>A-3866001</v>
      </c>
      <c r="B1526">
        <f>US_Accidents_Dec20_updated[[#This Row],[Start_Lat]]</f>
        <v>39.725250000000003</v>
      </c>
      <c r="C1526">
        <f>US_Accidents_Dec20_updated[[#This Row],[Start_Lng]]</f>
        <v>-105.19116</v>
      </c>
      <c r="D1526">
        <f>US_Accidents_Dec20_updated[[#This Row],[Severity]]-1</f>
        <v>2</v>
      </c>
      <c r="E1526">
        <f>HOUR(US_Accidents_Dec20_updated[[#This Row],[Start_Time]])</f>
        <v>10</v>
      </c>
      <c r="F1526">
        <f>DAY(US_Accidents_Dec20_updated[[#This Row],[Start_Time]])</f>
        <v>31</v>
      </c>
      <c r="G1526">
        <f>MONTH(US_Accidents_Dec20_updated[[#This Row],[Start_Time]])</f>
        <v>8</v>
      </c>
      <c r="H1526" t="str">
        <f>US_Accidents_Dec20_updated[[#This Row],[Description]]</f>
        <v>At CO-470/Johnson Rd - Accident.</v>
      </c>
      <c r="I1526" t="s">
        <v>50</v>
      </c>
      <c r="J1526">
        <f>IF(US_Accidents_Dec20_updated[[#This Row],[Visibility(mi)]]&gt;30, 30, MROUND(US_Accidents_Dec20_updated[[#This Row],[Visibility(mi)]],5))</f>
        <v>10</v>
      </c>
      <c r="K1526">
        <f>MROUND(US_Accidents_Dec20_updated[[#This Row],[Wind_Speed(mph)]],5)</f>
        <v>5</v>
      </c>
      <c r="L1526">
        <f>IF(US_Accidents_Dec20_updated[[#This Row],[Precipitation(in)]]&gt;0.1, 0.1, US_Accidents_Dec20_updated[[#This Row],[Precipitation(in)]])</f>
        <v>0</v>
      </c>
    </row>
    <row r="1527" spans="1:12" x14ac:dyDescent="0.25">
      <c r="A1527" t="str">
        <f>US_Accidents_Dec20_updated[[#This Row],[ID]]</f>
        <v>A-3866007</v>
      </c>
      <c r="B1527">
        <f>US_Accidents_Dec20_updated[[#This Row],[Start_Lat]]</f>
        <v>40.073210000000003</v>
      </c>
      <c r="C1527">
        <f>US_Accidents_Dec20_updated[[#This Row],[Start_Lng]]</f>
        <v>-104.206993</v>
      </c>
      <c r="D1527">
        <f>US_Accidents_Dec20_updated[[#This Row],[Severity]]-1</f>
        <v>3</v>
      </c>
      <c r="E1527">
        <f>HOUR(US_Accidents_Dec20_updated[[#This Row],[Start_Time]])</f>
        <v>13</v>
      </c>
      <c r="F1527">
        <f>DAY(US_Accidents_Dec20_updated[[#This Row],[Start_Time]])</f>
        <v>31</v>
      </c>
      <c r="G1527">
        <f>MONTH(US_Accidents_Dec20_updated[[#This Row],[Start_Time]])</f>
        <v>8</v>
      </c>
      <c r="H1527" t="str">
        <f>US_Accidents_Dec20_updated[[#This Row],[Description]]</f>
        <v>Closed at CR-5/Cr-f - Road closed due to accident.</v>
      </c>
      <c r="I1527" t="s">
        <v>9695</v>
      </c>
      <c r="J1527">
        <f>IF(US_Accidents_Dec20_updated[[#This Row],[Visibility(mi)]]&gt;30, 30, MROUND(US_Accidents_Dec20_updated[[#This Row],[Visibility(mi)]],5))</f>
        <v>10</v>
      </c>
      <c r="K1527">
        <f>MROUND(US_Accidents_Dec20_updated[[#This Row],[Wind_Speed(mph)]],5)</f>
        <v>10</v>
      </c>
      <c r="L1527">
        <f>IF(US_Accidents_Dec20_updated[[#This Row],[Precipitation(in)]]&gt;0.1, 0.1, US_Accidents_Dec20_updated[[#This Row],[Precipitation(in)]])</f>
        <v>0</v>
      </c>
    </row>
    <row r="1528" spans="1:12" x14ac:dyDescent="0.25">
      <c r="A1528" t="str">
        <f>US_Accidents_Dec20_updated[[#This Row],[ID]]</f>
        <v>A-3866018</v>
      </c>
      <c r="B1528">
        <f>US_Accidents_Dec20_updated[[#This Row],[Start_Lat]]</f>
        <v>39.783949999999997</v>
      </c>
      <c r="C1528">
        <f>US_Accidents_Dec20_updated[[#This Row],[Start_Lng]]</f>
        <v>-105.02839</v>
      </c>
      <c r="D1528">
        <f>US_Accidents_Dec20_updated[[#This Row],[Severity]]-1</f>
        <v>2</v>
      </c>
      <c r="E1528">
        <f>HOUR(US_Accidents_Dec20_updated[[#This Row],[Start_Time]])</f>
        <v>14</v>
      </c>
      <c r="F1528">
        <f>DAY(US_Accidents_Dec20_updated[[#This Row],[Start_Time]])</f>
        <v>31</v>
      </c>
      <c r="G1528">
        <f>MONTH(US_Accidents_Dec20_updated[[#This Row],[Start_Time]])</f>
        <v>8</v>
      </c>
      <c r="H1528" t="str">
        <f>US_Accidents_Dec20_updated[[#This Row],[Description]]</f>
        <v>At Federal Blvd/Exit 272 - Accident.</v>
      </c>
      <c r="I1528" t="s">
        <v>50</v>
      </c>
      <c r="J1528">
        <f>IF(US_Accidents_Dec20_updated[[#This Row],[Visibility(mi)]]&gt;30, 30, MROUND(US_Accidents_Dec20_updated[[#This Row],[Visibility(mi)]],5))</f>
        <v>10</v>
      </c>
      <c r="K1528">
        <f>MROUND(US_Accidents_Dec20_updated[[#This Row],[Wind_Speed(mph)]],5)</f>
        <v>5</v>
      </c>
      <c r="L1528">
        <f>IF(US_Accidents_Dec20_updated[[#This Row],[Precipitation(in)]]&gt;0.1, 0.1, US_Accidents_Dec20_updated[[#This Row],[Precipitation(in)]])</f>
        <v>0</v>
      </c>
    </row>
    <row r="1529" spans="1:12" x14ac:dyDescent="0.25">
      <c r="A1529" t="str">
        <f>US_Accidents_Dec20_updated[[#This Row],[ID]]</f>
        <v>A-3866019</v>
      </c>
      <c r="B1529">
        <f>US_Accidents_Dec20_updated[[#This Row],[Start_Lat]]</f>
        <v>39.913933</v>
      </c>
      <c r="C1529">
        <f>US_Accidents_Dec20_updated[[#This Row],[Start_Lng]]</f>
        <v>-104.989929</v>
      </c>
      <c r="D1529">
        <f>US_Accidents_Dec20_updated[[#This Row],[Severity]]-1</f>
        <v>2</v>
      </c>
      <c r="E1529">
        <f>HOUR(US_Accidents_Dec20_updated[[#This Row],[Start_Time]])</f>
        <v>14</v>
      </c>
      <c r="F1529">
        <f>DAY(US_Accidents_Dec20_updated[[#This Row],[Start_Time]])</f>
        <v>31</v>
      </c>
      <c r="G1529">
        <f>MONTH(US_Accidents_Dec20_updated[[#This Row],[Start_Time]])</f>
        <v>8</v>
      </c>
      <c r="H1529" t="str">
        <f>US_Accidents_Dec20_updated[[#This Row],[Description]]</f>
        <v>At CO-128/120th Ave/Exit 223 - Accident.</v>
      </c>
      <c r="I1529" t="s">
        <v>50</v>
      </c>
      <c r="J1529">
        <f>IF(US_Accidents_Dec20_updated[[#This Row],[Visibility(mi)]]&gt;30, 30, MROUND(US_Accidents_Dec20_updated[[#This Row],[Visibility(mi)]],5))</f>
        <v>10</v>
      </c>
      <c r="K1529">
        <f>MROUND(US_Accidents_Dec20_updated[[#This Row],[Wind_Speed(mph)]],5)</f>
        <v>5</v>
      </c>
      <c r="L1529">
        <f>IF(US_Accidents_Dec20_updated[[#This Row],[Precipitation(in)]]&gt;0.1, 0.1, US_Accidents_Dec20_updated[[#This Row],[Precipitation(in)]])</f>
        <v>0</v>
      </c>
    </row>
    <row r="1530" spans="1:12" x14ac:dyDescent="0.25">
      <c r="A1530" t="str">
        <f>US_Accidents_Dec20_updated[[#This Row],[ID]]</f>
        <v>A-3866020</v>
      </c>
      <c r="B1530">
        <f>US_Accidents_Dec20_updated[[#This Row],[Start_Lat]]</f>
        <v>39.026758000000001</v>
      </c>
      <c r="C1530">
        <f>US_Accidents_Dec20_updated[[#This Row],[Start_Lng]]</f>
        <v>-104.833459</v>
      </c>
      <c r="D1530">
        <f>US_Accidents_Dec20_updated[[#This Row],[Severity]]-1</f>
        <v>2</v>
      </c>
      <c r="E1530">
        <f>HOUR(US_Accidents_Dec20_updated[[#This Row],[Start_Time]])</f>
        <v>14</v>
      </c>
      <c r="F1530">
        <f>DAY(US_Accidents_Dec20_updated[[#This Row],[Start_Time]])</f>
        <v>31</v>
      </c>
      <c r="G1530">
        <f>MONTH(US_Accidents_Dec20_updated[[#This Row],[Start_Time]])</f>
        <v>8</v>
      </c>
      <c r="H1530" t="str">
        <f>US_Accidents_Dec20_updated[[#This Row],[Description]]</f>
        <v>At Gleneagle Dr/Exit 156 - Accident.</v>
      </c>
      <c r="I1530" t="s">
        <v>50</v>
      </c>
      <c r="J1530">
        <f>IF(US_Accidents_Dec20_updated[[#This Row],[Visibility(mi)]]&gt;30, 30, MROUND(US_Accidents_Dec20_updated[[#This Row],[Visibility(mi)]],5))</f>
        <v>10</v>
      </c>
      <c r="K1530">
        <f>MROUND(US_Accidents_Dec20_updated[[#This Row],[Wind_Speed(mph)]],5)</f>
        <v>15</v>
      </c>
      <c r="L1530">
        <f>IF(US_Accidents_Dec20_updated[[#This Row],[Precipitation(in)]]&gt;0.1, 0.1, US_Accidents_Dec20_updated[[#This Row],[Precipitation(in)]])</f>
        <v>0</v>
      </c>
    </row>
    <row r="1531" spans="1:12" x14ac:dyDescent="0.25">
      <c r="A1531" t="str">
        <f>US_Accidents_Dec20_updated[[#This Row],[ID]]</f>
        <v>A-3866021</v>
      </c>
      <c r="B1531">
        <f>US_Accidents_Dec20_updated[[#This Row],[Start_Lat]]</f>
        <v>40.073210000000003</v>
      </c>
      <c r="C1531">
        <f>US_Accidents_Dec20_updated[[#This Row],[Start_Lng]]</f>
        <v>-104.206993</v>
      </c>
      <c r="D1531">
        <f>US_Accidents_Dec20_updated[[#This Row],[Severity]]-1</f>
        <v>3</v>
      </c>
      <c r="E1531">
        <f>HOUR(US_Accidents_Dec20_updated[[#This Row],[Start_Time]])</f>
        <v>13</v>
      </c>
      <c r="F1531">
        <f>DAY(US_Accidents_Dec20_updated[[#This Row],[Start_Time]])</f>
        <v>31</v>
      </c>
      <c r="G1531">
        <f>MONTH(US_Accidents_Dec20_updated[[#This Row],[Start_Time]])</f>
        <v>8</v>
      </c>
      <c r="H1531" t="str">
        <f>US_Accidents_Dec20_updated[[#This Row],[Description]]</f>
        <v>Closed at County Road 93 - Road closed due to accident.</v>
      </c>
      <c r="I1531" t="s">
        <v>9695</v>
      </c>
      <c r="J1531">
        <f>IF(US_Accidents_Dec20_updated[[#This Row],[Visibility(mi)]]&gt;30, 30, MROUND(US_Accidents_Dec20_updated[[#This Row],[Visibility(mi)]],5))</f>
        <v>10</v>
      </c>
      <c r="K1531">
        <f>MROUND(US_Accidents_Dec20_updated[[#This Row],[Wind_Speed(mph)]],5)</f>
        <v>10</v>
      </c>
      <c r="L1531">
        <f>IF(US_Accidents_Dec20_updated[[#This Row],[Precipitation(in)]]&gt;0.1, 0.1, US_Accidents_Dec20_updated[[#This Row],[Precipitation(in)]])</f>
        <v>0</v>
      </c>
    </row>
    <row r="1532" spans="1:12" x14ac:dyDescent="0.25">
      <c r="A1532" t="str">
        <f>US_Accidents_Dec20_updated[[#This Row],[ID]]</f>
        <v>A-3866025</v>
      </c>
      <c r="B1532">
        <f>US_Accidents_Dec20_updated[[#This Row],[Start_Lat]]</f>
        <v>39.265450000000001</v>
      </c>
      <c r="C1532">
        <f>US_Accidents_Dec20_updated[[#This Row],[Start_Lng]]</f>
        <v>-104.8952</v>
      </c>
      <c r="D1532">
        <f>US_Accidents_Dec20_updated[[#This Row],[Severity]]-1</f>
        <v>2</v>
      </c>
      <c r="E1532">
        <f>HOUR(US_Accidents_Dec20_updated[[#This Row],[Start_Time]])</f>
        <v>16</v>
      </c>
      <c r="F1532">
        <f>DAY(US_Accidents_Dec20_updated[[#This Row],[Start_Time]])</f>
        <v>31</v>
      </c>
      <c r="G1532">
        <f>MONTH(US_Accidents_Dec20_updated[[#This Row],[Start_Time]])</f>
        <v>8</v>
      </c>
      <c r="H1532" t="str">
        <f>US_Accidents_Dec20_updated[[#This Row],[Description]]</f>
        <v>At Tomah Rd/Exit 174 - Accident.</v>
      </c>
      <c r="I1532" t="s">
        <v>50</v>
      </c>
      <c r="J1532">
        <f>IF(US_Accidents_Dec20_updated[[#This Row],[Visibility(mi)]]&gt;30, 30, MROUND(US_Accidents_Dec20_updated[[#This Row],[Visibility(mi)]],5))</f>
        <v>10</v>
      </c>
      <c r="K1532">
        <f>MROUND(US_Accidents_Dec20_updated[[#This Row],[Wind_Speed(mph)]],5)</f>
        <v>20</v>
      </c>
      <c r="L1532">
        <f>IF(US_Accidents_Dec20_updated[[#This Row],[Precipitation(in)]]&gt;0.1, 0.1, US_Accidents_Dec20_updated[[#This Row],[Precipitation(in)]])</f>
        <v>0</v>
      </c>
    </row>
    <row r="1533" spans="1:12" x14ac:dyDescent="0.25">
      <c r="A1533" t="str">
        <f>US_Accidents_Dec20_updated[[#This Row],[ID]]</f>
        <v>A-3866031</v>
      </c>
      <c r="B1533">
        <f>US_Accidents_Dec20_updated[[#This Row],[Start_Lat]]</f>
        <v>39.564571999999998</v>
      </c>
      <c r="C1533">
        <f>US_Accidents_Dec20_updated[[#This Row],[Start_Lng]]</f>
        <v>-105.033314</v>
      </c>
      <c r="D1533">
        <f>US_Accidents_Dec20_updated[[#This Row],[Severity]]-1</f>
        <v>2</v>
      </c>
      <c r="E1533">
        <f>HOUR(US_Accidents_Dec20_updated[[#This Row],[Start_Time]])</f>
        <v>19</v>
      </c>
      <c r="F1533">
        <f>DAY(US_Accidents_Dec20_updated[[#This Row],[Start_Time]])</f>
        <v>31</v>
      </c>
      <c r="G1533">
        <f>MONTH(US_Accidents_Dec20_updated[[#This Row],[Start_Time]])</f>
        <v>8</v>
      </c>
      <c r="H1533" t="str">
        <f>US_Accidents_Dec20_updated[[#This Row],[Description]]</f>
        <v>At US-85/Santa Fe Dr - Accident.</v>
      </c>
      <c r="I1533" t="s">
        <v>50</v>
      </c>
      <c r="J1533">
        <f>IF(US_Accidents_Dec20_updated[[#This Row],[Visibility(mi)]]&gt;30, 30, MROUND(US_Accidents_Dec20_updated[[#This Row],[Visibility(mi)]],5))</f>
        <v>10</v>
      </c>
      <c r="K1533">
        <f>MROUND(US_Accidents_Dec20_updated[[#This Row],[Wind_Speed(mph)]],5)</f>
        <v>10</v>
      </c>
      <c r="L1533">
        <f>IF(US_Accidents_Dec20_updated[[#This Row],[Precipitation(in)]]&gt;0.1, 0.1, US_Accidents_Dec20_updated[[#This Row],[Precipitation(in)]])</f>
        <v>0</v>
      </c>
    </row>
    <row r="1534" spans="1:12" x14ac:dyDescent="0.25">
      <c r="A1534" t="str">
        <f>US_Accidents_Dec20_updated[[#This Row],[ID]]</f>
        <v>A-3866032</v>
      </c>
      <c r="B1534">
        <f>US_Accidents_Dec20_updated[[#This Row],[Start_Lat]]</f>
        <v>39.802169999999997</v>
      </c>
      <c r="C1534">
        <f>US_Accidents_Dec20_updated[[#This Row],[Start_Lng]]</f>
        <v>-104.93567</v>
      </c>
      <c r="D1534">
        <f>US_Accidents_Dec20_updated[[#This Row],[Severity]]-1</f>
        <v>2</v>
      </c>
      <c r="E1534">
        <f>HOUR(US_Accidents_Dec20_updated[[#This Row],[Start_Time]])</f>
        <v>20</v>
      </c>
      <c r="F1534">
        <f>DAY(US_Accidents_Dec20_updated[[#This Row],[Start_Time]])</f>
        <v>31</v>
      </c>
      <c r="G1534">
        <f>MONTH(US_Accidents_Dec20_updated[[#This Row],[Start_Time]])</f>
        <v>8</v>
      </c>
      <c r="H1534" t="str">
        <f>US_Accidents_Dec20_updated[[#This Row],[Description]]</f>
        <v>At York St/Exit 1 - Accident.</v>
      </c>
      <c r="I1534" t="s">
        <v>50</v>
      </c>
      <c r="J1534">
        <f>IF(US_Accidents_Dec20_updated[[#This Row],[Visibility(mi)]]&gt;30, 30, MROUND(US_Accidents_Dec20_updated[[#This Row],[Visibility(mi)]],5))</f>
        <v>10</v>
      </c>
      <c r="K1534">
        <f>MROUND(US_Accidents_Dec20_updated[[#This Row],[Wind_Speed(mph)]],5)</f>
        <v>15</v>
      </c>
      <c r="L1534">
        <f>IF(US_Accidents_Dec20_updated[[#This Row],[Precipitation(in)]]&gt;0.1, 0.1, US_Accidents_Dec20_updated[[#This Row],[Precipitation(in)]])</f>
        <v>0</v>
      </c>
    </row>
    <row r="1535" spans="1:12" x14ac:dyDescent="0.25">
      <c r="A1535" t="str">
        <f>US_Accidents_Dec20_updated[[#This Row],[ID]]</f>
        <v>A-3866034</v>
      </c>
      <c r="B1535">
        <f>US_Accidents_Dec20_updated[[#This Row],[Start_Lat]]</f>
        <v>39.798340000000003</v>
      </c>
      <c r="C1535">
        <f>US_Accidents_Dec20_updated[[#This Row],[Start_Lng]]</f>
        <v>-104.93092</v>
      </c>
      <c r="D1535">
        <f>US_Accidents_Dec20_updated[[#This Row],[Severity]]-1</f>
        <v>2</v>
      </c>
      <c r="E1535">
        <f>HOUR(US_Accidents_Dec20_updated[[#This Row],[Start_Time]])</f>
        <v>20</v>
      </c>
      <c r="F1535">
        <f>DAY(US_Accidents_Dec20_updated[[#This Row],[Start_Time]])</f>
        <v>31</v>
      </c>
      <c r="G1535">
        <f>MONTH(US_Accidents_Dec20_updated[[#This Row],[Start_Time]])</f>
        <v>8</v>
      </c>
      <c r="H1535" t="str">
        <f>US_Accidents_Dec20_updated[[#This Row],[Description]]</f>
        <v>At US-85/CO-2/Vasquez Blvd/Exit 2 - Accident.</v>
      </c>
      <c r="I1535" t="s">
        <v>50</v>
      </c>
      <c r="J1535">
        <f>IF(US_Accidents_Dec20_updated[[#This Row],[Visibility(mi)]]&gt;30, 30, MROUND(US_Accidents_Dec20_updated[[#This Row],[Visibility(mi)]],5))</f>
        <v>10</v>
      </c>
      <c r="K1535">
        <f>MROUND(US_Accidents_Dec20_updated[[#This Row],[Wind_Speed(mph)]],5)</f>
        <v>15</v>
      </c>
      <c r="L1535">
        <f>IF(US_Accidents_Dec20_updated[[#This Row],[Precipitation(in)]]&gt;0.1, 0.1, US_Accidents_Dec20_updated[[#This Row],[Precipitation(in)]])</f>
        <v>0</v>
      </c>
    </row>
    <row r="1536" spans="1:12" x14ac:dyDescent="0.25">
      <c r="A1536" t="str">
        <f>US_Accidents_Dec20_updated[[#This Row],[ID]]</f>
        <v>A-3866035</v>
      </c>
      <c r="B1536">
        <f>US_Accidents_Dec20_updated[[#This Row],[Start_Lat]]</f>
        <v>39.798340000000003</v>
      </c>
      <c r="C1536">
        <f>US_Accidents_Dec20_updated[[#This Row],[Start_Lng]]</f>
        <v>-104.93092</v>
      </c>
      <c r="D1536">
        <f>US_Accidents_Dec20_updated[[#This Row],[Severity]]-1</f>
        <v>2</v>
      </c>
      <c r="E1536">
        <f>HOUR(US_Accidents_Dec20_updated[[#This Row],[Start_Time]])</f>
        <v>21</v>
      </c>
      <c r="F1536">
        <f>DAY(US_Accidents_Dec20_updated[[#This Row],[Start_Time]])</f>
        <v>31</v>
      </c>
      <c r="G1536">
        <f>MONTH(US_Accidents_Dec20_updated[[#This Row],[Start_Time]])</f>
        <v>8</v>
      </c>
      <c r="H1536" t="str">
        <f>US_Accidents_Dec20_updated[[#This Row],[Description]]</f>
        <v>At US-85/CO-2/Vasquez Blvd/Exit 2 - Accident.</v>
      </c>
      <c r="I1536" t="s">
        <v>50</v>
      </c>
      <c r="J1536">
        <f>IF(US_Accidents_Dec20_updated[[#This Row],[Visibility(mi)]]&gt;30, 30, MROUND(US_Accidents_Dec20_updated[[#This Row],[Visibility(mi)]],5))</f>
        <v>10</v>
      </c>
      <c r="K1536">
        <f>MROUND(US_Accidents_Dec20_updated[[#This Row],[Wind_Speed(mph)]],5)</f>
        <v>10</v>
      </c>
      <c r="L1536">
        <f>IF(US_Accidents_Dec20_updated[[#This Row],[Precipitation(in)]]&gt;0.1, 0.1, US_Accidents_Dec20_updated[[#This Row],[Precipitation(in)]])</f>
        <v>0</v>
      </c>
    </row>
    <row r="1537" spans="1:12" x14ac:dyDescent="0.25">
      <c r="A1537" t="str">
        <f>US_Accidents_Dec20_updated[[#This Row],[ID]]</f>
        <v>A-3866036</v>
      </c>
      <c r="B1537">
        <f>US_Accidents_Dec20_updated[[#This Row],[Start_Lat]]</f>
        <v>39.725430000000003</v>
      </c>
      <c r="C1537">
        <f>US_Accidents_Dec20_updated[[#This Row],[Start_Lng]]</f>
        <v>-105.02241600000001</v>
      </c>
      <c r="D1537">
        <f>US_Accidents_Dec20_updated[[#This Row],[Severity]]-1</f>
        <v>2</v>
      </c>
      <c r="E1537">
        <f>HOUR(US_Accidents_Dec20_updated[[#This Row],[Start_Time]])</f>
        <v>22</v>
      </c>
      <c r="F1537">
        <f>DAY(US_Accidents_Dec20_updated[[#This Row],[Start_Time]])</f>
        <v>31</v>
      </c>
      <c r="G1537">
        <f>MONTH(US_Accidents_Dec20_updated[[#This Row],[Start_Time]])</f>
        <v>8</v>
      </c>
      <c r="H1537" t="str">
        <f>US_Accidents_Dec20_updated[[#This Row],[Description]]</f>
        <v>At CO-88/Federal Blvd - Accident.</v>
      </c>
      <c r="I1537" t="s">
        <v>50</v>
      </c>
      <c r="J1537">
        <f>IF(US_Accidents_Dec20_updated[[#This Row],[Visibility(mi)]]&gt;30, 30, MROUND(US_Accidents_Dec20_updated[[#This Row],[Visibility(mi)]],5))</f>
        <v>10</v>
      </c>
      <c r="K1537">
        <f>MROUND(US_Accidents_Dec20_updated[[#This Row],[Wind_Speed(mph)]],5)</f>
        <v>10</v>
      </c>
      <c r="L1537">
        <f>IF(US_Accidents_Dec20_updated[[#This Row],[Precipitation(in)]]&gt;0.1, 0.1, US_Accidents_Dec20_updated[[#This Row],[Precipitation(in)]])</f>
        <v>0</v>
      </c>
    </row>
    <row r="1538" spans="1:12" x14ac:dyDescent="0.25">
      <c r="A1538" t="str">
        <f>US_Accidents_Dec20_updated[[#This Row],[ID]]</f>
        <v>A-3866992</v>
      </c>
      <c r="B1538">
        <f>US_Accidents_Dec20_updated[[#This Row],[Start_Lat]]</f>
        <v>39.780670000000001</v>
      </c>
      <c r="C1538">
        <f>US_Accidents_Dec20_updated[[#This Row],[Start_Lng]]</f>
        <v>-105.13507</v>
      </c>
      <c r="D1538">
        <f>US_Accidents_Dec20_updated[[#This Row],[Severity]]-1</f>
        <v>2</v>
      </c>
      <c r="E1538">
        <f>HOUR(US_Accidents_Dec20_updated[[#This Row],[Start_Time]])</f>
        <v>6</v>
      </c>
      <c r="F1538">
        <f>DAY(US_Accidents_Dec20_updated[[#This Row],[Start_Time]])</f>
        <v>1</v>
      </c>
      <c r="G1538">
        <f>MONTH(US_Accidents_Dec20_updated[[#This Row],[Start_Time]])</f>
        <v>9</v>
      </c>
      <c r="H1538" t="str">
        <f>US_Accidents_Dec20_updated[[#This Row],[Description]]</f>
        <v>At Kipling St/Exit 267 - Accident. Road marking work.</v>
      </c>
      <c r="I1538" t="s">
        <v>50</v>
      </c>
      <c r="J1538">
        <f>IF(US_Accidents_Dec20_updated[[#This Row],[Visibility(mi)]]&gt;30, 30, MROUND(US_Accidents_Dec20_updated[[#This Row],[Visibility(mi)]],5))</f>
        <v>10</v>
      </c>
      <c r="K1538">
        <f>MROUND(US_Accidents_Dec20_updated[[#This Row],[Wind_Speed(mph)]],5)</f>
        <v>5</v>
      </c>
      <c r="L1538">
        <f>IF(US_Accidents_Dec20_updated[[#This Row],[Precipitation(in)]]&gt;0.1, 0.1, US_Accidents_Dec20_updated[[#This Row],[Precipitation(in)]])</f>
        <v>0</v>
      </c>
    </row>
    <row r="1539" spans="1:12" x14ac:dyDescent="0.25">
      <c r="A1539" t="str">
        <f>US_Accidents_Dec20_updated[[#This Row],[ID]]</f>
        <v>A-3866995</v>
      </c>
      <c r="B1539">
        <f>US_Accidents_Dec20_updated[[#This Row],[Start_Lat]]</f>
        <v>39.780670000000001</v>
      </c>
      <c r="C1539">
        <f>US_Accidents_Dec20_updated[[#This Row],[Start_Lng]]</f>
        <v>-105.13507</v>
      </c>
      <c r="D1539">
        <f>US_Accidents_Dec20_updated[[#This Row],[Severity]]-1</f>
        <v>2</v>
      </c>
      <c r="E1539">
        <f>HOUR(US_Accidents_Dec20_updated[[#This Row],[Start_Time]])</f>
        <v>6</v>
      </c>
      <c r="F1539">
        <f>DAY(US_Accidents_Dec20_updated[[#This Row],[Start_Time]])</f>
        <v>1</v>
      </c>
      <c r="G1539">
        <f>MONTH(US_Accidents_Dec20_updated[[#This Row],[Start_Time]])</f>
        <v>9</v>
      </c>
      <c r="H1539" t="str">
        <f>US_Accidents_Dec20_updated[[#This Row],[Description]]</f>
        <v>At Kipling St/Exit 267 - Accident.</v>
      </c>
      <c r="I1539" t="s">
        <v>50</v>
      </c>
      <c r="J1539">
        <f>IF(US_Accidents_Dec20_updated[[#This Row],[Visibility(mi)]]&gt;30, 30, MROUND(US_Accidents_Dec20_updated[[#This Row],[Visibility(mi)]],5))</f>
        <v>10</v>
      </c>
      <c r="K1539">
        <f>MROUND(US_Accidents_Dec20_updated[[#This Row],[Wind_Speed(mph)]],5)</f>
        <v>5</v>
      </c>
      <c r="L1539">
        <f>IF(US_Accidents_Dec20_updated[[#This Row],[Precipitation(in)]]&gt;0.1, 0.1, US_Accidents_Dec20_updated[[#This Row],[Precipitation(in)]])</f>
        <v>0</v>
      </c>
    </row>
    <row r="1540" spans="1:12" x14ac:dyDescent="0.25">
      <c r="A1540" t="str">
        <f>US_Accidents_Dec20_updated[[#This Row],[ID]]</f>
        <v>A-3866998</v>
      </c>
      <c r="B1540">
        <f>US_Accidents_Dec20_updated[[#This Row],[Start_Lat]]</f>
        <v>39.455056999999996</v>
      </c>
      <c r="C1540">
        <f>US_Accidents_Dec20_updated[[#This Row],[Start_Lng]]</f>
        <v>-105.64172600000001</v>
      </c>
      <c r="D1540">
        <f>US_Accidents_Dec20_updated[[#This Row],[Severity]]-1</f>
        <v>2</v>
      </c>
      <c r="E1540">
        <f>HOUR(US_Accidents_Dec20_updated[[#This Row],[Start_Time]])</f>
        <v>12</v>
      </c>
      <c r="F1540">
        <f>DAY(US_Accidents_Dec20_updated[[#This Row],[Start_Time]])</f>
        <v>1</v>
      </c>
      <c r="G1540">
        <f>MONTH(US_Accidents_Dec20_updated[[#This Row],[Start_Time]])</f>
        <v>9</v>
      </c>
      <c r="H1540" t="str">
        <f>US_Accidents_Dec20_updated[[#This Row],[Description]]</f>
        <v>At CR-62/Geneva Rd/Guanella Pass Rd - Accident.</v>
      </c>
      <c r="I1540" t="s">
        <v>50</v>
      </c>
      <c r="J1540">
        <f>IF(US_Accidents_Dec20_updated[[#This Row],[Visibility(mi)]]&gt;30, 30, MROUND(US_Accidents_Dec20_updated[[#This Row],[Visibility(mi)]],5))</f>
        <v>10</v>
      </c>
      <c r="K1540">
        <f>MROUND(US_Accidents_Dec20_updated[[#This Row],[Wind_Speed(mph)]],5)</f>
        <v>5</v>
      </c>
      <c r="L1540">
        <f>IF(US_Accidents_Dec20_updated[[#This Row],[Precipitation(in)]]&gt;0.1, 0.1, US_Accidents_Dec20_updated[[#This Row],[Precipitation(in)]])</f>
        <v>0</v>
      </c>
    </row>
    <row r="1541" spans="1:12" x14ac:dyDescent="0.25">
      <c r="A1541" t="str">
        <f>US_Accidents_Dec20_updated[[#This Row],[ID]]</f>
        <v>A-3866999</v>
      </c>
      <c r="B1541">
        <f>US_Accidents_Dec20_updated[[#This Row],[Start_Lat]]</f>
        <v>39.455489</v>
      </c>
      <c r="C1541">
        <f>US_Accidents_Dec20_updated[[#This Row],[Start_Lng]]</f>
        <v>-105.64505</v>
      </c>
      <c r="D1541">
        <f>US_Accidents_Dec20_updated[[#This Row],[Severity]]-1</f>
        <v>2</v>
      </c>
      <c r="E1541">
        <f>HOUR(US_Accidents_Dec20_updated[[#This Row],[Start_Time]])</f>
        <v>12</v>
      </c>
      <c r="F1541">
        <f>DAY(US_Accidents_Dec20_updated[[#This Row],[Start_Time]])</f>
        <v>1</v>
      </c>
      <c r="G1541">
        <f>MONTH(US_Accidents_Dec20_updated[[#This Row],[Start_Time]])</f>
        <v>9</v>
      </c>
      <c r="H1541" t="str">
        <f>US_Accidents_Dec20_updated[[#This Row],[Description]]</f>
        <v>At CR-97/S Foxton Rd - Accident.</v>
      </c>
      <c r="I1541" t="s">
        <v>50</v>
      </c>
      <c r="J1541">
        <f>IF(US_Accidents_Dec20_updated[[#This Row],[Visibility(mi)]]&gt;30, 30, MROUND(US_Accidents_Dec20_updated[[#This Row],[Visibility(mi)]],5))</f>
        <v>10</v>
      </c>
      <c r="K1541">
        <f>MROUND(US_Accidents_Dec20_updated[[#This Row],[Wind_Speed(mph)]],5)</f>
        <v>5</v>
      </c>
      <c r="L1541">
        <f>IF(US_Accidents_Dec20_updated[[#This Row],[Precipitation(in)]]&gt;0.1, 0.1, US_Accidents_Dec20_updated[[#This Row],[Precipitation(in)]])</f>
        <v>0</v>
      </c>
    </row>
    <row r="1542" spans="1:12" x14ac:dyDescent="0.25">
      <c r="A1542" t="str">
        <f>US_Accidents_Dec20_updated[[#This Row],[ID]]</f>
        <v>A-3867003</v>
      </c>
      <c r="B1542">
        <f>US_Accidents_Dec20_updated[[#This Row],[Start_Lat]]</f>
        <v>39.7254</v>
      </c>
      <c r="C1542">
        <f>US_Accidents_Dec20_updated[[#This Row],[Start_Lng]]</f>
        <v>-105.17131999999999</v>
      </c>
      <c r="D1542">
        <f>US_Accidents_Dec20_updated[[#This Row],[Severity]]-1</f>
        <v>2</v>
      </c>
      <c r="E1542">
        <f>HOUR(US_Accidents_Dec20_updated[[#This Row],[Start_Time]])</f>
        <v>11</v>
      </c>
      <c r="F1542">
        <f>DAY(US_Accidents_Dec20_updated[[#This Row],[Start_Time]])</f>
        <v>1</v>
      </c>
      <c r="G1542">
        <f>MONTH(US_Accidents_Dec20_updated[[#This Row],[Start_Time]])</f>
        <v>9</v>
      </c>
      <c r="H1542" t="str">
        <f>US_Accidents_Dec20_updated[[#This Row],[Description]]</f>
        <v>At I-70 - Accident.</v>
      </c>
      <c r="I1542" t="s">
        <v>50</v>
      </c>
      <c r="J1542">
        <f>IF(US_Accidents_Dec20_updated[[#This Row],[Visibility(mi)]]&gt;30, 30, MROUND(US_Accidents_Dec20_updated[[#This Row],[Visibility(mi)]],5))</f>
        <v>10</v>
      </c>
      <c r="K1542">
        <f>MROUND(US_Accidents_Dec20_updated[[#This Row],[Wind_Speed(mph)]],5)</f>
        <v>5</v>
      </c>
      <c r="L1542">
        <f>IF(US_Accidents_Dec20_updated[[#This Row],[Precipitation(in)]]&gt;0.1, 0.1, US_Accidents_Dec20_updated[[#This Row],[Precipitation(in)]])</f>
        <v>0</v>
      </c>
    </row>
    <row r="1543" spans="1:12" x14ac:dyDescent="0.25">
      <c r="A1543" t="str">
        <f>US_Accidents_Dec20_updated[[#This Row],[ID]]</f>
        <v>A-3867004</v>
      </c>
      <c r="B1543">
        <f>US_Accidents_Dec20_updated[[#This Row],[Start_Lat]]</f>
        <v>39.749839999999999</v>
      </c>
      <c r="C1543">
        <f>US_Accidents_Dec20_updated[[#This Row],[Start_Lng]]</f>
        <v>-105.01721999999999</v>
      </c>
      <c r="D1543">
        <f>US_Accidents_Dec20_updated[[#This Row],[Severity]]-1</f>
        <v>2</v>
      </c>
      <c r="E1543">
        <f>HOUR(US_Accidents_Dec20_updated[[#This Row],[Start_Time]])</f>
        <v>11</v>
      </c>
      <c r="F1543">
        <f>DAY(US_Accidents_Dec20_updated[[#This Row],[Start_Time]])</f>
        <v>1</v>
      </c>
      <c r="G1543">
        <f>MONTH(US_Accidents_Dec20_updated[[#This Row],[Start_Time]])</f>
        <v>9</v>
      </c>
      <c r="H1543" t="str">
        <f>US_Accidents_Dec20_updated[[#This Row],[Description]]</f>
        <v>At 23rd Ave/Exit 211 - Accident.</v>
      </c>
      <c r="I1543" t="s">
        <v>50</v>
      </c>
      <c r="J1543">
        <f>IF(US_Accidents_Dec20_updated[[#This Row],[Visibility(mi)]]&gt;30, 30, MROUND(US_Accidents_Dec20_updated[[#This Row],[Visibility(mi)]],5))</f>
        <v>10</v>
      </c>
      <c r="K1543">
        <f>MROUND(US_Accidents_Dec20_updated[[#This Row],[Wind_Speed(mph)]],5)</f>
        <v>5</v>
      </c>
      <c r="L1543">
        <f>IF(US_Accidents_Dec20_updated[[#This Row],[Precipitation(in)]]&gt;0.1, 0.1, US_Accidents_Dec20_updated[[#This Row],[Precipitation(in)]])</f>
        <v>0</v>
      </c>
    </row>
    <row r="1544" spans="1:12" x14ac:dyDescent="0.25">
      <c r="A1544" t="str">
        <f>US_Accidents_Dec20_updated[[#This Row],[ID]]</f>
        <v>A-3867005</v>
      </c>
      <c r="B1544">
        <f>US_Accidents_Dec20_updated[[#This Row],[Start_Lat]]</f>
        <v>39.139420999999999</v>
      </c>
      <c r="C1544">
        <f>US_Accidents_Dec20_updated[[#This Row],[Start_Lng]]</f>
        <v>-104.86234399999999</v>
      </c>
      <c r="D1544">
        <f>US_Accidents_Dec20_updated[[#This Row],[Severity]]-1</f>
        <v>2</v>
      </c>
      <c r="E1544">
        <f>HOUR(US_Accidents_Dec20_updated[[#This Row],[Start_Time]])</f>
        <v>11</v>
      </c>
      <c r="F1544">
        <f>DAY(US_Accidents_Dec20_updated[[#This Row],[Start_Time]])</f>
        <v>1</v>
      </c>
      <c r="G1544">
        <f>MONTH(US_Accidents_Dec20_updated[[#This Row],[Start_Time]])</f>
        <v>9</v>
      </c>
      <c r="H1544" t="str">
        <f>US_Accidents_Dec20_updated[[#This Row],[Description]]</f>
        <v>At County Line Rd/Exit 163 - Accident.</v>
      </c>
      <c r="I1544" t="s">
        <v>50</v>
      </c>
      <c r="J1544">
        <f>IF(US_Accidents_Dec20_updated[[#This Row],[Visibility(mi)]]&gt;30, 30, MROUND(US_Accidents_Dec20_updated[[#This Row],[Visibility(mi)]],5))</f>
        <v>10</v>
      </c>
      <c r="K1544">
        <f>MROUND(US_Accidents_Dec20_updated[[#This Row],[Wind_Speed(mph)]],5)</f>
        <v>5</v>
      </c>
      <c r="L1544">
        <f>IF(US_Accidents_Dec20_updated[[#This Row],[Precipitation(in)]]&gt;0.1, 0.1, US_Accidents_Dec20_updated[[#This Row],[Precipitation(in)]])</f>
        <v>0</v>
      </c>
    </row>
    <row r="1545" spans="1:12" x14ac:dyDescent="0.25">
      <c r="A1545" t="str">
        <f>US_Accidents_Dec20_updated[[#This Row],[ID]]</f>
        <v>A-3867011</v>
      </c>
      <c r="B1545">
        <f>US_Accidents_Dec20_updated[[#This Row],[Start_Lat]]</f>
        <v>39.135365999999998</v>
      </c>
      <c r="C1545">
        <f>US_Accidents_Dec20_updated[[#This Row],[Start_Lng]]</f>
        <v>-104.862791</v>
      </c>
      <c r="D1545">
        <f>US_Accidents_Dec20_updated[[#This Row],[Severity]]-1</f>
        <v>2</v>
      </c>
      <c r="E1545">
        <f>HOUR(US_Accidents_Dec20_updated[[#This Row],[Start_Time]])</f>
        <v>12</v>
      </c>
      <c r="F1545">
        <f>DAY(US_Accidents_Dec20_updated[[#This Row],[Start_Time]])</f>
        <v>1</v>
      </c>
      <c r="G1545">
        <f>MONTH(US_Accidents_Dec20_updated[[#This Row],[Start_Time]])</f>
        <v>9</v>
      </c>
      <c r="H1545" t="str">
        <f>US_Accidents_Dec20_updated[[#This Row],[Description]]</f>
        <v>At Greenland Rd/Exit 167 - Accident.</v>
      </c>
      <c r="I1545" t="s">
        <v>50</v>
      </c>
      <c r="J1545">
        <f>IF(US_Accidents_Dec20_updated[[#This Row],[Visibility(mi)]]&gt;30, 30, MROUND(US_Accidents_Dec20_updated[[#This Row],[Visibility(mi)]],5))</f>
        <v>10</v>
      </c>
      <c r="K1545">
        <f>MROUND(US_Accidents_Dec20_updated[[#This Row],[Wind_Speed(mph)]],5)</f>
        <v>5</v>
      </c>
      <c r="L1545">
        <f>IF(US_Accidents_Dec20_updated[[#This Row],[Precipitation(in)]]&gt;0.1, 0.1, US_Accidents_Dec20_updated[[#This Row],[Precipitation(in)]])</f>
        <v>0</v>
      </c>
    </row>
    <row r="1546" spans="1:12" x14ac:dyDescent="0.25">
      <c r="A1546" t="str">
        <f>US_Accidents_Dec20_updated[[#This Row],[ID]]</f>
        <v>A-3867016</v>
      </c>
      <c r="B1546">
        <f>US_Accidents_Dec20_updated[[#This Row],[Start_Lat]]</f>
        <v>39.763280000000002</v>
      </c>
      <c r="C1546">
        <f>US_Accidents_Dec20_updated[[#This Row],[Start_Lng]]</f>
        <v>-105.63873</v>
      </c>
      <c r="D1546">
        <f>US_Accidents_Dec20_updated[[#This Row],[Severity]]-1</f>
        <v>2</v>
      </c>
      <c r="E1546">
        <f>HOUR(US_Accidents_Dec20_updated[[#This Row],[Start_Time]])</f>
        <v>15</v>
      </c>
      <c r="F1546">
        <f>DAY(US_Accidents_Dec20_updated[[#This Row],[Start_Time]])</f>
        <v>1</v>
      </c>
      <c r="G1546">
        <f>MONTH(US_Accidents_Dec20_updated[[#This Row],[Start_Time]])</f>
        <v>9</v>
      </c>
      <c r="H1546" t="str">
        <f>US_Accidents_Dec20_updated[[#This Row],[Description]]</f>
        <v>At CR-308/Exit 233 - Accident.</v>
      </c>
      <c r="I1546" t="s">
        <v>50</v>
      </c>
      <c r="J1546">
        <f>IF(US_Accidents_Dec20_updated[[#This Row],[Visibility(mi)]]&gt;30, 30, MROUND(US_Accidents_Dec20_updated[[#This Row],[Visibility(mi)]],5))</f>
        <v>10</v>
      </c>
      <c r="K1546">
        <f>MROUND(US_Accidents_Dec20_updated[[#This Row],[Wind_Speed(mph)]],5)</f>
        <v>0</v>
      </c>
      <c r="L1546">
        <f>IF(US_Accidents_Dec20_updated[[#This Row],[Precipitation(in)]]&gt;0.1, 0.1, US_Accidents_Dec20_updated[[#This Row],[Precipitation(in)]])</f>
        <v>0</v>
      </c>
    </row>
    <row r="1547" spans="1:12" x14ac:dyDescent="0.25">
      <c r="A1547" t="str">
        <f>US_Accidents_Dec20_updated[[#This Row],[ID]]</f>
        <v>A-3867018</v>
      </c>
      <c r="B1547">
        <f>US_Accidents_Dec20_updated[[#This Row],[Start_Lat]]</f>
        <v>38.85436</v>
      </c>
      <c r="C1547">
        <f>US_Accidents_Dec20_updated[[#This Row],[Start_Lng]]</f>
        <v>-104.878462</v>
      </c>
      <c r="D1547">
        <f>US_Accidents_Dec20_updated[[#This Row],[Severity]]-1</f>
        <v>2</v>
      </c>
      <c r="E1547">
        <f>HOUR(US_Accidents_Dec20_updated[[#This Row],[Start_Time]])</f>
        <v>16</v>
      </c>
      <c r="F1547">
        <f>DAY(US_Accidents_Dec20_updated[[#This Row],[Start_Time]])</f>
        <v>1</v>
      </c>
      <c r="G1547">
        <f>MONTH(US_Accidents_Dec20_updated[[#This Row],[Start_Time]])</f>
        <v>9</v>
      </c>
      <c r="H1547" t="str">
        <f>US_Accidents_Dec20_updated[[#This Row],[Description]]</f>
        <v>At US-24-BL/Manitou Ave (East) - Accident.</v>
      </c>
      <c r="I1547" t="s">
        <v>50</v>
      </c>
      <c r="J1547">
        <f>IF(US_Accidents_Dec20_updated[[#This Row],[Visibility(mi)]]&gt;30, 30, MROUND(US_Accidents_Dec20_updated[[#This Row],[Visibility(mi)]],5))</f>
        <v>10</v>
      </c>
      <c r="K1547">
        <f>MROUND(US_Accidents_Dec20_updated[[#This Row],[Wind_Speed(mph)]],5)</f>
        <v>20</v>
      </c>
      <c r="L1547">
        <f>IF(US_Accidents_Dec20_updated[[#This Row],[Precipitation(in)]]&gt;0.1, 0.1, US_Accidents_Dec20_updated[[#This Row],[Precipitation(in)]])</f>
        <v>0</v>
      </c>
    </row>
    <row r="1548" spans="1:12" x14ac:dyDescent="0.25">
      <c r="A1548" t="str">
        <f>US_Accidents_Dec20_updated[[#This Row],[ID]]</f>
        <v>A-3867024</v>
      </c>
      <c r="B1548">
        <f>US_Accidents_Dec20_updated[[#This Row],[Start_Lat]]</f>
        <v>38.276150000000001</v>
      </c>
      <c r="C1548">
        <f>US_Accidents_Dec20_updated[[#This Row],[Start_Lng]]</f>
        <v>-104.60406999999999</v>
      </c>
      <c r="D1548">
        <f>US_Accidents_Dec20_updated[[#This Row],[Severity]]-1</f>
        <v>2</v>
      </c>
      <c r="E1548">
        <f>HOUR(US_Accidents_Dec20_updated[[#This Row],[Start_Time]])</f>
        <v>18</v>
      </c>
      <c r="F1548">
        <f>DAY(US_Accidents_Dec20_updated[[#This Row],[Start_Time]])</f>
        <v>1</v>
      </c>
      <c r="G1548">
        <f>MONTH(US_Accidents_Dec20_updated[[#This Row],[Start_Time]])</f>
        <v>9</v>
      </c>
      <c r="H1548" t="str">
        <f>US_Accidents_Dec20_updated[[#This Row],[Description]]</f>
        <v>At 6th St/Exit 99A - Accident.</v>
      </c>
      <c r="I1548" t="s">
        <v>9694</v>
      </c>
      <c r="J1548">
        <f>IF(US_Accidents_Dec20_updated[[#This Row],[Visibility(mi)]]&gt;30, 30, MROUND(US_Accidents_Dec20_updated[[#This Row],[Visibility(mi)]],5))</f>
        <v>5</v>
      </c>
      <c r="K1548">
        <f>MROUND(US_Accidents_Dec20_updated[[#This Row],[Wind_Speed(mph)]],5)</f>
        <v>25</v>
      </c>
      <c r="L1548">
        <f>IF(US_Accidents_Dec20_updated[[#This Row],[Precipitation(in)]]&gt;0.1, 0.1, US_Accidents_Dec20_updated[[#This Row],[Precipitation(in)]])</f>
        <v>0.02</v>
      </c>
    </row>
    <row r="1549" spans="1:12" x14ac:dyDescent="0.25">
      <c r="A1549" t="str">
        <f>US_Accidents_Dec20_updated[[#This Row],[ID]]</f>
        <v>A-3867025</v>
      </c>
      <c r="B1549">
        <f>US_Accidents_Dec20_updated[[#This Row],[Start_Lat]]</f>
        <v>40.518369999999997</v>
      </c>
      <c r="C1549">
        <f>US_Accidents_Dec20_updated[[#This Row],[Start_Lng]]</f>
        <v>-104.99227999999999</v>
      </c>
      <c r="D1549">
        <f>US_Accidents_Dec20_updated[[#This Row],[Severity]]-1</f>
        <v>2</v>
      </c>
      <c r="E1549">
        <f>HOUR(US_Accidents_Dec20_updated[[#This Row],[Start_Time]])</f>
        <v>17</v>
      </c>
      <c r="F1549">
        <f>DAY(US_Accidents_Dec20_updated[[#This Row],[Start_Time]])</f>
        <v>1</v>
      </c>
      <c r="G1549">
        <f>MONTH(US_Accidents_Dec20_updated[[#This Row],[Start_Time]])</f>
        <v>9</v>
      </c>
      <c r="H1549" t="str">
        <f>US_Accidents_Dec20_updated[[#This Row],[Description]]</f>
        <v>At CO-392/Exit 262 - Accident.</v>
      </c>
      <c r="I1549" t="s">
        <v>50</v>
      </c>
      <c r="J1549">
        <f>IF(US_Accidents_Dec20_updated[[#This Row],[Visibility(mi)]]&gt;30, 30, MROUND(US_Accidents_Dec20_updated[[#This Row],[Visibility(mi)]],5))</f>
        <v>10</v>
      </c>
      <c r="K1549">
        <f>MROUND(US_Accidents_Dec20_updated[[#This Row],[Wind_Speed(mph)]],5)</f>
        <v>5</v>
      </c>
      <c r="L1549">
        <f>IF(US_Accidents_Dec20_updated[[#This Row],[Precipitation(in)]]&gt;0.1, 0.1, US_Accidents_Dec20_updated[[#This Row],[Precipitation(in)]])</f>
        <v>0</v>
      </c>
    </row>
    <row r="1550" spans="1:12" x14ac:dyDescent="0.25">
      <c r="A1550" t="str">
        <f>US_Accidents_Dec20_updated[[#This Row],[ID]]</f>
        <v>A-3867027</v>
      </c>
      <c r="B1550">
        <f>US_Accidents_Dec20_updated[[#This Row],[Start_Lat]]</f>
        <v>39.856169000000001</v>
      </c>
      <c r="C1550">
        <f>US_Accidents_Dec20_updated[[#This Row],[Start_Lng]]</f>
        <v>-104.987252</v>
      </c>
      <c r="D1550">
        <f>US_Accidents_Dec20_updated[[#This Row],[Severity]]-1</f>
        <v>2</v>
      </c>
      <c r="E1550">
        <f>HOUR(US_Accidents_Dec20_updated[[#This Row],[Start_Time]])</f>
        <v>17</v>
      </c>
      <c r="F1550">
        <f>DAY(US_Accidents_Dec20_updated[[#This Row],[Start_Time]])</f>
        <v>1</v>
      </c>
      <c r="G1550">
        <f>MONTH(US_Accidents_Dec20_updated[[#This Row],[Start_Time]])</f>
        <v>9</v>
      </c>
      <c r="H1550" t="str">
        <f>US_Accidents_Dec20_updated[[#This Row],[Description]]</f>
        <v>At 84th Ave/Exit 219 - Accident.</v>
      </c>
      <c r="I1550" t="s">
        <v>50</v>
      </c>
      <c r="J1550">
        <f>IF(US_Accidents_Dec20_updated[[#This Row],[Visibility(mi)]]&gt;30, 30, MROUND(US_Accidents_Dec20_updated[[#This Row],[Visibility(mi)]],5))</f>
        <v>10</v>
      </c>
      <c r="K1550">
        <f>MROUND(US_Accidents_Dec20_updated[[#This Row],[Wind_Speed(mph)]],5)</f>
        <v>10</v>
      </c>
      <c r="L1550">
        <f>IF(US_Accidents_Dec20_updated[[#This Row],[Precipitation(in)]]&gt;0.1, 0.1, US_Accidents_Dec20_updated[[#This Row],[Precipitation(in)]])</f>
        <v>0</v>
      </c>
    </row>
    <row r="1551" spans="1:12" x14ac:dyDescent="0.25">
      <c r="A1551" t="str">
        <f>US_Accidents_Dec20_updated[[#This Row],[ID]]</f>
        <v>A-3867034</v>
      </c>
      <c r="B1551">
        <f>US_Accidents_Dec20_updated[[#This Row],[Start_Lat]]</f>
        <v>39.751140999999997</v>
      </c>
      <c r="C1551">
        <f>US_Accidents_Dec20_updated[[#This Row],[Start_Lng]]</f>
        <v>-105.01687</v>
      </c>
      <c r="D1551">
        <f>US_Accidents_Dec20_updated[[#This Row],[Severity]]-1</f>
        <v>2</v>
      </c>
      <c r="E1551">
        <f>HOUR(US_Accidents_Dec20_updated[[#This Row],[Start_Time]])</f>
        <v>20</v>
      </c>
      <c r="F1551">
        <f>DAY(US_Accidents_Dec20_updated[[#This Row],[Start_Time]])</f>
        <v>1</v>
      </c>
      <c r="G1551">
        <f>MONTH(US_Accidents_Dec20_updated[[#This Row],[Start_Time]])</f>
        <v>9</v>
      </c>
      <c r="H1551" t="str">
        <f>US_Accidents_Dec20_updated[[#This Row],[Description]]</f>
        <v>At 23rd Ave/Exit 211 - Accident.</v>
      </c>
      <c r="I1551" t="s">
        <v>50</v>
      </c>
      <c r="J1551">
        <f>IF(US_Accidents_Dec20_updated[[#This Row],[Visibility(mi)]]&gt;30, 30, MROUND(US_Accidents_Dec20_updated[[#This Row],[Visibility(mi)]],5))</f>
        <v>10</v>
      </c>
      <c r="K1551">
        <f>MROUND(US_Accidents_Dec20_updated[[#This Row],[Wind_Speed(mph)]],5)</f>
        <v>5</v>
      </c>
      <c r="L1551">
        <f>IF(US_Accidents_Dec20_updated[[#This Row],[Precipitation(in)]]&gt;0.1, 0.1, US_Accidents_Dec20_updated[[#This Row],[Precipitation(in)]])</f>
        <v>0</v>
      </c>
    </row>
    <row r="1552" spans="1:12" x14ac:dyDescent="0.25">
      <c r="A1552" t="str">
        <f>US_Accidents_Dec20_updated[[#This Row],[ID]]</f>
        <v>A-3867035</v>
      </c>
      <c r="B1552">
        <f>US_Accidents_Dec20_updated[[#This Row],[Start_Lat]]</f>
        <v>39.700429999999997</v>
      </c>
      <c r="C1552">
        <f>US_Accidents_Dec20_updated[[#This Row],[Start_Lng]]</f>
        <v>-104.8292</v>
      </c>
      <c r="D1552">
        <f>US_Accidents_Dec20_updated[[#This Row],[Severity]]-1</f>
        <v>2</v>
      </c>
      <c r="E1552">
        <f>HOUR(US_Accidents_Dec20_updated[[#This Row],[Start_Time]])</f>
        <v>21</v>
      </c>
      <c r="F1552">
        <f>DAY(US_Accidents_Dec20_updated[[#This Row],[Start_Time]])</f>
        <v>1</v>
      </c>
      <c r="G1552">
        <f>MONTH(US_Accidents_Dec20_updated[[#This Row],[Start_Time]])</f>
        <v>9</v>
      </c>
      <c r="H1552" t="str">
        <f>US_Accidents_Dec20_updated[[#This Row],[Description]]</f>
        <v>At Mississippi Ave/Exit 7 - Accident.</v>
      </c>
      <c r="I1552" t="s">
        <v>50</v>
      </c>
      <c r="J1552">
        <f>IF(US_Accidents_Dec20_updated[[#This Row],[Visibility(mi)]]&gt;30, 30, MROUND(US_Accidents_Dec20_updated[[#This Row],[Visibility(mi)]],5))</f>
        <v>10</v>
      </c>
      <c r="K1552">
        <f>MROUND(US_Accidents_Dec20_updated[[#This Row],[Wind_Speed(mph)]],5)</f>
        <v>10</v>
      </c>
      <c r="L1552">
        <f>IF(US_Accidents_Dec20_updated[[#This Row],[Precipitation(in)]]&gt;0.1, 0.1, US_Accidents_Dec20_updated[[#This Row],[Precipitation(in)]])</f>
        <v>0</v>
      </c>
    </row>
    <row r="1553" spans="1:12" x14ac:dyDescent="0.25">
      <c r="A1553" t="str">
        <f>US_Accidents_Dec20_updated[[#This Row],[ID]]</f>
        <v>A-3867837</v>
      </c>
      <c r="B1553">
        <f>US_Accidents_Dec20_updated[[#This Row],[Start_Lat]]</f>
        <v>39.743040000000001</v>
      </c>
      <c r="C1553">
        <f>US_Accidents_Dec20_updated[[#This Row],[Start_Lng]]</f>
        <v>-105.01587000000001</v>
      </c>
      <c r="D1553">
        <f>US_Accidents_Dec20_updated[[#This Row],[Severity]]-1</f>
        <v>3</v>
      </c>
      <c r="E1553">
        <f>HOUR(US_Accidents_Dec20_updated[[#This Row],[Start_Time]])</f>
        <v>4</v>
      </c>
      <c r="F1553">
        <f>DAY(US_Accidents_Dec20_updated[[#This Row],[Start_Time]])</f>
        <v>2</v>
      </c>
      <c r="G1553">
        <f>MONTH(US_Accidents_Dec20_updated[[#This Row],[Start_Time]])</f>
        <v>9</v>
      </c>
      <c r="H1553" t="str">
        <f>US_Accidents_Dec20_updated[[#This Row],[Description]]</f>
        <v>Closed between 17th Ave/19th Ave/Exit 210 and Zuni St/Exit 209C - Road closed due to accident.</v>
      </c>
      <c r="I1553" t="s">
        <v>50</v>
      </c>
      <c r="J1553">
        <f>IF(US_Accidents_Dec20_updated[[#This Row],[Visibility(mi)]]&gt;30, 30, MROUND(US_Accidents_Dec20_updated[[#This Row],[Visibility(mi)]],5))</f>
        <v>10</v>
      </c>
      <c r="K1553">
        <f>MROUND(US_Accidents_Dec20_updated[[#This Row],[Wind_Speed(mph)]],5)</f>
        <v>5</v>
      </c>
      <c r="L1553">
        <f>IF(US_Accidents_Dec20_updated[[#This Row],[Precipitation(in)]]&gt;0.1, 0.1, US_Accidents_Dec20_updated[[#This Row],[Precipitation(in)]])</f>
        <v>0</v>
      </c>
    </row>
    <row r="1554" spans="1:12" x14ac:dyDescent="0.25">
      <c r="A1554" t="str">
        <f>US_Accidents_Dec20_updated[[#This Row],[ID]]</f>
        <v>A-3867838</v>
      </c>
      <c r="B1554">
        <f>US_Accidents_Dec20_updated[[#This Row],[Start_Lat]]</f>
        <v>39.625787000000003</v>
      </c>
      <c r="C1554">
        <f>US_Accidents_Dec20_updated[[#This Row],[Start_Lng]]</f>
        <v>-104.90287600000001</v>
      </c>
      <c r="D1554">
        <f>US_Accidents_Dec20_updated[[#This Row],[Severity]]-1</f>
        <v>3</v>
      </c>
      <c r="E1554">
        <f>HOUR(US_Accidents_Dec20_updated[[#This Row],[Start_Time]])</f>
        <v>4</v>
      </c>
      <c r="F1554">
        <f>DAY(US_Accidents_Dec20_updated[[#This Row],[Start_Time]])</f>
        <v>2</v>
      </c>
      <c r="G1554">
        <f>MONTH(US_Accidents_Dec20_updated[[#This Row],[Start_Time]])</f>
        <v>9</v>
      </c>
      <c r="H1554" t="str">
        <f>US_Accidents_Dec20_updated[[#This Row],[Description]]</f>
        <v>Closed at CO-88/Belleview Ave/Exit 199 - Road closed due to accident.</v>
      </c>
      <c r="I1554" t="s">
        <v>50</v>
      </c>
      <c r="J1554">
        <f>IF(US_Accidents_Dec20_updated[[#This Row],[Visibility(mi)]]&gt;30, 30, MROUND(US_Accidents_Dec20_updated[[#This Row],[Visibility(mi)]],5))</f>
        <v>10</v>
      </c>
      <c r="K1554">
        <f>MROUND(US_Accidents_Dec20_updated[[#This Row],[Wind_Speed(mph)]],5)</f>
        <v>5</v>
      </c>
      <c r="L1554">
        <f>IF(US_Accidents_Dec20_updated[[#This Row],[Precipitation(in)]]&gt;0.1, 0.1, US_Accidents_Dec20_updated[[#This Row],[Precipitation(in)]])</f>
        <v>0</v>
      </c>
    </row>
    <row r="1555" spans="1:12" x14ac:dyDescent="0.25">
      <c r="A1555" t="str">
        <f>US_Accidents_Dec20_updated[[#This Row],[ID]]</f>
        <v>A-3867839</v>
      </c>
      <c r="B1555">
        <f>US_Accidents_Dec20_updated[[#This Row],[Start_Lat]]</f>
        <v>39.639650000000003</v>
      </c>
      <c r="C1555">
        <f>US_Accidents_Dec20_updated[[#This Row],[Start_Lng]]</f>
        <v>-104.91083</v>
      </c>
      <c r="D1555">
        <f>US_Accidents_Dec20_updated[[#This Row],[Severity]]-1</f>
        <v>3</v>
      </c>
      <c r="E1555">
        <f>HOUR(US_Accidents_Dec20_updated[[#This Row],[Start_Time]])</f>
        <v>4</v>
      </c>
      <c r="F1555">
        <f>DAY(US_Accidents_Dec20_updated[[#This Row],[Start_Time]])</f>
        <v>2</v>
      </c>
      <c r="G1555">
        <f>MONTH(US_Accidents_Dec20_updated[[#This Row],[Start_Time]])</f>
        <v>9</v>
      </c>
      <c r="H1555" t="str">
        <f>US_Accidents_Dec20_updated[[#This Row],[Description]]</f>
        <v>Ramp closed to I-225 - Road closed due to accident.</v>
      </c>
      <c r="I1555" t="s">
        <v>50</v>
      </c>
      <c r="J1555">
        <f>IF(US_Accidents_Dec20_updated[[#This Row],[Visibility(mi)]]&gt;30, 30, MROUND(US_Accidents_Dec20_updated[[#This Row],[Visibility(mi)]],5))</f>
        <v>10</v>
      </c>
      <c r="K1555">
        <f>MROUND(US_Accidents_Dec20_updated[[#This Row],[Wind_Speed(mph)]],5)</f>
        <v>5</v>
      </c>
      <c r="L1555">
        <f>IF(US_Accidents_Dec20_updated[[#This Row],[Precipitation(in)]]&gt;0.1, 0.1, US_Accidents_Dec20_updated[[#This Row],[Precipitation(in)]])</f>
        <v>0</v>
      </c>
    </row>
    <row r="1556" spans="1:12" x14ac:dyDescent="0.25">
      <c r="A1556" t="str">
        <f>US_Accidents_Dec20_updated[[#This Row],[ID]]</f>
        <v>A-3867842</v>
      </c>
      <c r="B1556">
        <f>US_Accidents_Dec20_updated[[#This Row],[Start_Lat]]</f>
        <v>39.745080999999999</v>
      </c>
      <c r="C1556">
        <f>US_Accidents_Dec20_updated[[#This Row],[Start_Lng]]</f>
        <v>-105.017831</v>
      </c>
      <c r="D1556">
        <f>US_Accidents_Dec20_updated[[#This Row],[Severity]]-1</f>
        <v>3</v>
      </c>
      <c r="E1556">
        <f>HOUR(US_Accidents_Dec20_updated[[#This Row],[Start_Time]])</f>
        <v>4</v>
      </c>
      <c r="F1556">
        <f>DAY(US_Accidents_Dec20_updated[[#This Row],[Start_Time]])</f>
        <v>2</v>
      </c>
      <c r="G1556">
        <f>MONTH(US_Accidents_Dec20_updated[[#This Row],[Start_Time]])</f>
        <v>9</v>
      </c>
      <c r="H1556" t="str">
        <f>US_Accidents_Dec20_updated[[#This Row],[Description]]</f>
        <v>Closed between 17th Ave/19th Ave/Exit 210 and Zuni St/Exit 209C - Road closed due to accident.</v>
      </c>
      <c r="I1556" t="s">
        <v>50</v>
      </c>
      <c r="J1556">
        <f>IF(US_Accidents_Dec20_updated[[#This Row],[Visibility(mi)]]&gt;30, 30, MROUND(US_Accidents_Dec20_updated[[#This Row],[Visibility(mi)]],5))</f>
        <v>10</v>
      </c>
      <c r="K1556">
        <f>MROUND(US_Accidents_Dec20_updated[[#This Row],[Wind_Speed(mph)]],5)</f>
        <v>5</v>
      </c>
      <c r="L1556">
        <f>IF(US_Accidents_Dec20_updated[[#This Row],[Precipitation(in)]]&gt;0.1, 0.1, US_Accidents_Dec20_updated[[#This Row],[Precipitation(in)]])</f>
        <v>0</v>
      </c>
    </row>
    <row r="1557" spans="1:12" x14ac:dyDescent="0.25">
      <c r="A1557" t="str">
        <f>US_Accidents_Dec20_updated[[#This Row],[ID]]</f>
        <v>A-3867856</v>
      </c>
      <c r="B1557">
        <f>US_Accidents_Dec20_updated[[#This Row],[Start_Lat]]</f>
        <v>38.606059999999999</v>
      </c>
      <c r="C1557">
        <f>US_Accidents_Dec20_updated[[#This Row],[Start_Lng]]</f>
        <v>-104.68029</v>
      </c>
      <c r="D1557">
        <f>US_Accidents_Dec20_updated[[#This Row],[Severity]]-1</f>
        <v>2</v>
      </c>
      <c r="E1557">
        <f>HOUR(US_Accidents_Dec20_updated[[#This Row],[Start_Time]])</f>
        <v>10</v>
      </c>
      <c r="F1557">
        <f>DAY(US_Accidents_Dec20_updated[[#This Row],[Start_Time]])</f>
        <v>2</v>
      </c>
      <c r="G1557">
        <f>MONTH(US_Accidents_Dec20_updated[[#This Row],[Start_Time]])</f>
        <v>9</v>
      </c>
      <c r="H1557" t="str">
        <f>US_Accidents_Dec20_updated[[#This Row],[Description]]</f>
        <v>At Pikes Peak Meadows/Exit 122 - Accident.</v>
      </c>
      <c r="I1557" t="s">
        <v>50</v>
      </c>
      <c r="J1557">
        <f>IF(US_Accidents_Dec20_updated[[#This Row],[Visibility(mi)]]&gt;30, 30, MROUND(US_Accidents_Dec20_updated[[#This Row],[Visibility(mi)]],5))</f>
        <v>10</v>
      </c>
      <c r="K1557">
        <f>MROUND(US_Accidents_Dec20_updated[[#This Row],[Wind_Speed(mph)]],5)</f>
        <v>5</v>
      </c>
      <c r="L1557">
        <f>IF(US_Accidents_Dec20_updated[[#This Row],[Precipitation(in)]]&gt;0.1, 0.1, US_Accidents_Dec20_updated[[#This Row],[Precipitation(in)]])</f>
        <v>0</v>
      </c>
    </row>
    <row r="1558" spans="1:12" x14ac:dyDescent="0.25">
      <c r="A1558" t="str">
        <f>US_Accidents_Dec20_updated[[#This Row],[ID]]</f>
        <v>A-3867860</v>
      </c>
      <c r="B1558">
        <f>US_Accidents_Dec20_updated[[#This Row],[Start_Lat]]</f>
        <v>40.620764000000001</v>
      </c>
      <c r="C1558">
        <f>US_Accidents_Dec20_updated[[#This Row],[Start_Lng]]</f>
        <v>-103.173661</v>
      </c>
      <c r="D1558">
        <f>US_Accidents_Dec20_updated[[#This Row],[Severity]]-1</f>
        <v>3</v>
      </c>
      <c r="E1558">
        <f>HOUR(US_Accidents_Dec20_updated[[#This Row],[Start_Time]])</f>
        <v>12</v>
      </c>
      <c r="F1558">
        <f>DAY(US_Accidents_Dec20_updated[[#This Row],[Start_Time]])</f>
        <v>2</v>
      </c>
      <c r="G1558">
        <f>MONTH(US_Accidents_Dec20_updated[[#This Row],[Start_Time]])</f>
        <v>9</v>
      </c>
      <c r="H1558" t="str">
        <f>US_Accidents_Dec20_updated[[#This Row],[Description]]</f>
        <v>Closed between US-6/Exit 125 and CO-63/Exit 115 - Road closed due to accident.</v>
      </c>
      <c r="I1558" t="s">
        <v>50</v>
      </c>
      <c r="J1558">
        <f>IF(US_Accidents_Dec20_updated[[#This Row],[Visibility(mi)]]&gt;30, 30, MROUND(US_Accidents_Dec20_updated[[#This Row],[Visibility(mi)]],5))</f>
        <v>10</v>
      </c>
      <c r="K1558">
        <f>MROUND(US_Accidents_Dec20_updated[[#This Row],[Wind_Speed(mph)]],5)</f>
        <v>5</v>
      </c>
      <c r="L1558">
        <f>IF(US_Accidents_Dec20_updated[[#This Row],[Precipitation(in)]]&gt;0.1, 0.1, US_Accidents_Dec20_updated[[#This Row],[Precipitation(in)]])</f>
        <v>0</v>
      </c>
    </row>
    <row r="1559" spans="1:12" x14ac:dyDescent="0.25">
      <c r="A1559" t="str">
        <f>US_Accidents_Dec20_updated[[#This Row],[ID]]</f>
        <v>A-3867861</v>
      </c>
      <c r="B1559">
        <f>US_Accidents_Dec20_updated[[#This Row],[Start_Lat]]</f>
        <v>40.203200000000002</v>
      </c>
      <c r="C1559">
        <f>US_Accidents_Dec20_updated[[#This Row],[Start_Lng]]</f>
        <v>-105.095023</v>
      </c>
      <c r="D1559">
        <f>US_Accidents_Dec20_updated[[#This Row],[Severity]]-1</f>
        <v>3</v>
      </c>
      <c r="E1559">
        <f>HOUR(US_Accidents_Dec20_updated[[#This Row],[Start_Time]])</f>
        <v>14</v>
      </c>
      <c r="F1559">
        <f>DAY(US_Accidents_Dec20_updated[[#This Row],[Start_Time]])</f>
        <v>2</v>
      </c>
      <c r="G1559">
        <f>MONTH(US_Accidents_Dec20_updated[[#This Row],[Start_Time]])</f>
        <v>9</v>
      </c>
      <c r="H1559" t="str">
        <f>US_Accidents_Dec20_updated[[#This Row],[Description]]</f>
        <v>Closed at 115th St - Road closed due to accident.</v>
      </c>
      <c r="I1559" t="s">
        <v>50</v>
      </c>
      <c r="J1559">
        <f>IF(US_Accidents_Dec20_updated[[#This Row],[Visibility(mi)]]&gt;30, 30, MROUND(US_Accidents_Dec20_updated[[#This Row],[Visibility(mi)]],5))</f>
        <v>10</v>
      </c>
      <c r="K1559">
        <f>MROUND(US_Accidents_Dec20_updated[[#This Row],[Wind_Speed(mph)]],5)</f>
        <v>5</v>
      </c>
      <c r="L1559">
        <f>IF(US_Accidents_Dec20_updated[[#This Row],[Precipitation(in)]]&gt;0.1, 0.1, US_Accidents_Dec20_updated[[#This Row],[Precipitation(in)]])</f>
        <v>0</v>
      </c>
    </row>
    <row r="1560" spans="1:12" x14ac:dyDescent="0.25">
      <c r="A1560" t="str">
        <f>US_Accidents_Dec20_updated[[#This Row],[ID]]</f>
        <v>A-3867869</v>
      </c>
      <c r="B1560">
        <f>US_Accidents_Dec20_updated[[#This Row],[Start_Lat]]</f>
        <v>37.928109999999997</v>
      </c>
      <c r="C1560">
        <f>US_Accidents_Dec20_updated[[#This Row],[Start_Lng]]</f>
        <v>-104.82087</v>
      </c>
      <c r="D1560">
        <f>US_Accidents_Dec20_updated[[#This Row],[Severity]]-1</f>
        <v>2</v>
      </c>
      <c r="E1560">
        <f>HOUR(US_Accidents_Dec20_updated[[#This Row],[Start_Time]])</f>
        <v>13</v>
      </c>
      <c r="F1560">
        <f>DAY(US_Accidents_Dec20_updated[[#This Row],[Start_Time]])</f>
        <v>2</v>
      </c>
      <c r="G1560">
        <f>MONTH(US_Accidents_Dec20_updated[[#This Row],[Start_Time]])</f>
        <v>9</v>
      </c>
      <c r="H1560" t="str">
        <f>US_Accidents_Dec20_updated[[#This Row],[Description]]</f>
        <v>At Graneros Rd/Exit 71 - Accident.</v>
      </c>
      <c r="I1560" t="s">
        <v>50</v>
      </c>
      <c r="J1560">
        <f>IF(US_Accidents_Dec20_updated[[#This Row],[Visibility(mi)]]&gt;30, 30, MROUND(US_Accidents_Dec20_updated[[#This Row],[Visibility(mi)]],5))</f>
        <v>10</v>
      </c>
      <c r="K1560">
        <f>MROUND(US_Accidents_Dec20_updated[[#This Row],[Wind_Speed(mph)]],5)</f>
        <v>10</v>
      </c>
      <c r="L1560">
        <f>IF(US_Accidents_Dec20_updated[[#This Row],[Precipitation(in)]]&gt;0.1, 0.1, US_Accidents_Dec20_updated[[#This Row],[Precipitation(in)]])</f>
        <v>0</v>
      </c>
    </row>
    <row r="1561" spans="1:12" x14ac:dyDescent="0.25">
      <c r="A1561" t="str">
        <f>US_Accidents_Dec20_updated[[#This Row],[ID]]</f>
        <v>A-3867872</v>
      </c>
      <c r="B1561">
        <f>US_Accidents_Dec20_updated[[#This Row],[Start_Lat]]</f>
        <v>39.177419999999998</v>
      </c>
      <c r="C1561">
        <f>US_Accidents_Dec20_updated[[#This Row],[Start_Lng]]</f>
        <v>-108.8134</v>
      </c>
      <c r="D1561">
        <f>US_Accidents_Dec20_updated[[#This Row],[Severity]]-1</f>
        <v>2</v>
      </c>
      <c r="E1561">
        <f>HOUR(US_Accidents_Dec20_updated[[#This Row],[Start_Time]])</f>
        <v>13</v>
      </c>
      <c r="F1561">
        <f>DAY(US_Accidents_Dec20_updated[[#This Row],[Start_Time]])</f>
        <v>2</v>
      </c>
      <c r="G1561">
        <f>MONTH(US_Accidents_Dec20_updated[[#This Row],[Start_Time]])</f>
        <v>9</v>
      </c>
      <c r="H1561" t="str">
        <f>US_Accidents_Dec20_updated[[#This Row],[Description]]</f>
        <v>Between I-70 and CO-64/E Main St - Accident.</v>
      </c>
      <c r="I1561" t="s">
        <v>50</v>
      </c>
      <c r="J1561">
        <f>IF(US_Accidents_Dec20_updated[[#This Row],[Visibility(mi)]]&gt;30, 30, MROUND(US_Accidents_Dec20_updated[[#This Row],[Visibility(mi)]],5))</f>
        <v>10</v>
      </c>
      <c r="K1561">
        <f>MROUND(US_Accidents_Dec20_updated[[#This Row],[Wind_Speed(mph)]],5)</f>
        <v>10</v>
      </c>
      <c r="L1561">
        <f>IF(US_Accidents_Dec20_updated[[#This Row],[Precipitation(in)]]&gt;0.1, 0.1, US_Accidents_Dec20_updated[[#This Row],[Precipitation(in)]])</f>
        <v>0</v>
      </c>
    </row>
    <row r="1562" spans="1:12" x14ac:dyDescent="0.25">
      <c r="A1562" t="str">
        <f>US_Accidents_Dec20_updated[[#This Row],[ID]]</f>
        <v>A-3867873</v>
      </c>
      <c r="B1562">
        <f>US_Accidents_Dec20_updated[[#This Row],[Start_Lat]]</f>
        <v>40.087890000000002</v>
      </c>
      <c r="C1562">
        <f>US_Accidents_Dec20_updated[[#This Row],[Start_Lng]]</f>
        <v>-108.77701999999999</v>
      </c>
      <c r="D1562">
        <f>US_Accidents_Dec20_updated[[#This Row],[Severity]]-1</f>
        <v>3</v>
      </c>
      <c r="E1562">
        <f>HOUR(US_Accidents_Dec20_updated[[#This Row],[Start_Time]])</f>
        <v>20</v>
      </c>
      <c r="F1562">
        <f>DAY(US_Accidents_Dec20_updated[[#This Row],[Start_Time]])</f>
        <v>2</v>
      </c>
      <c r="G1562">
        <f>MONTH(US_Accidents_Dec20_updated[[#This Row],[Start_Time]])</f>
        <v>9</v>
      </c>
      <c r="H1562" t="str">
        <f>US_Accidents_Dec20_updated[[#This Row],[Description]]</f>
        <v>Closed between CO-64/E Main St and M Rd - Road closed due to accident.</v>
      </c>
      <c r="I1562" t="s">
        <v>50</v>
      </c>
      <c r="J1562">
        <f>IF(US_Accidents_Dec20_updated[[#This Row],[Visibility(mi)]]&gt;30, 30, MROUND(US_Accidents_Dec20_updated[[#This Row],[Visibility(mi)]],5))</f>
        <v>10</v>
      </c>
      <c r="K1562">
        <f>MROUND(US_Accidents_Dec20_updated[[#This Row],[Wind_Speed(mph)]],5)</f>
        <v>5</v>
      </c>
      <c r="L1562">
        <f>IF(US_Accidents_Dec20_updated[[#This Row],[Precipitation(in)]]&gt;0.1, 0.1, US_Accidents_Dec20_updated[[#This Row],[Precipitation(in)]])</f>
        <v>0</v>
      </c>
    </row>
    <row r="1563" spans="1:12" x14ac:dyDescent="0.25">
      <c r="A1563" t="str">
        <f>US_Accidents_Dec20_updated[[#This Row],[ID]]</f>
        <v>A-3867874</v>
      </c>
      <c r="B1563">
        <f>US_Accidents_Dec20_updated[[#This Row],[Start_Lat]]</f>
        <v>39.193247999999997</v>
      </c>
      <c r="C1563">
        <f>US_Accidents_Dec20_updated[[#This Row],[Start_Lng]]</f>
        <v>-108.812849</v>
      </c>
      <c r="D1563">
        <f>US_Accidents_Dec20_updated[[#This Row],[Severity]]-1</f>
        <v>3</v>
      </c>
      <c r="E1563">
        <f>HOUR(US_Accidents_Dec20_updated[[#This Row],[Start_Time]])</f>
        <v>20</v>
      </c>
      <c r="F1563">
        <f>DAY(US_Accidents_Dec20_updated[[#This Row],[Start_Time]])</f>
        <v>2</v>
      </c>
      <c r="G1563">
        <f>MONTH(US_Accidents_Dec20_updated[[#This Row],[Start_Time]])</f>
        <v>9</v>
      </c>
      <c r="H1563" t="str">
        <f>US_Accidents_Dec20_updated[[#This Row],[Description]]</f>
        <v>Closed between I-70 and CO-64/E Main St - Road closed due to accident.</v>
      </c>
      <c r="I1563" t="s">
        <v>50</v>
      </c>
      <c r="J1563">
        <f>IF(US_Accidents_Dec20_updated[[#This Row],[Visibility(mi)]]&gt;30, 30, MROUND(US_Accidents_Dec20_updated[[#This Row],[Visibility(mi)]],5))</f>
        <v>10</v>
      </c>
      <c r="K1563">
        <f>MROUND(US_Accidents_Dec20_updated[[#This Row],[Wind_Speed(mph)]],5)</f>
        <v>10</v>
      </c>
      <c r="L1563">
        <f>IF(US_Accidents_Dec20_updated[[#This Row],[Precipitation(in)]]&gt;0.1, 0.1, US_Accidents_Dec20_updated[[#This Row],[Precipitation(in)]])</f>
        <v>0</v>
      </c>
    </row>
    <row r="1564" spans="1:12" x14ac:dyDescent="0.25">
      <c r="A1564" t="str">
        <f>US_Accidents_Dec20_updated[[#This Row],[ID]]</f>
        <v>A-3867875</v>
      </c>
      <c r="B1564">
        <f>US_Accidents_Dec20_updated[[#This Row],[Start_Lat]]</f>
        <v>39.16516</v>
      </c>
      <c r="C1564">
        <f>US_Accidents_Dec20_updated[[#This Row],[Start_Lng]]</f>
        <v>-104.85307400000001</v>
      </c>
      <c r="D1564">
        <f>US_Accidents_Dec20_updated[[#This Row],[Severity]]-1</f>
        <v>2</v>
      </c>
      <c r="E1564">
        <f>HOUR(US_Accidents_Dec20_updated[[#This Row],[Start_Time]])</f>
        <v>14</v>
      </c>
      <c r="F1564">
        <f>DAY(US_Accidents_Dec20_updated[[#This Row],[Start_Time]])</f>
        <v>2</v>
      </c>
      <c r="G1564">
        <f>MONTH(US_Accidents_Dec20_updated[[#This Row],[Start_Time]])</f>
        <v>9</v>
      </c>
      <c r="H1564" t="str">
        <f>US_Accidents_Dec20_updated[[#This Row],[Description]]</f>
        <v>At Greenland Rd/Exit 167 - Accident.</v>
      </c>
      <c r="I1564" t="s">
        <v>50</v>
      </c>
      <c r="J1564">
        <f>IF(US_Accidents_Dec20_updated[[#This Row],[Visibility(mi)]]&gt;30, 30, MROUND(US_Accidents_Dec20_updated[[#This Row],[Visibility(mi)]],5))</f>
        <v>10</v>
      </c>
      <c r="K1564">
        <f>MROUND(US_Accidents_Dec20_updated[[#This Row],[Wind_Speed(mph)]],5)</f>
        <v>5</v>
      </c>
      <c r="L1564">
        <f>IF(US_Accidents_Dec20_updated[[#This Row],[Precipitation(in)]]&gt;0.1, 0.1, US_Accidents_Dec20_updated[[#This Row],[Precipitation(in)]])</f>
        <v>0</v>
      </c>
    </row>
    <row r="1565" spans="1:12" x14ac:dyDescent="0.25">
      <c r="A1565" t="str">
        <f>US_Accidents_Dec20_updated[[#This Row],[ID]]</f>
        <v>A-3867876</v>
      </c>
      <c r="B1565">
        <f>US_Accidents_Dec20_updated[[#This Row],[Start_Lat]]</f>
        <v>40.474403000000002</v>
      </c>
      <c r="C1565">
        <f>US_Accidents_Dec20_updated[[#This Row],[Start_Lng]]</f>
        <v>-104.99205000000001</v>
      </c>
      <c r="D1565">
        <f>US_Accidents_Dec20_updated[[#This Row],[Severity]]-1</f>
        <v>2</v>
      </c>
      <c r="E1565">
        <f>HOUR(US_Accidents_Dec20_updated[[#This Row],[Start_Time]])</f>
        <v>14</v>
      </c>
      <c r="F1565">
        <f>DAY(US_Accidents_Dec20_updated[[#This Row],[Start_Time]])</f>
        <v>2</v>
      </c>
      <c r="G1565">
        <f>MONTH(US_Accidents_Dec20_updated[[#This Row],[Start_Time]])</f>
        <v>9</v>
      </c>
      <c r="H1565" t="str">
        <f>US_Accidents_Dec20_updated[[#This Row],[Description]]</f>
        <v>At Crossroads Blvd/Exit 259 - Accident.</v>
      </c>
      <c r="I1565" t="s">
        <v>50</v>
      </c>
      <c r="J1565">
        <f>IF(US_Accidents_Dec20_updated[[#This Row],[Visibility(mi)]]&gt;30, 30, MROUND(US_Accidents_Dec20_updated[[#This Row],[Visibility(mi)]],5))</f>
        <v>10</v>
      </c>
      <c r="K1565">
        <f>MROUND(US_Accidents_Dec20_updated[[#This Row],[Wind_Speed(mph)]],5)</f>
        <v>10</v>
      </c>
      <c r="L1565">
        <f>IF(US_Accidents_Dec20_updated[[#This Row],[Precipitation(in)]]&gt;0.1, 0.1, US_Accidents_Dec20_updated[[#This Row],[Precipitation(in)]])</f>
        <v>0</v>
      </c>
    </row>
    <row r="1566" spans="1:12" x14ac:dyDescent="0.25">
      <c r="A1566" t="str">
        <f>US_Accidents_Dec20_updated[[#This Row],[ID]]</f>
        <v>A-3867878</v>
      </c>
      <c r="B1566">
        <f>US_Accidents_Dec20_updated[[#This Row],[Start_Lat]]</f>
        <v>39.734810000000003</v>
      </c>
      <c r="C1566">
        <f>US_Accidents_Dec20_updated[[#This Row],[Start_Lng]]</f>
        <v>-104.335185</v>
      </c>
      <c r="D1566">
        <f>US_Accidents_Dec20_updated[[#This Row],[Severity]]-1</f>
        <v>2</v>
      </c>
      <c r="E1566">
        <f>HOUR(US_Accidents_Dec20_updated[[#This Row],[Start_Time]])</f>
        <v>16</v>
      </c>
      <c r="F1566">
        <f>DAY(US_Accidents_Dec20_updated[[#This Row],[Start_Time]])</f>
        <v>2</v>
      </c>
      <c r="G1566">
        <f>MONTH(US_Accidents_Dec20_updated[[#This Row],[Start_Time]])</f>
        <v>9</v>
      </c>
      <c r="H1566" t="str">
        <f>US_Accidents_Dec20_updated[[#This Row],[Description]]</f>
        <v>At CR-2/15th Ave/Exit 306 - Accident.</v>
      </c>
      <c r="I1566" t="s">
        <v>50</v>
      </c>
      <c r="J1566">
        <f>IF(US_Accidents_Dec20_updated[[#This Row],[Visibility(mi)]]&gt;30, 30, MROUND(US_Accidents_Dec20_updated[[#This Row],[Visibility(mi)]],5))</f>
        <v>10</v>
      </c>
      <c r="K1566">
        <f>MROUND(US_Accidents_Dec20_updated[[#This Row],[Wind_Speed(mph)]],5)</f>
        <v>10</v>
      </c>
      <c r="L1566">
        <f>IF(US_Accidents_Dec20_updated[[#This Row],[Precipitation(in)]]&gt;0.1, 0.1, US_Accidents_Dec20_updated[[#This Row],[Precipitation(in)]])</f>
        <v>0</v>
      </c>
    </row>
    <row r="1567" spans="1:12" x14ac:dyDescent="0.25">
      <c r="A1567" t="str">
        <f>US_Accidents_Dec20_updated[[#This Row],[ID]]</f>
        <v>A-3867891</v>
      </c>
      <c r="B1567">
        <f>US_Accidents_Dec20_updated[[#This Row],[Start_Lat]]</f>
        <v>38.718071999999999</v>
      </c>
      <c r="C1567">
        <f>US_Accidents_Dec20_updated[[#This Row],[Start_Lng]]</f>
        <v>-104.728341</v>
      </c>
      <c r="D1567">
        <f>US_Accidents_Dec20_updated[[#This Row],[Severity]]-1</f>
        <v>2</v>
      </c>
      <c r="E1567">
        <f>HOUR(US_Accidents_Dec20_updated[[#This Row],[Start_Time]])</f>
        <v>17</v>
      </c>
      <c r="F1567">
        <f>DAY(US_Accidents_Dec20_updated[[#This Row],[Start_Time]])</f>
        <v>2</v>
      </c>
      <c r="G1567">
        <f>MONTH(US_Accidents_Dec20_updated[[#This Row],[Start_Time]])</f>
        <v>9</v>
      </c>
      <c r="H1567" t="str">
        <f>US_Accidents_Dec20_updated[[#This Row],[Description]]</f>
        <v>At US-85/US-87/Exit 128 - Accident.</v>
      </c>
      <c r="I1567" t="s">
        <v>50</v>
      </c>
      <c r="J1567">
        <f>IF(US_Accidents_Dec20_updated[[#This Row],[Visibility(mi)]]&gt;30, 30, MROUND(US_Accidents_Dec20_updated[[#This Row],[Visibility(mi)]],5))</f>
        <v>10</v>
      </c>
      <c r="K1567">
        <f>MROUND(US_Accidents_Dec20_updated[[#This Row],[Wind_Speed(mph)]],5)</f>
        <v>10</v>
      </c>
      <c r="L1567">
        <f>IF(US_Accidents_Dec20_updated[[#This Row],[Precipitation(in)]]&gt;0.1, 0.1, US_Accidents_Dec20_updated[[#This Row],[Precipitation(in)]])</f>
        <v>0</v>
      </c>
    </row>
    <row r="1568" spans="1:12" x14ac:dyDescent="0.25">
      <c r="A1568" t="str">
        <f>US_Accidents_Dec20_updated[[#This Row],[ID]]</f>
        <v>A-3867892</v>
      </c>
      <c r="B1568">
        <f>US_Accidents_Dec20_updated[[#This Row],[Start_Lat]]</f>
        <v>38.699243000000003</v>
      </c>
      <c r="C1568">
        <f>US_Accidents_Dec20_updated[[#This Row],[Start_Lng]]</f>
        <v>-104.721496</v>
      </c>
      <c r="D1568">
        <f>US_Accidents_Dec20_updated[[#This Row],[Severity]]-1</f>
        <v>2</v>
      </c>
      <c r="E1568">
        <f>HOUR(US_Accidents_Dec20_updated[[#This Row],[Start_Time]])</f>
        <v>17</v>
      </c>
      <c r="F1568">
        <f>DAY(US_Accidents_Dec20_updated[[#This Row],[Start_Time]])</f>
        <v>2</v>
      </c>
      <c r="G1568">
        <f>MONTH(US_Accidents_Dec20_updated[[#This Row],[Start_Time]])</f>
        <v>9</v>
      </c>
      <c r="H1568" t="str">
        <f>US_Accidents_Dec20_updated[[#This Row],[Description]]</f>
        <v>At CO-16/Exit 132 - Accident.</v>
      </c>
      <c r="I1568" t="s">
        <v>50</v>
      </c>
      <c r="J1568">
        <f>IF(US_Accidents_Dec20_updated[[#This Row],[Visibility(mi)]]&gt;30, 30, MROUND(US_Accidents_Dec20_updated[[#This Row],[Visibility(mi)]],5))</f>
        <v>10</v>
      </c>
      <c r="K1568">
        <f>MROUND(US_Accidents_Dec20_updated[[#This Row],[Wind_Speed(mph)]],5)</f>
        <v>10</v>
      </c>
      <c r="L1568">
        <f>IF(US_Accidents_Dec20_updated[[#This Row],[Precipitation(in)]]&gt;0.1, 0.1, US_Accidents_Dec20_updated[[#This Row],[Precipitation(in)]])</f>
        <v>0</v>
      </c>
    </row>
    <row r="1569" spans="1:12" x14ac:dyDescent="0.25">
      <c r="A1569" t="str">
        <f>US_Accidents_Dec20_updated[[#This Row],[ID]]</f>
        <v>A-3867893</v>
      </c>
      <c r="B1569">
        <f>US_Accidents_Dec20_updated[[#This Row],[Start_Lat]]</f>
        <v>38.718071999999999</v>
      </c>
      <c r="C1569">
        <f>US_Accidents_Dec20_updated[[#This Row],[Start_Lng]]</f>
        <v>-104.728341</v>
      </c>
      <c r="D1569">
        <f>US_Accidents_Dec20_updated[[#This Row],[Severity]]-1</f>
        <v>2</v>
      </c>
      <c r="E1569">
        <f>HOUR(US_Accidents_Dec20_updated[[#This Row],[Start_Time]])</f>
        <v>17</v>
      </c>
      <c r="F1569">
        <f>DAY(US_Accidents_Dec20_updated[[#This Row],[Start_Time]])</f>
        <v>2</v>
      </c>
      <c r="G1569">
        <f>MONTH(US_Accidents_Dec20_updated[[#This Row],[Start_Time]])</f>
        <v>9</v>
      </c>
      <c r="H1569" t="str">
        <f>US_Accidents_Dec20_updated[[#This Row],[Description]]</f>
        <v>At US-85/US-87/Exit 128 - Accident.</v>
      </c>
      <c r="I1569" t="s">
        <v>50</v>
      </c>
      <c r="J1569">
        <f>IF(US_Accidents_Dec20_updated[[#This Row],[Visibility(mi)]]&gt;30, 30, MROUND(US_Accidents_Dec20_updated[[#This Row],[Visibility(mi)]],5))</f>
        <v>10</v>
      </c>
      <c r="K1569">
        <f>MROUND(US_Accidents_Dec20_updated[[#This Row],[Wind_Speed(mph)]],5)</f>
        <v>10</v>
      </c>
      <c r="L1569">
        <f>IF(US_Accidents_Dec20_updated[[#This Row],[Precipitation(in)]]&gt;0.1, 0.1, US_Accidents_Dec20_updated[[#This Row],[Precipitation(in)]])</f>
        <v>0</v>
      </c>
    </row>
    <row r="1570" spans="1:12" x14ac:dyDescent="0.25">
      <c r="A1570" t="str">
        <f>US_Accidents_Dec20_updated[[#This Row],[ID]]</f>
        <v>A-3867897</v>
      </c>
      <c r="B1570">
        <f>US_Accidents_Dec20_updated[[#This Row],[Start_Lat]]</f>
        <v>39.606169999999999</v>
      </c>
      <c r="C1570">
        <f>US_Accidents_Dec20_updated[[#This Row],[Start_Lng]]</f>
        <v>-104.89161</v>
      </c>
      <c r="D1570">
        <f>US_Accidents_Dec20_updated[[#This Row],[Severity]]-1</f>
        <v>2</v>
      </c>
      <c r="E1570">
        <f>HOUR(US_Accidents_Dec20_updated[[#This Row],[Start_Time]])</f>
        <v>19</v>
      </c>
      <c r="F1570">
        <f>DAY(US_Accidents_Dec20_updated[[#This Row],[Start_Time]])</f>
        <v>2</v>
      </c>
      <c r="G1570">
        <f>MONTH(US_Accidents_Dec20_updated[[#This Row],[Start_Time]])</f>
        <v>9</v>
      </c>
      <c r="H1570" t="str">
        <f>US_Accidents_Dec20_updated[[#This Row],[Description]]</f>
        <v>At CO-88/Arapahoe Rd/Exit 197 - Accident.</v>
      </c>
      <c r="I1570" t="s">
        <v>50</v>
      </c>
      <c r="J1570">
        <f>IF(US_Accidents_Dec20_updated[[#This Row],[Visibility(mi)]]&gt;30, 30, MROUND(US_Accidents_Dec20_updated[[#This Row],[Visibility(mi)]],5))</f>
        <v>10</v>
      </c>
      <c r="K1570">
        <f>MROUND(US_Accidents_Dec20_updated[[#This Row],[Wind_Speed(mph)]],5)</f>
        <v>5</v>
      </c>
      <c r="L1570">
        <f>IF(US_Accidents_Dec20_updated[[#This Row],[Precipitation(in)]]&gt;0.1, 0.1, US_Accidents_Dec20_updated[[#This Row],[Precipitation(in)]])</f>
        <v>0</v>
      </c>
    </row>
    <row r="1571" spans="1:12" x14ac:dyDescent="0.25">
      <c r="A1571" t="str">
        <f>US_Accidents_Dec20_updated[[#This Row],[ID]]</f>
        <v>A-3867898</v>
      </c>
      <c r="B1571">
        <f>US_Accidents_Dec20_updated[[#This Row],[Start_Lat]]</f>
        <v>39.885210999999998</v>
      </c>
      <c r="C1571">
        <f>US_Accidents_Dec20_updated[[#This Row],[Start_Lng]]</f>
        <v>-104.98766000000001</v>
      </c>
      <c r="D1571">
        <f>US_Accidents_Dec20_updated[[#This Row],[Severity]]-1</f>
        <v>2</v>
      </c>
      <c r="E1571">
        <f>HOUR(US_Accidents_Dec20_updated[[#This Row],[Start_Time]])</f>
        <v>19</v>
      </c>
      <c r="F1571">
        <f>DAY(US_Accidents_Dec20_updated[[#This Row],[Start_Time]])</f>
        <v>2</v>
      </c>
      <c r="G1571">
        <f>MONTH(US_Accidents_Dec20_updated[[#This Row],[Start_Time]])</f>
        <v>9</v>
      </c>
      <c r="H1571" t="str">
        <f>US_Accidents_Dec20_updated[[#This Row],[Description]]</f>
        <v>At 104th Ave/Exit 221 - Accident.</v>
      </c>
      <c r="I1571" t="s">
        <v>50</v>
      </c>
      <c r="J1571">
        <f>IF(US_Accidents_Dec20_updated[[#This Row],[Visibility(mi)]]&gt;30, 30, MROUND(US_Accidents_Dec20_updated[[#This Row],[Visibility(mi)]],5))</f>
        <v>10</v>
      </c>
      <c r="K1571">
        <f>MROUND(US_Accidents_Dec20_updated[[#This Row],[Wind_Speed(mph)]],5)</f>
        <v>5</v>
      </c>
      <c r="L1571">
        <f>IF(US_Accidents_Dec20_updated[[#This Row],[Precipitation(in)]]&gt;0.1, 0.1, US_Accidents_Dec20_updated[[#This Row],[Precipitation(in)]])</f>
        <v>0</v>
      </c>
    </row>
    <row r="1572" spans="1:12" x14ac:dyDescent="0.25">
      <c r="A1572" t="str">
        <f>US_Accidents_Dec20_updated[[#This Row],[ID]]</f>
        <v>A-3867906</v>
      </c>
      <c r="B1572">
        <f>US_Accidents_Dec20_updated[[#This Row],[Start_Lat]]</f>
        <v>39.193247999999997</v>
      </c>
      <c r="C1572">
        <f>US_Accidents_Dec20_updated[[#This Row],[Start_Lng]]</f>
        <v>-108.812849</v>
      </c>
      <c r="D1572">
        <f>US_Accidents_Dec20_updated[[#This Row],[Severity]]-1</f>
        <v>3</v>
      </c>
      <c r="E1572">
        <f>HOUR(US_Accidents_Dec20_updated[[#This Row],[Start_Time]])</f>
        <v>20</v>
      </c>
      <c r="F1572">
        <f>DAY(US_Accidents_Dec20_updated[[#This Row],[Start_Time]])</f>
        <v>2</v>
      </c>
      <c r="G1572">
        <f>MONTH(US_Accidents_Dec20_updated[[#This Row],[Start_Time]])</f>
        <v>9</v>
      </c>
      <c r="H1572" t="str">
        <f>US_Accidents_Dec20_updated[[#This Row],[Description]]</f>
        <v>Closed between M Rd and CO-64/E Main St - Road closed due to accident.</v>
      </c>
      <c r="I1572" t="s">
        <v>50</v>
      </c>
      <c r="J1572">
        <f>IF(US_Accidents_Dec20_updated[[#This Row],[Visibility(mi)]]&gt;30, 30, MROUND(US_Accidents_Dec20_updated[[#This Row],[Visibility(mi)]],5))</f>
        <v>10</v>
      </c>
      <c r="K1572">
        <f>MROUND(US_Accidents_Dec20_updated[[#This Row],[Wind_Speed(mph)]],5)</f>
        <v>10</v>
      </c>
      <c r="L1572">
        <f>IF(US_Accidents_Dec20_updated[[#This Row],[Precipitation(in)]]&gt;0.1, 0.1, US_Accidents_Dec20_updated[[#This Row],[Precipitation(in)]])</f>
        <v>0</v>
      </c>
    </row>
    <row r="1573" spans="1:12" x14ac:dyDescent="0.25">
      <c r="A1573" t="str">
        <f>US_Accidents_Dec20_updated[[#This Row],[ID]]</f>
        <v>A-3868739</v>
      </c>
      <c r="B1573">
        <f>US_Accidents_Dec20_updated[[#This Row],[Start_Lat]]</f>
        <v>39.900159000000002</v>
      </c>
      <c r="C1573">
        <f>US_Accidents_Dec20_updated[[#This Row],[Start_Lng]]</f>
        <v>-104.988162</v>
      </c>
      <c r="D1573">
        <f>US_Accidents_Dec20_updated[[#This Row],[Severity]]-1</f>
        <v>2</v>
      </c>
      <c r="E1573">
        <f>HOUR(US_Accidents_Dec20_updated[[#This Row],[Start_Time]])</f>
        <v>5</v>
      </c>
      <c r="F1573">
        <f>DAY(US_Accidents_Dec20_updated[[#This Row],[Start_Time]])</f>
        <v>3</v>
      </c>
      <c r="G1573">
        <f>MONTH(US_Accidents_Dec20_updated[[#This Row],[Start_Time]])</f>
        <v>9</v>
      </c>
      <c r="H1573" t="str">
        <f>US_Accidents_Dec20_updated[[#This Row],[Description]]</f>
        <v>At 104th Ave/Exit 221 - Accident.</v>
      </c>
      <c r="I1573" t="s">
        <v>50</v>
      </c>
      <c r="J1573">
        <f>IF(US_Accidents_Dec20_updated[[#This Row],[Visibility(mi)]]&gt;30, 30, MROUND(US_Accidents_Dec20_updated[[#This Row],[Visibility(mi)]],5))</f>
        <v>10</v>
      </c>
      <c r="K1573">
        <f>MROUND(US_Accidents_Dec20_updated[[#This Row],[Wind_Speed(mph)]],5)</f>
        <v>10</v>
      </c>
      <c r="L1573">
        <f>IF(US_Accidents_Dec20_updated[[#This Row],[Precipitation(in)]]&gt;0.1, 0.1, US_Accidents_Dec20_updated[[#This Row],[Precipitation(in)]])</f>
        <v>0</v>
      </c>
    </row>
    <row r="1574" spans="1:12" x14ac:dyDescent="0.25">
      <c r="A1574" t="str">
        <f>US_Accidents_Dec20_updated[[#This Row],[ID]]</f>
        <v>A-3868740</v>
      </c>
      <c r="B1574">
        <f>US_Accidents_Dec20_updated[[#This Row],[Start_Lat]]</f>
        <v>39.900159000000002</v>
      </c>
      <c r="C1574">
        <f>US_Accidents_Dec20_updated[[#This Row],[Start_Lng]]</f>
        <v>-104.988162</v>
      </c>
      <c r="D1574">
        <f>US_Accidents_Dec20_updated[[#This Row],[Severity]]-1</f>
        <v>2</v>
      </c>
      <c r="E1574">
        <f>HOUR(US_Accidents_Dec20_updated[[#This Row],[Start_Time]])</f>
        <v>5</v>
      </c>
      <c r="F1574">
        <f>DAY(US_Accidents_Dec20_updated[[#This Row],[Start_Time]])</f>
        <v>3</v>
      </c>
      <c r="G1574">
        <f>MONTH(US_Accidents_Dec20_updated[[#This Row],[Start_Time]])</f>
        <v>9</v>
      </c>
      <c r="H1574" t="str">
        <f>US_Accidents_Dec20_updated[[#This Row],[Description]]</f>
        <v>At 104th Ave/Exit 221 - Accident.</v>
      </c>
      <c r="I1574" t="s">
        <v>50</v>
      </c>
      <c r="J1574">
        <f>IF(US_Accidents_Dec20_updated[[#This Row],[Visibility(mi)]]&gt;30, 30, MROUND(US_Accidents_Dec20_updated[[#This Row],[Visibility(mi)]],5))</f>
        <v>10</v>
      </c>
      <c r="K1574">
        <f>MROUND(US_Accidents_Dec20_updated[[#This Row],[Wind_Speed(mph)]],5)</f>
        <v>5</v>
      </c>
      <c r="L1574">
        <f>IF(US_Accidents_Dec20_updated[[#This Row],[Precipitation(in)]]&gt;0.1, 0.1, US_Accidents_Dec20_updated[[#This Row],[Precipitation(in)]])</f>
        <v>0</v>
      </c>
    </row>
    <row r="1575" spans="1:12" x14ac:dyDescent="0.25">
      <c r="A1575" t="str">
        <f>US_Accidents_Dec20_updated[[#This Row],[ID]]</f>
        <v>A-3868741</v>
      </c>
      <c r="B1575">
        <f>US_Accidents_Dec20_updated[[#This Row],[Start_Lat]]</f>
        <v>39.900159000000002</v>
      </c>
      <c r="C1575">
        <f>US_Accidents_Dec20_updated[[#This Row],[Start_Lng]]</f>
        <v>-104.988162</v>
      </c>
      <c r="D1575">
        <f>US_Accidents_Dec20_updated[[#This Row],[Severity]]-1</f>
        <v>2</v>
      </c>
      <c r="E1575">
        <f>HOUR(US_Accidents_Dec20_updated[[#This Row],[Start_Time]])</f>
        <v>5</v>
      </c>
      <c r="F1575">
        <f>DAY(US_Accidents_Dec20_updated[[#This Row],[Start_Time]])</f>
        <v>3</v>
      </c>
      <c r="G1575">
        <f>MONTH(US_Accidents_Dec20_updated[[#This Row],[Start_Time]])</f>
        <v>9</v>
      </c>
      <c r="H1575" t="str">
        <f>US_Accidents_Dec20_updated[[#This Row],[Description]]</f>
        <v>At 104th Ave/Exit 221 - Accident.</v>
      </c>
      <c r="I1575" t="s">
        <v>50</v>
      </c>
      <c r="J1575">
        <f>IF(US_Accidents_Dec20_updated[[#This Row],[Visibility(mi)]]&gt;30, 30, MROUND(US_Accidents_Dec20_updated[[#This Row],[Visibility(mi)]],5))</f>
        <v>10</v>
      </c>
      <c r="K1575">
        <f>MROUND(US_Accidents_Dec20_updated[[#This Row],[Wind_Speed(mph)]],5)</f>
        <v>5</v>
      </c>
      <c r="L1575">
        <f>IF(US_Accidents_Dec20_updated[[#This Row],[Precipitation(in)]]&gt;0.1, 0.1, US_Accidents_Dec20_updated[[#This Row],[Precipitation(in)]])</f>
        <v>0</v>
      </c>
    </row>
    <row r="1576" spans="1:12" x14ac:dyDescent="0.25">
      <c r="A1576" t="str">
        <f>US_Accidents_Dec20_updated[[#This Row],[ID]]</f>
        <v>A-3868748</v>
      </c>
      <c r="B1576">
        <f>US_Accidents_Dec20_updated[[#This Row],[Start_Lat]]</f>
        <v>39.097496</v>
      </c>
      <c r="C1576">
        <f>US_Accidents_Dec20_updated[[#This Row],[Start_Lng]]</f>
        <v>-104.863884</v>
      </c>
      <c r="D1576">
        <f>US_Accidents_Dec20_updated[[#This Row],[Severity]]-1</f>
        <v>2</v>
      </c>
      <c r="E1576">
        <f>HOUR(US_Accidents_Dec20_updated[[#This Row],[Start_Time]])</f>
        <v>8</v>
      </c>
      <c r="F1576">
        <f>DAY(US_Accidents_Dec20_updated[[#This Row],[Start_Time]])</f>
        <v>3</v>
      </c>
      <c r="G1576">
        <f>MONTH(US_Accidents_Dec20_updated[[#This Row],[Start_Time]])</f>
        <v>9</v>
      </c>
      <c r="H1576" t="str">
        <f>US_Accidents_Dec20_updated[[#This Row],[Description]]</f>
        <v>At CO-105/Exit 161 - Accident.</v>
      </c>
      <c r="I1576" t="s">
        <v>50</v>
      </c>
      <c r="J1576">
        <f>IF(US_Accidents_Dec20_updated[[#This Row],[Visibility(mi)]]&gt;30, 30, MROUND(US_Accidents_Dec20_updated[[#This Row],[Visibility(mi)]],5))</f>
        <v>10</v>
      </c>
      <c r="K1576">
        <f>MROUND(US_Accidents_Dec20_updated[[#This Row],[Wind_Speed(mph)]],5)</f>
        <v>25</v>
      </c>
      <c r="L1576">
        <f>IF(US_Accidents_Dec20_updated[[#This Row],[Precipitation(in)]]&gt;0.1, 0.1, US_Accidents_Dec20_updated[[#This Row],[Precipitation(in)]])</f>
        <v>0</v>
      </c>
    </row>
    <row r="1577" spans="1:12" x14ac:dyDescent="0.25">
      <c r="A1577" t="str">
        <f>US_Accidents_Dec20_updated[[#This Row],[ID]]</f>
        <v>A-3868749</v>
      </c>
      <c r="B1577">
        <f>US_Accidents_Dec20_updated[[#This Row],[Start_Lat]]</f>
        <v>39.461238999999999</v>
      </c>
      <c r="C1577">
        <f>US_Accidents_Dec20_updated[[#This Row],[Start_Lng]]</f>
        <v>-104.87424</v>
      </c>
      <c r="D1577">
        <f>US_Accidents_Dec20_updated[[#This Row],[Severity]]-1</f>
        <v>2</v>
      </c>
      <c r="E1577">
        <f>HOUR(US_Accidents_Dec20_updated[[#This Row],[Start_Time]])</f>
        <v>7</v>
      </c>
      <c r="F1577">
        <f>DAY(US_Accidents_Dec20_updated[[#This Row],[Start_Time]])</f>
        <v>3</v>
      </c>
      <c r="G1577">
        <f>MONTH(US_Accidents_Dec20_updated[[#This Row],[Start_Time]])</f>
        <v>9</v>
      </c>
      <c r="H1577" t="str">
        <f>US_Accidents_Dec20_updated[[#This Row],[Description]]</f>
        <v>At Castle Pines Pky/Exit 188 - Accident.</v>
      </c>
      <c r="I1577" t="s">
        <v>50</v>
      </c>
      <c r="J1577">
        <f>IF(US_Accidents_Dec20_updated[[#This Row],[Visibility(mi)]]&gt;30, 30, MROUND(US_Accidents_Dec20_updated[[#This Row],[Visibility(mi)]],5))</f>
        <v>10</v>
      </c>
      <c r="K1577">
        <f>MROUND(US_Accidents_Dec20_updated[[#This Row],[Wind_Speed(mph)]],5)</f>
        <v>15</v>
      </c>
      <c r="L1577">
        <f>IF(US_Accidents_Dec20_updated[[#This Row],[Precipitation(in)]]&gt;0.1, 0.1, US_Accidents_Dec20_updated[[#This Row],[Precipitation(in)]])</f>
        <v>0</v>
      </c>
    </row>
    <row r="1578" spans="1:12" x14ac:dyDescent="0.25">
      <c r="A1578" t="str">
        <f>US_Accidents_Dec20_updated[[#This Row],[ID]]</f>
        <v>A-3868750</v>
      </c>
      <c r="B1578">
        <f>US_Accidents_Dec20_updated[[#This Row],[Start_Lat]]</f>
        <v>39.923968000000002</v>
      </c>
      <c r="C1578">
        <f>US_Accidents_Dec20_updated[[#This Row],[Start_Lng]]</f>
        <v>-105.110012</v>
      </c>
      <c r="D1578">
        <f>US_Accidents_Dec20_updated[[#This Row],[Severity]]-1</f>
        <v>2</v>
      </c>
      <c r="E1578">
        <f>HOUR(US_Accidents_Dec20_updated[[#This Row],[Start_Time]])</f>
        <v>8</v>
      </c>
      <c r="F1578">
        <f>DAY(US_Accidents_Dec20_updated[[#This Row],[Start_Time]])</f>
        <v>3</v>
      </c>
      <c r="G1578">
        <f>MONTH(US_Accidents_Dec20_updated[[#This Row],[Start_Time]])</f>
        <v>9</v>
      </c>
      <c r="H1578" t="str">
        <f>US_Accidents_Dec20_updated[[#This Row],[Description]]</f>
        <v>At E Flatiron Crossing Dr - Accident.</v>
      </c>
      <c r="I1578" t="s">
        <v>50</v>
      </c>
      <c r="J1578">
        <f>IF(US_Accidents_Dec20_updated[[#This Row],[Visibility(mi)]]&gt;30, 30, MROUND(US_Accidents_Dec20_updated[[#This Row],[Visibility(mi)]],5))</f>
        <v>10</v>
      </c>
      <c r="K1578">
        <f>MROUND(US_Accidents_Dec20_updated[[#This Row],[Wind_Speed(mph)]],5)</f>
        <v>15</v>
      </c>
      <c r="L1578">
        <f>IF(US_Accidents_Dec20_updated[[#This Row],[Precipitation(in)]]&gt;0.1, 0.1, US_Accidents_Dec20_updated[[#This Row],[Precipitation(in)]])</f>
        <v>0</v>
      </c>
    </row>
    <row r="1579" spans="1:12" x14ac:dyDescent="0.25">
      <c r="A1579" t="str">
        <f>US_Accidents_Dec20_updated[[#This Row],[ID]]</f>
        <v>A-3868751</v>
      </c>
      <c r="B1579">
        <f>US_Accidents_Dec20_updated[[#This Row],[Start_Lat]]</f>
        <v>39.572839999999999</v>
      </c>
      <c r="C1579">
        <f>US_Accidents_Dec20_updated[[#This Row],[Start_Lng]]</f>
        <v>-107.45388</v>
      </c>
      <c r="D1579">
        <f>US_Accidents_Dec20_updated[[#This Row],[Severity]]-1</f>
        <v>2</v>
      </c>
      <c r="E1579">
        <f>HOUR(US_Accidents_Dec20_updated[[#This Row],[Start_Time]])</f>
        <v>8</v>
      </c>
      <c r="F1579">
        <f>DAY(US_Accidents_Dec20_updated[[#This Row],[Start_Time]])</f>
        <v>3</v>
      </c>
      <c r="G1579">
        <f>MONTH(US_Accidents_Dec20_updated[[#This Row],[Start_Time]])</f>
        <v>9</v>
      </c>
      <c r="H1579" t="str">
        <f>US_Accidents_Dec20_updated[[#This Row],[Description]]</f>
        <v>At US-6/Exit 109 - Accident.</v>
      </c>
      <c r="I1579" t="s">
        <v>50</v>
      </c>
      <c r="J1579">
        <f>IF(US_Accidents_Dec20_updated[[#This Row],[Visibility(mi)]]&gt;30, 30, MROUND(US_Accidents_Dec20_updated[[#This Row],[Visibility(mi)]],5))</f>
        <v>10</v>
      </c>
      <c r="K1579">
        <f>MROUND(US_Accidents_Dec20_updated[[#This Row],[Wind_Speed(mph)]],5)</f>
        <v>5</v>
      </c>
      <c r="L1579">
        <f>IF(US_Accidents_Dec20_updated[[#This Row],[Precipitation(in)]]&gt;0.1, 0.1, US_Accidents_Dec20_updated[[#This Row],[Precipitation(in)]])</f>
        <v>0</v>
      </c>
    </row>
    <row r="1580" spans="1:12" x14ac:dyDescent="0.25">
      <c r="A1580" t="str">
        <f>US_Accidents_Dec20_updated[[#This Row],[ID]]</f>
        <v>A-3868754</v>
      </c>
      <c r="B1580">
        <f>US_Accidents_Dec20_updated[[#This Row],[Start_Lat]]</f>
        <v>38.104702000000003</v>
      </c>
      <c r="C1580">
        <f>US_Accidents_Dec20_updated[[#This Row],[Start_Lng]]</f>
        <v>-107.29321899999999</v>
      </c>
      <c r="D1580">
        <f>US_Accidents_Dec20_updated[[#This Row],[Severity]]-1</f>
        <v>2</v>
      </c>
      <c r="E1580">
        <f>HOUR(US_Accidents_Dec20_updated[[#This Row],[Start_Time]])</f>
        <v>8</v>
      </c>
      <c r="F1580">
        <f>DAY(US_Accidents_Dec20_updated[[#This Row],[Start_Time]])</f>
        <v>3</v>
      </c>
      <c r="G1580">
        <f>MONTH(US_Accidents_Dec20_updated[[#This Row],[Start_Time]])</f>
        <v>9</v>
      </c>
      <c r="H1580" t="str">
        <f>US_Accidents_Dec20_updated[[#This Row],[Description]]</f>
        <v>At Lake Fork Rd - Accident.</v>
      </c>
      <c r="I1580" t="s">
        <v>50</v>
      </c>
      <c r="J1580">
        <f>IF(US_Accidents_Dec20_updated[[#This Row],[Visibility(mi)]]&gt;30, 30, MROUND(US_Accidents_Dec20_updated[[#This Row],[Visibility(mi)]],5))</f>
        <v>10</v>
      </c>
      <c r="K1580">
        <f>MROUND(US_Accidents_Dec20_updated[[#This Row],[Wind_Speed(mph)]],5)</f>
        <v>5</v>
      </c>
      <c r="L1580">
        <f>IF(US_Accidents_Dec20_updated[[#This Row],[Precipitation(in)]]&gt;0.1, 0.1, US_Accidents_Dec20_updated[[#This Row],[Precipitation(in)]])</f>
        <v>0</v>
      </c>
    </row>
    <row r="1581" spans="1:12" x14ac:dyDescent="0.25">
      <c r="A1581" t="str">
        <f>US_Accidents_Dec20_updated[[#This Row],[ID]]</f>
        <v>A-3868755</v>
      </c>
      <c r="B1581">
        <f>US_Accidents_Dec20_updated[[#This Row],[Start_Lat]]</f>
        <v>38.056339999999999</v>
      </c>
      <c r="C1581">
        <f>US_Accidents_Dec20_updated[[#This Row],[Start_Lng]]</f>
        <v>-107.30296</v>
      </c>
      <c r="D1581">
        <f>US_Accidents_Dec20_updated[[#This Row],[Severity]]-1</f>
        <v>3</v>
      </c>
      <c r="E1581">
        <f>HOUR(US_Accidents_Dec20_updated[[#This Row],[Start_Time]])</f>
        <v>8</v>
      </c>
      <c r="F1581">
        <f>DAY(US_Accidents_Dec20_updated[[#This Row],[Start_Time]])</f>
        <v>3</v>
      </c>
      <c r="G1581">
        <f>MONTH(US_Accidents_Dec20_updated[[#This Row],[Start_Time]])</f>
        <v>9</v>
      </c>
      <c r="H1581" t="str">
        <f>US_Accidents_Dec20_updated[[#This Row],[Description]]</f>
        <v>Closed at Elk Rd - Road closed due to accident.</v>
      </c>
      <c r="I1581" t="s">
        <v>50</v>
      </c>
      <c r="J1581">
        <f>IF(US_Accidents_Dec20_updated[[#This Row],[Visibility(mi)]]&gt;30, 30, MROUND(US_Accidents_Dec20_updated[[#This Row],[Visibility(mi)]],5))</f>
        <v>10</v>
      </c>
      <c r="K1581">
        <f>MROUND(US_Accidents_Dec20_updated[[#This Row],[Wind_Speed(mph)]],5)</f>
        <v>0</v>
      </c>
      <c r="L1581">
        <f>IF(US_Accidents_Dec20_updated[[#This Row],[Precipitation(in)]]&gt;0.1, 0.1, US_Accidents_Dec20_updated[[#This Row],[Precipitation(in)]])</f>
        <v>0</v>
      </c>
    </row>
    <row r="1582" spans="1:12" x14ac:dyDescent="0.25">
      <c r="A1582" t="str">
        <f>US_Accidents_Dec20_updated[[#This Row],[ID]]</f>
        <v>A-3868756</v>
      </c>
      <c r="B1582">
        <f>US_Accidents_Dec20_updated[[#This Row],[Start_Lat]]</f>
        <v>38.056339999999999</v>
      </c>
      <c r="C1582">
        <f>US_Accidents_Dec20_updated[[#This Row],[Start_Lng]]</f>
        <v>-107.30296</v>
      </c>
      <c r="D1582">
        <f>US_Accidents_Dec20_updated[[#This Row],[Severity]]-1</f>
        <v>3</v>
      </c>
      <c r="E1582">
        <f>HOUR(US_Accidents_Dec20_updated[[#This Row],[Start_Time]])</f>
        <v>8</v>
      </c>
      <c r="F1582">
        <f>DAY(US_Accidents_Dec20_updated[[#This Row],[Start_Time]])</f>
        <v>3</v>
      </c>
      <c r="G1582">
        <f>MONTH(US_Accidents_Dec20_updated[[#This Row],[Start_Time]])</f>
        <v>9</v>
      </c>
      <c r="H1582" t="str">
        <f>US_Accidents_Dec20_updated[[#This Row],[Description]]</f>
        <v>Closed at Elk Rd - Road closed due to accident.</v>
      </c>
      <c r="I1582" t="s">
        <v>50</v>
      </c>
      <c r="J1582">
        <f>IF(US_Accidents_Dec20_updated[[#This Row],[Visibility(mi)]]&gt;30, 30, MROUND(US_Accidents_Dec20_updated[[#This Row],[Visibility(mi)]],5))</f>
        <v>10</v>
      </c>
      <c r="K1582">
        <f>MROUND(US_Accidents_Dec20_updated[[#This Row],[Wind_Speed(mph)]],5)</f>
        <v>0</v>
      </c>
      <c r="L1582">
        <f>IF(US_Accidents_Dec20_updated[[#This Row],[Precipitation(in)]]&gt;0.1, 0.1, US_Accidents_Dec20_updated[[#This Row],[Precipitation(in)]])</f>
        <v>0</v>
      </c>
    </row>
    <row r="1583" spans="1:12" x14ac:dyDescent="0.25">
      <c r="A1583" t="str">
        <f>US_Accidents_Dec20_updated[[#This Row],[ID]]</f>
        <v>A-3868757</v>
      </c>
      <c r="B1583">
        <f>US_Accidents_Dec20_updated[[#This Row],[Start_Lat]]</f>
        <v>39.780119999999997</v>
      </c>
      <c r="C1583">
        <f>US_Accidents_Dec20_updated[[#This Row],[Start_Lng]]</f>
        <v>-104.951571</v>
      </c>
      <c r="D1583">
        <f>US_Accidents_Dec20_updated[[#This Row],[Severity]]-1</f>
        <v>2</v>
      </c>
      <c r="E1583">
        <f>HOUR(US_Accidents_Dec20_updated[[#This Row],[Start_Time]])</f>
        <v>9</v>
      </c>
      <c r="F1583">
        <f>DAY(US_Accidents_Dec20_updated[[#This Row],[Start_Time]])</f>
        <v>3</v>
      </c>
      <c r="G1583">
        <f>MONTH(US_Accidents_Dec20_updated[[#This Row],[Start_Time]])</f>
        <v>9</v>
      </c>
      <c r="H1583" t="str">
        <f>US_Accidents_Dec20_updated[[#This Row],[Description]]</f>
        <v>At Steele St - Accident.</v>
      </c>
      <c r="I1583" t="s">
        <v>50</v>
      </c>
      <c r="J1583">
        <f>IF(US_Accidents_Dec20_updated[[#This Row],[Visibility(mi)]]&gt;30, 30, MROUND(US_Accidents_Dec20_updated[[#This Row],[Visibility(mi)]],5))</f>
        <v>10</v>
      </c>
      <c r="K1583">
        <f>MROUND(US_Accidents_Dec20_updated[[#This Row],[Wind_Speed(mph)]],5)</f>
        <v>5</v>
      </c>
      <c r="L1583">
        <f>IF(US_Accidents_Dec20_updated[[#This Row],[Precipitation(in)]]&gt;0.1, 0.1, US_Accidents_Dec20_updated[[#This Row],[Precipitation(in)]])</f>
        <v>0</v>
      </c>
    </row>
    <row r="1584" spans="1:12" x14ac:dyDescent="0.25">
      <c r="A1584" t="str">
        <f>US_Accidents_Dec20_updated[[#This Row],[ID]]</f>
        <v>A-3868760</v>
      </c>
      <c r="B1584">
        <f>US_Accidents_Dec20_updated[[#This Row],[Start_Lat]]</f>
        <v>39.778410000000001</v>
      </c>
      <c r="C1584">
        <f>US_Accidents_Dec20_updated[[#This Row],[Start_Lng]]</f>
        <v>-104.91289</v>
      </c>
      <c r="D1584">
        <f>US_Accidents_Dec20_updated[[#This Row],[Severity]]-1</f>
        <v>2</v>
      </c>
      <c r="E1584">
        <f>HOUR(US_Accidents_Dec20_updated[[#This Row],[Start_Time]])</f>
        <v>11</v>
      </c>
      <c r="F1584">
        <f>DAY(US_Accidents_Dec20_updated[[#This Row],[Start_Time]])</f>
        <v>3</v>
      </c>
      <c r="G1584">
        <f>MONTH(US_Accidents_Dec20_updated[[#This Row],[Start_Time]])</f>
        <v>9</v>
      </c>
      <c r="H1584" t="str">
        <f>US_Accidents_Dec20_updated[[#This Row],[Description]]</f>
        <v>At Dahlia St/Exit 277 - Accident.</v>
      </c>
      <c r="I1584" t="s">
        <v>50</v>
      </c>
      <c r="J1584">
        <f>IF(US_Accidents_Dec20_updated[[#This Row],[Visibility(mi)]]&gt;30, 30, MROUND(US_Accidents_Dec20_updated[[#This Row],[Visibility(mi)]],5))</f>
        <v>10</v>
      </c>
      <c r="K1584">
        <f>MROUND(US_Accidents_Dec20_updated[[#This Row],[Wind_Speed(mph)]],5)</f>
        <v>10</v>
      </c>
      <c r="L1584">
        <f>IF(US_Accidents_Dec20_updated[[#This Row],[Precipitation(in)]]&gt;0.1, 0.1, US_Accidents_Dec20_updated[[#This Row],[Precipitation(in)]])</f>
        <v>0</v>
      </c>
    </row>
    <row r="1585" spans="1:12" x14ac:dyDescent="0.25">
      <c r="A1585" t="str">
        <f>US_Accidents_Dec20_updated[[#This Row],[ID]]</f>
        <v>A-3868765</v>
      </c>
      <c r="B1585">
        <f>US_Accidents_Dec20_updated[[#This Row],[Start_Lat]]</f>
        <v>39.097496</v>
      </c>
      <c r="C1585">
        <f>US_Accidents_Dec20_updated[[#This Row],[Start_Lng]]</f>
        <v>-104.863884</v>
      </c>
      <c r="D1585">
        <f>US_Accidents_Dec20_updated[[#This Row],[Severity]]-1</f>
        <v>2</v>
      </c>
      <c r="E1585">
        <f>HOUR(US_Accidents_Dec20_updated[[#This Row],[Start_Time]])</f>
        <v>13</v>
      </c>
      <c r="F1585">
        <f>DAY(US_Accidents_Dec20_updated[[#This Row],[Start_Time]])</f>
        <v>3</v>
      </c>
      <c r="G1585">
        <f>MONTH(US_Accidents_Dec20_updated[[#This Row],[Start_Time]])</f>
        <v>9</v>
      </c>
      <c r="H1585" t="str">
        <f>US_Accidents_Dec20_updated[[#This Row],[Description]]</f>
        <v>At CO-105/Exit 161 - Accident.</v>
      </c>
      <c r="I1585" t="s">
        <v>50</v>
      </c>
      <c r="J1585">
        <f>IF(US_Accidents_Dec20_updated[[#This Row],[Visibility(mi)]]&gt;30, 30, MROUND(US_Accidents_Dec20_updated[[#This Row],[Visibility(mi)]],5))</f>
        <v>10</v>
      </c>
      <c r="K1585">
        <f>MROUND(US_Accidents_Dec20_updated[[#This Row],[Wind_Speed(mph)]],5)</f>
        <v>20</v>
      </c>
      <c r="L1585">
        <f>IF(US_Accidents_Dec20_updated[[#This Row],[Precipitation(in)]]&gt;0.1, 0.1, US_Accidents_Dec20_updated[[#This Row],[Precipitation(in)]])</f>
        <v>0</v>
      </c>
    </row>
    <row r="1586" spans="1:12" x14ac:dyDescent="0.25">
      <c r="A1586" t="str">
        <f>US_Accidents_Dec20_updated[[#This Row],[ID]]</f>
        <v>A-3868766</v>
      </c>
      <c r="B1586">
        <f>US_Accidents_Dec20_updated[[#This Row],[Start_Lat]]</f>
        <v>40.450277999999997</v>
      </c>
      <c r="C1586">
        <f>US_Accidents_Dec20_updated[[#This Row],[Start_Lng]]</f>
        <v>-104.9919</v>
      </c>
      <c r="D1586">
        <f>US_Accidents_Dec20_updated[[#This Row],[Severity]]-1</f>
        <v>2</v>
      </c>
      <c r="E1586">
        <f>HOUR(US_Accidents_Dec20_updated[[#This Row],[Start_Time]])</f>
        <v>13</v>
      </c>
      <c r="F1586">
        <f>DAY(US_Accidents_Dec20_updated[[#This Row],[Start_Time]])</f>
        <v>3</v>
      </c>
      <c r="G1586">
        <f>MONTH(US_Accidents_Dec20_updated[[#This Row],[Start_Time]])</f>
        <v>9</v>
      </c>
      <c r="H1586" t="str">
        <f>US_Accidents_Dec20_updated[[#This Row],[Description]]</f>
        <v>At CO-392/Exit 262 - Accident.</v>
      </c>
      <c r="I1586" t="s">
        <v>50</v>
      </c>
      <c r="J1586">
        <f>IF(US_Accidents_Dec20_updated[[#This Row],[Visibility(mi)]]&gt;30, 30, MROUND(US_Accidents_Dec20_updated[[#This Row],[Visibility(mi)]],5))</f>
        <v>5</v>
      </c>
      <c r="K1586">
        <f>MROUND(US_Accidents_Dec20_updated[[#This Row],[Wind_Speed(mph)]],5)</f>
        <v>10</v>
      </c>
      <c r="L1586">
        <f>IF(US_Accidents_Dec20_updated[[#This Row],[Precipitation(in)]]&gt;0.1, 0.1, US_Accidents_Dec20_updated[[#This Row],[Precipitation(in)]])</f>
        <v>0</v>
      </c>
    </row>
    <row r="1587" spans="1:12" x14ac:dyDescent="0.25">
      <c r="A1587" t="str">
        <f>US_Accidents_Dec20_updated[[#This Row],[ID]]</f>
        <v>A-3868770</v>
      </c>
      <c r="B1587">
        <f>US_Accidents_Dec20_updated[[#This Row],[Start_Lat]]</f>
        <v>39.826205000000002</v>
      </c>
      <c r="C1587">
        <f>US_Accidents_Dec20_updated[[#This Row],[Start_Lng]]</f>
        <v>-104.98286</v>
      </c>
      <c r="D1587">
        <f>US_Accidents_Dec20_updated[[#This Row],[Severity]]-1</f>
        <v>2</v>
      </c>
      <c r="E1587">
        <f>HOUR(US_Accidents_Dec20_updated[[#This Row],[Start_Time]])</f>
        <v>14</v>
      </c>
      <c r="F1587">
        <f>DAY(US_Accidents_Dec20_updated[[#This Row],[Start_Time]])</f>
        <v>3</v>
      </c>
      <c r="G1587">
        <f>MONTH(US_Accidents_Dec20_updated[[#This Row],[Start_Time]])</f>
        <v>9</v>
      </c>
      <c r="H1587" t="str">
        <f>US_Accidents_Dec20_updated[[#This Row],[Description]]</f>
        <v>At I-25 (North) - Accident.</v>
      </c>
      <c r="I1587" t="s">
        <v>50</v>
      </c>
      <c r="J1587">
        <f>IF(US_Accidents_Dec20_updated[[#This Row],[Visibility(mi)]]&gt;30, 30, MROUND(US_Accidents_Dec20_updated[[#This Row],[Visibility(mi)]],5))</f>
        <v>10</v>
      </c>
      <c r="K1587">
        <f>MROUND(US_Accidents_Dec20_updated[[#This Row],[Wind_Speed(mph)]],5)</f>
        <v>5</v>
      </c>
      <c r="L1587">
        <f>IF(US_Accidents_Dec20_updated[[#This Row],[Precipitation(in)]]&gt;0.1, 0.1, US_Accidents_Dec20_updated[[#This Row],[Precipitation(in)]])</f>
        <v>0</v>
      </c>
    </row>
    <row r="1588" spans="1:12" x14ac:dyDescent="0.25">
      <c r="A1588" t="str">
        <f>US_Accidents_Dec20_updated[[#This Row],[ID]]</f>
        <v>A-3868771</v>
      </c>
      <c r="B1588">
        <f>US_Accidents_Dec20_updated[[#This Row],[Start_Lat]]</f>
        <v>37.65316</v>
      </c>
      <c r="C1588">
        <f>US_Accidents_Dec20_updated[[#This Row],[Start_Lng]]</f>
        <v>-104.793081</v>
      </c>
      <c r="D1588">
        <f>US_Accidents_Dec20_updated[[#This Row],[Severity]]-1</f>
        <v>3</v>
      </c>
      <c r="E1588">
        <f>HOUR(US_Accidents_Dec20_updated[[#This Row],[Start_Time]])</f>
        <v>15</v>
      </c>
      <c r="F1588">
        <f>DAY(US_Accidents_Dec20_updated[[#This Row],[Start_Time]])</f>
        <v>3</v>
      </c>
      <c r="G1588">
        <f>MONTH(US_Accidents_Dec20_updated[[#This Row],[Start_Time]])</f>
        <v>9</v>
      </c>
      <c r="H1588" t="str">
        <f>US_Accidents_Dec20_updated[[#This Row],[Description]]</f>
        <v>Closed between I-25-bl/US-85/US-87 and CR-610/Red Rock Rd - Road closed due to accident. emergency vehicles at scene.</v>
      </c>
      <c r="I1588" t="s">
        <v>50</v>
      </c>
      <c r="J1588">
        <f>IF(US_Accidents_Dec20_updated[[#This Row],[Visibility(mi)]]&gt;30, 30, MROUND(US_Accidents_Dec20_updated[[#This Row],[Visibility(mi)]],5))</f>
        <v>10</v>
      </c>
      <c r="K1588">
        <f>MROUND(US_Accidents_Dec20_updated[[#This Row],[Wind_Speed(mph)]],5)</f>
        <v>10</v>
      </c>
      <c r="L1588">
        <f>IF(US_Accidents_Dec20_updated[[#This Row],[Precipitation(in)]]&gt;0.1, 0.1, US_Accidents_Dec20_updated[[#This Row],[Precipitation(in)]])</f>
        <v>0</v>
      </c>
    </row>
    <row r="1589" spans="1:12" x14ac:dyDescent="0.25">
      <c r="A1589" t="str">
        <f>US_Accidents_Dec20_updated[[#This Row],[ID]]</f>
        <v>A-3868772</v>
      </c>
      <c r="B1589">
        <f>US_Accidents_Dec20_updated[[#This Row],[Start_Lat]]</f>
        <v>37.647447999999997</v>
      </c>
      <c r="C1589">
        <f>US_Accidents_Dec20_updated[[#This Row],[Start_Lng]]</f>
        <v>-104.81553599999999</v>
      </c>
      <c r="D1589">
        <f>US_Accidents_Dec20_updated[[#This Row],[Severity]]-1</f>
        <v>3</v>
      </c>
      <c r="E1589">
        <f>HOUR(US_Accidents_Dec20_updated[[#This Row],[Start_Time]])</f>
        <v>15</v>
      </c>
      <c r="F1589">
        <f>DAY(US_Accidents_Dec20_updated[[#This Row],[Start_Time]])</f>
        <v>3</v>
      </c>
      <c r="G1589">
        <f>MONTH(US_Accidents_Dec20_updated[[#This Row],[Start_Time]])</f>
        <v>9</v>
      </c>
      <c r="H1589" t="str">
        <f>US_Accidents_Dec20_updated[[#This Row],[Description]]</f>
        <v>Closed at I-25-bl/US-85/US-87 - Road closed due to accident. emergency vehicles at scene.</v>
      </c>
      <c r="I1589" t="s">
        <v>50</v>
      </c>
      <c r="J1589">
        <f>IF(US_Accidents_Dec20_updated[[#This Row],[Visibility(mi)]]&gt;30, 30, MROUND(US_Accidents_Dec20_updated[[#This Row],[Visibility(mi)]],5))</f>
        <v>10</v>
      </c>
      <c r="K1589">
        <f>MROUND(US_Accidents_Dec20_updated[[#This Row],[Wind_Speed(mph)]],5)</f>
        <v>10</v>
      </c>
      <c r="L1589">
        <f>IF(US_Accidents_Dec20_updated[[#This Row],[Precipitation(in)]]&gt;0.1, 0.1, US_Accidents_Dec20_updated[[#This Row],[Precipitation(in)]])</f>
        <v>0</v>
      </c>
    </row>
    <row r="1590" spans="1:12" x14ac:dyDescent="0.25">
      <c r="A1590" t="str">
        <f>US_Accidents_Dec20_updated[[#This Row],[ID]]</f>
        <v>A-3868773</v>
      </c>
      <c r="B1590">
        <f>US_Accidents_Dec20_updated[[#This Row],[Start_Lat]]</f>
        <v>39.700429999999997</v>
      </c>
      <c r="C1590">
        <f>US_Accidents_Dec20_updated[[#This Row],[Start_Lng]]</f>
        <v>-104.8292</v>
      </c>
      <c r="D1590">
        <f>US_Accidents_Dec20_updated[[#This Row],[Severity]]-1</f>
        <v>2</v>
      </c>
      <c r="E1590">
        <f>HOUR(US_Accidents_Dec20_updated[[#This Row],[Start_Time]])</f>
        <v>14</v>
      </c>
      <c r="F1590">
        <f>DAY(US_Accidents_Dec20_updated[[#This Row],[Start_Time]])</f>
        <v>3</v>
      </c>
      <c r="G1590">
        <f>MONTH(US_Accidents_Dec20_updated[[#This Row],[Start_Time]])</f>
        <v>9</v>
      </c>
      <c r="H1590" t="str">
        <f>US_Accidents_Dec20_updated[[#This Row],[Description]]</f>
        <v>At Mississippi Ave/Exit 7 - Accident.</v>
      </c>
      <c r="I1590" t="s">
        <v>50</v>
      </c>
      <c r="J1590">
        <f>IF(US_Accidents_Dec20_updated[[#This Row],[Visibility(mi)]]&gt;30, 30, MROUND(US_Accidents_Dec20_updated[[#This Row],[Visibility(mi)]],5))</f>
        <v>10</v>
      </c>
      <c r="K1590">
        <f>MROUND(US_Accidents_Dec20_updated[[#This Row],[Wind_Speed(mph)]],5)</f>
        <v>10</v>
      </c>
      <c r="L1590">
        <f>IF(US_Accidents_Dec20_updated[[#This Row],[Precipitation(in)]]&gt;0.1, 0.1, US_Accidents_Dec20_updated[[#This Row],[Precipitation(in)]])</f>
        <v>0</v>
      </c>
    </row>
    <row r="1591" spans="1:12" x14ac:dyDescent="0.25">
      <c r="A1591" t="str">
        <f>US_Accidents_Dec20_updated[[#This Row],[ID]]</f>
        <v>A-3868777</v>
      </c>
      <c r="B1591">
        <f>US_Accidents_Dec20_updated[[#This Row],[Start_Lat]]</f>
        <v>39.617896999999999</v>
      </c>
      <c r="C1591">
        <f>US_Accidents_Dec20_updated[[#This Row],[Start_Lng]]</f>
        <v>-104.89805800000001</v>
      </c>
      <c r="D1591">
        <f>US_Accidents_Dec20_updated[[#This Row],[Severity]]-1</f>
        <v>2</v>
      </c>
      <c r="E1591">
        <f>HOUR(US_Accidents_Dec20_updated[[#This Row],[Start_Time]])</f>
        <v>15</v>
      </c>
      <c r="F1591">
        <f>DAY(US_Accidents_Dec20_updated[[#This Row],[Start_Time]])</f>
        <v>3</v>
      </c>
      <c r="G1591">
        <f>MONTH(US_Accidents_Dec20_updated[[#This Row],[Start_Time]])</f>
        <v>9</v>
      </c>
      <c r="H1591" t="str">
        <f>US_Accidents_Dec20_updated[[#This Row],[Description]]</f>
        <v>At CO-88/Belleview Ave/Exit 199 - Accident.</v>
      </c>
      <c r="I1591" t="s">
        <v>50</v>
      </c>
      <c r="J1591">
        <f>IF(US_Accidents_Dec20_updated[[#This Row],[Visibility(mi)]]&gt;30, 30, MROUND(US_Accidents_Dec20_updated[[#This Row],[Visibility(mi)]],5))</f>
        <v>10</v>
      </c>
      <c r="K1591">
        <f>MROUND(US_Accidents_Dec20_updated[[#This Row],[Wind_Speed(mph)]],5)</f>
        <v>5</v>
      </c>
      <c r="L1591">
        <f>IF(US_Accidents_Dec20_updated[[#This Row],[Precipitation(in)]]&gt;0.1, 0.1, US_Accidents_Dec20_updated[[#This Row],[Precipitation(in)]])</f>
        <v>0</v>
      </c>
    </row>
    <row r="1592" spans="1:12" x14ac:dyDescent="0.25">
      <c r="A1592" t="str">
        <f>US_Accidents_Dec20_updated[[#This Row],[ID]]</f>
        <v>A-3868778</v>
      </c>
      <c r="B1592">
        <f>US_Accidents_Dec20_updated[[#This Row],[Start_Lat]]</f>
        <v>39.760249999999999</v>
      </c>
      <c r="C1592">
        <f>US_Accidents_Dec20_updated[[#This Row],[Start_Lng]]</f>
        <v>-105.006</v>
      </c>
      <c r="D1592">
        <f>US_Accidents_Dec20_updated[[#This Row],[Severity]]-1</f>
        <v>2</v>
      </c>
      <c r="E1592">
        <f>HOUR(US_Accidents_Dec20_updated[[#This Row],[Start_Time]])</f>
        <v>15</v>
      </c>
      <c r="F1592">
        <f>DAY(US_Accidents_Dec20_updated[[#This Row],[Start_Time]])</f>
        <v>3</v>
      </c>
      <c r="G1592">
        <f>MONTH(US_Accidents_Dec20_updated[[#This Row],[Start_Time]])</f>
        <v>9</v>
      </c>
      <c r="H1592" t="str">
        <f>US_Accidents_Dec20_updated[[#This Row],[Description]]</f>
        <v>At 20th St/Exit 212 - Accident.</v>
      </c>
      <c r="I1592" t="s">
        <v>50</v>
      </c>
      <c r="J1592">
        <f>IF(US_Accidents_Dec20_updated[[#This Row],[Visibility(mi)]]&gt;30, 30, MROUND(US_Accidents_Dec20_updated[[#This Row],[Visibility(mi)]],5))</f>
        <v>10</v>
      </c>
      <c r="K1592">
        <f>MROUND(US_Accidents_Dec20_updated[[#This Row],[Wind_Speed(mph)]],5)</f>
        <v>5</v>
      </c>
      <c r="L1592">
        <f>IF(US_Accidents_Dec20_updated[[#This Row],[Precipitation(in)]]&gt;0.1, 0.1, US_Accidents_Dec20_updated[[#This Row],[Precipitation(in)]])</f>
        <v>0</v>
      </c>
    </row>
    <row r="1593" spans="1:12" x14ac:dyDescent="0.25">
      <c r="A1593" t="str">
        <f>US_Accidents_Dec20_updated[[#This Row],[ID]]</f>
        <v>A-3868781</v>
      </c>
      <c r="B1593">
        <f>US_Accidents_Dec20_updated[[#This Row],[Start_Lat]]</f>
        <v>37.65316</v>
      </c>
      <c r="C1593">
        <f>US_Accidents_Dec20_updated[[#This Row],[Start_Lng]]</f>
        <v>-104.793081</v>
      </c>
      <c r="D1593">
        <f>US_Accidents_Dec20_updated[[#This Row],[Severity]]-1</f>
        <v>3</v>
      </c>
      <c r="E1593">
        <f>HOUR(US_Accidents_Dec20_updated[[#This Row],[Start_Time]])</f>
        <v>16</v>
      </c>
      <c r="F1593">
        <f>DAY(US_Accidents_Dec20_updated[[#This Row],[Start_Time]])</f>
        <v>3</v>
      </c>
      <c r="G1593">
        <f>MONTH(US_Accidents_Dec20_updated[[#This Row],[Start_Time]])</f>
        <v>9</v>
      </c>
      <c r="H1593" t="str">
        <f>US_Accidents_Dec20_updated[[#This Row],[Description]]</f>
        <v>Closed between I-25-bl/US-85/US-87 and CR-610/Red Rock Rd - Road closed due to accident. Jackknifed articulated truck. emergency vehicles at scene.</v>
      </c>
      <c r="I1593" t="s">
        <v>50</v>
      </c>
      <c r="J1593">
        <f>IF(US_Accidents_Dec20_updated[[#This Row],[Visibility(mi)]]&gt;30, 30, MROUND(US_Accidents_Dec20_updated[[#This Row],[Visibility(mi)]],5))</f>
        <v>10</v>
      </c>
      <c r="K1593">
        <f>MROUND(US_Accidents_Dec20_updated[[#This Row],[Wind_Speed(mph)]],5)</f>
        <v>10</v>
      </c>
      <c r="L1593">
        <f>IF(US_Accidents_Dec20_updated[[#This Row],[Precipitation(in)]]&gt;0.1, 0.1, US_Accidents_Dec20_updated[[#This Row],[Precipitation(in)]])</f>
        <v>0</v>
      </c>
    </row>
    <row r="1594" spans="1:12" x14ac:dyDescent="0.25">
      <c r="A1594" t="str">
        <f>US_Accidents_Dec20_updated[[#This Row],[ID]]</f>
        <v>A-3868782</v>
      </c>
      <c r="B1594">
        <f>US_Accidents_Dec20_updated[[#This Row],[Start_Lat]]</f>
        <v>37.647447999999997</v>
      </c>
      <c r="C1594">
        <f>US_Accidents_Dec20_updated[[#This Row],[Start_Lng]]</f>
        <v>-104.81553599999999</v>
      </c>
      <c r="D1594">
        <f>US_Accidents_Dec20_updated[[#This Row],[Severity]]-1</f>
        <v>3</v>
      </c>
      <c r="E1594">
        <f>HOUR(US_Accidents_Dec20_updated[[#This Row],[Start_Time]])</f>
        <v>16</v>
      </c>
      <c r="F1594">
        <f>DAY(US_Accidents_Dec20_updated[[#This Row],[Start_Time]])</f>
        <v>3</v>
      </c>
      <c r="G1594">
        <f>MONTH(US_Accidents_Dec20_updated[[#This Row],[Start_Time]])</f>
        <v>9</v>
      </c>
      <c r="H1594" t="str">
        <f>US_Accidents_Dec20_updated[[#This Row],[Description]]</f>
        <v>Closed at I-25-bl/US-85/US-87 - Road closed due to accident. Jackknifed articulated truck. emergency vehicles at scene.</v>
      </c>
      <c r="I1594" t="s">
        <v>50</v>
      </c>
      <c r="J1594">
        <f>IF(US_Accidents_Dec20_updated[[#This Row],[Visibility(mi)]]&gt;30, 30, MROUND(US_Accidents_Dec20_updated[[#This Row],[Visibility(mi)]],5))</f>
        <v>10</v>
      </c>
      <c r="K1594">
        <f>MROUND(US_Accidents_Dec20_updated[[#This Row],[Wind_Speed(mph)]],5)</f>
        <v>10</v>
      </c>
      <c r="L1594">
        <f>IF(US_Accidents_Dec20_updated[[#This Row],[Precipitation(in)]]&gt;0.1, 0.1, US_Accidents_Dec20_updated[[#This Row],[Precipitation(in)]])</f>
        <v>0</v>
      </c>
    </row>
    <row r="1595" spans="1:12" x14ac:dyDescent="0.25">
      <c r="A1595" t="str">
        <f>US_Accidents_Dec20_updated[[#This Row],[ID]]</f>
        <v>A-3868791</v>
      </c>
      <c r="B1595">
        <f>US_Accidents_Dec20_updated[[#This Row],[Start_Lat]]</f>
        <v>39.882769000000003</v>
      </c>
      <c r="C1595">
        <f>US_Accidents_Dec20_updated[[#This Row],[Start_Lng]]</f>
        <v>-104.98746</v>
      </c>
      <c r="D1595">
        <f>US_Accidents_Dec20_updated[[#This Row],[Severity]]-1</f>
        <v>2</v>
      </c>
      <c r="E1595">
        <f>HOUR(US_Accidents_Dec20_updated[[#This Row],[Start_Time]])</f>
        <v>18</v>
      </c>
      <c r="F1595">
        <f>DAY(US_Accidents_Dec20_updated[[#This Row],[Start_Time]])</f>
        <v>3</v>
      </c>
      <c r="G1595">
        <f>MONTH(US_Accidents_Dec20_updated[[#This Row],[Start_Time]])</f>
        <v>9</v>
      </c>
      <c r="H1595" t="str">
        <f>US_Accidents_Dec20_updated[[#This Row],[Description]]</f>
        <v>At 104th Ave/Exit 221 - Accident.</v>
      </c>
      <c r="I1595" t="s">
        <v>50</v>
      </c>
      <c r="J1595">
        <f>IF(US_Accidents_Dec20_updated[[#This Row],[Visibility(mi)]]&gt;30, 30, MROUND(US_Accidents_Dec20_updated[[#This Row],[Visibility(mi)]],5))</f>
        <v>10</v>
      </c>
      <c r="K1595">
        <f>MROUND(US_Accidents_Dec20_updated[[#This Row],[Wind_Speed(mph)]],5)</f>
        <v>5</v>
      </c>
      <c r="L1595">
        <f>IF(US_Accidents_Dec20_updated[[#This Row],[Precipitation(in)]]&gt;0.1, 0.1, US_Accidents_Dec20_updated[[#This Row],[Precipitation(in)]])</f>
        <v>0</v>
      </c>
    </row>
    <row r="1596" spans="1:12" x14ac:dyDescent="0.25">
      <c r="A1596" t="str">
        <f>US_Accidents_Dec20_updated[[#This Row],[ID]]</f>
        <v>A-3868792</v>
      </c>
      <c r="B1596">
        <f>US_Accidents_Dec20_updated[[#This Row],[Start_Lat]]</f>
        <v>39.711106999999998</v>
      </c>
      <c r="C1596">
        <f>US_Accidents_Dec20_updated[[#This Row],[Start_Lng]]</f>
        <v>-104.82666999999999</v>
      </c>
      <c r="D1596">
        <f>US_Accidents_Dec20_updated[[#This Row],[Severity]]-1</f>
        <v>2</v>
      </c>
      <c r="E1596">
        <f>HOUR(US_Accidents_Dec20_updated[[#This Row],[Start_Time]])</f>
        <v>18</v>
      </c>
      <c r="F1596">
        <f>DAY(US_Accidents_Dec20_updated[[#This Row],[Start_Time]])</f>
        <v>3</v>
      </c>
      <c r="G1596">
        <f>MONTH(US_Accidents_Dec20_updated[[#This Row],[Start_Time]])</f>
        <v>9</v>
      </c>
      <c r="H1596" t="str">
        <f>US_Accidents_Dec20_updated[[#This Row],[Description]]</f>
        <v>At E Alameda Ave/Exit 8 - Accident.</v>
      </c>
      <c r="I1596" t="s">
        <v>50</v>
      </c>
      <c r="J1596">
        <f>IF(US_Accidents_Dec20_updated[[#This Row],[Visibility(mi)]]&gt;30, 30, MROUND(US_Accidents_Dec20_updated[[#This Row],[Visibility(mi)]],5))</f>
        <v>10</v>
      </c>
      <c r="K1596">
        <f>MROUND(US_Accidents_Dec20_updated[[#This Row],[Wind_Speed(mph)]],5)</f>
        <v>5</v>
      </c>
      <c r="L1596">
        <f>IF(US_Accidents_Dec20_updated[[#This Row],[Precipitation(in)]]&gt;0.1, 0.1, US_Accidents_Dec20_updated[[#This Row],[Precipitation(in)]])</f>
        <v>0</v>
      </c>
    </row>
    <row r="1597" spans="1:12" x14ac:dyDescent="0.25">
      <c r="A1597" t="str">
        <f>US_Accidents_Dec20_updated[[#This Row],[ID]]</f>
        <v>A-3868803</v>
      </c>
      <c r="B1597">
        <f>US_Accidents_Dec20_updated[[#This Row],[Start_Lat]]</f>
        <v>39.025337999999998</v>
      </c>
      <c r="C1597">
        <f>US_Accidents_Dec20_updated[[#This Row],[Start_Lng]]</f>
        <v>-104.483493</v>
      </c>
      <c r="D1597">
        <f>US_Accidents_Dec20_updated[[#This Row],[Severity]]-1</f>
        <v>3</v>
      </c>
      <c r="E1597">
        <f>HOUR(US_Accidents_Dec20_updated[[#This Row],[Start_Time]])</f>
        <v>22</v>
      </c>
      <c r="F1597">
        <f>DAY(US_Accidents_Dec20_updated[[#This Row],[Start_Time]])</f>
        <v>3</v>
      </c>
      <c r="G1597">
        <f>MONTH(US_Accidents_Dec20_updated[[#This Row],[Start_Time]])</f>
        <v>9</v>
      </c>
      <c r="H1597" t="str">
        <f>US_Accidents_Dec20_updated[[#This Row],[Description]]</f>
        <v>Closed at CO-217/CR-32/Elbert Rd - Road closed due to accident.</v>
      </c>
      <c r="I1597" t="s">
        <v>50</v>
      </c>
      <c r="J1597">
        <f>IF(US_Accidents_Dec20_updated[[#This Row],[Visibility(mi)]]&gt;30, 30, MROUND(US_Accidents_Dec20_updated[[#This Row],[Visibility(mi)]],5))</f>
        <v>10</v>
      </c>
      <c r="K1597">
        <f>MROUND(US_Accidents_Dec20_updated[[#This Row],[Wind_Speed(mph)]],5)</f>
        <v>5</v>
      </c>
      <c r="L1597">
        <f>IF(US_Accidents_Dec20_updated[[#This Row],[Precipitation(in)]]&gt;0.1, 0.1, US_Accidents_Dec20_updated[[#This Row],[Precipitation(in)]])</f>
        <v>0</v>
      </c>
    </row>
    <row r="1598" spans="1:12" x14ac:dyDescent="0.25">
      <c r="A1598" t="str">
        <f>US_Accidents_Dec20_updated[[#This Row],[ID]]</f>
        <v>A-3868805</v>
      </c>
      <c r="B1598">
        <f>US_Accidents_Dec20_updated[[#This Row],[Start_Lat]]</f>
        <v>39.912067999999998</v>
      </c>
      <c r="C1598">
        <f>US_Accidents_Dec20_updated[[#This Row],[Start_Lng]]</f>
        <v>-104.99029</v>
      </c>
      <c r="D1598">
        <f>US_Accidents_Dec20_updated[[#This Row],[Severity]]-1</f>
        <v>2</v>
      </c>
      <c r="E1598">
        <f>HOUR(US_Accidents_Dec20_updated[[#This Row],[Start_Time]])</f>
        <v>21</v>
      </c>
      <c r="F1598">
        <f>DAY(US_Accidents_Dec20_updated[[#This Row],[Start_Time]])</f>
        <v>3</v>
      </c>
      <c r="G1598">
        <f>MONTH(US_Accidents_Dec20_updated[[#This Row],[Start_Time]])</f>
        <v>9</v>
      </c>
      <c r="H1598" t="str">
        <f>US_Accidents_Dec20_updated[[#This Row],[Description]]</f>
        <v>At CO-128/120th Ave/Exit 223 - Accident.</v>
      </c>
      <c r="I1598" t="s">
        <v>50</v>
      </c>
      <c r="J1598">
        <f>IF(US_Accidents_Dec20_updated[[#This Row],[Visibility(mi)]]&gt;30, 30, MROUND(US_Accidents_Dec20_updated[[#This Row],[Visibility(mi)]],5))</f>
        <v>10</v>
      </c>
      <c r="K1598">
        <f>MROUND(US_Accidents_Dec20_updated[[#This Row],[Wind_Speed(mph)]],5)</f>
        <v>5</v>
      </c>
      <c r="L1598">
        <f>IF(US_Accidents_Dec20_updated[[#This Row],[Precipitation(in)]]&gt;0.1, 0.1, US_Accidents_Dec20_updated[[#This Row],[Precipitation(in)]])</f>
        <v>0</v>
      </c>
    </row>
    <row r="1599" spans="1:12" x14ac:dyDescent="0.25">
      <c r="A1599" t="str">
        <f>US_Accidents_Dec20_updated[[#This Row],[ID]]</f>
        <v>A-3868807</v>
      </c>
      <c r="B1599">
        <f>US_Accidents_Dec20_updated[[#This Row],[Start_Lat]]</f>
        <v>39.382216</v>
      </c>
      <c r="C1599">
        <f>US_Accidents_Dec20_updated[[#This Row],[Start_Lng]]</f>
        <v>-106.062403</v>
      </c>
      <c r="D1599">
        <f>US_Accidents_Dec20_updated[[#This Row],[Severity]]-1</f>
        <v>2</v>
      </c>
      <c r="E1599">
        <f>HOUR(US_Accidents_Dec20_updated[[#This Row],[Start_Time]])</f>
        <v>22</v>
      </c>
      <c r="F1599">
        <f>DAY(US_Accidents_Dec20_updated[[#This Row],[Start_Time]])</f>
        <v>3</v>
      </c>
      <c r="G1599">
        <f>MONTH(US_Accidents_Dec20_updated[[#This Row],[Start_Time]])</f>
        <v>9</v>
      </c>
      <c r="H1599" t="str">
        <f>US_Accidents_Dec20_updated[[#This Row],[Description]]</f>
        <v>At Whispering Pines Ln - Accident. Jackknifed articulated truck. Roadway reduced to 1 lane.</v>
      </c>
      <c r="I1599" t="s">
        <v>50</v>
      </c>
      <c r="J1599">
        <f>IF(US_Accidents_Dec20_updated[[#This Row],[Visibility(mi)]]&gt;30, 30, MROUND(US_Accidents_Dec20_updated[[#This Row],[Visibility(mi)]],5))</f>
        <v>10</v>
      </c>
      <c r="K1599">
        <f>MROUND(US_Accidents_Dec20_updated[[#This Row],[Wind_Speed(mph)]],5)</f>
        <v>5</v>
      </c>
      <c r="L1599">
        <f>IF(US_Accidents_Dec20_updated[[#This Row],[Precipitation(in)]]&gt;0.1, 0.1, US_Accidents_Dec20_updated[[#This Row],[Precipitation(in)]])</f>
        <v>0</v>
      </c>
    </row>
    <row r="1600" spans="1:12" x14ac:dyDescent="0.25">
      <c r="A1600" t="str">
        <f>US_Accidents_Dec20_updated[[#This Row],[ID]]</f>
        <v>A-3868808</v>
      </c>
      <c r="B1600">
        <f>US_Accidents_Dec20_updated[[#This Row],[Start_Lat]]</f>
        <v>39.387068999999997</v>
      </c>
      <c r="C1600">
        <f>US_Accidents_Dec20_updated[[#This Row],[Start_Lng]]</f>
        <v>-106.05510099999999</v>
      </c>
      <c r="D1600">
        <f>US_Accidents_Dec20_updated[[#This Row],[Severity]]-1</f>
        <v>2</v>
      </c>
      <c r="E1600">
        <f>HOUR(US_Accidents_Dec20_updated[[#This Row],[Start_Time]])</f>
        <v>22</v>
      </c>
      <c r="F1600">
        <f>DAY(US_Accidents_Dec20_updated[[#This Row],[Start_Time]])</f>
        <v>3</v>
      </c>
      <c r="G1600">
        <f>MONTH(US_Accidents_Dec20_updated[[#This Row],[Start_Time]])</f>
        <v>9</v>
      </c>
      <c r="H1600" t="str">
        <f>US_Accidents_Dec20_updated[[#This Row],[Description]]</f>
        <v>At CR-850/Blue Lakes Rd - Accident. Jackknifed articulated truck. Roadway reduced to 1 lane.</v>
      </c>
      <c r="I1600" t="s">
        <v>50</v>
      </c>
      <c r="J1600">
        <f>IF(US_Accidents_Dec20_updated[[#This Row],[Visibility(mi)]]&gt;30, 30, MROUND(US_Accidents_Dec20_updated[[#This Row],[Visibility(mi)]],5))</f>
        <v>10</v>
      </c>
      <c r="K1600">
        <f>MROUND(US_Accidents_Dec20_updated[[#This Row],[Wind_Speed(mph)]],5)</f>
        <v>5</v>
      </c>
      <c r="L1600">
        <f>IF(US_Accidents_Dec20_updated[[#This Row],[Precipitation(in)]]&gt;0.1, 0.1, US_Accidents_Dec20_updated[[#This Row],[Precipitation(in)]])</f>
        <v>0</v>
      </c>
    </row>
    <row r="1601" spans="1:12" x14ac:dyDescent="0.25">
      <c r="A1601" t="str">
        <f>US_Accidents_Dec20_updated[[#This Row],[ID]]</f>
        <v>A-3870230</v>
      </c>
      <c r="B1601">
        <f>US_Accidents_Dec20_updated[[#This Row],[Start_Lat]]</f>
        <v>39.348343</v>
      </c>
      <c r="C1601">
        <f>US_Accidents_Dec20_updated[[#This Row],[Start_Lng]]</f>
        <v>-104.87264500000001</v>
      </c>
      <c r="D1601">
        <f>US_Accidents_Dec20_updated[[#This Row],[Severity]]-1</f>
        <v>2</v>
      </c>
      <c r="E1601">
        <f>HOUR(US_Accidents_Dec20_updated[[#This Row],[Start_Time]])</f>
        <v>6</v>
      </c>
      <c r="F1601">
        <f>DAY(US_Accidents_Dec20_updated[[#This Row],[Start_Time]])</f>
        <v>4</v>
      </c>
      <c r="G1601">
        <f>MONTH(US_Accidents_Dec20_updated[[#This Row],[Start_Time]])</f>
        <v>9</v>
      </c>
      <c r="H1601" t="str">
        <f>US_Accidents_Dec20_updated[[#This Row],[Description]]</f>
        <v>At Tomah Rd/Exit 174 - Accident.</v>
      </c>
      <c r="I1601" t="s">
        <v>50</v>
      </c>
      <c r="J1601">
        <f>IF(US_Accidents_Dec20_updated[[#This Row],[Visibility(mi)]]&gt;30, 30, MROUND(US_Accidents_Dec20_updated[[#This Row],[Visibility(mi)]],5))</f>
        <v>10</v>
      </c>
      <c r="K1601">
        <f>MROUND(US_Accidents_Dec20_updated[[#This Row],[Wind_Speed(mph)]],5)</f>
        <v>15</v>
      </c>
      <c r="L1601">
        <f>IF(US_Accidents_Dec20_updated[[#This Row],[Precipitation(in)]]&gt;0.1, 0.1, US_Accidents_Dec20_updated[[#This Row],[Precipitation(in)]])</f>
        <v>0</v>
      </c>
    </row>
    <row r="1602" spans="1:12" x14ac:dyDescent="0.25">
      <c r="A1602" t="str">
        <f>US_Accidents_Dec20_updated[[#This Row],[ID]]</f>
        <v>A-3870231</v>
      </c>
      <c r="B1602">
        <f>US_Accidents_Dec20_updated[[#This Row],[Start_Lat]]</f>
        <v>39.751140999999997</v>
      </c>
      <c r="C1602">
        <f>US_Accidents_Dec20_updated[[#This Row],[Start_Lng]]</f>
        <v>-105.01687</v>
      </c>
      <c r="D1602">
        <f>US_Accidents_Dec20_updated[[#This Row],[Severity]]-1</f>
        <v>2</v>
      </c>
      <c r="E1602">
        <f>HOUR(US_Accidents_Dec20_updated[[#This Row],[Start_Time]])</f>
        <v>6</v>
      </c>
      <c r="F1602">
        <f>DAY(US_Accidents_Dec20_updated[[#This Row],[Start_Time]])</f>
        <v>4</v>
      </c>
      <c r="G1602">
        <f>MONTH(US_Accidents_Dec20_updated[[#This Row],[Start_Time]])</f>
        <v>9</v>
      </c>
      <c r="H1602" t="str">
        <f>US_Accidents_Dec20_updated[[#This Row],[Description]]</f>
        <v>At 23rd Ave/Exit 211 - Accident.</v>
      </c>
      <c r="I1602" t="s">
        <v>50</v>
      </c>
      <c r="J1602">
        <f>IF(US_Accidents_Dec20_updated[[#This Row],[Visibility(mi)]]&gt;30, 30, MROUND(US_Accidents_Dec20_updated[[#This Row],[Visibility(mi)]],5))</f>
        <v>10</v>
      </c>
      <c r="K1602">
        <f>MROUND(US_Accidents_Dec20_updated[[#This Row],[Wind_Speed(mph)]],5)</f>
        <v>0</v>
      </c>
      <c r="L1602">
        <f>IF(US_Accidents_Dec20_updated[[#This Row],[Precipitation(in)]]&gt;0.1, 0.1, US_Accidents_Dec20_updated[[#This Row],[Precipitation(in)]])</f>
        <v>0</v>
      </c>
    </row>
    <row r="1603" spans="1:12" x14ac:dyDescent="0.25">
      <c r="A1603" t="str">
        <f>US_Accidents_Dec20_updated[[#This Row],[ID]]</f>
        <v>A-3870233</v>
      </c>
      <c r="B1603">
        <f>US_Accidents_Dec20_updated[[#This Row],[Start_Lat]]</f>
        <v>39.267828999999999</v>
      </c>
      <c r="C1603">
        <f>US_Accidents_Dec20_updated[[#This Row],[Start_Lng]]</f>
        <v>-104.89609</v>
      </c>
      <c r="D1603">
        <f>US_Accidents_Dec20_updated[[#This Row],[Severity]]-1</f>
        <v>3</v>
      </c>
      <c r="E1603">
        <f>HOUR(US_Accidents_Dec20_updated[[#This Row],[Start_Time]])</f>
        <v>7</v>
      </c>
      <c r="F1603">
        <f>DAY(US_Accidents_Dec20_updated[[#This Row],[Start_Time]])</f>
        <v>4</v>
      </c>
      <c r="G1603">
        <f>MONTH(US_Accidents_Dec20_updated[[#This Row],[Start_Time]])</f>
        <v>9</v>
      </c>
      <c r="H1603" t="str">
        <f>US_Accidents_Dec20_updated[[#This Row],[Description]]</f>
        <v>Closed between Spruce Mountain Rd/Exit 173 and Wilcox St/Plum Crk Pky/Exit 181 - Road closed due to accident.</v>
      </c>
      <c r="I1603" t="s">
        <v>50</v>
      </c>
      <c r="J1603">
        <f>IF(US_Accidents_Dec20_updated[[#This Row],[Visibility(mi)]]&gt;30, 30, MROUND(US_Accidents_Dec20_updated[[#This Row],[Visibility(mi)]],5))</f>
        <v>10</v>
      </c>
      <c r="K1603">
        <f>MROUND(US_Accidents_Dec20_updated[[#This Row],[Wind_Speed(mph)]],5)</f>
        <v>15</v>
      </c>
      <c r="L1603">
        <f>IF(US_Accidents_Dec20_updated[[#This Row],[Precipitation(in)]]&gt;0.1, 0.1, US_Accidents_Dec20_updated[[#This Row],[Precipitation(in)]])</f>
        <v>0</v>
      </c>
    </row>
    <row r="1604" spans="1:12" x14ac:dyDescent="0.25">
      <c r="A1604" t="str">
        <f>US_Accidents_Dec20_updated[[#This Row],[ID]]</f>
        <v>A-3870234</v>
      </c>
      <c r="B1604">
        <f>US_Accidents_Dec20_updated[[#This Row],[Start_Lat]]</f>
        <v>39.265450000000001</v>
      </c>
      <c r="C1604">
        <f>US_Accidents_Dec20_updated[[#This Row],[Start_Lng]]</f>
        <v>-104.8952</v>
      </c>
      <c r="D1604">
        <f>US_Accidents_Dec20_updated[[#This Row],[Severity]]-1</f>
        <v>1</v>
      </c>
      <c r="E1604">
        <f>HOUR(US_Accidents_Dec20_updated[[#This Row],[Start_Time]])</f>
        <v>7</v>
      </c>
      <c r="F1604">
        <f>DAY(US_Accidents_Dec20_updated[[#This Row],[Start_Time]])</f>
        <v>4</v>
      </c>
      <c r="G1604">
        <f>MONTH(US_Accidents_Dec20_updated[[#This Row],[Start_Time]])</f>
        <v>9</v>
      </c>
      <c r="H1604" t="str">
        <f>US_Accidents_Dec20_updated[[#This Row],[Description]]</f>
        <v>At Tomah Rd/Exit 174 - Accident.</v>
      </c>
      <c r="I1604" t="s">
        <v>50</v>
      </c>
      <c r="J1604">
        <f>IF(US_Accidents_Dec20_updated[[#This Row],[Visibility(mi)]]&gt;30, 30, MROUND(US_Accidents_Dec20_updated[[#This Row],[Visibility(mi)]],5))</f>
        <v>10</v>
      </c>
      <c r="K1604">
        <f>MROUND(US_Accidents_Dec20_updated[[#This Row],[Wind_Speed(mph)]],5)</f>
        <v>15</v>
      </c>
      <c r="L1604">
        <f>IF(US_Accidents_Dec20_updated[[#This Row],[Precipitation(in)]]&gt;0.1, 0.1, US_Accidents_Dec20_updated[[#This Row],[Precipitation(in)]])</f>
        <v>0</v>
      </c>
    </row>
    <row r="1605" spans="1:12" x14ac:dyDescent="0.25">
      <c r="A1605" t="str">
        <f>US_Accidents_Dec20_updated[[#This Row],[ID]]</f>
        <v>A-3870236</v>
      </c>
      <c r="B1605">
        <f>US_Accidents_Dec20_updated[[#This Row],[Start_Lat]]</f>
        <v>39.264319999999998</v>
      </c>
      <c r="C1605">
        <f>US_Accidents_Dec20_updated[[#This Row],[Start_Lng]]</f>
        <v>-104.89469</v>
      </c>
      <c r="D1605">
        <f>US_Accidents_Dec20_updated[[#This Row],[Severity]]-1</f>
        <v>3</v>
      </c>
      <c r="E1605">
        <f>HOUR(US_Accidents_Dec20_updated[[#This Row],[Start_Time]])</f>
        <v>7</v>
      </c>
      <c r="F1605">
        <f>DAY(US_Accidents_Dec20_updated[[#This Row],[Start_Time]])</f>
        <v>4</v>
      </c>
      <c r="G1605">
        <f>MONTH(US_Accidents_Dec20_updated[[#This Row],[Start_Time]])</f>
        <v>9</v>
      </c>
      <c r="H1605" t="str">
        <f>US_Accidents_Dec20_updated[[#This Row],[Description]]</f>
        <v>Closed at Tomah Rd/Exit 174 - Road closed due to accident.</v>
      </c>
      <c r="I1605" t="s">
        <v>50</v>
      </c>
      <c r="J1605">
        <f>IF(US_Accidents_Dec20_updated[[#This Row],[Visibility(mi)]]&gt;30, 30, MROUND(US_Accidents_Dec20_updated[[#This Row],[Visibility(mi)]],5))</f>
        <v>10</v>
      </c>
      <c r="K1605">
        <f>MROUND(US_Accidents_Dec20_updated[[#This Row],[Wind_Speed(mph)]],5)</f>
        <v>10</v>
      </c>
      <c r="L1605">
        <f>IF(US_Accidents_Dec20_updated[[#This Row],[Precipitation(in)]]&gt;0.1, 0.1, US_Accidents_Dec20_updated[[#This Row],[Precipitation(in)]])</f>
        <v>0</v>
      </c>
    </row>
    <row r="1606" spans="1:12" x14ac:dyDescent="0.25">
      <c r="A1606" t="str">
        <f>US_Accidents_Dec20_updated[[#This Row],[ID]]</f>
        <v>A-3870241</v>
      </c>
      <c r="B1606">
        <f>US_Accidents_Dec20_updated[[#This Row],[Start_Lat]]</f>
        <v>39.563960000000002</v>
      </c>
      <c r="C1606">
        <f>US_Accidents_Dec20_updated[[#This Row],[Start_Lng]]</f>
        <v>-104.904544</v>
      </c>
      <c r="D1606">
        <f>US_Accidents_Dec20_updated[[#This Row],[Severity]]-1</f>
        <v>2</v>
      </c>
      <c r="E1606">
        <f>HOUR(US_Accidents_Dec20_updated[[#This Row],[Start_Time]])</f>
        <v>8</v>
      </c>
      <c r="F1606">
        <f>DAY(US_Accidents_Dec20_updated[[#This Row],[Start_Time]])</f>
        <v>4</v>
      </c>
      <c r="G1606">
        <f>MONTH(US_Accidents_Dec20_updated[[#This Row],[Start_Time]])</f>
        <v>9</v>
      </c>
      <c r="H1606" t="str">
        <f>US_Accidents_Dec20_updated[[#This Row],[Description]]</f>
        <v>At Quebec St - Accident.</v>
      </c>
      <c r="I1606" t="s">
        <v>50</v>
      </c>
      <c r="J1606">
        <f>IF(US_Accidents_Dec20_updated[[#This Row],[Visibility(mi)]]&gt;30, 30, MROUND(US_Accidents_Dec20_updated[[#This Row],[Visibility(mi)]],5))</f>
        <v>10</v>
      </c>
      <c r="K1606">
        <f>MROUND(US_Accidents_Dec20_updated[[#This Row],[Wind_Speed(mph)]],5)</f>
        <v>10</v>
      </c>
      <c r="L1606">
        <f>IF(US_Accidents_Dec20_updated[[#This Row],[Precipitation(in)]]&gt;0.1, 0.1, US_Accidents_Dec20_updated[[#This Row],[Precipitation(in)]])</f>
        <v>0</v>
      </c>
    </row>
    <row r="1607" spans="1:12" x14ac:dyDescent="0.25">
      <c r="A1607" t="str">
        <f>US_Accidents_Dec20_updated[[#This Row],[ID]]</f>
        <v>A-3870246</v>
      </c>
      <c r="B1607">
        <f>US_Accidents_Dec20_updated[[#This Row],[Start_Lat]]</f>
        <v>39.65813</v>
      </c>
      <c r="C1607">
        <f>US_Accidents_Dec20_updated[[#This Row],[Start_Lng]]</f>
        <v>-104.92050999999999</v>
      </c>
      <c r="D1607">
        <f>US_Accidents_Dec20_updated[[#This Row],[Severity]]-1</f>
        <v>2</v>
      </c>
      <c r="E1607">
        <f>HOUR(US_Accidents_Dec20_updated[[#This Row],[Start_Time]])</f>
        <v>9</v>
      </c>
      <c r="F1607">
        <f>DAY(US_Accidents_Dec20_updated[[#This Row],[Start_Time]])</f>
        <v>4</v>
      </c>
      <c r="G1607">
        <f>MONTH(US_Accidents_Dec20_updated[[#This Row],[Start_Time]])</f>
        <v>9</v>
      </c>
      <c r="H1607" t="str">
        <f>US_Accidents_Dec20_updated[[#This Row],[Description]]</f>
        <v>At Yale Ave/Exit 202 - Accident.</v>
      </c>
      <c r="I1607" t="s">
        <v>50</v>
      </c>
      <c r="J1607">
        <f>IF(US_Accidents_Dec20_updated[[#This Row],[Visibility(mi)]]&gt;30, 30, MROUND(US_Accidents_Dec20_updated[[#This Row],[Visibility(mi)]],5))</f>
        <v>10</v>
      </c>
      <c r="K1607">
        <f>MROUND(US_Accidents_Dec20_updated[[#This Row],[Wind_Speed(mph)]],5)</f>
        <v>15</v>
      </c>
      <c r="L1607">
        <f>IF(US_Accidents_Dec20_updated[[#This Row],[Precipitation(in)]]&gt;0.1, 0.1, US_Accidents_Dec20_updated[[#This Row],[Precipitation(in)]])</f>
        <v>0</v>
      </c>
    </row>
    <row r="1608" spans="1:12" x14ac:dyDescent="0.25">
      <c r="A1608" t="str">
        <f>US_Accidents_Dec20_updated[[#This Row],[ID]]</f>
        <v>A-3870247</v>
      </c>
      <c r="B1608">
        <f>US_Accidents_Dec20_updated[[#This Row],[Start_Lat]]</f>
        <v>39.667580000000001</v>
      </c>
      <c r="C1608">
        <f>US_Accidents_Dec20_updated[[#This Row],[Start_Lng]]</f>
        <v>-104.92509</v>
      </c>
      <c r="D1608">
        <f>US_Accidents_Dec20_updated[[#This Row],[Severity]]-1</f>
        <v>3</v>
      </c>
      <c r="E1608">
        <f>HOUR(US_Accidents_Dec20_updated[[#This Row],[Start_Time]])</f>
        <v>9</v>
      </c>
      <c r="F1608">
        <f>DAY(US_Accidents_Dec20_updated[[#This Row],[Start_Time]])</f>
        <v>4</v>
      </c>
      <c r="G1608">
        <f>MONTH(US_Accidents_Dec20_updated[[#This Row],[Start_Time]])</f>
        <v>9</v>
      </c>
      <c r="H1608" t="str">
        <f>US_Accidents_Dec20_updated[[#This Row],[Description]]</f>
        <v>Ramp closed to Yale Ave/Exit 202 - Road closed due to accident.</v>
      </c>
      <c r="I1608" t="s">
        <v>50</v>
      </c>
      <c r="J1608">
        <f>IF(US_Accidents_Dec20_updated[[#This Row],[Visibility(mi)]]&gt;30, 30, MROUND(US_Accidents_Dec20_updated[[#This Row],[Visibility(mi)]],5))</f>
        <v>10</v>
      </c>
      <c r="K1608">
        <f>MROUND(US_Accidents_Dec20_updated[[#This Row],[Wind_Speed(mph)]],5)</f>
        <v>10</v>
      </c>
      <c r="L1608">
        <f>IF(US_Accidents_Dec20_updated[[#This Row],[Precipitation(in)]]&gt;0.1, 0.1, US_Accidents_Dec20_updated[[#This Row],[Precipitation(in)]])</f>
        <v>0</v>
      </c>
    </row>
    <row r="1609" spans="1:12" x14ac:dyDescent="0.25">
      <c r="A1609" t="str">
        <f>US_Accidents_Dec20_updated[[#This Row],[ID]]</f>
        <v>A-3870251</v>
      </c>
      <c r="B1609">
        <f>US_Accidents_Dec20_updated[[#This Row],[Start_Lat]]</f>
        <v>39.820399999999999</v>
      </c>
      <c r="C1609">
        <f>US_Accidents_Dec20_updated[[#This Row],[Start_Lng]]</f>
        <v>-104.97848999999999</v>
      </c>
      <c r="D1609">
        <f>US_Accidents_Dec20_updated[[#This Row],[Severity]]-1</f>
        <v>2</v>
      </c>
      <c r="E1609">
        <f>HOUR(US_Accidents_Dec20_updated[[#This Row],[Start_Time]])</f>
        <v>11</v>
      </c>
      <c r="F1609">
        <f>DAY(US_Accidents_Dec20_updated[[#This Row],[Start_Time]])</f>
        <v>4</v>
      </c>
      <c r="G1609">
        <f>MONTH(US_Accidents_Dec20_updated[[#This Row],[Start_Time]])</f>
        <v>9</v>
      </c>
      <c r="H1609" t="str">
        <f>US_Accidents_Dec20_updated[[#This Row],[Description]]</f>
        <v>At I-25/Exit 5 - Accident.</v>
      </c>
      <c r="I1609" t="s">
        <v>50</v>
      </c>
      <c r="J1609">
        <f>IF(US_Accidents_Dec20_updated[[#This Row],[Visibility(mi)]]&gt;30, 30, MROUND(US_Accidents_Dec20_updated[[#This Row],[Visibility(mi)]],5))</f>
        <v>10</v>
      </c>
      <c r="K1609">
        <f>MROUND(US_Accidents_Dec20_updated[[#This Row],[Wind_Speed(mph)]],5)</f>
        <v>5</v>
      </c>
      <c r="L1609">
        <f>IF(US_Accidents_Dec20_updated[[#This Row],[Precipitation(in)]]&gt;0.1, 0.1, US_Accidents_Dec20_updated[[#This Row],[Precipitation(in)]])</f>
        <v>0</v>
      </c>
    </row>
    <row r="1610" spans="1:12" x14ac:dyDescent="0.25">
      <c r="A1610" t="str">
        <f>US_Accidents_Dec20_updated[[#This Row],[ID]]</f>
        <v>A-3870258</v>
      </c>
      <c r="B1610">
        <f>US_Accidents_Dec20_updated[[#This Row],[Start_Lat]]</f>
        <v>39.346649999999997</v>
      </c>
      <c r="C1610">
        <f>US_Accidents_Dec20_updated[[#This Row],[Start_Lng]]</f>
        <v>-104.47362</v>
      </c>
      <c r="D1610">
        <f>US_Accidents_Dec20_updated[[#This Row],[Severity]]-1</f>
        <v>3</v>
      </c>
      <c r="E1610">
        <f>HOUR(US_Accidents_Dec20_updated[[#This Row],[Start_Time]])</f>
        <v>16</v>
      </c>
      <c r="F1610">
        <f>DAY(US_Accidents_Dec20_updated[[#This Row],[Start_Time]])</f>
        <v>4</v>
      </c>
      <c r="G1610">
        <f>MONTH(US_Accidents_Dec20_updated[[#This Row],[Start_Time]])</f>
        <v>9</v>
      </c>
      <c r="H1610" t="str">
        <f>US_Accidents_Dec20_updated[[#This Row],[Description]]</f>
        <v>Closed at County Road 134 - Road closed due to accident.</v>
      </c>
      <c r="I1610" t="s">
        <v>9694</v>
      </c>
      <c r="J1610">
        <f>IF(US_Accidents_Dec20_updated[[#This Row],[Visibility(mi)]]&gt;30, 30, MROUND(US_Accidents_Dec20_updated[[#This Row],[Visibility(mi)]],5))</f>
        <v>5</v>
      </c>
      <c r="K1610">
        <f>MROUND(US_Accidents_Dec20_updated[[#This Row],[Wind_Speed(mph)]],5)</f>
        <v>15</v>
      </c>
      <c r="L1610">
        <f>IF(US_Accidents_Dec20_updated[[#This Row],[Precipitation(in)]]&gt;0.1, 0.1, US_Accidents_Dec20_updated[[#This Row],[Precipitation(in)]])</f>
        <v>0.05</v>
      </c>
    </row>
    <row r="1611" spans="1:12" x14ac:dyDescent="0.25">
      <c r="A1611" t="str">
        <f>US_Accidents_Dec20_updated[[#This Row],[ID]]</f>
        <v>A-3870267</v>
      </c>
      <c r="B1611">
        <f>US_Accidents_Dec20_updated[[#This Row],[Start_Lat]]</f>
        <v>39.565548</v>
      </c>
      <c r="C1611">
        <f>US_Accidents_Dec20_updated[[#This Row],[Start_Lng]]</f>
        <v>-105.06706800000001</v>
      </c>
      <c r="D1611">
        <f>US_Accidents_Dec20_updated[[#This Row],[Severity]]-1</f>
        <v>2</v>
      </c>
      <c r="E1611">
        <f>HOUR(US_Accidents_Dec20_updated[[#This Row],[Start_Time]])</f>
        <v>15</v>
      </c>
      <c r="F1611">
        <f>DAY(US_Accidents_Dec20_updated[[#This Row],[Start_Time]])</f>
        <v>4</v>
      </c>
      <c r="G1611">
        <f>MONTH(US_Accidents_Dec20_updated[[#This Row],[Start_Time]])</f>
        <v>9</v>
      </c>
      <c r="H1611" t="str">
        <f>US_Accidents_Dec20_updated[[#This Row],[Description]]</f>
        <v>At CO-121/Wadsworth Blvd - Accident.</v>
      </c>
      <c r="I1611" t="s">
        <v>50</v>
      </c>
      <c r="J1611">
        <f>IF(US_Accidents_Dec20_updated[[#This Row],[Visibility(mi)]]&gt;30, 30, MROUND(US_Accidents_Dec20_updated[[#This Row],[Visibility(mi)]],5))</f>
        <v>10</v>
      </c>
      <c r="K1611">
        <f>MROUND(US_Accidents_Dec20_updated[[#This Row],[Wind_Speed(mph)]],5)</f>
        <v>20</v>
      </c>
      <c r="L1611">
        <f>IF(US_Accidents_Dec20_updated[[#This Row],[Precipitation(in)]]&gt;0.1, 0.1, US_Accidents_Dec20_updated[[#This Row],[Precipitation(in)]])</f>
        <v>0</v>
      </c>
    </row>
    <row r="1612" spans="1:12" x14ac:dyDescent="0.25">
      <c r="A1612" t="str">
        <f>US_Accidents_Dec20_updated[[#This Row],[ID]]</f>
        <v>A-3870269</v>
      </c>
      <c r="B1612">
        <f>US_Accidents_Dec20_updated[[#This Row],[Start_Lat]]</f>
        <v>39.783639999999998</v>
      </c>
      <c r="C1612">
        <f>US_Accidents_Dec20_updated[[#This Row],[Start_Lng]]</f>
        <v>-105.00322</v>
      </c>
      <c r="D1612">
        <f>US_Accidents_Dec20_updated[[#This Row],[Severity]]-1</f>
        <v>2</v>
      </c>
      <c r="E1612">
        <f>HOUR(US_Accidents_Dec20_updated[[#This Row],[Start_Time]])</f>
        <v>16</v>
      </c>
      <c r="F1612">
        <f>DAY(US_Accidents_Dec20_updated[[#This Row],[Start_Time]])</f>
        <v>4</v>
      </c>
      <c r="G1612">
        <f>MONTH(US_Accidents_Dec20_updated[[#This Row],[Start_Time]])</f>
        <v>9</v>
      </c>
      <c r="H1612" t="str">
        <f>US_Accidents_Dec20_updated[[#This Row],[Description]]</f>
        <v>At Pecos St/Exit 273 - Accident.</v>
      </c>
      <c r="I1612" t="s">
        <v>50</v>
      </c>
      <c r="J1612">
        <f>IF(US_Accidents_Dec20_updated[[#This Row],[Visibility(mi)]]&gt;30, 30, MROUND(US_Accidents_Dec20_updated[[#This Row],[Visibility(mi)]],5))</f>
        <v>10</v>
      </c>
      <c r="K1612">
        <f>MROUND(US_Accidents_Dec20_updated[[#This Row],[Wind_Speed(mph)]],5)</f>
        <v>0</v>
      </c>
      <c r="L1612">
        <f>IF(US_Accidents_Dec20_updated[[#This Row],[Precipitation(in)]]&gt;0.1, 0.1, US_Accidents_Dec20_updated[[#This Row],[Precipitation(in)]])</f>
        <v>0</v>
      </c>
    </row>
    <row r="1613" spans="1:12" x14ac:dyDescent="0.25">
      <c r="A1613" t="str">
        <f>US_Accidents_Dec20_updated[[#This Row],[ID]]</f>
        <v>A-3870272</v>
      </c>
      <c r="B1613">
        <f>US_Accidents_Dec20_updated[[#This Row],[Start_Lat]]</f>
        <v>39.783323000000003</v>
      </c>
      <c r="C1613">
        <f>US_Accidents_Dec20_updated[[#This Row],[Start_Lng]]</f>
        <v>-105.001012</v>
      </c>
      <c r="D1613">
        <f>US_Accidents_Dec20_updated[[#This Row],[Severity]]-1</f>
        <v>3</v>
      </c>
      <c r="E1613">
        <f>HOUR(US_Accidents_Dec20_updated[[#This Row],[Start_Time]])</f>
        <v>16</v>
      </c>
      <c r="F1613">
        <f>DAY(US_Accidents_Dec20_updated[[#This Row],[Start_Time]])</f>
        <v>4</v>
      </c>
      <c r="G1613">
        <f>MONTH(US_Accidents_Dec20_updated[[#This Row],[Start_Time]])</f>
        <v>9</v>
      </c>
      <c r="H1613" t="str">
        <f>US_Accidents_Dec20_updated[[#This Row],[Description]]</f>
        <v>At Pecos St/Exit 273 - Accident. Two lanes blocked.</v>
      </c>
      <c r="I1613" t="s">
        <v>50</v>
      </c>
      <c r="J1613">
        <f>IF(US_Accidents_Dec20_updated[[#This Row],[Visibility(mi)]]&gt;30, 30, MROUND(US_Accidents_Dec20_updated[[#This Row],[Visibility(mi)]],5))</f>
        <v>10</v>
      </c>
      <c r="K1613">
        <f>MROUND(US_Accidents_Dec20_updated[[#This Row],[Wind_Speed(mph)]],5)</f>
        <v>0</v>
      </c>
      <c r="L1613">
        <f>IF(US_Accidents_Dec20_updated[[#This Row],[Precipitation(in)]]&gt;0.1, 0.1, US_Accidents_Dec20_updated[[#This Row],[Precipitation(in)]])</f>
        <v>0</v>
      </c>
    </row>
    <row r="1614" spans="1:12" x14ac:dyDescent="0.25">
      <c r="A1614" t="str">
        <f>US_Accidents_Dec20_updated[[#This Row],[ID]]</f>
        <v>A-3870278</v>
      </c>
      <c r="B1614">
        <f>US_Accidents_Dec20_updated[[#This Row],[Start_Lat]]</f>
        <v>39.776601999999997</v>
      </c>
      <c r="C1614">
        <f>US_Accidents_Dec20_updated[[#This Row],[Start_Lng]]</f>
        <v>-104.87490099999999</v>
      </c>
      <c r="D1614">
        <f>US_Accidents_Dec20_updated[[#This Row],[Severity]]-1</f>
        <v>2</v>
      </c>
      <c r="E1614">
        <f>HOUR(US_Accidents_Dec20_updated[[#This Row],[Start_Time]])</f>
        <v>18</v>
      </c>
      <c r="F1614">
        <f>DAY(US_Accidents_Dec20_updated[[#This Row],[Start_Time]])</f>
        <v>4</v>
      </c>
      <c r="G1614">
        <f>MONTH(US_Accidents_Dec20_updated[[#This Row],[Start_Time]])</f>
        <v>9</v>
      </c>
      <c r="H1614" t="str">
        <f>US_Accidents_Dec20_updated[[#This Row],[Description]]</f>
        <v>At I-270/Exit 279 - Accident.</v>
      </c>
      <c r="I1614" t="s">
        <v>50</v>
      </c>
      <c r="J1614">
        <f>IF(US_Accidents_Dec20_updated[[#This Row],[Visibility(mi)]]&gt;30, 30, MROUND(US_Accidents_Dec20_updated[[#This Row],[Visibility(mi)]],5))</f>
        <v>10</v>
      </c>
      <c r="K1614">
        <f>MROUND(US_Accidents_Dec20_updated[[#This Row],[Wind_Speed(mph)]],5)</f>
        <v>20</v>
      </c>
      <c r="L1614">
        <f>IF(US_Accidents_Dec20_updated[[#This Row],[Precipitation(in)]]&gt;0.1, 0.1, US_Accidents_Dec20_updated[[#This Row],[Precipitation(in)]])</f>
        <v>0</v>
      </c>
    </row>
    <row r="1615" spans="1:12" x14ac:dyDescent="0.25">
      <c r="A1615" t="str">
        <f>US_Accidents_Dec20_updated[[#This Row],[ID]]</f>
        <v>A-3870282</v>
      </c>
      <c r="B1615">
        <f>US_Accidents_Dec20_updated[[#This Row],[Start_Lat]]</f>
        <v>38.304326000000003</v>
      </c>
      <c r="C1615">
        <f>US_Accidents_Dec20_updated[[#This Row],[Start_Lng]]</f>
        <v>-104.66352000000001</v>
      </c>
      <c r="D1615">
        <f>US_Accidents_Dec20_updated[[#This Row],[Severity]]-1</f>
        <v>2</v>
      </c>
      <c r="E1615">
        <f>HOUR(US_Accidents_Dec20_updated[[#This Row],[Start_Time]])</f>
        <v>18</v>
      </c>
      <c r="F1615">
        <f>DAY(US_Accidents_Dec20_updated[[#This Row],[Start_Time]])</f>
        <v>4</v>
      </c>
      <c r="G1615">
        <f>MONTH(US_Accidents_Dec20_updated[[#This Row],[Start_Time]])</f>
        <v>9</v>
      </c>
      <c r="H1615" t="str">
        <f>US_Accidents_Dec20_updated[[#This Row],[Description]]</f>
        <v>At Spaulding Ave - Accident.</v>
      </c>
      <c r="I1615" t="s">
        <v>50</v>
      </c>
      <c r="J1615">
        <f>IF(US_Accidents_Dec20_updated[[#This Row],[Visibility(mi)]]&gt;30, 30, MROUND(US_Accidents_Dec20_updated[[#This Row],[Visibility(mi)]],5))</f>
        <v>10</v>
      </c>
      <c r="K1615">
        <f>MROUND(US_Accidents_Dec20_updated[[#This Row],[Wind_Speed(mph)]],5)</f>
        <v>25</v>
      </c>
      <c r="L1615">
        <f>IF(US_Accidents_Dec20_updated[[#This Row],[Precipitation(in)]]&gt;0.1, 0.1, US_Accidents_Dec20_updated[[#This Row],[Precipitation(in)]])</f>
        <v>0</v>
      </c>
    </row>
    <row r="1616" spans="1:12" x14ac:dyDescent="0.25">
      <c r="A1616" t="str">
        <f>US_Accidents_Dec20_updated[[#This Row],[ID]]</f>
        <v>A-3870284</v>
      </c>
      <c r="B1616">
        <f>US_Accidents_Dec20_updated[[#This Row],[Start_Lat]]</f>
        <v>39.781188</v>
      </c>
      <c r="C1616">
        <f>US_Accidents_Dec20_updated[[#This Row],[Start_Lng]]</f>
        <v>-104.994084</v>
      </c>
      <c r="D1616">
        <f>US_Accidents_Dec20_updated[[#This Row],[Severity]]-1</f>
        <v>2</v>
      </c>
      <c r="E1616">
        <f>HOUR(US_Accidents_Dec20_updated[[#This Row],[Start_Time]])</f>
        <v>19</v>
      </c>
      <c r="F1616">
        <f>DAY(US_Accidents_Dec20_updated[[#This Row],[Start_Time]])</f>
        <v>4</v>
      </c>
      <c r="G1616">
        <f>MONTH(US_Accidents_Dec20_updated[[#This Row],[Start_Time]])</f>
        <v>9</v>
      </c>
      <c r="H1616" t="str">
        <f>US_Accidents_Dec20_updated[[#This Row],[Description]]</f>
        <v>At I-25/US-87/Valley Hwy/Exit 274 - Accident.</v>
      </c>
      <c r="I1616" t="s">
        <v>50</v>
      </c>
      <c r="J1616">
        <f>IF(US_Accidents_Dec20_updated[[#This Row],[Visibility(mi)]]&gt;30, 30, MROUND(US_Accidents_Dec20_updated[[#This Row],[Visibility(mi)]],5))</f>
        <v>10</v>
      </c>
      <c r="K1616">
        <f>MROUND(US_Accidents_Dec20_updated[[#This Row],[Wind_Speed(mph)]],5)</f>
        <v>10</v>
      </c>
      <c r="L1616">
        <f>IF(US_Accidents_Dec20_updated[[#This Row],[Precipitation(in)]]&gt;0.1, 0.1, US_Accidents_Dec20_updated[[#This Row],[Precipitation(in)]])</f>
        <v>0</v>
      </c>
    </row>
    <row r="1617" spans="1:12" x14ac:dyDescent="0.25">
      <c r="A1617" t="str">
        <f>US_Accidents_Dec20_updated[[#This Row],[ID]]</f>
        <v>A-3870285</v>
      </c>
      <c r="B1617">
        <f>US_Accidents_Dec20_updated[[#This Row],[Start_Lat]]</f>
        <v>39.775503999999998</v>
      </c>
      <c r="C1617">
        <f>US_Accidents_Dec20_updated[[#This Row],[Start_Lng]]</f>
        <v>-104.862273</v>
      </c>
      <c r="D1617">
        <f>US_Accidents_Dec20_updated[[#This Row],[Severity]]-1</f>
        <v>2</v>
      </c>
      <c r="E1617">
        <f>HOUR(US_Accidents_Dec20_updated[[#This Row],[Start_Time]])</f>
        <v>18</v>
      </c>
      <c r="F1617">
        <f>DAY(US_Accidents_Dec20_updated[[#This Row],[Start_Time]])</f>
        <v>4</v>
      </c>
      <c r="G1617">
        <f>MONTH(US_Accidents_Dec20_updated[[#This Row],[Start_Time]])</f>
        <v>9</v>
      </c>
      <c r="H1617" t="str">
        <f>US_Accidents_Dec20_updated[[#This Row],[Description]]</f>
        <v>Between Havana Street/Exit 280 and I-270/Exit 279 - Accident. Two lanes blocked.</v>
      </c>
      <c r="I1617" t="s">
        <v>50</v>
      </c>
      <c r="J1617">
        <f>IF(US_Accidents_Dec20_updated[[#This Row],[Visibility(mi)]]&gt;30, 30, MROUND(US_Accidents_Dec20_updated[[#This Row],[Visibility(mi)]],5))</f>
        <v>10</v>
      </c>
      <c r="K1617">
        <f>MROUND(US_Accidents_Dec20_updated[[#This Row],[Wind_Speed(mph)]],5)</f>
        <v>20</v>
      </c>
      <c r="L1617">
        <f>IF(US_Accidents_Dec20_updated[[#This Row],[Precipitation(in)]]&gt;0.1, 0.1, US_Accidents_Dec20_updated[[#This Row],[Precipitation(in)]])</f>
        <v>0</v>
      </c>
    </row>
    <row r="1618" spans="1:12" x14ac:dyDescent="0.25">
      <c r="A1618" t="str">
        <f>US_Accidents_Dec20_updated[[#This Row],[ID]]</f>
        <v>A-3870290</v>
      </c>
      <c r="B1618">
        <f>US_Accidents_Dec20_updated[[#This Row],[Start_Lat]]</f>
        <v>39.629849999999998</v>
      </c>
      <c r="C1618">
        <f>US_Accidents_Dec20_updated[[#This Row],[Start_Lng]]</f>
        <v>-106.06398</v>
      </c>
      <c r="D1618">
        <f>US_Accidents_Dec20_updated[[#This Row],[Severity]]-1</f>
        <v>3</v>
      </c>
      <c r="E1618">
        <f>HOUR(US_Accidents_Dec20_updated[[#This Row],[Start_Time]])</f>
        <v>22</v>
      </c>
      <c r="F1618">
        <f>DAY(US_Accidents_Dec20_updated[[#This Row],[Start_Time]])</f>
        <v>4</v>
      </c>
      <c r="G1618">
        <f>MONTH(US_Accidents_Dec20_updated[[#This Row],[Start_Time]])</f>
        <v>9</v>
      </c>
      <c r="H1618" t="str">
        <f>US_Accidents_Dec20_updated[[#This Row],[Description]]</f>
        <v>Closed between CO-9/Exit 203 and US-6/Exit 216 - Road closed due to accident. Road marking work. emergency vehicles at scene.</v>
      </c>
      <c r="I1618" t="s">
        <v>50</v>
      </c>
      <c r="J1618">
        <f>IF(US_Accidents_Dec20_updated[[#This Row],[Visibility(mi)]]&gt;30, 30, MROUND(US_Accidents_Dec20_updated[[#This Row],[Visibility(mi)]],5))</f>
        <v>10</v>
      </c>
      <c r="K1618">
        <f>MROUND(US_Accidents_Dec20_updated[[#This Row],[Wind_Speed(mph)]],5)</f>
        <v>5</v>
      </c>
      <c r="L1618">
        <f>IF(US_Accidents_Dec20_updated[[#This Row],[Precipitation(in)]]&gt;0.1, 0.1, US_Accidents_Dec20_updated[[#This Row],[Precipitation(in)]])</f>
        <v>0</v>
      </c>
    </row>
    <row r="1619" spans="1:12" x14ac:dyDescent="0.25">
      <c r="A1619" t="str">
        <f>US_Accidents_Dec20_updated[[#This Row],[ID]]</f>
        <v>A-3870291</v>
      </c>
      <c r="B1619">
        <f>US_Accidents_Dec20_updated[[#This Row],[Start_Lat]]</f>
        <v>39.679977000000001</v>
      </c>
      <c r="C1619">
        <f>US_Accidents_Dec20_updated[[#This Row],[Start_Lng]]</f>
        <v>-105.90131100000001</v>
      </c>
      <c r="D1619">
        <f>US_Accidents_Dec20_updated[[#This Row],[Severity]]-1</f>
        <v>3</v>
      </c>
      <c r="E1619">
        <f>HOUR(US_Accidents_Dec20_updated[[#This Row],[Start_Time]])</f>
        <v>20</v>
      </c>
      <c r="F1619">
        <f>DAY(US_Accidents_Dec20_updated[[#This Row],[Start_Time]])</f>
        <v>4</v>
      </c>
      <c r="G1619">
        <f>MONTH(US_Accidents_Dec20_updated[[#This Row],[Start_Time]])</f>
        <v>9</v>
      </c>
      <c r="H1619" t="str">
        <f>US_Accidents_Dec20_updated[[#This Row],[Description]]</f>
        <v>Closed between US-6/Exit 216 and US-6/CO-9/Exit 205 - Road closed due to accident. Road marking work.</v>
      </c>
      <c r="I1619" t="s">
        <v>50</v>
      </c>
      <c r="J1619">
        <f>IF(US_Accidents_Dec20_updated[[#This Row],[Visibility(mi)]]&gt;30, 30, MROUND(US_Accidents_Dec20_updated[[#This Row],[Visibility(mi)]],5))</f>
        <v>10</v>
      </c>
      <c r="K1619">
        <f>MROUND(US_Accidents_Dec20_updated[[#This Row],[Wind_Speed(mph)]],5)</f>
        <v>5</v>
      </c>
      <c r="L1619">
        <f>IF(US_Accidents_Dec20_updated[[#This Row],[Precipitation(in)]]&gt;0.1, 0.1, US_Accidents_Dec20_updated[[#This Row],[Precipitation(in)]])</f>
        <v>0</v>
      </c>
    </row>
    <row r="1620" spans="1:12" x14ac:dyDescent="0.25">
      <c r="A1620" t="str">
        <f>US_Accidents_Dec20_updated[[#This Row],[ID]]</f>
        <v>A-3870292</v>
      </c>
      <c r="B1620">
        <f>US_Accidents_Dec20_updated[[#This Row],[Start_Lat]]</f>
        <v>39.781989000000003</v>
      </c>
      <c r="C1620">
        <f>US_Accidents_Dec20_updated[[#This Row],[Start_Lng]]</f>
        <v>-104.99694700000001</v>
      </c>
      <c r="D1620">
        <f>US_Accidents_Dec20_updated[[#This Row],[Severity]]-1</f>
        <v>2</v>
      </c>
      <c r="E1620">
        <f>HOUR(US_Accidents_Dec20_updated[[#This Row],[Start_Time]])</f>
        <v>19</v>
      </c>
      <c r="F1620">
        <f>DAY(US_Accidents_Dec20_updated[[#This Row],[Start_Time]])</f>
        <v>4</v>
      </c>
      <c r="G1620">
        <f>MONTH(US_Accidents_Dec20_updated[[#This Row],[Start_Time]])</f>
        <v>9</v>
      </c>
      <c r="H1620" t="str">
        <f>US_Accidents_Dec20_updated[[#This Row],[Description]]</f>
        <v>At I-25/US-87/Valley Hwy/Exit 274 - Accident. Two lanes blocked.</v>
      </c>
      <c r="I1620" t="s">
        <v>50</v>
      </c>
      <c r="J1620">
        <f>IF(US_Accidents_Dec20_updated[[#This Row],[Visibility(mi)]]&gt;30, 30, MROUND(US_Accidents_Dec20_updated[[#This Row],[Visibility(mi)]],5))</f>
        <v>10</v>
      </c>
      <c r="K1620">
        <f>MROUND(US_Accidents_Dec20_updated[[#This Row],[Wind_Speed(mph)]],5)</f>
        <v>10</v>
      </c>
      <c r="L1620">
        <f>IF(US_Accidents_Dec20_updated[[#This Row],[Precipitation(in)]]&gt;0.1, 0.1, US_Accidents_Dec20_updated[[#This Row],[Precipitation(in)]])</f>
        <v>0</v>
      </c>
    </row>
    <row r="1621" spans="1:12" x14ac:dyDescent="0.25">
      <c r="A1621" t="str">
        <f>US_Accidents_Dec20_updated[[#This Row],[ID]]</f>
        <v>A-3871495</v>
      </c>
      <c r="B1621">
        <f>US_Accidents_Dec20_updated[[#This Row],[Start_Lat]]</f>
        <v>39.855547000000001</v>
      </c>
      <c r="C1621">
        <f>US_Accidents_Dec20_updated[[#This Row],[Start_Lng]]</f>
        <v>-104.98689899999999</v>
      </c>
      <c r="D1621">
        <f>US_Accidents_Dec20_updated[[#This Row],[Severity]]-1</f>
        <v>2</v>
      </c>
      <c r="E1621">
        <f>HOUR(US_Accidents_Dec20_updated[[#This Row],[Start_Time]])</f>
        <v>7</v>
      </c>
      <c r="F1621">
        <f>DAY(US_Accidents_Dec20_updated[[#This Row],[Start_Time]])</f>
        <v>5</v>
      </c>
      <c r="G1621">
        <f>MONTH(US_Accidents_Dec20_updated[[#This Row],[Start_Time]])</f>
        <v>9</v>
      </c>
      <c r="H1621" t="str">
        <f>US_Accidents_Dec20_updated[[#This Row],[Description]]</f>
        <v>At Thornton Pky/Exit 220 - Accident.</v>
      </c>
      <c r="I1621" t="s">
        <v>50</v>
      </c>
      <c r="J1621">
        <f>IF(US_Accidents_Dec20_updated[[#This Row],[Visibility(mi)]]&gt;30, 30, MROUND(US_Accidents_Dec20_updated[[#This Row],[Visibility(mi)]],5))</f>
        <v>10</v>
      </c>
      <c r="K1621">
        <f>MROUND(US_Accidents_Dec20_updated[[#This Row],[Wind_Speed(mph)]],5)</f>
        <v>10</v>
      </c>
      <c r="L1621">
        <f>IF(US_Accidents_Dec20_updated[[#This Row],[Precipitation(in)]]&gt;0.1, 0.1, US_Accidents_Dec20_updated[[#This Row],[Precipitation(in)]])</f>
        <v>0</v>
      </c>
    </row>
    <row r="1622" spans="1:12" x14ac:dyDescent="0.25">
      <c r="A1622" t="str">
        <f>US_Accidents_Dec20_updated[[#This Row],[ID]]</f>
        <v>A-3871499</v>
      </c>
      <c r="B1622">
        <f>US_Accidents_Dec20_updated[[#This Row],[Start_Lat]]</f>
        <v>39.554004999999997</v>
      </c>
      <c r="C1622">
        <f>US_Accidents_Dec20_updated[[#This Row],[Start_Lng]]</f>
        <v>-105.08477600000001</v>
      </c>
      <c r="D1622">
        <f>US_Accidents_Dec20_updated[[#This Row],[Severity]]-1</f>
        <v>2</v>
      </c>
      <c r="E1622">
        <f>HOUR(US_Accidents_Dec20_updated[[#This Row],[Start_Time]])</f>
        <v>7</v>
      </c>
      <c r="F1622">
        <f>DAY(US_Accidents_Dec20_updated[[#This Row],[Start_Time]])</f>
        <v>5</v>
      </c>
      <c r="G1622">
        <f>MONTH(US_Accidents_Dec20_updated[[#This Row],[Start_Time]])</f>
        <v>9</v>
      </c>
      <c r="H1622" t="str">
        <f>US_Accidents_Dec20_updated[[#This Row],[Description]]</f>
        <v>At CO-121/Wadsworth Blvd - Accident.</v>
      </c>
      <c r="I1622" t="s">
        <v>50</v>
      </c>
      <c r="J1622">
        <f>IF(US_Accidents_Dec20_updated[[#This Row],[Visibility(mi)]]&gt;30, 30, MROUND(US_Accidents_Dec20_updated[[#This Row],[Visibility(mi)]],5))</f>
        <v>10</v>
      </c>
      <c r="K1622">
        <f>MROUND(US_Accidents_Dec20_updated[[#This Row],[Wind_Speed(mph)]],5)</f>
        <v>10</v>
      </c>
      <c r="L1622">
        <f>IF(US_Accidents_Dec20_updated[[#This Row],[Precipitation(in)]]&gt;0.1, 0.1, US_Accidents_Dec20_updated[[#This Row],[Precipitation(in)]])</f>
        <v>0</v>
      </c>
    </row>
    <row r="1623" spans="1:12" x14ac:dyDescent="0.25">
      <c r="A1623" t="str">
        <f>US_Accidents_Dec20_updated[[#This Row],[ID]]</f>
        <v>A-3871507</v>
      </c>
      <c r="B1623">
        <f>US_Accidents_Dec20_updated[[#This Row],[Start_Lat]]</f>
        <v>39.897868000000003</v>
      </c>
      <c r="C1623">
        <f>US_Accidents_Dec20_updated[[#This Row],[Start_Lng]]</f>
        <v>-104.98751900000001</v>
      </c>
      <c r="D1623">
        <f>US_Accidents_Dec20_updated[[#This Row],[Severity]]-1</f>
        <v>2</v>
      </c>
      <c r="E1623">
        <f>HOUR(US_Accidents_Dec20_updated[[#This Row],[Start_Time]])</f>
        <v>8</v>
      </c>
      <c r="F1623">
        <f>DAY(US_Accidents_Dec20_updated[[#This Row],[Start_Time]])</f>
        <v>5</v>
      </c>
      <c r="G1623">
        <f>MONTH(US_Accidents_Dec20_updated[[#This Row],[Start_Time]])</f>
        <v>9</v>
      </c>
      <c r="H1623" t="str">
        <f>US_Accidents_Dec20_updated[[#This Row],[Description]]</f>
        <v>At CO-128/120th Ave/Exit 223 - Accident.</v>
      </c>
      <c r="I1623" t="s">
        <v>50</v>
      </c>
      <c r="J1623">
        <f>IF(US_Accidents_Dec20_updated[[#This Row],[Visibility(mi)]]&gt;30, 30, MROUND(US_Accidents_Dec20_updated[[#This Row],[Visibility(mi)]],5))</f>
        <v>10</v>
      </c>
      <c r="K1623">
        <f>MROUND(US_Accidents_Dec20_updated[[#This Row],[Wind_Speed(mph)]],5)</f>
        <v>5</v>
      </c>
      <c r="L1623">
        <f>IF(US_Accidents_Dec20_updated[[#This Row],[Precipitation(in)]]&gt;0.1, 0.1, US_Accidents_Dec20_updated[[#This Row],[Precipitation(in)]])</f>
        <v>0</v>
      </c>
    </row>
    <row r="1624" spans="1:12" x14ac:dyDescent="0.25">
      <c r="A1624" t="str">
        <f>US_Accidents_Dec20_updated[[#This Row],[ID]]</f>
        <v>A-3871508</v>
      </c>
      <c r="B1624">
        <f>US_Accidents_Dec20_updated[[#This Row],[Start_Lat]]</f>
        <v>38.960965999999999</v>
      </c>
      <c r="C1624">
        <f>US_Accidents_Dec20_updated[[#This Row],[Start_Lng]]</f>
        <v>-105.091539</v>
      </c>
      <c r="D1624">
        <f>US_Accidents_Dec20_updated[[#This Row],[Severity]]-1</f>
        <v>2</v>
      </c>
      <c r="E1624">
        <f>HOUR(US_Accidents_Dec20_updated[[#This Row],[Start_Time]])</f>
        <v>11</v>
      </c>
      <c r="F1624">
        <f>DAY(US_Accidents_Dec20_updated[[#This Row],[Start_Time]])</f>
        <v>5</v>
      </c>
      <c r="G1624">
        <f>MONTH(US_Accidents_Dec20_updated[[#This Row],[Start_Time]])</f>
        <v>9</v>
      </c>
      <c r="H1624" t="str">
        <f>US_Accidents_Dec20_updated[[#This Row],[Description]]</f>
        <v>At CO-67 - Accident.</v>
      </c>
      <c r="I1624" t="s">
        <v>50</v>
      </c>
      <c r="J1624">
        <f>IF(US_Accidents_Dec20_updated[[#This Row],[Visibility(mi)]]&gt;30, 30, MROUND(US_Accidents_Dec20_updated[[#This Row],[Visibility(mi)]],5))</f>
        <v>10</v>
      </c>
      <c r="K1624">
        <f>MROUND(US_Accidents_Dec20_updated[[#This Row],[Wind_Speed(mph)]],5)</f>
        <v>15</v>
      </c>
      <c r="L1624">
        <f>IF(US_Accidents_Dec20_updated[[#This Row],[Precipitation(in)]]&gt;0.1, 0.1, US_Accidents_Dec20_updated[[#This Row],[Precipitation(in)]])</f>
        <v>0</v>
      </c>
    </row>
    <row r="1625" spans="1:12" x14ac:dyDescent="0.25">
      <c r="A1625" t="str">
        <f>US_Accidents_Dec20_updated[[#This Row],[ID]]</f>
        <v>A-3871511</v>
      </c>
      <c r="B1625">
        <f>US_Accidents_Dec20_updated[[#This Row],[Start_Lat]]</f>
        <v>39.776601999999997</v>
      </c>
      <c r="C1625">
        <f>US_Accidents_Dec20_updated[[#This Row],[Start_Lng]]</f>
        <v>-104.87490099999999</v>
      </c>
      <c r="D1625">
        <f>US_Accidents_Dec20_updated[[#This Row],[Severity]]-1</f>
        <v>2</v>
      </c>
      <c r="E1625">
        <f>HOUR(US_Accidents_Dec20_updated[[#This Row],[Start_Time]])</f>
        <v>10</v>
      </c>
      <c r="F1625">
        <f>DAY(US_Accidents_Dec20_updated[[#This Row],[Start_Time]])</f>
        <v>5</v>
      </c>
      <c r="G1625">
        <f>MONTH(US_Accidents_Dec20_updated[[#This Row],[Start_Time]])</f>
        <v>9</v>
      </c>
      <c r="H1625" t="str">
        <f>US_Accidents_Dec20_updated[[#This Row],[Description]]</f>
        <v>At I-270/Exit 279 - Accident.</v>
      </c>
      <c r="I1625" t="s">
        <v>50</v>
      </c>
      <c r="J1625">
        <f>IF(US_Accidents_Dec20_updated[[#This Row],[Visibility(mi)]]&gt;30, 30, MROUND(US_Accidents_Dec20_updated[[#This Row],[Visibility(mi)]],5))</f>
        <v>10</v>
      </c>
      <c r="K1625">
        <f>MROUND(US_Accidents_Dec20_updated[[#This Row],[Wind_Speed(mph)]],5)</f>
        <v>10</v>
      </c>
      <c r="L1625">
        <f>IF(US_Accidents_Dec20_updated[[#This Row],[Precipitation(in)]]&gt;0.1, 0.1, US_Accidents_Dec20_updated[[#This Row],[Precipitation(in)]])</f>
        <v>0</v>
      </c>
    </row>
    <row r="1626" spans="1:12" x14ac:dyDescent="0.25">
      <c r="A1626" t="str">
        <f>US_Accidents_Dec20_updated[[#This Row],[ID]]</f>
        <v>A-3871514</v>
      </c>
      <c r="B1626">
        <f>US_Accidents_Dec20_updated[[#This Row],[Start_Lat]]</f>
        <v>37.839388999999997</v>
      </c>
      <c r="C1626">
        <f>US_Accidents_Dec20_updated[[#This Row],[Start_Lng]]</f>
        <v>-103.747291</v>
      </c>
      <c r="D1626">
        <f>US_Accidents_Dec20_updated[[#This Row],[Severity]]-1</f>
        <v>2</v>
      </c>
      <c r="E1626">
        <f>HOUR(US_Accidents_Dec20_updated[[#This Row],[Start_Time]])</f>
        <v>9</v>
      </c>
      <c r="F1626">
        <f>DAY(US_Accidents_Dec20_updated[[#This Row],[Start_Time]])</f>
        <v>5</v>
      </c>
      <c r="G1626">
        <f>MONTH(US_Accidents_Dec20_updated[[#This Row],[Start_Time]])</f>
        <v>9</v>
      </c>
      <c r="H1626" t="str">
        <f>US_Accidents_Dec20_updated[[#This Row],[Description]]</f>
        <v>At CR-803/Aguire Rd - Accident.</v>
      </c>
      <c r="I1626" t="s">
        <v>50</v>
      </c>
      <c r="J1626">
        <f>IF(US_Accidents_Dec20_updated[[#This Row],[Visibility(mi)]]&gt;30, 30, MROUND(US_Accidents_Dec20_updated[[#This Row],[Visibility(mi)]],5))</f>
        <v>10</v>
      </c>
      <c r="K1626">
        <f>MROUND(US_Accidents_Dec20_updated[[#This Row],[Wind_Speed(mph)]],5)</f>
        <v>5</v>
      </c>
      <c r="L1626">
        <f>IF(US_Accidents_Dec20_updated[[#This Row],[Precipitation(in)]]&gt;0.1, 0.1, US_Accidents_Dec20_updated[[#This Row],[Precipitation(in)]])</f>
        <v>0</v>
      </c>
    </row>
    <row r="1627" spans="1:12" x14ac:dyDescent="0.25">
      <c r="A1627" t="str">
        <f>US_Accidents_Dec20_updated[[#This Row],[ID]]</f>
        <v>A-3871517</v>
      </c>
      <c r="B1627">
        <f>US_Accidents_Dec20_updated[[#This Row],[Start_Lat]]</f>
        <v>37.818429999999999</v>
      </c>
      <c r="C1627">
        <f>US_Accidents_Dec20_updated[[#This Row],[Start_Lng]]</f>
        <v>-103.77563000000001</v>
      </c>
      <c r="D1627">
        <f>US_Accidents_Dec20_updated[[#This Row],[Severity]]-1</f>
        <v>2</v>
      </c>
      <c r="E1627">
        <f>HOUR(US_Accidents_Dec20_updated[[#This Row],[Start_Time]])</f>
        <v>9</v>
      </c>
      <c r="F1627">
        <f>DAY(US_Accidents_Dec20_updated[[#This Row],[Start_Time]])</f>
        <v>5</v>
      </c>
      <c r="G1627">
        <f>MONTH(US_Accidents_Dec20_updated[[#This Row],[Start_Time]])</f>
        <v>9</v>
      </c>
      <c r="H1627" t="str">
        <f>US_Accidents_Dec20_updated[[#This Row],[Description]]</f>
        <v>At CO-71/CR-19 - Accident.</v>
      </c>
      <c r="I1627" t="s">
        <v>50</v>
      </c>
      <c r="J1627">
        <f>IF(US_Accidents_Dec20_updated[[#This Row],[Visibility(mi)]]&gt;30, 30, MROUND(US_Accidents_Dec20_updated[[#This Row],[Visibility(mi)]],5))</f>
        <v>10</v>
      </c>
      <c r="K1627">
        <f>MROUND(US_Accidents_Dec20_updated[[#This Row],[Wind_Speed(mph)]],5)</f>
        <v>5</v>
      </c>
      <c r="L1627">
        <f>IF(US_Accidents_Dec20_updated[[#This Row],[Precipitation(in)]]&gt;0.1, 0.1, US_Accidents_Dec20_updated[[#This Row],[Precipitation(in)]])</f>
        <v>0</v>
      </c>
    </row>
    <row r="1628" spans="1:12" x14ac:dyDescent="0.25">
      <c r="A1628" t="str">
        <f>US_Accidents_Dec20_updated[[#This Row],[ID]]</f>
        <v>A-3871529</v>
      </c>
      <c r="B1628">
        <f>US_Accidents_Dec20_updated[[#This Row],[Start_Lat]]</f>
        <v>39.290084999999998</v>
      </c>
      <c r="C1628">
        <f>US_Accidents_Dec20_updated[[#This Row],[Start_Lng]]</f>
        <v>-104.89513100000001</v>
      </c>
      <c r="D1628">
        <f>US_Accidents_Dec20_updated[[#This Row],[Severity]]-1</f>
        <v>2</v>
      </c>
      <c r="E1628">
        <f>HOUR(US_Accidents_Dec20_updated[[#This Row],[Start_Time]])</f>
        <v>13</v>
      </c>
      <c r="F1628">
        <f>DAY(US_Accidents_Dec20_updated[[#This Row],[Start_Time]])</f>
        <v>5</v>
      </c>
      <c r="G1628">
        <f>MONTH(US_Accidents_Dec20_updated[[#This Row],[Start_Time]])</f>
        <v>9</v>
      </c>
      <c r="H1628" t="str">
        <f>US_Accidents_Dec20_updated[[#This Row],[Description]]</f>
        <v>At Wilcox St/Plum Crk Pky/Exit 181 - Accident.</v>
      </c>
      <c r="I1628" t="s">
        <v>50</v>
      </c>
      <c r="J1628">
        <f>IF(US_Accidents_Dec20_updated[[#This Row],[Visibility(mi)]]&gt;30, 30, MROUND(US_Accidents_Dec20_updated[[#This Row],[Visibility(mi)]],5))</f>
        <v>10</v>
      </c>
      <c r="K1628">
        <f>MROUND(US_Accidents_Dec20_updated[[#This Row],[Wind_Speed(mph)]],5)</f>
        <v>5</v>
      </c>
      <c r="L1628">
        <f>IF(US_Accidents_Dec20_updated[[#This Row],[Precipitation(in)]]&gt;0.1, 0.1, US_Accidents_Dec20_updated[[#This Row],[Precipitation(in)]])</f>
        <v>0</v>
      </c>
    </row>
    <row r="1629" spans="1:12" x14ac:dyDescent="0.25">
      <c r="A1629" t="str">
        <f>US_Accidents_Dec20_updated[[#This Row],[ID]]</f>
        <v>A-3871532</v>
      </c>
      <c r="B1629">
        <f>US_Accidents_Dec20_updated[[#This Row],[Start_Lat]]</f>
        <v>39.885210999999998</v>
      </c>
      <c r="C1629">
        <f>US_Accidents_Dec20_updated[[#This Row],[Start_Lng]]</f>
        <v>-104.98766000000001</v>
      </c>
      <c r="D1629">
        <f>US_Accidents_Dec20_updated[[#This Row],[Severity]]-1</f>
        <v>2</v>
      </c>
      <c r="E1629">
        <f>HOUR(US_Accidents_Dec20_updated[[#This Row],[Start_Time]])</f>
        <v>15</v>
      </c>
      <c r="F1629">
        <f>DAY(US_Accidents_Dec20_updated[[#This Row],[Start_Time]])</f>
        <v>5</v>
      </c>
      <c r="G1629">
        <f>MONTH(US_Accidents_Dec20_updated[[#This Row],[Start_Time]])</f>
        <v>9</v>
      </c>
      <c r="H1629" t="str">
        <f>US_Accidents_Dec20_updated[[#This Row],[Description]]</f>
        <v>At 104th Ave/Exit 221 - Accident.</v>
      </c>
      <c r="I1629" t="s">
        <v>50</v>
      </c>
      <c r="J1629">
        <f>IF(US_Accidents_Dec20_updated[[#This Row],[Visibility(mi)]]&gt;30, 30, MROUND(US_Accidents_Dec20_updated[[#This Row],[Visibility(mi)]],5))</f>
        <v>10</v>
      </c>
      <c r="K1629">
        <f>MROUND(US_Accidents_Dec20_updated[[#This Row],[Wind_Speed(mph)]],5)</f>
        <v>0</v>
      </c>
      <c r="L1629">
        <f>IF(US_Accidents_Dec20_updated[[#This Row],[Precipitation(in)]]&gt;0.1, 0.1, US_Accidents_Dec20_updated[[#This Row],[Precipitation(in)]])</f>
        <v>0</v>
      </c>
    </row>
    <row r="1630" spans="1:12" x14ac:dyDescent="0.25">
      <c r="A1630" t="str">
        <f>US_Accidents_Dec20_updated[[#This Row],[ID]]</f>
        <v>A-3871536</v>
      </c>
      <c r="B1630">
        <f>US_Accidents_Dec20_updated[[#This Row],[Start_Lat]]</f>
        <v>39.725430000000003</v>
      </c>
      <c r="C1630">
        <f>US_Accidents_Dec20_updated[[#This Row],[Start_Lng]]</f>
        <v>-105.02241600000001</v>
      </c>
      <c r="D1630">
        <f>US_Accidents_Dec20_updated[[#This Row],[Severity]]-1</f>
        <v>2</v>
      </c>
      <c r="E1630">
        <f>HOUR(US_Accidents_Dec20_updated[[#This Row],[Start_Time]])</f>
        <v>15</v>
      </c>
      <c r="F1630">
        <f>DAY(US_Accidents_Dec20_updated[[#This Row],[Start_Time]])</f>
        <v>5</v>
      </c>
      <c r="G1630">
        <f>MONTH(US_Accidents_Dec20_updated[[#This Row],[Start_Time]])</f>
        <v>9</v>
      </c>
      <c r="H1630" t="str">
        <f>US_Accidents_Dec20_updated[[#This Row],[Description]]</f>
        <v>At CO-88/Federal Blvd - Accident.</v>
      </c>
      <c r="I1630" t="s">
        <v>50</v>
      </c>
      <c r="J1630">
        <f>IF(US_Accidents_Dec20_updated[[#This Row],[Visibility(mi)]]&gt;30, 30, MROUND(US_Accidents_Dec20_updated[[#This Row],[Visibility(mi)]],5))</f>
        <v>10</v>
      </c>
      <c r="K1630">
        <f>MROUND(US_Accidents_Dec20_updated[[#This Row],[Wind_Speed(mph)]],5)</f>
        <v>0</v>
      </c>
      <c r="L1630">
        <f>IF(US_Accidents_Dec20_updated[[#This Row],[Precipitation(in)]]&gt;0.1, 0.1, US_Accidents_Dec20_updated[[#This Row],[Precipitation(in)]])</f>
        <v>0</v>
      </c>
    </row>
    <row r="1631" spans="1:12" x14ac:dyDescent="0.25">
      <c r="A1631" t="str">
        <f>US_Accidents_Dec20_updated[[#This Row],[ID]]</f>
        <v>A-3871543</v>
      </c>
      <c r="B1631">
        <f>US_Accidents_Dec20_updated[[#This Row],[Start_Lat]]</f>
        <v>39.843321000000003</v>
      </c>
      <c r="C1631">
        <f>US_Accidents_Dec20_updated[[#This Row],[Start_Lng]]</f>
        <v>-104.98448</v>
      </c>
      <c r="D1631">
        <f>US_Accidents_Dec20_updated[[#This Row],[Severity]]-1</f>
        <v>2</v>
      </c>
      <c r="E1631">
        <f>HOUR(US_Accidents_Dec20_updated[[#This Row],[Start_Time]])</f>
        <v>16</v>
      </c>
      <c r="F1631">
        <f>DAY(US_Accidents_Dec20_updated[[#This Row],[Start_Time]])</f>
        <v>5</v>
      </c>
      <c r="G1631">
        <f>MONTH(US_Accidents_Dec20_updated[[#This Row],[Start_Time]])</f>
        <v>9</v>
      </c>
      <c r="H1631" t="str">
        <f>US_Accidents_Dec20_updated[[#This Row],[Description]]</f>
        <v>At US-36/Exit 217 - Accident.</v>
      </c>
      <c r="I1631" t="s">
        <v>50</v>
      </c>
      <c r="J1631">
        <f>IF(US_Accidents_Dec20_updated[[#This Row],[Visibility(mi)]]&gt;30, 30, MROUND(US_Accidents_Dec20_updated[[#This Row],[Visibility(mi)]],5))</f>
        <v>10</v>
      </c>
      <c r="K1631">
        <f>MROUND(US_Accidents_Dec20_updated[[#This Row],[Wind_Speed(mph)]],5)</f>
        <v>20</v>
      </c>
      <c r="L1631">
        <f>IF(US_Accidents_Dec20_updated[[#This Row],[Precipitation(in)]]&gt;0.1, 0.1, US_Accidents_Dec20_updated[[#This Row],[Precipitation(in)]])</f>
        <v>0</v>
      </c>
    </row>
    <row r="1632" spans="1:12" x14ac:dyDescent="0.25">
      <c r="A1632" t="str">
        <f>US_Accidents_Dec20_updated[[#This Row],[ID]]</f>
        <v>A-3871545</v>
      </c>
      <c r="B1632">
        <f>US_Accidents_Dec20_updated[[#This Row],[Start_Lat]]</f>
        <v>39.775010000000002</v>
      </c>
      <c r="C1632">
        <f>US_Accidents_Dec20_updated[[#This Row],[Start_Lng]]</f>
        <v>-104.856584</v>
      </c>
      <c r="D1632">
        <f>US_Accidents_Dec20_updated[[#This Row],[Severity]]-1</f>
        <v>2</v>
      </c>
      <c r="E1632">
        <f>HOUR(US_Accidents_Dec20_updated[[#This Row],[Start_Time]])</f>
        <v>16</v>
      </c>
      <c r="F1632">
        <f>DAY(US_Accidents_Dec20_updated[[#This Row],[Start_Time]])</f>
        <v>5</v>
      </c>
      <c r="G1632">
        <f>MONTH(US_Accidents_Dec20_updated[[#This Row],[Start_Time]])</f>
        <v>9</v>
      </c>
      <c r="H1632" t="str">
        <f>US_Accidents_Dec20_updated[[#This Row],[Description]]</f>
        <v>At Havana Street/Exit 280 - Accident.</v>
      </c>
      <c r="I1632" t="s">
        <v>50</v>
      </c>
      <c r="J1632">
        <f>IF(US_Accidents_Dec20_updated[[#This Row],[Visibility(mi)]]&gt;30, 30, MROUND(US_Accidents_Dec20_updated[[#This Row],[Visibility(mi)]],5))</f>
        <v>10</v>
      </c>
      <c r="K1632">
        <f>MROUND(US_Accidents_Dec20_updated[[#This Row],[Wind_Speed(mph)]],5)</f>
        <v>15</v>
      </c>
      <c r="L1632">
        <f>IF(US_Accidents_Dec20_updated[[#This Row],[Precipitation(in)]]&gt;0.1, 0.1, US_Accidents_Dec20_updated[[#This Row],[Precipitation(in)]])</f>
        <v>0</v>
      </c>
    </row>
    <row r="1633" spans="1:12" x14ac:dyDescent="0.25">
      <c r="A1633" t="str">
        <f>US_Accidents_Dec20_updated[[#This Row],[ID]]</f>
        <v>A-3871546</v>
      </c>
      <c r="B1633">
        <f>US_Accidents_Dec20_updated[[#This Row],[Start_Lat]]</f>
        <v>39.885210999999998</v>
      </c>
      <c r="C1633">
        <f>US_Accidents_Dec20_updated[[#This Row],[Start_Lng]]</f>
        <v>-104.98766000000001</v>
      </c>
      <c r="D1633">
        <f>US_Accidents_Dec20_updated[[#This Row],[Severity]]-1</f>
        <v>2</v>
      </c>
      <c r="E1633">
        <f>HOUR(US_Accidents_Dec20_updated[[#This Row],[Start_Time]])</f>
        <v>17</v>
      </c>
      <c r="F1633">
        <f>DAY(US_Accidents_Dec20_updated[[#This Row],[Start_Time]])</f>
        <v>5</v>
      </c>
      <c r="G1633">
        <f>MONTH(US_Accidents_Dec20_updated[[#This Row],[Start_Time]])</f>
        <v>9</v>
      </c>
      <c r="H1633" t="str">
        <f>US_Accidents_Dec20_updated[[#This Row],[Description]]</f>
        <v>At 104th Ave/Exit 221 - Accident.</v>
      </c>
      <c r="I1633" t="s">
        <v>50</v>
      </c>
      <c r="J1633">
        <f>IF(US_Accidents_Dec20_updated[[#This Row],[Visibility(mi)]]&gt;30, 30, MROUND(US_Accidents_Dec20_updated[[#This Row],[Visibility(mi)]],5))</f>
        <v>10</v>
      </c>
      <c r="K1633">
        <f>MROUND(US_Accidents_Dec20_updated[[#This Row],[Wind_Speed(mph)]],5)</f>
        <v>20</v>
      </c>
      <c r="L1633">
        <f>IF(US_Accidents_Dec20_updated[[#This Row],[Precipitation(in)]]&gt;0.1, 0.1, US_Accidents_Dec20_updated[[#This Row],[Precipitation(in)]])</f>
        <v>0</v>
      </c>
    </row>
    <row r="1634" spans="1:12" x14ac:dyDescent="0.25">
      <c r="A1634" t="str">
        <f>US_Accidents_Dec20_updated[[#This Row],[ID]]</f>
        <v>A-3871550</v>
      </c>
      <c r="B1634">
        <f>US_Accidents_Dec20_updated[[#This Row],[Start_Lat]]</f>
        <v>39.617896999999999</v>
      </c>
      <c r="C1634">
        <f>US_Accidents_Dec20_updated[[#This Row],[Start_Lng]]</f>
        <v>-104.89805800000001</v>
      </c>
      <c r="D1634">
        <f>US_Accidents_Dec20_updated[[#This Row],[Severity]]-1</f>
        <v>2</v>
      </c>
      <c r="E1634">
        <f>HOUR(US_Accidents_Dec20_updated[[#This Row],[Start_Time]])</f>
        <v>17</v>
      </c>
      <c r="F1634">
        <f>DAY(US_Accidents_Dec20_updated[[#This Row],[Start_Time]])</f>
        <v>5</v>
      </c>
      <c r="G1634">
        <f>MONTH(US_Accidents_Dec20_updated[[#This Row],[Start_Time]])</f>
        <v>9</v>
      </c>
      <c r="H1634" t="str">
        <f>US_Accidents_Dec20_updated[[#This Row],[Description]]</f>
        <v>At CO-88/Belleview Ave/Exit 199 - Accident.</v>
      </c>
      <c r="I1634" t="s">
        <v>50</v>
      </c>
      <c r="J1634">
        <f>IF(US_Accidents_Dec20_updated[[#This Row],[Visibility(mi)]]&gt;30, 30, MROUND(US_Accidents_Dec20_updated[[#This Row],[Visibility(mi)]],5))</f>
        <v>10</v>
      </c>
      <c r="K1634">
        <f>MROUND(US_Accidents_Dec20_updated[[#This Row],[Wind_Speed(mph)]],5)</f>
        <v>15</v>
      </c>
      <c r="L1634">
        <f>IF(US_Accidents_Dec20_updated[[#This Row],[Precipitation(in)]]&gt;0.1, 0.1, US_Accidents_Dec20_updated[[#This Row],[Precipitation(in)]])</f>
        <v>0</v>
      </c>
    </row>
    <row r="1635" spans="1:12" x14ac:dyDescent="0.25">
      <c r="A1635" t="str">
        <f>US_Accidents_Dec20_updated[[#This Row],[ID]]</f>
        <v>A-3871551</v>
      </c>
      <c r="B1635">
        <f>US_Accidents_Dec20_updated[[#This Row],[Start_Lat]]</f>
        <v>37.226697000000001</v>
      </c>
      <c r="C1635">
        <f>US_Accidents_Dec20_updated[[#This Row],[Start_Lng]]</f>
        <v>-107.694498</v>
      </c>
      <c r="D1635">
        <f>US_Accidents_Dec20_updated[[#This Row],[Severity]]-1</f>
        <v>3</v>
      </c>
      <c r="E1635">
        <f>HOUR(US_Accidents_Dec20_updated[[#This Row],[Start_Time]])</f>
        <v>19</v>
      </c>
      <c r="F1635">
        <f>DAY(US_Accidents_Dec20_updated[[#This Row],[Start_Time]])</f>
        <v>5</v>
      </c>
      <c r="G1635">
        <f>MONTH(US_Accidents_Dec20_updated[[#This Row],[Start_Time]])</f>
        <v>9</v>
      </c>
      <c r="H1635" t="str">
        <f>US_Accidents_Dec20_updated[[#This Row],[Description]]</f>
        <v>Closed at Bayfield - Road closed due to accident.</v>
      </c>
      <c r="I1635" t="s">
        <v>50</v>
      </c>
      <c r="J1635">
        <f>IF(US_Accidents_Dec20_updated[[#This Row],[Visibility(mi)]]&gt;30, 30, MROUND(US_Accidents_Dec20_updated[[#This Row],[Visibility(mi)]],5))</f>
        <v>10</v>
      </c>
      <c r="K1635">
        <f>MROUND(US_Accidents_Dec20_updated[[#This Row],[Wind_Speed(mph)]],5)</f>
        <v>10</v>
      </c>
      <c r="L1635">
        <f>IF(US_Accidents_Dec20_updated[[#This Row],[Precipitation(in)]]&gt;0.1, 0.1, US_Accidents_Dec20_updated[[#This Row],[Precipitation(in)]])</f>
        <v>0</v>
      </c>
    </row>
    <row r="1636" spans="1:12" x14ac:dyDescent="0.25">
      <c r="A1636" t="str">
        <f>US_Accidents_Dec20_updated[[#This Row],[ID]]</f>
        <v>A-3871552</v>
      </c>
      <c r="B1636">
        <f>US_Accidents_Dec20_updated[[#This Row],[Start_Lat]]</f>
        <v>37.224052</v>
      </c>
      <c r="C1636">
        <f>US_Accidents_Dec20_updated[[#This Row],[Start_Lng]]</f>
        <v>-107.679418</v>
      </c>
      <c r="D1636">
        <f>US_Accidents_Dec20_updated[[#This Row],[Severity]]-1</f>
        <v>3</v>
      </c>
      <c r="E1636">
        <f>HOUR(US_Accidents_Dec20_updated[[#This Row],[Start_Time]])</f>
        <v>19</v>
      </c>
      <c r="F1636">
        <f>DAY(US_Accidents_Dec20_updated[[#This Row],[Start_Time]])</f>
        <v>5</v>
      </c>
      <c r="G1636">
        <f>MONTH(US_Accidents_Dec20_updated[[#This Row],[Start_Time]])</f>
        <v>9</v>
      </c>
      <c r="H1636" t="str">
        <f>US_Accidents_Dec20_updated[[#This Row],[Description]]</f>
        <v>Closed at CR-234/CO-172 - Road closed due to accident.</v>
      </c>
      <c r="I1636" t="s">
        <v>50</v>
      </c>
      <c r="J1636">
        <f>IF(US_Accidents_Dec20_updated[[#This Row],[Visibility(mi)]]&gt;30, 30, MROUND(US_Accidents_Dec20_updated[[#This Row],[Visibility(mi)]],5))</f>
        <v>10</v>
      </c>
      <c r="K1636">
        <f>MROUND(US_Accidents_Dec20_updated[[#This Row],[Wind_Speed(mph)]],5)</f>
        <v>10</v>
      </c>
      <c r="L1636">
        <f>IF(US_Accidents_Dec20_updated[[#This Row],[Precipitation(in)]]&gt;0.1, 0.1, US_Accidents_Dec20_updated[[#This Row],[Precipitation(in)]])</f>
        <v>0</v>
      </c>
    </row>
    <row r="1637" spans="1:12" x14ac:dyDescent="0.25">
      <c r="A1637" t="str">
        <f>US_Accidents_Dec20_updated[[#This Row],[ID]]</f>
        <v>A-3871561</v>
      </c>
      <c r="B1637">
        <f>US_Accidents_Dec20_updated[[#This Row],[Start_Lat]]</f>
        <v>38.916513999999999</v>
      </c>
      <c r="C1637">
        <f>US_Accidents_Dec20_updated[[#This Row],[Start_Lng]]</f>
        <v>-104.982077</v>
      </c>
      <c r="D1637">
        <f>US_Accidents_Dec20_updated[[#This Row],[Severity]]-1</f>
        <v>2</v>
      </c>
      <c r="E1637">
        <f>HOUR(US_Accidents_Dec20_updated[[#This Row],[Start_Time]])</f>
        <v>21</v>
      </c>
      <c r="F1637">
        <f>DAY(US_Accidents_Dec20_updated[[#This Row],[Start_Time]])</f>
        <v>5</v>
      </c>
      <c r="G1637">
        <f>MONTH(US_Accidents_Dec20_updated[[#This Row],[Start_Time]])</f>
        <v>9</v>
      </c>
      <c r="H1637" t="str">
        <f>US_Accidents_Dec20_updated[[#This Row],[Description]]</f>
        <v>At Chipita Park Rd - Accident.</v>
      </c>
      <c r="I1637" t="s">
        <v>50</v>
      </c>
      <c r="J1637">
        <f>IF(US_Accidents_Dec20_updated[[#This Row],[Visibility(mi)]]&gt;30, 30, MROUND(US_Accidents_Dec20_updated[[#This Row],[Visibility(mi)]],5))</f>
        <v>10</v>
      </c>
      <c r="K1637">
        <f>MROUND(US_Accidents_Dec20_updated[[#This Row],[Wind_Speed(mph)]],5)</f>
        <v>10</v>
      </c>
      <c r="L1637">
        <f>IF(US_Accidents_Dec20_updated[[#This Row],[Precipitation(in)]]&gt;0.1, 0.1, US_Accidents_Dec20_updated[[#This Row],[Precipitation(in)]])</f>
        <v>0</v>
      </c>
    </row>
    <row r="1638" spans="1:12" x14ac:dyDescent="0.25">
      <c r="A1638" t="str">
        <f>US_Accidents_Dec20_updated[[#This Row],[ID]]</f>
        <v>A-3871562</v>
      </c>
      <c r="B1638">
        <f>US_Accidents_Dec20_updated[[#This Row],[Start_Lat]]</f>
        <v>38.915443000000003</v>
      </c>
      <c r="C1638">
        <f>US_Accidents_Dec20_updated[[#This Row],[Start_Lng]]</f>
        <v>-104.980796</v>
      </c>
      <c r="D1638">
        <f>US_Accidents_Dec20_updated[[#This Row],[Severity]]-1</f>
        <v>2</v>
      </c>
      <c r="E1638">
        <f>HOUR(US_Accidents_Dec20_updated[[#This Row],[Start_Time]])</f>
        <v>22</v>
      </c>
      <c r="F1638">
        <f>DAY(US_Accidents_Dec20_updated[[#This Row],[Start_Time]])</f>
        <v>5</v>
      </c>
      <c r="G1638">
        <f>MONTH(US_Accidents_Dec20_updated[[#This Row],[Start_Time]])</f>
        <v>9</v>
      </c>
      <c r="H1638" t="str">
        <f>US_Accidents_Dec20_updated[[#This Row],[Description]]</f>
        <v>At Chipita Park Rd - Accident. Roadway reduced to 1 lane. emergency vehicles at scene.</v>
      </c>
      <c r="I1638" t="s">
        <v>50</v>
      </c>
      <c r="J1638">
        <f>IF(US_Accidents_Dec20_updated[[#This Row],[Visibility(mi)]]&gt;30, 30, MROUND(US_Accidents_Dec20_updated[[#This Row],[Visibility(mi)]],5))</f>
        <v>10</v>
      </c>
      <c r="K1638">
        <f>MROUND(US_Accidents_Dec20_updated[[#This Row],[Wind_Speed(mph)]],5)</f>
        <v>5</v>
      </c>
      <c r="L1638">
        <f>IF(US_Accidents_Dec20_updated[[#This Row],[Precipitation(in)]]&gt;0.1, 0.1, US_Accidents_Dec20_updated[[#This Row],[Precipitation(in)]])</f>
        <v>0</v>
      </c>
    </row>
    <row r="1639" spans="1:12" x14ac:dyDescent="0.25">
      <c r="A1639" t="str">
        <f>US_Accidents_Dec20_updated[[#This Row],[ID]]</f>
        <v>A-3871563</v>
      </c>
      <c r="B1639">
        <f>US_Accidents_Dec20_updated[[#This Row],[Start_Lat]]</f>
        <v>38.918368999999998</v>
      </c>
      <c r="C1639">
        <f>US_Accidents_Dec20_updated[[#This Row],[Start_Lng]]</f>
        <v>-104.984528</v>
      </c>
      <c r="D1639">
        <f>US_Accidents_Dec20_updated[[#This Row],[Severity]]-1</f>
        <v>2</v>
      </c>
      <c r="E1639">
        <f>HOUR(US_Accidents_Dec20_updated[[#This Row],[Start_Time]])</f>
        <v>22</v>
      </c>
      <c r="F1639">
        <f>DAY(US_Accidents_Dec20_updated[[#This Row],[Start_Time]])</f>
        <v>5</v>
      </c>
      <c r="G1639">
        <f>MONTH(US_Accidents_Dec20_updated[[#This Row],[Start_Time]])</f>
        <v>9</v>
      </c>
      <c r="H1639" t="str">
        <f>US_Accidents_Dec20_updated[[#This Row],[Description]]</f>
        <v>At Palmer Lake - Accident. Roadway reduced to 1 lane. emergency vehicles at scene.</v>
      </c>
      <c r="I1639" t="s">
        <v>50</v>
      </c>
      <c r="J1639">
        <f>IF(US_Accidents_Dec20_updated[[#This Row],[Visibility(mi)]]&gt;30, 30, MROUND(US_Accidents_Dec20_updated[[#This Row],[Visibility(mi)]],5))</f>
        <v>10</v>
      </c>
      <c r="K1639">
        <f>MROUND(US_Accidents_Dec20_updated[[#This Row],[Wind_Speed(mph)]],5)</f>
        <v>5</v>
      </c>
      <c r="L1639">
        <f>IF(US_Accidents_Dec20_updated[[#This Row],[Precipitation(in)]]&gt;0.1, 0.1, US_Accidents_Dec20_updated[[#This Row],[Precipitation(in)]])</f>
        <v>0</v>
      </c>
    </row>
    <row r="1640" spans="1:12" x14ac:dyDescent="0.25">
      <c r="A1640" t="str">
        <f>US_Accidents_Dec20_updated[[#This Row],[ID]]</f>
        <v>A-3871566</v>
      </c>
      <c r="B1640">
        <f>US_Accidents_Dec20_updated[[#This Row],[Start_Lat]]</f>
        <v>39.617896999999999</v>
      </c>
      <c r="C1640">
        <f>US_Accidents_Dec20_updated[[#This Row],[Start_Lng]]</f>
        <v>-104.89805800000001</v>
      </c>
      <c r="D1640">
        <f>US_Accidents_Dec20_updated[[#This Row],[Severity]]-1</f>
        <v>2</v>
      </c>
      <c r="E1640">
        <f>HOUR(US_Accidents_Dec20_updated[[#This Row],[Start_Time]])</f>
        <v>22</v>
      </c>
      <c r="F1640">
        <f>DAY(US_Accidents_Dec20_updated[[#This Row],[Start_Time]])</f>
        <v>5</v>
      </c>
      <c r="G1640">
        <f>MONTH(US_Accidents_Dec20_updated[[#This Row],[Start_Time]])</f>
        <v>9</v>
      </c>
      <c r="H1640" t="str">
        <f>US_Accidents_Dec20_updated[[#This Row],[Description]]</f>
        <v>At CO-88/Belleview Ave/Exit 199 - Accident.</v>
      </c>
      <c r="I1640" t="s">
        <v>50</v>
      </c>
      <c r="J1640">
        <f>IF(US_Accidents_Dec20_updated[[#This Row],[Visibility(mi)]]&gt;30, 30, MROUND(US_Accidents_Dec20_updated[[#This Row],[Visibility(mi)]],5))</f>
        <v>10</v>
      </c>
      <c r="K1640">
        <f>MROUND(US_Accidents_Dec20_updated[[#This Row],[Wind_Speed(mph)]],5)</f>
        <v>5</v>
      </c>
      <c r="L1640">
        <f>IF(US_Accidents_Dec20_updated[[#This Row],[Precipitation(in)]]&gt;0.1, 0.1, US_Accidents_Dec20_updated[[#This Row],[Precipitation(in)]])</f>
        <v>0</v>
      </c>
    </row>
    <row r="1641" spans="1:12" x14ac:dyDescent="0.25">
      <c r="A1641" t="str">
        <f>US_Accidents_Dec20_updated[[#This Row],[ID]]</f>
        <v>A-3872776</v>
      </c>
      <c r="B1641">
        <f>US_Accidents_Dec20_updated[[#This Row],[Start_Lat]]</f>
        <v>38.915443000000003</v>
      </c>
      <c r="C1641">
        <f>US_Accidents_Dec20_updated[[#This Row],[Start_Lng]]</f>
        <v>-104.980796</v>
      </c>
      <c r="D1641">
        <f>US_Accidents_Dec20_updated[[#This Row],[Severity]]-1</f>
        <v>2</v>
      </c>
      <c r="E1641">
        <f>HOUR(US_Accidents_Dec20_updated[[#This Row],[Start_Time]])</f>
        <v>23</v>
      </c>
      <c r="F1641">
        <f>DAY(US_Accidents_Dec20_updated[[#This Row],[Start_Time]])</f>
        <v>5</v>
      </c>
      <c r="G1641">
        <f>MONTH(US_Accidents_Dec20_updated[[#This Row],[Start_Time]])</f>
        <v>9</v>
      </c>
      <c r="H1641" t="str">
        <f>US_Accidents_Dec20_updated[[#This Row],[Description]]</f>
        <v>At Palmer Lake - Accident. Roadway reduced to 1 lane. emergency vehicles at scene.</v>
      </c>
      <c r="I1641" t="s">
        <v>50</v>
      </c>
      <c r="J1641">
        <f>IF(US_Accidents_Dec20_updated[[#This Row],[Visibility(mi)]]&gt;30, 30, MROUND(US_Accidents_Dec20_updated[[#This Row],[Visibility(mi)]],5))</f>
        <v>10</v>
      </c>
      <c r="K1641">
        <f>MROUND(US_Accidents_Dec20_updated[[#This Row],[Wind_Speed(mph)]],5)</f>
        <v>5</v>
      </c>
      <c r="L1641">
        <f>IF(US_Accidents_Dec20_updated[[#This Row],[Precipitation(in)]]&gt;0.1, 0.1, US_Accidents_Dec20_updated[[#This Row],[Precipitation(in)]])</f>
        <v>0</v>
      </c>
    </row>
    <row r="1642" spans="1:12" x14ac:dyDescent="0.25">
      <c r="A1642" t="str">
        <f>US_Accidents_Dec20_updated[[#This Row],[ID]]</f>
        <v>A-3872777</v>
      </c>
      <c r="B1642">
        <f>US_Accidents_Dec20_updated[[#This Row],[Start_Lat]]</f>
        <v>39.813819000000002</v>
      </c>
      <c r="C1642">
        <f>US_Accidents_Dec20_updated[[#This Row],[Start_Lng]]</f>
        <v>-104.951328</v>
      </c>
      <c r="D1642">
        <f>US_Accidents_Dec20_updated[[#This Row],[Severity]]-1</f>
        <v>2</v>
      </c>
      <c r="E1642">
        <f>HOUR(US_Accidents_Dec20_updated[[#This Row],[Start_Time]])</f>
        <v>1</v>
      </c>
      <c r="F1642">
        <f>DAY(US_Accidents_Dec20_updated[[#This Row],[Start_Time]])</f>
        <v>6</v>
      </c>
      <c r="G1642">
        <f>MONTH(US_Accidents_Dec20_updated[[#This Row],[Start_Time]])</f>
        <v>9</v>
      </c>
      <c r="H1642" t="str">
        <f>US_Accidents_Dec20_updated[[#This Row],[Description]]</f>
        <v>At US-85/CO-2/Vasquez Blvd/Exit 2 - Accident.</v>
      </c>
      <c r="I1642" t="s">
        <v>50</v>
      </c>
      <c r="J1642">
        <f>IF(US_Accidents_Dec20_updated[[#This Row],[Visibility(mi)]]&gt;30, 30, MROUND(US_Accidents_Dec20_updated[[#This Row],[Visibility(mi)]],5))</f>
        <v>10</v>
      </c>
      <c r="K1642">
        <f>MROUND(US_Accidents_Dec20_updated[[#This Row],[Wind_Speed(mph)]],5)</f>
        <v>10</v>
      </c>
      <c r="L1642">
        <f>IF(US_Accidents_Dec20_updated[[#This Row],[Precipitation(in)]]&gt;0.1, 0.1, US_Accidents_Dec20_updated[[#This Row],[Precipitation(in)]])</f>
        <v>0</v>
      </c>
    </row>
    <row r="1643" spans="1:12" x14ac:dyDescent="0.25">
      <c r="A1643" t="str">
        <f>US_Accidents_Dec20_updated[[#This Row],[ID]]</f>
        <v>A-3872778</v>
      </c>
      <c r="B1643">
        <f>US_Accidents_Dec20_updated[[#This Row],[Start_Lat]]</f>
        <v>39.802059999999997</v>
      </c>
      <c r="C1643">
        <f>US_Accidents_Dec20_updated[[#This Row],[Start_Lng]]</f>
        <v>-104.93594</v>
      </c>
      <c r="D1643">
        <f>US_Accidents_Dec20_updated[[#This Row],[Severity]]-1</f>
        <v>2</v>
      </c>
      <c r="E1643">
        <f>HOUR(US_Accidents_Dec20_updated[[#This Row],[Start_Time]])</f>
        <v>2</v>
      </c>
      <c r="F1643">
        <f>DAY(US_Accidents_Dec20_updated[[#This Row],[Start_Time]])</f>
        <v>6</v>
      </c>
      <c r="G1643">
        <f>MONTH(US_Accidents_Dec20_updated[[#This Row],[Start_Time]])</f>
        <v>9</v>
      </c>
      <c r="H1643" t="str">
        <f>US_Accidents_Dec20_updated[[#This Row],[Description]]</f>
        <v>At US-85/CO-2/Vasquez Blvd/Exit 2 - Accident. Right lane blocked.</v>
      </c>
      <c r="I1643" t="s">
        <v>50</v>
      </c>
      <c r="J1643">
        <f>IF(US_Accidents_Dec20_updated[[#This Row],[Visibility(mi)]]&gt;30, 30, MROUND(US_Accidents_Dec20_updated[[#This Row],[Visibility(mi)]],5))</f>
        <v>10</v>
      </c>
      <c r="K1643">
        <f>MROUND(US_Accidents_Dec20_updated[[#This Row],[Wind_Speed(mph)]],5)</f>
        <v>5</v>
      </c>
      <c r="L1643">
        <f>IF(US_Accidents_Dec20_updated[[#This Row],[Precipitation(in)]]&gt;0.1, 0.1, US_Accidents_Dec20_updated[[#This Row],[Precipitation(in)]])</f>
        <v>0</v>
      </c>
    </row>
    <row r="1644" spans="1:12" x14ac:dyDescent="0.25">
      <c r="A1644" t="str">
        <f>US_Accidents_Dec20_updated[[#This Row],[ID]]</f>
        <v>A-3872779</v>
      </c>
      <c r="B1644">
        <f>US_Accidents_Dec20_updated[[#This Row],[Start_Lat]]</f>
        <v>38.345900999999998</v>
      </c>
      <c r="C1644">
        <f>US_Accidents_Dec20_updated[[#This Row],[Start_Lng]]</f>
        <v>-104.62002</v>
      </c>
      <c r="D1644">
        <f>US_Accidents_Dec20_updated[[#This Row],[Severity]]-1</f>
        <v>2</v>
      </c>
      <c r="E1644">
        <f>HOUR(US_Accidents_Dec20_updated[[#This Row],[Start_Time]])</f>
        <v>2</v>
      </c>
      <c r="F1644">
        <f>DAY(US_Accidents_Dec20_updated[[#This Row],[Start_Time]])</f>
        <v>6</v>
      </c>
      <c r="G1644">
        <f>MONTH(US_Accidents_Dec20_updated[[#This Row],[Start_Time]])</f>
        <v>9</v>
      </c>
      <c r="H1644" t="str">
        <f>US_Accidents_Dec20_updated[[#This Row],[Description]]</f>
        <v>At Pace Rd/Exit 104 - Accident.</v>
      </c>
      <c r="I1644" t="s">
        <v>50</v>
      </c>
      <c r="J1644">
        <f>IF(US_Accidents_Dec20_updated[[#This Row],[Visibility(mi)]]&gt;30, 30, MROUND(US_Accidents_Dec20_updated[[#This Row],[Visibility(mi)]],5))</f>
        <v>10</v>
      </c>
      <c r="K1644">
        <f>MROUND(US_Accidents_Dec20_updated[[#This Row],[Wind_Speed(mph)]],5)</f>
        <v>10</v>
      </c>
      <c r="L1644">
        <f>IF(US_Accidents_Dec20_updated[[#This Row],[Precipitation(in)]]&gt;0.1, 0.1, US_Accidents_Dec20_updated[[#This Row],[Precipitation(in)]])</f>
        <v>0</v>
      </c>
    </row>
    <row r="1645" spans="1:12" x14ac:dyDescent="0.25">
      <c r="A1645" t="str">
        <f>US_Accidents_Dec20_updated[[#This Row],[ID]]</f>
        <v>A-3872780</v>
      </c>
      <c r="B1645">
        <f>US_Accidents_Dec20_updated[[#This Row],[Start_Lat]]</f>
        <v>38.346870000000003</v>
      </c>
      <c r="C1645">
        <f>US_Accidents_Dec20_updated[[#This Row],[Start_Lng]]</f>
        <v>-104.62008</v>
      </c>
      <c r="D1645">
        <f>US_Accidents_Dec20_updated[[#This Row],[Severity]]-1</f>
        <v>2</v>
      </c>
      <c r="E1645">
        <f>HOUR(US_Accidents_Dec20_updated[[#This Row],[Start_Time]])</f>
        <v>5</v>
      </c>
      <c r="F1645">
        <f>DAY(US_Accidents_Dec20_updated[[#This Row],[Start_Time]])</f>
        <v>6</v>
      </c>
      <c r="G1645">
        <f>MONTH(US_Accidents_Dec20_updated[[#This Row],[Start_Time]])</f>
        <v>9</v>
      </c>
      <c r="H1645" t="str">
        <f>US_Accidents_Dec20_updated[[#This Row],[Description]]</f>
        <v>At Pace Rd/Exit 104 - Accident. Left lane blocked.</v>
      </c>
      <c r="I1645" t="s">
        <v>50</v>
      </c>
      <c r="J1645">
        <f>IF(US_Accidents_Dec20_updated[[#This Row],[Visibility(mi)]]&gt;30, 30, MROUND(US_Accidents_Dec20_updated[[#This Row],[Visibility(mi)]],5))</f>
        <v>10</v>
      </c>
      <c r="K1645">
        <f>MROUND(US_Accidents_Dec20_updated[[#This Row],[Wind_Speed(mph)]],5)</f>
        <v>5</v>
      </c>
      <c r="L1645">
        <f>IF(US_Accidents_Dec20_updated[[#This Row],[Precipitation(in)]]&gt;0.1, 0.1, US_Accidents_Dec20_updated[[#This Row],[Precipitation(in)]])</f>
        <v>0</v>
      </c>
    </row>
    <row r="1646" spans="1:12" x14ac:dyDescent="0.25">
      <c r="A1646" t="str">
        <f>US_Accidents_Dec20_updated[[#This Row],[ID]]</f>
        <v>A-3872783</v>
      </c>
      <c r="B1646">
        <f>US_Accidents_Dec20_updated[[#This Row],[Start_Lat]]</f>
        <v>38.346870000000003</v>
      </c>
      <c r="C1646">
        <f>US_Accidents_Dec20_updated[[#This Row],[Start_Lng]]</f>
        <v>-104.62008</v>
      </c>
      <c r="D1646">
        <f>US_Accidents_Dec20_updated[[#This Row],[Severity]]-1</f>
        <v>2</v>
      </c>
      <c r="E1646">
        <f>HOUR(US_Accidents_Dec20_updated[[#This Row],[Start_Time]])</f>
        <v>5</v>
      </c>
      <c r="F1646">
        <f>DAY(US_Accidents_Dec20_updated[[#This Row],[Start_Time]])</f>
        <v>6</v>
      </c>
      <c r="G1646">
        <f>MONTH(US_Accidents_Dec20_updated[[#This Row],[Start_Time]])</f>
        <v>9</v>
      </c>
      <c r="H1646" t="str">
        <f>US_Accidents_Dec20_updated[[#This Row],[Description]]</f>
        <v>At Pace Rd/Exit 104 - Accident. Left lane blocked.</v>
      </c>
      <c r="I1646" t="s">
        <v>50</v>
      </c>
      <c r="J1646">
        <f>IF(US_Accidents_Dec20_updated[[#This Row],[Visibility(mi)]]&gt;30, 30, MROUND(US_Accidents_Dec20_updated[[#This Row],[Visibility(mi)]],5))</f>
        <v>10</v>
      </c>
      <c r="K1646">
        <f>MROUND(US_Accidents_Dec20_updated[[#This Row],[Wind_Speed(mph)]],5)</f>
        <v>5</v>
      </c>
      <c r="L1646">
        <f>IF(US_Accidents_Dec20_updated[[#This Row],[Precipitation(in)]]&gt;0.1, 0.1, US_Accidents_Dec20_updated[[#This Row],[Precipitation(in)]])</f>
        <v>0</v>
      </c>
    </row>
    <row r="1647" spans="1:12" x14ac:dyDescent="0.25">
      <c r="A1647" t="str">
        <f>US_Accidents_Dec20_updated[[#This Row],[ID]]</f>
        <v>A-3872784</v>
      </c>
      <c r="B1647">
        <f>US_Accidents_Dec20_updated[[#This Row],[Start_Lat]]</f>
        <v>39.855547000000001</v>
      </c>
      <c r="C1647">
        <f>US_Accidents_Dec20_updated[[#This Row],[Start_Lng]]</f>
        <v>-104.98689899999999</v>
      </c>
      <c r="D1647">
        <f>US_Accidents_Dec20_updated[[#This Row],[Severity]]-1</f>
        <v>2</v>
      </c>
      <c r="E1647">
        <f>HOUR(US_Accidents_Dec20_updated[[#This Row],[Start_Time]])</f>
        <v>7</v>
      </c>
      <c r="F1647">
        <f>DAY(US_Accidents_Dec20_updated[[#This Row],[Start_Time]])</f>
        <v>6</v>
      </c>
      <c r="G1647">
        <f>MONTH(US_Accidents_Dec20_updated[[#This Row],[Start_Time]])</f>
        <v>9</v>
      </c>
      <c r="H1647" t="str">
        <f>US_Accidents_Dec20_updated[[#This Row],[Description]]</f>
        <v>At Thornton Pky/Exit 220 - Accident.</v>
      </c>
      <c r="I1647" t="s">
        <v>50</v>
      </c>
      <c r="J1647">
        <f>IF(US_Accidents_Dec20_updated[[#This Row],[Visibility(mi)]]&gt;30, 30, MROUND(US_Accidents_Dec20_updated[[#This Row],[Visibility(mi)]],5))</f>
        <v>10</v>
      </c>
      <c r="K1647">
        <f>MROUND(US_Accidents_Dec20_updated[[#This Row],[Wind_Speed(mph)]],5)</f>
        <v>0</v>
      </c>
      <c r="L1647">
        <f>IF(US_Accidents_Dec20_updated[[#This Row],[Precipitation(in)]]&gt;0.1, 0.1, US_Accidents_Dec20_updated[[#This Row],[Precipitation(in)]])</f>
        <v>0</v>
      </c>
    </row>
    <row r="1648" spans="1:12" x14ac:dyDescent="0.25">
      <c r="A1648" t="str">
        <f>US_Accidents_Dec20_updated[[#This Row],[ID]]</f>
        <v>A-3872785</v>
      </c>
      <c r="B1648">
        <f>US_Accidents_Dec20_updated[[#This Row],[Start_Lat]]</f>
        <v>39.862757000000002</v>
      </c>
      <c r="C1648">
        <f>US_Accidents_Dec20_updated[[#This Row],[Start_Lng]]</f>
        <v>-104.98771000000001</v>
      </c>
      <c r="D1648">
        <f>US_Accidents_Dec20_updated[[#This Row],[Severity]]-1</f>
        <v>1</v>
      </c>
      <c r="E1648">
        <f>HOUR(US_Accidents_Dec20_updated[[#This Row],[Start_Time]])</f>
        <v>7</v>
      </c>
      <c r="F1648">
        <f>DAY(US_Accidents_Dec20_updated[[#This Row],[Start_Time]])</f>
        <v>6</v>
      </c>
      <c r="G1648">
        <f>MONTH(US_Accidents_Dec20_updated[[#This Row],[Start_Time]])</f>
        <v>9</v>
      </c>
      <c r="H1648" t="str">
        <f>US_Accidents_Dec20_updated[[#This Row],[Description]]</f>
        <v>At 84th Ave/Exit 219 - Accident. Lane blocked.</v>
      </c>
      <c r="I1648" t="s">
        <v>50</v>
      </c>
      <c r="J1648">
        <f>IF(US_Accidents_Dec20_updated[[#This Row],[Visibility(mi)]]&gt;30, 30, MROUND(US_Accidents_Dec20_updated[[#This Row],[Visibility(mi)]],5))</f>
        <v>10</v>
      </c>
      <c r="K1648">
        <f>MROUND(US_Accidents_Dec20_updated[[#This Row],[Wind_Speed(mph)]],5)</f>
        <v>0</v>
      </c>
      <c r="L1648">
        <f>IF(US_Accidents_Dec20_updated[[#This Row],[Precipitation(in)]]&gt;0.1, 0.1, US_Accidents_Dec20_updated[[#This Row],[Precipitation(in)]])</f>
        <v>0</v>
      </c>
    </row>
    <row r="1649" spans="1:12" x14ac:dyDescent="0.25">
      <c r="A1649" t="str">
        <f>US_Accidents_Dec20_updated[[#This Row],[ID]]</f>
        <v>A-3872788</v>
      </c>
      <c r="B1649">
        <f>US_Accidents_Dec20_updated[[#This Row],[Start_Lat]]</f>
        <v>39.815187000000002</v>
      </c>
      <c r="C1649">
        <f>US_Accidents_Dec20_updated[[#This Row],[Start_Lng]]</f>
        <v>-104.983</v>
      </c>
      <c r="D1649">
        <f>US_Accidents_Dec20_updated[[#This Row],[Severity]]-1</f>
        <v>2</v>
      </c>
      <c r="E1649">
        <f>HOUR(US_Accidents_Dec20_updated[[#This Row],[Start_Time]])</f>
        <v>7</v>
      </c>
      <c r="F1649">
        <f>DAY(US_Accidents_Dec20_updated[[#This Row],[Start_Time]])</f>
        <v>6</v>
      </c>
      <c r="G1649">
        <f>MONTH(US_Accidents_Dec20_updated[[#This Row],[Start_Time]])</f>
        <v>9</v>
      </c>
      <c r="H1649" t="str">
        <f>US_Accidents_Dec20_updated[[#This Row],[Description]]</f>
        <v>At I-76/Exit 216 - Accident.</v>
      </c>
      <c r="I1649" t="s">
        <v>50</v>
      </c>
      <c r="J1649">
        <f>IF(US_Accidents_Dec20_updated[[#This Row],[Visibility(mi)]]&gt;30, 30, MROUND(US_Accidents_Dec20_updated[[#This Row],[Visibility(mi)]],5))</f>
        <v>10</v>
      </c>
      <c r="K1649">
        <f>MROUND(US_Accidents_Dec20_updated[[#This Row],[Wind_Speed(mph)]],5)</f>
        <v>0</v>
      </c>
      <c r="L1649">
        <f>IF(US_Accidents_Dec20_updated[[#This Row],[Precipitation(in)]]&gt;0.1, 0.1, US_Accidents_Dec20_updated[[#This Row],[Precipitation(in)]])</f>
        <v>0</v>
      </c>
    </row>
    <row r="1650" spans="1:12" x14ac:dyDescent="0.25">
      <c r="A1650" t="str">
        <f>US_Accidents_Dec20_updated[[#This Row],[ID]]</f>
        <v>A-3872794</v>
      </c>
      <c r="B1650">
        <f>US_Accidents_Dec20_updated[[#This Row],[Start_Lat]]</f>
        <v>39.897095999999998</v>
      </c>
      <c r="C1650">
        <f>US_Accidents_Dec20_updated[[#This Row],[Start_Lng]]</f>
        <v>-104.84682599999999</v>
      </c>
      <c r="D1650">
        <f>US_Accidents_Dec20_updated[[#This Row],[Severity]]-1</f>
        <v>2</v>
      </c>
      <c r="E1650">
        <f>HOUR(US_Accidents_Dec20_updated[[#This Row],[Start_Time]])</f>
        <v>8</v>
      </c>
      <c r="F1650">
        <f>DAY(US_Accidents_Dec20_updated[[#This Row],[Start_Time]])</f>
        <v>6</v>
      </c>
      <c r="G1650">
        <f>MONTH(US_Accidents_Dec20_updated[[#This Row],[Start_Time]])</f>
        <v>9</v>
      </c>
      <c r="H1650" t="str">
        <f>US_Accidents_Dec20_updated[[#This Row],[Description]]</f>
        <v>At US-85/Exit 12 - Accident.</v>
      </c>
      <c r="I1650" t="s">
        <v>50</v>
      </c>
      <c r="J1650">
        <f>IF(US_Accidents_Dec20_updated[[#This Row],[Visibility(mi)]]&gt;30, 30, MROUND(US_Accidents_Dec20_updated[[#This Row],[Visibility(mi)]],5))</f>
        <v>10</v>
      </c>
      <c r="K1650">
        <f>MROUND(US_Accidents_Dec20_updated[[#This Row],[Wind_Speed(mph)]],5)</f>
        <v>15</v>
      </c>
      <c r="L1650">
        <f>IF(US_Accidents_Dec20_updated[[#This Row],[Precipitation(in)]]&gt;0.1, 0.1, US_Accidents_Dec20_updated[[#This Row],[Precipitation(in)]])</f>
        <v>0</v>
      </c>
    </row>
    <row r="1651" spans="1:12" x14ac:dyDescent="0.25">
      <c r="A1651" t="str">
        <f>US_Accidents_Dec20_updated[[#This Row],[ID]]</f>
        <v>A-3872795</v>
      </c>
      <c r="B1651">
        <f>US_Accidents_Dec20_updated[[#This Row],[Start_Lat]]</f>
        <v>39.704729999999998</v>
      </c>
      <c r="C1651">
        <f>US_Accidents_Dec20_updated[[#This Row],[Start_Lng]]</f>
        <v>-105.19298999999999</v>
      </c>
      <c r="D1651">
        <f>US_Accidents_Dec20_updated[[#This Row],[Severity]]-1</f>
        <v>2</v>
      </c>
      <c r="E1651">
        <f>HOUR(US_Accidents_Dec20_updated[[#This Row],[Start_Time]])</f>
        <v>9</v>
      </c>
      <c r="F1651">
        <f>DAY(US_Accidents_Dec20_updated[[#This Row],[Start_Time]])</f>
        <v>6</v>
      </c>
      <c r="G1651">
        <f>MONTH(US_Accidents_Dec20_updated[[#This Row],[Start_Time]])</f>
        <v>9</v>
      </c>
      <c r="H1651" t="str">
        <f>US_Accidents_Dec20_updated[[#This Row],[Description]]</f>
        <v>At I-70/US-6 - Accident. Right lane blocked.</v>
      </c>
      <c r="I1651" t="s">
        <v>50</v>
      </c>
      <c r="J1651">
        <f>IF(US_Accidents_Dec20_updated[[#This Row],[Visibility(mi)]]&gt;30, 30, MROUND(US_Accidents_Dec20_updated[[#This Row],[Visibility(mi)]],5))</f>
        <v>10</v>
      </c>
      <c r="K1651">
        <f>MROUND(US_Accidents_Dec20_updated[[#This Row],[Wind_Speed(mph)]],5)</f>
        <v>0</v>
      </c>
      <c r="L1651">
        <f>IF(US_Accidents_Dec20_updated[[#This Row],[Precipitation(in)]]&gt;0.1, 0.1, US_Accidents_Dec20_updated[[#This Row],[Precipitation(in)]])</f>
        <v>0</v>
      </c>
    </row>
    <row r="1652" spans="1:12" x14ac:dyDescent="0.25">
      <c r="A1652" t="str">
        <f>US_Accidents_Dec20_updated[[#This Row],[ID]]</f>
        <v>A-3872797</v>
      </c>
      <c r="B1652">
        <f>US_Accidents_Dec20_updated[[#This Row],[Start_Lat]]</f>
        <v>38.477474000000001</v>
      </c>
      <c r="C1652">
        <f>US_Accidents_Dec20_updated[[#This Row],[Start_Lng]]</f>
        <v>-107.175445</v>
      </c>
      <c r="D1652">
        <f>US_Accidents_Dec20_updated[[#This Row],[Severity]]-1</f>
        <v>2</v>
      </c>
      <c r="E1652">
        <f>HOUR(US_Accidents_Dec20_updated[[#This Row],[Start_Time]])</f>
        <v>10</v>
      </c>
      <c r="F1652">
        <f>DAY(US_Accidents_Dec20_updated[[#This Row],[Start_Time]])</f>
        <v>6</v>
      </c>
      <c r="G1652">
        <f>MONTH(US_Accidents_Dec20_updated[[#This Row],[Start_Time]])</f>
        <v>9</v>
      </c>
      <c r="H1652" t="str">
        <f>US_Accidents_Dec20_updated[[#This Row],[Description]]</f>
        <v>At CO-92 - Accident.</v>
      </c>
      <c r="I1652" t="s">
        <v>50</v>
      </c>
      <c r="J1652">
        <f>IF(US_Accidents_Dec20_updated[[#This Row],[Visibility(mi)]]&gt;30, 30, MROUND(US_Accidents_Dec20_updated[[#This Row],[Visibility(mi)]],5))</f>
        <v>10</v>
      </c>
      <c r="K1652">
        <f>MROUND(US_Accidents_Dec20_updated[[#This Row],[Wind_Speed(mph)]],5)</f>
        <v>5</v>
      </c>
      <c r="L1652">
        <f>IF(US_Accidents_Dec20_updated[[#This Row],[Precipitation(in)]]&gt;0.1, 0.1, US_Accidents_Dec20_updated[[#This Row],[Precipitation(in)]])</f>
        <v>0</v>
      </c>
    </row>
    <row r="1653" spans="1:12" x14ac:dyDescent="0.25">
      <c r="A1653" t="str">
        <f>US_Accidents_Dec20_updated[[#This Row],[ID]]</f>
        <v>A-3872798</v>
      </c>
      <c r="B1653">
        <f>US_Accidents_Dec20_updated[[#This Row],[Start_Lat]]</f>
        <v>38.477896999999999</v>
      </c>
      <c r="C1653">
        <f>US_Accidents_Dec20_updated[[#This Row],[Start_Lng]]</f>
        <v>-107.17699399999999</v>
      </c>
      <c r="D1653">
        <f>US_Accidents_Dec20_updated[[#This Row],[Severity]]-1</f>
        <v>2</v>
      </c>
      <c r="E1653">
        <f>HOUR(US_Accidents_Dec20_updated[[#This Row],[Start_Time]])</f>
        <v>10</v>
      </c>
      <c r="F1653">
        <f>DAY(US_Accidents_Dec20_updated[[#This Row],[Start_Time]])</f>
        <v>6</v>
      </c>
      <c r="G1653">
        <f>MONTH(US_Accidents_Dec20_updated[[#This Row],[Start_Time]])</f>
        <v>9</v>
      </c>
      <c r="H1653" t="str">
        <f>US_Accidents_Dec20_updated[[#This Row],[Description]]</f>
        <v>At CO-149 - Accident.</v>
      </c>
      <c r="I1653" t="s">
        <v>50</v>
      </c>
      <c r="J1653">
        <f>IF(US_Accidents_Dec20_updated[[#This Row],[Visibility(mi)]]&gt;30, 30, MROUND(US_Accidents_Dec20_updated[[#This Row],[Visibility(mi)]],5))</f>
        <v>10</v>
      </c>
      <c r="K1653">
        <f>MROUND(US_Accidents_Dec20_updated[[#This Row],[Wind_Speed(mph)]],5)</f>
        <v>5</v>
      </c>
      <c r="L1653">
        <f>IF(US_Accidents_Dec20_updated[[#This Row],[Precipitation(in)]]&gt;0.1, 0.1, US_Accidents_Dec20_updated[[#This Row],[Precipitation(in)]])</f>
        <v>0</v>
      </c>
    </row>
    <row r="1654" spans="1:12" x14ac:dyDescent="0.25">
      <c r="A1654" t="str">
        <f>US_Accidents_Dec20_updated[[#This Row],[ID]]</f>
        <v>A-3872802</v>
      </c>
      <c r="B1654">
        <f>US_Accidents_Dec20_updated[[#This Row],[Start_Lat]]</f>
        <v>39.629835</v>
      </c>
      <c r="C1654">
        <f>US_Accidents_Dec20_updated[[#This Row],[Start_Lng]]</f>
        <v>-104.905182</v>
      </c>
      <c r="D1654">
        <f>US_Accidents_Dec20_updated[[#This Row],[Severity]]-1</f>
        <v>2</v>
      </c>
      <c r="E1654">
        <f>HOUR(US_Accidents_Dec20_updated[[#This Row],[Start_Time]])</f>
        <v>10</v>
      </c>
      <c r="F1654">
        <f>DAY(US_Accidents_Dec20_updated[[#This Row],[Start_Time]])</f>
        <v>6</v>
      </c>
      <c r="G1654">
        <f>MONTH(US_Accidents_Dec20_updated[[#This Row],[Start_Time]])</f>
        <v>9</v>
      </c>
      <c r="H1654" t="str">
        <f>US_Accidents_Dec20_updated[[#This Row],[Description]]</f>
        <v>At I-225 - Accident.</v>
      </c>
      <c r="I1654" t="s">
        <v>50</v>
      </c>
      <c r="J1654">
        <f>IF(US_Accidents_Dec20_updated[[#This Row],[Visibility(mi)]]&gt;30, 30, MROUND(US_Accidents_Dec20_updated[[#This Row],[Visibility(mi)]],5))</f>
        <v>10</v>
      </c>
      <c r="K1654">
        <f>MROUND(US_Accidents_Dec20_updated[[#This Row],[Wind_Speed(mph)]],5)</f>
        <v>0</v>
      </c>
      <c r="L1654">
        <f>IF(US_Accidents_Dec20_updated[[#This Row],[Precipitation(in)]]&gt;0.1, 0.1, US_Accidents_Dec20_updated[[#This Row],[Precipitation(in)]])</f>
        <v>0.01</v>
      </c>
    </row>
    <row r="1655" spans="1:12" x14ac:dyDescent="0.25">
      <c r="A1655" t="str">
        <f>US_Accidents_Dec20_updated[[#This Row],[ID]]</f>
        <v>A-3872808</v>
      </c>
      <c r="B1655">
        <f>US_Accidents_Dec20_updated[[#This Row],[Start_Lat]]</f>
        <v>40.045999999999999</v>
      </c>
      <c r="C1655">
        <f>US_Accidents_Dec20_updated[[#This Row],[Start_Lng]]</f>
        <v>-104.98077000000001</v>
      </c>
      <c r="D1655">
        <f>US_Accidents_Dec20_updated[[#This Row],[Severity]]-1</f>
        <v>2</v>
      </c>
      <c r="E1655">
        <f>HOUR(US_Accidents_Dec20_updated[[#This Row],[Start_Time]])</f>
        <v>13</v>
      </c>
      <c r="F1655">
        <f>DAY(US_Accidents_Dec20_updated[[#This Row],[Start_Time]])</f>
        <v>6</v>
      </c>
      <c r="G1655">
        <f>MONTH(US_Accidents_Dec20_updated[[#This Row],[Start_Time]])</f>
        <v>9</v>
      </c>
      <c r="H1655" t="str">
        <f>US_Accidents_Dec20_updated[[#This Row],[Description]]</f>
        <v>At CR-8/Exit 232 - Accident.</v>
      </c>
      <c r="I1655" t="s">
        <v>50</v>
      </c>
      <c r="J1655">
        <f>IF(US_Accidents_Dec20_updated[[#This Row],[Visibility(mi)]]&gt;30, 30, MROUND(US_Accidents_Dec20_updated[[#This Row],[Visibility(mi)]],5))</f>
        <v>10</v>
      </c>
      <c r="K1655">
        <f>MROUND(US_Accidents_Dec20_updated[[#This Row],[Wind_Speed(mph)]],5)</f>
        <v>5</v>
      </c>
      <c r="L1655">
        <f>IF(US_Accidents_Dec20_updated[[#This Row],[Precipitation(in)]]&gt;0.1, 0.1, US_Accidents_Dec20_updated[[#This Row],[Precipitation(in)]])</f>
        <v>0</v>
      </c>
    </row>
    <row r="1656" spans="1:12" x14ac:dyDescent="0.25">
      <c r="A1656" t="str">
        <f>US_Accidents_Dec20_updated[[#This Row],[ID]]</f>
        <v>A-3872809</v>
      </c>
      <c r="B1656">
        <f>US_Accidents_Dec20_updated[[#This Row],[Start_Lat]]</f>
        <v>39.725490000000001</v>
      </c>
      <c r="C1656">
        <f>US_Accidents_Dec20_updated[[#This Row],[Start_Lng]]</f>
        <v>-105.04158700000001</v>
      </c>
      <c r="D1656">
        <f>US_Accidents_Dec20_updated[[#This Row],[Severity]]-1</f>
        <v>2</v>
      </c>
      <c r="E1656">
        <f>HOUR(US_Accidents_Dec20_updated[[#This Row],[Start_Time]])</f>
        <v>13</v>
      </c>
      <c r="F1656">
        <f>DAY(US_Accidents_Dec20_updated[[#This Row],[Start_Time]])</f>
        <v>6</v>
      </c>
      <c r="G1656">
        <f>MONTH(US_Accidents_Dec20_updated[[#This Row],[Start_Time]])</f>
        <v>9</v>
      </c>
      <c r="H1656" t="str">
        <f>US_Accidents_Dec20_updated[[#This Row],[Description]]</f>
        <v>At US-6/Lowell Blvd - Accident.</v>
      </c>
      <c r="I1656" t="s">
        <v>50</v>
      </c>
      <c r="J1656">
        <f>IF(US_Accidents_Dec20_updated[[#This Row],[Visibility(mi)]]&gt;30, 30, MROUND(US_Accidents_Dec20_updated[[#This Row],[Visibility(mi)]],5))</f>
        <v>10</v>
      </c>
      <c r="K1656">
        <f>MROUND(US_Accidents_Dec20_updated[[#This Row],[Wind_Speed(mph)]],5)</f>
        <v>10</v>
      </c>
      <c r="L1656">
        <f>IF(US_Accidents_Dec20_updated[[#This Row],[Precipitation(in)]]&gt;0.1, 0.1, US_Accidents_Dec20_updated[[#This Row],[Precipitation(in)]])</f>
        <v>0</v>
      </c>
    </row>
    <row r="1657" spans="1:12" x14ac:dyDescent="0.25">
      <c r="A1657" t="str">
        <f>US_Accidents_Dec20_updated[[#This Row],[ID]]</f>
        <v>A-3872813</v>
      </c>
      <c r="B1657">
        <f>US_Accidents_Dec20_updated[[#This Row],[Start_Lat]]</f>
        <v>39.563960000000002</v>
      </c>
      <c r="C1657">
        <f>US_Accidents_Dec20_updated[[#This Row],[Start_Lng]]</f>
        <v>-104.904544</v>
      </c>
      <c r="D1657">
        <f>US_Accidents_Dec20_updated[[#This Row],[Severity]]-1</f>
        <v>2</v>
      </c>
      <c r="E1657">
        <f>HOUR(US_Accidents_Dec20_updated[[#This Row],[Start_Time]])</f>
        <v>14</v>
      </c>
      <c r="F1657">
        <f>DAY(US_Accidents_Dec20_updated[[#This Row],[Start_Time]])</f>
        <v>6</v>
      </c>
      <c r="G1657">
        <f>MONTH(US_Accidents_Dec20_updated[[#This Row],[Start_Time]])</f>
        <v>9</v>
      </c>
      <c r="H1657" t="str">
        <f>US_Accidents_Dec20_updated[[#This Row],[Description]]</f>
        <v>At Quebec St - Accident.</v>
      </c>
      <c r="I1657" t="s">
        <v>50</v>
      </c>
      <c r="J1657">
        <f>IF(US_Accidents_Dec20_updated[[#This Row],[Visibility(mi)]]&gt;30, 30, MROUND(US_Accidents_Dec20_updated[[#This Row],[Visibility(mi)]],5))</f>
        <v>10</v>
      </c>
      <c r="K1657">
        <f>MROUND(US_Accidents_Dec20_updated[[#This Row],[Wind_Speed(mph)]],5)</f>
        <v>15</v>
      </c>
      <c r="L1657">
        <f>IF(US_Accidents_Dec20_updated[[#This Row],[Precipitation(in)]]&gt;0.1, 0.1, US_Accidents_Dec20_updated[[#This Row],[Precipitation(in)]])</f>
        <v>0</v>
      </c>
    </row>
    <row r="1658" spans="1:12" x14ac:dyDescent="0.25">
      <c r="A1658" t="str">
        <f>US_Accidents_Dec20_updated[[#This Row],[ID]]</f>
        <v>A-3872814</v>
      </c>
      <c r="B1658">
        <f>US_Accidents_Dec20_updated[[#This Row],[Start_Lat]]</f>
        <v>39.604585999999998</v>
      </c>
      <c r="C1658">
        <f>US_Accidents_Dec20_updated[[#This Row],[Start_Lng]]</f>
        <v>-104.890348</v>
      </c>
      <c r="D1658">
        <f>US_Accidents_Dec20_updated[[#This Row],[Severity]]-1</f>
        <v>2</v>
      </c>
      <c r="E1658">
        <f>HOUR(US_Accidents_Dec20_updated[[#This Row],[Start_Time]])</f>
        <v>15</v>
      </c>
      <c r="F1658">
        <f>DAY(US_Accidents_Dec20_updated[[#This Row],[Start_Time]])</f>
        <v>6</v>
      </c>
      <c r="G1658">
        <f>MONTH(US_Accidents_Dec20_updated[[#This Row],[Start_Time]])</f>
        <v>9</v>
      </c>
      <c r="H1658" t="str">
        <f>US_Accidents_Dec20_updated[[#This Row],[Description]]</f>
        <v>At Orchard Rd/Exit 198 - Accident.</v>
      </c>
      <c r="I1658" t="s">
        <v>1203</v>
      </c>
      <c r="J1658">
        <f>IF(US_Accidents_Dec20_updated[[#This Row],[Visibility(mi)]]&gt;30, 30, MROUND(US_Accidents_Dec20_updated[[#This Row],[Visibility(mi)]],5))</f>
        <v>10</v>
      </c>
      <c r="K1658">
        <f>MROUND(US_Accidents_Dec20_updated[[#This Row],[Wind_Speed(mph)]],5)</f>
        <v>10</v>
      </c>
      <c r="L1658">
        <f>IF(US_Accidents_Dec20_updated[[#This Row],[Precipitation(in)]]&gt;0.1, 0.1, US_Accidents_Dec20_updated[[#This Row],[Precipitation(in)]])</f>
        <v>0</v>
      </c>
    </row>
    <row r="1659" spans="1:12" x14ac:dyDescent="0.25">
      <c r="A1659" t="str">
        <f>US_Accidents_Dec20_updated[[#This Row],[ID]]</f>
        <v>A-3872815</v>
      </c>
      <c r="B1659">
        <f>US_Accidents_Dec20_updated[[#This Row],[Start_Lat]]</f>
        <v>39.192287</v>
      </c>
      <c r="C1659">
        <f>US_Accidents_Dec20_updated[[#This Row],[Start_Lng]]</f>
        <v>-104.851079</v>
      </c>
      <c r="D1659">
        <f>US_Accidents_Dec20_updated[[#This Row],[Severity]]-1</f>
        <v>2</v>
      </c>
      <c r="E1659">
        <f>HOUR(US_Accidents_Dec20_updated[[#This Row],[Start_Time]])</f>
        <v>17</v>
      </c>
      <c r="F1659">
        <f>DAY(US_Accidents_Dec20_updated[[#This Row],[Start_Time]])</f>
        <v>6</v>
      </c>
      <c r="G1659">
        <f>MONTH(US_Accidents_Dec20_updated[[#This Row],[Start_Time]])</f>
        <v>9</v>
      </c>
      <c r="H1659" t="str">
        <f>US_Accidents_Dec20_updated[[#This Row],[Description]]</f>
        <v>At Upper Lake Gulch Rd/Exit 172 - Accident.</v>
      </c>
      <c r="I1659" t="s">
        <v>1203</v>
      </c>
      <c r="J1659">
        <f>IF(US_Accidents_Dec20_updated[[#This Row],[Visibility(mi)]]&gt;30, 30, MROUND(US_Accidents_Dec20_updated[[#This Row],[Visibility(mi)]],5))</f>
        <v>10</v>
      </c>
      <c r="K1659">
        <f>MROUND(US_Accidents_Dec20_updated[[#This Row],[Wind_Speed(mph)]],5)</f>
        <v>15</v>
      </c>
      <c r="L1659">
        <f>IF(US_Accidents_Dec20_updated[[#This Row],[Precipitation(in)]]&gt;0.1, 0.1, US_Accidents_Dec20_updated[[#This Row],[Precipitation(in)]])</f>
        <v>0</v>
      </c>
    </row>
    <row r="1660" spans="1:12" x14ac:dyDescent="0.25">
      <c r="A1660" t="str">
        <f>US_Accidents_Dec20_updated[[#This Row],[ID]]</f>
        <v>A-3872816</v>
      </c>
      <c r="B1660">
        <f>US_Accidents_Dec20_updated[[#This Row],[Start_Lat]]</f>
        <v>39.725599000000003</v>
      </c>
      <c r="C1660">
        <f>US_Accidents_Dec20_updated[[#This Row],[Start_Lng]]</f>
        <v>-104.82461000000001</v>
      </c>
      <c r="D1660">
        <f>US_Accidents_Dec20_updated[[#This Row],[Severity]]-1</f>
        <v>2</v>
      </c>
      <c r="E1660">
        <f>HOUR(US_Accidents_Dec20_updated[[#This Row],[Start_Time]])</f>
        <v>17</v>
      </c>
      <c r="F1660">
        <f>DAY(US_Accidents_Dec20_updated[[#This Row],[Start_Time]])</f>
        <v>6</v>
      </c>
      <c r="G1660">
        <f>MONTH(US_Accidents_Dec20_updated[[#This Row],[Start_Time]])</f>
        <v>9</v>
      </c>
      <c r="H1660" t="str">
        <f>US_Accidents_Dec20_updated[[#This Row],[Description]]</f>
        <v>At CO-30/6th Ave/Exit 9 - Accident.</v>
      </c>
      <c r="I1660" t="s">
        <v>1203</v>
      </c>
      <c r="J1660">
        <f>IF(US_Accidents_Dec20_updated[[#This Row],[Visibility(mi)]]&gt;30, 30, MROUND(US_Accidents_Dec20_updated[[#This Row],[Visibility(mi)]],5))</f>
        <v>10</v>
      </c>
      <c r="K1660">
        <f>MROUND(US_Accidents_Dec20_updated[[#This Row],[Wind_Speed(mph)]],5)</f>
        <v>5</v>
      </c>
      <c r="L1660">
        <f>IF(US_Accidents_Dec20_updated[[#This Row],[Precipitation(in)]]&gt;0.1, 0.1, US_Accidents_Dec20_updated[[#This Row],[Precipitation(in)]])</f>
        <v>0.1</v>
      </c>
    </row>
    <row r="1661" spans="1:12" x14ac:dyDescent="0.25">
      <c r="A1661" t="str">
        <f>US_Accidents_Dec20_updated[[#This Row],[ID]]</f>
        <v>A-3872817</v>
      </c>
      <c r="B1661">
        <f>US_Accidents_Dec20_updated[[#This Row],[Start_Lat]]</f>
        <v>39.700429999999997</v>
      </c>
      <c r="C1661">
        <f>US_Accidents_Dec20_updated[[#This Row],[Start_Lng]]</f>
        <v>-104.8292</v>
      </c>
      <c r="D1661">
        <f>US_Accidents_Dec20_updated[[#This Row],[Severity]]-1</f>
        <v>2</v>
      </c>
      <c r="E1661">
        <f>HOUR(US_Accidents_Dec20_updated[[#This Row],[Start_Time]])</f>
        <v>17</v>
      </c>
      <c r="F1661">
        <f>DAY(US_Accidents_Dec20_updated[[#This Row],[Start_Time]])</f>
        <v>6</v>
      </c>
      <c r="G1661">
        <f>MONTH(US_Accidents_Dec20_updated[[#This Row],[Start_Time]])</f>
        <v>9</v>
      </c>
      <c r="H1661" t="str">
        <f>US_Accidents_Dec20_updated[[#This Row],[Description]]</f>
        <v>At Mississippi Ave/Exit 7 - Accident.</v>
      </c>
      <c r="I1661" t="s">
        <v>1203</v>
      </c>
      <c r="J1661">
        <f>IF(US_Accidents_Dec20_updated[[#This Row],[Visibility(mi)]]&gt;30, 30, MROUND(US_Accidents_Dec20_updated[[#This Row],[Visibility(mi)]],5))</f>
        <v>10</v>
      </c>
      <c r="K1661">
        <f>MROUND(US_Accidents_Dec20_updated[[#This Row],[Wind_Speed(mph)]],5)</f>
        <v>25</v>
      </c>
      <c r="L1661">
        <f>IF(US_Accidents_Dec20_updated[[#This Row],[Precipitation(in)]]&gt;0.1, 0.1, US_Accidents_Dec20_updated[[#This Row],[Precipitation(in)]])</f>
        <v>0.01</v>
      </c>
    </row>
    <row r="1662" spans="1:12" x14ac:dyDescent="0.25">
      <c r="A1662" t="str">
        <f>US_Accidents_Dec20_updated[[#This Row],[ID]]</f>
        <v>A-3872823</v>
      </c>
      <c r="B1662">
        <f>US_Accidents_Dec20_updated[[#This Row],[Start_Lat]]</f>
        <v>39.445410000000003</v>
      </c>
      <c r="C1662">
        <f>US_Accidents_Dec20_updated[[#This Row],[Start_Lng]]</f>
        <v>-104.87551000000001</v>
      </c>
      <c r="D1662">
        <f>US_Accidents_Dec20_updated[[#This Row],[Severity]]-1</f>
        <v>2</v>
      </c>
      <c r="E1662">
        <f>HOUR(US_Accidents_Dec20_updated[[#This Row],[Start_Time]])</f>
        <v>18</v>
      </c>
      <c r="F1662">
        <f>DAY(US_Accidents_Dec20_updated[[#This Row],[Start_Time]])</f>
        <v>6</v>
      </c>
      <c r="G1662">
        <f>MONTH(US_Accidents_Dec20_updated[[#This Row],[Start_Time]])</f>
        <v>9</v>
      </c>
      <c r="H1662" t="str">
        <f>US_Accidents_Dec20_updated[[#This Row],[Description]]</f>
        <v>At Happy Canyon Rd/Exit 187 - Accident.</v>
      </c>
      <c r="I1662" t="s">
        <v>1203</v>
      </c>
      <c r="J1662">
        <f>IF(US_Accidents_Dec20_updated[[#This Row],[Visibility(mi)]]&gt;30, 30, MROUND(US_Accidents_Dec20_updated[[#This Row],[Visibility(mi)]],5))</f>
        <v>10</v>
      </c>
      <c r="K1662">
        <f>MROUND(US_Accidents_Dec20_updated[[#This Row],[Wind_Speed(mph)]],5)</f>
        <v>10</v>
      </c>
      <c r="L1662">
        <f>IF(US_Accidents_Dec20_updated[[#This Row],[Precipitation(in)]]&gt;0.1, 0.1, US_Accidents_Dec20_updated[[#This Row],[Precipitation(in)]])</f>
        <v>0.03</v>
      </c>
    </row>
    <row r="1663" spans="1:12" x14ac:dyDescent="0.25">
      <c r="A1663" t="str">
        <f>US_Accidents_Dec20_updated[[#This Row],[ID]]</f>
        <v>A-3872824</v>
      </c>
      <c r="B1663">
        <f>US_Accidents_Dec20_updated[[#This Row],[Start_Lat]]</f>
        <v>39.097496</v>
      </c>
      <c r="C1663">
        <f>US_Accidents_Dec20_updated[[#This Row],[Start_Lng]]</f>
        <v>-104.863884</v>
      </c>
      <c r="D1663">
        <f>US_Accidents_Dec20_updated[[#This Row],[Severity]]-1</f>
        <v>2</v>
      </c>
      <c r="E1663">
        <f>HOUR(US_Accidents_Dec20_updated[[#This Row],[Start_Time]])</f>
        <v>18</v>
      </c>
      <c r="F1663">
        <f>DAY(US_Accidents_Dec20_updated[[#This Row],[Start_Time]])</f>
        <v>6</v>
      </c>
      <c r="G1663">
        <f>MONTH(US_Accidents_Dec20_updated[[#This Row],[Start_Time]])</f>
        <v>9</v>
      </c>
      <c r="H1663" t="str">
        <f>US_Accidents_Dec20_updated[[#This Row],[Description]]</f>
        <v>At CO-105/Exit 161 - Accident.</v>
      </c>
      <c r="I1663" t="s">
        <v>9694</v>
      </c>
      <c r="J1663">
        <f>IF(US_Accidents_Dec20_updated[[#This Row],[Visibility(mi)]]&gt;30, 30, MROUND(US_Accidents_Dec20_updated[[#This Row],[Visibility(mi)]],5))</f>
        <v>0</v>
      </c>
      <c r="K1663">
        <f>MROUND(US_Accidents_Dec20_updated[[#This Row],[Wind_Speed(mph)]],5)</f>
        <v>10</v>
      </c>
      <c r="L1663">
        <f>IF(US_Accidents_Dec20_updated[[#This Row],[Precipitation(in)]]&gt;0.1, 0.1, US_Accidents_Dec20_updated[[#This Row],[Precipitation(in)]])</f>
        <v>0</v>
      </c>
    </row>
    <row r="1664" spans="1:12" x14ac:dyDescent="0.25">
      <c r="A1664" t="str">
        <f>US_Accidents_Dec20_updated[[#This Row],[ID]]</f>
        <v>A-3872825</v>
      </c>
      <c r="B1664">
        <f>US_Accidents_Dec20_updated[[#This Row],[Start_Lat]]</f>
        <v>39.51999</v>
      </c>
      <c r="C1664">
        <f>US_Accidents_Dec20_updated[[#This Row],[Start_Lng]]</f>
        <v>-104.86709</v>
      </c>
      <c r="D1664">
        <f>US_Accidents_Dec20_updated[[#This Row],[Severity]]-1</f>
        <v>2</v>
      </c>
      <c r="E1664">
        <f>HOUR(US_Accidents_Dec20_updated[[#This Row],[Start_Time]])</f>
        <v>18</v>
      </c>
      <c r="F1664">
        <f>DAY(US_Accidents_Dec20_updated[[#This Row],[Start_Time]])</f>
        <v>6</v>
      </c>
      <c r="G1664">
        <f>MONTH(US_Accidents_Dec20_updated[[#This Row],[Start_Time]])</f>
        <v>9</v>
      </c>
      <c r="H1664" t="str">
        <f>US_Accidents_Dec20_updated[[#This Row],[Description]]</f>
        <v>At Lincoln Ave/Exit 193 - Accident.</v>
      </c>
      <c r="I1664" t="s">
        <v>50</v>
      </c>
      <c r="J1664">
        <f>IF(US_Accidents_Dec20_updated[[#This Row],[Visibility(mi)]]&gt;30, 30, MROUND(US_Accidents_Dec20_updated[[#This Row],[Visibility(mi)]],5))</f>
        <v>10</v>
      </c>
      <c r="K1664">
        <f>MROUND(US_Accidents_Dec20_updated[[#This Row],[Wind_Speed(mph)]],5)</f>
        <v>10</v>
      </c>
      <c r="L1664">
        <f>IF(US_Accidents_Dec20_updated[[#This Row],[Precipitation(in)]]&gt;0.1, 0.1, US_Accidents_Dec20_updated[[#This Row],[Precipitation(in)]])</f>
        <v>0.03</v>
      </c>
    </row>
    <row r="1665" spans="1:12" x14ac:dyDescent="0.25">
      <c r="A1665" t="str">
        <f>US_Accidents_Dec20_updated[[#This Row],[ID]]</f>
        <v>A-3873980</v>
      </c>
      <c r="B1665">
        <f>US_Accidents_Dec20_updated[[#This Row],[Start_Lat]]</f>
        <v>39.774430000000002</v>
      </c>
      <c r="C1665">
        <f>US_Accidents_Dec20_updated[[#This Row],[Start_Lng]]</f>
        <v>-104.85186</v>
      </c>
      <c r="D1665">
        <f>US_Accidents_Dec20_updated[[#This Row],[Severity]]-1</f>
        <v>2</v>
      </c>
      <c r="E1665">
        <f>HOUR(US_Accidents_Dec20_updated[[#This Row],[Start_Time]])</f>
        <v>5</v>
      </c>
      <c r="F1665">
        <f>DAY(US_Accidents_Dec20_updated[[#This Row],[Start_Time]])</f>
        <v>7</v>
      </c>
      <c r="G1665">
        <f>MONTH(US_Accidents_Dec20_updated[[#This Row],[Start_Time]])</f>
        <v>9</v>
      </c>
      <c r="H1665" t="str">
        <f>US_Accidents_Dec20_updated[[#This Row],[Description]]</f>
        <v>At Peoria St/Exit 281 - Accident. Roadway reduced to 1 lane. Police activity ongoing.</v>
      </c>
      <c r="I1665" t="s">
        <v>50</v>
      </c>
      <c r="J1665">
        <f>IF(US_Accidents_Dec20_updated[[#This Row],[Visibility(mi)]]&gt;30, 30, MROUND(US_Accidents_Dec20_updated[[#This Row],[Visibility(mi)]],5))</f>
        <v>10</v>
      </c>
      <c r="K1665">
        <f>MROUND(US_Accidents_Dec20_updated[[#This Row],[Wind_Speed(mph)]],5)</f>
        <v>5</v>
      </c>
      <c r="L1665">
        <f>IF(US_Accidents_Dec20_updated[[#This Row],[Precipitation(in)]]&gt;0.1, 0.1, US_Accidents_Dec20_updated[[#This Row],[Precipitation(in)]])</f>
        <v>0</v>
      </c>
    </row>
    <row r="1666" spans="1:12" x14ac:dyDescent="0.25">
      <c r="A1666" t="str">
        <f>US_Accidents_Dec20_updated[[#This Row],[ID]]</f>
        <v>A-3873981</v>
      </c>
      <c r="B1666">
        <f>US_Accidents_Dec20_updated[[#This Row],[Start_Lat]]</f>
        <v>38.883343000000004</v>
      </c>
      <c r="C1666">
        <f>US_Accidents_Dec20_updated[[#This Row],[Start_Lng]]</f>
        <v>-104.83604800000001</v>
      </c>
      <c r="D1666">
        <f>US_Accidents_Dec20_updated[[#This Row],[Severity]]-1</f>
        <v>2</v>
      </c>
      <c r="E1666">
        <f>HOUR(US_Accidents_Dec20_updated[[#This Row],[Start_Time]])</f>
        <v>6</v>
      </c>
      <c r="F1666">
        <f>DAY(US_Accidents_Dec20_updated[[#This Row],[Start_Time]])</f>
        <v>7</v>
      </c>
      <c r="G1666">
        <f>MONTH(US_Accidents_Dec20_updated[[#This Row],[Start_Time]])</f>
        <v>9</v>
      </c>
      <c r="H1666" t="str">
        <f>US_Accidents_Dec20_updated[[#This Row],[Description]]</f>
        <v>At CO-38/Fillmore St/Exit 145 - Accident.</v>
      </c>
      <c r="I1666" t="s">
        <v>50</v>
      </c>
      <c r="J1666">
        <f>IF(US_Accidents_Dec20_updated[[#This Row],[Visibility(mi)]]&gt;30, 30, MROUND(US_Accidents_Dec20_updated[[#This Row],[Visibility(mi)]],5))</f>
        <v>10</v>
      </c>
      <c r="K1666">
        <f>MROUND(US_Accidents_Dec20_updated[[#This Row],[Wind_Speed(mph)]],5)</f>
        <v>5</v>
      </c>
      <c r="L1666">
        <f>IF(US_Accidents_Dec20_updated[[#This Row],[Precipitation(in)]]&gt;0.1, 0.1, US_Accidents_Dec20_updated[[#This Row],[Precipitation(in)]])</f>
        <v>0</v>
      </c>
    </row>
    <row r="1667" spans="1:12" x14ac:dyDescent="0.25">
      <c r="A1667" t="str">
        <f>US_Accidents_Dec20_updated[[#This Row],[ID]]</f>
        <v>A-3873982</v>
      </c>
      <c r="B1667">
        <f>US_Accidents_Dec20_updated[[#This Row],[Start_Lat]]</f>
        <v>40.124695000000003</v>
      </c>
      <c r="C1667">
        <f>US_Accidents_Dec20_updated[[#This Row],[Start_Lng]]</f>
        <v>-104.97984700000001</v>
      </c>
      <c r="D1667">
        <f>US_Accidents_Dec20_updated[[#This Row],[Severity]]-1</f>
        <v>2</v>
      </c>
      <c r="E1667">
        <f>HOUR(US_Accidents_Dec20_updated[[#This Row],[Start_Time]])</f>
        <v>6</v>
      </c>
      <c r="F1667">
        <f>DAY(US_Accidents_Dec20_updated[[#This Row],[Start_Time]])</f>
        <v>7</v>
      </c>
      <c r="G1667">
        <f>MONTH(US_Accidents_Dec20_updated[[#This Row],[Start_Time]])</f>
        <v>9</v>
      </c>
      <c r="H1667" t="str">
        <f>US_Accidents_Dec20_updated[[#This Row],[Description]]</f>
        <v>At CO-119/Exit 240 - Accident.</v>
      </c>
      <c r="I1667" t="s">
        <v>50</v>
      </c>
      <c r="J1667">
        <f>IF(US_Accidents_Dec20_updated[[#This Row],[Visibility(mi)]]&gt;30, 30, MROUND(US_Accidents_Dec20_updated[[#This Row],[Visibility(mi)]],5))</f>
        <v>10</v>
      </c>
      <c r="K1667">
        <f>MROUND(US_Accidents_Dec20_updated[[#This Row],[Wind_Speed(mph)]],5)</f>
        <v>0</v>
      </c>
      <c r="L1667">
        <f>IF(US_Accidents_Dec20_updated[[#This Row],[Precipitation(in)]]&gt;0.1, 0.1, US_Accidents_Dec20_updated[[#This Row],[Precipitation(in)]])</f>
        <v>0</v>
      </c>
    </row>
    <row r="1668" spans="1:12" x14ac:dyDescent="0.25">
      <c r="A1668" t="str">
        <f>US_Accidents_Dec20_updated[[#This Row],[ID]]</f>
        <v>A-3873988</v>
      </c>
      <c r="B1668">
        <f>US_Accidents_Dec20_updated[[#This Row],[Start_Lat]]</f>
        <v>39.734789999999997</v>
      </c>
      <c r="C1668">
        <f>US_Accidents_Dec20_updated[[#This Row],[Start_Lng]]</f>
        <v>-105.01503</v>
      </c>
      <c r="D1668">
        <f>US_Accidents_Dec20_updated[[#This Row],[Severity]]-1</f>
        <v>2</v>
      </c>
      <c r="E1668">
        <f>HOUR(US_Accidents_Dec20_updated[[#This Row],[Start_Time]])</f>
        <v>10</v>
      </c>
      <c r="F1668">
        <f>DAY(US_Accidents_Dec20_updated[[#This Row],[Start_Time]])</f>
        <v>7</v>
      </c>
      <c r="G1668">
        <f>MONTH(US_Accidents_Dec20_updated[[#This Row],[Start_Time]])</f>
        <v>9</v>
      </c>
      <c r="H1668" t="str">
        <f>US_Accidents_Dec20_updated[[#This Row],[Description]]</f>
        <v>At US-40/CO-33/Colfax Ave/Exit 210 - Accident.</v>
      </c>
      <c r="I1668" t="s">
        <v>50</v>
      </c>
      <c r="J1668">
        <f>IF(US_Accidents_Dec20_updated[[#This Row],[Visibility(mi)]]&gt;30, 30, MROUND(US_Accidents_Dec20_updated[[#This Row],[Visibility(mi)]],5))</f>
        <v>20</v>
      </c>
      <c r="K1668">
        <f>MROUND(US_Accidents_Dec20_updated[[#This Row],[Wind_Speed(mph)]],5)</f>
        <v>20</v>
      </c>
      <c r="L1668">
        <f>IF(US_Accidents_Dec20_updated[[#This Row],[Precipitation(in)]]&gt;0.1, 0.1, US_Accidents_Dec20_updated[[#This Row],[Precipitation(in)]])</f>
        <v>0</v>
      </c>
    </row>
    <row r="1669" spans="1:12" x14ac:dyDescent="0.25">
      <c r="A1669" t="str">
        <f>US_Accidents_Dec20_updated[[#This Row],[ID]]</f>
        <v>A-3873992</v>
      </c>
      <c r="B1669">
        <f>US_Accidents_Dec20_updated[[#This Row],[Start_Lat]]</f>
        <v>39.284526</v>
      </c>
      <c r="C1669">
        <f>US_Accidents_Dec20_updated[[#This Row],[Start_Lng]]</f>
        <v>-104.896331</v>
      </c>
      <c r="D1669">
        <f>US_Accidents_Dec20_updated[[#This Row],[Severity]]-1</f>
        <v>2</v>
      </c>
      <c r="E1669">
        <f>HOUR(US_Accidents_Dec20_updated[[#This Row],[Start_Time]])</f>
        <v>11</v>
      </c>
      <c r="F1669">
        <f>DAY(US_Accidents_Dec20_updated[[#This Row],[Start_Time]])</f>
        <v>7</v>
      </c>
      <c r="G1669">
        <f>MONTH(US_Accidents_Dec20_updated[[#This Row],[Start_Time]])</f>
        <v>9</v>
      </c>
      <c r="H1669" t="str">
        <f>US_Accidents_Dec20_updated[[#This Row],[Description]]</f>
        <v>At Wilcox St/Plum Crk Pky/Exit 181 - Accident.</v>
      </c>
      <c r="I1669" t="s">
        <v>50</v>
      </c>
      <c r="J1669">
        <f>IF(US_Accidents_Dec20_updated[[#This Row],[Visibility(mi)]]&gt;30, 30, MROUND(US_Accidents_Dec20_updated[[#This Row],[Visibility(mi)]],5))</f>
        <v>10</v>
      </c>
      <c r="K1669">
        <f>MROUND(US_Accidents_Dec20_updated[[#This Row],[Wind_Speed(mph)]],5)</f>
        <v>0</v>
      </c>
      <c r="L1669">
        <f>IF(US_Accidents_Dec20_updated[[#This Row],[Precipitation(in)]]&gt;0.1, 0.1, US_Accidents_Dec20_updated[[#This Row],[Precipitation(in)]])</f>
        <v>0</v>
      </c>
    </row>
    <row r="1670" spans="1:12" x14ac:dyDescent="0.25">
      <c r="A1670" t="str">
        <f>US_Accidents_Dec20_updated[[#This Row],[ID]]</f>
        <v>A-3873993</v>
      </c>
      <c r="B1670">
        <f>US_Accidents_Dec20_updated[[#This Row],[Start_Lat]]</f>
        <v>39.644056999999997</v>
      </c>
      <c r="C1670">
        <f>US_Accidents_Dec20_updated[[#This Row],[Start_Lng]]</f>
        <v>-104.91305800000001</v>
      </c>
      <c r="D1670">
        <f>US_Accidents_Dec20_updated[[#This Row],[Severity]]-1</f>
        <v>2</v>
      </c>
      <c r="E1670">
        <f>HOUR(US_Accidents_Dec20_updated[[#This Row],[Start_Time]])</f>
        <v>12</v>
      </c>
      <c r="F1670">
        <f>DAY(US_Accidents_Dec20_updated[[#This Row],[Start_Time]])</f>
        <v>7</v>
      </c>
      <c r="G1670">
        <f>MONTH(US_Accidents_Dec20_updated[[#This Row],[Start_Time]])</f>
        <v>9</v>
      </c>
      <c r="H1670" t="str">
        <f>US_Accidents_Dec20_updated[[#This Row],[Description]]</f>
        <v>At US-285/Hampden Ave/Exit 201 - Accident.</v>
      </c>
      <c r="I1670" t="s">
        <v>50</v>
      </c>
      <c r="J1670">
        <f>IF(US_Accidents_Dec20_updated[[#This Row],[Visibility(mi)]]&gt;30, 30, MROUND(US_Accidents_Dec20_updated[[#This Row],[Visibility(mi)]],5))</f>
        <v>10</v>
      </c>
      <c r="K1670">
        <f>MROUND(US_Accidents_Dec20_updated[[#This Row],[Wind_Speed(mph)]],5)</f>
        <v>5</v>
      </c>
      <c r="L1670">
        <f>IF(US_Accidents_Dec20_updated[[#This Row],[Precipitation(in)]]&gt;0.1, 0.1, US_Accidents_Dec20_updated[[#This Row],[Precipitation(in)]])</f>
        <v>0</v>
      </c>
    </row>
    <row r="1671" spans="1:12" x14ac:dyDescent="0.25">
      <c r="A1671" t="str">
        <f>US_Accidents_Dec20_updated[[#This Row],[ID]]</f>
        <v>A-3874010</v>
      </c>
      <c r="B1671">
        <f>US_Accidents_Dec20_updated[[#This Row],[Start_Lat]]</f>
        <v>38.259036000000002</v>
      </c>
      <c r="C1671">
        <f>US_Accidents_Dec20_updated[[#This Row],[Start_Lng]]</f>
        <v>-104.88076599999999</v>
      </c>
      <c r="D1671">
        <f>US_Accidents_Dec20_updated[[#This Row],[Severity]]-1</f>
        <v>2</v>
      </c>
      <c r="E1671">
        <f>HOUR(US_Accidents_Dec20_updated[[#This Row],[Start_Time]])</f>
        <v>17</v>
      </c>
      <c r="F1671">
        <f>DAY(US_Accidents_Dec20_updated[[#This Row],[Start_Time]])</f>
        <v>7</v>
      </c>
      <c r="G1671">
        <f>MONTH(US_Accidents_Dec20_updated[[#This Row],[Start_Time]])</f>
        <v>9</v>
      </c>
      <c r="H1671" t="str">
        <f>US_Accidents_Dec20_updated[[#This Row],[Description]]</f>
        <v>At CR-201/Siloam Rd - Accident.</v>
      </c>
      <c r="I1671" t="s">
        <v>50</v>
      </c>
      <c r="J1671">
        <f>IF(US_Accidents_Dec20_updated[[#This Row],[Visibility(mi)]]&gt;30, 30, MROUND(US_Accidents_Dec20_updated[[#This Row],[Visibility(mi)]],5))</f>
        <v>10</v>
      </c>
      <c r="K1671">
        <f>MROUND(US_Accidents_Dec20_updated[[#This Row],[Wind_Speed(mph)]],5)</f>
        <v>10</v>
      </c>
      <c r="L1671">
        <f>IF(US_Accidents_Dec20_updated[[#This Row],[Precipitation(in)]]&gt;0.1, 0.1, US_Accidents_Dec20_updated[[#This Row],[Precipitation(in)]])</f>
        <v>0</v>
      </c>
    </row>
    <row r="1672" spans="1:12" x14ac:dyDescent="0.25">
      <c r="A1672" t="str">
        <f>US_Accidents_Dec20_updated[[#This Row],[ID]]</f>
        <v>A-3874011</v>
      </c>
      <c r="B1672">
        <f>US_Accidents_Dec20_updated[[#This Row],[Start_Lat]]</f>
        <v>39.802169999999997</v>
      </c>
      <c r="C1672">
        <f>US_Accidents_Dec20_updated[[#This Row],[Start_Lng]]</f>
        <v>-104.93567</v>
      </c>
      <c r="D1672">
        <f>US_Accidents_Dec20_updated[[#This Row],[Severity]]-1</f>
        <v>2</v>
      </c>
      <c r="E1672">
        <f>HOUR(US_Accidents_Dec20_updated[[#This Row],[Start_Time]])</f>
        <v>17</v>
      </c>
      <c r="F1672">
        <f>DAY(US_Accidents_Dec20_updated[[#This Row],[Start_Time]])</f>
        <v>7</v>
      </c>
      <c r="G1672">
        <f>MONTH(US_Accidents_Dec20_updated[[#This Row],[Start_Time]])</f>
        <v>9</v>
      </c>
      <c r="H1672" t="str">
        <f>US_Accidents_Dec20_updated[[#This Row],[Description]]</f>
        <v>At York St/Exit 1 - Accident.</v>
      </c>
      <c r="I1672" t="s">
        <v>50</v>
      </c>
      <c r="J1672">
        <f>IF(US_Accidents_Dec20_updated[[#This Row],[Visibility(mi)]]&gt;30, 30, MROUND(US_Accidents_Dec20_updated[[#This Row],[Visibility(mi)]],5))</f>
        <v>10</v>
      </c>
      <c r="K1672">
        <f>MROUND(US_Accidents_Dec20_updated[[#This Row],[Wind_Speed(mph)]],5)</f>
        <v>10</v>
      </c>
      <c r="L1672">
        <f>IF(US_Accidents_Dec20_updated[[#This Row],[Precipitation(in)]]&gt;0.1, 0.1, US_Accidents_Dec20_updated[[#This Row],[Precipitation(in)]])</f>
        <v>0</v>
      </c>
    </row>
    <row r="1673" spans="1:12" x14ac:dyDescent="0.25">
      <c r="A1673" t="str">
        <f>US_Accidents_Dec20_updated[[#This Row],[ID]]</f>
        <v>A-3874012</v>
      </c>
      <c r="B1673">
        <f>US_Accidents_Dec20_updated[[#This Row],[Start_Lat]]</f>
        <v>39.290084999999998</v>
      </c>
      <c r="C1673">
        <f>US_Accidents_Dec20_updated[[#This Row],[Start_Lng]]</f>
        <v>-104.89513100000001</v>
      </c>
      <c r="D1673">
        <f>US_Accidents_Dec20_updated[[#This Row],[Severity]]-1</f>
        <v>2</v>
      </c>
      <c r="E1673">
        <f>HOUR(US_Accidents_Dec20_updated[[#This Row],[Start_Time]])</f>
        <v>18</v>
      </c>
      <c r="F1673">
        <f>DAY(US_Accidents_Dec20_updated[[#This Row],[Start_Time]])</f>
        <v>7</v>
      </c>
      <c r="G1673">
        <f>MONTH(US_Accidents_Dec20_updated[[#This Row],[Start_Time]])</f>
        <v>9</v>
      </c>
      <c r="H1673" t="str">
        <f>US_Accidents_Dec20_updated[[#This Row],[Description]]</f>
        <v>At Wilcox St/Plum Crk Pky/Exit 181 - Accident.</v>
      </c>
      <c r="I1673" t="s">
        <v>50</v>
      </c>
      <c r="J1673">
        <f>IF(US_Accidents_Dec20_updated[[#This Row],[Visibility(mi)]]&gt;30, 30, MROUND(US_Accidents_Dec20_updated[[#This Row],[Visibility(mi)]],5))</f>
        <v>10</v>
      </c>
      <c r="K1673">
        <f>MROUND(US_Accidents_Dec20_updated[[#This Row],[Wind_Speed(mph)]],5)</f>
        <v>5</v>
      </c>
      <c r="L1673">
        <f>IF(US_Accidents_Dec20_updated[[#This Row],[Precipitation(in)]]&gt;0.1, 0.1, US_Accidents_Dec20_updated[[#This Row],[Precipitation(in)]])</f>
        <v>0</v>
      </c>
    </row>
    <row r="1674" spans="1:12" x14ac:dyDescent="0.25">
      <c r="A1674" t="str">
        <f>US_Accidents_Dec20_updated[[#This Row],[ID]]</f>
        <v>A-3874013</v>
      </c>
      <c r="B1674">
        <f>US_Accidents_Dec20_updated[[#This Row],[Start_Lat]]</f>
        <v>39.290084999999998</v>
      </c>
      <c r="C1674">
        <f>US_Accidents_Dec20_updated[[#This Row],[Start_Lng]]</f>
        <v>-104.89513100000001</v>
      </c>
      <c r="D1674">
        <f>US_Accidents_Dec20_updated[[#This Row],[Severity]]-1</f>
        <v>2</v>
      </c>
      <c r="E1674">
        <f>HOUR(US_Accidents_Dec20_updated[[#This Row],[Start_Time]])</f>
        <v>18</v>
      </c>
      <c r="F1674">
        <f>DAY(US_Accidents_Dec20_updated[[#This Row],[Start_Time]])</f>
        <v>7</v>
      </c>
      <c r="G1674">
        <f>MONTH(US_Accidents_Dec20_updated[[#This Row],[Start_Time]])</f>
        <v>9</v>
      </c>
      <c r="H1674" t="str">
        <f>US_Accidents_Dec20_updated[[#This Row],[Description]]</f>
        <v>At Wilcox St/Plum Crk Pky/Exit 181 - Accident. Right lane blocked. Object on roadway {something that does not neccessarily block the road or part of it}.</v>
      </c>
      <c r="I1674" t="s">
        <v>50</v>
      </c>
      <c r="J1674">
        <f>IF(US_Accidents_Dec20_updated[[#This Row],[Visibility(mi)]]&gt;30, 30, MROUND(US_Accidents_Dec20_updated[[#This Row],[Visibility(mi)]],5))</f>
        <v>10</v>
      </c>
      <c r="K1674">
        <f>MROUND(US_Accidents_Dec20_updated[[#This Row],[Wind_Speed(mph)]],5)</f>
        <v>5</v>
      </c>
      <c r="L1674">
        <f>IF(US_Accidents_Dec20_updated[[#This Row],[Precipitation(in)]]&gt;0.1, 0.1, US_Accidents_Dec20_updated[[#This Row],[Precipitation(in)]])</f>
        <v>0</v>
      </c>
    </row>
    <row r="1675" spans="1:12" x14ac:dyDescent="0.25">
      <c r="A1675" t="str">
        <f>US_Accidents_Dec20_updated[[#This Row],[ID]]</f>
        <v>A-3874014</v>
      </c>
      <c r="B1675">
        <f>US_Accidents_Dec20_updated[[#This Row],[Start_Lat]]</f>
        <v>39.900159000000002</v>
      </c>
      <c r="C1675">
        <f>US_Accidents_Dec20_updated[[#This Row],[Start_Lng]]</f>
        <v>-104.988162</v>
      </c>
      <c r="D1675">
        <f>US_Accidents_Dec20_updated[[#This Row],[Severity]]-1</f>
        <v>2</v>
      </c>
      <c r="E1675">
        <f>HOUR(US_Accidents_Dec20_updated[[#This Row],[Start_Time]])</f>
        <v>21</v>
      </c>
      <c r="F1675">
        <f>DAY(US_Accidents_Dec20_updated[[#This Row],[Start_Time]])</f>
        <v>7</v>
      </c>
      <c r="G1675">
        <f>MONTH(US_Accidents_Dec20_updated[[#This Row],[Start_Time]])</f>
        <v>9</v>
      </c>
      <c r="H1675" t="str">
        <f>US_Accidents_Dec20_updated[[#This Row],[Description]]</f>
        <v>At 104th Ave/Exit 221 - Accident.</v>
      </c>
      <c r="I1675" t="s">
        <v>50</v>
      </c>
      <c r="J1675">
        <f>IF(US_Accidents_Dec20_updated[[#This Row],[Visibility(mi)]]&gt;30, 30, MROUND(US_Accidents_Dec20_updated[[#This Row],[Visibility(mi)]],5))</f>
        <v>30</v>
      </c>
      <c r="K1675">
        <f>MROUND(US_Accidents_Dec20_updated[[#This Row],[Wind_Speed(mph)]],5)</f>
        <v>0</v>
      </c>
      <c r="L1675">
        <f>IF(US_Accidents_Dec20_updated[[#This Row],[Precipitation(in)]]&gt;0.1, 0.1, US_Accidents_Dec20_updated[[#This Row],[Precipitation(in)]])</f>
        <v>0</v>
      </c>
    </row>
    <row r="1676" spans="1:12" x14ac:dyDescent="0.25">
      <c r="A1676" t="str">
        <f>US_Accidents_Dec20_updated[[#This Row],[ID]]</f>
        <v>A-3874015</v>
      </c>
      <c r="B1676">
        <f>US_Accidents_Dec20_updated[[#This Row],[Start_Lat]]</f>
        <v>39.909709999999997</v>
      </c>
      <c r="C1676">
        <f>US_Accidents_Dec20_updated[[#This Row],[Start_Lng]]</f>
        <v>-104.99093999999999</v>
      </c>
      <c r="D1676">
        <f>US_Accidents_Dec20_updated[[#This Row],[Severity]]-1</f>
        <v>2</v>
      </c>
      <c r="E1676">
        <f>HOUR(US_Accidents_Dec20_updated[[#This Row],[Start_Time]])</f>
        <v>20</v>
      </c>
      <c r="F1676">
        <f>DAY(US_Accidents_Dec20_updated[[#This Row],[Start_Time]])</f>
        <v>7</v>
      </c>
      <c r="G1676">
        <f>MONTH(US_Accidents_Dec20_updated[[#This Row],[Start_Time]])</f>
        <v>9</v>
      </c>
      <c r="H1676" t="str">
        <f>US_Accidents_Dec20_updated[[#This Row],[Description]]</f>
        <v>At 104th Ave/Exit 221 - Accident. Lane blocked.</v>
      </c>
      <c r="I1676" t="s">
        <v>50</v>
      </c>
      <c r="J1676">
        <f>IF(US_Accidents_Dec20_updated[[#This Row],[Visibility(mi)]]&gt;30, 30, MROUND(US_Accidents_Dec20_updated[[#This Row],[Visibility(mi)]],5))</f>
        <v>30</v>
      </c>
      <c r="K1676">
        <f>MROUND(US_Accidents_Dec20_updated[[#This Row],[Wind_Speed(mph)]],5)</f>
        <v>0</v>
      </c>
      <c r="L1676">
        <f>IF(US_Accidents_Dec20_updated[[#This Row],[Precipitation(in)]]&gt;0.1, 0.1, US_Accidents_Dec20_updated[[#This Row],[Precipitation(in)]])</f>
        <v>0</v>
      </c>
    </row>
    <row r="1677" spans="1:12" x14ac:dyDescent="0.25">
      <c r="A1677" t="str">
        <f>US_Accidents_Dec20_updated[[#This Row],[ID]]</f>
        <v>A-3874016</v>
      </c>
      <c r="B1677">
        <f>US_Accidents_Dec20_updated[[#This Row],[Start_Lat]]</f>
        <v>37.234076000000002</v>
      </c>
      <c r="C1677">
        <f>US_Accidents_Dec20_updated[[#This Row],[Start_Lng]]</f>
        <v>-104.333642</v>
      </c>
      <c r="D1677">
        <f>US_Accidents_Dec20_updated[[#This Row],[Severity]]-1</f>
        <v>2</v>
      </c>
      <c r="E1677">
        <f>HOUR(US_Accidents_Dec20_updated[[#This Row],[Start_Time]])</f>
        <v>20</v>
      </c>
      <c r="F1677">
        <f>DAY(US_Accidents_Dec20_updated[[#This Row],[Start_Time]])</f>
        <v>7</v>
      </c>
      <c r="G1677">
        <f>MONTH(US_Accidents_Dec20_updated[[#This Row],[Start_Time]])</f>
        <v>9</v>
      </c>
      <c r="H1677" t="str">
        <f>US_Accidents_Dec20_updated[[#This Row],[Description]]</f>
        <v>At CR-113 - Accident.</v>
      </c>
      <c r="I1677" t="s">
        <v>50</v>
      </c>
      <c r="J1677">
        <f>IF(US_Accidents_Dec20_updated[[#This Row],[Visibility(mi)]]&gt;30, 30, MROUND(US_Accidents_Dec20_updated[[#This Row],[Visibility(mi)]],5))</f>
        <v>10</v>
      </c>
      <c r="K1677">
        <f>MROUND(US_Accidents_Dec20_updated[[#This Row],[Wind_Speed(mph)]],5)</f>
        <v>0</v>
      </c>
      <c r="L1677">
        <f>IF(US_Accidents_Dec20_updated[[#This Row],[Precipitation(in)]]&gt;0.1, 0.1, US_Accidents_Dec20_updated[[#This Row],[Precipitation(in)]])</f>
        <v>0</v>
      </c>
    </row>
    <row r="1678" spans="1:12" x14ac:dyDescent="0.25">
      <c r="A1678" t="str">
        <f>US_Accidents_Dec20_updated[[#This Row],[ID]]</f>
        <v>A-3874017</v>
      </c>
      <c r="B1678">
        <f>US_Accidents_Dec20_updated[[#This Row],[Start_Lat]]</f>
        <v>37.234569</v>
      </c>
      <c r="C1678">
        <f>US_Accidents_Dec20_updated[[#This Row],[Start_Lng]]</f>
        <v>-104.329655</v>
      </c>
      <c r="D1678">
        <f>US_Accidents_Dec20_updated[[#This Row],[Severity]]-1</f>
        <v>2</v>
      </c>
      <c r="E1678">
        <f>HOUR(US_Accidents_Dec20_updated[[#This Row],[Start_Time]])</f>
        <v>20</v>
      </c>
      <c r="F1678">
        <f>DAY(US_Accidents_Dec20_updated[[#This Row],[Start_Time]])</f>
        <v>7</v>
      </c>
      <c r="G1678">
        <f>MONTH(US_Accidents_Dec20_updated[[#This Row],[Start_Time]])</f>
        <v>9</v>
      </c>
      <c r="H1678" t="str">
        <f>US_Accidents_Dec20_updated[[#This Row],[Description]]</f>
        <v>At US-350 - Accident.</v>
      </c>
      <c r="I1678" t="s">
        <v>50</v>
      </c>
      <c r="J1678">
        <f>IF(US_Accidents_Dec20_updated[[#This Row],[Visibility(mi)]]&gt;30, 30, MROUND(US_Accidents_Dec20_updated[[#This Row],[Visibility(mi)]],5))</f>
        <v>10</v>
      </c>
      <c r="K1678">
        <f>MROUND(US_Accidents_Dec20_updated[[#This Row],[Wind_Speed(mph)]],5)</f>
        <v>0</v>
      </c>
      <c r="L1678">
        <f>IF(US_Accidents_Dec20_updated[[#This Row],[Precipitation(in)]]&gt;0.1, 0.1, US_Accidents_Dec20_updated[[#This Row],[Precipitation(in)]])</f>
        <v>0</v>
      </c>
    </row>
    <row r="1679" spans="1:12" x14ac:dyDescent="0.25">
      <c r="A1679" t="str">
        <f>US_Accidents_Dec20_updated[[#This Row],[ID]]</f>
        <v>A-3874828</v>
      </c>
      <c r="B1679">
        <f>US_Accidents_Dec20_updated[[#This Row],[Start_Lat]]</f>
        <v>39.284526</v>
      </c>
      <c r="C1679">
        <f>US_Accidents_Dec20_updated[[#This Row],[Start_Lng]]</f>
        <v>-104.896331</v>
      </c>
      <c r="D1679">
        <f>US_Accidents_Dec20_updated[[#This Row],[Severity]]-1</f>
        <v>2</v>
      </c>
      <c r="E1679">
        <f>HOUR(US_Accidents_Dec20_updated[[#This Row],[Start_Time]])</f>
        <v>12</v>
      </c>
      <c r="F1679">
        <f>DAY(US_Accidents_Dec20_updated[[#This Row],[Start_Time]])</f>
        <v>8</v>
      </c>
      <c r="G1679">
        <f>MONTH(US_Accidents_Dec20_updated[[#This Row],[Start_Time]])</f>
        <v>9</v>
      </c>
      <c r="H1679" t="str">
        <f>US_Accidents_Dec20_updated[[#This Row],[Description]]</f>
        <v>At Wilcox St/Plum Crk Pky/Exit 181 - Accident.</v>
      </c>
      <c r="I1679" t="s">
        <v>50</v>
      </c>
      <c r="J1679">
        <f>IF(US_Accidents_Dec20_updated[[#This Row],[Visibility(mi)]]&gt;30, 30, MROUND(US_Accidents_Dec20_updated[[#This Row],[Visibility(mi)]],5))</f>
        <v>10</v>
      </c>
      <c r="K1679">
        <f>MROUND(US_Accidents_Dec20_updated[[#This Row],[Wind_Speed(mph)]],5)</f>
        <v>15</v>
      </c>
      <c r="L1679">
        <f>IF(US_Accidents_Dec20_updated[[#This Row],[Precipitation(in)]]&gt;0.1, 0.1, US_Accidents_Dec20_updated[[#This Row],[Precipitation(in)]])</f>
        <v>0</v>
      </c>
    </row>
    <row r="1680" spans="1:12" x14ac:dyDescent="0.25">
      <c r="A1680" t="str">
        <f>US_Accidents_Dec20_updated[[#This Row],[ID]]</f>
        <v>A-3874829</v>
      </c>
      <c r="B1680">
        <f>US_Accidents_Dec20_updated[[#This Row],[Start_Lat]]</f>
        <v>39.838478000000002</v>
      </c>
      <c r="C1680">
        <f>US_Accidents_Dec20_updated[[#This Row],[Start_Lng]]</f>
        <v>-104.98352</v>
      </c>
      <c r="D1680">
        <f>US_Accidents_Dec20_updated[[#This Row],[Severity]]-1</f>
        <v>2</v>
      </c>
      <c r="E1680">
        <f>HOUR(US_Accidents_Dec20_updated[[#This Row],[Start_Time]])</f>
        <v>14</v>
      </c>
      <c r="F1680">
        <f>DAY(US_Accidents_Dec20_updated[[#This Row],[Start_Time]])</f>
        <v>8</v>
      </c>
      <c r="G1680">
        <f>MONTH(US_Accidents_Dec20_updated[[#This Row],[Start_Time]])</f>
        <v>9</v>
      </c>
      <c r="H1680" t="str">
        <f>US_Accidents_Dec20_updated[[#This Row],[Description]]</f>
        <v>At 84th Ave/Exit 219 - Accident.</v>
      </c>
      <c r="I1680" t="s">
        <v>50</v>
      </c>
      <c r="J1680">
        <f>IF(US_Accidents_Dec20_updated[[#This Row],[Visibility(mi)]]&gt;30, 30, MROUND(US_Accidents_Dec20_updated[[#This Row],[Visibility(mi)]],5))</f>
        <v>25</v>
      </c>
      <c r="K1680">
        <f>MROUND(US_Accidents_Dec20_updated[[#This Row],[Wind_Speed(mph)]],5)</f>
        <v>5</v>
      </c>
      <c r="L1680">
        <f>IF(US_Accidents_Dec20_updated[[#This Row],[Precipitation(in)]]&gt;0.1, 0.1, US_Accidents_Dec20_updated[[#This Row],[Precipitation(in)]])</f>
        <v>0</v>
      </c>
    </row>
    <row r="1681" spans="1:12" x14ac:dyDescent="0.25">
      <c r="A1681" t="str">
        <f>US_Accidents_Dec20_updated[[#This Row],[ID]]</f>
        <v>A-3874830</v>
      </c>
      <c r="B1681">
        <f>US_Accidents_Dec20_updated[[#This Row],[Start_Lat]]</f>
        <v>39.290084999999998</v>
      </c>
      <c r="C1681">
        <f>US_Accidents_Dec20_updated[[#This Row],[Start_Lng]]</f>
        <v>-104.89513100000001</v>
      </c>
      <c r="D1681">
        <f>US_Accidents_Dec20_updated[[#This Row],[Severity]]-1</f>
        <v>2</v>
      </c>
      <c r="E1681">
        <f>HOUR(US_Accidents_Dec20_updated[[#This Row],[Start_Time]])</f>
        <v>14</v>
      </c>
      <c r="F1681">
        <f>DAY(US_Accidents_Dec20_updated[[#This Row],[Start_Time]])</f>
        <v>8</v>
      </c>
      <c r="G1681">
        <f>MONTH(US_Accidents_Dec20_updated[[#This Row],[Start_Time]])</f>
        <v>9</v>
      </c>
      <c r="H1681" t="str">
        <f>US_Accidents_Dec20_updated[[#This Row],[Description]]</f>
        <v>At Wilcox St/Plum Crk Pky/Exit 181 - Accident.</v>
      </c>
      <c r="I1681" t="s">
        <v>50</v>
      </c>
      <c r="J1681">
        <f>IF(US_Accidents_Dec20_updated[[#This Row],[Visibility(mi)]]&gt;30, 30, MROUND(US_Accidents_Dec20_updated[[#This Row],[Visibility(mi)]],5))</f>
        <v>10</v>
      </c>
      <c r="K1681">
        <f>MROUND(US_Accidents_Dec20_updated[[#This Row],[Wind_Speed(mph)]],5)</f>
        <v>20</v>
      </c>
      <c r="L1681">
        <f>IF(US_Accidents_Dec20_updated[[#This Row],[Precipitation(in)]]&gt;0.1, 0.1, US_Accidents_Dec20_updated[[#This Row],[Precipitation(in)]])</f>
        <v>0</v>
      </c>
    </row>
    <row r="1682" spans="1:12" x14ac:dyDescent="0.25">
      <c r="A1682" t="str">
        <f>US_Accidents_Dec20_updated[[#This Row],[ID]]</f>
        <v>A-3874831</v>
      </c>
      <c r="B1682">
        <f>US_Accidents_Dec20_updated[[#This Row],[Start_Lat]]</f>
        <v>39.829439999999998</v>
      </c>
      <c r="C1682">
        <f>US_Accidents_Dec20_updated[[#This Row],[Start_Lng]]</f>
        <v>-104.9432</v>
      </c>
      <c r="D1682">
        <f>US_Accidents_Dec20_updated[[#This Row],[Severity]]-1</f>
        <v>2</v>
      </c>
      <c r="E1682">
        <f>HOUR(US_Accidents_Dec20_updated[[#This Row],[Start_Time]])</f>
        <v>15</v>
      </c>
      <c r="F1682">
        <f>DAY(US_Accidents_Dec20_updated[[#This Row],[Start_Time]])</f>
        <v>8</v>
      </c>
      <c r="G1682">
        <f>MONTH(US_Accidents_Dec20_updated[[#This Row],[Start_Time]])</f>
        <v>9</v>
      </c>
      <c r="H1682" t="str">
        <f>US_Accidents_Dec20_updated[[#This Row],[Description]]</f>
        <v>At CO-224/74th Ave/Exit 8 - Accident.</v>
      </c>
      <c r="I1682" t="s">
        <v>50</v>
      </c>
      <c r="J1682">
        <f>IF(US_Accidents_Dec20_updated[[#This Row],[Visibility(mi)]]&gt;30, 30, MROUND(US_Accidents_Dec20_updated[[#This Row],[Visibility(mi)]],5))</f>
        <v>10</v>
      </c>
      <c r="K1682">
        <f>MROUND(US_Accidents_Dec20_updated[[#This Row],[Wind_Speed(mph)]],5)</f>
        <v>15</v>
      </c>
      <c r="L1682">
        <f>IF(US_Accidents_Dec20_updated[[#This Row],[Precipitation(in)]]&gt;0.1, 0.1, US_Accidents_Dec20_updated[[#This Row],[Precipitation(in)]])</f>
        <v>0</v>
      </c>
    </row>
    <row r="1683" spans="1:12" x14ac:dyDescent="0.25">
      <c r="A1683" t="str">
        <f>US_Accidents_Dec20_updated[[#This Row],[ID]]</f>
        <v>A-3874832</v>
      </c>
      <c r="B1683">
        <f>US_Accidents_Dec20_updated[[#This Row],[Start_Lat]]</f>
        <v>39.578890000000001</v>
      </c>
      <c r="C1683">
        <f>US_Accidents_Dec20_updated[[#This Row],[Start_Lng]]</f>
        <v>-104.87586</v>
      </c>
      <c r="D1683">
        <f>US_Accidents_Dec20_updated[[#This Row],[Severity]]-1</f>
        <v>2</v>
      </c>
      <c r="E1683">
        <f>HOUR(US_Accidents_Dec20_updated[[#This Row],[Start_Time]])</f>
        <v>17</v>
      </c>
      <c r="F1683">
        <f>DAY(US_Accidents_Dec20_updated[[#This Row],[Start_Time]])</f>
        <v>8</v>
      </c>
      <c r="G1683">
        <f>MONTH(US_Accidents_Dec20_updated[[#This Row],[Start_Time]])</f>
        <v>9</v>
      </c>
      <c r="H1683" t="str">
        <f>US_Accidents_Dec20_updated[[#This Row],[Description]]</f>
        <v>At Dry Creek Rd/Exit 196 - Accident.</v>
      </c>
      <c r="I1683" t="s">
        <v>1203</v>
      </c>
      <c r="J1683">
        <f>IF(US_Accidents_Dec20_updated[[#This Row],[Visibility(mi)]]&gt;30, 30, MROUND(US_Accidents_Dec20_updated[[#This Row],[Visibility(mi)]],5))</f>
        <v>5</v>
      </c>
      <c r="K1683">
        <f>MROUND(US_Accidents_Dec20_updated[[#This Row],[Wind_Speed(mph)]],5)</f>
        <v>10</v>
      </c>
      <c r="L1683">
        <f>IF(US_Accidents_Dec20_updated[[#This Row],[Precipitation(in)]]&gt;0.1, 0.1, US_Accidents_Dec20_updated[[#This Row],[Precipitation(in)]])</f>
        <v>0.09</v>
      </c>
    </row>
    <row r="1684" spans="1:12" x14ac:dyDescent="0.25">
      <c r="A1684" t="str">
        <f>US_Accidents_Dec20_updated[[#This Row],[ID]]</f>
        <v>A-3874833</v>
      </c>
      <c r="B1684">
        <f>US_Accidents_Dec20_updated[[#This Row],[Start_Lat]]</f>
        <v>39.912067999999998</v>
      </c>
      <c r="C1684">
        <f>US_Accidents_Dec20_updated[[#This Row],[Start_Lng]]</f>
        <v>-104.99029</v>
      </c>
      <c r="D1684">
        <f>US_Accidents_Dec20_updated[[#This Row],[Severity]]-1</f>
        <v>2</v>
      </c>
      <c r="E1684">
        <f>HOUR(US_Accidents_Dec20_updated[[#This Row],[Start_Time]])</f>
        <v>16</v>
      </c>
      <c r="F1684">
        <f>DAY(US_Accidents_Dec20_updated[[#This Row],[Start_Time]])</f>
        <v>8</v>
      </c>
      <c r="G1684">
        <f>MONTH(US_Accidents_Dec20_updated[[#This Row],[Start_Time]])</f>
        <v>9</v>
      </c>
      <c r="H1684" t="str">
        <f>US_Accidents_Dec20_updated[[#This Row],[Description]]</f>
        <v>At CO-128/120th Ave/Exit 223 - Accident.</v>
      </c>
      <c r="I1684" t="s">
        <v>50</v>
      </c>
      <c r="J1684">
        <f>IF(US_Accidents_Dec20_updated[[#This Row],[Visibility(mi)]]&gt;30, 30, MROUND(US_Accidents_Dec20_updated[[#This Row],[Visibility(mi)]],5))</f>
        <v>5</v>
      </c>
      <c r="K1684">
        <f>MROUND(US_Accidents_Dec20_updated[[#This Row],[Wind_Speed(mph)]],5)</f>
        <v>5</v>
      </c>
      <c r="L1684">
        <f>IF(US_Accidents_Dec20_updated[[#This Row],[Precipitation(in)]]&gt;0.1, 0.1, US_Accidents_Dec20_updated[[#This Row],[Precipitation(in)]])</f>
        <v>0</v>
      </c>
    </row>
    <row r="1685" spans="1:12" x14ac:dyDescent="0.25">
      <c r="A1685" t="str">
        <f>US_Accidents_Dec20_updated[[#This Row],[ID]]</f>
        <v>A-3874834</v>
      </c>
      <c r="B1685">
        <f>US_Accidents_Dec20_updated[[#This Row],[Start_Lat]]</f>
        <v>39.766060000000003</v>
      </c>
      <c r="C1685">
        <f>US_Accidents_Dec20_updated[[#This Row],[Start_Lng]]</f>
        <v>-104.8275</v>
      </c>
      <c r="D1685">
        <f>US_Accidents_Dec20_updated[[#This Row],[Severity]]-1</f>
        <v>2</v>
      </c>
      <c r="E1685">
        <f>HOUR(US_Accidents_Dec20_updated[[#This Row],[Start_Time]])</f>
        <v>17</v>
      </c>
      <c r="F1685">
        <f>DAY(US_Accidents_Dec20_updated[[#This Row],[Start_Time]])</f>
        <v>8</v>
      </c>
      <c r="G1685">
        <f>MONTH(US_Accidents_Dec20_updated[[#This Row],[Start_Time]])</f>
        <v>9</v>
      </c>
      <c r="H1685" t="str">
        <f>US_Accidents_Dec20_updated[[#This Row],[Description]]</f>
        <v>Ramp to I-70 Westbound and Peoria St - Accident.</v>
      </c>
      <c r="I1685" t="s">
        <v>1203</v>
      </c>
      <c r="J1685">
        <f>IF(US_Accidents_Dec20_updated[[#This Row],[Visibility(mi)]]&gt;30, 30, MROUND(US_Accidents_Dec20_updated[[#This Row],[Visibility(mi)]],5))</f>
        <v>10</v>
      </c>
      <c r="K1685">
        <f>MROUND(US_Accidents_Dec20_updated[[#This Row],[Wind_Speed(mph)]],5)</f>
        <v>5</v>
      </c>
      <c r="L1685">
        <f>IF(US_Accidents_Dec20_updated[[#This Row],[Precipitation(in)]]&gt;0.1, 0.1, US_Accidents_Dec20_updated[[#This Row],[Precipitation(in)]])</f>
        <v>0.06</v>
      </c>
    </row>
    <row r="1686" spans="1:12" x14ac:dyDescent="0.25">
      <c r="A1686" t="str">
        <f>US_Accidents_Dec20_updated[[#This Row],[ID]]</f>
        <v>A-3874835</v>
      </c>
      <c r="B1686">
        <f>US_Accidents_Dec20_updated[[#This Row],[Start_Lat]]</f>
        <v>39.562159999999999</v>
      </c>
      <c r="C1686">
        <f>US_Accidents_Dec20_updated[[#This Row],[Start_Lng]]</f>
        <v>-105.01505</v>
      </c>
      <c r="D1686">
        <f>US_Accidents_Dec20_updated[[#This Row],[Severity]]-1</f>
        <v>2</v>
      </c>
      <c r="E1686">
        <f>HOUR(US_Accidents_Dec20_updated[[#This Row],[Start_Time]])</f>
        <v>18</v>
      </c>
      <c r="F1686">
        <f>DAY(US_Accidents_Dec20_updated[[#This Row],[Start_Time]])</f>
        <v>8</v>
      </c>
      <c r="G1686">
        <f>MONTH(US_Accidents_Dec20_updated[[#This Row],[Start_Time]])</f>
        <v>9</v>
      </c>
      <c r="H1686" t="str">
        <f>US_Accidents_Dec20_updated[[#This Row],[Description]]</f>
        <v>At US-85/Santa Fe Dr - Accident.</v>
      </c>
      <c r="I1686" t="s">
        <v>50</v>
      </c>
      <c r="J1686">
        <f>IF(US_Accidents_Dec20_updated[[#This Row],[Visibility(mi)]]&gt;30, 30, MROUND(US_Accidents_Dec20_updated[[#This Row],[Visibility(mi)]],5))</f>
        <v>10</v>
      </c>
      <c r="K1686">
        <f>MROUND(US_Accidents_Dec20_updated[[#This Row],[Wind_Speed(mph)]],5)</f>
        <v>5</v>
      </c>
      <c r="L1686">
        <f>IF(US_Accidents_Dec20_updated[[#This Row],[Precipitation(in)]]&gt;0.1, 0.1, US_Accidents_Dec20_updated[[#This Row],[Precipitation(in)]])</f>
        <v>0</v>
      </c>
    </row>
    <row r="1687" spans="1:12" x14ac:dyDescent="0.25">
      <c r="A1687" t="str">
        <f>US_Accidents_Dec20_updated[[#This Row],[ID]]</f>
        <v>A-3874836</v>
      </c>
      <c r="B1687">
        <f>US_Accidents_Dec20_updated[[#This Row],[Start_Lat]]</f>
        <v>39.783639999999998</v>
      </c>
      <c r="C1687">
        <f>US_Accidents_Dec20_updated[[#This Row],[Start_Lng]]</f>
        <v>-105.00322</v>
      </c>
      <c r="D1687">
        <f>US_Accidents_Dec20_updated[[#This Row],[Severity]]-1</f>
        <v>2</v>
      </c>
      <c r="E1687">
        <f>HOUR(US_Accidents_Dec20_updated[[#This Row],[Start_Time]])</f>
        <v>19</v>
      </c>
      <c r="F1687">
        <f>DAY(US_Accidents_Dec20_updated[[#This Row],[Start_Time]])</f>
        <v>8</v>
      </c>
      <c r="G1687">
        <f>MONTH(US_Accidents_Dec20_updated[[#This Row],[Start_Time]])</f>
        <v>9</v>
      </c>
      <c r="H1687" t="str">
        <f>US_Accidents_Dec20_updated[[#This Row],[Description]]</f>
        <v>At Pecos St/Exit 273 - Accident.</v>
      </c>
      <c r="I1687" t="s">
        <v>50</v>
      </c>
      <c r="J1687">
        <f>IF(US_Accidents_Dec20_updated[[#This Row],[Visibility(mi)]]&gt;30, 30, MROUND(US_Accidents_Dec20_updated[[#This Row],[Visibility(mi)]],5))</f>
        <v>10</v>
      </c>
      <c r="K1687">
        <f>MROUND(US_Accidents_Dec20_updated[[#This Row],[Wind_Speed(mph)]],5)</f>
        <v>5</v>
      </c>
      <c r="L1687">
        <f>IF(US_Accidents_Dec20_updated[[#This Row],[Precipitation(in)]]&gt;0.1, 0.1, US_Accidents_Dec20_updated[[#This Row],[Precipitation(in)]])</f>
        <v>0</v>
      </c>
    </row>
    <row r="1688" spans="1:12" x14ac:dyDescent="0.25">
      <c r="A1688" t="str">
        <f>US_Accidents_Dec20_updated[[#This Row],[ID]]</f>
        <v>A-3874837</v>
      </c>
      <c r="B1688">
        <f>US_Accidents_Dec20_updated[[#This Row],[Start_Lat]]</f>
        <v>38.309024000000001</v>
      </c>
      <c r="C1688">
        <f>US_Accidents_Dec20_updated[[#This Row],[Start_Lng]]</f>
        <v>-104.62631399999999</v>
      </c>
      <c r="D1688">
        <f>US_Accidents_Dec20_updated[[#This Row],[Severity]]-1</f>
        <v>2</v>
      </c>
      <c r="E1688">
        <f>HOUR(US_Accidents_Dec20_updated[[#This Row],[Start_Time]])</f>
        <v>21</v>
      </c>
      <c r="F1688">
        <f>DAY(US_Accidents_Dec20_updated[[#This Row],[Start_Time]])</f>
        <v>8</v>
      </c>
      <c r="G1688">
        <f>MONTH(US_Accidents_Dec20_updated[[#This Row],[Start_Time]])</f>
        <v>9</v>
      </c>
      <c r="H1688" t="str">
        <f>US_Accidents_Dec20_updated[[#This Row],[Description]]</f>
        <v>At Ridge Dr - Accident.</v>
      </c>
      <c r="I1688" t="s">
        <v>50</v>
      </c>
      <c r="J1688">
        <f>IF(US_Accidents_Dec20_updated[[#This Row],[Visibility(mi)]]&gt;30, 30, MROUND(US_Accidents_Dec20_updated[[#This Row],[Visibility(mi)]],5))</f>
        <v>10</v>
      </c>
      <c r="K1688">
        <f>MROUND(US_Accidents_Dec20_updated[[#This Row],[Wind_Speed(mph)]],5)</f>
        <v>0</v>
      </c>
      <c r="L1688">
        <f>IF(US_Accidents_Dec20_updated[[#This Row],[Precipitation(in)]]&gt;0.1, 0.1, US_Accidents_Dec20_updated[[#This Row],[Precipitation(in)]])</f>
        <v>0</v>
      </c>
    </row>
    <row r="1689" spans="1:12" x14ac:dyDescent="0.25">
      <c r="A1689" t="str">
        <f>US_Accidents_Dec20_updated[[#This Row],[ID]]</f>
        <v>A-3875615</v>
      </c>
      <c r="B1689">
        <f>US_Accidents_Dec20_updated[[#This Row],[Start_Lat]]</f>
        <v>38.862008000000003</v>
      </c>
      <c r="C1689">
        <f>US_Accidents_Dec20_updated[[#This Row],[Start_Lng]]</f>
        <v>-104.91451600000001</v>
      </c>
      <c r="D1689">
        <f>US_Accidents_Dec20_updated[[#This Row],[Severity]]-1</f>
        <v>2</v>
      </c>
      <c r="E1689">
        <f>HOUR(US_Accidents_Dec20_updated[[#This Row],[Start_Time]])</f>
        <v>7</v>
      </c>
      <c r="F1689">
        <f>DAY(US_Accidents_Dec20_updated[[#This Row],[Start_Time]])</f>
        <v>9</v>
      </c>
      <c r="G1689">
        <f>MONTH(US_Accidents_Dec20_updated[[#This Row],[Start_Time]])</f>
        <v>9</v>
      </c>
      <c r="H1689" t="str">
        <f>US_Accidents_Dec20_updated[[#This Row],[Description]]</f>
        <v>At US-24-BL/Manitou Ave (East) - Accident.</v>
      </c>
      <c r="I1689" t="s">
        <v>50</v>
      </c>
      <c r="J1689">
        <f>IF(US_Accidents_Dec20_updated[[#This Row],[Visibility(mi)]]&gt;30, 30, MROUND(US_Accidents_Dec20_updated[[#This Row],[Visibility(mi)]],5))</f>
        <v>10</v>
      </c>
      <c r="K1689">
        <f>MROUND(US_Accidents_Dec20_updated[[#This Row],[Wind_Speed(mph)]],5)</f>
        <v>10</v>
      </c>
      <c r="L1689">
        <f>IF(US_Accidents_Dec20_updated[[#This Row],[Precipitation(in)]]&gt;0.1, 0.1, US_Accidents_Dec20_updated[[#This Row],[Precipitation(in)]])</f>
        <v>0</v>
      </c>
    </row>
    <row r="1690" spans="1:12" x14ac:dyDescent="0.25">
      <c r="A1690" t="str">
        <f>US_Accidents_Dec20_updated[[#This Row],[ID]]</f>
        <v>A-3875616</v>
      </c>
      <c r="B1690">
        <f>US_Accidents_Dec20_updated[[#This Row],[Start_Lat]]</f>
        <v>39.843321000000003</v>
      </c>
      <c r="C1690">
        <f>US_Accidents_Dec20_updated[[#This Row],[Start_Lng]]</f>
        <v>-104.98448</v>
      </c>
      <c r="D1690">
        <f>US_Accidents_Dec20_updated[[#This Row],[Severity]]-1</f>
        <v>2</v>
      </c>
      <c r="E1690">
        <f>HOUR(US_Accidents_Dec20_updated[[#This Row],[Start_Time]])</f>
        <v>6</v>
      </c>
      <c r="F1690">
        <f>DAY(US_Accidents_Dec20_updated[[#This Row],[Start_Time]])</f>
        <v>9</v>
      </c>
      <c r="G1690">
        <f>MONTH(US_Accidents_Dec20_updated[[#This Row],[Start_Time]])</f>
        <v>9</v>
      </c>
      <c r="H1690" t="str">
        <f>US_Accidents_Dec20_updated[[#This Row],[Description]]</f>
        <v>At US-36/Exit 217 - Accident.</v>
      </c>
      <c r="I1690" t="s">
        <v>1268</v>
      </c>
      <c r="J1690">
        <f>IF(US_Accidents_Dec20_updated[[#This Row],[Visibility(mi)]]&gt;30, 30, MROUND(US_Accidents_Dec20_updated[[#This Row],[Visibility(mi)]],5))</f>
        <v>0</v>
      </c>
      <c r="K1690">
        <f>MROUND(US_Accidents_Dec20_updated[[#This Row],[Wind_Speed(mph)]],5)</f>
        <v>5</v>
      </c>
      <c r="L1690">
        <f>IF(US_Accidents_Dec20_updated[[#This Row],[Precipitation(in)]]&gt;0.1, 0.1, US_Accidents_Dec20_updated[[#This Row],[Precipitation(in)]])</f>
        <v>0</v>
      </c>
    </row>
    <row r="1691" spans="1:12" x14ac:dyDescent="0.25">
      <c r="A1691" t="str">
        <f>US_Accidents_Dec20_updated[[#This Row],[ID]]</f>
        <v>A-3875617</v>
      </c>
      <c r="B1691">
        <f>US_Accidents_Dec20_updated[[#This Row],[Start_Lat]]</f>
        <v>39.16516</v>
      </c>
      <c r="C1691">
        <f>US_Accidents_Dec20_updated[[#This Row],[Start_Lng]]</f>
        <v>-104.85307400000001</v>
      </c>
      <c r="D1691">
        <f>US_Accidents_Dec20_updated[[#This Row],[Severity]]-1</f>
        <v>2</v>
      </c>
      <c r="E1691">
        <f>HOUR(US_Accidents_Dec20_updated[[#This Row],[Start_Time]])</f>
        <v>7</v>
      </c>
      <c r="F1691">
        <f>DAY(US_Accidents_Dec20_updated[[#This Row],[Start_Time]])</f>
        <v>9</v>
      </c>
      <c r="G1691">
        <f>MONTH(US_Accidents_Dec20_updated[[#This Row],[Start_Time]])</f>
        <v>9</v>
      </c>
      <c r="H1691" t="str">
        <f>US_Accidents_Dec20_updated[[#This Row],[Description]]</f>
        <v>At Greenland Rd/Exit 167 - Accident.</v>
      </c>
      <c r="I1691" t="s">
        <v>50</v>
      </c>
      <c r="J1691">
        <f>IF(US_Accidents_Dec20_updated[[#This Row],[Visibility(mi)]]&gt;30, 30, MROUND(US_Accidents_Dec20_updated[[#This Row],[Visibility(mi)]],5))</f>
        <v>10</v>
      </c>
      <c r="K1691">
        <f>MROUND(US_Accidents_Dec20_updated[[#This Row],[Wind_Speed(mph)]],5)</f>
        <v>5</v>
      </c>
      <c r="L1691">
        <f>IF(US_Accidents_Dec20_updated[[#This Row],[Precipitation(in)]]&gt;0.1, 0.1, US_Accidents_Dec20_updated[[#This Row],[Precipitation(in)]])</f>
        <v>0</v>
      </c>
    </row>
    <row r="1692" spans="1:12" x14ac:dyDescent="0.25">
      <c r="A1692" t="str">
        <f>US_Accidents_Dec20_updated[[#This Row],[ID]]</f>
        <v>A-3875618</v>
      </c>
      <c r="B1692">
        <f>US_Accidents_Dec20_updated[[#This Row],[Start_Lat]]</f>
        <v>39.390715</v>
      </c>
      <c r="C1692">
        <f>US_Accidents_Dec20_updated[[#This Row],[Start_Lng]]</f>
        <v>-104.83042</v>
      </c>
      <c r="D1692">
        <f>US_Accidents_Dec20_updated[[#This Row],[Severity]]-1</f>
        <v>3</v>
      </c>
      <c r="E1692">
        <f>HOUR(US_Accidents_Dec20_updated[[#This Row],[Start_Time]])</f>
        <v>9</v>
      </c>
      <c r="F1692">
        <f>DAY(US_Accidents_Dec20_updated[[#This Row],[Start_Time]])</f>
        <v>9</v>
      </c>
      <c r="G1692">
        <f>MONTH(US_Accidents_Dec20_updated[[#This Row],[Start_Time]])</f>
        <v>9</v>
      </c>
      <c r="H1692" t="str">
        <f>US_Accidents_Dec20_updated[[#This Row],[Description]]</f>
        <v>Closed at CR-43/N Crowfoot Valley Rd - Road closed due to accident.</v>
      </c>
      <c r="I1692" t="s">
        <v>50</v>
      </c>
      <c r="J1692">
        <f>IF(US_Accidents_Dec20_updated[[#This Row],[Visibility(mi)]]&gt;30, 30, MROUND(US_Accidents_Dec20_updated[[#This Row],[Visibility(mi)]],5))</f>
        <v>10</v>
      </c>
      <c r="K1692">
        <f>MROUND(US_Accidents_Dec20_updated[[#This Row],[Wind_Speed(mph)]],5)</f>
        <v>10</v>
      </c>
      <c r="L1692">
        <f>IF(US_Accidents_Dec20_updated[[#This Row],[Precipitation(in)]]&gt;0.1, 0.1, US_Accidents_Dec20_updated[[#This Row],[Precipitation(in)]])</f>
        <v>0</v>
      </c>
    </row>
    <row r="1693" spans="1:12" x14ac:dyDescent="0.25">
      <c r="A1693" t="str">
        <f>US_Accidents_Dec20_updated[[#This Row],[ID]]</f>
        <v>A-3875619</v>
      </c>
      <c r="B1693">
        <f>US_Accidents_Dec20_updated[[#This Row],[Start_Lat]]</f>
        <v>39.723182999999999</v>
      </c>
      <c r="C1693">
        <f>US_Accidents_Dec20_updated[[#This Row],[Start_Lng]]</f>
        <v>-105.01120400000001</v>
      </c>
      <c r="D1693">
        <f>US_Accidents_Dec20_updated[[#This Row],[Severity]]-1</f>
        <v>2</v>
      </c>
      <c r="E1693">
        <f>HOUR(US_Accidents_Dec20_updated[[#This Row],[Start_Time]])</f>
        <v>14</v>
      </c>
      <c r="F1693">
        <f>DAY(US_Accidents_Dec20_updated[[#This Row],[Start_Time]])</f>
        <v>9</v>
      </c>
      <c r="G1693">
        <f>MONTH(US_Accidents_Dec20_updated[[#This Row],[Start_Time]])</f>
        <v>9</v>
      </c>
      <c r="H1693" t="str">
        <f>US_Accidents_Dec20_updated[[#This Row],[Description]]</f>
        <v>At US-6/6th Ave/Exit 209 - Accident.</v>
      </c>
      <c r="I1693" t="s">
        <v>50</v>
      </c>
      <c r="J1693">
        <f>IF(US_Accidents_Dec20_updated[[#This Row],[Visibility(mi)]]&gt;30, 30, MROUND(US_Accidents_Dec20_updated[[#This Row],[Visibility(mi)]],5))</f>
        <v>30</v>
      </c>
      <c r="K1693">
        <f>MROUND(US_Accidents_Dec20_updated[[#This Row],[Wind_Speed(mph)]],5)</f>
        <v>5</v>
      </c>
      <c r="L1693">
        <f>IF(US_Accidents_Dec20_updated[[#This Row],[Precipitation(in)]]&gt;0.1, 0.1, US_Accidents_Dec20_updated[[#This Row],[Precipitation(in)]])</f>
        <v>0</v>
      </c>
    </row>
    <row r="1694" spans="1:12" x14ac:dyDescent="0.25">
      <c r="A1694" t="str">
        <f>US_Accidents_Dec20_updated[[#This Row],[ID]]</f>
        <v>A-3875620</v>
      </c>
      <c r="B1694">
        <f>US_Accidents_Dec20_updated[[#This Row],[Start_Lat]]</f>
        <v>39.77514</v>
      </c>
      <c r="C1694">
        <f>US_Accidents_Dec20_updated[[#This Row],[Start_Lng]]</f>
        <v>-104.86000900000001</v>
      </c>
      <c r="D1694">
        <f>US_Accidents_Dec20_updated[[#This Row],[Severity]]-1</f>
        <v>2</v>
      </c>
      <c r="E1694">
        <f>HOUR(US_Accidents_Dec20_updated[[#This Row],[Start_Time]])</f>
        <v>17</v>
      </c>
      <c r="F1694">
        <f>DAY(US_Accidents_Dec20_updated[[#This Row],[Start_Time]])</f>
        <v>9</v>
      </c>
      <c r="G1694">
        <f>MONTH(US_Accidents_Dec20_updated[[#This Row],[Start_Time]])</f>
        <v>9</v>
      </c>
      <c r="H1694" t="str">
        <f>US_Accidents_Dec20_updated[[#This Row],[Description]]</f>
        <v>At Peoria St/Exit 281 - Accident.</v>
      </c>
      <c r="I1694" t="s">
        <v>50</v>
      </c>
      <c r="J1694">
        <f>IF(US_Accidents_Dec20_updated[[#This Row],[Visibility(mi)]]&gt;30, 30, MROUND(US_Accidents_Dec20_updated[[#This Row],[Visibility(mi)]],5))</f>
        <v>10</v>
      </c>
      <c r="K1694">
        <f>MROUND(US_Accidents_Dec20_updated[[#This Row],[Wind_Speed(mph)]],5)</f>
        <v>10</v>
      </c>
      <c r="L1694">
        <f>IF(US_Accidents_Dec20_updated[[#This Row],[Precipitation(in)]]&gt;0.1, 0.1, US_Accidents_Dec20_updated[[#This Row],[Precipitation(in)]])</f>
        <v>0</v>
      </c>
    </row>
    <row r="1695" spans="1:12" x14ac:dyDescent="0.25">
      <c r="A1695" t="str">
        <f>US_Accidents_Dec20_updated[[#This Row],[ID]]</f>
        <v>A-3875621</v>
      </c>
      <c r="B1695">
        <f>US_Accidents_Dec20_updated[[#This Row],[Start_Lat]]</f>
        <v>37.638463999999999</v>
      </c>
      <c r="C1695">
        <f>US_Accidents_Dec20_updated[[#This Row],[Start_Lng]]</f>
        <v>-104.75429099999999</v>
      </c>
      <c r="D1695">
        <f>US_Accidents_Dec20_updated[[#This Row],[Severity]]-1</f>
        <v>2</v>
      </c>
      <c r="E1695">
        <f>HOUR(US_Accidents_Dec20_updated[[#This Row],[Start_Time]])</f>
        <v>22</v>
      </c>
      <c r="F1695">
        <f>DAY(US_Accidents_Dec20_updated[[#This Row],[Start_Time]])</f>
        <v>9</v>
      </c>
      <c r="G1695">
        <f>MONTH(US_Accidents_Dec20_updated[[#This Row],[Start_Time]])</f>
        <v>9</v>
      </c>
      <c r="H1695" t="str">
        <f>US_Accidents_Dec20_updated[[#This Row],[Description]]</f>
        <v>At CR-2 - Accident.</v>
      </c>
      <c r="I1695" t="s">
        <v>50</v>
      </c>
      <c r="J1695">
        <f>IF(US_Accidents_Dec20_updated[[#This Row],[Visibility(mi)]]&gt;30, 30, MROUND(US_Accidents_Dec20_updated[[#This Row],[Visibility(mi)]],5))</f>
        <v>10</v>
      </c>
      <c r="K1695">
        <f>MROUND(US_Accidents_Dec20_updated[[#This Row],[Wind_Speed(mph)]],5)</f>
        <v>10</v>
      </c>
      <c r="L1695">
        <f>IF(US_Accidents_Dec20_updated[[#This Row],[Precipitation(in)]]&gt;0.1, 0.1, US_Accidents_Dec20_updated[[#This Row],[Precipitation(in)]])</f>
        <v>0</v>
      </c>
    </row>
    <row r="1696" spans="1:12" x14ac:dyDescent="0.25">
      <c r="A1696" t="str">
        <f>US_Accidents_Dec20_updated[[#This Row],[ID]]</f>
        <v>A-3876711</v>
      </c>
      <c r="B1696">
        <f>US_Accidents_Dec20_updated[[#This Row],[Start_Lat]]</f>
        <v>40.433027000000003</v>
      </c>
      <c r="C1696">
        <f>US_Accidents_Dec20_updated[[#This Row],[Start_Lng]]</f>
        <v>-104.67950999999999</v>
      </c>
      <c r="D1696">
        <f>US_Accidents_Dec20_updated[[#This Row],[Severity]]-1</f>
        <v>2</v>
      </c>
      <c r="E1696">
        <f>HOUR(US_Accidents_Dec20_updated[[#This Row],[Start_Time]])</f>
        <v>3</v>
      </c>
      <c r="F1696">
        <f>DAY(US_Accidents_Dec20_updated[[#This Row],[Start_Time]])</f>
        <v>10</v>
      </c>
      <c r="G1696">
        <f>MONTH(US_Accidents_Dec20_updated[[#This Row],[Start_Time]])</f>
        <v>9</v>
      </c>
      <c r="H1696" t="str">
        <f>US_Accidents_Dec20_updated[[#This Row],[Description]]</f>
        <v>At US-85-BR/6th Ave - Accident.</v>
      </c>
      <c r="I1696" t="s">
        <v>50</v>
      </c>
      <c r="J1696">
        <f>IF(US_Accidents_Dec20_updated[[#This Row],[Visibility(mi)]]&gt;30, 30, MROUND(US_Accidents_Dec20_updated[[#This Row],[Visibility(mi)]],5))</f>
        <v>10</v>
      </c>
      <c r="K1696">
        <f>MROUND(US_Accidents_Dec20_updated[[#This Row],[Wind_Speed(mph)]],5)</f>
        <v>10</v>
      </c>
      <c r="L1696">
        <f>IF(US_Accidents_Dec20_updated[[#This Row],[Precipitation(in)]]&gt;0.1, 0.1, US_Accidents_Dec20_updated[[#This Row],[Precipitation(in)]])</f>
        <v>0</v>
      </c>
    </row>
    <row r="1697" spans="1:12" x14ac:dyDescent="0.25">
      <c r="A1697" t="str">
        <f>US_Accidents_Dec20_updated[[#This Row],[ID]]</f>
        <v>A-3876712</v>
      </c>
      <c r="B1697">
        <f>US_Accidents_Dec20_updated[[#This Row],[Start_Lat]]</f>
        <v>40.443660000000001</v>
      </c>
      <c r="C1697">
        <f>US_Accidents_Dec20_updated[[#This Row],[Start_Lng]]</f>
        <v>-104.68289</v>
      </c>
      <c r="D1697">
        <f>US_Accidents_Dec20_updated[[#This Row],[Severity]]-1</f>
        <v>2</v>
      </c>
      <c r="E1697">
        <f>HOUR(US_Accidents_Dec20_updated[[#This Row],[Start_Time]])</f>
        <v>3</v>
      </c>
      <c r="F1697">
        <f>DAY(US_Accidents_Dec20_updated[[#This Row],[Start_Time]])</f>
        <v>10</v>
      </c>
      <c r="G1697">
        <f>MONTH(US_Accidents_Dec20_updated[[#This Row],[Start_Time]])</f>
        <v>9</v>
      </c>
      <c r="H1697" t="str">
        <f>US_Accidents_Dec20_updated[[#This Row],[Description]]</f>
        <v>At Beginning of Freeway - Accident.</v>
      </c>
      <c r="I1697" t="s">
        <v>50</v>
      </c>
      <c r="J1697">
        <f>IF(US_Accidents_Dec20_updated[[#This Row],[Visibility(mi)]]&gt;30, 30, MROUND(US_Accidents_Dec20_updated[[#This Row],[Visibility(mi)]],5))</f>
        <v>10</v>
      </c>
      <c r="K1697">
        <f>MROUND(US_Accidents_Dec20_updated[[#This Row],[Wind_Speed(mph)]],5)</f>
        <v>10</v>
      </c>
      <c r="L1697">
        <f>IF(US_Accidents_Dec20_updated[[#This Row],[Precipitation(in)]]&gt;0.1, 0.1, US_Accidents_Dec20_updated[[#This Row],[Precipitation(in)]])</f>
        <v>0</v>
      </c>
    </row>
    <row r="1698" spans="1:12" x14ac:dyDescent="0.25">
      <c r="A1698" t="str">
        <f>US_Accidents_Dec20_updated[[#This Row],[ID]]</f>
        <v>A-3876715</v>
      </c>
      <c r="B1698">
        <f>US_Accidents_Dec20_updated[[#This Row],[Start_Lat]]</f>
        <v>39.783949999999997</v>
      </c>
      <c r="C1698">
        <f>US_Accidents_Dec20_updated[[#This Row],[Start_Lng]]</f>
        <v>-105.02839</v>
      </c>
      <c r="D1698">
        <f>US_Accidents_Dec20_updated[[#This Row],[Severity]]-1</f>
        <v>2</v>
      </c>
      <c r="E1698">
        <f>HOUR(US_Accidents_Dec20_updated[[#This Row],[Start_Time]])</f>
        <v>8</v>
      </c>
      <c r="F1698">
        <f>DAY(US_Accidents_Dec20_updated[[#This Row],[Start_Time]])</f>
        <v>10</v>
      </c>
      <c r="G1698">
        <f>MONTH(US_Accidents_Dec20_updated[[#This Row],[Start_Time]])</f>
        <v>9</v>
      </c>
      <c r="H1698" t="str">
        <f>US_Accidents_Dec20_updated[[#This Row],[Description]]</f>
        <v>At Federal Blvd/Exit 272 - Accident.</v>
      </c>
      <c r="I1698" t="s">
        <v>50</v>
      </c>
      <c r="J1698">
        <f>IF(US_Accidents_Dec20_updated[[#This Row],[Visibility(mi)]]&gt;30, 30, MROUND(US_Accidents_Dec20_updated[[#This Row],[Visibility(mi)]],5))</f>
        <v>10</v>
      </c>
      <c r="K1698">
        <f>MROUND(US_Accidents_Dec20_updated[[#This Row],[Wind_Speed(mph)]],5)</f>
        <v>5</v>
      </c>
      <c r="L1698">
        <f>IF(US_Accidents_Dec20_updated[[#This Row],[Precipitation(in)]]&gt;0.1, 0.1, US_Accidents_Dec20_updated[[#This Row],[Precipitation(in)]])</f>
        <v>0</v>
      </c>
    </row>
    <row r="1699" spans="1:12" x14ac:dyDescent="0.25">
      <c r="A1699" t="str">
        <f>US_Accidents_Dec20_updated[[#This Row],[ID]]</f>
        <v>A-3876716</v>
      </c>
      <c r="B1699">
        <f>US_Accidents_Dec20_updated[[#This Row],[Start_Lat]]</f>
        <v>39.77178</v>
      </c>
      <c r="C1699">
        <f>US_Accidents_Dec20_updated[[#This Row],[Start_Lng]]</f>
        <v>-104.81892000000001</v>
      </c>
      <c r="D1699">
        <f>US_Accidents_Dec20_updated[[#This Row],[Severity]]-1</f>
        <v>2</v>
      </c>
      <c r="E1699">
        <f>HOUR(US_Accidents_Dec20_updated[[#This Row],[Start_Time]])</f>
        <v>9</v>
      </c>
      <c r="F1699">
        <f>DAY(US_Accidents_Dec20_updated[[#This Row],[Start_Time]])</f>
        <v>10</v>
      </c>
      <c r="G1699">
        <f>MONTH(US_Accidents_Dec20_updated[[#This Row],[Start_Time]])</f>
        <v>9</v>
      </c>
      <c r="H1699" t="str">
        <f>US_Accidents_Dec20_updated[[#This Row],[Description]]</f>
        <v>At I-225 - Accident.</v>
      </c>
      <c r="I1699" t="s">
        <v>50</v>
      </c>
      <c r="J1699">
        <f>IF(US_Accidents_Dec20_updated[[#This Row],[Visibility(mi)]]&gt;30, 30, MROUND(US_Accidents_Dec20_updated[[#This Row],[Visibility(mi)]],5))</f>
        <v>10</v>
      </c>
      <c r="K1699">
        <f>MROUND(US_Accidents_Dec20_updated[[#This Row],[Wind_Speed(mph)]],5)</f>
        <v>5</v>
      </c>
      <c r="L1699">
        <f>IF(US_Accidents_Dec20_updated[[#This Row],[Precipitation(in)]]&gt;0.1, 0.1, US_Accidents_Dec20_updated[[#This Row],[Precipitation(in)]])</f>
        <v>0</v>
      </c>
    </row>
    <row r="1700" spans="1:12" x14ac:dyDescent="0.25">
      <c r="A1700" t="str">
        <f>US_Accidents_Dec20_updated[[#This Row],[ID]]</f>
        <v>A-3876717</v>
      </c>
      <c r="B1700">
        <f>US_Accidents_Dec20_updated[[#This Row],[Start_Lat]]</f>
        <v>39.124963000000001</v>
      </c>
      <c r="C1700">
        <f>US_Accidents_Dec20_updated[[#This Row],[Start_Lng]]</f>
        <v>-104.86476999999999</v>
      </c>
      <c r="D1700">
        <f>US_Accidents_Dec20_updated[[#This Row],[Severity]]-1</f>
        <v>2</v>
      </c>
      <c r="E1700">
        <f>HOUR(US_Accidents_Dec20_updated[[#This Row],[Start_Time]])</f>
        <v>9</v>
      </c>
      <c r="F1700">
        <f>DAY(US_Accidents_Dec20_updated[[#This Row],[Start_Time]])</f>
        <v>10</v>
      </c>
      <c r="G1700">
        <f>MONTH(US_Accidents_Dec20_updated[[#This Row],[Start_Time]])</f>
        <v>9</v>
      </c>
      <c r="H1700" t="str">
        <f>US_Accidents_Dec20_updated[[#This Row],[Description]]</f>
        <v>At CO-105/Exit 161 - Accident.</v>
      </c>
      <c r="I1700" t="s">
        <v>50</v>
      </c>
      <c r="J1700">
        <f>IF(US_Accidents_Dec20_updated[[#This Row],[Visibility(mi)]]&gt;30, 30, MROUND(US_Accidents_Dec20_updated[[#This Row],[Visibility(mi)]],5))</f>
        <v>10</v>
      </c>
      <c r="K1700">
        <f>MROUND(US_Accidents_Dec20_updated[[#This Row],[Wind_Speed(mph)]],5)</f>
        <v>15</v>
      </c>
      <c r="L1700">
        <f>IF(US_Accidents_Dec20_updated[[#This Row],[Precipitation(in)]]&gt;0.1, 0.1, US_Accidents_Dec20_updated[[#This Row],[Precipitation(in)]])</f>
        <v>0</v>
      </c>
    </row>
    <row r="1701" spans="1:12" x14ac:dyDescent="0.25">
      <c r="A1701" t="str">
        <f>US_Accidents_Dec20_updated[[#This Row],[ID]]</f>
        <v>A-3876718</v>
      </c>
      <c r="B1701">
        <f>US_Accidents_Dec20_updated[[#This Row],[Start_Lat]]</f>
        <v>39.856169000000001</v>
      </c>
      <c r="C1701">
        <f>US_Accidents_Dec20_updated[[#This Row],[Start_Lng]]</f>
        <v>-104.987252</v>
      </c>
      <c r="D1701">
        <f>US_Accidents_Dec20_updated[[#This Row],[Severity]]-1</f>
        <v>2</v>
      </c>
      <c r="E1701">
        <f>HOUR(US_Accidents_Dec20_updated[[#This Row],[Start_Time]])</f>
        <v>14</v>
      </c>
      <c r="F1701">
        <f>DAY(US_Accidents_Dec20_updated[[#This Row],[Start_Time]])</f>
        <v>10</v>
      </c>
      <c r="G1701">
        <f>MONTH(US_Accidents_Dec20_updated[[#This Row],[Start_Time]])</f>
        <v>9</v>
      </c>
      <c r="H1701" t="str">
        <f>US_Accidents_Dec20_updated[[#This Row],[Description]]</f>
        <v>At 84th Ave/Exit 219 - Accident.</v>
      </c>
      <c r="I1701" t="s">
        <v>50</v>
      </c>
      <c r="J1701">
        <f>IF(US_Accidents_Dec20_updated[[#This Row],[Visibility(mi)]]&gt;30, 30, MROUND(US_Accidents_Dec20_updated[[#This Row],[Visibility(mi)]],5))</f>
        <v>20</v>
      </c>
      <c r="K1701">
        <f>MROUND(US_Accidents_Dec20_updated[[#This Row],[Wind_Speed(mph)]],5)</f>
        <v>10</v>
      </c>
      <c r="L1701">
        <f>IF(US_Accidents_Dec20_updated[[#This Row],[Precipitation(in)]]&gt;0.1, 0.1, US_Accidents_Dec20_updated[[#This Row],[Precipitation(in)]])</f>
        <v>0</v>
      </c>
    </row>
    <row r="1702" spans="1:12" x14ac:dyDescent="0.25">
      <c r="A1702" t="str">
        <f>US_Accidents_Dec20_updated[[#This Row],[ID]]</f>
        <v>A-3876719</v>
      </c>
      <c r="B1702">
        <f>US_Accidents_Dec20_updated[[#This Row],[Start_Lat]]</f>
        <v>39.848846000000002</v>
      </c>
      <c r="C1702">
        <f>US_Accidents_Dec20_updated[[#This Row],[Start_Lng]]</f>
        <v>-104.985658</v>
      </c>
      <c r="D1702">
        <f>US_Accidents_Dec20_updated[[#This Row],[Severity]]-1</f>
        <v>3</v>
      </c>
      <c r="E1702">
        <f>HOUR(US_Accidents_Dec20_updated[[#This Row],[Start_Time]])</f>
        <v>10</v>
      </c>
      <c r="F1702">
        <f>DAY(US_Accidents_Dec20_updated[[#This Row],[Start_Time]])</f>
        <v>10</v>
      </c>
      <c r="G1702">
        <f>MONTH(US_Accidents_Dec20_updated[[#This Row],[Start_Time]])</f>
        <v>9</v>
      </c>
      <c r="H1702" t="str">
        <f>US_Accidents_Dec20_updated[[#This Row],[Description]]</f>
        <v>Closed between 84th Ave/Exit 219 and US-36/Exit 217 - Road closed due to accident.</v>
      </c>
      <c r="I1702" t="s">
        <v>50</v>
      </c>
      <c r="J1702">
        <f>IF(US_Accidents_Dec20_updated[[#This Row],[Visibility(mi)]]&gt;30, 30, MROUND(US_Accidents_Dec20_updated[[#This Row],[Visibility(mi)]],5))</f>
        <v>30</v>
      </c>
      <c r="K1702">
        <f>MROUND(US_Accidents_Dec20_updated[[#This Row],[Wind_Speed(mph)]],5)</f>
        <v>5</v>
      </c>
      <c r="L1702">
        <f>IF(US_Accidents_Dec20_updated[[#This Row],[Precipitation(in)]]&gt;0.1, 0.1, US_Accidents_Dec20_updated[[#This Row],[Precipitation(in)]])</f>
        <v>0</v>
      </c>
    </row>
    <row r="1703" spans="1:12" x14ac:dyDescent="0.25">
      <c r="A1703" t="str">
        <f>US_Accidents_Dec20_updated[[#This Row],[ID]]</f>
        <v>A-3876720</v>
      </c>
      <c r="B1703">
        <f>US_Accidents_Dec20_updated[[#This Row],[Start_Lat]]</f>
        <v>39.871859999999998</v>
      </c>
      <c r="C1703">
        <f>US_Accidents_Dec20_updated[[#This Row],[Start_Lng]]</f>
        <v>-104.9877</v>
      </c>
      <c r="D1703">
        <f>US_Accidents_Dec20_updated[[#This Row],[Severity]]-1</f>
        <v>3</v>
      </c>
      <c r="E1703">
        <f>HOUR(US_Accidents_Dec20_updated[[#This Row],[Start_Time]])</f>
        <v>14</v>
      </c>
      <c r="F1703">
        <f>DAY(US_Accidents_Dec20_updated[[#This Row],[Start_Time]])</f>
        <v>10</v>
      </c>
      <c r="G1703">
        <f>MONTH(US_Accidents_Dec20_updated[[#This Row],[Start_Time]])</f>
        <v>9</v>
      </c>
      <c r="H1703" t="str">
        <f>US_Accidents_Dec20_updated[[#This Row],[Description]]</f>
        <v>Closed between 104th Ave/Exit 221 and 84th Ave/Exit 219 - Road closed due to accident.</v>
      </c>
      <c r="I1703" t="s">
        <v>50</v>
      </c>
      <c r="J1703">
        <f>IF(US_Accidents_Dec20_updated[[#This Row],[Visibility(mi)]]&gt;30, 30, MROUND(US_Accidents_Dec20_updated[[#This Row],[Visibility(mi)]],5))</f>
        <v>20</v>
      </c>
      <c r="K1703">
        <f>MROUND(US_Accidents_Dec20_updated[[#This Row],[Wind_Speed(mph)]],5)</f>
        <v>10</v>
      </c>
      <c r="L1703">
        <f>IF(US_Accidents_Dec20_updated[[#This Row],[Precipitation(in)]]&gt;0.1, 0.1, US_Accidents_Dec20_updated[[#This Row],[Precipitation(in)]])</f>
        <v>0</v>
      </c>
    </row>
    <row r="1704" spans="1:12" x14ac:dyDescent="0.25">
      <c r="A1704" t="str">
        <f>US_Accidents_Dec20_updated[[#This Row],[ID]]</f>
        <v>A-3876721</v>
      </c>
      <c r="B1704">
        <f>US_Accidents_Dec20_updated[[#This Row],[Start_Lat]]</f>
        <v>39.832749999999997</v>
      </c>
      <c r="C1704">
        <f>US_Accidents_Dec20_updated[[#This Row],[Start_Lng]]</f>
        <v>-105.02481</v>
      </c>
      <c r="D1704">
        <f>US_Accidents_Dec20_updated[[#This Row],[Severity]]-1</f>
        <v>3</v>
      </c>
      <c r="E1704">
        <f>HOUR(US_Accidents_Dec20_updated[[#This Row],[Start_Time]])</f>
        <v>10</v>
      </c>
      <c r="F1704">
        <f>DAY(US_Accidents_Dec20_updated[[#This Row],[Start_Time]])</f>
        <v>10</v>
      </c>
      <c r="G1704">
        <f>MONTH(US_Accidents_Dec20_updated[[#This Row],[Start_Time]])</f>
        <v>9</v>
      </c>
      <c r="H1704" t="str">
        <f>US_Accidents_Dec20_updated[[#This Row],[Description]]</f>
        <v>Closed at US-36/Denver-Boulder Tpke - Road closed due to accident.</v>
      </c>
      <c r="I1704" t="s">
        <v>50</v>
      </c>
      <c r="J1704">
        <f>IF(US_Accidents_Dec20_updated[[#This Row],[Visibility(mi)]]&gt;30, 30, MROUND(US_Accidents_Dec20_updated[[#This Row],[Visibility(mi)]],5))</f>
        <v>10</v>
      </c>
      <c r="K1704">
        <f>MROUND(US_Accidents_Dec20_updated[[#This Row],[Wind_Speed(mph)]],5)</f>
        <v>5</v>
      </c>
      <c r="L1704">
        <f>IF(US_Accidents_Dec20_updated[[#This Row],[Precipitation(in)]]&gt;0.1, 0.1, US_Accidents_Dec20_updated[[#This Row],[Precipitation(in)]])</f>
        <v>0</v>
      </c>
    </row>
    <row r="1705" spans="1:12" x14ac:dyDescent="0.25">
      <c r="A1705" t="str">
        <f>US_Accidents_Dec20_updated[[#This Row],[ID]]</f>
        <v>A-3876722</v>
      </c>
      <c r="B1705">
        <f>US_Accidents_Dec20_updated[[#This Row],[Start_Lat]]</f>
        <v>39.959133999999999</v>
      </c>
      <c r="C1705">
        <f>US_Accidents_Dec20_updated[[#This Row],[Start_Lng]]</f>
        <v>-105.169279</v>
      </c>
      <c r="D1705">
        <f>US_Accidents_Dec20_updated[[#This Row],[Severity]]-1</f>
        <v>2</v>
      </c>
      <c r="E1705">
        <f>HOUR(US_Accidents_Dec20_updated[[#This Row],[Start_Time]])</f>
        <v>12</v>
      </c>
      <c r="F1705">
        <f>DAY(US_Accidents_Dec20_updated[[#This Row],[Start_Time]])</f>
        <v>10</v>
      </c>
      <c r="G1705">
        <f>MONTH(US_Accidents_Dec20_updated[[#This Row],[Start_Time]])</f>
        <v>9</v>
      </c>
      <c r="H1705" t="str">
        <f>US_Accidents_Dec20_updated[[#This Row],[Description]]</f>
        <v>At McCaslin Blvd - Accident.</v>
      </c>
      <c r="I1705" t="s">
        <v>50</v>
      </c>
      <c r="J1705">
        <f>IF(US_Accidents_Dec20_updated[[#This Row],[Visibility(mi)]]&gt;30, 30, MROUND(US_Accidents_Dec20_updated[[#This Row],[Visibility(mi)]],5))</f>
        <v>10</v>
      </c>
      <c r="K1705">
        <f>MROUND(US_Accidents_Dec20_updated[[#This Row],[Wind_Speed(mph)]],5)</f>
        <v>5</v>
      </c>
      <c r="L1705">
        <f>IF(US_Accidents_Dec20_updated[[#This Row],[Precipitation(in)]]&gt;0.1, 0.1, US_Accidents_Dec20_updated[[#This Row],[Precipitation(in)]])</f>
        <v>0</v>
      </c>
    </row>
    <row r="1706" spans="1:12" x14ac:dyDescent="0.25">
      <c r="A1706" t="str">
        <f>US_Accidents_Dec20_updated[[#This Row],[ID]]</f>
        <v>A-3876723</v>
      </c>
      <c r="B1706">
        <f>US_Accidents_Dec20_updated[[#This Row],[Start_Lat]]</f>
        <v>39.736640000000001</v>
      </c>
      <c r="C1706">
        <f>US_Accidents_Dec20_updated[[#This Row],[Start_Lng]]</f>
        <v>-105.01436</v>
      </c>
      <c r="D1706">
        <f>US_Accidents_Dec20_updated[[#This Row],[Severity]]-1</f>
        <v>2</v>
      </c>
      <c r="E1706">
        <f>HOUR(US_Accidents_Dec20_updated[[#This Row],[Start_Time]])</f>
        <v>14</v>
      </c>
      <c r="F1706">
        <f>DAY(US_Accidents_Dec20_updated[[#This Row],[Start_Time]])</f>
        <v>10</v>
      </c>
      <c r="G1706">
        <f>MONTH(US_Accidents_Dec20_updated[[#This Row],[Start_Time]])</f>
        <v>9</v>
      </c>
      <c r="H1706" t="str">
        <f>US_Accidents_Dec20_updated[[#This Row],[Description]]</f>
        <v>At Zuni St/Exit 209C - Accident.</v>
      </c>
      <c r="I1706" t="s">
        <v>50</v>
      </c>
      <c r="J1706">
        <f>IF(US_Accidents_Dec20_updated[[#This Row],[Visibility(mi)]]&gt;30, 30, MROUND(US_Accidents_Dec20_updated[[#This Row],[Visibility(mi)]],5))</f>
        <v>20</v>
      </c>
      <c r="K1706">
        <f>MROUND(US_Accidents_Dec20_updated[[#This Row],[Wind_Speed(mph)]],5)</f>
        <v>10</v>
      </c>
      <c r="L1706">
        <f>IF(US_Accidents_Dec20_updated[[#This Row],[Precipitation(in)]]&gt;0.1, 0.1, US_Accidents_Dec20_updated[[#This Row],[Precipitation(in)]])</f>
        <v>0</v>
      </c>
    </row>
    <row r="1707" spans="1:12" x14ac:dyDescent="0.25">
      <c r="A1707" t="str">
        <f>US_Accidents_Dec20_updated[[#This Row],[ID]]</f>
        <v>A-3876725</v>
      </c>
      <c r="B1707">
        <f>US_Accidents_Dec20_updated[[#This Row],[Start_Lat]]</f>
        <v>39.77834</v>
      </c>
      <c r="C1707">
        <f>US_Accidents_Dec20_updated[[#This Row],[Start_Lng]]</f>
        <v>-104.89541699999999</v>
      </c>
      <c r="D1707">
        <f>US_Accidents_Dec20_updated[[#This Row],[Severity]]-1</f>
        <v>2</v>
      </c>
      <c r="E1707">
        <f>HOUR(US_Accidents_Dec20_updated[[#This Row],[Start_Time]])</f>
        <v>15</v>
      </c>
      <c r="F1707">
        <f>DAY(US_Accidents_Dec20_updated[[#This Row],[Start_Time]])</f>
        <v>10</v>
      </c>
      <c r="G1707">
        <f>MONTH(US_Accidents_Dec20_updated[[#This Row],[Start_Time]])</f>
        <v>9</v>
      </c>
      <c r="H1707" t="str">
        <f>US_Accidents_Dec20_updated[[#This Row],[Description]]</f>
        <v>At Quebec St/Exit 278 - Accident.</v>
      </c>
      <c r="I1707" t="s">
        <v>50</v>
      </c>
      <c r="J1707">
        <f>IF(US_Accidents_Dec20_updated[[#This Row],[Visibility(mi)]]&gt;30, 30, MROUND(US_Accidents_Dec20_updated[[#This Row],[Visibility(mi)]],5))</f>
        <v>20</v>
      </c>
      <c r="K1707">
        <f>MROUND(US_Accidents_Dec20_updated[[#This Row],[Wind_Speed(mph)]],5)</f>
        <v>10</v>
      </c>
      <c r="L1707">
        <f>IF(US_Accidents_Dec20_updated[[#This Row],[Precipitation(in)]]&gt;0.1, 0.1, US_Accidents_Dec20_updated[[#This Row],[Precipitation(in)]])</f>
        <v>0</v>
      </c>
    </row>
    <row r="1708" spans="1:12" x14ac:dyDescent="0.25">
      <c r="A1708" t="str">
        <f>US_Accidents_Dec20_updated[[#This Row],[ID]]</f>
        <v>A-3876726</v>
      </c>
      <c r="B1708">
        <f>US_Accidents_Dec20_updated[[#This Row],[Start_Lat]]</f>
        <v>39.448923000000001</v>
      </c>
      <c r="C1708">
        <f>US_Accidents_Dec20_updated[[#This Row],[Start_Lng]]</f>
        <v>-105.440838</v>
      </c>
      <c r="D1708">
        <f>US_Accidents_Dec20_updated[[#This Row],[Severity]]-1</f>
        <v>2</v>
      </c>
      <c r="E1708">
        <f>HOUR(US_Accidents_Dec20_updated[[#This Row],[Start_Time]])</f>
        <v>16</v>
      </c>
      <c r="F1708">
        <f>DAY(US_Accidents_Dec20_updated[[#This Row],[Start_Time]])</f>
        <v>10</v>
      </c>
      <c r="G1708">
        <f>MONTH(US_Accidents_Dec20_updated[[#This Row],[Start_Time]])</f>
        <v>9</v>
      </c>
      <c r="H1708" t="str">
        <f>US_Accidents_Dec20_updated[[#This Row],[Description]]</f>
        <v>At CR-97/S Foxton Rd - Accident.</v>
      </c>
      <c r="I1708" t="s">
        <v>50</v>
      </c>
      <c r="J1708">
        <f>IF(US_Accidents_Dec20_updated[[#This Row],[Visibility(mi)]]&gt;30, 30, MROUND(US_Accidents_Dec20_updated[[#This Row],[Visibility(mi)]],5))</f>
        <v>10</v>
      </c>
      <c r="K1708">
        <f>MROUND(US_Accidents_Dec20_updated[[#This Row],[Wind_Speed(mph)]],5)</f>
        <v>5</v>
      </c>
      <c r="L1708">
        <f>IF(US_Accidents_Dec20_updated[[#This Row],[Precipitation(in)]]&gt;0.1, 0.1, US_Accidents_Dec20_updated[[#This Row],[Precipitation(in)]])</f>
        <v>0</v>
      </c>
    </row>
    <row r="1709" spans="1:12" x14ac:dyDescent="0.25">
      <c r="A1709" t="str">
        <f>US_Accidents_Dec20_updated[[#This Row],[ID]]</f>
        <v>A-3876727</v>
      </c>
      <c r="B1709">
        <f>US_Accidents_Dec20_updated[[#This Row],[Start_Lat]]</f>
        <v>39.313105</v>
      </c>
      <c r="C1709">
        <f>US_Accidents_Dec20_updated[[#This Row],[Start_Lng]]</f>
        <v>-104.88543</v>
      </c>
      <c r="D1709">
        <f>US_Accidents_Dec20_updated[[#This Row],[Severity]]-1</f>
        <v>2</v>
      </c>
      <c r="E1709">
        <f>HOUR(US_Accidents_Dec20_updated[[#This Row],[Start_Time]])</f>
        <v>15</v>
      </c>
      <c r="F1709">
        <f>DAY(US_Accidents_Dec20_updated[[#This Row],[Start_Time]])</f>
        <v>10</v>
      </c>
      <c r="G1709">
        <f>MONTH(US_Accidents_Dec20_updated[[#This Row],[Start_Time]])</f>
        <v>9</v>
      </c>
      <c r="H1709" t="str">
        <f>US_Accidents_Dec20_updated[[#This Row],[Description]]</f>
        <v>At Tomah Rd/Exit 174 - Accident.</v>
      </c>
      <c r="I1709" t="s">
        <v>50</v>
      </c>
      <c r="J1709">
        <f>IF(US_Accidents_Dec20_updated[[#This Row],[Visibility(mi)]]&gt;30, 30, MROUND(US_Accidents_Dec20_updated[[#This Row],[Visibility(mi)]],5))</f>
        <v>10</v>
      </c>
      <c r="K1709">
        <f>MROUND(US_Accidents_Dec20_updated[[#This Row],[Wind_Speed(mph)]],5)</f>
        <v>15</v>
      </c>
      <c r="L1709">
        <f>IF(US_Accidents_Dec20_updated[[#This Row],[Precipitation(in)]]&gt;0.1, 0.1, US_Accidents_Dec20_updated[[#This Row],[Precipitation(in)]])</f>
        <v>0</v>
      </c>
    </row>
    <row r="1710" spans="1:12" x14ac:dyDescent="0.25">
      <c r="A1710" t="str">
        <f>US_Accidents_Dec20_updated[[#This Row],[ID]]</f>
        <v>A-3876728</v>
      </c>
      <c r="B1710">
        <f>US_Accidents_Dec20_updated[[#This Row],[Start_Lat]]</f>
        <v>39.900159000000002</v>
      </c>
      <c r="C1710">
        <f>US_Accidents_Dec20_updated[[#This Row],[Start_Lng]]</f>
        <v>-104.988162</v>
      </c>
      <c r="D1710">
        <f>US_Accidents_Dec20_updated[[#This Row],[Severity]]-1</f>
        <v>2</v>
      </c>
      <c r="E1710">
        <f>HOUR(US_Accidents_Dec20_updated[[#This Row],[Start_Time]])</f>
        <v>16</v>
      </c>
      <c r="F1710">
        <f>DAY(US_Accidents_Dec20_updated[[#This Row],[Start_Time]])</f>
        <v>10</v>
      </c>
      <c r="G1710">
        <f>MONTH(US_Accidents_Dec20_updated[[#This Row],[Start_Time]])</f>
        <v>9</v>
      </c>
      <c r="H1710" t="str">
        <f>US_Accidents_Dec20_updated[[#This Row],[Description]]</f>
        <v>At 104th Ave/Exit 221 - Accident.</v>
      </c>
      <c r="I1710" t="s">
        <v>50</v>
      </c>
      <c r="J1710">
        <f>IF(US_Accidents_Dec20_updated[[#This Row],[Visibility(mi)]]&gt;30, 30, MROUND(US_Accidents_Dec20_updated[[#This Row],[Visibility(mi)]],5))</f>
        <v>20</v>
      </c>
      <c r="K1710">
        <f>MROUND(US_Accidents_Dec20_updated[[#This Row],[Wind_Speed(mph)]],5)</f>
        <v>20</v>
      </c>
      <c r="L1710">
        <f>IF(US_Accidents_Dec20_updated[[#This Row],[Precipitation(in)]]&gt;0.1, 0.1, US_Accidents_Dec20_updated[[#This Row],[Precipitation(in)]])</f>
        <v>0</v>
      </c>
    </row>
    <row r="1711" spans="1:12" x14ac:dyDescent="0.25">
      <c r="A1711" t="str">
        <f>US_Accidents_Dec20_updated[[#This Row],[ID]]</f>
        <v>A-3876729</v>
      </c>
      <c r="B1711">
        <f>US_Accidents_Dec20_updated[[#This Row],[Start_Lat]]</f>
        <v>40.517201</v>
      </c>
      <c r="C1711">
        <f>US_Accidents_Dec20_updated[[#This Row],[Start_Lng]]</f>
        <v>-104.99223000000001</v>
      </c>
      <c r="D1711">
        <f>US_Accidents_Dec20_updated[[#This Row],[Severity]]-1</f>
        <v>2</v>
      </c>
      <c r="E1711">
        <f>HOUR(US_Accidents_Dec20_updated[[#This Row],[Start_Time]])</f>
        <v>17</v>
      </c>
      <c r="F1711">
        <f>DAY(US_Accidents_Dec20_updated[[#This Row],[Start_Time]])</f>
        <v>10</v>
      </c>
      <c r="G1711">
        <f>MONTH(US_Accidents_Dec20_updated[[#This Row],[Start_Time]])</f>
        <v>9</v>
      </c>
      <c r="H1711" t="str">
        <f>US_Accidents_Dec20_updated[[#This Row],[Description]]</f>
        <v>At CO-392/Exit 262 - Accident.</v>
      </c>
      <c r="I1711" t="s">
        <v>50</v>
      </c>
      <c r="J1711">
        <f>IF(US_Accidents_Dec20_updated[[#This Row],[Visibility(mi)]]&gt;30, 30, MROUND(US_Accidents_Dec20_updated[[#This Row],[Visibility(mi)]],5))</f>
        <v>10</v>
      </c>
      <c r="K1711">
        <f>MROUND(US_Accidents_Dec20_updated[[#This Row],[Wind_Speed(mph)]],5)</f>
        <v>5</v>
      </c>
      <c r="L1711">
        <f>IF(US_Accidents_Dec20_updated[[#This Row],[Precipitation(in)]]&gt;0.1, 0.1, US_Accidents_Dec20_updated[[#This Row],[Precipitation(in)]])</f>
        <v>0</v>
      </c>
    </row>
    <row r="1712" spans="1:12" x14ac:dyDescent="0.25">
      <c r="A1712" t="str">
        <f>US_Accidents_Dec20_updated[[#This Row],[ID]]</f>
        <v>A-3876730</v>
      </c>
      <c r="B1712">
        <f>US_Accidents_Dec20_updated[[#This Row],[Start_Lat]]</f>
        <v>39.617896999999999</v>
      </c>
      <c r="C1712">
        <f>US_Accidents_Dec20_updated[[#This Row],[Start_Lng]]</f>
        <v>-104.89805800000001</v>
      </c>
      <c r="D1712">
        <f>US_Accidents_Dec20_updated[[#This Row],[Severity]]-1</f>
        <v>2</v>
      </c>
      <c r="E1712">
        <f>HOUR(US_Accidents_Dec20_updated[[#This Row],[Start_Time]])</f>
        <v>21</v>
      </c>
      <c r="F1712">
        <f>DAY(US_Accidents_Dec20_updated[[#This Row],[Start_Time]])</f>
        <v>10</v>
      </c>
      <c r="G1712">
        <f>MONTH(US_Accidents_Dec20_updated[[#This Row],[Start_Time]])</f>
        <v>9</v>
      </c>
      <c r="H1712" t="str">
        <f>US_Accidents_Dec20_updated[[#This Row],[Description]]</f>
        <v>At CO-88/Belleview Ave/Exit 199 - Accident.</v>
      </c>
      <c r="I1712" t="s">
        <v>50</v>
      </c>
      <c r="J1712">
        <f>IF(US_Accidents_Dec20_updated[[#This Row],[Visibility(mi)]]&gt;30, 30, MROUND(US_Accidents_Dec20_updated[[#This Row],[Visibility(mi)]],5))</f>
        <v>10</v>
      </c>
      <c r="K1712">
        <f>MROUND(US_Accidents_Dec20_updated[[#This Row],[Wind_Speed(mph)]],5)</f>
        <v>5</v>
      </c>
      <c r="L1712">
        <f>IF(US_Accidents_Dec20_updated[[#This Row],[Precipitation(in)]]&gt;0.1, 0.1, US_Accidents_Dec20_updated[[#This Row],[Precipitation(in)]])</f>
        <v>0</v>
      </c>
    </row>
    <row r="1713" spans="1:12" x14ac:dyDescent="0.25">
      <c r="A1713" t="str">
        <f>US_Accidents_Dec20_updated[[#This Row],[ID]]</f>
        <v>A-3876731</v>
      </c>
      <c r="B1713">
        <f>US_Accidents_Dec20_updated[[#This Row],[Start_Lat]]</f>
        <v>39.620449999999998</v>
      </c>
      <c r="C1713">
        <f>US_Accidents_Dec20_updated[[#This Row],[Start_Lng]]</f>
        <v>-104.89949</v>
      </c>
      <c r="D1713">
        <f>US_Accidents_Dec20_updated[[#This Row],[Severity]]-1</f>
        <v>1</v>
      </c>
      <c r="E1713">
        <f>HOUR(US_Accidents_Dec20_updated[[#This Row],[Start_Time]])</f>
        <v>21</v>
      </c>
      <c r="F1713">
        <f>DAY(US_Accidents_Dec20_updated[[#This Row],[Start_Time]])</f>
        <v>10</v>
      </c>
      <c r="G1713">
        <f>MONTH(US_Accidents_Dec20_updated[[#This Row],[Start_Time]])</f>
        <v>9</v>
      </c>
      <c r="H1713" t="str">
        <f>US_Accidents_Dec20_updated[[#This Row],[Description]]</f>
        <v>At CO-88/Belleview Ave/Exit 199 - Accident. Right lane blocked.</v>
      </c>
      <c r="I1713" t="s">
        <v>50</v>
      </c>
      <c r="J1713">
        <f>IF(US_Accidents_Dec20_updated[[#This Row],[Visibility(mi)]]&gt;30, 30, MROUND(US_Accidents_Dec20_updated[[#This Row],[Visibility(mi)]],5))</f>
        <v>10</v>
      </c>
      <c r="K1713">
        <f>MROUND(US_Accidents_Dec20_updated[[#This Row],[Wind_Speed(mph)]],5)</f>
        <v>5</v>
      </c>
      <c r="L1713">
        <f>IF(US_Accidents_Dec20_updated[[#This Row],[Precipitation(in)]]&gt;0.1, 0.1, US_Accidents_Dec20_updated[[#This Row],[Precipitation(in)]])</f>
        <v>0</v>
      </c>
    </row>
    <row r="1714" spans="1:12" x14ac:dyDescent="0.25">
      <c r="A1714" t="str">
        <f>US_Accidents_Dec20_updated[[#This Row],[ID]]</f>
        <v>A-3878054</v>
      </c>
      <c r="B1714">
        <f>US_Accidents_Dec20_updated[[#This Row],[Start_Lat]]</f>
        <v>39.187818999999998</v>
      </c>
      <c r="C1714">
        <f>US_Accidents_Dec20_updated[[#This Row],[Start_Lng]]</f>
        <v>-104.850283</v>
      </c>
      <c r="D1714">
        <f>US_Accidents_Dec20_updated[[#This Row],[Severity]]-1</f>
        <v>3</v>
      </c>
      <c r="E1714">
        <f>HOUR(US_Accidents_Dec20_updated[[#This Row],[Start_Time]])</f>
        <v>6</v>
      </c>
      <c r="F1714">
        <f>DAY(US_Accidents_Dec20_updated[[#This Row],[Start_Time]])</f>
        <v>11</v>
      </c>
      <c r="G1714">
        <f>MONTH(US_Accidents_Dec20_updated[[#This Row],[Start_Time]])</f>
        <v>9</v>
      </c>
      <c r="H1714" t="str">
        <f>US_Accidents_Dec20_updated[[#This Row],[Description]]</f>
        <v>Closed between Greenland Rd/Exit 167 and Upper Lake Gulch Rd/Exit 172 - Road closed due to accident.</v>
      </c>
      <c r="I1714" t="s">
        <v>50</v>
      </c>
      <c r="J1714">
        <f>IF(US_Accidents_Dec20_updated[[#This Row],[Visibility(mi)]]&gt;30, 30, MROUND(US_Accidents_Dec20_updated[[#This Row],[Visibility(mi)]],5))</f>
        <v>10</v>
      </c>
      <c r="K1714">
        <f>MROUND(US_Accidents_Dec20_updated[[#This Row],[Wind_Speed(mph)]],5)</f>
        <v>5</v>
      </c>
      <c r="L1714">
        <f>IF(US_Accidents_Dec20_updated[[#This Row],[Precipitation(in)]]&gt;0.1, 0.1, US_Accidents_Dec20_updated[[#This Row],[Precipitation(in)]])</f>
        <v>0</v>
      </c>
    </row>
    <row r="1715" spans="1:12" x14ac:dyDescent="0.25">
      <c r="A1715" t="str">
        <f>US_Accidents_Dec20_updated[[#This Row],[ID]]</f>
        <v>A-3878055</v>
      </c>
      <c r="B1715">
        <f>US_Accidents_Dec20_updated[[#This Row],[Start_Lat]]</f>
        <v>39.16516</v>
      </c>
      <c r="C1715">
        <f>US_Accidents_Dec20_updated[[#This Row],[Start_Lng]]</f>
        <v>-104.85307400000001</v>
      </c>
      <c r="D1715">
        <f>US_Accidents_Dec20_updated[[#This Row],[Severity]]-1</f>
        <v>2</v>
      </c>
      <c r="E1715">
        <f>HOUR(US_Accidents_Dec20_updated[[#This Row],[Start_Time]])</f>
        <v>7</v>
      </c>
      <c r="F1715">
        <f>DAY(US_Accidents_Dec20_updated[[#This Row],[Start_Time]])</f>
        <v>11</v>
      </c>
      <c r="G1715">
        <f>MONTH(US_Accidents_Dec20_updated[[#This Row],[Start_Time]])</f>
        <v>9</v>
      </c>
      <c r="H1715" t="str">
        <f>US_Accidents_Dec20_updated[[#This Row],[Description]]</f>
        <v>At Greenland Rd/Exit 167 - Accident.</v>
      </c>
      <c r="I1715" t="s">
        <v>50</v>
      </c>
      <c r="J1715">
        <f>IF(US_Accidents_Dec20_updated[[#This Row],[Visibility(mi)]]&gt;30, 30, MROUND(US_Accidents_Dec20_updated[[#This Row],[Visibility(mi)]],5))</f>
        <v>10</v>
      </c>
      <c r="K1715">
        <f>MROUND(US_Accidents_Dec20_updated[[#This Row],[Wind_Speed(mph)]],5)</f>
        <v>0</v>
      </c>
      <c r="L1715">
        <f>IF(US_Accidents_Dec20_updated[[#This Row],[Precipitation(in)]]&gt;0.1, 0.1, US_Accidents_Dec20_updated[[#This Row],[Precipitation(in)]])</f>
        <v>0</v>
      </c>
    </row>
    <row r="1716" spans="1:12" x14ac:dyDescent="0.25">
      <c r="A1716" t="str">
        <f>US_Accidents_Dec20_updated[[#This Row],[ID]]</f>
        <v>A-3878056</v>
      </c>
      <c r="B1716">
        <f>US_Accidents_Dec20_updated[[#This Row],[Start_Lat]]</f>
        <v>39.18638</v>
      </c>
      <c r="C1716">
        <f>US_Accidents_Dec20_updated[[#This Row],[Start_Lng]]</f>
        <v>-104.85025</v>
      </c>
      <c r="D1716">
        <f>US_Accidents_Dec20_updated[[#This Row],[Severity]]-1</f>
        <v>3</v>
      </c>
      <c r="E1716">
        <f>HOUR(US_Accidents_Dec20_updated[[#This Row],[Start_Time]])</f>
        <v>7</v>
      </c>
      <c r="F1716">
        <f>DAY(US_Accidents_Dec20_updated[[#This Row],[Start_Time]])</f>
        <v>11</v>
      </c>
      <c r="G1716">
        <f>MONTH(US_Accidents_Dec20_updated[[#This Row],[Start_Time]])</f>
        <v>9</v>
      </c>
      <c r="H1716" t="str">
        <f>US_Accidents_Dec20_updated[[#This Row],[Description]]</f>
        <v>Closed between County Line Rd/Exit 163 and Upper Lake Gulch Rd/Exit 172 - Road closed due to accident.</v>
      </c>
      <c r="I1716" t="s">
        <v>50</v>
      </c>
      <c r="J1716">
        <f>IF(US_Accidents_Dec20_updated[[#This Row],[Visibility(mi)]]&gt;30, 30, MROUND(US_Accidents_Dec20_updated[[#This Row],[Visibility(mi)]],5))</f>
        <v>10</v>
      </c>
      <c r="K1716">
        <f>MROUND(US_Accidents_Dec20_updated[[#This Row],[Wind_Speed(mph)]],5)</f>
        <v>0</v>
      </c>
      <c r="L1716">
        <f>IF(US_Accidents_Dec20_updated[[#This Row],[Precipitation(in)]]&gt;0.1, 0.1, US_Accidents_Dec20_updated[[#This Row],[Precipitation(in)]])</f>
        <v>0</v>
      </c>
    </row>
    <row r="1717" spans="1:12" x14ac:dyDescent="0.25">
      <c r="A1717" t="str">
        <f>US_Accidents_Dec20_updated[[#This Row],[ID]]</f>
        <v>A-3878057</v>
      </c>
      <c r="B1717">
        <f>US_Accidents_Dec20_updated[[#This Row],[Start_Lat]]</f>
        <v>39.937182999999997</v>
      </c>
      <c r="C1717">
        <f>US_Accidents_Dec20_updated[[#This Row],[Start_Lng]]</f>
        <v>-104.98793000000001</v>
      </c>
      <c r="D1717">
        <f>US_Accidents_Dec20_updated[[#This Row],[Severity]]-1</f>
        <v>2</v>
      </c>
      <c r="E1717">
        <f>HOUR(US_Accidents_Dec20_updated[[#This Row],[Start_Time]])</f>
        <v>7</v>
      </c>
      <c r="F1717">
        <f>DAY(US_Accidents_Dec20_updated[[#This Row],[Start_Time]])</f>
        <v>11</v>
      </c>
      <c r="G1717">
        <f>MONTH(US_Accidents_Dec20_updated[[#This Row],[Start_Time]])</f>
        <v>9</v>
      </c>
      <c r="H1717" t="str">
        <f>US_Accidents_Dec20_updated[[#This Row],[Description]]</f>
        <v>At CO-128/120th Ave/Exit 223 - Accident.</v>
      </c>
      <c r="I1717" t="s">
        <v>50</v>
      </c>
      <c r="J1717">
        <f>IF(US_Accidents_Dec20_updated[[#This Row],[Visibility(mi)]]&gt;30, 30, MROUND(US_Accidents_Dec20_updated[[#This Row],[Visibility(mi)]],5))</f>
        <v>10</v>
      </c>
      <c r="K1717">
        <f>MROUND(US_Accidents_Dec20_updated[[#This Row],[Wind_Speed(mph)]],5)</f>
        <v>0</v>
      </c>
      <c r="L1717">
        <f>IF(US_Accidents_Dec20_updated[[#This Row],[Precipitation(in)]]&gt;0.1, 0.1, US_Accidents_Dec20_updated[[#This Row],[Precipitation(in)]])</f>
        <v>0</v>
      </c>
    </row>
    <row r="1718" spans="1:12" x14ac:dyDescent="0.25">
      <c r="A1718" t="str">
        <f>US_Accidents_Dec20_updated[[#This Row],[ID]]</f>
        <v>A-3878058</v>
      </c>
      <c r="B1718">
        <f>US_Accidents_Dec20_updated[[#This Row],[Start_Lat]]</f>
        <v>39.913933</v>
      </c>
      <c r="C1718">
        <f>US_Accidents_Dec20_updated[[#This Row],[Start_Lng]]</f>
        <v>-104.989929</v>
      </c>
      <c r="D1718">
        <f>US_Accidents_Dec20_updated[[#This Row],[Severity]]-1</f>
        <v>2</v>
      </c>
      <c r="E1718">
        <f>HOUR(US_Accidents_Dec20_updated[[#This Row],[Start_Time]])</f>
        <v>9</v>
      </c>
      <c r="F1718">
        <f>DAY(US_Accidents_Dec20_updated[[#This Row],[Start_Time]])</f>
        <v>11</v>
      </c>
      <c r="G1718">
        <f>MONTH(US_Accidents_Dec20_updated[[#This Row],[Start_Time]])</f>
        <v>9</v>
      </c>
      <c r="H1718" t="str">
        <f>US_Accidents_Dec20_updated[[#This Row],[Description]]</f>
        <v>At CO-128/120th Ave/Exit 223 - Accident.</v>
      </c>
      <c r="I1718" t="s">
        <v>50</v>
      </c>
      <c r="J1718">
        <f>IF(US_Accidents_Dec20_updated[[#This Row],[Visibility(mi)]]&gt;30, 30, MROUND(US_Accidents_Dec20_updated[[#This Row],[Visibility(mi)]],5))</f>
        <v>20</v>
      </c>
      <c r="K1718">
        <f>MROUND(US_Accidents_Dec20_updated[[#This Row],[Wind_Speed(mph)]],5)</f>
        <v>5</v>
      </c>
      <c r="L1718">
        <f>IF(US_Accidents_Dec20_updated[[#This Row],[Precipitation(in)]]&gt;0.1, 0.1, US_Accidents_Dec20_updated[[#This Row],[Precipitation(in)]])</f>
        <v>0</v>
      </c>
    </row>
    <row r="1719" spans="1:12" x14ac:dyDescent="0.25">
      <c r="A1719" t="str">
        <f>US_Accidents_Dec20_updated[[#This Row],[ID]]</f>
        <v>A-3878059</v>
      </c>
      <c r="B1719">
        <f>US_Accidents_Dec20_updated[[#This Row],[Start_Lat]]</f>
        <v>39.77834</v>
      </c>
      <c r="C1719">
        <f>US_Accidents_Dec20_updated[[#This Row],[Start_Lng]]</f>
        <v>-104.89541699999999</v>
      </c>
      <c r="D1719">
        <f>US_Accidents_Dec20_updated[[#This Row],[Severity]]-1</f>
        <v>2</v>
      </c>
      <c r="E1719">
        <f>HOUR(US_Accidents_Dec20_updated[[#This Row],[Start_Time]])</f>
        <v>10</v>
      </c>
      <c r="F1719">
        <f>DAY(US_Accidents_Dec20_updated[[#This Row],[Start_Time]])</f>
        <v>11</v>
      </c>
      <c r="G1719">
        <f>MONTH(US_Accidents_Dec20_updated[[#This Row],[Start_Time]])</f>
        <v>9</v>
      </c>
      <c r="H1719" t="str">
        <f>US_Accidents_Dec20_updated[[#This Row],[Description]]</f>
        <v>At Quebec St/Exit 278 - Accident.</v>
      </c>
      <c r="I1719" t="s">
        <v>50</v>
      </c>
      <c r="J1719">
        <f>IF(US_Accidents_Dec20_updated[[#This Row],[Visibility(mi)]]&gt;30, 30, MROUND(US_Accidents_Dec20_updated[[#This Row],[Visibility(mi)]],5))</f>
        <v>20</v>
      </c>
      <c r="K1719">
        <f>MROUND(US_Accidents_Dec20_updated[[#This Row],[Wind_Speed(mph)]],5)</f>
        <v>5</v>
      </c>
      <c r="L1719">
        <f>IF(US_Accidents_Dec20_updated[[#This Row],[Precipitation(in)]]&gt;0.1, 0.1, US_Accidents_Dec20_updated[[#This Row],[Precipitation(in)]])</f>
        <v>0</v>
      </c>
    </row>
    <row r="1720" spans="1:12" x14ac:dyDescent="0.25">
      <c r="A1720" t="str">
        <f>US_Accidents_Dec20_updated[[#This Row],[ID]]</f>
        <v>A-3878060</v>
      </c>
      <c r="B1720">
        <f>US_Accidents_Dec20_updated[[#This Row],[Start_Lat]]</f>
        <v>40.450277999999997</v>
      </c>
      <c r="C1720">
        <f>US_Accidents_Dec20_updated[[#This Row],[Start_Lng]]</f>
        <v>-104.9919</v>
      </c>
      <c r="D1720">
        <f>US_Accidents_Dec20_updated[[#This Row],[Severity]]-1</f>
        <v>2</v>
      </c>
      <c r="E1720">
        <f>HOUR(US_Accidents_Dec20_updated[[#This Row],[Start_Time]])</f>
        <v>11</v>
      </c>
      <c r="F1720">
        <f>DAY(US_Accidents_Dec20_updated[[#This Row],[Start_Time]])</f>
        <v>11</v>
      </c>
      <c r="G1720">
        <f>MONTH(US_Accidents_Dec20_updated[[#This Row],[Start_Time]])</f>
        <v>9</v>
      </c>
      <c r="H1720" t="str">
        <f>US_Accidents_Dec20_updated[[#This Row],[Description]]</f>
        <v>At CO-392/Exit 262 - Accident.</v>
      </c>
      <c r="I1720" t="s">
        <v>50</v>
      </c>
      <c r="J1720">
        <f>IF(US_Accidents_Dec20_updated[[#This Row],[Visibility(mi)]]&gt;30, 30, MROUND(US_Accidents_Dec20_updated[[#This Row],[Visibility(mi)]],5))</f>
        <v>10</v>
      </c>
      <c r="K1720">
        <f>MROUND(US_Accidents_Dec20_updated[[#This Row],[Wind_Speed(mph)]],5)</f>
        <v>10</v>
      </c>
      <c r="L1720">
        <f>IF(US_Accidents_Dec20_updated[[#This Row],[Precipitation(in)]]&gt;0.1, 0.1, US_Accidents_Dec20_updated[[#This Row],[Precipitation(in)]])</f>
        <v>0</v>
      </c>
    </row>
    <row r="1721" spans="1:12" x14ac:dyDescent="0.25">
      <c r="A1721" t="str">
        <f>US_Accidents_Dec20_updated[[#This Row],[ID]]</f>
        <v>A-3878062</v>
      </c>
      <c r="B1721">
        <f>US_Accidents_Dec20_updated[[#This Row],[Start_Lat]]</f>
        <v>40.308770000000003</v>
      </c>
      <c r="C1721">
        <f>US_Accidents_Dec20_updated[[#This Row],[Start_Lng]]</f>
        <v>-105.389853</v>
      </c>
      <c r="D1721">
        <f>US_Accidents_Dec20_updated[[#This Row],[Severity]]-1</f>
        <v>2</v>
      </c>
      <c r="E1721">
        <f>HOUR(US_Accidents_Dec20_updated[[#This Row],[Start_Time]])</f>
        <v>15</v>
      </c>
      <c r="F1721">
        <f>DAY(US_Accidents_Dec20_updated[[#This Row],[Start_Time]])</f>
        <v>11</v>
      </c>
      <c r="G1721">
        <f>MONTH(US_Accidents_Dec20_updated[[#This Row],[Start_Time]])</f>
        <v>9</v>
      </c>
      <c r="H1721" t="str">
        <f>US_Accidents_Dec20_updated[[#This Row],[Description]]</f>
        <v>At CR-47 - Accident.</v>
      </c>
      <c r="I1721" t="s">
        <v>50</v>
      </c>
      <c r="J1721">
        <f>IF(US_Accidents_Dec20_updated[[#This Row],[Visibility(mi)]]&gt;30, 30, MROUND(US_Accidents_Dec20_updated[[#This Row],[Visibility(mi)]],5))</f>
        <v>5</v>
      </c>
      <c r="K1721">
        <f>MROUND(US_Accidents_Dec20_updated[[#This Row],[Wind_Speed(mph)]],5)</f>
        <v>5</v>
      </c>
      <c r="L1721">
        <f>IF(US_Accidents_Dec20_updated[[#This Row],[Precipitation(in)]]&gt;0.1, 0.1, US_Accidents_Dec20_updated[[#This Row],[Precipitation(in)]])</f>
        <v>0</v>
      </c>
    </row>
    <row r="1722" spans="1:12" x14ac:dyDescent="0.25">
      <c r="A1722" t="str">
        <f>US_Accidents_Dec20_updated[[#This Row],[ID]]</f>
        <v>A-3878063</v>
      </c>
      <c r="B1722">
        <f>US_Accidents_Dec20_updated[[#This Row],[Start_Lat]]</f>
        <v>40.308047000000002</v>
      </c>
      <c r="C1722">
        <f>US_Accidents_Dec20_updated[[#This Row],[Start_Lng]]</f>
        <v>-105.389258</v>
      </c>
      <c r="D1722">
        <f>US_Accidents_Dec20_updated[[#This Row],[Severity]]-1</f>
        <v>2</v>
      </c>
      <c r="E1722">
        <f>HOUR(US_Accidents_Dec20_updated[[#This Row],[Start_Time]])</f>
        <v>15</v>
      </c>
      <c r="F1722">
        <f>DAY(US_Accidents_Dec20_updated[[#This Row],[Start_Time]])</f>
        <v>11</v>
      </c>
      <c r="G1722">
        <f>MONTH(US_Accidents_Dec20_updated[[#This Row],[Start_Time]])</f>
        <v>9</v>
      </c>
      <c r="H1722" t="str">
        <f>US_Accidents_Dec20_updated[[#This Row],[Description]]</f>
        <v>At Fish Creek Rd - Accident.</v>
      </c>
      <c r="I1722" t="s">
        <v>50</v>
      </c>
      <c r="J1722">
        <f>IF(US_Accidents_Dec20_updated[[#This Row],[Visibility(mi)]]&gt;30, 30, MROUND(US_Accidents_Dec20_updated[[#This Row],[Visibility(mi)]],5))</f>
        <v>5</v>
      </c>
      <c r="K1722">
        <f>MROUND(US_Accidents_Dec20_updated[[#This Row],[Wind_Speed(mph)]],5)</f>
        <v>5</v>
      </c>
      <c r="L1722">
        <f>IF(US_Accidents_Dec20_updated[[#This Row],[Precipitation(in)]]&gt;0.1, 0.1, US_Accidents_Dec20_updated[[#This Row],[Precipitation(in)]])</f>
        <v>0</v>
      </c>
    </row>
    <row r="1723" spans="1:12" x14ac:dyDescent="0.25">
      <c r="A1723" t="str">
        <f>US_Accidents_Dec20_updated[[#This Row],[ID]]</f>
        <v>A-3878064</v>
      </c>
      <c r="B1723">
        <f>US_Accidents_Dec20_updated[[#This Row],[Start_Lat]]</f>
        <v>39.780670000000001</v>
      </c>
      <c r="C1723">
        <f>US_Accidents_Dec20_updated[[#This Row],[Start_Lng]]</f>
        <v>-105.13507</v>
      </c>
      <c r="D1723">
        <f>US_Accidents_Dec20_updated[[#This Row],[Severity]]-1</f>
        <v>2</v>
      </c>
      <c r="E1723">
        <f>HOUR(US_Accidents_Dec20_updated[[#This Row],[Start_Time]])</f>
        <v>14</v>
      </c>
      <c r="F1723">
        <f>DAY(US_Accidents_Dec20_updated[[#This Row],[Start_Time]])</f>
        <v>11</v>
      </c>
      <c r="G1723">
        <f>MONTH(US_Accidents_Dec20_updated[[#This Row],[Start_Time]])</f>
        <v>9</v>
      </c>
      <c r="H1723" t="str">
        <f>US_Accidents_Dec20_updated[[#This Row],[Description]]</f>
        <v>At Kipling St/Exit 267 - Accident.</v>
      </c>
      <c r="I1723" t="s">
        <v>50</v>
      </c>
      <c r="J1723">
        <f>IF(US_Accidents_Dec20_updated[[#This Row],[Visibility(mi)]]&gt;30, 30, MROUND(US_Accidents_Dec20_updated[[#This Row],[Visibility(mi)]],5))</f>
        <v>20</v>
      </c>
      <c r="K1723">
        <f>MROUND(US_Accidents_Dec20_updated[[#This Row],[Wind_Speed(mph)]],5)</f>
        <v>5</v>
      </c>
      <c r="L1723">
        <f>IF(US_Accidents_Dec20_updated[[#This Row],[Precipitation(in)]]&gt;0.1, 0.1, US_Accidents_Dec20_updated[[#This Row],[Precipitation(in)]])</f>
        <v>0</v>
      </c>
    </row>
    <row r="1724" spans="1:12" x14ac:dyDescent="0.25">
      <c r="A1724" t="str">
        <f>US_Accidents_Dec20_updated[[#This Row],[ID]]</f>
        <v>A-3878065</v>
      </c>
      <c r="B1724">
        <f>US_Accidents_Dec20_updated[[#This Row],[Start_Lat]]</f>
        <v>39.604585999999998</v>
      </c>
      <c r="C1724">
        <f>US_Accidents_Dec20_updated[[#This Row],[Start_Lng]]</f>
        <v>-104.890348</v>
      </c>
      <c r="D1724">
        <f>US_Accidents_Dec20_updated[[#This Row],[Severity]]-1</f>
        <v>2</v>
      </c>
      <c r="E1724">
        <f>HOUR(US_Accidents_Dec20_updated[[#This Row],[Start_Time]])</f>
        <v>16</v>
      </c>
      <c r="F1724">
        <f>DAY(US_Accidents_Dec20_updated[[#This Row],[Start_Time]])</f>
        <v>11</v>
      </c>
      <c r="G1724">
        <f>MONTH(US_Accidents_Dec20_updated[[#This Row],[Start_Time]])</f>
        <v>9</v>
      </c>
      <c r="H1724" t="str">
        <f>US_Accidents_Dec20_updated[[#This Row],[Description]]</f>
        <v>At Orchard Rd/Exit 198 - Accident.</v>
      </c>
      <c r="I1724" t="s">
        <v>50</v>
      </c>
      <c r="J1724">
        <f>IF(US_Accidents_Dec20_updated[[#This Row],[Visibility(mi)]]&gt;30, 30, MROUND(US_Accidents_Dec20_updated[[#This Row],[Visibility(mi)]],5))</f>
        <v>10</v>
      </c>
      <c r="K1724">
        <f>MROUND(US_Accidents_Dec20_updated[[#This Row],[Wind_Speed(mph)]],5)</f>
        <v>20</v>
      </c>
      <c r="L1724">
        <f>IF(US_Accidents_Dec20_updated[[#This Row],[Precipitation(in)]]&gt;0.1, 0.1, US_Accidents_Dec20_updated[[#This Row],[Precipitation(in)]])</f>
        <v>0</v>
      </c>
    </row>
    <row r="1725" spans="1:12" x14ac:dyDescent="0.25">
      <c r="A1725" t="str">
        <f>US_Accidents_Dec20_updated[[#This Row],[ID]]</f>
        <v>A-3878066</v>
      </c>
      <c r="B1725">
        <f>US_Accidents_Dec20_updated[[#This Row],[Start_Lat]]</f>
        <v>39.659759999999999</v>
      </c>
      <c r="C1725">
        <f>US_Accidents_Dec20_updated[[#This Row],[Start_Lng]]</f>
        <v>-104.84171000000001</v>
      </c>
      <c r="D1725">
        <f>US_Accidents_Dec20_updated[[#This Row],[Severity]]-1</f>
        <v>1</v>
      </c>
      <c r="E1725">
        <f>HOUR(US_Accidents_Dec20_updated[[#This Row],[Start_Time]])</f>
        <v>16</v>
      </c>
      <c r="F1725">
        <f>DAY(US_Accidents_Dec20_updated[[#This Row],[Start_Time]])</f>
        <v>11</v>
      </c>
      <c r="G1725">
        <f>MONTH(US_Accidents_Dec20_updated[[#This Row],[Start_Time]])</f>
        <v>9</v>
      </c>
      <c r="H1725" t="str">
        <f>US_Accidents_Dec20_updated[[#This Row],[Description]]</f>
        <v>Ramp to CO-83 Westbound - Accident. Right lane blocked.</v>
      </c>
      <c r="I1725" t="s">
        <v>50</v>
      </c>
      <c r="J1725">
        <f>IF(US_Accidents_Dec20_updated[[#This Row],[Visibility(mi)]]&gt;30, 30, MROUND(US_Accidents_Dec20_updated[[#This Row],[Visibility(mi)]],5))</f>
        <v>10</v>
      </c>
      <c r="K1725">
        <f>MROUND(US_Accidents_Dec20_updated[[#This Row],[Wind_Speed(mph)]],5)</f>
        <v>15</v>
      </c>
      <c r="L1725">
        <f>IF(US_Accidents_Dec20_updated[[#This Row],[Precipitation(in)]]&gt;0.1, 0.1, US_Accidents_Dec20_updated[[#This Row],[Precipitation(in)]])</f>
        <v>0</v>
      </c>
    </row>
    <row r="1726" spans="1:12" x14ac:dyDescent="0.25">
      <c r="A1726" t="str">
        <f>US_Accidents_Dec20_updated[[#This Row],[ID]]</f>
        <v>A-3878067</v>
      </c>
      <c r="B1726">
        <f>US_Accidents_Dec20_updated[[#This Row],[Start_Lat]]</f>
        <v>39.658118999999999</v>
      </c>
      <c r="C1726">
        <f>US_Accidents_Dec20_updated[[#This Row],[Start_Lng]]</f>
        <v>-104.842718</v>
      </c>
      <c r="D1726">
        <f>US_Accidents_Dec20_updated[[#This Row],[Severity]]-1</f>
        <v>1</v>
      </c>
      <c r="E1726">
        <f>HOUR(US_Accidents_Dec20_updated[[#This Row],[Start_Time]])</f>
        <v>16</v>
      </c>
      <c r="F1726">
        <f>DAY(US_Accidents_Dec20_updated[[#This Row],[Start_Time]])</f>
        <v>11</v>
      </c>
      <c r="G1726">
        <f>MONTH(US_Accidents_Dec20_updated[[#This Row],[Start_Time]])</f>
        <v>9</v>
      </c>
      <c r="H1726" t="str">
        <f>US_Accidents_Dec20_updated[[#This Row],[Description]]</f>
        <v>At I-225 - Accident. Right lane blocked.</v>
      </c>
      <c r="I1726" t="s">
        <v>50</v>
      </c>
      <c r="J1726">
        <f>IF(US_Accidents_Dec20_updated[[#This Row],[Visibility(mi)]]&gt;30, 30, MROUND(US_Accidents_Dec20_updated[[#This Row],[Visibility(mi)]],5))</f>
        <v>10</v>
      </c>
      <c r="K1726">
        <f>MROUND(US_Accidents_Dec20_updated[[#This Row],[Wind_Speed(mph)]],5)</f>
        <v>15</v>
      </c>
      <c r="L1726">
        <f>IF(US_Accidents_Dec20_updated[[#This Row],[Precipitation(in)]]&gt;0.1, 0.1, US_Accidents_Dec20_updated[[#This Row],[Precipitation(in)]])</f>
        <v>0</v>
      </c>
    </row>
    <row r="1727" spans="1:12" x14ac:dyDescent="0.25">
      <c r="A1727" t="str">
        <f>US_Accidents_Dec20_updated[[#This Row],[ID]]</f>
        <v>A-3878068</v>
      </c>
      <c r="B1727">
        <f>US_Accidents_Dec20_updated[[#This Row],[Start_Lat]]</f>
        <v>39.657460999999998</v>
      </c>
      <c r="C1727">
        <f>US_Accidents_Dec20_updated[[#This Row],[Start_Lng]]</f>
        <v>-104.840296</v>
      </c>
      <c r="D1727">
        <f>US_Accidents_Dec20_updated[[#This Row],[Severity]]-1</f>
        <v>1</v>
      </c>
      <c r="E1727">
        <f>HOUR(US_Accidents_Dec20_updated[[#This Row],[Start_Time]])</f>
        <v>16</v>
      </c>
      <c r="F1727">
        <f>DAY(US_Accidents_Dec20_updated[[#This Row],[Start_Time]])</f>
        <v>11</v>
      </c>
      <c r="G1727">
        <f>MONTH(US_Accidents_Dec20_updated[[#This Row],[Start_Time]])</f>
        <v>9</v>
      </c>
      <c r="H1727" t="str">
        <f>US_Accidents_Dec20_updated[[#This Row],[Description]]</f>
        <v>At E Union Ave - Accident. Right lane blocked.</v>
      </c>
      <c r="I1727" t="s">
        <v>50</v>
      </c>
      <c r="J1727">
        <f>IF(US_Accidents_Dec20_updated[[#This Row],[Visibility(mi)]]&gt;30, 30, MROUND(US_Accidents_Dec20_updated[[#This Row],[Visibility(mi)]],5))</f>
        <v>10</v>
      </c>
      <c r="K1727">
        <f>MROUND(US_Accidents_Dec20_updated[[#This Row],[Wind_Speed(mph)]],5)</f>
        <v>15</v>
      </c>
      <c r="L1727">
        <f>IF(US_Accidents_Dec20_updated[[#This Row],[Precipitation(in)]]&gt;0.1, 0.1, US_Accidents_Dec20_updated[[#This Row],[Precipitation(in)]])</f>
        <v>0</v>
      </c>
    </row>
    <row r="1728" spans="1:12" x14ac:dyDescent="0.25">
      <c r="A1728" t="str">
        <f>US_Accidents_Dec20_updated[[#This Row],[ID]]</f>
        <v>A-3878069</v>
      </c>
      <c r="B1728">
        <f>US_Accidents_Dec20_updated[[#This Row],[Start_Lat]]</f>
        <v>39.659599999999998</v>
      </c>
      <c r="C1728">
        <f>US_Accidents_Dec20_updated[[#This Row],[Start_Lng]]</f>
        <v>-104.84763</v>
      </c>
      <c r="D1728">
        <f>US_Accidents_Dec20_updated[[#This Row],[Severity]]-1</f>
        <v>1</v>
      </c>
      <c r="E1728">
        <f>HOUR(US_Accidents_Dec20_updated[[#This Row],[Start_Time]])</f>
        <v>16</v>
      </c>
      <c r="F1728">
        <f>DAY(US_Accidents_Dec20_updated[[#This Row],[Start_Time]])</f>
        <v>11</v>
      </c>
      <c r="G1728">
        <f>MONTH(US_Accidents_Dec20_updated[[#This Row],[Start_Time]])</f>
        <v>9</v>
      </c>
      <c r="H1728" t="str">
        <f>US_Accidents_Dec20_updated[[#This Row],[Description]]</f>
        <v>At CO-83/S Parker Rd - Accident. Right lane blocked.</v>
      </c>
      <c r="I1728" t="s">
        <v>50</v>
      </c>
      <c r="J1728">
        <f>IF(US_Accidents_Dec20_updated[[#This Row],[Visibility(mi)]]&gt;30, 30, MROUND(US_Accidents_Dec20_updated[[#This Row],[Visibility(mi)]],5))</f>
        <v>10</v>
      </c>
      <c r="K1728">
        <f>MROUND(US_Accidents_Dec20_updated[[#This Row],[Wind_Speed(mph)]],5)</f>
        <v>15</v>
      </c>
      <c r="L1728">
        <f>IF(US_Accidents_Dec20_updated[[#This Row],[Precipitation(in)]]&gt;0.1, 0.1, US_Accidents_Dec20_updated[[#This Row],[Precipitation(in)]])</f>
        <v>0</v>
      </c>
    </row>
    <row r="1729" spans="1:12" x14ac:dyDescent="0.25">
      <c r="A1729" t="str">
        <f>US_Accidents_Dec20_updated[[#This Row],[ID]]</f>
        <v>A-3878070</v>
      </c>
      <c r="B1729">
        <f>US_Accidents_Dec20_updated[[#This Row],[Start_Lat]]</f>
        <v>39.657130000000002</v>
      </c>
      <c r="C1729">
        <f>US_Accidents_Dec20_updated[[#This Row],[Start_Lng]]</f>
        <v>-104.83716</v>
      </c>
      <c r="D1729">
        <f>US_Accidents_Dec20_updated[[#This Row],[Severity]]-1</f>
        <v>1</v>
      </c>
      <c r="E1729">
        <f>HOUR(US_Accidents_Dec20_updated[[#This Row],[Start_Time]])</f>
        <v>16</v>
      </c>
      <c r="F1729">
        <f>DAY(US_Accidents_Dec20_updated[[#This Row],[Start_Time]])</f>
        <v>11</v>
      </c>
      <c r="G1729">
        <f>MONTH(US_Accidents_Dec20_updated[[#This Row],[Start_Time]])</f>
        <v>9</v>
      </c>
      <c r="H1729" t="str">
        <f>US_Accidents_Dec20_updated[[#This Row],[Description]]</f>
        <v>Ramp to CO-83/Parker Rd/Exit 4 - Accident. Right lane blocked.</v>
      </c>
      <c r="I1729" t="s">
        <v>50</v>
      </c>
      <c r="J1729">
        <f>IF(US_Accidents_Dec20_updated[[#This Row],[Visibility(mi)]]&gt;30, 30, MROUND(US_Accidents_Dec20_updated[[#This Row],[Visibility(mi)]],5))</f>
        <v>10</v>
      </c>
      <c r="K1729">
        <f>MROUND(US_Accidents_Dec20_updated[[#This Row],[Wind_Speed(mph)]],5)</f>
        <v>15</v>
      </c>
      <c r="L1729">
        <f>IF(US_Accidents_Dec20_updated[[#This Row],[Precipitation(in)]]&gt;0.1, 0.1, US_Accidents_Dec20_updated[[#This Row],[Precipitation(in)]])</f>
        <v>0</v>
      </c>
    </row>
    <row r="1730" spans="1:12" x14ac:dyDescent="0.25">
      <c r="A1730" t="str">
        <f>US_Accidents_Dec20_updated[[#This Row],[ID]]</f>
        <v>A-3878071</v>
      </c>
      <c r="B1730">
        <f>US_Accidents_Dec20_updated[[#This Row],[Start_Lat]]</f>
        <v>39.657829</v>
      </c>
      <c r="C1730">
        <f>US_Accidents_Dec20_updated[[#This Row],[Start_Lng]]</f>
        <v>-104.84030300000001</v>
      </c>
      <c r="D1730">
        <f>US_Accidents_Dec20_updated[[#This Row],[Severity]]-1</f>
        <v>1</v>
      </c>
      <c r="E1730">
        <f>HOUR(US_Accidents_Dec20_updated[[#This Row],[Start_Time]])</f>
        <v>16</v>
      </c>
      <c r="F1730">
        <f>DAY(US_Accidents_Dec20_updated[[#This Row],[Start_Time]])</f>
        <v>11</v>
      </c>
      <c r="G1730">
        <f>MONTH(US_Accidents_Dec20_updated[[#This Row],[Start_Time]])</f>
        <v>9</v>
      </c>
      <c r="H1730" t="str">
        <f>US_Accidents_Dec20_updated[[#This Row],[Description]]</f>
        <v>At I-225 - Accident. Right lane blocked.</v>
      </c>
      <c r="I1730" t="s">
        <v>50</v>
      </c>
      <c r="J1730">
        <f>IF(US_Accidents_Dec20_updated[[#This Row],[Visibility(mi)]]&gt;30, 30, MROUND(US_Accidents_Dec20_updated[[#This Row],[Visibility(mi)]],5))</f>
        <v>10</v>
      </c>
      <c r="K1730">
        <f>MROUND(US_Accidents_Dec20_updated[[#This Row],[Wind_Speed(mph)]],5)</f>
        <v>15</v>
      </c>
      <c r="L1730">
        <f>IF(US_Accidents_Dec20_updated[[#This Row],[Precipitation(in)]]&gt;0.1, 0.1, US_Accidents_Dec20_updated[[#This Row],[Precipitation(in)]])</f>
        <v>0</v>
      </c>
    </row>
    <row r="1731" spans="1:12" x14ac:dyDescent="0.25">
      <c r="A1731" t="str">
        <f>US_Accidents_Dec20_updated[[#This Row],[ID]]</f>
        <v>A-3878072</v>
      </c>
      <c r="B1731">
        <f>US_Accidents_Dec20_updated[[#This Row],[Start_Lat]]</f>
        <v>39.66075</v>
      </c>
      <c r="C1731">
        <f>US_Accidents_Dec20_updated[[#This Row],[Start_Lng]]</f>
        <v>-104.83926</v>
      </c>
      <c r="D1731">
        <f>US_Accidents_Dec20_updated[[#This Row],[Severity]]-1</f>
        <v>1</v>
      </c>
      <c r="E1731">
        <f>HOUR(US_Accidents_Dec20_updated[[#This Row],[Start_Time]])</f>
        <v>16</v>
      </c>
      <c r="F1731">
        <f>DAY(US_Accidents_Dec20_updated[[#This Row],[Start_Time]])</f>
        <v>11</v>
      </c>
      <c r="G1731">
        <f>MONTH(US_Accidents_Dec20_updated[[#This Row],[Start_Time]])</f>
        <v>9</v>
      </c>
      <c r="H1731" t="str">
        <f>US_Accidents_Dec20_updated[[#This Row],[Description]]</f>
        <v>Ramp to CO-83 - Accident. Right lane blocked.</v>
      </c>
      <c r="I1731" t="s">
        <v>50</v>
      </c>
      <c r="J1731">
        <f>IF(US_Accidents_Dec20_updated[[#This Row],[Visibility(mi)]]&gt;30, 30, MROUND(US_Accidents_Dec20_updated[[#This Row],[Visibility(mi)]],5))</f>
        <v>10</v>
      </c>
      <c r="K1731">
        <f>MROUND(US_Accidents_Dec20_updated[[#This Row],[Wind_Speed(mph)]],5)</f>
        <v>15</v>
      </c>
      <c r="L1731">
        <f>IF(US_Accidents_Dec20_updated[[#This Row],[Precipitation(in)]]&gt;0.1, 0.1, US_Accidents_Dec20_updated[[#This Row],[Precipitation(in)]])</f>
        <v>0</v>
      </c>
    </row>
    <row r="1732" spans="1:12" x14ac:dyDescent="0.25">
      <c r="A1732" t="str">
        <f>US_Accidents_Dec20_updated[[#This Row],[ID]]</f>
        <v>A-3878073</v>
      </c>
      <c r="B1732">
        <f>US_Accidents_Dec20_updated[[#This Row],[Start_Lat]]</f>
        <v>39.604587000000002</v>
      </c>
      <c r="C1732">
        <f>US_Accidents_Dec20_updated[[#This Row],[Start_Lng]]</f>
        <v>-104.890348</v>
      </c>
      <c r="D1732">
        <f>US_Accidents_Dec20_updated[[#This Row],[Severity]]-1</f>
        <v>1</v>
      </c>
      <c r="E1732">
        <f>HOUR(US_Accidents_Dec20_updated[[#This Row],[Start_Time]])</f>
        <v>17</v>
      </c>
      <c r="F1732">
        <f>DAY(US_Accidents_Dec20_updated[[#This Row],[Start_Time]])</f>
        <v>11</v>
      </c>
      <c r="G1732">
        <f>MONTH(US_Accidents_Dec20_updated[[#This Row],[Start_Time]])</f>
        <v>9</v>
      </c>
      <c r="H1732" t="str">
        <f>US_Accidents_Dec20_updated[[#This Row],[Description]]</f>
        <v>At Orchard Rd/Exit 198 - Accident. Left lane blocked.</v>
      </c>
      <c r="I1732" t="s">
        <v>50</v>
      </c>
      <c r="J1732">
        <f>IF(US_Accidents_Dec20_updated[[#This Row],[Visibility(mi)]]&gt;30, 30, MROUND(US_Accidents_Dec20_updated[[#This Row],[Visibility(mi)]],5))</f>
        <v>10</v>
      </c>
      <c r="K1732">
        <f>MROUND(US_Accidents_Dec20_updated[[#This Row],[Wind_Speed(mph)]],5)</f>
        <v>20</v>
      </c>
      <c r="L1732">
        <f>IF(US_Accidents_Dec20_updated[[#This Row],[Precipitation(in)]]&gt;0.1, 0.1, US_Accidents_Dec20_updated[[#This Row],[Precipitation(in)]])</f>
        <v>0</v>
      </c>
    </row>
    <row r="1733" spans="1:12" x14ac:dyDescent="0.25">
      <c r="A1733" t="str">
        <f>US_Accidents_Dec20_updated[[#This Row],[ID]]</f>
        <v>A-3878074</v>
      </c>
      <c r="B1733">
        <f>US_Accidents_Dec20_updated[[#This Row],[Start_Lat]]</f>
        <v>39.66075</v>
      </c>
      <c r="C1733">
        <f>US_Accidents_Dec20_updated[[#This Row],[Start_Lng]]</f>
        <v>-104.83926</v>
      </c>
      <c r="D1733">
        <f>US_Accidents_Dec20_updated[[#This Row],[Severity]]-1</f>
        <v>1</v>
      </c>
      <c r="E1733">
        <f>HOUR(US_Accidents_Dec20_updated[[#This Row],[Start_Time]])</f>
        <v>17</v>
      </c>
      <c r="F1733">
        <f>DAY(US_Accidents_Dec20_updated[[#This Row],[Start_Time]])</f>
        <v>11</v>
      </c>
      <c r="G1733">
        <f>MONTH(US_Accidents_Dec20_updated[[#This Row],[Start_Time]])</f>
        <v>9</v>
      </c>
      <c r="H1733" t="str">
        <f>US_Accidents_Dec20_updated[[#This Row],[Description]]</f>
        <v>At CO-83/Parker Rd/Exit 4 - Accident. Right lane blocked.</v>
      </c>
      <c r="I1733" t="s">
        <v>50</v>
      </c>
      <c r="J1733">
        <f>IF(US_Accidents_Dec20_updated[[#This Row],[Visibility(mi)]]&gt;30, 30, MROUND(US_Accidents_Dec20_updated[[#This Row],[Visibility(mi)]],5))</f>
        <v>10</v>
      </c>
      <c r="K1733">
        <f>MROUND(US_Accidents_Dec20_updated[[#This Row],[Wind_Speed(mph)]],5)</f>
        <v>15</v>
      </c>
      <c r="L1733">
        <f>IF(US_Accidents_Dec20_updated[[#This Row],[Precipitation(in)]]&gt;0.1, 0.1, US_Accidents_Dec20_updated[[#This Row],[Precipitation(in)]])</f>
        <v>0</v>
      </c>
    </row>
    <row r="1734" spans="1:12" x14ac:dyDescent="0.25">
      <c r="A1734" t="str">
        <f>US_Accidents_Dec20_updated[[#This Row],[ID]]</f>
        <v>A-3878075</v>
      </c>
      <c r="B1734">
        <f>US_Accidents_Dec20_updated[[#This Row],[Start_Lat]]</f>
        <v>39.784069000000002</v>
      </c>
      <c r="C1734">
        <f>US_Accidents_Dec20_updated[[#This Row],[Start_Lng]]</f>
        <v>-104.98936999999999</v>
      </c>
      <c r="D1734">
        <f>US_Accidents_Dec20_updated[[#This Row],[Severity]]-1</f>
        <v>2</v>
      </c>
      <c r="E1734">
        <f>HOUR(US_Accidents_Dec20_updated[[#This Row],[Start_Time]])</f>
        <v>18</v>
      </c>
      <c r="F1734">
        <f>DAY(US_Accidents_Dec20_updated[[#This Row],[Start_Time]])</f>
        <v>11</v>
      </c>
      <c r="G1734">
        <f>MONTH(US_Accidents_Dec20_updated[[#This Row],[Start_Time]])</f>
        <v>9</v>
      </c>
      <c r="H1734" t="str">
        <f>US_Accidents_Dec20_updated[[#This Row],[Description]]</f>
        <v>At I-70/Exit 214 - Accident.</v>
      </c>
      <c r="I1734" t="s">
        <v>50</v>
      </c>
      <c r="J1734">
        <f>IF(US_Accidents_Dec20_updated[[#This Row],[Visibility(mi)]]&gt;30, 30, MROUND(US_Accidents_Dec20_updated[[#This Row],[Visibility(mi)]],5))</f>
        <v>10</v>
      </c>
      <c r="K1734">
        <f>MROUND(US_Accidents_Dec20_updated[[#This Row],[Wind_Speed(mph)]],5)</f>
        <v>15</v>
      </c>
      <c r="L1734">
        <f>IF(US_Accidents_Dec20_updated[[#This Row],[Precipitation(in)]]&gt;0.1, 0.1, US_Accidents_Dec20_updated[[#This Row],[Precipitation(in)]])</f>
        <v>0</v>
      </c>
    </row>
    <row r="1735" spans="1:12" x14ac:dyDescent="0.25">
      <c r="A1735" t="str">
        <f>US_Accidents_Dec20_updated[[#This Row],[ID]]</f>
        <v>A-3878076</v>
      </c>
      <c r="B1735">
        <f>US_Accidents_Dec20_updated[[#This Row],[Start_Lat]]</f>
        <v>39.782074999999999</v>
      </c>
      <c r="C1735">
        <f>US_Accidents_Dec20_updated[[#This Row],[Start_Lng]]</f>
        <v>-104.989187</v>
      </c>
      <c r="D1735">
        <f>US_Accidents_Dec20_updated[[#This Row],[Severity]]-1</f>
        <v>1</v>
      </c>
      <c r="E1735">
        <f>HOUR(US_Accidents_Dec20_updated[[#This Row],[Start_Time]])</f>
        <v>18</v>
      </c>
      <c r="F1735">
        <f>DAY(US_Accidents_Dec20_updated[[#This Row],[Start_Time]])</f>
        <v>11</v>
      </c>
      <c r="G1735">
        <f>MONTH(US_Accidents_Dec20_updated[[#This Row],[Start_Time]])</f>
        <v>9</v>
      </c>
      <c r="H1735" t="str">
        <f>US_Accidents_Dec20_updated[[#This Row],[Description]]</f>
        <v>At I-70/Exit 214 - Accident. Right lane blocked.</v>
      </c>
      <c r="I1735" t="s">
        <v>50</v>
      </c>
      <c r="J1735">
        <f>IF(US_Accidents_Dec20_updated[[#This Row],[Visibility(mi)]]&gt;30, 30, MROUND(US_Accidents_Dec20_updated[[#This Row],[Visibility(mi)]],5))</f>
        <v>10</v>
      </c>
      <c r="K1735">
        <f>MROUND(US_Accidents_Dec20_updated[[#This Row],[Wind_Speed(mph)]],5)</f>
        <v>10</v>
      </c>
      <c r="L1735">
        <f>IF(US_Accidents_Dec20_updated[[#This Row],[Precipitation(in)]]&gt;0.1, 0.1, US_Accidents_Dec20_updated[[#This Row],[Precipitation(in)]])</f>
        <v>0</v>
      </c>
    </row>
    <row r="1736" spans="1:12" x14ac:dyDescent="0.25">
      <c r="A1736" t="str">
        <f>US_Accidents_Dec20_updated[[#This Row],[ID]]</f>
        <v>A-3878077</v>
      </c>
      <c r="B1736">
        <f>US_Accidents_Dec20_updated[[#This Row],[Start_Lat]]</f>
        <v>37.869782999999998</v>
      </c>
      <c r="C1736">
        <f>US_Accidents_Dec20_updated[[#This Row],[Start_Lng]]</f>
        <v>-104.127342</v>
      </c>
      <c r="D1736">
        <f>US_Accidents_Dec20_updated[[#This Row],[Severity]]-1</f>
        <v>2</v>
      </c>
      <c r="E1736">
        <f>HOUR(US_Accidents_Dec20_updated[[#This Row],[Start_Time]])</f>
        <v>21</v>
      </c>
      <c r="F1736">
        <f>DAY(US_Accidents_Dec20_updated[[#This Row],[Start_Time]])</f>
        <v>11</v>
      </c>
      <c r="G1736">
        <f>MONTH(US_Accidents_Dec20_updated[[#This Row],[Start_Time]])</f>
        <v>9</v>
      </c>
      <c r="H1736" t="str">
        <f>US_Accidents_Dec20_updated[[#This Row],[Description]]</f>
        <v>At CR-2 - Accident.</v>
      </c>
      <c r="I1736" t="s">
        <v>50</v>
      </c>
      <c r="J1736">
        <f>IF(US_Accidents_Dec20_updated[[#This Row],[Visibility(mi)]]&gt;30, 30, MROUND(US_Accidents_Dec20_updated[[#This Row],[Visibility(mi)]],5))</f>
        <v>10</v>
      </c>
      <c r="K1736">
        <f>MROUND(US_Accidents_Dec20_updated[[#This Row],[Wind_Speed(mph)]],5)</f>
        <v>15</v>
      </c>
      <c r="L1736">
        <f>IF(US_Accidents_Dec20_updated[[#This Row],[Precipitation(in)]]&gt;0.1, 0.1, US_Accidents_Dec20_updated[[#This Row],[Precipitation(in)]])</f>
        <v>0</v>
      </c>
    </row>
    <row r="1737" spans="1:12" x14ac:dyDescent="0.25">
      <c r="A1737" t="str">
        <f>US_Accidents_Dec20_updated[[#This Row],[ID]]</f>
        <v>A-3878078</v>
      </c>
      <c r="B1737">
        <f>US_Accidents_Dec20_updated[[#This Row],[Start_Lat]]</f>
        <v>37.869548999999999</v>
      </c>
      <c r="C1737">
        <f>US_Accidents_Dec20_updated[[#This Row],[Start_Lng]]</f>
        <v>-104.12807599999999</v>
      </c>
      <c r="D1737">
        <f>US_Accidents_Dec20_updated[[#This Row],[Severity]]-1</f>
        <v>2</v>
      </c>
      <c r="E1737">
        <f>HOUR(US_Accidents_Dec20_updated[[#This Row],[Start_Time]])</f>
        <v>21</v>
      </c>
      <c r="F1737">
        <f>DAY(US_Accidents_Dec20_updated[[#This Row],[Start_Time]])</f>
        <v>11</v>
      </c>
      <c r="G1737">
        <f>MONTH(US_Accidents_Dec20_updated[[#This Row],[Start_Time]])</f>
        <v>9</v>
      </c>
      <c r="H1737" t="str">
        <f>US_Accidents_Dec20_updated[[#This Row],[Description]]</f>
        <v>At US-160 - Accident.</v>
      </c>
      <c r="I1737" t="s">
        <v>50</v>
      </c>
      <c r="J1737">
        <f>IF(US_Accidents_Dec20_updated[[#This Row],[Visibility(mi)]]&gt;30, 30, MROUND(US_Accidents_Dec20_updated[[#This Row],[Visibility(mi)]],5))</f>
        <v>10</v>
      </c>
      <c r="K1737">
        <f>MROUND(US_Accidents_Dec20_updated[[#This Row],[Wind_Speed(mph)]],5)</f>
        <v>15</v>
      </c>
      <c r="L1737">
        <f>IF(US_Accidents_Dec20_updated[[#This Row],[Precipitation(in)]]&gt;0.1, 0.1, US_Accidents_Dec20_updated[[#This Row],[Precipitation(in)]])</f>
        <v>0</v>
      </c>
    </row>
    <row r="1738" spans="1:12" x14ac:dyDescent="0.25">
      <c r="A1738" t="str">
        <f>US_Accidents_Dec20_updated[[#This Row],[ID]]</f>
        <v>A-3878079</v>
      </c>
      <c r="B1738">
        <f>US_Accidents_Dec20_updated[[#This Row],[Start_Lat]]</f>
        <v>37.873804999999997</v>
      </c>
      <c r="C1738">
        <f>US_Accidents_Dec20_updated[[#This Row],[Start_Lng]]</f>
        <v>-104.114572</v>
      </c>
      <c r="D1738">
        <f>US_Accidents_Dec20_updated[[#This Row],[Severity]]-1</f>
        <v>3</v>
      </c>
      <c r="E1738">
        <f>HOUR(US_Accidents_Dec20_updated[[#This Row],[Start_Time]])</f>
        <v>22</v>
      </c>
      <c r="F1738">
        <f>DAY(US_Accidents_Dec20_updated[[#This Row],[Start_Time]])</f>
        <v>11</v>
      </c>
      <c r="G1738">
        <f>MONTH(US_Accidents_Dec20_updated[[#This Row],[Start_Time]])</f>
        <v>9</v>
      </c>
      <c r="H1738" t="str">
        <f>US_Accidents_Dec20_updated[[#This Row],[Description]]</f>
        <v>Closed at US-160 - Road closed due to accident.</v>
      </c>
      <c r="I1738" t="s">
        <v>50</v>
      </c>
      <c r="J1738">
        <f>IF(US_Accidents_Dec20_updated[[#This Row],[Visibility(mi)]]&gt;30, 30, MROUND(US_Accidents_Dec20_updated[[#This Row],[Visibility(mi)]],5))</f>
        <v>10</v>
      </c>
      <c r="K1738">
        <f>MROUND(US_Accidents_Dec20_updated[[#This Row],[Wind_Speed(mph)]],5)</f>
        <v>30</v>
      </c>
      <c r="L1738">
        <f>IF(US_Accidents_Dec20_updated[[#This Row],[Precipitation(in)]]&gt;0.1, 0.1, US_Accidents_Dec20_updated[[#This Row],[Precipitation(in)]])</f>
        <v>0</v>
      </c>
    </row>
    <row r="1739" spans="1:12" x14ac:dyDescent="0.25">
      <c r="A1739" t="str">
        <f>US_Accidents_Dec20_updated[[#This Row],[ID]]</f>
        <v>A-3879332</v>
      </c>
      <c r="B1739">
        <f>US_Accidents_Dec20_updated[[#This Row],[Start_Lat]]</f>
        <v>37.873804999999997</v>
      </c>
      <c r="C1739">
        <f>US_Accidents_Dec20_updated[[#This Row],[Start_Lng]]</f>
        <v>-104.114572</v>
      </c>
      <c r="D1739">
        <f>US_Accidents_Dec20_updated[[#This Row],[Severity]]-1</f>
        <v>3</v>
      </c>
      <c r="E1739">
        <f>HOUR(US_Accidents_Dec20_updated[[#This Row],[Start_Time]])</f>
        <v>3</v>
      </c>
      <c r="F1739">
        <f>DAY(US_Accidents_Dec20_updated[[#This Row],[Start_Time]])</f>
        <v>12</v>
      </c>
      <c r="G1739">
        <f>MONTH(US_Accidents_Dec20_updated[[#This Row],[Start_Time]])</f>
        <v>9</v>
      </c>
      <c r="H1739" t="str">
        <f>US_Accidents_Dec20_updated[[#This Row],[Description]]</f>
        <v>Closed at Trinidad - Road closed due to accident.</v>
      </c>
      <c r="I1739" t="s">
        <v>50</v>
      </c>
      <c r="J1739">
        <f>IF(US_Accidents_Dec20_updated[[#This Row],[Visibility(mi)]]&gt;30, 30, MROUND(US_Accidents_Dec20_updated[[#This Row],[Visibility(mi)]],5))</f>
        <v>10</v>
      </c>
      <c r="K1739">
        <f>MROUND(US_Accidents_Dec20_updated[[#This Row],[Wind_Speed(mph)]],5)</f>
        <v>5</v>
      </c>
      <c r="L1739">
        <f>IF(US_Accidents_Dec20_updated[[#This Row],[Precipitation(in)]]&gt;0.1, 0.1, US_Accidents_Dec20_updated[[#This Row],[Precipitation(in)]])</f>
        <v>0</v>
      </c>
    </row>
    <row r="1740" spans="1:12" x14ac:dyDescent="0.25">
      <c r="A1740" t="str">
        <f>US_Accidents_Dec20_updated[[#This Row],[ID]]</f>
        <v>A-3879333</v>
      </c>
      <c r="B1740">
        <f>US_Accidents_Dec20_updated[[#This Row],[Start_Lat]]</f>
        <v>39.918562000000001</v>
      </c>
      <c r="C1740">
        <f>US_Accidents_Dec20_updated[[#This Row],[Start_Lng]]</f>
        <v>-104.854809</v>
      </c>
      <c r="D1740">
        <f>US_Accidents_Dec20_updated[[#This Row],[Severity]]-1</f>
        <v>2</v>
      </c>
      <c r="E1740">
        <f>HOUR(US_Accidents_Dec20_updated[[#This Row],[Start_Time]])</f>
        <v>5</v>
      </c>
      <c r="F1740">
        <f>DAY(US_Accidents_Dec20_updated[[#This Row],[Start_Time]])</f>
        <v>12</v>
      </c>
      <c r="G1740">
        <f>MONTH(US_Accidents_Dec20_updated[[#This Row],[Start_Time]])</f>
        <v>9</v>
      </c>
      <c r="H1740" t="str">
        <f>US_Accidents_Dec20_updated[[#This Row],[Description]]</f>
        <v>At E 112th Ave - Accident.</v>
      </c>
      <c r="I1740" t="s">
        <v>50</v>
      </c>
      <c r="J1740">
        <f>IF(US_Accidents_Dec20_updated[[#This Row],[Visibility(mi)]]&gt;30, 30, MROUND(US_Accidents_Dec20_updated[[#This Row],[Visibility(mi)]],5))</f>
        <v>10</v>
      </c>
      <c r="K1740">
        <f>MROUND(US_Accidents_Dec20_updated[[#This Row],[Wind_Speed(mph)]],5)</f>
        <v>10</v>
      </c>
      <c r="L1740">
        <f>IF(US_Accidents_Dec20_updated[[#This Row],[Precipitation(in)]]&gt;0.1, 0.1, US_Accidents_Dec20_updated[[#This Row],[Precipitation(in)]])</f>
        <v>0</v>
      </c>
    </row>
    <row r="1741" spans="1:12" x14ac:dyDescent="0.25">
      <c r="A1741" t="str">
        <f>US_Accidents_Dec20_updated[[#This Row],[ID]]</f>
        <v>A-3879334</v>
      </c>
      <c r="B1741">
        <f>US_Accidents_Dec20_updated[[#This Row],[Start_Lat]]</f>
        <v>39.256939000000003</v>
      </c>
      <c r="C1741">
        <f>US_Accidents_Dec20_updated[[#This Row],[Start_Lng]]</f>
        <v>-104.889989</v>
      </c>
      <c r="D1741">
        <f>US_Accidents_Dec20_updated[[#This Row],[Severity]]-1</f>
        <v>2</v>
      </c>
      <c r="E1741">
        <f>HOUR(US_Accidents_Dec20_updated[[#This Row],[Start_Time]])</f>
        <v>7</v>
      </c>
      <c r="F1741">
        <f>DAY(US_Accidents_Dec20_updated[[#This Row],[Start_Time]])</f>
        <v>12</v>
      </c>
      <c r="G1741">
        <f>MONTH(US_Accidents_Dec20_updated[[#This Row],[Start_Time]])</f>
        <v>9</v>
      </c>
      <c r="H1741" t="str">
        <f>US_Accidents_Dec20_updated[[#This Row],[Description]]</f>
        <v>At Tomah Rd/Exit 174 - Accident.</v>
      </c>
      <c r="I1741" t="s">
        <v>50</v>
      </c>
      <c r="J1741">
        <f>IF(US_Accidents_Dec20_updated[[#This Row],[Visibility(mi)]]&gt;30, 30, MROUND(US_Accidents_Dec20_updated[[#This Row],[Visibility(mi)]],5))</f>
        <v>10</v>
      </c>
      <c r="K1741">
        <f>MROUND(US_Accidents_Dec20_updated[[#This Row],[Wind_Speed(mph)]],5)</f>
        <v>5</v>
      </c>
      <c r="L1741">
        <f>IF(US_Accidents_Dec20_updated[[#This Row],[Precipitation(in)]]&gt;0.1, 0.1, US_Accidents_Dec20_updated[[#This Row],[Precipitation(in)]])</f>
        <v>0</v>
      </c>
    </row>
    <row r="1742" spans="1:12" x14ac:dyDescent="0.25">
      <c r="A1742" t="str">
        <f>US_Accidents_Dec20_updated[[#This Row],[ID]]</f>
        <v>A-3879335</v>
      </c>
      <c r="B1742">
        <f>US_Accidents_Dec20_updated[[#This Row],[Start_Lat]]</f>
        <v>40.230640000000001</v>
      </c>
      <c r="C1742">
        <f>US_Accidents_Dec20_updated[[#This Row],[Start_Lng]]</f>
        <v>-104.98027</v>
      </c>
      <c r="D1742">
        <f>US_Accidents_Dec20_updated[[#This Row],[Severity]]-1</f>
        <v>2</v>
      </c>
      <c r="E1742">
        <f>HOUR(US_Accidents_Dec20_updated[[#This Row],[Start_Time]])</f>
        <v>7</v>
      </c>
      <c r="F1742">
        <f>DAY(US_Accidents_Dec20_updated[[#This Row],[Start_Time]])</f>
        <v>12</v>
      </c>
      <c r="G1742">
        <f>MONTH(US_Accidents_Dec20_updated[[#This Row],[Start_Time]])</f>
        <v>9</v>
      </c>
      <c r="H1742" t="str">
        <f>US_Accidents_Dec20_updated[[#This Row],[Description]]</f>
        <v>At CO-66/Exit 243 - Accident.</v>
      </c>
      <c r="I1742" t="s">
        <v>50</v>
      </c>
      <c r="J1742">
        <f>IF(US_Accidents_Dec20_updated[[#This Row],[Visibility(mi)]]&gt;30, 30, MROUND(US_Accidents_Dec20_updated[[#This Row],[Visibility(mi)]],5))</f>
        <v>10</v>
      </c>
      <c r="K1742">
        <f>MROUND(US_Accidents_Dec20_updated[[#This Row],[Wind_Speed(mph)]],5)</f>
        <v>5</v>
      </c>
      <c r="L1742">
        <f>IF(US_Accidents_Dec20_updated[[#This Row],[Precipitation(in)]]&gt;0.1, 0.1, US_Accidents_Dec20_updated[[#This Row],[Precipitation(in)]])</f>
        <v>0</v>
      </c>
    </row>
    <row r="1743" spans="1:12" x14ac:dyDescent="0.25">
      <c r="A1743" t="str">
        <f>US_Accidents_Dec20_updated[[#This Row],[ID]]</f>
        <v>A-3879341</v>
      </c>
      <c r="B1743">
        <f>US_Accidents_Dec20_updated[[#This Row],[Start_Lat]]</f>
        <v>38.483989000000001</v>
      </c>
      <c r="C1743">
        <f>US_Accidents_Dec20_updated[[#This Row],[Start_Lng]]</f>
        <v>-106.339895</v>
      </c>
      <c r="D1743">
        <f>US_Accidents_Dec20_updated[[#This Row],[Severity]]-1</f>
        <v>1</v>
      </c>
      <c r="E1743">
        <f>HOUR(US_Accidents_Dec20_updated[[#This Row],[Start_Time]])</f>
        <v>19</v>
      </c>
      <c r="F1743">
        <f>DAY(US_Accidents_Dec20_updated[[#This Row],[Start_Time]])</f>
        <v>12</v>
      </c>
      <c r="G1743">
        <f>MONTH(US_Accidents_Dec20_updated[[#This Row],[Start_Time]])</f>
        <v>9</v>
      </c>
      <c r="H1743" t="str">
        <f>US_Accidents_Dec20_updated[[#This Row],[Description]]</f>
        <v>At Pitkin - Overturned vehicle.</v>
      </c>
      <c r="I1743" t="s">
        <v>50</v>
      </c>
      <c r="J1743">
        <f>IF(US_Accidents_Dec20_updated[[#This Row],[Visibility(mi)]]&gt;30, 30, MROUND(US_Accidents_Dec20_updated[[#This Row],[Visibility(mi)]],5))</f>
        <v>10</v>
      </c>
      <c r="K1743">
        <f>MROUND(US_Accidents_Dec20_updated[[#This Row],[Wind_Speed(mph)]],5)</f>
        <v>5</v>
      </c>
      <c r="L1743">
        <f>IF(US_Accidents_Dec20_updated[[#This Row],[Precipitation(in)]]&gt;0.1, 0.1, US_Accidents_Dec20_updated[[#This Row],[Precipitation(in)]])</f>
        <v>0</v>
      </c>
    </row>
    <row r="1744" spans="1:12" x14ac:dyDescent="0.25">
      <c r="A1744" t="str">
        <f>US_Accidents_Dec20_updated[[#This Row],[ID]]</f>
        <v>A-3879342</v>
      </c>
      <c r="B1744">
        <f>US_Accidents_Dec20_updated[[#This Row],[Start_Lat]]</f>
        <v>38.468201999999998</v>
      </c>
      <c r="C1744">
        <f>US_Accidents_Dec20_updated[[#This Row],[Start_Lng]]</f>
        <v>-106.337273</v>
      </c>
      <c r="D1744">
        <f>US_Accidents_Dec20_updated[[#This Row],[Severity]]-1</f>
        <v>1</v>
      </c>
      <c r="E1744">
        <f>HOUR(US_Accidents_Dec20_updated[[#This Row],[Start_Time]])</f>
        <v>19</v>
      </c>
      <c r="F1744">
        <f>DAY(US_Accidents_Dec20_updated[[#This Row],[Start_Time]])</f>
        <v>12</v>
      </c>
      <c r="G1744">
        <f>MONTH(US_Accidents_Dec20_updated[[#This Row],[Start_Time]])</f>
        <v>9</v>
      </c>
      <c r="H1744" t="str">
        <f>US_Accidents_Dec20_updated[[#This Row],[Description]]</f>
        <v>At Pitkin - Overturned vehicle.</v>
      </c>
      <c r="I1744" t="s">
        <v>50</v>
      </c>
      <c r="J1744">
        <f>IF(US_Accidents_Dec20_updated[[#This Row],[Visibility(mi)]]&gt;30, 30, MROUND(US_Accidents_Dec20_updated[[#This Row],[Visibility(mi)]],5))</f>
        <v>10</v>
      </c>
      <c r="K1744">
        <f>MROUND(US_Accidents_Dec20_updated[[#This Row],[Wind_Speed(mph)]],5)</f>
        <v>5</v>
      </c>
      <c r="L1744">
        <f>IF(US_Accidents_Dec20_updated[[#This Row],[Precipitation(in)]]&gt;0.1, 0.1, US_Accidents_Dec20_updated[[#This Row],[Precipitation(in)]])</f>
        <v>0</v>
      </c>
    </row>
    <row r="1745" spans="1:12" x14ac:dyDescent="0.25">
      <c r="A1745" t="str">
        <f>US_Accidents_Dec20_updated[[#This Row],[ID]]</f>
        <v>A-3880740</v>
      </c>
      <c r="B1745">
        <f>US_Accidents_Dec20_updated[[#This Row],[Start_Lat]]</f>
        <v>39.711060000000003</v>
      </c>
      <c r="C1745">
        <f>US_Accidents_Dec20_updated[[#This Row],[Start_Lng]]</f>
        <v>-104.9991</v>
      </c>
      <c r="D1745">
        <f>US_Accidents_Dec20_updated[[#This Row],[Severity]]-1</f>
        <v>1</v>
      </c>
      <c r="E1745">
        <f>HOUR(US_Accidents_Dec20_updated[[#This Row],[Start_Time]])</f>
        <v>4</v>
      </c>
      <c r="F1745">
        <f>DAY(US_Accidents_Dec20_updated[[#This Row],[Start_Time]])</f>
        <v>13</v>
      </c>
      <c r="G1745">
        <f>MONTH(US_Accidents_Dec20_updated[[#This Row],[Start_Time]])</f>
        <v>9</v>
      </c>
      <c r="H1745" t="str">
        <f>US_Accidents_Dec20_updated[[#This Row],[Description]]</f>
        <v>At US-85/Santa Fe Dr/Exit 207 - Accident.</v>
      </c>
      <c r="I1745" t="s">
        <v>50</v>
      </c>
      <c r="J1745">
        <f>IF(US_Accidents_Dec20_updated[[#This Row],[Visibility(mi)]]&gt;30, 30, MROUND(US_Accidents_Dec20_updated[[#This Row],[Visibility(mi)]],5))</f>
        <v>10</v>
      </c>
      <c r="K1745">
        <f>MROUND(US_Accidents_Dec20_updated[[#This Row],[Wind_Speed(mph)]],5)</f>
        <v>10</v>
      </c>
      <c r="L1745">
        <f>IF(US_Accidents_Dec20_updated[[#This Row],[Precipitation(in)]]&gt;0.1, 0.1, US_Accidents_Dec20_updated[[#This Row],[Precipitation(in)]])</f>
        <v>0</v>
      </c>
    </row>
    <row r="1746" spans="1:12" x14ac:dyDescent="0.25">
      <c r="A1746" t="str">
        <f>US_Accidents_Dec20_updated[[#This Row],[ID]]</f>
        <v>A-3880748</v>
      </c>
      <c r="B1746">
        <f>US_Accidents_Dec20_updated[[#This Row],[Start_Lat]]</f>
        <v>39.800665000000002</v>
      </c>
      <c r="C1746">
        <f>US_Accidents_Dec20_updated[[#This Row],[Start_Lng]]</f>
        <v>-105.02547199999999</v>
      </c>
      <c r="D1746">
        <f>US_Accidents_Dec20_updated[[#This Row],[Severity]]-1</f>
        <v>3</v>
      </c>
      <c r="E1746">
        <f>HOUR(US_Accidents_Dec20_updated[[#This Row],[Start_Time]])</f>
        <v>8</v>
      </c>
      <c r="F1746">
        <f>DAY(US_Accidents_Dec20_updated[[#This Row],[Start_Time]])</f>
        <v>13</v>
      </c>
      <c r="G1746">
        <f>MONTH(US_Accidents_Dec20_updated[[#This Row],[Start_Time]])</f>
        <v>9</v>
      </c>
      <c r="H1746" t="str">
        <f>US_Accidents_Dec20_updated[[#This Row],[Description]]</f>
        <v>Closed between US-287/Federal Blvd/Exit 3 and CO-95/Sheridan Blvd/Exit 1 - Road closed due to accident.</v>
      </c>
      <c r="I1746" t="s">
        <v>50</v>
      </c>
      <c r="J1746">
        <f>IF(US_Accidents_Dec20_updated[[#This Row],[Visibility(mi)]]&gt;30, 30, MROUND(US_Accidents_Dec20_updated[[#This Row],[Visibility(mi)]],5))</f>
        <v>30</v>
      </c>
      <c r="K1746">
        <f>MROUND(US_Accidents_Dec20_updated[[#This Row],[Wind_Speed(mph)]],5)</f>
        <v>5</v>
      </c>
      <c r="L1746">
        <f>IF(US_Accidents_Dec20_updated[[#This Row],[Precipitation(in)]]&gt;0.1, 0.1, US_Accidents_Dec20_updated[[#This Row],[Precipitation(in)]])</f>
        <v>0</v>
      </c>
    </row>
    <row r="1747" spans="1:12" x14ac:dyDescent="0.25">
      <c r="A1747" t="str">
        <f>US_Accidents_Dec20_updated[[#This Row],[ID]]</f>
        <v>A-3880763</v>
      </c>
      <c r="B1747">
        <f>US_Accidents_Dec20_updated[[#This Row],[Start_Lat]]</f>
        <v>38.864021000000001</v>
      </c>
      <c r="C1747">
        <f>US_Accidents_Dec20_updated[[#This Row],[Start_Lng]]</f>
        <v>-104.833342</v>
      </c>
      <c r="D1747">
        <f>US_Accidents_Dec20_updated[[#This Row],[Severity]]-1</f>
        <v>2</v>
      </c>
      <c r="E1747">
        <f>HOUR(US_Accidents_Dec20_updated[[#This Row],[Start_Time]])</f>
        <v>14</v>
      </c>
      <c r="F1747">
        <f>DAY(US_Accidents_Dec20_updated[[#This Row],[Start_Time]])</f>
        <v>13</v>
      </c>
      <c r="G1747">
        <f>MONTH(US_Accidents_Dec20_updated[[#This Row],[Start_Time]])</f>
        <v>9</v>
      </c>
      <c r="H1747" t="str">
        <f>US_Accidents_Dec20_updated[[#This Row],[Description]]</f>
        <v>Between Fontanero St/Exit 144 and CO-38/Fillmore St/Exit 145 - Accident. Three lanes blocked.</v>
      </c>
      <c r="I1747" t="s">
        <v>50</v>
      </c>
      <c r="J1747">
        <f>IF(US_Accidents_Dec20_updated[[#This Row],[Visibility(mi)]]&gt;30, 30, MROUND(US_Accidents_Dec20_updated[[#This Row],[Visibility(mi)]],5))</f>
        <v>10</v>
      </c>
      <c r="K1747">
        <f>MROUND(US_Accidents_Dec20_updated[[#This Row],[Wind_Speed(mph)]],5)</f>
        <v>10</v>
      </c>
      <c r="L1747">
        <f>IF(US_Accidents_Dec20_updated[[#This Row],[Precipitation(in)]]&gt;0.1, 0.1, US_Accidents_Dec20_updated[[#This Row],[Precipitation(in)]])</f>
        <v>0</v>
      </c>
    </row>
    <row r="1748" spans="1:12" x14ac:dyDescent="0.25">
      <c r="A1748" t="str">
        <f>US_Accidents_Dec20_updated[[#This Row],[ID]]</f>
        <v>A-3880764</v>
      </c>
      <c r="B1748">
        <f>US_Accidents_Dec20_updated[[#This Row],[Start_Lat]]</f>
        <v>38.290660000000003</v>
      </c>
      <c r="C1748">
        <f>US_Accidents_Dec20_updated[[#This Row],[Start_Lng]]</f>
        <v>-104.60754</v>
      </c>
      <c r="D1748">
        <f>US_Accidents_Dec20_updated[[#This Row],[Severity]]-1</f>
        <v>3</v>
      </c>
      <c r="E1748">
        <f>HOUR(US_Accidents_Dec20_updated[[#This Row],[Start_Time]])</f>
        <v>15</v>
      </c>
      <c r="F1748">
        <f>DAY(US_Accidents_Dec20_updated[[#This Row],[Start_Time]])</f>
        <v>13</v>
      </c>
      <c r="G1748">
        <f>MONTH(US_Accidents_Dec20_updated[[#This Row],[Start_Time]])</f>
        <v>9</v>
      </c>
      <c r="H1748" t="str">
        <f>US_Accidents_Dec20_updated[[#This Row],[Description]]</f>
        <v>Closed at US-50/Exit 100 - Road closed due to accident.</v>
      </c>
      <c r="I1748" t="s">
        <v>50</v>
      </c>
      <c r="J1748">
        <f>IF(US_Accidents_Dec20_updated[[#This Row],[Visibility(mi)]]&gt;30, 30, MROUND(US_Accidents_Dec20_updated[[#This Row],[Visibility(mi)]],5))</f>
        <v>10</v>
      </c>
      <c r="K1748">
        <f>MROUND(US_Accidents_Dec20_updated[[#This Row],[Wind_Speed(mph)]],5)</f>
        <v>0</v>
      </c>
      <c r="L1748">
        <f>IF(US_Accidents_Dec20_updated[[#This Row],[Precipitation(in)]]&gt;0.1, 0.1, US_Accidents_Dec20_updated[[#This Row],[Precipitation(in)]])</f>
        <v>0</v>
      </c>
    </row>
    <row r="1749" spans="1:12" x14ac:dyDescent="0.25">
      <c r="A1749" t="str">
        <f>US_Accidents_Dec20_updated[[#This Row],[ID]]</f>
        <v>A-3880779</v>
      </c>
      <c r="B1749">
        <f>US_Accidents_Dec20_updated[[#This Row],[Start_Lat]]</f>
        <v>39.779994000000002</v>
      </c>
      <c r="C1749">
        <f>US_Accidents_Dec20_updated[[#This Row],[Start_Lng]]</f>
        <v>-104.965436</v>
      </c>
      <c r="D1749">
        <f>US_Accidents_Dec20_updated[[#This Row],[Severity]]-1</f>
        <v>2</v>
      </c>
      <c r="E1749">
        <f>HOUR(US_Accidents_Dec20_updated[[#This Row],[Start_Time]])</f>
        <v>19</v>
      </c>
      <c r="F1749">
        <f>DAY(US_Accidents_Dec20_updated[[#This Row],[Start_Time]])</f>
        <v>13</v>
      </c>
      <c r="G1749">
        <f>MONTH(US_Accidents_Dec20_updated[[#This Row],[Start_Time]])</f>
        <v>9</v>
      </c>
      <c r="H1749" t="str">
        <f>US_Accidents_Dec20_updated[[#This Row],[Description]]</f>
        <v>Between Brighton Blvd/Exit 275 and York St/Exit 275 - Accident. Two lanes blocked.</v>
      </c>
      <c r="I1749" t="s">
        <v>50</v>
      </c>
      <c r="J1749">
        <f>IF(US_Accidents_Dec20_updated[[#This Row],[Visibility(mi)]]&gt;30, 30, MROUND(US_Accidents_Dec20_updated[[#This Row],[Visibility(mi)]],5))</f>
        <v>10</v>
      </c>
      <c r="K1749">
        <f>MROUND(US_Accidents_Dec20_updated[[#This Row],[Wind_Speed(mph)]],5)</f>
        <v>0</v>
      </c>
      <c r="L1749">
        <f>IF(US_Accidents_Dec20_updated[[#This Row],[Precipitation(in)]]&gt;0.1, 0.1, US_Accidents_Dec20_updated[[#This Row],[Precipitation(in)]])</f>
        <v>0</v>
      </c>
    </row>
    <row r="1750" spans="1:12" x14ac:dyDescent="0.25">
      <c r="A1750" t="str">
        <f>US_Accidents_Dec20_updated[[#This Row],[ID]]</f>
        <v>A-3882973</v>
      </c>
      <c r="B1750">
        <f>US_Accidents_Dec20_updated[[#This Row],[Start_Lat]]</f>
        <v>38.987360000000002</v>
      </c>
      <c r="C1750">
        <f>US_Accidents_Dec20_updated[[#This Row],[Start_Lng]]</f>
        <v>-104.53492</v>
      </c>
      <c r="D1750">
        <f>US_Accidents_Dec20_updated[[#This Row],[Severity]]-1</f>
        <v>3</v>
      </c>
      <c r="E1750">
        <f>HOUR(US_Accidents_Dec20_updated[[#This Row],[Start_Time]])</f>
        <v>8</v>
      </c>
      <c r="F1750">
        <f>DAY(US_Accidents_Dec20_updated[[#This Row],[Start_Time]])</f>
        <v>15</v>
      </c>
      <c r="G1750">
        <f>MONTH(US_Accidents_Dec20_updated[[#This Row],[Start_Time]])</f>
        <v>9</v>
      </c>
      <c r="H1750" t="str">
        <f>US_Accidents_Dec20_updated[[#This Row],[Description]]</f>
        <v>Closed at Kiowa - Road closed due to accident.</v>
      </c>
      <c r="I1750" t="s">
        <v>50</v>
      </c>
      <c r="J1750">
        <f>IF(US_Accidents_Dec20_updated[[#This Row],[Visibility(mi)]]&gt;30, 30, MROUND(US_Accidents_Dec20_updated[[#This Row],[Visibility(mi)]],5))</f>
        <v>10</v>
      </c>
      <c r="K1750">
        <f>MROUND(US_Accidents_Dec20_updated[[#This Row],[Wind_Speed(mph)]],5)</f>
        <v>0</v>
      </c>
      <c r="L1750">
        <f>IF(US_Accidents_Dec20_updated[[#This Row],[Precipitation(in)]]&gt;0.1, 0.1, US_Accidents_Dec20_updated[[#This Row],[Precipitation(in)]])</f>
        <v>0</v>
      </c>
    </row>
    <row r="1751" spans="1:12" x14ac:dyDescent="0.25">
      <c r="A1751" t="str">
        <f>US_Accidents_Dec20_updated[[#This Row],[ID]]</f>
        <v>A-3882974</v>
      </c>
      <c r="B1751">
        <f>US_Accidents_Dec20_updated[[#This Row],[Start_Lat]]</f>
        <v>38.973778000000003</v>
      </c>
      <c r="C1751">
        <f>US_Accidents_Dec20_updated[[#This Row],[Start_Lng]]</f>
        <v>-104.553259</v>
      </c>
      <c r="D1751">
        <f>US_Accidents_Dec20_updated[[#This Row],[Severity]]-1</f>
        <v>3</v>
      </c>
      <c r="E1751">
        <f>HOUR(US_Accidents_Dec20_updated[[#This Row],[Start_Time]])</f>
        <v>8</v>
      </c>
      <c r="F1751">
        <f>DAY(US_Accidents_Dec20_updated[[#This Row],[Start_Time]])</f>
        <v>15</v>
      </c>
      <c r="G1751">
        <f>MONTH(US_Accidents_Dec20_updated[[#This Row],[Start_Time]])</f>
        <v>9</v>
      </c>
      <c r="H1751" t="str">
        <f>US_Accidents_Dec20_updated[[#This Row],[Description]]</f>
        <v>Closed at CO-217/CR-32/Elbert Rd - Road closed due to accident.</v>
      </c>
      <c r="I1751" t="s">
        <v>50</v>
      </c>
      <c r="J1751">
        <f>IF(US_Accidents_Dec20_updated[[#This Row],[Visibility(mi)]]&gt;30, 30, MROUND(US_Accidents_Dec20_updated[[#This Row],[Visibility(mi)]],5))</f>
        <v>10</v>
      </c>
      <c r="K1751">
        <f>MROUND(US_Accidents_Dec20_updated[[#This Row],[Wind_Speed(mph)]],5)</f>
        <v>0</v>
      </c>
      <c r="L1751">
        <f>IF(US_Accidents_Dec20_updated[[#This Row],[Precipitation(in)]]&gt;0.1, 0.1, US_Accidents_Dec20_updated[[#This Row],[Precipitation(in)]])</f>
        <v>0</v>
      </c>
    </row>
    <row r="1752" spans="1:12" x14ac:dyDescent="0.25">
      <c r="A1752" t="str">
        <f>US_Accidents_Dec20_updated[[#This Row],[ID]]</f>
        <v>A-3882976</v>
      </c>
      <c r="B1752">
        <f>US_Accidents_Dec20_updated[[#This Row],[Start_Lat]]</f>
        <v>39.717100000000002</v>
      </c>
      <c r="C1752">
        <f>US_Accidents_Dec20_updated[[#This Row],[Start_Lng]]</f>
        <v>-104.22819</v>
      </c>
      <c r="D1752">
        <f>US_Accidents_Dec20_updated[[#This Row],[Severity]]-1</f>
        <v>3</v>
      </c>
      <c r="E1752">
        <f>HOUR(US_Accidents_Dec20_updated[[#This Row],[Start_Time]])</f>
        <v>10</v>
      </c>
      <c r="F1752">
        <f>DAY(US_Accidents_Dec20_updated[[#This Row],[Start_Time]])</f>
        <v>15</v>
      </c>
      <c r="G1752">
        <f>MONTH(US_Accidents_Dec20_updated[[#This Row],[Start_Time]])</f>
        <v>9</v>
      </c>
      <c r="H1752" t="str">
        <f>US_Accidents_Dec20_updated[[#This Row],[Description]]</f>
        <v>Closed between US-36/Exit 316 and CR-201/Peoria Rd/Exit 322 - Road closed due to accident.</v>
      </c>
      <c r="I1752" t="s">
        <v>50</v>
      </c>
      <c r="J1752">
        <f>IF(US_Accidents_Dec20_updated[[#This Row],[Visibility(mi)]]&gt;30, 30, MROUND(US_Accidents_Dec20_updated[[#This Row],[Visibility(mi)]],5))</f>
        <v>10</v>
      </c>
      <c r="K1752">
        <f>MROUND(US_Accidents_Dec20_updated[[#This Row],[Wind_Speed(mph)]],5)</f>
        <v>5</v>
      </c>
      <c r="L1752">
        <f>IF(US_Accidents_Dec20_updated[[#This Row],[Precipitation(in)]]&gt;0.1, 0.1, US_Accidents_Dec20_updated[[#This Row],[Precipitation(in)]])</f>
        <v>0</v>
      </c>
    </row>
    <row r="1753" spans="1:12" x14ac:dyDescent="0.25">
      <c r="A1753" t="str">
        <f>US_Accidents_Dec20_updated[[#This Row],[ID]]</f>
        <v>A-3882981</v>
      </c>
      <c r="B1753">
        <f>US_Accidents_Dec20_updated[[#This Row],[Start_Lat]]</f>
        <v>39.645069999999997</v>
      </c>
      <c r="C1753">
        <f>US_Accidents_Dec20_updated[[#This Row],[Start_Lng]]</f>
        <v>-106.38209000000001</v>
      </c>
      <c r="D1753">
        <f>US_Accidents_Dec20_updated[[#This Row],[Severity]]-1</f>
        <v>3</v>
      </c>
      <c r="E1753">
        <f>HOUR(US_Accidents_Dec20_updated[[#This Row],[Start_Time]])</f>
        <v>12</v>
      </c>
      <c r="F1753">
        <f>DAY(US_Accidents_Dec20_updated[[#This Row],[Start_Time]])</f>
        <v>15</v>
      </c>
      <c r="G1753">
        <f>MONTH(US_Accidents_Dec20_updated[[#This Row],[Start_Time]])</f>
        <v>9</v>
      </c>
      <c r="H1753" t="str">
        <f>US_Accidents_Dec20_updated[[#This Row],[Description]]</f>
        <v>Closed between Vail Rd/Exit 176 and Bighorn Rd/Exit 180 - Road closed due to accident.</v>
      </c>
      <c r="I1753" t="s">
        <v>50</v>
      </c>
      <c r="J1753">
        <f>IF(US_Accidents_Dec20_updated[[#This Row],[Visibility(mi)]]&gt;30, 30, MROUND(US_Accidents_Dec20_updated[[#This Row],[Visibility(mi)]],5))</f>
        <v>10</v>
      </c>
      <c r="K1753">
        <f>MROUND(US_Accidents_Dec20_updated[[#This Row],[Wind_Speed(mph)]],5)</f>
        <v>10</v>
      </c>
      <c r="L1753">
        <f>IF(US_Accidents_Dec20_updated[[#This Row],[Precipitation(in)]]&gt;0.1, 0.1, US_Accidents_Dec20_updated[[#This Row],[Precipitation(in)]])</f>
        <v>0</v>
      </c>
    </row>
    <row r="1754" spans="1:12" x14ac:dyDescent="0.25">
      <c r="A1754" t="str">
        <f>US_Accidents_Dec20_updated[[#This Row],[ID]]</f>
        <v>A-3883942</v>
      </c>
      <c r="B1754">
        <f>US_Accidents_Dec20_updated[[#This Row],[Start_Lat]]</f>
        <v>38.287917999999998</v>
      </c>
      <c r="C1754">
        <f>US_Accidents_Dec20_updated[[#This Row],[Start_Lng]]</f>
        <v>-104.606369</v>
      </c>
      <c r="D1754">
        <f>US_Accidents_Dec20_updated[[#This Row],[Severity]]-1</f>
        <v>3</v>
      </c>
      <c r="E1754">
        <f>HOUR(US_Accidents_Dec20_updated[[#This Row],[Start_Time]])</f>
        <v>7</v>
      </c>
      <c r="F1754">
        <f>DAY(US_Accidents_Dec20_updated[[#This Row],[Start_Time]])</f>
        <v>16</v>
      </c>
      <c r="G1754">
        <f>MONTH(US_Accidents_Dec20_updated[[#This Row],[Start_Time]])</f>
        <v>9</v>
      </c>
      <c r="H1754" t="str">
        <f>US_Accidents_Dec20_updated[[#This Row],[Description]]</f>
        <v>Closed at 13th St/Exit 99 - Road closed due to accident.</v>
      </c>
      <c r="I1754" t="s">
        <v>50</v>
      </c>
      <c r="J1754">
        <f>IF(US_Accidents_Dec20_updated[[#This Row],[Visibility(mi)]]&gt;30, 30, MROUND(US_Accidents_Dec20_updated[[#This Row],[Visibility(mi)]],5))</f>
        <v>10</v>
      </c>
      <c r="K1754">
        <f>MROUND(US_Accidents_Dec20_updated[[#This Row],[Wind_Speed(mph)]],5)</f>
        <v>5</v>
      </c>
      <c r="L1754">
        <f>IF(US_Accidents_Dec20_updated[[#This Row],[Precipitation(in)]]&gt;0.1, 0.1, US_Accidents_Dec20_updated[[#This Row],[Precipitation(in)]])</f>
        <v>0</v>
      </c>
    </row>
    <row r="1755" spans="1:12" x14ac:dyDescent="0.25">
      <c r="A1755" t="str">
        <f>US_Accidents_Dec20_updated[[#This Row],[ID]]</f>
        <v>A-3885317</v>
      </c>
      <c r="B1755">
        <f>US_Accidents_Dec20_updated[[#This Row],[Start_Lat]]</f>
        <v>39.778359999999999</v>
      </c>
      <c r="C1755">
        <f>US_Accidents_Dec20_updated[[#This Row],[Start_Lng]]</f>
        <v>-104.89577300000001</v>
      </c>
      <c r="D1755">
        <f>US_Accidents_Dec20_updated[[#This Row],[Severity]]-1</f>
        <v>2</v>
      </c>
      <c r="E1755">
        <f>HOUR(US_Accidents_Dec20_updated[[#This Row],[Start_Time]])</f>
        <v>22</v>
      </c>
      <c r="F1755">
        <f>DAY(US_Accidents_Dec20_updated[[#This Row],[Start_Time]])</f>
        <v>3</v>
      </c>
      <c r="G1755">
        <f>MONTH(US_Accidents_Dec20_updated[[#This Row],[Start_Time]])</f>
        <v>3</v>
      </c>
      <c r="H1755" t="str">
        <f>US_Accidents_Dec20_updated[[#This Row],[Description]]</f>
        <v>At Quebec St/Exit 278 - Accident.</v>
      </c>
      <c r="I1755" t="s">
        <v>50</v>
      </c>
      <c r="J1755">
        <f>IF(US_Accidents_Dec20_updated[[#This Row],[Visibility(mi)]]&gt;30, 30, MROUND(US_Accidents_Dec20_updated[[#This Row],[Visibility(mi)]],5))</f>
        <v>10</v>
      </c>
      <c r="K1755">
        <f>MROUND(US_Accidents_Dec20_updated[[#This Row],[Wind_Speed(mph)]],5)</f>
        <v>0</v>
      </c>
      <c r="L1755">
        <f>IF(US_Accidents_Dec20_updated[[#This Row],[Precipitation(in)]]&gt;0.1, 0.1, US_Accidents_Dec20_updated[[#This Row],[Precipitation(in)]])</f>
        <v>0</v>
      </c>
    </row>
    <row r="1756" spans="1:12" x14ac:dyDescent="0.25">
      <c r="A1756" t="str">
        <f>US_Accidents_Dec20_updated[[#This Row],[ID]]</f>
        <v>A-3885318</v>
      </c>
      <c r="B1756">
        <f>US_Accidents_Dec20_updated[[#This Row],[Start_Lat]]</f>
        <v>39.77993</v>
      </c>
      <c r="C1756">
        <f>US_Accidents_Dec20_updated[[#This Row],[Start_Lng]]</f>
        <v>-104.972689</v>
      </c>
      <c r="D1756">
        <f>US_Accidents_Dec20_updated[[#This Row],[Severity]]-1</f>
        <v>2</v>
      </c>
      <c r="E1756">
        <f>HOUR(US_Accidents_Dec20_updated[[#This Row],[Start_Time]])</f>
        <v>23</v>
      </c>
      <c r="F1756">
        <f>DAY(US_Accidents_Dec20_updated[[#This Row],[Start_Time]])</f>
        <v>3</v>
      </c>
      <c r="G1756">
        <f>MONTH(US_Accidents_Dec20_updated[[#This Row],[Start_Time]])</f>
        <v>3</v>
      </c>
      <c r="H1756" t="str">
        <f>US_Accidents_Dec20_updated[[#This Row],[Description]]</f>
        <v>At Washington St/Exit 275A - Accident.</v>
      </c>
      <c r="I1756" t="s">
        <v>50</v>
      </c>
      <c r="J1756">
        <f>IF(US_Accidents_Dec20_updated[[#This Row],[Visibility(mi)]]&gt;30, 30, MROUND(US_Accidents_Dec20_updated[[#This Row],[Visibility(mi)]],5))</f>
        <v>10</v>
      </c>
      <c r="K1756">
        <f>MROUND(US_Accidents_Dec20_updated[[#This Row],[Wind_Speed(mph)]],5)</f>
        <v>0</v>
      </c>
      <c r="L1756">
        <f>IF(US_Accidents_Dec20_updated[[#This Row],[Precipitation(in)]]&gt;0.1, 0.1, US_Accidents_Dec20_updated[[#This Row],[Precipitation(in)]])</f>
        <v>0</v>
      </c>
    </row>
    <row r="1757" spans="1:12" x14ac:dyDescent="0.25">
      <c r="A1757" t="str">
        <f>US_Accidents_Dec20_updated[[#This Row],[ID]]</f>
        <v>A-3885334</v>
      </c>
      <c r="B1757">
        <f>US_Accidents_Dec20_updated[[#This Row],[Start_Lat]]</f>
        <v>39.282333999999999</v>
      </c>
      <c r="C1757">
        <f>US_Accidents_Dec20_updated[[#This Row],[Start_Lng]]</f>
        <v>-104.89668899999999</v>
      </c>
      <c r="D1757">
        <f>US_Accidents_Dec20_updated[[#This Row],[Severity]]-1</f>
        <v>2</v>
      </c>
      <c r="E1757">
        <f>HOUR(US_Accidents_Dec20_updated[[#This Row],[Start_Time]])</f>
        <v>5</v>
      </c>
      <c r="F1757">
        <f>DAY(US_Accidents_Dec20_updated[[#This Row],[Start_Time]])</f>
        <v>4</v>
      </c>
      <c r="G1757">
        <f>MONTH(US_Accidents_Dec20_updated[[#This Row],[Start_Time]])</f>
        <v>3</v>
      </c>
      <c r="H1757" t="str">
        <f>US_Accidents_Dec20_updated[[#This Row],[Description]]</f>
        <v>At Wilcox St/Plum Crk Pky/Exit 181 - Accident.</v>
      </c>
      <c r="I1757" t="s">
        <v>1210</v>
      </c>
      <c r="J1757">
        <f>IF(US_Accidents_Dec20_updated[[#This Row],[Visibility(mi)]]&gt;30, 30, MROUND(US_Accidents_Dec20_updated[[#This Row],[Visibility(mi)]],5))</f>
        <v>5</v>
      </c>
      <c r="K1757">
        <f>MROUND(US_Accidents_Dec20_updated[[#This Row],[Wind_Speed(mph)]],5)</f>
        <v>0</v>
      </c>
      <c r="L1757">
        <f>IF(US_Accidents_Dec20_updated[[#This Row],[Precipitation(in)]]&gt;0.1, 0.1, US_Accidents_Dec20_updated[[#This Row],[Precipitation(in)]])</f>
        <v>0</v>
      </c>
    </row>
    <row r="1758" spans="1:12" x14ac:dyDescent="0.25">
      <c r="A1758" t="str">
        <f>US_Accidents_Dec20_updated[[#This Row],[ID]]</f>
        <v>A-3885335</v>
      </c>
      <c r="B1758">
        <f>US_Accidents_Dec20_updated[[#This Row],[Start_Lat]]</f>
        <v>39.779690000000002</v>
      </c>
      <c r="C1758">
        <f>US_Accidents_Dec20_updated[[#This Row],[Start_Lng]]</f>
        <v>-104.971915</v>
      </c>
      <c r="D1758">
        <f>US_Accidents_Dec20_updated[[#This Row],[Severity]]-1</f>
        <v>2</v>
      </c>
      <c r="E1758">
        <f>HOUR(US_Accidents_Dec20_updated[[#This Row],[Start_Time]])</f>
        <v>5</v>
      </c>
      <c r="F1758">
        <f>DAY(US_Accidents_Dec20_updated[[#This Row],[Start_Time]])</f>
        <v>4</v>
      </c>
      <c r="G1758">
        <f>MONTH(US_Accidents_Dec20_updated[[#This Row],[Start_Time]])</f>
        <v>3</v>
      </c>
      <c r="H1758" t="str">
        <f>US_Accidents_Dec20_updated[[#This Row],[Description]]</f>
        <v>At Brighton Blvd/Exit 275 - Accident.</v>
      </c>
      <c r="I1758" t="s">
        <v>50</v>
      </c>
      <c r="J1758">
        <f>IF(US_Accidents_Dec20_updated[[#This Row],[Visibility(mi)]]&gt;30, 30, MROUND(US_Accidents_Dec20_updated[[#This Row],[Visibility(mi)]],5))</f>
        <v>10</v>
      </c>
      <c r="K1758">
        <f>MROUND(US_Accidents_Dec20_updated[[#This Row],[Wind_Speed(mph)]],5)</f>
        <v>0</v>
      </c>
      <c r="L1758">
        <f>IF(US_Accidents_Dec20_updated[[#This Row],[Precipitation(in)]]&gt;0.1, 0.1, US_Accidents_Dec20_updated[[#This Row],[Precipitation(in)]])</f>
        <v>0</v>
      </c>
    </row>
    <row r="1759" spans="1:12" x14ac:dyDescent="0.25">
      <c r="A1759" t="str">
        <f>US_Accidents_Dec20_updated[[#This Row],[ID]]</f>
        <v>A-3885337</v>
      </c>
      <c r="B1759">
        <f>US_Accidents_Dec20_updated[[#This Row],[Start_Lat]]</f>
        <v>39.760379999999998</v>
      </c>
      <c r="C1759">
        <f>US_Accidents_Dec20_updated[[#This Row],[Start_Lng]]</f>
        <v>-105.00582</v>
      </c>
      <c r="D1759">
        <f>US_Accidents_Dec20_updated[[#This Row],[Severity]]-1</f>
        <v>2</v>
      </c>
      <c r="E1759">
        <f>HOUR(US_Accidents_Dec20_updated[[#This Row],[Start_Time]])</f>
        <v>5</v>
      </c>
      <c r="F1759">
        <f>DAY(US_Accidents_Dec20_updated[[#This Row],[Start_Time]])</f>
        <v>4</v>
      </c>
      <c r="G1759">
        <f>MONTH(US_Accidents_Dec20_updated[[#This Row],[Start_Time]])</f>
        <v>3</v>
      </c>
      <c r="H1759" t="str">
        <f>US_Accidents_Dec20_updated[[#This Row],[Description]]</f>
        <v>At 20th St/Exit 212 - Accident.</v>
      </c>
      <c r="I1759" t="s">
        <v>50</v>
      </c>
      <c r="J1759">
        <f>IF(US_Accidents_Dec20_updated[[#This Row],[Visibility(mi)]]&gt;30, 30, MROUND(US_Accidents_Dec20_updated[[#This Row],[Visibility(mi)]],5))</f>
        <v>10</v>
      </c>
      <c r="K1759">
        <f>MROUND(US_Accidents_Dec20_updated[[#This Row],[Wind_Speed(mph)]],5)</f>
        <v>0</v>
      </c>
      <c r="L1759">
        <f>IF(US_Accidents_Dec20_updated[[#This Row],[Precipitation(in)]]&gt;0.1, 0.1, US_Accidents_Dec20_updated[[#This Row],[Precipitation(in)]])</f>
        <v>0</v>
      </c>
    </row>
    <row r="1760" spans="1:12" x14ac:dyDescent="0.25">
      <c r="A1760" t="str">
        <f>US_Accidents_Dec20_updated[[#This Row],[ID]]</f>
        <v>A-3885338</v>
      </c>
      <c r="B1760">
        <f>US_Accidents_Dec20_updated[[#This Row],[Start_Lat]]</f>
        <v>39.79795</v>
      </c>
      <c r="C1760">
        <f>US_Accidents_Dec20_updated[[#This Row],[Start_Lng]]</f>
        <v>-104.93088</v>
      </c>
      <c r="D1760">
        <f>US_Accidents_Dec20_updated[[#This Row],[Severity]]-1</f>
        <v>2</v>
      </c>
      <c r="E1760">
        <f>HOUR(US_Accidents_Dec20_updated[[#This Row],[Start_Time]])</f>
        <v>5</v>
      </c>
      <c r="F1760">
        <f>DAY(US_Accidents_Dec20_updated[[#This Row],[Start_Time]])</f>
        <v>4</v>
      </c>
      <c r="G1760">
        <f>MONTH(US_Accidents_Dec20_updated[[#This Row],[Start_Time]])</f>
        <v>3</v>
      </c>
      <c r="H1760" t="str">
        <f>US_Accidents_Dec20_updated[[#This Row],[Description]]</f>
        <v>At CO-35/Quebec St/Sand CR/Exit 4 - Accident.</v>
      </c>
      <c r="I1760" t="s">
        <v>50</v>
      </c>
      <c r="J1760">
        <f>IF(US_Accidents_Dec20_updated[[#This Row],[Visibility(mi)]]&gt;30, 30, MROUND(US_Accidents_Dec20_updated[[#This Row],[Visibility(mi)]],5))</f>
        <v>5</v>
      </c>
      <c r="K1760">
        <f>MROUND(US_Accidents_Dec20_updated[[#This Row],[Wind_Speed(mph)]],5)</f>
        <v>5</v>
      </c>
      <c r="L1760">
        <f>IF(US_Accidents_Dec20_updated[[#This Row],[Precipitation(in)]]&gt;0.1, 0.1, US_Accidents_Dec20_updated[[#This Row],[Precipitation(in)]])</f>
        <v>0</v>
      </c>
    </row>
    <row r="1761" spans="1:12" x14ac:dyDescent="0.25">
      <c r="A1761" t="str">
        <f>US_Accidents_Dec20_updated[[#This Row],[ID]]</f>
        <v>A-3885340</v>
      </c>
      <c r="B1761">
        <f>US_Accidents_Dec20_updated[[#This Row],[Start_Lat]]</f>
        <v>39.885438999999998</v>
      </c>
      <c r="C1761">
        <f>US_Accidents_Dec20_updated[[#This Row],[Start_Lng]]</f>
        <v>-104.98766999999999</v>
      </c>
      <c r="D1761">
        <f>US_Accidents_Dec20_updated[[#This Row],[Severity]]-1</f>
        <v>2</v>
      </c>
      <c r="E1761">
        <f>HOUR(US_Accidents_Dec20_updated[[#This Row],[Start_Time]])</f>
        <v>6</v>
      </c>
      <c r="F1761">
        <f>DAY(US_Accidents_Dec20_updated[[#This Row],[Start_Time]])</f>
        <v>4</v>
      </c>
      <c r="G1761">
        <f>MONTH(US_Accidents_Dec20_updated[[#This Row],[Start_Time]])</f>
        <v>3</v>
      </c>
      <c r="H1761" t="str">
        <f>US_Accidents_Dec20_updated[[#This Row],[Description]]</f>
        <v>At 104th Ave/Exit 221 - Accident.</v>
      </c>
      <c r="I1761" t="s">
        <v>50</v>
      </c>
      <c r="J1761">
        <f>IF(US_Accidents_Dec20_updated[[#This Row],[Visibility(mi)]]&gt;30, 30, MROUND(US_Accidents_Dec20_updated[[#This Row],[Visibility(mi)]],5))</f>
        <v>10</v>
      </c>
      <c r="K1761">
        <f>MROUND(US_Accidents_Dec20_updated[[#This Row],[Wind_Speed(mph)]],5)</f>
        <v>0</v>
      </c>
      <c r="L1761">
        <f>IF(US_Accidents_Dec20_updated[[#This Row],[Precipitation(in)]]&gt;0.1, 0.1, US_Accidents_Dec20_updated[[#This Row],[Precipitation(in)]])</f>
        <v>0</v>
      </c>
    </row>
    <row r="1762" spans="1:12" x14ac:dyDescent="0.25">
      <c r="A1762" t="str">
        <f>US_Accidents_Dec20_updated[[#This Row],[ID]]</f>
        <v>A-3885343</v>
      </c>
      <c r="B1762">
        <f>US_Accidents_Dec20_updated[[#This Row],[Start_Lat]]</f>
        <v>39.79795</v>
      </c>
      <c r="C1762">
        <f>US_Accidents_Dec20_updated[[#This Row],[Start_Lng]]</f>
        <v>-104.93088</v>
      </c>
      <c r="D1762">
        <f>US_Accidents_Dec20_updated[[#This Row],[Severity]]-1</f>
        <v>2</v>
      </c>
      <c r="E1762">
        <f>HOUR(US_Accidents_Dec20_updated[[#This Row],[Start_Time]])</f>
        <v>6</v>
      </c>
      <c r="F1762">
        <f>DAY(US_Accidents_Dec20_updated[[#This Row],[Start_Time]])</f>
        <v>4</v>
      </c>
      <c r="G1762">
        <f>MONTH(US_Accidents_Dec20_updated[[#This Row],[Start_Time]])</f>
        <v>3</v>
      </c>
      <c r="H1762" t="str">
        <f>US_Accidents_Dec20_updated[[#This Row],[Description]]</f>
        <v>At CO-35/Quebec St/Sand CR/Exit 4 - Accident.</v>
      </c>
      <c r="I1762" t="s">
        <v>50</v>
      </c>
      <c r="J1762">
        <f>IF(US_Accidents_Dec20_updated[[#This Row],[Visibility(mi)]]&gt;30, 30, MROUND(US_Accidents_Dec20_updated[[#This Row],[Visibility(mi)]],5))</f>
        <v>5</v>
      </c>
      <c r="K1762">
        <f>MROUND(US_Accidents_Dec20_updated[[#This Row],[Wind_Speed(mph)]],5)</f>
        <v>5</v>
      </c>
      <c r="L1762">
        <f>IF(US_Accidents_Dec20_updated[[#This Row],[Precipitation(in)]]&gt;0.1, 0.1, US_Accidents_Dec20_updated[[#This Row],[Precipitation(in)]])</f>
        <v>0</v>
      </c>
    </row>
    <row r="1763" spans="1:12" x14ac:dyDescent="0.25">
      <c r="A1763" t="str">
        <f>US_Accidents_Dec20_updated[[#This Row],[ID]]</f>
        <v>A-3885344</v>
      </c>
      <c r="B1763">
        <f>US_Accidents_Dec20_updated[[#This Row],[Start_Lat]]</f>
        <v>39.946449000000001</v>
      </c>
      <c r="C1763">
        <f>US_Accidents_Dec20_updated[[#This Row],[Start_Lng]]</f>
        <v>-104.98804</v>
      </c>
      <c r="D1763">
        <f>US_Accidents_Dec20_updated[[#This Row],[Severity]]-1</f>
        <v>2</v>
      </c>
      <c r="E1763">
        <f>HOUR(US_Accidents_Dec20_updated[[#This Row],[Start_Time]])</f>
        <v>6</v>
      </c>
      <c r="F1763">
        <f>DAY(US_Accidents_Dec20_updated[[#This Row],[Start_Time]])</f>
        <v>4</v>
      </c>
      <c r="G1763">
        <f>MONTH(US_Accidents_Dec20_updated[[#This Row],[Start_Time]])</f>
        <v>3</v>
      </c>
      <c r="H1763" t="str">
        <f>US_Accidents_Dec20_updated[[#This Row],[Description]]</f>
        <v>At 136th Ave - Accident.</v>
      </c>
      <c r="I1763" t="s">
        <v>1268</v>
      </c>
      <c r="J1763">
        <f>IF(US_Accidents_Dec20_updated[[#This Row],[Visibility(mi)]]&gt;30, 30, MROUND(US_Accidents_Dec20_updated[[#This Row],[Visibility(mi)]],5))</f>
        <v>5</v>
      </c>
      <c r="K1763">
        <f>MROUND(US_Accidents_Dec20_updated[[#This Row],[Wind_Speed(mph)]],5)</f>
        <v>0</v>
      </c>
      <c r="L1763">
        <f>IF(US_Accidents_Dec20_updated[[#This Row],[Precipitation(in)]]&gt;0.1, 0.1, US_Accidents_Dec20_updated[[#This Row],[Precipitation(in)]])</f>
        <v>0</v>
      </c>
    </row>
    <row r="1764" spans="1:12" x14ac:dyDescent="0.25">
      <c r="A1764" t="str">
        <f>US_Accidents_Dec20_updated[[#This Row],[ID]]</f>
        <v>A-3885345</v>
      </c>
      <c r="B1764">
        <f>US_Accidents_Dec20_updated[[#This Row],[Start_Lat]]</f>
        <v>39.825524999999999</v>
      </c>
      <c r="C1764">
        <f>US_Accidents_Dec20_updated[[#This Row],[Start_Lng]]</f>
        <v>-104.98286</v>
      </c>
      <c r="D1764">
        <f>US_Accidents_Dec20_updated[[#This Row],[Severity]]-1</f>
        <v>2</v>
      </c>
      <c r="E1764">
        <f>HOUR(US_Accidents_Dec20_updated[[#This Row],[Start_Time]])</f>
        <v>6</v>
      </c>
      <c r="F1764">
        <f>DAY(US_Accidents_Dec20_updated[[#This Row],[Start_Time]])</f>
        <v>4</v>
      </c>
      <c r="G1764">
        <f>MONTH(US_Accidents_Dec20_updated[[#This Row],[Start_Time]])</f>
        <v>3</v>
      </c>
      <c r="H1764" t="str">
        <f>US_Accidents_Dec20_updated[[#This Row],[Description]]</f>
        <v>At I-25 (North) - Accident.</v>
      </c>
      <c r="I1764" t="s">
        <v>50</v>
      </c>
      <c r="J1764">
        <f>IF(US_Accidents_Dec20_updated[[#This Row],[Visibility(mi)]]&gt;30, 30, MROUND(US_Accidents_Dec20_updated[[#This Row],[Visibility(mi)]],5))</f>
        <v>10</v>
      </c>
      <c r="K1764">
        <f>MROUND(US_Accidents_Dec20_updated[[#This Row],[Wind_Speed(mph)]],5)</f>
        <v>0</v>
      </c>
      <c r="L1764">
        <f>IF(US_Accidents_Dec20_updated[[#This Row],[Precipitation(in)]]&gt;0.1, 0.1, US_Accidents_Dec20_updated[[#This Row],[Precipitation(in)]])</f>
        <v>0</v>
      </c>
    </row>
    <row r="1765" spans="1:12" x14ac:dyDescent="0.25">
      <c r="A1765" t="str">
        <f>US_Accidents_Dec20_updated[[#This Row],[ID]]</f>
        <v>A-3885346</v>
      </c>
      <c r="B1765">
        <f>US_Accidents_Dec20_updated[[#This Row],[Start_Lat]]</f>
        <v>39.775370000000002</v>
      </c>
      <c r="C1765">
        <f>US_Accidents_Dec20_updated[[#This Row],[Start_Lng]]</f>
        <v>-104.860736</v>
      </c>
      <c r="D1765">
        <f>US_Accidents_Dec20_updated[[#This Row],[Severity]]-1</f>
        <v>2</v>
      </c>
      <c r="E1765">
        <f>HOUR(US_Accidents_Dec20_updated[[#This Row],[Start_Time]])</f>
        <v>6</v>
      </c>
      <c r="F1765">
        <f>DAY(US_Accidents_Dec20_updated[[#This Row],[Start_Time]])</f>
        <v>4</v>
      </c>
      <c r="G1765">
        <f>MONTH(US_Accidents_Dec20_updated[[#This Row],[Start_Time]])</f>
        <v>3</v>
      </c>
      <c r="H1765" t="str">
        <f>US_Accidents_Dec20_updated[[#This Row],[Description]]</f>
        <v>At Havana Street/Exit 280 - Accident.</v>
      </c>
      <c r="I1765" t="s">
        <v>50</v>
      </c>
      <c r="J1765">
        <f>IF(US_Accidents_Dec20_updated[[#This Row],[Visibility(mi)]]&gt;30, 30, MROUND(US_Accidents_Dec20_updated[[#This Row],[Visibility(mi)]],5))</f>
        <v>5</v>
      </c>
      <c r="K1765">
        <f>MROUND(US_Accidents_Dec20_updated[[#This Row],[Wind_Speed(mph)]],5)</f>
        <v>5</v>
      </c>
      <c r="L1765">
        <f>IF(US_Accidents_Dec20_updated[[#This Row],[Precipitation(in)]]&gt;0.1, 0.1, US_Accidents_Dec20_updated[[#This Row],[Precipitation(in)]])</f>
        <v>0</v>
      </c>
    </row>
    <row r="1766" spans="1:12" x14ac:dyDescent="0.25">
      <c r="A1766" t="str">
        <f>US_Accidents_Dec20_updated[[#This Row],[ID]]</f>
        <v>A-3885347</v>
      </c>
      <c r="B1766">
        <f>US_Accidents_Dec20_updated[[#This Row],[Start_Lat]]</f>
        <v>39.885438999999998</v>
      </c>
      <c r="C1766">
        <f>US_Accidents_Dec20_updated[[#This Row],[Start_Lng]]</f>
        <v>-104.98766999999999</v>
      </c>
      <c r="D1766">
        <f>US_Accidents_Dec20_updated[[#This Row],[Severity]]-1</f>
        <v>2</v>
      </c>
      <c r="E1766">
        <f>HOUR(US_Accidents_Dec20_updated[[#This Row],[Start_Time]])</f>
        <v>6</v>
      </c>
      <c r="F1766">
        <f>DAY(US_Accidents_Dec20_updated[[#This Row],[Start_Time]])</f>
        <v>4</v>
      </c>
      <c r="G1766">
        <f>MONTH(US_Accidents_Dec20_updated[[#This Row],[Start_Time]])</f>
        <v>3</v>
      </c>
      <c r="H1766" t="str">
        <f>US_Accidents_Dec20_updated[[#This Row],[Description]]</f>
        <v>At 104th Ave/Exit 221 - Accident.</v>
      </c>
      <c r="I1766" t="s">
        <v>50</v>
      </c>
      <c r="J1766">
        <f>IF(US_Accidents_Dec20_updated[[#This Row],[Visibility(mi)]]&gt;30, 30, MROUND(US_Accidents_Dec20_updated[[#This Row],[Visibility(mi)]],5))</f>
        <v>10</v>
      </c>
      <c r="K1766">
        <f>MROUND(US_Accidents_Dec20_updated[[#This Row],[Wind_Speed(mph)]],5)</f>
        <v>0</v>
      </c>
      <c r="L1766">
        <f>IF(US_Accidents_Dec20_updated[[#This Row],[Precipitation(in)]]&gt;0.1, 0.1, US_Accidents_Dec20_updated[[#This Row],[Precipitation(in)]])</f>
        <v>0</v>
      </c>
    </row>
    <row r="1767" spans="1:12" x14ac:dyDescent="0.25">
      <c r="A1767" t="str">
        <f>US_Accidents_Dec20_updated[[#This Row],[ID]]</f>
        <v>A-3885348</v>
      </c>
      <c r="B1767">
        <f>US_Accidents_Dec20_updated[[#This Row],[Start_Lat]]</f>
        <v>39.900221000000002</v>
      </c>
      <c r="C1767">
        <f>US_Accidents_Dec20_updated[[#This Row],[Start_Lng]]</f>
        <v>-104.988178</v>
      </c>
      <c r="D1767">
        <f>US_Accidents_Dec20_updated[[#This Row],[Severity]]-1</f>
        <v>2</v>
      </c>
      <c r="E1767">
        <f>HOUR(US_Accidents_Dec20_updated[[#This Row],[Start_Time]])</f>
        <v>6</v>
      </c>
      <c r="F1767">
        <f>DAY(US_Accidents_Dec20_updated[[#This Row],[Start_Time]])</f>
        <v>4</v>
      </c>
      <c r="G1767">
        <f>MONTH(US_Accidents_Dec20_updated[[#This Row],[Start_Time]])</f>
        <v>3</v>
      </c>
      <c r="H1767" t="str">
        <f>US_Accidents_Dec20_updated[[#This Row],[Description]]</f>
        <v>At 104th Ave/Exit 221 - Accident.</v>
      </c>
      <c r="I1767" t="s">
        <v>50</v>
      </c>
      <c r="J1767">
        <f>IF(US_Accidents_Dec20_updated[[#This Row],[Visibility(mi)]]&gt;30, 30, MROUND(US_Accidents_Dec20_updated[[#This Row],[Visibility(mi)]],5))</f>
        <v>10</v>
      </c>
      <c r="K1767">
        <f>MROUND(US_Accidents_Dec20_updated[[#This Row],[Wind_Speed(mph)]],5)</f>
        <v>0</v>
      </c>
      <c r="L1767">
        <f>IF(US_Accidents_Dec20_updated[[#This Row],[Precipitation(in)]]&gt;0.1, 0.1, US_Accidents_Dec20_updated[[#This Row],[Precipitation(in)]])</f>
        <v>0</v>
      </c>
    </row>
    <row r="1768" spans="1:12" x14ac:dyDescent="0.25">
      <c r="A1768" t="str">
        <f>US_Accidents_Dec20_updated[[#This Row],[ID]]</f>
        <v>A-3885357</v>
      </c>
      <c r="B1768">
        <f>US_Accidents_Dec20_updated[[#This Row],[Start_Lat]]</f>
        <v>39.871679999999998</v>
      </c>
      <c r="C1768">
        <f>US_Accidents_Dec20_updated[[#This Row],[Start_Lng]]</f>
        <v>-104.9877</v>
      </c>
      <c r="D1768">
        <f>US_Accidents_Dec20_updated[[#This Row],[Severity]]-1</f>
        <v>2</v>
      </c>
      <c r="E1768">
        <f>HOUR(US_Accidents_Dec20_updated[[#This Row],[Start_Time]])</f>
        <v>10</v>
      </c>
      <c r="F1768">
        <f>DAY(US_Accidents_Dec20_updated[[#This Row],[Start_Time]])</f>
        <v>4</v>
      </c>
      <c r="G1768">
        <f>MONTH(US_Accidents_Dec20_updated[[#This Row],[Start_Time]])</f>
        <v>3</v>
      </c>
      <c r="H1768" t="str">
        <f>US_Accidents_Dec20_updated[[#This Row],[Description]]</f>
        <v>At Thornton Pky/Exit 220 - Accident.</v>
      </c>
      <c r="I1768" t="s">
        <v>50</v>
      </c>
      <c r="J1768">
        <f>IF(US_Accidents_Dec20_updated[[#This Row],[Visibility(mi)]]&gt;30, 30, MROUND(US_Accidents_Dec20_updated[[#This Row],[Visibility(mi)]],5))</f>
        <v>10</v>
      </c>
      <c r="K1768">
        <f>MROUND(US_Accidents_Dec20_updated[[#This Row],[Wind_Speed(mph)]],5)</f>
        <v>5</v>
      </c>
      <c r="L1768">
        <f>IF(US_Accidents_Dec20_updated[[#This Row],[Precipitation(in)]]&gt;0.1, 0.1, US_Accidents_Dec20_updated[[#This Row],[Precipitation(in)]])</f>
        <v>0</v>
      </c>
    </row>
    <row r="1769" spans="1:12" x14ac:dyDescent="0.25">
      <c r="A1769" t="str">
        <f>US_Accidents_Dec20_updated[[#This Row],[ID]]</f>
        <v>A-3885358</v>
      </c>
      <c r="B1769">
        <f>US_Accidents_Dec20_updated[[#This Row],[Start_Lat]]</f>
        <v>39.643239999999999</v>
      </c>
      <c r="C1769">
        <f>US_Accidents_Dec20_updated[[#This Row],[Start_Lng]]</f>
        <v>-106.30459</v>
      </c>
      <c r="D1769">
        <f>US_Accidents_Dec20_updated[[#This Row],[Severity]]-1</f>
        <v>2</v>
      </c>
      <c r="E1769">
        <f>HOUR(US_Accidents_Dec20_updated[[#This Row],[Start_Time]])</f>
        <v>10</v>
      </c>
      <c r="F1769">
        <f>DAY(US_Accidents_Dec20_updated[[#This Row],[Start_Time]])</f>
        <v>4</v>
      </c>
      <c r="G1769">
        <f>MONTH(US_Accidents_Dec20_updated[[#This Row],[Start_Time]])</f>
        <v>3</v>
      </c>
      <c r="H1769" t="str">
        <f>US_Accidents_Dec20_updated[[#This Row],[Description]]</f>
        <v>At Bighorn Rd/Exit 180 - Accident.</v>
      </c>
      <c r="I1769" t="s">
        <v>50</v>
      </c>
      <c r="J1769">
        <f>IF(US_Accidents_Dec20_updated[[#This Row],[Visibility(mi)]]&gt;30, 30, MROUND(US_Accidents_Dec20_updated[[#This Row],[Visibility(mi)]],5))</f>
        <v>0</v>
      </c>
      <c r="K1769">
        <f>MROUND(US_Accidents_Dec20_updated[[#This Row],[Wind_Speed(mph)]],5)</f>
        <v>10</v>
      </c>
      <c r="L1769">
        <f>IF(US_Accidents_Dec20_updated[[#This Row],[Precipitation(in)]]&gt;0.1, 0.1, US_Accidents_Dec20_updated[[#This Row],[Precipitation(in)]])</f>
        <v>0</v>
      </c>
    </row>
    <row r="1770" spans="1:12" x14ac:dyDescent="0.25">
      <c r="A1770" t="str">
        <f>US_Accidents_Dec20_updated[[#This Row],[ID]]</f>
        <v>A-3885360</v>
      </c>
      <c r="B1770">
        <f>US_Accidents_Dec20_updated[[#This Row],[Start_Lat]]</f>
        <v>39.780079999999998</v>
      </c>
      <c r="C1770">
        <f>US_Accidents_Dec20_updated[[#This Row],[Start_Lng]]</f>
        <v>-104.93646</v>
      </c>
      <c r="D1770">
        <f>US_Accidents_Dec20_updated[[#This Row],[Severity]]-1</f>
        <v>2</v>
      </c>
      <c r="E1770">
        <f>HOUR(US_Accidents_Dec20_updated[[#This Row],[Start_Time]])</f>
        <v>10</v>
      </c>
      <c r="F1770">
        <f>DAY(US_Accidents_Dec20_updated[[#This Row],[Start_Time]])</f>
        <v>4</v>
      </c>
      <c r="G1770">
        <f>MONTH(US_Accidents_Dec20_updated[[#This Row],[Start_Time]])</f>
        <v>3</v>
      </c>
      <c r="H1770" t="str">
        <f>US_Accidents_Dec20_updated[[#This Row],[Description]]</f>
        <v>At Dahlia St/Exit 277 - Accident.</v>
      </c>
      <c r="I1770" t="s">
        <v>50</v>
      </c>
      <c r="J1770">
        <f>IF(US_Accidents_Dec20_updated[[#This Row],[Visibility(mi)]]&gt;30, 30, MROUND(US_Accidents_Dec20_updated[[#This Row],[Visibility(mi)]],5))</f>
        <v>10</v>
      </c>
      <c r="K1770">
        <f>MROUND(US_Accidents_Dec20_updated[[#This Row],[Wind_Speed(mph)]],5)</f>
        <v>0</v>
      </c>
      <c r="L1770">
        <f>IF(US_Accidents_Dec20_updated[[#This Row],[Precipitation(in)]]&gt;0.1, 0.1, US_Accidents_Dec20_updated[[#This Row],[Precipitation(in)]])</f>
        <v>0</v>
      </c>
    </row>
    <row r="1771" spans="1:12" x14ac:dyDescent="0.25">
      <c r="A1771" t="str">
        <f>US_Accidents_Dec20_updated[[#This Row],[ID]]</f>
        <v>A-3885361</v>
      </c>
      <c r="B1771">
        <f>US_Accidents_Dec20_updated[[#This Row],[Start_Lat]]</f>
        <v>39.139459000000002</v>
      </c>
      <c r="C1771">
        <f>US_Accidents_Dec20_updated[[#This Row],[Start_Lng]]</f>
        <v>-104.862336</v>
      </c>
      <c r="D1771">
        <f>US_Accidents_Dec20_updated[[#This Row],[Severity]]-1</f>
        <v>2</v>
      </c>
      <c r="E1771">
        <f>HOUR(US_Accidents_Dec20_updated[[#This Row],[Start_Time]])</f>
        <v>10</v>
      </c>
      <c r="F1771">
        <f>DAY(US_Accidents_Dec20_updated[[#This Row],[Start_Time]])</f>
        <v>4</v>
      </c>
      <c r="G1771">
        <f>MONTH(US_Accidents_Dec20_updated[[#This Row],[Start_Time]])</f>
        <v>3</v>
      </c>
      <c r="H1771" t="str">
        <f>US_Accidents_Dec20_updated[[#This Row],[Description]]</f>
        <v>At County Line Rd/Exit 163 - Accident.</v>
      </c>
      <c r="I1771" t="s">
        <v>50</v>
      </c>
      <c r="J1771">
        <f>IF(US_Accidents_Dec20_updated[[#This Row],[Visibility(mi)]]&gt;30, 30, MROUND(US_Accidents_Dec20_updated[[#This Row],[Visibility(mi)]],5))</f>
        <v>10</v>
      </c>
      <c r="K1771">
        <f>MROUND(US_Accidents_Dec20_updated[[#This Row],[Wind_Speed(mph)]],5)</f>
        <v>5</v>
      </c>
      <c r="L1771">
        <f>IF(US_Accidents_Dec20_updated[[#This Row],[Precipitation(in)]]&gt;0.1, 0.1, US_Accidents_Dec20_updated[[#This Row],[Precipitation(in)]])</f>
        <v>0</v>
      </c>
    </row>
    <row r="1772" spans="1:12" x14ac:dyDescent="0.25">
      <c r="A1772" t="str">
        <f>US_Accidents_Dec20_updated[[#This Row],[ID]]</f>
        <v>A-3885364</v>
      </c>
      <c r="B1772">
        <f>US_Accidents_Dec20_updated[[#This Row],[Start_Lat]]</f>
        <v>37.547387000000001</v>
      </c>
      <c r="C1772">
        <f>US_Accidents_Dec20_updated[[#This Row],[Start_Lng]]</f>
        <v>-104.99220699999999</v>
      </c>
      <c r="D1772">
        <f>US_Accidents_Dec20_updated[[#This Row],[Severity]]-1</f>
        <v>2</v>
      </c>
      <c r="E1772">
        <f>HOUR(US_Accidents_Dec20_updated[[#This Row],[Start_Time]])</f>
        <v>11</v>
      </c>
      <c r="F1772">
        <f>DAY(US_Accidents_Dec20_updated[[#This Row],[Start_Time]])</f>
        <v>4</v>
      </c>
      <c r="G1772">
        <f>MONTH(US_Accidents_Dec20_updated[[#This Row],[Start_Time]])</f>
        <v>3</v>
      </c>
      <c r="H1772" t="str">
        <f>US_Accidents_Dec20_updated[[#This Row],[Description]]</f>
        <v>At CO-159/Miranda Ave - Accident.</v>
      </c>
      <c r="I1772" t="s">
        <v>9695</v>
      </c>
      <c r="J1772">
        <f>IF(US_Accidents_Dec20_updated[[#This Row],[Visibility(mi)]]&gt;30, 30, MROUND(US_Accidents_Dec20_updated[[#This Row],[Visibility(mi)]],5))</f>
        <v>0</v>
      </c>
      <c r="K1772">
        <f>MROUND(US_Accidents_Dec20_updated[[#This Row],[Wind_Speed(mph)]],5)</f>
        <v>0</v>
      </c>
      <c r="L1772">
        <f>IF(US_Accidents_Dec20_updated[[#This Row],[Precipitation(in)]]&gt;0.1, 0.1, US_Accidents_Dec20_updated[[#This Row],[Precipitation(in)]])</f>
        <v>0</v>
      </c>
    </row>
    <row r="1773" spans="1:12" x14ac:dyDescent="0.25">
      <c r="A1773" t="str">
        <f>US_Accidents_Dec20_updated[[#This Row],[ID]]</f>
        <v>A-3885365</v>
      </c>
      <c r="B1773">
        <f>US_Accidents_Dec20_updated[[#This Row],[Start_Lat]]</f>
        <v>39.530219000000002</v>
      </c>
      <c r="C1773">
        <f>US_Accidents_Dec20_updated[[#This Row],[Start_Lng]]</f>
        <v>-106.21603500000001</v>
      </c>
      <c r="D1773">
        <f>US_Accidents_Dec20_updated[[#This Row],[Severity]]-1</f>
        <v>3</v>
      </c>
      <c r="E1773">
        <f>HOUR(US_Accidents_Dec20_updated[[#This Row],[Start_Time]])</f>
        <v>12</v>
      </c>
      <c r="F1773">
        <f>DAY(US_Accidents_Dec20_updated[[#This Row],[Start_Time]])</f>
        <v>4</v>
      </c>
      <c r="G1773">
        <f>MONTH(US_Accidents_Dec20_updated[[#This Row],[Start_Time]])</f>
        <v>3</v>
      </c>
      <c r="H1773" t="str">
        <f>US_Accidents_Dec20_updated[[#This Row],[Description]]</f>
        <v>Closed between CR-16/Shrine Pass Rd/Exit 190 and Bighorn Rd/Exit 180 - Road closed due to accident.</v>
      </c>
      <c r="I1773" t="s">
        <v>50</v>
      </c>
      <c r="J1773">
        <f>IF(US_Accidents_Dec20_updated[[#This Row],[Visibility(mi)]]&gt;30, 30, MROUND(US_Accidents_Dec20_updated[[#This Row],[Visibility(mi)]],5))</f>
        <v>0</v>
      </c>
      <c r="K1773">
        <f>MROUND(US_Accidents_Dec20_updated[[#This Row],[Wind_Speed(mph)]],5)</f>
        <v>15</v>
      </c>
      <c r="L1773">
        <f>IF(US_Accidents_Dec20_updated[[#This Row],[Precipitation(in)]]&gt;0.1, 0.1, US_Accidents_Dec20_updated[[#This Row],[Precipitation(in)]])</f>
        <v>0</v>
      </c>
    </row>
    <row r="1774" spans="1:12" x14ac:dyDescent="0.25">
      <c r="A1774" t="str">
        <f>US_Accidents_Dec20_updated[[#This Row],[ID]]</f>
        <v>A-3885366</v>
      </c>
      <c r="B1774">
        <f>US_Accidents_Dec20_updated[[#This Row],[Start_Lat]]</f>
        <v>39.539458000000003</v>
      </c>
      <c r="C1774">
        <f>US_Accidents_Dec20_updated[[#This Row],[Start_Lng]]</f>
        <v>-106.215234</v>
      </c>
      <c r="D1774">
        <f>US_Accidents_Dec20_updated[[#This Row],[Severity]]-1</f>
        <v>3</v>
      </c>
      <c r="E1774">
        <f>HOUR(US_Accidents_Dec20_updated[[#This Row],[Start_Time]])</f>
        <v>12</v>
      </c>
      <c r="F1774">
        <f>DAY(US_Accidents_Dec20_updated[[#This Row],[Start_Time]])</f>
        <v>4</v>
      </c>
      <c r="G1774">
        <f>MONTH(US_Accidents_Dec20_updated[[#This Row],[Start_Time]])</f>
        <v>3</v>
      </c>
      <c r="H1774" t="str">
        <f>US_Accidents_Dec20_updated[[#This Row],[Description]]</f>
        <v>Closed at Bighorn Rd/Exit 180 - Road closed due to accident.</v>
      </c>
      <c r="I1774" t="s">
        <v>50</v>
      </c>
      <c r="J1774">
        <f>IF(US_Accidents_Dec20_updated[[#This Row],[Visibility(mi)]]&gt;30, 30, MROUND(US_Accidents_Dec20_updated[[#This Row],[Visibility(mi)]],5))</f>
        <v>0</v>
      </c>
      <c r="K1774">
        <f>MROUND(US_Accidents_Dec20_updated[[#This Row],[Wind_Speed(mph)]],5)</f>
        <v>15</v>
      </c>
      <c r="L1774">
        <f>IF(US_Accidents_Dec20_updated[[#This Row],[Precipitation(in)]]&gt;0.1, 0.1, US_Accidents_Dec20_updated[[#This Row],[Precipitation(in)]])</f>
        <v>0</v>
      </c>
    </row>
    <row r="1775" spans="1:12" x14ac:dyDescent="0.25">
      <c r="A1775" t="str">
        <f>US_Accidents_Dec20_updated[[#This Row],[ID]]</f>
        <v>A-3885370</v>
      </c>
      <c r="B1775">
        <f>US_Accidents_Dec20_updated[[#This Row],[Start_Lat]]</f>
        <v>39.959145999999997</v>
      </c>
      <c r="C1775">
        <f>US_Accidents_Dec20_updated[[#This Row],[Start_Lng]]</f>
        <v>-105.16927</v>
      </c>
      <c r="D1775">
        <f>US_Accidents_Dec20_updated[[#This Row],[Severity]]-1</f>
        <v>2</v>
      </c>
      <c r="E1775">
        <f>HOUR(US_Accidents_Dec20_updated[[#This Row],[Start_Time]])</f>
        <v>15</v>
      </c>
      <c r="F1775">
        <f>DAY(US_Accidents_Dec20_updated[[#This Row],[Start_Time]])</f>
        <v>4</v>
      </c>
      <c r="G1775">
        <f>MONTH(US_Accidents_Dec20_updated[[#This Row],[Start_Time]])</f>
        <v>3</v>
      </c>
      <c r="H1775" t="str">
        <f>US_Accidents_Dec20_updated[[#This Row],[Description]]</f>
        <v>At McCaslin Blvd - Accident.</v>
      </c>
      <c r="I1775" t="s">
        <v>50</v>
      </c>
      <c r="J1775">
        <f>IF(US_Accidents_Dec20_updated[[#This Row],[Visibility(mi)]]&gt;30, 30, MROUND(US_Accidents_Dec20_updated[[#This Row],[Visibility(mi)]],5))</f>
        <v>10</v>
      </c>
      <c r="K1775">
        <f>MROUND(US_Accidents_Dec20_updated[[#This Row],[Wind_Speed(mph)]],5)</f>
        <v>5</v>
      </c>
      <c r="L1775">
        <f>IF(US_Accidents_Dec20_updated[[#This Row],[Precipitation(in)]]&gt;0.1, 0.1, US_Accidents_Dec20_updated[[#This Row],[Precipitation(in)]])</f>
        <v>0</v>
      </c>
    </row>
    <row r="1776" spans="1:12" x14ac:dyDescent="0.25">
      <c r="A1776" t="str">
        <f>US_Accidents_Dec20_updated[[#This Row],[ID]]</f>
        <v>A-3885371</v>
      </c>
      <c r="B1776">
        <f>US_Accidents_Dec20_updated[[#This Row],[Start_Lat]]</f>
        <v>39.735331000000002</v>
      </c>
      <c r="C1776">
        <f>US_Accidents_Dec20_updated[[#This Row],[Start_Lng]]</f>
        <v>-105.165249</v>
      </c>
      <c r="D1776">
        <f>US_Accidents_Dec20_updated[[#This Row],[Severity]]-1</f>
        <v>2</v>
      </c>
      <c r="E1776">
        <f>HOUR(US_Accidents_Dec20_updated[[#This Row],[Start_Time]])</f>
        <v>16</v>
      </c>
      <c r="F1776">
        <f>DAY(US_Accidents_Dec20_updated[[#This Row],[Start_Time]])</f>
        <v>4</v>
      </c>
      <c r="G1776">
        <f>MONTH(US_Accidents_Dec20_updated[[#This Row],[Start_Time]])</f>
        <v>3</v>
      </c>
      <c r="H1776" t="str">
        <f>US_Accidents_Dec20_updated[[#This Row],[Description]]</f>
        <v>At US-40/Colfax Ave/Exit 262 - Accident.</v>
      </c>
      <c r="I1776" t="s">
        <v>50</v>
      </c>
      <c r="J1776">
        <f>IF(US_Accidents_Dec20_updated[[#This Row],[Visibility(mi)]]&gt;30, 30, MROUND(US_Accidents_Dec20_updated[[#This Row],[Visibility(mi)]],5))</f>
        <v>10</v>
      </c>
      <c r="K1776">
        <f>MROUND(US_Accidents_Dec20_updated[[#This Row],[Wind_Speed(mph)]],5)</f>
        <v>5</v>
      </c>
      <c r="L1776">
        <f>IF(US_Accidents_Dec20_updated[[#This Row],[Precipitation(in)]]&gt;0.1, 0.1, US_Accidents_Dec20_updated[[#This Row],[Precipitation(in)]])</f>
        <v>0</v>
      </c>
    </row>
    <row r="1777" spans="1:12" x14ac:dyDescent="0.25">
      <c r="A1777" t="str">
        <f>US_Accidents_Dec20_updated[[#This Row],[ID]]</f>
        <v>A-3885373</v>
      </c>
      <c r="B1777">
        <f>US_Accidents_Dec20_updated[[#This Row],[Start_Lat]]</f>
        <v>40.302950000000003</v>
      </c>
      <c r="C1777">
        <f>US_Accidents_Dec20_updated[[#This Row],[Start_Lng]]</f>
        <v>-104.98044</v>
      </c>
      <c r="D1777">
        <f>US_Accidents_Dec20_updated[[#This Row],[Severity]]-1</f>
        <v>2</v>
      </c>
      <c r="E1777">
        <f>HOUR(US_Accidents_Dec20_updated[[#This Row],[Start_Time]])</f>
        <v>16</v>
      </c>
      <c r="F1777">
        <f>DAY(US_Accidents_Dec20_updated[[#This Row],[Start_Time]])</f>
        <v>4</v>
      </c>
      <c r="G1777">
        <f>MONTH(US_Accidents_Dec20_updated[[#This Row],[Start_Time]])</f>
        <v>3</v>
      </c>
      <c r="H1777" t="str">
        <f>US_Accidents_Dec20_updated[[#This Row],[Description]]</f>
        <v>At CO-56/Exit 250 - Accident.</v>
      </c>
      <c r="I1777" t="s">
        <v>50</v>
      </c>
      <c r="J1777">
        <f>IF(US_Accidents_Dec20_updated[[#This Row],[Visibility(mi)]]&gt;30, 30, MROUND(US_Accidents_Dec20_updated[[#This Row],[Visibility(mi)]],5))</f>
        <v>10</v>
      </c>
      <c r="K1777">
        <f>MROUND(US_Accidents_Dec20_updated[[#This Row],[Wind_Speed(mph)]],5)</f>
        <v>5</v>
      </c>
      <c r="L1777">
        <f>IF(US_Accidents_Dec20_updated[[#This Row],[Precipitation(in)]]&gt;0.1, 0.1, US_Accidents_Dec20_updated[[#This Row],[Precipitation(in)]])</f>
        <v>0</v>
      </c>
    </row>
    <row r="1778" spans="1:12" x14ac:dyDescent="0.25">
      <c r="A1778" t="str">
        <f>US_Accidents_Dec20_updated[[#This Row],[ID]]</f>
        <v>A-3885375</v>
      </c>
      <c r="B1778">
        <f>US_Accidents_Dec20_updated[[#This Row],[Start_Lat]]</f>
        <v>39.811157999999999</v>
      </c>
      <c r="C1778">
        <f>US_Accidents_Dec20_updated[[#This Row],[Start_Lng]]</f>
        <v>-104.99599499999999</v>
      </c>
      <c r="D1778">
        <f>US_Accidents_Dec20_updated[[#This Row],[Severity]]-1</f>
        <v>2</v>
      </c>
      <c r="E1778">
        <f>HOUR(US_Accidents_Dec20_updated[[#This Row],[Start_Time]])</f>
        <v>17</v>
      </c>
      <c r="F1778">
        <f>DAY(US_Accidents_Dec20_updated[[#This Row],[Start_Time]])</f>
        <v>4</v>
      </c>
      <c r="G1778">
        <f>MONTH(US_Accidents_Dec20_updated[[#This Row],[Start_Time]])</f>
        <v>3</v>
      </c>
      <c r="H1778" t="str">
        <f>US_Accidents_Dec20_updated[[#This Row],[Description]]</f>
        <v>At I-25/Exit 5 - Accident.</v>
      </c>
      <c r="I1778" t="s">
        <v>50</v>
      </c>
      <c r="J1778">
        <f>IF(US_Accidents_Dec20_updated[[#This Row],[Visibility(mi)]]&gt;30, 30, MROUND(US_Accidents_Dec20_updated[[#This Row],[Visibility(mi)]],5))</f>
        <v>10</v>
      </c>
      <c r="K1778">
        <f>MROUND(US_Accidents_Dec20_updated[[#This Row],[Wind_Speed(mph)]],5)</f>
        <v>5</v>
      </c>
      <c r="L1778">
        <f>IF(US_Accidents_Dec20_updated[[#This Row],[Precipitation(in)]]&gt;0.1, 0.1, US_Accidents_Dec20_updated[[#This Row],[Precipitation(in)]])</f>
        <v>0</v>
      </c>
    </row>
    <row r="1779" spans="1:12" x14ac:dyDescent="0.25">
      <c r="A1779" t="str">
        <f>US_Accidents_Dec20_updated[[#This Row],[ID]]</f>
        <v>A-3885382</v>
      </c>
      <c r="B1779">
        <f>US_Accidents_Dec20_updated[[#This Row],[Start_Lat]]</f>
        <v>39.751289</v>
      </c>
      <c r="C1779">
        <f>US_Accidents_Dec20_updated[[#This Row],[Start_Lng]]</f>
        <v>-105.01681000000001</v>
      </c>
      <c r="D1779">
        <f>US_Accidents_Dec20_updated[[#This Row],[Severity]]-1</f>
        <v>2</v>
      </c>
      <c r="E1779">
        <f>HOUR(US_Accidents_Dec20_updated[[#This Row],[Start_Time]])</f>
        <v>20</v>
      </c>
      <c r="F1779">
        <f>DAY(US_Accidents_Dec20_updated[[#This Row],[Start_Time]])</f>
        <v>4</v>
      </c>
      <c r="G1779">
        <f>MONTH(US_Accidents_Dec20_updated[[#This Row],[Start_Time]])</f>
        <v>3</v>
      </c>
      <c r="H1779" t="str">
        <f>US_Accidents_Dec20_updated[[#This Row],[Description]]</f>
        <v>At 23rd Ave/Exit 211 - Accident.</v>
      </c>
      <c r="I1779" t="s">
        <v>50</v>
      </c>
      <c r="J1779">
        <f>IF(US_Accidents_Dec20_updated[[#This Row],[Visibility(mi)]]&gt;30, 30, MROUND(US_Accidents_Dec20_updated[[#This Row],[Visibility(mi)]],5))</f>
        <v>10</v>
      </c>
      <c r="K1779">
        <f>MROUND(US_Accidents_Dec20_updated[[#This Row],[Wind_Speed(mph)]],5)</f>
        <v>5</v>
      </c>
      <c r="L1779">
        <f>IF(US_Accidents_Dec20_updated[[#This Row],[Precipitation(in)]]&gt;0.1, 0.1, US_Accidents_Dec20_updated[[#This Row],[Precipitation(in)]])</f>
        <v>0</v>
      </c>
    </row>
    <row r="1780" spans="1:12" x14ac:dyDescent="0.25">
      <c r="A1780" t="str">
        <f>US_Accidents_Dec20_updated[[#This Row],[ID]]</f>
        <v>A-3885390</v>
      </c>
      <c r="B1780">
        <f>US_Accidents_Dec20_updated[[#This Row],[Start_Lat]]</f>
        <v>37.026989999999998</v>
      </c>
      <c r="C1780">
        <f>US_Accidents_Dec20_updated[[#This Row],[Start_Lng]]</f>
        <v>-104.49869</v>
      </c>
      <c r="D1780">
        <f>US_Accidents_Dec20_updated[[#This Row],[Severity]]-1</f>
        <v>2</v>
      </c>
      <c r="E1780">
        <f>HOUR(US_Accidents_Dec20_updated[[#This Row],[Start_Time]])</f>
        <v>11</v>
      </c>
      <c r="F1780">
        <f>DAY(US_Accidents_Dec20_updated[[#This Row],[Start_Time]])</f>
        <v>4</v>
      </c>
      <c r="G1780">
        <f>MONTH(US_Accidents_Dec20_updated[[#This Row],[Start_Time]])</f>
        <v>3</v>
      </c>
      <c r="H1780" t="str">
        <f>US_Accidents_Dec20_updated[[#This Row],[Description]]</f>
        <v>At Exit 6 - Accident.</v>
      </c>
      <c r="I1780" t="s">
        <v>50</v>
      </c>
      <c r="J1780">
        <f>IF(US_Accidents_Dec20_updated[[#This Row],[Visibility(mi)]]&gt;30, 30, MROUND(US_Accidents_Dec20_updated[[#This Row],[Visibility(mi)]],5))</f>
        <v>10</v>
      </c>
      <c r="K1780">
        <f>MROUND(US_Accidents_Dec20_updated[[#This Row],[Wind_Speed(mph)]],5)</f>
        <v>0</v>
      </c>
      <c r="L1780">
        <f>IF(US_Accidents_Dec20_updated[[#This Row],[Precipitation(in)]]&gt;0.1, 0.1, US_Accidents_Dec20_updated[[#This Row],[Precipitation(in)]])</f>
        <v>0</v>
      </c>
    </row>
    <row r="1781" spans="1:12" x14ac:dyDescent="0.25">
      <c r="A1781" t="str">
        <f>US_Accidents_Dec20_updated[[#This Row],[ID]]</f>
        <v>A-3885989</v>
      </c>
      <c r="B1781">
        <f>US_Accidents_Dec20_updated[[#This Row],[Start_Lat]]</f>
        <v>39.885438999999998</v>
      </c>
      <c r="C1781">
        <f>US_Accidents_Dec20_updated[[#This Row],[Start_Lng]]</f>
        <v>-104.98766999999999</v>
      </c>
      <c r="D1781">
        <f>US_Accidents_Dec20_updated[[#This Row],[Severity]]-1</f>
        <v>2</v>
      </c>
      <c r="E1781">
        <f>HOUR(US_Accidents_Dec20_updated[[#This Row],[Start_Time]])</f>
        <v>6</v>
      </c>
      <c r="F1781">
        <f>DAY(US_Accidents_Dec20_updated[[#This Row],[Start_Time]])</f>
        <v>5</v>
      </c>
      <c r="G1781">
        <f>MONTH(US_Accidents_Dec20_updated[[#This Row],[Start_Time]])</f>
        <v>3</v>
      </c>
      <c r="H1781" t="str">
        <f>US_Accidents_Dec20_updated[[#This Row],[Description]]</f>
        <v>At 104th Ave/Exit 221 - Accident.</v>
      </c>
      <c r="I1781" t="s">
        <v>50</v>
      </c>
      <c r="J1781">
        <f>IF(US_Accidents_Dec20_updated[[#This Row],[Visibility(mi)]]&gt;30, 30, MROUND(US_Accidents_Dec20_updated[[#This Row],[Visibility(mi)]],5))</f>
        <v>20</v>
      </c>
      <c r="K1781">
        <f>MROUND(US_Accidents_Dec20_updated[[#This Row],[Wind_Speed(mph)]],5)</f>
        <v>0</v>
      </c>
      <c r="L1781">
        <f>IF(US_Accidents_Dec20_updated[[#This Row],[Precipitation(in)]]&gt;0.1, 0.1, US_Accidents_Dec20_updated[[#This Row],[Precipitation(in)]])</f>
        <v>0</v>
      </c>
    </row>
    <row r="1782" spans="1:12" x14ac:dyDescent="0.25">
      <c r="A1782" t="str">
        <f>US_Accidents_Dec20_updated[[#This Row],[ID]]</f>
        <v>A-3885990</v>
      </c>
      <c r="B1782">
        <f>US_Accidents_Dec20_updated[[#This Row],[Start_Lat]]</f>
        <v>39.696599999999997</v>
      </c>
      <c r="C1782">
        <f>US_Accidents_Dec20_updated[[#This Row],[Start_Lng]]</f>
        <v>-104.82921</v>
      </c>
      <c r="D1782">
        <f>US_Accidents_Dec20_updated[[#This Row],[Severity]]-1</f>
        <v>2</v>
      </c>
      <c r="E1782">
        <f>HOUR(US_Accidents_Dec20_updated[[#This Row],[Start_Time]])</f>
        <v>7</v>
      </c>
      <c r="F1782">
        <f>DAY(US_Accidents_Dec20_updated[[#This Row],[Start_Time]])</f>
        <v>5</v>
      </c>
      <c r="G1782">
        <f>MONTH(US_Accidents_Dec20_updated[[#This Row],[Start_Time]])</f>
        <v>3</v>
      </c>
      <c r="H1782" t="str">
        <f>US_Accidents_Dec20_updated[[#This Row],[Description]]</f>
        <v>At Mississippi Ave/Exit 7 - Accident.</v>
      </c>
      <c r="I1782" t="s">
        <v>50</v>
      </c>
      <c r="J1782">
        <f>IF(US_Accidents_Dec20_updated[[#This Row],[Visibility(mi)]]&gt;30, 30, MROUND(US_Accidents_Dec20_updated[[#This Row],[Visibility(mi)]],5))</f>
        <v>10</v>
      </c>
      <c r="K1782">
        <f>MROUND(US_Accidents_Dec20_updated[[#This Row],[Wind_Speed(mph)]],5)</f>
        <v>5</v>
      </c>
      <c r="L1782">
        <f>IF(US_Accidents_Dec20_updated[[#This Row],[Precipitation(in)]]&gt;0.1, 0.1, US_Accidents_Dec20_updated[[#This Row],[Precipitation(in)]])</f>
        <v>0</v>
      </c>
    </row>
    <row r="1783" spans="1:12" x14ac:dyDescent="0.25">
      <c r="A1783" t="str">
        <f>US_Accidents_Dec20_updated[[#This Row],[ID]]</f>
        <v>A-3885991</v>
      </c>
      <c r="B1783">
        <f>US_Accidents_Dec20_updated[[#This Row],[Start_Lat]]</f>
        <v>39.736640000000001</v>
      </c>
      <c r="C1783">
        <f>US_Accidents_Dec20_updated[[#This Row],[Start_Lng]]</f>
        <v>-105.01436</v>
      </c>
      <c r="D1783">
        <f>US_Accidents_Dec20_updated[[#This Row],[Severity]]-1</f>
        <v>2</v>
      </c>
      <c r="E1783">
        <f>HOUR(US_Accidents_Dec20_updated[[#This Row],[Start_Time]])</f>
        <v>7</v>
      </c>
      <c r="F1783">
        <f>DAY(US_Accidents_Dec20_updated[[#This Row],[Start_Time]])</f>
        <v>5</v>
      </c>
      <c r="G1783">
        <f>MONTH(US_Accidents_Dec20_updated[[#This Row],[Start_Time]])</f>
        <v>3</v>
      </c>
      <c r="H1783" t="str">
        <f>US_Accidents_Dec20_updated[[#This Row],[Description]]</f>
        <v>At Zuni St/Exit 209C - Accident.</v>
      </c>
      <c r="I1783" t="s">
        <v>50</v>
      </c>
      <c r="J1783">
        <f>IF(US_Accidents_Dec20_updated[[#This Row],[Visibility(mi)]]&gt;30, 30, MROUND(US_Accidents_Dec20_updated[[#This Row],[Visibility(mi)]],5))</f>
        <v>20</v>
      </c>
      <c r="K1783">
        <f>MROUND(US_Accidents_Dec20_updated[[#This Row],[Wind_Speed(mph)]],5)</f>
        <v>0</v>
      </c>
      <c r="L1783">
        <f>IF(US_Accidents_Dec20_updated[[#This Row],[Precipitation(in)]]&gt;0.1, 0.1, US_Accidents_Dec20_updated[[#This Row],[Precipitation(in)]])</f>
        <v>0</v>
      </c>
    </row>
    <row r="1784" spans="1:12" x14ac:dyDescent="0.25">
      <c r="A1784" t="str">
        <f>US_Accidents_Dec20_updated[[#This Row],[ID]]</f>
        <v>A-3885998</v>
      </c>
      <c r="B1784">
        <f>US_Accidents_Dec20_updated[[#This Row],[Start_Lat]]</f>
        <v>39.941180000000003</v>
      </c>
      <c r="C1784">
        <f>US_Accidents_Dec20_updated[[#This Row],[Start_Lng]]</f>
        <v>-105.13984000000001</v>
      </c>
      <c r="D1784">
        <f>US_Accidents_Dec20_updated[[#This Row],[Severity]]-1</f>
        <v>2</v>
      </c>
      <c r="E1784">
        <f>HOUR(US_Accidents_Dec20_updated[[#This Row],[Start_Time]])</f>
        <v>8</v>
      </c>
      <c r="F1784">
        <f>DAY(US_Accidents_Dec20_updated[[#This Row],[Start_Time]])</f>
        <v>5</v>
      </c>
      <c r="G1784">
        <f>MONTH(US_Accidents_Dec20_updated[[#This Row],[Start_Time]])</f>
        <v>3</v>
      </c>
      <c r="H1784" t="str">
        <f>US_Accidents_Dec20_updated[[#This Row],[Description]]</f>
        <v>At Flatiron Cir - Accident.</v>
      </c>
      <c r="I1784" t="s">
        <v>50</v>
      </c>
      <c r="J1784">
        <f>IF(US_Accidents_Dec20_updated[[#This Row],[Visibility(mi)]]&gt;30, 30, MROUND(US_Accidents_Dec20_updated[[#This Row],[Visibility(mi)]],5))</f>
        <v>20</v>
      </c>
      <c r="K1784">
        <f>MROUND(US_Accidents_Dec20_updated[[#This Row],[Wind_Speed(mph)]],5)</f>
        <v>0</v>
      </c>
      <c r="L1784">
        <f>IF(US_Accidents_Dec20_updated[[#This Row],[Precipitation(in)]]&gt;0.1, 0.1, US_Accidents_Dec20_updated[[#This Row],[Precipitation(in)]])</f>
        <v>0</v>
      </c>
    </row>
    <row r="1785" spans="1:12" x14ac:dyDescent="0.25">
      <c r="A1785" t="str">
        <f>US_Accidents_Dec20_updated[[#This Row],[ID]]</f>
        <v>A-3885999</v>
      </c>
      <c r="B1785">
        <f>US_Accidents_Dec20_updated[[#This Row],[Start_Lat]]</f>
        <v>39.712048000000003</v>
      </c>
      <c r="C1785">
        <f>US_Accidents_Dec20_updated[[#This Row],[Start_Lng]]</f>
        <v>-104.999689</v>
      </c>
      <c r="D1785">
        <f>US_Accidents_Dec20_updated[[#This Row],[Severity]]-1</f>
        <v>2</v>
      </c>
      <c r="E1785">
        <f>HOUR(US_Accidents_Dec20_updated[[#This Row],[Start_Time]])</f>
        <v>8</v>
      </c>
      <c r="F1785">
        <f>DAY(US_Accidents_Dec20_updated[[#This Row],[Start_Time]])</f>
        <v>5</v>
      </c>
      <c r="G1785">
        <f>MONTH(US_Accidents_Dec20_updated[[#This Row],[Start_Time]])</f>
        <v>3</v>
      </c>
      <c r="H1785" t="str">
        <f>US_Accidents_Dec20_updated[[#This Row],[Description]]</f>
        <v>At CO-26/Alameda Ave/Exit 208 - Accident.</v>
      </c>
      <c r="I1785" t="s">
        <v>50</v>
      </c>
      <c r="J1785">
        <f>IF(US_Accidents_Dec20_updated[[#This Row],[Visibility(mi)]]&gt;30, 30, MROUND(US_Accidents_Dec20_updated[[#This Row],[Visibility(mi)]],5))</f>
        <v>5</v>
      </c>
      <c r="K1785">
        <f>MROUND(US_Accidents_Dec20_updated[[#This Row],[Wind_Speed(mph)]],5)</f>
        <v>5</v>
      </c>
      <c r="L1785">
        <f>IF(US_Accidents_Dec20_updated[[#This Row],[Precipitation(in)]]&gt;0.1, 0.1, US_Accidents_Dec20_updated[[#This Row],[Precipitation(in)]])</f>
        <v>0</v>
      </c>
    </row>
    <row r="1786" spans="1:12" x14ac:dyDescent="0.25">
      <c r="A1786" t="str">
        <f>US_Accidents_Dec20_updated[[#This Row],[ID]]</f>
        <v>A-3886003</v>
      </c>
      <c r="B1786">
        <f>US_Accidents_Dec20_updated[[#This Row],[Start_Lat]]</f>
        <v>39.825524999999999</v>
      </c>
      <c r="C1786">
        <f>US_Accidents_Dec20_updated[[#This Row],[Start_Lng]]</f>
        <v>-104.98286</v>
      </c>
      <c r="D1786">
        <f>US_Accidents_Dec20_updated[[#This Row],[Severity]]-1</f>
        <v>2</v>
      </c>
      <c r="E1786">
        <f>HOUR(US_Accidents_Dec20_updated[[#This Row],[Start_Time]])</f>
        <v>10</v>
      </c>
      <c r="F1786">
        <f>DAY(US_Accidents_Dec20_updated[[#This Row],[Start_Time]])</f>
        <v>5</v>
      </c>
      <c r="G1786">
        <f>MONTH(US_Accidents_Dec20_updated[[#This Row],[Start_Time]])</f>
        <v>3</v>
      </c>
      <c r="H1786" t="str">
        <f>US_Accidents_Dec20_updated[[#This Row],[Description]]</f>
        <v>At I-25 (North) - Accident.</v>
      </c>
      <c r="I1786" t="s">
        <v>50</v>
      </c>
      <c r="J1786">
        <f>IF(US_Accidents_Dec20_updated[[#This Row],[Visibility(mi)]]&gt;30, 30, MROUND(US_Accidents_Dec20_updated[[#This Row],[Visibility(mi)]],5))</f>
        <v>10</v>
      </c>
      <c r="K1786">
        <f>MROUND(US_Accidents_Dec20_updated[[#This Row],[Wind_Speed(mph)]],5)</f>
        <v>0</v>
      </c>
      <c r="L1786">
        <f>IF(US_Accidents_Dec20_updated[[#This Row],[Precipitation(in)]]&gt;0.1, 0.1, US_Accidents_Dec20_updated[[#This Row],[Precipitation(in)]])</f>
        <v>0</v>
      </c>
    </row>
    <row r="1787" spans="1:12" x14ac:dyDescent="0.25">
      <c r="A1787" t="str">
        <f>US_Accidents_Dec20_updated[[#This Row],[ID]]</f>
        <v>A-3886005</v>
      </c>
      <c r="B1787">
        <f>US_Accidents_Dec20_updated[[#This Row],[Start_Lat]]</f>
        <v>39.776431000000002</v>
      </c>
      <c r="C1787">
        <f>US_Accidents_Dec20_updated[[#This Row],[Start_Lng]]</f>
        <v>-104.875114</v>
      </c>
      <c r="D1787">
        <f>US_Accidents_Dec20_updated[[#This Row],[Severity]]-1</f>
        <v>2</v>
      </c>
      <c r="E1787">
        <f>HOUR(US_Accidents_Dec20_updated[[#This Row],[Start_Time]])</f>
        <v>12</v>
      </c>
      <c r="F1787">
        <f>DAY(US_Accidents_Dec20_updated[[#This Row],[Start_Time]])</f>
        <v>5</v>
      </c>
      <c r="G1787">
        <f>MONTH(US_Accidents_Dec20_updated[[#This Row],[Start_Time]])</f>
        <v>3</v>
      </c>
      <c r="H1787" t="str">
        <f>US_Accidents_Dec20_updated[[#This Row],[Description]]</f>
        <v>At Havana Street/Exit 280 - Accident.</v>
      </c>
      <c r="I1787" t="s">
        <v>50</v>
      </c>
      <c r="J1787">
        <f>IF(US_Accidents_Dec20_updated[[#This Row],[Visibility(mi)]]&gt;30, 30, MROUND(US_Accidents_Dec20_updated[[#This Row],[Visibility(mi)]],5))</f>
        <v>10</v>
      </c>
      <c r="K1787">
        <f>MROUND(US_Accidents_Dec20_updated[[#This Row],[Wind_Speed(mph)]],5)</f>
        <v>5</v>
      </c>
      <c r="L1787">
        <f>IF(US_Accidents_Dec20_updated[[#This Row],[Precipitation(in)]]&gt;0.1, 0.1, US_Accidents_Dec20_updated[[#This Row],[Precipitation(in)]])</f>
        <v>0</v>
      </c>
    </row>
    <row r="1788" spans="1:12" x14ac:dyDescent="0.25">
      <c r="A1788" t="str">
        <f>US_Accidents_Dec20_updated[[#This Row],[ID]]</f>
        <v>A-3886011</v>
      </c>
      <c r="B1788">
        <f>US_Accidents_Dec20_updated[[#This Row],[Start_Lat]]</f>
        <v>39.643939000000003</v>
      </c>
      <c r="C1788">
        <f>US_Accidents_Dec20_updated[[#This Row],[Start_Lng]]</f>
        <v>-105.177268</v>
      </c>
      <c r="D1788">
        <f>US_Accidents_Dec20_updated[[#This Row],[Severity]]-1</f>
        <v>2</v>
      </c>
      <c r="E1788">
        <f>HOUR(US_Accidents_Dec20_updated[[#This Row],[Start_Time]])</f>
        <v>14</v>
      </c>
      <c r="F1788">
        <f>DAY(US_Accidents_Dec20_updated[[#This Row],[Start_Time]])</f>
        <v>5</v>
      </c>
      <c r="G1788">
        <f>MONTH(US_Accidents_Dec20_updated[[#This Row],[Start_Time]])</f>
        <v>3</v>
      </c>
      <c r="H1788" t="str">
        <f>US_Accidents_Dec20_updated[[#This Row],[Description]]</f>
        <v>At CO-8/Morrison Rd - Accident.</v>
      </c>
      <c r="I1788" t="s">
        <v>50</v>
      </c>
      <c r="J1788">
        <f>IF(US_Accidents_Dec20_updated[[#This Row],[Visibility(mi)]]&gt;30, 30, MROUND(US_Accidents_Dec20_updated[[#This Row],[Visibility(mi)]],5))</f>
        <v>10</v>
      </c>
      <c r="K1788">
        <f>MROUND(US_Accidents_Dec20_updated[[#This Row],[Wind_Speed(mph)]],5)</f>
        <v>5</v>
      </c>
      <c r="L1788">
        <f>IF(US_Accidents_Dec20_updated[[#This Row],[Precipitation(in)]]&gt;0.1, 0.1, US_Accidents_Dec20_updated[[#This Row],[Precipitation(in)]])</f>
        <v>0</v>
      </c>
    </row>
    <row r="1789" spans="1:12" x14ac:dyDescent="0.25">
      <c r="A1789" t="str">
        <f>US_Accidents_Dec20_updated[[#This Row],[ID]]</f>
        <v>A-3886013</v>
      </c>
      <c r="B1789">
        <f>US_Accidents_Dec20_updated[[#This Row],[Start_Lat]]</f>
        <v>39.634900000000002</v>
      </c>
      <c r="C1789">
        <f>US_Accidents_Dec20_updated[[#This Row],[Start_Lng]]</f>
        <v>-105.1632</v>
      </c>
      <c r="D1789">
        <f>US_Accidents_Dec20_updated[[#This Row],[Severity]]-1</f>
        <v>2</v>
      </c>
      <c r="E1789">
        <f>HOUR(US_Accidents_Dec20_updated[[#This Row],[Start_Time]])</f>
        <v>15</v>
      </c>
      <c r="F1789">
        <f>DAY(US_Accidents_Dec20_updated[[#This Row],[Start_Time]])</f>
        <v>5</v>
      </c>
      <c r="G1789">
        <f>MONTH(US_Accidents_Dec20_updated[[#This Row],[Start_Time]])</f>
        <v>3</v>
      </c>
      <c r="H1789" t="str">
        <f>US_Accidents_Dec20_updated[[#This Row],[Description]]</f>
        <v>Between US-285 and CO-470 - Accident. Two lanes blocked.</v>
      </c>
      <c r="I1789" t="s">
        <v>50</v>
      </c>
      <c r="J1789">
        <f>IF(US_Accidents_Dec20_updated[[#This Row],[Visibility(mi)]]&gt;30, 30, MROUND(US_Accidents_Dec20_updated[[#This Row],[Visibility(mi)]],5))</f>
        <v>10</v>
      </c>
      <c r="K1789">
        <f>MROUND(US_Accidents_Dec20_updated[[#This Row],[Wind_Speed(mph)]],5)</f>
        <v>5</v>
      </c>
      <c r="L1789">
        <f>IF(US_Accidents_Dec20_updated[[#This Row],[Precipitation(in)]]&gt;0.1, 0.1, US_Accidents_Dec20_updated[[#This Row],[Precipitation(in)]])</f>
        <v>0</v>
      </c>
    </row>
    <row r="1790" spans="1:12" x14ac:dyDescent="0.25">
      <c r="A1790" t="str">
        <f>US_Accidents_Dec20_updated[[#This Row],[ID]]</f>
        <v>A-3886015</v>
      </c>
      <c r="B1790">
        <f>US_Accidents_Dec20_updated[[#This Row],[Start_Lat]]</f>
        <v>39.630049999999997</v>
      </c>
      <c r="C1790">
        <f>US_Accidents_Dec20_updated[[#This Row],[Start_Lng]]</f>
        <v>-104.90501999999999</v>
      </c>
      <c r="D1790">
        <f>US_Accidents_Dec20_updated[[#This Row],[Severity]]-1</f>
        <v>2</v>
      </c>
      <c r="E1790">
        <f>HOUR(US_Accidents_Dec20_updated[[#This Row],[Start_Time]])</f>
        <v>17</v>
      </c>
      <c r="F1790">
        <f>DAY(US_Accidents_Dec20_updated[[#This Row],[Start_Time]])</f>
        <v>5</v>
      </c>
      <c r="G1790">
        <f>MONTH(US_Accidents_Dec20_updated[[#This Row],[Start_Time]])</f>
        <v>3</v>
      </c>
      <c r="H1790" t="str">
        <f>US_Accidents_Dec20_updated[[#This Row],[Description]]</f>
        <v>At I-225 - Accident.</v>
      </c>
      <c r="I1790" t="s">
        <v>50</v>
      </c>
      <c r="J1790">
        <f>IF(US_Accidents_Dec20_updated[[#This Row],[Visibility(mi)]]&gt;30, 30, MROUND(US_Accidents_Dec20_updated[[#This Row],[Visibility(mi)]],5))</f>
        <v>10</v>
      </c>
      <c r="K1790">
        <f>MROUND(US_Accidents_Dec20_updated[[#This Row],[Wind_Speed(mph)]],5)</f>
        <v>5</v>
      </c>
      <c r="L1790">
        <f>IF(US_Accidents_Dec20_updated[[#This Row],[Precipitation(in)]]&gt;0.1, 0.1, US_Accidents_Dec20_updated[[#This Row],[Precipitation(in)]])</f>
        <v>0</v>
      </c>
    </row>
    <row r="1791" spans="1:12" x14ac:dyDescent="0.25">
      <c r="A1791" t="str">
        <f>US_Accidents_Dec20_updated[[#This Row],[ID]]</f>
        <v>A-3886018</v>
      </c>
      <c r="B1791">
        <f>US_Accidents_Dec20_updated[[#This Row],[Start_Lat]]</f>
        <v>38.727730999999999</v>
      </c>
      <c r="C1791">
        <f>US_Accidents_Dec20_updated[[#This Row],[Start_Lng]]</f>
        <v>-104.735981</v>
      </c>
      <c r="D1791">
        <f>US_Accidents_Dec20_updated[[#This Row],[Severity]]-1</f>
        <v>2</v>
      </c>
      <c r="E1791">
        <f>HOUR(US_Accidents_Dec20_updated[[#This Row],[Start_Time]])</f>
        <v>17</v>
      </c>
      <c r="F1791">
        <f>DAY(US_Accidents_Dec20_updated[[#This Row],[Start_Time]])</f>
        <v>5</v>
      </c>
      <c r="G1791">
        <f>MONTH(US_Accidents_Dec20_updated[[#This Row],[Start_Time]])</f>
        <v>3</v>
      </c>
      <c r="H1791" t="str">
        <f>US_Accidents_Dec20_updated[[#This Row],[Description]]</f>
        <v>At CO-16/Exit 132 - Accident.</v>
      </c>
      <c r="I1791" t="s">
        <v>50</v>
      </c>
      <c r="J1791">
        <f>IF(US_Accidents_Dec20_updated[[#This Row],[Visibility(mi)]]&gt;30, 30, MROUND(US_Accidents_Dec20_updated[[#This Row],[Visibility(mi)]],5))</f>
        <v>10</v>
      </c>
      <c r="K1791">
        <f>MROUND(US_Accidents_Dec20_updated[[#This Row],[Wind_Speed(mph)]],5)</f>
        <v>5</v>
      </c>
      <c r="L1791">
        <f>IF(US_Accidents_Dec20_updated[[#This Row],[Precipitation(in)]]&gt;0.1, 0.1, US_Accidents_Dec20_updated[[#This Row],[Precipitation(in)]])</f>
        <v>0</v>
      </c>
    </row>
    <row r="1792" spans="1:12" x14ac:dyDescent="0.25">
      <c r="A1792" t="str">
        <f>US_Accidents_Dec20_updated[[#This Row],[ID]]</f>
        <v>A-3886021</v>
      </c>
      <c r="B1792">
        <f>US_Accidents_Dec20_updated[[#This Row],[Start_Lat]]</f>
        <v>40.346608000000003</v>
      </c>
      <c r="C1792">
        <f>US_Accidents_Dec20_updated[[#This Row],[Start_Lng]]</f>
        <v>-104.458949</v>
      </c>
      <c r="D1792">
        <f>US_Accidents_Dec20_updated[[#This Row],[Severity]]-1</f>
        <v>3</v>
      </c>
      <c r="E1792">
        <f>HOUR(US_Accidents_Dec20_updated[[#This Row],[Start_Time]])</f>
        <v>19</v>
      </c>
      <c r="F1792">
        <f>DAY(US_Accidents_Dec20_updated[[#This Row],[Start_Time]])</f>
        <v>5</v>
      </c>
      <c r="G1792">
        <f>MONTH(US_Accidents_Dec20_updated[[#This Row],[Start_Time]])</f>
        <v>3</v>
      </c>
      <c r="H1792" t="str">
        <f>US_Accidents_Dec20_updated[[#This Row],[Description]]</f>
        <v>Closed at CR-87 - Road closed due to accident.</v>
      </c>
      <c r="I1792" t="s">
        <v>50</v>
      </c>
      <c r="J1792">
        <f>IF(US_Accidents_Dec20_updated[[#This Row],[Visibility(mi)]]&gt;30, 30, MROUND(US_Accidents_Dec20_updated[[#This Row],[Visibility(mi)]],5))</f>
        <v>10</v>
      </c>
      <c r="K1792">
        <f>MROUND(US_Accidents_Dec20_updated[[#This Row],[Wind_Speed(mph)]],5)</f>
        <v>5</v>
      </c>
      <c r="L1792">
        <f>IF(US_Accidents_Dec20_updated[[#This Row],[Precipitation(in)]]&gt;0.1, 0.1, US_Accidents_Dec20_updated[[#This Row],[Precipitation(in)]])</f>
        <v>0</v>
      </c>
    </row>
    <row r="1793" spans="1:12" x14ac:dyDescent="0.25">
      <c r="A1793" t="str">
        <f>US_Accidents_Dec20_updated[[#This Row],[ID]]</f>
        <v>A-3886022</v>
      </c>
      <c r="B1793">
        <f>US_Accidents_Dec20_updated[[#This Row],[Start_Lat]]</f>
        <v>40.32685</v>
      </c>
      <c r="C1793">
        <f>US_Accidents_Dec20_updated[[#This Row],[Start_Lng]]</f>
        <v>-104.418235</v>
      </c>
      <c r="D1793">
        <f>US_Accidents_Dec20_updated[[#This Row],[Severity]]-1</f>
        <v>3</v>
      </c>
      <c r="E1793">
        <f>HOUR(US_Accidents_Dec20_updated[[#This Row],[Start_Time]])</f>
        <v>19</v>
      </c>
      <c r="F1793">
        <f>DAY(US_Accidents_Dec20_updated[[#This Row],[Start_Time]])</f>
        <v>5</v>
      </c>
      <c r="G1793">
        <f>MONTH(US_Accidents_Dec20_updated[[#This Row],[Start_Time]])</f>
        <v>3</v>
      </c>
      <c r="H1793" t="str">
        <f>US_Accidents_Dec20_updated[[#This Row],[Description]]</f>
        <v>Closed at County Road 50 - Road closed due to accident.</v>
      </c>
      <c r="I1793" t="s">
        <v>50</v>
      </c>
      <c r="J1793">
        <f>IF(US_Accidents_Dec20_updated[[#This Row],[Visibility(mi)]]&gt;30, 30, MROUND(US_Accidents_Dec20_updated[[#This Row],[Visibility(mi)]],5))</f>
        <v>10</v>
      </c>
      <c r="K1793">
        <f>MROUND(US_Accidents_Dec20_updated[[#This Row],[Wind_Speed(mph)]],5)</f>
        <v>5</v>
      </c>
      <c r="L1793">
        <f>IF(US_Accidents_Dec20_updated[[#This Row],[Precipitation(in)]]&gt;0.1, 0.1, US_Accidents_Dec20_updated[[#This Row],[Precipitation(in)]])</f>
        <v>0</v>
      </c>
    </row>
    <row r="1794" spans="1:12" x14ac:dyDescent="0.25">
      <c r="A1794" t="str">
        <f>US_Accidents_Dec20_updated[[#This Row],[ID]]</f>
        <v>A-3886025</v>
      </c>
      <c r="B1794">
        <f>US_Accidents_Dec20_updated[[#This Row],[Start_Lat]]</f>
        <v>39.72542</v>
      </c>
      <c r="C1794">
        <f>US_Accidents_Dec20_updated[[#This Row],[Start_Lng]]</f>
        <v>-105.022004</v>
      </c>
      <c r="D1794">
        <f>US_Accidents_Dec20_updated[[#This Row],[Severity]]-1</f>
        <v>2</v>
      </c>
      <c r="E1794">
        <f>HOUR(US_Accidents_Dec20_updated[[#This Row],[Start_Time]])</f>
        <v>21</v>
      </c>
      <c r="F1794">
        <f>DAY(US_Accidents_Dec20_updated[[#This Row],[Start_Time]])</f>
        <v>5</v>
      </c>
      <c r="G1794">
        <f>MONTH(US_Accidents_Dec20_updated[[#This Row],[Start_Time]])</f>
        <v>3</v>
      </c>
      <c r="H1794" t="str">
        <f>US_Accidents_Dec20_updated[[#This Row],[Description]]</f>
        <v>At CO-88/Federal Blvd - Accident.</v>
      </c>
      <c r="I1794" t="s">
        <v>50</v>
      </c>
      <c r="J1794">
        <f>IF(US_Accidents_Dec20_updated[[#This Row],[Visibility(mi)]]&gt;30, 30, MROUND(US_Accidents_Dec20_updated[[#This Row],[Visibility(mi)]],5))</f>
        <v>10</v>
      </c>
      <c r="K1794">
        <f>MROUND(US_Accidents_Dec20_updated[[#This Row],[Wind_Speed(mph)]],5)</f>
        <v>0</v>
      </c>
      <c r="L1794">
        <f>IF(US_Accidents_Dec20_updated[[#This Row],[Precipitation(in)]]&gt;0.1, 0.1, US_Accidents_Dec20_updated[[#This Row],[Precipitation(in)]])</f>
        <v>0</v>
      </c>
    </row>
    <row r="1795" spans="1:12" x14ac:dyDescent="0.25">
      <c r="A1795" t="str">
        <f>US_Accidents_Dec20_updated[[#This Row],[ID]]</f>
        <v>A-3886622</v>
      </c>
      <c r="B1795">
        <f>US_Accidents_Dec20_updated[[#This Row],[Start_Lat]]</f>
        <v>39.796928999999999</v>
      </c>
      <c r="C1795">
        <f>US_Accidents_Dec20_updated[[#This Row],[Start_Lng]]</f>
        <v>-105.048478</v>
      </c>
      <c r="D1795">
        <f>US_Accidents_Dec20_updated[[#This Row],[Severity]]-1</f>
        <v>2</v>
      </c>
      <c r="E1795">
        <f>HOUR(US_Accidents_Dec20_updated[[#This Row],[Start_Time]])</f>
        <v>6</v>
      </c>
      <c r="F1795">
        <f>DAY(US_Accidents_Dec20_updated[[#This Row],[Start_Time]])</f>
        <v>6</v>
      </c>
      <c r="G1795">
        <f>MONTH(US_Accidents_Dec20_updated[[#This Row],[Start_Time]])</f>
        <v>3</v>
      </c>
      <c r="H1795" t="str">
        <f>US_Accidents_Dec20_updated[[#This Row],[Description]]</f>
        <v>At CO-95/Sheridan Blvd/Exit 1 - Accident.</v>
      </c>
      <c r="I1795" t="s">
        <v>50</v>
      </c>
      <c r="J1795">
        <f>IF(US_Accidents_Dec20_updated[[#This Row],[Visibility(mi)]]&gt;30, 30, MROUND(US_Accidents_Dec20_updated[[#This Row],[Visibility(mi)]],5))</f>
        <v>10</v>
      </c>
      <c r="K1795">
        <f>MROUND(US_Accidents_Dec20_updated[[#This Row],[Wind_Speed(mph)]],5)</f>
        <v>0</v>
      </c>
      <c r="L1795">
        <f>IF(US_Accidents_Dec20_updated[[#This Row],[Precipitation(in)]]&gt;0.1, 0.1, US_Accidents_Dec20_updated[[#This Row],[Precipitation(in)]])</f>
        <v>0</v>
      </c>
    </row>
    <row r="1796" spans="1:12" x14ac:dyDescent="0.25">
      <c r="A1796" t="str">
        <f>US_Accidents_Dec20_updated[[#This Row],[ID]]</f>
        <v>A-3886626</v>
      </c>
      <c r="B1796">
        <f>US_Accidents_Dec20_updated[[#This Row],[Start_Lat]]</f>
        <v>39.567472000000002</v>
      </c>
      <c r="C1796">
        <f>US_Accidents_Dec20_updated[[#This Row],[Start_Lng]]</f>
        <v>-105.05106600000001</v>
      </c>
      <c r="D1796">
        <f>US_Accidents_Dec20_updated[[#This Row],[Severity]]-1</f>
        <v>2</v>
      </c>
      <c r="E1796">
        <f>HOUR(US_Accidents_Dec20_updated[[#This Row],[Start_Time]])</f>
        <v>7</v>
      </c>
      <c r="F1796">
        <f>DAY(US_Accidents_Dec20_updated[[#This Row],[Start_Time]])</f>
        <v>6</v>
      </c>
      <c r="G1796">
        <f>MONTH(US_Accidents_Dec20_updated[[#This Row],[Start_Time]])</f>
        <v>3</v>
      </c>
      <c r="H1796" t="str">
        <f>US_Accidents_Dec20_updated[[#This Row],[Description]]</f>
        <v>At CO-75/Platte Canyon Rd - Accident.</v>
      </c>
      <c r="I1796" t="s">
        <v>1268</v>
      </c>
      <c r="J1796">
        <f>IF(US_Accidents_Dec20_updated[[#This Row],[Visibility(mi)]]&gt;30, 30, MROUND(US_Accidents_Dec20_updated[[#This Row],[Visibility(mi)]],5))</f>
        <v>5</v>
      </c>
      <c r="K1796">
        <f>MROUND(US_Accidents_Dec20_updated[[#This Row],[Wind_Speed(mph)]],5)</f>
        <v>10</v>
      </c>
      <c r="L1796">
        <f>IF(US_Accidents_Dec20_updated[[#This Row],[Precipitation(in)]]&gt;0.1, 0.1, US_Accidents_Dec20_updated[[#This Row],[Precipitation(in)]])</f>
        <v>0</v>
      </c>
    </row>
    <row r="1797" spans="1:12" x14ac:dyDescent="0.25">
      <c r="A1797" t="str">
        <f>US_Accidents_Dec20_updated[[#This Row],[ID]]</f>
        <v>A-3886627</v>
      </c>
      <c r="B1797">
        <f>US_Accidents_Dec20_updated[[#This Row],[Start_Lat]]</f>
        <v>39.779690000000002</v>
      </c>
      <c r="C1797">
        <f>US_Accidents_Dec20_updated[[#This Row],[Start_Lng]]</f>
        <v>-104.971915</v>
      </c>
      <c r="D1797">
        <f>US_Accidents_Dec20_updated[[#This Row],[Severity]]-1</f>
        <v>2</v>
      </c>
      <c r="E1797">
        <f>HOUR(US_Accidents_Dec20_updated[[#This Row],[Start_Time]])</f>
        <v>7</v>
      </c>
      <c r="F1797">
        <f>DAY(US_Accidents_Dec20_updated[[#This Row],[Start_Time]])</f>
        <v>6</v>
      </c>
      <c r="G1797">
        <f>MONTH(US_Accidents_Dec20_updated[[#This Row],[Start_Time]])</f>
        <v>3</v>
      </c>
      <c r="H1797" t="str">
        <f>US_Accidents_Dec20_updated[[#This Row],[Description]]</f>
        <v>At Brighton Blvd/Exit 275 - Accident.</v>
      </c>
      <c r="I1797" t="s">
        <v>50</v>
      </c>
      <c r="J1797">
        <f>IF(US_Accidents_Dec20_updated[[#This Row],[Visibility(mi)]]&gt;30, 30, MROUND(US_Accidents_Dec20_updated[[#This Row],[Visibility(mi)]],5))</f>
        <v>10</v>
      </c>
      <c r="K1797">
        <f>MROUND(US_Accidents_Dec20_updated[[#This Row],[Wind_Speed(mph)]],5)</f>
        <v>0</v>
      </c>
      <c r="L1797">
        <f>IF(US_Accidents_Dec20_updated[[#This Row],[Precipitation(in)]]&gt;0.1, 0.1, US_Accidents_Dec20_updated[[#This Row],[Precipitation(in)]])</f>
        <v>0</v>
      </c>
    </row>
    <row r="1798" spans="1:12" x14ac:dyDescent="0.25">
      <c r="A1798" t="str">
        <f>US_Accidents_Dec20_updated[[#This Row],[ID]]</f>
        <v>A-3886628</v>
      </c>
      <c r="B1798">
        <f>US_Accidents_Dec20_updated[[#This Row],[Start_Lat]]</f>
        <v>38.249246999999997</v>
      </c>
      <c r="C1798">
        <f>US_Accidents_Dec20_updated[[#This Row],[Start_Lng]]</f>
        <v>-104.610832</v>
      </c>
      <c r="D1798">
        <f>US_Accidents_Dec20_updated[[#This Row],[Severity]]-1</f>
        <v>2</v>
      </c>
      <c r="E1798">
        <f>HOUR(US_Accidents_Dec20_updated[[#This Row],[Start_Time]])</f>
        <v>7</v>
      </c>
      <c r="F1798">
        <f>DAY(US_Accidents_Dec20_updated[[#This Row],[Start_Time]])</f>
        <v>6</v>
      </c>
      <c r="G1798">
        <f>MONTH(US_Accidents_Dec20_updated[[#This Row],[Start_Time]])</f>
        <v>3</v>
      </c>
      <c r="H1798" t="str">
        <f>US_Accidents_Dec20_updated[[#This Row],[Description]]</f>
        <v>At Central Avenue/Exit 97 - Accident.</v>
      </c>
      <c r="I1798" t="s">
        <v>50</v>
      </c>
      <c r="J1798">
        <f>IF(US_Accidents_Dec20_updated[[#This Row],[Visibility(mi)]]&gt;30, 30, MROUND(US_Accidents_Dec20_updated[[#This Row],[Visibility(mi)]],5))</f>
        <v>10</v>
      </c>
      <c r="K1798">
        <f>MROUND(US_Accidents_Dec20_updated[[#This Row],[Wind_Speed(mph)]],5)</f>
        <v>0</v>
      </c>
      <c r="L1798">
        <f>IF(US_Accidents_Dec20_updated[[#This Row],[Precipitation(in)]]&gt;0.1, 0.1, US_Accidents_Dec20_updated[[#This Row],[Precipitation(in)]])</f>
        <v>0</v>
      </c>
    </row>
    <row r="1799" spans="1:12" x14ac:dyDescent="0.25">
      <c r="A1799" t="str">
        <f>US_Accidents_Dec20_updated[[#This Row],[ID]]</f>
        <v>A-3886634</v>
      </c>
      <c r="B1799">
        <f>US_Accidents_Dec20_updated[[#This Row],[Start_Lat]]</f>
        <v>39.609558999999997</v>
      </c>
      <c r="C1799">
        <f>US_Accidents_Dec20_updated[[#This Row],[Start_Lng]]</f>
        <v>-105.946742</v>
      </c>
      <c r="D1799">
        <f>US_Accidents_Dec20_updated[[#This Row],[Severity]]-1</f>
        <v>3</v>
      </c>
      <c r="E1799">
        <f>HOUR(US_Accidents_Dec20_updated[[#This Row],[Start_Time]])</f>
        <v>8</v>
      </c>
      <c r="F1799">
        <f>DAY(US_Accidents_Dec20_updated[[#This Row],[Start_Time]])</f>
        <v>6</v>
      </c>
      <c r="G1799">
        <f>MONTH(US_Accidents_Dec20_updated[[#This Row],[Start_Time]])</f>
        <v>3</v>
      </c>
      <c r="H1799" t="str">
        <f>US_Accidents_Dec20_updated[[#This Row],[Description]]</f>
        <v>Closed between Swan Mountain Rd and I-70 (East) - Road closed due to accident.</v>
      </c>
      <c r="I1799" t="s">
        <v>1210</v>
      </c>
      <c r="J1799">
        <f>IF(US_Accidents_Dec20_updated[[#This Row],[Visibility(mi)]]&gt;30, 30, MROUND(US_Accidents_Dec20_updated[[#This Row],[Visibility(mi)]],5))</f>
        <v>0</v>
      </c>
      <c r="K1799">
        <f>MROUND(US_Accidents_Dec20_updated[[#This Row],[Wind_Speed(mph)]],5)</f>
        <v>15</v>
      </c>
      <c r="L1799">
        <f>IF(US_Accidents_Dec20_updated[[#This Row],[Precipitation(in)]]&gt;0.1, 0.1, US_Accidents_Dec20_updated[[#This Row],[Precipitation(in)]])</f>
        <v>0</v>
      </c>
    </row>
    <row r="1800" spans="1:12" x14ac:dyDescent="0.25">
      <c r="A1800" t="str">
        <f>US_Accidents_Dec20_updated[[#This Row],[ID]]</f>
        <v>A-3886635</v>
      </c>
      <c r="B1800">
        <f>US_Accidents_Dec20_updated[[#This Row],[Start_Lat]]</f>
        <v>39.687148999999998</v>
      </c>
      <c r="C1800">
        <f>US_Accidents_Dec20_updated[[#This Row],[Start_Lng]]</f>
        <v>-105.88434700000001</v>
      </c>
      <c r="D1800">
        <f>US_Accidents_Dec20_updated[[#This Row],[Severity]]-1</f>
        <v>3</v>
      </c>
      <c r="E1800">
        <f>HOUR(US_Accidents_Dec20_updated[[#This Row],[Start_Time]])</f>
        <v>8</v>
      </c>
      <c r="F1800">
        <f>DAY(US_Accidents_Dec20_updated[[#This Row],[Start_Time]])</f>
        <v>6</v>
      </c>
      <c r="G1800">
        <f>MONTH(US_Accidents_Dec20_updated[[#This Row],[Start_Time]])</f>
        <v>3</v>
      </c>
      <c r="H1800" t="str">
        <f>US_Accidents_Dec20_updated[[#This Row],[Description]]</f>
        <v>Closed between I-70 (East) and Swan Mountain Rd - Road closed due to accident.</v>
      </c>
      <c r="I1800" t="s">
        <v>50</v>
      </c>
      <c r="J1800">
        <f>IF(US_Accidents_Dec20_updated[[#This Row],[Visibility(mi)]]&gt;30, 30, MROUND(US_Accidents_Dec20_updated[[#This Row],[Visibility(mi)]],5))</f>
        <v>0</v>
      </c>
      <c r="K1800">
        <f>MROUND(US_Accidents_Dec20_updated[[#This Row],[Wind_Speed(mph)]],5)</f>
        <v>30</v>
      </c>
      <c r="L1800">
        <f>IF(US_Accidents_Dec20_updated[[#This Row],[Precipitation(in)]]&gt;0.1, 0.1, US_Accidents_Dec20_updated[[#This Row],[Precipitation(in)]])</f>
        <v>0</v>
      </c>
    </row>
    <row r="1801" spans="1:12" x14ac:dyDescent="0.25">
      <c r="A1801" t="str">
        <f>US_Accidents_Dec20_updated[[#This Row],[ID]]</f>
        <v>A-3886638</v>
      </c>
      <c r="B1801">
        <f>US_Accidents_Dec20_updated[[#This Row],[Start_Lat]]</f>
        <v>39.784320000000001</v>
      </c>
      <c r="C1801">
        <f>US_Accidents_Dec20_updated[[#This Row],[Start_Lng]]</f>
        <v>-105.11509</v>
      </c>
      <c r="D1801">
        <f>US_Accidents_Dec20_updated[[#This Row],[Severity]]-1</f>
        <v>2</v>
      </c>
      <c r="E1801">
        <f>HOUR(US_Accidents_Dec20_updated[[#This Row],[Start_Time]])</f>
        <v>8</v>
      </c>
      <c r="F1801">
        <f>DAY(US_Accidents_Dec20_updated[[#This Row],[Start_Time]])</f>
        <v>6</v>
      </c>
      <c r="G1801">
        <f>MONTH(US_Accidents_Dec20_updated[[#This Row],[Start_Time]])</f>
        <v>3</v>
      </c>
      <c r="H1801" t="str">
        <f>US_Accidents_Dec20_updated[[#This Row],[Description]]</f>
        <v>At CO-72/44th Ave/Ward Rd/Exit 266 - Accident.</v>
      </c>
      <c r="I1801" t="s">
        <v>50</v>
      </c>
      <c r="J1801">
        <f>IF(US_Accidents_Dec20_updated[[#This Row],[Visibility(mi)]]&gt;30, 30, MROUND(US_Accidents_Dec20_updated[[#This Row],[Visibility(mi)]],5))</f>
        <v>10</v>
      </c>
      <c r="K1801">
        <f>MROUND(US_Accidents_Dec20_updated[[#This Row],[Wind_Speed(mph)]],5)</f>
        <v>0</v>
      </c>
      <c r="L1801">
        <f>IF(US_Accidents_Dec20_updated[[#This Row],[Precipitation(in)]]&gt;0.1, 0.1, US_Accidents_Dec20_updated[[#This Row],[Precipitation(in)]])</f>
        <v>0</v>
      </c>
    </row>
    <row r="1802" spans="1:12" x14ac:dyDescent="0.25">
      <c r="A1802" t="str">
        <f>US_Accidents_Dec20_updated[[#This Row],[ID]]</f>
        <v>A-3886639</v>
      </c>
      <c r="B1802">
        <f>US_Accidents_Dec20_updated[[#This Row],[Start_Lat]]</f>
        <v>39.609558999999997</v>
      </c>
      <c r="C1802">
        <f>US_Accidents_Dec20_updated[[#This Row],[Start_Lng]]</f>
        <v>-105.946742</v>
      </c>
      <c r="D1802">
        <f>US_Accidents_Dec20_updated[[#This Row],[Severity]]-1</f>
        <v>3</v>
      </c>
      <c r="E1802">
        <f>HOUR(US_Accidents_Dec20_updated[[#This Row],[Start_Time]])</f>
        <v>8</v>
      </c>
      <c r="F1802">
        <f>DAY(US_Accidents_Dec20_updated[[#This Row],[Start_Time]])</f>
        <v>6</v>
      </c>
      <c r="G1802">
        <f>MONTH(US_Accidents_Dec20_updated[[#This Row],[Start_Time]])</f>
        <v>3</v>
      </c>
      <c r="H1802" t="str">
        <f>US_Accidents_Dec20_updated[[#This Row],[Description]]</f>
        <v>Closed between Swan Mountain Rd and I-70 (East) - Road closed due to accident.</v>
      </c>
      <c r="I1802" t="s">
        <v>1210</v>
      </c>
      <c r="J1802">
        <f>IF(US_Accidents_Dec20_updated[[#This Row],[Visibility(mi)]]&gt;30, 30, MROUND(US_Accidents_Dec20_updated[[#This Row],[Visibility(mi)]],5))</f>
        <v>0</v>
      </c>
      <c r="K1802">
        <f>MROUND(US_Accidents_Dec20_updated[[#This Row],[Wind_Speed(mph)]],5)</f>
        <v>15</v>
      </c>
      <c r="L1802">
        <f>IF(US_Accidents_Dec20_updated[[#This Row],[Precipitation(in)]]&gt;0.1, 0.1, US_Accidents_Dec20_updated[[#This Row],[Precipitation(in)]])</f>
        <v>0</v>
      </c>
    </row>
    <row r="1803" spans="1:12" x14ac:dyDescent="0.25">
      <c r="A1803" t="str">
        <f>US_Accidents_Dec20_updated[[#This Row],[ID]]</f>
        <v>A-3886640</v>
      </c>
      <c r="B1803">
        <f>US_Accidents_Dec20_updated[[#This Row],[Start_Lat]]</f>
        <v>39.687148999999998</v>
      </c>
      <c r="C1803">
        <f>US_Accidents_Dec20_updated[[#This Row],[Start_Lng]]</f>
        <v>-105.88434700000001</v>
      </c>
      <c r="D1803">
        <f>US_Accidents_Dec20_updated[[#This Row],[Severity]]-1</f>
        <v>3</v>
      </c>
      <c r="E1803">
        <f>HOUR(US_Accidents_Dec20_updated[[#This Row],[Start_Time]])</f>
        <v>8</v>
      </c>
      <c r="F1803">
        <f>DAY(US_Accidents_Dec20_updated[[#This Row],[Start_Time]])</f>
        <v>6</v>
      </c>
      <c r="G1803">
        <f>MONTH(US_Accidents_Dec20_updated[[#This Row],[Start_Time]])</f>
        <v>3</v>
      </c>
      <c r="H1803" t="str">
        <f>US_Accidents_Dec20_updated[[#This Row],[Description]]</f>
        <v>Closed between I-70 (East) and Swan Mountain Rd - Road closed due to accident.</v>
      </c>
      <c r="I1803" t="s">
        <v>50</v>
      </c>
      <c r="J1803">
        <f>IF(US_Accidents_Dec20_updated[[#This Row],[Visibility(mi)]]&gt;30, 30, MROUND(US_Accidents_Dec20_updated[[#This Row],[Visibility(mi)]],5))</f>
        <v>0</v>
      </c>
      <c r="K1803">
        <f>MROUND(US_Accidents_Dec20_updated[[#This Row],[Wind_Speed(mph)]],5)</f>
        <v>30</v>
      </c>
      <c r="L1803">
        <f>IF(US_Accidents_Dec20_updated[[#This Row],[Precipitation(in)]]&gt;0.1, 0.1, US_Accidents_Dec20_updated[[#This Row],[Precipitation(in)]])</f>
        <v>0</v>
      </c>
    </row>
    <row r="1804" spans="1:12" x14ac:dyDescent="0.25">
      <c r="A1804" t="str">
        <f>US_Accidents_Dec20_updated[[#This Row],[ID]]</f>
        <v>A-3886648</v>
      </c>
      <c r="B1804">
        <f>US_Accidents_Dec20_updated[[#This Row],[Start_Lat]]</f>
        <v>39.687148999999998</v>
      </c>
      <c r="C1804">
        <f>US_Accidents_Dec20_updated[[#This Row],[Start_Lng]]</f>
        <v>-105.88434700000001</v>
      </c>
      <c r="D1804">
        <f>US_Accidents_Dec20_updated[[#This Row],[Severity]]-1</f>
        <v>3</v>
      </c>
      <c r="E1804">
        <f>HOUR(US_Accidents_Dec20_updated[[#This Row],[Start_Time]])</f>
        <v>10</v>
      </c>
      <c r="F1804">
        <f>DAY(US_Accidents_Dec20_updated[[#This Row],[Start_Time]])</f>
        <v>6</v>
      </c>
      <c r="G1804">
        <f>MONTH(US_Accidents_Dec20_updated[[#This Row],[Start_Time]])</f>
        <v>3</v>
      </c>
      <c r="H1804" t="str">
        <f>US_Accidents_Dec20_updated[[#This Row],[Description]]</f>
        <v>Closed between I-70 and Montezuma Rd - Road closed due to accident.</v>
      </c>
      <c r="I1804" t="s">
        <v>50</v>
      </c>
      <c r="J1804">
        <f>IF(US_Accidents_Dec20_updated[[#This Row],[Visibility(mi)]]&gt;30, 30, MROUND(US_Accidents_Dec20_updated[[#This Row],[Visibility(mi)]],5))</f>
        <v>0</v>
      </c>
      <c r="K1804">
        <f>MROUND(US_Accidents_Dec20_updated[[#This Row],[Wind_Speed(mph)]],5)</f>
        <v>10</v>
      </c>
      <c r="L1804">
        <f>IF(US_Accidents_Dec20_updated[[#This Row],[Precipitation(in)]]&gt;0.1, 0.1, US_Accidents_Dec20_updated[[#This Row],[Precipitation(in)]])</f>
        <v>0</v>
      </c>
    </row>
    <row r="1805" spans="1:12" x14ac:dyDescent="0.25">
      <c r="A1805" t="str">
        <f>US_Accidents_Dec20_updated[[#This Row],[ID]]</f>
        <v>A-3886649</v>
      </c>
      <c r="B1805">
        <f>US_Accidents_Dec20_updated[[#This Row],[Start_Lat]]</f>
        <v>39.609558999999997</v>
      </c>
      <c r="C1805">
        <f>US_Accidents_Dec20_updated[[#This Row],[Start_Lng]]</f>
        <v>-105.946742</v>
      </c>
      <c r="D1805">
        <f>US_Accidents_Dec20_updated[[#This Row],[Severity]]-1</f>
        <v>3</v>
      </c>
      <c r="E1805">
        <f>HOUR(US_Accidents_Dec20_updated[[#This Row],[Start_Time]])</f>
        <v>10</v>
      </c>
      <c r="F1805">
        <f>DAY(US_Accidents_Dec20_updated[[#This Row],[Start_Time]])</f>
        <v>6</v>
      </c>
      <c r="G1805">
        <f>MONTH(US_Accidents_Dec20_updated[[#This Row],[Start_Time]])</f>
        <v>3</v>
      </c>
      <c r="H1805" t="str">
        <f>US_Accidents_Dec20_updated[[#This Row],[Description]]</f>
        <v>Closed between Montezuma Rd and I-70 - Road closed due to accident.</v>
      </c>
      <c r="I1805" t="s">
        <v>1210</v>
      </c>
      <c r="J1805">
        <f>IF(US_Accidents_Dec20_updated[[#This Row],[Visibility(mi)]]&gt;30, 30, MROUND(US_Accidents_Dec20_updated[[#This Row],[Visibility(mi)]],5))</f>
        <v>5</v>
      </c>
      <c r="K1805">
        <f>MROUND(US_Accidents_Dec20_updated[[#This Row],[Wind_Speed(mph)]],5)</f>
        <v>15</v>
      </c>
      <c r="L1805">
        <f>IF(US_Accidents_Dec20_updated[[#This Row],[Precipitation(in)]]&gt;0.1, 0.1, US_Accidents_Dec20_updated[[#This Row],[Precipitation(in)]])</f>
        <v>0</v>
      </c>
    </row>
    <row r="1806" spans="1:12" x14ac:dyDescent="0.25">
      <c r="A1806" t="str">
        <f>US_Accidents_Dec20_updated[[#This Row],[ID]]</f>
        <v>A-3886651</v>
      </c>
      <c r="B1806">
        <f>US_Accidents_Dec20_updated[[#This Row],[Start_Lat]]</f>
        <v>40.761240000000001</v>
      </c>
      <c r="C1806">
        <f>US_Accidents_Dec20_updated[[#This Row],[Start_Lng]]</f>
        <v>-105.17653</v>
      </c>
      <c r="D1806">
        <f>US_Accidents_Dec20_updated[[#This Row],[Severity]]-1</f>
        <v>3</v>
      </c>
      <c r="E1806">
        <f>HOUR(US_Accidents_Dec20_updated[[#This Row],[Start_Time]])</f>
        <v>11</v>
      </c>
      <c r="F1806">
        <f>DAY(US_Accidents_Dec20_updated[[#This Row],[Start_Time]])</f>
        <v>6</v>
      </c>
      <c r="G1806">
        <f>MONTH(US_Accidents_Dec20_updated[[#This Row],[Start_Time]])</f>
        <v>3</v>
      </c>
      <c r="H1806" t="str">
        <f>US_Accidents_Dec20_updated[[#This Row],[Description]]</f>
        <v>Closed at CO-14/Poudre Canyon Hwy - Road closed due to accident.</v>
      </c>
      <c r="I1806" t="s">
        <v>50</v>
      </c>
      <c r="J1806">
        <f>IF(US_Accidents_Dec20_updated[[#This Row],[Visibility(mi)]]&gt;30, 30, MROUND(US_Accidents_Dec20_updated[[#This Row],[Visibility(mi)]],5))</f>
        <v>10</v>
      </c>
      <c r="K1806">
        <f>MROUND(US_Accidents_Dec20_updated[[#This Row],[Wind_Speed(mph)]],5)</f>
        <v>10</v>
      </c>
      <c r="L1806">
        <f>IF(US_Accidents_Dec20_updated[[#This Row],[Precipitation(in)]]&gt;0.1, 0.1, US_Accidents_Dec20_updated[[#This Row],[Precipitation(in)]])</f>
        <v>0</v>
      </c>
    </row>
    <row r="1807" spans="1:12" x14ac:dyDescent="0.25">
      <c r="A1807" t="str">
        <f>US_Accidents_Dec20_updated[[#This Row],[ID]]</f>
        <v>A-3886652</v>
      </c>
      <c r="B1807">
        <f>US_Accidents_Dec20_updated[[#This Row],[Start_Lat]]</f>
        <v>40.664099999999998</v>
      </c>
      <c r="C1807">
        <f>US_Accidents_Dec20_updated[[#This Row],[Start_Lng]]</f>
        <v>-105.188653</v>
      </c>
      <c r="D1807">
        <f>US_Accidents_Dec20_updated[[#This Row],[Severity]]-1</f>
        <v>3</v>
      </c>
      <c r="E1807">
        <f>HOUR(US_Accidents_Dec20_updated[[#This Row],[Start_Time]])</f>
        <v>11</v>
      </c>
      <c r="F1807">
        <f>DAY(US_Accidents_Dec20_updated[[#This Row],[Start_Time]])</f>
        <v>6</v>
      </c>
      <c r="G1807">
        <f>MONTH(US_Accidents_Dec20_updated[[#This Row],[Start_Time]])</f>
        <v>3</v>
      </c>
      <c r="H1807" t="str">
        <f>US_Accidents_Dec20_updated[[#This Row],[Description]]</f>
        <v>Closed at W CR-72/Owl Canyon Rd - Road closed due to accident.</v>
      </c>
      <c r="I1807" t="s">
        <v>50</v>
      </c>
      <c r="J1807">
        <f>IF(US_Accidents_Dec20_updated[[#This Row],[Visibility(mi)]]&gt;30, 30, MROUND(US_Accidents_Dec20_updated[[#This Row],[Visibility(mi)]],5))</f>
        <v>10</v>
      </c>
      <c r="K1807">
        <f>MROUND(US_Accidents_Dec20_updated[[#This Row],[Wind_Speed(mph)]],5)</f>
        <v>10</v>
      </c>
      <c r="L1807">
        <f>IF(US_Accidents_Dec20_updated[[#This Row],[Precipitation(in)]]&gt;0.1, 0.1, US_Accidents_Dec20_updated[[#This Row],[Precipitation(in)]])</f>
        <v>0</v>
      </c>
    </row>
    <row r="1808" spans="1:12" x14ac:dyDescent="0.25">
      <c r="A1808" t="str">
        <f>US_Accidents_Dec20_updated[[#This Row],[ID]]</f>
        <v>A-3886654</v>
      </c>
      <c r="B1808">
        <f>US_Accidents_Dec20_updated[[#This Row],[Start_Lat]]</f>
        <v>39.885438999999998</v>
      </c>
      <c r="C1808">
        <f>US_Accidents_Dec20_updated[[#This Row],[Start_Lng]]</f>
        <v>-104.98766999999999</v>
      </c>
      <c r="D1808">
        <f>US_Accidents_Dec20_updated[[#This Row],[Severity]]-1</f>
        <v>2</v>
      </c>
      <c r="E1808">
        <f>HOUR(US_Accidents_Dec20_updated[[#This Row],[Start_Time]])</f>
        <v>12</v>
      </c>
      <c r="F1808">
        <f>DAY(US_Accidents_Dec20_updated[[#This Row],[Start_Time]])</f>
        <v>6</v>
      </c>
      <c r="G1808">
        <f>MONTH(US_Accidents_Dec20_updated[[#This Row],[Start_Time]])</f>
        <v>3</v>
      </c>
      <c r="H1808" t="str">
        <f>US_Accidents_Dec20_updated[[#This Row],[Description]]</f>
        <v>At 104th Ave/Exit 221 - Accident.</v>
      </c>
      <c r="I1808" t="s">
        <v>50</v>
      </c>
      <c r="J1808">
        <f>IF(US_Accidents_Dec20_updated[[#This Row],[Visibility(mi)]]&gt;30, 30, MROUND(US_Accidents_Dec20_updated[[#This Row],[Visibility(mi)]],5))</f>
        <v>10</v>
      </c>
      <c r="K1808">
        <f>MROUND(US_Accidents_Dec20_updated[[#This Row],[Wind_Speed(mph)]],5)</f>
        <v>5</v>
      </c>
      <c r="L1808">
        <f>IF(US_Accidents_Dec20_updated[[#This Row],[Precipitation(in)]]&gt;0.1, 0.1, US_Accidents_Dec20_updated[[#This Row],[Precipitation(in)]])</f>
        <v>0</v>
      </c>
    </row>
    <row r="1809" spans="1:12" x14ac:dyDescent="0.25">
      <c r="A1809" t="str">
        <f>US_Accidents_Dec20_updated[[#This Row],[ID]]</f>
        <v>A-3886657</v>
      </c>
      <c r="B1809">
        <f>US_Accidents_Dec20_updated[[#This Row],[Start_Lat]]</f>
        <v>39.625608</v>
      </c>
      <c r="C1809">
        <f>US_Accidents_Dec20_updated[[#This Row],[Start_Lng]]</f>
        <v>-108.790817</v>
      </c>
      <c r="D1809">
        <f>US_Accidents_Dec20_updated[[#This Row],[Severity]]-1</f>
        <v>3</v>
      </c>
      <c r="E1809">
        <f>HOUR(US_Accidents_Dec20_updated[[#This Row],[Start_Time]])</f>
        <v>13</v>
      </c>
      <c r="F1809">
        <f>DAY(US_Accidents_Dec20_updated[[#This Row],[Start_Time]])</f>
        <v>6</v>
      </c>
      <c r="G1809">
        <f>MONTH(US_Accidents_Dec20_updated[[#This Row],[Start_Time]])</f>
        <v>3</v>
      </c>
      <c r="H1809" t="str">
        <f>US_Accidents_Dec20_updated[[#This Row],[Description]]</f>
        <v>Closed at Four A Ridge Rd - Road closed due to accident.</v>
      </c>
      <c r="I1809" t="s">
        <v>50</v>
      </c>
      <c r="J1809">
        <f>IF(US_Accidents_Dec20_updated[[#This Row],[Visibility(mi)]]&gt;30, 30, MROUND(US_Accidents_Dec20_updated[[#This Row],[Visibility(mi)]],5))</f>
        <v>10</v>
      </c>
      <c r="K1809">
        <f>MROUND(US_Accidents_Dec20_updated[[#This Row],[Wind_Speed(mph)]],5)</f>
        <v>15</v>
      </c>
      <c r="L1809">
        <f>IF(US_Accidents_Dec20_updated[[#This Row],[Precipitation(in)]]&gt;0.1, 0.1, US_Accidents_Dec20_updated[[#This Row],[Precipitation(in)]])</f>
        <v>0</v>
      </c>
    </row>
    <row r="1810" spans="1:12" x14ac:dyDescent="0.25">
      <c r="A1810" t="str">
        <f>US_Accidents_Dec20_updated[[#This Row],[ID]]</f>
        <v>A-3886658</v>
      </c>
      <c r="B1810">
        <f>US_Accidents_Dec20_updated[[#This Row],[Start_Lat]]</f>
        <v>39.597302999999997</v>
      </c>
      <c r="C1810">
        <f>US_Accidents_Dec20_updated[[#This Row],[Start_Lng]]</f>
        <v>-108.805368</v>
      </c>
      <c r="D1810">
        <f>US_Accidents_Dec20_updated[[#This Row],[Severity]]-1</f>
        <v>3</v>
      </c>
      <c r="E1810">
        <f>HOUR(US_Accidents_Dec20_updated[[#This Row],[Start_Time]])</f>
        <v>13</v>
      </c>
      <c r="F1810">
        <f>DAY(US_Accidents_Dec20_updated[[#This Row],[Start_Time]])</f>
        <v>6</v>
      </c>
      <c r="G1810">
        <f>MONTH(US_Accidents_Dec20_updated[[#This Row],[Start_Time]])</f>
        <v>3</v>
      </c>
      <c r="H1810" t="str">
        <f>US_Accidents_Dec20_updated[[#This Row],[Description]]</f>
        <v>Closed at Sawmill Canyon Rd - Road closed due to accident.</v>
      </c>
      <c r="I1810" t="s">
        <v>50</v>
      </c>
      <c r="J1810">
        <f>IF(US_Accidents_Dec20_updated[[#This Row],[Visibility(mi)]]&gt;30, 30, MROUND(US_Accidents_Dec20_updated[[#This Row],[Visibility(mi)]],5))</f>
        <v>10</v>
      </c>
      <c r="K1810">
        <f>MROUND(US_Accidents_Dec20_updated[[#This Row],[Wind_Speed(mph)]],5)</f>
        <v>15</v>
      </c>
      <c r="L1810">
        <f>IF(US_Accidents_Dec20_updated[[#This Row],[Precipitation(in)]]&gt;0.1, 0.1, US_Accidents_Dec20_updated[[#This Row],[Precipitation(in)]])</f>
        <v>0</v>
      </c>
    </row>
    <row r="1811" spans="1:12" x14ac:dyDescent="0.25">
      <c r="A1811" t="str">
        <f>US_Accidents_Dec20_updated[[#This Row],[ID]]</f>
        <v>A-3886660</v>
      </c>
      <c r="B1811">
        <f>US_Accidents_Dec20_updated[[#This Row],[Start_Lat]]</f>
        <v>39.625608</v>
      </c>
      <c r="C1811">
        <f>US_Accidents_Dec20_updated[[#This Row],[Start_Lng]]</f>
        <v>-108.790817</v>
      </c>
      <c r="D1811">
        <f>US_Accidents_Dec20_updated[[#This Row],[Severity]]-1</f>
        <v>3</v>
      </c>
      <c r="E1811">
        <f>HOUR(US_Accidents_Dec20_updated[[#This Row],[Start_Time]])</f>
        <v>13</v>
      </c>
      <c r="F1811">
        <f>DAY(US_Accidents_Dec20_updated[[#This Row],[Start_Time]])</f>
        <v>6</v>
      </c>
      <c r="G1811">
        <f>MONTH(US_Accidents_Dec20_updated[[#This Row],[Start_Time]])</f>
        <v>3</v>
      </c>
      <c r="H1811" t="str">
        <f>US_Accidents_Dec20_updated[[#This Row],[Description]]</f>
        <v>Closed at US-50/US-6 - Road closed due to accident.</v>
      </c>
      <c r="I1811" t="s">
        <v>50</v>
      </c>
      <c r="J1811">
        <f>IF(US_Accidents_Dec20_updated[[#This Row],[Visibility(mi)]]&gt;30, 30, MROUND(US_Accidents_Dec20_updated[[#This Row],[Visibility(mi)]],5))</f>
        <v>10</v>
      </c>
      <c r="K1811">
        <f>MROUND(US_Accidents_Dec20_updated[[#This Row],[Wind_Speed(mph)]],5)</f>
        <v>15</v>
      </c>
      <c r="L1811">
        <f>IF(US_Accidents_Dec20_updated[[#This Row],[Precipitation(in)]]&gt;0.1, 0.1, US_Accidents_Dec20_updated[[#This Row],[Precipitation(in)]])</f>
        <v>0</v>
      </c>
    </row>
    <row r="1812" spans="1:12" x14ac:dyDescent="0.25">
      <c r="A1812" t="str">
        <f>US_Accidents_Dec20_updated[[#This Row],[ID]]</f>
        <v>A-3886676</v>
      </c>
      <c r="B1812">
        <f>US_Accidents_Dec20_updated[[#This Row],[Start_Lat]]</f>
        <v>39.701030000000003</v>
      </c>
      <c r="C1812">
        <f>US_Accidents_Dec20_updated[[#This Row],[Start_Lng]]</f>
        <v>-104.98754</v>
      </c>
      <c r="D1812">
        <f>US_Accidents_Dec20_updated[[#This Row],[Severity]]-1</f>
        <v>2</v>
      </c>
      <c r="E1812">
        <f>HOUR(US_Accidents_Dec20_updated[[#This Row],[Start_Time]])</f>
        <v>16</v>
      </c>
      <c r="F1812">
        <f>DAY(US_Accidents_Dec20_updated[[#This Row],[Start_Time]])</f>
        <v>6</v>
      </c>
      <c r="G1812">
        <f>MONTH(US_Accidents_Dec20_updated[[#This Row],[Start_Time]])</f>
        <v>3</v>
      </c>
      <c r="H1812" t="str">
        <f>US_Accidents_Dec20_updated[[#This Row],[Description]]</f>
        <v>At I-25/US-87 - Accident.</v>
      </c>
      <c r="I1812" t="s">
        <v>1268</v>
      </c>
      <c r="J1812">
        <f>IF(US_Accidents_Dec20_updated[[#This Row],[Visibility(mi)]]&gt;30, 30, MROUND(US_Accidents_Dec20_updated[[#This Row],[Visibility(mi)]],5))</f>
        <v>5</v>
      </c>
      <c r="K1812">
        <f>MROUND(US_Accidents_Dec20_updated[[#This Row],[Wind_Speed(mph)]],5)</f>
        <v>5</v>
      </c>
      <c r="L1812">
        <f>IF(US_Accidents_Dec20_updated[[#This Row],[Precipitation(in)]]&gt;0.1, 0.1, US_Accidents_Dec20_updated[[#This Row],[Precipitation(in)]])</f>
        <v>0</v>
      </c>
    </row>
    <row r="1813" spans="1:12" x14ac:dyDescent="0.25">
      <c r="A1813" t="str">
        <f>US_Accidents_Dec20_updated[[#This Row],[ID]]</f>
        <v>A-3886680</v>
      </c>
      <c r="B1813">
        <f>US_Accidents_Dec20_updated[[#This Row],[Start_Lat]]</f>
        <v>40.761240000000001</v>
      </c>
      <c r="C1813">
        <f>US_Accidents_Dec20_updated[[#This Row],[Start_Lng]]</f>
        <v>-105.17653</v>
      </c>
      <c r="D1813">
        <f>US_Accidents_Dec20_updated[[#This Row],[Severity]]-1</f>
        <v>3</v>
      </c>
      <c r="E1813">
        <f>HOUR(US_Accidents_Dec20_updated[[#This Row],[Start_Time]])</f>
        <v>17</v>
      </c>
      <c r="F1813">
        <f>DAY(US_Accidents_Dec20_updated[[#This Row],[Start_Time]])</f>
        <v>6</v>
      </c>
      <c r="G1813">
        <f>MONTH(US_Accidents_Dec20_updated[[#This Row],[Start_Time]])</f>
        <v>3</v>
      </c>
      <c r="H1813" t="str">
        <f>US_Accidents_Dec20_updated[[#This Row],[Description]]</f>
        <v>Closed at Highway 14 - Road closed due to accident.</v>
      </c>
      <c r="I1813" t="s">
        <v>50</v>
      </c>
      <c r="J1813">
        <f>IF(US_Accidents_Dec20_updated[[#This Row],[Visibility(mi)]]&gt;30, 30, MROUND(US_Accidents_Dec20_updated[[#This Row],[Visibility(mi)]],5))</f>
        <v>10</v>
      </c>
      <c r="K1813">
        <f>MROUND(US_Accidents_Dec20_updated[[#This Row],[Wind_Speed(mph)]],5)</f>
        <v>5</v>
      </c>
      <c r="L1813">
        <f>IF(US_Accidents_Dec20_updated[[#This Row],[Precipitation(in)]]&gt;0.1, 0.1, US_Accidents_Dec20_updated[[#This Row],[Precipitation(in)]])</f>
        <v>0</v>
      </c>
    </row>
    <row r="1814" spans="1:12" x14ac:dyDescent="0.25">
      <c r="A1814" t="str">
        <f>US_Accidents_Dec20_updated[[#This Row],[ID]]</f>
        <v>A-3886681</v>
      </c>
      <c r="B1814">
        <f>US_Accidents_Dec20_updated[[#This Row],[Start_Lat]]</f>
        <v>40.664099999999998</v>
      </c>
      <c r="C1814">
        <f>US_Accidents_Dec20_updated[[#This Row],[Start_Lng]]</f>
        <v>-105.188653</v>
      </c>
      <c r="D1814">
        <f>US_Accidents_Dec20_updated[[#This Row],[Severity]]-1</f>
        <v>3</v>
      </c>
      <c r="E1814">
        <f>HOUR(US_Accidents_Dec20_updated[[#This Row],[Start_Time]])</f>
        <v>17</v>
      </c>
      <c r="F1814">
        <f>DAY(US_Accidents_Dec20_updated[[#This Row],[Start_Time]])</f>
        <v>6</v>
      </c>
      <c r="G1814">
        <f>MONTH(US_Accidents_Dec20_updated[[#This Row],[Start_Time]])</f>
        <v>3</v>
      </c>
      <c r="H1814" t="str">
        <f>US_Accidents_Dec20_updated[[#This Row],[Description]]</f>
        <v>Closed at CR-72 - Road closed due to accident.</v>
      </c>
      <c r="I1814" t="s">
        <v>50</v>
      </c>
      <c r="J1814">
        <f>IF(US_Accidents_Dec20_updated[[#This Row],[Visibility(mi)]]&gt;30, 30, MROUND(US_Accidents_Dec20_updated[[#This Row],[Visibility(mi)]],5))</f>
        <v>10</v>
      </c>
      <c r="K1814">
        <f>MROUND(US_Accidents_Dec20_updated[[#This Row],[Wind_Speed(mph)]],5)</f>
        <v>5</v>
      </c>
      <c r="L1814">
        <f>IF(US_Accidents_Dec20_updated[[#This Row],[Precipitation(in)]]&gt;0.1, 0.1, US_Accidents_Dec20_updated[[#This Row],[Precipitation(in)]])</f>
        <v>0</v>
      </c>
    </row>
    <row r="1815" spans="1:12" x14ac:dyDescent="0.25">
      <c r="A1815" t="str">
        <f>US_Accidents_Dec20_updated[[#This Row],[ID]]</f>
        <v>A-3887205</v>
      </c>
      <c r="B1815">
        <f>US_Accidents_Dec20_updated[[#This Row],[Start_Lat]]</f>
        <v>39.630049999999997</v>
      </c>
      <c r="C1815">
        <f>US_Accidents_Dec20_updated[[#This Row],[Start_Lng]]</f>
        <v>-104.90501999999999</v>
      </c>
      <c r="D1815">
        <f>US_Accidents_Dec20_updated[[#This Row],[Severity]]-1</f>
        <v>2</v>
      </c>
      <c r="E1815">
        <f>HOUR(US_Accidents_Dec20_updated[[#This Row],[Start_Time]])</f>
        <v>5</v>
      </c>
      <c r="F1815">
        <f>DAY(US_Accidents_Dec20_updated[[#This Row],[Start_Time]])</f>
        <v>7</v>
      </c>
      <c r="G1815">
        <f>MONTH(US_Accidents_Dec20_updated[[#This Row],[Start_Time]])</f>
        <v>3</v>
      </c>
      <c r="H1815" t="str">
        <f>US_Accidents_Dec20_updated[[#This Row],[Description]]</f>
        <v>At I-225 - Accident.</v>
      </c>
      <c r="I1815" t="s">
        <v>50</v>
      </c>
      <c r="J1815">
        <f>IF(US_Accidents_Dec20_updated[[#This Row],[Visibility(mi)]]&gt;30, 30, MROUND(US_Accidents_Dec20_updated[[#This Row],[Visibility(mi)]],5))</f>
        <v>5</v>
      </c>
      <c r="K1815">
        <f>MROUND(US_Accidents_Dec20_updated[[#This Row],[Wind_Speed(mph)]],5)</f>
        <v>5</v>
      </c>
      <c r="L1815">
        <f>IF(US_Accidents_Dec20_updated[[#This Row],[Precipitation(in)]]&gt;0.1, 0.1, US_Accidents_Dec20_updated[[#This Row],[Precipitation(in)]])</f>
        <v>0</v>
      </c>
    </row>
    <row r="1816" spans="1:12" x14ac:dyDescent="0.25">
      <c r="A1816" t="str">
        <f>US_Accidents_Dec20_updated[[#This Row],[ID]]</f>
        <v>A-3887206</v>
      </c>
      <c r="B1816">
        <f>US_Accidents_Dec20_updated[[#This Row],[Start_Lat]]</f>
        <v>39.787300000000002</v>
      </c>
      <c r="C1816">
        <f>US_Accidents_Dec20_updated[[#This Row],[Start_Lng]]</f>
        <v>-104.98934</v>
      </c>
      <c r="D1816">
        <f>US_Accidents_Dec20_updated[[#This Row],[Severity]]-1</f>
        <v>2</v>
      </c>
      <c r="E1816">
        <f>HOUR(US_Accidents_Dec20_updated[[#This Row],[Start_Time]])</f>
        <v>5</v>
      </c>
      <c r="F1816">
        <f>DAY(US_Accidents_Dec20_updated[[#This Row],[Start_Time]])</f>
        <v>7</v>
      </c>
      <c r="G1816">
        <f>MONTH(US_Accidents_Dec20_updated[[#This Row],[Start_Time]])</f>
        <v>3</v>
      </c>
      <c r="H1816" t="str">
        <f>US_Accidents_Dec20_updated[[#This Row],[Description]]</f>
        <v>At I-70/Exit 214 - Accident.</v>
      </c>
      <c r="I1816" t="s">
        <v>1268</v>
      </c>
      <c r="J1816">
        <f>IF(US_Accidents_Dec20_updated[[#This Row],[Visibility(mi)]]&gt;30, 30, MROUND(US_Accidents_Dec20_updated[[#This Row],[Visibility(mi)]],5))</f>
        <v>0</v>
      </c>
      <c r="K1816">
        <f>MROUND(US_Accidents_Dec20_updated[[#This Row],[Wind_Speed(mph)]],5)</f>
        <v>5</v>
      </c>
      <c r="L1816">
        <f>IF(US_Accidents_Dec20_updated[[#This Row],[Precipitation(in)]]&gt;0.1, 0.1, US_Accidents_Dec20_updated[[#This Row],[Precipitation(in)]])</f>
        <v>0</v>
      </c>
    </row>
    <row r="1817" spans="1:12" x14ac:dyDescent="0.25">
      <c r="A1817" t="str">
        <f>US_Accidents_Dec20_updated[[#This Row],[ID]]</f>
        <v>A-3887213</v>
      </c>
      <c r="B1817">
        <f>US_Accidents_Dec20_updated[[#This Row],[Start_Lat]]</f>
        <v>39.835279</v>
      </c>
      <c r="C1817">
        <f>US_Accidents_Dec20_updated[[#This Row],[Start_Lng]]</f>
        <v>-105.021517</v>
      </c>
      <c r="D1817">
        <f>US_Accidents_Dec20_updated[[#This Row],[Severity]]-1</f>
        <v>2</v>
      </c>
      <c r="E1817">
        <f>HOUR(US_Accidents_Dec20_updated[[#This Row],[Start_Time]])</f>
        <v>6</v>
      </c>
      <c r="F1817">
        <f>DAY(US_Accidents_Dec20_updated[[#This Row],[Start_Time]])</f>
        <v>7</v>
      </c>
      <c r="G1817">
        <f>MONTH(US_Accidents_Dec20_updated[[#This Row],[Start_Time]])</f>
        <v>3</v>
      </c>
      <c r="H1817" t="str">
        <f>US_Accidents_Dec20_updated[[#This Row],[Description]]</f>
        <v>At Federal Blvd - Accident.</v>
      </c>
      <c r="I1817" t="s">
        <v>1268</v>
      </c>
      <c r="J1817">
        <f>IF(US_Accidents_Dec20_updated[[#This Row],[Visibility(mi)]]&gt;30, 30, MROUND(US_Accidents_Dec20_updated[[#This Row],[Visibility(mi)]],5))</f>
        <v>0</v>
      </c>
      <c r="K1817">
        <f>MROUND(US_Accidents_Dec20_updated[[#This Row],[Wind_Speed(mph)]],5)</f>
        <v>5</v>
      </c>
      <c r="L1817">
        <f>IF(US_Accidents_Dec20_updated[[#This Row],[Precipitation(in)]]&gt;0.1, 0.1, US_Accidents_Dec20_updated[[#This Row],[Precipitation(in)]])</f>
        <v>0</v>
      </c>
    </row>
    <row r="1818" spans="1:12" x14ac:dyDescent="0.25">
      <c r="A1818" t="str">
        <f>US_Accidents_Dec20_updated[[#This Row],[ID]]</f>
        <v>A-3887218</v>
      </c>
      <c r="B1818">
        <f>US_Accidents_Dec20_updated[[#This Row],[Start_Lat]]</f>
        <v>39.566223000000001</v>
      </c>
      <c r="C1818">
        <f>US_Accidents_Dec20_updated[[#This Row],[Start_Lng]]</f>
        <v>-104.87241899999999</v>
      </c>
      <c r="D1818">
        <f>US_Accidents_Dec20_updated[[#This Row],[Severity]]-1</f>
        <v>2</v>
      </c>
      <c r="E1818">
        <f>HOUR(US_Accidents_Dec20_updated[[#This Row],[Start_Time]])</f>
        <v>6</v>
      </c>
      <c r="F1818">
        <f>DAY(US_Accidents_Dec20_updated[[#This Row],[Start_Time]])</f>
        <v>7</v>
      </c>
      <c r="G1818">
        <f>MONTH(US_Accidents_Dec20_updated[[#This Row],[Start_Time]])</f>
        <v>3</v>
      </c>
      <c r="H1818" t="str">
        <f>US_Accidents_Dec20_updated[[#This Row],[Description]]</f>
        <v>At County Line Rd/Exit 195 - Accident.</v>
      </c>
      <c r="I1818" t="s">
        <v>50</v>
      </c>
      <c r="J1818">
        <f>IF(US_Accidents_Dec20_updated[[#This Row],[Visibility(mi)]]&gt;30, 30, MROUND(US_Accidents_Dec20_updated[[#This Row],[Visibility(mi)]],5))</f>
        <v>10</v>
      </c>
      <c r="K1818">
        <f>MROUND(US_Accidents_Dec20_updated[[#This Row],[Wind_Speed(mph)]],5)</f>
        <v>10</v>
      </c>
      <c r="L1818">
        <f>IF(US_Accidents_Dec20_updated[[#This Row],[Precipitation(in)]]&gt;0.1, 0.1, US_Accidents_Dec20_updated[[#This Row],[Precipitation(in)]])</f>
        <v>0</v>
      </c>
    </row>
    <row r="1819" spans="1:12" x14ac:dyDescent="0.25">
      <c r="A1819" t="str">
        <f>US_Accidents_Dec20_updated[[#This Row],[ID]]</f>
        <v>A-3887221</v>
      </c>
      <c r="B1819">
        <f>US_Accidents_Dec20_updated[[#This Row],[Start_Lat]]</f>
        <v>39.763120000000001</v>
      </c>
      <c r="C1819">
        <f>US_Accidents_Dec20_updated[[#This Row],[Start_Lng]]</f>
        <v>-104.78370099999999</v>
      </c>
      <c r="D1819">
        <f>US_Accidents_Dec20_updated[[#This Row],[Severity]]-1</f>
        <v>2</v>
      </c>
      <c r="E1819">
        <f>HOUR(US_Accidents_Dec20_updated[[#This Row],[Start_Time]])</f>
        <v>6</v>
      </c>
      <c r="F1819">
        <f>DAY(US_Accidents_Dec20_updated[[#This Row],[Start_Time]])</f>
        <v>7</v>
      </c>
      <c r="G1819">
        <f>MONTH(US_Accidents_Dec20_updated[[#This Row],[Start_Time]])</f>
        <v>3</v>
      </c>
      <c r="H1819" t="str">
        <f>US_Accidents_Dec20_updated[[#This Row],[Description]]</f>
        <v>At CO-32/Tower Rd/Exit 286 - Accident.</v>
      </c>
      <c r="I1819" t="s">
        <v>50</v>
      </c>
      <c r="J1819">
        <f>IF(US_Accidents_Dec20_updated[[#This Row],[Visibility(mi)]]&gt;30, 30, MROUND(US_Accidents_Dec20_updated[[#This Row],[Visibility(mi)]],5))</f>
        <v>5</v>
      </c>
      <c r="K1819">
        <f>MROUND(US_Accidents_Dec20_updated[[#This Row],[Wind_Speed(mph)]],5)</f>
        <v>0</v>
      </c>
      <c r="L1819">
        <f>IF(US_Accidents_Dec20_updated[[#This Row],[Precipitation(in)]]&gt;0.1, 0.1, US_Accidents_Dec20_updated[[#This Row],[Precipitation(in)]])</f>
        <v>0</v>
      </c>
    </row>
    <row r="1820" spans="1:12" x14ac:dyDescent="0.25">
      <c r="A1820" t="str">
        <f>US_Accidents_Dec20_updated[[#This Row],[ID]]</f>
        <v>A-3887226</v>
      </c>
      <c r="B1820">
        <f>US_Accidents_Dec20_updated[[#This Row],[Start_Lat]]</f>
        <v>39.566630000000004</v>
      </c>
      <c r="C1820">
        <f>US_Accidents_Dec20_updated[[#This Row],[Start_Lng]]</f>
        <v>-105.13084000000001</v>
      </c>
      <c r="D1820">
        <f>US_Accidents_Dec20_updated[[#This Row],[Severity]]-1</f>
        <v>2</v>
      </c>
      <c r="E1820">
        <f>HOUR(US_Accidents_Dec20_updated[[#This Row],[Start_Time]])</f>
        <v>7</v>
      </c>
      <c r="F1820">
        <f>DAY(US_Accidents_Dec20_updated[[#This Row],[Start_Time]])</f>
        <v>7</v>
      </c>
      <c r="G1820">
        <f>MONTH(US_Accidents_Dec20_updated[[#This Row],[Start_Time]])</f>
        <v>3</v>
      </c>
      <c r="H1820" t="str">
        <f>US_Accidents_Dec20_updated[[#This Row],[Description]]</f>
        <v>At Kipling Pky - Accident.</v>
      </c>
      <c r="I1820" t="s">
        <v>50</v>
      </c>
      <c r="J1820">
        <f>IF(US_Accidents_Dec20_updated[[#This Row],[Visibility(mi)]]&gt;30, 30, MROUND(US_Accidents_Dec20_updated[[#This Row],[Visibility(mi)]],5))</f>
        <v>10</v>
      </c>
      <c r="K1820">
        <f>MROUND(US_Accidents_Dec20_updated[[#This Row],[Wind_Speed(mph)]],5)</f>
        <v>10</v>
      </c>
      <c r="L1820">
        <f>IF(US_Accidents_Dec20_updated[[#This Row],[Precipitation(in)]]&gt;0.1, 0.1, US_Accidents_Dec20_updated[[#This Row],[Precipitation(in)]])</f>
        <v>0</v>
      </c>
    </row>
    <row r="1821" spans="1:12" x14ac:dyDescent="0.25">
      <c r="A1821" t="str">
        <f>US_Accidents_Dec20_updated[[#This Row],[ID]]</f>
        <v>A-3887229</v>
      </c>
      <c r="B1821">
        <f>US_Accidents_Dec20_updated[[#This Row],[Start_Lat]]</f>
        <v>39.725360000000002</v>
      </c>
      <c r="C1821">
        <f>US_Accidents_Dec20_updated[[#This Row],[Start_Lng]]</f>
        <v>-105.11836599999999</v>
      </c>
      <c r="D1821">
        <f>US_Accidents_Dec20_updated[[#This Row],[Severity]]-1</f>
        <v>2</v>
      </c>
      <c r="E1821">
        <f>HOUR(US_Accidents_Dec20_updated[[#This Row],[Start_Time]])</f>
        <v>7</v>
      </c>
      <c r="F1821">
        <f>DAY(US_Accidents_Dec20_updated[[#This Row],[Start_Time]])</f>
        <v>7</v>
      </c>
      <c r="G1821">
        <f>MONTH(US_Accidents_Dec20_updated[[#This Row],[Start_Time]])</f>
        <v>3</v>
      </c>
      <c r="H1821" t="str">
        <f>US_Accidents_Dec20_updated[[#This Row],[Description]]</f>
        <v>At CO-391/Kipling St - Accident.</v>
      </c>
      <c r="I1821" t="s">
        <v>1268</v>
      </c>
      <c r="J1821">
        <f>IF(US_Accidents_Dec20_updated[[#This Row],[Visibility(mi)]]&gt;30, 30, MROUND(US_Accidents_Dec20_updated[[#This Row],[Visibility(mi)]],5))</f>
        <v>0</v>
      </c>
      <c r="K1821">
        <f>MROUND(US_Accidents_Dec20_updated[[#This Row],[Wind_Speed(mph)]],5)</f>
        <v>5</v>
      </c>
      <c r="L1821">
        <f>IF(US_Accidents_Dec20_updated[[#This Row],[Precipitation(in)]]&gt;0.1, 0.1, US_Accidents_Dec20_updated[[#This Row],[Precipitation(in)]])</f>
        <v>0</v>
      </c>
    </row>
    <row r="1822" spans="1:12" x14ac:dyDescent="0.25">
      <c r="A1822" t="str">
        <f>US_Accidents_Dec20_updated[[#This Row],[ID]]</f>
        <v>A-3887239</v>
      </c>
      <c r="B1822">
        <f>US_Accidents_Dec20_updated[[#This Row],[Start_Lat]]</f>
        <v>39.670299</v>
      </c>
      <c r="C1822">
        <f>US_Accidents_Dec20_updated[[#This Row],[Start_Lng]]</f>
        <v>-104.82931000000001</v>
      </c>
      <c r="D1822">
        <f>US_Accidents_Dec20_updated[[#This Row],[Severity]]-1</f>
        <v>2</v>
      </c>
      <c r="E1822">
        <f>HOUR(US_Accidents_Dec20_updated[[#This Row],[Start_Time]])</f>
        <v>9</v>
      </c>
      <c r="F1822">
        <f>DAY(US_Accidents_Dec20_updated[[#This Row],[Start_Time]])</f>
        <v>7</v>
      </c>
      <c r="G1822">
        <f>MONTH(US_Accidents_Dec20_updated[[#This Row],[Start_Time]])</f>
        <v>3</v>
      </c>
      <c r="H1822" t="str">
        <f>US_Accidents_Dec20_updated[[#This Row],[Description]]</f>
        <v>At CO-83/Parker Rd/Exit 4 - Accident.</v>
      </c>
      <c r="I1822" t="s">
        <v>50</v>
      </c>
      <c r="J1822">
        <f>IF(US_Accidents_Dec20_updated[[#This Row],[Visibility(mi)]]&gt;30, 30, MROUND(US_Accidents_Dec20_updated[[#This Row],[Visibility(mi)]],5))</f>
        <v>5</v>
      </c>
      <c r="K1822">
        <f>MROUND(US_Accidents_Dec20_updated[[#This Row],[Wind_Speed(mph)]],5)</f>
        <v>5</v>
      </c>
      <c r="L1822">
        <f>IF(US_Accidents_Dec20_updated[[#This Row],[Precipitation(in)]]&gt;0.1, 0.1, US_Accidents_Dec20_updated[[#This Row],[Precipitation(in)]])</f>
        <v>0</v>
      </c>
    </row>
    <row r="1823" spans="1:12" x14ac:dyDescent="0.25">
      <c r="A1823" t="str">
        <f>US_Accidents_Dec20_updated[[#This Row],[ID]]</f>
        <v>A-3887246</v>
      </c>
      <c r="B1823">
        <f>US_Accidents_Dec20_updated[[#This Row],[Start_Lat]]</f>
        <v>39.780791999999998</v>
      </c>
      <c r="C1823">
        <f>US_Accidents_Dec20_updated[[#This Row],[Start_Lng]]</f>
        <v>-104.992666</v>
      </c>
      <c r="D1823">
        <f>US_Accidents_Dec20_updated[[#This Row],[Severity]]-1</f>
        <v>2</v>
      </c>
      <c r="E1823">
        <f>HOUR(US_Accidents_Dec20_updated[[#This Row],[Start_Time]])</f>
        <v>10</v>
      </c>
      <c r="F1823">
        <f>DAY(US_Accidents_Dec20_updated[[#This Row],[Start_Time]])</f>
        <v>7</v>
      </c>
      <c r="G1823">
        <f>MONTH(US_Accidents_Dec20_updated[[#This Row],[Start_Time]])</f>
        <v>3</v>
      </c>
      <c r="H1823" t="str">
        <f>US_Accidents_Dec20_updated[[#This Row],[Description]]</f>
        <v>At I-25/US-87/Valley Hwy/Exit 274 - Accident.</v>
      </c>
      <c r="I1823" t="s">
        <v>50</v>
      </c>
      <c r="J1823">
        <f>IF(US_Accidents_Dec20_updated[[#This Row],[Visibility(mi)]]&gt;30, 30, MROUND(US_Accidents_Dec20_updated[[#This Row],[Visibility(mi)]],5))</f>
        <v>10</v>
      </c>
      <c r="K1823">
        <f>MROUND(US_Accidents_Dec20_updated[[#This Row],[Wind_Speed(mph)]],5)</f>
        <v>15</v>
      </c>
      <c r="L1823">
        <f>IF(US_Accidents_Dec20_updated[[#This Row],[Precipitation(in)]]&gt;0.1, 0.1, US_Accidents_Dec20_updated[[#This Row],[Precipitation(in)]])</f>
        <v>0</v>
      </c>
    </row>
    <row r="1824" spans="1:12" x14ac:dyDescent="0.25">
      <c r="A1824" t="str">
        <f>US_Accidents_Dec20_updated[[#This Row],[ID]]</f>
        <v>A-3887251</v>
      </c>
      <c r="B1824">
        <f>US_Accidents_Dec20_updated[[#This Row],[Start_Lat]]</f>
        <v>39.771329999999999</v>
      </c>
      <c r="C1824">
        <f>US_Accidents_Dec20_updated[[#This Row],[Start_Lng]]</f>
        <v>-104.99073</v>
      </c>
      <c r="D1824">
        <f>US_Accidents_Dec20_updated[[#This Row],[Severity]]-1</f>
        <v>2</v>
      </c>
      <c r="E1824">
        <f>HOUR(US_Accidents_Dec20_updated[[#This Row],[Start_Time]])</f>
        <v>10</v>
      </c>
      <c r="F1824">
        <f>DAY(US_Accidents_Dec20_updated[[#This Row],[Start_Time]])</f>
        <v>7</v>
      </c>
      <c r="G1824">
        <f>MONTH(US_Accidents_Dec20_updated[[#This Row],[Start_Time]])</f>
        <v>3</v>
      </c>
      <c r="H1824" t="str">
        <f>US_Accidents_Dec20_updated[[#This Row],[Description]]</f>
        <v>At Park Ave/Exit 213 - Accident.</v>
      </c>
      <c r="I1824" t="s">
        <v>50</v>
      </c>
      <c r="J1824">
        <f>IF(US_Accidents_Dec20_updated[[#This Row],[Visibility(mi)]]&gt;30, 30, MROUND(US_Accidents_Dec20_updated[[#This Row],[Visibility(mi)]],5))</f>
        <v>10</v>
      </c>
      <c r="K1824">
        <f>MROUND(US_Accidents_Dec20_updated[[#This Row],[Wind_Speed(mph)]],5)</f>
        <v>15</v>
      </c>
      <c r="L1824">
        <f>IF(US_Accidents_Dec20_updated[[#This Row],[Precipitation(in)]]&gt;0.1, 0.1, US_Accidents_Dec20_updated[[#This Row],[Precipitation(in)]])</f>
        <v>0</v>
      </c>
    </row>
    <row r="1825" spans="1:12" x14ac:dyDescent="0.25">
      <c r="A1825" t="str">
        <f>US_Accidents_Dec20_updated[[#This Row],[ID]]</f>
        <v>A-3887253</v>
      </c>
      <c r="B1825">
        <f>US_Accidents_Dec20_updated[[#This Row],[Start_Lat]]</f>
        <v>39.900221000000002</v>
      </c>
      <c r="C1825">
        <f>US_Accidents_Dec20_updated[[#This Row],[Start_Lng]]</f>
        <v>-104.988178</v>
      </c>
      <c r="D1825">
        <f>US_Accidents_Dec20_updated[[#This Row],[Severity]]-1</f>
        <v>2</v>
      </c>
      <c r="E1825">
        <f>HOUR(US_Accidents_Dec20_updated[[#This Row],[Start_Time]])</f>
        <v>11</v>
      </c>
      <c r="F1825">
        <f>DAY(US_Accidents_Dec20_updated[[#This Row],[Start_Time]])</f>
        <v>7</v>
      </c>
      <c r="G1825">
        <f>MONTH(US_Accidents_Dec20_updated[[#This Row],[Start_Time]])</f>
        <v>3</v>
      </c>
      <c r="H1825" t="str">
        <f>US_Accidents_Dec20_updated[[#This Row],[Description]]</f>
        <v>At 104th Ave/Exit 221 - Accident.</v>
      </c>
      <c r="I1825" t="s">
        <v>50</v>
      </c>
      <c r="J1825">
        <f>IF(US_Accidents_Dec20_updated[[#This Row],[Visibility(mi)]]&gt;30, 30, MROUND(US_Accidents_Dec20_updated[[#This Row],[Visibility(mi)]],5))</f>
        <v>10</v>
      </c>
      <c r="K1825">
        <f>MROUND(US_Accidents_Dec20_updated[[#This Row],[Wind_Speed(mph)]],5)</f>
        <v>15</v>
      </c>
      <c r="L1825">
        <f>IF(US_Accidents_Dec20_updated[[#This Row],[Precipitation(in)]]&gt;0.1, 0.1, US_Accidents_Dec20_updated[[#This Row],[Precipitation(in)]])</f>
        <v>0</v>
      </c>
    </row>
    <row r="1826" spans="1:12" x14ac:dyDescent="0.25">
      <c r="A1826" t="str">
        <f>US_Accidents_Dec20_updated[[#This Row],[ID]]</f>
        <v>A-3887255</v>
      </c>
      <c r="B1826">
        <f>US_Accidents_Dec20_updated[[#This Row],[Start_Lat]]</f>
        <v>38.423476999999998</v>
      </c>
      <c r="C1826">
        <f>US_Accidents_Dec20_updated[[#This Row],[Start_Lng]]</f>
        <v>-106.406543</v>
      </c>
      <c r="D1826">
        <f>US_Accidents_Dec20_updated[[#This Row],[Severity]]-1</f>
        <v>3</v>
      </c>
      <c r="E1826">
        <f>HOUR(US_Accidents_Dec20_updated[[#This Row],[Start_Time]])</f>
        <v>11</v>
      </c>
      <c r="F1826">
        <f>DAY(US_Accidents_Dec20_updated[[#This Row],[Start_Time]])</f>
        <v>7</v>
      </c>
      <c r="G1826">
        <f>MONTH(US_Accidents_Dec20_updated[[#This Row],[Start_Time]])</f>
        <v>3</v>
      </c>
      <c r="H1826" t="str">
        <f>US_Accidents_Dec20_updated[[#This Row],[Description]]</f>
        <v>Closed at US-285/Kimberlin Ln - Road closed due to accident.</v>
      </c>
      <c r="I1826" t="s">
        <v>50</v>
      </c>
      <c r="J1826">
        <f>IF(US_Accidents_Dec20_updated[[#This Row],[Visibility(mi)]]&gt;30, 30, MROUND(US_Accidents_Dec20_updated[[#This Row],[Visibility(mi)]],5))</f>
        <v>10</v>
      </c>
      <c r="K1826">
        <f>MROUND(US_Accidents_Dec20_updated[[#This Row],[Wind_Speed(mph)]],5)</f>
        <v>0</v>
      </c>
      <c r="L1826">
        <f>IF(US_Accidents_Dec20_updated[[#This Row],[Precipitation(in)]]&gt;0.1, 0.1, US_Accidents_Dec20_updated[[#This Row],[Precipitation(in)]])</f>
        <v>0</v>
      </c>
    </row>
    <row r="1827" spans="1:12" x14ac:dyDescent="0.25">
      <c r="A1827" t="str">
        <f>US_Accidents_Dec20_updated[[#This Row],[ID]]</f>
        <v>A-3887256</v>
      </c>
      <c r="B1827">
        <f>US_Accidents_Dec20_updated[[#This Row],[Start_Lat]]</f>
        <v>38.504277999999999</v>
      </c>
      <c r="C1827">
        <f>US_Accidents_Dec20_updated[[#This Row],[Start_Lng]]</f>
        <v>-106.32809399999999</v>
      </c>
      <c r="D1827">
        <f>US_Accidents_Dec20_updated[[#This Row],[Severity]]-1</f>
        <v>3</v>
      </c>
      <c r="E1827">
        <f>HOUR(US_Accidents_Dec20_updated[[#This Row],[Start_Time]])</f>
        <v>11</v>
      </c>
      <c r="F1827">
        <f>DAY(US_Accidents_Dec20_updated[[#This Row],[Start_Time]])</f>
        <v>7</v>
      </c>
      <c r="G1827">
        <f>MONTH(US_Accidents_Dec20_updated[[#This Row],[Start_Time]])</f>
        <v>3</v>
      </c>
      <c r="H1827" t="str">
        <f>US_Accidents_Dec20_updated[[#This Row],[Description]]</f>
        <v>Closed at CO-114 - Road closed due to accident.</v>
      </c>
      <c r="I1827" t="s">
        <v>50</v>
      </c>
      <c r="J1827">
        <f>IF(US_Accidents_Dec20_updated[[#This Row],[Visibility(mi)]]&gt;30, 30, MROUND(US_Accidents_Dec20_updated[[#This Row],[Visibility(mi)]],5))</f>
        <v>10</v>
      </c>
      <c r="K1827">
        <f>MROUND(US_Accidents_Dec20_updated[[#This Row],[Wind_Speed(mph)]],5)</f>
        <v>10</v>
      </c>
      <c r="L1827">
        <f>IF(US_Accidents_Dec20_updated[[#This Row],[Precipitation(in)]]&gt;0.1, 0.1, US_Accidents_Dec20_updated[[#This Row],[Precipitation(in)]])</f>
        <v>0</v>
      </c>
    </row>
    <row r="1828" spans="1:12" x14ac:dyDescent="0.25">
      <c r="A1828" t="str">
        <f>US_Accidents_Dec20_updated[[#This Row],[ID]]</f>
        <v>A-3887259</v>
      </c>
      <c r="B1828">
        <f>US_Accidents_Dec20_updated[[#This Row],[Start_Lat]]</f>
        <v>38.392093000000003</v>
      </c>
      <c r="C1828">
        <f>US_Accidents_Dec20_updated[[#This Row],[Start_Lng]]</f>
        <v>-107.48475999999999</v>
      </c>
      <c r="D1828">
        <f>US_Accidents_Dec20_updated[[#This Row],[Severity]]-1</f>
        <v>3</v>
      </c>
      <c r="E1828">
        <f>HOUR(US_Accidents_Dec20_updated[[#This Row],[Start_Time]])</f>
        <v>11</v>
      </c>
      <c r="F1828">
        <f>DAY(US_Accidents_Dec20_updated[[#This Row],[Start_Time]])</f>
        <v>7</v>
      </c>
      <c r="G1828">
        <f>MONTH(US_Accidents_Dec20_updated[[#This Row],[Start_Time]])</f>
        <v>3</v>
      </c>
      <c r="H1828" t="str">
        <f>US_Accidents_Dec20_updated[[#This Row],[Description]]</f>
        <v>Closed at CO-92 - Road closed due to accident.</v>
      </c>
      <c r="I1828" t="s">
        <v>50</v>
      </c>
      <c r="J1828">
        <f>IF(US_Accidents_Dec20_updated[[#This Row],[Visibility(mi)]]&gt;30, 30, MROUND(US_Accidents_Dec20_updated[[#This Row],[Visibility(mi)]],5))</f>
        <v>10</v>
      </c>
      <c r="K1828">
        <f>MROUND(US_Accidents_Dec20_updated[[#This Row],[Wind_Speed(mph)]],5)</f>
        <v>10</v>
      </c>
      <c r="L1828">
        <f>IF(US_Accidents_Dec20_updated[[#This Row],[Precipitation(in)]]&gt;0.1, 0.1, US_Accidents_Dec20_updated[[#This Row],[Precipitation(in)]])</f>
        <v>0</v>
      </c>
    </row>
    <row r="1829" spans="1:12" x14ac:dyDescent="0.25">
      <c r="A1829" t="str">
        <f>US_Accidents_Dec20_updated[[#This Row],[ID]]</f>
        <v>A-3887260</v>
      </c>
      <c r="B1829">
        <f>US_Accidents_Dec20_updated[[#This Row],[Start_Lat]]</f>
        <v>38.388013000000001</v>
      </c>
      <c r="C1829">
        <f>US_Accidents_Dec20_updated[[#This Row],[Start_Lng]]</f>
        <v>-107.423136</v>
      </c>
      <c r="D1829">
        <f>US_Accidents_Dec20_updated[[#This Row],[Severity]]-1</f>
        <v>3</v>
      </c>
      <c r="E1829">
        <f>HOUR(US_Accidents_Dec20_updated[[#This Row],[Start_Time]])</f>
        <v>11</v>
      </c>
      <c r="F1829">
        <f>DAY(US_Accidents_Dec20_updated[[#This Row],[Start_Time]])</f>
        <v>7</v>
      </c>
      <c r="G1829">
        <f>MONTH(US_Accidents_Dec20_updated[[#This Row],[Start_Time]])</f>
        <v>3</v>
      </c>
      <c r="H1829" t="str">
        <f>US_Accidents_Dec20_updated[[#This Row],[Description]]</f>
        <v>Closed at Hillcrest Dr - Road closed due to accident.</v>
      </c>
      <c r="I1829" t="s">
        <v>50</v>
      </c>
      <c r="J1829">
        <f>IF(US_Accidents_Dec20_updated[[#This Row],[Visibility(mi)]]&gt;30, 30, MROUND(US_Accidents_Dec20_updated[[#This Row],[Visibility(mi)]],5))</f>
        <v>10</v>
      </c>
      <c r="K1829">
        <f>MROUND(US_Accidents_Dec20_updated[[#This Row],[Wind_Speed(mph)]],5)</f>
        <v>10</v>
      </c>
      <c r="L1829">
        <f>IF(US_Accidents_Dec20_updated[[#This Row],[Precipitation(in)]]&gt;0.1, 0.1, US_Accidents_Dec20_updated[[#This Row],[Precipitation(in)]])</f>
        <v>0</v>
      </c>
    </row>
    <row r="1830" spans="1:12" x14ac:dyDescent="0.25">
      <c r="A1830" t="str">
        <f>US_Accidents_Dec20_updated[[#This Row],[ID]]</f>
        <v>A-3887263</v>
      </c>
      <c r="B1830">
        <f>US_Accidents_Dec20_updated[[#This Row],[Start_Lat]]</f>
        <v>39.783380000000001</v>
      </c>
      <c r="C1830">
        <f>US_Accidents_Dec20_updated[[#This Row],[Start_Lng]]</f>
        <v>-105.00958</v>
      </c>
      <c r="D1830">
        <f>US_Accidents_Dec20_updated[[#This Row],[Severity]]-1</f>
        <v>2</v>
      </c>
      <c r="E1830">
        <f>HOUR(US_Accidents_Dec20_updated[[#This Row],[Start_Time]])</f>
        <v>12</v>
      </c>
      <c r="F1830">
        <f>DAY(US_Accidents_Dec20_updated[[#This Row],[Start_Time]])</f>
        <v>7</v>
      </c>
      <c r="G1830">
        <f>MONTH(US_Accidents_Dec20_updated[[#This Row],[Start_Time]])</f>
        <v>3</v>
      </c>
      <c r="H1830" t="str">
        <f>US_Accidents_Dec20_updated[[#This Row],[Description]]</f>
        <v>At Pecos St/Exit 273 - Accident.</v>
      </c>
      <c r="I1830" t="s">
        <v>50</v>
      </c>
      <c r="J1830">
        <f>IF(US_Accidents_Dec20_updated[[#This Row],[Visibility(mi)]]&gt;30, 30, MROUND(US_Accidents_Dec20_updated[[#This Row],[Visibility(mi)]],5))</f>
        <v>5</v>
      </c>
      <c r="K1830">
        <f>MROUND(US_Accidents_Dec20_updated[[#This Row],[Wind_Speed(mph)]],5)</f>
        <v>20</v>
      </c>
      <c r="L1830">
        <f>IF(US_Accidents_Dec20_updated[[#This Row],[Precipitation(in)]]&gt;0.1, 0.1, US_Accidents_Dec20_updated[[#This Row],[Precipitation(in)]])</f>
        <v>0</v>
      </c>
    </row>
    <row r="1831" spans="1:12" x14ac:dyDescent="0.25">
      <c r="A1831" t="str">
        <f>US_Accidents_Dec20_updated[[#This Row],[ID]]</f>
        <v>A-3887264</v>
      </c>
      <c r="B1831">
        <f>US_Accidents_Dec20_updated[[#This Row],[Start_Lat]]</f>
        <v>38.423476999999998</v>
      </c>
      <c r="C1831">
        <f>US_Accidents_Dec20_updated[[#This Row],[Start_Lng]]</f>
        <v>-106.406543</v>
      </c>
      <c r="D1831">
        <f>US_Accidents_Dec20_updated[[#This Row],[Severity]]-1</f>
        <v>3</v>
      </c>
      <c r="E1831">
        <f>HOUR(US_Accidents_Dec20_updated[[#This Row],[Start_Time]])</f>
        <v>12</v>
      </c>
      <c r="F1831">
        <f>DAY(US_Accidents_Dec20_updated[[#This Row],[Start_Time]])</f>
        <v>7</v>
      </c>
      <c r="G1831">
        <f>MONTH(US_Accidents_Dec20_updated[[#This Row],[Start_Time]])</f>
        <v>3</v>
      </c>
      <c r="H1831" t="str">
        <f>US_Accidents_Dec20_updated[[#This Row],[Description]]</f>
        <v>Closed at Pitkin - Road closed due to accident.</v>
      </c>
      <c r="I1831" t="s">
        <v>1203</v>
      </c>
      <c r="J1831">
        <f>IF(US_Accidents_Dec20_updated[[#This Row],[Visibility(mi)]]&gt;30, 30, MROUND(US_Accidents_Dec20_updated[[#This Row],[Visibility(mi)]],5))</f>
        <v>10</v>
      </c>
      <c r="K1831">
        <f>MROUND(US_Accidents_Dec20_updated[[#This Row],[Wind_Speed(mph)]],5)</f>
        <v>15</v>
      </c>
      <c r="L1831">
        <f>IF(US_Accidents_Dec20_updated[[#This Row],[Precipitation(in)]]&gt;0.1, 0.1, US_Accidents_Dec20_updated[[#This Row],[Precipitation(in)]])</f>
        <v>0</v>
      </c>
    </row>
    <row r="1832" spans="1:12" x14ac:dyDescent="0.25">
      <c r="A1832" t="str">
        <f>US_Accidents_Dec20_updated[[#This Row],[ID]]</f>
        <v>A-3887265</v>
      </c>
      <c r="B1832">
        <f>US_Accidents_Dec20_updated[[#This Row],[Start_Lat]]</f>
        <v>38.504277999999999</v>
      </c>
      <c r="C1832">
        <f>US_Accidents_Dec20_updated[[#This Row],[Start_Lng]]</f>
        <v>-106.32809399999999</v>
      </c>
      <c r="D1832">
        <f>US_Accidents_Dec20_updated[[#This Row],[Severity]]-1</f>
        <v>3</v>
      </c>
      <c r="E1832">
        <f>HOUR(US_Accidents_Dec20_updated[[#This Row],[Start_Time]])</f>
        <v>12</v>
      </c>
      <c r="F1832">
        <f>DAY(US_Accidents_Dec20_updated[[#This Row],[Start_Time]])</f>
        <v>7</v>
      </c>
      <c r="G1832">
        <f>MONTH(US_Accidents_Dec20_updated[[#This Row],[Start_Time]])</f>
        <v>3</v>
      </c>
      <c r="H1832" t="str">
        <f>US_Accidents_Dec20_updated[[#This Row],[Description]]</f>
        <v>Closed at Pitkin - Road closed due to accident.</v>
      </c>
      <c r="I1832" t="s">
        <v>50</v>
      </c>
      <c r="J1832">
        <f>IF(US_Accidents_Dec20_updated[[#This Row],[Visibility(mi)]]&gt;30, 30, MROUND(US_Accidents_Dec20_updated[[#This Row],[Visibility(mi)]],5))</f>
        <v>10</v>
      </c>
      <c r="K1832">
        <f>MROUND(US_Accidents_Dec20_updated[[#This Row],[Wind_Speed(mph)]],5)</f>
        <v>5</v>
      </c>
      <c r="L1832">
        <f>IF(US_Accidents_Dec20_updated[[#This Row],[Precipitation(in)]]&gt;0.1, 0.1, US_Accidents_Dec20_updated[[#This Row],[Precipitation(in)]])</f>
        <v>0</v>
      </c>
    </row>
    <row r="1833" spans="1:12" x14ac:dyDescent="0.25">
      <c r="A1833" t="str">
        <f>US_Accidents_Dec20_updated[[#This Row],[ID]]</f>
        <v>A-3887267</v>
      </c>
      <c r="B1833">
        <f>US_Accidents_Dec20_updated[[#This Row],[Start_Lat]]</f>
        <v>38.423476999999998</v>
      </c>
      <c r="C1833">
        <f>US_Accidents_Dec20_updated[[#This Row],[Start_Lng]]</f>
        <v>-106.406543</v>
      </c>
      <c r="D1833">
        <f>US_Accidents_Dec20_updated[[#This Row],[Severity]]-1</f>
        <v>3</v>
      </c>
      <c r="E1833">
        <f>HOUR(US_Accidents_Dec20_updated[[#This Row],[Start_Time]])</f>
        <v>12</v>
      </c>
      <c r="F1833">
        <f>DAY(US_Accidents_Dec20_updated[[#This Row],[Start_Time]])</f>
        <v>7</v>
      </c>
      <c r="G1833">
        <f>MONTH(US_Accidents_Dec20_updated[[#This Row],[Start_Time]])</f>
        <v>3</v>
      </c>
      <c r="H1833" t="str">
        <f>US_Accidents_Dec20_updated[[#This Row],[Description]]</f>
        <v>Closed at US-285/Kimberlin Ln - Road closed due to accident.</v>
      </c>
      <c r="I1833" t="s">
        <v>1203</v>
      </c>
      <c r="J1833">
        <f>IF(US_Accidents_Dec20_updated[[#This Row],[Visibility(mi)]]&gt;30, 30, MROUND(US_Accidents_Dec20_updated[[#This Row],[Visibility(mi)]],5))</f>
        <v>10</v>
      </c>
      <c r="K1833">
        <f>MROUND(US_Accidents_Dec20_updated[[#This Row],[Wind_Speed(mph)]],5)</f>
        <v>15</v>
      </c>
      <c r="L1833">
        <f>IF(US_Accidents_Dec20_updated[[#This Row],[Precipitation(in)]]&gt;0.1, 0.1, US_Accidents_Dec20_updated[[#This Row],[Precipitation(in)]])</f>
        <v>0</v>
      </c>
    </row>
    <row r="1834" spans="1:12" x14ac:dyDescent="0.25">
      <c r="A1834" t="str">
        <f>US_Accidents_Dec20_updated[[#This Row],[ID]]</f>
        <v>A-3887268</v>
      </c>
      <c r="B1834">
        <f>US_Accidents_Dec20_updated[[#This Row],[Start_Lat]]</f>
        <v>38.392093000000003</v>
      </c>
      <c r="C1834">
        <f>US_Accidents_Dec20_updated[[#This Row],[Start_Lng]]</f>
        <v>-107.48475999999999</v>
      </c>
      <c r="D1834">
        <f>US_Accidents_Dec20_updated[[#This Row],[Severity]]-1</f>
        <v>3</v>
      </c>
      <c r="E1834">
        <f>HOUR(US_Accidents_Dec20_updated[[#This Row],[Start_Time]])</f>
        <v>12</v>
      </c>
      <c r="F1834">
        <f>DAY(US_Accidents_Dec20_updated[[#This Row],[Start_Time]])</f>
        <v>7</v>
      </c>
      <c r="G1834">
        <f>MONTH(US_Accidents_Dec20_updated[[#This Row],[Start_Time]])</f>
        <v>3</v>
      </c>
      <c r="H1834" t="str">
        <f>US_Accidents_Dec20_updated[[#This Row],[Description]]</f>
        <v>Closed at County Road 66 - Road closed due to accident.</v>
      </c>
      <c r="I1834" t="s">
        <v>50</v>
      </c>
      <c r="J1834">
        <f>IF(US_Accidents_Dec20_updated[[#This Row],[Visibility(mi)]]&gt;30, 30, MROUND(US_Accidents_Dec20_updated[[#This Row],[Visibility(mi)]],5))</f>
        <v>10</v>
      </c>
      <c r="K1834">
        <f>MROUND(US_Accidents_Dec20_updated[[#This Row],[Wind_Speed(mph)]],5)</f>
        <v>10</v>
      </c>
      <c r="L1834">
        <f>IF(US_Accidents_Dec20_updated[[#This Row],[Precipitation(in)]]&gt;0.1, 0.1, US_Accidents_Dec20_updated[[#This Row],[Precipitation(in)]])</f>
        <v>0</v>
      </c>
    </row>
    <row r="1835" spans="1:12" x14ac:dyDescent="0.25">
      <c r="A1835" t="str">
        <f>US_Accidents_Dec20_updated[[#This Row],[ID]]</f>
        <v>A-3887269</v>
      </c>
      <c r="B1835">
        <f>US_Accidents_Dec20_updated[[#This Row],[Start_Lat]]</f>
        <v>38.388013000000001</v>
      </c>
      <c r="C1835">
        <f>US_Accidents_Dec20_updated[[#This Row],[Start_Lng]]</f>
        <v>-107.423136</v>
      </c>
      <c r="D1835">
        <f>US_Accidents_Dec20_updated[[#This Row],[Severity]]-1</f>
        <v>3</v>
      </c>
      <c r="E1835">
        <f>HOUR(US_Accidents_Dec20_updated[[#This Row],[Start_Time]])</f>
        <v>12</v>
      </c>
      <c r="F1835">
        <f>DAY(US_Accidents_Dec20_updated[[#This Row],[Start_Time]])</f>
        <v>7</v>
      </c>
      <c r="G1835">
        <f>MONTH(US_Accidents_Dec20_updated[[#This Row],[Start_Time]])</f>
        <v>3</v>
      </c>
      <c r="H1835" t="str">
        <f>US_Accidents_Dec20_updated[[#This Row],[Description]]</f>
        <v>Closed at CR-24 - Road closed due to accident.</v>
      </c>
      <c r="I1835" t="s">
        <v>50</v>
      </c>
      <c r="J1835">
        <f>IF(US_Accidents_Dec20_updated[[#This Row],[Visibility(mi)]]&gt;30, 30, MROUND(US_Accidents_Dec20_updated[[#This Row],[Visibility(mi)]],5))</f>
        <v>10</v>
      </c>
      <c r="K1835">
        <f>MROUND(US_Accidents_Dec20_updated[[#This Row],[Wind_Speed(mph)]],5)</f>
        <v>10</v>
      </c>
      <c r="L1835">
        <f>IF(US_Accidents_Dec20_updated[[#This Row],[Precipitation(in)]]&gt;0.1, 0.1, US_Accidents_Dec20_updated[[#This Row],[Precipitation(in)]])</f>
        <v>0</v>
      </c>
    </row>
    <row r="1836" spans="1:12" x14ac:dyDescent="0.25">
      <c r="A1836" t="str">
        <f>US_Accidents_Dec20_updated[[#This Row],[ID]]</f>
        <v>A-3887275</v>
      </c>
      <c r="B1836">
        <f>US_Accidents_Dec20_updated[[#This Row],[Start_Lat]]</f>
        <v>38.504277999999999</v>
      </c>
      <c r="C1836">
        <f>US_Accidents_Dec20_updated[[#This Row],[Start_Lng]]</f>
        <v>-106.32809399999999</v>
      </c>
      <c r="D1836">
        <f>US_Accidents_Dec20_updated[[#This Row],[Severity]]-1</f>
        <v>3</v>
      </c>
      <c r="E1836">
        <f>HOUR(US_Accidents_Dec20_updated[[#This Row],[Start_Time]])</f>
        <v>12</v>
      </c>
      <c r="F1836">
        <f>DAY(US_Accidents_Dec20_updated[[#This Row],[Start_Time]])</f>
        <v>7</v>
      </c>
      <c r="G1836">
        <f>MONTH(US_Accidents_Dec20_updated[[#This Row],[Start_Time]])</f>
        <v>3</v>
      </c>
      <c r="H1836" t="str">
        <f>US_Accidents_Dec20_updated[[#This Row],[Description]]</f>
        <v>Closed at CO-114 - Road closed due to accident. Avalanches.</v>
      </c>
      <c r="I1836" t="s">
        <v>50</v>
      </c>
      <c r="J1836">
        <f>IF(US_Accidents_Dec20_updated[[#This Row],[Visibility(mi)]]&gt;30, 30, MROUND(US_Accidents_Dec20_updated[[#This Row],[Visibility(mi)]],5))</f>
        <v>10</v>
      </c>
      <c r="K1836">
        <f>MROUND(US_Accidents_Dec20_updated[[#This Row],[Wind_Speed(mph)]],5)</f>
        <v>5</v>
      </c>
      <c r="L1836">
        <f>IF(US_Accidents_Dec20_updated[[#This Row],[Precipitation(in)]]&gt;0.1, 0.1, US_Accidents_Dec20_updated[[#This Row],[Precipitation(in)]])</f>
        <v>0</v>
      </c>
    </row>
    <row r="1837" spans="1:12" x14ac:dyDescent="0.25">
      <c r="A1837" t="str">
        <f>US_Accidents_Dec20_updated[[#This Row],[ID]]</f>
        <v>A-3887282</v>
      </c>
      <c r="B1837">
        <f>US_Accidents_Dec20_updated[[#This Row],[Start_Lat]]</f>
        <v>39.183886000000001</v>
      </c>
      <c r="C1837">
        <f>US_Accidents_Dec20_updated[[#This Row],[Start_Lng]]</f>
        <v>-104.85037</v>
      </c>
      <c r="D1837">
        <f>US_Accidents_Dec20_updated[[#This Row],[Severity]]-1</f>
        <v>2</v>
      </c>
      <c r="E1837">
        <f>HOUR(US_Accidents_Dec20_updated[[#This Row],[Start_Time]])</f>
        <v>13</v>
      </c>
      <c r="F1837">
        <f>DAY(US_Accidents_Dec20_updated[[#This Row],[Start_Time]])</f>
        <v>7</v>
      </c>
      <c r="G1837">
        <f>MONTH(US_Accidents_Dec20_updated[[#This Row],[Start_Time]])</f>
        <v>3</v>
      </c>
      <c r="H1837" t="str">
        <f>US_Accidents_Dec20_updated[[#This Row],[Description]]</f>
        <v>At County Line Rd/Exit 163 - Accident.</v>
      </c>
      <c r="I1837" t="s">
        <v>50</v>
      </c>
      <c r="J1837">
        <f>IF(US_Accidents_Dec20_updated[[#This Row],[Visibility(mi)]]&gt;30, 30, MROUND(US_Accidents_Dec20_updated[[#This Row],[Visibility(mi)]],5))</f>
        <v>10</v>
      </c>
      <c r="K1837">
        <f>MROUND(US_Accidents_Dec20_updated[[#This Row],[Wind_Speed(mph)]],5)</f>
        <v>5</v>
      </c>
      <c r="L1837">
        <f>IF(US_Accidents_Dec20_updated[[#This Row],[Precipitation(in)]]&gt;0.1, 0.1, US_Accidents_Dec20_updated[[#This Row],[Precipitation(in)]])</f>
        <v>0</v>
      </c>
    </row>
    <row r="1838" spans="1:12" x14ac:dyDescent="0.25">
      <c r="A1838" t="str">
        <f>US_Accidents_Dec20_updated[[#This Row],[ID]]</f>
        <v>A-3887285</v>
      </c>
      <c r="B1838">
        <f>US_Accidents_Dec20_updated[[#This Row],[Start_Lat]]</f>
        <v>39.410257000000001</v>
      </c>
      <c r="C1838">
        <f>US_Accidents_Dec20_updated[[#This Row],[Start_Lng]]</f>
        <v>-105.499447</v>
      </c>
      <c r="D1838">
        <f>US_Accidents_Dec20_updated[[#This Row],[Severity]]-1</f>
        <v>2</v>
      </c>
      <c r="E1838">
        <f>HOUR(US_Accidents_Dec20_updated[[#This Row],[Start_Time]])</f>
        <v>14</v>
      </c>
      <c r="F1838">
        <f>DAY(US_Accidents_Dec20_updated[[#This Row],[Start_Time]])</f>
        <v>7</v>
      </c>
      <c r="G1838">
        <f>MONTH(US_Accidents_Dec20_updated[[#This Row],[Start_Time]])</f>
        <v>3</v>
      </c>
      <c r="H1838" t="str">
        <f>US_Accidents_Dec20_updated[[#This Row],[Description]]</f>
        <v>At CR-97/S Foxton Rd - Accident.</v>
      </c>
      <c r="I1838" t="s">
        <v>1268</v>
      </c>
      <c r="J1838">
        <f>IF(US_Accidents_Dec20_updated[[#This Row],[Visibility(mi)]]&gt;30, 30, MROUND(US_Accidents_Dec20_updated[[#This Row],[Visibility(mi)]],5))</f>
        <v>0</v>
      </c>
      <c r="K1838">
        <f>MROUND(US_Accidents_Dec20_updated[[#This Row],[Wind_Speed(mph)]],5)</f>
        <v>10</v>
      </c>
      <c r="L1838">
        <f>IF(US_Accidents_Dec20_updated[[#This Row],[Precipitation(in)]]&gt;0.1, 0.1, US_Accidents_Dec20_updated[[#This Row],[Precipitation(in)]])</f>
        <v>0</v>
      </c>
    </row>
    <row r="1839" spans="1:12" x14ac:dyDescent="0.25">
      <c r="A1839" t="str">
        <f>US_Accidents_Dec20_updated[[#This Row],[ID]]</f>
        <v>A-3887286</v>
      </c>
      <c r="B1839">
        <f>US_Accidents_Dec20_updated[[#This Row],[Start_Lat]]</f>
        <v>39.511400000000002</v>
      </c>
      <c r="C1839">
        <f>US_Accidents_Dec20_updated[[#This Row],[Start_Lng]]</f>
        <v>-106.14452</v>
      </c>
      <c r="D1839">
        <f>US_Accidents_Dec20_updated[[#This Row],[Severity]]-1</f>
        <v>3</v>
      </c>
      <c r="E1839">
        <f>HOUR(US_Accidents_Dec20_updated[[#This Row],[Start_Time]])</f>
        <v>14</v>
      </c>
      <c r="F1839">
        <f>DAY(US_Accidents_Dec20_updated[[#This Row],[Start_Time]])</f>
        <v>7</v>
      </c>
      <c r="G1839">
        <f>MONTH(US_Accidents_Dec20_updated[[#This Row],[Start_Time]])</f>
        <v>3</v>
      </c>
      <c r="H1839" t="str">
        <f>US_Accidents_Dec20_updated[[#This Row],[Description]]</f>
        <v>Closed between CR-1220/CR-1070/Exit 198 and Chamonix Rd/Exit 173 - Road closed due to accident. Avalanches.</v>
      </c>
      <c r="I1839" t="s">
        <v>50</v>
      </c>
      <c r="J1839">
        <f>IF(US_Accidents_Dec20_updated[[#This Row],[Visibility(mi)]]&gt;30, 30, MROUND(US_Accidents_Dec20_updated[[#This Row],[Visibility(mi)]],5))</f>
        <v>0</v>
      </c>
      <c r="K1839">
        <f>MROUND(US_Accidents_Dec20_updated[[#This Row],[Wind_Speed(mph)]],5)</f>
        <v>0</v>
      </c>
      <c r="L1839">
        <f>IF(US_Accidents_Dec20_updated[[#This Row],[Precipitation(in)]]&gt;0.1, 0.1, US_Accidents_Dec20_updated[[#This Row],[Precipitation(in)]])</f>
        <v>0</v>
      </c>
    </row>
    <row r="1840" spans="1:12" x14ac:dyDescent="0.25">
      <c r="A1840" t="str">
        <f>US_Accidents_Dec20_updated[[#This Row],[ID]]</f>
        <v>A-3887287</v>
      </c>
      <c r="B1840">
        <f>US_Accidents_Dec20_updated[[#This Row],[Start_Lat]]</f>
        <v>38.520949999999999</v>
      </c>
      <c r="C1840">
        <f>US_Accidents_Dec20_updated[[#This Row],[Start_Lng]]</f>
        <v>-104.63163</v>
      </c>
      <c r="D1840">
        <f>US_Accidents_Dec20_updated[[#This Row],[Severity]]-1</f>
        <v>2</v>
      </c>
      <c r="E1840">
        <f>HOUR(US_Accidents_Dec20_updated[[#This Row],[Start_Time]])</f>
        <v>15</v>
      </c>
      <c r="F1840">
        <f>DAY(US_Accidents_Dec20_updated[[#This Row],[Start_Time]])</f>
        <v>7</v>
      </c>
      <c r="G1840">
        <f>MONTH(US_Accidents_Dec20_updated[[#This Row],[Start_Time]])</f>
        <v>3</v>
      </c>
      <c r="H1840" t="str">
        <f>US_Accidents_Dec20_updated[[#This Row],[Description]]</f>
        <v>At El Centro Blvd/Exit 119 - Accident.</v>
      </c>
      <c r="I1840" t="s">
        <v>50</v>
      </c>
      <c r="J1840">
        <f>IF(US_Accidents_Dec20_updated[[#This Row],[Visibility(mi)]]&gt;30, 30, MROUND(US_Accidents_Dec20_updated[[#This Row],[Visibility(mi)]],5))</f>
        <v>10</v>
      </c>
      <c r="K1840">
        <f>MROUND(US_Accidents_Dec20_updated[[#This Row],[Wind_Speed(mph)]],5)</f>
        <v>20</v>
      </c>
      <c r="L1840">
        <f>IF(US_Accidents_Dec20_updated[[#This Row],[Precipitation(in)]]&gt;0.1, 0.1, US_Accidents_Dec20_updated[[#This Row],[Precipitation(in)]])</f>
        <v>0</v>
      </c>
    </row>
    <row r="1841" spans="1:12" x14ac:dyDescent="0.25">
      <c r="A1841" t="str">
        <f>US_Accidents_Dec20_updated[[#This Row],[ID]]</f>
        <v>A-3887290</v>
      </c>
      <c r="B1841">
        <f>US_Accidents_Dec20_updated[[#This Row],[Start_Lat]]</f>
        <v>39.616402999999998</v>
      </c>
      <c r="C1841">
        <f>US_Accidents_Dec20_updated[[#This Row],[Start_Lng]]</f>
        <v>-104.89720199999999</v>
      </c>
      <c r="D1841">
        <f>US_Accidents_Dec20_updated[[#This Row],[Severity]]-1</f>
        <v>2</v>
      </c>
      <c r="E1841">
        <f>HOUR(US_Accidents_Dec20_updated[[#This Row],[Start_Time]])</f>
        <v>15</v>
      </c>
      <c r="F1841">
        <f>DAY(US_Accidents_Dec20_updated[[#This Row],[Start_Time]])</f>
        <v>7</v>
      </c>
      <c r="G1841">
        <f>MONTH(US_Accidents_Dec20_updated[[#This Row],[Start_Time]])</f>
        <v>3</v>
      </c>
      <c r="H1841" t="str">
        <f>US_Accidents_Dec20_updated[[#This Row],[Description]]</f>
        <v>At CO-88/Belleview Ave/Exit 199 - Accident.</v>
      </c>
      <c r="I1841" t="s">
        <v>50</v>
      </c>
      <c r="J1841">
        <f>IF(US_Accidents_Dec20_updated[[#This Row],[Visibility(mi)]]&gt;30, 30, MROUND(US_Accidents_Dec20_updated[[#This Row],[Visibility(mi)]],5))</f>
        <v>10</v>
      </c>
      <c r="K1841">
        <f>MROUND(US_Accidents_Dec20_updated[[#This Row],[Wind_Speed(mph)]],5)</f>
        <v>5</v>
      </c>
      <c r="L1841">
        <f>IF(US_Accidents_Dec20_updated[[#This Row],[Precipitation(in)]]&gt;0.1, 0.1, US_Accidents_Dec20_updated[[#This Row],[Precipitation(in)]])</f>
        <v>0</v>
      </c>
    </row>
    <row r="1842" spans="1:12" x14ac:dyDescent="0.25">
      <c r="A1842" t="str">
        <f>US_Accidents_Dec20_updated[[#This Row],[ID]]</f>
        <v>A-3887295</v>
      </c>
      <c r="B1842">
        <f>US_Accidents_Dec20_updated[[#This Row],[Start_Lat]]</f>
        <v>39.783769999999997</v>
      </c>
      <c r="C1842">
        <f>US_Accidents_Dec20_updated[[#This Row],[Start_Lng]]</f>
        <v>-105.096181</v>
      </c>
      <c r="D1842">
        <f>US_Accidents_Dec20_updated[[#This Row],[Severity]]-1</f>
        <v>2</v>
      </c>
      <c r="E1842">
        <f>HOUR(US_Accidents_Dec20_updated[[#This Row],[Start_Time]])</f>
        <v>16</v>
      </c>
      <c r="F1842">
        <f>DAY(US_Accidents_Dec20_updated[[#This Row],[Start_Time]])</f>
        <v>7</v>
      </c>
      <c r="G1842">
        <f>MONTH(US_Accidents_Dec20_updated[[#This Row],[Start_Time]])</f>
        <v>3</v>
      </c>
      <c r="H1842" t="str">
        <f>US_Accidents_Dec20_updated[[#This Row],[Description]]</f>
        <v>At Kipling St/Exit 267 - Accident.</v>
      </c>
      <c r="I1842" t="s">
        <v>50</v>
      </c>
      <c r="J1842">
        <f>IF(US_Accidents_Dec20_updated[[#This Row],[Visibility(mi)]]&gt;30, 30, MROUND(US_Accidents_Dec20_updated[[#This Row],[Visibility(mi)]],5))</f>
        <v>10</v>
      </c>
      <c r="K1842">
        <f>MROUND(US_Accidents_Dec20_updated[[#This Row],[Wind_Speed(mph)]],5)</f>
        <v>20</v>
      </c>
      <c r="L1842">
        <f>IF(US_Accidents_Dec20_updated[[#This Row],[Precipitation(in)]]&gt;0.1, 0.1, US_Accidents_Dec20_updated[[#This Row],[Precipitation(in)]])</f>
        <v>0</v>
      </c>
    </row>
    <row r="1843" spans="1:12" x14ac:dyDescent="0.25">
      <c r="A1843" t="str">
        <f>US_Accidents_Dec20_updated[[#This Row],[ID]]</f>
        <v>A-3887304</v>
      </c>
      <c r="B1843">
        <f>US_Accidents_Dec20_updated[[#This Row],[Start_Lat]]</f>
        <v>39.575524000000001</v>
      </c>
      <c r="C1843">
        <f>US_Accidents_Dec20_updated[[#This Row],[Start_Lng]]</f>
        <v>-106.112855</v>
      </c>
      <c r="D1843">
        <f>US_Accidents_Dec20_updated[[#This Row],[Severity]]-1</f>
        <v>3</v>
      </c>
      <c r="E1843">
        <f>HOUR(US_Accidents_Dec20_updated[[#This Row],[Start_Time]])</f>
        <v>17</v>
      </c>
      <c r="F1843">
        <f>DAY(US_Accidents_Dec20_updated[[#This Row],[Start_Time]])</f>
        <v>7</v>
      </c>
      <c r="G1843">
        <f>MONTH(US_Accidents_Dec20_updated[[#This Row],[Start_Time]])</f>
        <v>3</v>
      </c>
      <c r="H1843" t="str">
        <f>US_Accidents_Dec20_updated[[#This Row],[Description]]</f>
        <v>Closed between CO-9/Exit 203 and US-24/US-6/Exit 171 - Road closed due to accident. Avalanches.</v>
      </c>
      <c r="I1843" t="s">
        <v>50</v>
      </c>
      <c r="J1843">
        <f>IF(US_Accidents_Dec20_updated[[#This Row],[Visibility(mi)]]&gt;30, 30, MROUND(US_Accidents_Dec20_updated[[#This Row],[Visibility(mi)]],5))</f>
        <v>0</v>
      </c>
      <c r="K1843">
        <f>MROUND(US_Accidents_Dec20_updated[[#This Row],[Wind_Speed(mph)]],5)</f>
        <v>0</v>
      </c>
      <c r="L1843">
        <f>IF(US_Accidents_Dec20_updated[[#This Row],[Precipitation(in)]]&gt;0.1, 0.1, US_Accidents_Dec20_updated[[#This Row],[Precipitation(in)]])</f>
        <v>0</v>
      </c>
    </row>
    <row r="1844" spans="1:12" x14ac:dyDescent="0.25">
      <c r="A1844" t="str">
        <f>US_Accidents_Dec20_updated[[#This Row],[ID]]</f>
        <v>A-3887879</v>
      </c>
      <c r="B1844">
        <f>US_Accidents_Dec20_updated[[#This Row],[Start_Lat]]</f>
        <v>39.311388999999998</v>
      </c>
      <c r="C1844">
        <f>US_Accidents_Dec20_updated[[#This Row],[Start_Lng]]</f>
        <v>-105.885571</v>
      </c>
      <c r="D1844">
        <f>US_Accidents_Dec20_updated[[#This Row],[Severity]]-1</f>
        <v>3</v>
      </c>
      <c r="E1844">
        <f>HOUR(US_Accidents_Dec20_updated[[#This Row],[Start_Time]])</f>
        <v>9</v>
      </c>
      <c r="F1844">
        <f>DAY(US_Accidents_Dec20_updated[[#This Row],[Start_Time]])</f>
        <v>8</v>
      </c>
      <c r="G1844">
        <f>MONTH(US_Accidents_Dec20_updated[[#This Row],[Start_Time]])</f>
        <v>3</v>
      </c>
      <c r="H1844" t="str">
        <f>US_Accidents_Dec20_updated[[#This Row],[Description]]</f>
        <v>Closed between Boreas Pass Rd and Castello Ave - Road closed due to accident.</v>
      </c>
      <c r="I1844" t="s">
        <v>50</v>
      </c>
      <c r="J1844">
        <f>IF(US_Accidents_Dec20_updated[[#This Row],[Visibility(mi)]]&gt;30, 30, MROUND(US_Accidents_Dec20_updated[[#This Row],[Visibility(mi)]],5))</f>
        <v>10</v>
      </c>
      <c r="K1844">
        <f>MROUND(US_Accidents_Dec20_updated[[#This Row],[Wind_Speed(mph)]],5)</f>
        <v>10</v>
      </c>
      <c r="L1844">
        <f>IF(US_Accidents_Dec20_updated[[#This Row],[Precipitation(in)]]&gt;0.1, 0.1, US_Accidents_Dec20_updated[[#This Row],[Precipitation(in)]])</f>
        <v>0</v>
      </c>
    </row>
    <row r="1845" spans="1:12" x14ac:dyDescent="0.25">
      <c r="A1845" t="str">
        <f>US_Accidents_Dec20_updated[[#This Row],[ID]]</f>
        <v>A-3887880</v>
      </c>
      <c r="B1845">
        <f>US_Accidents_Dec20_updated[[#This Row],[Start_Lat]]</f>
        <v>39.222489000000003</v>
      </c>
      <c r="C1845">
        <f>US_Accidents_Dec20_updated[[#This Row],[Start_Lng]]</f>
        <v>-105.99287</v>
      </c>
      <c r="D1845">
        <f>US_Accidents_Dec20_updated[[#This Row],[Severity]]-1</f>
        <v>3</v>
      </c>
      <c r="E1845">
        <f>HOUR(US_Accidents_Dec20_updated[[#This Row],[Start_Time]])</f>
        <v>9</v>
      </c>
      <c r="F1845">
        <f>DAY(US_Accidents_Dec20_updated[[#This Row],[Start_Time]])</f>
        <v>8</v>
      </c>
      <c r="G1845">
        <f>MONTH(US_Accidents_Dec20_updated[[#This Row],[Start_Time]])</f>
        <v>3</v>
      </c>
      <c r="H1845" t="str">
        <f>US_Accidents_Dec20_updated[[#This Row],[Description]]</f>
        <v>Closed between Castello Ave and Boreas Pass Rd - Road closed due to accident.</v>
      </c>
      <c r="I1845" t="s">
        <v>50</v>
      </c>
      <c r="J1845">
        <f>IF(US_Accidents_Dec20_updated[[#This Row],[Visibility(mi)]]&gt;30, 30, MROUND(US_Accidents_Dec20_updated[[#This Row],[Visibility(mi)]],5))</f>
        <v>10</v>
      </c>
      <c r="K1845">
        <f>MROUND(US_Accidents_Dec20_updated[[#This Row],[Wind_Speed(mph)]],5)</f>
        <v>10</v>
      </c>
      <c r="L1845">
        <f>IF(US_Accidents_Dec20_updated[[#This Row],[Precipitation(in)]]&gt;0.1, 0.1, US_Accidents_Dec20_updated[[#This Row],[Precipitation(in)]])</f>
        <v>0</v>
      </c>
    </row>
    <row r="1846" spans="1:12" x14ac:dyDescent="0.25">
      <c r="A1846" t="str">
        <f>US_Accidents_Dec20_updated[[#This Row],[ID]]</f>
        <v>A-3888382</v>
      </c>
      <c r="B1846">
        <f>US_Accidents_Dec20_updated[[#This Row],[Start_Lat]]</f>
        <v>39.139459000000002</v>
      </c>
      <c r="C1846">
        <f>US_Accidents_Dec20_updated[[#This Row],[Start_Lng]]</f>
        <v>-104.862336</v>
      </c>
      <c r="D1846">
        <f>US_Accidents_Dec20_updated[[#This Row],[Severity]]-1</f>
        <v>2</v>
      </c>
      <c r="E1846">
        <f>HOUR(US_Accidents_Dec20_updated[[#This Row],[Start_Time]])</f>
        <v>11</v>
      </c>
      <c r="F1846">
        <f>DAY(US_Accidents_Dec20_updated[[#This Row],[Start_Time]])</f>
        <v>9</v>
      </c>
      <c r="G1846">
        <f>MONTH(US_Accidents_Dec20_updated[[#This Row],[Start_Time]])</f>
        <v>3</v>
      </c>
      <c r="H1846" t="str">
        <f>US_Accidents_Dec20_updated[[#This Row],[Description]]</f>
        <v>At County Line Rd/Exit 163 - Accident.</v>
      </c>
      <c r="I1846" t="s">
        <v>50</v>
      </c>
      <c r="J1846">
        <f>IF(US_Accidents_Dec20_updated[[#This Row],[Visibility(mi)]]&gt;30, 30, MROUND(US_Accidents_Dec20_updated[[#This Row],[Visibility(mi)]],5))</f>
        <v>10</v>
      </c>
      <c r="K1846">
        <f>MROUND(US_Accidents_Dec20_updated[[#This Row],[Wind_Speed(mph)]],5)</f>
        <v>10</v>
      </c>
      <c r="L1846">
        <f>IF(US_Accidents_Dec20_updated[[#This Row],[Precipitation(in)]]&gt;0.1, 0.1, US_Accidents_Dec20_updated[[#This Row],[Precipitation(in)]])</f>
        <v>0</v>
      </c>
    </row>
    <row r="1847" spans="1:12" x14ac:dyDescent="0.25">
      <c r="A1847" t="str">
        <f>US_Accidents_Dec20_updated[[#This Row],[ID]]</f>
        <v>A-3888386</v>
      </c>
      <c r="B1847">
        <f>US_Accidents_Dec20_updated[[#This Row],[Start_Lat]]</f>
        <v>39.771329999999999</v>
      </c>
      <c r="C1847">
        <f>US_Accidents_Dec20_updated[[#This Row],[Start_Lng]]</f>
        <v>-104.99073</v>
      </c>
      <c r="D1847">
        <f>US_Accidents_Dec20_updated[[#This Row],[Severity]]-1</f>
        <v>2</v>
      </c>
      <c r="E1847">
        <f>HOUR(US_Accidents_Dec20_updated[[#This Row],[Start_Time]])</f>
        <v>12</v>
      </c>
      <c r="F1847">
        <f>DAY(US_Accidents_Dec20_updated[[#This Row],[Start_Time]])</f>
        <v>9</v>
      </c>
      <c r="G1847">
        <f>MONTH(US_Accidents_Dec20_updated[[#This Row],[Start_Time]])</f>
        <v>3</v>
      </c>
      <c r="H1847" t="str">
        <f>US_Accidents_Dec20_updated[[#This Row],[Description]]</f>
        <v>At Park Ave/Exit 213 - Accident.</v>
      </c>
      <c r="I1847" t="s">
        <v>50</v>
      </c>
      <c r="J1847">
        <f>IF(US_Accidents_Dec20_updated[[#This Row],[Visibility(mi)]]&gt;30, 30, MROUND(US_Accidents_Dec20_updated[[#This Row],[Visibility(mi)]],5))</f>
        <v>10</v>
      </c>
      <c r="K1847">
        <f>MROUND(US_Accidents_Dec20_updated[[#This Row],[Wind_Speed(mph)]],5)</f>
        <v>35</v>
      </c>
      <c r="L1847">
        <f>IF(US_Accidents_Dec20_updated[[#This Row],[Precipitation(in)]]&gt;0.1, 0.1, US_Accidents_Dec20_updated[[#This Row],[Precipitation(in)]])</f>
        <v>0</v>
      </c>
    </row>
    <row r="1848" spans="1:12" x14ac:dyDescent="0.25">
      <c r="A1848" t="str">
        <f>US_Accidents_Dec20_updated[[#This Row],[ID]]</f>
        <v>A-3888387</v>
      </c>
      <c r="B1848">
        <f>US_Accidents_Dec20_updated[[#This Row],[Start_Lat]]</f>
        <v>39.093961999999998</v>
      </c>
      <c r="C1848">
        <f>US_Accidents_Dec20_updated[[#This Row],[Start_Lng]]</f>
        <v>-104.862951</v>
      </c>
      <c r="D1848">
        <f>US_Accidents_Dec20_updated[[#This Row],[Severity]]-1</f>
        <v>2</v>
      </c>
      <c r="E1848">
        <f>HOUR(US_Accidents_Dec20_updated[[#This Row],[Start_Time]])</f>
        <v>13</v>
      </c>
      <c r="F1848">
        <f>DAY(US_Accidents_Dec20_updated[[#This Row],[Start_Time]])</f>
        <v>9</v>
      </c>
      <c r="G1848">
        <f>MONTH(US_Accidents_Dec20_updated[[#This Row],[Start_Time]])</f>
        <v>3</v>
      </c>
      <c r="H1848" t="str">
        <f>US_Accidents_Dec20_updated[[#This Row],[Description]]</f>
        <v>At County Line Rd/Exit 163 - Accident.</v>
      </c>
      <c r="I1848" t="s">
        <v>50</v>
      </c>
      <c r="J1848">
        <f>IF(US_Accidents_Dec20_updated[[#This Row],[Visibility(mi)]]&gt;30, 30, MROUND(US_Accidents_Dec20_updated[[#This Row],[Visibility(mi)]],5))</f>
        <v>10</v>
      </c>
      <c r="K1848">
        <f>MROUND(US_Accidents_Dec20_updated[[#This Row],[Wind_Speed(mph)]],5)</f>
        <v>20</v>
      </c>
      <c r="L1848">
        <f>IF(US_Accidents_Dec20_updated[[#This Row],[Precipitation(in)]]&gt;0.1, 0.1, US_Accidents_Dec20_updated[[#This Row],[Precipitation(in)]])</f>
        <v>0</v>
      </c>
    </row>
    <row r="1849" spans="1:12" x14ac:dyDescent="0.25">
      <c r="A1849" t="str">
        <f>US_Accidents_Dec20_updated[[#This Row],[ID]]</f>
        <v>A-3888391</v>
      </c>
      <c r="B1849">
        <f>US_Accidents_Dec20_updated[[#This Row],[Start_Lat]]</f>
        <v>39.616402999999998</v>
      </c>
      <c r="C1849">
        <f>US_Accidents_Dec20_updated[[#This Row],[Start_Lng]]</f>
        <v>-104.89720199999999</v>
      </c>
      <c r="D1849">
        <f>US_Accidents_Dec20_updated[[#This Row],[Severity]]-1</f>
        <v>2</v>
      </c>
      <c r="E1849">
        <f>HOUR(US_Accidents_Dec20_updated[[#This Row],[Start_Time]])</f>
        <v>14</v>
      </c>
      <c r="F1849">
        <f>DAY(US_Accidents_Dec20_updated[[#This Row],[Start_Time]])</f>
        <v>9</v>
      </c>
      <c r="G1849">
        <f>MONTH(US_Accidents_Dec20_updated[[#This Row],[Start_Time]])</f>
        <v>3</v>
      </c>
      <c r="H1849" t="str">
        <f>US_Accidents_Dec20_updated[[#This Row],[Description]]</f>
        <v>At CO-88/Belleview Ave/Exit 199 - Accident.</v>
      </c>
      <c r="I1849" t="s">
        <v>50</v>
      </c>
      <c r="J1849">
        <f>IF(US_Accidents_Dec20_updated[[#This Row],[Visibility(mi)]]&gt;30, 30, MROUND(US_Accidents_Dec20_updated[[#This Row],[Visibility(mi)]],5))</f>
        <v>10</v>
      </c>
      <c r="K1849">
        <f>MROUND(US_Accidents_Dec20_updated[[#This Row],[Wind_Speed(mph)]],5)</f>
        <v>10</v>
      </c>
      <c r="L1849">
        <f>IF(US_Accidents_Dec20_updated[[#This Row],[Precipitation(in)]]&gt;0.1, 0.1, US_Accidents_Dec20_updated[[#This Row],[Precipitation(in)]])</f>
        <v>0</v>
      </c>
    </row>
    <row r="1850" spans="1:12" x14ac:dyDescent="0.25">
      <c r="A1850" t="str">
        <f>US_Accidents_Dec20_updated[[#This Row],[ID]]</f>
        <v>A-3888401</v>
      </c>
      <c r="B1850">
        <f>US_Accidents_Dec20_updated[[#This Row],[Start_Lat]]</f>
        <v>39.097873999999997</v>
      </c>
      <c r="C1850">
        <f>US_Accidents_Dec20_updated[[#This Row],[Start_Lng]]</f>
        <v>-104.863916</v>
      </c>
      <c r="D1850">
        <f>US_Accidents_Dec20_updated[[#This Row],[Severity]]-1</f>
        <v>2</v>
      </c>
      <c r="E1850">
        <f>HOUR(US_Accidents_Dec20_updated[[#This Row],[Start_Time]])</f>
        <v>16</v>
      </c>
      <c r="F1850">
        <f>DAY(US_Accidents_Dec20_updated[[#This Row],[Start_Time]])</f>
        <v>9</v>
      </c>
      <c r="G1850">
        <f>MONTH(US_Accidents_Dec20_updated[[#This Row],[Start_Time]])</f>
        <v>3</v>
      </c>
      <c r="H1850" t="str">
        <f>US_Accidents_Dec20_updated[[#This Row],[Description]]</f>
        <v>At CO-105/Exit 161 - Accident.</v>
      </c>
      <c r="I1850" t="s">
        <v>50</v>
      </c>
      <c r="J1850">
        <f>IF(US_Accidents_Dec20_updated[[#This Row],[Visibility(mi)]]&gt;30, 30, MROUND(US_Accidents_Dec20_updated[[#This Row],[Visibility(mi)]],5))</f>
        <v>10</v>
      </c>
      <c r="K1850">
        <f>MROUND(US_Accidents_Dec20_updated[[#This Row],[Wind_Speed(mph)]],5)</f>
        <v>15</v>
      </c>
      <c r="L1850">
        <f>IF(US_Accidents_Dec20_updated[[#This Row],[Precipitation(in)]]&gt;0.1, 0.1, US_Accidents_Dec20_updated[[#This Row],[Precipitation(in)]])</f>
        <v>0</v>
      </c>
    </row>
    <row r="1851" spans="1:12" x14ac:dyDescent="0.25">
      <c r="A1851" t="str">
        <f>US_Accidents_Dec20_updated[[#This Row],[ID]]</f>
        <v>A-3888724</v>
      </c>
      <c r="B1851">
        <f>US_Accidents_Dec20_updated[[#This Row],[Start_Lat]]</f>
        <v>39.780119999999997</v>
      </c>
      <c r="C1851">
        <f>US_Accidents_Dec20_updated[[#This Row],[Start_Lng]]</f>
        <v>-104.95188899999999</v>
      </c>
      <c r="D1851">
        <f>US_Accidents_Dec20_updated[[#This Row],[Severity]]-1</f>
        <v>2</v>
      </c>
      <c r="E1851">
        <f>HOUR(US_Accidents_Dec20_updated[[#This Row],[Start_Time]])</f>
        <v>11</v>
      </c>
      <c r="F1851">
        <f>DAY(US_Accidents_Dec20_updated[[#This Row],[Start_Time]])</f>
        <v>10</v>
      </c>
      <c r="G1851">
        <f>MONTH(US_Accidents_Dec20_updated[[#This Row],[Start_Time]])</f>
        <v>3</v>
      </c>
      <c r="H1851" t="str">
        <f>US_Accidents_Dec20_updated[[#This Row],[Description]]</f>
        <v>At Steele St/Exit 276 - Accident.</v>
      </c>
      <c r="I1851" t="s">
        <v>50</v>
      </c>
      <c r="J1851">
        <f>IF(US_Accidents_Dec20_updated[[#This Row],[Visibility(mi)]]&gt;30, 30, MROUND(US_Accidents_Dec20_updated[[#This Row],[Visibility(mi)]],5))</f>
        <v>10</v>
      </c>
      <c r="K1851">
        <f>MROUND(US_Accidents_Dec20_updated[[#This Row],[Wind_Speed(mph)]],5)</f>
        <v>5</v>
      </c>
      <c r="L1851">
        <f>IF(US_Accidents_Dec20_updated[[#This Row],[Precipitation(in)]]&gt;0.1, 0.1, US_Accidents_Dec20_updated[[#This Row],[Precipitation(in)]])</f>
        <v>0</v>
      </c>
    </row>
    <row r="1852" spans="1:12" x14ac:dyDescent="0.25">
      <c r="A1852" t="str">
        <f>US_Accidents_Dec20_updated[[#This Row],[ID]]</f>
        <v>A-3888730</v>
      </c>
      <c r="B1852">
        <f>US_Accidents_Dec20_updated[[#This Row],[Start_Lat]]</f>
        <v>37.476964000000002</v>
      </c>
      <c r="C1852">
        <f>US_Accidents_Dec20_updated[[#This Row],[Start_Lng]]</f>
        <v>-106.78324600000001</v>
      </c>
      <c r="D1852">
        <f>US_Accidents_Dec20_updated[[#This Row],[Severity]]-1</f>
        <v>2</v>
      </c>
      <c r="E1852">
        <f>HOUR(US_Accidents_Dec20_updated[[#This Row],[Start_Time]])</f>
        <v>16</v>
      </c>
      <c r="F1852">
        <f>DAY(US_Accidents_Dec20_updated[[#This Row],[Start_Time]])</f>
        <v>10</v>
      </c>
      <c r="G1852">
        <f>MONTH(US_Accidents_Dec20_updated[[#This Row],[Start_Time]])</f>
        <v>3</v>
      </c>
      <c r="H1852" t="str">
        <f>US_Accidents_Dec20_updated[[#This Row],[Description]]</f>
        <v>At US-84 - Accident.</v>
      </c>
      <c r="I1852" t="s">
        <v>9695</v>
      </c>
      <c r="J1852">
        <f>IF(US_Accidents_Dec20_updated[[#This Row],[Visibility(mi)]]&gt;30, 30, MROUND(US_Accidents_Dec20_updated[[#This Row],[Visibility(mi)]],5))</f>
        <v>0</v>
      </c>
      <c r="K1852">
        <f>MROUND(US_Accidents_Dec20_updated[[#This Row],[Wind_Speed(mph)]],5)</f>
        <v>30</v>
      </c>
      <c r="L1852">
        <f>IF(US_Accidents_Dec20_updated[[#This Row],[Precipitation(in)]]&gt;0.1, 0.1, US_Accidents_Dec20_updated[[#This Row],[Precipitation(in)]])</f>
        <v>0</v>
      </c>
    </row>
    <row r="1853" spans="1:12" x14ac:dyDescent="0.25">
      <c r="A1853" t="str">
        <f>US_Accidents_Dec20_updated[[#This Row],[ID]]</f>
        <v>A-3888731</v>
      </c>
      <c r="B1853">
        <f>US_Accidents_Dec20_updated[[#This Row],[Start_Lat]]</f>
        <v>39.885438999999998</v>
      </c>
      <c r="C1853">
        <f>US_Accidents_Dec20_updated[[#This Row],[Start_Lng]]</f>
        <v>-104.98766999999999</v>
      </c>
      <c r="D1853">
        <f>US_Accidents_Dec20_updated[[#This Row],[Severity]]-1</f>
        <v>2</v>
      </c>
      <c r="E1853">
        <f>HOUR(US_Accidents_Dec20_updated[[#This Row],[Start_Time]])</f>
        <v>16</v>
      </c>
      <c r="F1853">
        <f>DAY(US_Accidents_Dec20_updated[[#This Row],[Start_Time]])</f>
        <v>10</v>
      </c>
      <c r="G1853">
        <f>MONTH(US_Accidents_Dec20_updated[[#This Row],[Start_Time]])</f>
        <v>3</v>
      </c>
      <c r="H1853" t="str">
        <f>US_Accidents_Dec20_updated[[#This Row],[Description]]</f>
        <v>At 104th Ave/Exit 221 - Accident.</v>
      </c>
      <c r="I1853" t="s">
        <v>50</v>
      </c>
      <c r="J1853">
        <f>IF(US_Accidents_Dec20_updated[[#This Row],[Visibility(mi)]]&gt;30, 30, MROUND(US_Accidents_Dec20_updated[[#This Row],[Visibility(mi)]],5))</f>
        <v>10</v>
      </c>
      <c r="K1853">
        <f>MROUND(US_Accidents_Dec20_updated[[#This Row],[Wind_Speed(mph)]],5)</f>
        <v>5</v>
      </c>
      <c r="L1853">
        <f>IF(US_Accidents_Dec20_updated[[#This Row],[Precipitation(in)]]&gt;0.1, 0.1, US_Accidents_Dec20_updated[[#This Row],[Precipitation(in)]])</f>
        <v>0</v>
      </c>
    </row>
    <row r="1854" spans="1:12" x14ac:dyDescent="0.25">
      <c r="A1854" t="str">
        <f>US_Accidents_Dec20_updated[[#This Row],[ID]]</f>
        <v>A-3888734</v>
      </c>
      <c r="B1854">
        <f>US_Accidents_Dec20_updated[[#This Row],[Start_Lat]]</f>
        <v>39.783639999999998</v>
      </c>
      <c r="C1854">
        <f>US_Accidents_Dec20_updated[[#This Row],[Start_Lng]]</f>
        <v>-105.00322</v>
      </c>
      <c r="D1854">
        <f>US_Accidents_Dec20_updated[[#This Row],[Severity]]-1</f>
        <v>2</v>
      </c>
      <c r="E1854">
        <f>HOUR(US_Accidents_Dec20_updated[[#This Row],[Start_Time]])</f>
        <v>17</v>
      </c>
      <c r="F1854">
        <f>DAY(US_Accidents_Dec20_updated[[#This Row],[Start_Time]])</f>
        <v>10</v>
      </c>
      <c r="G1854">
        <f>MONTH(US_Accidents_Dec20_updated[[#This Row],[Start_Time]])</f>
        <v>3</v>
      </c>
      <c r="H1854" t="str">
        <f>US_Accidents_Dec20_updated[[#This Row],[Description]]</f>
        <v>At Pecos St/Exit 273 - Accident.</v>
      </c>
      <c r="I1854" t="s">
        <v>50</v>
      </c>
      <c r="J1854">
        <f>IF(US_Accidents_Dec20_updated[[#This Row],[Visibility(mi)]]&gt;30, 30, MROUND(US_Accidents_Dec20_updated[[#This Row],[Visibility(mi)]],5))</f>
        <v>10</v>
      </c>
      <c r="K1854">
        <f>MROUND(US_Accidents_Dec20_updated[[#This Row],[Wind_Speed(mph)]],5)</f>
        <v>5</v>
      </c>
      <c r="L1854">
        <f>IF(US_Accidents_Dec20_updated[[#This Row],[Precipitation(in)]]&gt;0.1, 0.1, US_Accidents_Dec20_updated[[#This Row],[Precipitation(in)]])</f>
        <v>0</v>
      </c>
    </row>
    <row r="1855" spans="1:12" x14ac:dyDescent="0.25">
      <c r="A1855" t="str">
        <f>US_Accidents_Dec20_updated[[#This Row],[ID]]</f>
        <v>A-3888735</v>
      </c>
      <c r="B1855">
        <f>US_Accidents_Dec20_updated[[#This Row],[Start_Lat]]</f>
        <v>37.474581000000001</v>
      </c>
      <c r="C1855">
        <f>US_Accidents_Dec20_updated[[#This Row],[Start_Lng]]</f>
        <v>-106.791101</v>
      </c>
      <c r="D1855">
        <f>US_Accidents_Dec20_updated[[#This Row],[Severity]]-1</f>
        <v>2</v>
      </c>
      <c r="E1855">
        <f>HOUR(US_Accidents_Dec20_updated[[#This Row],[Start_Time]])</f>
        <v>17</v>
      </c>
      <c r="F1855">
        <f>DAY(US_Accidents_Dec20_updated[[#This Row],[Start_Time]])</f>
        <v>10</v>
      </c>
      <c r="G1855">
        <f>MONTH(US_Accidents_Dec20_updated[[#This Row],[Start_Time]])</f>
        <v>3</v>
      </c>
      <c r="H1855" t="str">
        <f>US_Accidents_Dec20_updated[[#This Row],[Description]]</f>
        <v>At Del Norte - Accident. Single alternate lane traffic.</v>
      </c>
      <c r="I1855" t="s">
        <v>9695</v>
      </c>
      <c r="J1855">
        <f>IF(US_Accidents_Dec20_updated[[#This Row],[Visibility(mi)]]&gt;30, 30, MROUND(US_Accidents_Dec20_updated[[#This Row],[Visibility(mi)]],5))</f>
        <v>0</v>
      </c>
      <c r="K1855">
        <f>MROUND(US_Accidents_Dec20_updated[[#This Row],[Wind_Speed(mph)]],5)</f>
        <v>20</v>
      </c>
      <c r="L1855">
        <f>IF(US_Accidents_Dec20_updated[[#This Row],[Precipitation(in)]]&gt;0.1, 0.1, US_Accidents_Dec20_updated[[#This Row],[Precipitation(in)]])</f>
        <v>0</v>
      </c>
    </row>
    <row r="1856" spans="1:12" x14ac:dyDescent="0.25">
      <c r="A1856" t="str">
        <f>US_Accidents_Dec20_updated[[#This Row],[ID]]</f>
        <v>A-3888736</v>
      </c>
      <c r="B1856">
        <f>US_Accidents_Dec20_updated[[#This Row],[Start_Lat]]</f>
        <v>37.475954000000002</v>
      </c>
      <c r="C1856">
        <f>US_Accidents_Dec20_updated[[#This Row],[Start_Lng]]</f>
        <v>-106.78654299999999</v>
      </c>
      <c r="D1856">
        <f>US_Accidents_Dec20_updated[[#This Row],[Severity]]-1</f>
        <v>2</v>
      </c>
      <c r="E1856">
        <f>HOUR(US_Accidents_Dec20_updated[[#This Row],[Start_Time]])</f>
        <v>17</v>
      </c>
      <c r="F1856">
        <f>DAY(US_Accidents_Dec20_updated[[#This Row],[Start_Time]])</f>
        <v>10</v>
      </c>
      <c r="G1856">
        <f>MONTH(US_Accidents_Dec20_updated[[#This Row],[Start_Time]])</f>
        <v>3</v>
      </c>
      <c r="H1856" t="str">
        <f>US_Accidents_Dec20_updated[[#This Row],[Description]]</f>
        <v>At US-84 - Accident. Single alternate lane traffic.</v>
      </c>
      <c r="I1856" t="s">
        <v>9695</v>
      </c>
      <c r="J1856">
        <f>IF(US_Accidents_Dec20_updated[[#This Row],[Visibility(mi)]]&gt;30, 30, MROUND(US_Accidents_Dec20_updated[[#This Row],[Visibility(mi)]],5))</f>
        <v>0</v>
      </c>
      <c r="K1856">
        <f>MROUND(US_Accidents_Dec20_updated[[#This Row],[Wind_Speed(mph)]],5)</f>
        <v>20</v>
      </c>
      <c r="L1856">
        <f>IF(US_Accidents_Dec20_updated[[#This Row],[Precipitation(in)]]&gt;0.1, 0.1, US_Accidents_Dec20_updated[[#This Row],[Precipitation(in)]])</f>
        <v>0</v>
      </c>
    </row>
    <row r="1857" spans="1:12" x14ac:dyDescent="0.25">
      <c r="A1857" t="str">
        <f>US_Accidents_Dec20_updated[[#This Row],[ID]]</f>
        <v>A-3888737</v>
      </c>
      <c r="B1857">
        <f>US_Accidents_Dec20_updated[[#This Row],[Start_Lat]]</f>
        <v>39.093961999999998</v>
      </c>
      <c r="C1857">
        <f>US_Accidents_Dec20_updated[[#This Row],[Start_Lng]]</f>
        <v>-104.862951</v>
      </c>
      <c r="D1857">
        <f>US_Accidents_Dec20_updated[[#This Row],[Severity]]-1</f>
        <v>2</v>
      </c>
      <c r="E1857">
        <f>HOUR(US_Accidents_Dec20_updated[[#This Row],[Start_Time]])</f>
        <v>17</v>
      </c>
      <c r="F1857">
        <f>DAY(US_Accidents_Dec20_updated[[#This Row],[Start_Time]])</f>
        <v>10</v>
      </c>
      <c r="G1857">
        <f>MONTH(US_Accidents_Dec20_updated[[#This Row],[Start_Time]])</f>
        <v>3</v>
      </c>
      <c r="H1857" t="str">
        <f>US_Accidents_Dec20_updated[[#This Row],[Description]]</f>
        <v>At County Line Rd/Exit 163 - Accident.</v>
      </c>
      <c r="I1857" t="s">
        <v>50</v>
      </c>
      <c r="J1857">
        <f>IF(US_Accidents_Dec20_updated[[#This Row],[Visibility(mi)]]&gt;30, 30, MROUND(US_Accidents_Dec20_updated[[#This Row],[Visibility(mi)]],5))</f>
        <v>10</v>
      </c>
      <c r="K1857">
        <f>MROUND(US_Accidents_Dec20_updated[[#This Row],[Wind_Speed(mph)]],5)</f>
        <v>15</v>
      </c>
      <c r="L1857">
        <f>IF(US_Accidents_Dec20_updated[[#This Row],[Precipitation(in)]]&gt;0.1, 0.1, US_Accidents_Dec20_updated[[#This Row],[Precipitation(in)]])</f>
        <v>0</v>
      </c>
    </row>
    <row r="1858" spans="1:12" x14ac:dyDescent="0.25">
      <c r="A1858" t="str">
        <f>US_Accidents_Dec20_updated[[#This Row],[ID]]</f>
        <v>A-3888738</v>
      </c>
      <c r="B1858">
        <f>US_Accidents_Dec20_updated[[#This Row],[Start_Lat]]</f>
        <v>39.766060000000003</v>
      </c>
      <c r="C1858">
        <f>US_Accidents_Dec20_updated[[#This Row],[Start_Lng]]</f>
        <v>-104.8275</v>
      </c>
      <c r="D1858">
        <f>US_Accidents_Dec20_updated[[#This Row],[Severity]]-1</f>
        <v>3</v>
      </c>
      <c r="E1858">
        <f>HOUR(US_Accidents_Dec20_updated[[#This Row],[Start_Time]])</f>
        <v>19</v>
      </c>
      <c r="F1858">
        <f>DAY(US_Accidents_Dec20_updated[[#This Row],[Start_Time]])</f>
        <v>10</v>
      </c>
      <c r="G1858">
        <f>MONTH(US_Accidents_Dec20_updated[[#This Row],[Start_Time]])</f>
        <v>3</v>
      </c>
      <c r="H1858" t="str">
        <f>US_Accidents_Dec20_updated[[#This Row],[Description]]</f>
        <v>Ramp closed to I-70 Westbound and Peoria St - Road closed due to accident.</v>
      </c>
      <c r="I1858" t="s">
        <v>50</v>
      </c>
      <c r="J1858">
        <f>IF(US_Accidents_Dec20_updated[[#This Row],[Visibility(mi)]]&gt;30, 30, MROUND(US_Accidents_Dec20_updated[[#This Row],[Visibility(mi)]],5))</f>
        <v>10</v>
      </c>
      <c r="K1858">
        <f>MROUND(US_Accidents_Dec20_updated[[#This Row],[Wind_Speed(mph)]],5)</f>
        <v>5</v>
      </c>
      <c r="L1858">
        <f>IF(US_Accidents_Dec20_updated[[#This Row],[Precipitation(in)]]&gt;0.1, 0.1, US_Accidents_Dec20_updated[[#This Row],[Precipitation(in)]])</f>
        <v>0</v>
      </c>
    </row>
    <row r="1859" spans="1:12" x14ac:dyDescent="0.25">
      <c r="A1859" t="str">
        <f>US_Accidents_Dec20_updated[[#This Row],[ID]]</f>
        <v>A-3888739</v>
      </c>
      <c r="B1859">
        <f>US_Accidents_Dec20_updated[[#This Row],[Start_Lat]]</f>
        <v>39.773449999999997</v>
      </c>
      <c r="C1859">
        <f>US_Accidents_Dec20_updated[[#This Row],[Start_Lng]]</f>
        <v>-104.83529</v>
      </c>
      <c r="D1859">
        <f>US_Accidents_Dec20_updated[[#This Row],[Severity]]-1</f>
        <v>3</v>
      </c>
      <c r="E1859">
        <f>HOUR(US_Accidents_Dec20_updated[[#This Row],[Start_Time]])</f>
        <v>19</v>
      </c>
      <c r="F1859">
        <f>DAY(US_Accidents_Dec20_updated[[#This Row],[Start_Time]])</f>
        <v>10</v>
      </c>
      <c r="G1859">
        <f>MONTH(US_Accidents_Dec20_updated[[#This Row],[Start_Time]])</f>
        <v>3</v>
      </c>
      <c r="H1859" t="str">
        <f>US_Accidents_Dec20_updated[[#This Row],[Description]]</f>
        <v>Ramp closed to Exit 12A - Road closed due to accident.</v>
      </c>
      <c r="I1859" t="s">
        <v>50</v>
      </c>
      <c r="J1859">
        <f>IF(US_Accidents_Dec20_updated[[#This Row],[Visibility(mi)]]&gt;30, 30, MROUND(US_Accidents_Dec20_updated[[#This Row],[Visibility(mi)]],5))</f>
        <v>10</v>
      </c>
      <c r="K1859">
        <f>MROUND(US_Accidents_Dec20_updated[[#This Row],[Wind_Speed(mph)]],5)</f>
        <v>5</v>
      </c>
      <c r="L1859">
        <f>IF(US_Accidents_Dec20_updated[[#This Row],[Precipitation(in)]]&gt;0.1, 0.1, US_Accidents_Dec20_updated[[#This Row],[Precipitation(in)]])</f>
        <v>0</v>
      </c>
    </row>
    <row r="1860" spans="1:12" x14ac:dyDescent="0.25">
      <c r="A1860" t="str">
        <f>US_Accidents_Dec20_updated[[#This Row],[ID]]</f>
        <v>A-3888743</v>
      </c>
      <c r="B1860">
        <f>US_Accidents_Dec20_updated[[#This Row],[Start_Lat]]</f>
        <v>37.476331999999999</v>
      </c>
      <c r="C1860">
        <f>US_Accidents_Dec20_updated[[#This Row],[Start_Lng]]</f>
        <v>-106.78529899999999</v>
      </c>
      <c r="D1860">
        <f>US_Accidents_Dec20_updated[[#This Row],[Severity]]-1</f>
        <v>2</v>
      </c>
      <c r="E1860">
        <f>HOUR(US_Accidents_Dec20_updated[[#This Row],[Start_Time]])</f>
        <v>21</v>
      </c>
      <c r="F1860">
        <f>DAY(US_Accidents_Dec20_updated[[#This Row],[Start_Time]])</f>
        <v>10</v>
      </c>
      <c r="G1860">
        <f>MONTH(US_Accidents_Dec20_updated[[#This Row],[Start_Time]])</f>
        <v>3</v>
      </c>
      <c r="H1860" t="str">
        <f>US_Accidents_Dec20_updated[[#This Row],[Description]]</f>
        <v>At US-84 - Accident. Roadway reduced to 1 lane.</v>
      </c>
      <c r="I1860" t="s">
        <v>9695</v>
      </c>
      <c r="J1860">
        <f>IF(US_Accidents_Dec20_updated[[#This Row],[Visibility(mi)]]&gt;30, 30, MROUND(US_Accidents_Dec20_updated[[#This Row],[Visibility(mi)]],5))</f>
        <v>0</v>
      </c>
      <c r="K1860">
        <f>MROUND(US_Accidents_Dec20_updated[[#This Row],[Wind_Speed(mph)]],5)</f>
        <v>15</v>
      </c>
      <c r="L1860">
        <f>IF(US_Accidents_Dec20_updated[[#This Row],[Precipitation(in)]]&gt;0.1, 0.1, US_Accidents_Dec20_updated[[#This Row],[Precipitation(in)]])</f>
        <v>0</v>
      </c>
    </row>
    <row r="1861" spans="1:12" x14ac:dyDescent="0.25">
      <c r="A1861" t="str">
        <f>US_Accidents_Dec20_updated[[#This Row],[ID]]</f>
        <v>A-3888745</v>
      </c>
      <c r="B1861">
        <f>US_Accidents_Dec20_updated[[#This Row],[Start_Lat]]</f>
        <v>37.476331999999999</v>
      </c>
      <c r="C1861">
        <f>US_Accidents_Dec20_updated[[#This Row],[Start_Lng]]</f>
        <v>-106.78529899999999</v>
      </c>
      <c r="D1861">
        <f>US_Accidents_Dec20_updated[[#This Row],[Severity]]-1</f>
        <v>2</v>
      </c>
      <c r="E1861">
        <f>HOUR(US_Accidents_Dec20_updated[[#This Row],[Start_Time]])</f>
        <v>23</v>
      </c>
      <c r="F1861">
        <f>DAY(US_Accidents_Dec20_updated[[#This Row],[Start_Time]])</f>
        <v>10</v>
      </c>
      <c r="G1861">
        <f>MONTH(US_Accidents_Dec20_updated[[#This Row],[Start_Time]])</f>
        <v>3</v>
      </c>
      <c r="H1861" t="str">
        <f>US_Accidents_Dec20_updated[[#This Row],[Description]]</f>
        <v>At US-84 - Accident. Roadway reduced to 1 lane.</v>
      </c>
      <c r="I1861" t="s">
        <v>9695</v>
      </c>
      <c r="J1861">
        <f>IF(US_Accidents_Dec20_updated[[#This Row],[Visibility(mi)]]&gt;30, 30, MROUND(US_Accidents_Dec20_updated[[#This Row],[Visibility(mi)]],5))</f>
        <v>0</v>
      </c>
      <c r="K1861">
        <f>MROUND(US_Accidents_Dec20_updated[[#This Row],[Wind_Speed(mph)]],5)</f>
        <v>15</v>
      </c>
      <c r="L1861">
        <f>IF(US_Accidents_Dec20_updated[[#This Row],[Precipitation(in)]]&gt;0.1, 0.1, US_Accidents_Dec20_updated[[#This Row],[Precipitation(in)]])</f>
        <v>0</v>
      </c>
    </row>
    <row r="1862" spans="1:12" x14ac:dyDescent="0.25">
      <c r="A1862" t="str">
        <f>US_Accidents_Dec20_updated[[#This Row],[ID]]</f>
        <v>A-3889167</v>
      </c>
      <c r="B1862">
        <f>US_Accidents_Dec20_updated[[#This Row],[Start_Lat]]</f>
        <v>39.778359999999999</v>
      </c>
      <c r="C1862">
        <f>US_Accidents_Dec20_updated[[#This Row],[Start_Lng]]</f>
        <v>-104.89577300000001</v>
      </c>
      <c r="D1862">
        <f>US_Accidents_Dec20_updated[[#This Row],[Severity]]-1</f>
        <v>2</v>
      </c>
      <c r="E1862">
        <f>HOUR(US_Accidents_Dec20_updated[[#This Row],[Start_Time]])</f>
        <v>5</v>
      </c>
      <c r="F1862">
        <f>DAY(US_Accidents_Dec20_updated[[#This Row],[Start_Time]])</f>
        <v>11</v>
      </c>
      <c r="G1862">
        <f>MONTH(US_Accidents_Dec20_updated[[#This Row],[Start_Time]])</f>
        <v>3</v>
      </c>
      <c r="H1862" t="str">
        <f>US_Accidents_Dec20_updated[[#This Row],[Description]]</f>
        <v>At Quebec St/Exit 278 - Accident.</v>
      </c>
      <c r="I1862" t="s">
        <v>50</v>
      </c>
      <c r="J1862">
        <f>IF(US_Accidents_Dec20_updated[[#This Row],[Visibility(mi)]]&gt;30, 30, MROUND(US_Accidents_Dec20_updated[[#This Row],[Visibility(mi)]],5))</f>
        <v>10</v>
      </c>
      <c r="K1862">
        <f>MROUND(US_Accidents_Dec20_updated[[#This Row],[Wind_Speed(mph)]],5)</f>
        <v>5</v>
      </c>
      <c r="L1862">
        <f>IF(US_Accidents_Dec20_updated[[#This Row],[Precipitation(in)]]&gt;0.1, 0.1, US_Accidents_Dec20_updated[[#This Row],[Precipitation(in)]])</f>
        <v>0</v>
      </c>
    </row>
    <row r="1863" spans="1:12" x14ac:dyDescent="0.25">
      <c r="A1863" t="str">
        <f>US_Accidents_Dec20_updated[[#This Row],[ID]]</f>
        <v>A-3889169</v>
      </c>
      <c r="B1863">
        <f>US_Accidents_Dec20_updated[[#This Row],[Start_Lat]]</f>
        <v>39.093961999999998</v>
      </c>
      <c r="C1863">
        <f>US_Accidents_Dec20_updated[[#This Row],[Start_Lng]]</f>
        <v>-104.862951</v>
      </c>
      <c r="D1863">
        <f>US_Accidents_Dec20_updated[[#This Row],[Severity]]-1</f>
        <v>2</v>
      </c>
      <c r="E1863">
        <f>HOUR(US_Accidents_Dec20_updated[[#This Row],[Start_Time]])</f>
        <v>5</v>
      </c>
      <c r="F1863">
        <f>DAY(US_Accidents_Dec20_updated[[#This Row],[Start_Time]])</f>
        <v>11</v>
      </c>
      <c r="G1863">
        <f>MONTH(US_Accidents_Dec20_updated[[#This Row],[Start_Time]])</f>
        <v>3</v>
      </c>
      <c r="H1863" t="str">
        <f>US_Accidents_Dec20_updated[[#This Row],[Description]]</f>
        <v>At County Line Rd/Exit 163 - Accident.</v>
      </c>
      <c r="I1863" t="s">
        <v>50</v>
      </c>
      <c r="J1863">
        <f>IF(US_Accidents_Dec20_updated[[#This Row],[Visibility(mi)]]&gt;30, 30, MROUND(US_Accidents_Dec20_updated[[#This Row],[Visibility(mi)]],5))</f>
        <v>10</v>
      </c>
      <c r="K1863">
        <f>MROUND(US_Accidents_Dec20_updated[[#This Row],[Wind_Speed(mph)]],5)</f>
        <v>10</v>
      </c>
      <c r="L1863">
        <f>IF(US_Accidents_Dec20_updated[[#This Row],[Precipitation(in)]]&gt;0.1, 0.1, US_Accidents_Dec20_updated[[#This Row],[Precipitation(in)]])</f>
        <v>0</v>
      </c>
    </row>
    <row r="1864" spans="1:12" x14ac:dyDescent="0.25">
      <c r="A1864" t="str">
        <f>US_Accidents_Dec20_updated[[#This Row],[ID]]</f>
        <v>A-3889173</v>
      </c>
      <c r="B1864">
        <f>US_Accidents_Dec20_updated[[#This Row],[Start_Lat]]</f>
        <v>39.78313</v>
      </c>
      <c r="C1864">
        <f>US_Accidents_Dec20_updated[[#This Row],[Start_Lng]]</f>
        <v>-105.00687000000001</v>
      </c>
      <c r="D1864">
        <f>US_Accidents_Dec20_updated[[#This Row],[Severity]]-1</f>
        <v>2</v>
      </c>
      <c r="E1864">
        <f>HOUR(US_Accidents_Dec20_updated[[#This Row],[Start_Time]])</f>
        <v>7</v>
      </c>
      <c r="F1864">
        <f>DAY(US_Accidents_Dec20_updated[[#This Row],[Start_Time]])</f>
        <v>11</v>
      </c>
      <c r="G1864">
        <f>MONTH(US_Accidents_Dec20_updated[[#This Row],[Start_Time]])</f>
        <v>3</v>
      </c>
      <c r="H1864" t="str">
        <f>US_Accidents_Dec20_updated[[#This Row],[Description]]</f>
        <v>At Pecos St/Exit 273 - Accident.</v>
      </c>
      <c r="I1864" t="s">
        <v>50</v>
      </c>
      <c r="J1864">
        <f>IF(US_Accidents_Dec20_updated[[#This Row],[Visibility(mi)]]&gt;30, 30, MROUND(US_Accidents_Dec20_updated[[#This Row],[Visibility(mi)]],5))</f>
        <v>30</v>
      </c>
      <c r="K1864">
        <f>MROUND(US_Accidents_Dec20_updated[[#This Row],[Wind_Speed(mph)]],5)</f>
        <v>0</v>
      </c>
      <c r="L1864">
        <f>IF(US_Accidents_Dec20_updated[[#This Row],[Precipitation(in)]]&gt;0.1, 0.1, US_Accidents_Dec20_updated[[#This Row],[Precipitation(in)]])</f>
        <v>0</v>
      </c>
    </row>
    <row r="1865" spans="1:12" x14ac:dyDescent="0.25">
      <c r="A1865" t="str">
        <f>US_Accidents_Dec20_updated[[#This Row],[ID]]</f>
        <v>A-3889174</v>
      </c>
      <c r="B1865">
        <f>US_Accidents_Dec20_updated[[#This Row],[Start_Lat]]</f>
        <v>39.105570999999998</v>
      </c>
      <c r="C1865">
        <f>US_Accidents_Dec20_updated[[#This Row],[Start_Lng]]</f>
        <v>-104.864532</v>
      </c>
      <c r="D1865">
        <f>US_Accidents_Dec20_updated[[#This Row],[Severity]]-1</f>
        <v>2</v>
      </c>
      <c r="E1865">
        <f>HOUR(US_Accidents_Dec20_updated[[#This Row],[Start_Time]])</f>
        <v>7</v>
      </c>
      <c r="F1865">
        <f>DAY(US_Accidents_Dec20_updated[[#This Row],[Start_Time]])</f>
        <v>11</v>
      </c>
      <c r="G1865">
        <f>MONTH(US_Accidents_Dec20_updated[[#This Row],[Start_Time]])</f>
        <v>3</v>
      </c>
      <c r="H1865" t="str">
        <f>US_Accidents_Dec20_updated[[#This Row],[Description]]</f>
        <v>At County Line Rd/Exit 163 - Accident.</v>
      </c>
      <c r="I1865" t="s">
        <v>50</v>
      </c>
      <c r="J1865">
        <f>IF(US_Accidents_Dec20_updated[[#This Row],[Visibility(mi)]]&gt;30, 30, MROUND(US_Accidents_Dec20_updated[[#This Row],[Visibility(mi)]],5))</f>
        <v>10</v>
      </c>
      <c r="K1865">
        <f>MROUND(US_Accidents_Dec20_updated[[#This Row],[Wind_Speed(mph)]],5)</f>
        <v>10</v>
      </c>
      <c r="L1865">
        <f>IF(US_Accidents_Dec20_updated[[#This Row],[Precipitation(in)]]&gt;0.1, 0.1, US_Accidents_Dec20_updated[[#This Row],[Precipitation(in)]])</f>
        <v>0</v>
      </c>
    </row>
    <row r="1866" spans="1:12" x14ac:dyDescent="0.25">
      <c r="A1866" t="str">
        <f>US_Accidents_Dec20_updated[[#This Row],[ID]]</f>
        <v>A-3889180</v>
      </c>
      <c r="B1866">
        <f>US_Accidents_Dec20_updated[[#This Row],[Start_Lat]]</f>
        <v>39.134844000000001</v>
      </c>
      <c r="C1866">
        <f>US_Accidents_Dec20_updated[[#This Row],[Start_Lng]]</f>
        <v>-104.862869</v>
      </c>
      <c r="D1866">
        <f>US_Accidents_Dec20_updated[[#This Row],[Severity]]-1</f>
        <v>2</v>
      </c>
      <c r="E1866">
        <f>HOUR(US_Accidents_Dec20_updated[[#This Row],[Start_Time]])</f>
        <v>9</v>
      </c>
      <c r="F1866">
        <f>DAY(US_Accidents_Dec20_updated[[#This Row],[Start_Time]])</f>
        <v>11</v>
      </c>
      <c r="G1866">
        <f>MONTH(US_Accidents_Dec20_updated[[#This Row],[Start_Time]])</f>
        <v>3</v>
      </c>
      <c r="H1866" t="str">
        <f>US_Accidents_Dec20_updated[[#This Row],[Description]]</f>
        <v>At Greenland Rd/Exit 167 - Accident.</v>
      </c>
      <c r="I1866" t="s">
        <v>50</v>
      </c>
      <c r="J1866">
        <f>IF(US_Accidents_Dec20_updated[[#This Row],[Visibility(mi)]]&gt;30, 30, MROUND(US_Accidents_Dec20_updated[[#This Row],[Visibility(mi)]],5))</f>
        <v>10</v>
      </c>
      <c r="K1866">
        <f>MROUND(US_Accidents_Dec20_updated[[#This Row],[Wind_Speed(mph)]],5)</f>
        <v>5</v>
      </c>
      <c r="L1866">
        <f>IF(US_Accidents_Dec20_updated[[#This Row],[Precipitation(in)]]&gt;0.1, 0.1, US_Accidents_Dec20_updated[[#This Row],[Precipitation(in)]])</f>
        <v>0</v>
      </c>
    </row>
    <row r="1867" spans="1:12" x14ac:dyDescent="0.25">
      <c r="A1867" t="str">
        <f>US_Accidents_Dec20_updated[[#This Row],[ID]]</f>
        <v>A-3889181</v>
      </c>
      <c r="B1867">
        <f>US_Accidents_Dec20_updated[[#This Row],[Start_Lat]]</f>
        <v>39.113239</v>
      </c>
      <c r="C1867">
        <f>US_Accidents_Dec20_updated[[#This Row],[Start_Lng]]</f>
        <v>-104.86538299999999</v>
      </c>
      <c r="D1867">
        <f>US_Accidents_Dec20_updated[[#This Row],[Severity]]-1</f>
        <v>2</v>
      </c>
      <c r="E1867">
        <f>HOUR(US_Accidents_Dec20_updated[[#This Row],[Start_Time]])</f>
        <v>9</v>
      </c>
      <c r="F1867">
        <f>DAY(US_Accidents_Dec20_updated[[#This Row],[Start_Time]])</f>
        <v>11</v>
      </c>
      <c r="G1867">
        <f>MONTH(US_Accidents_Dec20_updated[[#This Row],[Start_Time]])</f>
        <v>3</v>
      </c>
      <c r="H1867" t="str">
        <f>US_Accidents_Dec20_updated[[#This Row],[Description]]</f>
        <v>At County Line Rd/Exit 163 - Accident.</v>
      </c>
      <c r="I1867" t="s">
        <v>50</v>
      </c>
      <c r="J1867">
        <f>IF(US_Accidents_Dec20_updated[[#This Row],[Visibility(mi)]]&gt;30, 30, MROUND(US_Accidents_Dec20_updated[[#This Row],[Visibility(mi)]],5))</f>
        <v>10</v>
      </c>
      <c r="K1867">
        <f>MROUND(US_Accidents_Dec20_updated[[#This Row],[Wind_Speed(mph)]],5)</f>
        <v>5</v>
      </c>
      <c r="L1867">
        <f>IF(US_Accidents_Dec20_updated[[#This Row],[Precipitation(in)]]&gt;0.1, 0.1, US_Accidents_Dec20_updated[[#This Row],[Precipitation(in)]])</f>
        <v>0</v>
      </c>
    </row>
    <row r="1868" spans="1:12" x14ac:dyDescent="0.25">
      <c r="A1868" t="str">
        <f>US_Accidents_Dec20_updated[[#This Row],[ID]]</f>
        <v>A-3889186</v>
      </c>
      <c r="B1868">
        <f>US_Accidents_Dec20_updated[[#This Row],[Start_Lat]]</f>
        <v>39.125349999999997</v>
      </c>
      <c r="C1868">
        <f>US_Accidents_Dec20_updated[[#This Row],[Start_Lng]]</f>
        <v>-105.90688</v>
      </c>
      <c r="D1868">
        <f>US_Accidents_Dec20_updated[[#This Row],[Severity]]-1</f>
        <v>2</v>
      </c>
      <c r="E1868">
        <f>HOUR(US_Accidents_Dec20_updated[[#This Row],[Start_Time]])</f>
        <v>10</v>
      </c>
      <c r="F1868">
        <f>DAY(US_Accidents_Dec20_updated[[#This Row],[Start_Time]])</f>
        <v>11</v>
      </c>
      <c r="G1868">
        <f>MONTH(US_Accidents_Dec20_updated[[#This Row],[Start_Time]])</f>
        <v>3</v>
      </c>
      <c r="H1868" t="str">
        <f>US_Accidents_Dec20_updated[[#This Row],[Description]]</f>
        <v>At US-285 (South) - Accident.</v>
      </c>
      <c r="I1868" t="s">
        <v>50</v>
      </c>
      <c r="J1868">
        <f>IF(US_Accidents_Dec20_updated[[#This Row],[Visibility(mi)]]&gt;30, 30, MROUND(US_Accidents_Dec20_updated[[#This Row],[Visibility(mi)]],5))</f>
        <v>10</v>
      </c>
      <c r="K1868">
        <f>MROUND(US_Accidents_Dec20_updated[[#This Row],[Wind_Speed(mph)]],5)</f>
        <v>5</v>
      </c>
      <c r="L1868">
        <f>IF(US_Accidents_Dec20_updated[[#This Row],[Precipitation(in)]]&gt;0.1, 0.1, US_Accidents_Dec20_updated[[#This Row],[Precipitation(in)]])</f>
        <v>0.01</v>
      </c>
    </row>
    <row r="1869" spans="1:12" x14ac:dyDescent="0.25">
      <c r="A1869" t="str">
        <f>US_Accidents_Dec20_updated[[#This Row],[ID]]</f>
        <v>A-3889187</v>
      </c>
      <c r="B1869">
        <f>US_Accidents_Dec20_updated[[#This Row],[Start_Lat]]</f>
        <v>39.725580000000001</v>
      </c>
      <c r="C1869">
        <f>US_Accidents_Dec20_updated[[#This Row],[Start_Lng]]</f>
        <v>-105.022643</v>
      </c>
      <c r="D1869">
        <f>US_Accidents_Dec20_updated[[#This Row],[Severity]]-1</f>
        <v>2</v>
      </c>
      <c r="E1869">
        <f>HOUR(US_Accidents_Dec20_updated[[#This Row],[Start_Time]])</f>
        <v>11</v>
      </c>
      <c r="F1869">
        <f>DAY(US_Accidents_Dec20_updated[[#This Row],[Start_Time]])</f>
        <v>11</v>
      </c>
      <c r="G1869">
        <f>MONTH(US_Accidents_Dec20_updated[[#This Row],[Start_Time]])</f>
        <v>3</v>
      </c>
      <c r="H1869" t="str">
        <f>US_Accidents_Dec20_updated[[#This Row],[Description]]</f>
        <v>At Bryant St - Accident.</v>
      </c>
      <c r="I1869" t="s">
        <v>50</v>
      </c>
      <c r="J1869">
        <f>IF(US_Accidents_Dec20_updated[[#This Row],[Visibility(mi)]]&gt;30, 30, MROUND(US_Accidents_Dec20_updated[[#This Row],[Visibility(mi)]],5))</f>
        <v>25</v>
      </c>
      <c r="K1869">
        <f>MROUND(US_Accidents_Dec20_updated[[#This Row],[Wind_Speed(mph)]],5)</f>
        <v>5</v>
      </c>
      <c r="L1869">
        <f>IF(US_Accidents_Dec20_updated[[#This Row],[Precipitation(in)]]&gt;0.1, 0.1, US_Accidents_Dec20_updated[[#This Row],[Precipitation(in)]])</f>
        <v>0</v>
      </c>
    </row>
    <row r="1870" spans="1:12" x14ac:dyDescent="0.25">
      <c r="A1870" t="str">
        <f>US_Accidents_Dec20_updated[[#This Row],[ID]]</f>
        <v>A-3889188</v>
      </c>
      <c r="B1870">
        <f>US_Accidents_Dec20_updated[[#This Row],[Start_Lat]]</f>
        <v>39.853763000000001</v>
      </c>
      <c r="C1870">
        <f>US_Accidents_Dec20_updated[[#This Row],[Start_Lng]]</f>
        <v>-104.98651099999999</v>
      </c>
      <c r="D1870">
        <f>US_Accidents_Dec20_updated[[#This Row],[Severity]]-1</f>
        <v>2</v>
      </c>
      <c r="E1870">
        <f>HOUR(US_Accidents_Dec20_updated[[#This Row],[Start_Time]])</f>
        <v>12</v>
      </c>
      <c r="F1870">
        <f>DAY(US_Accidents_Dec20_updated[[#This Row],[Start_Time]])</f>
        <v>11</v>
      </c>
      <c r="G1870">
        <f>MONTH(US_Accidents_Dec20_updated[[#This Row],[Start_Time]])</f>
        <v>3</v>
      </c>
      <c r="H1870" t="str">
        <f>US_Accidents_Dec20_updated[[#This Row],[Description]]</f>
        <v>At Thornton Pky/Exit 220 - Accident.</v>
      </c>
      <c r="I1870" t="s">
        <v>50</v>
      </c>
      <c r="J1870">
        <f>IF(US_Accidents_Dec20_updated[[#This Row],[Visibility(mi)]]&gt;30, 30, MROUND(US_Accidents_Dec20_updated[[#This Row],[Visibility(mi)]],5))</f>
        <v>25</v>
      </c>
      <c r="K1870">
        <f>MROUND(US_Accidents_Dec20_updated[[#This Row],[Wind_Speed(mph)]],5)</f>
        <v>5</v>
      </c>
      <c r="L1870">
        <f>IF(US_Accidents_Dec20_updated[[#This Row],[Precipitation(in)]]&gt;0.1, 0.1, US_Accidents_Dec20_updated[[#This Row],[Precipitation(in)]])</f>
        <v>0</v>
      </c>
    </row>
    <row r="1871" spans="1:12" x14ac:dyDescent="0.25">
      <c r="A1871" t="str">
        <f>US_Accidents_Dec20_updated[[#This Row],[ID]]</f>
        <v>A-3889193</v>
      </c>
      <c r="B1871">
        <f>US_Accidents_Dec20_updated[[#This Row],[Start_Lat]]</f>
        <v>39.643813000000002</v>
      </c>
      <c r="C1871">
        <f>US_Accidents_Dec20_updated[[#This Row],[Start_Lng]]</f>
        <v>-104.91291200000001</v>
      </c>
      <c r="D1871">
        <f>US_Accidents_Dec20_updated[[#This Row],[Severity]]-1</f>
        <v>2</v>
      </c>
      <c r="E1871">
        <f>HOUR(US_Accidents_Dec20_updated[[#This Row],[Start_Time]])</f>
        <v>14</v>
      </c>
      <c r="F1871">
        <f>DAY(US_Accidents_Dec20_updated[[#This Row],[Start_Time]])</f>
        <v>11</v>
      </c>
      <c r="G1871">
        <f>MONTH(US_Accidents_Dec20_updated[[#This Row],[Start_Time]])</f>
        <v>3</v>
      </c>
      <c r="H1871" t="str">
        <f>US_Accidents_Dec20_updated[[#This Row],[Description]]</f>
        <v>At US-285/Hampden Ave/Exit 201 - Accident.</v>
      </c>
      <c r="I1871" t="s">
        <v>50</v>
      </c>
      <c r="J1871">
        <f>IF(US_Accidents_Dec20_updated[[#This Row],[Visibility(mi)]]&gt;30, 30, MROUND(US_Accidents_Dec20_updated[[#This Row],[Visibility(mi)]],5))</f>
        <v>10</v>
      </c>
      <c r="K1871">
        <f>MROUND(US_Accidents_Dec20_updated[[#This Row],[Wind_Speed(mph)]],5)</f>
        <v>15</v>
      </c>
      <c r="L1871">
        <f>IF(US_Accidents_Dec20_updated[[#This Row],[Precipitation(in)]]&gt;0.1, 0.1, US_Accidents_Dec20_updated[[#This Row],[Precipitation(in)]])</f>
        <v>0</v>
      </c>
    </row>
    <row r="1872" spans="1:12" x14ac:dyDescent="0.25">
      <c r="A1872" t="str">
        <f>US_Accidents_Dec20_updated[[#This Row],[ID]]</f>
        <v>A-3889710</v>
      </c>
      <c r="B1872">
        <f>US_Accidents_Dec20_updated[[#This Row],[Start_Lat]]</f>
        <v>38.644176000000002</v>
      </c>
      <c r="C1872">
        <f>US_Accidents_Dec20_updated[[#This Row],[Start_Lng]]</f>
        <v>-106.083528</v>
      </c>
      <c r="D1872">
        <f>US_Accidents_Dec20_updated[[#This Row],[Severity]]-1</f>
        <v>2</v>
      </c>
      <c r="E1872">
        <f>HOUR(US_Accidents_Dec20_updated[[#This Row],[Start_Time]])</f>
        <v>5</v>
      </c>
      <c r="F1872">
        <f>DAY(US_Accidents_Dec20_updated[[#This Row],[Start_Time]])</f>
        <v>12</v>
      </c>
      <c r="G1872">
        <f>MONTH(US_Accidents_Dec20_updated[[#This Row],[Start_Time]])</f>
        <v>3</v>
      </c>
      <c r="H1872" t="str">
        <f>US_Accidents_Dec20_updated[[#This Row],[Description]]</f>
        <v>At US-24 - Accident.</v>
      </c>
      <c r="I1872" t="s">
        <v>50</v>
      </c>
      <c r="J1872">
        <f>IF(US_Accidents_Dec20_updated[[#This Row],[Visibility(mi)]]&gt;30, 30, MROUND(US_Accidents_Dec20_updated[[#This Row],[Visibility(mi)]],5))</f>
        <v>0</v>
      </c>
      <c r="K1872">
        <f>MROUND(US_Accidents_Dec20_updated[[#This Row],[Wind_Speed(mph)]],5)</f>
        <v>0</v>
      </c>
      <c r="L1872">
        <f>IF(US_Accidents_Dec20_updated[[#This Row],[Precipitation(in)]]&gt;0.1, 0.1, US_Accidents_Dec20_updated[[#This Row],[Precipitation(in)]])</f>
        <v>0</v>
      </c>
    </row>
    <row r="1873" spans="1:12" x14ac:dyDescent="0.25">
      <c r="A1873" t="str">
        <f>US_Accidents_Dec20_updated[[#This Row],[ID]]</f>
        <v>A-3889717</v>
      </c>
      <c r="B1873">
        <f>US_Accidents_Dec20_updated[[#This Row],[Start_Lat]]</f>
        <v>40.402697000000003</v>
      </c>
      <c r="C1873">
        <f>US_Accidents_Dec20_updated[[#This Row],[Start_Lng]]</f>
        <v>-104.99352</v>
      </c>
      <c r="D1873">
        <f>US_Accidents_Dec20_updated[[#This Row],[Severity]]-1</f>
        <v>2</v>
      </c>
      <c r="E1873">
        <f>HOUR(US_Accidents_Dec20_updated[[#This Row],[Start_Time]])</f>
        <v>7</v>
      </c>
      <c r="F1873">
        <f>DAY(US_Accidents_Dec20_updated[[#This Row],[Start_Time]])</f>
        <v>12</v>
      </c>
      <c r="G1873">
        <f>MONTH(US_Accidents_Dec20_updated[[#This Row],[Start_Time]])</f>
        <v>3</v>
      </c>
      <c r="H1873" t="str">
        <f>US_Accidents_Dec20_updated[[#This Row],[Description]]</f>
        <v>At CO-402/Exit 255 - Accident.</v>
      </c>
      <c r="I1873" t="s">
        <v>50</v>
      </c>
      <c r="J1873">
        <f>IF(US_Accidents_Dec20_updated[[#This Row],[Visibility(mi)]]&gt;30, 30, MROUND(US_Accidents_Dec20_updated[[#This Row],[Visibility(mi)]],5))</f>
        <v>10</v>
      </c>
      <c r="K1873">
        <f>MROUND(US_Accidents_Dec20_updated[[#This Row],[Wind_Speed(mph)]],5)</f>
        <v>5</v>
      </c>
      <c r="L1873">
        <f>IF(US_Accidents_Dec20_updated[[#This Row],[Precipitation(in)]]&gt;0.1, 0.1, US_Accidents_Dec20_updated[[#This Row],[Precipitation(in)]])</f>
        <v>0</v>
      </c>
    </row>
    <row r="1874" spans="1:12" x14ac:dyDescent="0.25">
      <c r="A1874" t="str">
        <f>US_Accidents_Dec20_updated[[#This Row],[ID]]</f>
        <v>A-3889722</v>
      </c>
      <c r="B1874">
        <f>US_Accidents_Dec20_updated[[#This Row],[Start_Lat]]</f>
        <v>40.382862000000003</v>
      </c>
      <c r="C1874">
        <f>US_Accidents_Dec20_updated[[#This Row],[Start_Lng]]</f>
        <v>-104.99328</v>
      </c>
      <c r="D1874">
        <f>US_Accidents_Dec20_updated[[#This Row],[Severity]]-1</f>
        <v>2</v>
      </c>
      <c r="E1874">
        <f>HOUR(US_Accidents_Dec20_updated[[#This Row],[Start_Time]])</f>
        <v>7</v>
      </c>
      <c r="F1874">
        <f>DAY(US_Accidents_Dec20_updated[[#This Row],[Start_Time]])</f>
        <v>12</v>
      </c>
      <c r="G1874">
        <f>MONTH(US_Accidents_Dec20_updated[[#This Row],[Start_Time]])</f>
        <v>3</v>
      </c>
      <c r="H1874" t="str">
        <f>US_Accidents_Dec20_updated[[#This Row],[Description]]</f>
        <v>At US-34/Eisenhower Blvd/Exit 257 - Accident.</v>
      </c>
      <c r="I1874" t="s">
        <v>50</v>
      </c>
      <c r="J1874">
        <f>IF(US_Accidents_Dec20_updated[[#This Row],[Visibility(mi)]]&gt;30, 30, MROUND(US_Accidents_Dec20_updated[[#This Row],[Visibility(mi)]],5))</f>
        <v>10</v>
      </c>
      <c r="K1874">
        <f>MROUND(US_Accidents_Dec20_updated[[#This Row],[Wind_Speed(mph)]],5)</f>
        <v>5</v>
      </c>
      <c r="L1874">
        <f>IF(US_Accidents_Dec20_updated[[#This Row],[Precipitation(in)]]&gt;0.1, 0.1, US_Accidents_Dec20_updated[[#This Row],[Precipitation(in)]])</f>
        <v>0</v>
      </c>
    </row>
    <row r="1875" spans="1:12" x14ac:dyDescent="0.25">
      <c r="A1875" t="str">
        <f>US_Accidents_Dec20_updated[[#This Row],[ID]]</f>
        <v>A-3889725</v>
      </c>
      <c r="B1875">
        <f>US_Accidents_Dec20_updated[[#This Row],[Start_Lat]]</f>
        <v>38.859923000000002</v>
      </c>
      <c r="C1875">
        <f>US_Accidents_Dec20_updated[[#This Row],[Start_Lng]]</f>
        <v>-105.98628600000001</v>
      </c>
      <c r="D1875">
        <f>US_Accidents_Dec20_updated[[#This Row],[Severity]]-1</f>
        <v>3</v>
      </c>
      <c r="E1875">
        <f>HOUR(US_Accidents_Dec20_updated[[#This Row],[Start_Time]])</f>
        <v>9</v>
      </c>
      <c r="F1875">
        <f>DAY(US_Accidents_Dec20_updated[[#This Row],[Start_Time]])</f>
        <v>12</v>
      </c>
      <c r="G1875">
        <f>MONTH(US_Accidents_Dec20_updated[[#This Row],[Start_Time]])</f>
        <v>3</v>
      </c>
      <c r="H1875" t="str">
        <f>US_Accidents_Dec20_updated[[#This Row],[Description]]</f>
        <v>Closed at Salida - Road closed due to accident.</v>
      </c>
      <c r="I1875" t="s">
        <v>50</v>
      </c>
      <c r="J1875">
        <f>IF(US_Accidents_Dec20_updated[[#This Row],[Visibility(mi)]]&gt;30, 30, MROUND(US_Accidents_Dec20_updated[[#This Row],[Visibility(mi)]],5))</f>
        <v>10</v>
      </c>
      <c r="K1875">
        <f>MROUND(US_Accidents_Dec20_updated[[#This Row],[Wind_Speed(mph)]],5)</f>
        <v>5</v>
      </c>
      <c r="L1875">
        <f>IF(US_Accidents_Dec20_updated[[#This Row],[Precipitation(in)]]&gt;0.1, 0.1, US_Accidents_Dec20_updated[[#This Row],[Precipitation(in)]])</f>
        <v>0</v>
      </c>
    </row>
    <row r="1876" spans="1:12" x14ac:dyDescent="0.25">
      <c r="A1876" t="str">
        <f>US_Accidents_Dec20_updated[[#This Row],[ID]]</f>
        <v>A-3889726</v>
      </c>
      <c r="B1876">
        <f>US_Accidents_Dec20_updated[[#This Row],[Start_Lat]]</f>
        <v>39.530261000000003</v>
      </c>
      <c r="C1876">
        <f>US_Accidents_Dec20_updated[[#This Row],[Start_Lng]]</f>
        <v>-106.216025</v>
      </c>
      <c r="D1876">
        <f>US_Accidents_Dec20_updated[[#This Row],[Severity]]-1</f>
        <v>3</v>
      </c>
      <c r="E1876">
        <f>HOUR(US_Accidents_Dec20_updated[[#This Row],[Start_Time]])</f>
        <v>9</v>
      </c>
      <c r="F1876">
        <f>DAY(US_Accidents_Dec20_updated[[#This Row],[Start_Time]])</f>
        <v>12</v>
      </c>
      <c r="G1876">
        <f>MONTH(US_Accidents_Dec20_updated[[#This Row],[Start_Time]])</f>
        <v>3</v>
      </c>
      <c r="H1876" t="str">
        <f>US_Accidents_Dec20_updated[[#This Row],[Description]]</f>
        <v>Closed between CR-16/Shrine Pass Rd/Exit 190 and Bighorn Rd/Exit 180 - Road closed due to accident.</v>
      </c>
      <c r="I1876" t="s">
        <v>50</v>
      </c>
      <c r="J1876">
        <f>IF(US_Accidents_Dec20_updated[[#This Row],[Visibility(mi)]]&gt;30, 30, MROUND(US_Accidents_Dec20_updated[[#This Row],[Visibility(mi)]],5))</f>
        <v>10</v>
      </c>
      <c r="K1876">
        <f>MROUND(US_Accidents_Dec20_updated[[#This Row],[Wind_Speed(mph)]],5)</f>
        <v>15</v>
      </c>
      <c r="L1876">
        <f>IF(US_Accidents_Dec20_updated[[#This Row],[Precipitation(in)]]&gt;0.1, 0.1, US_Accidents_Dec20_updated[[#This Row],[Precipitation(in)]])</f>
        <v>0</v>
      </c>
    </row>
    <row r="1877" spans="1:12" x14ac:dyDescent="0.25">
      <c r="A1877" t="str">
        <f>US_Accidents_Dec20_updated[[#This Row],[ID]]</f>
        <v>A-3889727</v>
      </c>
      <c r="B1877">
        <f>US_Accidents_Dec20_updated[[#This Row],[Start_Lat]]</f>
        <v>38.834915000000002</v>
      </c>
      <c r="C1877">
        <f>US_Accidents_Dec20_updated[[#This Row],[Start_Lng]]</f>
        <v>-106.02251</v>
      </c>
      <c r="D1877">
        <f>US_Accidents_Dec20_updated[[#This Row],[Severity]]-1</f>
        <v>3</v>
      </c>
      <c r="E1877">
        <f>HOUR(US_Accidents_Dec20_updated[[#This Row],[Start_Time]])</f>
        <v>9</v>
      </c>
      <c r="F1877">
        <f>DAY(US_Accidents_Dec20_updated[[#This Row],[Start_Time]])</f>
        <v>12</v>
      </c>
      <c r="G1877">
        <f>MONTH(US_Accidents_Dec20_updated[[#This Row],[Start_Time]])</f>
        <v>3</v>
      </c>
      <c r="H1877" t="str">
        <f>US_Accidents_Dec20_updated[[#This Row],[Description]]</f>
        <v>Closed at Buena Vista - Road closed due to accident.</v>
      </c>
      <c r="I1877" t="s">
        <v>50</v>
      </c>
      <c r="J1877">
        <f>IF(US_Accidents_Dec20_updated[[#This Row],[Visibility(mi)]]&gt;30, 30, MROUND(US_Accidents_Dec20_updated[[#This Row],[Visibility(mi)]],5))</f>
        <v>10</v>
      </c>
      <c r="K1877">
        <f>MROUND(US_Accidents_Dec20_updated[[#This Row],[Wind_Speed(mph)]],5)</f>
        <v>5</v>
      </c>
      <c r="L1877">
        <f>IF(US_Accidents_Dec20_updated[[#This Row],[Precipitation(in)]]&gt;0.1, 0.1, US_Accidents_Dec20_updated[[#This Row],[Precipitation(in)]])</f>
        <v>0</v>
      </c>
    </row>
    <row r="1878" spans="1:12" x14ac:dyDescent="0.25">
      <c r="A1878" t="str">
        <f>US_Accidents_Dec20_updated[[#This Row],[ID]]</f>
        <v>A-3889741</v>
      </c>
      <c r="B1878">
        <f>US_Accidents_Dec20_updated[[#This Row],[Start_Lat]]</f>
        <v>39.616402999999998</v>
      </c>
      <c r="C1878">
        <f>US_Accidents_Dec20_updated[[#This Row],[Start_Lng]]</f>
        <v>-104.89720199999999</v>
      </c>
      <c r="D1878">
        <f>US_Accidents_Dec20_updated[[#This Row],[Severity]]-1</f>
        <v>2</v>
      </c>
      <c r="E1878">
        <f>HOUR(US_Accidents_Dec20_updated[[#This Row],[Start_Time]])</f>
        <v>14</v>
      </c>
      <c r="F1878">
        <f>DAY(US_Accidents_Dec20_updated[[#This Row],[Start_Time]])</f>
        <v>12</v>
      </c>
      <c r="G1878">
        <f>MONTH(US_Accidents_Dec20_updated[[#This Row],[Start_Time]])</f>
        <v>3</v>
      </c>
      <c r="H1878" t="str">
        <f>US_Accidents_Dec20_updated[[#This Row],[Description]]</f>
        <v>At CO-88/Belleview Ave/Exit 199 - Accident.</v>
      </c>
      <c r="I1878" t="s">
        <v>50</v>
      </c>
      <c r="J1878">
        <f>IF(US_Accidents_Dec20_updated[[#This Row],[Visibility(mi)]]&gt;30, 30, MROUND(US_Accidents_Dec20_updated[[#This Row],[Visibility(mi)]],5))</f>
        <v>10</v>
      </c>
      <c r="K1878">
        <f>MROUND(US_Accidents_Dec20_updated[[#This Row],[Wind_Speed(mph)]],5)</f>
        <v>20</v>
      </c>
      <c r="L1878">
        <f>IF(US_Accidents_Dec20_updated[[#This Row],[Precipitation(in)]]&gt;0.1, 0.1, US_Accidents_Dec20_updated[[#This Row],[Precipitation(in)]])</f>
        <v>0</v>
      </c>
    </row>
    <row r="1879" spans="1:12" x14ac:dyDescent="0.25">
      <c r="A1879" t="str">
        <f>US_Accidents_Dec20_updated[[#This Row],[ID]]</f>
        <v>A-3889744</v>
      </c>
      <c r="B1879">
        <f>US_Accidents_Dec20_updated[[#This Row],[Start_Lat]]</f>
        <v>39.61985</v>
      </c>
      <c r="C1879">
        <f>US_Accidents_Dec20_updated[[#This Row],[Start_Lng]]</f>
        <v>-104.89914</v>
      </c>
      <c r="D1879">
        <f>US_Accidents_Dec20_updated[[#This Row],[Severity]]-1</f>
        <v>1</v>
      </c>
      <c r="E1879">
        <f>HOUR(US_Accidents_Dec20_updated[[#This Row],[Start_Time]])</f>
        <v>16</v>
      </c>
      <c r="F1879">
        <f>DAY(US_Accidents_Dec20_updated[[#This Row],[Start_Time]])</f>
        <v>12</v>
      </c>
      <c r="G1879">
        <f>MONTH(US_Accidents_Dec20_updated[[#This Row],[Start_Time]])</f>
        <v>3</v>
      </c>
      <c r="H1879" t="str">
        <f>US_Accidents_Dec20_updated[[#This Row],[Description]]</f>
        <v>At CO-88/Belleview Ave/Exit 199 - Accident. Right lane blocked.</v>
      </c>
      <c r="I1879" t="s">
        <v>50</v>
      </c>
      <c r="J1879">
        <f>IF(US_Accidents_Dec20_updated[[#This Row],[Visibility(mi)]]&gt;30, 30, MROUND(US_Accidents_Dec20_updated[[#This Row],[Visibility(mi)]],5))</f>
        <v>10</v>
      </c>
      <c r="K1879">
        <f>MROUND(US_Accidents_Dec20_updated[[#This Row],[Wind_Speed(mph)]],5)</f>
        <v>20</v>
      </c>
      <c r="L1879">
        <f>IF(US_Accidents_Dec20_updated[[#This Row],[Precipitation(in)]]&gt;0.1, 0.1, US_Accidents_Dec20_updated[[#This Row],[Precipitation(in)]])</f>
        <v>0</v>
      </c>
    </row>
    <row r="1880" spans="1:12" x14ac:dyDescent="0.25">
      <c r="A1880" t="str">
        <f>US_Accidents_Dec20_updated[[#This Row],[ID]]</f>
        <v>A-3889745</v>
      </c>
      <c r="B1880">
        <f>US_Accidents_Dec20_updated[[#This Row],[Start_Lat]]</f>
        <v>39.749839999999999</v>
      </c>
      <c r="C1880">
        <f>US_Accidents_Dec20_updated[[#This Row],[Start_Lng]]</f>
        <v>-105.01721999999999</v>
      </c>
      <c r="D1880">
        <f>US_Accidents_Dec20_updated[[#This Row],[Severity]]-1</f>
        <v>2</v>
      </c>
      <c r="E1880">
        <f>HOUR(US_Accidents_Dec20_updated[[#This Row],[Start_Time]])</f>
        <v>15</v>
      </c>
      <c r="F1880">
        <f>DAY(US_Accidents_Dec20_updated[[#This Row],[Start_Time]])</f>
        <v>12</v>
      </c>
      <c r="G1880">
        <f>MONTH(US_Accidents_Dec20_updated[[#This Row],[Start_Time]])</f>
        <v>3</v>
      </c>
      <c r="H1880" t="str">
        <f>US_Accidents_Dec20_updated[[#This Row],[Description]]</f>
        <v>At 23rd Ave/Exit 211 - Accident.</v>
      </c>
      <c r="I1880" t="s">
        <v>50</v>
      </c>
      <c r="J1880">
        <f>IF(US_Accidents_Dec20_updated[[#This Row],[Visibility(mi)]]&gt;30, 30, MROUND(US_Accidents_Dec20_updated[[#This Row],[Visibility(mi)]],5))</f>
        <v>20</v>
      </c>
      <c r="K1880">
        <f>MROUND(US_Accidents_Dec20_updated[[#This Row],[Wind_Speed(mph)]],5)</f>
        <v>5</v>
      </c>
      <c r="L1880">
        <f>IF(US_Accidents_Dec20_updated[[#This Row],[Precipitation(in)]]&gt;0.1, 0.1, US_Accidents_Dec20_updated[[#This Row],[Precipitation(in)]])</f>
        <v>0</v>
      </c>
    </row>
    <row r="1881" spans="1:12" x14ac:dyDescent="0.25">
      <c r="A1881" t="str">
        <f>US_Accidents_Dec20_updated[[#This Row],[ID]]</f>
        <v>A-3889754</v>
      </c>
      <c r="B1881">
        <f>US_Accidents_Dec20_updated[[#This Row],[Start_Lat]]</f>
        <v>39.577100000000002</v>
      </c>
      <c r="C1881">
        <f>US_Accidents_Dec20_updated[[#This Row],[Start_Lng]]</f>
        <v>-104.87484000000001</v>
      </c>
      <c r="D1881">
        <f>US_Accidents_Dec20_updated[[#This Row],[Severity]]-1</f>
        <v>2</v>
      </c>
      <c r="E1881">
        <f>HOUR(US_Accidents_Dec20_updated[[#This Row],[Start_Time]])</f>
        <v>18</v>
      </c>
      <c r="F1881">
        <f>DAY(US_Accidents_Dec20_updated[[#This Row],[Start_Time]])</f>
        <v>12</v>
      </c>
      <c r="G1881">
        <f>MONTH(US_Accidents_Dec20_updated[[#This Row],[Start_Time]])</f>
        <v>3</v>
      </c>
      <c r="H1881" t="str">
        <f>US_Accidents_Dec20_updated[[#This Row],[Description]]</f>
        <v>At Dry Creek Rd/Exit 196 - Accident.</v>
      </c>
      <c r="I1881" t="s">
        <v>50</v>
      </c>
      <c r="J1881">
        <f>IF(US_Accidents_Dec20_updated[[#This Row],[Visibility(mi)]]&gt;30, 30, MROUND(US_Accidents_Dec20_updated[[#This Row],[Visibility(mi)]],5))</f>
        <v>10</v>
      </c>
      <c r="K1881">
        <f>MROUND(US_Accidents_Dec20_updated[[#This Row],[Wind_Speed(mph)]],5)</f>
        <v>10</v>
      </c>
      <c r="L1881">
        <f>IF(US_Accidents_Dec20_updated[[#This Row],[Precipitation(in)]]&gt;0.1, 0.1, US_Accidents_Dec20_updated[[#This Row],[Precipitation(in)]])</f>
        <v>0</v>
      </c>
    </row>
    <row r="1882" spans="1:12" x14ac:dyDescent="0.25">
      <c r="A1882" t="str">
        <f>US_Accidents_Dec20_updated[[#This Row],[ID]]</f>
        <v>A-3890332</v>
      </c>
      <c r="B1882">
        <f>US_Accidents_Dec20_updated[[#This Row],[Start_Lat]]</f>
        <v>39.779890000000002</v>
      </c>
      <c r="C1882">
        <f>US_Accidents_Dec20_updated[[#This Row],[Start_Lng]]</f>
        <v>-104.9858</v>
      </c>
      <c r="D1882">
        <f>US_Accidents_Dec20_updated[[#This Row],[Severity]]-1</f>
        <v>2</v>
      </c>
      <c r="E1882">
        <f>HOUR(US_Accidents_Dec20_updated[[#This Row],[Start_Time]])</f>
        <v>6</v>
      </c>
      <c r="F1882">
        <f>DAY(US_Accidents_Dec20_updated[[#This Row],[Start_Time]])</f>
        <v>13</v>
      </c>
      <c r="G1882">
        <f>MONTH(US_Accidents_Dec20_updated[[#This Row],[Start_Time]])</f>
        <v>3</v>
      </c>
      <c r="H1882" t="str">
        <f>US_Accidents_Dec20_updated[[#This Row],[Description]]</f>
        <v>At I-25/US-87/Valley Hwy/Exit 274 - Accident.</v>
      </c>
      <c r="I1882" t="s">
        <v>9694</v>
      </c>
      <c r="J1882">
        <f>IF(US_Accidents_Dec20_updated[[#This Row],[Visibility(mi)]]&gt;30, 30, MROUND(US_Accidents_Dec20_updated[[#This Row],[Visibility(mi)]],5))</f>
        <v>5</v>
      </c>
      <c r="K1882">
        <f>MROUND(US_Accidents_Dec20_updated[[#This Row],[Wind_Speed(mph)]],5)</f>
        <v>20</v>
      </c>
      <c r="L1882">
        <f>IF(US_Accidents_Dec20_updated[[#This Row],[Precipitation(in)]]&gt;0.1, 0.1, US_Accidents_Dec20_updated[[#This Row],[Precipitation(in)]])</f>
        <v>0</v>
      </c>
    </row>
    <row r="1883" spans="1:12" x14ac:dyDescent="0.25">
      <c r="A1883" t="str">
        <f>US_Accidents_Dec20_updated[[#This Row],[ID]]</f>
        <v>A-3890333</v>
      </c>
      <c r="B1883">
        <f>US_Accidents_Dec20_updated[[#This Row],[Start_Lat]]</f>
        <v>39.577100000000002</v>
      </c>
      <c r="C1883">
        <f>US_Accidents_Dec20_updated[[#This Row],[Start_Lng]]</f>
        <v>-104.87484000000001</v>
      </c>
      <c r="D1883">
        <f>US_Accidents_Dec20_updated[[#This Row],[Severity]]-1</f>
        <v>2</v>
      </c>
      <c r="E1883">
        <f>HOUR(US_Accidents_Dec20_updated[[#This Row],[Start_Time]])</f>
        <v>6</v>
      </c>
      <c r="F1883">
        <f>DAY(US_Accidents_Dec20_updated[[#This Row],[Start_Time]])</f>
        <v>13</v>
      </c>
      <c r="G1883">
        <f>MONTH(US_Accidents_Dec20_updated[[#This Row],[Start_Time]])</f>
        <v>3</v>
      </c>
      <c r="H1883" t="str">
        <f>US_Accidents_Dec20_updated[[#This Row],[Description]]</f>
        <v>At Dry Creek Rd/Exit 196 - Accident.</v>
      </c>
      <c r="I1883" t="s">
        <v>1203</v>
      </c>
      <c r="J1883">
        <f>IF(US_Accidents_Dec20_updated[[#This Row],[Visibility(mi)]]&gt;30, 30, MROUND(US_Accidents_Dec20_updated[[#This Row],[Visibility(mi)]],5))</f>
        <v>0</v>
      </c>
      <c r="K1883">
        <f>MROUND(US_Accidents_Dec20_updated[[#This Row],[Wind_Speed(mph)]],5)</f>
        <v>10</v>
      </c>
      <c r="L1883">
        <f>IF(US_Accidents_Dec20_updated[[#This Row],[Precipitation(in)]]&gt;0.1, 0.1, US_Accidents_Dec20_updated[[#This Row],[Precipitation(in)]])</f>
        <v>0.02</v>
      </c>
    </row>
    <row r="1884" spans="1:12" x14ac:dyDescent="0.25">
      <c r="A1884" t="str">
        <f>US_Accidents_Dec20_updated[[#This Row],[ID]]</f>
        <v>A-3890334</v>
      </c>
      <c r="B1884">
        <f>US_Accidents_Dec20_updated[[#This Row],[Start_Lat]]</f>
        <v>39.897632000000002</v>
      </c>
      <c r="C1884">
        <f>US_Accidents_Dec20_updated[[#This Row],[Start_Lng]]</f>
        <v>-104.98750099999999</v>
      </c>
      <c r="D1884">
        <f>US_Accidents_Dec20_updated[[#This Row],[Severity]]-1</f>
        <v>2</v>
      </c>
      <c r="E1884">
        <f>HOUR(US_Accidents_Dec20_updated[[#This Row],[Start_Time]])</f>
        <v>6</v>
      </c>
      <c r="F1884">
        <f>DAY(US_Accidents_Dec20_updated[[#This Row],[Start_Time]])</f>
        <v>13</v>
      </c>
      <c r="G1884">
        <f>MONTH(US_Accidents_Dec20_updated[[#This Row],[Start_Time]])</f>
        <v>3</v>
      </c>
      <c r="H1884" t="str">
        <f>US_Accidents_Dec20_updated[[#This Row],[Description]]</f>
        <v>At CO-128/120th Ave/Exit 223 - Accident.</v>
      </c>
      <c r="I1884" t="s">
        <v>9694</v>
      </c>
      <c r="J1884">
        <f>IF(US_Accidents_Dec20_updated[[#This Row],[Visibility(mi)]]&gt;30, 30, MROUND(US_Accidents_Dec20_updated[[#This Row],[Visibility(mi)]],5))</f>
        <v>5</v>
      </c>
      <c r="K1884">
        <f>MROUND(US_Accidents_Dec20_updated[[#This Row],[Wind_Speed(mph)]],5)</f>
        <v>20</v>
      </c>
      <c r="L1884">
        <f>IF(US_Accidents_Dec20_updated[[#This Row],[Precipitation(in)]]&gt;0.1, 0.1, US_Accidents_Dec20_updated[[#This Row],[Precipitation(in)]])</f>
        <v>0</v>
      </c>
    </row>
    <row r="1885" spans="1:12" x14ac:dyDescent="0.25">
      <c r="A1885" t="str">
        <f>US_Accidents_Dec20_updated[[#This Row],[ID]]</f>
        <v>A-3890335</v>
      </c>
      <c r="B1885">
        <f>US_Accidents_Dec20_updated[[#This Row],[Start_Lat]]</f>
        <v>39.959145999999997</v>
      </c>
      <c r="C1885">
        <f>US_Accidents_Dec20_updated[[#This Row],[Start_Lng]]</f>
        <v>-105.16927</v>
      </c>
      <c r="D1885">
        <f>US_Accidents_Dec20_updated[[#This Row],[Severity]]-1</f>
        <v>2</v>
      </c>
      <c r="E1885">
        <f>HOUR(US_Accidents_Dec20_updated[[#This Row],[Start_Time]])</f>
        <v>7</v>
      </c>
      <c r="F1885">
        <f>DAY(US_Accidents_Dec20_updated[[#This Row],[Start_Time]])</f>
        <v>13</v>
      </c>
      <c r="G1885">
        <f>MONTH(US_Accidents_Dec20_updated[[#This Row],[Start_Time]])</f>
        <v>3</v>
      </c>
      <c r="H1885" t="str">
        <f>US_Accidents_Dec20_updated[[#This Row],[Description]]</f>
        <v>At McCaslin Blvd - Accident.</v>
      </c>
      <c r="I1885" t="s">
        <v>9694</v>
      </c>
      <c r="J1885">
        <f>IF(US_Accidents_Dec20_updated[[#This Row],[Visibility(mi)]]&gt;30, 30, MROUND(US_Accidents_Dec20_updated[[#This Row],[Visibility(mi)]],5))</f>
        <v>0</v>
      </c>
      <c r="K1885">
        <f>MROUND(US_Accidents_Dec20_updated[[#This Row],[Wind_Speed(mph)]],5)</f>
        <v>25</v>
      </c>
      <c r="L1885">
        <f>IF(US_Accidents_Dec20_updated[[#This Row],[Precipitation(in)]]&gt;0.1, 0.1, US_Accidents_Dec20_updated[[#This Row],[Precipitation(in)]])</f>
        <v>0</v>
      </c>
    </row>
    <row r="1886" spans="1:12" x14ac:dyDescent="0.25">
      <c r="A1886" t="str">
        <f>US_Accidents_Dec20_updated[[#This Row],[ID]]</f>
        <v>A-3890336</v>
      </c>
      <c r="B1886">
        <f>US_Accidents_Dec20_updated[[#This Row],[Start_Lat]]</f>
        <v>39.78566</v>
      </c>
      <c r="C1886">
        <f>US_Accidents_Dec20_updated[[#This Row],[Start_Lng]]</f>
        <v>-105.08320000000001</v>
      </c>
      <c r="D1886">
        <f>US_Accidents_Dec20_updated[[#This Row],[Severity]]-1</f>
        <v>2</v>
      </c>
      <c r="E1886">
        <f>HOUR(US_Accidents_Dec20_updated[[#This Row],[Start_Time]])</f>
        <v>7</v>
      </c>
      <c r="F1886">
        <f>DAY(US_Accidents_Dec20_updated[[#This Row],[Start_Time]])</f>
        <v>13</v>
      </c>
      <c r="G1886">
        <f>MONTH(US_Accidents_Dec20_updated[[#This Row],[Start_Time]])</f>
        <v>3</v>
      </c>
      <c r="H1886" t="str">
        <f>US_Accidents_Dec20_updated[[#This Row],[Description]]</f>
        <v>At CO-121/Wadsworth Blvd/Exit 269 - Accident.</v>
      </c>
      <c r="I1886" t="s">
        <v>9694</v>
      </c>
      <c r="J1886">
        <f>IF(US_Accidents_Dec20_updated[[#This Row],[Visibility(mi)]]&gt;30, 30, MROUND(US_Accidents_Dec20_updated[[#This Row],[Visibility(mi)]],5))</f>
        <v>0</v>
      </c>
      <c r="K1886">
        <f>MROUND(US_Accidents_Dec20_updated[[#This Row],[Wind_Speed(mph)]],5)</f>
        <v>25</v>
      </c>
      <c r="L1886">
        <f>IF(US_Accidents_Dec20_updated[[#This Row],[Precipitation(in)]]&gt;0.1, 0.1, US_Accidents_Dec20_updated[[#This Row],[Precipitation(in)]])</f>
        <v>0</v>
      </c>
    </row>
    <row r="1887" spans="1:12" x14ac:dyDescent="0.25">
      <c r="A1887" t="str">
        <f>US_Accidents_Dec20_updated[[#This Row],[ID]]</f>
        <v>A-3890337</v>
      </c>
      <c r="B1887">
        <f>US_Accidents_Dec20_updated[[#This Row],[Start_Lat]]</f>
        <v>39.678837999999999</v>
      </c>
      <c r="C1887">
        <f>US_Accidents_Dec20_updated[[#This Row],[Start_Lng]]</f>
        <v>-105.936065</v>
      </c>
      <c r="D1887">
        <f>US_Accidents_Dec20_updated[[#This Row],[Severity]]-1</f>
        <v>3</v>
      </c>
      <c r="E1887">
        <f>HOUR(US_Accidents_Dec20_updated[[#This Row],[Start_Time]])</f>
        <v>8</v>
      </c>
      <c r="F1887">
        <f>DAY(US_Accidents_Dec20_updated[[#This Row],[Start_Time]])</f>
        <v>13</v>
      </c>
      <c r="G1887">
        <f>MONTH(US_Accidents_Dec20_updated[[#This Row],[Start_Time]])</f>
        <v>3</v>
      </c>
      <c r="H1887" t="str">
        <f>US_Accidents_Dec20_updated[[#This Row],[Description]]</f>
        <v>Closed at US-6/CO-9/Exit 205 - Road closed due to accident.</v>
      </c>
      <c r="I1887" t="s">
        <v>1210</v>
      </c>
      <c r="J1887">
        <f>IF(US_Accidents_Dec20_updated[[#This Row],[Visibility(mi)]]&gt;30, 30, MROUND(US_Accidents_Dec20_updated[[#This Row],[Visibility(mi)]],5))</f>
        <v>0</v>
      </c>
      <c r="K1887">
        <f>MROUND(US_Accidents_Dec20_updated[[#This Row],[Wind_Speed(mph)]],5)</f>
        <v>15</v>
      </c>
      <c r="L1887">
        <f>IF(US_Accidents_Dec20_updated[[#This Row],[Precipitation(in)]]&gt;0.1, 0.1, US_Accidents_Dec20_updated[[#This Row],[Precipitation(in)]])</f>
        <v>0</v>
      </c>
    </row>
    <row r="1888" spans="1:12" x14ac:dyDescent="0.25">
      <c r="A1888" t="str">
        <f>US_Accidents_Dec20_updated[[#This Row],[ID]]</f>
        <v>A-3890338</v>
      </c>
      <c r="B1888">
        <f>US_Accidents_Dec20_updated[[#This Row],[Start_Lat]]</f>
        <v>39.885176000000001</v>
      </c>
      <c r="C1888">
        <f>US_Accidents_Dec20_updated[[#This Row],[Start_Lng]]</f>
        <v>-104.882407</v>
      </c>
      <c r="D1888">
        <f>US_Accidents_Dec20_updated[[#This Row],[Severity]]-1</f>
        <v>3</v>
      </c>
      <c r="E1888">
        <f>HOUR(US_Accidents_Dec20_updated[[#This Row],[Start_Time]])</f>
        <v>9</v>
      </c>
      <c r="F1888">
        <f>DAY(US_Accidents_Dec20_updated[[#This Row],[Start_Time]])</f>
        <v>13</v>
      </c>
      <c r="G1888">
        <f>MONTH(US_Accidents_Dec20_updated[[#This Row],[Start_Time]])</f>
        <v>3</v>
      </c>
      <c r="H1888" t="str">
        <f>US_Accidents_Dec20_updated[[#This Row],[Description]]</f>
        <v>Closed between at US-85 and CO-2 - Road closed due to accident.</v>
      </c>
      <c r="I1888" t="s">
        <v>1210</v>
      </c>
      <c r="J1888">
        <f>IF(US_Accidents_Dec20_updated[[#This Row],[Visibility(mi)]]&gt;30, 30, MROUND(US_Accidents_Dec20_updated[[#This Row],[Visibility(mi)]],5))</f>
        <v>0</v>
      </c>
      <c r="K1888">
        <f>MROUND(US_Accidents_Dec20_updated[[#This Row],[Wind_Speed(mph)]],5)</f>
        <v>45</v>
      </c>
      <c r="L1888">
        <f>IF(US_Accidents_Dec20_updated[[#This Row],[Precipitation(in)]]&gt;0.1, 0.1, US_Accidents_Dec20_updated[[#This Row],[Precipitation(in)]])</f>
        <v>0.03</v>
      </c>
    </row>
    <row r="1889" spans="1:12" x14ac:dyDescent="0.25">
      <c r="A1889" t="str">
        <f>US_Accidents_Dec20_updated[[#This Row],[ID]]</f>
        <v>A-3890339</v>
      </c>
      <c r="B1889">
        <f>US_Accidents_Dec20_updated[[#This Row],[Start_Lat]]</f>
        <v>39.885339999999999</v>
      </c>
      <c r="C1889">
        <f>US_Accidents_Dec20_updated[[#This Row],[Start_Lng]]</f>
        <v>-104.88106399999999</v>
      </c>
      <c r="D1889">
        <f>US_Accidents_Dec20_updated[[#This Row],[Severity]]-1</f>
        <v>3</v>
      </c>
      <c r="E1889">
        <f>HOUR(US_Accidents_Dec20_updated[[#This Row],[Start_Time]])</f>
        <v>9</v>
      </c>
      <c r="F1889">
        <f>DAY(US_Accidents_Dec20_updated[[#This Row],[Start_Time]])</f>
        <v>13</v>
      </c>
      <c r="G1889">
        <f>MONTH(US_Accidents_Dec20_updated[[#This Row],[Start_Time]])</f>
        <v>3</v>
      </c>
      <c r="H1889" t="str">
        <f>US_Accidents_Dec20_updated[[#This Row],[Description]]</f>
        <v>Closed at at US-85 - Road closed due to accident.</v>
      </c>
      <c r="I1889" t="s">
        <v>1210</v>
      </c>
      <c r="J1889">
        <f>IF(US_Accidents_Dec20_updated[[#This Row],[Visibility(mi)]]&gt;30, 30, MROUND(US_Accidents_Dec20_updated[[#This Row],[Visibility(mi)]],5))</f>
        <v>0</v>
      </c>
      <c r="K1889">
        <f>MROUND(US_Accidents_Dec20_updated[[#This Row],[Wind_Speed(mph)]],5)</f>
        <v>45</v>
      </c>
      <c r="L1889">
        <f>IF(US_Accidents_Dec20_updated[[#This Row],[Precipitation(in)]]&gt;0.1, 0.1, US_Accidents_Dec20_updated[[#This Row],[Precipitation(in)]])</f>
        <v>0.03</v>
      </c>
    </row>
    <row r="1890" spans="1:12" x14ac:dyDescent="0.25">
      <c r="A1890" t="str">
        <f>US_Accidents_Dec20_updated[[#This Row],[ID]]</f>
        <v>A-3890353</v>
      </c>
      <c r="B1890">
        <f>US_Accidents_Dec20_updated[[#This Row],[Start_Lat]]</f>
        <v>39.78434</v>
      </c>
      <c r="C1890">
        <f>US_Accidents_Dec20_updated[[#This Row],[Start_Lng]]</f>
        <v>-105.025243</v>
      </c>
      <c r="D1890">
        <f>US_Accidents_Dec20_updated[[#This Row],[Severity]]-1</f>
        <v>2</v>
      </c>
      <c r="E1890">
        <f>HOUR(US_Accidents_Dec20_updated[[#This Row],[Start_Time]])</f>
        <v>10</v>
      </c>
      <c r="F1890">
        <f>DAY(US_Accidents_Dec20_updated[[#This Row],[Start_Time]])</f>
        <v>13</v>
      </c>
      <c r="G1890">
        <f>MONTH(US_Accidents_Dec20_updated[[#This Row],[Start_Time]])</f>
        <v>3</v>
      </c>
      <c r="H1890" t="str">
        <f>US_Accidents_Dec20_updated[[#This Row],[Description]]</f>
        <v>At Federal Blvd/Exit 272 - Accident.</v>
      </c>
      <c r="I1890" t="s">
        <v>4892</v>
      </c>
      <c r="J1890">
        <f>IF(US_Accidents_Dec20_updated[[#This Row],[Visibility(mi)]]&gt;30, 30, MROUND(US_Accidents_Dec20_updated[[#This Row],[Visibility(mi)]],5))</f>
        <v>0</v>
      </c>
      <c r="K1890">
        <f>MROUND(US_Accidents_Dec20_updated[[#This Row],[Wind_Speed(mph)]],5)</f>
        <v>35</v>
      </c>
      <c r="L1890">
        <f>IF(US_Accidents_Dec20_updated[[#This Row],[Precipitation(in)]]&gt;0.1, 0.1, US_Accidents_Dec20_updated[[#This Row],[Precipitation(in)]])</f>
        <v>0</v>
      </c>
    </row>
    <row r="1891" spans="1:12" x14ac:dyDescent="0.25">
      <c r="A1891" t="str">
        <f>US_Accidents_Dec20_updated[[#This Row],[ID]]</f>
        <v>A-3890356</v>
      </c>
      <c r="B1891">
        <f>US_Accidents_Dec20_updated[[#This Row],[Start_Lat]]</f>
        <v>39.784649999999999</v>
      </c>
      <c r="C1891">
        <f>US_Accidents_Dec20_updated[[#This Row],[Start_Lng]]</f>
        <v>-105.02484</v>
      </c>
      <c r="D1891">
        <f>US_Accidents_Dec20_updated[[#This Row],[Severity]]-1</f>
        <v>3</v>
      </c>
      <c r="E1891">
        <f>HOUR(US_Accidents_Dec20_updated[[#This Row],[Start_Time]])</f>
        <v>9</v>
      </c>
      <c r="F1891">
        <f>DAY(US_Accidents_Dec20_updated[[#This Row],[Start_Time]])</f>
        <v>13</v>
      </c>
      <c r="G1891">
        <f>MONTH(US_Accidents_Dec20_updated[[#This Row],[Start_Time]])</f>
        <v>3</v>
      </c>
      <c r="H1891" t="str">
        <f>US_Accidents_Dec20_updated[[#This Row],[Description]]</f>
        <v>Ramp closed to Exit 272 - Road closed due to accident.</v>
      </c>
      <c r="I1891" t="s">
        <v>4892</v>
      </c>
      <c r="J1891">
        <f>IF(US_Accidents_Dec20_updated[[#This Row],[Visibility(mi)]]&gt;30, 30, MROUND(US_Accidents_Dec20_updated[[#This Row],[Visibility(mi)]],5))</f>
        <v>0</v>
      </c>
      <c r="K1891">
        <f>MROUND(US_Accidents_Dec20_updated[[#This Row],[Wind_Speed(mph)]],5)</f>
        <v>20</v>
      </c>
      <c r="L1891">
        <f>IF(US_Accidents_Dec20_updated[[#This Row],[Precipitation(in)]]&gt;0.1, 0.1, US_Accidents_Dec20_updated[[#This Row],[Precipitation(in)]])</f>
        <v>0</v>
      </c>
    </row>
    <row r="1892" spans="1:12" x14ac:dyDescent="0.25">
      <c r="A1892" t="str">
        <f>US_Accidents_Dec20_updated[[#This Row],[ID]]</f>
        <v>A-3890357</v>
      </c>
      <c r="B1892">
        <f>US_Accidents_Dec20_updated[[#This Row],[Start_Lat]]</f>
        <v>39.784030000000001</v>
      </c>
      <c r="C1892">
        <f>US_Accidents_Dec20_updated[[#This Row],[Start_Lng]]</f>
        <v>-105.02197</v>
      </c>
      <c r="D1892">
        <f>US_Accidents_Dec20_updated[[#This Row],[Severity]]-1</f>
        <v>3</v>
      </c>
      <c r="E1892">
        <f>HOUR(US_Accidents_Dec20_updated[[#This Row],[Start_Time]])</f>
        <v>9</v>
      </c>
      <c r="F1892">
        <f>DAY(US_Accidents_Dec20_updated[[#This Row],[Start_Time]])</f>
        <v>13</v>
      </c>
      <c r="G1892">
        <f>MONTH(US_Accidents_Dec20_updated[[#This Row],[Start_Time]])</f>
        <v>3</v>
      </c>
      <c r="H1892" t="str">
        <f>US_Accidents_Dec20_updated[[#This Row],[Description]]</f>
        <v>Ramp closed to US-287/Federal Blvd - Road closed due to accident.</v>
      </c>
      <c r="I1892" t="s">
        <v>4892</v>
      </c>
      <c r="J1892">
        <f>IF(US_Accidents_Dec20_updated[[#This Row],[Visibility(mi)]]&gt;30, 30, MROUND(US_Accidents_Dec20_updated[[#This Row],[Visibility(mi)]],5))</f>
        <v>0</v>
      </c>
      <c r="K1892">
        <f>MROUND(US_Accidents_Dec20_updated[[#This Row],[Wind_Speed(mph)]],5)</f>
        <v>20</v>
      </c>
      <c r="L1892">
        <f>IF(US_Accidents_Dec20_updated[[#This Row],[Precipitation(in)]]&gt;0.1, 0.1, US_Accidents_Dec20_updated[[#This Row],[Precipitation(in)]])</f>
        <v>0</v>
      </c>
    </row>
    <row r="1893" spans="1:12" x14ac:dyDescent="0.25">
      <c r="A1893" t="str">
        <f>US_Accidents_Dec20_updated[[#This Row],[ID]]</f>
        <v>A-3890359</v>
      </c>
      <c r="B1893">
        <f>US_Accidents_Dec20_updated[[#This Row],[Start_Lat]]</f>
        <v>39.183886000000001</v>
      </c>
      <c r="C1893">
        <f>US_Accidents_Dec20_updated[[#This Row],[Start_Lng]]</f>
        <v>-104.85037</v>
      </c>
      <c r="D1893">
        <f>US_Accidents_Dec20_updated[[#This Row],[Severity]]-1</f>
        <v>1</v>
      </c>
      <c r="E1893">
        <f>HOUR(US_Accidents_Dec20_updated[[#This Row],[Start_Time]])</f>
        <v>10</v>
      </c>
      <c r="F1893">
        <f>DAY(US_Accidents_Dec20_updated[[#This Row],[Start_Time]])</f>
        <v>13</v>
      </c>
      <c r="G1893">
        <f>MONTH(US_Accidents_Dec20_updated[[#This Row],[Start_Time]])</f>
        <v>3</v>
      </c>
      <c r="H1893" t="str">
        <f>US_Accidents_Dec20_updated[[#This Row],[Description]]</f>
        <v>At County Line Rd/Exit 163 - Accident.</v>
      </c>
      <c r="I1893" t="s">
        <v>4892</v>
      </c>
      <c r="J1893">
        <f>IF(US_Accidents_Dec20_updated[[#This Row],[Visibility(mi)]]&gt;30, 30, MROUND(US_Accidents_Dec20_updated[[#This Row],[Visibility(mi)]],5))</f>
        <v>0</v>
      </c>
      <c r="K1893">
        <f>MROUND(US_Accidents_Dec20_updated[[#This Row],[Wind_Speed(mph)]],5)</f>
        <v>0</v>
      </c>
      <c r="L1893">
        <f>IF(US_Accidents_Dec20_updated[[#This Row],[Precipitation(in)]]&gt;0.1, 0.1, US_Accidents_Dec20_updated[[#This Row],[Precipitation(in)]])</f>
        <v>0.01</v>
      </c>
    </row>
    <row r="1894" spans="1:12" x14ac:dyDescent="0.25">
      <c r="A1894" t="str">
        <f>US_Accidents_Dec20_updated[[#This Row],[ID]]</f>
        <v>A-3890362</v>
      </c>
      <c r="B1894">
        <f>US_Accidents_Dec20_updated[[#This Row],[Start_Lat]]</f>
        <v>39.138733999999999</v>
      </c>
      <c r="C1894">
        <f>US_Accidents_Dec20_updated[[#This Row],[Start_Lng]]</f>
        <v>-104.862219</v>
      </c>
      <c r="D1894">
        <f>US_Accidents_Dec20_updated[[#This Row],[Severity]]-1</f>
        <v>3</v>
      </c>
      <c r="E1894">
        <f>HOUR(US_Accidents_Dec20_updated[[#This Row],[Start_Time]])</f>
        <v>9</v>
      </c>
      <c r="F1894">
        <f>DAY(US_Accidents_Dec20_updated[[#This Row],[Start_Time]])</f>
        <v>13</v>
      </c>
      <c r="G1894">
        <f>MONTH(US_Accidents_Dec20_updated[[#This Row],[Start_Time]])</f>
        <v>3</v>
      </c>
      <c r="H1894" t="str">
        <f>US_Accidents_Dec20_updated[[#This Row],[Description]]</f>
        <v>At Greenland Rd/Exit 167 - Accident.</v>
      </c>
      <c r="I1894" t="s">
        <v>4892</v>
      </c>
      <c r="J1894">
        <f>IF(US_Accidents_Dec20_updated[[#This Row],[Visibility(mi)]]&gt;30, 30, MROUND(US_Accidents_Dec20_updated[[#This Row],[Visibility(mi)]],5))</f>
        <v>0</v>
      </c>
      <c r="K1894">
        <f>MROUND(US_Accidents_Dec20_updated[[#This Row],[Wind_Speed(mph)]],5)</f>
        <v>25</v>
      </c>
      <c r="L1894">
        <f>IF(US_Accidents_Dec20_updated[[#This Row],[Precipitation(in)]]&gt;0.1, 0.1, US_Accidents_Dec20_updated[[#This Row],[Precipitation(in)]])</f>
        <v>0.01</v>
      </c>
    </row>
    <row r="1895" spans="1:12" x14ac:dyDescent="0.25">
      <c r="A1895" t="str">
        <f>US_Accidents_Dec20_updated[[#This Row],[ID]]</f>
        <v>A-3890364</v>
      </c>
      <c r="B1895">
        <f>US_Accidents_Dec20_updated[[#This Row],[Start_Lat]]</f>
        <v>39.138733999999999</v>
      </c>
      <c r="C1895">
        <f>US_Accidents_Dec20_updated[[#This Row],[Start_Lng]]</f>
        <v>-104.862219</v>
      </c>
      <c r="D1895">
        <f>US_Accidents_Dec20_updated[[#This Row],[Severity]]-1</f>
        <v>2</v>
      </c>
      <c r="E1895">
        <f>HOUR(US_Accidents_Dec20_updated[[#This Row],[Start_Time]])</f>
        <v>9</v>
      </c>
      <c r="F1895">
        <f>DAY(US_Accidents_Dec20_updated[[#This Row],[Start_Time]])</f>
        <v>13</v>
      </c>
      <c r="G1895">
        <f>MONTH(US_Accidents_Dec20_updated[[#This Row],[Start_Time]])</f>
        <v>3</v>
      </c>
      <c r="H1895" t="str">
        <f>US_Accidents_Dec20_updated[[#This Row],[Description]]</f>
        <v>At Greenland Rd/Exit 167 - Accident.</v>
      </c>
      <c r="I1895" t="s">
        <v>4892</v>
      </c>
      <c r="J1895">
        <f>IF(US_Accidents_Dec20_updated[[#This Row],[Visibility(mi)]]&gt;30, 30, MROUND(US_Accidents_Dec20_updated[[#This Row],[Visibility(mi)]],5))</f>
        <v>0</v>
      </c>
      <c r="K1895">
        <f>MROUND(US_Accidents_Dec20_updated[[#This Row],[Wind_Speed(mph)]],5)</f>
        <v>25</v>
      </c>
      <c r="L1895">
        <f>IF(US_Accidents_Dec20_updated[[#This Row],[Precipitation(in)]]&gt;0.1, 0.1, US_Accidents_Dec20_updated[[#This Row],[Precipitation(in)]])</f>
        <v>0.01</v>
      </c>
    </row>
    <row r="1896" spans="1:12" x14ac:dyDescent="0.25">
      <c r="A1896" t="str">
        <f>US_Accidents_Dec20_updated[[#This Row],[ID]]</f>
        <v>A-3890373</v>
      </c>
      <c r="B1896">
        <f>US_Accidents_Dec20_updated[[#This Row],[Start_Lat]]</f>
        <v>39.526780000000002</v>
      </c>
      <c r="C1896">
        <f>US_Accidents_Dec20_updated[[#This Row],[Start_Lng]]</f>
        <v>-104.86772999999999</v>
      </c>
      <c r="D1896">
        <f>US_Accidents_Dec20_updated[[#This Row],[Severity]]-1</f>
        <v>3</v>
      </c>
      <c r="E1896">
        <f>HOUR(US_Accidents_Dec20_updated[[#This Row],[Start_Time]])</f>
        <v>22</v>
      </c>
      <c r="F1896">
        <f>DAY(US_Accidents_Dec20_updated[[#This Row],[Start_Time]])</f>
        <v>13</v>
      </c>
      <c r="G1896">
        <f>MONTH(US_Accidents_Dec20_updated[[#This Row],[Start_Time]])</f>
        <v>3</v>
      </c>
      <c r="H1896" t="str">
        <f>US_Accidents_Dec20_updated[[#This Row],[Description]]</f>
        <v>Closed between Lincoln Ave/Exit 193 and CO-105/Exit 161 - Road closed due to accident. Construction work. keep to the right.</v>
      </c>
      <c r="I1896" t="s">
        <v>50</v>
      </c>
      <c r="J1896">
        <f>IF(US_Accidents_Dec20_updated[[#This Row],[Visibility(mi)]]&gt;30, 30, MROUND(US_Accidents_Dec20_updated[[#This Row],[Visibility(mi)]],5))</f>
        <v>5</v>
      </c>
      <c r="K1896">
        <f>MROUND(US_Accidents_Dec20_updated[[#This Row],[Wind_Speed(mph)]],5)</f>
        <v>25</v>
      </c>
      <c r="L1896">
        <f>IF(US_Accidents_Dec20_updated[[#This Row],[Precipitation(in)]]&gt;0.1, 0.1, US_Accidents_Dec20_updated[[#This Row],[Precipitation(in)]])</f>
        <v>0</v>
      </c>
    </row>
    <row r="1897" spans="1:12" x14ac:dyDescent="0.25">
      <c r="A1897" t="str">
        <f>US_Accidents_Dec20_updated[[#This Row],[ID]]</f>
        <v>A-3890374</v>
      </c>
      <c r="B1897">
        <f>US_Accidents_Dec20_updated[[#This Row],[Start_Lat]]</f>
        <v>39.393219000000002</v>
      </c>
      <c r="C1897">
        <f>US_Accidents_Dec20_updated[[#This Row],[Start_Lng]]</f>
        <v>-106.052881</v>
      </c>
      <c r="D1897">
        <f>US_Accidents_Dec20_updated[[#This Row],[Severity]]-1</f>
        <v>2</v>
      </c>
      <c r="E1897">
        <f>HOUR(US_Accidents_Dec20_updated[[#This Row],[Start_Time]])</f>
        <v>11</v>
      </c>
      <c r="F1897">
        <f>DAY(US_Accidents_Dec20_updated[[#This Row],[Start_Time]])</f>
        <v>13</v>
      </c>
      <c r="G1897">
        <f>MONTH(US_Accidents_Dec20_updated[[#This Row],[Start_Time]])</f>
        <v>3</v>
      </c>
      <c r="H1897" t="str">
        <f>US_Accidents_Dec20_updated[[#This Row],[Description]]</f>
        <v>At S Main St - Accident.</v>
      </c>
      <c r="I1897" t="s">
        <v>1210</v>
      </c>
      <c r="J1897">
        <f>IF(US_Accidents_Dec20_updated[[#This Row],[Visibility(mi)]]&gt;30, 30, MROUND(US_Accidents_Dec20_updated[[#This Row],[Visibility(mi)]],5))</f>
        <v>0</v>
      </c>
      <c r="K1897">
        <f>MROUND(US_Accidents_Dec20_updated[[#This Row],[Wind_Speed(mph)]],5)</f>
        <v>20</v>
      </c>
      <c r="L1897">
        <f>IF(US_Accidents_Dec20_updated[[#This Row],[Precipitation(in)]]&gt;0.1, 0.1, US_Accidents_Dec20_updated[[#This Row],[Precipitation(in)]])</f>
        <v>0</v>
      </c>
    </row>
    <row r="1898" spans="1:12" x14ac:dyDescent="0.25">
      <c r="A1898" t="str">
        <f>US_Accidents_Dec20_updated[[#This Row],[ID]]</f>
        <v>A-3890375</v>
      </c>
      <c r="B1898">
        <f>US_Accidents_Dec20_updated[[#This Row],[Start_Lat]]</f>
        <v>39.439419999999998</v>
      </c>
      <c r="C1898">
        <f>US_Accidents_Dec20_updated[[#This Row],[Start_Lng]]</f>
        <v>-104.9616</v>
      </c>
      <c r="D1898">
        <f>US_Accidents_Dec20_updated[[#This Row],[Severity]]-1</f>
        <v>3</v>
      </c>
      <c r="E1898">
        <f>HOUR(US_Accidents_Dec20_updated[[#This Row],[Start_Time]])</f>
        <v>16</v>
      </c>
      <c r="F1898">
        <f>DAY(US_Accidents_Dec20_updated[[#This Row],[Start_Time]])</f>
        <v>13</v>
      </c>
      <c r="G1898">
        <f>MONTH(US_Accidents_Dec20_updated[[#This Row],[Start_Time]])</f>
        <v>3</v>
      </c>
      <c r="H1898" t="str">
        <f>US_Accidents_Dec20_updated[[#This Row],[Description]]</f>
        <v>Closed at Delva Way - Road closed due to accident.</v>
      </c>
      <c r="I1898" t="s">
        <v>1210</v>
      </c>
      <c r="J1898">
        <f>IF(US_Accidents_Dec20_updated[[#This Row],[Visibility(mi)]]&gt;30, 30, MROUND(US_Accidents_Dec20_updated[[#This Row],[Visibility(mi)]],5))</f>
        <v>0</v>
      </c>
      <c r="K1898">
        <f>MROUND(US_Accidents_Dec20_updated[[#This Row],[Wind_Speed(mph)]],5)</f>
        <v>30</v>
      </c>
      <c r="L1898">
        <f>IF(US_Accidents_Dec20_updated[[#This Row],[Precipitation(in)]]&gt;0.1, 0.1, US_Accidents_Dec20_updated[[#This Row],[Precipitation(in)]])</f>
        <v>0</v>
      </c>
    </row>
    <row r="1899" spans="1:12" x14ac:dyDescent="0.25">
      <c r="A1899" t="str">
        <f>US_Accidents_Dec20_updated[[#This Row],[ID]]</f>
        <v>A-3890383</v>
      </c>
      <c r="B1899">
        <f>US_Accidents_Dec20_updated[[#This Row],[Start_Lat]]</f>
        <v>38.928187999999999</v>
      </c>
      <c r="C1899">
        <f>US_Accidents_Dec20_updated[[#This Row],[Start_Lng]]</f>
        <v>-104.813227</v>
      </c>
      <c r="D1899">
        <f>US_Accidents_Dec20_updated[[#This Row],[Severity]]-1</f>
        <v>3</v>
      </c>
      <c r="E1899">
        <f>HOUR(US_Accidents_Dec20_updated[[#This Row],[Start_Time]])</f>
        <v>22</v>
      </c>
      <c r="F1899">
        <f>DAY(US_Accidents_Dec20_updated[[#This Row],[Start_Time]])</f>
        <v>13</v>
      </c>
      <c r="G1899">
        <f>MONTH(US_Accidents_Dec20_updated[[#This Row],[Start_Time]])</f>
        <v>3</v>
      </c>
      <c r="H1899" t="str">
        <f>US_Accidents_Dec20_updated[[#This Row],[Description]]</f>
        <v>Closed between I-25 BL/Nevada Ave/Exit 148 and Founders Pky/Exit 184 - Road closed due to accident. Construction work.</v>
      </c>
      <c r="I1899" t="s">
        <v>1203</v>
      </c>
      <c r="J1899">
        <f>IF(US_Accidents_Dec20_updated[[#This Row],[Visibility(mi)]]&gt;30, 30, MROUND(US_Accidents_Dec20_updated[[#This Row],[Visibility(mi)]],5))</f>
        <v>10</v>
      </c>
      <c r="K1899">
        <f>MROUND(US_Accidents_Dec20_updated[[#This Row],[Wind_Speed(mph)]],5)</f>
        <v>15</v>
      </c>
      <c r="L1899">
        <f>IF(US_Accidents_Dec20_updated[[#This Row],[Precipitation(in)]]&gt;0.1, 0.1, US_Accidents_Dec20_updated[[#This Row],[Precipitation(in)]])</f>
        <v>0.06</v>
      </c>
    </row>
    <row r="1900" spans="1:12" x14ac:dyDescent="0.25">
      <c r="A1900" t="str">
        <f>US_Accidents_Dec20_updated[[#This Row],[ID]]</f>
        <v>A-3890389</v>
      </c>
      <c r="B1900">
        <f>US_Accidents_Dec20_updated[[#This Row],[Start_Lat]]</f>
        <v>40.406610000000001</v>
      </c>
      <c r="C1900">
        <f>US_Accidents_Dec20_updated[[#This Row],[Start_Lng]]</f>
        <v>-104.86503999999999</v>
      </c>
      <c r="D1900">
        <f>US_Accidents_Dec20_updated[[#This Row],[Severity]]-1</f>
        <v>2</v>
      </c>
      <c r="E1900">
        <f>HOUR(US_Accidents_Dec20_updated[[#This Row],[Start_Time]])</f>
        <v>16</v>
      </c>
      <c r="F1900">
        <f>DAY(US_Accidents_Dec20_updated[[#This Row],[Start_Time]])</f>
        <v>13</v>
      </c>
      <c r="G1900">
        <f>MONTH(US_Accidents_Dec20_updated[[#This Row],[Start_Time]])</f>
        <v>3</v>
      </c>
      <c r="H1900" t="str">
        <f>US_Accidents_Dec20_updated[[#This Row],[Description]]</f>
        <v>At CO-257/CR-19/CR-21 - Accident.</v>
      </c>
      <c r="I1900" t="s">
        <v>1210</v>
      </c>
      <c r="J1900">
        <f>IF(US_Accidents_Dec20_updated[[#This Row],[Visibility(mi)]]&gt;30, 30, MROUND(US_Accidents_Dec20_updated[[#This Row],[Visibility(mi)]],5))</f>
        <v>0</v>
      </c>
      <c r="K1900">
        <f>MROUND(US_Accidents_Dec20_updated[[#This Row],[Wind_Speed(mph)]],5)</f>
        <v>40</v>
      </c>
      <c r="L1900">
        <f>IF(US_Accidents_Dec20_updated[[#This Row],[Precipitation(in)]]&gt;0.1, 0.1, US_Accidents_Dec20_updated[[#This Row],[Precipitation(in)]])</f>
        <v>0</v>
      </c>
    </row>
    <row r="1901" spans="1:12" x14ac:dyDescent="0.25">
      <c r="A1901" t="str">
        <f>US_Accidents_Dec20_updated[[#This Row],[ID]]</f>
        <v>A-3890394</v>
      </c>
      <c r="B1901">
        <f>US_Accidents_Dec20_updated[[#This Row],[Start_Lat]]</f>
        <v>37.399951999999999</v>
      </c>
      <c r="C1901">
        <f>US_Accidents_Dec20_updated[[#This Row],[Start_Lng]]</f>
        <v>-102.247848</v>
      </c>
      <c r="D1901">
        <f>US_Accidents_Dec20_updated[[#This Row],[Severity]]-1</f>
        <v>2</v>
      </c>
      <c r="E1901">
        <f>HOUR(US_Accidents_Dec20_updated[[#This Row],[Start_Time]])</f>
        <v>17</v>
      </c>
      <c r="F1901">
        <f>DAY(US_Accidents_Dec20_updated[[#This Row],[Start_Time]])</f>
        <v>13</v>
      </c>
      <c r="G1901">
        <f>MONTH(US_Accidents_Dec20_updated[[#This Row],[Start_Time]])</f>
        <v>3</v>
      </c>
      <c r="H1901" t="str">
        <f>US_Accidents_Dec20_updated[[#This Row],[Description]]</f>
        <v>At Illinois St - Accident.</v>
      </c>
      <c r="I1901" t="s">
        <v>9695</v>
      </c>
      <c r="J1901">
        <f>IF(US_Accidents_Dec20_updated[[#This Row],[Visibility(mi)]]&gt;30, 30, MROUND(US_Accidents_Dec20_updated[[#This Row],[Visibility(mi)]],5))</f>
        <v>0</v>
      </c>
      <c r="K1901">
        <f>MROUND(US_Accidents_Dec20_updated[[#This Row],[Wind_Speed(mph)]],5)</f>
        <v>45</v>
      </c>
      <c r="L1901">
        <f>IF(US_Accidents_Dec20_updated[[#This Row],[Precipitation(in)]]&gt;0.1, 0.1, US_Accidents_Dec20_updated[[#This Row],[Precipitation(in)]])</f>
        <v>0</v>
      </c>
    </row>
    <row r="1902" spans="1:12" x14ac:dyDescent="0.25">
      <c r="A1902" t="str">
        <f>US_Accidents_Dec20_updated[[#This Row],[ID]]</f>
        <v>A-3890395</v>
      </c>
      <c r="B1902">
        <f>US_Accidents_Dec20_updated[[#This Row],[Start_Lat]]</f>
        <v>37.409160999999997</v>
      </c>
      <c r="C1902">
        <f>US_Accidents_Dec20_updated[[#This Row],[Start_Lng]]</f>
        <v>-102.22078</v>
      </c>
      <c r="D1902">
        <f>US_Accidents_Dec20_updated[[#This Row],[Severity]]-1</f>
        <v>3</v>
      </c>
      <c r="E1902">
        <f>HOUR(US_Accidents_Dec20_updated[[#This Row],[Start_Time]])</f>
        <v>17</v>
      </c>
      <c r="F1902">
        <f>DAY(US_Accidents_Dec20_updated[[#This Row],[Start_Time]])</f>
        <v>13</v>
      </c>
      <c r="G1902">
        <f>MONTH(US_Accidents_Dec20_updated[[#This Row],[Start_Time]])</f>
        <v>3</v>
      </c>
      <c r="H1902" t="str">
        <f>US_Accidents_Dec20_updated[[#This Row],[Description]]</f>
        <v>Closed at Illinois St - Road closed due to accident. Fallen power cables.</v>
      </c>
      <c r="I1902" t="s">
        <v>9695</v>
      </c>
      <c r="J1902">
        <f>IF(US_Accidents_Dec20_updated[[#This Row],[Visibility(mi)]]&gt;30, 30, MROUND(US_Accidents_Dec20_updated[[#This Row],[Visibility(mi)]],5))</f>
        <v>0</v>
      </c>
      <c r="K1902">
        <f>MROUND(US_Accidents_Dec20_updated[[#This Row],[Wind_Speed(mph)]],5)</f>
        <v>45</v>
      </c>
      <c r="L1902">
        <f>IF(US_Accidents_Dec20_updated[[#This Row],[Precipitation(in)]]&gt;0.1, 0.1, US_Accidents_Dec20_updated[[#This Row],[Precipitation(in)]])</f>
        <v>0</v>
      </c>
    </row>
    <row r="1903" spans="1:12" x14ac:dyDescent="0.25">
      <c r="A1903" t="str">
        <f>US_Accidents_Dec20_updated[[#This Row],[ID]]</f>
        <v>A-3890396</v>
      </c>
      <c r="B1903">
        <f>US_Accidents_Dec20_updated[[#This Row],[Start_Lat]]</f>
        <v>39.907969999999999</v>
      </c>
      <c r="C1903">
        <f>US_Accidents_Dec20_updated[[#This Row],[Start_Lng]]</f>
        <v>-105.085937</v>
      </c>
      <c r="D1903">
        <f>US_Accidents_Dec20_updated[[#This Row],[Severity]]-1</f>
        <v>2</v>
      </c>
      <c r="E1903">
        <f>HOUR(US_Accidents_Dec20_updated[[#This Row],[Start_Time]])</f>
        <v>18</v>
      </c>
      <c r="F1903">
        <f>DAY(US_Accidents_Dec20_updated[[#This Row],[Start_Time]])</f>
        <v>13</v>
      </c>
      <c r="G1903">
        <f>MONTH(US_Accidents_Dec20_updated[[#This Row],[Start_Time]])</f>
        <v>3</v>
      </c>
      <c r="H1903" t="str">
        <f>US_Accidents_Dec20_updated[[#This Row],[Description]]</f>
        <v>At Wadsworth Pky/CO-121/CO-128 - Accident. in the right lane.</v>
      </c>
      <c r="I1903" t="s">
        <v>50</v>
      </c>
      <c r="J1903">
        <f>IF(US_Accidents_Dec20_updated[[#This Row],[Visibility(mi)]]&gt;30, 30, MROUND(US_Accidents_Dec20_updated[[#This Row],[Visibility(mi)]],5))</f>
        <v>10</v>
      </c>
      <c r="K1903">
        <f>MROUND(US_Accidents_Dec20_updated[[#This Row],[Wind_Speed(mph)]],5)</f>
        <v>25</v>
      </c>
      <c r="L1903">
        <f>IF(US_Accidents_Dec20_updated[[#This Row],[Precipitation(in)]]&gt;0.1, 0.1, US_Accidents_Dec20_updated[[#This Row],[Precipitation(in)]])</f>
        <v>0</v>
      </c>
    </row>
    <row r="1904" spans="1:12" x14ac:dyDescent="0.25">
      <c r="A1904" t="str">
        <f>US_Accidents_Dec20_updated[[#This Row],[ID]]</f>
        <v>A-3890397</v>
      </c>
      <c r="B1904">
        <f>US_Accidents_Dec20_updated[[#This Row],[Start_Lat]]</f>
        <v>39.8611</v>
      </c>
      <c r="C1904">
        <f>US_Accidents_Dec20_updated[[#This Row],[Start_Lng]]</f>
        <v>-104.98748999999999</v>
      </c>
      <c r="D1904">
        <f>US_Accidents_Dec20_updated[[#This Row],[Severity]]-1</f>
        <v>1</v>
      </c>
      <c r="E1904">
        <f>HOUR(US_Accidents_Dec20_updated[[#This Row],[Start_Time]])</f>
        <v>19</v>
      </c>
      <c r="F1904">
        <f>DAY(US_Accidents_Dec20_updated[[#This Row],[Start_Time]])</f>
        <v>13</v>
      </c>
      <c r="G1904">
        <f>MONTH(US_Accidents_Dec20_updated[[#This Row],[Start_Time]])</f>
        <v>3</v>
      </c>
      <c r="H1904" t="str">
        <f>US_Accidents_Dec20_updated[[#This Row],[Description]]</f>
        <v>Ramp to Thornton Pkwy - Accident. Lane blocked.</v>
      </c>
      <c r="I1904" t="s">
        <v>50</v>
      </c>
      <c r="J1904">
        <f>IF(US_Accidents_Dec20_updated[[#This Row],[Visibility(mi)]]&gt;30, 30, MROUND(US_Accidents_Dec20_updated[[#This Row],[Visibility(mi)]],5))</f>
        <v>10</v>
      </c>
      <c r="K1904">
        <f>MROUND(US_Accidents_Dec20_updated[[#This Row],[Wind_Speed(mph)]],5)</f>
        <v>15</v>
      </c>
      <c r="L1904">
        <f>IF(US_Accidents_Dec20_updated[[#This Row],[Precipitation(in)]]&gt;0.1, 0.1, US_Accidents_Dec20_updated[[#This Row],[Precipitation(in)]])</f>
        <v>0</v>
      </c>
    </row>
    <row r="1905" spans="1:12" x14ac:dyDescent="0.25">
      <c r="A1905" t="str">
        <f>US_Accidents_Dec20_updated[[#This Row],[ID]]</f>
        <v>A-3890398</v>
      </c>
      <c r="B1905">
        <f>US_Accidents_Dec20_updated[[#This Row],[Start_Lat]]</f>
        <v>39.867550000000001</v>
      </c>
      <c r="C1905">
        <f>US_Accidents_Dec20_updated[[#This Row],[Start_Lng]]</f>
        <v>-104.98690999999999</v>
      </c>
      <c r="D1905">
        <f>US_Accidents_Dec20_updated[[#This Row],[Severity]]-1</f>
        <v>1</v>
      </c>
      <c r="E1905">
        <f>HOUR(US_Accidents_Dec20_updated[[#This Row],[Start_Time]])</f>
        <v>19</v>
      </c>
      <c r="F1905">
        <f>DAY(US_Accidents_Dec20_updated[[#This Row],[Start_Time]])</f>
        <v>13</v>
      </c>
      <c r="G1905">
        <f>MONTH(US_Accidents_Dec20_updated[[#This Row],[Start_Time]])</f>
        <v>3</v>
      </c>
      <c r="H1905" t="str">
        <f>US_Accidents_Dec20_updated[[#This Row],[Description]]</f>
        <v>Ramp to Exit 220 - Accident. Lane blocked.</v>
      </c>
      <c r="I1905" t="s">
        <v>50</v>
      </c>
      <c r="J1905">
        <f>IF(US_Accidents_Dec20_updated[[#This Row],[Visibility(mi)]]&gt;30, 30, MROUND(US_Accidents_Dec20_updated[[#This Row],[Visibility(mi)]],5))</f>
        <v>10</v>
      </c>
      <c r="K1905">
        <f>MROUND(US_Accidents_Dec20_updated[[#This Row],[Wind_Speed(mph)]],5)</f>
        <v>15</v>
      </c>
      <c r="L1905">
        <f>IF(US_Accidents_Dec20_updated[[#This Row],[Precipitation(in)]]&gt;0.1, 0.1, US_Accidents_Dec20_updated[[#This Row],[Precipitation(in)]])</f>
        <v>0</v>
      </c>
    </row>
    <row r="1906" spans="1:12" x14ac:dyDescent="0.25">
      <c r="A1906" t="str">
        <f>US_Accidents_Dec20_updated[[#This Row],[ID]]</f>
        <v>A-3890399</v>
      </c>
      <c r="B1906">
        <f>US_Accidents_Dec20_updated[[#This Row],[Start_Lat]]</f>
        <v>39.780791999999998</v>
      </c>
      <c r="C1906">
        <f>US_Accidents_Dec20_updated[[#This Row],[Start_Lng]]</f>
        <v>-104.992666</v>
      </c>
      <c r="D1906">
        <f>US_Accidents_Dec20_updated[[#This Row],[Severity]]-1</f>
        <v>2</v>
      </c>
      <c r="E1906">
        <f>HOUR(US_Accidents_Dec20_updated[[#This Row],[Start_Time]])</f>
        <v>21</v>
      </c>
      <c r="F1906">
        <f>DAY(US_Accidents_Dec20_updated[[#This Row],[Start_Time]])</f>
        <v>13</v>
      </c>
      <c r="G1906">
        <f>MONTH(US_Accidents_Dec20_updated[[#This Row],[Start_Time]])</f>
        <v>3</v>
      </c>
      <c r="H1906" t="str">
        <f>US_Accidents_Dec20_updated[[#This Row],[Description]]</f>
        <v>At I-25/US-87/Valley Hwy/Exit 274 - Accident.</v>
      </c>
      <c r="I1906" t="s">
        <v>50</v>
      </c>
      <c r="J1906">
        <f>IF(US_Accidents_Dec20_updated[[#This Row],[Visibility(mi)]]&gt;30, 30, MROUND(US_Accidents_Dec20_updated[[#This Row],[Visibility(mi)]],5))</f>
        <v>5</v>
      </c>
      <c r="K1906">
        <f>MROUND(US_Accidents_Dec20_updated[[#This Row],[Wind_Speed(mph)]],5)</f>
        <v>15</v>
      </c>
      <c r="L1906">
        <f>IF(US_Accidents_Dec20_updated[[#This Row],[Precipitation(in)]]&gt;0.1, 0.1, US_Accidents_Dec20_updated[[#This Row],[Precipitation(in)]])</f>
        <v>0</v>
      </c>
    </row>
    <row r="1907" spans="1:12" x14ac:dyDescent="0.25">
      <c r="A1907" t="str">
        <f>US_Accidents_Dec20_updated[[#This Row],[ID]]</f>
        <v>A-3890400</v>
      </c>
      <c r="B1907">
        <f>US_Accidents_Dec20_updated[[#This Row],[Start_Lat]]</f>
        <v>38.064168000000002</v>
      </c>
      <c r="C1907">
        <f>US_Accidents_Dec20_updated[[#This Row],[Start_Lng]]</f>
        <v>-102.327167</v>
      </c>
      <c r="D1907">
        <f>US_Accidents_Dec20_updated[[#This Row],[Severity]]-1</f>
        <v>3</v>
      </c>
      <c r="E1907">
        <f>HOUR(US_Accidents_Dec20_updated[[#This Row],[Start_Time]])</f>
        <v>22</v>
      </c>
      <c r="F1907">
        <f>DAY(US_Accidents_Dec20_updated[[#This Row],[Start_Time]])</f>
        <v>13</v>
      </c>
      <c r="G1907">
        <f>MONTH(US_Accidents_Dec20_updated[[#This Row],[Start_Time]])</f>
        <v>3</v>
      </c>
      <c r="H1907" t="str">
        <f>US_Accidents_Dec20_updated[[#This Row],[Description]]</f>
        <v>Closed between CR-19 and CR-30 - Road closed due to accident.</v>
      </c>
      <c r="I1907" t="s">
        <v>50</v>
      </c>
      <c r="J1907">
        <f>IF(US_Accidents_Dec20_updated[[#This Row],[Visibility(mi)]]&gt;30, 30, MROUND(US_Accidents_Dec20_updated[[#This Row],[Visibility(mi)]],5))</f>
        <v>10</v>
      </c>
      <c r="K1907">
        <f>MROUND(US_Accidents_Dec20_updated[[#This Row],[Wind_Speed(mph)]],5)</f>
        <v>30</v>
      </c>
      <c r="L1907">
        <f>IF(US_Accidents_Dec20_updated[[#This Row],[Precipitation(in)]]&gt;0.1, 0.1, US_Accidents_Dec20_updated[[#This Row],[Precipitation(in)]])</f>
        <v>0</v>
      </c>
    </row>
    <row r="1908" spans="1:12" x14ac:dyDescent="0.25">
      <c r="A1908" t="str">
        <f>US_Accidents_Dec20_updated[[#This Row],[ID]]</f>
        <v>A-3890401</v>
      </c>
      <c r="B1908">
        <f>US_Accidents_Dec20_updated[[#This Row],[Start_Lat]]</f>
        <v>38.051411999999999</v>
      </c>
      <c r="C1908">
        <f>US_Accidents_Dec20_updated[[#This Row],[Start_Lng]]</f>
        <v>-102.266077</v>
      </c>
      <c r="D1908">
        <f>US_Accidents_Dec20_updated[[#This Row],[Severity]]-1</f>
        <v>3</v>
      </c>
      <c r="E1908">
        <f>HOUR(US_Accidents_Dec20_updated[[#This Row],[Start_Time]])</f>
        <v>22</v>
      </c>
      <c r="F1908">
        <f>DAY(US_Accidents_Dec20_updated[[#This Row],[Start_Time]])</f>
        <v>13</v>
      </c>
      <c r="G1908">
        <f>MONTH(US_Accidents_Dec20_updated[[#This Row],[Start_Time]])</f>
        <v>3</v>
      </c>
      <c r="H1908" t="str">
        <f>US_Accidents_Dec20_updated[[#This Row],[Description]]</f>
        <v>Closed between CR-30 and CR-19 - Road closed due to accident.</v>
      </c>
      <c r="I1908" t="s">
        <v>50</v>
      </c>
      <c r="J1908">
        <f>IF(US_Accidents_Dec20_updated[[#This Row],[Visibility(mi)]]&gt;30, 30, MROUND(US_Accidents_Dec20_updated[[#This Row],[Visibility(mi)]],5))</f>
        <v>10</v>
      </c>
      <c r="K1908">
        <f>MROUND(US_Accidents_Dec20_updated[[#This Row],[Wind_Speed(mph)]],5)</f>
        <v>30</v>
      </c>
      <c r="L1908">
        <f>IF(US_Accidents_Dec20_updated[[#This Row],[Precipitation(in)]]&gt;0.1, 0.1, US_Accidents_Dec20_updated[[#This Row],[Precipitation(in)]])</f>
        <v>0</v>
      </c>
    </row>
    <row r="1909" spans="1:12" x14ac:dyDescent="0.25">
      <c r="A1909" t="str">
        <f>US_Accidents_Dec20_updated[[#This Row],[ID]]</f>
        <v>A-3890402</v>
      </c>
      <c r="B1909">
        <f>US_Accidents_Dec20_updated[[#This Row],[Start_Lat]]</f>
        <v>37.801487999999999</v>
      </c>
      <c r="C1909">
        <f>US_Accidents_Dec20_updated[[#This Row],[Start_Lng]]</f>
        <v>-108.995386</v>
      </c>
      <c r="D1909">
        <f>US_Accidents_Dec20_updated[[#This Row],[Severity]]-1</f>
        <v>3</v>
      </c>
      <c r="E1909">
        <f>HOUR(US_Accidents_Dec20_updated[[#This Row],[Start_Time]])</f>
        <v>22</v>
      </c>
      <c r="F1909">
        <f>DAY(US_Accidents_Dec20_updated[[#This Row],[Start_Time]])</f>
        <v>13</v>
      </c>
      <c r="G1909">
        <f>MONTH(US_Accidents_Dec20_updated[[#This Row],[Start_Time]])</f>
        <v>3</v>
      </c>
      <c r="H1909" t="str">
        <f>US_Accidents_Dec20_updated[[#This Row],[Description]]</f>
        <v>Closed at CR-370/CR-306/Lisbon Rd/Ucolo Rd - Road closed due to accident.</v>
      </c>
      <c r="I1909" t="s">
        <v>50</v>
      </c>
      <c r="J1909">
        <f>IF(US_Accidents_Dec20_updated[[#This Row],[Visibility(mi)]]&gt;30, 30, MROUND(US_Accidents_Dec20_updated[[#This Row],[Visibility(mi)]],5))</f>
        <v>10</v>
      </c>
      <c r="K1909">
        <f>MROUND(US_Accidents_Dec20_updated[[#This Row],[Wind_Speed(mph)]],5)</f>
        <v>15</v>
      </c>
      <c r="L1909">
        <f>IF(US_Accidents_Dec20_updated[[#This Row],[Precipitation(in)]]&gt;0.1, 0.1, US_Accidents_Dec20_updated[[#This Row],[Precipitation(in)]])</f>
        <v>0</v>
      </c>
    </row>
    <row r="1910" spans="1:12" x14ac:dyDescent="0.25">
      <c r="A1910" t="str">
        <f>US_Accidents_Dec20_updated[[#This Row],[ID]]</f>
        <v>A-3890403</v>
      </c>
      <c r="B1910">
        <f>US_Accidents_Dec20_updated[[#This Row],[Start_Lat]]</f>
        <v>39.779829999999997</v>
      </c>
      <c r="C1910">
        <f>US_Accidents_Dec20_updated[[#This Row],[Start_Lng]]</f>
        <v>-104.99207</v>
      </c>
      <c r="D1910">
        <f>US_Accidents_Dec20_updated[[#This Row],[Severity]]-1</f>
        <v>3</v>
      </c>
      <c r="E1910">
        <f>HOUR(US_Accidents_Dec20_updated[[#This Row],[Start_Time]])</f>
        <v>21</v>
      </c>
      <c r="F1910">
        <f>DAY(US_Accidents_Dec20_updated[[#This Row],[Start_Time]])</f>
        <v>13</v>
      </c>
      <c r="G1910">
        <f>MONTH(US_Accidents_Dec20_updated[[#This Row],[Start_Time]])</f>
        <v>3</v>
      </c>
      <c r="H1910" t="str">
        <f>US_Accidents_Dec20_updated[[#This Row],[Description]]</f>
        <v>Ramp closed to I-70/Exit 214 - Road closed due to accident.</v>
      </c>
      <c r="I1910" t="s">
        <v>50</v>
      </c>
      <c r="J1910">
        <f>IF(US_Accidents_Dec20_updated[[#This Row],[Visibility(mi)]]&gt;30, 30, MROUND(US_Accidents_Dec20_updated[[#This Row],[Visibility(mi)]],5))</f>
        <v>5</v>
      </c>
      <c r="K1910">
        <f>MROUND(US_Accidents_Dec20_updated[[#This Row],[Wind_Speed(mph)]],5)</f>
        <v>20</v>
      </c>
      <c r="L1910">
        <f>IF(US_Accidents_Dec20_updated[[#This Row],[Precipitation(in)]]&gt;0.1, 0.1, US_Accidents_Dec20_updated[[#This Row],[Precipitation(in)]])</f>
        <v>0</v>
      </c>
    </row>
    <row r="1911" spans="1:12" x14ac:dyDescent="0.25">
      <c r="A1911" t="str">
        <f>US_Accidents_Dec20_updated[[#This Row],[ID]]</f>
        <v>A-3890404</v>
      </c>
      <c r="B1911">
        <f>US_Accidents_Dec20_updated[[#This Row],[Start_Lat]]</f>
        <v>39.780970000000003</v>
      </c>
      <c r="C1911">
        <f>US_Accidents_Dec20_updated[[#This Row],[Start_Lng]]</f>
        <v>-104.99377</v>
      </c>
      <c r="D1911">
        <f>US_Accidents_Dec20_updated[[#This Row],[Severity]]-1</f>
        <v>3</v>
      </c>
      <c r="E1911">
        <f>HOUR(US_Accidents_Dec20_updated[[#This Row],[Start_Time]])</f>
        <v>21</v>
      </c>
      <c r="F1911">
        <f>DAY(US_Accidents_Dec20_updated[[#This Row],[Start_Time]])</f>
        <v>13</v>
      </c>
      <c r="G1911">
        <f>MONTH(US_Accidents_Dec20_updated[[#This Row],[Start_Time]])</f>
        <v>3</v>
      </c>
      <c r="H1911" t="str">
        <f>US_Accidents_Dec20_updated[[#This Row],[Description]]</f>
        <v>Ramp closed to I-25 SB and Washington St - Road closed due to accident.</v>
      </c>
      <c r="I1911" t="s">
        <v>50</v>
      </c>
      <c r="J1911">
        <f>IF(US_Accidents_Dec20_updated[[#This Row],[Visibility(mi)]]&gt;30, 30, MROUND(US_Accidents_Dec20_updated[[#This Row],[Visibility(mi)]],5))</f>
        <v>5</v>
      </c>
      <c r="K1911">
        <f>MROUND(US_Accidents_Dec20_updated[[#This Row],[Wind_Speed(mph)]],5)</f>
        <v>20</v>
      </c>
      <c r="L1911">
        <f>IF(US_Accidents_Dec20_updated[[#This Row],[Precipitation(in)]]&gt;0.1, 0.1, US_Accidents_Dec20_updated[[#This Row],[Precipitation(in)]])</f>
        <v>0</v>
      </c>
    </row>
    <row r="1912" spans="1:12" x14ac:dyDescent="0.25">
      <c r="A1912" t="str">
        <f>US_Accidents_Dec20_updated[[#This Row],[ID]]</f>
        <v>A-3890863</v>
      </c>
      <c r="B1912">
        <f>US_Accidents_Dec20_updated[[#This Row],[Start_Lat]]</f>
        <v>38.051411999999999</v>
      </c>
      <c r="C1912">
        <f>US_Accidents_Dec20_updated[[#This Row],[Start_Lng]]</f>
        <v>-102.266077</v>
      </c>
      <c r="D1912">
        <f>US_Accidents_Dec20_updated[[#This Row],[Severity]]-1</f>
        <v>3</v>
      </c>
      <c r="E1912">
        <f>HOUR(US_Accidents_Dec20_updated[[#This Row],[Start_Time]])</f>
        <v>3</v>
      </c>
      <c r="F1912">
        <f>DAY(US_Accidents_Dec20_updated[[#This Row],[Start_Time]])</f>
        <v>14</v>
      </c>
      <c r="G1912">
        <f>MONTH(US_Accidents_Dec20_updated[[#This Row],[Start_Time]])</f>
        <v>3</v>
      </c>
      <c r="H1912" t="str">
        <f>US_Accidents_Dec20_updated[[#This Row],[Description]]</f>
        <v>Closed between County Road 27 and County Road 23.5 - Road closed due to accident.</v>
      </c>
      <c r="I1912" t="s">
        <v>9695</v>
      </c>
      <c r="J1912">
        <f>IF(US_Accidents_Dec20_updated[[#This Row],[Visibility(mi)]]&gt;30, 30, MROUND(US_Accidents_Dec20_updated[[#This Row],[Visibility(mi)]],5))</f>
        <v>0</v>
      </c>
      <c r="K1912">
        <f>MROUND(US_Accidents_Dec20_updated[[#This Row],[Wind_Speed(mph)]],5)</f>
        <v>0</v>
      </c>
      <c r="L1912">
        <f>IF(US_Accidents_Dec20_updated[[#This Row],[Precipitation(in)]]&gt;0.1, 0.1, US_Accidents_Dec20_updated[[#This Row],[Precipitation(in)]])</f>
        <v>0</v>
      </c>
    </row>
    <row r="1913" spans="1:12" x14ac:dyDescent="0.25">
      <c r="A1913" t="str">
        <f>US_Accidents_Dec20_updated[[#This Row],[ID]]</f>
        <v>A-3890864</v>
      </c>
      <c r="B1913">
        <f>US_Accidents_Dec20_updated[[#This Row],[Start_Lat]]</f>
        <v>38.064168000000002</v>
      </c>
      <c r="C1913">
        <f>US_Accidents_Dec20_updated[[#This Row],[Start_Lng]]</f>
        <v>-102.327167</v>
      </c>
      <c r="D1913">
        <f>US_Accidents_Dec20_updated[[#This Row],[Severity]]-1</f>
        <v>3</v>
      </c>
      <c r="E1913">
        <f>HOUR(US_Accidents_Dec20_updated[[#This Row],[Start_Time]])</f>
        <v>3</v>
      </c>
      <c r="F1913">
        <f>DAY(US_Accidents_Dec20_updated[[#This Row],[Start_Time]])</f>
        <v>14</v>
      </c>
      <c r="G1913">
        <f>MONTH(US_Accidents_Dec20_updated[[#This Row],[Start_Time]])</f>
        <v>3</v>
      </c>
      <c r="H1913" t="str">
        <f>US_Accidents_Dec20_updated[[#This Row],[Description]]</f>
        <v>Closed between County Road 23.5 and County Road 27 - Road closed due to accident.</v>
      </c>
      <c r="I1913" t="s">
        <v>9695</v>
      </c>
      <c r="J1913">
        <f>IF(US_Accidents_Dec20_updated[[#This Row],[Visibility(mi)]]&gt;30, 30, MROUND(US_Accidents_Dec20_updated[[#This Row],[Visibility(mi)]],5))</f>
        <v>0</v>
      </c>
      <c r="K1913">
        <f>MROUND(US_Accidents_Dec20_updated[[#This Row],[Wind_Speed(mph)]],5)</f>
        <v>0</v>
      </c>
      <c r="L1913">
        <f>IF(US_Accidents_Dec20_updated[[#This Row],[Precipitation(in)]]&gt;0.1, 0.1, US_Accidents_Dec20_updated[[#This Row],[Precipitation(in)]])</f>
        <v>0</v>
      </c>
    </row>
    <row r="1914" spans="1:12" x14ac:dyDescent="0.25">
      <c r="A1914" t="str">
        <f>US_Accidents_Dec20_updated[[#This Row],[ID]]</f>
        <v>A-3890873</v>
      </c>
      <c r="B1914">
        <f>US_Accidents_Dec20_updated[[#This Row],[Start_Lat]]</f>
        <v>39.633586000000001</v>
      </c>
      <c r="C1914">
        <f>US_Accidents_Dec20_updated[[#This Row],[Start_Lng]]</f>
        <v>-104.90678800000001</v>
      </c>
      <c r="D1914">
        <f>US_Accidents_Dec20_updated[[#This Row],[Severity]]-1</f>
        <v>2</v>
      </c>
      <c r="E1914">
        <f>HOUR(US_Accidents_Dec20_updated[[#This Row],[Start_Time]])</f>
        <v>6</v>
      </c>
      <c r="F1914">
        <f>DAY(US_Accidents_Dec20_updated[[#This Row],[Start_Time]])</f>
        <v>14</v>
      </c>
      <c r="G1914">
        <f>MONTH(US_Accidents_Dec20_updated[[#This Row],[Start_Time]])</f>
        <v>3</v>
      </c>
      <c r="H1914" t="str">
        <f>US_Accidents_Dec20_updated[[#This Row],[Description]]</f>
        <v>At I-225 - Accident.</v>
      </c>
      <c r="I1914" t="s">
        <v>50</v>
      </c>
      <c r="J1914">
        <f>IF(US_Accidents_Dec20_updated[[#This Row],[Visibility(mi)]]&gt;30, 30, MROUND(US_Accidents_Dec20_updated[[#This Row],[Visibility(mi)]],5))</f>
        <v>10</v>
      </c>
      <c r="K1914">
        <f>MROUND(US_Accidents_Dec20_updated[[#This Row],[Wind_Speed(mph)]],5)</f>
        <v>15</v>
      </c>
      <c r="L1914">
        <f>IF(US_Accidents_Dec20_updated[[#This Row],[Precipitation(in)]]&gt;0.1, 0.1, US_Accidents_Dec20_updated[[#This Row],[Precipitation(in)]])</f>
        <v>0</v>
      </c>
    </row>
    <row r="1915" spans="1:12" x14ac:dyDescent="0.25">
      <c r="A1915" t="str">
        <f>US_Accidents_Dec20_updated[[#This Row],[ID]]</f>
        <v>A-3890878</v>
      </c>
      <c r="B1915">
        <f>US_Accidents_Dec20_updated[[#This Row],[Start_Lat]]</f>
        <v>39.800145000000001</v>
      </c>
      <c r="C1915">
        <f>US_Accidents_Dec20_updated[[#This Row],[Start_Lng]]</f>
        <v>-104.98553200000001</v>
      </c>
      <c r="D1915">
        <f>US_Accidents_Dec20_updated[[#This Row],[Severity]]-1</f>
        <v>2</v>
      </c>
      <c r="E1915">
        <f>HOUR(US_Accidents_Dec20_updated[[#This Row],[Start_Time]])</f>
        <v>8</v>
      </c>
      <c r="F1915">
        <f>DAY(US_Accidents_Dec20_updated[[#This Row],[Start_Time]])</f>
        <v>14</v>
      </c>
      <c r="G1915">
        <f>MONTH(US_Accidents_Dec20_updated[[#This Row],[Start_Time]])</f>
        <v>3</v>
      </c>
      <c r="H1915" t="str">
        <f>US_Accidents_Dec20_updated[[#This Row],[Description]]</f>
        <v>At 58th Ave/Exit 215 - Accident.</v>
      </c>
      <c r="I1915" t="s">
        <v>50</v>
      </c>
      <c r="J1915">
        <f>IF(US_Accidents_Dec20_updated[[#This Row],[Visibility(mi)]]&gt;30, 30, MROUND(US_Accidents_Dec20_updated[[#This Row],[Visibility(mi)]],5))</f>
        <v>30</v>
      </c>
      <c r="K1915">
        <f>MROUND(US_Accidents_Dec20_updated[[#This Row],[Wind_Speed(mph)]],5)</f>
        <v>5</v>
      </c>
      <c r="L1915">
        <f>IF(US_Accidents_Dec20_updated[[#This Row],[Precipitation(in)]]&gt;0.1, 0.1, US_Accidents_Dec20_updated[[#This Row],[Precipitation(in)]])</f>
        <v>0</v>
      </c>
    </row>
    <row r="1916" spans="1:12" x14ac:dyDescent="0.25">
      <c r="A1916" t="str">
        <f>US_Accidents_Dec20_updated[[#This Row],[ID]]</f>
        <v>A-3890880</v>
      </c>
      <c r="B1916">
        <f>US_Accidents_Dec20_updated[[#This Row],[Start_Lat]]</f>
        <v>39.823968000000001</v>
      </c>
      <c r="C1916">
        <f>US_Accidents_Dec20_updated[[#This Row],[Start_Lng]]</f>
        <v>-104.96130100000001</v>
      </c>
      <c r="D1916">
        <f>US_Accidents_Dec20_updated[[#This Row],[Severity]]-1</f>
        <v>2</v>
      </c>
      <c r="E1916">
        <f>HOUR(US_Accidents_Dec20_updated[[#This Row],[Start_Time]])</f>
        <v>8</v>
      </c>
      <c r="F1916">
        <f>DAY(US_Accidents_Dec20_updated[[#This Row],[Start_Time]])</f>
        <v>14</v>
      </c>
      <c r="G1916">
        <f>MONTH(US_Accidents_Dec20_updated[[#This Row],[Start_Time]])</f>
        <v>3</v>
      </c>
      <c r="H1916" t="str">
        <f>US_Accidents_Dec20_updated[[#This Row],[Description]]</f>
        <v>At I-270/Exit 6 - Accident.</v>
      </c>
      <c r="I1916" t="s">
        <v>50</v>
      </c>
      <c r="J1916">
        <f>IF(US_Accidents_Dec20_updated[[#This Row],[Visibility(mi)]]&gt;30, 30, MROUND(US_Accidents_Dec20_updated[[#This Row],[Visibility(mi)]],5))</f>
        <v>30</v>
      </c>
      <c r="K1916">
        <f>MROUND(US_Accidents_Dec20_updated[[#This Row],[Wind_Speed(mph)]],5)</f>
        <v>5</v>
      </c>
      <c r="L1916">
        <f>IF(US_Accidents_Dec20_updated[[#This Row],[Precipitation(in)]]&gt;0.1, 0.1, US_Accidents_Dec20_updated[[#This Row],[Precipitation(in)]])</f>
        <v>0</v>
      </c>
    </row>
    <row r="1917" spans="1:12" x14ac:dyDescent="0.25">
      <c r="A1917" t="str">
        <f>US_Accidents_Dec20_updated[[#This Row],[ID]]</f>
        <v>A-3890882</v>
      </c>
      <c r="B1917">
        <f>US_Accidents_Dec20_updated[[#This Row],[Start_Lat]]</f>
        <v>39.633586000000001</v>
      </c>
      <c r="C1917">
        <f>US_Accidents_Dec20_updated[[#This Row],[Start_Lng]]</f>
        <v>-104.90678800000001</v>
      </c>
      <c r="D1917">
        <f>US_Accidents_Dec20_updated[[#This Row],[Severity]]-1</f>
        <v>2</v>
      </c>
      <c r="E1917">
        <f>HOUR(US_Accidents_Dec20_updated[[#This Row],[Start_Time]])</f>
        <v>8</v>
      </c>
      <c r="F1917">
        <f>DAY(US_Accidents_Dec20_updated[[#This Row],[Start_Time]])</f>
        <v>14</v>
      </c>
      <c r="G1917">
        <f>MONTH(US_Accidents_Dec20_updated[[#This Row],[Start_Time]])</f>
        <v>3</v>
      </c>
      <c r="H1917" t="str">
        <f>US_Accidents_Dec20_updated[[#This Row],[Description]]</f>
        <v>At I-225 - Accident.</v>
      </c>
      <c r="I1917" t="s">
        <v>50</v>
      </c>
      <c r="J1917">
        <f>IF(US_Accidents_Dec20_updated[[#This Row],[Visibility(mi)]]&gt;30, 30, MROUND(US_Accidents_Dec20_updated[[#This Row],[Visibility(mi)]],5))</f>
        <v>10</v>
      </c>
      <c r="K1917">
        <f>MROUND(US_Accidents_Dec20_updated[[#This Row],[Wind_Speed(mph)]],5)</f>
        <v>20</v>
      </c>
      <c r="L1917">
        <f>IF(US_Accidents_Dec20_updated[[#This Row],[Precipitation(in)]]&gt;0.1, 0.1, US_Accidents_Dec20_updated[[#This Row],[Precipitation(in)]])</f>
        <v>0</v>
      </c>
    </row>
    <row r="1918" spans="1:12" x14ac:dyDescent="0.25">
      <c r="A1918" t="str">
        <f>US_Accidents_Dec20_updated[[#This Row],[ID]]</f>
        <v>A-3890884</v>
      </c>
      <c r="B1918">
        <f>US_Accidents_Dec20_updated[[#This Row],[Start_Lat]]</f>
        <v>39.633586000000001</v>
      </c>
      <c r="C1918">
        <f>US_Accidents_Dec20_updated[[#This Row],[Start_Lng]]</f>
        <v>-104.90678800000001</v>
      </c>
      <c r="D1918">
        <f>US_Accidents_Dec20_updated[[#This Row],[Severity]]-1</f>
        <v>2</v>
      </c>
      <c r="E1918">
        <f>HOUR(US_Accidents_Dec20_updated[[#This Row],[Start_Time]])</f>
        <v>8</v>
      </c>
      <c r="F1918">
        <f>DAY(US_Accidents_Dec20_updated[[#This Row],[Start_Time]])</f>
        <v>14</v>
      </c>
      <c r="G1918">
        <f>MONTH(US_Accidents_Dec20_updated[[#This Row],[Start_Time]])</f>
        <v>3</v>
      </c>
      <c r="H1918" t="str">
        <f>US_Accidents_Dec20_updated[[#This Row],[Description]]</f>
        <v>At I-225 - Accident.</v>
      </c>
      <c r="I1918" t="s">
        <v>50</v>
      </c>
      <c r="J1918">
        <f>IF(US_Accidents_Dec20_updated[[#This Row],[Visibility(mi)]]&gt;30, 30, MROUND(US_Accidents_Dec20_updated[[#This Row],[Visibility(mi)]],5))</f>
        <v>10</v>
      </c>
      <c r="K1918">
        <f>MROUND(US_Accidents_Dec20_updated[[#This Row],[Wind_Speed(mph)]],5)</f>
        <v>15</v>
      </c>
      <c r="L1918">
        <f>IF(US_Accidents_Dec20_updated[[#This Row],[Precipitation(in)]]&gt;0.1, 0.1, US_Accidents_Dec20_updated[[#This Row],[Precipitation(in)]])</f>
        <v>0</v>
      </c>
    </row>
    <row r="1919" spans="1:12" x14ac:dyDescent="0.25">
      <c r="A1919" t="str">
        <f>US_Accidents_Dec20_updated[[#This Row],[ID]]</f>
        <v>A-3890886</v>
      </c>
      <c r="B1919">
        <f>US_Accidents_Dec20_updated[[#This Row],[Start_Lat]]</f>
        <v>39.633586000000001</v>
      </c>
      <c r="C1919">
        <f>US_Accidents_Dec20_updated[[#This Row],[Start_Lng]]</f>
        <v>-104.90678800000001</v>
      </c>
      <c r="D1919">
        <f>US_Accidents_Dec20_updated[[#This Row],[Severity]]-1</f>
        <v>2</v>
      </c>
      <c r="E1919">
        <f>HOUR(US_Accidents_Dec20_updated[[#This Row],[Start_Time]])</f>
        <v>9</v>
      </c>
      <c r="F1919">
        <f>DAY(US_Accidents_Dec20_updated[[#This Row],[Start_Time]])</f>
        <v>14</v>
      </c>
      <c r="G1919">
        <f>MONTH(US_Accidents_Dec20_updated[[#This Row],[Start_Time]])</f>
        <v>3</v>
      </c>
      <c r="H1919" t="str">
        <f>US_Accidents_Dec20_updated[[#This Row],[Description]]</f>
        <v>At I-225 - Accident.</v>
      </c>
      <c r="I1919" t="s">
        <v>50</v>
      </c>
      <c r="J1919">
        <f>IF(US_Accidents_Dec20_updated[[#This Row],[Visibility(mi)]]&gt;30, 30, MROUND(US_Accidents_Dec20_updated[[#This Row],[Visibility(mi)]],5))</f>
        <v>10</v>
      </c>
      <c r="K1919">
        <f>MROUND(US_Accidents_Dec20_updated[[#This Row],[Wind_Speed(mph)]],5)</f>
        <v>15</v>
      </c>
      <c r="L1919">
        <f>IF(US_Accidents_Dec20_updated[[#This Row],[Precipitation(in)]]&gt;0.1, 0.1, US_Accidents_Dec20_updated[[#This Row],[Precipitation(in)]])</f>
        <v>0</v>
      </c>
    </row>
    <row r="1920" spans="1:12" x14ac:dyDescent="0.25">
      <c r="A1920" t="str">
        <f>US_Accidents_Dec20_updated[[#This Row],[ID]]</f>
        <v>A-3890889</v>
      </c>
      <c r="B1920">
        <f>US_Accidents_Dec20_updated[[#This Row],[Start_Lat]]</f>
        <v>39.776488000000001</v>
      </c>
      <c r="C1920">
        <f>US_Accidents_Dec20_updated[[#This Row],[Start_Lng]]</f>
        <v>-104.87362899999999</v>
      </c>
      <c r="D1920">
        <f>US_Accidents_Dec20_updated[[#This Row],[Severity]]-1</f>
        <v>2</v>
      </c>
      <c r="E1920">
        <f>HOUR(US_Accidents_Dec20_updated[[#This Row],[Start_Time]])</f>
        <v>11</v>
      </c>
      <c r="F1920">
        <f>DAY(US_Accidents_Dec20_updated[[#This Row],[Start_Time]])</f>
        <v>14</v>
      </c>
      <c r="G1920">
        <f>MONTH(US_Accidents_Dec20_updated[[#This Row],[Start_Time]])</f>
        <v>3</v>
      </c>
      <c r="H1920" t="str">
        <f>US_Accidents_Dec20_updated[[#This Row],[Description]]</f>
        <v>At I-270/Exit 279 - Accident.</v>
      </c>
      <c r="I1920" t="s">
        <v>50</v>
      </c>
      <c r="J1920">
        <f>IF(US_Accidents_Dec20_updated[[#This Row],[Visibility(mi)]]&gt;30, 30, MROUND(US_Accidents_Dec20_updated[[#This Row],[Visibility(mi)]],5))</f>
        <v>10</v>
      </c>
      <c r="K1920">
        <f>MROUND(US_Accidents_Dec20_updated[[#This Row],[Wind_Speed(mph)]],5)</f>
        <v>25</v>
      </c>
      <c r="L1920">
        <f>IF(US_Accidents_Dec20_updated[[#This Row],[Precipitation(in)]]&gt;0.1, 0.1, US_Accidents_Dec20_updated[[#This Row],[Precipitation(in)]])</f>
        <v>0</v>
      </c>
    </row>
    <row r="1921" spans="1:12" x14ac:dyDescent="0.25">
      <c r="A1921" t="str">
        <f>US_Accidents_Dec20_updated[[#This Row],[ID]]</f>
        <v>A-3890891</v>
      </c>
      <c r="B1921">
        <f>US_Accidents_Dec20_updated[[#This Row],[Start_Lat]]</f>
        <v>39.639650000000003</v>
      </c>
      <c r="C1921">
        <f>US_Accidents_Dec20_updated[[#This Row],[Start_Lng]]</f>
        <v>-104.91083</v>
      </c>
      <c r="D1921">
        <f>US_Accidents_Dec20_updated[[#This Row],[Severity]]-1</f>
        <v>3</v>
      </c>
      <c r="E1921">
        <f>HOUR(US_Accidents_Dec20_updated[[#This Row],[Start_Time]])</f>
        <v>9</v>
      </c>
      <c r="F1921">
        <f>DAY(US_Accidents_Dec20_updated[[#This Row],[Start_Time]])</f>
        <v>14</v>
      </c>
      <c r="G1921">
        <f>MONTH(US_Accidents_Dec20_updated[[#This Row],[Start_Time]])</f>
        <v>3</v>
      </c>
      <c r="H1921" t="str">
        <f>US_Accidents_Dec20_updated[[#This Row],[Description]]</f>
        <v>Ramp closed to I-225 Northbound and DTC Blvd - Road closed due to accident.</v>
      </c>
      <c r="I1921" t="s">
        <v>50</v>
      </c>
      <c r="J1921">
        <f>IF(US_Accidents_Dec20_updated[[#This Row],[Visibility(mi)]]&gt;30, 30, MROUND(US_Accidents_Dec20_updated[[#This Row],[Visibility(mi)]],5))</f>
        <v>10</v>
      </c>
      <c r="K1921">
        <f>MROUND(US_Accidents_Dec20_updated[[#This Row],[Wind_Speed(mph)]],5)</f>
        <v>15</v>
      </c>
      <c r="L1921">
        <f>IF(US_Accidents_Dec20_updated[[#This Row],[Precipitation(in)]]&gt;0.1, 0.1, US_Accidents_Dec20_updated[[#This Row],[Precipitation(in)]])</f>
        <v>0</v>
      </c>
    </row>
    <row r="1922" spans="1:12" x14ac:dyDescent="0.25">
      <c r="A1922" t="str">
        <f>US_Accidents_Dec20_updated[[#This Row],[ID]]</f>
        <v>A-3890892</v>
      </c>
      <c r="B1922">
        <f>US_Accidents_Dec20_updated[[#This Row],[Start_Lat]]</f>
        <v>39.634709999999998</v>
      </c>
      <c r="C1922">
        <f>US_Accidents_Dec20_updated[[#This Row],[Start_Lng]]</f>
        <v>-104.90129</v>
      </c>
      <c r="D1922">
        <f>US_Accidents_Dec20_updated[[#This Row],[Severity]]-1</f>
        <v>3</v>
      </c>
      <c r="E1922">
        <f>HOUR(US_Accidents_Dec20_updated[[#This Row],[Start_Time]])</f>
        <v>9</v>
      </c>
      <c r="F1922">
        <f>DAY(US_Accidents_Dec20_updated[[#This Row],[Start_Time]])</f>
        <v>14</v>
      </c>
      <c r="G1922">
        <f>MONTH(US_Accidents_Dec20_updated[[#This Row],[Start_Time]])</f>
        <v>3</v>
      </c>
      <c r="H1922" t="str">
        <f>US_Accidents_Dec20_updated[[#This Row],[Description]]</f>
        <v>Ramp closed to Exit 200 - Road closed due to accident.</v>
      </c>
      <c r="I1922" t="s">
        <v>50</v>
      </c>
      <c r="J1922">
        <f>IF(US_Accidents_Dec20_updated[[#This Row],[Visibility(mi)]]&gt;30, 30, MROUND(US_Accidents_Dec20_updated[[#This Row],[Visibility(mi)]],5))</f>
        <v>10</v>
      </c>
      <c r="K1922">
        <f>MROUND(US_Accidents_Dec20_updated[[#This Row],[Wind_Speed(mph)]],5)</f>
        <v>15</v>
      </c>
      <c r="L1922">
        <f>IF(US_Accidents_Dec20_updated[[#This Row],[Precipitation(in)]]&gt;0.1, 0.1, US_Accidents_Dec20_updated[[#This Row],[Precipitation(in)]])</f>
        <v>0</v>
      </c>
    </row>
    <row r="1923" spans="1:12" x14ac:dyDescent="0.25">
      <c r="A1923" t="str">
        <f>US_Accidents_Dec20_updated[[#This Row],[ID]]</f>
        <v>A-3890893</v>
      </c>
      <c r="B1923">
        <f>US_Accidents_Dec20_updated[[#This Row],[Start_Lat]]</f>
        <v>39.80659</v>
      </c>
      <c r="C1923">
        <f>US_Accidents_Dec20_updated[[#This Row],[Start_Lng]]</f>
        <v>-105.01299</v>
      </c>
      <c r="D1923">
        <f>US_Accidents_Dec20_updated[[#This Row],[Severity]]-1</f>
        <v>2</v>
      </c>
      <c r="E1923">
        <f>HOUR(US_Accidents_Dec20_updated[[#This Row],[Start_Time]])</f>
        <v>9</v>
      </c>
      <c r="F1923">
        <f>DAY(US_Accidents_Dec20_updated[[#This Row],[Start_Time]])</f>
        <v>14</v>
      </c>
      <c r="G1923">
        <f>MONTH(US_Accidents_Dec20_updated[[#This Row],[Start_Time]])</f>
        <v>3</v>
      </c>
      <c r="H1923" t="str">
        <f>US_Accidents_Dec20_updated[[#This Row],[Description]]</f>
        <v>At US-287/Federal Blvd/Exit 3 - Accident.</v>
      </c>
      <c r="I1923" t="s">
        <v>50</v>
      </c>
      <c r="J1923">
        <f>IF(US_Accidents_Dec20_updated[[#This Row],[Visibility(mi)]]&gt;30, 30, MROUND(US_Accidents_Dec20_updated[[#This Row],[Visibility(mi)]],5))</f>
        <v>30</v>
      </c>
      <c r="K1923">
        <f>MROUND(US_Accidents_Dec20_updated[[#This Row],[Wind_Speed(mph)]],5)</f>
        <v>10</v>
      </c>
      <c r="L1923">
        <f>IF(US_Accidents_Dec20_updated[[#This Row],[Precipitation(in)]]&gt;0.1, 0.1, US_Accidents_Dec20_updated[[#This Row],[Precipitation(in)]])</f>
        <v>0</v>
      </c>
    </row>
    <row r="1924" spans="1:12" x14ac:dyDescent="0.25">
      <c r="A1924" t="str">
        <f>US_Accidents_Dec20_updated[[#This Row],[ID]]</f>
        <v>A-3890894</v>
      </c>
      <c r="B1924">
        <f>US_Accidents_Dec20_updated[[#This Row],[Start_Lat]]</f>
        <v>39.987149000000002</v>
      </c>
      <c r="C1924">
        <f>US_Accidents_Dec20_updated[[#This Row],[Start_Lng]]</f>
        <v>-104.98768</v>
      </c>
      <c r="D1924">
        <f>US_Accidents_Dec20_updated[[#This Row],[Severity]]-1</f>
        <v>2</v>
      </c>
      <c r="E1924">
        <f>HOUR(US_Accidents_Dec20_updated[[#This Row],[Start_Time]])</f>
        <v>10</v>
      </c>
      <c r="F1924">
        <f>DAY(US_Accidents_Dec20_updated[[#This Row],[Start_Time]])</f>
        <v>14</v>
      </c>
      <c r="G1924">
        <f>MONTH(US_Accidents_Dec20_updated[[#This Row],[Start_Time]])</f>
        <v>3</v>
      </c>
      <c r="H1924" t="str">
        <f>US_Accidents_Dec20_updated[[#This Row],[Description]]</f>
        <v>At E-470/Northwest Pky - Accident.</v>
      </c>
      <c r="I1924" t="s">
        <v>50</v>
      </c>
      <c r="J1924">
        <f>IF(US_Accidents_Dec20_updated[[#This Row],[Visibility(mi)]]&gt;30, 30, MROUND(US_Accidents_Dec20_updated[[#This Row],[Visibility(mi)]],5))</f>
        <v>10</v>
      </c>
      <c r="K1924">
        <f>MROUND(US_Accidents_Dec20_updated[[#This Row],[Wind_Speed(mph)]],5)</f>
        <v>10</v>
      </c>
      <c r="L1924">
        <f>IF(US_Accidents_Dec20_updated[[#This Row],[Precipitation(in)]]&gt;0.1, 0.1, US_Accidents_Dec20_updated[[#This Row],[Precipitation(in)]])</f>
        <v>0</v>
      </c>
    </row>
    <row r="1925" spans="1:12" x14ac:dyDescent="0.25">
      <c r="A1925" t="str">
        <f>US_Accidents_Dec20_updated[[#This Row],[ID]]</f>
        <v>A-3890905</v>
      </c>
      <c r="B1925">
        <f>US_Accidents_Dec20_updated[[#This Row],[Start_Lat]]</f>
        <v>39.566890000000001</v>
      </c>
      <c r="C1925">
        <f>US_Accidents_Dec20_updated[[#This Row],[Start_Lng]]</f>
        <v>-105.05395</v>
      </c>
      <c r="D1925">
        <f>US_Accidents_Dec20_updated[[#This Row],[Severity]]-1</f>
        <v>2</v>
      </c>
      <c r="E1925">
        <f>HOUR(US_Accidents_Dec20_updated[[#This Row],[Start_Time]])</f>
        <v>16</v>
      </c>
      <c r="F1925">
        <f>DAY(US_Accidents_Dec20_updated[[#This Row],[Start_Time]])</f>
        <v>14</v>
      </c>
      <c r="G1925">
        <f>MONTH(US_Accidents_Dec20_updated[[#This Row],[Start_Time]])</f>
        <v>3</v>
      </c>
      <c r="H1925" t="str">
        <f>US_Accidents_Dec20_updated[[#This Row],[Description]]</f>
        <v>At US-85/Santa Fe Dr - Accident.</v>
      </c>
      <c r="I1925" t="s">
        <v>50</v>
      </c>
      <c r="J1925">
        <f>IF(US_Accidents_Dec20_updated[[#This Row],[Visibility(mi)]]&gt;30, 30, MROUND(US_Accidents_Dec20_updated[[#This Row],[Visibility(mi)]],5))</f>
        <v>10</v>
      </c>
      <c r="K1925">
        <f>MROUND(US_Accidents_Dec20_updated[[#This Row],[Wind_Speed(mph)]],5)</f>
        <v>10</v>
      </c>
      <c r="L1925">
        <f>IF(US_Accidents_Dec20_updated[[#This Row],[Precipitation(in)]]&gt;0.1, 0.1, US_Accidents_Dec20_updated[[#This Row],[Precipitation(in)]])</f>
        <v>0</v>
      </c>
    </row>
    <row r="1926" spans="1:12" x14ac:dyDescent="0.25">
      <c r="A1926" t="str">
        <f>US_Accidents_Dec20_updated[[#This Row],[ID]]</f>
        <v>A-3890906</v>
      </c>
      <c r="B1926">
        <f>US_Accidents_Dec20_updated[[#This Row],[Start_Lat]]</f>
        <v>39.564929999999997</v>
      </c>
      <c r="C1926">
        <f>US_Accidents_Dec20_updated[[#This Row],[Start_Lng]]</f>
        <v>-105.03745000000001</v>
      </c>
      <c r="D1926">
        <f>US_Accidents_Dec20_updated[[#This Row],[Severity]]-1</f>
        <v>1</v>
      </c>
      <c r="E1926">
        <f>HOUR(US_Accidents_Dec20_updated[[#This Row],[Start_Time]])</f>
        <v>16</v>
      </c>
      <c r="F1926">
        <f>DAY(US_Accidents_Dec20_updated[[#This Row],[Start_Time]])</f>
        <v>14</v>
      </c>
      <c r="G1926">
        <f>MONTH(US_Accidents_Dec20_updated[[#This Row],[Start_Time]])</f>
        <v>3</v>
      </c>
      <c r="H1926" t="str">
        <f>US_Accidents_Dec20_updated[[#This Row],[Description]]</f>
        <v>At US-85/Santa Fe Dr - Accident. in the left lane.</v>
      </c>
      <c r="I1926" t="s">
        <v>50</v>
      </c>
      <c r="J1926">
        <f>IF(US_Accidents_Dec20_updated[[#This Row],[Visibility(mi)]]&gt;30, 30, MROUND(US_Accidents_Dec20_updated[[#This Row],[Visibility(mi)]],5))</f>
        <v>10</v>
      </c>
      <c r="K1926">
        <f>MROUND(US_Accidents_Dec20_updated[[#This Row],[Wind_Speed(mph)]],5)</f>
        <v>10</v>
      </c>
      <c r="L1926">
        <f>IF(US_Accidents_Dec20_updated[[#This Row],[Precipitation(in)]]&gt;0.1, 0.1, US_Accidents_Dec20_updated[[#This Row],[Precipitation(in)]])</f>
        <v>0</v>
      </c>
    </row>
    <row r="1927" spans="1:12" x14ac:dyDescent="0.25">
      <c r="A1927" t="str">
        <f>US_Accidents_Dec20_updated[[#This Row],[ID]]</f>
        <v>A-3890914</v>
      </c>
      <c r="B1927">
        <f>US_Accidents_Dec20_updated[[#This Row],[Start_Lat]]</f>
        <v>39.563392</v>
      </c>
      <c r="C1927">
        <f>US_Accidents_Dec20_updated[[#This Row],[Start_Lng]]</f>
        <v>-104.888445</v>
      </c>
      <c r="D1927">
        <f>US_Accidents_Dec20_updated[[#This Row],[Severity]]-1</f>
        <v>2</v>
      </c>
      <c r="E1927">
        <f>HOUR(US_Accidents_Dec20_updated[[#This Row],[Start_Time]])</f>
        <v>21</v>
      </c>
      <c r="F1927">
        <f>DAY(US_Accidents_Dec20_updated[[#This Row],[Start_Time]])</f>
        <v>14</v>
      </c>
      <c r="G1927">
        <f>MONTH(US_Accidents_Dec20_updated[[#This Row],[Start_Time]])</f>
        <v>3</v>
      </c>
      <c r="H1927" t="str">
        <f>US_Accidents_Dec20_updated[[#This Row],[Description]]</f>
        <v>At Yosemite St - Accident.</v>
      </c>
      <c r="I1927" t="s">
        <v>50</v>
      </c>
      <c r="J1927">
        <f>IF(US_Accidents_Dec20_updated[[#This Row],[Visibility(mi)]]&gt;30, 30, MROUND(US_Accidents_Dec20_updated[[#This Row],[Visibility(mi)]],5))</f>
        <v>10</v>
      </c>
      <c r="K1927">
        <f>MROUND(US_Accidents_Dec20_updated[[#This Row],[Wind_Speed(mph)]],5)</f>
        <v>5</v>
      </c>
      <c r="L1927">
        <f>IF(US_Accidents_Dec20_updated[[#This Row],[Precipitation(in)]]&gt;0.1, 0.1, US_Accidents_Dec20_updated[[#This Row],[Precipitation(in)]])</f>
        <v>0</v>
      </c>
    </row>
    <row r="1928" spans="1:12" x14ac:dyDescent="0.25">
      <c r="A1928" t="str">
        <f>US_Accidents_Dec20_updated[[#This Row],[ID]]</f>
        <v>A-3890915</v>
      </c>
      <c r="B1928">
        <f>US_Accidents_Dec20_updated[[#This Row],[Start_Lat]]</f>
        <v>39.564929999999997</v>
      </c>
      <c r="C1928">
        <f>US_Accidents_Dec20_updated[[#This Row],[Start_Lng]]</f>
        <v>-105.03745000000001</v>
      </c>
      <c r="D1928">
        <f>US_Accidents_Dec20_updated[[#This Row],[Severity]]-1</f>
        <v>3</v>
      </c>
      <c r="E1928">
        <f>HOUR(US_Accidents_Dec20_updated[[#This Row],[Start_Time]])</f>
        <v>20</v>
      </c>
      <c r="F1928">
        <f>DAY(US_Accidents_Dec20_updated[[#This Row],[Start_Time]])</f>
        <v>14</v>
      </c>
      <c r="G1928">
        <f>MONTH(US_Accidents_Dec20_updated[[#This Row],[Start_Time]])</f>
        <v>3</v>
      </c>
      <c r="H1928" t="str">
        <f>US_Accidents_Dec20_updated[[#This Row],[Description]]</f>
        <v>Closed at US-85/Santa Fe Dr - Road closed due to accident.</v>
      </c>
      <c r="I1928" t="s">
        <v>50</v>
      </c>
      <c r="J1928">
        <f>IF(US_Accidents_Dec20_updated[[#This Row],[Visibility(mi)]]&gt;30, 30, MROUND(US_Accidents_Dec20_updated[[#This Row],[Visibility(mi)]],5))</f>
        <v>10</v>
      </c>
      <c r="K1928">
        <f>MROUND(US_Accidents_Dec20_updated[[#This Row],[Wind_Speed(mph)]],5)</f>
        <v>5</v>
      </c>
      <c r="L1928">
        <f>IF(US_Accidents_Dec20_updated[[#This Row],[Precipitation(in)]]&gt;0.1, 0.1, US_Accidents_Dec20_updated[[#This Row],[Precipitation(in)]])</f>
        <v>0</v>
      </c>
    </row>
    <row r="1929" spans="1:12" x14ac:dyDescent="0.25">
      <c r="A1929" t="str">
        <f>US_Accidents_Dec20_updated[[#This Row],[ID]]</f>
        <v>A-3891378</v>
      </c>
      <c r="B1929">
        <f>US_Accidents_Dec20_updated[[#This Row],[Start_Lat]]</f>
        <v>39.725279999999998</v>
      </c>
      <c r="C1929">
        <f>US_Accidents_Dec20_updated[[#This Row],[Start_Lng]]</f>
        <v>-105.15752000000001</v>
      </c>
      <c r="D1929">
        <f>US_Accidents_Dec20_updated[[#This Row],[Severity]]-1</f>
        <v>2</v>
      </c>
      <c r="E1929">
        <f>HOUR(US_Accidents_Dec20_updated[[#This Row],[Start_Time]])</f>
        <v>2</v>
      </c>
      <c r="F1929">
        <f>DAY(US_Accidents_Dec20_updated[[#This Row],[Start_Time]])</f>
        <v>15</v>
      </c>
      <c r="G1929">
        <f>MONTH(US_Accidents_Dec20_updated[[#This Row],[Start_Time]])</f>
        <v>3</v>
      </c>
      <c r="H1929" t="str">
        <f>US_Accidents_Dec20_updated[[#This Row],[Description]]</f>
        <v>At Union Blvd/Simms St - Accident.</v>
      </c>
      <c r="I1929" t="s">
        <v>50</v>
      </c>
      <c r="J1929">
        <f>IF(US_Accidents_Dec20_updated[[#This Row],[Visibility(mi)]]&gt;30, 30, MROUND(US_Accidents_Dec20_updated[[#This Row],[Visibility(mi)]],5))</f>
        <v>10</v>
      </c>
      <c r="K1929">
        <f>MROUND(US_Accidents_Dec20_updated[[#This Row],[Wind_Speed(mph)]],5)</f>
        <v>5</v>
      </c>
      <c r="L1929">
        <f>IF(US_Accidents_Dec20_updated[[#This Row],[Precipitation(in)]]&gt;0.1, 0.1, US_Accidents_Dec20_updated[[#This Row],[Precipitation(in)]])</f>
        <v>0</v>
      </c>
    </row>
    <row r="1930" spans="1:12" x14ac:dyDescent="0.25">
      <c r="A1930" t="str">
        <f>US_Accidents_Dec20_updated[[#This Row],[ID]]</f>
        <v>A-3891379</v>
      </c>
      <c r="B1930">
        <f>US_Accidents_Dec20_updated[[#This Row],[Start_Lat]]</f>
        <v>39.778530000000003</v>
      </c>
      <c r="C1930">
        <f>US_Accidents_Dec20_updated[[#This Row],[Start_Lng]]</f>
        <v>-104.89713999999999</v>
      </c>
      <c r="D1930">
        <f>US_Accidents_Dec20_updated[[#This Row],[Severity]]-1</f>
        <v>2</v>
      </c>
      <c r="E1930">
        <f>HOUR(US_Accidents_Dec20_updated[[#This Row],[Start_Time]])</f>
        <v>6</v>
      </c>
      <c r="F1930">
        <f>DAY(US_Accidents_Dec20_updated[[#This Row],[Start_Time]])</f>
        <v>15</v>
      </c>
      <c r="G1930">
        <f>MONTH(US_Accidents_Dec20_updated[[#This Row],[Start_Time]])</f>
        <v>3</v>
      </c>
      <c r="H1930" t="str">
        <f>US_Accidents_Dec20_updated[[#This Row],[Description]]</f>
        <v>At I-70/US-36 - Accident.</v>
      </c>
      <c r="I1930" t="s">
        <v>50</v>
      </c>
      <c r="J1930">
        <f>IF(US_Accidents_Dec20_updated[[#This Row],[Visibility(mi)]]&gt;30, 30, MROUND(US_Accidents_Dec20_updated[[#This Row],[Visibility(mi)]],5))</f>
        <v>10</v>
      </c>
      <c r="K1930">
        <f>MROUND(US_Accidents_Dec20_updated[[#This Row],[Wind_Speed(mph)]],5)</f>
        <v>5</v>
      </c>
      <c r="L1930">
        <f>IF(US_Accidents_Dec20_updated[[#This Row],[Precipitation(in)]]&gt;0.1, 0.1, US_Accidents_Dec20_updated[[#This Row],[Precipitation(in)]])</f>
        <v>0</v>
      </c>
    </row>
    <row r="1931" spans="1:12" x14ac:dyDescent="0.25">
      <c r="A1931" t="str">
        <f>US_Accidents_Dec20_updated[[#This Row],[ID]]</f>
        <v>A-3891389</v>
      </c>
      <c r="B1931">
        <f>US_Accidents_Dec20_updated[[#This Row],[Start_Lat]]</f>
        <v>39.72542</v>
      </c>
      <c r="C1931">
        <f>US_Accidents_Dec20_updated[[#This Row],[Start_Lng]]</f>
        <v>-105.10026000000001</v>
      </c>
      <c r="D1931">
        <f>US_Accidents_Dec20_updated[[#This Row],[Severity]]-1</f>
        <v>2</v>
      </c>
      <c r="E1931">
        <f>HOUR(US_Accidents_Dec20_updated[[#This Row],[Start_Time]])</f>
        <v>8</v>
      </c>
      <c r="F1931">
        <f>DAY(US_Accidents_Dec20_updated[[#This Row],[Start_Time]])</f>
        <v>15</v>
      </c>
      <c r="G1931">
        <f>MONTH(US_Accidents_Dec20_updated[[#This Row],[Start_Time]])</f>
        <v>3</v>
      </c>
      <c r="H1931" t="str">
        <f>US_Accidents_Dec20_updated[[#This Row],[Description]]</f>
        <v>At CR-31 - Accident.</v>
      </c>
      <c r="I1931" t="s">
        <v>50</v>
      </c>
      <c r="J1931">
        <f>IF(US_Accidents_Dec20_updated[[#This Row],[Visibility(mi)]]&gt;30, 30, MROUND(US_Accidents_Dec20_updated[[#This Row],[Visibility(mi)]],5))</f>
        <v>20</v>
      </c>
      <c r="K1931">
        <f>MROUND(US_Accidents_Dec20_updated[[#This Row],[Wind_Speed(mph)]],5)</f>
        <v>5</v>
      </c>
      <c r="L1931">
        <f>IF(US_Accidents_Dec20_updated[[#This Row],[Precipitation(in)]]&gt;0.1, 0.1, US_Accidents_Dec20_updated[[#This Row],[Precipitation(in)]])</f>
        <v>0</v>
      </c>
    </row>
    <row r="1932" spans="1:12" x14ac:dyDescent="0.25">
      <c r="A1932" t="str">
        <f>US_Accidents_Dec20_updated[[#This Row],[ID]]</f>
        <v>A-3891393</v>
      </c>
      <c r="B1932">
        <f>US_Accidents_Dec20_updated[[#This Row],[Start_Lat]]</f>
        <v>39.616402999999998</v>
      </c>
      <c r="C1932">
        <f>US_Accidents_Dec20_updated[[#This Row],[Start_Lng]]</f>
        <v>-104.89720199999999</v>
      </c>
      <c r="D1932">
        <f>US_Accidents_Dec20_updated[[#This Row],[Severity]]-1</f>
        <v>2</v>
      </c>
      <c r="E1932">
        <f>HOUR(US_Accidents_Dec20_updated[[#This Row],[Start_Time]])</f>
        <v>9</v>
      </c>
      <c r="F1932">
        <f>DAY(US_Accidents_Dec20_updated[[#This Row],[Start_Time]])</f>
        <v>15</v>
      </c>
      <c r="G1932">
        <f>MONTH(US_Accidents_Dec20_updated[[#This Row],[Start_Time]])</f>
        <v>3</v>
      </c>
      <c r="H1932" t="str">
        <f>US_Accidents_Dec20_updated[[#This Row],[Description]]</f>
        <v>At CO-88/Belleview Ave/Exit 199 - Accident.</v>
      </c>
      <c r="I1932" t="s">
        <v>50</v>
      </c>
      <c r="J1932">
        <f>IF(US_Accidents_Dec20_updated[[#This Row],[Visibility(mi)]]&gt;30, 30, MROUND(US_Accidents_Dec20_updated[[#This Row],[Visibility(mi)]],5))</f>
        <v>10</v>
      </c>
      <c r="K1932">
        <f>MROUND(US_Accidents_Dec20_updated[[#This Row],[Wind_Speed(mph)]],5)</f>
        <v>5</v>
      </c>
      <c r="L1932">
        <f>IF(US_Accidents_Dec20_updated[[#This Row],[Precipitation(in)]]&gt;0.1, 0.1, US_Accidents_Dec20_updated[[#This Row],[Precipitation(in)]])</f>
        <v>0</v>
      </c>
    </row>
    <row r="1933" spans="1:12" x14ac:dyDescent="0.25">
      <c r="A1933" t="str">
        <f>US_Accidents_Dec20_updated[[#This Row],[ID]]</f>
        <v>A-3891396</v>
      </c>
      <c r="B1933">
        <f>US_Accidents_Dec20_updated[[#This Row],[Start_Lat]]</f>
        <v>39.712048000000003</v>
      </c>
      <c r="C1933">
        <f>US_Accidents_Dec20_updated[[#This Row],[Start_Lng]]</f>
        <v>-104.999689</v>
      </c>
      <c r="D1933">
        <f>US_Accidents_Dec20_updated[[#This Row],[Severity]]-1</f>
        <v>2</v>
      </c>
      <c r="E1933">
        <f>HOUR(US_Accidents_Dec20_updated[[#This Row],[Start_Time]])</f>
        <v>9</v>
      </c>
      <c r="F1933">
        <f>DAY(US_Accidents_Dec20_updated[[#This Row],[Start_Time]])</f>
        <v>15</v>
      </c>
      <c r="G1933">
        <f>MONTH(US_Accidents_Dec20_updated[[#This Row],[Start_Time]])</f>
        <v>3</v>
      </c>
      <c r="H1933" t="str">
        <f>US_Accidents_Dec20_updated[[#This Row],[Description]]</f>
        <v>At CO-26/Alameda Ave/Exit 208 - Accident.</v>
      </c>
      <c r="I1933" t="s">
        <v>50</v>
      </c>
      <c r="J1933">
        <f>IF(US_Accidents_Dec20_updated[[#This Row],[Visibility(mi)]]&gt;30, 30, MROUND(US_Accidents_Dec20_updated[[#This Row],[Visibility(mi)]],5))</f>
        <v>10</v>
      </c>
      <c r="K1933">
        <f>MROUND(US_Accidents_Dec20_updated[[#This Row],[Wind_Speed(mph)]],5)</f>
        <v>5</v>
      </c>
      <c r="L1933">
        <f>IF(US_Accidents_Dec20_updated[[#This Row],[Precipitation(in)]]&gt;0.1, 0.1, US_Accidents_Dec20_updated[[#This Row],[Precipitation(in)]])</f>
        <v>0</v>
      </c>
    </row>
    <row r="1934" spans="1:12" x14ac:dyDescent="0.25">
      <c r="A1934" t="str">
        <f>US_Accidents_Dec20_updated[[#This Row],[ID]]</f>
        <v>A-3891397</v>
      </c>
      <c r="B1934">
        <f>US_Accidents_Dec20_updated[[#This Row],[Start_Lat]]</f>
        <v>38.948925000000003</v>
      </c>
      <c r="C1934">
        <f>US_Accidents_Dec20_updated[[#This Row],[Start_Lng]]</f>
        <v>-104.81252600000001</v>
      </c>
      <c r="D1934">
        <f>US_Accidents_Dec20_updated[[#This Row],[Severity]]-1</f>
        <v>2</v>
      </c>
      <c r="E1934">
        <f>HOUR(US_Accidents_Dec20_updated[[#This Row],[Start_Time]])</f>
        <v>10</v>
      </c>
      <c r="F1934">
        <f>DAY(US_Accidents_Dec20_updated[[#This Row],[Start_Time]])</f>
        <v>15</v>
      </c>
      <c r="G1934">
        <f>MONTH(US_Accidents_Dec20_updated[[#This Row],[Start_Time]])</f>
        <v>3</v>
      </c>
      <c r="H1934" t="str">
        <f>US_Accidents_Dec20_updated[[#This Row],[Description]]</f>
        <v>At Academy Blvd/Exit 150 - Accident.</v>
      </c>
      <c r="I1934" t="s">
        <v>50</v>
      </c>
      <c r="J1934">
        <f>IF(US_Accidents_Dec20_updated[[#This Row],[Visibility(mi)]]&gt;30, 30, MROUND(US_Accidents_Dec20_updated[[#This Row],[Visibility(mi)]],5))</f>
        <v>10</v>
      </c>
      <c r="K1934">
        <f>MROUND(US_Accidents_Dec20_updated[[#This Row],[Wind_Speed(mph)]],5)</f>
        <v>0</v>
      </c>
      <c r="L1934">
        <f>IF(US_Accidents_Dec20_updated[[#This Row],[Precipitation(in)]]&gt;0.1, 0.1, US_Accidents_Dec20_updated[[#This Row],[Precipitation(in)]])</f>
        <v>0</v>
      </c>
    </row>
    <row r="1935" spans="1:12" x14ac:dyDescent="0.25">
      <c r="A1935" t="str">
        <f>US_Accidents_Dec20_updated[[#This Row],[ID]]</f>
        <v>A-3891398</v>
      </c>
      <c r="B1935">
        <f>US_Accidents_Dec20_updated[[#This Row],[Start_Lat]]</f>
        <v>38.948334000000003</v>
      </c>
      <c r="C1935">
        <f>US_Accidents_Dec20_updated[[#This Row],[Start_Lng]]</f>
        <v>-104.81266100000001</v>
      </c>
      <c r="D1935">
        <f>US_Accidents_Dec20_updated[[#This Row],[Severity]]-1</f>
        <v>2</v>
      </c>
      <c r="E1935">
        <f>HOUR(US_Accidents_Dec20_updated[[#This Row],[Start_Time]])</f>
        <v>10</v>
      </c>
      <c r="F1935">
        <f>DAY(US_Accidents_Dec20_updated[[#This Row],[Start_Time]])</f>
        <v>15</v>
      </c>
      <c r="G1935">
        <f>MONTH(US_Accidents_Dec20_updated[[#This Row],[Start_Time]])</f>
        <v>3</v>
      </c>
      <c r="H1935" t="str">
        <f>US_Accidents_Dec20_updated[[#This Row],[Description]]</f>
        <v>At Academy Blvd/Exit 150 - Accident.</v>
      </c>
      <c r="I1935" t="s">
        <v>50</v>
      </c>
      <c r="J1935">
        <f>IF(US_Accidents_Dec20_updated[[#This Row],[Visibility(mi)]]&gt;30, 30, MROUND(US_Accidents_Dec20_updated[[#This Row],[Visibility(mi)]],5))</f>
        <v>10</v>
      </c>
      <c r="K1935">
        <f>MROUND(US_Accidents_Dec20_updated[[#This Row],[Wind_Speed(mph)]],5)</f>
        <v>0</v>
      </c>
      <c r="L1935">
        <f>IF(US_Accidents_Dec20_updated[[#This Row],[Precipitation(in)]]&gt;0.1, 0.1, US_Accidents_Dec20_updated[[#This Row],[Precipitation(in)]])</f>
        <v>0</v>
      </c>
    </row>
    <row r="1936" spans="1:12" x14ac:dyDescent="0.25">
      <c r="A1936" t="str">
        <f>US_Accidents_Dec20_updated[[#This Row],[ID]]</f>
        <v>A-3891399</v>
      </c>
      <c r="B1936">
        <f>US_Accidents_Dec20_updated[[#This Row],[Start_Lat]]</f>
        <v>39.778289999999998</v>
      </c>
      <c r="C1936">
        <f>US_Accidents_Dec20_updated[[#This Row],[Start_Lng]]</f>
        <v>-104.897431</v>
      </c>
      <c r="D1936">
        <f>US_Accidents_Dec20_updated[[#This Row],[Severity]]-1</f>
        <v>2</v>
      </c>
      <c r="E1936">
        <f>HOUR(US_Accidents_Dec20_updated[[#This Row],[Start_Time]])</f>
        <v>10</v>
      </c>
      <c r="F1936">
        <f>DAY(US_Accidents_Dec20_updated[[#This Row],[Start_Time]])</f>
        <v>15</v>
      </c>
      <c r="G1936">
        <f>MONTH(US_Accidents_Dec20_updated[[#This Row],[Start_Time]])</f>
        <v>3</v>
      </c>
      <c r="H1936" t="str">
        <f>US_Accidents_Dec20_updated[[#This Row],[Description]]</f>
        <v>At I-270/Exit 279 - Accident.</v>
      </c>
      <c r="I1936" t="s">
        <v>50</v>
      </c>
      <c r="J1936">
        <f>IF(US_Accidents_Dec20_updated[[#This Row],[Visibility(mi)]]&gt;30, 30, MROUND(US_Accidents_Dec20_updated[[#This Row],[Visibility(mi)]],5))</f>
        <v>30</v>
      </c>
      <c r="K1936">
        <f>MROUND(US_Accidents_Dec20_updated[[#This Row],[Wind_Speed(mph)]],5)</f>
        <v>0</v>
      </c>
      <c r="L1936">
        <f>IF(US_Accidents_Dec20_updated[[#This Row],[Precipitation(in)]]&gt;0.1, 0.1, US_Accidents_Dec20_updated[[#This Row],[Precipitation(in)]])</f>
        <v>0</v>
      </c>
    </row>
    <row r="1937" spans="1:12" x14ac:dyDescent="0.25">
      <c r="A1937" t="str">
        <f>US_Accidents_Dec20_updated[[#This Row],[ID]]</f>
        <v>A-3891400</v>
      </c>
      <c r="B1937">
        <f>US_Accidents_Dec20_updated[[#This Row],[Start_Lat]]</f>
        <v>39.630034999999999</v>
      </c>
      <c r="C1937">
        <f>US_Accidents_Dec20_updated[[#This Row],[Start_Lng]]</f>
        <v>-104.905278</v>
      </c>
      <c r="D1937">
        <f>US_Accidents_Dec20_updated[[#This Row],[Severity]]-1</f>
        <v>2</v>
      </c>
      <c r="E1937">
        <f>HOUR(US_Accidents_Dec20_updated[[#This Row],[Start_Time]])</f>
        <v>11</v>
      </c>
      <c r="F1937">
        <f>DAY(US_Accidents_Dec20_updated[[#This Row],[Start_Time]])</f>
        <v>15</v>
      </c>
      <c r="G1937">
        <f>MONTH(US_Accidents_Dec20_updated[[#This Row],[Start_Time]])</f>
        <v>3</v>
      </c>
      <c r="H1937" t="str">
        <f>US_Accidents_Dec20_updated[[#This Row],[Description]]</f>
        <v>At I-225 - Accident.</v>
      </c>
      <c r="I1937" t="s">
        <v>50</v>
      </c>
      <c r="J1937">
        <f>IF(US_Accidents_Dec20_updated[[#This Row],[Visibility(mi)]]&gt;30, 30, MROUND(US_Accidents_Dec20_updated[[#This Row],[Visibility(mi)]],5))</f>
        <v>10</v>
      </c>
      <c r="K1937">
        <f>MROUND(US_Accidents_Dec20_updated[[#This Row],[Wind_Speed(mph)]],5)</f>
        <v>10</v>
      </c>
      <c r="L1937">
        <f>IF(US_Accidents_Dec20_updated[[#This Row],[Precipitation(in)]]&gt;0.1, 0.1, US_Accidents_Dec20_updated[[#This Row],[Precipitation(in)]])</f>
        <v>0</v>
      </c>
    </row>
    <row r="1938" spans="1:12" x14ac:dyDescent="0.25">
      <c r="A1938" t="str">
        <f>US_Accidents_Dec20_updated[[#This Row],[ID]]</f>
        <v>A-3891403</v>
      </c>
      <c r="B1938">
        <f>US_Accidents_Dec20_updated[[#This Row],[Start_Lat]]</f>
        <v>38.372875000000001</v>
      </c>
      <c r="C1938">
        <f>US_Accidents_Dec20_updated[[#This Row],[Start_Lng]]</f>
        <v>-105.68196399999999</v>
      </c>
      <c r="D1938">
        <f>US_Accidents_Dec20_updated[[#This Row],[Severity]]-1</f>
        <v>2</v>
      </c>
      <c r="E1938">
        <f>HOUR(US_Accidents_Dec20_updated[[#This Row],[Start_Time]])</f>
        <v>14</v>
      </c>
      <c r="F1938">
        <f>DAY(US_Accidents_Dec20_updated[[#This Row],[Start_Time]])</f>
        <v>15</v>
      </c>
      <c r="G1938">
        <f>MONTH(US_Accidents_Dec20_updated[[#This Row],[Start_Time]])</f>
        <v>3</v>
      </c>
      <c r="H1938" t="str">
        <f>US_Accidents_Dec20_updated[[#This Row],[Description]]</f>
        <v>At CO-69 - Accident.</v>
      </c>
      <c r="I1938" t="s">
        <v>50</v>
      </c>
      <c r="J1938">
        <f>IF(US_Accidents_Dec20_updated[[#This Row],[Visibility(mi)]]&gt;30, 30, MROUND(US_Accidents_Dec20_updated[[#This Row],[Visibility(mi)]],5))</f>
        <v>10</v>
      </c>
      <c r="K1938">
        <f>MROUND(US_Accidents_Dec20_updated[[#This Row],[Wind_Speed(mph)]],5)</f>
        <v>10</v>
      </c>
      <c r="L1938">
        <f>IF(US_Accidents_Dec20_updated[[#This Row],[Precipitation(in)]]&gt;0.1, 0.1, US_Accidents_Dec20_updated[[#This Row],[Precipitation(in)]])</f>
        <v>0</v>
      </c>
    </row>
    <row r="1939" spans="1:12" x14ac:dyDescent="0.25">
      <c r="A1939" t="str">
        <f>US_Accidents_Dec20_updated[[#This Row],[ID]]</f>
        <v>A-3891404</v>
      </c>
      <c r="B1939">
        <f>US_Accidents_Dec20_updated[[#This Row],[Start_Lat]]</f>
        <v>39.778359999999999</v>
      </c>
      <c r="C1939">
        <f>US_Accidents_Dec20_updated[[#This Row],[Start_Lng]]</f>
        <v>-104.89577300000001</v>
      </c>
      <c r="D1939">
        <f>US_Accidents_Dec20_updated[[#This Row],[Severity]]-1</f>
        <v>2</v>
      </c>
      <c r="E1939">
        <f>HOUR(US_Accidents_Dec20_updated[[#This Row],[Start_Time]])</f>
        <v>12</v>
      </c>
      <c r="F1939">
        <f>DAY(US_Accidents_Dec20_updated[[#This Row],[Start_Time]])</f>
        <v>15</v>
      </c>
      <c r="G1939">
        <f>MONTH(US_Accidents_Dec20_updated[[#This Row],[Start_Time]])</f>
        <v>3</v>
      </c>
      <c r="H1939" t="str">
        <f>US_Accidents_Dec20_updated[[#This Row],[Description]]</f>
        <v>At Quebec St/Exit 278 - Accident.</v>
      </c>
      <c r="I1939" t="s">
        <v>50</v>
      </c>
      <c r="J1939">
        <f>IF(US_Accidents_Dec20_updated[[#This Row],[Visibility(mi)]]&gt;30, 30, MROUND(US_Accidents_Dec20_updated[[#This Row],[Visibility(mi)]],5))</f>
        <v>30</v>
      </c>
      <c r="K1939">
        <f>MROUND(US_Accidents_Dec20_updated[[#This Row],[Wind_Speed(mph)]],5)</f>
        <v>10</v>
      </c>
      <c r="L1939">
        <f>IF(US_Accidents_Dec20_updated[[#This Row],[Precipitation(in)]]&gt;0.1, 0.1, US_Accidents_Dec20_updated[[#This Row],[Precipitation(in)]])</f>
        <v>0</v>
      </c>
    </row>
    <row r="1940" spans="1:12" x14ac:dyDescent="0.25">
      <c r="A1940" t="str">
        <f>US_Accidents_Dec20_updated[[#This Row],[ID]]</f>
        <v>A-3891407</v>
      </c>
      <c r="B1940">
        <f>US_Accidents_Dec20_updated[[#This Row],[Start_Lat]]</f>
        <v>39.760379999999998</v>
      </c>
      <c r="C1940">
        <f>US_Accidents_Dec20_updated[[#This Row],[Start_Lng]]</f>
        <v>-105.00582</v>
      </c>
      <c r="D1940">
        <f>US_Accidents_Dec20_updated[[#This Row],[Severity]]-1</f>
        <v>2</v>
      </c>
      <c r="E1940">
        <f>HOUR(US_Accidents_Dec20_updated[[#This Row],[Start_Time]])</f>
        <v>12</v>
      </c>
      <c r="F1940">
        <f>DAY(US_Accidents_Dec20_updated[[#This Row],[Start_Time]])</f>
        <v>15</v>
      </c>
      <c r="G1940">
        <f>MONTH(US_Accidents_Dec20_updated[[#This Row],[Start_Time]])</f>
        <v>3</v>
      </c>
      <c r="H1940" t="str">
        <f>US_Accidents_Dec20_updated[[#This Row],[Description]]</f>
        <v>At 20th St/Exit 212 - Accident.</v>
      </c>
      <c r="I1940" t="s">
        <v>50</v>
      </c>
      <c r="J1940">
        <f>IF(US_Accidents_Dec20_updated[[#This Row],[Visibility(mi)]]&gt;30, 30, MROUND(US_Accidents_Dec20_updated[[#This Row],[Visibility(mi)]],5))</f>
        <v>30</v>
      </c>
      <c r="K1940">
        <f>MROUND(US_Accidents_Dec20_updated[[#This Row],[Wind_Speed(mph)]],5)</f>
        <v>10</v>
      </c>
      <c r="L1940">
        <f>IF(US_Accidents_Dec20_updated[[#This Row],[Precipitation(in)]]&gt;0.1, 0.1, US_Accidents_Dec20_updated[[#This Row],[Precipitation(in)]])</f>
        <v>0</v>
      </c>
    </row>
    <row r="1941" spans="1:12" x14ac:dyDescent="0.25">
      <c r="A1941" t="str">
        <f>US_Accidents_Dec20_updated[[#This Row],[ID]]</f>
        <v>A-3891408</v>
      </c>
      <c r="B1941">
        <f>US_Accidents_Dec20_updated[[#This Row],[Start_Lat]]</f>
        <v>39.871679999999998</v>
      </c>
      <c r="C1941">
        <f>US_Accidents_Dec20_updated[[#This Row],[Start_Lng]]</f>
        <v>-104.9877</v>
      </c>
      <c r="D1941">
        <f>US_Accidents_Dec20_updated[[#This Row],[Severity]]-1</f>
        <v>2</v>
      </c>
      <c r="E1941">
        <f>HOUR(US_Accidents_Dec20_updated[[#This Row],[Start_Time]])</f>
        <v>12</v>
      </c>
      <c r="F1941">
        <f>DAY(US_Accidents_Dec20_updated[[#This Row],[Start_Time]])</f>
        <v>15</v>
      </c>
      <c r="G1941">
        <f>MONTH(US_Accidents_Dec20_updated[[#This Row],[Start_Time]])</f>
        <v>3</v>
      </c>
      <c r="H1941" t="str">
        <f>US_Accidents_Dec20_updated[[#This Row],[Description]]</f>
        <v>At Thornton Pky/Exit 220 - Accident.</v>
      </c>
      <c r="I1941" t="s">
        <v>50</v>
      </c>
      <c r="J1941">
        <f>IF(US_Accidents_Dec20_updated[[#This Row],[Visibility(mi)]]&gt;30, 30, MROUND(US_Accidents_Dec20_updated[[#This Row],[Visibility(mi)]],5))</f>
        <v>30</v>
      </c>
      <c r="K1941">
        <f>MROUND(US_Accidents_Dec20_updated[[#This Row],[Wind_Speed(mph)]],5)</f>
        <v>10</v>
      </c>
      <c r="L1941">
        <f>IF(US_Accidents_Dec20_updated[[#This Row],[Precipitation(in)]]&gt;0.1, 0.1, US_Accidents_Dec20_updated[[#This Row],[Precipitation(in)]])</f>
        <v>0</v>
      </c>
    </row>
    <row r="1942" spans="1:12" x14ac:dyDescent="0.25">
      <c r="A1942" t="str">
        <f>US_Accidents_Dec20_updated[[#This Row],[ID]]</f>
        <v>A-3891409</v>
      </c>
      <c r="B1942">
        <f>US_Accidents_Dec20_updated[[#This Row],[Start_Lat]]</f>
        <v>39.78004</v>
      </c>
      <c r="C1942">
        <f>US_Accidents_Dec20_updated[[#This Row],[Start_Lng]]</f>
        <v>-104.93171</v>
      </c>
      <c r="D1942">
        <f>US_Accidents_Dec20_updated[[#This Row],[Severity]]-1</f>
        <v>2</v>
      </c>
      <c r="E1942">
        <f>HOUR(US_Accidents_Dec20_updated[[#This Row],[Start_Time]])</f>
        <v>13</v>
      </c>
      <c r="F1942">
        <f>DAY(US_Accidents_Dec20_updated[[#This Row],[Start_Time]])</f>
        <v>15</v>
      </c>
      <c r="G1942">
        <f>MONTH(US_Accidents_Dec20_updated[[#This Row],[Start_Time]])</f>
        <v>3</v>
      </c>
      <c r="H1942" t="str">
        <f>US_Accidents_Dec20_updated[[#This Row],[Description]]</f>
        <v>At Monaco St/Exit 277 - Accident.</v>
      </c>
      <c r="I1942" t="s">
        <v>50</v>
      </c>
      <c r="J1942">
        <f>IF(US_Accidents_Dec20_updated[[#This Row],[Visibility(mi)]]&gt;30, 30, MROUND(US_Accidents_Dec20_updated[[#This Row],[Visibility(mi)]],5))</f>
        <v>30</v>
      </c>
      <c r="K1942">
        <f>MROUND(US_Accidents_Dec20_updated[[#This Row],[Wind_Speed(mph)]],5)</f>
        <v>10</v>
      </c>
      <c r="L1942">
        <f>IF(US_Accidents_Dec20_updated[[#This Row],[Precipitation(in)]]&gt;0.1, 0.1, US_Accidents_Dec20_updated[[#This Row],[Precipitation(in)]])</f>
        <v>0</v>
      </c>
    </row>
    <row r="1943" spans="1:12" x14ac:dyDescent="0.25">
      <c r="A1943" t="str">
        <f>US_Accidents_Dec20_updated[[#This Row],[ID]]</f>
        <v>A-3891411</v>
      </c>
      <c r="B1943">
        <f>US_Accidents_Dec20_updated[[#This Row],[Start_Lat]]</f>
        <v>39.824606000000003</v>
      </c>
      <c r="C1943">
        <f>US_Accidents_Dec20_updated[[#This Row],[Start_Lng]]</f>
        <v>-104.973157</v>
      </c>
      <c r="D1943">
        <f>US_Accidents_Dec20_updated[[#This Row],[Severity]]-1</f>
        <v>2</v>
      </c>
      <c r="E1943">
        <f>HOUR(US_Accidents_Dec20_updated[[#This Row],[Start_Time]])</f>
        <v>13</v>
      </c>
      <c r="F1943">
        <f>DAY(US_Accidents_Dec20_updated[[#This Row],[Start_Time]])</f>
        <v>15</v>
      </c>
      <c r="G1943">
        <f>MONTH(US_Accidents_Dec20_updated[[#This Row],[Start_Time]])</f>
        <v>3</v>
      </c>
      <c r="H1943" t="str">
        <f>US_Accidents_Dec20_updated[[#This Row],[Description]]</f>
        <v>At Washington St - Accident.</v>
      </c>
      <c r="I1943" t="s">
        <v>50</v>
      </c>
      <c r="J1943">
        <f>IF(US_Accidents_Dec20_updated[[#This Row],[Visibility(mi)]]&gt;30, 30, MROUND(US_Accidents_Dec20_updated[[#This Row],[Visibility(mi)]],5))</f>
        <v>30</v>
      </c>
      <c r="K1943">
        <f>MROUND(US_Accidents_Dec20_updated[[#This Row],[Wind_Speed(mph)]],5)</f>
        <v>10</v>
      </c>
      <c r="L1943">
        <f>IF(US_Accidents_Dec20_updated[[#This Row],[Precipitation(in)]]&gt;0.1, 0.1, US_Accidents_Dec20_updated[[#This Row],[Precipitation(in)]])</f>
        <v>0</v>
      </c>
    </row>
    <row r="1944" spans="1:12" x14ac:dyDescent="0.25">
      <c r="A1944" t="str">
        <f>US_Accidents_Dec20_updated[[#This Row],[ID]]</f>
        <v>A-3891412</v>
      </c>
      <c r="B1944">
        <f>US_Accidents_Dec20_updated[[#This Row],[Start_Lat]]</f>
        <v>39.823939000000003</v>
      </c>
      <c r="C1944">
        <f>US_Accidents_Dec20_updated[[#This Row],[Start_Lng]]</f>
        <v>-104.974715</v>
      </c>
      <c r="D1944">
        <f>US_Accidents_Dec20_updated[[#This Row],[Severity]]-1</f>
        <v>2</v>
      </c>
      <c r="E1944">
        <f>HOUR(US_Accidents_Dec20_updated[[#This Row],[Start_Time]])</f>
        <v>13</v>
      </c>
      <c r="F1944">
        <f>DAY(US_Accidents_Dec20_updated[[#This Row],[Start_Time]])</f>
        <v>15</v>
      </c>
      <c r="G1944">
        <f>MONTH(US_Accidents_Dec20_updated[[#This Row],[Start_Time]])</f>
        <v>3</v>
      </c>
      <c r="H1944" t="str">
        <f>US_Accidents_Dec20_updated[[#This Row],[Description]]</f>
        <v>At York St - Accident.</v>
      </c>
      <c r="I1944" t="s">
        <v>50</v>
      </c>
      <c r="J1944">
        <f>IF(US_Accidents_Dec20_updated[[#This Row],[Visibility(mi)]]&gt;30, 30, MROUND(US_Accidents_Dec20_updated[[#This Row],[Visibility(mi)]],5))</f>
        <v>30</v>
      </c>
      <c r="K1944">
        <f>MROUND(US_Accidents_Dec20_updated[[#This Row],[Wind_Speed(mph)]],5)</f>
        <v>10</v>
      </c>
      <c r="L1944">
        <f>IF(US_Accidents_Dec20_updated[[#This Row],[Precipitation(in)]]&gt;0.1, 0.1, US_Accidents_Dec20_updated[[#This Row],[Precipitation(in)]])</f>
        <v>0</v>
      </c>
    </row>
    <row r="1945" spans="1:12" x14ac:dyDescent="0.25">
      <c r="A1945" t="str">
        <f>US_Accidents_Dec20_updated[[#This Row],[ID]]</f>
        <v>A-3891413</v>
      </c>
      <c r="B1945">
        <f>US_Accidents_Dec20_updated[[#This Row],[Start_Lat]]</f>
        <v>38.498460000000001</v>
      </c>
      <c r="C1945">
        <f>US_Accidents_Dec20_updated[[#This Row],[Start_Lng]]</f>
        <v>-105.35104</v>
      </c>
      <c r="D1945">
        <f>US_Accidents_Dec20_updated[[#This Row],[Severity]]-1</f>
        <v>3</v>
      </c>
      <c r="E1945">
        <f>HOUR(US_Accidents_Dec20_updated[[#This Row],[Start_Time]])</f>
        <v>15</v>
      </c>
      <c r="F1945">
        <f>DAY(US_Accidents_Dec20_updated[[#This Row],[Start_Time]])</f>
        <v>15</v>
      </c>
      <c r="G1945">
        <f>MONTH(US_Accidents_Dec20_updated[[#This Row],[Start_Time]])</f>
        <v>3</v>
      </c>
      <c r="H1945" t="str">
        <f>US_Accidents_Dec20_updated[[#This Row],[Description]]</f>
        <v>Closed between CO-9 and County Road 3 - Road closed due to accident.</v>
      </c>
      <c r="I1945" t="s">
        <v>50</v>
      </c>
      <c r="J1945">
        <f>IF(US_Accidents_Dec20_updated[[#This Row],[Visibility(mi)]]&gt;30, 30, MROUND(US_Accidents_Dec20_updated[[#This Row],[Visibility(mi)]],5))</f>
        <v>10</v>
      </c>
      <c r="K1945">
        <f>MROUND(US_Accidents_Dec20_updated[[#This Row],[Wind_Speed(mph)]],5)</f>
        <v>10</v>
      </c>
      <c r="L1945">
        <f>IF(US_Accidents_Dec20_updated[[#This Row],[Precipitation(in)]]&gt;0.1, 0.1, US_Accidents_Dec20_updated[[#This Row],[Precipitation(in)]])</f>
        <v>0</v>
      </c>
    </row>
    <row r="1946" spans="1:12" x14ac:dyDescent="0.25">
      <c r="A1946" t="str">
        <f>US_Accidents_Dec20_updated[[#This Row],[ID]]</f>
        <v>A-3891414</v>
      </c>
      <c r="B1946">
        <f>US_Accidents_Dec20_updated[[#This Row],[Start_Lat]]</f>
        <v>40.476249000000003</v>
      </c>
      <c r="C1946">
        <f>US_Accidents_Dec20_updated[[#This Row],[Start_Lng]]</f>
        <v>-104.99205000000001</v>
      </c>
      <c r="D1946">
        <f>US_Accidents_Dec20_updated[[#This Row],[Severity]]-1</f>
        <v>2</v>
      </c>
      <c r="E1946">
        <f>HOUR(US_Accidents_Dec20_updated[[#This Row],[Start_Time]])</f>
        <v>13</v>
      </c>
      <c r="F1946">
        <f>DAY(US_Accidents_Dec20_updated[[#This Row],[Start_Time]])</f>
        <v>15</v>
      </c>
      <c r="G1946">
        <f>MONTH(US_Accidents_Dec20_updated[[#This Row],[Start_Time]])</f>
        <v>3</v>
      </c>
      <c r="H1946" t="str">
        <f>US_Accidents_Dec20_updated[[#This Row],[Description]]</f>
        <v>At Crossroads Blvd/Exit 259 - Accident.</v>
      </c>
      <c r="I1946" t="s">
        <v>50</v>
      </c>
      <c r="J1946">
        <f>IF(US_Accidents_Dec20_updated[[#This Row],[Visibility(mi)]]&gt;30, 30, MROUND(US_Accidents_Dec20_updated[[#This Row],[Visibility(mi)]],5))</f>
        <v>10</v>
      </c>
      <c r="K1946">
        <f>MROUND(US_Accidents_Dec20_updated[[#This Row],[Wind_Speed(mph)]],5)</f>
        <v>5</v>
      </c>
      <c r="L1946">
        <f>IF(US_Accidents_Dec20_updated[[#This Row],[Precipitation(in)]]&gt;0.1, 0.1, US_Accidents_Dec20_updated[[#This Row],[Precipitation(in)]])</f>
        <v>0</v>
      </c>
    </row>
    <row r="1947" spans="1:12" x14ac:dyDescent="0.25">
      <c r="A1947" t="str">
        <f>US_Accidents_Dec20_updated[[#This Row],[ID]]</f>
        <v>A-3891417</v>
      </c>
      <c r="B1947">
        <f>US_Accidents_Dec20_updated[[#This Row],[Start_Lat]]</f>
        <v>39.759656999999997</v>
      </c>
      <c r="C1947">
        <f>US_Accidents_Dec20_updated[[#This Row],[Start_Lng]]</f>
        <v>-105.65369699999999</v>
      </c>
      <c r="D1947">
        <f>US_Accidents_Dec20_updated[[#This Row],[Severity]]-1</f>
        <v>1</v>
      </c>
      <c r="E1947">
        <f>HOUR(US_Accidents_Dec20_updated[[#This Row],[Start_Time]])</f>
        <v>14</v>
      </c>
      <c r="F1947">
        <f>DAY(US_Accidents_Dec20_updated[[#This Row],[Start_Time]])</f>
        <v>15</v>
      </c>
      <c r="G1947">
        <f>MONTH(US_Accidents_Dec20_updated[[#This Row],[Start_Time]])</f>
        <v>3</v>
      </c>
      <c r="H1947" t="str">
        <f>US_Accidents_Dec20_updated[[#This Row],[Description]]</f>
        <v>At US-40/Exit 232 - Accident.</v>
      </c>
      <c r="I1947" t="s">
        <v>50</v>
      </c>
      <c r="J1947">
        <f>IF(US_Accidents_Dec20_updated[[#This Row],[Visibility(mi)]]&gt;30, 30, MROUND(US_Accidents_Dec20_updated[[#This Row],[Visibility(mi)]],5))</f>
        <v>0</v>
      </c>
      <c r="K1947">
        <f>MROUND(US_Accidents_Dec20_updated[[#This Row],[Wind_Speed(mph)]],5)</f>
        <v>10</v>
      </c>
      <c r="L1947">
        <f>IF(US_Accidents_Dec20_updated[[#This Row],[Precipitation(in)]]&gt;0.1, 0.1, US_Accidents_Dec20_updated[[#This Row],[Precipitation(in)]])</f>
        <v>0</v>
      </c>
    </row>
    <row r="1948" spans="1:12" x14ac:dyDescent="0.25">
      <c r="A1948" t="str">
        <f>US_Accidents_Dec20_updated[[#This Row],[ID]]</f>
        <v>A-3891423</v>
      </c>
      <c r="B1948">
        <f>US_Accidents_Dec20_updated[[#This Row],[Start_Lat]]</f>
        <v>39.506959999999999</v>
      </c>
      <c r="C1948">
        <f>US_Accidents_Dec20_updated[[#This Row],[Start_Lng]]</f>
        <v>-104.87278999999999</v>
      </c>
      <c r="D1948">
        <f>US_Accidents_Dec20_updated[[#This Row],[Severity]]-1</f>
        <v>2</v>
      </c>
      <c r="E1948">
        <f>HOUR(US_Accidents_Dec20_updated[[#This Row],[Start_Time]])</f>
        <v>16</v>
      </c>
      <c r="F1948">
        <f>DAY(US_Accidents_Dec20_updated[[#This Row],[Start_Time]])</f>
        <v>15</v>
      </c>
      <c r="G1948">
        <f>MONTH(US_Accidents_Dec20_updated[[#This Row],[Start_Time]])</f>
        <v>3</v>
      </c>
      <c r="H1948" t="str">
        <f>US_Accidents_Dec20_updated[[#This Row],[Description]]</f>
        <v>At Oak Ln/Exit 190 - Accident.</v>
      </c>
      <c r="I1948" t="s">
        <v>50</v>
      </c>
      <c r="J1948">
        <f>IF(US_Accidents_Dec20_updated[[#This Row],[Visibility(mi)]]&gt;30, 30, MROUND(US_Accidents_Dec20_updated[[#This Row],[Visibility(mi)]],5))</f>
        <v>10</v>
      </c>
      <c r="K1948">
        <f>MROUND(US_Accidents_Dec20_updated[[#This Row],[Wind_Speed(mph)]],5)</f>
        <v>15</v>
      </c>
      <c r="L1948">
        <f>IF(US_Accidents_Dec20_updated[[#This Row],[Precipitation(in)]]&gt;0.1, 0.1, US_Accidents_Dec20_updated[[#This Row],[Precipitation(in)]])</f>
        <v>0</v>
      </c>
    </row>
    <row r="1949" spans="1:12" x14ac:dyDescent="0.25">
      <c r="A1949" t="str">
        <f>US_Accidents_Dec20_updated[[#This Row],[ID]]</f>
        <v>A-3891424</v>
      </c>
      <c r="B1949">
        <f>US_Accidents_Dec20_updated[[#This Row],[Start_Lat]]</f>
        <v>39.780119999999997</v>
      </c>
      <c r="C1949">
        <f>US_Accidents_Dec20_updated[[#This Row],[Start_Lng]]</f>
        <v>-104.95188899999999</v>
      </c>
      <c r="D1949">
        <f>US_Accidents_Dec20_updated[[#This Row],[Severity]]-1</f>
        <v>2</v>
      </c>
      <c r="E1949">
        <f>HOUR(US_Accidents_Dec20_updated[[#This Row],[Start_Time]])</f>
        <v>17</v>
      </c>
      <c r="F1949">
        <f>DAY(US_Accidents_Dec20_updated[[#This Row],[Start_Time]])</f>
        <v>15</v>
      </c>
      <c r="G1949">
        <f>MONTH(US_Accidents_Dec20_updated[[#This Row],[Start_Time]])</f>
        <v>3</v>
      </c>
      <c r="H1949" t="str">
        <f>US_Accidents_Dec20_updated[[#This Row],[Description]]</f>
        <v>At Steele St/Exit 276 - Accident.</v>
      </c>
      <c r="I1949" t="s">
        <v>50</v>
      </c>
      <c r="J1949">
        <f>IF(US_Accidents_Dec20_updated[[#This Row],[Visibility(mi)]]&gt;30, 30, MROUND(US_Accidents_Dec20_updated[[#This Row],[Visibility(mi)]],5))</f>
        <v>30</v>
      </c>
      <c r="K1949">
        <f>MROUND(US_Accidents_Dec20_updated[[#This Row],[Wind_Speed(mph)]],5)</f>
        <v>10</v>
      </c>
      <c r="L1949">
        <f>IF(US_Accidents_Dec20_updated[[#This Row],[Precipitation(in)]]&gt;0.1, 0.1, US_Accidents_Dec20_updated[[#This Row],[Precipitation(in)]])</f>
        <v>0</v>
      </c>
    </row>
    <row r="1950" spans="1:12" x14ac:dyDescent="0.25">
      <c r="A1950" t="str">
        <f>US_Accidents_Dec20_updated[[#This Row],[ID]]</f>
        <v>A-3891426</v>
      </c>
      <c r="B1950">
        <f>US_Accidents_Dec20_updated[[#This Row],[Start_Lat]]</f>
        <v>39.566223000000001</v>
      </c>
      <c r="C1950">
        <f>US_Accidents_Dec20_updated[[#This Row],[Start_Lng]]</f>
        <v>-104.87241899999999</v>
      </c>
      <c r="D1950">
        <f>US_Accidents_Dec20_updated[[#This Row],[Severity]]-1</f>
        <v>2</v>
      </c>
      <c r="E1950">
        <f>HOUR(US_Accidents_Dec20_updated[[#This Row],[Start_Time]])</f>
        <v>17</v>
      </c>
      <c r="F1950">
        <f>DAY(US_Accidents_Dec20_updated[[#This Row],[Start_Time]])</f>
        <v>15</v>
      </c>
      <c r="G1950">
        <f>MONTH(US_Accidents_Dec20_updated[[#This Row],[Start_Time]])</f>
        <v>3</v>
      </c>
      <c r="H1950" t="str">
        <f>US_Accidents_Dec20_updated[[#This Row],[Description]]</f>
        <v>At County Line Rd/Exit 195 - Accident.</v>
      </c>
      <c r="I1950" t="s">
        <v>50</v>
      </c>
      <c r="J1950">
        <f>IF(US_Accidents_Dec20_updated[[#This Row],[Visibility(mi)]]&gt;30, 30, MROUND(US_Accidents_Dec20_updated[[#This Row],[Visibility(mi)]],5))</f>
        <v>10</v>
      </c>
      <c r="K1950">
        <f>MROUND(US_Accidents_Dec20_updated[[#This Row],[Wind_Speed(mph)]],5)</f>
        <v>10</v>
      </c>
      <c r="L1950">
        <f>IF(US_Accidents_Dec20_updated[[#This Row],[Precipitation(in)]]&gt;0.1, 0.1, US_Accidents_Dec20_updated[[#This Row],[Precipitation(in)]])</f>
        <v>0</v>
      </c>
    </row>
    <row r="1951" spans="1:12" x14ac:dyDescent="0.25">
      <c r="A1951" t="str">
        <f>US_Accidents_Dec20_updated[[#This Row],[ID]]</f>
        <v>A-3891429</v>
      </c>
      <c r="B1951">
        <f>US_Accidents_Dec20_updated[[#This Row],[Start_Lat]]</f>
        <v>39.282333999999999</v>
      </c>
      <c r="C1951">
        <f>US_Accidents_Dec20_updated[[#This Row],[Start_Lng]]</f>
        <v>-104.89668899999999</v>
      </c>
      <c r="D1951">
        <f>US_Accidents_Dec20_updated[[#This Row],[Severity]]-1</f>
        <v>2</v>
      </c>
      <c r="E1951">
        <f>HOUR(US_Accidents_Dec20_updated[[#This Row],[Start_Time]])</f>
        <v>18</v>
      </c>
      <c r="F1951">
        <f>DAY(US_Accidents_Dec20_updated[[#This Row],[Start_Time]])</f>
        <v>15</v>
      </c>
      <c r="G1951">
        <f>MONTH(US_Accidents_Dec20_updated[[#This Row],[Start_Time]])</f>
        <v>3</v>
      </c>
      <c r="H1951" t="str">
        <f>US_Accidents_Dec20_updated[[#This Row],[Description]]</f>
        <v>At Wilcox St/Plum Crk Pky/Exit 181 - Accident.</v>
      </c>
      <c r="I1951" t="s">
        <v>50</v>
      </c>
      <c r="J1951">
        <f>IF(US_Accidents_Dec20_updated[[#This Row],[Visibility(mi)]]&gt;30, 30, MROUND(US_Accidents_Dec20_updated[[#This Row],[Visibility(mi)]],5))</f>
        <v>10</v>
      </c>
      <c r="K1951">
        <f>MROUND(US_Accidents_Dec20_updated[[#This Row],[Wind_Speed(mph)]],5)</f>
        <v>0</v>
      </c>
      <c r="L1951">
        <f>IF(US_Accidents_Dec20_updated[[#This Row],[Precipitation(in)]]&gt;0.1, 0.1, US_Accidents_Dec20_updated[[#This Row],[Precipitation(in)]])</f>
        <v>0</v>
      </c>
    </row>
    <row r="1952" spans="1:12" x14ac:dyDescent="0.25">
      <c r="A1952" t="str">
        <f>US_Accidents_Dec20_updated[[#This Row],[ID]]</f>
        <v>A-3891430</v>
      </c>
      <c r="B1952">
        <f>US_Accidents_Dec20_updated[[#This Row],[Start_Lat]]</f>
        <v>39.835279</v>
      </c>
      <c r="C1952">
        <f>US_Accidents_Dec20_updated[[#This Row],[Start_Lng]]</f>
        <v>-105.021517</v>
      </c>
      <c r="D1952">
        <f>US_Accidents_Dec20_updated[[#This Row],[Severity]]-1</f>
        <v>2</v>
      </c>
      <c r="E1952">
        <f>HOUR(US_Accidents_Dec20_updated[[#This Row],[Start_Time]])</f>
        <v>19</v>
      </c>
      <c r="F1952">
        <f>DAY(US_Accidents_Dec20_updated[[#This Row],[Start_Time]])</f>
        <v>15</v>
      </c>
      <c r="G1952">
        <f>MONTH(US_Accidents_Dec20_updated[[#This Row],[Start_Time]])</f>
        <v>3</v>
      </c>
      <c r="H1952" t="str">
        <f>US_Accidents_Dec20_updated[[#This Row],[Description]]</f>
        <v>At Federal Blvd - Accident.</v>
      </c>
      <c r="I1952" t="s">
        <v>50</v>
      </c>
      <c r="J1952">
        <f>IF(US_Accidents_Dec20_updated[[#This Row],[Visibility(mi)]]&gt;30, 30, MROUND(US_Accidents_Dec20_updated[[#This Row],[Visibility(mi)]],5))</f>
        <v>30</v>
      </c>
      <c r="K1952">
        <f>MROUND(US_Accidents_Dec20_updated[[#This Row],[Wind_Speed(mph)]],5)</f>
        <v>5</v>
      </c>
      <c r="L1952">
        <f>IF(US_Accidents_Dec20_updated[[#This Row],[Precipitation(in)]]&gt;0.1, 0.1, US_Accidents_Dec20_updated[[#This Row],[Precipitation(in)]])</f>
        <v>0</v>
      </c>
    </row>
    <row r="1953" spans="1:12" x14ac:dyDescent="0.25">
      <c r="A1953" t="str">
        <f>US_Accidents_Dec20_updated[[#This Row],[ID]]</f>
        <v>A-3891796</v>
      </c>
      <c r="B1953">
        <f>US_Accidents_Dec20_updated[[#This Row],[Start_Lat]]</f>
        <v>39.780791999999998</v>
      </c>
      <c r="C1953">
        <f>US_Accidents_Dec20_updated[[#This Row],[Start_Lng]]</f>
        <v>-104.992666</v>
      </c>
      <c r="D1953">
        <f>US_Accidents_Dec20_updated[[#This Row],[Severity]]-1</f>
        <v>2</v>
      </c>
      <c r="E1953">
        <f>HOUR(US_Accidents_Dec20_updated[[#This Row],[Start_Time]])</f>
        <v>6</v>
      </c>
      <c r="F1953">
        <f>DAY(US_Accidents_Dec20_updated[[#This Row],[Start_Time]])</f>
        <v>16</v>
      </c>
      <c r="G1953">
        <f>MONTH(US_Accidents_Dec20_updated[[#This Row],[Start_Time]])</f>
        <v>3</v>
      </c>
      <c r="H1953" t="str">
        <f>US_Accidents_Dec20_updated[[#This Row],[Description]]</f>
        <v>At I-25/US-87/Valley Hwy/Exit 274 - Accident.</v>
      </c>
      <c r="I1953" t="s">
        <v>50</v>
      </c>
      <c r="J1953">
        <f>IF(US_Accidents_Dec20_updated[[#This Row],[Visibility(mi)]]&gt;30, 30, MROUND(US_Accidents_Dec20_updated[[#This Row],[Visibility(mi)]],5))</f>
        <v>10</v>
      </c>
      <c r="K1953">
        <f>MROUND(US_Accidents_Dec20_updated[[#This Row],[Wind_Speed(mph)]],5)</f>
        <v>0</v>
      </c>
      <c r="L1953">
        <f>IF(US_Accidents_Dec20_updated[[#This Row],[Precipitation(in)]]&gt;0.1, 0.1, US_Accidents_Dec20_updated[[#This Row],[Precipitation(in)]])</f>
        <v>0</v>
      </c>
    </row>
    <row r="1954" spans="1:12" x14ac:dyDescent="0.25">
      <c r="A1954" t="str">
        <f>US_Accidents_Dec20_updated[[#This Row],[ID]]</f>
        <v>A-3891797</v>
      </c>
      <c r="B1954">
        <f>US_Accidents_Dec20_updated[[#This Row],[Start_Lat]]</f>
        <v>38.276150000000001</v>
      </c>
      <c r="C1954">
        <f>US_Accidents_Dec20_updated[[#This Row],[Start_Lng]]</f>
        <v>-104.60406999999999</v>
      </c>
      <c r="D1954">
        <f>US_Accidents_Dec20_updated[[#This Row],[Severity]]-1</f>
        <v>2</v>
      </c>
      <c r="E1954">
        <f>HOUR(US_Accidents_Dec20_updated[[#This Row],[Start_Time]])</f>
        <v>6</v>
      </c>
      <c r="F1954">
        <f>DAY(US_Accidents_Dec20_updated[[#This Row],[Start_Time]])</f>
        <v>16</v>
      </c>
      <c r="G1954">
        <f>MONTH(US_Accidents_Dec20_updated[[#This Row],[Start_Time]])</f>
        <v>3</v>
      </c>
      <c r="H1954" t="str">
        <f>US_Accidents_Dec20_updated[[#This Row],[Description]]</f>
        <v>At 6th St/Exit 99A - Accident.</v>
      </c>
      <c r="I1954" t="s">
        <v>50</v>
      </c>
      <c r="J1954">
        <f>IF(US_Accidents_Dec20_updated[[#This Row],[Visibility(mi)]]&gt;30, 30, MROUND(US_Accidents_Dec20_updated[[#This Row],[Visibility(mi)]],5))</f>
        <v>10</v>
      </c>
      <c r="K1954">
        <f>MROUND(US_Accidents_Dec20_updated[[#This Row],[Wind_Speed(mph)]],5)</f>
        <v>0</v>
      </c>
      <c r="L1954">
        <f>IF(US_Accidents_Dec20_updated[[#This Row],[Precipitation(in)]]&gt;0.1, 0.1, US_Accidents_Dec20_updated[[#This Row],[Precipitation(in)]])</f>
        <v>0</v>
      </c>
    </row>
    <row r="1955" spans="1:12" x14ac:dyDescent="0.25">
      <c r="A1955" t="str">
        <f>US_Accidents_Dec20_updated[[#This Row],[ID]]</f>
        <v>A-3891798</v>
      </c>
      <c r="B1955">
        <f>US_Accidents_Dec20_updated[[#This Row],[Start_Lat]]</f>
        <v>39.56362</v>
      </c>
      <c r="C1955">
        <f>US_Accidents_Dec20_updated[[#This Row],[Start_Lng]]</f>
        <v>-104.888459</v>
      </c>
      <c r="D1955">
        <f>US_Accidents_Dec20_updated[[#This Row],[Severity]]-1</f>
        <v>2</v>
      </c>
      <c r="E1955">
        <f>HOUR(US_Accidents_Dec20_updated[[#This Row],[Start_Time]])</f>
        <v>8</v>
      </c>
      <c r="F1955">
        <f>DAY(US_Accidents_Dec20_updated[[#This Row],[Start_Time]])</f>
        <v>16</v>
      </c>
      <c r="G1955">
        <f>MONTH(US_Accidents_Dec20_updated[[#This Row],[Start_Time]])</f>
        <v>3</v>
      </c>
      <c r="H1955" t="str">
        <f>US_Accidents_Dec20_updated[[#This Row],[Description]]</f>
        <v>At Quebec St - Accident.</v>
      </c>
      <c r="I1955" t="s">
        <v>50</v>
      </c>
      <c r="J1955">
        <f>IF(US_Accidents_Dec20_updated[[#This Row],[Visibility(mi)]]&gt;30, 30, MROUND(US_Accidents_Dec20_updated[[#This Row],[Visibility(mi)]],5))</f>
        <v>10</v>
      </c>
      <c r="K1955">
        <f>MROUND(US_Accidents_Dec20_updated[[#This Row],[Wind_Speed(mph)]],5)</f>
        <v>5</v>
      </c>
      <c r="L1955">
        <f>IF(US_Accidents_Dec20_updated[[#This Row],[Precipitation(in)]]&gt;0.1, 0.1, US_Accidents_Dec20_updated[[#This Row],[Precipitation(in)]])</f>
        <v>0</v>
      </c>
    </row>
    <row r="1956" spans="1:12" x14ac:dyDescent="0.25">
      <c r="A1956" t="str">
        <f>US_Accidents_Dec20_updated[[#This Row],[ID]]</f>
        <v>A-3891799</v>
      </c>
      <c r="B1956">
        <f>US_Accidents_Dec20_updated[[#This Row],[Start_Lat]]</f>
        <v>39.630034999999999</v>
      </c>
      <c r="C1956">
        <f>US_Accidents_Dec20_updated[[#This Row],[Start_Lng]]</f>
        <v>-104.905278</v>
      </c>
      <c r="D1956">
        <f>US_Accidents_Dec20_updated[[#This Row],[Severity]]-1</f>
        <v>2</v>
      </c>
      <c r="E1956">
        <f>HOUR(US_Accidents_Dec20_updated[[#This Row],[Start_Time]])</f>
        <v>9</v>
      </c>
      <c r="F1956">
        <f>DAY(US_Accidents_Dec20_updated[[#This Row],[Start_Time]])</f>
        <v>16</v>
      </c>
      <c r="G1956">
        <f>MONTH(US_Accidents_Dec20_updated[[#This Row],[Start_Time]])</f>
        <v>3</v>
      </c>
      <c r="H1956" t="str">
        <f>US_Accidents_Dec20_updated[[#This Row],[Description]]</f>
        <v>At I-225 - Accident.</v>
      </c>
      <c r="I1956" t="s">
        <v>50</v>
      </c>
      <c r="J1956">
        <f>IF(US_Accidents_Dec20_updated[[#This Row],[Visibility(mi)]]&gt;30, 30, MROUND(US_Accidents_Dec20_updated[[#This Row],[Visibility(mi)]],5))</f>
        <v>10</v>
      </c>
      <c r="K1956">
        <f>MROUND(US_Accidents_Dec20_updated[[#This Row],[Wind_Speed(mph)]],5)</f>
        <v>5</v>
      </c>
      <c r="L1956">
        <f>IF(US_Accidents_Dec20_updated[[#This Row],[Precipitation(in)]]&gt;0.1, 0.1, US_Accidents_Dec20_updated[[#This Row],[Precipitation(in)]])</f>
        <v>0</v>
      </c>
    </row>
    <row r="1957" spans="1:12" x14ac:dyDescent="0.25">
      <c r="A1957" t="str">
        <f>US_Accidents_Dec20_updated[[#This Row],[ID]]</f>
        <v>A-3891806</v>
      </c>
      <c r="B1957">
        <f>US_Accidents_Dec20_updated[[#This Row],[Start_Lat]]</f>
        <v>39.838332000000001</v>
      </c>
      <c r="C1957">
        <f>US_Accidents_Dec20_updated[[#This Row],[Start_Lng]]</f>
        <v>-104.98351</v>
      </c>
      <c r="D1957">
        <f>US_Accidents_Dec20_updated[[#This Row],[Severity]]-1</f>
        <v>2</v>
      </c>
      <c r="E1957">
        <f>HOUR(US_Accidents_Dec20_updated[[#This Row],[Start_Time]])</f>
        <v>13</v>
      </c>
      <c r="F1957">
        <f>DAY(US_Accidents_Dec20_updated[[#This Row],[Start_Time]])</f>
        <v>16</v>
      </c>
      <c r="G1957">
        <f>MONTH(US_Accidents_Dec20_updated[[#This Row],[Start_Time]])</f>
        <v>3</v>
      </c>
      <c r="H1957" t="str">
        <f>US_Accidents_Dec20_updated[[#This Row],[Description]]</f>
        <v>At 84th Ave/Exit 219 - Accident.</v>
      </c>
      <c r="I1957" t="s">
        <v>50</v>
      </c>
      <c r="J1957">
        <f>IF(US_Accidents_Dec20_updated[[#This Row],[Visibility(mi)]]&gt;30, 30, MROUND(US_Accidents_Dec20_updated[[#This Row],[Visibility(mi)]],5))</f>
        <v>30</v>
      </c>
      <c r="K1957">
        <f>MROUND(US_Accidents_Dec20_updated[[#This Row],[Wind_Speed(mph)]],5)</f>
        <v>10</v>
      </c>
      <c r="L1957">
        <f>IF(US_Accidents_Dec20_updated[[#This Row],[Precipitation(in)]]&gt;0.1, 0.1, US_Accidents_Dec20_updated[[#This Row],[Precipitation(in)]])</f>
        <v>0</v>
      </c>
    </row>
    <row r="1958" spans="1:12" x14ac:dyDescent="0.25">
      <c r="A1958" t="str">
        <f>US_Accidents_Dec20_updated[[#This Row],[ID]]</f>
        <v>A-3891809</v>
      </c>
      <c r="B1958">
        <f>US_Accidents_Dec20_updated[[#This Row],[Start_Lat]]</f>
        <v>40.045999999999999</v>
      </c>
      <c r="C1958">
        <f>US_Accidents_Dec20_updated[[#This Row],[Start_Lng]]</f>
        <v>-104.98077000000001</v>
      </c>
      <c r="D1958">
        <f>US_Accidents_Dec20_updated[[#This Row],[Severity]]-1</f>
        <v>2</v>
      </c>
      <c r="E1958">
        <f>HOUR(US_Accidents_Dec20_updated[[#This Row],[Start_Time]])</f>
        <v>13</v>
      </c>
      <c r="F1958">
        <f>DAY(US_Accidents_Dec20_updated[[#This Row],[Start_Time]])</f>
        <v>16</v>
      </c>
      <c r="G1958">
        <f>MONTH(US_Accidents_Dec20_updated[[#This Row],[Start_Time]])</f>
        <v>3</v>
      </c>
      <c r="H1958" t="str">
        <f>US_Accidents_Dec20_updated[[#This Row],[Description]]</f>
        <v>At CR-8/Exit 232 - Accident.</v>
      </c>
      <c r="I1958" t="s">
        <v>50</v>
      </c>
      <c r="J1958">
        <f>IF(US_Accidents_Dec20_updated[[#This Row],[Visibility(mi)]]&gt;30, 30, MROUND(US_Accidents_Dec20_updated[[#This Row],[Visibility(mi)]],5))</f>
        <v>10</v>
      </c>
      <c r="K1958">
        <f>MROUND(US_Accidents_Dec20_updated[[#This Row],[Wind_Speed(mph)]],5)</f>
        <v>10</v>
      </c>
      <c r="L1958">
        <f>IF(US_Accidents_Dec20_updated[[#This Row],[Precipitation(in)]]&gt;0.1, 0.1, US_Accidents_Dec20_updated[[#This Row],[Precipitation(in)]])</f>
        <v>0</v>
      </c>
    </row>
    <row r="1959" spans="1:12" x14ac:dyDescent="0.25">
      <c r="A1959" t="str">
        <f>US_Accidents_Dec20_updated[[#This Row],[ID]]</f>
        <v>A-3891811</v>
      </c>
      <c r="B1959">
        <f>US_Accidents_Dec20_updated[[#This Row],[Start_Lat]]</f>
        <v>39.630034999999999</v>
      </c>
      <c r="C1959">
        <f>US_Accidents_Dec20_updated[[#This Row],[Start_Lng]]</f>
        <v>-104.905278</v>
      </c>
      <c r="D1959">
        <f>US_Accidents_Dec20_updated[[#This Row],[Severity]]-1</f>
        <v>2</v>
      </c>
      <c r="E1959">
        <f>HOUR(US_Accidents_Dec20_updated[[#This Row],[Start_Time]])</f>
        <v>14</v>
      </c>
      <c r="F1959">
        <f>DAY(US_Accidents_Dec20_updated[[#This Row],[Start_Time]])</f>
        <v>16</v>
      </c>
      <c r="G1959">
        <f>MONTH(US_Accidents_Dec20_updated[[#This Row],[Start_Time]])</f>
        <v>3</v>
      </c>
      <c r="H1959" t="str">
        <f>US_Accidents_Dec20_updated[[#This Row],[Description]]</f>
        <v>At I-225 - Accident.</v>
      </c>
      <c r="I1959" t="s">
        <v>50</v>
      </c>
      <c r="J1959">
        <f>IF(US_Accidents_Dec20_updated[[#This Row],[Visibility(mi)]]&gt;30, 30, MROUND(US_Accidents_Dec20_updated[[#This Row],[Visibility(mi)]],5))</f>
        <v>10</v>
      </c>
      <c r="K1959">
        <f>MROUND(US_Accidents_Dec20_updated[[#This Row],[Wind_Speed(mph)]],5)</f>
        <v>15</v>
      </c>
      <c r="L1959">
        <f>IF(US_Accidents_Dec20_updated[[#This Row],[Precipitation(in)]]&gt;0.1, 0.1, US_Accidents_Dec20_updated[[#This Row],[Precipitation(in)]])</f>
        <v>0</v>
      </c>
    </row>
    <row r="1960" spans="1:12" x14ac:dyDescent="0.25">
      <c r="A1960" t="str">
        <f>US_Accidents_Dec20_updated[[#This Row],[ID]]</f>
        <v>A-3891815</v>
      </c>
      <c r="B1960">
        <f>US_Accidents_Dec20_updated[[#This Row],[Start_Lat]]</f>
        <v>39.760379999999998</v>
      </c>
      <c r="C1960">
        <f>US_Accidents_Dec20_updated[[#This Row],[Start_Lng]]</f>
        <v>-105.00582</v>
      </c>
      <c r="D1960">
        <f>US_Accidents_Dec20_updated[[#This Row],[Severity]]-1</f>
        <v>2</v>
      </c>
      <c r="E1960">
        <f>HOUR(US_Accidents_Dec20_updated[[#This Row],[Start_Time]])</f>
        <v>16</v>
      </c>
      <c r="F1960">
        <f>DAY(US_Accidents_Dec20_updated[[#This Row],[Start_Time]])</f>
        <v>16</v>
      </c>
      <c r="G1960">
        <f>MONTH(US_Accidents_Dec20_updated[[#This Row],[Start_Time]])</f>
        <v>3</v>
      </c>
      <c r="H1960" t="str">
        <f>US_Accidents_Dec20_updated[[#This Row],[Description]]</f>
        <v>At 20th St/Exit 212 - Accident.</v>
      </c>
      <c r="I1960" t="s">
        <v>50</v>
      </c>
      <c r="J1960">
        <f>IF(US_Accidents_Dec20_updated[[#This Row],[Visibility(mi)]]&gt;30, 30, MROUND(US_Accidents_Dec20_updated[[#This Row],[Visibility(mi)]],5))</f>
        <v>30</v>
      </c>
      <c r="K1960">
        <f>MROUND(US_Accidents_Dec20_updated[[#This Row],[Wind_Speed(mph)]],5)</f>
        <v>10</v>
      </c>
      <c r="L1960">
        <f>IF(US_Accidents_Dec20_updated[[#This Row],[Precipitation(in)]]&gt;0.1, 0.1, US_Accidents_Dec20_updated[[#This Row],[Precipitation(in)]])</f>
        <v>0</v>
      </c>
    </row>
    <row r="1961" spans="1:12" x14ac:dyDescent="0.25">
      <c r="A1961" t="str">
        <f>US_Accidents_Dec20_updated[[#This Row],[ID]]</f>
        <v>A-3891816</v>
      </c>
      <c r="B1961">
        <f>US_Accidents_Dec20_updated[[#This Row],[Start_Lat]]</f>
        <v>39.192222999999998</v>
      </c>
      <c r="C1961">
        <f>US_Accidents_Dec20_updated[[#This Row],[Start_Lng]]</f>
        <v>-104.851051</v>
      </c>
      <c r="D1961">
        <f>US_Accidents_Dec20_updated[[#This Row],[Severity]]-1</f>
        <v>2</v>
      </c>
      <c r="E1961">
        <f>HOUR(US_Accidents_Dec20_updated[[#This Row],[Start_Time]])</f>
        <v>15</v>
      </c>
      <c r="F1961">
        <f>DAY(US_Accidents_Dec20_updated[[#This Row],[Start_Time]])</f>
        <v>16</v>
      </c>
      <c r="G1961">
        <f>MONTH(US_Accidents_Dec20_updated[[#This Row],[Start_Time]])</f>
        <v>3</v>
      </c>
      <c r="H1961" t="str">
        <f>US_Accidents_Dec20_updated[[#This Row],[Description]]</f>
        <v>At Upper Lake Gulch Rd/Exit 172 - Accident.</v>
      </c>
      <c r="I1961" t="s">
        <v>50</v>
      </c>
      <c r="J1961">
        <f>IF(US_Accidents_Dec20_updated[[#This Row],[Visibility(mi)]]&gt;30, 30, MROUND(US_Accidents_Dec20_updated[[#This Row],[Visibility(mi)]],5))</f>
        <v>10</v>
      </c>
      <c r="K1961">
        <f>MROUND(US_Accidents_Dec20_updated[[#This Row],[Wind_Speed(mph)]],5)</f>
        <v>0</v>
      </c>
      <c r="L1961">
        <f>IF(US_Accidents_Dec20_updated[[#This Row],[Precipitation(in)]]&gt;0.1, 0.1, US_Accidents_Dec20_updated[[#This Row],[Precipitation(in)]])</f>
        <v>0</v>
      </c>
    </row>
    <row r="1962" spans="1:12" x14ac:dyDescent="0.25">
      <c r="A1962" t="str">
        <f>US_Accidents_Dec20_updated[[#This Row],[ID]]</f>
        <v>A-3891820</v>
      </c>
      <c r="B1962">
        <f>US_Accidents_Dec20_updated[[#This Row],[Start_Lat]]</f>
        <v>39.504289999999997</v>
      </c>
      <c r="C1962">
        <f>US_Accidents_Dec20_updated[[#This Row],[Start_Lng]]</f>
        <v>-106.14171</v>
      </c>
      <c r="D1962">
        <f>US_Accidents_Dec20_updated[[#This Row],[Severity]]-1</f>
        <v>3</v>
      </c>
      <c r="E1962">
        <f>HOUR(US_Accidents_Dec20_updated[[#This Row],[Start_Time]])</f>
        <v>19</v>
      </c>
      <c r="F1962">
        <f>DAY(US_Accidents_Dec20_updated[[#This Row],[Start_Time]])</f>
        <v>16</v>
      </c>
      <c r="G1962">
        <f>MONTH(US_Accidents_Dec20_updated[[#This Row],[Start_Time]])</f>
        <v>3</v>
      </c>
      <c r="H1962" t="str">
        <f>US_Accidents_Dec20_updated[[#This Row],[Description]]</f>
        <v>Closed at Top of the Rockies - Road closed due to accident.</v>
      </c>
      <c r="I1962" t="s">
        <v>50</v>
      </c>
      <c r="J1962">
        <f>IF(US_Accidents_Dec20_updated[[#This Row],[Visibility(mi)]]&gt;30, 30, MROUND(US_Accidents_Dec20_updated[[#This Row],[Visibility(mi)]],5))</f>
        <v>10</v>
      </c>
      <c r="K1962">
        <f>MROUND(US_Accidents_Dec20_updated[[#This Row],[Wind_Speed(mph)]],5)</f>
        <v>10</v>
      </c>
      <c r="L1962">
        <f>IF(US_Accidents_Dec20_updated[[#This Row],[Precipitation(in)]]&gt;0.1, 0.1, US_Accidents_Dec20_updated[[#This Row],[Precipitation(in)]])</f>
        <v>0</v>
      </c>
    </row>
    <row r="1963" spans="1:12" x14ac:dyDescent="0.25">
      <c r="A1963" t="str">
        <f>US_Accidents_Dec20_updated[[#This Row],[ID]]</f>
        <v>A-3891822</v>
      </c>
      <c r="B1963">
        <f>US_Accidents_Dec20_updated[[#This Row],[Start_Lat]]</f>
        <v>39.183886000000001</v>
      </c>
      <c r="C1963">
        <f>US_Accidents_Dec20_updated[[#This Row],[Start_Lng]]</f>
        <v>-104.85037</v>
      </c>
      <c r="D1963">
        <f>US_Accidents_Dec20_updated[[#This Row],[Severity]]-1</f>
        <v>2</v>
      </c>
      <c r="E1963">
        <f>HOUR(US_Accidents_Dec20_updated[[#This Row],[Start_Time]])</f>
        <v>18</v>
      </c>
      <c r="F1963">
        <f>DAY(US_Accidents_Dec20_updated[[#This Row],[Start_Time]])</f>
        <v>16</v>
      </c>
      <c r="G1963">
        <f>MONTH(US_Accidents_Dec20_updated[[#This Row],[Start_Time]])</f>
        <v>3</v>
      </c>
      <c r="H1963" t="str">
        <f>US_Accidents_Dec20_updated[[#This Row],[Description]]</f>
        <v>At County Line Rd/Exit 163 - Accident.</v>
      </c>
      <c r="I1963" t="s">
        <v>50</v>
      </c>
      <c r="J1963">
        <f>IF(US_Accidents_Dec20_updated[[#This Row],[Visibility(mi)]]&gt;30, 30, MROUND(US_Accidents_Dec20_updated[[#This Row],[Visibility(mi)]],5))</f>
        <v>10</v>
      </c>
      <c r="K1963">
        <f>MROUND(US_Accidents_Dec20_updated[[#This Row],[Wind_Speed(mph)]],5)</f>
        <v>0</v>
      </c>
      <c r="L1963">
        <f>IF(US_Accidents_Dec20_updated[[#This Row],[Precipitation(in)]]&gt;0.1, 0.1, US_Accidents_Dec20_updated[[#This Row],[Precipitation(in)]])</f>
        <v>0</v>
      </c>
    </row>
    <row r="1964" spans="1:12" x14ac:dyDescent="0.25">
      <c r="A1964" t="str">
        <f>US_Accidents_Dec20_updated[[#This Row],[ID]]</f>
        <v>A-3891823</v>
      </c>
      <c r="B1964">
        <f>US_Accidents_Dec20_updated[[#This Row],[Start_Lat]]</f>
        <v>39.498950999999998</v>
      </c>
      <c r="C1964">
        <f>US_Accidents_Dec20_updated[[#This Row],[Start_Lng]]</f>
        <v>-106.138762</v>
      </c>
      <c r="D1964">
        <f>US_Accidents_Dec20_updated[[#This Row],[Severity]]-1</f>
        <v>3</v>
      </c>
      <c r="E1964">
        <f>HOUR(US_Accidents_Dec20_updated[[#This Row],[Start_Time]])</f>
        <v>22</v>
      </c>
      <c r="F1964">
        <f>DAY(US_Accidents_Dec20_updated[[#This Row],[Start_Time]])</f>
        <v>16</v>
      </c>
      <c r="G1964">
        <f>MONTH(US_Accidents_Dec20_updated[[#This Row],[Start_Time]])</f>
        <v>3</v>
      </c>
      <c r="H1964" t="str">
        <f>US_Accidents_Dec20_updated[[#This Row],[Description]]</f>
        <v>Closed at Copper Rd - Road closed due to accident.</v>
      </c>
      <c r="I1964" t="s">
        <v>50</v>
      </c>
      <c r="J1964">
        <f>IF(US_Accidents_Dec20_updated[[#This Row],[Visibility(mi)]]&gt;30, 30, MROUND(US_Accidents_Dec20_updated[[#This Row],[Visibility(mi)]],5))</f>
        <v>10</v>
      </c>
      <c r="K1964">
        <f>MROUND(US_Accidents_Dec20_updated[[#This Row],[Wind_Speed(mph)]],5)</f>
        <v>5</v>
      </c>
      <c r="L1964">
        <f>IF(US_Accidents_Dec20_updated[[#This Row],[Precipitation(in)]]&gt;0.1, 0.1, US_Accidents_Dec20_updated[[#This Row],[Precipitation(in)]])</f>
        <v>0</v>
      </c>
    </row>
    <row r="1965" spans="1:12" x14ac:dyDescent="0.25">
      <c r="A1965" t="str">
        <f>US_Accidents_Dec20_updated[[#This Row],[ID]]</f>
        <v>A-3891824</v>
      </c>
      <c r="B1965">
        <f>US_Accidents_Dec20_updated[[#This Row],[Start_Lat]]</f>
        <v>39.504289999999997</v>
      </c>
      <c r="C1965">
        <f>US_Accidents_Dec20_updated[[#This Row],[Start_Lng]]</f>
        <v>-106.14171</v>
      </c>
      <c r="D1965">
        <f>US_Accidents_Dec20_updated[[#This Row],[Severity]]-1</f>
        <v>3</v>
      </c>
      <c r="E1965">
        <f>HOUR(US_Accidents_Dec20_updated[[#This Row],[Start_Time]])</f>
        <v>22</v>
      </c>
      <c r="F1965">
        <f>DAY(US_Accidents_Dec20_updated[[#This Row],[Start_Time]])</f>
        <v>16</v>
      </c>
      <c r="G1965">
        <f>MONTH(US_Accidents_Dec20_updated[[#This Row],[Start_Time]])</f>
        <v>3</v>
      </c>
      <c r="H1965" t="str">
        <f>US_Accidents_Dec20_updated[[#This Row],[Description]]</f>
        <v>Closed at Top of the Rockies - Road closed due to accident.</v>
      </c>
      <c r="I1965" t="s">
        <v>50</v>
      </c>
      <c r="J1965">
        <f>IF(US_Accidents_Dec20_updated[[#This Row],[Visibility(mi)]]&gt;30, 30, MROUND(US_Accidents_Dec20_updated[[#This Row],[Visibility(mi)]],5))</f>
        <v>10</v>
      </c>
      <c r="K1965">
        <f>MROUND(US_Accidents_Dec20_updated[[#This Row],[Wind_Speed(mph)]],5)</f>
        <v>5</v>
      </c>
      <c r="L1965">
        <f>IF(US_Accidents_Dec20_updated[[#This Row],[Precipitation(in)]]&gt;0.1, 0.1, US_Accidents_Dec20_updated[[#This Row],[Precipitation(in)]])</f>
        <v>0</v>
      </c>
    </row>
    <row r="1966" spans="1:12" x14ac:dyDescent="0.25">
      <c r="A1966" t="str">
        <f>US_Accidents_Dec20_updated[[#This Row],[ID]]</f>
        <v>A-3891827</v>
      </c>
      <c r="B1966">
        <f>US_Accidents_Dec20_updated[[#This Row],[Start_Lat]]</f>
        <v>39.267881000000003</v>
      </c>
      <c r="C1966">
        <f>US_Accidents_Dec20_updated[[#This Row],[Start_Lng]]</f>
        <v>-108.251411</v>
      </c>
      <c r="D1966">
        <f>US_Accidents_Dec20_updated[[#This Row],[Severity]]-1</f>
        <v>1</v>
      </c>
      <c r="E1966">
        <f>HOUR(US_Accidents_Dec20_updated[[#This Row],[Start_Time]])</f>
        <v>22</v>
      </c>
      <c r="F1966">
        <f>DAY(US_Accidents_Dec20_updated[[#This Row],[Start_Time]])</f>
        <v>16</v>
      </c>
      <c r="G1966">
        <f>MONTH(US_Accidents_Dec20_updated[[#This Row],[Start_Time]])</f>
        <v>3</v>
      </c>
      <c r="H1966" t="str">
        <f>US_Accidents_Dec20_updated[[#This Row],[Description]]</f>
        <v>At De Beque Cutoff Rd/Exit 62 - Accident.</v>
      </c>
      <c r="I1966" t="s">
        <v>50</v>
      </c>
      <c r="J1966">
        <f>IF(US_Accidents_Dec20_updated[[#This Row],[Visibility(mi)]]&gt;30, 30, MROUND(US_Accidents_Dec20_updated[[#This Row],[Visibility(mi)]],5))</f>
        <v>10</v>
      </c>
      <c r="K1966">
        <f>MROUND(US_Accidents_Dec20_updated[[#This Row],[Wind_Speed(mph)]],5)</f>
        <v>5</v>
      </c>
      <c r="L1966">
        <f>IF(US_Accidents_Dec20_updated[[#This Row],[Precipitation(in)]]&gt;0.1, 0.1, US_Accidents_Dec20_updated[[#This Row],[Precipitation(in)]])</f>
        <v>0</v>
      </c>
    </row>
    <row r="1967" spans="1:12" x14ac:dyDescent="0.25">
      <c r="A1967" t="str">
        <f>US_Accidents_Dec20_updated[[#This Row],[ID]]</f>
        <v>A-3892044</v>
      </c>
      <c r="B1967">
        <f>US_Accidents_Dec20_updated[[#This Row],[Start_Lat]]</f>
        <v>39.139459000000002</v>
      </c>
      <c r="C1967">
        <f>US_Accidents_Dec20_updated[[#This Row],[Start_Lng]]</f>
        <v>-104.862336</v>
      </c>
      <c r="D1967">
        <f>US_Accidents_Dec20_updated[[#This Row],[Severity]]-1</f>
        <v>2</v>
      </c>
      <c r="E1967">
        <f>HOUR(US_Accidents_Dec20_updated[[#This Row],[Start_Time]])</f>
        <v>11</v>
      </c>
      <c r="F1967">
        <f>DAY(US_Accidents_Dec20_updated[[#This Row],[Start_Time]])</f>
        <v>17</v>
      </c>
      <c r="G1967">
        <f>MONTH(US_Accidents_Dec20_updated[[#This Row],[Start_Time]])</f>
        <v>3</v>
      </c>
      <c r="H1967" t="str">
        <f>US_Accidents_Dec20_updated[[#This Row],[Description]]</f>
        <v>At County Line Rd/Exit 163 - Accident.</v>
      </c>
      <c r="I1967" t="s">
        <v>50</v>
      </c>
      <c r="J1967">
        <f>IF(US_Accidents_Dec20_updated[[#This Row],[Visibility(mi)]]&gt;30, 30, MROUND(US_Accidents_Dec20_updated[[#This Row],[Visibility(mi)]],5))</f>
        <v>10</v>
      </c>
      <c r="K1967">
        <f>MROUND(US_Accidents_Dec20_updated[[#This Row],[Wind_Speed(mph)]],5)</f>
        <v>0</v>
      </c>
      <c r="L1967">
        <f>IF(US_Accidents_Dec20_updated[[#This Row],[Precipitation(in)]]&gt;0.1, 0.1, US_Accidents_Dec20_updated[[#This Row],[Precipitation(in)]])</f>
        <v>0</v>
      </c>
    </row>
    <row r="1968" spans="1:12" x14ac:dyDescent="0.25">
      <c r="A1968" t="str">
        <f>US_Accidents_Dec20_updated[[#This Row],[ID]]</f>
        <v>A-3892045</v>
      </c>
      <c r="B1968">
        <f>US_Accidents_Dec20_updated[[#This Row],[Start_Lat]]</f>
        <v>39.758949999999999</v>
      </c>
      <c r="C1968">
        <f>US_Accidents_Dec20_updated[[#This Row],[Start_Lng]]</f>
        <v>-105.00748</v>
      </c>
      <c r="D1968">
        <f>US_Accidents_Dec20_updated[[#This Row],[Severity]]-1</f>
        <v>3</v>
      </c>
      <c r="E1968">
        <f>HOUR(US_Accidents_Dec20_updated[[#This Row],[Start_Time]])</f>
        <v>13</v>
      </c>
      <c r="F1968">
        <f>DAY(US_Accidents_Dec20_updated[[#This Row],[Start_Time]])</f>
        <v>17</v>
      </c>
      <c r="G1968">
        <f>MONTH(US_Accidents_Dec20_updated[[#This Row],[Start_Time]])</f>
        <v>3</v>
      </c>
      <c r="H1968" t="str">
        <f>US_Accidents_Dec20_updated[[#This Row],[Description]]</f>
        <v>Ramp closed to 20th St/Exit 212 - Road closed due to accident.</v>
      </c>
      <c r="I1968" t="s">
        <v>50</v>
      </c>
      <c r="J1968">
        <f>IF(US_Accidents_Dec20_updated[[#This Row],[Visibility(mi)]]&gt;30, 30, MROUND(US_Accidents_Dec20_updated[[#This Row],[Visibility(mi)]],5))</f>
        <v>30</v>
      </c>
      <c r="K1968">
        <f>MROUND(US_Accidents_Dec20_updated[[#This Row],[Wind_Speed(mph)]],5)</f>
        <v>5</v>
      </c>
      <c r="L1968">
        <f>IF(US_Accidents_Dec20_updated[[#This Row],[Precipitation(in)]]&gt;0.1, 0.1, US_Accidents_Dec20_updated[[#This Row],[Precipitation(in)]])</f>
        <v>0</v>
      </c>
    </row>
    <row r="1969" spans="1:12" x14ac:dyDescent="0.25">
      <c r="A1969" t="str">
        <f>US_Accidents_Dec20_updated[[#This Row],[ID]]</f>
        <v>A-3892046</v>
      </c>
      <c r="B1969">
        <f>US_Accidents_Dec20_updated[[#This Row],[Start_Lat]]</f>
        <v>39.743839999999999</v>
      </c>
      <c r="C1969">
        <f>US_Accidents_Dec20_updated[[#This Row],[Start_Lng]]</f>
        <v>-105.44346899999999</v>
      </c>
      <c r="D1969">
        <f>US_Accidents_Dec20_updated[[#This Row],[Severity]]-1</f>
        <v>2</v>
      </c>
      <c r="E1969">
        <f>HOUR(US_Accidents_Dec20_updated[[#This Row],[Start_Time]])</f>
        <v>11</v>
      </c>
      <c r="F1969">
        <f>DAY(US_Accidents_Dec20_updated[[#This Row],[Start_Time]])</f>
        <v>17</v>
      </c>
      <c r="G1969">
        <f>MONTH(US_Accidents_Dec20_updated[[#This Row],[Start_Time]])</f>
        <v>3</v>
      </c>
      <c r="H1969" t="str">
        <f>US_Accidents_Dec20_updated[[#This Row],[Description]]</f>
        <v>At CR-314/Exit 243 - Accident.</v>
      </c>
      <c r="I1969" t="s">
        <v>50</v>
      </c>
      <c r="J1969">
        <f>IF(US_Accidents_Dec20_updated[[#This Row],[Visibility(mi)]]&gt;30, 30, MROUND(US_Accidents_Dec20_updated[[#This Row],[Visibility(mi)]],5))</f>
        <v>0</v>
      </c>
      <c r="K1969">
        <f>MROUND(US_Accidents_Dec20_updated[[#This Row],[Wind_Speed(mph)]],5)</f>
        <v>15</v>
      </c>
      <c r="L1969">
        <f>IF(US_Accidents_Dec20_updated[[#This Row],[Precipitation(in)]]&gt;0.1, 0.1, US_Accidents_Dec20_updated[[#This Row],[Precipitation(in)]])</f>
        <v>0</v>
      </c>
    </row>
    <row r="1970" spans="1:12" x14ac:dyDescent="0.25">
      <c r="A1970" t="str">
        <f>US_Accidents_Dec20_updated[[#This Row],[ID]]</f>
        <v>A-3892051</v>
      </c>
      <c r="B1970">
        <f>US_Accidents_Dec20_updated[[#This Row],[Start_Lat]]</f>
        <v>39.885438999999998</v>
      </c>
      <c r="C1970">
        <f>US_Accidents_Dec20_updated[[#This Row],[Start_Lng]]</f>
        <v>-104.98766999999999</v>
      </c>
      <c r="D1970">
        <f>US_Accidents_Dec20_updated[[#This Row],[Severity]]-1</f>
        <v>2</v>
      </c>
      <c r="E1970">
        <f>HOUR(US_Accidents_Dec20_updated[[#This Row],[Start_Time]])</f>
        <v>13</v>
      </c>
      <c r="F1970">
        <f>DAY(US_Accidents_Dec20_updated[[#This Row],[Start_Time]])</f>
        <v>17</v>
      </c>
      <c r="G1970">
        <f>MONTH(US_Accidents_Dec20_updated[[#This Row],[Start_Time]])</f>
        <v>3</v>
      </c>
      <c r="H1970" t="str">
        <f>US_Accidents_Dec20_updated[[#This Row],[Description]]</f>
        <v>At 104th Ave/Exit 221 - Accident.</v>
      </c>
      <c r="I1970" t="s">
        <v>50</v>
      </c>
      <c r="J1970">
        <f>IF(US_Accidents_Dec20_updated[[#This Row],[Visibility(mi)]]&gt;30, 30, MROUND(US_Accidents_Dec20_updated[[#This Row],[Visibility(mi)]],5))</f>
        <v>25</v>
      </c>
      <c r="K1970">
        <f>MROUND(US_Accidents_Dec20_updated[[#This Row],[Wind_Speed(mph)]],5)</f>
        <v>5</v>
      </c>
      <c r="L1970">
        <f>IF(US_Accidents_Dec20_updated[[#This Row],[Precipitation(in)]]&gt;0.1, 0.1, US_Accidents_Dec20_updated[[#This Row],[Precipitation(in)]])</f>
        <v>0</v>
      </c>
    </row>
    <row r="1971" spans="1:12" x14ac:dyDescent="0.25">
      <c r="A1971" t="str">
        <f>US_Accidents_Dec20_updated[[#This Row],[ID]]</f>
        <v>A-3892052</v>
      </c>
      <c r="B1971">
        <f>US_Accidents_Dec20_updated[[#This Row],[Start_Lat]]</f>
        <v>38.929824000000004</v>
      </c>
      <c r="C1971">
        <f>US_Accidents_Dec20_updated[[#This Row],[Start_Lng]]</f>
        <v>-104.613893</v>
      </c>
      <c r="D1971">
        <f>US_Accidents_Dec20_updated[[#This Row],[Severity]]-1</f>
        <v>2</v>
      </c>
      <c r="E1971">
        <f>HOUR(US_Accidents_Dec20_updated[[#This Row],[Start_Time]])</f>
        <v>13</v>
      </c>
      <c r="F1971">
        <f>DAY(US_Accidents_Dec20_updated[[#This Row],[Start_Time]])</f>
        <v>17</v>
      </c>
      <c r="G1971">
        <f>MONTH(US_Accidents_Dec20_updated[[#This Row],[Start_Time]])</f>
        <v>3</v>
      </c>
      <c r="H1971" t="str">
        <f>US_Accidents_Dec20_updated[[#This Row],[Description]]</f>
        <v>At Constitution Ave - Accident.</v>
      </c>
      <c r="I1971" t="s">
        <v>50</v>
      </c>
      <c r="J1971">
        <f>IF(US_Accidents_Dec20_updated[[#This Row],[Visibility(mi)]]&gt;30, 30, MROUND(US_Accidents_Dec20_updated[[#This Row],[Visibility(mi)]],5))</f>
        <v>10</v>
      </c>
      <c r="K1971">
        <f>MROUND(US_Accidents_Dec20_updated[[#This Row],[Wind_Speed(mph)]],5)</f>
        <v>10</v>
      </c>
      <c r="L1971">
        <f>IF(US_Accidents_Dec20_updated[[#This Row],[Precipitation(in)]]&gt;0.1, 0.1, US_Accidents_Dec20_updated[[#This Row],[Precipitation(in)]])</f>
        <v>0</v>
      </c>
    </row>
    <row r="1972" spans="1:12" x14ac:dyDescent="0.25">
      <c r="A1972" t="str">
        <f>US_Accidents_Dec20_updated[[#This Row],[ID]]</f>
        <v>A-3892053</v>
      </c>
      <c r="B1972">
        <f>US_Accidents_Dec20_updated[[#This Row],[Start_Lat]]</f>
        <v>38.929270000000002</v>
      </c>
      <c r="C1972">
        <f>US_Accidents_Dec20_updated[[#This Row],[Start_Lng]]</f>
        <v>-104.61472500000001</v>
      </c>
      <c r="D1972">
        <f>US_Accidents_Dec20_updated[[#This Row],[Severity]]-1</f>
        <v>2</v>
      </c>
      <c r="E1972">
        <f>HOUR(US_Accidents_Dec20_updated[[#This Row],[Start_Time]])</f>
        <v>13</v>
      </c>
      <c r="F1972">
        <f>DAY(US_Accidents_Dec20_updated[[#This Row],[Start_Time]])</f>
        <v>17</v>
      </c>
      <c r="G1972">
        <f>MONTH(US_Accidents_Dec20_updated[[#This Row],[Start_Time]])</f>
        <v>3</v>
      </c>
      <c r="H1972" t="str">
        <f>US_Accidents_Dec20_updated[[#This Row],[Description]]</f>
        <v>At E Woodmen Rd - Accident.</v>
      </c>
      <c r="I1972" t="s">
        <v>50</v>
      </c>
      <c r="J1972">
        <f>IF(US_Accidents_Dec20_updated[[#This Row],[Visibility(mi)]]&gt;30, 30, MROUND(US_Accidents_Dec20_updated[[#This Row],[Visibility(mi)]],5))</f>
        <v>10</v>
      </c>
      <c r="K1972">
        <f>MROUND(US_Accidents_Dec20_updated[[#This Row],[Wind_Speed(mph)]],5)</f>
        <v>10</v>
      </c>
      <c r="L1972">
        <f>IF(US_Accidents_Dec20_updated[[#This Row],[Precipitation(in)]]&gt;0.1, 0.1, US_Accidents_Dec20_updated[[#This Row],[Precipitation(in)]])</f>
        <v>0</v>
      </c>
    </row>
    <row r="1973" spans="1:12" x14ac:dyDescent="0.25">
      <c r="A1973" t="str">
        <f>US_Accidents_Dec20_updated[[#This Row],[ID]]</f>
        <v>A-3892064</v>
      </c>
      <c r="B1973">
        <f>US_Accidents_Dec20_updated[[#This Row],[Start_Lat]]</f>
        <v>39.703983999999998</v>
      </c>
      <c r="C1973">
        <f>US_Accidents_Dec20_updated[[#This Row],[Start_Lng]]</f>
        <v>-105.704235</v>
      </c>
      <c r="D1973">
        <f>US_Accidents_Dec20_updated[[#This Row],[Severity]]-1</f>
        <v>2</v>
      </c>
      <c r="E1973">
        <f>HOUR(US_Accidents_Dec20_updated[[#This Row],[Start_Time]])</f>
        <v>16</v>
      </c>
      <c r="F1973">
        <f>DAY(US_Accidents_Dec20_updated[[#This Row],[Start_Time]])</f>
        <v>17</v>
      </c>
      <c r="G1973">
        <f>MONTH(US_Accidents_Dec20_updated[[#This Row],[Start_Time]])</f>
        <v>3</v>
      </c>
      <c r="H1973" t="str">
        <f>US_Accidents_Dec20_updated[[#This Row],[Description]]</f>
        <v>At 15th St/Exit 228 - Accident.</v>
      </c>
      <c r="I1973" t="s">
        <v>50</v>
      </c>
      <c r="J1973">
        <f>IF(US_Accidents_Dec20_updated[[#This Row],[Visibility(mi)]]&gt;30, 30, MROUND(US_Accidents_Dec20_updated[[#This Row],[Visibility(mi)]],5))</f>
        <v>0</v>
      </c>
      <c r="K1973">
        <f>MROUND(US_Accidents_Dec20_updated[[#This Row],[Wind_Speed(mph)]],5)</f>
        <v>10</v>
      </c>
      <c r="L1973">
        <f>IF(US_Accidents_Dec20_updated[[#This Row],[Precipitation(in)]]&gt;0.1, 0.1, US_Accidents_Dec20_updated[[#This Row],[Precipitation(in)]])</f>
        <v>0</v>
      </c>
    </row>
    <row r="1974" spans="1:12" x14ac:dyDescent="0.25">
      <c r="A1974" t="str">
        <f>US_Accidents_Dec20_updated[[#This Row],[ID]]</f>
        <v>A-3892067</v>
      </c>
      <c r="B1974">
        <f>US_Accidents_Dec20_updated[[#This Row],[Start_Lat]]</f>
        <v>39.183886000000001</v>
      </c>
      <c r="C1974">
        <f>US_Accidents_Dec20_updated[[#This Row],[Start_Lng]]</f>
        <v>-104.85037</v>
      </c>
      <c r="D1974">
        <f>US_Accidents_Dec20_updated[[#This Row],[Severity]]-1</f>
        <v>2</v>
      </c>
      <c r="E1974">
        <f>HOUR(US_Accidents_Dec20_updated[[#This Row],[Start_Time]])</f>
        <v>16</v>
      </c>
      <c r="F1974">
        <f>DAY(US_Accidents_Dec20_updated[[#This Row],[Start_Time]])</f>
        <v>17</v>
      </c>
      <c r="G1974">
        <f>MONTH(US_Accidents_Dec20_updated[[#This Row],[Start_Time]])</f>
        <v>3</v>
      </c>
      <c r="H1974" t="str">
        <f>US_Accidents_Dec20_updated[[#This Row],[Description]]</f>
        <v>At County Line Rd/Exit 163 - Accident.</v>
      </c>
      <c r="I1974" t="s">
        <v>50</v>
      </c>
      <c r="J1974">
        <f>IF(US_Accidents_Dec20_updated[[#This Row],[Visibility(mi)]]&gt;30, 30, MROUND(US_Accidents_Dec20_updated[[#This Row],[Visibility(mi)]],5))</f>
        <v>10</v>
      </c>
      <c r="K1974">
        <f>MROUND(US_Accidents_Dec20_updated[[#This Row],[Wind_Speed(mph)]],5)</f>
        <v>0</v>
      </c>
      <c r="L1974">
        <f>IF(US_Accidents_Dec20_updated[[#This Row],[Precipitation(in)]]&gt;0.1, 0.1, US_Accidents_Dec20_updated[[#This Row],[Precipitation(in)]])</f>
        <v>0</v>
      </c>
    </row>
    <row r="1975" spans="1:12" x14ac:dyDescent="0.25">
      <c r="A1975" t="str">
        <f>US_Accidents_Dec20_updated[[#This Row],[ID]]</f>
        <v>A-3892068</v>
      </c>
      <c r="B1975">
        <f>US_Accidents_Dec20_updated[[#This Row],[Start_Lat]]</f>
        <v>40.176737000000003</v>
      </c>
      <c r="C1975">
        <f>US_Accidents_Dec20_updated[[#This Row],[Start_Lng]]</f>
        <v>-105.34846</v>
      </c>
      <c r="D1975">
        <f>US_Accidents_Dec20_updated[[#This Row],[Severity]]-1</f>
        <v>3</v>
      </c>
      <c r="E1975">
        <f>HOUR(US_Accidents_Dec20_updated[[#This Row],[Start_Time]])</f>
        <v>17</v>
      </c>
      <c r="F1975">
        <f>DAY(US_Accidents_Dec20_updated[[#This Row],[Start_Time]])</f>
        <v>17</v>
      </c>
      <c r="G1975">
        <f>MONTH(US_Accidents_Dec20_updated[[#This Row],[Start_Time]])</f>
        <v>3</v>
      </c>
      <c r="H1975" t="str">
        <f>US_Accidents_Dec20_updated[[#This Row],[Description]]</f>
        <v>Closed at Spruce Dr - Road closed due to accident.</v>
      </c>
      <c r="I1975" t="s">
        <v>50</v>
      </c>
      <c r="J1975">
        <f>IF(US_Accidents_Dec20_updated[[#This Row],[Visibility(mi)]]&gt;30, 30, MROUND(US_Accidents_Dec20_updated[[#This Row],[Visibility(mi)]],5))</f>
        <v>10</v>
      </c>
      <c r="K1975">
        <f>MROUND(US_Accidents_Dec20_updated[[#This Row],[Wind_Speed(mph)]],5)</f>
        <v>10</v>
      </c>
      <c r="L1975">
        <f>IF(US_Accidents_Dec20_updated[[#This Row],[Precipitation(in)]]&gt;0.1, 0.1, US_Accidents_Dec20_updated[[#This Row],[Precipitation(in)]])</f>
        <v>0</v>
      </c>
    </row>
    <row r="1976" spans="1:12" x14ac:dyDescent="0.25">
      <c r="A1976" t="str">
        <f>US_Accidents_Dec20_updated[[#This Row],[ID]]</f>
        <v>A-3892069</v>
      </c>
      <c r="B1976">
        <f>US_Accidents_Dec20_updated[[#This Row],[Start_Lat]]</f>
        <v>40.169960000000003</v>
      </c>
      <c r="C1976">
        <f>US_Accidents_Dec20_updated[[#This Row],[Start_Lng]]</f>
        <v>-105.415761</v>
      </c>
      <c r="D1976">
        <f>US_Accidents_Dec20_updated[[#This Row],[Severity]]-1</f>
        <v>3</v>
      </c>
      <c r="E1976">
        <f>HOUR(US_Accidents_Dec20_updated[[#This Row],[Start_Time]])</f>
        <v>17</v>
      </c>
      <c r="F1976">
        <f>DAY(US_Accidents_Dec20_updated[[#This Row],[Start_Time]])</f>
        <v>17</v>
      </c>
      <c r="G1976">
        <f>MONTH(US_Accidents_Dec20_updated[[#This Row],[Start_Time]])</f>
        <v>3</v>
      </c>
      <c r="H1976" t="str">
        <f>US_Accidents_Dec20_updated[[#This Row],[Description]]</f>
        <v>Closed at CR-84/Old St Vrain Rd - Road closed due to accident.</v>
      </c>
      <c r="I1976" t="s">
        <v>50</v>
      </c>
      <c r="J1976">
        <f>IF(US_Accidents_Dec20_updated[[#This Row],[Visibility(mi)]]&gt;30, 30, MROUND(US_Accidents_Dec20_updated[[#This Row],[Visibility(mi)]],5))</f>
        <v>10</v>
      </c>
      <c r="K1976">
        <f>MROUND(US_Accidents_Dec20_updated[[#This Row],[Wind_Speed(mph)]],5)</f>
        <v>10</v>
      </c>
      <c r="L1976">
        <f>IF(US_Accidents_Dec20_updated[[#This Row],[Precipitation(in)]]&gt;0.1, 0.1, US_Accidents_Dec20_updated[[#This Row],[Precipitation(in)]])</f>
        <v>0</v>
      </c>
    </row>
    <row r="1977" spans="1:12" x14ac:dyDescent="0.25">
      <c r="A1977" t="str">
        <f>US_Accidents_Dec20_updated[[#This Row],[ID]]</f>
        <v>A-3892070</v>
      </c>
      <c r="B1977">
        <f>US_Accidents_Dec20_updated[[#This Row],[Start_Lat]]</f>
        <v>39.503388999999999</v>
      </c>
      <c r="C1977">
        <f>US_Accidents_Dec20_updated[[#This Row],[Start_Lng]]</f>
        <v>-106.147716</v>
      </c>
      <c r="D1977">
        <f>US_Accidents_Dec20_updated[[#This Row],[Severity]]-1</f>
        <v>2</v>
      </c>
      <c r="E1977">
        <f>HOUR(US_Accidents_Dec20_updated[[#This Row],[Start_Time]])</f>
        <v>17</v>
      </c>
      <c r="F1977">
        <f>DAY(US_Accidents_Dec20_updated[[#This Row],[Start_Time]])</f>
        <v>17</v>
      </c>
      <c r="G1977">
        <f>MONTH(US_Accidents_Dec20_updated[[#This Row],[Start_Time]])</f>
        <v>3</v>
      </c>
      <c r="H1977" t="str">
        <f>US_Accidents_Dec20_updated[[#This Row],[Description]]</f>
        <v>At CO-91/Exit 195 - Accident.</v>
      </c>
      <c r="I1977" t="s">
        <v>50</v>
      </c>
      <c r="J1977">
        <f>IF(US_Accidents_Dec20_updated[[#This Row],[Visibility(mi)]]&gt;30, 30, MROUND(US_Accidents_Dec20_updated[[#This Row],[Visibility(mi)]],5))</f>
        <v>10</v>
      </c>
      <c r="K1977">
        <f>MROUND(US_Accidents_Dec20_updated[[#This Row],[Wind_Speed(mph)]],5)</f>
        <v>5</v>
      </c>
      <c r="L1977">
        <f>IF(US_Accidents_Dec20_updated[[#This Row],[Precipitation(in)]]&gt;0.1, 0.1, US_Accidents_Dec20_updated[[#This Row],[Precipitation(in)]])</f>
        <v>0</v>
      </c>
    </row>
    <row r="1978" spans="1:12" x14ac:dyDescent="0.25">
      <c r="A1978" t="str">
        <f>US_Accidents_Dec20_updated[[#This Row],[ID]]</f>
        <v>A-3892071</v>
      </c>
      <c r="B1978">
        <f>US_Accidents_Dec20_updated[[#This Row],[Start_Lat]]</f>
        <v>39.712048000000003</v>
      </c>
      <c r="C1978">
        <f>US_Accidents_Dec20_updated[[#This Row],[Start_Lng]]</f>
        <v>-104.999689</v>
      </c>
      <c r="D1978">
        <f>US_Accidents_Dec20_updated[[#This Row],[Severity]]-1</f>
        <v>2</v>
      </c>
      <c r="E1978">
        <f>HOUR(US_Accidents_Dec20_updated[[#This Row],[Start_Time]])</f>
        <v>17</v>
      </c>
      <c r="F1978">
        <f>DAY(US_Accidents_Dec20_updated[[#This Row],[Start_Time]])</f>
        <v>17</v>
      </c>
      <c r="G1978">
        <f>MONTH(US_Accidents_Dec20_updated[[#This Row],[Start_Time]])</f>
        <v>3</v>
      </c>
      <c r="H1978" t="str">
        <f>US_Accidents_Dec20_updated[[#This Row],[Description]]</f>
        <v>At CO-26/Alameda Ave/Exit 208 - Accident.</v>
      </c>
      <c r="I1978" t="s">
        <v>50</v>
      </c>
      <c r="J1978">
        <f>IF(US_Accidents_Dec20_updated[[#This Row],[Visibility(mi)]]&gt;30, 30, MROUND(US_Accidents_Dec20_updated[[#This Row],[Visibility(mi)]],5))</f>
        <v>10</v>
      </c>
      <c r="K1978">
        <f>MROUND(US_Accidents_Dec20_updated[[#This Row],[Wind_Speed(mph)]],5)</f>
        <v>5</v>
      </c>
      <c r="L1978">
        <f>IF(US_Accidents_Dec20_updated[[#This Row],[Precipitation(in)]]&gt;0.1, 0.1, US_Accidents_Dec20_updated[[#This Row],[Precipitation(in)]])</f>
        <v>0</v>
      </c>
    </row>
    <row r="1979" spans="1:12" x14ac:dyDescent="0.25">
      <c r="A1979" t="str">
        <f>US_Accidents_Dec20_updated[[#This Row],[ID]]</f>
        <v>A-3892072</v>
      </c>
      <c r="B1979">
        <f>US_Accidents_Dec20_updated[[#This Row],[Start_Lat]]</f>
        <v>40.169960000000003</v>
      </c>
      <c r="C1979">
        <f>US_Accidents_Dec20_updated[[#This Row],[Start_Lng]]</f>
        <v>-105.415761</v>
      </c>
      <c r="D1979">
        <f>US_Accidents_Dec20_updated[[#This Row],[Severity]]-1</f>
        <v>3</v>
      </c>
      <c r="E1979">
        <f>HOUR(US_Accidents_Dec20_updated[[#This Row],[Start_Time]])</f>
        <v>21</v>
      </c>
      <c r="F1979">
        <f>DAY(US_Accidents_Dec20_updated[[#This Row],[Start_Time]])</f>
        <v>17</v>
      </c>
      <c r="G1979">
        <f>MONTH(US_Accidents_Dec20_updated[[#This Row],[Start_Time]])</f>
        <v>3</v>
      </c>
      <c r="H1979" t="str">
        <f>US_Accidents_Dec20_updated[[#This Row],[Description]]</f>
        <v>Closed at CR-84/Old St Vrain Rd - Road closed due to accident.</v>
      </c>
      <c r="I1979" t="s">
        <v>50</v>
      </c>
      <c r="J1979">
        <f>IF(US_Accidents_Dec20_updated[[#This Row],[Visibility(mi)]]&gt;30, 30, MROUND(US_Accidents_Dec20_updated[[#This Row],[Visibility(mi)]],5))</f>
        <v>10</v>
      </c>
      <c r="K1979">
        <f>MROUND(US_Accidents_Dec20_updated[[#This Row],[Wind_Speed(mph)]],5)</f>
        <v>5</v>
      </c>
      <c r="L1979">
        <f>IF(US_Accidents_Dec20_updated[[#This Row],[Precipitation(in)]]&gt;0.1, 0.1, US_Accidents_Dec20_updated[[#This Row],[Precipitation(in)]])</f>
        <v>0</v>
      </c>
    </row>
    <row r="1980" spans="1:12" x14ac:dyDescent="0.25">
      <c r="A1980" t="str">
        <f>US_Accidents_Dec20_updated[[#This Row],[ID]]</f>
        <v>A-3892073</v>
      </c>
      <c r="B1980">
        <f>US_Accidents_Dec20_updated[[#This Row],[Start_Lat]]</f>
        <v>40.176737000000003</v>
      </c>
      <c r="C1980">
        <f>US_Accidents_Dec20_updated[[#This Row],[Start_Lng]]</f>
        <v>-105.34846</v>
      </c>
      <c r="D1980">
        <f>US_Accidents_Dec20_updated[[#This Row],[Severity]]-1</f>
        <v>3</v>
      </c>
      <c r="E1980">
        <f>HOUR(US_Accidents_Dec20_updated[[#This Row],[Start_Time]])</f>
        <v>21</v>
      </c>
      <c r="F1980">
        <f>DAY(US_Accidents_Dec20_updated[[#This Row],[Start_Time]])</f>
        <v>17</v>
      </c>
      <c r="G1980">
        <f>MONTH(US_Accidents_Dec20_updated[[#This Row],[Start_Time]])</f>
        <v>3</v>
      </c>
      <c r="H1980" t="str">
        <f>US_Accidents_Dec20_updated[[#This Row],[Description]]</f>
        <v>Closed at Louisville - Road closed due to accident.</v>
      </c>
      <c r="I1980" t="s">
        <v>50</v>
      </c>
      <c r="J1980">
        <f>IF(US_Accidents_Dec20_updated[[#This Row],[Visibility(mi)]]&gt;30, 30, MROUND(US_Accidents_Dec20_updated[[#This Row],[Visibility(mi)]],5))</f>
        <v>10</v>
      </c>
      <c r="K1980">
        <f>MROUND(US_Accidents_Dec20_updated[[#This Row],[Wind_Speed(mph)]],5)</f>
        <v>5</v>
      </c>
      <c r="L1980">
        <f>IF(US_Accidents_Dec20_updated[[#This Row],[Precipitation(in)]]&gt;0.1, 0.1, US_Accidents_Dec20_updated[[#This Row],[Precipitation(in)]])</f>
        <v>0</v>
      </c>
    </row>
    <row r="1981" spans="1:12" x14ac:dyDescent="0.25">
      <c r="A1981" t="str">
        <f>US_Accidents_Dec20_updated[[#This Row],[ID]]</f>
        <v>A-3892076</v>
      </c>
      <c r="B1981">
        <f>US_Accidents_Dec20_updated[[#This Row],[Start_Lat]]</f>
        <v>40.359789999999997</v>
      </c>
      <c r="C1981">
        <f>US_Accidents_Dec20_updated[[#This Row],[Start_Lng]]</f>
        <v>-104.98377000000001</v>
      </c>
      <c r="D1981">
        <f>US_Accidents_Dec20_updated[[#This Row],[Severity]]-1</f>
        <v>2</v>
      </c>
      <c r="E1981">
        <f>HOUR(US_Accidents_Dec20_updated[[#This Row],[Start_Time]])</f>
        <v>19</v>
      </c>
      <c r="F1981">
        <f>DAY(US_Accidents_Dec20_updated[[#This Row],[Start_Time]])</f>
        <v>17</v>
      </c>
      <c r="G1981">
        <f>MONTH(US_Accidents_Dec20_updated[[#This Row],[Start_Time]])</f>
        <v>3</v>
      </c>
      <c r="H1981" t="str">
        <f>US_Accidents_Dec20_updated[[#This Row],[Description]]</f>
        <v>At CR-16/Exit 254 - Accident.</v>
      </c>
      <c r="I1981" t="s">
        <v>50</v>
      </c>
      <c r="J1981">
        <f>IF(US_Accidents_Dec20_updated[[#This Row],[Visibility(mi)]]&gt;30, 30, MROUND(US_Accidents_Dec20_updated[[#This Row],[Visibility(mi)]],5))</f>
        <v>10</v>
      </c>
      <c r="K1981">
        <f>MROUND(US_Accidents_Dec20_updated[[#This Row],[Wind_Speed(mph)]],5)</f>
        <v>10</v>
      </c>
      <c r="L1981">
        <f>IF(US_Accidents_Dec20_updated[[#This Row],[Precipitation(in)]]&gt;0.1, 0.1, US_Accidents_Dec20_updated[[#This Row],[Precipitation(in)]])</f>
        <v>0</v>
      </c>
    </row>
    <row r="1982" spans="1:12" x14ac:dyDescent="0.25">
      <c r="A1982" t="str">
        <f>US_Accidents_Dec20_updated[[#This Row],[ID]]</f>
        <v>A-3892077</v>
      </c>
      <c r="B1982">
        <f>US_Accidents_Dec20_updated[[#This Row],[Start_Lat]]</f>
        <v>39.723457000000003</v>
      </c>
      <c r="C1982">
        <f>US_Accidents_Dec20_updated[[#This Row],[Start_Lng]]</f>
        <v>-105.011526</v>
      </c>
      <c r="D1982">
        <f>US_Accidents_Dec20_updated[[#This Row],[Severity]]-1</f>
        <v>2</v>
      </c>
      <c r="E1982">
        <f>HOUR(US_Accidents_Dec20_updated[[#This Row],[Start_Time]])</f>
        <v>20</v>
      </c>
      <c r="F1982">
        <f>DAY(US_Accidents_Dec20_updated[[#This Row],[Start_Time]])</f>
        <v>17</v>
      </c>
      <c r="G1982">
        <f>MONTH(US_Accidents_Dec20_updated[[#This Row],[Start_Time]])</f>
        <v>3</v>
      </c>
      <c r="H1982" t="str">
        <f>US_Accidents_Dec20_updated[[#This Row],[Description]]</f>
        <v>At US-6/6th Ave/Exit 209 - Accident.</v>
      </c>
      <c r="I1982" t="s">
        <v>50</v>
      </c>
      <c r="J1982">
        <f>IF(US_Accidents_Dec20_updated[[#This Row],[Visibility(mi)]]&gt;30, 30, MROUND(US_Accidents_Dec20_updated[[#This Row],[Visibility(mi)]],5))</f>
        <v>30</v>
      </c>
      <c r="K1982">
        <f>MROUND(US_Accidents_Dec20_updated[[#This Row],[Wind_Speed(mph)]],5)</f>
        <v>5</v>
      </c>
      <c r="L1982">
        <f>IF(US_Accidents_Dec20_updated[[#This Row],[Precipitation(in)]]&gt;0.1, 0.1, US_Accidents_Dec20_updated[[#This Row],[Precipitation(in)]])</f>
        <v>0</v>
      </c>
    </row>
    <row r="1983" spans="1:12" x14ac:dyDescent="0.25">
      <c r="A1983" t="str">
        <f>US_Accidents_Dec20_updated[[#This Row],[ID]]</f>
        <v>A-3892079</v>
      </c>
      <c r="B1983">
        <f>US_Accidents_Dec20_updated[[#This Row],[Start_Lat]]</f>
        <v>38.359439999999999</v>
      </c>
      <c r="C1983">
        <f>US_Accidents_Dec20_updated[[#This Row],[Start_Lng]]</f>
        <v>-104.86689</v>
      </c>
      <c r="D1983">
        <f>US_Accidents_Dec20_updated[[#This Row],[Severity]]-1</f>
        <v>3</v>
      </c>
      <c r="E1983">
        <f>HOUR(US_Accidents_Dec20_updated[[#This Row],[Start_Time]])</f>
        <v>22</v>
      </c>
      <c r="F1983">
        <f>DAY(US_Accidents_Dec20_updated[[#This Row],[Start_Time]])</f>
        <v>17</v>
      </c>
      <c r="G1983">
        <f>MONTH(US_Accidents_Dec20_updated[[#This Row],[Start_Time]])</f>
        <v>3</v>
      </c>
      <c r="H1983" t="str">
        <f>US_Accidents_Dec20_updated[[#This Row],[Description]]</f>
        <v>Closed at W McCulloch Blvd - Road closed due to accident.</v>
      </c>
      <c r="I1983" t="s">
        <v>50</v>
      </c>
      <c r="J1983">
        <f>IF(US_Accidents_Dec20_updated[[#This Row],[Visibility(mi)]]&gt;30, 30, MROUND(US_Accidents_Dec20_updated[[#This Row],[Visibility(mi)]],5))</f>
        <v>10</v>
      </c>
      <c r="K1983">
        <f>MROUND(US_Accidents_Dec20_updated[[#This Row],[Wind_Speed(mph)]],5)</f>
        <v>5</v>
      </c>
      <c r="L1983">
        <f>IF(US_Accidents_Dec20_updated[[#This Row],[Precipitation(in)]]&gt;0.1, 0.1, US_Accidents_Dec20_updated[[#This Row],[Precipitation(in)]])</f>
        <v>0</v>
      </c>
    </row>
    <row r="1984" spans="1:12" x14ac:dyDescent="0.25">
      <c r="A1984" t="str">
        <f>US_Accidents_Dec20_updated[[#This Row],[ID]]</f>
        <v>A-3892082</v>
      </c>
      <c r="B1984">
        <f>US_Accidents_Dec20_updated[[#This Row],[Start_Lat]]</f>
        <v>39.134844000000001</v>
      </c>
      <c r="C1984">
        <f>US_Accidents_Dec20_updated[[#This Row],[Start_Lng]]</f>
        <v>-104.862869</v>
      </c>
      <c r="D1984">
        <f>US_Accidents_Dec20_updated[[#This Row],[Severity]]-1</f>
        <v>2</v>
      </c>
      <c r="E1984">
        <f>HOUR(US_Accidents_Dec20_updated[[#This Row],[Start_Time]])</f>
        <v>22</v>
      </c>
      <c r="F1984">
        <f>DAY(US_Accidents_Dec20_updated[[#This Row],[Start_Time]])</f>
        <v>17</v>
      </c>
      <c r="G1984">
        <f>MONTH(US_Accidents_Dec20_updated[[#This Row],[Start_Time]])</f>
        <v>3</v>
      </c>
      <c r="H1984" t="str">
        <f>US_Accidents_Dec20_updated[[#This Row],[Description]]</f>
        <v>At Greenland Rd/Exit 167 - Accident.</v>
      </c>
      <c r="I1984" t="s">
        <v>50</v>
      </c>
      <c r="J1984">
        <f>IF(US_Accidents_Dec20_updated[[#This Row],[Visibility(mi)]]&gt;30, 30, MROUND(US_Accidents_Dec20_updated[[#This Row],[Visibility(mi)]],5))</f>
        <v>10</v>
      </c>
      <c r="K1984">
        <f>MROUND(US_Accidents_Dec20_updated[[#This Row],[Wind_Speed(mph)]],5)</f>
        <v>0</v>
      </c>
      <c r="L1984">
        <f>IF(US_Accidents_Dec20_updated[[#This Row],[Precipitation(in)]]&gt;0.1, 0.1, US_Accidents_Dec20_updated[[#This Row],[Precipitation(in)]])</f>
        <v>0</v>
      </c>
    </row>
    <row r="1985" spans="1:12" x14ac:dyDescent="0.25">
      <c r="A1985" t="str">
        <f>US_Accidents_Dec20_updated[[#This Row],[ID]]</f>
        <v>A-3892444</v>
      </c>
      <c r="B1985">
        <f>US_Accidents_Dec20_updated[[#This Row],[Start_Lat]]</f>
        <v>38.359439999999999</v>
      </c>
      <c r="C1985">
        <f>US_Accidents_Dec20_updated[[#This Row],[Start_Lng]]</f>
        <v>-104.86689</v>
      </c>
      <c r="D1985">
        <f>US_Accidents_Dec20_updated[[#This Row],[Severity]]-1</f>
        <v>3</v>
      </c>
      <c r="E1985">
        <f>HOUR(US_Accidents_Dec20_updated[[#This Row],[Start_Time]])</f>
        <v>23</v>
      </c>
      <c r="F1985">
        <f>DAY(US_Accidents_Dec20_updated[[#This Row],[Start_Time]])</f>
        <v>17</v>
      </c>
      <c r="G1985">
        <f>MONTH(US_Accidents_Dec20_updated[[#This Row],[Start_Time]])</f>
        <v>3</v>
      </c>
      <c r="H1985" t="str">
        <f>US_Accidents_Dec20_updated[[#This Row],[Description]]</f>
        <v>Closed at Swallows Rd - Road closed due to accident.</v>
      </c>
      <c r="I1985" t="s">
        <v>50</v>
      </c>
      <c r="J1985">
        <f>IF(US_Accidents_Dec20_updated[[#This Row],[Visibility(mi)]]&gt;30, 30, MROUND(US_Accidents_Dec20_updated[[#This Row],[Visibility(mi)]],5))</f>
        <v>10</v>
      </c>
      <c r="K1985">
        <f>MROUND(US_Accidents_Dec20_updated[[#This Row],[Wind_Speed(mph)]],5)</f>
        <v>5</v>
      </c>
      <c r="L1985">
        <f>IF(US_Accidents_Dec20_updated[[#This Row],[Precipitation(in)]]&gt;0.1, 0.1, US_Accidents_Dec20_updated[[#This Row],[Precipitation(in)]])</f>
        <v>0</v>
      </c>
    </row>
    <row r="1986" spans="1:12" x14ac:dyDescent="0.25">
      <c r="A1986" t="str">
        <f>US_Accidents_Dec20_updated[[#This Row],[ID]]</f>
        <v>A-3892445</v>
      </c>
      <c r="B1986">
        <f>US_Accidents_Dec20_updated[[#This Row],[Start_Lat]]</f>
        <v>39.082639</v>
      </c>
      <c r="C1986">
        <f>US_Accidents_Dec20_updated[[#This Row],[Start_Lng]]</f>
        <v>-104.86051</v>
      </c>
      <c r="D1986">
        <f>US_Accidents_Dec20_updated[[#This Row],[Severity]]-1</f>
        <v>2</v>
      </c>
      <c r="E1986">
        <f>HOUR(US_Accidents_Dec20_updated[[#This Row],[Start_Time]])</f>
        <v>23</v>
      </c>
      <c r="F1986">
        <f>DAY(US_Accidents_Dec20_updated[[#This Row],[Start_Time]])</f>
        <v>17</v>
      </c>
      <c r="G1986">
        <f>MONTH(US_Accidents_Dec20_updated[[#This Row],[Start_Time]])</f>
        <v>3</v>
      </c>
      <c r="H1986" t="str">
        <f>US_Accidents_Dec20_updated[[#This Row],[Description]]</f>
        <v>At Baptist Rd/Exit 158 - Accident.</v>
      </c>
      <c r="I1986" t="s">
        <v>50</v>
      </c>
      <c r="J1986">
        <f>IF(US_Accidents_Dec20_updated[[#This Row],[Visibility(mi)]]&gt;30, 30, MROUND(US_Accidents_Dec20_updated[[#This Row],[Visibility(mi)]],5))</f>
        <v>10</v>
      </c>
      <c r="K1986">
        <f>MROUND(US_Accidents_Dec20_updated[[#This Row],[Wind_Speed(mph)]],5)</f>
        <v>5</v>
      </c>
      <c r="L1986">
        <f>IF(US_Accidents_Dec20_updated[[#This Row],[Precipitation(in)]]&gt;0.1, 0.1, US_Accidents_Dec20_updated[[#This Row],[Precipitation(in)]])</f>
        <v>0</v>
      </c>
    </row>
    <row r="1987" spans="1:12" x14ac:dyDescent="0.25">
      <c r="A1987" t="str">
        <f>US_Accidents_Dec20_updated[[#This Row],[ID]]</f>
        <v>A-3892447</v>
      </c>
      <c r="B1987">
        <f>US_Accidents_Dec20_updated[[#This Row],[Start_Lat]]</f>
        <v>39.829313999999997</v>
      </c>
      <c r="C1987">
        <f>US_Accidents_Dec20_updated[[#This Row],[Start_Lng]]</f>
        <v>-105.75993200000001</v>
      </c>
      <c r="D1987">
        <f>US_Accidents_Dec20_updated[[#This Row],[Severity]]-1</f>
        <v>2</v>
      </c>
      <c r="E1987">
        <f>HOUR(US_Accidents_Dec20_updated[[#This Row],[Start_Time]])</f>
        <v>13</v>
      </c>
      <c r="F1987">
        <f>DAY(US_Accidents_Dec20_updated[[#This Row],[Start_Time]])</f>
        <v>18</v>
      </c>
      <c r="G1987">
        <f>MONTH(US_Accidents_Dec20_updated[[#This Row],[Start_Time]])</f>
        <v>3</v>
      </c>
      <c r="H1987" t="str">
        <f>US_Accidents_Dec20_updated[[#This Row],[Description]]</f>
        <v>At CR-202/Henderson Mine Rd - Accident.</v>
      </c>
      <c r="I1987" t="s">
        <v>50</v>
      </c>
      <c r="J1987">
        <f>IF(US_Accidents_Dec20_updated[[#This Row],[Visibility(mi)]]&gt;30, 30, MROUND(US_Accidents_Dec20_updated[[#This Row],[Visibility(mi)]],5))</f>
        <v>10</v>
      </c>
      <c r="K1987">
        <f>MROUND(US_Accidents_Dec20_updated[[#This Row],[Wind_Speed(mph)]],5)</f>
        <v>0</v>
      </c>
      <c r="L1987">
        <f>IF(US_Accidents_Dec20_updated[[#This Row],[Precipitation(in)]]&gt;0.1, 0.1, US_Accidents_Dec20_updated[[#This Row],[Precipitation(in)]])</f>
        <v>0</v>
      </c>
    </row>
    <row r="1988" spans="1:12" x14ac:dyDescent="0.25">
      <c r="A1988" t="str">
        <f>US_Accidents_Dec20_updated[[#This Row],[ID]]</f>
        <v>A-3892448</v>
      </c>
      <c r="B1988">
        <f>US_Accidents_Dec20_updated[[#This Row],[Start_Lat]]</f>
        <v>39.831085000000002</v>
      </c>
      <c r="C1988">
        <f>US_Accidents_Dec20_updated[[#This Row],[Start_Lng]]</f>
        <v>-105.759641</v>
      </c>
      <c r="D1988">
        <f>US_Accidents_Dec20_updated[[#This Row],[Severity]]-1</f>
        <v>2</v>
      </c>
      <c r="E1988">
        <f>HOUR(US_Accidents_Dec20_updated[[#This Row],[Start_Time]])</f>
        <v>13</v>
      </c>
      <c r="F1988">
        <f>DAY(US_Accidents_Dec20_updated[[#This Row],[Start_Time]])</f>
        <v>18</v>
      </c>
      <c r="G1988">
        <f>MONTH(US_Accidents_Dec20_updated[[#This Row],[Start_Time]])</f>
        <v>3</v>
      </c>
      <c r="H1988" t="str">
        <f>US_Accidents_Dec20_updated[[#This Row],[Description]]</f>
        <v>At Winter Park Dr - Accident.</v>
      </c>
      <c r="I1988" t="s">
        <v>50</v>
      </c>
      <c r="J1988">
        <f>IF(US_Accidents_Dec20_updated[[#This Row],[Visibility(mi)]]&gt;30, 30, MROUND(US_Accidents_Dec20_updated[[#This Row],[Visibility(mi)]],5))</f>
        <v>10</v>
      </c>
      <c r="K1988">
        <f>MROUND(US_Accidents_Dec20_updated[[#This Row],[Wind_Speed(mph)]],5)</f>
        <v>0</v>
      </c>
      <c r="L1988">
        <f>IF(US_Accidents_Dec20_updated[[#This Row],[Precipitation(in)]]&gt;0.1, 0.1, US_Accidents_Dec20_updated[[#This Row],[Precipitation(in)]])</f>
        <v>0</v>
      </c>
    </row>
    <row r="1989" spans="1:12" x14ac:dyDescent="0.25">
      <c r="A1989" t="str">
        <f>US_Accidents_Dec20_updated[[#This Row],[ID]]</f>
        <v>A-3892449</v>
      </c>
      <c r="B1989">
        <f>US_Accidents_Dec20_updated[[#This Row],[Start_Lat]]</f>
        <v>39.125577</v>
      </c>
      <c r="C1989">
        <f>US_Accidents_Dec20_updated[[#This Row],[Start_Lng]]</f>
        <v>-104.86466</v>
      </c>
      <c r="D1989">
        <f>US_Accidents_Dec20_updated[[#This Row],[Severity]]-1</f>
        <v>2</v>
      </c>
      <c r="E1989">
        <f>HOUR(US_Accidents_Dec20_updated[[#This Row],[Start_Time]])</f>
        <v>6</v>
      </c>
      <c r="F1989">
        <f>DAY(US_Accidents_Dec20_updated[[#This Row],[Start_Time]])</f>
        <v>18</v>
      </c>
      <c r="G1989">
        <f>MONTH(US_Accidents_Dec20_updated[[#This Row],[Start_Time]])</f>
        <v>3</v>
      </c>
      <c r="H1989" t="str">
        <f>US_Accidents_Dec20_updated[[#This Row],[Description]]</f>
        <v>At CO-105/Exit 161 - Accident.</v>
      </c>
      <c r="I1989" t="s">
        <v>50</v>
      </c>
      <c r="J1989">
        <f>IF(US_Accidents_Dec20_updated[[#This Row],[Visibility(mi)]]&gt;30, 30, MROUND(US_Accidents_Dec20_updated[[#This Row],[Visibility(mi)]],5))</f>
        <v>10</v>
      </c>
      <c r="K1989">
        <f>MROUND(US_Accidents_Dec20_updated[[#This Row],[Wind_Speed(mph)]],5)</f>
        <v>5</v>
      </c>
      <c r="L1989">
        <f>IF(US_Accidents_Dec20_updated[[#This Row],[Precipitation(in)]]&gt;0.1, 0.1, US_Accidents_Dec20_updated[[#This Row],[Precipitation(in)]])</f>
        <v>0</v>
      </c>
    </row>
    <row r="1990" spans="1:12" x14ac:dyDescent="0.25">
      <c r="A1990" t="str">
        <f>US_Accidents_Dec20_updated[[#This Row],[ID]]</f>
        <v>A-3892450</v>
      </c>
      <c r="B1990">
        <f>US_Accidents_Dec20_updated[[#This Row],[Start_Lat]]</f>
        <v>39.673085</v>
      </c>
      <c r="C1990">
        <f>US_Accidents_Dec20_updated[[#This Row],[Start_Lng]]</f>
        <v>-105.97111599999999</v>
      </c>
      <c r="D1990">
        <f>US_Accidents_Dec20_updated[[#This Row],[Severity]]-1</f>
        <v>2</v>
      </c>
      <c r="E1990">
        <f>HOUR(US_Accidents_Dec20_updated[[#This Row],[Start_Time]])</f>
        <v>7</v>
      </c>
      <c r="F1990">
        <f>DAY(US_Accidents_Dec20_updated[[#This Row],[Start_Time]])</f>
        <v>18</v>
      </c>
      <c r="G1990">
        <f>MONTH(US_Accidents_Dec20_updated[[#This Row],[Start_Time]])</f>
        <v>3</v>
      </c>
      <c r="H1990" t="str">
        <f>US_Accidents_Dec20_updated[[#This Row],[Description]]</f>
        <v>At US-6/CO-9/Exit 205 - Accident.</v>
      </c>
      <c r="I1990" t="s">
        <v>50</v>
      </c>
      <c r="J1990">
        <f>IF(US_Accidents_Dec20_updated[[#This Row],[Visibility(mi)]]&gt;30, 30, MROUND(US_Accidents_Dec20_updated[[#This Row],[Visibility(mi)]],5))</f>
        <v>10</v>
      </c>
      <c r="K1990">
        <f>MROUND(US_Accidents_Dec20_updated[[#This Row],[Wind_Speed(mph)]],5)</f>
        <v>10</v>
      </c>
      <c r="L1990">
        <f>IF(US_Accidents_Dec20_updated[[#This Row],[Precipitation(in)]]&gt;0.1, 0.1, US_Accidents_Dec20_updated[[#This Row],[Precipitation(in)]])</f>
        <v>0</v>
      </c>
    </row>
    <row r="1991" spans="1:12" x14ac:dyDescent="0.25">
      <c r="A1991" t="str">
        <f>US_Accidents_Dec20_updated[[#This Row],[ID]]</f>
        <v>A-3892451</v>
      </c>
      <c r="B1991">
        <f>US_Accidents_Dec20_updated[[#This Row],[Start_Lat]]</f>
        <v>39.787300000000002</v>
      </c>
      <c r="C1991">
        <f>US_Accidents_Dec20_updated[[#This Row],[Start_Lng]]</f>
        <v>-104.98934</v>
      </c>
      <c r="D1991">
        <f>US_Accidents_Dec20_updated[[#This Row],[Severity]]-1</f>
        <v>2</v>
      </c>
      <c r="E1991">
        <f>HOUR(US_Accidents_Dec20_updated[[#This Row],[Start_Time]])</f>
        <v>7</v>
      </c>
      <c r="F1991">
        <f>DAY(US_Accidents_Dec20_updated[[#This Row],[Start_Time]])</f>
        <v>18</v>
      </c>
      <c r="G1991">
        <f>MONTH(US_Accidents_Dec20_updated[[#This Row],[Start_Time]])</f>
        <v>3</v>
      </c>
      <c r="H1991" t="str">
        <f>US_Accidents_Dec20_updated[[#This Row],[Description]]</f>
        <v>At I-70/Exit 214 - Accident.</v>
      </c>
      <c r="I1991" t="s">
        <v>50</v>
      </c>
      <c r="J1991">
        <f>IF(US_Accidents_Dec20_updated[[#This Row],[Visibility(mi)]]&gt;30, 30, MROUND(US_Accidents_Dec20_updated[[#This Row],[Visibility(mi)]],5))</f>
        <v>10</v>
      </c>
      <c r="K1991">
        <f>MROUND(US_Accidents_Dec20_updated[[#This Row],[Wind_Speed(mph)]],5)</f>
        <v>15</v>
      </c>
      <c r="L1991">
        <f>IF(US_Accidents_Dec20_updated[[#This Row],[Precipitation(in)]]&gt;0.1, 0.1, US_Accidents_Dec20_updated[[#This Row],[Precipitation(in)]])</f>
        <v>0</v>
      </c>
    </row>
    <row r="1992" spans="1:12" x14ac:dyDescent="0.25">
      <c r="A1992" t="str">
        <f>US_Accidents_Dec20_updated[[#This Row],[ID]]</f>
        <v>A-3892456</v>
      </c>
      <c r="B1992">
        <f>US_Accidents_Dec20_updated[[#This Row],[Start_Lat]]</f>
        <v>39.941180000000003</v>
      </c>
      <c r="C1992">
        <f>US_Accidents_Dec20_updated[[#This Row],[Start_Lng]]</f>
        <v>-105.13984000000001</v>
      </c>
      <c r="D1992">
        <f>US_Accidents_Dec20_updated[[#This Row],[Severity]]-1</f>
        <v>2</v>
      </c>
      <c r="E1992">
        <f>HOUR(US_Accidents_Dec20_updated[[#This Row],[Start_Time]])</f>
        <v>8</v>
      </c>
      <c r="F1992">
        <f>DAY(US_Accidents_Dec20_updated[[#This Row],[Start_Time]])</f>
        <v>18</v>
      </c>
      <c r="G1992">
        <f>MONTH(US_Accidents_Dec20_updated[[#This Row],[Start_Time]])</f>
        <v>3</v>
      </c>
      <c r="H1992" t="str">
        <f>US_Accidents_Dec20_updated[[#This Row],[Description]]</f>
        <v>At Flatiron Cir - Accident.</v>
      </c>
      <c r="I1992" t="s">
        <v>50</v>
      </c>
      <c r="J1992">
        <f>IF(US_Accidents_Dec20_updated[[#This Row],[Visibility(mi)]]&gt;30, 30, MROUND(US_Accidents_Dec20_updated[[#This Row],[Visibility(mi)]],5))</f>
        <v>15</v>
      </c>
      <c r="K1992">
        <f>MROUND(US_Accidents_Dec20_updated[[#This Row],[Wind_Speed(mph)]],5)</f>
        <v>5</v>
      </c>
      <c r="L1992">
        <f>IF(US_Accidents_Dec20_updated[[#This Row],[Precipitation(in)]]&gt;0.1, 0.1, US_Accidents_Dec20_updated[[#This Row],[Precipitation(in)]])</f>
        <v>0</v>
      </c>
    </row>
    <row r="1993" spans="1:12" x14ac:dyDescent="0.25">
      <c r="A1993" t="str">
        <f>US_Accidents_Dec20_updated[[#This Row],[ID]]</f>
        <v>A-3892457</v>
      </c>
      <c r="B1993">
        <f>US_Accidents_Dec20_updated[[#This Row],[Start_Lat]]</f>
        <v>39.904463999999997</v>
      </c>
      <c r="C1993">
        <f>US_Accidents_Dec20_updated[[#This Row],[Start_Lng]]</f>
        <v>-104.833213</v>
      </c>
      <c r="D1993">
        <f>US_Accidents_Dec20_updated[[#This Row],[Severity]]-1</f>
        <v>3</v>
      </c>
      <c r="E1993">
        <f>HOUR(US_Accidents_Dec20_updated[[#This Row],[Start_Time]])</f>
        <v>11</v>
      </c>
      <c r="F1993">
        <f>DAY(US_Accidents_Dec20_updated[[#This Row],[Start_Time]])</f>
        <v>18</v>
      </c>
      <c r="G1993">
        <f>MONTH(US_Accidents_Dec20_updated[[#This Row],[Start_Time]])</f>
        <v>3</v>
      </c>
      <c r="H1993" t="str">
        <f>US_Accidents_Dec20_updated[[#This Row],[Description]]</f>
        <v>At US-85/Exit 12 - Accident.</v>
      </c>
      <c r="I1993" t="s">
        <v>50</v>
      </c>
      <c r="J1993">
        <f>IF(US_Accidents_Dec20_updated[[#This Row],[Visibility(mi)]]&gt;30, 30, MROUND(US_Accidents_Dec20_updated[[#This Row],[Visibility(mi)]],5))</f>
        <v>10</v>
      </c>
      <c r="K1993">
        <f>MROUND(US_Accidents_Dec20_updated[[#This Row],[Wind_Speed(mph)]],5)</f>
        <v>5</v>
      </c>
      <c r="L1993">
        <f>IF(US_Accidents_Dec20_updated[[#This Row],[Precipitation(in)]]&gt;0.1, 0.1, US_Accidents_Dec20_updated[[#This Row],[Precipitation(in)]])</f>
        <v>0</v>
      </c>
    </row>
    <row r="1994" spans="1:12" x14ac:dyDescent="0.25">
      <c r="A1994" t="str">
        <f>US_Accidents_Dec20_updated[[#This Row],[ID]]</f>
        <v>A-3892458</v>
      </c>
      <c r="B1994">
        <f>US_Accidents_Dec20_updated[[#This Row],[Start_Lat]]</f>
        <v>39.277970000000003</v>
      </c>
      <c r="C1994">
        <f>US_Accidents_Dec20_updated[[#This Row],[Start_Lng]]</f>
        <v>-105.92268</v>
      </c>
      <c r="D1994">
        <f>US_Accidents_Dec20_updated[[#This Row],[Severity]]-1</f>
        <v>3</v>
      </c>
      <c r="E1994">
        <f>HOUR(US_Accidents_Dec20_updated[[#This Row],[Start_Time]])</f>
        <v>12</v>
      </c>
      <c r="F1994">
        <f>DAY(US_Accidents_Dec20_updated[[#This Row],[Start_Time]])</f>
        <v>18</v>
      </c>
      <c r="G1994">
        <f>MONTH(US_Accidents_Dec20_updated[[#This Row],[Start_Time]])</f>
        <v>3</v>
      </c>
      <c r="H1994" t="str">
        <f>US_Accidents_Dec20_updated[[#This Row],[Description]]</f>
        <v>Closed at CO-9/Main St - Road closed due to accident.</v>
      </c>
      <c r="I1994" t="s">
        <v>50</v>
      </c>
      <c r="J1994">
        <f>IF(US_Accidents_Dec20_updated[[#This Row],[Visibility(mi)]]&gt;30, 30, MROUND(US_Accidents_Dec20_updated[[#This Row],[Visibility(mi)]],5))</f>
        <v>10</v>
      </c>
      <c r="K1994">
        <f>MROUND(US_Accidents_Dec20_updated[[#This Row],[Wind_Speed(mph)]],5)</f>
        <v>10</v>
      </c>
      <c r="L1994">
        <f>IF(US_Accidents_Dec20_updated[[#This Row],[Precipitation(in)]]&gt;0.1, 0.1, US_Accidents_Dec20_updated[[#This Row],[Precipitation(in)]])</f>
        <v>0</v>
      </c>
    </row>
    <row r="1995" spans="1:12" x14ac:dyDescent="0.25">
      <c r="A1995" t="str">
        <f>US_Accidents_Dec20_updated[[#This Row],[ID]]</f>
        <v>A-3892459</v>
      </c>
      <c r="B1995">
        <f>US_Accidents_Dec20_updated[[#This Row],[Start_Lat]]</f>
        <v>39.220959999999998</v>
      </c>
      <c r="C1995">
        <f>US_Accidents_Dec20_updated[[#This Row],[Start_Lng]]</f>
        <v>-105.99366000000001</v>
      </c>
      <c r="D1995">
        <f>US_Accidents_Dec20_updated[[#This Row],[Severity]]-1</f>
        <v>3</v>
      </c>
      <c r="E1995">
        <f>HOUR(US_Accidents_Dec20_updated[[#This Row],[Start_Time]])</f>
        <v>12</v>
      </c>
      <c r="F1995">
        <f>DAY(US_Accidents_Dec20_updated[[#This Row],[Start_Time]])</f>
        <v>18</v>
      </c>
      <c r="G1995">
        <f>MONTH(US_Accidents_Dec20_updated[[#This Row],[Start_Time]])</f>
        <v>3</v>
      </c>
      <c r="H1995" t="str">
        <f>US_Accidents_Dec20_updated[[#This Row],[Description]]</f>
        <v>Closed between Platte Dr and CR-7 - Road closed due to accident.</v>
      </c>
      <c r="I1995" t="s">
        <v>50</v>
      </c>
      <c r="J1995">
        <f>IF(US_Accidents_Dec20_updated[[#This Row],[Visibility(mi)]]&gt;30, 30, MROUND(US_Accidents_Dec20_updated[[#This Row],[Visibility(mi)]],5))</f>
        <v>10</v>
      </c>
      <c r="K1995">
        <f>MROUND(US_Accidents_Dec20_updated[[#This Row],[Wind_Speed(mph)]],5)</f>
        <v>10</v>
      </c>
      <c r="L1995">
        <f>IF(US_Accidents_Dec20_updated[[#This Row],[Precipitation(in)]]&gt;0.1, 0.1, US_Accidents_Dec20_updated[[#This Row],[Precipitation(in)]])</f>
        <v>0</v>
      </c>
    </row>
    <row r="1996" spans="1:12" x14ac:dyDescent="0.25">
      <c r="A1996" t="str">
        <f>US_Accidents_Dec20_updated[[#This Row],[ID]]</f>
        <v>A-3892460</v>
      </c>
      <c r="B1996">
        <f>US_Accidents_Dec20_updated[[#This Row],[Start_Lat]]</f>
        <v>39.337929000000003</v>
      </c>
      <c r="C1996">
        <f>US_Accidents_Dec20_updated[[#This Row],[Start_Lng]]</f>
        <v>-104.876148</v>
      </c>
      <c r="D1996">
        <f>US_Accidents_Dec20_updated[[#This Row],[Severity]]-1</f>
        <v>2</v>
      </c>
      <c r="E1996">
        <f>HOUR(US_Accidents_Dec20_updated[[#This Row],[Start_Time]])</f>
        <v>13</v>
      </c>
      <c r="F1996">
        <f>DAY(US_Accidents_Dec20_updated[[#This Row],[Start_Time]])</f>
        <v>18</v>
      </c>
      <c r="G1996">
        <f>MONTH(US_Accidents_Dec20_updated[[#This Row],[Start_Time]])</f>
        <v>3</v>
      </c>
      <c r="H1996" t="str">
        <f>US_Accidents_Dec20_updated[[#This Row],[Description]]</f>
        <v>At Wilcox St/Plum Crk Pky/Exit 181 - Accident.</v>
      </c>
      <c r="I1996" t="s">
        <v>50</v>
      </c>
      <c r="J1996">
        <f>IF(US_Accidents_Dec20_updated[[#This Row],[Visibility(mi)]]&gt;30, 30, MROUND(US_Accidents_Dec20_updated[[#This Row],[Visibility(mi)]],5))</f>
        <v>10</v>
      </c>
      <c r="K1996">
        <f>MROUND(US_Accidents_Dec20_updated[[#This Row],[Wind_Speed(mph)]],5)</f>
        <v>0</v>
      </c>
      <c r="L1996">
        <f>IF(US_Accidents_Dec20_updated[[#This Row],[Precipitation(in)]]&gt;0.1, 0.1, US_Accidents_Dec20_updated[[#This Row],[Precipitation(in)]])</f>
        <v>0</v>
      </c>
    </row>
    <row r="1997" spans="1:12" x14ac:dyDescent="0.25">
      <c r="A1997" t="str">
        <f>US_Accidents_Dec20_updated[[#This Row],[ID]]</f>
        <v>A-3892461</v>
      </c>
      <c r="B1997">
        <f>US_Accidents_Dec20_updated[[#This Row],[Start_Lat]]</f>
        <v>39.908990000000003</v>
      </c>
      <c r="C1997">
        <f>US_Accidents_Dec20_updated[[#This Row],[Start_Lng]]</f>
        <v>-104.82485</v>
      </c>
      <c r="D1997">
        <f>US_Accidents_Dec20_updated[[#This Row],[Severity]]-1</f>
        <v>3</v>
      </c>
      <c r="E1997">
        <f>HOUR(US_Accidents_Dec20_updated[[#This Row],[Start_Time]])</f>
        <v>11</v>
      </c>
      <c r="F1997">
        <f>DAY(US_Accidents_Dec20_updated[[#This Row],[Start_Time]])</f>
        <v>18</v>
      </c>
      <c r="G1997">
        <f>MONTH(US_Accidents_Dec20_updated[[#This Row],[Start_Time]])</f>
        <v>3</v>
      </c>
      <c r="H1997" t="str">
        <f>US_Accidents_Dec20_updated[[#This Row],[Description]]</f>
        <v>Closed between CO-2/Exit 16 and US-85/Exit 12 - Road closed due to accident.</v>
      </c>
      <c r="I1997" t="s">
        <v>50</v>
      </c>
      <c r="J1997">
        <f>IF(US_Accidents_Dec20_updated[[#This Row],[Visibility(mi)]]&gt;30, 30, MROUND(US_Accidents_Dec20_updated[[#This Row],[Visibility(mi)]],5))</f>
        <v>10</v>
      </c>
      <c r="K1997">
        <f>MROUND(US_Accidents_Dec20_updated[[#This Row],[Wind_Speed(mph)]],5)</f>
        <v>0</v>
      </c>
      <c r="L1997">
        <f>IF(US_Accidents_Dec20_updated[[#This Row],[Precipitation(in)]]&gt;0.1, 0.1, US_Accidents_Dec20_updated[[#This Row],[Precipitation(in)]])</f>
        <v>0</v>
      </c>
    </row>
    <row r="1998" spans="1:12" x14ac:dyDescent="0.25">
      <c r="A1998" t="str">
        <f>US_Accidents_Dec20_updated[[#This Row],[ID]]</f>
        <v>A-3892462</v>
      </c>
      <c r="B1998">
        <f>US_Accidents_Dec20_updated[[#This Row],[Start_Lat]]</f>
        <v>38.287869999999998</v>
      </c>
      <c r="C1998">
        <f>US_Accidents_Dec20_updated[[#This Row],[Start_Lng]]</f>
        <v>-104.60635000000001</v>
      </c>
      <c r="D1998">
        <f>US_Accidents_Dec20_updated[[#This Row],[Severity]]-1</f>
        <v>3</v>
      </c>
      <c r="E1998">
        <f>HOUR(US_Accidents_Dec20_updated[[#This Row],[Start_Time]])</f>
        <v>12</v>
      </c>
      <c r="F1998">
        <f>DAY(US_Accidents_Dec20_updated[[#This Row],[Start_Time]])</f>
        <v>18</v>
      </c>
      <c r="G1998">
        <f>MONTH(US_Accidents_Dec20_updated[[#This Row],[Start_Time]])</f>
        <v>3</v>
      </c>
      <c r="H1998" t="str">
        <f>US_Accidents_Dec20_updated[[#This Row],[Description]]</f>
        <v>Closed at 13th St/Exit 99 - Road closed due to accident.</v>
      </c>
      <c r="I1998" t="s">
        <v>50</v>
      </c>
      <c r="J1998">
        <f>IF(US_Accidents_Dec20_updated[[#This Row],[Visibility(mi)]]&gt;30, 30, MROUND(US_Accidents_Dec20_updated[[#This Row],[Visibility(mi)]],5))</f>
        <v>10</v>
      </c>
      <c r="K1998">
        <f>MROUND(US_Accidents_Dec20_updated[[#This Row],[Wind_Speed(mph)]],5)</f>
        <v>5</v>
      </c>
      <c r="L1998">
        <f>IF(US_Accidents_Dec20_updated[[#This Row],[Precipitation(in)]]&gt;0.1, 0.1, US_Accidents_Dec20_updated[[#This Row],[Precipitation(in)]])</f>
        <v>0</v>
      </c>
    </row>
    <row r="1999" spans="1:12" x14ac:dyDescent="0.25">
      <c r="A1999" t="str">
        <f>US_Accidents_Dec20_updated[[#This Row],[ID]]</f>
        <v>A-3892463</v>
      </c>
      <c r="B1999">
        <f>US_Accidents_Dec20_updated[[#This Row],[Start_Lat]]</f>
        <v>38.291119999999999</v>
      </c>
      <c r="C1999">
        <f>US_Accidents_Dec20_updated[[#This Row],[Start_Lng]]</f>
        <v>-104.60768</v>
      </c>
      <c r="D1999">
        <f>US_Accidents_Dec20_updated[[#This Row],[Severity]]-1</f>
        <v>3</v>
      </c>
      <c r="E1999">
        <f>HOUR(US_Accidents_Dec20_updated[[#This Row],[Start_Time]])</f>
        <v>12</v>
      </c>
      <c r="F1999">
        <f>DAY(US_Accidents_Dec20_updated[[#This Row],[Start_Time]])</f>
        <v>18</v>
      </c>
      <c r="G1999">
        <f>MONTH(US_Accidents_Dec20_updated[[#This Row],[Start_Time]])</f>
        <v>3</v>
      </c>
      <c r="H1999" t="str">
        <f>US_Accidents_Dec20_updated[[#This Row],[Description]]</f>
        <v>Closed at I-25/US-50-br/US-85/US-87 - Road closed due to accident.</v>
      </c>
      <c r="I1999" t="s">
        <v>50</v>
      </c>
      <c r="J1999">
        <f>IF(US_Accidents_Dec20_updated[[#This Row],[Visibility(mi)]]&gt;30, 30, MROUND(US_Accidents_Dec20_updated[[#This Row],[Visibility(mi)]],5))</f>
        <v>10</v>
      </c>
      <c r="K1999">
        <f>MROUND(US_Accidents_Dec20_updated[[#This Row],[Wind_Speed(mph)]],5)</f>
        <v>5</v>
      </c>
      <c r="L1999">
        <f>IF(US_Accidents_Dec20_updated[[#This Row],[Precipitation(in)]]&gt;0.1, 0.1, US_Accidents_Dec20_updated[[#This Row],[Precipitation(in)]])</f>
        <v>0</v>
      </c>
    </row>
    <row r="2000" spans="1:12" x14ac:dyDescent="0.25">
      <c r="A2000" t="str">
        <f>US_Accidents_Dec20_updated[[#This Row],[ID]]</f>
        <v>A-3892473</v>
      </c>
      <c r="B2000">
        <f>US_Accidents_Dec20_updated[[#This Row],[Start_Lat]]</f>
        <v>40.19885</v>
      </c>
      <c r="C2000">
        <f>US_Accidents_Dec20_updated[[#This Row],[Start_Lng]]</f>
        <v>-104.97994</v>
      </c>
      <c r="D2000">
        <f>US_Accidents_Dec20_updated[[#This Row],[Severity]]-1</f>
        <v>1</v>
      </c>
      <c r="E2000">
        <f>HOUR(US_Accidents_Dec20_updated[[#This Row],[Start_Time]])</f>
        <v>17</v>
      </c>
      <c r="F2000">
        <f>DAY(US_Accidents_Dec20_updated[[#This Row],[Start_Time]])</f>
        <v>18</v>
      </c>
      <c r="G2000">
        <f>MONTH(US_Accidents_Dec20_updated[[#This Row],[Start_Time]])</f>
        <v>3</v>
      </c>
      <c r="H2000" t="str">
        <f>US_Accidents_Dec20_updated[[#This Row],[Description]]</f>
        <v>At CO-66/Exit 243 - Accident. Lane blocked.</v>
      </c>
      <c r="I2000" t="s">
        <v>50</v>
      </c>
      <c r="J2000">
        <f>IF(US_Accidents_Dec20_updated[[#This Row],[Visibility(mi)]]&gt;30, 30, MROUND(US_Accidents_Dec20_updated[[#This Row],[Visibility(mi)]],5))</f>
        <v>10</v>
      </c>
      <c r="K2000">
        <f>MROUND(US_Accidents_Dec20_updated[[#This Row],[Wind_Speed(mph)]],5)</f>
        <v>10</v>
      </c>
      <c r="L2000">
        <f>IF(US_Accidents_Dec20_updated[[#This Row],[Precipitation(in)]]&gt;0.1, 0.1, US_Accidents_Dec20_updated[[#This Row],[Precipitation(in)]])</f>
        <v>0</v>
      </c>
    </row>
    <row r="2001" spans="1:12" x14ac:dyDescent="0.25">
      <c r="A2001" t="str">
        <f>US_Accidents_Dec20_updated[[#This Row],[ID]]</f>
        <v>A-3893006</v>
      </c>
      <c r="B2001">
        <f>US_Accidents_Dec20_updated[[#This Row],[Start_Lat]]</f>
        <v>37.920670999999999</v>
      </c>
      <c r="C2001">
        <f>US_Accidents_Dec20_updated[[#This Row],[Start_Lng]]</f>
        <v>-104.824359</v>
      </c>
      <c r="D2001">
        <f>US_Accidents_Dec20_updated[[#This Row],[Severity]]-1</f>
        <v>3</v>
      </c>
      <c r="E2001">
        <f>HOUR(US_Accidents_Dec20_updated[[#This Row],[Start_Time]])</f>
        <v>5</v>
      </c>
      <c r="F2001">
        <f>DAY(US_Accidents_Dec20_updated[[#This Row],[Start_Time]])</f>
        <v>19</v>
      </c>
      <c r="G2001">
        <f>MONTH(US_Accidents_Dec20_updated[[#This Row],[Start_Time]])</f>
        <v>3</v>
      </c>
      <c r="H2001" t="str">
        <f>US_Accidents_Dec20_updated[[#This Row],[Description]]</f>
        <v>Closed at CR-670/Exit 67 - Road closed due to accident.</v>
      </c>
      <c r="I2001" t="s">
        <v>50</v>
      </c>
      <c r="J2001">
        <f>IF(US_Accidents_Dec20_updated[[#This Row],[Visibility(mi)]]&gt;30, 30, MROUND(US_Accidents_Dec20_updated[[#This Row],[Visibility(mi)]],5))</f>
        <v>10</v>
      </c>
      <c r="K2001">
        <f>MROUND(US_Accidents_Dec20_updated[[#This Row],[Wind_Speed(mph)]],5)</f>
        <v>20</v>
      </c>
      <c r="L2001">
        <f>IF(US_Accidents_Dec20_updated[[#This Row],[Precipitation(in)]]&gt;0.1, 0.1, US_Accidents_Dec20_updated[[#This Row],[Precipitation(in)]])</f>
        <v>0</v>
      </c>
    </row>
    <row r="2002" spans="1:12" x14ac:dyDescent="0.25">
      <c r="A2002" t="str">
        <f>US_Accidents_Dec20_updated[[#This Row],[ID]]</f>
        <v>A-3893029</v>
      </c>
      <c r="B2002">
        <f>US_Accidents_Dec20_updated[[#This Row],[Start_Lat]]</f>
        <v>39.734096000000001</v>
      </c>
      <c r="C2002">
        <f>US_Accidents_Dec20_updated[[#This Row],[Start_Lng]]</f>
        <v>-104.385347</v>
      </c>
      <c r="D2002">
        <f>US_Accidents_Dec20_updated[[#This Row],[Severity]]-1</f>
        <v>2</v>
      </c>
      <c r="E2002">
        <f>HOUR(US_Accidents_Dec20_updated[[#This Row],[Start_Time]])</f>
        <v>17</v>
      </c>
      <c r="F2002">
        <f>DAY(US_Accidents_Dec20_updated[[#This Row],[Start_Time]])</f>
        <v>19</v>
      </c>
      <c r="G2002">
        <f>MONTH(US_Accidents_Dec20_updated[[#This Row],[Start_Time]])</f>
        <v>3</v>
      </c>
      <c r="H2002" t="str">
        <f>US_Accidents_Dec20_updated[[#This Row],[Description]]</f>
        <v>At Wagner St/Exit 310 - Accident.</v>
      </c>
      <c r="I2002" t="s">
        <v>50</v>
      </c>
      <c r="J2002">
        <f>IF(US_Accidents_Dec20_updated[[#This Row],[Visibility(mi)]]&gt;30, 30, MROUND(US_Accidents_Dec20_updated[[#This Row],[Visibility(mi)]],5))</f>
        <v>10</v>
      </c>
      <c r="K2002">
        <f>MROUND(US_Accidents_Dec20_updated[[#This Row],[Wind_Speed(mph)]],5)</f>
        <v>5</v>
      </c>
      <c r="L2002">
        <f>IF(US_Accidents_Dec20_updated[[#This Row],[Precipitation(in)]]&gt;0.1, 0.1, US_Accidents_Dec20_updated[[#This Row],[Precipitation(in)]])</f>
        <v>0</v>
      </c>
    </row>
    <row r="2003" spans="1:12" x14ac:dyDescent="0.25">
      <c r="A2003" t="str">
        <f>US_Accidents_Dec20_updated[[#This Row],[ID]]</f>
        <v>A-3893030</v>
      </c>
      <c r="B2003">
        <f>US_Accidents_Dec20_updated[[#This Row],[Start_Lat]]</f>
        <v>40.406799999999997</v>
      </c>
      <c r="C2003">
        <f>US_Accidents_Dec20_updated[[#This Row],[Start_Lng]]</f>
        <v>-104.88403700000001</v>
      </c>
      <c r="D2003">
        <f>US_Accidents_Dec20_updated[[#This Row],[Severity]]-1</f>
        <v>2</v>
      </c>
      <c r="E2003">
        <f>HOUR(US_Accidents_Dec20_updated[[#This Row],[Start_Time]])</f>
        <v>12</v>
      </c>
      <c r="F2003">
        <f>DAY(US_Accidents_Dec20_updated[[#This Row],[Start_Time]])</f>
        <v>19</v>
      </c>
      <c r="G2003">
        <f>MONTH(US_Accidents_Dec20_updated[[#This Row],[Start_Time]])</f>
        <v>3</v>
      </c>
      <c r="H2003" t="str">
        <f>US_Accidents_Dec20_updated[[#This Row],[Description]]</f>
        <v>At CR-17 - Accident.</v>
      </c>
      <c r="I2003" t="s">
        <v>50</v>
      </c>
      <c r="J2003">
        <f>IF(US_Accidents_Dec20_updated[[#This Row],[Visibility(mi)]]&gt;30, 30, MROUND(US_Accidents_Dec20_updated[[#This Row],[Visibility(mi)]],5))</f>
        <v>10</v>
      </c>
      <c r="K2003">
        <f>MROUND(US_Accidents_Dec20_updated[[#This Row],[Wind_Speed(mph)]],5)</f>
        <v>25</v>
      </c>
      <c r="L2003">
        <f>IF(US_Accidents_Dec20_updated[[#This Row],[Precipitation(in)]]&gt;0.1, 0.1, US_Accidents_Dec20_updated[[#This Row],[Precipitation(in)]])</f>
        <v>0</v>
      </c>
    </row>
    <row r="2004" spans="1:12" x14ac:dyDescent="0.25">
      <c r="A2004" t="str">
        <f>US_Accidents_Dec20_updated[[#This Row],[ID]]</f>
        <v>A-3893031</v>
      </c>
      <c r="B2004">
        <f>US_Accidents_Dec20_updated[[#This Row],[Start_Lat]]</f>
        <v>39.779989999999998</v>
      </c>
      <c r="C2004">
        <f>US_Accidents_Dec20_updated[[#This Row],[Start_Lng]]</f>
        <v>-104.95189999999999</v>
      </c>
      <c r="D2004">
        <f>US_Accidents_Dec20_updated[[#This Row],[Severity]]-1</f>
        <v>2</v>
      </c>
      <c r="E2004">
        <f>HOUR(US_Accidents_Dec20_updated[[#This Row],[Start_Time]])</f>
        <v>12</v>
      </c>
      <c r="F2004">
        <f>DAY(US_Accidents_Dec20_updated[[#This Row],[Start_Time]])</f>
        <v>19</v>
      </c>
      <c r="G2004">
        <f>MONTH(US_Accidents_Dec20_updated[[#This Row],[Start_Time]])</f>
        <v>3</v>
      </c>
      <c r="H2004" t="str">
        <f>US_Accidents_Dec20_updated[[#This Row],[Description]]</f>
        <v>At Steele St - Accident.</v>
      </c>
      <c r="I2004" t="s">
        <v>50</v>
      </c>
      <c r="J2004">
        <f>IF(US_Accidents_Dec20_updated[[#This Row],[Visibility(mi)]]&gt;30, 30, MROUND(US_Accidents_Dec20_updated[[#This Row],[Visibility(mi)]],5))</f>
        <v>20</v>
      </c>
      <c r="K2004">
        <f>MROUND(US_Accidents_Dec20_updated[[#This Row],[Wind_Speed(mph)]],5)</f>
        <v>10</v>
      </c>
      <c r="L2004">
        <f>IF(US_Accidents_Dec20_updated[[#This Row],[Precipitation(in)]]&gt;0.1, 0.1, US_Accidents_Dec20_updated[[#This Row],[Precipitation(in)]])</f>
        <v>0</v>
      </c>
    </row>
    <row r="2005" spans="1:12" x14ac:dyDescent="0.25">
      <c r="A2005" t="str">
        <f>US_Accidents_Dec20_updated[[#This Row],[ID]]</f>
        <v>A-3893539</v>
      </c>
      <c r="B2005">
        <f>US_Accidents_Dec20_updated[[#This Row],[Start_Lat]]</f>
        <v>39.725270000000002</v>
      </c>
      <c r="C2005">
        <f>US_Accidents_Dec20_updated[[#This Row],[Start_Lng]]</f>
        <v>-105.171162</v>
      </c>
      <c r="D2005">
        <f>US_Accidents_Dec20_updated[[#This Row],[Severity]]-1</f>
        <v>2</v>
      </c>
      <c r="E2005">
        <f>HOUR(US_Accidents_Dec20_updated[[#This Row],[Start_Time]])</f>
        <v>23</v>
      </c>
      <c r="F2005">
        <f>DAY(US_Accidents_Dec20_updated[[#This Row],[Start_Time]])</f>
        <v>19</v>
      </c>
      <c r="G2005">
        <f>MONTH(US_Accidents_Dec20_updated[[#This Row],[Start_Time]])</f>
        <v>3</v>
      </c>
      <c r="H2005" t="str">
        <f>US_Accidents_Dec20_updated[[#This Row],[Description]]</f>
        <v>At Denver West Colorado Mills Blvd - Accident.</v>
      </c>
      <c r="I2005" t="s">
        <v>50</v>
      </c>
      <c r="J2005">
        <f>IF(US_Accidents_Dec20_updated[[#This Row],[Visibility(mi)]]&gt;30, 30, MROUND(US_Accidents_Dec20_updated[[#This Row],[Visibility(mi)]],5))</f>
        <v>10</v>
      </c>
      <c r="K2005">
        <f>MROUND(US_Accidents_Dec20_updated[[#This Row],[Wind_Speed(mph)]],5)</f>
        <v>5</v>
      </c>
      <c r="L2005">
        <f>IF(US_Accidents_Dec20_updated[[#This Row],[Precipitation(in)]]&gt;0.1, 0.1, US_Accidents_Dec20_updated[[#This Row],[Precipitation(in)]])</f>
        <v>0</v>
      </c>
    </row>
    <row r="2006" spans="1:12" x14ac:dyDescent="0.25">
      <c r="A2006" t="str">
        <f>US_Accidents_Dec20_updated[[#This Row],[ID]]</f>
        <v>A-3893540</v>
      </c>
      <c r="B2006">
        <f>US_Accidents_Dec20_updated[[#This Row],[Start_Lat]]</f>
        <v>39.725279999999998</v>
      </c>
      <c r="C2006">
        <f>US_Accidents_Dec20_updated[[#This Row],[Start_Lng]]</f>
        <v>-105.17643</v>
      </c>
      <c r="D2006">
        <f>US_Accidents_Dec20_updated[[#This Row],[Severity]]-1</f>
        <v>2</v>
      </c>
      <c r="E2006">
        <f>HOUR(US_Accidents_Dec20_updated[[#This Row],[Start_Time]])</f>
        <v>0</v>
      </c>
      <c r="F2006">
        <f>DAY(US_Accidents_Dec20_updated[[#This Row],[Start_Time]])</f>
        <v>20</v>
      </c>
      <c r="G2006">
        <f>MONTH(US_Accidents_Dec20_updated[[#This Row],[Start_Time]])</f>
        <v>3</v>
      </c>
      <c r="H2006" t="str">
        <f>US_Accidents_Dec20_updated[[#This Row],[Description]]</f>
        <v>Between I-70-BL/US-40/W Colfax Ave and Denver West Colorado Mills Blvd - Accident.</v>
      </c>
      <c r="I2006" t="s">
        <v>50</v>
      </c>
      <c r="J2006">
        <f>IF(US_Accidents_Dec20_updated[[#This Row],[Visibility(mi)]]&gt;30, 30, MROUND(US_Accidents_Dec20_updated[[#This Row],[Visibility(mi)]],5))</f>
        <v>10</v>
      </c>
      <c r="K2006">
        <f>MROUND(US_Accidents_Dec20_updated[[#This Row],[Wind_Speed(mph)]],5)</f>
        <v>5</v>
      </c>
      <c r="L2006">
        <f>IF(US_Accidents_Dec20_updated[[#This Row],[Precipitation(in)]]&gt;0.1, 0.1, US_Accidents_Dec20_updated[[#This Row],[Precipitation(in)]])</f>
        <v>0</v>
      </c>
    </row>
    <row r="2007" spans="1:12" x14ac:dyDescent="0.25">
      <c r="A2007" t="str">
        <f>US_Accidents_Dec20_updated[[#This Row],[ID]]</f>
        <v>A-3893545</v>
      </c>
      <c r="B2007">
        <f>US_Accidents_Dec20_updated[[#This Row],[Start_Lat]]</f>
        <v>39.725279999999998</v>
      </c>
      <c r="C2007">
        <f>US_Accidents_Dec20_updated[[#This Row],[Start_Lng]]</f>
        <v>-105.17643</v>
      </c>
      <c r="D2007">
        <f>US_Accidents_Dec20_updated[[#This Row],[Severity]]-1</f>
        <v>2</v>
      </c>
      <c r="E2007">
        <f>HOUR(US_Accidents_Dec20_updated[[#This Row],[Start_Time]])</f>
        <v>0</v>
      </c>
      <c r="F2007">
        <f>DAY(US_Accidents_Dec20_updated[[#This Row],[Start_Time]])</f>
        <v>20</v>
      </c>
      <c r="G2007">
        <f>MONTH(US_Accidents_Dec20_updated[[#This Row],[Start_Time]])</f>
        <v>3</v>
      </c>
      <c r="H2007" t="str">
        <f>US_Accidents_Dec20_updated[[#This Row],[Description]]</f>
        <v>Between I-70 and Denver West Colorado Mills Blvd - Accident.</v>
      </c>
      <c r="I2007" t="s">
        <v>50</v>
      </c>
      <c r="J2007">
        <f>IF(US_Accidents_Dec20_updated[[#This Row],[Visibility(mi)]]&gt;30, 30, MROUND(US_Accidents_Dec20_updated[[#This Row],[Visibility(mi)]],5))</f>
        <v>10</v>
      </c>
      <c r="K2007">
        <f>MROUND(US_Accidents_Dec20_updated[[#This Row],[Wind_Speed(mph)]],5)</f>
        <v>5</v>
      </c>
      <c r="L2007">
        <f>IF(US_Accidents_Dec20_updated[[#This Row],[Precipitation(in)]]&gt;0.1, 0.1, US_Accidents_Dec20_updated[[#This Row],[Precipitation(in)]])</f>
        <v>0</v>
      </c>
    </row>
    <row r="2008" spans="1:12" x14ac:dyDescent="0.25">
      <c r="A2008" t="str">
        <f>US_Accidents_Dec20_updated[[#This Row],[ID]]</f>
        <v>A-3893564</v>
      </c>
      <c r="B2008">
        <f>US_Accidents_Dec20_updated[[#This Row],[Start_Lat]]</f>
        <v>37.743752000000001</v>
      </c>
      <c r="C2008">
        <f>US_Accidents_Dec20_updated[[#This Row],[Start_Lng]]</f>
        <v>-104.831901</v>
      </c>
      <c r="D2008">
        <f>US_Accidents_Dec20_updated[[#This Row],[Severity]]-1</f>
        <v>3</v>
      </c>
      <c r="E2008">
        <f>HOUR(US_Accidents_Dec20_updated[[#This Row],[Start_Time]])</f>
        <v>10</v>
      </c>
      <c r="F2008">
        <f>DAY(US_Accidents_Dec20_updated[[#This Row],[Start_Time]])</f>
        <v>20</v>
      </c>
      <c r="G2008">
        <f>MONTH(US_Accidents_Dec20_updated[[#This Row],[Start_Time]])</f>
        <v>3</v>
      </c>
      <c r="H2008" t="str">
        <f>US_Accidents_Dec20_updated[[#This Row],[Description]]</f>
        <v>Closed at Huerfano Rd/Exit 60 - Road closed due to accident.</v>
      </c>
      <c r="I2008" t="s">
        <v>9695</v>
      </c>
      <c r="J2008">
        <f>IF(US_Accidents_Dec20_updated[[#This Row],[Visibility(mi)]]&gt;30, 30, MROUND(US_Accidents_Dec20_updated[[#This Row],[Visibility(mi)]],5))</f>
        <v>0</v>
      </c>
      <c r="K2008">
        <f>MROUND(US_Accidents_Dec20_updated[[#This Row],[Wind_Speed(mph)]],5)</f>
        <v>0</v>
      </c>
      <c r="L2008">
        <f>IF(US_Accidents_Dec20_updated[[#This Row],[Precipitation(in)]]&gt;0.1, 0.1, US_Accidents_Dec20_updated[[#This Row],[Precipitation(in)]])</f>
        <v>0</v>
      </c>
    </row>
    <row r="2009" spans="1:12" x14ac:dyDescent="0.25">
      <c r="A2009" t="str">
        <f>US_Accidents_Dec20_updated[[#This Row],[ID]]</f>
        <v>A-3893565</v>
      </c>
      <c r="B2009">
        <f>US_Accidents_Dec20_updated[[#This Row],[Start_Lat]]</f>
        <v>37.743752000000001</v>
      </c>
      <c r="C2009">
        <f>US_Accidents_Dec20_updated[[#This Row],[Start_Lng]]</f>
        <v>-104.831901</v>
      </c>
      <c r="D2009">
        <f>US_Accidents_Dec20_updated[[#This Row],[Severity]]-1</f>
        <v>3</v>
      </c>
      <c r="E2009">
        <f>HOUR(US_Accidents_Dec20_updated[[#This Row],[Start_Time]])</f>
        <v>10</v>
      </c>
      <c r="F2009">
        <f>DAY(US_Accidents_Dec20_updated[[#This Row],[Start_Time]])</f>
        <v>20</v>
      </c>
      <c r="G2009">
        <f>MONTH(US_Accidents_Dec20_updated[[#This Row],[Start_Time]])</f>
        <v>3</v>
      </c>
      <c r="H2009" t="str">
        <f>US_Accidents_Dec20_updated[[#This Row],[Description]]</f>
        <v>Closed at Huerfano Rd/Exit 60 - Road closed due to accident.</v>
      </c>
      <c r="I2009" t="s">
        <v>9695</v>
      </c>
      <c r="J2009">
        <f>IF(US_Accidents_Dec20_updated[[#This Row],[Visibility(mi)]]&gt;30, 30, MROUND(US_Accidents_Dec20_updated[[#This Row],[Visibility(mi)]],5))</f>
        <v>0</v>
      </c>
      <c r="K2009">
        <f>MROUND(US_Accidents_Dec20_updated[[#This Row],[Wind_Speed(mph)]],5)</f>
        <v>0</v>
      </c>
      <c r="L2009">
        <f>IF(US_Accidents_Dec20_updated[[#This Row],[Precipitation(in)]]&gt;0.1, 0.1, US_Accidents_Dec20_updated[[#This Row],[Precipitation(in)]])</f>
        <v>0</v>
      </c>
    </row>
    <row r="2010" spans="1:12" x14ac:dyDescent="0.25">
      <c r="A2010" t="str">
        <f>US_Accidents_Dec20_updated[[#This Row],[ID]]</f>
        <v>A-3893567</v>
      </c>
      <c r="B2010">
        <f>US_Accidents_Dec20_updated[[#This Row],[Start_Lat]]</f>
        <v>39.619759999999999</v>
      </c>
      <c r="C2010">
        <f>US_Accidents_Dec20_updated[[#This Row],[Start_Lng]]</f>
        <v>-104.8994</v>
      </c>
      <c r="D2010">
        <f>US_Accidents_Dec20_updated[[#This Row],[Severity]]-1</f>
        <v>2</v>
      </c>
      <c r="E2010">
        <f>HOUR(US_Accidents_Dec20_updated[[#This Row],[Start_Time]])</f>
        <v>11</v>
      </c>
      <c r="F2010">
        <f>DAY(US_Accidents_Dec20_updated[[#This Row],[Start_Time]])</f>
        <v>20</v>
      </c>
      <c r="G2010">
        <f>MONTH(US_Accidents_Dec20_updated[[#This Row],[Start_Time]])</f>
        <v>3</v>
      </c>
      <c r="H2010" t="str">
        <f>US_Accidents_Dec20_updated[[#This Row],[Description]]</f>
        <v>At Orchard Rd/Exit 198 - Accident.</v>
      </c>
      <c r="I2010" t="s">
        <v>50</v>
      </c>
      <c r="J2010">
        <f>IF(US_Accidents_Dec20_updated[[#This Row],[Visibility(mi)]]&gt;30, 30, MROUND(US_Accidents_Dec20_updated[[#This Row],[Visibility(mi)]],5))</f>
        <v>10</v>
      </c>
      <c r="K2010">
        <f>MROUND(US_Accidents_Dec20_updated[[#This Row],[Wind_Speed(mph)]],5)</f>
        <v>5</v>
      </c>
      <c r="L2010">
        <f>IF(US_Accidents_Dec20_updated[[#This Row],[Precipitation(in)]]&gt;0.1, 0.1, US_Accidents_Dec20_updated[[#This Row],[Precipitation(in)]])</f>
        <v>0</v>
      </c>
    </row>
    <row r="2011" spans="1:12" x14ac:dyDescent="0.25">
      <c r="A2011" t="str">
        <f>US_Accidents_Dec20_updated[[#This Row],[ID]]</f>
        <v>A-3893570</v>
      </c>
      <c r="B2011">
        <f>US_Accidents_Dec20_updated[[#This Row],[Start_Lat]]</f>
        <v>39.630049999999997</v>
      </c>
      <c r="C2011">
        <f>US_Accidents_Dec20_updated[[#This Row],[Start_Lng]]</f>
        <v>-104.90501999999999</v>
      </c>
      <c r="D2011">
        <f>US_Accidents_Dec20_updated[[#This Row],[Severity]]-1</f>
        <v>2</v>
      </c>
      <c r="E2011">
        <f>HOUR(US_Accidents_Dec20_updated[[#This Row],[Start_Time]])</f>
        <v>12</v>
      </c>
      <c r="F2011">
        <f>DAY(US_Accidents_Dec20_updated[[#This Row],[Start_Time]])</f>
        <v>20</v>
      </c>
      <c r="G2011">
        <f>MONTH(US_Accidents_Dec20_updated[[#This Row],[Start_Time]])</f>
        <v>3</v>
      </c>
      <c r="H2011" t="str">
        <f>US_Accidents_Dec20_updated[[#This Row],[Description]]</f>
        <v>At I-225 - Accident.</v>
      </c>
      <c r="I2011" t="s">
        <v>50</v>
      </c>
      <c r="J2011">
        <f>IF(US_Accidents_Dec20_updated[[#This Row],[Visibility(mi)]]&gt;30, 30, MROUND(US_Accidents_Dec20_updated[[#This Row],[Visibility(mi)]],5))</f>
        <v>10</v>
      </c>
      <c r="K2011">
        <f>MROUND(US_Accidents_Dec20_updated[[#This Row],[Wind_Speed(mph)]],5)</f>
        <v>10</v>
      </c>
      <c r="L2011">
        <f>IF(US_Accidents_Dec20_updated[[#This Row],[Precipitation(in)]]&gt;0.1, 0.1, US_Accidents_Dec20_updated[[#This Row],[Precipitation(in)]])</f>
        <v>0</v>
      </c>
    </row>
    <row r="2012" spans="1:12" x14ac:dyDescent="0.25">
      <c r="A2012" t="str">
        <f>US_Accidents_Dec20_updated[[#This Row],[ID]]</f>
        <v>A-3893584</v>
      </c>
      <c r="B2012">
        <f>US_Accidents_Dec20_updated[[#This Row],[Start_Lat]]</f>
        <v>39.525179999999999</v>
      </c>
      <c r="C2012">
        <f>US_Accidents_Dec20_updated[[#This Row],[Start_Lng]]</f>
        <v>-106.21529</v>
      </c>
      <c r="D2012">
        <f>US_Accidents_Dec20_updated[[#This Row],[Severity]]-1</f>
        <v>2</v>
      </c>
      <c r="E2012">
        <f>HOUR(US_Accidents_Dec20_updated[[#This Row],[Start_Time]])</f>
        <v>16</v>
      </c>
      <c r="F2012">
        <f>DAY(US_Accidents_Dec20_updated[[#This Row],[Start_Time]])</f>
        <v>20</v>
      </c>
      <c r="G2012">
        <f>MONTH(US_Accidents_Dec20_updated[[#This Row],[Start_Time]])</f>
        <v>3</v>
      </c>
      <c r="H2012" t="str">
        <f>US_Accidents_Dec20_updated[[#This Row],[Description]]</f>
        <v>At CR-16/Shrine Pass Rd/Exit 190 - Accident. Right lane blocked.</v>
      </c>
      <c r="I2012" t="s">
        <v>50</v>
      </c>
      <c r="J2012">
        <f>IF(US_Accidents_Dec20_updated[[#This Row],[Visibility(mi)]]&gt;30, 30, MROUND(US_Accidents_Dec20_updated[[#This Row],[Visibility(mi)]],5))</f>
        <v>10</v>
      </c>
      <c r="K2012">
        <f>MROUND(US_Accidents_Dec20_updated[[#This Row],[Wind_Speed(mph)]],5)</f>
        <v>10</v>
      </c>
      <c r="L2012">
        <f>IF(US_Accidents_Dec20_updated[[#This Row],[Precipitation(in)]]&gt;0.1, 0.1, US_Accidents_Dec20_updated[[#This Row],[Precipitation(in)]])</f>
        <v>0</v>
      </c>
    </row>
    <row r="2013" spans="1:12" x14ac:dyDescent="0.25">
      <c r="A2013" t="str">
        <f>US_Accidents_Dec20_updated[[#This Row],[ID]]</f>
        <v>A-3893592</v>
      </c>
      <c r="B2013">
        <f>US_Accidents_Dec20_updated[[#This Row],[Start_Lat]]</f>
        <v>39.134844000000001</v>
      </c>
      <c r="C2013">
        <f>US_Accidents_Dec20_updated[[#This Row],[Start_Lng]]</f>
        <v>-104.862869</v>
      </c>
      <c r="D2013">
        <f>US_Accidents_Dec20_updated[[#This Row],[Severity]]-1</f>
        <v>2</v>
      </c>
      <c r="E2013">
        <f>HOUR(US_Accidents_Dec20_updated[[#This Row],[Start_Time]])</f>
        <v>17</v>
      </c>
      <c r="F2013">
        <f>DAY(US_Accidents_Dec20_updated[[#This Row],[Start_Time]])</f>
        <v>20</v>
      </c>
      <c r="G2013">
        <f>MONTH(US_Accidents_Dec20_updated[[#This Row],[Start_Time]])</f>
        <v>3</v>
      </c>
      <c r="H2013" t="str">
        <f>US_Accidents_Dec20_updated[[#This Row],[Description]]</f>
        <v>At Greenland Rd/Exit 167 - Accident.</v>
      </c>
      <c r="I2013" t="s">
        <v>50</v>
      </c>
      <c r="J2013">
        <f>IF(US_Accidents_Dec20_updated[[#This Row],[Visibility(mi)]]&gt;30, 30, MROUND(US_Accidents_Dec20_updated[[#This Row],[Visibility(mi)]],5))</f>
        <v>10</v>
      </c>
      <c r="K2013">
        <f>MROUND(US_Accidents_Dec20_updated[[#This Row],[Wind_Speed(mph)]],5)</f>
        <v>0</v>
      </c>
      <c r="L2013">
        <f>IF(US_Accidents_Dec20_updated[[#This Row],[Precipitation(in)]]&gt;0.1, 0.1, US_Accidents_Dec20_updated[[#This Row],[Precipitation(in)]])</f>
        <v>0</v>
      </c>
    </row>
    <row r="2014" spans="1:12" x14ac:dyDescent="0.25">
      <c r="A2014" t="str">
        <f>US_Accidents_Dec20_updated[[#This Row],[ID]]</f>
        <v>A-3893593</v>
      </c>
      <c r="B2014">
        <f>US_Accidents_Dec20_updated[[#This Row],[Start_Lat]]</f>
        <v>39.132945999999997</v>
      </c>
      <c r="C2014">
        <f>US_Accidents_Dec20_updated[[#This Row],[Start_Lng]]</f>
        <v>-104.863191</v>
      </c>
      <c r="D2014">
        <f>US_Accidents_Dec20_updated[[#This Row],[Severity]]-1</f>
        <v>2</v>
      </c>
      <c r="E2014">
        <f>HOUR(US_Accidents_Dec20_updated[[#This Row],[Start_Time]])</f>
        <v>18</v>
      </c>
      <c r="F2014">
        <f>DAY(US_Accidents_Dec20_updated[[#This Row],[Start_Time]])</f>
        <v>20</v>
      </c>
      <c r="G2014">
        <f>MONTH(US_Accidents_Dec20_updated[[#This Row],[Start_Time]])</f>
        <v>3</v>
      </c>
      <c r="H2014" t="str">
        <f>US_Accidents_Dec20_updated[[#This Row],[Description]]</f>
        <v>At Greenland Rd/Exit 167 - Accident. in the left lane.</v>
      </c>
      <c r="I2014" t="s">
        <v>50</v>
      </c>
      <c r="J2014">
        <f>IF(US_Accidents_Dec20_updated[[#This Row],[Visibility(mi)]]&gt;30, 30, MROUND(US_Accidents_Dec20_updated[[#This Row],[Visibility(mi)]],5))</f>
        <v>10</v>
      </c>
      <c r="K2014">
        <f>MROUND(US_Accidents_Dec20_updated[[#This Row],[Wind_Speed(mph)]],5)</f>
        <v>0</v>
      </c>
      <c r="L2014">
        <f>IF(US_Accidents_Dec20_updated[[#This Row],[Precipitation(in)]]&gt;0.1, 0.1, US_Accidents_Dec20_updated[[#This Row],[Precipitation(in)]])</f>
        <v>0</v>
      </c>
    </row>
    <row r="2015" spans="1:12" x14ac:dyDescent="0.25">
      <c r="A2015" t="str">
        <f>US_Accidents_Dec20_updated[[#This Row],[ID]]</f>
        <v>A-3893599</v>
      </c>
      <c r="B2015">
        <f>US_Accidents_Dec20_updated[[#This Row],[Start_Lat]]</f>
        <v>39.132945999999997</v>
      </c>
      <c r="C2015">
        <f>US_Accidents_Dec20_updated[[#This Row],[Start_Lng]]</f>
        <v>-104.863191</v>
      </c>
      <c r="D2015">
        <f>US_Accidents_Dec20_updated[[#This Row],[Severity]]-1</f>
        <v>2</v>
      </c>
      <c r="E2015">
        <f>HOUR(US_Accidents_Dec20_updated[[#This Row],[Start_Time]])</f>
        <v>18</v>
      </c>
      <c r="F2015">
        <f>DAY(US_Accidents_Dec20_updated[[#This Row],[Start_Time]])</f>
        <v>20</v>
      </c>
      <c r="G2015">
        <f>MONTH(US_Accidents_Dec20_updated[[#This Row],[Start_Time]])</f>
        <v>3</v>
      </c>
      <c r="H2015" t="str">
        <f>US_Accidents_Dec20_updated[[#This Row],[Description]]</f>
        <v>At Greenland Rd/Exit 167 - Accident. in the left lane.</v>
      </c>
      <c r="I2015" t="s">
        <v>50</v>
      </c>
      <c r="J2015">
        <f>IF(US_Accidents_Dec20_updated[[#This Row],[Visibility(mi)]]&gt;30, 30, MROUND(US_Accidents_Dec20_updated[[#This Row],[Visibility(mi)]],5))</f>
        <v>10</v>
      </c>
      <c r="K2015">
        <f>MROUND(US_Accidents_Dec20_updated[[#This Row],[Wind_Speed(mph)]],5)</f>
        <v>0</v>
      </c>
      <c r="L2015">
        <f>IF(US_Accidents_Dec20_updated[[#This Row],[Precipitation(in)]]&gt;0.1, 0.1, US_Accidents_Dec20_updated[[#This Row],[Precipitation(in)]])</f>
        <v>0</v>
      </c>
    </row>
    <row r="2016" spans="1:12" x14ac:dyDescent="0.25">
      <c r="A2016" t="str">
        <f>US_Accidents_Dec20_updated[[#This Row],[ID]]</f>
        <v>A-3893601</v>
      </c>
      <c r="B2016">
        <f>US_Accidents_Dec20_updated[[#This Row],[Start_Lat]]</f>
        <v>39.809629999999999</v>
      </c>
      <c r="C2016">
        <f>US_Accidents_Dec20_updated[[#This Row],[Start_Lng]]</f>
        <v>-104.98308</v>
      </c>
      <c r="D2016">
        <f>US_Accidents_Dec20_updated[[#This Row],[Severity]]-1</f>
        <v>2</v>
      </c>
      <c r="E2016">
        <f>HOUR(US_Accidents_Dec20_updated[[#This Row],[Start_Time]])</f>
        <v>19</v>
      </c>
      <c r="F2016">
        <f>DAY(US_Accidents_Dec20_updated[[#This Row],[Start_Time]])</f>
        <v>20</v>
      </c>
      <c r="G2016">
        <f>MONTH(US_Accidents_Dec20_updated[[#This Row],[Start_Time]])</f>
        <v>3</v>
      </c>
      <c r="H2016" t="str">
        <f>US_Accidents_Dec20_updated[[#This Row],[Description]]</f>
        <v>At I-76/Exit 216 - Accident.</v>
      </c>
      <c r="I2016" t="s">
        <v>50</v>
      </c>
      <c r="J2016">
        <f>IF(US_Accidents_Dec20_updated[[#This Row],[Visibility(mi)]]&gt;30, 30, MROUND(US_Accidents_Dec20_updated[[#This Row],[Visibility(mi)]],5))</f>
        <v>30</v>
      </c>
      <c r="K2016">
        <f>MROUND(US_Accidents_Dec20_updated[[#This Row],[Wind_Speed(mph)]],5)</f>
        <v>5</v>
      </c>
      <c r="L2016">
        <f>IF(US_Accidents_Dec20_updated[[#This Row],[Precipitation(in)]]&gt;0.1, 0.1, US_Accidents_Dec20_updated[[#This Row],[Precipitation(in)]])</f>
        <v>0</v>
      </c>
    </row>
    <row r="2017" spans="1:12" x14ac:dyDescent="0.25">
      <c r="A2017" t="str">
        <f>US_Accidents_Dec20_updated[[#This Row],[ID]]</f>
        <v>A-3893602</v>
      </c>
      <c r="B2017">
        <f>US_Accidents_Dec20_updated[[#This Row],[Start_Lat]]</f>
        <v>39.670400000000001</v>
      </c>
      <c r="C2017">
        <f>US_Accidents_Dec20_updated[[#This Row],[Start_Lng]]</f>
        <v>-104.82895000000001</v>
      </c>
      <c r="D2017">
        <f>US_Accidents_Dec20_updated[[#This Row],[Severity]]-1</f>
        <v>3</v>
      </c>
      <c r="E2017">
        <f>HOUR(US_Accidents_Dec20_updated[[#This Row],[Start_Time]])</f>
        <v>22</v>
      </c>
      <c r="F2017">
        <f>DAY(US_Accidents_Dec20_updated[[#This Row],[Start_Time]])</f>
        <v>20</v>
      </c>
      <c r="G2017">
        <f>MONTH(US_Accidents_Dec20_updated[[#This Row],[Start_Time]])</f>
        <v>3</v>
      </c>
      <c r="H2017" t="str">
        <f>US_Accidents_Dec20_updated[[#This Row],[Description]]</f>
        <v>Ramp closed to Iliff Ave/Exit 5 - Road closed due to accident.</v>
      </c>
      <c r="I2017" t="s">
        <v>50</v>
      </c>
      <c r="J2017">
        <f>IF(US_Accidents_Dec20_updated[[#This Row],[Visibility(mi)]]&gt;30, 30, MROUND(US_Accidents_Dec20_updated[[#This Row],[Visibility(mi)]],5))</f>
        <v>10</v>
      </c>
      <c r="K2017">
        <f>MROUND(US_Accidents_Dec20_updated[[#This Row],[Wind_Speed(mph)]],5)</f>
        <v>5</v>
      </c>
      <c r="L2017">
        <f>IF(US_Accidents_Dec20_updated[[#This Row],[Precipitation(in)]]&gt;0.1, 0.1, US_Accidents_Dec20_updated[[#This Row],[Precipitation(in)]])</f>
        <v>0</v>
      </c>
    </row>
    <row r="2018" spans="1:12" x14ac:dyDescent="0.25">
      <c r="A2018" t="str">
        <f>US_Accidents_Dec20_updated[[#This Row],[ID]]</f>
        <v>A-3893603</v>
      </c>
      <c r="B2018">
        <f>US_Accidents_Dec20_updated[[#This Row],[Start_Lat]]</f>
        <v>39.525179999999999</v>
      </c>
      <c r="C2018">
        <f>US_Accidents_Dec20_updated[[#This Row],[Start_Lng]]</f>
        <v>-106.21529</v>
      </c>
      <c r="D2018">
        <f>US_Accidents_Dec20_updated[[#This Row],[Severity]]-1</f>
        <v>3</v>
      </c>
      <c r="E2018">
        <f>HOUR(US_Accidents_Dec20_updated[[#This Row],[Start_Time]])</f>
        <v>22</v>
      </c>
      <c r="F2018">
        <f>DAY(US_Accidents_Dec20_updated[[#This Row],[Start_Time]])</f>
        <v>20</v>
      </c>
      <c r="G2018">
        <f>MONTH(US_Accidents_Dec20_updated[[#This Row],[Start_Time]])</f>
        <v>3</v>
      </c>
      <c r="H2018" t="str">
        <f>US_Accidents_Dec20_updated[[#This Row],[Description]]</f>
        <v>Closed at CR-16/Shrine Pass Rd/Exit 190 - Road closed due to accident.</v>
      </c>
      <c r="I2018" t="s">
        <v>50</v>
      </c>
      <c r="J2018">
        <f>IF(US_Accidents_Dec20_updated[[#This Row],[Visibility(mi)]]&gt;30, 30, MROUND(US_Accidents_Dec20_updated[[#This Row],[Visibility(mi)]],5))</f>
        <v>10</v>
      </c>
      <c r="K2018">
        <f>MROUND(US_Accidents_Dec20_updated[[#This Row],[Wind_Speed(mph)]],5)</f>
        <v>10</v>
      </c>
      <c r="L2018">
        <f>IF(US_Accidents_Dec20_updated[[#This Row],[Precipitation(in)]]&gt;0.1, 0.1, US_Accidents_Dec20_updated[[#This Row],[Precipitation(in)]])</f>
        <v>0</v>
      </c>
    </row>
    <row r="2019" spans="1:12" x14ac:dyDescent="0.25">
      <c r="A2019" t="str">
        <f>US_Accidents_Dec20_updated[[#This Row],[ID]]</f>
        <v>A-3894111</v>
      </c>
      <c r="B2019">
        <f>US_Accidents_Dec20_updated[[#This Row],[Start_Lat]]</f>
        <v>38.163288999999999</v>
      </c>
      <c r="C2019">
        <f>US_Accidents_Dec20_updated[[#This Row],[Start_Lng]]</f>
        <v>-104.641361</v>
      </c>
      <c r="D2019">
        <f>US_Accidents_Dec20_updated[[#This Row],[Severity]]-1</f>
        <v>1</v>
      </c>
      <c r="E2019">
        <f>HOUR(US_Accidents_Dec20_updated[[#This Row],[Start_Time]])</f>
        <v>5</v>
      </c>
      <c r="F2019">
        <f>DAY(US_Accidents_Dec20_updated[[#This Row],[Start_Time]])</f>
        <v>21</v>
      </c>
      <c r="G2019">
        <f>MONTH(US_Accidents_Dec20_updated[[#This Row],[Start_Time]])</f>
        <v>3</v>
      </c>
      <c r="H2019" t="str">
        <f>US_Accidents_Dec20_updated[[#This Row],[Description]]</f>
        <v>At CO-45/Pueblo Blvd/Exit 94 - Accident.</v>
      </c>
      <c r="I2019" t="s">
        <v>50</v>
      </c>
      <c r="J2019">
        <f>IF(US_Accidents_Dec20_updated[[#This Row],[Visibility(mi)]]&gt;30, 30, MROUND(US_Accidents_Dec20_updated[[#This Row],[Visibility(mi)]],5))</f>
        <v>10</v>
      </c>
      <c r="K2019">
        <f>MROUND(US_Accidents_Dec20_updated[[#This Row],[Wind_Speed(mph)]],5)</f>
        <v>5</v>
      </c>
      <c r="L2019">
        <f>IF(US_Accidents_Dec20_updated[[#This Row],[Precipitation(in)]]&gt;0.1, 0.1, US_Accidents_Dec20_updated[[#This Row],[Precipitation(in)]])</f>
        <v>0</v>
      </c>
    </row>
    <row r="2020" spans="1:12" x14ac:dyDescent="0.25">
      <c r="A2020" t="str">
        <f>US_Accidents_Dec20_updated[[#This Row],[ID]]</f>
        <v>A-3894116</v>
      </c>
      <c r="B2020">
        <f>US_Accidents_Dec20_updated[[#This Row],[Start_Lat]]</f>
        <v>39.592010000000002</v>
      </c>
      <c r="C2020">
        <f>US_Accidents_Dec20_updated[[#This Row],[Start_Lng]]</f>
        <v>-104.88337</v>
      </c>
      <c r="D2020">
        <f>US_Accidents_Dec20_updated[[#This Row],[Severity]]-1</f>
        <v>2</v>
      </c>
      <c r="E2020">
        <f>HOUR(US_Accidents_Dec20_updated[[#This Row],[Start_Time]])</f>
        <v>6</v>
      </c>
      <c r="F2020">
        <f>DAY(US_Accidents_Dec20_updated[[#This Row],[Start_Time]])</f>
        <v>21</v>
      </c>
      <c r="G2020">
        <f>MONTH(US_Accidents_Dec20_updated[[#This Row],[Start_Time]])</f>
        <v>3</v>
      </c>
      <c r="H2020" t="str">
        <f>US_Accidents_Dec20_updated[[#This Row],[Description]]</f>
        <v>At Dry Creek Rd/Exit 196 - Accident.</v>
      </c>
      <c r="I2020" t="s">
        <v>50</v>
      </c>
      <c r="J2020">
        <f>IF(US_Accidents_Dec20_updated[[#This Row],[Visibility(mi)]]&gt;30, 30, MROUND(US_Accidents_Dec20_updated[[#This Row],[Visibility(mi)]],5))</f>
        <v>10</v>
      </c>
      <c r="K2020">
        <f>MROUND(US_Accidents_Dec20_updated[[#This Row],[Wind_Speed(mph)]],5)</f>
        <v>5</v>
      </c>
      <c r="L2020">
        <f>IF(US_Accidents_Dec20_updated[[#This Row],[Precipitation(in)]]&gt;0.1, 0.1, US_Accidents_Dec20_updated[[#This Row],[Precipitation(in)]])</f>
        <v>0</v>
      </c>
    </row>
    <row r="2021" spans="1:12" x14ac:dyDescent="0.25">
      <c r="A2021" t="str">
        <f>US_Accidents_Dec20_updated[[#This Row],[ID]]</f>
        <v>A-3894117</v>
      </c>
      <c r="B2021">
        <f>US_Accidents_Dec20_updated[[#This Row],[Start_Lat]]</f>
        <v>39.882320999999997</v>
      </c>
      <c r="C2021">
        <f>US_Accidents_Dec20_updated[[#This Row],[Start_Lng]]</f>
        <v>-104.98746</v>
      </c>
      <c r="D2021">
        <f>US_Accidents_Dec20_updated[[#This Row],[Severity]]-1</f>
        <v>2</v>
      </c>
      <c r="E2021">
        <f>HOUR(US_Accidents_Dec20_updated[[#This Row],[Start_Time]])</f>
        <v>6</v>
      </c>
      <c r="F2021">
        <f>DAY(US_Accidents_Dec20_updated[[#This Row],[Start_Time]])</f>
        <v>21</v>
      </c>
      <c r="G2021">
        <f>MONTH(US_Accidents_Dec20_updated[[#This Row],[Start_Time]])</f>
        <v>3</v>
      </c>
      <c r="H2021" t="str">
        <f>US_Accidents_Dec20_updated[[#This Row],[Description]]</f>
        <v>At 104th Ave/Exit 221 - Accident.</v>
      </c>
      <c r="I2021" t="s">
        <v>50</v>
      </c>
      <c r="J2021">
        <f>IF(US_Accidents_Dec20_updated[[#This Row],[Visibility(mi)]]&gt;30, 30, MROUND(US_Accidents_Dec20_updated[[#This Row],[Visibility(mi)]],5))</f>
        <v>10</v>
      </c>
      <c r="K2021">
        <f>MROUND(US_Accidents_Dec20_updated[[#This Row],[Wind_Speed(mph)]],5)</f>
        <v>0</v>
      </c>
      <c r="L2021">
        <f>IF(US_Accidents_Dec20_updated[[#This Row],[Precipitation(in)]]&gt;0.1, 0.1, US_Accidents_Dec20_updated[[#This Row],[Precipitation(in)]])</f>
        <v>0</v>
      </c>
    </row>
    <row r="2022" spans="1:12" x14ac:dyDescent="0.25">
      <c r="A2022" t="str">
        <f>US_Accidents_Dec20_updated[[#This Row],[ID]]</f>
        <v>A-3894119</v>
      </c>
      <c r="B2022">
        <f>US_Accidents_Dec20_updated[[#This Row],[Start_Lat]]</f>
        <v>39.55874</v>
      </c>
      <c r="C2022">
        <f>US_Accidents_Dec20_updated[[#This Row],[Start_Lng]]</f>
        <v>-104.99973199999999</v>
      </c>
      <c r="D2022">
        <f>US_Accidents_Dec20_updated[[#This Row],[Severity]]-1</f>
        <v>2</v>
      </c>
      <c r="E2022">
        <f>HOUR(US_Accidents_Dec20_updated[[#This Row],[Start_Time]])</f>
        <v>7</v>
      </c>
      <c r="F2022">
        <f>DAY(US_Accidents_Dec20_updated[[#This Row],[Start_Time]])</f>
        <v>21</v>
      </c>
      <c r="G2022">
        <f>MONTH(US_Accidents_Dec20_updated[[#This Row],[Start_Time]])</f>
        <v>3</v>
      </c>
      <c r="H2022" t="str">
        <f>US_Accidents_Dec20_updated[[#This Row],[Description]]</f>
        <v>At Broadway - Accident.</v>
      </c>
      <c r="I2022" t="s">
        <v>50</v>
      </c>
      <c r="J2022">
        <f>IF(US_Accidents_Dec20_updated[[#This Row],[Visibility(mi)]]&gt;30, 30, MROUND(US_Accidents_Dec20_updated[[#This Row],[Visibility(mi)]],5))</f>
        <v>10</v>
      </c>
      <c r="K2022">
        <f>MROUND(US_Accidents_Dec20_updated[[#This Row],[Wind_Speed(mph)]],5)</f>
        <v>10</v>
      </c>
      <c r="L2022">
        <f>IF(US_Accidents_Dec20_updated[[#This Row],[Precipitation(in)]]&gt;0.1, 0.1, US_Accidents_Dec20_updated[[#This Row],[Precipitation(in)]])</f>
        <v>0</v>
      </c>
    </row>
    <row r="2023" spans="1:12" x14ac:dyDescent="0.25">
      <c r="A2023" t="str">
        <f>US_Accidents_Dec20_updated[[#This Row],[ID]]</f>
        <v>A-3894139</v>
      </c>
      <c r="B2023">
        <f>US_Accidents_Dec20_updated[[#This Row],[Start_Lat]]</f>
        <v>39.780119999999997</v>
      </c>
      <c r="C2023">
        <f>US_Accidents_Dec20_updated[[#This Row],[Start_Lng]]</f>
        <v>-104.95188899999999</v>
      </c>
      <c r="D2023">
        <f>US_Accidents_Dec20_updated[[#This Row],[Severity]]-1</f>
        <v>2</v>
      </c>
      <c r="E2023">
        <f>HOUR(US_Accidents_Dec20_updated[[#This Row],[Start_Time]])</f>
        <v>11</v>
      </c>
      <c r="F2023">
        <f>DAY(US_Accidents_Dec20_updated[[#This Row],[Start_Time]])</f>
        <v>21</v>
      </c>
      <c r="G2023">
        <f>MONTH(US_Accidents_Dec20_updated[[#This Row],[Start_Time]])</f>
        <v>3</v>
      </c>
      <c r="H2023" t="str">
        <f>US_Accidents_Dec20_updated[[#This Row],[Description]]</f>
        <v>At Steele St/Exit 276 - Accident.</v>
      </c>
      <c r="I2023" t="s">
        <v>50</v>
      </c>
      <c r="J2023">
        <f>IF(US_Accidents_Dec20_updated[[#This Row],[Visibility(mi)]]&gt;30, 30, MROUND(US_Accidents_Dec20_updated[[#This Row],[Visibility(mi)]],5))</f>
        <v>20</v>
      </c>
      <c r="K2023">
        <f>MROUND(US_Accidents_Dec20_updated[[#This Row],[Wind_Speed(mph)]],5)</f>
        <v>0</v>
      </c>
      <c r="L2023">
        <f>IF(US_Accidents_Dec20_updated[[#This Row],[Precipitation(in)]]&gt;0.1, 0.1, US_Accidents_Dec20_updated[[#This Row],[Precipitation(in)]])</f>
        <v>0</v>
      </c>
    </row>
    <row r="2024" spans="1:12" x14ac:dyDescent="0.25">
      <c r="A2024" t="str">
        <f>US_Accidents_Dec20_updated[[#This Row],[ID]]</f>
        <v>A-3894149</v>
      </c>
      <c r="B2024">
        <f>US_Accidents_Dec20_updated[[#This Row],[Start_Lat]]</f>
        <v>38.422248000000003</v>
      </c>
      <c r="C2024">
        <f>US_Accidents_Dec20_updated[[#This Row],[Start_Lng]]</f>
        <v>-105.056225</v>
      </c>
      <c r="D2024">
        <f>US_Accidents_Dec20_updated[[#This Row],[Severity]]-1</f>
        <v>2</v>
      </c>
      <c r="E2024">
        <f>HOUR(US_Accidents_Dec20_updated[[#This Row],[Start_Time]])</f>
        <v>13</v>
      </c>
      <c r="F2024">
        <f>DAY(US_Accidents_Dec20_updated[[#This Row],[Start_Time]])</f>
        <v>21</v>
      </c>
      <c r="G2024">
        <f>MONTH(US_Accidents_Dec20_updated[[#This Row],[Start_Time]])</f>
        <v>3</v>
      </c>
      <c r="H2024" t="str">
        <f>US_Accidents_Dec20_updated[[#This Row],[Description]]</f>
        <v>At CO-115 - Accident.</v>
      </c>
      <c r="I2024" t="s">
        <v>50</v>
      </c>
      <c r="J2024">
        <f>IF(US_Accidents_Dec20_updated[[#This Row],[Visibility(mi)]]&gt;30, 30, MROUND(US_Accidents_Dec20_updated[[#This Row],[Visibility(mi)]],5))</f>
        <v>10</v>
      </c>
      <c r="K2024">
        <f>MROUND(US_Accidents_Dec20_updated[[#This Row],[Wind_Speed(mph)]],5)</f>
        <v>5</v>
      </c>
      <c r="L2024">
        <f>IF(US_Accidents_Dec20_updated[[#This Row],[Precipitation(in)]]&gt;0.1, 0.1, US_Accidents_Dec20_updated[[#This Row],[Precipitation(in)]])</f>
        <v>0</v>
      </c>
    </row>
    <row r="2025" spans="1:12" x14ac:dyDescent="0.25">
      <c r="A2025" t="str">
        <f>US_Accidents_Dec20_updated[[#This Row],[ID]]</f>
        <v>A-3894150</v>
      </c>
      <c r="B2025">
        <f>US_Accidents_Dec20_updated[[#This Row],[Start_Lat]]</f>
        <v>39.809629999999999</v>
      </c>
      <c r="C2025">
        <f>US_Accidents_Dec20_updated[[#This Row],[Start_Lng]]</f>
        <v>-104.98308</v>
      </c>
      <c r="D2025">
        <f>US_Accidents_Dec20_updated[[#This Row],[Severity]]-1</f>
        <v>2</v>
      </c>
      <c r="E2025">
        <f>HOUR(US_Accidents_Dec20_updated[[#This Row],[Start_Time]])</f>
        <v>12</v>
      </c>
      <c r="F2025">
        <f>DAY(US_Accidents_Dec20_updated[[#This Row],[Start_Time]])</f>
        <v>21</v>
      </c>
      <c r="G2025">
        <f>MONTH(US_Accidents_Dec20_updated[[#This Row],[Start_Time]])</f>
        <v>3</v>
      </c>
      <c r="H2025" t="str">
        <f>US_Accidents_Dec20_updated[[#This Row],[Description]]</f>
        <v>At I-76/Exit 216 - Accident.</v>
      </c>
      <c r="I2025" t="s">
        <v>50</v>
      </c>
      <c r="J2025">
        <f>IF(US_Accidents_Dec20_updated[[#This Row],[Visibility(mi)]]&gt;30, 30, MROUND(US_Accidents_Dec20_updated[[#This Row],[Visibility(mi)]],5))</f>
        <v>20</v>
      </c>
      <c r="K2025">
        <f>MROUND(US_Accidents_Dec20_updated[[#This Row],[Wind_Speed(mph)]],5)</f>
        <v>10</v>
      </c>
      <c r="L2025">
        <f>IF(US_Accidents_Dec20_updated[[#This Row],[Precipitation(in)]]&gt;0.1, 0.1, US_Accidents_Dec20_updated[[#This Row],[Precipitation(in)]])</f>
        <v>0</v>
      </c>
    </row>
    <row r="2026" spans="1:12" x14ac:dyDescent="0.25">
      <c r="A2026" t="str">
        <f>US_Accidents_Dec20_updated[[#This Row],[ID]]</f>
        <v>A-3894152</v>
      </c>
      <c r="B2026">
        <f>US_Accidents_Dec20_updated[[#This Row],[Start_Lat]]</f>
        <v>39.809629999999999</v>
      </c>
      <c r="C2026">
        <f>US_Accidents_Dec20_updated[[#This Row],[Start_Lng]]</f>
        <v>-104.98308</v>
      </c>
      <c r="D2026">
        <f>US_Accidents_Dec20_updated[[#This Row],[Severity]]-1</f>
        <v>2</v>
      </c>
      <c r="E2026">
        <f>HOUR(US_Accidents_Dec20_updated[[#This Row],[Start_Time]])</f>
        <v>13</v>
      </c>
      <c r="F2026">
        <f>DAY(US_Accidents_Dec20_updated[[#This Row],[Start_Time]])</f>
        <v>21</v>
      </c>
      <c r="G2026">
        <f>MONTH(US_Accidents_Dec20_updated[[#This Row],[Start_Time]])</f>
        <v>3</v>
      </c>
      <c r="H2026" t="str">
        <f>US_Accidents_Dec20_updated[[#This Row],[Description]]</f>
        <v>At I-76/Exit 216 - Accident.</v>
      </c>
      <c r="I2026" t="s">
        <v>50</v>
      </c>
      <c r="J2026">
        <f>IF(US_Accidents_Dec20_updated[[#This Row],[Visibility(mi)]]&gt;30, 30, MROUND(US_Accidents_Dec20_updated[[#This Row],[Visibility(mi)]],5))</f>
        <v>20</v>
      </c>
      <c r="K2026">
        <f>MROUND(US_Accidents_Dec20_updated[[#This Row],[Wind_Speed(mph)]],5)</f>
        <v>10</v>
      </c>
      <c r="L2026">
        <f>IF(US_Accidents_Dec20_updated[[#This Row],[Precipitation(in)]]&gt;0.1, 0.1, US_Accidents_Dec20_updated[[#This Row],[Precipitation(in)]])</f>
        <v>0</v>
      </c>
    </row>
    <row r="2027" spans="1:12" x14ac:dyDescent="0.25">
      <c r="A2027" t="str">
        <f>US_Accidents_Dec20_updated[[#This Row],[ID]]</f>
        <v>A-3894158</v>
      </c>
      <c r="B2027">
        <f>US_Accidents_Dec20_updated[[#This Row],[Start_Lat]]</f>
        <v>39.751289</v>
      </c>
      <c r="C2027">
        <f>US_Accidents_Dec20_updated[[#This Row],[Start_Lng]]</f>
        <v>-105.01681000000001</v>
      </c>
      <c r="D2027">
        <f>US_Accidents_Dec20_updated[[#This Row],[Severity]]-1</f>
        <v>2</v>
      </c>
      <c r="E2027">
        <f>HOUR(US_Accidents_Dec20_updated[[#This Row],[Start_Time]])</f>
        <v>15</v>
      </c>
      <c r="F2027">
        <f>DAY(US_Accidents_Dec20_updated[[#This Row],[Start_Time]])</f>
        <v>21</v>
      </c>
      <c r="G2027">
        <f>MONTH(US_Accidents_Dec20_updated[[#This Row],[Start_Time]])</f>
        <v>3</v>
      </c>
      <c r="H2027" t="str">
        <f>US_Accidents_Dec20_updated[[#This Row],[Description]]</f>
        <v>At 23rd Ave/Exit 211 - Accident.</v>
      </c>
      <c r="I2027" t="s">
        <v>50</v>
      </c>
      <c r="J2027">
        <f>IF(US_Accidents_Dec20_updated[[#This Row],[Visibility(mi)]]&gt;30, 30, MROUND(US_Accidents_Dec20_updated[[#This Row],[Visibility(mi)]],5))</f>
        <v>10</v>
      </c>
      <c r="K2027">
        <f>MROUND(US_Accidents_Dec20_updated[[#This Row],[Wind_Speed(mph)]],5)</f>
        <v>10</v>
      </c>
      <c r="L2027">
        <f>IF(US_Accidents_Dec20_updated[[#This Row],[Precipitation(in)]]&gt;0.1, 0.1, US_Accidents_Dec20_updated[[#This Row],[Precipitation(in)]])</f>
        <v>0</v>
      </c>
    </row>
    <row r="2028" spans="1:12" x14ac:dyDescent="0.25">
      <c r="A2028" t="str">
        <f>US_Accidents_Dec20_updated[[#This Row],[ID]]</f>
        <v>A-3894163</v>
      </c>
      <c r="B2028">
        <f>US_Accidents_Dec20_updated[[#This Row],[Start_Lat]]</f>
        <v>39.602213999999996</v>
      </c>
      <c r="C2028">
        <f>US_Accidents_Dec20_updated[[#This Row],[Start_Lng]]</f>
        <v>-104.888992</v>
      </c>
      <c r="D2028">
        <f>US_Accidents_Dec20_updated[[#This Row],[Severity]]-1</f>
        <v>2</v>
      </c>
      <c r="E2028">
        <f>HOUR(US_Accidents_Dec20_updated[[#This Row],[Start_Time]])</f>
        <v>15</v>
      </c>
      <c r="F2028">
        <f>DAY(US_Accidents_Dec20_updated[[#This Row],[Start_Time]])</f>
        <v>21</v>
      </c>
      <c r="G2028">
        <f>MONTH(US_Accidents_Dec20_updated[[#This Row],[Start_Time]])</f>
        <v>3</v>
      </c>
      <c r="H2028" t="str">
        <f>US_Accidents_Dec20_updated[[#This Row],[Description]]</f>
        <v>At Orchard Rd/Exit 198 - Accident.</v>
      </c>
      <c r="I2028" t="s">
        <v>50</v>
      </c>
      <c r="J2028">
        <f>IF(US_Accidents_Dec20_updated[[#This Row],[Visibility(mi)]]&gt;30, 30, MROUND(US_Accidents_Dec20_updated[[#This Row],[Visibility(mi)]],5))</f>
        <v>10</v>
      </c>
      <c r="K2028">
        <f>MROUND(US_Accidents_Dec20_updated[[#This Row],[Wind_Speed(mph)]],5)</f>
        <v>25</v>
      </c>
      <c r="L2028">
        <f>IF(US_Accidents_Dec20_updated[[#This Row],[Precipitation(in)]]&gt;0.1, 0.1, US_Accidents_Dec20_updated[[#This Row],[Precipitation(in)]])</f>
        <v>0</v>
      </c>
    </row>
    <row r="2029" spans="1:12" x14ac:dyDescent="0.25">
      <c r="A2029" t="str">
        <f>US_Accidents_Dec20_updated[[#This Row],[ID]]</f>
        <v>A-3894164</v>
      </c>
      <c r="B2029">
        <f>US_Accidents_Dec20_updated[[#This Row],[Start_Lat]]</f>
        <v>39.114784</v>
      </c>
      <c r="C2029">
        <f>US_Accidents_Dec20_updated[[#This Row],[Start_Lng]]</f>
        <v>-108.574293</v>
      </c>
      <c r="D2029">
        <f>US_Accidents_Dec20_updated[[#This Row],[Severity]]-1</f>
        <v>2</v>
      </c>
      <c r="E2029">
        <f>HOUR(US_Accidents_Dec20_updated[[#This Row],[Start_Time]])</f>
        <v>16</v>
      </c>
      <c r="F2029">
        <f>DAY(US_Accidents_Dec20_updated[[#This Row],[Start_Time]])</f>
        <v>21</v>
      </c>
      <c r="G2029">
        <f>MONTH(US_Accidents_Dec20_updated[[#This Row],[Start_Time]])</f>
        <v>3</v>
      </c>
      <c r="H2029" t="str">
        <f>US_Accidents_Dec20_updated[[#This Row],[Description]]</f>
        <v>At CR-24/Exit 28 - Accident.</v>
      </c>
      <c r="I2029" t="s">
        <v>1203</v>
      </c>
      <c r="J2029">
        <f>IF(US_Accidents_Dec20_updated[[#This Row],[Visibility(mi)]]&gt;30, 30, MROUND(US_Accidents_Dec20_updated[[#This Row],[Visibility(mi)]],5))</f>
        <v>5</v>
      </c>
      <c r="K2029">
        <f>MROUND(US_Accidents_Dec20_updated[[#This Row],[Wind_Speed(mph)]],5)</f>
        <v>15</v>
      </c>
      <c r="L2029">
        <f>IF(US_Accidents_Dec20_updated[[#This Row],[Precipitation(in)]]&gt;0.1, 0.1, US_Accidents_Dec20_updated[[#This Row],[Precipitation(in)]])</f>
        <v>0.02</v>
      </c>
    </row>
    <row r="2030" spans="1:12" x14ac:dyDescent="0.25">
      <c r="A2030" t="str">
        <f>US_Accidents_Dec20_updated[[#This Row],[ID]]</f>
        <v>A-3894169</v>
      </c>
      <c r="B2030">
        <f>US_Accidents_Dec20_updated[[#This Row],[Start_Lat]]</f>
        <v>39.567472000000002</v>
      </c>
      <c r="C2030">
        <f>US_Accidents_Dec20_updated[[#This Row],[Start_Lng]]</f>
        <v>-105.05106600000001</v>
      </c>
      <c r="D2030">
        <f>US_Accidents_Dec20_updated[[#This Row],[Severity]]-1</f>
        <v>2</v>
      </c>
      <c r="E2030">
        <f>HOUR(US_Accidents_Dec20_updated[[#This Row],[Start_Time]])</f>
        <v>16</v>
      </c>
      <c r="F2030">
        <f>DAY(US_Accidents_Dec20_updated[[#This Row],[Start_Time]])</f>
        <v>21</v>
      </c>
      <c r="G2030">
        <f>MONTH(US_Accidents_Dec20_updated[[#This Row],[Start_Time]])</f>
        <v>3</v>
      </c>
      <c r="H2030" t="str">
        <f>US_Accidents_Dec20_updated[[#This Row],[Description]]</f>
        <v>At CO-75/Platte Canyon Rd - Accident.</v>
      </c>
      <c r="I2030" t="s">
        <v>50</v>
      </c>
      <c r="J2030">
        <f>IF(US_Accidents_Dec20_updated[[#This Row],[Visibility(mi)]]&gt;30, 30, MROUND(US_Accidents_Dec20_updated[[#This Row],[Visibility(mi)]],5))</f>
        <v>10</v>
      </c>
      <c r="K2030">
        <f>MROUND(US_Accidents_Dec20_updated[[#This Row],[Wind_Speed(mph)]],5)</f>
        <v>20</v>
      </c>
      <c r="L2030">
        <f>IF(US_Accidents_Dec20_updated[[#This Row],[Precipitation(in)]]&gt;0.1, 0.1, US_Accidents_Dec20_updated[[#This Row],[Precipitation(in)]])</f>
        <v>0</v>
      </c>
    </row>
    <row r="2031" spans="1:12" x14ac:dyDescent="0.25">
      <c r="A2031" t="str">
        <f>US_Accidents_Dec20_updated[[#This Row],[ID]]</f>
        <v>A-3894618</v>
      </c>
      <c r="B2031">
        <f>US_Accidents_Dec20_updated[[#This Row],[Start_Lat]]</f>
        <v>39.751289</v>
      </c>
      <c r="C2031">
        <f>US_Accidents_Dec20_updated[[#This Row],[Start_Lng]]</f>
        <v>-105.01681000000001</v>
      </c>
      <c r="D2031">
        <f>US_Accidents_Dec20_updated[[#This Row],[Severity]]-1</f>
        <v>2</v>
      </c>
      <c r="E2031">
        <f>HOUR(US_Accidents_Dec20_updated[[#This Row],[Start_Time]])</f>
        <v>7</v>
      </c>
      <c r="F2031">
        <f>DAY(US_Accidents_Dec20_updated[[#This Row],[Start_Time]])</f>
        <v>22</v>
      </c>
      <c r="G2031">
        <f>MONTH(US_Accidents_Dec20_updated[[#This Row],[Start_Time]])</f>
        <v>3</v>
      </c>
      <c r="H2031" t="str">
        <f>US_Accidents_Dec20_updated[[#This Row],[Description]]</f>
        <v>At 23rd Ave/Exit 211 - Accident.</v>
      </c>
      <c r="I2031" t="s">
        <v>50</v>
      </c>
      <c r="J2031">
        <f>IF(US_Accidents_Dec20_updated[[#This Row],[Visibility(mi)]]&gt;30, 30, MROUND(US_Accidents_Dec20_updated[[#This Row],[Visibility(mi)]],5))</f>
        <v>10</v>
      </c>
      <c r="K2031">
        <f>MROUND(US_Accidents_Dec20_updated[[#This Row],[Wind_Speed(mph)]],5)</f>
        <v>10</v>
      </c>
      <c r="L2031">
        <f>IF(US_Accidents_Dec20_updated[[#This Row],[Precipitation(in)]]&gt;0.1, 0.1, US_Accidents_Dec20_updated[[#This Row],[Precipitation(in)]])</f>
        <v>0</v>
      </c>
    </row>
    <row r="2032" spans="1:12" x14ac:dyDescent="0.25">
      <c r="A2032" t="str">
        <f>US_Accidents_Dec20_updated[[#This Row],[ID]]</f>
        <v>A-3894619</v>
      </c>
      <c r="B2032">
        <f>US_Accidents_Dec20_updated[[#This Row],[Start_Lat]]</f>
        <v>39.620272</v>
      </c>
      <c r="C2032">
        <f>US_Accidents_Dec20_updated[[#This Row],[Start_Lng]]</f>
        <v>-106.472002</v>
      </c>
      <c r="D2032">
        <f>US_Accidents_Dec20_updated[[#This Row],[Severity]]-1</f>
        <v>3</v>
      </c>
      <c r="E2032">
        <f>HOUR(US_Accidents_Dec20_updated[[#This Row],[Start_Time]])</f>
        <v>6</v>
      </c>
      <c r="F2032">
        <f>DAY(US_Accidents_Dec20_updated[[#This Row],[Start_Time]])</f>
        <v>22</v>
      </c>
      <c r="G2032">
        <f>MONTH(US_Accidents_Dec20_updated[[#This Row],[Start_Time]])</f>
        <v>3</v>
      </c>
      <c r="H2032" t="str">
        <f>US_Accidents_Dec20_updated[[#This Row],[Description]]</f>
        <v>Closed at US-24/US-6/Exit 171 - Road closed due to accident.</v>
      </c>
      <c r="I2032" t="s">
        <v>1210</v>
      </c>
      <c r="J2032">
        <f>IF(US_Accidents_Dec20_updated[[#This Row],[Visibility(mi)]]&gt;30, 30, MROUND(US_Accidents_Dec20_updated[[#This Row],[Visibility(mi)]],5))</f>
        <v>5</v>
      </c>
      <c r="K2032">
        <f>MROUND(US_Accidents_Dec20_updated[[#This Row],[Wind_Speed(mph)]],5)</f>
        <v>0</v>
      </c>
      <c r="L2032">
        <f>IF(US_Accidents_Dec20_updated[[#This Row],[Precipitation(in)]]&gt;0.1, 0.1, US_Accidents_Dec20_updated[[#This Row],[Precipitation(in)]])</f>
        <v>0</v>
      </c>
    </row>
    <row r="2033" spans="1:12" x14ac:dyDescent="0.25">
      <c r="A2033" t="str">
        <f>US_Accidents_Dec20_updated[[#This Row],[ID]]</f>
        <v>A-3894620</v>
      </c>
      <c r="B2033">
        <f>US_Accidents_Dec20_updated[[#This Row],[Start_Lat]]</f>
        <v>39.778410000000001</v>
      </c>
      <c r="C2033">
        <f>US_Accidents_Dec20_updated[[#This Row],[Start_Lng]]</f>
        <v>-104.91289</v>
      </c>
      <c r="D2033">
        <f>US_Accidents_Dec20_updated[[#This Row],[Severity]]-1</f>
        <v>2</v>
      </c>
      <c r="E2033">
        <f>HOUR(US_Accidents_Dec20_updated[[#This Row],[Start_Time]])</f>
        <v>7</v>
      </c>
      <c r="F2033">
        <f>DAY(US_Accidents_Dec20_updated[[#This Row],[Start_Time]])</f>
        <v>22</v>
      </c>
      <c r="G2033">
        <f>MONTH(US_Accidents_Dec20_updated[[#This Row],[Start_Time]])</f>
        <v>3</v>
      </c>
      <c r="H2033" t="str">
        <f>US_Accidents_Dec20_updated[[#This Row],[Description]]</f>
        <v>At Dahlia St/Exit 277 - Accident.</v>
      </c>
      <c r="I2033" t="s">
        <v>50</v>
      </c>
      <c r="J2033">
        <f>IF(US_Accidents_Dec20_updated[[#This Row],[Visibility(mi)]]&gt;30, 30, MROUND(US_Accidents_Dec20_updated[[#This Row],[Visibility(mi)]],5))</f>
        <v>10</v>
      </c>
      <c r="K2033">
        <f>MROUND(US_Accidents_Dec20_updated[[#This Row],[Wind_Speed(mph)]],5)</f>
        <v>10</v>
      </c>
      <c r="L2033">
        <f>IF(US_Accidents_Dec20_updated[[#This Row],[Precipitation(in)]]&gt;0.1, 0.1, US_Accidents_Dec20_updated[[#This Row],[Precipitation(in)]])</f>
        <v>0</v>
      </c>
    </row>
    <row r="2034" spans="1:12" x14ac:dyDescent="0.25">
      <c r="A2034" t="str">
        <f>US_Accidents_Dec20_updated[[#This Row],[ID]]</f>
        <v>A-3894623</v>
      </c>
      <c r="B2034">
        <f>US_Accidents_Dec20_updated[[#This Row],[Start_Lat]]</f>
        <v>39.622720000000001</v>
      </c>
      <c r="C2034">
        <f>US_Accidents_Dec20_updated[[#This Row],[Start_Lng]]</f>
        <v>-106.4849</v>
      </c>
      <c r="D2034">
        <f>US_Accidents_Dec20_updated[[#This Row],[Severity]]-1</f>
        <v>3</v>
      </c>
      <c r="E2034">
        <f>HOUR(US_Accidents_Dec20_updated[[#This Row],[Start_Time]])</f>
        <v>6</v>
      </c>
      <c r="F2034">
        <f>DAY(US_Accidents_Dec20_updated[[#This Row],[Start_Time]])</f>
        <v>22</v>
      </c>
      <c r="G2034">
        <f>MONTH(US_Accidents_Dec20_updated[[#This Row],[Start_Time]])</f>
        <v>3</v>
      </c>
      <c r="H2034" t="str">
        <f>US_Accidents_Dec20_updated[[#This Row],[Description]]</f>
        <v>Closed between US-6 and US-24/US-6/Exit 171 - Road closed due to accident.</v>
      </c>
      <c r="I2034" t="s">
        <v>50</v>
      </c>
      <c r="J2034">
        <f>IF(US_Accidents_Dec20_updated[[#This Row],[Visibility(mi)]]&gt;30, 30, MROUND(US_Accidents_Dec20_updated[[#This Row],[Visibility(mi)]],5))</f>
        <v>10</v>
      </c>
      <c r="K2034">
        <f>MROUND(US_Accidents_Dec20_updated[[#This Row],[Wind_Speed(mph)]],5)</f>
        <v>5</v>
      </c>
      <c r="L2034">
        <f>IF(US_Accidents_Dec20_updated[[#This Row],[Precipitation(in)]]&gt;0.1, 0.1, US_Accidents_Dec20_updated[[#This Row],[Precipitation(in)]])</f>
        <v>0</v>
      </c>
    </row>
    <row r="2035" spans="1:12" x14ac:dyDescent="0.25">
      <c r="A2035" t="str">
        <f>US_Accidents_Dec20_updated[[#This Row],[ID]]</f>
        <v>A-3894624</v>
      </c>
      <c r="B2035">
        <f>US_Accidents_Dec20_updated[[#This Row],[Start_Lat]]</f>
        <v>39.815443000000002</v>
      </c>
      <c r="C2035">
        <f>US_Accidents_Dec20_updated[[#This Row],[Start_Lng]]</f>
        <v>-104.98299</v>
      </c>
      <c r="D2035">
        <f>US_Accidents_Dec20_updated[[#This Row],[Severity]]-1</f>
        <v>2</v>
      </c>
      <c r="E2035">
        <f>HOUR(US_Accidents_Dec20_updated[[#This Row],[Start_Time]])</f>
        <v>7</v>
      </c>
      <c r="F2035">
        <f>DAY(US_Accidents_Dec20_updated[[#This Row],[Start_Time]])</f>
        <v>22</v>
      </c>
      <c r="G2035">
        <f>MONTH(US_Accidents_Dec20_updated[[#This Row],[Start_Time]])</f>
        <v>3</v>
      </c>
      <c r="H2035" t="str">
        <f>US_Accidents_Dec20_updated[[#This Row],[Description]]</f>
        <v>At I-76/Exit 216 - Accident.</v>
      </c>
      <c r="I2035" t="s">
        <v>50</v>
      </c>
      <c r="J2035">
        <f>IF(US_Accidents_Dec20_updated[[#This Row],[Visibility(mi)]]&gt;30, 30, MROUND(US_Accidents_Dec20_updated[[#This Row],[Visibility(mi)]],5))</f>
        <v>10</v>
      </c>
      <c r="K2035">
        <f>MROUND(US_Accidents_Dec20_updated[[#This Row],[Wind_Speed(mph)]],5)</f>
        <v>0</v>
      </c>
      <c r="L2035">
        <f>IF(US_Accidents_Dec20_updated[[#This Row],[Precipitation(in)]]&gt;0.1, 0.1, US_Accidents_Dec20_updated[[#This Row],[Precipitation(in)]])</f>
        <v>0</v>
      </c>
    </row>
    <row r="2036" spans="1:12" x14ac:dyDescent="0.25">
      <c r="A2036" t="str">
        <f>US_Accidents_Dec20_updated[[#This Row],[ID]]</f>
        <v>A-3894628</v>
      </c>
      <c r="B2036">
        <f>US_Accidents_Dec20_updated[[#This Row],[Start_Lat]]</f>
        <v>39.885438999999998</v>
      </c>
      <c r="C2036">
        <f>US_Accidents_Dec20_updated[[#This Row],[Start_Lng]]</f>
        <v>-104.98766999999999</v>
      </c>
      <c r="D2036">
        <f>US_Accidents_Dec20_updated[[#This Row],[Severity]]-1</f>
        <v>2</v>
      </c>
      <c r="E2036">
        <f>HOUR(US_Accidents_Dec20_updated[[#This Row],[Start_Time]])</f>
        <v>9</v>
      </c>
      <c r="F2036">
        <f>DAY(US_Accidents_Dec20_updated[[#This Row],[Start_Time]])</f>
        <v>22</v>
      </c>
      <c r="G2036">
        <f>MONTH(US_Accidents_Dec20_updated[[#This Row],[Start_Time]])</f>
        <v>3</v>
      </c>
      <c r="H2036" t="str">
        <f>US_Accidents_Dec20_updated[[#This Row],[Description]]</f>
        <v>At 104th Ave/Exit 221 - Accident.</v>
      </c>
      <c r="I2036" t="s">
        <v>50</v>
      </c>
      <c r="J2036">
        <f>IF(US_Accidents_Dec20_updated[[#This Row],[Visibility(mi)]]&gt;30, 30, MROUND(US_Accidents_Dec20_updated[[#This Row],[Visibility(mi)]],5))</f>
        <v>10</v>
      </c>
      <c r="K2036">
        <f>MROUND(US_Accidents_Dec20_updated[[#This Row],[Wind_Speed(mph)]],5)</f>
        <v>10</v>
      </c>
      <c r="L2036">
        <f>IF(US_Accidents_Dec20_updated[[#This Row],[Precipitation(in)]]&gt;0.1, 0.1, US_Accidents_Dec20_updated[[#This Row],[Precipitation(in)]])</f>
        <v>0</v>
      </c>
    </row>
    <row r="2037" spans="1:12" x14ac:dyDescent="0.25">
      <c r="A2037" t="str">
        <f>US_Accidents_Dec20_updated[[#This Row],[ID]]</f>
        <v>A-3894629</v>
      </c>
      <c r="B2037">
        <f>US_Accidents_Dec20_updated[[#This Row],[Start_Lat]]</f>
        <v>39.823968000000001</v>
      </c>
      <c r="C2037">
        <f>US_Accidents_Dec20_updated[[#This Row],[Start_Lng]]</f>
        <v>-104.96130100000001</v>
      </c>
      <c r="D2037">
        <f>US_Accidents_Dec20_updated[[#This Row],[Severity]]-1</f>
        <v>2</v>
      </c>
      <c r="E2037">
        <f>HOUR(US_Accidents_Dec20_updated[[#This Row],[Start_Time]])</f>
        <v>8</v>
      </c>
      <c r="F2037">
        <f>DAY(US_Accidents_Dec20_updated[[#This Row],[Start_Time]])</f>
        <v>22</v>
      </c>
      <c r="G2037">
        <f>MONTH(US_Accidents_Dec20_updated[[#This Row],[Start_Time]])</f>
        <v>3</v>
      </c>
      <c r="H2037" t="str">
        <f>US_Accidents_Dec20_updated[[#This Row],[Description]]</f>
        <v>At I-270/Exit 6 - Accident.</v>
      </c>
      <c r="I2037" t="s">
        <v>50</v>
      </c>
      <c r="J2037">
        <f>IF(US_Accidents_Dec20_updated[[#This Row],[Visibility(mi)]]&gt;30, 30, MROUND(US_Accidents_Dec20_updated[[#This Row],[Visibility(mi)]],5))</f>
        <v>10</v>
      </c>
      <c r="K2037">
        <f>MROUND(US_Accidents_Dec20_updated[[#This Row],[Wind_Speed(mph)]],5)</f>
        <v>10</v>
      </c>
      <c r="L2037">
        <f>IF(US_Accidents_Dec20_updated[[#This Row],[Precipitation(in)]]&gt;0.1, 0.1, US_Accidents_Dec20_updated[[#This Row],[Precipitation(in)]])</f>
        <v>0</v>
      </c>
    </row>
    <row r="2038" spans="1:12" x14ac:dyDescent="0.25">
      <c r="A2038" t="str">
        <f>US_Accidents_Dec20_updated[[#This Row],[ID]]</f>
        <v>A-3894630</v>
      </c>
      <c r="B2038">
        <f>US_Accidents_Dec20_updated[[#This Row],[Start_Lat]]</f>
        <v>38.948925000000003</v>
      </c>
      <c r="C2038">
        <f>US_Accidents_Dec20_updated[[#This Row],[Start_Lng]]</f>
        <v>-104.81252600000001</v>
      </c>
      <c r="D2038">
        <f>US_Accidents_Dec20_updated[[#This Row],[Severity]]-1</f>
        <v>2</v>
      </c>
      <c r="E2038">
        <f>HOUR(US_Accidents_Dec20_updated[[#This Row],[Start_Time]])</f>
        <v>9</v>
      </c>
      <c r="F2038">
        <f>DAY(US_Accidents_Dec20_updated[[#This Row],[Start_Time]])</f>
        <v>22</v>
      </c>
      <c r="G2038">
        <f>MONTH(US_Accidents_Dec20_updated[[#This Row],[Start_Time]])</f>
        <v>3</v>
      </c>
      <c r="H2038" t="str">
        <f>US_Accidents_Dec20_updated[[#This Row],[Description]]</f>
        <v>At Academy Blvd/Exit 150 - Accident.</v>
      </c>
      <c r="I2038" t="s">
        <v>50</v>
      </c>
      <c r="J2038">
        <f>IF(US_Accidents_Dec20_updated[[#This Row],[Visibility(mi)]]&gt;30, 30, MROUND(US_Accidents_Dec20_updated[[#This Row],[Visibility(mi)]],5))</f>
        <v>10</v>
      </c>
      <c r="K2038">
        <f>MROUND(US_Accidents_Dec20_updated[[#This Row],[Wind_Speed(mph)]],5)</f>
        <v>10</v>
      </c>
      <c r="L2038">
        <f>IF(US_Accidents_Dec20_updated[[#This Row],[Precipitation(in)]]&gt;0.1, 0.1, US_Accidents_Dec20_updated[[#This Row],[Precipitation(in)]])</f>
        <v>0</v>
      </c>
    </row>
    <row r="2039" spans="1:12" x14ac:dyDescent="0.25">
      <c r="A2039" t="str">
        <f>US_Accidents_Dec20_updated[[#This Row],[ID]]</f>
        <v>A-3894638</v>
      </c>
      <c r="B2039">
        <f>US_Accidents_Dec20_updated[[#This Row],[Start_Lat]]</f>
        <v>39.900221000000002</v>
      </c>
      <c r="C2039">
        <f>US_Accidents_Dec20_updated[[#This Row],[Start_Lng]]</f>
        <v>-104.988178</v>
      </c>
      <c r="D2039">
        <f>US_Accidents_Dec20_updated[[#This Row],[Severity]]-1</f>
        <v>2</v>
      </c>
      <c r="E2039">
        <f>HOUR(US_Accidents_Dec20_updated[[#This Row],[Start_Time]])</f>
        <v>11</v>
      </c>
      <c r="F2039">
        <f>DAY(US_Accidents_Dec20_updated[[#This Row],[Start_Time]])</f>
        <v>22</v>
      </c>
      <c r="G2039">
        <f>MONTH(US_Accidents_Dec20_updated[[#This Row],[Start_Time]])</f>
        <v>3</v>
      </c>
      <c r="H2039" t="str">
        <f>US_Accidents_Dec20_updated[[#This Row],[Description]]</f>
        <v>At 104th Ave/Exit 221 - Accident.</v>
      </c>
      <c r="I2039" t="s">
        <v>50</v>
      </c>
      <c r="J2039">
        <f>IF(US_Accidents_Dec20_updated[[#This Row],[Visibility(mi)]]&gt;30, 30, MROUND(US_Accidents_Dec20_updated[[#This Row],[Visibility(mi)]],5))</f>
        <v>10</v>
      </c>
      <c r="K2039">
        <f>MROUND(US_Accidents_Dec20_updated[[#This Row],[Wind_Speed(mph)]],5)</f>
        <v>10</v>
      </c>
      <c r="L2039">
        <f>IF(US_Accidents_Dec20_updated[[#This Row],[Precipitation(in)]]&gt;0.1, 0.1, US_Accidents_Dec20_updated[[#This Row],[Precipitation(in)]])</f>
        <v>0</v>
      </c>
    </row>
    <row r="2040" spans="1:12" x14ac:dyDescent="0.25">
      <c r="A2040" t="str">
        <f>US_Accidents_Dec20_updated[[#This Row],[ID]]</f>
        <v>A-3894639</v>
      </c>
      <c r="B2040">
        <f>US_Accidents_Dec20_updated[[#This Row],[Start_Lat]]</f>
        <v>40.1569</v>
      </c>
      <c r="C2040">
        <f>US_Accidents_Dec20_updated[[#This Row],[Start_Lng]]</f>
        <v>-104.97871000000001</v>
      </c>
      <c r="D2040">
        <f>US_Accidents_Dec20_updated[[#This Row],[Severity]]-1</f>
        <v>2</v>
      </c>
      <c r="E2040">
        <f>HOUR(US_Accidents_Dec20_updated[[#This Row],[Start_Time]])</f>
        <v>10</v>
      </c>
      <c r="F2040">
        <f>DAY(US_Accidents_Dec20_updated[[#This Row],[Start_Time]])</f>
        <v>22</v>
      </c>
      <c r="G2040">
        <f>MONTH(US_Accidents_Dec20_updated[[#This Row],[Start_Time]])</f>
        <v>3</v>
      </c>
      <c r="H2040" t="str">
        <f>US_Accidents_Dec20_updated[[#This Row],[Description]]</f>
        <v>At CO-119/Exit 240 - Accident.</v>
      </c>
      <c r="I2040" t="s">
        <v>50</v>
      </c>
      <c r="J2040">
        <f>IF(US_Accidents_Dec20_updated[[#This Row],[Visibility(mi)]]&gt;30, 30, MROUND(US_Accidents_Dec20_updated[[#This Row],[Visibility(mi)]],5))</f>
        <v>10</v>
      </c>
      <c r="K2040">
        <f>MROUND(US_Accidents_Dec20_updated[[#This Row],[Wind_Speed(mph)]],5)</f>
        <v>5</v>
      </c>
      <c r="L2040">
        <f>IF(US_Accidents_Dec20_updated[[#This Row],[Precipitation(in)]]&gt;0.1, 0.1, US_Accidents_Dec20_updated[[#This Row],[Precipitation(in)]])</f>
        <v>0</v>
      </c>
    </row>
    <row r="2041" spans="1:12" x14ac:dyDescent="0.25">
      <c r="A2041" t="str">
        <f>US_Accidents_Dec20_updated[[#This Row],[ID]]</f>
        <v>A-3894643</v>
      </c>
      <c r="B2041">
        <f>US_Accidents_Dec20_updated[[#This Row],[Start_Lat]]</f>
        <v>39.630034999999999</v>
      </c>
      <c r="C2041">
        <f>US_Accidents_Dec20_updated[[#This Row],[Start_Lng]]</f>
        <v>-104.905278</v>
      </c>
      <c r="D2041">
        <f>US_Accidents_Dec20_updated[[#This Row],[Severity]]-1</f>
        <v>2</v>
      </c>
      <c r="E2041">
        <f>HOUR(US_Accidents_Dec20_updated[[#This Row],[Start_Time]])</f>
        <v>13</v>
      </c>
      <c r="F2041">
        <f>DAY(US_Accidents_Dec20_updated[[#This Row],[Start_Time]])</f>
        <v>22</v>
      </c>
      <c r="G2041">
        <f>MONTH(US_Accidents_Dec20_updated[[#This Row],[Start_Time]])</f>
        <v>3</v>
      </c>
      <c r="H2041" t="str">
        <f>US_Accidents_Dec20_updated[[#This Row],[Description]]</f>
        <v>At I-225 - Accident.</v>
      </c>
      <c r="I2041" t="s">
        <v>50</v>
      </c>
      <c r="J2041">
        <f>IF(US_Accidents_Dec20_updated[[#This Row],[Visibility(mi)]]&gt;30, 30, MROUND(US_Accidents_Dec20_updated[[#This Row],[Visibility(mi)]],5))</f>
        <v>10</v>
      </c>
      <c r="K2041">
        <f>MROUND(US_Accidents_Dec20_updated[[#This Row],[Wind_Speed(mph)]],5)</f>
        <v>10</v>
      </c>
      <c r="L2041">
        <f>IF(US_Accidents_Dec20_updated[[#This Row],[Precipitation(in)]]&gt;0.1, 0.1, US_Accidents_Dec20_updated[[#This Row],[Precipitation(in)]])</f>
        <v>0</v>
      </c>
    </row>
    <row r="2042" spans="1:12" x14ac:dyDescent="0.25">
      <c r="A2042" t="str">
        <f>US_Accidents_Dec20_updated[[#This Row],[ID]]</f>
        <v>A-3894644</v>
      </c>
      <c r="B2042">
        <f>US_Accidents_Dec20_updated[[#This Row],[Start_Lat]]</f>
        <v>39.856301000000002</v>
      </c>
      <c r="C2042">
        <f>US_Accidents_Dec20_updated[[#This Row],[Start_Lng]]</f>
        <v>-104.987278</v>
      </c>
      <c r="D2042">
        <f>US_Accidents_Dec20_updated[[#This Row],[Severity]]-1</f>
        <v>2</v>
      </c>
      <c r="E2042">
        <f>HOUR(US_Accidents_Dec20_updated[[#This Row],[Start_Time]])</f>
        <v>12</v>
      </c>
      <c r="F2042">
        <f>DAY(US_Accidents_Dec20_updated[[#This Row],[Start_Time]])</f>
        <v>22</v>
      </c>
      <c r="G2042">
        <f>MONTH(US_Accidents_Dec20_updated[[#This Row],[Start_Time]])</f>
        <v>3</v>
      </c>
      <c r="H2042" t="str">
        <f>US_Accidents_Dec20_updated[[#This Row],[Description]]</f>
        <v>At 84th Ave/Exit 219 - Accident.</v>
      </c>
      <c r="I2042" t="s">
        <v>50</v>
      </c>
      <c r="J2042">
        <f>IF(US_Accidents_Dec20_updated[[#This Row],[Visibility(mi)]]&gt;30, 30, MROUND(US_Accidents_Dec20_updated[[#This Row],[Visibility(mi)]],5))</f>
        <v>10</v>
      </c>
      <c r="K2042">
        <f>MROUND(US_Accidents_Dec20_updated[[#This Row],[Wind_Speed(mph)]],5)</f>
        <v>10</v>
      </c>
      <c r="L2042">
        <f>IF(US_Accidents_Dec20_updated[[#This Row],[Precipitation(in)]]&gt;0.1, 0.1, US_Accidents_Dec20_updated[[#This Row],[Precipitation(in)]])</f>
        <v>0</v>
      </c>
    </row>
    <row r="2043" spans="1:12" x14ac:dyDescent="0.25">
      <c r="A2043" t="str">
        <f>US_Accidents_Dec20_updated[[#This Row],[ID]]</f>
        <v>A-3894654</v>
      </c>
      <c r="B2043">
        <f>US_Accidents_Dec20_updated[[#This Row],[Start_Lat]]</f>
        <v>39.704087999999999</v>
      </c>
      <c r="C2043">
        <f>US_Accidents_Dec20_updated[[#This Row],[Start_Lng]]</f>
        <v>-104.993094</v>
      </c>
      <c r="D2043">
        <f>US_Accidents_Dec20_updated[[#This Row],[Severity]]-1</f>
        <v>1</v>
      </c>
      <c r="E2043">
        <f>HOUR(US_Accidents_Dec20_updated[[#This Row],[Start_Time]])</f>
        <v>15</v>
      </c>
      <c r="F2043">
        <f>DAY(US_Accidents_Dec20_updated[[#This Row],[Start_Time]])</f>
        <v>22</v>
      </c>
      <c r="G2043">
        <f>MONTH(US_Accidents_Dec20_updated[[#This Row],[Start_Time]])</f>
        <v>3</v>
      </c>
      <c r="H2043" t="str">
        <f>US_Accidents_Dec20_updated[[#This Row],[Description]]</f>
        <v>Between Lincoln St/Broadway/Exit 207A and US-85/Santa Fe Dr/Exit 207 - Accident. Left lane blocked.</v>
      </c>
      <c r="I2043" t="s">
        <v>50</v>
      </c>
      <c r="J2043">
        <f>IF(US_Accidents_Dec20_updated[[#This Row],[Visibility(mi)]]&gt;30, 30, MROUND(US_Accidents_Dec20_updated[[#This Row],[Visibility(mi)]],5))</f>
        <v>10</v>
      </c>
      <c r="K2043">
        <f>MROUND(US_Accidents_Dec20_updated[[#This Row],[Wind_Speed(mph)]],5)</f>
        <v>15</v>
      </c>
      <c r="L2043">
        <f>IF(US_Accidents_Dec20_updated[[#This Row],[Precipitation(in)]]&gt;0.1, 0.1, US_Accidents_Dec20_updated[[#This Row],[Precipitation(in)]])</f>
        <v>0</v>
      </c>
    </row>
    <row r="2044" spans="1:12" x14ac:dyDescent="0.25">
      <c r="A2044" t="str">
        <f>US_Accidents_Dec20_updated[[#This Row],[ID]]</f>
        <v>A-3894655</v>
      </c>
      <c r="B2044">
        <f>US_Accidents_Dec20_updated[[#This Row],[Start_Lat]]</f>
        <v>39.109853999999999</v>
      </c>
      <c r="C2044">
        <f>US_Accidents_Dec20_updated[[#This Row],[Start_Lng]]</f>
        <v>-105.891271</v>
      </c>
      <c r="D2044">
        <f>US_Accidents_Dec20_updated[[#This Row],[Severity]]-1</f>
        <v>2</v>
      </c>
      <c r="E2044">
        <f>HOUR(US_Accidents_Dec20_updated[[#This Row],[Start_Time]])</f>
        <v>15</v>
      </c>
      <c r="F2044">
        <f>DAY(US_Accidents_Dec20_updated[[#This Row],[Start_Time]])</f>
        <v>22</v>
      </c>
      <c r="G2044">
        <f>MONTH(US_Accidents_Dec20_updated[[#This Row],[Start_Time]])</f>
        <v>3</v>
      </c>
      <c r="H2044" t="str">
        <f>US_Accidents_Dec20_updated[[#This Row],[Description]]</f>
        <v>At CR-7 - Accident.</v>
      </c>
      <c r="I2044" t="s">
        <v>50</v>
      </c>
      <c r="J2044">
        <f>IF(US_Accidents_Dec20_updated[[#This Row],[Visibility(mi)]]&gt;30, 30, MROUND(US_Accidents_Dec20_updated[[#This Row],[Visibility(mi)]],5))</f>
        <v>10</v>
      </c>
      <c r="K2044">
        <f>MROUND(US_Accidents_Dec20_updated[[#This Row],[Wind_Speed(mph)]],5)</f>
        <v>20</v>
      </c>
      <c r="L2044">
        <f>IF(US_Accidents_Dec20_updated[[#This Row],[Precipitation(in)]]&gt;0.1, 0.1, US_Accidents_Dec20_updated[[#This Row],[Precipitation(in)]])</f>
        <v>0</v>
      </c>
    </row>
    <row r="2045" spans="1:12" x14ac:dyDescent="0.25">
      <c r="A2045" t="str">
        <f>US_Accidents_Dec20_updated[[#This Row],[ID]]</f>
        <v>A-3894656</v>
      </c>
      <c r="B2045">
        <f>US_Accidents_Dec20_updated[[#This Row],[Start_Lat]]</f>
        <v>39.112461000000003</v>
      </c>
      <c r="C2045">
        <f>US_Accidents_Dec20_updated[[#This Row],[Start_Lng]]</f>
        <v>-105.89257000000001</v>
      </c>
      <c r="D2045">
        <f>US_Accidents_Dec20_updated[[#This Row],[Severity]]-1</f>
        <v>2</v>
      </c>
      <c r="E2045">
        <f>HOUR(US_Accidents_Dec20_updated[[#This Row],[Start_Time]])</f>
        <v>15</v>
      </c>
      <c r="F2045">
        <f>DAY(US_Accidents_Dec20_updated[[#This Row],[Start_Time]])</f>
        <v>22</v>
      </c>
      <c r="G2045">
        <f>MONTH(US_Accidents_Dec20_updated[[#This Row],[Start_Time]])</f>
        <v>3</v>
      </c>
      <c r="H2045" t="str">
        <f>US_Accidents_Dec20_updated[[#This Row],[Description]]</f>
        <v>At US-24 (North) - Accident.</v>
      </c>
      <c r="I2045" t="s">
        <v>50</v>
      </c>
      <c r="J2045">
        <f>IF(US_Accidents_Dec20_updated[[#This Row],[Visibility(mi)]]&gt;30, 30, MROUND(US_Accidents_Dec20_updated[[#This Row],[Visibility(mi)]],5))</f>
        <v>10</v>
      </c>
      <c r="K2045">
        <f>MROUND(US_Accidents_Dec20_updated[[#This Row],[Wind_Speed(mph)]],5)</f>
        <v>20</v>
      </c>
      <c r="L2045">
        <f>IF(US_Accidents_Dec20_updated[[#This Row],[Precipitation(in)]]&gt;0.1, 0.1, US_Accidents_Dec20_updated[[#This Row],[Precipitation(in)]])</f>
        <v>0</v>
      </c>
    </row>
    <row r="2046" spans="1:12" x14ac:dyDescent="0.25">
      <c r="A2046" t="str">
        <f>US_Accidents_Dec20_updated[[#This Row],[ID]]</f>
        <v>A-3894658</v>
      </c>
      <c r="B2046">
        <f>US_Accidents_Dec20_updated[[#This Row],[Start_Lat]]</f>
        <v>39.124833000000002</v>
      </c>
      <c r="C2046">
        <f>US_Accidents_Dec20_updated[[#This Row],[Start_Lng]]</f>
        <v>-105.90608</v>
      </c>
      <c r="D2046">
        <f>US_Accidents_Dec20_updated[[#This Row],[Severity]]-1</f>
        <v>2</v>
      </c>
      <c r="E2046">
        <f>HOUR(US_Accidents_Dec20_updated[[#This Row],[Start_Time]])</f>
        <v>17</v>
      </c>
      <c r="F2046">
        <f>DAY(US_Accidents_Dec20_updated[[#This Row],[Start_Time]])</f>
        <v>22</v>
      </c>
      <c r="G2046">
        <f>MONTH(US_Accidents_Dec20_updated[[#This Row],[Start_Time]])</f>
        <v>3</v>
      </c>
      <c r="H2046" t="str">
        <f>US_Accidents_Dec20_updated[[#This Row],[Description]]</f>
        <v>Between US-285 (South) and US-24 (North) - Accident. Lane blocked.</v>
      </c>
      <c r="I2046" t="s">
        <v>50</v>
      </c>
      <c r="J2046">
        <f>IF(US_Accidents_Dec20_updated[[#This Row],[Visibility(mi)]]&gt;30, 30, MROUND(US_Accidents_Dec20_updated[[#This Row],[Visibility(mi)]],5))</f>
        <v>10</v>
      </c>
      <c r="K2046">
        <f>MROUND(US_Accidents_Dec20_updated[[#This Row],[Wind_Speed(mph)]],5)</f>
        <v>10</v>
      </c>
      <c r="L2046">
        <f>IF(US_Accidents_Dec20_updated[[#This Row],[Precipitation(in)]]&gt;0.1, 0.1, US_Accidents_Dec20_updated[[#This Row],[Precipitation(in)]])</f>
        <v>0</v>
      </c>
    </row>
    <row r="2047" spans="1:12" x14ac:dyDescent="0.25">
      <c r="A2047" t="str">
        <f>US_Accidents_Dec20_updated[[#This Row],[ID]]</f>
        <v>A-3894659</v>
      </c>
      <c r="B2047">
        <f>US_Accidents_Dec20_updated[[#This Row],[Start_Lat]]</f>
        <v>39.107641999999998</v>
      </c>
      <c r="C2047">
        <f>US_Accidents_Dec20_updated[[#This Row],[Start_Lng]]</f>
        <v>-105.89024000000001</v>
      </c>
      <c r="D2047">
        <f>US_Accidents_Dec20_updated[[#This Row],[Severity]]-1</f>
        <v>2</v>
      </c>
      <c r="E2047">
        <f>HOUR(US_Accidents_Dec20_updated[[#This Row],[Start_Time]])</f>
        <v>17</v>
      </c>
      <c r="F2047">
        <f>DAY(US_Accidents_Dec20_updated[[#This Row],[Start_Time]])</f>
        <v>22</v>
      </c>
      <c r="G2047">
        <f>MONTH(US_Accidents_Dec20_updated[[#This Row],[Start_Time]])</f>
        <v>3</v>
      </c>
      <c r="H2047" t="str">
        <f>US_Accidents_Dec20_updated[[#This Row],[Description]]</f>
        <v>Between US-24 (North) and US-285 (South) - Accident. Lane blocked.</v>
      </c>
      <c r="I2047" t="s">
        <v>50</v>
      </c>
      <c r="J2047">
        <f>IF(US_Accidents_Dec20_updated[[#This Row],[Visibility(mi)]]&gt;30, 30, MROUND(US_Accidents_Dec20_updated[[#This Row],[Visibility(mi)]],5))</f>
        <v>10</v>
      </c>
      <c r="K2047">
        <f>MROUND(US_Accidents_Dec20_updated[[#This Row],[Wind_Speed(mph)]],5)</f>
        <v>10</v>
      </c>
      <c r="L2047">
        <f>IF(US_Accidents_Dec20_updated[[#This Row],[Precipitation(in)]]&gt;0.1, 0.1, US_Accidents_Dec20_updated[[#This Row],[Precipitation(in)]])</f>
        <v>0</v>
      </c>
    </row>
    <row r="2048" spans="1:12" x14ac:dyDescent="0.25">
      <c r="A2048" t="str">
        <f>US_Accidents_Dec20_updated[[#This Row],[ID]]</f>
        <v>A-3894661</v>
      </c>
      <c r="B2048">
        <f>US_Accidents_Dec20_updated[[#This Row],[Start_Lat]]</f>
        <v>39.855699999999999</v>
      </c>
      <c r="C2048">
        <f>US_Accidents_Dec20_updated[[#This Row],[Start_Lng]]</f>
        <v>-104.91464999999999</v>
      </c>
      <c r="D2048">
        <f>US_Accidents_Dec20_updated[[#This Row],[Severity]]-1</f>
        <v>1</v>
      </c>
      <c r="E2048">
        <f>HOUR(US_Accidents_Dec20_updated[[#This Row],[Start_Time]])</f>
        <v>18</v>
      </c>
      <c r="F2048">
        <f>DAY(US_Accidents_Dec20_updated[[#This Row],[Start_Time]])</f>
        <v>22</v>
      </c>
      <c r="G2048">
        <f>MONTH(US_Accidents_Dec20_updated[[#This Row],[Start_Time]])</f>
        <v>3</v>
      </c>
      <c r="H2048" t="str">
        <f>US_Accidents_Dec20_updated[[#This Row],[Description]]</f>
        <v>Between 88th Ave/Exit 10 and 96th Ave/Exit 11 - Accident. Left lane blocked.</v>
      </c>
      <c r="I2048" t="s">
        <v>1203</v>
      </c>
      <c r="J2048">
        <f>IF(US_Accidents_Dec20_updated[[#This Row],[Visibility(mi)]]&gt;30, 30, MROUND(US_Accidents_Dec20_updated[[#This Row],[Visibility(mi)]],5))</f>
        <v>10</v>
      </c>
      <c r="K2048">
        <f>MROUND(US_Accidents_Dec20_updated[[#This Row],[Wind_Speed(mph)]],5)</f>
        <v>10</v>
      </c>
      <c r="L2048">
        <f>IF(US_Accidents_Dec20_updated[[#This Row],[Precipitation(in)]]&gt;0.1, 0.1, US_Accidents_Dec20_updated[[#This Row],[Precipitation(in)]])</f>
        <v>0</v>
      </c>
    </row>
    <row r="2049" spans="1:12" x14ac:dyDescent="0.25">
      <c r="A2049" t="str">
        <f>US_Accidents_Dec20_updated[[#This Row],[ID]]</f>
        <v>A-3894667</v>
      </c>
      <c r="B2049">
        <f>US_Accidents_Dec20_updated[[#This Row],[Start_Lat]]</f>
        <v>39.124833000000002</v>
      </c>
      <c r="C2049">
        <f>US_Accidents_Dec20_updated[[#This Row],[Start_Lng]]</f>
        <v>-105.90608</v>
      </c>
      <c r="D2049">
        <f>US_Accidents_Dec20_updated[[#This Row],[Severity]]-1</f>
        <v>2</v>
      </c>
      <c r="E2049">
        <f>HOUR(US_Accidents_Dec20_updated[[#This Row],[Start_Time]])</f>
        <v>18</v>
      </c>
      <c r="F2049">
        <f>DAY(US_Accidents_Dec20_updated[[#This Row],[Start_Time]])</f>
        <v>22</v>
      </c>
      <c r="G2049">
        <f>MONTH(US_Accidents_Dec20_updated[[#This Row],[Start_Time]])</f>
        <v>3</v>
      </c>
      <c r="H2049" t="str">
        <f>US_Accidents_Dec20_updated[[#This Row],[Description]]</f>
        <v>Between County Road 7 and County Road 24 - Accident. Lane blocked.</v>
      </c>
      <c r="I2049" t="s">
        <v>50</v>
      </c>
      <c r="J2049">
        <f>IF(US_Accidents_Dec20_updated[[#This Row],[Visibility(mi)]]&gt;30, 30, MROUND(US_Accidents_Dec20_updated[[#This Row],[Visibility(mi)]],5))</f>
        <v>10</v>
      </c>
      <c r="K2049">
        <f>MROUND(US_Accidents_Dec20_updated[[#This Row],[Wind_Speed(mph)]],5)</f>
        <v>15</v>
      </c>
      <c r="L2049">
        <f>IF(US_Accidents_Dec20_updated[[#This Row],[Precipitation(in)]]&gt;0.1, 0.1, US_Accidents_Dec20_updated[[#This Row],[Precipitation(in)]])</f>
        <v>0</v>
      </c>
    </row>
    <row r="2050" spans="1:12" x14ac:dyDescent="0.25">
      <c r="A2050" t="str">
        <f>US_Accidents_Dec20_updated[[#This Row],[ID]]</f>
        <v>A-3894668</v>
      </c>
      <c r="B2050">
        <f>US_Accidents_Dec20_updated[[#This Row],[Start_Lat]]</f>
        <v>39.950302000000001</v>
      </c>
      <c r="C2050">
        <f>US_Accidents_Dec20_updated[[#This Row],[Start_Lng]]</f>
        <v>-105.15392300000001</v>
      </c>
      <c r="D2050">
        <f>US_Accidents_Dec20_updated[[#This Row],[Severity]]-1</f>
        <v>2</v>
      </c>
      <c r="E2050">
        <f>HOUR(US_Accidents_Dec20_updated[[#This Row],[Start_Time]])</f>
        <v>17</v>
      </c>
      <c r="F2050">
        <f>DAY(US_Accidents_Dec20_updated[[#This Row],[Start_Time]])</f>
        <v>22</v>
      </c>
      <c r="G2050">
        <f>MONTH(US_Accidents_Dec20_updated[[#This Row],[Start_Time]])</f>
        <v>3</v>
      </c>
      <c r="H2050" t="str">
        <f>US_Accidents_Dec20_updated[[#This Row],[Description]]</f>
        <v>At Flatiron Cir - Accident.</v>
      </c>
      <c r="I2050" t="s">
        <v>50</v>
      </c>
      <c r="J2050">
        <f>IF(US_Accidents_Dec20_updated[[#This Row],[Visibility(mi)]]&gt;30, 30, MROUND(US_Accidents_Dec20_updated[[#This Row],[Visibility(mi)]],5))</f>
        <v>15</v>
      </c>
      <c r="K2050">
        <f>MROUND(US_Accidents_Dec20_updated[[#This Row],[Wind_Speed(mph)]],5)</f>
        <v>25</v>
      </c>
      <c r="L2050">
        <f>IF(US_Accidents_Dec20_updated[[#This Row],[Precipitation(in)]]&gt;0.1, 0.1, US_Accidents_Dec20_updated[[#This Row],[Precipitation(in)]])</f>
        <v>0</v>
      </c>
    </row>
    <row r="2051" spans="1:12" x14ac:dyDescent="0.25">
      <c r="A2051" t="str">
        <f>US_Accidents_Dec20_updated[[#This Row],[ID]]</f>
        <v>A-3894669</v>
      </c>
      <c r="B2051">
        <f>US_Accidents_Dec20_updated[[#This Row],[Start_Lat]]</f>
        <v>39.107641999999998</v>
      </c>
      <c r="C2051">
        <f>US_Accidents_Dec20_updated[[#This Row],[Start_Lng]]</f>
        <v>-105.89024000000001</v>
      </c>
      <c r="D2051">
        <f>US_Accidents_Dec20_updated[[#This Row],[Severity]]-1</f>
        <v>2</v>
      </c>
      <c r="E2051">
        <f>HOUR(US_Accidents_Dec20_updated[[#This Row],[Start_Time]])</f>
        <v>18</v>
      </c>
      <c r="F2051">
        <f>DAY(US_Accidents_Dec20_updated[[#This Row],[Start_Time]])</f>
        <v>22</v>
      </c>
      <c r="G2051">
        <f>MONTH(US_Accidents_Dec20_updated[[#This Row],[Start_Time]])</f>
        <v>3</v>
      </c>
      <c r="H2051" t="str">
        <f>US_Accidents_Dec20_updated[[#This Row],[Description]]</f>
        <v>Between County Road 24 and County Road 7 - Accident. Lane blocked.</v>
      </c>
      <c r="I2051" t="s">
        <v>50</v>
      </c>
      <c r="J2051">
        <f>IF(US_Accidents_Dec20_updated[[#This Row],[Visibility(mi)]]&gt;30, 30, MROUND(US_Accidents_Dec20_updated[[#This Row],[Visibility(mi)]],5))</f>
        <v>10</v>
      </c>
      <c r="K2051">
        <f>MROUND(US_Accidents_Dec20_updated[[#This Row],[Wind_Speed(mph)]],5)</f>
        <v>15</v>
      </c>
      <c r="L2051">
        <f>IF(US_Accidents_Dec20_updated[[#This Row],[Precipitation(in)]]&gt;0.1, 0.1, US_Accidents_Dec20_updated[[#This Row],[Precipitation(in)]])</f>
        <v>0</v>
      </c>
    </row>
    <row r="2052" spans="1:12" x14ac:dyDescent="0.25">
      <c r="A2052" t="str">
        <f>US_Accidents_Dec20_updated[[#This Row],[ID]]</f>
        <v>A-3894670</v>
      </c>
      <c r="B2052">
        <f>US_Accidents_Dec20_updated[[#This Row],[Start_Lat]]</f>
        <v>40.402697000000003</v>
      </c>
      <c r="C2052">
        <f>US_Accidents_Dec20_updated[[#This Row],[Start_Lng]]</f>
        <v>-104.99352</v>
      </c>
      <c r="D2052">
        <f>US_Accidents_Dec20_updated[[#This Row],[Severity]]-1</f>
        <v>2</v>
      </c>
      <c r="E2052">
        <f>HOUR(US_Accidents_Dec20_updated[[#This Row],[Start_Time]])</f>
        <v>19</v>
      </c>
      <c r="F2052">
        <f>DAY(US_Accidents_Dec20_updated[[#This Row],[Start_Time]])</f>
        <v>22</v>
      </c>
      <c r="G2052">
        <f>MONTH(US_Accidents_Dec20_updated[[#This Row],[Start_Time]])</f>
        <v>3</v>
      </c>
      <c r="H2052" t="str">
        <f>US_Accidents_Dec20_updated[[#This Row],[Description]]</f>
        <v>At CO-402/Exit 255 - Accident.</v>
      </c>
      <c r="I2052" t="s">
        <v>1203</v>
      </c>
      <c r="J2052">
        <f>IF(US_Accidents_Dec20_updated[[#This Row],[Visibility(mi)]]&gt;30, 30, MROUND(US_Accidents_Dec20_updated[[#This Row],[Visibility(mi)]],5))</f>
        <v>10</v>
      </c>
      <c r="K2052">
        <f>MROUND(US_Accidents_Dec20_updated[[#This Row],[Wind_Speed(mph)]],5)</f>
        <v>20</v>
      </c>
      <c r="L2052">
        <f>IF(US_Accidents_Dec20_updated[[#This Row],[Precipitation(in)]]&gt;0.1, 0.1, US_Accidents_Dec20_updated[[#This Row],[Precipitation(in)]])</f>
        <v>0.01</v>
      </c>
    </row>
    <row r="2053" spans="1:12" x14ac:dyDescent="0.25">
      <c r="A2053" t="str">
        <f>US_Accidents_Dec20_updated[[#This Row],[ID]]</f>
        <v>A-3894674</v>
      </c>
      <c r="B2053">
        <f>US_Accidents_Dec20_updated[[#This Row],[Start_Lat]]</f>
        <v>38.308751999999998</v>
      </c>
      <c r="C2053">
        <f>US_Accidents_Dec20_updated[[#This Row],[Start_Lng]]</f>
        <v>-104.625501</v>
      </c>
      <c r="D2053">
        <f>US_Accidents_Dec20_updated[[#This Row],[Severity]]-1</f>
        <v>3</v>
      </c>
      <c r="E2053">
        <f>HOUR(US_Accidents_Dec20_updated[[#This Row],[Start_Time]])</f>
        <v>22</v>
      </c>
      <c r="F2053">
        <f>DAY(US_Accidents_Dec20_updated[[#This Row],[Start_Time]])</f>
        <v>22</v>
      </c>
      <c r="G2053">
        <f>MONTH(US_Accidents_Dec20_updated[[#This Row],[Start_Time]])</f>
        <v>3</v>
      </c>
      <c r="H2053" t="str">
        <f>US_Accidents_Dec20_updated[[#This Row],[Description]]</f>
        <v>Closed at I-25/US-85/US-87/CO-47 - Road closed due to accident. Construction work.</v>
      </c>
      <c r="I2053" t="s">
        <v>1203</v>
      </c>
      <c r="J2053">
        <f>IF(US_Accidents_Dec20_updated[[#This Row],[Visibility(mi)]]&gt;30, 30, MROUND(US_Accidents_Dec20_updated[[#This Row],[Visibility(mi)]],5))</f>
        <v>5</v>
      </c>
      <c r="K2053">
        <f>MROUND(US_Accidents_Dec20_updated[[#This Row],[Wind_Speed(mph)]],5)</f>
        <v>25</v>
      </c>
      <c r="L2053">
        <f>IF(US_Accidents_Dec20_updated[[#This Row],[Precipitation(in)]]&gt;0.1, 0.1, US_Accidents_Dec20_updated[[#This Row],[Precipitation(in)]])</f>
        <v>0.02</v>
      </c>
    </row>
    <row r="2054" spans="1:12" x14ac:dyDescent="0.25">
      <c r="A2054" t="str">
        <f>US_Accidents_Dec20_updated[[#This Row],[ID]]</f>
        <v>A-3894675</v>
      </c>
      <c r="B2054">
        <f>US_Accidents_Dec20_updated[[#This Row],[Start_Lat]]</f>
        <v>38.308188999999999</v>
      </c>
      <c r="C2054">
        <f>US_Accidents_Dec20_updated[[#This Row],[Start_Lng]]</f>
        <v>-104.620943</v>
      </c>
      <c r="D2054">
        <f>US_Accidents_Dec20_updated[[#This Row],[Severity]]-1</f>
        <v>3</v>
      </c>
      <c r="E2054">
        <f>HOUR(US_Accidents_Dec20_updated[[#This Row],[Start_Time]])</f>
        <v>21</v>
      </c>
      <c r="F2054">
        <f>DAY(US_Accidents_Dec20_updated[[#This Row],[Start_Time]])</f>
        <v>22</v>
      </c>
      <c r="G2054">
        <f>MONTH(US_Accidents_Dec20_updated[[#This Row],[Start_Time]])</f>
        <v>3</v>
      </c>
      <c r="H2054" t="str">
        <f>US_Accidents_Dec20_updated[[#This Row],[Description]]</f>
        <v>Closed at Ridge Dr - Road closed due to accident. Construction work.</v>
      </c>
      <c r="I2054" t="s">
        <v>50</v>
      </c>
      <c r="J2054">
        <f>IF(US_Accidents_Dec20_updated[[#This Row],[Visibility(mi)]]&gt;30, 30, MROUND(US_Accidents_Dec20_updated[[#This Row],[Visibility(mi)]],5))</f>
        <v>10</v>
      </c>
      <c r="K2054">
        <f>MROUND(US_Accidents_Dec20_updated[[#This Row],[Wind_Speed(mph)]],5)</f>
        <v>5</v>
      </c>
      <c r="L2054">
        <f>IF(US_Accidents_Dec20_updated[[#This Row],[Precipitation(in)]]&gt;0.1, 0.1, US_Accidents_Dec20_updated[[#This Row],[Precipitation(in)]])</f>
        <v>0</v>
      </c>
    </row>
    <row r="2055" spans="1:12" x14ac:dyDescent="0.25">
      <c r="A2055" t="str">
        <f>US_Accidents_Dec20_updated[[#This Row],[ID]]</f>
        <v>A-3894984</v>
      </c>
      <c r="B2055">
        <f>US_Accidents_Dec20_updated[[#This Row],[Start_Lat]]</f>
        <v>39.740180000000002</v>
      </c>
      <c r="C2055">
        <f>US_Accidents_Dec20_updated[[#This Row],[Start_Lng]]</f>
        <v>-105.09158100000001</v>
      </c>
      <c r="D2055">
        <f>US_Accidents_Dec20_updated[[#This Row],[Severity]]-1</f>
        <v>3</v>
      </c>
      <c r="E2055">
        <f>HOUR(US_Accidents_Dec20_updated[[#This Row],[Start_Time]])</f>
        <v>3</v>
      </c>
      <c r="F2055">
        <f>DAY(US_Accidents_Dec20_updated[[#This Row],[Start_Time]])</f>
        <v>23</v>
      </c>
      <c r="G2055">
        <f>MONTH(US_Accidents_Dec20_updated[[#This Row],[Start_Time]])</f>
        <v>3</v>
      </c>
      <c r="H2055" t="str">
        <f>US_Accidents_Dec20_updated[[#This Row],[Description]]</f>
        <v>Closed at Balsam St - Road closed due to accident.</v>
      </c>
      <c r="I2055" t="s">
        <v>50</v>
      </c>
      <c r="J2055">
        <f>IF(US_Accidents_Dec20_updated[[#This Row],[Visibility(mi)]]&gt;30, 30, MROUND(US_Accidents_Dec20_updated[[#This Row],[Visibility(mi)]],5))</f>
        <v>5</v>
      </c>
      <c r="K2055">
        <f>MROUND(US_Accidents_Dec20_updated[[#This Row],[Wind_Speed(mph)]],5)</f>
        <v>5</v>
      </c>
      <c r="L2055">
        <f>IF(US_Accidents_Dec20_updated[[#This Row],[Precipitation(in)]]&gt;0.1, 0.1, US_Accidents_Dec20_updated[[#This Row],[Precipitation(in)]])</f>
        <v>0</v>
      </c>
    </row>
    <row r="2056" spans="1:12" x14ac:dyDescent="0.25">
      <c r="A2056" t="str">
        <f>US_Accidents_Dec20_updated[[#This Row],[ID]]</f>
        <v>A-3894986</v>
      </c>
      <c r="B2056">
        <f>US_Accidents_Dec20_updated[[#This Row],[Start_Lat]]</f>
        <v>37.611564000000001</v>
      </c>
      <c r="C2056">
        <f>US_Accidents_Dec20_updated[[#This Row],[Start_Lng]]</f>
        <v>-105.20820000000001</v>
      </c>
      <c r="D2056">
        <f>US_Accidents_Dec20_updated[[#This Row],[Severity]]-1</f>
        <v>2</v>
      </c>
      <c r="E2056">
        <f>HOUR(US_Accidents_Dec20_updated[[#This Row],[Start_Time]])</f>
        <v>4</v>
      </c>
      <c r="F2056">
        <f>DAY(US_Accidents_Dec20_updated[[#This Row],[Start_Time]])</f>
        <v>23</v>
      </c>
      <c r="G2056">
        <f>MONTH(US_Accidents_Dec20_updated[[#This Row],[Start_Time]])</f>
        <v>3</v>
      </c>
      <c r="H2056" t="str">
        <f>US_Accidents_Dec20_updated[[#This Row],[Description]]</f>
        <v>At CO-159/Miranda Ave - Accident.</v>
      </c>
      <c r="I2056" t="s">
        <v>9695</v>
      </c>
      <c r="J2056">
        <f>IF(US_Accidents_Dec20_updated[[#This Row],[Visibility(mi)]]&gt;30, 30, MROUND(US_Accidents_Dec20_updated[[#This Row],[Visibility(mi)]],5))</f>
        <v>0</v>
      </c>
      <c r="K2056">
        <f>MROUND(US_Accidents_Dec20_updated[[#This Row],[Wind_Speed(mph)]],5)</f>
        <v>0</v>
      </c>
      <c r="L2056">
        <f>IF(US_Accidents_Dec20_updated[[#This Row],[Precipitation(in)]]&gt;0.1, 0.1, US_Accidents_Dec20_updated[[#This Row],[Precipitation(in)]])</f>
        <v>0</v>
      </c>
    </row>
    <row r="2057" spans="1:12" x14ac:dyDescent="0.25">
      <c r="A2057" t="str">
        <f>US_Accidents_Dec20_updated[[#This Row],[ID]]</f>
        <v>A-3894987</v>
      </c>
      <c r="B2057">
        <f>US_Accidents_Dec20_updated[[#This Row],[Start_Lat]]</f>
        <v>37.617705000000001</v>
      </c>
      <c r="C2057">
        <f>US_Accidents_Dec20_updated[[#This Row],[Start_Lng]]</f>
        <v>-105.196411</v>
      </c>
      <c r="D2057">
        <f>US_Accidents_Dec20_updated[[#This Row],[Severity]]-1</f>
        <v>2</v>
      </c>
      <c r="E2057">
        <f>HOUR(US_Accidents_Dec20_updated[[#This Row],[Start_Time]])</f>
        <v>4</v>
      </c>
      <c r="F2057">
        <f>DAY(US_Accidents_Dec20_updated[[#This Row],[Start_Time]])</f>
        <v>23</v>
      </c>
      <c r="G2057">
        <f>MONTH(US_Accidents_Dec20_updated[[#This Row],[Start_Time]])</f>
        <v>3</v>
      </c>
      <c r="H2057" t="str">
        <f>US_Accidents_Dec20_updated[[#This Row],[Description]]</f>
        <v>At CO-159/Miranda Ave - Overturned vehicle.</v>
      </c>
      <c r="I2057" t="s">
        <v>9695</v>
      </c>
      <c r="J2057">
        <f>IF(US_Accidents_Dec20_updated[[#This Row],[Visibility(mi)]]&gt;30, 30, MROUND(US_Accidents_Dec20_updated[[#This Row],[Visibility(mi)]],5))</f>
        <v>0</v>
      </c>
      <c r="K2057">
        <f>MROUND(US_Accidents_Dec20_updated[[#This Row],[Wind_Speed(mph)]],5)</f>
        <v>0</v>
      </c>
      <c r="L2057">
        <f>IF(US_Accidents_Dec20_updated[[#This Row],[Precipitation(in)]]&gt;0.1, 0.1, US_Accidents_Dec20_updated[[#This Row],[Precipitation(in)]])</f>
        <v>0</v>
      </c>
    </row>
    <row r="2058" spans="1:12" x14ac:dyDescent="0.25">
      <c r="A2058" t="str">
        <f>US_Accidents_Dec20_updated[[#This Row],[ID]]</f>
        <v>A-3894988</v>
      </c>
      <c r="B2058">
        <f>US_Accidents_Dec20_updated[[#This Row],[Start_Lat]]</f>
        <v>37.609174000000003</v>
      </c>
      <c r="C2058">
        <f>US_Accidents_Dec20_updated[[#This Row],[Start_Lng]]</f>
        <v>-105.21861699999999</v>
      </c>
      <c r="D2058">
        <f>US_Accidents_Dec20_updated[[#This Row],[Severity]]-1</f>
        <v>1</v>
      </c>
      <c r="E2058">
        <f>HOUR(US_Accidents_Dec20_updated[[#This Row],[Start_Time]])</f>
        <v>4</v>
      </c>
      <c r="F2058">
        <f>DAY(US_Accidents_Dec20_updated[[#This Row],[Start_Time]])</f>
        <v>23</v>
      </c>
      <c r="G2058">
        <f>MONTH(US_Accidents_Dec20_updated[[#This Row],[Start_Time]])</f>
        <v>3</v>
      </c>
      <c r="H2058" t="str">
        <f>US_Accidents_Dec20_updated[[#This Row],[Description]]</f>
        <v>At La Veta - Overturned vehicle.</v>
      </c>
      <c r="I2058" t="s">
        <v>9695</v>
      </c>
      <c r="J2058">
        <f>IF(US_Accidents_Dec20_updated[[#This Row],[Visibility(mi)]]&gt;30, 30, MROUND(US_Accidents_Dec20_updated[[#This Row],[Visibility(mi)]],5))</f>
        <v>0</v>
      </c>
      <c r="K2058">
        <f>MROUND(US_Accidents_Dec20_updated[[#This Row],[Wind_Speed(mph)]],5)</f>
        <v>0</v>
      </c>
      <c r="L2058">
        <f>IF(US_Accidents_Dec20_updated[[#This Row],[Precipitation(in)]]&gt;0.1, 0.1, US_Accidents_Dec20_updated[[#This Row],[Precipitation(in)]])</f>
        <v>0</v>
      </c>
    </row>
    <row r="2059" spans="1:12" x14ac:dyDescent="0.25">
      <c r="A2059" t="str">
        <f>US_Accidents_Dec20_updated[[#This Row],[ID]]</f>
        <v>A-3894993</v>
      </c>
      <c r="B2059">
        <f>US_Accidents_Dec20_updated[[#This Row],[Start_Lat]]</f>
        <v>39.723457000000003</v>
      </c>
      <c r="C2059">
        <f>US_Accidents_Dec20_updated[[#This Row],[Start_Lng]]</f>
        <v>-105.011526</v>
      </c>
      <c r="D2059">
        <f>US_Accidents_Dec20_updated[[#This Row],[Severity]]-1</f>
        <v>2</v>
      </c>
      <c r="E2059">
        <f>HOUR(US_Accidents_Dec20_updated[[#This Row],[Start_Time]])</f>
        <v>7</v>
      </c>
      <c r="F2059">
        <f>DAY(US_Accidents_Dec20_updated[[#This Row],[Start_Time]])</f>
        <v>23</v>
      </c>
      <c r="G2059">
        <f>MONTH(US_Accidents_Dec20_updated[[#This Row],[Start_Time]])</f>
        <v>3</v>
      </c>
      <c r="H2059" t="str">
        <f>US_Accidents_Dec20_updated[[#This Row],[Description]]</f>
        <v>At US-6/6th Ave/Exit 209 - Accident.</v>
      </c>
      <c r="I2059" t="s">
        <v>50</v>
      </c>
      <c r="J2059">
        <f>IF(US_Accidents_Dec20_updated[[#This Row],[Visibility(mi)]]&gt;30, 30, MROUND(US_Accidents_Dec20_updated[[#This Row],[Visibility(mi)]],5))</f>
        <v>15</v>
      </c>
      <c r="K2059">
        <f>MROUND(US_Accidents_Dec20_updated[[#This Row],[Wind_Speed(mph)]],5)</f>
        <v>5</v>
      </c>
      <c r="L2059">
        <f>IF(US_Accidents_Dec20_updated[[#This Row],[Precipitation(in)]]&gt;0.1, 0.1, US_Accidents_Dec20_updated[[#This Row],[Precipitation(in)]])</f>
        <v>0</v>
      </c>
    </row>
    <row r="2060" spans="1:12" x14ac:dyDescent="0.25">
      <c r="A2060" t="str">
        <f>US_Accidents_Dec20_updated[[#This Row],[ID]]</f>
        <v>A-3895000</v>
      </c>
      <c r="B2060">
        <f>US_Accidents_Dec20_updated[[#This Row],[Start_Lat]]</f>
        <v>39.139459000000002</v>
      </c>
      <c r="C2060">
        <f>US_Accidents_Dec20_updated[[#This Row],[Start_Lng]]</f>
        <v>-104.862336</v>
      </c>
      <c r="D2060">
        <f>US_Accidents_Dec20_updated[[#This Row],[Severity]]-1</f>
        <v>2</v>
      </c>
      <c r="E2060">
        <f>HOUR(US_Accidents_Dec20_updated[[#This Row],[Start_Time]])</f>
        <v>10</v>
      </c>
      <c r="F2060">
        <f>DAY(US_Accidents_Dec20_updated[[#This Row],[Start_Time]])</f>
        <v>23</v>
      </c>
      <c r="G2060">
        <f>MONTH(US_Accidents_Dec20_updated[[#This Row],[Start_Time]])</f>
        <v>3</v>
      </c>
      <c r="H2060" t="str">
        <f>US_Accidents_Dec20_updated[[#This Row],[Description]]</f>
        <v>At County Line Rd/Exit 163 - Accident.</v>
      </c>
      <c r="I2060" t="s">
        <v>50</v>
      </c>
      <c r="J2060">
        <f>IF(US_Accidents_Dec20_updated[[#This Row],[Visibility(mi)]]&gt;30, 30, MROUND(US_Accidents_Dec20_updated[[#This Row],[Visibility(mi)]],5))</f>
        <v>10</v>
      </c>
      <c r="K2060">
        <f>MROUND(US_Accidents_Dec20_updated[[#This Row],[Wind_Speed(mph)]],5)</f>
        <v>0</v>
      </c>
      <c r="L2060">
        <f>IF(US_Accidents_Dec20_updated[[#This Row],[Precipitation(in)]]&gt;0.1, 0.1, US_Accidents_Dec20_updated[[#This Row],[Precipitation(in)]])</f>
        <v>0</v>
      </c>
    </row>
    <row r="2061" spans="1:12" x14ac:dyDescent="0.25">
      <c r="A2061" t="str">
        <f>US_Accidents_Dec20_updated[[#This Row],[ID]]</f>
        <v>A-3895001</v>
      </c>
      <c r="B2061">
        <f>US_Accidents_Dec20_updated[[#This Row],[Start_Lat]]</f>
        <v>39.138733999999999</v>
      </c>
      <c r="C2061">
        <f>US_Accidents_Dec20_updated[[#This Row],[Start_Lng]]</f>
        <v>-104.862219</v>
      </c>
      <c r="D2061">
        <f>US_Accidents_Dec20_updated[[#This Row],[Severity]]-1</f>
        <v>2</v>
      </c>
      <c r="E2061">
        <f>HOUR(US_Accidents_Dec20_updated[[#This Row],[Start_Time]])</f>
        <v>10</v>
      </c>
      <c r="F2061">
        <f>DAY(US_Accidents_Dec20_updated[[#This Row],[Start_Time]])</f>
        <v>23</v>
      </c>
      <c r="G2061">
        <f>MONTH(US_Accidents_Dec20_updated[[#This Row],[Start_Time]])</f>
        <v>3</v>
      </c>
      <c r="H2061" t="str">
        <f>US_Accidents_Dec20_updated[[#This Row],[Description]]</f>
        <v>At Greenland Rd/Exit 167 - Accident.</v>
      </c>
      <c r="I2061" t="s">
        <v>50</v>
      </c>
      <c r="J2061">
        <f>IF(US_Accidents_Dec20_updated[[#This Row],[Visibility(mi)]]&gt;30, 30, MROUND(US_Accidents_Dec20_updated[[#This Row],[Visibility(mi)]],5))</f>
        <v>10</v>
      </c>
      <c r="K2061">
        <f>MROUND(US_Accidents_Dec20_updated[[#This Row],[Wind_Speed(mph)]],5)</f>
        <v>0</v>
      </c>
      <c r="L2061">
        <f>IF(US_Accidents_Dec20_updated[[#This Row],[Precipitation(in)]]&gt;0.1, 0.1, US_Accidents_Dec20_updated[[#This Row],[Precipitation(in)]])</f>
        <v>0</v>
      </c>
    </row>
    <row r="2062" spans="1:12" x14ac:dyDescent="0.25">
      <c r="A2062" t="str">
        <f>US_Accidents_Dec20_updated[[#This Row],[ID]]</f>
        <v>A-3895002</v>
      </c>
      <c r="B2062">
        <f>US_Accidents_Dec20_updated[[#This Row],[Start_Lat]]</f>
        <v>39.134844000000001</v>
      </c>
      <c r="C2062">
        <f>US_Accidents_Dec20_updated[[#This Row],[Start_Lng]]</f>
        <v>-104.862869</v>
      </c>
      <c r="D2062">
        <f>US_Accidents_Dec20_updated[[#This Row],[Severity]]-1</f>
        <v>2</v>
      </c>
      <c r="E2062">
        <f>HOUR(US_Accidents_Dec20_updated[[#This Row],[Start_Time]])</f>
        <v>10</v>
      </c>
      <c r="F2062">
        <f>DAY(US_Accidents_Dec20_updated[[#This Row],[Start_Time]])</f>
        <v>23</v>
      </c>
      <c r="G2062">
        <f>MONTH(US_Accidents_Dec20_updated[[#This Row],[Start_Time]])</f>
        <v>3</v>
      </c>
      <c r="H2062" t="str">
        <f>US_Accidents_Dec20_updated[[#This Row],[Description]]</f>
        <v>At Greenland Rd/Exit 167 - Accident.</v>
      </c>
      <c r="I2062" t="s">
        <v>50</v>
      </c>
      <c r="J2062">
        <f>IF(US_Accidents_Dec20_updated[[#This Row],[Visibility(mi)]]&gt;30, 30, MROUND(US_Accidents_Dec20_updated[[#This Row],[Visibility(mi)]],5))</f>
        <v>10</v>
      </c>
      <c r="K2062">
        <f>MROUND(US_Accidents_Dec20_updated[[#This Row],[Wind_Speed(mph)]],5)</f>
        <v>0</v>
      </c>
      <c r="L2062">
        <f>IF(US_Accidents_Dec20_updated[[#This Row],[Precipitation(in)]]&gt;0.1, 0.1, US_Accidents_Dec20_updated[[#This Row],[Precipitation(in)]])</f>
        <v>0</v>
      </c>
    </row>
    <row r="2063" spans="1:12" x14ac:dyDescent="0.25">
      <c r="A2063" t="str">
        <f>US_Accidents_Dec20_updated[[#This Row],[ID]]</f>
        <v>A-3895003</v>
      </c>
      <c r="B2063">
        <f>US_Accidents_Dec20_updated[[#This Row],[Start_Lat]]</f>
        <v>39.564369999999997</v>
      </c>
      <c r="C2063">
        <f>US_Accidents_Dec20_updated[[#This Row],[Start_Lng]]</f>
        <v>-104.968807</v>
      </c>
      <c r="D2063">
        <f>US_Accidents_Dec20_updated[[#This Row],[Severity]]-1</f>
        <v>2</v>
      </c>
      <c r="E2063">
        <f>HOUR(US_Accidents_Dec20_updated[[#This Row],[Start_Time]])</f>
        <v>11</v>
      </c>
      <c r="F2063">
        <f>DAY(US_Accidents_Dec20_updated[[#This Row],[Start_Time]])</f>
        <v>23</v>
      </c>
      <c r="G2063">
        <f>MONTH(US_Accidents_Dec20_updated[[#This Row],[Start_Time]])</f>
        <v>3</v>
      </c>
      <c r="H2063" t="str">
        <f>US_Accidents_Dec20_updated[[#This Row],[Description]]</f>
        <v>At Broadway - Accident.</v>
      </c>
      <c r="I2063" t="s">
        <v>50</v>
      </c>
      <c r="J2063">
        <f>IF(US_Accidents_Dec20_updated[[#This Row],[Visibility(mi)]]&gt;30, 30, MROUND(US_Accidents_Dec20_updated[[#This Row],[Visibility(mi)]],5))</f>
        <v>10</v>
      </c>
      <c r="K2063">
        <f>MROUND(US_Accidents_Dec20_updated[[#This Row],[Wind_Speed(mph)]],5)</f>
        <v>10</v>
      </c>
      <c r="L2063">
        <f>IF(US_Accidents_Dec20_updated[[#This Row],[Precipitation(in)]]&gt;0.1, 0.1, US_Accidents_Dec20_updated[[#This Row],[Precipitation(in)]])</f>
        <v>0</v>
      </c>
    </row>
    <row r="2064" spans="1:12" x14ac:dyDescent="0.25">
      <c r="A2064" t="str">
        <f>US_Accidents_Dec20_updated[[#This Row],[ID]]</f>
        <v>A-3895004</v>
      </c>
      <c r="B2064">
        <f>US_Accidents_Dec20_updated[[#This Row],[Start_Lat]]</f>
        <v>39.134844000000001</v>
      </c>
      <c r="C2064">
        <f>US_Accidents_Dec20_updated[[#This Row],[Start_Lng]]</f>
        <v>-104.862869</v>
      </c>
      <c r="D2064">
        <f>US_Accidents_Dec20_updated[[#This Row],[Severity]]-1</f>
        <v>2</v>
      </c>
      <c r="E2064">
        <f>HOUR(US_Accidents_Dec20_updated[[#This Row],[Start_Time]])</f>
        <v>11</v>
      </c>
      <c r="F2064">
        <f>DAY(US_Accidents_Dec20_updated[[#This Row],[Start_Time]])</f>
        <v>23</v>
      </c>
      <c r="G2064">
        <f>MONTH(US_Accidents_Dec20_updated[[#This Row],[Start_Time]])</f>
        <v>3</v>
      </c>
      <c r="H2064" t="str">
        <f>US_Accidents_Dec20_updated[[#This Row],[Description]]</f>
        <v>At Greenland Rd/Exit 167 - Accident.</v>
      </c>
      <c r="I2064" t="s">
        <v>50</v>
      </c>
      <c r="J2064">
        <f>IF(US_Accidents_Dec20_updated[[#This Row],[Visibility(mi)]]&gt;30, 30, MROUND(US_Accidents_Dec20_updated[[#This Row],[Visibility(mi)]],5))</f>
        <v>10</v>
      </c>
      <c r="K2064">
        <f>MROUND(US_Accidents_Dec20_updated[[#This Row],[Wind_Speed(mph)]],5)</f>
        <v>0</v>
      </c>
      <c r="L2064">
        <f>IF(US_Accidents_Dec20_updated[[#This Row],[Precipitation(in)]]&gt;0.1, 0.1, US_Accidents_Dec20_updated[[#This Row],[Precipitation(in)]])</f>
        <v>0</v>
      </c>
    </row>
    <row r="2065" spans="1:12" x14ac:dyDescent="0.25">
      <c r="A2065" t="str">
        <f>US_Accidents_Dec20_updated[[#This Row],[ID]]</f>
        <v>A-3895006</v>
      </c>
      <c r="B2065">
        <f>US_Accidents_Dec20_updated[[#This Row],[Start_Lat]]</f>
        <v>39.885438999999998</v>
      </c>
      <c r="C2065">
        <f>US_Accidents_Dec20_updated[[#This Row],[Start_Lng]]</f>
        <v>-104.98766999999999</v>
      </c>
      <c r="D2065">
        <f>US_Accidents_Dec20_updated[[#This Row],[Severity]]-1</f>
        <v>2</v>
      </c>
      <c r="E2065">
        <f>HOUR(US_Accidents_Dec20_updated[[#This Row],[Start_Time]])</f>
        <v>11</v>
      </c>
      <c r="F2065">
        <f>DAY(US_Accidents_Dec20_updated[[#This Row],[Start_Time]])</f>
        <v>23</v>
      </c>
      <c r="G2065">
        <f>MONTH(US_Accidents_Dec20_updated[[#This Row],[Start_Time]])</f>
        <v>3</v>
      </c>
      <c r="H2065" t="str">
        <f>US_Accidents_Dec20_updated[[#This Row],[Description]]</f>
        <v>At 104th Ave/Exit 221 - Accident.</v>
      </c>
      <c r="I2065" t="s">
        <v>50</v>
      </c>
      <c r="J2065">
        <f>IF(US_Accidents_Dec20_updated[[#This Row],[Visibility(mi)]]&gt;30, 30, MROUND(US_Accidents_Dec20_updated[[#This Row],[Visibility(mi)]],5))</f>
        <v>10</v>
      </c>
      <c r="K2065">
        <f>MROUND(US_Accidents_Dec20_updated[[#This Row],[Wind_Speed(mph)]],5)</f>
        <v>10</v>
      </c>
      <c r="L2065">
        <f>IF(US_Accidents_Dec20_updated[[#This Row],[Precipitation(in)]]&gt;0.1, 0.1, US_Accidents_Dec20_updated[[#This Row],[Precipitation(in)]])</f>
        <v>0</v>
      </c>
    </row>
    <row r="2066" spans="1:12" x14ac:dyDescent="0.25">
      <c r="A2066" t="str">
        <f>US_Accidents_Dec20_updated[[#This Row],[ID]]</f>
        <v>A-3895008</v>
      </c>
      <c r="B2066">
        <f>US_Accidents_Dec20_updated[[#This Row],[Start_Lat]]</f>
        <v>39.113239</v>
      </c>
      <c r="C2066">
        <f>US_Accidents_Dec20_updated[[#This Row],[Start_Lng]]</f>
        <v>-104.86538299999999</v>
      </c>
      <c r="D2066">
        <f>US_Accidents_Dec20_updated[[#This Row],[Severity]]-1</f>
        <v>2</v>
      </c>
      <c r="E2066">
        <f>HOUR(US_Accidents_Dec20_updated[[#This Row],[Start_Time]])</f>
        <v>11</v>
      </c>
      <c r="F2066">
        <f>DAY(US_Accidents_Dec20_updated[[#This Row],[Start_Time]])</f>
        <v>23</v>
      </c>
      <c r="G2066">
        <f>MONTH(US_Accidents_Dec20_updated[[#This Row],[Start_Time]])</f>
        <v>3</v>
      </c>
      <c r="H2066" t="str">
        <f>US_Accidents_Dec20_updated[[#This Row],[Description]]</f>
        <v>At County Line Rd/Exit 163 - Accident.</v>
      </c>
      <c r="I2066" t="s">
        <v>50</v>
      </c>
      <c r="J2066">
        <f>IF(US_Accidents_Dec20_updated[[#This Row],[Visibility(mi)]]&gt;30, 30, MROUND(US_Accidents_Dec20_updated[[#This Row],[Visibility(mi)]],5))</f>
        <v>10</v>
      </c>
      <c r="K2066">
        <f>MROUND(US_Accidents_Dec20_updated[[#This Row],[Wind_Speed(mph)]],5)</f>
        <v>5</v>
      </c>
      <c r="L2066">
        <f>IF(US_Accidents_Dec20_updated[[#This Row],[Precipitation(in)]]&gt;0.1, 0.1, US_Accidents_Dec20_updated[[#This Row],[Precipitation(in)]])</f>
        <v>0</v>
      </c>
    </row>
    <row r="2067" spans="1:12" x14ac:dyDescent="0.25">
      <c r="A2067" t="str">
        <f>US_Accidents_Dec20_updated[[#This Row],[ID]]</f>
        <v>A-3895013</v>
      </c>
      <c r="B2067">
        <f>US_Accidents_Dec20_updated[[#This Row],[Start_Lat]]</f>
        <v>39.113239</v>
      </c>
      <c r="C2067">
        <f>US_Accidents_Dec20_updated[[#This Row],[Start_Lng]]</f>
        <v>-104.86538299999999</v>
      </c>
      <c r="D2067">
        <f>US_Accidents_Dec20_updated[[#This Row],[Severity]]-1</f>
        <v>2</v>
      </c>
      <c r="E2067">
        <f>HOUR(US_Accidents_Dec20_updated[[#This Row],[Start_Time]])</f>
        <v>12</v>
      </c>
      <c r="F2067">
        <f>DAY(US_Accidents_Dec20_updated[[#This Row],[Start_Time]])</f>
        <v>23</v>
      </c>
      <c r="G2067">
        <f>MONTH(US_Accidents_Dec20_updated[[#This Row],[Start_Time]])</f>
        <v>3</v>
      </c>
      <c r="H2067" t="str">
        <f>US_Accidents_Dec20_updated[[#This Row],[Description]]</f>
        <v>At County Line Rd/Exit 163 - Accident.</v>
      </c>
      <c r="I2067" t="s">
        <v>50</v>
      </c>
      <c r="J2067">
        <f>IF(US_Accidents_Dec20_updated[[#This Row],[Visibility(mi)]]&gt;30, 30, MROUND(US_Accidents_Dec20_updated[[#This Row],[Visibility(mi)]],5))</f>
        <v>10</v>
      </c>
      <c r="K2067">
        <f>MROUND(US_Accidents_Dec20_updated[[#This Row],[Wind_Speed(mph)]],5)</f>
        <v>5</v>
      </c>
      <c r="L2067">
        <f>IF(US_Accidents_Dec20_updated[[#This Row],[Precipitation(in)]]&gt;0.1, 0.1, US_Accidents_Dec20_updated[[#This Row],[Precipitation(in)]])</f>
        <v>0</v>
      </c>
    </row>
    <row r="2068" spans="1:12" x14ac:dyDescent="0.25">
      <c r="A2068" t="str">
        <f>US_Accidents_Dec20_updated[[#This Row],[ID]]</f>
        <v>A-3895015</v>
      </c>
      <c r="B2068">
        <f>US_Accidents_Dec20_updated[[#This Row],[Start_Lat]]</f>
        <v>39.630034999999999</v>
      </c>
      <c r="C2068">
        <f>US_Accidents_Dec20_updated[[#This Row],[Start_Lng]]</f>
        <v>-104.905278</v>
      </c>
      <c r="D2068">
        <f>US_Accidents_Dec20_updated[[#This Row],[Severity]]-1</f>
        <v>2</v>
      </c>
      <c r="E2068">
        <f>HOUR(US_Accidents_Dec20_updated[[#This Row],[Start_Time]])</f>
        <v>12</v>
      </c>
      <c r="F2068">
        <f>DAY(US_Accidents_Dec20_updated[[#This Row],[Start_Time]])</f>
        <v>23</v>
      </c>
      <c r="G2068">
        <f>MONTH(US_Accidents_Dec20_updated[[#This Row],[Start_Time]])</f>
        <v>3</v>
      </c>
      <c r="H2068" t="str">
        <f>US_Accidents_Dec20_updated[[#This Row],[Description]]</f>
        <v>At I-225 - Accident.</v>
      </c>
      <c r="I2068" t="s">
        <v>50</v>
      </c>
      <c r="J2068">
        <f>IF(US_Accidents_Dec20_updated[[#This Row],[Visibility(mi)]]&gt;30, 30, MROUND(US_Accidents_Dec20_updated[[#This Row],[Visibility(mi)]],5))</f>
        <v>10</v>
      </c>
      <c r="K2068">
        <f>MROUND(US_Accidents_Dec20_updated[[#This Row],[Wind_Speed(mph)]],5)</f>
        <v>10</v>
      </c>
      <c r="L2068">
        <f>IF(US_Accidents_Dec20_updated[[#This Row],[Precipitation(in)]]&gt;0.1, 0.1, US_Accidents_Dec20_updated[[#This Row],[Precipitation(in)]])</f>
        <v>0</v>
      </c>
    </row>
    <row r="2069" spans="1:12" x14ac:dyDescent="0.25">
      <c r="A2069" t="str">
        <f>US_Accidents_Dec20_updated[[#This Row],[ID]]</f>
        <v>A-3895018</v>
      </c>
      <c r="B2069">
        <f>US_Accidents_Dec20_updated[[#This Row],[Start_Lat]]</f>
        <v>39.643813000000002</v>
      </c>
      <c r="C2069">
        <f>US_Accidents_Dec20_updated[[#This Row],[Start_Lng]]</f>
        <v>-104.91291200000001</v>
      </c>
      <c r="D2069">
        <f>US_Accidents_Dec20_updated[[#This Row],[Severity]]-1</f>
        <v>2</v>
      </c>
      <c r="E2069">
        <f>HOUR(US_Accidents_Dec20_updated[[#This Row],[Start_Time]])</f>
        <v>14</v>
      </c>
      <c r="F2069">
        <f>DAY(US_Accidents_Dec20_updated[[#This Row],[Start_Time]])</f>
        <v>23</v>
      </c>
      <c r="G2069">
        <f>MONTH(US_Accidents_Dec20_updated[[#This Row],[Start_Time]])</f>
        <v>3</v>
      </c>
      <c r="H2069" t="str">
        <f>US_Accidents_Dec20_updated[[#This Row],[Description]]</f>
        <v>At US-285/Hampden Ave/Exit 201 - Accident.</v>
      </c>
      <c r="I2069" t="s">
        <v>50</v>
      </c>
      <c r="J2069">
        <f>IF(US_Accidents_Dec20_updated[[#This Row],[Visibility(mi)]]&gt;30, 30, MROUND(US_Accidents_Dec20_updated[[#This Row],[Visibility(mi)]],5))</f>
        <v>10</v>
      </c>
      <c r="K2069">
        <f>MROUND(US_Accidents_Dec20_updated[[#This Row],[Wind_Speed(mph)]],5)</f>
        <v>10</v>
      </c>
      <c r="L2069">
        <f>IF(US_Accidents_Dec20_updated[[#This Row],[Precipitation(in)]]&gt;0.1, 0.1, US_Accidents_Dec20_updated[[#This Row],[Precipitation(in)]])</f>
        <v>0</v>
      </c>
    </row>
    <row r="2070" spans="1:12" x14ac:dyDescent="0.25">
      <c r="A2070" t="str">
        <f>US_Accidents_Dec20_updated[[#This Row],[ID]]</f>
        <v>A-3895021</v>
      </c>
      <c r="B2070">
        <f>US_Accidents_Dec20_updated[[#This Row],[Start_Lat]]</f>
        <v>39.71143</v>
      </c>
      <c r="C2070">
        <f>US_Accidents_Dec20_updated[[#This Row],[Start_Lng]]</f>
        <v>-104.99903999999999</v>
      </c>
      <c r="D2070">
        <f>US_Accidents_Dec20_updated[[#This Row],[Severity]]-1</f>
        <v>2</v>
      </c>
      <c r="E2070">
        <f>HOUR(US_Accidents_Dec20_updated[[#This Row],[Start_Time]])</f>
        <v>14</v>
      </c>
      <c r="F2070">
        <f>DAY(US_Accidents_Dec20_updated[[#This Row],[Start_Time]])</f>
        <v>23</v>
      </c>
      <c r="G2070">
        <f>MONTH(US_Accidents_Dec20_updated[[#This Row],[Start_Time]])</f>
        <v>3</v>
      </c>
      <c r="H2070" t="str">
        <f>US_Accidents_Dec20_updated[[#This Row],[Description]]</f>
        <v>At CO-26/Alameda Ave/Exit 208 - Accident.</v>
      </c>
      <c r="I2070" t="s">
        <v>50</v>
      </c>
      <c r="J2070">
        <f>IF(US_Accidents_Dec20_updated[[#This Row],[Visibility(mi)]]&gt;30, 30, MROUND(US_Accidents_Dec20_updated[[#This Row],[Visibility(mi)]],5))</f>
        <v>10</v>
      </c>
      <c r="K2070">
        <f>MROUND(US_Accidents_Dec20_updated[[#This Row],[Wind_Speed(mph)]],5)</f>
        <v>15</v>
      </c>
      <c r="L2070">
        <f>IF(US_Accidents_Dec20_updated[[#This Row],[Precipitation(in)]]&gt;0.1, 0.1, US_Accidents_Dec20_updated[[#This Row],[Precipitation(in)]])</f>
        <v>0</v>
      </c>
    </row>
    <row r="2071" spans="1:12" x14ac:dyDescent="0.25">
      <c r="A2071" t="str">
        <f>US_Accidents_Dec20_updated[[#This Row],[ID]]</f>
        <v>A-3895023</v>
      </c>
      <c r="B2071">
        <f>US_Accidents_Dec20_updated[[#This Row],[Start_Lat]]</f>
        <v>39.138733999999999</v>
      </c>
      <c r="C2071">
        <f>US_Accidents_Dec20_updated[[#This Row],[Start_Lng]]</f>
        <v>-104.862219</v>
      </c>
      <c r="D2071">
        <f>US_Accidents_Dec20_updated[[#This Row],[Severity]]-1</f>
        <v>2</v>
      </c>
      <c r="E2071">
        <f>HOUR(US_Accidents_Dec20_updated[[#This Row],[Start_Time]])</f>
        <v>14</v>
      </c>
      <c r="F2071">
        <f>DAY(US_Accidents_Dec20_updated[[#This Row],[Start_Time]])</f>
        <v>23</v>
      </c>
      <c r="G2071">
        <f>MONTH(US_Accidents_Dec20_updated[[#This Row],[Start_Time]])</f>
        <v>3</v>
      </c>
      <c r="H2071" t="str">
        <f>US_Accidents_Dec20_updated[[#This Row],[Description]]</f>
        <v>At Greenland Rd/Exit 167 - Accident.</v>
      </c>
      <c r="I2071" t="s">
        <v>50</v>
      </c>
      <c r="J2071">
        <f>IF(US_Accidents_Dec20_updated[[#This Row],[Visibility(mi)]]&gt;30, 30, MROUND(US_Accidents_Dec20_updated[[#This Row],[Visibility(mi)]],5))</f>
        <v>10</v>
      </c>
      <c r="K2071">
        <f>MROUND(US_Accidents_Dec20_updated[[#This Row],[Wind_Speed(mph)]],5)</f>
        <v>0</v>
      </c>
      <c r="L2071">
        <f>IF(US_Accidents_Dec20_updated[[#This Row],[Precipitation(in)]]&gt;0.1, 0.1, US_Accidents_Dec20_updated[[#This Row],[Precipitation(in)]])</f>
        <v>0</v>
      </c>
    </row>
    <row r="2072" spans="1:12" x14ac:dyDescent="0.25">
      <c r="A2072" t="str">
        <f>US_Accidents_Dec20_updated[[#This Row],[ID]]</f>
        <v>A-3895024</v>
      </c>
      <c r="B2072">
        <f>US_Accidents_Dec20_updated[[#This Row],[Start_Lat]]</f>
        <v>39.125577</v>
      </c>
      <c r="C2072">
        <f>US_Accidents_Dec20_updated[[#This Row],[Start_Lng]]</f>
        <v>-104.86466</v>
      </c>
      <c r="D2072">
        <f>US_Accidents_Dec20_updated[[#This Row],[Severity]]-1</f>
        <v>2</v>
      </c>
      <c r="E2072">
        <f>HOUR(US_Accidents_Dec20_updated[[#This Row],[Start_Time]])</f>
        <v>14</v>
      </c>
      <c r="F2072">
        <f>DAY(US_Accidents_Dec20_updated[[#This Row],[Start_Time]])</f>
        <v>23</v>
      </c>
      <c r="G2072">
        <f>MONTH(US_Accidents_Dec20_updated[[#This Row],[Start_Time]])</f>
        <v>3</v>
      </c>
      <c r="H2072" t="str">
        <f>US_Accidents_Dec20_updated[[#This Row],[Description]]</f>
        <v>At CO-105/Exit 161 - Accident.</v>
      </c>
      <c r="I2072" t="s">
        <v>50</v>
      </c>
      <c r="J2072">
        <f>IF(US_Accidents_Dec20_updated[[#This Row],[Visibility(mi)]]&gt;30, 30, MROUND(US_Accidents_Dec20_updated[[#This Row],[Visibility(mi)]],5))</f>
        <v>10</v>
      </c>
      <c r="K2072">
        <f>MROUND(US_Accidents_Dec20_updated[[#This Row],[Wind_Speed(mph)]],5)</f>
        <v>15</v>
      </c>
      <c r="L2072">
        <f>IF(US_Accidents_Dec20_updated[[#This Row],[Precipitation(in)]]&gt;0.1, 0.1, US_Accidents_Dec20_updated[[#This Row],[Precipitation(in)]])</f>
        <v>0</v>
      </c>
    </row>
    <row r="2073" spans="1:12" x14ac:dyDescent="0.25">
      <c r="A2073" t="str">
        <f>US_Accidents_Dec20_updated[[#This Row],[ID]]</f>
        <v>A-3895025</v>
      </c>
      <c r="B2073">
        <f>US_Accidents_Dec20_updated[[#This Row],[Start_Lat]]</f>
        <v>39.093961999999998</v>
      </c>
      <c r="C2073">
        <f>US_Accidents_Dec20_updated[[#This Row],[Start_Lng]]</f>
        <v>-104.862951</v>
      </c>
      <c r="D2073">
        <f>US_Accidents_Dec20_updated[[#This Row],[Severity]]-1</f>
        <v>2</v>
      </c>
      <c r="E2073">
        <f>HOUR(US_Accidents_Dec20_updated[[#This Row],[Start_Time]])</f>
        <v>15</v>
      </c>
      <c r="F2073">
        <f>DAY(US_Accidents_Dec20_updated[[#This Row],[Start_Time]])</f>
        <v>23</v>
      </c>
      <c r="G2073">
        <f>MONTH(US_Accidents_Dec20_updated[[#This Row],[Start_Time]])</f>
        <v>3</v>
      </c>
      <c r="H2073" t="str">
        <f>US_Accidents_Dec20_updated[[#This Row],[Description]]</f>
        <v>At County Line Rd/Exit 163 - Accident.</v>
      </c>
      <c r="I2073" t="s">
        <v>50</v>
      </c>
      <c r="J2073">
        <f>IF(US_Accidents_Dec20_updated[[#This Row],[Visibility(mi)]]&gt;30, 30, MROUND(US_Accidents_Dec20_updated[[#This Row],[Visibility(mi)]],5))</f>
        <v>10</v>
      </c>
      <c r="K2073">
        <f>MROUND(US_Accidents_Dec20_updated[[#This Row],[Wind_Speed(mph)]],5)</f>
        <v>15</v>
      </c>
      <c r="L2073">
        <f>IF(US_Accidents_Dec20_updated[[#This Row],[Precipitation(in)]]&gt;0.1, 0.1, US_Accidents_Dec20_updated[[#This Row],[Precipitation(in)]])</f>
        <v>0</v>
      </c>
    </row>
    <row r="2074" spans="1:12" x14ac:dyDescent="0.25">
      <c r="A2074" t="str">
        <f>US_Accidents_Dec20_updated[[#This Row],[ID]]</f>
        <v>A-3895028</v>
      </c>
      <c r="B2074">
        <f>US_Accidents_Dec20_updated[[#This Row],[Start_Lat]]</f>
        <v>39.856301000000002</v>
      </c>
      <c r="C2074">
        <f>US_Accidents_Dec20_updated[[#This Row],[Start_Lng]]</f>
        <v>-104.987278</v>
      </c>
      <c r="D2074">
        <f>US_Accidents_Dec20_updated[[#This Row],[Severity]]-1</f>
        <v>2</v>
      </c>
      <c r="E2074">
        <f>HOUR(US_Accidents_Dec20_updated[[#This Row],[Start_Time]])</f>
        <v>16</v>
      </c>
      <c r="F2074">
        <f>DAY(US_Accidents_Dec20_updated[[#This Row],[Start_Time]])</f>
        <v>23</v>
      </c>
      <c r="G2074">
        <f>MONTH(US_Accidents_Dec20_updated[[#This Row],[Start_Time]])</f>
        <v>3</v>
      </c>
      <c r="H2074" t="str">
        <f>US_Accidents_Dec20_updated[[#This Row],[Description]]</f>
        <v>At 84th Ave/Exit 219 - Accident.</v>
      </c>
      <c r="I2074" t="s">
        <v>50</v>
      </c>
      <c r="J2074">
        <f>IF(US_Accidents_Dec20_updated[[#This Row],[Visibility(mi)]]&gt;30, 30, MROUND(US_Accidents_Dec20_updated[[#This Row],[Visibility(mi)]],5))</f>
        <v>30</v>
      </c>
      <c r="K2074">
        <f>MROUND(US_Accidents_Dec20_updated[[#This Row],[Wind_Speed(mph)]],5)</f>
        <v>10</v>
      </c>
      <c r="L2074">
        <f>IF(US_Accidents_Dec20_updated[[#This Row],[Precipitation(in)]]&gt;0.1, 0.1, US_Accidents_Dec20_updated[[#This Row],[Precipitation(in)]])</f>
        <v>0</v>
      </c>
    </row>
    <row r="2075" spans="1:12" x14ac:dyDescent="0.25">
      <c r="A2075" t="str">
        <f>US_Accidents_Dec20_updated[[#This Row],[ID]]</f>
        <v>A-3895029</v>
      </c>
      <c r="B2075">
        <f>US_Accidents_Dec20_updated[[#This Row],[Start_Lat]]</f>
        <v>39.809629999999999</v>
      </c>
      <c r="C2075">
        <f>US_Accidents_Dec20_updated[[#This Row],[Start_Lng]]</f>
        <v>-104.98308</v>
      </c>
      <c r="D2075">
        <f>US_Accidents_Dec20_updated[[#This Row],[Severity]]-1</f>
        <v>2</v>
      </c>
      <c r="E2075">
        <f>HOUR(US_Accidents_Dec20_updated[[#This Row],[Start_Time]])</f>
        <v>16</v>
      </c>
      <c r="F2075">
        <f>DAY(US_Accidents_Dec20_updated[[#This Row],[Start_Time]])</f>
        <v>23</v>
      </c>
      <c r="G2075">
        <f>MONTH(US_Accidents_Dec20_updated[[#This Row],[Start_Time]])</f>
        <v>3</v>
      </c>
      <c r="H2075" t="str">
        <f>US_Accidents_Dec20_updated[[#This Row],[Description]]</f>
        <v>At I-76/Exit 216 - Accident.</v>
      </c>
      <c r="I2075" t="s">
        <v>50</v>
      </c>
      <c r="J2075">
        <f>IF(US_Accidents_Dec20_updated[[#This Row],[Visibility(mi)]]&gt;30, 30, MROUND(US_Accidents_Dec20_updated[[#This Row],[Visibility(mi)]],5))</f>
        <v>30</v>
      </c>
      <c r="K2075">
        <f>MROUND(US_Accidents_Dec20_updated[[#This Row],[Wind_Speed(mph)]],5)</f>
        <v>10</v>
      </c>
      <c r="L2075">
        <f>IF(US_Accidents_Dec20_updated[[#This Row],[Precipitation(in)]]&gt;0.1, 0.1, US_Accidents_Dec20_updated[[#This Row],[Precipitation(in)]])</f>
        <v>0</v>
      </c>
    </row>
    <row r="2076" spans="1:12" x14ac:dyDescent="0.25">
      <c r="A2076" t="str">
        <f>US_Accidents_Dec20_updated[[#This Row],[ID]]</f>
        <v>A-3895033</v>
      </c>
      <c r="B2076">
        <f>US_Accidents_Dec20_updated[[#This Row],[Start_Lat]]</f>
        <v>39.900221000000002</v>
      </c>
      <c r="C2076">
        <f>US_Accidents_Dec20_updated[[#This Row],[Start_Lng]]</f>
        <v>-104.988178</v>
      </c>
      <c r="D2076">
        <f>US_Accidents_Dec20_updated[[#This Row],[Severity]]-1</f>
        <v>2</v>
      </c>
      <c r="E2076">
        <f>HOUR(US_Accidents_Dec20_updated[[#This Row],[Start_Time]])</f>
        <v>18</v>
      </c>
      <c r="F2076">
        <f>DAY(US_Accidents_Dec20_updated[[#This Row],[Start_Time]])</f>
        <v>23</v>
      </c>
      <c r="G2076">
        <f>MONTH(US_Accidents_Dec20_updated[[#This Row],[Start_Time]])</f>
        <v>3</v>
      </c>
      <c r="H2076" t="str">
        <f>US_Accidents_Dec20_updated[[#This Row],[Description]]</f>
        <v>At 104th Ave/Exit 221 - Accident.</v>
      </c>
      <c r="I2076" t="s">
        <v>50</v>
      </c>
      <c r="J2076">
        <f>IF(US_Accidents_Dec20_updated[[#This Row],[Visibility(mi)]]&gt;30, 30, MROUND(US_Accidents_Dec20_updated[[#This Row],[Visibility(mi)]],5))</f>
        <v>30</v>
      </c>
      <c r="K2076">
        <f>MROUND(US_Accidents_Dec20_updated[[#This Row],[Wind_Speed(mph)]],5)</f>
        <v>5</v>
      </c>
      <c r="L2076">
        <f>IF(US_Accidents_Dec20_updated[[#This Row],[Precipitation(in)]]&gt;0.1, 0.1, US_Accidents_Dec20_updated[[#This Row],[Precipitation(in)]])</f>
        <v>0</v>
      </c>
    </row>
    <row r="2077" spans="1:12" x14ac:dyDescent="0.25">
      <c r="A2077" t="str">
        <f>US_Accidents_Dec20_updated[[#This Row],[ID]]</f>
        <v>A-3895262</v>
      </c>
      <c r="B2077">
        <f>US_Accidents_Dec20_updated[[#This Row],[Start_Lat]]</f>
        <v>39.608739999999997</v>
      </c>
      <c r="C2077">
        <f>US_Accidents_Dec20_updated[[#This Row],[Start_Lng]]</f>
        <v>-106.45237</v>
      </c>
      <c r="D2077">
        <f>US_Accidents_Dec20_updated[[#This Row],[Severity]]-1</f>
        <v>2</v>
      </c>
      <c r="E2077">
        <f>HOUR(US_Accidents_Dec20_updated[[#This Row],[Start_Time]])</f>
        <v>4</v>
      </c>
      <c r="F2077">
        <f>DAY(US_Accidents_Dec20_updated[[#This Row],[Start_Time]])</f>
        <v>24</v>
      </c>
      <c r="G2077">
        <f>MONTH(US_Accidents_Dec20_updated[[#This Row],[Start_Time]])</f>
        <v>3</v>
      </c>
      <c r="H2077" t="str">
        <f>US_Accidents_Dec20_updated[[#This Row],[Description]]</f>
        <v>At US-24/US-6/Exit 171 - Accident.</v>
      </c>
      <c r="I2077" t="s">
        <v>1210</v>
      </c>
      <c r="J2077">
        <f>IF(US_Accidents_Dec20_updated[[#This Row],[Visibility(mi)]]&gt;30, 30, MROUND(US_Accidents_Dec20_updated[[#This Row],[Visibility(mi)]],5))</f>
        <v>10</v>
      </c>
      <c r="K2077">
        <f>MROUND(US_Accidents_Dec20_updated[[#This Row],[Wind_Speed(mph)]],5)</f>
        <v>10</v>
      </c>
      <c r="L2077">
        <f>IF(US_Accidents_Dec20_updated[[#This Row],[Precipitation(in)]]&gt;0.1, 0.1, US_Accidents_Dec20_updated[[#This Row],[Precipitation(in)]])</f>
        <v>0</v>
      </c>
    </row>
    <row r="2078" spans="1:12" x14ac:dyDescent="0.25">
      <c r="A2078" t="str">
        <f>US_Accidents_Dec20_updated[[#This Row],[ID]]</f>
        <v>A-3895267</v>
      </c>
      <c r="B2078">
        <f>US_Accidents_Dec20_updated[[#This Row],[Start_Lat]]</f>
        <v>39.754015000000003</v>
      </c>
      <c r="C2078">
        <f>US_Accidents_Dec20_updated[[#This Row],[Start_Lng]]</f>
        <v>-104.82747999999999</v>
      </c>
      <c r="D2078">
        <f>US_Accidents_Dec20_updated[[#This Row],[Severity]]-1</f>
        <v>2</v>
      </c>
      <c r="E2078">
        <f>HOUR(US_Accidents_Dec20_updated[[#This Row],[Start_Time]])</f>
        <v>9</v>
      </c>
      <c r="F2078">
        <f>DAY(US_Accidents_Dec20_updated[[#This Row],[Start_Time]])</f>
        <v>24</v>
      </c>
      <c r="G2078">
        <f>MONTH(US_Accidents_Dec20_updated[[#This Row],[Start_Time]])</f>
        <v>3</v>
      </c>
      <c r="H2078" t="str">
        <f>US_Accidents_Dec20_updated[[#This Row],[Description]]</f>
        <v>At I-70/US-36/Exit 12 - Accident.</v>
      </c>
      <c r="I2078" t="s">
        <v>50</v>
      </c>
      <c r="J2078">
        <f>IF(US_Accidents_Dec20_updated[[#This Row],[Visibility(mi)]]&gt;30, 30, MROUND(US_Accidents_Dec20_updated[[#This Row],[Visibility(mi)]],5))</f>
        <v>10</v>
      </c>
      <c r="K2078">
        <f>MROUND(US_Accidents_Dec20_updated[[#This Row],[Wind_Speed(mph)]],5)</f>
        <v>5</v>
      </c>
      <c r="L2078">
        <f>IF(US_Accidents_Dec20_updated[[#This Row],[Precipitation(in)]]&gt;0.1, 0.1, US_Accidents_Dec20_updated[[#This Row],[Precipitation(in)]])</f>
        <v>0</v>
      </c>
    </row>
    <row r="2079" spans="1:12" x14ac:dyDescent="0.25">
      <c r="A2079" t="str">
        <f>US_Accidents_Dec20_updated[[#This Row],[ID]]</f>
        <v>A-3895276</v>
      </c>
      <c r="B2079">
        <f>US_Accidents_Dec20_updated[[#This Row],[Start_Lat]]</f>
        <v>39.882320999999997</v>
      </c>
      <c r="C2079">
        <f>US_Accidents_Dec20_updated[[#This Row],[Start_Lng]]</f>
        <v>-104.98746</v>
      </c>
      <c r="D2079">
        <f>US_Accidents_Dec20_updated[[#This Row],[Severity]]-1</f>
        <v>2</v>
      </c>
      <c r="E2079">
        <f>HOUR(US_Accidents_Dec20_updated[[#This Row],[Start_Time]])</f>
        <v>15</v>
      </c>
      <c r="F2079">
        <f>DAY(US_Accidents_Dec20_updated[[#This Row],[Start_Time]])</f>
        <v>24</v>
      </c>
      <c r="G2079">
        <f>MONTH(US_Accidents_Dec20_updated[[#This Row],[Start_Time]])</f>
        <v>3</v>
      </c>
      <c r="H2079" t="str">
        <f>US_Accidents_Dec20_updated[[#This Row],[Description]]</f>
        <v>At 104th Ave/Exit 221 - Accident.</v>
      </c>
      <c r="I2079" t="s">
        <v>50</v>
      </c>
      <c r="J2079">
        <f>IF(US_Accidents_Dec20_updated[[#This Row],[Visibility(mi)]]&gt;30, 30, MROUND(US_Accidents_Dec20_updated[[#This Row],[Visibility(mi)]],5))</f>
        <v>30</v>
      </c>
      <c r="K2079">
        <f>MROUND(US_Accidents_Dec20_updated[[#This Row],[Wind_Speed(mph)]],5)</f>
        <v>5</v>
      </c>
      <c r="L2079">
        <f>IF(US_Accidents_Dec20_updated[[#This Row],[Precipitation(in)]]&gt;0.1, 0.1, US_Accidents_Dec20_updated[[#This Row],[Precipitation(in)]])</f>
        <v>0</v>
      </c>
    </row>
    <row r="2080" spans="1:12" x14ac:dyDescent="0.25">
      <c r="A2080" t="str">
        <f>US_Accidents_Dec20_updated[[#This Row],[ID]]</f>
        <v>A-3895277</v>
      </c>
      <c r="B2080">
        <f>US_Accidents_Dec20_updated[[#This Row],[Start_Lat]]</f>
        <v>39.881920000000001</v>
      </c>
      <c r="C2080">
        <f>US_Accidents_Dec20_updated[[#This Row],[Start_Lng]]</f>
        <v>-104.98746</v>
      </c>
      <c r="D2080">
        <f>US_Accidents_Dec20_updated[[#This Row],[Severity]]-1</f>
        <v>2</v>
      </c>
      <c r="E2080">
        <f>HOUR(US_Accidents_Dec20_updated[[#This Row],[Start_Time]])</f>
        <v>15</v>
      </c>
      <c r="F2080">
        <f>DAY(US_Accidents_Dec20_updated[[#This Row],[Start_Time]])</f>
        <v>24</v>
      </c>
      <c r="G2080">
        <f>MONTH(US_Accidents_Dec20_updated[[#This Row],[Start_Time]])</f>
        <v>3</v>
      </c>
      <c r="H2080" t="str">
        <f>US_Accidents_Dec20_updated[[#This Row],[Description]]</f>
        <v>Between Thornton Pky/Exit 220 and CO-128/120th Ave/Exit 223 - Accident. Two lanes blocked.</v>
      </c>
      <c r="I2080" t="s">
        <v>50</v>
      </c>
      <c r="J2080">
        <f>IF(US_Accidents_Dec20_updated[[#This Row],[Visibility(mi)]]&gt;30, 30, MROUND(US_Accidents_Dec20_updated[[#This Row],[Visibility(mi)]],5))</f>
        <v>30</v>
      </c>
      <c r="K2080">
        <f>MROUND(US_Accidents_Dec20_updated[[#This Row],[Wind_Speed(mph)]],5)</f>
        <v>5</v>
      </c>
      <c r="L2080">
        <f>IF(US_Accidents_Dec20_updated[[#This Row],[Precipitation(in)]]&gt;0.1, 0.1, US_Accidents_Dec20_updated[[#This Row],[Precipitation(in)]])</f>
        <v>0</v>
      </c>
    </row>
    <row r="2081" spans="1:12" x14ac:dyDescent="0.25">
      <c r="A2081" t="str">
        <f>US_Accidents_Dec20_updated[[#This Row],[ID]]</f>
        <v>A-3895278</v>
      </c>
      <c r="B2081">
        <f>US_Accidents_Dec20_updated[[#This Row],[Start_Lat]]</f>
        <v>39.881920000000001</v>
      </c>
      <c r="C2081">
        <f>US_Accidents_Dec20_updated[[#This Row],[Start_Lng]]</f>
        <v>-104.98746</v>
      </c>
      <c r="D2081">
        <f>US_Accidents_Dec20_updated[[#This Row],[Severity]]-1</f>
        <v>2</v>
      </c>
      <c r="E2081">
        <f>HOUR(US_Accidents_Dec20_updated[[#This Row],[Start_Time]])</f>
        <v>15</v>
      </c>
      <c r="F2081">
        <f>DAY(US_Accidents_Dec20_updated[[#This Row],[Start_Time]])</f>
        <v>24</v>
      </c>
      <c r="G2081">
        <f>MONTH(US_Accidents_Dec20_updated[[#This Row],[Start_Time]])</f>
        <v>3</v>
      </c>
      <c r="H2081" t="str">
        <f>US_Accidents_Dec20_updated[[#This Row],[Description]]</f>
        <v>Between 104th Ave/Exit 221 and CO-128/120th Ave/Exit 223 - Accident. Two lanes blocked.</v>
      </c>
      <c r="I2081" t="s">
        <v>50</v>
      </c>
      <c r="J2081">
        <f>IF(US_Accidents_Dec20_updated[[#This Row],[Visibility(mi)]]&gt;30, 30, MROUND(US_Accidents_Dec20_updated[[#This Row],[Visibility(mi)]],5))</f>
        <v>30</v>
      </c>
      <c r="K2081">
        <f>MROUND(US_Accidents_Dec20_updated[[#This Row],[Wind_Speed(mph)]],5)</f>
        <v>5</v>
      </c>
      <c r="L2081">
        <f>IF(US_Accidents_Dec20_updated[[#This Row],[Precipitation(in)]]&gt;0.1, 0.1, US_Accidents_Dec20_updated[[#This Row],[Precipitation(in)]])</f>
        <v>0</v>
      </c>
    </row>
    <row r="2082" spans="1:12" x14ac:dyDescent="0.25">
      <c r="A2082" t="str">
        <f>US_Accidents_Dec20_updated[[#This Row],[ID]]</f>
        <v>A-3895280</v>
      </c>
      <c r="B2082">
        <f>US_Accidents_Dec20_updated[[#This Row],[Start_Lat]]</f>
        <v>39.725580000000001</v>
      </c>
      <c r="C2082">
        <f>US_Accidents_Dec20_updated[[#This Row],[Start_Lng]]</f>
        <v>-105.05895200000001</v>
      </c>
      <c r="D2082">
        <f>US_Accidents_Dec20_updated[[#This Row],[Severity]]-1</f>
        <v>2</v>
      </c>
      <c r="E2082">
        <f>HOUR(US_Accidents_Dec20_updated[[#This Row],[Start_Time]])</f>
        <v>18</v>
      </c>
      <c r="F2082">
        <f>DAY(US_Accidents_Dec20_updated[[#This Row],[Start_Time]])</f>
        <v>24</v>
      </c>
      <c r="G2082">
        <f>MONTH(US_Accidents_Dec20_updated[[#This Row],[Start_Time]])</f>
        <v>3</v>
      </c>
      <c r="H2082" t="str">
        <f>US_Accidents_Dec20_updated[[#This Row],[Description]]</f>
        <v>At CO-95/Sheridan Blvd - Accident.</v>
      </c>
      <c r="I2082" t="s">
        <v>50</v>
      </c>
      <c r="J2082">
        <f>IF(US_Accidents_Dec20_updated[[#This Row],[Visibility(mi)]]&gt;30, 30, MROUND(US_Accidents_Dec20_updated[[#This Row],[Visibility(mi)]],5))</f>
        <v>10</v>
      </c>
      <c r="K2082">
        <f>MROUND(US_Accidents_Dec20_updated[[#This Row],[Wind_Speed(mph)]],5)</f>
        <v>5</v>
      </c>
      <c r="L2082">
        <f>IF(US_Accidents_Dec20_updated[[#This Row],[Precipitation(in)]]&gt;0.1, 0.1, US_Accidents_Dec20_updated[[#This Row],[Precipitation(in)]])</f>
        <v>0</v>
      </c>
    </row>
    <row r="2083" spans="1:12" x14ac:dyDescent="0.25">
      <c r="A2083" t="str">
        <f>US_Accidents_Dec20_updated[[#This Row],[ID]]</f>
        <v>A-3895288</v>
      </c>
      <c r="B2083">
        <f>US_Accidents_Dec20_updated[[#This Row],[Start_Lat]]</f>
        <v>39.612147999999998</v>
      </c>
      <c r="C2083">
        <f>US_Accidents_Dec20_updated[[#This Row],[Start_Lng]]</f>
        <v>-106.278004</v>
      </c>
      <c r="D2083">
        <f>US_Accidents_Dec20_updated[[#This Row],[Severity]]-1</f>
        <v>2</v>
      </c>
      <c r="E2083">
        <f>HOUR(US_Accidents_Dec20_updated[[#This Row],[Start_Time]])</f>
        <v>19</v>
      </c>
      <c r="F2083">
        <f>DAY(US_Accidents_Dec20_updated[[#This Row],[Start_Time]])</f>
        <v>24</v>
      </c>
      <c r="G2083">
        <f>MONTH(US_Accidents_Dec20_updated[[#This Row],[Start_Time]])</f>
        <v>3</v>
      </c>
      <c r="H2083" t="str">
        <f>US_Accidents_Dec20_updated[[#This Row],[Description]]</f>
        <v>At Bighorn Rd/Exit 180 - Accident. Roadway reduced to 1 lane.</v>
      </c>
      <c r="I2083" t="s">
        <v>50</v>
      </c>
      <c r="J2083">
        <f>IF(US_Accidents_Dec20_updated[[#This Row],[Visibility(mi)]]&gt;30, 30, MROUND(US_Accidents_Dec20_updated[[#This Row],[Visibility(mi)]],5))</f>
        <v>10</v>
      </c>
      <c r="K2083">
        <f>MROUND(US_Accidents_Dec20_updated[[#This Row],[Wind_Speed(mph)]],5)</f>
        <v>10</v>
      </c>
      <c r="L2083">
        <f>IF(US_Accidents_Dec20_updated[[#This Row],[Precipitation(in)]]&gt;0.1, 0.1, US_Accidents_Dec20_updated[[#This Row],[Precipitation(in)]])</f>
        <v>0</v>
      </c>
    </row>
    <row r="2084" spans="1:12" x14ac:dyDescent="0.25">
      <c r="A2084" t="str">
        <f>US_Accidents_Dec20_updated[[#This Row],[ID]]</f>
        <v>A-3895703</v>
      </c>
      <c r="B2084">
        <f>US_Accidents_Dec20_updated[[#This Row],[Start_Lat]]</f>
        <v>39.882320999999997</v>
      </c>
      <c r="C2084">
        <f>US_Accidents_Dec20_updated[[#This Row],[Start_Lng]]</f>
        <v>-104.98746</v>
      </c>
      <c r="D2084">
        <f>US_Accidents_Dec20_updated[[#This Row],[Severity]]-1</f>
        <v>2</v>
      </c>
      <c r="E2084">
        <f>HOUR(US_Accidents_Dec20_updated[[#This Row],[Start_Time]])</f>
        <v>5</v>
      </c>
      <c r="F2084">
        <f>DAY(US_Accidents_Dec20_updated[[#This Row],[Start_Time]])</f>
        <v>25</v>
      </c>
      <c r="G2084">
        <f>MONTH(US_Accidents_Dec20_updated[[#This Row],[Start_Time]])</f>
        <v>3</v>
      </c>
      <c r="H2084" t="str">
        <f>US_Accidents_Dec20_updated[[#This Row],[Description]]</f>
        <v>At 104th Ave/Exit 221 - Accident.</v>
      </c>
      <c r="I2084" t="s">
        <v>50</v>
      </c>
      <c r="J2084">
        <f>IF(US_Accidents_Dec20_updated[[#This Row],[Visibility(mi)]]&gt;30, 30, MROUND(US_Accidents_Dec20_updated[[#This Row],[Visibility(mi)]],5))</f>
        <v>0</v>
      </c>
      <c r="K2084">
        <f>MROUND(US_Accidents_Dec20_updated[[#This Row],[Wind_Speed(mph)]],5)</f>
        <v>5</v>
      </c>
      <c r="L2084">
        <f>IF(US_Accidents_Dec20_updated[[#This Row],[Precipitation(in)]]&gt;0.1, 0.1, US_Accidents_Dec20_updated[[#This Row],[Precipitation(in)]])</f>
        <v>0</v>
      </c>
    </row>
    <row r="2085" spans="1:12" x14ac:dyDescent="0.25">
      <c r="A2085" t="str">
        <f>US_Accidents_Dec20_updated[[#This Row],[ID]]</f>
        <v>A-3895704</v>
      </c>
      <c r="B2085">
        <f>US_Accidents_Dec20_updated[[#This Row],[Start_Lat]]</f>
        <v>39.616402999999998</v>
      </c>
      <c r="C2085">
        <f>US_Accidents_Dec20_updated[[#This Row],[Start_Lng]]</f>
        <v>-104.89720199999999</v>
      </c>
      <c r="D2085">
        <f>US_Accidents_Dec20_updated[[#This Row],[Severity]]-1</f>
        <v>2</v>
      </c>
      <c r="E2085">
        <f>HOUR(US_Accidents_Dec20_updated[[#This Row],[Start_Time]])</f>
        <v>6</v>
      </c>
      <c r="F2085">
        <f>DAY(US_Accidents_Dec20_updated[[#This Row],[Start_Time]])</f>
        <v>25</v>
      </c>
      <c r="G2085">
        <f>MONTH(US_Accidents_Dec20_updated[[#This Row],[Start_Time]])</f>
        <v>3</v>
      </c>
      <c r="H2085" t="str">
        <f>US_Accidents_Dec20_updated[[#This Row],[Description]]</f>
        <v>At CO-88/Belleview Ave/Exit 199 - Accident.</v>
      </c>
      <c r="I2085" t="s">
        <v>1268</v>
      </c>
      <c r="J2085">
        <f>IF(US_Accidents_Dec20_updated[[#This Row],[Visibility(mi)]]&gt;30, 30, MROUND(US_Accidents_Dec20_updated[[#This Row],[Visibility(mi)]],5))</f>
        <v>0</v>
      </c>
      <c r="K2085">
        <f>MROUND(US_Accidents_Dec20_updated[[#This Row],[Wind_Speed(mph)]],5)</f>
        <v>0</v>
      </c>
      <c r="L2085">
        <f>IF(US_Accidents_Dec20_updated[[#This Row],[Precipitation(in)]]&gt;0.1, 0.1, US_Accidents_Dec20_updated[[#This Row],[Precipitation(in)]])</f>
        <v>0</v>
      </c>
    </row>
    <row r="2086" spans="1:12" x14ac:dyDescent="0.25">
      <c r="A2086" t="str">
        <f>US_Accidents_Dec20_updated[[#This Row],[ID]]</f>
        <v>A-3895706</v>
      </c>
      <c r="B2086">
        <f>US_Accidents_Dec20_updated[[#This Row],[Start_Lat]]</f>
        <v>40.262695999999998</v>
      </c>
      <c r="C2086">
        <f>US_Accidents_Dec20_updated[[#This Row],[Start_Lng]]</f>
        <v>-104.98014000000001</v>
      </c>
      <c r="D2086">
        <f>US_Accidents_Dec20_updated[[#This Row],[Severity]]-1</f>
        <v>2</v>
      </c>
      <c r="E2086">
        <f>HOUR(US_Accidents_Dec20_updated[[#This Row],[Start_Time]])</f>
        <v>7</v>
      </c>
      <c r="F2086">
        <f>DAY(US_Accidents_Dec20_updated[[#This Row],[Start_Time]])</f>
        <v>25</v>
      </c>
      <c r="G2086">
        <f>MONTH(US_Accidents_Dec20_updated[[#This Row],[Start_Time]])</f>
        <v>3</v>
      </c>
      <c r="H2086" t="str">
        <f>US_Accidents_Dec20_updated[[#This Row],[Description]]</f>
        <v>At CO-56/Exit 250 - Accident.</v>
      </c>
      <c r="I2086" t="s">
        <v>50</v>
      </c>
      <c r="J2086">
        <f>IF(US_Accidents_Dec20_updated[[#This Row],[Visibility(mi)]]&gt;30, 30, MROUND(US_Accidents_Dec20_updated[[#This Row],[Visibility(mi)]],5))</f>
        <v>10</v>
      </c>
      <c r="K2086">
        <f>MROUND(US_Accidents_Dec20_updated[[#This Row],[Wind_Speed(mph)]],5)</f>
        <v>5</v>
      </c>
      <c r="L2086">
        <f>IF(US_Accidents_Dec20_updated[[#This Row],[Precipitation(in)]]&gt;0.1, 0.1, US_Accidents_Dec20_updated[[#This Row],[Precipitation(in)]])</f>
        <v>0</v>
      </c>
    </row>
    <row r="2087" spans="1:12" x14ac:dyDescent="0.25">
      <c r="A2087" t="str">
        <f>US_Accidents_Dec20_updated[[#This Row],[ID]]</f>
        <v>A-3895708</v>
      </c>
      <c r="B2087">
        <f>US_Accidents_Dec20_updated[[#This Row],[Start_Lat]]</f>
        <v>40.765276999999998</v>
      </c>
      <c r="C2087">
        <f>US_Accidents_Dec20_updated[[#This Row],[Start_Lng]]</f>
        <v>-104.79134999999999</v>
      </c>
      <c r="D2087">
        <f>US_Accidents_Dec20_updated[[#This Row],[Severity]]-1</f>
        <v>3</v>
      </c>
      <c r="E2087">
        <f>HOUR(US_Accidents_Dec20_updated[[#This Row],[Start_Time]])</f>
        <v>9</v>
      </c>
      <c r="F2087">
        <f>DAY(US_Accidents_Dec20_updated[[#This Row],[Start_Time]])</f>
        <v>25</v>
      </c>
      <c r="G2087">
        <f>MONTH(US_Accidents_Dec20_updated[[#This Row],[Start_Time]])</f>
        <v>3</v>
      </c>
      <c r="H2087" t="str">
        <f>US_Accidents_Dec20_updated[[#This Row],[Description]]</f>
        <v>Closed at CR-122 - Road closed due to accident.</v>
      </c>
      <c r="I2087" t="s">
        <v>50</v>
      </c>
      <c r="J2087">
        <f>IF(US_Accidents_Dec20_updated[[#This Row],[Visibility(mi)]]&gt;30, 30, MROUND(US_Accidents_Dec20_updated[[#This Row],[Visibility(mi)]],5))</f>
        <v>10</v>
      </c>
      <c r="K2087">
        <f>MROUND(US_Accidents_Dec20_updated[[#This Row],[Wind_Speed(mph)]],5)</f>
        <v>0</v>
      </c>
      <c r="L2087">
        <f>IF(US_Accidents_Dec20_updated[[#This Row],[Precipitation(in)]]&gt;0.1, 0.1, US_Accidents_Dec20_updated[[#This Row],[Precipitation(in)]])</f>
        <v>0</v>
      </c>
    </row>
    <row r="2088" spans="1:12" x14ac:dyDescent="0.25">
      <c r="A2088" t="str">
        <f>US_Accidents_Dec20_updated[[#This Row],[ID]]</f>
        <v>A-3895709</v>
      </c>
      <c r="B2088">
        <f>US_Accidents_Dec20_updated[[#This Row],[Start_Lat]]</f>
        <v>40.812874999999998</v>
      </c>
      <c r="C2088">
        <f>US_Accidents_Dec20_updated[[#This Row],[Start_Lng]]</f>
        <v>-104.79131</v>
      </c>
      <c r="D2088">
        <f>US_Accidents_Dec20_updated[[#This Row],[Severity]]-1</f>
        <v>3</v>
      </c>
      <c r="E2088">
        <f>HOUR(US_Accidents_Dec20_updated[[#This Row],[Start_Time]])</f>
        <v>9</v>
      </c>
      <c r="F2088">
        <f>DAY(US_Accidents_Dec20_updated[[#This Row],[Start_Time]])</f>
        <v>25</v>
      </c>
      <c r="G2088">
        <f>MONTH(US_Accidents_Dec20_updated[[#This Row],[Start_Time]])</f>
        <v>3</v>
      </c>
      <c r="H2088" t="str">
        <f>US_Accidents_Dec20_updated[[#This Row],[Description]]</f>
        <v>Closed at CR-100 - Road closed due to accident.</v>
      </c>
      <c r="I2088" t="s">
        <v>50</v>
      </c>
      <c r="J2088">
        <f>IF(US_Accidents_Dec20_updated[[#This Row],[Visibility(mi)]]&gt;30, 30, MROUND(US_Accidents_Dec20_updated[[#This Row],[Visibility(mi)]],5))</f>
        <v>10</v>
      </c>
      <c r="K2088">
        <f>MROUND(US_Accidents_Dec20_updated[[#This Row],[Wind_Speed(mph)]],5)</f>
        <v>25</v>
      </c>
      <c r="L2088">
        <f>IF(US_Accidents_Dec20_updated[[#This Row],[Precipitation(in)]]&gt;0.1, 0.1, US_Accidents_Dec20_updated[[#This Row],[Precipitation(in)]])</f>
        <v>0</v>
      </c>
    </row>
    <row r="2089" spans="1:12" x14ac:dyDescent="0.25">
      <c r="A2089" t="str">
        <f>US_Accidents_Dec20_updated[[#This Row],[ID]]</f>
        <v>A-3895717</v>
      </c>
      <c r="B2089">
        <f>US_Accidents_Dec20_updated[[#This Row],[Start_Lat]]</f>
        <v>39.740780000000001</v>
      </c>
      <c r="C2089">
        <f>US_Accidents_Dec20_updated[[#This Row],[Start_Lng]]</f>
        <v>-104.73011</v>
      </c>
      <c r="D2089">
        <f>US_Accidents_Dec20_updated[[#This Row],[Severity]]-1</f>
        <v>3</v>
      </c>
      <c r="E2089">
        <f>HOUR(US_Accidents_Dec20_updated[[#This Row],[Start_Time]])</f>
        <v>10</v>
      </c>
      <c r="F2089">
        <f>DAY(US_Accidents_Dec20_updated[[#This Row],[Start_Time]])</f>
        <v>25</v>
      </c>
      <c r="G2089">
        <f>MONTH(US_Accidents_Dec20_updated[[#This Row],[Start_Time]])</f>
        <v>3</v>
      </c>
      <c r="H2089" t="str">
        <f>US_Accidents_Dec20_updated[[#This Row],[Description]]</f>
        <v>Closed at US-287/US-40/Exit 288 - Road closed due to accident.</v>
      </c>
      <c r="I2089" t="s">
        <v>50</v>
      </c>
      <c r="J2089">
        <f>IF(US_Accidents_Dec20_updated[[#This Row],[Visibility(mi)]]&gt;30, 30, MROUND(US_Accidents_Dec20_updated[[#This Row],[Visibility(mi)]],5))</f>
        <v>0</v>
      </c>
      <c r="K2089">
        <f>MROUND(US_Accidents_Dec20_updated[[#This Row],[Wind_Speed(mph)]],5)</f>
        <v>10</v>
      </c>
      <c r="L2089">
        <f>IF(US_Accidents_Dec20_updated[[#This Row],[Precipitation(in)]]&gt;0.1, 0.1, US_Accidents_Dec20_updated[[#This Row],[Precipitation(in)]])</f>
        <v>0</v>
      </c>
    </row>
    <row r="2090" spans="1:12" x14ac:dyDescent="0.25">
      <c r="A2090" t="str">
        <f>US_Accidents_Dec20_updated[[#This Row],[ID]]</f>
        <v>A-3895718</v>
      </c>
      <c r="B2090">
        <f>US_Accidents_Dec20_updated[[#This Row],[Start_Lat]]</f>
        <v>38.490381999999997</v>
      </c>
      <c r="C2090">
        <f>US_Accidents_Dec20_updated[[#This Row],[Start_Lng]]</f>
        <v>-105.279819</v>
      </c>
      <c r="D2090">
        <f>US_Accidents_Dec20_updated[[#This Row],[Severity]]-1</f>
        <v>2</v>
      </c>
      <c r="E2090">
        <f>HOUR(US_Accidents_Dec20_updated[[#This Row],[Start_Time]])</f>
        <v>11</v>
      </c>
      <c r="F2090">
        <f>DAY(US_Accidents_Dec20_updated[[#This Row],[Start_Time]])</f>
        <v>25</v>
      </c>
      <c r="G2090">
        <f>MONTH(US_Accidents_Dec20_updated[[#This Row],[Start_Time]])</f>
        <v>3</v>
      </c>
      <c r="H2090" t="str">
        <f>US_Accidents_Dec20_updated[[#This Row],[Description]]</f>
        <v>At S 1st St - Accident.</v>
      </c>
      <c r="I2090" t="s">
        <v>50</v>
      </c>
      <c r="J2090">
        <f>IF(US_Accidents_Dec20_updated[[#This Row],[Visibility(mi)]]&gt;30, 30, MROUND(US_Accidents_Dec20_updated[[#This Row],[Visibility(mi)]],5))</f>
        <v>10</v>
      </c>
      <c r="K2090">
        <f>MROUND(US_Accidents_Dec20_updated[[#This Row],[Wind_Speed(mph)]],5)</f>
        <v>10</v>
      </c>
      <c r="L2090">
        <f>IF(US_Accidents_Dec20_updated[[#This Row],[Precipitation(in)]]&gt;0.1, 0.1, US_Accidents_Dec20_updated[[#This Row],[Precipitation(in)]])</f>
        <v>0</v>
      </c>
    </row>
    <row r="2091" spans="1:12" x14ac:dyDescent="0.25">
      <c r="A2091" t="str">
        <f>US_Accidents_Dec20_updated[[#This Row],[ID]]</f>
        <v>A-3895719</v>
      </c>
      <c r="B2091">
        <f>US_Accidents_Dec20_updated[[#This Row],[Start_Lat]]</f>
        <v>38.487811000000001</v>
      </c>
      <c r="C2091">
        <f>US_Accidents_Dec20_updated[[#This Row],[Start_Lng]]</f>
        <v>-105.27600099999999</v>
      </c>
      <c r="D2091">
        <f>US_Accidents_Dec20_updated[[#This Row],[Severity]]-1</f>
        <v>2</v>
      </c>
      <c r="E2091">
        <f>HOUR(US_Accidents_Dec20_updated[[#This Row],[Start_Time]])</f>
        <v>11</v>
      </c>
      <c r="F2091">
        <f>DAY(US_Accidents_Dec20_updated[[#This Row],[Start_Time]])</f>
        <v>25</v>
      </c>
      <c r="G2091">
        <f>MONTH(US_Accidents_Dec20_updated[[#This Row],[Start_Time]])</f>
        <v>3</v>
      </c>
      <c r="H2091" t="str">
        <f>US_Accidents_Dec20_updated[[#This Row],[Description]]</f>
        <v>At CO-9 - Accident.</v>
      </c>
      <c r="I2091" t="s">
        <v>50</v>
      </c>
      <c r="J2091">
        <f>IF(US_Accidents_Dec20_updated[[#This Row],[Visibility(mi)]]&gt;30, 30, MROUND(US_Accidents_Dec20_updated[[#This Row],[Visibility(mi)]],5))</f>
        <v>10</v>
      </c>
      <c r="K2091">
        <f>MROUND(US_Accidents_Dec20_updated[[#This Row],[Wind_Speed(mph)]],5)</f>
        <v>10</v>
      </c>
      <c r="L2091">
        <f>IF(US_Accidents_Dec20_updated[[#This Row],[Precipitation(in)]]&gt;0.1, 0.1, US_Accidents_Dec20_updated[[#This Row],[Precipitation(in)]])</f>
        <v>0</v>
      </c>
    </row>
    <row r="2092" spans="1:12" x14ac:dyDescent="0.25">
      <c r="A2092" t="str">
        <f>US_Accidents_Dec20_updated[[#This Row],[ID]]</f>
        <v>A-3895723</v>
      </c>
      <c r="B2092">
        <f>US_Accidents_Dec20_updated[[#This Row],[Start_Lat]]</f>
        <v>39.114403000000003</v>
      </c>
      <c r="C2092">
        <f>US_Accidents_Dec20_updated[[#This Row],[Start_Lng]]</f>
        <v>-105.991935</v>
      </c>
      <c r="D2092">
        <f>US_Accidents_Dec20_updated[[#This Row],[Severity]]-1</f>
        <v>3</v>
      </c>
      <c r="E2092">
        <f>HOUR(US_Accidents_Dec20_updated[[#This Row],[Start_Time]])</f>
        <v>14</v>
      </c>
      <c r="F2092">
        <f>DAY(US_Accidents_Dec20_updated[[#This Row],[Start_Time]])</f>
        <v>25</v>
      </c>
      <c r="G2092">
        <f>MONTH(US_Accidents_Dec20_updated[[#This Row],[Start_Time]])</f>
        <v>3</v>
      </c>
      <c r="H2092" t="str">
        <f>US_Accidents_Dec20_updated[[#This Row],[Description]]</f>
        <v>Closed at US-24 - Road closed due to accident.</v>
      </c>
      <c r="I2092" t="s">
        <v>50</v>
      </c>
      <c r="J2092">
        <f>IF(US_Accidents_Dec20_updated[[#This Row],[Visibility(mi)]]&gt;30, 30, MROUND(US_Accidents_Dec20_updated[[#This Row],[Visibility(mi)]],5))</f>
        <v>10</v>
      </c>
      <c r="K2092">
        <f>MROUND(US_Accidents_Dec20_updated[[#This Row],[Wind_Speed(mph)]],5)</f>
        <v>15</v>
      </c>
      <c r="L2092">
        <f>IF(US_Accidents_Dec20_updated[[#This Row],[Precipitation(in)]]&gt;0.1, 0.1, US_Accidents_Dec20_updated[[#This Row],[Precipitation(in)]])</f>
        <v>0</v>
      </c>
    </row>
    <row r="2093" spans="1:12" x14ac:dyDescent="0.25">
      <c r="A2093" t="str">
        <f>US_Accidents_Dec20_updated[[#This Row],[ID]]</f>
        <v>A-3895724</v>
      </c>
      <c r="B2093">
        <f>US_Accidents_Dec20_updated[[#This Row],[Start_Lat]]</f>
        <v>39.083447</v>
      </c>
      <c r="C2093">
        <f>US_Accidents_Dec20_updated[[#This Row],[Start_Lng]]</f>
        <v>-105.977357</v>
      </c>
      <c r="D2093">
        <f>US_Accidents_Dec20_updated[[#This Row],[Severity]]-1</f>
        <v>3</v>
      </c>
      <c r="E2093">
        <f>HOUR(US_Accidents_Dec20_updated[[#This Row],[Start_Time]])</f>
        <v>14</v>
      </c>
      <c r="F2093">
        <f>DAY(US_Accidents_Dec20_updated[[#This Row],[Start_Time]])</f>
        <v>25</v>
      </c>
      <c r="G2093">
        <f>MONTH(US_Accidents_Dec20_updated[[#This Row],[Start_Time]])</f>
        <v>3</v>
      </c>
      <c r="H2093" t="str">
        <f>US_Accidents_Dec20_updated[[#This Row],[Description]]</f>
        <v>Closed at CR-20 - Road closed due to accident.</v>
      </c>
      <c r="I2093" t="s">
        <v>50</v>
      </c>
      <c r="J2093">
        <f>IF(US_Accidents_Dec20_updated[[#This Row],[Visibility(mi)]]&gt;30, 30, MROUND(US_Accidents_Dec20_updated[[#This Row],[Visibility(mi)]],5))</f>
        <v>10</v>
      </c>
      <c r="K2093">
        <f>MROUND(US_Accidents_Dec20_updated[[#This Row],[Wind_Speed(mph)]],5)</f>
        <v>15</v>
      </c>
      <c r="L2093">
        <f>IF(US_Accidents_Dec20_updated[[#This Row],[Precipitation(in)]]&gt;0.1, 0.1, US_Accidents_Dec20_updated[[#This Row],[Precipitation(in)]])</f>
        <v>0</v>
      </c>
    </row>
    <row r="2094" spans="1:12" x14ac:dyDescent="0.25">
      <c r="A2094" t="str">
        <f>US_Accidents_Dec20_updated[[#This Row],[ID]]</f>
        <v>A-3895727</v>
      </c>
      <c r="B2094">
        <f>US_Accidents_Dec20_updated[[#This Row],[Start_Lat]]</f>
        <v>39.771881</v>
      </c>
      <c r="C2094">
        <f>US_Accidents_Dec20_updated[[#This Row],[Start_Lng]]</f>
        <v>-104.822352</v>
      </c>
      <c r="D2094">
        <f>US_Accidents_Dec20_updated[[#This Row],[Severity]]-1</f>
        <v>2</v>
      </c>
      <c r="E2094">
        <f>HOUR(US_Accidents_Dec20_updated[[#This Row],[Start_Time]])</f>
        <v>14</v>
      </c>
      <c r="F2094">
        <f>DAY(US_Accidents_Dec20_updated[[#This Row],[Start_Time]])</f>
        <v>25</v>
      </c>
      <c r="G2094">
        <f>MONTH(US_Accidents_Dec20_updated[[#This Row],[Start_Time]])</f>
        <v>3</v>
      </c>
      <c r="H2094" t="str">
        <f>US_Accidents_Dec20_updated[[#This Row],[Description]]</f>
        <v>At I-225 - Accident.</v>
      </c>
      <c r="I2094" t="s">
        <v>50</v>
      </c>
      <c r="J2094">
        <f>IF(US_Accidents_Dec20_updated[[#This Row],[Visibility(mi)]]&gt;30, 30, MROUND(US_Accidents_Dec20_updated[[#This Row],[Visibility(mi)]],5))</f>
        <v>10</v>
      </c>
      <c r="K2094">
        <f>MROUND(US_Accidents_Dec20_updated[[#This Row],[Wind_Speed(mph)]],5)</f>
        <v>5</v>
      </c>
      <c r="L2094">
        <f>IF(US_Accidents_Dec20_updated[[#This Row],[Precipitation(in)]]&gt;0.1, 0.1, US_Accidents_Dec20_updated[[#This Row],[Precipitation(in)]])</f>
        <v>0</v>
      </c>
    </row>
    <row r="2095" spans="1:12" x14ac:dyDescent="0.25">
      <c r="A2095" t="str">
        <f>US_Accidents_Dec20_updated[[#This Row],[ID]]</f>
        <v>A-3895729</v>
      </c>
      <c r="B2095">
        <f>US_Accidents_Dec20_updated[[#This Row],[Start_Lat]]</f>
        <v>38.212935999999999</v>
      </c>
      <c r="C2095">
        <f>US_Accidents_Dec20_updated[[#This Row],[Start_Lng]]</f>
        <v>-104.249616</v>
      </c>
      <c r="D2095">
        <f>US_Accidents_Dec20_updated[[#This Row],[Severity]]-1</f>
        <v>3</v>
      </c>
      <c r="E2095">
        <f>HOUR(US_Accidents_Dec20_updated[[#This Row],[Start_Time]])</f>
        <v>18</v>
      </c>
      <c r="F2095">
        <f>DAY(US_Accidents_Dec20_updated[[#This Row],[Start_Time]])</f>
        <v>25</v>
      </c>
      <c r="G2095">
        <f>MONTH(US_Accidents_Dec20_updated[[#This Row],[Start_Time]])</f>
        <v>3</v>
      </c>
      <c r="H2095" t="str">
        <f>US_Accidents_Dec20_updated[[#This Row],[Description]]</f>
        <v>Closed at CR-725/68th Ln - Road closed due to accident.</v>
      </c>
      <c r="I2095" t="s">
        <v>50</v>
      </c>
      <c r="J2095">
        <f>IF(US_Accidents_Dec20_updated[[#This Row],[Visibility(mi)]]&gt;30, 30, MROUND(US_Accidents_Dec20_updated[[#This Row],[Visibility(mi)]],5))</f>
        <v>10</v>
      </c>
      <c r="K2095">
        <f>MROUND(US_Accidents_Dec20_updated[[#This Row],[Wind_Speed(mph)]],5)</f>
        <v>15</v>
      </c>
      <c r="L2095">
        <f>IF(US_Accidents_Dec20_updated[[#This Row],[Precipitation(in)]]&gt;0.1, 0.1, US_Accidents_Dec20_updated[[#This Row],[Precipitation(in)]])</f>
        <v>0</v>
      </c>
    </row>
    <row r="2096" spans="1:12" x14ac:dyDescent="0.25">
      <c r="A2096" t="str">
        <f>US_Accidents_Dec20_updated[[#This Row],[ID]]</f>
        <v>A-3895730</v>
      </c>
      <c r="B2096">
        <f>US_Accidents_Dec20_updated[[#This Row],[Start_Lat]]</f>
        <v>38.189979000000001</v>
      </c>
      <c r="C2096">
        <f>US_Accidents_Dec20_updated[[#This Row],[Start_Lng]]</f>
        <v>-104.20688199999999</v>
      </c>
      <c r="D2096">
        <f>US_Accidents_Dec20_updated[[#This Row],[Severity]]-1</f>
        <v>3</v>
      </c>
      <c r="E2096">
        <f>HOUR(US_Accidents_Dec20_updated[[#This Row],[Start_Time]])</f>
        <v>18</v>
      </c>
      <c r="F2096">
        <f>DAY(US_Accidents_Dec20_updated[[#This Row],[Start_Time]])</f>
        <v>25</v>
      </c>
      <c r="G2096">
        <f>MONTH(US_Accidents_Dec20_updated[[#This Row],[Start_Time]])</f>
        <v>3</v>
      </c>
      <c r="H2096" t="str">
        <f>US_Accidents_Dec20_updated[[#This Row],[Description]]</f>
        <v>Closed at CO-209 - Road closed due to accident.</v>
      </c>
      <c r="I2096" t="s">
        <v>50</v>
      </c>
      <c r="J2096">
        <f>IF(US_Accidents_Dec20_updated[[#This Row],[Visibility(mi)]]&gt;30, 30, MROUND(US_Accidents_Dec20_updated[[#This Row],[Visibility(mi)]],5))</f>
        <v>10</v>
      </c>
      <c r="K2096">
        <f>MROUND(US_Accidents_Dec20_updated[[#This Row],[Wind_Speed(mph)]],5)</f>
        <v>15</v>
      </c>
      <c r="L2096">
        <f>IF(US_Accidents_Dec20_updated[[#This Row],[Precipitation(in)]]&gt;0.1, 0.1, US_Accidents_Dec20_updated[[#This Row],[Precipitation(in)]])</f>
        <v>0</v>
      </c>
    </row>
    <row r="2097" spans="1:12" x14ac:dyDescent="0.25">
      <c r="A2097" t="str">
        <f>US_Accidents_Dec20_updated[[#This Row],[ID]]</f>
        <v>A-3895731</v>
      </c>
      <c r="B2097">
        <f>US_Accidents_Dec20_updated[[#This Row],[Start_Lat]]</f>
        <v>39.760379999999998</v>
      </c>
      <c r="C2097">
        <f>US_Accidents_Dec20_updated[[#This Row],[Start_Lng]]</f>
        <v>-105.00582</v>
      </c>
      <c r="D2097">
        <f>US_Accidents_Dec20_updated[[#This Row],[Severity]]-1</f>
        <v>2</v>
      </c>
      <c r="E2097">
        <f>HOUR(US_Accidents_Dec20_updated[[#This Row],[Start_Time]])</f>
        <v>16</v>
      </c>
      <c r="F2097">
        <f>DAY(US_Accidents_Dec20_updated[[#This Row],[Start_Time]])</f>
        <v>25</v>
      </c>
      <c r="G2097">
        <f>MONTH(US_Accidents_Dec20_updated[[#This Row],[Start_Time]])</f>
        <v>3</v>
      </c>
      <c r="H2097" t="str">
        <f>US_Accidents_Dec20_updated[[#This Row],[Description]]</f>
        <v>At 20th St/Exit 212 - Accident.</v>
      </c>
      <c r="I2097" t="s">
        <v>50</v>
      </c>
      <c r="J2097">
        <f>IF(US_Accidents_Dec20_updated[[#This Row],[Visibility(mi)]]&gt;30, 30, MROUND(US_Accidents_Dec20_updated[[#This Row],[Visibility(mi)]],5))</f>
        <v>20</v>
      </c>
      <c r="K2097">
        <f>MROUND(US_Accidents_Dec20_updated[[#This Row],[Wind_Speed(mph)]],5)</f>
        <v>15</v>
      </c>
      <c r="L2097">
        <f>IF(US_Accidents_Dec20_updated[[#This Row],[Precipitation(in)]]&gt;0.1, 0.1, US_Accidents_Dec20_updated[[#This Row],[Precipitation(in)]])</f>
        <v>0</v>
      </c>
    </row>
    <row r="2098" spans="1:12" x14ac:dyDescent="0.25">
      <c r="A2098" t="str">
        <f>US_Accidents_Dec20_updated[[#This Row],[ID]]</f>
        <v>A-3895735</v>
      </c>
      <c r="B2098">
        <f>US_Accidents_Dec20_updated[[#This Row],[Start_Lat]]</f>
        <v>39.764519999999997</v>
      </c>
      <c r="C2098">
        <f>US_Accidents_Dec20_updated[[#This Row],[Start_Lng]]</f>
        <v>-105.1433</v>
      </c>
      <c r="D2098">
        <f>US_Accidents_Dec20_updated[[#This Row],[Severity]]-1</f>
        <v>2</v>
      </c>
      <c r="E2098">
        <f>HOUR(US_Accidents_Dec20_updated[[#This Row],[Start_Time]])</f>
        <v>17</v>
      </c>
      <c r="F2098">
        <f>DAY(US_Accidents_Dec20_updated[[#This Row],[Start_Time]])</f>
        <v>25</v>
      </c>
      <c r="G2098">
        <f>MONTH(US_Accidents_Dec20_updated[[#This Row],[Start_Time]])</f>
        <v>3</v>
      </c>
      <c r="H2098" t="str">
        <f>US_Accidents_Dec20_updated[[#This Row],[Description]]</f>
        <v>At 32nd Ave/Youngfield St/Exit 264 - Accident. Right lane blocked.</v>
      </c>
      <c r="I2098" t="s">
        <v>50</v>
      </c>
      <c r="J2098">
        <f>IF(US_Accidents_Dec20_updated[[#This Row],[Visibility(mi)]]&gt;30, 30, MROUND(US_Accidents_Dec20_updated[[#This Row],[Visibility(mi)]],5))</f>
        <v>20</v>
      </c>
      <c r="K2098">
        <f>MROUND(US_Accidents_Dec20_updated[[#This Row],[Wind_Speed(mph)]],5)</f>
        <v>10</v>
      </c>
      <c r="L2098">
        <f>IF(US_Accidents_Dec20_updated[[#This Row],[Precipitation(in)]]&gt;0.1, 0.1, US_Accidents_Dec20_updated[[#This Row],[Precipitation(in)]])</f>
        <v>0</v>
      </c>
    </row>
    <row r="2099" spans="1:12" x14ac:dyDescent="0.25">
      <c r="A2099" t="str">
        <f>US_Accidents_Dec20_updated[[#This Row],[ID]]</f>
        <v>A-3895736</v>
      </c>
      <c r="B2099">
        <f>US_Accidents_Dec20_updated[[#This Row],[Start_Lat]]</f>
        <v>38.212935999999999</v>
      </c>
      <c r="C2099">
        <f>US_Accidents_Dec20_updated[[#This Row],[Start_Lng]]</f>
        <v>-104.249616</v>
      </c>
      <c r="D2099">
        <f>US_Accidents_Dec20_updated[[#This Row],[Severity]]-1</f>
        <v>3</v>
      </c>
      <c r="E2099">
        <f>HOUR(US_Accidents_Dec20_updated[[#This Row],[Start_Time]])</f>
        <v>18</v>
      </c>
      <c r="F2099">
        <f>DAY(US_Accidents_Dec20_updated[[#This Row],[Start_Time]])</f>
        <v>25</v>
      </c>
      <c r="G2099">
        <f>MONTH(US_Accidents_Dec20_updated[[#This Row],[Start_Time]])</f>
        <v>3</v>
      </c>
      <c r="H2099" t="str">
        <f>US_Accidents_Dec20_updated[[#This Row],[Description]]</f>
        <v>Closed at 61st Ln - Road closed due to accident.</v>
      </c>
      <c r="I2099" t="s">
        <v>50</v>
      </c>
      <c r="J2099">
        <f>IF(US_Accidents_Dec20_updated[[#This Row],[Visibility(mi)]]&gt;30, 30, MROUND(US_Accidents_Dec20_updated[[#This Row],[Visibility(mi)]],5))</f>
        <v>10</v>
      </c>
      <c r="K2099">
        <f>MROUND(US_Accidents_Dec20_updated[[#This Row],[Wind_Speed(mph)]],5)</f>
        <v>15</v>
      </c>
      <c r="L2099">
        <f>IF(US_Accidents_Dec20_updated[[#This Row],[Precipitation(in)]]&gt;0.1, 0.1, US_Accidents_Dec20_updated[[#This Row],[Precipitation(in)]])</f>
        <v>0</v>
      </c>
    </row>
    <row r="2100" spans="1:12" x14ac:dyDescent="0.25">
      <c r="A2100" t="str">
        <f>US_Accidents_Dec20_updated[[#This Row],[ID]]</f>
        <v>A-3895737</v>
      </c>
      <c r="B2100">
        <f>US_Accidents_Dec20_updated[[#This Row],[Start_Lat]]</f>
        <v>38.189979000000001</v>
      </c>
      <c r="C2100">
        <f>US_Accidents_Dec20_updated[[#This Row],[Start_Lng]]</f>
        <v>-104.20688199999999</v>
      </c>
      <c r="D2100">
        <f>US_Accidents_Dec20_updated[[#This Row],[Severity]]-1</f>
        <v>3</v>
      </c>
      <c r="E2100">
        <f>HOUR(US_Accidents_Dec20_updated[[#This Row],[Start_Time]])</f>
        <v>18</v>
      </c>
      <c r="F2100">
        <f>DAY(US_Accidents_Dec20_updated[[#This Row],[Start_Time]])</f>
        <v>25</v>
      </c>
      <c r="G2100">
        <f>MONTH(US_Accidents_Dec20_updated[[#This Row],[Start_Time]])</f>
        <v>3</v>
      </c>
      <c r="H2100" t="str">
        <f>US_Accidents_Dec20_updated[[#This Row],[Description]]</f>
        <v>Closed at Cherry Rd - Road closed due to accident.</v>
      </c>
      <c r="I2100" t="s">
        <v>50</v>
      </c>
      <c r="J2100">
        <f>IF(US_Accidents_Dec20_updated[[#This Row],[Visibility(mi)]]&gt;30, 30, MROUND(US_Accidents_Dec20_updated[[#This Row],[Visibility(mi)]],5))</f>
        <v>10</v>
      </c>
      <c r="K2100">
        <f>MROUND(US_Accidents_Dec20_updated[[#This Row],[Wind_Speed(mph)]],5)</f>
        <v>15</v>
      </c>
      <c r="L2100">
        <f>IF(US_Accidents_Dec20_updated[[#This Row],[Precipitation(in)]]&gt;0.1, 0.1, US_Accidents_Dec20_updated[[#This Row],[Precipitation(in)]])</f>
        <v>0</v>
      </c>
    </row>
    <row r="2101" spans="1:12" x14ac:dyDescent="0.25">
      <c r="A2101" t="str">
        <f>US_Accidents_Dec20_updated[[#This Row],[ID]]</f>
        <v>A-3895743</v>
      </c>
      <c r="B2101">
        <f>US_Accidents_Dec20_updated[[#This Row],[Start_Lat]]</f>
        <v>39.812831000000003</v>
      </c>
      <c r="C2101">
        <f>US_Accidents_Dec20_updated[[#This Row],[Start_Lng]]</f>
        <v>-104.95003199999999</v>
      </c>
      <c r="D2101">
        <f>US_Accidents_Dec20_updated[[#This Row],[Severity]]-1</f>
        <v>2</v>
      </c>
      <c r="E2101">
        <f>HOUR(US_Accidents_Dec20_updated[[#This Row],[Start_Time]])</f>
        <v>21</v>
      </c>
      <c r="F2101">
        <f>DAY(US_Accidents_Dec20_updated[[#This Row],[Start_Time]])</f>
        <v>25</v>
      </c>
      <c r="G2101">
        <f>MONTH(US_Accidents_Dec20_updated[[#This Row],[Start_Time]])</f>
        <v>3</v>
      </c>
      <c r="H2101" t="str">
        <f>US_Accidents_Dec20_updated[[#This Row],[Description]]</f>
        <v>At US-85/CO-2/Vasquez Blvd/Exit 2 - Accident.</v>
      </c>
      <c r="I2101" t="s">
        <v>50</v>
      </c>
      <c r="J2101">
        <f>IF(US_Accidents_Dec20_updated[[#This Row],[Visibility(mi)]]&gt;30, 30, MROUND(US_Accidents_Dec20_updated[[#This Row],[Visibility(mi)]],5))</f>
        <v>10</v>
      </c>
      <c r="K2101">
        <f>MROUND(US_Accidents_Dec20_updated[[#This Row],[Wind_Speed(mph)]],5)</f>
        <v>10</v>
      </c>
      <c r="L2101">
        <f>IF(US_Accidents_Dec20_updated[[#This Row],[Precipitation(in)]]&gt;0.1, 0.1, US_Accidents_Dec20_updated[[#This Row],[Precipitation(in)]])</f>
        <v>0</v>
      </c>
    </row>
    <row r="2102" spans="1:12" x14ac:dyDescent="0.25">
      <c r="A2102" t="str">
        <f>US_Accidents_Dec20_updated[[#This Row],[ID]]</f>
        <v>A-3896264</v>
      </c>
      <c r="B2102">
        <f>US_Accidents_Dec20_updated[[#This Row],[Start_Lat]]</f>
        <v>40.267893000000001</v>
      </c>
      <c r="C2102">
        <f>US_Accidents_Dec20_updated[[#This Row],[Start_Lng]]</f>
        <v>-105.353483</v>
      </c>
      <c r="D2102">
        <f>US_Accidents_Dec20_updated[[#This Row],[Severity]]-1</f>
        <v>3</v>
      </c>
      <c r="E2102">
        <f>HOUR(US_Accidents_Dec20_updated[[#This Row],[Start_Time]])</f>
        <v>1</v>
      </c>
      <c r="F2102">
        <f>DAY(US_Accidents_Dec20_updated[[#This Row],[Start_Time]])</f>
        <v>26</v>
      </c>
      <c r="G2102">
        <f>MONTH(US_Accidents_Dec20_updated[[#This Row],[Start_Time]])</f>
        <v>3</v>
      </c>
      <c r="H2102" t="str">
        <f>US_Accidents_Dec20_updated[[#This Row],[Description]]</f>
        <v>Closed between CR-47 and CO-66/5th Ave/Main St/Broadway St - Road closed due to accident.</v>
      </c>
      <c r="I2102" t="s">
        <v>50</v>
      </c>
      <c r="J2102">
        <f>IF(US_Accidents_Dec20_updated[[#This Row],[Visibility(mi)]]&gt;30, 30, MROUND(US_Accidents_Dec20_updated[[#This Row],[Visibility(mi)]],5))</f>
        <v>10</v>
      </c>
      <c r="K2102">
        <f>MROUND(US_Accidents_Dec20_updated[[#This Row],[Wind_Speed(mph)]],5)</f>
        <v>5</v>
      </c>
      <c r="L2102">
        <f>IF(US_Accidents_Dec20_updated[[#This Row],[Precipitation(in)]]&gt;0.1, 0.1, US_Accidents_Dec20_updated[[#This Row],[Precipitation(in)]])</f>
        <v>0</v>
      </c>
    </row>
    <row r="2103" spans="1:12" x14ac:dyDescent="0.25">
      <c r="A2103" t="str">
        <f>US_Accidents_Dec20_updated[[#This Row],[ID]]</f>
        <v>A-3896265</v>
      </c>
      <c r="B2103">
        <f>US_Accidents_Dec20_updated[[#This Row],[Start_Lat]]</f>
        <v>40.24812</v>
      </c>
      <c r="C2103">
        <f>US_Accidents_Dec20_updated[[#This Row],[Start_Lng]]</f>
        <v>-105.289312</v>
      </c>
      <c r="D2103">
        <f>US_Accidents_Dec20_updated[[#This Row],[Severity]]-1</f>
        <v>3</v>
      </c>
      <c r="E2103">
        <f>HOUR(US_Accidents_Dec20_updated[[#This Row],[Start_Time]])</f>
        <v>1</v>
      </c>
      <c r="F2103">
        <f>DAY(US_Accidents_Dec20_updated[[#This Row],[Start_Time]])</f>
        <v>26</v>
      </c>
      <c r="G2103">
        <f>MONTH(US_Accidents_Dec20_updated[[#This Row],[Start_Time]])</f>
        <v>3</v>
      </c>
      <c r="H2103" t="str">
        <f>US_Accidents_Dec20_updated[[#This Row],[Description]]</f>
        <v>Closed between CO-66/5th Ave/Main St/Broadway St and CR-47 - Road closed due to accident.</v>
      </c>
      <c r="I2103" t="s">
        <v>50</v>
      </c>
      <c r="J2103">
        <f>IF(US_Accidents_Dec20_updated[[#This Row],[Visibility(mi)]]&gt;30, 30, MROUND(US_Accidents_Dec20_updated[[#This Row],[Visibility(mi)]],5))</f>
        <v>10</v>
      </c>
      <c r="K2103">
        <f>MROUND(US_Accidents_Dec20_updated[[#This Row],[Wind_Speed(mph)]],5)</f>
        <v>5</v>
      </c>
      <c r="L2103">
        <f>IF(US_Accidents_Dec20_updated[[#This Row],[Precipitation(in)]]&gt;0.1, 0.1, US_Accidents_Dec20_updated[[#This Row],[Precipitation(in)]])</f>
        <v>0</v>
      </c>
    </row>
    <row r="2104" spans="1:12" x14ac:dyDescent="0.25">
      <c r="A2104" t="str">
        <f>US_Accidents_Dec20_updated[[#This Row],[ID]]</f>
        <v>A-3896268</v>
      </c>
      <c r="B2104">
        <f>US_Accidents_Dec20_updated[[#This Row],[Start_Lat]]</f>
        <v>40.267893000000001</v>
      </c>
      <c r="C2104">
        <f>US_Accidents_Dec20_updated[[#This Row],[Start_Lng]]</f>
        <v>-105.353483</v>
      </c>
      <c r="D2104">
        <f>US_Accidents_Dec20_updated[[#This Row],[Severity]]-1</f>
        <v>3</v>
      </c>
      <c r="E2104">
        <f>HOUR(US_Accidents_Dec20_updated[[#This Row],[Start_Time]])</f>
        <v>2</v>
      </c>
      <c r="F2104">
        <f>DAY(US_Accidents_Dec20_updated[[#This Row],[Start_Time]])</f>
        <v>26</v>
      </c>
      <c r="G2104">
        <f>MONTH(US_Accidents_Dec20_updated[[#This Row],[Start_Time]])</f>
        <v>3</v>
      </c>
      <c r="H2104" t="str">
        <f>US_Accidents_Dec20_updated[[#This Row],[Description]]</f>
        <v>Closed between CO-7/S St Vrain Ave and US-36/CO-66/5th Ave/Main St - Road closed due to accident.</v>
      </c>
      <c r="I2104" t="s">
        <v>50</v>
      </c>
      <c r="J2104">
        <f>IF(US_Accidents_Dec20_updated[[#This Row],[Visibility(mi)]]&gt;30, 30, MROUND(US_Accidents_Dec20_updated[[#This Row],[Visibility(mi)]],5))</f>
        <v>10</v>
      </c>
      <c r="K2104">
        <f>MROUND(US_Accidents_Dec20_updated[[#This Row],[Wind_Speed(mph)]],5)</f>
        <v>5</v>
      </c>
      <c r="L2104">
        <f>IF(US_Accidents_Dec20_updated[[#This Row],[Precipitation(in)]]&gt;0.1, 0.1, US_Accidents_Dec20_updated[[#This Row],[Precipitation(in)]])</f>
        <v>0</v>
      </c>
    </row>
    <row r="2105" spans="1:12" x14ac:dyDescent="0.25">
      <c r="A2105" t="str">
        <f>US_Accidents_Dec20_updated[[#This Row],[ID]]</f>
        <v>A-3896269</v>
      </c>
      <c r="B2105">
        <f>US_Accidents_Dec20_updated[[#This Row],[Start_Lat]]</f>
        <v>40.24812</v>
      </c>
      <c r="C2105">
        <f>US_Accidents_Dec20_updated[[#This Row],[Start_Lng]]</f>
        <v>-105.289312</v>
      </c>
      <c r="D2105">
        <f>US_Accidents_Dec20_updated[[#This Row],[Severity]]-1</f>
        <v>3</v>
      </c>
      <c r="E2105">
        <f>HOUR(US_Accidents_Dec20_updated[[#This Row],[Start_Time]])</f>
        <v>2</v>
      </c>
      <c r="F2105">
        <f>DAY(US_Accidents_Dec20_updated[[#This Row],[Start_Time]])</f>
        <v>26</v>
      </c>
      <c r="G2105">
        <f>MONTH(US_Accidents_Dec20_updated[[#This Row],[Start_Time]])</f>
        <v>3</v>
      </c>
      <c r="H2105" t="str">
        <f>US_Accidents_Dec20_updated[[#This Row],[Description]]</f>
        <v>Closed between US-36/CO-66/5th Ave/Main St and CO-7/S St Vrain Ave - Road closed due to accident.</v>
      </c>
      <c r="I2105" t="s">
        <v>50</v>
      </c>
      <c r="J2105">
        <f>IF(US_Accidents_Dec20_updated[[#This Row],[Visibility(mi)]]&gt;30, 30, MROUND(US_Accidents_Dec20_updated[[#This Row],[Visibility(mi)]],5))</f>
        <v>10</v>
      </c>
      <c r="K2105">
        <f>MROUND(US_Accidents_Dec20_updated[[#This Row],[Wind_Speed(mph)]],5)</f>
        <v>5</v>
      </c>
      <c r="L2105">
        <f>IF(US_Accidents_Dec20_updated[[#This Row],[Precipitation(in)]]&gt;0.1, 0.1, US_Accidents_Dec20_updated[[#This Row],[Precipitation(in)]])</f>
        <v>0</v>
      </c>
    </row>
    <row r="2106" spans="1:12" x14ac:dyDescent="0.25">
      <c r="A2106" t="str">
        <f>US_Accidents_Dec20_updated[[#This Row],[ID]]</f>
        <v>A-3896270</v>
      </c>
      <c r="B2106">
        <f>US_Accidents_Dec20_updated[[#This Row],[Start_Lat]]</f>
        <v>38.493270000000003</v>
      </c>
      <c r="C2106">
        <f>US_Accidents_Dec20_updated[[#This Row],[Start_Lng]]</f>
        <v>-105.91815</v>
      </c>
      <c r="D2106">
        <f>US_Accidents_Dec20_updated[[#This Row],[Severity]]-1</f>
        <v>3</v>
      </c>
      <c r="E2106">
        <f>HOUR(US_Accidents_Dec20_updated[[#This Row],[Start_Time]])</f>
        <v>7</v>
      </c>
      <c r="F2106">
        <f>DAY(US_Accidents_Dec20_updated[[#This Row],[Start_Time]])</f>
        <v>26</v>
      </c>
      <c r="G2106">
        <f>MONTH(US_Accidents_Dec20_updated[[#This Row],[Start_Time]])</f>
        <v>3</v>
      </c>
      <c r="H2106" t="str">
        <f>US_Accidents_Dec20_updated[[#This Row],[Description]]</f>
        <v>Closed at CO-291/Oak St - Road closed due to accident.</v>
      </c>
      <c r="I2106" t="s">
        <v>50</v>
      </c>
      <c r="J2106">
        <f>IF(US_Accidents_Dec20_updated[[#This Row],[Visibility(mi)]]&gt;30, 30, MROUND(US_Accidents_Dec20_updated[[#This Row],[Visibility(mi)]],5))</f>
        <v>10</v>
      </c>
      <c r="K2106">
        <f>MROUND(US_Accidents_Dec20_updated[[#This Row],[Wind_Speed(mph)]],5)</f>
        <v>10</v>
      </c>
      <c r="L2106">
        <f>IF(US_Accidents_Dec20_updated[[#This Row],[Precipitation(in)]]&gt;0.1, 0.1, US_Accidents_Dec20_updated[[#This Row],[Precipitation(in)]])</f>
        <v>0</v>
      </c>
    </row>
    <row r="2107" spans="1:12" x14ac:dyDescent="0.25">
      <c r="A2107" t="str">
        <f>US_Accidents_Dec20_updated[[#This Row],[ID]]</f>
        <v>A-3896271</v>
      </c>
      <c r="B2107">
        <f>US_Accidents_Dec20_updated[[#This Row],[Start_Lat]]</f>
        <v>38.504787999999998</v>
      </c>
      <c r="C2107">
        <f>US_Accidents_Dec20_updated[[#This Row],[Start_Lng]]</f>
        <v>-105.954381</v>
      </c>
      <c r="D2107">
        <f>US_Accidents_Dec20_updated[[#This Row],[Severity]]-1</f>
        <v>3</v>
      </c>
      <c r="E2107">
        <f>HOUR(US_Accidents_Dec20_updated[[#This Row],[Start_Time]])</f>
        <v>7</v>
      </c>
      <c r="F2107">
        <f>DAY(US_Accidents_Dec20_updated[[#This Row],[Start_Time]])</f>
        <v>26</v>
      </c>
      <c r="G2107">
        <f>MONTH(US_Accidents_Dec20_updated[[#This Row],[Start_Time]])</f>
        <v>3</v>
      </c>
      <c r="H2107" t="str">
        <f>US_Accidents_Dec20_updated[[#This Row],[Description]]</f>
        <v>Closed at CO-69 - Road closed due to accident.</v>
      </c>
      <c r="I2107" t="s">
        <v>50</v>
      </c>
      <c r="J2107">
        <f>IF(US_Accidents_Dec20_updated[[#This Row],[Visibility(mi)]]&gt;30, 30, MROUND(US_Accidents_Dec20_updated[[#This Row],[Visibility(mi)]],5))</f>
        <v>10</v>
      </c>
      <c r="K2107">
        <f>MROUND(US_Accidents_Dec20_updated[[#This Row],[Wind_Speed(mph)]],5)</f>
        <v>10</v>
      </c>
      <c r="L2107">
        <f>IF(US_Accidents_Dec20_updated[[#This Row],[Precipitation(in)]]&gt;0.1, 0.1, US_Accidents_Dec20_updated[[#This Row],[Precipitation(in)]])</f>
        <v>0</v>
      </c>
    </row>
    <row r="2108" spans="1:12" x14ac:dyDescent="0.25">
      <c r="A2108" t="str">
        <f>US_Accidents_Dec20_updated[[#This Row],[ID]]</f>
        <v>A-3896272</v>
      </c>
      <c r="B2108">
        <f>US_Accidents_Dec20_updated[[#This Row],[Start_Lat]]</f>
        <v>39.787300000000002</v>
      </c>
      <c r="C2108">
        <f>US_Accidents_Dec20_updated[[#This Row],[Start_Lng]]</f>
        <v>-104.98934</v>
      </c>
      <c r="D2108">
        <f>US_Accidents_Dec20_updated[[#This Row],[Severity]]-1</f>
        <v>2</v>
      </c>
      <c r="E2108">
        <f>HOUR(US_Accidents_Dec20_updated[[#This Row],[Start_Time]])</f>
        <v>7</v>
      </c>
      <c r="F2108">
        <f>DAY(US_Accidents_Dec20_updated[[#This Row],[Start_Time]])</f>
        <v>26</v>
      </c>
      <c r="G2108">
        <f>MONTH(US_Accidents_Dec20_updated[[#This Row],[Start_Time]])</f>
        <v>3</v>
      </c>
      <c r="H2108" t="str">
        <f>US_Accidents_Dec20_updated[[#This Row],[Description]]</f>
        <v>At I-70/Exit 214 - Accident.</v>
      </c>
      <c r="I2108" t="s">
        <v>50</v>
      </c>
      <c r="J2108">
        <f>IF(US_Accidents_Dec20_updated[[#This Row],[Visibility(mi)]]&gt;30, 30, MROUND(US_Accidents_Dec20_updated[[#This Row],[Visibility(mi)]],5))</f>
        <v>30</v>
      </c>
      <c r="K2108">
        <f>MROUND(US_Accidents_Dec20_updated[[#This Row],[Wind_Speed(mph)]],5)</f>
        <v>0</v>
      </c>
      <c r="L2108">
        <f>IF(US_Accidents_Dec20_updated[[#This Row],[Precipitation(in)]]&gt;0.1, 0.1, US_Accidents_Dec20_updated[[#This Row],[Precipitation(in)]])</f>
        <v>0</v>
      </c>
    </row>
    <row r="2109" spans="1:12" x14ac:dyDescent="0.25">
      <c r="A2109" t="str">
        <f>US_Accidents_Dec20_updated[[#This Row],[ID]]</f>
        <v>A-3896280</v>
      </c>
      <c r="B2109">
        <f>US_Accidents_Dec20_updated[[#This Row],[Start_Lat]]</f>
        <v>39.788431000000003</v>
      </c>
      <c r="C2109">
        <f>US_Accidents_Dec20_updated[[#This Row],[Start_Lng]]</f>
        <v>-104.90485099999999</v>
      </c>
      <c r="D2109">
        <f>US_Accidents_Dec20_updated[[#This Row],[Severity]]-1</f>
        <v>2</v>
      </c>
      <c r="E2109">
        <f>HOUR(US_Accidents_Dec20_updated[[#This Row],[Start_Time]])</f>
        <v>10</v>
      </c>
      <c r="F2109">
        <f>DAY(US_Accidents_Dec20_updated[[#This Row],[Start_Time]])</f>
        <v>26</v>
      </c>
      <c r="G2109">
        <f>MONTH(US_Accidents_Dec20_updated[[#This Row],[Start_Time]])</f>
        <v>3</v>
      </c>
      <c r="H2109" t="str">
        <f>US_Accidents_Dec20_updated[[#This Row],[Description]]</f>
        <v>At US-85/CO-2/Vasquez Blvd/Exit 2 - Accident.</v>
      </c>
      <c r="I2109" t="s">
        <v>50</v>
      </c>
      <c r="J2109">
        <f>IF(US_Accidents_Dec20_updated[[#This Row],[Visibility(mi)]]&gt;30, 30, MROUND(US_Accidents_Dec20_updated[[#This Row],[Visibility(mi)]],5))</f>
        <v>10</v>
      </c>
      <c r="K2109">
        <f>MROUND(US_Accidents_Dec20_updated[[#This Row],[Wind_Speed(mph)]],5)</f>
        <v>10</v>
      </c>
      <c r="L2109">
        <f>IF(US_Accidents_Dec20_updated[[#This Row],[Precipitation(in)]]&gt;0.1, 0.1, US_Accidents_Dec20_updated[[#This Row],[Precipitation(in)]])</f>
        <v>0</v>
      </c>
    </row>
    <row r="2110" spans="1:12" x14ac:dyDescent="0.25">
      <c r="A2110" t="str">
        <f>US_Accidents_Dec20_updated[[#This Row],[ID]]</f>
        <v>A-3896287</v>
      </c>
      <c r="B2110">
        <f>US_Accidents_Dec20_updated[[#This Row],[Start_Lat]]</f>
        <v>39.350290999999999</v>
      </c>
      <c r="C2110">
        <f>US_Accidents_Dec20_updated[[#This Row],[Start_Lng]]</f>
        <v>-104.87175499999999</v>
      </c>
      <c r="D2110">
        <f>US_Accidents_Dec20_updated[[#This Row],[Severity]]-1</f>
        <v>2</v>
      </c>
      <c r="E2110">
        <f>HOUR(US_Accidents_Dec20_updated[[#This Row],[Start_Time]])</f>
        <v>11</v>
      </c>
      <c r="F2110">
        <f>DAY(US_Accidents_Dec20_updated[[#This Row],[Start_Time]])</f>
        <v>26</v>
      </c>
      <c r="G2110">
        <f>MONTH(US_Accidents_Dec20_updated[[#This Row],[Start_Time]])</f>
        <v>3</v>
      </c>
      <c r="H2110" t="str">
        <f>US_Accidents_Dec20_updated[[#This Row],[Description]]</f>
        <v>At Wilcox St/Plum Crk Pky/Exit 181 - Accident.</v>
      </c>
      <c r="I2110" t="s">
        <v>50</v>
      </c>
      <c r="J2110">
        <f>IF(US_Accidents_Dec20_updated[[#This Row],[Visibility(mi)]]&gt;30, 30, MROUND(US_Accidents_Dec20_updated[[#This Row],[Visibility(mi)]],5))</f>
        <v>10</v>
      </c>
      <c r="K2110">
        <f>MROUND(US_Accidents_Dec20_updated[[#This Row],[Wind_Speed(mph)]],5)</f>
        <v>0</v>
      </c>
      <c r="L2110">
        <f>IF(US_Accidents_Dec20_updated[[#This Row],[Precipitation(in)]]&gt;0.1, 0.1, US_Accidents_Dec20_updated[[#This Row],[Precipitation(in)]])</f>
        <v>0</v>
      </c>
    </row>
    <row r="2111" spans="1:12" x14ac:dyDescent="0.25">
      <c r="A2111" t="str">
        <f>US_Accidents_Dec20_updated[[#This Row],[ID]]</f>
        <v>A-3896288</v>
      </c>
      <c r="B2111">
        <f>US_Accidents_Dec20_updated[[#This Row],[Start_Lat]]</f>
        <v>39.557986</v>
      </c>
      <c r="C2111">
        <f>US_Accidents_Dec20_updated[[#This Row],[Start_Lng]]</f>
        <v>-104.880911</v>
      </c>
      <c r="D2111">
        <f>US_Accidents_Dec20_updated[[#This Row],[Severity]]-1</f>
        <v>3</v>
      </c>
      <c r="E2111">
        <f>HOUR(US_Accidents_Dec20_updated[[#This Row],[Start_Time]])</f>
        <v>11</v>
      </c>
      <c r="F2111">
        <f>DAY(US_Accidents_Dec20_updated[[#This Row],[Start_Time]])</f>
        <v>26</v>
      </c>
      <c r="G2111">
        <f>MONTH(US_Accidents_Dec20_updated[[#This Row],[Start_Time]])</f>
        <v>3</v>
      </c>
      <c r="H2111" t="str">
        <f>US_Accidents_Dec20_updated[[#This Row],[Description]]</f>
        <v>Closed at I-25/US-87/E-470 - Road closed due to accident.</v>
      </c>
      <c r="I2111" t="s">
        <v>50</v>
      </c>
      <c r="J2111">
        <f>IF(US_Accidents_Dec20_updated[[#This Row],[Visibility(mi)]]&gt;30, 30, MROUND(US_Accidents_Dec20_updated[[#This Row],[Visibility(mi)]],5))</f>
        <v>10</v>
      </c>
      <c r="K2111">
        <f>MROUND(US_Accidents_Dec20_updated[[#This Row],[Wind_Speed(mph)]],5)</f>
        <v>5</v>
      </c>
      <c r="L2111">
        <f>IF(US_Accidents_Dec20_updated[[#This Row],[Precipitation(in)]]&gt;0.1, 0.1, US_Accidents_Dec20_updated[[#This Row],[Precipitation(in)]])</f>
        <v>0</v>
      </c>
    </row>
    <row r="2112" spans="1:12" x14ac:dyDescent="0.25">
      <c r="A2112" t="str">
        <f>US_Accidents_Dec20_updated[[#This Row],[ID]]</f>
        <v>A-3896289</v>
      </c>
      <c r="B2112">
        <f>US_Accidents_Dec20_updated[[#This Row],[Start_Lat]]</f>
        <v>39.557986</v>
      </c>
      <c r="C2112">
        <f>US_Accidents_Dec20_updated[[#This Row],[Start_Lng]]</f>
        <v>-104.880911</v>
      </c>
      <c r="D2112">
        <f>US_Accidents_Dec20_updated[[#This Row],[Severity]]-1</f>
        <v>3</v>
      </c>
      <c r="E2112">
        <f>HOUR(US_Accidents_Dec20_updated[[#This Row],[Start_Time]])</f>
        <v>11</v>
      </c>
      <c r="F2112">
        <f>DAY(US_Accidents_Dec20_updated[[#This Row],[Start_Time]])</f>
        <v>26</v>
      </c>
      <c r="G2112">
        <f>MONTH(US_Accidents_Dec20_updated[[#This Row],[Start_Time]])</f>
        <v>3</v>
      </c>
      <c r="H2112" t="str">
        <f>US_Accidents_Dec20_updated[[#This Row],[Description]]</f>
        <v>Closed at I-25/US-87/E-470 - Road closed due to accident.</v>
      </c>
      <c r="I2112" t="s">
        <v>50</v>
      </c>
      <c r="J2112">
        <f>IF(US_Accidents_Dec20_updated[[#This Row],[Visibility(mi)]]&gt;30, 30, MROUND(US_Accidents_Dec20_updated[[#This Row],[Visibility(mi)]],5))</f>
        <v>10</v>
      </c>
      <c r="K2112">
        <f>MROUND(US_Accidents_Dec20_updated[[#This Row],[Wind_Speed(mph)]],5)</f>
        <v>5</v>
      </c>
      <c r="L2112">
        <f>IF(US_Accidents_Dec20_updated[[#This Row],[Precipitation(in)]]&gt;0.1, 0.1, US_Accidents_Dec20_updated[[#This Row],[Precipitation(in)]])</f>
        <v>0</v>
      </c>
    </row>
    <row r="2113" spans="1:12" x14ac:dyDescent="0.25">
      <c r="A2113" t="str">
        <f>US_Accidents_Dec20_updated[[#This Row],[ID]]</f>
        <v>A-3896294</v>
      </c>
      <c r="B2113">
        <f>US_Accidents_Dec20_updated[[#This Row],[Start_Lat]]</f>
        <v>38.839129999999997</v>
      </c>
      <c r="C2113">
        <f>US_Accidents_Dec20_updated[[#This Row],[Start_Lng]]</f>
        <v>-104.717585</v>
      </c>
      <c r="D2113">
        <f>US_Accidents_Dec20_updated[[#This Row],[Severity]]-1</f>
        <v>2</v>
      </c>
      <c r="E2113">
        <f>HOUR(US_Accidents_Dec20_updated[[#This Row],[Start_Time]])</f>
        <v>12</v>
      </c>
      <c r="F2113">
        <f>DAY(US_Accidents_Dec20_updated[[#This Row],[Start_Time]])</f>
        <v>26</v>
      </c>
      <c r="G2113">
        <f>MONTH(US_Accidents_Dec20_updated[[#This Row],[Start_Time]])</f>
        <v>3</v>
      </c>
      <c r="H2113" t="str">
        <f>US_Accidents_Dec20_updated[[#This Row],[Description]]</f>
        <v>At US-24-BL/E Platte Ave/N Powers Blvd - Accident.</v>
      </c>
      <c r="I2113" t="s">
        <v>50</v>
      </c>
      <c r="J2113">
        <f>IF(US_Accidents_Dec20_updated[[#This Row],[Visibility(mi)]]&gt;30, 30, MROUND(US_Accidents_Dec20_updated[[#This Row],[Visibility(mi)]],5))</f>
        <v>10</v>
      </c>
      <c r="K2113">
        <f>MROUND(US_Accidents_Dec20_updated[[#This Row],[Wind_Speed(mph)]],5)</f>
        <v>10</v>
      </c>
      <c r="L2113">
        <f>IF(US_Accidents_Dec20_updated[[#This Row],[Precipitation(in)]]&gt;0.1, 0.1, US_Accidents_Dec20_updated[[#This Row],[Precipitation(in)]])</f>
        <v>0</v>
      </c>
    </row>
    <row r="2114" spans="1:12" x14ac:dyDescent="0.25">
      <c r="A2114" t="str">
        <f>US_Accidents_Dec20_updated[[#This Row],[ID]]</f>
        <v>A-3896298</v>
      </c>
      <c r="B2114">
        <f>US_Accidents_Dec20_updated[[#This Row],[Start_Lat]]</f>
        <v>39.844169000000001</v>
      </c>
      <c r="C2114">
        <f>US_Accidents_Dec20_updated[[#This Row],[Start_Lng]]</f>
        <v>-104.98466999999999</v>
      </c>
      <c r="D2114">
        <f>US_Accidents_Dec20_updated[[#This Row],[Severity]]-1</f>
        <v>2</v>
      </c>
      <c r="E2114">
        <f>HOUR(US_Accidents_Dec20_updated[[#This Row],[Start_Time]])</f>
        <v>14</v>
      </c>
      <c r="F2114">
        <f>DAY(US_Accidents_Dec20_updated[[#This Row],[Start_Time]])</f>
        <v>26</v>
      </c>
      <c r="G2114">
        <f>MONTH(US_Accidents_Dec20_updated[[#This Row],[Start_Time]])</f>
        <v>3</v>
      </c>
      <c r="H2114" t="str">
        <f>US_Accidents_Dec20_updated[[#This Row],[Description]]</f>
        <v>At US-36/Exit 217 - Accident.</v>
      </c>
      <c r="I2114" t="s">
        <v>50</v>
      </c>
      <c r="J2114">
        <f>IF(US_Accidents_Dec20_updated[[#This Row],[Visibility(mi)]]&gt;30, 30, MROUND(US_Accidents_Dec20_updated[[#This Row],[Visibility(mi)]],5))</f>
        <v>30</v>
      </c>
      <c r="K2114">
        <f>MROUND(US_Accidents_Dec20_updated[[#This Row],[Wind_Speed(mph)]],5)</f>
        <v>5</v>
      </c>
      <c r="L2114">
        <f>IF(US_Accidents_Dec20_updated[[#This Row],[Precipitation(in)]]&gt;0.1, 0.1, US_Accidents_Dec20_updated[[#This Row],[Precipitation(in)]])</f>
        <v>0</v>
      </c>
    </row>
    <row r="2115" spans="1:12" x14ac:dyDescent="0.25">
      <c r="A2115" t="str">
        <f>US_Accidents_Dec20_updated[[#This Row],[ID]]</f>
        <v>A-3896299</v>
      </c>
      <c r="B2115">
        <f>US_Accidents_Dec20_updated[[#This Row],[Start_Lat]]</f>
        <v>39.856301000000002</v>
      </c>
      <c r="C2115">
        <f>US_Accidents_Dec20_updated[[#This Row],[Start_Lng]]</f>
        <v>-104.987278</v>
      </c>
      <c r="D2115">
        <f>US_Accidents_Dec20_updated[[#This Row],[Severity]]-1</f>
        <v>2</v>
      </c>
      <c r="E2115">
        <f>HOUR(US_Accidents_Dec20_updated[[#This Row],[Start_Time]])</f>
        <v>14</v>
      </c>
      <c r="F2115">
        <f>DAY(US_Accidents_Dec20_updated[[#This Row],[Start_Time]])</f>
        <v>26</v>
      </c>
      <c r="G2115">
        <f>MONTH(US_Accidents_Dec20_updated[[#This Row],[Start_Time]])</f>
        <v>3</v>
      </c>
      <c r="H2115" t="str">
        <f>US_Accidents_Dec20_updated[[#This Row],[Description]]</f>
        <v>At 84th Ave/Exit 219 - Accident.</v>
      </c>
      <c r="I2115" t="s">
        <v>50</v>
      </c>
      <c r="J2115">
        <f>IF(US_Accidents_Dec20_updated[[#This Row],[Visibility(mi)]]&gt;30, 30, MROUND(US_Accidents_Dec20_updated[[#This Row],[Visibility(mi)]],5))</f>
        <v>30</v>
      </c>
      <c r="K2115">
        <f>MROUND(US_Accidents_Dec20_updated[[#This Row],[Wind_Speed(mph)]],5)</f>
        <v>5</v>
      </c>
      <c r="L2115">
        <f>IF(US_Accidents_Dec20_updated[[#This Row],[Precipitation(in)]]&gt;0.1, 0.1, US_Accidents_Dec20_updated[[#This Row],[Precipitation(in)]])</f>
        <v>0</v>
      </c>
    </row>
    <row r="2116" spans="1:12" x14ac:dyDescent="0.25">
      <c r="A2116" t="str">
        <f>US_Accidents_Dec20_updated[[#This Row],[ID]]</f>
        <v>A-3896301</v>
      </c>
      <c r="B2116">
        <f>US_Accidents_Dec20_updated[[#This Row],[Start_Lat]]</f>
        <v>39.592010000000002</v>
      </c>
      <c r="C2116">
        <f>US_Accidents_Dec20_updated[[#This Row],[Start_Lng]]</f>
        <v>-104.88337</v>
      </c>
      <c r="D2116">
        <f>US_Accidents_Dec20_updated[[#This Row],[Severity]]-1</f>
        <v>2</v>
      </c>
      <c r="E2116">
        <f>HOUR(US_Accidents_Dec20_updated[[#This Row],[Start_Time]])</f>
        <v>16</v>
      </c>
      <c r="F2116">
        <f>DAY(US_Accidents_Dec20_updated[[#This Row],[Start_Time]])</f>
        <v>26</v>
      </c>
      <c r="G2116">
        <f>MONTH(US_Accidents_Dec20_updated[[#This Row],[Start_Time]])</f>
        <v>3</v>
      </c>
      <c r="H2116" t="str">
        <f>US_Accidents_Dec20_updated[[#This Row],[Description]]</f>
        <v>At Dry Creek Rd/Exit 196 - Accident.</v>
      </c>
      <c r="I2116" t="s">
        <v>50</v>
      </c>
      <c r="J2116">
        <f>IF(US_Accidents_Dec20_updated[[#This Row],[Visibility(mi)]]&gt;30, 30, MROUND(US_Accidents_Dec20_updated[[#This Row],[Visibility(mi)]],5))</f>
        <v>10</v>
      </c>
      <c r="K2116">
        <f>MROUND(US_Accidents_Dec20_updated[[#This Row],[Wind_Speed(mph)]],5)</f>
        <v>10</v>
      </c>
      <c r="L2116">
        <f>IF(US_Accidents_Dec20_updated[[#This Row],[Precipitation(in)]]&gt;0.1, 0.1, US_Accidents_Dec20_updated[[#This Row],[Precipitation(in)]])</f>
        <v>0</v>
      </c>
    </row>
    <row r="2117" spans="1:12" x14ac:dyDescent="0.25">
      <c r="A2117" t="str">
        <f>US_Accidents_Dec20_updated[[#This Row],[ID]]</f>
        <v>A-3896303</v>
      </c>
      <c r="B2117">
        <f>US_Accidents_Dec20_updated[[#This Row],[Start_Lat]]</f>
        <v>39.749839999999999</v>
      </c>
      <c r="C2117">
        <f>US_Accidents_Dec20_updated[[#This Row],[Start_Lng]]</f>
        <v>-105.01721999999999</v>
      </c>
      <c r="D2117">
        <f>US_Accidents_Dec20_updated[[#This Row],[Severity]]-1</f>
        <v>2</v>
      </c>
      <c r="E2117">
        <f>HOUR(US_Accidents_Dec20_updated[[#This Row],[Start_Time]])</f>
        <v>16</v>
      </c>
      <c r="F2117">
        <f>DAY(US_Accidents_Dec20_updated[[#This Row],[Start_Time]])</f>
        <v>26</v>
      </c>
      <c r="G2117">
        <f>MONTH(US_Accidents_Dec20_updated[[#This Row],[Start_Time]])</f>
        <v>3</v>
      </c>
      <c r="H2117" t="str">
        <f>US_Accidents_Dec20_updated[[#This Row],[Description]]</f>
        <v>At 23rd Ave/Exit 211 - Accident.</v>
      </c>
      <c r="I2117" t="s">
        <v>50</v>
      </c>
      <c r="J2117">
        <f>IF(US_Accidents_Dec20_updated[[#This Row],[Visibility(mi)]]&gt;30, 30, MROUND(US_Accidents_Dec20_updated[[#This Row],[Visibility(mi)]],5))</f>
        <v>10</v>
      </c>
      <c r="K2117">
        <f>MROUND(US_Accidents_Dec20_updated[[#This Row],[Wind_Speed(mph)]],5)</f>
        <v>5</v>
      </c>
      <c r="L2117">
        <f>IF(US_Accidents_Dec20_updated[[#This Row],[Precipitation(in)]]&gt;0.1, 0.1, US_Accidents_Dec20_updated[[#This Row],[Precipitation(in)]])</f>
        <v>0</v>
      </c>
    </row>
    <row r="2118" spans="1:12" x14ac:dyDescent="0.25">
      <c r="A2118" t="str">
        <f>US_Accidents_Dec20_updated[[#This Row],[ID]]</f>
        <v>A-3896312</v>
      </c>
      <c r="B2118">
        <f>US_Accidents_Dec20_updated[[#This Row],[Start_Lat]]</f>
        <v>38.325698000000003</v>
      </c>
      <c r="C2118">
        <f>US_Accidents_Dec20_updated[[#This Row],[Start_Lng]]</f>
        <v>-104.707364</v>
      </c>
      <c r="D2118">
        <f>US_Accidents_Dec20_updated[[#This Row],[Severity]]-1</f>
        <v>2</v>
      </c>
      <c r="E2118">
        <f>HOUR(US_Accidents_Dec20_updated[[#This Row],[Start_Time]])</f>
        <v>18</v>
      </c>
      <c r="F2118">
        <f>DAY(US_Accidents_Dec20_updated[[#This Row],[Start_Time]])</f>
        <v>26</v>
      </c>
      <c r="G2118">
        <f>MONTH(US_Accidents_Dec20_updated[[#This Row],[Start_Time]])</f>
        <v>3</v>
      </c>
      <c r="H2118" t="str">
        <f>US_Accidents_Dec20_updated[[#This Row],[Description]]</f>
        <v>At McCulloch Blvd - Accident.</v>
      </c>
      <c r="I2118" t="s">
        <v>50</v>
      </c>
      <c r="J2118">
        <f>IF(US_Accidents_Dec20_updated[[#This Row],[Visibility(mi)]]&gt;30, 30, MROUND(US_Accidents_Dec20_updated[[#This Row],[Visibility(mi)]],5))</f>
        <v>10</v>
      </c>
      <c r="K2118">
        <f>MROUND(US_Accidents_Dec20_updated[[#This Row],[Wind_Speed(mph)]],5)</f>
        <v>10</v>
      </c>
      <c r="L2118">
        <f>IF(US_Accidents_Dec20_updated[[#This Row],[Precipitation(in)]]&gt;0.1, 0.1, US_Accidents_Dec20_updated[[#This Row],[Precipitation(in)]])</f>
        <v>0</v>
      </c>
    </row>
    <row r="2119" spans="1:12" x14ac:dyDescent="0.25">
      <c r="A2119" t="str">
        <f>US_Accidents_Dec20_updated[[#This Row],[ID]]</f>
        <v>A-3896313</v>
      </c>
      <c r="B2119">
        <f>US_Accidents_Dec20_updated[[#This Row],[Start_Lat]]</f>
        <v>39.771329999999999</v>
      </c>
      <c r="C2119">
        <f>US_Accidents_Dec20_updated[[#This Row],[Start_Lng]]</f>
        <v>-104.99073</v>
      </c>
      <c r="D2119">
        <f>US_Accidents_Dec20_updated[[#This Row],[Severity]]-1</f>
        <v>2</v>
      </c>
      <c r="E2119">
        <f>HOUR(US_Accidents_Dec20_updated[[#This Row],[Start_Time]])</f>
        <v>18</v>
      </c>
      <c r="F2119">
        <f>DAY(US_Accidents_Dec20_updated[[#This Row],[Start_Time]])</f>
        <v>26</v>
      </c>
      <c r="G2119">
        <f>MONTH(US_Accidents_Dec20_updated[[#This Row],[Start_Time]])</f>
        <v>3</v>
      </c>
      <c r="H2119" t="str">
        <f>US_Accidents_Dec20_updated[[#This Row],[Description]]</f>
        <v>At Park Ave/Exit 213 - Accident.</v>
      </c>
      <c r="I2119" t="s">
        <v>50</v>
      </c>
      <c r="J2119">
        <f>IF(US_Accidents_Dec20_updated[[#This Row],[Visibility(mi)]]&gt;30, 30, MROUND(US_Accidents_Dec20_updated[[#This Row],[Visibility(mi)]],5))</f>
        <v>10</v>
      </c>
      <c r="K2119">
        <f>MROUND(US_Accidents_Dec20_updated[[#This Row],[Wind_Speed(mph)]],5)</f>
        <v>5</v>
      </c>
      <c r="L2119">
        <f>IF(US_Accidents_Dec20_updated[[#This Row],[Precipitation(in)]]&gt;0.1, 0.1, US_Accidents_Dec20_updated[[#This Row],[Precipitation(in)]])</f>
        <v>0</v>
      </c>
    </row>
    <row r="2120" spans="1:12" x14ac:dyDescent="0.25">
      <c r="A2120" t="str">
        <f>US_Accidents_Dec20_updated[[#This Row],[ID]]</f>
        <v>A-3896849</v>
      </c>
      <c r="B2120">
        <f>US_Accidents_Dec20_updated[[#This Row],[Start_Lat]]</f>
        <v>40.36083</v>
      </c>
      <c r="C2120">
        <f>US_Accidents_Dec20_updated[[#This Row],[Start_Lng]]</f>
        <v>-104.98455</v>
      </c>
      <c r="D2120">
        <f>US_Accidents_Dec20_updated[[#This Row],[Severity]]-1</f>
        <v>2</v>
      </c>
      <c r="E2120">
        <f>HOUR(US_Accidents_Dec20_updated[[#This Row],[Start_Time]])</f>
        <v>6</v>
      </c>
      <c r="F2120">
        <f>DAY(US_Accidents_Dec20_updated[[#This Row],[Start_Time]])</f>
        <v>27</v>
      </c>
      <c r="G2120">
        <f>MONTH(US_Accidents_Dec20_updated[[#This Row],[Start_Time]])</f>
        <v>3</v>
      </c>
      <c r="H2120" t="str">
        <f>US_Accidents_Dec20_updated[[#This Row],[Description]]</f>
        <v>At CR-16/Exit 254 - Accident.</v>
      </c>
      <c r="I2120" t="s">
        <v>50</v>
      </c>
      <c r="J2120">
        <f>IF(US_Accidents_Dec20_updated[[#This Row],[Visibility(mi)]]&gt;30, 30, MROUND(US_Accidents_Dec20_updated[[#This Row],[Visibility(mi)]],5))</f>
        <v>10</v>
      </c>
      <c r="K2120">
        <f>MROUND(US_Accidents_Dec20_updated[[#This Row],[Wind_Speed(mph)]],5)</f>
        <v>0</v>
      </c>
      <c r="L2120">
        <f>IF(US_Accidents_Dec20_updated[[#This Row],[Precipitation(in)]]&gt;0.1, 0.1, US_Accidents_Dec20_updated[[#This Row],[Precipitation(in)]])</f>
        <v>0</v>
      </c>
    </row>
    <row r="2121" spans="1:12" x14ac:dyDescent="0.25">
      <c r="A2121" t="str">
        <f>US_Accidents_Dec20_updated[[#This Row],[ID]]</f>
        <v>A-3896850</v>
      </c>
      <c r="B2121">
        <f>US_Accidents_Dec20_updated[[#This Row],[Start_Lat]]</f>
        <v>39.289594999999998</v>
      </c>
      <c r="C2121">
        <f>US_Accidents_Dec20_updated[[#This Row],[Start_Lng]]</f>
        <v>-104.89533900000001</v>
      </c>
      <c r="D2121">
        <f>US_Accidents_Dec20_updated[[#This Row],[Severity]]-1</f>
        <v>2</v>
      </c>
      <c r="E2121">
        <f>HOUR(US_Accidents_Dec20_updated[[#This Row],[Start_Time]])</f>
        <v>7</v>
      </c>
      <c r="F2121">
        <f>DAY(US_Accidents_Dec20_updated[[#This Row],[Start_Time]])</f>
        <v>27</v>
      </c>
      <c r="G2121">
        <f>MONTH(US_Accidents_Dec20_updated[[#This Row],[Start_Time]])</f>
        <v>3</v>
      </c>
      <c r="H2121" t="str">
        <f>US_Accidents_Dec20_updated[[#This Row],[Description]]</f>
        <v>At Wilcox St/Plum Crk Pky/Exit 181 - Accident.</v>
      </c>
      <c r="I2121" t="s">
        <v>50</v>
      </c>
      <c r="J2121">
        <f>IF(US_Accidents_Dec20_updated[[#This Row],[Visibility(mi)]]&gt;30, 30, MROUND(US_Accidents_Dec20_updated[[#This Row],[Visibility(mi)]],5))</f>
        <v>10</v>
      </c>
      <c r="K2121">
        <f>MROUND(US_Accidents_Dec20_updated[[#This Row],[Wind_Speed(mph)]],5)</f>
        <v>0</v>
      </c>
      <c r="L2121">
        <f>IF(US_Accidents_Dec20_updated[[#This Row],[Precipitation(in)]]&gt;0.1, 0.1, US_Accidents_Dec20_updated[[#This Row],[Precipitation(in)]])</f>
        <v>0</v>
      </c>
    </row>
    <row r="2122" spans="1:12" x14ac:dyDescent="0.25">
      <c r="A2122" t="str">
        <f>US_Accidents_Dec20_updated[[#This Row],[ID]]</f>
        <v>A-3896858</v>
      </c>
      <c r="B2122">
        <f>US_Accidents_Dec20_updated[[#This Row],[Start_Lat]]</f>
        <v>39.725279999999998</v>
      </c>
      <c r="C2122">
        <f>US_Accidents_Dec20_updated[[#This Row],[Start_Lng]]</f>
        <v>-105.15752000000001</v>
      </c>
      <c r="D2122">
        <f>US_Accidents_Dec20_updated[[#This Row],[Severity]]-1</f>
        <v>2</v>
      </c>
      <c r="E2122">
        <f>HOUR(US_Accidents_Dec20_updated[[#This Row],[Start_Time]])</f>
        <v>11</v>
      </c>
      <c r="F2122">
        <f>DAY(US_Accidents_Dec20_updated[[#This Row],[Start_Time]])</f>
        <v>27</v>
      </c>
      <c r="G2122">
        <f>MONTH(US_Accidents_Dec20_updated[[#This Row],[Start_Time]])</f>
        <v>3</v>
      </c>
      <c r="H2122" t="str">
        <f>US_Accidents_Dec20_updated[[#This Row],[Description]]</f>
        <v>At Union Blvd/Simms St - Accident.</v>
      </c>
      <c r="I2122" t="s">
        <v>50</v>
      </c>
      <c r="J2122">
        <f>IF(US_Accidents_Dec20_updated[[#This Row],[Visibility(mi)]]&gt;30, 30, MROUND(US_Accidents_Dec20_updated[[#This Row],[Visibility(mi)]],5))</f>
        <v>10</v>
      </c>
      <c r="K2122">
        <f>MROUND(US_Accidents_Dec20_updated[[#This Row],[Wind_Speed(mph)]],5)</f>
        <v>5</v>
      </c>
      <c r="L2122">
        <f>IF(US_Accidents_Dec20_updated[[#This Row],[Precipitation(in)]]&gt;0.1, 0.1, US_Accidents_Dec20_updated[[#This Row],[Precipitation(in)]])</f>
        <v>0</v>
      </c>
    </row>
    <row r="2123" spans="1:12" x14ac:dyDescent="0.25">
      <c r="A2123" t="str">
        <f>US_Accidents_Dec20_updated[[#This Row],[ID]]</f>
        <v>A-3896859</v>
      </c>
      <c r="B2123">
        <f>US_Accidents_Dec20_updated[[#This Row],[Start_Lat]]</f>
        <v>39.774549999999998</v>
      </c>
      <c r="C2123">
        <f>US_Accidents_Dec20_updated[[#This Row],[Start_Lng]]</f>
        <v>-104.85323200000001</v>
      </c>
      <c r="D2123">
        <f>US_Accidents_Dec20_updated[[#This Row],[Severity]]-1</f>
        <v>2</v>
      </c>
      <c r="E2123">
        <f>HOUR(US_Accidents_Dec20_updated[[#This Row],[Start_Time]])</f>
        <v>12</v>
      </c>
      <c r="F2123">
        <f>DAY(US_Accidents_Dec20_updated[[#This Row],[Start_Time]])</f>
        <v>27</v>
      </c>
      <c r="G2123">
        <f>MONTH(US_Accidents_Dec20_updated[[#This Row],[Start_Time]])</f>
        <v>3</v>
      </c>
      <c r="H2123" t="str">
        <f>US_Accidents_Dec20_updated[[#This Row],[Description]]</f>
        <v>At Peoria St/Exit 281 - Accident.</v>
      </c>
      <c r="I2123" t="s">
        <v>50</v>
      </c>
      <c r="J2123">
        <f>IF(US_Accidents_Dec20_updated[[#This Row],[Visibility(mi)]]&gt;30, 30, MROUND(US_Accidents_Dec20_updated[[#This Row],[Visibility(mi)]],5))</f>
        <v>10</v>
      </c>
      <c r="K2123">
        <f>MROUND(US_Accidents_Dec20_updated[[#This Row],[Wind_Speed(mph)]],5)</f>
        <v>5</v>
      </c>
      <c r="L2123">
        <f>IF(US_Accidents_Dec20_updated[[#This Row],[Precipitation(in)]]&gt;0.1, 0.1, US_Accidents_Dec20_updated[[#This Row],[Precipitation(in)]])</f>
        <v>0</v>
      </c>
    </row>
    <row r="2124" spans="1:12" x14ac:dyDescent="0.25">
      <c r="A2124" t="str">
        <f>US_Accidents_Dec20_updated[[#This Row],[ID]]</f>
        <v>A-3896861</v>
      </c>
      <c r="B2124">
        <f>US_Accidents_Dec20_updated[[#This Row],[Start_Lat]]</f>
        <v>39.856301000000002</v>
      </c>
      <c r="C2124">
        <f>US_Accidents_Dec20_updated[[#This Row],[Start_Lng]]</f>
        <v>-104.987278</v>
      </c>
      <c r="D2124">
        <f>US_Accidents_Dec20_updated[[#This Row],[Severity]]-1</f>
        <v>2</v>
      </c>
      <c r="E2124">
        <f>HOUR(US_Accidents_Dec20_updated[[#This Row],[Start_Time]])</f>
        <v>12</v>
      </c>
      <c r="F2124">
        <f>DAY(US_Accidents_Dec20_updated[[#This Row],[Start_Time]])</f>
        <v>27</v>
      </c>
      <c r="G2124">
        <f>MONTH(US_Accidents_Dec20_updated[[#This Row],[Start_Time]])</f>
        <v>3</v>
      </c>
      <c r="H2124" t="str">
        <f>US_Accidents_Dec20_updated[[#This Row],[Description]]</f>
        <v>At 84th Ave/Exit 219 - Accident.</v>
      </c>
      <c r="I2124" t="s">
        <v>50</v>
      </c>
      <c r="J2124">
        <f>IF(US_Accidents_Dec20_updated[[#This Row],[Visibility(mi)]]&gt;30, 30, MROUND(US_Accidents_Dec20_updated[[#This Row],[Visibility(mi)]],5))</f>
        <v>10</v>
      </c>
      <c r="K2124">
        <f>MROUND(US_Accidents_Dec20_updated[[#This Row],[Wind_Speed(mph)]],5)</f>
        <v>5</v>
      </c>
      <c r="L2124">
        <f>IF(US_Accidents_Dec20_updated[[#This Row],[Precipitation(in)]]&gt;0.1, 0.1, US_Accidents_Dec20_updated[[#This Row],[Precipitation(in)]])</f>
        <v>0</v>
      </c>
    </row>
    <row r="2125" spans="1:12" x14ac:dyDescent="0.25">
      <c r="A2125" t="str">
        <f>US_Accidents_Dec20_updated[[#This Row],[ID]]</f>
        <v>A-3896866</v>
      </c>
      <c r="B2125">
        <f>US_Accidents_Dec20_updated[[#This Row],[Start_Lat]]</f>
        <v>38.838590000000003</v>
      </c>
      <c r="C2125">
        <f>US_Accidents_Dec20_updated[[#This Row],[Start_Lng]]</f>
        <v>-104.516834</v>
      </c>
      <c r="D2125">
        <f>US_Accidents_Dec20_updated[[#This Row],[Severity]]-1</f>
        <v>2</v>
      </c>
      <c r="E2125">
        <f>HOUR(US_Accidents_Dec20_updated[[#This Row],[Start_Time]])</f>
        <v>16</v>
      </c>
      <c r="F2125">
        <f>DAY(US_Accidents_Dec20_updated[[#This Row],[Start_Time]])</f>
        <v>27</v>
      </c>
      <c r="G2125">
        <f>MONTH(US_Accidents_Dec20_updated[[#This Row],[Start_Time]])</f>
        <v>3</v>
      </c>
      <c r="H2125" t="str">
        <f>US_Accidents_Dec20_updated[[#This Row],[Description]]</f>
        <v>At N Peyton Hwy - Accident.</v>
      </c>
      <c r="I2125" t="s">
        <v>50</v>
      </c>
      <c r="J2125">
        <f>IF(US_Accidents_Dec20_updated[[#This Row],[Visibility(mi)]]&gt;30, 30, MROUND(US_Accidents_Dec20_updated[[#This Row],[Visibility(mi)]],5))</f>
        <v>10</v>
      </c>
      <c r="K2125">
        <f>MROUND(US_Accidents_Dec20_updated[[#This Row],[Wind_Speed(mph)]],5)</f>
        <v>10</v>
      </c>
      <c r="L2125">
        <f>IF(US_Accidents_Dec20_updated[[#This Row],[Precipitation(in)]]&gt;0.1, 0.1, US_Accidents_Dec20_updated[[#This Row],[Precipitation(in)]])</f>
        <v>0</v>
      </c>
    </row>
    <row r="2126" spans="1:12" x14ac:dyDescent="0.25">
      <c r="A2126" t="str">
        <f>US_Accidents_Dec20_updated[[#This Row],[ID]]</f>
        <v>A-3896867</v>
      </c>
      <c r="B2126">
        <f>US_Accidents_Dec20_updated[[#This Row],[Start_Lat]]</f>
        <v>39.725700000000003</v>
      </c>
      <c r="C2126">
        <f>US_Accidents_Dec20_updated[[#This Row],[Start_Lng]]</f>
        <v>-105.03941</v>
      </c>
      <c r="D2126">
        <f>US_Accidents_Dec20_updated[[#This Row],[Severity]]-1</f>
        <v>2</v>
      </c>
      <c r="E2126">
        <f>HOUR(US_Accidents_Dec20_updated[[#This Row],[Start_Time]])</f>
        <v>16</v>
      </c>
      <c r="F2126">
        <f>DAY(US_Accidents_Dec20_updated[[#This Row],[Start_Time]])</f>
        <v>27</v>
      </c>
      <c r="G2126">
        <f>MONTH(US_Accidents_Dec20_updated[[#This Row],[Start_Time]])</f>
        <v>3</v>
      </c>
      <c r="H2126" t="str">
        <f>US_Accidents_Dec20_updated[[#This Row],[Description]]</f>
        <v>At CO-95/Sheridan Blvd - Accident.</v>
      </c>
      <c r="I2126" t="s">
        <v>50</v>
      </c>
      <c r="J2126">
        <f>IF(US_Accidents_Dec20_updated[[#This Row],[Visibility(mi)]]&gt;30, 30, MROUND(US_Accidents_Dec20_updated[[#This Row],[Visibility(mi)]],5))</f>
        <v>30</v>
      </c>
      <c r="K2126">
        <f>MROUND(US_Accidents_Dec20_updated[[#This Row],[Wind_Speed(mph)]],5)</f>
        <v>10</v>
      </c>
      <c r="L2126">
        <f>IF(US_Accidents_Dec20_updated[[#This Row],[Precipitation(in)]]&gt;0.1, 0.1, US_Accidents_Dec20_updated[[#This Row],[Precipitation(in)]])</f>
        <v>0</v>
      </c>
    </row>
    <row r="2127" spans="1:12" x14ac:dyDescent="0.25">
      <c r="A2127" t="str">
        <f>US_Accidents_Dec20_updated[[#This Row],[ID]]</f>
        <v>A-3897452</v>
      </c>
      <c r="B2127">
        <f>US_Accidents_Dec20_updated[[#This Row],[Start_Lat]]</f>
        <v>39.824420000000003</v>
      </c>
      <c r="C2127">
        <f>US_Accidents_Dec20_updated[[#This Row],[Start_Lng]]</f>
        <v>-104.95985</v>
      </c>
      <c r="D2127">
        <f>US_Accidents_Dec20_updated[[#This Row],[Severity]]-1</f>
        <v>3</v>
      </c>
      <c r="E2127">
        <f>HOUR(US_Accidents_Dec20_updated[[#This Row],[Start_Time]])</f>
        <v>6</v>
      </c>
      <c r="F2127">
        <f>DAY(US_Accidents_Dec20_updated[[#This Row],[Start_Time]])</f>
        <v>28</v>
      </c>
      <c r="G2127">
        <f>MONTH(US_Accidents_Dec20_updated[[#This Row],[Start_Time]])</f>
        <v>3</v>
      </c>
      <c r="H2127" t="str">
        <f>US_Accidents_Dec20_updated[[#This Row],[Description]]</f>
        <v>Closed between I-76/Exit 216 and I-25/Exit 5 - Road closed due to accident.</v>
      </c>
      <c r="I2127" t="s">
        <v>50</v>
      </c>
      <c r="J2127">
        <f>IF(US_Accidents_Dec20_updated[[#This Row],[Visibility(mi)]]&gt;30, 30, MROUND(US_Accidents_Dec20_updated[[#This Row],[Visibility(mi)]],5))</f>
        <v>10</v>
      </c>
      <c r="K2127">
        <f>MROUND(US_Accidents_Dec20_updated[[#This Row],[Wind_Speed(mph)]],5)</f>
        <v>5</v>
      </c>
      <c r="L2127">
        <f>IF(US_Accidents_Dec20_updated[[#This Row],[Precipitation(in)]]&gt;0.1, 0.1, US_Accidents_Dec20_updated[[#This Row],[Precipitation(in)]])</f>
        <v>0</v>
      </c>
    </row>
    <row r="2128" spans="1:12" x14ac:dyDescent="0.25">
      <c r="A2128" t="str">
        <f>US_Accidents_Dec20_updated[[#This Row],[ID]]</f>
        <v>A-3897453</v>
      </c>
      <c r="B2128">
        <f>US_Accidents_Dec20_updated[[#This Row],[Start_Lat]]</f>
        <v>39.820959999999999</v>
      </c>
      <c r="C2128">
        <f>US_Accidents_Dec20_updated[[#This Row],[Start_Lng]]</f>
        <v>-104.97738</v>
      </c>
      <c r="D2128">
        <f>US_Accidents_Dec20_updated[[#This Row],[Severity]]-1</f>
        <v>3</v>
      </c>
      <c r="E2128">
        <f>HOUR(US_Accidents_Dec20_updated[[#This Row],[Start_Time]])</f>
        <v>6</v>
      </c>
      <c r="F2128">
        <f>DAY(US_Accidents_Dec20_updated[[#This Row],[Start_Time]])</f>
        <v>28</v>
      </c>
      <c r="G2128">
        <f>MONTH(US_Accidents_Dec20_updated[[#This Row],[Start_Time]])</f>
        <v>3</v>
      </c>
      <c r="H2128" t="str">
        <f>US_Accidents_Dec20_updated[[#This Row],[Description]]</f>
        <v>Ramp closed to I-270/Exit 6 - Road closed due to accident.</v>
      </c>
      <c r="I2128" t="s">
        <v>50</v>
      </c>
      <c r="J2128">
        <f>IF(US_Accidents_Dec20_updated[[#This Row],[Visibility(mi)]]&gt;30, 30, MROUND(US_Accidents_Dec20_updated[[#This Row],[Visibility(mi)]],5))</f>
        <v>10</v>
      </c>
      <c r="K2128">
        <f>MROUND(US_Accidents_Dec20_updated[[#This Row],[Wind_Speed(mph)]],5)</f>
        <v>5</v>
      </c>
      <c r="L2128">
        <f>IF(US_Accidents_Dec20_updated[[#This Row],[Precipitation(in)]]&gt;0.1, 0.1, US_Accidents_Dec20_updated[[#This Row],[Precipitation(in)]])</f>
        <v>0</v>
      </c>
    </row>
    <row r="2129" spans="1:12" x14ac:dyDescent="0.25">
      <c r="A2129" t="str">
        <f>US_Accidents_Dec20_updated[[#This Row],[ID]]</f>
        <v>A-3897461</v>
      </c>
      <c r="B2129">
        <f>US_Accidents_Dec20_updated[[#This Row],[Start_Lat]]</f>
        <v>39.839370000000002</v>
      </c>
      <c r="C2129">
        <f>US_Accidents_Dec20_updated[[#This Row],[Start_Lng]]</f>
        <v>-105.03492900000001</v>
      </c>
      <c r="D2129">
        <f>US_Accidents_Dec20_updated[[#This Row],[Severity]]-1</f>
        <v>2</v>
      </c>
      <c r="E2129">
        <f>HOUR(US_Accidents_Dec20_updated[[#This Row],[Start_Time]])</f>
        <v>8</v>
      </c>
      <c r="F2129">
        <f>DAY(US_Accidents_Dec20_updated[[#This Row],[Start_Time]])</f>
        <v>28</v>
      </c>
      <c r="G2129">
        <f>MONTH(US_Accidents_Dec20_updated[[#This Row],[Start_Time]])</f>
        <v>3</v>
      </c>
      <c r="H2129" t="str">
        <f>US_Accidents_Dec20_updated[[#This Row],[Description]]</f>
        <v>At Sheridan Blvd - Accident.</v>
      </c>
      <c r="I2129" t="s">
        <v>50</v>
      </c>
      <c r="J2129">
        <f>IF(US_Accidents_Dec20_updated[[#This Row],[Visibility(mi)]]&gt;30, 30, MROUND(US_Accidents_Dec20_updated[[#This Row],[Visibility(mi)]],5))</f>
        <v>20</v>
      </c>
      <c r="K2129">
        <f>MROUND(US_Accidents_Dec20_updated[[#This Row],[Wind_Speed(mph)]],5)</f>
        <v>5</v>
      </c>
      <c r="L2129">
        <f>IF(US_Accidents_Dec20_updated[[#This Row],[Precipitation(in)]]&gt;0.1, 0.1, US_Accidents_Dec20_updated[[#This Row],[Precipitation(in)]])</f>
        <v>0</v>
      </c>
    </row>
    <row r="2130" spans="1:12" x14ac:dyDescent="0.25">
      <c r="A2130" t="str">
        <f>US_Accidents_Dec20_updated[[#This Row],[ID]]</f>
        <v>A-3897462</v>
      </c>
      <c r="B2130">
        <f>US_Accidents_Dec20_updated[[#This Row],[Start_Lat]]</f>
        <v>40.519590000000001</v>
      </c>
      <c r="C2130">
        <f>US_Accidents_Dec20_updated[[#This Row],[Start_Lng]]</f>
        <v>-104.99234</v>
      </c>
      <c r="D2130">
        <f>US_Accidents_Dec20_updated[[#This Row],[Severity]]-1</f>
        <v>2</v>
      </c>
      <c r="E2130">
        <f>HOUR(US_Accidents_Dec20_updated[[#This Row],[Start_Time]])</f>
        <v>8</v>
      </c>
      <c r="F2130">
        <f>DAY(US_Accidents_Dec20_updated[[#This Row],[Start_Time]])</f>
        <v>28</v>
      </c>
      <c r="G2130">
        <f>MONTH(US_Accidents_Dec20_updated[[#This Row],[Start_Time]])</f>
        <v>3</v>
      </c>
      <c r="H2130" t="str">
        <f>US_Accidents_Dec20_updated[[#This Row],[Description]]</f>
        <v>At CO-392/Exit 262 - Accident.</v>
      </c>
      <c r="I2130" t="s">
        <v>50</v>
      </c>
      <c r="J2130">
        <f>IF(US_Accidents_Dec20_updated[[#This Row],[Visibility(mi)]]&gt;30, 30, MROUND(US_Accidents_Dec20_updated[[#This Row],[Visibility(mi)]],5))</f>
        <v>10</v>
      </c>
      <c r="K2130">
        <f>MROUND(US_Accidents_Dec20_updated[[#This Row],[Wind_Speed(mph)]],5)</f>
        <v>5</v>
      </c>
      <c r="L2130">
        <f>IF(US_Accidents_Dec20_updated[[#This Row],[Precipitation(in)]]&gt;0.1, 0.1, US_Accidents_Dec20_updated[[#This Row],[Precipitation(in)]])</f>
        <v>0</v>
      </c>
    </row>
    <row r="2131" spans="1:12" x14ac:dyDescent="0.25">
      <c r="A2131" t="str">
        <f>US_Accidents_Dec20_updated[[#This Row],[ID]]</f>
        <v>A-3897463</v>
      </c>
      <c r="B2131">
        <f>US_Accidents_Dec20_updated[[#This Row],[Start_Lat]]</f>
        <v>39.85416</v>
      </c>
      <c r="C2131">
        <f>US_Accidents_Dec20_updated[[#This Row],[Start_Lng]]</f>
        <v>-104.41401999999999</v>
      </c>
      <c r="D2131">
        <f>US_Accidents_Dec20_updated[[#This Row],[Severity]]-1</f>
        <v>3</v>
      </c>
      <c r="E2131">
        <f>HOUR(US_Accidents_Dec20_updated[[#This Row],[Start_Time]])</f>
        <v>11</v>
      </c>
      <c r="F2131">
        <f>DAY(US_Accidents_Dec20_updated[[#This Row],[Start_Time]])</f>
        <v>28</v>
      </c>
      <c r="G2131">
        <f>MONTH(US_Accidents_Dec20_updated[[#This Row],[Start_Time]])</f>
        <v>3</v>
      </c>
      <c r="H2131" t="str">
        <f>US_Accidents_Dec20_updated[[#This Row],[Description]]</f>
        <v>Closed at E 144th Ave - Road closed due to accident.</v>
      </c>
      <c r="I2131" t="s">
        <v>50</v>
      </c>
      <c r="J2131">
        <f>IF(US_Accidents_Dec20_updated[[#This Row],[Visibility(mi)]]&gt;30, 30, MROUND(US_Accidents_Dec20_updated[[#This Row],[Visibility(mi)]],5))</f>
        <v>10</v>
      </c>
      <c r="K2131">
        <f>MROUND(US_Accidents_Dec20_updated[[#This Row],[Wind_Speed(mph)]],5)</f>
        <v>5</v>
      </c>
      <c r="L2131">
        <f>IF(US_Accidents_Dec20_updated[[#This Row],[Precipitation(in)]]&gt;0.1, 0.1, US_Accidents_Dec20_updated[[#This Row],[Precipitation(in)]])</f>
        <v>0</v>
      </c>
    </row>
    <row r="2132" spans="1:12" x14ac:dyDescent="0.25">
      <c r="A2132" t="str">
        <f>US_Accidents_Dec20_updated[[#This Row],[ID]]</f>
        <v>A-3897465</v>
      </c>
      <c r="B2132">
        <f>US_Accidents_Dec20_updated[[#This Row],[Start_Lat]]</f>
        <v>39.760379999999998</v>
      </c>
      <c r="C2132">
        <f>US_Accidents_Dec20_updated[[#This Row],[Start_Lng]]</f>
        <v>-105.00582</v>
      </c>
      <c r="D2132">
        <f>US_Accidents_Dec20_updated[[#This Row],[Severity]]-1</f>
        <v>2</v>
      </c>
      <c r="E2132">
        <f>HOUR(US_Accidents_Dec20_updated[[#This Row],[Start_Time]])</f>
        <v>9</v>
      </c>
      <c r="F2132">
        <f>DAY(US_Accidents_Dec20_updated[[#This Row],[Start_Time]])</f>
        <v>28</v>
      </c>
      <c r="G2132">
        <f>MONTH(US_Accidents_Dec20_updated[[#This Row],[Start_Time]])</f>
        <v>3</v>
      </c>
      <c r="H2132" t="str">
        <f>US_Accidents_Dec20_updated[[#This Row],[Description]]</f>
        <v>At 20th St/Exit 212 - Accident.</v>
      </c>
      <c r="I2132" t="s">
        <v>50</v>
      </c>
      <c r="J2132">
        <f>IF(US_Accidents_Dec20_updated[[#This Row],[Visibility(mi)]]&gt;30, 30, MROUND(US_Accidents_Dec20_updated[[#This Row],[Visibility(mi)]],5))</f>
        <v>20</v>
      </c>
      <c r="K2132">
        <f>MROUND(US_Accidents_Dec20_updated[[#This Row],[Wind_Speed(mph)]],5)</f>
        <v>5</v>
      </c>
      <c r="L2132">
        <f>IF(US_Accidents_Dec20_updated[[#This Row],[Precipitation(in)]]&gt;0.1, 0.1, US_Accidents_Dec20_updated[[#This Row],[Precipitation(in)]])</f>
        <v>0</v>
      </c>
    </row>
    <row r="2133" spans="1:12" x14ac:dyDescent="0.25">
      <c r="A2133" t="str">
        <f>US_Accidents_Dec20_updated[[#This Row],[ID]]</f>
        <v>A-3897466</v>
      </c>
      <c r="B2133">
        <f>US_Accidents_Dec20_updated[[#This Row],[Start_Lat]]</f>
        <v>39.778530000000003</v>
      </c>
      <c r="C2133">
        <f>US_Accidents_Dec20_updated[[#This Row],[Start_Lng]]</f>
        <v>-104.89713999999999</v>
      </c>
      <c r="D2133">
        <f>US_Accidents_Dec20_updated[[#This Row],[Severity]]-1</f>
        <v>2</v>
      </c>
      <c r="E2133">
        <f>HOUR(US_Accidents_Dec20_updated[[#This Row],[Start_Time]])</f>
        <v>10</v>
      </c>
      <c r="F2133">
        <f>DAY(US_Accidents_Dec20_updated[[#This Row],[Start_Time]])</f>
        <v>28</v>
      </c>
      <c r="G2133">
        <f>MONTH(US_Accidents_Dec20_updated[[#This Row],[Start_Time]])</f>
        <v>3</v>
      </c>
      <c r="H2133" t="str">
        <f>US_Accidents_Dec20_updated[[#This Row],[Description]]</f>
        <v>At I-70/US-36 - Accident.</v>
      </c>
      <c r="I2133" t="s">
        <v>50</v>
      </c>
      <c r="J2133">
        <f>IF(US_Accidents_Dec20_updated[[#This Row],[Visibility(mi)]]&gt;30, 30, MROUND(US_Accidents_Dec20_updated[[#This Row],[Visibility(mi)]],5))</f>
        <v>20</v>
      </c>
      <c r="K2133">
        <f>MROUND(US_Accidents_Dec20_updated[[#This Row],[Wind_Speed(mph)]],5)</f>
        <v>5</v>
      </c>
      <c r="L2133">
        <f>IF(US_Accidents_Dec20_updated[[#This Row],[Precipitation(in)]]&gt;0.1, 0.1, US_Accidents_Dec20_updated[[#This Row],[Precipitation(in)]])</f>
        <v>0</v>
      </c>
    </row>
    <row r="2134" spans="1:12" x14ac:dyDescent="0.25">
      <c r="A2134" t="str">
        <f>US_Accidents_Dec20_updated[[#This Row],[ID]]</f>
        <v>A-3897471</v>
      </c>
      <c r="B2134">
        <f>US_Accidents_Dec20_updated[[#This Row],[Start_Lat]]</f>
        <v>39.819989999999997</v>
      </c>
      <c r="C2134">
        <f>US_Accidents_Dec20_updated[[#This Row],[Start_Lng]]</f>
        <v>-104.97922</v>
      </c>
      <c r="D2134">
        <f>US_Accidents_Dec20_updated[[#This Row],[Severity]]-1</f>
        <v>2</v>
      </c>
      <c r="E2134">
        <f>HOUR(US_Accidents_Dec20_updated[[#This Row],[Start_Time]])</f>
        <v>12</v>
      </c>
      <c r="F2134">
        <f>DAY(US_Accidents_Dec20_updated[[#This Row],[Start_Time]])</f>
        <v>28</v>
      </c>
      <c r="G2134">
        <f>MONTH(US_Accidents_Dec20_updated[[#This Row],[Start_Time]])</f>
        <v>3</v>
      </c>
      <c r="H2134" t="str">
        <f>US_Accidents_Dec20_updated[[#This Row],[Description]]</f>
        <v>At I-25/Exit 5 - Accident.</v>
      </c>
      <c r="I2134" t="s">
        <v>50</v>
      </c>
      <c r="J2134">
        <f>IF(US_Accidents_Dec20_updated[[#This Row],[Visibility(mi)]]&gt;30, 30, MROUND(US_Accidents_Dec20_updated[[#This Row],[Visibility(mi)]],5))</f>
        <v>30</v>
      </c>
      <c r="K2134">
        <f>MROUND(US_Accidents_Dec20_updated[[#This Row],[Wind_Speed(mph)]],5)</f>
        <v>5</v>
      </c>
      <c r="L2134">
        <f>IF(US_Accidents_Dec20_updated[[#This Row],[Precipitation(in)]]&gt;0.1, 0.1, US_Accidents_Dec20_updated[[#This Row],[Precipitation(in)]])</f>
        <v>0</v>
      </c>
    </row>
    <row r="2135" spans="1:12" x14ac:dyDescent="0.25">
      <c r="A2135" t="str">
        <f>US_Accidents_Dec20_updated[[#This Row],[ID]]</f>
        <v>A-3897482</v>
      </c>
      <c r="B2135">
        <f>US_Accidents_Dec20_updated[[#This Row],[Start_Lat]]</f>
        <v>39.779690000000002</v>
      </c>
      <c r="C2135">
        <f>US_Accidents_Dec20_updated[[#This Row],[Start_Lng]]</f>
        <v>-104.971915</v>
      </c>
      <c r="D2135">
        <f>US_Accidents_Dec20_updated[[#This Row],[Severity]]-1</f>
        <v>2</v>
      </c>
      <c r="E2135">
        <f>HOUR(US_Accidents_Dec20_updated[[#This Row],[Start_Time]])</f>
        <v>16</v>
      </c>
      <c r="F2135">
        <f>DAY(US_Accidents_Dec20_updated[[#This Row],[Start_Time]])</f>
        <v>28</v>
      </c>
      <c r="G2135">
        <f>MONTH(US_Accidents_Dec20_updated[[#This Row],[Start_Time]])</f>
        <v>3</v>
      </c>
      <c r="H2135" t="str">
        <f>US_Accidents_Dec20_updated[[#This Row],[Description]]</f>
        <v>At Brighton Blvd/Exit 275 - Accident.</v>
      </c>
      <c r="I2135" t="s">
        <v>50</v>
      </c>
      <c r="J2135">
        <f>IF(US_Accidents_Dec20_updated[[#This Row],[Visibility(mi)]]&gt;30, 30, MROUND(US_Accidents_Dec20_updated[[#This Row],[Visibility(mi)]],5))</f>
        <v>10</v>
      </c>
      <c r="K2135">
        <f>MROUND(US_Accidents_Dec20_updated[[#This Row],[Wind_Speed(mph)]],5)</f>
        <v>10</v>
      </c>
      <c r="L2135">
        <f>IF(US_Accidents_Dec20_updated[[#This Row],[Precipitation(in)]]&gt;0.1, 0.1, US_Accidents_Dec20_updated[[#This Row],[Precipitation(in)]])</f>
        <v>0</v>
      </c>
    </row>
    <row r="2136" spans="1:12" x14ac:dyDescent="0.25">
      <c r="A2136" t="str">
        <f>US_Accidents_Dec20_updated[[#This Row],[ID]]</f>
        <v>A-3897483</v>
      </c>
      <c r="B2136">
        <f>US_Accidents_Dec20_updated[[#This Row],[Start_Lat]]</f>
        <v>39.289594999999998</v>
      </c>
      <c r="C2136">
        <f>US_Accidents_Dec20_updated[[#This Row],[Start_Lng]]</f>
        <v>-104.89533900000001</v>
      </c>
      <c r="D2136">
        <f>US_Accidents_Dec20_updated[[#This Row],[Severity]]-1</f>
        <v>2</v>
      </c>
      <c r="E2136">
        <f>HOUR(US_Accidents_Dec20_updated[[#This Row],[Start_Time]])</f>
        <v>16</v>
      </c>
      <c r="F2136">
        <f>DAY(US_Accidents_Dec20_updated[[#This Row],[Start_Time]])</f>
        <v>28</v>
      </c>
      <c r="G2136">
        <f>MONTH(US_Accidents_Dec20_updated[[#This Row],[Start_Time]])</f>
        <v>3</v>
      </c>
      <c r="H2136" t="str">
        <f>US_Accidents_Dec20_updated[[#This Row],[Description]]</f>
        <v>At Wilcox St/Plum Crk Pky/Exit 181 - Accident.</v>
      </c>
      <c r="I2136" t="s">
        <v>50</v>
      </c>
      <c r="J2136">
        <f>IF(US_Accidents_Dec20_updated[[#This Row],[Visibility(mi)]]&gt;30, 30, MROUND(US_Accidents_Dec20_updated[[#This Row],[Visibility(mi)]],5))</f>
        <v>10</v>
      </c>
      <c r="K2136">
        <f>MROUND(US_Accidents_Dec20_updated[[#This Row],[Wind_Speed(mph)]],5)</f>
        <v>0</v>
      </c>
      <c r="L2136">
        <f>IF(US_Accidents_Dec20_updated[[#This Row],[Precipitation(in)]]&gt;0.1, 0.1, US_Accidents_Dec20_updated[[#This Row],[Precipitation(in)]])</f>
        <v>0</v>
      </c>
    </row>
    <row r="2137" spans="1:12" x14ac:dyDescent="0.25">
      <c r="A2137" t="str">
        <f>US_Accidents_Dec20_updated[[#This Row],[ID]]</f>
        <v>A-3897484</v>
      </c>
      <c r="B2137">
        <f>US_Accidents_Dec20_updated[[#This Row],[Start_Lat]]</f>
        <v>39.780009999999997</v>
      </c>
      <c r="C2137">
        <f>US_Accidents_Dec20_updated[[#This Row],[Start_Lng]]</f>
        <v>-104.961811</v>
      </c>
      <c r="D2137">
        <f>US_Accidents_Dec20_updated[[#This Row],[Severity]]-1</f>
        <v>1</v>
      </c>
      <c r="E2137">
        <f>HOUR(US_Accidents_Dec20_updated[[#This Row],[Start_Time]])</f>
        <v>16</v>
      </c>
      <c r="F2137">
        <f>DAY(US_Accidents_Dec20_updated[[#This Row],[Start_Time]])</f>
        <v>28</v>
      </c>
      <c r="G2137">
        <f>MONTH(US_Accidents_Dec20_updated[[#This Row],[Start_Time]])</f>
        <v>3</v>
      </c>
      <c r="H2137" t="str">
        <f>US_Accidents_Dec20_updated[[#This Row],[Description]]</f>
        <v>At York St/Exit 275 - Accident. Lane blocked.</v>
      </c>
      <c r="I2137" t="s">
        <v>50</v>
      </c>
      <c r="J2137">
        <f>IF(US_Accidents_Dec20_updated[[#This Row],[Visibility(mi)]]&gt;30, 30, MROUND(US_Accidents_Dec20_updated[[#This Row],[Visibility(mi)]],5))</f>
        <v>10</v>
      </c>
      <c r="K2137">
        <f>MROUND(US_Accidents_Dec20_updated[[#This Row],[Wind_Speed(mph)]],5)</f>
        <v>10</v>
      </c>
      <c r="L2137">
        <f>IF(US_Accidents_Dec20_updated[[#This Row],[Precipitation(in)]]&gt;0.1, 0.1, US_Accidents_Dec20_updated[[#This Row],[Precipitation(in)]])</f>
        <v>0</v>
      </c>
    </row>
    <row r="2138" spans="1:12" x14ac:dyDescent="0.25">
      <c r="A2138" t="str">
        <f>US_Accidents_Dec20_updated[[#This Row],[ID]]</f>
        <v>A-3897485</v>
      </c>
      <c r="B2138">
        <f>US_Accidents_Dec20_updated[[#This Row],[Start_Lat]]</f>
        <v>39.370379999999997</v>
      </c>
      <c r="C2138">
        <f>US_Accidents_Dec20_updated[[#This Row],[Start_Lng]]</f>
        <v>-104.86441000000001</v>
      </c>
      <c r="D2138">
        <f>US_Accidents_Dec20_updated[[#This Row],[Severity]]-1</f>
        <v>2</v>
      </c>
      <c r="E2138">
        <f>HOUR(US_Accidents_Dec20_updated[[#This Row],[Start_Time]])</f>
        <v>17</v>
      </c>
      <c r="F2138">
        <f>DAY(US_Accidents_Dec20_updated[[#This Row],[Start_Time]])</f>
        <v>28</v>
      </c>
      <c r="G2138">
        <f>MONTH(US_Accidents_Dec20_updated[[#This Row],[Start_Time]])</f>
        <v>3</v>
      </c>
      <c r="H2138" t="str">
        <f>US_Accidents_Dec20_updated[[#This Row],[Description]]</f>
        <v>At Wilcox St/Plum Crk Pky/Exit 181 - Accident.</v>
      </c>
      <c r="I2138" t="s">
        <v>50</v>
      </c>
      <c r="J2138">
        <f>IF(US_Accidents_Dec20_updated[[#This Row],[Visibility(mi)]]&gt;30, 30, MROUND(US_Accidents_Dec20_updated[[#This Row],[Visibility(mi)]],5))</f>
        <v>10</v>
      </c>
      <c r="K2138">
        <f>MROUND(US_Accidents_Dec20_updated[[#This Row],[Wind_Speed(mph)]],5)</f>
        <v>0</v>
      </c>
      <c r="L2138">
        <f>IF(US_Accidents_Dec20_updated[[#This Row],[Precipitation(in)]]&gt;0.1, 0.1, US_Accidents_Dec20_updated[[#This Row],[Precipitation(in)]])</f>
        <v>0</v>
      </c>
    </row>
    <row r="2139" spans="1:12" x14ac:dyDescent="0.25">
      <c r="A2139" t="str">
        <f>US_Accidents_Dec20_updated[[#This Row],[ID]]</f>
        <v>A-3897992</v>
      </c>
      <c r="B2139">
        <f>US_Accidents_Dec20_updated[[#This Row],[Start_Lat]]</f>
        <v>39.885438999999998</v>
      </c>
      <c r="C2139">
        <f>US_Accidents_Dec20_updated[[#This Row],[Start_Lng]]</f>
        <v>-104.98766999999999</v>
      </c>
      <c r="D2139">
        <f>US_Accidents_Dec20_updated[[#This Row],[Severity]]-1</f>
        <v>2</v>
      </c>
      <c r="E2139">
        <f>HOUR(US_Accidents_Dec20_updated[[#This Row],[Start_Time]])</f>
        <v>23</v>
      </c>
      <c r="F2139">
        <f>DAY(US_Accidents_Dec20_updated[[#This Row],[Start_Time]])</f>
        <v>28</v>
      </c>
      <c r="G2139">
        <f>MONTH(US_Accidents_Dec20_updated[[#This Row],[Start_Time]])</f>
        <v>3</v>
      </c>
      <c r="H2139" t="str">
        <f>US_Accidents_Dec20_updated[[#This Row],[Description]]</f>
        <v>At 104th Ave/Exit 221 - Accident.</v>
      </c>
      <c r="I2139" t="s">
        <v>50</v>
      </c>
      <c r="J2139">
        <f>IF(US_Accidents_Dec20_updated[[#This Row],[Visibility(mi)]]&gt;30, 30, MROUND(US_Accidents_Dec20_updated[[#This Row],[Visibility(mi)]],5))</f>
        <v>5</v>
      </c>
      <c r="K2139">
        <f>MROUND(US_Accidents_Dec20_updated[[#This Row],[Wind_Speed(mph)]],5)</f>
        <v>5</v>
      </c>
      <c r="L2139">
        <f>IF(US_Accidents_Dec20_updated[[#This Row],[Precipitation(in)]]&gt;0.1, 0.1, US_Accidents_Dec20_updated[[#This Row],[Precipitation(in)]])</f>
        <v>0</v>
      </c>
    </row>
    <row r="2140" spans="1:12" x14ac:dyDescent="0.25">
      <c r="A2140" t="str">
        <f>US_Accidents_Dec20_updated[[#This Row],[ID]]</f>
        <v>A-3897996</v>
      </c>
      <c r="B2140">
        <f>US_Accidents_Dec20_updated[[#This Row],[Start_Lat]]</f>
        <v>39.825524999999999</v>
      </c>
      <c r="C2140">
        <f>US_Accidents_Dec20_updated[[#This Row],[Start_Lng]]</f>
        <v>-104.98286</v>
      </c>
      <c r="D2140">
        <f>US_Accidents_Dec20_updated[[#This Row],[Severity]]-1</f>
        <v>2</v>
      </c>
      <c r="E2140">
        <f>HOUR(US_Accidents_Dec20_updated[[#This Row],[Start_Time]])</f>
        <v>3</v>
      </c>
      <c r="F2140">
        <f>DAY(US_Accidents_Dec20_updated[[#This Row],[Start_Time]])</f>
        <v>29</v>
      </c>
      <c r="G2140">
        <f>MONTH(US_Accidents_Dec20_updated[[#This Row],[Start_Time]])</f>
        <v>3</v>
      </c>
      <c r="H2140" t="str">
        <f>US_Accidents_Dec20_updated[[#This Row],[Description]]</f>
        <v>At I-25 (North) - Accident.</v>
      </c>
      <c r="I2140" t="s">
        <v>1203</v>
      </c>
      <c r="J2140">
        <f>IF(US_Accidents_Dec20_updated[[#This Row],[Visibility(mi)]]&gt;30, 30, MROUND(US_Accidents_Dec20_updated[[#This Row],[Visibility(mi)]],5))</f>
        <v>0</v>
      </c>
      <c r="K2140">
        <f>MROUND(US_Accidents_Dec20_updated[[#This Row],[Wind_Speed(mph)]],5)</f>
        <v>5</v>
      </c>
      <c r="L2140">
        <f>IF(US_Accidents_Dec20_updated[[#This Row],[Precipitation(in)]]&gt;0.1, 0.1, US_Accidents_Dec20_updated[[#This Row],[Precipitation(in)]])</f>
        <v>0</v>
      </c>
    </row>
    <row r="2141" spans="1:12" x14ac:dyDescent="0.25">
      <c r="A2141" t="str">
        <f>US_Accidents_Dec20_updated[[#This Row],[ID]]</f>
        <v>A-3898001</v>
      </c>
      <c r="B2141">
        <f>US_Accidents_Dec20_updated[[#This Row],[Start_Lat]]</f>
        <v>39.821640000000002</v>
      </c>
      <c r="C2141">
        <f>US_Accidents_Dec20_updated[[#This Row],[Start_Lng]]</f>
        <v>-104.98251</v>
      </c>
      <c r="D2141">
        <f>US_Accidents_Dec20_updated[[#This Row],[Severity]]-1</f>
        <v>1</v>
      </c>
      <c r="E2141">
        <f>HOUR(US_Accidents_Dec20_updated[[#This Row],[Start_Time]])</f>
        <v>3</v>
      </c>
      <c r="F2141">
        <f>DAY(US_Accidents_Dec20_updated[[#This Row],[Start_Time]])</f>
        <v>29</v>
      </c>
      <c r="G2141">
        <f>MONTH(US_Accidents_Dec20_updated[[#This Row],[Start_Time]])</f>
        <v>3</v>
      </c>
      <c r="H2141" t="str">
        <f>US_Accidents_Dec20_updated[[#This Row],[Description]]</f>
        <v>At US-36/Exit 217 - Accident. Right lane blocked.</v>
      </c>
      <c r="I2141" t="s">
        <v>1203</v>
      </c>
      <c r="J2141">
        <f>IF(US_Accidents_Dec20_updated[[#This Row],[Visibility(mi)]]&gt;30, 30, MROUND(US_Accidents_Dec20_updated[[#This Row],[Visibility(mi)]],5))</f>
        <v>0</v>
      </c>
      <c r="K2141">
        <f>MROUND(US_Accidents_Dec20_updated[[#This Row],[Wind_Speed(mph)]],5)</f>
        <v>5</v>
      </c>
      <c r="L2141">
        <f>IF(US_Accidents_Dec20_updated[[#This Row],[Precipitation(in)]]&gt;0.1, 0.1, US_Accidents_Dec20_updated[[#This Row],[Precipitation(in)]])</f>
        <v>0</v>
      </c>
    </row>
    <row r="2142" spans="1:12" x14ac:dyDescent="0.25">
      <c r="A2142" t="str">
        <f>US_Accidents_Dec20_updated[[#This Row],[ID]]</f>
        <v>A-3898015</v>
      </c>
      <c r="B2142">
        <f>US_Accidents_Dec20_updated[[#This Row],[Start_Lat]]</f>
        <v>39.776431000000002</v>
      </c>
      <c r="C2142">
        <f>US_Accidents_Dec20_updated[[#This Row],[Start_Lng]]</f>
        <v>-104.875114</v>
      </c>
      <c r="D2142">
        <f>US_Accidents_Dec20_updated[[#This Row],[Severity]]-1</f>
        <v>2</v>
      </c>
      <c r="E2142">
        <f>HOUR(US_Accidents_Dec20_updated[[#This Row],[Start_Time]])</f>
        <v>6</v>
      </c>
      <c r="F2142">
        <f>DAY(US_Accidents_Dec20_updated[[#This Row],[Start_Time]])</f>
        <v>29</v>
      </c>
      <c r="G2142">
        <f>MONTH(US_Accidents_Dec20_updated[[#This Row],[Start_Time]])</f>
        <v>3</v>
      </c>
      <c r="H2142" t="str">
        <f>US_Accidents_Dec20_updated[[#This Row],[Description]]</f>
        <v>At Havana Street/Exit 280 - Accident.</v>
      </c>
      <c r="I2142" t="s">
        <v>1203</v>
      </c>
      <c r="J2142">
        <f>IF(US_Accidents_Dec20_updated[[#This Row],[Visibility(mi)]]&gt;30, 30, MROUND(US_Accidents_Dec20_updated[[#This Row],[Visibility(mi)]],5))</f>
        <v>0</v>
      </c>
      <c r="K2142">
        <f>MROUND(US_Accidents_Dec20_updated[[#This Row],[Wind_Speed(mph)]],5)</f>
        <v>5</v>
      </c>
      <c r="L2142">
        <f>IF(US_Accidents_Dec20_updated[[#This Row],[Precipitation(in)]]&gt;0.1, 0.1, US_Accidents_Dec20_updated[[#This Row],[Precipitation(in)]])</f>
        <v>0</v>
      </c>
    </row>
    <row r="2143" spans="1:12" x14ac:dyDescent="0.25">
      <c r="A2143" t="str">
        <f>US_Accidents_Dec20_updated[[#This Row],[ID]]</f>
        <v>A-3898016</v>
      </c>
      <c r="B2143">
        <f>US_Accidents_Dec20_updated[[#This Row],[Start_Lat]]</f>
        <v>39.725580000000001</v>
      </c>
      <c r="C2143">
        <f>US_Accidents_Dec20_updated[[#This Row],[Start_Lng]]</f>
        <v>-105.05895200000001</v>
      </c>
      <c r="D2143">
        <f>US_Accidents_Dec20_updated[[#This Row],[Severity]]-1</f>
        <v>2</v>
      </c>
      <c r="E2143">
        <f>HOUR(US_Accidents_Dec20_updated[[#This Row],[Start_Time]])</f>
        <v>6</v>
      </c>
      <c r="F2143">
        <f>DAY(US_Accidents_Dec20_updated[[#This Row],[Start_Time]])</f>
        <v>29</v>
      </c>
      <c r="G2143">
        <f>MONTH(US_Accidents_Dec20_updated[[#This Row],[Start_Time]])</f>
        <v>3</v>
      </c>
      <c r="H2143" t="str">
        <f>US_Accidents_Dec20_updated[[#This Row],[Description]]</f>
        <v>At CO-95/Sheridan Blvd - Accident.</v>
      </c>
      <c r="I2143" t="s">
        <v>1268</v>
      </c>
      <c r="J2143">
        <f>IF(US_Accidents_Dec20_updated[[#This Row],[Visibility(mi)]]&gt;30, 30, MROUND(US_Accidents_Dec20_updated[[#This Row],[Visibility(mi)]],5))</f>
        <v>0</v>
      </c>
      <c r="K2143">
        <f>MROUND(US_Accidents_Dec20_updated[[#This Row],[Wind_Speed(mph)]],5)</f>
        <v>5</v>
      </c>
      <c r="L2143">
        <f>IF(US_Accidents_Dec20_updated[[#This Row],[Precipitation(in)]]&gt;0.1, 0.1, US_Accidents_Dec20_updated[[#This Row],[Precipitation(in)]])</f>
        <v>0</v>
      </c>
    </row>
    <row r="2144" spans="1:12" x14ac:dyDescent="0.25">
      <c r="A2144" t="str">
        <f>US_Accidents_Dec20_updated[[#This Row],[ID]]</f>
        <v>A-3898017</v>
      </c>
      <c r="B2144">
        <f>US_Accidents_Dec20_updated[[#This Row],[Start_Lat]]</f>
        <v>39.776488000000001</v>
      </c>
      <c r="C2144">
        <f>US_Accidents_Dec20_updated[[#This Row],[Start_Lng]]</f>
        <v>-104.87362899999999</v>
      </c>
      <c r="D2144">
        <f>US_Accidents_Dec20_updated[[#This Row],[Severity]]-1</f>
        <v>2</v>
      </c>
      <c r="E2144">
        <f>HOUR(US_Accidents_Dec20_updated[[#This Row],[Start_Time]])</f>
        <v>6</v>
      </c>
      <c r="F2144">
        <f>DAY(US_Accidents_Dec20_updated[[#This Row],[Start_Time]])</f>
        <v>29</v>
      </c>
      <c r="G2144">
        <f>MONTH(US_Accidents_Dec20_updated[[#This Row],[Start_Time]])</f>
        <v>3</v>
      </c>
      <c r="H2144" t="str">
        <f>US_Accidents_Dec20_updated[[#This Row],[Description]]</f>
        <v>At I-270/Exit 279 - Accident.</v>
      </c>
      <c r="I2144" t="s">
        <v>1203</v>
      </c>
      <c r="J2144">
        <f>IF(US_Accidents_Dec20_updated[[#This Row],[Visibility(mi)]]&gt;30, 30, MROUND(US_Accidents_Dec20_updated[[#This Row],[Visibility(mi)]],5))</f>
        <v>0</v>
      </c>
      <c r="K2144">
        <f>MROUND(US_Accidents_Dec20_updated[[#This Row],[Wind_Speed(mph)]],5)</f>
        <v>5</v>
      </c>
      <c r="L2144">
        <f>IF(US_Accidents_Dec20_updated[[#This Row],[Precipitation(in)]]&gt;0.1, 0.1, US_Accidents_Dec20_updated[[#This Row],[Precipitation(in)]])</f>
        <v>0</v>
      </c>
    </row>
    <row r="2145" spans="1:12" x14ac:dyDescent="0.25">
      <c r="A2145" t="str">
        <f>US_Accidents_Dec20_updated[[#This Row],[ID]]</f>
        <v>A-3898018</v>
      </c>
      <c r="B2145">
        <f>US_Accidents_Dec20_updated[[#This Row],[Start_Lat]]</f>
        <v>39.643813000000002</v>
      </c>
      <c r="C2145">
        <f>US_Accidents_Dec20_updated[[#This Row],[Start_Lng]]</f>
        <v>-104.91291200000001</v>
      </c>
      <c r="D2145">
        <f>US_Accidents_Dec20_updated[[#This Row],[Severity]]-1</f>
        <v>2</v>
      </c>
      <c r="E2145">
        <f>HOUR(US_Accidents_Dec20_updated[[#This Row],[Start_Time]])</f>
        <v>7</v>
      </c>
      <c r="F2145">
        <f>DAY(US_Accidents_Dec20_updated[[#This Row],[Start_Time]])</f>
        <v>29</v>
      </c>
      <c r="G2145">
        <f>MONTH(US_Accidents_Dec20_updated[[#This Row],[Start_Time]])</f>
        <v>3</v>
      </c>
      <c r="H2145" t="str">
        <f>US_Accidents_Dec20_updated[[#This Row],[Description]]</f>
        <v>At US-285/Hampden Ave/Exit 201 - Accident.</v>
      </c>
      <c r="I2145" t="s">
        <v>50</v>
      </c>
      <c r="J2145">
        <f>IF(US_Accidents_Dec20_updated[[#This Row],[Visibility(mi)]]&gt;30, 30, MROUND(US_Accidents_Dec20_updated[[#This Row],[Visibility(mi)]],5))</f>
        <v>0</v>
      </c>
      <c r="K2145">
        <f>MROUND(US_Accidents_Dec20_updated[[#This Row],[Wind_Speed(mph)]],5)</f>
        <v>10</v>
      </c>
      <c r="L2145">
        <f>IF(US_Accidents_Dec20_updated[[#This Row],[Precipitation(in)]]&gt;0.1, 0.1, US_Accidents_Dec20_updated[[#This Row],[Precipitation(in)]])</f>
        <v>0</v>
      </c>
    </row>
    <row r="2146" spans="1:12" x14ac:dyDescent="0.25">
      <c r="A2146" t="str">
        <f>US_Accidents_Dec20_updated[[#This Row],[ID]]</f>
        <v>A-3898019</v>
      </c>
      <c r="B2146">
        <f>US_Accidents_Dec20_updated[[#This Row],[Start_Lat]]</f>
        <v>38.114482000000002</v>
      </c>
      <c r="C2146">
        <f>US_Accidents_Dec20_updated[[#This Row],[Start_Lng]]</f>
        <v>-102.629469</v>
      </c>
      <c r="D2146">
        <f>US_Accidents_Dec20_updated[[#This Row],[Severity]]-1</f>
        <v>2</v>
      </c>
      <c r="E2146">
        <f>HOUR(US_Accidents_Dec20_updated[[#This Row],[Start_Time]])</f>
        <v>8</v>
      </c>
      <c r="F2146">
        <f>DAY(US_Accidents_Dec20_updated[[#This Row],[Start_Time]])</f>
        <v>29</v>
      </c>
      <c r="G2146">
        <f>MONTH(US_Accidents_Dec20_updated[[#This Row],[Start_Time]])</f>
        <v>3</v>
      </c>
      <c r="H2146" t="str">
        <f>US_Accidents_Dec20_updated[[#This Row],[Description]]</f>
        <v>At US-287 - Accident.</v>
      </c>
      <c r="I2146" t="s">
        <v>50</v>
      </c>
      <c r="J2146">
        <f>IF(US_Accidents_Dec20_updated[[#This Row],[Visibility(mi)]]&gt;30, 30, MROUND(US_Accidents_Dec20_updated[[#This Row],[Visibility(mi)]],5))</f>
        <v>0</v>
      </c>
      <c r="K2146">
        <f>MROUND(US_Accidents_Dec20_updated[[#This Row],[Wind_Speed(mph)]],5)</f>
        <v>10</v>
      </c>
      <c r="L2146">
        <f>IF(US_Accidents_Dec20_updated[[#This Row],[Precipitation(in)]]&gt;0.1, 0.1, US_Accidents_Dec20_updated[[#This Row],[Precipitation(in)]])</f>
        <v>0</v>
      </c>
    </row>
    <row r="2147" spans="1:12" x14ac:dyDescent="0.25">
      <c r="A2147" t="str">
        <f>US_Accidents_Dec20_updated[[#This Row],[ID]]</f>
        <v>A-3898022</v>
      </c>
      <c r="B2147">
        <f>US_Accidents_Dec20_updated[[#This Row],[Start_Lat]]</f>
        <v>38.115796000000003</v>
      </c>
      <c r="C2147">
        <f>US_Accidents_Dec20_updated[[#This Row],[Start_Lng]]</f>
        <v>-102.620859</v>
      </c>
      <c r="D2147">
        <f>US_Accidents_Dec20_updated[[#This Row],[Severity]]-1</f>
        <v>3</v>
      </c>
      <c r="E2147">
        <f>HOUR(US_Accidents_Dec20_updated[[#This Row],[Start_Time]])</f>
        <v>8</v>
      </c>
      <c r="F2147">
        <f>DAY(US_Accidents_Dec20_updated[[#This Row],[Start_Time]])</f>
        <v>29</v>
      </c>
      <c r="G2147">
        <f>MONTH(US_Accidents_Dec20_updated[[#This Row],[Start_Time]])</f>
        <v>3</v>
      </c>
      <c r="H2147" t="str">
        <f>US_Accidents_Dec20_updated[[#This Row],[Description]]</f>
        <v>Closed at Wiley - Road closed due to accident.</v>
      </c>
      <c r="I2147" t="s">
        <v>50</v>
      </c>
      <c r="J2147">
        <f>IF(US_Accidents_Dec20_updated[[#This Row],[Visibility(mi)]]&gt;30, 30, MROUND(US_Accidents_Dec20_updated[[#This Row],[Visibility(mi)]],5))</f>
        <v>10</v>
      </c>
      <c r="K2147">
        <f>MROUND(US_Accidents_Dec20_updated[[#This Row],[Wind_Speed(mph)]],5)</f>
        <v>10</v>
      </c>
      <c r="L2147">
        <f>IF(US_Accidents_Dec20_updated[[#This Row],[Precipitation(in)]]&gt;0.1, 0.1, US_Accidents_Dec20_updated[[#This Row],[Precipitation(in)]])</f>
        <v>0</v>
      </c>
    </row>
    <row r="2148" spans="1:12" x14ac:dyDescent="0.25">
      <c r="A2148" t="str">
        <f>US_Accidents_Dec20_updated[[#This Row],[ID]]</f>
        <v>A-3898023</v>
      </c>
      <c r="B2148">
        <f>US_Accidents_Dec20_updated[[#This Row],[Start_Lat]]</f>
        <v>38.114482000000002</v>
      </c>
      <c r="C2148">
        <f>US_Accidents_Dec20_updated[[#This Row],[Start_Lng]]</f>
        <v>-102.629469</v>
      </c>
      <c r="D2148">
        <f>US_Accidents_Dec20_updated[[#This Row],[Severity]]-1</f>
        <v>2</v>
      </c>
      <c r="E2148">
        <f>HOUR(US_Accidents_Dec20_updated[[#This Row],[Start_Time]])</f>
        <v>10</v>
      </c>
      <c r="F2148">
        <f>DAY(US_Accidents_Dec20_updated[[#This Row],[Start_Time]])</f>
        <v>29</v>
      </c>
      <c r="G2148">
        <f>MONTH(US_Accidents_Dec20_updated[[#This Row],[Start_Time]])</f>
        <v>3</v>
      </c>
      <c r="H2148" t="str">
        <f>US_Accidents_Dec20_updated[[#This Row],[Description]]</f>
        <v>At US-287 - Accident.</v>
      </c>
      <c r="I2148" t="s">
        <v>50</v>
      </c>
      <c r="J2148">
        <f>IF(US_Accidents_Dec20_updated[[#This Row],[Visibility(mi)]]&gt;30, 30, MROUND(US_Accidents_Dec20_updated[[#This Row],[Visibility(mi)]],5))</f>
        <v>10</v>
      </c>
      <c r="K2148">
        <f>MROUND(US_Accidents_Dec20_updated[[#This Row],[Wind_Speed(mph)]],5)</f>
        <v>5</v>
      </c>
      <c r="L2148">
        <f>IF(US_Accidents_Dec20_updated[[#This Row],[Precipitation(in)]]&gt;0.1, 0.1, US_Accidents_Dec20_updated[[#This Row],[Precipitation(in)]])</f>
        <v>0</v>
      </c>
    </row>
    <row r="2149" spans="1:12" x14ac:dyDescent="0.25">
      <c r="A2149" t="str">
        <f>US_Accidents_Dec20_updated[[#This Row],[ID]]</f>
        <v>A-3898033</v>
      </c>
      <c r="B2149">
        <f>US_Accidents_Dec20_updated[[#This Row],[Start_Lat]]</f>
        <v>39.561039999999998</v>
      </c>
      <c r="C2149">
        <f>US_Accidents_Dec20_updated[[#This Row],[Start_Lng]]</f>
        <v>-104.99489</v>
      </c>
      <c r="D2149">
        <f>US_Accidents_Dec20_updated[[#This Row],[Severity]]-1</f>
        <v>2</v>
      </c>
      <c r="E2149">
        <f>HOUR(US_Accidents_Dec20_updated[[#This Row],[Start_Time]])</f>
        <v>10</v>
      </c>
      <c r="F2149">
        <f>DAY(US_Accidents_Dec20_updated[[#This Row],[Start_Time]])</f>
        <v>29</v>
      </c>
      <c r="G2149">
        <f>MONTH(US_Accidents_Dec20_updated[[#This Row],[Start_Time]])</f>
        <v>3</v>
      </c>
      <c r="H2149" t="str">
        <f>US_Accidents_Dec20_updated[[#This Row],[Description]]</f>
        <v>At Lucent Blvd - Accident.</v>
      </c>
      <c r="I2149" t="s">
        <v>50</v>
      </c>
      <c r="J2149">
        <f>IF(US_Accidents_Dec20_updated[[#This Row],[Visibility(mi)]]&gt;30, 30, MROUND(US_Accidents_Dec20_updated[[#This Row],[Visibility(mi)]],5))</f>
        <v>10</v>
      </c>
      <c r="K2149">
        <f>MROUND(US_Accidents_Dec20_updated[[#This Row],[Wind_Speed(mph)]],5)</f>
        <v>5</v>
      </c>
      <c r="L2149">
        <f>IF(US_Accidents_Dec20_updated[[#This Row],[Precipitation(in)]]&gt;0.1, 0.1, US_Accidents_Dec20_updated[[#This Row],[Precipitation(in)]])</f>
        <v>0</v>
      </c>
    </row>
    <row r="2150" spans="1:12" x14ac:dyDescent="0.25">
      <c r="A2150" t="str">
        <f>US_Accidents_Dec20_updated[[#This Row],[ID]]</f>
        <v>A-3898037</v>
      </c>
      <c r="B2150">
        <f>US_Accidents_Dec20_updated[[#This Row],[Start_Lat]]</f>
        <v>39.819989999999997</v>
      </c>
      <c r="C2150">
        <f>US_Accidents_Dec20_updated[[#This Row],[Start_Lng]]</f>
        <v>-104.97922</v>
      </c>
      <c r="D2150">
        <f>US_Accidents_Dec20_updated[[#This Row],[Severity]]-1</f>
        <v>2</v>
      </c>
      <c r="E2150">
        <f>HOUR(US_Accidents_Dec20_updated[[#This Row],[Start_Time]])</f>
        <v>10</v>
      </c>
      <c r="F2150">
        <f>DAY(US_Accidents_Dec20_updated[[#This Row],[Start_Time]])</f>
        <v>29</v>
      </c>
      <c r="G2150">
        <f>MONTH(US_Accidents_Dec20_updated[[#This Row],[Start_Time]])</f>
        <v>3</v>
      </c>
      <c r="H2150" t="str">
        <f>US_Accidents_Dec20_updated[[#This Row],[Description]]</f>
        <v>At I-25/Exit 5 - Accident.</v>
      </c>
      <c r="I2150" t="s">
        <v>50</v>
      </c>
      <c r="J2150">
        <f>IF(US_Accidents_Dec20_updated[[#This Row],[Visibility(mi)]]&gt;30, 30, MROUND(US_Accidents_Dec20_updated[[#This Row],[Visibility(mi)]],5))</f>
        <v>10</v>
      </c>
      <c r="K2150">
        <f>MROUND(US_Accidents_Dec20_updated[[#This Row],[Wind_Speed(mph)]],5)</f>
        <v>5</v>
      </c>
      <c r="L2150">
        <f>IF(US_Accidents_Dec20_updated[[#This Row],[Precipitation(in)]]&gt;0.1, 0.1, US_Accidents_Dec20_updated[[#This Row],[Precipitation(in)]])</f>
        <v>0</v>
      </c>
    </row>
    <row r="2151" spans="1:12" x14ac:dyDescent="0.25">
      <c r="A2151" t="str">
        <f>US_Accidents_Dec20_updated[[#This Row],[ID]]</f>
        <v>A-3898038</v>
      </c>
      <c r="B2151">
        <f>US_Accidents_Dec20_updated[[#This Row],[Start_Lat]]</f>
        <v>39.086689999999997</v>
      </c>
      <c r="C2151">
        <f>US_Accidents_Dec20_updated[[#This Row],[Start_Lng]]</f>
        <v>-104.86124</v>
      </c>
      <c r="D2151">
        <f>US_Accidents_Dec20_updated[[#This Row],[Severity]]-1</f>
        <v>3</v>
      </c>
      <c r="E2151">
        <f>HOUR(US_Accidents_Dec20_updated[[#This Row],[Start_Time]])</f>
        <v>10</v>
      </c>
      <c r="F2151">
        <f>DAY(US_Accidents_Dec20_updated[[#This Row],[Start_Time]])</f>
        <v>29</v>
      </c>
      <c r="G2151">
        <f>MONTH(US_Accidents_Dec20_updated[[#This Row],[Start_Time]])</f>
        <v>3</v>
      </c>
      <c r="H2151" t="str">
        <f>US_Accidents_Dec20_updated[[#This Row],[Description]]</f>
        <v>Closed between CO-105/Exit 161 and County Line Rd/Exit 163 - Road closed due to accident.</v>
      </c>
      <c r="I2151" t="s">
        <v>50</v>
      </c>
      <c r="J2151">
        <f>IF(US_Accidents_Dec20_updated[[#This Row],[Visibility(mi)]]&gt;30, 30, MROUND(US_Accidents_Dec20_updated[[#This Row],[Visibility(mi)]],5))</f>
        <v>10</v>
      </c>
      <c r="K2151">
        <f>MROUND(US_Accidents_Dec20_updated[[#This Row],[Wind_Speed(mph)]],5)</f>
        <v>5</v>
      </c>
      <c r="L2151">
        <f>IF(US_Accidents_Dec20_updated[[#This Row],[Precipitation(in)]]&gt;0.1, 0.1, US_Accidents_Dec20_updated[[#This Row],[Precipitation(in)]])</f>
        <v>0</v>
      </c>
    </row>
    <row r="2152" spans="1:12" x14ac:dyDescent="0.25">
      <c r="A2152" t="str">
        <f>US_Accidents_Dec20_updated[[#This Row],[ID]]</f>
        <v>A-3898047</v>
      </c>
      <c r="B2152">
        <f>US_Accidents_Dec20_updated[[#This Row],[Start_Lat]]</f>
        <v>39.183886000000001</v>
      </c>
      <c r="C2152">
        <f>US_Accidents_Dec20_updated[[#This Row],[Start_Lng]]</f>
        <v>-104.85037</v>
      </c>
      <c r="D2152">
        <f>US_Accidents_Dec20_updated[[#This Row],[Severity]]-1</f>
        <v>2</v>
      </c>
      <c r="E2152">
        <f>HOUR(US_Accidents_Dec20_updated[[#This Row],[Start_Time]])</f>
        <v>13</v>
      </c>
      <c r="F2152">
        <f>DAY(US_Accidents_Dec20_updated[[#This Row],[Start_Time]])</f>
        <v>29</v>
      </c>
      <c r="G2152">
        <f>MONTH(US_Accidents_Dec20_updated[[#This Row],[Start_Time]])</f>
        <v>3</v>
      </c>
      <c r="H2152" t="str">
        <f>US_Accidents_Dec20_updated[[#This Row],[Description]]</f>
        <v>At County Line Rd/Exit 163 - Accident.</v>
      </c>
      <c r="I2152" t="s">
        <v>50</v>
      </c>
      <c r="J2152">
        <f>IF(US_Accidents_Dec20_updated[[#This Row],[Visibility(mi)]]&gt;30, 30, MROUND(US_Accidents_Dec20_updated[[#This Row],[Visibility(mi)]],5))</f>
        <v>10</v>
      </c>
      <c r="K2152">
        <f>MROUND(US_Accidents_Dec20_updated[[#This Row],[Wind_Speed(mph)]],5)</f>
        <v>0</v>
      </c>
      <c r="L2152">
        <f>IF(US_Accidents_Dec20_updated[[#This Row],[Precipitation(in)]]&gt;0.1, 0.1, US_Accidents_Dec20_updated[[#This Row],[Precipitation(in)]])</f>
        <v>0</v>
      </c>
    </row>
    <row r="2153" spans="1:12" x14ac:dyDescent="0.25">
      <c r="A2153" t="str">
        <f>US_Accidents_Dec20_updated[[#This Row],[ID]]</f>
        <v>A-3898048</v>
      </c>
      <c r="B2153">
        <f>US_Accidents_Dec20_updated[[#This Row],[Start_Lat]]</f>
        <v>39.736640000000001</v>
      </c>
      <c r="C2153">
        <f>US_Accidents_Dec20_updated[[#This Row],[Start_Lng]]</f>
        <v>-105.01436</v>
      </c>
      <c r="D2153">
        <f>US_Accidents_Dec20_updated[[#This Row],[Severity]]-1</f>
        <v>2</v>
      </c>
      <c r="E2153">
        <f>HOUR(US_Accidents_Dec20_updated[[#This Row],[Start_Time]])</f>
        <v>13</v>
      </c>
      <c r="F2153">
        <f>DAY(US_Accidents_Dec20_updated[[#This Row],[Start_Time]])</f>
        <v>29</v>
      </c>
      <c r="G2153">
        <f>MONTH(US_Accidents_Dec20_updated[[#This Row],[Start_Time]])</f>
        <v>3</v>
      </c>
      <c r="H2153" t="str">
        <f>US_Accidents_Dec20_updated[[#This Row],[Description]]</f>
        <v>At Zuni St/Exit 209C - Accident.</v>
      </c>
      <c r="I2153" t="s">
        <v>50</v>
      </c>
      <c r="J2153">
        <f>IF(US_Accidents_Dec20_updated[[#This Row],[Visibility(mi)]]&gt;30, 30, MROUND(US_Accidents_Dec20_updated[[#This Row],[Visibility(mi)]],5))</f>
        <v>10</v>
      </c>
      <c r="K2153">
        <f>MROUND(US_Accidents_Dec20_updated[[#This Row],[Wind_Speed(mph)]],5)</f>
        <v>15</v>
      </c>
      <c r="L2153">
        <f>IF(US_Accidents_Dec20_updated[[#This Row],[Precipitation(in)]]&gt;0.1, 0.1, US_Accidents_Dec20_updated[[#This Row],[Precipitation(in)]])</f>
        <v>0</v>
      </c>
    </row>
    <row r="2154" spans="1:12" x14ac:dyDescent="0.25">
      <c r="A2154" t="str">
        <f>US_Accidents_Dec20_updated[[#This Row],[ID]]</f>
        <v>A-3898052</v>
      </c>
      <c r="B2154">
        <f>US_Accidents_Dec20_updated[[#This Row],[Start_Lat]]</f>
        <v>40.770989999999998</v>
      </c>
      <c r="C2154">
        <f>US_Accidents_Dec20_updated[[#This Row],[Start_Lng]]</f>
        <v>-102.93725999999999</v>
      </c>
      <c r="D2154">
        <f>US_Accidents_Dec20_updated[[#This Row],[Severity]]-1</f>
        <v>2</v>
      </c>
      <c r="E2154">
        <f>HOUR(US_Accidents_Dec20_updated[[#This Row],[Start_Time]])</f>
        <v>17</v>
      </c>
      <c r="F2154">
        <f>DAY(US_Accidents_Dec20_updated[[#This Row],[Start_Time]])</f>
        <v>29</v>
      </c>
      <c r="G2154">
        <f>MONTH(US_Accidents_Dec20_updated[[#This Row],[Start_Time]])</f>
        <v>3</v>
      </c>
      <c r="H2154" t="str">
        <f>US_Accidents_Dec20_updated[[#This Row],[Description]]</f>
        <v>At CR-67/CR-65.7/Exit 141 - Accident.</v>
      </c>
      <c r="I2154" t="s">
        <v>50</v>
      </c>
      <c r="J2154">
        <f>IF(US_Accidents_Dec20_updated[[#This Row],[Visibility(mi)]]&gt;30, 30, MROUND(US_Accidents_Dec20_updated[[#This Row],[Visibility(mi)]],5))</f>
        <v>10</v>
      </c>
      <c r="K2154">
        <f>MROUND(US_Accidents_Dec20_updated[[#This Row],[Wind_Speed(mph)]],5)</f>
        <v>5</v>
      </c>
      <c r="L2154">
        <f>IF(US_Accidents_Dec20_updated[[#This Row],[Precipitation(in)]]&gt;0.1, 0.1, US_Accidents_Dec20_updated[[#This Row],[Precipitation(in)]])</f>
        <v>0</v>
      </c>
    </row>
    <row r="2155" spans="1:12" x14ac:dyDescent="0.25">
      <c r="A2155" t="str">
        <f>US_Accidents_Dec20_updated[[#This Row],[ID]]</f>
        <v>A-3898057</v>
      </c>
      <c r="B2155">
        <f>US_Accidents_Dec20_updated[[#This Row],[Start_Lat]]</f>
        <v>39.289594999999998</v>
      </c>
      <c r="C2155">
        <f>US_Accidents_Dec20_updated[[#This Row],[Start_Lng]]</f>
        <v>-104.89533900000001</v>
      </c>
      <c r="D2155">
        <f>US_Accidents_Dec20_updated[[#This Row],[Severity]]-1</f>
        <v>2</v>
      </c>
      <c r="E2155">
        <f>HOUR(US_Accidents_Dec20_updated[[#This Row],[Start_Time]])</f>
        <v>16</v>
      </c>
      <c r="F2155">
        <f>DAY(US_Accidents_Dec20_updated[[#This Row],[Start_Time]])</f>
        <v>29</v>
      </c>
      <c r="G2155">
        <f>MONTH(US_Accidents_Dec20_updated[[#This Row],[Start_Time]])</f>
        <v>3</v>
      </c>
      <c r="H2155" t="str">
        <f>US_Accidents_Dec20_updated[[#This Row],[Description]]</f>
        <v>At Wilcox St/Plum Crk Pky/Exit 181 - Accident.</v>
      </c>
      <c r="I2155" t="s">
        <v>50</v>
      </c>
      <c r="J2155">
        <f>IF(US_Accidents_Dec20_updated[[#This Row],[Visibility(mi)]]&gt;30, 30, MROUND(US_Accidents_Dec20_updated[[#This Row],[Visibility(mi)]],5))</f>
        <v>10</v>
      </c>
      <c r="K2155">
        <f>MROUND(US_Accidents_Dec20_updated[[#This Row],[Wind_Speed(mph)]],5)</f>
        <v>0</v>
      </c>
      <c r="L2155">
        <f>IF(US_Accidents_Dec20_updated[[#This Row],[Precipitation(in)]]&gt;0.1, 0.1, US_Accidents_Dec20_updated[[#This Row],[Precipitation(in)]])</f>
        <v>0</v>
      </c>
    </row>
    <row r="2156" spans="1:12" x14ac:dyDescent="0.25">
      <c r="A2156" t="str">
        <f>US_Accidents_Dec20_updated[[#This Row],[ID]]</f>
        <v>A-3898061</v>
      </c>
      <c r="B2156">
        <f>US_Accidents_Dec20_updated[[#This Row],[Start_Lat]]</f>
        <v>39.885438999999998</v>
      </c>
      <c r="C2156">
        <f>US_Accidents_Dec20_updated[[#This Row],[Start_Lng]]</f>
        <v>-104.98766999999999</v>
      </c>
      <c r="D2156">
        <f>US_Accidents_Dec20_updated[[#This Row],[Severity]]-1</f>
        <v>2</v>
      </c>
      <c r="E2156">
        <f>HOUR(US_Accidents_Dec20_updated[[#This Row],[Start_Time]])</f>
        <v>16</v>
      </c>
      <c r="F2156">
        <f>DAY(US_Accidents_Dec20_updated[[#This Row],[Start_Time]])</f>
        <v>29</v>
      </c>
      <c r="G2156">
        <f>MONTH(US_Accidents_Dec20_updated[[#This Row],[Start_Time]])</f>
        <v>3</v>
      </c>
      <c r="H2156" t="str">
        <f>US_Accidents_Dec20_updated[[#This Row],[Description]]</f>
        <v>At 104th Ave/Exit 221 - Accident.</v>
      </c>
      <c r="I2156" t="s">
        <v>50</v>
      </c>
      <c r="J2156">
        <f>IF(US_Accidents_Dec20_updated[[#This Row],[Visibility(mi)]]&gt;30, 30, MROUND(US_Accidents_Dec20_updated[[#This Row],[Visibility(mi)]],5))</f>
        <v>10</v>
      </c>
      <c r="K2156">
        <f>MROUND(US_Accidents_Dec20_updated[[#This Row],[Wind_Speed(mph)]],5)</f>
        <v>10</v>
      </c>
      <c r="L2156">
        <f>IF(US_Accidents_Dec20_updated[[#This Row],[Precipitation(in)]]&gt;0.1, 0.1, US_Accidents_Dec20_updated[[#This Row],[Precipitation(in)]])</f>
        <v>0</v>
      </c>
    </row>
    <row r="2157" spans="1:12" x14ac:dyDescent="0.25">
      <c r="A2157" t="str">
        <f>US_Accidents_Dec20_updated[[#This Row],[ID]]</f>
        <v>A-3898062</v>
      </c>
      <c r="B2157">
        <f>US_Accidents_Dec20_updated[[#This Row],[Start_Lat]]</f>
        <v>39.183886000000001</v>
      </c>
      <c r="C2157">
        <f>US_Accidents_Dec20_updated[[#This Row],[Start_Lng]]</f>
        <v>-104.85037</v>
      </c>
      <c r="D2157">
        <f>US_Accidents_Dec20_updated[[#This Row],[Severity]]-1</f>
        <v>2</v>
      </c>
      <c r="E2157">
        <f>HOUR(US_Accidents_Dec20_updated[[#This Row],[Start_Time]])</f>
        <v>17</v>
      </c>
      <c r="F2157">
        <f>DAY(US_Accidents_Dec20_updated[[#This Row],[Start_Time]])</f>
        <v>29</v>
      </c>
      <c r="G2157">
        <f>MONTH(US_Accidents_Dec20_updated[[#This Row],[Start_Time]])</f>
        <v>3</v>
      </c>
      <c r="H2157" t="str">
        <f>US_Accidents_Dec20_updated[[#This Row],[Description]]</f>
        <v>At County Line Rd/Exit 163 - Accident.</v>
      </c>
      <c r="I2157" t="s">
        <v>50</v>
      </c>
      <c r="J2157">
        <f>IF(US_Accidents_Dec20_updated[[#This Row],[Visibility(mi)]]&gt;30, 30, MROUND(US_Accidents_Dec20_updated[[#This Row],[Visibility(mi)]],5))</f>
        <v>10</v>
      </c>
      <c r="K2157">
        <f>MROUND(US_Accidents_Dec20_updated[[#This Row],[Wind_Speed(mph)]],5)</f>
        <v>0</v>
      </c>
      <c r="L2157">
        <f>IF(US_Accidents_Dec20_updated[[#This Row],[Precipitation(in)]]&gt;0.1, 0.1, US_Accidents_Dec20_updated[[#This Row],[Precipitation(in)]])</f>
        <v>0</v>
      </c>
    </row>
    <row r="2158" spans="1:12" x14ac:dyDescent="0.25">
      <c r="A2158" t="str">
        <f>US_Accidents_Dec20_updated[[#This Row],[ID]]</f>
        <v>A-3898063</v>
      </c>
      <c r="B2158">
        <f>US_Accidents_Dec20_updated[[#This Row],[Start_Lat]]</f>
        <v>40.863500000000002</v>
      </c>
      <c r="C2158">
        <f>US_Accidents_Dec20_updated[[#This Row],[Start_Lng]]</f>
        <v>-104.958997</v>
      </c>
      <c r="D2158">
        <f>US_Accidents_Dec20_updated[[#This Row],[Severity]]-1</f>
        <v>2</v>
      </c>
      <c r="E2158">
        <f>HOUR(US_Accidents_Dec20_updated[[#This Row],[Start_Time]])</f>
        <v>19</v>
      </c>
      <c r="F2158">
        <f>DAY(US_Accidents_Dec20_updated[[#This Row],[Start_Time]])</f>
        <v>29</v>
      </c>
      <c r="G2158">
        <f>MONTH(US_Accidents_Dec20_updated[[#This Row],[Start_Time]])</f>
        <v>3</v>
      </c>
      <c r="H2158" t="str">
        <f>US_Accidents_Dec20_updated[[#This Row],[Description]]</f>
        <v>At Buckeye Road/Exit 288 - Accident.</v>
      </c>
      <c r="I2158" t="s">
        <v>1210</v>
      </c>
      <c r="J2158">
        <f>IF(US_Accidents_Dec20_updated[[#This Row],[Visibility(mi)]]&gt;30, 30, MROUND(US_Accidents_Dec20_updated[[#This Row],[Visibility(mi)]],5))</f>
        <v>5</v>
      </c>
      <c r="K2158">
        <f>MROUND(US_Accidents_Dec20_updated[[#This Row],[Wind_Speed(mph)]],5)</f>
        <v>15</v>
      </c>
      <c r="L2158">
        <f>IF(US_Accidents_Dec20_updated[[#This Row],[Precipitation(in)]]&gt;0.1, 0.1, US_Accidents_Dec20_updated[[#This Row],[Precipitation(in)]])</f>
        <v>0</v>
      </c>
    </row>
    <row r="2159" spans="1:12" x14ac:dyDescent="0.25">
      <c r="A2159" t="str">
        <f>US_Accidents_Dec20_updated[[#This Row],[ID]]</f>
        <v>A-3898064</v>
      </c>
      <c r="B2159">
        <f>US_Accidents_Dec20_updated[[#This Row],[Start_Lat]]</f>
        <v>39.340130000000002</v>
      </c>
      <c r="C2159">
        <f>US_Accidents_Dec20_updated[[#This Row],[Start_Lng]]</f>
        <v>-105.85329</v>
      </c>
      <c r="D2159">
        <f>US_Accidents_Dec20_updated[[#This Row],[Severity]]-1</f>
        <v>2</v>
      </c>
      <c r="E2159">
        <f>HOUR(US_Accidents_Dec20_updated[[#This Row],[Start_Time]])</f>
        <v>20</v>
      </c>
      <c r="F2159">
        <f>DAY(US_Accidents_Dec20_updated[[#This Row],[Start_Time]])</f>
        <v>29</v>
      </c>
      <c r="G2159">
        <f>MONTH(US_Accidents_Dec20_updated[[#This Row],[Start_Time]])</f>
        <v>3</v>
      </c>
      <c r="H2159" t="str">
        <f>US_Accidents_Dec20_updated[[#This Row],[Description]]</f>
        <v>At CR-15/Elkhorn Rd - Accident.</v>
      </c>
      <c r="I2159" t="s">
        <v>50</v>
      </c>
      <c r="J2159">
        <f>IF(US_Accidents_Dec20_updated[[#This Row],[Visibility(mi)]]&gt;30, 30, MROUND(US_Accidents_Dec20_updated[[#This Row],[Visibility(mi)]],5))</f>
        <v>0</v>
      </c>
      <c r="K2159">
        <f>MROUND(US_Accidents_Dec20_updated[[#This Row],[Wind_Speed(mph)]],5)</f>
        <v>15</v>
      </c>
      <c r="L2159">
        <f>IF(US_Accidents_Dec20_updated[[#This Row],[Precipitation(in)]]&gt;0.1, 0.1, US_Accidents_Dec20_updated[[#This Row],[Precipitation(in)]])</f>
        <v>0</v>
      </c>
    </row>
    <row r="2160" spans="1:12" x14ac:dyDescent="0.25">
      <c r="A2160" t="str">
        <f>US_Accidents_Dec20_updated[[#This Row],[ID]]</f>
        <v>A-3898065</v>
      </c>
      <c r="B2160">
        <f>US_Accidents_Dec20_updated[[#This Row],[Start_Lat]]</f>
        <v>39.318089999999998</v>
      </c>
      <c r="C2160">
        <f>US_Accidents_Dec20_updated[[#This Row],[Start_Lng]]</f>
        <v>-105.87976999999999</v>
      </c>
      <c r="D2160">
        <f>US_Accidents_Dec20_updated[[#This Row],[Severity]]-1</f>
        <v>2</v>
      </c>
      <c r="E2160">
        <f>HOUR(US_Accidents_Dec20_updated[[#This Row],[Start_Time]])</f>
        <v>20</v>
      </c>
      <c r="F2160">
        <f>DAY(US_Accidents_Dec20_updated[[#This Row],[Start_Time]])</f>
        <v>29</v>
      </c>
      <c r="G2160">
        <f>MONTH(US_Accidents_Dec20_updated[[#This Row],[Start_Time]])</f>
        <v>3</v>
      </c>
      <c r="H2160" t="str">
        <f>US_Accidents_Dec20_updated[[#This Row],[Description]]</f>
        <v>At CR-34/Packer Ln - Accident.</v>
      </c>
      <c r="I2160" t="s">
        <v>1210</v>
      </c>
      <c r="J2160">
        <f>IF(US_Accidents_Dec20_updated[[#This Row],[Visibility(mi)]]&gt;30, 30, MROUND(US_Accidents_Dec20_updated[[#This Row],[Visibility(mi)]],5))</f>
        <v>5</v>
      </c>
      <c r="K2160">
        <f>MROUND(US_Accidents_Dec20_updated[[#This Row],[Wind_Speed(mph)]],5)</f>
        <v>5</v>
      </c>
      <c r="L2160">
        <f>IF(US_Accidents_Dec20_updated[[#This Row],[Precipitation(in)]]&gt;0.1, 0.1, US_Accidents_Dec20_updated[[#This Row],[Precipitation(in)]])</f>
        <v>0</v>
      </c>
    </row>
    <row r="2161" spans="1:12" x14ac:dyDescent="0.25">
      <c r="A2161" t="str">
        <f>US_Accidents_Dec20_updated[[#This Row],[ID]]</f>
        <v>A-3898070</v>
      </c>
      <c r="B2161">
        <f>US_Accidents_Dec20_updated[[#This Row],[Start_Lat]]</f>
        <v>39.644776999999998</v>
      </c>
      <c r="C2161">
        <f>US_Accidents_Dec20_updated[[#This Row],[Start_Lng]]</f>
        <v>-105.17871700000001</v>
      </c>
      <c r="D2161">
        <f>US_Accidents_Dec20_updated[[#This Row],[Severity]]-1</f>
        <v>2</v>
      </c>
      <c r="E2161">
        <f>HOUR(US_Accidents_Dec20_updated[[#This Row],[Start_Time]])</f>
        <v>19</v>
      </c>
      <c r="F2161">
        <f>DAY(US_Accidents_Dec20_updated[[#This Row],[Start_Time]])</f>
        <v>29</v>
      </c>
      <c r="G2161">
        <f>MONTH(US_Accidents_Dec20_updated[[#This Row],[Start_Time]])</f>
        <v>3</v>
      </c>
      <c r="H2161" t="str">
        <f>US_Accidents_Dec20_updated[[#This Row],[Description]]</f>
        <v>At Hampden Ave - Accident.</v>
      </c>
      <c r="I2161" t="s">
        <v>50</v>
      </c>
      <c r="J2161">
        <f>IF(US_Accidents_Dec20_updated[[#This Row],[Visibility(mi)]]&gt;30, 30, MROUND(US_Accidents_Dec20_updated[[#This Row],[Visibility(mi)]],5))</f>
        <v>5</v>
      </c>
      <c r="K2161">
        <f>MROUND(US_Accidents_Dec20_updated[[#This Row],[Wind_Speed(mph)]],5)</f>
        <v>10</v>
      </c>
      <c r="L2161">
        <f>IF(US_Accidents_Dec20_updated[[#This Row],[Precipitation(in)]]&gt;0.1, 0.1, US_Accidents_Dec20_updated[[#This Row],[Precipitation(in)]])</f>
        <v>0</v>
      </c>
    </row>
    <row r="2162" spans="1:12" x14ac:dyDescent="0.25">
      <c r="A2162" t="str">
        <f>US_Accidents_Dec20_updated[[#This Row],[ID]]</f>
        <v>A-3898071</v>
      </c>
      <c r="B2162">
        <f>US_Accidents_Dec20_updated[[#This Row],[Start_Lat]]</f>
        <v>38.794342</v>
      </c>
      <c r="C2162">
        <f>US_Accidents_Dec20_updated[[#This Row],[Start_Lng]]</f>
        <v>-104.796491</v>
      </c>
      <c r="D2162">
        <f>US_Accidents_Dec20_updated[[#This Row],[Severity]]-1</f>
        <v>1</v>
      </c>
      <c r="E2162">
        <f>HOUR(US_Accidents_Dec20_updated[[#This Row],[Start_Time]])</f>
        <v>20</v>
      </c>
      <c r="F2162">
        <f>DAY(US_Accidents_Dec20_updated[[#This Row],[Start_Time]])</f>
        <v>29</v>
      </c>
      <c r="G2162">
        <f>MONTH(US_Accidents_Dec20_updated[[#This Row],[Start_Time]])</f>
        <v>3</v>
      </c>
      <c r="H2162" t="str">
        <f>US_Accidents_Dec20_updated[[#This Row],[Description]]</f>
        <v>At CO-29/Circle Dr/Exit 138 - Accident.</v>
      </c>
      <c r="I2162" t="s">
        <v>1210</v>
      </c>
      <c r="J2162">
        <f>IF(US_Accidents_Dec20_updated[[#This Row],[Visibility(mi)]]&gt;30, 30, MROUND(US_Accidents_Dec20_updated[[#This Row],[Visibility(mi)]],5))</f>
        <v>0</v>
      </c>
      <c r="K2162">
        <f>MROUND(US_Accidents_Dec20_updated[[#This Row],[Wind_Speed(mph)]],5)</f>
        <v>15</v>
      </c>
      <c r="L2162">
        <f>IF(US_Accidents_Dec20_updated[[#This Row],[Precipitation(in)]]&gt;0.1, 0.1, US_Accidents_Dec20_updated[[#This Row],[Precipitation(in)]])</f>
        <v>0.05</v>
      </c>
    </row>
    <row r="2163" spans="1:12" x14ac:dyDescent="0.25">
      <c r="A2163" t="str">
        <f>US_Accidents_Dec20_updated[[#This Row],[ID]]</f>
        <v>A-3898072</v>
      </c>
      <c r="B2163">
        <f>US_Accidents_Dec20_updated[[#This Row],[Start_Lat]]</f>
        <v>39.691839999999999</v>
      </c>
      <c r="C2163">
        <f>US_Accidents_Dec20_updated[[#This Row],[Start_Lng]]</f>
        <v>-105.809648</v>
      </c>
      <c r="D2163">
        <f>US_Accidents_Dec20_updated[[#This Row],[Severity]]-1</f>
        <v>2</v>
      </c>
      <c r="E2163">
        <f>HOUR(US_Accidents_Dec20_updated[[#This Row],[Start_Time]])</f>
        <v>21</v>
      </c>
      <c r="F2163">
        <f>DAY(US_Accidents_Dec20_updated[[#This Row],[Start_Time]])</f>
        <v>29</v>
      </c>
      <c r="G2163">
        <f>MONTH(US_Accidents_Dec20_updated[[#This Row],[Start_Time]])</f>
        <v>3</v>
      </c>
      <c r="H2163" t="str">
        <f>US_Accidents_Dec20_updated[[#This Row],[Description]]</f>
        <v>At Herman Gulch Rd/Exit 218 - Accident.</v>
      </c>
      <c r="I2163" t="s">
        <v>50</v>
      </c>
      <c r="J2163">
        <f>IF(US_Accidents_Dec20_updated[[#This Row],[Visibility(mi)]]&gt;30, 30, MROUND(US_Accidents_Dec20_updated[[#This Row],[Visibility(mi)]],5))</f>
        <v>0</v>
      </c>
      <c r="K2163">
        <f>MROUND(US_Accidents_Dec20_updated[[#This Row],[Wind_Speed(mph)]],5)</f>
        <v>15</v>
      </c>
      <c r="L2163">
        <f>IF(US_Accidents_Dec20_updated[[#This Row],[Precipitation(in)]]&gt;0.1, 0.1, US_Accidents_Dec20_updated[[#This Row],[Precipitation(in)]])</f>
        <v>0</v>
      </c>
    </row>
    <row r="2164" spans="1:12" x14ac:dyDescent="0.25">
      <c r="A2164" t="str">
        <f>US_Accidents_Dec20_updated[[#This Row],[ID]]</f>
        <v>A-3898073</v>
      </c>
      <c r="B2164">
        <f>US_Accidents_Dec20_updated[[#This Row],[Start_Lat]]</f>
        <v>39.692577</v>
      </c>
      <c r="C2164">
        <f>US_Accidents_Dec20_updated[[#This Row],[Start_Lng]]</f>
        <v>-105.815899</v>
      </c>
      <c r="D2164">
        <f>US_Accidents_Dec20_updated[[#This Row],[Severity]]-1</f>
        <v>2</v>
      </c>
      <c r="E2164">
        <f>HOUR(US_Accidents_Dec20_updated[[#This Row],[Start_Time]])</f>
        <v>21</v>
      </c>
      <c r="F2164">
        <f>DAY(US_Accidents_Dec20_updated[[#This Row],[Start_Time]])</f>
        <v>29</v>
      </c>
      <c r="G2164">
        <f>MONTH(US_Accidents_Dec20_updated[[#This Row],[Start_Time]])</f>
        <v>3</v>
      </c>
      <c r="H2164" t="str">
        <f>US_Accidents_Dec20_updated[[#This Row],[Description]]</f>
        <v>At CR-321/Stevens Gulch Rd/Exit 221 - Accident.</v>
      </c>
      <c r="I2164" t="s">
        <v>50</v>
      </c>
      <c r="J2164">
        <f>IF(US_Accidents_Dec20_updated[[#This Row],[Visibility(mi)]]&gt;30, 30, MROUND(US_Accidents_Dec20_updated[[#This Row],[Visibility(mi)]],5))</f>
        <v>0</v>
      </c>
      <c r="K2164">
        <f>MROUND(US_Accidents_Dec20_updated[[#This Row],[Wind_Speed(mph)]],5)</f>
        <v>15</v>
      </c>
      <c r="L2164">
        <f>IF(US_Accidents_Dec20_updated[[#This Row],[Precipitation(in)]]&gt;0.1, 0.1, US_Accidents_Dec20_updated[[#This Row],[Precipitation(in)]])</f>
        <v>0</v>
      </c>
    </row>
    <row r="2165" spans="1:12" x14ac:dyDescent="0.25">
      <c r="A2165" t="str">
        <f>US_Accidents_Dec20_updated[[#This Row],[ID]]</f>
        <v>A-3898074</v>
      </c>
      <c r="B2165">
        <f>US_Accidents_Dec20_updated[[#This Row],[Start_Lat]]</f>
        <v>39.692577</v>
      </c>
      <c r="C2165">
        <f>US_Accidents_Dec20_updated[[#This Row],[Start_Lng]]</f>
        <v>-105.815899</v>
      </c>
      <c r="D2165">
        <f>US_Accidents_Dec20_updated[[#This Row],[Severity]]-1</f>
        <v>2</v>
      </c>
      <c r="E2165">
        <f>HOUR(US_Accidents_Dec20_updated[[#This Row],[Start_Time]])</f>
        <v>21</v>
      </c>
      <c r="F2165">
        <f>DAY(US_Accidents_Dec20_updated[[#This Row],[Start_Time]])</f>
        <v>29</v>
      </c>
      <c r="G2165">
        <f>MONTH(US_Accidents_Dec20_updated[[#This Row],[Start_Time]])</f>
        <v>3</v>
      </c>
      <c r="H2165" t="str">
        <f>US_Accidents_Dec20_updated[[#This Row],[Description]]</f>
        <v>At CR-321/Stevens Gulch Rd/Exit 221 - Accident. Lane blocked.</v>
      </c>
      <c r="I2165" t="s">
        <v>50</v>
      </c>
      <c r="J2165">
        <f>IF(US_Accidents_Dec20_updated[[#This Row],[Visibility(mi)]]&gt;30, 30, MROUND(US_Accidents_Dec20_updated[[#This Row],[Visibility(mi)]],5))</f>
        <v>0</v>
      </c>
      <c r="K2165">
        <f>MROUND(US_Accidents_Dec20_updated[[#This Row],[Wind_Speed(mph)]],5)</f>
        <v>25</v>
      </c>
      <c r="L2165">
        <f>IF(US_Accidents_Dec20_updated[[#This Row],[Precipitation(in)]]&gt;0.1, 0.1, US_Accidents_Dec20_updated[[#This Row],[Precipitation(in)]])</f>
        <v>0</v>
      </c>
    </row>
    <row r="2166" spans="1:12" x14ac:dyDescent="0.25">
      <c r="A2166" t="str">
        <f>US_Accidents_Dec20_updated[[#This Row],[ID]]</f>
        <v>A-3898075</v>
      </c>
      <c r="B2166">
        <f>US_Accidents_Dec20_updated[[#This Row],[Start_Lat]]</f>
        <v>38.799939999999999</v>
      </c>
      <c r="C2166">
        <f>US_Accidents_Dec20_updated[[#This Row],[Start_Lng]]</f>
        <v>-104.79953</v>
      </c>
      <c r="D2166">
        <f>US_Accidents_Dec20_updated[[#This Row],[Severity]]-1</f>
        <v>1</v>
      </c>
      <c r="E2166">
        <f>HOUR(US_Accidents_Dec20_updated[[#This Row],[Start_Time]])</f>
        <v>21</v>
      </c>
      <c r="F2166">
        <f>DAY(US_Accidents_Dec20_updated[[#This Row],[Start_Time]])</f>
        <v>29</v>
      </c>
      <c r="G2166">
        <f>MONTH(US_Accidents_Dec20_updated[[#This Row],[Start_Time]])</f>
        <v>3</v>
      </c>
      <c r="H2166" t="str">
        <f>US_Accidents_Dec20_updated[[#This Row],[Description]]</f>
        <v>At CO-29/Circle Dr/Exit 138 - Accident. Lane blocked.</v>
      </c>
      <c r="I2166" t="s">
        <v>1210</v>
      </c>
      <c r="J2166">
        <f>IF(US_Accidents_Dec20_updated[[#This Row],[Visibility(mi)]]&gt;30, 30, MROUND(US_Accidents_Dec20_updated[[#This Row],[Visibility(mi)]],5))</f>
        <v>5</v>
      </c>
      <c r="K2166">
        <f>MROUND(US_Accidents_Dec20_updated[[#This Row],[Wind_Speed(mph)]],5)</f>
        <v>15</v>
      </c>
      <c r="L2166">
        <f>IF(US_Accidents_Dec20_updated[[#This Row],[Precipitation(in)]]&gt;0.1, 0.1, US_Accidents_Dec20_updated[[#This Row],[Precipitation(in)]])</f>
        <v>0.05</v>
      </c>
    </row>
    <row r="2167" spans="1:12" x14ac:dyDescent="0.25">
      <c r="A2167" t="str">
        <f>US_Accidents_Dec20_updated[[#This Row],[ID]]</f>
        <v>A-3898076</v>
      </c>
      <c r="B2167">
        <f>US_Accidents_Dec20_updated[[#This Row],[Start_Lat]]</f>
        <v>39.289102</v>
      </c>
      <c r="C2167">
        <f>US_Accidents_Dec20_updated[[#This Row],[Start_Lng]]</f>
        <v>-104.895833</v>
      </c>
      <c r="D2167">
        <f>US_Accidents_Dec20_updated[[#This Row],[Severity]]-1</f>
        <v>2</v>
      </c>
      <c r="E2167">
        <f>HOUR(US_Accidents_Dec20_updated[[#This Row],[Start_Time]])</f>
        <v>22</v>
      </c>
      <c r="F2167">
        <f>DAY(US_Accidents_Dec20_updated[[#This Row],[Start_Time]])</f>
        <v>29</v>
      </c>
      <c r="G2167">
        <f>MONTH(US_Accidents_Dec20_updated[[#This Row],[Start_Time]])</f>
        <v>3</v>
      </c>
      <c r="H2167" t="str">
        <f>US_Accidents_Dec20_updated[[#This Row],[Description]]</f>
        <v>At Tomah Rd/Exit 174 - Accident.</v>
      </c>
      <c r="I2167" t="s">
        <v>1210</v>
      </c>
      <c r="J2167">
        <f>IF(US_Accidents_Dec20_updated[[#This Row],[Visibility(mi)]]&gt;30, 30, MROUND(US_Accidents_Dec20_updated[[#This Row],[Visibility(mi)]],5))</f>
        <v>5</v>
      </c>
      <c r="K2167">
        <f>MROUND(US_Accidents_Dec20_updated[[#This Row],[Wind_Speed(mph)]],5)</f>
        <v>0</v>
      </c>
      <c r="L2167">
        <f>IF(US_Accidents_Dec20_updated[[#This Row],[Precipitation(in)]]&gt;0.1, 0.1, US_Accidents_Dec20_updated[[#This Row],[Precipitation(in)]])</f>
        <v>0.01</v>
      </c>
    </row>
    <row r="2168" spans="1:12" x14ac:dyDescent="0.25">
      <c r="A2168" t="str">
        <f>US_Accidents_Dec20_updated[[#This Row],[ID]]</f>
        <v>A-3898337</v>
      </c>
      <c r="B2168">
        <f>US_Accidents_Dec20_updated[[#This Row],[Start_Lat]]</f>
        <v>40.431717999999996</v>
      </c>
      <c r="C2168">
        <f>US_Accidents_Dec20_updated[[#This Row],[Start_Lng]]</f>
        <v>-104.99257</v>
      </c>
      <c r="D2168">
        <f>US_Accidents_Dec20_updated[[#This Row],[Severity]]-1</f>
        <v>2</v>
      </c>
      <c r="E2168">
        <f>HOUR(US_Accidents_Dec20_updated[[#This Row],[Start_Time]])</f>
        <v>6</v>
      </c>
      <c r="F2168">
        <f>DAY(US_Accidents_Dec20_updated[[#This Row],[Start_Time]])</f>
        <v>30</v>
      </c>
      <c r="G2168">
        <f>MONTH(US_Accidents_Dec20_updated[[#This Row],[Start_Time]])</f>
        <v>3</v>
      </c>
      <c r="H2168" t="str">
        <f>US_Accidents_Dec20_updated[[#This Row],[Description]]</f>
        <v>At US-34/Eisenhower Blvd/Exit 257 - Accident.</v>
      </c>
      <c r="I2168" t="s">
        <v>50</v>
      </c>
      <c r="J2168">
        <f>IF(US_Accidents_Dec20_updated[[#This Row],[Visibility(mi)]]&gt;30, 30, MROUND(US_Accidents_Dec20_updated[[#This Row],[Visibility(mi)]],5))</f>
        <v>10</v>
      </c>
      <c r="K2168">
        <f>MROUND(US_Accidents_Dec20_updated[[#This Row],[Wind_Speed(mph)]],5)</f>
        <v>5</v>
      </c>
      <c r="L2168">
        <f>IF(US_Accidents_Dec20_updated[[#This Row],[Precipitation(in)]]&gt;0.1, 0.1, US_Accidents_Dec20_updated[[#This Row],[Precipitation(in)]])</f>
        <v>0</v>
      </c>
    </row>
    <row r="2169" spans="1:12" x14ac:dyDescent="0.25">
      <c r="A2169" t="str">
        <f>US_Accidents_Dec20_updated[[#This Row],[ID]]</f>
        <v>A-3898338</v>
      </c>
      <c r="B2169">
        <f>US_Accidents_Dec20_updated[[#This Row],[Start_Lat]]</f>
        <v>40.403708999999999</v>
      </c>
      <c r="C2169">
        <f>US_Accidents_Dec20_updated[[#This Row],[Start_Lng]]</f>
        <v>-104.99319</v>
      </c>
      <c r="D2169">
        <f>US_Accidents_Dec20_updated[[#This Row],[Severity]]-1</f>
        <v>2</v>
      </c>
      <c r="E2169">
        <f>HOUR(US_Accidents_Dec20_updated[[#This Row],[Start_Time]])</f>
        <v>7</v>
      </c>
      <c r="F2169">
        <f>DAY(US_Accidents_Dec20_updated[[#This Row],[Start_Time]])</f>
        <v>30</v>
      </c>
      <c r="G2169">
        <f>MONTH(US_Accidents_Dec20_updated[[#This Row],[Start_Time]])</f>
        <v>3</v>
      </c>
      <c r="H2169" t="str">
        <f>US_Accidents_Dec20_updated[[#This Row],[Description]]</f>
        <v>Between US-34/Eisenhower Blvd/Exit 257 and Crossroads Blvd/Exit 259 - Accident. Right lane blocked.</v>
      </c>
      <c r="I2169" t="s">
        <v>50</v>
      </c>
      <c r="J2169">
        <f>IF(US_Accidents_Dec20_updated[[#This Row],[Visibility(mi)]]&gt;30, 30, MROUND(US_Accidents_Dec20_updated[[#This Row],[Visibility(mi)]],5))</f>
        <v>10</v>
      </c>
      <c r="K2169">
        <f>MROUND(US_Accidents_Dec20_updated[[#This Row],[Wind_Speed(mph)]],5)</f>
        <v>5</v>
      </c>
      <c r="L2169">
        <f>IF(US_Accidents_Dec20_updated[[#This Row],[Precipitation(in)]]&gt;0.1, 0.1, US_Accidents_Dec20_updated[[#This Row],[Precipitation(in)]])</f>
        <v>0</v>
      </c>
    </row>
    <row r="2170" spans="1:12" x14ac:dyDescent="0.25">
      <c r="A2170" t="str">
        <f>US_Accidents_Dec20_updated[[#This Row],[ID]]</f>
        <v>A-3898341</v>
      </c>
      <c r="B2170">
        <f>US_Accidents_Dec20_updated[[#This Row],[Start_Lat]]</f>
        <v>39.566223000000001</v>
      </c>
      <c r="C2170">
        <f>US_Accidents_Dec20_updated[[#This Row],[Start_Lng]]</f>
        <v>-104.87241899999999</v>
      </c>
      <c r="D2170">
        <f>US_Accidents_Dec20_updated[[#This Row],[Severity]]-1</f>
        <v>2</v>
      </c>
      <c r="E2170">
        <f>HOUR(US_Accidents_Dec20_updated[[#This Row],[Start_Time]])</f>
        <v>6</v>
      </c>
      <c r="F2170">
        <f>DAY(US_Accidents_Dec20_updated[[#This Row],[Start_Time]])</f>
        <v>30</v>
      </c>
      <c r="G2170">
        <f>MONTH(US_Accidents_Dec20_updated[[#This Row],[Start_Time]])</f>
        <v>3</v>
      </c>
      <c r="H2170" t="str">
        <f>US_Accidents_Dec20_updated[[#This Row],[Description]]</f>
        <v>At County Line Rd/Exit 195 - Accident.</v>
      </c>
      <c r="I2170" t="s">
        <v>50</v>
      </c>
      <c r="J2170">
        <f>IF(US_Accidents_Dec20_updated[[#This Row],[Visibility(mi)]]&gt;30, 30, MROUND(US_Accidents_Dec20_updated[[#This Row],[Visibility(mi)]],5))</f>
        <v>5</v>
      </c>
      <c r="K2170">
        <f>MROUND(US_Accidents_Dec20_updated[[#This Row],[Wind_Speed(mph)]],5)</f>
        <v>10</v>
      </c>
      <c r="L2170">
        <f>IF(US_Accidents_Dec20_updated[[#This Row],[Precipitation(in)]]&gt;0.1, 0.1, US_Accidents_Dec20_updated[[#This Row],[Precipitation(in)]])</f>
        <v>0</v>
      </c>
    </row>
    <row r="2171" spans="1:12" x14ac:dyDescent="0.25">
      <c r="A2171" t="str">
        <f>US_Accidents_Dec20_updated[[#This Row],[ID]]</f>
        <v>A-3898342</v>
      </c>
      <c r="B2171">
        <f>US_Accidents_Dec20_updated[[#This Row],[Start_Lat]]</f>
        <v>39.566929999999999</v>
      </c>
      <c r="C2171">
        <f>US_Accidents_Dec20_updated[[#This Row],[Start_Lng]]</f>
        <v>-104.87415</v>
      </c>
      <c r="D2171">
        <f>US_Accidents_Dec20_updated[[#This Row],[Severity]]-1</f>
        <v>1</v>
      </c>
      <c r="E2171">
        <f>HOUR(US_Accidents_Dec20_updated[[#This Row],[Start_Time]])</f>
        <v>7</v>
      </c>
      <c r="F2171">
        <f>DAY(US_Accidents_Dec20_updated[[#This Row],[Start_Time]])</f>
        <v>30</v>
      </c>
      <c r="G2171">
        <f>MONTH(US_Accidents_Dec20_updated[[#This Row],[Start_Time]])</f>
        <v>3</v>
      </c>
      <c r="H2171" t="str">
        <f>US_Accidents_Dec20_updated[[#This Row],[Description]]</f>
        <v>Ramp to County Line Rd/Exit 195 - Accident. Left lane blocked.</v>
      </c>
      <c r="I2171" t="s">
        <v>1210</v>
      </c>
      <c r="J2171">
        <f>IF(US_Accidents_Dec20_updated[[#This Row],[Visibility(mi)]]&gt;30, 30, MROUND(US_Accidents_Dec20_updated[[#This Row],[Visibility(mi)]],5))</f>
        <v>0</v>
      </c>
      <c r="K2171">
        <f>MROUND(US_Accidents_Dec20_updated[[#This Row],[Wind_Speed(mph)]],5)</f>
        <v>5</v>
      </c>
      <c r="L2171">
        <f>IF(US_Accidents_Dec20_updated[[#This Row],[Precipitation(in)]]&gt;0.1, 0.1, US_Accidents_Dec20_updated[[#This Row],[Precipitation(in)]])</f>
        <v>0.01</v>
      </c>
    </row>
    <row r="2172" spans="1:12" x14ac:dyDescent="0.25">
      <c r="A2172" t="str">
        <f>US_Accidents_Dec20_updated[[#This Row],[ID]]</f>
        <v>A-3898343</v>
      </c>
      <c r="B2172">
        <f>US_Accidents_Dec20_updated[[#This Row],[Start_Lat]]</f>
        <v>40.475679999999997</v>
      </c>
      <c r="C2172">
        <f>US_Accidents_Dec20_updated[[#This Row],[Start_Lng]]</f>
        <v>-104.99173999999999</v>
      </c>
      <c r="D2172">
        <f>US_Accidents_Dec20_updated[[#This Row],[Severity]]-1</f>
        <v>3</v>
      </c>
      <c r="E2172">
        <f>HOUR(US_Accidents_Dec20_updated[[#This Row],[Start_Time]])</f>
        <v>7</v>
      </c>
      <c r="F2172">
        <f>DAY(US_Accidents_Dec20_updated[[#This Row],[Start_Time]])</f>
        <v>30</v>
      </c>
      <c r="G2172">
        <f>MONTH(US_Accidents_Dec20_updated[[#This Row],[Start_Time]])</f>
        <v>3</v>
      </c>
      <c r="H2172" t="str">
        <f>US_Accidents_Dec20_updated[[#This Row],[Description]]</f>
        <v>Closed between CO-392/Exit 262 and CO-68/Harmony Rd/Exit 265 - Road closed due to accident.</v>
      </c>
      <c r="I2172" t="s">
        <v>50</v>
      </c>
      <c r="J2172">
        <f>IF(US_Accidents_Dec20_updated[[#This Row],[Visibility(mi)]]&gt;30, 30, MROUND(US_Accidents_Dec20_updated[[#This Row],[Visibility(mi)]],5))</f>
        <v>10</v>
      </c>
      <c r="K2172">
        <f>MROUND(US_Accidents_Dec20_updated[[#This Row],[Wind_Speed(mph)]],5)</f>
        <v>5</v>
      </c>
      <c r="L2172">
        <f>IF(US_Accidents_Dec20_updated[[#This Row],[Precipitation(in)]]&gt;0.1, 0.1, US_Accidents_Dec20_updated[[#This Row],[Precipitation(in)]])</f>
        <v>0</v>
      </c>
    </row>
    <row r="2173" spans="1:12" x14ac:dyDescent="0.25">
      <c r="A2173" t="str">
        <f>US_Accidents_Dec20_updated[[#This Row],[ID]]</f>
        <v>A-3898344</v>
      </c>
      <c r="B2173">
        <f>US_Accidents_Dec20_updated[[#This Row],[Start_Lat]]</f>
        <v>39.57105</v>
      </c>
      <c r="C2173">
        <f>US_Accidents_Dec20_updated[[#This Row],[Start_Lng]]</f>
        <v>-104.8733</v>
      </c>
      <c r="D2173">
        <f>US_Accidents_Dec20_updated[[#This Row],[Severity]]-1</f>
        <v>1</v>
      </c>
      <c r="E2173">
        <f>HOUR(US_Accidents_Dec20_updated[[#This Row],[Start_Time]])</f>
        <v>7</v>
      </c>
      <c r="F2173">
        <f>DAY(US_Accidents_Dec20_updated[[#This Row],[Start_Time]])</f>
        <v>30</v>
      </c>
      <c r="G2173">
        <f>MONTH(US_Accidents_Dec20_updated[[#This Row],[Start_Time]])</f>
        <v>3</v>
      </c>
      <c r="H2173" t="str">
        <f>US_Accidents_Dec20_updated[[#This Row],[Description]]</f>
        <v>Ramp to E County Line Rd - Accident. Left lane blocked.</v>
      </c>
      <c r="I2173" t="s">
        <v>1210</v>
      </c>
      <c r="J2173">
        <f>IF(US_Accidents_Dec20_updated[[#This Row],[Visibility(mi)]]&gt;30, 30, MROUND(US_Accidents_Dec20_updated[[#This Row],[Visibility(mi)]],5))</f>
        <v>0</v>
      </c>
      <c r="K2173">
        <f>MROUND(US_Accidents_Dec20_updated[[#This Row],[Wind_Speed(mph)]],5)</f>
        <v>5</v>
      </c>
      <c r="L2173">
        <f>IF(US_Accidents_Dec20_updated[[#This Row],[Precipitation(in)]]&gt;0.1, 0.1, US_Accidents_Dec20_updated[[#This Row],[Precipitation(in)]])</f>
        <v>0.01</v>
      </c>
    </row>
    <row r="2174" spans="1:12" x14ac:dyDescent="0.25">
      <c r="A2174" t="str">
        <f>US_Accidents_Dec20_updated[[#This Row],[ID]]</f>
        <v>A-3898345</v>
      </c>
      <c r="B2174">
        <f>US_Accidents_Dec20_updated[[#This Row],[Start_Lat]]</f>
        <v>40.475679999999997</v>
      </c>
      <c r="C2174">
        <f>US_Accidents_Dec20_updated[[#This Row],[Start_Lng]]</f>
        <v>-104.99173999999999</v>
      </c>
      <c r="D2174">
        <f>US_Accidents_Dec20_updated[[#This Row],[Severity]]-1</f>
        <v>3</v>
      </c>
      <c r="E2174">
        <f>HOUR(US_Accidents_Dec20_updated[[#This Row],[Start_Time]])</f>
        <v>5</v>
      </c>
      <c r="F2174">
        <f>DAY(US_Accidents_Dec20_updated[[#This Row],[Start_Time]])</f>
        <v>30</v>
      </c>
      <c r="G2174">
        <f>MONTH(US_Accidents_Dec20_updated[[#This Row],[Start_Time]])</f>
        <v>3</v>
      </c>
      <c r="H2174" t="str">
        <f>US_Accidents_Dec20_updated[[#This Row],[Description]]</f>
        <v>Closed between Crossroads Blvd/Exit 259 and CO-68/Harmony Rd/Exit 265 - Road closed due to accident.</v>
      </c>
      <c r="I2174" t="s">
        <v>50</v>
      </c>
      <c r="J2174">
        <f>IF(US_Accidents_Dec20_updated[[#This Row],[Visibility(mi)]]&gt;30, 30, MROUND(US_Accidents_Dec20_updated[[#This Row],[Visibility(mi)]],5))</f>
        <v>10</v>
      </c>
      <c r="K2174">
        <f>MROUND(US_Accidents_Dec20_updated[[#This Row],[Wind_Speed(mph)]],5)</f>
        <v>5</v>
      </c>
      <c r="L2174">
        <f>IF(US_Accidents_Dec20_updated[[#This Row],[Precipitation(in)]]&gt;0.1, 0.1, US_Accidents_Dec20_updated[[#This Row],[Precipitation(in)]])</f>
        <v>0</v>
      </c>
    </row>
    <row r="2175" spans="1:12" x14ac:dyDescent="0.25">
      <c r="A2175" t="str">
        <f>US_Accidents_Dec20_updated[[#This Row],[ID]]</f>
        <v>A-3898347</v>
      </c>
      <c r="B2175">
        <f>US_Accidents_Dec20_updated[[#This Row],[Start_Lat]]</f>
        <v>38.897840000000002</v>
      </c>
      <c r="C2175">
        <f>US_Accidents_Dec20_updated[[#This Row],[Start_Lng]]</f>
        <v>-104.82992</v>
      </c>
      <c r="D2175">
        <f>US_Accidents_Dec20_updated[[#This Row],[Severity]]-1</f>
        <v>2</v>
      </c>
      <c r="E2175">
        <f>HOUR(US_Accidents_Dec20_updated[[#This Row],[Start_Time]])</f>
        <v>8</v>
      </c>
      <c r="F2175">
        <f>DAY(US_Accidents_Dec20_updated[[#This Row],[Start_Time]])</f>
        <v>30</v>
      </c>
      <c r="G2175">
        <f>MONTH(US_Accidents_Dec20_updated[[#This Row],[Start_Time]])</f>
        <v>3</v>
      </c>
      <c r="H2175" t="str">
        <f>US_Accidents_Dec20_updated[[#This Row],[Description]]</f>
        <v>At Garden of the Gods Rd/Exit 146 - Accident.</v>
      </c>
      <c r="I2175" t="s">
        <v>1210</v>
      </c>
      <c r="J2175">
        <f>IF(US_Accidents_Dec20_updated[[#This Row],[Visibility(mi)]]&gt;30, 30, MROUND(US_Accidents_Dec20_updated[[#This Row],[Visibility(mi)]],5))</f>
        <v>10</v>
      </c>
      <c r="K2175">
        <f>MROUND(US_Accidents_Dec20_updated[[#This Row],[Wind_Speed(mph)]],5)</f>
        <v>15</v>
      </c>
      <c r="L2175">
        <f>IF(US_Accidents_Dec20_updated[[#This Row],[Precipitation(in)]]&gt;0.1, 0.1, US_Accidents_Dec20_updated[[#This Row],[Precipitation(in)]])</f>
        <v>0</v>
      </c>
    </row>
    <row r="2176" spans="1:12" x14ac:dyDescent="0.25">
      <c r="A2176" t="str">
        <f>US_Accidents_Dec20_updated[[#This Row],[ID]]</f>
        <v>A-3898348</v>
      </c>
      <c r="B2176">
        <f>US_Accidents_Dec20_updated[[#This Row],[Start_Lat]]</f>
        <v>38.901003000000003</v>
      </c>
      <c r="C2176">
        <f>US_Accidents_Dec20_updated[[#This Row],[Start_Lng]]</f>
        <v>-104.82862299999999</v>
      </c>
      <c r="D2176">
        <f>US_Accidents_Dec20_updated[[#This Row],[Severity]]-1</f>
        <v>2</v>
      </c>
      <c r="E2176">
        <f>HOUR(US_Accidents_Dec20_updated[[#This Row],[Start_Time]])</f>
        <v>7</v>
      </c>
      <c r="F2176">
        <f>DAY(US_Accidents_Dec20_updated[[#This Row],[Start_Time]])</f>
        <v>30</v>
      </c>
      <c r="G2176">
        <f>MONTH(US_Accidents_Dec20_updated[[#This Row],[Start_Time]])</f>
        <v>3</v>
      </c>
      <c r="H2176" t="str">
        <f>US_Accidents_Dec20_updated[[#This Row],[Description]]</f>
        <v>At Garden of the Gods Rd/Exit 146 - Accident. Right lane blocked.</v>
      </c>
      <c r="I2176" t="s">
        <v>1210</v>
      </c>
      <c r="J2176">
        <f>IF(US_Accidents_Dec20_updated[[#This Row],[Visibility(mi)]]&gt;30, 30, MROUND(US_Accidents_Dec20_updated[[#This Row],[Visibility(mi)]],5))</f>
        <v>0</v>
      </c>
      <c r="K2176">
        <f>MROUND(US_Accidents_Dec20_updated[[#This Row],[Wind_Speed(mph)]],5)</f>
        <v>10</v>
      </c>
      <c r="L2176">
        <f>IF(US_Accidents_Dec20_updated[[#This Row],[Precipitation(in)]]&gt;0.1, 0.1, US_Accidents_Dec20_updated[[#This Row],[Precipitation(in)]])</f>
        <v>0</v>
      </c>
    </row>
    <row r="2177" spans="1:12" x14ac:dyDescent="0.25">
      <c r="A2177" t="str">
        <f>US_Accidents_Dec20_updated[[#This Row],[ID]]</f>
        <v>A-3898349</v>
      </c>
      <c r="B2177">
        <f>US_Accidents_Dec20_updated[[#This Row],[Start_Lat]]</f>
        <v>39.809629999999999</v>
      </c>
      <c r="C2177">
        <f>US_Accidents_Dec20_updated[[#This Row],[Start_Lng]]</f>
        <v>-104.98308</v>
      </c>
      <c r="D2177">
        <f>US_Accidents_Dec20_updated[[#This Row],[Severity]]-1</f>
        <v>2</v>
      </c>
      <c r="E2177">
        <f>HOUR(US_Accidents_Dec20_updated[[#This Row],[Start_Time]])</f>
        <v>6</v>
      </c>
      <c r="F2177">
        <f>DAY(US_Accidents_Dec20_updated[[#This Row],[Start_Time]])</f>
        <v>30</v>
      </c>
      <c r="G2177">
        <f>MONTH(US_Accidents_Dec20_updated[[#This Row],[Start_Time]])</f>
        <v>3</v>
      </c>
      <c r="H2177" t="str">
        <f>US_Accidents_Dec20_updated[[#This Row],[Description]]</f>
        <v>At I-76/Exit 216 - Accident.</v>
      </c>
      <c r="I2177" t="s">
        <v>50</v>
      </c>
      <c r="J2177">
        <f>IF(US_Accidents_Dec20_updated[[#This Row],[Visibility(mi)]]&gt;30, 30, MROUND(US_Accidents_Dec20_updated[[#This Row],[Visibility(mi)]],5))</f>
        <v>10</v>
      </c>
      <c r="K2177">
        <f>MROUND(US_Accidents_Dec20_updated[[#This Row],[Wind_Speed(mph)]],5)</f>
        <v>20</v>
      </c>
      <c r="L2177">
        <f>IF(US_Accidents_Dec20_updated[[#This Row],[Precipitation(in)]]&gt;0.1, 0.1, US_Accidents_Dec20_updated[[#This Row],[Precipitation(in)]])</f>
        <v>0</v>
      </c>
    </row>
    <row r="2178" spans="1:12" x14ac:dyDescent="0.25">
      <c r="A2178" t="str">
        <f>US_Accidents_Dec20_updated[[#This Row],[ID]]</f>
        <v>A-3898354</v>
      </c>
      <c r="B2178">
        <f>US_Accidents_Dec20_updated[[#This Row],[Start_Lat]]</f>
        <v>37.638615999999999</v>
      </c>
      <c r="C2178">
        <f>US_Accidents_Dec20_updated[[#This Row],[Start_Lng]]</f>
        <v>-104.773156</v>
      </c>
      <c r="D2178">
        <f>US_Accidents_Dec20_updated[[#This Row],[Severity]]-1</f>
        <v>2</v>
      </c>
      <c r="E2178">
        <f>HOUR(US_Accidents_Dec20_updated[[#This Row],[Start_Time]])</f>
        <v>7</v>
      </c>
      <c r="F2178">
        <f>DAY(US_Accidents_Dec20_updated[[#This Row],[Start_Time]])</f>
        <v>30</v>
      </c>
      <c r="G2178">
        <f>MONTH(US_Accidents_Dec20_updated[[#This Row],[Start_Time]])</f>
        <v>3</v>
      </c>
      <c r="H2178" t="str">
        <f>US_Accidents_Dec20_updated[[#This Row],[Description]]</f>
        <v>At I-25-BL/Exit 52 - Accident.</v>
      </c>
      <c r="I2178" t="s">
        <v>9695</v>
      </c>
      <c r="J2178">
        <f>IF(US_Accidents_Dec20_updated[[#This Row],[Visibility(mi)]]&gt;30, 30, MROUND(US_Accidents_Dec20_updated[[#This Row],[Visibility(mi)]],5))</f>
        <v>0</v>
      </c>
      <c r="K2178">
        <f>MROUND(US_Accidents_Dec20_updated[[#This Row],[Wind_Speed(mph)]],5)</f>
        <v>0</v>
      </c>
      <c r="L2178">
        <f>IF(US_Accidents_Dec20_updated[[#This Row],[Precipitation(in)]]&gt;0.1, 0.1, US_Accidents_Dec20_updated[[#This Row],[Precipitation(in)]])</f>
        <v>0</v>
      </c>
    </row>
    <row r="2179" spans="1:12" x14ac:dyDescent="0.25">
      <c r="A2179" t="str">
        <f>US_Accidents_Dec20_updated[[#This Row],[ID]]</f>
        <v>A-3898355</v>
      </c>
      <c r="B2179">
        <f>US_Accidents_Dec20_updated[[#This Row],[Start_Lat]]</f>
        <v>39.815443000000002</v>
      </c>
      <c r="C2179">
        <f>US_Accidents_Dec20_updated[[#This Row],[Start_Lng]]</f>
        <v>-104.98299</v>
      </c>
      <c r="D2179">
        <f>US_Accidents_Dec20_updated[[#This Row],[Severity]]-1</f>
        <v>2</v>
      </c>
      <c r="E2179">
        <f>HOUR(US_Accidents_Dec20_updated[[#This Row],[Start_Time]])</f>
        <v>8</v>
      </c>
      <c r="F2179">
        <f>DAY(US_Accidents_Dec20_updated[[#This Row],[Start_Time]])</f>
        <v>30</v>
      </c>
      <c r="G2179">
        <f>MONTH(US_Accidents_Dec20_updated[[#This Row],[Start_Time]])</f>
        <v>3</v>
      </c>
      <c r="H2179" t="str">
        <f>US_Accidents_Dec20_updated[[#This Row],[Description]]</f>
        <v>At I-76/Exit 216 - Accident.</v>
      </c>
      <c r="I2179" t="s">
        <v>50</v>
      </c>
      <c r="J2179">
        <f>IF(US_Accidents_Dec20_updated[[#This Row],[Visibility(mi)]]&gt;30, 30, MROUND(US_Accidents_Dec20_updated[[#This Row],[Visibility(mi)]],5))</f>
        <v>30</v>
      </c>
      <c r="K2179">
        <f>MROUND(US_Accidents_Dec20_updated[[#This Row],[Wind_Speed(mph)]],5)</f>
        <v>0</v>
      </c>
      <c r="L2179">
        <f>IF(US_Accidents_Dec20_updated[[#This Row],[Precipitation(in)]]&gt;0.1, 0.1, US_Accidents_Dec20_updated[[#This Row],[Precipitation(in)]])</f>
        <v>0</v>
      </c>
    </row>
    <row r="2180" spans="1:12" x14ac:dyDescent="0.25">
      <c r="A2180" t="str">
        <f>US_Accidents_Dec20_updated[[#This Row],[ID]]</f>
        <v>A-3898356</v>
      </c>
      <c r="B2180">
        <f>US_Accidents_Dec20_updated[[#This Row],[Start_Lat]]</f>
        <v>39.113308000000004</v>
      </c>
      <c r="C2180">
        <f>US_Accidents_Dec20_updated[[#This Row],[Start_Lng]]</f>
        <v>-104.865658</v>
      </c>
      <c r="D2180">
        <f>US_Accidents_Dec20_updated[[#This Row],[Severity]]-1</f>
        <v>2</v>
      </c>
      <c r="E2180">
        <f>HOUR(US_Accidents_Dec20_updated[[#This Row],[Start_Time]])</f>
        <v>7</v>
      </c>
      <c r="F2180">
        <f>DAY(US_Accidents_Dec20_updated[[#This Row],[Start_Time]])</f>
        <v>30</v>
      </c>
      <c r="G2180">
        <f>MONTH(US_Accidents_Dec20_updated[[#This Row],[Start_Time]])</f>
        <v>3</v>
      </c>
      <c r="H2180" t="str">
        <f>US_Accidents_Dec20_updated[[#This Row],[Description]]</f>
        <v>At CO-105/Exit 161 - Accident.</v>
      </c>
      <c r="I2180" t="s">
        <v>1210</v>
      </c>
      <c r="J2180">
        <f>IF(US_Accidents_Dec20_updated[[#This Row],[Visibility(mi)]]&gt;30, 30, MROUND(US_Accidents_Dec20_updated[[#This Row],[Visibility(mi)]],5))</f>
        <v>0</v>
      </c>
      <c r="K2180">
        <f>MROUND(US_Accidents_Dec20_updated[[#This Row],[Wind_Speed(mph)]],5)</f>
        <v>10</v>
      </c>
      <c r="L2180">
        <f>IF(US_Accidents_Dec20_updated[[#This Row],[Precipitation(in)]]&gt;0.1, 0.1, US_Accidents_Dec20_updated[[#This Row],[Precipitation(in)]])</f>
        <v>0</v>
      </c>
    </row>
    <row r="2181" spans="1:12" x14ac:dyDescent="0.25">
      <c r="A2181" t="str">
        <f>US_Accidents_Dec20_updated[[#This Row],[ID]]</f>
        <v>A-3898359</v>
      </c>
      <c r="B2181">
        <f>US_Accidents_Dec20_updated[[#This Row],[Start_Lat]]</f>
        <v>39.563800000000001</v>
      </c>
      <c r="C2181">
        <f>US_Accidents_Dec20_updated[[#This Row],[Start_Lng]]</f>
        <v>-104.90773</v>
      </c>
      <c r="D2181">
        <f>US_Accidents_Dec20_updated[[#This Row],[Severity]]-1</f>
        <v>2</v>
      </c>
      <c r="E2181">
        <f>HOUR(US_Accidents_Dec20_updated[[#This Row],[Start_Time]])</f>
        <v>9</v>
      </c>
      <c r="F2181">
        <f>DAY(US_Accidents_Dec20_updated[[#This Row],[Start_Time]])</f>
        <v>30</v>
      </c>
      <c r="G2181">
        <f>MONTH(US_Accidents_Dec20_updated[[#This Row],[Start_Time]])</f>
        <v>3</v>
      </c>
      <c r="H2181" t="str">
        <f>US_Accidents_Dec20_updated[[#This Row],[Description]]</f>
        <v>At Quebec St - Accident.</v>
      </c>
      <c r="I2181" t="s">
        <v>50</v>
      </c>
      <c r="J2181">
        <f>IF(US_Accidents_Dec20_updated[[#This Row],[Visibility(mi)]]&gt;30, 30, MROUND(US_Accidents_Dec20_updated[[#This Row],[Visibility(mi)]],5))</f>
        <v>10</v>
      </c>
      <c r="K2181">
        <f>MROUND(US_Accidents_Dec20_updated[[#This Row],[Wind_Speed(mph)]],5)</f>
        <v>10</v>
      </c>
      <c r="L2181">
        <f>IF(US_Accidents_Dec20_updated[[#This Row],[Precipitation(in)]]&gt;0.1, 0.1, US_Accidents_Dec20_updated[[#This Row],[Precipitation(in)]])</f>
        <v>0</v>
      </c>
    </row>
    <row r="2182" spans="1:12" x14ac:dyDescent="0.25">
      <c r="A2182" t="str">
        <f>US_Accidents_Dec20_updated[[#This Row],[ID]]</f>
        <v>A-3898362</v>
      </c>
      <c r="B2182">
        <f>US_Accidents_Dec20_updated[[#This Row],[Start_Lat]]</f>
        <v>39.689836</v>
      </c>
      <c r="C2182">
        <f>US_Accidents_Dec20_updated[[#This Row],[Start_Lng]]</f>
        <v>-105.117124</v>
      </c>
      <c r="D2182">
        <f>US_Accidents_Dec20_updated[[#This Row],[Severity]]-1</f>
        <v>3</v>
      </c>
      <c r="E2182">
        <f>HOUR(US_Accidents_Dec20_updated[[#This Row],[Start_Time]])</f>
        <v>9</v>
      </c>
      <c r="F2182">
        <f>DAY(US_Accidents_Dec20_updated[[#This Row],[Start_Time]])</f>
        <v>30</v>
      </c>
      <c r="G2182">
        <f>MONTH(US_Accidents_Dec20_updated[[#This Row],[Start_Time]])</f>
        <v>3</v>
      </c>
      <c r="H2182" t="str">
        <f>US_Accidents_Dec20_updated[[#This Row],[Description]]</f>
        <v>Closed at W Mississippi Ave - Road closed due to accident.</v>
      </c>
      <c r="I2182" t="s">
        <v>50</v>
      </c>
      <c r="J2182">
        <f>IF(US_Accidents_Dec20_updated[[#This Row],[Visibility(mi)]]&gt;30, 30, MROUND(US_Accidents_Dec20_updated[[#This Row],[Visibility(mi)]],5))</f>
        <v>10</v>
      </c>
      <c r="K2182">
        <f>MROUND(US_Accidents_Dec20_updated[[#This Row],[Wind_Speed(mph)]],5)</f>
        <v>5</v>
      </c>
      <c r="L2182">
        <f>IF(US_Accidents_Dec20_updated[[#This Row],[Precipitation(in)]]&gt;0.1, 0.1, US_Accidents_Dec20_updated[[#This Row],[Precipitation(in)]])</f>
        <v>0</v>
      </c>
    </row>
    <row r="2183" spans="1:12" x14ac:dyDescent="0.25">
      <c r="A2183" t="str">
        <f>US_Accidents_Dec20_updated[[#This Row],[ID]]</f>
        <v>A-3898363</v>
      </c>
      <c r="B2183">
        <f>US_Accidents_Dec20_updated[[#This Row],[Start_Lat]]</f>
        <v>39.564039999999999</v>
      </c>
      <c r="C2183">
        <f>US_Accidents_Dec20_updated[[#This Row],[Start_Lng]]</f>
        <v>-104.91009</v>
      </c>
      <c r="D2183">
        <f>US_Accidents_Dec20_updated[[#This Row],[Severity]]-1</f>
        <v>2</v>
      </c>
      <c r="E2183">
        <f>HOUR(US_Accidents_Dec20_updated[[#This Row],[Start_Time]])</f>
        <v>9</v>
      </c>
      <c r="F2183">
        <f>DAY(US_Accidents_Dec20_updated[[#This Row],[Start_Time]])</f>
        <v>30</v>
      </c>
      <c r="G2183">
        <f>MONTH(US_Accidents_Dec20_updated[[#This Row],[Start_Time]])</f>
        <v>3</v>
      </c>
      <c r="H2183" t="str">
        <f>US_Accidents_Dec20_updated[[#This Row],[Description]]</f>
        <v>At Quebec St - Accident.</v>
      </c>
      <c r="I2183" t="s">
        <v>50</v>
      </c>
      <c r="J2183">
        <f>IF(US_Accidents_Dec20_updated[[#This Row],[Visibility(mi)]]&gt;30, 30, MROUND(US_Accidents_Dec20_updated[[#This Row],[Visibility(mi)]],5))</f>
        <v>10</v>
      </c>
      <c r="K2183">
        <f>MROUND(US_Accidents_Dec20_updated[[#This Row],[Wind_Speed(mph)]],5)</f>
        <v>5</v>
      </c>
      <c r="L2183">
        <f>IF(US_Accidents_Dec20_updated[[#This Row],[Precipitation(in)]]&gt;0.1, 0.1, US_Accidents_Dec20_updated[[#This Row],[Precipitation(in)]])</f>
        <v>0</v>
      </c>
    </row>
    <row r="2184" spans="1:12" x14ac:dyDescent="0.25">
      <c r="A2184" t="str">
        <f>US_Accidents_Dec20_updated[[#This Row],[ID]]</f>
        <v>A-3898364</v>
      </c>
      <c r="B2184">
        <f>US_Accidents_Dec20_updated[[#This Row],[Start_Lat]]</f>
        <v>39.564039999999999</v>
      </c>
      <c r="C2184">
        <f>US_Accidents_Dec20_updated[[#This Row],[Start_Lng]]</f>
        <v>-104.91009</v>
      </c>
      <c r="D2184">
        <f>US_Accidents_Dec20_updated[[#This Row],[Severity]]-1</f>
        <v>2</v>
      </c>
      <c r="E2184">
        <f>HOUR(US_Accidents_Dec20_updated[[#This Row],[Start_Time]])</f>
        <v>9</v>
      </c>
      <c r="F2184">
        <f>DAY(US_Accidents_Dec20_updated[[#This Row],[Start_Time]])</f>
        <v>30</v>
      </c>
      <c r="G2184">
        <f>MONTH(US_Accidents_Dec20_updated[[#This Row],[Start_Time]])</f>
        <v>3</v>
      </c>
      <c r="H2184" t="str">
        <f>US_Accidents_Dec20_updated[[#This Row],[Description]]</f>
        <v>At Quebec St - Accident.</v>
      </c>
      <c r="I2184" t="s">
        <v>50</v>
      </c>
      <c r="J2184">
        <f>IF(US_Accidents_Dec20_updated[[#This Row],[Visibility(mi)]]&gt;30, 30, MROUND(US_Accidents_Dec20_updated[[#This Row],[Visibility(mi)]],5))</f>
        <v>10</v>
      </c>
      <c r="K2184">
        <f>MROUND(US_Accidents_Dec20_updated[[#This Row],[Wind_Speed(mph)]],5)</f>
        <v>5</v>
      </c>
      <c r="L2184">
        <f>IF(US_Accidents_Dec20_updated[[#This Row],[Precipitation(in)]]&gt;0.1, 0.1, US_Accidents_Dec20_updated[[#This Row],[Precipitation(in)]])</f>
        <v>0</v>
      </c>
    </row>
    <row r="2185" spans="1:12" x14ac:dyDescent="0.25">
      <c r="A2185" t="str">
        <f>US_Accidents_Dec20_updated[[#This Row],[ID]]</f>
        <v>A-3898365</v>
      </c>
      <c r="B2185">
        <f>US_Accidents_Dec20_updated[[#This Row],[Start_Lat]]</f>
        <v>39.689836</v>
      </c>
      <c r="C2185">
        <f>US_Accidents_Dec20_updated[[#This Row],[Start_Lng]]</f>
        <v>-105.117124</v>
      </c>
      <c r="D2185">
        <f>US_Accidents_Dec20_updated[[#This Row],[Severity]]-1</f>
        <v>3</v>
      </c>
      <c r="E2185">
        <f>HOUR(US_Accidents_Dec20_updated[[#This Row],[Start_Time]])</f>
        <v>10</v>
      </c>
      <c r="F2185">
        <f>DAY(US_Accidents_Dec20_updated[[#This Row],[Start_Time]])</f>
        <v>30</v>
      </c>
      <c r="G2185">
        <f>MONTH(US_Accidents_Dec20_updated[[#This Row],[Start_Time]])</f>
        <v>3</v>
      </c>
      <c r="H2185" t="str">
        <f>US_Accidents_Dec20_updated[[#This Row],[Description]]</f>
        <v>Closed at W Mississippi Ave - Road closed due to accident.</v>
      </c>
      <c r="I2185" t="s">
        <v>50</v>
      </c>
      <c r="J2185">
        <f>IF(US_Accidents_Dec20_updated[[#This Row],[Visibility(mi)]]&gt;30, 30, MROUND(US_Accidents_Dec20_updated[[#This Row],[Visibility(mi)]],5))</f>
        <v>10</v>
      </c>
      <c r="K2185">
        <f>MROUND(US_Accidents_Dec20_updated[[#This Row],[Wind_Speed(mph)]],5)</f>
        <v>5</v>
      </c>
      <c r="L2185">
        <f>IF(US_Accidents_Dec20_updated[[#This Row],[Precipitation(in)]]&gt;0.1, 0.1, US_Accidents_Dec20_updated[[#This Row],[Precipitation(in)]])</f>
        <v>0</v>
      </c>
    </row>
    <row r="2186" spans="1:12" x14ac:dyDescent="0.25">
      <c r="A2186" t="str">
        <f>US_Accidents_Dec20_updated[[#This Row],[ID]]</f>
        <v>A-3898370</v>
      </c>
      <c r="B2186">
        <f>US_Accidents_Dec20_updated[[#This Row],[Start_Lat]]</f>
        <v>39.871679999999998</v>
      </c>
      <c r="C2186">
        <f>US_Accidents_Dec20_updated[[#This Row],[Start_Lng]]</f>
        <v>-104.9877</v>
      </c>
      <c r="D2186">
        <f>US_Accidents_Dec20_updated[[#This Row],[Severity]]-1</f>
        <v>2</v>
      </c>
      <c r="E2186">
        <f>HOUR(US_Accidents_Dec20_updated[[#This Row],[Start_Time]])</f>
        <v>11</v>
      </c>
      <c r="F2186">
        <f>DAY(US_Accidents_Dec20_updated[[#This Row],[Start_Time]])</f>
        <v>30</v>
      </c>
      <c r="G2186">
        <f>MONTH(US_Accidents_Dec20_updated[[#This Row],[Start_Time]])</f>
        <v>3</v>
      </c>
      <c r="H2186" t="str">
        <f>US_Accidents_Dec20_updated[[#This Row],[Description]]</f>
        <v>At Thornton Pky/Exit 220 - Accident.</v>
      </c>
      <c r="I2186" t="s">
        <v>50</v>
      </c>
      <c r="J2186">
        <f>IF(US_Accidents_Dec20_updated[[#This Row],[Visibility(mi)]]&gt;30, 30, MROUND(US_Accidents_Dec20_updated[[#This Row],[Visibility(mi)]],5))</f>
        <v>30</v>
      </c>
      <c r="K2186">
        <f>MROUND(US_Accidents_Dec20_updated[[#This Row],[Wind_Speed(mph)]],5)</f>
        <v>0</v>
      </c>
      <c r="L2186">
        <f>IF(US_Accidents_Dec20_updated[[#This Row],[Precipitation(in)]]&gt;0.1, 0.1, US_Accidents_Dec20_updated[[#This Row],[Precipitation(in)]])</f>
        <v>0</v>
      </c>
    </row>
    <row r="2187" spans="1:12" x14ac:dyDescent="0.25">
      <c r="A2187" t="str">
        <f>US_Accidents_Dec20_updated[[#This Row],[ID]]</f>
        <v>A-3898374</v>
      </c>
      <c r="B2187">
        <f>US_Accidents_Dec20_updated[[#This Row],[Start_Lat]]</f>
        <v>39.163029999999999</v>
      </c>
      <c r="C2187">
        <f>US_Accidents_Dec20_updated[[#This Row],[Start_Lng]]</f>
        <v>-104.853876</v>
      </c>
      <c r="D2187">
        <f>US_Accidents_Dec20_updated[[#This Row],[Severity]]-1</f>
        <v>2</v>
      </c>
      <c r="E2187">
        <f>HOUR(US_Accidents_Dec20_updated[[#This Row],[Start_Time]])</f>
        <v>13</v>
      </c>
      <c r="F2187">
        <f>DAY(US_Accidents_Dec20_updated[[#This Row],[Start_Time]])</f>
        <v>30</v>
      </c>
      <c r="G2187">
        <f>MONTH(US_Accidents_Dec20_updated[[#This Row],[Start_Time]])</f>
        <v>3</v>
      </c>
      <c r="H2187" t="str">
        <f>US_Accidents_Dec20_updated[[#This Row],[Description]]</f>
        <v>At Greenland Rd/Exit 167 - Accident.</v>
      </c>
      <c r="I2187" t="s">
        <v>50</v>
      </c>
      <c r="J2187">
        <f>IF(US_Accidents_Dec20_updated[[#This Row],[Visibility(mi)]]&gt;30, 30, MROUND(US_Accidents_Dec20_updated[[#This Row],[Visibility(mi)]],5))</f>
        <v>10</v>
      </c>
      <c r="K2187">
        <f>MROUND(US_Accidents_Dec20_updated[[#This Row],[Wind_Speed(mph)]],5)</f>
        <v>0</v>
      </c>
      <c r="L2187">
        <f>IF(US_Accidents_Dec20_updated[[#This Row],[Precipitation(in)]]&gt;0.1, 0.1, US_Accidents_Dec20_updated[[#This Row],[Precipitation(in)]])</f>
        <v>0</v>
      </c>
    </row>
    <row r="2188" spans="1:12" x14ac:dyDescent="0.25">
      <c r="A2188" t="str">
        <f>US_Accidents_Dec20_updated[[#This Row],[ID]]</f>
        <v>A-3898392</v>
      </c>
      <c r="B2188">
        <f>US_Accidents_Dec20_updated[[#This Row],[Start_Lat]]</f>
        <v>39.162610000000001</v>
      </c>
      <c r="C2188">
        <f>US_Accidents_Dec20_updated[[#This Row],[Start_Lng]]</f>
        <v>-108.30051</v>
      </c>
      <c r="D2188">
        <f>US_Accidents_Dec20_updated[[#This Row],[Severity]]-1</f>
        <v>3</v>
      </c>
      <c r="E2188">
        <f>HOUR(US_Accidents_Dec20_updated[[#This Row],[Start_Time]])</f>
        <v>19</v>
      </c>
      <c r="F2188">
        <f>DAY(US_Accidents_Dec20_updated[[#This Row],[Start_Time]])</f>
        <v>30</v>
      </c>
      <c r="G2188">
        <f>MONTH(US_Accidents_Dec20_updated[[#This Row],[Start_Time]])</f>
        <v>3</v>
      </c>
      <c r="H2188" t="str">
        <f>US_Accidents_Dec20_updated[[#This Row],[Description]]</f>
        <v>Closed between Island Acres Rd/Exit 47 and CR-37.30/Elberta Ave/Exit 42 - Road closed due to accident.</v>
      </c>
      <c r="I2188" t="s">
        <v>50</v>
      </c>
      <c r="J2188">
        <f>IF(US_Accidents_Dec20_updated[[#This Row],[Visibility(mi)]]&gt;30, 30, MROUND(US_Accidents_Dec20_updated[[#This Row],[Visibility(mi)]],5))</f>
        <v>10</v>
      </c>
      <c r="K2188">
        <f>MROUND(US_Accidents_Dec20_updated[[#This Row],[Wind_Speed(mph)]],5)</f>
        <v>10</v>
      </c>
      <c r="L2188">
        <f>IF(US_Accidents_Dec20_updated[[#This Row],[Precipitation(in)]]&gt;0.1, 0.1, US_Accidents_Dec20_updated[[#This Row],[Precipitation(in)]])</f>
        <v>0</v>
      </c>
    </row>
    <row r="2189" spans="1:12" x14ac:dyDescent="0.25">
      <c r="A2189" t="str">
        <f>US_Accidents_Dec20_updated[[#This Row],[ID]]</f>
        <v>A-3898393</v>
      </c>
      <c r="B2189">
        <f>US_Accidents_Dec20_updated[[#This Row],[Start_Lat]]</f>
        <v>40.248024000000001</v>
      </c>
      <c r="C2189">
        <f>US_Accidents_Dec20_updated[[#This Row],[Start_Lng]]</f>
        <v>-103.89007100000001</v>
      </c>
      <c r="D2189">
        <f>US_Accidents_Dec20_updated[[#This Row],[Severity]]-1</f>
        <v>2</v>
      </c>
      <c r="E2189">
        <f>HOUR(US_Accidents_Dec20_updated[[#This Row],[Start_Time]])</f>
        <v>22</v>
      </c>
      <c r="F2189">
        <f>DAY(US_Accidents_Dec20_updated[[#This Row],[Start_Time]])</f>
        <v>30</v>
      </c>
      <c r="G2189">
        <f>MONTH(US_Accidents_Dec20_updated[[#This Row],[Start_Time]])</f>
        <v>3</v>
      </c>
      <c r="H2189" t="str">
        <f>US_Accidents_Dec20_updated[[#This Row],[Description]]</f>
        <v>At I-76/I-76-BL/US-6/Exit 75 - Accident.</v>
      </c>
      <c r="I2189" t="s">
        <v>9695</v>
      </c>
      <c r="J2189">
        <f>IF(US_Accidents_Dec20_updated[[#This Row],[Visibility(mi)]]&gt;30, 30, MROUND(US_Accidents_Dec20_updated[[#This Row],[Visibility(mi)]],5))</f>
        <v>10</v>
      </c>
      <c r="K2189">
        <f>MROUND(US_Accidents_Dec20_updated[[#This Row],[Wind_Speed(mph)]],5)</f>
        <v>5</v>
      </c>
      <c r="L2189">
        <f>IF(US_Accidents_Dec20_updated[[#This Row],[Precipitation(in)]]&gt;0.1, 0.1, US_Accidents_Dec20_updated[[#This Row],[Precipitation(in)]])</f>
        <v>0</v>
      </c>
    </row>
    <row r="2190" spans="1:12" x14ac:dyDescent="0.25">
      <c r="A2190" t="str">
        <f>US_Accidents_Dec20_updated[[#This Row],[ID]]</f>
        <v>A-3898394</v>
      </c>
      <c r="B2190">
        <f>US_Accidents_Dec20_updated[[#This Row],[Start_Lat]]</f>
        <v>40.251399999999997</v>
      </c>
      <c r="C2190">
        <f>US_Accidents_Dec20_updated[[#This Row],[Start_Lng]]</f>
        <v>-103.88455</v>
      </c>
      <c r="D2190">
        <f>US_Accidents_Dec20_updated[[#This Row],[Severity]]-1</f>
        <v>3</v>
      </c>
      <c r="E2190">
        <f>HOUR(US_Accidents_Dec20_updated[[#This Row],[Start_Time]])</f>
        <v>22</v>
      </c>
      <c r="F2190">
        <f>DAY(US_Accidents_Dec20_updated[[#This Row],[Start_Time]])</f>
        <v>30</v>
      </c>
      <c r="G2190">
        <f>MONTH(US_Accidents_Dec20_updated[[#This Row],[Start_Time]])</f>
        <v>3</v>
      </c>
      <c r="H2190" t="str">
        <f>US_Accidents_Dec20_updated[[#This Row],[Description]]</f>
        <v>Closed at US-34/I-76-BL/Exit 75 - Road closed due to accident.</v>
      </c>
      <c r="I2190" t="s">
        <v>9695</v>
      </c>
      <c r="J2190">
        <f>IF(US_Accidents_Dec20_updated[[#This Row],[Visibility(mi)]]&gt;30, 30, MROUND(US_Accidents_Dec20_updated[[#This Row],[Visibility(mi)]],5))</f>
        <v>10</v>
      </c>
      <c r="K2190">
        <f>MROUND(US_Accidents_Dec20_updated[[#This Row],[Wind_Speed(mph)]],5)</f>
        <v>0</v>
      </c>
      <c r="L2190">
        <f>IF(US_Accidents_Dec20_updated[[#This Row],[Precipitation(in)]]&gt;0.1, 0.1, US_Accidents_Dec20_updated[[#This Row],[Precipitation(in)]])</f>
        <v>0</v>
      </c>
    </row>
    <row r="2191" spans="1:12" x14ac:dyDescent="0.25">
      <c r="A2191" t="str">
        <f>US_Accidents_Dec20_updated[[#This Row],[ID]]</f>
        <v>A-3898398</v>
      </c>
      <c r="B2191">
        <f>US_Accidents_Dec20_updated[[#This Row],[Start_Lat]]</f>
        <v>36.994289999999999</v>
      </c>
      <c r="C2191">
        <f>US_Accidents_Dec20_updated[[#This Row],[Start_Lng]]</f>
        <v>-104.48061</v>
      </c>
      <c r="D2191">
        <f>US_Accidents_Dec20_updated[[#This Row],[Severity]]-1</f>
        <v>2</v>
      </c>
      <c r="E2191">
        <f>HOUR(US_Accidents_Dec20_updated[[#This Row],[Start_Time]])</f>
        <v>11</v>
      </c>
      <c r="F2191">
        <f>DAY(US_Accidents_Dec20_updated[[#This Row],[Start_Time]])</f>
        <v>30</v>
      </c>
      <c r="G2191">
        <f>MONTH(US_Accidents_Dec20_updated[[#This Row],[Start_Time]])</f>
        <v>3</v>
      </c>
      <c r="H2191" t="str">
        <f>US_Accidents_Dec20_updated[[#This Row],[Description]]</f>
        <v>At Colorado/New Mexico State Line - Accident.</v>
      </c>
      <c r="I2191" t="s">
        <v>50</v>
      </c>
      <c r="J2191">
        <f>IF(US_Accidents_Dec20_updated[[#This Row],[Visibility(mi)]]&gt;30, 30, MROUND(US_Accidents_Dec20_updated[[#This Row],[Visibility(mi)]],5))</f>
        <v>10</v>
      </c>
      <c r="K2191">
        <f>MROUND(US_Accidents_Dec20_updated[[#This Row],[Wind_Speed(mph)]],5)</f>
        <v>0</v>
      </c>
      <c r="L2191">
        <f>IF(US_Accidents_Dec20_updated[[#This Row],[Precipitation(in)]]&gt;0.1, 0.1, US_Accidents_Dec20_updated[[#This Row],[Precipitation(in)]])</f>
        <v>0</v>
      </c>
    </row>
    <row r="2192" spans="1:12" x14ac:dyDescent="0.25">
      <c r="A2192" t="str">
        <f>US_Accidents_Dec20_updated[[#This Row],[ID]]</f>
        <v>A-3898584</v>
      </c>
      <c r="B2192">
        <f>US_Accidents_Dec20_updated[[#This Row],[Start_Lat]]</f>
        <v>39.778359999999999</v>
      </c>
      <c r="C2192">
        <f>US_Accidents_Dec20_updated[[#This Row],[Start_Lng]]</f>
        <v>-104.89577300000001</v>
      </c>
      <c r="D2192">
        <f>US_Accidents_Dec20_updated[[#This Row],[Severity]]-1</f>
        <v>2</v>
      </c>
      <c r="E2192">
        <f>HOUR(US_Accidents_Dec20_updated[[#This Row],[Start_Time]])</f>
        <v>23</v>
      </c>
      <c r="F2192">
        <f>DAY(US_Accidents_Dec20_updated[[#This Row],[Start_Time]])</f>
        <v>30</v>
      </c>
      <c r="G2192">
        <f>MONTH(US_Accidents_Dec20_updated[[#This Row],[Start_Time]])</f>
        <v>3</v>
      </c>
      <c r="H2192" t="str">
        <f>US_Accidents_Dec20_updated[[#This Row],[Description]]</f>
        <v>At Quebec St/Exit 278 - Accident.</v>
      </c>
      <c r="I2192" t="s">
        <v>50</v>
      </c>
      <c r="J2192">
        <f>IF(US_Accidents_Dec20_updated[[#This Row],[Visibility(mi)]]&gt;30, 30, MROUND(US_Accidents_Dec20_updated[[#This Row],[Visibility(mi)]],5))</f>
        <v>10</v>
      </c>
      <c r="K2192">
        <f>MROUND(US_Accidents_Dec20_updated[[#This Row],[Wind_Speed(mph)]],5)</f>
        <v>5</v>
      </c>
      <c r="L2192">
        <f>IF(US_Accidents_Dec20_updated[[#This Row],[Precipitation(in)]]&gt;0.1, 0.1, US_Accidents_Dec20_updated[[#This Row],[Precipitation(in)]])</f>
        <v>0</v>
      </c>
    </row>
    <row r="2193" spans="1:12" x14ac:dyDescent="0.25">
      <c r="A2193" t="str">
        <f>US_Accidents_Dec20_updated[[#This Row],[ID]]</f>
        <v>A-3898585</v>
      </c>
      <c r="B2193">
        <f>US_Accidents_Dec20_updated[[#This Row],[Start_Lat]]</f>
        <v>39.026482000000001</v>
      </c>
      <c r="C2193">
        <f>US_Accidents_Dec20_updated[[#This Row],[Start_Lng]]</f>
        <v>-104.83330100000001</v>
      </c>
      <c r="D2193">
        <f>US_Accidents_Dec20_updated[[#This Row],[Severity]]-1</f>
        <v>2</v>
      </c>
      <c r="E2193">
        <f>HOUR(US_Accidents_Dec20_updated[[#This Row],[Start_Time]])</f>
        <v>3</v>
      </c>
      <c r="F2193">
        <f>DAY(US_Accidents_Dec20_updated[[#This Row],[Start_Time]])</f>
        <v>31</v>
      </c>
      <c r="G2193">
        <f>MONTH(US_Accidents_Dec20_updated[[#This Row],[Start_Time]])</f>
        <v>3</v>
      </c>
      <c r="H2193" t="str">
        <f>US_Accidents_Dec20_updated[[#This Row],[Description]]</f>
        <v>At Gleneagle Dr/Exit 156 - Accident.</v>
      </c>
      <c r="I2193" t="s">
        <v>50</v>
      </c>
      <c r="J2193">
        <f>IF(US_Accidents_Dec20_updated[[#This Row],[Visibility(mi)]]&gt;30, 30, MROUND(US_Accidents_Dec20_updated[[#This Row],[Visibility(mi)]],5))</f>
        <v>10</v>
      </c>
      <c r="K2193">
        <f>MROUND(US_Accidents_Dec20_updated[[#This Row],[Wind_Speed(mph)]],5)</f>
        <v>5</v>
      </c>
      <c r="L2193">
        <f>IF(US_Accidents_Dec20_updated[[#This Row],[Precipitation(in)]]&gt;0.1, 0.1, US_Accidents_Dec20_updated[[#This Row],[Precipitation(in)]])</f>
        <v>0</v>
      </c>
    </row>
    <row r="2194" spans="1:12" x14ac:dyDescent="0.25">
      <c r="A2194" t="str">
        <f>US_Accidents_Dec20_updated[[#This Row],[ID]]</f>
        <v>A-3898586</v>
      </c>
      <c r="B2194">
        <f>US_Accidents_Dec20_updated[[#This Row],[Start_Lat]]</f>
        <v>39.809629999999999</v>
      </c>
      <c r="C2194">
        <f>US_Accidents_Dec20_updated[[#This Row],[Start_Lng]]</f>
        <v>-104.98308</v>
      </c>
      <c r="D2194">
        <f>US_Accidents_Dec20_updated[[#This Row],[Severity]]-1</f>
        <v>2</v>
      </c>
      <c r="E2194">
        <f>HOUR(US_Accidents_Dec20_updated[[#This Row],[Start_Time]])</f>
        <v>3</v>
      </c>
      <c r="F2194">
        <f>DAY(US_Accidents_Dec20_updated[[#This Row],[Start_Time]])</f>
        <v>31</v>
      </c>
      <c r="G2194">
        <f>MONTH(US_Accidents_Dec20_updated[[#This Row],[Start_Time]])</f>
        <v>3</v>
      </c>
      <c r="H2194" t="str">
        <f>US_Accidents_Dec20_updated[[#This Row],[Description]]</f>
        <v>At I-76/Exit 216 - Accident.</v>
      </c>
      <c r="I2194" t="s">
        <v>50</v>
      </c>
      <c r="J2194">
        <f>IF(US_Accidents_Dec20_updated[[#This Row],[Visibility(mi)]]&gt;30, 30, MROUND(US_Accidents_Dec20_updated[[#This Row],[Visibility(mi)]],5))</f>
        <v>10</v>
      </c>
      <c r="K2194">
        <f>MROUND(US_Accidents_Dec20_updated[[#This Row],[Wind_Speed(mph)]],5)</f>
        <v>5</v>
      </c>
      <c r="L2194">
        <f>IF(US_Accidents_Dec20_updated[[#This Row],[Precipitation(in)]]&gt;0.1, 0.1, US_Accidents_Dec20_updated[[#This Row],[Precipitation(in)]])</f>
        <v>0</v>
      </c>
    </row>
    <row r="2195" spans="1:12" x14ac:dyDescent="0.25">
      <c r="A2195" t="str">
        <f>US_Accidents_Dec20_updated[[#This Row],[ID]]</f>
        <v>A-3898587</v>
      </c>
      <c r="B2195">
        <f>US_Accidents_Dec20_updated[[#This Row],[Start_Lat]]</f>
        <v>39.814259999999997</v>
      </c>
      <c r="C2195">
        <f>US_Accidents_Dec20_updated[[#This Row],[Start_Lng]]</f>
        <v>-104.98251</v>
      </c>
      <c r="D2195">
        <f>US_Accidents_Dec20_updated[[#This Row],[Severity]]-1</f>
        <v>3</v>
      </c>
      <c r="E2195">
        <f>HOUR(US_Accidents_Dec20_updated[[#This Row],[Start_Time]])</f>
        <v>4</v>
      </c>
      <c r="F2195">
        <f>DAY(US_Accidents_Dec20_updated[[#This Row],[Start_Time]])</f>
        <v>31</v>
      </c>
      <c r="G2195">
        <f>MONTH(US_Accidents_Dec20_updated[[#This Row],[Start_Time]])</f>
        <v>3</v>
      </c>
      <c r="H2195" t="str">
        <f>US_Accidents_Dec20_updated[[#This Row],[Description]]</f>
        <v>Ramp closed to I-76 Westbound and CO-224/70th St - Road closed due to accident.</v>
      </c>
      <c r="I2195" t="s">
        <v>50</v>
      </c>
      <c r="J2195">
        <f>IF(US_Accidents_Dec20_updated[[#This Row],[Visibility(mi)]]&gt;30, 30, MROUND(US_Accidents_Dec20_updated[[#This Row],[Visibility(mi)]],5))</f>
        <v>10</v>
      </c>
      <c r="K2195">
        <f>MROUND(US_Accidents_Dec20_updated[[#This Row],[Wind_Speed(mph)]],5)</f>
        <v>0</v>
      </c>
      <c r="L2195">
        <f>IF(US_Accidents_Dec20_updated[[#This Row],[Precipitation(in)]]&gt;0.1, 0.1, US_Accidents_Dec20_updated[[#This Row],[Precipitation(in)]])</f>
        <v>0</v>
      </c>
    </row>
    <row r="2196" spans="1:12" x14ac:dyDescent="0.25">
      <c r="A2196" t="str">
        <f>US_Accidents_Dec20_updated[[#This Row],[ID]]</f>
        <v>A-3898588</v>
      </c>
      <c r="B2196">
        <f>US_Accidents_Dec20_updated[[#This Row],[Start_Lat]]</f>
        <v>39.812220000000003</v>
      </c>
      <c r="C2196">
        <f>US_Accidents_Dec20_updated[[#This Row],[Start_Lng]]</f>
        <v>-104.98282</v>
      </c>
      <c r="D2196">
        <f>US_Accidents_Dec20_updated[[#This Row],[Severity]]-1</f>
        <v>3</v>
      </c>
      <c r="E2196">
        <f>HOUR(US_Accidents_Dec20_updated[[#This Row],[Start_Time]])</f>
        <v>4</v>
      </c>
      <c r="F2196">
        <f>DAY(US_Accidents_Dec20_updated[[#This Row],[Start_Time]])</f>
        <v>31</v>
      </c>
      <c r="G2196">
        <f>MONTH(US_Accidents_Dec20_updated[[#This Row],[Start_Time]])</f>
        <v>3</v>
      </c>
      <c r="H2196" t="str">
        <f>US_Accidents_Dec20_updated[[#This Row],[Description]]</f>
        <v>Ramp closed to I-76 and CO-224/70th St - Road closed due to accident.</v>
      </c>
      <c r="I2196" t="s">
        <v>50</v>
      </c>
      <c r="J2196">
        <f>IF(US_Accidents_Dec20_updated[[#This Row],[Visibility(mi)]]&gt;30, 30, MROUND(US_Accidents_Dec20_updated[[#This Row],[Visibility(mi)]],5))</f>
        <v>10</v>
      </c>
      <c r="K2196">
        <f>MROUND(US_Accidents_Dec20_updated[[#This Row],[Wind_Speed(mph)]],5)</f>
        <v>0</v>
      </c>
      <c r="L2196">
        <f>IF(US_Accidents_Dec20_updated[[#This Row],[Precipitation(in)]]&gt;0.1, 0.1, US_Accidents_Dec20_updated[[#This Row],[Precipitation(in)]])</f>
        <v>0</v>
      </c>
    </row>
    <row r="2197" spans="1:12" x14ac:dyDescent="0.25">
      <c r="A2197" t="str">
        <f>US_Accidents_Dec20_updated[[#This Row],[ID]]</f>
        <v>A-3898589</v>
      </c>
      <c r="B2197">
        <f>US_Accidents_Dec20_updated[[#This Row],[Start_Lat]]</f>
        <v>39.815939999999998</v>
      </c>
      <c r="C2197">
        <f>US_Accidents_Dec20_updated[[#This Row],[Start_Lng]]</f>
        <v>-104.98706</v>
      </c>
      <c r="D2197">
        <f>US_Accidents_Dec20_updated[[#This Row],[Severity]]-1</f>
        <v>3</v>
      </c>
      <c r="E2197">
        <f>HOUR(US_Accidents_Dec20_updated[[#This Row],[Start_Time]])</f>
        <v>4</v>
      </c>
      <c r="F2197">
        <f>DAY(US_Accidents_Dec20_updated[[#This Row],[Start_Time]])</f>
        <v>31</v>
      </c>
      <c r="G2197">
        <f>MONTH(US_Accidents_Dec20_updated[[#This Row],[Start_Time]])</f>
        <v>3</v>
      </c>
      <c r="H2197" t="str">
        <f>US_Accidents_Dec20_updated[[#This Row],[Description]]</f>
        <v>Ramp closed to Exit 216 - Road closed due to accident.</v>
      </c>
      <c r="I2197" t="s">
        <v>50</v>
      </c>
      <c r="J2197">
        <f>IF(US_Accidents_Dec20_updated[[#This Row],[Visibility(mi)]]&gt;30, 30, MROUND(US_Accidents_Dec20_updated[[#This Row],[Visibility(mi)]],5))</f>
        <v>10</v>
      </c>
      <c r="K2197">
        <f>MROUND(US_Accidents_Dec20_updated[[#This Row],[Wind_Speed(mph)]],5)</f>
        <v>0</v>
      </c>
      <c r="L2197">
        <f>IF(US_Accidents_Dec20_updated[[#This Row],[Precipitation(in)]]&gt;0.1, 0.1, US_Accidents_Dec20_updated[[#This Row],[Precipitation(in)]])</f>
        <v>0</v>
      </c>
    </row>
    <row r="2198" spans="1:12" x14ac:dyDescent="0.25">
      <c r="A2198" t="str">
        <f>US_Accidents_Dec20_updated[[#This Row],[ID]]</f>
        <v>A-3898590</v>
      </c>
      <c r="B2198">
        <f>US_Accidents_Dec20_updated[[#This Row],[Start_Lat]]</f>
        <v>39.81964</v>
      </c>
      <c r="C2198">
        <f>US_Accidents_Dec20_updated[[#This Row],[Start_Lng]]</f>
        <v>-104.98233</v>
      </c>
      <c r="D2198">
        <f>US_Accidents_Dec20_updated[[#This Row],[Severity]]-1</f>
        <v>3</v>
      </c>
      <c r="E2198">
        <f>HOUR(US_Accidents_Dec20_updated[[#This Row],[Start_Time]])</f>
        <v>4</v>
      </c>
      <c r="F2198">
        <f>DAY(US_Accidents_Dec20_updated[[#This Row],[Start_Time]])</f>
        <v>31</v>
      </c>
      <c r="G2198">
        <f>MONTH(US_Accidents_Dec20_updated[[#This Row],[Start_Time]])</f>
        <v>3</v>
      </c>
      <c r="H2198" t="str">
        <f>US_Accidents_Dec20_updated[[#This Row],[Description]]</f>
        <v>Ramp closed to I-76 Westbound - Road closed due to accident.</v>
      </c>
      <c r="I2198" t="s">
        <v>50</v>
      </c>
      <c r="J2198">
        <f>IF(US_Accidents_Dec20_updated[[#This Row],[Visibility(mi)]]&gt;30, 30, MROUND(US_Accidents_Dec20_updated[[#This Row],[Visibility(mi)]],5))</f>
        <v>10</v>
      </c>
      <c r="K2198">
        <f>MROUND(US_Accidents_Dec20_updated[[#This Row],[Wind_Speed(mph)]],5)</f>
        <v>0</v>
      </c>
      <c r="L2198">
        <f>IF(US_Accidents_Dec20_updated[[#This Row],[Precipitation(in)]]&gt;0.1, 0.1, US_Accidents_Dec20_updated[[#This Row],[Precipitation(in)]])</f>
        <v>0</v>
      </c>
    </row>
    <row r="2199" spans="1:12" x14ac:dyDescent="0.25">
      <c r="A2199" t="str">
        <f>US_Accidents_Dec20_updated[[#This Row],[ID]]</f>
        <v>A-3898593</v>
      </c>
      <c r="B2199">
        <f>US_Accidents_Dec20_updated[[#This Row],[Start_Lat]]</f>
        <v>39.023809999999997</v>
      </c>
      <c r="C2199">
        <f>US_Accidents_Dec20_updated[[#This Row],[Start_Lng]]</f>
        <v>-104.83174</v>
      </c>
      <c r="D2199">
        <f>US_Accidents_Dec20_updated[[#This Row],[Severity]]-1</f>
        <v>2</v>
      </c>
      <c r="E2199">
        <f>HOUR(US_Accidents_Dec20_updated[[#This Row],[Start_Time]])</f>
        <v>3</v>
      </c>
      <c r="F2199">
        <f>DAY(US_Accidents_Dec20_updated[[#This Row],[Start_Time]])</f>
        <v>31</v>
      </c>
      <c r="G2199">
        <f>MONTH(US_Accidents_Dec20_updated[[#This Row],[Start_Time]])</f>
        <v>3</v>
      </c>
      <c r="H2199" t="str">
        <f>US_Accidents_Dec20_updated[[#This Row],[Description]]</f>
        <v>At Gleneagle Dr/Exit 156 - Accident.</v>
      </c>
      <c r="I2199" t="s">
        <v>50</v>
      </c>
      <c r="J2199">
        <f>IF(US_Accidents_Dec20_updated[[#This Row],[Visibility(mi)]]&gt;30, 30, MROUND(US_Accidents_Dec20_updated[[#This Row],[Visibility(mi)]],5))</f>
        <v>10</v>
      </c>
      <c r="K2199">
        <f>MROUND(US_Accidents_Dec20_updated[[#This Row],[Wind_Speed(mph)]],5)</f>
        <v>5</v>
      </c>
      <c r="L2199">
        <f>IF(US_Accidents_Dec20_updated[[#This Row],[Precipitation(in)]]&gt;0.1, 0.1, US_Accidents_Dec20_updated[[#This Row],[Precipitation(in)]])</f>
        <v>0</v>
      </c>
    </row>
    <row r="2200" spans="1:12" x14ac:dyDescent="0.25">
      <c r="A2200" t="str">
        <f>US_Accidents_Dec20_updated[[#This Row],[ID]]</f>
        <v>A-3898594</v>
      </c>
      <c r="B2200">
        <f>US_Accidents_Dec20_updated[[#This Row],[Start_Lat]]</f>
        <v>39.023809999999997</v>
      </c>
      <c r="C2200">
        <f>US_Accidents_Dec20_updated[[#This Row],[Start_Lng]]</f>
        <v>-104.83174</v>
      </c>
      <c r="D2200">
        <f>US_Accidents_Dec20_updated[[#This Row],[Severity]]-1</f>
        <v>1</v>
      </c>
      <c r="E2200">
        <f>HOUR(US_Accidents_Dec20_updated[[#This Row],[Start_Time]])</f>
        <v>3</v>
      </c>
      <c r="F2200">
        <f>DAY(US_Accidents_Dec20_updated[[#This Row],[Start_Time]])</f>
        <v>31</v>
      </c>
      <c r="G2200">
        <f>MONTH(US_Accidents_Dec20_updated[[#This Row],[Start_Time]])</f>
        <v>3</v>
      </c>
      <c r="H2200" t="str">
        <f>US_Accidents_Dec20_updated[[#This Row],[Description]]</f>
        <v>At Gleneagle Dr/Exit 156 - Accident.</v>
      </c>
      <c r="I2200" t="s">
        <v>50</v>
      </c>
      <c r="J2200">
        <f>IF(US_Accidents_Dec20_updated[[#This Row],[Visibility(mi)]]&gt;30, 30, MROUND(US_Accidents_Dec20_updated[[#This Row],[Visibility(mi)]],5))</f>
        <v>10</v>
      </c>
      <c r="K2200">
        <f>MROUND(US_Accidents_Dec20_updated[[#This Row],[Wind_Speed(mph)]],5)</f>
        <v>5</v>
      </c>
      <c r="L2200">
        <f>IF(US_Accidents_Dec20_updated[[#This Row],[Precipitation(in)]]&gt;0.1, 0.1, US_Accidents_Dec20_updated[[#This Row],[Precipitation(in)]])</f>
        <v>0</v>
      </c>
    </row>
    <row r="2201" spans="1:12" x14ac:dyDescent="0.25">
      <c r="A2201" t="str">
        <f>US_Accidents_Dec20_updated[[#This Row],[ID]]</f>
        <v>A-3898600</v>
      </c>
      <c r="B2201">
        <f>US_Accidents_Dec20_updated[[#This Row],[Start_Lat]]</f>
        <v>39.681640000000002</v>
      </c>
      <c r="C2201">
        <f>US_Accidents_Dec20_updated[[#This Row],[Start_Lng]]</f>
        <v>-105.89232699999999</v>
      </c>
      <c r="D2201">
        <f>US_Accidents_Dec20_updated[[#This Row],[Severity]]-1</f>
        <v>2</v>
      </c>
      <c r="E2201">
        <f>HOUR(US_Accidents_Dec20_updated[[#This Row],[Start_Time]])</f>
        <v>12</v>
      </c>
      <c r="F2201">
        <f>DAY(US_Accidents_Dec20_updated[[#This Row],[Start_Time]])</f>
        <v>31</v>
      </c>
      <c r="G2201">
        <f>MONTH(US_Accidents_Dec20_updated[[#This Row],[Start_Time]])</f>
        <v>3</v>
      </c>
      <c r="H2201" t="str">
        <f>US_Accidents_Dec20_updated[[#This Row],[Description]]</f>
        <v>At US-6/Exit 216 - Accident.</v>
      </c>
      <c r="I2201" t="s">
        <v>50</v>
      </c>
      <c r="J2201">
        <f>IF(US_Accidents_Dec20_updated[[#This Row],[Visibility(mi)]]&gt;30, 30, MROUND(US_Accidents_Dec20_updated[[#This Row],[Visibility(mi)]],5))</f>
        <v>0</v>
      </c>
      <c r="K2201">
        <f>MROUND(US_Accidents_Dec20_updated[[#This Row],[Wind_Speed(mph)]],5)</f>
        <v>10</v>
      </c>
      <c r="L2201">
        <f>IF(US_Accidents_Dec20_updated[[#This Row],[Precipitation(in)]]&gt;0.1, 0.1, US_Accidents_Dec20_updated[[#This Row],[Precipitation(in)]])</f>
        <v>0</v>
      </c>
    </row>
    <row r="2202" spans="1:12" x14ac:dyDescent="0.25">
      <c r="A2202" t="str">
        <f>US_Accidents_Dec20_updated[[#This Row],[ID]]</f>
        <v>A-3898601</v>
      </c>
      <c r="B2202">
        <f>US_Accidents_Dec20_updated[[#This Row],[Start_Lat]]</f>
        <v>39.871679999999998</v>
      </c>
      <c r="C2202">
        <f>US_Accidents_Dec20_updated[[#This Row],[Start_Lng]]</f>
        <v>-104.9877</v>
      </c>
      <c r="D2202">
        <f>US_Accidents_Dec20_updated[[#This Row],[Severity]]-1</f>
        <v>2</v>
      </c>
      <c r="E2202">
        <f>HOUR(US_Accidents_Dec20_updated[[#This Row],[Start_Time]])</f>
        <v>13</v>
      </c>
      <c r="F2202">
        <f>DAY(US_Accidents_Dec20_updated[[#This Row],[Start_Time]])</f>
        <v>31</v>
      </c>
      <c r="G2202">
        <f>MONTH(US_Accidents_Dec20_updated[[#This Row],[Start_Time]])</f>
        <v>3</v>
      </c>
      <c r="H2202" t="str">
        <f>US_Accidents_Dec20_updated[[#This Row],[Description]]</f>
        <v>At Thornton Pky/Exit 220 - Accident.</v>
      </c>
      <c r="I2202" t="s">
        <v>50</v>
      </c>
      <c r="J2202">
        <f>IF(US_Accidents_Dec20_updated[[#This Row],[Visibility(mi)]]&gt;30, 30, MROUND(US_Accidents_Dec20_updated[[#This Row],[Visibility(mi)]],5))</f>
        <v>10</v>
      </c>
      <c r="K2202">
        <f>MROUND(US_Accidents_Dec20_updated[[#This Row],[Wind_Speed(mph)]],5)</f>
        <v>0</v>
      </c>
      <c r="L2202">
        <f>IF(US_Accidents_Dec20_updated[[#This Row],[Precipitation(in)]]&gt;0.1, 0.1, US_Accidents_Dec20_updated[[#This Row],[Precipitation(in)]])</f>
        <v>0</v>
      </c>
    </row>
    <row r="2203" spans="1:12" x14ac:dyDescent="0.25">
      <c r="A2203" t="str">
        <f>US_Accidents_Dec20_updated[[#This Row],[ID]]</f>
        <v>A-3898602</v>
      </c>
      <c r="B2203">
        <f>US_Accidents_Dec20_updated[[#This Row],[Start_Lat]]</f>
        <v>40.302950000000003</v>
      </c>
      <c r="C2203">
        <f>US_Accidents_Dec20_updated[[#This Row],[Start_Lng]]</f>
        <v>-104.98044</v>
      </c>
      <c r="D2203">
        <f>US_Accidents_Dec20_updated[[#This Row],[Severity]]-1</f>
        <v>2</v>
      </c>
      <c r="E2203">
        <f>HOUR(US_Accidents_Dec20_updated[[#This Row],[Start_Time]])</f>
        <v>13</v>
      </c>
      <c r="F2203">
        <f>DAY(US_Accidents_Dec20_updated[[#This Row],[Start_Time]])</f>
        <v>31</v>
      </c>
      <c r="G2203">
        <f>MONTH(US_Accidents_Dec20_updated[[#This Row],[Start_Time]])</f>
        <v>3</v>
      </c>
      <c r="H2203" t="str">
        <f>US_Accidents_Dec20_updated[[#This Row],[Description]]</f>
        <v>At CO-56/Exit 250 - Accident.</v>
      </c>
      <c r="I2203" t="s">
        <v>50</v>
      </c>
      <c r="J2203">
        <f>IF(US_Accidents_Dec20_updated[[#This Row],[Visibility(mi)]]&gt;30, 30, MROUND(US_Accidents_Dec20_updated[[#This Row],[Visibility(mi)]],5))</f>
        <v>10</v>
      </c>
      <c r="K2203">
        <f>MROUND(US_Accidents_Dec20_updated[[#This Row],[Wind_Speed(mph)]],5)</f>
        <v>0</v>
      </c>
      <c r="L2203">
        <f>IF(US_Accidents_Dec20_updated[[#This Row],[Precipitation(in)]]&gt;0.1, 0.1, US_Accidents_Dec20_updated[[#This Row],[Precipitation(in)]])</f>
        <v>0</v>
      </c>
    </row>
    <row r="2204" spans="1:12" x14ac:dyDescent="0.25">
      <c r="A2204" t="str">
        <f>US_Accidents_Dec20_updated[[#This Row],[ID]]</f>
        <v>A-3898603</v>
      </c>
      <c r="B2204">
        <f>US_Accidents_Dec20_updated[[#This Row],[Start_Lat]]</f>
        <v>39.779989999999998</v>
      </c>
      <c r="C2204">
        <f>US_Accidents_Dec20_updated[[#This Row],[Start_Lng]]</f>
        <v>-104.95189999999999</v>
      </c>
      <c r="D2204">
        <f>US_Accidents_Dec20_updated[[#This Row],[Severity]]-1</f>
        <v>2</v>
      </c>
      <c r="E2204">
        <f>HOUR(US_Accidents_Dec20_updated[[#This Row],[Start_Time]])</f>
        <v>13</v>
      </c>
      <c r="F2204">
        <f>DAY(US_Accidents_Dec20_updated[[#This Row],[Start_Time]])</f>
        <v>31</v>
      </c>
      <c r="G2204">
        <f>MONTH(US_Accidents_Dec20_updated[[#This Row],[Start_Time]])</f>
        <v>3</v>
      </c>
      <c r="H2204" t="str">
        <f>US_Accidents_Dec20_updated[[#This Row],[Description]]</f>
        <v>At Steele St - Accident.</v>
      </c>
      <c r="I2204" t="s">
        <v>50</v>
      </c>
      <c r="J2204">
        <f>IF(US_Accidents_Dec20_updated[[#This Row],[Visibility(mi)]]&gt;30, 30, MROUND(US_Accidents_Dec20_updated[[#This Row],[Visibility(mi)]],5))</f>
        <v>10</v>
      </c>
      <c r="K2204">
        <f>MROUND(US_Accidents_Dec20_updated[[#This Row],[Wind_Speed(mph)]],5)</f>
        <v>5</v>
      </c>
      <c r="L2204">
        <f>IF(US_Accidents_Dec20_updated[[#This Row],[Precipitation(in)]]&gt;0.1, 0.1, US_Accidents_Dec20_updated[[#This Row],[Precipitation(in)]])</f>
        <v>0</v>
      </c>
    </row>
    <row r="2205" spans="1:12" x14ac:dyDescent="0.25">
      <c r="A2205" t="str">
        <f>US_Accidents_Dec20_updated[[#This Row],[ID]]</f>
        <v>A-3898604</v>
      </c>
      <c r="B2205">
        <f>US_Accidents_Dec20_updated[[#This Row],[Start_Lat]]</f>
        <v>39.317307</v>
      </c>
      <c r="C2205">
        <f>US_Accidents_Dec20_updated[[#This Row],[Start_Lng]]</f>
        <v>-104.883611</v>
      </c>
      <c r="D2205">
        <f>US_Accidents_Dec20_updated[[#This Row],[Severity]]-1</f>
        <v>2</v>
      </c>
      <c r="E2205">
        <f>HOUR(US_Accidents_Dec20_updated[[#This Row],[Start_Time]])</f>
        <v>14</v>
      </c>
      <c r="F2205">
        <f>DAY(US_Accidents_Dec20_updated[[#This Row],[Start_Time]])</f>
        <v>31</v>
      </c>
      <c r="G2205">
        <f>MONTH(US_Accidents_Dec20_updated[[#This Row],[Start_Time]])</f>
        <v>3</v>
      </c>
      <c r="H2205" t="str">
        <f>US_Accidents_Dec20_updated[[#This Row],[Description]]</f>
        <v>At Wilcox St/Plum Crk Pky/Exit 181 - Accident.</v>
      </c>
      <c r="I2205" t="s">
        <v>50</v>
      </c>
      <c r="J2205">
        <f>IF(US_Accidents_Dec20_updated[[#This Row],[Visibility(mi)]]&gt;30, 30, MROUND(US_Accidents_Dec20_updated[[#This Row],[Visibility(mi)]],5))</f>
        <v>10</v>
      </c>
      <c r="K2205">
        <f>MROUND(US_Accidents_Dec20_updated[[#This Row],[Wind_Speed(mph)]],5)</f>
        <v>0</v>
      </c>
      <c r="L2205">
        <f>IF(US_Accidents_Dec20_updated[[#This Row],[Precipitation(in)]]&gt;0.1, 0.1, US_Accidents_Dec20_updated[[#This Row],[Precipitation(in)]])</f>
        <v>0</v>
      </c>
    </row>
    <row r="2206" spans="1:12" x14ac:dyDescent="0.25">
      <c r="A2206" t="str">
        <f>US_Accidents_Dec20_updated[[#This Row],[ID]]</f>
        <v>A-3898605</v>
      </c>
      <c r="B2206">
        <f>US_Accidents_Dec20_updated[[#This Row],[Start_Lat]]</f>
        <v>39.452883</v>
      </c>
      <c r="C2206">
        <f>US_Accidents_Dec20_updated[[#This Row],[Start_Lng]]</f>
        <v>-105.42948199999999</v>
      </c>
      <c r="D2206">
        <f>US_Accidents_Dec20_updated[[#This Row],[Severity]]-1</f>
        <v>2</v>
      </c>
      <c r="E2206">
        <f>HOUR(US_Accidents_Dec20_updated[[#This Row],[Start_Time]])</f>
        <v>20</v>
      </c>
      <c r="F2206">
        <f>DAY(US_Accidents_Dec20_updated[[#This Row],[Start_Time]])</f>
        <v>31</v>
      </c>
      <c r="G2206">
        <f>MONTH(US_Accidents_Dec20_updated[[#This Row],[Start_Time]])</f>
        <v>3</v>
      </c>
      <c r="H2206" t="str">
        <f>US_Accidents_Dec20_updated[[#This Row],[Description]]</f>
        <v>At CR-97/S Foxton Rd - Accident.</v>
      </c>
      <c r="I2206" t="s">
        <v>50</v>
      </c>
      <c r="J2206">
        <f>IF(US_Accidents_Dec20_updated[[#This Row],[Visibility(mi)]]&gt;30, 30, MROUND(US_Accidents_Dec20_updated[[#This Row],[Visibility(mi)]],5))</f>
        <v>5</v>
      </c>
      <c r="K2206">
        <f>MROUND(US_Accidents_Dec20_updated[[#This Row],[Wind_Speed(mph)]],5)</f>
        <v>0</v>
      </c>
      <c r="L2206">
        <f>IF(US_Accidents_Dec20_updated[[#This Row],[Precipitation(in)]]&gt;0.1, 0.1, US_Accidents_Dec20_updated[[#This Row],[Precipitation(in)]])</f>
        <v>0</v>
      </c>
    </row>
    <row r="2207" spans="1:12" x14ac:dyDescent="0.25">
      <c r="A2207" t="str">
        <f>US_Accidents_Dec20_updated[[#This Row],[ID]]</f>
        <v>A-3898606</v>
      </c>
      <c r="B2207">
        <f>US_Accidents_Dec20_updated[[#This Row],[Start_Lat]]</f>
        <v>39.453347999999998</v>
      </c>
      <c r="C2207">
        <f>US_Accidents_Dec20_updated[[#This Row],[Start_Lng]]</f>
        <v>-105.420272</v>
      </c>
      <c r="D2207">
        <f>US_Accidents_Dec20_updated[[#This Row],[Severity]]-1</f>
        <v>2</v>
      </c>
      <c r="E2207">
        <f>HOUR(US_Accidents_Dec20_updated[[#This Row],[Start_Time]])</f>
        <v>20</v>
      </c>
      <c r="F2207">
        <f>DAY(US_Accidents_Dec20_updated[[#This Row],[Start_Time]])</f>
        <v>31</v>
      </c>
      <c r="G2207">
        <f>MONTH(US_Accidents_Dec20_updated[[#This Row],[Start_Time]])</f>
        <v>3</v>
      </c>
      <c r="H2207" t="str">
        <f>US_Accidents_Dec20_updated[[#This Row],[Description]]</f>
        <v>At CR-62/Geneva Rd/Guanella Pass Rd - Accident.</v>
      </c>
      <c r="I2207" t="s">
        <v>50</v>
      </c>
      <c r="J2207">
        <f>IF(US_Accidents_Dec20_updated[[#This Row],[Visibility(mi)]]&gt;30, 30, MROUND(US_Accidents_Dec20_updated[[#This Row],[Visibility(mi)]],5))</f>
        <v>5</v>
      </c>
      <c r="K2207">
        <f>MROUND(US_Accidents_Dec20_updated[[#This Row],[Wind_Speed(mph)]],5)</f>
        <v>0</v>
      </c>
      <c r="L2207">
        <f>IF(US_Accidents_Dec20_updated[[#This Row],[Precipitation(in)]]&gt;0.1, 0.1, US_Accidents_Dec20_updated[[#This Row],[Precipitation(in)]])</f>
        <v>0</v>
      </c>
    </row>
    <row r="2208" spans="1:12" x14ac:dyDescent="0.25">
      <c r="A2208" t="str">
        <f>US_Accidents_Dec20_updated[[#This Row],[ID]]</f>
        <v>A-3898607</v>
      </c>
      <c r="B2208">
        <f>US_Accidents_Dec20_updated[[#This Row],[Start_Lat]]</f>
        <v>39.829439999999998</v>
      </c>
      <c r="C2208">
        <f>US_Accidents_Dec20_updated[[#This Row],[Start_Lng]]</f>
        <v>-104.9432</v>
      </c>
      <c r="D2208">
        <f>US_Accidents_Dec20_updated[[#This Row],[Severity]]-1</f>
        <v>2</v>
      </c>
      <c r="E2208">
        <f>HOUR(US_Accidents_Dec20_updated[[#This Row],[Start_Time]])</f>
        <v>15</v>
      </c>
      <c r="F2208">
        <f>DAY(US_Accidents_Dec20_updated[[#This Row],[Start_Time]])</f>
        <v>31</v>
      </c>
      <c r="G2208">
        <f>MONTH(US_Accidents_Dec20_updated[[#This Row],[Start_Time]])</f>
        <v>3</v>
      </c>
      <c r="H2208" t="str">
        <f>US_Accidents_Dec20_updated[[#This Row],[Description]]</f>
        <v>At CO-224/74th Ave/Exit 8 - Accident.</v>
      </c>
      <c r="I2208" t="s">
        <v>50</v>
      </c>
      <c r="J2208">
        <f>IF(US_Accidents_Dec20_updated[[#This Row],[Visibility(mi)]]&gt;30, 30, MROUND(US_Accidents_Dec20_updated[[#This Row],[Visibility(mi)]],5))</f>
        <v>10</v>
      </c>
      <c r="K2208">
        <f>MROUND(US_Accidents_Dec20_updated[[#This Row],[Wind_Speed(mph)]],5)</f>
        <v>5</v>
      </c>
      <c r="L2208">
        <f>IF(US_Accidents_Dec20_updated[[#This Row],[Precipitation(in)]]&gt;0.1, 0.1, US_Accidents_Dec20_updated[[#This Row],[Precipitation(in)]])</f>
        <v>0</v>
      </c>
    </row>
    <row r="2209" spans="1:12" x14ac:dyDescent="0.25">
      <c r="A2209" t="str">
        <f>US_Accidents_Dec20_updated[[#This Row],[ID]]</f>
        <v>A-3898611</v>
      </c>
      <c r="B2209">
        <f>US_Accidents_Dec20_updated[[#This Row],[Start_Lat]]</f>
        <v>39.5914</v>
      </c>
      <c r="C2209">
        <f>US_Accidents_Dec20_updated[[#This Row],[Start_Lng]]</f>
        <v>-104.80037</v>
      </c>
      <c r="D2209">
        <f>US_Accidents_Dec20_updated[[#This Row],[Severity]]-1</f>
        <v>2</v>
      </c>
      <c r="E2209">
        <f>HOUR(US_Accidents_Dec20_updated[[#This Row],[Start_Time]])</f>
        <v>17</v>
      </c>
      <c r="F2209">
        <f>DAY(US_Accidents_Dec20_updated[[#This Row],[Start_Time]])</f>
        <v>31</v>
      </c>
      <c r="G2209">
        <f>MONTH(US_Accidents_Dec20_updated[[#This Row],[Start_Time]])</f>
        <v>3</v>
      </c>
      <c r="H2209" t="str">
        <f>US_Accidents_Dec20_updated[[#This Row],[Description]]</f>
        <v>At E Broncos Pkwy - Accident.</v>
      </c>
      <c r="I2209" t="s">
        <v>50</v>
      </c>
      <c r="J2209">
        <f>IF(US_Accidents_Dec20_updated[[#This Row],[Visibility(mi)]]&gt;30, 30, MROUND(US_Accidents_Dec20_updated[[#This Row],[Visibility(mi)]],5))</f>
        <v>10</v>
      </c>
      <c r="K2209">
        <f>MROUND(US_Accidents_Dec20_updated[[#This Row],[Wind_Speed(mph)]],5)</f>
        <v>5</v>
      </c>
      <c r="L2209">
        <f>IF(US_Accidents_Dec20_updated[[#This Row],[Precipitation(in)]]&gt;0.1, 0.1, US_Accidents_Dec20_updated[[#This Row],[Precipitation(in)]])</f>
        <v>0</v>
      </c>
    </row>
    <row r="2210" spans="1:12" x14ac:dyDescent="0.25">
      <c r="A2210" t="str">
        <f>US_Accidents_Dec20_updated[[#This Row],[ID]]</f>
        <v>A-3898617</v>
      </c>
      <c r="B2210">
        <f>US_Accidents_Dec20_updated[[#This Row],[Start_Lat]]</f>
        <v>39.289102</v>
      </c>
      <c r="C2210">
        <f>US_Accidents_Dec20_updated[[#This Row],[Start_Lng]]</f>
        <v>-104.895833</v>
      </c>
      <c r="D2210">
        <f>US_Accidents_Dec20_updated[[#This Row],[Severity]]-1</f>
        <v>2</v>
      </c>
      <c r="E2210">
        <f>HOUR(US_Accidents_Dec20_updated[[#This Row],[Start_Time]])</f>
        <v>19</v>
      </c>
      <c r="F2210">
        <f>DAY(US_Accidents_Dec20_updated[[#This Row],[Start_Time]])</f>
        <v>31</v>
      </c>
      <c r="G2210">
        <f>MONTH(US_Accidents_Dec20_updated[[#This Row],[Start_Time]])</f>
        <v>3</v>
      </c>
      <c r="H2210" t="str">
        <f>US_Accidents_Dec20_updated[[#This Row],[Description]]</f>
        <v>At Tomah Rd/Exit 174 - Accident.</v>
      </c>
      <c r="I2210" t="s">
        <v>50</v>
      </c>
      <c r="J2210">
        <f>IF(US_Accidents_Dec20_updated[[#This Row],[Visibility(mi)]]&gt;30, 30, MROUND(US_Accidents_Dec20_updated[[#This Row],[Visibility(mi)]],5))</f>
        <v>10</v>
      </c>
      <c r="K2210">
        <f>MROUND(US_Accidents_Dec20_updated[[#This Row],[Wind_Speed(mph)]],5)</f>
        <v>0</v>
      </c>
      <c r="L2210">
        <f>IF(US_Accidents_Dec20_updated[[#This Row],[Precipitation(in)]]&gt;0.1, 0.1, US_Accidents_Dec20_updated[[#This Row],[Precipitation(in)]])</f>
        <v>0</v>
      </c>
    </row>
    <row r="2211" spans="1:12" x14ac:dyDescent="0.25">
      <c r="A2211" t="str">
        <f>US_Accidents_Dec20_updated[[#This Row],[ID]]</f>
        <v>A-3898618</v>
      </c>
      <c r="B2211">
        <f>US_Accidents_Dec20_updated[[#This Row],[Start_Lat]]</f>
        <v>40.24812</v>
      </c>
      <c r="C2211">
        <f>US_Accidents_Dec20_updated[[#This Row],[Start_Lng]]</f>
        <v>-105.289312</v>
      </c>
      <c r="D2211">
        <f>US_Accidents_Dec20_updated[[#This Row],[Severity]]-1</f>
        <v>3</v>
      </c>
      <c r="E2211">
        <f>HOUR(US_Accidents_Dec20_updated[[#This Row],[Start_Time]])</f>
        <v>20</v>
      </c>
      <c r="F2211">
        <f>DAY(US_Accidents_Dec20_updated[[#This Row],[Start_Time]])</f>
        <v>31</v>
      </c>
      <c r="G2211">
        <f>MONTH(US_Accidents_Dec20_updated[[#This Row],[Start_Time]])</f>
        <v>3</v>
      </c>
      <c r="H2211" t="str">
        <f>US_Accidents_Dec20_updated[[#This Row],[Description]]</f>
        <v>Closed between CO-66/5th Ave/Main St/Broadway St and CR-47 - Road closed due to accident.</v>
      </c>
      <c r="I2211" t="s">
        <v>50</v>
      </c>
      <c r="J2211">
        <f>IF(US_Accidents_Dec20_updated[[#This Row],[Visibility(mi)]]&gt;30, 30, MROUND(US_Accidents_Dec20_updated[[#This Row],[Visibility(mi)]],5))</f>
        <v>10</v>
      </c>
      <c r="K2211">
        <f>MROUND(US_Accidents_Dec20_updated[[#This Row],[Wind_Speed(mph)]],5)</f>
        <v>5</v>
      </c>
      <c r="L2211">
        <f>IF(US_Accidents_Dec20_updated[[#This Row],[Precipitation(in)]]&gt;0.1, 0.1, US_Accidents_Dec20_updated[[#This Row],[Precipitation(in)]])</f>
        <v>0</v>
      </c>
    </row>
    <row r="2212" spans="1:12" x14ac:dyDescent="0.25">
      <c r="A2212" t="str">
        <f>US_Accidents_Dec20_updated[[#This Row],[ID]]</f>
        <v>A-3898619</v>
      </c>
      <c r="B2212">
        <f>US_Accidents_Dec20_updated[[#This Row],[Start_Lat]]</f>
        <v>40.267893000000001</v>
      </c>
      <c r="C2212">
        <f>US_Accidents_Dec20_updated[[#This Row],[Start_Lng]]</f>
        <v>-105.353483</v>
      </c>
      <c r="D2212">
        <f>US_Accidents_Dec20_updated[[#This Row],[Severity]]-1</f>
        <v>3</v>
      </c>
      <c r="E2212">
        <f>HOUR(US_Accidents_Dec20_updated[[#This Row],[Start_Time]])</f>
        <v>20</v>
      </c>
      <c r="F2212">
        <f>DAY(US_Accidents_Dec20_updated[[#This Row],[Start_Time]])</f>
        <v>31</v>
      </c>
      <c r="G2212">
        <f>MONTH(US_Accidents_Dec20_updated[[#This Row],[Start_Time]])</f>
        <v>3</v>
      </c>
      <c r="H2212" t="str">
        <f>US_Accidents_Dec20_updated[[#This Row],[Description]]</f>
        <v>Closed between CR-47 and CO-66/5th Ave/Main St/Broadway St - Road closed due to accident.</v>
      </c>
      <c r="I2212" t="s">
        <v>50</v>
      </c>
      <c r="J2212">
        <f>IF(US_Accidents_Dec20_updated[[#This Row],[Visibility(mi)]]&gt;30, 30, MROUND(US_Accidents_Dec20_updated[[#This Row],[Visibility(mi)]],5))</f>
        <v>10</v>
      </c>
      <c r="K2212">
        <f>MROUND(US_Accidents_Dec20_updated[[#This Row],[Wind_Speed(mph)]],5)</f>
        <v>5</v>
      </c>
      <c r="L2212">
        <f>IF(US_Accidents_Dec20_updated[[#This Row],[Precipitation(in)]]&gt;0.1, 0.1, US_Accidents_Dec20_updated[[#This Row],[Precipitation(in)]])</f>
        <v>0</v>
      </c>
    </row>
    <row r="2213" spans="1:12" x14ac:dyDescent="0.25">
      <c r="A2213" t="str">
        <f>US_Accidents_Dec20_updated[[#This Row],[ID]]</f>
        <v>A-3898629</v>
      </c>
      <c r="B2213">
        <f>US_Accidents_Dec20_updated[[#This Row],[Start_Lat]]</f>
        <v>40.267893000000001</v>
      </c>
      <c r="C2213">
        <f>US_Accidents_Dec20_updated[[#This Row],[Start_Lng]]</f>
        <v>-105.353483</v>
      </c>
      <c r="D2213">
        <f>US_Accidents_Dec20_updated[[#This Row],[Severity]]-1</f>
        <v>3</v>
      </c>
      <c r="E2213">
        <f>HOUR(US_Accidents_Dec20_updated[[#This Row],[Start_Time]])</f>
        <v>22</v>
      </c>
      <c r="F2213">
        <f>DAY(US_Accidents_Dec20_updated[[#This Row],[Start_Time]])</f>
        <v>31</v>
      </c>
      <c r="G2213">
        <f>MONTH(US_Accidents_Dec20_updated[[#This Row],[Start_Time]])</f>
        <v>3</v>
      </c>
      <c r="H2213" t="str">
        <f>US_Accidents_Dec20_updated[[#This Row],[Description]]</f>
        <v>Closed between CR-47 and CO-66/5th Ave/Main St/Broadway St - Road closed due to accident.</v>
      </c>
      <c r="I2213" t="s">
        <v>50</v>
      </c>
      <c r="J2213">
        <f>IF(US_Accidents_Dec20_updated[[#This Row],[Visibility(mi)]]&gt;30, 30, MROUND(US_Accidents_Dec20_updated[[#This Row],[Visibility(mi)]],5))</f>
        <v>10</v>
      </c>
      <c r="K2213">
        <f>MROUND(US_Accidents_Dec20_updated[[#This Row],[Wind_Speed(mph)]],5)</f>
        <v>5</v>
      </c>
      <c r="L2213">
        <f>IF(US_Accidents_Dec20_updated[[#This Row],[Precipitation(in)]]&gt;0.1, 0.1, US_Accidents_Dec20_updated[[#This Row],[Precipitation(in)]])</f>
        <v>0</v>
      </c>
    </row>
    <row r="2214" spans="1:12" x14ac:dyDescent="0.25">
      <c r="A2214" t="str">
        <f>US_Accidents_Dec20_updated[[#This Row],[ID]]</f>
        <v>A-3898631</v>
      </c>
      <c r="B2214">
        <f>US_Accidents_Dec20_updated[[#This Row],[Start_Lat]]</f>
        <v>40.24812</v>
      </c>
      <c r="C2214">
        <f>US_Accidents_Dec20_updated[[#This Row],[Start_Lng]]</f>
        <v>-105.289312</v>
      </c>
      <c r="D2214">
        <f>US_Accidents_Dec20_updated[[#This Row],[Severity]]-1</f>
        <v>3</v>
      </c>
      <c r="E2214">
        <f>HOUR(US_Accidents_Dec20_updated[[#This Row],[Start_Time]])</f>
        <v>22</v>
      </c>
      <c r="F2214">
        <f>DAY(US_Accidents_Dec20_updated[[#This Row],[Start_Time]])</f>
        <v>31</v>
      </c>
      <c r="G2214">
        <f>MONTH(US_Accidents_Dec20_updated[[#This Row],[Start_Time]])</f>
        <v>3</v>
      </c>
      <c r="H2214" t="str">
        <f>US_Accidents_Dec20_updated[[#This Row],[Description]]</f>
        <v>Closed between CO-66/5th Ave/Main St/Broadway St and CR-47 - Road closed due to accident.</v>
      </c>
      <c r="I2214" t="s">
        <v>50</v>
      </c>
      <c r="J2214">
        <f>IF(US_Accidents_Dec20_updated[[#This Row],[Visibility(mi)]]&gt;30, 30, MROUND(US_Accidents_Dec20_updated[[#This Row],[Visibility(mi)]],5))</f>
        <v>10</v>
      </c>
      <c r="K2214">
        <f>MROUND(US_Accidents_Dec20_updated[[#This Row],[Wind_Speed(mph)]],5)</f>
        <v>5</v>
      </c>
      <c r="L2214">
        <f>IF(US_Accidents_Dec20_updated[[#This Row],[Precipitation(in)]]&gt;0.1, 0.1, US_Accidents_Dec20_updated[[#This Row],[Precipitation(in)]])</f>
        <v>0</v>
      </c>
    </row>
    <row r="2215" spans="1:12" x14ac:dyDescent="0.25">
      <c r="A2215" t="str">
        <f>US_Accidents_Dec20_updated[[#This Row],[ID]]</f>
        <v>A-3898633</v>
      </c>
      <c r="B2215">
        <f>US_Accidents_Dec20_updated[[#This Row],[Start_Lat]]</f>
        <v>39.65813</v>
      </c>
      <c r="C2215">
        <f>US_Accidents_Dec20_updated[[#This Row],[Start_Lng]]</f>
        <v>-104.92050999999999</v>
      </c>
      <c r="D2215">
        <f>US_Accidents_Dec20_updated[[#This Row],[Severity]]-1</f>
        <v>2</v>
      </c>
      <c r="E2215">
        <f>HOUR(US_Accidents_Dec20_updated[[#This Row],[Start_Time]])</f>
        <v>20</v>
      </c>
      <c r="F2215">
        <f>DAY(US_Accidents_Dec20_updated[[#This Row],[Start_Time]])</f>
        <v>31</v>
      </c>
      <c r="G2215">
        <f>MONTH(US_Accidents_Dec20_updated[[#This Row],[Start_Time]])</f>
        <v>3</v>
      </c>
      <c r="H2215" t="str">
        <f>US_Accidents_Dec20_updated[[#This Row],[Description]]</f>
        <v>At Yale Ave/Exit 202 - Accident.</v>
      </c>
      <c r="I2215" t="s">
        <v>50</v>
      </c>
      <c r="J2215">
        <f>IF(US_Accidents_Dec20_updated[[#This Row],[Visibility(mi)]]&gt;30, 30, MROUND(US_Accidents_Dec20_updated[[#This Row],[Visibility(mi)]],5))</f>
        <v>10</v>
      </c>
      <c r="K2215">
        <f>MROUND(US_Accidents_Dec20_updated[[#This Row],[Wind_Speed(mph)]],5)</f>
        <v>15</v>
      </c>
      <c r="L2215">
        <f>IF(US_Accidents_Dec20_updated[[#This Row],[Precipitation(in)]]&gt;0.1, 0.1, US_Accidents_Dec20_updated[[#This Row],[Precipitation(in)]])</f>
        <v>0</v>
      </c>
    </row>
    <row r="2216" spans="1:12" x14ac:dyDescent="0.25">
      <c r="A2216" t="str">
        <f>US_Accidents_Dec20_updated[[#This Row],[ID]]</f>
        <v>A-3899009</v>
      </c>
      <c r="B2216">
        <f>US_Accidents_Dec20_updated[[#This Row],[Start_Lat]]</f>
        <v>39.853763000000001</v>
      </c>
      <c r="C2216">
        <f>US_Accidents_Dec20_updated[[#This Row],[Start_Lng]]</f>
        <v>-104.98651099999999</v>
      </c>
      <c r="D2216">
        <f>US_Accidents_Dec20_updated[[#This Row],[Severity]]-1</f>
        <v>2</v>
      </c>
      <c r="E2216">
        <f>HOUR(US_Accidents_Dec20_updated[[#This Row],[Start_Time]])</f>
        <v>7</v>
      </c>
      <c r="F2216">
        <f>DAY(US_Accidents_Dec20_updated[[#This Row],[Start_Time]])</f>
        <v>28</v>
      </c>
      <c r="G2216">
        <f>MONTH(US_Accidents_Dec20_updated[[#This Row],[Start_Time]])</f>
        <v>2</v>
      </c>
      <c r="H2216" t="str">
        <f>US_Accidents_Dec20_updated[[#This Row],[Description]]</f>
        <v>At Thornton Pky/Exit 220 - Accident.</v>
      </c>
      <c r="I2216" t="s">
        <v>50</v>
      </c>
      <c r="J2216">
        <f>IF(US_Accidents_Dec20_updated[[#This Row],[Visibility(mi)]]&gt;30, 30, MROUND(US_Accidents_Dec20_updated[[#This Row],[Visibility(mi)]],5))</f>
        <v>10</v>
      </c>
      <c r="K2216">
        <f>MROUND(US_Accidents_Dec20_updated[[#This Row],[Wind_Speed(mph)]],5)</f>
        <v>5</v>
      </c>
      <c r="L2216">
        <f>IF(US_Accidents_Dec20_updated[[#This Row],[Precipitation(in)]]&gt;0.1, 0.1, US_Accidents_Dec20_updated[[#This Row],[Precipitation(in)]])</f>
        <v>0</v>
      </c>
    </row>
    <row r="2217" spans="1:12" x14ac:dyDescent="0.25">
      <c r="A2217" t="str">
        <f>US_Accidents_Dec20_updated[[#This Row],[ID]]</f>
        <v>A-3899011</v>
      </c>
      <c r="B2217">
        <f>US_Accidents_Dec20_updated[[#This Row],[Start_Lat]]</f>
        <v>39.72542</v>
      </c>
      <c r="C2217">
        <f>US_Accidents_Dec20_updated[[#This Row],[Start_Lng]]</f>
        <v>-105.022004</v>
      </c>
      <c r="D2217">
        <f>US_Accidents_Dec20_updated[[#This Row],[Severity]]-1</f>
        <v>2</v>
      </c>
      <c r="E2217">
        <f>HOUR(US_Accidents_Dec20_updated[[#This Row],[Start_Time]])</f>
        <v>8</v>
      </c>
      <c r="F2217">
        <f>DAY(US_Accidents_Dec20_updated[[#This Row],[Start_Time]])</f>
        <v>28</v>
      </c>
      <c r="G2217">
        <f>MONTH(US_Accidents_Dec20_updated[[#This Row],[Start_Time]])</f>
        <v>2</v>
      </c>
      <c r="H2217" t="str">
        <f>US_Accidents_Dec20_updated[[#This Row],[Description]]</f>
        <v>At CO-88/Federal Blvd - Accident.</v>
      </c>
      <c r="I2217" t="s">
        <v>50</v>
      </c>
      <c r="J2217">
        <f>IF(US_Accidents_Dec20_updated[[#This Row],[Visibility(mi)]]&gt;30, 30, MROUND(US_Accidents_Dec20_updated[[#This Row],[Visibility(mi)]],5))</f>
        <v>10</v>
      </c>
      <c r="K2217">
        <f>MROUND(US_Accidents_Dec20_updated[[#This Row],[Wind_Speed(mph)]],5)</f>
        <v>5</v>
      </c>
      <c r="L2217">
        <f>IF(US_Accidents_Dec20_updated[[#This Row],[Precipitation(in)]]&gt;0.1, 0.1, US_Accidents_Dec20_updated[[#This Row],[Precipitation(in)]])</f>
        <v>0</v>
      </c>
    </row>
    <row r="2218" spans="1:12" x14ac:dyDescent="0.25">
      <c r="A2218" t="str">
        <f>US_Accidents_Dec20_updated[[#This Row],[ID]]</f>
        <v>A-3899017</v>
      </c>
      <c r="B2218">
        <f>US_Accidents_Dec20_updated[[#This Row],[Start_Lat]]</f>
        <v>39.797939999999997</v>
      </c>
      <c r="C2218">
        <f>US_Accidents_Dec20_updated[[#This Row],[Start_Lng]]</f>
        <v>-104.98667</v>
      </c>
      <c r="D2218">
        <f>US_Accidents_Dec20_updated[[#This Row],[Severity]]-1</f>
        <v>2</v>
      </c>
      <c r="E2218">
        <f>HOUR(US_Accidents_Dec20_updated[[#This Row],[Start_Time]])</f>
        <v>9</v>
      </c>
      <c r="F2218">
        <f>DAY(US_Accidents_Dec20_updated[[#This Row],[Start_Time]])</f>
        <v>28</v>
      </c>
      <c r="G2218">
        <f>MONTH(US_Accidents_Dec20_updated[[#This Row],[Start_Time]])</f>
        <v>2</v>
      </c>
      <c r="H2218" t="str">
        <f>US_Accidents_Dec20_updated[[#This Row],[Description]]</f>
        <v>At 58th Ave/Exit 215 - Accident.</v>
      </c>
      <c r="I2218" t="s">
        <v>50</v>
      </c>
      <c r="J2218">
        <f>IF(US_Accidents_Dec20_updated[[#This Row],[Visibility(mi)]]&gt;30, 30, MROUND(US_Accidents_Dec20_updated[[#This Row],[Visibility(mi)]],5))</f>
        <v>30</v>
      </c>
      <c r="K2218">
        <f>MROUND(US_Accidents_Dec20_updated[[#This Row],[Wind_Speed(mph)]],5)</f>
        <v>0</v>
      </c>
      <c r="L2218">
        <f>IF(US_Accidents_Dec20_updated[[#This Row],[Precipitation(in)]]&gt;0.1, 0.1, US_Accidents_Dec20_updated[[#This Row],[Precipitation(in)]])</f>
        <v>0</v>
      </c>
    </row>
    <row r="2219" spans="1:12" x14ac:dyDescent="0.25">
      <c r="A2219" t="str">
        <f>US_Accidents_Dec20_updated[[#This Row],[ID]]</f>
        <v>A-3899018</v>
      </c>
      <c r="B2219">
        <f>US_Accidents_Dec20_updated[[#This Row],[Start_Lat]]</f>
        <v>39.800145000000001</v>
      </c>
      <c r="C2219">
        <f>US_Accidents_Dec20_updated[[#This Row],[Start_Lng]]</f>
        <v>-104.98553200000001</v>
      </c>
      <c r="D2219">
        <f>US_Accidents_Dec20_updated[[#This Row],[Severity]]-1</f>
        <v>2</v>
      </c>
      <c r="E2219">
        <f>HOUR(US_Accidents_Dec20_updated[[#This Row],[Start_Time]])</f>
        <v>9</v>
      </c>
      <c r="F2219">
        <f>DAY(US_Accidents_Dec20_updated[[#This Row],[Start_Time]])</f>
        <v>28</v>
      </c>
      <c r="G2219">
        <f>MONTH(US_Accidents_Dec20_updated[[#This Row],[Start_Time]])</f>
        <v>2</v>
      </c>
      <c r="H2219" t="str">
        <f>US_Accidents_Dec20_updated[[#This Row],[Description]]</f>
        <v>At 58th Ave/Exit 215 - Accident.</v>
      </c>
      <c r="I2219" t="s">
        <v>50</v>
      </c>
      <c r="J2219">
        <f>IF(US_Accidents_Dec20_updated[[#This Row],[Visibility(mi)]]&gt;30, 30, MROUND(US_Accidents_Dec20_updated[[#This Row],[Visibility(mi)]],5))</f>
        <v>30</v>
      </c>
      <c r="K2219">
        <f>MROUND(US_Accidents_Dec20_updated[[#This Row],[Wind_Speed(mph)]],5)</f>
        <v>0</v>
      </c>
      <c r="L2219">
        <f>IF(US_Accidents_Dec20_updated[[#This Row],[Precipitation(in)]]&gt;0.1, 0.1, US_Accidents_Dec20_updated[[#This Row],[Precipitation(in)]])</f>
        <v>0</v>
      </c>
    </row>
    <row r="2220" spans="1:12" x14ac:dyDescent="0.25">
      <c r="A2220" t="str">
        <f>US_Accidents_Dec20_updated[[#This Row],[ID]]</f>
        <v>A-3899022</v>
      </c>
      <c r="B2220">
        <f>US_Accidents_Dec20_updated[[#This Row],[Start_Lat]]</f>
        <v>38.715553</v>
      </c>
      <c r="C2220">
        <f>US_Accidents_Dec20_updated[[#This Row],[Start_Lng]]</f>
        <v>-104.81885</v>
      </c>
      <c r="D2220">
        <f>US_Accidents_Dec20_updated[[#This Row],[Severity]]-1</f>
        <v>2</v>
      </c>
      <c r="E2220">
        <f>HOUR(US_Accidents_Dec20_updated[[#This Row],[Start_Time]])</f>
        <v>11</v>
      </c>
      <c r="F2220">
        <f>DAY(US_Accidents_Dec20_updated[[#This Row],[Start_Time]])</f>
        <v>28</v>
      </c>
      <c r="G2220">
        <f>MONTH(US_Accidents_Dec20_updated[[#This Row],[Start_Time]])</f>
        <v>2</v>
      </c>
      <c r="H2220" t="str">
        <f>US_Accidents_Dec20_updated[[#This Row],[Description]]</f>
        <v>At Little Turkey Creek Rd - Accident.</v>
      </c>
      <c r="I2220" t="s">
        <v>50</v>
      </c>
      <c r="J2220">
        <f>IF(US_Accidents_Dec20_updated[[#This Row],[Visibility(mi)]]&gt;30, 30, MROUND(US_Accidents_Dec20_updated[[#This Row],[Visibility(mi)]],5))</f>
        <v>10</v>
      </c>
      <c r="K2220">
        <f>MROUND(US_Accidents_Dec20_updated[[#This Row],[Wind_Speed(mph)]],5)</f>
        <v>5</v>
      </c>
      <c r="L2220">
        <f>IF(US_Accidents_Dec20_updated[[#This Row],[Precipitation(in)]]&gt;0.1, 0.1, US_Accidents_Dec20_updated[[#This Row],[Precipitation(in)]])</f>
        <v>0</v>
      </c>
    </row>
    <row r="2221" spans="1:12" x14ac:dyDescent="0.25">
      <c r="A2221" t="str">
        <f>US_Accidents_Dec20_updated[[#This Row],[ID]]</f>
        <v>A-3899024</v>
      </c>
      <c r="B2221">
        <f>US_Accidents_Dec20_updated[[#This Row],[Start_Lat]]</f>
        <v>38.701886000000002</v>
      </c>
      <c r="C2221">
        <f>US_Accidents_Dec20_updated[[#This Row],[Start_Lng]]</f>
        <v>-104.827586</v>
      </c>
      <c r="D2221">
        <f>US_Accidents_Dec20_updated[[#This Row],[Severity]]-1</f>
        <v>2</v>
      </c>
      <c r="E2221">
        <f>HOUR(US_Accidents_Dec20_updated[[#This Row],[Start_Time]])</f>
        <v>11</v>
      </c>
      <c r="F2221">
        <f>DAY(US_Accidents_Dec20_updated[[#This Row],[Start_Time]])</f>
        <v>28</v>
      </c>
      <c r="G2221">
        <f>MONTH(US_Accidents_Dec20_updated[[#This Row],[Start_Time]])</f>
        <v>2</v>
      </c>
      <c r="H2221" t="str">
        <f>US_Accidents_Dec20_updated[[#This Row],[Description]]</f>
        <v>At Titus Blvd - Accident.</v>
      </c>
      <c r="I2221" t="s">
        <v>50</v>
      </c>
      <c r="J2221">
        <f>IF(US_Accidents_Dec20_updated[[#This Row],[Visibility(mi)]]&gt;30, 30, MROUND(US_Accidents_Dec20_updated[[#This Row],[Visibility(mi)]],5))</f>
        <v>10</v>
      </c>
      <c r="K2221">
        <f>MROUND(US_Accidents_Dec20_updated[[#This Row],[Wind_Speed(mph)]],5)</f>
        <v>5</v>
      </c>
      <c r="L2221">
        <f>IF(US_Accidents_Dec20_updated[[#This Row],[Precipitation(in)]]&gt;0.1, 0.1, US_Accidents_Dec20_updated[[#This Row],[Precipitation(in)]])</f>
        <v>0</v>
      </c>
    </row>
    <row r="2222" spans="1:12" x14ac:dyDescent="0.25">
      <c r="A2222" t="str">
        <f>US_Accidents_Dec20_updated[[#This Row],[ID]]</f>
        <v>A-3899033</v>
      </c>
      <c r="B2222">
        <f>US_Accidents_Dec20_updated[[#This Row],[Start_Lat]]</f>
        <v>39.757731</v>
      </c>
      <c r="C2222">
        <f>US_Accidents_Dec20_updated[[#This Row],[Start_Lng]]</f>
        <v>-106.13428999999999</v>
      </c>
      <c r="D2222">
        <f>US_Accidents_Dec20_updated[[#This Row],[Severity]]-1</f>
        <v>2</v>
      </c>
      <c r="E2222">
        <f>HOUR(US_Accidents_Dec20_updated[[#This Row],[Start_Time]])</f>
        <v>14</v>
      </c>
      <c r="F2222">
        <f>DAY(US_Accidents_Dec20_updated[[#This Row],[Start_Time]])</f>
        <v>28</v>
      </c>
      <c r="G2222">
        <f>MONTH(US_Accidents_Dec20_updated[[#This Row],[Start_Time]])</f>
        <v>2</v>
      </c>
      <c r="H2222" t="str">
        <f>US_Accidents_Dec20_updated[[#This Row],[Description]]</f>
        <v>At CR-30/Heeney Rd - Accident.</v>
      </c>
      <c r="I2222" t="s">
        <v>50</v>
      </c>
      <c r="J2222">
        <f>IF(US_Accidents_Dec20_updated[[#This Row],[Visibility(mi)]]&gt;30, 30, MROUND(US_Accidents_Dec20_updated[[#This Row],[Visibility(mi)]],5))</f>
        <v>10</v>
      </c>
      <c r="K2222">
        <f>MROUND(US_Accidents_Dec20_updated[[#This Row],[Wind_Speed(mph)]],5)</f>
        <v>10</v>
      </c>
      <c r="L2222">
        <f>IF(US_Accidents_Dec20_updated[[#This Row],[Precipitation(in)]]&gt;0.1, 0.1, US_Accidents_Dec20_updated[[#This Row],[Precipitation(in)]])</f>
        <v>0</v>
      </c>
    </row>
    <row r="2223" spans="1:12" x14ac:dyDescent="0.25">
      <c r="A2223" t="str">
        <f>US_Accidents_Dec20_updated[[#This Row],[ID]]</f>
        <v>A-3899034</v>
      </c>
      <c r="B2223">
        <f>US_Accidents_Dec20_updated[[#This Row],[Start_Lat]]</f>
        <v>39.759866000000002</v>
      </c>
      <c r="C2223">
        <f>US_Accidents_Dec20_updated[[#This Row],[Start_Lng]]</f>
        <v>-106.138047</v>
      </c>
      <c r="D2223">
        <f>US_Accidents_Dec20_updated[[#This Row],[Severity]]-1</f>
        <v>2</v>
      </c>
      <c r="E2223">
        <f>HOUR(US_Accidents_Dec20_updated[[#This Row],[Start_Time]])</f>
        <v>14</v>
      </c>
      <c r="F2223">
        <f>DAY(US_Accidents_Dec20_updated[[#This Row],[Start_Time]])</f>
        <v>28</v>
      </c>
      <c r="G2223">
        <f>MONTH(US_Accidents_Dec20_updated[[#This Row],[Start_Time]])</f>
        <v>2</v>
      </c>
      <c r="H2223" t="str">
        <f>US_Accidents_Dec20_updated[[#This Row],[Description]]</f>
        <v>At CR-1400/Blue Ridge Rd - Accident.</v>
      </c>
      <c r="I2223" t="s">
        <v>50</v>
      </c>
      <c r="J2223">
        <f>IF(US_Accidents_Dec20_updated[[#This Row],[Visibility(mi)]]&gt;30, 30, MROUND(US_Accidents_Dec20_updated[[#This Row],[Visibility(mi)]],5))</f>
        <v>10</v>
      </c>
      <c r="K2223">
        <f>MROUND(US_Accidents_Dec20_updated[[#This Row],[Wind_Speed(mph)]],5)</f>
        <v>10</v>
      </c>
      <c r="L2223">
        <f>IF(US_Accidents_Dec20_updated[[#This Row],[Precipitation(in)]]&gt;0.1, 0.1, US_Accidents_Dec20_updated[[#This Row],[Precipitation(in)]])</f>
        <v>0</v>
      </c>
    </row>
    <row r="2224" spans="1:12" x14ac:dyDescent="0.25">
      <c r="A2224" t="str">
        <f>US_Accidents_Dec20_updated[[#This Row],[ID]]</f>
        <v>A-3899037</v>
      </c>
      <c r="B2224">
        <f>US_Accidents_Dec20_updated[[#This Row],[Start_Lat]]</f>
        <v>39.680940999999997</v>
      </c>
      <c r="C2224">
        <f>US_Accidents_Dec20_updated[[#This Row],[Start_Lng]]</f>
        <v>-104.82867</v>
      </c>
      <c r="D2224">
        <f>US_Accidents_Dec20_updated[[#This Row],[Severity]]-1</f>
        <v>2</v>
      </c>
      <c r="E2224">
        <f>HOUR(US_Accidents_Dec20_updated[[#This Row],[Start_Time]])</f>
        <v>14</v>
      </c>
      <c r="F2224">
        <f>DAY(US_Accidents_Dec20_updated[[#This Row],[Start_Time]])</f>
        <v>28</v>
      </c>
      <c r="G2224">
        <f>MONTH(US_Accidents_Dec20_updated[[#This Row],[Start_Time]])</f>
        <v>2</v>
      </c>
      <c r="H2224" t="str">
        <f>US_Accidents_Dec20_updated[[#This Row],[Description]]</f>
        <v>At Mississippi Ave/Exit 7 - Accident.</v>
      </c>
      <c r="I2224" t="s">
        <v>50</v>
      </c>
      <c r="J2224">
        <f>IF(US_Accidents_Dec20_updated[[#This Row],[Visibility(mi)]]&gt;30, 30, MROUND(US_Accidents_Dec20_updated[[#This Row],[Visibility(mi)]],5))</f>
        <v>10</v>
      </c>
      <c r="K2224">
        <f>MROUND(US_Accidents_Dec20_updated[[#This Row],[Wind_Speed(mph)]],5)</f>
        <v>15</v>
      </c>
      <c r="L2224">
        <f>IF(US_Accidents_Dec20_updated[[#This Row],[Precipitation(in)]]&gt;0.1, 0.1, US_Accidents_Dec20_updated[[#This Row],[Precipitation(in)]])</f>
        <v>0</v>
      </c>
    </row>
    <row r="2225" spans="1:12" x14ac:dyDescent="0.25">
      <c r="A2225" t="str">
        <f>US_Accidents_Dec20_updated[[#This Row],[ID]]</f>
        <v>A-3899038</v>
      </c>
      <c r="B2225">
        <f>US_Accidents_Dec20_updated[[#This Row],[Start_Lat]]</f>
        <v>39.933123999999999</v>
      </c>
      <c r="C2225">
        <f>US_Accidents_Dec20_updated[[#This Row],[Start_Lng]]</f>
        <v>-105.123779</v>
      </c>
      <c r="D2225">
        <f>US_Accidents_Dec20_updated[[#This Row],[Severity]]-1</f>
        <v>2</v>
      </c>
      <c r="E2225">
        <f>HOUR(US_Accidents_Dec20_updated[[#This Row],[Start_Time]])</f>
        <v>15</v>
      </c>
      <c r="F2225">
        <f>DAY(US_Accidents_Dec20_updated[[#This Row],[Start_Time]])</f>
        <v>28</v>
      </c>
      <c r="G2225">
        <f>MONTH(US_Accidents_Dec20_updated[[#This Row],[Start_Time]])</f>
        <v>2</v>
      </c>
      <c r="H2225" t="str">
        <f>US_Accidents_Dec20_updated[[#This Row],[Description]]</f>
        <v>At 96th St/Storagetek Dr - Accident.</v>
      </c>
      <c r="I2225" t="s">
        <v>50</v>
      </c>
      <c r="J2225">
        <f>IF(US_Accidents_Dec20_updated[[#This Row],[Visibility(mi)]]&gt;30, 30, MROUND(US_Accidents_Dec20_updated[[#This Row],[Visibility(mi)]],5))</f>
        <v>30</v>
      </c>
      <c r="K2225">
        <f>MROUND(US_Accidents_Dec20_updated[[#This Row],[Wind_Speed(mph)]],5)</f>
        <v>15</v>
      </c>
      <c r="L2225">
        <f>IF(US_Accidents_Dec20_updated[[#This Row],[Precipitation(in)]]&gt;0.1, 0.1, US_Accidents_Dec20_updated[[#This Row],[Precipitation(in)]])</f>
        <v>0</v>
      </c>
    </row>
    <row r="2226" spans="1:12" x14ac:dyDescent="0.25">
      <c r="A2226" t="str">
        <f>US_Accidents_Dec20_updated[[#This Row],[ID]]</f>
        <v>A-3899050</v>
      </c>
      <c r="B2226">
        <f>US_Accidents_Dec20_updated[[#This Row],[Start_Lat]]</f>
        <v>39.776488000000001</v>
      </c>
      <c r="C2226">
        <f>US_Accidents_Dec20_updated[[#This Row],[Start_Lng]]</f>
        <v>-104.87362899999999</v>
      </c>
      <c r="D2226">
        <f>US_Accidents_Dec20_updated[[#This Row],[Severity]]-1</f>
        <v>2</v>
      </c>
      <c r="E2226">
        <f>HOUR(US_Accidents_Dec20_updated[[#This Row],[Start_Time]])</f>
        <v>17</v>
      </c>
      <c r="F2226">
        <f>DAY(US_Accidents_Dec20_updated[[#This Row],[Start_Time]])</f>
        <v>28</v>
      </c>
      <c r="G2226">
        <f>MONTH(US_Accidents_Dec20_updated[[#This Row],[Start_Time]])</f>
        <v>2</v>
      </c>
      <c r="H2226" t="str">
        <f>US_Accidents_Dec20_updated[[#This Row],[Description]]</f>
        <v>At I-270/Exit 279 - Accident.</v>
      </c>
      <c r="I2226" t="s">
        <v>50</v>
      </c>
      <c r="J2226">
        <f>IF(US_Accidents_Dec20_updated[[#This Row],[Visibility(mi)]]&gt;30, 30, MROUND(US_Accidents_Dec20_updated[[#This Row],[Visibility(mi)]],5))</f>
        <v>10</v>
      </c>
      <c r="K2226">
        <f>MROUND(US_Accidents_Dec20_updated[[#This Row],[Wind_Speed(mph)]],5)</f>
        <v>10</v>
      </c>
      <c r="L2226">
        <f>IF(US_Accidents_Dec20_updated[[#This Row],[Precipitation(in)]]&gt;0.1, 0.1, US_Accidents_Dec20_updated[[#This Row],[Precipitation(in)]])</f>
        <v>0</v>
      </c>
    </row>
    <row r="2227" spans="1:12" x14ac:dyDescent="0.25">
      <c r="A2227" t="str">
        <f>US_Accidents_Dec20_updated[[#This Row],[ID]]</f>
        <v>A-3899051</v>
      </c>
      <c r="B2227">
        <f>US_Accidents_Dec20_updated[[#This Row],[Start_Lat]]</f>
        <v>39.937899999999999</v>
      </c>
      <c r="C2227">
        <f>US_Accidents_Dec20_updated[[#This Row],[Start_Lng]]</f>
        <v>-104.78857000000001</v>
      </c>
      <c r="D2227">
        <f>US_Accidents_Dec20_updated[[#This Row],[Severity]]-1</f>
        <v>1</v>
      </c>
      <c r="E2227">
        <f>HOUR(US_Accidents_Dec20_updated[[#This Row],[Start_Time]])</f>
        <v>17</v>
      </c>
      <c r="F2227">
        <f>DAY(US_Accidents_Dec20_updated[[#This Row],[Start_Time]])</f>
        <v>28</v>
      </c>
      <c r="G2227">
        <f>MONTH(US_Accidents_Dec20_updated[[#This Row],[Start_Time]])</f>
        <v>2</v>
      </c>
      <c r="H2227" t="str">
        <f>US_Accidents_Dec20_updated[[#This Row],[Description]]</f>
        <v>At 136th Ave/Exit 20 - Accident.</v>
      </c>
      <c r="I2227" t="s">
        <v>50</v>
      </c>
      <c r="J2227">
        <f>IF(US_Accidents_Dec20_updated[[#This Row],[Visibility(mi)]]&gt;30, 30, MROUND(US_Accidents_Dec20_updated[[#This Row],[Visibility(mi)]],5))</f>
        <v>10</v>
      </c>
      <c r="K2227">
        <f>MROUND(US_Accidents_Dec20_updated[[#This Row],[Wind_Speed(mph)]],5)</f>
        <v>15</v>
      </c>
      <c r="L2227">
        <f>IF(US_Accidents_Dec20_updated[[#This Row],[Precipitation(in)]]&gt;0.1, 0.1, US_Accidents_Dec20_updated[[#This Row],[Precipitation(in)]])</f>
        <v>0</v>
      </c>
    </row>
    <row r="2228" spans="1:12" x14ac:dyDescent="0.25">
      <c r="A2228" t="str">
        <f>US_Accidents_Dec20_updated[[#This Row],[ID]]</f>
        <v>A-3899058</v>
      </c>
      <c r="B2228">
        <f>US_Accidents_Dec20_updated[[#This Row],[Start_Lat]]</f>
        <v>39.787300000000002</v>
      </c>
      <c r="C2228">
        <f>US_Accidents_Dec20_updated[[#This Row],[Start_Lng]]</f>
        <v>-104.98934</v>
      </c>
      <c r="D2228">
        <f>US_Accidents_Dec20_updated[[#This Row],[Severity]]-1</f>
        <v>2</v>
      </c>
      <c r="E2228">
        <f>HOUR(US_Accidents_Dec20_updated[[#This Row],[Start_Time]])</f>
        <v>19</v>
      </c>
      <c r="F2228">
        <f>DAY(US_Accidents_Dec20_updated[[#This Row],[Start_Time]])</f>
        <v>28</v>
      </c>
      <c r="G2228">
        <f>MONTH(US_Accidents_Dec20_updated[[#This Row],[Start_Time]])</f>
        <v>2</v>
      </c>
      <c r="H2228" t="str">
        <f>US_Accidents_Dec20_updated[[#This Row],[Description]]</f>
        <v>At I-70/Exit 214 - Accident.</v>
      </c>
      <c r="I2228" t="s">
        <v>50</v>
      </c>
      <c r="J2228">
        <f>IF(US_Accidents_Dec20_updated[[#This Row],[Visibility(mi)]]&gt;30, 30, MROUND(US_Accidents_Dec20_updated[[#This Row],[Visibility(mi)]],5))</f>
        <v>10</v>
      </c>
      <c r="K2228">
        <f>MROUND(US_Accidents_Dec20_updated[[#This Row],[Wind_Speed(mph)]],5)</f>
        <v>5</v>
      </c>
      <c r="L2228">
        <f>IF(US_Accidents_Dec20_updated[[#This Row],[Precipitation(in)]]&gt;0.1, 0.1, US_Accidents_Dec20_updated[[#This Row],[Precipitation(in)]])</f>
        <v>0</v>
      </c>
    </row>
    <row r="2229" spans="1:12" x14ac:dyDescent="0.25">
      <c r="A2229" t="str">
        <f>US_Accidents_Dec20_updated[[#This Row],[ID]]</f>
        <v>A-3899059</v>
      </c>
      <c r="B2229">
        <f>US_Accidents_Dec20_updated[[#This Row],[Start_Lat]]</f>
        <v>39.770310000000002</v>
      </c>
      <c r="C2229">
        <f>US_Accidents_Dec20_updated[[#This Row],[Start_Lng]]</f>
        <v>-104.99181</v>
      </c>
      <c r="D2229">
        <f>US_Accidents_Dec20_updated[[#This Row],[Severity]]-1</f>
        <v>1</v>
      </c>
      <c r="E2229">
        <f>HOUR(US_Accidents_Dec20_updated[[#This Row],[Start_Time]])</f>
        <v>20</v>
      </c>
      <c r="F2229">
        <f>DAY(US_Accidents_Dec20_updated[[#This Row],[Start_Time]])</f>
        <v>28</v>
      </c>
      <c r="G2229">
        <f>MONTH(US_Accidents_Dec20_updated[[#This Row],[Start_Time]])</f>
        <v>2</v>
      </c>
      <c r="H2229" t="str">
        <f>US_Accidents_Dec20_updated[[#This Row],[Description]]</f>
        <v>At Park Ave/Exit 213 - Accident. Left lane blocked.</v>
      </c>
      <c r="I2229" t="s">
        <v>50</v>
      </c>
      <c r="J2229">
        <f>IF(US_Accidents_Dec20_updated[[#This Row],[Visibility(mi)]]&gt;30, 30, MROUND(US_Accidents_Dec20_updated[[#This Row],[Visibility(mi)]],5))</f>
        <v>10</v>
      </c>
      <c r="K2229">
        <f>MROUND(US_Accidents_Dec20_updated[[#This Row],[Wind_Speed(mph)]],5)</f>
        <v>0</v>
      </c>
      <c r="L2229">
        <f>IF(US_Accidents_Dec20_updated[[#This Row],[Precipitation(in)]]&gt;0.1, 0.1, US_Accidents_Dec20_updated[[#This Row],[Precipitation(in)]])</f>
        <v>0</v>
      </c>
    </row>
    <row r="2230" spans="1:12" x14ac:dyDescent="0.25">
      <c r="A2230" t="str">
        <f>US_Accidents_Dec20_updated[[#This Row],[ID]]</f>
        <v>A-3899060</v>
      </c>
      <c r="B2230">
        <f>US_Accidents_Dec20_updated[[#This Row],[Start_Lat]]</f>
        <v>39.817467999999998</v>
      </c>
      <c r="C2230">
        <f>US_Accidents_Dec20_updated[[#This Row],[Start_Lng]]</f>
        <v>-104.983023</v>
      </c>
      <c r="D2230">
        <f>US_Accidents_Dec20_updated[[#This Row],[Severity]]-1</f>
        <v>2</v>
      </c>
      <c r="E2230">
        <f>HOUR(US_Accidents_Dec20_updated[[#This Row],[Start_Time]])</f>
        <v>21</v>
      </c>
      <c r="F2230">
        <f>DAY(US_Accidents_Dec20_updated[[#This Row],[Start_Time]])</f>
        <v>28</v>
      </c>
      <c r="G2230">
        <f>MONTH(US_Accidents_Dec20_updated[[#This Row],[Start_Time]])</f>
        <v>2</v>
      </c>
      <c r="H2230" t="str">
        <f>US_Accidents_Dec20_updated[[#This Row],[Description]]</f>
        <v>At I-25/Exit 5 - Accident.</v>
      </c>
      <c r="I2230" t="s">
        <v>50</v>
      </c>
      <c r="J2230">
        <f>IF(US_Accidents_Dec20_updated[[#This Row],[Visibility(mi)]]&gt;30, 30, MROUND(US_Accidents_Dec20_updated[[#This Row],[Visibility(mi)]],5))</f>
        <v>10</v>
      </c>
      <c r="K2230">
        <f>MROUND(US_Accidents_Dec20_updated[[#This Row],[Wind_Speed(mph)]],5)</f>
        <v>0</v>
      </c>
      <c r="L2230">
        <f>IF(US_Accidents_Dec20_updated[[#This Row],[Precipitation(in)]]&gt;0.1, 0.1, US_Accidents_Dec20_updated[[#This Row],[Precipitation(in)]])</f>
        <v>0</v>
      </c>
    </row>
    <row r="2231" spans="1:12" x14ac:dyDescent="0.25">
      <c r="A2231" t="str">
        <f>US_Accidents_Dec20_updated[[#This Row],[ID]]</f>
        <v>A-3899696</v>
      </c>
      <c r="B2231">
        <f>US_Accidents_Dec20_updated[[#This Row],[Start_Lat]]</f>
        <v>39.783931000000003</v>
      </c>
      <c r="C2231">
        <f>US_Accidents_Dec20_updated[[#This Row],[Start_Lng]]</f>
        <v>-104.98936999999999</v>
      </c>
      <c r="D2231">
        <f>US_Accidents_Dec20_updated[[#This Row],[Severity]]-1</f>
        <v>2</v>
      </c>
      <c r="E2231">
        <f>HOUR(US_Accidents_Dec20_updated[[#This Row],[Start_Time]])</f>
        <v>5</v>
      </c>
      <c r="F2231">
        <f>DAY(US_Accidents_Dec20_updated[[#This Row],[Start_Time]])</f>
        <v>1</v>
      </c>
      <c r="G2231">
        <f>MONTH(US_Accidents_Dec20_updated[[#This Row],[Start_Time]])</f>
        <v>3</v>
      </c>
      <c r="H2231" t="str">
        <f>US_Accidents_Dec20_updated[[#This Row],[Description]]</f>
        <v>At I-70/Exit 214 - Accident.</v>
      </c>
      <c r="I2231" t="s">
        <v>50</v>
      </c>
      <c r="J2231">
        <f>IF(US_Accidents_Dec20_updated[[#This Row],[Visibility(mi)]]&gt;30, 30, MROUND(US_Accidents_Dec20_updated[[#This Row],[Visibility(mi)]],5))</f>
        <v>10</v>
      </c>
      <c r="K2231">
        <f>MROUND(US_Accidents_Dec20_updated[[#This Row],[Wind_Speed(mph)]],5)</f>
        <v>5</v>
      </c>
      <c r="L2231">
        <f>IF(US_Accidents_Dec20_updated[[#This Row],[Precipitation(in)]]&gt;0.1, 0.1, US_Accidents_Dec20_updated[[#This Row],[Precipitation(in)]])</f>
        <v>0</v>
      </c>
    </row>
    <row r="2232" spans="1:12" x14ac:dyDescent="0.25">
      <c r="A2232" t="str">
        <f>US_Accidents_Dec20_updated[[#This Row],[ID]]</f>
        <v>A-3899697</v>
      </c>
      <c r="B2232">
        <f>US_Accidents_Dec20_updated[[#This Row],[Start_Lat]]</f>
        <v>39.734789999999997</v>
      </c>
      <c r="C2232">
        <f>US_Accidents_Dec20_updated[[#This Row],[Start_Lng]]</f>
        <v>-105.01503</v>
      </c>
      <c r="D2232">
        <f>US_Accidents_Dec20_updated[[#This Row],[Severity]]-1</f>
        <v>2</v>
      </c>
      <c r="E2232">
        <f>HOUR(US_Accidents_Dec20_updated[[#This Row],[Start_Time]])</f>
        <v>5</v>
      </c>
      <c r="F2232">
        <f>DAY(US_Accidents_Dec20_updated[[#This Row],[Start_Time]])</f>
        <v>1</v>
      </c>
      <c r="G2232">
        <f>MONTH(US_Accidents_Dec20_updated[[#This Row],[Start_Time]])</f>
        <v>3</v>
      </c>
      <c r="H2232" t="str">
        <f>US_Accidents_Dec20_updated[[#This Row],[Description]]</f>
        <v>At US-40/CO-33/Colfax Ave/Exit 210 - Accident.</v>
      </c>
      <c r="I2232" t="s">
        <v>50</v>
      </c>
      <c r="J2232">
        <f>IF(US_Accidents_Dec20_updated[[#This Row],[Visibility(mi)]]&gt;30, 30, MROUND(US_Accidents_Dec20_updated[[#This Row],[Visibility(mi)]],5))</f>
        <v>10</v>
      </c>
      <c r="K2232">
        <f>MROUND(US_Accidents_Dec20_updated[[#This Row],[Wind_Speed(mph)]],5)</f>
        <v>5</v>
      </c>
      <c r="L2232">
        <f>IF(US_Accidents_Dec20_updated[[#This Row],[Precipitation(in)]]&gt;0.1, 0.1, US_Accidents_Dec20_updated[[#This Row],[Precipitation(in)]])</f>
        <v>0</v>
      </c>
    </row>
    <row r="2233" spans="1:12" x14ac:dyDescent="0.25">
      <c r="A2233" t="str">
        <f>US_Accidents_Dec20_updated[[#This Row],[ID]]</f>
        <v>A-3899701</v>
      </c>
      <c r="B2233">
        <f>US_Accidents_Dec20_updated[[#This Row],[Start_Lat]]</f>
        <v>39.563549999999999</v>
      </c>
      <c r="C2233">
        <f>US_Accidents_Dec20_updated[[#This Row],[Start_Lng]]</f>
        <v>-104.9562</v>
      </c>
      <c r="D2233">
        <f>US_Accidents_Dec20_updated[[#This Row],[Severity]]-1</f>
        <v>2</v>
      </c>
      <c r="E2233">
        <f>HOUR(US_Accidents_Dec20_updated[[#This Row],[Start_Time]])</f>
        <v>7</v>
      </c>
      <c r="F2233">
        <f>DAY(US_Accidents_Dec20_updated[[#This Row],[Start_Time]])</f>
        <v>1</v>
      </c>
      <c r="G2233">
        <f>MONTH(US_Accidents_Dec20_updated[[#This Row],[Start_Time]])</f>
        <v>3</v>
      </c>
      <c r="H2233" t="str">
        <f>US_Accidents_Dec20_updated[[#This Row],[Description]]</f>
        <v>At CO-177/University Blvd - Accident.</v>
      </c>
      <c r="I2233" t="s">
        <v>50</v>
      </c>
      <c r="J2233">
        <f>IF(US_Accidents_Dec20_updated[[#This Row],[Visibility(mi)]]&gt;30, 30, MROUND(US_Accidents_Dec20_updated[[#This Row],[Visibility(mi)]],5))</f>
        <v>10</v>
      </c>
      <c r="K2233">
        <f>MROUND(US_Accidents_Dec20_updated[[#This Row],[Wind_Speed(mph)]],5)</f>
        <v>5</v>
      </c>
      <c r="L2233">
        <f>IF(US_Accidents_Dec20_updated[[#This Row],[Precipitation(in)]]&gt;0.1, 0.1, US_Accidents_Dec20_updated[[#This Row],[Precipitation(in)]])</f>
        <v>0</v>
      </c>
    </row>
    <row r="2234" spans="1:12" x14ac:dyDescent="0.25">
      <c r="A2234" t="str">
        <f>US_Accidents_Dec20_updated[[#This Row],[ID]]</f>
        <v>A-3899707</v>
      </c>
      <c r="B2234">
        <f>US_Accidents_Dec20_updated[[#This Row],[Start_Lat]]</f>
        <v>39.700429999999997</v>
      </c>
      <c r="C2234">
        <f>US_Accidents_Dec20_updated[[#This Row],[Start_Lng]]</f>
        <v>-104.8292</v>
      </c>
      <c r="D2234">
        <f>US_Accidents_Dec20_updated[[#This Row],[Severity]]-1</f>
        <v>2</v>
      </c>
      <c r="E2234">
        <f>HOUR(US_Accidents_Dec20_updated[[#This Row],[Start_Time]])</f>
        <v>8</v>
      </c>
      <c r="F2234">
        <f>DAY(US_Accidents_Dec20_updated[[#This Row],[Start_Time]])</f>
        <v>1</v>
      </c>
      <c r="G2234">
        <f>MONTH(US_Accidents_Dec20_updated[[#This Row],[Start_Time]])</f>
        <v>3</v>
      </c>
      <c r="H2234" t="str">
        <f>US_Accidents_Dec20_updated[[#This Row],[Description]]</f>
        <v>At Mississippi Ave/Exit 7 - Accident.</v>
      </c>
      <c r="I2234" t="s">
        <v>50</v>
      </c>
      <c r="J2234">
        <f>IF(US_Accidents_Dec20_updated[[#This Row],[Visibility(mi)]]&gt;30, 30, MROUND(US_Accidents_Dec20_updated[[#This Row],[Visibility(mi)]],5))</f>
        <v>10</v>
      </c>
      <c r="K2234">
        <f>MROUND(US_Accidents_Dec20_updated[[#This Row],[Wind_Speed(mph)]],5)</f>
        <v>5</v>
      </c>
      <c r="L2234">
        <f>IF(US_Accidents_Dec20_updated[[#This Row],[Precipitation(in)]]&gt;0.1, 0.1, US_Accidents_Dec20_updated[[#This Row],[Precipitation(in)]])</f>
        <v>0</v>
      </c>
    </row>
    <row r="2235" spans="1:12" x14ac:dyDescent="0.25">
      <c r="A2235" t="str">
        <f>US_Accidents_Dec20_updated[[#This Row],[ID]]</f>
        <v>A-3899708</v>
      </c>
      <c r="B2235">
        <f>US_Accidents_Dec20_updated[[#This Row],[Start_Lat]]</f>
        <v>39.563670000000002</v>
      </c>
      <c r="C2235">
        <f>US_Accidents_Dec20_updated[[#This Row],[Start_Lng]]</f>
        <v>-104.95451</v>
      </c>
      <c r="D2235">
        <f>US_Accidents_Dec20_updated[[#This Row],[Severity]]-1</f>
        <v>3</v>
      </c>
      <c r="E2235">
        <f>HOUR(US_Accidents_Dec20_updated[[#This Row],[Start_Time]])</f>
        <v>8</v>
      </c>
      <c r="F2235">
        <f>DAY(US_Accidents_Dec20_updated[[#This Row],[Start_Time]])</f>
        <v>1</v>
      </c>
      <c r="G2235">
        <f>MONTH(US_Accidents_Dec20_updated[[#This Row],[Start_Time]])</f>
        <v>3</v>
      </c>
      <c r="H2235" t="str">
        <f>US_Accidents_Dec20_updated[[#This Row],[Description]]</f>
        <v>At CO-177/University Blvd - Accident.</v>
      </c>
      <c r="I2235" t="s">
        <v>50</v>
      </c>
      <c r="J2235">
        <f>IF(US_Accidents_Dec20_updated[[#This Row],[Visibility(mi)]]&gt;30, 30, MROUND(US_Accidents_Dec20_updated[[#This Row],[Visibility(mi)]],5))</f>
        <v>10</v>
      </c>
      <c r="K2235">
        <f>MROUND(US_Accidents_Dec20_updated[[#This Row],[Wind_Speed(mph)]],5)</f>
        <v>5</v>
      </c>
      <c r="L2235">
        <f>IF(US_Accidents_Dec20_updated[[#This Row],[Precipitation(in)]]&gt;0.1, 0.1, US_Accidents_Dec20_updated[[#This Row],[Precipitation(in)]])</f>
        <v>0</v>
      </c>
    </row>
    <row r="2236" spans="1:12" x14ac:dyDescent="0.25">
      <c r="A2236" t="str">
        <f>US_Accidents_Dec20_updated[[#This Row],[ID]]</f>
        <v>A-3899710</v>
      </c>
      <c r="B2236">
        <f>US_Accidents_Dec20_updated[[#This Row],[Start_Lat]]</f>
        <v>39.105570999999998</v>
      </c>
      <c r="C2236">
        <f>US_Accidents_Dec20_updated[[#This Row],[Start_Lng]]</f>
        <v>-104.864532</v>
      </c>
      <c r="D2236">
        <f>US_Accidents_Dec20_updated[[#This Row],[Severity]]-1</f>
        <v>2</v>
      </c>
      <c r="E2236">
        <f>HOUR(US_Accidents_Dec20_updated[[#This Row],[Start_Time]])</f>
        <v>10</v>
      </c>
      <c r="F2236">
        <f>DAY(US_Accidents_Dec20_updated[[#This Row],[Start_Time]])</f>
        <v>1</v>
      </c>
      <c r="G2236">
        <f>MONTH(US_Accidents_Dec20_updated[[#This Row],[Start_Time]])</f>
        <v>3</v>
      </c>
      <c r="H2236" t="str">
        <f>US_Accidents_Dec20_updated[[#This Row],[Description]]</f>
        <v>At County Line Rd/Exit 163 - Accident.</v>
      </c>
      <c r="I2236" t="s">
        <v>50</v>
      </c>
      <c r="J2236">
        <f>IF(US_Accidents_Dec20_updated[[#This Row],[Visibility(mi)]]&gt;30, 30, MROUND(US_Accidents_Dec20_updated[[#This Row],[Visibility(mi)]],5))</f>
        <v>10</v>
      </c>
      <c r="K2236">
        <f>MROUND(US_Accidents_Dec20_updated[[#This Row],[Wind_Speed(mph)]],5)</f>
        <v>0</v>
      </c>
      <c r="L2236">
        <f>IF(US_Accidents_Dec20_updated[[#This Row],[Precipitation(in)]]&gt;0.1, 0.1, US_Accidents_Dec20_updated[[#This Row],[Precipitation(in)]])</f>
        <v>0</v>
      </c>
    </row>
    <row r="2237" spans="1:12" x14ac:dyDescent="0.25">
      <c r="A2237" t="str">
        <f>US_Accidents_Dec20_updated[[#This Row],[ID]]</f>
        <v>A-3899715</v>
      </c>
      <c r="B2237">
        <f>US_Accidents_Dec20_updated[[#This Row],[Start_Lat]]</f>
        <v>39.771329999999999</v>
      </c>
      <c r="C2237">
        <f>US_Accidents_Dec20_updated[[#This Row],[Start_Lng]]</f>
        <v>-104.99073</v>
      </c>
      <c r="D2237">
        <f>US_Accidents_Dec20_updated[[#This Row],[Severity]]-1</f>
        <v>2</v>
      </c>
      <c r="E2237">
        <f>HOUR(US_Accidents_Dec20_updated[[#This Row],[Start_Time]])</f>
        <v>12</v>
      </c>
      <c r="F2237">
        <f>DAY(US_Accidents_Dec20_updated[[#This Row],[Start_Time]])</f>
        <v>1</v>
      </c>
      <c r="G2237">
        <f>MONTH(US_Accidents_Dec20_updated[[#This Row],[Start_Time]])</f>
        <v>3</v>
      </c>
      <c r="H2237" t="str">
        <f>US_Accidents_Dec20_updated[[#This Row],[Description]]</f>
        <v>At Park Ave/Exit 213 - Accident.</v>
      </c>
      <c r="I2237" t="s">
        <v>50</v>
      </c>
      <c r="J2237">
        <f>IF(US_Accidents_Dec20_updated[[#This Row],[Visibility(mi)]]&gt;30, 30, MROUND(US_Accidents_Dec20_updated[[#This Row],[Visibility(mi)]],5))</f>
        <v>10</v>
      </c>
      <c r="K2237">
        <f>MROUND(US_Accidents_Dec20_updated[[#This Row],[Wind_Speed(mph)]],5)</f>
        <v>20</v>
      </c>
      <c r="L2237">
        <f>IF(US_Accidents_Dec20_updated[[#This Row],[Precipitation(in)]]&gt;0.1, 0.1, US_Accidents_Dec20_updated[[#This Row],[Precipitation(in)]])</f>
        <v>0</v>
      </c>
    </row>
    <row r="2238" spans="1:12" x14ac:dyDescent="0.25">
      <c r="A2238" t="str">
        <f>US_Accidents_Dec20_updated[[#This Row],[ID]]</f>
        <v>A-3899716</v>
      </c>
      <c r="B2238">
        <f>US_Accidents_Dec20_updated[[#This Row],[Start_Lat]]</f>
        <v>39.445050000000002</v>
      </c>
      <c r="C2238">
        <f>US_Accidents_Dec20_updated[[#This Row],[Start_Lng]]</f>
        <v>-104.87575</v>
      </c>
      <c r="D2238">
        <f>US_Accidents_Dec20_updated[[#This Row],[Severity]]-1</f>
        <v>2</v>
      </c>
      <c r="E2238">
        <f>HOUR(US_Accidents_Dec20_updated[[#This Row],[Start_Time]])</f>
        <v>12</v>
      </c>
      <c r="F2238">
        <f>DAY(US_Accidents_Dec20_updated[[#This Row],[Start_Time]])</f>
        <v>1</v>
      </c>
      <c r="G2238">
        <f>MONTH(US_Accidents_Dec20_updated[[#This Row],[Start_Time]])</f>
        <v>3</v>
      </c>
      <c r="H2238" t="str">
        <f>US_Accidents_Dec20_updated[[#This Row],[Description]]</f>
        <v>At Castle Rock Pkwy/Exit 185 - Accident.</v>
      </c>
      <c r="I2238" t="s">
        <v>1210</v>
      </c>
      <c r="J2238">
        <f>IF(US_Accidents_Dec20_updated[[#This Row],[Visibility(mi)]]&gt;30, 30, MROUND(US_Accidents_Dec20_updated[[#This Row],[Visibility(mi)]],5))</f>
        <v>5</v>
      </c>
      <c r="K2238">
        <f>MROUND(US_Accidents_Dec20_updated[[#This Row],[Wind_Speed(mph)]],5)</f>
        <v>15</v>
      </c>
      <c r="L2238">
        <f>IF(US_Accidents_Dec20_updated[[#This Row],[Precipitation(in)]]&gt;0.1, 0.1, US_Accidents_Dec20_updated[[#This Row],[Precipitation(in)]])</f>
        <v>0</v>
      </c>
    </row>
    <row r="2239" spans="1:12" x14ac:dyDescent="0.25">
      <c r="A2239" t="str">
        <f>US_Accidents_Dec20_updated[[#This Row],[ID]]</f>
        <v>A-3899718</v>
      </c>
      <c r="B2239">
        <f>US_Accidents_Dec20_updated[[#This Row],[Start_Lat]]</f>
        <v>39.746279999999999</v>
      </c>
      <c r="C2239">
        <f>US_Accidents_Dec20_updated[[#This Row],[Start_Lng]]</f>
        <v>-105.39774</v>
      </c>
      <c r="D2239">
        <f>US_Accidents_Dec20_updated[[#This Row],[Severity]]-1</f>
        <v>3</v>
      </c>
      <c r="E2239">
        <f>HOUR(US_Accidents_Dec20_updated[[#This Row],[Start_Time]])</f>
        <v>13</v>
      </c>
      <c r="F2239">
        <f>DAY(US_Accidents_Dec20_updated[[#This Row],[Start_Time]])</f>
        <v>1</v>
      </c>
      <c r="G2239">
        <f>MONTH(US_Accidents_Dec20_updated[[#This Row],[Start_Time]])</f>
        <v>3</v>
      </c>
      <c r="H2239" t="str">
        <f>US_Accidents_Dec20_updated[[#This Row],[Description]]</f>
        <v>Closed between CO-119 and US-6/CO-58 - Road closed due to accident.</v>
      </c>
      <c r="I2239" t="s">
        <v>50</v>
      </c>
      <c r="J2239">
        <f>IF(US_Accidents_Dec20_updated[[#This Row],[Visibility(mi)]]&gt;30, 30, MROUND(US_Accidents_Dec20_updated[[#This Row],[Visibility(mi)]],5))</f>
        <v>10</v>
      </c>
      <c r="K2239">
        <f>MROUND(US_Accidents_Dec20_updated[[#This Row],[Wind_Speed(mph)]],5)</f>
        <v>10</v>
      </c>
      <c r="L2239">
        <f>IF(US_Accidents_Dec20_updated[[#This Row],[Precipitation(in)]]&gt;0.1, 0.1, US_Accidents_Dec20_updated[[#This Row],[Precipitation(in)]])</f>
        <v>0</v>
      </c>
    </row>
    <row r="2240" spans="1:12" x14ac:dyDescent="0.25">
      <c r="A2240" t="str">
        <f>US_Accidents_Dec20_updated[[#This Row],[ID]]</f>
        <v>A-3899719</v>
      </c>
      <c r="B2240">
        <f>US_Accidents_Dec20_updated[[#This Row],[Start_Lat]]</f>
        <v>39.754330000000003</v>
      </c>
      <c r="C2240">
        <f>US_Accidents_Dec20_updated[[#This Row],[Start_Lng]]</f>
        <v>-105.23629200000001</v>
      </c>
      <c r="D2240">
        <f>US_Accidents_Dec20_updated[[#This Row],[Severity]]-1</f>
        <v>3</v>
      </c>
      <c r="E2240">
        <f>HOUR(US_Accidents_Dec20_updated[[#This Row],[Start_Time]])</f>
        <v>13</v>
      </c>
      <c r="F2240">
        <f>DAY(US_Accidents_Dec20_updated[[#This Row],[Start_Time]])</f>
        <v>1</v>
      </c>
      <c r="G2240">
        <f>MONTH(US_Accidents_Dec20_updated[[#This Row],[Start_Time]])</f>
        <v>3</v>
      </c>
      <c r="H2240" t="str">
        <f>US_Accidents_Dec20_updated[[#This Row],[Description]]</f>
        <v>Closed between US-6/CO-58 and CO-119 - Road closed due to accident.</v>
      </c>
      <c r="I2240" t="s">
        <v>50</v>
      </c>
      <c r="J2240">
        <f>IF(US_Accidents_Dec20_updated[[#This Row],[Visibility(mi)]]&gt;30, 30, MROUND(US_Accidents_Dec20_updated[[#This Row],[Visibility(mi)]],5))</f>
        <v>10</v>
      </c>
      <c r="K2240">
        <f>MROUND(US_Accidents_Dec20_updated[[#This Row],[Wind_Speed(mph)]],5)</f>
        <v>10</v>
      </c>
      <c r="L2240">
        <f>IF(US_Accidents_Dec20_updated[[#This Row],[Precipitation(in)]]&gt;0.1, 0.1, US_Accidents_Dec20_updated[[#This Row],[Precipitation(in)]])</f>
        <v>0</v>
      </c>
    </row>
    <row r="2241" spans="1:12" x14ac:dyDescent="0.25">
      <c r="A2241" t="str">
        <f>US_Accidents_Dec20_updated[[#This Row],[ID]]</f>
        <v>A-3899721</v>
      </c>
      <c r="B2241">
        <f>US_Accidents_Dec20_updated[[#This Row],[Start_Lat]]</f>
        <v>40.375239999999998</v>
      </c>
      <c r="C2241">
        <f>US_Accidents_Dec20_updated[[#This Row],[Start_Lng]]</f>
        <v>-104.99217</v>
      </c>
      <c r="D2241">
        <f>US_Accidents_Dec20_updated[[#This Row],[Severity]]-1</f>
        <v>2</v>
      </c>
      <c r="E2241">
        <f>HOUR(US_Accidents_Dec20_updated[[#This Row],[Start_Time]])</f>
        <v>14</v>
      </c>
      <c r="F2241">
        <f>DAY(US_Accidents_Dec20_updated[[#This Row],[Start_Time]])</f>
        <v>1</v>
      </c>
      <c r="G2241">
        <f>MONTH(US_Accidents_Dec20_updated[[#This Row],[Start_Time]])</f>
        <v>3</v>
      </c>
      <c r="H2241" t="str">
        <f>US_Accidents_Dec20_updated[[#This Row],[Description]]</f>
        <v>At CR-16/Exit 254 - Accident.</v>
      </c>
      <c r="I2241" t="s">
        <v>50</v>
      </c>
      <c r="J2241">
        <f>IF(US_Accidents_Dec20_updated[[#This Row],[Visibility(mi)]]&gt;30, 30, MROUND(US_Accidents_Dec20_updated[[#This Row],[Visibility(mi)]],5))</f>
        <v>10</v>
      </c>
      <c r="K2241">
        <f>MROUND(US_Accidents_Dec20_updated[[#This Row],[Wind_Speed(mph)]],5)</f>
        <v>25</v>
      </c>
      <c r="L2241">
        <f>IF(US_Accidents_Dec20_updated[[#This Row],[Precipitation(in)]]&gt;0.1, 0.1, US_Accidents_Dec20_updated[[#This Row],[Precipitation(in)]])</f>
        <v>0</v>
      </c>
    </row>
    <row r="2242" spans="1:12" x14ac:dyDescent="0.25">
      <c r="A2242" t="str">
        <f>US_Accidents_Dec20_updated[[#This Row],[ID]]</f>
        <v>A-3899723</v>
      </c>
      <c r="B2242">
        <f>US_Accidents_Dec20_updated[[#This Row],[Start_Lat]]</f>
        <v>39.317307</v>
      </c>
      <c r="C2242">
        <f>US_Accidents_Dec20_updated[[#This Row],[Start_Lng]]</f>
        <v>-104.883611</v>
      </c>
      <c r="D2242">
        <f>US_Accidents_Dec20_updated[[#This Row],[Severity]]-1</f>
        <v>2</v>
      </c>
      <c r="E2242">
        <f>HOUR(US_Accidents_Dec20_updated[[#This Row],[Start_Time]])</f>
        <v>15</v>
      </c>
      <c r="F2242">
        <f>DAY(US_Accidents_Dec20_updated[[#This Row],[Start_Time]])</f>
        <v>1</v>
      </c>
      <c r="G2242">
        <f>MONTH(US_Accidents_Dec20_updated[[#This Row],[Start_Time]])</f>
        <v>3</v>
      </c>
      <c r="H2242" t="str">
        <f>US_Accidents_Dec20_updated[[#This Row],[Description]]</f>
        <v>At Wilcox St/Plum Crk Pky/Exit 181 - Accident.</v>
      </c>
      <c r="I2242" t="s">
        <v>1210</v>
      </c>
      <c r="J2242">
        <f>IF(US_Accidents_Dec20_updated[[#This Row],[Visibility(mi)]]&gt;30, 30, MROUND(US_Accidents_Dec20_updated[[#This Row],[Visibility(mi)]],5))</f>
        <v>5</v>
      </c>
      <c r="K2242">
        <f>MROUND(US_Accidents_Dec20_updated[[#This Row],[Wind_Speed(mph)]],5)</f>
        <v>10</v>
      </c>
      <c r="L2242">
        <f>IF(US_Accidents_Dec20_updated[[#This Row],[Precipitation(in)]]&gt;0.1, 0.1, US_Accidents_Dec20_updated[[#This Row],[Precipitation(in)]])</f>
        <v>0</v>
      </c>
    </row>
    <row r="2243" spans="1:12" x14ac:dyDescent="0.25">
      <c r="A2243" t="str">
        <f>US_Accidents_Dec20_updated[[#This Row],[ID]]</f>
        <v>A-3899726</v>
      </c>
      <c r="B2243">
        <f>US_Accidents_Dec20_updated[[#This Row],[Start_Lat]]</f>
        <v>39.746279999999999</v>
      </c>
      <c r="C2243">
        <f>US_Accidents_Dec20_updated[[#This Row],[Start_Lng]]</f>
        <v>-105.39774</v>
      </c>
      <c r="D2243">
        <f>US_Accidents_Dec20_updated[[#This Row],[Severity]]-1</f>
        <v>3</v>
      </c>
      <c r="E2243">
        <f>HOUR(US_Accidents_Dec20_updated[[#This Row],[Start_Time]])</f>
        <v>16</v>
      </c>
      <c r="F2243">
        <f>DAY(US_Accidents_Dec20_updated[[#This Row],[Start_Time]])</f>
        <v>1</v>
      </c>
      <c r="G2243">
        <f>MONTH(US_Accidents_Dec20_updated[[#This Row],[Start_Time]])</f>
        <v>3</v>
      </c>
      <c r="H2243" t="str">
        <f>US_Accidents_Dec20_updated[[#This Row],[Description]]</f>
        <v>Closed between CO-119 and CO-58 - Road closed due to accident. Slippery road.</v>
      </c>
      <c r="I2243" t="s">
        <v>50</v>
      </c>
      <c r="J2243">
        <f>IF(US_Accidents_Dec20_updated[[#This Row],[Visibility(mi)]]&gt;30, 30, MROUND(US_Accidents_Dec20_updated[[#This Row],[Visibility(mi)]],5))</f>
        <v>10</v>
      </c>
      <c r="K2243">
        <f>MROUND(US_Accidents_Dec20_updated[[#This Row],[Wind_Speed(mph)]],5)</f>
        <v>5</v>
      </c>
      <c r="L2243">
        <f>IF(US_Accidents_Dec20_updated[[#This Row],[Precipitation(in)]]&gt;0.1, 0.1, US_Accidents_Dec20_updated[[#This Row],[Precipitation(in)]])</f>
        <v>0</v>
      </c>
    </row>
    <row r="2244" spans="1:12" x14ac:dyDescent="0.25">
      <c r="A2244" t="str">
        <f>US_Accidents_Dec20_updated[[#This Row],[ID]]</f>
        <v>A-3899727</v>
      </c>
      <c r="B2244">
        <f>US_Accidents_Dec20_updated[[#This Row],[Start_Lat]]</f>
        <v>39.754330000000003</v>
      </c>
      <c r="C2244">
        <f>US_Accidents_Dec20_updated[[#This Row],[Start_Lng]]</f>
        <v>-105.23629200000001</v>
      </c>
      <c r="D2244">
        <f>US_Accidents_Dec20_updated[[#This Row],[Severity]]-1</f>
        <v>3</v>
      </c>
      <c r="E2244">
        <f>HOUR(US_Accidents_Dec20_updated[[#This Row],[Start_Time]])</f>
        <v>16</v>
      </c>
      <c r="F2244">
        <f>DAY(US_Accidents_Dec20_updated[[#This Row],[Start_Time]])</f>
        <v>1</v>
      </c>
      <c r="G2244">
        <f>MONTH(US_Accidents_Dec20_updated[[#This Row],[Start_Time]])</f>
        <v>3</v>
      </c>
      <c r="H2244" t="str">
        <f>US_Accidents_Dec20_updated[[#This Row],[Description]]</f>
        <v>Closed between 19th St and CO-119 - Road closed due to accident. Slippery road.</v>
      </c>
      <c r="I2244" t="s">
        <v>50</v>
      </c>
      <c r="J2244">
        <f>IF(US_Accidents_Dec20_updated[[#This Row],[Visibility(mi)]]&gt;30, 30, MROUND(US_Accidents_Dec20_updated[[#This Row],[Visibility(mi)]],5))</f>
        <v>10</v>
      </c>
      <c r="K2244">
        <f>MROUND(US_Accidents_Dec20_updated[[#This Row],[Wind_Speed(mph)]],5)</f>
        <v>5</v>
      </c>
      <c r="L2244">
        <f>IF(US_Accidents_Dec20_updated[[#This Row],[Precipitation(in)]]&gt;0.1, 0.1, US_Accidents_Dec20_updated[[#This Row],[Precipitation(in)]])</f>
        <v>0</v>
      </c>
    </row>
    <row r="2245" spans="1:12" x14ac:dyDescent="0.25">
      <c r="A2245" t="str">
        <f>US_Accidents_Dec20_updated[[#This Row],[ID]]</f>
        <v>A-3899733</v>
      </c>
      <c r="B2245">
        <f>US_Accidents_Dec20_updated[[#This Row],[Start_Lat]]</f>
        <v>39.289594999999998</v>
      </c>
      <c r="C2245">
        <f>US_Accidents_Dec20_updated[[#This Row],[Start_Lng]]</f>
        <v>-104.89533900000001</v>
      </c>
      <c r="D2245">
        <f>US_Accidents_Dec20_updated[[#This Row],[Severity]]-1</f>
        <v>2</v>
      </c>
      <c r="E2245">
        <f>HOUR(US_Accidents_Dec20_updated[[#This Row],[Start_Time]])</f>
        <v>18</v>
      </c>
      <c r="F2245">
        <f>DAY(US_Accidents_Dec20_updated[[#This Row],[Start_Time]])</f>
        <v>1</v>
      </c>
      <c r="G2245">
        <f>MONTH(US_Accidents_Dec20_updated[[#This Row],[Start_Time]])</f>
        <v>3</v>
      </c>
      <c r="H2245" t="str">
        <f>US_Accidents_Dec20_updated[[#This Row],[Description]]</f>
        <v>At Wilcox St/Plum Crk Pky/Exit 181 - Accident.</v>
      </c>
      <c r="I2245" t="s">
        <v>50</v>
      </c>
      <c r="J2245">
        <f>IF(US_Accidents_Dec20_updated[[#This Row],[Visibility(mi)]]&gt;30, 30, MROUND(US_Accidents_Dec20_updated[[#This Row],[Visibility(mi)]],5))</f>
        <v>10</v>
      </c>
      <c r="K2245">
        <f>MROUND(US_Accidents_Dec20_updated[[#This Row],[Wind_Speed(mph)]],5)</f>
        <v>15</v>
      </c>
      <c r="L2245">
        <f>IF(US_Accidents_Dec20_updated[[#This Row],[Precipitation(in)]]&gt;0.1, 0.1, US_Accidents_Dec20_updated[[#This Row],[Precipitation(in)]])</f>
        <v>0</v>
      </c>
    </row>
    <row r="2246" spans="1:12" x14ac:dyDescent="0.25">
      <c r="A2246" t="str">
        <f>US_Accidents_Dec20_updated[[#This Row],[ID]]</f>
        <v>A-3899739</v>
      </c>
      <c r="B2246">
        <f>US_Accidents_Dec20_updated[[#This Row],[Start_Lat]]</f>
        <v>39.802169999999997</v>
      </c>
      <c r="C2246">
        <f>US_Accidents_Dec20_updated[[#This Row],[Start_Lng]]</f>
        <v>-104.93567</v>
      </c>
      <c r="D2246">
        <f>US_Accidents_Dec20_updated[[#This Row],[Severity]]-1</f>
        <v>2</v>
      </c>
      <c r="E2246">
        <f>HOUR(US_Accidents_Dec20_updated[[#This Row],[Start_Time]])</f>
        <v>19</v>
      </c>
      <c r="F2246">
        <f>DAY(US_Accidents_Dec20_updated[[#This Row],[Start_Time]])</f>
        <v>1</v>
      </c>
      <c r="G2246">
        <f>MONTH(US_Accidents_Dec20_updated[[#This Row],[Start_Time]])</f>
        <v>3</v>
      </c>
      <c r="H2246" t="str">
        <f>US_Accidents_Dec20_updated[[#This Row],[Description]]</f>
        <v>At York St/Exit 1 - Accident.</v>
      </c>
      <c r="I2246" t="s">
        <v>50</v>
      </c>
      <c r="J2246">
        <f>IF(US_Accidents_Dec20_updated[[#This Row],[Visibility(mi)]]&gt;30, 30, MROUND(US_Accidents_Dec20_updated[[#This Row],[Visibility(mi)]],5))</f>
        <v>10</v>
      </c>
      <c r="K2246">
        <f>MROUND(US_Accidents_Dec20_updated[[#This Row],[Wind_Speed(mph)]],5)</f>
        <v>10</v>
      </c>
      <c r="L2246">
        <f>IF(US_Accidents_Dec20_updated[[#This Row],[Precipitation(in)]]&gt;0.1, 0.1, US_Accidents_Dec20_updated[[#This Row],[Precipitation(in)]])</f>
        <v>0</v>
      </c>
    </row>
    <row r="2247" spans="1:12" x14ac:dyDescent="0.25">
      <c r="A2247" t="str">
        <f>US_Accidents_Dec20_updated[[#This Row],[ID]]</f>
        <v>A-3899740</v>
      </c>
      <c r="B2247">
        <f>US_Accidents_Dec20_updated[[#This Row],[Start_Lat]]</f>
        <v>39.723457000000003</v>
      </c>
      <c r="C2247">
        <f>US_Accidents_Dec20_updated[[#This Row],[Start_Lng]]</f>
        <v>-105.011526</v>
      </c>
      <c r="D2247">
        <f>US_Accidents_Dec20_updated[[#This Row],[Severity]]-1</f>
        <v>2</v>
      </c>
      <c r="E2247">
        <f>HOUR(US_Accidents_Dec20_updated[[#This Row],[Start_Time]])</f>
        <v>22</v>
      </c>
      <c r="F2247">
        <f>DAY(US_Accidents_Dec20_updated[[#This Row],[Start_Time]])</f>
        <v>1</v>
      </c>
      <c r="G2247">
        <f>MONTH(US_Accidents_Dec20_updated[[#This Row],[Start_Time]])</f>
        <v>3</v>
      </c>
      <c r="H2247" t="str">
        <f>US_Accidents_Dec20_updated[[#This Row],[Description]]</f>
        <v>At US-6/6th Ave/Exit 209 - Accident.</v>
      </c>
      <c r="I2247" t="s">
        <v>50</v>
      </c>
      <c r="J2247">
        <f>IF(US_Accidents_Dec20_updated[[#This Row],[Visibility(mi)]]&gt;30, 30, MROUND(US_Accidents_Dec20_updated[[#This Row],[Visibility(mi)]],5))</f>
        <v>10</v>
      </c>
      <c r="K2247">
        <f>MROUND(US_Accidents_Dec20_updated[[#This Row],[Wind_Speed(mph)]],5)</f>
        <v>5</v>
      </c>
      <c r="L2247">
        <f>IF(US_Accidents_Dec20_updated[[#This Row],[Precipitation(in)]]&gt;0.1, 0.1, US_Accidents_Dec20_updated[[#This Row],[Precipitation(in)]])</f>
        <v>0</v>
      </c>
    </row>
    <row r="2248" spans="1:12" x14ac:dyDescent="0.25">
      <c r="A2248" t="str">
        <f>US_Accidents_Dec20_updated[[#This Row],[ID]]</f>
        <v>A-3899742</v>
      </c>
      <c r="B2248">
        <f>US_Accidents_Dec20_updated[[#This Row],[Start_Lat]]</f>
        <v>39.783639999999998</v>
      </c>
      <c r="C2248">
        <f>US_Accidents_Dec20_updated[[#This Row],[Start_Lng]]</f>
        <v>-105.00322</v>
      </c>
      <c r="D2248">
        <f>US_Accidents_Dec20_updated[[#This Row],[Severity]]-1</f>
        <v>2</v>
      </c>
      <c r="E2248">
        <f>HOUR(US_Accidents_Dec20_updated[[#This Row],[Start_Time]])</f>
        <v>22</v>
      </c>
      <c r="F2248">
        <f>DAY(US_Accidents_Dec20_updated[[#This Row],[Start_Time]])</f>
        <v>1</v>
      </c>
      <c r="G2248">
        <f>MONTH(US_Accidents_Dec20_updated[[#This Row],[Start_Time]])</f>
        <v>3</v>
      </c>
      <c r="H2248" t="str">
        <f>US_Accidents_Dec20_updated[[#This Row],[Description]]</f>
        <v>At Pecos St/Exit 273 - Accident.</v>
      </c>
      <c r="I2248" t="s">
        <v>50</v>
      </c>
      <c r="J2248">
        <f>IF(US_Accidents_Dec20_updated[[#This Row],[Visibility(mi)]]&gt;30, 30, MROUND(US_Accidents_Dec20_updated[[#This Row],[Visibility(mi)]],5))</f>
        <v>10</v>
      </c>
      <c r="K2248">
        <f>MROUND(US_Accidents_Dec20_updated[[#This Row],[Wind_Speed(mph)]],5)</f>
        <v>5</v>
      </c>
      <c r="L2248">
        <f>IF(US_Accidents_Dec20_updated[[#This Row],[Precipitation(in)]]&gt;0.1, 0.1, US_Accidents_Dec20_updated[[#This Row],[Precipitation(in)]])</f>
        <v>0</v>
      </c>
    </row>
    <row r="2249" spans="1:12" x14ac:dyDescent="0.25">
      <c r="A2249" t="str">
        <f>US_Accidents_Dec20_updated[[#This Row],[ID]]</f>
        <v>A-3900091</v>
      </c>
      <c r="B2249">
        <f>US_Accidents_Dec20_updated[[#This Row],[Start_Lat]]</f>
        <v>39.712048000000003</v>
      </c>
      <c r="C2249">
        <f>US_Accidents_Dec20_updated[[#This Row],[Start_Lng]]</f>
        <v>-104.999689</v>
      </c>
      <c r="D2249">
        <f>US_Accidents_Dec20_updated[[#This Row],[Severity]]-1</f>
        <v>2</v>
      </c>
      <c r="E2249">
        <f>HOUR(US_Accidents_Dec20_updated[[#This Row],[Start_Time]])</f>
        <v>4</v>
      </c>
      <c r="F2249">
        <f>DAY(US_Accidents_Dec20_updated[[#This Row],[Start_Time]])</f>
        <v>2</v>
      </c>
      <c r="G2249">
        <f>MONTH(US_Accidents_Dec20_updated[[#This Row],[Start_Time]])</f>
        <v>3</v>
      </c>
      <c r="H2249" t="str">
        <f>US_Accidents_Dec20_updated[[#This Row],[Description]]</f>
        <v>At CO-26/Alameda Ave/Exit 208 - Accident.</v>
      </c>
      <c r="I2249" t="s">
        <v>50</v>
      </c>
      <c r="J2249">
        <f>IF(US_Accidents_Dec20_updated[[#This Row],[Visibility(mi)]]&gt;30, 30, MROUND(US_Accidents_Dec20_updated[[#This Row],[Visibility(mi)]],5))</f>
        <v>10</v>
      </c>
      <c r="K2249">
        <f>MROUND(US_Accidents_Dec20_updated[[#This Row],[Wind_Speed(mph)]],5)</f>
        <v>0</v>
      </c>
      <c r="L2249">
        <f>IF(US_Accidents_Dec20_updated[[#This Row],[Precipitation(in)]]&gt;0.1, 0.1, US_Accidents_Dec20_updated[[#This Row],[Precipitation(in)]])</f>
        <v>0</v>
      </c>
    </row>
    <row r="2250" spans="1:12" x14ac:dyDescent="0.25">
      <c r="A2250" t="str">
        <f>US_Accidents_Dec20_updated[[#This Row],[ID]]</f>
        <v>A-3900092</v>
      </c>
      <c r="B2250">
        <f>US_Accidents_Dec20_updated[[#This Row],[Start_Lat]]</f>
        <v>40.726143999999998</v>
      </c>
      <c r="C2250">
        <f>US_Accidents_Dec20_updated[[#This Row],[Start_Lng]]</f>
        <v>-104.993369</v>
      </c>
      <c r="D2250">
        <f>US_Accidents_Dec20_updated[[#This Row],[Severity]]-1</f>
        <v>2</v>
      </c>
      <c r="E2250">
        <f>HOUR(US_Accidents_Dec20_updated[[#This Row],[Start_Time]])</f>
        <v>4</v>
      </c>
      <c r="F2250">
        <f>DAY(US_Accidents_Dec20_updated[[#This Row],[Start_Time]])</f>
        <v>2</v>
      </c>
      <c r="G2250">
        <f>MONTH(US_Accidents_Dec20_updated[[#This Row],[Start_Time]])</f>
        <v>3</v>
      </c>
      <c r="H2250" t="str">
        <f>US_Accidents_Dec20_updated[[#This Row],[Description]]</f>
        <v>At Owl Canyon Road/Exit 281 - Accident.</v>
      </c>
      <c r="I2250" t="s">
        <v>1210</v>
      </c>
      <c r="J2250">
        <f>IF(US_Accidents_Dec20_updated[[#This Row],[Visibility(mi)]]&gt;30, 30, MROUND(US_Accidents_Dec20_updated[[#This Row],[Visibility(mi)]],5))</f>
        <v>0</v>
      </c>
      <c r="K2250">
        <f>MROUND(US_Accidents_Dec20_updated[[#This Row],[Wind_Speed(mph)]],5)</f>
        <v>20</v>
      </c>
      <c r="L2250">
        <f>IF(US_Accidents_Dec20_updated[[#This Row],[Precipitation(in)]]&gt;0.1, 0.1, US_Accidents_Dec20_updated[[#This Row],[Precipitation(in)]])</f>
        <v>0</v>
      </c>
    </row>
    <row r="2251" spans="1:12" x14ac:dyDescent="0.25">
      <c r="A2251" t="str">
        <f>US_Accidents_Dec20_updated[[#This Row],[ID]]</f>
        <v>A-3900096</v>
      </c>
      <c r="B2251">
        <f>US_Accidents_Dec20_updated[[#This Row],[Start_Lat]]</f>
        <v>40.359789999999997</v>
      </c>
      <c r="C2251">
        <f>US_Accidents_Dec20_updated[[#This Row],[Start_Lng]]</f>
        <v>-104.98377000000001</v>
      </c>
      <c r="D2251">
        <f>US_Accidents_Dec20_updated[[#This Row],[Severity]]-1</f>
        <v>2</v>
      </c>
      <c r="E2251">
        <f>HOUR(US_Accidents_Dec20_updated[[#This Row],[Start_Time]])</f>
        <v>7</v>
      </c>
      <c r="F2251">
        <f>DAY(US_Accidents_Dec20_updated[[#This Row],[Start_Time]])</f>
        <v>2</v>
      </c>
      <c r="G2251">
        <f>MONTH(US_Accidents_Dec20_updated[[#This Row],[Start_Time]])</f>
        <v>3</v>
      </c>
      <c r="H2251" t="str">
        <f>US_Accidents_Dec20_updated[[#This Row],[Description]]</f>
        <v>At CR-16/Exit 254 - Accident.</v>
      </c>
      <c r="I2251" t="s">
        <v>1210</v>
      </c>
      <c r="J2251">
        <f>IF(US_Accidents_Dec20_updated[[#This Row],[Visibility(mi)]]&gt;30, 30, MROUND(US_Accidents_Dec20_updated[[#This Row],[Visibility(mi)]],5))</f>
        <v>0</v>
      </c>
      <c r="K2251">
        <f>MROUND(US_Accidents_Dec20_updated[[#This Row],[Wind_Speed(mph)]],5)</f>
        <v>15</v>
      </c>
      <c r="L2251">
        <f>IF(US_Accidents_Dec20_updated[[#This Row],[Precipitation(in)]]&gt;0.1, 0.1, US_Accidents_Dec20_updated[[#This Row],[Precipitation(in)]])</f>
        <v>0</v>
      </c>
    </row>
    <row r="2252" spans="1:12" x14ac:dyDescent="0.25">
      <c r="A2252" t="str">
        <f>US_Accidents_Dec20_updated[[#This Row],[ID]]</f>
        <v>A-3900106</v>
      </c>
      <c r="B2252">
        <f>US_Accidents_Dec20_updated[[#This Row],[Start_Lat]]</f>
        <v>39.51999</v>
      </c>
      <c r="C2252">
        <f>US_Accidents_Dec20_updated[[#This Row],[Start_Lng]]</f>
        <v>-104.86709</v>
      </c>
      <c r="D2252">
        <f>US_Accidents_Dec20_updated[[#This Row],[Severity]]-1</f>
        <v>2</v>
      </c>
      <c r="E2252">
        <f>HOUR(US_Accidents_Dec20_updated[[#This Row],[Start_Time]])</f>
        <v>11</v>
      </c>
      <c r="F2252">
        <f>DAY(US_Accidents_Dec20_updated[[#This Row],[Start_Time]])</f>
        <v>2</v>
      </c>
      <c r="G2252">
        <f>MONTH(US_Accidents_Dec20_updated[[#This Row],[Start_Time]])</f>
        <v>3</v>
      </c>
      <c r="H2252" t="str">
        <f>US_Accidents_Dec20_updated[[#This Row],[Description]]</f>
        <v>At Lincoln Ave/Exit 193 - Accident.</v>
      </c>
      <c r="I2252" t="s">
        <v>50</v>
      </c>
      <c r="J2252">
        <f>IF(US_Accidents_Dec20_updated[[#This Row],[Visibility(mi)]]&gt;30, 30, MROUND(US_Accidents_Dec20_updated[[#This Row],[Visibility(mi)]],5))</f>
        <v>10</v>
      </c>
      <c r="K2252">
        <f>MROUND(US_Accidents_Dec20_updated[[#This Row],[Wind_Speed(mph)]],5)</f>
        <v>15</v>
      </c>
      <c r="L2252">
        <f>IF(US_Accidents_Dec20_updated[[#This Row],[Precipitation(in)]]&gt;0.1, 0.1, US_Accidents_Dec20_updated[[#This Row],[Precipitation(in)]])</f>
        <v>0</v>
      </c>
    </row>
    <row r="2253" spans="1:12" x14ac:dyDescent="0.25">
      <c r="A2253" t="str">
        <f>US_Accidents_Dec20_updated[[#This Row],[ID]]</f>
        <v>A-3900114</v>
      </c>
      <c r="B2253">
        <f>US_Accidents_Dec20_updated[[#This Row],[Start_Lat]]</f>
        <v>39.317307</v>
      </c>
      <c r="C2253">
        <f>US_Accidents_Dec20_updated[[#This Row],[Start_Lng]]</f>
        <v>-104.883611</v>
      </c>
      <c r="D2253">
        <f>US_Accidents_Dec20_updated[[#This Row],[Severity]]-1</f>
        <v>2</v>
      </c>
      <c r="E2253">
        <f>HOUR(US_Accidents_Dec20_updated[[#This Row],[Start_Time]])</f>
        <v>14</v>
      </c>
      <c r="F2253">
        <f>DAY(US_Accidents_Dec20_updated[[#This Row],[Start_Time]])</f>
        <v>2</v>
      </c>
      <c r="G2253">
        <f>MONTH(US_Accidents_Dec20_updated[[#This Row],[Start_Time]])</f>
        <v>3</v>
      </c>
      <c r="H2253" t="str">
        <f>US_Accidents_Dec20_updated[[#This Row],[Description]]</f>
        <v>At Wilcox St/Plum Crk Pky/Exit 181 - Accident.</v>
      </c>
      <c r="I2253" t="s">
        <v>50</v>
      </c>
      <c r="J2253">
        <f>IF(US_Accidents_Dec20_updated[[#This Row],[Visibility(mi)]]&gt;30, 30, MROUND(US_Accidents_Dec20_updated[[#This Row],[Visibility(mi)]],5))</f>
        <v>0</v>
      </c>
      <c r="K2253">
        <f>MROUND(US_Accidents_Dec20_updated[[#This Row],[Wind_Speed(mph)]],5)</f>
        <v>10</v>
      </c>
      <c r="L2253">
        <f>IF(US_Accidents_Dec20_updated[[#This Row],[Precipitation(in)]]&gt;0.1, 0.1, US_Accidents_Dec20_updated[[#This Row],[Precipitation(in)]])</f>
        <v>0</v>
      </c>
    </row>
    <row r="2254" spans="1:12" x14ac:dyDescent="0.25">
      <c r="A2254" t="str">
        <f>US_Accidents_Dec20_updated[[#This Row],[ID]]</f>
        <v>A-3900115</v>
      </c>
      <c r="B2254">
        <f>US_Accidents_Dec20_updated[[#This Row],[Start_Lat]]</f>
        <v>39.445410000000003</v>
      </c>
      <c r="C2254">
        <f>US_Accidents_Dec20_updated[[#This Row],[Start_Lng]]</f>
        <v>-104.87551000000001</v>
      </c>
      <c r="D2254">
        <f>US_Accidents_Dec20_updated[[#This Row],[Severity]]-1</f>
        <v>2</v>
      </c>
      <c r="E2254">
        <f>HOUR(US_Accidents_Dec20_updated[[#This Row],[Start_Time]])</f>
        <v>15</v>
      </c>
      <c r="F2254">
        <f>DAY(US_Accidents_Dec20_updated[[#This Row],[Start_Time]])</f>
        <v>2</v>
      </c>
      <c r="G2254">
        <f>MONTH(US_Accidents_Dec20_updated[[#This Row],[Start_Time]])</f>
        <v>3</v>
      </c>
      <c r="H2254" t="str">
        <f>US_Accidents_Dec20_updated[[#This Row],[Description]]</f>
        <v>At Happy Canyon Rd/Exit 187 - Accident.</v>
      </c>
      <c r="I2254" t="s">
        <v>1210</v>
      </c>
      <c r="J2254">
        <f>IF(US_Accidents_Dec20_updated[[#This Row],[Visibility(mi)]]&gt;30, 30, MROUND(US_Accidents_Dec20_updated[[#This Row],[Visibility(mi)]],5))</f>
        <v>5</v>
      </c>
      <c r="K2254">
        <f>MROUND(US_Accidents_Dec20_updated[[#This Row],[Wind_Speed(mph)]],5)</f>
        <v>20</v>
      </c>
      <c r="L2254">
        <f>IF(US_Accidents_Dec20_updated[[#This Row],[Precipitation(in)]]&gt;0.1, 0.1, US_Accidents_Dec20_updated[[#This Row],[Precipitation(in)]])</f>
        <v>0</v>
      </c>
    </row>
    <row r="2255" spans="1:12" x14ac:dyDescent="0.25">
      <c r="A2255" t="str">
        <f>US_Accidents_Dec20_updated[[#This Row],[ID]]</f>
        <v>A-3900122</v>
      </c>
      <c r="B2255">
        <f>US_Accidents_Dec20_updated[[#This Row],[Start_Lat]]</f>
        <v>39.783247000000003</v>
      </c>
      <c r="C2255">
        <f>US_Accidents_Dec20_updated[[#This Row],[Start_Lng]]</f>
        <v>-105.127782</v>
      </c>
      <c r="D2255">
        <f>US_Accidents_Dec20_updated[[#This Row],[Severity]]-1</f>
        <v>2</v>
      </c>
      <c r="E2255">
        <f>HOUR(US_Accidents_Dec20_updated[[#This Row],[Start_Time]])</f>
        <v>16</v>
      </c>
      <c r="F2255">
        <f>DAY(US_Accidents_Dec20_updated[[#This Row],[Start_Time]])</f>
        <v>2</v>
      </c>
      <c r="G2255">
        <f>MONTH(US_Accidents_Dec20_updated[[#This Row],[Start_Time]])</f>
        <v>3</v>
      </c>
      <c r="H2255" t="str">
        <f>US_Accidents_Dec20_updated[[#This Row],[Description]]</f>
        <v>At Kipling St/Exit 267 - Accident.</v>
      </c>
      <c r="I2255" t="s">
        <v>1210</v>
      </c>
      <c r="J2255">
        <f>IF(US_Accidents_Dec20_updated[[#This Row],[Visibility(mi)]]&gt;30, 30, MROUND(US_Accidents_Dec20_updated[[#This Row],[Visibility(mi)]],5))</f>
        <v>0</v>
      </c>
      <c r="K2255">
        <f>MROUND(US_Accidents_Dec20_updated[[#This Row],[Wind_Speed(mph)]],5)</f>
        <v>15</v>
      </c>
      <c r="L2255">
        <f>IF(US_Accidents_Dec20_updated[[#This Row],[Precipitation(in)]]&gt;0.1, 0.1, US_Accidents_Dec20_updated[[#This Row],[Precipitation(in)]])</f>
        <v>0</v>
      </c>
    </row>
    <row r="2256" spans="1:12" x14ac:dyDescent="0.25">
      <c r="A2256" t="str">
        <f>US_Accidents_Dec20_updated[[#This Row],[ID]]</f>
        <v>A-3900134</v>
      </c>
      <c r="B2256">
        <f>US_Accidents_Dec20_updated[[#This Row],[Start_Lat]]</f>
        <v>39.445050000000002</v>
      </c>
      <c r="C2256">
        <f>US_Accidents_Dec20_updated[[#This Row],[Start_Lng]]</f>
        <v>-104.87575</v>
      </c>
      <c r="D2256">
        <f>US_Accidents_Dec20_updated[[#This Row],[Severity]]-1</f>
        <v>2</v>
      </c>
      <c r="E2256">
        <f>HOUR(US_Accidents_Dec20_updated[[#This Row],[Start_Time]])</f>
        <v>17</v>
      </c>
      <c r="F2256">
        <f>DAY(US_Accidents_Dec20_updated[[#This Row],[Start_Time]])</f>
        <v>2</v>
      </c>
      <c r="G2256">
        <f>MONTH(US_Accidents_Dec20_updated[[#This Row],[Start_Time]])</f>
        <v>3</v>
      </c>
      <c r="H2256" t="str">
        <f>US_Accidents_Dec20_updated[[#This Row],[Description]]</f>
        <v>At Castle Rock Pkwy/Exit 185 - Accident.</v>
      </c>
      <c r="I2256" t="s">
        <v>1210</v>
      </c>
      <c r="J2256">
        <f>IF(US_Accidents_Dec20_updated[[#This Row],[Visibility(mi)]]&gt;30, 30, MROUND(US_Accidents_Dec20_updated[[#This Row],[Visibility(mi)]],5))</f>
        <v>0</v>
      </c>
      <c r="K2256">
        <f>MROUND(US_Accidents_Dec20_updated[[#This Row],[Wind_Speed(mph)]],5)</f>
        <v>15</v>
      </c>
      <c r="L2256">
        <f>IF(US_Accidents_Dec20_updated[[#This Row],[Precipitation(in)]]&gt;0.1, 0.1, US_Accidents_Dec20_updated[[#This Row],[Precipitation(in)]])</f>
        <v>0.01</v>
      </c>
    </row>
    <row r="2257" spans="1:12" x14ac:dyDescent="0.25">
      <c r="A2257" t="str">
        <f>US_Accidents_Dec20_updated[[#This Row],[ID]]</f>
        <v>A-3900139</v>
      </c>
      <c r="B2257">
        <f>US_Accidents_Dec20_updated[[#This Row],[Start_Lat]]</f>
        <v>37.13344</v>
      </c>
      <c r="C2257">
        <f>US_Accidents_Dec20_updated[[#This Row],[Start_Lng]]</f>
        <v>-104.52154</v>
      </c>
      <c r="D2257">
        <f>US_Accidents_Dec20_updated[[#This Row],[Severity]]-1</f>
        <v>2</v>
      </c>
      <c r="E2257">
        <f>HOUR(US_Accidents_Dec20_updated[[#This Row],[Start_Time]])</f>
        <v>19</v>
      </c>
      <c r="F2257">
        <f>DAY(US_Accidents_Dec20_updated[[#This Row],[Start_Time]])</f>
        <v>2</v>
      </c>
      <c r="G2257">
        <f>MONTH(US_Accidents_Dec20_updated[[#This Row],[Start_Time]])</f>
        <v>3</v>
      </c>
      <c r="H2257" t="str">
        <f>US_Accidents_Dec20_updated[[#This Row],[Description]]</f>
        <v>At CR-69.4/Exit 11 - Accident.</v>
      </c>
      <c r="I2257" t="s">
        <v>4892</v>
      </c>
      <c r="J2257">
        <f>IF(US_Accidents_Dec20_updated[[#This Row],[Visibility(mi)]]&gt;30, 30, MROUND(US_Accidents_Dec20_updated[[#This Row],[Visibility(mi)]],5))</f>
        <v>0</v>
      </c>
      <c r="K2257">
        <f>MROUND(US_Accidents_Dec20_updated[[#This Row],[Wind_Speed(mph)]],5)</f>
        <v>10</v>
      </c>
      <c r="L2257">
        <f>IF(US_Accidents_Dec20_updated[[#This Row],[Precipitation(in)]]&gt;0.1, 0.1, US_Accidents_Dec20_updated[[#This Row],[Precipitation(in)]])</f>
        <v>0.05</v>
      </c>
    </row>
    <row r="2258" spans="1:12" x14ac:dyDescent="0.25">
      <c r="A2258" t="str">
        <f>US_Accidents_Dec20_updated[[#This Row],[ID]]</f>
        <v>A-3900140</v>
      </c>
      <c r="B2258">
        <f>US_Accidents_Dec20_updated[[#This Row],[Start_Lat]]</f>
        <v>40.305602999999998</v>
      </c>
      <c r="C2258">
        <f>US_Accidents_Dec20_updated[[#This Row],[Start_Lng]]</f>
        <v>-104.357427</v>
      </c>
      <c r="D2258">
        <f>US_Accidents_Dec20_updated[[#This Row],[Severity]]-1</f>
        <v>2</v>
      </c>
      <c r="E2258">
        <f>HOUR(US_Accidents_Dec20_updated[[#This Row],[Start_Time]])</f>
        <v>20</v>
      </c>
      <c r="F2258">
        <f>DAY(US_Accidents_Dec20_updated[[#This Row],[Start_Time]])</f>
        <v>2</v>
      </c>
      <c r="G2258">
        <f>MONTH(US_Accidents_Dec20_updated[[#This Row],[Start_Time]])</f>
        <v>3</v>
      </c>
      <c r="H2258" t="str">
        <f>US_Accidents_Dec20_updated[[#This Row],[Description]]</f>
        <v>At CO-37/CR-53 - Accident.</v>
      </c>
      <c r="I2258" t="s">
        <v>1210</v>
      </c>
      <c r="J2258">
        <f>IF(US_Accidents_Dec20_updated[[#This Row],[Visibility(mi)]]&gt;30, 30, MROUND(US_Accidents_Dec20_updated[[#This Row],[Visibility(mi)]],5))</f>
        <v>0</v>
      </c>
      <c r="K2258">
        <f>MROUND(US_Accidents_Dec20_updated[[#This Row],[Wind_Speed(mph)]],5)</f>
        <v>10</v>
      </c>
      <c r="L2258">
        <f>IF(US_Accidents_Dec20_updated[[#This Row],[Precipitation(in)]]&gt;0.1, 0.1, US_Accidents_Dec20_updated[[#This Row],[Precipitation(in)]])</f>
        <v>0</v>
      </c>
    </row>
    <row r="2259" spans="1:12" x14ac:dyDescent="0.25">
      <c r="A2259" t="str">
        <f>US_Accidents_Dec20_updated[[#This Row],[ID]]</f>
        <v>A-3900141</v>
      </c>
      <c r="B2259">
        <f>US_Accidents_Dec20_updated[[#This Row],[Start_Lat]]</f>
        <v>40.320762999999999</v>
      </c>
      <c r="C2259">
        <f>US_Accidents_Dec20_updated[[#This Row],[Start_Lng]]</f>
        <v>-104.405703</v>
      </c>
      <c r="D2259">
        <f>US_Accidents_Dec20_updated[[#This Row],[Severity]]-1</f>
        <v>2</v>
      </c>
      <c r="E2259">
        <f>HOUR(US_Accidents_Dec20_updated[[#This Row],[Start_Time]])</f>
        <v>20</v>
      </c>
      <c r="F2259">
        <f>DAY(US_Accidents_Dec20_updated[[#This Row],[Start_Time]])</f>
        <v>2</v>
      </c>
      <c r="G2259">
        <f>MONTH(US_Accidents_Dec20_updated[[#This Row],[Start_Time]])</f>
        <v>3</v>
      </c>
      <c r="H2259" t="str">
        <f>US_Accidents_Dec20_updated[[#This Row],[Description]]</f>
        <v>At CR-87 - Accident.</v>
      </c>
      <c r="I2259" t="s">
        <v>1210</v>
      </c>
      <c r="J2259">
        <f>IF(US_Accidents_Dec20_updated[[#This Row],[Visibility(mi)]]&gt;30, 30, MROUND(US_Accidents_Dec20_updated[[#This Row],[Visibility(mi)]],5))</f>
        <v>0</v>
      </c>
      <c r="K2259">
        <f>MROUND(US_Accidents_Dec20_updated[[#This Row],[Wind_Speed(mph)]],5)</f>
        <v>10</v>
      </c>
      <c r="L2259">
        <f>IF(US_Accidents_Dec20_updated[[#This Row],[Precipitation(in)]]&gt;0.1, 0.1, US_Accidents_Dec20_updated[[#This Row],[Precipitation(in)]])</f>
        <v>0</v>
      </c>
    </row>
    <row r="2260" spans="1:12" x14ac:dyDescent="0.25">
      <c r="A2260" t="str">
        <f>US_Accidents_Dec20_updated[[#This Row],[ID]]</f>
        <v>A-3900412</v>
      </c>
      <c r="B2260">
        <f>US_Accidents_Dec20_updated[[#This Row],[Start_Lat]]</f>
        <v>39.790720999999998</v>
      </c>
      <c r="C2260">
        <f>US_Accidents_Dec20_updated[[#This Row],[Start_Lng]]</f>
        <v>-105.06340899999999</v>
      </c>
      <c r="D2260">
        <f>US_Accidents_Dec20_updated[[#This Row],[Severity]]-1</f>
        <v>2</v>
      </c>
      <c r="E2260">
        <f>HOUR(US_Accidents_Dec20_updated[[#This Row],[Start_Time]])</f>
        <v>1</v>
      </c>
      <c r="F2260">
        <f>DAY(US_Accidents_Dec20_updated[[#This Row],[Start_Time]])</f>
        <v>3</v>
      </c>
      <c r="G2260">
        <f>MONTH(US_Accidents_Dec20_updated[[#This Row],[Start_Time]])</f>
        <v>3</v>
      </c>
      <c r="H2260" t="str">
        <f>US_Accidents_Dec20_updated[[#This Row],[Description]]</f>
        <v>At CO-121/Wadsworth Ave/Exit 1 - Accident.</v>
      </c>
      <c r="I2260" t="s">
        <v>1210</v>
      </c>
      <c r="J2260">
        <f>IF(US_Accidents_Dec20_updated[[#This Row],[Visibility(mi)]]&gt;30, 30, MROUND(US_Accidents_Dec20_updated[[#This Row],[Visibility(mi)]],5))</f>
        <v>5</v>
      </c>
      <c r="K2260">
        <f>MROUND(US_Accidents_Dec20_updated[[#This Row],[Wind_Speed(mph)]],5)</f>
        <v>5</v>
      </c>
      <c r="L2260">
        <f>IF(US_Accidents_Dec20_updated[[#This Row],[Precipitation(in)]]&gt;0.1, 0.1, US_Accidents_Dec20_updated[[#This Row],[Precipitation(in)]])</f>
        <v>0</v>
      </c>
    </row>
    <row r="2261" spans="1:12" x14ac:dyDescent="0.25">
      <c r="A2261" t="str">
        <f>US_Accidents_Dec20_updated[[#This Row],[ID]]</f>
        <v>A-3900433</v>
      </c>
      <c r="B2261">
        <f>US_Accidents_Dec20_updated[[#This Row],[Start_Lat]]</f>
        <v>37.710109000000003</v>
      </c>
      <c r="C2261">
        <f>US_Accidents_Dec20_updated[[#This Row],[Start_Lng]]</f>
        <v>-104.81787</v>
      </c>
      <c r="D2261">
        <f>US_Accidents_Dec20_updated[[#This Row],[Severity]]-1</f>
        <v>2</v>
      </c>
      <c r="E2261">
        <f>HOUR(US_Accidents_Dec20_updated[[#This Row],[Start_Time]])</f>
        <v>7</v>
      </c>
      <c r="F2261">
        <f>DAY(US_Accidents_Dec20_updated[[#This Row],[Start_Time]])</f>
        <v>3</v>
      </c>
      <c r="G2261">
        <f>MONTH(US_Accidents_Dec20_updated[[#This Row],[Start_Time]])</f>
        <v>3</v>
      </c>
      <c r="H2261" t="str">
        <f>US_Accidents_Dec20_updated[[#This Row],[Description]]</f>
        <v>At Redrock Rd/Exit 56 - Accident.</v>
      </c>
      <c r="I2261" t="s">
        <v>9695</v>
      </c>
      <c r="J2261">
        <f>IF(US_Accidents_Dec20_updated[[#This Row],[Visibility(mi)]]&gt;30, 30, MROUND(US_Accidents_Dec20_updated[[#This Row],[Visibility(mi)]],5))</f>
        <v>0</v>
      </c>
      <c r="K2261">
        <f>MROUND(US_Accidents_Dec20_updated[[#This Row],[Wind_Speed(mph)]],5)</f>
        <v>0</v>
      </c>
      <c r="L2261">
        <f>IF(US_Accidents_Dec20_updated[[#This Row],[Precipitation(in)]]&gt;0.1, 0.1, US_Accidents_Dec20_updated[[#This Row],[Precipitation(in)]])</f>
        <v>0</v>
      </c>
    </row>
    <row r="2262" spans="1:12" x14ac:dyDescent="0.25">
      <c r="A2262" t="str">
        <f>US_Accidents_Dec20_updated[[#This Row],[ID]]</f>
        <v>A-3900434</v>
      </c>
      <c r="B2262">
        <f>US_Accidents_Dec20_updated[[#This Row],[Start_Lat]]</f>
        <v>39.824679000000003</v>
      </c>
      <c r="C2262">
        <f>US_Accidents_Dec20_updated[[#This Row],[Start_Lng]]</f>
        <v>-104.965429</v>
      </c>
      <c r="D2262">
        <f>US_Accidents_Dec20_updated[[#This Row],[Severity]]-1</f>
        <v>2</v>
      </c>
      <c r="E2262">
        <f>HOUR(US_Accidents_Dec20_updated[[#This Row],[Start_Time]])</f>
        <v>8</v>
      </c>
      <c r="F2262">
        <f>DAY(US_Accidents_Dec20_updated[[#This Row],[Start_Time]])</f>
        <v>3</v>
      </c>
      <c r="G2262">
        <f>MONTH(US_Accidents_Dec20_updated[[#This Row],[Start_Time]])</f>
        <v>3</v>
      </c>
      <c r="H2262" t="str">
        <f>US_Accidents_Dec20_updated[[#This Row],[Description]]</f>
        <v>At I-76/Exit 1 - Accident.</v>
      </c>
      <c r="I2262" t="s">
        <v>50</v>
      </c>
      <c r="J2262">
        <f>IF(US_Accidents_Dec20_updated[[#This Row],[Visibility(mi)]]&gt;30, 30, MROUND(US_Accidents_Dec20_updated[[#This Row],[Visibility(mi)]],5))</f>
        <v>10</v>
      </c>
      <c r="K2262">
        <f>MROUND(US_Accidents_Dec20_updated[[#This Row],[Wind_Speed(mph)]],5)</f>
        <v>0</v>
      </c>
      <c r="L2262">
        <f>IF(US_Accidents_Dec20_updated[[#This Row],[Precipitation(in)]]&gt;0.1, 0.1, US_Accidents_Dec20_updated[[#This Row],[Precipitation(in)]])</f>
        <v>0</v>
      </c>
    </row>
    <row r="2263" spans="1:12" x14ac:dyDescent="0.25">
      <c r="A2263" t="str">
        <f>US_Accidents_Dec20_updated[[#This Row],[ID]]</f>
        <v>A-3900435</v>
      </c>
      <c r="B2263">
        <f>US_Accidents_Dec20_updated[[#This Row],[Start_Lat]]</f>
        <v>39.78566</v>
      </c>
      <c r="C2263">
        <f>US_Accidents_Dec20_updated[[#This Row],[Start_Lng]]</f>
        <v>-105.08320000000001</v>
      </c>
      <c r="D2263">
        <f>US_Accidents_Dec20_updated[[#This Row],[Severity]]-1</f>
        <v>2</v>
      </c>
      <c r="E2263">
        <f>HOUR(US_Accidents_Dec20_updated[[#This Row],[Start_Time]])</f>
        <v>10</v>
      </c>
      <c r="F2263">
        <f>DAY(US_Accidents_Dec20_updated[[#This Row],[Start_Time]])</f>
        <v>3</v>
      </c>
      <c r="G2263">
        <f>MONTH(US_Accidents_Dec20_updated[[#This Row],[Start_Time]])</f>
        <v>3</v>
      </c>
      <c r="H2263" t="str">
        <f>US_Accidents_Dec20_updated[[#This Row],[Description]]</f>
        <v>At CO-121/Wadsworth Blvd/Exit 269 - Accident.</v>
      </c>
      <c r="I2263" t="s">
        <v>50</v>
      </c>
      <c r="J2263">
        <f>IF(US_Accidents_Dec20_updated[[#This Row],[Visibility(mi)]]&gt;30, 30, MROUND(US_Accidents_Dec20_updated[[#This Row],[Visibility(mi)]],5))</f>
        <v>10</v>
      </c>
      <c r="K2263">
        <f>MROUND(US_Accidents_Dec20_updated[[#This Row],[Wind_Speed(mph)]],5)</f>
        <v>0</v>
      </c>
      <c r="L2263">
        <f>IF(US_Accidents_Dec20_updated[[#This Row],[Precipitation(in)]]&gt;0.1, 0.1, US_Accidents_Dec20_updated[[#This Row],[Precipitation(in)]])</f>
        <v>0</v>
      </c>
    </row>
    <row r="2264" spans="1:12" x14ac:dyDescent="0.25">
      <c r="A2264" t="str">
        <f>US_Accidents_Dec20_updated[[#This Row],[ID]]</f>
        <v>A-3900436</v>
      </c>
      <c r="B2264">
        <f>US_Accidents_Dec20_updated[[#This Row],[Start_Lat]]</f>
        <v>39.900221000000002</v>
      </c>
      <c r="C2264">
        <f>US_Accidents_Dec20_updated[[#This Row],[Start_Lng]]</f>
        <v>-104.988178</v>
      </c>
      <c r="D2264">
        <f>US_Accidents_Dec20_updated[[#This Row],[Severity]]-1</f>
        <v>2</v>
      </c>
      <c r="E2264">
        <f>HOUR(US_Accidents_Dec20_updated[[#This Row],[Start_Time]])</f>
        <v>10</v>
      </c>
      <c r="F2264">
        <f>DAY(US_Accidents_Dec20_updated[[#This Row],[Start_Time]])</f>
        <v>3</v>
      </c>
      <c r="G2264">
        <f>MONTH(US_Accidents_Dec20_updated[[#This Row],[Start_Time]])</f>
        <v>3</v>
      </c>
      <c r="H2264" t="str">
        <f>US_Accidents_Dec20_updated[[#This Row],[Description]]</f>
        <v>At 104th Ave/Exit 221 - Accident.</v>
      </c>
      <c r="I2264" t="s">
        <v>50</v>
      </c>
      <c r="J2264">
        <f>IF(US_Accidents_Dec20_updated[[#This Row],[Visibility(mi)]]&gt;30, 30, MROUND(US_Accidents_Dec20_updated[[#This Row],[Visibility(mi)]],5))</f>
        <v>10</v>
      </c>
      <c r="K2264">
        <f>MROUND(US_Accidents_Dec20_updated[[#This Row],[Wind_Speed(mph)]],5)</f>
        <v>0</v>
      </c>
      <c r="L2264">
        <f>IF(US_Accidents_Dec20_updated[[#This Row],[Precipitation(in)]]&gt;0.1, 0.1, US_Accidents_Dec20_updated[[#This Row],[Precipitation(in)]])</f>
        <v>0</v>
      </c>
    </row>
    <row r="2265" spans="1:12" x14ac:dyDescent="0.25">
      <c r="A2265" t="str">
        <f>US_Accidents_Dec20_updated[[#This Row],[ID]]</f>
        <v>A-3900437</v>
      </c>
      <c r="B2265">
        <f>US_Accidents_Dec20_updated[[#This Row],[Start_Lat]]</f>
        <v>39.759714000000002</v>
      </c>
      <c r="C2265">
        <f>US_Accidents_Dec20_updated[[#This Row],[Start_Lng]]</f>
        <v>-105.654023</v>
      </c>
      <c r="D2265">
        <f>US_Accidents_Dec20_updated[[#This Row],[Severity]]-1</f>
        <v>2</v>
      </c>
      <c r="E2265">
        <f>HOUR(US_Accidents_Dec20_updated[[#This Row],[Start_Time]])</f>
        <v>10</v>
      </c>
      <c r="F2265">
        <f>DAY(US_Accidents_Dec20_updated[[#This Row],[Start_Time]])</f>
        <v>3</v>
      </c>
      <c r="G2265">
        <f>MONTH(US_Accidents_Dec20_updated[[#This Row],[Start_Time]])</f>
        <v>3</v>
      </c>
      <c r="H2265" t="str">
        <f>US_Accidents_Dec20_updated[[#This Row],[Description]]</f>
        <v>At US-40/Exit 232 - Accident.</v>
      </c>
      <c r="I2265" t="s">
        <v>50</v>
      </c>
      <c r="J2265">
        <f>IF(US_Accidents_Dec20_updated[[#This Row],[Visibility(mi)]]&gt;30, 30, MROUND(US_Accidents_Dec20_updated[[#This Row],[Visibility(mi)]],5))</f>
        <v>0</v>
      </c>
      <c r="K2265">
        <f>MROUND(US_Accidents_Dec20_updated[[#This Row],[Wind_Speed(mph)]],5)</f>
        <v>20</v>
      </c>
      <c r="L2265">
        <f>IF(US_Accidents_Dec20_updated[[#This Row],[Precipitation(in)]]&gt;0.1, 0.1, US_Accidents_Dec20_updated[[#This Row],[Precipitation(in)]])</f>
        <v>0</v>
      </c>
    </row>
    <row r="2266" spans="1:12" x14ac:dyDescent="0.25">
      <c r="A2266" t="str">
        <f>US_Accidents_Dec20_updated[[#This Row],[ID]]</f>
        <v>A-3900438</v>
      </c>
      <c r="B2266">
        <f>US_Accidents_Dec20_updated[[#This Row],[Start_Lat]]</f>
        <v>39.900221000000002</v>
      </c>
      <c r="C2266">
        <f>US_Accidents_Dec20_updated[[#This Row],[Start_Lng]]</f>
        <v>-104.988178</v>
      </c>
      <c r="D2266">
        <f>US_Accidents_Dec20_updated[[#This Row],[Severity]]-1</f>
        <v>2</v>
      </c>
      <c r="E2266">
        <f>HOUR(US_Accidents_Dec20_updated[[#This Row],[Start_Time]])</f>
        <v>10</v>
      </c>
      <c r="F2266">
        <f>DAY(US_Accidents_Dec20_updated[[#This Row],[Start_Time]])</f>
        <v>3</v>
      </c>
      <c r="G2266">
        <f>MONTH(US_Accidents_Dec20_updated[[#This Row],[Start_Time]])</f>
        <v>3</v>
      </c>
      <c r="H2266" t="str">
        <f>US_Accidents_Dec20_updated[[#This Row],[Description]]</f>
        <v>At 104th Ave/Exit 221 - Accident.</v>
      </c>
      <c r="I2266" t="s">
        <v>50</v>
      </c>
      <c r="J2266">
        <f>IF(US_Accidents_Dec20_updated[[#This Row],[Visibility(mi)]]&gt;30, 30, MROUND(US_Accidents_Dec20_updated[[#This Row],[Visibility(mi)]],5))</f>
        <v>10</v>
      </c>
      <c r="K2266">
        <f>MROUND(US_Accidents_Dec20_updated[[#This Row],[Wind_Speed(mph)]],5)</f>
        <v>0</v>
      </c>
      <c r="L2266">
        <f>IF(US_Accidents_Dec20_updated[[#This Row],[Precipitation(in)]]&gt;0.1, 0.1, US_Accidents_Dec20_updated[[#This Row],[Precipitation(in)]])</f>
        <v>0</v>
      </c>
    </row>
    <row r="2267" spans="1:12" x14ac:dyDescent="0.25">
      <c r="A2267" t="str">
        <f>US_Accidents_Dec20_updated[[#This Row],[ID]]</f>
        <v>A-3900439</v>
      </c>
      <c r="B2267">
        <f>US_Accidents_Dec20_updated[[#This Row],[Start_Lat]]</f>
        <v>40.229320999999999</v>
      </c>
      <c r="C2267">
        <f>US_Accidents_Dec20_updated[[#This Row],[Start_Lng]]</f>
        <v>-104.177058</v>
      </c>
      <c r="D2267">
        <f>US_Accidents_Dec20_updated[[#This Row],[Severity]]-1</f>
        <v>2</v>
      </c>
      <c r="E2267">
        <f>HOUR(US_Accidents_Dec20_updated[[#This Row],[Start_Time]])</f>
        <v>11</v>
      </c>
      <c r="F2267">
        <f>DAY(US_Accidents_Dec20_updated[[#This Row],[Start_Time]])</f>
        <v>3</v>
      </c>
      <c r="G2267">
        <f>MONTH(US_Accidents_Dec20_updated[[#This Row],[Start_Time]])</f>
        <v>3</v>
      </c>
      <c r="H2267" t="str">
        <f>US_Accidents_Dec20_updated[[#This Row],[Description]]</f>
        <v>At County Rd 91/Exit 57 - Accident.</v>
      </c>
      <c r="I2267" t="s">
        <v>50</v>
      </c>
      <c r="J2267">
        <f>IF(US_Accidents_Dec20_updated[[#This Row],[Visibility(mi)]]&gt;30, 30, MROUND(US_Accidents_Dec20_updated[[#This Row],[Visibility(mi)]],5))</f>
        <v>10</v>
      </c>
      <c r="K2267">
        <f>MROUND(US_Accidents_Dec20_updated[[#This Row],[Wind_Speed(mph)]],5)</f>
        <v>0</v>
      </c>
      <c r="L2267">
        <f>IF(US_Accidents_Dec20_updated[[#This Row],[Precipitation(in)]]&gt;0.1, 0.1, US_Accidents_Dec20_updated[[#This Row],[Precipitation(in)]])</f>
        <v>0</v>
      </c>
    </row>
    <row r="2268" spans="1:12" x14ac:dyDescent="0.25">
      <c r="A2268" t="str">
        <f>US_Accidents_Dec20_updated[[#This Row],[ID]]</f>
        <v>A-3900440</v>
      </c>
      <c r="B2268">
        <f>US_Accidents_Dec20_updated[[#This Row],[Start_Lat]]</f>
        <v>39.725580000000001</v>
      </c>
      <c r="C2268">
        <f>US_Accidents_Dec20_updated[[#This Row],[Start_Lng]]</f>
        <v>-105.05895200000001</v>
      </c>
      <c r="D2268">
        <f>US_Accidents_Dec20_updated[[#This Row],[Severity]]-1</f>
        <v>2</v>
      </c>
      <c r="E2268">
        <f>HOUR(US_Accidents_Dec20_updated[[#This Row],[Start_Time]])</f>
        <v>12</v>
      </c>
      <c r="F2268">
        <f>DAY(US_Accidents_Dec20_updated[[#This Row],[Start_Time]])</f>
        <v>3</v>
      </c>
      <c r="G2268">
        <f>MONTH(US_Accidents_Dec20_updated[[#This Row],[Start_Time]])</f>
        <v>3</v>
      </c>
      <c r="H2268" t="str">
        <f>US_Accidents_Dec20_updated[[#This Row],[Description]]</f>
        <v>At CO-95/Sheridan Blvd - Accident.</v>
      </c>
      <c r="I2268" t="s">
        <v>1210</v>
      </c>
      <c r="J2268">
        <f>IF(US_Accidents_Dec20_updated[[#This Row],[Visibility(mi)]]&gt;30, 30, MROUND(US_Accidents_Dec20_updated[[#This Row],[Visibility(mi)]],5))</f>
        <v>0</v>
      </c>
      <c r="K2268">
        <f>MROUND(US_Accidents_Dec20_updated[[#This Row],[Wind_Speed(mph)]],5)</f>
        <v>0</v>
      </c>
      <c r="L2268">
        <f>IF(US_Accidents_Dec20_updated[[#This Row],[Precipitation(in)]]&gt;0.1, 0.1, US_Accidents_Dec20_updated[[#This Row],[Precipitation(in)]])</f>
        <v>0</v>
      </c>
    </row>
    <row r="2269" spans="1:12" x14ac:dyDescent="0.25">
      <c r="A2269" t="str">
        <f>US_Accidents_Dec20_updated[[#This Row],[ID]]</f>
        <v>A-3900441</v>
      </c>
      <c r="B2269">
        <f>US_Accidents_Dec20_updated[[#This Row],[Start_Lat]]</f>
        <v>39.797939999999997</v>
      </c>
      <c r="C2269">
        <f>US_Accidents_Dec20_updated[[#This Row],[Start_Lng]]</f>
        <v>-104.98667</v>
      </c>
      <c r="D2269">
        <f>US_Accidents_Dec20_updated[[#This Row],[Severity]]-1</f>
        <v>2</v>
      </c>
      <c r="E2269">
        <f>HOUR(US_Accidents_Dec20_updated[[#This Row],[Start_Time]])</f>
        <v>14</v>
      </c>
      <c r="F2269">
        <f>DAY(US_Accidents_Dec20_updated[[#This Row],[Start_Time]])</f>
        <v>3</v>
      </c>
      <c r="G2269">
        <f>MONTH(US_Accidents_Dec20_updated[[#This Row],[Start_Time]])</f>
        <v>3</v>
      </c>
      <c r="H2269" t="str">
        <f>US_Accidents_Dec20_updated[[#This Row],[Description]]</f>
        <v>At 58th Ave/Exit 215 - Accident.</v>
      </c>
      <c r="I2269" t="s">
        <v>1210</v>
      </c>
      <c r="J2269">
        <f>IF(US_Accidents_Dec20_updated[[#This Row],[Visibility(mi)]]&gt;30, 30, MROUND(US_Accidents_Dec20_updated[[#This Row],[Visibility(mi)]],5))</f>
        <v>0</v>
      </c>
      <c r="K2269">
        <f>MROUND(US_Accidents_Dec20_updated[[#This Row],[Wind_Speed(mph)]],5)</f>
        <v>5</v>
      </c>
      <c r="L2269">
        <f>IF(US_Accidents_Dec20_updated[[#This Row],[Precipitation(in)]]&gt;0.1, 0.1, US_Accidents_Dec20_updated[[#This Row],[Precipitation(in)]])</f>
        <v>0</v>
      </c>
    </row>
    <row r="2270" spans="1:12" x14ac:dyDescent="0.25">
      <c r="A2270" t="str">
        <f>US_Accidents_Dec20_updated[[#This Row],[ID]]</f>
        <v>A-3900442</v>
      </c>
      <c r="B2270">
        <f>US_Accidents_Dec20_updated[[#This Row],[Start_Lat]]</f>
        <v>39.555110999999997</v>
      </c>
      <c r="C2270">
        <f>US_Accidents_Dec20_updated[[#This Row],[Start_Lng]]</f>
        <v>-104.870529</v>
      </c>
      <c r="D2270">
        <f>US_Accidents_Dec20_updated[[#This Row],[Severity]]-1</f>
        <v>2</v>
      </c>
      <c r="E2270">
        <f>HOUR(US_Accidents_Dec20_updated[[#This Row],[Start_Time]])</f>
        <v>14</v>
      </c>
      <c r="F2270">
        <f>DAY(US_Accidents_Dec20_updated[[#This Row],[Start_Time]])</f>
        <v>3</v>
      </c>
      <c r="G2270">
        <f>MONTH(US_Accidents_Dec20_updated[[#This Row],[Start_Time]])</f>
        <v>3</v>
      </c>
      <c r="H2270" t="str">
        <f>US_Accidents_Dec20_updated[[#This Row],[Description]]</f>
        <v>At CO-470/E-470/Exit 194 - Accident.</v>
      </c>
      <c r="I2270" t="s">
        <v>1210</v>
      </c>
      <c r="J2270">
        <f>IF(US_Accidents_Dec20_updated[[#This Row],[Visibility(mi)]]&gt;30, 30, MROUND(US_Accidents_Dec20_updated[[#This Row],[Visibility(mi)]],5))</f>
        <v>0</v>
      </c>
      <c r="K2270">
        <f>MROUND(US_Accidents_Dec20_updated[[#This Row],[Wind_Speed(mph)]],5)</f>
        <v>5</v>
      </c>
      <c r="L2270">
        <f>IF(US_Accidents_Dec20_updated[[#This Row],[Precipitation(in)]]&gt;0.1, 0.1, US_Accidents_Dec20_updated[[#This Row],[Precipitation(in)]])</f>
        <v>0</v>
      </c>
    </row>
    <row r="2271" spans="1:12" x14ac:dyDescent="0.25">
      <c r="A2271" t="str">
        <f>US_Accidents_Dec20_updated[[#This Row],[ID]]</f>
        <v>A-3900443</v>
      </c>
      <c r="B2271">
        <f>US_Accidents_Dec20_updated[[#This Row],[Start_Lat]]</f>
        <v>39.627630000000003</v>
      </c>
      <c r="C2271">
        <f>US_Accidents_Dec20_updated[[#This Row],[Start_Lng]]</f>
        <v>-106.06916</v>
      </c>
      <c r="D2271">
        <f>US_Accidents_Dec20_updated[[#This Row],[Severity]]-1</f>
        <v>3</v>
      </c>
      <c r="E2271">
        <f>HOUR(US_Accidents_Dec20_updated[[#This Row],[Start_Time]])</f>
        <v>15</v>
      </c>
      <c r="F2271">
        <f>DAY(US_Accidents_Dec20_updated[[#This Row],[Start_Time]])</f>
        <v>3</v>
      </c>
      <c r="G2271">
        <f>MONTH(US_Accidents_Dec20_updated[[#This Row],[Start_Time]])</f>
        <v>3</v>
      </c>
      <c r="H2271" t="str">
        <f>US_Accidents_Dec20_updated[[#This Row],[Description]]</f>
        <v>Closed at US-6/CO-9/Exit 205 - Road closed due to accident. Road surface in poor condition.</v>
      </c>
      <c r="I2271" t="s">
        <v>50</v>
      </c>
      <c r="J2271">
        <f>IF(US_Accidents_Dec20_updated[[#This Row],[Visibility(mi)]]&gt;30, 30, MROUND(US_Accidents_Dec20_updated[[#This Row],[Visibility(mi)]],5))</f>
        <v>0</v>
      </c>
      <c r="K2271">
        <f>MROUND(US_Accidents_Dec20_updated[[#This Row],[Wind_Speed(mph)]],5)</f>
        <v>15</v>
      </c>
      <c r="L2271">
        <f>IF(US_Accidents_Dec20_updated[[#This Row],[Precipitation(in)]]&gt;0.1, 0.1, US_Accidents_Dec20_updated[[#This Row],[Precipitation(in)]])</f>
        <v>0</v>
      </c>
    </row>
    <row r="2272" spans="1:12" x14ac:dyDescent="0.25">
      <c r="A2272" t="str">
        <f>US_Accidents_Dec20_updated[[#This Row],[ID]]</f>
        <v>A-3900444</v>
      </c>
      <c r="B2272">
        <f>US_Accidents_Dec20_updated[[#This Row],[Start_Lat]]</f>
        <v>39.900221000000002</v>
      </c>
      <c r="C2272">
        <f>US_Accidents_Dec20_updated[[#This Row],[Start_Lng]]</f>
        <v>-104.988178</v>
      </c>
      <c r="D2272">
        <f>US_Accidents_Dec20_updated[[#This Row],[Severity]]-1</f>
        <v>2</v>
      </c>
      <c r="E2272">
        <f>HOUR(US_Accidents_Dec20_updated[[#This Row],[Start_Time]])</f>
        <v>16</v>
      </c>
      <c r="F2272">
        <f>DAY(US_Accidents_Dec20_updated[[#This Row],[Start_Time]])</f>
        <v>3</v>
      </c>
      <c r="G2272">
        <f>MONTH(US_Accidents_Dec20_updated[[#This Row],[Start_Time]])</f>
        <v>3</v>
      </c>
      <c r="H2272" t="str">
        <f>US_Accidents_Dec20_updated[[#This Row],[Description]]</f>
        <v>At 104th Ave/Exit 221 - Accident.</v>
      </c>
      <c r="I2272" t="s">
        <v>1210</v>
      </c>
      <c r="J2272">
        <f>IF(US_Accidents_Dec20_updated[[#This Row],[Visibility(mi)]]&gt;30, 30, MROUND(US_Accidents_Dec20_updated[[#This Row],[Visibility(mi)]],5))</f>
        <v>0</v>
      </c>
      <c r="K2272">
        <f>MROUND(US_Accidents_Dec20_updated[[#This Row],[Wind_Speed(mph)]],5)</f>
        <v>5</v>
      </c>
      <c r="L2272">
        <f>IF(US_Accidents_Dec20_updated[[#This Row],[Precipitation(in)]]&gt;0.1, 0.1, US_Accidents_Dec20_updated[[#This Row],[Precipitation(in)]])</f>
        <v>0</v>
      </c>
    </row>
    <row r="2273" spans="1:12" x14ac:dyDescent="0.25">
      <c r="A2273" t="str">
        <f>US_Accidents_Dec20_updated[[#This Row],[ID]]</f>
        <v>A-3900445</v>
      </c>
      <c r="B2273">
        <f>US_Accidents_Dec20_updated[[#This Row],[Start_Lat]]</f>
        <v>39.627630000000003</v>
      </c>
      <c r="C2273">
        <f>US_Accidents_Dec20_updated[[#This Row],[Start_Lng]]</f>
        <v>-106.06916</v>
      </c>
      <c r="D2273">
        <f>US_Accidents_Dec20_updated[[#This Row],[Severity]]-1</f>
        <v>3</v>
      </c>
      <c r="E2273">
        <f>HOUR(US_Accidents_Dec20_updated[[#This Row],[Start_Time]])</f>
        <v>16</v>
      </c>
      <c r="F2273">
        <f>DAY(US_Accidents_Dec20_updated[[#This Row],[Start_Time]])</f>
        <v>3</v>
      </c>
      <c r="G2273">
        <f>MONTH(US_Accidents_Dec20_updated[[#This Row],[Start_Time]])</f>
        <v>3</v>
      </c>
      <c r="H2273" t="str">
        <f>US_Accidents_Dec20_updated[[#This Row],[Description]]</f>
        <v>Closed at US-6/CO-9/Exit 205 - Road closed due to accident. Road surface in poor condition.</v>
      </c>
      <c r="I2273" t="s">
        <v>50</v>
      </c>
      <c r="J2273">
        <f>IF(US_Accidents_Dec20_updated[[#This Row],[Visibility(mi)]]&gt;30, 30, MROUND(US_Accidents_Dec20_updated[[#This Row],[Visibility(mi)]],5))</f>
        <v>0</v>
      </c>
      <c r="K2273">
        <f>MROUND(US_Accidents_Dec20_updated[[#This Row],[Wind_Speed(mph)]],5)</f>
        <v>0</v>
      </c>
      <c r="L2273">
        <f>IF(US_Accidents_Dec20_updated[[#This Row],[Precipitation(in)]]&gt;0.1, 0.1, US_Accidents_Dec20_updated[[#This Row],[Precipitation(in)]])</f>
        <v>0</v>
      </c>
    </row>
    <row r="2274" spans="1:12" x14ac:dyDescent="0.25">
      <c r="A2274" t="str">
        <f>US_Accidents_Dec20_updated[[#This Row],[ID]]</f>
        <v>A-3900446</v>
      </c>
      <c r="B2274">
        <f>US_Accidents_Dec20_updated[[#This Row],[Start_Lat]]</f>
        <v>39.627630000000003</v>
      </c>
      <c r="C2274">
        <f>US_Accidents_Dec20_updated[[#This Row],[Start_Lng]]</f>
        <v>-106.06916</v>
      </c>
      <c r="D2274">
        <f>US_Accidents_Dec20_updated[[#This Row],[Severity]]-1</f>
        <v>3</v>
      </c>
      <c r="E2274">
        <f>HOUR(US_Accidents_Dec20_updated[[#This Row],[Start_Time]])</f>
        <v>16</v>
      </c>
      <c r="F2274">
        <f>DAY(US_Accidents_Dec20_updated[[#This Row],[Start_Time]])</f>
        <v>3</v>
      </c>
      <c r="G2274">
        <f>MONTH(US_Accidents_Dec20_updated[[#This Row],[Start_Time]])</f>
        <v>3</v>
      </c>
      <c r="H2274" t="str">
        <f>US_Accidents_Dec20_updated[[#This Row],[Description]]</f>
        <v>Closed at US-6/CO-9/Exit 205 - Road closed due to accident.</v>
      </c>
      <c r="I2274" t="s">
        <v>50</v>
      </c>
      <c r="J2274">
        <f>IF(US_Accidents_Dec20_updated[[#This Row],[Visibility(mi)]]&gt;30, 30, MROUND(US_Accidents_Dec20_updated[[#This Row],[Visibility(mi)]],5))</f>
        <v>0</v>
      </c>
      <c r="K2274">
        <f>MROUND(US_Accidents_Dec20_updated[[#This Row],[Wind_Speed(mph)]],5)</f>
        <v>0</v>
      </c>
      <c r="L2274">
        <f>IF(US_Accidents_Dec20_updated[[#This Row],[Precipitation(in)]]&gt;0.1, 0.1, US_Accidents_Dec20_updated[[#This Row],[Precipitation(in)]])</f>
        <v>0</v>
      </c>
    </row>
    <row r="2275" spans="1:12" x14ac:dyDescent="0.25">
      <c r="A2275" t="str">
        <f>US_Accidents_Dec20_updated[[#This Row],[ID]]</f>
        <v>A-3900447</v>
      </c>
      <c r="B2275">
        <f>US_Accidents_Dec20_updated[[#This Row],[Start_Lat]]</f>
        <v>39.531770000000002</v>
      </c>
      <c r="C2275">
        <f>US_Accidents_Dec20_updated[[#This Row],[Start_Lng]]</f>
        <v>-104.86793</v>
      </c>
      <c r="D2275">
        <f>US_Accidents_Dec20_updated[[#This Row],[Severity]]-1</f>
        <v>2</v>
      </c>
      <c r="E2275">
        <f>HOUR(US_Accidents_Dec20_updated[[#This Row],[Start_Time]])</f>
        <v>17</v>
      </c>
      <c r="F2275">
        <f>DAY(US_Accidents_Dec20_updated[[#This Row],[Start_Time]])</f>
        <v>3</v>
      </c>
      <c r="G2275">
        <f>MONTH(US_Accidents_Dec20_updated[[#This Row],[Start_Time]])</f>
        <v>3</v>
      </c>
      <c r="H2275" t="str">
        <f>US_Accidents_Dec20_updated[[#This Row],[Description]]</f>
        <v>At Lincoln Ave/Exit 193 - Accident.</v>
      </c>
      <c r="I2275" t="s">
        <v>50</v>
      </c>
      <c r="J2275">
        <f>IF(US_Accidents_Dec20_updated[[#This Row],[Visibility(mi)]]&gt;30, 30, MROUND(US_Accidents_Dec20_updated[[#This Row],[Visibility(mi)]],5))</f>
        <v>10</v>
      </c>
      <c r="K2275">
        <f>MROUND(US_Accidents_Dec20_updated[[#This Row],[Wind_Speed(mph)]],5)</f>
        <v>5</v>
      </c>
      <c r="L2275">
        <f>IF(US_Accidents_Dec20_updated[[#This Row],[Precipitation(in)]]&gt;0.1, 0.1, US_Accidents_Dec20_updated[[#This Row],[Precipitation(in)]])</f>
        <v>0</v>
      </c>
    </row>
    <row r="2276" spans="1:12" x14ac:dyDescent="0.25">
      <c r="A2276" t="str">
        <f>US_Accidents_Dec20_updated[[#This Row],[ID]]</f>
        <v>A-3900448</v>
      </c>
      <c r="B2276">
        <f>US_Accidents_Dec20_updated[[#This Row],[Start_Lat]]</f>
        <v>39.809629999999999</v>
      </c>
      <c r="C2276">
        <f>US_Accidents_Dec20_updated[[#This Row],[Start_Lng]]</f>
        <v>-104.98308</v>
      </c>
      <c r="D2276">
        <f>US_Accidents_Dec20_updated[[#This Row],[Severity]]-1</f>
        <v>2</v>
      </c>
      <c r="E2276">
        <f>HOUR(US_Accidents_Dec20_updated[[#This Row],[Start_Time]])</f>
        <v>17</v>
      </c>
      <c r="F2276">
        <f>DAY(US_Accidents_Dec20_updated[[#This Row],[Start_Time]])</f>
        <v>3</v>
      </c>
      <c r="G2276">
        <f>MONTH(US_Accidents_Dec20_updated[[#This Row],[Start_Time]])</f>
        <v>3</v>
      </c>
      <c r="H2276" t="str">
        <f>US_Accidents_Dec20_updated[[#This Row],[Description]]</f>
        <v>At I-76/Exit 216 - Accident.</v>
      </c>
      <c r="I2276" t="s">
        <v>1210</v>
      </c>
      <c r="J2276">
        <f>IF(US_Accidents_Dec20_updated[[#This Row],[Visibility(mi)]]&gt;30, 30, MROUND(US_Accidents_Dec20_updated[[#This Row],[Visibility(mi)]],5))</f>
        <v>0</v>
      </c>
      <c r="K2276">
        <f>MROUND(US_Accidents_Dec20_updated[[#This Row],[Wind_Speed(mph)]],5)</f>
        <v>5</v>
      </c>
      <c r="L2276">
        <f>IF(US_Accidents_Dec20_updated[[#This Row],[Precipitation(in)]]&gt;0.1, 0.1, US_Accidents_Dec20_updated[[#This Row],[Precipitation(in)]])</f>
        <v>0</v>
      </c>
    </row>
    <row r="2277" spans="1:12" x14ac:dyDescent="0.25">
      <c r="A2277" t="str">
        <f>US_Accidents_Dec20_updated[[#This Row],[ID]]</f>
        <v>A-3900449</v>
      </c>
      <c r="B2277">
        <f>US_Accidents_Dec20_updated[[#This Row],[Start_Lat]]</f>
        <v>39.648710000000001</v>
      </c>
      <c r="C2277">
        <f>US_Accidents_Dec20_updated[[#This Row],[Start_Lng]]</f>
        <v>-104.9161</v>
      </c>
      <c r="D2277">
        <f>US_Accidents_Dec20_updated[[#This Row],[Severity]]-1</f>
        <v>2</v>
      </c>
      <c r="E2277">
        <f>HOUR(US_Accidents_Dec20_updated[[#This Row],[Start_Time]])</f>
        <v>17</v>
      </c>
      <c r="F2277">
        <f>DAY(US_Accidents_Dec20_updated[[#This Row],[Start_Time]])</f>
        <v>3</v>
      </c>
      <c r="G2277">
        <f>MONTH(US_Accidents_Dec20_updated[[#This Row],[Start_Time]])</f>
        <v>3</v>
      </c>
      <c r="H2277" t="str">
        <f>US_Accidents_Dec20_updated[[#This Row],[Description]]</f>
        <v>At I-225 - Accident.</v>
      </c>
      <c r="I2277" t="s">
        <v>50</v>
      </c>
      <c r="J2277">
        <f>IF(US_Accidents_Dec20_updated[[#This Row],[Visibility(mi)]]&gt;30, 30, MROUND(US_Accidents_Dec20_updated[[#This Row],[Visibility(mi)]],5))</f>
        <v>10</v>
      </c>
      <c r="K2277">
        <f>MROUND(US_Accidents_Dec20_updated[[#This Row],[Wind_Speed(mph)]],5)</f>
        <v>5</v>
      </c>
      <c r="L2277">
        <f>IF(US_Accidents_Dec20_updated[[#This Row],[Precipitation(in)]]&gt;0.1, 0.1, US_Accidents_Dec20_updated[[#This Row],[Precipitation(in)]])</f>
        <v>0</v>
      </c>
    </row>
    <row r="2278" spans="1:12" x14ac:dyDescent="0.25">
      <c r="A2278" t="str">
        <f>US_Accidents_Dec20_updated[[#This Row],[ID]]</f>
        <v>A-3900450</v>
      </c>
      <c r="B2278">
        <f>US_Accidents_Dec20_updated[[#This Row],[Start_Lat]]</f>
        <v>39.778289999999998</v>
      </c>
      <c r="C2278">
        <f>US_Accidents_Dec20_updated[[#This Row],[Start_Lng]]</f>
        <v>-104.897431</v>
      </c>
      <c r="D2278">
        <f>US_Accidents_Dec20_updated[[#This Row],[Severity]]-1</f>
        <v>2</v>
      </c>
      <c r="E2278">
        <f>HOUR(US_Accidents_Dec20_updated[[#This Row],[Start_Time]])</f>
        <v>17</v>
      </c>
      <c r="F2278">
        <f>DAY(US_Accidents_Dec20_updated[[#This Row],[Start_Time]])</f>
        <v>3</v>
      </c>
      <c r="G2278">
        <f>MONTH(US_Accidents_Dec20_updated[[#This Row],[Start_Time]])</f>
        <v>3</v>
      </c>
      <c r="H2278" t="str">
        <f>US_Accidents_Dec20_updated[[#This Row],[Description]]</f>
        <v>At I-270/Exit 279 - Accident.</v>
      </c>
      <c r="I2278" t="s">
        <v>1210</v>
      </c>
      <c r="J2278">
        <f>IF(US_Accidents_Dec20_updated[[#This Row],[Visibility(mi)]]&gt;30, 30, MROUND(US_Accidents_Dec20_updated[[#This Row],[Visibility(mi)]],5))</f>
        <v>0</v>
      </c>
      <c r="K2278">
        <f>MROUND(US_Accidents_Dec20_updated[[#This Row],[Wind_Speed(mph)]],5)</f>
        <v>5</v>
      </c>
      <c r="L2278">
        <f>IF(US_Accidents_Dec20_updated[[#This Row],[Precipitation(in)]]&gt;0.1, 0.1, US_Accidents_Dec20_updated[[#This Row],[Precipitation(in)]])</f>
        <v>0</v>
      </c>
    </row>
    <row r="2279" spans="1:12" x14ac:dyDescent="0.25">
      <c r="A2279" t="str">
        <f>US_Accidents_Dec20_updated[[#This Row],[ID]]</f>
        <v>A-3900457</v>
      </c>
      <c r="B2279">
        <f>US_Accidents_Dec20_updated[[#This Row],[Start_Lat]]</f>
        <v>39.712048000000003</v>
      </c>
      <c r="C2279">
        <f>US_Accidents_Dec20_updated[[#This Row],[Start_Lng]]</f>
        <v>-104.999689</v>
      </c>
      <c r="D2279">
        <f>US_Accidents_Dec20_updated[[#This Row],[Severity]]-1</f>
        <v>2</v>
      </c>
      <c r="E2279">
        <f>HOUR(US_Accidents_Dec20_updated[[#This Row],[Start_Time]])</f>
        <v>19</v>
      </c>
      <c r="F2279">
        <f>DAY(US_Accidents_Dec20_updated[[#This Row],[Start_Time]])</f>
        <v>3</v>
      </c>
      <c r="G2279">
        <f>MONTH(US_Accidents_Dec20_updated[[#This Row],[Start_Time]])</f>
        <v>3</v>
      </c>
      <c r="H2279" t="str">
        <f>US_Accidents_Dec20_updated[[#This Row],[Description]]</f>
        <v>At CO-26/Alameda Ave/Exit 208 - Accident.</v>
      </c>
      <c r="I2279" t="s">
        <v>50</v>
      </c>
      <c r="J2279">
        <f>IF(US_Accidents_Dec20_updated[[#This Row],[Visibility(mi)]]&gt;30, 30, MROUND(US_Accidents_Dec20_updated[[#This Row],[Visibility(mi)]],5))</f>
        <v>10</v>
      </c>
      <c r="K2279">
        <f>MROUND(US_Accidents_Dec20_updated[[#This Row],[Wind_Speed(mph)]],5)</f>
        <v>5</v>
      </c>
      <c r="L2279">
        <f>IF(US_Accidents_Dec20_updated[[#This Row],[Precipitation(in)]]&gt;0.1, 0.1, US_Accidents_Dec20_updated[[#This Row],[Precipitation(in)]])</f>
        <v>0</v>
      </c>
    </row>
    <row r="2280" spans="1:12" x14ac:dyDescent="0.25">
      <c r="A2280" t="str">
        <f>US_Accidents_Dec20_updated[[#This Row],[ID]]</f>
        <v>A-3900459</v>
      </c>
      <c r="B2280">
        <f>US_Accidents_Dec20_updated[[#This Row],[Start_Lat]]</f>
        <v>39.672868999999999</v>
      </c>
      <c r="C2280">
        <f>US_Accidents_Dec20_updated[[#This Row],[Start_Lng]]</f>
        <v>-104.92945899999999</v>
      </c>
      <c r="D2280">
        <f>US_Accidents_Dec20_updated[[#This Row],[Severity]]-1</f>
        <v>2</v>
      </c>
      <c r="E2280">
        <f>HOUR(US_Accidents_Dec20_updated[[#This Row],[Start_Time]])</f>
        <v>19</v>
      </c>
      <c r="F2280">
        <f>DAY(US_Accidents_Dec20_updated[[#This Row],[Start_Time]])</f>
        <v>3</v>
      </c>
      <c r="G2280">
        <f>MONTH(US_Accidents_Dec20_updated[[#This Row],[Start_Time]])</f>
        <v>3</v>
      </c>
      <c r="H2280" t="str">
        <f>US_Accidents_Dec20_updated[[#This Row],[Description]]</f>
        <v>At Yale Ave/Exit 202 - Accident.</v>
      </c>
      <c r="I2280" t="s">
        <v>50</v>
      </c>
      <c r="J2280">
        <f>IF(US_Accidents_Dec20_updated[[#This Row],[Visibility(mi)]]&gt;30, 30, MROUND(US_Accidents_Dec20_updated[[#This Row],[Visibility(mi)]],5))</f>
        <v>10</v>
      </c>
      <c r="K2280">
        <f>MROUND(US_Accidents_Dec20_updated[[#This Row],[Wind_Speed(mph)]],5)</f>
        <v>5</v>
      </c>
      <c r="L2280">
        <f>IF(US_Accidents_Dec20_updated[[#This Row],[Precipitation(in)]]&gt;0.1, 0.1, US_Accidents_Dec20_updated[[#This Row],[Precipitation(in)]])</f>
        <v>0</v>
      </c>
    </row>
    <row r="2281" spans="1:12" x14ac:dyDescent="0.25">
      <c r="A2281" t="str">
        <f>US_Accidents_Dec20_updated[[#This Row],[ID]]</f>
        <v>A-3900465</v>
      </c>
      <c r="B2281">
        <f>US_Accidents_Dec20_updated[[#This Row],[Start_Lat]]</f>
        <v>37.462950999999997</v>
      </c>
      <c r="C2281">
        <f>US_Accidents_Dec20_updated[[#This Row],[Start_Lng]]</f>
        <v>-104.65819999999999</v>
      </c>
      <c r="D2281">
        <f>US_Accidents_Dec20_updated[[#This Row],[Severity]]-1</f>
        <v>2</v>
      </c>
      <c r="E2281">
        <f>HOUR(US_Accidents_Dec20_updated[[#This Row],[Start_Time]])</f>
        <v>20</v>
      </c>
      <c r="F2281">
        <f>DAY(US_Accidents_Dec20_updated[[#This Row],[Start_Time]])</f>
        <v>3</v>
      </c>
      <c r="G2281">
        <f>MONTH(US_Accidents_Dec20_updated[[#This Row],[Start_Time]])</f>
        <v>3</v>
      </c>
      <c r="H2281" t="str">
        <f>US_Accidents_Dec20_updated[[#This Row],[Description]]</f>
        <v>At CR-310/Exit 41 - Accident.</v>
      </c>
      <c r="I2281" t="s">
        <v>1210</v>
      </c>
      <c r="J2281">
        <f>IF(US_Accidents_Dec20_updated[[#This Row],[Visibility(mi)]]&gt;30, 30, MROUND(US_Accidents_Dec20_updated[[#This Row],[Visibility(mi)]],5))</f>
        <v>5</v>
      </c>
      <c r="K2281">
        <f>MROUND(US_Accidents_Dec20_updated[[#This Row],[Wind_Speed(mph)]],5)</f>
        <v>0</v>
      </c>
      <c r="L2281">
        <f>IF(US_Accidents_Dec20_updated[[#This Row],[Precipitation(in)]]&gt;0.1, 0.1, US_Accidents_Dec20_updated[[#This Row],[Precipitation(in)]])</f>
        <v>0</v>
      </c>
    </row>
    <row r="2282" spans="1:12" x14ac:dyDescent="0.25">
      <c r="A2282" t="str">
        <f>US_Accidents_Dec20_updated[[#This Row],[ID]]</f>
        <v>A-3900466</v>
      </c>
      <c r="B2282">
        <f>US_Accidents_Dec20_updated[[#This Row],[Start_Lat]]</f>
        <v>39.844169000000001</v>
      </c>
      <c r="C2282">
        <f>US_Accidents_Dec20_updated[[#This Row],[Start_Lng]]</f>
        <v>-104.98466999999999</v>
      </c>
      <c r="D2282">
        <f>US_Accidents_Dec20_updated[[#This Row],[Severity]]-1</f>
        <v>2</v>
      </c>
      <c r="E2282">
        <f>HOUR(US_Accidents_Dec20_updated[[#This Row],[Start_Time]])</f>
        <v>20</v>
      </c>
      <c r="F2282">
        <f>DAY(US_Accidents_Dec20_updated[[#This Row],[Start_Time]])</f>
        <v>3</v>
      </c>
      <c r="G2282">
        <f>MONTH(US_Accidents_Dec20_updated[[#This Row],[Start_Time]])</f>
        <v>3</v>
      </c>
      <c r="H2282" t="str">
        <f>US_Accidents_Dec20_updated[[#This Row],[Description]]</f>
        <v>At US-36/Exit 217 - Accident.</v>
      </c>
      <c r="I2282" t="s">
        <v>50</v>
      </c>
      <c r="J2282">
        <f>IF(US_Accidents_Dec20_updated[[#This Row],[Visibility(mi)]]&gt;30, 30, MROUND(US_Accidents_Dec20_updated[[#This Row],[Visibility(mi)]],5))</f>
        <v>10</v>
      </c>
      <c r="K2282">
        <f>MROUND(US_Accidents_Dec20_updated[[#This Row],[Wind_Speed(mph)]],5)</f>
        <v>5</v>
      </c>
      <c r="L2282">
        <f>IF(US_Accidents_Dec20_updated[[#This Row],[Precipitation(in)]]&gt;0.1, 0.1, US_Accidents_Dec20_updated[[#This Row],[Precipitation(in)]])</f>
        <v>0</v>
      </c>
    </row>
    <row r="2283" spans="1:12" x14ac:dyDescent="0.25">
      <c r="A2283" t="str">
        <f>US_Accidents_Dec20_updated[[#This Row],[ID]]</f>
        <v>A-3900467</v>
      </c>
      <c r="B2283">
        <f>US_Accidents_Dec20_updated[[#This Row],[Start_Lat]]</f>
        <v>39.773170999999998</v>
      </c>
      <c r="C2283">
        <f>US_Accidents_Dec20_updated[[#This Row],[Start_Lng]]</f>
        <v>-104.83734699999999</v>
      </c>
      <c r="D2283">
        <f>US_Accidents_Dec20_updated[[#This Row],[Severity]]-1</f>
        <v>2</v>
      </c>
      <c r="E2283">
        <f>HOUR(US_Accidents_Dec20_updated[[#This Row],[Start_Time]])</f>
        <v>20</v>
      </c>
      <c r="F2283">
        <f>DAY(US_Accidents_Dec20_updated[[#This Row],[Start_Time]])</f>
        <v>3</v>
      </c>
      <c r="G2283">
        <f>MONTH(US_Accidents_Dec20_updated[[#This Row],[Start_Time]])</f>
        <v>3</v>
      </c>
      <c r="H2283" t="str">
        <f>US_Accidents_Dec20_updated[[#This Row],[Description]]</f>
        <v>At I-225 - Accident.</v>
      </c>
      <c r="I2283" t="s">
        <v>50</v>
      </c>
      <c r="J2283">
        <f>IF(US_Accidents_Dec20_updated[[#This Row],[Visibility(mi)]]&gt;30, 30, MROUND(US_Accidents_Dec20_updated[[#This Row],[Visibility(mi)]],5))</f>
        <v>5</v>
      </c>
      <c r="K2283">
        <f>MROUND(US_Accidents_Dec20_updated[[#This Row],[Wind_Speed(mph)]],5)</f>
        <v>5</v>
      </c>
      <c r="L2283">
        <f>IF(US_Accidents_Dec20_updated[[#This Row],[Precipitation(in)]]&gt;0.1, 0.1, US_Accidents_Dec20_updated[[#This Row],[Precipitation(in)]])</f>
        <v>0</v>
      </c>
    </row>
    <row r="2284" spans="1:12" x14ac:dyDescent="0.25">
      <c r="A2284" t="str">
        <f>US_Accidents_Dec20_updated[[#This Row],[ID]]</f>
        <v>A-3900890</v>
      </c>
      <c r="B2284">
        <f>US_Accidents_Dec20_updated[[#This Row],[Start_Lat]]</f>
        <v>39.606279999999998</v>
      </c>
      <c r="C2284">
        <f>US_Accidents_Dec20_updated[[#This Row],[Start_Lng]]</f>
        <v>-104.89135</v>
      </c>
      <c r="D2284">
        <f>US_Accidents_Dec20_updated[[#This Row],[Severity]]-1</f>
        <v>3</v>
      </c>
      <c r="E2284">
        <f>HOUR(US_Accidents_Dec20_updated[[#This Row],[Start_Time]])</f>
        <v>0</v>
      </c>
      <c r="F2284">
        <f>DAY(US_Accidents_Dec20_updated[[#This Row],[Start_Time]])</f>
        <v>31</v>
      </c>
      <c r="G2284">
        <f>MONTH(US_Accidents_Dec20_updated[[#This Row],[Start_Time]])</f>
        <v>1</v>
      </c>
      <c r="H2284" t="str">
        <f>US_Accidents_Dec20_updated[[#This Row],[Description]]</f>
        <v>Closed between Orchard Rd/Exit 198 and CO-88/Belleview Ave/Exit 199 - Road closed due to accident.</v>
      </c>
      <c r="I2284" t="s">
        <v>50</v>
      </c>
      <c r="J2284">
        <f>IF(US_Accidents_Dec20_updated[[#This Row],[Visibility(mi)]]&gt;30, 30, MROUND(US_Accidents_Dec20_updated[[#This Row],[Visibility(mi)]],5))</f>
        <v>10</v>
      </c>
      <c r="K2284">
        <f>MROUND(US_Accidents_Dec20_updated[[#This Row],[Wind_Speed(mph)]],5)</f>
        <v>10</v>
      </c>
      <c r="L2284">
        <f>IF(US_Accidents_Dec20_updated[[#This Row],[Precipitation(in)]]&gt;0.1, 0.1, US_Accidents_Dec20_updated[[#This Row],[Precipitation(in)]])</f>
        <v>0</v>
      </c>
    </row>
    <row r="2285" spans="1:12" x14ac:dyDescent="0.25">
      <c r="A2285" t="str">
        <f>US_Accidents_Dec20_updated[[#This Row],[ID]]</f>
        <v>A-3900897</v>
      </c>
      <c r="B2285">
        <f>US_Accidents_Dec20_updated[[#This Row],[Start_Lat]]</f>
        <v>39.605072</v>
      </c>
      <c r="C2285">
        <f>US_Accidents_Dec20_updated[[#This Row],[Start_Lng]]</f>
        <v>-106.442043</v>
      </c>
      <c r="D2285">
        <f>US_Accidents_Dec20_updated[[#This Row],[Severity]]-1</f>
        <v>3</v>
      </c>
      <c r="E2285">
        <f>HOUR(US_Accidents_Dec20_updated[[#This Row],[Start_Time]])</f>
        <v>8</v>
      </c>
      <c r="F2285">
        <f>DAY(US_Accidents_Dec20_updated[[#This Row],[Start_Time]])</f>
        <v>31</v>
      </c>
      <c r="G2285">
        <f>MONTH(US_Accidents_Dec20_updated[[#This Row],[Start_Time]])</f>
        <v>1</v>
      </c>
      <c r="H2285" t="str">
        <f>US_Accidents_Dec20_updated[[#This Row],[Description]]</f>
        <v>Closed at Meek Ave - Road closed due to accident.</v>
      </c>
      <c r="I2285" t="s">
        <v>50</v>
      </c>
      <c r="J2285">
        <f>IF(US_Accidents_Dec20_updated[[#This Row],[Visibility(mi)]]&gt;30, 30, MROUND(US_Accidents_Dec20_updated[[#This Row],[Visibility(mi)]],5))</f>
        <v>10</v>
      </c>
      <c r="K2285">
        <f>MROUND(US_Accidents_Dec20_updated[[#This Row],[Wind_Speed(mph)]],5)</f>
        <v>0</v>
      </c>
      <c r="L2285">
        <f>IF(US_Accidents_Dec20_updated[[#This Row],[Precipitation(in)]]&gt;0.1, 0.1, US_Accidents_Dec20_updated[[#This Row],[Precipitation(in)]])</f>
        <v>0</v>
      </c>
    </row>
    <row r="2286" spans="1:12" x14ac:dyDescent="0.25">
      <c r="A2286" t="str">
        <f>US_Accidents_Dec20_updated[[#This Row],[ID]]</f>
        <v>A-3900898</v>
      </c>
      <c r="B2286">
        <f>US_Accidents_Dec20_updated[[#This Row],[Start_Lat]]</f>
        <v>39.589109000000001</v>
      </c>
      <c r="C2286">
        <f>US_Accidents_Dec20_updated[[#This Row],[Start_Lng]]</f>
        <v>-106.431409</v>
      </c>
      <c r="D2286">
        <f>US_Accidents_Dec20_updated[[#This Row],[Severity]]-1</f>
        <v>3</v>
      </c>
      <c r="E2286">
        <f>HOUR(US_Accidents_Dec20_updated[[#This Row],[Start_Time]])</f>
        <v>8</v>
      </c>
      <c r="F2286">
        <f>DAY(US_Accidents_Dec20_updated[[#This Row],[Start_Time]])</f>
        <v>31</v>
      </c>
      <c r="G2286">
        <f>MONTH(US_Accidents_Dec20_updated[[#This Row],[Start_Time]])</f>
        <v>1</v>
      </c>
      <c r="H2286" t="str">
        <f>US_Accidents_Dec20_updated[[#This Row],[Description]]</f>
        <v>Closed at I-70/US-6 - Road closed due to accident.</v>
      </c>
      <c r="I2286" t="s">
        <v>50</v>
      </c>
      <c r="J2286">
        <f>IF(US_Accidents_Dec20_updated[[#This Row],[Visibility(mi)]]&gt;30, 30, MROUND(US_Accidents_Dec20_updated[[#This Row],[Visibility(mi)]],5))</f>
        <v>10</v>
      </c>
      <c r="K2286">
        <f>MROUND(US_Accidents_Dec20_updated[[#This Row],[Wind_Speed(mph)]],5)</f>
        <v>0</v>
      </c>
      <c r="L2286">
        <f>IF(US_Accidents_Dec20_updated[[#This Row],[Precipitation(in)]]&gt;0.1, 0.1, US_Accidents_Dec20_updated[[#This Row],[Precipitation(in)]])</f>
        <v>0</v>
      </c>
    </row>
    <row r="2287" spans="1:12" x14ac:dyDescent="0.25">
      <c r="A2287" t="str">
        <f>US_Accidents_Dec20_updated[[#This Row],[ID]]</f>
        <v>A-3900901</v>
      </c>
      <c r="B2287">
        <f>US_Accidents_Dec20_updated[[#This Row],[Start_Lat]]</f>
        <v>38.448120000000003</v>
      </c>
      <c r="C2287">
        <f>US_Accidents_Dec20_updated[[#This Row],[Start_Lng]]</f>
        <v>-103.21305099999999</v>
      </c>
      <c r="D2287">
        <f>US_Accidents_Dec20_updated[[#This Row],[Severity]]-1</f>
        <v>2</v>
      </c>
      <c r="E2287">
        <f>HOUR(US_Accidents_Dec20_updated[[#This Row],[Start_Time]])</f>
        <v>8</v>
      </c>
      <c r="F2287">
        <f>DAY(US_Accidents_Dec20_updated[[#This Row],[Start_Time]])</f>
        <v>31</v>
      </c>
      <c r="G2287">
        <f>MONTH(US_Accidents_Dec20_updated[[#This Row],[Start_Time]])</f>
        <v>1</v>
      </c>
      <c r="H2287" t="str">
        <f>US_Accidents_Dec20_updated[[#This Row],[Description]]</f>
        <v>At CR-16 - Accident.</v>
      </c>
      <c r="I2287" t="s">
        <v>50</v>
      </c>
      <c r="J2287">
        <f>IF(US_Accidents_Dec20_updated[[#This Row],[Visibility(mi)]]&gt;30, 30, MROUND(US_Accidents_Dec20_updated[[#This Row],[Visibility(mi)]],5))</f>
        <v>10</v>
      </c>
      <c r="K2287">
        <f>MROUND(US_Accidents_Dec20_updated[[#This Row],[Wind_Speed(mph)]],5)</f>
        <v>10</v>
      </c>
      <c r="L2287">
        <f>IF(US_Accidents_Dec20_updated[[#This Row],[Precipitation(in)]]&gt;0.1, 0.1, US_Accidents_Dec20_updated[[#This Row],[Precipitation(in)]])</f>
        <v>0</v>
      </c>
    </row>
    <row r="2288" spans="1:12" x14ac:dyDescent="0.25">
      <c r="A2288" t="str">
        <f>US_Accidents_Dec20_updated[[#This Row],[ID]]</f>
        <v>A-3900910</v>
      </c>
      <c r="B2288">
        <f>US_Accidents_Dec20_updated[[#This Row],[Start_Lat]]</f>
        <v>39.500335999999997</v>
      </c>
      <c r="C2288">
        <f>US_Accidents_Dec20_updated[[#This Row],[Start_Lng]]</f>
        <v>-104.761897</v>
      </c>
      <c r="D2288">
        <f>US_Accidents_Dec20_updated[[#This Row],[Severity]]-1</f>
        <v>3</v>
      </c>
      <c r="E2288">
        <f>HOUR(US_Accidents_Dec20_updated[[#This Row],[Start_Time]])</f>
        <v>10</v>
      </c>
      <c r="F2288">
        <f>DAY(US_Accidents_Dec20_updated[[#This Row],[Start_Time]])</f>
        <v>31</v>
      </c>
      <c r="G2288">
        <f>MONTH(US_Accidents_Dec20_updated[[#This Row],[Start_Time]])</f>
        <v>1</v>
      </c>
      <c r="H2288" t="str">
        <f>US_Accidents_Dec20_updated[[#This Row],[Description]]</f>
        <v>Closed at Hess Rd - Road closed due to accident.</v>
      </c>
      <c r="I2288" t="s">
        <v>50</v>
      </c>
      <c r="J2288">
        <f>IF(US_Accidents_Dec20_updated[[#This Row],[Visibility(mi)]]&gt;30, 30, MROUND(US_Accidents_Dec20_updated[[#This Row],[Visibility(mi)]],5))</f>
        <v>10</v>
      </c>
      <c r="K2288">
        <f>MROUND(US_Accidents_Dec20_updated[[#This Row],[Wind_Speed(mph)]],5)</f>
        <v>5</v>
      </c>
      <c r="L2288">
        <f>IF(US_Accidents_Dec20_updated[[#This Row],[Precipitation(in)]]&gt;0.1, 0.1, US_Accidents_Dec20_updated[[#This Row],[Precipitation(in)]])</f>
        <v>0</v>
      </c>
    </row>
    <row r="2289" spans="1:12" x14ac:dyDescent="0.25">
      <c r="A2289" t="str">
        <f>US_Accidents_Dec20_updated[[#This Row],[ID]]</f>
        <v>A-3900912</v>
      </c>
      <c r="B2289">
        <f>US_Accidents_Dec20_updated[[#This Row],[Start_Lat]]</f>
        <v>39.500337000000002</v>
      </c>
      <c r="C2289">
        <f>US_Accidents_Dec20_updated[[#This Row],[Start_Lng]]</f>
        <v>-104.761897</v>
      </c>
      <c r="D2289">
        <f>US_Accidents_Dec20_updated[[#This Row],[Severity]]-1</f>
        <v>3</v>
      </c>
      <c r="E2289">
        <f>HOUR(US_Accidents_Dec20_updated[[#This Row],[Start_Time]])</f>
        <v>10</v>
      </c>
      <c r="F2289">
        <f>DAY(US_Accidents_Dec20_updated[[#This Row],[Start_Time]])</f>
        <v>31</v>
      </c>
      <c r="G2289">
        <f>MONTH(US_Accidents_Dec20_updated[[#This Row],[Start_Time]])</f>
        <v>1</v>
      </c>
      <c r="H2289" t="str">
        <f>US_Accidents_Dec20_updated[[#This Row],[Description]]</f>
        <v>Closed at Hess Rd - Road closed due to accident.</v>
      </c>
      <c r="I2289" t="s">
        <v>50</v>
      </c>
      <c r="J2289">
        <f>IF(US_Accidents_Dec20_updated[[#This Row],[Visibility(mi)]]&gt;30, 30, MROUND(US_Accidents_Dec20_updated[[#This Row],[Visibility(mi)]],5))</f>
        <v>10</v>
      </c>
      <c r="K2289">
        <f>MROUND(US_Accidents_Dec20_updated[[#This Row],[Wind_Speed(mph)]],5)</f>
        <v>10</v>
      </c>
      <c r="L2289">
        <f>IF(US_Accidents_Dec20_updated[[#This Row],[Precipitation(in)]]&gt;0.1, 0.1, US_Accidents_Dec20_updated[[#This Row],[Precipitation(in)]])</f>
        <v>0</v>
      </c>
    </row>
    <row r="2290" spans="1:12" x14ac:dyDescent="0.25">
      <c r="A2290" t="str">
        <f>US_Accidents_Dec20_updated[[#This Row],[ID]]</f>
        <v>A-3900913</v>
      </c>
      <c r="B2290">
        <f>US_Accidents_Dec20_updated[[#This Row],[Start_Lat]]</f>
        <v>39.802169999999997</v>
      </c>
      <c r="C2290">
        <f>US_Accidents_Dec20_updated[[#This Row],[Start_Lng]]</f>
        <v>-104.93567</v>
      </c>
      <c r="D2290">
        <f>US_Accidents_Dec20_updated[[#This Row],[Severity]]-1</f>
        <v>2</v>
      </c>
      <c r="E2290">
        <f>HOUR(US_Accidents_Dec20_updated[[#This Row],[Start_Time]])</f>
        <v>11</v>
      </c>
      <c r="F2290">
        <f>DAY(US_Accidents_Dec20_updated[[#This Row],[Start_Time]])</f>
        <v>31</v>
      </c>
      <c r="G2290">
        <f>MONTH(US_Accidents_Dec20_updated[[#This Row],[Start_Time]])</f>
        <v>1</v>
      </c>
      <c r="H2290" t="str">
        <f>US_Accidents_Dec20_updated[[#This Row],[Description]]</f>
        <v>At York St/Exit 1 - Accident.</v>
      </c>
      <c r="I2290" t="s">
        <v>50</v>
      </c>
      <c r="J2290">
        <f>IF(US_Accidents_Dec20_updated[[#This Row],[Visibility(mi)]]&gt;30, 30, MROUND(US_Accidents_Dec20_updated[[#This Row],[Visibility(mi)]],5))</f>
        <v>10</v>
      </c>
      <c r="K2290">
        <f>MROUND(US_Accidents_Dec20_updated[[#This Row],[Wind_Speed(mph)]],5)</f>
        <v>10</v>
      </c>
      <c r="L2290">
        <f>IF(US_Accidents_Dec20_updated[[#This Row],[Precipitation(in)]]&gt;0.1, 0.1, US_Accidents_Dec20_updated[[#This Row],[Precipitation(in)]])</f>
        <v>0</v>
      </c>
    </row>
    <row r="2291" spans="1:12" x14ac:dyDescent="0.25">
      <c r="A2291" t="str">
        <f>US_Accidents_Dec20_updated[[#This Row],[ID]]</f>
        <v>A-3900914</v>
      </c>
      <c r="B2291">
        <f>US_Accidents_Dec20_updated[[#This Row],[Start_Lat]]</f>
        <v>39.735799999999998</v>
      </c>
      <c r="C2291">
        <f>US_Accidents_Dec20_updated[[#This Row],[Start_Lng]]</f>
        <v>-105.16419</v>
      </c>
      <c r="D2291">
        <f>US_Accidents_Dec20_updated[[#This Row],[Severity]]-1</f>
        <v>2</v>
      </c>
      <c r="E2291">
        <f>HOUR(US_Accidents_Dec20_updated[[#This Row],[Start_Time]])</f>
        <v>11</v>
      </c>
      <c r="F2291">
        <f>DAY(US_Accidents_Dec20_updated[[#This Row],[Start_Time]])</f>
        <v>31</v>
      </c>
      <c r="G2291">
        <f>MONTH(US_Accidents_Dec20_updated[[#This Row],[Start_Time]])</f>
        <v>1</v>
      </c>
      <c r="H2291" t="str">
        <f>US_Accidents_Dec20_updated[[#This Row],[Description]]</f>
        <v>At Denver West Blvd/Exit 263 - Accident.</v>
      </c>
      <c r="I2291" t="s">
        <v>50</v>
      </c>
      <c r="J2291">
        <f>IF(US_Accidents_Dec20_updated[[#This Row],[Visibility(mi)]]&gt;30, 30, MROUND(US_Accidents_Dec20_updated[[#This Row],[Visibility(mi)]],5))</f>
        <v>30</v>
      </c>
      <c r="K2291">
        <f>MROUND(US_Accidents_Dec20_updated[[#This Row],[Wind_Speed(mph)]],5)</f>
        <v>5</v>
      </c>
      <c r="L2291">
        <f>IF(US_Accidents_Dec20_updated[[#This Row],[Precipitation(in)]]&gt;0.1, 0.1, US_Accidents_Dec20_updated[[#This Row],[Precipitation(in)]])</f>
        <v>0</v>
      </c>
    </row>
    <row r="2292" spans="1:12" x14ac:dyDescent="0.25">
      <c r="A2292" t="str">
        <f>US_Accidents_Dec20_updated[[#This Row],[ID]]</f>
        <v>A-3900918</v>
      </c>
      <c r="B2292">
        <f>US_Accidents_Dec20_updated[[#This Row],[Start_Lat]]</f>
        <v>39.749839999999999</v>
      </c>
      <c r="C2292">
        <f>US_Accidents_Dec20_updated[[#This Row],[Start_Lng]]</f>
        <v>-105.01721999999999</v>
      </c>
      <c r="D2292">
        <f>US_Accidents_Dec20_updated[[#This Row],[Severity]]-1</f>
        <v>2</v>
      </c>
      <c r="E2292">
        <f>HOUR(US_Accidents_Dec20_updated[[#This Row],[Start_Time]])</f>
        <v>14</v>
      </c>
      <c r="F2292">
        <f>DAY(US_Accidents_Dec20_updated[[#This Row],[Start_Time]])</f>
        <v>31</v>
      </c>
      <c r="G2292">
        <f>MONTH(US_Accidents_Dec20_updated[[#This Row],[Start_Time]])</f>
        <v>1</v>
      </c>
      <c r="H2292" t="str">
        <f>US_Accidents_Dec20_updated[[#This Row],[Description]]</f>
        <v>At 23rd Ave/Exit 211 - Accident.</v>
      </c>
      <c r="I2292" t="s">
        <v>50</v>
      </c>
      <c r="J2292">
        <f>IF(US_Accidents_Dec20_updated[[#This Row],[Visibility(mi)]]&gt;30, 30, MROUND(US_Accidents_Dec20_updated[[#This Row],[Visibility(mi)]],5))</f>
        <v>30</v>
      </c>
      <c r="K2292">
        <f>MROUND(US_Accidents_Dec20_updated[[#This Row],[Wind_Speed(mph)]],5)</f>
        <v>15</v>
      </c>
      <c r="L2292">
        <f>IF(US_Accidents_Dec20_updated[[#This Row],[Precipitation(in)]]&gt;0.1, 0.1, US_Accidents_Dec20_updated[[#This Row],[Precipitation(in)]])</f>
        <v>0</v>
      </c>
    </row>
    <row r="2293" spans="1:12" x14ac:dyDescent="0.25">
      <c r="A2293" t="str">
        <f>US_Accidents_Dec20_updated[[#This Row],[ID]]</f>
        <v>A-3900920</v>
      </c>
      <c r="B2293">
        <f>US_Accidents_Dec20_updated[[#This Row],[Start_Lat]]</f>
        <v>39.770119999999999</v>
      </c>
      <c r="C2293">
        <f>US_Accidents_Dec20_updated[[#This Row],[Start_Lng]]</f>
        <v>-104.99178999999999</v>
      </c>
      <c r="D2293">
        <f>US_Accidents_Dec20_updated[[#This Row],[Severity]]-1</f>
        <v>2</v>
      </c>
      <c r="E2293">
        <f>HOUR(US_Accidents_Dec20_updated[[#This Row],[Start_Time]])</f>
        <v>14</v>
      </c>
      <c r="F2293">
        <f>DAY(US_Accidents_Dec20_updated[[#This Row],[Start_Time]])</f>
        <v>31</v>
      </c>
      <c r="G2293">
        <f>MONTH(US_Accidents_Dec20_updated[[#This Row],[Start_Time]])</f>
        <v>1</v>
      </c>
      <c r="H2293" t="str">
        <f>US_Accidents_Dec20_updated[[#This Row],[Description]]</f>
        <v>At I-70/Exit 214 - Accident.</v>
      </c>
      <c r="I2293" t="s">
        <v>50</v>
      </c>
      <c r="J2293">
        <f>IF(US_Accidents_Dec20_updated[[#This Row],[Visibility(mi)]]&gt;30, 30, MROUND(US_Accidents_Dec20_updated[[#This Row],[Visibility(mi)]],5))</f>
        <v>30</v>
      </c>
      <c r="K2293">
        <f>MROUND(US_Accidents_Dec20_updated[[#This Row],[Wind_Speed(mph)]],5)</f>
        <v>10</v>
      </c>
      <c r="L2293">
        <f>IF(US_Accidents_Dec20_updated[[#This Row],[Precipitation(in)]]&gt;0.1, 0.1, US_Accidents_Dec20_updated[[#This Row],[Precipitation(in)]])</f>
        <v>0</v>
      </c>
    </row>
    <row r="2294" spans="1:12" x14ac:dyDescent="0.25">
      <c r="A2294" t="str">
        <f>US_Accidents_Dec20_updated[[#This Row],[ID]]</f>
        <v>A-3900922</v>
      </c>
      <c r="B2294">
        <f>US_Accidents_Dec20_updated[[#This Row],[Start_Lat]]</f>
        <v>39.778359999999999</v>
      </c>
      <c r="C2294">
        <f>US_Accidents_Dec20_updated[[#This Row],[Start_Lng]]</f>
        <v>-104.89577300000001</v>
      </c>
      <c r="D2294">
        <f>US_Accidents_Dec20_updated[[#This Row],[Severity]]-1</f>
        <v>2</v>
      </c>
      <c r="E2294">
        <f>HOUR(US_Accidents_Dec20_updated[[#This Row],[Start_Time]])</f>
        <v>15</v>
      </c>
      <c r="F2294">
        <f>DAY(US_Accidents_Dec20_updated[[#This Row],[Start_Time]])</f>
        <v>31</v>
      </c>
      <c r="G2294">
        <f>MONTH(US_Accidents_Dec20_updated[[#This Row],[Start_Time]])</f>
        <v>1</v>
      </c>
      <c r="H2294" t="str">
        <f>US_Accidents_Dec20_updated[[#This Row],[Description]]</f>
        <v>At Quebec St/Exit 278 - Accident.</v>
      </c>
      <c r="I2294" t="s">
        <v>50</v>
      </c>
      <c r="J2294">
        <f>IF(US_Accidents_Dec20_updated[[#This Row],[Visibility(mi)]]&gt;30, 30, MROUND(US_Accidents_Dec20_updated[[#This Row],[Visibility(mi)]],5))</f>
        <v>30</v>
      </c>
      <c r="K2294">
        <f>MROUND(US_Accidents_Dec20_updated[[#This Row],[Wind_Speed(mph)]],5)</f>
        <v>10</v>
      </c>
      <c r="L2294">
        <f>IF(US_Accidents_Dec20_updated[[#This Row],[Precipitation(in)]]&gt;0.1, 0.1, US_Accidents_Dec20_updated[[#This Row],[Precipitation(in)]])</f>
        <v>0</v>
      </c>
    </row>
    <row r="2295" spans="1:12" x14ac:dyDescent="0.25">
      <c r="A2295" t="str">
        <f>US_Accidents_Dec20_updated[[#This Row],[ID]]</f>
        <v>A-3900924</v>
      </c>
      <c r="B2295">
        <f>US_Accidents_Dec20_updated[[#This Row],[Start_Lat]]</f>
        <v>39.77843</v>
      </c>
      <c r="C2295">
        <f>US_Accidents_Dec20_updated[[#This Row],[Start_Lng]]</f>
        <v>-104.90618000000001</v>
      </c>
      <c r="D2295">
        <f>US_Accidents_Dec20_updated[[#This Row],[Severity]]-1</f>
        <v>1</v>
      </c>
      <c r="E2295">
        <f>HOUR(US_Accidents_Dec20_updated[[#This Row],[Start_Time]])</f>
        <v>15</v>
      </c>
      <c r="F2295">
        <f>DAY(US_Accidents_Dec20_updated[[#This Row],[Start_Time]])</f>
        <v>31</v>
      </c>
      <c r="G2295">
        <f>MONTH(US_Accidents_Dec20_updated[[#This Row],[Start_Time]])</f>
        <v>1</v>
      </c>
      <c r="H2295" t="str">
        <f>US_Accidents_Dec20_updated[[#This Row],[Description]]</f>
        <v>Between Quebec St/Exit 278 and Monaco St/Exit 277 - Accident. in the left lane.</v>
      </c>
      <c r="I2295" t="s">
        <v>50</v>
      </c>
      <c r="J2295">
        <f>IF(US_Accidents_Dec20_updated[[#This Row],[Visibility(mi)]]&gt;30, 30, MROUND(US_Accidents_Dec20_updated[[#This Row],[Visibility(mi)]],5))</f>
        <v>30</v>
      </c>
      <c r="K2295">
        <f>MROUND(US_Accidents_Dec20_updated[[#This Row],[Wind_Speed(mph)]],5)</f>
        <v>10</v>
      </c>
      <c r="L2295">
        <f>IF(US_Accidents_Dec20_updated[[#This Row],[Precipitation(in)]]&gt;0.1, 0.1, US_Accidents_Dec20_updated[[#This Row],[Precipitation(in)]])</f>
        <v>0</v>
      </c>
    </row>
    <row r="2296" spans="1:12" x14ac:dyDescent="0.25">
      <c r="A2296" t="str">
        <f>US_Accidents_Dec20_updated[[#This Row],[ID]]</f>
        <v>A-3900930</v>
      </c>
      <c r="B2296">
        <f>US_Accidents_Dec20_updated[[#This Row],[Start_Lat]]</f>
        <v>39.735799999999998</v>
      </c>
      <c r="C2296">
        <f>US_Accidents_Dec20_updated[[#This Row],[Start_Lng]]</f>
        <v>-105.16419</v>
      </c>
      <c r="D2296">
        <f>US_Accidents_Dec20_updated[[#This Row],[Severity]]-1</f>
        <v>2</v>
      </c>
      <c r="E2296">
        <f>HOUR(US_Accidents_Dec20_updated[[#This Row],[Start_Time]])</f>
        <v>16</v>
      </c>
      <c r="F2296">
        <f>DAY(US_Accidents_Dec20_updated[[#This Row],[Start_Time]])</f>
        <v>31</v>
      </c>
      <c r="G2296">
        <f>MONTH(US_Accidents_Dec20_updated[[#This Row],[Start_Time]])</f>
        <v>1</v>
      </c>
      <c r="H2296" t="str">
        <f>US_Accidents_Dec20_updated[[#This Row],[Description]]</f>
        <v>At Denver West Blvd/Exit 263 - Accident.</v>
      </c>
      <c r="I2296" t="s">
        <v>50</v>
      </c>
      <c r="J2296">
        <f>IF(US_Accidents_Dec20_updated[[#This Row],[Visibility(mi)]]&gt;30, 30, MROUND(US_Accidents_Dec20_updated[[#This Row],[Visibility(mi)]],5))</f>
        <v>30</v>
      </c>
      <c r="K2296">
        <f>MROUND(US_Accidents_Dec20_updated[[#This Row],[Wind_Speed(mph)]],5)</f>
        <v>10</v>
      </c>
      <c r="L2296">
        <f>IF(US_Accidents_Dec20_updated[[#This Row],[Precipitation(in)]]&gt;0.1, 0.1, US_Accidents_Dec20_updated[[#This Row],[Precipitation(in)]])</f>
        <v>0</v>
      </c>
    </row>
    <row r="2297" spans="1:12" x14ac:dyDescent="0.25">
      <c r="A2297" t="str">
        <f>US_Accidents_Dec20_updated[[#This Row],[ID]]</f>
        <v>A-3900932</v>
      </c>
      <c r="B2297">
        <f>US_Accidents_Dec20_updated[[#This Row],[Start_Lat]]</f>
        <v>39.728499999999997</v>
      </c>
      <c r="C2297">
        <f>US_Accidents_Dec20_updated[[#This Row],[Start_Lng]]</f>
        <v>-105.17394</v>
      </c>
      <c r="D2297">
        <f>US_Accidents_Dec20_updated[[#This Row],[Severity]]-1</f>
        <v>1</v>
      </c>
      <c r="E2297">
        <f>HOUR(US_Accidents_Dec20_updated[[#This Row],[Start_Time]])</f>
        <v>16</v>
      </c>
      <c r="F2297">
        <f>DAY(US_Accidents_Dec20_updated[[#This Row],[Start_Time]])</f>
        <v>31</v>
      </c>
      <c r="G2297">
        <f>MONTH(US_Accidents_Dec20_updated[[#This Row],[Start_Time]])</f>
        <v>1</v>
      </c>
      <c r="H2297" t="str">
        <f>US_Accidents_Dec20_updated[[#This Row],[Description]]</f>
        <v>At US-40/Colfax Ave/Exit 262 - Accident. in the left lane.</v>
      </c>
      <c r="I2297" t="s">
        <v>50</v>
      </c>
      <c r="J2297">
        <f>IF(US_Accidents_Dec20_updated[[#This Row],[Visibility(mi)]]&gt;30, 30, MROUND(US_Accidents_Dec20_updated[[#This Row],[Visibility(mi)]],5))</f>
        <v>30</v>
      </c>
      <c r="K2297">
        <f>MROUND(US_Accidents_Dec20_updated[[#This Row],[Wind_Speed(mph)]],5)</f>
        <v>10</v>
      </c>
      <c r="L2297">
        <f>IF(US_Accidents_Dec20_updated[[#This Row],[Precipitation(in)]]&gt;0.1, 0.1, US_Accidents_Dec20_updated[[#This Row],[Precipitation(in)]])</f>
        <v>0</v>
      </c>
    </row>
    <row r="2298" spans="1:12" x14ac:dyDescent="0.25">
      <c r="A2298" t="str">
        <f>US_Accidents_Dec20_updated[[#This Row],[ID]]</f>
        <v>A-3900933</v>
      </c>
      <c r="B2298">
        <f>US_Accidents_Dec20_updated[[#This Row],[Start_Lat]]</f>
        <v>39.72213</v>
      </c>
      <c r="C2298">
        <f>US_Accidents_Dec20_updated[[#This Row],[Start_Lng]]</f>
        <v>-104.82541000000001</v>
      </c>
      <c r="D2298">
        <f>US_Accidents_Dec20_updated[[#This Row],[Severity]]-1</f>
        <v>3</v>
      </c>
      <c r="E2298">
        <f>HOUR(US_Accidents_Dec20_updated[[#This Row],[Start_Time]])</f>
        <v>16</v>
      </c>
      <c r="F2298">
        <f>DAY(US_Accidents_Dec20_updated[[#This Row],[Start_Time]])</f>
        <v>31</v>
      </c>
      <c r="G2298">
        <f>MONTH(US_Accidents_Dec20_updated[[#This Row],[Start_Time]])</f>
        <v>1</v>
      </c>
      <c r="H2298" t="str">
        <f>US_Accidents_Dec20_updated[[#This Row],[Description]]</f>
        <v>Closed at CO-30/6th Ave/Exit 9 - Road closed due to accident.</v>
      </c>
      <c r="I2298" t="s">
        <v>50</v>
      </c>
      <c r="J2298">
        <f>IF(US_Accidents_Dec20_updated[[#This Row],[Visibility(mi)]]&gt;30, 30, MROUND(US_Accidents_Dec20_updated[[#This Row],[Visibility(mi)]],5))</f>
        <v>10</v>
      </c>
      <c r="K2298">
        <f>MROUND(US_Accidents_Dec20_updated[[#This Row],[Wind_Speed(mph)]],5)</f>
        <v>10</v>
      </c>
      <c r="L2298">
        <f>IF(US_Accidents_Dec20_updated[[#This Row],[Precipitation(in)]]&gt;0.1, 0.1, US_Accidents_Dec20_updated[[#This Row],[Precipitation(in)]])</f>
        <v>0</v>
      </c>
    </row>
    <row r="2299" spans="1:12" x14ac:dyDescent="0.25">
      <c r="A2299" t="str">
        <f>US_Accidents_Dec20_updated[[#This Row],[ID]]</f>
        <v>A-3900934</v>
      </c>
      <c r="B2299">
        <f>US_Accidents_Dec20_updated[[#This Row],[Start_Lat]]</f>
        <v>39.863689999999998</v>
      </c>
      <c r="C2299">
        <f>US_Accidents_Dec20_updated[[#This Row],[Start_Lng]]</f>
        <v>-105.05679000000001</v>
      </c>
      <c r="D2299">
        <f>US_Accidents_Dec20_updated[[#This Row],[Severity]]-1</f>
        <v>2</v>
      </c>
      <c r="E2299">
        <f>HOUR(US_Accidents_Dec20_updated[[#This Row],[Start_Time]])</f>
        <v>16</v>
      </c>
      <c r="F2299">
        <f>DAY(US_Accidents_Dec20_updated[[#This Row],[Start_Time]])</f>
        <v>31</v>
      </c>
      <c r="G2299">
        <f>MONTH(US_Accidents_Dec20_updated[[#This Row],[Start_Time]])</f>
        <v>1</v>
      </c>
      <c r="H2299" t="str">
        <f>US_Accidents_Dec20_updated[[#This Row],[Description]]</f>
        <v>At Sheridan Blvd - Accident.</v>
      </c>
      <c r="I2299" t="s">
        <v>50</v>
      </c>
      <c r="J2299">
        <f>IF(US_Accidents_Dec20_updated[[#This Row],[Visibility(mi)]]&gt;30, 30, MROUND(US_Accidents_Dec20_updated[[#This Row],[Visibility(mi)]],5))</f>
        <v>30</v>
      </c>
      <c r="K2299">
        <f>MROUND(US_Accidents_Dec20_updated[[#This Row],[Wind_Speed(mph)]],5)</f>
        <v>10</v>
      </c>
      <c r="L2299">
        <f>IF(US_Accidents_Dec20_updated[[#This Row],[Precipitation(in)]]&gt;0.1, 0.1, US_Accidents_Dec20_updated[[#This Row],[Precipitation(in)]])</f>
        <v>0</v>
      </c>
    </row>
    <row r="2300" spans="1:12" x14ac:dyDescent="0.25">
      <c r="A2300" t="str">
        <f>US_Accidents_Dec20_updated[[#This Row],[ID]]</f>
        <v>A-3900941</v>
      </c>
      <c r="B2300">
        <f>US_Accidents_Dec20_updated[[#This Row],[Start_Lat]]</f>
        <v>39.72213</v>
      </c>
      <c r="C2300">
        <f>US_Accidents_Dec20_updated[[#This Row],[Start_Lng]]</f>
        <v>-104.82541000000001</v>
      </c>
      <c r="D2300">
        <f>US_Accidents_Dec20_updated[[#This Row],[Severity]]-1</f>
        <v>1</v>
      </c>
      <c r="E2300">
        <f>HOUR(US_Accidents_Dec20_updated[[#This Row],[Start_Time]])</f>
        <v>17</v>
      </c>
      <c r="F2300">
        <f>DAY(US_Accidents_Dec20_updated[[#This Row],[Start_Time]])</f>
        <v>31</v>
      </c>
      <c r="G2300">
        <f>MONTH(US_Accidents_Dec20_updated[[#This Row],[Start_Time]])</f>
        <v>1</v>
      </c>
      <c r="H2300" t="str">
        <f>US_Accidents_Dec20_updated[[#This Row],[Description]]</f>
        <v>At CO-30/6th Ave/Exit 9 - Accident. in the right lane.</v>
      </c>
      <c r="I2300" t="s">
        <v>50</v>
      </c>
      <c r="J2300">
        <f>IF(US_Accidents_Dec20_updated[[#This Row],[Visibility(mi)]]&gt;30, 30, MROUND(US_Accidents_Dec20_updated[[#This Row],[Visibility(mi)]],5))</f>
        <v>10</v>
      </c>
      <c r="K2300">
        <f>MROUND(US_Accidents_Dec20_updated[[#This Row],[Wind_Speed(mph)]],5)</f>
        <v>10</v>
      </c>
      <c r="L2300">
        <f>IF(US_Accidents_Dec20_updated[[#This Row],[Precipitation(in)]]&gt;0.1, 0.1, US_Accidents_Dec20_updated[[#This Row],[Precipitation(in)]])</f>
        <v>0</v>
      </c>
    </row>
    <row r="2301" spans="1:12" x14ac:dyDescent="0.25">
      <c r="A2301" t="str">
        <f>US_Accidents_Dec20_updated[[#This Row],[ID]]</f>
        <v>A-3900947</v>
      </c>
      <c r="B2301">
        <f>US_Accidents_Dec20_updated[[#This Row],[Start_Lat]]</f>
        <v>39.682538999999998</v>
      </c>
      <c r="C2301">
        <f>US_Accidents_Dec20_updated[[#This Row],[Start_Lng]]</f>
        <v>-104.938219</v>
      </c>
      <c r="D2301">
        <f>US_Accidents_Dec20_updated[[#This Row],[Severity]]-1</f>
        <v>1</v>
      </c>
      <c r="E2301">
        <f>HOUR(US_Accidents_Dec20_updated[[#This Row],[Start_Time]])</f>
        <v>17</v>
      </c>
      <c r="F2301">
        <f>DAY(US_Accidents_Dec20_updated[[#This Row],[Start_Time]])</f>
        <v>31</v>
      </c>
      <c r="G2301">
        <f>MONTH(US_Accidents_Dec20_updated[[#This Row],[Start_Time]])</f>
        <v>1</v>
      </c>
      <c r="H2301" t="str">
        <f>US_Accidents_Dec20_updated[[#This Row],[Description]]</f>
        <v>At CO-2/S Colorado Blvd - Accident.</v>
      </c>
      <c r="I2301" t="s">
        <v>50</v>
      </c>
      <c r="J2301">
        <f>IF(US_Accidents_Dec20_updated[[#This Row],[Visibility(mi)]]&gt;30, 30, MROUND(US_Accidents_Dec20_updated[[#This Row],[Visibility(mi)]],5))</f>
        <v>10</v>
      </c>
      <c r="K2301">
        <f>MROUND(US_Accidents_Dec20_updated[[#This Row],[Wind_Speed(mph)]],5)</f>
        <v>0</v>
      </c>
      <c r="L2301">
        <f>IF(US_Accidents_Dec20_updated[[#This Row],[Precipitation(in)]]&gt;0.1, 0.1, US_Accidents_Dec20_updated[[#This Row],[Precipitation(in)]])</f>
        <v>0</v>
      </c>
    </row>
    <row r="2302" spans="1:12" x14ac:dyDescent="0.25">
      <c r="A2302" t="str">
        <f>US_Accidents_Dec20_updated[[#This Row],[ID]]</f>
        <v>A-3900952</v>
      </c>
      <c r="B2302">
        <f>US_Accidents_Dec20_updated[[#This Row],[Start_Lat]]</f>
        <v>39.838332000000001</v>
      </c>
      <c r="C2302">
        <f>US_Accidents_Dec20_updated[[#This Row],[Start_Lng]]</f>
        <v>-104.98351</v>
      </c>
      <c r="D2302">
        <f>US_Accidents_Dec20_updated[[#This Row],[Severity]]-1</f>
        <v>2</v>
      </c>
      <c r="E2302">
        <f>HOUR(US_Accidents_Dec20_updated[[#This Row],[Start_Time]])</f>
        <v>18</v>
      </c>
      <c r="F2302">
        <f>DAY(US_Accidents_Dec20_updated[[#This Row],[Start_Time]])</f>
        <v>31</v>
      </c>
      <c r="G2302">
        <f>MONTH(US_Accidents_Dec20_updated[[#This Row],[Start_Time]])</f>
        <v>1</v>
      </c>
      <c r="H2302" t="str">
        <f>US_Accidents_Dec20_updated[[#This Row],[Description]]</f>
        <v>At 84th Ave/Exit 219 - Accident.</v>
      </c>
      <c r="I2302" t="s">
        <v>50</v>
      </c>
      <c r="J2302">
        <f>IF(US_Accidents_Dec20_updated[[#This Row],[Visibility(mi)]]&gt;30, 30, MROUND(US_Accidents_Dec20_updated[[#This Row],[Visibility(mi)]],5))</f>
        <v>30</v>
      </c>
      <c r="K2302">
        <f>MROUND(US_Accidents_Dec20_updated[[#This Row],[Wind_Speed(mph)]],5)</f>
        <v>0</v>
      </c>
      <c r="L2302">
        <f>IF(US_Accidents_Dec20_updated[[#This Row],[Precipitation(in)]]&gt;0.1, 0.1, US_Accidents_Dec20_updated[[#This Row],[Precipitation(in)]])</f>
        <v>0</v>
      </c>
    </row>
    <row r="2303" spans="1:12" x14ac:dyDescent="0.25">
      <c r="A2303" t="str">
        <f>US_Accidents_Dec20_updated[[#This Row],[ID]]</f>
        <v>A-3900958</v>
      </c>
      <c r="B2303">
        <f>US_Accidents_Dec20_updated[[#This Row],[Start_Lat]]</f>
        <v>37.229849999999999</v>
      </c>
      <c r="C2303">
        <f>US_Accidents_Dec20_updated[[#This Row],[Start_Lng]]</f>
        <v>-104.49208</v>
      </c>
      <c r="D2303">
        <f>US_Accidents_Dec20_updated[[#This Row],[Severity]]-1</f>
        <v>2</v>
      </c>
      <c r="E2303">
        <f>HOUR(US_Accidents_Dec20_updated[[#This Row],[Start_Time]])</f>
        <v>18</v>
      </c>
      <c r="F2303">
        <f>DAY(US_Accidents_Dec20_updated[[#This Row],[Start_Time]])</f>
        <v>31</v>
      </c>
      <c r="G2303">
        <f>MONTH(US_Accidents_Dec20_updated[[#This Row],[Start_Time]])</f>
        <v>1</v>
      </c>
      <c r="H2303" t="str">
        <f>US_Accidents_Dec20_updated[[#This Row],[Description]]</f>
        <v>Between Hoehne Rd/Exit 23 and Goddard Ave/Exit 15 - Accident.</v>
      </c>
      <c r="I2303" t="s">
        <v>50</v>
      </c>
      <c r="J2303">
        <f>IF(US_Accidents_Dec20_updated[[#This Row],[Visibility(mi)]]&gt;30, 30, MROUND(US_Accidents_Dec20_updated[[#This Row],[Visibility(mi)]],5))</f>
        <v>10</v>
      </c>
      <c r="K2303">
        <f>MROUND(US_Accidents_Dec20_updated[[#This Row],[Wind_Speed(mph)]],5)</f>
        <v>0</v>
      </c>
      <c r="L2303">
        <f>IF(US_Accidents_Dec20_updated[[#This Row],[Precipitation(in)]]&gt;0.1, 0.1, US_Accidents_Dec20_updated[[#This Row],[Precipitation(in)]])</f>
        <v>0</v>
      </c>
    </row>
    <row r="2304" spans="1:12" x14ac:dyDescent="0.25">
      <c r="A2304" t="str">
        <f>US_Accidents_Dec20_updated[[#This Row],[ID]]</f>
        <v>A-3900959</v>
      </c>
      <c r="B2304">
        <f>US_Accidents_Dec20_updated[[#This Row],[Start_Lat]]</f>
        <v>37.206161999999999</v>
      </c>
      <c r="C2304">
        <f>US_Accidents_Dec20_updated[[#This Row],[Start_Lng]]</f>
        <v>-104.49547800000001</v>
      </c>
      <c r="D2304">
        <f>US_Accidents_Dec20_updated[[#This Row],[Severity]]-1</f>
        <v>2</v>
      </c>
      <c r="E2304">
        <f>HOUR(US_Accidents_Dec20_updated[[#This Row],[Start_Time]])</f>
        <v>18</v>
      </c>
      <c r="F2304">
        <f>DAY(US_Accidents_Dec20_updated[[#This Row],[Start_Time]])</f>
        <v>31</v>
      </c>
      <c r="G2304">
        <f>MONTH(US_Accidents_Dec20_updated[[#This Row],[Start_Time]])</f>
        <v>1</v>
      </c>
      <c r="H2304" t="str">
        <f>US_Accidents_Dec20_updated[[#This Row],[Description]]</f>
        <v>Between Goddard Ave/Exit 15 and Hoehne Rd/Exit 23 - Accident.</v>
      </c>
      <c r="I2304" t="s">
        <v>50</v>
      </c>
      <c r="J2304">
        <f>IF(US_Accidents_Dec20_updated[[#This Row],[Visibility(mi)]]&gt;30, 30, MROUND(US_Accidents_Dec20_updated[[#This Row],[Visibility(mi)]],5))</f>
        <v>10</v>
      </c>
      <c r="K2304">
        <f>MROUND(US_Accidents_Dec20_updated[[#This Row],[Wind_Speed(mph)]],5)</f>
        <v>0</v>
      </c>
      <c r="L2304">
        <f>IF(US_Accidents_Dec20_updated[[#This Row],[Precipitation(in)]]&gt;0.1, 0.1, US_Accidents_Dec20_updated[[#This Row],[Precipitation(in)]])</f>
        <v>0</v>
      </c>
    </row>
    <row r="2305" spans="1:12" x14ac:dyDescent="0.25">
      <c r="A2305" t="str">
        <f>US_Accidents_Dec20_updated[[#This Row],[ID]]</f>
        <v>A-3900960</v>
      </c>
      <c r="B2305">
        <f>US_Accidents_Dec20_updated[[#This Row],[Start_Lat]]</f>
        <v>37.206161999999999</v>
      </c>
      <c r="C2305">
        <f>US_Accidents_Dec20_updated[[#This Row],[Start_Lng]]</f>
        <v>-104.49547800000001</v>
      </c>
      <c r="D2305">
        <f>US_Accidents_Dec20_updated[[#This Row],[Severity]]-1</f>
        <v>2</v>
      </c>
      <c r="E2305">
        <f>HOUR(US_Accidents_Dec20_updated[[#This Row],[Start_Time]])</f>
        <v>19</v>
      </c>
      <c r="F2305">
        <f>DAY(US_Accidents_Dec20_updated[[#This Row],[Start_Time]])</f>
        <v>31</v>
      </c>
      <c r="G2305">
        <f>MONTH(US_Accidents_Dec20_updated[[#This Row],[Start_Time]])</f>
        <v>1</v>
      </c>
      <c r="H2305" t="str">
        <f>US_Accidents_Dec20_updated[[#This Row],[Description]]</f>
        <v>At El Moro Rd/Exit 18 - Accident.</v>
      </c>
      <c r="I2305" t="s">
        <v>50</v>
      </c>
      <c r="J2305">
        <f>IF(US_Accidents_Dec20_updated[[#This Row],[Visibility(mi)]]&gt;30, 30, MROUND(US_Accidents_Dec20_updated[[#This Row],[Visibility(mi)]],5))</f>
        <v>10</v>
      </c>
      <c r="K2305">
        <f>MROUND(US_Accidents_Dec20_updated[[#This Row],[Wind_Speed(mph)]],5)</f>
        <v>0</v>
      </c>
      <c r="L2305">
        <f>IF(US_Accidents_Dec20_updated[[#This Row],[Precipitation(in)]]&gt;0.1, 0.1, US_Accidents_Dec20_updated[[#This Row],[Precipitation(in)]])</f>
        <v>0</v>
      </c>
    </row>
    <row r="2306" spans="1:12" x14ac:dyDescent="0.25">
      <c r="A2306" t="str">
        <f>US_Accidents_Dec20_updated[[#This Row],[ID]]</f>
        <v>A-3900961</v>
      </c>
      <c r="B2306">
        <f>US_Accidents_Dec20_updated[[#This Row],[Start_Lat]]</f>
        <v>39.71143</v>
      </c>
      <c r="C2306">
        <f>US_Accidents_Dec20_updated[[#This Row],[Start_Lng]]</f>
        <v>-104.99903999999999</v>
      </c>
      <c r="D2306">
        <f>US_Accidents_Dec20_updated[[#This Row],[Severity]]-1</f>
        <v>2</v>
      </c>
      <c r="E2306">
        <f>HOUR(US_Accidents_Dec20_updated[[#This Row],[Start_Time]])</f>
        <v>19</v>
      </c>
      <c r="F2306">
        <f>DAY(US_Accidents_Dec20_updated[[#This Row],[Start_Time]])</f>
        <v>31</v>
      </c>
      <c r="G2306">
        <f>MONTH(US_Accidents_Dec20_updated[[#This Row],[Start_Time]])</f>
        <v>1</v>
      </c>
      <c r="H2306" t="str">
        <f>US_Accidents_Dec20_updated[[#This Row],[Description]]</f>
        <v>At CO-26/Alameda Ave/Exit 208 - Accident.</v>
      </c>
      <c r="I2306" t="s">
        <v>50</v>
      </c>
      <c r="J2306">
        <f>IF(US_Accidents_Dec20_updated[[#This Row],[Visibility(mi)]]&gt;30, 30, MROUND(US_Accidents_Dec20_updated[[#This Row],[Visibility(mi)]],5))</f>
        <v>10</v>
      </c>
      <c r="K2306">
        <f>MROUND(US_Accidents_Dec20_updated[[#This Row],[Wind_Speed(mph)]],5)</f>
        <v>5</v>
      </c>
      <c r="L2306">
        <f>IF(US_Accidents_Dec20_updated[[#This Row],[Precipitation(in)]]&gt;0.1, 0.1, US_Accidents_Dec20_updated[[#This Row],[Precipitation(in)]])</f>
        <v>0</v>
      </c>
    </row>
    <row r="2307" spans="1:12" x14ac:dyDescent="0.25">
      <c r="A2307" t="str">
        <f>US_Accidents_Dec20_updated[[#This Row],[ID]]</f>
        <v>A-3900962</v>
      </c>
      <c r="B2307">
        <f>US_Accidents_Dec20_updated[[#This Row],[Start_Lat]]</f>
        <v>39.80659</v>
      </c>
      <c r="C2307">
        <f>US_Accidents_Dec20_updated[[#This Row],[Start_Lng]]</f>
        <v>-105.01299</v>
      </c>
      <c r="D2307">
        <f>US_Accidents_Dec20_updated[[#This Row],[Severity]]-1</f>
        <v>2</v>
      </c>
      <c r="E2307">
        <f>HOUR(US_Accidents_Dec20_updated[[#This Row],[Start_Time]])</f>
        <v>20</v>
      </c>
      <c r="F2307">
        <f>DAY(US_Accidents_Dec20_updated[[#This Row],[Start_Time]])</f>
        <v>31</v>
      </c>
      <c r="G2307">
        <f>MONTH(US_Accidents_Dec20_updated[[#This Row],[Start_Time]])</f>
        <v>1</v>
      </c>
      <c r="H2307" t="str">
        <f>US_Accidents_Dec20_updated[[#This Row],[Description]]</f>
        <v>At US-287/Federal Blvd/Exit 3 - Accident.</v>
      </c>
      <c r="I2307" t="s">
        <v>50</v>
      </c>
      <c r="J2307">
        <f>IF(US_Accidents_Dec20_updated[[#This Row],[Visibility(mi)]]&gt;30, 30, MROUND(US_Accidents_Dec20_updated[[#This Row],[Visibility(mi)]],5))</f>
        <v>30</v>
      </c>
      <c r="K2307">
        <f>MROUND(US_Accidents_Dec20_updated[[#This Row],[Wind_Speed(mph)]],5)</f>
        <v>5</v>
      </c>
      <c r="L2307">
        <f>IF(US_Accidents_Dec20_updated[[#This Row],[Precipitation(in)]]&gt;0.1, 0.1, US_Accidents_Dec20_updated[[#This Row],[Precipitation(in)]])</f>
        <v>0</v>
      </c>
    </row>
    <row r="2308" spans="1:12" x14ac:dyDescent="0.25">
      <c r="A2308" t="str">
        <f>US_Accidents_Dec20_updated[[#This Row],[ID]]</f>
        <v>A-3901660</v>
      </c>
      <c r="B2308">
        <f>US_Accidents_Dec20_updated[[#This Row],[Start_Lat]]</f>
        <v>39.839370000000002</v>
      </c>
      <c r="C2308">
        <f>US_Accidents_Dec20_updated[[#This Row],[Start_Lng]]</f>
        <v>-105.03492900000001</v>
      </c>
      <c r="D2308">
        <f>US_Accidents_Dec20_updated[[#This Row],[Severity]]-1</f>
        <v>2</v>
      </c>
      <c r="E2308">
        <f>HOUR(US_Accidents_Dec20_updated[[#This Row],[Start_Time]])</f>
        <v>8</v>
      </c>
      <c r="F2308">
        <f>DAY(US_Accidents_Dec20_updated[[#This Row],[Start_Time]])</f>
        <v>1</v>
      </c>
      <c r="G2308">
        <f>MONTH(US_Accidents_Dec20_updated[[#This Row],[Start_Time]])</f>
        <v>2</v>
      </c>
      <c r="H2308" t="str">
        <f>US_Accidents_Dec20_updated[[#This Row],[Description]]</f>
        <v>At Sheridan Blvd - Accident.</v>
      </c>
      <c r="I2308" t="s">
        <v>50</v>
      </c>
      <c r="J2308">
        <f>IF(US_Accidents_Dec20_updated[[#This Row],[Visibility(mi)]]&gt;30, 30, MROUND(US_Accidents_Dec20_updated[[#This Row],[Visibility(mi)]],5))</f>
        <v>30</v>
      </c>
      <c r="K2308">
        <f>MROUND(US_Accidents_Dec20_updated[[#This Row],[Wind_Speed(mph)]],5)</f>
        <v>0</v>
      </c>
      <c r="L2308">
        <f>IF(US_Accidents_Dec20_updated[[#This Row],[Precipitation(in)]]&gt;0.1, 0.1, US_Accidents_Dec20_updated[[#This Row],[Precipitation(in)]])</f>
        <v>0</v>
      </c>
    </row>
    <row r="2309" spans="1:12" x14ac:dyDescent="0.25">
      <c r="A2309" t="str">
        <f>US_Accidents_Dec20_updated[[#This Row],[ID]]</f>
        <v>A-3901674</v>
      </c>
      <c r="B2309">
        <f>US_Accidents_Dec20_updated[[#This Row],[Start_Lat]]</f>
        <v>40.349749000000003</v>
      </c>
      <c r="C2309">
        <f>US_Accidents_Dec20_updated[[#This Row],[Start_Lng]]</f>
        <v>-104.98128</v>
      </c>
      <c r="D2309">
        <f>US_Accidents_Dec20_updated[[#This Row],[Severity]]-1</f>
        <v>2</v>
      </c>
      <c r="E2309">
        <f>HOUR(US_Accidents_Dec20_updated[[#This Row],[Start_Time]])</f>
        <v>11</v>
      </c>
      <c r="F2309">
        <f>DAY(US_Accidents_Dec20_updated[[#This Row],[Start_Time]])</f>
        <v>1</v>
      </c>
      <c r="G2309">
        <f>MONTH(US_Accidents_Dec20_updated[[#This Row],[Start_Time]])</f>
        <v>2</v>
      </c>
      <c r="H2309" t="str">
        <f>US_Accidents_Dec20_updated[[#This Row],[Description]]</f>
        <v>At CO-60/Exit 252 - Accident.</v>
      </c>
      <c r="I2309" t="s">
        <v>50</v>
      </c>
      <c r="J2309">
        <f>IF(US_Accidents_Dec20_updated[[#This Row],[Visibility(mi)]]&gt;30, 30, MROUND(US_Accidents_Dec20_updated[[#This Row],[Visibility(mi)]],5))</f>
        <v>10</v>
      </c>
      <c r="K2309">
        <f>MROUND(US_Accidents_Dec20_updated[[#This Row],[Wind_Speed(mph)]],5)</f>
        <v>5</v>
      </c>
      <c r="L2309">
        <f>IF(US_Accidents_Dec20_updated[[#This Row],[Precipitation(in)]]&gt;0.1, 0.1, US_Accidents_Dec20_updated[[#This Row],[Precipitation(in)]])</f>
        <v>0</v>
      </c>
    </row>
    <row r="2310" spans="1:12" x14ac:dyDescent="0.25">
      <c r="A2310" t="str">
        <f>US_Accidents_Dec20_updated[[#This Row],[ID]]</f>
        <v>A-3901679</v>
      </c>
      <c r="B2310">
        <f>US_Accidents_Dec20_updated[[#This Row],[Start_Lat]]</f>
        <v>39.780119999999997</v>
      </c>
      <c r="C2310">
        <f>US_Accidents_Dec20_updated[[#This Row],[Start_Lng]]</f>
        <v>-104.95188899999999</v>
      </c>
      <c r="D2310">
        <f>US_Accidents_Dec20_updated[[#This Row],[Severity]]-1</f>
        <v>2</v>
      </c>
      <c r="E2310">
        <f>HOUR(US_Accidents_Dec20_updated[[#This Row],[Start_Time]])</f>
        <v>15</v>
      </c>
      <c r="F2310">
        <f>DAY(US_Accidents_Dec20_updated[[#This Row],[Start_Time]])</f>
        <v>1</v>
      </c>
      <c r="G2310">
        <f>MONTH(US_Accidents_Dec20_updated[[#This Row],[Start_Time]])</f>
        <v>2</v>
      </c>
      <c r="H2310" t="str">
        <f>US_Accidents_Dec20_updated[[#This Row],[Description]]</f>
        <v>At Steele St - Accident.</v>
      </c>
      <c r="I2310" t="s">
        <v>50</v>
      </c>
      <c r="J2310">
        <f>IF(US_Accidents_Dec20_updated[[#This Row],[Visibility(mi)]]&gt;30, 30, MROUND(US_Accidents_Dec20_updated[[#This Row],[Visibility(mi)]],5))</f>
        <v>30</v>
      </c>
      <c r="K2310">
        <f>MROUND(US_Accidents_Dec20_updated[[#This Row],[Wind_Speed(mph)]],5)</f>
        <v>5</v>
      </c>
      <c r="L2310">
        <f>IF(US_Accidents_Dec20_updated[[#This Row],[Precipitation(in)]]&gt;0.1, 0.1, US_Accidents_Dec20_updated[[#This Row],[Precipitation(in)]])</f>
        <v>0</v>
      </c>
    </row>
    <row r="2311" spans="1:12" x14ac:dyDescent="0.25">
      <c r="A2311" t="str">
        <f>US_Accidents_Dec20_updated[[#This Row],[ID]]</f>
        <v>A-3901680</v>
      </c>
      <c r="B2311">
        <f>US_Accidents_Dec20_updated[[#This Row],[Start_Lat]]</f>
        <v>39.780090000000001</v>
      </c>
      <c r="C2311">
        <f>US_Accidents_Dec20_updated[[#This Row],[Start_Lng]]</f>
        <v>-104.94534</v>
      </c>
      <c r="D2311">
        <f>US_Accidents_Dec20_updated[[#This Row],[Severity]]-1</f>
        <v>1</v>
      </c>
      <c r="E2311">
        <f>HOUR(US_Accidents_Dec20_updated[[#This Row],[Start_Time]])</f>
        <v>15</v>
      </c>
      <c r="F2311">
        <f>DAY(US_Accidents_Dec20_updated[[#This Row],[Start_Time]])</f>
        <v>1</v>
      </c>
      <c r="G2311">
        <f>MONTH(US_Accidents_Dec20_updated[[#This Row],[Start_Time]])</f>
        <v>2</v>
      </c>
      <c r="H2311" t="str">
        <f>US_Accidents_Dec20_updated[[#This Row],[Description]]</f>
        <v>At Steele St/Exit 276 - Accident.</v>
      </c>
      <c r="I2311" t="s">
        <v>50</v>
      </c>
      <c r="J2311">
        <f>IF(US_Accidents_Dec20_updated[[#This Row],[Visibility(mi)]]&gt;30, 30, MROUND(US_Accidents_Dec20_updated[[#This Row],[Visibility(mi)]],5))</f>
        <v>30</v>
      </c>
      <c r="K2311">
        <f>MROUND(US_Accidents_Dec20_updated[[#This Row],[Wind_Speed(mph)]],5)</f>
        <v>5</v>
      </c>
      <c r="L2311">
        <f>IF(US_Accidents_Dec20_updated[[#This Row],[Precipitation(in)]]&gt;0.1, 0.1, US_Accidents_Dec20_updated[[#This Row],[Precipitation(in)]])</f>
        <v>0</v>
      </c>
    </row>
    <row r="2312" spans="1:12" x14ac:dyDescent="0.25">
      <c r="A2312" t="str">
        <f>US_Accidents_Dec20_updated[[#This Row],[ID]]</f>
        <v>A-3901681</v>
      </c>
      <c r="B2312">
        <f>US_Accidents_Dec20_updated[[#This Row],[Start_Lat]]</f>
        <v>39.710752999999997</v>
      </c>
      <c r="C2312">
        <f>US_Accidents_Dec20_updated[[#This Row],[Start_Lng]]</f>
        <v>-104.82666</v>
      </c>
      <c r="D2312">
        <f>US_Accidents_Dec20_updated[[#This Row],[Severity]]-1</f>
        <v>2</v>
      </c>
      <c r="E2312">
        <f>HOUR(US_Accidents_Dec20_updated[[#This Row],[Start_Time]])</f>
        <v>15</v>
      </c>
      <c r="F2312">
        <f>DAY(US_Accidents_Dec20_updated[[#This Row],[Start_Time]])</f>
        <v>1</v>
      </c>
      <c r="G2312">
        <f>MONTH(US_Accidents_Dec20_updated[[#This Row],[Start_Time]])</f>
        <v>2</v>
      </c>
      <c r="H2312" t="str">
        <f>US_Accidents_Dec20_updated[[#This Row],[Description]]</f>
        <v>At E Alameda Ave/Exit 8 - Accident.</v>
      </c>
      <c r="I2312" t="s">
        <v>50</v>
      </c>
      <c r="J2312">
        <f>IF(US_Accidents_Dec20_updated[[#This Row],[Visibility(mi)]]&gt;30, 30, MROUND(US_Accidents_Dec20_updated[[#This Row],[Visibility(mi)]],5))</f>
        <v>10</v>
      </c>
      <c r="K2312">
        <f>MROUND(US_Accidents_Dec20_updated[[#This Row],[Wind_Speed(mph)]],5)</f>
        <v>10</v>
      </c>
      <c r="L2312">
        <f>IF(US_Accidents_Dec20_updated[[#This Row],[Precipitation(in)]]&gt;0.1, 0.1, US_Accidents_Dec20_updated[[#This Row],[Precipitation(in)]])</f>
        <v>0</v>
      </c>
    </row>
    <row r="2313" spans="1:12" x14ac:dyDescent="0.25">
      <c r="A2313" t="str">
        <f>US_Accidents_Dec20_updated[[#This Row],[ID]]</f>
        <v>A-3901683</v>
      </c>
      <c r="B2313">
        <f>US_Accidents_Dec20_updated[[#This Row],[Start_Lat]]</f>
        <v>39.72213</v>
      </c>
      <c r="C2313">
        <f>US_Accidents_Dec20_updated[[#This Row],[Start_Lng]]</f>
        <v>-104.82541000000001</v>
      </c>
      <c r="D2313">
        <f>US_Accidents_Dec20_updated[[#This Row],[Severity]]-1</f>
        <v>1</v>
      </c>
      <c r="E2313">
        <f>HOUR(US_Accidents_Dec20_updated[[#This Row],[Start_Time]])</f>
        <v>15</v>
      </c>
      <c r="F2313">
        <f>DAY(US_Accidents_Dec20_updated[[#This Row],[Start_Time]])</f>
        <v>1</v>
      </c>
      <c r="G2313">
        <f>MONTH(US_Accidents_Dec20_updated[[#This Row],[Start_Time]])</f>
        <v>2</v>
      </c>
      <c r="H2313" t="str">
        <f>US_Accidents_Dec20_updated[[#This Row],[Description]]</f>
        <v>At CO-30/6th Ave/Exit 9 - Accident.</v>
      </c>
      <c r="I2313" t="s">
        <v>50</v>
      </c>
      <c r="J2313">
        <f>IF(US_Accidents_Dec20_updated[[#This Row],[Visibility(mi)]]&gt;30, 30, MROUND(US_Accidents_Dec20_updated[[#This Row],[Visibility(mi)]],5))</f>
        <v>10</v>
      </c>
      <c r="K2313">
        <f>MROUND(US_Accidents_Dec20_updated[[#This Row],[Wind_Speed(mph)]],5)</f>
        <v>10</v>
      </c>
      <c r="L2313">
        <f>IF(US_Accidents_Dec20_updated[[#This Row],[Precipitation(in)]]&gt;0.1, 0.1, US_Accidents_Dec20_updated[[#This Row],[Precipitation(in)]])</f>
        <v>0</v>
      </c>
    </row>
    <row r="2314" spans="1:12" x14ac:dyDescent="0.25">
      <c r="A2314" t="str">
        <f>US_Accidents_Dec20_updated[[#This Row],[ID]]</f>
        <v>A-3901686</v>
      </c>
      <c r="B2314">
        <f>US_Accidents_Dec20_updated[[#This Row],[Start_Lat]]</f>
        <v>39.5914</v>
      </c>
      <c r="C2314">
        <f>US_Accidents_Dec20_updated[[#This Row],[Start_Lng]]</f>
        <v>-104.80037</v>
      </c>
      <c r="D2314">
        <f>US_Accidents_Dec20_updated[[#This Row],[Severity]]-1</f>
        <v>2</v>
      </c>
      <c r="E2314">
        <f>HOUR(US_Accidents_Dec20_updated[[#This Row],[Start_Time]])</f>
        <v>16</v>
      </c>
      <c r="F2314">
        <f>DAY(US_Accidents_Dec20_updated[[#This Row],[Start_Time]])</f>
        <v>1</v>
      </c>
      <c r="G2314">
        <f>MONTH(US_Accidents_Dec20_updated[[#This Row],[Start_Time]])</f>
        <v>2</v>
      </c>
      <c r="H2314" t="str">
        <f>US_Accidents_Dec20_updated[[#This Row],[Description]]</f>
        <v>At E Broncos Pkwy - Accident.</v>
      </c>
      <c r="I2314" t="s">
        <v>50</v>
      </c>
      <c r="J2314">
        <f>IF(US_Accidents_Dec20_updated[[#This Row],[Visibility(mi)]]&gt;30, 30, MROUND(US_Accidents_Dec20_updated[[#This Row],[Visibility(mi)]],5))</f>
        <v>10</v>
      </c>
      <c r="K2314">
        <f>MROUND(US_Accidents_Dec20_updated[[#This Row],[Wind_Speed(mph)]],5)</f>
        <v>10</v>
      </c>
      <c r="L2314">
        <f>IF(US_Accidents_Dec20_updated[[#This Row],[Precipitation(in)]]&gt;0.1, 0.1, US_Accidents_Dec20_updated[[#This Row],[Precipitation(in)]])</f>
        <v>0</v>
      </c>
    </row>
    <row r="2315" spans="1:12" x14ac:dyDescent="0.25">
      <c r="A2315" t="str">
        <f>US_Accidents_Dec20_updated[[#This Row],[ID]]</f>
        <v>A-3901690</v>
      </c>
      <c r="B2315">
        <f>US_Accidents_Dec20_updated[[#This Row],[Start_Lat]]</f>
        <v>39.77561</v>
      </c>
      <c r="C2315">
        <f>US_Accidents_Dec20_updated[[#This Row],[Start_Lng]]</f>
        <v>-104.86548000000001</v>
      </c>
      <c r="D2315">
        <f>US_Accidents_Dec20_updated[[#This Row],[Severity]]-1</f>
        <v>1</v>
      </c>
      <c r="E2315">
        <f>HOUR(US_Accidents_Dec20_updated[[#This Row],[Start_Time]])</f>
        <v>16</v>
      </c>
      <c r="F2315">
        <f>DAY(US_Accidents_Dec20_updated[[#This Row],[Start_Time]])</f>
        <v>1</v>
      </c>
      <c r="G2315">
        <f>MONTH(US_Accidents_Dec20_updated[[#This Row],[Start_Time]])</f>
        <v>2</v>
      </c>
      <c r="H2315" t="str">
        <f>US_Accidents_Dec20_updated[[#This Row],[Description]]</f>
        <v>At Havana Street/Exit 280 - Accident.</v>
      </c>
      <c r="I2315" t="s">
        <v>50</v>
      </c>
      <c r="J2315">
        <f>IF(US_Accidents_Dec20_updated[[#This Row],[Visibility(mi)]]&gt;30, 30, MROUND(US_Accidents_Dec20_updated[[#This Row],[Visibility(mi)]],5))</f>
        <v>10</v>
      </c>
      <c r="K2315">
        <f>MROUND(US_Accidents_Dec20_updated[[#This Row],[Wind_Speed(mph)]],5)</f>
        <v>5</v>
      </c>
      <c r="L2315">
        <f>IF(US_Accidents_Dec20_updated[[#This Row],[Precipitation(in)]]&gt;0.1, 0.1, US_Accidents_Dec20_updated[[#This Row],[Precipitation(in)]])</f>
        <v>0</v>
      </c>
    </row>
    <row r="2316" spans="1:12" x14ac:dyDescent="0.25">
      <c r="A2316" t="str">
        <f>US_Accidents_Dec20_updated[[#This Row],[ID]]</f>
        <v>A-3901694</v>
      </c>
      <c r="B2316">
        <f>US_Accidents_Dec20_updated[[#This Row],[Start_Lat]]</f>
        <v>39.735331000000002</v>
      </c>
      <c r="C2316">
        <f>US_Accidents_Dec20_updated[[#This Row],[Start_Lng]]</f>
        <v>-105.165249</v>
      </c>
      <c r="D2316">
        <f>US_Accidents_Dec20_updated[[#This Row],[Severity]]-1</f>
        <v>2</v>
      </c>
      <c r="E2316">
        <f>HOUR(US_Accidents_Dec20_updated[[#This Row],[Start_Time]])</f>
        <v>16</v>
      </c>
      <c r="F2316">
        <f>DAY(US_Accidents_Dec20_updated[[#This Row],[Start_Time]])</f>
        <v>1</v>
      </c>
      <c r="G2316">
        <f>MONTH(US_Accidents_Dec20_updated[[#This Row],[Start_Time]])</f>
        <v>2</v>
      </c>
      <c r="H2316" t="str">
        <f>US_Accidents_Dec20_updated[[#This Row],[Description]]</f>
        <v>At US-40/Colfax Ave/Exit 262 - Accident.</v>
      </c>
      <c r="I2316" t="s">
        <v>50</v>
      </c>
      <c r="J2316">
        <f>IF(US_Accidents_Dec20_updated[[#This Row],[Visibility(mi)]]&gt;30, 30, MROUND(US_Accidents_Dec20_updated[[#This Row],[Visibility(mi)]],5))</f>
        <v>30</v>
      </c>
      <c r="K2316">
        <f>MROUND(US_Accidents_Dec20_updated[[#This Row],[Wind_Speed(mph)]],5)</f>
        <v>5</v>
      </c>
      <c r="L2316">
        <f>IF(US_Accidents_Dec20_updated[[#This Row],[Precipitation(in)]]&gt;0.1, 0.1, US_Accidents_Dec20_updated[[#This Row],[Precipitation(in)]])</f>
        <v>0</v>
      </c>
    </row>
    <row r="2317" spans="1:12" x14ac:dyDescent="0.25">
      <c r="A2317" t="str">
        <f>US_Accidents_Dec20_updated[[#This Row],[ID]]</f>
        <v>A-3901695</v>
      </c>
      <c r="B2317">
        <f>US_Accidents_Dec20_updated[[#This Row],[Start_Lat]]</f>
        <v>39.743989999999997</v>
      </c>
      <c r="C2317">
        <f>US_Accidents_Dec20_updated[[#This Row],[Start_Lng]]</f>
        <v>-105.15434999999999</v>
      </c>
      <c r="D2317">
        <f>US_Accidents_Dec20_updated[[#This Row],[Severity]]-1</f>
        <v>1</v>
      </c>
      <c r="E2317">
        <f>HOUR(US_Accidents_Dec20_updated[[#This Row],[Start_Time]])</f>
        <v>16</v>
      </c>
      <c r="F2317">
        <f>DAY(US_Accidents_Dec20_updated[[#This Row],[Start_Time]])</f>
        <v>1</v>
      </c>
      <c r="G2317">
        <f>MONTH(US_Accidents_Dec20_updated[[#This Row],[Start_Time]])</f>
        <v>2</v>
      </c>
      <c r="H2317" t="str">
        <f>US_Accidents_Dec20_updated[[#This Row],[Description]]</f>
        <v>At Denver West Blvd/Exit 263 - Accident.</v>
      </c>
      <c r="I2317" t="s">
        <v>50</v>
      </c>
      <c r="J2317">
        <f>IF(US_Accidents_Dec20_updated[[#This Row],[Visibility(mi)]]&gt;30, 30, MROUND(US_Accidents_Dec20_updated[[#This Row],[Visibility(mi)]],5))</f>
        <v>30</v>
      </c>
      <c r="K2317">
        <f>MROUND(US_Accidents_Dec20_updated[[#This Row],[Wind_Speed(mph)]],5)</f>
        <v>5</v>
      </c>
      <c r="L2317">
        <f>IF(US_Accidents_Dec20_updated[[#This Row],[Precipitation(in)]]&gt;0.1, 0.1, US_Accidents_Dec20_updated[[#This Row],[Precipitation(in)]])</f>
        <v>0</v>
      </c>
    </row>
    <row r="2318" spans="1:12" x14ac:dyDescent="0.25">
      <c r="A2318" t="str">
        <f>US_Accidents_Dec20_updated[[#This Row],[ID]]</f>
        <v>A-3901696</v>
      </c>
      <c r="B2318">
        <f>US_Accidents_Dec20_updated[[#This Row],[Start_Lat]]</f>
        <v>39.776431000000002</v>
      </c>
      <c r="C2318">
        <f>US_Accidents_Dec20_updated[[#This Row],[Start_Lng]]</f>
        <v>-104.875114</v>
      </c>
      <c r="D2318">
        <f>US_Accidents_Dec20_updated[[#This Row],[Severity]]-1</f>
        <v>2</v>
      </c>
      <c r="E2318">
        <f>HOUR(US_Accidents_Dec20_updated[[#This Row],[Start_Time]])</f>
        <v>16</v>
      </c>
      <c r="F2318">
        <f>DAY(US_Accidents_Dec20_updated[[#This Row],[Start_Time]])</f>
        <v>1</v>
      </c>
      <c r="G2318">
        <f>MONTH(US_Accidents_Dec20_updated[[#This Row],[Start_Time]])</f>
        <v>2</v>
      </c>
      <c r="H2318" t="str">
        <f>US_Accidents_Dec20_updated[[#This Row],[Description]]</f>
        <v>At Havana Street/Exit 280 - Accident.</v>
      </c>
      <c r="I2318" t="s">
        <v>50</v>
      </c>
      <c r="J2318">
        <f>IF(US_Accidents_Dec20_updated[[#This Row],[Visibility(mi)]]&gt;30, 30, MROUND(US_Accidents_Dec20_updated[[#This Row],[Visibility(mi)]],5))</f>
        <v>10</v>
      </c>
      <c r="K2318">
        <f>MROUND(US_Accidents_Dec20_updated[[#This Row],[Wind_Speed(mph)]],5)</f>
        <v>5</v>
      </c>
      <c r="L2318">
        <f>IF(US_Accidents_Dec20_updated[[#This Row],[Precipitation(in)]]&gt;0.1, 0.1, US_Accidents_Dec20_updated[[#This Row],[Precipitation(in)]])</f>
        <v>0</v>
      </c>
    </row>
    <row r="2319" spans="1:12" x14ac:dyDescent="0.25">
      <c r="A2319" t="str">
        <f>US_Accidents_Dec20_updated[[#This Row],[ID]]</f>
        <v>A-3901702</v>
      </c>
      <c r="B2319">
        <f>US_Accidents_Dec20_updated[[#This Row],[Start_Lat]]</f>
        <v>39.549289999999999</v>
      </c>
      <c r="C2319">
        <f>US_Accidents_Dec20_updated[[#This Row],[Start_Lng]]</f>
        <v>-104.86938000000001</v>
      </c>
      <c r="D2319">
        <f>US_Accidents_Dec20_updated[[#This Row],[Severity]]-1</f>
        <v>2</v>
      </c>
      <c r="E2319">
        <f>HOUR(US_Accidents_Dec20_updated[[#This Row],[Start_Time]])</f>
        <v>17</v>
      </c>
      <c r="F2319">
        <f>DAY(US_Accidents_Dec20_updated[[#This Row],[Start_Time]])</f>
        <v>1</v>
      </c>
      <c r="G2319">
        <f>MONTH(US_Accidents_Dec20_updated[[#This Row],[Start_Time]])</f>
        <v>2</v>
      </c>
      <c r="H2319" t="str">
        <f>US_Accidents_Dec20_updated[[#This Row],[Description]]</f>
        <v>Ramp to E-470 Northbound/CO-470 WB - Accident.</v>
      </c>
      <c r="I2319" t="s">
        <v>50</v>
      </c>
      <c r="J2319">
        <f>IF(US_Accidents_Dec20_updated[[#This Row],[Visibility(mi)]]&gt;30, 30, MROUND(US_Accidents_Dec20_updated[[#This Row],[Visibility(mi)]],5))</f>
        <v>10</v>
      </c>
      <c r="K2319">
        <f>MROUND(US_Accidents_Dec20_updated[[#This Row],[Wind_Speed(mph)]],5)</f>
        <v>5</v>
      </c>
      <c r="L2319">
        <f>IF(US_Accidents_Dec20_updated[[#This Row],[Precipitation(in)]]&gt;0.1, 0.1, US_Accidents_Dec20_updated[[#This Row],[Precipitation(in)]])</f>
        <v>0</v>
      </c>
    </row>
    <row r="2320" spans="1:12" x14ac:dyDescent="0.25">
      <c r="A2320" t="str">
        <f>US_Accidents_Dec20_updated[[#This Row],[ID]]</f>
        <v>A-3901703</v>
      </c>
      <c r="B2320">
        <f>US_Accidents_Dec20_updated[[#This Row],[Start_Lat]]</f>
        <v>38.824809999999999</v>
      </c>
      <c r="C2320">
        <f>US_Accidents_Dec20_updated[[#This Row],[Start_Lng]]</f>
        <v>-104.83593999999999</v>
      </c>
      <c r="D2320">
        <f>US_Accidents_Dec20_updated[[#This Row],[Severity]]-1</f>
        <v>2</v>
      </c>
      <c r="E2320">
        <f>HOUR(US_Accidents_Dec20_updated[[#This Row],[Start_Time]])</f>
        <v>18</v>
      </c>
      <c r="F2320">
        <f>DAY(US_Accidents_Dec20_updated[[#This Row],[Start_Time]])</f>
        <v>1</v>
      </c>
      <c r="G2320">
        <f>MONTH(US_Accidents_Dec20_updated[[#This Row],[Start_Time]])</f>
        <v>2</v>
      </c>
      <c r="H2320" t="str">
        <f>US_Accidents_Dec20_updated[[#This Row],[Description]]</f>
        <v>At US-24/Cimarron St/Exit 141 - Accident.</v>
      </c>
      <c r="I2320" t="s">
        <v>50</v>
      </c>
      <c r="J2320">
        <f>IF(US_Accidents_Dec20_updated[[#This Row],[Visibility(mi)]]&gt;30, 30, MROUND(US_Accidents_Dec20_updated[[#This Row],[Visibility(mi)]],5))</f>
        <v>10</v>
      </c>
      <c r="K2320">
        <f>MROUND(US_Accidents_Dec20_updated[[#This Row],[Wind_Speed(mph)]],5)</f>
        <v>10</v>
      </c>
      <c r="L2320">
        <f>IF(US_Accidents_Dec20_updated[[#This Row],[Precipitation(in)]]&gt;0.1, 0.1, US_Accidents_Dec20_updated[[#This Row],[Precipitation(in)]])</f>
        <v>0</v>
      </c>
    </row>
    <row r="2321" spans="1:12" x14ac:dyDescent="0.25">
      <c r="A2321" t="str">
        <f>US_Accidents_Dec20_updated[[#This Row],[ID]]</f>
        <v>A-3901704</v>
      </c>
      <c r="B2321">
        <f>US_Accidents_Dec20_updated[[#This Row],[Start_Lat]]</f>
        <v>39.778410000000001</v>
      </c>
      <c r="C2321">
        <f>US_Accidents_Dec20_updated[[#This Row],[Start_Lng]]</f>
        <v>-104.91289</v>
      </c>
      <c r="D2321">
        <f>US_Accidents_Dec20_updated[[#This Row],[Severity]]-1</f>
        <v>2</v>
      </c>
      <c r="E2321">
        <f>HOUR(US_Accidents_Dec20_updated[[#This Row],[Start_Time]])</f>
        <v>18</v>
      </c>
      <c r="F2321">
        <f>DAY(US_Accidents_Dec20_updated[[#This Row],[Start_Time]])</f>
        <v>1</v>
      </c>
      <c r="G2321">
        <f>MONTH(US_Accidents_Dec20_updated[[#This Row],[Start_Time]])</f>
        <v>2</v>
      </c>
      <c r="H2321" t="str">
        <f>US_Accidents_Dec20_updated[[#This Row],[Description]]</f>
        <v>At Dahlia St/Exit 277 - Accident.</v>
      </c>
      <c r="I2321" t="s">
        <v>50</v>
      </c>
      <c r="J2321">
        <f>IF(US_Accidents_Dec20_updated[[#This Row],[Visibility(mi)]]&gt;30, 30, MROUND(US_Accidents_Dec20_updated[[#This Row],[Visibility(mi)]],5))</f>
        <v>30</v>
      </c>
      <c r="K2321">
        <f>MROUND(US_Accidents_Dec20_updated[[#This Row],[Wind_Speed(mph)]],5)</f>
        <v>0</v>
      </c>
      <c r="L2321">
        <f>IF(US_Accidents_Dec20_updated[[#This Row],[Precipitation(in)]]&gt;0.1, 0.1, US_Accidents_Dec20_updated[[#This Row],[Precipitation(in)]])</f>
        <v>0</v>
      </c>
    </row>
    <row r="2322" spans="1:12" x14ac:dyDescent="0.25">
      <c r="A2322" t="str">
        <f>US_Accidents_Dec20_updated[[#This Row],[ID]]</f>
        <v>A-3901705</v>
      </c>
      <c r="B2322">
        <f>US_Accidents_Dec20_updated[[#This Row],[Start_Lat]]</f>
        <v>39.780470000000001</v>
      </c>
      <c r="C2322">
        <f>US_Accidents_Dec20_updated[[#This Row],[Start_Lng]]</f>
        <v>-104.93527</v>
      </c>
      <c r="D2322">
        <f>US_Accidents_Dec20_updated[[#This Row],[Severity]]-1</f>
        <v>1</v>
      </c>
      <c r="E2322">
        <f>HOUR(US_Accidents_Dec20_updated[[#This Row],[Start_Time]])</f>
        <v>18</v>
      </c>
      <c r="F2322">
        <f>DAY(US_Accidents_Dec20_updated[[#This Row],[Start_Time]])</f>
        <v>1</v>
      </c>
      <c r="G2322">
        <f>MONTH(US_Accidents_Dec20_updated[[#This Row],[Start_Time]])</f>
        <v>2</v>
      </c>
      <c r="H2322" t="str">
        <f>US_Accidents_Dec20_updated[[#This Row],[Description]]</f>
        <v>At Dahlia St/Exit 277 - Accident.</v>
      </c>
      <c r="I2322" t="s">
        <v>50</v>
      </c>
      <c r="J2322">
        <f>IF(US_Accidents_Dec20_updated[[#This Row],[Visibility(mi)]]&gt;30, 30, MROUND(US_Accidents_Dec20_updated[[#This Row],[Visibility(mi)]],5))</f>
        <v>30</v>
      </c>
      <c r="K2322">
        <f>MROUND(US_Accidents_Dec20_updated[[#This Row],[Wind_Speed(mph)]],5)</f>
        <v>5</v>
      </c>
      <c r="L2322">
        <f>IF(US_Accidents_Dec20_updated[[#This Row],[Precipitation(in)]]&gt;0.1, 0.1, US_Accidents_Dec20_updated[[#This Row],[Precipitation(in)]])</f>
        <v>0</v>
      </c>
    </row>
    <row r="2323" spans="1:12" x14ac:dyDescent="0.25">
      <c r="A2323" t="str">
        <f>US_Accidents_Dec20_updated[[#This Row],[ID]]</f>
        <v>A-3901706</v>
      </c>
      <c r="B2323">
        <f>US_Accidents_Dec20_updated[[#This Row],[Start_Lat]]</f>
        <v>39.723457000000003</v>
      </c>
      <c r="C2323">
        <f>US_Accidents_Dec20_updated[[#This Row],[Start_Lng]]</f>
        <v>-105.011526</v>
      </c>
      <c r="D2323">
        <f>US_Accidents_Dec20_updated[[#This Row],[Severity]]-1</f>
        <v>2</v>
      </c>
      <c r="E2323">
        <f>HOUR(US_Accidents_Dec20_updated[[#This Row],[Start_Time]])</f>
        <v>18</v>
      </c>
      <c r="F2323">
        <f>DAY(US_Accidents_Dec20_updated[[#This Row],[Start_Time]])</f>
        <v>1</v>
      </c>
      <c r="G2323">
        <f>MONTH(US_Accidents_Dec20_updated[[#This Row],[Start_Time]])</f>
        <v>2</v>
      </c>
      <c r="H2323" t="str">
        <f>US_Accidents_Dec20_updated[[#This Row],[Description]]</f>
        <v>At US-6/6th Ave/Exit 209 - Accident.</v>
      </c>
      <c r="I2323" t="s">
        <v>50</v>
      </c>
      <c r="J2323">
        <f>IF(US_Accidents_Dec20_updated[[#This Row],[Visibility(mi)]]&gt;30, 30, MROUND(US_Accidents_Dec20_updated[[#This Row],[Visibility(mi)]],5))</f>
        <v>30</v>
      </c>
      <c r="K2323">
        <f>MROUND(US_Accidents_Dec20_updated[[#This Row],[Wind_Speed(mph)]],5)</f>
        <v>5</v>
      </c>
      <c r="L2323">
        <f>IF(US_Accidents_Dec20_updated[[#This Row],[Precipitation(in)]]&gt;0.1, 0.1, US_Accidents_Dec20_updated[[#This Row],[Precipitation(in)]])</f>
        <v>0</v>
      </c>
    </row>
    <row r="2324" spans="1:12" x14ac:dyDescent="0.25">
      <c r="A2324" t="str">
        <f>US_Accidents_Dec20_updated[[#This Row],[ID]]</f>
        <v>A-3901708</v>
      </c>
      <c r="B2324">
        <f>US_Accidents_Dec20_updated[[#This Row],[Start_Lat]]</f>
        <v>39.72889</v>
      </c>
      <c r="C2324">
        <f>US_Accidents_Dec20_updated[[#This Row],[Start_Lng]]</f>
        <v>-105.01488999999999</v>
      </c>
      <c r="D2324">
        <f>US_Accidents_Dec20_updated[[#This Row],[Severity]]-1</f>
        <v>2</v>
      </c>
      <c r="E2324">
        <f>HOUR(US_Accidents_Dec20_updated[[#This Row],[Start_Time]])</f>
        <v>18</v>
      </c>
      <c r="F2324">
        <f>DAY(US_Accidents_Dec20_updated[[#This Row],[Start_Time]])</f>
        <v>1</v>
      </c>
      <c r="G2324">
        <f>MONTH(US_Accidents_Dec20_updated[[#This Row],[Start_Time]])</f>
        <v>2</v>
      </c>
      <c r="H2324" t="str">
        <f>US_Accidents_Dec20_updated[[#This Row],[Description]]</f>
        <v>At US-6/6th Ave/Exit 209 - Accident.</v>
      </c>
      <c r="I2324" t="s">
        <v>50</v>
      </c>
      <c r="J2324">
        <f>IF(US_Accidents_Dec20_updated[[#This Row],[Visibility(mi)]]&gt;30, 30, MROUND(US_Accidents_Dec20_updated[[#This Row],[Visibility(mi)]],5))</f>
        <v>30</v>
      </c>
      <c r="K2324">
        <f>MROUND(US_Accidents_Dec20_updated[[#This Row],[Wind_Speed(mph)]],5)</f>
        <v>5</v>
      </c>
      <c r="L2324">
        <f>IF(US_Accidents_Dec20_updated[[#This Row],[Precipitation(in)]]&gt;0.1, 0.1, US_Accidents_Dec20_updated[[#This Row],[Precipitation(in)]])</f>
        <v>0</v>
      </c>
    </row>
    <row r="2325" spans="1:12" x14ac:dyDescent="0.25">
      <c r="A2325" t="str">
        <f>US_Accidents_Dec20_updated[[#This Row],[ID]]</f>
        <v>A-3901709</v>
      </c>
      <c r="B2325">
        <f>US_Accidents_Dec20_updated[[#This Row],[Start_Lat]]</f>
        <v>39.72889</v>
      </c>
      <c r="C2325">
        <f>US_Accidents_Dec20_updated[[#This Row],[Start_Lng]]</f>
        <v>-105.01488999999999</v>
      </c>
      <c r="D2325">
        <f>US_Accidents_Dec20_updated[[#This Row],[Severity]]-1</f>
        <v>1</v>
      </c>
      <c r="E2325">
        <f>HOUR(US_Accidents_Dec20_updated[[#This Row],[Start_Time]])</f>
        <v>19</v>
      </c>
      <c r="F2325">
        <f>DAY(US_Accidents_Dec20_updated[[#This Row],[Start_Time]])</f>
        <v>1</v>
      </c>
      <c r="G2325">
        <f>MONTH(US_Accidents_Dec20_updated[[#This Row],[Start_Time]])</f>
        <v>2</v>
      </c>
      <c r="H2325" t="str">
        <f>US_Accidents_Dec20_updated[[#This Row],[Description]]</f>
        <v>At US-6/6th Ave/Exit 209 - Accident.</v>
      </c>
      <c r="I2325" t="s">
        <v>50</v>
      </c>
      <c r="J2325">
        <f>IF(US_Accidents_Dec20_updated[[#This Row],[Visibility(mi)]]&gt;30, 30, MROUND(US_Accidents_Dec20_updated[[#This Row],[Visibility(mi)]],5))</f>
        <v>30</v>
      </c>
      <c r="K2325">
        <f>MROUND(US_Accidents_Dec20_updated[[#This Row],[Wind_Speed(mph)]],5)</f>
        <v>5</v>
      </c>
      <c r="L2325">
        <f>IF(US_Accidents_Dec20_updated[[#This Row],[Precipitation(in)]]&gt;0.1, 0.1, US_Accidents_Dec20_updated[[#This Row],[Precipitation(in)]])</f>
        <v>0</v>
      </c>
    </row>
    <row r="2326" spans="1:12" x14ac:dyDescent="0.25">
      <c r="A2326" t="str">
        <f>US_Accidents_Dec20_updated[[#This Row],[ID]]</f>
        <v>A-3901710</v>
      </c>
      <c r="B2326">
        <f>US_Accidents_Dec20_updated[[#This Row],[Start_Lat]]</f>
        <v>39.566223000000001</v>
      </c>
      <c r="C2326">
        <f>US_Accidents_Dec20_updated[[#This Row],[Start_Lng]]</f>
        <v>-104.87241899999999</v>
      </c>
      <c r="D2326">
        <f>US_Accidents_Dec20_updated[[#This Row],[Severity]]-1</f>
        <v>2</v>
      </c>
      <c r="E2326">
        <f>HOUR(US_Accidents_Dec20_updated[[#This Row],[Start_Time]])</f>
        <v>20</v>
      </c>
      <c r="F2326">
        <f>DAY(US_Accidents_Dec20_updated[[#This Row],[Start_Time]])</f>
        <v>1</v>
      </c>
      <c r="G2326">
        <f>MONTH(US_Accidents_Dec20_updated[[#This Row],[Start_Time]])</f>
        <v>2</v>
      </c>
      <c r="H2326" t="str">
        <f>US_Accidents_Dec20_updated[[#This Row],[Description]]</f>
        <v>At County Line Rd/Exit 195 - Accident.</v>
      </c>
      <c r="I2326" t="s">
        <v>50</v>
      </c>
      <c r="J2326">
        <f>IF(US_Accidents_Dec20_updated[[#This Row],[Visibility(mi)]]&gt;30, 30, MROUND(US_Accidents_Dec20_updated[[#This Row],[Visibility(mi)]],5))</f>
        <v>10</v>
      </c>
      <c r="K2326">
        <f>MROUND(US_Accidents_Dec20_updated[[#This Row],[Wind_Speed(mph)]],5)</f>
        <v>5</v>
      </c>
      <c r="L2326">
        <f>IF(US_Accidents_Dec20_updated[[#This Row],[Precipitation(in)]]&gt;0.1, 0.1, US_Accidents_Dec20_updated[[#This Row],[Precipitation(in)]])</f>
        <v>0</v>
      </c>
    </row>
    <row r="2327" spans="1:12" x14ac:dyDescent="0.25">
      <c r="A2327" t="str">
        <f>US_Accidents_Dec20_updated[[#This Row],[ID]]</f>
        <v>A-3901711</v>
      </c>
      <c r="B2327">
        <f>US_Accidents_Dec20_updated[[#This Row],[Start_Lat]]</f>
        <v>39.57105</v>
      </c>
      <c r="C2327">
        <f>US_Accidents_Dec20_updated[[#This Row],[Start_Lng]]</f>
        <v>-104.8733</v>
      </c>
      <c r="D2327">
        <f>US_Accidents_Dec20_updated[[#This Row],[Severity]]-1</f>
        <v>2</v>
      </c>
      <c r="E2327">
        <f>HOUR(US_Accidents_Dec20_updated[[#This Row],[Start_Time]])</f>
        <v>20</v>
      </c>
      <c r="F2327">
        <f>DAY(US_Accidents_Dec20_updated[[#This Row],[Start_Time]])</f>
        <v>1</v>
      </c>
      <c r="G2327">
        <f>MONTH(US_Accidents_Dec20_updated[[#This Row],[Start_Time]])</f>
        <v>2</v>
      </c>
      <c r="H2327" t="str">
        <f>US_Accidents_Dec20_updated[[#This Row],[Description]]</f>
        <v>At County Line Rd/Exit 195 - Accident.</v>
      </c>
      <c r="I2327" t="s">
        <v>50</v>
      </c>
      <c r="J2327">
        <f>IF(US_Accidents_Dec20_updated[[#This Row],[Visibility(mi)]]&gt;30, 30, MROUND(US_Accidents_Dec20_updated[[#This Row],[Visibility(mi)]],5))</f>
        <v>10</v>
      </c>
      <c r="K2327">
        <f>MROUND(US_Accidents_Dec20_updated[[#This Row],[Wind_Speed(mph)]],5)</f>
        <v>5</v>
      </c>
      <c r="L2327">
        <f>IF(US_Accidents_Dec20_updated[[#This Row],[Precipitation(in)]]&gt;0.1, 0.1, US_Accidents_Dec20_updated[[#This Row],[Precipitation(in)]])</f>
        <v>0</v>
      </c>
    </row>
    <row r="2328" spans="1:12" x14ac:dyDescent="0.25">
      <c r="A2328" t="str">
        <f>US_Accidents_Dec20_updated[[#This Row],[ID]]</f>
        <v>A-3901712</v>
      </c>
      <c r="B2328">
        <f>US_Accidents_Dec20_updated[[#This Row],[Start_Lat]]</f>
        <v>39.57105</v>
      </c>
      <c r="C2328">
        <f>US_Accidents_Dec20_updated[[#This Row],[Start_Lng]]</f>
        <v>-104.8733</v>
      </c>
      <c r="D2328">
        <f>US_Accidents_Dec20_updated[[#This Row],[Severity]]-1</f>
        <v>1</v>
      </c>
      <c r="E2328">
        <f>HOUR(US_Accidents_Dec20_updated[[#This Row],[Start_Time]])</f>
        <v>20</v>
      </c>
      <c r="F2328">
        <f>DAY(US_Accidents_Dec20_updated[[#This Row],[Start_Time]])</f>
        <v>1</v>
      </c>
      <c r="G2328">
        <f>MONTH(US_Accidents_Dec20_updated[[#This Row],[Start_Time]])</f>
        <v>2</v>
      </c>
      <c r="H2328" t="str">
        <f>US_Accidents_Dec20_updated[[#This Row],[Description]]</f>
        <v>At County Line Rd/Exit 195 - Accident.</v>
      </c>
      <c r="I2328" t="s">
        <v>50</v>
      </c>
      <c r="J2328">
        <f>IF(US_Accidents_Dec20_updated[[#This Row],[Visibility(mi)]]&gt;30, 30, MROUND(US_Accidents_Dec20_updated[[#This Row],[Visibility(mi)]],5))</f>
        <v>10</v>
      </c>
      <c r="K2328">
        <f>MROUND(US_Accidents_Dec20_updated[[#This Row],[Wind_Speed(mph)]],5)</f>
        <v>5</v>
      </c>
      <c r="L2328">
        <f>IF(US_Accidents_Dec20_updated[[#This Row],[Precipitation(in)]]&gt;0.1, 0.1, US_Accidents_Dec20_updated[[#This Row],[Precipitation(in)]])</f>
        <v>0</v>
      </c>
    </row>
    <row r="2329" spans="1:12" x14ac:dyDescent="0.25">
      <c r="A2329" t="str">
        <f>US_Accidents_Dec20_updated[[#This Row],[ID]]</f>
        <v>A-3901713</v>
      </c>
      <c r="B2329">
        <f>US_Accidents_Dec20_updated[[#This Row],[Start_Lat]]</f>
        <v>39.445050000000002</v>
      </c>
      <c r="C2329">
        <f>US_Accidents_Dec20_updated[[#This Row],[Start_Lng]]</f>
        <v>-104.87575</v>
      </c>
      <c r="D2329">
        <f>US_Accidents_Dec20_updated[[#This Row],[Severity]]-1</f>
        <v>2</v>
      </c>
      <c r="E2329">
        <f>HOUR(US_Accidents_Dec20_updated[[#This Row],[Start_Time]])</f>
        <v>21</v>
      </c>
      <c r="F2329">
        <f>DAY(US_Accidents_Dec20_updated[[#This Row],[Start_Time]])</f>
        <v>1</v>
      </c>
      <c r="G2329">
        <f>MONTH(US_Accidents_Dec20_updated[[#This Row],[Start_Time]])</f>
        <v>2</v>
      </c>
      <c r="H2329" t="str">
        <f>US_Accidents_Dec20_updated[[#This Row],[Description]]</f>
        <v>At Castle Rock Pkwy/Exit 185 - Accident.</v>
      </c>
      <c r="I2329" t="s">
        <v>50</v>
      </c>
      <c r="J2329">
        <f>IF(US_Accidents_Dec20_updated[[#This Row],[Visibility(mi)]]&gt;30, 30, MROUND(US_Accidents_Dec20_updated[[#This Row],[Visibility(mi)]],5))</f>
        <v>10</v>
      </c>
      <c r="K2329">
        <f>MROUND(US_Accidents_Dec20_updated[[#This Row],[Wind_Speed(mph)]],5)</f>
        <v>5</v>
      </c>
      <c r="L2329">
        <f>IF(US_Accidents_Dec20_updated[[#This Row],[Precipitation(in)]]&gt;0.1, 0.1, US_Accidents_Dec20_updated[[#This Row],[Precipitation(in)]])</f>
        <v>0</v>
      </c>
    </row>
    <row r="2330" spans="1:12" x14ac:dyDescent="0.25">
      <c r="A2330" t="str">
        <f>US_Accidents_Dec20_updated[[#This Row],[ID]]</f>
        <v>A-3902196</v>
      </c>
      <c r="B2330">
        <f>US_Accidents_Dec20_updated[[#This Row],[Start_Lat]]</f>
        <v>38.948925000000003</v>
      </c>
      <c r="C2330">
        <f>US_Accidents_Dec20_updated[[#This Row],[Start_Lng]]</f>
        <v>-104.81252600000001</v>
      </c>
      <c r="D2330">
        <f>US_Accidents_Dec20_updated[[#This Row],[Severity]]-1</f>
        <v>2</v>
      </c>
      <c r="E2330">
        <f>HOUR(US_Accidents_Dec20_updated[[#This Row],[Start_Time]])</f>
        <v>2</v>
      </c>
      <c r="F2330">
        <f>DAY(US_Accidents_Dec20_updated[[#This Row],[Start_Time]])</f>
        <v>2</v>
      </c>
      <c r="G2330">
        <f>MONTH(US_Accidents_Dec20_updated[[#This Row],[Start_Time]])</f>
        <v>2</v>
      </c>
      <c r="H2330" t="str">
        <f>US_Accidents_Dec20_updated[[#This Row],[Description]]</f>
        <v>At Academy Blvd/Exit 150 - Accident.</v>
      </c>
      <c r="I2330" t="s">
        <v>50</v>
      </c>
      <c r="J2330">
        <f>IF(US_Accidents_Dec20_updated[[#This Row],[Visibility(mi)]]&gt;30, 30, MROUND(US_Accidents_Dec20_updated[[#This Row],[Visibility(mi)]],5))</f>
        <v>10</v>
      </c>
      <c r="K2330">
        <f>MROUND(US_Accidents_Dec20_updated[[#This Row],[Wind_Speed(mph)]],5)</f>
        <v>15</v>
      </c>
      <c r="L2330">
        <f>IF(US_Accidents_Dec20_updated[[#This Row],[Precipitation(in)]]&gt;0.1, 0.1, US_Accidents_Dec20_updated[[#This Row],[Precipitation(in)]])</f>
        <v>0</v>
      </c>
    </row>
    <row r="2331" spans="1:12" x14ac:dyDescent="0.25">
      <c r="A2331" t="str">
        <f>US_Accidents_Dec20_updated[[#This Row],[ID]]</f>
        <v>A-3902197</v>
      </c>
      <c r="B2331">
        <f>US_Accidents_Dec20_updated[[#This Row],[Start_Lat]]</f>
        <v>38.955460000000002</v>
      </c>
      <c r="C2331">
        <f>US_Accidents_Dec20_updated[[#This Row],[Start_Lng]]</f>
        <v>-104.80325000000001</v>
      </c>
      <c r="D2331">
        <f>US_Accidents_Dec20_updated[[#This Row],[Severity]]-1</f>
        <v>3</v>
      </c>
      <c r="E2331">
        <f>HOUR(US_Accidents_Dec20_updated[[#This Row],[Start_Time]])</f>
        <v>2</v>
      </c>
      <c r="F2331">
        <f>DAY(US_Accidents_Dec20_updated[[#This Row],[Start_Time]])</f>
        <v>2</v>
      </c>
      <c r="G2331">
        <f>MONTH(US_Accidents_Dec20_updated[[#This Row],[Start_Time]])</f>
        <v>2</v>
      </c>
      <c r="H2331" t="str">
        <f>US_Accidents_Dec20_updated[[#This Row],[Description]]</f>
        <v>At Academy Blvd/Exit 150 - Accident.</v>
      </c>
      <c r="I2331" t="s">
        <v>50</v>
      </c>
      <c r="J2331">
        <f>IF(US_Accidents_Dec20_updated[[#This Row],[Visibility(mi)]]&gt;30, 30, MROUND(US_Accidents_Dec20_updated[[#This Row],[Visibility(mi)]],5))</f>
        <v>10</v>
      </c>
      <c r="K2331">
        <f>MROUND(US_Accidents_Dec20_updated[[#This Row],[Wind_Speed(mph)]],5)</f>
        <v>15</v>
      </c>
      <c r="L2331">
        <f>IF(US_Accidents_Dec20_updated[[#This Row],[Precipitation(in)]]&gt;0.1, 0.1, US_Accidents_Dec20_updated[[#This Row],[Precipitation(in)]])</f>
        <v>0</v>
      </c>
    </row>
    <row r="2332" spans="1:12" x14ac:dyDescent="0.25">
      <c r="A2332" t="str">
        <f>US_Accidents_Dec20_updated[[#This Row],[ID]]</f>
        <v>A-3902199</v>
      </c>
      <c r="B2332">
        <f>US_Accidents_Dec20_updated[[#This Row],[Start_Lat]]</f>
        <v>38.955460000000002</v>
      </c>
      <c r="C2332">
        <f>US_Accidents_Dec20_updated[[#This Row],[Start_Lng]]</f>
        <v>-104.80325000000001</v>
      </c>
      <c r="D2332">
        <f>US_Accidents_Dec20_updated[[#This Row],[Severity]]-1</f>
        <v>2</v>
      </c>
      <c r="E2332">
        <f>HOUR(US_Accidents_Dec20_updated[[#This Row],[Start_Time]])</f>
        <v>5</v>
      </c>
      <c r="F2332">
        <f>DAY(US_Accidents_Dec20_updated[[#This Row],[Start_Time]])</f>
        <v>2</v>
      </c>
      <c r="G2332">
        <f>MONTH(US_Accidents_Dec20_updated[[#This Row],[Start_Time]])</f>
        <v>2</v>
      </c>
      <c r="H2332" t="str">
        <f>US_Accidents_Dec20_updated[[#This Row],[Description]]</f>
        <v>At Academy Blvd/Exit 150 - Accident.</v>
      </c>
      <c r="I2332" t="s">
        <v>50</v>
      </c>
      <c r="J2332">
        <f>IF(US_Accidents_Dec20_updated[[#This Row],[Visibility(mi)]]&gt;30, 30, MROUND(US_Accidents_Dec20_updated[[#This Row],[Visibility(mi)]],5))</f>
        <v>10</v>
      </c>
      <c r="K2332">
        <f>MROUND(US_Accidents_Dec20_updated[[#This Row],[Wind_Speed(mph)]],5)</f>
        <v>15</v>
      </c>
      <c r="L2332">
        <f>IF(US_Accidents_Dec20_updated[[#This Row],[Precipitation(in)]]&gt;0.1, 0.1, US_Accidents_Dec20_updated[[#This Row],[Precipitation(in)]])</f>
        <v>0</v>
      </c>
    </row>
    <row r="2333" spans="1:12" x14ac:dyDescent="0.25">
      <c r="A2333" t="str">
        <f>US_Accidents_Dec20_updated[[#This Row],[ID]]</f>
        <v>A-3902202</v>
      </c>
      <c r="B2333">
        <f>US_Accidents_Dec20_updated[[#This Row],[Start_Lat]]</f>
        <v>39.7254</v>
      </c>
      <c r="C2333">
        <f>US_Accidents_Dec20_updated[[#This Row],[Start_Lng]]</f>
        <v>-105.17174</v>
      </c>
      <c r="D2333">
        <f>US_Accidents_Dec20_updated[[#This Row],[Severity]]-1</f>
        <v>2</v>
      </c>
      <c r="E2333">
        <f>HOUR(US_Accidents_Dec20_updated[[#This Row],[Start_Time]])</f>
        <v>6</v>
      </c>
      <c r="F2333">
        <f>DAY(US_Accidents_Dec20_updated[[#This Row],[Start_Time]])</f>
        <v>2</v>
      </c>
      <c r="G2333">
        <f>MONTH(US_Accidents_Dec20_updated[[#This Row],[Start_Time]])</f>
        <v>2</v>
      </c>
      <c r="H2333" t="str">
        <f>US_Accidents_Dec20_updated[[#This Row],[Description]]</f>
        <v>At I-70 - Accident.</v>
      </c>
      <c r="I2333" t="s">
        <v>50</v>
      </c>
      <c r="J2333">
        <f>IF(US_Accidents_Dec20_updated[[#This Row],[Visibility(mi)]]&gt;30, 30, MROUND(US_Accidents_Dec20_updated[[#This Row],[Visibility(mi)]],5))</f>
        <v>30</v>
      </c>
      <c r="K2333">
        <f>MROUND(US_Accidents_Dec20_updated[[#This Row],[Wind_Speed(mph)]],5)</f>
        <v>0</v>
      </c>
      <c r="L2333">
        <f>IF(US_Accidents_Dec20_updated[[#This Row],[Precipitation(in)]]&gt;0.1, 0.1, US_Accidents_Dec20_updated[[#This Row],[Precipitation(in)]])</f>
        <v>0</v>
      </c>
    </row>
    <row r="2334" spans="1:12" x14ac:dyDescent="0.25">
      <c r="A2334" t="str">
        <f>US_Accidents_Dec20_updated[[#This Row],[ID]]</f>
        <v>A-3902205</v>
      </c>
      <c r="B2334">
        <f>US_Accidents_Dec20_updated[[#This Row],[Start_Lat]]</f>
        <v>40.425932000000003</v>
      </c>
      <c r="C2334">
        <f>US_Accidents_Dec20_updated[[#This Row],[Start_Lng]]</f>
        <v>-103.221081</v>
      </c>
      <c r="D2334">
        <f>US_Accidents_Dec20_updated[[#This Row],[Severity]]-1</f>
        <v>2</v>
      </c>
      <c r="E2334">
        <f>HOUR(US_Accidents_Dec20_updated[[#This Row],[Start_Time]])</f>
        <v>10</v>
      </c>
      <c r="F2334">
        <f>DAY(US_Accidents_Dec20_updated[[#This Row],[Start_Time]])</f>
        <v>2</v>
      </c>
      <c r="G2334">
        <f>MONTH(US_Accidents_Dec20_updated[[#This Row],[Start_Time]])</f>
        <v>2</v>
      </c>
      <c r="H2334" t="str">
        <f>US_Accidents_Dec20_updated[[#This Row],[Description]]</f>
        <v>At I-76 - Accident.</v>
      </c>
      <c r="I2334" t="s">
        <v>50</v>
      </c>
      <c r="J2334">
        <f>IF(US_Accidents_Dec20_updated[[#This Row],[Visibility(mi)]]&gt;30, 30, MROUND(US_Accidents_Dec20_updated[[#This Row],[Visibility(mi)]],5))</f>
        <v>10</v>
      </c>
      <c r="K2334">
        <f>MROUND(US_Accidents_Dec20_updated[[#This Row],[Wind_Speed(mph)]],5)</f>
        <v>15</v>
      </c>
      <c r="L2334">
        <f>IF(US_Accidents_Dec20_updated[[#This Row],[Precipitation(in)]]&gt;0.1, 0.1, US_Accidents_Dec20_updated[[#This Row],[Precipitation(in)]])</f>
        <v>0</v>
      </c>
    </row>
    <row r="2335" spans="1:12" x14ac:dyDescent="0.25">
      <c r="A2335" t="str">
        <f>US_Accidents_Dec20_updated[[#This Row],[ID]]</f>
        <v>A-3902208</v>
      </c>
      <c r="B2335">
        <f>US_Accidents_Dec20_updated[[#This Row],[Start_Lat]]</f>
        <v>40.436003999999997</v>
      </c>
      <c r="C2335">
        <f>US_Accidents_Dec20_updated[[#This Row],[Start_Lng]]</f>
        <v>-103.226596</v>
      </c>
      <c r="D2335">
        <f>US_Accidents_Dec20_updated[[#This Row],[Severity]]-1</f>
        <v>2</v>
      </c>
      <c r="E2335">
        <f>HOUR(US_Accidents_Dec20_updated[[#This Row],[Start_Time]])</f>
        <v>10</v>
      </c>
      <c r="F2335">
        <f>DAY(US_Accidents_Dec20_updated[[#This Row],[Start_Time]])</f>
        <v>2</v>
      </c>
      <c r="G2335">
        <f>MONTH(US_Accidents_Dec20_updated[[#This Row],[Start_Time]])</f>
        <v>2</v>
      </c>
      <c r="H2335" t="str">
        <f>US_Accidents_Dec20_updated[[#This Row],[Description]]</f>
        <v>At CR-56 - Accident.</v>
      </c>
      <c r="I2335" t="s">
        <v>50</v>
      </c>
      <c r="J2335">
        <f>IF(US_Accidents_Dec20_updated[[#This Row],[Visibility(mi)]]&gt;30, 30, MROUND(US_Accidents_Dec20_updated[[#This Row],[Visibility(mi)]],5))</f>
        <v>10</v>
      </c>
      <c r="K2335">
        <f>MROUND(US_Accidents_Dec20_updated[[#This Row],[Wind_Speed(mph)]],5)</f>
        <v>15</v>
      </c>
      <c r="L2335">
        <f>IF(US_Accidents_Dec20_updated[[#This Row],[Precipitation(in)]]&gt;0.1, 0.1, US_Accidents_Dec20_updated[[#This Row],[Precipitation(in)]])</f>
        <v>0</v>
      </c>
    </row>
    <row r="2336" spans="1:12" x14ac:dyDescent="0.25">
      <c r="A2336" t="str">
        <f>US_Accidents_Dec20_updated[[#This Row],[ID]]</f>
        <v>A-3902209</v>
      </c>
      <c r="B2336">
        <f>US_Accidents_Dec20_updated[[#This Row],[Start_Lat]]</f>
        <v>39.974905</v>
      </c>
      <c r="C2336">
        <f>US_Accidents_Dec20_updated[[#This Row],[Start_Lng]]</f>
        <v>-104.98802999999999</v>
      </c>
      <c r="D2336">
        <f>US_Accidents_Dec20_updated[[#This Row],[Severity]]-1</f>
        <v>2</v>
      </c>
      <c r="E2336">
        <f>HOUR(US_Accidents_Dec20_updated[[#This Row],[Start_Time]])</f>
        <v>10</v>
      </c>
      <c r="F2336">
        <f>DAY(US_Accidents_Dec20_updated[[#This Row],[Start_Time]])</f>
        <v>2</v>
      </c>
      <c r="G2336">
        <f>MONTH(US_Accidents_Dec20_updated[[#This Row],[Start_Time]])</f>
        <v>2</v>
      </c>
      <c r="H2336" t="str">
        <f>US_Accidents_Dec20_updated[[#This Row],[Description]]</f>
        <v>At E-470/Northwest Pky - Accident.</v>
      </c>
      <c r="I2336" t="s">
        <v>50</v>
      </c>
      <c r="J2336">
        <f>IF(US_Accidents_Dec20_updated[[#This Row],[Visibility(mi)]]&gt;30, 30, MROUND(US_Accidents_Dec20_updated[[#This Row],[Visibility(mi)]],5))</f>
        <v>10</v>
      </c>
      <c r="K2336">
        <f>MROUND(US_Accidents_Dec20_updated[[#This Row],[Wind_Speed(mph)]],5)</f>
        <v>0</v>
      </c>
      <c r="L2336">
        <f>IF(US_Accidents_Dec20_updated[[#This Row],[Precipitation(in)]]&gt;0.1, 0.1, US_Accidents_Dec20_updated[[#This Row],[Precipitation(in)]])</f>
        <v>0</v>
      </c>
    </row>
    <row r="2337" spans="1:12" x14ac:dyDescent="0.25">
      <c r="A2337" t="str">
        <f>US_Accidents_Dec20_updated[[#This Row],[ID]]</f>
        <v>A-3902210</v>
      </c>
      <c r="B2337">
        <f>US_Accidents_Dec20_updated[[#This Row],[Start_Lat]]</f>
        <v>40.419193</v>
      </c>
      <c r="C2337">
        <f>US_Accidents_Dec20_updated[[#This Row],[Start_Lng]]</f>
        <v>-103.217371</v>
      </c>
      <c r="D2337">
        <f>US_Accidents_Dec20_updated[[#This Row],[Severity]]-1</f>
        <v>2</v>
      </c>
      <c r="E2337">
        <f>HOUR(US_Accidents_Dec20_updated[[#This Row],[Start_Time]])</f>
        <v>10</v>
      </c>
      <c r="F2337">
        <f>DAY(US_Accidents_Dec20_updated[[#This Row],[Start_Time]])</f>
        <v>2</v>
      </c>
      <c r="G2337">
        <f>MONTH(US_Accidents_Dec20_updated[[#This Row],[Start_Time]])</f>
        <v>2</v>
      </c>
      <c r="H2337" t="str">
        <f>US_Accidents_Dec20_updated[[#This Row],[Description]]</f>
        <v>At I-76 - Accident. Lost load. Single alternate lane traffic.</v>
      </c>
      <c r="I2337" t="s">
        <v>50</v>
      </c>
      <c r="J2337">
        <f>IF(US_Accidents_Dec20_updated[[#This Row],[Visibility(mi)]]&gt;30, 30, MROUND(US_Accidents_Dec20_updated[[#This Row],[Visibility(mi)]],5))</f>
        <v>10</v>
      </c>
      <c r="K2337">
        <f>MROUND(US_Accidents_Dec20_updated[[#This Row],[Wind_Speed(mph)]],5)</f>
        <v>5</v>
      </c>
      <c r="L2337">
        <f>IF(US_Accidents_Dec20_updated[[#This Row],[Precipitation(in)]]&gt;0.1, 0.1, US_Accidents_Dec20_updated[[#This Row],[Precipitation(in)]])</f>
        <v>0</v>
      </c>
    </row>
    <row r="2338" spans="1:12" x14ac:dyDescent="0.25">
      <c r="A2338" t="str">
        <f>US_Accidents_Dec20_updated[[#This Row],[ID]]</f>
        <v>A-3902211</v>
      </c>
      <c r="B2338">
        <f>US_Accidents_Dec20_updated[[#This Row],[Start_Lat]]</f>
        <v>40.436051999999997</v>
      </c>
      <c r="C2338">
        <f>US_Accidents_Dec20_updated[[#This Row],[Start_Lng]]</f>
        <v>-103.2266</v>
      </c>
      <c r="D2338">
        <f>US_Accidents_Dec20_updated[[#This Row],[Severity]]-1</f>
        <v>2</v>
      </c>
      <c r="E2338">
        <f>HOUR(US_Accidents_Dec20_updated[[#This Row],[Start_Time]])</f>
        <v>10</v>
      </c>
      <c r="F2338">
        <f>DAY(US_Accidents_Dec20_updated[[#This Row],[Start_Time]])</f>
        <v>2</v>
      </c>
      <c r="G2338">
        <f>MONTH(US_Accidents_Dec20_updated[[#This Row],[Start_Time]])</f>
        <v>2</v>
      </c>
      <c r="H2338" t="str">
        <f>US_Accidents_Dec20_updated[[#This Row],[Description]]</f>
        <v>At CR-56 - Accident. Lost load. Single alternate lane traffic.</v>
      </c>
      <c r="I2338" t="s">
        <v>50</v>
      </c>
      <c r="J2338">
        <f>IF(US_Accidents_Dec20_updated[[#This Row],[Visibility(mi)]]&gt;30, 30, MROUND(US_Accidents_Dec20_updated[[#This Row],[Visibility(mi)]],5))</f>
        <v>10</v>
      </c>
      <c r="K2338">
        <f>MROUND(US_Accidents_Dec20_updated[[#This Row],[Wind_Speed(mph)]],5)</f>
        <v>5</v>
      </c>
      <c r="L2338">
        <f>IF(US_Accidents_Dec20_updated[[#This Row],[Precipitation(in)]]&gt;0.1, 0.1, US_Accidents_Dec20_updated[[#This Row],[Precipitation(in)]])</f>
        <v>0</v>
      </c>
    </row>
    <row r="2339" spans="1:12" x14ac:dyDescent="0.25">
      <c r="A2339" t="str">
        <f>US_Accidents_Dec20_updated[[#This Row],[ID]]</f>
        <v>A-3902215</v>
      </c>
      <c r="B2339">
        <f>US_Accidents_Dec20_updated[[#This Row],[Start_Lat]]</f>
        <v>40.419193</v>
      </c>
      <c r="C2339">
        <f>US_Accidents_Dec20_updated[[#This Row],[Start_Lng]]</f>
        <v>-103.217371</v>
      </c>
      <c r="D2339">
        <f>US_Accidents_Dec20_updated[[#This Row],[Severity]]-1</f>
        <v>2</v>
      </c>
      <c r="E2339">
        <f>HOUR(US_Accidents_Dec20_updated[[#This Row],[Start_Time]])</f>
        <v>11</v>
      </c>
      <c r="F2339">
        <f>DAY(US_Accidents_Dec20_updated[[#This Row],[Start_Time]])</f>
        <v>2</v>
      </c>
      <c r="G2339">
        <f>MONTH(US_Accidents_Dec20_updated[[#This Row],[Start_Time]])</f>
        <v>2</v>
      </c>
      <c r="H2339" t="str">
        <f>US_Accidents_Dec20_updated[[#This Row],[Description]]</f>
        <v>At CO-63/Exit 115 - Accident. Lost load. Single alternate lane traffic.</v>
      </c>
      <c r="I2339" t="s">
        <v>50</v>
      </c>
      <c r="J2339">
        <f>IF(US_Accidents_Dec20_updated[[#This Row],[Visibility(mi)]]&gt;30, 30, MROUND(US_Accidents_Dec20_updated[[#This Row],[Visibility(mi)]],5))</f>
        <v>10</v>
      </c>
      <c r="K2339">
        <f>MROUND(US_Accidents_Dec20_updated[[#This Row],[Wind_Speed(mph)]],5)</f>
        <v>5</v>
      </c>
      <c r="L2339">
        <f>IF(US_Accidents_Dec20_updated[[#This Row],[Precipitation(in)]]&gt;0.1, 0.1, US_Accidents_Dec20_updated[[#This Row],[Precipitation(in)]])</f>
        <v>0</v>
      </c>
    </row>
    <row r="2340" spans="1:12" x14ac:dyDescent="0.25">
      <c r="A2340" t="str">
        <f>US_Accidents_Dec20_updated[[#This Row],[ID]]</f>
        <v>A-3902216</v>
      </c>
      <c r="B2340">
        <f>US_Accidents_Dec20_updated[[#This Row],[Start_Lat]]</f>
        <v>40.436051999999997</v>
      </c>
      <c r="C2340">
        <f>US_Accidents_Dec20_updated[[#This Row],[Start_Lng]]</f>
        <v>-103.2266</v>
      </c>
      <c r="D2340">
        <f>US_Accidents_Dec20_updated[[#This Row],[Severity]]-1</f>
        <v>2</v>
      </c>
      <c r="E2340">
        <f>HOUR(US_Accidents_Dec20_updated[[#This Row],[Start_Time]])</f>
        <v>11</v>
      </c>
      <c r="F2340">
        <f>DAY(US_Accidents_Dec20_updated[[#This Row],[Start_Time]])</f>
        <v>2</v>
      </c>
      <c r="G2340">
        <f>MONTH(US_Accidents_Dec20_updated[[#This Row],[Start_Time]])</f>
        <v>2</v>
      </c>
      <c r="H2340" t="str">
        <f>US_Accidents_Dec20_updated[[#This Row],[Description]]</f>
        <v>At CR-56 - Accident. Lost load. Single alternate lane traffic.</v>
      </c>
      <c r="I2340" t="s">
        <v>50</v>
      </c>
      <c r="J2340">
        <f>IF(US_Accidents_Dec20_updated[[#This Row],[Visibility(mi)]]&gt;30, 30, MROUND(US_Accidents_Dec20_updated[[#This Row],[Visibility(mi)]],5))</f>
        <v>10</v>
      </c>
      <c r="K2340">
        <f>MROUND(US_Accidents_Dec20_updated[[#This Row],[Wind_Speed(mph)]],5)</f>
        <v>5</v>
      </c>
      <c r="L2340">
        <f>IF(US_Accidents_Dec20_updated[[#This Row],[Precipitation(in)]]&gt;0.1, 0.1, US_Accidents_Dec20_updated[[#This Row],[Precipitation(in)]])</f>
        <v>0</v>
      </c>
    </row>
    <row r="2341" spans="1:12" x14ac:dyDescent="0.25">
      <c r="A2341" t="str">
        <f>US_Accidents_Dec20_updated[[#This Row],[ID]]</f>
        <v>A-3902218</v>
      </c>
      <c r="B2341">
        <f>US_Accidents_Dec20_updated[[#This Row],[Start_Lat]]</f>
        <v>39.342033999999998</v>
      </c>
      <c r="C2341">
        <f>US_Accidents_Dec20_updated[[#This Row],[Start_Lng]]</f>
        <v>-104.874956</v>
      </c>
      <c r="D2341">
        <f>US_Accidents_Dec20_updated[[#This Row],[Severity]]-1</f>
        <v>2</v>
      </c>
      <c r="E2341">
        <f>HOUR(US_Accidents_Dec20_updated[[#This Row],[Start_Time]])</f>
        <v>12</v>
      </c>
      <c r="F2341">
        <f>DAY(US_Accidents_Dec20_updated[[#This Row],[Start_Time]])</f>
        <v>2</v>
      </c>
      <c r="G2341">
        <f>MONTH(US_Accidents_Dec20_updated[[#This Row],[Start_Time]])</f>
        <v>2</v>
      </c>
      <c r="H2341" t="str">
        <f>US_Accidents_Dec20_updated[[#This Row],[Description]]</f>
        <v>At Tomah Rd/Exit 174 - Accident.</v>
      </c>
      <c r="I2341" t="s">
        <v>50</v>
      </c>
      <c r="J2341">
        <f>IF(US_Accidents_Dec20_updated[[#This Row],[Visibility(mi)]]&gt;30, 30, MROUND(US_Accidents_Dec20_updated[[#This Row],[Visibility(mi)]],5))</f>
        <v>10</v>
      </c>
      <c r="K2341">
        <f>MROUND(US_Accidents_Dec20_updated[[#This Row],[Wind_Speed(mph)]],5)</f>
        <v>0</v>
      </c>
      <c r="L2341">
        <f>IF(US_Accidents_Dec20_updated[[#This Row],[Precipitation(in)]]&gt;0.1, 0.1, US_Accidents_Dec20_updated[[#This Row],[Precipitation(in)]])</f>
        <v>0</v>
      </c>
    </row>
    <row r="2342" spans="1:12" x14ac:dyDescent="0.25">
      <c r="A2342" t="str">
        <f>US_Accidents_Dec20_updated[[#This Row],[ID]]</f>
        <v>A-3902220</v>
      </c>
      <c r="B2342">
        <f>US_Accidents_Dec20_updated[[#This Row],[Start_Lat]]</f>
        <v>39.360768</v>
      </c>
      <c r="C2342">
        <f>US_Accidents_Dec20_updated[[#This Row],[Start_Lng]]</f>
        <v>-104.867341</v>
      </c>
      <c r="D2342">
        <f>US_Accidents_Dec20_updated[[#This Row],[Severity]]-1</f>
        <v>3</v>
      </c>
      <c r="E2342">
        <f>HOUR(US_Accidents_Dec20_updated[[#This Row],[Start_Time]])</f>
        <v>13</v>
      </c>
      <c r="F2342">
        <f>DAY(US_Accidents_Dec20_updated[[#This Row],[Start_Time]])</f>
        <v>2</v>
      </c>
      <c r="G2342">
        <f>MONTH(US_Accidents_Dec20_updated[[#This Row],[Start_Time]])</f>
        <v>2</v>
      </c>
      <c r="H2342" t="str">
        <f>US_Accidents_Dec20_updated[[#This Row],[Description]]</f>
        <v>Closed at Tomah Rd/Exit 174 - Road closed due to accident.</v>
      </c>
      <c r="I2342" t="s">
        <v>50</v>
      </c>
      <c r="J2342">
        <f>IF(US_Accidents_Dec20_updated[[#This Row],[Visibility(mi)]]&gt;30, 30, MROUND(US_Accidents_Dec20_updated[[#This Row],[Visibility(mi)]],5))</f>
        <v>10</v>
      </c>
      <c r="K2342">
        <f>MROUND(US_Accidents_Dec20_updated[[#This Row],[Wind_Speed(mph)]],5)</f>
        <v>5</v>
      </c>
      <c r="L2342">
        <f>IF(US_Accidents_Dec20_updated[[#This Row],[Precipitation(in)]]&gt;0.1, 0.1, US_Accidents_Dec20_updated[[#This Row],[Precipitation(in)]])</f>
        <v>0</v>
      </c>
    </row>
    <row r="2343" spans="1:12" x14ac:dyDescent="0.25">
      <c r="A2343" t="str">
        <f>US_Accidents_Dec20_updated[[#This Row],[ID]]</f>
        <v>A-3902221</v>
      </c>
      <c r="B2343">
        <f>US_Accidents_Dec20_updated[[#This Row],[Start_Lat]]</f>
        <v>39.776479000000002</v>
      </c>
      <c r="C2343">
        <f>US_Accidents_Dec20_updated[[#This Row],[Start_Lng]]</f>
        <v>-104.873526</v>
      </c>
      <c r="D2343">
        <f>US_Accidents_Dec20_updated[[#This Row],[Severity]]-1</f>
        <v>1</v>
      </c>
      <c r="E2343">
        <f>HOUR(US_Accidents_Dec20_updated[[#This Row],[Start_Time]])</f>
        <v>15</v>
      </c>
      <c r="F2343">
        <f>DAY(US_Accidents_Dec20_updated[[#This Row],[Start_Time]])</f>
        <v>2</v>
      </c>
      <c r="G2343">
        <f>MONTH(US_Accidents_Dec20_updated[[#This Row],[Start_Time]])</f>
        <v>2</v>
      </c>
      <c r="H2343" t="str">
        <f>US_Accidents_Dec20_updated[[#This Row],[Description]]</f>
        <v>At I-270/Exit 279 - Accident. in the left lane.</v>
      </c>
      <c r="I2343" t="s">
        <v>50</v>
      </c>
      <c r="J2343">
        <f>IF(US_Accidents_Dec20_updated[[#This Row],[Visibility(mi)]]&gt;30, 30, MROUND(US_Accidents_Dec20_updated[[#This Row],[Visibility(mi)]],5))</f>
        <v>10</v>
      </c>
      <c r="K2343">
        <f>MROUND(US_Accidents_Dec20_updated[[#This Row],[Wind_Speed(mph)]],5)</f>
        <v>10</v>
      </c>
      <c r="L2343">
        <f>IF(US_Accidents_Dec20_updated[[#This Row],[Precipitation(in)]]&gt;0.1, 0.1, US_Accidents_Dec20_updated[[#This Row],[Precipitation(in)]])</f>
        <v>0</v>
      </c>
    </row>
    <row r="2344" spans="1:12" x14ac:dyDescent="0.25">
      <c r="A2344" t="str">
        <f>US_Accidents_Dec20_updated[[#This Row],[ID]]</f>
        <v>A-3902222</v>
      </c>
      <c r="B2344">
        <f>US_Accidents_Dec20_updated[[#This Row],[Start_Lat]]</f>
        <v>39.844169000000001</v>
      </c>
      <c r="C2344">
        <f>US_Accidents_Dec20_updated[[#This Row],[Start_Lng]]</f>
        <v>-104.98466999999999</v>
      </c>
      <c r="D2344">
        <f>US_Accidents_Dec20_updated[[#This Row],[Severity]]-1</f>
        <v>2</v>
      </c>
      <c r="E2344">
        <f>HOUR(US_Accidents_Dec20_updated[[#This Row],[Start_Time]])</f>
        <v>15</v>
      </c>
      <c r="F2344">
        <f>DAY(US_Accidents_Dec20_updated[[#This Row],[Start_Time]])</f>
        <v>2</v>
      </c>
      <c r="G2344">
        <f>MONTH(US_Accidents_Dec20_updated[[#This Row],[Start_Time]])</f>
        <v>2</v>
      </c>
      <c r="H2344" t="str">
        <f>US_Accidents_Dec20_updated[[#This Row],[Description]]</f>
        <v>At US-36/Exit 217 - Accident.</v>
      </c>
      <c r="I2344" t="s">
        <v>50</v>
      </c>
      <c r="J2344">
        <f>IF(US_Accidents_Dec20_updated[[#This Row],[Visibility(mi)]]&gt;30, 30, MROUND(US_Accidents_Dec20_updated[[#This Row],[Visibility(mi)]],5))</f>
        <v>30</v>
      </c>
      <c r="K2344">
        <f>MROUND(US_Accidents_Dec20_updated[[#This Row],[Wind_Speed(mph)]],5)</f>
        <v>15</v>
      </c>
      <c r="L2344">
        <f>IF(US_Accidents_Dec20_updated[[#This Row],[Precipitation(in)]]&gt;0.1, 0.1, US_Accidents_Dec20_updated[[#This Row],[Precipitation(in)]])</f>
        <v>0</v>
      </c>
    </row>
    <row r="2345" spans="1:12" x14ac:dyDescent="0.25">
      <c r="A2345" t="str">
        <f>US_Accidents_Dec20_updated[[#This Row],[ID]]</f>
        <v>A-3902223</v>
      </c>
      <c r="B2345">
        <f>US_Accidents_Dec20_updated[[#This Row],[Start_Lat]]</f>
        <v>39.849530000000001</v>
      </c>
      <c r="C2345">
        <f>US_Accidents_Dec20_updated[[#This Row],[Start_Lng]]</f>
        <v>-104.98641000000001</v>
      </c>
      <c r="D2345">
        <f>US_Accidents_Dec20_updated[[#This Row],[Severity]]-1</f>
        <v>1</v>
      </c>
      <c r="E2345">
        <f>HOUR(US_Accidents_Dec20_updated[[#This Row],[Start_Time]])</f>
        <v>15</v>
      </c>
      <c r="F2345">
        <f>DAY(US_Accidents_Dec20_updated[[#This Row],[Start_Time]])</f>
        <v>2</v>
      </c>
      <c r="G2345">
        <f>MONTH(US_Accidents_Dec20_updated[[#This Row],[Start_Time]])</f>
        <v>2</v>
      </c>
      <c r="H2345" t="str">
        <f>US_Accidents_Dec20_updated[[#This Row],[Description]]</f>
        <v>Ramp to 84th Ave/Exit 219 - Accident. Lane blocked.</v>
      </c>
      <c r="I2345" t="s">
        <v>50</v>
      </c>
      <c r="J2345">
        <f>IF(US_Accidents_Dec20_updated[[#This Row],[Visibility(mi)]]&gt;30, 30, MROUND(US_Accidents_Dec20_updated[[#This Row],[Visibility(mi)]],5))</f>
        <v>30</v>
      </c>
      <c r="K2345">
        <f>MROUND(US_Accidents_Dec20_updated[[#This Row],[Wind_Speed(mph)]],5)</f>
        <v>10</v>
      </c>
      <c r="L2345">
        <f>IF(US_Accidents_Dec20_updated[[#This Row],[Precipitation(in)]]&gt;0.1, 0.1, US_Accidents_Dec20_updated[[#This Row],[Precipitation(in)]])</f>
        <v>0</v>
      </c>
    </row>
    <row r="2346" spans="1:12" x14ac:dyDescent="0.25">
      <c r="A2346" t="str">
        <f>US_Accidents_Dec20_updated[[#This Row],[ID]]</f>
        <v>A-3902224</v>
      </c>
      <c r="B2346">
        <f>US_Accidents_Dec20_updated[[#This Row],[Start_Lat]]</f>
        <v>39.852139999999999</v>
      </c>
      <c r="C2346">
        <f>US_Accidents_Dec20_updated[[#This Row],[Start_Lng]]</f>
        <v>-104.98638</v>
      </c>
      <c r="D2346">
        <f>US_Accidents_Dec20_updated[[#This Row],[Severity]]-1</f>
        <v>1</v>
      </c>
      <c r="E2346">
        <f>HOUR(US_Accidents_Dec20_updated[[#This Row],[Start_Time]])</f>
        <v>15</v>
      </c>
      <c r="F2346">
        <f>DAY(US_Accidents_Dec20_updated[[#This Row],[Start_Time]])</f>
        <v>2</v>
      </c>
      <c r="G2346">
        <f>MONTH(US_Accidents_Dec20_updated[[#This Row],[Start_Time]])</f>
        <v>2</v>
      </c>
      <c r="H2346" t="str">
        <f>US_Accidents_Dec20_updated[[#This Row],[Description]]</f>
        <v>Ramp to E 84th Ave - Accident. Lane blocked.</v>
      </c>
      <c r="I2346" t="s">
        <v>50</v>
      </c>
      <c r="J2346">
        <f>IF(US_Accidents_Dec20_updated[[#This Row],[Visibility(mi)]]&gt;30, 30, MROUND(US_Accidents_Dec20_updated[[#This Row],[Visibility(mi)]],5))</f>
        <v>30</v>
      </c>
      <c r="K2346">
        <f>MROUND(US_Accidents_Dec20_updated[[#This Row],[Wind_Speed(mph)]],5)</f>
        <v>10</v>
      </c>
      <c r="L2346">
        <f>IF(US_Accidents_Dec20_updated[[#This Row],[Precipitation(in)]]&gt;0.1, 0.1, US_Accidents_Dec20_updated[[#This Row],[Precipitation(in)]])</f>
        <v>0</v>
      </c>
    </row>
    <row r="2347" spans="1:12" x14ac:dyDescent="0.25">
      <c r="A2347" t="str">
        <f>US_Accidents_Dec20_updated[[#This Row],[ID]]</f>
        <v>A-3902225</v>
      </c>
      <c r="B2347">
        <f>US_Accidents_Dec20_updated[[#This Row],[Start_Lat]]</f>
        <v>39.802410000000002</v>
      </c>
      <c r="C2347">
        <f>US_Accidents_Dec20_updated[[#This Row],[Start_Lng]]</f>
        <v>-105.02003999999999</v>
      </c>
      <c r="D2347">
        <f>US_Accidents_Dec20_updated[[#This Row],[Severity]]-1</f>
        <v>2</v>
      </c>
      <c r="E2347">
        <f>HOUR(US_Accidents_Dec20_updated[[#This Row],[Start_Time]])</f>
        <v>17</v>
      </c>
      <c r="F2347">
        <f>DAY(US_Accidents_Dec20_updated[[#This Row],[Start_Time]])</f>
        <v>2</v>
      </c>
      <c r="G2347">
        <f>MONTH(US_Accidents_Dec20_updated[[#This Row],[Start_Time]])</f>
        <v>2</v>
      </c>
      <c r="H2347" t="str">
        <f>US_Accidents_Dec20_updated[[#This Row],[Description]]</f>
        <v>At Pecos St/Exit 4 - Accident.</v>
      </c>
      <c r="I2347" t="s">
        <v>50</v>
      </c>
      <c r="J2347">
        <f>IF(US_Accidents_Dec20_updated[[#This Row],[Visibility(mi)]]&gt;30, 30, MROUND(US_Accidents_Dec20_updated[[#This Row],[Visibility(mi)]],5))</f>
        <v>30</v>
      </c>
      <c r="K2347">
        <f>MROUND(US_Accidents_Dec20_updated[[#This Row],[Wind_Speed(mph)]],5)</f>
        <v>0</v>
      </c>
      <c r="L2347">
        <f>IF(US_Accidents_Dec20_updated[[#This Row],[Precipitation(in)]]&gt;0.1, 0.1, US_Accidents_Dec20_updated[[#This Row],[Precipitation(in)]])</f>
        <v>0</v>
      </c>
    </row>
    <row r="2348" spans="1:12" x14ac:dyDescent="0.25">
      <c r="A2348" t="str">
        <f>US_Accidents_Dec20_updated[[#This Row],[ID]]</f>
        <v>A-3902230</v>
      </c>
      <c r="B2348">
        <f>US_Accidents_Dec20_updated[[#This Row],[Start_Lat]]</f>
        <v>39.725580000000001</v>
      </c>
      <c r="C2348">
        <f>US_Accidents_Dec20_updated[[#This Row],[Start_Lng]]</f>
        <v>-105.05895200000001</v>
      </c>
      <c r="D2348">
        <f>US_Accidents_Dec20_updated[[#This Row],[Severity]]-1</f>
        <v>2</v>
      </c>
      <c r="E2348">
        <f>HOUR(US_Accidents_Dec20_updated[[#This Row],[Start_Time]])</f>
        <v>18</v>
      </c>
      <c r="F2348">
        <f>DAY(US_Accidents_Dec20_updated[[#This Row],[Start_Time]])</f>
        <v>2</v>
      </c>
      <c r="G2348">
        <f>MONTH(US_Accidents_Dec20_updated[[#This Row],[Start_Time]])</f>
        <v>2</v>
      </c>
      <c r="H2348" t="str">
        <f>US_Accidents_Dec20_updated[[#This Row],[Description]]</f>
        <v>At CO-95/Sheridan Blvd - Accident.</v>
      </c>
      <c r="I2348" t="s">
        <v>50</v>
      </c>
      <c r="J2348">
        <f>IF(US_Accidents_Dec20_updated[[#This Row],[Visibility(mi)]]&gt;30, 30, MROUND(US_Accidents_Dec20_updated[[#This Row],[Visibility(mi)]],5))</f>
        <v>30</v>
      </c>
      <c r="K2348">
        <f>MROUND(US_Accidents_Dec20_updated[[#This Row],[Wind_Speed(mph)]],5)</f>
        <v>0</v>
      </c>
      <c r="L2348">
        <f>IF(US_Accidents_Dec20_updated[[#This Row],[Precipitation(in)]]&gt;0.1, 0.1, US_Accidents_Dec20_updated[[#This Row],[Precipitation(in)]])</f>
        <v>0</v>
      </c>
    </row>
    <row r="2349" spans="1:12" x14ac:dyDescent="0.25">
      <c r="A2349" t="str">
        <f>US_Accidents_Dec20_updated[[#This Row],[ID]]</f>
        <v>A-3902456</v>
      </c>
      <c r="B2349">
        <f>US_Accidents_Dec20_updated[[#This Row],[Start_Lat]]</f>
        <v>39.740349999999999</v>
      </c>
      <c r="C2349">
        <f>US_Accidents_Dec20_updated[[#This Row],[Start_Lng]]</f>
        <v>-105.049136</v>
      </c>
      <c r="D2349">
        <f>US_Accidents_Dec20_updated[[#This Row],[Severity]]-1</f>
        <v>3</v>
      </c>
      <c r="E2349">
        <f>HOUR(US_Accidents_Dec20_updated[[#This Row],[Start_Time]])</f>
        <v>0</v>
      </c>
      <c r="F2349">
        <f>DAY(US_Accidents_Dec20_updated[[#This Row],[Start_Time]])</f>
        <v>3</v>
      </c>
      <c r="G2349">
        <f>MONTH(US_Accidents_Dec20_updated[[#This Row],[Start_Time]])</f>
        <v>2</v>
      </c>
      <c r="H2349" t="str">
        <f>US_Accidents_Dec20_updated[[#This Row],[Description]]</f>
        <v>Closed at Vrain St - Road closed due to accident. Police activity ongoing.</v>
      </c>
      <c r="I2349" t="s">
        <v>50</v>
      </c>
      <c r="J2349">
        <f>IF(US_Accidents_Dec20_updated[[#This Row],[Visibility(mi)]]&gt;30, 30, MROUND(US_Accidents_Dec20_updated[[#This Row],[Visibility(mi)]],5))</f>
        <v>10</v>
      </c>
      <c r="K2349">
        <f>MROUND(US_Accidents_Dec20_updated[[#This Row],[Wind_Speed(mph)]],5)</f>
        <v>5</v>
      </c>
      <c r="L2349">
        <f>IF(US_Accidents_Dec20_updated[[#This Row],[Precipitation(in)]]&gt;0.1, 0.1, US_Accidents_Dec20_updated[[#This Row],[Precipitation(in)]])</f>
        <v>0</v>
      </c>
    </row>
    <row r="2350" spans="1:12" x14ac:dyDescent="0.25">
      <c r="A2350" t="str">
        <f>US_Accidents_Dec20_updated[[#This Row],[ID]]</f>
        <v>A-3902457</v>
      </c>
      <c r="B2350">
        <f>US_Accidents_Dec20_updated[[#This Row],[Start_Lat]]</f>
        <v>39.740349999999999</v>
      </c>
      <c r="C2350">
        <f>US_Accidents_Dec20_updated[[#This Row],[Start_Lng]]</f>
        <v>-105.048284</v>
      </c>
      <c r="D2350">
        <f>US_Accidents_Dec20_updated[[#This Row],[Severity]]-1</f>
        <v>3</v>
      </c>
      <c r="E2350">
        <f>HOUR(US_Accidents_Dec20_updated[[#This Row],[Start_Time]])</f>
        <v>0</v>
      </c>
      <c r="F2350">
        <f>DAY(US_Accidents_Dec20_updated[[#This Row],[Start_Time]])</f>
        <v>3</v>
      </c>
      <c r="G2350">
        <f>MONTH(US_Accidents_Dec20_updated[[#This Row],[Start_Time]])</f>
        <v>2</v>
      </c>
      <c r="H2350" t="str">
        <f>US_Accidents_Dec20_updated[[#This Row],[Description]]</f>
        <v>Closed at Xavier St - Road closed due to accident. Police activity ongoing.</v>
      </c>
      <c r="I2350" t="s">
        <v>50</v>
      </c>
      <c r="J2350">
        <f>IF(US_Accidents_Dec20_updated[[#This Row],[Visibility(mi)]]&gt;30, 30, MROUND(US_Accidents_Dec20_updated[[#This Row],[Visibility(mi)]],5))</f>
        <v>10</v>
      </c>
      <c r="K2350">
        <f>MROUND(US_Accidents_Dec20_updated[[#This Row],[Wind_Speed(mph)]],5)</f>
        <v>5</v>
      </c>
      <c r="L2350">
        <f>IF(US_Accidents_Dec20_updated[[#This Row],[Precipitation(in)]]&gt;0.1, 0.1, US_Accidents_Dec20_updated[[#This Row],[Precipitation(in)]])</f>
        <v>0</v>
      </c>
    </row>
    <row r="2351" spans="1:12" x14ac:dyDescent="0.25">
      <c r="A2351" t="str">
        <f>US_Accidents_Dec20_updated[[#This Row],[ID]]</f>
        <v>A-3902473</v>
      </c>
      <c r="B2351">
        <f>US_Accidents_Dec20_updated[[#This Row],[Start_Lat]]</f>
        <v>40.359923000000002</v>
      </c>
      <c r="C2351">
        <f>US_Accidents_Dec20_updated[[#This Row],[Start_Lng]]</f>
        <v>-106.773045</v>
      </c>
      <c r="D2351">
        <f>US_Accidents_Dec20_updated[[#This Row],[Severity]]-1</f>
        <v>2</v>
      </c>
      <c r="E2351">
        <f>HOUR(US_Accidents_Dec20_updated[[#This Row],[Start_Time]])</f>
        <v>12</v>
      </c>
      <c r="F2351">
        <f>DAY(US_Accidents_Dec20_updated[[#This Row],[Start_Time]])</f>
        <v>3</v>
      </c>
      <c r="G2351">
        <f>MONTH(US_Accidents_Dec20_updated[[#This Row],[Start_Time]])</f>
        <v>2</v>
      </c>
      <c r="H2351" t="str">
        <f>US_Accidents_Dec20_updated[[#This Row],[Description]]</f>
        <v>At CR-19 - Accident.</v>
      </c>
      <c r="I2351" t="s">
        <v>9695</v>
      </c>
      <c r="J2351">
        <f>IF(US_Accidents_Dec20_updated[[#This Row],[Visibility(mi)]]&gt;30, 30, MROUND(US_Accidents_Dec20_updated[[#This Row],[Visibility(mi)]],5))</f>
        <v>0</v>
      </c>
      <c r="K2351">
        <f>MROUND(US_Accidents_Dec20_updated[[#This Row],[Wind_Speed(mph)]],5)</f>
        <v>5</v>
      </c>
      <c r="L2351">
        <f>IF(US_Accidents_Dec20_updated[[#This Row],[Precipitation(in)]]&gt;0.1, 0.1, US_Accidents_Dec20_updated[[#This Row],[Precipitation(in)]])</f>
        <v>0</v>
      </c>
    </row>
    <row r="2352" spans="1:12" x14ac:dyDescent="0.25">
      <c r="A2352" t="str">
        <f>US_Accidents_Dec20_updated[[#This Row],[ID]]</f>
        <v>A-3902474</v>
      </c>
      <c r="B2352">
        <f>US_Accidents_Dec20_updated[[#This Row],[Start_Lat]]</f>
        <v>40.359777000000001</v>
      </c>
      <c r="C2352">
        <f>US_Accidents_Dec20_updated[[#This Row],[Start_Lng]]</f>
        <v>-106.771688</v>
      </c>
      <c r="D2352">
        <f>US_Accidents_Dec20_updated[[#This Row],[Severity]]-1</f>
        <v>2</v>
      </c>
      <c r="E2352">
        <f>HOUR(US_Accidents_Dec20_updated[[#This Row],[Start_Time]])</f>
        <v>12</v>
      </c>
      <c r="F2352">
        <f>DAY(US_Accidents_Dec20_updated[[#This Row],[Start_Time]])</f>
        <v>3</v>
      </c>
      <c r="G2352">
        <f>MONTH(US_Accidents_Dec20_updated[[#This Row],[Start_Time]])</f>
        <v>2</v>
      </c>
      <c r="H2352" t="str">
        <f>US_Accidents_Dec20_updated[[#This Row],[Description]]</f>
        <v>At CR-20/CR-201/McKinnis Creek Rd - Accident.</v>
      </c>
      <c r="I2352" t="s">
        <v>9695</v>
      </c>
      <c r="J2352">
        <f>IF(US_Accidents_Dec20_updated[[#This Row],[Visibility(mi)]]&gt;30, 30, MROUND(US_Accidents_Dec20_updated[[#This Row],[Visibility(mi)]],5))</f>
        <v>0</v>
      </c>
      <c r="K2352">
        <f>MROUND(US_Accidents_Dec20_updated[[#This Row],[Wind_Speed(mph)]],5)</f>
        <v>5</v>
      </c>
      <c r="L2352">
        <f>IF(US_Accidents_Dec20_updated[[#This Row],[Precipitation(in)]]&gt;0.1, 0.1, US_Accidents_Dec20_updated[[#This Row],[Precipitation(in)]])</f>
        <v>0</v>
      </c>
    </row>
    <row r="2353" spans="1:12" x14ac:dyDescent="0.25">
      <c r="A2353" t="str">
        <f>US_Accidents_Dec20_updated[[#This Row],[ID]]</f>
        <v>A-3902475</v>
      </c>
      <c r="B2353">
        <f>US_Accidents_Dec20_updated[[#This Row],[Start_Lat]]</f>
        <v>37.592936000000002</v>
      </c>
      <c r="C2353">
        <f>US_Accidents_Dec20_updated[[#This Row],[Start_Lng]]</f>
        <v>-106.205094</v>
      </c>
      <c r="D2353">
        <f>US_Accidents_Dec20_updated[[#This Row],[Severity]]-1</f>
        <v>3</v>
      </c>
      <c r="E2353">
        <f>HOUR(US_Accidents_Dec20_updated[[#This Row],[Start_Time]])</f>
        <v>13</v>
      </c>
      <c r="F2353">
        <f>DAY(US_Accidents_Dec20_updated[[#This Row],[Start_Time]])</f>
        <v>3</v>
      </c>
      <c r="G2353">
        <f>MONTH(US_Accidents_Dec20_updated[[#This Row],[Start_Time]])</f>
        <v>2</v>
      </c>
      <c r="H2353" t="str">
        <f>US_Accidents_Dec20_updated[[#This Row],[Description]]</f>
        <v>Closed at US-285/CO-15/Brdway St/Gunbarrel Rd - Road closed due to accident.</v>
      </c>
      <c r="I2353" t="s">
        <v>50</v>
      </c>
      <c r="J2353">
        <f>IF(US_Accidents_Dec20_updated[[#This Row],[Visibility(mi)]]&gt;30, 30, MROUND(US_Accidents_Dec20_updated[[#This Row],[Visibility(mi)]],5))</f>
        <v>10</v>
      </c>
      <c r="K2353">
        <f>MROUND(US_Accidents_Dec20_updated[[#This Row],[Wind_Speed(mph)]],5)</f>
        <v>15</v>
      </c>
      <c r="L2353">
        <f>IF(US_Accidents_Dec20_updated[[#This Row],[Precipitation(in)]]&gt;0.1, 0.1, US_Accidents_Dec20_updated[[#This Row],[Precipitation(in)]])</f>
        <v>0</v>
      </c>
    </row>
    <row r="2354" spans="1:12" x14ac:dyDescent="0.25">
      <c r="A2354" t="str">
        <f>US_Accidents_Dec20_updated[[#This Row],[ID]]</f>
        <v>A-3902476</v>
      </c>
      <c r="B2354">
        <f>US_Accidents_Dec20_updated[[#This Row],[Start_Lat]]</f>
        <v>37.588431</v>
      </c>
      <c r="C2354">
        <f>US_Accidents_Dec20_updated[[#This Row],[Start_Lng]]</f>
        <v>-106.199392</v>
      </c>
      <c r="D2354">
        <f>US_Accidents_Dec20_updated[[#This Row],[Severity]]-1</f>
        <v>3</v>
      </c>
      <c r="E2354">
        <f>HOUR(US_Accidents_Dec20_updated[[#This Row],[Start_Time]])</f>
        <v>13</v>
      </c>
      <c r="F2354">
        <f>DAY(US_Accidents_Dec20_updated[[#This Row],[Start_Time]])</f>
        <v>3</v>
      </c>
      <c r="G2354">
        <f>MONTH(US_Accidents_Dec20_updated[[#This Row],[Start_Time]])</f>
        <v>2</v>
      </c>
      <c r="H2354" t="str">
        <f>US_Accidents_Dec20_updated[[#This Row],[Description]]</f>
        <v>Closed at Center - Road closed due to accident.</v>
      </c>
      <c r="I2354" t="s">
        <v>50</v>
      </c>
      <c r="J2354">
        <f>IF(US_Accidents_Dec20_updated[[#This Row],[Visibility(mi)]]&gt;30, 30, MROUND(US_Accidents_Dec20_updated[[#This Row],[Visibility(mi)]],5))</f>
        <v>10</v>
      </c>
      <c r="K2354">
        <f>MROUND(US_Accidents_Dec20_updated[[#This Row],[Wind_Speed(mph)]],5)</f>
        <v>15</v>
      </c>
      <c r="L2354">
        <f>IF(US_Accidents_Dec20_updated[[#This Row],[Precipitation(in)]]&gt;0.1, 0.1, US_Accidents_Dec20_updated[[#This Row],[Precipitation(in)]])</f>
        <v>0</v>
      </c>
    </row>
    <row r="2355" spans="1:12" x14ac:dyDescent="0.25">
      <c r="A2355" t="str">
        <f>US_Accidents_Dec20_updated[[#This Row],[ID]]</f>
        <v>A-3902477</v>
      </c>
      <c r="B2355">
        <f>US_Accidents_Dec20_updated[[#This Row],[Start_Lat]]</f>
        <v>39.759714000000002</v>
      </c>
      <c r="C2355">
        <f>US_Accidents_Dec20_updated[[#This Row],[Start_Lng]]</f>
        <v>-105.654023</v>
      </c>
      <c r="D2355">
        <f>US_Accidents_Dec20_updated[[#This Row],[Severity]]-1</f>
        <v>2</v>
      </c>
      <c r="E2355">
        <f>HOUR(US_Accidents_Dec20_updated[[#This Row],[Start_Time]])</f>
        <v>13</v>
      </c>
      <c r="F2355">
        <f>DAY(US_Accidents_Dec20_updated[[#This Row],[Start_Time]])</f>
        <v>3</v>
      </c>
      <c r="G2355">
        <f>MONTH(US_Accidents_Dec20_updated[[#This Row],[Start_Time]])</f>
        <v>2</v>
      </c>
      <c r="H2355" t="str">
        <f>US_Accidents_Dec20_updated[[#This Row],[Description]]</f>
        <v>At US-40/Exit 232 - Accident.</v>
      </c>
      <c r="I2355" t="s">
        <v>1210</v>
      </c>
      <c r="J2355">
        <f>IF(US_Accidents_Dec20_updated[[#This Row],[Visibility(mi)]]&gt;30, 30, MROUND(US_Accidents_Dec20_updated[[#This Row],[Visibility(mi)]],5))</f>
        <v>0</v>
      </c>
      <c r="K2355">
        <f>MROUND(US_Accidents_Dec20_updated[[#This Row],[Wind_Speed(mph)]],5)</f>
        <v>20</v>
      </c>
      <c r="L2355">
        <f>IF(US_Accidents_Dec20_updated[[#This Row],[Precipitation(in)]]&gt;0.1, 0.1, US_Accidents_Dec20_updated[[#This Row],[Precipitation(in)]])</f>
        <v>0</v>
      </c>
    </row>
    <row r="2356" spans="1:12" x14ac:dyDescent="0.25">
      <c r="A2356" t="str">
        <f>US_Accidents_Dec20_updated[[#This Row],[ID]]</f>
        <v>A-3902478</v>
      </c>
      <c r="B2356">
        <f>US_Accidents_Dec20_updated[[#This Row],[Start_Lat]]</f>
        <v>37.612673999999998</v>
      </c>
      <c r="C2356">
        <f>US_Accidents_Dec20_updated[[#This Row],[Start_Lng]]</f>
        <v>-105.18834699999999</v>
      </c>
      <c r="D2356">
        <f>US_Accidents_Dec20_updated[[#This Row],[Severity]]-1</f>
        <v>2</v>
      </c>
      <c r="E2356">
        <f>HOUR(US_Accidents_Dec20_updated[[#This Row],[Start_Time]])</f>
        <v>14</v>
      </c>
      <c r="F2356">
        <f>DAY(US_Accidents_Dec20_updated[[#This Row],[Start_Time]])</f>
        <v>3</v>
      </c>
      <c r="G2356">
        <f>MONTH(US_Accidents_Dec20_updated[[#This Row],[Start_Time]])</f>
        <v>2</v>
      </c>
      <c r="H2356" t="str">
        <f>US_Accidents_Dec20_updated[[#This Row],[Description]]</f>
        <v>At CO-159/Miranda Ave - Accident. Single alternate lane traffic.</v>
      </c>
      <c r="I2356" t="s">
        <v>9695</v>
      </c>
      <c r="J2356">
        <f>IF(US_Accidents_Dec20_updated[[#This Row],[Visibility(mi)]]&gt;30, 30, MROUND(US_Accidents_Dec20_updated[[#This Row],[Visibility(mi)]],5))</f>
        <v>0</v>
      </c>
      <c r="K2356">
        <f>MROUND(US_Accidents_Dec20_updated[[#This Row],[Wind_Speed(mph)]],5)</f>
        <v>0</v>
      </c>
      <c r="L2356">
        <f>IF(US_Accidents_Dec20_updated[[#This Row],[Precipitation(in)]]&gt;0.1, 0.1, US_Accidents_Dec20_updated[[#This Row],[Precipitation(in)]])</f>
        <v>0</v>
      </c>
    </row>
    <row r="2357" spans="1:12" x14ac:dyDescent="0.25">
      <c r="A2357" t="str">
        <f>US_Accidents_Dec20_updated[[#This Row],[ID]]</f>
        <v>A-3902479</v>
      </c>
      <c r="B2357">
        <f>US_Accidents_Dec20_updated[[#This Row],[Start_Lat]]</f>
        <v>37.594265999999998</v>
      </c>
      <c r="C2357">
        <f>US_Accidents_Dec20_updated[[#This Row],[Start_Lng]]</f>
        <v>-105.243357</v>
      </c>
      <c r="D2357">
        <f>US_Accidents_Dec20_updated[[#This Row],[Severity]]-1</f>
        <v>2</v>
      </c>
      <c r="E2357">
        <f>HOUR(US_Accidents_Dec20_updated[[#This Row],[Start_Time]])</f>
        <v>14</v>
      </c>
      <c r="F2357">
        <f>DAY(US_Accidents_Dec20_updated[[#This Row],[Start_Time]])</f>
        <v>3</v>
      </c>
      <c r="G2357">
        <f>MONTH(US_Accidents_Dec20_updated[[#This Row],[Start_Time]])</f>
        <v>2</v>
      </c>
      <c r="H2357" t="str">
        <f>US_Accidents_Dec20_updated[[#This Row],[Description]]</f>
        <v>At La Veta - Accident. Single alternate lane traffic.</v>
      </c>
      <c r="I2357" t="s">
        <v>9695</v>
      </c>
      <c r="J2357">
        <f>IF(US_Accidents_Dec20_updated[[#This Row],[Visibility(mi)]]&gt;30, 30, MROUND(US_Accidents_Dec20_updated[[#This Row],[Visibility(mi)]],5))</f>
        <v>0</v>
      </c>
      <c r="K2357">
        <f>MROUND(US_Accidents_Dec20_updated[[#This Row],[Wind_Speed(mph)]],5)</f>
        <v>0</v>
      </c>
      <c r="L2357">
        <f>IF(US_Accidents_Dec20_updated[[#This Row],[Precipitation(in)]]&gt;0.1, 0.1, US_Accidents_Dec20_updated[[#This Row],[Precipitation(in)]])</f>
        <v>0</v>
      </c>
    </row>
    <row r="2358" spans="1:12" x14ac:dyDescent="0.25">
      <c r="A2358" t="str">
        <f>US_Accidents_Dec20_updated[[#This Row],[ID]]</f>
        <v>A-3902485</v>
      </c>
      <c r="B2358">
        <f>US_Accidents_Dec20_updated[[#This Row],[Start_Lat]]</f>
        <v>39.825524999999999</v>
      </c>
      <c r="C2358">
        <f>US_Accidents_Dec20_updated[[#This Row],[Start_Lng]]</f>
        <v>-104.98286</v>
      </c>
      <c r="D2358">
        <f>US_Accidents_Dec20_updated[[#This Row],[Severity]]-1</f>
        <v>2</v>
      </c>
      <c r="E2358">
        <f>HOUR(US_Accidents_Dec20_updated[[#This Row],[Start_Time]])</f>
        <v>16</v>
      </c>
      <c r="F2358">
        <f>DAY(US_Accidents_Dec20_updated[[#This Row],[Start_Time]])</f>
        <v>3</v>
      </c>
      <c r="G2358">
        <f>MONTH(US_Accidents_Dec20_updated[[#This Row],[Start_Time]])</f>
        <v>2</v>
      </c>
      <c r="H2358" t="str">
        <f>US_Accidents_Dec20_updated[[#This Row],[Description]]</f>
        <v>At I-25 (North) - Accident.</v>
      </c>
      <c r="I2358" t="s">
        <v>50</v>
      </c>
      <c r="J2358">
        <f>IF(US_Accidents_Dec20_updated[[#This Row],[Visibility(mi)]]&gt;30, 30, MROUND(US_Accidents_Dec20_updated[[#This Row],[Visibility(mi)]],5))</f>
        <v>30</v>
      </c>
      <c r="K2358">
        <f>MROUND(US_Accidents_Dec20_updated[[#This Row],[Wind_Speed(mph)]],5)</f>
        <v>30</v>
      </c>
      <c r="L2358">
        <f>IF(US_Accidents_Dec20_updated[[#This Row],[Precipitation(in)]]&gt;0.1, 0.1, US_Accidents_Dec20_updated[[#This Row],[Precipitation(in)]])</f>
        <v>0</v>
      </c>
    </row>
    <row r="2359" spans="1:12" x14ac:dyDescent="0.25">
      <c r="A2359" t="str">
        <f>US_Accidents_Dec20_updated[[#This Row],[ID]]</f>
        <v>A-3902487</v>
      </c>
      <c r="B2359">
        <f>US_Accidents_Dec20_updated[[#This Row],[Start_Lat]]</f>
        <v>39.721760000000003</v>
      </c>
      <c r="C2359">
        <f>US_Accidents_Dec20_updated[[#This Row],[Start_Lng]]</f>
        <v>-105.00897999999999</v>
      </c>
      <c r="D2359">
        <f>US_Accidents_Dec20_updated[[#This Row],[Severity]]-1</f>
        <v>2</v>
      </c>
      <c r="E2359">
        <f>HOUR(US_Accidents_Dec20_updated[[#This Row],[Start_Time]])</f>
        <v>16</v>
      </c>
      <c r="F2359">
        <f>DAY(US_Accidents_Dec20_updated[[#This Row],[Start_Time]])</f>
        <v>3</v>
      </c>
      <c r="G2359">
        <f>MONTH(US_Accidents_Dec20_updated[[#This Row],[Start_Time]])</f>
        <v>2</v>
      </c>
      <c r="H2359" t="str">
        <f>US_Accidents_Dec20_updated[[#This Row],[Description]]</f>
        <v>Between US-6/6th Ave/Exit 209 and US-36/Exit 217 - Accident. Right lane blocked.</v>
      </c>
      <c r="I2359" t="s">
        <v>50</v>
      </c>
      <c r="J2359">
        <f>IF(US_Accidents_Dec20_updated[[#This Row],[Visibility(mi)]]&gt;30, 30, MROUND(US_Accidents_Dec20_updated[[#This Row],[Visibility(mi)]],5))</f>
        <v>30</v>
      </c>
      <c r="K2359">
        <f>MROUND(US_Accidents_Dec20_updated[[#This Row],[Wind_Speed(mph)]],5)</f>
        <v>30</v>
      </c>
      <c r="L2359">
        <f>IF(US_Accidents_Dec20_updated[[#This Row],[Precipitation(in)]]&gt;0.1, 0.1, US_Accidents_Dec20_updated[[#This Row],[Precipitation(in)]])</f>
        <v>0</v>
      </c>
    </row>
    <row r="2360" spans="1:12" x14ac:dyDescent="0.25">
      <c r="A2360" t="str">
        <f>US_Accidents_Dec20_updated[[#This Row],[ID]]</f>
        <v>A-3902488</v>
      </c>
      <c r="B2360">
        <f>US_Accidents_Dec20_updated[[#This Row],[Start_Lat]]</f>
        <v>38.804020000000001</v>
      </c>
      <c r="C2360">
        <f>US_Accidents_Dec20_updated[[#This Row],[Start_Lng]]</f>
        <v>-104.80159999999999</v>
      </c>
      <c r="D2360">
        <f>US_Accidents_Dec20_updated[[#This Row],[Severity]]-1</f>
        <v>3</v>
      </c>
      <c r="E2360">
        <f>HOUR(US_Accidents_Dec20_updated[[#This Row],[Start_Time]])</f>
        <v>17</v>
      </c>
      <c r="F2360">
        <f>DAY(US_Accidents_Dec20_updated[[#This Row],[Start_Time]])</f>
        <v>3</v>
      </c>
      <c r="G2360">
        <f>MONTH(US_Accidents_Dec20_updated[[#This Row],[Start_Time]])</f>
        <v>2</v>
      </c>
      <c r="H2360" t="str">
        <f>US_Accidents_Dec20_updated[[#This Row],[Description]]</f>
        <v>Closed between CO-29/Circle Dr/Exit 138 and Tejon St/Exit 140 - Road closed due to accident. Construction work.</v>
      </c>
      <c r="I2360" t="s">
        <v>50</v>
      </c>
      <c r="J2360">
        <f>IF(US_Accidents_Dec20_updated[[#This Row],[Visibility(mi)]]&gt;30, 30, MROUND(US_Accidents_Dec20_updated[[#This Row],[Visibility(mi)]],5))</f>
        <v>10</v>
      </c>
      <c r="K2360">
        <f>MROUND(US_Accidents_Dec20_updated[[#This Row],[Wind_Speed(mph)]],5)</f>
        <v>15</v>
      </c>
      <c r="L2360">
        <f>IF(US_Accidents_Dec20_updated[[#This Row],[Precipitation(in)]]&gt;0.1, 0.1, US_Accidents_Dec20_updated[[#This Row],[Precipitation(in)]])</f>
        <v>0</v>
      </c>
    </row>
    <row r="2361" spans="1:12" x14ac:dyDescent="0.25">
      <c r="A2361" t="str">
        <f>US_Accidents_Dec20_updated[[#This Row],[ID]]</f>
        <v>A-3902489</v>
      </c>
      <c r="B2361">
        <f>US_Accidents_Dec20_updated[[#This Row],[Start_Lat]]</f>
        <v>38.816310000000001</v>
      </c>
      <c r="C2361">
        <f>US_Accidents_Dec20_updated[[#This Row],[Start_Lng]]</f>
        <v>-104.83007000000001</v>
      </c>
      <c r="D2361">
        <f>US_Accidents_Dec20_updated[[#This Row],[Severity]]-1</f>
        <v>3</v>
      </c>
      <c r="E2361">
        <f>HOUR(US_Accidents_Dec20_updated[[#This Row],[Start_Time]])</f>
        <v>17</v>
      </c>
      <c r="F2361">
        <f>DAY(US_Accidents_Dec20_updated[[#This Row],[Start_Time]])</f>
        <v>3</v>
      </c>
      <c r="G2361">
        <f>MONTH(US_Accidents_Dec20_updated[[#This Row],[Start_Time]])</f>
        <v>2</v>
      </c>
      <c r="H2361" t="str">
        <f>US_Accidents_Dec20_updated[[#This Row],[Description]]</f>
        <v>Closed between US-24/Cimarron St/Exit 141 and US-24/Exit 139 - Road closed due to accident.</v>
      </c>
      <c r="I2361" t="s">
        <v>50</v>
      </c>
      <c r="J2361">
        <f>IF(US_Accidents_Dec20_updated[[#This Row],[Visibility(mi)]]&gt;30, 30, MROUND(US_Accidents_Dec20_updated[[#This Row],[Visibility(mi)]],5))</f>
        <v>10</v>
      </c>
      <c r="K2361">
        <f>MROUND(US_Accidents_Dec20_updated[[#This Row],[Wind_Speed(mph)]],5)</f>
        <v>15</v>
      </c>
      <c r="L2361">
        <f>IF(US_Accidents_Dec20_updated[[#This Row],[Precipitation(in)]]&gt;0.1, 0.1, US_Accidents_Dec20_updated[[#This Row],[Precipitation(in)]])</f>
        <v>0</v>
      </c>
    </row>
    <row r="2362" spans="1:12" x14ac:dyDescent="0.25">
      <c r="A2362" t="str">
        <f>US_Accidents_Dec20_updated[[#This Row],[ID]]</f>
        <v>A-3902490</v>
      </c>
      <c r="B2362">
        <f>US_Accidents_Dec20_updated[[#This Row],[Start_Lat]]</f>
        <v>38.810321999999999</v>
      </c>
      <c r="C2362">
        <f>US_Accidents_Dec20_updated[[#This Row],[Start_Lng]]</f>
        <v>-104.80907500000001</v>
      </c>
      <c r="D2362">
        <f>US_Accidents_Dec20_updated[[#This Row],[Severity]]-1</f>
        <v>3</v>
      </c>
      <c r="E2362">
        <f>HOUR(US_Accidents_Dec20_updated[[#This Row],[Start_Time]])</f>
        <v>17</v>
      </c>
      <c r="F2362">
        <f>DAY(US_Accidents_Dec20_updated[[#This Row],[Start_Time]])</f>
        <v>3</v>
      </c>
      <c r="G2362">
        <f>MONTH(US_Accidents_Dec20_updated[[#This Row],[Start_Time]])</f>
        <v>2</v>
      </c>
      <c r="H2362" t="str">
        <f>US_Accidents_Dec20_updated[[#This Row],[Description]]</f>
        <v>Closed between US-24/Exit 139 and I-25-BL/Nevada Ave/Exit 140 - Road closed due to accident.</v>
      </c>
      <c r="I2362" t="s">
        <v>50</v>
      </c>
      <c r="J2362">
        <f>IF(US_Accidents_Dec20_updated[[#This Row],[Visibility(mi)]]&gt;30, 30, MROUND(US_Accidents_Dec20_updated[[#This Row],[Visibility(mi)]],5))</f>
        <v>10</v>
      </c>
      <c r="K2362">
        <f>MROUND(US_Accidents_Dec20_updated[[#This Row],[Wind_Speed(mph)]],5)</f>
        <v>15</v>
      </c>
      <c r="L2362">
        <f>IF(US_Accidents_Dec20_updated[[#This Row],[Precipitation(in)]]&gt;0.1, 0.1, US_Accidents_Dec20_updated[[#This Row],[Precipitation(in)]])</f>
        <v>0</v>
      </c>
    </row>
    <row r="2363" spans="1:12" x14ac:dyDescent="0.25">
      <c r="A2363" t="str">
        <f>US_Accidents_Dec20_updated[[#This Row],[ID]]</f>
        <v>A-3902495</v>
      </c>
      <c r="B2363">
        <f>US_Accidents_Dec20_updated[[#This Row],[Start_Lat]]</f>
        <v>38.814920000000001</v>
      </c>
      <c r="C2363">
        <f>US_Accidents_Dec20_updated[[#This Row],[Start_Lng]]</f>
        <v>-104.82227</v>
      </c>
      <c r="D2363">
        <f>US_Accidents_Dec20_updated[[#This Row],[Severity]]-1</f>
        <v>3</v>
      </c>
      <c r="E2363">
        <f>HOUR(US_Accidents_Dec20_updated[[#This Row],[Start_Time]])</f>
        <v>18</v>
      </c>
      <c r="F2363">
        <f>DAY(US_Accidents_Dec20_updated[[#This Row],[Start_Time]])</f>
        <v>3</v>
      </c>
      <c r="G2363">
        <f>MONTH(US_Accidents_Dec20_updated[[#This Row],[Start_Time]])</f>
        <v>2</v>
      </c>
      <c r="H2363" t="str">
        <f>US_Accidents_Dec20_updated[[#This Row],[Description]]</f>
        <v>Closed between Tejon St/Exit 140 and US-24/Exit 139 - Road closed due to accident.</v>
      </c>
      <c r="I2363" t="s">
        <v>50</v>
      </c>
      <c r="J2363">
        <f>IF(US_Accidents_Dec20_updated[[#This Row],[Visibility(mi)]]&gt;30, 30, MROUND(US_Accidents_Dec20_updated[[#This Row],[Visibility(mi)]],5))</f>
        <v>10</v>
      </c>
      <c r="K2363">
        <f>MROUND(US_Accidents_Dec20_updated[[#This Row],[Wind_Speed(mph)]],5)</f>
        <v>15</v>
      </c>
      <c r="L2363">
        <f>IF(US_Accidents_Dec20_updated[[#This Row],[Precipitation(in)]]&gt;0.1, 0.1, US_Accidents_Dec20_updated[[#This Row],[Precipitation(in)]])</f>
        <v>0</v>
      </c>
    </row>
    <row r="2364" spans="1:12" x14ac:dyDescent="0.25">
      <c r="A2364" t="str">
        <f>US_Accidents_Dec20_updated[[#This Row],[ID]]</f>
        <v>A-3902499</v>
      </c>
      <c r="B2364">
        <f>US_Accidents_Dec20_updated[[#This Row],[Start_Lat]]</f>
        <v>38.814920000000001</v>
      </c>
      <c r="C2364">
        <f>US_Accidents_Dec20_updated[[#This Row],[Start_Lng]]</f>
        <v>-104.82227</v>
      </c>
      <c r="D2364">
        <f>US_Accidents_Dec20_updated[[#This Row],[Severity]]-1</f>
        <v>3</v>
      </c>
      <c r="E2364">
        <f>HOUR(US_Accidents_Dec20_updated[[#This Row],[Start_Time]])</f>
        <v>20</v>
      </c>
      <c r="F2364">
        <f>DAY(US_Accidents_Dec20_updated[[#This Row],[Start_Time]])</f>
        <v>3</v>
      </c>
      <c r="G2364">
        <f>MONTH(US_Accidents_Dec20_updated[[#This Row],[Start_Time]])</f>
        <v>2</v>
      </c>
      <c r="H2364" t="str">
        <f>US_Accidents_Dec20_updated[[#This Row],[Description]]</f>
        <v>Closed between I-25-BL/Nevada Ave/Exit 140 and US-24/Exit 139 - Road closed due to accident.</v>
      </c>
      <c r="I2364" t="s">
        <v>50</v>
      </c>
      <c r="J2364">
        <f>IF(US_Accidents_Dec20_updated[[#This Row],[Visibility(mi)]]&gt;30, 30, MROUND(US_Accidents_Dec20_updated[[#This Row],[Visibility(mi)]],5))</f>
        <v>10</v>
      </c>
      <c r="K2364">
        <f>MROUND(US_Accidents_Dec20_updated[[#This Row],[Wind_Speed(mph)]],5)</f>
        <v>5</v>
      </c>
      <c r="L2364">
        <f>IF(US_Accidents_Dec20_updated[[#This Row],[Precipitation(in)]]&gt;0.1, 0.1, US_Accidents_Dec20_updated[[#This Row],[Precipitation(in)]])</f>
        <v>0</v>
      </c>
    </row>
    <row r="2365" spans="1:12" x14ac:dyDescent="0.25">
      <c r="A2365" t="str">
        <f>US_Accidents_Dec20_updated[[#This Row],[ID]]</f>
        <v>A-3902500</v>
      </c>
      <c r="B2365">
        <f>US_Accidents_Dec20_updated[[#This Row],[Start_Lat]]</f>
        <v>39.585410000000003</v>
      </c>
      <c r="C2365">
        <f>US_Accidents_Dec20_updated[[#This Row],[Start_Lng]]</f>
        <v>-107.19789</v>
      </c>
      <c r="D2365">
        <f>US_Accidents_Dec20_updated[[#This Row],[Severity]]-1</f>
        <v>2</v>
      </c>
      <c r="E2365">
        <f>HOUR(US_Accidents_Dec20_updated[[#This Row],[Start_Time]])</f>
        <v>21</v>
      </c>
      <c r="F2365">
        <f>DAY(US_Accidents_Dec20_updated[[#This Row],[Start_Time]])</f>
        <v>3</v>
      </c>
      <c r="G2365">
        <f>MONTH(US_Accidents_Dec20_updated[[#This Row],[Start_Time]])</f>
        <v>2</v>
      </c>
      <c r="H2365" t="str">
        <f>US_Accidents_Dec20_updated[[#This Row],[Description]]</f>
        <v>Between Exit 125 and Exit 129 - Accident.</v>
      </c>
      <c r="I2365" t="s">
        <v>50</v>
      </c>
      <c r="J2365">
        <f>IF(US_Accidents_Dec20_updated[[#This Row],[Visibility(mi)]]&gt;30, 30, MROUND(US_Accidents_Dec20_updated[[#This Row],[Visibility(mi)]],5))</f>
        <v>10</v>
      </c>
      <c r="K2365">
        <f>MROUND(US_Accidents_Dec20_updated[[#This Row],[Wind_Speed(mph)]],5)</f>
        <v>15</v>
      </c>
      <c r="L2365">
        <f>IF(US_Accidents_Dec20_updated[[#This Row],[Precipitation(in)]]&gt;0.1, 0.1, US_Accidents_Dec20_updated[[#This Row],[Precipitation(in)]])</f>
        <v>0</v>
      </c>
    </row>
    <row r="2366" spans="1:12" x14ac:dyDescent="0.25">
      <c r="A2366" t="str">
        <f>US_Accidents_Dec20_updated[[#This Row],[ID]]</f>
        <v>A-3902973</v>
      </c>
      <c r="B2366">
        <f>US_Accidents_Dec20_updated[[#This Row],[Start_Lat]]</f>
        <v>39.946449000000001</v>
      </c>
      <c r="C2366">
        <f>US_Accidents_Dec20_updated[[#This Row],[Start_Lng]]</f>
        <v>-104.98804</v>
      </c>
      <c r="D2366">
        <f>US_Accidents_Dec20_updated[[#This Row],[Severity]]-1</f>
        <v>2</v>
      </c>
      <c r="E2366">
        <f>HOUR(US_Accidents_Dec20_updated[[#This Row],[Start_Time]])</f>
        <v>7</v>
      </c>
      <c r="F2366">
        <f>DAY(US_Accidents_Dec20_updated[[#This Row],[Start_Time]])</f>
        <v>4</v>
      </c>
      <c r="G2366">
        <f>MONTH(US_Accidents_Dec20_updated[[#This Row],[Start_Time]])</f>
        <v>2</v>
      </c>
      <c r="H2366" t="str">
        <f>US_Accidents_Dec20_updated[[#This Row],[Description]]</f>
        <v>At 136th Ave - Accident.</v>
      </c>
      <c r="I2366" t="s">
        <v>50</v>
      </c>
      <c r="J2366">
        <f>IF(US_Accidents_Dec20_updated[[#This Row],[Visibility(mi)]]&gt;30, 30, MROUND(US_Accidents_Dec20_updated[[#This Row],[Visibility(mi)]],5))</f>
        <v>10</v>
      </c>
      <c r="K2366">
        <f>MROUND(US_Accidents_Dec20_updated[[#This Row],[Wind_Speed(mph)]],5)</f>
        <v>10</v>
      </c>
      <c r="L2366">
        <f>IF(US_Accidents_Dec20_updated[[#This Row],[Precipitation(in)]]&gt;0.1, 0.1, US_Accidents_Dec20_updated[[#This Row],[Precipitation(in)]])</f>
        <v>0</v>
      </c>
    </row>
    <row r="2367" spans="1:12" x14ac:dyDescent="0.25">
      <c r="A2367" t="str">
        <f>US_Accidents_Dec20_updated[[#This Row],[ID]]</f>
        <v>A-3902975</v>
      </c>
      <c r="B2367">
        <f>US_Accidents_Dec20_updated[[#This Row],[Start_Lat]]</f>
        <v>40.359789999999997</v>
      </c>
      <c r="C2367">
        <f>US_Accidents_Dec20_updated[[#This Row],[Start_Lng]]</f>
        <v>-104.98377000000001</v>
      </c>
      <c r="D2367">
        <f>US_Accidents_Dec20_updated[[#This Row],[Severity]]-1</f>
        <v>2</v>
      </c>
      <c r="E2367">
        <f>HOUR(US_Accidents_Dec20_updated[[#This Row],[Start_Time]])</f>
        <v>7</v>
      </c>
      <c r="F2367">
        <f>DAY(US_Accidents_Dec20_updated[[#This Row],[Start_Time]])</f>
        <v>4</v>
      </c>
      <c r="G2367">
        <f>MONTH(US_Accidents_Dec20_updated[[#This Row],[Start_Time]])</f>
        <v>2</v>
      </c>
      <c r="H2367" t="str">
        <f>US_Accidents_Dec20_updated[[#This Row],[Description]]</f>
        <v>At CR-16/Exit 254 - Accident.</v>
      </c>
      <c r="I2367" t="s">
        <v>50</v>
      </c>
      <c r="J2367">
        <f>IF(US_Accidents_Dec20_updated[[#This Row],[Visibility(mi)]]&gt;30, 30, MROUND(US_Accidents_Dec20_updated[[#This Row],[Visibility(mi)]],5))</f>
        <v>10</v>
      </c>
      <c r="K2367">
        <f>MROUND(US_Accidents_Dec20_updated[[#This Row],[Wind_Speed(mph)]],5)</f>
        <v>20</v>
      </c>
      <c r="L2367">
        <f>IF(US_Accidents_Dec20_updated[[#This Row],[Precipitation(in)]]&gt;0.1, 0.1, US_Accidents_Dec20_updated[[#This Row],[Precipitation(in)]])</f>
        <v>0</v>
      </c>
    </row>
    <row r="2368" spans="1:12" x14ac:dyDescent="0.25">
      <c r="A2368" t="str">
        <f>US_Accidents_Dec20_updated[[#This Row],[ID]]</f>
        <v>A-3902981</v>
      </c>
      <c r="B2368">
        <f>US_Accidents_Dec20_updated[[#This Row],[Start_Lat]]</f>
        <v>39.900221000000002</v>
      </c>
      <c r="C2368">
        <f>US_Accidents_Dec20_updated[[#This Row],[Start_Lng]]</f>
        <v>-104.988178</v>
      </c>
      <c r="D2368">
        <f>US_Accidents_Dec20_updated[[#This Row],[Severity]]-1</f>
        <v>2</v>
      </c>
      <c r="E2368">
        <f>HOUR(US_Accidents_Dec20_updated[[#This Row],[Start_Time]])</f>
        <v>9</v>
      </c>
      <c r="F2368">
        <f>DAY(US_Accidents_Dec20_updated[[#This Row],[Start_Time]])</f>
        <v>4</v>
      </c>
      <c r="G2368">
        <f>MONTH(US_Accidents_Dec20_updated[[#This Row],[Start_Time]])</f>
        <v>2</v>
      </c>
      <c r="H2368" t="str">
        <f>US_Accidents_Dec20_updated[[#This Row],[Description]]</f>
        <v>At 104th Ave/Exit 221 - Accident.</v>
      </c>
      <c r="I2368" t="s">
        <v>50</v>
      </c>
      <c r="J2368">
        <f>IF(US_Accidents_Dec20_updated[[#This Row],[Visibility(mi)]]&gt;30, 30, MROUND(US_Accidents_Dec20_updated[[#This Row],[Visibility(mi)]],5))</f>
        <v>30</v>
      </c>
      <c r="K2368">
        <f>MROUND(US_Accidents_Dec20_updated[[#This Row],[Wind_Speed(mph)]],5)</f>
        <v>10</v>
      </c>
      <c r="L2368">
        <f>IF(US_Accidents_Dec20_updated[[#This Row],[Precipitation(in)]]&gt;0.1, 0.1, US_Accidents_Dec20_updated[[#This Row],[Precipitation(in)]])</f>
        <v>0</v>
      </c>
    </row>
    <row r="2369" spans="1:12" x14ac:dyDescent="0.25">
      <c r="A2369" t="str">
        <f>US_Accidents_Dec20_updated[[#This Row],[ID]]</f>
        <v>A-3902987</v>
      </c>
      <c r="B2369">
        <f>US_Accidents_Dec20_updated[[#This Row],[Start_Lat]]</f>
        <v>39.885438999999998</v>
      </c>
      <c r="C2369">
        <f>US_Accidents_Dec20_updated[[#This Row],[Start_Lng]]</f>
        <v>-104.98766999999999</v>
      </c>
      <c r="D2369">
        <f>US_Accidents_Dec20_updated[[#This Row],[Severity]]-1</f>
        <v>2</v>
      </c>
      <c r="E2369">
        <f>HOUR(US_Accidents_Dec20_updated[[#This Row],[Start_Time]])</f>
        <v>13</v>
      </c>
      <c r="F2369">
        <f>DAY(US_Accidents_Dec20_updated[[#This Row],[Start_Time]])</f>
        <v>4</v>
      </c>
      <c r="G2369">
        <f>MONTH(US_Accidents_Dec20_updated[[#This Row],[Start_Time]])</f>
        <v>2</v>
      </c>
      <c r="H2369" t="str">
        <f>US_Accidents_Dec20_updated[[#This Row],[Description]]</f>
        <v>At 104th Ave/Exit 221 - Accident.</v>
      </c>
      <c r="I2369" t="s">
        <v>50</v>
      </c>
      <c r="J2369">
        <f>IF(US_Accidents_Dec20_updated[[#This Row],[Visibility(mi)]]&gt;30, 30, MROUND(US_Accidents_Dec20_updated[[#This Row],[Visibility(mi)]],5))</f>
        <v>20</v>
      </c>
      <c r="K2369">
        <f>MROUND(US_Accidents_Dec20_updated[[#This Row],[Wind_Speed(mph)]],5)</f>
        <v>15</v>
      </c>
      <c r="L2369">
        <f>IF(US_Accidents_Dec20_updated[[#This Row],[Precipitation(in)]]&gt;0.1, 0.1, US_Accidents_Dec20_updated[[#This Row],[Precipitation(in)]])</f>
        <v>0</v>
      </c>
    </row>
    <row r="2370" spans="1:12" x14ac:dyDescent="0.25">
      <c r="A2370" t="str">
        <f>US_Accidents_Dec20_updated[[#This Row],[ID]]</f>
        <v>A-3902988</v>
      </c>
      <c r="B2370">
        <f>US_Accidents_Dec20_updated[[#This Row],[Start_Lat]]</f>
        <v>39.739739999999998</v>
      </c>
      <c r="C2370">
        <f>US_Accidents_Dec20_updated[[#This Row],[Start_Lng]]</f>
        <v>-104.590976</v>
      </c>
      <c r="D2370">
        <f>US_Accidents_Dec20_updated[[#This Row],[Severity]]-1</f>
        <v>2</v>
      </c>
      <c r="E2370">
        <f>HOUR(US_Accidents_Dec20_updated[[#This Row],[Start_Time]])</f>
        <v>13</v>
      </c>
      <c r="F2370">
        <f>DAY(US_Accidents_Dec20_updated[[#This Row],[Start_Time]])</f>
        <v>4</v>
      </c>
      <c r="G2370">
        <f>MONTH(US_Accidents_Dec20_updated[[#This Row],[Start_Time]])</f>
        <v>2</v>
      </c>
      <c r="H2370" t="str">
        <f>US_Accidents_Dec20_updated[[#This Row],[Description]]</f>
        <v>At Manila Road/Exit 299 - Accident.</v>
      </c>
      <c r="I2370" t="s">
        <v>50</v>
      </c>
      <c r="J2370">
        <f>IF(US_Accidents_Dec20_updated[[#This Row],[Visibility(mi)]]&gt;30, 30, MROUND(US_Accidents_Dec20_updated[[#This Row],[Visibility(mi)]],5))</f>
        <v>10</v>
      </c>
      <c r="K2370">
        <f>MROUND(US_Accidents_Dec20_updated[[#This Row],[Wind_Speed(mph)]],5)</f>
        <v>30</v>
      </c>
      <c r="L2370">
        <f>IF(US_Accidents_Dec20_updated[[#This Row],[Precipitation(in)]]&gt;0.1, 0.1, US_Accidents_Dec20_updated[[#This Row],[Precipitation(in)]])</f>
        <v>0</v>
      </c>
    </row>
    <row r="2371" spans="1:12" x14ac:dyDescent="0.25">
      <c r="A2371" t="str">
        <f>US_Accidents_Dec20_updated[[#This Row],[ID]]</f>
        <v>A-3902990</v>
      </c>
      <c r="B2371">
        <f>US_Accidents_Dec20_updated[[#This Row],[Start_Lat]]</f>
        <v>39.289594999999998</v>
      </c>
      <c r="C2371">
        <f>US_Accidents_Dec20_updated[[#This Row],[Start_Lng]]</f>
        <v>-104.89533900000001</v>
      </c>
      <c r="D2371">
        <f>US_Accidents_Dec20_updated[[#This Row],[Severity]]-1</f>
        <v>2</v>
      </c>
      <c r="E2371">
        <f>HOUR(US_Accidents_Dec20_updated[[#This Row],[Start_Time]])</f>
        <v>14</v>
      </c>
      <c r="F2371">
        <f>DAY(US_Accidents_Dec20_updated[[#This Row],[Start_Time]])</f>
        <v>4</v>
      </c>
      <c r="G2371">
        <f>MONTH(US_Accidents_Dec20_updated[[#This Row],[Start_Time]])</f>
        <v>2</v>
      </c>
      <c r="H2371" t="str">
        <f>US_Accidents_Dec20_updated[[#This Row],[Description]]</f>
        <v>At Wilcox St/Plum Crk Pky/Exit 181 - Accident.</v>
      </c>
      <c r="I2371" t="s">
        <v>50</v>
      </c>
      <c r="J2371">
        <f>IF(US_Accidents_Dec20_updated[[#This Row],[Visibility(mi)]]&gt;30, 30, MROUND(US_Accidents_Dec20_updated[[#This Row],[Visibility(mi)]],5))</f>
        <v>10</v>
      </c>
      <c r="K2371">
        <f>MROUND(US_Accidents_Dec20_updated[[#This Row],[Wind_Speed(mph)]],5)</f>
        <v>20</v>
      </c>
      <c r="L2371">
        <f>IF(US_Accidents_Dec20_updated[[#This Row],[Precipitation(in)]]&gt;0.1, 0.1, US_Accidents_Dec20_updated[[#This Row],[Precipitation(in)]])</f>
        <v>0</v>
      </c>
    </row>
    <row r="2372" spans="1:12" x14ac:dyDescent="0.25">
      <c r="A2372" t="str">
        <f>US_Accidents_Dec20_updated[[#This Row],[ID]]</f>
        <v>A-3902991</v>
      </c>
      <c r="B2372">
        <f>US_Accidents_Dec20_updated[[#This Row],[Start_Lat]]</f>
        <v>39.734789999999997</v>
      </c>
      <c r="C2372">
        <f>US_Accidents_Dec20_updated[[#This Row],[Start_Lng]]</f>
        <v>-105.01503</v>
      </c>
      <c r="D2372">
        <f>US_Accidents_Dec20_updated[[#This Row],[Severity]]-1</f>
        <v>2</v>
      </c>
      <c r="E2372">
        <f>HOUR(US_Accidents_Dec20_updated[[#This Row],[Start_Time]])</f>
        <v>14</v>
      </c>
      <c r="F2372">
        <f>DAY(US_Accidents_Dec20_updated[[#This Row],[Start_Time]])</f>
        <v>4</v>
      </c>
      <c r="G2372">
        <f>MONTH(US_Accidents_Dec20_updated[[#This Row],[Start_Time]])</f>
        <v>2</v>
      </c>
      <c r="H2372" t="str">
        <f>US_Accidents_Dec20_updated[[#This Row],[Description]]</f>
        <v>At US-40/CO-33/Colfax Ave/Exit 210 - Accident.</v>
      </c>
      <c r="I2372" t="s">
        <v>50</v>
      </c>
      <c r="J2372">
        <f>IF(US_Accidents_Dec20_updated[[#This Row],[Visibility(mi)]]&gt;30, 30, MROUND(US_Accidents_Dec20_updated[[#This Row],[Visibility(mi)]],5))</f>
        <v>20</v>
      </c>
      <c r="K2372">
        <f>MROUND(US_Accidents_Dec20_updated[[#This Row],[Wind_Speed(mph)]],5)</f>
        <v>15</v>
      </c>
      <c r="L2372">
        <f>IF(US_Accidents_Dec20_updated[[#This Row],[Precipitation(in)]]&gt;0.1, 0.1, US_Accidents_Dec20_updated[[#This Row],[Precipitation(in)]])</f>
        <v>0</v>
      </c>
    </row>
    <row r="2373" spans="1:12" x14ac:dyDescent="0.25">
      <c r="A2373" t="str">
        <f>US_Accidents_Dec20_updated[[#This Row],[ID]]</f>
        <v>A-3902996</v>
      </c>
      <c r="B2373">
        <f>US_Accidents_Dec20_updated[[#This Row],[Start_Lat]]</f>
        <v>39.71143</v>
      </c>
      <c r="C2373">
        <f>US_Accidents_Dec20_updated[[#This Row],[Start_Lng]]</f>
        <v>-104.99903999999999</v>
      </c>
      <c r="D2373">
        <f>US_Accidents_Dec20_updated[[#This Row],[Severity]]-1</f>
        <v>2</v>
      </c>
      <c r="E2373">
        <f>HOUR(US_Accidents_Dec20_updated[[#This Row],[Start_Time]])</f>
        <v>16</v>
      </c>
      <c r="F2373">
        <f>DAY(US_Accidents_Dec20_updated[[#This Row],[Start_Time]])</f>
        <v>4</v>
      </c>
      <c r="G2373">
        <f>MONTH(US_Accidents_Dec20_updated[[#This Row],[Start_Time]])</f>
        <v>2</v>
      </c>
      <c r="H2373" t="str">
        <f>US_Accidents_Dec20_updated[[#This Row],[Description]]</f>
        <v>At CO-26/Alameda Ave/Exit 208 - Accident.</v>
      </c>
      <c r="I2373" t="s">
        <v>50</v>
      </c>
      <c r="J2373">
        <f>IF(US_Accidents_Dec20_updated[[#This Row],[Visibility(mi)]]&gt;30, 30, MROUND(US_Accidents_Dec20_updated[[#This Row],[Visibility(mi)]],5))</f>
        <v>10</v>
      </c>
      <c r="K2373">
        <f>MROUND(US_Accidents_Dec20_updated[[#This Row],[Wind_Speed(mph)]],5)</f>
        <v>15</v>
      </c>
      <c r="L2373">
        <f>IF(US_Accidents_Dec20_updated[[#This Row],[Precipitation(in)]]&gt;0.1, 0.1, US_Accidents_Dec20_updated[[#This Row],[Precipitation(in)]])</f>
        <v>0</v>
      </c>
    </row>
    <row r="2374" spans="1:12" x14ac:dyDescent="0.25">
      <c r="A2374" t="str">
        <f>US_Accidents_Dec20_updated[[#This Row],[ID]]</f>
        <v>A-3903003</v>
      </c>
      <c r="B2374">
        <f>US_Accidents_Dec20_updated[[#This Row],[Start_Lat]]</f>
        <v>39.630049999999997</v>
      </c>
      <c r="C2374">
        <f>US_Accidents_Dec20_updated[[#This Row],[Start_Lng]]</f>
        <v>-104.90501999999999</v>
      </c>
      <c r="D2374">
        <f>US_Accidents_Dec20_updated[[#This Row],[Severity]]-1</f>
        <v>2</v>
      </c>
      <c r="E2374">
        <f>HOUR(US_Accidents_Dec20_updated[[#This Row],[Start_Time]])</f>
        <v>17</v>
      </c>
      <c r="F2374">
        <f>DAY(US_Accidents_Dec20_updated[[#This Row],[Start_Time]])</f>
        <v>4</v>
      </c>
      <c r="G2374">
        <f>MONTH(US_Accidents_Dec20_updated[[#This Row],[Start_Time]])</f>
        <v>2</v>
      </c>
      <c r="H2374" t="str">
        <f>US_Accidents_Dec20_updated[[#This Row],[Description]]</f>
        <v>At I-225 - Accident.</v>
      </c>
      <c r="I2374" t="s">
        <v>50</v>
      </c>
      <c r="J2374">
        <f>IF(US_Accidents_Dec20_updated[[#This Row],[Visibility(mi)]]&gt;30, 30, MROUND(US_Accidents_Dec20_updated[[#This Row],[Visibility(mi)]],5))</f>
        <v>10</v>
      </c>
      <c r="K2374">
        <f>MROUND(US_Accidents_Dec20_updated[[#This Row],[Wind_Speed(mph)]],5)</f>
        <v>10</v>
      </c>
      <c r="L2374">
        <f>IF(US_Accidents_Dec20_updated[[#This Row],[Precipitation(in)]]&gt;0.1, 0.1, US_Accidents_Dec20_updated[[#This Row],[Precipitation(in)]])</f>
        <v>0</v>
      </c>
    </row>
    <row r="2375" spans="1:12" x14ac:dyDescent="0.25">
      <c r="A2375" t="str">
        <f>US_Accidents_Dec20_updated[[#This Row],[ID]]</f>
        <v>A-3903801</v>
      </c>
      <c r="B2375">
        <f>US_Accidents_Dec20_updated[[#This Row],[Start_Lat]]</f>
        <v>39.725490000000001</v>
      </c>
      <c r="C2375">
        <f>US_Accidents_Dec20_updated[[#This Row],[Start_Lng]]</f>
        <v>-105.04056300000001</v>
      </c>
      <c r="D2375">
        <f>US_Accidents_Dec20_updated[[#This Row],[Severity]]-1</f>
        <v>2</v>
      </c>
      <c r="E2375">
        <f>HOUR(US_Accidents_Dec20_updated[[#This Row],[Start_Time]])</f>
        <v>7</v>
      </c>
      <c r="F2375">
        <f>DAY(US_Accidents_Dec20_updated[[#This Row],[Start_Time]])</f>
        <v>5</v>
      </c>
      <c r="G2375">
        <f>MONTH(US_Accidents_Dec20_updated[[#This Row],[Start_Time]])</f>
        <v>2</v>
      </c>
      <c r="H2375" t="str">
        <f>US_Accidents_Dec20_updated[[#This Row],[Description]]</f>
        <v>At US-6/Lowell Blvd - Accident.</v>
      </c>
      <c r="I2375" t="s">
        <v>50</v>
      </c>
      <c r="J2375">
        <f>IF(US_Accidents_Dec20_updated[[#This Row],[Visibility(mi)]]&gt;30, 30, MROUND(US_Accidents_Dec20_updated[[#This Row],[Visibility(mi)]],5))</f>
        <v>5</v>
      </c>
      <c r="K2375">
        <f>MROUND(US_Accidents_Dec20_updated[[#This Row],[Wind_Speed(mph)]],5)</f>
        <v>0</v>
      </c>
      <c r="L2375">
        <f>IF(US_Accidents_Dec20_updated[[#This Row],[Precipitation(in)]]&gt;0.1, 0.1, US_Accidents_Dec20_updated[[#This Row],[Precipitation(in)]])</f>
        <v>0</v>
      </c>
    </row>
    <row r="2376" spans="1:12" x14ac:dyDescent="0.25">
      <c r="A2376" t="str">
        <f>US_Accidents_Dec20_updated[[#This Row],[ID]]</f>
        <v>A-3903805</v>
      </c>
      <c r="B2376">
        <f>US_Accidents_Dec20_updated[[#This Row],[Start_Lat]]</f>
        <v>39.743989999999997</v>
      </c>
      <c r="C2376">
        <f>US_Accidents_Dec20_updated[[#This Row],[Start_Lng]]</f>
        <v>-105.15434999999999</v>
      </c>
      <c r="D2376">
        <f>US_Accidents_Dec20_updated[[#This Row],[Severity]]-1</f>
        <v>3</v>
      </c>
      <c r="E2376">
        <f>HOUR(US_Accidents_Dec20_updated[[#This Row],[Start_Time]])</f>
        <v>7</v>
      </c>
      <c r="F2376">
        <f>DAY(US_Accidents_Dec20_updated[[#This Row],[Start_Time]])</f>
        <v>5</v>
      </c>
      <c r="G2376">
        <f>MONTH(US_Accidents_Dec20_updated[[#This Row],[Start_Time]])</f>
        <v>2</v>
      </c>
      <c r="H2376" t="str">
        <f>US_Accidents_Dec20_updated[[#This Row],[Description]]</f>
        <v>Closed between 32nd Ave/Youngfield St/Exit 264 and US-40/Colfax Ave/Exit 262 - Road closed due to accident.</v>
      </c>
      <c r="I2376" t="s">
        <v>50</v>
      </c>
      <c r="J2376">
        <f>IF(US_Accidents_Dec20_updated[[#This Row],[Visibility(mi)]]&gt;30, 30, MROUND(US_Accidents_Dec20_updated[[#This Row],[Visibility(mi)]],5))</f>
        <v>5</v>
      </c>
      <c r="K2376">
        <f>MROUND(US_Accidents_Dec20_updated[[#This Row],[Wind_Speed(mph)]],5)</f>
        <v>0</v>
      </c>
      <c r="L2376">
        <f>IF(US_Accidents_Dec20_updated[[#This Row],[Precipitation(in)]]&gt;0.1, 0.1, US_Accidents_Dec20_updated[[#This Row],[Precipitation(in)]])</f>
        <v>0</v>
      </c>
    </row>
    <row r="2377" spans="1:12" x14ac:dyDescent="0.25">
      <c r="A2377" t="str">
        <f>US_Accidents_Dec20_updated[[#This Row],[ID]]</f>
        <v>A-3903838</v>
      </c>
      <c r="B2377">
        <f>US_Accidents_Dec20_updated[[#This Row],[Start_Lat]]</f>
        <v>39.606169999999999</v>
      </c>
      <c r="C2377">
        <f>US_Accidents_Dec20_updated[[#This Row],[Start_Lng]]</f>
        <v>-104.89161</v>
      </c>
      <c r="D2377">
        <f>US_Accidents_Dec20_updated[[#This Row],[Severity]]-1</f>
        <v>2</v>
      </c>
      <c r="E2377">
        <f>HOUR(US_Accidents_Dec20_updated[[#This Row],[Start_Time]])</f>
        <v>11</v>
      </c>
      <c r="F2377">
        <f>DAY(US_Accidents_Dec20_updated[[#This Row],[Start_Time]])</f>
        <v>5</v>
      </c>
      <c r="G2377">
        <f>MONTH(US_Accidents_Dec20_updated[[#This Row],[Start_Time]])</f>
        <v>2</v>
      </c>
      <c r="H2377" t="str">
        <f>US_Accidents_Dec20_updated[[#This Row],[Description]]</f>
        <v>At CO-88/Arapahoe Rd/Exit 197 - Accident.</v>
      </c>
      <c r="I2377" t="s">
        <v>50</v>
      </c>
      <c r="J2377">
        <f>IF(US_Accidents_Dec20_updated[[#This Row],[Visibility(mi)]]&gt;30, 30, MROUND(US_Accidents_Dec20_updated[[#This Row],[Visibility(mi)]],5))</f>
        <v>10</v>
      </c>
      <c r="K2377">
        <f>MROUND(US_Accidents_Dec20_updated[[#This Row],[Wind_Speed(mph)]],5)</f>
        <v>10</v>
      </c>
      <c r="L2377">
        <f>IF(US_Accidents_Dec20_updated[[#This Row],[Precipitation(in)]]&gt;0.1, 0.1, US_Accidents_Dec20_updated[[#This Row],[Precipitation(in)]])</f>
        <v>0</v>
      </c>
    </row>
    <row r="2378" spans="1:12" x14ac:dyDescent="0.25">
      <c r="A2378" t="str">
        <f>US_Accidents_Dec20_updated[[#This Row],[ID]]</f>
        <v>A-3903872</v>
      </c>
      <c r="B2378">
        <f>US_Accidents_Dec20_updated[[#This Row],[Start_Lat]]</f>
        <v>39.602213999999996</v>
      </c>
      <c r="C2378">
        <f>US_Accidents_Dec20_updated[[#This Row],[Start_Lng]]</f>
        <v>-104.888992</v>
      </c>
      <c r="D2378">
        <f>US_Accidents_Dec20_updated[[#This Row],[Severity]]-1</f>
        <v>2</v>
      </c>
      <c r="E2378">
        <f>HOUR(US_Accidents_Dec20_updated[[#This Row],[Start_Time]])</f>
        <v>15</v>
      </c>
      <c r="F2378">
        <f>DAY(US_Accidents_Dec20_updated[[#This Row],[Start_Time]])</f>
        <v>5</v>
      </c>
      <c r="G2378">
        <f>MONTH(US_Accidents_Dec20_updated[[#This Row],[Start_Time]])</f>
        <v>2</v>
      </c>
      <c r="H2378" t="str">
        <f>US_Accidents_Dec20_updated[[#This Row],[Description]]</f>
        <v>At Orchard Rd/Exit 198 - Accident.</v>
      </c>
      <c r="I2378" t="s">
        <v>50</v>
      </c>
      <c r="J2378">
        <f>IF(US_Accidents_Dec20_updated[[#This Row],[Visibility(mi)]]&gt;30, 30, MROUND(US_Accidents_Dec20_updated[[#This Row],[Visibility(mi)]],5))</f>
        <v>10</v>
      </c>
      <c r="K2378">
        <f>MROUND(US_Accidents_Dec20_updated[[#This Row],[Wind_Speed(mph)]],5)</f>
        <v>15</v>
      </c>
      <c r="L2378">
        <f>IF(US_Accidents_Dec20_updated[[#This Row],[Precipitation(in)]]&gt;0.1, 0.1, US_Accidents_Dec20_updated[[#This Row],[Precipitation(in)]])</f>
        <v>0</v>
      </c>
    </row>
    <row r="2379" spans="1:12" x14ac:dyDescent="0.25">
      <c r="A2379" t="str">
        <f>US_Accidents_Dec20_updated[[#This Row],[ID]]</f>
        <v>A-3904743</v>
      </c>
      <c r="B2379">
        <f>US_Accidents_Dec20_updated[[#This Row],[Start_Lat]]</f>
        <v>39.206530000000001</v>
      </c>
      <c r="C2379">
        <f>US_Accidents_Dec20_updated[[#This Row],[Start_Lng]]</f>
        <v>-105.99493</v>
      </c>
      <c r="D2379">
        <f>US_Accidents_Dec20_updated[[#This Row],[Severity]]-1</f>
        <v>1</v>
      </c>
      <c r="E2379">
        <f>HOUR(US_Accidents_Dec20_updated[[#This Row],[Start_Time]])</f>
        <v>23</v>
      </c>
      <c r="F2379">
        <f>DAY(US_Accidents_Dec20_updated[[#This Row],[Start_Time]])</f>
        <v>5</v>
      </c>
      <c r="G2379">
        <f>MONTH(US_Accidents_Dec20_updated[[#This Row],[Start_Time]])</f>
        <v>2</v>
      </c>
      <c r="H2379" t="str">
        <f>US_Accidents_Dec20_updated[[#This Row],[Description]]</f>
        <v>At US-285 (North) - Accident.</v>
      </c>
      <c r="I2379" t="s">
        <v>1268</v>
      </c>
      <c r="J2379">
        <f>IF(US_Accidents_Dec20_updated[[#This Row],[Visibility(mi)]]&gt;30, 30, MROUND(US_Accidents_Dec20_updated[[#This Row],[Visibility(mi)]],5))</f>
        <v>5</v>
      </c>
      <c r="K2379">
        <f>MROUND(US_Accidents_Dec20_updated[[#This Row],[Wind_Speed(mph)]],5)</f>
        <v>20</v>
      </c>
      <c r="L2379">
        <f>IF(US_Accidents_Dec20_updated[[#This Row],[Precipitation(in)]]&gt;0.1, 0.1, US_Accidents_Dec20_updated[[#This Row],[Precipitation(in)]])</f>
        <v>0</v>
      </c>
    </row>
    <row r="2380" spans="1:12" x14ac:dyDescent="0.25">
      <c r="A2380" t="str">
        <f>US_Accidents_Dec20_updated[[#This Row],[ID]]</f>
        <v>A-3904745</v>
      </c>
      <c r="B2380">
        <f>US_Accidents_Dec20_updated[[#This Row],[Start_Lat]]</f>
        <v>39.207729</v>
      </c>
      <c r="C2380">
        <f>US_Accidents_Dec20_updated[[#This Row],[Start_Lng]]</f>
        <v>-105.994822</v>
      </c>
      <c r="D2380">
        <f>US_Accidents_Dec20_updated[[#This Row],[Severity]]-1</f>
        <v>1</v>
      </c>
      <c r="E2380">
        <f>HOUR(US_Accidents_Dec20_updated[[#This Row],[Start_Time]])</f>
        <v>23</v>
      </c>
      <c r="F2380">
        <f>DAY(US_Accidents_Dec20_updated[[#This Row],[Start_Time]])</f>
        <v>5</v>
      </c>
      <c r="G2380">
        <f>MONTH(US_Accidents_Dec20_updated[[#This Row],[Start_Time]])</f>
        <v>2</v>
      </c>
      <c r="H2380" t="str">
        <f>US_Accidents_Dec20_updated[[#This Row],[Description]]</f>
        <v>At US-285 (South) - Accident.</v>
      </c>
      <c r="I2380" t="s">
        <v>1268</v>
      </c>
      <c r="J2380">
        <f>IF(US_Accidents_Dec20_updated[[#This Row],[Visibility(mi)]]&gt;30, 30, MROUND(US_Accidents_Dec20_updated[[#This Row],[Visibility(mi)]],5))</f>
        <v>5</v>
      </c>
      <c r="K2380">
        <f>MROUND(US_Accidents_Dec20_updated[[#This Row],[Wind_Speed(mph)]],5)</f>
        <v>20</v>
      </c>
      <c r="L2380">
        <f>IF(US_Accidents_Dec20_updated[[#This Row],[Precipitation(in)]]&gt;0.1, 0.1, US_Accidents_Dec20_updated[[#This Row],[Precipitation(in)]])</f>
        <v>0</v>
      </c>
    </row>
    <row r="2381" spans="1:12" x14ac:dyDescent="0.25">
      <c r="A2381" t="str">
        <f>US_Accidents_Dec20_updated[[#This Row],[ID]]</f>
        <v>A-3904746</v>
      </c>
      <c r="B2381">
        <f>US_Accidents_Dec20_updated[[#This Row],[Start_Lat]]</f>
        <v>40.475929999999998</v>
      </c>
      <c r="C2381">
        <f>US_Accidents_Dec20_updated[[#This Row],[Start_Lng]]</f>
        <v>-107.13561</v>
      </c>
      <c r="D2381">
        <f>US_Accidents_Dec20_updated[[#This Row],[Severity]]-1</f>
        <v>1</v>
      </c>
      <c r="E2381">
        <f>HOUR(US_Accidents_Dec20_updated[[#This Row],[Start_Time]])</f>
        <v>0</v>
      </c>
      <c r="F2381">
        <f>DAY(US_Accidents_Dec20_updated[[#This Row],[Start_Time]])</f>
        <v>6</v>
      </c>
      <c r="G2381">
        <f>MONTH(US_Accidents_Dec20_updated[[#This Row],[Start_Time]])</f>
        <v>2</v>
      </c>
      <c r="H2381" t="str">
        <f>US_Accidents_Dec20_updated[[#This Row],[Description]]</f>
        <v>At Buffalo Pl - Accident.</v>
      </c>
      <c r="I2381" t="s">
        <v>50</v>
      </c>
      <c r="J2381">
        <f>IF(US_Accidents_Dec20_updated[[#This Row],[Visibility(mi)]]&gt;30, 30, MROUND(US_Accidents_Dec20_updated[[#This Row],[Visibility(mi)]],5))</f>
        <v>0</v>
      </c>
      <c r="K2381">
        <f>MROUND(US_Accidents_Dec20_updated[[#This Row],[Wind_Speed(mph)]],5)</f>
        <v>5</v>
      </c>
      <c r="L2381">
        <f>IF(US_Accidents_Dec20_updated[[#This Row],[Precipitation(in)]]&gt;0.1, 0.1, US_Accidents_Dec20_updated[[#This Row],[Precipitation(in)]])</f>
        <v>0</v>
      </c>
    </row>
    <row r="2382" spans="1:12" x14ac:dyDescent="0.25">
      <c r="A2382" t="str">
        <f>US_Accidents_Dec20_updated[[#This Row],[ID]]</f>
        <v>A-3904771</v>
      </c>
      <c r="B2382">
        <f>US_Accidents_Dec20_updated[[#This Row],[Start_Lat]]</f>
        <v>39.571809000000002</v>
      </c>
      <c r="C2382">
        <f>US_Accidents_Dec20_updated[[#This Row],[Start_Lng]]</f>
        <v>-105.02961000000001</v>
      </c>
      <c r="D2382">
        <f>US_Accidents_Dec20_updated[[#This Row],[Severity]]-1</f>
        <v>3</v>
      </c>
      <c r="E2382">
        <f>HOUR(US_Accidents_Dec20_updated[[#This Row],[Start_Time]])</f>
        <v>4</v>
      </c>
      <c r="F2382">
        <f>DAY(US_Accidents_Dec20_updated[[#This Row],[Start_Time]])</f>
        <v>6</v>
      </c>
      <c r="G2382">
        <f>MONTH(US_Accidents_Dec20_updated[[#This Row],[Start_Time]])</f>
        <v>2</v>
      </c>
      <c r="H2382" t="str">
        <f>US_Accidents_Dec20_updated[[#This Row],[Description]]</f>
        <v>Closed at W Mineral Ave - Road closed due to accident.</v>
      </c>
      <c r="I2382" t="s">
        <v>50</v>
      </c>
      <c r="J2382">
        <f>IF(US_Accidents_Dec20_updated[[#This Row],[Visibility(mi)]]&gt;30, 30, MROUND(US_Accidents_Dec20_updated[[#This Row],[Visibility(mi)]],5))</f>
        <v>10</v>
      </c>
      <c r="K2382">
        <f>MROUND(US_Accidents_Dec20_updated[[#This Row],[Wind_Speed(mph)]],5)</f>
        <v>5</v>
      </c>
      <c r="L2382">
        <f>IF(US_Accidents_Dec20_updated[[#This Row],[Precipitation(in)]]&gt;0.1, 0.1, US_Accidents_Dec20_updated[[#This Row],[Precipitation(in)]])</f>
        <v>0</v>
      </c>
    </row>
    <row r="2383" spans="1:12" x14ac:dyDescent="0.25">
      <c r="A2383" t="str">
        <f>US_Accidents_Dec20_updated[[#This Row],[ID]]</f>
        <v>A-3904772</v>
      </c>
      <c r="B2383">
        <f>US_Accidents_Dec20_updated[[#This Row],[Start_Lat]]</f>
        <v>39.57938</v>
      </c>
      <c r="C2383">
        <f>US_Accidents_Dec20_updated[[#This Row],[Start_Lng]]</f>
        <v>-105.02594000000001</v>
      </c>
      <c r="D2383">
        <f>US_Accidents_Dec20_updated[[#This Row],[Severity]]-1</f>
        <v>3</v>
      </c>
      <c r="E2383">
        <f>HOUR(US_Accidents_Dec20_updated[[#This Row],[Start_Time]])</f>
        <v>4</v>
      </c>
      <c r="F2383">
        <f>DAY(US_Accidents_Dec20_updated[[#This Row],[Start_Time]])</f>
        <v>6</v>
      </c>
      <c r="G2383">
        <f>MONTH(US_Accidents_Dec20_updated[[#This Row],[Start_Time]])</f>
        <v>2</v>
      </c>
      <c r="H2383" t="str">
        <f>US_Accidents_Dec20_updated[[#This Row],[Description]]</f>
        <v>Closed between CO-75/W Bowles Ave/W Littleton Blvd and CO-470 - Road closed due to accident.</v>
      </c>
      <c r="I2383" t="s">
        <v>50</v>
      </c>
      <c r="J2383">
        <f>IF(US_Accidents_Dec20_updated[[#This Row],[Visibility(mi)]]&gt;30, 30, MROUND(US_Accidents_Dec20_updated[[#This Row],[Visibility(mi)]],5))</f>
        <v>10</v>
      </c>
      <c r="K2383">
        <f>MROUND(US_Accidents_Dec20_updated[[#This Row],[Wind_Speed(mph)]],5)</f>
        <v>5</v>
      </c>
      <c r="L2383">
        <f>IF(US_Accidents_Dec20_updated[[#This Row],[Precipitation(in)]]&gt;0.1, 0.1, US_Accidents_Dec20_updated[[#This Row],[Precipitation(in)]])</f>
        <v>0</v>
      </c>
    </row>
    <row r="2384" spans="1:12" x14ac:dyDescent="0.25">
      <c r="A2384" t="str">
        <f>US_Accidents_Dec20_updated[[#This Row],[ID]]</f>
        <v>A-3904792</v>
      </c>
      <c r="B2384">
        <f>US_Accidents_Dec20_updated[[#This Row],[Start_Lat]]</f>
        <v>39.725580000000001</v>
      </c>
      <c r="C2384">
        <f>US_Accidents_Dec20_updated[[#This Row],[Start_Lng]]</f>
        <v>-105.05895200000001</v>
      </c>
      <c r="D2384">
        <f>US_Accidents_Dec20_updated[[#This Row],[Severity]]-1</f>
        <v>2</v>
      </c>
      <c r="E2384">
        <f>HOUR(US_Accidents_Dec20_updated[[#This Row],[Start_Time]])</f>
        <v>6</v>
      </c>
      <c r="F2384">
        <f>DAY(US_Accidents_Dec20_updated[[#This Row],[Start_Time]])</f>
        <v>6</v>
      </c>
      <c r="G2384">
        <f>MONTH(US_Accidents_Dec20_updated[[#This Row],[Start_Time]])</f>
        <v>2</v>
      </c>
      <c r="H2384" t="str">
        <f>US_Accidents_Dec20_updated[[#This Row],[Description]]</f>
        <v>At CO-95/Sheridan Blvd - Accident.</v>
      </c>
      <c r="I2384" t="s">
        <v>1268</v>
      </c>
      <c r="J2384">
        <f>IF(US_Accidents_Dec20_updated[[#This Row],[Visibility(mi)]]&gt;30, 30, MROUND(US_Accidents_Dec20_updated[[#This Row],[Visibility(mi)]],5))</f>
        <v>0</v>
      </c>
      <c r="K2384">
        <f>MROUND(US_Accidents_Dec20_updated[[#This Row],[Wind_Speed(mph)]],5)</f>
        <v>0</v>
      </c>
      <c r="L2384">
        <f>IF(US_Accidents_Dec20_updated[[#This Row],[Precipitation(in)]]&gt;0.1, 0.1, US_Accidents_Dec20_updated[[#This Row],[Precipitation(in)]])</f>
        <v>0</v>
      </c>
    </row>
    <row r="2385" spans="1:12" x14ac:dyDescent="0.25">
      <c r="A2385" t="str">
        <f>US_Accidents_Dec20_updated[[#This Row],[ID]]</f>
        <v>A-3904799</v>
      </c>
      <c r="B2385">
        <f>US_Accidents_Dec20_updated[[#This Row],[Start_Lat]]</f>
        <v>39.763578000000003</v>
      </c>
      <c r="C2385">
        <f>US_Accidents_Dec20_updated[[#This Row],[Start_Lng]]</f>
        <v>-105.233513</v>
      </c>
      <c r="D2385">
        <f>US_Accidents_Dec20_updated[[#This Row],[Severity]]-1</f>
        <v>3</v>
      </c>
      <c r="E2385">
        <f>HOUR(US_Accidents_Dec20_updated[[#This Row],[Start_Time]])</f>
        <v>8</v>
      </c>
      <c r="F2385">
        <f>DAY(US_Accidents_Dec20_updated[[#This Row],[Start_Time]])</f>
        <v>6</v>
      </c>
      <c r="G2385">
        <f>MONTH(US_Accidents_Dec20_updated[[#This Row],[Start_Time]])</f>
        <v>2</v>
      </c>
      <c r="H2385" t="str">
        <f>US_Accidents_Dec20_updated[[#This Row],[Description]]</f>
        <v>Closed at Washington Ave - Road closed due to accident.</v>
      </c>
      <c r="I2385" t="s">
        <v>1268</v>
      </c>
      <c r="J2385">
        <f>IF(US_Accidents_Dec20_updated[[#This Row],[Visibility(mi)]]&gt;30, 30, MROUND(US_Accidents_Dec20_updated[[#This Row],[Visibility(mi)]],5))</f>
        <v>0</v>
      </c>
      <c r="K2385">
        <f>MROUND(US_Accidents_Dec20_updated[[#This Row],[Wind_Speed(mph)]],5)</f>
        <v>5</v>
      </c>
      <c r="L2385">
        <f>IF(US_Accidents_Dec20_updated[[#This Row],[Precipitation(in)]]&gt;0.1, 0.1, US_Accidents_Dec20_updated[[#This Row],[Precipitation(in)]])</f>
        <v>0</v>
      </c>
    </row>
    <row r="2386" spans="1:12" x14ac:dyDescent="0.25">
      <c r="A2386" t="str">
        <f>US_Accidents_Dec20_updated[[#This Row],[ID]]</f>
        <v>A-3904800</v>
      </c>
      <c r="B2386">
        <f>US_Accidents_Dec20_updated[[#This Row],[Start_Lat]]</f>
        <v>39.768383999999998</v>
      </c>
      <c r="C2386">
        <f>US_Accidents_Dec20_updated[[#This Row],[Start_Lng]]</f>
        <v>-105.235677</v>
      </c>
      <c r="D2386">
        <f>US_Accidents_Dec20_updated[[#This Row],[Severity]]-1</f>
        <v>3</v>
      </c>
      <c r="E2386">
        <f>HOUR(US_Accidents_Dec20_updated[[#This Row],[Start_Time]])</f>
        <v>8</v>
      </c>
      <c r="F2386">
        <f>DAY(US_Accidents_Dec20_updated[[#This Row],[Start_Time]])</f>
        <v>6</v>
      </c>
      <c r="G2386">
        <f>MONTH(US_Accidents_Dec20_updated[[#This Row],[Start_Time]])</f>
        <v>2</v>
      </c>
      <c r="H2386" t="str">
        <f>US_Accidents_Dec20_updated[[#This Row],[Description]]</f>
        <v>Closed at Iowa Dr - Road closed due to accident.</v>
      </c>
      <c r="I2386" t="s">
        <v>1268</v>
      </c>
      <c r="J2386">
        <f>IF(US_Accidents_Dec20_updated[[#This Row],[Visibility(mi)]]&gt;30, 30, MROUND(US_Accidents_Dec20_updated[[#This Row],[Visibility(mi)]],5))</f>
        <v>0</v>
      </c>
      <c r="K2386">
        <f>MROUND(US_Accidents_Dec20_updated[[#This Row],[Wind_Speed(mph)]],5)</f>
        <v>5</v>
      </c>
      <c r="L2386">
        <f>IF(US_Accidents_Dec20_updated[[#This Row],[Precipitation(in)]]&gt;0.1, 0.1, US_Accidents_Dec20_updated[[#This Row],[Precipitation(in)]])</f>
        <v>0</v>
      </c>
    </row>
    <row r="2387" spans="1:12" x14ac:dyDescent="0.25">
      <c r="A2387" t="str">
        <f>US_Accidents_Dec20_updated[[#This Row],[ID]]</f>
        <v>A-3904803</v>
      </c>
      <c r="B2387">
        <f>US_Accidents_Dec20_updated[[#This Row],[Start_Lat]]</f>
        <v>39.571809000000002</v>
      </c>
      <c r="C2387">
        <f>US_Accidents_Dec20_updated[[#This Row],[Start_Lng]]</f>
        <v>-105.02961000000001</v>
      </c>
      <c r="D2387">
        <f>US_Accidents_Dec20_updated[[#This Row],[Severity]]-1</f>
        <v>3</v>
      </c>
      <c r="E2387">
        <f>HOUR(US_Accidents_Dec20_updated[[#This Row],[Start_Time]])</f>
        <v>8</v>
      </c>
      <c r="F2387">
        <f>DAY(US_Accidents_Dec20_updated[[#This Row],[Start_Time]])</f>
        <v>6</v>
      </c>
      <c r="G2387">
        <f>MONTH(US_Accidents_Dec20_updated[[#This Row],[Start_Time]])</f>
        <v>2</v>
      </c>
      <c r="H2387" t="str">
        <f>US_Accidents_Dec20_updated[[#This Row],[Description]]</f>
        <v>Closed at Mineral Ave - Road closed due to accident.</v>
      </c>
      <c r="I2387" t="s">
        <v>1268</v>
      </c>
      <c r="J2387">
        <f>IF(US_Accidents_Dec20_updated[[#This Row],[Visibility(mi)]]&gt;30, 30, MROUND(US_Accidents_Dec20_updated[[#This Row],[Visibility(mi)]],5))</f>
        <v>0</v>
      </c>
      <c r="K2387">
        <f>MROUND(US_Accidents_Dec20_updated[[#This Row],[Wind_Speed(mph)]],5)</f>
        <v>5</v>
      </c>
      <c r="L2387">
        <f>IF(US_Accidents_Dec20_updated[[#This Row],[Precipitation(in)]]&gt;0.1, 0.1, US_Accidents_Dec20_updated[[#This Row],[Precipitation(in)]])</f>
        <v>0</v>
      </c>
    </row>
    <row r="2388" spans="1:12" x14ac:dyDescent="0.25">
      <c r="A2388" t="str">
        <f>US_Accidents_Dec20_updated[[#This Row],[ID]]</f>
        <v>A-3904805</v>
      </c>
      <c r="B2388">
        <f>US_Accidents_Dec20_updated[[#This Row],[Start_Lat]]</f>
        <v>39.57938</v>
      </c>
      <c r="C2388">
        <f>US_Accidents_Dec20_updated[[#This Row],[Start_Lng]]</f>
        <v>-105.02594000000001</v>
      </c>
      <c r="D2388">
        <f>US_Accidents_Dec20_updated[[#This Row],[Severity]]-1</f>
        <v>3</v>
      </c>
      <c r="E2388">
        <f>HOUR(US_Accidents_Dec20_updated[[#This Row],[Start_Time]])</f>
        <v>8</v>
      </c>
      <c r="F2388">
        <f>DAY(US_Accidents_Dec20_updated[[#This Row],[Start_Time]])</f>
        <v>6</v>
      </c>
      <c r="G2388">
        <f>MONTH(US_Accidents_Dec20_updated[[#This Row],[Start_Time]])</f>
        <v>2</v>
      </c>
      <c r="H2388" t="str">
        <f>US_Accidents_Dec20_updated[[#This Row],[Description]]</f>
        <v>Closed between CO-75/W Bowles Ave/W Littleton Blvd and CO-470 - Road closed due to accident.</v>
      </c>
      <c r="I2388" t="s">
        <v>1268</v>
      </c>
      <c r="J2388">
        <f>IF(US_Accidents_Dec20_updated[[#This Row],[Visibility(mi)]]&gt;30, 30, MROUND(US_Accidents_Dec20_updated[[#This Row],[Visibility(mi)]],5))</f>
        <v>0</v>
      </c>
      <c r="K2388">
        <f>MROUND(US_Accidents_Dec20_updated[[#This Row],[Wind_Speed(mph)]],5)</f>
        <v>5</v>
      </c>
      <c r="L2388">
        <f>IF(US_Accidents_Dec20_updated[[#This Row],[Precipitation(in)]]&gt;0.1, 0.1, US_Accidents_Dec20_updated[[#This Row],[Precipitation(in)]])</f>
        <v>0</v>
      </c>
    </row>
    <row r="2389" spans="1:12" x14ac:dyDescent="0.25">
      <c r="A2389" t="str">
        <f>US_Accidents_Dec20_updated[[#This Row],[ID]]</f>
        <v>A-3904806</v>
      </c>
      <c r="B2389">
        <f>US_Accidents_Dec20_updated[[#This Row],[Start_Lat]]</f>
        <v>39.57938</v>
      </c>
      <c r="C2389">
        <f>US_Accidents_Dec20_updated[[#This Row],[Start_Lng]]</f>
        <v>-105.02594000000001</v>
      </c>
      <c r="D2389">
        <f>US_Accidents_Dec20_updated[[#This Row],[Severity]]-1</f>
        <v>3</v>
      </c>
      <c r="E2389">
        <f>HOUR(US_Accidents_Dec20_updated[[#This Row],[Start_Time]])</f>
        <v>8</v>
      </c>
      <c r="F2389">
        <f>DAY(US_Accidents_Dec20_updated[[#This Row],[Start_Time]])</f>
        <v>6</v>
      </c>
      <c r="G2389">
        <f>MONTH(US_Accidents_Dec20_updated[[#This Row],[Start_Time]])</f>
        <v>2</v>
      </c>
      <c r="H2389" t="str">
        <f>US_Accidents_Dec20_updated[[#This Row],[Description]]</f>
        <v>Closed between CO-75/W Bowles Ave/W Littleton Blvd and CO-470 - Road closed due to accident.</v>
      </c>
      <c r="I2389" t="s">
        <v>1268</v>
      </c>
      <c r="J2389">
        <f>IF(US_Accidents_Dec20_updated[[#This Row],[Visibility(mi)]]&gt;30, 30, MROUND(US_Accidents_Dec20_updated[[#This Row],[Visibility(mi)]],5))</f>
        <v>0</v>
      </c>
      <c r="K2389">
        <f>MROUND(US_Accidents_Dec20_updated[[#This Row],[Wind_Speed(mph)]],5)</f>
        <v>5</v>
      </c>
      <c r="L2389">
        <f>IF(US_Accidents_Dec20_updated[[#This Row],[Precipitation(in)]]&gt;0.1, 0.1, US_Accidents_Dec20_updated[[#This Row],[Precipitation(in)]])</f>
        <v>0</v>
      </c>
    </row>
    <row r="2390" spans="1:12" x14ac:dyDescent="0.25">
      <c r="A2390" t="str">
        <f>US_Accidents_Dec20_updated[[#This Row],[ID]]</f>
        <v>A-3904812</v>
      </c>
      <c r="B2390">
        <f>US_Accidents_Dec20_updated[[#This Row],[Start_Lat]]</f>
        <v>38.810572999999998</v>
      </c>
      <c r="C2390">
        <f>US_Accidents_Dec20_updated[[#This Row],[Start_Lng]]</f>
        <v>-102.33226999999999</v>
      </c>
      <c r="D2390">
        <f>US_Accidents_Dec20_updated[[#This Row],[Severity]]-1</f>
        <v>3</v>
      </c>
      <c r="E2390">
        <f>HOUR(US_Accidents_Dec20_updated[[#This Row],[Start_Time]])</f>
        <v>8</v>
      </c>
      <c r="F2390">
        <f>DAY(US_Accidents_Dec20_updated[[#This Row],[Start_Time]])</f>
        <v>6</v>
      </c>
      <c r="G2390">
        <f>MONTH(US_Accidents_Dec20_updated[[#This Row],[Start_Time]])</f>
        <v>2</v>
      </c>
      <c r="H2390" t="str">
        <f>US_Accidents_Dec20_updated[[#This Row],[Description]]</f>
        <v>Closed at CR-G (North) - Road closed due to accident.</v>
      </c>
      <c r="I2390" t="s">
        <v>1268</v>
      </c>
      <c r="J2390">
        <f>IF(US_Accidents_Dec20_updated[[#This Row],[Visibility(mi)]]&gt;30, 30, MROUND(US_Accidents_Dec20_updated[[#This Row],[Visibility(mi)]],5))</f>
        <v>0</v>
      </c>
      <c r="K2390">
        <f>MROUND(US_Accidents_Dec20_updated[[#This Row],[Wind_Speed(mph)]],5)</f>
        <v>15</v>
      </c>
      <c r="L2390">
        <f>IF(US_Accidents_Dec20_updated[[#This Row],[Precipitation(in)]]&gt;0.1, 0.1, US_Accidents_Dec20_updated[[#This Row],[Precipitation(in)]])</f>
        <v>0</v>
      </c>
    </row>
    <row r="2391" spans="1:12" x14ac:dyDescent="0.25">
      <c r="A2391" t="str">
        <f>US_Accidents_Dec20_updated[[#This Row],[ID]]</f>
        <v>A-3904813</v>
      </c>
      <c r="B2391">
        <f>US_Accidents_Dec20_updated[[#This Row],[Start_Lat]]</f>
        <v>38.696840000000002</v>
      </c>
      <c r="C2391">
        <f>US_Accidents_Dec20_updated[[#This Row],[Start_Lng]]</f>
        <v>-102.33181999999999</v>
      </c>
      <c r="D2391">
        <f>US_Accidents_Dec20_updated[[#This Row],[Severity]]-1</f>
        <v>3</v>
      </c>
      <c r="E2391">
        <f>HOUR(US_Accidents_Dec20_updated[[#This Row],[Start_Time]])</f>
        <v>8</v>
      </c>
      <c r="F2391">
        <f>DAY(US_Accidents_Dec20_updated[[#This Row],[Start_Time]])</f>
        <v>6</v>
      </c>
      <c r="G2391">
        <f>MONTH(US_Accidents_Dec20_updated[[#This Row],[Start_Time]])</f>
        <v>2</v>
      </c>
      <c r="H2391" t="str">
        <f>US_Accidents_Dec20_updated[[#This Row],[Description]]</f>
        <v>Closed at US-40 (East) - Road closed due to accident.</v>
      </c>
      <c r="I2391" t="s">
        <v>1268</v>
      </c>
      <c r="J2391">
        <f>IF(US_Accidents_Dec20_updated[[#This Row],[Visibility(mi)]]&gt;30, 30, MROUND(US_Accidents_Dec20_updated[[#This Row],[Visibility(mi)]],5))</f>
        <v>0</v>
      </c>
      <c r="K2391">
        <f>MROUND(US_Accidents_Dec20_updated[[#This Row],[Wind_Speed(mph)]],5)</f>
        <v>15</v>
      </c>
      <c r="L2391">
        <f>IF(US_Accidents_Dec20_updated[[#This Row],[Precipitation(in)]]&gt;0.1, 0.1, US_Accidents_Dec20_updated[[#This Row],[Precipitation(in)]])</f>
        <v>0</v>
      </c>
    </row>
    <row r="2392" spans="1:12" x14ac:dyDescent="0.25">
      <c r="A2392" t="str">
        <f>US_Accidents_Dec20_updated[[#This Row],[ID]]</f>
        <v>A-3904814</v>
      </c>
      <c r="B2392">
        <f>US_Accidents_Dec20_updated[[#This Row],[Start_Lat]]</f>
        <v>40.408011999999999</v>
      </c>
      <c r="C2392">
        <f>US_Accidents_Dec20_updated[[#This Row],[Start_Lng]]</f>
        <v>-105.152055</v>
      </c>
      <c r="D2392">
        <f>US_Accidents_Dec20_updated[[#This Row],[Severity]]-1</f>
        <v>3</v>
      </c>
      <c r="E2392">
        <f>HOUR(US_Accidents_Dec20_updated[[#This Row],[Start_Time]])</f>
        <v>8</v>
      </c>
      <c r="F2392">
        <f>DAY(US_Accidents_Dec20_updated[[#This Row],[Start_Time]])</f>
        <v>6</v>
      </c>
      <c r="G2392">
        <f>MONTH(US_Accidents_Dec20_updated[[#This Row],[Start_Time]])</f>
        <v>2</v>
      </c>
      <c r="H2392" t="str">
        <f>US_Accidents_Dec20_updated[[#This Row],[Description]]</f>
        <v>Closed at County Road 23H - Road closed due to accident.</v>
      </c>
      <c r="I2392" t="s">
        <v>50</v>
      </c>
      <c r="J2392">
        <f>IF(US_Accidents_Dec20_updated[[#This Row],[Visibility(mi)]]&gt;30, 30, MROUND(US_Accidents_Dec20_updated[[#This Row],[Visibility(mi)]],5))</f>
        <v>5</v>
      </c>
      <c r="K2392">
        <f>MROUND(US_Accidents_Dec20_updated[[#This Row],[Wind_Speed(mph)]],5)</f>
        <v>10</v>
      </c>
      <c r="L2392">
        <f>IF(US_Accidents_Dec20_updated[[#This Row],[Precipitation(in)]]&gt;0.1, 0.1, US_Accidents_Dec20_updated[[#This Row],[Precipitation(in)]])</f>
        <v>0</v>
      </c>
    </row>
    <row r="2393" spans="1:12" x14ac:dyDescent="0.25">
      <c r="A2393" t="str">
        <f>US_Accidents_Dec20_updated[[#This Row],[ID]]</f>
        <v>A-3904830</v>
      </c>
      <c r="B2393">
        <f>US_Accidents_Dec20_updated[[#This Row],[Start_Lat]]</f>
        <v>38.549923</v>
      </c>
      <c r="C2393">
        <f>US_Accidents_Dec20_updated[[#This Row],[Start_Lng]]</f>
        <v>-106.26777199999999</v>
      </c>
      <c r="D2393">
        <f>US_Accidents_Dec20_updated[[#This Row],[Severity]]-1</f>
        <v>2</v>
      </c>
      <c r="E2393">
        <f>HOUR(US_Accidents_Dec20_updated[[#This Row],[Start_Time]])</f>
        <v>9</v>
      </c>
      <c r="F2393">
        <f>DAY(US_Accidents_Dec20_updated[[#This Row],[Start_Time]])</f>
        <v>6</v>
      </c>
      <c r="G2393">
        <f>MONTH(US_Accidents_Dec20_updated[[#This Row],[Start_Time]])</f>
        <v>2</v>
      </c>
      <c r="H2393" t="str">
        <f>US_Accidents_Dec20_updated[[#This Row],[Description]]</f>
        <v>At CO-114 - Accident.</v>
      </c>
      <c r="I2393" t="s">
        <v>50</v>
      </c>
      <c r="J2393">
        <f>IF(US_Accidents_Dec20_updated[[#This Row],[Visibility(mi)]]&gt;30, 30, MROUND(US_Accidents_Dec20_updated[[#This Row],[Visibility(mi)]],5))</f>
        <v>5</v>
      </c>
      <c r="K2393">
        <f>MROUND(US_Accidents_Dec20_updated[[#This Row],[Wind_Speed(mph)]],5)</f>
        <v>15</v>
      </c>
      <c r="L2393">
        <f>IF(US_Accidents_Dec20_updated[[#This Row],[Precipitation(in)]]&gt;0.1, 0.1, US_Accidents_Dec20_updated[[#This Row],[Precipitation(in)]])</f>
        <v>0</v>
      </c>
    </row>
    <row r="2394" spans="1:12" x14ac:dyDescent="0.25">
      <c r="A2394" t="str">
        <f>US_Accidents_Dec20_updated[[#This Row],[ID]]</f>
        <v>A-3904831</v>
      </c>
      <c r="B2394">
        <f>US_Accidents_Dec20_updated[[#This Row],[Start_Lat]]</f>
        <v>38.551431999999998</v>
      </c>
      <c r="C2394">
        <f>US_Accidents_Dec20_updated[[#This Row],[Start_Lng]]</f>
        <v>-106.28918400000001</v>
      </c>
      <c r="D2394">
        <f>US_Accidents_Dec20_updated[[#This Row],[Severity]]-1</f>
        <v>2</v>
      </c>
      <c r="E2394">
        <f>HOUR(US_Accidents_Dec20_updated[[#This Row],[Start_Time]])</f>
        <v>9</v>
      </c>
      <c r="F2394">
        <f>DAY(US_Accidents_Dec20_updated[[#This Row],[Start_Time]])</f>
        <v>6</v>
      </c>
      <c r="G2394">
        <f>MONTH(US_Accidents_Dec20_updated[[#This Row],[Start_Time]])</f>
        <v>2</v>
      </c>
      <c r="H2394" t="str">
        <f>US_Accidents_Dec20_updated[[#This Row],[Description]]</f>
        <v>At US-285/Kimberlin Ln - Accident.</v>
      </c>
      <c r="I2394" t="s">
        <v>50</v>
      </c>
      <c r="J2394">
        <f>IF(US_Accidents_Dec20_updated[[#This Row],[Visibility(mi)]]&gt;30, 30, MROUND(US_Accidents_Dec20_updated[[#This Row],[Visibility(mi)]],5))</f>
        <v>5</v>
      </c>
      <c r="K2394">
        <f>MROUND(US_Accidents_Dec20_updated[[#This Row],[Wind_Speed(mph)]],5)</f>
        <v>20</v>
      </c>
      <c r="L2394">
        <f>IF(US_Accidents_Dec20_updated[[#This Row],[Precipitation(in)]]&gt;0.1, 0.1, US_Accidents_Dec20_updated[[#This Row],[Precipitation(in)]])</f>
        <v>0</v>
      </c>
    </row>
    <row r="2395" spans="1:12" x14ac:dyDescent="0.25">
      <c r="A2395" t="str">
        <f>US_Accidents_Dec20_updated[[#This Row],[ID]]</f>
        <v>A-3904846</v>
      </c>
      <c r="B2395">
        <f>US_Accidents_Dec20_updated[[#This Row],[Start_Lat]]</f>
        <v>39.57938</v>
      </c>
      <c r="C2395">
        <f>US_Accidents_Dec20_updated[[#This Row],[Start_Lng]]</f>
        <v>-105.02594000000001</v>
      </c>
      <c r="D2395">
        <f>US_Accidents_Dec20_updated[[#This Row],[Severity]]-1</f>
        <v>3</v>
      </c>
      <c r="E2395">
        <f>HOUR(US_Accidents_Dec20_updated[[#This Row],[Start_Time]])</f>
        <v>11</v>
      </c>
      <c r="F2395">
        <f>DAY(US_Accidents_Dec20_updated[[#This Row],[Start_Time]])</f>
        <v>6</v>
      </c>
      <c r="G2395">
        <f>MONTH(US_Accidents_Dec20_updated[[#This Row],[Start_Time]])</f>
        <v>2</v>
      </c>
      <c r="H2395" t="str">
        <f>US_Accidents_Dec20_updated[[#This Row],[Description]]</f>
        <v>Closed between Mineral Ave and Santa Fe Dr - Road closed due to accident.</v>
      </c>
      <c r="I2395" t="s">
        <v>1210</v>
      </c>
      <c r="J2395">
        <f>IF(US_Accidents_Dec20_updated[[#This Row],[Visibility(mi)]]&gt;30, 30, MROUND(US_Accidents_Dec20_updated[[#This Row],[Visibility(mi)]],5))</f>
        <v>0</v>
      </c>
      <c r="K2395">
        <f>MROUND(US_Accidents_Dec20_updated[[#This Row],[Wind_Speed(mph)]],5)</f>
        <v>10</v>
      </c>
      <c r="L2395">
        <f>IF(US_Accidents_Dec20_updated[[#This Row],[Precipitation(in)]]&gt;0.1, 0.1, US_Accidents_Dec20_updated[[#This Row],[Precipitation(in)]])</f>
        <v>0</v>
      </c>
    </row>
    <row r="2396" spans="1:12" x14ac:dyDescent="0.25">
      <c r="A2396" t="str">
        <f>US_Accidents_Dec20_updated[[#This Row],[ID]]</f>
        <v>A-3904847</v>
      </c>
      <c r="B2396">
        <f>US_Accidents_Dec20_updated[[#This Row],[Start_Lat]]</f>
        <v>40.150677000000002</v>
      </c>
      <c r="C2396">
        <f>US_Accidents_Dec20_updated[[#This Row],[Start_Lng]]</f>
        <v>-104.97982</v>
      </c>
      <c r="D2396">
        <f>US_Accidents_Dec20_updated[[#This Row],[Severity]]-1</f>
        <v>2</v>
      </c>
      <c r="E2396">
        <f>HOUR(US_Accidents_Dec20_updated[[#This Row],[Start_Time]])</f>
        <v>12</v>
      </c>
      <c r="F2396">
        <f>DAY(US_Accidents_Dec20_updated[[#This Row],[Start_Time]])</f>
        <v>6</v>
      </c>
      <c r="G2396">
        <f>MONTH(US_Accidents_Dec20_updated[[#This Row],[Start_Time]])</f>
        <v>2</v>
      </c>
      <c r="H2396" t="str">
        <f>US_Accidents_Dec20_updated[[#This Row],[Description]]</f>
        <v>At CO-52/Exit 235 - Accident.</v>
      </c>
      <c r="I2396" t="s">
        <v>1210</v>
      </c>
      <c r="J2396">
        <f>IF(US_Accidents_Dec20_updated[[#This Row],[Visibility(mi)]]&gt;30, 30, MROUND(US_Accidents_Dec20_updated[[#This Row],[Visibility(mi)]],5))</f>
        <v>5</v>
      </c>
      <c r="K2396">
        <f>MROUND(US_Accidents_Dec20_updated[[#This Row],[Wind_Speed(mph)]],5)</f>
        <v>5</v>
      </c>
      <c r="L2396">
        <f>IF(US_Accidents_Dec20_updated[[#This Row],[Precipitation(in)]]&gt;0.1, 0.1, US_Accidents_Dec20_updated[[#This Row],[Precipitation(in)]])</f>
        <v>0</v>
      </c>
    </row>
    <row r="2397" spans="1:12" x14ac:dyDescent="0.25">
      <c r="A2397" t="str">
        <f>US_Accidents_Dec20_updated[[#This Row],[ID]]</f>
        <v>A-3904863</v>
      </c>
      <c r="B2397">
        <f>US_Accidents_Dec20_updated[[#This Row],[Start_Lat]]</f>
        <v>40.196606000000003</v>
      </c>
      <c r="C2397">
        <f>US_Accidents_Dec20_updated[[#This Row],[Start_Lng]]</f>
        <v>-104.98041000000001</v>
      </c>
      <c r="D2397">
        <f>US_Accidents_Dec20_updated[[#This Row],[Severity]]-1</f>
        <v>3</v>
      </c>
      <c r="E2397">
        <f>HOUR(US_Accidents_Dec20_updated[[#This Row],[Start_Time]])</f>
        <v>12</v>
      </c>
      <c r="F2397">
        <f>DAY(US_Accidents_Dec20_updated[[#This Row],[Start_Time]])</f>
        <v>6</v>
      </c>
      <c r="G2397">
        <f>MONTH(US_Accidents_Dec20_updated[[#This Row],[Start_Time]])</f>
        <v>2</v>
      </c>
      <c r="H2397" t="str">
        <f>US_Accidents_Dec20_updated[[#This Row],[Description]]</f>
        <v>At CO-119/Exit 240 - Accident.</v>
      </c>
      <c r="I2397" t="s">
        <v>1210</v>
      </c>
      <c r="J2397">
        <f>IF(US_Accidents_Dec20_updated[[#This Row],[Visibility(mi)]]&gt;30, 30, MROUND(US_Accidents_Dec20_updated[[#This Row],[Visibility(mi)]],5))</f>
        <v>0</v>
      </c>
      <c r="K2397">
        <f>MROUND(US_Accidents_Dec20_updated[[#This Row],[Wind_Speed(mph)]],5)</f>
        <v>5</v>
      </c>
      <c r="L2397">
        <f>IF(US_Accidents_Dec20_updated[[#This Row],[Precipitation(in)]]&gt;0.1, 0.1, US_Accidents_Dec20_updated[[#This Row],[Precipitation(in)]])</f>
        <v>0</v>
      </c>
    </row>
    <row r="2398" spans="1:12" x14ac:dyDescent="0.25">
      <c r="A2398" t="str">
        <f>US_Accidents_Dec20_updated[[#This Row],[ID]]</f>
        <v>A-3904864</v>
      </c>
      <c r="B2398">
        <f>US_Accidents_Dec20_updated[[#This Row],[Start_Lat]]</f>
        <v>39.026482000000001</v>
      </c>
      <c r="C2398">
        <f>US_Accidents_Dec20_updated[[#This Row],[Start_Lng]]</f>
        <v>-104.83330100000001</v>
      </c>
      <c r="D2398">
        <f>US_Accidents_Dec20_updated[[#This Row],[Severity]]-1</f>
        <v>2</v>
      </c>
      <c r="E2398">
        <f>HOUR(US_Accidents_Dec20_updated[[#This Row],[Start_Time]])</f>
        <v>13</v>
      </c>
      <c r="F2398">
        <f>DAY(US_Accidents_Dec20_updated[[#This Row],[Start_Time]])</f>
        <v>6</v>
      </c>
      <c r="G2398">
        <f>MONTH(US_Accidents_Dec20_updated[[#This Row],[Start_Time]])</f>
        <v>2</v>
      </c>
      <c r="H2398" t="str">
        <f>US_Accidents_Dec20_updated[[#This Row],[Description]]</f>
        <v>At Gleneagle Dr/Exit 156 - Accident.</v>
      </c>
      <c r="I2398" t="s">
        <v>1210</v>
      </c>
      <c r="J2398">
        <f>IF(US_Accidents_Dec20_updated[[#This Row],[Visibility(mi)]]&gt;30, 30, MROUND(US_Accidents_Dec20_updated[[#This Row],[Visibility(mi)]],5))</f>
        <v>0</v>
      </c>
      <c r="K2398">
        <f>MROUND(US_Accidents_Dec20_updated[[#This Row],[Wind_Speed(mph)]],5)</f>
        <v>20</v>
      </c>
      <c r="L2398">
        <f>IF(US_Accidents_Dec20_updated[[#This Row],[Precipitation(in)]]&gt;0.1, 0.1, US_Accidents_Dec20_updated[[#This Row],[Precipitation(in)]])</f>
        <v>0</v>
      </c>
    </row>
    <row r="2399" spans="1:12" x14ac:dyDescent="0.25">
      <c r="A2399" t="str">
        <f>US_Accidents_Dec20_updated[[#This Row],[ID]]</f>
        <v>A-3904866</v>
      </c>
      <c r="B2399">
        <f>US_Accidents_Dec20_updated[[#This Row],[Start_Lat]]</f>
        <v>39.229756999999999</v>
      </c>
      <c r="C2399">
        <f>US_Accidents_Dec20_updated[[#This Row],[Start_Lng]]</f>
        <v>-104.877748</v>
      </c>
      <c r="D2399">
        <f>US_Accidents_Dec20_updated[[#This Row],[Severity]]-1</f>
        <v>2</v>
      </c>
      <c r="E2399">
        <f>HOUR(US_Accidents_Dec20_updated[[#This Row],[Start_Time]])</f>
        <v>13</v>
      </c>
      <c r="F2399">
        <f>DAY(US_Accidents_Dec20_updated[[#This Row],[Start_Time]])</f>
        <v>6</v>
      </c>
      <c r="G2399">
        <f>MONTH(US_Accidents_Dec20_updated[[#This Row],[Start_Time]])</f>
        <v>2</v>
      </c>
      <c r="H2399" t="str">
        <f>US_Accidents_Dec20_updated[[#This Row],[Description]]</f>
        <v>At Upper Lake Gulch Rd/Exit 172 - Accident.</v>
      </c>
      <c r="I2399" t="s">
        <v>1210</v>
      </c>
      <c r="J2399">
        <f>IF(US_Accidents_Dec20_updated[[#This Row],[Visibility(mi)]]&gt;30, 30, MROUND(US_Accidents_Dec20_updated[[#This Row],[Visibility(mi)]],5))</f>
        <v>0</v>
      </c>
      <c r="K2399">
        <f>MROUND(US_Accidents_Dec20_updated[[#This Row],[Wind_Speed(mph)]],5)</f>
        <v>10</v>
      </c>
      <c r="L2399">
        <f>IF(US_Accidents_Dec20_updated[[#This Row],[Precipitation(in)]]&gt;0.1, 0.1, US_Accidents_Dec20_updated[[#This Row],[Precipitation(in)]])</f>
        <v>0</v>
      </c>
    </row>
    <row r="2400" spans="1:12" x14ac:dyDescent="0.25">
      <c r="A2400" t="str">
        <f>US_Accidents_Dec20_updated[[#This Row],[ID]]</f>
        <v>A-3904868</v>
      </c>
      <c r="B2400">
        <f>US_Accidents_Dec20_updated[[#This Row],[Start_Lat]]</f>
        <v>39.382399999999997</v>
      </c>
      <c r="C2400">
        <f>US_Accidents_Dec20_updated[[#This Row],[Start_Lng]]</f>
        <v>-104.86037</v>
      </c>
      <c r="D2400">
        <f>US_Accidents_Dec20_updated[[#This Row],[Severity]]-1</f>
        <v>2</v>
      </c>
      <c r="E2400">
        <f>HOUR(US_Accidents_Dec20_updated[[#This Row],[Start_Time]])</f>
        <v>13</v>
      </c>
      <c r="F2400">
        <f>DAY(US_Accidents_Dec20_updated[[#This Row],[Start_Time]])</f>
        <v>6</v>
      </c>
      <c r="G2400">
        <f>MONTH(US_Accidents_Dec20_updated[[#This Row],[Start_Time]])</f>
        <v>2</v>
      </c>
      <c r="H2400" t="str">
        <f>US_Accidents_Dec20_updated[[#This Row],[Description]]</f>
        <v>At US-85/Exit 183 - Accident.</v>
      </c>
      <c r="I2400" t="s">
        <v>1210</v>
      </c>
      <c r="J2400">
        <f>IF(US_Accidents_Dec20_updated[[#This Row],[Visibility(mi)]]&gt;30, 30, MROUND(US_Accidents_Dec20_updated[[#This Row],[Visibility(mi)]],5))</f>
        <v>0</v>
      </c>
      <c r="K2400">
        <f>MROUND(US_Accidents_Dec20_updated[[#This Row],[Wind_Speed(mph)]],5)</f>
        <v>10</v>
      </c>
      <c r="L2400">
        <f>IF(US_Accidents_Dec20_updated[[#This Row],[Precipitation(in)]]&gt;0.1, 0.1, US_Accidents_Dec20_updated[[#This Row],[Precipitation(in)]])</f>
        <v>0.01</v>
      </c>
    </row>
    <row r="2401" spans="1:12" x14ac:dyDescent="0.25">
      <c r="A2401" t="str">
        <f>US_Accidents_Dec20_updated[[#This Row],[ID]]</f>
        <v>A-3904872</v>
      </c>
      <c r="B2401">
        <f>US_Accidents_Dec20_updated[[#This Row],[Start_Lat]]</f>
        <v>40.254989999999999</v>
      </c>
      <c r="C2401">
        <f>US_Accidents_Dec20_updated[[#This Row],[Start_Lng]]</f>
        <v>-104.80698</v>
      </c>
      <c r="D2401">
        <f>US_Accidents_Dec20_updated[[#This Row],[Severity]]-1</f>
        <v>2</v>
      </c>
      <c r="E2401">
        <f>HOUR(US_Accidents_Dec20_updated[[#This Row],[Start_Time]])</f>
        <v>13</v>
      </c>
      <c r="F2401">
        <f>DAY(US_Accidents_Dec20_updated[[#This Row],[Start_Time]])</f>
        <v>6</v>
      </c>
      <c r="G2401">
        <f>MONTH(US_Accidents_Dec20_updated[[#This Row],[Start_Time]])</f>
        <v>2</v>
      </c>
      <c r="H2401" t="str">
        <f>US_Accidents_Dec20_updated[[#This Row],[Description]]</f>
        <v>At CR-44/CO-256 - Accident.</v>
      </c>
      <c r="I2401" t="s">
        <v>50</v>
      </c>
      <c r="J2401">
        <f>IF(US_Accidents_Dec20_updated[[#This Row],[Visibility(mi)]]&gt;30, 30, MROUND(US_Accidents_Dec20_updated[[#This Row],[Visibility(mi)]],5))</f>
        <v>10</v>
      </c>
      <c r="K2401">
        <f>MROUND(US_Accidents_Dec20_updated[[#This Row],[Wind_Speed(mph)]],5)</f>
        <v>5</v>
      </c>
      <c r="L2401">
        <f>IF(US_Accidents_Dec20_updated[[#This Row],[Precipitation(in)]]&gt;0.1, 0.1, US_Accidents_Dec20_updated[[#This Row],[Precipitation(in)]])</f>
        <v>0</v>
      </c>
    </row>
    <row r="2402" spans="1:12" x14ac:dyDescent="0.25">
      <c r="A2402" t="str">
        <f>US_Accidents_Dec20_updated[[#This Row],[ID]]</f>
        <v>A-3904874</v>
      </c>
      <c r="B2402">
        <f>US_Accidents_Dec20_updated[[#This Row],[Start_Lat]]</f>
        <v>39.778359999999999</v>
      </c>
      <c r="C2402">
        <f>US_Accidents_Dec20_updated[[#This Row],[Start_Lng]]</f>
        <v>-104.89577300000001</v>
      </c>
      <c r="D2402">
        <f>US_Accidents_Dec20_updated[[#This Row],[Severity]]-1</f>
        <v>2</v>
      </c>
      <c r="E2402">
        <f>HOUR(US_Accidents_Dec20_updated[[#This Row],[Start_Time]])</f>
        <v>13</v>
      </c>
      <c r="F2402">
        <f>DAY(US_Accidents_Dec20_updated[[#This Row],[Start_Time]])</f>
        <v>6</v>
      </c>
      <c r="G2402">
        <f>MONTH(US_Accidents_Dec20_updated[[#This Row],[Start_Time]])</f>
        <v>2</v>
      </c>
      <c r="H2402" t="str">
        <f>US_Accidents_Dec20_updated[[#This Row],[Description]]</f>
        <v>At Quebec St/Exit 278 - Accident.</v>
      </c>
      <c r="I2402" t="s">
        <v>4892</v>
      </c>
      <c r="J2402">
        <f>IF(US_Accidents_Dec20_updated[[#This Row],[Visibility(mi)]]&gt;30, 30, MROUND(US_Accidents_Dec20_updated[[#This Row],[Visibility(mi)]],5))</f>
        <v>0</v>
      </c>
      <c r="K2402">
        <f>MROUND(US_Accidents_Dec20_updated[[#This Row],[Wind_Speed(mph)]],5)</f>
        <v>5</v>
      </c>
      <c r="L2402">
        <f>IF(US_Accidents_Dec20_updated[[#This Row],[Precipitation(in)]]&gt;0.1, 0.1, US_Accidents_Dec20_updated[[#This Row],[Precipitation(in)]])</f>
        <v>0</v>
      </c>
    </row>
    <row r="2403" spans="1:12" x14ac:dyDescent="0.25">
      <c r="A2403" t="str">
        <f>US_Accidents_Dec20_updated[[#This Row],[ID]]</f>
        <v>A-3904890</v>
      </c>
      <c r="B2403">
        <f>US_Accidents_Dec20_updated[[#This Row],[Start_Lat]]</f>
        <v>39.72542</v>
      </c>
      <c r="C2403">
        <f>US_Accidents_Dec20_updated[[#This Row],[Start_Lng]]</f>
        <v>-105.022004</v>
      </c>
      <c r="D2403">
        <f>US_Accidents_Dec20_updated[[#This Row],[Severity]]-1</f>
        <v>2</v>
      </c>
      <c r="E2403">
        <f>HOUR(US_Accidents_Dec20_updated[[#This Row],[Start_Time]])</f>
        <v>15</v>
      </c>
      <c r="F2403">
        <f>DAY(US_Accidents_Dec20_updated[[#This Row],[Start_Time]])</f>
        <v>6</v>
      </c>
      <c r="G2403">
        <f>MONTH(US_Accidents_Dec20_updated[[#This Row],[Start_Time]])</f>
        <v>2</v>
      </c>
      <c r="H2403" t="str">
        <f>US_Accidents_Dec20_updated[[#This Row],[Description]]</f>
        <v>At CO-88/Federal Blvd - Accident.</v>
      </c>
      <c r="I2403" t="s">
        <v>4892</v>
      </c>
      <c r="J2403">
        <f>IF(US_Accidents_Dec20_updated[[#This Row],[Visibility(mi)]]&gt;30, 30, MROUND(US_Accidents_Dec20_updated[[#This Row],[Visibility(mi)]],5))</f>
        <v>0</v>
      </c>
      <c r="K2403">
        <f>MROUND(US_Accidents_Dec20_updated[[#This Row],[Wind_Speed(mph)]],5)</f>
        <v>5</v>
      </c>
      <c r="L2403">
        <f>IF(US_Accidents_Dec20_updated[[#This Row],[Precipitation(in)]]&gt;0.1, 0.1, US_Accidents_Dec20_updated[[#This Row],[Precipitation(in)]])</f>
        <v>0</v>
      </c>
    </row>
    <row r="2404" spans="1:12" x14ac:dyDescent="0.25">
      <c r="A2404" t="str">
        <f>US_Accidents_Dec20_updated[[#This Row],[ID]]</f>
        <v>A-3904891</v>
      </c>
      <c r="B2404">
        <f>US_Accidents_Dec20_updated[[#This Row],[Start_Lat]]</f>
        <v>39.968304000000003</v>
      </c>
      <c r="C2404">
        <f>US_Accidents_Dec20_updated[[#This Row],[Start_Lng]]</f>
        <v>-105.48434399999999</v>
      </c>
      <c r="D2404">
        <f>US_Accidents_Dec20_updated[[#This Row],[Severity]]-1</f>
        <v>2</v>
      </c>
      <c r="E2404">
        <f>HOUR(US_Accidents_Dec20_updated[[#This Row],[Start_Time]])</f>
        <v>15</v>
      </c>
      <c r="F2404">
        <f>DAY(US_Accidents_Dec20_updated[[#This Row],[Start_Time]])</f>
        <v>6</v>
      </c>
      <c r="G2404">
        <f>MONTH(US_Accidents_Dec20_updated[[#This Row],[Start_Time]])</f>
        <v>2</v>
      </c>
      <c r="H2404" t="str">
        <f>US_Accidents_Dec20_updated[[#This Row],[Description]]</f>
        <v>At Sugarloaf Rd - Accident. Single alternate lane traffic.</v>
      </c>
      <c r="I2404" t="s">
        <v>1210</v>
      </c>
      <c r="J2404">
        <f>IF(US_Accidents_Dec20_updated[[#This Row],[Visibility(mi)]]&gt;30, 30, MROUND(US_Accidents_Dec20_updated[[#This Row],[Visibility(mi)]],5))</f>
        <v>5</v>
      </c>
      <c r="K2404">
        <f>MROUND(US_Accidents_Dec20_updated[[#This Row],[Wind_Speed(mph)]],5)</f>
        <v>5</v>
      </c>
      <c r="L2404">
        <f>IF(US_Accidents_Dec20_updated[[#This Row],[Precipitation(in)]]&gt;0.1, 0.1, US_Accidents_Dec20_updated[[#This Row],[Precipitation(in)]])</f>
        <v>0</v>
      </c>
    </row>
    <row r="2405" spans="1:12" x14ac:dyDescent="0.25">
      <c r="A2405" t="str">
        <f>US_Accidents_Dec20_updated[[#This Row],[ID]]</f>
        <v>A-3904896</v>
      </c>
      <c r="B2405">
        <f>US_Accidents_Dec20_updated[[#This Row],[Start_Lat]]</f>
        <v>39.023809999999997</v>
      </c>
      <c r="C2405">
        <f>US_Accidents_Dec20_updated[[#This Row],[Start_Lng]]</f>
        <v>-104.83174</v>
      </c>
      <c r="D2405">
        <f>US_Accidents_Dec20_updated[[#This Row],[Severity]]-1</f>
        <v>2</v>
      </c>
      <c r="E2405">
        <f>HOUR(US_Accidents_Dec20_updated[[#This Row],[Start_Time]])</f>
        <v>16</v>
      </c>
      <c r="F2405">
        <f>DAY(US_Accidents_Dec20_updated[[#This Row],[Start_Time]])</f>
        <v>6</v>
      </c>
      <c r="G2405">
        <f>MONTH(US_Accidents_Dec20_updated[[#This Row],[Start_Time]])</f>
        <v>2</v>
      </c>
      <c r="H2405" t="str">
        <f>US_Accidents_Dec20_updated[[#This Row],[Description]]</f>
        <v>At Gleneagle Dr/Exit 156 - Accident. Lane blocked.</v>
      </c>
      <c r="I2405" t="s">
        <v>1210</v>
      </c>
      <c r="J2405">
        <f>IF(US_Accidents_Dec20_updated[[#This Row],[Visibility(mi)]]&gt;30, 30, MROUND(US_Accidents_Dec20_updated[[#This Row],[Visibility(mi)]],5))</f>
        <v>10</v>
      </c>
      <c r="K2405">
        <f>MROUND(US_Accidents_Dec20_updated[[#This Row],[Wind_Speed(mph)]],5)</f>
        <v>20</v>
      </c>
      <c r="L2405">
        <f>IF(US_Accidents_Dec20_updated[[#This Row],[Precipitation(in)]]&gt;0.1, 0.1, US_Accidents_Dec20_updated[[#This Row],[Precipitation(in)]])</f>
        <v>0</v>
      </c>
    </row>
    <row r="2406" spans="1:12" x14ac:dyDescent="0.25">
      <c r="A2406" t="str">
        <f>US_Accidents_Dec20_updated[[#This Row],[ID]]</f>
        <v>A-3904897</v>
      </c>
      <c r="B2406">
        <f>US_Accidents_Dec20_updated[[#This Row],[Start_Lat]]</f>
        <v>39.725380000000001</v>
      </c>
      <c r="C2406">
        <f>US_Accidents_Dec20_updated[[#This Row],[Start_Lng]]</f>
        <v>-105.02992999999999</v>
      </c>
      <c r="D2406">
        <f>US_Accidents_Dec20_updated[[#This Row],[Severity]]-1</f>
        <v>2</v>
      </c>
      <c r="E2406">
        <f>HOUR(US_Accidents_Dec20_updated[[#This Row],[Start_Time]])</f>
        <v>16</v>
      </c>
      <c r="F2406">
        <f>DAY(US_Accidents_Dec20_updated[[#This Row],[Start_Time]])</f>
        <v>6</v>
      </c>
      <c r="G2406">
        <f>MONTH(US_Accidents_Dec20_updated[[#This Row],[Start_Time]])</f>
        <v>2</v>
      </c>
      <c r="H2406" t="str">
        <f>US_Accidents_Dec20_updated[[#This Row],[Description]]</f>
        <v>At CO-88/Federal Blvd - Accident. Lane blocked.</v>
      </c>
      <c r="I2406" t="s">
        <v>1210</v>
      </c>
      <c r="J2406">
        <f>IF(US_Accidents_Dec20_updated[[#This Row],[Visibility(mi)]]&gt;30, 30, MROUND(US_Accidents_Dec20_updated[[#This Row],[Visibility(mi)]],5))</f>
        <v>0</v>
      </c>
      <c r="K2406">
        <f>MROUND(US_Accidents_Dec20_updated[[#This Row],[Wind_Speed(mph)]],5)</f>
        <v>10</v>
      </c>
      <c r="L2406">
        <f>IF(US_Accidents_Dec20_updated[[#This Row],[Precipitation(in)]]&gt;0.1, 0.1, US_Accidents_Dec20_updated[[#This Row],[Precipitation(in)]])</f>
        <v>0</v>
      </c>
    </row>
    <row r="2407" spans="1:12" x14ac:dyDescent="0.25">
      <c r="A2407" t="str">
        <f>US_Accidents_Dec20_updated[[#This Row],[ID]]</f>
        <v>A-3904913</v>
      </c>
      <c r="B2407">
        <f>US_Accidents_Dec20_updated[[#This Row],[Start_Lat]]</f>
        <v>39.026694999999997</v>
      </c>
      <c r="C2407">
        <f>US_Accidents_Dec20_updated[[#This Row],[Start_Lng]]</f>
        <v>-104.833423</v>
      </c>
      <c r="D2407">
        <f>US_Accidents_Dec20_updated[[#This Row],[Severity]]-1</f>
        <v>2</v>
      </c>
      <c r="E2407">
        <f>HOUR(US_Accidents_Dec20_updated[[#This Row],[Start_Time]])</f>
        <v>17</v>
      </c>
      <c r="F2407">
        <f>DAY(US_Accidents_Dec20_updated[[#This Row],[Start_Time]])</f>
        <v>6</v>
      </c>
      <c r="G2407">
        <f>MONTH(US_Accidents_Dec20_updated[[#This Row],[Start_Time]])</f>
        <v>2</v>
      </c>
      <c r="H2407" t="str">
        <f>US_Accidents_Dec20_updated[[#This Row],[Description]]</f>
        <v>At Gleneagle Dr/Exit 156 - Accident. Lane blocked.</v>
      </c>
      <c r="I2407" t="s">
        <v>50</v>
      </c>
      <c r="J2407">
        <f>IF(US_Accidents_Dec20_updated[[#This Row],[Visibility(mi)]]&gt;30, 30, MROUND(US_Accidents_Dec20_updated[[#This Row],[Visibility(mi)]],5))</f>
        <v>10</v>
      </c>
      <c r="K2407">
        <f>MROUND(US_Accidents_Dec20_updated[[#This Row],[Wind_Speed(mph)]],5)</f>
        <v>15</v>
      </c>
      <c r="L2407">
        <f>IF(US_Accidents_Dec20_updated[[#This Row],[Precipitation(in)]]&gt;0.1, 0.1, US_Accidents_Dec20_updated[[#This Row],[Precipitation(in)]])</f>
        <v>0</v>
      </c>
    </row>
    <row r="2408" spans="1:12" x14ac:dyDescent="0.25">
      <c r="A2408" t="str">
        <f>US_Accidents_Dec20_updated[[#This Row],[ID]]</f>
        <v>A-3904924</v>
      </c>
      <c r="B2408">
        <f>US_Accidents_Dec20_updated[[#This Row],[Start_Lat]]</f>
        <v>39.026694999999997</v>
      </c>
      <c r="C2408">
        <f>US_Accidents_Dec20_updated[[#This Row],[Start_Lng]]</f>
        <v>-104.833423</v>
      </c>
      <c r="D2408">
        <f>US_Accidents_Dec20_updated[[#This Row],[Severity]]-1</f>
        <v>1</v>
      </c>
      <c r="E2408">
        <f>HOUR(US_Accidents_Dec20_updated[[#This Row],[Start_Time]])</f>
        <v>18</v>
      </c>
      <c r="F2408">
        <f>DAY(US_Accidents_Dec20_updated[[#This Row],[Start_Time]])</f>
        <v>6</v>
      </c>
      <c r="G2408">
        <f>MONTH(US_Accidents_Dec20_updated[[#This Row],[Start_Time]])</f>
        <v>2</v>
      </c>
      <c r="H2408" t="str">
        <f>US_Accidents_Dec20_updated[[#This Row],[Description]]</f>
        <v>At Gleneagle Dr/Exit 156 - Accident. Lane blocked.</v>
      </c>
      <c r="I2408" t="s">
        <v>50</v>
      </c>
      <c r="J2408">
        <f>IF(US_Accidents_Dec20_updated[[#This Row],[Visibility(mi)]]&gt;30, 30, MROUND(US_Accidents_Dec20_updated[[#This Row],[Visibility(mi)]],5))</f>
        <v>10</v>
      </c>
      <c r="K2408">
        <f>MROUND(US_Accidents_Dec20_updated[[#This Row],[Wind_Speed(mph)]],5)</f>
        <v>15</v>
      </c>
      <c r="L2408">
        <f>IF(US_Accidents_Dec20_updated[[#This Row],[Precipitation(in)]]&gt;0.1, 0.1, US_Accidents_Dec20_updated[[#This Row],[Precipitation(in)]])</f>
        <v>0</v>
      </c>
    </row>
    <row r="2409" spans="1:12" x14ac:dyDescent="0.25">
      <c r="A2409" t="str">
        <f>US_Accidents_Dec20_updated[[#This Row],[ID]]</f>
        <v>A-3904925</v>
      </c>
      <c r="B2409">
        <f>US_Accidents_Dec20_updated[[#This Row],[Start_Lat]]</f>
        <v>39.586889999999997</v>
      </c>
      <c r="C2409">
        <f>US_Accidents_Dec20_updated[[#This Row],[Start_Lng]]</f>
        <v>-107.19553000000001</v>
      </c>
      <c r="D2409">
        <f>US_Accidents_Dec20_updated[[#This Row],[Severity]]-1</f>
        <v>1</v>
      </c>
      <c r="E2409">
        <f>HOUR(US_Accidents_Dec20_updated[[#This Row],[Start_Time]])</f>
        <v>18</v>
      </c>
      <c r="F2409">
        <f>DAY(US_Accidents_Dec20_updated[[#This Row],[Start_Time]])</f>
        <v>6</v>
      </c>
      <c r="G2409">
        <f>MONTH(US_Accidents_Dec20_updated[[#This Row],[Start_Time]])</f>
        <v>2</v>
      </c>
      <c r="H2409" t="str">
        <f>US_Accidents_Dec20_updated[[#This Row],[Description]]</f>
        <v>Between Exit 125 and Exit 121 - Accident. in the right lane.</v>
      </c>
      <c r="I2409" t="s">
        <v>1210</v>
      </c>
      <c r="J2409">
        <f>IF(US_Accidents_Dec20_updated[[#This Row],[Visibility(mi)]]&gt;30, 30, MROUND(US_Accidents_Dec20_updated[[#This Row],[Visibility(mi)]],5))</f>
        <v>0</v>
      </c>
      <c r="K2409">
        <f>MROUND(US_Accidents_Dec20_updated[[#This Row],[Wind_Speed(mph)]],5)</f>
        <v>10</v>
      </c>
      <c r="L2409">
        <f>IF(US_Accidents_Dec20_updated[[#This Row],[Precipitation(in)]]&gt;0.1, 0.1, US_Accidents_Dec20_updated[[#This Row],[Precipitation(in)]])</f>
        <v>0</v>
      </c>
    </row>
    <row r="2410" spans="1:12" x14ac:dyDescent="0.25">
      <c r="A2410" t="str">
        <f>US_Accidents_Dec20_updated[[#This Row],[ID]]</f>
        <v>A-3904930</v>
      </c>
      <c r="B2410">
        <f>US_Accidents_Dec20_updated[[#This Row],[Start_Lat]]</f>
        <v>39.314335</v>
      </c>
      <c r="C2410">
        <f>US_Accidents_Dec20_updated[[#This Row],[Start_Lng]]</f>
        <v>-104.88499</v>
      </c>
      <c r="D2410">
        <f>US_Accidents_Dec20_updated[[#This Row],[Severity]]-1</f>
        <v>2</v>
      </c>
      <c r="E2410">
        <f>HOUR(US_Accidents_Dec20_updated[[#This Row],[Start_Time]])</f>
        <v>19</v>
      </c>
      <c r="F2410">
        <f>DAY(US_Accidents_Dec20_updated[[#This Row],[Start_Time]])</f>
        <v>6</v>
      </c>
      <c r="G2410">
        <f>MONTH(US_Accidents_Dec20_updated[[#This Row],[Start_Time]])</f>
        <v>2</v>
      </c>
      <c r="H2410" t="str">
        <f>US_Accidents_Dec20_updated[[#This Row],[Description]]</f>
        <v>At Tomah Rd/Exit 174 - Accident.</v>
      </c>
      <c r="I2410" t="s">
        <v>50</v>
      </c>
      <c r="J2410">
        <f>IF(US_Accidents_Dec20_updated[[#This Row],[Visibility(mi)]]&gt;30, 30, MROUND(US_Accidents_Dec20_updated[[#This Row],[Visibility(mi)]],5))</f>
        <v>10</v>
      </c>
      <c r="K2410">
        <f>MROUND(US_Accidents_Dec20_updated[[#This Row],[Wind_Speed(mph)]],5)</f>
        <v>5</v>
      </c>
      <c r="L2410">
        <f>IF(US_Accidents_Dec20_updated[[#This Row],[Precipitation(in)]]&gt;0.1, 0.1, US_Accidents_Dec20_updated[[#This Row],[Precipitation(in)]])</f>
        <v>0</v>
      </c>
    </row>
    <row r="2411" spans="1:12" x14ac:dyDescent="0.25">
      <c r="A2411" t="str">
        <f>US_Accidents_Dec20_updated[[#This Row],[ID]]</f>
        <v>A-3904932</v>
      </c>
      <c r="B2411">
        <f>US_Accidents_Dec20_updated[[#This Row],[Start_Lat]]</f>
        <v>39.429079999999999</v>
      </c>
      <c r="C2411">
        <f>US_Accidents_Dec20_updated[[#This Row],[Start_Lng]]</f>
        <v>-104.87908</v>
      </c>
      <c r="D2411">
        <f>US_Accidents_Dec20_updated[[#This Row],[Severity]]-1</f>
        <v>1</v>
      </c>
      <c r="E2411">
        <f>HOUR(US_Accidents_Dec20_updated[[#This Row],[Start_Time]])</f>
        <v>19</v>
      </c>
      <c r="F2411">
        <f>DAY(US_Accidents_Dec20_updated[[#This Row],[Start_Time]])</f>
        <v>6</v>
      </c>
      <c r="G2411">
        <f>MONTH(US_Accidents_Dec20_updated[[#This Row],[Start_Time]])</f>
        <v>2</v>
      </c>
      <c r="H2411" t="str">
        <f>US_Accidents_Dec20_updated[[#This Row],[Description]]</f>
        <v>At Castle Rock Pkwy/Exit 185 - Accident. Left lane blocked.</v>
      </c>
      <c r="I2411" t="s">
        <v>1210</v>
      </c>
      <c r="J2411">
        <f>IF(US_Accidents_Dec20_updated[[#This Row],[Visibility(mi)]]&gt;30, 30, MROUND(US_Accidents_Dec20_updated[[#This Row],[Visibility(mi)]],5))</f>
        <v>10</v>
      </c>
      <c r="K2411">
        <f>MROUND(US_Accidents_Dec20_updated[[#This Row],[Wind_Speed(mph)]],5)</f>
        <v>5</v>
      </c>
      <c r="L2411">
        <f>IF(US_Accidents_Dec20_updated[[#This Row],[Precipitation(in)]]&gt;0.1, 0.1, US_Accidents_Dec20_updated[[#This Row],[Precipitation(in)]])</f>
        <v>0</v>
      </c>
    </row>
    <row r="2412" spans="1:12" x14ac:dyDescent="0.25">
      <c r="A2412" t="str">
        <f>US_Accidents_Dec20_updated[[#This Row],[ID]]</f>
        <v>A-3904935</v>
      </c>
      <c r="B2412">
        <f>US_Accidents_Dec20_updated[[#This Row],[Start_Lat]]</f>
        <v>39.563920000000003</v>
      </c>
      <c r="C2412">
        <f>US_Accidents_Dec20_updated[[#This Row],[Start_Lng]]</f>
        <v>-104.87177</v>
      </c>
      <c r="D2412">
        <f>US_Accidents_Dec20_updated[[#This Row],[Severity]]-1</f>
        <v>2</v>
      </c>
      <c r="E2412">
        <f>HOUR(US_Accidents_Dec20_updated[[#This Row],[Start_Time]])</f>
        <v>20</v>
      </c>
      <c r="F2412">
        <f>DAY(US_Accidents_Dec20_updated[[#This Row],[Start_Time]])</f>
        <v>6</v>
      </c>
      <c r="G2412">
        <f>MONTH(US_Accidents_Dec20_updated[[#This Row],[Start_Time]])</f>
        <v>2</v>
      </c>
      <c r="H2412" t="str">
        <f>US_Accidents_Dec20_updated[[#This Row],[Description]]</f>
        <v>At County Line Rd/Exit 195 - Accident.</v>
      </c>
      <c r="I2412" t="s">
        <v>1210</v>
      </c>
      <c r="J2412">
        <f>IF(US_Accidents_Dec20_updated[[#This Row],[Visibility(mi)]]&gt;30, 30, MROUND(US_Accidents_Dec20_updated[[#This Row],[Visibility(mi)]],5))</f>
        <v>0</v>
      </c>
      <c r="K2412">
        <f>MROUND(US_Accidents_Dec20_updated[[#This Row],[Wind_Speed(mph)]],5)</f>
        <v>10</v>
      </c>
      <c r="L2412">
        <f>IF(US_Accidents_Dec20_updated[[#This Row],[Precipitation(in)]]&gt;0.1, 0.1, US_Accidents_Dec20_updated[[#This Row],[Precipitation(in)]])</f>
        <v>0</v>
      </c>
    </row>
    <row r="2413" spans="1:12" x14ac:dyDescent="0.25">
      <c r="A2413" t="str">
        <f>US_Accidents_Dec20_updated[[#This Row],[ID]]</f>
        <v>A-3904937</v>
      </c>
      <c r="B2413">
        <f>US_Accidents_Dec20_updated[[#This Row],[Start_Lat]]</f>
        <v>39.712048000000003</v>
      </c>
      <c r="C2413">
        <f>US_Accidents_Dec20_updated[[#This Row],[Start_Lng]]</f>
        <v>-104.999689</v>
      </c>
      <c r="D2413">
        <f>US_Accidents_Dec20_updated[[#This Row],[Severity]]-1</f>
        <v>2</v>
      </c>
      <c r="E2413">
        <f>HOUR(US_Accidents_Dec20_updated[[#This Row],[Start_Time]])</f>
        <v>20</v>
      </c>
      <c r="F2413">
        <f>DAY(US_Accidents_Dec20_updated[[#This Row],[Start_Time]])</f>
        <v>6</v>
      </c>
      <c r="G2413">
        <f>MONTH(US_Accidents_Dec20_updated[[#This Row],[Start_Time]])</f>
        <v>2</v>
      </c>
      <c r="H2413" t="str">
        <f>US_Accidents_Dec20_updated[[#This Row],[Description]]</f>
        <v>At CO-26/Alameda Ave/Exit 208 - Accident.</v>
      </c>
      <c r="I2413" t="s">
        <v>1210</v>
      </c>
      <c r="J2413">
        <f>IF(US_Accidents_Dec20_updated[[#This Row],[Visibility(mi)]]&gt;30, 30, MROUND(US_Accidents_Dec20_updated[[#This Row],[Visibility(mi)]],5))</f>
        <v>0</v>
      </c>
      <c r="K2413">
        <f>MROUND(US_Accidents_Dec20_updated[[#This Row],[Wind_Speed(mph)]],5)</f>
        <v>10</v>
      </c>
      <c r="L2413">
        <f>IF(US_Accidents_Dec20_updated[[#This Row],[Precipitation(in)]]&gt;0.1, 0.1, US_Accidents_Dec20_updated[[#This Row],[Precipitation(in)]])</f>
        <v>0</v>
      </c>
    </row>
    <row r="2414" spans="1:12" x14ac:dyDescent="0.25">
      <c r="A2414" t="str">
        <f>US_Accidents_Dec20_updated[[#This Row],[ID]]</f>
        <v>A-3904940</v>
      </c>
      <c r="B2414">
        <f>US_Accidents_Dec20_updated[[#This Row],[Start_Lat]]</f>
        <v>39.712048000000003</v>
      </c>
      <c r="C2414">
        <f>US_Accidents_Dec20_updated[[#This Row],[Start_Lng]]</f>
        <v>-104.999689</v>
      </c>
      <c r="D2414">
        <f>US_Accidents_Dec20_updated[[#This Row],[Severity]]-1</f>
        <v>2</v>
      </c>
      <c r="E2414">
        <f>HOUR(US_Accidents_Dec20_updated[[#This Row],[Start_Time]])</f>
        <v>21</v>
      </c>
      <c r="F2414">
        <f>DAY(US_Accidents_Dec20_updated[[#This Row],[Start_Time]])</f>
        <v>6</v>
      </c>
      <c r="G2414">
        <f>MONTH(US_Accidents_Dec20_updated[[#This Row],[Start_Time]])</f>
        <v>2</v>
      </c>
      <c r="H2414" t="str">
        <f>US_Accidents_Dec20_updated[[#This Row],[Description]]</f>
        <v>At CO-26/Alameda Ave/Exit 208 - Accident.</v>
      </c>
      <c r="I2414" t="s">
        <v>1210</v>
      </c>
      <c r="J2414">
        <f>IF(US_Accidents_Dec20_updated[[#This Row],[Visibility(mi)]]&gt;30, 30, MROUND(US_Accidents_Dec20_updated[[#This Row],[Visibility(mi)]],5))</f>
        <v>0</v>
      </c>
      <c r="K2414">
        <f>MROUND(US_Accidents_Dec20_updated[[#This Row],[Wind_Speed(mph)]],5)</f>
        <v>10</v>
      </c>
      <c r="L2414">
        <f>IF(US_Accidents_Dec20_updated[[#This Row],[Precipitation(in)]]&gt;0.1, 0.1, US_Accidents_Dec20_updated[[#This Row],[Precipitation(in)]])</f>
        <v>0</v>
      </c>
    </row>
    <row r="2415" spans="1:12" x14ac:dyDescent="0.25">
      <c r="A2415" t="str">
        <f>US_Accidents_Dec20_updated[[#This Row],[ID]]</f>
        <v>A-3904946</v>
      </c>
      <c r="B2415">
        <f>US_Accidents_Dec20_updated[[#This Row],[Start_Lat]]</f>
        <v>39.670299</v>
      </c>
      <c r="C2415">
        <f>US_Accidents_Dec20_updated[[#This Row],[Start_Lng]]</f>
        <v>-104.82931000000001</v>
      </c>
      <c r="D2415">
        <f>US_Accidents_Dec20_updated[[#This Row],[Severity]]-1</f>
        <v>2</v>
      </c>
      <c r="E2415">
        <f>HOUR(US_Accidents_Dec20_updated[[#This Row],[Start_Time]])</f>
        <v>22</v>
      </c>
      <c r="F2415">
        <f>DAY(US_Accidents_Dec20_updated[[#This Row],[Start_Time]])</f>
        <v>6</v>
      </c>
      <c r="G2415">
        <f>MONTH(US_Accidents_Dec20_updated[[#This Row],[Start_Time]])</f>
        <v>2</v>
      </c>
      <c r="H2415" t="str">
        <f>US_Accidents_Dec20_updated[[#This Row],[Description]]</f>
        <v>At CO-83/Parker Rd/Exit 4 - Accident.</v>
      </c>
      <c r="I2415" t="s">
        <v>1210</v>
      </c>
      <c r="J2415">
        <f>IF(US_Accidents_Dec20_updated[[#This Row],[Visibility(mi)]]&gt;30, 30, MROUND(US_Accidents_Dec20_updated[[#This Row],[Visibility(mi)]],5))</f>
        <v>5</v>
      </c>
      <c r="K2415">
        <f>MROUND(US_Accidents_Dec20_updated[[#This Row],[Wind_Speed(mph)]],5)</f>
        <v>5</v>
      </c>
      <c r="L2415">
        <f>IF(US_Accidents_Dec20_updated[[#This Row],[Precipitation(in)]]&gt;0.1, 0.1, US_Accidents_Dec20_updated[[#This Row],[Precipitation(in)]])</f>
        <v>0.01</v>
      </c>
    </row>
    <row r="2416" spans="1:12" x14ac:dyDescent="0.25">
      <c r="A2416" t="str">
        <f>US_Accidents_Dec20_updated[[#This Row],[ID]]</f>
        <v>A-3905558</v>
      </c>
      <c r="B2416">
        <f>US_Accidents_Dec20_updated[[#This Row],[Start_Lat]]</f>
        <v>39.678730000000002</v>
      </c>
      <c r="C2416">
        <f>US_Accidents_Dec20_updated[[#This Row],[Start_Lng]]</f>
        <v>-104.82898</v>
      </c>
      <c r="D2416">
        <f>US_Accidents_Dec20_updated[[#This Row],[Severity]]-1</f>
        <v>1</v>
      </c>
      <c r="E2416">
        <f>HOUR(US_Accidents_Dec20_updated[[#This Row],[Start_Time]])</f>
        <v>0</v>
      </c>
      <c r="F2416">
        <f>DAY(US_Accidents_Dec20_updated[[#This Row],[Start_Time]])</f>
        <v>7</v>
      </c>
      <c r="G2416">
        <f>MONTH(US_Accidents_Dec20_updated[[#This Row],[Start_Time]])</f>
        <v>2</v>
      </c>
      <c r="H2416" t="str">
        <f>US_Accidents_Dec20_updated[[#This Row],[Description]]</f>
        <v>At Iliff Ave/Exit 5 - Accident.</v>
      </c>
      <c r="I2416" t="s">
        <v>50</v>
      </c>
      <c r="J2416">
        <f>IF(US_Accidents_Dec20_updated[[#This Row],[Visibility(mi)]]&gt;30, 30, MROUND(US_Accidents_Dec20_updated[[#This Row],[Visibility(mi)]],5))</f>
        <v>5</v>
      </c>
      <c r="K2416">
        <f>MROUND(US_Accidents_Dec20_updated[[#This Row],[Wind_Speed(mph)]],5)</f>
        <v>5</v>
      </c>
      <c r="L2416">
        <f>IF(US_Accidents_Dec20_updated[[#This Row],[Precipitation(in)]]&gt;0.1, 0.1, US_Accidents_Dec20_updated[[#This Row],[Precipitation(in)]])</f>
        <v>0</v>
      </c>
    </row>
    <row r="2417" spans="1:12" x14ac:dyDescent="0.25">
      <c r="A2417" t="str">
        <f>US_Accidents_Dec20_updated[[#This Row],[ID]]</f>
        <v>A-3905573</v>
      </c>
      <c r="B2417">
        <f>US_Accidents_Dec20_updated[[#This Row],[Start_Lat]]</f>
        <v>39.781210999999999</v>
      </c>
      <c r="C2417">
        <f>US_Accidents_Dec20_updated[[#This Row],[Start_Lng]]</f>
        <v>-104.994164</v>
      </c>
      <c r="D2417">
        <f>US_Accidents_Dec20_updated[[#This Row],[Severity]]-1</f>
        <v>2</v>
      </c>
      <c r="E2417">
        <f>HOUR(US_Accidents_Dec20_updated[[#This Row],[Start_Time]])</f>
        <v>5</v>
      </c>
      <c r="F2417">
        <f>DAY(US_Accidents_Dec20_updated[[#This Row],[Start_Time]])</f>
        <v>7</v>
      </c>
      <c r="G2417">
        <f>MONTH(US_Accidents_Dec20_updated[[#This Row],[Start_Time]])</f>
        <v>2</v>
      </c>
      <c r="H2417" t="str">
        <f>US_Accidents_Dec20_updated[[#This Row],[Description]]</f>
        <v>At I-25/US-87/Valley Hwy/Exit 274 - Accident.</v>
      </c>
      <c r="I2417" t="s">
        <v>50</v>
      </c>
      <c r="J2417">
        <f>IF(US_Accidents_Dec20_updated[[#This Row],[Visibility(mi)]]&gt;30, 30, MROUND(US_Accidents_Dec20_updated[[#This Row],[Visibility(mi)]],5))</f>
        <v>10</v>
      </c>
      <c r="K2417">
        <f>MROUND(US_Accidents_Dec20_updated[[#This Row],[Wind_Speed(mph)]],5)</f>
        <v>0</v>
      </c>
      <c r="L2417">
        <f>IF(US_Accidents_Dec20_updated[[#This Row],[Precipitation(in)]]&gt;0.1, 0.1, US_Accidents_Dec20_updated[[#This Row],[Precipitation(in)]])</f>
        <v>0</v>
      </c>
    </row>
    <row r="2418" spans="1:12" x14ac:dyDescent="0.25">
      <c r="A2418" t="str">
        <f>US_Accidents_Dec20_updated[[#This Row],[ID]]</f>
        <v>A-3905585</v>
      </c>
      <c r="B2418">
        <f>US_Accidents_Dec20_updated[[#This Row],[Start_Lat]]</f>
        <v>39.827599999999997</v>
      </c>
      <c r="C2418">
        <f>US_Accidents_Dec20_updated[[#This Row],[Start_Lng]]</f>
        <v>-104.98729</v>
      </c>
      <c r="D2418">
        <f>US_Accidents_Dec20_updated[[#This Row],[Severity]]-1</f>
        <v>2</v>
      </c>
      <c r="E2418">
        <f>HOUR(US_Accidents_Dec20_updated[[#This Row],[Start_Time]])</f>
        <v>6</v>
      </c>
      <c r="F2418">
        <f>DAY(US_Accidents_Dec20_updated[[#This Row],[Start_Time]])</f>
        <v>7</v>
      </c>
      <c r="G2418">
        <f>MONTH(US_Accidents_Dec20_updated[[#This Row],[Start_Time]])</f>
        <v>2</v>
      </c>
      <c r="H2418" t="str">
        <f>US_Accidents_Dec20_updated[[#This Row],[Description]]</f>
        <v>At Broadway - Accident.</v>
      </c>
      <c r="I2418" t="s">
        <v>50</v>
      </c>
      <c r="J2418">
        <f>IF(US_Accidents_Dec20_updated[[#This Row],[Visibility(mi)]]&gt;30, 30, MROUND(US_Accidents_Dec20_updated[[#This Row],[Visibility(mi)]],5))</f>
        <v>20</v>
      </c>
      <c r="K2418">
        <f>MROUND(US_Accidents_Dec20_updated[[#This Row],[Wind_Speed(mph)]],5)</f>
        <v>0</v>
      </c>
      <c r="L2418">
        <f>IF(US_Accidents_Dec20_updated[[#This Row],[Precipitation(in)]]&gt;0.1, 0.1, US_Accidents_Dec20_updated[[#This Row],[Precipitation(in)]])</f>
        <v>0</v>
      </c>
    </row>
    <row r="2419" spans="1:12" x14ac:dyDescent="0.25">
      <c r="A2419" t="str">
        <f>US_Accidents_Dec20_updated[[#This Row],[ID]]</f>
        <v>A-3905588</v>
      </c>
      <c r="B2419">
        <f>US_Accidents_Dec20_updated[[#This Row],[Start_Lat]]</f>
        <v>38.753405000000001</v>
      </c>
      <c r="C2419">
        <f>US_Accidents_Dec20_updated[[#This Row],[Start_Lng]]</f>
        <v>-104.811302</v>
      </c>
      <c r="D2419">
        <f>US_Accidents_Dec20_updated[[#This Row],[Severity]]-1</f>
        <v>2</v>
      </c>
      <c r="E2419">
        <f>HOUR(US_Accidents_Dec20_updated[[#This Row],[Start_Time]])</f>
        <v>6</v>
      </c>
      <c r="F2419">
        <f>DAY(US_Accidents_Dec20_updated[[#This Row],[Start_Time]])</f>
        <v>7</v>
      </c>
      <c r="G2419">
        <f>MONTH(US_Accidents_Dec20_updated[[#This Row],[Start_Time]])</f>
        <v>2</v>
      </c>
      <c r="H2419" t="str">
        <f>US_Accidents_Dec20_updated[[#This Row],[Description]]</f>
        <v>At CO-83/S Academy Blvd - Accident.</v>
      </c>
      <c r="I2419" t="s">
        <v>50</v>
      </c>
      <c r="J2419">
        <f>IF(US_Accidents_Dec20_updated[[#This Row],[Visibility(mi)]]&gt;30, 30, MROUND(US_Accidents_Dec20_updated[[#This Row],[Visibility(mi)]],5))</f>
        <v>10</v>
      </c>
      <c r="K2419">
        <f>MROUND(US_Accidents_Dec20_updated[[#This Row],[Wind_Speed(mph)]],5)</f>
        <v>5</v>
      </c>
      <c r="L2419">
        <f>IF(US_Accidents_Dec20_updated[[#This Row],[Precipitation(in)]]&gt;0.1, 0.1, US_Accidents_Dec20_updated[[#This Row],[Precipitation(in)]])</f>
        <v>0</v>
      </c>
    </row>
    <row r="2420" spans="1:12" x14ac:dyDescent="0.25">
      <c r="A2420" t="str">
        <f>US_Accidents_Dec20_updated[[#This Row],[ID]]</f>
        <v>A-3905590</v>
      </c>
      <c r="B2420">
        <f>US_Accidents_Dec20_updated[[#This Row],[Start_Lat]]</f>
        <v>38.759788999999998</v>
      </c>
      <c r="C2420">
        <f>US_Accidents_Dec20_updated[[#This Row],[Start_Lng]]</f>
        <v>-104.81202999999999</v>
      </c>
      <c r="D2420">
        <f>US_Accidents_Dec20_updated[[#This Row],[Severity]]-1</f>
        <v>2</v>
      </c>
      <c r="E2420">
        <f>HOUR(US_Accidents_Dec20_updated[[#This Row],[Start_Time]])</f>
        <v>6</v>
      </c>
      <c r="F2420">
        <f>DAY(US_Accidents_Dec20_updated[[#This Row],[Start_Time]])</f>
        <v>7</v>
      </c>
      <c r="G2420">
        <f>MONTH(US_Accidents_Dec20_updated[[#This Row],[Start_Time]])</f>
        <v>2</v>
      </c>
      <c r="H2420" t="str">
        <f>US_Accidents_Dec20_updated[[#This Row],[Description]]</f>
        <v>At Titus Blvd - Accident.</v>
      </c>
      <c r="I2420" t="s">
        <v>50</v>
      </c>
      <c r="J2420">
        <f>IF(US_Accidents_Dec20_updated[[#This Row],[Visibility(mi)]]&gt;30, 30, MROUND(US_Accidents_Dec20_updated[[#This Row],[Visibility(mi)]],5))</f>
        <v>10</v>
      </c>
      <c r="K2420">
        <f>MROUND(US_Accidents_Dec20_updated[[#This Row],[Wind_Speed(mph)]],5)</f>
        <v>5</v>
      </c>
      <c r="L2420">
        <f>IF(US_Accidents_Dec20_updated[[#This Row],[Precipitation(in)]]&gt;0.1, 0.1, US_Accidents_Dec20_updated[[#This Row],[Precipitation(in)]])</f>
        <v>0</v>
      </c>
    </row>
    <row r="2421" spans="1:12" x14ac:dyDescent="0.25">
      <c r="A2421" t="str">
        <f>US_Accidents_Dec20_updated[[#This Row],[ID]]</f>
        <v>A-3905597</v>
      </c>
      <c r="B2421">
        <f>US_Accidents_Dec20_updated[[#This Row],[Start_Lat]]</f>
        <v>39.971806000000001</v>
      </c>
      <c r="C2421">
        <f>US_Accidents_Dec20_updated[[#This Row],[Start_Lng]]</f>
        <v>-104.98819</v>
      </c>
      <c r="D2421">
        <f>US_Accidents_Dec20_updated[[#This Row],[Severity]]-1</f>
        <v>2</v>
      </c>
      <c r="E2421">
        <f>HOUR(US_Accidents_Dec20_updated[[#This Row],[Start_Time]])</f>
        <v>7</v>
      </c>
      <c r="F2421">
        <f>DAY(US_Accidents_Dec20_updated[[#This Row],[Start_Time]])</f>
        <v>7</v>
      </c>
      <c r="G2421">
        <f>MONTH(US_Accidents_Dec20_updated[[#This Row],[Start_Time]])</f>
        <v>2</v>
      </c>
      <c r="H2421" t="str">
        <f>US_Accidents_Dec20_updated[[#This Row],[Description]]</f>
        <v>At E 144th Ave/Exit 226 - Accident.</v>
      </c>
      <c r="I2421" t="s">
        <v>50</v>
      </c>
      <c r="J2421">
        <f>IF(US_Accidents_Dec20_updated[[#This Row],[Visibility(mi)]]&gt;30, 30, MROUND(US_Accidents_Dec20_updated[[#This Row],[Visibility(mi)]],5))</f>
        <v>10</v>
      </c>
      <c r="K2421">
        <f>MROUND(US_Accidents_Dec20_updated[[#This Row],[Wind_Speed(mph)]],5)</f>
        <v>0</v>
      </c>
      <c r="L2421">
        <f>IF(US_Accidents_Dec20_updated[[#This Row],[Precipitation(in)]]&gt;0.1, 0.1, US_Accidents_Dec20_updated[[#This Row],[Precipitation(in)]])</f>
        <v>0</v>
      </c>
    </row>
    <row r="2422" spans="1:12" x14ac:dyDescent="0.25">
      <c r="A2422" t="str">
        <f>US_Accidents_Dec20_updated[[#This Row],[ID]]</f>
        <v>A-3905609</v>
      </c>
      <c r="B2422">
        <f>US_Accidents_Dec20_updated[[#This Row],[Start_Lat]]</f>
        <v>39.779890000000002</v>
      </c>
      <c r="C2422">
        <f>US_Accidents_Dec20_updated[[#This Row],[Start_Lng]]</f>
        <v>-104.9858</v>
      </c>
      <c r="D2422">
        <f>US_Accidents_Dec20_updated[[#This Row],[Severity]]-1</f>
        <v>2</v>
      </c>
      <c r="E2422">
        <f>HOUR(US_Accidents_Dec20_updated[[#This Row],[Start_Time]])</f>
        <v>9</v>
      </c>
      <c r="F2422">
        <f>DAY(US_Accidents_Dec20_updated[[#This Row],[Start_Time]])</f>
        <v>7</v>
      </c>
      <c r="G2422">
        <f>MONTH(US_Accidents_Dec20_updated[[#This Row],[Start_Time]])</f>
        <v>2</v>
      </c>
      <c r="H2422" t="str">
        <f>US_Accidents_Dec20_updated[[#This Row],[Description]]</f>
        <v>At I-25/US-87/Valley Hwy/Exit 274 - Accident.</v>
      </c>
      <c r="I2422" t="s">
        <v>50</v>
      </c>
      <c r="J2422">
        <f>IF(US_Accidents_Dec20_updated[[#This Row],[Visibility(mi)]]&gt;30, 30, MROUND(US_Accidents_Dec20_updated[[#This Row],[Visibility(mi)]],5))</f>
        <v>20</v>
      </c>
      <c r="K2422">
        <f>MROUND(US_Accidents_Dec20_updated[[#This Row],[Wind_Speed(mph)]],5)</f>
        <v>0</v>
      </c>
      <c r="L2422">
        <f>IF(US_Accidents_Dec20_updated[[#This Row],[Precipitation(in)]]&gt;0.1, 0.1, US_Accidents_Dec20_updated[[#This Row],[Precipitation(in)]])</f>
        <v>0</v>
      </c>
    </row>
    <row r="2423" spans="1:12" x14ac:dyDescent="0.25">
      <c r="A2423" t="str">
        <f>US_Accidents_Dec20_updated[[#This Row],[ID]]</f>
        <v>A-3905610</v>
      </c>
      <c r="B2423">
        <f>US_Accidents_Dec20_updated[[#This Row],[Start_Lat]]</f>
        <v>39.754015000000003</v>
      </c>
      <c r="C2423">
        <f>US_Accidents_Dec20_updated[[#This Row],[Start_Lng]]</f>
        <v>-104.82747999999999</v>
      </c>
      <c r="D2423">
        <f>US_Accidents_Dec20_updated[[#This Row],[Severity]]-1</f>
        <v>2</v>
      </c>
      <c r="E2423">
        <f>HOUR(US_Accidents_Dec20_updated[[#This Row],[Start_Time]])</f>
        <v>9</v>
      </c>
      <c r="F2423">
        <f>DAY(US_Accidents_Dec20_updated[[#This Row],[Start_Time]])</f>
        <v>7</v>
      </c>
      <c r="G2423">
        <f>MONTH(US_Accidents_Dec20_updated[[#This Row],[Start_Time]])</f>
        <v>2</v>
      </c>
      <c r="H2423" t="str">
        <f>US_Accidents_Dec20_updated[[#This Row],[Description]]</f>
        <v>At I-70/US-36/Exit 12 - Accident.</v>
      </c>
      <c r="I2423" t="s">
        <v>50</v>
      </c>
      <c r="J2423">
        <f>IF(US_Accidents_Dec20_updated[[#This Row],[Visibility(mi)]]&gt;30, 30, MROUND(US_Accidents_Dec20_updated[[#This Row],[Visibility(mi)]],5))</f>
        <v>10</v>
      </c>
      <c r="K2423">
        <f>MROUND(US_Accidents_Dec20_updated[[#This Row],[Wind_Speed(mph)]],5)</f>
        <v>0</v>
      </c>
      <c r="L2423">
        <f>IF(US_Accidents_Dec20_updated[[#This Row],[Precipitation(in)]]&gt;0.1, 0.1, US_Accidents_Dec20_updated[[#This Row],[Precipitation(in)]])</f>
        <v>0</v>
      </c>
    </row>
    <row r="2424" spans="1:12" x14ac:dyDescent="0.25">
      <c r="A2424" t="str">
        <f>US_Accidents_Dec20_updated[[#This Row],[ID]]</f>
        <v>A-3905611</v>
      </c>
      <c r="B2424">
        <f>US_Accidents_Dec20_updated[[#This Row],[Start_Lat]]</f>
        <v>39.780029999999996</v>
      </c>
      <c r="C2424">
        <f>US_Accidents_Dec20_updated[[#This Row],[Start_Lng]]</f>
        <v>-104.98538000000001</v>
      </c>
      <c r="D2424">
        <f>US_Accidents_Dec20_updated[[#This Row],[Severity]]-1</f>
        <v>1</v>
      </c>
      <c r="E2424">
        <f>HOUR(US_Accidents_Dec20_updated[[#This Row],[Start_Time]])</f>
        <v>9</v>
      </c>
      <c r="F2424">
        <f>DAY(US_Accidents_Dec20_updated[[#This Row],[Start_Time]])</f>
        <v>7</v>
      </c>
      <c r="G2424">
        <f>MONTH(US_Accidents_Dec20_updated[[#This Row],[Start_Time]])</f>
        <v>2</v>
      </c>
      <c r="H2424" t="str">
        <f>US_Accidents_Dec20_updated[[#This Row],[Description]]</f>
        <v>Ramp to I-25 SB and Park Ave SB and I-70 WB - Accident. Left lane blocked.</v>
      </c>
      <c r="I2424" t="s">
        <v>50</v>
      </c>
      <c r="J2424">
        <f>IF(US_Accidents_Dec20_updated[[#This Row],[Visibility(mi)]]&gt;30, 30, MROUND(US_Accidents_Dec20_updated[[#This Row],[Visibility(mi)]],5))</f>
        <v>20</v>
      </c>
      <c r="K2424">
        <f>MROUND(US_Accidents_Dec20_updated[[#This Row],[Wind_Speed(mph)]],5)</f>
        <v>0</v>
      </c>
      <c r="L2424">
        <f>IF(US_Accidents_Dec20_updated[[#This Row],[Precipitation(in)]]&gt;0.1, 0.1, US_Accidents_Dec20_updated[[#This Row],[Precipitation(in)]])</f>
        <v>0</v>
      </c>
    </row>
    <row r="2425" spans="1:12" x14ac:dyDescent="0.25">
      <c r="A2425" t="str">
        <f>US_Accidents_Dec20_updated[[#This Row],[ID]]</f>
        <v>A-3905612</v>
      </c>
      <c r="B2425">
        <f>US_Accidents_Dec20_updated[[#This Row],[Start_Lat]]</f>
        <v>39.780720000000002</v>
      </c>
      <c r="C2425">
        <f>US_Accidents_Dec20_updated[[#This Row],[Start_Lng]]</f>
        <v>-104.98833999999999</v>
      </c>
      <c r="D2425">
        <f>US_Accidents_Dec20_updated[[#This Row],[Severity]]-1</f>
        <v>1</v>
      </c>
      <c r="E2425">
        <f>HOUR(US_Accidents_Dec20_updated[[#This Row],[Start_Time]])</f>
        <v>9</v>
      </c>
      <c r="F2425">
        <f>DAY(US_Accidents_Dec20_updated[[#This Row],[Start_Time]])</f>
        <v>7</v>
      </c>
      <c r="G2425">
        <f>MONTH(US_Accidents_Dec20_updated[[#This Row],[Start_Time]])</f>
        <v>2</v>
      </c>
      <c r="H2425" t="str">
        <f>US_Accidents_Dec20_updated[[#This Row],[Description]]</f>
        <v>Ramp to I-70/Exit 214 - Accident. Left lane blocked.</v>
      </c>
      <c r="I2425" t="s">
        <v>50</v>
      </c>
      <c r="J2425">
        <f>IF(US_Accidents_Dec20_updated[[#This Row],[Visibility(mi)]]&gt;30, 30, MROUND(US_Accidents_Dec20_updated[[#This Row],[Visibility(mi)]],5))</f>
        <v>20</v>
      </c>
      <c r="K2425">
        <f>MROUND(US_Accidents_Dec20_updated[[#This Row],[Wind_Speed(mph)]],5)</f>
        <v>0</v>
      </c>
      <c r="L2425">
        <f>IF(US_Accidents_Dec20_updated[[#This Row],[Precipitation(in)]]&gt;0.1, 0.1, US_Accidents_Dec20_updated[[#This Row],[Precipitation(in)]])</f>
        <v>0</v>
      </c>
    </row>
    <row r="2426" spans="1:12" x14ac:dyDescent="0.25">
      <c r="A2426" t="str">
        <f>US_Accidents_Dec20_updated[[#This Row],[ID]]</f>
        <v>A-3905613</v>
      </c>
      <c r="B2426">
        <f>US_Accidents_Dec20_updated[[#This Row],[Start_Lat]]</f>
        <v>39.778530000000003</v>
      </c>
      <c r="C2426">
        <f>US_Accidents_Dec20_updated[[#This Row],[Start_Lng]]</f>
        <v>-104.89713999999999</v>
      </c>
      <c r="D2426">
        <f>US_Accidents_Dec20_updated[[#This Row],[Severity]]-1</f>
        <v>2</v>
      </c>
      <c r="E2426">
        <f>HOUR(US_Accidents_Dec20_updated[[#This Row],[Start_Time]])</f>
        <v>10</v>
      </c>
      <c r="F2426">
        <f>DAY(US_Accidents_Dec20_updated[[#This Row],[Start_Time]])</f>
        <v>7</v>
      </c>
      <c r="G2426">
        <f>MONTH(US_Accidents_Dec20_updated[[#This Row],[Start_Time]])</f>
        <v>2</v>
      </c>
      <c r="H2426" t="str">
        <f>US_Accidents_Dec20_updated[[#This Row],[Description]]</f>
        <v>At I-70/US-36 - Accident.</v>
      </c>
      <c r="I2426" t="s">
        <v>50</v>
      </c>
      <c r="J2426">
        <f>IF(US_Accidents_Dec20_updated[[#This Row],[Visibility(mi)]]&gt;30, 30, MROUND(US_Accidents_Dec20_updated[[#This Row],[Visibility(mi)]],5))</f>
        <v>20</v>
      </c>
      <c r="K2426">
        <f>MROUND(US_Accidents_Dec20_updated[[#This Row],[Wind_Speed(mph)]],5)</f>
        <v>0</v>
      </c>
      <c r="L2426">
        <f>IF(US_Accidents_Dec20_updated[[#This Row],[Precipitation(in)]]&gt;0.1, 0.1, US_Accidents_Dec20_updated[[#This Row],[Precipitation(in)]])</f>
        <v>0</v>
      </c>
    </row>
    <row r="2427" spans="1:12" x14ac:dyDescent="0.25">
      <c r="A2427" t="str">
        <f>US_Accidents_Dec20_updated[[#This Row],[ID]]</f>
        <v>A-3905619</v>
      </c>
      <c r="B2427">
        <f>US_Accidents_Dec20_updated[[#This Row],[Start_Lat]]</f>
        <v>39.701030000000003</v>
      </c>
      <c r="C2427">
        <f>US_Accidents_Dec20_updated[[#This Row],[Start_Lng]]</f>
        <v>-104.98754</v>
      </c>
      <c r="D2427">
        <f>US_Accidents_Dec20_updated[[#This Row],[Severity]]-1</f>
        <v>2</v>
      </c>
      <c r="E2427">
        <f>HOUR(US_Accidents_Dec20_updated[[#This Row],[Start_Time]])</f>
        <v>12</v>
      </c>
      <c r="F2427">
        <f>DAY(US_Accidents_Dec20_updated[[#This Row],[Start_Time]])</f>
        <v>7</v>
      </c>
      <c r="G2427">
        <f>MONTH(US_Accidents_Dec20_updated[[#This Row],[Start_Time]])</f>
        <v>2</v>
      </c>
      <c r="H2427" t="str">
        <f>US_Accidents_Dec20_updated[[#This Row],[Description]]</f>
        <v>At I-25/US-87 - Accident.</v>
      </c>
      <c r="I2427" t="s">
        <v>50</v>
      </c>
      <c r="J2427">
        <f>IF(US_Accidents_Dec20_updated[[#This Row],[Visibility(mi)]]&gt;30, 30, MROUND(US_Accidents_Dec20_updated[[#This Row],[Visibility(mi)]],5))</f>
        <v>10</v>
      </c>
      <c r="K2427">
        <f>MROUND(US_Accidents_Dec20_updated[[#This Row],[Wind_Speed(mph)]],5)</f>
        <v>5</v>
      </c>
      <c r="L2427">
        <f>IF(US_Accidents_Dec20_updated[[#This Row],[Precipitation(in)]]&gt;0.1, 0.1, US_Accidents_Dec20_updated[[#This Row],[Precipitation(in)]])</f>
        <v>0</v>
      </c>
    </row>
    <row r="2428" spans="1:12" x14ac:dyDescent="0.25">
      <c r="A2428" t="str">
        <f>US_Accidents_Dec20_updated[[#This Row],[ID]]</f>
        <v>A-3905625</v>
      </c>
      <c r="B2428">
        <f>US_Accidents_Dec20_updated[[#This Row],[Start_Lat]]</f>
        <v>39.684899999999999</v>
      </c>
      <c r="C2428">
        <f>US_Accidents_Dec20_updated[[#This Row],[Start_Lng]]</f>
        <v>-104.950399</v>
      </c>
      <c r="D2428">
        <f>US_Accidents_Dec20_updated[[#This Row],[Severity]]-1</f>
        <v>1</v>
      </c>
      <c r="E2428">
        <f>HOUR(US_Accidents_Dec20_updated[[#This Row],[Start_Time]])</f>
        <v>16</v>
      </c>
      <c r="F2428">
        <f>DAY(US_Accidents_Dec20_updated[[#This Row],[Start_Time]])</f>
        <v>7</v>
      </c>
      <c r="G2428">
        <f>MONTH(US_Accidents_Dec20_updated[[#This Row],[Start_Time]])</f>
        <v>2</v>
      </c>
      <c r="H2428" t="str">
        <f>US_Accidents_Dec20_updated[[#This Row],[Description]]</f>
        <v>At University Blvd/Exit 205 - Accident. in the left lane.</v>
      </c>
      <c r="I2428" t="s">
        <v>50</v>
      </c>
      <c r="J2428">
        <f>IF(US_Accidents_Dec20_updated[[#This Row],[Visibility(mi)]]&gt;30, 30, MROUND(US_Accidents_Dec20_updated[[#This Row],[Visibility(mi)]],5))</f>
        <v>10</v>
      </c>
      <c r="K2428">
        <f>MROUND(US_Accidents_Dec20_updated[[#This Row],[Wind_Speed(mph)]],5)</f>
        <v>0</v>
      </c>
      <c r="L2428">
        <f>IF(US_Accidents_Dec20_updated[[#This Row],[Precipitation(in)]]&gt;0.1, 0.1, US_Accidents_Dec20_updated[[#This Row],[Precipitation(in)]])</f>
        <v>0</v>
      </c>
    </row>
    <row r="2429" spans="1:12" x14ac:dyDescent="0.25">
      <c r="A2429" t="str">
        <f>US_Accidents_Dec20_updated[[#This Row],[ID]]</f>
        <v>A-3905632</v>
      </c>
      <c r="B2429">
        <f>US_Accidents_Dec20_updated[[#This Row],[Start_Lat]]</f>
        <v>39.653230000000001</v>
      </c>
      <c r="C2429">
        <f>US_Accidents_Dec20_updated[[#This Row],[Start_Lng]]</f>
        <v>-104.91784</v>
      </c>
      <c r="D2429">
        <f>US_Accidents_Dec20_updated[[#This Row],[Severity]]-1</f>
        <v>1</v>
      </c>
      <c r="E2429">
        <f>HOUR(US_Accidents_Dec20_updated[[#This Row],[Start_Time]])</f>
        <v>18</v>
      </c>
      <c r="F2429">
        <f>DAY(US_Accidents_Dec20_updated[[#This Row],[Start_Time]])</f>
        <v>7</v>
      </c>
      <c r="G2429">
        <f>MONTH(US_Accidents_Dec20_updated[[#This Row],[Start_Time]])</f>
        <v>2</v>
      </c>
      <c r="H2429" t="str">
        <f>US_Accidents_Dec20_updated[[#This Row],[Description]]</f>
        <v>At I-25/S Valley Hwy - Accident. Right lane blocked.</v>
      </c>
      <c r="I2429" t="s">
        <v>50</v>
      </c>
      <c r="J2429">
        <f>IF(US_Accidents_Dec20_updated[[#This Row],[Visibility(mi)]]&gt;30, 30, MROUND(US_Accidents_Dec20_updated[[#This Row],[Visibility(mi)]],5))</f>
        <v>10</v>
      </c>
      <c r="K2429">
        <f>MROUND(US_Accidents_Dec20_updated[[#This Row],[Wind_Speed(mph)]],5)</f>
        <v>10</v>
      </c>
      <c r="L2429">
        <f>IF(US_Accidents_Dec20_updated[[#This Row],[Precipitation(in)]]&gt;0.1, 0.1, US_Accidents_Dec20_updated[[#This Row],[Precipitation(in)]])</f>
        <v>0</v>
      </c>
    </row>
    <row r="2430" spans="1:12" x14ac:dyDescent="0.25">
      <c r="A2430" t="str">
        <f>US_Accidents_Dec20_updated[[#This Row],[ID]]</f>
        <v>A-3906184</v>
      </c>
      <c r="B2430">
        <f>US_Accidents_Dec20_updated[[#This Row],[Start_Lat]]</f>
        <v>39.77993</v>
      </c>
      <c r="C2430">
        <f>US_Accidents_Dec20_updated[[#This Row],[Start_Lng]]</f>
        <v>-104.972689</v>
      </c>
      <c r="D2430">
        <f>US_Accidents_Dec20_updated[[#This Row],[Severity]]-1</f>
        <v>2</v>
      </c>
      <c r="E2430">
        <f>HOUR(US_Accidents_Dec20_updated[[#This Row],[Start_Time]])</f>
        <v>4</v>
      </c>
      <c r="F2430">
        <f>DAY(US_Accidents_Dec20_updated[[#This Row],[Start_Time]])</f>
        <v>8</v>
      </c>
      <c r="G2430">
        <f>MONTH(US_Accidents_Dec20_updated[[#This Row],[Start_Time]])</f>
        <v>2</v>
      </c>
      <c r="H2430" t="str">
        <f>US_Accidents_Dec20_updated[[#This Row],[Description]]</f>
        <v>At Washington St/Exit 275A - Accident.</v>
      </c>
      <c r="I2430" t="s">
        <v>50</v>
      </c>
      <c r="J2430">
        <f>IF(US_Accidents_Dec20_updated[[#This Row],[Visibility(mi)]]&gt;30, 30, MROUND(US_Accidents_Dec20_updated[[#This Row],[Visibility(mi)]],5))</f>
        <v>10</v>
      </c>
      <c r="K2430">
        <f>MROUND(US_Accidents_Dec20_updated[[#This Row],[Wind_Speed(mph)]],5)</f>
        <v>5</v>
      </c>
      <c r="L2430">
        <f>IF(US_Accidents_Dec20_updated[[#This Row],[Precipitation(in)]]&gt;0.1, 0.1, US_Accidents_Dec20_updated[[#This Row],[Precipitation(in)]])</f>
        <v>0</v>
      </c>
    </row>
    <row r="2431" spans="1:12" x14ac:dyDescent="0.25">
      <c r="A2431" t="str">
        <f>US_Accidents_Dec20_updated[[#This Row],[ID]]</f>
        <v>A-3906185</v>
      </c>
      <c r="B2431">
        <f>US_Accidents_Dec20_updated[[#This Row],[Start_Lat]]</f>
        <v>39.77993</v>
      </c>
      <c r="C2431">
        <f>US_Accidents_Dec20_updated[[#This Row],[Start_Lng]]</f>
        <v>-104.972689</v>
      </c>
      <c r="D2431">
        <f>US_Accidents_Dec20_updated[[#This Row],[Severity]]-1</f>
        <v>2</v>
      </c>
      <c r="E2431">
        <f>HOUR(US_Accidents_Dec20_updated[[#This Row],[Start_Time]])</f>
        <v>5</v>
      </c>
      <c r="F2431">
        <f>DAY(US_Accidents_Dec20_updated[[#This Row],[Start_Time]])</f>
        <v>8</v>
      </c>
      <c r="G2431">
        <f>MONTH(US_Accidents_Dec20_updated[[#This Row],[Start_Time]])</f>
        <v>2</v>
      </c>
      <c r="H2431" t="str">
        <f>US_Accidents_Dec20_updated[[#This Row],[Description]]</f>
        <v>At Washington St/Exit 275A - Accident.</v>
      </c>
      <c r="I2431" t="s">
        <v>50</v>
      </c>
      <c r="J2431">
        <f>IF(US_Accidents_Dec20_updated[[#This Row],[Visibility(mi)]]&gt;30, 30, MROUND(US_Accidents_Dec20_updated[[#This Row],[Visibility(mi)]],5))</f>
        <v>30</v>
      </c>
      <c r="K2431">
        <f>MROUND(US_Accidents_Dec20_updated[[#This Row],[Wind_Speed(mph)]],5)</f>
        <v>0</v>
      </c>
      <c r="L2431">
        <f>IF(US_Accidents_Dec20_updated[[#This Row],[Precipitation(in)]]&gt;0.1, 0.1, US_Accidents_Dec20_updated[[#This Row],[Precipitation(in)]])</f>
        <v>0</v>
      </c>
    </row>
    <row r="2432" spans="1:12" x14ac:dyDescent="0.25">
      <c r="A2432" t="str">
        <f>US_Accidents_Dec20_updated[[#This Row],[ID]]</f>
        <v>A-3906186</v>
      </c>
      <c r="B2432">
        <f>US_Accidents_Dec20_updated[[#This Row],[Start_Lat]]</f>
        <v>39.77993</v>
      </c>
      <c r="C2432">
        <f>US_Accidents_Dec20_updated[[#This Row],[Start_Lng]]</f>
        <v>-104.972689</v>
      </c>
      <c r="D2432">
        <f>US_Accidents_Dec20_updated[[#This Row],[Severity]]-1</f>
        <v>2</v>
      </c>
      <c r="E2432">
        <f>HOUR(US_Accidents_Dec20_updated[[#This Row],[Start_Time]])</f>
        <v>6</v>
      </c>
      <c r="F2432">
        <f>DAY(US_Accidents_Dec20_updated[[#This Row],[Start_Time]])</f>
        <v>8</v>
      </c>
      <c r="G2432">
        <f>MONTH(US_Accidents_Dec20_updated[[#This Row],[Start_Time]])</f>
        <v>2</v>
      </c>
      <c r="H2432" t="str">
        <f>US_Accidents_Dec20_updated[[#This Row],[Description]]</f>
        <v>At Washington St/Exit 275A - Accident.</v>
      </c>
      <c r="I2432" t="s">
        <v>50</v>
      </c>
      <c r="J2432">
        <f>IF(US_Accidents_Dec20_updated[[#This Row],[Visibility(mi)]]&gt;30, 30, MROUND(US_Accidents_Dec20_updated[[#This Row],[Visibility(mi)]],5))</f>
        <v>30</v>
      </c>
      <c r="K2432">
        <f>MROUND(US_Accidents_Dec20_updated[[#This Row],[Wind_Speed(mph)]],5)</f>
        <v>0</v>
      </c>
      <c r="L2432">
        <f>IF(US_Accidents_Dec20_updated[[#This Row],[Precipitation(in)]]&gt;0.1, 0.1, US_Accidents_Dec20_updated[[#This Row],[Precipitation(in)]])</f>
        <v>0</v>
      </c>
    </row>
    <row r="2433" spans="1:12" x14ac:dyDescent="0.25">
      <c r="A2433" t="str">
        <f>US_Accidents_Dec20_updated[[#This Row],[ID]]</f>
        <v>A-3906187</v>
      </c>
      <c r="B2433">
        <f>US_Accidents_Dec20_updated[[#This Row],[Start_Lat]]</f>
        <v>39.900221000000002</v>
      </c>
      <c r="C2433">
        <f>US_Accidents_Dec20_updated[[#This Row],[Start_Lng]]</f>
        <v>-104.988178</v>
      </c>
      <c r="D2433">
        <f>US_Accidents_Dec20_updated[[#This Row],[Severity]]-1</f>
        <v>2</v>
      </c>
      <c r="E2433">
        <f>HOUR(US_Accidents_Dec20_updated[[#This Row],[Start_Time]])</f>
        <v>6</v>
      </c>
      <c r="F2433">
        <f>DAY(US_Accidents_Dec20_updated[[#This Row],[Start_Time]])</f>
        <v>8</v>
      </c>
      <c r="G2433">
        <f>MONTH(US_Accidents_Dec20_updated[[#This Row],[Start_Time]])</f>
        <v>2</v>
      </c>
      <c r="H2433" t="str">
        <f>US_Accidents_Dec20_updated[[#This Row],[Description]]</f>
        <v>At 104th Ave/Exit 221 - Accident.</v>
      </c>
      <c r="I2433" t="s">
        <v>50</v>
      </c>
      <c r="J2433">
        <f>IF(US_Accidents_Dec20_updated[[#This Row],[Visibility(mi)]]&gt;30, 30, MROUND(US_Accidents_Dec20_updated[[#This Row],[Visibility(mi)]],5))</f>
        <v>30</v>
      </c>
      <c r="K2433">
        <f>MROUND(US_Accidents_Dec20_updated[[#This Row],[Wind_Speed(mph)]],5)</f>
        <v>0</v>
      </c>
      <c r="L2433">
        <f>IF(US_Accidents_Dec20_updated[[#This Row],[Precipitation(in)]]&gt;0.1, 0.1, US_Accidents_Dec20_updated[[#This Row],[Precipitation(in)]])</f>
        <v>0</v>
      </c>
    </row>
    <row r="2434" spans="1:12" x14ac:dyDescent="0.25">
      <c r="A2434" t="str">
        <f>US_Accidents_Dec20_updated[[#This Row],[ID]]</f>
        <v>A-3906188</v>
      </c>
      <c r="B2434">
        <f>US_Accidents_Dec20_updated[[#This Row],[Start_Lat]]</f>
        <v>39.900221000000002</v>
      </c>
      <c r="C2434">
        <f>US_Accidents_Dec20_updated[[#This Row],[Start_Lng]]</f>
        <v>-104.988178</v>
      </c>
      <c r="D2434">
        <f>US_Accidents_Dec20_updated[[#This Row],[Severity]]-1</f>
        <v>2</v>
      </c>
      <c r="E2434">
        <f>HOUR(US_Accidents_Dec20_updated[[#This Row],[Start_Time]])</f>
        <v>6</v>
      </c>
      <c r="F2434">
        <f>DAY(US_Accidents_Dec20_updated[[#This Row],[Start_Time]])</f>
        <v>8</v>
      </c>
      <c r="G2434">
        <f>MONTH(US_Accidents_Dec20_updated[[#This Row],[Start_Time]])</f>
        <v>2</v>
      </c>
      <c r="H2434" t="str">
        <f>US_Accidents_Dec20_updated[[#This Row],[Description]]</f>
        <v>At 104th Ave/Exit 221 - Accident.</v>
      </c>
      <c r="I2434" t="s">
        <v>50</v>
      </c>
      <c r="J2434">
        <f>IF(US_Accidents_Dec20_updated[[#This Row],[Visibility(mi)]]&gt;30, 30, MROUND(US_Accidents_Dec20_updated[[#This Row],[Visibility(mi)]],5))</f>
        <v>30</v>
      </c>
      <c r="K2434">
        <f>MROUND(US_Accidents_Dec20_updated[[#This Row],[Wind_Speed(mph)]],5)</f>
        <v>0</v>
      </c>
      <c r="L2434">
        <f>IF(US_Accidents_Dec20_updated[[#This Row],[Precipitation(in)]]&gt;0.1, 0.1, US_Accidents_Dec20_updated[[#This Row],[Precipitation(in)]])</f>
        <v>0</v>
      </c>
    </row>
    <row r="2435" spans="1:12" x14ac:dyDescent="0.25">
      <c r="A2435" t="str">
        <f>US_Accidents_Dec20_updated[[#This Row],[ID]]</f>
        <v>A-3906189</v>
      </c>
      <c r="B2435">
        <f>US_Accidents_Dec20_updated[[#This Row],[Start_Lat]]</f>
        <v>39.776431000000002</v>
      </c>
      <c r="C2435">
        <f>US_Accidents_Dec20_updated[[#This Row],[Start_Lng]]</f>
        <v>-104.875114</v>
      </c>
      <c r="D2435">
        <f>US_Accidents_Dec20_updated[[#This Row],[Severity]]-1</f>
        <v>2</v>
      </c>
      <c r="E2435">
        <f>HOUR(US_Accidents_Dec20_updated[[#This Row],[Start_Time]])</f>
        <v>6</v>
      </c>
      <c r="F2435">
        <f>DAY(US_Accidents_Dec20_updated[[#This Row],[Start_Time]])</f>
        <v>8</v>
      </c>
      <c r="G2435">
        <f>MONTH(US_Accidents_Dec20_updated[[#This Row],[Start_Time]])</f>
        <v>2</v>
      </c>
      <c r="H2435" t="str">
        <f>US_Accidents_Dec20_updated[[#This Row],[Description]]</f>
        <v>At Havana Street/Exit 280 - Accident.</v>
      </c>
      <c r="I2435" t="s">
        <v>50</v>
      </c>
      <c r="J2435">
        <f>IF(US_Accidents_Dec20_updated[[#This Row],[Visibility(mi)]]&gt;30, 30, MROUND(US_Accidents_Dec20_updated[[#This Row],[Visibility(mi)]],5))</f>
        <v>10</v>
      </c>
      <c r="K2435">
        <f>MROUND(US_Accidents_Dec20_updated[[#This Row],[Wind_Speed(mph)]],5)</f>
        <v>10</v>
      </c>
      <c r="L2435">
        <f>IF(US_Accidents_Dec20_updated[[#This Row],[Precipitation(in)]]&gt;0.1, 0.1, US_Accidents_Dec20_updated[[#This Row],[Precipitation(in)]])</f>
        <v>0</v>
      </c>
    </row>
    <row r="2436" spans="1:12" x14ac:dyDescent="0.25">
      <c r="A2436" t="str">
        <f>US_Accidents_Dec20_updated[[#This Row],[ID]]</f>
        <v>A-3906190</v>
      </c>
      <c r="B2436">
        <f>US_Accidents_Dec20_updated[[#This Row],[Start_Lat]]</f>
        <v>39.77993</v>
      </c>
      <c r="C2436">
        <f>US_Accidents_Dec20_updated[[#This Row],[Start_Lng]]</f>
        <v>-104.972689</v>
      </c>
      <c r="D2436">
        <f>US_Accidents_Dec20_updated[[#This Row],[Severity]]-1</f>
        <v>2</v>
      </c>
      <c r="E2436">
        <f>HOUR(US_Accidents_Dec20_updated[[#This Row],[Start_Time]])</f>
        <v>6</v>
      </c>
      <c r="F2436">
        <f>DAY(US_Accidents_Dec20_updated[[#This Row],[Start_Time]])</f>
        <v>8</v>
      </c>
      <c r="G2436">
        <f>MONTH(US_Accidents_Dec20_updated[[#This Row],[Start_Time]])</f>
        <v>2</v>
      </c>
      <c r="H2436" t="str">
        <f>US_Accidents_Dec20_updated[[#This Row],[Description]]</f>
        <v>At Washington St/Exit 275A - Accident.</v>
      </c>
      <c r="I2436" t="s">
        <v>50</v>
      </c>
      <c r="J2436">
        <f>IF(US_Accidents_Dec20_updated[[#This Row],[Visibility(mi)]]&gt;30, 30, MROUND(US_Accidents_Dec20_updated[[#This Row],[Visibility(mi)]],5))</f>
        <v>30</v>
      </c>
      <c r="K2436">
        <f>MROUND(US_Accidents_Dec20_updated[[#This Row],[Wind_Speed(mph)]],5)</f>
        <v>0</v>
      </c>
      <c r="L2436">
        <f>IF(US_Accidents_Dec20_updated[[#This Row],[Precipitation(in)]]&gt;0.1, 0.1, US_Accidents_Dec20_updated[[#This Row],[Precipitation(in)]])</f>
        <v>0</v>
      </c>
    </row>
    <row r="2437" spans="1:12" x14ac:dyDescent="0.25">
      <c r="A2437" t="str">
        <f>US_Accidents_Dec20_updated[[#This Row],[ID]]</f>
        <v>A-3906192</v>
      </c>
      <c r="B2437">
        <f>US_Accidents_Dec20_updated[[#This Row],[Start_Lat]]</f>
        <v>39.560187999999997</v>
      </c>
      <c r="C2437">
        <f>US_Accidents_Dec20_updated[[#This Row],[Start_Lng]]</f>
        <v>-105.03649</v>
      </c>
      <c r="D2437">
        <f>US_Accidents_Dec20_updated[[#This Row],[Severity]]-1</f>
        <v>2</v>
      </c>
      <c r="E2437">
        <f>HOUR(US_Accidents_Dec20_updated[[#This Row],[Start_Time]])</f>
        <v>7</v>
      </c>
      <c r="F2437">
        <f>DAY(US_Accidents_Dec20_updated[[#This Row],[Start_Time]])</f>
        <v>8</v>
      </c>
      <c r="G2437">
        <f>MONTH(US_Accidents_Dec20_updated[[#This Row],[Start_Time]])</f>
        <v>2</v>
      </c>
      <c r="H2437" t="str">
        <f>US_Accidents_Dec20_updated[[#This Row],[Description]]</f>
        <v>At N Highlands Ranch Pky/N Dumont Wy - Accident.</v>
      </c>
      <c r="I2437" t="s">
        <v>50</v>
      </c>
      <c r="J2437">
        <f>IF(US_Accidents_Dec20_updated[[#This Row],[Visibility(mi)]]&gt;30, 30, MROUND(US_Accidents_Dec20_updated[[#This Row],[Visibility(mi)]],5))</f>
        <v>10</v>
      </c>
      <c r="K2437">
        <f>MROUND(US_Accidents_Dec20_updated[[#This Row],[Wind_Speed(mph)]],5)</f>
        <v>5</v>
      </c>
      <c r="L2437">
        <f>IF(US_Accidents_Dec20_updated[[#This Row],[Precipitation(in)]]&gt;0.1, 0.1, US_Accidents_Dec20_updated[[#This Row],[Precipitation(in)]])</f>
        <v>0</v>
      </c>
    </row>
    <row r="2438" spans="1:12" x14ac:dyDescent="0.25">
      <c r="A2438" t="str">
        <f>US_Accidents_Dec20_updated[[#This Row],[ID]]</f>
        <v>A-3906193</v>
      </c>
      <c r="B2438">
        <f>US_Accidents_Dec20_updated[[#This Row],[Start_Lat]]</f>
        <v>39.680940999999997</v>
      </c>
      <c r="C2438">
        <f>US_Accidents_Dec20_updated[[#This Row],[Start_Lng]]</f>
        <v>-104.82867</v>
      </c>
      <c r="D2438">
        <f>US_Accidents_Dec20_updated[[#This Row],[Severity]]-1</f>
        <v>2</v>
      </c>
      <c r="E2438">
        <f>HOUR(US_Accidents_Dec20_updated[[#This Row],[Start_Time]])</f>
        <v>7</v>
      </c>
      <c r="F2438">
        <f>DAY(US_Accidents_Dec20_updated[[#This Row],[Start_Time]])</f>
        <v>8</v>
      </c>
      <c r="G2438">
        <f>MONTH(US_Accidents_Dec20_updated[[#This Row],[Start_Time]])</f>
        <v>2</v>
      </c>
      <c r="H2438" t="str">
        <f>US_Accidents_Dec20_updated[[#This Row],[Description]]</f>
        <v>At Mississippi Ave/Exit 7 - Accident.</v>
      </c>
      <c r="I2438" t="s">
        <v>50</v>
      </c>
      <c r="J2438">
        <f>IF(US_Accidents_Dec20_updated[[#This Row],[Visibility(mi)]]&gt;30, 30, MROUND(US_Accidents_Dec20_updated[[#This Row],[Visibility(mi)]],5))</f>
        <v>10</v>
      </c>
      <c r="K2438">
        <f>MROUND(US_Accidents_Dec20_updated[[#This Row],[Wind_Speed(mph)]],5)</f>
        <v>10</v>
      </c>
      <c r="L2438">
        <f>IF(US_Accidents_Dec20_updated[[#This Row],[Precipitation(in)]]&gt;0.1, 0.1, US_Accidents_Dec20_updated[[#This Row],[Precipitation(in)]])</f>
        <v>0</v>
      </c>
    </row>
    <row r="2439" spans="1:12" x14ac:dyDescent="0.25">
      <c r="A2439" t="str">
        <f>US_Accidents_Dec20_updated[[#This Row],[ID]]</f>
        <v>A-3906195</v>
      </c>
      <c r="B2439">
        <f>US_Accidents_Dec20_updated[[#This Row],[Start_Lat]]</f>
        <v>39.946449000000001</v>
      </c>
      <c r="C2439">
        <f>US_Accidents_Dec20_updated[[#This Row],[Start_Lng]]</f>
        <v>-104.98804</v>
      </c>
      <c r="D2439">
        <f>US_Accidents_Dec20_updated[[#This Row],[Severity]]-1</f>
        <v>2</v>
      </c>
      <c r="E2439">
        <f>HOUR(US_Accidents_Dec20_updated[[#This Row],[Start_Time]])</f>
        <v>7</v>
      </c>
      <c r="F2439">
        <f>DAY(US_Accidents_Dec20_updated[[#This Row],[Start_Time]])</f>
        <v>8</v>
      </c>
      <c r="G2439">
        <f>MONTH(US_Accidents_Dec20_updated[[#This Row],[Start_Time]])</f>
        <v>2</v>
      </c>
      <c r="H2439" t="str">
        <f>US_Accidents_Dec20_updated[[#This Row],[Description]]</f>
        <v>At 136th Ave - Accident.</v>
      </c>
      <c r="I2439" t="s">
        <v>50</v>
      </c>
      <c r="J2439">
        <f>IF(US_Accidents_Dec20_updated[[#This Row],[Visibility(mi)]]&gt;30, 30, MROUND(US_Accidents_Dec20_updated[[#This Row],[Visibility(mi)]],5))</f>
        <v>10</v>
      </c>
      <c r="K2439">
        <f>MROUND(US_Accidents_Dec20_updated[[#This Row],[Wind_Speed(mph)]],5)</f>
        <v>0</v>
      </c>
      <c r="L2439">
        <f>IF(US_Accidents_Dec20_updated[[#This Row],[Precipitation(in)]]&gt;0.1, 0.1, US_Accidents_Dec20_updated[[#This Row],[Precipitation(in)]])</f>
        <v>0</v>
      </c>
    </row>
    <row r="2440" spans="1:12" x14ac:dyDescent="0.25">
      <c r="A2440" t="str">
        <f>US_Accidents_Dec20_updated[[#This Row],[ID]]</f>
        <v>A-3906197</v>
      </c>
      <c r="B2440">
        <f>US_Accidents_Dec20_updated[[#This Row],[Start_Lat]]</f>
        <v>38.249246999999997</v>
      </c>
      <c r="C2440">
        <f>US_Accidents_Dec20_updated[[#This Row],[Start_Lng]]</f>
        <v>-104.610832</v>
      </c>
      <c r="D2440">
        <f>US_Accidents_Dec20_updated[[#This Row],[Severity]]-1</f>
        <v>2</v>
      </c>
      <c r="E2440">
        <f>HOUR(US_Accidents_Dec20_updated[[#This Row],[Start_Time]])</f>
        <v>8</v>
      </c>
      <c r="F2440">
        <f>DAY(US_Accidents_Dec20_updated[[#This Row],[Start_Time]])</f>
        <v>8</v>
      </c>
      <c r="G2440">
        <f>MONTH(US_Accidents_Dec20_updated[[#This Row],[Start_Time]])</f>
        <v>2</v>
      </c>
      <c r="H2440" t="str">
        <f>US_Accidents_Dec20_updated[[#This Row],[Description]]</f>
        <v>At Central Avenue/Exit 97 - Accident.</v>
      </c>
      <c r="I2440" t="s">
        <v>50</v>
      </c>
      <c r="J2440">
        <f>IF(US_Accidents_Dec20_updated[[#This Row],[Visibility(mi)]]&gt;30, 30, MROUND(US_Accidents_Dec20_updated[[#This Row],[Visibility(mi)]],5))</f>
        <v>10</v>
      </c>
      <c r="K2440">
        <f>MROUND(US_Accidents_Dec20_updated[[#This Row],[Wind_Speed(mph)]],5)</f>
        <v>0</v>
      </c>
      <c r="L2440">
        <f>IF(US_Accidents_Dec20_updated[[#This Row],[Precipitation(in)]]&gt;0.1, 0.1, US_Accidents_Dec20_updated[[#This Row],[Precipitation(in)]])</f>
        <v>0</v>
      </c>
    </row>
    <row r="2441" spans="1:12" x14ac:dyDescent="0.25">
      <c r="A2441" t="str">
        <f>US_Accidents_Dec20_updated[[#This Row],[ID]]</f>
        <v>A-3906198</v>
      </c>
      <c r="B2441">
        <f>US_Accidents_Dec20_updated[[#This Row],[Start_Lat]]</f>
        <v>39.77993</v>
      </c>
      <c r="C2441">
        <f>US_Accidents_Dec20_updated[[#This Row],[Start_Lng]]</f>
        <v>-104.972689</v>
      </c>
      <c r="D2441">
        <f>US_Accidents_Dec20_updated[[#This Row],[Severity]]-1</f>
        <v>2</v>
      </c>
      <c r="E2441">
        <f>HOUR(US_Accidents_Dec20_updated[[#This Row],[Start_Time]])</f>
        <v>8</v>
      </c>
      <c r="F2441">
        <f>DAY(US_Accidents_Dec20_updated[[#This Row],[Start_Time]])</f>
        <v>8</v>
      </c>
      <c r="G2441">
        <f>MONTH(US_Accidents_Dec20_updated[[#This Row],[Start_Time]])</f>
        <v>2</v>
      </c>
      <c r="H2441" t="str">
        <f>US_Accidents_Dec20_updated[[#This Row],[Description]]</f>
        <v>At Washington St/Exit 275A - Accident.</v>
      </c>
      <c r="I2441" t="s">
        <v>50</v>
      </c>
      <c r="J2441">
        <f>IF(US_Accidents_Dec20_updated[[#This Row],[Visibility(mi)]]&gt;30, 30, MROUND(US_Accidents_Dec20_updated[[#This Row],[Visibility(mi)]],5))</f>
        <v>30</v>
      </c>
      <c r="K2441">
        <f>MROUND(US_Accidents_Dec20_updated[[#This Row],[Wind_Speed(mph)]],5)</f>
        <v>5</v>
      </c>
      <c r="L2441">
        <f>IF(US_Accidents_Dec20_updated[[#This Row],[Precipitation(in)]]&gt;0.1, 0.1, US_Accidents_Dec20_updated[[#This Row],[Precipitation(in)]])</f>
        <v>0</v>
      </c>
    </row>
    <row r="2442" spans="1:12" x14ac:dyDescent="0.25">
      <c r="A2442" t="str">
        <f>US_Accidents_Dec20_updated[[#This Row],[ID]]</f>
        <v>A-3906201</v>
      </c>
      <c r="B2442">
        <f>US_Accidents_Dec20_updated[[#This Row],[Start_Lat]]</f>
        <v>39.725580000000001</v>
      </c>
      <c r="C2442">
        <f>US_Accidents_Dec20_updated[[#This Row],[Start_Lng]]</f>
        <v>-105.022643</v>
      </c>
      <c r="D2442">
        <f>US_Accidents_Dec20_updated[[#This Row],[Severity]]-1</f>
        <v>2</v>
      </c>
      <c r="E2442">
        <f>HOUR(US_Accidents_Dec20_updated[[#This Row],[Start_Time]])</f>
        <v>8</v>
      </c>
      <c r="F2442">
        <f>DAY(US_Accidents_Dec20_updated[[#This Row],[Start_Time]])</f>
        <v>8</v>
      </c>
      <c r="G2442">
        <f>MONTH(US_Accidents_Dec20_updated[[#This Row],[Start_Time]])</f>
        <v>2</v>
      </c>
      <c r="H2442" t="str">
        <f>US_Accidents_Dec20_updated[[#This Row],[Description]]</f>
        <v>At Bryant St - Accident.</v>
      </c>
      <c r="I2442" t="s">
        <v>50</v>
      </c>
      <c r="J2442">
        <f>IF(US_Accidents_Dec20_updated[[#This Row],[Visibility(mi)]]&gt;30, 30, MROUND(US_Accidents_Dec20_updated[[#This Row],[Visibility(mi)]],5))</f>
        <v>30</v>
      </c>
      <c r="K2442">
        <f>MROUND(US_Accidents_Dec20_updated[[#This Row],[Wind_Speed(mph)]],5)</f>
        <v>0</v>
      </c>
      <c r="L2442">
        <f>IF(US_Accidents_Dec20_updated[[#This Row],[Precipitation(in)]]&gt;0.1, 0.1, US_Accidents_Dec20_updated[[#This Row],[Precipitation(in)]])</f>
        <v>0</v>
      </c>
    </row>
    <row r="2443" spans="1:12" x14ac:dyDescent="0.25">
      <c r="A2443" t="str">
        <f>US_Accidents_Dec20_updated[[#This Row],[ID]]</f>
        <v>A-3906208</v>
      </c>
      <c r="B2443">
        <f>US_Accidents_Dec20_updated[[#This Row],[Start_Lat]]</f>
        <v>38.428789999999999</v>
      </c>
      <c r="C2443">
        <f>US_Accidents_Dec20_updated[[#This Row],[Start_Lng]]</f>
        <v>-104.60769999999999</v>
      </c>
      <c r="D2443">
        <f>US_Accidents_Dec20_updated[[#This Row],[Severity]]-1</f>
        <v>2</v>
      </c>
      <c r="E2443">
        <f>HOUR(US_Accidents_Dec20_updated[[#This Row],[Start_Time]])</f>
        <v>12</v>
      </c>
      <c r="F2443">
        <f>DAY(US_Accidents_Dec20_updated[[#This Row],[Start_Time]])</f>
        <v>8</v>
      </c>
      <c r="G2443">
        <f>MONTH(US_Accidents_Dec20_updated[[#This Row],[Start_Time]])</f>
        <v>2</v>
      </c>
      <c r="H2443" t="str">
        <f>US_Accidents_Dec20_updated[[#This Row],[Description]]</f>
        <v>At CR-110/Pace Rd/Exit 110 - Accident.</v>
      </c>
      <c r="I2443" t="s">
        <v>50</v>
      </c>
      <c r="J2443">
        <f>IF(US_Accidents_Dec20_updated[[#This Row],[Visibility(mi)]]&gt;30, 30, MROUND(US_Accidents_Dec20_updated[[#This Row],[Visibility(mi)]],5))</f>
        <v>10</v>
      </c>
      <c r="K2443">
        <f>MROUND(US_Accidents_Dec20_updated[[#This Row],[Wind_Speed(mph)]],5)</f>
        <v>5</v>
      </c>
      <c r="L2443">
        <f>IF(US_Accidents_Dec20_updated[[#This Row],[Precipitation(in)]]&gt;0.1, 0.1, US_Accidents_Dec20_updated[[#This Row],[Precipitation(in)]])</f>
        <v>0</v>
      </c>
    </row>
    <row r="2444" spans="1:12" x14ac:dyDescent="0.25">
      <c r="A2444" t="str">
        <f>US_Accidents_Dec20_updated[[#This Row],[ID]]</f>
        <v>A-3906209</v>
      </c>
      <c r="B2444">
        <f>US_Accidents_Dec20_updated[[#This Row],[Start_Lat]]</f>
        <v>38.428780000000003</v>
      </c>
      <c r="C2444">
        <f>US_Accidents_Dec20_updated[[#This Row],[Start_Lng]]</f>
        <v>-104.60741</v>
      </c>
      <c r="D2444">
        <f>US_Accidents_Dec20_updated[[#This Row],[Severity]]-1</f>
        <v>2</v>
      </c>
      <c r="E2444">
        <f>HOUR(US_Accidents_Dec20_updated[[#This Row],[Start_Time]])</f>
        <v>12</v>
      </c>
      <c r="F2444">
        <f>DAY(US_Accidents_Dec20_updated[[#This Row],[Start_Time]])</f>
        <v>8</v>
      </c>
      <c r="G2444">
        <f>MONTH(US_Accidents_Dec20_updated[[#This Row],[Start_Time]])</f>
        <v>2</v>
      </c>
      <c r="H2444" t="str">
        <f>US_Accidents_Dec20_updated[[#This Row],[Description]]</f>
        <v>At CR-110/Pace Rd/Exit 110 - Accident.</v>
      </c>
      <c r="I2444" t="s">
        <v>50</v>
      </c>
      <c r="J2444">
        <f>IF(US_Accidents_Dec20_updated[[#This Row],[Visibility(mi)]]&gt;30, 30, MROUND(US_Accidents_Dec20_updated[[#This Row],[Visibility(mi)]],5))</f>
        <v>10</v>
      </c>
      <c r="K2444">
        <f>MROUND(US_Accidents_Dec20_updated[[#This Row],[Wind_Speed(mph)]],5)</f>
        <v>5</v>
      </c>
      <c r="L2444">
        <f>IF(US_Accidents_Dec20_updated[[#This Row],[Precipitation(in)]]&gt;0.1, 0.1, US_Accidents_Dec20_updated[[#This Row],[Precipitation(in)]])</f>
        <v>0</v>
      </c>
    </row>
    <row r="2445" spans="1:12" x14ac:dyDescent="0.25">
      <c r="A2445" t="str">
        <f>US_Accidents_Dec20_updated[[#This Row],[ID]]</f>
        <v>A-3906213</v>
      </c>
      <c r="B2445">
        <f>US_Accidents_Dec20_updated[[#This Row],[Start_Lat]]</f>
        <v>39.739910000000002</v>
      </c>
      <c r="C2445">
        <f>US_Accidents_Dec20_updated[[#This Row],[Start_Lng]]</f>
        <v>-104.07805</v>
      </c>
      <c r="D2445">
        <f>US_Accidents_Dec20_updated[[#This Row],[Severity]]-1</f>
        <v>3</v>
      </c>
      <c r="E2445">
        <f>HOUR(US_Accidents_Dec20_updated[[#This Row],[Start_Time]])</f>
        <v>13</v>
      </c>
      <c r="F2445">
        <f>DAY(US_Accidents_Dec20_updated[[#This Row],[Start_Time]])</f>
        <v>8</v>
      </c>
      <c r="G2445">
        <f>MONTH(US_Accidents_Dec20_updated[[#This Row],[Start_Time]])</f>
        <v>2</v>
      </c>
      <c r="H2445" t="str">
        <f>US_Accidents_Dec20_updated[[#This Row],[Description]]</f>
        <v>Closed at CR-185/Calhoun-Byers Rd - Road closed due to accident.</v>
      </c>
      <c r="I2445" t="s">
        <v>50</v>
      </c>
      <c r="J2445">
        <f>IF(US_Accidents_Dec20_updated[[#This Row],[Visibility(mi)]]&gt;30, 30, MROUND(US_Accidents_Dec20_updated[[#This Row],[Visibility(mi)]],5))</f>
        <v>10</v>
      </c>
      <c r="K2445">
        <f>MROUND(US_Accidents_Dec20_updated[[#This Row],[Wind_Speed(mph)]],5)</f>
        <v>10</v>
      </c>
      <c r="L2445">
        <f>IF(US_Accidents_Dec20_updated[[#This Row],[Precipitation(in)]]&gt;0.1, 0.1, US_Accidents_Dec20_updated[[#This Row],[Precipitation(in)]])</f>
        <v>0</v>
      </c>
    </row>
    <row r="2446" spans="1:12" x14ac:dyDescent="0.25">
      <c r="A2446" t="str">
        <f>US_Accidents_Dec20_updated[[#This Row],[ID]]</f>
        <v>A-3906215</v>
      </c>
      <c r="B2446">
        <f>US_Accidents_Dec20_updated[[#This Row],[Start_Lat]]</f>
        <v>39.739649</v>
      </c>
      <c r="C2446">
        <f>US_Accidents_Dec20_updated[[#This Row],[Start_Lng]]</f>
        <v>-104.129583</v>
      </c>
      <c r="D2446">
        <f>US_Accidents_Dec20_updated[[#This Row],[Severity]]-1</f>
        <v>3</v>
      </c>
      <c r="E2446">
        <f>HOUR(US_Accidents_Dec20_updated[[#This Row],[Start_Time]])</f>
        <v>13</v>
      </c>
      <c r="F2446">
        <f>DAY(US_Accidents_Dec20_updated[[#This Row],[Start_Time]])</f>
        <v>8</v>
      </c>
      <c r="G2446">
        <f>MONTH(US_Accidents_Dec20_updated[[#This Row],[Start_Time]])</f>
        <v>2</v>
      </c>
      <c r="H2446" t="str">
        <f>US_Accidents_Dec20_updated[[#This Row],[Description]]</f>
        <v>Closed at CR-52/Rector-Leader Rd - Road closed due to accident.</v>
      </c>
      <c r="I2446" t="s">
        <v>50</v>
      </c>
      <c r="J2446">
        <f>IF(US_Accidents_Dec20_updated[[#This Row],[Visibility(mi)]]&gt;30, 30, MROUND(US_Accidents_Dec20_updated[[#This Row],[Visibility(mi)]],5))</f>
        <v>10</v>
      </c>
      <c r="K2446">
        <f>MROUND(US_Accidents_Dec20_updated[[#This Row],[Wind_Speed(mph)]],5)</f>
        <v>10</v>
      </c>
      <c r="L2446">
        <f>IF(US_Accidents_Dec20_updated[[#This Row],[Precipitation(in)]]&gt;0.1, 0.1, US_Accidents_Dec20_updated[[#This Row],[Precipitation(in)]])</f>
        <v>0</v>
      </c>
    </row>
    <row r="2447" spans="1:12" x14ac:dyDescent="0.25">
      <c r="A2447" t="str">
        <f>US_Accidents_Dec20_updated[[#This Row],[ID]]</f>
        <v>A-3906218</v>
      </c>
      <c r="B2447">
        <f>US_Accidents_Dec20_updated[[#This Row],[Start_Lat]]</f>
        <v>39.776488000000001</v>
      </c>
      <c r="C2447">
        <f>US_Accidents_Dec20_updated[[#This Row],[Start_Lng]]</f>
        <v>-104.87362899999999</v>
      </c>
      <c r="D2447">
        <f>US_Accidents_Dec20_updated[[#This Row],[Severity]]-1</f>
        <v>2</v>
      </c>
      <c r="E2447">
        <f>HOUR(US_Accidents_Dec20_updated[[#This Row],[Start_Time]])</f>
        <v>14</v>
      </c>
      <c r="F2447">
        <f>DAY(US_Accidents_Dec20_updated[[#This Row],[Start_Time]])</f>
        <v>8</v>
      </c>
      <c r="G2447">
        <f>MONTH(US_Accidents_Dec20_updated[[#This Row],[Start_Time]])</f>
        <v>2</v>
      </c>
      <c r="H2447" t="str">
        <f>US_Accidents_Dec20_updated[[#This Row],[Description]]</f>
        <v>At I-270/Exit 279 - Accident.</v>
      </c>
      <c r="I2447" t="s">
        <v>50</v>
      </c>
      <c r="J2447">
        <f>IF(US_Accidents_Dec20_updated[[#This Row],[Visibility(mi)]]&gt;30, 30, MROUND(US_Accidents_Dec20_updated[[#This Row],[Visibility(mi)]],5))</f>
        <v>10</v>
      </c>
      <c r="K2447">
        <f>MROUND(US_Accidents_Dec20_updated[[#This Row],[Wind_Speed(mph)]],5)</f>
        <v>10</v>
      </c>
      <c r="L2447">
        <f>IF(US_Accidents_Dec20_updated[[#This Row],[Precipitation(in)]]&gt;0.1, 0.1, US_Accidents_Dec20_updated[[#This Row],[Precipitation(in)]])</f>
        <v>0</v>
      </c>
    </row>
    <row r="2448" spans="1:12" x14ac:dyDescent="0.25">
      <c r="A2448" t="str">
        <f>US_Accidents_Dec20_updated[[#This Row],[ID]]</f>
        <v>A-3906219</v>
      </c>
      <c r="B2448">
        <f>US_Accidents_Dec20_updated[[#This Row],[Start_Lat]]</f>
        <v>40.040619999999997</v>
      </c>
      <c r="C2448">
        <f>US_Accidents_Dec20_updated[[#This Row],[Start_Lng]]</f>
        <v>-104.98036999999999</v>
      </c>
      <c r="D2448">
        <f>US_Accidents_Dec20_updated[[#This Row],[Severity]]-1</f>
        <v>2</v>
      </c>
      <c r="E2448">
        <f>HOUR(US_Accidents_Dec20_updated[[#This Row],[Start_Time]])</f>
        <v>14</v>
      </c>
      <c r="F2448">
        <f>DAY(US_Accidents_Dec20_updated[[#This Row],[Start_Time]])</f>
        <v>8</v>
      </c>
      <c r="G2448">
        <f>MONTH(US_Accidents_Dec20_updated[[#This Row],[Start_Time]])</f>
        <v>2</v>
      </c>
      <c r="H2448" t="str">
        <f>US_Accidents_Dec20_updated[[#This Row],[Description]]</f>
        <v>At CR-8/Exit 232 - Accident.</v>
      </c>
      <c r="I2448" t="s">
        <v>50</v>
      </c>
      <c r="J2448">
        <f>IF(US_Accidents_Dec20_updated[[#This Row],[Visibility(mi)]]&gt;30, 30, MROUND(US_Accidents_Dec20_updated[[#This Row],[Visibility(mi)]],5))</f>
        <v>10</v>
      </c>
      <c r="K2448">
        <f>MROUND(US_Accidents_Dec20_updated[[#This Row],[Wind_Speed(mph)]],5)</f>
        <v>0</v>
      </c>
      <c r="L2448">
        <f>IF(US_Accidents_Dec20_updated[[#This Row],[Precipitation(in)]]&gt;0.1, 0.1, US_Accidents_Dec20_updated[[#This Row],[Precipitation(in)]])</f>
        <v>0</v>
      </c>
    </row>
    <row r="2449" spans="1:12" x14ac:dyDescent="0.25">
      <c r="A2449" t="str">
        <f>US_Accidents_Dec20_updated[[#This Row],[ID]]</f>
        <v>A-3906222</v>
      </c>
      <c r="B2449">
        <f>US_Accidents_Dec20_updated[[#This Row],[Start_Lat]]</f>
        <v>39.710752999999997</v>
      </c>
      <c r="C2449">
        <f>US_Accidents_Dec20_updated[[#This Row],[Start_Lng]]</f>
        <v>-104.82666</v>
      </c>
      <c r="D2449">
        <f>US_Accidents_Dec20_updated[[#This Row],[Severity]]-1</f>
        <v>2</v>
      </c>
      <c r="E2449">
        <f>HOUR(US_Accidents_Dec20_updated[[#This Row],[Start_Time]])</f>
        <v>15</v>
      </c>
      <c r="F2449">
        <f>DAY(US_Accidents_Dec20_updated[[#This Row],[Start_Time]])</f>
        <v>8</v>
      </c>
      <c r="G2449">
        <f>MONTH(US_Accidents_Dec20_updated[[#This Row],[Start_Time]])</f>
        <v>2</v>
      </c>
      <c r="H2449" t="str">
        <f>US_Accidents_Dec20_updated[[#This Row],[Description]]</f>
        <v>At E Alameda Ave/Exit 8 - Accident.</v>
      </c>
      <c r="I2449" t="s">
        <v>50</v>
      </c>
      <c r="J2449">
        <f>IF(US_Accidents_Dec20_updated[[#This Row],[Visibility(mi)]]&gt;30, 30, MROUND(US_Accidents_Dec20_updated[[#This Row],[Visibility(mi)]],5))</f>
        <v>5</v>
      </c>
      <c r="K2449">
        <f>MROUND(US_Accidents_Dec20_updated[[#This Row],[Wind_Speed(mph)]],5)</f>
        <v>5</v>
      </c>
      <c r="L2449">
        <f>IF(US_Accidents_Dec20_updated[[#This Row],[Precipitation(in)]]&gt;0.1, 0.1, US_Accidents_Dec20_updated[[#This Row],[Precipitation(in)]])</f>
        <v>0</v>
      </c>
    </row>
    <row r="2450" spans="1:12" x14ac:dyDescent="0.25">
      <c r="A2450" t="str">
        <f>US_Accidents_Dec20_updated[[#This Row],[ID]]</f>
        <v>A-3906226</v>
      </c>
      <c r="B2450">
        <f>US_Accidents_Dec20_updated[[#This Row],[Start_Lat]]</f>
        <v>39.770119999999999</v>
      </c>
      <c r="C2450">
        <f>US_Accidents_Dec20_updated[[#This Row],[Start_Lng]]</f>
        <v>-104.99178999999999</v>
      </c>
      <c r="D2450">
        <f>US_Accidents_Dec20_updated[[#This Row],[Severity]]-1</f>
        <v>2</v>
      </c>
      <c r="E2450">
        <f>HOUR(US_Accidents_Dec20_updated[[#This Row],[Start_Time]])</f>
        <v>16</v>
      </c>
      <c r="F2450">
        <f>DAY(US_Accidents_Dec20_updated[[#This Row],[Start_Time]])</f>
        <v>8</v>
      </c>
      <c r="G2450">
        <f>MONTH(US_Accidents_Dec20_updated[[#This Row],[Start_Time]])</f>
        <v>2</v>
      </c>
      <c r="H2450" t="str">
        <f>US_Accidents_Dec20_updated[[#This Row],[Description]]</f>
        <v>At I-70/Exit 214 - Accident.</v>
      </c>
      <c r="I2450" t="s">
        <v>50</v>
      </c>
      <c r="J2450">
        <f>IF(US_Accidents_Dec20_updated[[#This Row],[Visibility(mi)]]&gt;30, 30, MROUND(US_Accidents_Dec20_updated[[#This Row],[Visibility(mi)]],5))</f>
        <v>15</v>
      </c>
      <c r="K2450">
        <f>MROUND(US_Accidents_Dec20_updated[[#This Row],[Wind_Speed(mph)]],5)</f>
        <v>5</v>
      </c>
      <c r="L2450">
        <f>IF(US_Accidents_Dec20_updated[[#This Row],[Precipitation(in)]]&gt;0.1, 0.1, US_Accidents_Dec20_updated[[#This Row],[Precipitation(in)]])</f>
        <v>0</v>
      </c>
    </row>
    <row r="2451" spans="1:12" x14ac:dyDescent="0.25">
      <c r="A2451" t="str">
        <f>US_Accidents_Dec20_updated[[#This Row],[ID]]</f>
        <v>A-3906227</v>
      </c>
      <c r="B2451">
        <f>US_Accidents_Dec20_updated[[#This Row],[Start_Lat]]</f>
        <v>39.506959999999999</v>
      </c>
      <c r="C2451">
        <f>US_Accidents_Dec20_updated[[#This Row],[Start_Lng]]</f>
        <v>-104.87278999999999</v>
      </c>
      <c r="D2451">
        <f>US_Accidents_Dec20_updated[[#This Row],[Severity]]-1</f>
        <v>2</v>
      </c>
      <c r="E2451">
        <f>HOUR(US_Accidents_Dec20_updated[[#This Row],[Start_Time]])</f>
        <v>16</v>
      </c>
      <c r="F2451">
        <f>DAY(US_Accidents_Dec20_updated[[#This Row],[Start_Time]])</f>
        <v>8</v>
      </c>
      <c r="G2451">
        <f>MONTH(US_Accidents_Dec20_updated[[#This Row],[Start_Time]])</f>
        <v>2</v>
      </c>
      <c r="H2451" t="str">
        <f>US_Accidents_Dec20_updated[[#This Row],[Description]]</f>
        <v>At Oak Ln/Exit 190 - Accident.</v>
      </c>
      <c r="I2451" t="s">
        <v>50</v>
      </c>
      <c r="J2451">
        <f>IF(US_Accidents_Dec20_updated[[#This Row],[Visibility(mi)]]&gt;30, 30, MROUND(US_Accidents_Dec20_updated[[#This Row],[Visibility(mi)]],5))</f>
        <v>10</v>
      </c>
      <c r="K2451">
        <f>MROUND(US_Accidents_Dec20_updated[[#This Row],[Wind_Speed(mph)]],5)</f>
        <v>5</v>
      </c>
      <c r="L2451">
        <f>IF(US_Accidents_Dec20_updated[[#This Row],[Precipitation(in)]]&gt;0.1, 0.1, US_Accidents_Dec20_updated[[#This Row],[Precipitation(in)]])</f>
        <v>0</v>
      </c>
    </row>
    <row r="2452" spans="1:12" x14ac:dyDescent="0.25">
      <c r="A2452" t="str">
        <f>US_Accidents_Dec20_updated[[#This Row],[ID]]</f>
        <v>A-3906229</v>
      </c>
      <c r="B2452">
        <f>US_Accidents_Dec20_updated[[#This Row],[Start_Lat]]</f>
        <v>39.885438999999998</v>
      </c>
      <c r="C2452">
        <f>US_Accidents_Dec20_updated[[#This Row],[Start_Lng]]</f>
        <v>-104.98766999999999</v>
      </c>
      <c r="D2452">
        <f>US_Accidents_Dec20_updated[[#This Row],[Severity]]-1</f>
        <v>2</v>
      </c>
      <c r="E2452">
        <f>HOUR(US_Accidents_Dec20_updated[[#This Row],[Start_Time]])</f>
        <v>18</v>
      </c>
      <c r="F2452">
        <f>DAY(US_Accidents_Dec20_updated[[#This Row],[Start_Time]])</f>
        <v>8</v>
      </c>
      <c r="G2452">
        <f>MONTH(US_Accidents_Dec20_updated[[#This Row],[Start_Time]])</f>
        <v>2</v>
      </c>
      <c r="H2452" t="str">
        <f>US_Accidents_Dec20_updated[[#This Row],[Description]]</f>
        <v>At 104th Ave/Exit 221 - Accident.</v>
      </c>
      <c r="I2452" t="s">
        <v>50</v>
      </c>
      <c r="J2452">
        <f>IF(US_Accidents_Dec20_updated[[#This Row],[Visibility(mi)]]&gt;30, 30, MROUND(US_Accidents_Dec20_updated[[#This Row],[Visibility(mi)]],5))</f>
        <v>20</v>
      </c>
      <c r="K2452">
        <f>MROUND(US_Accidents_Dec20_updated[[#This Row],[Wind_Speed(mph)]],5)</f>
        <v>5</v>
      </c>
      <c r="L2452">
        <f>IF(US_Accidents_Dec20_updated[[#This Row],[Precipitation(in)]]&gt;0.1, 0.1, US_Accidents_Dec20_updated[[#This Row],[Precipitation(in)]])</f>
        <v>0</v>
      </c>
    </row>
    <row r="2453" spans="1:12" x14ac:dyDescent="0.25">
      <c r="A2453" t="str">
        <f>US_Accidents_Dec20_updated[[#This Row],[ID]]</f>
        <v>A-3906230</v>
      </c>
      <c r="B2453">
        <f>US_Accidents_Dec20_updated[[#This Row],[Start_Lat]]</f>
        <v>38.850884999999998</v>
      </c>
      <c r="C2453">
        <f>US_Accidents_Dec20_updated[[#This Row],[Start_Lng]]</f>
        <v>-104.831941</v>
      </c>
      <c r="D2453">
        <f>US_Accidents_Dec20_updated[[#This Row],[Severity]]-1</f>
        <v>2</v>
      </c>
      <c r="E2453">
        <f>HOUR(US_Accidents_Dec20_updated[[#This Row],[Start_Time]])</f>
        <v>18</v>
      </c>
      <c r="F2453">
        <f>DAY(US_Accidents_Dec20_updated[[#This Row],[Start_Time]])</f>
        <v>8</v>
      </c>
      <c r="G2453">
        <f>MONTH(US_Accidents_Dec20_updated[[#This Row],[Start_Time]])</f>
        <v>2</v>
      </c>
      <c r="H2453" t="str">
        <f>US_Accidents_Dec20_updated[[#This Row],[Description]]</f>
        <v>At Uintah St/Exit 143 - Accident.</v>
      </c>
      <c r="I2453" t="s">
        <v>50</v>
      </c>
      <c r="J2453">
        <f>IF(US_Accidents_Dec20_updated[[#This Row],[Visibility(mi)]]&gt;30, 30, MROUND(US_Accidents_Dec20_updated[[#This Row],[Visibility(mi)]],5))</f>
        <v>10</v>
      </c>
      <c r="K2453">
        <f>MROUND(US_Accidents_Dec20_updated[[#This Row],[Wind_Speed(mph)]],5)</f>
        <v>5</v>
      </c>
      <c r="L2453">
        <f>IF(US_Accidents_Dec20_updated[[#This Row],[Precipitation(in)]]&gt;0.1, 0.1, US_Accidents_Dec20_updated[[#This Row],[Precipitation(in)]])</f>
        <v>0</v>
      </c>
    </row>
    <row r="2454" spans="1:12" x14ac:dyDescent="0.25">
      <c r="A2454" t="str">
        <f>US_Accidents_Dec20_updated[[#This Row],[ID]]</f>
        <v>A-3906236</v>
      </c>
      <c r="B2454">
        <f>US_Accidents_Dec20_updated[[#This Row],[Start_Lat]]</f>
        <v>39.289102</v>
      </c>
      <c r="C2454">
        <f>US_Accidents_Dec20_updated[[#This Row],[Start_Lng]]</f>
        <v>-104.895833</v>
      </c>
      <c r="D2454">
        <f>US_Accidents_Dec20_updated[[#This Row],[Severity]]-1</f>
        <v>2</v>
      </c>
      <c r="E2454">
        <f>HOUR(US_Accidents_Dec20_updated[[#This Row],[Start_Time]])</f>
        <v>20</v>
      </c>
      <c r="F2454">
        <f>DAY(US_Accidents_Dec20_updated[[#This Row],[Start_Time]])</f>
        <v>8</v>
      </c>
      <c r="G2454">
        <f>MONTH(US_Accidents_Dec20_updated[[#This Row],[Start_Time]])</f>
        <v>2</v>
      </c>
      <c r="H2454" t="str">
        <f>US_Accidents_Dec20_updated[[#This Row],[Description]]</f>
        <v>At Tomah Rd/Exit 174 - Accident.</v>
      </c>
      <c r="I2454" t="s">
        <v>50</v>
      </c>
      <c r="J2454">
        <f>IF(US_Accidents_Dec20_updated[[#This Row],[Visibility(mi)]]&gt;30, 30, MROUND(US_Accidents_Dec20_updated[[#This Row],[Visibility(mi)]],5))</f>
        <v>10</v>
      </c>
      <c r="K2454">
        <f>MROUND(US_Accidents_Dec20_updated[[#This Row],[Wind_Speed(mph)]],5)</f>
        <v>10</v>
      </c>
      <c r="L2454">
        <f>IF(US_Accidents_Dec20_updated[[#This Row],[Precipitation(in)]]&gt;0.1, 0.1, US_Accidents_Dec20_updated[[#This Row],[Precipitation(in)]])</f>
        <v>0</v>
      </c>
    </row>
    <row r="2455" spans="1:12" x14ac:dyDescent="0.25">
      <c r="A2455" t="str">
        <f>US_Accidents_Dec20_updated[[#This Row],[ID]]</f>
        <v>A-3906237</v>
      </c>
      <c r="B2455">
        <f>US_Accidents_Dec20_updated[[#This Row],[Start_Lat]]</f>
        <v>39.739910000000002</v>
      </c>
      <c r="C2455">
        <f>US_Accidents_Dec20_updated[[#This Row],[Start_Lng]]</f>
        <v>-104.07805</v>
      </c>
      <c r="D2455">
        <f>US_Accidents_Dec20_updated[[#This Row],[Severity]]-1</f>
        <v>3</v>
      </c>
      <c r="E2455">
        <f>HOUR(US_Accidents_Dec20_updated[[#This Row],[Start_Time]])</f>
        <v>20</v>
      </c>
      <c r="F2455">
        <f>DAY(US_Accidents_Dec20_updated[[#This Row],[Start_Time]])</f>
        <v>8</v>
      </c>
      <c r="G2455">
        <f>MONTH(US_Accidents_Dec20_updated[[#This Row],[Start_Time]])</f>
        <v>2</v>
      </c>
      <c r="H2455" t="str">
        <f>US_Accidents_Dec20_updated[[#This Row],[Description]]</f>
        <v>Closed at Horrogat Rd - Road closed due to accident.</v>
      </c>
      <c r="I2455" t="s">
        <v>50</v>
      </c>
      <c r="J2455">
        <f>IF(US_Accidents_Dec20_updated[[#This Row],[Visibility(mi)]]&gt;30, 30, MROUND(US_Accidents_Dec20_updated[[#This Row],[Visibility(mi)]],5))</f>
        <v>10</v>
      </c>
      <c r="K2455">
        <f>MROUND(US_Accidents_Dec20_updated[[#This Row],[Wind_Speed(mph)]],5)</f>
        <v>5</v>
      </c>
      <c r="L2455">
        <f>IF(US_Accidents_Dec20_updated[[#This Row],[Precipitation(in)]]&gt;0.1, 0.1, US_Accidents_Dec20_updated[[#This Row],[Precipitation(in)]])</f>
        <v>0</v>
      </c>
    </row>
    <row r="2456" spans="1:12" x14ac:dyDescent="0.25">
      <c r="A2456" t="str">
        <f>US_Accidents_Dec20_updated[[#This Row],[ID]]</f>
        <v>A-3906238</v>
      </c>
      <c r="B2456">
        <f>US_Accidents_Dec20_updated[[#This Row],[Start_Lat]]</f>
        <v>39.739649</v>
      </c>
      <c r="C2456">
        <f>US_Accidents_Dec20_updated[[#This Row],[Start_Lng]]</f>
        <v>-104.129583</v>
      </c>
      <c r="D2456">
        <f>US_Accidents_Dec20_updated[[#This Row],[Severity]]-1</f>
        <v>3</v>
      </c>
      <c r="E2456">
        <f>HOUR(US_Accidents_Dec20_updated[[#This Row],[Start_Time]])</f>
        <v>20</v>
      </c>
      <c r="F2456">
        <f>DAY(US_Accidents_Dec20_updated[[#This Row],[Start_Time]])</f>
        <v>8</v>
      </c>
      <c r="G2456">
        <f>MONTH(US_Accidents_Dec20_updated[[#This Row],[Start_Time]])</f>
        <v>2</v>
      </c>
      <c r="H2456" t="str">
        <f>US_Accidents_Dec20_updated[[#This Row],[Description]]</f>
        <v>Closed at Rector-Leader Rd - Road closed due to accident.</v>
      </c>
      <c r="I2456" t="s">
        <v>50</v>
      </c>
      <c r="J2456">
        <f>IF(US_Accidents_Dec20_updated[[#This Row],[Visibility(mi)]]&gt;30, 30, MROUND(US_Accidents_Dec20_updated[[#This Row],[Visibility(mi)]],5))</f>
        <v>10</v>
      </c>
      <c r="K2456">
        <f>MROUND(US_Accidents_Dec20_updated[[#This Row],[Wind_Speed(mph)]],5)</f>
        <v>5</v>
      </c>
      <c r="L2456">
        <f>IF(US_Accidents_Dec20_updated[[#This Row],[Precipitation(in)]]&gt;0.1, 0.1, US_Accidents_Dec20_updated[[#This Row],[Precipitation(in)]])</f>
        <v>0</v>
      </c>
    </row>
    <row r="2457" spans="1:12" x14ac:dyDescent="0.25">
      <c r="A2457" t="str">
        <f>US_Accidents_Dec20_updated[[#This Row],[ID]]</f>
        <v>A-3906239</v>
      </c>
      <c r="B2457">
        <f>US_Accidents_Dec20_updated[[#This Row],[Start_Lat]]</f>
        <v>39.742930000000001</v>
      </c>
      <c r="C2457">
        <f>US_Accidents_Dec20_updated[[#This Row],[Start_Lng]]</f>
        <v>-105.52777</v>
      </c>
      <c r="D2457">
        <f>US_Accidents_Dec20_updated[[#This Row],[Severity]]-1</f>
        <v>2</v>
      </c>
      <c r="E2457">
        <f>HOUR(US_Accidents_Dec20_updated[[#This Row],[Start_Time]])</f>
        <v>21</v>
      </c>
      <c r="F2457">
        <f>DAY(US_Accidents_Dec20_updated[[#This Row],[Start_Time]])</f>
        <v>8</v>
      </c>
      <c r="G2457">
        <f>MONTH(US_Accidents_Dec20_updated[[#This Row],[Start_Time]])</f>
        <v>2</v>
      </c>
      <c r="H2457" t="str">
        <f>US_Accidents_Dec20_updated[[#This Row],[Description]]</f>
        <v>At I-70-BL/Stanley Rd/Exit 239 - Accident.</v>
      </c>
      <c r="I2457" t="s">
        <v>50</v>
      </c>
      <c r="J2457">
        <f>IF(US_Accidents_Dec20_updated[[#This Row],[Visibility(mi)]]&gt;30, 30, MROUND(US_Accidents_Dec20_updated[[#This Row],[Visibility(mi)]],5))</f>
        <v>0</v>
      </c>
      <c r="K2457">
        <f>MROUND(US_Accidents_Dec20_updated[[#This Row],[Wind_Speed(mph)]],5)</f>
        <v>20</v>
      </c>
      <c r="L2457">
        <f>IF(US_Accidents_Dec20_updated[[#This Row],[Precipitation(in)]]&gt;0.1, 0.1, US_Accidents_Dec20_updated[[#This Row],[Precipitation(in)]])</f>
        <v>0</v>
      </c>
    </row>
    <row r="2458" spans="1:12" x14ac:dyDescent="0.25">
      <c r="A2458" t="str">
        <f>US_Accidents_Dec20_updated[[#This Row],[ID]]</f>
        <v>A-3906576</v>
      </c>
      <c r="B2458">
        <f>US_Accidents_Dec20_updated[[#This Row],[Start_Lat]]</f>
        <v>39.72372</v>
      </c>
      <c r="C2458">
        <f>US_Accidents_Dec20_updated[[#This Row],[Start_Lng]]</f>
        <v>-105.01121999999999</v>
      </c>
      <c r="D2458">
        <f>US_Accidents_Dec20_updated[[#This Row],[Severity]]-1</f>
        <v>3</v>
      </c>
      <c r="E2458">
        <f>HOUR(US_Accidents_Dec20_updated[[#This Row],[Start_Time]])</f>
        <v>3</v>
      </c>
      <c r="F2458">
        <f>DAY(US_Accidents_Dec20_updated[[#This Row],[Start_Time]])</f>
        <v>9</v>
      </c>
      <c r="G2458">
        <f>MONTH(US_Accidents_Dec20_updated[[#This Row],[Start_Time]])</f>
        <v>2</v>
      </c>
      <c r="H2458" t="str">
        <f>US_Accidents_Dec20_updated[[#This Row],[Description]]</f>
        <v>Ramp closed to US-6/6th Ave/Exit 209 - Road closed due to accident.</v>
      </c>
      <c r="I2458" t="s">
        <v>50</v>
      </c>
      <c r="J2458">
        <f>IF(US_Accidents_Dec20_updated[[#This Row],[Visibility(mi)]]&gt;30, 30, MROUND(US_Accidents_Dec20_updated[[#This Row],[Visibility(mi)]],5))</f>
        <v>10</v>
      </c>
      <c r="K2458">
        <f>MROUND(US_Accidents_Dec20_updated[[#This Row],[Wind_Speed(mph)]],5)</f>
        <v>5</v>
      </c>
      <c r="L2458">
        <f>IF(US_Accidents_Dec20_updated[[#This Row],[Precipitation(in)]]&gt;0.1, 0.1, US_Accidents_Dec20_updated[[#This Row],[Precipitation(in)]])</f>
        <v>0</v>
      </c>
    </row>
    <row r="2459" spans="1:12" x14ac:dyDescent="0.25">
      <c r="A2459" t="str">
        <f>US_Accidents_Dec20_updated[[#This Row],[ID]]</f>
        <v>A-3906593</v>
      </c>
      <c r="B2459">
        <f>US_Accidents_Dec20_updated[[#This Row],[Start_Lat]]</f>
        <v>39.900221000000002</v>
      </c>
      <c r="C2459">
        <f>US_Accidents_Dec20_updated[[#This Row],[Start_Lng]]</f>
        <v>-104.988178</v>
      </c>
      <c r="D2459">
        <f>US_Accidents_Dec20_updated[[#This Row],[Severity]]-1</f>
        <v>2</v>
      </c>
      <c r="E2459">
        <f>HOUR(US_Accidents_Dec20_updated[[#This Row],[Start_Time]])</f>
        <v>12</v>
      </c>
      <c r="F2459">
        <f>DAY(US_Accidents_Dec20_updated[[#This Row],[Start_Time]])</f>
        <v>9</v>
      </c>
      <c r="G2459">
        <f>MONTH(US_Accidents_Dec20_updated[[#This Row],[Start_Time]])</f>
        <v>2</v>
      </c>
      <c r="H2459" t="str">
        <f>US_Accidents_Dec20_updated[[#This Row],[Description]]</f>
        <v>At 104th Ave/Exit 221 - Accident.</v>
      </c>
      <c r="I2459" t="s">
        <v>50</v>
      </c>
      <c r="J2459">
        <f>IF(US_Accidents_Dec20_updated[[#This Row],[Visibility(mi)]]&gt;30, 30, MROUND(US_Accidents_Dec20_updated[[#This Row],[Visibility(mi)]],5))</f>
        <v>30</v>
      </c>
      <c r="K2459">
        <f>MROUND(US_Accidents_Dec20_updated[[#This Row],[Wind_Speed(mph)]],5)</f>
        <v>5</v>
      </c>
      <c r="L2459">
        <f>IF(US_Accidents_Dec20_updated[[#This Row],[Precipitation(in)]]&gt;0.1, 0.1, US_Accidents_Dec20_updated[[#This Row],[Precipitation(in)]])</f>
        <v>0</v>
      </c>
    </row>
    <row r="2460" spans="1:12" x14ac:dyDescent="0.25">
      <c r="A2460" t="str">
        <f>US_Accidents_Dec20_updated[[#This Row],[ID]]</f>
        <v>A-3906594</v>
      </c>
      <c r="B2460">
        <f>US_Accidents_Dec20_updated[[#This Row],[Start_Lat]]</f>
        <v>39.725580000000001</v>
      </c>
      <c r="C2460">
        <f>US_Accidents_Dec20_updated[[#This Row],[Start_Lng]]</f>
        <v>-105.022643</v>
      </c>
      <c r="D2460">
        <f>US_Accidents_Dec20_updated[[#This Row],[Severity]]-1</f>
        <v>2</v>
      </c>
      <c r="E2460">
        <f>HOUR(US_Accidents_Dec20_updated[[#This Row],[Start_Time]])</f>
        <v>13</v>
      </c>
      <c r="F2460">
        <f>DAY(US_Accidents_Dec20_updated[[#This Row],[Start_Time]])</f>
        <v>9</v>
      </c>
      <c r="G2460">
        <f>MONTH(US_Accidents_Dec20_updated[[#This Row],[Start_Time]])</f>
        <v>2</v>
      </c>
      <c r="H2460" t="str">
        <f>US_Accidents_Dec20_updated[[#This Row],[Description]]</f>
        <v>At Bryant St - Accident.</v>
      </c>
      <c r="I2460" t="s">
        <v>50</v>
      </c>
      <c r="J2460">
        <f>IF(US_Accidents_Dec20_updated[[#This Row],[Visibility(mi)]]&gt;30, 30, MROUND(US_Accidents_Dec20_updated[[#This Row],[Visibility(mi)]],5))</f>
        <v>30</v>
      </c>
      <c r="K2460">
        <f>MROUND(US_Accidents_Dec20_updated[[#This Row],[Wind_Speed(mph)]],5)</f>
        <v>10</v>
      </c>
      <c r="L2460">
        <f>IF(US_Accidents_Dec20_updated[[#This Row],[Precipitation(in)]]&gt;0.1, 0.1, US_Accidents_Dec20_updated[[#This Row],[Precipitation(in)]])</f>
        <v>0</v>
      </c>
    </row>
    <row r="2461" spans="1:12" x14ac:dyDescent="0.25">
      <c r="A2461" t="str">
        <f>US_Accidents_Dec20_updated[[#This Row],[ID]]</f>
        <v>A-3906609</v>
      </c>
      <c r="B2461">
        <f>US_Accidents_Dec20_updated[[#This Row],[Start_Lat]]</f>
        <v>39.232107999999997</v>
      </c>
      <c r="C2461">
        <f>US_Accidents_Dec20_updated[[#This Row],[Start_Lng]]</f>
        <v>-104.877691</v>
      </c>
      <c r="D2461">
        <f>US_Accidents_Dec20_updated[[#This Row],[Severity]]-1</f>
        <v>2</v>
      </c>
      <c r="E2461">
        <f>HOUR(US_Accidents_Dec20_updated[[#This Row],[Start_Time]])</f>
        <v>16</v>
      </c>
      <c r="F2461">
        <f>DAY(US_Accidents_Dec20_updated[[#This Row],[Start_Time]])</f>
        <v>9</v>
      </c>
      <c r="G2461">
        <f>MONTH(US_Accidents_Dec20_updated[[#This Row],[Start_Time]])</f>
        <v>2</v>
      </c>
      <c r="H2461" t="str">
        <f>US_Accidents_Dec20_updated[[#This Row],[Description]]</f>
        <v>At Greenland Rd/Exit 167 - Accident.</v>
      </c>
      <c r="I2461" t="s">
        <v>50</v>
      </c>
      <c r="J2461">
        <f>IF(US_Accidents_Dec20_updated[[#This Row],[Visibility(mi)]]&gt;30, 30, MROUND(US_Accidents_Dec20_updated[[#This Row],[Visibility(mi)]],5))</f>
        <v>10</v>
      </c>
      <c r="K2461">
        <f>MROUND(US_Accidents_Dec20_updated[[#This Row],[Wind_Speed(mph)]],5)</f>
        <v>15</v>
      </c>
      <c r="L2461">
        <f>IF(US_Accidents_Dec20_updated[[#This Row],[Precipitation(in)]]&gt;0.1, 0.1, US_Accidents_Dec20_updated[[#This Row],[Precipitation(in)]])</f>
        <v>0</v>
      </c>
    </row>
    <row r="2462" spans="1:12" x14ac:dyDescent="0.25">
      <c r="A2462" t="str">
        <f>US_Accidents_Dec20_updated[[#This Row],[ID]]</f>
        <v>A-3906610</v>
      </c>
      <c r="B2462">
        <f>US_Accidents_Dec20_updated[[#This Row],[Start_Lat]]</f>
        <v>39.809629999999999</v>
      </c>
      <c r="C2462">
        <f>US_Accidents_Dec20_updated[[#This Row],[Start_Lng]]</f>
        <v>-104.98308</v>
      </c>
      <c r="D2462">
        <f>US_Accidents_Dec20_updated[[#This Row],[Severity]]-1</f>
        <v>2</v>
      </c>
      <c r="E2462">
        <f>HOUR(US_Accidents_Dec20_updated[[#This Row],[Start_Time]])</f>
        <v>16</v>
      </c>
      <c r="F2462">
        <f>DAY(US_Accidents_Dec20_updated[[#This Row],[Start_Time]])</f>
        <v>9</v>
      </c>
      <c r="G2462">
        <f>MONTH(US_Accidents_Dec20_updated[[#This Row],[Start_Time]])</f>
        <v>2</v>
      </c>
      <c r="H2462" t="str">
        <f>US_Accidents_Dec20_updated[[#This Row],[Description]]</f>
        <v>At I-76/Exit 216 - Accident.</v>
      </c>
      <c r="I2462" t="s">
        <v>50</v>
      </c>
      <c r="J2462">
        <f>IF(US_Accidents_Dec20_updated[[#This Row],[Visibility(mi)]]&gt;30, 30, MROUND(US_Accidents_Dec20_updated[[#This Row],[Visibility(mi)]],5))</f>
        <v>10</v>
      </c>
      <c r="K2462">
        <f>MROUND(US_Accidents_Dec20_updated[[#This Row],[Wind_Speed(mph)]],5)</f>
        <v>15</v>
      </c>
      <c r="L2462">
        <f>IF(US_Accidents_Dec20_updated[[#This Row],[Precipitation(in)]]&gt;0.1, 0.1, US_Accidents_Dec20_updated[[#This Row],[Precipitation(in)]])</f>
        <v>0</v>
      </c>
    </row>
    <row r="2463" spans="1:12" x14ac:dyDescent="0.25">
      <c r="A2463" t="str">
        <f>US_Accidents_Dec20_updated[[#This Row],[ID]]</f>
        <v>A-3906611</v>
      </c>
      <c r="B2463">
        <f>US_Accidents_Dec20_updated[[#This Row],[Start_Lat]]</f>
        <v>38.924252000000003</v>
      </c>
      <c r="C2463">
        <f>US_Accidents_Dec20_updated[[#This Row],[Start_Lng]]</f>
        <v>-105.96774000000001</v>
      </c>
      <c r="D2463">
        <f>US_Accidents_Dec20_updated[[#This Row],[Severity]]-1</f>
        <v>2</v>
      </c>
      <c r="E2463">
        <f>HOUR(US_Accidents_Dec20_updated[[#This Row],[Start_Time]])</f>
        <v>17</v>
      </c>
      <c r="F2463">
        <f>DAY(US_Accidents_Dec20_updated[[#This Row],[Start_Time]])</f>
        <v>9</v>
      </c>
      <c r="G2463">
        <f>MONTH(US_Accidents_Dec20_updated[[#This Row],[Start_Time]])</f>
        <v>2</v>
      </c>
      <c r="H2463" t="str">
        <f>US_Accidents_Dec20_updated[[#This Row],[Description]]</f>
        <v>At CR-20 - Accident.</v>
      </c>
      <c r="I2463" t="s">
        <v>50</v>
      </c>
      <c r="J2463">
        <f>IF(US_Accidents_Dec20_updated[[#This Row],[Visibility(mi)]]&gt;30, 30, MROUND(US_Accidents_Dec20_updated[[#This Row],[Visibility(mi)]],5))</f>
        <v>10</v>
      </c>
      <c r="K2463">
        <f>MROUND(US_Accidents_Dec20_updated[[#This Row],[Wind_Speed(mph)]],5)</f>
        <v>15</v>
      </c>
      <c r="L2463">
        <f>IF(US_Accidents_Dec20_updated[[#This Row],[Precipitation(in)]]&gt;0.1, 0.1, US_Accidents_Dec20_updated[[#This Row],[Precipitation(in)]])</f>
        <v>0</v>
      </c>
    </row>
    <row r="2464" spans="1:12" x14ac:dyDescent="0.25">
      <c r="A2464" t="str">
        <f>US_Accidents_Dec20_updated[[#This Row],[ID]]</f>
        <v>A-3906612</v>
      </c>
      <c r="B2464">
        <f>US_Accidents_Dec20_updated[[#This Row],[Start_Lat]]</f>
        <v>39.835804000000003</v>
      </c>
      <c r="C2464">
        <f>US_Accidents_Dec20_updated[[#This Row],[Start_Lng]]</f>
        <v>-105.024092</v>
      </c>
      <c r="D2464">
        <f>US_Accidents_Dec20_updated[[#This Row],[Severity]]-1</f>
        <v>2</v>
      </c>
      <c r="E2464">
        <f>HOUR(US_Accidents_Dec20_updated[[#This Row],[Start_Time]])</f>
        <v>17</v>
      </c>
      <c r="F2464">
        <f>DAY(US_Accidents_Dec20_updated[[#This Row],[Start_Time]])</f>
        <v>9</v>
      </c>
      <c r="G2464">
        <f>MONTH(US_Accidents_Dec20_updated[[#This Row],[Start_Time]])</f>
        <v>2</v>
      </c>
      <c r="H2464" t="str">
        <f>US_Accidents_Dec20_updated[[#This Row],[Description]]</f>
        <v>At Federal Blvd - Accident.</v>
      </c>
      <c r="I2464" t="s">
        <v>50</v>
      </c>
      <c r="J2464">
        <f>IF(US_Accidents_Dec20_updated[[#This Row],[Visibility(mi)]]&gt;30, 30, MROUND(US_Accidents_Dec20_updated[[#This Row],[Visibility(mi)]],5))</f>
        <v>10</v>
      </c>
      <c r="K2464">
        <f>MROUND(US_Accidents_Dec20_updated[[#This Row],[Wind_Speed(mph)]],5)</f>
        <v>15</v>
      </c>
      <c r="L2464">
        <f>IF(US_Accidents_Dec20_updated[[#This Row],[Precipitation(in)]]&gt;0.1, 0.1, US_Accidents_Dec20_updated[[#This Row],[Precipitation(in)]])</f>
        <v>0</v>
      </c>
    </row>
    <row r="2465" spans="1:12" x14ac:dyDescent="0.25">
      <c r="A2465" t="str">
        <f>US_Accidents_Dec20_updated[[#This Row],[ID]]</f>
        <v>A-3906613</v>
      </c>
      <c r="B2465">
        <f>US_Accidents_Dec20_updated[[#This Row],[Start_Lat]]</f>
        <v>39.838332000000001</v>
      </c>
      <c r="C2465">
        <f>US_Accidents_Dec20_updated[[#This Row],[Start_Lng]]</f>
        <v>-104.98351</v>
      </c>
      <c r="D2465">
        <f>US_Accidents_Dec20_updated[[#This Row],[Severity]]-1</f>
        <v>2</v>
      </c>
      <c r="E2465">
        <f>HOUR(US_Accidents_Dec20_updated[[#This Row],[Start_Time]])</f>
        <v>18</v>
      </c>
      <c r="F2465">
        <f>DAY(US_Accidents_Dec20_updated[[#This Row],[Start_Time]])</f>
        <v>9</v>
      </c>
      <c r="G2465">
        <f>MONTH(US_Accidents_Dec20_updated[[#This Row],[Start_Time]])</f>
        <v>2</v>
      </c>
      <c r="H2465" t="str">
        <f>US_Accidents_Dec20_updated[[#This Row],[Description]]</f>
        <v>At 84th Ave/Exit 219 - Accident.</v>
      </c>
      <c r="I2465" t="s">
        <v>50</v>
      </c>
      <c r="J2465">
        <f>IF(US_Accidents_Dec20_updated[[#This Row],[Visibility(mi)]]&gt;30, 30, MROUND(US_Accidents_Dec20_updated[[#This Row],[Visibility(mi)]],5))</f>
        <v>10</v>
      </c>
      <c r="K2465">
        <f>MROUND(US_Accidents_Dec20_updated[[#This Row],[Wind_Speed(mph)]],5)</f>
        <v>15</v>
      </c>
      <c r="L2465">
        <f>IF(US_Accidents_Dec20_updated[[#This Row],[Precipitation(in)]]&gt;0.1, 0.1, US_Accidents_Dec20_updated[[#This Row],[Precipitation(in)]])</f>
        <v>0</v>
      </c>
    </row>
    <row r="2466" spans="1:12" x14ac:dyDescent="0.25">
      <c r="A2466" t="str">
        <f>US_Accidents_Dec20_updated[[#This Row],[ID]]</f>
        <v>A-3906614</v>
      </c>
      <c r="B2466">
        <f>US_Accidents_Dec20_updated[[#This Row],[Start_Lat]]</f>
        <v>38.132930999999999</v>
      </c>
      <c r="C2466">
        <f>US_Accidents_Dec20_updated[[#This Row],[Start_Lng]]</f>
        <v>-104.666729</v>
      </c>
      <c r="D2466">
        <f>US_Accidents_Dec20_updated[[#This Row],[Severity]]-1</f>
        <v>2</v>
      </c>
      <c r="E2466">
        <f>HOUR(US_Accidents_Dec20_updated[[#This Row],[Start_Time]])</f>
        <v>18</v>
      </c>
      <c r="F2466">
        <f>DAY(US_Accidents_Dec20_updated[[#This Row],[Start_Time]])</f>
        <v>9</v>
      </c>
      <c r="G2466">
        <f>MONTH(US_Accidents_Dec20_updated[[#This Row],[Start_Time]])</f>
        <v>2</v>
      </c>
      <c r="H2466" t="str">
        <f>US_Accidents_Dec20_updated[[#This Row],[Description]]</f>
        <v>At Stem Bch/Exit 91 - Accident.</v>
      </c>
      <c r="I2466" t="s">
        <v>50</v>
      </c>
      <c r="J2466">
        <f>IF(US_Accidents_Dec20_updated[[#This Row],[Visibility(mi)]]&gt;30, 30, MROUND(US_Accidents_Dec20_updated[[#This Row],[Visibility(mi)]],5))</f>
        <v>10</v>
      </c>
      <c r="K2466">
        <f>MROUND(US_Accidents_Dec20_updated[[#This Row],[Wind_Speed(mph)]],5)</f>
        <v>15</v>
      </c>
      <c r="L2466">
        <f>IF(US_Accidents_Dec20_updated[[#This Row],[Precipitation(in)]]&gt;0.1, 0.1, US_Accidents_Dec20_updated[[#This Row],[Precipitation(in)]])</f>
        <v>0</v>
      </c>
    </row>
    <row r="2467" spans="1:12" x14ac:dyDescent="0.25">
      <c r="A2467" t="str">
        <f>US_Accidents_Dec20_updated[[#This Row],[ID]]</f>
        <v>A-3906624</v>
      </c>
      <c r="B2467">
        <f>US_Accidents_Dec20_updated[[#This Row],[Start_Lat]]</f>
        <v>39.282333999999999</v>
      </c>
      <c r="C2467">
        <f>US_Accidents_Dec20_updated[[#This Row],[Start_Lng]]</f>
        <v>-104.89668899999999</v>
      </c>
      <c r="D2467">
        <f>US_Accidents_Dec20_updated[[#This Row],[Severity]]-1</f>
        <v>2</v>
      </c>
      <c r="E2467">
        <f>HOUR(US_Accidents_Dec20_updated[[#This Row],[Start_Time]])</f>
        <v>20</v>
      </c>
      <c r="F2467">
        <f>DAY(US_Accidents_Dec20_updated[[#This Row],[Start_Time]])</f>
        <v>9</v>
      </c>
      <c r="G2467">
        <f>MONTH(US_Accidents_Dec20_updated[[#This Row],[Start_Time]])</f>
        <v>2</v>
      </c>
      <c r="H2467" t="str">
        <f>US_Accidents_Dec20_updated[[#This Row],[Description]]</f>
        <v>At Wilcox St/Plum Crk Pky/Exit 181 - Accident.</v>
      </c>
      <c r="I2467" t="s">
        <v>50</v>
      </c>
      <c r="J2467">
        <f>IF(US_Accidents_Dec20_updated[[#This Row],[Visibility(mi)]]&gt;30, 30, MROUND(US_Accidents_Dec20_updated[[#This Row],[Visibility(mi)]],5))</f>
        <v>10</v>
      </c>
      <c r="K2467">
        <f>MROUND(US_Accidents_Dec20_updated[[#This Row],[Wind_Speed(mph)]],5)</f>
        <v>10</v>
      </c>
      <c r="L2467">
        <f>IF(US_Accidents_Dec20_updated[[#This Row],[Precipitation(in)]]&gt;0.1, 0.1, US_Accidents_Dec20_updated[[#This Row],[Precipitation(in)]])</f>
        <v>0</v>
      </c>
    </row>
    <row r="2468" spans="1:12" x14ac:dyDescent="0.25">
      <c r="A2468" t="str">
        <f>US_Accidents_Dec20_updated[[#This Row],[ID]]</f>
        <v>A-3906627</v>
      </c>
      <c r="B2468">
        <f>US_Accidents_Dec20_updated[[#This Row],[Start_Lat]]</f>
        <v>39.264319999999998</v>
      </c>
      <c r="C2468">
        <f>US_Accidents_Dec20_updated[[#This Row],[Start_Lng]]</f>
        <v>-104.89469</v>
      </c>
      <c r="D2468">
        <f>US_Accidents_Dec20_updated[[#This Row],[Severity]]-1</f>
        <v>1</v>
      </c>
      <c r="E2468">
        <f>HOUR(US_Accidents_Dec20_updated[[#This Row],[Start_Time]])</f>
        <v>21</v>
      </c>
      <c r="F2468">
        <f>DAY(US_Accidents_Dec20_updated[[#This Row],[Start_Time]])</f>
        <v>9</v>
      </c>
      <c r="G2468">
        <f>MONTH(US_Accidents_Dec20_updated[[#This Row],[Start_Time]])</f>
        <v>2</v>
      </c>
      <c r="H2468" t="str">
        <f>US_Accidents_Dec20_updated[[#This Row],[Description]]</f>
        <v>At Tomah Rd/Exit 174 - Accident.</v>
      </c>
      <c r="I2468" t="s">
        <v>50</v>
      </c>
      <c r="J2468">
        <f>IF(US_Accidents_Dec20_updated[[#This Row],[Visibility(mi)]]&gt;30, 30, MROUND(US_Accidents_Dec20_updated[[#This Row],[Visibility(mi)]],5))</f>
        <v>10</v>
      </c>
      <c r="K2468">
        <f>MROUND(US_Accidents_Dec20_updated[[#This Row],[Wind_Speed(mph)]],5)</f>
        <v>10</v>
      </c>
      <c r="L2468">
        <f>IF(US_Accidents_Dec20_updated[[#This Row],[Precipitation(in)]]&gt;0.1, 0.1, US_Accidents_Dec20_updated[[#This Row],[Precipitation(in)]])</f>
        <v>0</v>
      </c>
    </row>
    <row r="2469" spans="1:12" x14ac:dyDescent="0.25">
      <c r="A2469" t="str">
        <f>US_Accidents_Dec20_updated[[#This Row],[ID]]</f>
        <v>A-3906628</v>
      </c>
      <c r="B2469">
        <f>US_Accidents_Dec20_updated[[#This Row],[Start_Lat]]</f>
        <v>39.289399000000003</v>
      </c>
      <c r="C2469">
        <f>US_Accidents_Dec20_updated[[#This Row],[Start_Lng]]</f>
        <v>-104.89512000000001</v>
      </c>
      <c r="D2469">
        <f>US_Accidents_Dec20_updated[[#This Row],[Severity]]-1</f>
        <v>1</v>
      </c>
      <c r="E2469">
        <f>HOUR(US_Accidents_Dec20_updated[[#This Row],[Start_Time]])</f>
        <v>21</v>
      </c>
      <c r="F2469">
        <f>DAY(US_Accidents_Dec20_updated[[#This Row],[Start_Time]])</f>
        <v>9</v>
      </c>
      <c r="G2469">
        <f>MONTH(US_Accidents_Dec20_updated[[#This Row],[Start_Time]])</f>
        <v>2</v>
      </c>
      <c r="H2469" t="str">
        <f>US_Accidents_Dec20_updated[[#This Row],[Description]]</f>
        <v>At Larkspur - Accident.</v>
      </c>
      <c r="I2469" t="s">
        <v>50</v>
      </c>
      <c r="J2469">
        <f>IF(US_Accidents_Dec20_updated[[#This Row],[Visibility(mi)]]&gt;30, 30, MROUND(US_Accidents_Dec20_updated[[#This Row],[Visibility(mi)]],5))</f>
        <v>10</v>
      </c>
      <c r="K2469">
        <f>MROUND(US_Accidents_Dec20_updated[[#This Row],[Wind_Speed(mph)]],5)</f>
        <v>10</v>
      </c>
      <c r="L2469">
        <f>IF(US_Accidents_Dec20_updated[[#This Row],[Precipitation(in)]]&gt;0.1, 0.1, US_Accidents_Dec20_updated[[#This Row],[Precipitation(in)]])</f>
        <v>0</v>
      </c>
    </row>
    <row r="2470" spans="1:12" x14ac:dyDescent="0.25">
      <c r="A2470" t="str">
        <f>US_Accidents_Dec20_updated[[#This Row],[ID]]</f>
        <v>A-3906629</v>
      </c>
      <c r="B2470">
        <f>US_Accidents_Dec20_updated[[#This Row],[Start_Lat]]</f>
        <v>39.264319999999998</v>
      </c>
      <c r="C2470">
        <f>US_Accidents_Dec20_updated[[#This Row],[Start_Lng]]</f>
        <v>-104.89469</v>
      </c>
      <c r="D2470">
        <f>US_Accidents_Dec20_updated[[#This Row],[Severity]]-1</f>
        <v>1</v>
      </c>
      <c r="E2470">
        <f>HOUR(US_Accidents_Dec20_updated[[#This Row],[Start_Time]])</f>
        <v>22</v>
      </c>
      <c r="F2470">
        <f>DAY(US_Accidents_Dec20_updated[[#This Row],[Start_Time]])</f>
        <v>9</v>
      </c>
      <c r="G2470">
        <f>MONTH(US_Accidents_Dec20_updated[[#This Row],[Start_Time]])</f>
        <v>2</v>
      </c>
      <c r="H2470" t="str">
        <f>US_Accidents_Dec20_updated[[#This Row],[Description]]</f>
        <v>At Tomah Rd/Exit 174 - Accident.</v>
      </c>
      <c r="I2470" t="s">
        <v>50</v>
      </c>
      <c r="J2470">
        <f>IF(US_Accidents_Dec20_updated[[#This Row],[Visibility(mi)]]&gt;30, 30, MROUND(US_Accidents_Dec20_updated[[#This Row],[Visibility(mi)]],5))</f>
        <v>5</v>
      </c>
      <c r="K2470">
        <f>MROUND(US_Accidents_Dec20_updated[[#This Row],[Wind_Speed(mph)]],5)</f>
        <v>10</v>
      </c>
      <c r="L2470">
        <f>IF(US_Accidents_Dec20_updated[[#This Row],[Precipitation(in)]]&gt;0.1, 0.1, US_Accidents_Dec20_updated[[#This Row],[Precipitation(in)]])</f>
        <v>0</v>
      </c>
    </row>
    <row r="2471" spans="1:12" x14ac:dyDescent="0.25">
      <c r="A2471" t="str">
        <f>US_Accidents_Dec20_updated[[#This Row],[ID]]</f>
        <v>A-3906630</v>
      </c>
      <c r="B2471">
        <f>US_Accidents_Dec20_updated[[#This Row],[Start_Lat]]</f>
        <v>38.841050000000003</v>
      </c>
      <c r="C2471">
        <f>US_Accidents_Dec20_updated[[#This Row],[Start_Lng]]</f>
        <v>-104.83024</v>
      </c>
      <c r="D2471">
        <f>US_Accidents_Dec20_updated[[#This Row],[Severity]]-1</f>
        <v>3</v>
      </c>
      <c r="E2471">
        <f>HOUR(US_Accidents_Dec20_updated[[#This Row],[Start_Time]])</f>
        <v>22</v>
      </c>
      <c r="F2471">
        <f>DAY(US_Accidents_Dec20_updated[[#This Row],[Start_Time]])</f>
        <v>9</v>
      </c>
      <c r="G2471">
        <f>MONTH(US_Accidents_Dec20_updated[[#This Row],[Start_Time]])</f>
        <v>2</v>
      </c>
      <c r="H2471" t="str">
        <f>US_Accidents_Dec20_updated[[#This Row],[Description]]</f>
        <v>Closed at Bijou St/Exit 142 - Road closed due to accident. Construction work.</v>
      </c>
      <c r="I2471" t="s">
        <v>50</v>
      </c>
      <c r="J2471">
        <f>IF(US_Accidents_Dec20_updated[[#This Row],[Visibility(mi)]]&gt;30, 30, MROUND(US_Accidents_Dec20_updated[[#This Row],[Visibility(mi)]],5))</f>
        <v>10</v>
      </c>
      <c r="K2471">
        <f>MROUND(US_Accidents_Dec20_updated[[#This Row],[Wind_Speed(mph)]],5)</f>
        <v>5</v>
      </c>
      <c r="L2471">
        <f>IF(US_Accidents_Dec20_updated[[#This Row],[Precipitation(in)]]&gt;0.1, 0.1, US_Accidents_Dec20_updated[[#This Row],[Precipitation(in)]])</f>
        <v>0</v>
      </c>
    </row>
    <row r="2472" spans="1:12" x14ac:dyDescent="0.25">
      <c r="A2472" t="str">
        <f>US_Accidents_Dec20_updated[[#This Row],[ID]]</f>
        <v>A-3907114</v>
      </c>
      <c r="B2472">
        <f>US_Accidents_Dec20_updated[[#This Row],[Start_Lat]]</f>
        <v>39.688740000000003</v>
      </c>
      <c r="C2472">
        <f>US_Accidents_Dec20_updated[[#This Row],[Start_Lng]]</f>
        <v>-104.97125</v>
      </c>
      <c r="D2472">
        <f>US_Accidents_Dec20_updated[[#This Row],[Severity]]-1</f>
        <v>3</v>
      </c>
      <c r="E2472">
        <f>HOUR(US_Accidents_Dec20_updated[[#This Row],[Start_Time]])</f>
        <v>4</v>
      </c>
      <c r="F2472">
        <f>DAY(US_Accidents_Dec20_updated[[#This Row],[Start_Time]])</f>
        <v>10</v>
      </c>
      <c r="G2472">
        <f>MONTH(US_Accidents_Dec20_updated[[#This Row],[Start_Time]])</f>
        <v>2</v>
      </c>
      <c r="H2472" t="str">
        <f>US_Accidents_Dec20_updated[[#This Row],[Description]]</f>
        <v>Closed at University Blvd/Exit 205 - Road closed due to accident.</v>
      </c>
      <c r="I2472" t="s">
        <v>50</v>
      </c>
      <c r="J2472">
        <f>IF(US_Accidents_Dec20_updated[[#This Row],[Visibility(mi)]]&gt;30, 30, MROUND(US_Accidents_Dec20_updated[[#This Row],[Visibility(mi)]],5))</f>
        <v>5</v>
      </c>
      <c r="K2472">
        <f>MROUND(US_Accidents_Dec20_updated[[#This Row],[Wind_Speed(mph)]],5)</f>
        <v>5</v>
      </c>
      <c r="L2472">
        <f>IF(US_Accidents_Dec20_updated[[#This Row],[Precipitation(in)]]&gt;0.1, 0.1, US_Accidents_Dec20_updated[[#This Row],[Precipitation(in)]])</f>
        <v>0</v>
      </c>
    </row>
    <row r="2473" spans="1:12" x14ac:dyDescent="0.25">
      <c r="A2473" t="str">
        <f>US_Accidents_Dec20_updated[[#This Row],[ID]]</f>
        <v>A-3907116</v>
      </c>
      <c r="B2473">
        <f>US_Accidents_Dec20_updated[[#This Row],[Start_Lat]]</f>
        <v>39.256310999999997</v>
      </c>
      <c r="C2473">
        <f>US_Accidents_Dec20_updated[[#This Row],[Start_Lng]]</f>
        <v>-104.889521</v>
      </c>
      <c r="D2473">
        <f>US_Accidents_Dec20_updated[[#This Row],[Severity]]-1</f>
        <v>2</v>
      </c>
      <c r="E2473">
        <f>HOUR(US_Accidents_Dec20_updated[[#This Row],[Start_Time]])</f>
        <v>5</v>
      </c>
      <c r="F2473">
        <f>DAY(US_Accidents_Dec20_updated[[#This Row],[Start_Time]])</f>
        <v>10</v>
      </c>
      <c r="G2473">
        <f>MONTH(US_Accidents_Dec20_updated[[#This Row],[Start_Time]])</f>
        <v>2</v>
      </c>
      <c r="H2473" t="str">
        <f>US_Accidents_Dec20_updated[[#This Row],[Description]]</f>
        <v>At Tomah Rd/Exit 174 - Accident.</v>
      </c>
      <c r="I2473" t="s">
        <v>50</v>
      </c>
      <c r="J2473">
        <f>IF(US_Accidents_Dec20_updated[[#This Row],[Visibility(mi)]]&gt;30, 30, MROUND(US_Accidents_Dec20_updated[[#This Row],[Visibility(mi)]],5))</f>
        <v>10</v>
      </c>
      <c r="K2473">
        <f>MROUND(US_Accidents_Dec20_updated[[#This Row],[Wind_Speed(mph)]],5)</f>
        <v>10</v>
      </c>
      <c r="L2473">
        <f>IF(US_Accidents_Dec20_updated[[#This Row],[Precipitation(in)]]&gt;0.1, 0.1, US_Accidents_Dec20_updated[[#This Row],[Precipitation(in)]])</f>
        <v>0</v>
      </c>
    </row>
    <row r="2474" spans="1:12" x14ac:dyDescent="0.25">
      <c r="A2474" t="str">
        <f>US_Accidents_Dec20_updated[[#This Row],[ID]]</f>
        <v>A-3907119</v>
      </c>
      <c r="B2474">
        <f>US_Accidents_Dec20_updated[[#This Row],[Start_Lat]]</f>
        <v>39.688740000000003</v>
      </c>
      <c r="C2474">
        <f>US_Accidents_Dec20_updated[[#This Row],[Start_Lng]]</f>
        <v>-104.97125</v>
      </c>
      <c r="D2474">
        <f>US_Accidents_Dec20_updated[[#This Row],[Severity]]-1</f>
        <v>3</v>
      </c>
      <c r="E2474">
        <f>HOUR(US_Accidents_Dec20_updated[[#This Row],[Start_Time]])</f>
        <v>6</v>
      </c>
      <c r="F2474">
        <f>DAY(US_Accidents_Dec20_updated[[#This Row],[Start_Time]])</f>
        <v>10</v>
      </c>
      <c r="G2474">
        <f>MONTH(US_Accidents_Dec20_updated[[#This Row],[Start_Time]])</f>
        <v>2</v>
      </c>
      <c r="H2474" t="str">
        <f>US_Accidents_Dec20_updated[[#This Row],[Description]]</f>
        <v>Closed at University Blvd/Exit 205 - Road closed due to accident.</v>
      </c>
      <c r="I2474" t="s">
        <v>50</v>
      </c>
      <c r="J2474">
        <f>IF(US_Accidents_Dec20_updated[[#This Row],[Visibility(mi)]]&gt;30, 30, MROUND(US_Accidents_Dec20_updated[[#This Row],[Visibility(mi)]],5))</f>
        <v>5</v>
      </c>
      <c r="K2474">
        <f>MROUND(US_Accidents_Dec20_updated[[#This Row],[Wind_Speed(mph)]],5)</f>
        <v>5</v>
      </c>
      <c r="L2474">
        <f>IF(US_Accidents_Dec20_updated[[#This Row],[Precipitation(in)]]&gt;0.1, 0.1, US_Accidents_Dec20_updated[[#This Row],[Precipitation(in)]])</f>
        <v>0</v>
      </c>
    </row>
    <row r="2475" spans="1:12" x14ac:dyDescent="0.25">
      <c r="A2475" t="str">
        <f>US_Accidents_Dec20_updated[[#This Row],[ID]]</f>
        <v>A-3907126</v>
      </c>
      <c r="B2475">
        <f>US_Accidents_Dec20_updated[[#This Row],[Start_Lat]]</f>
        <v>39.800145000000001</v>
      </c>
      <c r="C2475">
        <f>US_Accidents_Dec20_updated[[#This Row],[Start_Lng]]</f>
        <v>-104.98553200000001</v>
      </c>
      <c r="D2475">
        <f>US_Accidents_Dec20_updated[[#This Row],[Severity]]-1</f>
        <v>2</v>
      </c>
      <c r="E2475">
        <f>HOUR(US_Accidents_Dec20_updated[[#This Row],[Start_Time]])</f>
        <v>13</v>
      </c>
      <c r="F2475">
        <f>DAY(US_Accidents_Dec20_updated[[#This Row],[Start_Time]])</f>
        <v>10</v>
      </c>
      <c r="G2475">
        <f>MONTH(US_Accidents_Dec20_updated[[#This Row],[Start_Time]])</f>
        <v>2</v>
      </c>
      <c r="H2475" t="str">
        <f>US_Accidents_Dec20_updated[[#This Row],[Description]]</f>
        <v>At 58th Ave/Exit 215 - Accident.</v>
      </c>
      <c r="I2475" t="s">
        <v>1268</v>
      </c>
      <c r="J2475">
        <f>IF(US_Accidents_Dec20_updated[[#This Row],[Visibility(mi)]]&gt;30, 30, MROUND(US_Accidents_Dec20_updated[[#This Row],[Visibility(mi)]],5))</f>
        <v>0</v>
      </c>
      <c r="K2475">
        <f>MROUND(US_Accidents_Dec20_updated[[#This Row],[Wind_Speed(mph)]],5)</f>
        <v>10</v>
      </c>
      <c r="L2475">
        <f>IF(US_Accidents_Dec20_updated[[#This Row],[Precipitation(in)]]&gt;0.1, 0.1, US_Accidents_Dec20_updated[[#This Row],[Precipitation(in)]])</f>
        <v>0</v>
      </c>
    </row>
    <row r="2476" spans="1:12" x14ac:dyDescent="0.25">
      <c r="A2476" t="str">
        <f>US_Accidents_Dec20_updated[[#This Row],[ID]]</f>
        <v>A-3907127</v>
      </c>
      <c r="B2476">
        <f>US_Accidents_Dec20_updated[[#This Row],[Start_Lat]]</f>
        <v>39.856301000000002</v>
      </c>
      <c r="C2476">
        <f>US_Accidents_Dec20_updated[[#This Row],[Start_Lng]]</f>
        <v>-104.987278</v>
      </c>
      <c r="D2476">
        <f>US_Accidents_Dec20_updated[[#This Row],[Severity]]-1</f>
        <v>2</v>
      </c>
      <c r="E2476">
        <f>HOUR(US_Accidents_Dec20_updated[[#This Row],[Start_Time]])</f>
        <v>13</v>
      </c>
      <c r="F2476">
        <f>DAY(US_Accidents_Dec20_updated[[#This Row],[Start_Time]])</f>
        <v>10</v>
      </c>
      <c r="G2476">
        <f>MONTH(US_Accidents_Dec20_updated[[#This Row],[Start_Time]])</f>
        <v>2</v>
      </c>
      <c r="H2476" t="str">
        <f>US_Accidents_Dec20_updated[[#This Row],[Description]]</f>
        <v>At 84th Ave/Exit 219 - Accident.</v>
      </c>
      <c r="I2476" t="s">
        <v>50</v>
      </c>
      <c r="J2476">
        <f>IF(US_Accidents_Dec20_updated[[#This Row],[Visibility(mi)]]&gt;30, 30, MROUND(US_Accidents_Dec20_updated[[#This Row],[Visibility(mi)]],5))</f>
        <v>5</v>
      </c>
      <c r="K2476">
        <f>MROUND(US_Accidents_Dec20_updated[[#This Row],[Wind_Speed(mph)]],5)</f>
        <v>5</v>
      </c>
      <c r="L2476">
        <f>IF(US_Accidents_Dec20_updated[[#This Row],[Precipitation(in)]]&gt;0.1, 0.1, US_Accidents_Dec20_updated[[#This Row],[Precipitation(in)]])</f>
        <v>0</v>
      </c>
    </row>
    <row r="2477" spans="1:12" x14ac:dyDescent="0.25">
      <c r="A2477" t="str">
        <f>US_Accidents_Dec20_updated[[#This Row],[ID]]</f>
        <v>A-3907128</v>
      </c>
      <c r="B2477">
        <f>US_Accidents_Dec20_updated[[#This Row],[Start_Lat]]</f>
        <v>39.71143</v>
      </c>
      <c r="C2477">
        <f>US_Accidents_Dec20_updated[[#This Row],[Start_Lng]]</f>
        <v>-104.99903999999999</v>
      </c>
      <c r="D2477">
        <f>US_Accidents_Dec20_updated[[#This Row],[Severity]]-1</f>
        <v>2</v>
      </c>
      <c r="E2477">
        <f>HOUR(US_Accidents_Dec20_updated[[#This Row],[Start_Time]])</f>
        <v>15</v>
      </c>
      <c r="F2477">
        <f>DAY(US_Accidents_Dec20_updated[[#This Row],[Start_Time]])</f>
        <v>10</v>
      </c>
      <c r="G2477">
        <f>MONTH(US_Accidents_Dec20_updated[[#This Row],[Start_Time]])</f>
        <v>2</v>
      </c>
      <c r="H2477" t="str">
        <f>US_Accidents_Dec20_updated[[#This Row],[Description]]</f>
        <v>At CO-26/Alameda Ave/Exit 208 - Accident.</v>
      </c>
      <c r="I2477" t="s">
        <v>50</v>
      </c>
      <c r="J2477">
        <f>IF(US_Accidents_Dec20_updated[[#This Row],[Visibility(mi)]]&gt;30, 30, MROUND(US_Accidents_Dec20_updated[[#This Row],[Visibility(mi)]],5))</f>
        <v>10</v>
      </c>
      <c r="K2477">
        <f>MROUND(US_Accidents_Dec20_updated[[#This Row],[Wind_Speed(mph)]],5)</f>
        <v>10</v>
      </c>
      <c r="L2477">
        <f>IF(US_Accidents_Dec20_updated[[#This Row],[Precipitation(in)]]&gt;0.1, 0.1, US_Accidents_Dec20_updated[[#This Row],[Precipitation(in)]])</f>
        <v>0</v>
      </c>
    </row>
    <row r="2478" spans="1:12" x14ac:dyDescent="0.25">
      <c r="A2478" t="str">
        <f>US_Accidents_Dec20_updated[[#This Row],[ID]]</f>
        <v>A-3907149</v>
      </c>
      <c r="B2478">
        <f>US_Accidents_Dec20_updated[[#This Row],[Start_Lat]]</f>
        <v>39.775370000000002</v>
      </c>
      <c r="C2478">
        <f>US_Accidents_Dec20_updated[[#This Row],[Start_Lng]]</f>
        <v>-104.860736</v>
      </c>
      <c r="D2478">
        <f>US_Accidents_Dec20_updated[[#This Row],[Severity]]-1</f>
        <v>2</v>
      </c>
      <c r="E2478">
        <f>HOUR(US_Accidents_Dec20_updated[[#This Row],[Start_Time]])</f>
        <v>21</v>
      </c>
      <c r="F2478">
        <f>DAY(US_Accidents_Dec20_updated[[#This Row],[Start_Time]])</f>
        <v>10</v>
      </c>
      <c r="G2478">
        <f>MONTH(US_Accidents_Dec20_updated[[#This Row],[Start_Time]])</f>
        <v>2</v>
      </c>
      <c r="H2478" t="str">
        <f>US_Accidents_Dec20_updated[[#This Row],[Description]]</f>
        <v>At Havana Street/Exit 280 - Accident.</v>
      </c>
      <c r="I2478" t="s">
        <v>50</v>
      </c>
      <c r="J2478">
        <f>IF(US_Accidents_Dec20_updated[[#This Row],[Visibility(mi)]]&gt;30, 30, MROUND(US_Accidents_Dec20_updated[[#This Row],[Visibility(mi)]],5))</f>
        <v>10</v>
      </c>
      <c r="K2478">
        <f>MROUND(US_Accidents_Dec20_updated[[#This Row],[Wind_Speed(mph)]],5)</f>
        <v>5</v>
      </c>
      <c r="L2478">
        <f>IF(US_Accidents_Dec20_updated[[#This Row],[Precipitation(in)]]&gt;0.1, 0.1, US_Accidents_Dec20_updated[[#This Row],[Precipitation(in)]])</f>
        <v>0</v>
      </c>
    </row>
    <row r="2479" spans="1:12" x14ac:dyDescent="0.25">
      <c r="A2479" t="str">
        <f>US_Accidents_Dec20_updated[[#This Row],[ID]]</f>
        <v>A-3907158</v>
      </c>
      <c r="B2479">
        <f>US_Accidents_Dec20_updated[[#This Row],[Start_Lat]]</f>
        <v>39.773820000000001</v>
      </c>
      <c r="C2479">
        <f>US_Accidents_Dec20_updated[[#This Row],[Start_Lng]]</f>
        <v>-104.84260999999999</v>
      </c>
      <c r="D2479">
        <f>US_Accidents_Dec20_updated[[#This Row],[Severity]]-1</f>
        <v>1</v>
      </c>
      <c r="E2479">
        <f>HOUR(US_Accidents_Dec20_updated[[#This Row],[Start_Time]])</f>
        <v>21</v>
      </c>
      <c r="F2479">
        <f>DAY(US_Accidents_Dec20_updated[[#This Row],[Start_Time]])</f>
        <v>10</v>
      </c>
      <c r="G2479">
        <f>MONTH(US_Accidents_Dec20_updated[[#This Row],[Start_Time]])</f>
        <v>2</v>
      </c>
      <c r="H2479" t="str">
        <f>US_Accidents_Dec20_updated[[#This Row],[Description]]</f>
        <v>At Peoria St/Exit 281 - Accident.</v>
      </c>
      <c r="I2479" t="s">
        <v>50</v>
      </c>
      <c r="J2479">
        <f>IF(US_Accidents_Dec20_updated[[#This Row],[Visibility(mi)]]&gt;30, 30, MROUND(US_Accidents_Dec20_updated[[#This Row],[Visibility(mi)]],5))</f>
        <v>10</v>
      </c>
      <c r="K2479">
        <f>MROUND(US_Accidents_Dec20_updated[[#This Row],[Wind_Speed(mph)]],5)</f>
        <v>5</v>
      </c>
      <c r="L2479">
        <f>IF(US_Accidents_Dec20_updated[[#This Row],[Precipitation(in)]]&gt;0.1, 0.1, US_Accidents_Dec20_updated[[#This Row],[Precipitation(in)]])</f>
        <v>0</v>
      </c>
    </row>
    <row r="2480" spans="1:12" x14ac:dyDescent="0.25">
      <c r="A2480" t="str">
        <f>US_Accidents_Dec20_updated[[#This Row],[ID]]</f>
        <v>A-3907828</v>
      </c>
      <c r="B2480">
        <f>US_Accidents_Dec20_updated[[#This Row],[Start_Lat]]</f>
        <v>39.492179999999998</v>
      </c>
      <c r="C2480">
        <f>US_Accidents_Dec20_updated[[#This Row],[Start_Lng]]</f>
        <v>-104.87318</v>
      </c>
      <c r="D2480">
        <f>US_Accidents_Dec20_updated[[#This Row],[Severity]]-1</f>
        <v>2</v>
      </c>
      <c r="E2480">
        <f>HOUR(US_Accidents_Dec20_updated[[#This Row],[Start_Time]])</f>
        <v>15</v>
      </c>
      <c r="F2480">
        <f>DAY(US_Accidents_Dec20_updated[[#This Row],[Start_Time]])</f>
        <v>11</v>
      </c>
      <c r="G2480">
        <f>MONTH(US_Accidents_Dec20_updated[[#This Row],[Start_Time]])</f>
        <v>2</v>
      </c>
      <c r="H2480" t="str">
        <f>US_Accidents_Dec20_updated[[#This Row],[Description]]</f>
        <v>At Ridgegate Pkwy/Exit 192 - Accident.</v>
      </c>
      <c r="I2480" t="s">
        <v>50</v>
      </c>
      <c r="J2480">
        <f>IF(US_Accidents_Dec20_updated[[#This Row],[Visibility(mi)]]&gt;30, 30, MROUND(US_Accidents_Dec20_updated[[#This Row],[Visibility(mi)]],5))</f>
        <v>10</v>
      </c>
      <c r="K2480">
        <f>MROUND(US_Accidents_Dec20_updated[[#This Row],[Wind_Speed(mph)]],5)</f>
        <v>10</v>
      </c>
      <c r="L2480">
        <f>IF(US_Accidents_Dec20_updated[[#This Row],[Precipitation(in)]]&gt;0.1, 0.1, US_Accidents_Dec20_updated[[#This Row],[Precipitation(in)]])</f>
        <v>0</v>
      </c>
    </row>
    <row r="2481" spans="1:12" x14ac:dyDescent="0.25">
      <c r="A2481" t="str">
        <f>US_Accidents_Dec20_updated[[#This Row],[ID]]</f>
        <v>A-3907829</v>
      </c>
      <c r="B2481">
        <f>US_Accidents_Dec20_updated[[#This Row],[Start_Lat]]</f>
        <v>39.725270000000002</v>
      </c>
      <c r="C2481">
        <f>US_Accidents_Dec20_updated[[#This Row],[Start_Lng]]</f>
        <v>-105.171938</v>
      </c>
      <c r="D2481">
        <f>US_Accidents_Dec20_updated[[#This Row],[Severity]]-1</f>
        <v>2</v>
      </c>
      <c r="E2481">
        <f>HOUR(US_Accidents_Dec20_updated[[#This Row],[Start_Time]])</f>
        <v>16</v>
      </c>
      <c r="F2481">
        <f>DAY(US_Accidents_Dec20_updated[[#This Row],[Start_Time]])</f>
        <v>11</v>
      </c>
      <c r="G2481">
        <f>MONTH(US_Accidents_Dec20_updated[[#This Row],[Start_Time]])</f>
        <v>2</v>
      </c>
      <c r="H2481" t="str">
        <f>US_Accidents_Dec20_updated[[#This Row],[Description]]</f>
        <v>At Denver West Colorado Mills Blvd - Accident.</v>
      </c>
      <c r="I2481" t="s">
        <v>50</v>
      </c>
      <c r="J2481">
        <f>IF(US_Accidents_Dec20_updated[[#This Row],[Visibility(mi)]]&gt;30, 30, MROUND(US_Accidents_Dec20_updated[[#This Row],[Visibility(mi)]],5))</f>
        <v>10</v>
      </c>
      <c r="K2481">
        <f>MROUND(US_Accidents_Dec20_updated[[#This Row],[Wind_Speed(mph)]],5)</f>
        <v>5</v>
      </c>
      <c r="L2481">
        <f>IF(US_Accidents_Dec20_updated[[#This Row],[Precipitation(in)]]&gt;0.1, 0.1, US_Accidents_Dec20_updated[[#This Row],[Precipitation(in)]])</f>
        <v>0</v>
      </c>
    </row>
    <row r="2482" spans="1:12" x14ac:dyDescent="0.25">
      <c r="A2482" t="str">
        <f>US_Accidents_Dec20_updated[[#This Row],[ID]]</f>
        <v>A-3907830</v>
      </c>
      <c r="B2482">
        <f>US_Accidents_Dec20_updated[[#This Row],[Start_Lat]]</f>
        <v>39.981110999999999</v>
      </c>
      <c r="C2482">
        <f>US_Accidents_Dec20_updated[[#This Row],[Start_Lng]]</f>
        <v>-105.222993</v>
      </c>
      <c r="D2482">
        <f>US_Accidents_Dec20_updated[[#This Row],[Severity]]-1</f>
        <v>2</v>
      </c>
      <c r="E2482">
        <f>HOUR(US_Accidents_Dec20_updated[[#This Row],[Start_Time]])</f>
        <v>16</v>
      </c>
      <c r="F2482">
        <f>DAY(US_Accidents_Dec20_updated[[#This Row],[Start_Time]])</f>
        <v>11</v>
      </c>
      <c r="G2482">
        <f>MONTH(US_Accidents_Dec20_updated[[#This Row],[Start_Time]])</f>
        <v>2</v>
      </c>
      <c r="H2482" t="str">
        <f>US_Accidents_Dec20_updated[[#This Row],[Description]]</f>
        <v>At McCaslin Blvd - Accident.</v>
      </c>
      <c r="I2482" t="s">
        <v>50</v>
      </c>
      <c r="J2482">
        <f>IF(US_Accidents_Dec20_updated[[#This Row],[Visibility(mi)]]&gt;30, 30, MROUND(US_Accidents_Dec20_updated[[#This Row],[Visibility(mi)]],5))</f>
        <v>10</v>
      </c>
      <c r="K2482">
        <f>MROUND(US_Accidents_Dec20_updated[[#This Row],[Wind_Speed(mph)]],5)</f>
        <v>15</v>
      </c>
      <c r="L2482">
        <f>IF(US_Accidents_Dec20_updated[[#This Row],[Precipitation(in)]]&gt;0.1, 0.1, US_Accidents_Dec20_updated[[#This Row],[Precipitation(in)]])</f>
        <v>0</v>
      </c>
    </row>
    <row r="2483" spans="1:12" x14ac:dyDescent="0.25">
      <c r="A2483" t="str">
        <f>US_Accidents_Dec20_updated[[#This Row],[ID]]</f>
        <v>A-3907832</v>
      </c>
      <c r="B2483">
        <f>US_Accidents_Dec20_updated[[#This Row],[Start_Lat]]</f>
        <v>39.778410000000001</v>
      </c>
      <c r="C2483">
        <f>US_Accidents_Dec20_updated[[#This Row],[Start_Lng]]</f>
        <v>-104.91289</v>
      </c>
      <c r="D2483">
        <f>US_Accidents_Dec20_updated[[#This Row],[Severity]]-1</f>
        <v>2</v>
      </c>
      <c r="E2483">
        <f>HOUR(US_Accidents_Dec20_updated[[#This Row],[Start_Time]])</f>
        <v>17</v>
      </c>
      <c r="F2483">
        <f>DAY(US_Accidents_Dec20_updated[[#This Row],[Start_Time]])</f>
        <v>11</v>
      </c>
      <c r="G2483">
        <f>MONTH(US_Accidents_Dec20_updated[[#This Row],[Start_Time]])</f>
        <v>2</v>
      </c>
      <c r="H2483" t="str">
        <f>US_Accidents_Dec20_updated[[#This Row],[Description]]</f>
        <v>At Dahlia St/Exit 277 - Accident.</v>
      </c>
      <c r="I2483" t="s">
        <v>50</v>
      </c>
      <c r="J2483">
        <f>IF(US_Accidents_Dec20_updated[[#This Row],[Visibility(mi)]]&gt;30, 30, MROUND(US_Accidents_Dec20_updated[[#This Row],[Visibility(mi)]],5))</f>
        <v>10</v>
      </c>
      <c r="K2483">
        <f>MROUND(US_Accidents_Dec20_updated[[#This Row],[Wind_Speed(mph)]],5)</f>
        <v>5</v>
      </c>
      <c r="L2483">
        <f>IF(US_Accidents_Dec20_updated[[#This Row],[Precipitation(in)]]&gt;0.1, 0.1, US_Accidents_Dec20_updated[[#This Row],[Precipitation(in)]])</f>
        <v>0</v>
      </c>
    </row>
    <row r="2484" spans="1:12" x14ac:dyDescent="0.25">
      <c r="A2484" t="str">
        <f>US_Accidents_Dec20_updated[[#This Row],[ID]]</f>
        <v>A-3907833</v>
      </c>
      <c r="B2484">
        <f>US_Accidents_Dec20_updated[[#This Row],[Start_Lat]]</f>
        <v>39.778359999999999</v>
      </c>
      <c r="C2484">
        <f>US_Accidents_Dec20_updated[[#This Row],[Start_Lng]]</f>
        <v>-104.89577300000001</v>
      </c>
      <c r="D2484">
        <f>US_Accidents_Dec20_updated[[#This Row],[Severity]]-1</f>
        <v>2</v>
      </c>
      <c r="E2484">
        <f>HOUR(US_Accidents_Dec20_updated[[#This Row],[Start_Time]])</f>
        <v>18</v>
      </c>
      <c r="F2484">
        <f>DAY(US_Accidents_Dec20_updated[[#This Row],[Start_Time]])</f>
        <v>11</v>
      </c>
      <c r="G2484">
        <f>MONTH(US_Accidents_Dec20_updated[[#This Row],[Start_Time]])</f>
        <v>2</v>
      </c>
      <c r="H2484" t="str">
        <f>US_Accidents_Dec20_updated[[#This Row],[Description]]</f>
        <v>At Quebec St/Exit 278 - Accident.</v>
      </c>
      <c r="I2484" t="s">
        <v>50</v>
      </c>
      <c r="J2484">
        <f>IF(US_Accidents_Dec20_updated[[#This Row],[Visibility(mi)]]&gt;30, 30, MROUND(US_Accidents_Dec20_updated[[#This Row],[Visibility(mi)]],5))</f>
        <v>10</v>
      </c>
      <c r="K2484">
        <f>MROUND(US_Accidents_Dec20_updated[[#This Row],[Wind_Speed(mph)]],5)</f>
        <v>5</v>
      </c>
      <c r="L2484">
        <f>IF(US_Accidents_Dec20_updated[[#This Row],[Precipitation(in)]]&gt;0.1, 0.1, US_Accidents_Dec20_updated[[#This Row],[Precipitation(in)]])</f>
        <v>0</v>
      </c>
    </row>
    <row r="2485" spans="1:12" x14ac:dyDescent="0.25">
      <c r="A2485" t="str">
        <f>US_Accidents_Dec20_updated[[#This Row],[ID]]</f>
        <v>A-3907840</v>
      </c>
      <c r="B2485">
        <f>US_Accidents_Dec20_updated[[#This Row],[Start_Lat]]</f>
        <v>39.506959999999999</v>
      </c>
      <c r="C2485">
        <f>US_Accidents_Dec20_updated[[#This Row],[Start_Lng]]</f>
        <v>-104.87278999999999</v>
      </c>
      <c r="D2485">
        <f>US_Accidents_Dec20_updated[[#This Row],[Severity]]-1</f>
        <v>2</v>
      </c>
      <c r="E2485">
        <f>HOUR(US_Accidents_Dec20_updated[[#This Row],[Start_Time]])</f>
        <v>21</v>
      </c>
      <c r="F2485">
        <f>DAY(US_Accidents_Dec20_updated[[#This Row],[Start_Time]])</f>
        <v>11</v>
      </c>
      <c r="G2485">
        <f>MONTH(US_Accidents_Dec20_updated[[#This Row],[Start_Time]])</f>
        <v>2</v>
      </c>
      <c r="H2485" t="str">
        <f>US_Accidents_Dec20_updated[[#This Row],[Description]]</f>
        <v>At Oak Ln/Exit 190 - Accident.</v>
      </c>
      <c r="I2485" t="s">
        <v>50</v>
      </c>
      <c r="J2485">
        <f>IF(US_Accidents_Dec20_updated[[#This Row],[Visibility(mi)]]&gt;30, 30, MROUND(US_Accidents_Dec20_updated[[#This Row],[Visibility(mi)]],5))</f>
        <v>10</v>
      </c>
      <c r="K2485">
        <f>MROUND(US_Accidents_Dec20_updated[[#This Row],[Wind_Speed(mph)]],5)</f>
        <v>5</v>
      </c>
      <c r="L2485">
        <f>IF(US_Accidents_Dec20_updated[[#This Row],[Precipitation(in)]]&gt;0.1, 0.1, US_Accidents_Dec20_updated[[#This Row],[Precipitation(in)]])</f>
        <v>0</v>
      </c>
    </row>
    <row r="2486" spans="1:12" x14ac:dyDescent="0.25">
      <c r="A2486" t="str">
        <f>US_Accidents_Dec20_updated[[#This Row],[ID]]</f>
        <v>A-3907841</v>
      </c>
      <c r="B2486">
        <f>US_Accidents_Dec20_updated[[#This Row],[Start_Lat]]</f>
        <v>39.521337000000003</v>
      </c>
      <c r="C2486">
        <f>US_Accidents_Dec20_updated[[#This Row],[Start_Lng]]</f>
        <v>-104.867419</v>
      </c>
      <c r="D2486">
        <f>US_Accidents_Dec20_updated[[#This Row],[Severity]]-1</f>
        <v>2</v>
      </c>
      <c r="E2486">
        <f>HOUR(US_Accidents_Dec20_updated[[#This Row],[Start_Time]])</f>
        <v>21</v>
      </c>
      <c r="F2486">
        <f>DAY(US_Accidents_Dec20_updated[[#This Row],[Start_Time]])</f>
        <v>11</v>
      </c>
      <c r="G2486">
        <f>MONTH(US_Accidents_Dec20_updated[[#This Row],[Start_Time]])</f>
        <v>2</v>
      </c>
      <c r="H2486" t="str">
        <f>US_Accidents_Dec20_updated[[#This Row],[Description]]</f>
        <v>Between Lincoln Ave/Exit 193 and Castle Pines Pky/Exit 188 - Accident.</v>
      </c>
      <c r="I2486" t="s">
        <v>50</v>
      </c>
      <c r="J2486">
        <f>IF(US_Accidents_Dec20_updated[[#This Row],[Visibility(mi)]]&gt;30, 30, MROUND(US_Accidents_Dec20_updated[[#This Row],[Visibility(mi)]],5))</f>
        <v>10</v>
      </c>
      <c r="K2486">
        <f>MROUND(US_Accidents_Dec20_updated[[#This Row],[Wind_Speed(mph)]],5)</f>
        <v>5</v>
      </c>
      <c r="L2486">
        <f>IF(US_Accidents_Dec20_updated[[#This Row],[Precipitation(in)]]&gt;0.1, 0.1, US_Accidents_Dec20_updated[[#This Row],[Precipitation(in)]])</f>
        <v>0</v>
      </c>
    </row>
    <row r="2487" spans="1:12" x14ac:dyDescent="0.25">
      <c r="A2487" t="str">
        <f>US_Accidents_Dec20_updated[[#This Row],[ID]]</f>
        <v>A-3908771</v>
      </c>
      <c r="B2487">
        <f>US_Accidents_Dec20_updated[[#This Row],[Start_Lat]]</f>
        <v>39.929859999999998</v>
      </c>
      <c r="C2487">
        <f>US_Accidents_Dec20_updated[[#This Row],[Start_Lng]]</f>
        <v>-104.79799</v>
      </c>
      <c r="D2487">
        <f>US_Accidents_Dec20_updated[[#This Row],[Severity]]-1</f>
        <v>3</v>
      </c>
      <c r="E2487">
        <f>HOUR(US_Accidents_Dec20_updated[[#This Row],[Start_Time]])</f>
        <v>5</v>
      </c>
      <c r="F2487">
        <f>DAY(US_Accidents_Dec20_updated[[#This Row],[Start_Time]])</f>
        <v>12</v>
      </c>
      <c r="G2487">
        <f>MONTH(US_Accidents_Dec20_updated[[#This Row],[Start_Time]])</f>
        <v>2</v>
      </c>
      <c r="H2487" t="str">
        <f>US_Accidents_Dec20_updated[[#This Row],[Description]]</f>
        <v>Closed between CO-E-470/Exit 18 and US-85/Exit 12 - Road closed due to accident.</v>
      </c>
      <c r="I2487" t="s">
        <v>50</v>
      </c>
      <c r="J2487">
        <f>IF(US_Accidents_Dec20_updated[[#This Row],[Visibility(mi)]]&gt;30, 30, MROUND(US_Accidents_Dec20_updated[[#This Row],[Visibility(mi)]],5))</f>
        <v>10</v>
      </c>
      <c r="K2487">
        <f>MROUND(US_Accidents_Dec20_updated[[#This Row],[Wind_Speed(mph)]],5)</f>
        <v>10</v>
      </c>
      <c r="L2487">
        <f>IF(US_Accidents_Dec20_updated[[#This Row],[Precipitation(in)]]&gt;0.1, 0.1, US_Accidents_Dec20_updated[[#This Row],[Precipitation(in)]])</f>
        <v>0</v>
      </c>
    </row>
    <row r="2488" spans="1:12" x14ac:dyDescent="0.25">
      <c r="A2488" t="str">
        <f>US_Accidents_Dec20_updated[[#This Row],[ID]]</f>
        <v>A-3908772</v>
      </c>
      <c r="B2488">
        <f>US_Accidents_Dec20_updated[[#This Row],[Start_Lat]]</f>
        <v>40.286498000000002</v>
      </c>
      <c r="C2488">
        <f>US_Accidents_Dec20_updated[[#This Row],[Start_Lng]]</f>
        <v>-104.97998</v>
      </c>
      <c r="D2488">
        <f>US_Accidents_Dec20_updated[[#This Row],[Severity]]-1</f>
        <v>2</v>
      </c>
      <c r="E2488">
        <f>HOUR(US_Accidents_Dec20_updated[[#This Row],[Start_Time]])</f>
        <v>6</v>
      </c>
      <c r="F2488">
        <f>DAY(US_Accidents_Dec20_updated[[#This Row],[Start_Time]])</f>
        <v>12</v>
      </c>
      <c r="G2488">
        <f>MONTH(US_Accidents_Dec20_updated[[#This Row],[Start_Time]])</f>
        <v>2</v>
      </c>
      <c r="H2488" t="str">
        <f>US_Accidents_Dec20_updated[[#This Row],[Description]]</f>
        <v>At CO-56/Exit 250 - Accident.</v>
      </c>
      <c r="I2488" t="s">
        <v>50</v>
      </c>
      <c r="J2488">
        <f>IF(US_Accidents_Dec20_updated[[#This Row],[Visibility(mi)]]&gt;30, 30, MROUND(US_Accidents_Dec20_updated[[#This Row],[Visibility(mi)]],5))</f>
        <v>10</v>
      </c>
      <c r="K2488">
        <f>MROUND(US_Accidents_Dec20_updated[[#This Row],[Wind_Speed(mph)]],5)</f>
        <v>15</v>
      </c>
      <c r="L2488">
        <f>IF(US_Accidents_Dec20_updated[[#This Row],[Precipitation(in)]]&gt;0.1, 0.1, US_Accidents_Dec20_updated[[#This Row],[Precipitation(in)]])</f>
        <v>0</v>
      </c>
    </row>
    <row r="2489" spans="1:12" x14ac:dyDescent="0.25">
      <c r="A2489" t="str">
        <f>US_Accidents_Dec20_updated[[#This Row],[ID]]</f>
        <v>A-3908774</v>
      </c>
      <c r="B2489">
        <f>US_Accidents_Dec20_updated[[#This Row],[Start_Lat]]</f>
        <v>39.736640000000001</v>
      </c>
      <c r="C2489">
        <f>US_Accidents_Dec20_updated[[#This Row],[Start_Lng]]</f>
        <v>-105.01436</v>
      </c>
      <c r="D2489">
        <f>US_Accidents_Dec20_updated[[#This Row],[Severity]]-1</f>
        <v>2</v>
      </c>
      <c r="E2489">
        <f>HOUR(US_Accidents_Dec20_updated[[#This Row],[Start_Time]])</f>
        <v>7</v>
      </c>
      <c r="F2489">
        <f>DAY(US_Accidents_Dec20_updated[[#This Row],[Start_Time]])</f>
        <v>12</v>
      </c>
      <c r="G2489">
        <f>MONTH(US_Accidents_Dec20_updated[[#This Row],[Start_Time]])</f>
        <v>2</v>
      </c>
      <c r="H2489" t="str">
        <f>US_Accidents_Dec20_updated[[#This Row],[Description]]</f>
        <v>At Zuni St/Exit 209C - Accident.</v>
      </c>
      <c r="I2489" t="s">
        <v>50</v>
      </c>
      <c r="J2489">
        <f>IF(US_Accidents_Dec20_updated[[#This Row],[Visibility(mi)]]&gt;30, 30, MROUND(US_Accidents_Dec20_updated[[#This Row],[Visibility(mi)]],5))</f>
        <v>30</v>
      </c>
      <c r="K2489">
        <f>MROUND(US_Accidents_Dec20_updated[[#This Row],[Wind_Speed(mph)]],5)</f>
        <v>20</v>
      </c>
      <c r="L2489">
        <f>IF(US_Accidents_Dec20_updated[[#This Row],[Precipitation(in)]]&gt;0.1, 0.1, US_Accidents_Dec20_updated[[#This Row],[Precipitation(in)]])</f>
        <v>0</v>
      </c>
    </row>
    <row r="2490" spans="1:12" x14ac:dyDescent="0.25">
      <c r="A2490" t="str">
        <f>US_Accidents_Dec20_updated[[#This Row],[ID]]</f>
        <v>A-3908775</v>
      </c>
      <c r="B2490">
        <f>US_Accidents_Dec20_updated[[#This Row],[Start_Lat]]</f>
        <v>38.435859000000001</v>
      </c>
      <c r="C2490">
        <f>US_Accidents_Dec20_updated[[#This Row],[Start_Lng]]</f>
        <v>-105.10760999999999</v>
      </c>
      <c r="D2490">
        <f>US_Accidents_Dec20_updated[[#This Row],[Severity]]-1</f>
        <v>2</v>
      </c>
      <c r="E2490">
        <f>HOUR(US_Accidents_Dec20_updated[[#This Row],[Start_Time]])</f>
        <v>7</v>
      </c>
      <c r="F2490">
        <f>DAY(US_Accidents_Dec20_updated[[#This Row],[Start_Time]])</f>
        <v>12</v>
      </c>
      <c r="G2490">
        <f>MONTH(US_Accidents_Dec20_updated[[#This Row],[Start_Time]])</f>
        <v>2</v>
      </c>
      <c r="H2490" t="str">
        <f>US_Accidents_Dec20_updated[[#This Row],[Description]]</f>
        <v>At CR-67/Phantom Canyon Rd - Accident.</v>
      </c>
      <c r="I2490" t="s">
        <v>50</v>
      </c>
      <c r="J2490">
        <f>IF(US_Accidents_Dec20_updated[[#This Row],[Visibility(mi)]]&gt;30, 30, MROUND(US_Accidents_Dec20_updated[[#This Row],[Visibility(mi)]],5))</f>
        <v>10</v>
      </c>
      <c r="K2490">
        <f>MROUND(US_Accidents_Dec20_updated[[#This Row],[Wind_Speed(mph)]],5)</f>
        <v>0</v>
      </c>
      <c r="L2490">
        <f>IF(US_Accidents_Dec20_updated[[#This Row],[Precipitation(in)]]&gt;0.1, 0.1, US_Accidents_Dec20_updated[[#This Row],[Precipitation(in)]])</f>
        <v>0</v>
      </c>
    </row>
    <row r="2491" spans="1:12" x14ac:dyDescent="0.25">
      <c r="A2491" t="str">
        <f>US_Accidents_Dec20_updated[[#This Row],[ID]]</f>
        <v>A-3908776</v>
      </c>
      <c r="B2491">
        <f>US_Accidents_Dec20_updated[[#This Row],[Start_Lat]]</f>
        <v>38.434812000000001</v>
      </c>
      <c r="C2491">
        <f>US_Accidents_Dec20_updated[[#This Row],[Start_Lng]]</f>
        <v>-105.10447000000001</v>
      </c>
      <c r="D2491">
        <f>US_Accidents_Dec20_updated[[#This Row],[Severity]]-1</f>
        <v>2</v>
      </c>
      <c r="E2491">
        <f>HOUR(US_Accidents_Dec20_updated[[#This Row],[Start_Time]])</f>
        <v>7</v>
      </c>
      <c r="F2491">
        <f>DAY(US_Accidents_Dec20_updated[[#This Row],[Start_Time]])</f>
        <v>12</v>
      </c>
      <c r="G2491">
        <f>MONTH(US_Accidents_Dec20_updated[[#This Row],[Start_Time]])</f>
        <v>2</v>
      </c>
      <c r="H2491" t="str">
        <f>US_Accidents_Dec20_updated[[#This Row],[Description]]</f>
        <v>At CO-115 - Accident.</v>
      </c>
      <c r="I2491" t="s">
        <v>50</v>
      </c>
      <c r="J2491">
        <f>IF(US_Accidents_Dec20_updated[[#This Row],[Visibility(mi)]]&gt;30, 30, MROUND(US_Accidents_Dec20_updated[[#This Row],[Visibility(mi)]],5))</f>
        <v>10</v>
      </c>
      <c r="K2491">
        <f>MROUND(US_Accidents_Dec20_updated[[#This Row],[Wind_Speed(mph)]],5)</f>
        <v>0</v>
      </c>
      <c r="L2491">
        <f>IF(US_Accidents_Dec20_updated[[#This Row],[Precipitation(in)]]&gt;0.1, 0.1, US_Accidents_Dec20_updated[[#This Row],[Precipitation(in)]])</f>
        <v>0</v>
      </c>
    </row>
    <row r="2492" spans="1:12" x14ac:dyDescent="0.25">
      <c r="A2492" t="str">
        <f>US_Accidents_Dec20_updated[[#This Row],[ID]]</f>
        <v>A-3908778</v>
      </c>
      <c r="B2492">
        <f>US_Accidents_Dec20_updated[[#This Row],[Start_Lat]]</f>
        <v>39.924999999999997</v>
      </c>
      <c r="C2492">
        <f>US_Accidents_Dec20_updated[[#This Row],[Start_Lng]]</f>
        <v>-104.80365</v>
      </c>
      <c r="D2492">
        <f>US_Accidents_Dec20_updated[[#This Row],[Severity]]-1</f>
        <v>3</v>
      </c>
      <c r="E2492">
        <f>HOUR(US_Accidents_Dec20_updated[[#This Row],[Start_Time]])</f>
        <v>7</v>
      </c>
      <c r="F2492">
        <f>DAY(US_Accidents_Dec20_updated[[#This Row],[Start_Time]])</f>
        <v>12</v>
      </c>
      <c r="G2492">
        <f>MONTH(US_Accidents_Dec20_updated[[#This Row],[Start_Time]])</f>
        <v>2</v>
      </c>
      <c r="H2492" t="str">
        <f>US_Accidents_Dec20_updated[[#This Row],[Description]]</f>
        <v>Closed at CO-2/Exit 16 - Road closed due to accident.</v>
      </c>
      <c r="I2492" t="s">
        <v>50</v>
      </c>
      <c r="J2492">
        <f>IF(US_Accidents_Dec20_updated[[#This Row],[Visibility(mi)]]&gt;30, 30, MROUND(US_Accidents_Dec20_updated[[#This Row],[Visibility(mi)]],5))</f>
        <v>10</v>
      </c>
      <c r="K2492">
        <f>MROUND(US_Accidents_Dec20_updated[[#This Row],[Wind_Speed(mph)]],5)</f>
        <v>15</v>
      </c>
      <c r="L2492">
        <f>IF(US_Accidents_Dec20_updated[[#This Row],[Precipitation(in)]]&gt;0.1, 0.1, US_Accidents_Dec20_updated[[#This Row],[Precipitation(in)]])</f>
        <v>0</v>
      </c>
    </row>
    <row r="2493" spans="1:12" x14ac:dyDescent="0.25">
      <c r="A2493" t="str">
        <f>US_Accidents_Dec20_updated[[#This Row],[ID]]</f>
        <v>A-3908780</v>
      </c>
      <c r="B2493">
        <f>US_Accidents_Dec20_updated[[#This Row],[Start_Lat]]</f>
        <v>38.435859000000001</v>
      </c>
      <c r="C2493">
        <f>US_Accidents_Dec20_updated[[#This Row],[Start_Lng]]</f>
        <v>-105.10760999999999</v>
      </c>
      <c r="D2493">
        <f>US_Accidents_Dec20_updated[[#This Row],[Severity]]-1</f>
        <v>2</v>
      </c>
      <c r="E2493">
        <f>HOUR(US_Accidents_Dec20_updated[[#This Row],[Start_Time]])</f>
        <v>7</v>
      </c>
      <c r="F2493">
        <f>DAY(US_Accidents_Dec20_updated[[#This Row],[Start_Time]])</f>
        <v>12</v>
      </c>
      <c r="G2493">
        <f>MONTH(US_Accidents_Dec20_updated[[#This Row],[Start_Time]])</f>
        <v>2</v>
      </c>
      <c r="H2493" t="str">
        <f>US_Accidents_Dec20_updated[[#This Row],[Description]]</f>
        <v>At CR-67/Phantom Canyon Rd - Accident.</v>
      </c>
      <c r="I2493" t="s">
        <v>50</v>
      </c>
      <c r="J2493">
        <f>IF(US_Accidents_Dec20_updated[[#This Row],[Visibility(mi)]]&gt;30, 30, MROUND(US_Accidents_Dec20_updated[[#This Row],[Visibility(mi)]],5))</f>
        <v>10</v>
      </c>
      <c r="K2493">
        <f>MROUND(US_Accidents_Dec20_updated[[#This Row],[Wind_Speed(mph)]],5)</f>
        <v>5</v>
      </c>
      <c r="L2493">
        <f>IF(US_Accidents_Dec20_updated[[#This Row],[Precipitation(in)]]&gt;0.1, 0.1, US_Accidents_Dec20_updated[[#This Row],[Precipitation(in)]])</f>
        <v>0</v>
      </c>
    </row>
    <row r="2494" spans="1:12" x14ac:dyDescent="0.25">
      <c r="A2494" t="str">
        <f>US_Accidents_Dec20_updated[[#This Row],[ID]]</f>
        <v>A-3908782</v>
      </c>
      <c r="B2494">
        <f>US_Accidents_Dec20_updated[[#This Row],[Start_Lat]]</f>
        <v>39.282333999999999</v>
      </c>
      <c r="C2494">
        <f>US_Accidents_Dec20_updated[[#This Row],[Start_Lng]]</f>
        <v>-104.89668899999999</v>
      </c>
      <c r="D2494">
        <f>US_Accidents_Dec20_updated[[#This Row],[Severity]]-1</f>
        <v>2</v>
      </c>
      <c r="E2494">
        <f>HOUR(US_Accidents_Dec20_updated[[#This Row],[Start_Time]])</f>
        <v>8</v>
      </c>
      <c r="F2494">
        <f>DAY(US_Accidents_Dec20_updated[[#This Row],[Start_Time]])</f>
        <v>12</v>
      </c>
      <c r="G2494">
        <f>MONTH(US_Accidents_Dec20_updated[[#This Row],[Start_Time]])</f>
        <v>2</v>
      </c>
      <c r="H2494" t="str">
        <f>US_Accidents_Dec20_updated[[#This Row],[Description]]</f>
        <v>At Wilcox St/Plum Crk Pky/Exit 181 - Accident.</v>
      </c>
      <c r="I2494" t="s">
        <v>50</v>
      </c>
      <c r="J2494">
        <f>IF(US_Accidents_Dec20_updated[[#This Row],[Visibility(mi)]]&gt;30, 30, MROUND(US_Accidents_Dec20_updated[[#This Row],[Visibility(mi)]],5))</f>
        <v>10</v>
      </c>
      <c r="K2494">
        <f>MROUND(US_Accidents_Dec20_updated[[#This Row],[Wind_Speed(mph)]],5)</f>
        <v>5</v>
      </c>
      <c r="L2494">
        <f>IF(US_Accidents_Dec20_updated[[#This Row],[Precipitation(in)]]&gt;0.1, 0.1, US_Accidents_Dec20_updated[[#This Row],[Precipitation(in)]])</f>
        <v>0</v>
      </c>
    </row>
    <row r="2495" spans="1:12" x14ac:dyDescent="0.25">
      <c r="A2495" t="str">
        <f>US_Accidents_Dec20_updated[[#This Row],[ID]]</f>
        <v>A-3908783</v>
      </c>
      <c r="B2495">
        <f>US_Accidents_Dec20_updated[[#This Row],[Start_Lat]]</f>
        <v>39.912269999999999</v>
      </c>
      <c r="C2495">
        <f>US_Accidents_Dec20_updated[[#This Row],[Start_Lng]]</f>
        <v>-104.81958</v>
      </c>
      <c r="D2495">
        <f>US_Accidents_Dec20_updated[[#This Row],[Severity]]-1</f>
        <v>3</v>
      </c>
      <c r="E2495">
        <f>HOUR(US_Accidents_Dec20_updated[[#This Row],[Start_Time]])</f>
        <v>8</v>
      </c>
      <c r="F2495">
        <f>DAY(US_Accidents_Dec20_updated[[#This Row],[Start_Time]])</f>
        <v>12</v>
      </c>
      <c r="G2495">
        <f>MONTH(US_Accidents_Dec20_updated[[#This Row],[Start_Time]])</f>
        <v>2</v>
      </c>
      <c r="H2495" t="str">
        <f>US_Accidents_Dec20_updated[[#This Row],[Description]]</f>
        <v>Closed between CO-E-470/Exit 18 and US-85/Exit 12 - Road closed due to accident.</v>
      </c>
      <c r="I2495" t="s">
        <v>50</v>
      </c>
      <c r="J2495">
        <f>IF(US_Accidents_Dec20_updated[[#This Row],[Visibility(mi)]]&gt;30, 30, MROUND(US_Accidents_Dec20_updated[[#This Row],[Visibility(mi)]],5))</f>
        <v>10</v>
      </c>
      <c r="K2495">
        <f>MROUND(US_Accidents_Dec20_updated[[#This Row],[Wind_Speed(mph)]],5)</f>
        <v>15</v>
      </c>
      <c r="L2495">
        <f>IF(US_Accidents_Dec20_updated[[#This Row],[Precipitation(in)]]&gt;0.1, 0.1, US_Accidents_Dec20_updated[[#This Row],[Precipitation(in)]])</f>
        <v>0</v>
      </c>
    </row>
    <row r="2496" spans="1:12" x14ac:dyDescent="0.25">
      <c r="A2496" t="str">
        <f>US_Accidents_Dec20_updated[[#This Row],[ID]]</f>
        <v>A-3908793</v>
      </c>
      <c r="B2496">
        <f>US_Accidents_Dec20_updated[[#This Row],[Start_Lat]]</f>
        <v>39.780079999999998</v>
      </c>
      <c r="C2496">
        <f>US_Accidents_Dec20_updated[[#This Row],[Start_Lng]]</f>
        <v>-104.93646</v>
      </c>
      <c r="D2496">
        <f>US_Accidents_Dec20_updated[[#This Row],[Severity]]-1</f>
        <v>2</v>
      </c>
      <c r="E2496">
        <f>HOUR(US_Accidents_Dec20_updated[[#This Row],[Start_Time]])</f>
        <v>10</v>
      </c>
      <c r="F2496">
        <f>DAY(US_Accidents_Dec20_updated[[#This Row],[Start_Time]])</f>
        <v>12</v>
      </c>
      <c r="G2496">
        <f>MONTH(US_Accidents_Dec20_updated[[#This Row],[Start_Time]])</f>
        <v>2</v>
      </c>
      <c r="H2496" t="str">
        <f>US_Accidents_Dec20_updated[[#This Row],[Description]]</f>
        <v>At Dahlia St/Exit 277 - Accident.</v>
      </c>
      <c r="I2496" t="s">
        <v>50</v>
      </c>
      <c r="J2496">
        <f>IF(US_Accidents_Dec20_updated[[#This Row],[Visibility(mi)]]&gt;30, 30, MROUND(US_Accidents_Dec20_updated[[#This Row],[Visibility(mi)]],5))</f>
        <v>30</v>
      </c>
      <c r="K2496">
        <f>MROUND(US_Accidents_Dec20_updated[[#This Row],[Wind_Speed(mph)]],5)</f>
        <v>10</v>
      </c>
      <c r="L2496">
        <f>IF(US_Accidents_Dec20_updated[[#This Row],[Precipitation(in)]]&gt;0.1, 0.1, US_Accidents_Dec20_updated[[#This Row],[Precipitation(in)]])</f>
        <v>0</v>
      </c>
    </row>
    <row r="2497" spans="1:12" x14ac:dyDescent="0.25">
      <c r="A2497" t="str">
        <f>US_Accidents_Dec20_updated[[#This Row],[ID]]</f>
        <v>A-3908794</v>
      </c>
      <c r="B2497">
        <f>US_Accidents_Dec20_updated[[#This Row],[Start_Lat]]</f>
        <v>39.77993</v>
      </c>
      <c r="C2497">
        <f>US_Accidents_Dec20_updated[[#This Row],[Start_Lng]]</f>
        <v>-104.972689</v>
      </c>
      <c r="D2497">
        <f>US_Accidents_Dec20_updated[[#This Row],[Severity]]-1</f>
        <v>2</v>
      </c>
      <c r="E2497">
        <f>HOUR(US_Accidents_Dec20_updated[[#This Row],[Start_Time]])</f>
        <v>10</v>
      </c>
      <c r="F2497">
        <f>DAY(US_Accidents_Dec20_updated[[#This Row],[Start_Time]])</f>
        <v>12</v>
      </c>
      <c r="G2497">
        <f>MONTH(US_Accidents_Dec20_updated[[#This Row],[Start_Time]])</f>
        <v>2</v>
      </c>
      <c r="H2497" t="str">
        <f>US_Accidents_Dec20_updated[[#This Row],[Description]]</f>
        <v>At Washington St/Exit 275A - Accident.</v>
      </c>
      <c r="I2497" t="s">
        <v>50</v>
      </c>
      <c r="J2497">
        <f>IF(US_Accidents_Dec20_updated[[#This Row],[Visibility(mi)]]&gt;30, 30, MROUND(US_Accidents_Dec20_updated[[#This Row],[Visibility(mi)]],5))</f>
        <v>30</v>
      </c>
      <c r="K2497">
        <f>MROUND(US_Accidents_Dec20_updated[[#This Row],[Wind_Speed(mph)]],5)</f>
        <v>10</v>
      </c>
      <c r="L2497">
        <f>IF(US_Accidents_Dec20_updated[[#This Row],[Precipitation(in)]]&gt;0.1, 0.1, US_Accidents_Dec20_updated[[#This Row],[Precipitation(in)]])</f>
        <v>0</v>
      </c>
    </row>
    <row r="2498" spans="1:12" x14ac:dyDescent="0.25">
      <c r="A2498" t="str">
        <f>US_Accidents_Dec20_updated[[#This Row],[ID]]</f>
        <v>A-3908796</v>
      </c>
      <c r="B2498">
        <f>US_Accidents_Dec20_updated[[#This Row],[Start_Lat]]</f>
        <v>39.770119999999999</v>
      </c>
      <c r="C2498">
        <f>US_Accidents_Dec20_updated[[#This Row],[Start_Lng]]</f>
        <v>-104.99178999999999</v>
      </c>
      <c r="D2498">
        <f>US_Accidents_Dec20_updated[[#This Row],[Severity]]-1</f>
        <v>2</v>
      </c>
      <c r="E2498">
        <f>HOUR(US_Accidents_Dec20_updated[[#This Row],[Start_Time]])</f>
        <v>12</v>
      </c>
      <c r="F2498">
        <f>DAY(US_Accidents_Dec20_updated[[#This Row],[Start_Time]])</f>
        <v>12</v>
      </c>
      <c r="G2498">
        <f>MONTH(US_Accidents_Dec20_updated[[#This Row],[Start_Time]])</f>
        <v>2</v>
      </c>
      <c r="H2498" t="str">
        <f>US_Accidents_Dec20_updated[[#This Row],[Description]]</f>
        <v>At I-70/Exit 214 - Accident.</v>
      </c>
      <c r="I2498" t="s">
        <v>50</v>
      </c>
      <c r="J2498">
        <f>IF(US_Accidents_Dec20_updated[[#This Row],[Visibility(mi)]]&gt;30, 30, MROUND(US_Accidents_Dec20_updated[[#This Row],[Visibility(mi)]],5))</f>
        <v>15</v>
      </c>
      <c r="K2498">
        <f>MROUND(US_Accidents_Dec20_updated[[#This Row],[Wind_Speed(mph)]],5)</f>
        <v>5</v>
      </c>
      <c r="L2498">
        <f>IF(US_Accidents_Dec20_updated[[#This Row],[Precipitation(in)]]&gt;0.1, 0.1, US_Accidents_Dec20_updated[[#This Row],[Precipitation(in)]])</f>
        <v>0</v>
      </c>
    </row>
    <row r="2499" spans="1:12" x14ac:dyDescent="0.25">
      <c r="A2499" t="str">
        <f>US_Accidents_Dec20_updated[[#This Row],[ID]]</f>
        <v>A-3908801</v>
      </c>
      <c r="B2499">
        <f>US_Accidents_Dec20_updated[[#This Row],[Start_Lat]]</f>
        <v>39.772804999999998</v>
      </c>
      <c r="C2499">
        <f>US_Accidents_Dec20_updated[[#This Row],[Start_Lng]]</f>
        <v>-105.02522999999999</v>
      </c>
      <c r="D2499">
        <f>US_Accidents_Dec20_updated[[#This Row],[Severity]]-1</f>
        <v>2</v>
      </c>
      <c r="E2499">
        <f>HOUR(US_Accidents_Dec20_updated[[#This Row],[Start_Time]])</f>
        <v>13</v>
      </c>
      <c r="F2499">
        <f>DAY(US_Accidents_Dec20_updated[[#This Row],[Start_Time]])</f>
        <v>12</v>
      </c>
      <c r="G2499">
        <f>MONTH(US_Accidents_Dec20_updated[[#This Row],[Start_Time]])</f>
        <v>2</v>
      </c>
      <c r="H2499" t="str">
        <f>US_Accidents_Dec20_updated[[#This Row],[Description]]</f>
        <v>At I-70 - Accident.</v>
      </c>
      <c r="I2499" t="s">
        <v>50</v>
      </c>
      <c r="J2499">
        <f>IF(US_Accidents_Dec20_updated[[#This Row],[Visibility(mi)]]&gt;30, 30, MROUND(US_Accidents_Dec20_updated[[#This Row],[Visibility(mi)]],5))</f>
        <v>10</v>
      </c>
      <c r="K2499">
        <f>MROUND(US_Accidents_Dec20_updated[[#This Row],[Wind_Speed(mph)]],5)</f>
        <v>5</v>
      </c>
      <c r="L2499">
        <f>IF(US_Accidents_Dec20_updated[[#This Row],[Precipitation(in)]]&gt;0.1, 0.1, US_Accidents_Dec20_updated[[#This Row],[Precipitation(in)]])</f>
        <v>0</v>
      </c>
    </row>
    <row r="2500" spans="1:12" x14ac:dyDescent="0.25">
      <c r="A2500" t="str">
        <f>US_Accidents_Dec20_updated[[#This Row],[ID]]</f>
        <v>A-3908807</v>
      </c>
      <c r="B2500">
        <f>US_Accidents_Dec20_updated[[#This Row],[Start_Lat]]</f>
        <v>39.723739999999999</v>
      </c>
      <c r="C2500">
        <f>US_Accidents_Dec20_updated[[#This Row],[Start_Lng]]</f>
        <v>-105.18149</v>
      </c>
      <c r="D2500">
        <f>US_Accidents_Dec20_updated[[#This Row],[Severity]]-1</f>
        <v>2</v>
      </c>
      <c r="E2500">
        <f>HOUR(US_Accidents_Dec20_updated[[#This Row],[Start_Time]])</f>
        <v>16</v>
      </c>
      <c r="F2500">
        <f>DAY(US_Accidents_Dec20_updated[[#This Row],[Start_Time]])</f>
        <v>12</v>
      </c>
      <c r="G2500">
        <f>MONTH(US_Accidents_Dec20_updated[[#This Row],[Start_Time]])</f>
        <v>2</v>
      </c>
      <c r="H2500" t="str">
        <f>US_Accidents_Dec20_updated[[#This Row],[Description]]</f>
        <v>At US-6/6th Ave/Exit 261 - Accident.</v>
      </c>
      <c r="I2500" t="s">
        <v>9695</v>
      </c>
      <c r="J2500">
        <f>IF(US_Accidents_Dec20_updated[[#This Row],[Visibility(mi)]]&gt;30, 30, MROUND(US_Accidents_Dec20_updated[[#This Row],[Visibility(mi)]],5))</f>
        <v>30</v>
      </c>
      <c r="K2500">
        <f>MROUND(US_Accidents_Dec20_updated[[#This Row],[Wind_Speed(mph)]],5)</f>
        <v>0</v>
      </c>
      <c r="L2500">
        <f>IF(US_Accidents_Dec20_updated[[#This Row],[Precipitation(in)]]&gt;0.1, 0.1, US_Accidents_Dec20_updated[[#This Row],[Precipitation(in)]])</f>
        <v>0</v>
      </c>
    </row>
    <row r="2501" spans="1:12" x14ac:dyDescent="0.25">
      <c r="A2501" t="str">
        <f>US_Accidents_Dec20_updated[[#This Row],[ID]]</f>
        <v>A-3908808</v>
      </c>
      <c r="B2501">
        <f>US_Accidents_Dec20_updated[[#This Row],[Start_Lat]]</f>
        <v>40.296492000000001</v>
      </c>
      <c r="C2501">
        <f>US_Accidents_Dec20_updated[[#This Row],[Start_Lng]]</f>
        <v>-105.38068199999999</v>
      </c>
      <c r="D2501">
        <f>US_Accidents_Dec20_updated[[#This Row],[Severity]]-1</f>
        <v>2</v>
      </c>
      <c r="E2501">
        <f>HOUR(US_Accidents_Dec20_updated[[#This Row],[Start_Time]])</f>
        <v>16</v>
      </c>
      <c r="F2501">
        <f>DAY(US_Accidents_Dec20_updated[[#This Row],[Start_Time]])</f>
        <v>12</v>
      </c>
      <c r="G2501">
        <f>MONTH(US_Accidents_Dec20_updated[[#This Row],[Start_Time]])</f>
        <v>2</v>
      </c>
      <c r="H2501" t="str">
        <f>US_Accidents_Dec20_updated[[#This Row],[Description]]</f>
        <v>At Fish Creek Rd - Accident.</v>
      </c>
      <c r="I2501" t="s">
        <v>50</v>
      </c>
      <c r="J2501">
        <f>IF(US_Accidents_Dec20_updated[[#This Row],[Visibility(mi)]]&gt;30, 30, MROUND(US_Accidents_Dec20_updated[[#This Row],[Visibility(mi)]],5))</f>
        <v>10</v>
      </c>
      <c r="K2501">
        <f>MROUND(US_Accidents_Dec20_updated[[#This Row],[Wind_Speed(mph)]],5)</f>
        <v>10</v>
      </c>
      <c r="L2501">
        <f>IF(US_Accidents_Dec20_updated[[#This Row],[Precipitation(in)]]&gt;0.1, 0.1, US_Accidents_Dec20_updated[[#This Row],[Precipitation(in)]])</f>
        <v>0</v>
      </c>
    </row>
    <row r="2502" spans="1:12" x14ac:dyDescent="0.25">
      <c r="A2502" t="str">
        <f>US_Accidents_Dec20_updated[[#This Row],[ID]]</f>
        <v>A-3908809</v>
      </c>
      <c r="B2502">
        <f>US_Accidents_Dec20_updated[[#This Row],[Start_Lat]]</f>
        <v>40.299340000000001</v>
      </c>
      <c r="C2502">
        <f>US_Accidents_Dec20_updated[[#This Row],[Start_Lng]]</f>
        <v>-105.38399699999999</v>
      </c>
      <c r="D2502">
        <f>US_Accidents_Dec20_updated[[#This Row],[Severity]]-1</f>
        <v>2</v>
      </c>
      <c r="E2502">
        <f>HOUR(US_Accidents_Dec20_updated[[#This Row],[Start_Time]])</f>
        <v>16</v>
      </c>
      <c r="F2502">
        <f>DAY(US_Accidents_Dec20_updated[[#This Row],[Start_Time]])</f>
        <v>12</v>
      </c>
      <c r="G2502">
        <f>MONTH(US_Accidents_Dec20_updated[[#This Row],[Start_Time]])</f>
        <v>2</v>
      </c>
      <c r="H2502" t="str">
        <f>US_Accidents_Dec20_updated[[#This Row],[Description]]</f>
        <v>At CR-47 - Accident.</v>
      </c>
      <c r="I2502" t="s">
        <v>50</v>
      </c>
      <c r="J2502">
        <f>IF(US_Accidents_Dec20_updated[[#This Row],[Visibility(mi)]]&gt;30, 30, MROUND(US_Accidents_Dec20_updated[[#This Row],[Visibility(mi)]],5))</f>
        <v>10</v>
      </c>
      <c r="K2502">
        <f>MROUND(US_Accidents_Dec20_updated[[#This Row],[Wind_Speed(mph)]],5)</f>
        <v>10</v>
      </c>
      <c r="L2502">
        <f>IF(US_Accidents_Dec20_updated[[#This Row],[Precipitation(in)]]&gt;0.1, 0.1, US_Accidents_Dec20_updated[[#This Row],[Precipitation(in)]])</f>
        <v>0</v>
      </c>
    </row>
    <row r="2503" spans="1:12" x14ac:dyDescent="0.25">
      <c r="A2503" t="str">
        <f>US_Accidents_Dec20_updated[[#This Row],[ID]]</f>
        <v>A-3908812</v>
      </c>
      <c r="B2503">
        <f>US_Accidents_Dec20_updated[[#This Row],[Start_Lat]]</f>
        <v>39.778410000000001</v>
      </c>
      <c r="C2503">
        <f>US_Accidents_Dec20_updated[[#This Row],[Start_Lng]]</f>
        <v>-104.91289</v>
      </c>
      <c r="D2503">
        <f>US_Accidents_Dec20_updated[[#This Row],[Severity]]-1</f>
        <v>2</v>
      </c>
      <c r="E2503">
        <f>HOUR(US_Accidents_Dec20_updated[[#This Row],[Start_Time]])</f>
        <v>17</v>
      </c>
      <c r="F2503">
        <f>DAY(US_Accidents_Dec20_updated[[#This Row],[Start_Time]])</f>
        <v>12</v>
      </c>
      <c r="G2503">
        <f>MONTH(US_Accidents_Dec20_updated[[#This Row],[Start_Time]])</f>
        <v>2</v>
      </c>
      <c r="H2503" t="str">
        <f>US_Accidents_Dec20_updated[[#This Row],[Description]]</f>
        <v>At Dahlia St/Exit 277 - Accident.</v>
      </c>
      <c r="I2503" t="s">
        <v>50</v>
      </c>
      <c r="J2503">
        <f>IF(US_Accidents_Dec20_updated[[#This Row],[Visibility(mi)]]&gt;30, 30, MROUND(US_Accidents_Dec20_updated[[#This Row],[Visibility(mi)]],5))</f>
        <v>30</v>
      </c>
      <c r="K2503">
        <f>MROUND(US_Accidents_Dec20_updated[[#This Row],[Wind_Speed(mph)]],5)</f>
        <v>0</v>
      </c>
      <c r="L2503">
        <f>IF(US_Accidents_Dec20_updated[[#This Row],[Precipitation(in)]]&gt;0.1, 0.1, US_Accidents_Dec20_updated[[#This Row],[Precipitation(in)]])</f>
        <v>0</v>
      </c>
    </row>
    <row r="2504" spans="1:12" x14ac:dyDescent="0.25">
      <c r="A2504" t="str">
        <f>US_Accidents_Dec20_updated[[#This Row],[ID]]</f>
        <v>A-3908814</v>
      </c>
      <c r="B2504">
        <f>US_Accidents_Dec20_updated[[#This Row],[Start_Lat]]</f>
        <v>39.710752999999997</v>
      </c>
      <c r="C2504">
        <f>US_Accidents_Dec20_updated[[#This Row],[Start_Lng]]</f>
        <v>-104.82666</v>
      </c>
      <c r="D2504">
        <f>US_Accidents_Dec20_updated[[#This Row],[Severity]]-1</f>
        <v>2</v>
      </c>
      <c r="E2504">
        <f>HOUR(US_Accidents_Dec20_updated[[#This Row],[Start_Time]])</f>
        <v>17</v>
      </c>
      <c r="F2504">
        <f>DAY(US_Accidents_Dec20_updated[[#This Row],[Start_Time]])</f>
        <v>12</v>
      </c>
      <c r="G2504">
        <f>MONTH(US_Accidents_Dec20_updated[[#This Row],[Start_Time]])</f>
        <v>2</v>
      </c>
      <c r="H2504" t="str">
        <f>US_Accidents_Dec20_updated[[#This Row],[Description]]</f>
        <v>At E Alameda Ave/Exit 8 - Accident.</v>
      </c>
      <c r="I2504" t="s">
        <v>50</v>
      </c>
      <c r="J2504">
        <f>IF(US_Accidents_Dec20_updated[[#This Row],[Visibility(mi)]]&gt;30, 30, MROUND(US_Accidents_Dec20_updated[[#This Row],[Visibility(mi)]],5))</f>
        <v>10</v>
      </c>
      <c r="K2504">
        <f>MROUND(US_Accidents_Dec20_updated[[#This Row],[Wind_Speed(mph)]],5)</f>
        <v>5</v>
      </c>
      <c r="L2504">
        <f>IF(US_Accidents_Dec20_updated[[#This Row],[Precipitation(in)]]&gt;0.1, 0.1, US_Accidents_Dec20_updated[[#This Row],[Precipitation(in)]])</f>
        <v>0</v>
      </c>
    </row>
    <row r="2505" spans="1:12" x14ac:dyDescent="0.25">
      <c r="A2505" t="str">
        <f>US_Accidents_Dec20_updated[[#This Row],[ID]]</f>
        <v>A-3908820</v>
      </c>
      <c r="B2505">
        <f>US_Accidents_Dec20_updated[[#This Row],[Start_Lat]]</f>
        <v>37.747256999999998</v>
      </c>
      <c r="C2505">
        <f>US_Accidents_Dec20_updated[[#This Row],[Start_Lng]]</f>
        <v>-104.833403</v>
      </c>
      <c r="D2505">
        <f>US_Accidents_Dec20_updated[[#This Row],[Severity]]-1</f>
        <v>2</v>
      </c>
      <c r="E2505">
        <f>HOUR(US_Accidents_Dec20_updated[[#This Row],[Start_Time]])</f>
        <v>19</v>
      </c>
      <c r="F2505">
        <f>DAY(US_Accidents_Dec20_updated[[#This Row],[Start_Time]])</f>
        <v>12</v>
      </c>
      <c r="G2505">
        <f>MONTH(US_Accidents_Dec20_updated[[#This Row],[Start_Time]])</f>
        <v>2</v>
      </c>
      <c r="H2505" t="str">
        <f>US_Accidents_Dec20_updated[[#This Row],[Description]]</f>
        <v>At Huerfano Rd/Exit 60 - Accident.</v>
      </c>
      <c r="I2505" t="s">
        <v>9695</v>
      </c>
      <c r="J2505">
        <f>IF(US_Accidents_Dec20_updated[[#This Row],[Visibility(mi)]]&gt;30, 30, MROUND(US_Accidents_Dec20_updated[[#This Row],[Visibility(mi)]],5))</f>
        <v>0</v>
      </c>
      <c r="K2505">
        <f>MROUND(US_Accidents_Dec20_updated[[#This Row],[Wind_Speed(mph)]],5)</f>
        <v>0</v>
      </c>
      <c r="L2505">
        <f>IF(US_Accidents_Dec20_updated[[#This Row],[Precipitation(in)]]&gt;0.1, 0.1, US_Accidents_Dec20_updated[[#This Row],[Precipitation(in)]])</f>
        <v>0</v>
      </c>
    </row>
    <row r="2506" spans="1:12" x14ac:dyDescent="0.25">
      <c r="A2506" t="str">
        <f>US_Accidents_Dec20_updated[[#This Row],[ID]]</f>
        <v>A-3909493</v>
      </c>
      <c r="B2506">
        <f>US_Accidents_Dec20_updated[[#This Row],[Start_Lat]]</f>
        <v>39.740340000000003</v>
      </c>
      <c r="C2506">
        <f>US_Accidents_Dec20_updated[[#This Row],[Start_Lng]]</f>
        <v>-105.0094</v>
      </c>
      <c r="D2506">
        <f>US_Accidents_Dec20_updated[[#This Row],[Severity]]-1</f>
        <v>2</v>
      </c>
      <c r="E2506">
        <f>HOUR(US_Accidents_Dec20_updated[[#This Row],[Start_Time]])</f>
        <v>6</v>
      </c>
      <c r="F2506">
        <f>DAY(US_Accidents_Dec20_updated[[#This Row],[Start_Time]])</f>
        <v>13</v>
      </c>
      <c r="G2506">
        <f>MONTH(US_Accidents_Dec20_updated[[#This Row],[Start_Time]])</f>
        <v>2</v>
      </c>
      <c r="H2506" t="str">
        <f>US_Accidents_Dec20_updated[[#This Row],[Description]]</f>
        <v>At I-25/CO-33/Auraria Pky - Accident.</v>
      </c>
      <c r="I2506" t="s">
        <v>50</v>
      </c>
      <c r="J2506">
        <f>IF(US_Accidents_Dec20_updated[[#This Row],[Visibility(mi)]]&gt;30, 30, MROUND(US_Accidents_Dec20_updated[[#This Row],[Visibility(mi)]],5))</f>
        <v>10</v>
      </c>
      <c r="K2506">
        <f>MROUND(US_Accidents_Dec20_updated[[#This Row],[Wind_Speed(mph)]],5)</f>
        <v>5</v>
      </c>
      <c r="L2506">
        <f>IF(US_Accidents_Dec20_updated[[#This Row],[Precipitation(in)]]&gt;0.1, 0.1, US_Accidents_Dec20_updated[[#This Row],[Precipitation(in)]])</f>
        <v>0</v>
      </c>
    </row>
    <row r="2507" spans="1:12" x14ac:dyDescent="0.25">
      <c r="A2507" t="str">
        <f>US_Accidents_Dec20_updated[[#This Row],[ID]]</f>
        <v>A-3909508</v>
      </c>
      <c r="B2507">
        <f>US_Accidents_Dec20_updated[[#This Row],[Start_Lat]]</f>
        <v>39.579309000000002</v>
      </c>
      <c r="C2507">
        <f>US_Accidents_Dec20_updated[[#This Row],[Start_Lng]]</f>
        <v>-104.87609999999999</v>
      </c>
      <c r="D2507">
        <f>US_Accidents_Dec20_updated[[#This Row],[Severity]]-1</f>
        <v>2</v>
      </c>
      <c r="E2507">
        <f>HOUR(US_Accidents_Dec20_updated[[#This Row],[Start_Time]])</f>
        <v>10</v>
      </c>
      <c r="F2507">
        <f>DAY(US_Accidents_Dec20_updated[[#This Row],[Start_Time]])</f>
        <v>13</v>
      </c>
      <c r="G2507">
        <f>MONTH(US_Accidents_Dec20_updated[[#This Row],[Start_Time]])</f>
        <v>2</v>
      </c>
      <c r="H2507" t="str">
        <f>US_Accidents_Dec20_updated[[#This Row],[Description]]</f>
        <v>At Dry Creek Rd/Exit 196 - Accident.</v>
      </c>
      <c r="I2507" t="s">
        <v>50</v>
      </c>
      <c r="J2507">
        <f>IF(US_Accidents_Dec20_updated[[#This Row],[Visibility(mi)]]&gt;30, 30, MROUND(US_Accidents_Dec20_updated[[#This Row],[Visibility(mi)]],5))</f>
        <v>10</v>
      </c>
      <c r="K2507">
        <f>MROUND(US_Accidents_Dec20_updated[[#This Row],[Wind_Speed(mph)]],5)</f>
        <v>15</v>
      </c>
      <c r="L2507">
        <f>IF(US_Accidents_Dec20_updated[[#This Row],[Precipitation(in)]]&gt;0.1, 0.1, US_Accidents_Dec20_updated[[#This Row],[Precipitation(in)]])</f>
        <v>0</v>
      </c>
    </row>
    <row r="2508" spans="1:12" x14ac:dyDescent="0.25">
      <c r="A2508" t="str">
        <f>US_Accidents_Dec20_updated[[#This Row],[ID]]</f>
        <v>A-3909516</v>
      </c>
      <c r="B2508">
        <f>US_Accidents_Dec20_updated[[#This Row],[Start_Lat]]</f>
        <v>39.778359999999999</v>
      </c>
      <c r="C2508">
        <f>US_Accidents_Dec20_updated[[#This Row],[Start_Lng]]</f>
        <v>-104.89577300000001</v>
      </c>
      <c r="D2508">
        <f>US_Accidents_Dec20_updated[[#This Row],[Severity]]-1</f>
        <v>2</v>
      </c>
      <c r="E2508">
        <f>HOUR(US_Accidents_Dec20_updated[[#This Row],[Start_Time]])</f>
        <v>12</v>
      </c>
      <c r="F2508">
        <f>DAY(US_Accidents_Dec20_updated[[#This Row],[Start_Time]])</f>
        <v>13</v>
      </c>
      <c r="G2508">
        <f>MONTH(US_Accidents_Dec20_updated[[#This Row],[Start_Time]])</f>
        <v>2</v>
      </c>
      <c r="H2508" t="str">
        <f>US_Accidents_Dec20_updated[[#This Row],[Description]]</f>
        <v>At Quebec St/Exit 278 - Accident.</v>
      </c>
      <c r="I2508" t="s">
        <v>50</v>
      </c>
      <c r="J2508">
        <f>IF(US_Accidents_Dec20_updated[[#This Row],[Visibility(mi)]]&gt;30, 30, MROUND(US_Accidents_Dec20_updated[[#This Row],[Visibility(mi)]],5))</f>
        <v>10</v>
      </c>
      <c r="K2508">
        <f>MROUND(US_Accidents_Dec20_updated[[#This Row],[Wind_Speed(mph)]],5)</f>
        <v>5</v>
      </c>
      <c r="L2508">
        <f>IF(US_Accidents_Dec20_updated[[#This Row],[Precipitation(in)]]&gt;0.1, 0.1, US_Accidents_Dec20_updated[[#This Row],[Precipitation(in)]])</f>
        <v>0</v>
      </c>
    </row>
    <row r="2509" spans="1:12" x14ac:dyDescent="0.25">
      <c r="A2509" t="str">
        <f>US_Accidents_Dec20_updated[[#This Row],[ID]]</f>
        <v>A-3909520</v>
      </c>
      <c r="B2509">
        <f>US_Accidents_Dec20_updated[[#This Row],[Start_Lat]]</f>
        <v>39.760379999999998</v>
      </c>
      <c r="C2509">
        <f>US_Accidents_Dec20_updated[[#This Row],[Start_Lng]]</f>
        <v>-105.00582</v>
      </c>
      <c r="D2509">
        <f>US_Accidents_Dec20_updated[[#This Row],[Severity]]-1</f>
        <v>2</v>
      </c>
      <c r="E2509">
        <f>HOUR(US_Accidents_Dec20_updated[[#This Row],[Start_Time]])</f>
        <v>12</v>
      </c>
      <c r="F2509">
        <f>DAY(US_Accidents_Dec20_updated[[#This Row],[Start_Time]])</f>
        <v>13</v>
      </c>
      <c r="G2509">
        <f>MONTH(US_Accidents_Dec20_updated[[#This Row],[Start_Time]])</f>
        <v>2</v>
      </c>
      <c r="H2509" t="str">
        <f>US_Accidents_Dec20_updated[[#This Row],[Description]]</f>
        <v>At 20th St/Exit 212 - Accident.</v>
      </c>
      <c r="I2509" t="s">
        <v>50</v>
      </c>
      <c r="J2509">
        <f>IF(US_Accidents_Dec20_updated[[#This Row],[Visibility(mi)]]&gt;30, 30, MROUND(US_Accidents_Dec20_updated[[#This Row],[Visibility(mi)]],5))</f>
        <v>10</v>
      </c>
      <c r="K2509">
        <f>MROUND(US_Accidents_Dec20_updated[[#This Row],[Wind_Speed(mph)]],5)</f>
        <v>5</v>
      </c>
      <c r="L2509">
        <f>IF(US_Accidents_Dec20_updated[[#This Row],[Precipitation(in)]]&gt;0.1, 0.1, US_Accidents_Dec20_updated[[#This Row],[Precipitation(in)]])</f>
        <v>0</v>
      </c>
    </row>
    <row r="2510" spans="1:12" x14ac:dyDescent="0.25">
      <c r="A2510" t="str">
        <f>US_Accidents_Dec20_updated[[#This Row],[ID]]</f>
        <v>A-3909522</v>
      </c>
      <c r="B2510">
        <f>US_Accidents_Dec20_updated[[#This Row],[Start_Lat]]</f>
        <v>39.725650000000002</v>
      </c>
      <c r="C2510">
        <f>US_Accidents_Dec20_updated[[#This Row],[Start_Lng]]</f>
        <v>-105.02054</v>
      </c>
      <c r="D2510">
        <f>US_Accidents_Dec20_updated[[#This Row],[Severity]]-1</f>
        <v>3</v>
      </c>
      <c r="E2510">
        <f>HOUR(US_Accidents_Dec20_updated[[#This Row],[Start_Time]])</f>
        <v>13</v>
      </c>
      <c r="F2510">
        <f>DAY(US_Accidents_Dec20_updated[[#This Row],[Start_Time]])</f>
        <v>13</v>
      </c>
      <c r="G2510">
        <f>MONTH(US_Accidents_Dec20_updated[[#This Row],[Start_Time]])</f>
        <v>2</v>
      </c>
      <c r="H2510" t="str">
        <f>US_Accidents_Dec20_updated[[#This Row],[Description]]</f>
        <v>Ramp closed to Exit 209A - Road closed due to accident.</v>
      </c>
      <c r="I2510" t="s">
        <v>50</v>
      </c>
      <c r="J2510">
        <f>IF(US_Accidents_Dec20_updated[[#This Row],[Visibility(mi)]]&gt;30, 30, MROUND(US_Accidents_Dec20_updated[[#This Row],[Visibility(mi)]],5))</f>
        <v>10</v>
      </c>
      <c r="K2510">
        <f>MROUND(US_Accidents_Dec20_updated[[#This Row],[Wind_Speed(mph)]],5)</f>
        <v>10</v>
      </c>
      <c r="L2510">
        <f>IF(US_Accidents_Dec20_updated[[#This Row],[Precipitation(in)]]&gt;0.1, 0.1, US_Accidents_Dec20_updated[[#This Row],[Precipitation(in)]])</f>
        <v>0</v>
      </c>
    </row>
    <row r="2511" spans="1:12" x14ac:dyDescent="0.25">
      <c r="A2511" t="str">
        <f>US_Accidents_Dec20_updated[[#This Row],[ID]]</f>
        <v>A-3909523</v>
      </c>
      <c r="B2511">
        <f>US_Accidents_Dec20_updated[[#This Row],[Start_Lat]]</f>
        <v>39.72372</v>
      </c>
      <c r="C2511">
        <f>US_Accidents_Dec20_updated[[#This Row],[Start_Lng]]</f>
        <v>-105.01121999999999</v>
      </c>
      <c r="D2511">
        <f>US_Accidents_Dec20_updated[[#This Row],[Severity]]-1</f>
        <v>3</v>
      </c>
      <c r="E2511">
        <f>HOUR(US_Accidents_Dec20_updated[[#This Row],[Start_Time]])</f>
        <v>13</v>
      </c>
      <c r="F2511">
        <f>DAY(US_Accidents_Dec20_updated[[#This Row],[Start_Time]])</f>
        <v>13</v>
      </c>
      <c r="G2511">
        <f>MONTH(US_Accidents_Dec20_updated[[#This Row],[Start_Time]])</f>
        <v>2</v>
      </c>
      <c r="H2511" t="str">
        <f>US_Accidents_Dec20_updated[[#This Row],[Description]]</f>
        <v>Ramp closed to US-6/W 6th Ave Westbound and CO-88/Federal Blvd - Road closed due to accident.</v>
      </c>
      <c r="I2511" t="s">
        <v>50</v>
      </c>
      <c r="J2511">
        <f>IF(US_Accidents_Dec20_updated[[#This Row],[Visibility(mi)]]&gt;30, 30, MROUND(US_Accidents_Dec20_updated[[#This Row],[Visibility(mi)]],5))</f>
        <v>10</v>
      </c>
      <c r="K2511">
        <f>MROUND(US_Accidents_Dec20_updated[[#This Row],[Wind_Speed(mph)]],5)</f>
        <v>10</v>
      </c>
      <c r="L2511">
        <f>IF(US_Accidents_Dec20_updated[[#This Row],[Precipitation(in)]]&gt;0.1, 0.1, US_Accidents_Dec20_updated[[#This Row],[Precipitation(in)]])</f>
        <v>0</v>
      </c>
    </row>
    <row r="2512" spans="1:12" x14ac:dyDescent="0.25">
      <c r="A2512" t="str">
        <f>US_Accidents_Dec20_updated[[#This Row],[ID]]</f>
        <v>A-3909524</v>
      </c>
      <c r="B2512">
        <f>US_Accidents_Dec20_updated[[#This Row],[Start_Lat]]</f>
        <v>39.725580000000001</v>
      </c>
      <c r="C2512">
        <f>US_Accidents_Dec20_updated[[#This Row],[Start_Lng]]</f>
        <v>-105.01723</v>
      </c>
      <c r="D2512">
        <f>US_Accidents_Dec20_updated[[#This Row],[Severity]]-1</f>
        <v>3</v>
      </c>
      <c r="E2512">
        <f>HOUR(US_Accidents_Dec20_updated[[#This Row],[Start_Time]])</f>
        <v>13</v>
      </c>
      <c r="F2512">
        <f>DAY(US_Accidents_Dec20_updated[[#This Row],[Start_Time]])</f>
        <v>13</v>
      </c>
      <c r="G2512">
        <f>MONTH(US_Accidents_Dec20_updated[[#This Row],[Start_Time]])</f>
        <v>2</v>
      </c>
      <c r="H2512" t="str">
        <f>US_Accidents_Dec20_updated[[#This Row],[Description]]</f>
        <v>Ramp closed to US-6/6th Ave Westbound and CO-88 - Road closed due to accident.</v>
      </c>
      <c r="I2512" t="s">
        <v>50</v>
      </c>
      <c r="J2512">
        <f>IF(US_Accidents_Dec20_updated[[#This Row],[Visibility(mi)]]&gt;30, 30, MROUND(US_Accidents_Dec20_updated[[#This Row],[Visibility(mi)]],5))</f>
        <v>10</v>
      </c>
      <c r="K2512">
        <f>MROUND(US_Accidents_Dec20_updated[[#This Row],[Wind_Speed(mph)]],5)</f>
        <v>10</v>
      </c>
      <c r="L2512">
        <f>IF(US_Accidents_Dec20_updated[[#This Row],[Precipitation(in)]]&gt;0.1, 0.1, US_Accidents_Dec20_updated[[#This Row],[Precipitation(in)]])</f>
        <v>0</v>
      </c>
    </row>
    <row r="2513" spans="1:12" x14ac:dyDescent="0.25">
      <c r="A2513" t="str">
        <f>US_Accidents_Dec20_updated[[#This Row],[ID]]</f>
        <v>A-3909525</v>
      </c>
      <c r="B2513">
        <f>US_Accidents_Dec20_updated[[#This Row],[Start_Lat]]</f>
        <v>39.725659999999998</v>
      </c>
      <c r="C2513">
        <f>US_Accidents_Dec20_updated[[#This Row],[Start_Lng]]</f>
        <v>-105.01531</v>
      </c>
      <c r="D2513">
        <f>US_Accidents_Dec20_updated[[#This Row],[Severity]]-1</f>
        <v>3</v>
      </c>
      <c r="E2513">
        <f>HOUR(US_Accidents_Dec20_updated[[#This Row],[Start_Time]])</f>
        <v>13</v>
      </c>
      <c r="F2513">
        <f>DAY(US_Accidents_Dec20_updated[[#This Row],[Start_Time]])</f>
        <v>13</v>
      </c>
      <c r="G2513">
        <f>MONTH(US_Accidents_Dec20_updated[[#This Row],[Start_Time]])</f>
        <v>2</v>
      </c>
      <c r="H2513" t="str">
        <f>US_Accidents_Dec20_updated[[#This Row],[Description]]</f>
        <v>Ramp closed to CO-88/Federal Blvd and US-6/W 6th St Westbound - Road closed due to accident.</v>
      </c>
      <c r="I2513" t="s">
        <v>50</v>
      </c>
      <c r="J2513">
        <f>IF(US_Accidents_Dec20_updated[[#This Row],[Visibility(mi)]]&gt;30, 30, MROUND(US_Accidents_Dec20_updated[[#This Row],[Visibility(mi)]],5))</f>
        <v>10</v>
      </c>
      <c r="K2513">
        <f>MROUND(US_Accidents_Dec20_updated[[#This Row],[Wind_Speed(mph)]],5)</f>
        <v>10</v>
      </c>
      <c r="L2513">
        <f>IF(US_Accidents_Dec20_updated[[#This Row],[Precipitation(in)]]&gt;0.1, 0.1, US_Accidents_Dec20_updated[[#This Row],[Precipitation(in)]])</f>
        <v>0</v>
      </c>
    </row>
    <row r="2514" spans="1:12" x14ac:dyDescent="0.25">
      <c r="A2514" t="str">
        <f>US_Accidents_Dec20_updated[[#This Row],[ID]]</f>
        <v>A-3909526</v>
      </c>
      <c r="B2514">
        <f>US_Accidents_Dec20_updated[[#This Row],[Start_Lat]]</f>
        <v>39.721760000000003</v>
      </c>
      <c r="C2514">
        <f>US_Accidents_Dec20_updated[[#This Row],[Start_Lng]]</f>
        <v>-105.00897999999999</v>
      </c>
      <c r="D2514">
        <f>US_Accidents_Dec20_updated[[#This Row],[Severity]]-1</f>
        <v>3</v>
      </c>
      <c r="E2514">
        <f>HOUR(US_Accidents_Dec20_updated[[#This Row],[Start_Time]])</f>
        <v>13</v>
      </c>
      <c r="F2514">
        <f>DAY(US_Accidents_Dec20_updated[[#This Row],[Start_Time]])</f>
        <v>13</v>
      </c>
      <c r="G2514">
        <f>MONTH(US_Accidents_Dec20_updated[[#This Row],[Start_Time]])</f>
        <v>2</v>
      </c>
      <c r="H2514" t="str">
        <f>US_Accidents_Dec20_updated[[#This Row],[Description]]</f>
        <v>Ramp closed to US-6/W 6th Ave and CO-88/Federal Blvd - Road closed due to accident.</v>
      </c>
      <c r="I2514" t="s">
        <v>50</v>
      </c>
      <c r="J2514">
        <f>IF(US_Accidents_Dec20_updated[[#This Row],[Visibility(mi)]]&gt;30, 30, MROUND(US_Accidents_Dec20_updated[[#This Row],[Visibility(mi)]],5))</f>
        <v>10</v>
      </c>
      <c r="K2514">
        <f>MROUND(US_Accidents_Dec20_updated[[#This Row],[Wind_Speed(mph)]],5)</f>
        <v>10</v>
      </c>
      <c r="L2514">
        <f>IF(US_Accidents_Dec20_updated[[#This Row],[Precipitation(in)]]&gt;0.1, 0.1, US_Accidents_Dec20_updated[[#This Row],[Precipitation(in)]])</f>
        <v>0</v>
      </c>
    </row>
    <row r="2515" spans="1:12" x14ac:dyDescent="0.25">
      <c r="A2515" t="str">
        <f>US_Accidents_Dec20_updated[[#This Row],[ID]]</f>
        <v>A-3909566</v>
      </c>
      <c r="B2515">
        <f>US_Accidents_Dec20_updated[[#This Row],[Start_Lat]]</f>
        <v>38.727820000000001</v>
      </c>
      <c r="C2515">
        <f>US_Accidents_Dec20_updated[[#This Row],[Start_Lng]]</f>
        <v>-104.73573</v>
      </c>
      <c r="D2515">
        <f>US_Accidents_Dec20_updated[[#This Row],[Severity]]-1</f>
        <v>2</v>
      </c>
      <c r="E2515">
        <f>HOUR(US_Accidents_Dec20_updated[[#This Row],[Start_Time]])</f>
        <v>17</v>
      </c>
      <c r="F2515">
        <f>DAY(US_Accidents_Dec20_updated[[#This Row],[Start_Time]])</f>
        <v>13</v>
      </c>
      <c r="G2515">
        <f>MONTH(US_Accidents_Dec20_updated[[#This Row],[Start_Time]])</f>
        <v>2</v>
      </c>
      <c r="H2515" t="str">
        <f>US_Accidents_Dec20_updated[[#This Row],[Description]]</f>
        <v>At CO-83/Academy Blvd/Exit 135 - Accident.</v>
      </c>
      <c r="I2515" t="s">
        <v>50</v>
      </c>
      <c r="J2515">
        <f>IF(US_Accidents_Dec20_updated[[#This Row],[Visibility(mi)]]&gt;30, 30, MROUND(US_Accidents_Dec20_updated[[#This Row],[Visibility(mi)]],5))</f>
        <v>10</v>
      </c>
      <c r="K2515">
        <f>MROUND(US_Accidents_Dec20_updated[[#This Row],[Wind_Speed(mph)]],5)</f>
        <v>20</v>
      </c>
      <c r="L2515">
        <f>IF(US_Accidents_Dec20_updated[[#This Row],[Precipitation(in)]]&gt;0.1, 0.1, US_Accidents_Dec20_updated[[#This Row],[Precipitation(in)]])</f>
        <v>0</v>
      </c>
    </row>
    <row r="2516" spans="1:12" x14ac:dyDescent="0.25">
      <c r="A2516" t="str">
        <f>US_Accidents_Dec20_updated[[#This Row],[ID]]</f>
        <v>A-3909574</v>
      </c>
      <c r="B2516">
        <f>US_Accidents_Dec20_updated[[#This Row],[Start_Lat]]</f>
        <v>38.727730000000001</v>
      </c>
      <c r="C2516">
        <f>US_Accidents_Dec20_updated[[#This Row],[Start_Lng]]</f>
        <v>-104.73598</v>
      </c>
      <c r="D2516">
        <f>US_Accidents_Dec20_updated[[#This Row],[Severity]]-1</f>
        <v>3</v>
      </c>
      <c r="E2516">
        <f>HOUR(US_Accidents_Dec20_updated[[#This Row],[Start_Time]])</f>
        <v>17</v>
      </c>
      <c r="F2516">
        <f>DAY(US_Accidents_Dec20_updated[[#This Row],[Start_Time]])</f>
        <v>13</v>
      </c>
      <c r="G2516">
        <f>MONTH(US_Accidents_Dec20_updated[[#This Row],[Start_Time]])</f>
        <v>2</v>
      </c>
      <c r="H2516" t="str">
        <f>US_Accidents_Dec20_updated[[#This Row],[Description]]</f>
        <v>Closed at CO-16/Exit 132 - Road closed due to accident.</v>
      </c>
      <c r="I2516" t="s">
        <v>50</v>
      </c>
      <c r="J2516">
        <f>IF(US_Accidents_Dec20_updated[[#This Row],[Visibility(mi)]]&gt;30, 30, MROUND(US_Accidents_Dec20_updated[[#This Row],[Visibility(mi)]],5))</f>
        <v>10</v>
      </c>
      <c r="K2516">
        <f>MROUND(US_Accidents_Dec20_updated[[#This Row],[Wind_Speed(mph)]],5)</f>
        <v>25</v>
      </c>
      <c r="L2516">
        <f>IF(US_Accidents_Dec20_updated[[#This Row],[Precipitation(in)]]&gt;0.1, 0.1, US_Accidents_Dec20_updated[[#This Row],[Precipitation(in)]])</f>
        <v>0</v>
      </c>
    </row>
    <row r="2517" spans="1:12" x14ac:dyDescent="0.25">
      <c r="A2517" t="str">
        <f>US_Accidents_Dec20_updated[[#This Row],[ID]]</f>
        <v>A-3909591</v>
      </c>
      <c r="B2517">
        <f>US_Accidents_Dec20_updated[[#This Row],[Start_Lat]]</f>
        <v>39.860315999999997</v>
      </c>
      <c r="C2517">
        <f>US_Accidents_Dec20_updated[[#This Row],[Start_Lng]]</f>
        <v>-105.00606000000001</v>
      </c>
      <c r="D2517">
        <f>US_Accidents_Dec20_updated[[#This Row],[Severity]]-1</f>
        <v>3</v>
      </c>
      <c r="E2517">
        <f>HOUR(US_Accidents_Dec20_updated[[#This Row],[Start_Time]])</f>
        <v>19</v>
      </c>
      <c r="F2517">
        <f>DAY(US_Accidents_Dec20_updated[[#This Row],[Start_Time]])</f>
        <v>13</v>
      </c>
      <c r="G2517">
        <f>MONTH(US_Accidents_Dec20_updated[[#This Row],[Start_Time]])</f>
        <v>2</v>
      </c>
      <c r="H2517" t="str">
        <f>US_Accidents_Dec20_updated[[#This Row],[Description]]</f>
        <v>Closed between 90th Ave and Milky Way - Road closed due to accident. emergency vehicles at scene.</v>
      </c>
      <c r="I2517" t="s">
        <v>50</v>
      </c>
      <c r="J2517">
        <f>IF(US_Accidents_Dec20_updated[[#This Row],[Visibility(mi)]]&gt;30, 30, MROUND(US_Accidents_Dec20_updated[[#This Row],[Visibility(mi)]],5))</f>
        <v>20</v>
      </c>
      <c r="K2517">
        <f>MROUND(US_Accidents_Dec20_updated[[#This Row],[Wind_Speed(mph)]],5)</f>
        <v>20</v>
      </c>
      <c r="L2517">
        <f>IF(US_Accidents_Dec20_updated[[#This Row],[Precipitation(in)]]&gt;0.1, 0.1, US_Accidents_Dec20_updated[[#This Row],[Precipitation(in)]])</f>
        <v>0</v>
      </c>
    </row>
    <row r="2518" spans="1:12" x14ac:dyDescent="0.25">
      <c r="A2518" t="str">
        <f>US_Accidents_Dec20_updated[[#This Row],[ID]]</f>
        <v>A-3909592</v>
      </c>
      <c r="B2518">
        <f>US_Accidents_Dec20_updated[[#This Row],[Start_Lat]]</f>
        <v>39.854418000000003</v>
      </c>
      <c r="C2518">
        <f>US_Accidents_Dec20_updated[[#This Row],[Start_Lng]]</f>
        <v>-105.00604</v>
      </c>
      <c r="D2518">
        <f>US_Accidents_Dec20_updated[[#This Row],[Severity]]-1</f>
        <v>3</v>
      </c>
      <c r="E2518">
        <f>HOUR(US_Accidents_Dec20_updated[[#This Row],[Start_Time]])</f>
        <v>19</v>
      </c>
      <c r="F2518">
        <f>DAY(US_Accidents_Dec20_updated[[#This Row],[Start_Time]])</f>
        <v>13</v>
      </c>
      <c r="G2518">
        <f>MONTH(US_Accidents_Dec20_updated[[#This Row],[Start_Time]])</f>
        <v>2</v>
      </c>
      <c r="H2518" t="str">
        <f>US_Accidents_Dec20_updated[[#This Row],[Description]]</f>
        <v>Closed between Milky Way and 90th Ave - Road closed due to accident. emergency vehicles at scene.</v>
      </c>
      <c r="I2518" t="s">
        <v>50</v>
      </c>
      <c r="J2518">
        <f>IF(US_Accidents_Dec20_updated[[#This Row],[Visibility(mi)]]&gt;30, 30, MROUND(US_Accidents_Dec20_updated[[#This Row],[Visibility(mi)]],5))</f>
        <v>20</v>
      </c>
      <c r="K2518">
        <f>MROUND(US_Accidents_Dec20_updated[[#This Row],[Wind_Speed(mph)]],5)</f>
        <v>20</v>
      </c>
      <c r="L2518">
        <f>IF(US_Accidents_Dec20_updated[[#This Row],[Precipitation(in)]]&gt;0.1, 0.1, US_Accidents_Dec20_updated[[#This Row],[Precipitation(in)]])</f>
        <v>0</v>
      </c>
    </row>
    <row r="2519" spans="1:12" x14ac:dyDescent="0.25">
      <c r="A2519" t="str">
        <f>US_Accidents_Dec20_updated[[#This Row],[ID]]</f>
        <v>A-3909597</v>
      </c>
      <c r="B2519">
        <f>US_Accidents_Dec20_updated[[#This Row],[Start_Lat]]</f>
        <v>39.846609999999998</v>
      </c>
      <c r="C2519">
        <f>US_Accidents_Dec20_updated[[#This Row],[Start_Lng]]</f>
        <v>-104.92395999999999</v>
      </c>
      <c r="D2519">
        <f>US_Accidents_Dec20_updated[[#This Row],[Severity]]-1</f>
        <v>2</v>
      </c>
      <c r="E2519">
        <f>HOUR(US_Accidents_Dec20_updated[[#This Row],[Start_Time]])</f>
        <v>21</v>
      </c>
      <c r="F2519">
        <f>DAY(US_Accidents_Dec20_updated[[#This Row],[Start_Time]])</f>
        <v>13</v>
      </c>
      <c r="G2519">
        <f>MONTH(US_Accidents_Dec20_updated[[#This Row],[Start_Time]])</f>
        <v>2</v>
      </c>
      <c r="H2519" t="str">
        <f>US_Accidents_Dec20_updated[[#This Row],[Description]]</f>
        <v>At CO-224/74th Ave/Exit 8 - Accident.</v>
      </c>
      <c r="I2519" t="s">
        <v>50</v>
      </c>
      <c r="J2519">
        <f>IF(US_Accidents_Dec20_updated[[#This Row],[Visibility(mi)]]&gt;30, 30, MROUND(US_Accidents_Dec20_updated[[#This Row],[Visibility(mi)]],5))</f>
        <v>10</v>
      </c>
      <c r="K2519">
        <f>MROUND(US_Accidents_Dec20_updated[[#This Row],[Wind_Speed(mph)]],5)</f>
        <v>15</v>
      </c>
      <c r="L2519">
        <f>IF(US_Accidents_Dec20_updated[[#This Row],[Precipitation(in)]]&gt;0.1, 0.1, US_Accidents_Dec20_updated[[#This Row],[Precipitation(in)]])</f>
        <v>0</v>
      </c>
    </row>
    <row r="2520" spans="1:12" x14ac:dyDescent="0.25">
      <c r="A2520" t="str">
        <f>US_Accidents_Dec20_updated[[#This Row],[ID]]</f>
        <v>A-3909605</v>
      </c>
      <c r="B2520">
        <f>US_Accidents_Dec20_updated[[#This Row],[Start_Lat]]</f>
        <v>38.727820000000001</v>
      </c>
      <c r="C2520">
        <f>US_Accidents_Dec20_updated[[#This Row],[Start_Lng]]</f>
        <v>-104.73573</v>
      </c>
      <c r="D2520">
        <f>US_Accidents_Dec20_updated[[#This Row],[Severity]]-1</f>
        <v>3</v>
      </c>
      <c r="E2520">
        <f>HOUR(US_Accidents_Dec20_updated[[#This Row],[Start_Time]])</f>
        <v>22</v>
      </c>
      <c r="F2520">
        <f>DAY(US_Accidents_Dec20_updated[[#This Row],[Start_Time]])</f>
        <v>13</v>
      </c>
      <c r="G2520">
        <f>MONTH(US_Accidents_Dec20_updated[[#This Row],[Start_Time]])</f>
        <v>2</v>
      </c>
      <c r="H2520" t="str">
        <f>US_Accidents_Dec20_updated[[#This Row],[Description]]</f>
        <v>At CO-83/Academy Blvd/Exit 135 - Accident.</v>
      </c>
      <c r="I2520" t="s">
        <v>50</v>
      </c>
      <c r="J2520">
        <f>IF(US_Accidents_Dec20_updated[[#This Row],[Visibility(mi)]]&gt;30, 30, MROUND(US_Accidents_Dec20_updated[[#This Row],[Visibility(mi)]],5))</f>
        <v>10</v>
      </c>
      <c r="K2520">
        <f>MROUND(US_Accidents_Dec20_updated[[#This Row],[Wind_Speed(mph)]],5)</f>
        <v>20</v>
      </c>
      <c r="L2520">
        <f>IF(US_Accidents_Dec20_updated[[#This Row],[Precipitation(in)]]&gt;0.1, 0.1, US_Accidents_Dec20_updated[[#This Row],[Precipitation(in)]])</f>
        <v>0</v>
      </c>
    </row>
    <row r="2521" spans="1:12" x14ac:dyDescent="0.25">
      <c r="A2521" t="str">
        <f>US_Accidents_Dec20_updated[[#This Row],[ID]]</f>
        <v>A-3910241</v>
      </c>
      <c r="B2521">
        <f>US_Accidents_Dec20_updated[[#This Row],[Start_Lat]]</f>
        <v>39.787300000000002</v>
      </c>
      <c r="C2521">
        <f>US_Accidents_Dec20_updated[[#This Row],[Start_Lng]]</f>
        <v>-104.98934</v>
      </c>
      <c r="D2521">
        <f>US_Accidents_Dec20_updated[[#This Row],[Severity]]-1</f>
        <v>2</v>
      </c>
      <c r="E2521">
        <f>HOUR(US_Accidents_Dec20_updated[[#This Row],[Start_Time]])</f>
        <v>6</v>
      </c>
      <c r="F2521">
        <f>DAY(US_Accidents_Dec20_updated[[#This Row],[Start_Time]])</f>
        <v>14</v>
      </c>
      <c r="G2521">
        <f>MONTH(US_Accidents_Dec20_updated[[#This Row],[Start_Time]])</f>
        <v>2</v>
      </c>
      <c r="H2521" t="str">
        <f>US_Accidents_Dec20_updated[[#This Row],[Description]]</f>
        <v>At I-70/Exit 214 - Accident.</v>
      </c>
      <c r="I2521" t="s">
        <v>50</v>
      </c>
      <c r="J2521">
        <f>IF(US_Accidents_Dec20_updated[[#This Row],[Visibility(mi)]]&gt;30, 30, MROUND(US_Accidents_Dec20_updated[[#This Row],[Visibility(mi)]],5))</f>
        <v>30</v>
      </c>
      <c r="K2521">
        <f>MROUND(US_Accidents_Dec20_updated[[#This Row],[Wind_Speed(mph)]],5)</f>
        <v>5</v>
      </c>
      <c r="L2521">
        <f>IF(US_Accidents_Dec20_updated[[#This Row],[Precipitation(in)]]&gt;0.1, 0.1, US_Accidents_Dec20_updated[[#This Row],[Precipitation(in)]])</f>
        <v>0</v>
      </c>
    </row>
    <row r="2522" spans="1:12" x14ac:dyDescent="0.25">
      <c r="A2522" t="str">
        <f>US_Accidents_Dec20_updated[[#This Row],[ID]]</f>
        <v>A-3910244</v>
      </c>
      <c r="B2522">
        <f>US_Accidents_Dec20_updated[[#This Row],[Start_Lat]]</f>
        <v>39.941180000000003</v>
      </c>
      <c r="C2522">
        <f>US_Accidents_Dec20_updated[[#This Row],[Start_Lng]]</f>
        <v>-105.13984000000001</v>
      </c>
      <c r="D2522">
        <f>US_Accidents_Dec20_updated[[#This Row],[Severity]]-1</f>
        <v>2</v>
      </c>
      <c r="E2522">
        <f>HOUR(US_Accidents_Dec20_updated[[#This Row],[Start_Time]])</f>
        <v>7</v>
      </c>
      <c r="F2522">
        <f>DAY(US_Accidents_Dec20_updated[[#This Row],[Start_Time]])</f>
        <v>14</v>
      </c>
      <c r="G2522">
        <f>MONTH(US_Accidents_Dec20_updated[[#This Row],[Start_Time]])</f>
        <v>2</v>
      </c>
      <c r="H2522" t="str">
        <f>US_Accidents_Dec20_updated[[#This Row],[Description]]</f>
        <v>At Flatiron Cir - Accident.</v>
      </c>
      <c r="I2522" t="s">
        <v>50</v>
      </c>
      <c r="J2522">
        <f>IF(US_Accidents_Dec20_updated[[#This Row],[Visibility(mi)]]&gt;30, 30, MROUND(US_Accidents_Dec20_updated[[#This Row],[Visibility(mi)]],5))</f>
        <v>30</v>
      </c>
      <c r="K2522">
        <f>MROUND(US_Accidents_Dec20_updated[[#This Row],[Wind_Speed(mph)]],5)</f>
        <v>5</v>
      </c>
      <c r="L2522">
        <f>IF(US_Accidents_Dec20_updated[[#This Row],[Precipitation(in)]]&gt;0.1, 0.1, US_Accidents_Dec20_updated[[#This Row],[Precipitation(in)]])</f>
        <v>0</v>
      </c>
    </row>
    <row r="2523" spans="1:12" x14ac:dyDescent="0.25">
      <c r="A2523" t="str">
        <f>US_Accidents_Dec20_updated[[#This Row],[ID]]</f>
        <v>A-3910259</v>
      </c>
      <c r="B2523">
        <f>US_Accidents_Dec20_updated[[#This Row],[Start_Lat]]</f>
        <v>38.832369999999997</v>
      </c>
      <c r="C2523">
        <f>US_Accidents_Dec20_updated[[#This Row],[Start_Lng]]</f>
        <v>-104.83354</v>
      </c>
      <c r="D2523">
        <f>US_Accidents_Dec20_updated[[#This Row],[Severity]]-1</f>
        <v>2</v>
      </c>
      <c r="E2523">
        <f>HOUR(US_Accidents_Dec20_updated[[#This Row],[Start_Time]])</f>
        <v>16</v>
      </c>
      <c r="F2523">
        <f>DAY(US_Accidents_Dec20_updated[[#This Row],[Start_Time]])</f>
        <v>14</v>
      </c>
      <c r="G2523">
        <f>MONTH(US_Accidents_Dec20_updated[[#This Row],[Start_Time]])</f>
        <v>2</v>
      </c>
      <c r="H2523" t="str">
        <f>US_Accidents_Dec20_updated[[#This Row],[Description]]</f>
        <v>At US-24/Cimarron St/Exit 141 - Accident. Right lane blocked.</v>
      </c>
      <c r="I2523" t="s">
        <v>50</v>
      </c>
      <c r="J2523">
        <f>IF(US_Accidents_Dec20_updated[[#This Row],[Visibility(mi)]]&gt;30, 30, MROUND(US_Accidents_Dec20_updated[[#This Row],[Visibility(mi)]],5))</f>
        <v>10</v>
      </c>
      <c r="K2523">
        <f>MROUND(US_Accidents_Dec20_updated[[#This Row],[Wind_Speed(mph)]],5)</f>
        <v>20</v>
      </c>
      <c r="L2523">
        <f>IF(US_Accidents_Dec20_updated[[#This Row],[Precipitation(in)]]&gt;0.1, 0.1, US_Accidents_Dec20_updated[[#This Row],[Precipitation(in)]])</f>
        <v>0</v>
      </c>
    </row>
    <row r="2524" spans="1:12" x14ac:dyDescent="0.25">
      <c r="A2524" t="str">
        <f>US_Accidents_Dec20_updated[[#This Row],[ID]]</f>
        <v>A-3910260</v>
      </c>
      <c r="B2524">
        <f>US_Accidents_Dec20_updated[[#This Row],[Start_Lat]]</f>
        <v>38.828049999999998</v>
      </c>
      <c r="C2524">
        <f>US_Accidents_Dec20_updated[[#This Row],[Start_Lng]]</f>
        <v>-104.83649</v>
      </c>
      <c r="D2524">
        <f>US_Accidents_Dec20_updated[[#This Row],[Severity]]-1</f>
        <v>1</v>
      </c>
      <c r="E2524">
        <f>HOUR(US_Accidents_Dec20_updated[[#This Row],[Start_Time]])</f>
        <v>16</v>
      </c>
      <c r="F2524">
        <f>DAY(US_Accidents_Dec20_updated[[#This Row],[Start_Time]])</f>
        <v>14</v>
      </c>
      <c r="G2524">
        <f>MONTH(US_Accidents_Dec20_updated[[#This Row],[Start_Time]])</f>
        <v>2</v>
      </c>
      <c r="H2524" t="str">
        <f>US_Accidents_Dec20_updated[[#This Row],[Description]]</f>
        <v>At US-24/Cimarron St/Exit 141 - Accident. Lane blocked.</v>
      </c>
      <c r="I2524" t="s">
        <v>50</v>
      </c>
      <c r="J2524">
        <f>IF(US_Accidents_Dec20_updated[[#This Row],[Visibility(mi)]]&gt;30, 30, MROUND(US_Accidents_Dec20_updated[[#This Row],[Visibility(mi)]],5))</f>
        <v>10</v>
      </c>
      <c r="K2524">
        <f>MROUND(US_Accidents_Dec20_updated[[#This Row],[Wind_Speed(mph)]],5)</f>
        <v>15</v>
      </c>
      <c r="L2524">
        <f>IF(US_Accidents_Dec20_updated[[#This Row],[Precipitation(in)]]&gt;0.1, 0.1, US_Accidents_Dec20_updated[[#This Row],[Precipitation(in)]])</f>
        <v>0</v>
      </c>
    </row>
    <row r="2525" spans="1:12" x14ac:dyDescent="0.25">
      <c r="A2525" t="str">
        <f>US_Accidents_Dec20_updated[[#This Row],[ID]]</f>
        <v>A-3910261</v>
      </c>
      <c r="B2525">
        <f>US_Accidents_Dec20_updated[[#This Row],[Start_Lat]]</f>
        <v>38.896810000000002</v>
      </c>
      <c r="C2525">
        <f>US_Accidents_Dec20_updated[[#This Row],[Start_Lng]]</f>
        <v>-104.824838</v>
      </c>
      <c r="D2525">
        <f>US_Accidents_Dec20_updated[[#This Row],[Severity]]-1</f>
        <v>1</v>
      </c>
      <c r="E2525">
        <f>HOUR(US_Accidents_Dec20_updated[[#This Row],[Start_Time]])</f>
        <v>16</v>
      </c>
      <c r="F2525">
        <f>DAY(US_Accidents_Dec20_updated[[#This Row],[Start_Time]])</f>
        <v>14</v>
      </c>
      <c r="G2525">
        <f>MONTH(US_Accidents_Dec20_updated[[#This Row],[Start_Time]])</f>
        <v>2</v>
      </c>
      <c r="H2525" t="str">
        <f>US_Accidents_Dec20_updated[[#This Row],[Description]]</f>
        <v>At I-25-BR/Nevada Ave - Accident. in the right lane.</v>
      </c>
      <c r="I2525" t="s">
        <v>50</v>
      </c>
      <c r="J2525">
        <f>IF(US_Accidents_Dec20_updated[[#This Row],[Visibility(mi)]]&gt;30, 30, MROUND(US_Accidents_Dec20_updated[[#This Row],[Visibility(mi)]],5))</f>
        <v>10</v>
      </c>
      <c r="K2525">
        <f>MROUND(US_Accidents_Dec20_updated[[#This Row],[Wind_Speed(mph)]],5)</f>
        <v>15</v>
      </c>
      <c r="L2525">
        <f>IF(US_Accidents_Dec20_updated[[#This Row],[Precipitation(in)]]&gt;0.1, 0.1, US_Accidents_Dec20_updated[[#This Row],[Precipitation(in)]])</f>
        <v>0</v>
      </c>
    </row>
    <row r="2526" spans="1:12" x14ac:dyDescent="0.25">
      <c r="A2526" t="str">
        <f>US_Accidents_Dec20_updated[[#This Row],[ID]]</f>
        <v>A-3910262</v>
      </c>
      <c r="B2526">
        <f>US_Accidents_Dec20_updated[[#This Row],[Start_Lat]]</f>
        <v>39.746690000000001</v>
      </c>
      <c r="C2526">
        <f>US_Accidents_Dec20_updated[[#This Row],[Start_Lng]]</f>
        <v>-105.46416000000001</v>
      </c>
      <c r="D2526">
        <f>US_Accidents_Dec20_updated[[#This Row],[Severity]]-1</f>
        <v>2</v>
      </c>
      <c r="E2526">
        <f>HOUR(US_Accidents_Dec20_updated[[#This Row],[Start_Time]])</f>
        <v>16</v>
      </c>
      <c r="F2526">
        <f>DAY(US_Accidents_Dec20_updated[[#This Row],[Start_Time]])</f>
        <v>14</v>
      </c>
      <c r="G2526">
        <f>MONTH(US_Accidents_Dec20_updated[[#This Row],[Start_Time]])</f>
        <v>2</v>
      </c>
      <c r="H2526" t="str">
        <f>US_Accidents_Dec20_updated[[#This Row],[Description]]</f>
        <v>At CR-314/Exit 243 - Accident. Road surface in poor condition.</v>
      </c>
      <c r="I2526" t="s">
        <v>50</v>
      </c>
      <c r="J2526">
        <f>IF(US_Accidents_Dec20_updated[[#This Row],[Visibility(mi)]]&gt;30, 30, MROUND(US_Accidents_Dec20_updated[[#This Row],[Visibility(mi)]],5))</f>
        <v>0</v>
      </c>
      <c r="K2526">
        <f>MROUND(US_Accidents_Dec20_updated[[#This Row],[Wind_Speed(mph)]],5)</f>
        <v>20</v>
      </c>
      <c r="L2526">
        <f>IF(US_Accidents_Dec20_updated[[#This Row],[Precipitation(in)]]&gt;0.1, 0.1, US_Accidents_Dec20_updated[[#This Row],[Precipitation(in)]])</f>
        <v>0</v>
      </c>
    </row>
    <row r="2527" spans="1:12" x14ac:dyDescent="0.25">
      <c r="A2527" t="str">
        <f>US_Accidents_Dec20_updated[[#This Row],[ID]]</f>
        <v>A-3910263</v>
      </c>
      <c r="B2527">
        <f>US_Accidents_Dec20_updated[[#This Row],[Start_Lat]]</f>
        <v>39.749839999999999</v>
      </c>
      <c r="C2527">
        <f>US_Accidents_Dec20_updated[[#This Row],[Start_Lng]]</f>
        <v>-105.01721999999999</v>
      </c>
      <c r="D2527">
        <f>US_Accidents_Dec20_updated[[#This Row],[Severity]]-1</f>
        <v>2</v>
      </c>
      <c r="E2527">
        <f>HOUR(US_Accidents_Dec20_updated[[#This Row],[Start_Time]])</f>
        <v>18</v>
      </c>
      <c r="F2527">
        <f>DAY(US_Accidents_Dec20_updated[[#This Row],[Start_Time]])</f>
        <v>14</v>
      </c>
      <c r="G2527">
        <f>MONTH(US_Accidents_Dec20_updated[[#This Row],[Start_Time]])</f>
        <v>2</v>
      </c>
      <c r="H2527" t="str">
        <f>US_Accidents_Dec20_updated[[#This Row],[Description]]</f>
        <v>At 23rd Ave/Exit 211 - Accident.</v>
      </c>
      <c r="I2527" t="s">
        <v>50</v>
      </c>
      <c r="J2527">
        <f>IF(US_Accidents_Dec20_updated[[#This Row],[Visibility(mi)]]&gt;30, 30, MROUND(US_Accidents_Dec20_updated[[#This Row],[Visibility(mi)]],5))</f>
        <v>15</v>
      </c>
      <c r="K2527">
        <f>MROUND(US_Accidents_Dec20_updated[[#This Row],[Wind_Speed(mph)]],5)</f>
        <v>10</v>
      </c>
      <c r="L2527">
        <f>IF(US_Accidents_Dec20_updated[[#This Row],[Precipitation(in)]]&gt;0.1, 0.1, US_Accidents_Dec20_updated[[#This Row],[Precipitation(in)]])</f>
        <v>0</v>
      </c>
    </row>
    <row r="2528" spans="1:12" x14ac:dyDescent="0.25">
      <c r="A2528" t="str">
        <f>US_Accidents_Dec20_updated[[#This Row],[ID]]</f>
        <v>A-3910264</v>
      </c>
      <c r="B2528">
        <f>US_Accidents_Dec20_updated[[#This Row],[Start_Lat]]</f>
        <v>39.749639999999999</v>
      </c>
      <c r="C2528">
        <f>US_Accidents_Dec20_updated[[#This Row],[Start_Lng]]</f>
        <v>-105.01730999999999</v>
      </c>
      <c r="D2528">
        <f>US_Accidents_Dec20_updated[[#This Row],[Severity]]-1</f>
        <v>2</v>
      </c>
      <c r="E2528">
        <f>HOUR(US_Accidents_Dec20_updated[[#This Row],[Start_Time]])</f>
        <v>18</v>
      </c>
      <c r="F2528">
        <f>DAY(US_Accidents_Dec20_updated[[#This Row],[Start_Time]])</f>
        <v>14</v>
      </c>
      <c r="G2528">
        <f>MONTH(US_Accidents_Dec20_updated[[#This Row],[Start_Time]])</f>
        <v>2</v>
      </c>
      <c r="H2528" t="str">
        <f>US_Accidents_Dec20_updated[[#This Row],[Description]]</f>
        <v>At 23rd Ave/Exit 211 - Accident.</v>
      </c>
      <c r="I2528" t="s">
        <v>50</v>
      </c>
      <c r="J2528">
        <f>IF(US_Accidents_Dec20_updated[[#This Row],[Visibility(mi)]]&gt;30, 30, MROUND(US_Accidents_Dec20_updated[[#This Row],[Visibility(mi)]],5))</f>
        <v>15</v>
      </c>
      <c r="K2528">
        <f>MROUND(US_Accidents_Dec20_updated[[#This Row],[Wind_Speed(mph)]],5)</f>
        <v>10</v>
      </c>
      <c r="L2528">
        <f>IF(US_Accidents_Dec20_updated[[#This Row],[Precipitation(in)]]&gt;0.1, 0.1, US_Accidents_Dec20_updated[[#This Row],[Precipitation(in)]])</f>
        <v>0</v>
      </c>
    </row>
    <row r="2529" spans="1:12" x14ac:dyDescent="0.25">
      <c r="A2529" t="str">
        <f>US_Accidents_Dec20_updated[[#This Row],[ID]]</f>
        <v>A-3910265</v>
      </c>
      <c r="B2529">
        <f>US_Accidents_Dec20_updated[[#This Row],[Start_Lat]]</f>
        <v>39.749639999999999</v>
      </c>
      <c r="C2529">
        <f>US_Accidents_Dec20_updated[[#This Row],[Start_Lng]]</f>
        <v>-105.01730999999999</v>
      </c>
      <c r="D2529">
        <f>US_Accidents_Dec20_updated[[#This Row],[Severity]]-1</f>
        <v>1</v>
      </c>
      <c r="E2529">
        <f>HOUR(US_Accidents_Dec20_updated[[#This Row],[Start_Time]])</f>
        <v>18</v>
      </c>
      <c r="F2529">
        <f>DAY(US_Accidents_Dec20_updated[[#This Row],[Start_Time]])</f>
        <v>14</v>
      </c>
      <c r="G2529">
        <f>MONTH(US_Accidents_Dec20_updated[[#This Row],[Start_Time]])</f>
        <v>2</v>
      </c>
      <c r="H2529" t="str">
        <f>US_Accidents_Dec20_updated[[#This Row],[Description]]</f>
        <v>At 23rd Ave/Exit 211 - Accident.</v>
      </c>
      <c r="I2529" t="s">
        <v>50</v>
      </c>
      <c r="J2529">
        <f>IF(US_Accidents_Dec20_updated[[#This Row],[Visibility(mi)]]&gt;30, 30, MROUND(US_Accidents_Dec20_updated[[#This Row],[Visibility(mi)]],5))</f>
        <v>15</v>
      </c>
      <c r="K2529">
        <f>MROUND(US_Accidents_Dec20_updated[[#This Row],[Wind_Speed(mph)]],5)</f>
        <v>10</v>
      </c>
      <c r="L2529">
        <f>IF(US_Accidents_Dec20_updated[[#This Row],[Precipitation(in)]]&gt;0.1, 0.1, US_Accidents_Dec20_updated[[#This Row],[Precipitation(in)]])</f>
        <v>0</v>
      </c>
    </row>
    <row r="2530" spans="1:12" x14ac:dyDescent="0.25">
      <c r="A2530" t="str">
        <f>US_Accidents_Dec20_updated[[#This Row],[ID]]</f>
        <v>A-3910266</v>
      </c>
      <c r="B2530">
        <f>US_Accidents_Dec20_updated[[#This Row],[Start_Lat]]</f>
        <v>39.740606999999997</v>
      </c>
      <c r="C2530">
        <f>US_Accidents_Dec20_updated[[#This Row],[Start_Lng]]</f>
        <v>-104.82522</v>
      </c>
      <c r="D2530">
        <f>US_Accidents_Dec20_updated[[#This Row],[Severity]]-1</f>
        <v>2</v>
      </c>
      <c r="E2530">
        <f>HOUR(US_Accidents_Dec20_updated[[#This Row],[Start_Time]])</f>
        <v>19</v>
      </c>
      <c r="F2530">
        <f>DAY(US_Accidents_Dec20_updated[[#This Row],[Start_Time]])</f>
        <v>14</v>
      </c>
      <c r="G2530">
        <f>MONTH(US_Accidents_Dec20_updated[[#This Row],[Start_Time]])</f>
        <v>2</v>
      </c>
      <c r="H2530" t="str">
        <f>US_Accidents_Dec20_updated[[#This Row],[Description]]</f>
        <v>At US-40/US-287/Colfax Ave/Exit 10 - Accident.</v>
      </c>
      <c r="I2530" t="s">
        <v>50</v>
      </c>
      <c r="J2530">
        <f>IF(US_Accidents_Dec20_updated[[#This Row],[Visibility(mi)]]&gt;30, 30, MROUND(US_Accidents_Dec20_updated[[#This Row],[Visibility(mi)]],5))</f>
        <v>10</v>
      </c>
      <c r="K2530">
        <f>MROUND(US_Accidents_Dec20_updated[[#This Row],[Wind_Speed(mph)]],5)</f>
        <v>15</v>
      </c>
      <c r="L2530">
        <f>IF(US_Accidents_Dec20_updated[[#This Row],[Precipitation(in)]]&gt;0.1, 0.1, US_Accidents_Dec20_updated[[#This Row],[Precipitation(in)]])</f>
        <v>0</v>
      </c>
    </row>
    <row r="2531" spans="1:12" x14ac:dyDescent="0.25">
      <c r="A2531" t="str">
        <f>US_Accidents_Dec20_updated[[#This Row],[ID]]</f>
        <v>A-3910963</v>
      </c>
      <c r="B2531">
        <f>US_Accidents_Dec20_updated[[#This Row],[Start_Lat]]</f>
        <v>39.648930999999997</v>
      </c>
      <c r="C2531">
        <f>US_Accidents_Dec20_updated[[#This Row],[Start_Lng]]</f>
        <v>-107.06093199999999</v>
      </c>
      <c r="D2531">
        <f>US_Accidents_Dec20_updated[[#This Row],[Severity]]-1</f>
        <v>3</v>
      </c>
      <c r="E2531">
        <f>HOUR(US_Accidents_Dec20_updated[[#This Row],[Start_Time]])</f>
        <v>2</v>
      </c>
      <c r="F2531">
        <f>DAY(US_Accidents_Dec20_updated[[#This Row],[Start_Time]])</f>
        <v>15</v>
      </c>
      <c r="G2531">
        <f>MONTH(US_Accidents_Dec20_updated[[#This Row],[Start_Time]])</f>
        <v>2</v>
      </c>
      <c r="H2531" t="str">
        <f>US_Accidents_Dec20_updated[[#This Row],[Description]]</f>
        <v>Closed between US-6/Exit 133 and Exit 129 - Road closed due to accident. Road surface in poor condition.</v>
      </c>
      <c r="I2531" t="s">
        <v>50</v>
      </c>
      <c r="J2531">
        <f>IF(US_Accidents_Dec20_updated[[#This Row],[Visibility(mi)]]&gt;30, 30, MROUND(US_Accidents_Dec20_updated[[#This Row],[Visibility(mi)]],5))</f>
        <v>0</v>
      </c>
      <c r="K2531">
        <f>MROUND(US_Accidents_Dec20_updated[[#This Row],[Wind_Speed(mph)]],5)</f>
        <v>5</v>
      </c>
      <c r="L2531">
        <f>IF(US_Accidents_Dec20_updated[[#This Row],[Precipitation(in)]]&gt;0.1, 0.1, US_Accidents_Dec20_updated[[#This Row],[Precipitation(in)]])</f>
        <v>0</v>
      </c>
    </row>
    <row r="2532" spans="1:12" x14ac:dyDescent="0.25">
      <c r="A2532" t="str">
        <f>US_Accidents_Dec20_updated[[#This Row],[ID]]</f>
        <v>A-3910964</v>
      </c>
      <c r="B2532">
        <f>US_Accidents_Dec20_updated[[#This Row],[Start_Lat]]</f>
        <v>39.736640000000001</v>
      </c>
      <c r="C2532">
        <f>US_Accidents_Dec20_updated[[#This Row],[Start_Lng]]</f>
        <v>-105.01436</v>
      </c>
      <c r="D2532">
        <f>US_Accidents_Dec20_updated[[#This Row],[Severity]]-1</f>
        <v>2</v>
      </c>
      <c r="E2532">
        <f>HOUR(US_Accidents_Dec20_updated[[#This Row],[Start_Time]])</f>
        <v>5</v>
      </c>
      <c r="F2532">
        <f>DAY(US_Accidents_Dec20_updated[[#This Row],[Start_Time]])</f>
        <v>15</v>
      </c>
      <c r="G2532">
        <f>MONTH(US_Accidents_Dec20_updated[[#This Row],[Start_Time]])</f>
        <v>2</v>
      </c>
      <c r="H2532" t="str">
        <f>US_Accidents_Dec20_updated[[#This Row],[Description]]</f>
        <v>At Zuni St/Exit 209C - Accident.</v>
      </c>
      <c r="I2532" t="s">
        <v>50</v>
      </c>
      <c r="J2532">
        <f>IF(US_Accidents_Dec20_updated[[#This Row],[Visibility(mi)]]&gt;30, 30, MROUND(US_Accidents_Dec20_updated[[#This Row],[Visibility(mi)]],5))</f>
        <v>10</v>
      </c>
      <c r="K2532">
        <f>MROUND(US_Accidents_Dec20_updated[[#This Row],[Wind_Speed(mph)]],5)</f>
        <v>5</v>
      </c>
      <c r="L2532">
        <f>IF(US_Accidents_Dec20_updated[[#This Row],[Precipitation(in)]]&gt;0.1, 0.1, US_Accidents_Dec20_updated[[#This Row],[Precipitation(in)]])</f>
        <v>0</v>
      </c>
    </row>
    <row r="2533" spans="1:12" x14ac:dyDescent="0.25">
      <c r="A2533" t="str">
        <f>US_Accidents_Dec20_updated[[#This Row],[ID]]</f>
        <v>A-3910965</v>
      </c>
      <c r="B2533">
        <f>US_Accidents_Dec20_updated[[#This Row],[Start_Lat]]</f>
        <v>39.987628000000001</v>
      </c>
      <c r="C2533">
        <f>US_Accidents_Dec20_updated[[#This Row],[Start_Lng]]</f>
        <v>-105.23668600000001</v>
      </c>
      <c r="D2533">
        <f>US_Accidents_Dec20_updated[[#This Row],[Severity]]-1</f>
        <v>2</v>
      </c>
      <c r="E2533">
        <f>HOUR(US_Accidents_Dec20_updated[[#This Row],[Start_Time]])</f>
        <v>8</v>
      </c>
      <c r="F2533">
        <f>DAY(US_Accidents_Dec20_updated[[#This Row],[Start_Time]])</f>
        <v>15</v>
      </c>
      <c r="G2533">
        <f>MONTH(US_Accidents_Dec20_updated[[#This Row],[Start_Time]])</f>
        <v>2</v>
      </c>
      <c r="H2533" t="str">
        <f>US_Accidents_Dec20_updated[[#This Row],[Description]]</f>
        <v>At Table Mesa Dr - Accident.</v>
      </c>
      <c r="I2533" t="s">
        <v>50</v>
      </c>
      <c r="J2533">
        <f>IF(US_Accidents_Dec20_updated[[#This Row],[Visibility(mi)]]&gt;30, 30, MROUND(US_Accidents_Dec20_updated[[#This Row],[Visibility(mi)]],5))</f>
        <v>10</v>
      </c>
      <c r="K2533">
        <f>MROUND(US_Accidents_Dec20_updated[[#This Row],[Wind_Speed(mph)]],5)</f>
        <v>0</v>
      </c>
      <c r="L2533">
        <f>IF(US_Accidents_Dec20_updated[[#This Row],[Precipitation(in)]]&gt;0.1, 0.1, US_Accidents_Dec20_updated[[#This Row],[Precipitation(in)]])</f>
        <v>0</v>
      </c>
    </row>
    <row r="2534" spans="1:12" x14ac:dyDescent="0.25">
      <c r="A2534" t="str">
        <f>US_Accidents_Dec20_updated[[#This Row],[ID]]</f>
        <v>A-3910966</v>
      </c>
      <c r="B2534">
        <f>US_Accidents_Dec20_updated[[#This Row],[Start_Lat]]</f>
        <v>40.199539999999999</v>
      </c>
      <c r="C2534">
        <f>US_Accidents_Dec20_updated[[#This Row],[Start_Lng]]</f>
        <v>-104.97993</v>
      </c>
      <c r="D2534">
        <f>US_Accidents_Dec20_updated[[#This Row],[Severity]]-1</f>
        <v>2</v>
      </c>
      <c r="E2534">
        <f>HOUR(US_Accidents_Dec20_updated[[#This Row],[Start_Time]])</f>
        <v>9</v>
      </c>
      <c r="F2534">
        <f>DAY(US_Accidents_Dec20_updated[[#This Row],[Start_Time]])</f>
        <v>15</v>
      </c>
      <c r="G2534">
        <f>MONTH(US_Accidents_Dec20_updated[[#This Row],[Start_Time]])</f>
        <v>2</v>
      </c>
      <c r="H2534" t="str">
        <f>US_Accidents_Dec20_updated[[#This Row],[Description]]</f>
        <v>At CO-66/Exit 243 - Accident.</v>
      </c>
      <c r="I2534" t="s">
        <v>50</v>
      </c>
      <c r="J2534">
        <f>IF(US_Accidents_Dec20_updated[[#This Row],[Visibility(mi)]]&gt;30, 30, MROUND(US_Accidents_Dec20_updated[[#This Row],[Visibility(mi)]],5))</f>
        <v>10</v>
      </c>
      <c r="K2534">
        <f>MROUND(US_Accidents_Dec20_updated[[#This Row],[Wind_Speed(mph)]],5)</f>
        <v>0</v>
      </c>
      <c r="L2534">
        <f>IF(US_Accidents_Dec20_updated[[#This Row],[Precipitation(in)]]&gt;0.1, 0.1, US_Accidents_Dec20_updated[[#This Row],[Precipitation(in)]])</f>
        <v>0</v>
      </c>
    </row>
    <row r="2535" spans="1:12" x14ac:dyDescent="0.25">
      <c r="A2535" t="str">
        <f>US_Accidents_Dec20_updated[[#This Row],[ID]]</f>
        <v>A-3910967</v>
      </c>
      <c r="B2535">
        <f>US_Accidents_Dec20_updated[[#This Row],[Start_Lat]]</f>
        <v>39.80659</v>
      </c>
      <c r="C2535">
        <f>US_Accidents_Dec20_updated[[#This Row],[Start_Lng]]</f>
        <v>-105.01299</v>
      </c>
      <c r="D2535">
        <f>US_Accidents_Dec20_updated[[#This Row],[Severity]]-1</f>
        <v>2</v>
      </c>
      <c r="E2535">
        <f>HOUR(US_Accidents_Dec20_updated[[#This Row],[Start_Time]])</f>
        <v>9</v>
      </c>
      <c r="F2535">
        <f>DAY(US_Accidents_Dec20_updated[[#This Row],[Start_Time]])</f>
        <v>15</v>
      </c>
      <c r="G2535">
        <f>MONTH(US_Accidents_Dec20_updated[[#This Row],[Start_Time]])</f>
        <v>2</v>
      </c>
      <c r="H2535" t="str">
        <f>US_Accidents_Dec20_updated[[#This Row],[Description]]</f>
        <v>At US-287/Federal Blvd/Exit 3 - Accident.</v>
      </c>
      <c r="I2535" t="s">
        <v>9695</v>
      </c>
      <c r="J2535">
        <f>IF(US_Accidents_Dec20_updated[[#This Row],[Visibility(mi)]]&gt;30, 30, MROUND(US_Accidents_Dec20_updated[[#This Row],[Visibility(mi)]],5))</f>
        <v>10</v>
      </c>
      <c r="K2535">
        <f>MROUND(US_Accidents_Dec20_updated[[#This Row],[Wind_Speed(mph)]],5)</f>
        <v>5</v>
      </c>
      <c r="L2535">
        <f>IF(US_Accidents_Dec20_updated[[#This Row],[Precipitation(in)]]&gt;0.1, 0.1, US_Accidents_Dec20_updated[[#This Row],[Precipitation(in)]])</f>
        <v>0</v>
      </c>
    </row>
    <row r="2536" spans="1:12" x14ac:dyDescent="0.25">
      <c r="A2536" t="str">
        <f>US_Accidents_Dec20_updated[[#This Row],[ID]]</f>
        <v>A-3910969</v>
      </c>
      <c r="B2536">
        <f>US_Accidents_Dec20_updated[[#This Row],[Start_Lat]]</f>
        <v>38.347391999999999</v>
      </c>
      <c r="C2536">
        <f>US_Accidents_Dec20_updated[[#This Row],[Start_Lng]]</f>
        <v>-104.61991999999999</v>
      </c>
      <c r="D2536">
        <f>US_Accidents_Dec20_updated[[#This Row],[Severity]]-1</f>
        <v>2</v>
      </c>
      <c r="E2536">
        <f>HOUR(US_Accidents_Dec20_updated[[#This Row],[Start_Time]])</f>
        <v>10</v>
      </c>
      <c r="F2536">
        <f>DAY(US_Accidents_Dec20_updated[[#This Row],[Start_Time]])</f>
        <v>15</v>
      </c>
      <c r="G2536">
        <f>MONTH(US_Accidents_Dec20_updated[[#This Row],[Start_Time]])</f>
        <v>2</v>
      </c>
      <c r="H2536" t="str">
        <f>US_Accidents_Dec20_updated[[#This Row],[Description]]</f>
        <v>At Porter Draw/Exit 106 - Accident.</v>
      </c>
      <c r="I2536" t="s">
        <v>50</v>
      </c>
      <c r="J2536">
        <f>IF(US_Accidents_Dec20_updated[[#This Row],[Visibility(mi)]]&gt;30, 30, MROUND(US_Accidents_Dec20_updated[[#This Row],[Visibility(mi)]],5))</f>
        <v>10</v>
      </c>
      <c r="K2536">
        <f>MROUND(US_Accidents_Dec20_updated[[#This Row],[Wind_Speed(mph)]],5)</f>
        <v>0</v>
      </c>
      <c r="L2536">
        <f>IF(US_Accidents_Dec20_updated[[#This Row],[Precipitation(in)]]&gt;0.1, 0.1, US_Accidents_Dec20_updated[[#This Row],[Precipitation(in)]])</f>
        <v>0</v>
      </c>
    </row>
    <row r="2537" spans="1:12" x14ac:dyDescent="0.25">
      <c r="A2537" t="str">
        <f>US_Accidents_Dec20_updated[[#This Row],[ID]]</f>
        <v>A-3910970</v>
      </c>
      <c r="B2537">
        <f>US_Accidents_Dec20_updated[[#This Row],[Start_Lat]]</f>
        <v>39.630034999999999</v>
      </c>
      <c r="C2537">
        <f>US_Accidents_Dec20_updated[[#This Row],[Start_Lng]]</f>
        <v>-104.905278</v>
      </c>
      <c r="D2537">
        <f>US_Accidents_Dec20_updated[[#This Row],[Severity]]-1</f>
        <v>2</v>
      </c>
      <c r="E2537">
        <f>HOUR(US_Accidents_Dec20_updated[[#This Row],[Start_Time]])</f>
        <v>11</v>
      </c>
      <c r="F2537">
        <f>DAY(US_Accidents_Dec20_updated[[#This Row],[Start_Time]])</f>
        <v>15</v>
      </c>
      <c r="G2537">
        <f>MONTH(US_Accidents_Dec20_updated[[#This Row],[Start_Time]])</f>
        <v>2</v>
      </c>
      <c r="H2537" t="str">
        <f>US_Accidents_Dec20_updated[[#This Row],[Description]]</f>
        <v>At I-225 - Accident.</v>
      </c>
      <c r="I2537" t="s">
        <v>50</v>
      </c>
      <c r="J2537">
        <f>IF(US_Accidents_Dec20_updated[[#This Row],[Visibility(mi)]]&gt;30, 30, MROUND(US_Accidents_Dec20_updated[[#This Row],[Visibility(mi)]],5))</f>
        <v>10</v>
      </c>
      <c r="K2537">
        <f>MROUND(US_Accidents_Dec20_updated[[#This Row],[Wind_Speed(mph)]],5)</f>
        <v>5</v>
      </c>
      <c r="L2537">
        <f>IF(US_Accidents_Dec20_updated[[#This Row],[Precipitation(in)]]&gt;0.1, 0.1, US_Accidents_Dec20_updated[[#This Row],[Precipitation(in)]])</f>
        <v>0</v>
      </c>
    </row>
    <row r="2538" spans="1:12" x14ac:dyDescent="0.25">
      <c r="A2538" t="str">
        <f>US_Accidents_Dec20_updated[[#This Row],[ID]]</f>
        <v>A-3910974</v>
      </c>
      <c r="B2538">
        <f>US_Accidents_Dec20_updated[[#This Row],[Start_Lat]]</f>
        <v>39.900221000000002</v>
      </c>
      <c r="C2538">
        <f>US_Accidents_Dec20_updated[[#This Row],[Start_Lng]]</f>
        <v>-104.988178</v>
      </c>
      <c r="D2538">
        <f>US_Accidents_Dec20_updated[[#This Row],[Severity]]-1</f>
        <v>2</v>
      </c>
      <c r="E2538">
        <f>HOUR(US_Accidents_Dec20_updated[[#This Row],[Start_Time]])</f>
        <v>12</v>
      </c>
      <c r="F2538">
        <f>DAY(US_Accidents_Dec20_updated[[#This Row],[Start_Time]])</f>
        <v>15</v>
      </c>
      <c r="G2538">
        <f>MONTH(US_Accidents_Dec20_updated[[#This Row],[Start_Time]])</f>
        <v>2</v>
      </c>
      <c r="H2538" t="str">
        <f>US_Accidents_Dec20_updated[[#This Row],[Description]]</f>
        <v>At 104th Ave/Exit 221 - Accident.</v>
      </c>
      <c r="I2538" t="s">
        <v>9695</v>
      </c>
      <c r="J2538">
        <f>IF(US_Accidents_Dec20_updated[[#This Row],[Visibility(mi)]]&gt;30, 30, MROUND(US_Accidents_Dec20_updated[[#This Row],[Visibility(mi)]],5))</f>
        <v>30</v>
      </c>
      <c r="K2538">
        <f>MROUND(US_Accidents_Dec20_updated[[#This Row],[Wind_Speed(mph)]],5)</f>
        <v>5</v>
      </c>
      <c r="L2538">
        <f>IF(US_Accidents_Dec20_updated[[#This Row],[Precipitation(in)]]&gt;0.1, 0.1, US_Accidents_Dec20_updated[[#This Row],[Precipitation(in)]])</f>
        <v>0</v>
      </c>
    </row>
    <row r="2539" spans="1:12" x14ac:dyDescent="0.25">
      <c r="A2539" t="str">
        <f>US_Accidents_Dec20_updated[[#This Row],[ID]]</f>
        <v>A-3910979</v>
      </c>
      <c r="B2539">
        <f>US_Accidents_Dec20_updated[[#This Row],[Start_Lat]]</f>
        <v>39.314335</v>
      </c>
      <c r="C2539">
        <f>US_Accidents_Dec20_updated[[#This Row],[Start_Lng]]</f>
        <v>-104.88499</v>
      </c>
      <c r="D2539">
        <f>US_Accidents_Dec20_updated[[#This Row],[Severity]]-1</f>
        <v>2</v>
      </c>
      <c r="E2539">
        <f>HOUR(US_Accidents_Dec20_updated[[#This Row],[Start_Time]])</f>
        <v>13</v>
      </c>
      <c r="F2539">
        <f>DAY(US_Accidents_Dec20_updated[[#This Row],[Start_Time]])</f>
        <v>15</v>
      </c>
      <c r="G2539">
        <f>MONTH(US_Accidents_Dec20_updated[[#This Row],[Start_Time]])</f>
        <v>2</v>
      </c>
      <c r="H2539" t="str">
        <f>US_Accidents_Dec20_updated[[#This Row],[Description]]</f>
        <v>At Tomah Rd/Exit 174 - Accident.</v>
      </c>
      <c r="I2539" t="s">
        <v>50</v>
      </c>
      <c r="J2539">
        <f>IF(US_Accidents_Dec20_updated[[#This Row],[Visibility(mi)]]&gt;30, 30, MROUND(US_Accidents_Dec20_updated[[#This Row],[Visibility(mi)]],5))</f>
        <v>10</v>
      </c>
      <c r="K2539">
        <f>MROUND(US_Accidents_Dec20_updated[[#This Row],[Wind_Speed(mph)]],5)</f>
        <v>10</v>
      </c>
      <c r="L2539">
        <f>IF(US_Accidents_Dec20_updated[[#This Row],[Precipitation(in)]]&gt;0.1, 0.1, US_Accidents_Dec20_updated[[#This Row],[Precipitation(in)]])</f>
        <v>0</v>
      </c>
    </row>
    <row r="2540" spans="1:12" x14ac:dyDescent="0.25">
      <c r="A2540" t="str">
        <f>US_Accidents_Dec20_updated[[#This Row],[ID]]</f>
        <v>A-3910984</v>
      </c>
      <c r="B2540">
        <f>US_Accidents_Dec20_updated[[#This Row],[Start_Lat]]</f>
        <v>40.332790000000003</v>
      </c>
      <c r="C2540">
        <f>US_Accidents_Dec20_updated[[#This Row],[Start_Lng]]</f>
        <v>-104.98035</v>
      </c>
      <c r="D2540">
        <f>US_Accidents_Dec20_updated[[#This Row],[Severity]]-1</f>
        <v>2</v>
      </c>
      <c r="E2540">
        <f>HOUR(US_Accidents_Dec20_updated[[#This Row],[Start_Time]])</f>
        <v>14</v>
      </c>
      <c r="F2540">
        <f>DAY(US_Accidents_Dec20_updated[[#This Row],[Start_Time]])</f>
        <v>15</v>
      </c>
      <c r="G2540">
        <f>MONTH(US_Accidents_Dec20_updated[[#This Row],[Start_Time]])</f>
        <v>2</v>
      </c>
      <c r="H2540" t="str">
        <f>US_Accidents_Dec20_updated[[#This Row],[Description]]</f>
        <v>At CO-56/Exit 250 - Accident.</v>
      </c>
      <c r="I2540" t="s">
        <v>50</v>
      </c>
      <c r="J2540">
        <f>IF(US_Accidents_Dec20_updated[[#This Row],[Visibility(mi)]]&gt;30, 30, MROUND(US_Accidents_Dec20_updated[[#This Row],[Visibility(mi)]],5))</f>
        <v>10</v>
      </c>
      <c r="K2540">
        <f>MROUND(US_Accidents_Dec20_updated[[#This Row],[Wind_Speed(mph)]],5)</f>
        <v>15</v>
      </c>
      <c r="L2540">
        <f>IF(US_Accidents_Dec20_updated[[#This Row],[Precipitation(in)]]&gt;0.1, 0.1, US_Accidents_Dec20_updated[[#This Row],[Precipitation(in)]])</f>
        <v>0</v>
      </c>
    </row>
    <row r="2541" spans="1:12" x14ac:dyDescent="0.25">
      <c r="A2541" t="str">
        <f>US_Accidents_Dec20_updated[[#This Row],[ID]]</f>
        <v>A-3911000</v>
      </c>
      <c r="B2541">
        <f>US_Accidents_Dec20_updated[[#This Row],[Start_Lat]]</f>
        <v>39.783931000000003</v>
      </c>
      <c r="C2541">
        <f>US_Accidents_Dec20_updated[[#This Row],[Start_Lng]]</f>
        <v>-104.98936999999999</v>
      </c>
      <c r="D2541">
        <f>US_Accidents_Dec20_updated[[#This Row],[Severity]]-1</f>
        <v>2</v>
      </c>
      <c r="E2541">
        <f>HOUR(US_Accidents_Dec20_updated[[#This Row],[Start_Time]])</f>
        <v>18</v>
      </c>
      <c r="F2541">
        <f>DAY(US_Accidents_Dec20_updated[[#This Row],[Start_Time]])</f>
        <v>15</v>
      </c>
      <c r="G2541">
        <f>MONTH(US_Accidents_Dec20_updated[[#This Row],[Start_Time]])</f>
        <v>2</v>
      </c>
      <c r="H2541" t="str">
        <f>US_Accidents_Dec20_updated[[#This Row],[Description]]</f>
        <v>At I-70/Exit 214 - Accident.</v>
      </c>
      <c r="I2541" t="s">
        <v>50</v>
      </c>
      <c r="J2541">
        <f>IF(US_Accidents_Dec20_updated[[#This Row],[Visibility(mi)]]&gt;30, 30, MROUND(US_Accidents_Dec20_updated[[#This Row],[Visibility(mi)]],5))</f>
        <v>25</v>
      </c>
      <c r="K2541">
        <f>MROUND(US_Accidents_Dec20_updated[[#This Row],[Wind_Speed(mph)]],5)</f>
        <v>5</v>
      </c>
      <c r="L2541">
        <f>IF(US_Accidents_Dec20_updated[[#This Row],[Precipitation(in)]]&gt;0.1, 0.1, US_Accidents_Dec20_updated[[#This Row],[Precipitation(in)]])</f>
        <v>0</v>
      </c>
    </row>
    <row r="2542" spans="1:12" x14ac:dyDescent="0.25">
      <c r="A2542" t="str">
        <f>US_Accidents_Dec20_updated[[#This Row],[ID]]</f>
        <v>A-3911400</v>
      </c>
      <c r="B2542">
        <f>US_Accidents_Dec20_updated[[#This Row],[Start_Lat]]</f>
        <v>39.591949999999997</v>
      </c>
      <c r="C2542">
        <f>US_Accidents_Dec20_updated[[#This Row],[Start_Lng]]</f>
        <v>-104.88308000000001</v>
      </c>
      <c r="D2542">
        <f>US_Accidents_Dec20_updated[[#This Row],[Severity]]-1</f>
        <v>2</v>
      </c>
      <c r="E2542">
        <f>HOUR(US_Accidents_Dec20_updated[[#This Row],[Start_Time]])</f>
        <v>9</v>
      </c>
      <c r="F2542">
        <f>DAY(US_Accidents_Dec20_updated[[#This Row],[Start_Time]])</f>
        <v>16</v>
      </c>
      <c r="G2542">
        <f>MONTH(US_Accidents_Dec20_updated[[#This Row],[Start_Time]])</f>
        <v>2</v>
      </c>
      <c r="H2542" t="str">
        <f>US_Accidents_Dec20_updated[[#This Row],[Description]]</f>
        <v>At CO-88/Arapahoe Rd/Exit 197 - Accident.</v>
      </c>
      <c r="I2542" t="s">
        <v>50</v>
      </c>
      <c r="J2542">
        <f>IF(US_Accidents_Dec20_updated[[#This Row],[Visibility(mi)]]&gt;30, 30, MROUND(US_Accidents_Dec20_updated[[#This Row],[Visibility(mi)]],5))</f>
        <v>10</v>
      </c>
      <c r="K2542">
        <f>MROUND(US_Accidents_Dec20_updated[[#This Row],[Wind_Speed(mph)]],5)</f>
        <v>10</v>
      </c>
      <c r="L2542">
        <f>IF(US_Accidents_Dec20_updated[[#This Row],[Precipitation(in)]]&gt;0.1, 0.1, US_Accidents_Dec20_updated[[#This Row],[Precipitation(in)]])</f>
        <v>0</v>
      </c>
    </row>
    <row r="2543" spans="1:12" x14ac:dyDescent="0.25">
      <c r="A2543" t="str">
        <f>US_Accidents_Dec20_updated[[#This Row],[ID]]</f>
        <v>A-3911421</v>
      </c>
      <c r="B2543">
        <f>US_Accidents_Dec20_updated[[#This Row],[Start_Lat]]</f>
        <v>38.660352000000003</v>
      </c>
      <c r="C2543">
        <f>US_Accidents_Dec20_updated[[#This Row],[Start_Lng]]</f>
        <v>-106.08762400000001</v>
      </c>
      <c r="D2543">
        <f>US_Accidents_Dec20_updated[[#This Row],[Severity]]-1</f>
        <v>2</v>
      </c>
      <c r="E2543">
        <f>HOUR(US_Accidents_Dec20_updated[[#This Row],[Start_Time]])</f>
        <v>11</v>
      </c>
      <c r="F2543">
        <f>DAY(US_Accidents_Dec20_updated[[#This Row],[Start_Time]])</f>
        <v>16</v>
      </c>
      <c r="G2543">
        <f>MONTH(US_Accidents_Dec20_updated[[#This Row],[Start_Time]])</f>
        <v>2</v>
      </c>
      <c r="H2543" t="str">
        <f>US_Accidents_Dec20_updated[[#This Row],[Description]]</f>
        <v>At CO-291 - Accident.</v>
      </c>
      <c r="I2543" t="s">
        <v>1268</v>
      </c>
      <c r="J2543">
        <f>IF(US_Accidents_Dec20_updated[[#This Row],[Visibility(mi)]]&gt;30, 30, MROUND(US_Accidents_Dec20_updated[[#This Row],[Visibility(mi)]],5))</f>
        <v>5</v>
      </c>
      <c r="K2543">
        <f>MROUND(US_Accidents_Dec20_updated[[#This Row],[Wind_Speed(mph)]],5)</f>
        <v>30</v>
      </c>
      <c r="L2543">
        <f>IF(US_Accidents_Dec20_updated[[#This Row],[Precipitation(in)]]&gt;0.1, 0.1, US_Accidents_Dec20_updated[[#This Row],[Precipitation(in)]])</f>
        <v>0</v>
      </c>
    </row>
    <row r="2544" spans="1:12" x14ac:dyDescent="0.25">
      <c r="A2544" t="str">
        <f>US_Accidents_Dec20_updated[[#This Row],[ID]]</f>
        <v>A-3911422</v>
      </c>
      <c r="B2544">
        <f>US_Accidents_Dec20_updated[[#This Row],[Start_Lat]]</f>
        <v>39.740279999999998</v>
      </c>
      <c r="C2544">
        <f>US_Accidents_Dec20_updated[[#This Row],[Start_Lng]]</f>
        <v>-104.71198</v>
      </c>
      <c r="D2544">
        <f>US_Accidents_Dec20_updated[[#This Row],[Severity]]-1</f>
        <v>2</v>
      </c>
      <c r="E2544">
        <f>HOUR(US_Accidents_Dec20_updated[[#This Row],[Start_Time]])</f>
        <v>11</v>
      </c>
      <c r="F2544">
        <f>DAY(US_Accidents_Dec20_updated[[#This Row],[Start_Time]])</f>
        <v>16</v>
      </c>
      <c r="G2544">
        <f>MONTH(US_Accidents_Dec20_updated[[#This Row],[Start_Time]])</f>
        <v>2</v>
      </c>
      <c r="H2544" t="str">
        <f>US_Accidents_Dec20_updated[[#This Row],[Description]]</f>
        <v>Between CO-36/Tower Rd/Exit 292 and US-287/US-40/Exit 288 - Accident. Roadway reduced to 1 lane.</v>
      </c>
      <c r="I2544" t="s">
        <v>50</v>
      </c>
      <c r="J2544">
        <f>IF(US_Accidents_Dec20_updated[[#This Row],[Visibility(mi)]]&gt;30, 30, MROUND(US_Accidents_Dec20_updated[[#This Row],[Visibility(mi)]],5))</f>
        <v>10</v>
      </c>
      <c r="K2544">
        <f>MROUND(US_Accidents_Dec20_updated[[#This Row],[Wind_Speed(mph)]],5)</f>
        <v>15</v>
      </c>
      <c r="L2544">
        <f>IF(US_Accidents_Dec20_updated[[#This Row],[Precipitation(in)]]&gt;0.1, 0.1, US_Accidents_Dec20_updated[[#This Row],[Precipitation(in)]])</f>
        <v>0</v>
      </c>
    </row>
    <row r="2545" spans="1:12" x14ac:dyDescent="0.25">
      <c r="A2545" t="str">
        <f>US_Accidents_Dec20_updated[[#This Row],[ID]]</f>
        <v>A-3911425</v>
      </c>
      <c r="B2545">
        <f>US_Accidents_Dec20_updated[[#This Row],[Start_Lat]]</f>
        <v>40.375239999999998</v>
      </c>
      <c r="C2545">
        <f>US_Accidents_Dec20_updated[[#This Row],[Start_Lng]]</f>
        <v>-104.99217</v>
      </c>
      <c r="D2545">
        <f>US_Accidents_Dec20_updated[[#This Row],[Severity]]-1</f>
        <v>2</v>
      </c>
      <c r="E2545">
        <f>HOUR(US_Accidents_Dec20_updated[[#This Row],[Start_Time]])</f>
        <v>11</v>
      </c>
      <c r="F2545">
        <f>DAY(US_Accidents_Dec20_updated[[#This Row],[Start_Time]])</f>
        <v>16</v>
      </c>
      <c r="G2545">
        <f>MONTH(US_Accidents_Dec20_updated[[#This Row],[Start_Time]])</f>
        <v>2</v>
      </c>
      <c r="H2545" t="str">
        <f>US_Accidents_Dec20_updated[[#This Row],[Description]]</f>
        <v>At CR-16/Exit 254 - Accident.</v>
      </c>
      <c r="I2545" t="s">
        <v>50</v>
      </c>
      <c r="J2545">
        <f>IF(US_Accidents_Dec20_updated[[#This Row],[Visibility(mi)]]&gt;30, 30, MROUND(US_Accidents_Dec20_updated[[#This Row],[Visibility(mi)]],5))</f>
        <v>10</v>
      </c>
      <c r="K2545">
        <f>MROUND(US_Accidents_Dec20_updated[[#This Row],[Wind_Speed(mph)]],5)</f>
        <v>5</v>
      </c>
      <c r="L2545">
        <f>IF(US_Accidents_Dec20_updated[[#This Row],[Precipitation(in)]]&gt;0.1, 0.1, US_Accidents_Dec20_updated[[#This Row],[Precipitation(in)]])</f>
        <v>0</v>
      </c>
    </row>
    <row r="2546" spans="1:12" x14ac:dyDescent="0.25">
      <c r="A2546" t="str">
        <f>US_Accidents_Dec20_updated[[#This Row],[ID]]</f>
        <v>A-3911427</v>
      </c>
      <c r="B2546">
        <f>US_Accidents_Dec20_updated[[#This Row],[Start_Lat]]</f>
        <v>39.740279999999998</v>
      </c>
      <c r="C2546">
        <f>US_Accidents_Dec20_updated[[#This Row],[Start_Lng]]</f>
        <v>-104.71198</v>
      </c>
      <c r="D2546">
        <f>US_Accidents_Dec20_updated[[#This Row],[Severity]]-1</f>
        <v>2</v>
      </c>
      <c r="E2546">
        <f>HOUR(US_Accidents_Dec20_updated[[#This Row],[Start_Time]])</f>
        <v>11</v>
      </c>
      <c r="F2546">
        <f>DAY(US_Accidents_Dec20_updated[[#This Row],[Start_Time]])</f>
        <v>16</v>
      </c>
      <c r="G2546">
        <f>MONTH(US_Accidents_Dec20_updated[[#This Row],[Start_Time]])</f>
        <v>2</v>
      </c>
      <c r="H2546" t="str">
        <f>US_Accidents_Dec20_updated[[#This Row],[Description]]</f>
        <v>At E-470/Exit 289 - Accident. Roadway reduced to 1 lane.</v>
      </c>
      <c r="I2546" t="s">
        <v>50</v>
      </c>
      <c r="J2546">
        <f>IF(US_Accidents_Dec20_updated[[#This Row],[Visibility(mi)]]&gt;30, 30, MROUND(US_Accidents_Dec20_updated[[#This Row],[Visibility(mi)]],5))</f>
        <v>10</v>
      </c>
      <c r="K2546">
        <f>MROUND(US_Accidents_Dec20_updated[[#This Row],[Wind_Speed(mph)]],5)</f>
        <v>15</v>
      </c>
      <c r="L2546">
        <f>IF(US_Accidents_Dec20_updated[[#This Row],[Precipitation(in)]]&gt;0.1, 0.1, US_Accidents_Dec20_updated[[#This Row],[Precipitation(in)]])</f>
        <v>0</v>
      </c>
    </row>
    <row r="2547" spans="1:12" x14ac:dyDescent="0.25">
      <c r="A2547" t="str">
        <f>US_Accidents_Dec20_updated[[#This Row],[ID]]</f>
        <v>A-3911430</v>
      </c>
      <c r="B2547">
        <f>US_Accidents_Dec20_updated[[#This Row],[Start_Lat]]</f>
        <v>39.783949999999997</v>
      </c>
      <c r="C2547">
        <f>US_Accidents_Dec20_updated[[#This Row],[Start_Lng]]</f>
        <v>-105.02839</v>
      </c>
      <c r="D2547">
        <f>US_Accidents_Dec20_updated[[#This Row],[Severity]]-1</f>
        <v>2</v>
      </c>
      <c r="E2547">
        <f>HOUR(US_Accidents_Dec20_updated[[#This Row],[Start_Time]])</f>
        <v>12</v>
      </c>
      <c r="F2547">
        <f>DAY(US_Accidents_Dec20_updated[[#This Row],[Start_Time]])</f>
        <v>16</v>
      </c>
      <c r="G2547">
        <f>MONTH(US_Accidents_Dec20_updated[[#This Row],[Start_Time]])</f>
        <v>2</v>
      </c>
      <c r="H2547" t="str">
        <f>US_Accidents_Dec20_updated[[#This Row],[Description]]</f>
        <v>At Federal Blvd/Exit 272 - Accident.</v>
      </c>
      <c r="I2547" t="s">
        <v>50</v>
      </c>
      <c r="J2547">
        <f>IF(US_Accidents_Dec20_updated[[#This Row],[Visibility(mi)]]&gt;30, 30, MROUND(US_Accidents_Dec20_updated[[#This Row],[Visibility(mi)]],5))</f>
        <v>10</v>
      </c>
      <c r="K2547">
        <f>MROUND(US_Accidents_Dec20_updated[[#This Row],[Wind_Speed(mph)]],5)</f>
        <v>10</v>
      </c>
      <c r="L2547">
        <f>IF(US_Accidents_Dec20_updated[[#This Row],[Precipitation(in)]]&gt;0.1, 0.1, US_Accidents_Dec20_updated[[#This Row],[Precipitation(in)]])</f>
        <v>0</v>
      </c>
    </row>
    <row r="2548" spans="1:12" x14ac:dyDescent="0.25">
      <c r="A2548" t="str">
        <f>US_Accidents_Dec20_updated[[#This Row],[ID]]</f>
        <v>A-3911434</v>
      </c>
      <c r="B2548">
        <f>US_Accidents_Dec20_updated[[#This Row],[Start_Lat]]</f>
        <v>39.783949999999997</v>
      </c>
      <c r="C2548">
        <f>US_Accidents_Dec20_updated[[#This Row],[Start_Lng]]</f>
        <v>-105.02839</v>
      </c>
      <c r="D2548">
        <f>US_Accidents_Dec20_updated[[#This Row],[Severity]]-1</f>
        <v>2</v>
      </c>
      <c r="E2548">
        <f>HOUR(US_Accidents_Dec20_updated[[#This Row],[Start_Time]])</f>
        <v>12</v>
      </c>
      <c r="F2548">
        <f>DAY(US_Accidents_Dec20_updated[[#This Row],[Start_Time]])</f>
        <v>16</v>
      </c>
      <c r="G2548">
        <f>MONTH(US_Accidents_Dec20_updated[[#This Row],[Start_Time]])</f>
        <v>2</v>
      </c>
      <c r="H2548" t="str">
        <f>US_Accidents_Dec20_updated[[#This Row],[Description]]</f>
        <v>At Federal Blvd/Exit 272 - Accident.</v>
      </c>
      <c r="I2548" t="s">
        <v>50</v>
      </c>
      <c r="J2548">
        <f>IF(US_Accidents_Dec20_updated[[#This Row],[Visibility(mi)]]&gt;30, 30, MROUND(US_Accidents_Dec20_updated[[#This Row],[Visibility(mi)]],5))</f>
        <v>10</v>
      </c>
      <c r="K2548">
        <f>MROUND(US_Accidents_Dec20_updated[[#This Row],[Wind_Speed(mph)]],5)</f>
        <v>10</v>
      </c>
      <c r="L2548">
        <f>IF(US_Accidents_Dec20_updated[[#This Row],[Precipitation(in)]]&gt;0.1, 0.1, US_Accidents_Dec20_updated[[#This Row],[Precipitation(in)]])</f>
        <v>0</v>
      </c>
    </row>
    <row r="2549" spans="1:12" x14ac:dyDescent="0.25">
      <c r="A2549" t="str">
        <f>US_Accidents_Dec20_updated[[#This Row],[ID]]</f>
        <v>A-3911435</v>
      </c>
      <c r="B2549">
        <f>US_Accidents_Dec20_updated[[#This Row],[Start_Lat]]</f>
        <v>39.630034999999999</v>
      </c>
      <c r="C2549">
        <f>US_Accidents_Dec20_updated[[#This Row],[Start_Lng]]</f>
        <v>-104.905278</v>
      </c>
      <c r="D2549">
        <f>US_Accidents_Dec20_updated[[#This Row],[Severity]]-1</f>
        <v>2</v>
      </c>
      <c r="E2549">
        <f>HOUR(US_Accidents_Dec20_updated[[#This Row],[Start_Time]])</f>
        <v>12</v>
      </c>
      <c r="F2549">
        <f>DAY(US_Accidents_Dec20_updated[[#This Row],[Start_Time]])</f>
        <v>16</v>
      </c>
      <c r="G2549">
        <f>MONTH(US_Accidents_Dec20_updated[[#This Row],[Start_Time]])</f>
        <v>2</v>
      </c>
      <c r="H2549" t="str">
        <f>US_Accidents_Dec20_updated[[#This Row],[Description]]</f>
        <v>At I-225 - Accident.</v>
      </c>
      <c r="I2549" t="s">
        <v>50</v>
      </c>
      <c r="J2549">
        <f>IF(US_Accidents_Dec20_updated[[#This Row],[Visibility(mi)]]&gt;30, 30, MROUND(US_Accidents_Dec20_updated[[#This Row],[Visibility(mi)]],5))</f>
        <v>10</v>
      </c>
      <c r="K2549">
        <f>MROUND(US_Accidents_Dec20_updated[[#This Row],[Wind_Speed(mph)]],5)</f>
        <v>20</v>
      </c>
      <c r="L2549">
        <f>IF(US_Accidents_Dec20_updated[[#This Row],[Precipitation(in)]]&gt;0.1, 0.1, US_Accidents_Dec20_updated[[#This Row],[Precipitation(in)]])</f>
        <v>0</v>
      </c>
    </row>
    <row r="2550" spans="1:12" x14ac:dyDescent="0.25">
      <c r="A2550" t="str">
        <f>US_Accidents_Dec20_updated[[#This Row],[ID]]</f>
        <v>A-3911436</v>
      </c>
      <c r="B2550">
        <f>US_Accidents_Dec20_updated[[#This Row],[Start_Lat]]</f>
        <v>39.63541</v>
      </c>
      <c r="C2550">
        <f>US_Accidents_Dec20_updated[[#This Row],[Start_Lng]]</f>
        <v>-104.901324</v>
      </c>
      <c r="D2550">
        <f>US_Accidents_Dec20_updated[[#This Row],[Severity]]-1</f>
        <v>2</v>
      </c>
      <c r="E2550">
        <f>HOUR(US_Accidents_Dec20_updated[[#This Row],[Start_Time]])</f>
        <v>13</v>
      </c>
      <c r="F2550">
        <f>DAY(US_Accidents_Dec20_updated[[#This Row],[Start_Time]])</f>
        <v>16</v>
      </c>
      <c r="G2550">
        <f>MONTH(US_Accidents_Dec20_updated[[#This Row],[Start_Time]])</f>
        <v>2</v>
      </c>
      <c r="H2550" t="str">
        <f>US_Accidents_Dec20_updated[[#This Row],[Description]]</f>
        <v>At I-25/Exit 1 - Accident. Right lane blocked.</v>
      </c>
      <c r="I2550" t="s">
        <v>1210</v>
      </c>
      <c r="J2550">
        <f>IF(US_Accidents_Dec20_updated[[#This Row],[Visibility(mi)]]&gt;30, 30, MROUND(US_Accidents_Dec20_updated[[#This Row],[Visibility(mi)]],5))</f>
        <v>0</v>
      </c>
      <c r="K2550">
        <f>MROUND(US_Accidents_Dec20_updated[[#This Row],[Wind_Speed(mph)]],5)</f>
        <v>15</v>
      </c>
      <c r="L2550">
        <f>IF(US_Accidents_Dec20_updated[[#This Row],[Precipitation(in)]]&gt;0.1, 0.1, US_Accidents_Dec20_updated[[#This Row],[Precipitation(in)]])</f>
        <v>0</v>
      </c>
    </row>
    <row r="2551" spans="1:12" x14ac:dyDescent="0.25">
      <c r="A2551" t="str">
        <f>US_Accidents_Dec20_updated[[#This Row],[ID]]</f>
        <v>A-3911437</v>
      </c>
      <c r="B2551">
        <f>US_Accidents_Dec20_updated[[#This Row],[Start_Lat]]</f>
        <v>39.63541</v>
      </c>
      <c r="C2551">
        <f>US_Accidents_Dec20_updated[[#This Row],[Start_Lng]]</f>
        <v>-104.90282000000001</v>
      </c>
      <c r="D2551">
        <f>US_Accidents_Dec20_updated[[#This Row],[Severity]]-1</f>
        <v>2</v>
      </c>
      <c r="E2551">
        <f>HOUR(US_Accidents_Dec20_updated[[#This Row],[Start_Time]])</f>
        <v>13</v>
      </c>
      <c r="F2551">
        <f>DAY(US_Accidents_Dec20_updated[[#This Row],[Start_Time]])</f>
        <v>16</v>
      </c>
      <c r="G2551">
        <f>MONTH(US_Accidents_Dec20_updated[[#This Row],[Start_Time]])</f>
        <v>2</v>
      </c>
      <c r="H2551" t="str">
        <f>US_Accidents_Dec20_updated[[#This Row],[Description]]</f>
        <v>Ramp to I-225 - Accident. Right lane blocked.</v>
      </c>
      <c r="I2551" t="s">
        <v>1210</v>
      </c>
      <c r="J2551">
        <f>IF(US_Accidents_Dec20_updated[[#This Row],[Visibility(mi)]]&gt;30, 30, MROUND(US_Accidents_Dec20_updated[[#This Row],[Visibility(mi)]],5))</f>
        <v>0</v>
      </c>
      <c r="K2551">
        <f>MROUND(US_Accidents_Dec20_updated[[#This Row],[Wind_Speed(mph)]],5)</f>
        <v>15</v>
      </c>
      <c r="L2551">
        <f>IF(US_Accidents_Dec20_updated[[#This Row],[Precipitation(in)]]&gt;0.1, 0.1, US_Accidents_Dec20_updated[[#This Row],[Precipitation(in)]])</f>
        <v>0</v>
      </c>
    </row>
    <row r="2552" spans="1:12" x14ac:dyDescent="0.25">
      <c r="A2552" t="str">
        <f>US_Accidents_Dec20_updated[[#This Row],[ID]]</f>
        <v>A-3911440</v>
      </c>
      <c r="B2552">
        <f>US_Accidents_Dec20_updated[[#This Row],[Start_Lat]]</f>
        <v>40.228372</v>
      </c>
      <c r="C2552">
        <f>US_Accidents_Dec20_updated[[#This Row],[Start_Lng]]</f>
        <v>-107.800648</v>
      </c>
      <c r="D2552">
        <f>US_Accidents_Dec20_updated[[#This Row],[Severity]]-1</f>
        <v>3</v>
      </c>
      <c r="E2552">
        <f>HOUR(US_Accidents_Dec20_updated[[#This Row],[Start_Time]])</f>
        <v>14</v>
      </c>
      <c r="F2552">
        <f>DAY(US_Accidents_Dec20_updated[[#This Row],[Start_Time]])</f>
        <v>16</v>
      </c>
      <c r="G2552">
        <f>MONTH(US_Accidents_Dec20_updated[[#This Row],[Start_Time]])</f>
        <v>2</v>
      </c>
      <c r="H2552" t="str">
        <f>US_Accidents_Dec20_updated[[#This Row],[Description]]</f>
        <v>Closed at Meeker - Road closed due to accident.</v>
      </c>
      <c r="I2552" t="s">
        <v>50</v>
      </c>
      <c r="J2552">
        <f>IF(US_Accidents_Dec20_updated[[#This Row],[Visibility(mi)]]&gt;30, 30, MROUND(US_Accidents_Dec20_updated[[#This Row],[Visibility(mi)]],5))</f>
        <v>10</v>
      </c>
      <c r="K2552">
        <f>MROUND(US_Accidents_Dec20_updated[[#This Row],[Wind_Speed(mph)]],5)</f>
        <v>15</v>
      </c>
      <c r="L2552">
        <f>IF(US_Accidents_Dec20_updated[[#This Row],[Precipitation(in)]]&gt;0.1, 0.1, US_Accidents_Dec20_updated[[#This Row],[Precipitation(in)]])</f>
        <v>0</v>
      </c>
    </row>
    <row r="2553" spans="1:12" x14ac:dyDescent="0.25">
      <c r="A2553" t="str">
        <f>US_Accidents_Dec20_updated[[#This Row],[ID]]</f>
        <v>A-3911441</v>
      </c>
      <c r="B2553">
        <f>US_Accidents_Dec20_updated[[#This Row],[Start_Lat]]</f>
        <v>40.206480999999997</v>
      </c>
      <c r="C2553">
        <f>US_Accidents_Dec20_updated[[#This Row],[Start_Lng]]</f>
        <v>-107.82575900000001</v>
      </c>
      <c r="D2553">
        <f>US_Accidents_Dec20_updated[[#This Row],[Severity]]-1</f>
        <v>3</v>
      </c>
      <c r="E2553">
        <f>HOUR(US_Accidents_Dec20_updated[[#This Row],[Start_Time]])</f>
        <v>14</v>
      </c>
      <c r="F2553">
        <f>DAY(US_Accidents_Dec20_updated[[#This Row],[Start_Time]])</f>
        <v>16</v>
      </c>
      <c r="G2553">
        <f>MONTH(US_Accidents_Dec20_updated[[#This Row],[Start_Time]])</f>
        <v>2</v>
      </c>
      <c r="H2553" t="str">
        <f>US_Accidents_Dec20_updated[[#This Row],[Description]]</f>
        <v>Closed at CO-317 - Road closed due to accident.</v>
      </c>
      <c r="I2553" t="s">
        <v>50</v>
      </c>
      <c r="J2553">
        <f>IF(US_Accidents_Dec20_updated[[#This Row],[Visibility(mi)]]&gt;30, 30, MROUND(US_Accidents_Dec20_updated[[#This Row],[Visibility(mi)]],5))</f>
        <v>10</v>
      </c>
      <c r="K2553">
        <f>MROUND(US_Accidents_Dec20_updated[[#This Row],[Wind_Speed(mph)]],5)</f>
        <v>10</v>
      </c>
      <c r="L2553">
        <f>IF(US_Accidents_Dec20_updated[[#This Row],[Precipitation(in)]]&gt;0.1, 0.1, US_Accidents_Dec20_updated[[#This Row],[Precipitation(in)]])</f>
        <v>0</v>
      </c>
    </row>
    <row r="2554" spans="1:12" x14ac:dyDescent="0.25">
      <c r="A2554" t="str">
        <f>US_Accidents_Dec20_updated[[#This Row],[ID]]</f>
        <v>A-3911442</v>
      </c>
      <c r="B2554">
        <f>US_Accidents_Dec20_updated[[#This Row],[Start_Lat]]</f>
        <v>39.282333999999999</v>
      </c>
      <c r="C2554">
        <f>US_Accidents_Dec20_updated[[#This Row],[Start_Lng]]</f>
        <v>-104.89668899999999</v>
      </c>
      <c r="D2554">
        <f>US_Accidents_Dec20_updated[[#This Row],[Severity]]-1</f>
        <v>2</v>
      </c>
      <c r="E2554">
        <f>HOUR(US_Accidents_Dec20_updated[[#This Row],[Start_Time]])</f>
        <v>14</v>
      </c>
      <c r="F2554">
        <f>DAY(US_Accidents_Dec20_updated[[#This Row],[Start_Time]])</f>
        <v>16</v>
      </c>
      <c r="G2554">
        <f>MONTH(US_Accidents_Dec20_updated[[#This Row],[Start_Time]])</f>
        <v>2</v>
      </c>
      <c r="H2554" t="str">
        <f>US_Accidents_Dec20_updated[[#This Row],[Description]]</f>
        <v>At Wilcox St/Plum Crk Pky/Exit 181 - Accident.</v>
      </c>
      <c r="I2554" t="s">
        <v>1210</v>
      </c>
      <c r="J2554">
        <f>IF(US_Accidents_Dec20_updated[[#This Row],[Visibility(mi)]]&gt;30, 30, MROUND(US_Accidents_Dec20_updated[[#This Row],[Visibility(mi)]],5))</f>
        <v>0</v>
      </c>
      <c r="K2554">
        <f>MROUND(US_Accidents_Dec20_updated[[#This Row],[Wind_Speed(mph)]],5)</f>
        <v>15</v>
      </c>
      <c r="L2554">
        <f>IF(US_Accidents_Dec20_updated[[#This Row],[Precipitation(in)]]&gt;0.1, 0.1, US_Accidents_Dec20_updated[[#This Row],[Precipitation(in)]])</f>
        <v>0</v>
      </c>
    </row>
    <row r="2555" spans="1:12" x14ac:dyDescent="0.25">
      <c r="A2555" t="str">
        <f>US_Accidents_Dec20_updated[[#This Row],[ID]]</f>
        <v>A-3911443</v>
      </c>
      <c r="B2555">
        <f>US_Accidents_Dec20_updated[[#This Row],[Start_Lat]]</f>
        <v>39.824089999999998</v>
      </c>
      <c r="C2555">
        <f>US_Accidents_Dec20_updated[[#This Row],[Start_Lng]]</f>
        <v>-104.962127</v>
      </c>
      <c r="D2555">
        <f>US_Accidents_Dec20_updated[[#This Row],[Severity]]-1</f>
        <v>2</v>
      </c>
      <c r="E2555">
        <f>HOUR(US_Accidents_Dec20_updated[[#This Row],[Start_Time]])</f>
        <v>15</v>
      </c>
      <c r="F2555">
        <f>DAY(US_Accidents_Dec20_updated[[#This Row],[Start_Time]])</f>
        <v>16</v>
      </c>
      <c r="G2555">
        <f>MONTH(US_Accidents_Dec20_updated[[#This Row],[Start_Time]])</f>
        <v>2</v>
      </c>
      <c r="H2555" t="str">
        <f>US_Accidents_Dec20_updated[[#This Row],[Description]]</f>
        <v>At I-270/Exit 6 - Accident.</v>
      </c>
      <c r="I2555" t="s">
        <v>50</v>
      </c>
      <c r="J2555">
        <f>IF(US_Accidents_Dec20_updated[[#This Row],[Visibility(mi)]]&gt;30, 30, MROUND(US_Accidents_Dec20_updated[[#This Row],[Visibility(mi)]],5))</f>
        <v>10</v>
      </c>
      <c r="K2555">
        <f>MROUND(US_Accidents_Dec20_updated[[#This Row],[Wind_Speed(mph)]],5)</f>
        <v>5</v>
      </c>
      <c r="L2555">
        <f>IF(US_Accidents_Dec20_updated[[#This Row],[Precipitation(in)]]&gt;0.1, 0.1, US_Accidents_Dec20_updated[[#This Row],[Precipitation(in)]])</f>
        <v>0</v>
      </c>
    </row>
    <row r="2556" spans="1:12" x14ac:dyDescent="0.25">
      <c r="A2556" t="str">
        <f>US_Accidents_Dec20_updated[[#This Row],[ID]]</f>
        <v>A-3911444</v>
      </c>
      <c r="B2556">
        <f>US_Accidents_Dec20_updated[[#This Row],[Start_Lat]]</f>
        <v>39.608739999999997</v>
      </c>
      <c r="C2556">
        <f>US_Accidents_Dec20_updated[[#This Row],[Start_Lng]]</f>
        <v>-106.45237</v>
      </c>
      <c r="D2556">
        <f>US_Accidents_Dec20_updated[[#This Row],[Severity]]-1</f>
        <v>2</v>
      </c>
      <c r="E2556">
        <f>HOUR(US_Accidents_Dec20_updated[[#This Row],[Start_Time]])</f>
        <v>15</v>
      </c>
      <c r="F2556">
        <f>DAY(US_Accidents_Dec20_updated[[#This Row],[Start_Time]])</f>
        <v>16</v>
      </c>
      <c r="G2556">
        <f>MONTH(US_Accidents_Dec20_updated[[#This Row],[Start_Time]])</f>
        <v>2</v>
      </c>
      <c r="H2556" t="str">
        <f>US_Accidents_Dec20_updated[[#This Row],[Description]]</f>
        <v>At US-24/US-6/Exit 171 - Accident.</v>
      </c>
      <c r="I2556" t="s">
        <v>50</v>
      </c>
      <c r="J2556">
        <f>IF(US_Accidents_Dec20_updated[[#This Row],[Visibility(mi)]]&gt;30, 30, MROUND(US_Accidents_Dec20_updated[[#This Row],[Visibility(mi)]],5))</f>
        <v>0</v>
      </c>
      <c r="K2556">
        <f>MROUND(US_Accidents_Dec20_updated[[#This Row],[Wind_Speed(mph)]],5)</f>
        <v>0</v>
      </c>
      <c r="L2556">
        <f>IF(US_Accidents_Dec20_updated[[#This Row],[Precipitation(in)]]&gt;0.1, 0.1, US_Accidents_Dec20_updated[[#This Row],[Precipitation(in)]])</f>
        <v>0</v>
      </c>
    </row>
    <row r="2557" spans="1:12" x14ac:dyDescent="0.25">
      <c r="A2557" t="str">
        <f>US_Accidents_Dec20_updated[[#This Row],[ID]]</f>
        <v>A-3911445</v>
      </c>
      <c r="B2557">
        <f>US_Accidents_Dec20_updated[[#This Row],[Start_Lat]]</f>
        <v>39.166786000000002</v>
      </c>
      <c r="C2557">
        <f>US_Accidents_Dec20_updated[[#This Row],[Start_Lng]]</f>
        <v>-104.852711</v>
      </c>
      <c r="D2557">
        <f>US_Accidents_Dec20_updated[[#This Row],[Severity]]-1</f>
        <v>2</v>
      </c>
      <c r="E2557">
        <f>HOUR(US_Accidents_Dec20_updated[[#This Row],[Start_Time]])</f>
        <v>16</v>
      </c>
      <c r="F2557">
        <f>DAY(US_Accidents_Dec20_updated[[#This Row],[Start_Time]])</f>
        <v>16</v>
      </c>
      <c r="G2557">
        <f>MONTH(US_Accidents_Dec20_updated[[#This Row],[Start_Time]])</f>
        <v>2</v>
      </c>
      <c r="H2557" t="str">
        <f>US_Accidents_Dec20_updated[[#This Row],[Description]]</f>
        <v>At County Line Rd/Exit 163 - Accident.</v>
      </c>
      <c r="I2557" t="s">
        <v>1210</v>
      </c>
      <c r="J2557">
        <f>IF(US_Accidents_Dec20_updated[[#This Row],[Visibility(mi)]]&gt;30, 30, MROUND(US_Accidents_Dec20_updated[[#This Row],[Visibility(mi)]],5))</f>
        <v>0</v>
      </c>
      <c r="K2557">
        <f>MROUND(US_Accidents_Dec20_updated[[#This Row],[Wind_Speed(mph)]],5)</f>
        <v>20</v>
      </c>
      <c r="L2557">
        <f>IF(US_Accidents_Dec20_updated[[#This Row],[Precipitation(in)]]&gt;0.1, 0.1, US_Accidents_Dec20_updated[[#This Row],[Precipitation(in)]])</f>
        <v>0</v>
      </c>
    </row>
    <row r="2558" spans="1:12" x14ac:dyDescent="0.25">
      <c r="A2558" t="str">
        <f>US_Accidents_Dec20_updated[[#This Row],[ID]]</f>
        <v>A-3911446</v>
      </c>
      <c r="B2558">
        <f>US_Accidents_Dec20_updated[[#This Row],[Start_Lat]]</f>
        <v>39.882320999999997</v>
      </c>
      <c r="C2558">
        <f>US_Accidents_Dec20_updated[[#This Row],[Start_Lng]]</f>
        <v>-104.98746</v>
      </c>
      <c r="D2558">
        <f>US_Accidents_Dec20_updated[[#This Row],[Severity]]-1</f>
        <v>2</v>
      </c>
      <c r="E2558">
        <f>HOUR(US_Accidents_Dec20_updated[[#This Row],[Start_Time]])</f>
        <v>16</v>
      </c>
      <c r="F2558">
        <f>DAY(US_Accidents_Dec20_updated[[#This Row],[Start_Time]])</f>
        <v>16</v>
      </c>
      <c r="G2558">
        <f>MONTH(US_Accidents_Dec20_updated[[#This Row],[Start_Time]])</f>
        <v>2</v>
      </c>
      <c r="H2558" t="str">
        <f>US_Accidents_Dec20_updated[[#This Row],[Description]]</f>
        <v>At 104th Ave/Exit 221 - Accident.</v>
      </c>
      <c r="I2558" t="s">
        <v>50</v>
      </c>
      <c r="J2558">
        <f>IF(US_Accidents_Dec20_updated[[#This Row],[Visibility(mi)]]&gt;30, 30, MROUND(US_Accidents_Dec20_updated[[#This Row],[Visibility(mi)]],5))</f>
        <v>10</v>
      </c>
      <c r="K2558">
        <f>MROUND(US_Accidents_Dec20_updated[[#This Row],[Wind_Speed(mph)]],5)</f>
        <v>5</v>
      </c>
      <c r="L2558">
        <f>IF(US_Accidents_Dec20_updated[[#This Row],[Precipitation(in)]]&gt;0.1, 0.1, US_Accidents_Dec20_updated[[#This Row],[Precipitation(in)]])</f>
        <v>0</v>
      </c>
    </row>
    <row r="2559" spans="1:12" x14ac:dyDescent="0.25">
      <c r="A2559" t="str">
        <f>US_Accidents_Dec20_updated[[#This Row],[ID]]</f>
        <v>A-3911448</v>
      </c>
      <c r="B2559">
        <f>US_Accidents_Dec20_updated[[#This Row],[Start_Lat]]</f>
        <v>39.871859999999998</v>
      </c>
      <c r="C2559">
        <f>US_Accidents_Dec20_updated[[#This Row],[Start_Lng]]</f>
        <v>-104.9877</v>
      </c>
      <c r="D2559">
        <f>US_Accidents_Dec20_updated[[#This Row],[Severity]]-1</f>
        <v>1</v>
      </c>
      <c r="E2559">
        <f>HOUR(US_Accidents_Dec20_updated[[#This Row],[Start_Time]])</f>
        <v>18</v>
      </c>
      <c r="F2559">
        <f>DAY(US_Accidents_Dec20_updated[[#This Row],[Start_Time]])</f>
        <v>16</v>
      </c>
      <c r="G2559">
        <f>MONTH(US_Accidents_Dec20_updated[[#This Row],[Start_Time]])</f>
        <v>2</v>
      </c>
      <c r="H2559" t="str">
        <f>US_Accidents_Dec20_updated[[#This Row],[Description]]</f>
        <v>At Thornton Pky/Exit 220 - Accident. Center lane blocked.</v>
      </c>
      <c r="I2559" t="s">
        <v>50</v>
      </c>
      <c r="J2559">
        <f>IF(US_Accidents_Dec20_updated[[#This Row],[Visibility(mi)]]&gt;30, 30, MROUND(US_Accidents_Dec20_updated[[#This Row],[Visibility(mi)]],5))</f>
        <v>10</v>
      </c>
      <c r="K2559">
        <f>MROUND(US_Accidents_Dec20_updated[[#This Row],[Wind_Speed(mph)]],5)</f>
        <v>0</v>
      </c>
      <c r="L2559">
        <f>IF(US_Accidents_Dec20_updated[[#This Row],[Precipitation(in)]]&gt;0.1, 0.1, US_Accidents_Dec20_updated[[#This Row],[Precipitation(in)]])</f>
        <v>0</v>
      </c>
    </row>
    <row r="2560" spans="1:12" x14ac:dyDescent="0.25">
      <c r="A2560" t="str">
        <f>US_Accidents_Dec20_updated[[#This Row],[ID]]</f>
        <v>A-3911450</v>
      </c>
      <c r="B2560">
        <f>US_Accidents_Dec20_updated[[#This Row],[Start_Lat]]</f>
        <v>39.639490000000002</v>
      </c>
      <c r="C2560">
        <f>US_Accidents_Dec20_updated[[#This Row],[Start_Lng]]</f>
        <v>-106.52537</v>
      </c>
      <c r="D2560">
        <f>US_Accidents_Dec20_updated[[#This Row],[Severity]]-1</f>
        <v>2</v>
      </c>
      <c r="E2560">
        <f>HOUR(US_Accidents_Dec20_updated[[#This Row],[Start_Time]])</f>
        <v>18</v>
      </c>
      <c r="F2560">
        <f>DAY(US_Accidents_Dec20_updated[[#This Row],[Start_Time]])</f>
        <v>16</v>
      </c>
      <c r="G2560">
        <f>MONTH(US_Accidents_Dec20_updated[[#This Row],[Start_Time]])</f>
        <v>2</v>
      </c>
      <c r="H2560" t="str">
        <f>US_Accidents_Dec20_updated[[#This Row],[Description]]</f>
        <v>Between Avon Rd/Exit 167 and Beaver Creek Rd/Exit 163 - Accident. Lane blocked.</v>
      </c>
      <c r="I2560" t="s">
        <v>50</v>
      </c>
      <c r="J2560">
        <f>IF(US_Accidents_Dec20_updated[[#This Row],[Visibility(mi)]]&gt;30, 30, MROUND(US_Accidents_Dec20_updated[[#This Row],[Visibility(mi)]],5))</f>
        <v>10</v>
      </c>
      <c r="K2560">
        <f>MROUND(US_Accidents_Dec20_updated[[#This Row],[Wind_Speed(mph)]],5)</f>
        <v>10</v>
      </c>
      <c r="L2560">
        <f>IF(US_Accidents_Dec20_updated[[#This Row],[Precipitation(in)]]&gt;0.1, 0.1, US_Accidents_Dec20_updated[[#This Row],[Precipitation(in)]])</f>
        <v>0</v>
      </c>
    </row>
    <row r="2561" spans="1:12" x14ac:dyDescent="0.25">
      <c r="A2561" t="str">
        <f>US_Accidents_Dec20_updated[[#This Row],[ID]]</f>
        <v>A-3911451</v>
      </c>
      <c r="B2561">
        <f>US_Accidents_Dec20_updated[[#This Row],[Start_Lat]]</f>
        <v>39.739175000000003</v>
      </c>
      <c r="C2561">
        <f>US_Accidents_Dec20_updated[[#This Row],[Start_Lng]]</f>
        <v>-104.632604</v>
      </c>
      <c r="D2561">
        <f>US_Accidents_Dec20_updated[[#This Row],[Severity]]-1</f>
        <v>2</v>
      </c>
      <c r="E2561">
        <f>HOUR(US_Accidents_Dec20_updated[[#This Row],[Start_Time]])</f>
        <v>19</v>
      </c>
      <c r="F2561">
        <f>DAY(US_Accidents_Dec20_updated[[#This Row],[Start_Time]])</f>
        <v>16</v>
      </c>
      <c r="G2561">
        <f>MONTH(US_Accidents_Dec20_updated[[#This Row],[Start_Time]])</f>
        <v>2</v>
      </c>
      <c r="H2561" t="str">
        <f>US_Accidents_Dec20_updated[[#This Row],[Description]]</f>
        <v>At CO-36/Tower Rd/Exit 292 - Accident.</v>
      </c>
      <c r="I2561" t="s">
        <v>50</v>
      </c>
      <c r="J2561">
        <f>IF(US_Accidents_Dec20_updated[[#This Row],[Visibility(mi)]]&gt;30, 30, MROUND(US_Accidents_Dec20_updated[[#This Row],[Visibility(mi)]],5))</f>
        <v>10</v>
      </c>
      <c r="K2561">
        <f>MROUND(US_Accidents_Dec20_updated[[#This Row],[Wind_Speed(mph)]],5)</f>
        <v>5</v>
      </c>
      <c r="L2561">
        <f>IF(US_Accidents_Dec20_updated[[#This Row],[Precipitation(in)]]&gt;0.1, 0.1, US_Accidents_Dec20_updated[[#This Row],[Precipitation(in)]])</f>
        <v>0</v>
      </c>
    </row>
    <row r="2562" spans="1:12" x14ac:dyDescent="0.25">
      <c r="A2562" t="str">
        <f>US_Accidents_Dec20_updated[[#This Row],[ID]]</f>
        <v>A-3911456</v>
      </c>
      <c r="B2562">
        <f>US_Accidents_Dec20_updated[[#This Row],[Start_Lat]]</f>
        <v>39.736640000000001</v>
      </c>
      <c r="C2562">
        <f>US_Accidents_Dec20_updated[[#This Row],[Start_Lng]]</f>
        <v>-105.01436</v>
      </c>
      <c r="D2562">
        <f>US_Accidents_Dec20_updated[[#This Row],[Severity]]-1</f>
        <v>2</v>
      </c>
      <c r="E2562">
        <f>HOUR(US_Accidents_Dec20_updated[[#This Row],[Start_Time]])</f>
        <v>20</v>
      </c>
      <c r="F2562">
        <f>DAY(US_Accidents_Dec20_updated[[#This Row],[Start_Time]])</f>
        <v>16</v>
      </c>
      <c r="G2562">
        <f>MONTH(US_Accidents_Dec20_updated[[#This Row],[Start_Time]])</f>
        <v>2</v>
      </c>
      <c r="H2562" t="str">
        <f>US_Accidents_Dec20_updated[[#This Row],[Description]]</f>
        <v>At Zuni St/Exit 209C - Accident.</v>
      </c>
      <c r="I2562" t="s">
        <v>50</v>
      </c>
      <c r="J2562">
        <f>IF(US_Accidents_Dec20_updated[[#This Row],[Visibility(mi)]]&gt;30, 30, MROUND(US_Accidents_Dec20_updated[[#This Row],[Visibility(mi)]],5))</f>
        <v>10</v>
      </c>
      <c r="K2562">
        <f>MROUND(US_Accidents_Dec20_updated[[#This Row],[Wind_Speed(mph)]],5)</f>
        <v>15</v>
      </c>
      <c r="L2562">
        <f>IF(US_Accidents_Dec20_updated[[#This Row],[Precipitation(in)]]&gt;0.1, 0.1, US_Accidents_Dec20_updated[[#This Row],[Precipitation(in)]])</f>
        <v>0</v>
      </c>
    </row>
    <row r="2563" spans="1:12" x14ac:dyDescent="0.25">
      <c r="A2563" t="str">
        <f>US_Accidents_Dec20_updated[[#This Row],[ID]]</f>
        <v>A-3911789</v>
      </c>
      <c r="B2563">
        <f>US_Accidents_Dec20_updated[[#This Row],[Start_Lat]]</f>
        <v>39.532820000000001</v>
      </c>
      <c r="C2563">
        <f>US_Accidents_Dec20_updated[[#This Row],[Start_Lng]]</f>
        <v>-106.2158</v>
      </c>
      <c r="D2563">
        <f>US_Accidents_Dec20_updated[[#This Row],[Severity]]-1</f>
        <v>2</v>
      </c>
      <c r="E2563">
        <f>HOUR(US_Accidents_Dec20_updated[[#This Row],[Start_Time]])</f>
        <v>8</v>
      </c>
      <c r="F2563">
        <f>DAY(US_Accidents_Dec20_updated[[#This Row],[Start_Time]])</f>
        <v>17</v>
      </c>
      <c r="G2563">
        <f>MONTH(US_Accidents_Dec20_updated[[#This Row],[Start_Time]])</f>
        <v>2</v>
      </c>
      <c r="H2563" t="str">
        <f>US_Accidents_Dec20_updated[[#This Row],[Description]]</f>
        <v>At CR-16/Shrine Pass Rd/Exit 190 - Accident. Blocked ahead.</v>
      </c>
      <c r="I2563" t="s">
        <v>1210</v>
      </c>
      <c r="J2563">
        <f>IF(US_Accidents_Dec20_updated[[#This Row],[Visibility(mi)]]&gt;30, 30, MROUND(US_Accidents_Dec20_updated[[#This Row],[Visibility(mi)]],5))</f>
        <v>0</v>
      </c>
      <c r="K2563">
        <f>MROUND(US_Accidents_Dec20_updated[[#This Row],[Wind_Speed(mph)]],5)</f>
        <v>0</v>
      </c>
      <c r="L2563">
        <f>IF(US_Accidents_Dec20_updated[[#This Row],[Precipitation(in)]]&gt;0.1, 0.1, US_Accidents_Dec20_updated[[#This Row],[Precipitation(in)]])</f>
        <v>0</v>
      </c>
    </row>
    <row r="2564" spans="1:12" x14ac:dyDescent="0.25">
      <c r="A2564" t="str">
        <f>US_Accidents_Dec20_updated[[#This Row],[ID]]</f>
        <v>A-3911794</v>
      </c>
      <c r="B2564">
        <f>US_Accidents_Dec20_updated[[#This Row],[Start_Lat]]</f>
        <v>38.823659999999997</v>
      </c>
      <c r="C2564">
        <f>US_Accidents_Dec20_updated[[#This Row],[Start_Lng]]</f>
        <v>-104.72535000000001</v>
      </c>
      <c r="D2564">
        <f>US_Accidents_Dec20_updated[[#This Row],[Severity]]-1</f>
        <v>2</v>
      </c>
      <c r="E2564">
        <f>HOUR(US_Accidents_Dec20_updated[[#This Row],[Start_Time]])</f>
        <v>11</v>
      </c>
      <c r="F2564">
        <f>DAY(US_Accidents_Dec20_updated[[#This Row],[Start_Time]])</f>
        <v>17</v>
      </c>
      <c r="G2564">
        <f>MONTH(US_Accidents_Dec20_updated[[#This Row],[Start_Time]])</f>
        <v>2</v>
      </c>
      <c r="H2564" t="str">
        <f>US_Accidents_Dec20_updated[[#This Row],[Description]]</f>
        <v>Between US-24/E Fountain Blvd and Palmer Park Blvd - Accident. Lane blocked.</v>
      </c>
      <c r="I2564" t="s">
        <v>50</v>
      </c>
      <c r="J2564">
        <f>IF(US_Accidents_Dec20_updated[[#This Row],[Visibility(mi)]]&gt;30, 30, MROUND(US_Accidents_Dec20_updated[[#This Row],[Visibility(mi)]],5))</f>
        <v>10</v>
      </c>
      <c r="K2564">
        <f>MROUND(US_Accidents_Dec20_updated[[#This Row],[Wind_Speed(mph)]],5)</f>
        <v>10</v>
      </c>
      <c r="L2564">
        <f>IF(US_Accidents_Dec20_updated[[#This Row],[Precipitation(in)]]&gt;0.1, 0.1, US_Accidents_Dec20_updated[[#This Row],[Precipitation(in)]])</f>
        <v>0</v>
      </c>
    </row>
    <row r="2565" spans="1:12" x14ac:dyDescent="0.25">
      <c r="A2565" t="str">
        <f>US_Accidents_Dec20_updated[[#This Row],[ID]]</f>
        <v>A-3911795</v>
      </c>
      <c r="B2565">
        <f>US_Accidents_Dec20_updated[[#This Row],[Start_Lat]]</f>
        <v>38.843150000000001</v>
      </c>
      <c r="C2565">
        <f>US_Accidents_Dec20_updated[[#This Row],[Start_Lng]]</f>
        <v>-104.72092000000001</v>
      </c>
      <c r="D2565">
        <f>US_Accidents_Dec20_updated[[#This Row],[Severity]]-1</f>
        <v>2</v>
      </c>
      <c r="E2565">
        <f>HOUR(US_Accidents_Dec20_updated[[#This Row],[Start_Time]])</f>
        <v>11</v>
      </c>
      <c r="F2565">
        <f>DAY(US_Accidents_Dec20_updated[[#This Row],[Start_Time]])</f>
        <v>17</v>
      </c>
      <c r="G2565">
        <f>MONTH(US_Accidents_Dec20_updated[[#This Row],[Start_Time]])</f>
        <v>2</v>
      </c>
      <c r="H2565" t="str">
        <f>US_Accidents_Dec20_updated[[#This Row],[Description]]</f>
        <v>At US-24-BL/E Platte Ave - Accident.</v>
      </c>
      <c r="I2565" t="s">
        <v>50</v>
      </c>
      <c r="J2565">
        <f>IF(US_Accidents_Dec20_updated[[#This Row],[Visibility(mi)]]&gt;30, 30, MROUND(US_Accidents_Dec20_updated[[#This Row],[Visibility(mi)]],5))</f>
        <v>10</v>
      </c>
      <c r="K2565">
        <f>MROUND(US_Accidents_Dec20_updated[[#This Row],[Wind_Speed(mph)]],5)</f>
        <v>10</v>
      </c>
      <c r="L2565">
        <f>IF(US_Accidents_Dec20_updated[[#This Row],[Precipitation(in)]]&gt;0.1, 0.1, US_Accidents_Dec20_updated[[#This Row],[Precipitation(in)]])</f>
        <v>0</v>
      </c>
    </row>
    <row r="2566" spans="1:12" x14ac:dyDescent="0.25">
      <c r="A2566" t="str">
        <f>US_Accidents_Dec20_updated[[#This Row],[ID]]</f>
        <v>A-3911796</v>
      </c>
      <c r="B2566">
        <f>US_Accidents_Dec20_updated[[#This Row],[Start_Lat]]</f>
        <v>38.824672999999997</v>
      </c>
      <c r="C2566">
        <f>US_Accidents_Dec20_updated[[#This Row],[Start_Lng]]</f>
        <v>-104.72492099999999</v>
      </c>
      <c r="D2566">
        <f>US_Accidents_Dec20_updated[[#This Row],[Severity]]-1</f>
        <v>1</v>
      </c>
      <c r="E2566">
        <f>HOUR(US_Accidents_Dec20_updated[[#This Row],[Start_Time]])</f>
        <v>12</v>
      </c>
      <c r="F2566">
        <f>DAY(US_Accidents_Dec20_updated[[#This Row],[Start_Time]])</f>
        <v>17</v>
      </c>
      <c r="G2566">
        <f>MONTH(US_Accidents_Dec20_updated[[#This Row],[Start_Time]])</f>
        <v>2</v>
      </c>
      <c r="H2566" t="str">
        <f>US_Accidents_Dec20_updated[[#This Row],[Description]]</f>
        <v>At Airport Rd - Accident. Lane blocked.</v>
      </c>
      <c r="I2566" t="s">
        <v>50</v>
      </c>
      <c r="J2566">
        <f>IF(US_Accidents_Dec20_updated[[#This Row],[Visibility(mi)]]&gt;30, 30, MROUND(US_Accidents_Dec20_updated[[#This Row],[Visibility(mi)]],5))</f>
        <v>10</v>
      </c>
      <c r="K2566">
        <f>MROUND(US_Accidents_Dec20_updated[[#This Row],[Wind_Speed(mph)]],5)</f>
        <v>10</v>
      </c>
      <c r="L2566">
        <f>IF(US_Accidents_Dec20_updated[[#This Row],[Precipitation(in)]]&gt;0.1, 0.1, US_Accidents_Dec20_updated[[#This Row],[Precipitation(in)]])</f>
        <v>0</v>
      </c>
    </row>
    <row r="2567" spans="1:12" x14ac:dyDescent="0.25">
      <c r="A2567" t="str">
        <f>US_Accidents_Dec20_updated[[#This Row],[ID]]</f>
        <v>A-3911797</v>
      </c>
      <c r="B2567">
        <f>US_Accidents_Dec20_updated[[#This Row],[Start_Lat]]</f>
        <v>38.846912000000003</v>
      </c>
      <c r="C2567">
        <f>US_Accidents_Dec20_updated[[#This Row],[Start_Lng]]</f>
        <v>-104.7209</v>
      </c>
      <c r="D2567">
        <f>US_Accidents_Dec20_updated[[#This Row],[Severity]]-1</f>
        <v>2</v>
      </c>
      <c r="E2567">
        <f>HOUR(US_Accidents_Dec20_updated[[#This Row],[Start_Time]])</f>
        <v>11</v>
      </c>
      <c r="F2567">
        <f>DAY(US_Accidents_Dec20_updated[[#This Row],[Start_Time]])</f>
        <v>17</v>
      </c>
      <c r="G2567">
        <f>MONTH(US_Accidents_Dec20_updated[[#This Row],[Start_Time]])</f>
        <v>2</v>
      </c>
      <c r="H2567" t="str">
        <f>US_Accidents_Dec20_updated[[#This Row],[Description]]</f>
        <v>At US-24-BL/E Platte Ave - Accident. Lane blocked.</v>
      </c>
      <c r="I2567" t="s">
        <v>50</v>
      </c>
      <c r="J2567">
        <f>IF(US_Accidents_Dec20_updated[[#This Row],[Visibility(mi)]]&gt;30, 30, MROUND(US_Accidents_Dec20_updated[[#This Row],[Visibility(mi)]],5))</f>
        <v>10</v>
      </c>
      <c r="K2567">
        <f>MROUND(US_Accidents_Dec20_updated[[#This Row],[Wind_Speed(mph)]],5)</f>
        <v>10</v>
      </c>
      <c r="L2567">
        <f>IF(US_Accidents_Dec20_updated[[#This Row],[Precipitation(in)]]&gt;0.1, 0.1, US_Accidents_Dec20_updated[[#This Row],[Precipitation(in)]])</f>
        <v>0</v>
      </c>
    </row>
    <row r="2568" spans="1:12" x14ac:dyDescent="0.25">
      <c r="A2568" t="str">
        <f>US_Accidents_Dec20_updated[[#This Row],[ID]]</f>
        <v>A-3911799</v>
      </c>
      <c r="B2568">
        <f>US_Accidents_Dec20_updated[[#This Row],[Start_Lat]]</f>
        <v>38.842660000000002</v>
      </c>
      <c r="C2568">
        <f>US_Accidents_Dec20_updated[[#This Row],[Start_Lng]]</f>
        <v>-104.72069999999999</v>
      </c>
      <c r="D2568">
        <f>US_Accidents_Dec20_updated[[#This Row],[Severity]]-1</f>
        <v>2</v>
      </c>
      <c r="E2568">
        <f>HOUR(US_Accidents_Dec20_updated[[#This Row],[Start_Time]])</f>
        <v>13</v>
      </c>
      <c r="F2568">
        <f>DAY(US_Accidents_Dec20_updated[[#This Row],[Start_Time]])</f>
        <v>17</v>
      </c>
      <c r="G2568">
        <f>MONTH(US_Accidents_Dec20_updated[[#This Row],[Start_Time]])</f>
        <v>2</v>
      </c>
      <c r="H2568" t="str">
        <f>US_Accidents_Dec20_updated[[#This Row],[Description]]</f>
        <v>At Palmer Park Blvd - Accident.</v>
      </c>
      <c r="I2568" t="s">
        <v>50</v>
      </c>
      <c r="J2568">
        <f>IF(US_Accidents_Dec20_updated[[#This Row],[Visibility(mi)]]&gt;30, 30, MROUND(US_Accidents_Dec20_updated[[#This Row],[Visibility(mi)]],5))</f>
        <v>10</v>
      </c>
      <c r="K2568">
        <f>MROUND(US_Accidents_Dec20_updated[[#This Row],[Wind_Speed(mph)]],5)</f>
        <v>5</v>
      </c>
      <c r="L2568">
        <f>IF(US_Accidents_Dec20_updated[[#This Row],[Precipitation(in)]]&gt;0.1, 0.1, US_Accidents_Dec20_updated[[#This Row],[Precipitation(in)]])</f>
        <v>0</v>
      </c>
    </row>
    <row r="2569" spans="1:12" x14ac:dyDescent="0.25">
      <c r="A2569" t="str">
        <f>US_Accidents_Dec20_updated[[#This Row],[ID]]</f>
        <v>A-3911827</v>
      </c>
      <c r="B2569">
        <f>US_Accidents_Dec20_updated[[#This Row],[Start_Lat]]</f>
        <v>39.781210999999999</v>
      </c>
      <c r="C2569">
        <f>US_Accidents_Dec20_updated[[#This Row],[Start_Lng]]</f>
        <v>-104.994164</v>
      </c>
      <c r="D2569">
        <f>US_Accidents_Dec20_updated[[#This Row],[Severity]]-1</f>
        <v>2</v>
      </c>
      <c r="E2569">
        <f>HOUR(US_Accidents_Dec20_updated[[#This Row],[Start_Time]])</f>
        <v>21</v>
      </c>
      <c r="F2569">
        <f>DAY(US_Accidents_Dec20_updated[[#This Row],[Start_Time]])</f>
        <v>17</v>
      </c>
      <c r="G2569">
        <f>MONTH(US_Accidents_Dec20_updated[[#This Row],[Start_Time]])</f>
        <v>2</v>
      </c>
      <c r="H2569" t="str">
        <f>US_Accidents_Dec20_updated[[#This Row],[Description]]</f>
        <v>At I-25/US-87/Valley Hwy/Exit 274 - Accident.</v>
      </c>
      <c r="I2569" t="s">
        <v>50</v>
      </c>
      <c r="J2569">
        <f>IF(US_Accidents_Dec20_updated[[#This Row],[Visibility(mi)]]&gt;30, 30, MROUND(US_Accidents_Dec20_updated[[#This Row],[Visibility(mi)]],5))</f>
        <v>10</v>
      </c>
      <c r="K2569">
        <f>MROUND(US_Accidents_Dec20_updated[[#This Row],[Wind_Speed(mph)]],5)</f>
        <v>5</v>
      </c>
      <c r="L2569">
        <f>IF(US_Accidents_Dec20_updated[[#This Row],[Precipitation(in)]]&gt;0.1, 0.1, US_Accidents_Dec20_updated[[#This Row],[Precipitation(in)]])</f>
        <v>0</v>
      </c>
    </row>
    <row r="2570" spans="1:12" x14ac:dyDescent="0.25">
      <c r="A2570" t="str">
        <f>US_Accidents_Dec20_updated[[#This Row],[ID]]</f>
        <v>A-3911831</v>
      </c>
      <c r="B2570">
        <f>US_Accidents_Dec20_updated[[#This Row],[Start_Lat]]</f>
        <v>39.782380000000003</v>
      </c>
      <c r="C2570">
        <f>US_Accidents_Dec20_updated[[#This Row],[Start_Lng]]</f>
        <v>-104.99836000000001</v>
      </c>
      <c r="D2570">
        <f>US_Accidents_Dec20_updated[[#This Row],[Severity]]-1</f>
        <v>2</v>
      </c>
      <c r="E2570">
        <f>HOUR(US_Accidents_Dec20_updated[[#This Row],[Start_Time]])</f>
        <v>21</v>
      </c>
      <c r="F2570">
        <f>DAY(US_Accidents_Dec20_updated[[#This Row],[Start_Time]])</f>
        <v>17</v>
      </c>
      <c r="G2570">
        <f>MONTH(US_Accidents_Dec20_updated[[#This Row],[Start_Time]])</f>
        <v>2</v>
      </c>
      <c r="H2570" t="str">
        <f>US_Accidents_Dec20_updated[[#This Row],[Description]]</f>
        <v>At I-25/US-87/Valley Hwy/Exit 274 - Accident. Right lane blocked.</v>
      </c>
      <c r="I2570" t="s">
        <v>1210</v>
      </c>
      <c r="J2570">
        <f>IF(US_Accidents_Dec20_updated[[#This Row],[Visibility(mi)]]&gt;30, 30, MROUND(US_Accidents_Dec20_updated[[#This Row],[Visibility(mi)]],5))</f>
        <v>5</v>
      </c>
      <c r="K2570">
        <f>MROUND(US_Accidents_Dec20_updated[[#This Row],[Wind_Speed(mph)]],5)</f>
        <v>10</v>
      </c>
      <c r="L2570">
        <f>IF(US_Accidents_Dec20_updated[[#This Row],[Precipitation(in)]]&gt;0.1, 0.1, US_Accidents_Dec20_updated[[#This Row],[Precipitation(in)]])</f>
        <v>0</v>
      </c>
    </row>
    <row r="2571" spans="1:12" x14ac:dyDescent="0.25">
      <c r="A2571" t="str">
        <f>US_Accidents_Dec20_updated[[#This Row],[ID]]</f>
        <v>A-3911832</v>
      </c>
      <c r="B2571">
        <f>US_Accidents_Dec20_updated[[#This Row],[Start_Lat]]</f>
        <v>39.782380000000003</v>
      </c>
      <c r="C2571">
        <f>US_Accidents_Dec20_updated[[#This Row],[Start_Lng]]</f>
        <v>-104.99836000000001</v>
      </c>
      <c r="D2571">
        <f>US_Accidents_Dec20_updated[[#This Row],[Severity]]-1</f>
        <v>2</v>
      </c>
      <c r="E2571">
        <f>HOUR(US_Accidents_Dec20_updated[[#This Row],[Start_Time]])</f>
        <v>21</v>
      </c>
      <c r="F2571">
        <f>DAY(US_Accidents_Dec20_updated[[#This Row],[Start_Time]])</f>
        <v>17</v>
      </c>
      <c r="G2571">
        <f>MONTH(US_Accidents_Dec20_updated[[#This Row],[Start_Time]])</f>
        <v>2</v>
      </c>
      <c r="H2571" t="str">
        <f>US_Accidents_Dec20_updated[[#This Row],[Description]]</f>
        <v>At I-25/US-87/Valley Hwy/Exit 274 - Accident. Right lane blocked.</v>
      </c>
      <c r="I2571" t="s">
        <v>1210</v>
      </c>
      <c r="J2571">
        <f>IF(US_Accidents_Dec20_updated[[#This Row],[Visibility(mi)]]&gt;30, 30, MROUND(US_Accidents_Dec20_updated[[#This Row],[Visibility(mi)]],5))</f>
        <v>5</v>
      </c>
      <c r="K2571">
        <f>MROUND(US_Accidents_Dec20_updated[[#This Row],[Wind_Speed(mph)]],5)</f>
        <v>10</v>
      </c>
      <c r="L2571">
        <f>IF(US_Accidents_Dec20_updated[[#This Row],[Precipitation(in)]]&gt;0.1, 0.1, US_Accidents_Dec20_updated[[#This Row],[Precipitation(in)]])</f>
        <v>0</v>
      </c>
    </row>
    <row r="2572" spans="1:12" x14ac:dyDescent="0.25">
      <c r="A2572" t="str">
        <f>US_Accidents_Dec20_updated[[#This Row],[ID]]</f>
        <v>A-3912324</v>
      </c>
      <c r="B2572">
        <f>US_Accidents_Dec20_updated[[#This Row],[Start_Lat]]</f>
        <v>39.871679999999998</v>
      </c>
      <c r="C2572">
        <f>US_Accidents_Dec20_updated[[#This Row],[Start_Lng]]</f>
        <v>-104.9877</v>
      </c>
      <c r="D2572">
        <f>US_Accidents_Dec20_updated[[#This Row],[Severity]]-1</f>
        <v>2</v>
      </c>
      <c r="E2572">
        <f>HOUR(US_Accidents_Dec20_updated[[#This Row],[Start_Time]])</f>
        <v>4</v>
      </c>
      <c r="F2572">
        <f>DAY(US_Accidents_Dec20_updated[[#This Row],[Start_Time]])</f>
        <v>18</v>
      </c>
      <c r="G2572">
        <f>MONTH(US_Accidents_Dec20_updated[[#This Row],[Start_Time]])</f>
        <v>2</v>
      </c>
      <c r="H2572" t="str">
        <f>US_Accidents_Dec20_updated[[#This Row],[Description]]</f>
        <v>At Thornton Pky/Exit 220 - Accident.</v>
      </c>
      <c r="I2572" t="s">
        <v>50</v>
      </c>
      <c r="J2572">
        <f>IF(US_Accidents_Dec20_updated[[#This Row],[Visibility(mi)]]&gt;30, 30, MROUND(US_Accidents_Dec20_updated[[#This Row],[Visibility(mi)]],5))</f>
        <v>5</v>
      </c>
      <c r="K2572">
        <f>MROUND(US_Accidents_Dec20_updated[[#This Row],[Wind_Speed(mph)]],5)</f>
        <v>5</v>
      </c>
      <c r="L2572">
        <f>IF(US_Accidents_Dec20_updated[[#This Row],[Precipitation(in)]]&gt;0.1, 0.1, US_Accidents_Dec20_updated[[#This Row],[Precipitation(in)]])</f>
        <v>0</v>
      </c>
    </row>
    <row r="2573" spans="1:12" x14ac:dyDescent="0.25">
      <c r="A2573" t="str">
        <f>US_Accidents_Dec20_updated[[#This Row],[ID]]</f>
        <v>A-3912325</v>
      </c>
      <c r="B2573">
        <f>US_Accidents_Dec20_updated[[#This Row],[Start_Lat]]</f>
        <v>39.900221000000002</v>
      </c>
      <c r="C2573">
        <f>US_Accidents_Dec20_updated[[#This Row],[Start_Lng]]</f>
        <v>-104.988178</v>
      </c>
      <c r="D2573">
        <f>US_Accidents_Dec20_updated[[#This Row],[Severity]]-1</f>
        <v>2</v>
      </c>
      <c r="E2573">
        <f>HOUR(US_Accidents_Dec20_updated[[#This Row],[Start_Time]])</f>
        <v>5</v>
      </c>
      <c r="F2573">
        <f>DAY(US_Accidents_Dec20_updated[[#This Row],[Start_Time]])</f>
        <v>18</v>
      </c>
      <c r="G2573">
        <f>MONTH(US_Accidents_Dec20_updated[[#This Row],[Start_Time]])</f>
        <v>2</v>
      </c>
      <c r="H2573" t="str">
        <f>US_Accidents_Dec20_updated[[#This Row],[Description]]</f>
        <v>At 104th Ave/Exit 221 - Accident.</v>
      </c>
      <c r="I2573" t="s">
        <v>50</v>
      </c>
      <c r="J2573">
        <f>IF(US_Accidents_Dec20_updated[[#This Row],[Visibility(mi)]]&gt;30, 30, MROUND(US_Accidents_Dec20_updated[[#This Row],[Visibility(mi)]],5))</f>
        <v>5</v>
      </c>
      <c r="K2573">
        <f>MROUND(US_Accidents_Dec20_updated[[#This Row],[Wind_Speed(mph)]],5)</f>
        <v>5</v>
      </c>
      <c r="L2573">
        <f>IF(US_Accidents_Dec20_updated[[#This Row],[Precipitation(in)]]&gt;0.1, 0.1, US_Accidents_Dec20_updated[[#This Row],[Precipitation(in)]])</f>
        <v>0</v>
      </c>
    </row>
    <row r="2574" spans="1:12" x14ac:dyDescent="0.25">
      <c r="A2574" t="str">
        <f>US_Accidents_Dec20_updated[[#This Row],[ID]]</f>
        <v>A-3912327</v>
      </c>
      <c r="B2574">
        <f>US_Accidents_Dec20_updated[[#This Row],[Start_Lat]]</f>
        <v>39.783769999999997</v>
      </c>
      <c r="C2574">
        <f>US_Accidents_Dec20_updated[[#This Row],[Start_Lng]]</f>
        <v>-105.096181</v>
      </c>
      <c r="D2574">
        <f>US_Accidents_Dec20_updated[[#This Row],[Severity]]-1</f>
        <v>2</v>
      </c>
      <c r="E2574">
        <f>HOUR(US_Accidents_Dec20_updated[[#This Row],[Start_Time]])</f>
        <v>5</v>
      </c>
      <c r="F2574">
        <f>DAY(US_Accidents_Dec20_updated[[#This Row],[Start_Time]])</f>
        <v>18</v>
      </c>
      <c r="G2574">
        <f>MONTH(US_Accidents_Dec20_updated[[#This Row],[Start_Time]])</f>
        <v>2</v>
      </c>
      <c r="H2574" t="str">
        <f>US_Accidents_Dec20_updated[[#This Row],[Description]]</f>
        <v>At Kipling St/Exit 267 - Accident.</v>
      </c>
      <c r="I2574" t="s">
        <v>50</v>
      </c>
      <c r="J2574">
        <f>IF(US_Accidents_Dec20_updated[[#This Row],[Visibility(mi)]]&gt;30, 30, MROUND(US_Accidents_Dec20_updated[[#This Row],[Visibility(mi)]],5))</f>
        <v>5</v>
      </c>
      <c r="K2574">
        <f>MROUND(US_Accidents_Dec20_updated[[#This Row],[Wind_Speed(mph)]],5)</f>
        <v>10</v>
      </c>
      <c r="L2574">
        <f>IF(US_Accidents_Dec20_updated[[#This Row],[Precipitation(in)]]&gt;0.1, 0.1, US_Accidents_Dec20_updated[[#This Row],[Precipitation(in)]])</f>
        <v>0</v>
      </c>
    </row>
    <row r="2575" spans="1:12" x14ac:dyDescent="0.25">
      <c r="A2575" t="str">
        <f>US_Accidents_Dec20_updated[[#This Row],[ID]]</f>
        <v>A-3912328</v>
      </c>
      <c r="B2575">
        <f>US_Accidents_Dec20_updated[[#This Row],[Start_Lat]]</f>
        <v>39.445410000000003</v>
      </c>
      <c r="C2575">
        <f>US_Accidents_Dec20_updated[[#This Row],[Start_Lng]]</f>
        <v>-104.87551000000001</v>
      </c>
      <c r="D2575">
        <f>US_Accidents_Dec20_updated[[#This Row],[Severity]]-1</f>
        <v>2</v>
      </c>
      <c r="E2575">
        <f>HOUR(US_Accidents_Dec20_updated[[#This Row],[Start_Time]])</f>
        <v>6</v>
      </c>
      <c r="F2575">
        <f>DAY(US_Accidents_Dec20_updated[[#This Row],[Start_Time]])</f>
        <v>18</v>
      </c>
      <c r="G2575">
        <f>MONTH(US_Accidents_Dec20_updated[[#This Row],[Start_Time]])</f>
        <v>2</v>
      </c>
      <c r="H2575" t="str">
        <f>US_Accidents_Dec20_updated[[#This Row],[Description]]</f>
        <v>At Happy Canyon Rd/Exit 187 - Accident.</v>
      </c>
      <c r="I2575" t="s">
        <v>1210</v>
      </c>
      <c r="J2575">
        <f>IF(US_Accidents_Dec20_updated[[#This Row],[Visibility(mi)]]&gt;30, 30, MROUND(US_Accidents_Dec20_updated[[#This Row],[Visibility(mi)]],5))</f>
        <v>5</v>
      </c>
      <c r="K2575">
        <f>MROUND(US_Accidents_Dec20_updated[[#This Row],[Wind_Speed(mph)]],5)</f>
        <v>5</v>
      </c>
      <c r="L2575">
        <f>IF(US_Accidents_Dec20_updated[[#This Row],[Precipitation(in)]]&gt;0.1, 0.1, US_Accidents_Dec20_updated[[#This Row],[Precipitation(in)]])</f>
        <v>0</v>
      </c>
    </row>
    <row r="2576" spans="1:12" x14ac:dyDescent="0.25">
      <c r="A2576" t="str">
        <f>US_Accidents_Dec20_updated[[#This Row],[ID]]</f>
        <v>A-3912356</v>
      </c>
      <c r="B2576">
        <f>US_Accidents_Dec20_updated[[#This Row],[Start_Lat]]</f>
        <v>39.783931000000003</v>
      </c>
      <c r="C2576">
        <f>US_Accidents_Dec20_updated[[#This Row],[Start_Lng]]</f>
        <v>-104.98936999999999</v>
      </c>
      <c r="D2576">
        <f>US_Accidents_Dec20_updated[[#This Row],[Severity]]-1</f>
        <v>2</v>
      </c>
      <c r="E2576">
        <f>HOUR(US_Accidents_Dec20_updated[[#This Row],[Start_Time]])</f>
        <v>16</v>
      </c>
      <c r="F2576">
        <f>DAY(US_Accidents_Dec20_updated[[#This Row],[Start_Time]])</f>
        <v>18</v>
      </c>
      <c r="G2576">
        <f>MONTH(US_Accidents_Dec20_updated[[#This Row],[Start_Time]])</f>
        <v>2</v>
      </c>
      <c r="H2576" t="str">
        <f>US_Accidents_Dec20_updated[[#This Row],[Description]]</f>
        <v>At I-70/Exit 214 - Accident.</v>
      </c>
      <c r="I2576" t="s">
        <v>50</v>
      </c>
      <c r="J2576">
        <f>IF(US_Accidents_Dec20_updated[[#This Row],[Visibility(mi)]]&gt;30, 30, MROUND(US_Accidents_Dec20_updated[[#This Row],[Visibility(mi)]],5))</f>
        <v>5</v>
      </c>
      <c r="K2576">
        <f>MROUND(US_Accidents_Dec20_updated[[#This Row],[Wind_Speed(mph)]],5)</f>
        <v>10</v>
      </c>
      <c r="L2576">
        <f>IF(US_Accidents_Dec20_updated[[#This Row],[Precipitation(in)]]&gt;0.1, 0.1, US_Accidents_Dec20_updated[[#This Row],[Precipitation(in)]])</f>
        <v>0</v>
      </c>
    </row>
    <row r="2577" spans="1:12" x14ac:dyDescent="0.25">
      <c r="A2577" t="str">
        <f>US_Accidents_Dec20_updated[[#This Row],[ID]]</f>
        <v>A-3912357</v>
      </c>
      <c r="B2577">
        <f>US_Accidents_Dec20_updated[[#This Row],[Start_Lat]]</f>
        <v>40.700178999999999</v>
      </c>
      <c r="C2577">
        <f>US_Accidents_Dec20_updated[[#This Row],[Start_Lng]]</f>
        <v>-104.99916</v>
      </c>
      <c r="D2577">
        <f>US_Accidents_Dec20_updated[[#This Row],[Severity]]-1</f>
        <v>2</v>
      </c>
      <c r="E2577">
        <f>HOUR(US_Accidents_Dec20_updated[[#This Row],[Start_Time]])</f>
        <v>16</v>
      </c>
      <c r="F2577">
        <f>DAY(US_Accidents_Dec20_updated[[#This Row],[Start_Time]])</f>
        <v>18</v>
      </c>
      <c r="G2577">
        <f>MONTH(US_Accidents_Dec20_updated[[#This Row],[Start_Time]])</f>
        <v>2</v>
      </c>
      <c r="H2577" t="str">
        <f>US_Accidents_Dec20_updated[[#This Row],[Description]]</f>
        <v>At Mountain Vista Dr/Exit 271 - Accident.</v>
      </c>
      <c r="I2577" t="s">
        <v>1210</v>
      </c>
      <c r="J2577">
        <f>IF(US_Accidents_Dec20_updated[[#This Row],[Visibility(mi)]]&gt;30, 30, MROUND(US_Accidents_Dec20_updated[[#This Row],[Visibility(mi)]],5))</f>
        <v>10</v>
      </c>
      <c r="K2577">
        <f>MROUND(US_Accidents_Dec20_updated[[#This Row],[Wind_Speed(mph)]],5)</f>
        <v>0</v>
      </c>
      <c r="L2577">
        <f>IF(US_Accidents_Dec20_updated[[#This Row],[Precipitation(in)]]&gt;0.1, 0.1, US_Accidents_Dec20_updated[[#This Row],[Precipitation(in)]])</f>
        <v>0</v>
      </c>
    </row>
    <row r="2578" spans="1:12" x14ac:dyDescent="0.25">
      <c r="A2578" t="str">
        <f>US_Accidents_Dec20_updated[[#This Row],[ID]]</f>
        <v>A-3912363</v>
      </c>
      <c r="B2578">
        <f>US_Accidents_Dec20_updated[[#This Row],[Start_Lat]]</f>
        <v>39.7149</v>
      </c>
      <c r="C2578">
        <f>US_Accidents_Dec20_updated[[#This Row],[Start_Lng]]</f>
        <v>-104.827</v>
      </c>
      <c r="D2578">
        <f>US_Accidents_Dec20_updated[[#This Row],[Severity]]-1</f>
        <v>2</v>
      </c>
      <c r="E2578">
        <f>HOUR(US_Accidents_Dec20_updated[[#This Row],[Start_Time]])</f>
        <v>18</v>
      </c>
      <c r="F2578">
        <f>DAY(US_Accidents_Dec20_updated[[#This Row],[Start_Time]])</f>
        <v>18</v>
      </c>
      <c r="G2578">
        <f>MONTH(US_Accidents_Dec20_updated[[#This Row],[Start_Time]])</f>
        <v>2</v>
      </c>
      <c r="H2578" t="str">
        <f>US_Accidents_Dec20_updated[[#This Row],[Description]]</f>
        <v>At E Alameda Ave/Exit 8 - Accident.</v>
      </c>
      <c r="I2578" t="s">
        <v>1210</v>
      </c>
      <c r="J2578">
        <f>IF(US_Accidents_Dec20_updated[[#This Row],[Visibility(mi)]]&gt;30, 30, MROUND(US_Accidents_Dec20_updated[[#This Row],[Visibility(mi)]],5))</f>
        <v>10</v>
      </c>
      <c r="K2578">
        <f>MROUND(US_Accidents_Dec20_updated[[#This Row],[Wind_Speed(mph)]],5)</f>
        <v>10</v>
      </c>
      <c r="L2578">
        <f>IF(US_Accidents_Dec20_updated[[#This Row],[Precipitation(in)]]&gt;0.1, 0.1, US_Accidents_Dec20_updated[[#This Row],[Precipitation(in)]])</f>
        <v>0</v>
      </c>
    </row>
    <row r="2579" spans="1:12" x14ac:dyDescent="0.25">
      <c r="A2579" t="str">
        <f>US_Accidents_Dec20_updated[[#This Row],[ID]]</f>
        <v>A-3912364</v>
      </c>
      <c r="B2579">
        <f>US_Accidents_Dec20_updated[[#This Row],[Start_Lat]]</f>
        <v>39.729680000000002</v>
      </c>
      <c r="C2579">
        <f>US_Accidents_Dec20_updated[[#This Row],[Start_Lng]]</f>
        <v>-104.82517</v>
      </c>
      <c r="D2579">
        <f>US_Accidents_Dec20_updated[[#This Row],[Severity]]-1</f>
        <v>1</v>
      </c>
      <c r="E2579">
        <f>HOUR(US_Accidents_Dec20_updated[[#This Row],[Start_Time]])</f>
        <v>19</v>
      </c>
      <c r="F2579">
        <f>DAY(US_Accidents_Dec20_updated[[#This Row],[Start_Time]])</f>
        <v>18</v>
      </c>
      <c r="G2579">
        <f>MONTH(US_Accidents_Dec20_updated[[#This Row],[Start_Time]])</f>
        <v>2</v>
      </c>
      <c r="H2579" t="str">
        <f>US_Accidents_Dec20_updated[[#This Row],[Description]]</f>
        <v>At CO-30/6th Ave/Exit 9 - Accident. Lane blocked.</v>
      </c>
      <c r="I2579" t="s">
        <v>1210</v>
      </c>
      <c r="J2579">
        <f>IF(US_Accidents_Dec20_updated[[#This Row],[Visibility(mi)]]&gt;30, 30, MROUND(US_Accidents_Dec20_updated[[#This Row],[Visibility(mi)]],5))</f>
        <v>10</v>
      </c>
      <c r="K2579">
        <f>MROUND(US_Accidents_Dec20_updated[[#This Row],[Wind_Speed(mph)]],5)</f>
        <v>10</v>
      </c>
      <c r="L2579">
        <f>IF(US_Accidents_Dec20_updated[[#This Row],[Precipitation(in)]]&gt;0.1, 0.1, US_Accidents_Dec20_updated[[#This Row],[Precipitation(in)]])</f>
        <v>0</v>
      </c>
    </row>
    <row r="2580" spans="1:12" x14ac:dyDescent="0.25">
      <c r="A2580" t="str">
        <f>US_Accidents_Dec20_updated[[#This Row],[ID]]</f>
        <v>A-3912367</v>
      </c>
      <c r="B2580">
        <f>US_Accidents_Dec20_updated[[#This Row],[Start_Lat]]</f>
        <v>39.377358999999998</v>
      </c>
      <c r="C2580">
        <f>US_Accidents_Dec20_updated[[#This Row],[Start_Lng]]</f>
        <v>-106.19358</v>
      </c>
      <c r="D2580">
        <f>US_Accidents_Dec20_updated[[#This Row],[Severity]]-1</f>
        <v>3</v>
      </c>
      <c r="E2580">
        <f>HOUR(US_Accidents_Dec20_updated[[#This Row],[Start_Time]])</f>
        <v>19</v>
      </c>
      <c r="F2580">
        <f>DAY(US_Accidents_Dec20_updated[[#This Row],[Start_Time]])</f>
        <v>18</v>
      </c>
      <c r="G2580">
        <f>MONTH(US_Accidents_Dec20_updated[[#This Row],[Start_Time]])</f>
        <v>2</v>
      </c>
      <c r="H2580" t="str">
        <f>US_Accidents_Dec20_updated[[#This Row],[Description]]</f>
        <v>Closed at I-70/US-6/Exit 195 - Road closed due to accident.</v>
      </c>
      <c r="I2580" t="s">
        <v>1210</v>
      </c>
      <c r="J2580">
        <f>IF(US_Accidents_Dec20_updated[[#This Row],[Visibility(mi)]]&gt;30, 30, MROUND(US_Accidents_Dec20_updated[[#This Row],[Visibility(mi)]],5))</f>
        <v>0</v>
      </c>
      <c r="K2580">
        <f>MROUND(US_Accidents_Dec20_updated[[#This Row],[Wind_Speed(mph)]],5)</f>
        <v>5</v>
      </c>
      <c r="L2580">
        <f>IF(US_Accidents_Dec20_updated[[#This Row],[Precipitation(in)]]&gt;0.1, 0.1, US_Accidents_Dec20_updated[[#This Row],[Precipitation(in)]])</f>
        <v>0</v>
      </c>
    </row>
    <row r="2581" spans="1:12" x14ac:dyDescent="0.25">
      <c r="A2581" t="str">
        <f>US_Accidents_Dec20_updated[[#This Row],[ID]]</f>
        <v>A-3912368</v>
      </c>
      <c r="B2581">
        <f>US_Accidents_Dec20_updated[[#This Row],[Start_Lat]]</f>
        <v>39.377358999999998</v>
      </c>
      <c r="C2581">
        <f>US_Accidents_Dec20_updated[[#This Row],[Start_Lng]]</f>
        <v>-106.19358</v>
      </c>
      <c r="D2581">
        <f>US_Accidents_Dec20_updated[[#This Row],[Severity]]-1</f>
        <v>3</v>
      </c>
      <c r="E2581">
        <f>HOUR(US_Accidents_Dec20_updated[[#This Row],[Start_Time]])</f>
        <v>21</v>
      </c>
      <c r="F2581">
        <f>DAY(US_Accidents_Dec20_updated[[#This Row],[Start_Time]])</f>
        <v>18</v>
      </c>
      <c r="G2581">
        <f>MONTH(US_Accidents_Dec20_updated[[#This Row],[Start_Time]])</f>
        <v>2</v>
      </c>
      <c r="H2581" t="str">
        <f>US_Accidents_Dec20_updated[[#This Row],[Description]]</f>
        <v>Closed at I-70/US-6/Exit 195 - Road closed due to accident.</v>
      </c>
      <c r="I2581" t="s">
        <v>1210</v>
      </c>
      <c r="J2581">
        <f>IF(US_Accidents_Dec20_updated[[#This Row],[Visibility(mi)]]&gt;30, 30, MROUND(US_Accidents_Dec20_updated[[#This Row],[Visibility(mi)]],5))</f>
        <v>0</v>
      </c>
      <c r="K2581">
        <f>MROUND(US_Accidents_Dec20_updated[[#This Row],[Wind_Speed(mph)]],5)</f>
        <v>5</v>
      </c>
      <c r="L2581">
        <f>IF(US_Accidents_Dec20_updated[[#This Row],[Precipitation(in)]]&gt;0.1, 0.1, US_Accidents_Dec20_updated[[#This Row],[Precipitation(in)]])</f>
        <v>0.01</v>
      </c>
    </row>
    <row r="2582" spans="1:12" x14ac:dyDescent="0.25">
      <c r="A2582" t="str">
        <f>US_Accidents_Dec20_updated[[#This Row],[ID]]</f>
        <v>A-3912370</v>
      </c>
      <c r="B2582">
        <f>US_Accidents_Dec20_updated[[#This Row],[Start_Lat]]</f>
        <v>39.758949999999999</v>
      </c>
      <c r="C2582">
        <f>US_Accidents_Dec20_updated[[#This Row],[Start_Lng]]</f>
        <v>-105.00748</v>
      </c>
      <c r="D2582">
        <f>US_Accidents_Dec20_updated[[#This Row],[Severity]]-1</f>
        <v>3</v>
      </c>
      <c r="E2582">
        <f>HOUR(US_Accidents_Dec20_updated[[#This Row],[Start_Time]])</f>
        <v>22</v>
      </c>
      <c r="F2582">
        <f>DAY(US_Accidents_Dec20_updated[[#This Row],[Start_Time]])</f>
        <v>18</v>
      </c>
      <c r="G2582">
        <f>MONTH(US_Accidents_Dec20_updated[[#This Row],[Start_Time]])</f>
        <v>2</v>
      </c>
      <c r="H2582" t="str">
        <f>US_Accidents_Dec20_updated[[#This Row],[Description]]</f>
        <v>Closed between 20th St/Exit 212 and Park Ave/Exit 213 - Road closed due to accident.</v>
      </c>
      <c r="I2582" t="s">
        <v>50</v>
      </c>
      <c r="J2582">
        <f>IF(US_Accidents_Dec20_updated[[#This Row],[Visibility(mi)]]&gt;30, 30, MROUND(US_Accidents_Dec20_updated[[#This Row],[Visibility(mi)]],5))</f>
        <v>10</v>
      </c>
      <c r="K2582">
        <f>MROUND(US_Accidents_Dec20_updated[[#This Row],[Wind_Speed(mph)]],5)</f>
        <v>5</v>
      </c>
      <c r="L2582">
        <f>IF(US_Accidents_Dec20_updated[[#This Row],[Precipitation(in)]]&gt;0.1, 0.1, US_Accidents_Dec20_updated[[#This Row],[Precipitation(in)]])</f>
        <v>0</v>
      </c>
    </row>
    <row r="2583" spans="1:12" x14ac:dyDescent="0.25">
      <c r="A2583" t="str">
        <f>US_Accidents_Dec20_updated[[#This Row],[ID]]</f>
        <v>A-3912899</v>
      </c>
      <c r="B2583">
        <f>US_Accidents_Dec20_updated[[#This Row],[Start_Lat]]</f>
        <v>39.591949999999997</v>
      </c>
      <c r="C2583">
        <f>US_Accidents_Dec20_updated[[#This Row],[Start_Lng]]</f>
        <v>-104.88308000000001</v>
      </c>
      <c r="D2583">
        <f>US_Accidents_Dec20_updated[[#This Row],[Severity]]-1</f>
        <v>2</v>
      </c>
      <c r="E2583">
        <f>HOUR(US_Accidents_Dec20_updated[[#This Row],[Start_Time]])</f>
        <v>6</v>
      </c>
      <c r="F2583">
        <f>DAY(US_Accidents_Dec20_updated[[#This Row],[Start_Time]])</f>
        <v>19</v>
      </c>
      <c r="G2583">
        <f>MONTH(US_Accidents_Dec20_updated[[#This Row],[Start_Time]])</f>
        <v>2</v>
      </c>
      <c r="H2583" t="str">
        <f>US_Accidents_Dec20_updated[[#This Row],[Description]]</f>
        <v>At CO-88/Arapahoe Rd/Exit 197 - Accident.</v>
      </c>
      <c r="I2583" t="s">
        <v>50</v>
      </c>
      <c r="J2583">
        <f>IF(US_Accidents_Dec20_updated[[#This Row],[Visibility(mi)]]&gt;30, 30, MROUND(US_Accidents_Dec20_updated[[#This Row],[Visibility(mi)]],5))</f>
        <v>10</v>
      </c>
      <c r="K2583">
        <f>MROUND(US_Accidents_Dec20_updated[[#This Row],[Wind_Speed(mph)]],5)</f>
        <v>10</v>
      </c>
      <c r="L2583">
        <f>IF(US_Accidents_Dec20_updated[[#This Row],[Precipitation(in)]]&gt;0.1, 0.1, US_Accidents_Dec20_updated[[#This Row],[Precipitation(in)]])</f>
        <v>0</v>
      </c>
    </row>
    <row r="2584" spans="1:12" x14ac:dyDescent="0.25">
      <c r="A2584" t="str">
        <f>US_Accidents_Dec20_updated[[#This Row],[ID]]</f>
        <v>A-3912909</v>
      </c>
      <c r="B2584">
        <f>US_Accidents_Dec20_updated[[#This Row],[Start_Lat]]</f>
        <v>39.673985000000002</v>
      </c>
      <c r="C2584">
        <f>US_Accidents_Dec20_updated[[#This Row],[Start_Lng]]</f>
        <v>-106.79246500000001</v>
      </c>
      <c r="D2584">
        <f>US_Accidents_Dec20_updated[[#This Row],[Severity]]-1</f>
        <v>2</v>
      </c>
      <c r="E2584">
        <f>HOUR(US_Accidents_Dec20_updated[[#This Row],[Start_Time]])</f>
        <v>8</v>
      </c>
      <c r="F2584">
        <f>DAY(US_Accidents_Dec20_updated[[#This Row],[Start_Time]])</f>
        <v>19</v>
      </c>
      <c r="G2584">
        <f>MONTH(US_Accidents_Dec20_updated[[#This Row],[Start_Time]])</f>
        <v>2</v>
      </c>
      <c r="H2584" t="str">
        <f>US_Accidents_Dec20_updated[[#This Row],[Description]]</f>
        <v>At CO-131/Exit 157 - Accident.</v>
      </c>
      <c r="I2584" t="s">
        <v>50</v>
      </c>
      <c r="J2584">
        <f>IF(US_Accidents_Dec20_updated[[#This Row],[Visibility(mi)]]&gt;30, 30, MROUND(US_Accidents_Dec20_updated[[#This Row],[Visibility(mi)]],5))</f>
        <v>10</v>
      </c>
      <c r="K2584">
        <f>MROUND(US_Accidents_Dec20_updated[[#This Row],[Wind_Speed(mph)]],5)</f>
        <v>10</v>
      </c>
      <c r="L2584">
        <f>IF(US_Accidents_Dec20_updated[[#This Row],[Precipitation(in)]]&gt;0.1, 0.1, US_Accidents_Dec20_updated[[#This Row],[Precipitation(in)]])</f>
        <v>0</v>
      </c>
    </row>
    <row r="2585" spans="1:12" x14ac:dyDescent="0.25">
      <c r="A2585" t="str">
        <f>US_Accidents_Dec20_updated[[#This Row],[ID]]</f>
        <v>A-3912912</v>
      </c>
      <c r="B2585">
        <f>US_Accidents_Dec20_updated[[#This Row],[Start_Lat]]</f>
        <v>39.697319</v>
      </c>
      <c r="C2585">
        <f>US_Accidents_Dec20_updated[[#This Row],[Start_Lng]]</f>
        <v>-106.671536</v>
      </c>
      <c r="D2585">
        <f>US_Accidents_Dec20_updated[[#This Row],[Severity]]-1</f>
        <v>3</v>
      </c>
      <c r="E2585">
        <f>HOUR(US_Accidents_Dec20_updated[[#This Row],[Start_Time]])</f>
        <v>9</v>
      </c>
      <c r="F2585">
        <f>DAY(US_Accidents_Dec20_updated[[#This Row],[Start_Time]])</f>
        <v>19</v>
      </c>
      <c r="G2585">
        <f>MONTH(US_Accidents_Dec20_updated[[#This Row],[Start_Time]])</f>
        <v>2</v>
      </c>
      <c r="H2585" t="str">
        <f>US_Accidents_Dec20_updated[[#This Row],[Description]]</f>
        <v>Closed between CO-131/Exit 157 and Eby Creek Rd/Exit 147 - Road closed due to accident.</v>
      </c>
      <c r="I2585" t="s">
        <v>50</v>
      </c>
      <c r="J2585">
        <f>IF(US_Accidents_Dec20_updated[[#This Row],[Visibility(mi)]]&gt;30, 30, MROUND(US_Accidents_Dec20_updated[[#This Row],[Visibility(mi)]],5))</f>
        <v>10</v>
      </c>
      <c r="K2585">
        <f>MROUND(US_Accidents_Dec20_updated[[#This Row],[Wind_Speed(mph)]],5)</f>
        <v>10</v>
      </c>
      <c r="L2585">
        <f>IF(US_Accidents_Dec20_updated[[#This Row],[Precipitation(in)]]&gt;0.1, 0.1, US_Accidents_Dec20_updated[[#This Row],[Precipitation(in)]])</f>
        <v>0</v>
      </c>
    </row>
    <row r="2586" spans="1:12" x14ac:dyDescent="0.25">
      <c r="A2586" t="str">
        <f>US_Accidents_Dec20_updated[[#This Row],[ID]]</f>
        <v>A-3912916</v>
      </c>
      <c r="B2586">
        <f>US_Accidents_Dec20_updated[[#This Row],[Start_Lat]]</f>
        <v>39.756912999999997</v>
      </c>
      <c r="C2586">
        <f>US_Accidents_Dec20_updated[[#This Row],[Start_Lng]]</f>
        <v>-105.565674</v>
      </c>
      <c r="D2586">
        <f>US_Accidents_Dec20_updated[[#This Row],[Severity]]-1</f>
        <v>2</v>
      </c>
      <c r="E2586">
        <f>HOUR(US_Accidents_Dec20_updated[[#This Row],[Start_Time]])</f>
        <v>11</v>
      </c>
      <c r="F2586">
        <f>DAY(US_Accidents_Dec20_updated[[#This Row],[Start_Time]])</f>
        <v>19</v>
      </c>
      <c r="G2586">
        <f>MONTH(US_Accidents_Dec20_updated[[#This Row],[Start_Time]])</f>
        <v>2</v>
      </c>
      <c r="H2586" t="str">
        <f>US_Accidents_Dec20_updated[[#This Row],[Description]]</f>
        <v>At CR-275/Exit 238 - Accident.</v>
      </c>
      <c r="I2586" t="s">
        <v>50</v>
      </c>
      <c r="J2586">
        <f>IF(US_Accidents_Dec20_updated[[#This Row],[Visibility(mi)]]&gt;30, 30, MROUND(US_Accidents_Dec20_updated[[#This Row],[Visibility(mi)]],5))</f>
        <v>0</v>
      </c>
      <c r="K2586">
        <f>MROUND(US_Accidents_Dec20_updated[[#This Row],[Wind_Speed(mph)]],5)</f>
        <v>10</v>
      </c>
      <c r="L2586">
        <f>IF(US_Accidents_Dec20_updated[[#This Row],[Precipitation(in)]]&gt;0.1, 0.1, US_Accidents_Dec20_updated[[#This Row],[Precipitation(in)]])</f>
        <v>0</v>
      </c>
    </row>
    <row r="2587" spans="1:12" x14ac:dyDescent="0.25">
      <c r="A2587" t="str">
        <f>US_Accidents_Dec20_updated[[#This Row],[ID]]</f>
        <v>A-3912917</v>
      </c>
      <c r="B2587">
        <f>US_Accidents_Dec20_updated[[#This Row],[Start_Lat]]</f>
        <v>39.606169999999999</v>
      </c>
      <c r="C2587">
        <f>US_Accidents_Dec20_updated[[#This Row],[Start_Lng]]</f>
        <v>-104.89161</v>
      </c>
      <c r="D2587">
        <f>US_Accidents_Dec20_updated[[#This Row],[Severity]]-1</f>
        <v>2</v>
      </c>
      <c r="E2587">
        <f>HOUR(US_Accidents_Dec20_updated[[#This Row],[Start_Time]])</f>
        <v>11</v>
      </c>
      <c r="F2587">
        <f>DAY(US_Accidents_Dec20_updated[[#This Row],[Start_Time]])</f>
        <v>19</v>
      </c>
      <c r="G2587">
        <f>MONTH(US_Accidents_Dec20_updated[[#This Row],[Start_Time]])</f>
        <v>2</v>
      </c>
      <c r="H2587" t="str">
        <f>US_Accidents_Dec20_updated[[#This Row],[Description]]</f>
        <v>At CO-88/Arapahoe Rd/Exit 197 - Accident.</v>
      </c>
      <c r="I2587" t="s">
        <v>1210</v>
      </c>
      <c r="J2587">
        <f>IF(US_Accidents_Dec20_updated[[#This Row],[Visibility(mi)]]&gt;30, 30, MROUND(US_Accidents_Dec20_updated[[#This Row],[Visibility(mi)]],5))</f>
        <v>5</v>
      </c>
      <c r="K2587">
        <f>MROUND(US_Accidents_Dec20_updated[[#This Row],[Wind_Speed(mph)]],5)</f>
        <v>5</v>
      </c>
      <c r="L2587">
        <f>IF(US_Accidents_Dec20_updated[[#This Row],[Precipitation(in)]]&gt;0.1, 0.1, US_Accidents_Dec20_updated[[#This Row],[Precipitation(in)]])</f>
        <v>0</v>
      </c>
    </row>
    <row r="2588" spans="1:12" x14ac:dyDescent="0.25">
      <c r="A2588" t="str">
        <f>US_Accidents_Dec20_updated[[#This Row],[ID]]</f>
        <v>A-3912928</v>
      </c>
      <c r="B2588">
        <f>US_Accidents_Dec20_updated[[#This Row],[Start_Lat]]</f>
        <v>39.781390000000002</v>
      </c>
      <c r="C2588">
        <f>US_Accidents_Dec20_updated[[#This Row],[Start_Lng]]</f>
        <v>-105.13388999999999</v>
      </c>
      <c r="D2588">
        <f>US_Accidents_Dec20_updated[[#This Row],[Severity]]-1</f>
        <v>2</v>
      </c>
      <c r="E2588">
        <f>HOUR(US_Accidents_Dec20_updated[[#This Row],[Start_Time]])</f>
        <v>12</v>
      </c>
      <c r="F2588">
        <f>DAY(US_Accidents_Dec20_updated[[#This Row],[Start_Time]])</f>
        <v>19</v>
      </c>
      <c r="G2588">
        <f>MONTH(US_Accidents_Dec20_updated[[#This Row],[Start_Time]])</f>
        <v>2</v>
      </c>
      <c r="H2588" t="str">
        <f>US_Accidents_Dec20_updated[[#This Row],[Description]]</f>
        <v>Ramp to Ward Rd - Accident.</v>
      </c>
      <c r="I2588" t="s">
        <v>1268</v>
      </c>
      <c r="J2588">
        <f>IF(US_Accidents_Dec20_updated[[#This Row],[Visibility(mi)]]&gt;30, 30, MROUND(US_Accidents_Dec20_updated[[#This Row],[Visibility(mi)]],5))</f>
        <v>5</v>
      </c>
      <c r="K2588">
        <f>MROUND(US_Accidents_Dec20_updated[[#This Row],[Wind_Speed(mph)]],5)</f>
        <v>5</v>
      </c>
      <c r="L2588">
        <f>IF(US_Accidents_Dec20_updated[[#This Row],[Precipitation(in)]]&gt;0.1, 0.1, US_Accidents_Dec20_updated[[#This Row],[Precipitation(in)]])</f>
        <v>0</v>
      </c>
    </row>
    <row r="2589" spans="1:12" x14ac:dyDescent="0.25">
      <c r="A2589" t="str">
        <f>US_Accidents_Dec20_updated[[#This Row],[ID]]</f>
        <v>A-3912929</v>
      </c>
      <c r="B2589">
        <f>US_Accidents_Dec20_updated[[#This Row],[Start_Lat]]</f>
        <v>39.781390000000002</v>
      </c>
      <c r="C2589">
        <f>US_Accidents_Dec20_updated[[#This Row],[Start_Lng]]</f>
        <v>-105.13388999999999</v>
      </c>
      <c r="D2589">
        <f>US_Accidents_Dec20_updated[[#This Row],[Severity]]-1</f>
        <v>2</v>
      </c>
      <c r="E2589">
        <f>HOUR(US_Accidents_Dec20_updated[[#This Row],[Start_Time]])</f>
        <v>12</v>
      </c>
      <c r="F2589">
        <f>DAY(US_Accidents_Dec20_updated[[#This Row],[Start_Time]])</f>
        <v>19</v>
      </c>
      <c r="G2589">
        <f>MONTH(US_Accidents_Dec20_updated[[#This Row],[Start_Time]])</f>
        <v>2</v>
      </c>
      <c r="H2589" t="str">
        <f>US_Accidents_Dec20_updated[[#This Row],[Description]]</f>
        <v>Ramp to Ward Rd - Accident.</v>
      </c>
      <c r="I2589" t="s">
        <v>1268</v>
      </c>
      <c r="J2589">
        <f>IF(US_Accidents_Dec20_updated[[#This Row],[Visibility(mi)]]&gt;30, 30, MROUND(US_Accidents_Dec20_updated[[#This Row],[Visibility(mi)]],5))</f>
        <v>5</v>
      </c>
      <c r="K2589">
        <f>MROUND(US_Accidents_Dec20_updated[[#This Row],[Wind_Speed(mph)]],5)</f>
        <v>5</v>
      </c>
      <c r="L2589">
        <f>IF(US_Accidents_Dec20_updated[[#This Row],[Precipitation(in)]]&gt;0.1, 0.1, US_Accidents_Dec20_updated[[#This Row],[Precipitation(in)]])</f>
        <v>0</v>
      </c>
    </row>
    <row r="2590" spans="1:12" x14ac:dyDescent="0.25">
      <c r="A2590" t="str">
        <f>US_Accidents_Dec20_updated[[#This Row],[ID]]</f>
        <v>A-3912932</v>
      </c>
      <c r="B2590">
        <f>US_Accidents_Dec20_updated[[#This Row],[Start_Lat]]</f>
        <v>38.031058999999999</v>
      </c>
      <c r="C2590">
        <f>US_Accidents_Dec20_updated[[#This Row],[Start_Lng]]</f>
        <v>-103.665631</v>
      </c>
      <c r="D2590">
        <f>US_Accidents_Dec20_updated[[#This Row],[Severity]]-1</f>
        <v>2</v>
      </c>
      <c r="E2590">
        <f>HOUR(US_Accidents_Dec20_updated[[#This Row],[Start_Time]])</f>
        <v>13</v>
      </c>
      <c r="F2590">
        <f>DAY(US_Accidents_Dec20_updated[[#This Row],[Start_Time]])</f>
        <v>19</v>
      </c>
      <c r="G2590">
        <f>MONTH(US_Accidents_Dec20_updated[[#This Row],[Start_Time]])</f>
        <v>2</v>
      </c>
      <c r="H2590" t="str">
        <f>US_Accidents_Dec20_updated[[#This Row],[Description]]</f>
        <v>At CR-24.5/Columbia Ave/A St - Accident.</v>
      </c>
      <c r="I2590" t="s">
        <v>50</v>
      </c>
      <c r="J2590">
        <f>IF(US_Accidents_Dec20_updated[[#This Row],[Visibility(mi)]]&gt;30, 30, MROUND(US_Accidents_Dec20_updated[[#This Row],[Visibility(mi)]],5))</f>
        <v>10</v>
      </c>
      <c r="K2590">
        <f>MROUND(US_Accidents_Dec20_updated[[#This Row],[Wind_Speed(mph)]],5)</f>
        <v>10</v>
      </c>
      <c r="L2590">
        <f>IF(US_Accidents_Dec20_updated[[#This Row],[Precipitation(in)]]&gt;0.1, 0.1, US_Accidents_Dec20_updated[[#This Row],[Precipitation(in)]])</f>
        <v>0</v>
      </c>
    </row>
    <row r="2591" spans="1:12" x14ac:dyDescent="0.25">
      <c r="A2591" t="str">
        <f>US_Accidents_Dec20_updated[[#This Row],[ID]]</f>
        <v>A-3912936</v>
      </c>
      <c r="B2591">
        <f>US_Accidents_Dec20_updated[[#This Row],[Start_Lat]]</f>
        <v>38.027163000000002</v>
      </c>
      <c r="C2591">
        <f>US_Accidents_Dec20_updated[[#This Row],[Start_Lng]]</f>
        <v>-103.65602</v>
      </c>
      <c r="D2591">
        <f>US_Accidents_Dec20_updated[[#This Row],[Severity]]-1</f>
        <v>1</v>
      </c>
      <c r="E2591">
        <f>HOUR(US_Accidents_Dec20_updated[[#This Row],[Start_Time]])</f>
        <v>14</v>
      </c>
      <c r="F2591">
        <f>DAY(US_Accidents_Dec20_updated[[#This Row],[Start_Time]])</f>
        <v>19</v>
      </c>
      <c r="G2591">
        <f>MONTH(US_Accidents_Dec20_updated[[#This Row],[Start_Time]])</f>
        <v>2</v>
      </c>
      <c r="H2591" t="str">
        <f>US_Accidents_Dec20_updated[[#This Row],[Description]]</f>
        <v>At Manzanola - Accident. Lane blocked.</v>
      </c>
      <c r="I2591" t="s">
        <v>50</v>
      </c>
      <c r="J2591">
        <f>IF(US_Accidents_Dec20_updated[[#This Row],[Visibility(mi)]]&gt;30, 30, MROUND(US_Accidents_Dec20_updated[[#This Row],[Visibility(mi)]],5))</f>
        <v>10</v>
      </c>
      <c r="K2591">
        <f>MROUND(US_Accidents_Dec20_updated[[#This Row],[Wind_Speed(mph)]],5)</f>
        <v>15</v>
      </c>
      <c r="L2591">
        <f>IF(US_Accidents_Dec20_updated[[#This Row],[Precipitation(in)]]&gt;0.1, 0.1, US_Accidents_Dec20_updated[[#This Row],[Precipitation(in)]])</f>
        <v>0</v>
      </c>
    </row>
    <row r="2592" spans="1:12" x14ac:dyDescent="0.25">
      <c r="A2592" t="str">
        <f>US_Accidents_Dec20_updated[[#This Row],[ID]]</f>
        <v>A-3912937</v>
      </c>
      <c r="B2592">
        <f>US_Accidents_Dec20_updated[[#This Row],[Start_Lat]]</f>
        <v>39.734789999999997</v>
      </c>
      <c r="C2592">
        <f>US_Accidents_Dec20_updated[[#This Row],[Start_Lng]]</f>
        <v>-105.01503</v>
      </c>
      <c r="D2592">
        <f>US_Accidents_Dec20_updated[[#This Row],[Severity]]-1</f>
        <v>2</v>
      </c>
      <c r="E2592">
        <f>HOUR(US_Accidents_Dec20_updated[[#This Row],[Start_Time]])</f>
        <v>14</v>
      </c>
      <c r="F2592">
        <f>DAY(US_Accidents_Dec20_updated[[#This Row],[Start_Time]])</f>
        <v>19</v>
      </c>
      <c r="G2592">
        <f>MONTH(US_Accidents_Dec20_updated[[#This Row],[Start_Time]])</f>
        <v>2</v>
      </c>
      <c r="H2592" t="str">
        <f>US_Accidents_Dec20_updated[[#This Row],[Description]]</f>
        <v>At US-40/CO-33/Colfax Ave/Exit 210 - Accident.</v>
      </c>
      <c r="I2592" t="s">
        <v>1210</v>
      </c>
      <c r="J2592">
        <f>IF(US_Accidents_Dec20_updated[[#This Row],[Visibility(mi)]]&gt;30, 30, MROUND(US_Accidents_Dec20_updated[[#This Row],[Visibility(mi)]],5))</f>
        <v>5</v>
      </c>
      <c r="K2592">
        <f>MROUND(US_Accidents_Dec20_updated[[#This Row],[Wind_Speed(mph)]],5)</f>
        <v>5</v>
      </c>
      <c r="L2592">
        <f>IF(US_Accidents_Dec20_updated[[#This Row],[Precipitation(in)]]&gt;0.1, 0.1, US_Accidents_Dec20_updated[[#This Row],[Precipitation(in)]])</f>
        <v>0</v>
      </c>
    </row>
    <row r="2593" spans="1:12" x14ac:dyDescent="0.25">
      <c r="A2593" t="str">
        <f>US_Accidents_Dec20_updated[[#This Row],[ID]]</f>
        <v>A-3912938</v>
      </c>
      <c r="B2593">
        <f>US_Accidents_Dec20_updated[[#This Row],[Start_Lat]]</f>
        <v>39.736381999999999</v>
      </c>
      <c r="C2593">
        <f>US_Accidents_Dec20_updated[[#This Row],[Start_Lng]]</f>
        <v>-105.01424900000001</v>
      </c>
      <c r="D2593">
        <f>US_Accidents_Dec20_updated[[#This Row],[Severity]]-1</f>
        <v>2</v>
      </c>
      <c r="E2593">
        <f>HOUR(US_Accidents_Dec20_updated[[#This Row],[Start_Time]])</f>
        <v>14</v>
      </c>
      <c r="F2593">
        <f>DAY(US_Accidents_Dec20_updated[[#This Row],[Start_Time]])</f>
        <v>19</v>
      </c>
      <c r="G2593">
        <f>MONTH(US_Accidents_Dec20_updated[[#This Row],[Start_Time]])</f>
        <v>2</v>
      </c>
      <c r="H2593" t="str">
        <f>US_Accidents_Dec20_updated[[#This Row],[Description]]</f>
        <v>At US-40/CO-33/Colfax Ave/Exit 210 - Accident. Lane blocked.</v>
      </c>
      <c r="I2593" t="s">
        <v>1210</v>
      </c>
      <c r="J2593">
        <f>IF(US_Accidents_Dec20_updated[[#This Row],[Visibility(mi)]]&gt;30, 30, MROUND(US_Accidents_Dec20_updated[[#This Row],[Visibility(mi)]],5))</f>
        <v>5</v>
      </c>
      <c r="K2593">
        <f>MROUND(US_Accidents_Dec20_updated[[#This Row],[Wind_Speed(mph)]],5)</f>
        <v>5</v>
      </c>
      <c r="L2593">
        <f>IF(US_Accidents_Dec20_updated[[#This Row],[Precipitation(in)]]&gt;0.1, 0.1, US_Accidents_Dec20_updated[[#This Row],[Precipitation(in)]])</f>
        <v>0</v>
      </c>
    </row>
    <row r="2594" spans="1:12" x14ac:dyDescent="0.25">
      <c r="A2594" t="str">
        <f>US_Accidents_Dec20_updated[[#This Row],[ID]]</f>
        <v>A-3912939</v>
      </c>
      <c r="B2594">
        <f>US_Accidents_Dec20_updated[[#This Row],[Start_Lat]]</f>
        <v>39.784320000000001</v>
      </c>
      <c r="C2594">
        <f>US_Accidents_Dec20_updated[[#This Row],[Start_Lng]]</f>
        <v>-105.11509</v>
      </c>
      <c r="D2594">
        <f>US_Accidents_Dec20_updated[[#This Row],[Severity]]-1</f>
        <v>2</v>
      </c>
      <c r="E2594">
        <f>HOUR(US_Accidents_Dec20_updated[[#This Row],[Start_Time]])</f>
        <v>14</v>
      </c>
      <c r="F2594">
        <f>DAY(US_Accidents_Dec20_updated[[#This Row],[Start_Time]])</f>
        <v>19</v>
      </c>
      <c r="G2594">
        <f>MONTH(US_Accidents_Dec20_updated[[#This Row],[Start_Time]])</f>
        <v>2</v>
      </c>
      <c r="H2594" t="str">
        <f>US_Accidents_Dec20_updated[[#This Row],[Description]]</f>
        <v>At CO-72/44th Ave/Ward Rd/Exit 266 - Accident.</v>
      </c>
      <c r="I2594" t="s">
        <v>1210</v>
      </c>
      <c r="J2594">
        <f>IF(US_Accidents_Dec20_updated[[#This Row],[Visibility(mi)]]&gt;30, 30, MROUND(US_Accidents_Dec20_updated[[#This Row],[Visibility(mi)]],5))</f>
        <v>5</v>
      </c>
      <c r="K2594">
        <f>MROUND(US_Accidents_Dec20_updated[[#This Row],[Wind_Speed(mph)]],5)</f>
        <v>5</v>
      </c>
      <c r="L2594">
        <f>IF(US_Accidents_Dec20_updated[[#This Row],[Precipitation(in)]]&gt;0.1, 0.1, US_Accidents_Dec20_updated[[#This Row],[Precipitation(in)]])</f>
        <v>0</v>
      </c>
    </row>
    <row r="2595" spans="1:12" x14ac:dyDescent="0.25">
      <c r="A2595" t="str">
        <f>US_Accidents_Dec20_updated[[#This Row],[ID]]</f>
        <v>A-3912941</v>
      </c>
      <c r="B2595">
        <f>US_Accidents_Dec20_updated[[#This Row],[Start_Lat]]</f>
        <v>39.736381999999999</v>
      </c>
      <c r="C2595">
        <f>US_Accidents_Dec20_updated[[#This Row],[Start_Lng]]</f>
        <v>-105.01424900000001</v>
      </c>
      <c r="D2595">
        <f>US_Accidents_Dec20_updated[[#This Row],[Severity]]-1</f>
        <v>1</v>
      </c>
      <c r="E2595">
        <f>HOUR(US_Accidents_Dec20_updated[[#This Row],[Start_Time]])</f>
        <v>14</v>
      </c>
      <c r="F2595">
        <f>DAY(US_Accidents_Dec20_updated[[#This Row],[Start_Time]])</f>
        <v>19</v>
      </c>
      <c r="G2595">
        <f>MONTH(US_Accidents_Dec20_updated[[#This Row],[Start_Time]])</f>
        <v>2</v>
      </c>
      <c r="H2595" t="str">
        <f>US_Accidents_Dec20_updated[[#This Row],[Description]]</f>
        <v>At US-40/CO-33/Colfax Ave/Exit 210 - Accident. Lane blocked.</v>
      </c>
      <c r="I2595" t="s">
        <v>1210</v>
      </c>
      <c r="J2595">
        <f>IF(US_Accidents_Dec20_updated[[#This Row],[Visibility(mi)]]&gt;30, 30, MROUND(US_Accidents_Dec20_updated[[#This Row],[Visibility(mi)]],5))</f>
        <v>5</v>
      </c>
      <c r="K2595">
        <f>MROUND(US_Accidents_Dec20_updated[[#This Row],[Wind_Speed(mph)]],5)</f>
        <v>5</v>
      </c>
      <c r="L2595">
        <f>IF(US_Accidents_Dec20_updated[[#This Row],[Precipitation(in)]]&gt;0.1, 0.1, US_Accidents_Dec20_updated[[#This Row],[Precipitation(in)]])</f>
        <v>0</v>
      </c>
    </row>
    <row r="2596" spans="1:12" x14ac:dyDescent="0.25">
      <c r="A2596" t="str">
        <f>US_Accidents_Dec20_updated[[#This Row],[ID]]</f>
        <v>A-3912951</v>
      </c>
      <c r="B2596">
        <f>US_Accidents_Dec20_updated[[#This Row],[Start_Lat]]</f>
        <v>39.643813000000002</v>
      </c>
      <c r="C2596">
        <f>US_Accidents_Dec20_updated[[#This Row],[Start_Lng]]</f>
        <v>-104.91291200000001</v>
      </c>
      <c r="D2596">
        <f>US_Accidents_Dec20_updated[[#This Row],[Severity]]-1</f>
        <v>2</v>
      </c>
      <c r="E2596">
        <f>HOUR(US_Accidents_Dec20_updated[[#This Row],[Start_Time]])</f>
        <v>16</v>
      </c>
      <c r="F2596">
        <f>DAY(US_Accidents_Dec20_updated[[#This Row],[Start_Time]])</f>
        <v>19</v>
      </c>
      <c r="G2596">
        <f>MONTH(US_Accidents_Dec20_updated[[#This Row],[Start_Time]])</f>
        <v>2</v>
      </c>
      <c r="H2596" t="str">
        <f>US_Accidents_Dec20_updated[[#This Row],[Description]]</f>
        <v>At US-285/Hampden Ave/Exit 201 - Accident.</v>
      </c>
      <c r="I2596" t="s">
        <v>1210</v>
      </c>
      <c r="J2596">
        <f>IF(US_Accidents_Dec20_updated[[#This Row],[Visibility(mi)]]&gt;30, 30, MROUND(US_Accidents_Dec20_updated[[#This Row],[Visibility(mi)]],5))</f>
        <v>10</v>
      </c>
      <c r="K2596">
        <f>MROUND(US_Accidents_Dec20_updated[[#This Row],[Wind_Speed(mph)]],5)</f>
        <v>10</v>
      </c>
      <c r="L2596">
        <f>IF(US_Accidents_Dec20_updated[[#This Row],[Precipitation(in)]]&gt;0.1, 0.1, US_Accidents_Dec20_updated[[#This Row],[Precipitation(in)]])</f>
        <v>0</v>
      </c>
    </row>
    <row r="2597" spans="1:12" x14ac:dyDescent="0.25">
      <c r="A2597" t="str">
        <f>US_Accidents_Dec20_updated[[#This Row],[ID]]</f>
        <v>A-3912955</v>
      </c>
      <c r="B2597">
        <f>US_Accidents_Dec20_updated[[#This Row],[Start_Lat]]</f>
        <v>39.933123999999999</v>
      </c>
      <c r="C2597">
        <f>US_Accidents_Dec20_updated[[#This Row],[Start_Lng]]</f>
        <v>-105.123779</v>
      </c>
      <c r="D2597">
        <f>US_Accidents_Dec20_updated[[#This Row],[Severity]]-1</f>
        <v>2</v>
      </c>
      <c r="E2597">
        <f>HOUR(US_Accidents_Dec20_updated[[#This Row],[Start_Time]])</f>
        <v>17</v>
      </c>
      <c r="F2597">
        <f>DAY(US_Accidents_Dec20_updated[[#This Row],[Start_Time]])</f>
        <v>19</v>
      </c>
      <c r="G2597">
        <f>MONTH(US_Accidents_Dec20_updated[[#This Row],[Start_Time]])</f>
        <v>2</v>
      </c>
      <c r="H2597" t="str">
        <f>US_Accidents_Dec20_updated[[#This Row],[Description]]</f>
        <v>At 96th St/Storagetek Dr - Accident.</v>
      </c>
      <c r="I2597" t="s">
        <v>1210</v>
      </c>
      <c r="J2597">
        <f>IF(US_Accidents_Dec20_updated[[#This Row],[Visibility(mi)]]&gt;30, 30, MROUND(US_Accidents_Dec20_updated[[#This Row],[Visibility(mi)]],5))</f>
        <v>5</v>
      </c>
      <c r="K2597">
        <f>MROUND(US_Accidents_Dec20_updated[[#This Row],[Wind_Speed(mph)]],5)</f>
        <v>5</v>
      </c>
      <c r="L2597">
        <f>IF(US_Accidents_Dec20_updated[[#This Row],[Precipitation(in)]]&gt;0.1, 0.1, US_Accidents_Dec20_updated[[#This Row],[Precipitation(in)]])</f>
        <v>0</v>
      </c>
    </row>
    <row r="2598" spans="1:12" x14ac:dyDescent="0.25">
      <c r="A2598" t="str">
        <f>US_Accidents_Dec20_updated[[#This Row],[ID]]</f>
        <v>A-3912956</v>
      </c>
      <c r="B2598">
        <f>US_Accidents_Dec20_updated[[#This Row],[Start_Lat]]</f>
        <v>40.407029999999999</v>
      </c>
      <c r="C2598">
        <f>US_Accidents_Dec20_updated[[#This Row],[Start_Lng]]</f>
        <v>-104.99771200000001</v>
      </c>
      <c r="D2598">
        <f>US_Accidents_Dec20_updated[[#This Row],[Severity]]-1</f>
        <v>2</v>
      </c>
      <c r="E2598">
        <f>HOUR(US_Accidents_Dec20_updated[[#This Row],[Start_Time]])</f>
        <v>17</v>
      </c>
      <c r="F2598">
        <f>DAY(US_Accidents_Dec20_updated[[#This Row],[Start_Time]])</f>
        <v>19</v>
      </c>
      <c r="G2598">
        <f>MONTH(US_Accidents_Dec20_updated[[#This Row],[Start_Time]])</f>
        <v>2</v>
      </c>
      <c r="H2598" t="str">
        <f>US_Accidents_Dec20_updated[[#This Row],[Description]]</f>
        <v>At I-25/US-87 - Accident.</v>
      </c>
      <c r="I2598" t="s">
        <v>50</v>
      </c>
      <c r="J2598">
        <f>IF(US_Accidents_Dec20_updated[[#This Row],[Visibility(mi)]]&gt;30, 30, MROUND(US_Accidents_Dec20_updated[[#This Row],[Visibility(mi)]],5))</f>
        <v>10</v>
      </c>
      <c r="K2598">
        <f>MROUND(US_Accidents_Dec20_updated[[#This Row],[Wind_Speed(mph)]],5)</f>
        <v>5</v>
      </c>
      <c r="L2598">
        <f>IF(US_Accidents_Dec20_updated[[#This Row],[Precipitation(in)]]&gt;0.1, 0.1, US_Accidents_Dec20_updated[[#This Row],[Precipitation(in)]])</f>
        <v>0</v>
      </c>
    </row>
    <row r="2599" spans="1:12" x14ac:dyDescent="0.25">
      <c r="A2599" t="str">
        <f>US_Accidents_Dec20_updated[[#This Row],[ID]]</f>
        <v>A-3912964</v>
      </c>
      <c r="B2599">
        <f>US_Accidents_Dec20_updated[[#This Row],[Start_Lat]]</f>
        <v>38.283979000000002</v>
      </c>
      <c r="C2599">
        <f>US_Accidents_Dec20_updated[[#This Row],[Start_Lng]]</f>
        <v>-107.764662</v>
      </c>
      <c r="D2599">
        <f>US_Accidents_Dec20_updated[[#This Row],[Severity]]-1</f>
        <v>2</v>
      </c>
      <c r="E2599">
        <f>HOUR(US_Accidents_Dec20_updated[[#This Row],[Start_Time]])</f>
        <v>19</v>
      </c>
      <c r="F2599">
        <f>DAY(US_Accidents_Dec20_updated[[#This Row],[Start_Time]])</f>
        <v>19</v>
      </c>
      <c r="G2599">
        <f>MONTH(US_Accidents_Dec20_updated[[#This Row],[Start_Time]])</f>
        <v>2</v>
      </c>
      <c r="H2599" t="str">
        <f>US_Accidents_Dec20_updated[[#This Row],[Description]]</f>
        <v>At Chipeta Rd - Accident.</v>
      </c>
      <c r="I2599" t="s">
        <v>50</v>
      </c>
      <c r="J2599">
        <f>IF(US_Accidents_Dec20_updated[[#This Row],[Visibility(mi)]]&gt;30, 30, MROUND(US_Accidents_Dec20_updated[[#This Row],[Visibility(mi)]],5))</f>
        <v>10</v>
      </c>
      <c r="K2599">
        <f>MROUND(US_Accidents_Dec20_updated[[#This Row],[Wind_Speed(mph)]],5)</f>
        <v>10</v>
      </c>
      <c r="L2599">
        <f>IF(US_Accidents_Dec20_updated[[#This Row],[Precipitation(in)]]&gt;0.1, 0.1, US_Accidents_Dec20_updated[[#This Row],[Precipitation(in)]])</f>
        <v>0</v>
      </c>
    </row>
    <row r="2600" spans="1:12" x14ac:dyDescent="0.25">
      <c r="A2600" t="str">
        <f>US_Accidents_Dec20_updated[[#This Row],[ID]]</f>
        <v>A-3912976</v>
      </c>
      <c r="B2600">
        <f>US_Accidents_Dec20_updated[[#This Row],[Start_Lat]]</f>
        <v>39.827599999999997</v>
      </c>
      <c r="C2600">
        <f>US_Accidents_Dec20_updated[[#This Row],[Start_Lng]]</f>
        <v>-104.98729</v>
      </c>
      <c r="D2600">
        <f>US_Accidents_Dec20_updated[[#This Row],[Severity]]-1</f>
        <v>2</v>
      </c>
      <c r="E2600">
        <f>HOUR(US_Accidents_Dec20_updated[[#This Row],[Start_Time]])</f>
        <v>22</v>
      </c>
      <c r="F2600">
        <f>DAY(US_Accidents_Dec20_updated[[#This Row],[Start_Time]])</f>
        <v>19</v>
      </c>
      <c r="G2600">
        <f>MONTH(US_Accidents_Dec20_updated[[#This Row],[Start_Time]])</f>
        <v>2</v>
      </c>
      <c r="H2600" t="str">
        <f>US_Accidents_Dec20_updated[[#This Row],[Description]]</f>
        <v>At Broadway - Accident.</v>
      </c>
      <c r="I2600" t="s">
        <v>50</v>
      </c>
      <c r="J2600">
        <f>IF(US_Accidents_Dec20_updated[[#This Row],[Visibility(mi)]]&gt;30, 30, MROUND(US_Accidents_Dec20_updated[[#This Row],[Visibility(mi)]],5))</f>
        <v>10</v>
      </c>
      <c r="K2600">
        <f>MROUND(US_Accidents_Dec20_updated[[#This Row],[Wind_Speed(mph)]],5)</f>
        <v>0</v>
      </c>
      <c r="L2600">
        <f>IF(US_Accidents_Dec20_updated[[#This Row],[Precipitation(in)]]&gt;0.1, 0.1, US_Accidents_Dec20_updated[[#This Row],[Precipitation(in)]])</f>
        <v>0</v>
      </c>
    </row>
    <row r="2601" spans="1:12" x14ac:dyDescent="0.25">
      <c r="A2601" t="str">
        <f>US_Accidents_Dec20_updated[[#This Row],[ID]]</f>
        <v>A-3913504</v>
      </c>
      <c r="B2601">
        <f>US_Accidents_Dec20_updated[[#This Row],[Start_Lat]]</f>
        <v>39.273389999999999</v>
      </c>
      <c r="C2601">
        <f>US_Accidents_Dec20_updated[[#This Row],[Start_Lng]]</f>
        <v>-103.722302</v>
      </c>
      <c r="D2601">
        <f>US_Accidents_Dec20_updated[[#This Row],[Severity]]-1</f>
        <v>2</v>
      </c>
      <c r="E2601">
        <f>HOUR(US_Accidents_Dec20_updated[[#This Row],[Start_Time]])</f>
        <v>7</v>
      </c>
      <c r="F2601">
        <f>DAY(US_Accidents_Dec20_updated[[#This Row],[Start_Time]])</f>
        <v>20</v>
      </c>
      <c r="G2601">
        <f>MONTH(US_Accidents_Dec20_updated[[#This Row],[Start_Time]])</f>
        <v>2</v>
      </c>
      <c r="H2601" t="str">
        <f>US_Accidents_Dec20_updated[[#This Row],[Description]]</f>
        <v>At CR-118/Exit 354 - Accident.</v>
      </c>
      <c r="I2601" t="s">
        <v>50</v>
      </c>
      <c r="J2601">
        <f>IF(US_Accidents_Dec20_updated[[#This Row],[Visibility(mi)]]&gt;30, 30, MROUND(US_Accidents_Dec20_updated[[#This Row],[Visibility(mi)]],5))</f>
        <v>10</v>
      </c>
      <c r="K2601">
        <f>MROUND(US_Accidents_Dec20_updated[[#This Row],[Wind_Speed(mph)]],5)</f>
        <v>5</v>
      </c>
      <c r="L2601">
        <f>IF(US_Accidents_Dec20_updated[[#This Row],[Precipitation(in)]]&gt;0.1, 0.1, US_Accidents_Dec20_updated[[#This Row],[Precipitation(in)]])</f>
        <v>0</v>
      </c>
    </row>
    <row r="2602" spans="1:12" x14ac:dyDescent="0.25">
      <c r="A2602" t="str">
        <f>US_Accidents_Dec20_updated[[#This Row],[ID]]</f>
        <v>A-3913506</v>
      </c>
      <c r="B2602">
        <f>US_Accidents_Dec20_updated[[#This Row],[Start_Lat]]</f>
        <v>39.723457000000003</v>
      </c>
      <c r="C2602">
        <f>US_Accidents_Dec20_updated[[#This Row],[Start_Lng]]</f>
        <v>-105.011526</v>
      </c>
      <c r="D2602">
        <f>US_Accidents_Dec20_updated[[#This Row],[Severity]]-1</f>
        <v>2</v>
      </c>
      <c r="E2602">
        <f>HOUR(US_Accidents_Dec20_updated[[#This Row],[Start_Time]])</f>
        <v>7</v>
      </c>
      <c r="F2602">
        <f>DAY(US_Accidents_Dec20_updated[[#This Row],[Start_Time]])</f>
        <v>20</v>
      </c>
      <c r="G2602">
        <f>MONTH(US_Accidents_Dec20_updated[[#This Row],[Start_Time]])</f>
        <v>2</v>
      </c>
      <c r="H2602" t="str">
        <f>US_Accidents_Dec20_updated[[#This Row],[Description]]</f>
        <v>At US-6/6th Ave/Exit 209 - Accident.</v>
      </c>
      <c r="I2602" t="s">
        <v>50</v>
      </c>
      <c r="J2602">
        <f>IF(US_Accidents_Dec20_updated[[#This Row],[Visibility(mi)]]&gt;30, 30, MROUND(US_Accidents_Dec20_updated[[#This Row],[Visibility(mi)]],5))</f>
        <v>10</v>
      </c>
      <c r="K2602">
        <f>MROUND(US_Accidents_Dec20_updated[[#This Row],[Wind_Speed(mph)]],5)</f>
        <v>20</v>
      </c>
      <c r="L2602">
        <f>IF(US_Accidents_Dec20_updated[[#This Row],[Precipitation(in)]]&gt;0.1, 0.1, US_Accidents_Dec20_updated[[#This Row],[Precipitation(in)]])</f>
        <v>0</v>
      </c>
    </row>
    <row r="2603" spans="1:12" x14ac:dyDescent="0.25">
      <c r="A2603" t="str">
        <f>US_Accidents_Dec20_updated[[#This Row],[ID]]</f>
        <v>A-3913509</v>
      </c>
      <c r="B2603">
        <f>US_Accidents_Dec20_updated[[#This Row],[Start_Lat]]</f>
        <v>39.779690000000002</v>
      </c>
      <c r="C2603">
        <f>US_Accidents_Dec20_updated[[#This Row],[Start_Lng]]</f>
        <v>-104.971915</v>
      </c>
      <c r="D2603">
        <f>US_Accidents_Dec20_updated[[#This Row],[Severity]]-1</f>
        <v>2</v>
      </c>
      <c r="E2603">
        <f>HOUR(US_Accidents_Dec20_updated[[#This Row],[Start_Time]])</f>
        <v>7</v>
      </c>
      <c r="F2603">
        <f>DAY(US_Accidents_Dec20_updated[[#This Row],[Start_Time]])</f>
        <v>20</v>
      </c>
      <c r="G2603">
        <f>MONTH(US_Accidents_Dec20_updated[[#This Row],[Start_Time]])</f>
        <v>2</v>
      </c>
      <c r="H2603" t="str">
        <f>US_Accidents_Dec20_updated[[#This Row],[Description]]</f>
        <v>At Brighton Blvd/Exit 275 - Accident.</v>
      </c>
      <c r="I2603" t="s">
        <v>50</v>
      </c>
      <c r="J2603">
        <f>IF(US_Accidents_Dec20_updated[[#This Row],[Visibility(mi)]]&gt;30, 30, MROUND(US_Accidents_Dec20_updated[[#This Row],[Visibility(mi)]],5))</f>
        <v>10</v>
      </c>
      <c r="K2603">
        <f>MROUND(US_Accidents_Dec20_updated[[#This Row],[Wind_Speed(mph)]],5)</f>
        <v>10</v>
      </c>
      <c r="L2603">
        <f>IF(US_Accidents_Dec20_updated[[#This Row],[Precipitation(in)]]&gt;0.1, 0.1, US_Accidents_Dec20_updated[[#This Row],[Precipitation(in)]])</f>
        <v>0</v>
      </c>
    </row>
    <row r="2604" spans="1:12" x14ac:dyDescent="0.25">
      <c r="A2604" t="str">
        <f>US_Accidents_Dec20_updated[[#This Row],[ID]]</f>
        <v>A-3913512</v>
      </c>
      <c r="B2604">
        <f>US_Accidents_Dec20_updated[[#This Row],[Start_Lat]]</f>
        <v>39.914186999999998</v>
      </c>
      <c r="C2604">
        <f>US_Accidents_Dec20_updated[[#This Row],[Start_Lng]]</f>
        <v>-104.989811</v>
      </c>
      <c r="D2604">
        <f>US_Accidents_Dec20_updated[[#This Row],[Severity]]-1</f>
        <v>2</v>
      </c>
      <c r="E2604">
        <f>HOUR(US_Accidents_Dec20_updated[[#This Row],[Start_Time]])</f>
        <v>7</v>
      </c>
      <c r="F2604">
        <f>DAY(US_Accidents_Dec20_updated[[#This Row],[Start_Time]])</f>
        <v>20</v>
      </c>
      <c r="G2604">
        <f>MONTH(US_Accidents_Dec20_updated[[#This Row],[Start_Time]])</f>
        <v>2</v>
      </c>
      <c r="H2604" t="str">
        <f>US_Accidents_Dec20_updated[[#This Row],[Description]]</f>
        <v>At CO-128/120th Ave/Exit 223 - Accident.</v>
      </c>
      <c r="I2604" t="s">
        <v>50</v>
      </c>
      <c r="J2604">
        <f>IF(US_Accidents_Dec20_updated[[#This Row],[Visibility(mi)]]&gt;30, 30, MROUND(US_Accidents_Dec20_updated[[#This Row],[Visibility(mi)]],5))</f>
        <v>10</v>
      </c>
      <c r="K2604">
        <f>MROUND(US_Accidents_Dec20_updated[[#This Row],[Wind_Speed(mph)]],5)</f>
        <v>10</v>
      </c>
      <c r="L2604">
        <f>IF(US_Accidents_Dec20_updated[[#This Row],[Precipitation(in)]]&gt;0.1, 0.1, US_Accidents_Dec20_updated[[#This Row],[Precipitation(in)]])</f>
        <v>0</v>
      </c>
    </row>
    <row r="2605" spans="1:12" x14ac:dyDescent="0.25">
      <c r="A2605" t="str">
        <f>US_Accidents_Dec20_updated[[#This Row],[ID]]</f>
        <v>A-3913513</v>
      </c>
      <c r="B2605">
        <f>US_Accidents_Dec20_updated[[#This Row],[Start_Lat]]</f>
        <v>40.481129000000003</v>
      </c>
      <c r="C2605">
        <f>US_Accidents_Dec20_updated[[#This Row],[Start_Lng]]</f>
        <v>-104.737802</v>
      </c>
      <c r="D2605">
        <f>US_Accidents_Dec20_updated[[#This Row],[Severity]]-1</f>
        <v>3</v>
      </c>
      <c r="E2605">
        <f>HOUR(US_Accidents_Dec20_updated[[#This Row],[Start_Time]])</f>
        <v>8</v>
      </c>
      <c r="F2605">
        <f>DAY(US_Accidents_Dec20_updated[[#This Row],[Start_Time]])</f>
        <v>20</v>
      </c>
      <c r="G2605">
        <f>MONTH(US_Accidents_Dec20_updated[[#This Row],[Start_Time]])</f>
        <v>2</v>
      </c>
      <c r="H2605" t="str">
        <f>US_Accidents_Dec20_updated[[#This Row],[Description]]</f>
        <v>Closed between US-85 and CR-27 - Road closed due to accident.</v>
      </c>
      <c r="I2605" t="s">
        <v>1210</v>
      </c>
      <c r="J2605">
        <f>IF(US_Accidents_Dec20_updated[[#This Row],[Visibility(mi)]]&gt;30, 30, MROUND(US_Accidents_Dec20_updated[[#This Row],[Visibility(mi)]],5))</f>
        <v>0</v>
      </c>
      <c r="K2605">
        <f>MROUND(US_Accidents_Dec20_updated[[#This Row],[Wind_Speed(mph)]],5)</f>
        <v>0</v>
      </c>
      <c r="L2605">
        <f>IF(US_Accidents_Dec20_updated[[#This Row],[Precipitation(in)]]&gt;0.1, 0.1, US_Accidents_Dec20_updated[[#This Row],[Precipitation(in)]])</f>
        <v>0</v>
      </c>
    </row>
    <row r="2606" spans="1:12" x14ac:dyDescent="0.25">
      <c r="A2606" t="str">
        <f>US_Accidents_Dec20_updated[[#This Row],[ID]]</f>
        <v>A-3913514</v>
      </c>
      <c r="B2606">
        <f>US_Accidents_Dec20_updated[[#This Row],[Start_Lat]]</f>
        <v>40.480429999999998</v>
      </c>
      <c r="C2606">
        <f>US_Accidents_Dec20_updated[[#This Row],[Start_Lng]]</f>
        <v>-104.81632</v>
      </c>
      <c r="D2606">
        <f>US_Accidents_Dec20_updated[[#This Row],[Severity]]-1</f>
        <v>3</v>
      </c>
      <c r="E2606">
        <f>HOUR(US_Accidents_Dec20_updated[[#This Row],[Start_Time]])</f>
        <v>8</v>
      </c>
      <c r="F2606">
        <f>DAY(US_Accidents_Dec20_updated[[#This Row],[Start_Time]])</f>
        <v>20</v>
      </c>
      <c r="G2606">
        <f>MONTH(US_Accidents_Dec20_updated[[#This Row],[Start_Time]])</f>
        <v>2</v>
      </c>
      <c r="H2606" t="str">
        <f>US_Accidents_Dec20_updated[[#This Row],[Description]]</f>
        <v>Closed between CR-27 and US-85 - Road closed due to accident.</v>
      </c>
      <c r="I2606" t="s">
        <v>1210</v>
      </c>
      <c r="J2606">
        <f>IF(US_Accidents_Dec20_updated[[#This Row],[Visibility(mi)]]&gt;30, 30, MROUND(US_Accidents_Dec20_updated[[#This Row],[Visibility(mi)]],5))</f>
        <v>0</v>
      </c>
      <c r="K2606">
        <f>MROUND(US_Accidents_Dec20_updated[[#This Row],[Wind_Speed(mph)]],5)</f>
        <v>0</v>
      </c>
      <c r="L2606">
        <f>IF(US_Accidents_Dec20_updated[[#This Row],[Precipitation(in)]]&gt;0.1, 0.1, US_Accidents_Dec20_updated[[#This Row],[Precipitation(in)]])</f>
        <v>0</v>
      </c>
    </row>
    <row r="2607" spans="1:12" x14ac:dyDescent="0.25">
      <c r="A2607" t="str">
        <f>US_Accidents_Dec20_updated[[#This Row],[ID]]</f>
        <v>A-3913519</v>
      </c>
      <c r="B2607">
        <f>US_Accidents_Dec20_updated[[#This Row],[Start_Lat]]</f>
        <v>38.737839999999998</v>
      </c>
      <c r="C2607">
        <f>US_Accidents_Dec20_updated[[#This Row],[Start_Lng]]</f>
        <v>-104.68271</v>
      </c>
      <c r="D2607">
        <f>US_Accidents_Dec20_updated[[#This Row],[Severity]]-1</f>
        <v>2</v>
      </c>
      <c r="E2607">
        <f>HOUR(US_Accidents_Dec20_updated[[#This Row],[Start_Time]])</f>
        <v>9</v>
      </c>
      <c r="F2607">
        <f>DAY(US_Accidents_Dec20_updated[[#This Row],[Start_Time]])</f>
        <v>20</v>
      </c>
      <c r="G2607">
        <f>MONTH(US_Accidents_Dec20_updated[[#This Row],[Start_Time]])</f>
        <v>2</v>
      </c>
      <c r="H2607" t="str">
        <f>US_Accidents_Dec20_updated[[#This Row],[Description]]</f>
        <v>At Bradley Rd - Accident.</v>
      </c>
      <c r="I2607" t="s">
        <v>50</v>
      </c>
      <c r="J2607">
        <f>IF(US_Accidents_Dec20_updated[[#This Row],[Visibility(mi)]]&gt;30, 30, MROUND(US_Accidents_Dec20_updated[[#This Row],[Visibility(mi)]],5))</f>
        <v>10</v>
      </c>
      <c r="K2607">
        <f>MROUND(US_Accidents_Dec20_updated[[#This Row],[Wind_Speed(mph)]],5)</f>
        <v>5</v>
      </c>
      <c r="L2607">
        <f>IF(US_Accidents_Dec20_updated[[#This Row],[Precipitation(in)]]&gt;0.1, 0.1, US_Accidents_Dec20_updated[[#This Row],[Precipitation(in)]])</f>
        <v>0</v>
      </c>
    </row>
    <row r="2608" spans="1:12" x14ac:dyDescent="0.25">
      <c r="A2608" t="str">
        <f>US_Accidents_Dec20_updated[[#This Row],[ID]]</f>
        <v>A-3913521</v>
      </c>
      <c r="B2608">
        <f>US_Accidents_Dec20_updated[[#This Row],[Start_Lat]]</f>
        <v>38.738843000000003</v>
      </c>
      <c r="C2608">
        <f>US_Accidents_Dec20_updated[[#This Row],[Start_Lng]]</f>
        <v>-104.747253</v>
      </c>
      <c r="D2608">
        <f>US_Accidents_Dec20_updated[[#This Row],[Severity]]-1</f>
        <v>2</v>
      </c>
      <c r="E2608">
        <f>HOUR(US_Accidents_Dec20_updated[[#This Row],[Start_Time]])</f>
        <v>9</v>
      </c>
      <c r="F2608">
        <f>DAY(US_Accidents_Dec20_updated[[#This Row],[Start_Time]])</f>
        <v>20</v>
      </c>
      <c r="G2608">
        <f>MONTH(US_Accidents_Dec20_updated[[#This Row],[Start_Time]])</f>
        <v>2</v>
      </c>
      <c r="H2608" t="str">
        <f>US_Accidents_Dec20_updated[[#This Row],[Description]]</f>
        <v>At CO-16/Exit 132 - Accident.</v>
      </c>
      <c r="I2608" t="s">
        <v>50</v>
      </c>
      <c r="J2608">
        <f>IF(US_Accidents_Dec20_updated[[#This Row],[Visibility(mi)]]&gt;30, 30, MROUND(US_Accidents_Dec20_updated[[#This Row],[Visibility(mi)]],5))</f>
        <v>10</v>
      </c>
      <c r="K2608">
        <f>MROUND(US_Accidents_Dec20_updated[[#This Row],[Wind_Speed(mph)]],5)</f>
        <v>10</v>
      </c>
      <c r="L2608">
        <f>IF(US_Accidents_Dec20_updated[[#This Row],[Precipitation(in)]]&gt;0.1, 0.1, US_Accidents_Dec20_updated[[#This Row],[Precipitation(in)]])</f>
        <v>0</v>
      </c>
    </row>
    <row r="2609" spans="1:12" x14ac:dyDescent="0.25">
      <c r="A2609" t="str">
        <f>US_Accidents_Dec20_updated[[#This Row],[ID]]</f>
        <v>A-3913522</v>
      </c>
      <c r="B2609">
        <f>US_Accidents_Dec20_updated[[#This Row],[Start_Lat]]</f>
        <v>40.481129000000003</v>
      </c>
      <c r="C2609">
        <f>US_Accidents_Dec20_updated[[#This Row],[Start_Lng]]</f>
        <v>-104.737802</v>
      </c>
      <c r="D2609">
        <f>US_Accidents_Dec20_updated[[#This Row],[Severity]]-1</f>
        <v>3</v>
      </c>
      <c r="E2609">
        <f>HOUR(US_Accidents_Dec20_updated[[#This Row],[Start_Time]])</f>
        <v>9</v>
      </c>
      <c r="F2609">
        <f>DAY(US_Accidents_Dec20_updated[[#This Row],[Start_Time]])</f>
        <v>20</v>
      </c>
      <c r="G2609">
        <f>MONTH(US_Accidents_Dec20_updated[[#This Row],[Start_Time]])</f>
        <v>2</v>
      </c>
      <c r="H2609" t="str">
        <f>US_Accidents_Dec20_updated[[#This Row],[Description]]</f>
        <v>Closed between Pikes Peak Dr and County Road 27 - Road closed due to accident.</v>
      </c>
      <c r="I2609" t="s">
        <v>1210</v>
      </c>
      <c r="J2609">
        <f>IF(US_Accidents_Dec20_updated[[#This Row],[Visibility(mi)]]&gt;30, 30, MROUND(US_Accidents_Dec20_updated[[#This Row],[Visibility(mi)]],5))</f>
        <v>5</v>
      </c>
      <c r="K2609">
        <f>MROUND(US_Accidents_Dec20_updated[[#This Row],[Wind_Speed(mph)]],5)</f>
        <v>5</v>
      </c>
      <c r="L2609">
        <f>IF(US_Accidents_Dec20_updated[[#This Row],[Precipitation(in)]]&gt;0.1, 0.1, US_Accidents_Dec20_updated[[#This Row],[Precipitation(in)]])</f>
        <v>0</v>
      </c>
    </row>
    <row r="2610" spans="1:12" x14ac:dyDescent="0.25">
      <c r="A2610" t="str">
        <f>US_Accidents_Dec20_updated[[#This Row],[ID]]</f>
        <v>A-3913523</v>
      </c>
      <c r="B2610">
        <f>US_Accidents_Dec20_updated[[#This Row],[Start_Lat]]</f>
        <v>40.480429999999998</v>
      </c>
      <c r="C2610">
        <f>US_Accidents_Dec20_updated[[#This Row],[Start_Lng]]</f>
        <v>-104.81632</v>
      </c>
      <c r="D2610">
        <f>US_Accidents_Dec20_updated[[#This Row],[Severity]]-1</f>
        <v>3</v>
      </c>
      <c r="E2610">
        <f>HOUR(US_Accidents_Dec20_updated[[#This Row],[Start_Time]])</f>
        <v>9</v>
      </c>
      <c r="F2610">
        <f>DAY(US_Accidents_Dec20_updated[[#This Row],[Start_Time]])</f>
        <v>20</v>
      </c>
      <c r="G2610">
        <f>MONTH(US_Accidents_Dec20_updated[[#This Row],[Start_Time]])</f>
        <v>2</v>
      </c>
      <c r="H2610" t="str">
        <f>US_Accidents_Dec20_updated[[#This Row],[Description]]</f>
        <v>Closed between County Road 27 and Pikes Peak Dr - Road closed due to accident.</v>
      </c>
      <c r="I2610" t="s">
        <v>1210</v>
      </c>
      <c r="J2610">
        <f>IF(US_Accidents_Dec20_updated[[#This Row],[Visibility(mi)]]&gt;30, 30, MROUND(US_Accidents_Dec20_updated[[#This Row],[Visibility(mi)]],5))</f>
        <v>5</v>
      </c>
      <c r="K2610">
        <f>MROUND(US_Accidents_Dec20_updated[[#This Row],[Wind_Speed(mph)]],5)</f>
        <v>5</v>
      </c>
      <c r="L2610">
        <f>IF(US_Accidents_Dec20_updated[[#This Row],[Precipitation(in)]]&gt;0.1, 0.1, US_Accidents_Dec20_updated[[#This Row],[Precipitation(in)]])</f>
        <v>0</v>
      </c>
    </row>
    <row r="2611" spans="1:12" x14ac:dyDescent="0.25">
      <c r="A2611" t="str">
        <f>US_Accidents_Dec20_updated[[#This Row],[ID]]</f>
        <v>A-3913526</v>
      </c>
      <c r="B2611">
        <f>US_Accidents_Dec20_updated[[#This Row],[Start_Lat]]</f>
        <v>39.021149999999999</v>
      </c>
      <c r="C2611">
        <f>US_Accidents_Dec20_updated[[#This Row],[Start_Lng]]</f>
        <v>-105.800231</v>
      </c>
      <c r="D2611">
        <f>US_Accidents_Dec20_updated[[#This Row],[Severity]]-1</f>
        <v>2</v>
      </c>
      <c r="E2611">
        <f>HOUR(US_Accidents_Dec20_updated[[#This Row],[Start_Time]])</f>
        <v>10</v>
      </c>
      <c r="F2611">
        <f>DAY(US_Accidents_Dec20_updated[[#This Row],[Start_Time]])</f>
        <v>20</v>
      </c>
      <c r="G2611">
        <f>MONTH(US_Accidents_Dec20_updated[[#This Row],[Start_Time]])</f>
        <v>2</v>
      </c>
      <c r="H2611" t="str">
        <f>US_Accidents_Dec20_updated[[#This Row],[Description]]</f>
        <v>At US-24 (North) - Accident.</v>
      </c>
      <c r="I2611" t="s">
        <v>50</v>
      </c>
      <c r="J2611">
        <f>IF(US_Accidents_Dec20_updated[[#This Row],[Visibility(mi)]]&gt;30, 30, MROUND(US_Accidents_Dec20_updated[[#This Row],[Visibility(mi)]],5))</f>
        <v>10</v>
      </c>
      <c r="K2611">
        <f>MROUND(US_Accidents_Dec20_updated[[#This Row],[Wind_Speed(mph)]],5)</f>
        <v>15</v>
      </c>
      <c r="L2611">
        <f>IF(US_Accidents_Dec20_updated[[#This Row],[Precipitation(in)]]&gt;0.1, 0.1, US_Accidents_Dec20_updated[[#This Row],[Precipitation(in)]])</f>
        <v>0</v>
      </c>
    </row>
    <row r="2612" spans="1:12" x14ac:dyDescent="0.25">
      <c r="A2612" t="str">
        <f>US_Accidents_Dec20_updated[[#This Row],[ID]]</f>
        <v>A-3913528</v>
      </c>
      <c r="B2612">
        <f>US_Accidents_Dec20_updated[[#This Row],[Start_Lat]]</f>
        <v>39.530006999999998</v>
      </c>
      <c r="C2612">
        <f>US_Accidents_Dec20_updated[[#This Row],[Start_Lng]]</f>
        <v>-106.216083</v>
      </c>
      <c r="D2612">
        <f>US_Accidents_Dec20_updated[[#This Row],[Severity]]-1</f>
        <v>3</v>
      </c>
      <c r="E2612">
        <f>HOUR(US_Accidents_Dec20_updated[[#This Row],[Start_Time]])</f>
        <v>10</v>
      </c>
      <c r="F2612">
        <f>DAY(US_Accidents_Dec20_updated[[#This Row],[Start_Time]])</f>
        <v>20</v>
      </c>
      <c r="G2612">
        <f>MONTH(US_Accidents_Dec20_updated[[#This Row],[Start_Time]])</f>
        <v>2</v>
      </c>
      <c r="H2612" t="str">
        <f>US_Accidents_Dec20_updated[[#This Row],[Description]]</f>
        <v>Closed between CR-16/Shrine Pass Rd/Exit 190 and Bighorn Rd/Exit 180 - Road closed due to accident.</v>
      </c>
      <c r="I2612" t="s">
        <v>50</v>
      </c>
      <c r="J2612">
        <f>IF(US_Accidents_Dec20_updated[[#This Row],[Visibility(mi)]]&gt;30, 30, MROUND(US_Accidents_Dec20_updated[[#This Row],[Visibility(mi)]],5))</f>
        <v>5</v>
      </c>
      <c r="K2612">
        <f>MROUND(US_Accidents_Dec20_updated[[#This Row],[Wind_Speed(mph)]],5)</f>
        <v>0</v>
      </c>
      <c r="L2612">
        <f>IF(US_Accidents_Dec20_updated[[#This Row],[Precipitation(in)]]&gt;0.1, 0.1, US_Accidents_Dec20_updated[[#This Row],[Precipitation(in)]])</f>
        <v>0</v>
      </c>
    </row>
    <row r="2613" spans="1:12" x14ac:dyDescent="0.25">
      <c r="A2613" t="str">
        <f>US_Accidents_Dec20_updated[[#This Row],[ID]]</f>
        <v>A-3913534</v>
      </c>
      <c r="B2613">
        <f>US_Accidents_Dec20_updated[[#This Row],[Start_Lat]]</f>
        <v>39.592542000000002</v>
      </c>
      <c r="C2613">
        <f>US_Accidents_Dec20_updated[[#This Row],[Start_Lng]]</f>
        <v>-106.247046</v>
      </c>
      <c r="D2613">
        <f>US_Accidents_Dec20_updated[[#This Row],[Severity]]-1</f>
        <v>3</v>
      </c>
      <c r="E2613">
        <f>HOUR(US_Accidents_Dec20_updated[[#This Row],[Start_Time]])</f>
        <v>11</v>
      </c>
      <c r="F2613">
        <f>DAY(US_Accidents_Dec20_updated[[#This Row],[Start_Time]])</f>
        <v>20</v>
      </c>
      <c r="G2613">
        <f>MONTH(US_Accidents_Dec20_updated[[#This Row],[Start_Time]])</f>
        <v>2</v>
      </c>
      <c r="H2613" t="str">
        <f>US_Accidents_Dec20_updated[[#This Row],[Description]]</f>
        <v>Closed at Bighorn Rd/Exit 180 - Road closed due to accident.</v>
      </c>
      <c r="I2613" t="s">
        <v>1268</v>
      </c>
      <c r="J2613">
        <f>IF(US_Accidents_Dec20_updated[[#This Row],[Visibility(mi)]]&gt;30, 30, MROUND(US_Accidents_Dec20_updated[[#This Row],[Visibility(mi)]],5))</f>
        <v>5</v>
      </c>
      <c r="K2613">
        <f>MROUND(US_Accidents_Dec20_updated[[#This Row],[Wind_Speed(mph)]],5)</f>
        <v>0</v>
      </c>
      <c r="L2613">
        <f>IF(US_Accidents_Dec20_updated[[#This Row],[Precipitation(in)]]&gt;0.1, 0.1, US_Accidents_Dec20_updated[[#This Row],[Precipitation(in)]])</f>
        <v>0</v>
      </c>
    </row>
    <row r="2614" spans="1:12" x14ac:dyDescent="0.25">
      <c r="A2614" t="str">
        <f>US_Accidents_Dec20_updated[[#This Row],[ID]]</f>
        <v>A-3913539</v>
      </c>
      <c r="B2614">
        <f>US_Accidents_Dec20_updated[[#This Row],[Start_Lat]]</f>
        <v>39.631369999999997</v>
      </c>
      <c r="C2614">
        <f>US_Accidents_Dec20_updated[[#This Row],[Start_Lng]]</f>
        <v>-105.15955</v>
      </c>
      <c r="D2614">
        <f>US_Accidents_Dec20_updated[[#This Row],[Severity]]-1</f>
        <v>2</v>
      </c>
      <c r="E2614">
        <f>HOUR(US_Accidents_Dec20_updated[[#This Row],[Start_Time]])</f>
        <v>15</v>
      </c>
      <c r="F2614">
        <f>DAY(US_Accidents_Dec20_updated[[#This Row],[Start_Time]])</f>
        <v>20</v>
      </c>
      <c r="G2614">
        <f>MONTH(US_Accidents_Dec20_updated[[#This Row],[Start_Time]])</f>
        <v>2</v>
      </c>
      <c r="H2614" t="str">
        <f>US_Accidents_Dec20_updated[[#This Row],[Description]]</f>
        <v>At US-285 - Accident.</v>
      </c>
      <c r="I2614" t="s">
        <v>50</v>
      </c>
      <c r="J2614">
        <f>IF(US_Accidents_Dec20_updated[[#This Row],[Visibility(mi)]]&gt;30, 30, MROUND(US_Accidents_Dec20_updated[[#This Row],[Visibility(mi)]],5))</f>
        <v>30</v>
      </c>
      <c r="K2614">
        <f>MROUND(US_Accidents_Dec20_updated[[#This Row],[Wind_Speed(mph)]],5)</f>
        <v>15</v>
      </c>
      <c r="L2614">
        <f>IF(US_Accidents_Dec20_updated[[#This Row],[Precipitation(in)]]&gt;0.1, 0.1, US_Accidents_Dec20_updated[[#This Row],[Precipitation(in)]])</f>
        <v>0</v>
      </c>
    </row>
    <row r="2615" spans="1:12" x14ac:dyDescent="0.25">
      <c r="A2615" t="str">
        <f>US_Accidents_Dec20_updated[[#This Row],[ID]]</f>
        <v>A-3913540</v>
      </c>
      <c r="B2615">
        <f>US_Accidents_Dec20_updated[[#This Row],[Start_Lat]]</f>
        <v>39.688740000000003</v>
      </c>
      <c r="C2615">
        <f>US_Accidents_Dec20_updated[[#This Row],[Start_Lng]]</f>
        <v>-104.97125</v>
      </c>
      <c r="D2615">
        <f>US_Accidents_Dec20_updated[[#This Row],[Severity]]-1</f>
        <v>2</v>
      </c>
      <c r="E2615">
        <f>HOUR(US_Accidents_Dec20_updated[[#This Row],[Start_Time]])</f>
        <v>15</v>
      </c>
      <c r="F2615">
        <f>DAY(US_Accidents_Dec20_updated[[#This Row],[Start_Time]])</f>
        <v>20</v>
      </c>
      <c r="G2615">
        <f>MONTH(US_Accidents_Dec20_updated[[#This Row],[Start_Time]])</f>
        <v>2</v>
      </c>
      <c r="H2615" t="str">
        <f>US_Accidents_Dec20_updated[[#This Row],[Description]]</f>
        <v>At University Blvd/Exit 205 - Accident. in the left lane.</v>
      </c>
      <c r="I2615" t="s">
        <v>50</v>
      </c>
      <c r="J2615">
        <f>IF(US_Accidents_Dec20_updated[[#This Row],[Visibility(mi)]]&gt;30, 30, MROUND(US_Accidents_Dec20_updated[[#This Row],[Visibility(mi)]],5))</f>
        <v>10</v>
      </c>
      <c r="K2615">
        <f>MROUND(US_Accidents_Dec20_updated[[#This Row],[Wind_Speed(mph)]],5)</f>
        <v>15</v>
      </c>
      <c r="L2615">
        <f>IF(US_Accidents_Dec20_updated[[#This Row],[Precipitation(in)]]&gt;0.1, 0.1, US_Accidents_Dec20_updated[[#This Row],[Precipitation(in)]])</f>
        <v>0</v>
      </c>
    </row>
    <row r="2616" spans="1:12" x14ac:dyDescent="0.25">
      <c r="A2616" t="str">
        <f>US_Accidents_Dec20_updated[[#This Row],[ID]]</f>
        <v>A-3913547</v>
      </c>
      <c r="B2616">
        <f>US_Accidents_Dec20_updated[[#This Row],[Start_Lat]]</f>
        <v>39.882320999999997</v>
      </c>
      <c r="C2616">
        <f>US_Accidents_Dec20_updated[[#This Row],[Start_Lng]]</f>
        <v>-104.98746</v>
      </c>
      <c r="D2616">
        <f>US_Accidents_Dec20_updated[[#This Row],[Severity]]-1</f>
        <v>2</v>
      </c>
      <c r="E2616">
        <f>HOUR(US_Accidents_Dec20_updated[[#This Row],[Start_Time]])</f>
        <v>16</v>
      </c>
      <c r="F2616">
        <f>DAY(US_Accidents_Dec20_updated[[#This Row],[Start_Time]])</f>
        <v>20</v>
      </c>
      <c r="G2616">
        <f>MONTH(US_Accidents_Dec20_updated[[#This Row],[Start_Time]])</f>
        <v>2</v>
      </c>
      <c r="H2616" t="str">
        <f>US_Accidents_Dec20_updated[[#This Row],[Description]]</f>
        <v>At 104th Ave/Exit 221 - Accident.</v>
      </c>
      <c r="I2616" t="s">
        <v>50</v>
      </c>
      <c r="J2616">
        <f>IF(US_Accidents_Dec20_updated[[#This Row],[Visibility(mi)]]&gt;30, 30, MROUND(US_Accidents_Dec20_updated[[#This Row],[Visibility(mi)]],5))</f>
        <v>30</v>
      </c>
      <c r="K2616">
        <f>MROUND(US_Accidents_Dec20_updated[[#This Row],[Wind_Speed(mph)]],5)</f>
        <v>10</v>
      </c>
      <c r="L2616">
        <f>IF(US_Accidents_Dec20_updated[[#This Row],[Precipitation(in)]]&gt;0.1, 0.1, US_Accidents_Dec20_updated[[#This Row],[Precipitation(in)]])</f>
        <v>0</v>
      </c>
    </row>
    <row r="2617" spans="1:12" x14ac:dyDescent="0.25">
      <c r="A2617" t="str">
        <f>US_Accidents_Dec20_updated[[#This Row],[ID]]</f>
        <v>A-3913548</v>
      </c>
      <c r="B2617">
        <f>US_Accidents_Dec20_updated[[#This Row],[Start_Lat]]</f>
        <v>39.882320999999997</v>
      </c>
      <c r="C2617">
        <f>US_Accidents_Dec20_updated[[#This Row],[Start_Lng]]</f>
        <v>-104.98746</v>
      </c>
      <c r="D2617">
        <f>US_Accidents_Dec20_updated[[#This Row],[Severity]]-1</f>
        <v>2</v>
      </c>
      <c r="E2617">
        <f>HOUR(US_Accidents_Dec20_updated[[#This Row],[Start_Time]])</f>
        <v>16</v>
      </c>
      <c r="F2617">
        <f>DAY(US_Accidents_Dec20_updated[[#This Row],[Start_Time]])</f>
        <v>20</v>
      </c>
      <c r="G2617">
        <f>MONTH(US_Accidents_Dec20_updated[[#This Row],[Start_Time]])</f>
        <v>2</v>
      </c>
      <c r="H2617" t="str">
        <f>US_Accidents_Dec20_updated[[#This Row],[Description]]</f>
        <v>At 104th Ave/Exit 221 - Accident.</v>
      </c>
      <c r="I2617" t="s">
        <v>50</v>
      </c>
      <c r="J2617">
        <f>IF(US_Accidents_Dec20_updated[[#This Row],[Visibility(mi)]]&gt;30, 30, MROUND(US_Accidents_Dec20_updated[[#This Row],[Visibility(mi)]],5))</f>
        <v>30</v>
      </c>
      <c r="K2617">
        <f>MROUND(US_Accidents_Dec20_updated[[#This Row],[Wind_Speed(mph)]],5)</f>
        <v>10</v>
      </c>
      <c r="L2617">
        <f>IF(US_Accidents_Dec20_updated[[#This Row],[Precipitation(in)]]&gt;0.1, 0.1, US_Accidents_Dec20_updated[[#This Row],[Precipitation(in)]])</f>
        <v>0</v>
      </c>
    </row>
    <row r="2618" spans="1:12" x14ac:dyDescent="0.25">
      <c r="A2618" t="str">
        <f>US_Accidents_Dec20_updated[[#This Row],[ID]]</f>
        <v>A-3913550</v>
      </c>
      <c r="B2618">
        <f>US_Accidents_Dec20_updated[[#This Row],[Start_Lat]]</f>
        <v>39.760379999999998</v>
      </c>
      <c r="C2618">
        <f>US_Accidents_Dec20_updated[[#This Row],[Start_Lng]]</f>
        <v>-105.00582</v>
      </c>
      <c r="D2618">
        <f>US_Accidents_Dec20_updated[[#This Row],[Severity]]-1</f>
        <v>2</v>
      </c>
      <c r="E2618">
        <f>HOUR(US_Accidents_Dec20_updated[[#This Row],[Start_Time]])</f>
        <v>17</v>
      </c>
      <c r="F2618">
        <f>DAY(US_Accidents_Dec20_updated[[#This Row],[Start_Time]])</f>
        <v>20</v>
      </c>
      <c r="G2618">
        <f>MONTH(US_Accidents_Dec20_updated[[#This Row],[Start_Time]])</f>
        <v>2</v>
      </c>
      <c r="H2618" t="str">
        <f>US_Accidents_Dec20_updated[[#This Row],[Description]]</f>
        <v>At 20th St/Exit 212 - Accident.</v>
      </c>
      <c r="I2618" t="s">
        <v>50</v>
      </c>
      <c r="J2618">
        <f>IF(US_Accidents_Dec20_updated[[#This Row],[Visibility(mi)]]&gt;30, 30, MROUND(US_Accidents_Dec20_updated[[#This Row],[Visibility(mi)]],5))</f>
        <v>30</v>
      </c>
      <c r="K2618">
        <f>MROUND(US_Accidents_Dec20_updated[[#This Row],[Wind_Speed(mph)]],5)</f>
        <v>10</v>
      </c>
      <c r="L2618">
        <f>IF(US_Accidents_Dec20_updated[[#This Row],[Precipitation(in)]]&gt;0.1, 0.1, US_Accidents_Dec20_updated[[#This Row],[Precipitation(in)]])</f>
        <v>0</v>
      </c>
    </row>
    <row r="2619" spans="1:12" x14ac:dyDescent="0.25">
      <c r="A2619" t="str">
        <f>US_Accidents_Dec20_updated[[#This Row],[ID]]</f>
        <v>A-3913554</v>
      </c>
      <c r="B2619">
        <f>US_Accidents_Dec20_updated[[#This Row],[Start_Lat]]</f>
        <v>39.881920000000001</v>
      </c>
      <c r="C2619">
        <f>US_Accidents_Dec20_updated[[#This Row],[Start_Lng]]</f>
        <v>-104.98746</v>
      </c>
      <c r="D2619">
        <f>US_Accidents_Dec20_updated[[#This Row],[Severity]]-1</f>
        <v>1</v>
      </c>
      <c r="E2619">
        <f>HOUR(US_Accidents_Dec20_updated[[#This Row],[Start_Time]])</f>
        <v>17</v>
      </c>
      <c r="F2619">
        <f>DAY(US_Accidents_Dec20_updated[[#This Row],[Start_Time]])</f>
        <v>20</v>
      </c>
      <c r="G2619">
        <f>MONTH(US_Accidents_Dec20_updated[[#This Row],[Start_Time]])</f>
        <v>2</v>
      </c>
      <c r="H2619" t="str">
        <f>US_Accidents_Dec20_updated[[#This Row],[Description]]</f>
        <v>At 104th Ave/Exit 221 - Accident. in the right lane.</v>
      </c>
      <c r="I2619" t="s">
        <v>50</v>
      </c>
      <c r="J2619">
        <f>IF(US_Accidents_Dec20_updated[[#This Row],[Visibility(mi)]]&gt;30, 30, MROUND(US_Accidents_Dec20_updated[[#This Row],[Visibility(mi)]],5))</f>
        <v>10</v>
      </c>
      <c r="K2619">
        <f>MROUND(US_Accidents_Dec20_updated[[#This Row],[Wind_Speed(mph)]],5)</f>
        <v>5</v>
      </c>
      <c r="L2619">
        <f>IF(US_Accidents_Dec20_updated[[#This Row],[Precipitation(in)]]&gt;0.1, 0.1, US_Accidents_Dec20_updated[[#This Row],[Precipitation(in)]])</f>
        <v>0</v>
      </c>
    </row>
    <row r="2620" spans="1:12" x14ac:dyDescent="0.25">
      <c r="A2620" t="str">
        <f>US_Accidents_Dec20_updated[[#This Row],[ID]]</f>
        <v>A-3913555</v>
      </c>
      <c r="B2620">
        <f>US_Accidents_Dec20_updated[[#This Row],[Start_Lat]]</f>
        <v>39.631369999999997</v>
      </c>
      <c r="C2620">
        <f>US_Accidents_Dec20_updated[[#This Row],[Start_Lng]]</f>
        <v>-105.15955</v>
      </c>
      <c r="D2620">
        <f>US_Accidents_Dec20_updated[[#This Row],[Severity]]-1</f>
        <v>2</v>
      </c>
      <c r="E2620">
        <f>HOUR(US_Accidents_Dec20_updated[[#This Row],[Start_Time]])</f>
        <v>17</v>
      </c>
      <c r="F2620">
        <f>DAY(US_Accidents_Dec20_updated[[#This Row],[Start_Time]])</f>
        <v>20</v>
      </c>
      <c r="G2620">
        <f>MONTH(US_Accidents_Dec20_updated[[#This Row],[Start_Time]])</f>
        <v>2</v>
      </c>
      <c r="H2620" t="str">
        <f>US_Accidents_Dec20_updated[[#This Row],[Description]]</f>
        <v>At US-285 - Accident.</v>
      </c>
      <c r="I2620" t="s">
        <v>50</v>
      </c>
      <c r="J2620">
        <f>IF(US_Accidents_Dec20_updated[[#This Row],[Visibility(mi)]]&gt;30, 30, MROUND(US_Accidents_Dec20_updated[[#This Row],[Visibility(mi)]],5))</f>
        <v>10</v>
      </c>
      <c r="K2620">
        <f>MROUND(US_Accidents_Dec20_updated[[#This Row],[Wind_Speed(mph)]],5)</f>
        <v>5</v>
      </c>
      <c r="L2620">
        <f>IF(US_Accidents_Dec20_updated[[#This Row],[Precipitation(in)]]&gt;0.1, 0.1, US_Accidents_Dec20_updated[[#This Row],[Precipitation(in)]])</f>
        <v>0</v>
      </c>
    </row>
    <row r="2621" spans="1:12" x14ac:dyDescent="0.25">
      <c r="A2621" t="str">
        <f>US_Accidents_Dec20_updated[[#This Row],[ID]]</f>
        <v>A-3913558</v>
      </c>
      <c r="B2621">
        <f>US_Accidents_Dec20_updated[[#This Row],[Start_Lat]]</f>
        <v>39.700429999999997</v>
      </c>
      <c r="C2621">
        <f>US_Accidents_Dec20_updated[[#This Row],[Start_Lng]]</f>
        <v>-104.8292</v>
      </c>
      <c r="D2621">
        <f>US_Accidents_Dec20_updated[[#This Row],[Severity]]-1</f>
        <v>1</v>
      </c>
      <c r="E2621">
        <f>HOUR(US_Accidents_Dec20_updated[[#This Row],[Start_Time]])</f>
        <v>19</v>
      </c>
      <c r="F2621">
        <f>DAY(US_Accidents_Dec20_updated[[#This Row],[Start_Time]])</f>
        <v>20</v>
      </c>
      <c r="G2621">
        <f>MONTH(US_Accidents_Dec20_updated[[#This Row],[Start_Time]])</f>
        <v>2</v>
      </c>
      <c r="H2621" t="str">
        <f>US_Accidents_Dec20_updated[[#This Row],[Description]]</f>
        <v>At Mississippi Ave/Exit 7 - Accident. in the right lane.</v>
      </c>
      <c r="I2621" t="s">
        <v>50</v>
      </c>
      <c r="J2621">
        <f>IF(US_Accidents_Dec20_updated[[#This Row],[Visibility(mi)]]&gt;30, 30, MROUND(US_Accidents_Dec20_updated[[#This Row],[Visibility(mi)]],5))</f>
        <v>10</v>
      </c>
      <c r="K2621">
        <f>MROUND(US_Accidents_Dec20_updated[[#This Row],[Wind_Speed(mph)]],5)</f>
        <v>5</v>
      </c>
      <c r="L2621">
        <f>IF(US_Accidents_Dec20_updated[[#This Row],[Precipitation(in)]]&gt;0.1, 0.1, US_Accidents_Dec20_updated[[#This Row],[Precipitation(in)]])</f>
        <v>0</v>
      </c>
    </row>
    <row r="2622" spans="1:12" x14ac:dyDescent="0.25">
      <c r="A2622" t="str">
        <f>US_Accidents_Dec20_updated[[#This Row],[ID]]</f>
        <v>A-3913561</v>
      </c>
      <c r="B2622">
        <f>US_Accidents_Dec20_updated[[#This Row],[Start_Lat]]</f>
        <v>39.749839999999999</v>
      </c>
      <c r="C2622">
        <f>US_Accidents_Dec20_updated[[#This Row],[Start_Lng]]</f>
        <v>-105.01721999999999</v>
      </c>
      <c r="D2622">
        <f>US_Accidents_Dec20_updated[[#This Row],[Severity]]-1</f>
        <v>2</v>
      </c>
      <c r="E2622">
        <f>HOUR(US_Accidents_Dec20_updated[[#This Row],[Start_Time]])</f>
        <v>19</v>
      </c>
      <c r="F2622">
        <f>DAY(US_Accidents_Dec20_updated[[#This Row],[Start_Time]])</f>
        <v>20</v>
      </c>
      <c r="G2622">
        <f>MONTH(US_Accidents_Dec20_updated[[#This Row],[Start_Time]])</f>
        <v>2</v>
      </c>
      <c r="H2622" t="str">
        <f>US_Accidents_Dec20_updated[[#This Row],[Description]]</f>
        <v>At 23rd Ave/Exit 211 - Accident.</v>
      </c>
      <c r="I2622" t="s">
        <v>50</v>
      </c>
      <c r="J2622">
        <f>IF(US_Accidents_Dec20_updated[[#This Row],[Visibility(mi)]]&gt;30, 30, MROUND(US_Accidents_Dec20_updated[[#This Row],[Visibility(mi)]],5))</f>
        <v>30</v>
      </c>
      <c r="K2622">
        <f>MROUND(US_Accidents_Dec20_updated[[#This Row],[Wind_Speed(mph)]],5)</f>
        <v>5</v>
      </c>
      <c r="L2622">
        <f>IF(US_Accidents_Dec20_updated[[#This Row],[Precipitation(in)]]&gt;0.1, 0.1, US_Accidents_Dec20_updated[[#This Row],[Precipitation(in)]])</f>
        <v>0</v>
      </c>
    </row>
    <row r="2623" spans="1:12" x14ac:dyDescent="0.25">
      <c r="A2623" t="str">
        <f>US_Accidents_Dec20_updated[[#This Row],[ID]]</f>
        <v>A-3913563</v>
      </c>
      <c r="B2623">
        <f>US_Accidents_Dec20_updated[[#This Row],[Start_Lat]]</f>
        <v>39.883831000000001</v>
      </c>
      <c r="C2623">
        <f>US_Accidents_Dec20_updated[[#This Row],[Start_Lng]]</f>
        <v>-105.06955000000001</v>
      </c>
      <c r="D2623">
        <f>US_Accidents_Dec20_updated[[#This Row],[Severity]]-1</f>
        <v>2</v>
      </c>
      <c r="E2623">
        <f>HOUR(US_Accidents_Dec20_updated[[#This Row],[Start_Time]])</f>
        <v>19</v>
      </c>
      <c r="F2623">
        <f>DAY(US_Accidents_Dec20_updated[[#This Row],[Start_Time]])</f>
        <v>20</v>
      </c>
      <c r="G2623">
        <f>MONTH(US_Accidents_Dec20_updated[[#This Row],[Start_Time]])</f>
        <v>2</v>
      </c>
      <c r="H2623" t="str">
        <f>US_Accidents_Dec20_updated[[#This Row],[Description]]</f>
        <v>At Sheridan Blvd - Accident. Two lanes blocked.</v>
      </c>
      <c r="I2623" t="s">
        <v>50</v>
      </c>
      <c r="J2623">
        <f>IF(US_Accidents_Dec20_updated[[#This Row],[Visibility(mi)]]&gt;30, 30, MROUND(US_Accidents_Dec20_updated[[#This Row],[Visibility(mi)]],5))</f>
        <v>30</v>
      </c>
      <c r="K2623">
        <f>MROUND(US_Accidents_Dec20_updated[[#This Row],[Wind_Speed(mph)]],5)</f>
        <v>5</v>
      </c>
      <c r="L2623">
        <f>IF(US_Accidents_Dec20_updated[[#This Row],[Precipitation(in)]]&gt;0.1, 0.1, US_Accidents_Dec20_updated[[#This Row],[Precipitation(in)]])</f>
        <v>0</v>
      </c>
    </row>
    <row r="2624" spans="1:12" x14ac:dyDescent="0.25">
      <c r="A2624" t="str">
        <f>US_Accidents_Dec20_updated[[#This Row],[ID]]</f>
        <v>A-3913565</v>
      </c>
      <c r="B2624">
        <f>US_Accidents_Dec20_updated[[#This Row],[Start_Lat]]</f>
        <v>39.725580000000001</v>
      </c>
      <c r="C2624">
        <f>US_Accidents_Dec20_updated[[#This Row],[Start_Lng]]</f>
        <v>-105.09092</v>
      </c>
      <c r="D2624">
        <f>US_Accidents_Dec20_updated[[#This Row],[Severity]]-1</f>
        <v>2</v>
      </c>
      <c r="E2624">
        <f>HOUR(US_Accidents_Dec20_updated[[#This Row],[Start_Time]])</f>
        <v>19</v>
      </c>
      <c r="F2624">
        <f>DAY(US_Accidents_Dec20_updated[[#This Row],[Start_Time]])</f>
        <v>20</v>
      </c>
      <c r="G2624">
        <f>MONTH(US_Accidents_Dec20_updated[[#This Row],[Start_Time]])</f>
        <v>2</v>
      </c>
      <c r="H2624" t="str">
        <f>US_Accidents_Dec20_updated[[#This Row],[Description]]</f>
        <v>At Garrison St - Accident.</v>
      </c>
      <c r="I2624" t="s">
        <v>50</v>
      </c>
      <c r="J2624">
        <f>IF(US_Accidents_Dec20_updated[[#This Row],[Visibility(mi)]]&gt;30, 30, MROUND(US_Accidents_Dec20_updated[[#This Row],[Visibility(mi)]],5))</f>
        <v>30</v>
      </c>
      <c r="K2624">
        <f>MROUND(US_Accidents_Dec20_updated[[#This Row],[Wind_Speed(mph)]],5)</f>
        <v>5</v>
      </c>
      <c r="L2624">
        <f>IF(US_Accidents_Dec20_updated[[#This Row],[Precipitation(in)]]&gt;0.1, 0.1, US_Accidents_Dec20_updated[[#This Row],[Precipitation(in)]])</f>
        <v>0</v>
      </c>
    </row>
    <row r="2625" spans="1:12" x14ac:dyDescent="0.25">
      <c r="A2625" t="str">
        <f>US_Accidents_Dec20_updated[[#This Row],[ID]]</f>
        <v>A-3913566</v>
      </c>
      <c r="B2625">
        <f>US_Accidents_Dec20_updated[[#This Row],[Start_Lat]]</f>
        <v>40.060803999999997</v>
      </c>
      <c r="C2625">
        <f>US_Accidents_Dec20_updated[[#This Row],[Start_Lng]]</f>
        <v>-104.98026</v>
      </c>
      <c r="D2625">
        <f>US_Accidents_Dec20_updated[[#This Row],[Severity]]-1</f>
        <v>2</v>
      </c>
      <c r="E2625">
        <f>HOUR(US_Accidents_Dec20_updated[[#This Row],[Start_Time]])</f>
        <v>20</v>
      </c>
      <c r="F2625">
        <f>DAY(US_Accidents_Dec20_updated[[#This Row],[Start_Time]])</f>
        <v>20</v>
      </c>
      <c r="G2625">
        <f>MONTH(US_Accidents_Dec20_updated[[#This Row],[Start_Time]])</f>
        <v>2</v>
      </c>
      <c r="H2625" t="str">
        <f>US_Accidents_Dec20_updated[[#This Row],[Description]]</f>
        <v>At CO-52/Exit 235 - Accident.</v>
      </c>
      <c r="I2625" t="s">
        <v>50</v>
      </c>
      <c r="J2625">
        <f>IF(US_Accidents_Dec20_updated[[#This Row],[Visibility(mi)]]&gt;30, 30, MROUND(US_Accidents_Dec20_updated[[#This Row],[Visibility(mi)]],5))</f>
        <v>10</v>
      </c>
      <c r="K2625">
        <f>MROUND(US_Accidents_Dec20_updated[[#This Row],[Wind_Speed(mph)]],5)</f>
        <v>5</v>
      </c>
      <c r="L2625">
        <f>IF(US_Accidents_Dec20_updated[[#This Row],[Precipitation(in)]]&gt;0.1, 0.1, US_Accidents_Dec20_updated[[#This Row],[Precipitation(in)]])</f>
        <v>0</v>
      </c>
    </row>
    <row r="2626" spans="1:12" x14ac:dyDescent="0.25">
      <c r="A2626" t="str">
        <f>US_Accidents_Dec20_updated[[#This Row],[ID]]</f>
        <v>A-3913567</v>
      </c>
      <c r="B2626">
        <f>US_Accidents_Dec20_updated[[#This Row],[Start_Lat]]</f>
        <v>40.039870000000001</v>
      </c>
      <c r="C2626">
        <f>US_Accidents_Dec20_updated[[#This Row],[Start_Lng]]</f>
        <v>-104.98036999999999</v>
      </c>
      <c r="D2626">
        <f>US_Accidents_Dec20_updated[[#This Row],[Severity]]-1</f>
        <v>3</v>
      </c>
      <c r="E2626">
        <f>HOUR(US_Accidents_Dec20_updated[[#This Row],[Start_Time]])</f>
        <v>20</v>
      </c>
      <c r="F2626">
        <f>DAY(US_Accidents_Dec20_updated[[#This Row],[Start_Time]])</f>
        <v>20</v>
      </c>
      <c r="G2626">
        <f>MONTH(US_Accidents_Dec20_updated[[#This Row],[Start_Time]])</f>
        <v>2</v>
      </c>
      <c r="H2626" t="str">
        <f>US_Accidents_Dec20_updated[[#This Row],[Description]]</f>
        <v>Closed between CO-7/Exit 229 and CO-52/Exit 235 - Road closed due to accident.</v>
      </c>
      <c r="I2626" t="s">
        <v>50</v>
      </c>
      <c r="J2626">
        <f>IF(US_Accidents_Dec20_updated[[#This Row],[Visibility(mi)]]&gt;30, 30, MROUND(US_Accidents_Dec20_updated[[#This Row],[Visibility(mi)]],5))</f>
        <v>10</v>
      </c>
      <c r="K2626">
        <f>MROUND(US_Accidents_Dec20_updated[[#This Row],[Wind_Speed(mph)]],5)</f>
        <v>0</v>
      </c>
      <c r="L2626">
        <f>IF(US_Accidents_Dec20_updated[[#This Row],[Precipitation(in)]]&gt;0.1, 0.1, US_Accidents_Dec20_updated[[#This Row],[Precipitation(in)]])</f>
        <v>0</v>
      </c>
    </row>
    <row r="2627" spans="1:12" x14ac:dyDescent="0.25">
      <c r="A2627" t="str">
        <f>US_Accidents_Dec20_updated[[#This Row],[ID]]</f>
        <v>A-3913568</v>
      </c>
      <c r="B2627">
        <f>US_Accidents_Dec20_updated[[#This Row],[Start_Lat]]</f>
        <v>40.082619999999999</v>
      </c>
      <c r="C2627">
        <f>US_Accidents_Dec20_updated[[#This Row],[Start_Lng]]</f>
        <v>-104.98023999999999</v>
      </c>
      <c r="D2627">
        <f>US_Accidents_Dec20_updated[[#This Row],[Severity]]-1</f>
        <v>3</v>
      </c>
      <c r="E2627">
        <f>HOUR(US_Accidents_Dec20_updated[[#This Row],[Start_Time]])</f>
        <v>20</v>
      </c>
      <c r="F2627">
        <f>DAY(US_Accidents_Dec20_updated[[#This Row],[Start_Time]])</f>
        <v>20</v>
      </c>
      <c r="G2627">
        <f>MONTH(US_Accidents_Dec20_updated[[#This Row],[Start_Time]])</f>
        <v>2</v>
      </c>
      <c r="H2627" t="str">
        <f>US_Accidents_Dec20_updated[[#This Row],[Description]]</f>
        <v>Closed at CO-52/Exit 235 - Road closed due to accident.</v>
      </c>
      <c r="I2627" t="s">
        <v>50</v>
      </c>
      <c r="J2627">
        <f>IF(US_Accidents_Dec20_updated[[#This Row],[Visibility(mi)]]&gt;30, 30, MROUND(US_Accidents_Dec20_updated[[#This Row],[Visibility(mi)]],5))</f>
        <v>10</v>
      </c>
      <c r="K2627">
        <f>MROUND(US_Accidents_Dec20_updated[[#This Row],[Wind_Speed(mph)]],5)</f>
        <v>0</v>
      </c>
      <c r="L2627">
        <f>IF(US_Accidents_Dec20_updated[[#This Row],[Precipitation(in)]]&gt;0.1, 0.1, US_Accidents_Dec20_updated[[#This Row],[Precipitation(in)]])</f>
        <v>0</v>
      </c>
    </row>
    <row r="2628" spans="1:12" x14ac:dyDescent="0.25">
      <c r="A2628" t="str">
        <f>US_Accidents_Dec20_updated[[#This Row],[ID]]</f>
        <v>A-3913571</v>
      </c>
      <c r="B2628">
        <f>US_Accidents_Dec20_updated[[#This Row],[Start_Lat]]</f>
        <v>39.65813</v>
      </c>
      <c r="C2628">
        <f>US_Accidents_Dec20_updated[[#This Row],[Start_Lng]]</f>
        <v>-104.92050999999999</v>
      </c>
      <c r="D2628">
        <f>US_Accidents_Dec20_updated[[#This Row],[Severity]]-1</f>
        <v>2</v>
      </c>
      <c r="E2628">
        <f>HOUR(US_Accidents_Dec20_updated[[#This Row],[Start_Time]])</f>
        <v>22</v>
      </c>
      <c r="F2628">
        <f>DAY(US_Accidents_Dec20_updated[[#This Row],[Start_Time]])</f>
        <v>20</v>
      </c>
      <c r="G2628">
        <f>MONTH(US_Accidents_Dec20_updated[[#This Row],[Start_Time]])</f>
        <v>2</v>
      </c>
      <c r="H2628" t="str">
        <f>US_Accidents_Dec20_updated[[#This Row],[Description]]</f>
        <v>At Yale Ave/Exit 202 - Accident.</v>
      </c>
      <c r="I2628" t="s">
        <v>50</v>
      </c>
      <c r="J2628">
        <f>IF(US_Accidents_Dec20_updated[[#This Row],[Visibility(mi)]]&gt;30, 30, MROUND(US_Accidents_Dec20_updated[[#This Row],[Visibility(mi)]],5))</f>
        <v>10</v>
      </c>
      <c r="K2628">
        <f>MROUND(US_Accidents_Dec20_updated[[#This Row],[Wind_Speed(mph)]],5)</f>
        <v>5</v>
      </c>
      <c r="L2628">
        <f>IF(US_Accidents_Dec20_updated[[#This Row],[Precipitation(in)]]&gt;0.1, 0.1, US_Accidents_Dec20_updated[[#This Row],[Precipitation(in)]])</f>
        <v>0</v>
      </c>
    </row>
    <row r="2629" spans="1:12" x14ac:dyDescent="0.25">
      <c r="A2629" t="str">
        <f>US_Accidents_Dec20_updated[[#This Row],[ID]]</f>
        <v>A-3914232</v>
      </c>
      <c r="B2629">
        <f>US_Accidents_Dec20_updated[[#This Row],[Start_Lat]]</f>
        <v>39.76876</v>
      </c>
      <c r="C2629">
        <f>US_Accidents_Dec20_updated[[#This Row],[Start_Lng]]</f>
        <v>-104.94047999999999</v>
      </c>
      <c r="D2629">
        <f>US_Accidents_Dec20_updated[[#This Row],[Severity]]-1</f>
        <v>2</v>
      </c>
      <c r="E2629">
        <f>HOUR(US_Accidents_Dec20_updated[[#This Row],[Start_Time]])</f>
        <v>6</v>
      </c>
      <c r="F2629">
        <f>DAY(US_Accidents_Dec20_updated[[#This Row],[Start_Time]])</f>
        <v>21</v>
      </c>
      <c r="G2629">
        <f>MONTH(US_Accidents_Dec20_updated[[#This Row],[Start_Time]])</f>
        <v>2</v>
      </c>
      <c r="H2629" t="str">
        <f>US_Accidents_Dec20_updated[[#This Row],[Description]]</f>
        <v>At CO-33/E 40th Ave - Accident.</v>
      </c>
      <c r="I2629" t="s">
        <v>50</v>
      </c>
      <c r="J2629">
        <f>IF(US_Accidents_Dec20_updated[[#This Row],[Visibility(mi)]]&gt;30, 30, MROUND(US_Accidents_Dec20_updated[[#This Row],[Visibility(mi)]],5))</f>
        <v>10</v>
      </c>
      <c r="K2629">
        <f>MROUND(US_Accidents_Dec20_updated[[#This Row],[Wind_Speed(mph)]],5)</f>
        <v>5</v>
      </c>
      <c r="L2629">
        <f>IF(US_Accidents_Dec20_updated[[#This Row],[Precipitation(in)]]&gt;0.1, 0.1, US_Accidents_Dec20_updated[[#This Row],[Precipitation(in)]])</f>
        <v>0</v>
      </c>
    </row>
    <row r="2630" spans="1:12" x14ac:dyDescent="0.25">
      <c r="A2630" t="str">
        <f>US_Accidents_Dec20_updated[[#This Row],[ID]]</f>
        <v>A-3914236</v>
      </c>
      <c r="B2630">
        <f>US_Accidents_Dec20_updated[[#This Row],[Start_Lat]]</f>
        <v>40.247256999999998</v>
      </c>
      <c r="C2630">
        <f>US_Accidents_Dec20_updated[[#This Row],[Start_Lng]]</f>
        <v>-104.98038</v>
      </c>
      <c r="D2630">
        <f>US_Accidents_Dec20_updated[[#This Row],[Severity]]-1</f>
        <v>2</v>
      </c>
      <c r="E2630">
        <f>HOUR(US_Accidents_Dec20_updated[[#This Row],[Start_Time]])</f>
        <v>6</v>
      </c>
      <c r="F2630">
        <f>DAY(US_Accidents_Dec20_updated[[#This Row],[Start_Time]])</f>
        <v>21</v>
      </c>
      <c r="G2630">
        <f>MONTH(US_Accidents_Dec20_updated[[#This Row],[Start_Time]])</f>
        <v>2</v>
      </c>
      <c r="H2630" t="str">
        <f>US_Accidents_Dec20_updated[[#This Row],[Description]]</f>
        <v>At CR-34/Exit 245 - Accident.</v>
      </c>
      <c r="I2630" t="s">
        <v>50</v>
      </c>
      <c r="J2630">
        <f>IF(US_Accidents_Dec20_updated[[#This Row],[Visibility(mi)]]&gt;30, 30, MROUND(US_Accidents_Dec20_updated[[#This Row],[Visibility(mi)]],5))</f>
        <v>10</v>
      </c>
      <c r="K2630">
        <f>MROUND(US_Accidents_Dec20_updated[[#This Row],[Wind_Speed(mph)]],5)</f>
        <v>5</v>
      </c>
      <c r="L2630">
        <f>IF(US_Accidents_Dec20_updated[[#This Row],[Precipitation(in)]]&gt;0.1, 0.1, US_Accidents_Dec20_updated[[#This Row],[Precipitation(in)]])</f>
        <v>0</v>
      </c>
    </row>
    <row r="2631" spans="1:12" x14ac:dyDescent="0.25">
      <c r="A2631" t="str">
        <f>US_Accidents_Dec20_updated[[#This Row],[ID]]</f>
        <v>A-3914242</v>
      </c>
      <c r="B2631">
        <f>US_Accidents_Dec20_updated[[#This Row],[Start_Lat]]</f>
        <v>40.375239999999998</v>
      </c>
      <c r="C2631">
        <f>US_Accidents_Dec20_updated[[#This Row],[Start_Lng]]</f>
        <v>-104.99217</v>
      </c>
      <c r="D2631">
        <f>US_Accidents_Dec20_updated[[#This Row],[Severity]]-1</f>
        <v>2</v>
      </c>
      <c r="E2631">
        <f>HOUR(US_Accidents_Dec20_updated[[#This Row],[Start_Time]])</f>
        <v>7</v>
      </c>
      <c r="F2631">
        <f>DAY(US_Accidents_Dec20_updated[[#This Row],[Start_Time]])</f>
        <v>21</v>
      </c>
      <c r="G2631">
        <f>MONTH(US_Accidents_Dec20_updated[[#This Row],[Start_Time]])</f>
        <v>2</v>
      </c>
      <c r="H2631" t="str">
        <f>US_Accidents_Dec20_updated[[#This Row],[Description]]</f>
        <v>At CR-16/Exit 254 - Accident.</v>
      </c>
      <c r="I2631" t="s">
        <v>50</v>
      </c>
      <c r="J2631">
        <f>IF(US_Accidents_Dec20_updated[[#This Row],[Visibility(mi)]]&gt;30, 30, MROUND(US_Accidents_Dec20_updated[[#This Row],[Visibility(mi)]],5))</f>
        <v>10</v>
      </c>
      <c r="K2631">
        <f>MROUND(US_Accidents_Dec20_updated[[#This Row],[Wind_Speed(mph)]],5)</f>
        <v>10</v>
      </c>
      <c r="L2631">
        <f>IF(US_Accidents_Dec20_updated[[#This Row],[Precipitation(in)]]&gt;0.1, 0.1, US_Accidents_Dec20_updated[[#This Row],[Precipitation(in)]])</f>
        <v>0</v>
      </c>
    </row>
    <row r="2632" spans="1:12" x14ac:dyDescent="0.25">
      <c r="A2632" t="str">
        <f>US_Accidents_Dec20_updated[[#This Row],[ID]]</f>
        <v>A-3914248</v>
      </c>
      <c r="B2632">
        <f>US_Accidents_Dec20_updated[[#This Row],[Start_Lat]]</f>
        <v>39.900221000000002</v>
      </c>
      <c r="C2632">
        <f>US_Accidents_Dec20_updated[[#This Row],[Start_Lng]]</f>
        <v>-104.988178</v>
      </c>
      <c r="D2632">
        <f>US_Accidents_Dec20_updated[[#This Row],[Severity]]-1</f>
        <v>2</v>
      </c>
      <c r="E2632">
        <f>HOUR(US_Accidents_Dec20_updated[[#This Row],[Start_Time]])</f>
        <v>8</v>
      </c>
      <c r="F2632">
        <f>DAY(US_Accidents_Dec20_updated[[#This Row],[Start_Time]])</f>
        <v>21</v>
      </c>
      <c r="G2632">
        <f>MONTH(US_Accidents_Dec20_updated[[#This Row],[Start_Time]])</f>
        <v>2</v>
      </c>
      <c r="H2632" t="str">
        <f>US_Accidents_Dec20_updated[[#This Row],[Description]]</f>
        <v>At 104th Ave/Exit 221 - Accident.</v>
      </c>
      <c r="I2632" t="s">
        <v>50</v>
      </c>
      <c r="J2632">
        <f>IF(US_Accidents_Dec20_updated[[#This Row],[Visibility(mi)]]&gt;30, 30, MROUND(US_Accidents_Dec20_updated[[#This Row],[Visibility(mi)]],5))</f>
        <v>30</v>
      </c>
      <c r="K2632">
        <f>MROUND(US_Accidents_Dec20_updated[[#This Row],[Wind_Speed(mph)]],5)</f>
        <v>10</v>
      </c>
      <c r="L2632">
        <f>IF(US_Accidents_Dec20_updated[[#This Row],[Precipitation(in)]]&gt;0.1, 0.1, US_Accidents_Dec20_updated[[#This Row],[Precipitation(in)]])</f>
        <v>0</v>
      </c>
    </row>
    <row r="2633" spans="1:12" x14ac:dyDescent="0.25">
      <c r="A2633" t="str">
        <f>US_Accidents_Dec20_updated[[#This Row],[ID]]</f>
        <v>A-3914249</v>
      </c>
      <c r="B2633">
        <f>US_Accidents_Dec20_updated[[#This Row],[Start_Lat]]</f>
        <v>39.770437000000001</v>
      </c>
      <c r="C2633">
        <f>US_Accidents_Dec20_updated[[#This Row],[Start_Lng]]</f>
        <v>-105.23644899999999</v>
      </c>
      <c r="D2633">
        <f>US_Accidents_Dec20_updated[[#This Row],[Severity]]-1</f>
        <v>2</v>
      </c>
      <c r="E2633">
        <f>HOUR(US_Accidents_Dec20_updated[[#This Row],[Start_Time]])</f>
        <v>8</v>
      </c>
      <c r="F2633">
        <f>DAY(US_Accidents_Dec20_updated[[#This Row],[Start_Time]])</f>
        <v>21</v>
      </c>
      <c r="G2633">
        <f>MONTH(US_Accidents_Dec20_updated[[#This Row],[Start_Time]])</f>
        <v>2</v>
      </c>
      <c r="H2633" t="str">
        <f>US_Accidents_Dec20_updated[[#This Row],[Description]]</f>
        <v>At US-6/CO-58 - Accident.</v>
      </c>
      <c r="I2633" t="s">
        <v>50</v>
      </c>
      <c r="J2633">
        <f>IF(US_Accidents_Dec20_updated[[#This Row],[Visibility(mi)]]&gt;30, 30, MROUND(US_Accidents_Dec20_updated[[#This Row],[Visibility(mi)]],5))</f>
        <v>10</v>
      </c>
      <c r="K2633">
        <f>MROUND(US_Accidents_Dec20_updated[[#This Row],[Wind_Speed(mph)]],5)</f>
        <v>0</v>
      </c>
      <c r="L2633">
        <f>IF(US_Accidents_Dec20_updated[[#This Row],[Precipitation(in)]]&gt;0.1, 0.1, US_Accidents_Dec20_updated[[#This Row],[Precipitation(in)]])</f>
        <v>0</v>
      </c>
    </row>
    <row r="2634" spans="1:12" x14ac:dyDescent="0.25">
      <c r="A2634" t="str">
        <f>US_Accidents_Dec20_updated[[#This Row],[ID]]</f>
        <v>A-3914259</v>
      </c>
      <c r="B2634">
        <f>US_Accidents_Dec20_updated[[#This Row],[Start_Lat]]</f>
        <v>39.749839999999999</v>
      </c>
      <c r="C2634">
        <f>US_Accidents_Dec20_updated[[#This Row],[Start_Lng]]</f>
        <v>-105.01721999999999</v>
      </c>
      <c r="D2634">
        <f>US_Accidents_Dec20_updated[[#This Row],[Severity]]-1</f>
        <v>2</v>
      </c>
      <c r="E2634">
        <f>HOUR(US_Accidents_Dec20_updated[[#This Row],[Start_Time]])</f>
        <v>11</v>
      </c>
      <c r="F2634">
        <f>DAY(US_Accidents_Dec20_updated[[#This Row],[Start_Time]])</f>
        <v>21</v>
      </c>
      <c r="G2634">
        <f>MONTH(US_Accidents_Dec20_updated[[#This Row],[Start_Time]])</f>
        <v>2</v>
      </c>
      <c r="H2634" t="str">
        <f>US_Accidents_Dec20_updated[[#This Row],[Description]]</f>
        <v>At 23rd Ave/Exit 211 - Accident.</v>
      </c>
      <c r="I2634" t="s">
        <v>50</v>
      </c>
      <c r="J2634">
        <f>IF(US_Accidents_Dec20_updated[[#This Row],[Visibility(mi)]]&gt;30, 30, MROUND(US_Accidents_Dec20_updated[[#This Row],[Visibility(mi)]],5))</f>
        <v>30</v>
      </c>
      <c r="K2634">
        <f>MROUND(US_Accidents_Dec20_updated[[#This Row],[Wind_Speed(mph)]],5)</f>
        <v>10</v>
      </c>
      <c r="L2634">
        <f>IF(US_Accidents_Dec20_updated[[#This Row],[Precipitation(in)]]&gt;0.1, 0.1, US_Accidents_Dec20_updated[[#This Row],[Precipitation(in)]])</f>
        <v>0</v>
      </c>
    </row>
    <row r="2635" spans="1:12" x14ac:dyDescent="0.25">
      <c r="A2635" t="str">
        <f>US_Accidents_Dec20_updated[[#This Row],[ID]]</f>
        <v>A-3914265</v>
      </c>
      <c r="B2635">
        <f>US_Accidents_Dec20_updated[[#This Row],[Start_Lat]]</f>
        <v>39.924211999999997</v>
      </c>
      <c r="C2635">
        <f>US_Accidents_Dec20_updated[[#This Row],[Start_Lng]]</f>
        <v>-105.110843</v>
      </c>
      <c r="D2635">
        <f>US_Accidents_Dec20_updated[[#This Row],[Severity]]-1</f>
        <v>2</v>
      </c>
      <c r="E2635">
        <f>HOUR(US_Accidents_Dec20_updated[[#This Row],[Start_Time]])</f>
        <v>15</v>
      </c>
      <c r="F2635">
        <f>DAY(US_Accidents_Dec20_updated[[#This Row],[Start_Time]])</f>
        <v>21</v>
      </c>
      <c r="G2635">
        <f>MONTH(US_Accidents_Dec20_updated[[#This Row],[Start_Time]])</f>
        <v>2</v>
      </c>
      <c r="H2635" t="str">
        <f>US_Accidents_Dec20_updated[[#This Row],[Description]]</f>
        <v>At Wadsworth Pky/CO-121/CO-128 - Accident.</v>
      </c>
      <c r="I2635" t="s">
        <v>50</v>
      </c>
      <c r="J2635">
        <f>IF(US_Accidents_Dec20_updated[[#This Row],[Visibility(mi)]]&gt;30, 30, MROUND(US_Accidents_Dec20_updated[[#This Row],[Visibility(mi)]],5))</f>
        <v>30</v>
      </c>
      <c r="K2635">
        <f>MROUND(US_Accidents_Dec20_updated[[#This Row],[Wind_Speed(mph)]],5)</f>
        <v>10</v>
      </c>
      <c r="L2635">
        <f>IF(US_Accidents_Dec20_updated[[#This Row],[Precipitation(in)]]&gt;0.1, 0.1, US_Accidents_Dec20_updated[[#This Row],[Precipitation(in)]])</f>
        <v>0</v>
      </c>
    </row>
    <row r="2636" spans="1:12" x14ac:dyDescent="0.25">
      <c r="A2636" t="str">
        <f>US_Accidents_Dec20_updated[[#This Row],[ID]]</f>
        <v>A-3914266</v>
      </c>
      <c r="B2636">
        <f>US_Accidents_Dec20_updated[[#This Row],[Start_Lat]]</f>
        <v>39.887417999999997</v>
      </c>
      <c r="C2636">
        <f>US_Accidents_Dec20_updated[[#This Row],[Start_Lng]]</f>
        <v>-105.072194</v>
      </c>
      <c r="D2636">
        <f>US_Accidents_Dec20_updated[[#This Row],[Severity]]-1</f>
        <v>2</v>
      </c>
      <c r="E2636">
        <f>HOUR(US_Accidents_Dec20_updated[[#This Row],[Start_Time]])</f>
        <v>16</v>
      </c>
      <c r="F2636">
        <f>DAY(US_Accidents_Dec20_updated[[#This Row],[Start_Time]])</f>
        <v>21</v>
      </c>
      <c r="G2636">
        <f>MONTH(US_Accidents_Dec20_updated[[#This Row],[Start_Time]])</f>
        <v>2</v>
      </c>
      <c r="H2636" t="str">
        <f>US_Accidents_Dec20_updated[[#This Row],[Description]]</f>
        <v>At 104th Ave - Accident. 4 lanes blocked.</v>
      </c>
      <c r="I2636" t="s">
        <v>50</v>
      </c>
      <c r="J2636">
        <f>IF(US_Accidents_Dec20_updated[[#This Row],[Visibility(mi)]]&gt;30, 30, MROUND(US_Accidents_Dec20_updated[[#This Row],[Visibility(mi)]],5))</f>
        <v>30</v>
      </c>
      <c r="K2636">
        <f>MROUND(US_Accidents_Dec20_updated[[#This Row],[Wind_Speed(mph)]],5)</f>
        <v>10</v>
      </c>
      <c r="L2636">
        <f>IF(US_Accidents_Dec20_updated[[#This Row],[Precipitation(in)]]&gt;0.1, 0.1, US_Accidents_Dec20_updated[[#This Row],[Precipitation(in)]])</f>
        <v>0</v>
      </c>
    </row>
    <row r="2637" spans="1:12" x14ac:dyDescent="0.25">
      <c r="A2637" t="str">
        <f>US_Accidents_Dec20_updated[[#This Row],[ID]]</f>
        <v>A-3914267</v>
      </c>
      <c r="B2637">
        <f>US_Accidents_Dec20_updated[[#This Row],[Start_Lat]]</f>
        <v>39.885491999999999</v>
      </c>
      <c r="C2637">
        <f>US_Accidents_Dec20_updated[[#This Row],[Start_Lng]]</f>
        <v>-105.07052400000001</v>
      </c>
      <c r="D2637">
        <f>US_Accidents_Dec20_updated[[#This Row],[Severity]]-1</f>
        <v>2</v>
      </c>
      <c r="E2637">
        <f>HOUR(US_Accidents_Dec20_updated[[#This Row],[Start_Time]])</f>
        <v>16</v>
      </c>
      <c r="F2637">
        <f>DAY(US_Accidents_Dec20_updated[[#This Row],[Start_Time]])</f>
        <v>21</v>
      </c>
      <c r="G2637">
        <f>MONTH(US_Accidents_Dec20_updated[[#This Row],[Start_Time]])</f>
        <v>2</v>
      </c>
      <c r="H2637" t="str">
        <f>US_Accidents_Dec20_updated[[#This Row],[Description]]</f>
        <v>At 104th Ave - Accident. 4 lanes blocked.</v>
      </c>
      <c r="I2637" t="s">
        <v>50</v>
      </c>
      <c r="J2637">
        <f>IF(US_Accidents_Dec20_updated[[#This Row],[Visibility(mi)]]&gt;30, 30, MROUND(US_Accidents_Dec20_updated[[#This Row],[Visibility(mi)]],5))</f>
        <v>30</v>
      </c>
      <c r="K2637">
        <f>MROUND(US_Accidents_Dec20_updated[[#This Row],[Wind_Speed(mph)]],5)</f>
        <v>10</v>
      </c>
      <c r="L2637">
        <f>IF(US_Accidents_Dec20_updated[[#This Row],[Precipitation(in)]]&gt;0.1, 0.1, US_Accidents_Dec20_updated[[#This Row],[Precipitation(in)]])</f>
        <v>0</v>
      </c>
    </row>
    <row r="2638" spans="1:12" x14ac:dyDescent="0.25">
      <c r="A2638" t="str">
        <f>US_Accidents_Dec20_updated[[#This Row],[ID]]</f>
        <v>A-3914283</v>
      </c>
      <c r="B2638">
        <f>US_Accidents_Dec20_updated[[#This Row],[Start_Lat]]</f>
        <v>39.812289999999997</v>
      </c>
      <c r="C2638">
        <f>US_Accidents_Dec20_updated[[#This Row],[Start_Lng]]</f>
        <v>-104.99284</v>
      </c>
      <c r="D2638">
        <f>US_Accidents_Dec20_updated[[#This Row],[Severity]]-1</f>
        <v>1</v>
      </c>
      <c r="E2638">
        <f>HOUR(US_Accidents_Dec20_updated[[#This Row],[Start_Time]])</f>
        <v>18</v>
      </c>
      <c r="F2638">
        <f>DAY(US_Accidents_Dec20_updated[[#This Row],[Start_Time]])</f>
        <v>21</v>
      </c>
      <c r="G2638">
        <f>MONTH(US_Accidents_Dec20_updated[[#This Row],[Start_Time]])</f>
        <v>2</v>
      </c>
      <c r="H2638" t="str">
        <f>US_Accidents_Dec20_updated[[#This Row],[Description]]</f>
        <v>At I-25/Exit 5 - Accident. in the left lane.</v>
      </c>
      <c r="I2638" t="s">
        <v>50</v>
      </c>
      <c r="J2638">
        <f>IF(US_Accidents_Dec20_updated[[#This Row],[Visibility(mi)]]&gt;30, 30, MROUND(US_Accidents_Dec20_updated[[#This Row],[Visibility(mi)]],5))</f>
        <v>30</v>
      </c>
      <c r="K2638">
        <f>MROUND(US_Accidents_Dec20_updated[[#This Row],[Wind_Speed(mph)]],5)</f>
        <v>5</v>
      </c>
      <c r="L2638">
        <f>IF(US_Accidents_Dec20_updated[[#This Row],[Precipitation(in)]]&gt;0.1, 0.1, US_Accidents_Dec20_updated[[#This Row],[Precipitation(in)]])</f>
        <v>0</v>
      </c>
    </row>
    <row r="2639" spans="1:12" x14ac:dyDescent="0.25">
      <c r="A2639" t="str">
        <f>US_Accidents_Dec20_updated[[#This Row],[ID]]</f>
        <v>A-3914284</v>
      </c>
      <c r="B2639">
        <f>US_Accidents_Dec20_updated[[#This Row],[Start_Lat]]</f>
        <v>39.780670000000001</v>
      </c>
      <c r="C2639">
        <f>US_Accidents_Dec20_updated[[#This Row],[Start_Lng]]</f>
        <v>-105.13507</v>
      </c>
      <c r="D2639">
        <f>US_Accidents_Dec20_updated[[#This Row],[Severity]]-1</f>
        <v>2</v>
      </c>
      <c r="E2639">
        <f>HOUR(US_Accidents_Dec20_updated[[#This Row],[Start_Time]])</f>
        <v>18</v>
      </c>
      <c r="F2639">
        <f>DAY(US_Accidents_Dec20_updated[[#This Row],[Start_Time]])</f>
        <v>21</v>
      </c>
      <c r="G2639">
        <f>MONTH(US_Accidents_Dec20_updated[[#This Row],[Start_Time]])</f>
        <v>2</v>
      </c>
      <c r="H2639" t="str">
        <f>US_Accidents_Dec20_updated[[#This Row],[Description]]</f>
        <v>At Kipling St/Exit 267 - Accident.</v>
      </c>
      <c r="I2639" t="s">
        <v>50</v>
      </c>
      <c r="J2639">
        <f>IF(US_Accidents_Dec20_updated[[#This Row],[Visibility(mi)]]&gt;30, 30, MROUND(US_Accidents_Dec20_updated[[#This Row],[Visibility(mi)]],5))</f>
        <v>10</v>
      </c>
      <c r="K2639">
        <f>MROUND(US_Accidents_Dec20_updated[[#This Row],[Wind_Speed(mph)]],5)</f>
        <v>0</v>
      </c>
      <c r="L2639">
        <f>IF(US_Accidents_Dec20_updated[[#This Row],[Precipitation(in)]]&gt;0.1, 0.1, US_Accidents_Dec20_updated[[#This Row],[Precipitation(in)]])</f>
        <v>0</v>
      </c>
    </row>
    <row r="2640" spans="1:12" x14ac:dyDescent="0.25">
      <c r="A2640" t="str">
        <f>US_Accidents_Dec20_updated[[#This Row],[ID]]</f>
        <v>A-3914285</v>
      </c>
      <c r="B2640">
        <f>US_Accidents_Dec20_updated[[#This Row],[Start_Lat]]</f>
        <v>39.558926999999997</v>
      </c>
      <c r="C2640">
        <f>US_Accidents_Dec20_updated[[#This Row],[Start_Lng]]</f>
        <v>-107.392256</v>
      </c>
      <c r="D2640">
        <f>US_Accidents_Dec20_updated[[#This Row],[Severity]]-1</f>
        <v>2</v>
      </c>
      <c r="E2640">
        <f>HOUR(US_Accidents_Dec20_updated[[#This Row],[Start_Time]])</f>
        <v>18</v>
      </c>
      <c r="F2640">
        <f>DAY(US_Accidents_Dec20_updated[[#This Row],[Start_Time]])</f>
        <v>21</v>
      </c>
      <c r="G2640">
        <f>MONTH(US_Accidents_Dec20_updated[[#This Row],[Start_Time]])</f>
        <v>2</v>
      </c>
      <c r="H2640" t="str">
        <f>US_Accidents_Dec20_updated[[#This Row],[Description]]</f>
        <v>At Mel Ray Rd/Exit 114 - Accident.</v>
      </c>
      <c r="I2640" t="s">
        <v>50</v>
      </c>
      <c r="J2640">
        <f>IF(US_Accidents_Dec20_updated[[#This Row],[Visibility(mi)]]&gt;30, 30, MROUND(US_Accidents_Dec20_updated[[#This Row],[Visibility(mi)]],5))</f>
        <v>10</v>
      </c>
      <c r="K2640">
        <f>MROUND(US_Accidents_Dec20_updated[[#This Row],[Wind_Speed(mph)]],5)</f>
        <v>10</v>
      </c>
      <c r="L2640">
        <f>IF(US_Accidents_Dec20_updated[[#This Row],[Precipitation(in)]]&gt;0.1, 0.1, US_Accidents_Dec20_updated[[#This Row],[Precipitation(in)]])</f>
        <v>0</v>
      </c>
    </row>
    <row r="2641" spans="1:12" x14ac:dyDescent="0.25">
      <c r="A2641" t="str">
        <f>US_Accidents_Dec20_updated[[#This Row],[ID]]</f>
        <v>A-3914286</v>
      </c>
      <c r="B2641">
        <f>US_Accidents_Dec20_updated[[#This Row],[Start_Lat]]</f>
        <v>39.70758</v>
      </c>
      <c r="C2641">
        <f>US_Accidents_Dec20_updated[[#This Row],[Start_Lng]]</f>
        <v>-105.19737000000001</v>
      </c>
      <c r="D2641">
        <f>US_Accidents_Dec20_updated[[#This Row],[Severity]]-1</f>
        <v>3</v>
      </c>
      <c r="E2641">
        <f>HOUR(US_Accidents_Dec20_updated[[#This Row],[Start_Time]])</f>
        <v>18</v>
      </c>
      <c r="F2641">
        <f>DAY(US_Accidents_Dec20_updated[[#This Row],[Start_Time]])</f>
        <v>21</v>
      </c>
      <c r="G2641">
        <f>MONTH(US_Accidents_Dec20_updated[[#This Row],[Start_Time]])</f>
        <v>2</v>
      </c>
      <c r="H2641" t="str">
        <f>US_Accidents_Dec20_updated[[#This Row],[Description]]</f>
        <v>Ramp closed to CO-470/Exit 260 - Road closed due to accident.</v>
      </c>
      <c r="I2641" t="s">
        <v>50</v>
      </c>
      <c r="J2641">
        <f>IF(US_Accidents_Dec20_updated[[#This Row],[Visibility(mi)]]&gt;30, 30, MROUND(US_Accidents_Dec20_updated[[#This Row],[Visibility(mi)]],5))</f>
        <v>10</v>
      </c>
      <c r="K2641">
        <f>MROUND(US_Accidents_Dec20_updated[[#This Row],[Wind_Speed(mph)]],5)</f>
        <v>0</v>
      </c>
      <c r="L2641">
        <f>IF(US_Accidents_Dec20_updated[[#This Row],[Precipitation(in)]]&gt;0.1, 0.1, US_Accidents_Dec20_updated[[#This Row],[Precipitation(in)]])</f>
        <v>0</v>
      </c>
    </row>
    <row r="2642" spans="1:12" x14ac:dyDescent="0.25">
      <c r="A2642" t="str">
        <f>US_Accidents_Dec20_updated[[#This Row],[ID]]</f>
        <v>A-3914287</v>
      </c>
      <c r="B2642">
        <f>US_Accidents_Dec20_updated[[#This Row],[Start_Lat]]</f>
        <v>39.704990000000002</v>
      </c>
      <c r="C2642">
        <f>US_Accidents_Dec20_updated[[#This Row],[Start_Lng]]</f>
        <v>-105.19959</v>
      </c>
      <c r="D2642">
        <f>US_Accidents_Dec20_updated[[#This Row],[Severity]]-1</f>
        <v>3</v>
      </c>
      <c r="E2642">
        <f>HOUR(US_Accidents_Dec20_updated[[#This Row],[Start_Time]])</f>
        <v>18</v>
      </c>
      <c r="F2642">
        <f>DAY(US_Accidents_Dec20_updated[[#This Row],[Start_Time]])</f>
        <v>21</v>
      </c>
      <c r="G2642">
        <f>MONTH(US_Accidents_Dec20_updated[[#This Row],[Start_Time]])</f>
        <v>2</v>
      </c>
      <c r="H2642" t="str">
        <f>US_Accidents_Dec20_updated[[#This Row],[Description]]</f>
        <v>Ramp closed to CO-470 - Road closed due to accident.</v>
      </c>
      <c r="I2642" t="s">
        <v>50</v>
      </c>
      <c r="J2642">
        <f>IF(US_Accidents_Dec20_updated[[#This Row],[Visibility(mi)]]&gt;30, 30, MROUND(US_Accidents_Dec20_updated[[#This Row],[Visibility(mi)]],5))</f>
        <v>10</v>
      </c>
      <c r="K2642">
        <f>MROUND(US_Accidents_Dec20_updated[[#This Row],[Wind_Speed(mph)]],5)</f>
        <v>0</v>
      </c>
      <c r="L2642">
        <f>IF(US_Accidents_Dec20_updated[[#This Row],[Precipitation(in)]]&gt;0.1, 0.1, US_Accidents_Dec20_updated[[#This Row],[Precipitation(in)]])</f>
        <v>0</v>
      </c>
    </row>
    <row r="2643" spans="1:12" x14ac:dyDescent="0.25">
      <c r="A2643" t="str">
        <f>US_Accidents_Dec20_updated[[#This Row],[ID]]</f>
        <v>A-3914295</v>
      </c>
      <c r="B2643">
        <f>US_Accidents_Dec20_updated[[#This Row],[Start_Lat]]</f>
        <v>39.736640000000001</v>
      </c>
      <c r="C2643">
        <f>US_Accidents_Dec20_updated[[#This Row],[Start_Lng]]</f>
        <v>-105.01436</v>
      </c>
      <c r="D2643">
        <f>US_Accidents_Dec20_updated[[#This Row],[Severity]]-1</f>
        <v>2</v>
      </c>
      <c r="E2643">
        <f>HOUR(US_Accidents_Dec20_updated[[#This Row],[Start_Time]])</f>
        <v>20</v>
      </c>
      <c r="F2643">
        <f>DAY(US_Accidents_Dec20_updated[[#This Row],[Start_Time]])</f>
        <v>21</v>
      </c>
      <c r="G2643">
        <f>MONTH(US_Accidents_Dec20_updated[[#This Row],[Start_Time]])</f>
        <v>2</v>
      </c>
      <c r="H2643" t="str">
        <f>US_Accidents_Dec20_updated[[#This Row],[Description]]</f>
        <v>At Zuni St/Exit 209C - Accident.</v>
      </c>
      <c r="I2643" t="s">
        <v>50</v>
      </c>
      <c r="J2643">
        <f>IF(US_Accidents_Dec20_updated[[#This Row],[Visibility(mi)]]&gt;30, 30, MROUND(US_Accidents_Dec20_updated[[#This Row],[Visibility(mi)]],5))</f>
        <v>10</v>
      </c>
      <c r="K2643">
        <f>MROUND(US_Accidents_Dec20_updated[[#This Row],[Wind_Speed(mph)]],5)</f>
        <v>5</v>
      </c>
      <c r="L2643">
        <f>IF(US_Accidents_Dec20_updated[[#This Row],[Precipitation(in)]]&gt;0.1, 0.1, US_Accidents_Dec20_updated[[#This Row],[Precipitation(in)]])</f>
        <v>0</v>
      </c>
    </row>
    <row r="2644" spans="1:12" x14ac:dyDescent="0.25">
      <c r="A2644" t="str">
        <f>US_Accidents_Dec20_updated[[#This Row],[ID]]</f>
        <v>A-3914296</v>
      </c>
      <c r="B2644">
        <f>US_Accidents_Dec20_updated[[#This Row],[Start_Lat]]</f>
        <v>39.78434</v>
      </c>
      <c r="C2644">
        <f>US_Accidents_Dec20_updated[[#This Row],[Start_Lng]]</f>
        <v>-105.025243</v>
      </c>
      <c r="D2644">
        <f>US_Accidents_Dec20_updated[[#This Row],[Severity]]-1</f>
        <v>2</v>
      </c>
      <c r="E2644">
        <f>HOUR(US_Accidents_Dec20_updated[[#This Row],[Start_Time]])</f>
        <v>21</v>
      </c>
      <c r="F2644">
        <f>DAY(US_Accidents_Dec20_updated[[#This Row],[Start_Time]])</f>
        <v>21</v>
      </c>
      <c r="G2644">
        <f>MONTH(US_Accidents_Dec20_updated[[#This Row],[Start_Time]])</f>
        <v>2</v>
      </c>
      <c r="H2644" t="str">
        <f>US_Accidents_Dec20_updated[[#This Row],[Description]]</f>
        <v>At Federal Blvd/Exit 272 - Accident.</v>
      </c>
      <c r="I2644" t="s">
        <v>50</v>
      </c>
      <c r="J2644">
        <f>IF(US_Accidents_Dec20_updated[[#This Row],[Visibility(mi)]]&gt;30, 30, MROUND(US_Accidents_Dec20_updated[[#This Row],[Visibility(mi)]],5))</f>
        <v>10</v>
      </c>
      <c r="K2644">
        <f>MROUND(US_Accidents_Dec20_updated[[#This Row],[Wind_Speed(mph)]],5)</f>
        <v>10</v>
      </c>
      <c r="L2644">
        <f>IF(US_Accidents_Dec20_updated[[#This Row],[Precipitation(in)]]&gt;0.1, 0.1, US_Accidents_Dec20_updated[[#This Row],[Precipitation(in)]])</f>
        <v>0</v>
      </c>
    </row>
    <row r="2645" spans="1:12" x14ac:dyDescent="0.25">
      <c r="A2645" t="str">
        <f>US_Accidents_Dec20_updated[[#This Row],[ID]]</f>
        <v>A-3914299</v>
      </c>
      <c r="B2645">
        <f>US_Accidents_Dec20_updated[[#This Row],[Start_Lat]]</f>
        <v>39.749839999999999</v>
      </c>
      <c r="C2645">
        <f>US_Accidents_Dec20_updated[[#This Row],[Start_Lng]]</f>
        <v>-105.01721999999999</v>
      </c>
      <c r="D2645">
        <f>US_Accidents_Dec20_updated[[#This Row],[Severity]]-1</f>
        <v>2</v>
      </c>
      <c r="E2645">
        <f>HOUR(US_Accidents_Dec20_updated[[#This Row],[Start_Time]])</f>
        <v>22</v>
      </c>
      <c r="F2645">
        <f>DAY(US_Accidents_Dec20_updated[[#This Row],[Start_Time]])</f>
        <v>21</v>
      </c>
      <c r="G2645">
        <f>MONTH(US_Accidents_Dec20_updated[[#This Row],[Start_Time]])</f>
        <v>2</v>
      </c>
      <c r="H2645" t="str">
        <f>US_Accidents_Dec20_updated[[#This Row],[Description]]</f>
        <v>At 23rd Ave/Exit 211 - Accident.</v>
      </c>
      <c r="I2645" t="s">
        <v>50</v>
      </c>
      <c r="J2645">
        <f>IF(US_Accidents_Dec20_updated[[#This Row],[Visibility(mi)]]&gt;30, 30, MROUND(US_Accidents_Dec20_updated[[#This Row],[Visibility(mi)]],5))</f>
        <v>5</v>
      </c>
      <c r="K2645">
        <f>MROUND(US_Accidents_Dec20_updated[[#This Row],[Wind_Speed(mph)]],5)</f>
        <v>10</v>
      </c>
      <c r="L2645">
        <f>IF(US_Accidents_Dec20_updated[[#This Row],[Precipitation(in)]]&gt;0.1, 0.1, US_Accidents_Dec20_updated[[#This Row],[Precipitation(in)]])</f>
        <v>0</v>
      </c>
    </row>
    <row r="2646" spans="1:12" x14ac:dyDescent="0.25">
      <c r="A2646" t="str">
        <f>US_Accidents_Dec20_updated[[#This Row],[ID]]</f>
        <v>A-3914892</v>
      </c>
      <c r="B2646">
        <f>US_Accidents_Dec20_updated[[#This Row],[Start_Lat]]</f>
        <v>39.72542</v>
      </c>
      <c r="C2646">
        <f>US_Accidents_Dec20_updated[[#This Row],[Start_Lng]]</f>
        <v>-105.022004</v>
      </c>
      <c r="D2646">
        <f>US_Accidents_Dec20_updated[[#This Row],[Severity]]-1</f>
        <v>2</v>
      </c>
      <c r="E2646">
        <f>HOUR(US_Accidents_Dec20_updated[[#This Row],[Start_Time]])</f>
        <v>23</v>
      </c>
      <c r="F2646">
        <f>DAY(US_Accidents_Dec20_updated[[#This Row],[Start_Time]])</f>
        <v>21</v>
      </c>
      <c r="G2646">
        <f>MONTH(US_Accidents_Dec20_updated[[#This Row],[Start_Time]])</f>
        <v>2</v>
      </c>
      <c r="H2646" t="str">
        <f>US_Accidents_Dec20_updated[[#This Row],[Description]]</f>
        <v>At CO-88/Federal Blvd - Accident.</v>
      </c>
      <c r="I2646" t="s">
        <v>50</v>
      </c>
      <c r="J2646">
        <f>IF(US_Accidents_Dec20_updated[[#This Row],[Visibility(mi)]]&gt;30, 30, MROUND(US_Accidents_Dec20_updated[[#This Row],[Visibility(mi)]],5))</f>
        <v>5</v>
      </c>
      <c r="K2646">
        <f>MROUND(US_Accidents_Dec20_updated[[#This Row],[Wind_Speed(mph)]],5)</f>
        <v>5</v>
      </c>
      <c r="L2646">
        <f>IF(US_Accidents_Dec20_updated[[#This Row],[Precipitation(in)]]&gt;0.1, 0.1, US_Accidents_Dec20_updated[[#This Row],[Precipitation(in)]])</f>
        <v>0</v>
      </c>
    </row>
    <row r="2647" spans="1:12" x14ac:dyDescent="0.25">
      <c r="A2647" t="str">
        <f>US_Accidents_Dec20_updated[[#This Row],[ID]]</f>
        <v>A-3914902</v>
      </c>
      <c r="B2647">
        <f>US_Accidents_Dec20_updated[[#This Row],[Start_Lat]]</f>
        <v>40.267769000000001</v>
      </c>
      <c r="C2647">
        <f>US_Accidents_Dec20_updated[[#This Row],[Start_Lng]]</f>
        <v>-103.71129000000001</v>
      </c>
      <c r="D2647">
        <f>US_Accidents_Dec20_updated[[#This Row],[Severity]]-1</f>
        <v>2</v>
      </c>
      <c r="E2647">
        <f>HOUR(US_Accidents_Dec20_updated[[#This Row],[Start_Time]])</f>
        <v>1</v>
      </c>
      <c r="F2647">
        <f>DAY(US_Accidents_Dec20_updated[[#This Row],[Start_Time]])</f>
        <v>22</v>
      </c>
      <c r="G2647">
        <f>MONTH(US_Accidents_Dec20_updated[[#This Row],[Start_Time]])</f>
        <v>2</v>
      </c>
      <c r="H2647" t="str">
        <f>US_Accidents_Dec20_updated[[#This Row],[Description]]</f>
        <v>At CR-24/Exit 86 - Accident.</v>
      </c>
      <c r="I2647" t="s">
        <v>1268</v>
      </c>
      <c r="J2647">
        <f>IF(US_Accidents_Dec20_updated[[#This Row],[Visibility(mi)]]&gt;30, 30, MROUND(US_Accidents_Dec20_updated[[#This Row],[Visibility(mi)]],5))</f>
        <v>5</v>
      </c>
      <c r="K2647">
        <f>MROUND(US_Accidents_Dec20_updated[[#This Row],[Wind_Speed(mph)]],5)</f>
        <v>15</v>
      </c>
      <c r="L2647">
        <f>IF(US_Accidents_Dec20_updated[[#This Row],[Precipitation(in)]]&gt;0.1, 0.1, US_Accidents_Dec20_updated[[#This Row],[Precipitation(in)]])</f>
        <v>0</v>
      </c>
    </row>
    <row r="2648" spans="1:12" x14ac:dyDescent="0.25">
      <c r="A2648" t="str">
        <f>US_Accidents_Dec20_updated[[#This Row],[ID]]</f>
        <v>A-3914903</v>
      </c>
      <c r="B2648">
        <f>US_Accidents_Dec20_updated[[#This Row],[Start_Lat]]</f>
        <v>39.273400000000002</v>
      </c>
      <c r="C2648">
        <f>US_Accidents_Dec20_updated[[#This Row],[Start_Lng]]</f>
        <v>-103.71966999999999</v>
      </c>
      <c r="D2648">
        <f>US_Accidents_Dec20_updated[[#This Row],[Severity]]-1</f>
        <v>1</v>
      </c>
      <c r="E2648">
        <f>HOUR(US_Accidents_Dec20_updated[[#This Row],[Start_Time]])</f>
        <v>2</v>
      </c>
      <c r="F2648">
        <f>DAY(US_Accidents_Dec20_updated[[#This Row],[Start_Time]])</f>
        <v>22</v>
      </c>
      <c r="G2648">
        <f>MONTH(US_Accidents_Dec20_updated[[#This Row],[Start_Time]])</f>
        <v>2</v>
      </c>
      <c r="H2648" t="str">
        <f>US_Accidents_Dec20_updated[[#This Row],[Description]]</f>
        <v>At CR-118/Exit 354 - Accident.</v>
      </c>
      <c r="I2648" t="s">
        <v>1268</v>
      </c>
      <c r="J2648">
        <f>IF(US_Accidents_Dec20_updated[[#This Row],[Visibility(mi)]]&gt;30, 30, MROUND(US_Accidents_Dec20_updated[[#This Row],[Visibility(mi)]],5))</f>
        <v>0</v>
      </c>
      <c r="K2648">
        <f>MROUND(US_Accidents_Dec20_updated[[#This Row],[Wind_Speed(mph)]],5)</f>
        <v>10</v>
      </c>
      <c r="L2648">
        <f>IF(US_Accidents_Dec20_updated[[#This Row],[Precipitation(in)]]&gt;0.1, 0.1, US_Accidents_Dec20_updated[[#This Row],[Precipitation(in)]])</f>
        <v>0</v>
      </c>
    </row>
    <row r="2649" spans="1:12" x14ac:dyDescent="0.25">
      <c r="A2649" t="str">
        <f>US_Accidents_Dec20_updated[[#This Row],[ID]]</f>
        <v>A-3914904</v>
      </c>
      <c r="B2649">
        <f>US_Accidents_Dec20_updated[[#This Row],[Start_Lat]]</f>
        <v>39.273178999999999</v>
      </c>
      <c r="C2649">
        <f>US_Accidents_Dec20_updated[[#This Row],[Start_Lng]]</f>
        <v>-103.71515599999999</v>
      </c>
      <c r="D2649">
        <f>US_Accidents_Dec20_updated[[#This Row],[Severity]]-1</f>
        <v>1</v>
      </c>
      <c r="E2649">
        <f>HOUR(US_Accidents_Dec20_updated[[#This Row],[Start_Time]])</f>
        <v>2</v>
      </c>
      <c r="F2649">
        <f>DAY(US_Accidents_Dec20_updated[[#This Row],[Start_Time]])</f>
        <v>22</v>
      </c>
      <c r="G2649">
        <f>MONTH(US_Accidents_Dec20_updated[[#This Row],[Start_Time]])</f>
        <v>2</v>
      </c>
      <c r="H2649" t="str">
        <f>US_Accidents_Dec20_updated[[#This Row],[Description]]</f>
        <v>At I-70-BL/US-287/US-40/Exit 359 - Accident.</v>
      </c>
      <c r="I2649" t="s">
        <v>1268</v>
      </c>
      <c r="J2649">
        <f>IF(US_Accidents_Dec20_updated[[#This Row],[Visibility(mi)]]&gt;30, 30, MROUND(US_Accidents_Dec20_updated[[#This Row],[Visibility(mi)]],5))</f>
        <v>0</v>
      </c>
      <c r="K2649">
        <f>MROUND(US_Accidents_Dec20_updated[[#This Row],[Wind_Speed(mph)]],5)</f>
        <v>10</v>
      </c>
      <c r="L2649">
        <f>IF(US_Accidents_Dec20_updated[[#This Row],[Precipitation(in)]]&gt;0.1, 0.1, US_Accidents_Dec20_updated[[#This Row],[Precipitation(in)]])</f>
        <v>0</v>
      </c>
    </row>
    <row r="2650" spans="1:12" x14ac:dyDescent="0.25">
      <c r="A2650" t="str">
        <f>US_Accidents_Dec20_updated[[#This Row],[ID]]</f>
        <v>A-3914905</v>
      </c>
      <c r="B2650">
        <f>US_Accidents_Dec20_updated[[#This Row],[Start_Lat]]</f>
        <v>40.26305</v>
      </c>
      <c r="C2650">
        <f>US_Accidents_Dec20_updated[[#This Row],[Start_Lng]]</f>
        <v>-103.77677</v>
      </c>
      <c r="D2650">
        <f>US_Accidents_Dec20_updated[[#This Row],[Severity]]-1</f>
        <v>1</v>
      </c>
      <c r="E2650">
        <f>HOUR(US_Accidents_Dec20_updated[[#This Row],[Start_Time]])</f>
        <v>2</v>
      </c>
      <c r="F2650">
        <f>DAY(US_Accidents_Dec20_updated[[#This Row],[Start_Time]])</f>
        <v>22</v>
      </c>
      <c r="G2650">
        <f>MONTH(US_Accidents_Dec20_updated[[#This Row],[Start_Time]])</f>
        <v>2</v>
      </c>
      <c r="H2650" t="str">
        <f>US_Accidents_Dec20_updated[[#This Row],[Description]]</f>
        <v>At Barlow Rd/Exit 82 - Accident.</v>
      </c>
      <c r="I2650" t="s">
        <v>1268</v>
      </c>
      <c r="J2650">
        <f>IF(US_Accidents_Dec20_updated[[#This Row],[Visibility(mi)]]&gt;30, 30, MROUND(US_Accidents_Dec20_updated[[#This Row],[Visibility(mi)]],5))</f>
        <v>0</v>
      </c>
      <c r="K2650">
        <f>MROUND(US_Accidents_Dec20_updated[[#This Row],[Wind_Speed(mph)]],5)</f>
        <v>15</v>
      </c>
      <c r="L2650">
        <f>IF(US_Accidents_Dec20_updated[[#This Row],[Precipitation(in)]]&gt;0.1, 0.1, US_Accidents_Dec20_updated[[#This Row],[Precipitation(in)]])</f>
        <v>0</v>
      </c>
    </row>
    <row r="2651" spans="1:12" x14ac:dyDescent="0.25">
      <c r="A2651" t="str">
        <f>US_Accidents_Dec20_updated[[#This Row],[ID]]</f>
        <v>A-3914906</v>
      </c>
      <c r="B2651">
        <f>US_Accidents_Dec20_updated[[#This Row],[Start_Lat]]</f>
        <v>39.783639999999998</v>
      </c>
      <c r="C2651">
        <f>US_Accidents_Dec20_updated[[#This Row],[Start_Lng]]</f>
        <v>-105.00322</v>
      </c>
      <c r="D2651">
        <f>US_Accidents_Dec20_updated[[#This Row],[Severity]]-1</f>
        <v>2</v>
      </c>
      <c r="E2651">
        <f>HOUR(US_Accidents_Dec20_updated[[#This Row],[Start_Time]])</f>
        <v>3</v>
      </c>
      <c r="F2651">
        <f>DAY(US_Accidents_Dec20_updated[[#This Row],[Start_Time]])</f>
        <v>22</v>
      </c>
      <c r="G2651">
        <f>MONTH(US_Accidents_Dec20_updated[[#This Row],[Start_Time]])</f>
        <v>2</v>
      </c>
      <c r="H2651" t="str">
        <f>US_Accidents_Dec20_updated[[#This Row],[Description]]</f>
        <v>At Pecos St/Exit 273 - Accident.</v>
      </c>
      <c r="I2651" t="s">
        <v>50</v>
      </c>
      <c r="J2651">
        <f>IF(US_Accidents_Dec20_updated[[#This Row],[Visibility(mi)]]&gt;30, 30, MROUND(US_Accidents_Dec20_updated[[#This Row],[Visibility(mi)]],5))</f>
        <v>10</v>
      </c>
      <c r="K2651">
        <f>MROUND(US_Accidents_Dec20_updated[[#This Row],[Wind_Speed(mph)]],5)</f>
        <v>0</v>
      </c>
      <c r="L2651">
        <f>IF(US_Accidents_Dec20_updated[[#This Row],[Precipitation(in)]]&gt;0.1, 0.1, US_Accidents_Dec20_updated[[#This Row],[Precipitation(in)]])</f>
        <v>0</v>
      </c>
    </row>
    <row r="2652" spans="1:12" x14ac:dyDescent="0.25">
      <c r="A2652" t="str">
        <f>US_Accidents_Dec20_updated[[#This Row],[ID]]</f>
        <v>A-3914907</v>
      </c>
      <c r="B2652">
        <f>US_Accidents_Dec20_updated[[#This Row],[Start_Lat]]</f>
        <v>39.74118</v>
      </c>
      <c r="C2652">
        <f>US_Accidents_Dec20_updated[[#This Row],[Start_Lng]]</f>
        <v>-105.52206</v>
      </c>
      <c r="D2652">
        <f>US_Accidents_Dec20_updated[[#This Row],[Severity]]-1</f>
        <v>2</v>
      </c>
      <c r="E2652">
        <f>HOUR(US_Accidents_Dec20_updated[[#This Row],[Start_Time]])</f>
        <v>4</v>
      </c>
      <c r="F2652">
        <f>DAY(US_Accidents_Dec20_updated[[#This Row],[Start_Time]])</f>
        <v>22</v>
      </c>
      <c r="G2652">
        <f>MONTH(US_Accidents_Dec20_updated[[#This Row],[Start_Time]])</f>
        <v>2</v>
      </c>
      <c r="H2652" t="str">
        <f>US_Accidents_Dec20_updated[[#This Row],[Description]]</f>
        <v>Between I-70-BL/Stanley Rd/Exit 239 and CR-314/Exit 243 - Accident. Road surface in poor condition.</v>
      </c>
      <c r="I2652" t="s">
        <v>50</v>
      </c>
      <c r="J2652">
        <f>IF(US_Accidents_Dec20_updated[[#This Row],[Visibility(mi)]]&gt;30, 30, MROUND(US_Accidents_Dec20_updated[[#This Row],[Visibility(mi)]],5))</f>
        <v>0</v>
      </c>
      <c r="K2652">
        <f>MROUND(US_Accidents_Dec20_updated[[#This Row],[Wind_Speed(mph)]],5)</f>
        <v>40</v>
      </c>
      <c r="L2652">
        <f>IF(US_Accidents_Dec20_updated[[#This Row],[Precipitation(in)]]&gt;0.1, 0.1, US_Accidents_Dec20_updated[[#This Row],[Precipitation(in)]])</f>
        <v>0</v>
      </c>
    </row>
    <row r="2653" spans="1:12" x14ac:dyDescent="0.25">
      <c r="A2653" t="str">
        <f>US_Accidents_Dec20_updated[[#This Row],[ID]]</f>
        <v>A-3914908</v>
      </c>
      <c r="B2653">
        <f>US_Accidents_Dec20_updated[[#This Row],[Start_Lat]]</f>
        <v>40.407029999999999</v>
      </c>
      <c r="C2653">
        <f>US_Accidents_Dec20_updated[[#This Row],[Start_Lng]]</f>
        <v>-104.99771200000001</v>
      </c>
      <c r="D2653">
        <f>US_Accidents_Dec20_updated[[#This Row],[Severity]]-1</f>
        <v>2</v>
      </c>
      <c r="E2653">
        <f>HOUR(US_Accidents_Dec20_updated[[#This Row],[Start_Time]])</f>
        <v>6</v>
      </c>
      <c r="F2653">
        <f>DAY(US_Accidents_Dec20_updated[[#This Row],[Start_Time]])</f>
        <v>22</v>
      </c>
      <c r="G2653">
        <f>MONTH(US_Accidents_Dec20_updated[[#This Row],[Start_Time]])</f>
        <v>2</v>
      </c>
      <c r="H2653" t="str">
        <f>US_Accidents_Dec20_updated[[#This Row],[Description]]</f>
        <v>At I-25/US-87 - Accident.</v>
      </c>
      <c r="I2653" t="s">
        <v>1210</v>
      </c>
      <c r="J2653">
        <f>IF(US_Accidents_Dec20_updated[[#This Row],[Visibility(mi)]]&gt;30, 30, MROUND(US_Accidents_Dec20_updated[[#This Row],[Visibility(mi)]],5))</f>
        <v>5</v>
      </c>
      <c r="K2653">
        <f>MROUND(US_Accidents_Dec20_updated[[#This Row],[Wind_Speed(mph)]],5)</f>
        <v>10</v>
      </c>
      <c r="L2653">
        <f>IF(US_Accidents_Dec20_updated[[#This Row],[Precipitation(in)]]&gt;0.1, 0.1, US_Accidents_Dec20_updated[[#This Row],[Precipitation(in)]])</f>
        <v>0</v>
      </c>
    </row>
    <row r="2654" spans="1:12" x14ac:dyDescent="0.25">
      <c r="A2654" t="str">
        <f>US_Accidents_Dec20_updated[[#This Row],[ID]]</f>
        <v>A-3914909</v>
      </c>
      <c r="B2654">
        <f>US_Accidents_Dec20_updated[[#This Row],[Start_Lat]]</f>
        <v>39.384281999999999</v>
      </c>
      <c r="C2654">
        <f>US_Accidents_Dec20_updated[[#This Row],[Start_Lng]]</f>
        <v>-108.149316</v>
      </c>
      <c r="D2654">
        <f>US_Accidents_Dec20_updated[[#This Row],[Severity]]-1</f>
        <v>2</v>
      </c>
      <c r="E2654">
        <f>HOUR(US_Accidents_Dec20_updated[[#This Row],[Start_Time]])</f>
        <v>8</v>
      </c>
      <c r="F2654">
        <f>DAY(US_Accidents_Dec20_updated[[#This Row],[Start_Time]])</f>
        <v>22</v>
      </c>
      <c r="G2654">
        <f>MONTH(US_Accidents_Dec20_updated[[#This Row],[Start_Time]])</f>
        <v>2</v>
      </c>
      <c r="H2654" t="str">
        <f>US_Accidents_Dec20_updated[[#This Row],[Description]]</f>
        <v>At CR-215/Exit 75 - Accident.</v>
      </c>
      <c r="I2654" t="s">
        <v>1210</v>
      </c>
      <c r="J2654">
        <f>IF(US_Accidents_Dec20_updated[[#This Row],[Visibility(mi)]]&gt;30, 30, MROUND(US_Accidents_Dec20_updated[[#This Row],[Visibility(mi)]],5))</f>
        <v>0</v>
      </c>
      <c r="K2654">
        <f>MROUND(US_Accidents_Dec20_updated[[#This Row],[Wind_Speed(mph)]],5)</f>
        <v>0</v>
      </c>
      <c r="L2654">
        <f>IF(US_Accidents_Dec20_updated[[#This Row],[Precipitation(in)]]&gt;0.1, 0.1, US_Accidents_Dec20_updated[[#This Row],[Precipitation(in)]])</f>
        <v>0</v>
      </c>
    </row>
    <row r="2655" spans="1:12" x14ac:dyDescent="0.25">
      <c r="A2655" t="str">
        <f>US_Accidents_Dec20_updated[[#This Row],[ID]]</f>
        <v>A-3914910</v>
      </c>
      <c r="B2655">
        <f>US_Accidents_Dec20_updated[[#This Row],[Start_Lat]]</f>
        <v>39.384281999999999</v>
      </c>
      <c r="C2655">
        <f>US_Accidents_Dec20_updated[[#This Row],[Start_Lng]]</f>
        <v>-108.149316</v>
      </c>
      <c r="D2655">
        <f>US_Accidents_Dec20_updated[[#This Row],[Severity]]-1</f>
        <v>2</v>
      </c>
      <c r="E2655">
        <f>HOUR(US_Accidents_Dec20_updated[[#This Row],[Start_Time]])</f>
        <v>8</v>
      </c>
      <c r="F2655">
        <f>DAY(US_Accidents_Dec20_updated[[#This Row],[Start_Time]])</f>
        <v>22</v>
      </c>
      <c r="G2655">
        <f>MONTH(US_Accidents_Dec20_updated[[#This Row],[Start_Time]])</f>
        <v>2</v>
      </c>
      <c r="H2655" t="str">
        <f>US_Accidents_Dec20_updated[[#This Row],[Description]]</f>
        <v>At CR-215/Exit 75 - Accident.</v>
      </c>
      <c r="I2655" t="s">
        <v>1210</v>
      </c>
      <c r="J2655">
        <f>IF(US_Accidents_Dec20_updated[[#This Row],[Visibility(mi)]]&gt;30, 30, MROUND(US_Accidents_Dec20_updated[[#This Row],[Visibility(mi)]],5))</f>
        <v>0</v>
      </c>
      <c r="K2655">
        <f>MROUND(US_Accidents_Dec20_updated[[#This Row],[Wind_Speed(mph)]],5)</f>
        <v>0</v>
      </c>
      <c r="L2655">
        <f>IF(US_Accidents_Dec20_updated[[#This Row],[Precipitation(in)]]&gt;0.1, 0.1, US_Accidents_Dec20_updated[[#This Row],[Precipitation(in)]])</f>
        <v>0</v>
      </c>
    </row>
    <row r="2656" spans="1:12" x14ac:dyDescent="0.25">
      <c r="A2656" t="str">
        <f>US_Accidents_Dec20_updated[[#This Row],[ID]]</f>
        <v>A-3914911</v>
      </c>
      <c r="B2656">
        <f>US_Accidents_Dec20_updated[[#This Row],[Start_Lat]]</f>
        <v>39.827449999999999</v>
      </c>
      <c r="C2656">
        <f>US_Accidents_Dec20_updated[[#This Row],[Start_Lng]]</f>
        <v>-104.987295</v>
      </c>
      <c r="D2656">
        <f>US_Accidents_Dec20_updated[[#This Row],[Severity]]-1</f>
        <v>2</v>
      </c>
      <c r="E2656">
        <f>HOUR(US_Accidents_Dec20_updated[[#This Row],[Start_Time]])</f>
        <v>9</v>
      </c>
      <c r="F2656">
        <f>DAY(US_Accidents_Dec20_updated[[#This Row],[Start_Time]])</f>
        <v>22</v>
      </c>
      <c r="G2656">
        <f>MONTH(US_Accidents_Dec20_updated[[#This Row],[Start_Time]])</f>
        <v>2</v>
      </c>
      <c r="H2656" t="str">
        <f>US_Accidents_Dec20_updated[[#This Row],[Description]]</f>
        <v>At Broadway - Accident.</v>
      </c>
      <c r="I2656" t="s">
        <v>9695</v>
      </c>
      <c r="J2656">
        <f>IF(US_Accidents_Dec20_updated[[#This Row],[Visibility(mi)]]&gt;30, 30, MROUND(US_Accidents_Dec20_updated[[#This Row],[Visibility(mi)]],5))</f>
        <v>0</v>
      </c>
      <c r="K2656">
        <f>MROUND(US_Accidents_Dec20_updated[[#This Row],[Wind_Speed(mph)]],5)</f>
        <v>5</v>
      </c>
      <c r="L2656">
        <f>IF(US_Accidents_Dec20_updated[[#This Row],[Precipitation(in)]]&gt;0.1, 0.1, US_Accidents_Dec20_updated[[#This Row],[Precipitation(in)]])</f>
        <v>0</v>
      </c>
    </row>
    <row r="2657" spans="1:12" x14ac:dyDescent="0.25">
      <c r="A2657" t="str">
        <f>US_Accidents_Dec20_updated[[#This Row],[ID]]</f>
        <v>A-3914912</v>
      </c>
      <c r="B2657">
        <f>US_Accidents_Dec20_updated[[#This Row],[Start_Lat]]</f>
        <v>39.760379999999998</v>
      </c>
      <c r="C2657">
        <f>US_Accidents_Dec20_updated[[#This Row],[Start_Lng]]</f>
        <v>-105.00582</v>
      </c>
      <c r="D2657">
        <f>US_Accidents_Dec20_updated[[#This Row],[Severity]]-1</f>
        <v>2</v>
      </c>
      <c r="E2657">
        <f>HOUR(US_Accidents_Dec20_updated[[#This Row],[Start_Time]])</f>
        <v>9</v>
      </c>
      <c r="F2657">
        <f>DAY(US_Accidents_Dec20_updated[[#This Row],[Start_Time]])</f>
        <v>22</v>
      </c>
      <c r="G2657">
        <f>MONTH(US_Accidents_Dec20_updated[[#This Row],[Start_Time]])</f>
        <v>2</v>
      </c>
      <c r="H2657" t="str">
        <f>US_Accidents_Dec20_updated[[#This Row],[Description]]</f>
        <v>At 20th St/Exit 212 - Accident.</v>
      </c>
      <c r="I2657" t="s">
        <v>9695</v>
      </c>
      <c r="J2657">
        <f>IF(US_Accidents_Dec20_updated[[#This Row],[Visibility(mi)]]&gt;30, 30, MROUND(US_Accidents_Dec20_updated[[#This Row],[Visibility(mi)]],5))</f>
        <v>0</v>
      </c>
      <c r="K2657">
        <f>MROUND(US_Accidents_Dec20_updated[[#This Row],[Wind_Speed(mph)]],5)</f>
        <v>5</v>
      </c>
      <c r="L2657">
        <f>IF(US_Accidents_Dec20_updated[[#This Row],[Precipitation(in)]]&gt;0.1, 0.1, US_Accidents_Dec20_updated[[#This Row],[Precipitation(in)]])</f>
        <v>0</v>
      </c>
    </row>
    <row r="2658" spans="1:12" x14ac:dyDescent="0.25">
      <c r="A2658" t="str">
        <f>US_Accidents_Dec20_updated[[#This Row],[ID]]</f>
        <v>A-3914913</v>
      </c>
      <c r="B2658">
        <f>US_Accidents_Dec20_updated[[#This Row],[Start_Lat]]</f>
        <v>39.760379999999998</v>
      </c>
      <c r="C2658">
        <f>US_Accidents_Dec20_updated[[#This Row],[Start_Lng]]</f>
        <v>-105.00582</v>
      </c>
      <c r="D2658">
        <f>US_Accidents_Dec20_updated[[#This Row],[Severity]]-1</f>
        <v>2</v>
      </c>
      <c r="E2658">
        <f>HOUR(US_Accidents_Dec20_updated[[#This Row],[Start_Time]])</f>
        <v>9</v>
      </c>
      <c r="F2658">
        <f>DAY(US_Accidents_Dec20_updated[[#This Row],[Start_Time]])</f>
        <v>22</v>
      </c>
      <c r="G2658">
        <f>MONTH(US_Accidents_Dec20_updated[[#This Row],[Start_Time]])</f>
        <v>2</v>
      </c>
      <c r="H2658" t="str">
        <f>US_Accidents_Dec20_updated[[#This Row],[Description]]</f>
        <v>At 20th St/Exit 212 - Accident.</v>
      </c>
      <c r="I2658" t="s">
        <v>9695</v>
      </c>
      <c r="J2658">
        <f>IF(US_Accidents_Dec20_updated[[#This Row],[Visibility(mi)]]&gt;30, 30, MROUND(US_Accidents_Dec20_updated[[#This Row],[Visibility(mi)]],5))</f>
        <v>0</v>
      </c>
      <c r="K2658">
        <f>MROUND(US_Accidents_Dec20_updated[[#This Row],[Wind_Speed(mph)]],5)</f>
        <v>5</v>
      </c>
      <c r="L2658">
        <f>IF(US_Accidents_Dec20_updated[[#This Row],[Precipitation(in)]]&gt;0.1, 0.1, US_Accidents_Dec20_updated[[#This Row],[Precipitation(in)]])</f>
        <v>0</v>
      </c>
    </row>
    <row r="2659" spans="1:12" x14ac:dyDescent="0.25">
      <c r="A2659" t="str">
        <f>US_Accidents_Dec20_updated[[#This Row],[ID]]</f>
        <v>A-3914914</v>
      </c>
      <c r="B2659">
        <f>US_Accidents_Dec20_updated[[#This Row],[Start_Lat]]</f>
        <v>39.778410000000001</v>
      </c>
      <c r="C2659">
        <f>US_Accidents_Dec20_updated[[#This Row],[Start_Lng]]</f>
        <v>-104.91289</v>
      </c>
      <c r="D2659">
        <f>US_Accidents_Dec20_updated[[#This Row],[Severity]]-1</f>
        <v>2</v>
      </c>
      <c r="E2659">
        <f>HOUR(US_Accidents_Dec20_updated[[#This Row],[Start_Time]])</f>
        <v>9</v>
      </c>
      <c r="F2659">
        <f>DAY(US_Accidents_Dec20_updated[[#This Row],[Start_Time]])</f>
        <v>22</v>
      </c>
      <c r="G2659">
        <f>MONTH(US_Accidents_Dec20_updated[[#This Row],[Start_Time]])</f>
        <v>2</v>
      </c>
      <c r="H2659" t="str">
        <f>US_Accidents_Dec20_updated[[#This Row],[Description]]</f>
        <v>At Dahlia St/Exit 277 - Accident.</v>
      </c>
      <c r="I2659" t="s">
        <v>9695</v>
      </c>
      <c r="J2659">
        <f>IF(US_Accidents_Dec20_updated[[#This Row],[Visibility(mi)]]&gt;30, 30, MROUND(US_Accidents_Dec20_updated[[#This Row],[Visibility(mi)]],5))</f>
        <v>0</v>
      </c>
      <c r="K2659">
        <f>MROUND(US_Accidents_Dec20_updated[[#This Row],[Wind_Speed(mph)]],5)</f>
        <v>5</v>
      </c>
      <c r="L2659">
        <f>IF(US_Accidents_Dec20_updated[[#This Row],[Precipitation(in)]]&gt;0.1, 0.1, US_Accidents_Dec20_updated[[#This Row],[Precipitation(in)]])</f>
        <v>0</v>
      </c>
    </row>
    <row r="2660" spans="1:12" x14ac:dyDescent="0.25">
      <c r="A2660" t="str">
        <f>US_Accidents_Dec20_updated[[#This Row],[ID]]</f>
        <v>A-3914916</v>
      </c>
      <c r="B2660">
        <f>US_Accidents_Dec20_updated[[#This Row],[Start_Lat]]</f>
        <v>39.914186999999998</v>
      </c>
      <c r="C2660">
        <f>US_Accidents_Dec20_updated[[#This Row],[Start_Lng]]</f>
        <v>-104.989811</v>
      </c>
      <c r="D2660">
        <f>US_Accidents_Dec20_updated[[#This Row],[Severity]]-1</f>
        <v>2</v>
      </c>
      <c r="E2660">
        <f>HOUR(US_Accidents_Dec20_updated[[#This Row],[Start_Time]])</f>
        <v>12</v>
      </c>
      <c r="F2660">
        <f>DAY(US_Accidents_Dec20_updated[[#This Row],[Start_Time]])</f>
        <v>22</v>
      </c>
      <c r="G2660">
        <f>MONTH(US_Accidents_Dec20_updated[[#This Row],[Start_Time]])</f>
        <v>2</v>
      </c>
      <c r="H2660" t="str">
        <f>US_Accidents_Dec20_updated[[#This Row],[Description]]</f>
        <v>At CO-128/120th Ave/Exit 223 - Accident.</v>
      </c>
      <c r="I2660" t="s">
        <v>50</v>
      </c>
      <c r="J2660">
        <f>IF(US_Accidents_Dec20_updated[[#This Row],[Visibility(mi)]]&gt;30, 30, MROUND(US_Accidents_Dec20_updated[[#This Row],[Visibility(mi)]],5))</f>
        <v>5</v>
      </c>
      <c r="K2660">
        <f>MROUND(US_Accidents_Dec20_updated[[#This Row],[Wind_Speed(mph)]],5)</f>
        <v>5</v>
      </c>
      <c r="L2660">
        <f>IF(US_Accidents_Dec20_updated[[#This Row],[Precipitation(in)]]&gt;0.1, 0.1, US_Accidents_Dec20_updated[[#This Row],[Precipitation(in)]])</f>
        <v>0</v>
      </c>
    </row>
    <row r="2661" spans="1:12" x14ac:dyDescent="0.25">
      <c r="A2661" t="str">
        <f>US_Accidents_Dec20_updated[[#This Row],[ID]]</f>
        <v>A-3914917</v>
      </c>
      <c r="B2661">
        <f>US_Accidents_Dec20_updated[[#This Row],[Start_Lat]]</f>
        <v>39.915464999999998</v>
      </c>
      <c r="C2661">
        <f>US_Accidents_Dec20_updated[[#This Row],[Start_Lng]]</f>
        <v>-104.989248</v>
      </c>
      <c r="D2661">
        <f>US_Accidents_Dec20_updated[[#This Row],[Severity]]-1</f>
        <v>3</v>
      </c>
      <c r="E2661">
        <f>HOUR(US_Accidents_Dec20_updated[[#This Row],[Start_Time]])</f>
        <v>12</v>
      </c>
      <c r="F2661">
        <f>DAY(US_Accidents_Dec20_updated[[#This Row],[Start_Time]])</f>
        <v>22</v>
      </c>
      <c r="G2661">
        <f>MONTH(US_Accidents_Dec20_updated[[#This Row],[Start_Time]])</f>
        <v>2</v>
      </c>
      <c r="H2661" t="str">
        <f>US_Accidents_Dec20_updated[[#This Row],[Description]]</f>
        <v>Closed at CO-128/120th Ave/Exit 223 - Road closed due to accident. Construction work.</v>
      </c>
      <c r="I2661" t="s">
        <v>50</v>
      </c>
      <c r="J2661">
        <f>IF(US_Accidents_Dec20_updated[[#This Row],[Visibility(mi)]]&gt;30, 30, MROUND(US_Accidents_Dec20_updated[[#This Row],[Visibility(mi)]],5))</f>
        <v>5</v>
      </c>
      <c r="K2661">
        <f>MROUND(US_Accidents_Dec20_updated[[#This Row],[Wind_Speed(mph)]],5)</f>
        <v>5</v>
      </c>
      <c r="L2661">
        <f>IF(US_Accidents_Dec20_updated[[#This Row],[Precipitation(in)]]&gt;0.1, 0.1, US_Accidents_Dec20_updated[[#This Row],[Precipitation(in)]])</f>
        <v>0</v>
      </c>
    </row>
    <row r="2662" spans="1:12" x14ac:dyDescent="0.25">
      <c r="A2662" t="str">
        <f>US_Accidents_Dec20_updated[[#This Row],[ID]]</f>
        <v>A-3914918</v>
      </c>
      <c r="B2662">
        <f>US_Accidents_Dec20_updated[[#This Row],[Start_Lat]]</f>
        <v>39.632247</v>
      </c>
      <c r="C2662">
        <f>US_Accidents_Dec20_updated[[#This Row],[Start_Lng]]</f>
        <v>-106.058571</v>
      </c>
      <c r="D2662">
        <f>US_Accidents_Dec20_updated[[#This Row],[Severity]]-1</f>
        <v>2</v>
      </c>
      <c r="E2662">
        <f>HOUR(US_Accidents_Dec20_updated[[#This Row],[Start_Time]])</f>
        <v>16</v>
      </c>
      <c r="F2662">
        <f>DAY(US_Accidents_Dec20_updated[[#This Row],[Start_Time]])</f>
        <v>22</v>
      </c>
      <c r="G2662">
        <f>MONTH(US_Accidents_Dec20_updated[[#This Row],[Start_Time]])</f>
        <v>2</v>
      </c>
      <c r="H2662" t="str">
        <f>US_Accidents_Dec20_updated[[#This Row],[Description]]</f>
        <v>At US-6/CO-9/Exit 205 - Accident.</v>
      </c>
      <c r="I2662" t="s">
        <v>1210</v>
      </c>
      <c r="J2662">
        <f>IF(US_Accidents_Dec20_updated[[#This Row],[Visibility(mi)]]&gt;30, 30, MROUND(US_Accidents_Dec20_updated[[#This Row],[Visibility(mi)]],5))</f>
        <v>0</v>
      </c>
      <c r="K2662">
        <f>MROUND(US_Accidents_Dec20_updated[[#This Row],[Wind_Speed(mph)]],5)</f>
        <v>0</v>
      </c>
      <c r="L2662">
        <f>IF(US_Accidents_Dec20_updated[[#This Row],[Precipitation(in)]]&gt;0.1, 0.1, US_Accidents_Dec20_updated[[#This Row],[Precipitation(in)]])</f>
        <v>0</v>
      </c>
    </row>
    <row r="2663" spans="1:12" x14ac:dyDescent="0.25">
      <c r="A2663" t="str">
        <f>US_Accidents_Dec20_updated[[#This Row],[ID]]</f>
        <v>A-3914919</v>
      </c>
      <c r="B2663">
        <f>US_Accidents_Dec20_updated[[#This Row],[Start_Lat]]</f>
        <v>39.618329000000003</v>
      </c>
      <c r="C2663">
        <f>US_Accidents_Dec20_updated[[#This Row],[Start_Lng]]</f>
        <v>-105.926452</v>
      </c>
      <c r="D2663">
        <f>US_Accidents_Dec20_updated[[#This Row],[Severity]]-1</f>
        <v>2</v>
      </c>
      <c r="E2663">
        <f>HOUR(US_Accidents_Dec20_updated[[#This Row],[Start_Time]])</f>
        <v>16</v>
      </c>
      <c r="F2663">
        <f>DAY(US_Accidents_Dec20_updated[[#This Row],[Start_Time]])</f>
        <v>22</v>
      </c>
      <c r="G2663">
        <f>MONTH(US_Accidents_Dec20_updated[[#This Row],[Start_Time]])</f>
        <v>2</v>
      </c>
      <c r="H2663" t="str">
        <f>US_Accidents_Dec20_updated[[#This Row],[Description]]</f>
        <v>At I-70 (East) - Accident.</v>
      </c>
      <c r="I2663" t="s">
        <v>1210</v>
      </c>
      <c r="J2663">
        <f>IF(US_Accidents_Dec20_updated[[#This Row],[Visibility(mi)]]&gt;30, 30, MROUND(US_Accidents_Dec20_updated[[#This Row],[Visibility(mi)]],5))</f>
        <v>0</v>
      </c>
      <c r="K2663">
        <f>MROUND(US_Accidents_Dec20_updated[[#This Row],[Wind_Speed(mph)]],5)</f>
        <v>5</v>
      </c>
      <c r="L2663">
        <f>IF(US_Accidents_Dec20_updated[[#This Row],[Precipitation(in)]]&gt;0.1, 0.1, US_Accidents_Dec20_updated[[#This Row],[Precipitation(in)]])</f>
        <v>0</v>
      </c>
    </row>
    <row r="2664" spans="1:12" x14ac:dyDescent="0.25">
      <c r="A2664" t="str">
        <f>US_Accidents_Dec20_updated[[#This Row],[ID]]</f>
        <v>A-3914924</v>
      </c>
      <c r="B2664">
        <f>US_Accidents_Dec20_updated[[#This Row],[Start_Lat]]</f>
        <v>38.649949999999997</v>
      </c>
      <c r="C2664">
        <f>US_Accidents_Dec20_updated[[#This Row],[Start_Lng]]</f>
        <v>-104.696426</v>
      </c>
      <c r="D2664">
        <f>US_Accidents_Dec20_updated[[#This Row],[Severity]]-1</f>
        <v>2</v>
      </c>
      <c r="E2664">
        <f>HOUR(US_Accidents_Dec20_updated[[#This Row],[Start_Time]])</f>
        <v>18</v>
      </c>
      <c r="F2664">
        <f>DAY(US_Accidents_Dec20_updated[[#This Row],[Start_Time]])</f>
        <v>22</v>
      </c>
      <c r="G2664">
        <f>MONTH(US_Accidents_Dec20_updated[[#This Row],[Start_Time]])</f>
        <v>2</v>
      </c>
      <c r="H2664" t="str">
        <f>US_Accidents_Dec20_updated[[#This Row],[Description]]</f>
        <v>At Ray Nixon Rd/Exit 125 - Accident.</v>
      </c>
      <c r="I2664" t="s">
        <v>50</v>
      </c>
      <c r="J2664">
        <f>IF(US_Accidents_Dec20_updated[[#This Row],[Visibility(mi)]]&gt;30, 30, MROUND(US_Accidents_Dec20_updated[[#This Row],[Visibility(mi)]],5))</f>
        <v>10</v>
      </c>
      <c r="K2664">
        <f>MROUND(US_Accidents_Dec20_updated[[#This Row],[Wind_Speed(mph)]],5)</f>
        <v>0</v>
      </c>
      <c r="L2664">
        <f>IF(US_Accidents_Dec20_updated[[#This Row],[Precipitation(in)]]&gt;0.1, 0.1, US_Accidents_Dec20_updated[[#This Row],[Precipitation(in)]])</f>
        <v>0</v>
      </c>
    </row>
    <row r="2665" spans="1:12" x14ac:dyDescent="0.25">
      <c r="A2665" t="str">
        <f>US_Accidents_Dec20_updated[[#This Row],[ID]]</f>
        <v>A-3914925</v>
      </c>
      <c r="B2665">
        <f>US_Accidents_Dec20_updated[[#This Row],[Start_Lat]]</f>
        <v>39.537103000000002</v>
      </c>
      <c r="C2665">
        <f>US_Accidents_Dec20_updated[[#This Row],[Start_Lng]]</f>
        <v>-104.86861</v>
      </c>
      <c r="D2665">
        <f>US_Accidents_Dec20_updated[[#This Row],[Severity]]-1</f>
        <v>2</v>
      </c>
      <c r="E2665">
        <f>HOUR(US_Accidents_Dec20_updated[[#This Row],[Start_Time]])</f>
        <v>18</v>
      </c>
      <c r="F2665">
        <f>DAY(US_Accidents_Dec20_updated[[#This Row],[Start_Time]])</f>
        <v>22</v>
      </c>
      <c r="G2665">
        <f>MONTH(US_Accidents_Dec20_updated[[#This Row],[Start_Time]])</f>
        <v>2</v>
      </c>
      <c r="H2665" t="str">
        <f>US_Accidents_Dec20_updated[[#This Row],[Description]]</f>
        <v>At Lincoln Ave/Exit 193 - Accident.</v>
      </c>
      <c r="I2665" t="s">
        <v>1210</v>
      </c>
      <c r="J2665">
        <f>IF(US_Accidents_Dec20_updated[[#This Row],[Visibility(mi)]]&gt;30, 30, MROUND(US_Accidents_Dec20_updated[[#This Row],[Visibility(mi)]],5))</f>
        <v>0</v>
      </c>
      <c r="K2665">
        <f>MROUND(US_Accidents_Dec20_updated[[#This Row],[Wind_Speed(mph)]],5)</f>
        <v>5</v>
      </c>
      <c r="L2665">
        <f>IF(US_Accidents_Dec20_updated[[#This Row],[Precipitation(in)]]&gt;0.1, 0.1, US_Accidents_Dec20_updated[[#This Row],[Precipitation(in)]])</f>
        <v>0.01</v>
      </c>
    </row>
    <row r="2666" spans="1:12" x14ac:dyDescent="0.25">
      <c r="A2666" t="str">
        <f>US_Accidents_Dec20_updated[[#This Row],[ID]]</f>
        <v>A-3914926</v>
      </c>
      <c r="B2666">
        <f>US_Accidents_Dec20_updated[[#This Row],[Start_Lat]]</f>
        <v>39.710752999999997</v>
      </c>
      <c r="C2666">
        <f>US_Accidents_Dec20_updated[[#This Row],[Start_Lng]]</f>
        <v>-104.82666</v>
      </c>
      <c r="D2666">
        <f>US_Accidents_Dec20_updated[[#This Row],[Severity]]-1</f>
        <v>2</v>
      </c>
      <c r="E2666">
        <f>HOUR(US_Accidents_Dec20_updated[[#This Row],[Start_Time]])</f>
        <v>18</v>
      </c>
      <c r="F2666">
        <f>DAY(US_Accidents_Dec20_updated[[#This Row],[Start_Time]])</f>
        <v>22</v>
      </c>
      <c r="G2666">
        <f>MONTH(US_Accidents_Dec20_updated[[#This Row],[Start_Time]])</f>
        <v>2</v>
      </c>
      <c r="H2666" t="str">
        <f>US_Accidents_Dec20_updated[[#This Row],[Description]]</f>
        <v>At E Alameda Ave/Exit 8 - Accident.</v>
      </c>
      <c r="I2666" t="s">
        <v>1210</v>
      </c>
      <c r="J2666">
        <f>IF(US_Accidents_Dec20_updated[[#This Row],[Visibility(mi)]]&gt;30, 30, MROUND(US_Accidents_Dec20_updated[[#This Row],[Visibility(mi)]],5))</f>
        <v>0</v>
      </c>
      <c r="K2666">
        <f>MROUND(US_Accidents_Dec20_updated[[#This Row],[Wind_Speed(mph)]],5)</f>
        <v>5</v>
      </c>
      <c r="L2666">
        <f>IF(US_Accidents_Dec20_updated[[#This Row],[Precipitation(in)]]&gt;0.1, 0.1, US_Accidents_Dec20_updated[[#This Row],[Precipitation(in)]])</f>
        <v>0.01</v>
      </c>
    </row>
    <row r="2667" spans="1:12" x14ac:dyDescent="0.25">
      <c r="A2667" t="str">
        <f>US_Accidents_Dec20_updated[[#This Row],[ID]]</f>
        <v>A-3914927</v>
      </c>
      <c r="B2667">
        <f>US_Accidents_Dec20_updated[[#This Row],[Start_Lat]]</f>
        <v>39.266413</v>
      </c>
      <c r="C2667">
        <f>US_Accidents_Dec20_updated[[#This Row],[Start_Lng]]</f>
        <v>-105.956917</v>
      </c>
      <c r="D2667">
        <f>US_Accidents_Dec20_updated[[#This Row],[Severity]]-1</f>
        <v>2</v>
      </c>
      <c r="E2667">
        <f>HOUR(US_Accidents_Dec20_updated[[#This Row],[Start_Time]])</f>
        <v>18</v>
      </c>
      <c r="F2667">
        <f>DAY(US_Accidents_Dec20_updated[[#This Row],[Start_Time]])</f>
        <v>22</v>
      </c>
      <c r="G2667">
        <f>MONTH(US_Accidents_Dec20_updated[[#This Row],[Start_Time]])</f>
        <v>2</v>
      </c>
      <c r="H2667" t="str">
        <f>US_Accidents_Dec20_updated[[#This Row],[Description]]</f>
        <v>At CR-7 - Accident.</v>
      </c>
      <c r="I2667" t="s">
        <v>50</v>
      </c>
      <c r="J2667">
        <f>IF(US_Accidents_Dec20_updated[[#This Row],[Visibility(mi)]]&gt;30, 30, MROUND(US_Accidents_Dec20_updated[[#This Row],[Visibility(mi)]],5))</f>
        <v>10</v>
      </c>
      <c r="K2667">
        <f>MROUND(US_Accidents_Dec20_updated[[#This Row],[Wind_Speed(mph)]],5)</f>
        <v>5</v>
      </c>
      <c r="L2667">
        <f>IF(US_Accidents_Dec20_updated[[#This Row],[Precipitation(in)]]&gt;0.1, 0.1, US_Accidents_Dec20_updated[[#This Row],[Precipitation(in)]])</f>
        <v>0.02</v>
      </c>
    </row>
    <row r="2668" spans="1:12" x14ac:dyDescent="0.25">
      <c r="A2668" t="str">
        <f>US_Accidents_Dec20_updated[[#This Row],[ID]]</f>
        <v>A-3914931</v>
      </c>
      <c r="B2668">
        <f>US_Accidents_Dec20_updated[[#This Row],[Start_Lat]]</f>
        <v>38.261513999999998</v>
      </c>
      <c r="C2668">
        <f>US_Accidents_Dec20_updated[[#This Row],[Start_Lng]]</f>
        <v>-104.60545999999999</v>
      </c>
      <c r="D2668">
        <f>US_Accidents_Dec20_updated[[#This Row],[Severity]]-1</f>
        <v>2</v>
      </c>
      <c r="E2668">
        <f>HOUR(US_Accidents_Dec20_updated[[#This Row],[Start_Time]])</f>
        <v>19</v>
      </c>
      <c r="F2668">
        <f>DAY(US_Accidents_Dec20_updated[[#This Row],[Start_Time]])</f>
        <v>22</v>
      </c>
      <c r="G2668">
        <f>MONTH(US_Accidents_Dec20_updated[[#This Row],[Start_Time]])</f>
        <v>2</v>
      </c>
      <c r="H2668" t="str">
        <f>US_Accidents_Dec20_updated[[#This Row],[Description]]</f>
        <v>At Santa Fe Ave/Ilex St/Exit 98 - Accident.</v>
      </c>
      <c r="I2668" t="s">
        <v>50</v>
      </c>
      <c r="J2668">
        <f>IF(US_Accidents_Dec20_updated[[#This Row],[Visibility(mi)]]&gt;30, 30, MROUND(US_Accidents_Dec20_updated[[#This Row],[Visibility(mi)]],5))</f>
        <v>10</v>
      </c>
      <c r="K2668">
        <f>MROUND(US_Accidents_Dec20_updated[[#This Row],[Wind_Speed(mph)]],5)</f>
        <v>10</v>
      </c>
      <c r="L2668">
        <f>IF(US_Accidents_Dec20_updated[[#This Row],[Precipitation(in)]]&gt;0.1, 0.1, US_Accidents_Dec20_updated[[#This Row],[Precipitation(in)]])</f>
        <v>0</v>
      </c>
    </row>
    <row r="2669" spans="1:12" x14ac:dyDescent="0.25">
      <c r="A2669" t="str">
        <f>US_Accidents_Dec20_updated[[#This Row],[ID]]</f>
        <v>A-3915264</v>
      </c>
      <c r="B2669">
        <f>US_Accidents_Dec20_updated[[#This Row],[Start_Lat]]</f>
        <v>38.990729999999999</v>
      </c>
      <c r="C2669">
        <f>US_Accidents_Dec20_updated[[#This Row],[Start_Lng]]</f>
        <v>-104.81487</v>
      </c>
      <c r="D2669">
        <f>US_Accidents_Dec20_updated[[#This Row],[Severity]]-1</f>
        <v>1</v>
      </c>
      <c r="E2669">
        <f>HOUR(US_Accidents_Dec20_updated[[#This Row],[Start_Time]])</f>
        <v>3</v>
      </c>
      <c r="F2669">
        <f>DAY(US_Accidents_Dec20_updated[[#This Row],[Start_Time]])</f>
        <v>23</v>
      </c>
      <c r="G2669">
        <f>MONTH(US_Accidents_Dec20_updated[[#This Row],[Start_Time]])</f>
        <v>2</v>
      </c>
      <c r="H2669" t="str">
        <f>US_Accidents_Dec20_updated[[#This Row],[Description]]</f>
        <v>At Interquest Pky/Exit 153 - Accident.</v>
      </c>
      <c r="I2669" t="s">
        <v>1210</v>
      </c>
      <c r="J2669">
        <f>IF(US_Accidents_Dec20_updated[[#This Row],[Visibility(mi)]]&gt;30, 30, MROUND(US_Accidents_Dec20_updated[[#This Row],[Visibility(mi)]],5))</f>
        <v>5</v>
      </c>
      <c r="K2669">
        <f>MROUND(US_Accidents_Dec20_updated[[#This Row],[Wind_Speed(mph)]],5)</f>
        <v>20</v>
      </c>
      <c r="L2669">
        <f>IF(US_Accidents_Dec20_updated[[#This Row],[Precipitation(in)]]&gt;0.1, 0.1, US_Accidents_Dec20_updated[[#This Row],[Precipitation(in)]])</f>
        <v>0</v>
      </c>
    </row>
    <row r="2670" spans="1:12" x14ac:dyDescent="0.25">
      <c r="A2670" t="str">
        <f>US_Accidents_Dec20_updated[[#This Row],[ID]]</f>
        <v>A-3915265</v>
      </c>
      <c r="B2670">
        <f>US_Accidents_Dec20_updated[[#This Row],[Start_Lat]]</f>
        <v>39.997340000000001</v>
      </c>
      <c r="C2670">
        <f>US_Accidents_Dec20_updated[[#This Row],[Start_Lng]]</f>
        <v>-104.98218</v>
      </c>
      <c r="D2670">
        <f>US_Accidents_Dec20_updated[[#This Row],[Severity]]-1</f>
        <v>2</v>
      </c>
      <c r="E2670">
        <f>HOUR(US_Accidents_Dec20_updated[[#This Row],[Start_Time]])</f>
        <v>5</v>
      </c>
      <c r="F2670">
        <f>DAY(US_Accidents_Dec20_updated[[#This Row],[Start_Time]])</f>
        <v>23</v>
      </c>
      <c r="G2670">
        <f>MONTH(US_Accidents_Dec20_updated[[#This Row],[Start_Time]])</f>
        <v>2</v>
      </c>
      <c r="H2670" t="str">
        <f>US_Accidents_Dec20_updated[[#This Row],[Description]]</f>
        <v>At CO-7/Exit 229 - Accident.</v>
      </c>
      <c r="I2670" t="s">
        <v>50</v>
      </c>
      <c r="J2670">
        <f>IF(US_Accidents_Dec20_updated[[#This Row],[Visibility(mi)]]&gt;30, 30, MROUND(US_Accidents_Dec20_updated[[#This Row],[Visibility(mi)]],5))</f>
        <v>5</v>
      </c>
      <c r="K2670">
        <f>MROUND(US_Accidents_Dec20_updated[[#This Row],[Wind_Speed(mph)]],5)</f>
        <v>5</v>
      </c>
      <c r="L2670">
        <f>IF(US_Accidents_Dec20_updated[[#This Row],[Precipitation(in)]]&gt;0.1, 0.1, US_Accidents_Dec20_updated[[#This Row],[Precipitation(in)]])</f>
        <v>0</v>
      </c>
    </row>
    <row r="2671" spans="1:12" x14ac:dyDescent="0.25">
      <c r="A2671" t="str">
        <f>US_Accidents_Dec20_updated[[#This Row],[ID]]</f>
        <v>A-3915267</v>
      </c>
      <c r="B2671">
        <f>US_Accidents_Dec20_updated[[#This Row],[Start_Lat]]</f>
        <v>39.809629999999999</v>
      </c>
      <c r="C2671">
        <f>US_Accidents_Dec20_updated[[#This Row],[Start_Lng]]</f>
        <v>-104.98308</v>
      </c>
      <c r="D2671">
        <f>US_Accidents_Dec20_updated[[#This Row],[Severity]]-1</f>
        <v>2</v>
      </c>
      <c r="E2671">
        <f>HOUR(US_Accidents_Dec20_updated[[#This Row],[Start_Time]])</f>
        <v>5</v>
      </c>
      <c r="F2671">
        <f>DAY(US_Accidents_Dec20_updated[[#This Row],[Start_Time]])</f>
        <v>23</v>
      </c>
      <c r="G2671">
        <f>MONTH(US_Accidents_Dec20_updated[[#This Row],[Start_Time]])</f>
        <v>2</v>
      </c>
      <c r="H2671" t="str">
        <f>US_Accidents_Dec20_updated[[#This Row],[Description]]</f>
        <v>At I-76/Exit 216 - Accident.</v>
      </c>
      <c r="I2671" t="s">
        <v>50</v>
      </c>
      <c r="J2671">
        <f>IF(US_Accidents_Dec20_updated[[#This Row],[Visibility(mi)]]&gt;30, 30, MROUND(US_Accidents_Dec20_updated[[#This Row],[Visibility(mi)]],5))</f>
        <v>5</v>
      </c>
      <c r="K2671">
        <f>MROUND(US_Accidents_Dec20_updated[[#This Row],[Wind_Speed(mph)]],5)</f>
        <v>5</v>
      </c>
      <c r="L2671">
        <f>IF(US_Accidents_Dec20_updated[[#This Row],[Precipitation(in)]]&gt;0.1, 0.1, US_Accidents_Dec20_updated[[#This Row],[Precipitation(in)]])</f>
        <v>0</v>
      </c>
    </row>
    <row r="2672" spans="1:12" x14ac:dyDescent="0.25">
      <c r="A2672" t="str">
        <f>US_Accidents_Dec20_updated[[#This Row],[ID]]</f>
        <v>A-3915270</v>
      </c>
      <c r="B2672">
        <f>US_Accidents_Dec20_updated[[#This Row],[Start_Lat]]</f>
        <v>38.318582999999997</v>
      </c>
      <c r="C2672">
        <f>US_Accidents_Dec20_updated[[#This Row],[Start_Lng]]</f>
        <v>-104.682193</v>
      </c>
      <c r="D2672">
        <f>US_Accidents_Dec20_updated[[#This Row],[Severity]]-1</f>
        <v>2</v>
      </c>
      <c r="E2672">
        <f>HOUR(US_Accidents_Dec20_updated[[#This Row],[Start_Time]])</f>
        <v>6</v>
      </c>
      <c r="F2672">
        <f>DAY(US_Accidents_Dec20_updated[[#This Row],[Start_Time]])</f>
        <v>23</v>
      </c>
      <c r="G2672">
        <f>MONTH(US_Accidents_Dec20_updated[[#This Row],[Start_Time]])</f>
        <v>2</v>
      </c>
      <c r="H2672" t="str">
        <f>US_Accidents_Dec20_updated[[#This Row],[Description]]</f>
        <v>At CO-45/N Pueblo Blvd - Accident.</v>
      </c>
      <c r="I2672" t="s">
        <v>1210</v>
      </c>
      <c r="J2672">
        <f>IF(US_Accidents_Dec20_updated[[#This Row],[Visibility(mi)]]&gt;30, 30, MROUND(US_Accidents_Dec20_updated[[#This Row],[Visibility(mi)]],5))</f>
        <v>0</v>
      </c>
      <c r="K2672">
        <f>MROUND(US_Accidents_Dec20_updated[[#This Row],[Wind_Speed(mph)]],5)</f>
        <v>15</v>
      </c>
      <c r="L2672">
        <f>IF(US_Accidents_Dec20_updated[[#This Row],[Precipitation(in)]]&gt;0.1, 0.1, US_Accidents_Dec20_updated[[#This Row],[Precipitation(in)]])</f>
        <v>0.01</v>
      </c>
    </row>
    <row r="2673" spans="1:12" x14ac:dyDescent="0.25">
      <c r="A2673" t="str">
        <f>US_Accidents_Dec20_updated[[#This Row],[ID]]</f>
        <v>A-3915271</v>
      </c>
      <c r="B2673">
        <f>US_Accidents_Dec20_updated[[#This Row],[Start_Lat]]</f>
        <v>39.776431000000002</v>
      </c>
      <c r="C2673">
        <f>US_Accidents_Dec20_updated[[#This Row],[Start_Lng]]</f>
        <v>-104.875114</v>
      </c>
      <c r="D2673">
        <f>US_Accidents_Dec20_updated[[#This Row],[Severity]]-1</f>
        <v>2</v>
      </c>
      <c r="E2673">
        <f>HOUR(US_Accidents_Dec20_updated[[#This Row],[Start_Time]])</f>
        <v>7</v>
      </c>
      <c r="F2673">
        <f>DAY(US_Accidents_Dec20_updated[[#This Row],[Start_Time]])</f>
        <v>23</v>
      </c>
      <c r="G2673">
        <f>MONTH(US_Accidents_Dec20_updated[[#This Row],[Start_Time]])</f>
        <v>2</v>
      </c>
      <c r="H2673" t="str">
        <f>US_Accidents_Dec20_updated[[#This Row],[Description]]</f>
        <v>At Havana Street/Exit 280 - Accident.</v>
      </c>
      <c r="I2673" t="s">
        <v>50</v>
      </c>
      <c r="J2673">
        <f>IF(US_Accidents_Dec20_updated[[#This Row],[Visibility(mi)]]&gt;30, 30, MROUND(US_Accidents_Dec20_updated[[#This Row],[Visibility(mi)]],5))</f>
        <v>5</v>
      </c>
      <c r="K2673">
        <f>MROUND(US_Accidents_Dec20_updated[[#This Row],[Wind_Speed(mph)]],5)</f>
        <v>5</v>
      </c>
      <c r="L2673">
        <f>IF(US_Accidents_Dec20_updated[[#This Row],[Precipitation(in)]]&gt;0.1, 0.1, US_Accidents_Dec20_updated[[#This Row],[Precipitation(in)]])</f>
        <v>0</v>
      </c>
    </row>
    <row r="2674" spans="1:12" x14ac:dyDescent="0.25">
      <c r="A2674" t="str">
        <f>US_Accidents_Dec20_updated[[#This Row],[ID]]</f>
        <v>A-3915272</v>
      </c>
      <c r="B2674">
        <f>US_Accidents_Dec20_updated[[#This Row],[Start_Lat]]</f>
        <v>39.602213999999996</v>
      </c>
      <c r="C2674">
        <f>US_Accidents_Dec20_updated[[#This Row],[Start_Lng]]</f>
        <v>-104.888992</v>
      </c>
      <c r="D2674">
        <f>US_Accidents_Dec20_updated[[#This Row],[Severity]]-1</f>
        <v>2</v>
      </c>
      <c r="E2674">
        <f>HOUR(US_Accidents_Dec20_updated[[#This Row],[Start_Time]])</f>
        <v>7</v>
      </c>
      <c r="F2674">
        <f>DAY(US_Accidents_Dec20_updated[[#This Row],[Start_Time]])</f>
        <v>23</v>
      </c>
      <c r="G2674">
        <f>MONTH(US_Accidents_Dec20_updated[[#This Row],[Start_Time]])</f>
        <v>2</v>
      </c>
      <c r="H2674" t="str">
        <f>US_Accidents_Dec20_updated[[#This Row],[Description]]</f>
        <v>At Orchard Rd/Exit 198 - Accident.</v>
      </c>
      <c r="I2674" t="s">
        <v>50</v>
      </c>
      <c r="J2674">
        <f>IF(US_Accidents_Dec20_updated[[#This Row],[Visibility(mi)]]&gt;30, 30, MROUND(US_Accidents_Dec20_updated[[#This Row],[Visibility(mi)]],5))</f>
        <v>5</v>
      </c>
      <c r="K2674">
        <f>MROUND(US_Accidents_Dec20_updated[[#This Row],[Wind_Speed(mph)]],5)</f>
        <v>5</v>
      </c>
      <c r="L2674">
        <f>IF(US_Accidents_Dec20_updated[[#This Row],[Precipitation(in)]]&gt;0.1, 0.1, US_Accidents_Dec20_updated[[#This Row],[Precipitation(in)]])</f>
        <v>0</v>
      </c>
    </row>
    <row r="2675" spans="1:12" x14ac:dyDescent="0.25">
      <c r="A2675" t="str">
        <f>US_Accidents_Dec20_updated[[#This Row],[ID]]</f>
        <v>A-3915273</v>
      </c>
      <c r="B2675">
        <f>US_Accidents_Dec20_updated[[#This Row],[Start_Lat]]</f>
        <v>39.317307</v>
      </c>
      <c r="C2675">
        <f>US_Accidents_Dec20_updated[[#This Row],[Start_Lng]]</f>
        <v>-104.883611</v>
      </c>
      <c r="D2675">
        <f>US_Accidents_Dec20_updated[[#This Row],[Severity]]-1</f>
        <v>2</v>
      </c>
      <c r="E2675">
        <f>HOUR(US_Accidents_Dec20_updated[[#This Row],[Start_Time]])</f>
        <v>7</v>
      </c>
      <c r="F2675">
        <f>DAY(US_Accidents_Dec20_updated[[#This Row],[Start_Time]])</f>
        <v>23</v>
      </c>
      <c r="G2675">
        <f>MONTH(US_Accidents_Dec20_updated[[#This Row],[Start_Time]])</f>
        <v>2</v>
      </c>
      <c r="H2675" t="str">
        <f>US_Accidents_Dec20_updated[[#This Row],[Description]]</f>
        <v>At Wilcox St/Plum Crk Pky/Exit 181 - Accident.</v>
      </c>
      <c r="I2675" t="s">
        <v>50</v>
      </c>
      <c r="J2675">
        <f>IF(US_Accidents_Dec20_updated[[#This Row],[Visibility(mi)]]&gt;30, 30, MROUND(US_Accidents_Dec20_updated[[#This Row],[Visibility(mi)]],5))</f>
        <v>5</v>
      </c>
      <c r="K2675">
        <f>MROUND(US_Accidents_Dec20_updated[[#This Row],[Wind_Speed(mph)]],5)</f>
        <v>10</v>
      </c>
      <c r="L2675">
        <f>IF(US_Accidents_Dec20_updated[[#This Row],[Precipitation(in)]]&gt;0.1, 0.1, US_Accidents_Dec20_updated[[#This Row],[Precipitation(in)]])</f>
        <v>0</v>
      </c>
    </row>
    <row r="2676" spans="1:12" x14ac:dyDescent="0.25">
      <c r="A2676" t="str">
        <f>US_Accidents_Dec20_updated[[#This Row],[ID]]</f>
        <v>A-3915276</v>
      </c>
      <c r="B2676">
        <f>US_Accidents_Dec20_updated[[#This Row],[Start_Lat]]</f>
        <v>39.800145000000001</v>
      </c>
      <c r="C2676">
        <f>US_Accidents_Dec20_updated[[#This Row],[Start_Lng]]</f>
        <v>-104.98553200000001</v>
      </c>
      <c r="D2676">
        <f>US_Accidents_Dec20_updated[[#This Row],[Severity]]-1</f>
        <v>2</v>
      </c>
      <c r="E2676">
        <f>HOUR(US_Accidents_Dec20_updated[[#This Row],[Start_Time]])</f>
        <v>7</v>
      </c>
      <c r="F2676">
        <f>DAY(US_Accidents_Dec20_updated[[#This Row],[Start_Time]])</f>
        <v>23</v>
      </c>
      <c r="G2676">
        <f>MONTH(US_Accidents_Dec20_updated[[#This Row],[Start_Time]])</f>
        <v>2</v>
      </c>
      <c r="H2676" t="str">
        <f>US_Accidents_Dec20_updated[[#This Row],[Description]]</f>
        <v>At 58th Ave/Exit 215 - Accident.</v>
      </c>
      <c r="I2676" t="s">
        <v>50</v>
      </c>
      <c r="J2676">
        <f>IF(US_Accidents_Dec20_updated[[#This Row],[Visibility(mi)]]&gt;30, 30, MROUND(US_Accidents_Dec20_updated[[#This Row],[Visibility(mi)]],5))</f>
        <v>5</v>
      </c>
      <c r="K2676">
        <f>MROUND(US_Accidents_Dec20_updated[[#This Row],[Wind_Speed(mph)]],5)</f>
        <v>5</v>
      </c>
      <c r="L2676">
        <f>IF(US_Accidents_Dec20_updated[[#This Row],[Precipitation(in)]]&gt;0.1, 0.1, US_Accidents_Dec20_updated[[#This Row],[Precipitation(in)]])</f>
        <v>0</v>
      </c>
    </row>
    <row r="2677" spans="1:12" x14ac:dyDescent="0.25">
      <c r="A2677" t="str">
        <f>US_Accidents_Dec20_updated[[#This Row],[ID]]</f>
        <v>A-3915277</v>
      </c>
      <c r="B2677">
        <f>US_Accidents_Dec20_updated[[#This Row],[Start_Lat]]</f>
        <v>39.591949999999997</v>
      </c>
      <c r="C2677">
        <f>US_Accidents_Dec20_updated[[#This Row],[Start_Lng]]</f>
        <v>-104.88308000000001</v>
      </c>
      <c r="D2677">
        <f>US_Accidents_Dec20_updated[[#This Row],[Severity]]-1</f>
        <v>2</v>
      </c>
      <c r="E2677">
        <f>HOUR(US_Accidents_Dec20_updated[[#This Row],[Start_Time]])</f>
        <v>7</v>
      </c>
      <c r="F2677">
        <f>DAY(US_Accidents_Dec20_updated[[#This Row],[Start_Time]])</f>
        <v>23</v>
      </c>
      <c r="G2677">
        <f>MONTH(US_Accidents_Dec20_updated[[#This Row],[Start_Time]])</f>
        <v>2</v>
      </c>
      <c r="H2677" t="str">
        <f>US_Accidents_Dec20_updated[[#This Row],[Description]]</f>
        <v>At CO-88/Arapahoe Rd/Exit 197 - Accident.</v>
      </c>
      <c r="I2677" t="s">
        <v>50</v>
      </c>
      <c r="J2677">
        <f>IF(US_Accidents_Dec20_updated[[#This Row],[Visibility(mi)]]&gt;30, 30, MROUND(US_Accidents_Dec20_updated[[#This Row],[Visibility(mi)]],5))</f>
        <v>5</v>
      </c>
      <c r="K2677">
        <f>MROUND(US_Accidents_Dec20_updated[[#This Row],[Wind_Speed(mph)]],5)</f>
        <v>5</v>
      </c>
      <c r="L2677">
        <f>IF(US_Accidents_Dec20_updated[[#This Row],[Precipitation(in)]]&gt;0.1, 0.1, US_Accidents_Dec20_updated[[#This Row],[Precipitation(in)]])</f>
        <v>0</v>
      </c>
    </row>
    <row r="2678" spans="1:12" x14ac:dyDescent="0.25">
      <c r="A2678" t="str">
        <f>US_Accidents_Dec20_updated[[#This Row],[ID]]</f>
        <v>A-3915280</v>
      </c>
      <c r="B2678">
        <f>US_Accidents_Dec20_updated[[#This Row],[Start_Lat]]</f>
        <v>39.725371000000003</v>
      </c>
      <c r="C2678">
        <f>US_Accidents_Dec20_updated[[#This Row],[Start_Lng]]</f>
        <v>-104.82464</v>
      </c>
      <c r="D2678">
        <f>US_Accidents_Dec20_updated[[#This Row],[Severity]]-1</f>
        <v>2</v>
      </c>
      <c r="E2678">
        <f>HOUR(US_Accidents_Dec20_updated[[#This Row],[Start_Time]])</f>
        <v>8</v>
      </c>
      <c r="F2678">
        <f>DAY(US_Accidents_Dec20_updated[[#This Row],[Start_Time]])</f>
        <v>23</v>
      </c>
      <c r="G2678">
        <f>MONTH(US_Accidents_Dec20_updated[[#This Row],[Start_Time]])</f>
        <v>2</v>
      </c>
      <c r="H2678" t="str">
        <f>US_Accidents_Dec20_updated[[#This Row],[Description]]</f>
        <v>At CO-30/6th Ave/Exit 9 - Accident.</v>
      </c>
      <c r="I2678" t="s">
        <v>50</v>
      </c>
      <c r="J2678">
        <f>IF(US_Accidents_Dec20_updated[[#This Row],[Visibility(mi)]]&gt;30, 30, MROUND(US_Accidents_Dec20_updated[[#This Row],[Visibility(mi)]],5))</f>
        <v>5</v>
      </c>
      <c r="K2678">
        <f>MROUND(US_Accidents_Dec20_updated[[#This Row],[Wind_Speed(mph)]],5)</f>
        <v>5</v>
      </c>
      <c r="L2678">
        <f>IF(US_Accidents_Dec20_updated[[#This Row],[Precipitation(in)]]&gt;0.1, 0.1, US_Accidents_Dec20_updated[[#This Row],[Precipitation(in)]])</f>
        <v>0</v>
      </c>
    </row>
    <row r="2679" spans="1:12" x14ac:dyDescent="0.25">
      <c r="A2679" t="str">
        <f>US_Accidents_Dec20_updated[[#This Row],[ID]]</f>
        <v>A-3915281</v>
      </c>
      <c r="B2679">
        <f>US_Accidents_Dec20_updated[[#This Row],[Start_Lat]]</f>
        <v>39.51999</v>
      </c>
      <c r="C2679">
        <f>US_Accidents_Dec20_updated[[#This Row],[Start_Lng]]</f>
        <v>-104.86709</v>
      </c>
      <c r="D2679">
        <f>US_Accidents_Dec20_updated[[#This Row],[Severity]]-1</f>
        <v>2</v>
      </c>
      <c r="E2679">
        <f>HOUR(US_Accidents_Dec20_updated[[#This Row],[Start_Time]])</f>
        <v>8</v>
      </c>
      <c r="F2679">
        <f>DAY(US_Accidents_Dec20_updated[[#This Row],[Start_Time]])</f>
        <v>23</v>
      </c>
      <c r="G2679">
        <f>MONTH(US_Accidents_Dec20_updated[[#This Row],[Start_Time]])</f>
        <v>2</v>
      </c>
      <c r="H2679" t="str">
        <f>US_Accidents_Dec20_updated[[#This Row],[Description]]</f>
        <v>At Lincoln Ave/Exit 193 - Accident.</v>
      </c>
      <c r="I2679" t="s">
        <v>50</v>
      </c>
      <c r="J2679">
        <f>IF(US_Accidents_Dec20_updated[[#This Row],[Visibility(mi)]]&gt;30, 30, MROUND(US_Accidents_Dec20_updated[[#This Row],[Visibility(mi)]],5))</f>
        <v>10</v>
      </c>
      <c r="K2679">
        <f>MROUND(US_Accidents_Dec20_updated[[#This Row],[Wind_Speed(mph)]],5)</f>
        <v>0</v>
      </c>
      <c r="L2679">
        <f>IF(US_Accidents_Dec20_updated[[#This Row],[Precipitation(in)]]&gt;0.1, 0.1, US_Accidents_Dec20_updated[[#This Row],[Precipitation(in)]])</f>
        <v>0</v>
      </c>
    </row>
    <row r="2680" spans="1:12" x14ac:dyDescent="0.25">
      <c r="A2680" t="str">
        <f>US_Accidents_Dec20_updated[[#This Row],[ID]]</f>
        <v>A-3915283</v>
      </c>
      <c r="B2680">
        <f>US_Accidents_Dec20_updated[[#This Row],[Start_Lat]]</f>
        <v>39.667945000000003</v>
      </c>
      <c r="C2680">
        <f>US_Accidents_Dec20_updated[[#This Row],[Start_Lng]]</f>
        <v>-104.829883</v>
      </c>
      <c r="D2680">
        <f>US_Accidents_Dec20_updated[[#This Row],[Severity]]-1</f>
        <v>2</v>
      </c>
      <c r="E2680">
        <f>HOUR(US_Accidents_Dec20_updated[[#This Row],[Start_Time]])</f>
        <v>9</v>
      </c>
      <c r="F2680">
        <f>DAY(US_Accidents_Dec20_updated[[#This Row],[Start_Time]])</f>
        <v>23</v>
      </c>
      <c r="G2680">
        <f>MONTH(US_Accidents_Dec20_updated[[#This Row],[Start_Time]])</f>
        <v>2</v>
      </c>
      <c r="H2680" t="str">
        <f>US_Accidents_Dec20_updated[[#This Row],[Description]]</f>
        <v>At Iliff Ave/Exit 5 - Accident.</v>
      </c>
      <c r="I2680" t="s">
        <v>50</v>
      </c>
      <c r="J2680">
        <f>IF(US_Accidents_Dec20_updated[[#This Row],[Visibility(mi)]]&gt;30, 30, MROUND(US_Accidents_Dec20_updated[[#This Row],[Visibility(mi)]],5))</f>
        <v>5</v>
      </c>
      <c r="K2680">
        <f>MROUND(US_Accidents_Dec20_updated[[#This Row],[Wind_Speed(mph)]],5)</f>
        <v>5</v>
      </c>
      <c r="L2680">
        <f>IF(US_Accidents_Dec20_updated[[#This Row],[Precipitation(in)]]&gt;0.1, 0.1, US_Accidents_Dec20_updated[[#This Row],[Precipitation(in)]])</f>
        <v>0</v>
      </c>
    </row>
    <row r="2681" spans="1:12" x14ac:dyDescent="0.25">
      <c r="A2681" t="str">
        <f>US_Accidents_Dec20_updated[[#This Row],[ID]]</f>
        <v>A-3915284</v>
      </c>
      <c r="B2681">
        <f>US_Accidents_Dec20_updated[[#This Row],[Start_Lat]]</f>
        <v>38.096229000000001</v>
      </c>
      <c r="C2681">
        <f>US_Accidents_Dec20_updated[[#This Row],[Start_Lng]]</f>
        <v>-104.689871</v>
      </c>
      <c r="D2681">
        <f>US_Accidents_Dec20_updated[[#This Row],[Severity]]-1</f>
        <v>2</v>
      </c>
      <c r="E2681">
        <f>HOUR(US_Accidents_Dec20_updated[[#This Row],[Start_Time]])</f>
        <v>9</v>
      </c>
      <c r="F2681">
        <f>DAY(US_Accidents_Dec20_updated[[#This Row],[Start_Time]])</f>
        <v>23</v>
      </c>
      <c r="G2681">
        <f>MONTH(US_Accidents_Dec20_updated[[#This Row],[Start_Time]])</f>
        <v>2</v>
      </c>
      <c r="H2681" t="str">
        <f>US_Accidents_Dec20_updated[[#This Row],[Description]]</f>
        <v>At Exit 83 - Accident.</v>
      </c>
      <c r="I2681" t="s">
        <v>50</v>
      </c>
      <c r="J2681">
        <f>IF(US_Accidents_Dec20_updated[[#This Row],[Visibility(mi)]]&gt;30, 30, MROUND(US_Accidents_Dec20_updated[[#This Row],[Visibility(mi)]],5))</f>
        <v>10</v>
      </c>
      <c r="K2681">
        <f>MROUND(US_Accidents_Dec20_updated[[#This Row],[Wind_Speed(mph)]],5)</f>
        <v>0</v>
      </c>
      <c r="L2681">
        <f>IF(US_Accidents_Dec20_updated[[#This Row],[Precipitation(in)]]&gt;0.1, 0.1, US_Accidents_Dec20_updated[[#This Row],[Precipitation(in)]])</f>
        <v>0</v>
      </c>
    </row>
    <row r="2682" spans="1:12" x14ac:dyDescent="0.25">
      <c r="A2682" t="str">
        <f>US_Accidents_Dec20_updated[[#This Row],[ID]]</f>
        <v>A-3915285</v>
      </c>
      <c r="B2682">
        <f>US_Accidents_Dec20_updated[[#This Row],[Start_Lat]]</f>
        <v>39.616402999999998</v>
      </c>
      <c r="C2682">
        <f>US_Accidents_Dec20_updated[[#This Row],[Start_Lng]]</f>
        <v>-104.89720199999999</v>
      </c>
      <c r="D2682">
        <f>US_Accidents_Dec20_updated[[#This Row],[Severity]]-1</f>
        <v>2</v>
      </c>
      <c r="E2682">
        <f>HOUR(US_Accidents_Dec20_updated[[#This Row],[Start_Time]])</f>
        <v>11</v>
      </c>
      <c r="F2682">
        <f>DAY(US_Accidents_Dec20_updated[[#This Row],[Start_Time]])</f>
        <v>23</v>
      </c>
      <c r="G2682">
        <f>MONTH(US_Accidents_Dec20_updated[[#This Row],[Start_Time]])</f>
        <v>2</v>
      </c>
      <c r="H2682" t="str">
        <f>US_Accidents_Dec20_updated[[#This Row],[Description]]</f>
        <v>At CO-88/Belleview Ave/Exit 199 - Accident.</v>
      </c>
      <c r="I2682" t="s">
        <v>50</v>
      </c>
      <c r="J2682">
        <f>IF(US_Accidents_Dec20_updated[[#This Row],[Visibility(mi)]]&gt;30, 30, MROUND(US_Accidents_Dec20_updated[[#This Row],[Visibility(mi)]],5))</f>
        <v>10</v>
      </c>
      <c r="K2682">
        <f>MROUND(US_Accidents_Dec20_updated[[#This Row],[Wind_Speed(mph)]],5)</f>
        <v>10</v>
      </c>
      <c r="L2682">
        <f>IF(US_Accidents_Dec20_updated[[#This Row],[Precipitation(in)]]&gt;0.1, 0.1, US_Accidents_Dec20_updated[[#This Row],[Precipitation(in)]])</f>
        <v>0</v>
      </c>
    </row>
    <row r="2683" spans="1:12" x14ac:dyDescent="0.25">
      <c r="A2683" t="str">
        <f>US_Accidents_Dec20_updated[[#This Row],[ID]]</f>
        <v>A-3915286</v>
      </c>
      <c r="B2683">
        <f>US_Accidents_Dec20_updated[[#This Row],[Start_Lat]]</f>
        <v>39.282333999999999</v>
      </c>
      <c r="C2683">
        <f>US_Accidents_Dec20_updated[[#This Row],[Start_Lng]]</f>
        <v>-104.89668899999999</v>
      </c>
      <c r="D2683">
        <f>US_Accidents_Dec20_updated[[#This Row],[Severity]]-1</f>
        <v>2</v>
      </c>
      <c r="E2683">
        <f>HOUR(US_Accidents_Dec20_updated[[#This Row],[Start_Time]])</f>
        <v>12</v>
      </c>
      <c r="F2683">
        <f>DAY(US_Accidents_Dec20_updated[[#This Row],[Start_Time]])</f>
        <v>23</v>
      </c>
      <c r="G2683">
        <f>MONTH(US_Accidents_Dec20_updated[[#This Row],[Start_Time]])</f>
        <v>2</v>
      </c>
      <c r="H2683" t="str">
        <f>US_Accidents_Dec20_updated[[#This Row],[Description]]</f>
        <v>At Wilcox St/Plum Crk Pky/Exit 181 - Accident.</v>
      </c>
      <c r="I2683" t="s">
        <v>50</v>
      </c>
      <c r="J2683">
        <f>IF(US_Accidents_Dec20_updated[[#This Row],[Visibility(mi)]]&gt;30, 30, MROUND(US_Accidents_Dec20_updated[[#This Row],[Visibility(mi)]],5))</f>
        <v>10</v>
      </c>
      <c r="K2683">
        <f>MROUND(US_Accidents_Dec20_updated[[#This Row],[Wind_Speed(mph)]],5)</f>
        <v>15</v>
      </c>
      <c r="L2683">
        <f>IF(US_Accidents_Dec20_updated[[#This Row],[Precipitation(in)]]&gt;0.1, 0.1, US_Accidents_Dec20_updated[[#This Row],[Precipitation(in)]])</f>
        <v>0</v>
      </c>
    </row>
    <row r="2684" spans="1:12" x14ac:dyDescent="0.25">
      <c r="A2684" t="str">
        <f>US_Accidents_Dec20_updated[[#This Row],[ID]]</f>
        <v>A-3915287</v>
      </c>
      <c r="B2684">
        <f>US_Accidents_Dec20_updated[[#This Row],[Start_Lat]]</f>
        <v>39.723457000000003</v>
      </c>
      <c r="C2684">
        <f>US_Accidents_Dec20_updated[[#This Row],[Start_Lng]]</f>
        <v>-105.011526</v>
      </c>
      <c r="D2684">
        <f>US_Accidents_Dec20_updated[[#This Row],[Severity]]-1</f>
        <v>2</v>
      </c>
      <c r="E2684">
        <f>HOUR(US_Accidents_Dec20_updated[[#This Row],[Start_Time]])</f>
        <v>14</v>
      </c>
      <c r="F2684">
        <f>DAY(US_Accidents_Dec20_updated[[#This Row],[Start_Time]])</f>
        <v>23</v>
      </c>
      <c r="G2684">
        <f>MONTH(US_Accidents_Dec20_updated[[#This Row],[Start_Time]])</f>
        <v>2</v>
      </c>
      <c r="H2684" t="str">
        <f>US_Accidents_Dec20_updated[[#This Row],[Description]]</f>
        <v>At US-6/6th Ave/Exit 209 - Accident.</v>
      </c>
      <c r="I2684" t="s">
        <v>50</v>
      </c>
      <c r="J2684">
        <f>IF(US_Accidents_Dec20_updated[[#This Row],[Visibility(mi)]]&gt;30, 30, MROUND(US_Accidents_Dec20_updated[[#This Row],[Visibility(mi)]],5))</f>
        <v>15</v>
      </c>
      <c r="K2684">
        <f>MROUND(US_Accidents_Dec20_updated[[#This Row],[Wind_Speed(mph)]],5)</f>
        <v>25</v>
      </c>
      <c r="L2684">
        <f>IF(US_Accidents_Dec20_updated[[#This Row],[Precipitation(in)]]&gt;0.1, 0.1, US_Accidents_Dec20_updated[[#This Row],[Precipitation(in)]])</f>
        <v>0</v>
      </c>
    </row>
    <row r="2685" spans="1:12" x14ac:dyDescent="0.25">
      <c r="A2685" t="str">
        <f>US_Accidents_Dec20_updated[[#This Row],[ID]]</f>
        <v>A-3915290</v>
      </c>
      <c r="B2685">
        <f>US_Accidents_Dec20_updated[[#This Row],[Start_Lat]]</f>
        <v>39.764190999999997</v>
      </c>
      <c r="C2685">
        <f>US_Accidents_Dec20_updated[[#This Row],[Start_Lng]]</f>
        <v>-105.589247</v>
      </c>
      <c r="D2685">
        <f>US_Accidents_Dec20_updated[[#This Row],[Severity]]-1</f>
        <v>2</v>
      </c>
      <c r="E2685">
        <f>HOUR(US_Accidents_Dec20_updated[[#This Row],[Start_Time]])</f>
        <v>15</v>
      </c>
      <c r="F2685">
        <f>DAY(US_Accidents_Dec20_updated[[#This Row],[Start_Time]])</f>
        <v>23</v>
      </c>
      <c r="G2685">
        <f>MONTH(US_Accidents_Dec20_updated[[#This Row],[Start_Time]])</f>
        <v>2</v>
      </c>
      <c r="H2685" t="str">
        <f>US_Accidents_Dec20_updated[[#This Row],[Description]]</f>
        <v>At CR-275/Exit 238 - Accident.</v>
      </c>
      <c r="I2685" t="s">
        <v>50</v>
      </c>
      <c r="J2685">
        <f>IF(US_Accidents_Dec20_updated[[#This Row],[Visibility(mi)]]&gt;30, 30, MROUND(US_Accidents_Dec20_updated[[#This Row],[Visibility(mi)]],5))</f>
        <v>0</v>
      </c>
      <c r="K2685">
        <f>MROUND(US_Accidents_Dec20_updated[[#This Row],[Wind_Speed(mph)]],5)</f>
        <v>40</v>
      </c>
      <c r="L2685">
        <f>IF(US_Accidents_Dec20_updated[[#This Row],[Precipitation(in)]]&gt;0.1, 0.1, US_Accidents_Dec20_updated[[#This Row],[Precipitation(in)]])</f>
        <v>0</v>
      </c>
    </row>
    <row r="2686" spans="1:12" x14ac:dyDescent="0.25">
      <c r="A2686" t="str">
        <f>US_Accidents_Dec20_updated[[#This Row],[ID]]</f>
        <v>A-3915291</v>
      </c>
      <c r="B2686">
        <f>US_Accidents_Dec20_updated[[#This Row],[Start_Lat]]</f>
        <v>39.764190999999997</v>
      </c>
      <c r="C2686">
        <f>US_Accidents_Dec20_updated[[#This Row],[Start_Lng]]</f>
        <v>-105.589247</v>
      </c>
      <c r="D2686">
        <f>US_Accidents_Dec20_updated[[#This Row],[Severity]]-1</f>
        <v>3</v>
      </c>
      <c r="E2686">
        <f>HOUR(US_Accidents_Dec20_updated[[#This Row],[Start_Time]])</f>
        <v>15</v>
      </c>
      <c r="F2686">
        <f>DAY(US_Accidents_Dec20_updated[[#This Row],[Start_Time]])</f>
        <v>23</v>
      </c>
      <c r="G2686">
        <f>MONTH(US_Accidents_Dec20_updated[[#This Row],[Start_Time]])</f>
        <v>2</v>
      </c>
      <c r="H2686" t="str">
        <f>US_Accidents_Dec20_updated[[#This Row],[Description]]</f>
        <v>Closed at CR-275/Exit 238 - Road closed due to accident.</v>
      </c>
      <c r="I2686" t="s">
        <v>50</v>
      </c>
      <c r="J2686">
        <f>IF(US_Accidents_Dec20_updated[[#This Row],[Visibility(mi)]]&gt;30, 30, MROUND(US_Accidents_Dec20_updated[[#This Row],[Visibility(mi)]],5))</f>
        <v>0</v>
      </c>
      <c r="K2686">
        <f>MROUND(US_Accidents_Dec20_updated[[#This Row],[Wind_Speed(mph)]],5)</f>
        <v>40</v>
      </c>
      <c r="L2686">
        <f>IF(US_Accidents_Dec20_updated[[#This Row],[Precipitation(in)]]&gt;0.1, 0.1, US_Accidents_Dec20_updated[[#This Row],[Precipitation(in)]])</f>
        <v>0</v>
      </c>
    </row>
    <row r="2687" spans="1:12" x14ac:dyDescent="0.25">
      <c r="A2687" t="str">
        <f>US_Accidents_Dec20_updated[[#This Row],[ID]]</f>
        <v>A-3915292</v>
      </c>
      <c r="B2687">
        <f>US_Accidents_Dec20_updated[[#This Row],[Start_Lat]]</f>
        <v>39.591949999999997</v>
      </c>
      <c r="C2687">
        <f>US_Accidents_Dec20_updated[[#This Row],[Start_Lng]]</f>
        <v>-104.88308000000001</v>
      </c>
      <c r="D2687">
        <f>US_Accidents_Dec20_updated[[#This Row],[Severity]]-1</f>
        <v>2</v>
      </c>
      <c r="E2687">
        <f>HOUR(US_Accidents_Dec20_updated[[#This Row],[Start_Time]])</f>
        <v>15</v>
      </c>
      <c r="F2687">
        <f>DAY(US_Accidents_Dec20_updated[[#This Row],[Start_Time]])</f>
        <v>23</v>
      </c>
      <c r="G2687">
        <f>MONTH(US_Accidents_Dec20_updated[[#This Row],[Start_Time]])</f>
        <v>2</v>
      </c>
      <c r="H2687" t="str">
        <f>US_Accidents_Dec20_updated[[#This Row],[Description]]</f>
        <v>At CO-88/Arapahoe Rd/Exit 197 - Accident.</v>
      </c>
      <c r="I2687" t="s">
        <v>1210</v>
      </c>
      <c r="J2687">
        <f>IF(US_Accidents_Dec20_updated[[#This Row],[Visibility(mi)]]&gt;30, 30, MROUND(US_Accidents_Dec20_updated[[#This Row],[Visibility(mi)]],5))</f>
        <v>10</v>
      </c>
      <c r="K2687">
        <f>MROUND(US_Accidents_Dec20_updated[[#This Row],[Wind_Speed(mph)]],5)</f>
        <v>25</v>
      </c>
      <c r="L2687">
        <f>IF(US_Accidents_Dec20_updated[[#This Row],[Precipitation(in)]]&gt;0.1, 0.1, US_Accidents_Dec20_updated[[#This Row],[Precipitation(in)]])</f>
        <v>0</v>
      </c>
    </row>
    <row r="2688" spans="1:12" x14ac:dyDescent="0.25">
      <c r="A2688" t="str">
        <f>US_Accidents_Dec20_updated[[#This Row],[ID]]</f>
        <v>A-3915293</v>
      </c>
      <c r="B2688">
        <f>US_Accidents_Dec20_updated[[#This Row],[Start_Lat]]</f>
        <v>39.764009999999999</v>
      </c>
      <c r="C2688">
        <f>US_Accidents_Dec20_updated[[#This Row],[Start_Lng]]</f>
        <v>-105.59910000000001</v>
      </c>
      <c r="D2688">
        <f>US_Accidents_Dec20_updated[[#This Row],[Severity]]-1</f>
        <v>1</v>
      </c>
      <c r="E2688">
        <f>HOUR(US_Accidents_Dec20_updated[[#This Row],[Start_Time]])</f>
        <v>16</v>
      </c>
      <c r="F2688">
        <f>DAY(US_Accidents_Dec20_updated[[#This Row],[Start_Time]])</f>
        <v>23</v>
      </c>
      <c r="G2688">
        <f>MONTH(US_Accidents_Dec20_updated[[#This Row],[Start_Time]])</f>
        <v>2</v>
      </c>
      <c r="H2688" t="str">
        <f>US_Accidents_Dec20_updated[[#This Row],[Description]]</f>
        <v>At CR-308/Exit 235 - Accident.</v>
      </c>
      <c r="I2688" t="s">
        <v>50</v>
      </c>
      <c r="J2688">
        <f>IF(US_Accidents_Dec20_updated[[#This Row],[Visibility(mi)]]&gt;30, 30, MROUND(US_Accidents_Dec20_updated[[#This Row],[Visibility(mi)]],5))</f>
        <v>0</v>
      </c>
      <c r="K2688">
        <f>MROUND(US_Accidents_Dec20_updated[[#This Row],[Wind_Speed(mph)]],5)</f>
        <v>35</v>
      </c>
      <c r="L2688">
        <f>IF(US_Accidents_Dec20_updated[[#This Row],[Precipitation(in)]]&gt;0.1, 0.1, US_Accidents_Dec20_updated[[#This Row],[Precipitation(in)]])</f>
        <v>0</v>
      </c>
    </row>
    <row r="2689" spans="1:12" x14ac:dyDescent="0.25">
      <c r="A2689" t="str">
        <f>US_Accidents_Dec20_updated[[#This Row],[ID]]</f>
        <v>A-3915294</v>
      </c>
      <c r="B2689">
        <f>US_Accidents_Dec20_updated[[#This Row],[Start_Lat]]</f>
        <v>39.630034999999999</v>
      </c>
      <c r="C2689">
        <f>US_Accidents_Dec20_updated[[#This Row],[Start_Lng]]</f>
        <v>-104.905278</v>
      </c>
      <c r="D2689">
        <f>US_Accidents_Dec20_updated[[#This Row],[Severity]]-1</f>
        <v>2</v>
      </c>
      <c r="E2689">
        <f>HOUR(US_Accidents_Dec20_updated[[#This Row],[Start_Time]])</f>
        <v>17</v>
      </c>
      <c r="F2689">
        <f>DAY(US_Accidents_Dec20_updated[[#This Row],[Start_Time]])</f>
        <v>23</v>
      </c>
      <c r="G2689">
        <f>MONTH(US_Accidents_Dec20_updated[[#This Row],[Start_Time]])</f>
        <v>2</v>
      </c>
      <c r="H2689" t="str">
        <f>US_Accidents_Dec20_updated[[#This Row],[Description]]</f>
        <v>At I-225 - Accident.</v>
      </c>
      <c r="I2689" t="s">
        <v>50</v>
      </c>
      <c r="J2689">
        <f>IF(US_Accidents_Dec20_updated[[#This Row],[Visibility(mi)]]&gt;30, 30, MROUND(US_Accidents_Dec20_updated[[#This Row],[Visibility(mi)]],5))</f>
        <v>10</v>
      </c>
      <c r="K2689">
        <f>MROUND(US_Accidents_Dec20_updated[[#This Row],[Wind_Speed(mph)]],5)</f>
        <v>25</v>
      </c>
      <c r="L2689">
        <f>IF(US_Accidents_Dec20_updated[[#This Row],[Precipitation(in)]]&gt;0.1, 0.1, US_Accidents_Dec20_updated[[#This Row],[Precipitation(in)]])</f>
        <v>0</v>
      </c>
    </row>
    <row r="2690" spans="1:12" x14ac:dyDescent="0.25">
      <c r="A2690" t="str">
        <f>US_Accidents_Dec20_updated[[#This Row],[ID]]</f>
        <v>A-3915295</v>
      </c>
      <c r="B2690">
        <f>US_Accidents_Dec20_updated[[#This Row],[Start_Lat]]</f>
        <v>39.844970000000004</v>
      </c>
      <c r="C2690">
        <f>US_Accidents_Dec20_updated[[#This Row],[Start_Lng]]</f>
        <v>-104.9846</v>
      </c>
      <c r="D2690">
        <f>US_Accidents_Dec20_updated[[#This Row],[Severity]]-1</f>
        <v>1</v>
      </c>
      <c r="E2690">
        <f>HOUR(US_Accidents_Dec20_updated[[#This Row],[Start_Time]])</f>
        <v>17</v>
      </c>
      <c r="F2690">
        <f>DAY(US_Accidents_Dec20_updated[[#This Row],[Start_Time]])</f>
        <v>23</v>
      </c>
      <c r="G2690">
        <f>MONTH(US_Accidents_Dec20_updated[[#This Row],[Start_Time]])</f>
        <v>2</v>
      </c>
      <c r="H2690" t="str">
        <f>US_Accidents_Dec20_updated[[#This Row],[Description]]</f>
        <v>At 84th Ave/Exit 219 - Accident.</v>
      </c>
      <c r="I2690" t="s">
        <v>50</v>
      </c>
      <c r="J2690">
        <f>IF(US_Accidents_Dec20_updated[[#This Row],[Visibility(mi)]]&gt;30, 30, MROUND(US_Accidents_Dec20_updated[[#This Row],[Visibility(mi)]],5))</f>
        <v>30</v>
      </c>
      <c r="K2690">
        <f>MROUND(US_Accidents_Dec20_updated[[#This Row],[Wind_Speed(mph)]],5)</f>
        <v>20</v>
      </c>
      <c r="L2690">
        <f>IF(US_Accidents_Dec20_updated[[#This Row],[Precipitation(in)]]&gt;0.1, 0.1, US_Accidents_Dec20_updated[[#This Row],[Precipitation(in)]])</f>
        <v>0</v>
      </c>
    </row>
    <row r="2691" spans="1:12" x14ac:dyDescent="0.25">
      <c r="A2691" t="str">
        <f>US_Accidents_Dec20_updated[[#This Row],[ID]]</f>
        <v>A-3915296</v>
      </c>
      <c r="B2691">
        <f>US_Accidents_Dec20_updated[[#This Row],[Start_Lat]]</f>
        <v>39.715649999999997</v>
      </c>
      <c r="C2691">
        <f>US_Accidents_Dec20_updated[[#This Row],[Start_Lng]]</f>
        <v>-105.38818999999999</v>
      </c>
      <c r="D2691">
        <f>US_Accidents_Dec20_updated[[#This Row],[Severity]]-1</f>
        <v>1</v>
      </c>
      <c r="E2691">
        <f>HOUR(US_Accidents_Dec20_updated[[#This Row],[Start_Time]])</f>
        <v>17</v>
      </c>
      <c r="F2691">
        <f>DAY(US_Accidents_Dec20_updated[[#This Row],[Start_Time]])</f>
        <v>23</v>
      </c>
      <c r="G2691">
        <f>MONTH(US_Accidents_Dec20_updated[[#This Row],[Start_Time]])</f>
        <v>2</v>
      </c>
      <c r="H2691" t="str">
        <f>US_Accidents_Dec20_updated[[#This Row],[Description]]</f>
        <v>At CR-65/Exit 248 - Accident. Road surface in poor condition.</v>
      </c>
      <c r="I2691" t="s">
        <v>50</v>
      </c>
      <c r="J2691">
        <f>IF(US_Accidents_Dec20_updated[[#This Row],[Visibility(mi)]]&gt;30, 30, MROUND(US_Accidents_Dec20_updated[[#This Row],[Visibility(mi)]],5))</f>
        <v>0</v>
      </c>
      <c r="K2691">
        <f>MROUND(US_Accidents_Dec20_updated[[#This Row],[Wind_Speed(mph)]],5)</f>
        <v>30</v>
      </c>
      <c r="L2691">
        <f>IF(US_Accidents_Dec20_updated[[#This Row],[Precipitation(in)]]&gt;0.1, 0.1, US_Accidents_Dec20_updated[[#This Row],[Precipitation(in)]])</f>
        <v>0</v>
      </c>
    </row>
    <row r="2692" spans="1:12" x14ac:dyDescent="0.25">
      <c r="A2692" t="str">
        <f>US_Accidents_Dec20_updated[[#This Row],[ID]]</f>
        <v>A-3915298</v>
      </c>
      <c r="B2692">
        <f>US_Accidents_Dec20_updated[[#This Row],[Start_Lat]]</f>
        <v>39.715649999999997</v>
      </c>
      <c r="C2692">
        <f>US_Accidents_Dec20_updated[[#This Row],[Start_Lng]]</f>
        <v>-105.38818999999999</v>
      </c>
      <c r="D2692">
        <f>US_Accidents_Dec20_updated[[#This Row],[Severity]]-1</f>
        <v>1</v>
      </c>
      <c r="E2692">
        <f>HOUR(US_Accidents_Dec20_updated[[#This Row],[Start_Time]])</f>
        <v>17</v>
      </c>
      <c r="F2692">
        <f>DAY(US_Accidents_Dec20_updated[[#This Row],[Start_Time]])</f>
        <v>23</v>
      </c>
      <c r="G2692">
        <f>MONTH(US_Accidents_Dec20_updated[[#This Row],[Start_Time]])</f>
        <v>2</v>
      </c>
      <c r="H2692" t="str">
        <f>US_Accidents_Dec20_updated[[#This Row],[Description]]</f>
        <v>At CR-65/Exit 248 - Accident.</v>
      </c>
      <c r="I2692" t="s">
        <v>50</v>
      </c>
      <c r="J2692">
        <f>IF(US_Accidents_Dec20_updated[[#This Row],[Visibility(mi)]]&gt;30, 30, MROUND(US_Accidents_Dec20_updated[[#This Row],[Visibility(mi)]],5))</f>
        <v>0</v>
      </c>
      <c r="K2692">
        <f>MROUND(US_Accidents_Dec20_updated[[#This Row],[Wind_Speed(mph)]],5)</f>
        <v>30</v>
      </c>
      <c r="L2692">
        <f>IF(US_Accidents_Dec20_updated[[#This Row],[Precipitation(in)]]&gt;0.1, 0.1, US_Accidents_Dec20_updated[[#This Row],[Precipitation(in)]])</f>
        <v>0</v>
      </c>
    </row>
    <row r="2693" spans="1:12" x14ac:dyDescent="0.25">
      <c r="A2693" t="str">
        <f>US_Accidents_Dec20_updated[[#This Row],[ID]]</f>
        <v>A-3915301</v>
      </c>
      <c r="B2693">
        <f>US_Accidents_Dec20_updated[[#This Row],[Start_Lat]]</f>
        <v>39.716560000000001</v>
      </c>
      <c r="C2693">
        <f>US_Accidents_Dec20_updated[[#This Row],[Start_Lng]]</f>
        <v>-105.19108</v>
      </c>
      <c r="D2693">
        <f>US_Accidents_Dec20_updated[[#This Row],[Severity]]-1</f>
        <v>1</v>
      </c>
      <c r="E2693">
        <f>HOUR(US_Accidents_Dec20_updated[[#This Row],[Start_Time]])</f>
        <v>18</v>
      </c>
      <c r="F2693">
        <f>DAY(US_Accidents_Dec20_updated[[#This Row],[Start_Time]])</f>
        <v>23</v>
      </c>
      <c r="G2693">
        <f>MONTH(US_Accidents_Dec20_updated[[#This Row],[Start_Time]])</f>
        <v>2</v>
      </c>
      <c r="H2693" t="str">
        <f>US_Accidents_Dec20_updated[[#This Row],[Description]]</f>
        <v>At CO-470/Exit 260 - Accident.</v>
      </c>
      <c r="I2693" t="s">
        <v>50</v>
      </c>
      <c r="J2693">
        <f>IF(US_Accidents_Dec20_updated[[#This Row],[Visibility(mi)]]&gt;30, 30, MROUND(US_Accidents_Dec20_updated[[#This Row],[Visibility(mi)]],5))</f>
        <v>30</v>
      </c>
      <c r="K2693">
        <f>MROUND(US_Accidents_Dec20_updated[[#This Row],[Wind_Speed(mph)]],5)</f>
        <v>30</v>
      </c>
      <c r="L2693">
        <f>IF(US_Accidents_Dec20_updated[[#This Row],[Precipitation(in)]]&gt;0.1, 0.1, US_Accidents_Dec20_updated[[#This Row],[Precipitation(in)]])</f>
        <v>0</v>
      </c>
    </row>
    <row r="2694" spans="1:12" x14ac:dyDescent="0.25">
      <c r="A2694" t="str">
        <f>US_Accidents_Dec20_updated[[#This Row],[ID]]</f>
        <v>A-3915303</v>
      </c>
      <c r="B2694">
        <f>US_Accidents_Dec20_updated[[#This Row],[Start_Lat]]</f>
        <v>39.723739999999999</v>
      </c>
      <c r="C2694">
        <f>US_Accidents_Dec20_updated[[#This Row],[Start_Lng]]</f>
        <v>-105.18149</v>
      </c>
      <c r="D2694">
        <f>US_Accidents_Dec20_updated[[#This Row],[Severity]]-1</f>
        <v>2</v>
      </c>
      <c r="E2694">
        <f>HOUR(US_Accidents_Dec20_updated[[#This Row],[Start_Time]])</f>
        <v>19</v>
      </c>
      <c r="F2694">
        <f>DAY(US_Accidents_Dec20_updated[[#This Row],[Start_Time]])</f>
        <v>23</v>
      </c>
      <c r="G2694">
        <f>MONTH(US_Accidents_Dec20_updated[[#This Row],[Start_Time]])</f>
        <v>2</v>
      </c>
      <c r="H2694" t="str">
        <f>US_Accidents_Dec20_updated[[#This Row],[Description]]</f>
        <v>At US-6/6th Ave/Exit 261 - Accident.</v>
      </c>
      <c r="I2694" t="s">
        <v>50</v>
      </c>
      <c r="J2694">
        <f>IF(US_Accidents_Dec20_updated[[#This Row],[Visibility(mi)]]&gt;30, 30, MROUND(US_Accidents_Dec20_updated[[#This Row],[Visibility(mi)]],5))</f>
        <v>30</v>
      </c>
      <c r="K2694">
        <f>MROUND(US_Accidents_Dec20_updated[[#This Row],[Wind_Speed(mph)]],5)</f>
        <v>30</v>
      </c>
      <c r="L2694">
        <f>IF(US_Accidents_Dec20_updated[[#This Row],[Precipitation(in)]]&gt;0.1, 0.1, US_Accidents_Dec20_updated[[#This Row],[Precipitation(in)]])</f>
        <v>0</v>
      </c>
    </row>
    <row r="2695" spans="1:12" x14ac:dyDescent="0.25">
      <c r="A2695" t="str">
        <f>US_Accidents_Dec20_updated[[#This Row],[ID]]</f>
        <v>A-3915304</v>
      </c>
      <c r="B2695">
        <f>US_Accidents_Dec20_updated[[#This Row],[Start_Lat]]</f>
        <v>39.723739999999999</v>
      </c>
      <c r="C2695">
        <f>US_Accidents_Dec20_updated[[#This Row],[Start_Lng]]</f>
        <v>-105.18149</v>
      </c>
      <c r="D2695">
        <f>US_Accidents_Dec20_updated[[#This Row],[Severity]]-1</f>
        <v>2</v>
      </c>
      <c r="E2695">
        <f>HOUR(US_Accidents_Dec20_updated[[#This Row],[Start_Time]])</f>
        <v>19</v>
      </c>
      <c r="F2695">
        <f>DAY(US_Accidents_Dec20_updated[[#This Row],[Start_Time]])</f>
        <v>23</v>
      </c>
      <c r="G2695">
        <f>MONTH(US_Accidents_Dec20_updated[[#This Row],[Start_Time]])</f>
        <v>2</v>
      </c>
      <c r="H2695" t="str">
        <f>US_Accidents_Dec20_updated[[#This Row],[Description]]</f>
        <v>At US-6/6th Ave/Exit 261 - Accident.</v>
      </c>
      <c r="I2695" t="s">
        <v>50</v>
      </c>
      <c r="J2695">
        <f>IF(US_Accidents_Dec20_updated[[#This Row],[Visibility(mi)]]&gt;30, 30, MROUND(US_Accidents_Dec20_updated[[#This Row],[Visibility(mi)]],5))</f>
        <v>30</v>
      </c>
      <c r="K2695">
        <f>MROUND(US_Accidents_Dec20_updated[[#This Row],[Wind_Speed(mph)]],5)</f>
        <v>30</v>
      </c>
      <c r="L2695">
        <f>IF(US_Accidents_Dec20_updated[[#This Row],[Precipitation(in)]]&gt;0.1, 0.1, US_Accidents_Dec20_updated[[#This Row],[Precipitation(in)]])</f>
        <v>0</v>
      </c>
    </row>
    <row r="2696" spans="1:12" x14ac:dyDescent="0.25">
      <c r="A2696" t="str">
        <f>US_Accidents_Dec20_updated[[#This Row],[ID]]</f>
        <v>A-3915306</v>
      </c>
      <c r="B2696">
        <f>US_Accidents_Dec20_updated[[#This Row],[Start_Lat]]</f>
        <v>39.725580000000001</v>
      </c>
      <c r="C2696">
        <f>US_Accidents_Dec20_updated[[#This Row],[Start_Lng]]</f>
        <v>-105.022643</v>
      </c>
      <c r="D2696">
        <f>US_Accidents_Dec20_updated[[#This Row],[Severity]]-1</f>
        <v>2</v>
      </c>
      <c r="E2696">
        <f>HOUR(US_Accidents_Dec20_updated[[#This Row],[Start_Time]])</f>
        <v>19</v>
      </c>
      <c r="F2696">
        <f>DAY(US_Accidents_Dec20_updated[[#This Row],[Start_Time]])</f>
        <v>23</v>
      </c>
      <c r="G2696">
        <f>MONTH(US_Accidents_Dec20_updated[[#This Row],[Start_Time]])</f>
        <v>2</v>
      </c>
      <c r="H2696" t="str">
        <f>US_Accidents_Dec20_updated[[#This Row],[Description]]</f>
        <v>At Bryant St - Accident.</v>
      </c>
      <c r="I2696" t="s">
        <v>50</v>
      </c>
      <c r="J2696">
        <f>IF(US_Accidents_Dec20_updated[[#This Row],[Visibility(mi)]]&gt;30, 30, MROUND(US_Accidents_Dec20_updated[[#This Row],[Visibility(mi)]],5))</f>
        <v>30</v>
      </c>
      <c r="K2696">
        <f>MROUND(US_Accidents_Dec20_updated[[#This Row],[Wind_Speed(mph)]],5)</f>
        <v>20</v>
      </c>
      <c r="L2696">
        <f>IF(US_Accidents_Dec20_updated[[#This Row],[Precipitation(in)]]&gt;0.1, 0.1, US_Accidents_Dec20_updated[[#This Row],[Precipitation(in)]])</f>
        <v>0</v>
      </c>
    </row>
    <row r="2697" spans="1:12" x14ac:dyDescent="0.25">
      <c r="A2697" t="str">
        <f>US_Accidents_Dec20_updated[[#This Row],[ID]]</f>
        <v>A-3915307</v>
      </c>
      <c r="B2697">
        <f>US_Accidents_Dec20_updated[[#This Row],[Start_Lat]]</f>
        <v>39.778289999999998</v>
      </c>
      <c r="C2697">
        <f>US_Accidents_Dec20_updated[[#This Row],[Start_Lng]]</f>
        <v>-104.897431</v>
      </c>
      <c r="D2697">
        <f>US_Accidents_Dec20_updated[[#This Row],[Severity]]-1</f>
        <v>2</v>
      </c>
      <c r="E2697">
        <f>HOUR(US_Accidents_Dec20_updated[[#This Row],[Start_Time]])</f>
        <v>20</v>
      </c>
      <c r="F2697">
        <f>DAY(US_Accidents_Dec20_updated[[#This Row],[Start_Time]])</f>
        <v>23</v>
      </c>
      <c r="G2697">
        <f>MONTH(US_Accidents_Dec20_updated[[#This Row],[Start_Time]])</f>
        <v>2</v>
      </c>
      <c r="H2697" t="str">
        <f>US_Accidents_Dec20_updated[[#This Row],[Description]]</f>
        <v>At I-270/Exit 279 - Accident.</v>
      </c>
      <c r="I2697" t="s">
        <v>50</v>
      </c>
      <c r="J2697">
        <f>IF(US_Accidents_Dec20_updated[[#This Row],[Visibility(mi)]]&gt;30, 30, MROUND(US_Accidents_Dec20_updated[[#This Row],[Visibility(mi)]],5))</f>
        <v>30</v>
      </c>
      <c r="K2697">
        <f>MROUND(US_Accidents_Dec20_updated[[#This Row],[Wind_Speed(mph)]],5)</f>
        <v>20</v>
      </c>
      <c r="L2697">
        <f>IF(US_Accidents_Dec20_updated[[#This Row],[Precipitation(in)]]&gt;0.1, 0.1, US_Accidents_Dec20_updated[[#This Row],[Precipitation(in)]])</f>
        <v>0</v>
      </c>
    </row>
    <row r="2698" spans="1:12" x14ac:dyDescent="0.25">
      <c r="A2698" t="str">
        <f>US_Accidents_Dec20_updated[[#This Row],[ID]]</f>
        <v>A-3915308</v>
      </c>
      <c r="B2698">
        <f>US_Accidents_Dec20_updated[[#This Row],[Start_Lat]]</f>
        <v>39.097873999999997</v>
      </c>
      <c r="C2698">
        <f>US_Accidents_Dec20_updated[[#This Row],[Start_Lng]]</f>
        <v>-104.863916</v>
      </c>
      <c r="D2698">
        <f>US_Accidents_Dec20_updated[[#This Row],[Severity]]-1</f>
        <v>2</v>
      </c>
      <c r="E2698">
        <f>HOUR(US_Accidents_Dec20_updated[[#This Row],[Start_Time]])</f>
        <v>21</v>
      </c>
      <c r="F2698">
        <f>DAY(US_Accidents_Dec20_updated[[#This Row],[Start_Time]])</f>
        <v>23</v>
      </c>
      <c r="G2698">
        <f>MONTH(US_Accidents_Dec20_updated[[#This Row],[Start_Time]])</f>
        <v>2</v>
      </c>
      <c r="H2698" t="str">
        <f>US_Accidents_Dec20_updated[[#This Row],[Description]]</f>
        <v>At CO-105/Exit 161 - Accident.</v>
      </c>
      <c r="I2698" t="s">
        <v>50</v>
      </c>
      <c r="J2698">
        <f>IF(US_Accidents_Dec20_updated[[#This Row],[Visibility(mi)]]&gt;30, 30, MROUND(US_Accidents_Dec20_updated[[#This Row],[Visibility(mi)]],5))</f>
        <v>10</v>
      </c>
      <c r="K2698">
        <f>MROUND(US_Accidents_Dec20_updated[[#This Row],[Wind_Speed(mph)]],5)</f>
        <v>5</v>
      </c>
      <c r="L2698">
        <f>IF(US_Accidents_Dec20_updated[[#This Row],[Precipitation(in)]]&gt;0.1, 0.1, US_Accidents_Dec20_updated[[#This Row],[Precipitation(in)]])</f>
        <v>0</v>
      </c>
    </row>
    <row r="2699" spans="1:12" x14ac:dyDescent="0.25">
      <c r="A2699" t="str">
        <f>US_Accidents_Dec20_updated[[#This Row],[ID]]</f>
        <v>A-3915577</v>
      </c>
      <c r="B2699">
        <f>US_Accidents_Dec20_updated[[#This Row],[Start_Lat]]</f>
        <v>40.179569999999998</v>
      </c>
      <c r="C2699">
        <f>US_Accidents_Dec20_updated[[#This Row],[Start_Lng]]</f>
        <v>-104.97967199999999</v>
      </c>
      <c r="D2699">
        <f>US_Accidents_Dec20_updated[[#This Row],[Severity]]-1</f>
        <v>2</v>
      </c>
      <c r="E2699">
        <f>HOUR(US_Accidents_Dec20_updated[[#This Row],[Start_Time]])</f>
        <v>0</v>
      </c>
      <c r="F2699">
        <f>DAY(US_Accidents_Dec20_updated[[#This Row],[Start_Time]])</f>
        <v>24</v>
      </c>
      <c r="G2699">
        <f>MONTH(US_Accidents_Dec20_updated[[#This Row],[Start_Time]])</f>
        <v>2</v>
      </c>
      <c r="H2699" t="str">
        <f>US_Accidents_Dec20_updated[[#This Row],[Description]]</f>
        <v>At CO-66/Exit 243 - Accident.</v>
      </c>
      <c r="I2699" t="s">
        <v>50</v>
      </c>
      <c r="J2699">
        <f>IF(US_Accidents_Dec20_updated[[#This Row],[Visibility(mi)]]&gt;30, 30, MROUND(US_Accidents_Dec20_updated[[#This Row],[Visibility(mi)]],5))</f>
        <v>10</v>
      </c>
      <c r="K2699">
        <f>MROUND(US_Accidents_Dec20_updated[[#This Row],[Wind_Speed(mph)]],5)</f>
        <v>10</v>
      </c>
      <c r="L2699">
        <f>IF(US_Accidents_Dec20_updated[[#This Row],[Precipitation(in)]]&gt;0.1, 0.1, US_Accidents_Dec20_updated[[#This Row],[Precipitation(in)]])</f>
        <v>0</v>
      </c>
    </row>
    <row r="2700" spans="1:12" x14ac:dyDescent="0.25">
      <c r="A2700" t="str">
        <f>US_Accidents_Dec20_updated[[#This Row],[ID]]</f>
        <v>A-3915578</v>
      </c>
      <c r="B2700">
        <f>US_Accidents_Dec20_updated[[#This Row],[Start_Lat]]</f>
        <v>40.1569</v>
      </c>
      <c r="C2700">
        <f>US_Accidents_Dec20_updated[[#This Row],[Start_Lng]]</f>
        <v>-104.97871000000001</v>
      </c>
      <c r="D2700">
        <f>US_Accidents_Dec20_updated[[#This Row],[Severity]]-1</f>
        <v>2</v>
      </c>
      <c r="E2700">
        <f>HOUR(US_Accidents_Dec20_updated[[#This Row],[Start_Time]])</f>
        <v>1</v>
      </c>
      <c r="F2700">
        <f>DAY(US_Accidents_Dec20_updated[[#This Row],[Start_Time]])</f>
        <v>24</v>
      </c>
      <c r="G2700">
        <f>MONTH(US_Accidents_Dec20_updated[[#This Row],[Start_Time]])</f>
        <v>2</v>
      </c>
      <c r="H2700" t="str">
        <f>US_Accidents_Dec20_updated[[#This Row],[Description]]</f>
        <v>Between CO-52/Exit 235 and CO-66/Exit 243 - Accident.</v>
      </c>
      <c r="I2700" t="s">
        <v>50</v>
      </c>
      <c r="J2700">
        <f>IF(US_Accidents_Dec20_updated[[#This Row],[Visibility(mi)]]&gt;30, 30, MROUND(US_Accidents_Dec20_updated[[#This Row],[Visibility(mi)]],5))</f>
        <v>10</v>
      </c>
      <c r="K2700">
        <f>MROUND(US_Accidents_Dec20_updated[[#This Row],[Wind_Speed(mph)]],5)</f>
        <v>10</v>
      </c>
      <c r="L2700">
        <f>IF(US_Accidents_Dec20_updated[[#This Row],[Precipitation(in)]]&gt;0.1, 0.1, US_Accidents_Dec20_updated[[#This Row],[Precipitation(in)]])</f>
        <v>0</v>
      </c>
    </row>
    <row r="2701" spans="1:12" x14ac:dyDescent="0.25">
      <c r="A2701" t="str">
        <f>US_Accidents_Dec20_updated[[#This Row],[ID]]</f>
        <v>A-3915580</v>
      </c>
      <c r="B2701">
        <f>US_Accidents_Dec20_updated[[#This Row],[Start_Lat]]</f>
        <v>40.1569</v>
      </c>
      <c r="C2701">
        <f>US_Accidents_Dec20_updated[[#This Row],[Start_Lng]]</f>
        <v>-104.97871000000001</v>
      </c>
      <c r="D2701">
        <f>US_Accidents_Dec20_updated[[#This Row],[Severity]]-1</f>
        <v>2</v>
      </c>
      <c r="E2701">
        <f>HOUR(US_Accidents_Dec20_updated[[#This Row],[Start_Time]])</f>
        <v>1</v>
      </c>
      <c r="F2701">
        <f>DAY(US_Accidents_Dec20_updated[[#This Row],[Start_Time]])</f>
        <v>24</v>
      </c>
      <c r="G2701">
        <f>MONTH(US_Accidents_Dec20_updated[[#This Row],[Start_Time]])</f>
        <v>2</v>
      </c>
      <c r="H2701" t="str">
        <f>US_Accidents_Dec20_updated[[#This Row],[Description]]</f>
        <v>Between CO-119/Exit 240 and CO-66/Exit 243 - Accident.</v>
      </c>
      <c r="I2701" t="s">
        <v>50</v>
      </c>
      <c r="J2701">
        <f>IF(US_Accidents_Dec20_updated[[#This Row],[Visibility(mi)]]&gt;30, 30, MROUND(US_Accidents_Dec20_updated[[#This Row],[Visibility(mi)]],5))</f>
        <v>10</v>
      </c>
      <c r="K2701">
        <f>MROUND(US_Accidents_Dec20_updated[[#This Row],[Wind_Speed(mph)]],5)</f>
        <v>10</v>
      </c>
      <c r="L2701">
        <f>IF(US_Accidents_Dec20_updated[[#This Row],[Precipitation(in)]]&gt;0.1, 0.1, US_Accidents_Dec20_updated[[#This Row],[Precipitation(in)]])</f>
        <v>0</v>
      </c>
    </row>
    <row r="2702" spans="1:12" x14ac:dyDescent="0.25">
      <c r="A2702" t="str">
        <f>US_Accidents_Dec20_updated[[#This Row],[ID]]</f>
        <v>A-3915585</v>
      </c>
      <c r="B2702">
        <f>US_Accidents_Dec20_updated[[#This Row],[Start_Lat]]</f>
        <v>39.067182000000003</v>
      </c>
      <c r="C2702">
        <f>US_Accidents_Dec20_updated[[#This Row],[Start_Lng]]</f>
        <v>-104.856601</v>
      </c>
      <c r="D2702">
        <f>US_Accidents_Dec20_updated[[#This Row],[Severity]]-1</f>
        <v>2</v>
      </c>
      <c r="E2702">
        <f>HOUR(US_Accidents_Dec20_updated[[#This Row],[Start_Time]])</f>
        <v>7</v>
      </c>
      <c r="F2702">
        <f>DAY(US_Accidents_Dec20_updated[[#This Row],[Start_Time]])</f>
        <v>24</v>
      </c>
      <c r="G2702">
        <f>MONTH(US_Accidents_Dec20_updated[[#This Row],[Start_Time]])</f>
        <v>2</v>
      </c>
      <c r="H2702" t="str">
        <f>US_Accidents_Dec20_updated[[#This Row],[Description]]</f>
        <v>At CO-105/Exit 161 - Accident.</v>
      </c>
      <c r="I2702" t="s">
        <v>50</v>
      </c>
      <c r="J2702">
        <f>IF(US_Accidents_Dec20_updated[[#This Row],[Visibility(mi)]]&gt;30, 30, MROUND(US_Accidents_Dec20_updated[[#This Row],[Visibility(mi)]],5))</f>
        <v>10</v>
      </c>
      <c r="K2702">
        <f>MROUND(US_Accidents_Dec20_updated[[#This Row],[Wind_Speed(mph)]],5)</f>
        <v>0</v>
      </c>
      <c r="L2702">
        <f>IF(US_Accidents_Dec20_updated[[#This Row],[Precipitation(in)]]&gt;0.1, 0.1, US_Accidents_Dec20_updated[[#This Row],[Precipitation(in)]])</f>
        <v>0</v>
      </c>
    </row>
    <row r="2703" spans="1:12" x14ac:dyDescent="0.25">
      <c r="A2703" t="str">
        <f>US_Accidents_Dec20_updated[[#This Row],[ID]]</f>
        <v>A-3915589</v>
      </c>
      <c r="B2703">
        <f>US_Accidents_Dec20_updated[[#This Row],[Start_Lat]]</f>
        <v>39.125577</v>
      </c>
      <c r="C2703">
        <f>US_Accidents_Dec20_updated[[#This Row],[Start_Lng]]</f>
        <v>-104.86466</v>
      </c>
      <c r="D2703">
        <f>US_Accidents_Dec20_updated[[#This Row],[Severity]]-1</f>
        <v>2</v>
      </c>
      <c r="E2703">
        <f>HOUR(US_Accidents_Dec20_updated[[#This Row],[Start_Time]])</f>
        <v>10</v>
      </c>
      <c r="F2703">
        <f>DAY(US_Accidents_Dec20_updated[[#This Row],[Start_Time]])</f>
        <v>24</v>
      </c>
      <c r="G2703">
        <f>MONTH(US_Accidents_Dec20_updated[[#This Row],[Start_Time]])</f>
        <v>2</v>
      </c>
      <c r="H2703" t="str">
        <f>US_Accidents_Dec20_updated[[#This Row],[Description]]</f>
        <v>At CO-105/Exit 161 - Accident.</v>
      </c>
      <c r="I2703" t="s">
        <v>50</v>
      </c>
      <c r="J2703">
        <f>IF(US_Accidents_Dec20_updated[[#This Row],[Visibility(mi)]]&gt;30, 30, MROUND(US_Accidents_Dec20_updated[[#This Row],[Visibility(mi)]],5))</f>
        <v>10</v>
      </c>
      <c r="K2703">
        <f>MROUND(US_Accidents_Dec20_updated[[#This Row],[Wind_Speed(mph)]],5)</f>
        <v>10</v>
      </c>
      <c r="L2703">
        <f>IF(US_Accidents_Dec20_updated[[#This Row],[Precipitation(in)]]&gt;0.1, 0.1, US_Accidents_Dec20_updated[[#This Row],[Precipitation(in)]])</f>
        <v>0</v>
      </c>
    </row>
    <row r="2704" spans="1:12" x14ac:dyDescent="0.25">
      <c r="A2704" t="str">
        <f>US_Accidents_Dec20_updated[[#This Row],[ID]]</f>
        <v>A-3915591</v>
      </c>
      <c r="B2704">
        <f>US_Accidents_Dec20_updated[[#This Row],[Start_Lat]]</f>
        <v>39.734789999999997</v>
      </c>
      <c r="C2704">
        <f>US_Accidents_Dec20_updated[[#This Row],[Start_Lng]]</f>
        <v>-105.01503</v>
      </c>
      <c r="D2704">
        <f>US_Accidents_Dec20_updated[[#This Row],[Severity]]-1</f>
        <v>2</v>
      </c>
      <c r="E2704">
        <f>HOUR(US_Accidents_Dec20_updated[[#This Row],[Start_Time]])</f>
        <v>12</v>
      </c>
      <c r="F2704">
        <f>DAY(US_Accidents_Dec20_updated[[#This Row],[Start_Time]])</f>
        <v>24</v>
      </c>
      <c r="G2704">
        <f>MONTH(US_Accidents_Dec20_updated[[#This Row],[Start_Time]])</f>
        <v>2</v>
      </c>
      <c r="H2704" t="str">
        <f>US_Accidents_Dec20_updated[[#This Row],[Description]]</f>
        <v>At US-40/CO-33/Colfax Ave/Exit 210 - Accident.</v>
      </c>
      <c r="I2704" t="s">
        <v>50</v>
      </c>
      <c r="J2704">
        <f>IF(US_Accidents_Dec20_updated[[#This Row],[Visibility(mi)]]&gt;30, 30, MROUND(US_Accidents_Dec20_updated[[#This Row],[Visibility(mi)]],5))</f>
        <v>30</v>
      </c>
      <c r="K2704">
        <f>MROUND(US_Accidents_Dec20_updated[[#This Row],[Wind_Speed(mph)]],5)</f>
        <v>10</v>
      </c>
      <c r="L2704">
        <f>IF(US_Accidents_Dec20_updated[[#This Row],[Precipitation(in)]]&gt;0.1, 0.1, US_Accidents_Dec20_updated[[#This Row],[Precipitation(in)]])</f>
        <v>0</v>
      </c>
    </row>
    <row r="2705" spans="1:12" x14ac:dyDescent="0.25">
      <c r="A2705" t="str">
        <f>US_Accidents_Dec20_updated[[#This Row],[ID]]</f>
        <v>A-3915592</v>
      </c>
      <c r="B2705">
        <f>US_Accidents_Dec20_updated[[#This Row],[Start_Lat]]</f>
        <v>39.778410000000001</v>
      </c>
      <c r="C2705">
        <f>US_Accidents_Dec20_updated[[#This Row],[Start_Lng]]</f>
        <v>-104.91289</v>
      </c>
      <c r="D2705">
        <f>US_Accidents_Dec20_updated[[#This Row],[Severity]]-1</f>
        <v>2</v>
      </c>
      <c r="E2705">
        <f>HOUR(US_Accidents_Dec20_updated[[#This Row],[Start_Time]])</f>
        <v>13</v>
      </c>
      <c r="F2705">
        <f>DAY(US_Accidents_Dec20_updated[[#This Row],[Start_Time]])</f>
        <v>24</v>
      </c>
      <c r="G2705">
        <f>MONTH(US_Accidents_Dec20_updated[[#This Row],[Start_Time]])</f>
        <v>2</v>
      </c>
      <c r="H2705" t="str">
        <f>US_Accidents_Dec20_updated[[#This Row],[Description]]</f>
        <v>At Dahlia St/Exit 277 - Accident.</v>
      </c>
      <c r="I2705" t="s">
        <v>50</v>
      </c>
      <c r="J2705">
        <f>IF(US_Accidents_Dec20_updated[[#This Row],[Visibility(mi)]]&gt;30, 30, MROUND(US_Accidents_Dec20_updated[[#This Row],[Visibility(mi)]],5))</f>
        <v>30</v>
      </c>
      <c r="K2705">
        <f>MROUND(US_Accidents_Dec20_updated[[#This Row],[Wind_Speed(mph)]],5)</f>
        <v>10</v>
      </c>
      <c r="L2705">
        <f>IF(US_Accidents_Dec20_updated[[#This Row],[Precipitation(in)]]&gt;0.1, 0.1, US_Accidents_Dec20_updated[[#This Row],[Precipitation(in)]])</f>
        <v>0</v>
      </c>
    </row>
    <row r="2706" spans="1:12" x14ac:dyDescent="0.25">
      <c r="A2706" t="str">
        <f>US_Accidents_Dec20_updated[[#This Row],[ID]]</f>
        <v>A-3915595</v>
      </c>
      <c r="B2706">
        <f>US_Accidents_Dec20_updated[[#This Row],[Start_Lat]]</f>
        <v>40.440871000000001</v>
      </c>
      <c r="C2706">
        <f>US_Accidents_Dec20_updated[[#This Row],[Start_Lng]]</f>
        <v>-104.99209</v>
      </c>
      <c r="D2706">
        <f>US_Accidents_Dec20_updated[[#This Row],[Severity]]-1</f>
        <v>2</v>
      </c>
      <c r="E2706">
        <f>HOUR(US_Accidents_Dec20_updated[[#This Row],[Start_Time]])</f>
        <v>14</v>
      </c>
      <c r="F2706">
        <f>DAY(US_Accidents_Dec20_updated[[#This Row],[Start_Time]])</f>
        <v>24</v>
      </c>
      <c r="G2706">
        <f>MONTH(US_Accidents_Dec20_updated[[#This Row],[Start_Time]])</f>
        <v>2</v>
      </c>
      <c r="H2706" t="str">
        <f>US_Accidents_Dec20_updated[[#This Row],[Description]]</f>
        <v>At CO-392/Exit 262 - Accident.</v>
      </c>
      <c r="I2706" t="s">
        <v>50</v>
      </c>
      <c r="J2706">
        <f>IF(US_Accidents_Dec20_updated[[#This Row],[Visibility(mi)]]&gt;30, 30, MROUND(US_Accidents_Dec20_updated[[#This Row],[Visibility(mi)]],5))</f>
        <v>10</v>
      </c>
      <c r="K2706">
        <f>MROUND(US_Accidents_Dec20_updated[[#This Row],[Wind_Speed(mph)]],5)</f>
        <v>20</v>
      </c>
      <c r="L2706">
        <f>IF(US_Accidents_Dec20_updated[[#This Row],[Precipitation(in)]]&gt;0.1, 0.1, US_Accidents_Dec20_updated[[#This Row],[Precipitation(in)]])</f>
        <v>0</v>
      </c>
    </row>
    <row r="2707" spans="1:12" x14ac:dyDescent="0.25">
      <c r="A2707" t="str">
        <f>US_Accidents_Dec20_updated[[#This Row],[ID]]</f>
        <v>A-3915596</v>
      </c>
      <c r="B2707">
        <f>US_Accidents_Dec20_updated[[#This Row],[Start_Lat]]</f>
        <v>38.879471000000002</v>
      </c>
      <c r="C2707">
        <f>US_Accidents_Dec20_updated[[#This Row],[Start_Lng]]</f>
        <v>-104.946412</v>
      </c>
      <c r="D2707">
        <f>US_Accidents_Dec20_updated[[#This Row],[Severity]]-1</f>
        <v>2</v>
      </c>
      <c r="E2707">
        <f>HOUR(US_Accidents_Dec20_updated[[#This Row],[Start_Time]])</f>
        <v>15</v>
      </c>
      <c r="F2707">
        <f>DAY(US_Accidents_Dec20_updated[[#This Row],[Start_Time]])</f>
        <v>24</v>
      </c>
      <c r="G2707">
        <f>MONTH(US_Accidents_Dec20_updated[[#This Row],[Start_Time]])</f>
        <v>2</v>
      </c>
      <c r="H2707" t="str">
        <f>US_Accidents_Dec20_updated[[#This Row],[Description]]</f>
        <v>At US-24-BL/Manitou Ave (West) - Accident.</v>
      </c>
      <c r="I2707" t="s">
        <v>50</v>
      </c>
      <c r="J2707">
        <f>IF(US_Accidents_Dec20_updated[[#This Row],[Visibility(mi)]]&gt;30, 30, MROUND(US_Accidents_Dec20_updated[[#This Row],[Visibility(mi)]],5))</f>
        <v>10</v>
      </c>
      <c r="K2707">
        <f>MROUND(US_Accidents_Dec20_updated[[#This Row],[Wind_Speed(mph)]],5)</f>
        <v>15</v>
      </c>
      <c r="L2707">
        <f>IF(US_Accidents_Dec20_updated[[#This Row],[Precipitation(in)]]&gt;0.1, 0.1, US_Accidents_Dec20_updated[[#This Row],[Precipitation(in)]])</f>
        <v>0</v>
      </c>
    </row>
    <row r="2708" spans="1:12" x14ac:dyDescent="0.25">
      <c r="A2708" t="str">
        <f>US_Accidents_Dec20_updated[[#This Row],[ID]]</f>
        <v>A-3915597</v>
      </c>
      <c r="B2708">
        <f>US_Accidents_Dec20_updated[[#This Row],[Start_Lat]]</f>
        <v>39.097873999999997</v>
      </c>
      <c r="C2708">
        <f>US_Accidents_Dec20_updated[[#This Row],[Start_Lng]]</f>
        <v>-104.863916</v>
      </c>
      <c r="D2708">
        <f>US_Accidents_Dec20_updated[[#This Row],[Severity]]-1</f>
        <v>2</v>
      </c>
      <c r="E2708">
        <f>HOUR(US_Accidents_Dec20_updated[[#This Row],[Start_Time]])</f>
        <v>16</v>
      </c>
      <c r="F2708">
        <f>DAY(US_Accidents_Dec20_updated[[#This Row],[Start_Time]])</f>
        <v>24</v>
      </c>
      <c r="G2708">
        <f>MONTH(US_Accidents_Dec20_updated[[#This Row],[Start_Time]])</f>
        <v>2</v>
      </c>
      <c r="H2708" t="str">
        <f>US_Accidents_Dec20_updated[[#This Row],[Description]]</f>
        <v>At CO-105/Exit 161 - Accident.</v>
      </c>
      <c r="I2708" t="s">
        <v>50</v>
      </c>
      <c r="J2708">
        <f>IF(US_Accidents_Dec20_updated[[#This Row],[Visibility(mi)]]&gt;30, 30, MROUND(US_Accidents_Dec20_updated[[#This Row],[Visibility(mi)]],5))</f>
        <v>10</v>
      </c>
      <c r="K2708">
        <f>MROUND(US_Accidents_Dec20_updated[[#This Row],[Wind_Speed(mph)]],5)</f>
        <v>15</v>
      </c>
      <c r="L2708">
        <f>IF(US_Accidents_Dec20_updated[[#This Row],[Precipitation(in)]]&gt;0.1, 0.1, US_Accidents_Dec20_updated[[#This Row],[Precipitation(in)]])</f>
        <v>0</v>
      </c>
    </row>
    <row r="2709" spans="1:12" x14ac:dyDescent="0.25">
      <c r="A2709" t="str">
        <f>US_Accidents_Dec20_updated[[#This Row],[ID]]</f>
        <v>A-3915598</v>
      </c>
      <c r="B2709">
        <f>US_Accidents_Dec20_updated[[#This Row],[Start_Lat]]</f>
        <v>39.749839999999999</v>
      </c>
      <c r="C2709">
        <f>US_Accidents_Dec20_updated[[#This Row],[Start_Lng]]</f>
        <v>-105.01721999999999</v>
      </c>
      <c r="D2709">
        <f>US_Accidents_Dec20_updated[[#This Row],[Severity]]-1</f>
        <v>2</v>
      </c>
      <c r="E2709">
        <f>HOUR(US_Accidents_Dec20_updated[[#This Row],[Start_Time]])</f>
        <v>18</v>
      </c>
      <c r="F2709">
        <f>DAY(US_Accidents_Dec20_updated[[#This Row],[Start_Time]])</f>
        <v>24</v>
      </c>
      <c r="G2709">
        <f>MONTH(US_Accidents_Dec20_updated[[#This Row],[Start_Time]])</f>
        <v>2</v>
      </c>
      <c r="H2709" t="str">
        <f>US_Accidents_Dec20_updated[[#This Row],[Description]]</f>
        <v>At 23rd Ave/Exit 211 - Accident.</v>
      </c>
      <c r="I2709" t="s">
        <v>50</v>
      </c>
      <c r="J2709">
        <f>IF(US_Accidents_Dec20_updated[[#This Row],[Visibility(mi)]]&gt;30, 30, MROUND(US_Accidents_Dec20_updated[[#This Row],[Visibility(mi)]],5))</f>
        <v>30</v>
      </c>
      <c r="K2709">
        <f>MROUND(US_Accidents_Dec20_updated[[#This Row],[Wind_Speed(mph)]],5)</f>
        <v>5</v>
      </c>
      <c r="L2709">
        <f>IF(US_Accidents_Dec20_updated[[#This Row],[Precipitation(in)]]&gt;0.1, 0.1, US_Accidents_Dec20_updated[[#This Row],[Precipitation(in)]])</f>
        <v>0</v>
      </c>
    </row>
    <row r="2710" spans="1:12" x14ac:dyDescent="0.25">
      <c r="A2710" t="str">
        <f>US_Accidents_Dec20_updated[[#This Row],[ID]]</f>
        <v>A-3916201</v>
      </c>
      <c r="B2710">
        <f>US_Accidents_Dec20_updated[[#This Row],[Start_Lat]]</f>
        <v>39.725490000000001</v>
      </c>
      <c r="C2710">
        <f>US_Accidents_Dec20_updated[[#This Row],[Start_Lng]]</f>
        <v>-105.04056300000001</v>
      </c>
      <c r="D2710">
        <f>US_Accidents_Dec20_updated[[#This Row],[Severity]]-1</f>
        <v>2</v>
      </c>
      <c r="E2710">
        <f>HOUR(US_Accidents_Dec20_updated[[#This Row],[Start_Time]])</f>
        <v>6</v>
      </c>
      <c r="F2710">
        <f>DAY(US_Accidents_Dec20_updated[[#This Row],[Start_Time]])</f>
        <v>25</v>
      </c>
      <c r="G2710">
        <f>MONTH(US_Accidents_Dec20_updated[[#This Row],[Start_Time]])</f>
        <v>2</v>
      </c>
      <c r="H2710" t="str">
        <f>US_Accidents_Dec20_updated[[#This Row],[Description]]</f>
        <v>At US-6/Lowell Blvd - Accident.</v>
      </c>
      <c r="I2710" t="s">
        <v>50</v>
      </c>
      <c r="J2710">
        <f>IF(US_Accidents_Dec20_updated[[#This Row],[Visibility(mi)]]&gt;30, 30, MROUND(US_Accidents_Dec20_updated[[#This Row],[Visibility(mi)]],5))</f>
        <v>30</v>
      </c>
      <c r="K2710">
        <f>MROUND(US_Accidents_Dec20_updated[[#This Row],[Wind_Speed(mph)]],5)</f>
        <v>0</v>
      </c>
      <c r="L2710">
        <f>IF(US_Accidents_Dec20_updated[[#This Row],[Precipitation(in)]]&gt;0.1, 0.1, US_Accidents_Dec20_updated[[#This Row],[Precipitation(in)]])</f>
        <v>0</v>
      </c>
    </row>
    <row r="2711" spans="1:12" x14ac:dyDescent="0.25">
      <c r="A2711" t="str">
        <f>US_Accidents_Dec20_updated[[#This Row],[ID]]</f>
        <v>A-3916205</v>
      </c>
      <c r="B2711">
        <f>US_Accidents_Dec20_updated[[#This Row],[Start_Lat]]</f>
        <v>39.77178</v>
      </c>
      <c r="C2711">
        <f>US_Accidents_Dec20_updated[[#This Row],[Start_Lng]]</f>
        <v>-104.81892000000001</v>
      </c>
      <c r="D2711">
        <f>US_Accidents_Dec20_updated[[#This Row],[Severity]]-1</f>
        <v>2</v>
      </c>
      <c r="E2711">
        <f>HOUR(US_Accidents_Dec20_updated[[#This Row],[Start_Time]])</f>
        <v>8</v>
      </c>
      <c r="F2711">
        <f>DAY(US_Accidents_Dec20_updated[[#This Row],[Start_Time]])</f>
        <v>25</v>
      </c>
      <c r="G2711">
        <f>MONTH(US_Accidents_Dec20_updated[[#This Row],[Start_Time]])</f>
        <v>2</v>
      </c>
      <c r="H2711" t="str">
        <f>US_Accidents_Dec20_updated[[#This Row],[Description]]</f>
        <v>At I-225 - Accident.</v>
      </c>
      <c r="I2711" t="s">
        <v>50</v>
      </c>
      <c r="J2711">
        <f>IF(US_Accidents_Dec20_updated[[#This Row],[Visibility(mi)]]&gt;30, 30, MROUND(US_Accidents_Dec20_updated[[#This Row],[Visibility(mi)]],5))</f>
        <v>10</v>
      </c>
      <c r="K2711">
        <f>MROUND(US_Accidents_Dec20_updated[[#This Row],[Wind_Speed(mph)]],5)</f>
        <v>5</v>
      </c>
      <c r="L2711">
        <f>IF(US_Accidents_Dec20_updated[[#This Row],[Precipitation(in)]]&gt;0.1, 0.1, US_Accidents_Dec20_updated[[#This Row],[Precipitation(in)]])</f>
        <v>0</v>
      </c>
    </row>
    <row r="2712" spans="1:12" x14ac:dyDescent="0.25">
      <c r="A2712" t="str">
        <f>US_Accidents_Dec20_updated[[#This Row],[ID]]</f>
        <v>A-3916209</v>
      </c>
      <c r="B2712">
        <f>US_Accidents_Dec20_updated[[#This Row],[Start_Lat]]</f>
        <v>39.725580000000001</v>
      </c>
      <c r="C2712">
        <f>US_Accidents_Dec20_updated[[#This Row],[Start_Lng]]</f>
        <v>-105.022643</v>
      </c>
      <c r="D2712">
        <f>US_Accidents_Dec20_updated[[#This Row],[Severity]]-1</f>
        <v>2</v>
      </c>
      <c r="E2712">
        <f>HOUR(US_Accidents_Dec20_updated[[#This Row],[Start_Time]])</f>
        <v>9</v>
      </c>
      <c r="F2712">
        <f>DAY(US_Accidents_Dec20_updated[[#This Row],[Start_Time]])</f>
        <v>25</v>
      </c>
      <c r="G2712">
        <f>MONTH(US_Accidents_Dec20_updated[[#This Row],[Start_Time]])</f>
        <v>2</v>
      </c>
      <c r="H2712" t="str">
        <f>US_Accidents_Dec20_updated[[#This Row],[Description]]</f>
        <v>At Bryant St - Accident.</v>
      </c>
      <c r="I2712" t="s">
        <v>50</v>
      </c>
      <c r="J2712">
        <f>IF(US_Accidents_Dec20_updated[[#This Row],[Visibility(mi)]]&gt;30, 30, MROUND(US_Accidents_Dec20_updated[[#This Row],[Visibility(mi)]],5))</f>
        <v>30</v>
      </c>
      <c r="K2712">
        <f>MROUND(US_Accidents_Dec20_updated[[#This Row],[Wind_Speed(mph)]],5)</f>
        <v>0</v>
      </c>
      <c r="L2712">
        <f>IF(US_Accidents_Dec20_updated[[#This Row],[Precipitation(in)]]&gt;0.1, 0.1, US_Accidents_Dec20_updated[[#This Row],[Precipitation(in)]])</f>
        <v>0</v>
      </c>
    </row>
    <row r="2713" spans="1:12" x14ac:dyDescent="0.25">
      <c r="A2713" t="str">
        <f>US_Accidents_Dec20_updated[[#This Row],[ID]]</f>
        <v>A-3916213</v>
      </c>
      <c r="B2713">
        <f>US_Accidents_Dec20_updated[[#This Row],[Start_Lat]]</f>
        <v>39.408718999999998</v>
      </c>
      <c r="C2713">
        <f>US_Accidents_Dec20_updated[[#This Row],[Start_Lng]]</f>
        <v>-105.49277600000001</v>
      </c>
      <c r="D2713">
        <f>US_Accidents_Dec20_updated[[#This Row],[Severity]]-1</f>
        <v>3</v>
      </c>
      <c r="E2713">
        <f>HOUR(US_Accidents_Dec20_updated[[#This Row],[Start_Time]])</f>
        <v>10</v>
      </c>
      <c r="F2713">
        <f>DAY(US_Accidents_Dec20_updated[[#This Row],[Start_Time]])</f>
        <v>25</v>
      </c>
      <c r="G2713">
        <f>MONTH(US_Accidents_Dec20_updated[[#This Row],[Start_Time]])</f>
        <v>2</v>
      </c>
      <c r="H2713" t="str">
        <f>US_Accidents_Dec20_updated[[#This Row],[Description]]</f>
        <v>Closed at Moore Dale Rd - Road closed due to accident.</v>
      </c>
      <c r="I2713" t="s">
        <v>50</v>
      </c>
      <c r="J2713">
        <f>IF(US_Accidents_Dec20_updated[[#This Row],[Visibility(mi)]]&gt;30, 30, MROUND(US_Accidents_Dec20_updated[[#This Row],[Visibility(mi)]],5))</f>
        <v>10</v>
      </c>
      <c r="K2713">
        <f>MROUND(US_Accidents_Dec20_updated[[#This Row],[Wind_Speed(mph)]],5)</f>
        <v>10</v>
      </c>
      <c r="L2713">
        <f>IF(US_Accidents_Dec20_updated[[#This Row],[Precipitation(in)]]&gt;0.1, 0.1, US_Accidents_Dec20_updated[[#This Row],[Precipitation(in)]])</f>
        <v>0</v>
      </c>
    </row>
    <row r="2714" spans="1:12" x14ac:dyDescent="0.25">
      <c r="A2714" t="str">
        <f>US_Accidents_Dec20_updated[[#This Row],[ID]]</f>
        <v>A-3916214</v>
      </c>
      <c r="B2714">
        <f>US_Accidents_Dec20_updated[[#This Row],[Start_Lat]]</f>
        <v>39.838332000000001</v>
      </c>
      <c r="C2714">
        <f>US_Accidents_Dec20_updated[[#This Row],[Start_Lng]]</f>
        <v>-104.98351</v>
      </c>
      <c r="D2714">
        <f>US_Accidents_Dec20_updated[[#This Row],[Severity]]-1</f>
        <v>2</v>
      </c>
      <c r="E2714">
        <f>HOUR(US_Accidents_Dec20_updated[[#This Row],[Start_Time]])</f>
        <v>11</v>
      </c>
      <c r="F2714">
        <f>DAY(US_Accidents_Dec20_updated[[#This Row],[Start_Time]])</f>
        <v>25</v>
      </c>
      <c r="G2714">
        <f>MONTH(US_Accidents_Dec20_updated[[#This Row],[Start_Time]])</f>
        <v>2</v>
      </c>
      <c r="H2714" t="str">
        <f>US_Accidents_Dec20_updated[[#This Row],[Description]]</f>
        <v>At 84th Ave/Exit 219 - Accident.</v>
      </c>
      <c r="I2714" t="s">
        <v>50</v>
      </c>
      <c r="J2714">
        <f>IF(US_Accidents_Dec20_updated[[#This Row],[Visibility(mi)]]&gt;30, 30, MROUND(US_Accidents_Dec20_updated[[#This Row],[Visibility(mi)]],5))</f>
        <v>30</v>
      </c>
      <c r="K2714">
        <f>MROUND(US_Accidents_Dec20_updated[[#This Row],[Wind_Speed(mph)]],5)</f>
        <v>5</v>
      </c>
      <c r="L2714">
        <f>IF(US_Accidents_Dec20_updated[[#This Row],[Precipitation(in)]]&gt;0.1, 0.1, US_Accidents_Dec20_updated[[#This Row],[Precipitation(in)]])</f>
        <v>0</v>
      </c>
    </row>
    <row r="2715" spans="1:12" x14ac:dyDescent="0.25">
      <c r="A2715" t="str">
        <f>US_Accidents_Dec20_updated[[#This Row],[ID]]</f>
        <v>A-3916227</v>
      </c>
      <c r="B2715">
        <f>US_Accidents_Dec20_updated[[#This Row],[Start_Lat]]</f>
        <v>39.113750000000003</v>
      </c>
      <c r="C2715">
        <f>US_Accidents_Dec20_updated[[#This Row],[Start_Lng]]</f>
        <v>-108.589056</v>
      </c>
      <c r="D2715">
        <f>US_Accidents_Dec20_updated[[#This Row],[Severity]]-1</f>
        <v>2</v>
      </c>
      <c r="E2715">
        <f>HOUR(US_Accidents_Dec20_updated[[#This Row],[Start_Time]])</f>
        <v>16</v>
      </c>
      <c r="F2715">
        <f>DAY(US_Accidents_Dec20_updated[[#This Row],[Start_Time]])</f>
        <v>25</v>
      </c>
      <c r="G2715">
        <f>MONTH(US_Accidents_Dec20_updated[[#This Row],[Start_Time]])</f>
        <v>2</v>
      </c>
      <c r="H2715" t="str">
        <f>US_Accidents_Dec20_updated[[#This Row],[Description]]</f>
        <v>At Horizon Drive/Exit 31 - Accident.</v>
      </c>
      <c r="I2715" t="s">
        <v>50</v>
      </c>
      <c r="J2715">
        <f>IF(US_Accidents_Dec20_updated[[#This Row],[Visibility(mi)]]&gt;30, 30, MROUND(US_Accidents_Dec20_updated[[#This Row],[Visibility(mi)]],5))</f>
        <v>10</v>
      </c>
      <c r="K2715">
        <f>MROUND(US_Accidents_Dec20_updated[[#This Row],[Wind_Speed(mph)]],5)</f>
        <v>5</v>
      </c>
      <c r="L2715">
        <f>IF(US_Accidents_Dec20_updated[[#This Row],[Precipitation(in)]]&gt;0.1, 0.1, US_Accidents_Dec20_updated[[#This Row],[Precipitation(in)]])</f>
        <v>0</v>
      </c>
    </row>
    <row r="2716" spans="1:12" x14ac:dyDescent="0.25">
      <c r="A2716" t="str">
        <f>US_Accidents_Dec20_updated[[#This Row],[ID]]</f>
        <v>A-3916228</v>
      </c>
      <c r="B2716">
        <f>US_Accidents_Dec20_updated[[#This Row],[Start_Lat]]</f>
        <v>39.289102</v>
      </c>
      <c r="C2716">
        <f>US_Accidents_Dec20_updated[[#This Row],[Start_Lng]]</f>
        <v>-104.895833</v>
      </c>
      <c r="D2716">
        <f>US_Accidents_Dec20_updated[[#This Row],[Severity]]-1</f>
        <v>2</v>
      </c>
      <c r="E2716">
        <f>HOUR(US_Accidents_Dec20_updated[[#This Row],[Start_Time]])</f>
        <v>19</v>
      </c>
      <c r="F2716">
        <f>DAY(US_Accidents_Dec20_updated[[#This Row],[Start_Time]])</f>
        <v>25</v>
      </c>
      <c r="G2716">
        <f>MONTH(US_Accidents_Dec20_updated[[#This Row],[Start_Time]])</f>
        <v>2</v>
      </c>
      <c r="H2716" t="str">
        <f>US_Accidents_Dec20_updated[[#This Row],[Description]]</f>
        <v>At Tomah Rd/Exit 174 - Accident.</v>
      </c>
      <c r="I2716" t="s">
        <v>50</v>
      </c>
      <c r="J2716">
        <f>IF(US_Accidents_Dec20_updated[[#This Row],[Visibility(mi)]]&gt;30, 30, MROUND(US_Accidents_Dec20_updated[[#This Row],[Visibility(mi)]],5))</f>
        <v>10</v>
      </c>
      <c r="K2716">
        <f>MROUND(US_Accidents_Dec20_updated[[#This Row],[Wind_Speed(mph)]],5)</f>
        <v>15</v>
      </c>
      <c r="L2716">
        <f>IF(US_Accidents_Dec20_updated[[#This Row],[Precipitation(in)]]&gt;0.1, 0.1, US_Accidents_Dec20_updated[[#This Row],[Precipitation(in)]])</f>
        <v>0</v>
      </c>
    </row>
    <row r="2717" spans="1:12" x14ac:dyDescent="0.25">
      <c r="A2717" t="str">
        <f>US_Accidents_Dec20_updated[[#This Row],[ID]]</f>
        <v>A-3917287</v>
      </c>
      <c r="B2717">
        <f>US_Accidents_Dec20_updated[[#This Row],[Start_Lat]]</f>
        <v>38.246082999999999</v>
      </c>
      <c r="C2717">
        <f>US_Accidents_Dec20_updated[[#This Row],[Start_Lng]]</f>
        <v>-104.61187</v>
      </c>
      <c r="D2717">
        <f>US_Accidents_Dec20_updated[[#This Row],[Severity]]-1</f>
        <v>2</v>
      </c>
      <c r="E2717">
        <f>HOUR(US_Accidents_Dec20_updated[[#This Row],[Start_Time]])</f>
        <v>2</v>
      </c>
      <c r="F2717">
        <f>DAY(US_Accidents_Dec20_updated[[#This Row],[Start_Time]])</f>
        <v>26</v>
      </c>
      <c r="G2717">
        <f>MONTH(US_Accidents_Dec20_updated[[#This Row],[Start_Time]])</f>
        <v>2</v>
      </c>
      <c r="H2717" t="str">
        <f>US_Accidents_Dec20_updated[[#This Row],[Description]]</f>
        <v>At El Dorado Ave/Exit 97B - Accident.</v>
      </c>
      <c r="I2717" t="s">
        <v>1210</v>
      </c>
      <c r="J2717">
        <f>IF(US_Accidents_Dec20_updated[[#This Row],[Visibility(mi)]]&gt;30, 30, MROUND(US_Accidents_Dec20_updated[[#This Row],[Visibility(mi)]],5))</f>
        <v>0</v>
      </c>
      <c r="K2717">
        <f>MROUND(US_Accidents_Dec20_updated[[#This Row],[Wind_Speed(mph)]],5)</f>
        <v>5</v>
      </c>
      <c r="L2717">
        <f>IF(US_Accidents_Dec20_updated[[#This Row],[Precipitation(in)]]&gt;0.1, 0.1, US_Accidents_Dec20_updated[[#This Row],[Precipitation(in)]])</f>
        <v>0.01</v>
      </c>
    </row>
    <row r="2718" spans="1:12" x14ac:dyDescent="0.25">
      <c r="A2718" t="str">
        <f>US_Accidents_Dec20_updated[[#This Row],[ID]]</f>
        <v>A-3917290</v>
      </c>
      <c r="B2718">
        <f>US_Accidents_Dec20_updated[[#This Row],[Start_Lat]]</f>
        <v>38.239829999999998</v>
      </c>
      <c r="C2718">
        <f>US_Accidents_Dec20_updated[[#This Row],[Start_Lng]]</f>
        <v>-104.61179</v>
      </c>
      <c r="D2718">
        <f>US_Accidents_Dec20_updated[[#This Row],[Severity]]-1</f>
        <v>2</v>
      </c>
      <c r="E2718">
        <f>HOUR(US_Accidents_Dec20_updated[[#This Row],[Start_Time]])</f>
        <v>3</v>
      </c>
      <c r="F2718">
        <f>DAY(US_Accidents_Dec20_updated[[#This Row],[Start_Time]])</f>
        <v>26</v>
      </c>
      <c r="G2718">
        <f>MONTH(US_Accidents_Dec20_updated[[#This Row],[Start_Time]])</f>
        <v>2</v>
      </c>
      <c r="H2718" t="str">
        <f>US_Accidents_Dec20_updated[[#This Row],[Description]]</f>
        <v>At Central Avenue/Exit 97 - Accident. Left lane blocked.</v>
      </c>
      <c r="I2718" t="s">
        <v>1210</v>
      </c>
      <c r="J2718">
        <f>IF(US_Accidents_Dec20_updated[[#This Row],[Visibility(mi)]]&gt;30, 30, MROUND(US_Accidents_Dec20_updated[[#This Row],[Visibility(mi)]],5))</f>
        <v>0</v>
      </c>
      <c r="K2718">
        <f>MROUND(US_Accidents_Dec20_updated[[#This Row],[Wind_Speed(mph)]],5)</f>
        <v>5</v>
      </c>
      <c r="L2718">
        <f>IF(US_Accidents_Dec20_updated[[#This Row],[Precipitation(in)]]&gt;0.1, 0.1, US_Accidents_Dec20_updated[[#This Row],[Precipitation(in)]])</f>
        <v>0</v>
      </c>
    </row>
    <row r="2719" spans="1:12" x14ac:dyDescent="0.25">
      <c r="A2719" t="str">
        <f>US_Accidents_Dec20_updated[[#This Row],[ID]]</f>
        <v>A-3917292</v>
      </c>
      <c r="B2719">
        <f>US_Accidents_Dec20_updated[[#This Row],[Start_Lat]]</f>
        <v>37.134210000000003</v>
      </c>
      <c r="C2719">
        <f>US_Accidents_Dec20_updated[[#This Row],[Start_Lng]]</f>
        <v>-104.52145299999999</v>
      </c>
      <c r="D2719">
        <f>US_Accidents_Dec20_updated[[#This Row],[Severity]]-1</f>
        <v>3</v>
      </c>
      <c r="E2719">
        <f>HOUR(US_Accidents_Dec20_updated[[#This Row],[Start_Time]])</f>
        <v>6</v>
      </c>
      <c r="F2719">
        <f>DAY(US_Accidents_Dec20_updated[[#This Row],[Start_Time]])</f>
        <v>26</v>
      </c>
      <c r="G2719">
        <f>MONTH(US_Accidents_Dec20_updated[[#This Row],[Start_Time]])</f>
        <v>2</v>
      </c>
      <c r="H2719" t="str">
        <f>US_Accidents_Dec20_updated[[#This Row],[Description]]</f>
        <v>Closed between Van Buren St/Exit 13 and Colorado/New Mexico State Line - Road closed due to accident.</v>
      </c>
      <c r="I2719" t="s">
        <v>50</v>
      </c>
      <c r="J2719">
        <f>IF(US_Accidents_Dec20_updated[[#This Row],[Visibility(mi)]]&gt;30, 30, MROUND(US_Accidents_Dec20_updated[[#This Row],[Visibility(mi)]],5))</f>
        <v>10</v>
      </c>
      <c r="K2719">
        <f>MROUND(US_Accidents_Dec20_updated[[#This Row],[Wind_Speed(mph)]],5)</f>
        <v>10</v>
      </c>
      <c r="L2719">
        <f>IF(US_Accidents_Dec20_updated[[#This Row],[Precipitation(in)]]&gt;0.1, 0.1, US_Accidents_Dec20_updated[[#This Row],[Precipitation(in)]])</f>
        <v>0</v>
      </c>
    </row>
    <row r="2720" spans="1:12" x14ac:dyDescent="0.25">
      <c r="A2720" t="str">
        <f>US_Accidents_Dec20_updated[[#This Row],[ID]]</f>
        <v>A-3917293</v>
      </c>
      <c r="B2720">
        <f>US_Accidents_Dec20_updated[[#This Row],[Start_Lat]]</f>
        <v>38.259101000000001</v>
      </c>
      <c r="C2720">
        <f>US_Accidents_Dec20_updated[[#This Row],[Start_Lng]]</f>
        <v>-104.60509</v>
      </c>
      <c r="D2720">
        <f>US_Accidents_Dec20_updated[[#This Row],[Severity]]-1</f>
        <v>2</v>
      </c>
      <c r="E2720">
        <f>HOUR(US_Accidents_Dec20_updated[[#This Row],[Start_Time]])</f>
        <v>6</v>
      </c>
      <c r="F2720">
        <f>DAY(US_Accidents_Dec20_updated[[#This Row],[Start_Time]])</f>
        <v>26</v>
      </c>
      <c r="G2720">
        <f>MONTH(US_Accidents_Dec20_updated[[#This Row],[Start_Time]])</f>
        <v>2</v>
      </c>
      <c r="H2720" t="str">
        <f>US_Accidents_Dec20_updated[[#This Row],[Description]]</f>
        <v>At 1st St/Exit 98 - Accident.</v>
      </c>
      <c r="I2720" t="s">
        <v>1210</v>
      </c>
      <c r="J2720">
        <f>IF(US_Accidents_Dec20_updated[[#This Row],[Visibility(mi)]]&gt;30, 30, MROUND(US_Accidents_Dec20_updated[[#This Row],[Visibility(mi)]],5))</f>
        <v>0</v>
      </c>
      <c r="K2720">
        <f>MROUND(US_Accidents_Dec20_updated[[#This Row],[Wind_Speed(mph)]],5)</f>
        <v>5</v>
      </c>
      <c r="L2720">
        <f>IF(US_Accidents_Dec20_updated[[#This Row],[Precipitation(in)]]&gt;0.1, 0.1, US_Accidents_Dec20_updated[[#This Row],[Precipitation(in)]])</f>
        <v>0.01</v>
      </c>
    </row>
    <row r="2721" spans="1:12" x14ac:dyDescent="0.25">
      <c r="A2721" t="str">
        <f>US_Accidents_Dec20_updated[[#This Row],[ID]]</f>
        <v>A-3917295</v>
      </c>
      <c r="B2721">
        <f>US_Accidents_Dec20_updated[[#This Row],[Start_Lat]]</f>
        <v>38.261513999999998</v>
      </c>
      <c r="C2721">
        <f>US_Accidents_Dec20_updated[[#This Row],[Start_Lng]]</f>
        <v>-104.60545999999999</v>
      </c>
      <c r="D2721">
        <f>US_Accidents_Dec20_updated[[#This Row],[Severity]]-1</f>
        <v>2</v>
      </c>
      <c r="E2721">
        <f>HOUR(US_Accidents_Dec20_updated[[#This Row],[Start_Time]])</f>
        <v>6</v>
      </c>
      <c r="F2721">
        <f>DAY(US_Accidents_Dec20_updated[[#This Row],[Start_Time]])</f>
        <v>26</v>
      </c>
      <c r="G2721">
        <f>MONTH(US_Accidents_Dec20_updated[[#This Row],[Start_Time]])</f>
        <v>2</v>
      </c>
      <c r="H2721" t="str">
        <f>US_Accidents_Dec20_updated[[#This Row],[Description]]</f>
        <v>At Santa Fe Ave/Ilex St/Exit 98 - Accident.</v>
      </c>
      <c r="I2721" t="s">
        <v>1210</v>
      </c>
      <c r="J2721">
        <f>IF(US_Accidents_Dec20_updated[[#This Row],[Visibility(mi)]]&gt;30, 30, MROUND(US_Accidents_Dec20_updated[[#This Row],[Visibility(mi)]],5))</f>
        <v>0</v>
      </c>
      <c r="K2721">
        <f>MROUND(US_Accidents_Dec20_updated[[#This Row],[Wind_Speed(mph)]],5)</f>
        <v>5</v>
      </c>
      <c r="L2721">
        <f>IF(US_Accidents_Dec20_updated[[#This Row],[Precipitation(in)]]&gt;0.1, 0.1, US_Accidents_Dec20_updated[[#This Row],[Precipitation(in)]])</f>
        <v>0.01</v>
      </c>
    </row>
    <row r="2722" spans="1:12" x14ac:dyDescent="0.25">
      <c r="A2722" t="str">
        <f>US_Accidents_Dec20_updated[[#This Row],[ID]]</f>
        <v>A-3917299</v>
      </c>
      <c r="B2722">
        <f>US_Accidents_Dec20_updated[[#This Row],[Start_Lat]]</f>
        <v>39.78313</v>
      </c>
      <c r="C2722">
        <f>US_Accidents_Dec20_updated[[#This Row],[Start_Lng]]</f>
        <v>-105.00687000000001</v>
      </c>
      <c r="D2722">
        <f>US_Accidents_Dec20_updated[[#This Row],[Severity]]-1</f>
        <v>2</v>
      </c>
      <c r="E2722">
        <f>HOUR(US_Accidents_Dec20_updated[[#This Row],[Start_Time]])</f>
        <v>6</v>
      </c>
      <c r="F2722">
        <f>DAY(US_Accidents_Dec20_updated[[#This Row],[Start_Time]])</f>
        <v>26</v>
      </c>
      <c r="G2722">
        <f>MONTH(US_Accidents_Dec20_updated[[#This Row],[Start_Time]])</f>
        <v>2</v>
      </c>
      <c r="H2722" t="str">
        <f>US_Accidents_Dec20_updated[[#This Row],[Description]]</f>
        <v>At Pecos St/Exit 273 - Accident.</v>
      </c>
      <c r="I2722" t="s">
        <v>1268</v>
      </c>
      <c r="J2722">
        <f>IF(US_Accidents_Dec20_updated[[#This Row],[Visibility(mi)]]&gt;30, 30, MROUND(US_Accidents_Dec20_updated[[#This Row],[Visibility(mi)]],5))</f>
        <v>0</v>
      </c>
      <c r="K2722">
        <f>MROUND(US_Accidents_Dec20_updated[[#This Row],[Wind_Speed(mph)]],5)</f>
        <v>5</v>
      </c>
      <c r="L2722">
        <f>IF(US_Accidents_Dec20_updated[[#This Row],[Precipitation(in)]]&gt;0.1, 0.1, US_Accidents_Dec20_updated[[#This Row],[Precipitation(in)]])</f>
        <v>0</v>
      </c>
    </row>
    <row r="2723" spans="1:12" x14ac:dyDescent="0.25">
      <c r="A2723" t="str">
        <f>US_Accidents_Dec20_updated[[#This Row],[ID]]</f>
        <v>A-3917304</v>
      </c>
      <c r="B2723">
        <f>US_Accidents_Dec20_updated[[#This Row],[Start_Lat]]</f>
        <v>37.134210000000003</v>
      </c>
      <c r="C2723">
        <f>US_Accidents_Dec20_updated[[#This Row],[Start_Lng]]</f>
        <v>-104.52145299999999</v>
      </c>
      <c r="D2723">
        <f>US_Accidents_Dec20_updated[[#This Row],[Severity]]-1</f>
        <v>3</v>
      </c>
      <c r="E2723">
        <f>HOUR(US_Accidents_Dec20_updated[[#This Row],[Start_Time]])</f>
        <v>7</v>
      </c>
      <c r="F2723">
        <f>DAY(US_Accidents_Dec20_updated[[#This Row],[Start_Time]])</f>
        <v>26</v>
      </c>
      <c r="G2723">
        <f>MONTH(US_Accidents_Dec20_updated[[#This Row],[Start_Time]])</f>
        <v>2</v>
      </c>
      <c r="H2723" t="str">
        <f>US_Accidents_Dec20_updated[[#This Row],[Description]]</f>
        <v>Closed between CR-69.4/Exit 11 and Exit 460 - Road closed due to accident.</v>
      </c>
      <c r="I2723" t="s">
        <v>50</v>
      </c>
      <c r="J2723">
        <f>IF(US_Accidents_Dec20_updated[[#This Row],[Visibility(mi)]]&gt;30, 30, MROUND(US_Accidents_Dec20_updated[[#This Row],[Visibility(mi)]],5))</f>
        <v>10</v>
      </c>
      <c r="K2723">
        <f>MROUND(US_Accidents_Dec20_updated[[#This Row],[Wind_Speed(mph)]],5)</f>
        <v>5</v>
      </c>
      <c r="L2723">
        <f>IF(US_Accidents_Dec20_updated[[#This Row],[Precipitation(in)]]&gt;0.1, 0.1, US_Accidents_Dec20_updated[[#This Row],[Precipitation(in)]])</f>
        <v>0</v>
      </c>
    </row>
    <row r="2724" spans="1:12" x14ac:dyDescent="0.25">
      <c r="A2724" t="str">
        <f>US_Accidents_Dec20_updated[[#This Row],[ID]]</f>
        <v>A-3917305</v>
      </c>
      <c r="B2724">
        <f>US_Accidents_Dec20_updated[[#This Row],[Start_Lat]]</f>
        <v>40.359789999999997</v>
      </c>
      <c r="C2724">
        <f>US_Accidents_Dec20_updated[[#This Row],[Start_Lng]]</f>
        <v>-104.98377000000001</v>
      </c>
      <c r="D2724">
        <f>US_Accidents_Dec20_updated[[#This Row],[Severity]]-1</f>
        <v>2</v>
      </c>
      <c r="E2724">
        <f>HOUR(US_Accidents_Dec20_updated[[#This Row],[Start_Time]])</f>
        <v>8</v>
      </c>
      <c r="F2724">
        <f>DAY(US_Accidents_Dec20_updated[[#This Row],[Start_Time]])</f>
        <v>26</v>
      </c>
      <c r="G2724">
        <f>MONTH(US_Accidents_Dec20_updated[[#This Row],[Start_Time]])</f>
        <v>2</v>
      </c>
      <c r="H2724" t="str">
        <f>US_Accidents_Dec20_updated[[#This Row],[Description]]</f>
        <v>At CR-16/Exit 254 - Accident.</v>
      </c>
      <c r="I2724" t="s">
        <v>50</v>
      </c>
      <c r="J2724">
        <f>IF(US_Accidents_Dec20_updated[[#This Row],[Visibility(mi)]]&gt;30, 30, MROUND(US_Accidents_Dec20_updated[[#This Row],[Visibility(mi)]],5))</f>
        <v>5</v>
      </c>
      <c r="K2724">
        <f>MROUND(US_Accidents_Dec20_updated[[#This Row],[Wind_Speed(mph)]],5)</f>
        <v>0</v>
      </c>
      <c r="L2724">
        <f>IF(US_Accidents_Dec20_updated[[#This Row],[Precipitation(in)]]&gt;0.1, 0.1, US_Accidents_Dec20_updated[[#This Row],[Precipitation(in)]])</f>
        <v>0</v>
      </c>
    </row>
    <row r="2725" spans="1:12" x14ac:dyDescent="0.25">
      <c r="A2725" t="str">
        <f>US_Accidents_Dec20_updated[[#This Row],[ID]]</f>
        <v>A-3917307</v>
      </c>
      <c r="B2725">
        <f>US_Accidents_Dec20_updated[[#This Row],[Start_Lat]]</f>
        <v>39.994667999999997</v>
      </c>
      <c r="C2725">
        <f>US_Accidents_Dec20_updated[[#This Row],[Start_Lng]]</f>
        <v>-105.24886600000001</v>
      </c>
      <c r="D2725">
        <f>US_Accidents_Dec20_updated[[#This Row],[Severity]]-1</f>
        <v>2</v>
      </c>
      <c r="E2725">
        <f>HOUR(US_Accidents_Dec20_updated[[#This Row],[Start_Time]])</f>
        <v>8</v>
      </c>
      <c r="F2725">
        <f>DAY(US_Accidents_Dec20_updated[[#This Row],[Start_Time]])</f>
        <v>26</v>
      </c>
      <c r="G2725">
        <f>MONTH(US_Accidents_Dec20_updated[[#This Row],[Start_Time]])</f>
        <v>2</v>
      </c>
      <c r="H2725" t="str">
        <f>US_Accidents_Dec20_updated[[#This Row],[Description]]</f>
        <v>At Baseline Rd - Accident.</v>
      </c>
      <c r="I2725" t="s">
        <v>50</v>
      </c>
      <c r="J2725">
        <f>IF(US_Accidents_Dec20_updated[[#This Row],[Visibility(mi)]]&gt;30, 30, MROUND(US_Accidents_Dec20_updated[[#This Row],[Visibility(mi)]],5))</f>
        <v>0</v>
      </c>
      <c r="K2725">
        <f>MROUND(US_Accidents_Dec20_updated[[#This Row],[Wind_Speed(mph)]],5)</f>
        <v>0</v>
      </c>
      <c r="L2725">
        <f>IF(US_Accidents_Dec20_updated[[#This Row],[Precipitation(in)]]&gt;0.1, 0.1, US_Accidents_Dec20_updated[[#This Row],[Precipitation(in)]])</f>
        <v>0</v>
      </c>
    </row>
    <row r="2726" spans="1:12" x14ac:dyDescent="0.25">
      <c r="A2726" t="str">
        <f>US_Accidents_Dec20_updated[[#This Row],[ID]]</f>
        <v>A-3917314</v>
      </c>
      <c r="B2726">
        <f>US_Accidents_Dec20_updated[[#This Row],[Start_Lat]]</f>
        <v>40.247256999999998</v>
      </c>
      <c r="C2726">
        <f>US_Accidents_Dec20_updated[[#This Row],[Start_Lng]]</f>
        <v>-104.98038</v>
      </c>
      <c r="D2726">
        <f>US_Accidents_Dec20_updated[[#This Row],[Severity]]-1</f>
        <v>2</v>
      </c>
      <c r="E2726">
        <f>HOUR(US_Accidents_Dec20_updated[[#This Row],[Start_Time]])</f>
        <v>12</v>
      </c>
      <c r="F2726">
        <f>DAY(US_Accidents_Dec20_updated[[#This Row],[Start_Time]])</f>
        <v>26</v>
      </c>
      <c r="G2726">
        <f>MONTH(US_Accidents_Dec20_updated[[#This Row],[Start_Time]])</f>
        <v>2</v>
      </c>
      <c r="H2726" t="str">
        <f>US_Accidents_Dec20_updated[[#This Row],[Description]]</f>
        <v>At CR-34/Exit 245 - Accident.</v>
      </c>
      <c r="I2726" t="s">
        <v>50</v>
      </c>
      <c r="J2726">
        <f>IF(US_Accidents_Dec20_updated[[#This Row],[Visibility(mi)]]&gt;30, 30, MROUND(US_Accidents_Dec20_updated[[#This Row],[Visibility(mi)]],5))</f>
        <v>10</v>
      </c>
      <c r="K2726">
        <f>MROUND(US_Accidents_Dec20_updated[[#This Row],[Wind_Speed(mph)]],5)</f>
        <v>0</v>
      </c>
      <c r="L2726">
        <f>IF(US_Accidents_Dec20_updated[[#This Row],[Precipitation(in)]]&gt;0.1, 0.1, US_Accidents_Dec20_updated[[#This Row],[Precipitation(in)]])</f>
        <v>0</v>
      </c>
    </row>
    <row r="2727" spans="1:12" x14ac:dyDescent="0.25">
      <c r="A2727" t="str">
        <f>US_Accidents_Dec20_updated[[#This Row],[ID]]</f>
        <v>A-3917317</v>
      </c>
      <c r="B2727">
        <f>US_Accidents_Dec20_updated[[#This Row],[Start_Lat]]</f>
        <v>39.763120000000001</v>
      </c>
      <c r="C2727">
        <f>US_Accidents_Dec20_updated[[#This Row],[Start_Lng]]</f>
        <v>-104.78370099999999</v>
      </c>
      <c r="D2727">
        <f>US_Accidents_Dec20_updated[[#This Row],[Severity]]-1</f>
        <v>2</v>
      </c>
      <c r="E2727">
        <f>HOUR(US_Accidents_Dec20_updated[[#This Row],[Start_Time]])</f>
        <v>12</v>
      </c>
      <c r="F2727">
        <f>DAY(US_Accidents_Dec20_updated[[#This Row],[Start_Time]])</f>
        <v>26</v>
      </c>
      <c r="G2727">
        <f>MONTH(US_Accidents_Dec20_updated[[#This Row],[Start_Time]])</f>
        <v>2</v>
      </c>
      <c r="H2727" t="str">
        <f>US_Accidents_Dec20_updated[[#This Row],[Description]]</f>
        <v>At CO-32/Tower Rd/Exit 286 - Accident.</v>
      </c>
      <c r="I2727" t="s">
        <v>50</v>
      </c>
      <c r="J2727">
        <f>IF(US_Accidents_Dec20_updated[[#This Row],[Visibility(mi)]]&gt;30, 30, MROUND(US_Accidents_Dec20_updated[[#This Row],[Visibility(mi)]],5))</f>
        <v>5</v>
      </c>
      <c r="K2727">
        <f>MROUND(US_Accidents_Dec20_updated[[#This Row],[Wind_Speed(mph)]],5)</f>
        <v>5</v>
      </c>
      <c r="L2727">
        <f>IF(US_Accidents_Dec20_updated[[#This Row],[Precipitation(in)]]&gt;0.1, 0.1, US_Accidents_Dec20_updated[[#This Row],[Precipitation(in)]])</f>
        <v>0</v>
      </c>
    </row>
    <row r="2728" spans="1:12" x14ac:dyDescent="0.25">
      <c r="A2728" t="str">
        <f>US_Accidents_Dec20_updated[[#This Row],[ID]]</f>
        <v>A-3917321</v>
      </c>
      <c r="B2728">
        <f>US_Accidents_Dec20_updated[[#This Row],[Start_Lat]]</f>
        <v>37.135590000000001</v>
      </c>
      <c r="C2728">
        <f>US_Accidents_Dec20_updated[[#This Row],[Start_Lng]]</f>
        <v>-104.822051</v>
      </c>
      <c r="D2728">
        <f>US_Accidents_Dec20_updated[[#This Row],[Severity]]-1</f>
        <v>2</v>
      </c>
      <c r="E2728">
        <f>HOUR(US_Accidents_Dec20_updated[[#This Row],[Start_Time]])</f>
        <v>13</v>
      </c>
      <c r="F2728">
        <f>DAY(US_Accidents_Dec20_updated[[#This Row],[Start_Time]])</f>
        <v>26</v>
      </c>
      <c r="G2728">
        <f>MONTH(US_Accidents_Dec20_updated[[#This Row],[Start_Time]])</f>
        <v>2</v>
      </c>
      <c r="H2728" t="str">
        <f>US_Accidents_Dec20_updated[[#This Row],[Description]]</f>
        <v>At Wet Canyon Rd - Accident.</v>
      </c>
      <c r="I2728" t="s">
        <v>50</v>
      </c>
      <c r="J2728">
        <f>IF(US_Accidents_Dec20_updated[[#This Row],[Visibility(mi)]]&gt;30, 30, MROUND(US_Accidents_Dec20_updated[[#This Row],[Visibility(mi)]],5))</f>
        <v>10</v>
      </c>
      <c r="K2728">
        <f>MROUND(US_Accidents_Dec20_updated[[#This Row],[Wind_Speed(mph)]],5)</f>
        <v>10</v>
      </c>
      <c r="L2728">
        <f>IF(US_Accidents_Dec20_updated[[#This Row],[Precipitation(in)]]&gt;0.1, 0.1, US_Accidents_Dec20_updated[[#This Row],[Precipitation(in)]])</f>
        <v>0</v>
      </c>
    </row>
    <row r="2729" spans="1:12" x14ac:dyDescent="0.25">
      <c r="A2729" t="str">
        <f>US_Accidents_Dec20_updated[[#This Row],[ID]]</f>
        <v>A-3917322</v>
      </c>
      <c r="B2729">
        <f>US_Accidents_Dec20_updated[[#This Row],[Start_Lat]]</f>
        <v>37.129989999999999</v>
      </c>
      <c r="C2729">
        <f>US_Accidents_Dec20_updated[[#This Row],[Start_Lng]]</f>
        <v>-104.84744999999999</v>
      </c>
      <c r="D2729">
        <f>US_Accidents_Dec20_updated[[#This Row],[Severity]]-1</f>
        <v>3</v>
      </c>
      <c r="E2729">
        <f>HOUR(US_Accidents_Dec20_updated[[#This Row],[Start_Time]])</f>
        <v>13</v>
      </c>
      <c r="F2729">
        <f>DAY(US_Accidents_Dec20_updated[[#This Row],[Start_Time]])</f>
        <v>26</v>
      </c>
      <c r="G2729">
        <f>MONTH(US_Accidents_Dec20_updated[[#This Row],[Start_Time]])</f>
        <v>2</v>
      </c>
      <c r="H2729" t="str">
        <f>US_Accidents_Dec20_updated[[#This Row],[Description]]</f>
        <v>Closed at County Road 41.6 - Road closed due to accident.</v>
      </c>
      <c r="I2729" t="s">
        <v>50</v>
      </c>
      <c r="J2729">
        <f>IF(US_Accidents_Dec20_updated[[#This Row],[Visibility(mi)]]&gt;30, 30, MROUND(US_Accidents_Dec20_updated[[#This Row],[Visibility(mi)]],5))</f>
        <v>10</v>
      </c>
      <c r="K2729">
        <f>MROUND(US_Accidents_Dec20_updated[[#This Row],[Wind_Speed(mph)]],5)</f>
        <v>10</v>
      </c>
      <c r="L2729">
        <f>IF(US_Accidents_Dec20_updated[[#This Row],[Precipitation(in)]]&gt;0.1, 0.1, US_Accidents_Dec20_updated[[#This Row],[Precipitation(in)]])</f>
        <v>0</v>
      </c>
    </row>
    <row r="2730" spans="1:12" x14ac:dyDescent="0.25">
      <c r="A2730" t="str">
        <f>US_Accidents_Dec20_updated[[#This Row],[ID]]</f>
        <v>A-3917323</v>
      </c>
      <c r="B2730">
        <f>US_Accidents_Dec20_updated[[#This Row],[Start_Lat]]</f>
        <v>39.725411000000001</v>
      </c>
      <c r="C2730">
        <f>US_Accidents_Dec20_updated[[#This Row],[Start_Lng]]</f>
        <v>-105.05314</v>
      </c>
      <c r="D2730">
        <f>US_Accidents_Dec20_updated[[#This Row],[Severity]]-1</f>
        <v>2</v>
      </c>
      <c r="E2730">
        <f>HOUR(US_Accidents_Dec20_updated[[#This Row],[Start_Time]])</f>
        <v>13</v>
      </c>
      <c r="F2730">
        <f>DAY(US_Accidents_Dec20_updated[[#This Row],[Start_Time]])</f>
        <v>26</v>
      </c>
      <c r="G2730">
        <f>MONTH(US_Accidents_Dec20_updated[[#This Row],[Start_Time]])</f>
        <v>2</v>
      </c>
      <c r="H2730" t="str">
        <f>US_Accidents_Dec20_updated[[#This Row],[Description]]</f>
        <v>At US-6/6th Ave - Accident.</v>
      </c>
      <c r="I2730" t="s">
        <v>50</v>
      </c>
      <c r="J2730">
        <f>IF(US_Accidents_Dec20_updated[[#This Row],[Visibility(mi)]]&gt;30, 30, MROUND(US_Accidents_Dec20_updated[[#This Row],[Visibility(mi)]],5))</f>
        <v>10</v>
      </c>
      <c r="K2730">
        <f>MROUND(US_Accidents_Dec20_updated[[#This Row],[Wind_Speed(mph)]],5)</f>
        <v>10</v>
      </c>
      <c r="L2730">
        <f>IF(US_Accidents_Dec20_updated[[#This Row],[Precipitation(in)]]&gt;0.1, 0.1, US_Accidents_Dec20_updated[[#This Row],[Precipitation(in)]])</f>
        <v>0</v>
      </c>
    </row>
    <row r="2731" spans="1:12" x14ac:dyDescent="0.25">
      <c r="A2731" t="str">
        <f>US_Accidents_Dec20_updated[[#This Row],[ID]]</f>
        <v>A-3917328</v>
      </c>
      <c r="B2731">
        <f>US_Accidents_Dec20_updated[[#This Row],[Start_Lat]]</f>
        <v>39.643813000000002</v>
      </c>
      <c r="C2731">
        <f>US_Accidents_Dec20_updated[[#This Row],[Start_Lng]]</f>
        <v>-104.91291200000001</v>
      </c>
      <c r="D2731">
        <f>US_Accidents_Dec20_updated[[#This Row],[Severity]]-1</f>
        <v>2</v>
      </c>
      <c r="E2731">
        <f>HOUR(US_Accidents_Dec20_updated[[#This Row],[Start_Time]])</f>
        <v>15</v>
      </c>
      <c r="F2731">
        <f>DAY(US_Accidents_Dec20_updated[[#This Row],[Start_Time]])</f>
        <v>26</v>
      </c>
      <c r="G2731">
        <f>MONTH(US_Accidents_Dec20_updated[[#This Row],[Start_Time]])</f>
        <v>2</v>
      </c>
      <c r="H2731" t="str">
        <f>US_Accidents_Dec20_updated[[#This Row],[Description]]</f>
        <v>At US-285/Hampden Ave/Exit 201 - Accident.</v>
      </c>
      <c r="I2731" t="s">
        <v>50</v>
      </c>
      <c r="J2731">
        <f>IF(US_Accidents_Dec20_updated[[#This Row],[Visibility(mi)]]&gt;30, 30, MROUND(US_Accidents_Dec20_updated[[#This Row],[Visibility(mi)]],5))</f>
        <v>10</v>
      </c>
      <c r="K2731">
        <f>MROUND(US_Accidents_Dec20_updated[[#This Row],[Wind_Speed(mph)]],5)</f>
        <v>5</v>
      </c>
      <c r="L2731">
        <f>IF(US_Accidents_Dec20_updated[[#This Row],[Precipitation(in)]]&gt;0.1, 0.1, US_Accidents_Dec20_updated[[#This Row],[Precipitation(in)]])</f>
        <v>0</v>
      </c>
    </row>
    <row r="2732" spans="1:12" x14ac:dyDescent="0.25">
      <c r="A2732" t="str">
        <f>US_Accidents_Dec20_updated[[#This Row],[ID]]</f>
        <v>A-3917331</v>
      </c>
      <c r="B2732">
        <f>US_Accidents_Dec20_updated[[#This Row],[Start_Lat]]</f>
        <v>39.591949999999997</v>
      </c>
      <c r="C2732">
        <f>US_Accidents_Dec20_updated[[#This Row],[Start_Lng]]</f>
        <v>-104.88308000000001</v>
      </c>
      <c r="D2732">
        <f>US_Accidents_Dec20_updated[[#This Row],[Severity]]-1</f>
        <v>2</v>
      </c>
      <c r="E2732">
        <f>HOUR(US_Accidents_Dec20_updated[[#This Row],[Start_Time]])</f>
        <v>15</v>
      </c>
      <c r="F2732">
        <f>DAY(US_Accidents_Dec20_updated[[#This Row],[Start_Time]])</f>
        <v>26</v>
      </c>
      <c r="G2732">
        <f>MONTH(US_Accidents_Dec20_updated[[#This Row],[Start_Time]])</f>
        <v>2</v>
      </c>
      <c r="H2732" t="str">
        <f>US_Accidents_Dec20_updated[[#This Row],[Description]]</f>
        <v>At CO-88/Arapahoe Rd/Exit 197 - Accident.</v>
      </c>
      <c r="I2732" t="s">
        <v>50</v>
      </c>
      <c r="J2732">
        <f>IF(US_Accidents_Dec20_updated[[#This Row],[Visibility(mi)]]&gt;30, 30, MROUND(US_Accidents_Dec20_updated[[#This Row],[Visibility(mi)]],5))</f>
        <v>10</v>
      </c>
      <c r="K2732">
        <f>MROUND(US_Accidents_Dec20_updated[[#This Row],[Wind_Speed(mph)]],5)</f>
        <v>5</v>
      </c>
      <c r="L2732">
        <f>IF(US_Accidents_Dec20_updated[[#This Row],[Precipitation(in)]]&gt;0.1, 0.1, US_Accidents_Dec20_updated[[#This Row],[Precipitation(in)]])</f>
        <v>0</v>
      </c>
    </row>
    <row r="2733" spans="1:12" x14ac:dyDescent="0.25">
      <c r="A2733" t="str">
        <f>US_Accidents_Dec20_updated[[#This Row],[ID]]</f>
        <v>A-3917332</v>
      </c>
      <c r="B2733">
        <f>US_Accidents_Dec20_updated[[#This Row],[Start_Lat]]</f>
        <v>37.121839000000001</v>
      </c>
      <c r="C2733">
        <f>US_Accidents_Dec20_updated[[#This Row],[Start_Lng]]</f>
        <v>-104.768291</v>
      </c>
      <c r="D2733">
        <f>US_Accidents_Dec20_updated[[#This Row],[Severity]]-1</f>
        <v>3</v>
      </c>
      <c r="E2733">
        <f>HOUR(US_Accidents_Dec20_updated[[#This Row],[Start_Time]])</f>
        <v>15</v>
      </c>
      <c r="F2733">
        <f>DAY(US_Accidents_Dec20_updated[[#This Row],[Start_Time]])</f>
        <v>26</v>
      </c>
      <c r="G2733">
        <f>MONTH(US_Accidents_Dec20_updated[[#This Row],[Start_Time]])</f>
        <v>2</v>
      </c>
      <c r="H2733" t="str">
        <f>US_Accidents_Dec20_updated[[#This Row],[Description]]</f>
        <v>Closed at Wet Canyon Rd - Road closed due to accident.</v>
      </c>
      <c r="I2733" t="s">
        <v>50</v>
      </c>
      <c r="J2733">
        <f>IF(US_Accidents_Dec20_updated[[#This Row],[Visibility(mi)]]&gt;30, 30, MROUND(US_Accidents_Dec20_updated[[#This Row],[Visibility(mi)]],5))</f>
        <v>10</v>
      </c>
      <c r="K2733">
        <f>MROUND(US_Accidents_Dec20_updated[[#This Row],[Wind_Speed(mph)]],5)</f>
        <v>10</v>
      </c>
      <c r="L2733">
        <f>IF(US_Accidents_Dec20_updated[[#This Row],[Precipitation(in)]]&gt;0.1, 0.1, US_Accidents_Dec20_updated[[#This Row],[Precipitation(in)]])</f>
        <v>0</v>
      </c>
    </row>
    <row r="2734" spans="1:12" x14ac:dyDescent="0.25">
      <c r="A2734" t="str">
        <f>US_Accidents_Dec20_updated[[#This Row],[ID]]</f>
        <v>A-3917333</v>
      </c>
      <c r="B2734">
        <f>US_Accidents_Dec20_updated[[#This Row],[Start_Lat]]</f>
        <v>37.129989999999999</v>
      </c>
      <c r="C2734">
        <f>US_Accidents_Dec20_updated[[#This Row],[Start_Lng]]</f>
        <v>-104.84744999999999</v>
      </c>
      <c r="D2734">
        <f>US_Accidents_Dec20_updated[[#This Row],[Severity]]-1</f>
        <v>3</v>
      </c>
      <c r="E2734">
        <f>HOUR(US_Accidents_Dec20_updated[[#This Row],[Start_Time]])</f>
        <v>15</v>
      </c>
      <c r="F2734">
        <f>DAY(US_Accidents_Dec20_updated[[#This Row],[Start_Time]])</f>
        <v>26</v>
      </c>
      <c r="G2734">
        <f>MONTH(US_Accidents_Dec20_updated[[#This Row],[Start_Time]])</f>
        <v>2</v>
      </c>
      <c r="H2734" t="str">
        <f>US_Accidents_Dec20_updated[[#This Row],[Description]]</f>
        <v>Closed at Starkville - Road closed due to accident.</v>
      </c>
      <c r="I2734" t="s">
        <v>50</v>
      </c>
      <c r="J2734">
        <f>IF(US_Accidents_Dec20_updated[[#This Row],[Visibility(mi)]]&gt;30, 30, MROUND(US_Accidents_Dec20_updated[[#This Row],[Visibility(mi)]],5))</f>
        <v>10</v>
      </c>
      <c r="K2734">
        <f>MROUND(US_Accidents_Dec20_updated[[#This Row],[Wind_Speed(mph)]],5)</f>
        <v>10</v>
      </c>
      <c r="L2734">
        <f>IF(US_Accidents_Dec20_updated[[#This Row],[Precipitation(in)]]&gt;0.1, 0.1, US_Accidents_Dec20_updated[[#This Row],[Precipitation(in)]])</f>
        <v>0</v>
      </c>
    </row>
    <row r="2735" spans="1:12" x14ac:dyDescent="0.25">
      <c r="A2735" t="str">
        <f>US_Accidents_Dec20_updated[[#This Row],[ID]]</f>
        <v>A-3917334</v>
      </c>
      <c r="B2735">
        <f>US_Accidents_Dec20_updated[[#This Row],[Start_Lat]]</f>
        <v>39.749839999999999</v>
      </c>
      <c r="C2735">
        <f>US_Accidents_Dec20_updated[[#This Row],[Start_Lng]]</f>
        <v>-105.01721999999999</v>
      </c>
      <c r="D2735">
        <f>US_Accidents_Dec20_updated[[#This Row],[Severity]]-1</f>
        <v>2</v>
      </c>
      <c r="E2735">
        <f>HOUR(US_Accidents_Dec20_updated[[#This Row],[Start_Time]])</f>
        <v>16</v>
      </c>
      <c r="F2735">
        <f>DAY(US_Accidents_Dec20_updated[[#This Row],[Start_Time]])</f>
        <v>26</v>
      </c>
      <c r="G2735">
        <f>MONTH(US_Accidents_Dec20_updated[[#This Row],[Start_Time]])</f>
        <v>2</v>
      </c>
      <c r="H2735" t="str">
        <f>US_Accidents_Dec20_updated[[#This Row],[Description]]</f>
        <v>At 23rd Ave/Exit 211 - Accident.</v>
      </c>
      <c r="I2735" t="s">
        <v>1268</v>
      </c>
      <c r="J2735">
        <f>IF(US_Accidents_Dec20_updated[[#This Row],[Visibility(mi)]]&gt;30, 30, MROUND(US_Accidents_Dec20_updated[[#This Row],[Visibility(mi)]],5))</f>
        <v>10</v>
      </c>
      <c r="K2735">
        <f>MROUND(US_Accidents_Dec20_updated[[#This Row],[Wind_Speed(mph)]],5)</f>
        <v>5</v>
      </c>
      <c r="L2735">
        <f>IF(US_Accidents_Dec20_updated[[#This Row],[Precipitation(in)]]&gt;0.1, 0.1, US_Accidents_Dec20_updated[[#This Row],[Precipitation(in)]])</f>
        <v>0</v>
      </c>
    </row>
    <row r="2736" spans="1:12" x14ac:dyDescent="0.25">
      <c r="A2736" t="str">
        <f>US_Accidents_Dec20_updated[[#This Row],[ID]]</f>
        <v>A-3917336</v>
      </c>
      <c r="B2736">
        <f>US_Accidents_Dec20_updated[[#This Row],[Start_Lat]]</f>
        <v>37.121839000000001</v>
      </c>
      <c r="C2736">
        <f>US_Accidents_Dec20_updated[[#This Row],[Start_Lng]]</f>
        <v>-104.768291</v>
      </c>
      <c r="D2736">
        <f>US_Accidents_Dec20_updated[[#This Row],[Severity]]-1</f>
        <v>3</v>
      </c>
      <c r="E2736">
        <f>HOUR(US_Accidents_Dec20_updated[[#This Row],[Start_Time]])</f>
        <v>16</v>
      </c>
      <c r="F2736">
        <f>DAY(US_Accidents_Dec20_updated[[#This Row],[Start_Time]])</f>
        <v>26</v>
      </c>
      <c r="G2736">
        <f>MONTH(US_Accidents_Dec20_updated[[#This Row],[Start_Time]])</f>
        <v>2</v>
      </c>
      <c r="H2736" t="str">
        <f>US_Accidents_Dec20_updated[[#This Row],[Description]]</f>
        <v>Closed at Cokedale - Road closed due to accident.</v>
      </c>
      <c r="I2736" t="s">
        <v>50</v>
      </c>
      <c r="J2736">
        <f>IF(US_Accidents_Dec20_updated[[#This Row],[Visibility(mi)]]&gt;30, 30, MROUND(US_Accidents_Dec20_updated[[#This Row],[Visibility(mi)]],5))</f>
        <v>10</v>
      </c>
      <c r="K2736">
        <f>MROUND(US_Accidents_Dec20_updated[[#This Row],[Wind_Speed(mph)]],5)</f>
        <v>10</v>
      </c>
      <c r="L2736">
        <f>IF(US_Accidents_Dec20_updated[[#This Row],[Precipitation(in)]]&gt;0.1, 0.1, US_Accidents_Dec20_updated[[#This Row],[Precipitation(in)]])</f>
        <v>0</v>
      </c>
    </row>
    <row r="2737" spans="1:12" x14ac:dyDescent="0.25">
      <c r="A2737" t="str">
        <f>US_Accidents_Dec20_updated[[#This Row],[ID]]</f>
        <v>A-3917337</v>
      </c>
      <c r="B2737">
        <f>US_Accidents_Dec20_updated[[#This Row],[Start_Lat]]</f>
        <v>39.649949999999997</v>
      </c>
      <c r="C2737">
        <f>US_Accidents_Dec20_updated[[#This Row],[Start_Lng]]</f>
        <v>-104.91648000000001</v>
      </c>
      <c r="D2737">
        <f>US_Accidents_Dec20_updated[[#This Row],[Severity]]-1</f>
        <v>2</v>
      </c>
      <c r="E2737">
        <f>HOUR(US_Accidents_Dec20_updated[[#This Row],[Start_Time]])</f>
        <v>16</v>
      </c>
      <c r="F2737">
        <f>DAY(US_Accidents_Dec20_updated[[#This Row],[Start_Time]])</f>
        <v>26</v>
      </c>
      <c r="G2737">
        <f>MONTH(US_Accidents_Dec20_updated[[#This Row],[Start_Time]])</f>
        <v>2</v>
      </c>
      <c r="H2737" t="str">
        <f>US_Accidents_Dec20_updated[[#This Row],[Description]]</f>
        <v>At US-285/Hampden Ave/Exit 201 - Accident. Two lanes blocked.</v>
      </c>
      <c r="I2737" t="s">
        <v>50</v>
      </c>
      <c r="J2737">
        <f>IF(US_Accidents_Dec20_updated[[#This Row],[Visibility(mi)]]&gt;30, 30, MROUND(US_Accidents_Dec20_updated[[#This Row],[Visibility(mi)]],5))</f>
        <v>10</v>
      </c>
      <c r="K2737">
        <f>MROUND(US_Accidents_Dec20_updated[[#This Row],[Wind_Speed(mph)]],5)</f>
        <v>5</v>
      </c>
      <c r="L2737">
        <f>IF(US_Accidents_Dec20_updated[[#This Row],[Precipitation(in)]]&gt;0.1, 0.1, US_Accidents_Dec20_updated[[#This Row],[Precipitation(in)]])</f>
        <v>0</v>
      </c>
    </row>
    <row r="2738" spans="1:12" x14ac:dyDescent="0.25">
      <c r="A2738" t="str">
        <f>US_Accidents_Dec20_updated[[#This Row],[ID]]</f>
        <v>A-3917338</v>
      </c>
      <c r="B2738">
        <f>US_Accidents_Dec20_updated[[#This Row],[Start_Lat]]</f>
        <v>38.239829999999998</v>
      </c>
      <c r="C2738">
        <f>US_Accidents_Dec20_updated[[#This Row],[Start_Lng]]</f>
        <v>-104.61179</v>
      </c>
      <c r="D2738">
        <f>US_Accidents_Dec20_updated[[#This Row],[Severity]]-1</f>
        <v>3</v>
      </c>
      <c r="E2738">
        <f>HOUR(US_Accidents_Dec20_updated[[#This Row],[Start_Time]])</f>
        <v>16</v>
      </c>
      <c r="F2738">
        <f>DAY(US_Accidents_Dec20_updated[[#This Row],[Start_Time]])</f>
        <v>26</v>
      </c>
      <c r="G2738">
        <f>MONTH(US_Accidents_Dec20_updated[[#This Row],[Start_Time]])</f>
        <v>2</v>
      </c>
      <c r="H2738" t="str">
        <f>US_Accidents_Dec20_updated[[#This Row],[Description]]</f>
        <v>Closed between Indiana Ave/Exit 96 and 1st St/Exit 98 - Road closed due to accident. emergency vehicles at scene.</v>
      </c>
      <c r="I2738" t="s">
        <v>50</v>
      </c>
      <c r="J2738">
        <f>IF(US_Accidents_Dec20_updated[[#This Row],[Visibility(mi)]]&gt;30, 30, MROUND(US_Accidents_Dec20_updated[[#This Row],[Visibility(mi)]],5))</f>
        <v>10</v>
      </c>
      <c r="K2738">
        <f>MROUND(US_Accidents_Dec20_updated[[#This Row],[Wind_Speed(mph)]],5)</f>
        <v>20</v>
      </c>
      <c r="L2738">
        <f>IF(US_Accidents_Dec20_updated[[#This Row],[Precipitation(in)]]&gt;0.1, 0.1, US_Accidents_Dec20_updated[[#This Row],[Precipitation(in)]])</f>
        <v>0</v>
      </c>
    </row>
    <row r="2739" spans="1:12" x14ac:dyDescent="0.25">
      <c r="A2739" t="str">
        <f>US_Accidents_Dec20_updated[[#This Row],[ID]]</f>
        <v>A-3917339</v>
      </c>
      <c r="B2739">
        <f>US_Accidents_Dec20_updated[[#This Row],[Start_Lat]]</f>
        <v>39.788431000000003</v>
      </c>
      <c r="C2739">
        <f>US_Accidents_Dec20_updated[[#This Row],[Start_Lng]]</f>
        <v>-104.90485099999999</v>
      </c>
      <c r="D2739">
        <f>US_Accidents_Dec20_updated[[#This Row],[Severity]]-1</f>
        <v>2</v>
      </c>
      <c r="E2739">
        <f>HOUR(US_Accidents_Dec20_updated[[#This Row],[Start_Time]])</f>
        <v>16</v>
      </c>
      <c r="F2739">
        <f>DAY(US_Accidents_Dec20_updated[[#This Row],[Start_Time]])</f>
        <v>26</v>
      </c>
      <c r="G2739">
        <f>MONTH(US_Accidents_Dec20_updated[[#This Row],[Start_Time]])</f>
        <v>2</v>
      </c>
      <c r="H2739" t="str">
        <f>US_Accidents_Dec20_updated[[#This Row],[Description]]</f>
        <v>At US-85/CO-2/Vasquez Blvd/Exit 2 - Accident.</v>
      </c>
      <c r="I2739" t="s">
        <v>50</v>
      </c>
      <c r="J2739">
        <f>IF(US_Accidents_Dec20_updated[[#This Row],[Visibility(mi)]]&gt;30, 30, MROUND(US_Accidents_Dec20_updated[[#This Row],[Visibility(mi)]],5))</f>
        <v>10</v>
      </c>
      <c r="K2739">
        <f>MROUND(US_Accidents_Dec20_updated[[#This Row],[Wind_Speed(mph)]],5)</f>
        <v>10</v>
      </c>
      <c r="L2739">
        <f>IF(US_Accidents_Dec20_updated[[#This Row],[Precipitation(in)]]&gt;0.1, 0.1, US_Accidents_Dec20_updated[[#This Row],[Precipitation(in)]])</f>
        <v>0</v>
      </c>
    </row>
    <row r="2740" spans="1:12" x14ac:dyDescent="0.25">
      <c r="A2740" t="str">
        <f>US_Accidents_Dec20_updated[[#This Row],[ID]]</f>
        <v>A-3917340</v>
      </c>
      <c r="B2740">
        <f>US_Accidents_Dec20_updated[[#This Row],[Start_Lat]]</f>
        <v>38.239829999999998</v>
      </c>
      <c r="C2740">
        <f>US_Accidents_Dec20_updated[[#This Row],[Start_Lng]]</f>
        <v>-104.61179</v>
      </c>
      <c r="D2740">
        <f>US_Accidents_Dec20_updated[[#This Row],[Severity]]-1</f>
        <v>3</v>
      </c>
      <c r="E2740">
        <f>HOUR(US_Accidents_Dec20_updated[[#This Row],[Start_Time]])</f>
        <v>16</v>
      </c>
      <c r="F2740">
        <f>DAY(US_Accidents_Dec20_updated[[#This Row],[Start_Time]])</f>
        <v>26</v>
      </c>
      <c r="G2740">
        <f>MONTH(US_Accidents_Dec20_updated[[#This Row],[Start_Time]])</f>
        <v>2</v>
      </c>
      <c r="H2740" t="str">
        <f>US_Accidents_Dec20_updated[[#This Row],[Description]]</f>
        <v>Closed between Central Avenue/Exit 97 and 1st St/Exit 98 - Road closed due to accident. emergency vehicles at scene.</v>
      </c>
      <c r="I2740" t="s">
        <v>50</v>
      </c>
      <c r="J2740">
        <f>IF(US_Accidents_Dec20_updated[[#This Row],[Visibility(mi)]]&gt;30, 30, MROUND(US_Accidents_Dec20_updated[[#This Row],[Visibility(mi)]],5))</f>
        <v>10</v>
      </c>
      <c r="K2740">
        <f>MROUND(US_Accidents_Dec20_updated[[#This Row],[Wind_Speed(mph)]],5)</f>
        <v>20</v>
      </c>
      <c r="L2740">
        <f>IF(US_Accidents_Dec20_updated[[#This Row],[Precipitation(in)]]&gt;0.1, 0.1, US_Accidents_Dec20_updated[[#This Row],[Precipitation(in)]])</f>
        <v>0</v>
      </c>
    </row>
    <row r="2741" spans="1:12" x14ac:dyDescent="0.25">
      <c r="A2741" t="str">
        <f>US_Accidents_Dec20_updated[[#This Row],[ID]]</f>
        <v>A-3917341</v>
      </c>
      <c r="B2741">
        <f>US_Accidents_Dec20_updated[[#This Row],[Start_Lat]]</f>
        <v>39.749839999999999</v>
      </c>
      <c r="C2741">
        <f>US_Accidents_Dec20_updated[[#This Row],[Start_Lng]]</f>
        <v>-105.01721999999999</v>
      </c>
      <c r="D2741">
        <f>US_Accidents_Dec20_updated[[#This Row],[Severity]]-1</f>
        <v>2</v>
      </c>
      <c r="E2741">
        <f>HOUR(US_Accidents_Dec20_updated[[#This Row],[Start_Time]])</f>
        <v>17</v>
      </c>
      <c r="F2741">
        <f>DAY(US_Accidents_Dec20_updated[[#This Row],[Start_Time]])</f>
        <v>26</v>
      </c>
      <c r="G2741">
        <f>MONTH(US_Accidents_Dec20_updated[[#This Row],[Start_Time]])</f>
        <v>2</v>
      </c>
      <c r="H2741" t="str">
        <f>US_Accidents_Dec20_updated[[#This Row],[Description]]</f>
        <v>At 23rd Ave/Exit 211 - Accident.</v>
      </c>
      <c r="I2741" t="s">
        <v>1268</v>
      </c>
      <c r="J2741">
        <f>IF(US_Accidents_Dec20_updated[[#This Row],[Visibility(mi)]]&gt;30, 30, MROUND(US_Accidents_Dec20_updated[[#This Row],[Visibility(mi)]],5))</f>
        <v>10</v>
      </c>
      <c r="K2741">
        <f>MROUND(US_Accidents_Dec20_updated[[#This Row],[Wind_Speed(mph)]],5)</f>
        <v>5</v>
      </c>
      <c r="L2741">
        <f>IF(US_Accidents_Dec20_updated[[#This Row],[Precipitation(in)]]&gt;0.1, 0.1, US_Accidents_Dec20_updated[[#This Row],[Precipitation(in)]])</f>
        <v>0</v>
      </c>
    </row>
    <row r="2742" spans="1:12" x14ac:dyDescent="0.25">
      <c r="A2742" t="str">
        <f>US_Accidents_Dec20_updated[[#This Row],[ID]]</f>
        <v>A-3918120</v>
      </c>
      <c r="B2742">
        <f>US_Accidents_Dec20_updated[[#This Row],[Start_Lat]]</f>
        <v>39.680940999999997</v>
      </c>
      <c r="C2742">
        <f>US_Accidents_Dec20_updated[[#This Row],[Start_Lng]]</f>
        <v>-104.82867</v>
      </c>
      <c r="D2742">
        <f>US_Accidents_Dec20_updated[[#This Row],[Severity]]-1</f>
        <v>2</v>
      </c>
      <c r="E2742">
        <f>HOUR(US_Accidents_Dec20_updated[[#This Row],[Start_Time]])</f>
        <v>6</v>
      </c>
      <c r="F2742">
        <f>DAY(US_Accidents_Dec20_updated[[#This Row],[Start_Time]])</f>
        <v>27</v>
      </c>
      <c r="G2742">
        <f>MONTH(US_Accidents_Dec20_updated[[#This Row],[Start_Time]])</f>
        <v>2</v>
      </c>
      <c r="H2742" t="str">
        <f>US_Accidents_Dec20_updated[[#This Row],[Description]]</f>
        <v>At Mississippi Ave/Exit 7 - Accident.</v>
      </c>
      <c r="I2742" t="s">
        <v>1268</v>
      </c>
      <c r="J2742">
        <f>IF(US_Accidents_Dec20_updated[[#This Row],[Visibility(mi)]]&gt;30, 30, MROUND(US_Accidents_Dec20_updated[[#This Row],[Visibility(mi)]],5))</f>
        <v>0</v>
      </c>
      <c r="K2742">
        <f>MROUND(US_Accidents_Dec20_updated[[#This Row],[Wind_Speed(mph)]],5)</f>
        <v>10</v>
      </c>
      <c r="L2742">
        <f>IF(US_Accidents_Dec20_updated[[#This Row],[Precipitation(in)]]&gt;0.1, 0.1, US_Accidents_Dec20_updated[[#This Row],[Precipitation(in)]])</f>
        <v>0</v>
      </c>
    </row>
    <row r="2743" spans="1:12" x14ac:dyDescent="0.25">
      <c r="A2743" t="str">
        <f>US_Accidents_Dec20_updated[[#This Row],[ID]]</f>
        <v>A-3918123</v>
      </c>
      <c r="B2743">
        <f>US_Accidents_Dec20_updated[[#This Row],[Start_Lat]]</f>
        <v>37.585003</v>
      </c>
      <c r="C2743">
        <f>US_Accidents_Dec20_updated[[#This Row],[Start_Lng]]</f>
        <v>-105.178894</v>
      </c>
      <c r="D2743">
        <f>US_Accidents_Dec20_updated[[#This Row],[Severity]]-1</f>
        <v>3</v>
      </c>
      <c r="E2743">
        <f>HOUR(US_Accidents_Dec20_updated[[#This Row],[Start_Time]])</f>
        <v>7</v>
      </c>
      <c r="F2743">
        <f>DAY(US_Accidents_Dec20_updated[[#This Row],[Start_Time]])</f>
        <v>27</v>
      </c>
      <c r="G2743">
        <f>MONTH(US_Accidents_Dec20_updated[[#This Row],[Start_Time]])</f>
        <v>2</v>
      </c>
      <c r="H2743" t="str">
        <f>US_Accidents_Dec20_updated[[#This Row],[Description]]</f>
        <v>Closed at County Road W.8 - Road closed due to accident.</v>
      </c>
      <c r="I2743" t="s">
        <v>9695</v>
      </c>
      <c r="J2743">
        <f>IF(US_Accidents_Dec20_updated[[#This Row],[Visibility(mi)]]&gt;30, 30, MROUND(US_Accidents_Dec20_updated[[#This Row],[Visibility(mi)]],5))</f>
        <v>0</v>
      </c>
      <c r="K2743">
        <f>MROUND(US_Accidents_Dec20_updated[[#This Row],[Wind_Speed(mph)]],5)</f>
        <v>0</v>
      </c>
      <c r="L2743">
        <f>IF(US_Accidents_Dec20_updated[[#This Row],[Precipitation(in)]]&gt;0.1, 0.1, US_Accidents_Dec20_updated[[#This Row],[Precipitation(in)]])</f>
        <v>0</v>
      </c>
    </row>
    <row r="2744" spans="1:12" x14ac:dyDescent="0.25">
      <c r="A2744" t="str">
        <f>US_Accidents_Dec20_updated[[#This Row],[ID]]</f>
        <v>A-3918124</v>
      </c>
      <c r="B2744">
        <f>US_Accidents_Dec20_updated[[#This Row],[Start_Lat]]</f>
        <v>39.390659999999997</v>
      </c>
      <c r="C2744">
        <f>US_Accidents_Dec20_updated[[#This Row],[Start_Lng]]</f>
        <v>-104.75275000000001</v>
      </c>
      <c r="D2744">
        <f>US_Accidents_Dec20_updated[[#This Row],[Severity]]-1</f>
        <v>3</v>
      </c>
      <c r="E2744">
        <f>HOUR(US_Accidents_Dec20_updated[[#This Row],[Start_Time]])</f>
        <v>8</v>
      </c>
      <c r="F2744">
        <f>DAY(US_Accidents_Dec20_updated[[#This Row],[Start_Time]])</f>
        <v>27</v>
      </c>
      <c r="G2744">
        <f>MONTH(US_Accidents_Dec20_updated[[#This Row],[Start_Time]])</f>
        <v>2</v>
      </c>
      <c r="H2744" t="str">
        <f>US_Accidents_Dec20_updated[[#This Row],[Description]]</f>
        <v>Closed between N Russelville Rd/CR-69 and E Bayou Gulch Rd - Road closed due to accident.</v>
      </c>
      <c r="I2744" t="s">
        <v>1268</v>
      </c>
      <c r="J2744">
        <f>IF(US_Accidents_Dec20_updated[[#This Row],[Visibility(mi)]]&gt;30, 30, MROUND(US_Accidents_Dec20_updated[[#This Row],[Visibility(mi)]],5))</f>
        <v>0</v>
      </c>
      <c r="K2744">
        <f>MROUND(US_Accidents_Dec20_updated[[#This Row],[Wind_Speed(mph)]],5)</f>
        <v>0</v>
      </c>
      <c r="L2744">
        <f>IF(US_Accidents_Dec20_updated[[#This Row],[Precipitation(in)]]&gt;0.1, 0.1, US_Accidents_Dec20_updated[[#This Row],[Precipitation(in)]])</f>
        <v>0</v>
      </c>
    </row>
    <row r="2745" spans="1:12" x14ac:dyDescent="0.25">
      <c r="A2745" t="str">
        <f>US_Accidents_Dec20_updated[[#This Row],[ID]]</f>
        <v>A-3918126</v>
      </c>
      <c r="B2745">
        <f>US_Accidents_Dec20_updated[[#This Row],[Start_Lat]]</f>
        <v>39.391129999999997</v>
      </c>
      <c r="C2745">
        <f>US_Accidents_Dec20_updated[[#This Row],[Start_Lng]]</f>
        <v>-104.75284000000001</v>
      </c>
      <c r="D2745">
        <f>US_Accidents_Dec20_updated[[#This Row],[Severity]]-1</f>
        <v>3</v>
      </c>
      <c r="E2745">
        <f>HOUR(US_Accidents_Dec20_updated[[#This Row],[Start_Time]])</f>
        <v>8</v>
      </c>
      <c r="F2745">
        <f>DAY(US_Accidents_Dec20_updated[[#This Row],[Start_Time]])</f>
        <v>27</v>
      </c>
      <c r="G2745">
        <f>MONTH(US_Accidents_Dec20_updated[[#This Row],[Start_Time]])</f>
        <v>2</v>
      </c>
      <c r="H2745" t="str">
        <f>US_Accidents_Dec20_updated[[#This Row],[Description]]</f>
        <v>Closed between CO-86 and Castle Oaks Dr - Road closed due to accident.</v>
      </c>
      <c r="I2745" t="s">
        <v>1268</v>
      </c>
      <c r="J2745">
        <f>IF(US_Accidents_Dec20_updated[[#This Row],[Visibility(mi)]]&gt;30, 30, MROUND(US_Accidents_Dec20_updated[[#This Row],[Visibility(mi)]],5))</f>
        <v>0</v>
      </c>
      <c r="K2745">
        <f>MROUND(US_Accidents_Dec20_updated[[#This Row],[Wind_Speed(mph)]],5)</f>
        <v>0</v>
      </c>
      <c r="L2745">
        <f>IF(US_Accidents_Dec20_updated[[#This Row],[Precipitation(in)]]&gt;0.1, 0.1, US_Accidents_Dec20_updated[[#This Row],[Precipitation(in)]])</f>
        <v>0</v>
      </c>
    </row>
    <row r="2746" spans="1:12" x14ac:dyDescent="0.25">
      <c r="A2746" t="str">
        <f>US_Accidents_Dec20_updated[[#This Row],[ID]]</f>
        <v>A-3918128</v>
      </c>
      <c r="B2746">
        <f>US_Accidents_Dec20_updated[[#This Row],[Start_Lat]]</f>
        <v>39.289594999999998</v>
      </c>
      <c r="C2746">
        <f>US_Accidents_Dec20_updated[[#This Row],[Start_Lng]]</f>
        <v>-104.89533900000001</v>
      </c>
      <c r="D2746">
        <f>US_Accidents_Dec20_updated[[#This Row],[Severity]]-1</f>
        <v>2</v>
      </c>
      <c r="E2746">
        <f>HOUR(US_Accidents_Dec20_updated[[#This Row],[Start_Time]])</f>
        <v>8</v>
      </c>
      <c r="F2746">
        <f>DAY(US_Accidents_Dec20_updated[[#This Row],[Start_Time]])</f>
        <v>27</v>
      </c>
      <c r="G2746">
        <f>MONTH(US_Accidents_Dec20_updated[[#This Row],[Start_Time]])</f>
        <v>2</v>
      </c>
      <c r="H2746" t="str">
        <f>US_Accidents_Dec20_updated[[#This Row],[Description]]</f>
        <v>At Wilcox St/Plum Crk Pky/Exit 181 - Accident.</v>
      </c>
      <c r="I2746" t="s">
        <v>1268</v>
      </c>
      <c r="J2746">
        <f>IF(US_Accidents_Dec20_updated[[#This Row],[Visibility(mi)]]&gt;30, 30, MROUND(US_Accidents_Dec20_updated[[#This Row],[Visibility(mi)]],5))</f>
        <v>0</v>
      </c>
      <c r="K2746">
        <f>MROUND(US_Accidents_Dec20_updated[[#This Row],[Wind_Speed(mph)]],5)</f>
        <v>0</v>
      </c>
      <c r="L2746">
        <f>IF(US_Accidents_Dec20_updated[[#This Row],[Precipitation(in)]]&gt;0.1, 0.1, US_Accidents_Dec20_updated[[#This Row],[Precipitation(in)]])</f>
        <v>0</v>
      </c>
    </row>
    <row r="2747" spans="1:12" x14ac:dyDescent="0.25">
      <c r="A2747" t="str">
        <f>US_Accidents_Dec20_updated[[#This Row],[ID]]</f>
        <v>A-3918131</v>
      </c>
      <c r="B2747">
        <f>US_Accidents_Dec20_updated[[#This Row],[Start_Lat]]</f>
        <v>40.449131999999999</v>
      </c>
      <c r="C2747">
        <f>US_Accidents_Dec20_updated[[#This Row],[Start_Lng]]</f>
        <v>-104.99193</v>
      </c>
      <c r="D2747">
        <f>US_Accidents_Dec20_updated[[#This Row],[Severity]]-1</f>
        <v>3</v>
      </c>
      <c r="E2747">
        <f>HOUR(US_Accidents_Dec20_updated[[#This Row],[Start_Time]])</f>
        <v>11</v>
      </c>
      <c r="F2747">
        <f>DAY(US_Accidents_Dec20_updated[[#This Row],[Start_Time]])</f>
        <v>27</v>
      </c>
      <c r="G2747">
        <f>MONTH(US_Accidents_Dec20_updated[[#This Row],[Start_Time]])</f>
        <v>2</v>
      </c>
      <c r="H2747" t="str">
        <f>US_Accidents_Dec20_updated[[#This Row],[Description]]</f>
        <v>At CO-392/Exit 262 - Accident.</v>
      </c>
      <c r="I2747" t="s">
        <v>50</v>
      </c>
      <c r="J2747">
        <f>IF(US_Accidents_Dec20_updated[[#This Row],[Visibility(mi)]]&gt;30, 30, MROUND(US_Accidents_Dec20_updated[[#This Row],[Visibility(mi)]],5))</f>
        <v>10</v>
      </c>
      <c r="K2747">
        <f>MROUND(US_Accidents_Dec20_updated[[#This Row],[Wind_Speed(mph)]],5)</f>
        <v>5</v>
      </c>
      <c r="L2747">
        <f>IF(US_Accidents_Dec20_updated[[#This Row],[Precipitation(in)]]&gt;0.1, 0.1, US_Accidents_Dec20_updated[[#This Row],[Precipitation(in)]])</f>
        <v>0</v>
      </c>
    </row>
    <row r="2748" spans="1:12" x14ac:dyDescent="0.25">
      <c r="A2748" t="str">
        <f>US_Accidents_Dec20_updated[[#This Row],[ID]]</f>
        <v>A-3918143</v>
      </c>
      <c r="B2748">
        <f>US_Accidents_Dec20_updated[[#This Row],[Start_Lat]]</f>
        <v>40.407200000000003</v>
      </c>
      <c r="C2748">
        <f>US_Accidents_Dec20_updated[[#This Row],[Start_Lng]]</f>
        <v>-104.99805499999999</v>
      </c>
      <c r="D2748">
        <f>US_Accidents_Dec20_updated[[#This Row],[Severity]]-1</f>
        <v>2</v>
      </c>
      <c r="E2748">
        <f>HOUR(US_Accidents_Dec20_updated[[#This Row],[Start_Time]])</f>
        <v>15</v>
      </c>
      <c r="F2748">
        <f>DAY(US_Accidents_Dec20_updated[[#This Row],[Start_Time]])</f>
        <v>27</v>
      </c>
      <c r="G2748">
        <f>MONTH(US_Accidents_Dec20_updated[[#This Row],[Start_Time]])</f>
        <v>2</v>
      </c>
      <c r="H2748" t="str">
        <f>US_Accidents_Dec20_updated[[#This Row],[Description]]</f>
        <v>At CR-9/Boyd Lake Dr - Accident.</v>
      </c>
      <c r="I2748" t="s">
        <v>50</v>
      </c>
      <c r="J2748">
        <f>IF(US_Accidents_Dec20_updated[[#This Row],[Visibility(mi)]]&gt;30, 30, MROUND(US_Accidents_Dec20_updated[[#This Row],[Visibility(mi)]],5))</f>
        <v>10</v>
      </c>
      <c r="K2748">
        <f>MROUND(US_Accidents_Dec20_updated[[#This Row],[Wind_Speed(mph)]],5)</f>
        <v>5</v>
      </c>
      <c r="L2748">
        <f>IF(US_Accidents_Dec20_updated[[#This Row],[Precipitation(in)]]&gt;0.1, 0.1, US_Accidents_Dec20_updated[[#This Row],[Precipitation(in)]])</f>
        <v>0</v>
      </c>
    </row>
    <row r="2749" spans="1:12" x14ac:dyDescent="0.25">
      <c r="A2749" t="str">
        <f>US_Accidents_Dec20_updated[[#This Row],[ID]]</f>
        <v>A-3918144</v>
      </c>
      <c r="B2749">
        <f>US_Accidents_Dec20_updated[[#This Row],[Start_Lat]]</f>
        <v>39.696599999999997</v>
      </c>
      <c r="C2749">
        <f>US_Accidents_Dec20_updated[[#This Row],[Start_Lng]]</f>
        <v>-104.82921</v>
      </c>
      <c r="D2749">
        <f>US_Accidents_Dec20_updated[[#This Row],[Severity]]-1</f>
        <v>2</v>
      </c>
      <c r="E2749">
        <f>HOUR(US_Accidents_Dec20_updated[[#This Row],[Start_Time]])</f>
        <v>15</v>
      </c>
      <c r="F2749">
        <f>DAY(US_Accidents_Dec20_updated[[#This Row],[Start_Time]])</f>
        <v>27</v>
      </c>
      <c r="G2749">
        <f>MONTH(US_Accidents_Dec20_updated[[#This Row],[Start_Time]])</f>
        <v>2</v>
      </c>
      <c r="H2749" t="str">
        <f>US_Accidents_Dec20_updated[[#This Row],[Description]]</f>
        <v>At Mississippi Ave/Exit 7 - Accident.</v>
      </c>
      <c r="I2749" t="s">
        <v>50</v>
      </c>
      <c r="J2749">
        <f>IF(US_Accidents_Dec20_updated[[#This Row],[Visibility(mi)]]&gt;30, 30, MROUND(US_Accidents_Dec20_updated[[#This Row],[Visibility(mi)]],5))</f>
        <v>5</v>
      </c>
      <c r="K2749">
        <f>MROUND(US_Accidents_Dec20_updated[[#This Row],[Wind_Speed(mph)]],5)</f>
        <v>5</v>
      </c>
      <c r="L2749">
        <f>IF(US_Accidents_Dec20_updated[[#This Row],[Precipitation(in)]]&gt;0.1, 0.1, US_Accidents_Dec20_updated[[#This Row],[Precipitation(in)]])</f>
        <v>0</v>
      </c>
    </row>
    <row r="2750" spans="1:12" x14ac:dyDescent="0.25">
      <c r="A2750" t="str">
        <f>US_Accidents_Dec20_updated[[#This Row],[ID]]</f>
        <v>A-3918145</v>
      </c>
      <c r="B2750">
        <f>US_Accidents_Dec20_updated[[#This Row],[Start_Lat]]</f>
        <v>39.703057999999999</v>
      </c>
      <c r="C2750">
        <f>US_Accidents_Dec20_updated[[#This Row],[Start_Lng]]</f>
        <v>-104.828778</v>
      </c>
      <c r="D2750">
        <f>US_Accidents_Dec20_updated[[#This Row],[Severity]]-1</f>
        <v>1</v>
      </c>
      <c r="E2750">
        <f>HOUR(US_Accidents_Dec20_updated[[#This Row],[Start_Time]])</f>
        <v>15</v>
      </c>
      <c r="F2750">
        <f>DAY(US_Accidents_Dec20_updated[[#This Row],[Start_Time]])</f>
        <v>27</v>
      </c>
      <c r="G2750">
        <f>MONTH(US_Accidents_Dec20_updated[[#This Row],[Start_Time]])</f>
        <v>2</v>
      </c>
      <c r="H2750" t="str">
        <f>US_Accidents_Dec20_updated[[#This Row],[Description]]</f>
        <v>At E Alameda Ave/Exit 8 - Accident. Lane blocked.</v>
      </c>
      <c r="I2750" t="s">
        <v>50</v>
      </c>
      <c r="J2750">
        <f>IF(US_Accidents_Dec20_updated[[#This Row],[Visibility(mi)]]&gt;30, 30, MROUND(US_Accidents_Dec20_updated[[#This Row],[Visibility(mi)]],5))</f>
        <v>5</v>
      </c>
      <c r="K2750">
        <f>MROUND(US_Accidents_Dec20_updated[[#This Row],[Wind_Speed(mph)]],5)</f>
        <v>5</v>
      </c>
      <c r="L2750">
        <f>IF(US_Accidents_Dec20_updated[[#This Row],[Precipitation(in)]]&gt;0.1, 0.1, US_Accidents_Dec20_updated[[#This Row],[Precipitation(in)]])</f>
        <v>0</v>
      </c>
    </row>
    <row r="2751" spans="1:12" x14ac:dyDescent="0.25">
      <c r="A2751" t="str">
        <f>US_Accidents_Dec20_updated[[#This Row],[ID]]</f>
        <v>A-3918160</v>
      </c>
      <c r="B2751">
        <f>US_Accidents_Dec20_updated[[#This Row],[Start_Lat]]</f>
        <v>39.616402999999998</v>
      </c>
      <c r="C2751">
        <f>US_Accidents_Dec20_updated[[#This Row],[Start_Lng]]</f>
        <v>-104.89720199999999</v>
      </c>
      <c r="D2751">
        <f>US_Accidents_Dec20_updated[[#This Row],[Severity]]-1</f>
        <v>2</v>
      </c>
      <c r="E2751">
        <f>HOUR(US_Accidents_Dec20_updated[[#This Row],[Start_Time]])</f>
        <v>18</v>
      </c>
      <c r="F2751">
        <f>DAY(US_Accidents_Dec20_updated[[#This Row],[Start_Time]])</f>
        <v>27</v>
      </c>
      <c r="G2751">
        <f>MONTH(US_Accidents_Dec20_updated[[#This Row],[Start_Time]])</f>
        <v>2</v>
      </c>
      <c r="H2751" t="str">
        <f>US_Accidents_Dec20_updated[[#This Row],[Description]]</f>
        <v>At CO-88/Belleview Ave/Exit 199 - Accident.</v>
      </c>
      <c r="I2751" t="s">
        <v>50</v>
      </c>
      <c r="J2751">
        <f>IF(US_Accidents_Dec20_updated[[#This Row],[Visibility(mi)]]&gt;30, 30, MROUND(US_Accidents_Dec20_updated[[#This Row],[Visibility(mi)]],5))</f>
        <v>5</v>
      </c>
      <c r="K2751">
        <f>MROUND(US_Accidents_Dec20_updated[[#This Row],[Wind_Speed(mph)]],5)</f>
        <v>5</v>
      </c>
      <c r="L2751">
        <f>IF(US_Accidents_Dec20_updated[[#This Row],[Precipitation(in)]]&gt;0.1, 0.1, US_Accidents_Dec20_updated[[#This Row],[Precipitation(in)]])</f>
        <v>0</v>
      </c>
    </row>
    <row r="2752" spans="1:12" x14ac:dyDescent="0.25">
      <c r="A2752" t="str">
        <f>US_Accidents_Dec20_updated[[#This Row],[ID]]</f>
        <v>A-3918161</v>
      </c>
      <c r="B2752">
        <f>US_Accidents_Dec20_updated[[#This Row],[Start_Lat]]</f>
        <v>39.525179999999999</v>
      </c>
      <c r="C2752">
        <f>US_Accidents_Dec20_updated[[#This Row],[Start_Lng]]</f>
        <v>-106.21529</v>
      </c>
      <c r="D2752">
        <f>US_Accidents_Dec20_updated[[#This Row],[Severity]]-1</f>
        <v>3</v>
      </c>
      <c r="E2752">
        <f>HOUR(US_Accidents_Dec20_updated[[#This Row],[Start_Time]])</f>
        <v>18</v>
      </c>
      <c r="F2752">
        <f>DAY(US_Accidents_Dec20_updated[[#This Row],[Start_Time]])</f>
        <v>27</v>
      </c>
      <c r="G2752">
        <f>MONTH(US_Accidents_Dec20_updated[[#This Row],[Start_Time]])</f>
        <v>2</v>
      </c>
      <c r="H2752" t="str">
        <f>US_Accidents_Dec20_updated[[#This Row],[Description]]</f>
        <v>Closed at CR-16/Shrine Pass Rd/Exit 190 - Road closed due to accident.</v>
      </c>
      <c r="I2752" t="s">
        <v>1210</v>
      </c>
      <c r="J2752">
        <f>IF(US_Accidents_Dec20_updated[[#This Row],[Visibility(mi)]]&gt;30, 30, MROUND(US_Accidents_Dec20_updated[[#This Row],[Visibility(mi)]],5))</f>
        <v>0</v>
      </c>
      <c r="K2752">
        <f>MROUND(US_Accidents_Dec20_updated[[#This Row],[Wind_Speed(mph)]],5)</f>
        <v>10</v>
      </c>
      <c r="L2752">
        <f>IF(US_Accidents_Dec20_updated[[#This Row],[Precipitation(in)]]&gt;0.1, 0.1, US_Accidents_Dec20_updated[[#This Row],[Precipitation(in)]])</f>
        <v>0</v>
      </c>
    </row>
    <row r="2753" spans="1:12" x14ac:dyDescent="0.25">
      <c r="A2753" t="str">
        <f>US_Accidents_Dec20_updated[[#This Row],[ID]]</f>
        <v>A-3918164</v>
      </c>
      <c r="B2753">
        <f>US_Accidents_Dec20_updated[[#This Row],[Start_Lat]]</f>
        <v>39.911712000000001</v>
      </c>
      <c r="C2753">
        <f>US_Accidents_Dec20_updated[[#This Row],[Start_Lng]]</f>
        <v>-104.99036</v>
      </c>
      <c r="D2753">
        <f>US_Accidents_Dec20_updated[[#This Row],[Severity]]-1</f>
        <v>2</v>
      </c>
      <c r="E2753">
        <f>HOUR(US_Accidents_Dec20_updated[[#This Row],[Start_Time]])</f>
        <v>19</v>
      </c>
      <c r="F2753">
        <f>DAY(US_Accidents_Dec20_updated[[#This Row],[Start_Time]])</f>
        <v>27</v>
      </c>
      <c r="G2753">
        <f>MONTH(US_Accidents_Dec20_updated[[#This Row],[Start_Time]])</f>
        <v>2</v>
      </c>
      <c r="H2753" t="str">
        <f>US_Accidents_Dec20_updated[[#This Row],[Description]]</f>
        <v>At CO-128/120th Ave/Exit 223 - Accident.</v>
      </c>
      <c r="I2753" t="s">
        <v>1268</v>
      </c>
      <c r="J2753">
        <f>IF(US_Accidents_Dec20_updated[[#This Row],[Visibility(mi)]]&gt;30, 30, MROUND(US_Accidents_Dec20_updated[[#This Row],[Visibility(mi)]],5))</f>
        <v>5</v>
      </c>
      <c r="K2753">
        <f>MROUND(US_Accidents_Dec20_updated[[#This Row],[Wind_Speed(mph)]],5)</f>
        <v>0</v>
      </c>
      <c r="L2753">
        <f>IF(US_Accidents_Dec20_updated[[#This Row],[Precipitation(in)]]&gt;0.1, 0.1, US_Accidents_Dec20_updated[[#This Row],[Precipitation(in)]])</f>
        <v>0</v>
      </c>
    </row>
    <row r="2754" spans="1:12" x14ac:dyDescent="0.25">
      <c r="A2754" t="str">
        <f>US_Accidents_Dec20_updated[[#This Row],[ID]]</f>
        <v>A-3918813</v>
      </c>
      <c r="B2754">
        <f>US_Accidents_Dec20_updated[[#This Row],[Start_Lat]]</f>
        <v>39.566223000000001</v>
      </c>
      <c r="C2754">
        <f>US_Accidents_Dec20_updated[[#This Row],[Start_Lng]]</f>
        <v>-104.87241899999999</v>
      </c>
      <c r="D2754">
        <f>US_Accidents_Dec20_updated[[#This Row],[Severity]]-1</f>
        <v>2</v>
      </c>
      <c r="E2754">
        <f>HOUR(US_Accidents_Dec20_updated[[#This Row],[Start_Time]])</f>
        <v>1</v>
      </c>
      <c r="F2754">
        <f>DAY(US_Accidents_Dec20_updated[[#This Row],[Start_Time]])</f>
        <v>1</v>
      </c>
      <c r="G2754">
        <f>MONTH(US_Accidents_Dec20_updated[[#This Row],[Start_Time]])</f>
        <v>1</v>
      </c>
      <c r="H2754" t="str">
        <f>US_Accidents_Dec20_updated[[#This Row],[Description]]</f>
        <v>At County Line Rd/Exit 195 - Accident.</v>
      </c>
      <c r="I2754" t="s">
        <v>1210</v>
      </c>
      <c r="J2754">
        <f>IF(US_Accidents_Dec20_updated[[#This Row],[Visibility(mi)]]&gt;30, 30, MROUND(US_Accidents_Dec20_updated[[#This Row],[Visibility(mi)]],5))</f>
        <v>0</v>
      </c>
      <c r="K2754">
        <f>MROUND(US_Accidents_Dec20_updated[[#This Row],[Wind_Speed(mph)]],5)</f>
        <v>0</v>
      </c>
      <c r="L2754">
        <f>IF(US_Accidents_Dec20_updated[[#This Row],[Precipitation(in)]]&gt;0.1, 0.1, US_Accidents_Dec20_updated[[#This Row],[Precipitation(in)]])</f>
        <v>0</v>
      </c>
    </row>
    <row r="2755" spans="1:12" x14ac:dyDescent="0.25">
      <c r="A2755" t="str">
        <f>US_Accidents_Dec20_updated[[#This Row],[ID]]</f>
        <v>A-3918818</v>
      </c>
      <c r="B2755">
        <f>US_Accidents_Dec20_updated[[#This Row],[Start_Lat]]</f>
        <v>39.797939999999997</v>
      </c>
      <c r="C2755">
        <f>US_Accidents_Dec20_updated[[#This Row],[Start_Lng]]</f>
        <v>-104.98667</v>
      </c>
      <c r="D2755">
        <f>US_Accidents_Dec20_updated[[#This Row],[Severity]]-1</f>
        <v>2</v>
      </c>
      <c r="E2755">
        <f>HOUR(US_Accidents_Dec20_updated[[#This Row],[Start_Time]])</f>
        <v>5</v>
      </c>
      <c r="F2755">
        <f>DAY(US_Accidents_Dec20_updated[[#This Row],[Start_Time]])</f>
        <v>1</v>
      </c>
      <c r="G2755">
        <f>MONTH(US_Accidents_Dec20_updated[[#This Row],[Start_Time]])</f>
        <v>1</v>
      </c>
      <c r="H2755" t="str">
        <f>US_Accidents_Dec20_updated[[#This Row],[Description]]</f>
        <v>At 58th Ave/Exit 215 - Accident.</v>
      </c>
      <c r="I2755" t="s">
        <v>50</v>
      </c>
      <c r="J2755">
        <f>IF(US_Accidents_Dec20_updated[[#This Row],[Visibility(mi)]]&gt;30, 30, MROUND(US_Accidents_Dec20_updated[[#This Row],[Visibility(mi)]],5))</f>
        <v>10</v>
      </c>
      <c r="K2755">
        <f>MROUND(US_Accidents_Dec20_updated[[#This Row],[Wind_Speed(mph)]],5)</f>
        <v>0</v>
      </c>
      <c r="L2755">
        <f>IF(US_Accidents_Dec20_updated[[#This Row],[Precipitation(in)]]&gt;0.1, 0.1, US_Accidents_Dec20_updated[[#This Row],[Precipitation(in)]])</f>
        <v>0</v>
      </c>
    </row>
    <row r="2756" spans="1:12" x14ac:dyDescent="0.25">
      <c r="A2756" t="str">
        <f>US_Accidents_Dec20_updated[[#This Row],[ID]]</f>
        <v>A-3918819</v>
      </c>
      <c r="B2756">
        <f>US_Accidents_Dec20_updated[[#This Row],[Start_Lat]]</f>
        <v>39.78566</v>
      </c>
      <c r="C2756">
        <f>US_Accidents_Dec20_updated[[#This Row],[Start_Lng]]</f>
        <v>-105.08320000000001</v>
      </c>
      <c r="D2756">
        <f>US_Accidents_Dec20_updated[[#This Row],[Severity]]-1</f>
        <v>2</v>
      </c>
      <c r="E2756">
        <f>HOUR(US_Accidents_Dec20_updated[[#This Row],[Start_Time]])</f>
        <v>6</v>
      </c>
      <c r="F2756">
        <f>DAY(US_Accidents_Dec20_updated[[#This Row],[Start_Time]])</f>
        <v>1</v>
      </c>
      <c r="G2756">
        <f>MONTH(US_Accidents_Dec20_updated[[#This Row],[Start_Time]])</f>
        <v>1</v>
      </c>
      <c r="H2756" t="str">
        <f>US_Accidents_Dec20_updated[[#This Row],[Description]]</f>
        <v>At CO-121/Wadsworth Blvd/Exit 269 - Accident.</v>
      </c>
      <c r="I2756" t="s">
        <v>50</v>
      </c>
      <c r="J2756">
        <f>IF(US_Accidents_Dec20_updated[[#This Row],[Visibility(mi)]]&gt;30, 30, MROUND(US_Accidents_Dec20_updated[[#This Row],[Visibility(mi)]],5))</f>
        <v>10</v>
      </c>
      <c r="K2756">
        <f>MROUND(US_Accidents_Dec20_updated[[#This Row],[Wind_Speed(mph)]],5)</f>
        <v>0</v>
      </c>
      <c r="L2756">
        <f>IF(US_Accidents_Dec20_updated[[#This Row],[Precipitation(in)]]&gt;0.1, 0.1, US_Accidents_Dec20_updated[[#This Row],[Precipitation(in)]])</f>
        <v>0</v>
      </c>
    </row>
    <row r="2757" spans="1:12" x14ac:dyDescent="0.25">
      <c r="A2757" t="str">
        <f>US_Accidents_Dec20_updated[[#This Row],[ID]]</f>
        <v>A-3918820</v>
      </c>
      <c r="B2757">
        <f>US_Accidents_Dec20_updated[[#This Row],[Start_Lat]]</f>
        <v>39.783247000000003</v>
      </c>
      <c r="C2757">
        <f>US_Accidents_Dec20_updated[[#This Row],[Start_Lng]]</f>
        <v>-105.127782</v>
      </c>
      <c r="D2757">
        <f>US_Accidents_Dec20_updated[[#This Row],[Severity]]-1</f>
        <v>2</v>
      </c>
      <c r="E2757">
        <f>HOUR(US_Accidents_Dec20_updated[[#This Row],[Start_Time]])</f>
        <v>7</v>
      </c>
      <c r="F2757">
        <f>DAY(US_Accidents_Dec20_updated[[#This Row],[Start_Time]])</f>
        <v>1</v>
      </c>
      <c r="G2757">
        <f>MONTH(US_Accidents_Dec20_updated[[#This Row],[Start_Time]])</f>
        <v>1</v>
      </c>
      <c r="H2757" t="str">
        <f>US_Accidents_Dec20_updated[[#This Row],[Description]]</f>
        <v>At Kipling St/Exit 267 - Accident.</v>
      </c>
      <c r="I2757" t="s">
        <v>50</v>
      </c>
      <c r="J2757">
        <f>IF(US_Accidents_Dec20_updated[[#This Row],[Visibility(mi)]]&gt;30, 30, MROUND(US_Accidents_Dec20_updated[[#This Row],[Visibility(mi)]],5))</f>
        <v>10</v>
      </c>
      <c r="K2757">
        <f>MROUND(US_Accidents_Dec20_updated[[#This Row],[Wind_Speed(mph)]],5)</f>
        <v>0</v>
      </c>
      <c r="L2757">
        <f>IF(US_Accidents_Dec20_updated[[#This Row],[Precipitation(in)]]&gt;0.1, 0.1, US_Accidents_Dec20_updated[[#This Row],[Precipitation(in)]])</f>
        <v>0</v>
      </c>
    </row>
    <row r="2758" spans="1:12" x14ac:dyDescent="0.25">
      <c r="A2758" t="str">
        <f>US_Accidents_Dec20_updated[[#This Row],[ID]]</f>
        <v>A-3918837</v>
      </c>
      <c r="B2758">
        <f>US_Accidents_Dec20_updated[[#This Row],[Start_Lat]]</f>
        <v>38.246082999999999</v>
      </c>
      <c r="C2758">
        <f>US_Accidents_Dec20_updated[[#This Row],[Start_Lng]]</f>
        <v>-104.61187</v>
      </c>
      <c r="D2758">
        <f>US_Accidents_Dec20_updated[[#This Row],[Severity]]-1</f>
        <v>2</v>
      </c>
      <c r="E2758">
        <f>HOUR(US_Accidents_Dec20_updated[[#This Row],[Start_Time]])</f>
        <v>13</v>
      </c>
      <c r="F2758">
        <f>DAY(US_Accidents_Dec20_updated[[#This Row],[Start_Time]])</f>
        <v>1</v>
      </c>
      <c r="G2758">
        <f>MONTH(US_Accidents_Dec20_updated[[#This Row],[Start_Time]])</f>
        <v>1</v>
      </c>
      <c r="H2758" t="str">
        <f>US_Accidents_Dec20_updated[[#This Row],[Description]]</f>
        <v>At El Dorado Ave/Exit 97B - Accident.</v>
      </c>
      <c r="I2758" t="s">
        <v>50</v>
      </c>
      <c r="J2758">
        <f>IF(US_Accidents_Dec20_updated[[#This Row],[Visibility(mi)]]&gt;30, 30, MROUND(US_Accidents_Dec20_updated[[#This Row],[Visibility(mi)]],5))</f>
        <v>10</v>
      </c>
      <c r="K2758">
        <f>MROUND(US_Accidents_Dec20_updated[[#This Row],[Wind_Speed(mph)]],5)</f>
        <v>10</v>
      </c>
      <c r="L2758">
        <f>IF(US_Accidents_Dec20_updated[[#This Row],[Precipitation(in)]]&gt;0.1, 0.1, US_Accidents_Dec20_updated[[#This Row],[Precipitation(in)]])</f>
        <v>0</v>
      </c>
    </row>
    <row r="2759" spans="1:12" x14ac:dyDescent="0.25">
      <c r="A2759" t="str">
        <f>US_Accidents_Dec20_updated[[#This Row],[ID]]</f>
        <v>A-3918841</v>
      </c>
      <c r="B2759">
        <f>US_Accidents_Dec20_updated[[#This Row],[Start_Lat]]</f>
        <v>39.377940000000002</v>
      </c>
      <c r="C2759">
        <f>US_Accidents_Dec20_updated[[#This Row],[Start_Lng]]</f>
        <v>-104.86132000000001</v>
      </c>
      <c r="D2759">
        <f>US_Accidents_Dec20_updated[[#This Row],[Severity]]-1</f>
        <v>1</v>
      </c>
      <c r="E2759">
        <f>HOUR(US_Accidents_Dec20_updated[[#This Row],[Start_Time]])</f>
        <v>18</v>
      </c>
      <c r="F2759">
        <f>DAY(US_Accidents_Dec20_updated[[#This Row],[Start_Time]])</f>
        <v>1</v>
      </c>
      <c r="G2759">
        <f>MONTH(US_Accidents_Dec20_updated[[#This Row],[Start_Time]])</f>
        <v>1</v>
      </c>
      <c r="H2759" t="str">
        <f>US_Accidents_Dec20_updated[[#This Row],[Description]]</f>
        <v>At Wolfensberger Rd/Exit 182 - Accident. Left lane blocked.</v>
      </c>
      <c r="I2759" t="s">
        <v>50</v>
      </c>
      <c r="J2759">
        <f>IF(US_Accidents_Dec20_updated[[#This Row],[Visibility(mi)]]&gt;30, 30, MROUND(US_Accidents_Dec20_updated[[#This Row],[Visibility(mi)]],5))</f>
        <v>10</v>
      </c>
      <c r="K2759">
        <f>MROUND(US_Accidents_Dec20_updated[[#This Row],[Wind_Speed(mph)]],5)</f>
        <v>10</v>
      </c>
      <c r="L2759">
        <f>IF(US_Accidents_Dec20_updated[[#This Row],[Precipitation(in)]]&gt;0.1, 0.1, US_Accidents_Dec20_updated[[#This Row],[Precipitation(in)]])</f>
        <v>0</v>
      </c>
    </row>
    <row r="2760" spans="1:12" x14ac:dyDescent="0.25">
      <c r="A2760" t="str">
        <f>US_Accidents_Dec20_updated[[#This Row],[ID]]</f>
        <v>A-3918842</v>
      </c>
      <c r="B2760">
        <f>US_Accidents_Dec20_updated[[#This Row],[Start_Lat]]</f>
        <v>39.367536000000001</v>
      </c>
      <c r="C2760">
        <f>US_Accidents_Dec20_updated[[#This Row],[Start_Lng]]</f>
        <v>-104.86506799999999</v>
      </c>
      <c r="D2760">
        <f>US_Accidents_Dec20_updated[[#This Row],[Severity]]-1</f>
        <v>2</v>
      </c>
      <c r="E2760">
        <f>HOUR(US_Accidents_Dec20_updated[[#This Row],[Start_Time]])</f>
        <v>18</v>
      </c>
      <c r="F2760">
        <f>DAY(US_Accidents_Dec20_updated[[#This Row],[Start_Time]])</f>
        <v>1</v>
      </c>
      <c r="G2760">
        <f>MONTH(US_Accidents_Dec20_updated[[#This Row],[Start_Time]])</f>
        <v>1</v>
      </c>
      <c r="H2760" t="str">
        <f>US_Accidents_Dec20_updated[[#This Row],[Description]]</f>
        <v>At Wilcox St/Plum Crk Pky/Exit 181 - Accident.</v>
      </c>
      <c r="I2760" t="s">
        <v>50</v>
      </c>
      <c r="J2760">
        <f>IF(US_Accidents_Dec20_updated[[#This Row],[Visibility(mi)]]&gt;30, 30, MROUND(US_Accidents_Dec20_updated[[#This Row],[Visibility(mi)]],5))</f>
        <v>10</v>
      </c>
      <c r="K2760">
        <f>MROUND(US_Accidents_Dec20_updated[[#This Row],[Wind_Speed(mph)]],5)</f>
        <v>10</v>
      </c>
      <c r="L2760">
        <f>IF(US_Accidents_Dec20_updated[[#This Row],[Precipitation(in)]]&gt;0.1, 0.1, US_Accidents_Dec20_updated[[#This Row],[Precipitation(in)]])</f>
        <v>0</v>
      </c>
    </row>
    <row r="2761" spans="1:12" x14ac:dyDescent="0.25">
      <c r="A2761" t="str">
        <f>US_Accidents_Dec20_updated[[#This Row],[ID]]</f>
        <v>A-3918845</v>
      </c>
      <c r="B2761">
        <f>US_Accidents_Dec20_updated[[#This Row],[Start_Lat]]</f>
        <v>39.712048000000003</v>
      </c>
      <c r="C2761">
        <f>US_Accidents_Dec20_updated[[#This Row],[Start_Lng]]</f>
        <v>-104.999689</v>
      </c>
      <c r="D2761">
        <f>US_Accidents_Dec20_updated[[#This Row],[Severity]]-1</f>
        <v>2</v>
      </c>
      <c r="E2761">
        <f>HOUR(US_Accidents_Dec20_updated[[#This Row],[Start_Time]])</f>
        <v>19</v>
      </c>
      <c r="F2761">
        <f>DAY(US_Accidents_Dec20_updated[[#This Row],[Start_Time]])</f>
        <v>1</v>
      </c>
      <c r="G2761">
        <f>MONTH(US_Accidents_Dec20_updated[[#This Row],[Start_Time]])</f>
        <v>1</v>
      </c>
      <c r="H2761" t="str">
        <f>US_Accidents_Dec20_updated[[#This Row],[Description]]</f>
        <v>At CO-26/Alameda Ave/Exit 208 - Accident.</v>
      </c>
      <c r="I2761" t="s">
        <v>50</v>
      </c>
      <c r="J2761">
        <f>IF(US_Accidents_Dec20_updated[[#This Row],[Visibility(mi)]]&gt;30, 30, MROUND(US_Accidents_Dec20_updated[[#This Row],[Visibility(mi)]],5))</f>
        <v>10</v>
      </c>
      <c r="K2761">
        <f>MROUND(US_Accidents_Dec20_updated[[#This Row],[Wind_Speed(mph)]],5)</f>
        <v>5</v>
      </c>
      <c r="L2761">
        <f>IF(US_Accidents_Dec20_updated[[#This Row],[Precipitation(in)]]&gt;0.1, 0.1, US_Accidents_Dec20_updated[[#This Row],[Precipitation(in)]])</f>
        <v>0</v>
      </c>
    </row>
    <row r="2762" spans="1:12" x14ac:dyDescent="0.25">
      <c r="A2762" t="str">
        <f>US_Accidents_Dec20_updated[[#This Row],[ID]]</f>
        <v>A-3918846</v>
      </c>
      <c r="B2762">
        <f>US_Accidents_Dec20_updated[[#This Row],[Start_Lat]]</f>
        <v>39.711080000000003</v>
      </c>
      <c r="C2762">
        <f>US_Accidents_Dec20_updated[[#This Row],[Start_Lng]]</f>
        <v>-104.99883</v>
      </c>
      <c r="D2762">
        <f>US_Accidents_Dec20_updated[[#This Row],[Severity]]-1</f>
        <v>1</v>
      </c>
      <c r="E2762">
        <f>HOUR(US_Accidents_Dec20_updated[[#This Row],[Start_Time]])</f>
        <v>19</v>
      </c>
      <c r="F2762">
        <f>DAY(US_Accidents_Dec20_updated[[#This Row],[Start_Time]])</f>
        <v>1</v>
      </c>
      <c r="G2762">
        <f>MONTH(US_Accidents_Dec20_updated[[#This Row],[Start_Time]])</f>
        <v>1</v>
      </c>
      <c r="H2762" t="str">
        <f>US_Accidents_Dec20_updated[[#This Row],[Description]]</f>
        <v>At CO-26/Alameda Ave/Exit 208 - Accident. Lane blocked.</v>
      </c>
      <c r="I2762" t="s">
        <v>50</v>
      </c>
      <c r="J2762">
        <f>IF(US_Accidents_Dec20_updated[[#This Row],[Visibility(mi)]]&gt;30, 30, MROUND(US_Accidents_Dec20_updated[[#This Row],[Visibility(mi)]],5))</f>
        <v>10</v>
      </c>
      <c r="K2762">
        <f>MROUND(US_Accidents_Dec20_updated[[#This Row],[Wind_Speed(mph)]],5)</f>
        <v>5</v>
      </c>
      <c r="L2762">
        <f>IF(US_Accidents_Dec20_updated[[#This Row],[Precipitation(in)]]&gt;0.1, 0.1, US_Accidents_Dec20_updated[[#This Row],[Precipitation(in)]])</f>
        <v>0</v>
      </c>
    </row>
    <row r="2763" spans="1:12" x14ac:dyDescent="0.25">
      <c r="A2763" t="str">
        <f>US_Accidents_Dec20_updated[[#This Row],[ID]]</f>
        <v>A-3918849</v>
      </c>
      <c r="B2763">
        <f>US_Accidents_Dec20_updated[[#This Row],[Start_Lat]]</f>
        <v>37.567881</v>
      </c>
      <c r="C2763">
        <f>US_Accidents_Dec20_updated[[#This Row],[Start_Lng]]</f>
        <v>-108.27037900000001</v>
      </c>
      <c r="D2763">
        <f>US_Accidents_Dec20_updated[[#This Row],[Severity]]-1</f>
        <v>3</v>
      </c>
      <c r="E2763">
        <f>HOUR(US_Accidents_Dec20_updated[[#This Row],[Start_Time]])</f>
        <v>20</v>
      </c>
      <c r="F2763">
        <f>DAY(US_Accidents_Dec20_updated[[#This Row],[Start_Time]])</f>
        <v>1</v>
      </c>
      <c r="G2763">
        <f>MONTH(US_Accidents_Dec20_updated[[#This Row],[Start_Time]])</f>
        <v>1</v>
      </c>
      <c r="H2763" t="str">
        <f>US_Accidents_Dec20_updated[[#This Row],[Description]]</f>
        <v>Closed at Road 38 - Road closed due to accident.</v>
      </c>
      <c r="I2763" t="s">
        <v>50</v>
      </c>
      <c r="J2763">
        <f>IF(US_Accidents_Dec20_updated[[#This Row],[Visibility(mi)]]&gt;30, 30, MROUND(US_Accidents_Dec20_updated[[#This Row],[Visibility(mi)]],5))</f>
        <v>10</v>
      </c>
      <c r="K2763">
        <f>MROUND(US_Accidents_Dec20_updated[[#This Row],[Wind_Speed(mph)]],5)</f>
        <v>5</v>
      </c>
      <c r="L2763">
        <f>IF(US_Accidents_Dec20_updated[[#This Row],[Precipitation(in)]]&gt;0.1, 0.1, US_Accidents_Dec20_updated[[#This Row],[Precipitation(in)]])</f>
        <v>0</v>
      </c>
    </row>
    <row r="2764" spans="1:12" x14ac:dyDescent="0.25">
      <c r="A2764" t="str">
        <f>US_Accidents_Dec20_updated[[#This Row],[ID]]</f>
        <v>A-3918850</v>
      </c>
      <c r="B2764">
        <f>US_Accidents_Dec20_updated[[#This Row],[Start_Lat]]</f>
        <v>37.589241000000001</v>
      </c>
      <c r="C2764">
        <f>US_Accidents_Dec20_updated[[#This Row],[Start_Lng]]</f>
        <v>-108.319408</v>
      </c>
      <c r="D2764">
        <f>US_Accidents_Dec20_updated[[#This Row],[Severity]]-1</f>
        <v>3</v>
      </c>
      <c r="E2764">
        <f>HOUR(US_Accidents_Dec20_updated[[#This Row],[Start_Time]])</f>
        <v>20</v>
      </c>
      <c r="F2764">
        <f>DAY(US_Accidents_Dec20_updated[[#This Row],[Start_Time]])</f>
        <v>1</v>
      </c>
      <c r="G2764">
        <f>MONTH(US_Accidents_Dec20_updated[[#This Row],[Start_Time]])</f>
        <v>1</v>
      </c>
      <c r="H2764" t="str">
        <f>US_Accidents_Dec20_updated[[#This Row],[Description]]</f>
        <v>Closed at Road 545/Taylor Creek Rd - Road closed due to accident.</v>
      </c>
      <c r="I2764" t="s">
        <v>50</v>
      </c>
      <c r="J2764">
        <f>IF(US_Accidents_Dec20_updated[[#This Row],[Visibility(mi)]]&gt;30, 30, MROUND(US_Accidents_Dec20_updated[[#This Row],[Visibility(mi)]],5))</f>
        <v>10</v>
      </c>
      <c r="K2764">
        <f>MROUND(US_Accidents_Dec20_updated[[#This Row],[Wind_Speed(mph)]],5)</f>
        <v>5</v>
      </c>
      <c r="L2764">
        <f>IF(US_Accidents_Dec20_updated[[#This Row],[Precipitation(in)]]&gt;0.1, 0.1, US_Accidents_Dec20_updated[[#This Row],[Precipitation(in)]])</f>
        <v>0</v>
      </c>
    </row>
    <row r="2765" spans="1:12" x14ac:dyDescent="0.25">
      <c r="A2765" t="str">
        <f>US_Accidents_Dec20_updated[[#This Row],[ID]]</f>
        <v>A-3918851</v>
      </c>
      <c r="B2765">
        <f>US_Accidents_Dec20_updated[[#This Row],[Start_Lat]]</f>
        <v>37.567881</v>
      </c>
      <c r="C2765">
        <f>US_Accidents_Dec20_updated[[#This Row],[Start_Lng]]</f>
        <v>-108.27037900000001</v>
      </c>
      <c r="D2765">
        <f>US_Accidents_Dec20_updated[[#This Row],[Severity]]-1</f>
        <v>3</v>
      </c>
      <c r="E2765">
        <f>HOUR(US_Accidents_Dec20_updated[[#This Row],[Start_Time]])</f>
        <v>21</v>
      </c>
      <c r="F2765">
        <f>DAY(US_Accidents_Dec20_updated[[#This Row],[Start_Time]])</f>
        <v>1</v>
      </c>
      <c r="G2765">
        <f>MONTH(US_Accidents_Dec20_updated[[#This Row],[Start_Time]])</f>
        <v>1</v>
      </c>
      <c r="H2765" t="str">
        <f>US_Accidents_Dec20_updated[[#This Row],[Description]]</f>
        <v>Closed at County Road 40 - Road closed due to accident.</v>
      </c>
      <c r="I2765" t="s">
        <v>50</v>
      </c>
      <c r="J2765">
        <f>IF(US_Accidents_Dec20_updated[[#This Row],[Visibility(mi)]]&gt;30, 30, MROUND(US_Accidents_Dec20_updated[[#This Row],[Visibility(mi)]],5))</f>
        <v>5</v>
      </c>
      <c r="K2765">
        <f>MROUND(US_Accidents_Dec20_updated[[#This Row],[Wind_Speed(mph)]],5)</f>
        <v>5</v>
      </c>
      <c r="L2765">
        <f>IF(US_Accidents_Dec20_updated[[#This Row],[Precipitation(in)]]&gt;0.1, 0.1, US_Accidents_Dec20_updated[[#This Row],[Precipitation(in)]])</f>
        <v>0</v>
      </c>
    </row>
    <row r="2766" spans="1:12" x14ac:dyDescent="0.25">
      <c r="A2766" t="str">
        <f>US_Accidents_Dec20_updated[[#This Row],[ID]]</f>
        <v>A-3918852</v>
      </c>
      <c r="B2766">
        <f>US_Accidents_Dec20_updated[[#This Row],[Start_Lat]]</f>
        <v>37.589241000000001</v>
      </c>
      <c r="C2766">
        <f>US_Accidents_Dec20_updated[[#This Row],[Start_Lng]]</f>
        <v>-108.319408</v>
      </c>
      <c r="D2766">
        <f>US_Accidents_Dec20_updated[[#This Row],[Severity]]-1</f>
        <v>3</v>
      </c>
      <c r="E2766">
        <f>HOUR(US_Accidents_Dec20_updated[[#This Row],[Start_Time]])</f>
        <v>21</v>
      </c>
      <c r="F2766">
        <f>DAY(US_Accidents_Dec20_updated[[#This Row],[Start_Time]])</f>
        <v>1</v>
      </c>
      <c r="G2766">
        <f>MONTH(US_Accidents_Dec20_updated[[#This Row],[Start_Time]])</f>
        <v>1</v>
      </c>
      <c r="H2766" t="str">
        <f>US_Accidents_Dec20_updated[[#This Row],[Description]]</f>
        <v>Closed at Road 545/Taylor Creek Rd - Road closed due to accident.</v>
      </c>
      <c r="I2766" t="s">
        <v>50</v>
      </c>
      <c r="J2766">
        <f>IF(US_Accidents_Dec20_updated[[#This Row],[Visibility(mi)]]&gt;30, 30, MROUND(US_Accidents_Dec20_updated[[#This Row],[Visibility(mi)]],5))</f>
        <v>5</v>
      </c>
      <c r="K2766">
        <f>MROUND(US_Accidents_Dec20_updated[[#This Row],[Wind_Speed(mph)]],5)</f>
        <v>5</v>
      </c>
      <c r="L2766">
        <f>IF(US_Accidents_Dec20_updated[[#This Row],[Precipitation(in)]]&gt;0.1, 0.1, US_Accidents_Dec20_updated[[#This Row],[Precipitation(in)]])</f>
        <v>0</v>
      </c>
    </row>
    <row r="2767" spans="1:12" x14ac:dyDescent="0.25">
      <c r="A2767" t="str">
        <f>US_Accidents_Dec20_updated[[#This Row],[ID]]</f>
        <v>A-3919277</v>
      </c>
      <c r="B2767">
        <f>US_Accidents_Dec20_updated[[#This Row],[Start_Lat]]</f>
        <v>39.705540999999997</v>
      </c>
      <c r="C2767">
        <f>US_Accidents_Dec20_updated[[#This Row],[Start_Lng]]</f>
        <v>-105.05325000000001</v>
      </c>
      <c r="D2767">
        <f>US_Accidents_Dec20_updated[[#This Row],[Severity]]-1</f>
        <v>3</v>
      </c>
      <c r="E2767">
        <f>HOUR(US_Accidents_Dec20_updated[[#This Row],[Start_Time]])</f>
        <v>3</v>
      </c>
      <c r="F2767">
        <f>DAY(US_Accidents_Dec20_updated[[#This Row],[Start_Time]])</f>
        <v>2</v>
      </c>
      <c r="G2767">
        <f>MONTH(US_Accidents_Dec20_updated[[#This Row],[Start_Time]])</f>
        <v>1</v>
      </c>
      <c r="H2767" t="str">
        <f>US_Accidents_Dec20_updated[[#This Row],[Description]]</f>
        <v>Closed at Kentucky Ave - Road closed due to accident.</v>
      </c>
      <c r="I2767" t="s">
        <v>50</v>
      </c>
      <c r="J2767">
        <f>IF(US_Accidents_Dec20_updated[[#This Row],[Visibility(mi)]]&gt;30, 30, MROUND(US_Accidents_Dec20_updated[[#This Row],[Visibility(mi)]],5))</f>
        <v>10</v>
      </c>
      <c r="K2767">
        <f>MROUND(US_Accidents_Dec20_updated[[#This Row],[Wind_Speed(mph)]],5)</f>
        <v>5</v>
      </c>
      <c r="L2767">
        <f>IF(US_Accidents_Dec20_updated[[#This Row],[Precipitation(in)]]&gt;0.1, 0.1, US_Accidents_Dec20_updated[[#This Row],[Precipitation(in)]])</f>
        <v>0</v>
      </c>
    </row>
    <row r="2768" spans="1:12" x14ac:dyDescent="0.25">
      <c r="A2768" t="str">
        <f>US_Accidents_Dec20_updated[[#This Row],[ID]]</f>
        <v>A-3919278</v>
      </c>
      <c r="B2768">
        <f>US_Accidents_Dec20_updated[[#This Row],[Start_Lat]]</f>
        <v>39.699964000000001</v>
      </c>
      <c r="C2768">
        <f>US_Accidents_Dec20_updated[[#This Row],[Start_Lng]]</f>
        <v>-105.05324</v>
      </c>
      <c r="D2768">
        <f>US_Accidents_Dec20_updated[[#This Row],[Severity]]-1</f>
        <v>3</v>
      </c>
      <c r="E2768">
        <f>HOUR(US_Accidents_Dec20_updated[[#This Row],[Start_Time]])</f>
        <v>3</v>
      </c>
      <c r="F2768">
        <f>DAY(US_Accidents_Dec20_updated[[#This Row],[Start_Time]])</f>
        <v>2</v>
      </c>
      <c r="G2768">
        <f>MONTH(US_Accidents_Dec20_updated[[#This Row],[Start_Time]])</f>
        <v>1</v>
      </c>
      <c r="H2768" t="str">
        <f>US_Accidents_Dec20_updated[[#This Row],[Description]]</f>
        <v>Closed at Center Dr - Road closed due to accident.</v>
      </c>
      <c r="I2768" t="s">
        <v>50</v>
      </c>
      <c r="J2768">
        <f>IF(US_Accidents_Dec20_updated[[#This Row],[Visibility(mi)]]&gt;30, 30, MROUND(US_Accidents_Dec20_updated[[#This Row],[Visibility(mi)]],5))</f>
        <v>10</v>
      </c>
      <c r="K2768">
        <f>MROUND(US_Accidents_Dec20_updated[[#This Row],[Wind_Speed(mph)]],5)</f>
        <v>5</v>
      </c>
      <c r="L2768">
        <f>IF(US_Accidents_Dec20_updated[[#This Row],[Precipitation(in)]]&gt;0.1, 0.1, US_Accidents_Dec20_updated[[#This Row],[Precipitation(in)]])</f>
        <v>0</v>
      </c>
    </row>
    <row r="2769" spans="1:12" x14ac:dyDescent="0.25">
      <c r="A2769" t="str">
        <f>US_Accidents_Dec20_updated[[#This Row],[ID]]</f>
        <v>A-3919279</v>
      </c>
      <c r="B2769">
        <f>US_Accidents_Dec20_updated[[#This Row],[Start_Lat]]</f>
        <v>39.681739999999998</v>
      </c>
      <c r="C2769">
        <f>US_Accidents_Dec20_updated[[#This Row],[Start_Lng]]</f>
        <v>-104.94149</v>
      </c>
      <c r="D2769">
        <f>US_Accidents_Dec20_updated[[#This Row],[Severity]]-1</f>
        <v>3</v>
      </c>
      <c r="E2769">
        <f>HOUR(US_Accidents_Dec20_updated[[#This Row],[Start_Time]])</f>
        <v>5</v>
      </c>
      <c r="F2769">
        <f>DAY(US_Accidents_Dec20_updated[[#This Row],[Start_Time]])</f>
        <v>2</v>
      </c>
      <c r="G2769">
        <f>MONTH(US_Accidents_Dec20_updated[[#This Row],[Start_Time]])</f>
        <v>1</v>
      </c>
      <c r="H2769" t="str">
        <f>US_Accidents_Dec20_updated[[#This Row],[Description]]</f>
        <v>Ramp closed to CO-2/Colorado Blvd/Exit 204 - Road closed due to accident.</v>
      </c>
      <c r="I2769" t="s">
        <v>50</v>
      </c>
      <c r="J2769">
        <f>IF(US_Accidents_Dec20_updated[[#This Row],[Visibility(mi)]]&gt;30, 30, MROUND(US_Accidents_Dec20_updated[[#This Row],[Visibility(mi)]],5))</f>
        <v>10</v>
      </c>
      <c r="K2769">
        <f>MROUND(US_Accidents_Dec20_updated[[#This Row],[Wind_Speed(mph)]],5)</f>
        <v>5</v>
      </c>
      <c r="L2769">
        <f>IF(US_Accidents_Dec20_updated[[#This Row],[Precipitation(in)]]&gt;0.1, 0.1, US_Accidents_Dec20_updated[[#This Row],[Precipitation(in)]])</f>
        <v>0</v>
      </c>
    </row>
    <row r="2770" spans="1:12" x14ac:dyDescent="0.25">
      <c r="A2770" t="str">
        <f>US_Accidents_Dec20_updated[[#This Row],[ID]]</f>
        <v>A-3919280</v>
      </c>
      <c r="B2770">
        <f>US_Accidents_Dec20_updated[[#This Row],[Start_Lat]]</f>
        <v>39.683590000000002</v>
      </c>
      <c r="C2770">
        <f>US_Accidents_Dec20_updated[[#This Row],[Start_Lng]]</f>
        <v>-104.94067</v>
      </c>
      <c r="D2770">
        <f>US_Accidents_Dec20_updated[[#This Row],[Severity]]-1</f>
        <v>3</v>
      </c>
      <c r="E2770">
        <f>HOUR(US_Accidents_Dec20_updated[[#This Row],[Start_Time]])</f>
        <v>5</v>
      </c>
      <c r="F2770">
        <f>DAY(US_Accidents_Dec20_updated[[#This Row],[Start_Time]])</f>
        <v>2</v>
      </c>
      <c r="G2770">
        <f>MONTH(US_Accidents_Dec20_updated[[#This Row],[Start_Time]])</f>
        <v>1</v>
      </c>
      <c r="H2770" t="str">
        <f>US_Accidents_Dec20_updated[[#This Row],[Description]]</f>
        <v>Closed between I-25/US-287/S Valley Hwy and Buchtel Blvd - Road closed due to accident.</v>
      </c>
      <c r="I2770" t="s">
        <v>50</v>
      </c>
      <c r="J2770">
        <f>IF(US_Accidents_Dec20_updated[[#This Row],[Visibility(mi)]]&gt;30, 30, MROUND(US_Accidents_Dec20_updated[[#This Row],[Visibility(mi)]],5))</f>
        <v>10</v>
      </c>
      <c r="K2770">
        <f>MROUND(US_Accidents_Dec20_updated[[#This Row],[Wind_Speed(mph)]],5)</f>
        <v>5</v>
      </c>
      <c r="L2770">
        <f>IF(US_Accidents_Dec20_updated[[#This Row],[Precipitation(in)]]&gt;0.1, 0.1, US_Accidents_Dec20_updated[[#This Row],[Precipitation(in)]])</f>
        <v>0</v>
      </c>
    </row>
    <row r="2771" spans="1:12" x14ac:dyDescent="0.25">
      <c r="A2771" t="str">
        <f>US_Accidents_Dec20_updated[[#This Row],[ID]]</f>
        <v>A-3919281</v>
      </c>
      <c r="B2771">
        <f>US_Accidents_Dec20_updated[[#This Row],[Start_Lat]]</f>
        <v>39.885438999999998</v>
      </c>
      <c r="C2771">
        <f>US_Accidents_Dec20_updated[[#This Row],[Start_Lng]]</f>
        <v>-104.98766999999999</v>
      </c>
      <c r="D2771">
        <f>US_Accidents_Dec20_updated[[#This Row],[Severity]]-1</f>
        <v>2</v>
      </c>
      <c r="E2771">
        <f>HOUR(US_Accidents_Dec20_updated[[#This Row],[Start_Time]])</f>
        <v>5</v>
      </c>
      <c r="F2771">
        <f>DAY(US_Accidents_Dec20_updated[[#This Row],[Start_Time]])</f>
        <v>2</v>
      </c>
      <c r="G2771">
        <f>MONTH(US_Accidents_Dec20_updated[[#This Row],[Start_Time]])</f>
        <v>1</v>
      </c>
      <c r="H2771" t="str">
        <f>US_Accidents_Dec20_updated[[#This Row],[Description]]</f>
        <v>At 104th Ave/Exit 221 - Accident.</v>
      </c>
      <c r="I2771" t="s">
        <v>50</v>
      </c>
      <c r="J2771">
        <f>IF(US_Accidents_Dec20_updated[[#This Row],[Visibility(mi)]]&gt;30, 30, MROUND(US_Accidents_Dec20_updated[[#This Row],[Visibility(mi)]],5))</f>
        <v>10</v>
      </c>
      <c r="K2771">
        <f>MROUND(US_Accidents_Dec20_updated[[#This Row],[Wind_Speed(mph)]],5)</f>
        <v>5</v>
      </c>
      <c r="L2771">
        <f>IF(US_Accidents_Dec20_updated[[#This Row],[Precipitation(in)]]&gt;0.1, 0.1, US_Accidents_Dec20_updated[[#This Row],[Precipitation(in)]])</f>
        <v>0</v>
      </c>
    </row>
    <row r="2772" spans="1:12" x14ac:dyDescent="0.25">
      <c r="A2772" t="str">
        <f>US_Accidents_Dec20_updated[[#This Row],[ID]]</f>
        <v>A-3919282</v>
      </c>
      <c r="B2772">
        <f>US_Accidents_Dec20_updated[[#This Row],[Start_Lat]]</f>
        <v>39.572839999999999</v>
      </c>
      <c r="C2772">
        <f>US_Accidents_Dec20_updated[[#This Row],[Start_Lng]]</f>
        <v>-107.45388</v>
      </c>
      <c r="D2772">
        <f>US_Accidents_Dec20_updated[[#This Row],[Severity]]-1</f>
        <v>2</v>
      </c>
      <c r="E2772">
        <f>HOUR(US_Accidents_Dec20_updated[[#This Row],[Start_Time]])</f>
        <v>6</v>
      </c>
      <c r="F2772">
        <f>DAY(US_Accidents_Dec20_updated[[#This Row],[Start_Time]])</f>
        <v>2</v>
      </c>
      <c r="G2772">
        <f>MONTH(US_Accidents_Dec20_updated[[#This Row],[Start_Time]])</f>
        <v>1</v>
      </c>
      <c r="H2772" t="str">
        <f>US_Accidents_Dec20_updated[[#This Row],[Description]]</f>
        <v>At US-6/Exit 109 - Accident.</v>
      </c>
      <c r="I2772" t="s">
        <v>50</v>
      </c>
      <c r="J2772">
        <f>IF(US_Accidents_Dec20_updated[[#This Row],[Visibility(mi)]]&gt;30, 30, MROUND(US_Accidents_Dec20_updated[[#This Row],[Visibility(mi)]],5))</f>
        <v>10</v>
      </c>
      <c r="K2772">
        <f>MROUND(US_Accidents_Dec20_updated[[#This Row],[Wind_Speed(mph)]],5)</f>
        <v>5</v>
      </c>
      <c r="L2772">
        <f>IF(US_Accidents_Dec20_updated[[#This Row],[Precipitation(in)]]&gt;0.1, 0.1, US_Accidents_Dec20_updated[[#This Row],[Precipitation(in)]])</f>
        <v>0</v>
      </c>
    </row>
    <row r="2773" spans="1:12" x14ac:dyDescent="0.25">
      <c r="A2773" t="str">
        <f>US_Accidents_Dec20_updated[[#This Row],[ID]]</f>
        <v>A-3919283</v>
      </c>
      <c r="B2773">
        <f>US_Accidents_Dec20_updated[[#This Row],[Start_Lat]]</f>
        <v>39.900221000000002</v>
      </c>
      <c r="C2773">
        <f>US_Accidents_Dec20_updated[[#This Row],[Start_Lng]]</f>
        <v>-104.988178</v>
      </c>
      <c r="D2773">
        <f>US_Accidents_Dec20_updated[[#This Row],[Severity]]-1</f>
        <v>2</v>
      </c>
      <c r="E2773">
        <f>HOUR(US_Accidents_Dec20_updated[[#This Row],[Start_Time]])</f>
        <v>6</v>
      </c>
      <c r="F2773">
        <f>DAY(US_Accidents_Dec20_updated[[#This Row],[Start_Time]])</f>
        <v>2</v>
      </c>
      <c r="G2773">
        <f>MONTH(US_Accidents_Dec20_updated[[#This Row],[Start_Time]])</f>
        <v>1</v>
      </c>
      <c r="H2773" t="str">
        <f>US_Accidents_Dec20_updated[[#This Row],[Description]]</f>
        <v>At 104th Ave/Exit 221 - Accident.</v>
      </c>
      <c r="I2773" t="s">
        <v>50</v>
      </c>
      <c r="J2773">
        <f>IF(US_Accidents_Dec20_updated[[#This Row],[Visibility(mi)]]&gt;30, 30, MROUND(US_Accidents_Dec20_updated[[#This Row],[Visibility(mi)]],5))</f>
        <v>10</v>
      </c>
      <c r="K2773">
        <f>MROUND(US_Accidents_Dec20_updated[[#This Row],[Wind_Speed(mph)]],5)</f>
        <v>5</v>
      </c>
      <c r="L2773">
        <f>IF(US_Accidents_Dec20_updated[[#This Row],[Precipitation(in)]]&gt;0.1, 0.1, US_Accidents_Dec20_updated[[#This Row],[Precipitation(in)]])</f>
        <v>0</v>
      </c>
    </row>
    <row r="2774" spans="1:12" x14ac:dyDescent="0.25">
      <c r="A2774" t="str">
        <f>US_Accidents_Dec20_updated[[#This Row],[ID]]</f>
        <v>A-3919284</v>
      </c>
      <c r="B2774">
        <f>US_Accidents_Dec20_updated[[#This Row],[Start_Lat]]</f>
        <v>39.900221000000002</v>
      </c>
      <c r="C2774">
        <f>US_Accidents_Dec20_updated[[#This Row],[Start_Lng]]</f>
        <v>-104.988178</v>
      </c>
      <c r="D2774">
        <f>US_Accidents_Dec20_updated[[#This Row],[Severity]]-1</f>
        <v>2</v>
      </c>
      <c r="E2774">
        <f>HOUR(US_Accidents_Dec20_updated[[#This Row],[Start_Time]])</f>
        <v>7</v>
      </c>
      <c r="F2774">
        <f>DAY(US_Accidents_Dec20_updated[[#This Row],[Start_Time]])</f>
        <v>2</v>
      </c>
      <c r="G2774">
        <f>MONTH(US_Accidents_Dec20_updated[[#This Row],[Start_Time]])</f>
        <v>1</v>
      </c>
      <c r="H2774" t="str">
        <f>US_Accidents_Dec20_updated[[#This Row],[Description]]</f>
        <v>At 104th Ave/Exit 221 - Accident.</v>
      </c>
      <c r="I2774" t="s">
        <v>50</v>
      </c>
      <c r="J2774">
        <f>IF(US_Accidents_Dec20_updated[[#This Row],[Visibility(mi)]]&gt;30, 30, MROUND(US_Accidents_Dec20_updated[[#This Row],[Visibility(mi)]],5))</f>
        <v>10</v>
      </c>
      <c r="K2774">
        <f>MROUND(US_Accidents_Dec20_updated[[#This Row],[Wind_Speed(mph)]],5)</f>
        <v>5</v>
      </c>
      <c r="L2774">
        <f>IF(US_Accidents_Dec20_updated[[#This Row],[Precipitation(in)]]&gt;0.1, 0.1, US_Accidents_Dec20_updated[[#This Row],[Precipitation(in)]])</f>
        <v>0</v>
      </c>
    </row>
    <row r="2775" spans="1:12" x14ac:dyDescent="0.25">
      <c r="A2775" t="str">
        <f>US_Accidents_Dec20_updated[[#This Row],[ID]]</f>
        <v>A-3919285</v>
      </c>
      <c r="B2775">
        <f>US_Accidents_Dec20_updated[[#This Row],[Start_Lat]]</f>
        <v>40.519590000000001</v>
      </c>
      <c r="C2775">
        <f>US_Accidents_Dec20_updated[[#This Row],[Start_Lng]]</f>
        <v>-104.99234</v>
      </c>
      <c r="D2775">
        <f>US_Accidents_Dec20_updated[[#This Row],[Severity]]-1</f>
        <v>2</v>
      </c>
      <c r="E2775">
        <f>HOUR(US_Accidents_Dec20_updated[[#This Row],[Start_Time]])</f>
        <v>7</v>
      </c>
      <c r="F2775">
        <f>DAY(US_Accidents_Dec20_updated[[#This Row],[Start_Time]])</f>
        <v>2</v>
      </c>
      <c r="G2775">
        <f>MONTH(US_Accidents_Dec20_updated[[#This Row],[Start_Time]])</f>
        <v>1</v>
      </c>
      <c r="H2775" t="str">
        <f>US_Accidents_Dec20_updated[[#This Row],[Description]]</f>
        <v>At CO-392/Exit 262 - Accident.</v>
      </c>
      <c r="I2775" t="s">
        <v>50</v>
      </c>
      <c r="J2775">
        <f>IF(US_Accidents_Dec20_updated[[#This Row],[Visibility(mi)]]&gt;30, 30, MROUND(US_Accidents_Dec20_updated[[#This Row],[Visibility(mi)]],5))</f>
        <v>10</v>
      </c>
      <c r="K2775">
        <f>MROUND(US_Accidents_Dec20_updated[[#This Row],[Wind_Speed(mph)]],5)</f>
        <v>0</v>
      </c>
      <c r="L2775">
        <f>IF(US_Accidents_Dec20_updated[[#This Row],[Precipitation(in)]]&gt;0.1, 0.1, US_Accidents_Dec20_updated[[#This Row],[Precipitation(in)]])</f>
        <v>0</v>
      </c>
    </row>
    <row r="2776" spans="1:12" x14ac:dyDescent="0.25">
      <c r="A2776" t="str">
        <f>US_Accidents_Dec20_updated[[#This Row],[ID]]</f>
        <v>A-3919286</v>
      </c>
      <c r="B2776">
        <f>US_Accidents_Dec20_updated[[#This Row],[Start_Lat]]</f>
        <v>39.477482000000002</v>
      </c>
      <c r="C2776">
        <f>US_Accidents_Dec20_updated[[#This Row],[Start_Lng]]</f>
        <v>-104.87241</v>
      </c>
      <c r="D2776">
        <f>US_Accidents_Dec20_updated[[#This Row],[Severity]]-1</f>
        <v>2</v>
      </c>
      <c r="E2776">
        <f>HOUR(US_Accidents_Dec20_updated[[#This Row],[Start_Time]])</f>
        <v>8</v>
      </c>
      <c r="F2776">
        <f>DAY(US_Accidents_Dec20_updated[[#This Row],[Start_Time]])</f>
        <v>2</v>
      </c>
      <c r="G2776">
        <f>MONTH(US_Accidents_Dec20_updated[[#This Row],[Start_Time]])</f>
        <v>1</v>
      </c>
      <c r="H2776" t="str">
        <f>US_Accidents_Dec20_updated[[#This Row],[Description]]</f>
        <v>At Oak Ln/Exit 190 - Accident.</v>
      </c>
      <c r="I2776" t="s">
        <v>50</v>
      </c>
      <c r="J2776">
        <f>IF(US_Accidents_Dec20_updated[[#This Row],[Visibility(mi)]]&gt;30, 30, MROUND(US_Accidents_Dec20_updated[[#This Row],[Visibility(mi)]],5))</f>
        <v>10</v>
      </c>
      <c r="K2776">
        <f>MROUND(US_Accidents_Dec20_updated[[#This Row],[Wind_Speed(mph)]],5)</f>
        <v>5</v>
      </c>
      <c r="L2776">
        <f>IF(US_Accidents_Dec20_updated[[#This Row],[Precipitation(in)]]&gt;0.1, 0.1, US_Accidents_Dec20_updated[[#This Row],[Precipitation(in)]])</f>
        <v>0</v>
      </c>
    </row>
    <row r="2777" spans="1:12" x14ac:dyDescent="0.25">
      <c r="A2777" t="str">
        <f>US_Accidents_Dec20_updated[[#This Row],[ID]]</f>
        <v>A-3919288</v>
      </c>
      <c r="B2777">
        <f>US_Accidents_Dec20_updated[[#This Row],[Start_Lat]]</f>
        <v>39.771329999999999</v>
      </c>
      <c r="C2777">
        <f>US_Accidents_Dec20_updated[[#This Row],[Start_Lng]]</f>
        <v>-104.99073</v>
      </c>
      <c r="D2777">
        <f>US_Accidents_Dec20_updated[[#This Row],[Severity]]-1</f>
        <v>2</v>
      </c>
      <c r="E2777">
        <f>HOUR(US_Accidents_Dec20_updated[[#This Row],[Start_Time]])</f>
        <v>8</v>
      </c>
      <c r="F2777">
        <f>DAY(US_Accidents_Dec20_updated[[#This Row],[Start_Time]])</f>
        <v>2</v>
      </c>
      <c r="G2777">
        <f>MONTH(US_Accidents_Dec20_updated[[#This Row],[Start_Time]])</f>
        <v>1</v>
      </c>
      <c r="H2777" t="str">
        <f>US_Accidents_Dec20_updated[[#This Row],[Description]]</f>
        <v>At Park Ave/Exit 213 - Accident.</v>
      </c>
      <c r="I2777" t="s">
        <v>50</v>
      </c>
      <c r="J2777">
        <f>IF(US_Accidents_Dec20_updated[[#This Row],[Visibility(mi)]]&gt;30, 30, MROUND(US_Accidents_Dec20_updated[[#This Row],[Visibility(mi)]],5))</f>
        <v>10</v>
      </c>
      <c r="K2777">
        <f>MROUND(US_Accidents_Dec20_updated[[#This Row],[Wind_Speed(mph)]],5)</f>
        <v>0</v>
      </c>
      <c r="L2777">
        <f>IF(US_Accidents_Dec20_updated[[#This Row],[Precipitation(in)]]&gt;0.1, 0.1, US_Accidents_Dec20_updated[[#This Row],[Precipitation(in)]])</f>
        <v>0</v>
      </c>
    </row>
    <row r="2778" spans="1:12" x14ac:dyDescent="0.25">
      <c r="A2778" t="str">
        <f>US_Accidents_Dec20_updated[[#This Row],[ID]]</f>
        <v>A-3919292</v>
      </c>
      <c r="B2778">
        <f>US_Accidents_Dec20_updated[[#This Row],[Start_Lat]]</f>
        <v>39.800145000000001</v>
      </c>
      <c r="C2778">
        <f>US_Accidents_Dec20_updated[[#This Row],[Start_Lng]]</f>
        <v>-104.98553200000001</v>
      </c>
      <c r="D2778">
        <f>US_Accidents_Dec20_updated[[#This Row],[Severity]]-1</f>
        <v>2</v>
      </c>
      <c r="E2778">
        <f>HOUR(US_Accidents_Dec20_updated[[#This Row],[Start_Time]])</f>
        <v>8</v>
      </c>
      <c r="F2778">
        <f>DAY(US_Accidents_Dec20_updated[[#This Row],[Start_Time]])</f>
        <v>2</v>
      </c>
      <c r="G2778">
        <f>MONTH(US_Accidents_Dec20_updated[[#This Row],[Start_Time]])</f>
        <v>1</v>
      </c>
      <c r="H2778" t="str">
        <f>US_Accidents_Dec20_updated[[#This Row],[Description]]</f>
        <v>At 58th Ave/Exit 215 - Accident.</v>
      </c>
      <c r="I2778" t="s">
        <v>50</v>
      </c>
      <c r="J2778">
        <f>IF(US_Accidents_Dec20_updated[[#This Row],[Visibility(mi)]]&gt;30, 30, MROUND(US_Accidents_Dec20_updated[[#This Row],[Visibility(mi)]],5))</f>
        <v>10</v>
      </c>
      <c r="K2778">
        <f>MROUND(US_Accidents_Dec20_updated[[#This Row],[Wind_Speed(mph)]],5)</f>
        <v>0</v>
      </c>
      <c r="L2778">
        <f>IF(US_Accidents_Dec20_updated[[#This Row],[Precipitation(in)]]&gt;0.1, 0.1, US_Accidents_Dec20_updated[[#This Row],[Precipitation(in)]])</f>
        <v>0</v>
      </c>
    </row>
    <row r="2779" spans="1:12" x14ac:dyDescent="0.25">
      <c r="A2779" t="str">
        <f>US_Accidents_Dec20_updated[[#This Row],[ID]]</f>
        <v>A-3919293</v>
      </c>
      <c r="B2779">
        <f>US_Accidents_Dec20_updated[[#This Row],[Start_Lat]]</f>
        <v>39.67971</v>
      </c>
      <c r="C2779">
        <f>US_Accidents_Dec20_updated[[#This Row],[Start_Lng]]</f>
        <v>-104.94074999999999</v>
      </c>
      <c r="D2779">
        <f>US_Accidents_Dec20_updated[[#This Row],[Severity]]-1</f>
        <v>3</v>
      </c>
      <c r="E2779">
        <f>HOUR(US_Accidents_Dec20_updated[[#This Row],[Start_Time]])</f>
        <v>8</v>
      </c>
      <c r="F2779">
        <f>DAY(US_Accidents_Dec20_updated[[#This Row],[Start_Time]])</f>
        <v>2</v>
      </c>
      <c r="G2779">
        <f>MONTH(US_Accidents_Dec20_updated[[#This Row],[Start_Time]])</f>
        <v>1</v>
      </c>
      <c r="H2779" t="str">
        <f>US_Accidents_Dec20_updated[[#This Row],[Description]]</f>
        <v>Closed at Evans Ave - Road closed due to accident.</v>
      </c>
      <c r="I2779" t="s">
        <v>50</v>
      </c>
      <c r="J2779">
        <f>IF(US_Accidents_Dec20_updated[[#This Row],[Visibility(mi)]]&gt;30, 30, MROUND(US_Accidents_Dec20_updated[[#This Row],[Visibility(mi)]],5))</f>
        <v>10</v>
      </c>
      <c r="K2779">
        <f>MROUND(US_Accidents_Dec20_updated[[#This Row],[Wind_Speed(mph)]],5)</f>
        <v>5</v>
      </c>
      <c r="L2779">
        <f>IF(US_Accidents_Dec20_updated[[#This Row],[Precipitation(in)]]&gt;0.1, 0.1, US_Accidents_Dec20_updated[[#This Row],[Precipitation(in)]])</f>
        <v>0</v>
      </c>
    </row>
    <row r="2780" spans="1:12" x14ac:dyDescent="0.25">
      <c r="A2780" t="str">
        <f>US_Accidents_Dec20_updated[[#This Row],[ID]]</f>
        <v>A-3919294</v>
      </c>
      <c r="B2780">
        <f>US_Accidents_Dec20_updated[[#This Row],[Start_Lat]]</f>
        <v>39.779690000000002</v>
      </c>
      <c r="C2780">
        <f>US_Accidents_Dec20_updated[[#This Row],[Start_Lng]]</f>
        <v>-104.971915</v>
      </c>
      <c r="D2780">
        <f>US_Accidents_Dec20_updated[[#This Row],[Severity]]-1</f>
        <v>2</v>
      </c>
      <c r="E2780">
        <f>HOUR(US_Accidents_Dec20_updated[[#This Row],[Start_Time]])</f>
        <v>8</v>
      </c>
      <c r="F2780">
        <f>DAY(US_Accidents_Dec20_updated[[#This Row],[Start_Time]])</f>
        <v>2</v>
      </c>
      <c r="G2780">
        <f>MONTH(US_Accidents_Dec20_updated[[#This Row],[Start_Time]])</f>
        <v>1</v>
      </c>
      <c r="H2780" t="str">
        <f>US_Accidents_Dec20_updated[[#This Row],[Description]]</f>
        <v>At Brighton Blvd/Exit 275 - Accident.</v>
      </c>
      <c r="I2780" t="s">
        <v>50</v>
      </c>
      <c r="J2780">
        <f>IF(US_Accidents_Dec20_updated[[#This Row],[Visibility(mi)]]&gt;30, 30, MROUND(US_Accidents_Dec20_updated[[#This Row],[Visibility(mi)]],5))</f>
        <v>10</v>
      </c>
      <c r="K2780">
        <f>MROUND(US_Accidents_Dec20_updated[[#This Row],[Wind_Speed(mph)]],5)</f>
        <v>0</v>
      </c>
      <c r="L2780">
        <f>IF(US_Accidents_Dec20_updated[[#This Row],[Precipitation(in)]]&gt;0.1, 0.1, US_Accidents_Dec20_updated[[#This Row],[Precipitation(in)]])</f>
        <v>0</v>
      </c>
    </row>
    <row r="2781" spans="1:12" x14ac:dyDescent="0.25">
      <c r="A2781" t="str">
        <f>US_Accidents_Dec20_updated[[#This Row],[ID]]</f>
        <v>A-3919297</v>
      </c>
      <c r="B2781">
        <f>US_Accidents_Dec20_updated[[#This Row],[Start_Lat]]</f>
        <v>39.751289</v>
      </c>
      <c r="C2781">
        <f>US_Accidents_Dec20_updated[[#This Row],[Start_Lng]]</f>
        <v>-105.01681000000001</v>
      </c>
      <c r="D2781">
        <f>US_Accidents_Dec20_updated[[#This Row],[Severity]]-1</f>
        <v>2</v>
      </c>
      <c r="E2781">
        <f>HOUR(US_Accidents_Dec20_updated[[#This Row],[Start_Time]])</f>
        <v>9</v>
      </c>
      <c r="F2781">
        <f>DAY(US_Accidents_Dec20_updated[[#This Row],[Start_Time]])</f>
        <v>2</v>
      </c>
      <c r="G2781">
        <f>MONTH(US_Accidents_Dec20_updated[[#This Row],[Start_Time]])</f>
        <v>1</v>
      </c>
      <c r="H2781" t="str">
        <f>US_Accidents_Dec20_updated[[#This Row],[Description]]</f>
        <v>At 23rd Ave/Exit 211 - Accident.</v>
      </c>
      <c r="I2781" t="s">
        <v>50</v>
      </c>
      <c r="J2781">
        <f>IF(US_Accidents_Dec20_updated[[#This Row],[Visibility(mi)]]&gt;30, 30, MROUND(US_Accidents_Dec20_updated[[#This Row],[Visibility(mi)]],5))</f>
        <v>10</v>
      </c>
      <c r="K2781">
        <f>MROUND(US_Accidents_Dec20_updated[[#This Row],[Wind_Speed(mph)]],5)</f>
        <v>0</v>
      </c>
      <c r="L2781">
        <f>IF(US_Accidents_Dec20_updated[[#This Row],[Precipitation(in)]]&gt;0.1, 0.1, US_Accidents_Dec20_updated[[#This Row],[Precipitation(in)]])</f>
        <v>0</v>
      </c>
    </row>
    <row r="2782" spans="1:12" x14ac:dyDescent="0.25">
      <c r="A2782" t="str">
        <f>US_Accidents_Dec20_updated[[#This Row],[ID]]</f>
        <v>A-3919301</v>
      </c>
      <c r="B2782">
        <f>US_Accidents_Dec20_updated[[#This Row],[Start_Lat]]</f>
        <v>39.725580000000001</v>
      </c>
      <c r="C2782">
        <f>US_Accidents_Dec20_updated[[#This Row],[Start_Lng]]</f>
        <v>-105.022643</v>
      </c>
      <c r="D2782">
        <f>US_Accidents_Dec20_updated[[#This Row],[Severity]]-1</f>
        <v>2</v>
      </c>
      <c r="E2782">
        <f>HOUR(US_Accidents_Dec20_updated[[#This Row],[Start_Time]])</f>
        <v>11</v>
      </c>
      <c r="F2782">
        <f>DAY(US_Accidents_Dec20_updated[[#This Row],[Start_Time]])</f>
        <v>2</v>
      </c>
      <c r="G2782">
        <f>MONTH(US_Accidents_Dec20_updated[[#This Row],[Start_Time]])</f>
        <v>1</v>
      </c>
      <c r="H2782" t="str">
        <f>US_Accidents_Dec20_updated[[#This Row],[Description]]</f>
        <v>At Bryant St - Accident.</v>
      </c>
      <c r="I2782" t="s">
        <v>50</v>
      </c>
      <c r="J2782">
        <f>IF(US_Accidents_Dec20_updated[[#This Row],[Visibility(mi)]]&gt;30, 30, MROUND(US_Accidents_Dec20_updated[[#This Row],[Visibility(mi)]],5))</f>
        <v>10</v>
      </c>
      <c r="K2782">
        <f>MROUND(US_Accidents_Dec20_updated[[#This Row],[Wind_Speed(mph)]],5)</f>
        <v>5</v>
      </c>
      <c r="L2782">
        <f>IF(US_Accidents_Dec20_updated[[#This Row],[Precipitation(in)]]&gt;0.1, 0.1, US_Accidents_Dec20_updated[[#This Row],[Precipitation(in)]])</f>
        <v>0</v>
      </c>
    </row>
    <row r="2783" spans="1:12" x14ac:dyDescent="0.25">
      <c r="A2783" t="str">
        <f>US_Accidents_Dec20_updated[[#This Row],[ID]]</f>
        <v>A-3919310</v>
      </c>
      <c r="B2783">
        <f>US_Accidents_Dec20_updated[[#This Row],[Start_Lat]]</f>
        <v>40.374490000000002</v>
      </c>
      <c r="C2783">
        <f>US_Accidents_Dec20_updated[[#This Row],[Start_Lng]]</f>
        <v>-104.99138000000001</v>
      </c>
      <c r="D2783">
        <f>US_Accidents_Dec20_updated[[#This Row],[Severity]]-1</f>
        <v>2</v>
      </c>
      <c r="E2783">
        <f>HOUR(US_Accidents_Dec20_updated[[#This Row],[Start_Time]])</f>
        <v>16</v>
      </c>
      <c r="F2783">
        <f>DAY(US_Accidents_Dec20_updated[[#This Row],[Start_Time]])</f>
        <v>2</v>
      </c>
      <c r="G2783">
        <f>MONTH(US_Accidents_Dec20_updated[[#This Row],[Start_Time]])</f>
        <v>1</v>
      </c>
      <c r="H2783" t="str">
        <f>US_Accidents_Dec20_updated[[#This Row],[Description]]</f>
        <v>At CO-402/Exit 255 - Accident. in the left lane.</v>
      </c>
      <c r="I2783" t="s">
        <v>50</v>
      </c>
      <c r="J2783">
        <f>IF(US_Accidents_Dec20_updated[[#This Row],[Visibility(mi)]]&gt;30, 30, MROUND(US_Accidents_Dec20_updated[[#This Row],[Visibility(mi)]],5))</f>
        <v>10</v>
      </c>
      <c r="K2783">
        <f>MROUND(US_Accidents_Dec20_updated[[#This Row],[Wind_Speed(mph)]],5)</f>
        <v>5</v>
      </c>
      <c r="L2783">
        <f>IF(US_Accidents_Dec20_updated[[#This Row],[Precipitation(in)]]&gt;0.1, 0.1, US_Accidents_Dec20_updated[[#This Row],[Precipitation(in)]])</f>
        <v>0</v>
      </c>
    </row>
    <row r="2784" spans="1:12" x14ac:dyDescent="0.25">
      <c r="A2784" t="str">
        <f>US_Accidents_Dec20_updated[[#This Row],[ID]]</f>
        <v>A-3919311</v>
      </c>
      <c r="B2784">
        <f>US_Accidents_Dec20_updated[[#This Row],[Start_Lat]]</f>
        <v>39.690800000000003</v>
      </c>
      <c r="C2784">
        <f>US_Accidents_Dec20_updated[[#This Row],[Start_Lng]]</f>
        <v>-105.18799</v>
      </c>
      <c r="D2784">
        <f>US_Accidents_Dec20_updated[[#This Row],[Severity]]-1</f>
        <v>2</v>
      </c>
      <c r="E2784">
        <f>HOUR(US_Accidents_Dec20_updated[[#This Row],[Start_Time]])</f>
        <v>16</v>
      </c>
      <c r="F2784">
        <f>DAY(US_Accidents_Dec20_updated[[#This Row],[Start_Time]])</f>
        <v>2</v>
      </c>
      <c r="G2784">
        <f>MONTH(US_Accidents_Dec20_updated[[#This Row],[Start_Time]])</f>
        <v>1</v>
      </c>
      <c r="H2784" t="str">
        <f>US_Accidents_Dec20_updated[[#This Row],[Description]]</f>
        <v>At CO-26/W Alameda Pkwy - Accident. in the right lane.</v>
      </c>
      <c r="I2784" t="s">
        <v>50</v>
      </c>
      <c r="J2784">
        <f>IF(US_Accidents_Dec20_updated[[#This Row],[Visibility(mi)]]&gt;30, 30, MROUND(US_Accidents_Dec20_updated[[#This Row],[Visibility(mi)]],5))</f>
        <v>30</v>
      </c>
      <c r="K2784">
        <f>MROUND(US_Accidents_Dec20_updated[[#This Row],[Wind_Speed(mph)]],5)</f>
        <v>5</v>
      </c>
      <c r="L2784">
        <f>IF(US_Accidents_Dec20_updated[[#This Row],[Precipitation(in)]]&gt;0.1, 0.1, US_Accidents_Dec20_updated[[#This Row],[Precipitation(in)]])</f>
        <v>0</v>
      </c>
    </row>
    <row r="2785" spans="1:12" x14ac:dyDescent="0.25">
      <c r="A2785" t="str">
        <f>US_Accidents_Dec20_updated[[#This Row],[ID]]</f>
        <v>A-3919312</v>
      </c>
      <c r="B2785">
        <f>US_Accidents_Dec20_updated[[#This Row],[Start_Lat]]</f>
        <v>39.827069999999999</v>
      </c>
      <c r="C2785">
        <f>US_Accidents_Dec20_updated[[#This Row],[Start_Lng]]</f>
        <v>-104.97251</v>
      </c>
      <c r="D2785">
        <f>US_Accidents_Dec20_updated[[#This Row],[Severity]]-1</f>
        <v>2</v>
      </c>
      <c r="E2785">
        <f>HOUR(US_Accidents_Dec20_updated[[#This Row],[Start_Time]])</f>
        <v>16</v>
      </c>
      <c r="F2785">
        <f>DAY(US_Accidents_Dec20_updated[[#This Row],[Start_Time]])</f>
        <v>2</v>
      </c>
      <c r="G2785">
        <f>MONTH(US_Accidents_Dec20_updated[[#This Row],[Start_Time]])</f>
        <v>1</v>
      </c>
      <c r="H2785" t="str">
        <f>US_Accidents_Dec20_updated[[#This Row],[Description]]</f>
        <v>At I-76/Exit 1 - Accident. in the right lane.</v>
      </c>
      <c r="I2785" t="s">
        <v>50</v>
      </c>
      <c r="J2785">
        <f>IF(US_Accidents_Dec20_updated[[#This Row],[Visibility(mi)]]&gt;30, 30, MROUND(US_Accidents_Dec20_updated[[#This Row],[Visibility(mi)]],5))</f>
        <v>30</v>
      </c>
      <c r="K2785">
        <f>MROUND(US_Accidents_Dec20_updated[[#This Row],[Wind_Speed(mph)]],5)</f>
        <v>5</v>
      </c>
      <c r="L2785">
        <f>IF(US_Accidents_Dec20_updated[[#This Row],[Precipitation(in)]]&gt;0.1, 0.1, US_Accidents_Dec20_updated[[#This Row],[Precipitation(in)]])</f>
        <v>0</v>
      </c>
    </row>
    <row r="2786" spans="1:12" x14ac:dyDescent="0.25">
      <c r="A2786" t="str">
        <f>US_Accidents_Dec20_updated[[#This Row],[ID]]</f>
        <v>A-3919313</v>
      </c>
      <c r="B2786">
        <f>US_Accidents_Dec20_updated[[#This Row],[Start_Lat]]</f>
        <v>38.718277999999998</v>
      </c>
      <c r="C2786">
        <f>US_Accidents_Dec20_updated[[#This Row],[Start_Lng]]</f>
        <v>-104.72842900000001</v>
      </c>
      <c r="D2786">
        <f>US_Accidents_Dec20_updated[[#This Row],[Severity]]-1</f>
        <v>2</v>
      </c>
      <c r="E2786">
        <f>HOUR(US_Accidents_Dec20_updated[[#This Row],[Start_Time]])</f>
        <v>16</v>
      </c>
      <c r="F2786">
        <f>DAY(US_Accidents_Dec20_updated[[#This Row],[Start_Time]])</f>
        <v>2</v>
      </c>
      <c r="G2786">
        <f>MONTH(US_Accidents_Dec20_updated[[#This Row],[Start_Time]])</f>
        <v>1</v>
      </c>
      <c r="H2786" t="str">
        <f>US_Accidents_Dec20_updated[[#This Row],[Description]]</f>
        <v>At US-85/US-87/Exit 128 - Accident.</v>
      </c>
      <c r="I2786" t="s">
        <v>50</v>
      </c>
      <c r="J2786">
        <f>IF(US_Accidents_Dec20_updated[[#This Row],[Visibility(mi)]]&gt;30, 30, MROUND(US_Accidents_Dec20_updated[[#This Row],[Visibility(mi)]],5))</f>
        <v>10</v>
      </c>
      <c r="K2786">
        <f>MROUND(US_Accidents_Dec20_updated[[#This Row],[Wind_Speed(mph)]],5)</f>
        <v>10</v>
      </c>
      <c r="L2786">
        <f>IF(US_Accidents_Dec20_updated[[#This Row],[Precipitation(in)]]&gt;0.1, 0.1, US_Accidents_Dec20_updated[[#This Row],[Precipitation(in)]])</f>
        <v>0</v>
      </c>
    </row>
    <row r="2787" spans="1:12" x14ac:dyDescent="0.25">
      <c r="A2787" t="str">
        <f>US_Accidents_Dec20_updated[[#This Row],[ID]]</f>
        <v>A-3919314</v>
      </c>
      <c r="B2787">
        <f>US_Accidents_Dec20_updated[[#This Row],[Start_Lat]]</f>
        <v>39.853763000000001</v>
      </c>
      <c r="C2787">
        <f>US_Accidents_Dec20_updated[[#This Row],[Start_Lng]]</f>
        <v>-104.98651099999999</v>
      </c>
      <c r="D2787">
        <f>US_Accidents_Dec20_updated[[#This Row],[Severity]]-1</f>
        <v>2</v>
      </c>
      <c r="E2787">
        <f>HOUR(US_Accidents_Dec20_updated[[#This Row],[Start_Time]])</f>
        <v>16</v>
      </c>
      <c r="F2787">
        <f>DAY(US_Accidents_Dec20_updated[[#This Row],[Start_Time]])</f>
        <v>2</v>
      </c>
      <c r="G2787">
        <f>MONTH(US_Accidents_Dec20_updated[[#This Row],[Start_Time]])</f>
        <v>1</v>
      </c>
      <c r="H2787" t="str">
        <f>US_Accidents_Dec20_updated[[#This Row],[Description]]</f>
        <v>At Thornton Pky/Exit 220 - Accident.</v>
      </c>
      <c r="I2787" t="s">
        <v>50</v>
      </c>
      <c r="J2787">
        <f>IF(US_Accidents_Dec20_updated[[#This Row],[Visibility(mi)]]&gt;30, 30, MROUND(US_Accidents_Dec20_updated[[#This Row],[Visibility(mi)]],5))</f>
        <v>30</v>
      </c>
      <c r="K2787">
        <f>MROUND(US_Accidents_Dec20_updated[[#This Row],[Wind_Speed(mph)]],5)</f>
        <v>5</v>
      </c>
      <c r="L2787">
        <f>IF(US_Accidents_Dec20_updated[[#This Row],[Precipitation(in)]]&gt;0.1, 0.1, US_Accidents_Dec20_updated[[#This Row],[Precipitation(in)]])</f>
        <v>0</v>
      </c>
    </row>
    <row r="2788" spans="1:12" x14ac:dyDescent="0.25">
      <c r="A2788" t="str">
        <f>US_Accidents_Dec20_updated[[#This Row],[ID]]</f>
        <v>A-3919318</v>
      </c>
      <c r="B2788">
        <f>US_Accidents_Dec20_updated[[#This Row],[Start_Lat]]</f>
        <v>39.844970000000004</v>
      </c>
      <c r="C2788">
        <f>US_Accidents_Dec20_updated[[#This Row],[Start_Lng]]</f>
        <v>-104.9846</v>
      </c>
      <c r="D2788">
        <f>US_Accidents_Dec20_updated[[#This Row],[Severity]]-1</f>
        <v>1</v>
      </c>
      <c r="E2788">
        <f>HOUR(US_Accidents_Dec20_updated[[#This Row],[Start_Time]])</f>
        <v>16</v>
      </c>
      <c r="F2788">
        <f>DAY(US_Accidents_Dec20_updated[[#This Row],[Start_Time]])</f>
        <v>2</v>
      </c>
      <c r="G2788">
        <f>MONTH(US_Accidents_Dec20_updated[[#This Row],[Start_Time]])</f>
        <v>1</v>
      </c>
      <c r="H2788" t="str">
        <f>US_Accidents_Dec20_updated[[#This Row],[Description]]</f>
        <v>At 84th Ave/Exit 219 - Accident. in the middle lane.</v>
      </c>
      <c r="I2788" t="s">
        <v>50</v>
      </c>
      <c r="J2788">
        <f>IF(US_Accidents_Dec20_updated[[#This Row],[Visibility(mi)]]&gt;30, 30, MROUND(US_Accidents_Dec20_updated[[#This Row],[Visibility(mi)]],5))</f>
        <v>30</v>
      </c>
      <c r="K2788">
        <f>MROUND(US_Accidents_Dec20_updated[[#This Row],[Wind_Speed(mph)]],5)</f>
        <v>5</v>
      </c>
      <c r="L2788">
        <f>IF(US_Accidents_Dec20_updated[[#This Row],[Precipitation(in)]]&gt;0.1, 0.1, US_Accidents_Dec20_updated[[#This Row],[Precipitation(in)]])</f>
        <v>0</v>
      </c>
    </row>
    <row r="2789" spans="1:12" x14ac:dyDescent="0.25">
      <c r="A2789" t="str">
        <f>US_Accidents_Dec20_updated[[#This Row],[ID]]</f>
        <v>A-3919319</v>
      </c>
      <c r="B2789">
        <f>US_Accidents_Dec20_updated[[#This Row],[Start_Lat]]</f>
        <v>39.770119999999999</v>
      </c>
      <c r="C2789">
        <f>US_Accidents_Dec20_updated[[#This Row],[Start_Lng]]</f>
        <v>-104.99178999999999</v>
      </c>
      <c r="D2789">
        <f>US_Accidents_Dec20_updated[[#This Row],[Severity]]-1</f>
        <v>2</v>
      </c>
      <c r="E2789">
        <f>HOUR(US_Accidents_Dec20_updated[[#This Row],[Start_Time]])</f>
        <v>16</v>
      </c>
      <c r="F2789">
        <f>DAY(US_Accidents_Dec20_updated[[#This Row],[Start_Time]])</f>
        <v>2</v>
      </c>
      <c r="G2789">
        <f>MONTH(US_Accidents_Dec20_updated[[#This Row],[Start_Time]])</f>
        <v>1</v>
      </c>
      <c r="H2789" t="str">
        <f>US_Accidents_Dec20_updated[[#This Row],[Description]]</f>
        <v>At I-70/Exit 214 - Accident.</v>
      </c>
      <c r="I2789" t="s">
        <v>50</v>
      </c>
      <c r="J2789">
        <f>IF(US_Accidents_Dec20_updated[[#This Row],[Visibility(mi)]]&gt;30, 30, MROUND(US_Accidents_Dec20_updated[[#This Row],[Visibility(mi)]],5))</f>
        <v>30</v>
      </c>
      <c r="K2789">
        <f>MROUND(US_Accidents_Dec20_updated[[#This Row],[Wind_Speed(mph)]],5)</f>
        <v>5</v>
      </c>
      <c r="L2789">
        <f>IF(US_Accidents_Dec20_updated[[#This Row],[Precipitation(in)]]&gt;0.1, 0.1, US_Accidents_Dec20_updated[[#This Row],[Precipitation(in)]])</f>
        <v>0</v>
      </c>
    </row>
    <row r="2790" spans="1:12" x14ac:dyDescent="0.25">
      <c r="A2790" t="str">
        <f>US_Accidents_Dec20_updated[[#This Row],[ID]]</f>
        <v>A-3919320</v>
      </c>
      <c r="B2790">
        <f>US_Accidents_Dec20_updated[[#This Row],[Start_Lat]]</f>
        <v>39.827069999999999</v>
      </c>
      <c r="C2790">
        <f>US_Accidents_Dec20_updated[[#This Row],[Start_Lng]]</f>
        <v>-104.97251</v>
      </c>
      <c r="D2790">
        <f>US_Accidents_Dec20_updated[[#This Row],[Severity]]-1</f>
        <v>2</v>
      </c>
      <c r="E2790">
        <f>HOUR(US_Accidents_Dec20_updated[[#This Row],[Start_Time]])</f>
        <v>16</v>
      </c>
      <c r="F2790">
        <f>DAY(US_Accidents_Dec20_updated[[#This Row],[Start_Time]])</f>
        <v>2</v>
      </c>
      <c r="G2790">
        <f>MONTH(US_Accidents_Dec20_updated[[#This Row],[Start_Time]])</f>
        <v>1</v>
      </c>
      <c r="H2790" t="str">
        <f>US_Accidents_Dec20_updated[[#This Row],[Description]]</f>
        <v>At I-76/Exit 1 - Accident. in the right lane.</v>
      </c>
      <c r="I2790" t="s">
        <v>50</v>
      </c>
      <c r="J2790">
        <f>IF(US_Accidents_Dec20_updated[[#This Row],[Visibility(mi)]]&gt;30, 30, MROUND(US_Accidents_Dec20_updated[[#This Row],[Visibility(mi)]],5))</f>
        <v>30</v>
      </c>
      <c r="K2790">
        <f>MROUND(US_Accidents_Dec20_updated[[#This Row],[Wind_Speed(mph)]],5)</f>
        <v>5</v>
      </c>
      <c r="L2790">
        <f>IF(US_Accidents_Dec20_updated[[#This Row],[Precipitation(in)]]&gt;0.1, 0.1, US_Accidents_Dec20_updated[[#This Row],[Precipitation(in)]])</f>
        <v>0</v>
      </c>
    </row>
    <row r="2791" spans="1:12" x14ac:dyDescent="0.25">
      <c r="A2791" t="str">
        <f>US_Accidents_Dec20_updated[[#This Row],[ID]]</f>
        <v>A-3919322</v>
      </c>
      <c r="B2791">
        <f>US_Accidents_Dec20_updated[[#This Row],[Start_Lat]]</f>
        <v>39.771239999999999</v>
      </c>
      <c r="C2791">
        <f>US_Accidents_Dec20_updated[[#This Row],[Start_Lng]]</f>
        <v>-104.99057000000001</v>
      </c>
      <c r="D2791">
        <f>US_Accidents_Dec20_updated[[#This Row],[Severity]]-1</f>
        <v>2</v>
      </c>
      <c r="E2791">
        <f>HOUR(US_Accidents_Dec20_updated[[#This Row],[Start_Time]])</f>
        <v>16</v>
      </c>
      <c r="F2791">
        <f>DAY(US_Accidents_Dec20_updated[[#This Row],[Start_Time]])</f>
        <v>2</v>
      </c>
      <c r="G2791">
        <f>MONTH(US_Accidents_Dec20_updated[[#This Row],[Start_Time]])</f>
        <v>1</v>
      </c>
      <c r="H2791" t="str">
        <f>US_Accidents_Dec20_updated[[#This Row],[Description]]</f>
        <v>At I-70/Exit 214 - Accident. in the left lane.</v>
      </c>
      <c r="I2791" t="s">
        <v>50</v>
      </c>
      <c r="J2791">
        <f>IF(US_Accidents_Dec20_updated[[#This Row],[Visibility(mi)]]&gt;30, 30, MROUND(US_Accidents_Dec20_updated[[#This Row],[Visibility(mi)]],5))</f>
        <v>30</v>
      </c>
      <c r="K2791">
        <f>MROUND(US_Accidents_Dec20_updated[[#This Row],[Wind_Speed(mph)]],5)</f>
        <v>5</v>
      </c>
      <c r="L2791">
        <f>IF(US_Accidents_Dec20_updated[[#This Row],[Precipitation(in)]]&gt;0.1, 0.1, US_Accidents_Dec20_updated[[#This Row],[Precipitation(in)]])</f>
        <v>0</v>
      </c>
    </row>
    <row r="2792" spans="1:12" x14ac:dyDescent="0.25">
      <c r="A2792" t="str">
        <f>US_Accidents_Dec20_updated[[#This Row],[ID]]</f>
        <v>A-3919323</v>
      </c>
      <c r="B2792">
        <f>US_Accidents_Dec20_updated[[#This Row],[Start_Lat]]</f>
        <v>38.719842</v>
      </c>
      <c r="C2792">
        <f>US_Accidents_Dec20_updated[[#This Row],[Start_Lng]]</f>
        <v>-104.72912100000001</v>
      </c>
      <c r="D2792">
        <f>US_Accidents_Dec20_updated[[#This Row],[Severity]]-1</f>
        <v>2</v>
      </c>
      <c r="E2792">
        <f>HOUR(US_Accidents_Dec20_updated[[#This Row],[Start_Time]])</f>
        <v>16</v>
      </c>
      <c r="F2792">
        <f>DAY(US_Accidents_Dec20_updated[[#This Row],[Start_Time]])</f>
        <v>2</v>
      </c>
      <c r="G2792">
        <f>MONTH(US_Accidents_Dec20_updated[[#This Row],[Start_Time]])</f>
        <v>1</v>
      </c>
      <c r="H2792" t="str">
        <f>US_Accidents_Dec20_updated[[#This Row],[Description]]</f>
        <v>At US-85/US-87/Exit 128 - Accident.</v>
      </c>
      <c r="I2792" t="s">
        <v>50</v>
      </c>
      <c r="J2792">
        <f>IF(US_Accidents_Dec20_updated[[#This Row],[Visibility(mi)]]&gt;30, 30, MROUND(US_Accidents_Dec20_updated[[#This Row],[Visibility(mi)]],5))</f>
        <v>10</v>
      </c>
      <c r="K2792">
        <f>MROUND(US_Accidents_Dec20_updated[[#This Row],[Wind_Speed(mph)]],5)</f>
        <v>5</v>
      </c>
      <c r="L2792">
        <f>IF(US_Accidents_Dec20_updated[[#This Row],[Precipitation(in)]]&gt;0.1, 0.1, US_Accidents_Dec20_updated[[#This Row],[Precipitation(in)]])</f>
        <v>0</v>
      </c>
    </row>
    <row r="2793" spans="1:12" x14ac:dyDescent="0.25">
      <c r="A2793" t="str">
        <f>US_Accidents_Dec20_updated[[#This Row],[ID]]</f>
        <v>A-3919326</v>
      </c>
      <c r="B2793">
        <f>US_Accidents_Dec20_updated[[#This Row],[Start_Lat]]</f>
        <v>40.163930000000001</v>
      </c>
      <c r="C2793">
        <f>US_Accidents_Dec20_updated[[#This Row],[Start_Lng]]</f>
        <v>-104.97946</v>
      </c>
      <c r="D2793">
        <f>US_Accidents_Dec20_updated[[#This Row],[Severity]]-1</f>
        <v>2</v>
      </c>
      <c r="E2793">
        <f>HOUR(US_Accidents_Dec20_updated[[#This Row],[Start_Time]])</f>
        <v>17</v>
      </c>
      <c r="F2793">
        <f>DAY(US_Accidents_Dec20_updated[[#This Row],[Start_Time]])</f>
        <v>2</v>
      </c>
      <c r="G2793">
        <f>MONTH(US_Accidents_Dec20_updated[[#This Row],[Start_Time]])</f>
        <v>1</v>
      </c>
      <c r="H2793" t="str">
        <f>US_Accidents_Dec20_updated[[#This Row],[Description]]</f>
        <v>At CO-119/Exit 240 - Accident.</v>
      </c>
      <c r="I2793" t="s">
        <v>50</v>
      </c>
      <c r="J2793">
        <f>IF(US_Accidents_Dec20_updated[[#This Row],[Visibility(mi)]]&gt;30, 30, MROUND(US_Accidents_Dec20_updated[[#This Row],[Visibility(mi)]],5))</f>
        <v>10</v>
      </c>
      <c r="K2793">
        <f>MROUND(US_Accidents_Dec20_updated[[#This Row],[Wind_Speed(mph)]],5)</f>
        <v>5</v>
      </c>
      <c r="L2793">
        <f>IF(US_Accidents_Dec20_updated[[#This Row],[Precipitation(in)]]&gt;0.1, 0.1, US_Accidents_Dec20_updated[[#This Row],[Precipitation(in)]])</f>
        <v>0</v>
      </c>
    </row>
    <row r="2794" spans="1:12" x14ac:dyDescent="0.25">
      <c r="A2794" t="str">
        <f>US_Accidents_Dec20_updated[[#This Row],[ID]]</f>
        <v>A-3919327</v>
      </c>
      <c r="B2794">
        <f>US_Accidents_Dec20_updated[[#This Row],[Start_Lat]]</f>
        <v>39.882320999999997</v>
      </c>
      <c r="C2794">
        <f>US_Accidents_Dec20_updated[[#This Row],[Start_Lng]]</f>
        <v>-104.98746</v>
      </c>
      <c r="D2794">
        <f>US_Accidents_Dec20_updated[[#This Row],[Severity]]-1</f>
        <v>2</v>
      </c>
      <c r="E2794">
        <f>HOUR(US_Accidents_Dec20_updated[[#This Row],[Start_Time]])</f>
        <v>17</v>
      </c>
      <c r="F2794">
        <f>DAY(US_Accidents_Dec20_updated[[#This Row],[Start_Time]])</f>
        <v>2</v>
      </c>
      <c r="G2794">
        <f>MONTH(US_Accidents_Dec20_updated[[#This Row],[Start_Time]])</f>
        <v>1</v>
      </c>
      <c r="H2794" t="str">
        <f>US_Accidents_Dec20_updated[[#This Row],[Description]]</f>
        <v>At 104th Ave/Exit 221 - Accident.</v>
      </c>
      <c r="I2794" t="s">
        <v>50</v>
      </c>
      <c r="J2794">
        <f>IF(US_Accidents_Dec20_updated[[#This Row],[Visibility(mi)]]&gt;30, 30, MROUND(US_Accidents_Dec20_updated[[#This Row],[Visibility(mi)]],5))</f>
        <v>30</v>
      </c>
      <c r="K2794">
        <f>MROUND(US_Accidents_Dec20_updated[[#This Row],[Wind_Speed(mph)]],5)</f>
        <v>5</v>
      </c>
      <c r="L2794">
        <f>IF(US_Accidents_Dec20_updated[[#This Row],[Precipitation(in)]]&gt;0.1, 0.1, US_Accidents_Dec20_updated[[#This Row],[Precipitation(in)]])</f>
        <v>0</v>
      </c>
    </row>
    <row r="2795" spans="1:12" x14ac:dyDescent="0.25">
      <c r="A2795" t="str">
        <f>US_Accidents_Dec20_updated[[#This Row],[ID]]</f>
        <v>A-3919328</v>
      </c>
      <c r="B2795">
        <f>US_Accidents_Dec20_updated[[#This Row],[Start_Lat]]</f>
        <v>40.165280000000003</v>
      </c>
      <c r="C2795">
        <f>US_Accidents_Dec20_updated[[#This Row],[Start_Lng]]</f>
        <v>-104.97960999999999</v>
      </c>
      <c r="D2795">
        <f>US_Accidents_Dec20_updated[[#This Row],[Severity]]-1</f>
        <v>2</v>
      </c>
      <c r="E2795">
        <f>HOUR(US_Accidents_Dec20_updated[[#This Row],[Start_Time]])</f>
        <v>17</v>
      </c>
      <c r="F2795">
        <f>DAY(US_Accidents_Dec20_updated[[#This Row],[Start_Time]])</f>
        <v>2</v>
      </c>
      <c r="G2795">
        <f>MONTH(US_Accidents_Dec20_updated[[#This Row],[Start_Time]])</f>
        <v>1</v>
      </c>
      <c r="H2795" t="str">
        <f>US_Accidents_Dec20_updated[[#This Row],[Description]]</f>
        <v>At CO-119/Exit 240 - Accident. in the right lane.</v>
      </c>
      <c r="I2795" t="s">
        <v>50</v>
      </c>
      <c r="J2795">
        <f>IF(US_Accidents_Dec20_updated[[#This Row],[Visibility(mi)]]&gt;30, 30, MROUND(US_Accidents_Dec20_updated[[#This Row],[Visibility(mi)]],5))</f>
        <v>10</v>
      </c>
      <c r="K2795">
        <f>MROUND(US_Accidents_Dec20_updated[[#This Row],[Wind_Speed(mph)]],5)</f>
        <v>5</v>
      </c>
      <c r="L2795">
        <f>IF(US_Accidents_Dec20_updated[[#This Row],[Precipitation(in)]]&gt;0.1, 0.1, US_Accidents_Dec20_updated[[#This Row],[Precipitation(in)]])</f>
        <v>0</v>
      </c>
    </row>
    <row r="2796" spans="1:12" x14ac:dyDescent="0.25">
      <c r="A2796" t="str">
        <f>US_Accidents_Dec20_updated[[#This Row],[ID]]</f>
        <v>A-3919329</v>
      </c>
      <c r="B2796">
        <f>US_Accidents_Dec20_updated[[#This Row],[Start_Lat]]</f>
        <v>40.165280000000003</v>
      </c>
      <c r="C2796">
        <f>US_Accidents_Dec20_updated[[#This Row],[Start_Lng]]</f>
        <v>-104.97960999999999</v>
      </c>
      <c r="D2796">
        <f>US_Accidents_Dec20_updated[[#This Row],[Severity]]-1</f>
        <v>1</v>
      </c>
      <c r="E2796">
        <f>HOUR(US_Accidents_Dec20_updated[[#This Row],[Start_Time]])</f>
        <v>17</v>
      </c>
      <c r="F2796">
        <f>DAY(US_Accidents_Dec20_updated[[#This Row],[Start_Time]])</f>
        <v>2</v>
      </c>
      <c r="G2796">
        <f>MONTH(US_Accidents_Dec20_updated[[#This Row],[Start_Time]])</f>
        <v>1</v>
      </c>
      <c r="H2796" t="str">
        <f>US_Accidents_Dec20_updated[[#This Row],[Description]]</f>
        <v>At CO-119/Exit 240 - Accident. in the right lane.</v>
      </c>
      <c r="I2796" t="s">
        <v>50</v>
      </c>
      <c r="J2796">
        <f>IF(US_Accidents_Dec20_updated[[#This Row],[Visibility(mi)]]&gt;30, 30, MROUND(US_Accidents_Dec20_updated[[#This Row],[Visibility(mi)]],5))</f>
        <v>10</v>
      </c>
      <c r="K2796">
        <f>MROUND(US_Accidents_Dec20_updated[[#This Row],[Wind_Speed(mph)]],5)</f>
        <v>5</v>
      </c>
      <c r="L2796">
        <f>IF(US_Accidents_Dec20_updated[[#This Row],[Precipitation(in)]]&gt;0.1, 0.1, US_Accidents_Dec20_updated[[#This Row],[Precipitation(in)]])</f>
        <v>0</v>
      </c>
    </row>
    <row r="2797" spans="1:12" x14ac:dyDescent="0.25">
      <c r="A2797" t="str">
        <f>US_Accidents_Dec20_updated[[#This Row],[ID]]</f>
        <v>A-3919330</v>
      </c>
      <c r="B2797">
        <f>US_Accidents_Dec20_updated[[#This Row],[Start_Lat]]</f>
        <v>39.778149999999997</v>
      </c>
      <c r="C2797">
        <f>US_Accidents_Dec20_updated[[#This Row],[Start_Lng]]</f>
        <v>-104.89465</v>
      </c>
      <c r="D2797">
        <f>US_Accidents_Dec20_updated[[#This Row],[Severity]]-1</f>
        <v>2</v>
      </c>
      <c r="E2797">
        <f>HOUR(US_Accidents_Dec20_updated[[#This Row],[Start_Time]])</f>
        <v>18</v>
      </c>
      <c r="F2797">
        <f>DAY(US_Accidents_Dec20_updated[[#This Row],[Start_Time]])</f>
        <v>2</v>
      </c>
      <c r="G2797">
        <f>MONTH(US_Accidents_Dec20_updated[[#This Row],[Start_Time]])</f>
        <v>1</v>
      </c>
      <c r="H2797" t="str">
        <f>US_Accidents_Dec20_updated[[#This Row],[Description]]</f>
        <v>At I-270/Exit 279 - Accident. in the left lane.</v>
      </c>
      <c r="I2797" t="s">
        <v>50</v>
      </c>
      <c r="J2797">
        <f>IF(US_Accidents_Dec20_updated[[#This Row],[Visibility(mi)]]&gt;30, 30, MROUND(US_Accidents_Dec20_updated[[#This Row],[Visibility(mi)]],5))</f>
        <v>30</v>
      </c>
      <c r="K2797">
        <f>MROUND(US_Accidents_Dec20_updated[[#This Row],[Wind_Speed(mph)]],5)</f>
        <v>5</v>
      </c>
      <c r="L2797">
        <f>IF(US_Accidents_Dec20_updated[[#This Row],[Precipitation(in)]]&gt;0.1, 0.1, US_Accidents_Dec20_updated[[#This Row],[Precipitation(in)]])</f>
        <v>0</v>
      </c>
    </row>
    <row r="2798" spans="1:12" x14ac:dyDescent="0.25">
      <c r="A2798" t="str">
        <f>US_Accidents_Dec20_updated[[#This Row],[ID]]</f>
        <v>A-3919335</v>
      </c>
      <c r="B2798">
        <f>US_Accidents_Dec20_updated[[#This Row],[Start_Lat]]</f>
        <v>38.760950000000001</v>
      </c>
      <c r="C2798">
        <f>US_Accidents_Dec20_updated[[#This Row],[Start_Lng]]</f>
        <v>-104.77101</v>
      </c>
      <c r="D2798">
        <f>US_Accidents_Dec20_updated[[#This Row],[Severity]]-1</f>
        <v>1</v>
      </c>
      <c r="E2798">
        <f>HOUR(US_Accidents_Dec20_updated[[#This Row],[Start_Time]])</f>
        <v>18</v>
      </c>
      <c r="F2798">
        <f>DAY(US_Accidents_Dec20_updated[[#This Row],[Start_Time]])</f>
        <v>2</v>
      </c>
      <c r="G2798">
        <f>MONTH(US_Accidents_Dec20_updated[[#This Row],[Start_Time]])</f>
        <v>1</v>
      </c>
      <c r="H2798" t="str">
        <f>US_Accidents_Dec20_updated[[#This Row],[Description]]</f>
        <v>At CO-83/Academy Blvd/Exit 135 - Accident. Lane blocked.</v>
      </c>
      <c r="I2798" t="s">
        <v>50</v>
      </c>
      <c r="J2798">
        <f>IF(US_Accidents_Dec20_updated[[#This Row],[Visibility(mi)]]&gt;30, 30, MROUND(US_Accidents_Dec20_updated[[#This Row],[Visibility(mi)]],5))</f>
        <v>10</v>
      </c>
      <c r="K2798">
        <f>MROUND(US_Accidents_Dec20_updated[[#This Row],[Wind_Speed(mph)]],5)</f>
        <v>5</v>
      </c>
      <c r="L2798">
        <f>IF(US_Accidents_Dec20_updated[[#This Row],[Precipitation(in)]]&gt;0.1, 0.1, US_Accidents_Dec20_updated[[#This Row],[Precipitation(in)]])</f>
        <v>0</v>
      </c>
    </row>
    <row r="2799" spans="1:12" x14ac:dyDescent="0.25">
      <c r="A2799" t="str">
        <f>US_Accidents_Dec20_updated[[#This Row],[ID]]</f>
        <v>A-3919336</v>
      </c>
      <c r="B2799">
        <f>US_Accidents_Dec20_updated[[#This Row],[Start_Lat]]</f>
        <v>38.719842</v>
      </c>
      <c r="C2799">
        <f>US_Accidents_Dec20_updated[[#This Row],[Start_Lng]]</f>
        <v>-104.72912100000001</v>
      </c>
      <c r="D2799">
        <f>US_Accidents_Dec20_updated[[#This Row],[Severity]]-1</f>
        <v>2</v>
      </c>
      <c r="E2799">
        <f>HOUR(US_Accidents_Dec20_updated[[#This Row],[Start_Time]])</f>
        <v>18</v>
      </c>
      <c r="F2799">
        <f>DAY(US_Accidents_Dec20_updated[[#This Row],[Start_Time]])</f>
        <v>2</v>
      </c>
      <c r="G2799">
        <f>MONTH(US_Accidents_Dec20_updated[[#This Row],[Start_Time]])</f>
        <v>1</v>
      </c>
      <c r="H2799" t="str">
        <f>US_Accidents_Dec20_updated[[#This Row],[Description]]</f>
        <v>At US-85/US-87/Exit 128 - Accident. danger.</v>
      </c>
      <c r="I2799" t="s">
        <v>50</v>
      </c>
      <c r="J2799">
        <f>IF(US_Accidents_Dec20_updated[[#This Row],[Visibility(mi)]]&gt;30, 30, MROUND(US_Accidents_Dec20_updated[[#This Row],[Visibility(mi)]],5))</f>
        <v>10</v>
      </c>
      <c r="K2799">
        <f>MROUND(US_Accidents_Dec20_updated[[#This Row],[Wind_Speed(mph)]],5)</f>
        <v>5</v>
      </c>
      <c r="L2799">
        <f>IF(US_Accidents_Dec20_updated[[#This Row],[Precipitation(in)]]&gt;0.1, 0.1, US_Accidents_Dec20_updated[[#This Row],[Precipitation(in)]])</f>
        <v>0</v>
      </c>
    </row>
    <row r="2800" spans="1:12" x14ac:dyDescent="0.25">
      <c r="A2800" t="str">
        <f>US_Accidents_Dec20_updated[[#This Row],[ID]]</f>
        <v>A-3919337</v>
      </c>
      <c r="B2800">
        <f>US_Accidents_Dec20_updated[[#This Row],[Start_Lat]]</f>
        <v>38.790588999999997</v>
      </c>
      <c r="C2800">
        <f>US_Accidents_Dec20_updated[[#This Row],[Start_Lng]]</f>
        <v>-104.79437</v>
      </c>
      <c r="D2800">
        <f>US_Accidents_Dec20_updated[[#This Row],[Severity]]-1</f>
        <v>2</v>
      </c>
      <c r="E2800">
        <f>HOUR(US_Accidents_Dec20_updated[[#This Row],[Start_Time]])</f>
        <v>18</v>
      </c>
      <c r="F2800">
        <f>DAY(US_Accidents_Dec20_updated[[#This Row],[Start_Time]])</f>
        <v>2</v>
      </c>
      <c r="G2800">
        <f>MONTH(US_Accidents_Dec20_updated[[#This Row],[Start_Time]])</f>
        <v>1</v>
      </c>
      <c r="H2800" t="str">
        <f>US_Accidents_Dec20_updated[[#This Row],[Description]]</f>
        <v>At CO-83/Academy Blvd/Exit 135 - Accident. Lane blocked.</v>
      </c>
      <c r="I2800" t="s">
        <v>50</v>
      </c>
      <c r="J2800">
        <f>IF(US_Accidents_Dec20_updated[[#This Row],[Visibility(mi)]]&gt;30, 30, MROUND(US_Accidents_Dec20_updated[[#This Row],[Visibility(mi)]],5))</f>
        <v>10</v>
      </c>
      <c r="K2800">
        <f>MROUND(US_Accidents_Dec20_updated[[#This Row],[Wind_Speed(mph)]],5)</f>
        <v>5</v>
      </c>
      <c r="L2800">
        <f>IF(US_Accidents_Dec20_updated[[#This Row],[Precipitation(in)]]&gt;0.1, 0.1, US_Accidents_Dec20_updated[[#This Row],[Precipitation(in)]])</f>
        <v>0</v>
      </c>
    </row>
    <row r="2801" spans="1:12" x14ac:dyDescent="0.25">
      <c r="A2801" t="str">
        <f>US_Accidents_Dec20_updated[[#This Row],[ID]]</f>
        <v>A-3919339</v>
      </c>
      <c r="B2801">
        <f>US_Accidents_Dec20_updated[[#This Row],[Start_Lat]]</f>
        <v>38.719842</v>
      </c>
      <c r="C2801">
        <f>US_Accidents_Dec20_updated[[#This Row],[Start_Lng]]</f>
        <v>-104.72912100000001</v>
      </c>
      <c r="D2801">
        <f>US_Accidents_Dec20_updated[[#This Row],[Severity]]-1</f>
        <v>2</v>
      </c>
      <c r="E2801">
        <f>HOUR(US_Accidents_Dec20_updated[[#This Row],[Start_Time]])</f>
        <v>19</v>
      </c>
      <c r="F2801">
        <f>DAY(US_Accidents_Dec20_updated[[#This Row],[Start_Time]])</f>
        <v>2</v>
      </c>
      <c r="G2801">
        <f>MONTH(US_Accidents_Dec20_updated[[#This Row],[Start_Time]])</f>
        <v>1</v>
      </c>
      <c r="H2801" t="str">
        <f>US_Accidents_Dec20_updated[[#This Row],[Description]]</f>
        <v>At US-85/US-87/Exit 128 - Accident.</v>
      </c>
      <c r="I2801" t="s">
        <v>50</v>
      </c>
      <c r="J2801">
        <f>IF(US_Accidents_Dec20_updated[[#This Row],[Visibility(mi)]]&gt;30, 30, MROUND(US_Accidents_Dec20_updated[[#This Row],[Visibility(mi)]],5))</f>
        <v>10</v>
      </c>
      <c r="K2801">
        <f>MROUND(US_Accidents_Dec20_updated[[#This Row],[Wind_Speed(mph)]],5)</f>
        <v>10</v>
      </c>
      <c r="L2801">
        <f>IF(US_Accidents_Dec20_updated[[#This Row],[Precipitation(in)]]&gt;0.1, 0.1, US_Accidents_Dec20_updated[[#This Row],[Precipitation(in)]])</f>
        <v>0</v>
      </c>
    </row>
    <row r="2802" spans="1:12" x14ac:dyDescent="0.25">
      <c r="A2802" t="str">
        <f>US_Accidents_Dec20_updated[[#This Row],[ID]]</f>
        <v>A-3919341</v>
      </c>
      <c r="B2802">
        <f>US_Accidents_Dec20_updated[[#This Row],[Start_Lat]]</f>
        <v>38.675649999999997</v>
      </c>
      <c r="C2802">
        <f>US_Accidents_Dec20_updated[[#This Row],[Start_Lng]]</f>
        <v>-104.71125000000001</v>
      </c>
      <c r="D2802">
        <f>US_Accidents_Dec20_updated[[#This Row],[Severity]]-1</f>
        <v>3</v>
      </c>
      <c r="E2802">
        <f>HOUR(US_Accidents_Dec20_updated[[#This Row],[Start_Time]])</f>
        <v>20</v>
      </c>
      <c r="F2802">
        <f>DAY(US_Accidents_Dec20_updated[[#This Row],[Start_Time]])</f>
        <v>2</v>
      </c>
      <c r="G2802">
        <f>MONTH(US_Accidents_Dec20_updated[[#This Row],[Start_Time]])</f>
        <v>1</v>
      </c>
      <c r="H2802" t="str">
        <f>US_Accidents_Dec20_updated[[#This Row],[Description]]</f>
        <v>Closed between CO-16/Exit 132 and Ray Nixon Rd/Exit 125 - Road closed due to accident.</v>
      </c>
      <c r="I2802" t="s">
        <v>50</v>
      </c>
      <c r="J2802">
        <f>IF(US_Accidents_Dec20_updated[[#This Row],[Visibility(mi)]]&gt;30, 30, MROUND(US_Accidents_Dec20_updated[[#This Row],[Visibility(mi)]],5))</f>
        <v>10</v>
      </c>
      <c r="K2802">
        <f>MROUND(US_Accidents_Dec20_updated[[#This Row],[Wind_Speed(mph)]],5)</f>
        <v>10</v>
      </c>
      <c r="L2802">
        <f>IF(US_Accidents_Dec20_updated[[#This Row],[Precipitation(in)]]&gt;0.1, 0.1, US_Accidents_Dec20_updated[[#This Row],[Precipitation(in)]])</f>
        <v>0</v>
      </c>
    </row>
    <row r="2803" spans="1:12" x14ac:dyDescent="0.25">
      <c r="A2803" t="str">
        <f>US_Accidents_Dec20_updated[[#This Row],[ID]]</f>
        <v>A-3919342</v>
      </c>
      <c r="B2803">
        <f>US_Accidents_Dec20_updated[[#This Row],[Start_Lat]]</f>
        <v>38.719842</v>
      </c>
      <c r="C2803">
        <f>US_Accidents_Dec20_updated[[#This Row],[Start_Lng]]</f>
        <v>-104.72912100000001</v>
      </c>
      <c r="D2803">
        <f>US_Accidents_Dec20_updated[[#This Row],[Severity]]-1</f>
        <v>2</v>
      </c>
      <c r="E2803">
        <f>HOUR(US_Accidents_Dec20_updated[[#This Row],[Start_Time]])</f>
        <v>20</v>
      </c>
      <c r="F2803">
        <f>DAY(US_Accidents_Dec20_updated[[#This Row],[Start_Time]])</f>
        <v>2</v>
      </c>
      <c r="G2803">
        <f>MONTH(US_Accidents_Dec20_updated[[#This Row],[Start_Time]])</f>
        <v>1</v>
      </c>
      <c r="H2803" t="str">
        <f>US_Accidents_Dec20_updated[[#This Row],[Description]]</f>
        <v>At US-85/US-87/Exit 128 - Accident.</v>
      </c>
      <c r="I2803" t="s">
        <v>50</v>
      </c>
      <c r="J2803">
        <f>IF(US_Accidents_Dec20_updated[[#This Row],[Visibility(mi)]]&gt;30, 30, MROUND(US_Accidents_Dec20_updated[[#This Row],[Visibility(mi)]],5))</f>
        <v>10</v>
      </c>
      <c r="K2803">
        <f>MROUND(US_Accidents_Dec20_updated[[#This Row],[Wind_Speed(mph)]],5)</f>
        <v>10</v>
      </c>
      <c r="L2803">
        <f>IF(US_Accidents_Dec20_updated[[#This Row],[Precipitation(in)]]&gt;0.1, 0.1, US_Accidents_Dec20_updated[[#This Row],[Precipitation(in)]])</f>
        <v>0</v>
      </c>
    </row>
    <row r="2804" spans="1:12" x14ac:dyDescent="0.25">
      <c r="A2804" t="str">
        <f>US_Accidents_Dec20_updated[[#This Row],[ID]]</f>
        <v>A-3919345</v>
      </c>
      <c r="B2804">
        <f>US_Accidents_Dec20_updated[[#This Row],[Start_Lat]]</f>
        <v>38.662416999999998</v>
      </c>
      <c r="C2804">
        <f>US_Accidents_Dec20_updated[[#This Row],[Start_Lng]]</f>
        <v>-104.701369</v>
      </c>
      <c r="D2804">
        <f>US_Accidents_Dec20_updated[[#This Row],[Severity]]-1</f>
        <v>2</v>
      </c>
      <c r="E2804">
        <f>HOUR(US_Accidents_Dec20_updated[[#This Row],[Start_Time]])</f>
        <v>20</v>
      </c>
      <c r="F2804">
        <f>DAY(US_Accidents_Dec20_updated[[#This Row],[Start_Time]])</f>
        <v>2</v>
      </c>
      <c r="G2804">
        <f>MONTH(US_Accidents_Dec20_updated[[#This Row],[Start_Time]])</f>
        <v>1</v>
      </c>
      <c r="H2804" t="str">
        <f>US_Accidents_Dec20_updated[[#This Row],[Description]]</f>
        <v>At Ray Nixon Rd/Exit 125 - Accident.</v>
      </c>
      <c r="I2804" t="s">
        <v>50</v>
      </c>
      <c r="J2804">
        <f>IF(US_Accidents_Dec20_updated[[#This Row],[Visibility(mi)]]&gt;30, 30, MROUND(US_Accidents_Dec20_updated[[#This Row],[Visibility(mi)]],5))</f>
        <v>10</v>
      </c>
      <c r="K2804">
        <f>MROUND(US_Accidents_Dec20_updated[[#This Row],[Wind_Speed(mph)]],5)</f>
        <v>15</v>
      </c>
      <c r="L2804">
        <f>IF(US_Accidents_Dec20_updated[[#This Row],[Precipitation(in)]]&gt;0.1, 0.1, US_Accidents_Dec20_updated[[#This Row],[Precipitation(in)]])</f>
        <v>0</v>
      </c>
    </row>
    <row r="2805" spans="1:12" x14ac:dyDescent="0.25">
      <c r="A2805" t="str">
        <f>US_Accidents_Dec20_updated[[#This Row],[ID]]</f>
        <v>A-3919348</v>
      </c>
      <c r="B2805">
        <f>US_Accidents_Dec20_updated[[#This Row],[Start_Lat]]</f>
        <v>39.712048000000003</v>
      </c>
      <c r="C2805">
        <f>US_Accidents_Dec20_updated[[#This Row],[Start_Lng]]</f>
        <v>-104.999689</v>
      </c>
      <c r="D2805">
        <f>US_Accidents_Dec20_updated[[#This Row],[Severity]]-1</f>
        <v>2</v>
      </c>
      <c r="E2805">
        <f>HOUR(US_Accidents_Dec20_updated[[#This Row],[Start_Time]])</f>
        <v>22</v>
      </c>
      <c r="F2805">
        <f>DAY(US_Accidents_Dec20_updated[[#This Row],[Start_Time]])</f>
        <v>2</v>
      </c>
      <c r="G2805">
        <f>MONTH(US_Accidents_Dec20_updated[[#This Row],[Start_Time]])</f>
        <v>1</v>
      </c>
      <c r="H2805" t="str">
        <f>US_Accidents_Dec20_updated[[#This Row],[Description]]</f>
        <v>At CO-26/Alameda Ave/Exit 208 - Accident.</v>
      </c>
      <c r="I2805" t="s">
        <v>50</v>
      </c>
      <c r="J2805">
        <f>IF(US_Accidents_Dec20_updated[[#This Row],[Visibility(mi)]]&gt;30, 30, MROUND(US_Accidents_Dec20_updated[[#This Row],[Visibility(mi)]],5))</f>
        <v>10</v>
      </c>
      <c r="K2805">
        <f>MROUND(US_Accidents_Dec20_updated[[#This Row],[Wind_Speed(mph)]],5)</f>
        <v>5</v>
      </c>
      <c r="L2805">
        <f>IF(US_Accidents_Dec20_updated[[#This Row],[Precipitation(in)]]&gt;0.1, 0.1, US_Accidents_Dec20_updated[[#This Row],[Precipitation(in)]])</f>
        <v>0</v>
      </c>
    </row>
    <row r="2806" spans="1:12" x14ac:dyDescent="0.25">
      <c r="A2806" t="str">
        <f>US_Accidents_Dec20_updated[[#This Row],[ID]]</f>
        <v>A-3919844</v>
      </c>
      <c r="B2806">
        <f>US_Accidents_Dec20_updated[[#This Row],[Start_Lat]]</f>
        <v>39.740290000000002</v>
      </c>
      <c r="C2806">
        <f>US_Accidents_Dec20_updated[[#This Row],[Start_Lng]]</f>
        <v>-105.029718</v>
      </c>
      <c r="D2806">
        <f>US_Accidents_Dec20_updated[[#This Row],[Severity]]-1</f>
        <v>3</v>
      </c>
      <c r="E2806">
        <f>HOUR(US_Accidents_Dec20_updated[[#This Row],[Start_Time]])</f>
        <v>7</v>
      </c>
      <c r="F2806">
        <f>DAY(US_Accidents_Dec20_updated[[#This Row],[Start_Time]])</f>
        <v>3</v>
      </c>
      <c r="G2806">
        <f>MONTH(US_Accidents_Dec20_updated[[#This Row],[Start_Time]])</f>
        <v>1</v>
      </c>
      <c r="H2806" t="str">
        <f>US_Accidents_Dec20_updated[[#This Row],[Description]]</f>
        <v>Closed at US-287/CO-88/Federal Blvd - Road closed due to accident.</v>
      </c>
      <c r="I2806" t="s">
        <v>50</v>
      </c>
      <c r="J2806">
        <f>IF(US_Accidents_Dec20_updated[[#This Row],[Visibility(mi)]]&gt;30, 30, MROUND(US_Accidents_Dec20_updated[[#This Row],[Visibility(mi)]],5))</f>
        <v>30</v>
      </c>
      <c r="K2806">
        <f>MROUND(US_Accidents_Dec20_updated[[#This Row],[Wind_Speed(mph)]],5)</f>
        <v>5</v>
      </c>
      <c r="L2806">
        <f>IF(US_Accidents_Dec20_updated[[#This Row],[Precipitation(in)]]&gt;0.1, 0.1, US_Accidents_Dec20_updated[[#This Row],[Precipitation(in)]])</f>
        <v>0</v>
      </c>
    </row>
    <row r="2807" spans="1:12" x14ac:dyDescent="0.25">
      <c r="A2807" t="str">
        <f>US_Accidents_Dec20_updated[[#This Row],[ID]]</f>
        <v>A-3919845</v>
      </c>
      <c r="B2807">
        <f>US_Accidents_Dec20_updated[[#This Row],[Start_Lat]]</f>
        <v>39.740482</v>
      </c>
      <c r="C2807">
        <f>US_Accidents_Dec20_updated[[#This Row],[Start_Lng]]</f>
        <v>-105.02557299999999</v>
      </c>
      <c r="D2807">
        <f>US_Accidents_Dec20_updated[[#This Row],[Severity]]-1</f>
        <v>3</v>
      </c>
      <c r="E2807">
        <f>HOUR(US_Accidents_Dec20_updated[[#This Row],[Start_Time]])</f>
        <v>7</v>
      </c>
      <c r="F2807">
        <f>DAY(US_Accidents_Dec20_updated[[#This Row],[Start_Time]])</f>
        <v>3</v>
      </c>
      <c r="G2807">
        <f>MONTH(US_Accidents_Dec20_updated[[#This Row],[Start_Time]])</f>
        <v>1</v>
      </c>
      <c r="H2807" t="str">
        <f>US_Accidents_Dec20_updated[[#This Row],[Description]]</f>
        <v>Closed between I-25/CO-33/Auraria Pky and CO-95/Sheridan Blvd - Road closed due to accident.</v>
      </c>
      <c r="I2807" t="s">
        <v>50</v>
      </c>
      <c r="J2807">
        <f>IF(US_Accidents_Dec20_updated[[#This Row],[Visibility(mi)]]&gt;30, 30, MROUND(US_Accidents_Dec20_updated[[#This Row],[Visibility(mi)]],5))</f>
        <v>30</v>
      </c>
      <c r="K2807">
        <f>MROUND(US_Accidents_Dec20_updated[[#This Row],[Wind_Speed(mph)]],5)</f>
        <v>5</v>
      </c>
      <c r="L2807">
        <f>IF(US_Accidents_Dec20_updated[[#This Row],[Precipitation(in)]]&gt;0.1, 0.1, US_Accidents_Dec20_updated[[#This Row],[Precipitation(in)]])</f>
        <v>0</v>
      </c>
    </row>
    <row r="2808" spans="1:12" x14ac:dyDescent="0.25">
      <c r="A2808" t="str">
        <f>US_Accidents_Dec20_updated[[#This Row],[ID]]</f>
        <v>A-3919850</v>
      </c>
      <c r="B2808">
        <f>US_Accidents_Dec20_updated[[#This Row],[Start_Lat]]</f>
        <v>39.725580000000001</v>
      </c>
      <c r="C2808">
        <f>US_Accidents_Dec20_updated[[#This Row],[Start_Lng]]</f>
        <v>-105.022643</v>
      </c>
      <c r="D2808">
        <f>US_Accidents_Dec20_updated[[#This Row],[Severity]]-1</f>
        <v>2</v>
      </c>
      <c r="E2808">
        <f>HOUR(US_Accidents_Dec20_updated[[#This Row],[Start_Time]])</f>
        <v>8</v>
      </c>
      <c r="F2808">
        <f>DAY(US_Accidents_Dec20_updated[[#This Row],[Start_Time]])</f>
        <v>3</v>
      </c>
      <c r="G2808">
        <f>MONTH(US_Accidents_Dec20_updated[[#This Row],[Start_Time]])</f>
        <v>1</v>
      </c>
      <c r="H2808" t="str">
        <f>US_Accidents_Dec20_updated[[#This Row],[Description]]</f>
        <v>At Bryant St - Accident.</v>
      </c>
      <c r="I2808" t="s">
        <v>50</v>
      </c>
      <c r="J2808">
        <f>IF(US_Accidents_Dec20_updated[[#This Row],[Visibility(mi)]]&gt;30, 30, MROUND(US_Accidents_Dec20_updated[[#This Row],[Visibility(mi)]],5))</f>
        <v>30</v>
      </c>
      <c r="K2808">
        <f>MROUND(US_Accidents_Dec20_updated[[#This Row],[Wind_Speed(mph)]],5)</f>
        <v>5</v>
      </c>
      <c r="L2808">
        <f>IF(US_Accidents_Dec20_updated[[#This Row],[Precipitation(in)]]&gt;0.1, 0.1, US_Accidents_Dec20_updated[[#This Row],[Precipitation(in)]])</f>
        <v>0</v>
      </c>
    </row>
    <row r="2809" spans="1:12" x14ac:dyDescent="0.25">
      <c r="A2809" t="str">
        <f>US_Accidents_Dec20_updated[[#This Row],[ID]]</f>
        <v>A-3919853</v>
      </c>
      <c r="B2809">
        <f>US_Accidents_Dec20_updated[[#This Row],[Start_Lat]]</f>
        <v>37.992871999999998</v>
      </c>
      <c r="C2809">
        <f>US_Accidents_Dec20_updated[[#This Row],[Start_Lng]]</f>
        <v>-105.90779499999999</v>
      </c>
      <c r="D2809">
        <f>US_Accidents_Dec20_updated[[#This Row],[Severity]]-1</f>
        <v>3</v>
      </c>
      <c r="E2809">
        <f>HOUR(US_Accidents_Dec20_updated[[#This Row],[Start_Time]])</f>
        <v>9</v>
      </c>
      <c r="F2809">
        <f>DAY(US_Accidents_Dec20_updated[[#This Row],[Start_Time]])</f>
        <v>3</v>
      </c>
      <c r="G2809">
        <f>MONTH(US_Accidents_Dec20_updated[[#This Row],[Start_Time]])</f>
        <v>1</v>
      </c>
      <c r="H2809" t="str">
        <f>US_Accidents_Dec20_updated[[#This Row],[Description]]</f>
        <v>Closed at CO-112/CR-A/County Line Rd - Road closed due to accident.</v>
      </c>
      <c r="I2809" t="s">
        <v>50</v>
      </c>
      <c r="J2809">
        <f>IF(US_Accidents_Dec20_updated[[#This Row],[Visibility(mi)]]&gt;30, 30, MROUND(US_Accidents_Dec20_updated[[#This Row],[Visibility(mi)]],5))</f>
        <v>5</v>
      </c>
      <c r="K2809">
        <f>MROUND(US_Accidents_Dec20_updated[[#This Row],[Wind_Speed(mph)]],5)</f>
        <v>0</v>
      </c>
      <c r="L2809">
        <f>IF(US_Accidents_Dec20_updated[[#This Row],[Precipitation(in)]]&gt;0.1, 0.1, US_Accidents_Dec20_updated[[#This Row],[Precipitation(in)]])</f>
        <v>0</v>
      </c>
    </row>
    <row r="2810" spans="1:12" x14ac:dyDescent="0.25">
      <c r="A2810" t="str">
        <f>US_Accidents_Dec20_updated[[#This Row],[ID]]</f>
        <v>A-3919854</v>
      </c>
      <c r="B2810">
        <f>US_Accidents_Dec20_updated[[#This Row],[Start_Lat]]</f>
        <v>39.740482</v>
      </c>
      <c r="C2810">
        <f>US_Accidents_Dec20_updated[[#This Row],[Start_Lng]]</f>
        <v>-105.02557299999999</v>
      </c>
      <c r="D2810">
        <f>US_Accidents_Dec20_updated[[#This Row],[Severity]]-1</f>
        <v>3</v>
      </c>
      <c r="E2810">
        <f>HOUR(US_Accidents_Dec20_updated[[#This Row],[Start_Time]])</f>
        <v>9</v>
      </c>
      <c r="F2810">
        <f>DAY(US_Accidents_Dec20_updated[[#This Row],[Start_Time]])</f>
        <v>3</v>
      </c>
      <c r="G2810">
        <f>MONTH(US_Accidents_Dec20_updated[[#This Row],[Start_Time]])</f>
        <v>1</v>
      </c>
      <c r="H2810" t="str">
        <f>US_Accidents_Dec20_updated[[#This Row],[Description]]</f>
        <v>Closed between US-287/CO-88/Federal Blvd and Irving St - Road closed due to accident.</v>
      </c>
      <c r="I2810" t="s">
        <v>50</v>
      </c>
      <c r="J2810">
        <f>IF(US_Accidents_Dec20_updated[[#This Row],[Visibility(mi)]]&gt;30, 30, MROUND(US_Accidents_Dec20_updated[[#This Row],[Visibility(mi)]],5))</f>
        <v>30</v>
      </c>
      <c r="K2810">
        <f>MROUND(US_Accidents_Dec20_updated[[#This Row],[Wind_Speed(mph)]],5)</f>
        <v>5</v>
      </c>
      <c r="L2810">
        <f>IF(US_Accidents_Dec20_updated[[#This Row],[Precipitation(in)]]&gt;0.1, 0.1, US_Accidents_Dec20_updated[[#This Row],[Precipitation(in)]])</f>
        <v>0</v>
      </c>
    </row>
    <row r="2811" spans="1:12" x14ac:dyDescent="0.25">
      <c r="A2811" t="str">
        <f>US_Accidents_Dec20_updated[[#This Row],[ID]]</f>
        <v>A-3919855</v>
      </c>
      <c r="B2811">
        <f>US_Accidents_Dec20_updated[[#This Row],[Start_Lat]]</f>
        <v>39.740290000000002</v>
      </c>
      <c r="C2811">
        <f>US_Accidents_Dec20_updated[[#This Row],[Start_Lng]]</f>
        <v>-105.029718</v>
      </c>
      <c r="D2811">
        <f>US_Accidents_Dec20_updated[[#This Row],[Severity]]-1</f>
        <v>3</v>
      </c>
      <c r="E2811">
        <f>HOUR(US_Accidents_Dec20_updated[[#This Row],[Start_Time]])</f>
        <v>9</v>
      </c>
      <c r="F2811">
        <f>DAY(US_Accidents_Dec20_updated[[#This Row],[Start_Time]])</f>
        <v>3</v>
      </c>
      <c r="G2811">
        <f>MONTH(US_Accidents_Dec20_updated[[#This Row],[Start_Time]])</f>
        <v>1</v>
      </c>
      <c r="H2811" t="str">
        <f>US_Accidents_Dec20_updated[[#This Row],[Description]]</f>
        <v>Closed at US-287/CO-88/Federal Blvd - Road closed due to accident.</v>
      </c>
      <c r="I2811" t="s">
        <v>50</v>
      </c>
      <c r="J2811">
        <f>IF(US_Accidents_Dec20_updated[[#This Row],[Visibility(mi)]]&gt;30, 30, MROUND(US_Accidents_Dec20_updated[[#This Row],[Visibility(mi)]],5))</f>
        <v>30</v>
      </c>
      <c r="K2811">
        <f>MROUND(US_Accidents_Dec20_updated[[#This Row],[Wind_Speed(mph)]],5)</f>
        <v>5</v>
      </c>
      <c r="L2811">
        <f>IF(US_Accidents_Dec20_updated[[#This Row],[Precipitation(in)]]&gt;0.1, 0.1, US_Accidents_Dec20_updated[[#This Row],[Precipitation(in)]])</f>
        <v>0</v>
      </c>
    </row>
    <row r="2812" spans="1:12" x14ac:dyDescent="0.25">
      <c r="A2812" t="str">
        <f>US_Accidents_Dec20_updated[[#This Row],[ID]]</f>
        <v>A-3919858</v>
      </c>
      <c r="B2812">
        <f>US_Accidents_Dec20_updated[[#This Row],[Start_Lat]]</f>
        <v>39.736787999999997</v>
      </c>
      <c r="C2812">
        <f>US_Accidents_Dec20_updated[[#This Row],[Start_Lng]]</f>
        <v>-105.373261</v>
      </c>
      <c r="D2812">
        <f>US_Accidents_Dec20_updated[[#This Row],[Severity]]-1</f>
        <v>2</v>
      </c>
      <c r="E2812">
        <f>HOUR(US_Accidents_Dec20_updated[[#This Row],[Start_Time]])</f>
        <v>9</v>
      </c>
      <c r="F2812">
        <f>DAY(US_Accidents_Dec20_updated[[#This Row],[Start_Time]])</f>
        <v>3</v>
      </c>
      <c r="G2812">
        <f>MONTH(US_Accidents_Dec20_updated[[#This Row],[Start_Time]])</f>
        <v>1</v>
      </c>
      <c r="H2812" t="str">
        <f>US_Accidents_Dec20_updated[[#This Row],[Description]]</f>
        <v>At CO-58 - Accident.</v>
      </c>
      <c r="I2812" t="s">
        <v>50</v>
      </c>
      <c r="J2812">
        <f>IF(US_Accidents_Dec20_updated[[#This Row],[Visibility(mi)]]&gt;30, 30, MROUND(US_Accidents_Dec20_updated[[#This Row],[Visibility(mi)]],5))</f>
        <v>10</v>
      </c>
      <c r="K2812">
        <f>MROUND(US_Accidents_Dec20_updated[[#This Row],[Wind_Speed(mph)]],5)</f>
        <v>0</v>
      </c>
      <c r="L2812">
        <f>IF(US_Accidents_Dec20_updated[[#This Row],[Precipitation(in)]]&gt;0.1, 0.1, US_Accidents_Dec20_updated[[#This Row],[Precipitation(in)]])</f>
        <v>0</v>
      </c>
    </row>
    <row r="2813" spans="1:12" x14ac:dyDescent="0.25">
      <c r="A2813" t="str">
        <f>US_Accidents_Dec20_updated[[#This Row],[ID]]</f>
        <v>A-3919861</v>
      </c>
      <c r="B2813">
        <f>US_Accidents_Dec20_updated[[#This Row],[Start_Lat]]</f>
        <v>39.754519999999999</v>
      </c>
      <c r="C2813">
        <f>US_Accidents_Dec20_updated[[#This Row],[Start_Lng]]</f>
        <v>-105.23675900000001</v>
      </c>
      <c r="D2813">
        <f>US_Accidents_Dec20_updated[[#This Row],[Severity]]-1</f>
        <v>3</v>
      </c>
      <c r="E2813">
        <f>HOUR(US_Accidents_Dec20_updated[[#This Row],[Start_Time]])</f>
        <v>10</v>
      </c>
      <c r="F2813">
        <f>DAY(US_Accidents_Dec20_updated[[#This Row],[Start_Time]])</f>
        <v>3</v>
      </c>
      <c r="G2813">
        <f>MONTH(US_Accidents_Dec20_updated[[#This Row],[Start_Time]])</f>
        <v>1</v>
      </c>
      <c r="H2813" t="str">
        <f>US_Accidents_Dec20_updated[[#This Row],[Description]]</f>
        <v>Closed at CO-119 - Road closed due to accident.</v>
      </c>
      <c r="I2813" t="s">
        <v>50</v>
      </c>
      <c r="J2813">
        <f>IF(US_Accidents_Dec20_updated[[#This Row],[Visibility(mi)]]&gt;30, 30, MROUND(US_Accidents_Dec20_updated[[#This Row],[Visibility(mi)]],5))</f>
        <v>10</v>
      </c>
      <c r="K2813">
        <f>MROUND(US_Accidents_Dec20_updated[[#This Row],[Wind_Speed(mph)]],5)</f>
        <v>0</v>
      </c>
      <c r="L2813">
        <f>IF(US_Accidents_Dec20_updated[[#This Row],[Precipitation(in)]]&gt;0.1, 0.1, US_Accidents_Dec20_updated[[#This Row],[Precipitation(in)]])</f>
        <v>0</v>
      </c>
    </row>
    <row r="2814" spans="1:12" x14ac:dyDescent="0.25">
      <c r="A2814" t="str">
        <f>US_Accidents_Dec20_updated[[#This Row],[ID]]</f>
        <v>A-3919862</v>
      </c>
      <c r="B2814">
        <f>US_Accidents_Dec20_updated[[#This Row],[Start_Lat]]</f>
        <v>39.745840999999999</v>
      </c>
      <c r="C2814">
        <f>US_Accidents_Dec20_updated[[#This Row],[Start_Lng]]</f>
        <v>-105.39761</v>
      </c>
      <c r="D2814">
        <f>US_Accidents_Dec20_updated[[#This Row],[Severity]]-1</f>
        <v>3</v>
      </c>
      <c r="E2814">
        <f>HOUR(US_Accidents_Dec20_updated[[#This Row],[Start_Time]])</f>
        <v>10</v>
      </c>
      <c r="F2814">
        <f>DAY(US_Accidents_Dec20_updated[[#This Row],[Start_Time]])</f>
        <v>3</v>
      </c>
      <c r="G2814">
        <f>MONTH(US_Accidents_Dec20_updated[[#This Row],[Start_Time]])</f>
        <v>1</v>
      </c>
      <c r="H2814" t="str">
        <f>US_Accidents_Dec20_updated[[#This Row],[Description]]</f>
        <v>Closed at CO-58 - Road closed due to accident.</v>
      </c>
      <c r="I2814" t="s">
        <v>50</v>
      </c>
      <c r="J2814">
        <f>IF(US_Accidents_Dec20_updated[[#This Row],[Visibility(mi)]]&gt;30, 30, MROUND(US_Accidents_Dec20_updated[[#This Row],[Visibility(mi)]],5))</f>
        <v>10</v>
      </c>
      <c r="K2814">
        <f>MROUND(US_Accidents_Dec20_updated[[#This Row],[Wind_Speed(mph)]],5)</f>
        <v>15</v>
      </c>
      <c r="L2814">
        <f>IF(US_Accidents_Dec20_updated[[#This Row],[Precipitation(in)]]&gt;0.1, 0.1, US_Accidents_Dec20_updated[[#This Row],[Precipitation(in)]])</f>
        <v>0</v>
      </c>
    </row>
    <row r="2815" spans="1:12" x14ac:dyDescent="0.25">
      <c r="A2815" t="str">
        <f>US_Accidents_Dec20_updated[[#This Row],[ID]]</f>
        <v>A-3919863</v>
      </c>
      <c r="B2815">
        <f>US_Accidents_Dec20_updated[[#This Row],[Start_Lat]]</f>
        <v>39.746279999999999</v>
      </c>
      <c r="C2815">
        <f>US_Accidents_Dec20_updated[[#This Row],[Start_Lng]]</f>
        <v>-105.39774</v>
      </c>
      <c r="D2815">
        <f>US_Accidents_Dec20_updated[[#This Row],[Severity]]-1</f>
        <v>3</v>
      </c>
      <c r="E2815">
        <f>HOUR(US_Accidents_Dec20_updated[[#This Row],[Start_Time]])</f>
        <v>10</v>
      </c>
      <c r="F2815">
        <f>DAY(US_Accidents_Dec20_updated[[#This Row],[Start_Time]])</f>
        <v>3</v>
      </c>
      <c r="G2815">
        <f>MONTH(US_Accidents_Dec20_updated[[#This Row],[Start_Time]])</f>
        <v>1</v>
      </c>
      <c r="H2815" t="str">
        <f>US_Accidents_Dec20_updated[[#This Row],[Description]]</f>
        <v>Closed between CO-119 and CO-58 - Road closed due to accident.</v>
      </c>
      <c r="I2815" t="s">
        <v>50</v>
      </c>
      <c r="J2815">
        <f>IF(US_Accidents_Dec20_updated[[#This Row],[Visibility(mi)]]&gt;30, 30, MROUND(US_Accidents_Dec20_updated[[#This Row],[Visibility(mi)]],5))</f>
        <v>10</v>
      </c>
      <c r="K2815">
        <f>MROUND(US_Accidents_Dec20_updated[[#This Row],[Wind_Speed(mph)]],5)</f>
        <v>0</v>
      </c>
      <c r="L2815">
        <f>IF(US_Accidents_Dec20_updated[[#This Row],[Precipitation(in)]]&gt;0.1, 0.1, US_Accidents_Dec20_updated[[#This Row],[Precipitation(in)]])</f>
        <v>0</v>
      </c>
    </row>
    <row r="2816" spans="1:12" x14ac:dyDescent="0.25">
      <c r="A2816" t="str">
        <f>US_Accidents_Dec20_updated[[#This Row],[ID]]</f>
        <v>A-3919864</v>
      </c>
      <c r="B2816">
        <f>US_Accidents_Dec20_updated[[#This Row],[Start_Lat]]</f>
        <v>39.754519999999999</v>
      </c>
      <c r="C2816">
        <f>US_Accidents_Dec20_updated[[#This Row],[Start_Lng]]</f>
        <v>-105.23675900000001</v>
      </c>
      <c r="D2816">
        <f>US_Accidents_Dec20_updated[[#This Row],[Severity]]-1</f>
        <v>3</v>
      </c>
      <c r="E2816">
        <f>HOUR(US_Accidents_Dec20_updated[[#This Row],[Start_Time]])</f>
        <v>10</v>
      </c>
      <c r="F2816">
        <f>DAY(US_Accidents_Dec20_updated[[#This Row],[Start_Time]])</f>
        <v>3</v>
      </c>
      <c r="G2816">
        <f>MONTH(US_Accidents_Dec20_updated[[#This Row],[Start_Time]])</f>
        <v>1</v>
      </c>
      <c r="H2816" t="str">
        <f>US_Accidents_Dec20_updated[[#This Row],[Description]]</f>
        <v>Closed at CO-119 - Road closed due to accident.</v>
      </c>
      <c r="I2816" t="s">
        <v>50</v>
      </c>
      <c r="J2816">
        <f>IF(US_Accidents_Dec20_updated[[#This Row],[Visibility(mi)]]&gt;30, 30, MROUND(US_Accidents_Dec20_updated[[#This Row],[Visibility(mi)]],5))</f>
        <v>10</v>
      </c>
      <c r="K2816">
        <f>MROUND(US_Accidents_Dec20_updated[[#This Row],[Wind_Speed(mph)]],5)</f>
        <v>0</v>
      </c>
      <c r="L2816">
        <f>IF(US_Accidents_Dec20_updated[[#This Row],[Precipitation(in)]]&gt;0.1, 0.1, US_Accidents_Dec20_updated[[#This Row],[Precipitation(in)]])</f>
        <v>0</v>
      </c>
    </row>
    <row r="2817" spans="1:12" x14ac:dyDescent="0.25">
      <c r="A2817" t="str">
        <f>US_Accidents_Dec20_updated[[#This Row],[ID]]</f>
        <v>A-3919868</v>
      </c>
      <c r="B2817">
        <f>US_Accidents_Dec20_updated[[#This Row],[Start_Lat]]</f>
        <v>39.789726999999999</v>
      </c>
      <c r="C2817">
        <f>US_Accidents_Dec20_updated[[#This Row],[Start_Lng]]</f>
        <v>-105.064474</v>
      </c>
      <c r="D2817">
        <f>US_Accidents_Dec20_updated[[#This Row],[Severity]]-1</f>
        <v>2</v>
      </c>
      <c r="E2817">
        <f>HOUR(US_Accidents_Dec20_updated[[#This Row],[Start_Time]])</f>
        <v>10</v>
      </c>
      <c r="F2817">
        <f>DAY(US_Accidents_Dec20_updated[[#This Row],[Start_Time]])</f>
        <v>3</v>
      </c>
      <c r="G2817">
        <f>MONTH(US_Accidents_Dec20_updated[[#This Row],[Start_Time]])</f>
        <v>1</v>
      </c>
      <c r="H2817" t="str">
        <f>US_Accidents_Dec20_updated[[#This Row],[Description]]</f>
        <v>At CO-95/Sheridan Blvd/Exit 1 - Accident.</v>
      </c>
      <c r="I2817" t="s">
        <v>50</v>
      </c>
      <c r="J2817">
        <f>IF(US_Accidents_Dec20_updated[[#This Row],[Visibility(mi)]]&gt;30, 30, MROUND(US_Accidents_Dec20_updated[[#This Row],[Visibility(mi)]],5))</f>
        <v>30</v>
      </c>
      <c r="K2817">
        <f>MROUND(US_Accidents_Dec20_updated[[#This Row],[Wind_Speed(mph)]],5)</f>
        <v>5</v>
      </c>
      <c r="L2817">
        <f>IF(US_Accidents_Dec20_updated[[#This Row],[Precipitation(in)]]&gt;0.1, 0.1, US_Accidents_Dec20_updated[[#This Row],[Precipitation(in)]])</f>
        <v>0</v>
      </c>
    </row>
    <row r="2818" spans="1:12" x14ac:dyDescent="0.25">
      <c r="A2818" t="str">
        <f>US_Accidents_Dec20_updated[[#This Row],[ID]]</f>
        <v>A-3919870</v>
      </c>
      <c r="B2818">
        <f>US_Accidents_Dec20_updated[[#This Row],[Start_Lat]]</f>
        <v>39.92474</v>
      </c>
      <c r="C2818">
        <f>US_Accidents_Dec20_updated[[#This Row],[Start_Lng]]</f>
        <v>-104.80359</v>
      </c>
      <c r="D2818">
        <f>US_Accidents_Dec20_updated[[#This Row],[Severity]]-1</f>
        <v>3</v>
      </c>
      <c r="E2818">
        <f>HOUR(US_Accidents_Dec20_updated[[#This Row],[Start_Time]])</f>
        <v>11</v>
      </c>
      <c r="F2818">
        <f>DAY(US_Accidents_Dec20_updated[[#This Row],[Start_Time]])</f>
        <v>3</v>
      </c>
      <c r="G2818">
        <f>MONTH(US_Accidents_Dec20_updated[[#This Row],[Start_Time]])</f>
        <v>1</v>
      </c>
      <c r="H2818" t="str">
        <f>US_Accidents_Dec20_updated[[#This Row],[Description]]</f>
        <v>Closed between I-76/US-6/Exit 35 and E 120th Ave/Exit 34 - Road closed due to accident.</v>
      </c>
      <c r="I2818" t="s">
        <v>50</v>
      </c>
      <c r="J2818">
        <f>IF(US_Accidents_Dec20_updated[[#This Row],[Visibility(mi)]]&gt;30, 30, MROUND(US_Accidents_Dec20_updated[[#This Row],[Visibility(mi)]],5))</f>
        <v>10</v>
      </c>
      <c r="K2818">
        <f>MROUND(US_Accidents_Dec20_updated[[#This Row],[Wind_Speed(mph)]],5)</f>
        <v>10</v>
      </c>
      <c r="L2818">
        <f>IF(US_Accidents_Dec20_updated[[#This Row],[Precipitation(in)]]&gt;0.1, 0.1, US_Accidents_Dec20_updated[[#This Row],[Precipitation(in)]])</f>
        <v>0</v>
      </c>
    </row>
    <row r="2819" spans="1:12" x14ac:dyDescent="0.25">
      <c r="A2819" t="str">
        <f>US_Accidents_Dec20_updated[[#This Row],[ID]]</f>
        <v>A-3919872</v>
      </c>
      <c r="B2819">
        <f>US_Accidents_Dec20_updated[[#This Row],[Start_Lat]]</f>
        <v>39.824679000000003</v>
      </c>
      <c r="C2819">
        <f>US_Accidents_Dec20_updated[[#This Row],[Start_Lng]]</f>
        <v>-104.965429</v>
      </c>
      <c r="D2819">
        <f>US_Accidents_Dec20_updated[[#This Row],[Severity]]-1</f>
        <v>2</v>
      </c>
      <c r="E2819">
        <f>HOUR(US_Accidents_Dec20_updated[[#This Row],[Start_Time]])</f>
        <v>11</v>
      </c>
      <c r="F2819">
        <f>DAY(US_Accidents_Dec20_updated[[#This Row],[Start_Time]])</f>
        <v>3</v>
      </c>
      <c r="G2819">
        <f>MONTH(US_Accidents_Dec20_updated[[#This Row],[Start_Time]])</f>
        <v>1</v>
      </c>
      <c r="H2819" t="str">
        <f>US_Accidents_Dec20_updated[[#This Row],[Description]]</f>
        <v>At I-76/Exit 1 - Accident.</v>
      </c>
      <c r="I2819" t="s">
        <v>50</v>
      </c>
      <c r="J2819">
        <f>IF(US_Accidents_Dec20_updated[[#This Row],[Visibility(mi)]]&gt;30, 30, MROUND(US_Accidents_Dec20_updated[[#This Row],[Visibility(mi)]],5))</f>
        <v>30</v>
      </c>
      <c r="K2819">
        <f>MROUND(US_Accidents_Dec20_updated[[#This Row],[Wind_Speed(mph)]],5)</f>
        <v>5</v>
      </c>
      <c r="L2819">
        <f>IF(US_Accidents_Dec20_updated[[#This Row],[Precipitation(in)]]&gt;0.1, 0.1, US_Accidents_Dec20_updated[[#This Row],[Precipitation(in)]])</f>
        <v>0</v>
      </c>
    </row>
    <row r="2820" spans="1:12" x14ac:dyDescent="0.25">
      <c r="A2820" t="str">
        <f>US_Accidents_Dec20_updated[[#This Row],[ID]]</f>
        <v>A-3919873</v>
      </c>
      <c r="B2820">
        <f>US_Accidents_Dec20_updated[[#This Row],[Start_Lat]]</f>
        <v>39.783949999999997</v>
      </c>
      <c r="C2820">
        <f>US_Accidents_Dec20_updated[[#This Row],[Start_Lng]]</f>
        <v>-105.02839</v>
      </c>
      <c r="D2820">
        <f>US_Accidents_Dec20_updated[[#This Row],[Severity]]-1</f>
        <v>2</v>
      </c>
      <c r="E2820">
        <f>HOUR(US_Accidents_Dec20_updated[[#This Row],[Start_Time]])</f>
        <v>11</v>
      </c>
      <c r="F2820">
        <f>DAY(US_Accidents_Dec20_updated[[#This Row],[Start_Time]])</f>
        <v>3</v>
      </c>
      <c r="G2820">
        <f>MONTH(US_Accidents_Dec20_updated[[#This Row],[Start_Time]])</f>
        <v>1</v>
      </c>
      <c r="H2820" t="str">
        <f>US_Accidents_Dec20_updated[[#This Row],[Description]]</f>
        <v>At Federal Blvd/Exit 272 - Accident.</v>
      </c>
      <c r="I2820" t="s">
        <v>50</v>
      </c>
      <c r="J2820">
        <f>IF(US_Accidents_Dec20_updated[[#This Row],[Visibility(mi)]]&gt;30, 30, MROUND(US_Accidents_Dec20_updated[[#This Row],[Visibility(mi)]],5))</f>
        <v>30</v>
      </c>
      <c r="K2820">
        <f>MROUND(US_Accidents_Dec20_updated[[#This Row],[Wind_Speed(mph)]],5)</f>
        <v>5</v>
      </c>
      <c r="L2820">
        <f>IF(US_Accidents_Dec20_updated[[#This Row],[Precipitation(in)]]&gt;0.1, 0.1, US_Accidents_Dec20_updated[[#This Row],[Precipitation(in)]])</f>
        <v>0</v>
      </c>
    </row>
    <row r="2821" spans="1:12" x14ac:dyDescent="0.25">
      <c r="A2821" t="str">
        <f>US_Accidents_Dec20_updated[[#This Row],[ID]]</f>
        <v>A-3919878</v>
      </c>
      <c r="B2821">
        <f>US_Accidents_Dec20_updated[[#This Row],[Start_Lat]]</f>
        <v>39.825524999999999</v>
      </c>
      <c r="C2821">
        <f>US_Accidents_Dec20_updated[[#This Row],[Start_Lng]]</f>
        <v>-104.98286</v>
      </c>
      <c r="D2821">
        <f>US_Accidents_Dec20_updated[[#This Row],[Severity]]-1</f>
        <v>2</v>
      </c>
      <c r="E2821">
        <f>HOUR(US_Accidents_Dec20_updated[[#This Row],[Start_Time]])</f>
        <v>14</v>
      </c>
      <c r="F2821">
        <f>DAY(US_Accidents_Dec20_updated[[#This Row],[Start_Time]])</f>
        <v>3</v>
      </c>
      <c r="G2821">
        <f>MONTH(US_Accidents_Dec20_updated[[#This Row],[Start_Time]])</f>
        <v>1</v>
      </c>
      <c r="H2821" t="str">
        <f>US_Accidents_Dec20_updated[[#This Row],[Description]]</f>
        <v>At I-25 (North) - Accident.</v>
      </c>
      <c r="I2821" t="s">
        <v>50</v>
      </c>
      <c r="J2821">
        <f>IF(US_Accidents_Dec20_updated[[#This Row],[Visibility(mi)]]&gt;30, 30, MROUND(US_Accidents_Dec20_updated[[#This Row],[Visibility(mi)]],5))</f>
        <v>30</v>
      </c>
      <c r="K2821">
        <f>MROUND(US_Accidents_Dec20_updated[[#This Row],[Wind_Speed(mph)]],5)</f>
        <v>5</v>
      </c>
      <c r="L2821">
        <f>IF(US_Accidents_Dec20_updated[[#This Row],[Precipitation(in)]]&gt;0.1, 0.1, US_Accidents_Dec20_updated[[#This Row],[Precipitation(in)]])</f>
        <v>0</v>
      </c>
    </row>
    <row r="2822" spans="1:12" x14ac:dyDescent="0.25">
      <c r="A2822" t="str">
        <f>US_Accidents_Dec20_updated[[#This Row],[ID]]</f>
        <v>A-3919880</v>
      </c>
      <c r="B2822">
        <f>US_Accidents_Dec20_updated[[#This Row],[Start_Lat]]</f>
        <v>39.616402999999998</v>
      </c>
      <c r="C2822">
        <f>US_Accidents_Dec20_updated[[#This Row],[Start_Lng]]</f>
        <v>-104.89720199999999</v>
      </c>
      <c r="D2822">
        <f>US_Accidents_Dec20_updated[[#This Row],[Severity]]-1</f>
        <v>2</v>
      </c>
      <c r="E2822">
        <f>HOUR(US_Accidents_Dec20_updated[[#This Row],[Start_Time]])</f>
        <v>14</v>
      </c>
      <c r="F2822">
        <f>DAY(US_Accidents_Dec20_updated[[#This Row],[Start_Time]])</f>
        <v>3</v>
      </c>
      <c r="G2822">
        <f>MONTH(US_Accidents_Dec20_updated[[#This Row],[Start_Time]])</f>
        <v>1</v>
      </c>
      <c r="H2822" t="str">
        <f>US_Accidents_Dec20_updated[[#This Row],[Description]]</f>
        <v>At CO-88/Belleview Ave/Exit 199 - Accident.</v>
      </c>
      <c r="I2822" t="s">
        <v>50</v>
      </c>
      <c r="J2822">
        <f>IF(US_Accidents_Dec20_updated[[#This Row],[Visibility(mi)]]&gt;30, 30, MROUND(US_Accidents_Dec20_updated[[#This Row],[Visibility(mi)]],5))</f>
        <v>10</v>
      </c>
      <c r="K2822">
        <f>MROUND(US_Accidents_Dec20_updated[[#This Row],[Wind_Speed(mph)]],5)</f>
        <v>5</v>
      </c>
      <c r="L2822">
        <f>IF(US_Accidents_Dec20_updated[[#This Row],[Precipitation(in)]]&gt;0.1, 0.1, US_Accidents_Dec20_updated[[#This Row],[Precipitation(in)]])</f>
        <v>0</v>
      </c>
    </row>
    <row r="2823" spans="1:12" x14ac:dyDescent="0.25">
      <c r="A2823" t="str">
        <f>US_Accidents_Dec20_updated[[#This Row],[ID]]</f>
        <v>A-3919881</v>
      </c>
      <c r="B2823">
        <f>US_Accidents_Dec20_updated[[#This Row],[Start_Lat]]</f>
        <v>39.716560000000001</v>
      </c>
      <c r="C2823">
        <f>US_Accidents_Dec20_updated[[#This Row],[Start_Lng]]</f>
        <v>-105.19108</v>
      </c>
      <c r="D2823">
        <f>US_Accidents_Dec20_updated[[#This Row],[Severity]]-1</f>
        <v>2</v>
      </c>
      <c r="E2823">
        <f>HOUR(US_Accidents_Dec20_updated[[#This Row],[Start_Time]])</f>
        <v>14</v>
      </c>
      <c r="F2823">
        <f>DAY(US_Accidents_Dec20_updated[[#This Row],[Start_Time]])</f>
        <v>3</v>
      </c>
      <c r="G2823">
        <f>MONTH(US_Accidents_Dec20_updated[[#This Row],[Start_Time]])</f>
        <v>1</v>
      </c>
      <c r="H2823" t="str">
        <f>US_Accidents_Dec20_updated[[#This Row],[Description]]</f>
        <v>At CO-470/Exit 260 - Accident.</v>
      </c>
      <c r="I2823" t="s">
        <v>50</v>
      </c>
      <c r="J2823">
        <f>IF(US_Accidents_Dec20_updated[[#This Row],[Visibility(mi)]]&gt;30, 30, MROUND(US_Accidents_Dec20_updated[[#This Row],[Visibility(mi)]],5))</f>
        <v>30</v>
      </c>
      <c r="K2823">
        <f>MROUND(US_Accidents_Dec20_updated[[#This Row],[Wind_Speed(mph)]],5)</f>
        <v>5</v>
      </c>
      <c r="L2823">
        <f>IF(US_Accidents_Dec20_updated[[#This Row],[Precipitation(in)]]&gt;0.1, 0.1, US_Accidents_Dec20_updated[[#This Row],[Precipitation(in)]])</f>
        <v>0</v>
      </c>
    </row>
    <row r="2824" spans="1:12" x14ac:dyDescent="0.25">
      <c r="A2824" t="str">
        <f>US_Accidents_Dec20_updated[[#This Row],[ID]]</f>
        <v>A-3919883</v>
      </c>
      <c r="B2824">
        <f>US_Accidents_Dec20_updated[[#This Row],[Start_Lat]]</f>
        <v>39.61985</v>
      </c>
      <c r="C2824">
        <f>US_Accidents_Dec20_updated[[#This Row],[Start_Lng]]</f>
        <v>-104.89914</v>
      </c>
      <c r="D2824">
        <f>US_Accidents_Dec20_updated[[#This Row],[Severity]]-1</f>
        <v>2</v>
      </c>
      <c r="E2824">
        <f>HOUR(US_Accidents_Dec20_updated[[#This Row],[Start_Time]])</f>
        <v>14</v>
      </c>
      <c r="F2824">
        <f>DAY(US_Accidents_Dec20_updated[[#This Row],[Start_Time]])</f>
        <v>3</v>
      </c>
      <c r="G2824">
        <f>MONTH(US_Accidents_Dec20_updated[[#This Row],[Start_Time]])</f>
        <v>1</v>
      </c>
      <c r="H2824" t="str">
        <f>US_Accidents_Dec20_updated[[#This Row],[Description]]</f>
        <v>At CO-88/Belleview Ave/Exit 199 - Accident. in the left lane.</v>
      </c>
      <c r="I2824" t="s">
        <v>50</v>
      </c>
      <c r="J2824">
        <f>IF(US_Accidents_Dec20_updated[[#This Row],[Visibility(mi)]]&gt;30, 30, MROUND(US_Accidents_Dec20_updated[[#This Row],[Visibility(mi)]],5))</f>
        <v>10</v>
      </c>
      <c r="K2824">
        <f>MROUND(US_Accidents_Dec20_updated[[#This Row],[Wind_Speed(mph)]],5)</f>
        <v>5</v>
      </c>
      <c r="L2824">
        <f>IF(US_Accidents_Dec20_updated[[#This Row],[Precipitation(in)]]&gt;0.1, 0.1, US_Accidents_Dec20_updated[[#This Row],[Precipitation(in)]])</f>
        <v>0</v>
      </c>
    </row>
    <row r="2825" spans="1:12" x14ac:dyDescent="0.25">
      <c r="A2825" t="str">
        <f>US_Accidents_Dec20_updated[[#This Row],[ID]]</f>
        <v>A-3919886</v>
      </c>
      <c r="B2825">
        <f>US_Accidents_Dec20_updated[[#This Row],[Start_Lat]]</f>
        <v>39.66075</v>
      </c>
      <c r="C2825">
        <f>US_Accidents_Dec20_updated[[#This Row],[Start_Lng]]</f>
        <v>-104.83926</v>
      </c>
      <c r="D2825">
        <f>US_Accidents_Dec20_updated[[#This Row],[Severity]]-1</f>
        <v>1</v>
      </c>
      <c r="E2825">
        <f>HOUR(US_Accidents_Dec20_updated[[#This Row],[Start_Time]])</f>
        <v>16</v>
      </c>
      <c r="F2825">
        <f>DAY(US_Accidents_Dec20_updated[[#This Row],[Start_Time]])</f>
        <v>3</v>
      </c>
      <c r="G2825">
        <f>MONTH(US_Accidents_Dec20_updated[[#This Row],[Start_Time]])</f>
        <v>1</v>
      </c>
      <c r="H2825" t="str">
        <f>US_Accidents_Dec20_updated[[#This Row],[Description]]</f>
        <v>At CO-83/Parker Rd/Exit 4 - Accident. in the right lane.</v>
      </c>
      <c r="I2825" t="s">
        <v>50</v>
      </c>
      <c r="J2825">
        <f>IF(US_Accidents_Dec20_updated[[#This Row],[Visibility(mi)]]&gt;30, 30, MROUND(US_Accidents_Dec20_updated[[#This Row],[Visibility(mi)]],5))</f>
        <v>10</v>
      </c>
      <c r="K2825">
        <f>MROUND(US_Accidents_Dec20_updated[[#This Row],[Wind_Speed(mph)]],5)</f>
        <v>5</v>
      </c>
      <c r="L2825">
        <f>IF(US_Accidents_Dec20_updated[[#This Row],[Precipitation(in)]]&gt;0.1, 0.1, US_Accidents_Dec20_updated[[#This Row],[Precipitation(in)]])</f>
        <v>0</v>
      </c>
    </row>
    <row r="2826" spans="1:12" x14ac:dyDescent="0.25">
      <c r="A2826" t="str">
        <f>US_Accidents_Dec20_updated[[#This Row],[ID]]</f>
        <v>A-3919887</v>
      </c>
      <c r="B2826">
        <f>US_Accidents_Dec20_updated[[#This Row],[Start_Lat]]</f>
        <v>39.783247000000003</v>
      </c>
      <c r="C2826">
        <f>US_Accidents_Dec20_updated[[#This Row],[Start_Lng]]</f>
        <v>-105.127782</v>
      </c>
      <c r="D2826">
        <f>US_Accidents_Dec20_updated[[#This Row],[Severity]]-1</f>
        <v>2</v>
      </c>
      <c r="E2826">
        <f>HOUR(US_Accidents_Dec20_updated[[#This Row],[Start_Time]])</f>
        <v>16</v>
      </c>
      <c r="F2826">
        <f>DAY(US_Accidents_Dec20_updated[[#This Row],[Start_Time]])</f>
        <v>3</v>
      </c>
      <c r="G2826">
        <f>MONTH(US_Accidents_Dec20_updated[[#This Row],[Start_Time]])</f>
        <v>1</v>
      </c>
      <c r="H2826" t="str">
        <f>US_Accidents_Dec20_updated[[#This Row],[Description]]</f>
        <v>At Kipling St/Exit 267 - Accident.</v>
      </c>
      <c r="I2826" t="s">
        <v>50</v>
      </c>
      <c r="J2826">
        <f>IF(US_Accidents_Dec20_updated[[#This Row],[Visibility(mi)]]&gt;30, 30, MROUND(US_Accidents_Dec20_updated[[#This Row],[Visibility(mi)]],5))</f>
        <v>30</v>
      </c>
      <c r="K2826">
        <f>MROUND(US_Accidents_Dec20_updated[[#This Row],[Wind_Speed(mph)]],5)</f>
        <v>5</v>
      </c>
      <c r="L2826">
        <f>IF(US_Accidents_Dec20_updated[[#This Row],[Precipitation(in)]]&gt;0.1, 0.1, US_Accidents_Dec20_updated[[#This Row],[Precipitation(in)]])</f>
        <v>0</v>
      </c>
    </row>
    <row r="2827" spans="1:12" x14ac:dyDescent="0.25">
      <c r="A2827" t="str">
        <f>US_Accidents_Dec20_updated[[#This Row],[ID]]</f>
        <v>A-3919888</v>
      </c>
      <c r="B2827">
        <f>US_Accidents_Dec20_updated[[#This Row],[Start_Lat]]</f>
        <v>39.784129999999998</v>
      </c>
      <c r="C2827">
        <f>US_Accidents_Dec20_updated[[#This Row],[Start_Lng]]</f>
        <v>-105.1134</v>
      </c>
      <c r="D2827">
        <f>US_Accidents_Dec20_updated[[#This Row],[Severity]]-1</f>
        <v>2</v>
      </c>
      <c r="E2827">
        <f>HOUR(US_Accidents_Dec20_updated[[#This Row],[Start_Time]])</f>
        <v>16</v>
      </c>
      <c r="F2827">
        <f>DAY(US_Accidents_Dec20_updated[[#This Row],[Start_Time]])</f>
        <v>3</v>
      </c>
      <c r="G2827">
        <f>MONTH(US_Accidents_Dec20_updated[[#This Row],[Start_Time]])</f>
        <v>1</v>
      </c>
      <c r="H2827" t="str">
        <f>US_Accidents_Dec20_updated[[#This Row],[Description]]</f>
        <v>At Kipling St/Exit 267 - Accident. Left lane blocked.</v>
      </c>
      <c r="I2827" t="s">
        <v>50</v>
      </c>
      <c r="J2827">
        <f>IF(US_Accidents_Dec20_updated[[#This Row],[Visibility(mi)]]&gt;30, 30, MROUND(US_Accidents_Dec20_updated[[#This Row],[Visibility(mi)]],5))</f>
        <v>30</v>
      </c>
      <c r="K2827">
        <f>MROUND(US_Accidents_Dec20_updated[[#This Row],[Wind_Speed(mph)]],5)</f>
        <v>5</v>
      </c>
      <c r="L2827">
        <f>IF(US_Accidents_Dec20_updated[[#This Row],[Precipitation(in)]]&gt;0.1, 0.1, US_Accidents_Dec20_updated[[#This Row],[Precipitation(in)]])</f>
        <v>0</v>
      </c>
    </row>
    <row r="2828" spans="1:12" x14ac:dyDescent="0.25">
      <c r="A2828" t="str">
        <f>US_Accidents_Dec20_updated[[#This Row],[ID]]</f>
        <v>A-3919897</v>
      </c>
      <c r="B2828">
        <f>US_Accidents_Dec20_updated[[#This Row],[Start_Lat]]</f>
        <v>39.783931000000003</v>
      </c>
      <c r="C2828">
        <f>US_Accidents_Dec20_updated[[#This Row],[Start_Lng]]</f>
        <v>-104.98936999999999</v>
      </c>
      <c r="D2828">
        <f>US_Accidents_Dec20_updated[[#This Row],[Severity]]-1</f>
        <v>2</v>
      </c>
      <c r="E2828">
        <f>HOUR(US_Accidents_Dec20_updated[[#This Row],[Start_Time]])</f>
        <v>18</v>
      </c>
      <c r="F2828">
        <f>DAY(US_Accidents_Dec20_updated[[#This Row],[Start_Time]])</f>
        <v>3</v>
      </c>
      <c r="G2828">
        <f>MONTH(US_Accidents_Dec20_updated[[#This Row],[Start_Time]])</f>
        <v>1</v>
      </c>
      <c r="H2828" t="str">
        <f>US_Accidents_Dec20_updated[[#This Row],[Description]]</f>
        <v>At I-70/Exit 214 - Accident.</v>
      </c>
      <c r="I2828" t="s">
        <v>50</v>
      </c>
      <c r="J2828">
        <f>IF(US_Accidents_Dec20_updated[[#This Row],[Visibility(mi)]]&gt;30, 30, MROUND(US_Accidents_Dec20_updated[[#This Row],[Visibility(mi)]],5))</f>
        <v>30</v>
      </c>
      <c r="K2828">
        <f>MROUND(US_Accidents_Dec20_updated[[#This Row],[Wind_Speed(mph)]],5)</f>
        <v>5</v>
      </c>
      <c r="L2828">
        <f>IF(US_Accidents_Dec20_updated[[#This Row],[Precipitation(in)]]&gt;0.1, 0.1, US_Accidents_Dec20_updated[[#This Row],[Precipitation(in)]])</f>
        <v>0</v>
      </c>
    </row>
    <row r="2829" spans="1:12" x14ac:dyDescent="0.25">
      <c r="A2829" t="str">
        <f>US_Accidents_Dec20_updated[[#This Row],[ID]]</f>
        <v>A-3919901</v>
      </c>
      <c r="B2829">
        <f>US_Accidents_Dec20_updated[[#This Row],[Start_Lat]]</f>
        <v>39.760120000000001</v>
      </c>
      <c r="C2829">
        <f>US_Accidents_Dec20_updated[[#This Row],[Start_Lng]]</f>
        <v>-105.65267</v>
      </c>
      <c r="D2829">
        <f>US_Accidents_Dec20_updated[[#This Row],[Severity]]-1</f>
        <v>1</v>
      </c>
      <c r="E2829">
        <f>HOUR(US_Accidents_Dec20_updated[[#This Row],[Start_Time]])</f>
        <v>19</v>
      </c>
      <c r="F2829">
        <f>DAY(US_Accidents_Dec20_updated[[#This Row],[Start_Time]])</f>
        <v>3</v>
      </c>
      <c r="G2829">
        <f>MONTH(US_Accidents_Dec20_updated[[#This Row],[Start_Time]])</f>
        <v>1</v>
      </c>
      <c r="H2829" t="str">
        <f>US_Accidents_Dec20_updated[[#This Row],[Description]]</f>
        <v>At US-40/Exit 232 - Accident.</v>
      </c>
      <c r="I2829" t="s">
        <v>50</v>
      </c>
      <c r="J2829">
        <f>IF(US_Accidents_Dec20_updated[[#This Row],[Visibility(mi)]]&gt;30, 30, MROUND(US_Accidents_Dec20_updated[[#This Row],[Visibility(mi)]],5))</f>
        <v>10</v>
      </c>
      <c r="K2829">
        <f>MROUND(US_Accidents_Dec20_updated[[#This Row],[Wind_Speed(mph)]],5)</f>
        <v>30</v>
      </c>
      <c r="L2829">
        <f>IF(US_Accidents_Dec20_updated[[#This Row],[Precipitation(in)]]&gt;0.1, 0.1, US_Accidents_Dec20_updated[[#This Row],[Precipitation(in)]])</f>
        <v>0</v>
      </c>
    </row>
    <row r="2830" spans="1:12" x14ac:dyDescent="0.25">
      <c r="A2830" t="str">
        <f>US_Accidents_Dec20_updated[[#This Row],[ID]]</f>
        <v>A-3919902</v>
      </c>
      <c r="B2830">
        <f>US_Accidents_Dec20_updated[[#This Row],[Start_Lat]]</f>
        <v>37.588940000000001</v>
      </c>
      <c r="C2830">
        <f>US_Accidents_Dec20_updated[[#This Row],[Start_Lng]]</f>
        <v>-108.356461</v>
      </c>
      <c r="D2830">
        <f>US_Accidents_Dec20_updated[[#This Row],[Severity]]-1</f>
        <v>3</v>
      </c>
      <c r="E2830">
        <f>HOUR(US_Accidents_Dec20_updated[[#This Row],[Start_Time]])</f>
        <v>21</v>
      </c>
      <c r="F2830">
        <f>DAY(US_Accidents_Dec20_updated[[#This Row],[Start_Time]])</f>
        <v>3</v>
      </c>
      <c r="G2830">
        <f>MONTH(US_Accidents_Dec20_updated[[#This Row],[Start_Time]])</f>
        <v>1</v>
      </c>
      <c r="H2830" t="str">
        <f>US_Accidents_Dec20_updated[[#This Row],[Description]]</f>
        <v>Closed between Road 38 and Road 435/Roaring Forks Rd - Road closed due to accident.</v>
      </c>
      <c r="I2830" t="s">
        <v>50</v>
      </c>
      <c r="J2830">
        <f>IF(US_Accidents_Dec20_updated[[#This Row],[Visibility(mi)]]&gt;30, 30, MROUND(US_Accidents_Dec20_updated[[#This Row],[Visibility(mi)]],5))</f>
        <v>10</v>
      </c>
      <c r="K2830">
        <f>MROUND(US_Accidents_Dec20_updated[[#This Row],[Wind_Speed(mph)]],5)</f>
        <v>0</v>
      </c>
      <c r="L2830">
        <f>IF(US_Accidents_Dec20_updated[[#This Row],[Precipitation(in)]]&gt;0.1, 0.1, US_Accidents_Dec20_updated[[#This Row],[Precipitation(in)]])</f>
        <v>0</v>
      </c>
    </row>
    <row r="2831" spans="1:12" x14ac:dyDescent="0.25">
      <c r="A2831" t="str">
        <f>US_Accidents_Dec20_updated[[#This Row],[ID]]</f>
        <v>A-3919903</v>
      </c>
      <c r="B2831">
        <f>US_Accidents_Dec20_updated[[#This Row],[Start_Lat]]</f>
        <v>37.584418999999997</v>
      </c>
      <c r="C2831">
        <f>US_Accidents_Dec20_updated[[#This Row],[Start_Lng]]</f>
        <v>-108.16372800000001</v>
      </c>
      <c r="D2831">
        <f>US_Accidents_Dec20_updated[[#This Row],[Severity]]-1</f>
        <v>3</v>
      </c>
      <c r="E2831">
        <f>HOUR(US_Accidents_Dec20_updated[[#This Row],[Start_Time]])</f>
        <v>21</v>
      </c>
      <c r="F2831">
        <f>DAY(US_Accidents_Dec20_updated[[#This Row],[Start_Time]])</f>
        <v>3</v>
      </c>
      <c r="G2831">
        <f>MONTH(US_Accidents_Dec20_updated[[#This Row],[Start_Time]])</f>
        <v>1</v>
      </c>
      <c r="H2831" t="str">
        <f>US_Accidents_Dec20_updated[[#This Row],[Description]]</f>
        <v>Closed between Road 435/Roaring Forks Rd and Road 38 - Road closed due to accident.</v>
      </c>
      <c r="I2831" t="s">
        <v>50</v>
      </c>
      <c r="J2831">
        <f>IF(US_Accidents_Dec20_updated[[#This Row],[Visibility(mi)]]&gt;30, 30, MROUND(US_Accidents_Dec20_updated[[#This Row],[Visibility(mi)]],5))</f>
        <v>10</v>
      </c>
      <c r="K2831">
        <f>MROUND(US_Accidents_Dec20_updated[[#This Row],[Wind_Speed(mph)]],5)</f>
        <v>0</v>
      </c>
      <c r="L2831">
        <f>IF(US_Accidents_Dec20_updated[[#This Row],[Precipitation(in)]]&gt;0.1, 0.1, US_Accidents_Dec20_updated[[#This Row],[Precipitation(in)]])</f>
        <v>0</v>
      </c>
    </row>
    <row r="2832" spans="1:12" x14ac:dyDescent="0.25">
      <c r="A2832" t="str">
        <f>US_Accidents_Dec20_updated[[#This Row],[ID]]</f>
        <v>A-3920432</v>
      </c>
      <c r="B2832">
        <f>US_Accidents_Dec20_updated[[#This Row],[Start_Lat]]</f>
        <v>39.72542</v>
      </c>
      <c r="C2832">
        <f>US_Accidents_Dec20_updated[[#This Row],[Start_Lng]]</f>
        <v>-105.022004</v>
      </c>
      <c r="D2832">
        <f>US_Accidents_Dec20_updated[[#This Row],[Severity]]-1</f>
        <v>2</v>
      </c>
      <c r="E2832">
        <f>HOUR(US_Accidents_Dec20_updated[[#This Row],[Start_Time]])</f>
        <v>6</v>
      </c>
      <c r="F2832">
        <f>DAY(US_Accidents_Dec20_updated[[#This Row],[Start_Time]])</f>
        <v>4</v>
      </c>
      <c r="G2832">
        <f>MONTH(US_Accidents_Dec20_updated[[#This Row],[Start_Time]])</f>
        <v>1</v>
      </c>
      <c r="H2832" t="str">
        <f>US_Accidents_Dec20_updated[[#This Row],[Description]]</f>
        <v>At CO-88/Federal Blvd - Accident.</v>
      </c>
      <c r="I2832" t="s">
        <v>50</v>
      </c>
      <c r="J2832">
        <f>IF(US_Accidents_Dec20_updated[[#This Row],[Visibility(mi)]]&gt;30, 30, MROUND(US_Accidents_Dec20_updated[[#This Row],[Visibility(mi)]],5))</f>
        <v>10</v>
      </c>
      <c r="K2832">
        <f>MROUND(US_Accidents_Dec20_updated[[#This Row],[Wind_Speed(mph)]],5)</f>
        <v>0</v>
      </c>
      <c r="L2832">
        <f>IF(US_Accidents_Dec20_updated[[#This Row],[Precipitation(in)]]&gt;0.1, 0.1, US_Accidents_Dec20_updated[[#This Row],[Precipitation(in)]])</f>
        <v>0</v>
      </c>
    </row>
    <row r="2833" spans="1:12" x14ac:dyDescent="0.25">
      <c r="A2833" t="str">
        <f>US_Accidents_Dec20_updated[[#This Row],[ID]]</f>
        <v>A-3920433</v>
      </c>
      <c r="B2833">
        <f>US_Accidents_Dec20_updated[[#This Row],[Start_Lat]]</f>
        <v>39.885438999999998</v>
      </c>
      <c r="C2833">
        <f>US_Accidents_Dec20_updated[[#This Row],[Start_Lng]]</f>
        <v>-104.98766999999999</v>
      </c>
      <c r="D2833">
        <f>US_Accidents_Dec20_updated[[#This Row],[Severity]]-1</f>
        <v>2</v>
      </c>
      <c r="E2833">
        <f>HOUR(US_Accidents_Dec20_updated[[#This Row],[Start_Time]])</f>
        <v>6</v>
      </c>
      <c r="F2833">
        <f>DAY(US_Accidents_Dec20_updated[[#This Row],[Start_Time]])</f>
        <v>4</v>
      </c>
      <c r="G2833">
        <f>MONTH(US_Accidents_Dec20_updated[[#This Row],[Start_Time]])</f>
        <v>1</v>
      </c>
      <c r="H2833" t="str">
        <f>US_Accidents_Dec20_updated[[#This Row],[Description]]</f>
        <v>At 104th Ave/Exit 221 - Accident.</v>
      </c>
      <c r="I2833" t="s">
        <v>50</v>
      </c>
      <c r="J2833">
        <f>IF(US_Accidents_Dec20_updated[[#This Row],[Visibility(mi)]]&gt;30, 30, MROUND(US_Accidents_Dec20_updated[[#This Row],[Visibility(mi)]],5))</f>
        <v>30</v>
      </c>
      <c r="K2833">
        <f>MROUND(US_Accidents_Dec20_updated[[#This Row],[Wind_Speed(mph)]],5)</f>
        <v>5</v>
      </c>
      <c r="L2833">
        <f>IF(US_Accidents_Dec20_updated[[#This Row],[Precipitation(in)]]&gt;0.1, 0.1, US_Accidents_Dec20_updated[[#This Row],[Precipitation(in)]])</f>
        <v>0</v>
      </c>
    </row>
    <row r="2834" spans="1:12" x14ac:dyDescent="0.25">
      <c r="A2834" t="str">
        <f>US_Accidents_Dec20_updated[[#This Row],[ID]]</f>
        <v>A-3920434</v>
      </c>
      <c r="B2834">
        <f>US_Accidents_Dec20_updated[[#This Row],[Start_Lat]]</f>
        <v>39.725580000000001</v>
      </c>
      <c r="C2834">
        <f>US_Accidents_Dec20_updated[[#This Row],[Start_Lng]]</f>
        <v>-105.05895200000001</v>
      </c>
      <c r="D2834">
        <f>US_Accidents_Dec20_updated[[#This Row],[Severity]]-1</f>
        <v>2</v>
      </c>
      <c r="E2834">
        <f>HOUR(US_Accidents_Dec20_updated[[#This Row],[Start_Time]])</f>
        <v>6</v>
      </c>
      <c r="F2834">
        <f>DAY(US_Accidents_Dec20_updated[[#This Row],[Start_Time]])</f>
        <v>4</v>
      </c>
      <c r="G2834">
        <f>MONTH(US_Accidents_Dec20_updated[[#This Row],[Start_Time]])</f>
        <v>1</v>
      </c>
      <c r="H2834" t="str">
        <f>US_Accidents_Dec20_updated[[#This Row],[Description]]</f>
        <v>At CO-95/Sheridan Blvd - Accident.</v>
      </c>
      <c r="I2834" t="s">
        <v>50</v>
      </c>
      <c r="J2834">
        <f>IF(US_Accidents_Dec20_updated[[#This Row],[Visibility(mi)]]&gt;30, 30, MROUND(US_Accidents_Dec20_updated[[#This Row],[Visibility(mi)]],5))</f>
        <v>30</v>
      </c>
      <c r="K2834">
        <f>MROUND(US_Accidents_Dec20_updated[[#This Row],[Wind_Speed(mph)]],5)</f>
        <v>5</v>
      </c>
      <c r="L2834">
        <f>IF(US_Accidents_Dec20_updated[[#This Row],[Precipitation(in)]]&gt;0.1, 0.1, US_Accidents_Dec20_updated[[#This Row],[Precipitation(in)]])</f>
        <v>0</v>
      </c>
    </row>
    <row r="2835" spans="1:12" x14ac:dyDescent="0.25">
      <c r="A2835" t="str">
        <f>US_Accidents_Dec20_updated[[#This Row],[ID]]</f>
        <v>A-3920435</v>
      </c>
      <c r="B2835">
        <f>US_Accidents_Dec20_updated[[#This Row],[Start_Lat]]</f>
        <v>39.72542</v>
      </c>
      <c r="C2835">
        <f>US_Accidents_Dec20_updated[[#This Row],[Start_Lng]]</f>
        <v>-105.022004</v>
      </c>
      <c r="D2835">
        <f>US_Accidents_Dec20_updated[[#This Row],[Severity]]-1</f>
        <v>2</v>
      </c>
      <c r="E2835">
        <f>HOUR(US_Accidents_Dec20_updated[[#This Row],[Start_Time]])</f>
        <v>7</v>
      </c>
      <c r="F2835">
        <f>DAY(US_Accidents_Dec20_updated[[#This Row],[Start_Time]])</f>
        <v>4</v>
      </c>
      <c r="G2835">
        <f>MONTH(US_Accidents_Dec20_updated[[#This Row],[Start_Time]])</f>
        <v>1</v>
      </c>
      <c r="H2835" t="str">
        <f>US_Accidents_Dec20_updated[[#This Row],[Description]]</f>
        <v>At CO-88/Federal Blvd - Accident.</v>
      </c>
      <c r="I2835" t="s">
        <v>50</v>
      </c>
      <c r="J2835">
        <f>IF(US_Accidents_Dec20_updated[[#This Row],[Visibility(mi)]]&gt;30, 30, MROUND(US_Accidents_Dec20_updated[[#This Row],[Visibility(mi)]],5))</f>
        <v>30</v>
      </c>
      <c r="K2835">
        <f>MROUND(US_Accidents_Dec20_updated[[#This Row],[Wind_Speed(mph)]],5)</f>
        <v>5</v>
      </c>
      <c r="L2835">
        <f>IF(US_Accidents_Dec20_updated[[#This Row],[Precipitation(in)]]&gt;0.1, 0.1, US_Accidents_Dec20_updated[[#This Row],[Precipitation(in)]])</f>
        <v>0</v>
      </c>
    </row>
    <row r="2836" spans="1:12" x14ac:dyDescent="0.25">
      <c r="A2836" t="str">
        <f>US_Accidents_Dec20_updated[[#This Row],[ID]]</f>
        <v>A-3920439</v>
      </c>
      <c r="B2836">
        <f>US_Accidents_Dec20_updated[[#This Row],[Start_Lat]]</f>
        <v>39.941180000000003</v>
      </c>
      <c r="C2836">
        <f>US_Accidents_Dec20_updated[[#This Row],[Start_Lng]]</f>
        <v>-105.13984000000001</v>
      </c>
      <c r="D2836">
        <f>US_Accidents_Dec20_updated[[#This Row],[Severity]]-1</f>
        <v>2</v>
      </c>
      <c r="E2836">
        <f>HOUR(US_Accidents_Dec20_updated[[#This Row],[Start_Time]])</f>
        <v>7</v>
      </c>
      <c r="F2836">
        <f>DAY(US_Accidents_Dec20_updated[[#This Row],[Start_Time]])</f>
        <v>4</v>
      </c>
      <c r="G2836">
        <f>MONTH(US_Accidents_Dec20_updated[[#This Row],[Start_Time]])</f>
        <v>1</v>
      </c>
      <c r="H2836" t="str">
        <f>US_Accidents_Dec20_updated[[#This Row],[Description]]</f>
        <v>At Flatiron Cir - Accident.</v>
      </c>
      <c r="I2836" t="s">
        <v>50</v>
      </c>
      <c r="J2836">
        <f>IF(US_Accidents_Dec20_updated[[#This Row],[Visibility(mi)]]&gt;30, 30, MROUND(US_Accidents_Dec20_updated[[#This Row],[Visibility(mi)]],5))</f>
        <v>30</v>
      </c>
      <c r="K2836">
        <f>MROUND(US_Accidents_Dec20_updated[[#This Row],[Wind_Speed(mph)]],5)</f>
        <v>5</v>
      </c>
      <c r="L2836">
        <f>IF(US_Accidents_Dec20_updated[[#This Row],[Precipitation(in)]]&gt;0.1, 0.1, US_Accidents_Dec20_updated[[#This Row],[Precipitation(in)]])</f>
        <v>0</v>
      </c>
    </row>
    <row r="2837" spans="1:12" x14ac:dyDescent="0.25">
      <c r="A2837" t="str">
        <f>US_Accidents_Dec20_updated[[#This Row],[ID]]</f>
        <v>A-3920446</v>
      </c>
      <c r="B2837">
        <f>US_Accidents_Dec20_updated[[#This Row],[Start_Lat]]</f>
        <v>40.004174999999996</v>
      </c>
      <c r="C2837">
        <f>US_Accidents_Dec20_updated[[#This Row],[Start_Lng]]</f>
        <v>-105.353965</v>
      </c>
      <c r="D2837">
        <f>US_Accidents_Dec20_updated[[#This Row],[Severity]]-1</f>
        <v>3</v>
      </c>
      <c r="E2837">
        <f>HOUR(US_Accidents_Dec20_updated[[#This Row],[Start_Time]])</f>
        <v>9</v>
      </c>
      <c r="F2837">
        <f>DAY(US_Accidents_Dec20_updated[[#This Row],[Start_Time]])</f>
        <v>4</v>
      </c>
      <c r="G2837">
        <f>MONTH(US_Accidents_Dec20_updated[[#This Row],[Start_Time]])</f>
        <v>1</v>
      </c>
      <c r="H2837" t="str">
        <f>US_Accidents_Dec20_updated[[#This Row],[Description]]</f>
        <v>Closed at County Road 132 - Road closed due to accident.</v>
      </c>
      <c r="I2837" t="s">
        <v>50</v>
      </c>
      <c r="J2837">
        <f>IF(US_Accidents_Dec20_updated[[#This Row],[Visibility(mi)]]&gt;30, 30, MROUND(US_Accidents_Dec20_updated[[#This Row],[Visibility(mi)]],5))</f>
        <v>10</v>
      </c>
      <c r="K2837">
        <f>MROUND(US_Accidents_Dec20_updated[[#This Row],[Wind_Speed(mph)]],5)</f>
        <v>10</v>
      </c>
      <c r="L2837">
        <f>IF(US_Accidents_Dec20_updated[[#This Row],[Precipitation(in)]]&gt;0.1, 0.1, US_Accidents_Dec20_updated[[#This Row],[Precipitation(in)]])</f>
        <v>0</v>
      </c>
    </row>
    <row r="2838" spans="1:12" x14ac:dyDescent="0.25">
      <c r="A2838" t="str">
        <f>US_Accidents_Dec20_updated[[#This Row],[ID]]</f>
        <v>A-3920447</v>
      </c>
      <c r="B2838">
        <f>US_Accidents_Dec20_updated[[#This Row],[Start_Lat]]</f>
        <v>40.005578</v>
      </c>
      <c r="C2838">
        <f>US_Accidents_Dec20_updated[[#This Row],[Start_Lng]]</f>
        <v>-105.34977000000001</v>
      </c>
      <c r="D2838">
        <f>US_Accidents_Dec20_updated[[#This Row],[Severity]]-1</f>
        <v>3</v>
      </c>
      <c r="E2838">
        <f>HOUR(US_Accidents_Dec20_updated[[#This Row],[Start_Time]])</f>
        <v>9</v>
      </c>
      <c r="F2838">
        <f>DAY(US_Accidents_Dec20_updated[[#This Row],[Start_Time]])</f>
        <v>4</v>
      </c>
      <c r="G2838">
        <f>MONTH(US_Accidents_Dec20_updated[[#This Row],[Start_Time]])</f>
        <v>1</v>
      </c>
      <c r="H2838" t="str">
        <f>US_Accidents_Dec20_updated[[#This Row],[Description]]</f>
        <v>Closed at Sugarloaf Rd - Road closed due to accident.</v>
      </c>
      <c r="I2838" t="s">
        <v>50</v>
      </c>
      <c r="J2838">
        <f>IF(US_Accidents_Dec20_updated[[#This Row],[Visibility(mi)]]&gt;30, 30, MROUND(US_Accidents_Dec20_updated[[#This Row],[Visibility(mi)]],5))</f>
        <v>10</v>
      </c>
      <c r="K2838">
        <f>MROUND(US_Accidents_Dec20_updated[[#This Row],[Wind_Speed(mph)]],5)</f>
        <v>10</v>
      </c>
      <c r="L2838">
        <f>IF(US_Accidents_Dec20_updated[[#This Row],[Precipitation(in)]]&gt;0.1, 0.1, US_Accidents_Dec20_updated[[#This Row],[Precipitation(in)]])</f>
        <v>0</v>
      </c>
    </row>
    <row r="2839" spans="1:12" x14ac:dyDescent="0.25">
      <c r="A2839" t="str">
        <f>US_Accidents_Dec20_updated[[#This Row],[ID]]</f>
        <v>A-3920448</v>
      </c>
      <c r="B2839">
        <f>US_Accidents_Dec20_updated[[#This Row],[Start_Lat]]</f>
        <v>39.760379999999998</v>
      </c>
      <c r="C2839">
        <f>US_Accidents_Dec20_updated[[#This Row],[Start_Lng]]</f>
        <v>-105.00582</v>
      </c>
      <c r="D2839">
        <f>US_Accidents_Dec20_updated[[#This Row],[Severity]]-1</f>
        <v>2</v>
      </c>
      <c r="E2839">
        <f>HOUR(US_Accidents_Dec20_updated[[#This Row],[Start_Time]])</f>
        <v>9</v>
      </c>
      <c r="F2839">
        <f>DAY(US_Accidents_Dec20_updated[[#This Row],[Start_Time]])</f>
        <v>4</v>
      </c>
      <c r="G2839">
        <f>MONTH(US_Accidents_Dec20_updated[[#This Row],[Start_Time]])</f>
        <v>1</v>
      </c>
      <c r="H2839" t="str">
        <f>US_Accidents_Dec20_updated[[#This Row],[Description]]</f>
        <v>At 20th St/Exit 212 - Accident.</v>
      </c>
      <c r="I2839" t="s">
        <v>50</v>
      </c>
      <c r="J2839">
        <f>IF(US_Accidents_Dec20_updated[[#This Row],[Visibility(mi)]]&gt;30, 30, MROUND(US_Accidents_Dec20_updated[[#This Row],[Visibility(mi)]],5))</f>
        <v>30</v>
      </c>
      <c r="K2839">
        <f>MROUND(US_Accidents_Dec20_updated[[#This Row],[Wind_Speed(mph)]],5)</f>
        <v>0</v>
      </c>
      <c r="L2839">
        <f>IF(US_Accidents_Dec20_updated[[#This Row],[Precipitation(in)]]&gt;0.1, 0.1, US_Accidents_Dec20_updated[[#This Row],[Precipitation(in)]])</f>
        <v>0</v>
      </c>
    </row>
    <row r="2840" spans="1:12" x14ac:dyDescent="0.25">
      <c r="A2840" t="str">
        <f>US_Accidents_Dec20_updated[[#This Row],[ID]]</f>
        <v>A-3920454</v>
      </c>
      <c r="B2840">
        <f>US_Accidents_Dec20_updated[[#This Row],[Start_Lat]]</f>
        <v>39.630034999999999</v>
      </c>
      <c r="C2840">
        <f>US_Accidents_Dec20_updated[[#This Row],[Start_Lng]]</f>
        <v>-104.905278</v>
      </c>
      <c r="D2840">
        <f>US_Accidents_Dec20_updated[[#This Row],[Severity]]-1</f>
        <v>2</v>
      </c>
      <c r="E2840">
        <f>HOUR(US_Accidents_Dec20_updated[[#This Row],[Start_Time]])</f>
        <v>12</v>
      </c>
      <c r="F2840">
        <f>DAY(US_Accidents_Dec20_updated[[#This Row],[Start_Time]])</f>
        <v>4</v>
      </c>
      <c r="G2840">
        <f>MONTH(US_Accidents_Dec20_updated[[#This Row],[Start_Time]])</f>
        <v>1</v>
      </c>
      <c r="H2840" t="str">
        <f>US_Accidents_Dec20_updated[[#This Row],[Description]]</f>
        <v>At I-225 - Accident.</v>
      </c>
      <c r="I2840" t="s">
        <v>50</v>
      </c>
      <c r="J2840">
        <f>IF(US_Accidents_Dec20_updated[[#This Row],[Visibility(mi)]]&gt;30, 30, MROUND(US_Accidents_Dec20_updated[[#This Row],[Visibility(mi)]],5))</f>
        <v>10</v>
      </c>
      <c r="K2840">
        <f>MROUND(US_Accidents_Dec20_updated[[#This Row],[Wind_Speed(mph)]],5)</f>
        <v>0</v>
      </c>
      <c r="L2840">
        <f>IF(US_Accidents_Dec20_updated[[#This Row],[Precipitation(in)]]&gt;0.1, 0.1, US_Accidents_Dec20_updated[[#This Row],[Precipitation(in)]])</f>
        <v>0</v>
      </c>
    </row>
    <row r="2841" spans="1:12" x14ac:dyDescent="0.25">
      <c r="A2841" t="str">
        <f>US_Accidents_Dec20_updated[[#This Row],[ID]]</f>
        <v>A-3920457</v>
      </c>
      <c r="B2841">
        <f>US_Accidents_Dec20_updated[[#This Row],[Start_Lat]]</f>
        <v>39.760379999999998</v>
      </c>
      <c r="C2841">
        <f>US_Accidents_Dec20_updated[[#This Row],[Start_Lng]]</f>
        <v>-105.00582</v>
      </c>
      <c r="D2841">
        <f>US_Accidents_Dec20_updated[[#This Row],[Severity]]-1</f>
        <v>2</v>
      </c>
      <c r="E2841">
        <f>HOUR(US_Accidents_Dec20_updated[[#This Row],[Start_Time]])</f>
        <v>13</v>
      </c>
      <c r="F2841">
        <f>DAY(US_Accidents_Dec20_updated[[#This Row],[Start_Time]])</f>
        <v>4</v>
      </c>
      <c r="G2841">
        <f>MONTH(US_Accidents_Dec20_updated[[#This Row],[Start_Time]])</f>
        <v>1</v>
      </c>
      <c r="H2841" t="str">
        <f>US_Accidents_Dec20_updated[[#This Row],[Description]]</f>
        <v>At 20th St/Exit 212 - Accident.</v>
      </c>
      <c r="I2841" t="s">
        <v>50</v>
      </c>
      <c r="J2841">
        <f>IF(US_Accidents_Dec20_updated[[#This Row],[Visibility(mi)]]&gt;30, 30, MROUND(US_Accidents_Dec20_updated[[#This Row],[Visibility(mi)]],5))</f>
        <v>30</v>
      </c>
      <c r="K2841">
        <f>MROUND(US_Accidents_Dec20_updated[[#This Row],[Wind_Speed(mph)]],5)</f>
        <v>5</v>
      </c>
      <c r="L2841">
        <f>IF(US_Accidents_Dec20_updated[[#This Row],[Precipitation(in)]]&gt;0.1, 0.1, US_Accidents_Dec20_updated[[#This Row],[Precipitation(in)]])</f>
        <v>0</v>
      </c>
    </row>
    <row r="2842" spans="1:12" x14ac:dyDescent="0.25">
      <c r="A2842" t="str">
        <f>US_Accidents_Dec20_updated[[#This Row],[ID]]</f>
        <v>A-3920459</v>
      </c>
      <c r="B2842">
        <f>US_Accidents_Dec20_updated[[#This Row],[Start_Lat]]</f>
        <v>39.787300000000002</v>
      </c>
      <c r="C2842">
        <f>US_Accidents_Dec20_updated[[#This Row],[Start_Lng]]</f>
        <v>-104.98934</v>
      </c>
      <c r="D2842">
        <f>US_Accidents_Dec20_updated[[#This Row],[Severity]]-1</f>
        <v>2</v>
      </c>
      <c r="E2842">
        <f>HOUR(US_Accidents_Dec20_updated[[#This Row],[Start_Time]])</f>
        <v>14</v>
      </c>
      <c r="F2842">
        <f>DAY(US_Accidents_Dec20_updated[[#This Row],[Start_Time]])</f>
        <v>4</v>
      </c>
      <c r="G2842">
        <f>MONTH(US_Accidents_Dec20_updated[[#This Row],[Start_Time]])</f>
        <v>1</v>
      </c>
      <c r="H2842" t="str">
        <f>US_Accidents_Dec20_updated[[#This Row],[Description]]</f>
        <v>At I-70/Exit 214 - Accident.</v>
      </c>
      <c r="I2842" t="s">
        <v>50</v>
      </c>
      <c r="J2842">
        <f>IF(US_Accidents_Dec20_updated[[#This Row],[Visibility(mi)]]&gt;30, 30, MROUND(US_Accidents_Dec20_updated[[#This Row],[Visibility(mi)]],5))</f>
        <v>30</v>
      </c>
      <c r="K2842">
        <f>MROUND(US_Accidents_Dec20_updated[[#This Row],[Wind_Speed(mph)]],5)</f>
        <v>5</v>
      </c>
      <c r="L2842">
        <f>IF(US_Accidents_Dec20_updated[[#This Row],[Precipitation(in)]]&gt;0.1, 0.1, US_Accidents_Dec20_updated[[#This Row],[Precipitation(in)]])</f>
        <v>0</v>
      </c>
    </row>
    <row r="2843" spans="1:12" x14ac:dyDescent="0.25">
      <c r="A2843" t="str">
        <f>US_Accidents_Dec20_updated[[#This Row],[ID]]</f>
        <v>A-3920460</v>
      </c>
      <c r="B2843">
        <f>US_Accidents_Dec20_updated[[#This Row],[Start_Lat]]</f>
        <v>39.787370000000003</v>
      </c>
      <c r="C2843">
        <f>US_Accidents_Dec20_updated[[#This Row],[Start_Lng]]</f>
        <v>-104.98952</v>
      </c>
      <c r="D2843">
        <f>US_Accidents_Dec20_updated[[#This Row],[Severity]]-1</f>
        <v>1</v>
      </c>
      <c r="E2843">
        <f>HOUR(US_Accidents_Dec20_updated[[#This Row],[Start_Time]])</f>
        <v>14</v>
      </c>
      <c r="F2843">
        <f>DAY(US_Accidents_Dec20_updated[[#This Row],[Start_Time]])</f>
        <v>4</v>
      </c>
      <c r="G2843">
        <f>MONTH(US_Accidents_Dec20_updated[[#This Row],[Start_Time]])</f>
        <v>1</v>
      </c>
      <c r="H2843" t="str">
        <f>US_Accidents_Dec20_updated[[#This Row],[Description]]</f>
        <v>At I-70/Exit 214 - Accident. Left lane blocked.</v>
      </c>
      <c r="I2843" t="s">
        <v>50</v>
      </c>
      <c r="J2843">
        <f>IF(US_Accidents_Dec20_updated[[#This Row],[Visibility(mi)]]&gt;30, 30, MROUND(US_Accidents_Dec20_updated[[#This Row],[Visibility(mi)]],5))</f>
        <v>30</v>
      </c>
      <c r="K2843">
        <f>MROUND(US_Accidents_Dec20_updated[[#This Row],[Wind_Speed(mph)]],5)</f>
        <v>5</v>
      </c>
      <c r="L2843">
        <f>IF(US_Accidents_Dec20_updated[[#This Row],[Precipitation(in)]]&gt;0.1, 0.1, US_Accidents_Dec20_updated[[#This Row],[Precipitation(in)]])</f>
        <v>0</v>
      </c>
    </row>
    <row r="2844" spans="1:12" x14ac:dyDescent="0.25">
      <c r="A2844" t="str">
        <f>US_Accidents_Dec20_updated[[#This Row],[ID]]</f>
        <v>A-3920461</v>
      </c>
      <c r="B2844">
        <f>US_Accidents_Dec20_updated[[#This Row],[Start_Lat]]</f>
        <v>39.787300000000002</v>
      </c>
      <c r="C2844">
        <f>US_Accidents_Dec20_updated[[#This Row],[Start_Lng]]</f>
        <v>-104.98934</v>
      </c>
      <c r="D2844">
        <f>US_Accidents_Dec20_updated[[#This Row],[Severity]]-1</f>
        <v>2</v>
      </c>
      <c r="E2844">
        <f>HOUR(US_Accidents_Dec20_updated[[#This Row],[Start_Time]])</f>
        <v>14</v>
      </c>
      <c r="F2844">
        <f>DAY(US_Accidents_Dec20_updated[[#This Row],[Start_Time]])</f>
        <v>4</v>
      </c>
      <c r="G2844">
        <f>MONTH(US_Accidents_Dec20_updated[[#This Row],[Start_Time]])</f>
        <v>1</v>
      </c>
      <c r="H2844" t="str">
        <f>US_Accidents_Dec20_updated[[#This Row],[Description]]</f>
        <v>At I-70/Exit 214 - Accident.</v>
      </c>
      <c r="I2844" t="s">
        <v>50</v>
      </c>
      <c r="J2844">
        <f>IF(US_Accidents_Dec20_updated[[#This Row],[Visibility(mi)]]&gt;30, 30, MROUND(US_Accidents_Dec20_updated[[#This Row],[Visibility(mi)]],5))</f>
        <v>30</v>
      </c>
      <c r="K2844">
        <f>MROUND(US_Accidents_Dec20_updated[[#This Row],[Wind_Speed(mph)]],5)</f>
        <v>5</v>
      </c>
      <c r="L2844">
        <f>IF(US_Accidents_Dec20_updated[[#This Row],[Precipitation(in)]]&gt;0.1, 0.1, US_Accidents_Dec20_updated[[#This Row],[Precipitation(in)]])</f>
        <v>0</v>
      </c>
    </row>
    <row r="2845" spans="1:12" x14ac:dyDescent="0.25">
      <c r="A2845" t="str">
        <f>US_Accidents_Dec20_updated[[#This Row],[ID]]</f>
        <v>A-3920463</v>
      </c>
      <c r="B2845">
        <f>US_Accidents_Dec20_updated[[#This Row],[Start_Lat]]</f>
        <v>39.565278999999997</v>
      </c>
      <c r="C2845">
        <f>US_Accidents_Dec20_updated[[#This Row],[Start_Lng]]</f>
        <v>-104.981711</v>
      </c>
      <c r="D2845">
        <f>US_Accidents_Dec20_updated[[#This Row],[Severity]]-1</f>
        <v>2</v>
      </c>
      <c r="E2845">
        <f>HOUR(US_Accidents_Dec20_updated[[#This Row],[Start_Time]])</f>
        <v>14</v>
      </c>
      <c r="F2845">
        <f>DAY(US_Accidents_Dec20_updated[[#This Row],[Start_Time]])</f>
        <v>4</v>
      </c>
      <c r="G2845">
        <f>MONTH(US_Accidents_Dec20_updated[[#This Row],[Start_Time]])</f>
        <v>1</v>
      </c>
      <c r="H2845" t="str">
        <f>US_Accidents_Dec20_updated[[#This Row],[Description]]</f>
        <v>At Broadway - Accident.</v>
      </c>
      <c r="I2845" t="s">
        <v>50</v>
      </c>
      <c r="J2845">
        <f>IF(US_Accidents_Dec20_updated[[#This Row],[Visibility(mi)]]&gt;30, 30, MROUND(US_Accidents_Dec20_updated[[#This Row],[Visibility(mi)]],5))</f>
        <v>10</v>
      </c>
      <c r="K2845">
        <f>MROUND(US_Accidents_Dec20_updated[[#This Row],[Wind_Speed(mph)]],5)</f>
        <v>5</v>
      </c>
      <c r="L2845">
        <f>IF(US_Accidents_Dec20_updated[[#This Row],[Precipitation(in)]]&gt;0.1, 0.1, US_Accidents_Dec20_updated[[#This Row],[Precipitation(in)]])</f>
        <v>0</v>
      </c>
    </row>
    <row r="2846" spans="1:12" x14ac:dyDescent="0.25">
      <c r="A2846" t="str">
        <f>US_Accidents_Dec20_updated[[#This Row],[ID]]</f>
        <v>A-3920470</v>
      </c>
      <c r="B2846">
        <f>US_Accidents_Dec20_updated[[#This Row],[Start_Lat]]</f>
        <v>39.735799999999998</v>
      </c>
      <c r="C2846">
        <f>US_Accidents_Dec20_updated[[#This Row],[Start_Lng]]</f>
        <v>-105.16419</v>
      </c>
      <c r="D2846">
        <f>US_Accidents_Dec20_updated[[#This Row],[Severity]]-1</f>
        <v>2</v>
      </c>
      <c r="E2846">
        <f>HOUR(US_Accidents_Dec20_updated[[#This Row],[Start_Time]])</f>
        <v>16</v>
      </c>
      <c r="F2846">
        <f>DAY(US_Accidents_Dec20_updated[[#This Row],[Start_Time]])</f>
        <v>4</v>
      </c>
      <c r="G2846">
        <f>MONTH(US_Accidents_Dec20_updated[[#This Row],[Start_Time]])</f>
        <v>1</v>
      </c>
      <c r="H2846" t="str">
        <f>US_Accidents_Dec20_updated[[#This Row],[Description]]</f>
        <v>At Denver West Blvd/Exit 263 - Accident.</v>
      </c>
      <c r="I2846" t="s">
        <v>50</v>
      </c>
      <c r="J2846">
        <f>IF(US_Accidents_Dec20_updated[[#This Row],[Visibility(mi)]]&gt;30, 30, MROUND(US_Accidents_Dec20_updated[[#This Row],[Visibility(mi)]],5))</f>
        <v>30</v>
      </c>
      <c r="K2846">
        <f>MROUND(US_Accidents_Dec20_updated[[#This Row],[Wind_Speed(mph)]],5)</f>
        <v>0</v>
      </c>
      <c r="L2846">
        <f>IF(US_Accidents_Dec20_updated[[#This Row],[Precipitation(in)]]&gt;0.1, 0.1, US_Accidents_Dec20_updated[[#This Row],[Precipitation(in)]])</f>
        <v>0</v>
      </c>
    </row>
    <row r="2847" spans="1:12" x14ac:dyDescent="0.25">
      <c r="A2847" t="str">
        <f>US_Accidents_Dec20_updated[[#This Row],[ID]]</f>
        <v>A-3920473</v>
      </c>
      <c r="B2847">
        <f>US_Accidents_Dec20_updated[[#This Row],[Start_Lat]]</f>
        <v>39.735799999999998</v>
      </c>
      <c r="C2847">
        <f>US_Accidents_Dec20_updated[[#This Row],[Start_Lng]]</f>
        <v>-105.16419</v>
      </c>
      <c r="D2847">
        <f>US_Accidents_Dec20_updated[[#This Row],[Severity]]-1</f>
        <v>1</v>
      </c>
      <c r="E2847">
        <f>HOUR(US_Accidents_Dec20_updated[[#This Row],[Start_Time]])</f>
        <v>16</v>
      </c>
      <c r="F2847">
        <f>DAY(US_Accidents_Dec20_updated[[#This Row],[Start_Time]])</f>
        <v>4</v>
      </c>
      <c r="G2847">
        <f>MONTH(US_Accidents_Dec20_updated[[#This Row],[Start_Time]])</f>
        <v>1</v>
      </c>
      <c r="H2847" t="str">
        <f>US_Accidents_Dec20_updated[[#This Row],[Description]]</f>
        <v>At Denver West Blvd/Exit 263 - Accident. Right lane blocked.</v>
      </c>
      <c r="I2847" t="s">
        <v>50</v>
      </c>
      <c r="J2847">
        <f>IF(US_Accidents_Dec20_updated[[#This Row],[Visibility(mi)]]&gt;30, 30, MROUND(US_Accidents_Dec20_updated[[#This Row],[Visibility(mi)]],5))</f>
        <v>30</v>
      </c>
      <c r="K2847">
        <f>MROUND(US_Accidents_Dec20_updated[[#This Row],[Wind_Speed(mph)]],5)</f>
        <v>0</v>
      </c>
      <c r="L2847">
        <f>IF(US_Accidents_Dec20_updated[[#This Row],[Precipitation(in)]]&gt;0.1, 0.1, US_Accidents_Dec20_updated[[#This Row],[Precipitation(in)]])</f>
        <v>0</v>
      </c>
    </row>
    <row r="2848" spans="1:12" x14ac:dyDescent="0.25">
      <c r="A2848" t="str">
        <f>US_Accidents_Dec20_updated[[#This Row],[ID]]</f>
        <v>A-3920475</v>
      </c>
      <c r="B2848">
        <f>US_Accidents_Dec20_updated[[#This Row],[Start_Lat]]</f>
        <v>39.630049999999997</v>
      </c>
      <c r="C2848">
        <f>US_Accidents_Dec20_updated[[#This Row],[Start_Lng]]</f>
        <v>-104.90501999999999</v>
      </c>
      <c r="D2848">
        <f>US_Accidents_Dec20_updated[[#This Row],[Severity]]-1</f>
        <v>2</v>
      </c>
      <c r="E2848">
        <f>HOUR(US_Accidents_Dec20_updated[[#This Row],[Start_Time]])</f>
        <v>17</v>
      </c>
      <c r="F2848">
        <f>DAY(US_Accidents_Dec20_updated[[#This Row],[Start_Time]])</f>
        <v>4</v>
      </c>
      <c r="G2848">
        <f>MONTH(US_Accidents_Dec20_updated[[#This Row],[Start_Time]])</f>
        <v>1</v>
      </c>
      <c r="H2848" t="str">
        <f>US_Accidents_Dec20_updated[[#This Row],[Description]]</f>
        <v>At I-225 - Accident.</v>
      </c>
      <c r="I2848" t="s">
        <v>50</v>
      </c>
      <c r="J2848">
        <f>IF(US_Accidents_Dec20_updated[[#This Row],[Visibility(mi)]]&gt;30, 30, MROUND(US_Accidents_Dec20_updated[[#This Row],[Visibility(mi)]],5))</f>
        <v>10</v>
      </c>
      <c r="K2848">
        <f>MROUND(US_Accidents_Dec20_updated[[#This Row],[Wind_Speed(mph)]],5)</f>
        <v>5</v>
      </c>
      <c r="L2848">
        <f>IF(US_Accidents_Dec20_updated[[#This Row],[Precipitation(in)]]&gt;0.1, 0.1, US_Accidents_Dec20_updated[[#This Row],[Precipitation(in)]])</f>
        <v>0</v>
      </c>
    </row>
    <row r="2849" spans="1:12" x14ac:dyDescent="0.25">
      <c r="A2849" t="str">
        <f>US_Accidents_Dec20_updated[[#This Row],[ID]]</f>
        <v>A-3920477</v>
      </c>
      <c r="B2849">
        <f>US_Accidents_Dec20_updated[[#This Row],[Start_Lat]]</f>
        <v>39.933123999999999</v>
      </c>
      <c r="C2849">
        <f>US_Accidents_Dec20_updated[[#This Row],[Start_Lng]]</f>
        <v>-105.123779</v>
      </c>
      <c r="D2849">
        <f>US_Accidents_Dec20_updated[[#This Row],[Severity]]-1</f>
        <v>2</v>
      </c>
      <c r="E2849">
        <f>HOUR(US_Accidents_Dec20_updated[[#This Row],[Start_Time]])</f>
        <v>18</v>
      </c>
      <c r="F2849">
        <f>DAY(US_Accidents_Dec20_updated[[#This Row],[Start_Time]])</f>
        <v>4</v>
      </c>
      <c r="G2849">
        <f>MONTH(US_Accidents_Dec20_updated[[#This Row],[Start_Time]])</f>
        <v>1</v>
      </c>
      <c r="H2849" t="str">
        <f>US_Accidents_Dec20_updated[[#This Row],[Description]]</f>
        <v>At 96th St/Storagetek Dr - Accident.</v>
      </c>
      <c r="I2849" t="s">
        <v>50</v>
      </c>
      <c r="J2849">
        <f>IF(US_Accidents_Dec20_updated[[#This Row],[Visibility(mi)]]&gt;30, 30, MROUND(US_Accidents_Dec20_updated[[#This Row],[Visibility(mi)]],5))</f>
        <v>10</v>
      </c>
      <c r="K2849">
        <f>MROUND(US_Accidents_Dec20_updated[[#This Row],[Wind_Speed(mph)]],5)</f>
        <v>5</v>
      </c>
      <c r="L2849">
        <f>IF(US_Accidents_Dec20_updated[[#This Row],[Precipitation(in)]]&gt;0.1, 0.1, US_Accidents_Dec20_updated[[#This Row],[Precipitation(in)]])</f>
        <v>0</v>
      </c>
    </row>
    <row r="2850" spans="1:12" x14ac:dyDescent="0.25">
      <c r="A2850" t="str">
        <f>US_Accidents_Dec20_updated[[#This Row],[ID]]</f>
        <v>A-3920478</v>
      </c>
      <c r="B2850">
        <f>US_Accidents_Dec20_updated[[#This Row],[Start_Lat]]</f>
        <v>39.563920000000003</v>
      </c>
      <c r="C2850">
        <f>US_Accidents_Dec20_updated[[#This Row],[Start_Lng]]</f>
        <v>-104.87177</v>
      </c>
      <c r="D2850">
        <f>US_Accidents_Dec20_updated[[#This Row],[Severity]]-1</f>
        <v>2</v>
      </c>
      <c r="E2850">
        <f>HOUR(US_Accidents_Dec20_updated[[#This Row],[Start_Time]])</f>
        <v>18</v>
      </c>
      <c r="F2850">
        <f>DAY(US_Accidents_Dec20_updated[[#This Row],[Start_Time]])</f>
        <v>4</v>
      </c>
      <c r="G2850">
        <f>MONTH(US_Accidents_Dec20_updated[[#This Row],[Start_Time]])</f>
        <v>1</v>
      </c>
      <c r="H2850" t="str">
        <f>US_Accidents_Dec20_updated[[#This Row],[Description]]</f>
        <v>At County Line Rd/Exit 195 - Accident.</v>
      </c>
      <c r="I2850" t="s">
        <v>50</v>
      </c>
      <c r="J2850">
        <f>IF(US_Accidents_Dec20_updated[[#This Row],[Visibility(mi)]]&gt;30, 30, MROUND(US_Accidents_Dec20_updated[[#This Row],[Visibility(mi)]],5))</f>
        <v>10</v>
      </c>
      <c r="K2850">
        <f>MROUND(US_Accidents_Dec20_updated[[#This Row],[Wind_Speed(mph)]],5)</f>
        <v>5</v>
      </c>
      <c r="L2850">
        <f>IF(US_Accidents_Dec20_updated[[#This Row],[Precipitation(in)]]&gt;0.1, 0.1, US_Accidents_Dec20_updated[[#This Row],[Precipitation(in)]])</f>
        <v>0</v>
      </c>
    </row>
    <row r="2851" spans="1:12" x14ac:dyDescent="0.25">
      <c r="A2851" t="str">
        <f>US_Accidents_Dec20_updated[[#This Row],[ID]]</f>
        <v>A-3920479</v>
      </c>
      <c r="B2851">
        <f>US_Accidents_Dec20_updated[[#This Row],[Start_Lat]]</f>
        <v>39.749839999999999</v>
      </c>
      <c r="C2851">
        <f>US_Accidents_Dec20_updated[[#This Row],[Start_Lng]]</f>
        <v>-105.01721999999999</v>
      </c>
      <c r="D2851">
        <f>US_Accidents_Dec20_updated[[#This Row],[Severity]]-1</f>
        <v>2</v>
      </c>
      <c r="E2851">
        <f>HOUR(US_Accidents_Dec20_updated[[#This Row],[Start_Time]])</f>
        <v>19</v>
      </c>
      <c r="F2851">
        <f>DAY(US_Accidents_Dec20_updated[[#This Row],[Start_Time]])</f>
        <v>4</v>
      </c>
      <c r="G2851">
        <f>MONTH(US_Accidents_Dec20_updated[[#This Row],[Start_Time]])</f>
        <v>1</v>
      </c>
      <c r="H2851" t="str">
        <f>US_Accidents_Dec20_updated[[#This Row],[Description]]</f>
        <v>At 23rd Ave/Exit 211 - Accident.</v>
      </c>
      <c r="I2851" t="s">
        <v>50</v>
      </c>
      <c r="J2851">
        <f>IF(US_Accidents_Dec20_updated[[#This Row],[Visibility(mi)]]&gt;30, 30, MROUND(US_Accidents_Dec20_updated[[#This Row],[Visibility(mi)]],5))</f>
        <v>10</v>
      </c>
      <c r="K2851">
        <f>MROUND(US_Accidents_Dec20_updated[[#This Row],[Wind_Speed(mph)]],5)</f>
        <v>5</v>
      </c>
      <c r="L2851">
        <f>IF(US_Accidents_Dec20_updated[[#This Row],[Precipitation(in)]]&gt;0.1, 0.1, US_Accidents_Dec20_updated[[#This Row],[Precipitation(in)]])</f>
        <v>0</v>
      </c>
    </row>
    <row r="2852" spans="1:12" x14ac:dyDescent="0.25">
      <c r="A2852" t="str">
        <f>US_Accidents_Dec20_updated[[#This Row],[ID]]</f>
        <v>A-3920480</v>
      </c>
      <c r="B2852">
        <f>US_Accidents_Dec20_updated[[#This Row],[Start_Lat]]</f>
        <v>39.776431000000002</v>
      </c>
      <c r="C2852">
        <f>US_Accidents_Dec20_updated[[#This Row],[Start_Lng]]</f>
        <v>-104.875114</v>
      </c>
      <c r="D2852">
        <f>US_Accidents_Dec20_updated[[#This Row],[Severity]]-1</f>
        <v>2</v>
      </c>
      <c r="E2852">
        <f>HOUR(US_Accidents_Dec20_updated[[#This Row],[Start_Time]])</f>
        <v>19</v>
      </c>
      <c r="F2852">
        <f>DAY(US_Accidents_Dec20_updated[[#This Row],[Start_Time]])</f>
        <v>4</v>
      </c>
      <c r="G2852">
        <f>MONTH(US_Accidents_Dec20_updated[[#This Row],[Start_Time]])</f>
        <v>1</v>
      </c>
      <c r="H2852" t="str">
        <f>US_Accidents_Dec20_updated[[#This Row],[Description]]</f>
        <v>At Havana Street/Exit 280 - Accident.</v>
      </c>
      <c r="I2852" t="s">
        <v>50</v>
      </c>
      <c r="J2852">
        <f>IF(US_Accidents_Dec20_updated[[#This Row],[Visibility(mi)]]&gt;30, 30, MROUND(US_Accidents_Dec20_updated[[#This Row],[Visibility(mi)]],5))</f>
        <v>10</v>
      </c>
      <c r="K2852">
        <f>MROUND(US_Accidents_Dec20_updated[[#This Row],[Wind_Speed(mph)]],5)</f>
        <v>10</v>
      </c>
      <c r="L2852">
        <f>IF(US_Accidents_Dec20_updated[[#This Row],[Precipitation(in)]]&gt;0.1, 0.1, US_Accidents_Dec20_updated[[#This Row],[Precipitation(in)]])</f>
        <v>0</v>
      </c>
    </row>
    <row r="2853" spans="1:12" x14ac:dyDescent="0.25">
      <c r="A2853" t="str">
        <f>US_Accidents_Dec20_updated[[#This Row],[ID]]</f>
        <v>A-3920827</v>
      </c>
      <c r="B2853">
        <f>US_Accidents_Dec20_updated[[#This Row],[Start_Lat]]</f>
        <v>39.72542</v>
      </c>
      <c r="C2853">
        <f>US_Accidents_Dec20_updated[[#This Row],[Start_Lng]]</f>
        <v>-105.022004</v>
      </c>
      <c r="D2853">
        <f>US_Accidents_Dec20_updated[[#This Row],[Severity]]-1</f>
        <v>2</v>
      </c>
      <c r="E2853">
        <f>HOUR(US_Accidents_Dec20_updated[[#This Row],[Start_Time]])</f>
        <v>2</v>
      </c>
      <c r="F2853">
        <f>DAY(US_Accidents_Dec20_updated[[#This Row],[Start_Time]])</f>
        <v>5</v>
      </c>
      <c r="G2853">
        <f>MONTH(US_Accidents_Dec20_updated[[#This Row],[Start_Time]])</f>
        <v>1</v>
      </c>
      <c r="H2853" t="str">
        <f>US_Accidents_Dec20_updated[[#This Row],[Description]]</f>
        <v>At CO-88/Federal Blvd - Accident.</v>
      </c>
      <c r="I2853" t="s">
        <v>50</v>
      </c>
      <c r="J2853">
        <f>IF(US_Accidents_Dec20_updated[[#This Row],[Visibility(mi)]]&gt;30, 30, MROUND(US_Accidents_Dec20_updated[[#This Row],[Visibility(mi)]],5))</f>
        <v>10</v>
      </c>
      <c r="K2853">
        <f>MROUND(US_Accidents_Dec20_updated[[#This Row],[Wind_Speed(mph)]],5)</f>
        <v>0</v>
      </c>
      <c r="L2853">
        <f>IF(US_Accidents_Dec20_updated[[#This Row],[Precipitation(in)]]&gt;0.1, 0.1, US_Accidents_Dec20_updated[[#This Row],[Precipitation(in)]])</f>
        <v>0</v>
      </c>
    </row>
    <row r="2854" spans="1:12" x14ac:dyDescent="0.25">
      <c r="A2854" t="str">
        <f>US_Accidents_Dec20_updated[[#This Row],[ID]]</f>
        <v>A-3920829</v>
      </c>
      <c r="B2854">
        <f>US_Accidents_Dec20_updated[[#This Row],[Start_Lat]]</f>
        <v>38.347391999999999</v>
      </c>
      <c r="C2854">
        <f>US_Accidents_Dec20_updated[[#This Row],[Start_Lng]]</f>
        <v>-104.61991999999999</v>
      </c>
      <c r="D2854">
        <f>US_Accidents_Dec20_updated[[#This Row],[Severity]]-1</f>
        <v>2</v>
      </c>
      <c r="E2854">
        <f>HOUR(US_Accidents_Dec20_updated[[#This Row],[Start_Time]])</f>
        <v>6</v>
      </c>
      <c r="F2854">
        <f>DAY(US_Accidents_Dec20_updated[[#This Row],[Start_Time]])</f>
        <v>5</v>
      </c>
      <c r="G2854">
        <f>MONTH(US_Accidents_Dec20_updated[[#This Row],[Start_Time]])</f>
        <v>1</v>
      </c>
      <c r="H2854" t="str">
        <f>US_Accidents_Dec20_updated[[#This Row],[Description]]</f>
        <v>At Porter Draw/Exit 106 - Accident.</v>
      </c>
      <c r="I2854" t="s">
        <v>50</v>
      </c>
      <c r="J2854">
        <f>IF(US_Accidents_Dec20_updated[[#This Row],[Visibility(mi)]]&gt;30, 30, MROUND(US_Accidents_Dec20_updated[[#This Row],[Visibility(mi)]],5))</f>
        <v>10</v>
      </c>
      <c r="K2854">
        <f>MROUND(US_Accidents_Dec20_updated[[#This Row],[Wind_Speed(mph)]],5)</f>
        <v>0</v>
      </c>
      <c r="L2854">
        <f>IF(US_Accidents_Dec20_updated[[#This Row],[Precipitation(in)]]&gt;0.1, 0.1, US_Accidents_Dec20_updated[[#This Row],[Precipitation(in)]])</f>
        <v>0</v>
      </c>
    </row>
    <row r="2855" spans="1:12" x14ac:dyDescent="0.25">
      <c r="A2855" t="str">
        <f>US_Accidents_Dec20_updated[[#This Row],[ID]]</f>
        <v>A-3920843</v>
      </c>
      <c r="B2855">
        <f>US_Accidents_Dec20_updated[[#This Row],[Start_Lat]]</f>
        <v>39.563392</v>
      </c>
      <c r="C2855">
        <f>US_Accidents_Dec20_updated[[#This Row],[Start_Lng]]</f>
        <v>-104.888445</v>
      </c>
      <c r="D2855">
        <f>US_Accidents_Dec20_updated[[#This Row],[Severity]]-1</f>
        <v>2</v>
      </c>
      <c r="E2855">
        <f>HOUR(US_Accidents_Dec20_updated[[#This Row],[Start_Time]])</f>
        <v>12</v>
      </c>
      <c r="F2855">
        <f>DAY(US_Accidents_Dec20_updated[[#This Row],[Start_Time]])</f>
        <v>5</v>
      </c>
      <c r="G2855">
        <f>MONTH(US_Accidents_Dec20_updated[[#This Row],[Start_Time]])</f>
        <v>1</v>
      </c>
      <c r="H2855" t="str">
        <f>US_Accidents_Dec20_updated[[#This Row],[Description]]</f>
        <v>At Yosemite St - Accident.</v>
      </c>
      <c r="I2855" t="s">
        <v>50</v>
      </c>
      <c r="J2855">
        <f>IF(US_Accidents_Dec20_updated[[#This Row],[Visibility(mi)]]&gt;30, 30, MROUND(US_Accidents_Dec20_updated[[#This Row],[Visibility(mi)]],5))</f>
        <v>10</v>
      </c>
      <c r="K2855">
        <f>MROUND(US_Accidents_Dec20_updated[[#This Row],[Wind_Speed(mph)]],5)</f>
        <v>5</v>
      </c>
      <c r="L2855">
        <f>IF(US_Accidents_Dec20_updated[[#This Row],[Precipitation(in)]]&gt;0.1, 0.1, US_Accidents_Dec20_updated[[#This Row],[Precipitation(in)]])</f>
        <v>0</v>
      </c>
    </row>
    <row r="2856" spans="1:12" x14ac:dyDescent="0.25">
      <c r="A2856" t="str">
        <f>US_Accidents_Dec20_updated[[#This Row],[ID]]</f>
        <v>A-3920845</v>
      </c>
      <c r="B2856">
        <f>US_Accidents_Dec20_updated[[#This Row],[Start_Lat]]</f>
        <v>40.989204999999998</v>
      </c>
      <c r="C2856">
        <f>US_Accidents_Dec20_updated[[#This Row],[Start_Lng]]</f>
        <v>-104.91068199999999</v>
      </c>
      <c r="D2856">
        <f>US_Accidents_Dec20_updated[[#This Row],[Severity]]-1</f>
        <v>2</v>
      </c>
      <c r="E2856">
        <f>HOUR(US_Accidents_Dec20_updated[[#This Row],[Start_Time]])</f>
        <v>12</v>
      </c>
      <c r="F2856">
        <f>DAY(US_Accidents_Dec20_updated[[#This Row],[Start_Time]])</f>
        <v>5</v>
      </c>
      <c r="G2856">
        <f>MONTH(US_Accidents_Dec20_updated[[#This Row],[Start_Time]])</f>
        <v>1</v>
      </c>
      <c r="H2856" t="str">
        <f>US_Accidents_Dec20_updated[[#This Row],[Description]]</f>
        <v>At CR-128/CR-126.5/Exit 293 - Accident.</v>
      </c>
      <c r="I2856" t="s">
        <v>50</v>
      </c>
      <c r="J2856">
        <f>IF(US_Accidents_Dec20_updated[[#This Row],[Visibility(mi)]]&gt;30, 30, MROUND(US_Accidents_Dec20_updated[[#This Row],[Visibility(mi)]],5))</f>
        <v>10</v>
      </c>
      <c r="K2856">
        <f>MROUND(US_Accidents_Dec20_updated[[#This Row],[Wind_Speed(mph)]],5)</f>
        <v>5</v>
      </c>
      <c r="L2856">
        <f>IF(US_Accidents_Dec20_updated[[#This Row],[Precipitation(in)]]&gt;0.1, 0.1, US_Accidents_Dec20_updated[[#This Row],[Precipitation(in)]])</f>
        <v>0</v>
      </c>
    </row>
    <row r="2857" spans="1:12" x14ac:dyDescent="0.25">
      <c r="A2857" t="str">
        <f>US_Accidents_Dec20_updated[[#This Row],[ID]]</f>
        <v>A-3920846</v>
      </c>
      <c r="B2857">
        <f>US_Accidents_Dec20_updated[[#This Row],[Start_Lat]]</f>
        <v>40.949271000000003</v>
      </c>
      <c r="C2857">
        <f>US_Accidents_Dec20_updated[[#This Row],[Start_Lng]]</f>
        <v>-104.92444999999999</v>
      </c>
      <c r="D2857">
        <f>US_Accidents_Dec20_updated[[#This Row],[Severity]]-1</f>
        <v>2</v>
      </c>
      <c r="E2857">
        <f>HOUR(US_Accidents_Dec20_updated[[#This Row],[Start_Time]])</f>
        <v>12</v>
      </c>
      <c r="F2857">
        <f>DAY(US_Accidents_Dec20_updated[[#This Row],[Start_Time]])</f>
        <v>5</v>
      </c>
      <c r="G2857">
        <f>MONTH(US_Accidents_Dec20_updated[[#This Row],[Start_Time]])</f>
        <v>1</v>
      </c>
      <c r="H2857" t="str">
        <f>US_Accidents_Dec20_updated[[#This Row],[Description]]</f>
        <v>At Colorado/Wyoming State Line - Accident.</v>
      </c>
      <c r="I2857" t="s">
        <v>50</v>
      </c>
      <c r="J2857">
        <f>IF(US_Accidents_Dec20_updated[[#This Row],[Visibility(mi)]]&gt;30, 30, MROUND(US_Accidents_Dec20_updated[[#This Row],[Visibility(mi)]],5))</f>
        <v>10</v>
      </c>
      <c r="K2857">
        <f>MROUND(US_Accidents_Dec20_updated[[#This Row],[Wind_Speed(mph)]],5)</f>
        <v>5</v>
      </c>
      <c r="L2857">
        <f>IF(US_Accidents_Dec20_updated[[#This Row],[Precipitation(in)]]&gt;0.1, 0.1, US_Accidents_Dec20_updated[[#This Row],[Precipitation(in)]])</f>
        <v>0</v>
      </c>
    </row>
    <row r="2858" spans="1:12" x14ac:dyDescent="0.25">
      <c r="A2858" t="str">
        <f>US_Accidents_Dec20_updated[[#This Row],[ID]]</f>
        <v>A-3920856</v>
      </c>
      <c r="B2858">
        <f>US_Accidents_Dec20_updated[[#This Row],[Start_Lat]]</f>
        <v>39.842179000000002</v>
      </c>
      <c r="C2858">
        <f>US_Accidents_Dec20_updated[[#This Row],[Start_Lng]]</f>
        <v>-105.039749</v>
      </c>
      <c r="D2858">
        <f>US_Accidents_Dec20_updated[[#This Row],[Severity]]-1</f>
        <v>2</v>
      </c>
      <c r="E2858">
        <f>HOUR(US_Accidents_Dec20_updated[[#This Row],[Start_Time]])</f>
        <v>13</v>
      </c>
      <c r="F2858">
        <f>DAY(US_Accidents_Dec20_updated[[#This Row],[Start_Time]])</f>
        <v>5</v>
      </c>
      <c r="G2858">
        <f>MONTH(US_Accidents_Dec20_updated[[#This Row],[Start_Time]])</f>
        <v>1</v>
      </c>
      <c r="H2858" t="str">
        <f>US_Accidents_Dec20_updated[[#This Row],[Description]]</f>
        <v>At Federal Blvd - Accident.</v>
      </c>
      <c r="I2858" t="s">
        <v>50</v>
      </c>
      <c r="J2858">
        <f>IF(US_Accidents_Dec20_updated[[#This Row],[Visibility(mi)]]&gt;30, 30, MROUND(US_Accidents_Dec20_updated[[#This Row],[Visibility(mi)]],5))</f>
        <v>30</v>
      </c>
      <c r="K2858">
        <f>MROUND(US_Accidents_Dec20_updated[[#This Row],[Wind_Speed(mph)]],5)</f>
        <v>0</v>
      </c>
      <c r="L2858">
        <f>IF(US_Accidents_Dec20_updated[[#This Row],[Precipitation(in)]]&gt;0.1, 0.1, US_Accidents_Dec20_updated[[#This Row],[Precipitation(in)]])</f>
        <v>0</v>
      </c>
    </row>
    <row r="2859" spans="1:12" x14ac:dyDescent="0.25">
      <c r="A2859" t="str">
        <f>US_Accidents_Dec20_updated[[#This Row],[ID]]</f>
        <v>A-3920857</v>
      </c>
      <c r="B2859">
        <f>US_Accidents_Dec20_updated[[#This Row],[Start_Lat]]</f>
        <v>39.641460000000002</v>
      </c>
      <c r="C2859">
        <f>US_Accidents_Dec20_updated[[#This Row],[Start_Lng]]</f>
        <v>-104.88137</v>
      </c>
      <c r="D2859">
        <f>US_Accidents_Dec20_updated[[#This Row],[Severity]]-1</f>
        <v>1</v>
      </c>
      <c r="E2859">
        <f>HOUR(US_Accidents_Dec20_updated[[#This Row],[Start_Time]])</f>
        <v>13</v>
      </c>
      <c r="F2859">
        <f>DAY(US_Accidents_Dec20_updated[[#This Row],[Start_Time]])</f>
        <v>5</v>
      </c>
      <c r="G2859">
        <f>MONTH(US_Accidents_Dec20_updated[[#This Row],[Start_Time]])</f>
        <v>1</v>
      </c>
      <c r="H2859" t="str">
        <f>US_Accidents_Dec20_updated[[#This Row],[Description]]</f>
        <v>At Yosemite St/Exit 2 - Accident.</v>
      </c>
      <c r="I2859" t="s">
        <v>50</v>
      </c>
      <c r="J2859">
        <f>IF(US_Accidents_Dec20_updated[[#This Row],[Visibility(mi)]]&gt;30, 30, MROUND(US_Accidents_Dec20_updated[[#This Row],[Visibility(mi)]],5))</f>
        <v>10</v>
      </c>
      <c r="K2859">
        <f>MROUND(US_Accidents_Dec20_updated[[#This Row],[Wind_Speed(mph)]],5)</f>
        <v>5</v>
      </c>
      <c r="L2859">
        <f>IF(US_Accidents_Dec20_updated[[#This Row],[Precipitation(in)]]&gt;0.1, 0.1, US_Accidents_Dec20_updated[[#This Row],[Precipitation(in)]])</f>
        <v>0</v>
      </c>
    </row>
    <row r="2860" spans="1:12" x14ac:dyDescent="0.25">
      <c r="A2860" t="str">
        <f>US_Accidents_Dec20_updated[[#This Row],[ID]]</f>
        <v>A-3920858</v>
      </c>
      <c r="B2860">
        <f>US_Accidents_Dec20_updated[[#This Row],[Start_Lat]]</f>
        <v>40.045999999999999</v>
      </c>
      <c r="C2860">
        <f>US_Accidents_Dec20_updated[[#This Row],[Start_Lng]]</f>
        <v>-104.98077000000001</v>
      </c>
      <c r="D2860">
        <f>US_Accidents_Dec20_updated[[#This Row],[Severity]]-1</f>
        <v>2</v>
      </c>
      <c r="E2860">
        <f>HOUR(US_Accidents_Dec20_updated[[#This Row],[Start_Time]])</f>
        <v>14</v>
      </c>
      <c r="F2860">
        <f>DAY(US_Accidents_Dec20_updated[[#This Row],[Start_Time]])</f>
        <v>5</v>
      </c>
      <c r="G2860">
        <f>MONTH(US_Accidents_Dec20_updated[[#This Row],[Start_Time]])</f>
        <v>1</v>
      </c>
      <c r="H2860" t="str">
        <f>US_Accidents_Dec20_updated[[#This Row],[Description]]</f>
        <v>At CR-8/Exit 232 - Accident.</v>
      </c>
      <c r="I2860" t="s">
        <v>50</v>
      </c>
      <c r="J2860">
        <f>IF(US_Accidents_Dec20_updated[[#This Row],[Visibility(mi)]]&gt;30, 30, MROUND(US_Accidents_Dec20_updated[[#This Row],[Visibility(mi)]],5))</f>
        <v>10</v>
      </c>
      <c r="K2860">
        <f>MROUND(US_Accidents_Dec20_updated[[#This Row],[Wind_Speed(mph)]],5)</f>
        <v>5</v>
      </c>
      <c r="L2860">
        <f>IF(US_Accidents_Dec20_updated[[#This Row],[Precipitation(in)]]&gt;0.1, 0.1, US_Accidents_Dec20_updated[[#This Row],[Precipitation(in)]])</f>
        <v>0</v>
      </c>
    </row>
    <row r="2861" spans="1:12" x14ac:dyDescent="0.25">
      <c r="A2861" t="str">
        <f>US_Accidents_Dec20_updated[[#This Row],[ID]]</f>
        <v>A-3920860</v>
      </c>
      <c r="B2861">
        <f>US_Accidents_Dec20_updated[[#This Row],[Start_Lat]]</f>
        <v>39.778359999999999</v>
      </c>
      <c r="C2861">
        <f>US_Accidents_Dec20_updated[[#This Row],[Start_Lng]]</f>
        <v>-104.89577300000001</v>
      </c>
      <c r="D2861">
        <f>US_Accidents_Dec20_updated[[#This Row],[Severity]]-1</f>
        <v>2</v>
      </c>
      <c r="E2861">
        <f>HOUR(US_Accidents_Dec20_updated[[#This Row],[Start_Time]])</f>
        <v>14</v>
      </c>
      <c r="F2861">
        <f>DAY(US_Accidents_Dec20_updated[[#This Row],[Start_Time]])</f>
        <v>5</v>
      </c>
      <c r="G2861">
        <f>MONTH(US_Accidents_Dec20_updated[[#This Row],[Start_Time]])</f>
        <v>1</v>
      </c>
      <c r="H2861" t="str">
        <f>US_Accidents_Dec20_updated[[#This Row],[Description]]</f>
        <v>At Quebec St/Exit 278 - Accident.</v>
      </c>
      <c r="I2861" t="s">
        <v>50</v>
      </c>
      <c r="J2861">
        <f>IF(US_Accidents_Dec20_updated[[#This Row],[Visibility(mi)]]&gt;30, 30, MROUND(US_Accidents_Dec20_updated[[#This Row],[Visibility(mi)]],5))</f>
        <v>30</v>
      </c>
      <c r="K2861">
        <f>MROUND(US_Accidents_Dec20_updated[[#This Row],[Wind_Speed(mph)]],5)</f>
        <v>5</v>
      </c>
      <c r="L2861">
        <f>IF(US_Accidents_Dec20_updated[[#This Row],[Precipitation(in)]]&gt;0.1, 0.1, US_Accidents_Dec20_updated[[#This Row],[Precipitation(in)]])</f>
        <v>0</v>
      </c>
    </row>
    <row r="2862" spans="1:12" x14ac:dyDescent="0.25">
      <c r="A2862" t="str">
        <f>US_Accidents_Dec20_updated[[#This Row],[ID]]</f>
        <v>A-3920867</v>
      </c>
      <c r="B2862">
        <f>US_Accidents_Dec20_updated[[#This Row],[Start_Lat]]</f>
        <v>37.414113</v>
      </c>
      <c r="C2862">
        <f>US_Accidents_Dec20_updated[[#This Row],[Start_Lng]]</f>
        <v>-102.61658</v>
      </c>
      <c r="D2862">
        <f>US_Accidents_Dec20_updated[[#This Row],[Severity]]-1</f>
        <v>2</v>
      </c>
      <c r="E2862">
        <f>HOUR(US_Accidents_Dec20_updated[[#This Row],[Start_Time]])</f>
        <v>18</v>
      </c>
      <c r="F2862">
        <f>DAY(US_Accidents_Dec20_updated[[#This Row],[Start_Time]])</f>
        <v>5</v>
      </c>
      <c r="G2862">
        <f>MONTH(US_Accidents_Dec20_updated[[#This Row],[Start_Time]])</f>
        <v>1</v>
      </c>
      <c r="H2862" t="str">
        <f>US_Accidents_Dec20_updated[[#This Row],[Description]]</f>
        <v>At CO-116/Cr-rr - Accident.</v>
      </c>
      <c r="I2862" t="s">
        <v>9695</v>
      </c>
      <c r="J2862">
        <f>IF(US_Accidents_Dec20_updated[[#This Row],[Visibility(mi)]]&gt;30, 30, MROUND(US_Accidents_Dec20_updated[[#This Row],[Visibility(mi)]],5))</f>
        <v>0</v>
      </c>
      <c r="K2862">
        <f>MROUND(US_Accidents_Dec20_updated[[#This Row],[Wind_Speed(mph)]],5)</f>
        <v>0</v>
      </c>
      <c r="L2862">
        <f>IF(US_Accidents_Dec20_updated[[#This Row],[Precipitation(in)]]&gt;0.1, 0.1, US_Accidents_Dec20_updated[[#This Row],[Precipitation(in)]])</f>
        <v>0</v>
      </c>
    </row>
    <row r="2863" spans="1:12" x14ac:dyDescent="0.25">
      <c r="A2863" t="str">
        <f>US_Accidents_Dec20_updated[[#This Row],[ID]]</f>
        <v>A-3920869</v>
      </c>
      <c r="B2863">
        <f>US_Accidents_Dec20_updated[[#This Row],[Start_Lat]]</f>
        <v>38.871429999999997</v>
      </c>
      <c r="C2863">
        <f>US_Accidents_Dec20_updated[[#This Row],[Start_Lng]]</f>
        <v>-104.71993000000001</v>
      </c>
      <c r="D2863">
        <f>US_Accidents_Dec20_updated[[#This Row],[Severity]]-1</f>
        <v>3</v>
      </c>
      <c r="E2863">
        <f>HOUR(US_Accidents_Dec20_updated[[#This Row],[Start_Time]])</f>
        <v>20</v>
      </c>
      <c r="F2863">
        <f>DAY(US_Accidents_Dec20_updated[[#This Row],[Start_Time]])</f>
        <v>5</v>
      </c>
      <c r="G2863">
        <f>MONTH(US_Accidents_Dec20_updated[[#This Row],[Start_Time]])</f>
        <v>1</v>
      </c>
      <c r="H2863" t="str">
        <f>US_Accidents_Dec20_updated[[#This Row],[Description]]</f>
        <v>Closed at Constitution Ave - Road closed due to accident.</v>
      </c>
      <c r="I2863" t="s">
        <v>50</v>
      </c>
      <c r="J2863">
        <f>IF(US_Accidents_Dec20_updated[[#This Row],[Visibility(mi)]]&gt;30, 30, MROUND(US_Accidents_Dec20_updated[[#This Row],[Visibility(mi)]],5))</f>
        <v>10</v>
      </c>
      <c r="K2863">
        <f>MROUND(US_Accidents_Dec20_updated[[#This Row],[Wind_Speed(mph)]],5)</f>
        <v>10</v>
      </c>
      <c r="L2863">
        <f>IF(US_Accidents_Dec20_updated[[#This Row],[Precipitation(in)]]&gt;0.1, 0.1, US_Accidents_Dec20_updated[[#This Row],[Precipitation(in)]])</f>
        <v>0</v>
      </c>
    </row>
    <row r="2864" spans="1:12" x14ac:dyDescent="0.25">
      <c r="A2864" t="str">
        <f>US_Accidents_Dec20_updated[[#This Row],[ID]]</f>
        <v>A-3920870</v>
      </c>
      <c r="B2864">
        <f>US_Accidents_Dec20_updated[[#This Row],[Start_Lat]]</f>
        <v>38.872720000000001</v>
      </c>
      <c r="C2864">
        <f>US_Accidents_Dec20_updated[[#This Row],[Start_Lng]]</f>
        <v>-104.72013</v>
      </c>
      <c r="D2864">
        <f>US_Accidents_Dec20_updated[[#This Row],[Severity]]-1</f>
        <v>3</v>
      </c>
      <c r="E2864">
        <f>HOUR(US_Accidents_Dec20_updated[[#This Row],[Start_Time]])</f>
        <v>20</v>
      </c>
      <c r="F2864">
        <f>DAY(US_Accidents_Dec20_updated[[#This Row],[Start_Time]])</f>
        <v>5</v>
      </c>
      <c r="G2864">
        <f>MONTH(US_Accidents_Dec20_updated[[#This Row],[Start_Time]])</f>
        <v>1</v>
      </c>
      <c r="H2864" t="str">
        <f>US_Accidents_Dec20_updated[[#This Row],[Description]]</f>
        <v>Closed at Constitution Ave - Road closed due to accident.</v>
      </c>
      <c r="I2864" t="s">
        <v>50</v>
      </c>
      <c r="J2864">
        <f>IF(US_Accidents_Dec20_updated[[#This Row],[Visibility(mi)]]&gt;30, 30, MROUND(US_Accidents_Dec20_updated[[#This Row],[Visibility(mi)]],5))</f>
        <v>10</v>
      </c>
      <c r="K2864">
        <f>MROUND(US_Accidents_Dec20_updated[[#This Row],[Wind_Speed(mph)]],5)</f>
        <v>10</v>
      </c>
      <c r="L2864">
        <f>IF(US_Accidents_Dec20_updated[[#This Row],[Precipitation(in)]]&gt;0.1, 0.1, US_Accidents_Dec20_updated[[#This Row],[Precipitation(in)]])</f>
        <v>0</v>
      </c>
    </row>
    <row r="2865" spans="1:12" x14ac:dyDescent="0.25">
      <c r="A2865" t="str">
        <f>US_Accidents_Dec20_updated[[#This Row],[ID]]</f>
        <v>A-3920871</v>
      </c>
      <c r="B2865">
        <f>US_Accidents_Dec20_updated[[#This Row],[Start_Lat]]</f>
        <v>38.871429999999997</v>
      </c>
      <c r="C2865">
        <f>US_Accidents_Dec20_updated[[#This Row],[Start_Lng]]</f>
        <v>-104.71993000000001</v>
      </c>
      <c r="D2865">
        <f>US_Accidents_Dec20_updated[[#This Row],[Severity]]-1</f>
        <v>3</v>
      </c>
      <c r="E2865">
        <f>HOUR(US_Accidents_Dec20_updated[[#This Row],[Start_Time]])</f>
        <v>22</v>
      </c>
      <c r="F2865">
        <f>DAY(US_Accidents_Dec20_updated[[#This Row],[Start_Time]])</f>
        <v>5</v>
      </c>
      <c r="G2865">
        <f>MONTH(US_Accidents_Dec20_updated[[#This Row],[Start_Time]])</f>
        <v>1</v>
      </c>
      <c r="H2865" t="str">
        <f>US_Accidents_Dec20_updated[[#This Row],[Description]]</f>
        <v>Closed at Constitution Ave - Road closed due to accident.</v>
      </c>
      <c r="I2865" t="s">
        <v>50</v>
      </c>
      <c r="J2865">
        <f>IF(US_Accidents_Dec20_updated[[#This Row],[Visibility(mi)]]&gt;30, 30, MROUND(US_Accidents_Dec20_updated[[#This Row],[Visibility(mi)]],5))</f>
        <v>10</v>
      </c>
      <c r="K2865">
        <f>MROUND(US_Accidents_Dec20_updated[[#This Row],[Wind_Speed(mph)]],5)</f>
        <v>5</v>
      </c>
      <c r="L2865">
        <f>IF(US_Accidents_Dec20_updated[[#This Row],[Precipitation(in)]]&gt;0.1, 0.1, US_Accidents_Dec20_updated[[#This Row],[Precipitation(in)]])</f>
        <v>0</v>
      </c>
    </row>
    <row r="2866" spans="1:12" x14ac:dyDescent="0.25">
      <c r="A2866" t="str">
        <f>US_Accidents_Dec20_updated[[#This Row],[ID]]</f>
        <v>A-3921259</v>
      </c>
      <c r="B2866">
        <f>US_Accidents_Dec20_updated[[#This Row],[Start_Lat]]</f>
        <v>40.179569999999998</v>
      </c>
      <c r="C2866">
        <f>US_Accidents_Dec20_updated[[#This Row],[Start_Lng]]</f>
        <v>-104.97967199999999</v>
      </c>
      <c r="D2866">
        <f>US_Accidents_Dec20_updated[[#This Row],[Severity]]-1</f>
        <v>2</v>
      </c>
      <c r="E2866">
        <f>HOUR(US_Accidents_Dec20_updated[[#This Row],[Start_Time]])</f>
        <v>16</v>
      </c>
      <c r="F2866">
        <f>DAY(US_Accidents_Dec20_updated[[#This Row],[Start_Time]])</f>
        <v>6</v>
      </c>
      <c r="G2866">
        <f>MONTH(US_Accidents_Dec20_updated[[#This Row],[Start_Time]])</f>
        <v>1</v>
      </c>
      <c r="H2866" t="str">
        <f>US_Accidents_Dec20_updated[[#This Row],[Description]]</f>
        <v>At CO-66/Exit 243 - Accident.</v>
      </c>
      <c r="I2866" t="s">
        <v>50</v>
      </c>
      <c r="J2866">
        <f>IF(US_Accidents_Dec20_updated[[#This Row],[Visibility(mi)]]&gt;30, 30, MROUND(US_Accidents_Dec20_updated[[#This Row],[Visibility(mi)]],5))</f>
        <v>10</v>
      </c>
      <c r="K2866">
        <f>MROUND(US_Accidents_Dec20_updated[[#This Row],[Wind_Speed(mph)]],5)</f>
        <v>10</v>
      </c>
      <c r="L2866">
        <f>IF(US_Accidents_Dec20_updated[[#This Row],[Precipitation(in)]]&gt;0.1, 0.1, US_Accidents_Dec20_updated[[#This Row],[Precipitation(in)]])</f>
        <v>0</v>
      </c>
    </row>
    <row r="2867" spans="1:12" x14ac:dyDescent="0.25">
      <c r="A2867" t="str">
        <f>US_Accidents_Dec20_updated[[#This Row],[ID]]</f>
        <v>A-3921836</v>
      </c>
      <c r="B2867">
        <f>US_Accidents_Dec20_updated[[#This Row],[Start_Lat]]</f>
        <v>39.885438999999998</v>
      </c>
      <c r="C2867">
        <f>US_Accidents_Dec20_updated[[#This Row],[Start_Lng]]</f>
        <v>-104.98766999999999</v>
      </c>
      <c r="D2867">
        <f>US_Accidents_Dec20_updated[[#This Row],[Severity]]-1</f>
        <v>2</v>
      </c>
      <c r="E2867">
        <f>HOUR(US_Accidents_Dec20_updated[[#This Row],[Start_Time]])</f>
        <v>6</v>
      </c>
      <c r="F2867">
        <f>DAY(US_Accidents_Dec20_updated[[#This Row],[Start_Time]])</f>
        <v>7</v>
      </c>
      <c r="G2867">
        <f>MONTH(US_Accidents_Dec20_updated[[#This Row],[Start_Time]])</f>
        <v>1</v>
      </c>
      <c r="H2867" t="str">
        <f>US_Accidents_Dec20_updated[[#This Row],[Description]]</f>
        <v>At 104th Ave/Exit 221 - Accident.</v>
      </c>
      <c r="I2867" t="s">
        <v>50</v>
      </c>
      <c r="J2867">
        <f>IF(US_Accidents_Dec20_updated[[#This Row],[Visibility(mi)]]&gt;30, 30, MROUND(US_Accidents_Dec20_updated[[#This Row],[Visibility(mi)]],5))</f>
        <v>10</v>
      </c>
      <c r="K2867">
        <f>MROUND(US_Accidents_Dec20_updated[[#This Row],[Wind_Speed(mph)]],5)</f>
        <v>5</v>
      </c>
      <c r="L2867">
        <f>IF(US_Accidents_Dec20_updated[[#This Row],[Precipitation(in)]]&gt;0.1, 0.1, US_Accidents_Dec20_updated[[#This Row],[Precipitation(in)]])</f>
        <v>0</v>
      </c>
    </row>
    <row r="2868" spans="1:12" x14ac:dyDescent="0.25">
      <c r="A2868" t="str">
        <f>US_Accidents_Dec20_updated[[#This Row],[ID]]</f>
        <v>A-3921841</v>
      </c>
      <c r="B2868">
        <f>US_Accidents_Dec20_updated[[#This Row],[Start_Lat]]</f>
        <v>39.885438999999998</v>
      </c>
      <c r="C2868">
        <f>US_Accidents_Dec20_updated[[#This Row],[Start_Lng]]</f>
        <v>-104.98766999999999</v>
      </c>
      <c r="D2868">
        <f>US_Accidents_Dec20_updated[[#This Row],[Severity]]-1</f>
        <v>2</v>
      </c>
      <c r="E2868">
        <f>HOUR(US_Accidents_Dec20_updated[[#This Row],[Start_Time]])</f>
        <v>6</v>
      </c>
      <c r="F2868">
        <f>DAY(US_Accidents_Dec20_updated[[#This Row],[Start_Time]])</f>
        <v>7</v>
      </c>
      <c r="G2868">
        <f>MONTH(US_Accidents_Dec20_updated[[#This Row],[Start_Time]])</f>
        <v>1</v>
      </c>
      <c r="H2868" t="str">
        <f>US_Accidents_Dec20_updated[[#This Row],[Description]]</f>
        <v>At 104th Ave/Exit 221 - Accident.</v>
      </c>
      <c r="I2868" t="s">
        <v>50</v>
      </c>
      <c r="J2868">
        <f>IF(US_Accidents_Dec20_updated[[#This Row],[Visibility(mi)]]&gt;30, 30, MROUND(US_Accidents_Dec20_updated[[#This Row],[Visibility(mi)]],5))</f>
        <v>10</v>
      </c>
      <c r="K2868">
        <f>MROUND(US_Accidents_Dec20_updated[[#This Row],[Wind_Speed(mph)]],5)</f>
        <v>5</v>
      </c>
      <c r="L2868">
        <f>IF(US_Accidents_Dec20_updated[[#This Row],[Precipitation(in)]]&gt;0.1, 0.1, US_Accidents_Dec20_updated[[#This Row],[Precipitation(in)]])</f>
        <v>0</v>
      </c>
    </row>
    <row r="2869" spans="1:12" x14ac:dyDescent="0.25">
      <c r="A2869" t="str">
        <f>US_Accidents_Dec20_updated[[#This Row],[ID]]</f>
        <v>A-3921842</v>
      </c>
      <c r="B2869">
        <f>US_Accidents_Dec20_updated[[#This Row],[Start_Lat]]</f>
        <v>39.203206999999999</v>
      </c>
      <c r="C2869">
        <f>US_Accidents_Dec20_updated[[#This Row],[Start_Lng]]</f>
        <v>-104.85796499999999</v>
      </c>
      <c r="D2869">
        <f>US_Accidents_Dec20_updated[[#This Row],[Severity]]-1</f>
        <v>2</v>
      </c>
      <c r="E2869">
        <f>HOUR(US_Accidents_Dec20_updated[[#This Row],[Start_Time]])</f>
        <v>7</v>
      </c>
      <c r="F2869">
        <f>DAY(US_Accidents_Dec20_updated[[#This Row],[Start_Time]])</f>
        <v>7</v>
      </c>
      <c r="G2869">
        <f>MONTH(US_Accidents_Dec20_updated[[#This Row],[Start_Time]])</f>
        <v>1</v>
      </c>
      <c r="H2869" t="str">
        <f>US_Accidents_Dec20_updated[[#This Row],[Description]]</f>
        <v>At Greenland Rd/Exit 167 - Accident.</v>
      </c>
      <c r="I2869" t="s">
        <v>50</v>
      </c>
      <c r="J2869">
        <f>IF(US_Accidents_Dec20_updated[[#This Row],[Visibility(mi)]]&gt;30, 30, MROUND(US_Accidents_Dec20_updated[[#This Row],[Visibility(mi)]],5))</f>
        <v>10</v>
      </c>
      <c r="K2869">
        <f>MROUND(US_Accidents_Dec20_updated[[#This Row],[Wind_Speed(mph)]],5)</f>
        <v>15</v>
      </c>
      <c r="L2869">
        <f>IF(US_Accidents_Dec20_updated[[#This Row],[Precipitation(in)]]&gt;0.1, 0.1, US_Accidents_Dec20_updated[[#This Row],[Precipitation(in)]])</f>
        <v>0</v>
      </c>
    </row>
    <row r="2870" spans="1:12" x14ac:dyDescent="0.25">
      <c r="A2870" t="str">
        <f>US_Accidents_Dec20_updated[[#This Row],[ID]]</f>
        <v>A-3921859</v>
      </c>
      <c r="B2870">
        <f>US_Accidents_Dec20_updated[[#This Row],[Start_Lat]]</f>
        <v>39.725149999999999</v>
      </c>
      <c r="C2870">
        <f>US_Accidents_Dec20_updated[[#This Row],[Start_Lng]]</f>
        <v>-105.02385</v>
      </c>
      <c r="D2870">
        <f>US_Accidents_Dec20_updated[[#This Row],[Severity]]-1</f>
        <v>3</v>
      </c>
      <c r="E2870">
        <f>HOUR(US_Accidents_Dec20_updated[[#This Row],[Start_Time]])</f>
        <v>10</v>
      </c>
      <c r="F2870">
        <f>DAY(US_Accidents_Dec20_updated[[#This Row],[Start_Time]])</f>
        <v>7</v>
      </c>
      <c r="G2870">
        <f>MONTH(US_Accidents_Dec20_updated[[#This Row],[Start_Time]])</f>
        <v>1</v>
      </c>
      <c r="H2870" t="str">
        <f>US_Accidents_Dec20_updated[[#This Row],[Description]]</f>
        <v>Ramp closed to Bryant St - Road closed due to accident.</v>
      </c>
      <c r="I2870" t="s">
        <v>50</v>
      </c>
      <c r="J2870">
        <f>IF(US_Accidents_Dec20_updated[[#This Row],[Visibility(mi)]]&gt;30, 30, MROUND(US_Accidents_Dec20_updated[[#This Row],[Visibility(mi)]],5))</f>
        <v>10</v>
      </c>
      <c r="K2870">
        <f>MROUND(US_Accidents_Dec20_updated[[#This Row],[Wind_Speed(mph)]],5)</f>
        <v>20</v>
      </c>
      <c r="L2870">
        <f>IF(US_Accidents_Dec20_updated[[#This Row],[Precipitation(in)]]&gt;0.1, 0.1, US_Accidents_Dec20_updated[[#This Row],[Precipitation(in)]])</f>
        <v>0</v>
      </c>
    </row>
    <row r="2871" spans="1:12" x14ac:dyDescent="0.25">
      <c r="A2871" t="str">
        <f>US_Accidents_Dec20_updated[[#This Row],[ID]]</f>
        <v>A-3921861</v>
      </c>
      <c r="B2871">
        <f>US_Accidents_Dec20_updated[[#This Row],[Start_Lat]]</f>
        <v>39.725140000000003</v>
      </c>
      <c r="C2871">
        <f>US_Accidents_Dec20_updated[[#This Row],[Start_Lng]]</f>
        <v>-105.02493</v>
      </c>
      <c r="D2871">
        <f>US_Accidents_Dec20_updated[[#This Row],[Severity]]-1</f>
        <v>3</v>
      </c>
      <c r="E2871">
        <f>HOUR(US_Accidents_Dec20_updated[[#This Row],[Start_Time]])</f>
        <v>10</v>
      </c>
      <c r="F2871">
        <f>DAY(US_Accidents_Dec20_updated[[#This Row],[Start_Time]])</f>
        <v>7</v>
      </c>
      <c r="G2871">
        <f>MONTH(US_Accidents_Dec20_updated[[#This Row],[Start_Time]])</f>
        <v>1</v>
      </c>
      <c r="H2871" t="str">
        <f>US_Accidents_Dec20_updated[[#This Row],[Description]]</f>
        <v>Ramp closed to US-6 Eastbound and I-25 and Bryant St - Road closed due to accident.</v>
      </c>
      <c r="I2871" t="s">
        <v>50</v>
      </c>
      <c r="J2871">
        <f>IF(US_Accidents_Dec20_updated[[#This Row],[Visibility(mi)]]&gt;30, 30, MROUND(US_Accidents_Dec20_updated[[#This Row],[Visibility(mi)]],5))</f>
        <v>10</v>
      </c>
      <c r="K2871">
        <f>MROUND(US_Accidents_Dec20_updated[[#This Row],[Wind_Speed(mph)]],5)</f>
        <v>20</v>
      </c>
      <c r="L2871">
        <f>IF(US_Accidents_Dec20_updated[[#This Row],[Precipitation(in)]]&gt;0.1, 0.1, US_Accidents_Dec20_updated[[#This Row],[Precipitation(in)]])</f>
        <v>0</v>
      </c>
    </row>
    <row r="2872" spans="1:12" x14ac:dyDescent="0.25">
      <c r="A2872" t="str">
        <f>US_Accidents_Dec20_updated[[#This Row],[ID]]</f>
        <v>A-3921875</v>
      </c>
      <c r="B2872">
        <f>US_Accidents_Dec20_updated[[#This Row],[Start_Lat]]</f>
        <v>39.774549999999998</v>
      </c>
      <c r="C2872">
        <f>US_Accidents_Dec20_updated[[#This Row],[Start_Lng]]</f>
        <v>-104.85323200000001</v>
      </c>
      <c r="D2872">
        <f>US_Accidents_Dec20_updated[[#This Row],[Severity]]-1</f>
        <v>2</v>
      </c>
      <c r="E2872">
        <f>HOUR(US_Accidents_Dec20_updated[[#This Row],[Start_Time]])</f>
        <v>11</v>
      </c>
      <c r="F2872">
        <f>DAY(US_Accidents_Dec20_updated[[#This Row],[Start_Time]])</f>
        <v>7</v>
      </c>
      <c r="G2872">
        <f>MONTH(US_Accidents_Dec20_updated[[#This Row],[Start_Time]])</f>
        <v>1</v>
      </c>
      <c r="H2872" t="str">
        <f>US_Accidents_Dec20_updated[[#This Row],[Description]]</f>
        <v>At Peoria St/Exit 281 - Accident.</v>
      </c>
      <c r="I2872" t="s">
        <v>50</v>
      </c>
      <c r="J2872">
        <f>IF(US_Accidents_Dec20_updated[[#This Row],[Visibility(mi)]]&gt;30, 30, MROUND(US_Accidents_Dec20_updated[[#This Row],[Visibility(mi)]],5))</f>
        <v>10</v>
      </c>
      <c r="K2872">
        <f>MROUND(US_Accidents_Dec20_updated[[#This Row],[Wind_Speed(mph)]],5)</f>
        <v>15</v>
      </c>
      <c r="L2872">
        <f>IF(US_Accidents_Dec20_updated[[#This Row],[Precipitation(in)]]&gt;0.1, 0.1, US_Accidents_Dec20_updated[[#This Row],[Precipitation(in)]])</f>
        <v>0</v>
      </c>
    </row>
    <row r="2873" spans="1:12" x14ac:dyDescent="0.25">
      <c r="A2873" t="str">
        <f>US_Accidents_Dec20_updated[[#This Row],[ID]]</f>
        <v>A-3921880</v>
      </c>
      <c r="B2873">
        <f>US_Accidents_Dec20_updated[[#This Row],[Start_Lat]]</f>
        <v>37.620739999999998</v>
      </c>
      <c r="C2873">
        <f>US_Accidents_Dec20_updated[[#This Row],[Start_Lng]]</f>
        <v>-104.76155</v>
      </c>
      <c r="D2873">
        <f>US_Accidents_Dec20_updated[[#This Row],[Severity]]-1</f>
        <v>2</v>
      </c>
      <c r="E2873">
        <f>HOUR(US_Accidents_Dec20_updated[[#This Row],[Start_Time]])</f>
        <v>12</v>
      </c>
      <c r="F2873">
        <f>DAY(US_Accidents_Dec20_updated[[#This Row],[Start_Time]])</f>
        <v>7</v>
      </c>
      <c r="G2873">
        <f>MONTH(US_Accidents_Dec20_updated[[#This Row],[Start_Time]])</f>
        <v>1</v>
      </c>
      <c r="H2873" t="str">
        <f>US_Accidents_Dec20_updated[[#This Row],[Description]]</f>
        <v>At I-25-BL/Exit 49 - Accident.</v>
      </c>
      <c r="I2873" t="s">
        <v>9695</v>
      </c>
      <c r="J2873">
        <f>IF(US_Accidents_Dec20_updated[[#This Row],[Visibility(mi)]]&gt;30, 30, MROUND(US_Accidents_Dec20_updated[[#This Row],[Visibility(mi)]],5))</f>
        <v>0</v>
      </c>
      <c r="K2873">
        <f>MROUND(US_Accidents_Dec20_updated[[#This Row],[Wind_Speed(mph)]],5)</f>
        <v>0</v>
      </c>
      <c r="L2873">
        <f>IF(US_Accidents_Dec20_updated[[#This Row],[Precipitation(in)]]&gt;0.1, 0.1, US_Accidents_Dec20_updated[[#This Row],[Precipitation(in)]])</f>
        <v>0</v>
      </c>
    </row>
    <row r="2874" spans="1:12" x14ac:dyDescent="0.25">
      <c r="A2874" t="str">
        <f>US_Accidents_Dec20_updated[[#This Row],[ID]]</f>
        <v>A-3921895</v>
      </c>
      <c r="B2874">
        <f>US_Accidents_Dec20_updated[[#This Row],[Start_Lat]]</f>
        <v>39.776431000000002</v>
      </c>
      <c r="C2874">
        <f>US_Accidents_Dec20_updated[[#This Row],[Start_Lng]]</f>
        <v>-104.875114</v>
      </c>
      <c r="D2874">
        <f>US_Accidents_Dec20_updated[[#This Row],[Severity]]-1</f>
        <v>2</v>
      </c>
      <c r="E2874">
        <f>HOUR(US_Accidents_Dec20_updated[[#This Row],[Start_Time]])</f>
        <v>14</v>
      </c>
      <c r="F2874">
        <f>DAY(US_Accidents_Dec20_updated[[#This Row],[Start_Time]])</f>
        <v>7</v>
      </c>
      <c r="G2874">
        <f>MONTH(US_Accidents_Dec20_updated[[#This Row],[Start_Time]])</f>
        <v>1</v>
      </c>
      <c r="H2874" t="str">
        <f>US_Accidents_Dec20_updated[[#This Row],[Description]]</f>
        <v>At Havana Street/Exit 280 - Accident.</v>
      </c>
      <c r="I2874" t="s">
        <v>50</v>
      </c>
      <c r="J2874">
        <f>IF(US_Accidents_Dec20_updated[[#This Row],[Visibility(mi)]]&gt;30, 30, MROUND(US_Accidents_Dec20_updated[[#This Row],[Visibility(mi)]],5))</f>
        <v>10</v>
      </c>
      <c r="K2874">
        <f>MROUND(US_Accidents_Dec20_updated[[#This Row],[Wind_Speed(mph)]],5)</f>
        <v>15</v>
      </c>
      <c r="L2874">
        <f>IF(US_Accidents_Dec20_updated[[#This Row],[Precipitation(in)]]&gt;0.1, 0.1, US_Accidents_Dec20_updated[[#This Row],[Precipitation(in)]])</f>
        <v>0</v>
      </c>
    </row>
    <row r="2875" spans="1:12" x14ac:dyDescent="0.25">
      <c r="A2875" t="str">
        <f>US_Accidents_Dec20_updated[[#This Row],[ID]]</f>
        <v>A-3921901</v>
      </c>
      <c r="B2875">
        <f>US_Accidents_Dec20_updated[[#This Row],[Start_Lat]]</f>
        <v>39.648710000000001</v>
      </c>
      <c r="C2875">
        <f>US_Accidents_Dec20_updated[[#This Row],[Start_Lng]]</f>
        <v>-104.9161</v>
      </c>
      <c r="D2875">
        <f>US_Accidents_Dec20_updated[[#This Row],[Severity]]-1</f>
        <v>2</v>
      </c>
      <c r="E2875">
        <f>HOUR(US_Accidents_Dec20_updated[[#This Row],[Start_Time]])</f>
        <v>15</v>
      </c>
      <c r="F2875">
        <f>DAY(US_Accidents_Dec20_updated[[#This Row],[Start_Time]])</f>
        <v>7</v>
      </c>
      <c r="G2875">
        <f>MONTH(US_Accidents_Dec20_updated[[#This Row],[Start_Time]])</f>
        <v>1</v>
      </c>
      <c r="H2875" t="str">
        <f>US_Accidents_Dec20_updated[[#This Row],[Description]]</f>
        <v>At I-225 - Accident.</v>
      </c>
      <c r="I2875" t="s">
        <v>50</v>
      </c>
      <c r="J2875">
        <f>IF(US_Accidents_Dec20_updated[[#This Row],[Visibility(mi)]]&gt;30, 30, MROUND(US_Accidents_Dec20_updated[[#This Row],[Visibility(mi)]],5))</f>
        <v>10</v>
      </c>
      <c r="K2875">
        <f>MROUND(US_Accidents_Dec20_updated[[#This Row],[Wind_Speed(mph)]],5)</f>
        <v>20</v>
      </c>
      <c r="L2875">
        <f>IF(US_Accidents_Dec20_updated[[#This Row],[Precipitation(in)]]&gt;0.1, 0.1, US_Accidents_Dec20_updated[[#This Row],[Precipitation(in)]])</f>
        <v>0</v>
      </c>
    </row>
    <row r="2876" spans="1:12" x14ac:dyDescent="0.25">
      <c r="A2876" t="str">
        <f>US_Accidents_Dec20_updated[[#This Row],[ID]]</f>
        <v>A-3921904</v>
      </c>
      <c r="B2876">
        <f>US_Accidents_Dec20_updated[[#This Row],[Start_Lat]]</f>
        <v>39.784910000000004</v>
      </c>
      <c r="C2876">
        <f>US_Accidents_Dec20_updated[[#This Row],[Start_Lng]]</f>
        <v>-105.047861</v>
      </c>
      <c r="D2876">
        <f>US_Accidents_Dec20_updated[[#This Row],[Severity]]-1</f>
        <v>2</v>
      </c>
      <c r="E2876">
        <f>HOUR(US_Accidents_Dec20_updated[[#This Row],[Start_Time]])</f>
        <v>16</v>
      </c>
      <c r="F2876">
        <f>DAY(US_Accidents_Dec20_updated[[#This Row],[Start_Time]])</f>
        <v>7</v>
      </c>
      <c r="G2876">
        <f>MONTH(US_Accidents_Dec20_updated[[#This Row],[Start_Time]])</f>
        <v>1</v>
      </c>
      <c r="H2876" t="str">
        <f>US_Accidents_Dec20_updated[[#This Row],[Description]]</f>
        <v>At Lowell Blvd/Exit 271 - Accident.</v>
      </c>
      <c r="I2876" t="s">
        <v>50</v>
      </c>
      <c r="J2876">
        <f>IF(US_Accidents_Dec20_updated[[#This Row],[Visibility(mi)]]&gt;30, 30, MROUND(US_Accidents_Dec20_updated[[#This Row],[Visibility(mi)]],5))</f>
        <v>30</v>
      </c>
      <c r="K2876">
        <f>MROUND(US_Accidents_Dec20_updated[[#This Row],[Wind_Speed(mph)]],5)</f>
        <v>30</v>
      </c>
      <c r="L2876">
        <f>IF(US_Accidents_Dec20_updated[[#This Row],[Precipitation(in)]]&gt;0.1, 0.1, US_Accidents_Dec20_updated[[#This Row],[Precipitation(in)]])</f>
        <v>0</v>
      </c>
    </row>
    <row r="2877" spans="1:12" x14ac:dyDescent="0.25">
      <c r="A2877" t="str">
        <f>US_Accidents_Dec20_updated[[#This Row],[ID]]</f>
        <v>A-3921905</v>
      </c>
      <c r="B2877">
        <f>US_Accidents_Dec20_updated[[#This Row],[Start_Lat]]</f>
        <v>39.933123999999999</v>
      </c>
      <c r="C2877">
        <f>US_Accidents_Dec20_updated[[#This Row],[Start_Lng]]</f>
        <v>-105.123779</v>
      </c>
      <c r="D2877">
        <f>US_Accidents_Dec20_updated[[#This Row],[Severity]]-1</f>
        <v>2</v>
      </c>
      <c r="E2877">
        <f>HOUR(US_Accidents_Dec20_updated[[#This Row],[Start_Time]])</f>
        <v>17</v>
      </c>
      <c r="F2877">
        <f>DAY(US_Accidents_Dec20_updated[[#This Row],[Start_Time]])</f>
        <v>7</v>
      </c>
      <c r="G2877">
        <f>MONTH(US_Accidents_Dec20_updated[[#This Row],[Start_Time]])</f>
        <v>1</v>
      </c>
      <c r="H2877" t="str">
        <f>US_Accidents_Dec20_updated[[#This Row],[Description]]</f>
        <v>At 96th St/Storagetek Dr - Accident.</v>
      </c>
      <c r="I2877" t="s">
        <v>50</v>
      </c>
      <c r="J2877">
        <f>IF(US_Accidents_Dec20_updated[[#This Row],[Visibility(mi)]]&gt;30, 30, MROUND(US_Accidents_Dec20_updated[[#This Row],[Visibility(mi)]],5))</f>
        <v>30</v>
      </c>
      <c r="K2877">
        <f>MROUND(US_Accidents_Dec20_updated[[#This Row],[Wind_Speed(mph)]],5)</f>
        <v>30</v>
      </c>
      <c r="L2877">
        <f>IF(US_Accidents_Dec20_updated[[#This Row],[Precipitation(in)]]&gt;0.1, 0.1, US_Accidents_Dec20_updated[[#This Row],[Precipitation(in)]])</f>
        <v>0</v>
      </c>
    </row>
    <row r="2878" spans="1:12" x14ac:dyDescent="0.25">
      <c r="A2878" t="str">
        <f>US_Accidents_Dec20_updated[[#This Row],[ID]]</f>
        <v>A-3921910</v>
      </c>
      <c r="B2878">
        <f>US_Accidents_Dec20_updated[[#This Row],[Start_Lat]]</f>
        <v>39.811157999999999</v>
      </c>
      <c r="C2878">
        <f>US_Accidents_Dec20_updated[[#This Row],[Start_Lng]]</f>
        <v>-104.99599499999999</v>
      </c>
      <c r="D2878">
        <f>US_Accidents_Dec20_updated[[#This Row],[Severity]]-1</f>
        <v>2</v>
      </c>
      <c r="E2878">
        <f>HOUR(US_Accidents_Dec20_updated[[#This Row],[Start_Time]])</f>
        <v>18</v>
      </c>
      <c r="F2878">
        <f>DAY(US_Accidents_Dec20_updated[[#This Row],[Start_Time]])</f>
        <v>7</v>
      </c>
      <c r="G2878">
        <f>MONTH(US_Accidents_Dec20_updated[[#This Row],[Start_Time]])</f>
        <v>1</v>
      </c>
      <c r="H2878" t="str">
        <f>US_Accidents_Dec20_updated[[#This Row],[Description]]</f>
        <v>At I-25/Exit 5 - Accident.</v>
      </c>
      <c r="I2878" t="s">
        <v>50</v>
      </c>
      <c r="J2878">
        <f>IF(US_Accidents_Dec20_updated[[#This Row],[Visibility(mi)]]&gt;30, 30, MROUND(US_Accidents_Dec20_updated[[#This Row],[Visibility(mi)]],5))</f>
        <v>30</v>
      </c>
      <c r="K2878">
        <f>MROUND(US_Accidents_Dec20_updated[[#This Row],[Wind_Speed(mph)]],5)</f>
        <v>10</v>
      </c>
      <c r="L2878">
        <f>IF(US_Accidents_Dec20_updated[[#This Row],[Precipitation(in)]]&gt;0.1, 0.1, US_Accidents_Dec20_updated[[#This Row],[Precipitation(in)]])</f>
        <v>0</v>
      </c>
    </row>
    <row r="2879" spans="1:12" x14ac:dyDescent="0.25">
      <c r="A2879" t="str">
        <f>US_Accidents_Dec20_updated[[#This Row],[ID]]</f>
        <v>A-3921912</v>
      </c>
      <c r="B2879">
        <f>US_Accidents_Dec20_updated[[#This Row],[Start_Lat]]</f>
        <v>38.843060000000001</v>
      </c>
      <c r="C2879">
        <f>US_Accidents_Dec20_updated[[#This Row],[Start_Lng]]</f>
        <v>-104.69107</v>
      </c>
      <c r="D2879">
        <f>US_Accidents_Dec20_updated[[#This Row],[Severity]]-1</f>
        <v>3</v>
      </c>
      <c r="E2879">
        <f>HOUR(US_Accidents_Dec20_updated[[#This Row],[Start_Time]])</f>
        <v>19</v>
      </c>
      <c r="F2879">
        <f>DAY(US_Accidents_Dec20_updated[[#This Row],[Start_Time]])</f>
        <v>7</v>
      </c>
      <c r="G2879">
        <f>MONTH(US_Accidents_Dec20_updated[[#This Row],[Start_Time]])</f>
        <v>1</v>
      </c>
      <c r="H2879" t="str">
        <f>US_Accidents_Dec20_updated[[#This Row],[Description]]</f>
        <v>Closed between Platte Ave and US-24 - Road closed due to accident.</v>
      </c>
      <c r="I2879" t="s">
        <v>50</v>
      </c>
      <c r="J2879">
        <f>IF(US_Accidents_Dec20_updated[[#This Row],[Visibility(mi)]]&gt;30, 30, MROUND(US_Accidents_Dec20_updated[[#This Row],[Visibility(mi)]],5))</f>
        <v>10</v>
      </c>
      <c r="K2879">
        <f>MROUND(US_Accidents_Dec20_updated[[#This Row],[Wind_Speed(mph)]],5)</f>
        <v>40</v>
      </c>
      <c r="L2879">
        <f>IF(US_Accidents_Dec20_updated[[#This Row],[Precipitation(in)]]&gt;0.1, 0.1, US_Accidents_Dec20_updated[[#This Row],[Precipitation(in)]])</f>
        <v>0</v>
      </c>
    </row>
    <row r="2880" spans="1:12" x14ac:dyDescent="0.25">
      <c r="A2880" t="str">
        <f>US_Accidents_Dec20_updated[[#This Row],[ID]]</f>
        <v>A-3921913</v>
      </c>
      <c r="B2880">
        <f>US_Accidents_Dec20_updated[[#This Row],[Start_Lat]]</f>
        <v>37.139560000000003</v>
      </c>
      <c r="C2880">
        <f>US_Accidents_Dec20_updated[[#This Row],[Start_Lng]]</f>
        <v>-104.52021000000001</v>
      </c>
      <c r="D2880">
        <f>US_Accidents_Dec20_updated[[#This Row],[Severity]]-1</f>
        <v>3</v>
      </c>
      <c r="E2880">
        <f>HOUR(US_Accidents_Dec20_updated[[#This Row],[Start_Time]])</f>
        <v>19</v>
      </c>
      <c r="F2880">
        <f>DAY(US_Accidents_Dec20_updated[[#This Row],[Start_Time]])</f>
        <v>7</v>
      </c>
      <c r="G2880">
        <f>MONTH(US_Accidents_Dec20_updated[[#This Row],[Start_Time]])</f>
        <v>1</v>
      </c>
      <c r="H2880" t="str">
        <f>US_Accidents_Dec20_updated[[#This Row],[Description]]</f>
        <v>Closed at CR-69.4/Exit 11 - Road closed due to accident.</v>
      </c>
      <c r="I2880" t="s">
        <v>50</v>
      </c>
      <c r="J2880">
        <f>IF(US_Accidents_Dec20_updated[[#This Row],[Visibility(mi)]]&gt;30, 30, MROUND(US_Accidents_Dec20_updated[[#This Row],[Visibility(mi)]],5))</f>
        <v>10</v>
      </c>
      <c r="K2880">
        <f>MROUND(US_Accidents_Dec20_updated[[#This Row],[Wind_Speed(mph)]],5)</f>
        <v>10</v>
      </c>
      <c r="L2880">
        <f>IF(US_Accidents_Dec20_updated[[#This Row],[Precipitation(in)]]&gt;0.1, 0.1, US_Accidents_Dec20_updated[[#This Row],[Precipitation(in)]])</f>
        <v>0</v>
      </c>
    </row>
    <row r="2881" spans="1:12" x14ac:dyDescent="0.25">
      <c r="A2881" t="str">
        <f>US_Accidents_Dec20_updated[[#This Row],[ID]]</f>
        <v>A-3921916</v>
      </c>
      <c r="B2881">
        <f>US_Accidents_Dec20_updated[[#This Row],[Start_Lat]]</f>
        <v>39.511400000000002</v>
      </c>
      <c r="C2881">
        <f>US_Accidents_Dec20_updated[[#This Row],[Start_Lng]]</f>
        <v>-106.14452</v>
      </c>
      <c r="D2881">
        <f>US_Accidents_Dec20_updated[[#This Row],[Severity]]-1</f>
        <v>3</v>
      </c>
      <c r="E2881">
        <f>HOUR(US_Accidents_Dec20_updated[[#This Row],[Start_Time]])</f>
        <v>21</v>
      </c>
      <c r="F2881">
        <f>DAY(US_Accidents_Dec20_updated[[#This Row],[Start_Time]])</f>
        <v>7</v>
      </c>
      <c r="G2881">
        <f>MONTH(US_Accidents_Dec20_updated[[#This Row],[Start_Time]])</f>
        <v>1</v>
      </c>
      <c r="H2881" t="str">
        <f>US_Accidents_Dec20_updated[[#This Row],[Description]]</f>
        <v>Closed at CO-91/Exit 195 - Road closed due to accident.</v>
      </c>
      <c r="I2881" t="s">
        <v>1210</v>
      </c>
      <c r="J2881">
        <f>IF(US_Accidents_Dec20_updated[[#This Row],[Visibility(mi)]]&gt;30, 30, MROUND(US_Accidents_Dec20_updated[[#This Row],[Visibility(mi)]],5))</f>
        <v>5</v>
      </c>
      <c r="K2881">
        <f>MROUND(US_Accidents_Dec20_updated[[#This Row],[Wind_Speed(mph)]],5)</f>
        <v>20</v>
      </c>
      <c r="L2881">
        <f>IF(US_Accidents_Dec20_updated[[#This Row],[Precipitation(in)]]&gt;0.1, 0.1, US_Accidents_Dec20_updated[[#This Row],[Precipitation(in)]])</f>
        <v>0</v>
      </c>
    </row>
    <row r="2882" spans="1:12" x14ac:dyDescent="0.25">
      <c r="A2882" t="str">
        <f>US_Accidents_Dec20_updated[[#This Row],[ID]]</f>
        <v>A-3922554</v>
      </c>
      <c r="B2882">
        <f>US_Accidents_Dec20_updated[[#This Row],[Start_Lat]]</f>
        <v>39.844169000000001</v>
      </c>
      <c r="C2882">
        <f>US_Accidents_Dec20_updated[[#This Row],[Start_Lng]]</f>
        <v>-104.98466999999999</v>
      </c>
      <c r="D2882">
        <f>US_Accidents_Dec20_updated[[#This Row],[Severity]]-1</f>
        <v>2</v>
      </c>
      <c r="E2882">
        <f>HOUR(US_Accidents_Dec20_updated[[#This Row],[Start_Time]])</f>
        <v>6</v>
      </c>
      <c r="F2882">
        <f>DAY(US_Accidents_Dec20_updated[[#This Row],[Start_Time]])</f>
        <v>8</v>
      </c>
      <c r="G2882">
        <f>MONTH(US_Accidents_Dec20_updated[[#This Row],[Start_Time]])</f>
        <v>1</v>
      </c>
      <c r="H2882" t="str">
        <f>US_Accidents_Dec20_updated[[#This Row],[Description]]</f>
        <v>At US-36/Exit 217 - Accident.</v>
      </c>
      <c r="I2882" t="s">
        <v>50</v>
      </c>
      <c r="J2882">
        <f>IF(US_Accidents_Dec20_updated[[#This Row],[Visibility(mi)]]&gt;30, 30, MROUND(US_Accidents_Dec20_updated[[#This Row],[Visibility(mi)]],5))</f>
        <v>30</v>
      </c>
      <c r="K2882">
        <f>MROUND(US_Accidents_Dec20_updated[[#This Row],[Wind_Speed(mph)]],5)</f>
        <v>5</v>
      </c>
      <c r="L2882">
        <f>IF(US_Accidents_Dec20_updated[[#This Row],[Precipitation(in)]]&gt;0.1, 0.1, US_Accidents_Dec20_updated[[#This Row],[Precipitation(in)]])</f>
        <v>0</v>
      </c>
    </row>
    <row r="2883" spans="1:12" x14ac:dyDescent="0.25">
      <c r="A2883" t="str">
        <f>US_Accidents_Dec20_updated[[#This Row],[ID]]</f>
        <v>A-3922556</v>
      </c>
      <c r="B2883">
        <f>US_Accidents_Dec20_updated[[#This Row],[Start_Lat]]</f>
        <v>39.856301000000002</v>
      </c>
      <c r="C2883">
        <f>US_Accidents_Dec20_updated[[#This Row],[Start_Lng]]</f>
        <v>-104.987278</v>
      </c>
      <c r="D2883">
        <f>US_Accidents_Dec20_updated[[#This Row],[Severity]]-1</f>
        <v>2</v>
      </c>
      <c r="E2883">
        <f>HOUR(US_Accidents_Dec20_updated[[#This Row],[Start_Time]])</f>
        <v>6</v>
      </c>
      <c r="F2883">
        <f>DAY(US_Accidents_Dec20_updated[[#This Row],[Start_Time]])</f>
        <v>8</v>
      </c>
      <c r="G2883">
        <f>MONTH(US_Accidents_Dec20_updated[[#This Row],[Start_Time]])</f>
        <v>1</v>
      </c>
      <c r="H2883" t="str">
        <f>US_Accidents_Dec20_updated[[#This Row],[Description]]</f>
        <v>At 84th Ave/Exit 219 - Accident.</v>
      </c>
      <c r="I2883" t="s">
        <v>50</v>
      </c>
      <c r="J2883">
        <f>IF(US_Accidents_Dec20_updated[[#This Row],[Visibility(mi)]]&gt;30, 30, MROUND(US_Accidents_Dec20_updated[[#This Row],[Visibility(mi)]],5))</f>
        <v>30</v>
      </c>
      <c r="K2883">
        <f>MROUND(US_Accidents_Dec20_updated[[#This Row],[Wind_Speed(mph)]],5)</f>
        <v>5</v>
      </c>
      <c r="L2883">
        <f>IF(US_Accidents_Dec20_updated[[#This Row],[Precipitation(in)]]&gt;0.1, 0.1, US_Accidents_Dec20_updated[[#This Row],[Precipitation(in)]])</f>
        <v>0</v>
      </c>
    </row>
    <row r="2884" spans="1:12" x14ac:dyDescent="0.25">
      <c r="A2884" t="str">
        <f>US_Accidents_Dec20_updated[[#This Row],[ID]]</f>
        <v>A-3922560</v>
      </c>
      <c r="B2884">
        <f>US_Accidents_Dec20_updated[[#This Row],[Start_Lat]]</f>
        <v>39.885438999999998</v>
      </c>
      <c r="C2884">
        <f>US_Accidents_Dec20_updated[[#This Row],[Start_Lng]]</f>
        <v>-104.98766999999999</v>
      </c>
      <c r="D2884">
        <f>US_Accidents_Dec20_updated[[#This Row],[Severity]]-1</f>
        <v>2</v>
      </c>
      <c r="E2884">
        <f>HOUR(US_Accidents_Dec20_updated[[#This Row],[Start_Time]])</f>
        <v>7</v>
      </c>
      <c r="F2884">
        <f>DAY(US_Accidents_Dec20_updated[[#This Row],[Start_Time]])</f>
        <v>8</v>
      </c>
      <c r="G2884">
        <f>MONTH(US_Accidents_Dec20_updated[[#This Row],[Start_Time]])</f>
        <v>1</v>
      </c>
      <c r="H2884" t="str">
        <f>US_Accidents_Dec20_updated[[#This Row],[Description]]</f>
        <v>At 104th Ave/Exit 221 - Accident.</v>
      </c>
      <c r="I2884" t="s">
        <v>50</v>
      </c>
      <c r="J2884">
        <f>IF(US_Accidents_Dec20_updated[[#This Row],[Visibility(mi)]]&gt;30, 30, MROUND(US_Accidents_Dec20_updated[[#This Row],[Visibility(mi)]],5))</f>
        <v>30</v>
      </c>
      <c r="K2884">
        <f>MROUND(US_Accidents_Dec20_updated[[#This Row],[Wind_Speed(mph)]],5)</f>
        <v>5</v>
      </c>
      <c r="L2884">
        <f>IF(US_Accidents_Dec20_updated[[#This Row],[Precipitation(in)]]&gt;0.1, 0.1, US_Accidents_Dec20_updated[[#This Row],[Precipitation(in)]])</f>
        <v>0</v>
      </c>
    </row>
    <row r="2885" spans="1:12" x14ac:dyDescent="0.25">
      <c r="A2885" t="str">
        <f>US_Accidents_Dec20_updated[[#This Row],[ID]]</f>
        <v>A-3922561</v>
      </c>
      <c r="B2885">
        <f>US_Accidents_Dec20_updated[[#This Row],[Start_Lat]]</f>
        <v>39.630049999999997</v>
      </c>
      <c r="C2885">
        <f>US_Accidents_Dec20_updated[[#This Row],[Start_Lng]]</f>
        <v>-104.90501999999999</v>
      </c>
      <c r="D2885">
        <f>US_Accidents_Dec20_updated[[#This Row],[Severity]]-1</f>
        <v>2</v>
      </c>
      <c r="E2885">
        <f>HOUR(US_Accidents_Dec20_updated[[#This Row],[Start_Time]])</f>
        <v>7</v>
      </c>
      <c r="F2885">
        <f>DAY(US_Accidents_Dec20_updated[[#This Row],[Start_Time]])</f>
        <v>8</v>
      </c>
      <c r="G2885">
        <f>MONTH(US_Accidents_Dec20_updated[[#This Row],[Start_Time]])</f>
        <v>1</v>
      </c>
      <c r="H2885" t="str">
        <f>US_Accidents_Dec20_updated[[#This Row],[Description]]</f>
        <v>At I-225 - Accident.</v>
      </c>
      <c r="I2885" t="s">
        <v>50</v>
      </c>
      <c r="J2885">
        <f>IF(US_Accidents_Dec20_updated[[#This Row],[Visibility(mi)]]&gt;30, 30, MROUND(US_Accidents_Dec20_updated[[#This Row],[Visibility(mi)]],5))</f>
        <v>10</v>
      </c>
      <c r="K2885">
        <f>MROUND(US_Accidents_Dec20_updated[[#This Row],[Wind_Speed(mph)]],5)</f>
        <v>5</v>
      </c>
      <c r="L2885">
        <f>IF(US_Accidents_Dec20_updated[[#This Row],[Precipitation(in)]]&gt;0.1, 0.1, US_Accidents_Dec20_updated[[#This Row],[Precipitation(in)]])</f>
        <v>0</v>
      </c>
    </row>
    <row r="2886" spans="1:12" x14ac:dyDescent="0.25">
      <c r="A2886" t="str">
        <f>US_Accidents_Dec20_updated[[#This Row],[ID]]</f>
        <v>A-3922563</v>
      </c>
      <c r="B2886">
        <f>US_Accidents_Dec20_updated[[#This Row],[Start_Lat]]</f>
        <v>39.630034999999999</v>
      </c>
      <c r="C2886">
        <f>US_Accidents_Dec20_updated[[#This Row],[Start_Lng]]</f>
        <v>-104.905278</v>
      </c>
      <c r="D2886">
        <f>US_Accidents_Dec20_updated[[#This Row],[Severity]]-1</f>
        <v>2</v>
      </c>
      <c r="E2886">
        <f>HOUR(US_Accidents_Dec20_updated[[#This Row],[Start_Time]])</f>
        <v>7</v>
      </c>
      <c r="F2886">
        <f>DAY(US_Accidents_Dec20_updated[[#This Row],[Start_Time]])</f>
        <v>8</v>
      </c>
      <c r="G2886">
        <f>MONTH(US_Accidents_Dec20_updated[[#This Row],[Start_Time]])</f>
        <v>1</v>
      </c>
      <c r="H2886" t="str">
        <f>US_Accidents_Dec20_updated[[#This Row],[Description]]</f>
        <v>At I-225 - Accident.</v>
      </c>
      <c r="I2886" t="s">
        <v>50</v>
      </c>
      <c r="J2886">
        <f>IF(US_Accidents_Dec20_updated[[#This Row],[Visibility(mi)]]&gt;30, 30, MROUND(US_Accidents_Dec20_updated[[#This Row],[Visibility(mi)]],5))</f>
        <v>10</v>
      </c>
      <c r="K2886">
        <f>MROUND(US_Accidents_Dec20_updated[[#This Row],[Wind_Speed(mph)]],5)</f>
        <v>5</v>
      </c>
      <c r="L2886">
        <f>IF(US_Accidents_Dec20_updated[[#This Row],[Precipitation(in)]]&gt;0.1, 0.1, US_Accidents_Dec20_updated[[#This Row],[Precipitation(in)]])</f>
        <v>0</v>
      </c>
    </row>
    <row r="2887" spans="1:12" x14ac:dyDescent="0.25">
      <c r="A2887" t="str">
        <f>US_Accidents_Dec20_updated[[#This Row],[ID]]</f>
        <v>A-3922570</v>
      </c>
      <c r="B2887">
        <f>US_Accidents_Dec20_updated[[#This Row],[Start_Lat]]</f>
        <v>39.815443000000002</v>
      </c>
      <c r="C2887">
        <f>US_Accidents_Dec20_updated[[#This Row],[Start_Lng]]</f>
        <v>-104.98299</v>
      </c>
      <c r="D2887">
        <f>US_Accidents_Dec20_updated[[#This Row],[Severity]]-1</f>
        <v>2</v>
      </c>
      <c r="E2887">
        <f>HOUR(US_Accidents_Dec20_updated[[#This Row],[Start_Time]])</f>
        <v>7</v>
      </c>
      <c r="F2887">
        <f>DAY(US_Accidents_Dec20_updated[[#This Row],[Start_Time]])</f>
        <v>8</v>
      </c>
      <c r="G2887">
        <f>MONTH(US_Accidents_Dec20_updated[[#This Row],[Start_Time]])</f>
        <v>1</v>
      </c>
      <c r="H2887" t="str">
        <f>US_Accidents_Dec20_updated[[#This Row],[Description]]</f>
        <v>At I-76/Exit 216 - Accident.</v>
      </c>
      <c r="I2887" t="s">
        <v>50</v>
      </c>
      <c r="J2887">
        <f>IF(US_Accidents_Dec20_updated[[#This Row],[Visibility(mi)]]&gt;30, 30, MROUND(US_Accidents_Dec20_updated[[#This Row],[Visibility(mi)]],5))</f>
        <v>30</v>
      </c>
      <c r="K2887">
        <f>MROUND(US_Accidents_Dec20_updated[[#This Row],[Wind_Speed(mph)]],5)</f>
        <v>15</v>
      </c>
      <c r="L2887">
        <f>IF(US_Accidents_Dec20_updated[[#This Row],[Precipitation(in)]]&gt;0.1, 0.1, US_Accidents_Dec20_updated[[#This Row],[Precipitation(in)]])</f>
        <v>0</v>
      </c>
    </row>
    <row r="2888" spans="1:12" x14ac:dyDescent="0.25">
      <c r="A2888" t="str">
        <f>US_Accidents_Dec20_updated[[#This Row],[ID]]</f>
        <v>A-3922572</v>
      </c>
      <c r="B2888">
        <f>US_Accidents_Dec20_updated[[#This Row],[Start_Lat]]</f>
        <v>38.470050999999998</v>
      </c>
      <c r="C2888">
        <f>US_Accidents_Dec20_updated[[#This Row],[Start_Lng]]</f>
        <v>-107.163293</v>
      </c>
      <c r="D2888">
        <f>US_Accidents_Dec20_updated[[#This Row],[Severity]]-1</f>
        <v>1</v>
      </c>
      <c r="E2888">
        <f>HOUR(US_Accidents_Dec20_updated[[#This Row],[Start_Time]])</f>
        <v>8</v>
      </c>
      <c r="F2888">
        <f>DAY(US_Accidents_Dec20_updated[[#This Row],[Start_Time]])</f>
        <v>8</v>
      </c>
      <c r="G2888">
        <f>MONTH(US_Accidents_Dec20_updated[[#This Row],[Start_Time]])</f>
        <v>1</v>
      </c>
      <c r="H2888" t="str">
        <f>US_Accidents_Dec20_updated[[#This Row],[Description]]</f>
        <v>At CO-92 - Accident.</v>
      </c>
      <c r="I2888" t="s">
        <v>1210</v>
      </c>
      <c r="J2888">
        <f>IF(US_Accidents_Dec20_updated[[#This Row],[Visibility(mi)]]&gt;30, 30, MROUND(US_Accidents_Dec20_updated[[#This Row],[Visibility(mi)]],5))</f>
        <v>10</v>
      </c>
      <c r="K2888">
        <f>MROUND(US_Accidents_Dec20_updated[[#This Row],[Wind_Speed(mph)]],5)</f>
        <v>0</v>
      </c>
      <c r="L2888">
        <f>IF(US_Accidents_Dec20_updated[[#This Row],[Precipitation(in)]]&gt;0.1, 0.1, US_Accidents_Dec20_updated[[#This Row],[Precipitation(in)]])</f>
        <v>0</v>
      </c>
    </row>
    <row r="2889" spans="1:12" x14ac:dyDescent="0.25">
      <c r="A2889" t="str">
        <f>US_Accidents_Dec20_updated[[#This Row],[ID]]</f>
        <v>A-3922581</v>
      </c>
      <c r="B2889">
        <f>US_Accidents_Dec20_updated[[#This Row],[Start_Lat]]</f>
        <v>39.776431000000002</v>
      </c>
      <c r="C2889">
        <f>US_Accidents_Dec20_updated[[#This Row],[Start_Lng]]</f>
        <v>-104.875114</v>
      </c>
      <c r="D2889">
        <f>US_Accidents_Dec20_updated[[#This Row],[Severity]]-1</f>
        <v>2</v>
      </c>
      <c r="E2889">
        <f>HOUR(US_Accidents_Dec20_updated[[#This Row],[Start_Time]])</f>
        <v>9</v>
      </c>
      <c r="F2889">
        <f>DAY(US_Accidents_Dec20_updated[[#This Row],[Start_Time]])</f>
        <v>8</v>
      </c>
      <c r="G2889">
        <f>MONTH(US_Accidents_Dec20_updated[[#This Row],[Start_Time]])</f>
        <v>1</v>
      </c>
      <c r="H2889" t="str">
        <f>US_Accidents_Dec20_updated[[#This Row],[Description]]</f>
        <v>At Havana Street/Exit 280 - Accident.</v>
      </c>
      <c r="I2889" t="s">
        <v>50</v>
      </c>
      <c r="J2889">
        <f>IF(US_Accidents_Dec20_updated[[#This Row],[Visibility(mi)]]&gt;30, 30, MROUND(US_Accidents_Dec20_updated[[#This Row],[Visibility(mi)]],5))</f>
        <v>10</v>
      </c>
      <c r="K2889">
        <f>MROUND(US_Accidents_Dec20_updated[[#This Row],[Wind_Speed(mph)]],5)</f>
        <v>0</v>
      </c>
      <c r="L2889">
        <f>IF(US_Accidents_Dec20_updated[[#This Row],[Precipitation(in)]]&gt;0.1, 0.1, US_Accidents_Dec20_updated[[#This Row],[Precipitation(in)]])</f>
        <v>0</v>
      </c>
    </row>
    <row r="2890" spans="1:12" x14ac:dyDescent="0.25">
      <c r="A2890" t="str">
        <f>US_Accidents_Dec20_updated[[#This Row],[ID]]</f>
        <v>A-3922584</v>
      </c>
      <c r="B2890">
        <f>US_Accidents_Dec20_updated[[#This Row],[Start_Lat]]</f>
        <v>40.615630000000003</v>
      </c>
      <c r="C2890">
        <f>US_Accidents_Dec20_updated[[#This Row],[Start_Lng]]</f>
        <v>-107.47521</v>
      </c>
      <c r="D2890">
        <f>US_Accidents_Dec20_updated[[#This Row],[Severity]]-1</f>
        <v>2</v>
      </c>
      <c r="E2890">
        <f>HOUR(US_Accidents_Dec20_updated[[#This Row],[Start_Time]])</f>
        <v>10</v>
      </c>
      <c r="F2890">
        <f>DAY(US_Accidents_Dec20_updated[[#This Row],[Start_Time]])</f>
        <v>8</v>
      </c>
      <c r="G2890">
        <f>MONTH(US_Accidents_Dec20_updated[[#This Row],[Start_Time]])</f>
        <v>1</v>
      </c>
      <c r="H2890" t="str">
        <f>US_Accidents_Dec20_updated[[#This Row],[Description]]</f>
        <v>At CR-4 - Accident.</v>
      </c>
      <c r="I2890" t="s">
        <v>50</v>
      </c>
      <c r="J2890">
        <f>IF(US_Accidents_Dec20_updated[[#This Row],[Visibility(mi)]]&gt;30, 30, MROUND(US_Accidents_Dec20_updated[[#This Row],[Visibility(mi)]],5))</f>
        <v>10</v>
      </c>
      <c r="K2890">
        <f>MROUND(US_Accidents_Dec20_updated[[#This Row],[Wind_Speed(mph)]],5)</f>
        <v>0</v>
      </c>
      <c r="L2890">
        <f>IF(US_Accidents_Dec20_updated[[#This Row],[Precipitation(in)]]&gt;0.1, 0.1, US_Accidents_Dec20_updated[[#This Row],[Precipitation(in)]])</f>
        <v>0</v>
      </c>
    </row>
    <row r="2891" spans="1:12" x14ac:dyDescent="0.25">
      <c r="A2891" t="str">
        <f>US_Accidents_Dec20_updated[[#This Row],[ID]]</f>
        <v>A-3922585</v>
      </c>
      <c r="B2891">
        <f>US_Accidents_Dec20_updated[[#This Row],[Start_Lat]]</f>
        <v>40.6877</v>
      </c>
      <c r="C2891">
        <f>US_Accidents_Dec20_updated[[#This Row],[Start_Lng]]</f>
        <v>-107.47969999999999</v>
      </c>
      <c r="D2891">
        <f>US_Accidents_Dec20_updated[[#This Row],[Severity]]-1</f>
        <v>3</v>
      </c>
      <c r="E2891">
        <f>HOUR(US_Accidents_Dec20_updated[[#This Row],[Start_Time]])</f>
        <v>11</v>
      </c>
      <c r="F2891">
        <f>DAY(US_Accidents_Dec20_updated[[#This Row],[Start_Time]])</f>
        <v>8</v>
      </c>
      <c r="G2891">
        <f>MONTH(US_Accidents_Dec20_updated[[#This Row],[Start_Time]])</f>
        <v>1</v>
      </c>
      <c r="H2891" t="str">
        <f>US_Accidents_Dec20_updated[[#This Row],[Description]]</f>
        <v>Closed at County Road 185 - Road closed due to accident.</v>
      </c>
      <c r="I2891" t="s">
        <v>50</v>
      </c>
      <c r="J2891">
        <f>IF(US_Accidents_Dec20_updated[[#This Row],[Visibility(mi)]]&gt;30, 30, MROUND(US_Accidents_Dec20_updated[[#This Row],[Visibility(mi)]],5))</f>
        <v>10</v>
      </c>
      <c r="K2891">
        <f>MROUND(US_Accidents_Dec20_updated[[#This Row],[Wind_Speed(mph)]],5)</f>
        <v>0</v>
      </c>
      <c r="L2891">
        <f>IF(US_Accidents_Dec20_updated[[#This Row],[Precipitation(in)]]&gt;0.1, 0.1, US_Accidents_Dec20_updated[[#This Row],[Precipitation(in)]])</f>
        <v>0</v>
      </c>
    </row>
    <row r="2892" spans="1:12" x14ac:dyDescent="0.25">
      <c r="A2892" t="str">
        <f>US_Accidents_Dec20_updated[[#This Row],[ID]]</f>
        <v>A-3922586</v>
      </c>
      <c r="B2892">
        <f>US_Accidents_Dec20_updated[[#This Row],[Start_Lat]]</f>
        <v>40.6877</v>
      </c>
      <c r="C2892">
        <f>US_Accidents_Dec20_updated[[#This Row],[Start_Lng]]</f>
        <v>-107.47969999999999</v>
      </c>
      <c r="D2892">
        <f>US_Accidents_Dec20_updated[[#This Row],[Severity]]-1</f>
        <v>3</v>
      </c>
      <c r="E2892">
        <f>HOUR(US_Accidents_Dec20_updated[[#This Row],[Start_Time]])</f>
        <v>11</v>
      </c>
      <c r="F2892">
        <f>DAY(US_Accidents_Dec20_updated[[#This Row],[Start_Time]])</f>
        <v>8</v>
      </c>
      <c r="G2892">
        <f>MONTH(US_Accidents_Dec20_updated[[#This Row],[Start_Time]])</f>
        <v>1</v>
      </c>
      <c r="H2892" t="str">
        <f>US_Accidents_Dec20_updated[[#This Row],[Description]]</f>
        <v>Closed at County Road 185 - Road closed due to accident.</v>
      </c>
      <c r="I2892" t="s">
        <v>50</v>
      </c>
      <c r="J2892">
        <f>IF(US_Accidents_Dec20_updated[[#This Row],[Visibility(mi)]]&gt;30, 30, MROUND(US_Accidents_Dec20_updated[[#This Row],[Visibility(mi)]],5))</f>
        <v>10</v>
      </c>
      <c r="K2892">
        <f>MROUND(US_Accidents_Dec20_updated[[#This Row],[Wind_Speed(mph)]],5)</f>
        <v>0</v>
      </c>
      <c r="L2892">
        <f>IF(US_Accidents_Dec20_updated[[#This Row],[Precipitation(in)]]&gt;0.1, 0.1, US_Accidents_Dec20_updated[[#This Row],[Precipitation(in)]])</f>
        <v>0</v>
      </c>
    </row>
    <row r="2893" spans="1:12" x14ac:dyDescent="0.25">
      <c r="A2893" t="str">
        <f>US_Accidents_Dec20_updated[[#This Row],[ID]]</f>
        <v>A-3922588</v>
      </c>
      <c r="B2893">
        <f>US_Accidents_Dec20_updated[[#This Row],[Start_Lat]]</f>
        <v>40.505107000000002</v>
      </c>
      <c r="C2893">
        <f>US_Accidents_Dec20_updated[[#This Row],[Start_Lng]]</f>
        <v>-104.99186</v>
      </c>
      <c r="D2893">
        <f>US_Accidents_Dec20_updated[[#This Row],[Severity]]-1</f>
        <v>2</v>
      </c>
      <c r="E2893">
        <f>HOUR(US_Accidents_Dec20_updated[[#This Row],[Start_Time]])</f>
        <v>11</v>
      </c>
      <c r="F2893">
        <f>DAY(US_Accidents_Dec20_updated[[#This Row],[Start_Time]])</f>
        <v>8</v>
      </c>
      <c r="G2893">
        <f>MONTH(US_Accidents_Dec20_updated[[#This Row],[Start_Time]])</f>
        <v>1</v>
      </c>
      <c r="H2893" t="str">
        <f>US_Accidents_Dec20_updated[[#This Row],[Description]]</f>
        <v>At CO-392/Exit 262 - Accident.</v>
      </c>
      <c r="I2893" t="s">
        <v>50</v>
      </c>
      <c r="J2893">
        <f>IF(US_Accidents_Dec20_updated[[#This Row],[Visibility(mi)]]&gt;30, 30, MROUND(US_Accidents_Dec20_updated[[#This Row],[Visibility(mi)]],5))</f>
        <v>10</v>
      </c>
      <c r="K2893">
        <f>MROUND(US_Accidents_Dec20_updated[[#This Row],[Wind_Speed(mph)]],5)</f>
        <v>10</v>
      </c>
      <c r="L2893">
        <f>IF(US_Accidents_Dec20_updated[[#This Row],[Precipitation(in)]]&gt;0.1, 0.1, US_Accidents_Dec20_updated[[#This Row],[Precipitation(in)]])</f>
        <v>0</v>
      </c>
    </row>
    <row r="2894" spans="1:12" x14ac:dyDescent="0.25">
      <c r="A2894" t="str">
        <f>US_Accidents_Dec20_updated[[#This Row],[ID]]</f>
        <v>A-3922599</v>
      </c>
      <c r="B2894">
        <f>US_Accidents_Dec20_updated[[#This Row],[Start_Lat]]</f>
        <v>39.779690000000002</v>
      </c>
      <c r="C2894">
        <f>US_Accidents_Dec20_updated[[#This Row],[Start_Lng]]</f>
        <v>-104.971915</v>
      </c>
      <c r="D2894">
        <f>US_Accidents_Dec20_updated[[#This Row],[Severity]]-1</f>
        <v>2</v>
      </c>
      <c r="E2894">
        <f>HOUR(US_Accidents_Dec20_updated[[#This Row],[Start_Time]])</f>
        <v>14</v>
      </c>
      <c r="F2894">
        <f>DAY(US_Accidents_Dec20_updated[[#This Row],[Start_Time]])</f>
        <v>8</v>
      </c>
      <c r="G2894">
        <f>MONTH(US_Accidents_Dec20_updated[[#This Row],[Start_Time]])</f>
        <v>1</v>
      </c>
      <c r="H2894" t="str">
        <f>US_Accidents_Dec20_updated[[#This Row],[Description]]</f>
        <v>At Brighton Blvd/Exit 275 - Accident.</v>
      </c>
      <c r="I2894" t="s">
        <v>50</v>
      </c>
      <c r="J2894">
        <f>IF(US_Accidents_Dec20_updated[[#This Row],[Visibility(mi)]]&gt;30, 30, MROUND(US_Accidents_Dec20_updated[[#This Row],[Visibility(mi)]],5))</f>
        <v>30</v>
      </c>
      <c r="K2894">
        <f>MROUND(US_Accidents_Dec20_updated[[#This Row],[Wind_Speed(mph)]],5)</f>
        <v>10</v>
      </c>
      <c r="L2894">
        <f>IF(US_Accidents_Dec20_updated[[#This Row],[Precipitation(in)]]&gt;0.1, 0.1, US_Accidents_Dec20_updated[[#This Row],[Precipitation(in)]])</f>
        <v>0</v>
      </c>
    </row>
    <row r="2895" spans="1:12" x14ac:dyDescent="0.25">
      <c r="A2895" t="str">
        <f>US_Accidents_Dec20_updated[[#This Row],[ID]]</f>
        <v>A-3922600</v>
      </c>
      <c r="B2895">
        <f>US_Accidents_Dec20_updated[[#This Row],[Start_Lat]]</f>
        <v>39.782380000000003</v>
      </c>
      <c r="C2895">
        <f>US_Accidents_Dec20_updated[[#This Row],[Start_Lng]]</f>
        <v>-104.99836000000001</v>
      </c>
      <c r="D2895">
        <f>US_Accidents_Dec20_updated[[#This Row],[Severity]]-1</f>
        <v>1</v>
      </c>
      <c r="E2895">
        <f>HOUR(US_Accidents_Dec20_updated[[#This Row],[Start_Time]])</f>
        <v>14</v>
      </c>
      <c r="F2895">
        <f>DAY(US_Accidents_Dec20_updated[[#This Row],[Start_Time]])</f>
        <v>8</v>
      </c>
      <c r="G2895">
        <f>MONTH(US_Accidents_Dec20_updated[[#This Row],[Start_Time]])</f>
        <v>1</v>
      </c>
      <c r="H2895" t="str">
        <f>US_Accidents_Dec20_updated[[#This Row],[Description]]</f>
        <v>At I-25/US-87/Valley Hwy/Exit 274 - Accident. Right lane blocked.</v>
      </c>
      <c r="I2895" t="s">
        <v>50</v>
      </c>
      <c r="J2895">
        <f>IF(US_Accidents_Dec20_updated[[#This Row],[Visibility(mi)]]&gt;30, 30, MROUND(US_Accidents_Dec20_updated[[#This Row],[Visibility(mi)]],5))</f>
        <v>30</v>
      </c>
      <c r="K2895">
        <f>MROUND(US_Accidents_Dec20_updated[[#This Row],[Wind_Speed(mph)]],5)</f>
        <v>10</v>
      </c>
      <c r="L2895">
        <f>IF(US_Accidents_Dec20_updated[[#This Row],[Precipitation(in)]]&gt;0.1, 0.1, US_Accidents_Dec20_updated[[#This Row],[Precipitation(in)]])</f>
        <v>0</v>
      </c>
    </row>
    <row r="2896" spans="1:12" x14ac:dyDescent="0.25">
      <c r="A2896" t="str">
        <f>US_Accidents_Dec20_updated[[#This Row],[ID]]</f>
        <v>A-3922604</v>
      </c>
      <c r="B2896">
        <f>US_Accidents_Dec20_updated[[#This Row],[Start_Lat]]</f>
        <v>39.725580000000001</v>
      </c>
      <c r="C2896">
        <f>US_Accidents_Dec20_updated[[#This Row],[Start_Lng]]</f>
        <v>-105.022643</v>
      </c>
      <c r="D2896">
        <f>US_Accidents_Dec20_updated[[#This Row],[Severity]]-1</f>
        <v>2</v>
      </c>
      <c r="E2896">
        <f>HOUR(US_Accidents_Dec20_updated[[#This Row],[Start_Time]])</f>
        <v>15</v>
      </c>
      <c r="F2896">
        <f>DAY(US_Accidents_Dec20_updated[[#This Row],[Start_Time]])</f>
        <v>8</v>
      </c>
      <c r="G2896">
        <f>MONTH(US_Accidents_Dec20_updated[[#This Row],[Start_Time]])</f>
        <v>1</v>
      </c>
      <c r="H2896" t="str">
        <f>US_Accidents_Dec20_updated[[#This Row],[Description]]</f>
        <v>At Bryant St - Accident.</v>
      </c>
      <c r="I2896" t="s">
        <v>50</v>
      </c>
      <c r="J2896">
        <f>IF(US_Accidents_Dec20_updated[[#This Row],[Visibility(mi)]]&gt;30, 30, MROUND(US_Accidents_Dec20_updated[[#This Row],[Visibility(mi)]],5))</f>
        <v>30</v>
      </c>
      <c r="K2896">
        <f>MROUND(US_Accidents_Dec20_updated[[#This Row],[Wind_Speed(mph)]],5)</f>
        <v>15</v>
      </c>
      <c r="L2896">
        <f>IF(US_Accidents_Dec20_updated[[#This Row],[Precipitation(in)]]&gt;0.1, 0.1, US_Accidents_Dec20_updated[[#This Row],[Precipitation(in)]])</f>
        <v>0</v>
      </c>
    </row>
    <row r="2897" spans="1:12" x14ac:dyDescent="0.25">
      <c r="A2897" t="str">
        <f>US_Accidents_Dec20_updated[[#This Row],[ID]]</f>
        <v>A-3922607</v>
      </c>
      <c r="B2897">
        <f>US_Accidents_Dec20_updated[[#This Row],[Start_Lat]]</f>
        <v>39.093961999999998</v>
      </c>
      <c r="C2897">
        <f>US_Accidents_Dec20_updated[[#This Row],[Start_Lng]]</f>
        <v>-104.862951</v>
      </c>
      <c r="D2897">
        <f>US_Accidents_Dec20_updated[[#This Row],[Severity]]-1</f>
        <v>2</v>
      </c>
      <c r="E2897">
        <f>HOUR(US_Accidents_Dec20_updated[[#This Row],[Start_Time]])</f>
        <v>15</v>
      </c>
      <c r="F2897">
        <f>DAY(US_Accidents_Dec20_updated[[#This Row],[Start_Time]])</f>
        <v>8</v>
      </c>
      <c r="G2897">
        <f>MONTH(US_Accidents_Dec20_updated[[#This Row],[Start_Time]])</f>
        <v>1</v>
      </c>
      <c r="H2897" t="str">
        <f>US_Accidents_Dec20_updated[[#This Row],[Description]]</f>
        <v>At County Line Rd/Exit 163 - Accident.</v>
      </c>
      <c r="I2897" t="s">
        <v>50</v>
      </c>
      <c r="J2897">
        <f>IF(US_Accidents_Dec20_updated[[#This Row],[Visibility(mi)]]&gt;30, 30, MROUND(US_Accidents_Dec20_updated[[#This Row],[Visibility(mi)]],5))</f>
        <v>10</v>
      </c>
      <c r="K2897">
        <f>MROUND(US_Accidents_Dec20_updated[[#This Row],[Wind_Speed(mph)]],5)</f>
        <v>5</v>
      </c>
      <c r="L2897">
        <f>IF(US_Accidents_Dec20_updated[[#This Row],[Precipitation(in)]]&gt;0.1, 0.1, US_Accidents_Dec20_updated[[#This Row],[Precipitation(in)]])</f>
        <v>0</v>
      </c>
    </row>
    <row r="2898" spans="1:12" x14ac:dyDescent="0.25">
      <c r="A2898" t="str">
        <f>US_Accidents_Dec20_updated[[#This Row],[ID]]</f>
        <v>A-3922609</v>
      </c>
      <c r="B2898">
        <f>US_Accidents_Dec20_updated[[#This Row],[Start_Lat]]</f>
        <v>39.086689999999997</v>
      </c>
      <c r="C2898">
        <f>US_Accidents_Dec20_updated[[#This Row],[Start_Lng]]</f>
        <v>-104.86124</v>
      </c>
      <c r="D2898">
        <f>US_Accidents_Dec20_updated[[#This Row],[Severity]]-1</f>
        <v>2</v>
      </c>
      <c r="E2898">
        <f>HOUR(US_Accidents_Dec20_updated[[#This Row],[Start_Time]])</f>
        <v>15</v>
      </c>
      <c r="F2898">
        <f>DAY(US_Accidents_Dec20_updated[[#This Row],[Start_Time]])</f>
        <v>8</v>
      </c>
      <c r="G2898">
        <f>MONTH(US_Accidents_Dec20_updated[[#This Row],[Start_Time]])</f>
        <v>1</v>
      </c>
      <c r="H2898" t="str">
        <f>US_Accidents_Dec20_updated[[#This Row],[Description]]</f>
        <v>Between Baptist Rd/Exit 158 and County Line Rd/Exit 163 - Multi-vehicle accident involving vehicle. Two lanes blocked.</v>
      </c>
      <c r="I2898" t="s">
        <v>50</v>
      </c>
      <c r="J2898">
        <f>IF(US_Accidents_Dec20_updated[[#This Row],[Visibility(mi)]]&gt;30, 30, MROUND(US_Accidents_Dec20_updated[[#This Row],[Visibility(mi)]],5))</f>
        <v>10</v>
      </c>
      <c r="K2898">
        <f>MROUND(US_Accidents_Dec20_updated[[#This Row],[Wind_Speed(mph)]],5)</f>
        <v>5</v>
      </c>
      <c r="L2898">
        <f>IF(US_Accidents_Dec20_updated[[#This Row],[Precipitation(in)]]&gt;0.1, 0.1, US_Accidents_Dec20_updated[[#This Row],[Precipitation(in)]])</f>
        <v>0</v>
      </c>
    </row>
    <row r="2899" spans="1:12" x14ac:dyDescent="0.25">
      <c r="A2899" t="str">
        <f>US_Accidents_Dec20_updated[[#This Row],[ID]]</f>
        <v>A-3922611</v>
      </c>
      <c r="B2899">
        <f>US_Accidents_Dec20_updated[[#This Row],[Start_Lat]]</f>
        <v>39.725659999999998</v>
      </c>
      <c r="C2899">
        <f>US_Accidents_Dec20_updated[[#This Row],[Start_Lng]]</f>
        <v>-105.01531</v>
      </c>
      <c r="D2899">
        <f>US_Accidents_Dec20_updated[[#This Row],[Severity]]-1</f>
        <v>1</v>
      </c>
      <c r="E2899">
        <f>HOUR(US_Accidents_Dec20_updated[[#This Row],[Start_Time]])</f>
        <v>15</v>
      </c>
      <c r="F2899">
        <f>DAY(US_Accidents_Dec20_updated[[#This Row],[Start_Time]])</f>
        <v>8</v>
      </c>
      <c r="G2899">
        <f>MONTH(US_Accidents_Dec20_updated[[#This Row],[Start_Time]])</f>
        <v>1</v>
      </c>
      <c r="H2899" t="str">
        <f>US_Accidents_Dec20_updated[[#This Row],[Description]]</f>
        <v>Ramp to CO-88/Federal Blvd and US-6/W 6th St Westbound - Accident. Right lane blocked.</v>
      </c>
      <c r="I2899" t="s">
        <v>50</v>
      </c>
      <c r="J2899">
        <f>IF(US_Accidents_Dec20_updated[[#This Row],[Visibility(mi)]]&gt;30, 30, MROUND(US_Accidents_Dec20_updated[[#This Row],[Visibility(mi)]],5))</f>
        <v>30</v>
      </c>
      <c r="K2899">
        <f>MROUND(US_Accidents_Dec20_updated[[#This Row],[Wind_Speed(mph)]],5)</f>
        <v>10</v>
      </c>
      <c r="L2899">
        <f>IF(US_Accidents_Dec20_updated[[#This Row],[Precipitation(in)]]&gt;0.1, 0.1, US_Accidents_Dec20_updated[[#This Row],[Precipitation(in)]])</f>
        <v>0</v>
      </c>
    </row>
    <row r="2900" spans="1:12" x14ac:dyDescent="0.25">
      <c r="A2900" t="str">
        <f>US_Accidents_Dec20_updated[[#This Row],[ID]]</f>
        <v>A-3922612</v>
      </c>
      <c r="B2900">
        <f>US_Accidents_Dec20_updated[[#This Row],[Start_Lat]]</f>
        <v>39.721760000000003</v>
      </c>
      <c r="C2900">
        <f>US_Accidents_Dec20_updated[[#This Row],[Start_Lng]]</f>
        <v>-105.00897999999999</v>
      </c>
      <c r="D2900">
        <f>US_Accidents_Dec20_updated[[#This Row],[Severity]]-1</f>
        <v>1</v>
      </c>
      <c r="E2900">
        <f>HOUR(US_Accidents_Dec20_updated[[#This Row],[Start_Time]])</f>
        <v>15</v>
      </c>
      <c r="F2900">
        <f>DAY(US_Accidents_Dec20_updated[[#This Row],[Start_Time]])</f>
        <v>8</v>
      </c>
      <c r="G2900">
        <f>MONTH(US_Accidents_Dec20_updated[[#This Row],[Start_Time]])</f>
        <v>1</v>
      </c>
      <c r="H2900" t="str">
        <f>US_Accidents_Dec20_updated[[#This Row],[Description]]</f>
        <v>Ramp to US-6/W 6th Ave and CO-88/Federal Blvd - Accident. Right lane blocked.</v>
      </c>
      <c r="I2900" t="s">
        <v>50</v>
      </c>
      <c r="J2900">
        <f>IF(US_Accidents_Dec20_updated[[#This Row],[Visibility(mi)]]&gt;30, 30, MROUND(US_Accidents_Dec20_updated[[#This Row],[Visibility(mi)]],5))</f>
        <v>30</v>
      </c>
      <c r="K2900">
        <f>MROUND(US_Accidents_Dec20_updated[[#This Row],[Wind_Speed(mph)]],5)</f>
        <v>10</v>
      </c>
      <c r="L2900">
        <f>IF(US_Accidents_Dec20_updated[[#This Row],[Precipitation(in)]]&gt;0.1, 0.1, US_Accidents_Dec20_updated[[#This Row],[Precipitation(in)]])</f>
        <v>0</v>
      </c>
    </row>
    <row r="2901" spans="1:12" x14ac:dyDescent="0.25">
      <c r="A2901" t="str">
        <f>US_Accidents_Dec20_updated[[#This Row],[ID]]</f>
        <v>A-3922613</v>
      </c>
      <c r="B2901">
        <f>US_Accidents_Dec20_updated[[#This Row],[Start_Lat]]</f>
        <v>39.725580000000001</v>
      </c>
      <c r="C2901">
        <f>US_Accidents_Dec20_updated[[#This Row],[Start_Lng]]</f>
        <v>-105.01723</v>
      </c>
      <c r="D2901">
        <f>US_Accidents_Dec20_updated[[#This Row],[Severity]]-1</f>
        <v>1</v>
      </c>
      <c r="E2901">
        <f>HOUR(US_Accidents_Dec20_updated[[#This Row],[Start_Time]])</f>
        <v>15</v>
      </c>
      <c r="F2901">
        <f>DAY(US_Accidents_Dec20_updated[[#This Row],[Start_Time]])</f>
        <v>8</v>
      </c>
      <c r="G2901">
        <f>MONTH(US_Accidents_Dec20_updated[[#This Row],[Start_Time]])</f>
        <v>1</v>
      </c>
      <c r="H2901" t="str">
        <f>US_Accidents_Dec20_updated[[#This Row],[Description]]</f>
        <v>Ramp to US-6/6th Ave Westbound and CO-88 - Accident. Right lane blocked.</v>
      </c>
      <c r="I2901" t="s">
        <v>50</v>
      </c>
      <c r="J2901">
        <f>IF(US_Accidents_Dec20_updated[[#This Row],[Visibility(mi)]]&gt;30, 30, MROUND(US_Accidents_Dec20_updated[[#This Row],[Visibility(mi)]],5))</f>
        <v>30</v>
      </c>
      <c r="K2901">
        <f>MROUND(US_Accidents_Dec20_updated[[#This Row],[Wind_Speed(mph)]],5)</f>
        <v>10</v>
      </c>
      <c r="L2901">
        <f>IF(US_Accidents_Dec20_updated[[#This Row],[Precipitation(in)]]&gt;0.1, 0.1, US_Accidents_Dec20_updated[[#This Row],[Precipitation(in)]])</f>
        <v>0</v>
      </c>
    </row>
    <row r="2902" spans="1:12" x14ac:dyDescent="0.25">
      <c r="A2902" t="str">
        <f>US_Accidents_Dec20_updated[[#This Row],[ID]]</f>
        <v>A-3922614</v>
      </c>
      <c r="B2902">
        <f>US_Accidents_Dec20_updated[[#This Row],[Start_Lat]]</f>
        <v>39.72372</v>
      </c>
      <c r="C2902">
        <f>US_Accidents_Dec20_updated[[#This Row],[Start_Lng]]</f>
        <v>-105.01121999999999</v>
      </c>
      <c r="D2902">
        <f>US_Accidents_Dec20_updated[[#This Row],[Severity]]-1</f>
        <v>1</v>
      </c>
      <c r="E2902">
        <f>HOUR(US_Accidents_Dec20_updated[[#This Row],[Start_Time]])</f>
        <v>15</v>
      </c>
      <c r="F2902">
        <f>DAY(US_Accidents_Dec20_updated[[#This Row],[Start_Time]])</f>
        <v>8</v>
      </c>
      <c r="G2902">
        <f>MONTH(US_Accidents_Dec20_updated[[#This Row],[Start_Time]])</f>
        <v>1</v>
      </c>
      <c r="H2902" t="str">
        <f>US_Accidents_Dec20_updated[[#This Row],[Description]]</f>
        <v>Ramp to US-6/W 6th Ave Westbound and CO-88/Federal Blvd - Accident. Right lane blocked.</v>
      </c>
      <c r="I2902" t="s">
        <v>50</v>
      </c>
      <c r="J2902">
        <f>IF(US_Accidents_Dec20_updated[[#This Row],[Visibility(mi)]]&gt;30, 30, MROUND(US_Accidents_Dec20_updated[[#This Row],[Visibility(mi)]],5))</f>
        <v>30</v>
      </c>
      <c r="K2902">
        <f>MROUND(US_Accidents_Dec20_updated[[#This Row],[Wind_Speed(mph)]],5)</f>
        <v>10</v>
      </c>
      <c r="L2902">
        <f>IF(US_Accidents_Dec20_updated[[#This Row],[Precipitation(in)]]&gt;0.1, 0.1, US_Accidents_Dec20_updated[[#This Row],[Precipitation(in)]])</f>
        <v>0</v>
      </c>
    </row>
    <row r="2903" spans="1:12" x14ac:dyDescent="0.25">
      <c r="A2903" t="str">
        <f>US_Accidents_Dec20_updated[[#This Row],[ID]]</f>
        <v>A-3922615</v>
      </c>
      <c r="B2903">
        <f>US_Accidents_Dec20_updated[[#This Row],[Start_Lat]]</f>
        <v>39.725650000000002</v>
      </c>
      <c r="C2903">
        <f>US_Accidents_Dec20_updated[[#This Row],[Start_Lng]]</f>
        <v>-105.02054</v>
      </c>
      <c r="D2903">
        <f>US_Accidents_Dec20_updated[[#This Row],[Severity]]-1</f>
        <v>1</v>
      </c>
      <c r="E2903">
        <f>HOUR(US_Accidents_Dec20_updated[[#This Row],[Start_Time]])</f>
        <v>15</v>
      </c>
      <c r="F2903">
        <f>DAY(US_Accidents_Dec20_updated[[#This Row],[Start_Time]])</f>
        <v>8</v>
      </c>
      <c r="G2903">
        <f>MONTH(US_Accidents_Dec20_updated[[#This Row],[Start_Time]])</f>
        <v>1</v>
      </c>
      <c r="H2903" t="str">
        <f>US_Accidents_Dec20_updated[[#This Row],[Description]]</f>
        <v>Ramp to Exit 209A - Accident. Right lane blocked.</v>
      </c>
      <c r="I2903" t="s">
        <v>50</v>
      </c>
      <c r="J2903">
        <f>IF(US_Accidents_Dec20_updated[[#This Row],[Visibility(mi)]]&gt;30, 30, MROUND(US_Accidents_Dec20_updated[[#This Row],[Visibility(mi)]],5))</f>
        <v>30</v>
      </c>
      <c r="K2903">
        <f>MROUND(US_Accidents_Dec20_updated[[#This Row],[Wind_Speed(mph)]],5)</f>
        <v>10</v>
      </c>
      <c r="L2903">
        <f>IF(US_Accidents_Dec20_updated[[#This Row],[Precipitation(in)]]&gt;0.1, 0.1, US_Accidents_Dec20_updated[[#This Row],[Precipitation(in)]])</f>
        <v>0</v>
      </c>
    </row>
    <row r="2904" spans="1:12" x14ac:dyDescent="0.25">
      <c r="A2904" t="str">
        <f>US_Accidents_Dec20_updated[[#This Row],[ID]]</f>
        <v>A-3922616</v>
      </c>
      <c r="B2904">
        <f>US_Accidents_Dec20_updated[[#This Row],[Start_Lat]]</f>
        <v>39.086689999999997</v>
      </c>
      <c r="C2904">
        <f>US_Accidents_Dec20_updated[[#This Row],[Start_Lng]]</f>
        <v>-104.86124</v>
      </c>
      <c r="D2904">
        <f>US_Accidents_Dec20_updated[[#This Row],[Severity]]-1</f>
        <v>1</v>
      </c>
      <c r="E2904">
        <f>HOUR(US_Accidents_Dec20_updated[[#This Row],[Start_Time]])</f>
        <v>16</v>
      </c>
      <c r="F2904">
        <f>DAY(US_Accidents_Dec20_updated[[#This Row],[Start_Time]])</f>
        <v>8</v>
      </c>
      <c r="G2904">
        <f>MONTH(US_Accidents_Dec20_updated[[#This Row],[Start_Time]])</f>
        <v>1</v>
      </c>
      <c r="H2904" t="str">
        <f>US_Accidents_Dec20_updated[[#This Row],[Description]]</f>
        <v>Between CO-105/Exit 161 and County Line Rd/Exit 163 - Multi-vehicle accident involving vehicle. Two lanes blocked.</v>
      </c>
      <c r="I2904" t="s">
        <v>50</v>
      </c>
      <c r="J2904">
        <f>IF(US_Accidents_Dec20_updated[[#This Row],[Visibility(mi)]]&gt;30, 30, MROUND(US_Accidents_Dec20_updated[[#This Row],[Visibility(mi)]],5))</f>
        <v>10</v>
      </c>
      <c r="K2904">
        <f>MROUND(US_Accidents_Dec20_updated[[#This Row],[Wind_Speed(mph)]],5)</f>
        <v>5</v>
      </c>
      <c r="L2904">
        <f>IF(US_Accidents_Dec20_updated[[#This Row],[Precipitation(in)]]&gt;0.1, 0.1, US_Accidents_Dec20_updated[[#This Row],[Precipitation(in)]])</f>
        <v>0</v>
      </c>
    </row>
    <row r="2905" spans="1:12" x14ac:dyDescent="0.25">
      <c r="A2905" t="str">
        <f>US_Accidents_Dec20_updated[[#This Row],[ID]]</f>
        <v>A-3922619</v>
      </c>
      <c r="B2905">
        <f>US_Accidents_Dec20_updated[[#This Row],[Start_Lat]]</f>
        <v>39.959145999999997</v>
      </c>
      <c r="C2905">
        <f>US_Accidents_Dec20_updated[[#This Row],[Start_Lng]]</f>
        <v>-105.16927</v>
      </c>
      <c r="D2905">
        <f>US_Accidents_Dec20_updated[[#This Row],[Severity]]-1</f>
        <v>2</v>
      </c>
      <c r="E2905">
        <f>HOUR(US_Accidents_Dec20_updated[[#This Row],[Start_Time]])</f>
        <v>17</v>
      </c>
      <c r="F2905">
        <f>DAY(US_Accidents_Dec20_updated[[#This Row],[Start_Time]])</f>
        <v>8</v>
      </c>
      <c r="G2905">
        <f>MONTH(US_Accidents_Dec20_updated[[#This Row],[Start_Time]])</f>
        <v>1</v>
      </c>
      <c r="H2905" t="str">
        <f>US_Accidents_Dec20_updated[[#This Row],[Description]]</f>
        <v>At McCaslin Blvd - Accident.</v>
      </c>
      <c r="I2905" t="s">
        <v>50</v>
      </c>
      <c r="J2905">
        <f>IF(US_Accidents_Dec20_updated[[#This Row],[Visibility(mi)]]&gt;30, 30, MROUND(US_Accidents_Dec20_updated[[#This Row],[Visibility(mi)]],5))</f>
        <v>30</v>
      </c>
      <c r="K2905">
        <f>MROUND(US_Accidents_Dec20_updated[[#This Row],[Wind_Speed(mph)]],5)</f>
        <v>10</v>
      </c>
      <c r="L2905">
        <f>IF(US_Accidents_Dec20_updated[[#This Row],[Precipitation(in)]]&gt;0.1, 0.1, US_Accidents_Dec20_updated[[#This Row],[Precipitation(in)]])</f>
        <v>0</v>
      </c>
    </row>
    <row r="2906" spans="1:12" x14ac:dyDescent="0.25">
      <c r="A2906" t="str">
        <f>US_Accidents_Dec20_updated[[#This Row],[ID]]</f>
        <v>A-3922620</v>
      </c>
      <c r="B2906">
        <f>US_Accidents_Dec20_updated[[#This Row],[Start_Lat]]</f>
        <v>39.882320999999997</v>
      </c>
      <c r="C2906">
        <f>US_Accidents_Dec20_updated[[#This Row],[Start_Lng]]</f>
        <v>-104.98746</v>
      </c>
      <c r="D2906">
        <f>US_Accidents_Dec20_updated[[#This Row],[Severity]]-1</f>
        <v>2</v>
      </c>
      <c r="E2906">
        <f>HOUR(US_Accidents_Dec20_updated[[#This Row],[Start_Time]])</f>
        <v>17</v>
      </c>
      <c r="F2906">
        <f>DAY(US_Accidents_Dec20_updated[[#This Row],[Start_Time]])</f>
        <v>8</v>
      </c>
      <c r="G2906">
        <f>MONTH(US_Accidents_Dec20_updated[[#This Row],[Start_Time]])</f>
        <v>1</v>
      </c>
      <c r="H2906" t="str">
        <f>US_Accidents_Dec20_updated[[#This Row],[Description]]</f>
        <v>At 104th Ave/Exit 221 - Accident.</v>
      </c>
      <c r="I2906" t="s">
        <v>50</v>
      </c>
      <c r="J2906">
        <f>IF(US_Accidents_Dec20_updated[[#This Row],[Visibility(mi)]]&gt;30, 30, MROUND(US_Accidents_Dec20_updated[[#This Row],[Visibility(mi)]],5))</f>
        <v>30</v>
      </c>
      <c r="K2906">
        <f>MROUND(US_Accidents_Dec20_updated[[#This Row],[Wind_Speed(mph)]],5)</f>
        <v>10</v>
      </c>
      <c r="L2906">
        <f>IF(US_Accidents_Dec20_updated[[#This Row],[Precipitation(in)]]&gt;0.1, 0.1, US_Accidents_Dec20_updated[[#This Row],[Precipitation(in)]])</f>
        <v>0</v>
      </c>
    </row>
    <row r="2907" spans="1:12" x14ac:dyDescent="0.25">
      <c r="A2907" t="str">
        <f>US_Accidents_Dec20_updated[[#This Row],[ID]]</f>
        <v>A-3923145</v>
      </c>
      <c r="B2907">
        <f>US_Accidents_Dec20_updated[[#This Row],[Start_Lat]]</f>
        <v>40.077312999999997</v>
      </c>
      <c r="C2907">
        <f>US_Accidents_Dec20_updated[[#This Row],[Start_Lng]]</f>
        <v>-102.081129</v>
      </c>
      <c r="D2907">
        <f>US_Accidents_Dec20_updated[[#This Row],[Severity]]-1</f>
        <v>2</v>
      </c>
      <c r="E2907">
        <f>HOUR(US_Accidents_Dec20_updated[[#This Row],[Start_Time]])</f>
        <v>18</v>
      </c>
      <c r="F2907">
        <f>DAY(US_Accidents_Dec20_updated[[#This Row],[Start_Time]])</f>
        <v>9</v>
      </c>
      <c r="G2907">
        <f>MONTH(US_Accidents_Dec20_updated[[#This Row],[Start_Time]])</f>
        <v>1</v>
      </c>
      <c r="H2907" t="str">
        <f>US_Accidents_Dec20_updated[[#This Row],[Description]]</f>
        <v>At US-385/S Dexter St - Accident.</v>
      </c>
      <c r="I2907" t="s">
        <v>50</v>
      </c>
      <c r="J2907">
        <f>IF(US_Accidents_Dec20_updated[[#This Row],[Visibility(mi)]]&gt;30, 30, MROUND(US_Accidents_Dec20_updated[[#This Row],[Visibility(mi)]],5))</f>
        <v>10</v>
      </c>
      <c r="K2907">
        <f>MROUND(US_Accidents_Dec20_updated[[#This Row],[Wind_Speed(mph)]],5)</f>
        <v>10</v>
      </c>
      <c r="L2907">
        <f>IF(US_Accidents_Dec20_updated[[#This Row],[Precipitation(in)]]&gt;0.1, 0.1, US_Accidents_Dec20_updated[[#This Row],[Precipitation(in)]])</f>
        <v>0</v>
      </c>
    </row>
    <row r="2908" spans="1:12" x14ac:dyDescent="0.25">
      <c r="A2908" t="str">
        <f>US_Accidents_Dec20_updated[[#This Row],[ID]]</f>
        <v>A-3923183</v>
      </c>
      <c r="B2908">
        <f>US_Accidents_Dec20_updated[[#This Row],[Start_Lat]]</f>
        <v>39.79795</v>
      </c>
      <c r="C2908">
        <f>US_Accidents_Dec20_updated[[#This Row],[Start_Lng]]</f>
        <v>-104.93088</v>
      </c>
      <c r="D2908">
        <f>US_Accidents_Dec20_updated[[#This Row],[Severity]]-1</f>
        <v>2</v>
      </c>
      <c r="E2908">
        <f>HOUR(US_Accidents_Dec20_updated[[#This Row],[Start_Time]])</f>
        <v>0</v>
      </c>
      <c r="F2908">
        <f>DAY(US_Accidents_Dec20_updated[[#This Row],[Start_Time]])</f>
        <v>9</v>
      </c>
      <c r="G2908">
        <f>MONTH(US_Accidents_Dec20_updated[[#This Row],[Start_Time]])</f>
        <v>1</v>
      </c>
      <c r="H2908" t="str">
        <f>US_Accidents_Dec20_updated[[#This Row],[Description]]</f>
        <v>At CO-35/Quebec St/Sand CR/Exit 4 - Accident.</v>
      </c>
      <c r="I2908" t="s">
        <v>50</v>
      </c>
      <c r="J2908">
        <f>IF(US_Accidents_Dec20_updated[[#This Row],[Visibility(mi)]]&gt;30, 30, MROUND(US_Accidents_Dec20_updated[[#This Row],[Visibility(mi)]],5))</f>
        <v>10</v>
      </c>
      <c r="K2908">
        <f>MROUND(US_Accidents_Dec20_updated[[#This Row],[Wind_Speed(mph)]],5)</f>
        <v>5</v>
      </c>
      <c r="L2908">
        <f>IF(US_Accidents_Dec20_updated[[#This Row],[Precipitation(in)]]&gt;0.1, 0.1, US_Accidents_Dec20_updated[[#This Row],[Precipitation(in)]])</f>
        <v>0</v>
      </c>
    </row>
    <row r="2909" spans="1:12" x14ac:dyDescent="0.25">
      <c r="A2909" t="str">
        <f>US_Accidents_Dec20_updated[[#This Row],[ID]]</f>
        <v>A-3923184</v>
      </c>
      <c r="B2909">
        <f>US_Accidents_Dec20_updated[[#This Row],[Start_Lat]]</f>
        <v>39.785412999999998</v>
      </c>
      <c r="C2909">
        <f>US_Accidents_Dec20_updated[[#This Row],[Start_Lng]]</f>
        <v>-104.902512</v>
      </c>
      <c r="D2909">
        <f>US_Accidents_Dec20_updated[[#This Row],[Severity]]-1</f>
        <v>1</v>
      </c>
      <c r="E2909">
        <f>HOUR(US_Accidents_Dec20_updated[[#This Row],[Start_Time]])</f>
        <v>1</v>
      </c>
      <c r="F2909">
        <f>DAY(US_Accidents_Dec20_updated[[#This Row],[Start_Time]])</f>
        <v>9</v>
      </c>
      <c r="G2909">
        <f>MONTH(US_Accidents_Dec20_updated[[#This Row],[Start_Time]])</f>
        <v>1</v>
      </c>
      <c r="H2909" t="str">
        <f>US_Accidents_Dec20_updated[[#This Row],[Description]]</f>
        <v>At CO-35/Quebec St/Sand CR/Exit 4 - Accident. Right lane blocked.</v>
      </c>
      <c r="I2909" t="s">
        <v>50</v>
      </c>
      <c r="J2909">
        <f>IF(US_Accidents_Dec20_updated[[#This Row],[Visibility(mi)]]&gt;30, 30, MROUND(US_Accidents_Dec20_updated[[#This Row],[Visibility(mi)]],5))</f>
        <v>10</v>
      </c>
      <c r="K2909">
        <f>MROUND(US_Accidents_Dec20_updated[[#This Row],[Wind_Speed(mph)]],5)</f>
        <v>5</v>
      </c>
      <c r="L2909">
        <f>IF(US_Accidents_Dec20_updated[[#This Row],[Precipitation(in)]]&gt;0.1, 0.1, US_Accidents_Dec20_updated[[#This Row],[Precipitation(in)]])</f>
        <v>0</v>
      </c>
    </row>
    <row r="2910" spans="1:12" x14ac:dyDescent="0.25">
      <c r="A2910" t="str">
        <f>US_Accidents_Dec20_updated[[#This Row],[ID]]</f>
        <v>A-3923186</v>
      </c>
      <c r="B2910">
        <f>US_Accidents_Dec20_updated[[#This Row],[Start_Lat]]</f>
        <v>39.712048000000003</v>
      </c>
      <c r="C2910">
        <f>US_Accidents_Dec20_updated[[#This Row],[Start_Lng]]</f>
        <v>-104.999689</v>
      </c>
      <c r="D2910">
        <f>US_Accidents_Dec20_updated[[#This Row],[Severity]]-1</f>
        <v>2</v>
      </c>
      <c r="E2910">
        <f>HOUR(US_Accidents_Dec20_updated[[#This Row],[Start_Time]])</f>
        <v>6</v>
      </c>
      <c r="F2910">
        <f>DAY(US_Accidents_Dec20_updated[[#This Row],[Start_Time]])</f>
        <v>9</v>
      </c>
      <c r="G2910">
        <f>MONTH(US_Accidents_Dec20_updated[[#This Row],[Start_Time]])</f>
        <v>1</v>
      </c>
      <c r="H2910" t="str">
        <f>US_Accidents_Dec20_updated[[#This Row],[Description]]</f>
        <v>At CO-26/Alameda Ave/Exit 208 - Accident.</v>
      </c>
      <c r="I2910" t="s">
        <v>50</v>
      </c>
      <c r="J2910">
        <f>IF(US_Accidents_Dec20_updated[[#This Row],[Visibility(mi)]]&gt;30, 30, MROUND(US_Accidents_Dec20_updated[[#This Row],[Visibility(mi)]],5))</f>
        <v>10</v>
      </c>
      <c r="K2910">
        <f>MROUND(US_Accidents_Dec20_updated[[#This Row],[Wind_Speed(mph)]],5)</f>
        <v>5</v>
      </c>
      <c r="L2910">
        <f>IF(US_Accidents_Dec20_updated[[#This Row],[Precipitation(in)]]&gt;0.1, 0.1, US_Accidents_Dec20_updated[[#This Row],[Precipitation(in)]])</f>
        <v>0</v>
      </c>
    </row>
    <row r="2911" spans="1:12" x14ac:dyDescent="0.25">
      <c r="A2911" t="str">
        <f>US_Accidents_Dec20_updated[[#This Row],[ID]]</f>
        <v>A-3923187</v>
      </c>
      <c r="B2911">
        <f>US_Accidents_Dec20_updated[[#This Row],[Start_Lat]]</f>
        <v>39.725520000000003</v>
      </c>
      <c r="C2911">
        <f>US_Accidents_Dec20_updated[[#This Row],[Start_Lng]]</f>
        <v>-105.07895000000001</v>
      </c>
      <c r="D2911">
        <f>US_Accidents_Dec20_updated[[#This Row],[Severity]]-1</f>
        <v>2</v>
      </c>
      <c r="E2911">
        <f>HOUR(US_Accidents_Dec20_updated[[#This Row],[Start_Time]])</f>
        <v>7</v>
      </c>
      <c r="F2911">
        <f>DAY(US_Accidents_Dec20_updated[[#This Row],[Start_Time]])</f>
        <v>9</v>
      </c>
      <c r="G2911">
        <f>MONTH(US_Accidents_Dec20_updated[[#This Row],[Start_Time]])</f>
        <v>1</v>
      </c>
      <c r="H2911" t="str">
        <f>US_Accidents_Dec20_updated[[#This Row],[Description]]</f>
        <v>At CO-95/Sheridan Blvd - Accident.</v>
      </c>
      <c r="I2911" t="s">
        <v>50</v>
      </c>
      <c r="J2911">
        <f>IF(US_Accidents_Dec20_updated[[#This Row],[Visibility(mi)]]&gt;30, 30, MROUND(US_Accidents_Dec20_updated[[#This Row],[Visibility(mi)]],5))</f>
        <v>30</v>
      </c>
      <c r="K2911">
        <f>MROUND(US_Accidents_Dec20_updated[[#This Row],[Wind_Speed(mph)]],5)</f>
        <v>0</v>
      </c>
      <c r="L2911">
        <f>IF(US_Accidents_Dec20_updated[[#This Row],[Precipitation(in)]]&gt;0.1, 0.1, US_Accidents_Dec20_updated[[#This Row],[Precipitation(in)]])</f>
        <v>0</v>
      </c>
    </row>
    <row r="2912" spans="1:12" x14ac:dyDescent="0.25">
      <c r="A2912" t="str">
        <f>US_Accidents_Dec20_updated[[#This Row],[ID]]</f>
        <v>A-3923188</v>
      </c>
      <c r="B2912">
        <f>US_Accidents_Dec20_updated[[#This Row],[Start_Lat]]</f>
        <v>39.723457000000003</v>
      </c>
      <c r="C2912">
        <f>US_Accidents_Dec20_updated[[#This Row],[Start_Lng]]</f>
        <v>-105.011526</v>
      </c>
      <c r="D2912">
        <f>US_Accidents_Dec20_updated[[#This Row],[Severity]]-1</f>
        <v>2</v>
      </c>
      <c r="E2912">
        <f>HOUR(US_Accidents_Dec20_updated[[#This Row],[Start_Time]])</f>
        <v>7</v>
      </c>
      <c r="F2912">
        <f>DAY(US_Accidents_Dec20_updated[[#This Row],[Start_Time]])</f>
        <v>9</v>
      </c>
      <c r="G2912">
        <f>MONTH(US_Accidents_Dec20_updated[[#This Row],[Start_Time]])</f>
        <v>1</v>
      </c>
      <c r="H2912" t="str">
        <f>US_Accidents_Dec20_updated[[#This Row],[Description]]</f>
        <v>At US-6/6th Ave/Exit 209 - Accident.</v>
      </c>
      <c r="I2912" t="s">
        <v>50</v>
      </c>
      <c r="J2912">
        <f>IF(US_Accidents_Dec20_updated[[#This Row],[Visibility(mi)]]&gt;30, 30, MROUND(US_Accidents_Dec20_updated[[#This Row],[Visibility(mi)]],5))</f>
        <v>30</v>
      </c>
      <c r="K2912">
        <f>MROUND(US_Accidents_Dec20_updated[[#This Row],[Wind_Speed(mph)]],5)</f>
        <v>0</v>
      </c>
      <c r="L2912">
        <f>IF(US_Accidents_Dec20_updated[[#This Row],[Precipitation(in)]]&gt;0.1, 0.1, US_Accidents_Dec20_updated[[#This Row],[Precipitation(in)]])</f>
        <v>0</v>
      </c>
    </row>
    <row r="2913" spans="1:12" x14ac:dyDescent="0.25">
      <c r="A2913" t="str">
        <f>US_Accidents_Dec20_updated[[#This Row],[ID]]</f>
        <v>A-3923196</v>
      </c>
      <c r="B2913">
        <f>US_Accidents_Dec20_updated[[#This Row],[Start_Lat]]</f>
        <v>39.71143</v>
      </c>
      <c r="C2913">
        <f>US_Accidents_Dec20_updated[[#This Row],[Start_Lng]]</f>
        <v>-104.99903999999999</v>
      </c>
      <c r="D2913">
        <f>US_Accidents_Dec20_updated[[#This Row],[Severity]]-1</f>
        <v>2</v>
      </c>
      <c r="E2913">
        <f>HOUR(US_Accidents_Dec20_updated[[#This Row],[Start_Time]])</f>
        <v>11</v>
      </c>
      <c r="F2913">
        <f>DAY(US_Accidents_Dec20_updated[[#This Row],[Start_Time]])</f>
        <v>9</v>
      </c>
      <c r="G2913">
        <f>MONTH(US_Accidents_Dec20_updated[[#This Row],[Start_Time]])</f>
        <v>1</v>
      </c>
      <c r="H2913" t="str">
        <f>US_Accidents_Dec20_updated[[#This Row],[Description]]</f>
        <v>At CO-26/Alameda Ave/Exit 208 - Accident.</v>
      </c>
      <c r="I2913" t="s">
        <v>50</v>
      </c>
      <c r="J2913">
        <f>IF(US_Accidents_Dec20_updated[[#This Row],[Visibility(mi)]]&gt;30, 30, MROUND(US_Accidents_Dec20_updated[[#This Row],[Visibility(mi)]],5))</f>
        <v>10</v>
      </c>
      <c r="K2913">
        <f>MROUND(US_Accidents_Dec20_updated[[#This Row],[Wind_Speed(mph)]],5)</f>
        <v>5</v>
      </c>
      <c r="L2913">
        <f>IF(US_Accidents_Dec20_updated[[#This Row],[Precipitation(in)]]&gt;0.1, 0.1, US_Accidents_Dec20_updated[[#This Row],[Precipitation(in)]])</f>
        <v>0</v>
      </c>
    </row>
    <row r="2914" spans="1:12" x14ac:dyDescent="0.25">
      <c r="A2914" t="str">
        <f>US_Accidents_Dec20_updated[[#This Row],[ID]]</f>
        <v>A-3923200</v>
      </c>
      <c r="B2914">
        <f>US_Accidents_Dec20_updated[[#This Row],[Start_Lat]]</f>
        <v>39.557659999999998</v>
      </c>
      <c r="C2914">
        <f>US_Accidents_Dec20_updated[[#This Row],[Start_Lng]]</f>
        <v>-104.88041</v>
      </c>
      <c r="D2914">
        <f>US_Accidents_Dec20_updated[[#This Row],[Severity]]-1</f>
        <v>3</v>
      </c>
      <c r="E2914">
        <f>HOUR(US_Accidents_Dec20_updated[[#This Row],[Start_Time]])</f>
        <v>13</v>
      </c>
      <c r="F2914">
        <f>DAY(US_Accidents_Dec20_updated[[#This Row],[Start_Time]])</f>
        <v>9</v>
      </c>
      <c r="G2914">
        <f>MONTH(US_Accidents_Dec20_updated[[#This Row],[Start_Time]])</f>
        <v>1</v>
      </c>
      <c r="H2914" t="str">
        <f>US_Accidents_Dec20_updated[[#This Row],[Description]]</f>
        <v>Closed at I-25/US-87/E-470 - Road closed due to accident.</v>
      </c>
      <c r="I2914" t="s">
        <v>50</v>
      </c>
      <c r="J2914">
        <f>IF(US_Accidents_Dec20_updated[[#This Row],[Visibility(mi)]]&gt;30, 30, MROUND(US_Accidents_Dec20_updated[[#This Row],[Visibility(mi)]],5))</f>
        <v>10</v>
      </c>
      <c r="K2914">
        <f>MROUND(US_Accidents_Dec20_updated[[#This Row],[Wind_Speed(mph)]],5)</f>
        <v>5</v>
      </c>
      <c r="L2914">
        <f>IF(US_Accidents_Dec20_updated[[#This Row],[Precipitation(in)]]&gt;0.1, 0.1, US_Accidents_Dec20_updated[[#This Row],[Precipitation(in)]])</f>
        <v>0</v>
      </c>
    </row>
    <row r="2915" spans="1:12" x14ac:dyDescent="0.25">
      <c r="A2915" t="str">
        <f>US_Accidents_Dec20_updated[[#This Row],[ID]]</f>
        <v>A-3923204</v>
      </c>
      <c r="B2915">
        <f>US_Accidents_Dec20_updated[[#This Row],[Start_Lat]]</f>
        <v>39.799787999999999</v>
      </c>
      <c r="C2915">
        <f>US_Accidents_Dec20_updated[[#This Row],[Start_Lng]]</f>
        <v>-105.0252</v>
      </c>
      <c r="D2915">
        <f>US_Accidents_Dec20_updated[[#This Row],[Severity]]-1</f>
        <v>2</v>
      </c>
      <c r="E2915">
        <f>HOUR(US_Accidents_Dec20_updated[[#This Row],[Start_Time]])</f>
        <v>14</v>
      </c>
      <c r="F2915">
        <f>DAY(US_Accidents_Dec20_updated[[#This Row],[Start_Time]])</f>
        <v>9</v>
      </c>
      <c r="G2915">
        <f>MONTH(US_Accidents_Dec20_updated[[#This Row],[Start_Time]])</f>
        <v>1</v>
      </c>
      <c r="H2915" t="str">
        <f>US_Accidents_Dec20_updated[[#This Row],[Description]]</f>
        <v>Between Denver and Arvada - Accident. Two lanes blocked.</v>
      </c>
      <c r="I2915" t="s">
        <v>50</v>
      </c>
      <c r="J2915">
        <f>IF(US_Accidents_Dec20_updated[[#This Row],[Visibility(mi)]]&gt;30, 30, MROUND(US_Accidents_Dec20_updated[[#This Row],[Visibility(mi)]],5))</f>
        <v>30</v>
      </c>
      <c r="K2915">
        <f>MROUND(US_Accidents_Dec20_updated[[#This Row],[Wind_Speed(mph)]],5)</f>
        <v>0</v>
      </c>
      <c r="L2915">
        <f>IF(US_Accidents_Dec20_updated[[#This Row],[Precipitation(in)]]&gt;0.1, 0.1, US_Accidents_Dec20_updated[[#This Row],[Precipitation(in)]])</f>
        <v>0</v>
      </c>
    </row>
    <row r="2916" spans="1:12" x14ac:dyDescent="0.25">
      <c r="A2916" t="str">
        <f>US_Accidents_Dec20_updated[[#This Row],[ID]]</f>
        <v>A-3923205</v>
      </c>
      <c r="B2916">
        <f>US_Accidents_Dec20_updated[[#This Row],[Start_Lat]]</f>
        <v>39.703919999999997</v>
      </c>
      <c r="C2916">
        <f>US_Accidents_Dec20_updated[[#This Row],[Start_Lng]]</f>
        <v>-105.25141000000001</v>
      </c>
      <c r="D2916">
        <f>US_Accidents_Dec20_updated[[#This Row],[Severity]]-1</f>
        <v>2</v>
      </c>
      <c r="E2916">
        <f>HOUR(US_Accidents_Dec20_updated[[#This Row],[Start_Time]])</f>
        <v>14</v>
      </c>
      <c r="F2916">
        <f>DAY(US_Accidents_Dec20_updated[[#This Row],[Start_Time]])</f>
        <v>9</v>
      </c>
      <c r="G2916">
        <f>MONTH(US_Accidents_Dec20_updated[[#This Row],[Start_Time]])</f>
        <v>1</v>
      </c>
      <c r="H2916" t="str">
        <f>US_Accidents_Dec20_updated[[#This Row],[Description]]</f>
        <v>At Grapevine Rd/Exit 256 - Accident.</v>
      </c>
      <c r="I2916" t="s">
        <v>50</v>
      </c>
      <c r="J2916">
        <f>IF(US_Accidents_Dec20_updated[[#This Row],[Visibility(mi)]]&gt;30, 30, MROUND(US_Accidents_Dec20_updated[[#This Row],[Visibility(mi)]],5))</f>
        <v>30</v>
      </c>
      <c r="K2916">
        <f>MROUND(US_Accidents_Dec20_updated[[#This Row],[Wind_Speed(mph)]],5)</f>
        <v>0</v>
      </c>
      <c r="L2916">
        <f>IF(US_Accidents_Dec20_updated[[#This Row],[Precipitation(in)]]&gt;0.1, 0.1, US_Accidents_Dec20_updated[[#This Row],[Precipitation(in)]])</f>
        <v>0</v>
      </c>
    </row>
    <row r="2917" spans="1:12" x14ac:dyDescent="0.25">
      <c r="A2917" t="str">
        <f>US_Accidents_Dec20_updated[[#This Row],[ID]]</f>
        <v>A-3923211</v>
      </c>
      <c r="B2917">
        <f>US_Accidents_Dec20_updated[[#This Row],[Start_Lat]]</f>
        <v>39.788431000000003</v>
      </c>
      <c r="C2917">
        <f>US_Accidents_Dec20_updated[[#This Row],[Start_Lng]]</f>
        <v>-104.90485099999999</v>
      </c>
      <c r="D2917">
        <f>US_Accidents_Dec20_updated[[#This Row],[Severity]]-1</f>
        <v>2</v>
      </c>
      <c r="E2917">
        <f>HOUR(US_Accidents_Dec20_updated[[#This Row],[Start_Time]])</f>
        <v>16</v>
      </c>
      <c r="F2917">
        <f>DAY(US_Accidents_Dec20_updated[[#This Row],[Start_Time]])</f>
        <v>9</v>
      </c>
      <c r="G2917">
        <f>MONTH(US_Accidents_Dec20_updated[[#This Row],[Start_Time]])</f>
        <v>1</v>
      </c>
      <c r="H2917" t="str">
        <f>US_Accidents_Dec20_updated[[#This Row],[Description]]</f>
        <v>At US-85/CO-2/Vasquez Blvd/Exit 2 - Accident.</v>
      </c>
      <c r="I2917" t="s">
        <v>50</v>
      </c>
      <c r="J2917">
        <f>IF(US_Accidents_Dec20_updated[[#This Row],[Visibility(mi)]]&gt;30, 30, MROUND(US_Accidents_Dec20_updated[[#This Row],[Visibility(mi)]],5))</f>
        <v>10</v>
      </c>
      <c r="K2917">
        <f>MROUND(US_Accidents_Dec20_updated[[#This Row],[Wind_Speed(mph)]],5)</f>
        <v>5</v>
      </c>
      <c r="L2917">
        <f>IF(US_Accidents_Dec20_updated[[#This Row],[Precipitation(in)]]&gt;0.1, 0.1, US_Accidents_Dec20_updated[[#This Row],[Precipitation(in)]])</f>
        <v>0</v>
      </c>
    </row>
    <row r="2918" spans="1:12" x14ac:dyDescent="0.25">
      <c r="A2918" t="str">
        <f>US_Accidents_Dec20_updated[[#This Row],[ID]]</f>
        <v>A-3923212</v>
      </c>
      <c r="B2918">
        <f>US_Accidents_Dec20_updated[[#This Row],[Start_Lat]]</f>
        <v>39.657134999999997</v>
      </c>
      <c r="C2918">
        <f>US_Accidents_Dec20_updated[[#This Row],[Start_Lng]]</f>
        <v>-106.831868</v>
      </c>
      <c r="D2918">
        <f>US_Accidents_Dec20_updated[[#This Row],[Severity]]-1</f>
        <v>3</v>
      </c>
      <c r="E2918">
        <f>HOUR(US_Accidents_Dec20_updated[[#This Row],[Start_Time]])</f>
        <v>17</v>
      </c>
      <c r="F2918">
        <f>DAY(US_Accidents_Dec20_updated[[#This Row],[Start_Time]])</f>
        <v>9</v>
      </c>
      <c r="G2918">
        <f>MONTH(US_Accidents_Dec20_updated[[#This Row],[Start_Time]])</f>
        <v>1</v>
      </c>
      <c r="H2918" t="str">
        <f>US_Accidents_Dec20_updated[[#This Row],[Description]]</f>
        <v>Closed at Eby Creek Rd/Exit 147 - Road closed due to accident.</v>
      </c>
      <c r="I2918" t="s">
        <v>50</v>
      </c>
      <c r="J2918">
        <f>IF(US_Accidents_Dec20_updated[[#This Row],[Visibility(mi)]]&gt;30, 30, MROUND(US_Accidents_Dec20_updated[[#This Row],[Visibility(mi)]],5))</f>
        <v>10</v>
      </c>
      <c r="K2918">
        <f>MROUND(US_Accidents_Dec20_updated[[#This Row],[Wind_Speed(mph)]],5)</f>
        <v>0</v>
      </c>
      <c r="L2918">
        <f>IF(US_Accidents_Dec20_updated[[#This Row],[Precipitation(in)]]&gt;0.1, 0.1, US_Accidents_Dec20_updated[[#This Row],[Precipitation(in)]])</f>
        <v>0</v>
      </c>
    </row>
    <row r="2919" spans="1:12" x14ac:dyDescent="0.25">
      <c r="A2919" t="str">
        <f>US_Accidents_Dec20_updated[[#This Row],[ID]]</f>
        <v>A-3923213</v>
      </c>
      <c r="B2919">
        <f>US_Accidents_Dec20_updated[[#This Row],[Start_Lat]]</f>
        <v>39.566223000000001</v>
      </c>
      <c r="C2919">
        <f>US_Accidents_Dec20_updated[[#This Row],[Start_Lng]]</f>
        <v>-104.87241899999999</v>
      </c>
      <c r="D2919">
        <f>US_Accidents_Dec20_updated[[#This Row],[Severity]]-1</f>
        <v>2</v>
      </c>
      <c r="E2919">
        <f>HOUR(US_Accidents_Dec20_updated[[#This Row],[Start_Time]])</f>
        <v>17</v>
      </c>
      <c r="F2919">
        <f>DAY(US_Accidents_Dec20_updated[[#This Row],[Start_Time]])</f>
        <v>9</v>
      </c>
      <c r="G2919">
        <f>MONTH(US_Accidents_Dec20_updated[[#This Row],[Start_Time]])</f>
        <v>1</v>
      </c>
      <c r="H2919" t="str">
        <f>US_Accidents_Dec20_updated[[#This Row],[Description]]</f>
        <v>At County Line Rd/Exit 195 - Accident.</v>
      </c>
      <c r="I2919" t="s">
        <v>50</v>
      </c>
      <c r="J2919">
        <f>IF(US_Accidents_Dec20_updated[[#This Row],[Visibility(mi)]]&gt;30, 30, MROUND(US_Accidents_Dec20_updated[[#This Row],[Visibility(mi)]],5))</f>
        <v>10</v>
      </c>
      <c r="K2919">
        <f>MROUND(US_Accidents_Dec20_updated[[#This Row],[Wind_Speed(mph)]],5)</f>
        <v>5</v>
      </c>
      <c r="L2919">
        <f>IF(US_Accidents_Dec20_updated[[#This Row],[Precipitation(in)]]&gt;0.1, 0.1, US_Accidents_Dec20_updated[[#This Row],[Precipitation(in)]])</f>
        <v>0</v>
      </c>
    </row>
    <row r="2920" spans="1:12" x14ac:dyDescent="0.25">
      <c r="A2920" t="str">
        <f>US_Accidents_Dec20_updated[[#This Row],[ID]]</f>
        <v>A-3923216</v>
      </c>
      <c r="B2920">
        <f>US_Accidents_Dec20_updated[[#This Row],[Start_Lat]]</f>
        <v>38.51446</v>
      </c>
      <c r="C2920">
        <f>US_Accidents_Dec20_updated[[#This Row],[Start_Lng]]</f>
        <v>-104.62933</v>
      </c>
      <c r="D2920">
        <f>US_Accidents_Dec20_updated[[#This Row],[Severity]]-1</f>
        <v>1</v>
      </c>
      <c r="E2920">
        <f>HOUR(US_Accidents_Dec20_updated[[#This Row],[Start_Time]])</f>
        <v>17</v>
      </c>
      <c r="F2920">
        <f>DAY(US_Accidents_Dec20_updated[[#This Row],[Start_Time]])</f>
        <v>9</v>
      </c>
      <c r="G2920">
        <f>MONTH(US_Accidents_Dec20_updated[[#This Row],[Start_Time]])</f>
        <v>1</v>
      </c>
      <c r="H2920" t="str">
        <f>US_Accidents_Dec20_updated[[#This Row],[Description]]</f>
        <v>At County Line Road/Exit 116 - Accident. Lane blocked.</v>
      </c>
      <c r="I2920" t="s">
        <v>50</v>
      </c>
      <c r="J2920">
        <f>IF(US_Accidents_Dec20_updated[[#This Row],[Visibility(mi)]]&gt;30, 30, MROUND(US_Accidents_Dec20_updated[[#This Row],[Visibility(mi)]],5))</f>
        <v>10</v>
      </c>
      <c r="K2920">
        <f>MROUND(US_Accidents_Dec20_updated[[#This Row],[Wind_Speed(mph)]],5)</f>
        <v>5</v>
      </c>
      <c r="L2920">
        <f>IF(US_Accidents_Dec20_updated[[#This Row],[Precipitation(in)]]&gt;0.1, 0.1, US_Accidents_Dec20_updated[[#This Row],[Precipitation(in)]])</f>
        <v>0</v>
      </c>
    </row>
    <row r="2921" spans="1:12" x14ac:dyDescent="0.25">
      <c r="A2921" t="str">
        <f>US_Accidents_Dec20_updated[[#This Row],[ID]]</f>
        <v>A-3923217</v>
      </c>
      <c r="B2921">
        <f>US_Accidents_Dec20_updated[[#This Row],[Start_Lat]]</f>
        <v>39.784700000000001</v>
      </c>
      <c r="C2921">
        <f>US_Accidents_Dec20_updated[[#This Row],[Start_Lng]]</f>
        <v>-105.08638000000001</v>
      </c>
      <c r="D2921">
        <f>US_Accidents_Dec20_updated[[#This Row],[Severity]]-1</f>
        <v>2</v>
      </c>
      <c r="E2921">
        <f>HOUR(US_Accidents_Dec20_updated[[#This Row],[Start_Time]])</f>
        <v>17</v>
      </c>
      <c r="F2921">
        <f>DAY(US_Accidents_Dec20_updated[[#This Row],[Start_Time]])</f>
        <v>9</v>
      </c>
      <c r="G2921">
        <f>MONTH(US_Accidents_Dec20_updated[[#This Row],[Start_Time]])</f>
        <v>1</v>
      </c>
      <c r="H2921" t="str">
        <f>US_Accidents_Dec20_updated[[#This Row],[Description]]</f>
        <v>At CO-121/Wadsworth Blvd/Exit 269 - Accident.</v>
      </c>
      <c r="I2921" t="s">
        <v>50</v>
      </c>
      <c r="J2921">
        <f>IF(US_Accidents_Dec20_updated[[#This Row],[Visibility(mi)]]&gt;30, 30, MROUND(US_Accidents_Dec20_updated[[#This Row],[Visibility(mi)]],5))</f>
        <v>10</v>
      </c>
      <c r="K2921">
        <f>MROUND(US_Accidents_Dec20_updated[[#This Row],[Wind_Speed(mph)]],5)</f>
        <v>10</v>
      </c>
      <c r="L2921">
        <f>IF(US_Accidents_Dec20_updated[[#This Row],[Precipitation(in)]]&gt;0.1, 0.1, US_Accidents_Dec20_updated[[#This Row],[Precipitation(in)]])</f>
        <v>0</v>
      </c>
    </row>
    <row r="2922" spans="1:12" x14ac:dyDescent="0.25">
      <c r="A2922" t="str">
        <f>US_Accidents_Dec20_updated[[#This Row],[ID]]</f>
        <v>A-3923222</v>
      </c>
      <c r="B2922">
        <f>US_Accidents_Dec20_updated[[#This Row],[Start_Lat]]</f>
        <v>40.407260000000001</v>
      </c>
      <c r="C2922">
        <f>US_Accidents_Dec20_updated[[#This Row],[Start_Lng]]</f>
        <v>-104.99008000000001</v>
      </c>
      <c r="D2922">
        <f>US_Accidents_Dec20_updated[[#This Row],[Severity]]-1</f>
        <v>2</v>
      </c>
      <c r="E2922">
        <f>HOUR(US_Accidents_Dec20_updated[[#This Row],[Start_Time]])</f>
        <v>18</v>
      </c>
      <c r="F2922">
        <f>DAY(US_Accidents_Dec20_updated[[#This Row],[Start_Time]])</f>
        <v>9</v>
      </c>
      <c r="G2922">
        <f>MONTH(US_Accidents_Dec20_updated[[#This Row],[Start_Time]])</f>
        <v>1</v>
      </c>
      <c r="H2922" t="str">
        <f>US_Accidents_Dec20_updated[[#This Row],[Description]]</f>
        <v>Between I-25/US-87 and US-34 - Accident. Lane blocked. emergency vehicles at scene.</v>
      </c>
      <c r="I2922" t="s">
        <v>50</v>
      </c>
      <c r="J2922">
        <f>IF(US_Accidents_Dec20_updated[[#This Row],[Visibility(mi)]]&gt;30, 30, MROUND(US_Accidents_Dec20_updated[[#This Row],[Visibility(mi)]],5))</f>
        <v>10</v>
      </c>
      <c r="K2922">
        <f>MROUND(US_Accidents_Dec20_updated[[#This Row],[Wind_Speed(mph)]],5)</f>
        <v>5</v>
      </c>
      <c r="L2922">
        <f>IF(US_Accidents_Dec20_updated[[#This Row],[Precipitation(in)]]&gt;0.1, 0.1, US_Accidents_Dec20_updated[[#This Row],[Precipitation(in)]])</f>
        <v>0</v>
      </c>
    </row>
    <row r="2923" spans="1:12" x14ac:dyDescent="0.25">
      <c r="A2923" t="str">
        <f>US_Accidents_Dec20_updated[[#This Row],[ID]]</f>
        <v>A-3923223</v>
      </c>
      <c r="B2923">
        <f>US_Accidents_Dec20_updated[[#This Row],[Start_Lat]]</f>
        <v>38.727820000000001</v>
      </c>
      <c r="C2923">
        <f>US_Accidents_Dec20_updated[[#This Row],[Start_Lng]]</f>
        <v>-104.73573</v>
      </c>
      <c r="D2923">
        <f>US_Accidents_Dec20_updated[[#This Row],[Severity]]-1</f>
        <v>2</v>
      </c>
      <c r="E2923">
        <f>HOUR(US_Accidents_Dec20_updated[[#This Row],[Start_Time]])</f>
        <v>18</v>
      </c>
      <c r="F2923">
        <f>DAY(US_Accidents_Dec20_updated[[#This Row],[Start_Time]])</f>
        <v>9</v>
      </c>
      <c r="G2923">
        <f>MONTH(US_Accidents_Dec20_updated[[#This Row],[Start_Time]])</f>
        <v>1</v>
      </c>
      <c r="H2923" t="str">
        <f>US_Accidents_Dec20_updated[[#This Row],[Description]]</f>
        <v>At CO-83/Academy Blvd/Exit 135 - Accident.</v>
      </c>
      <c r="I2923" t="s">
        <v>50</v>
      </c>
      <c r="J2923">
        <f>IF(US_Accidents_Dec20_updated[[#This Row],[Visibility(mi)]]&gt;30, 30, MROUND(US_Accidents_Dec20_updated[[#This Row],[Visibility(mi)]],5))</f>
        <v>10</v>
      </c>
      <c r="K2923">
        <f>MROUND(US_Accidents_Dec20_updated[[#This Row],[Wind_Speed(mph)]],5)</f>
        <v>0</v>
      </c>
      <c r="L2923">
        <f>IF(US_Accidents_Dec20_updated[[#This Row],[Precipitation(in)]]&gt;0.1, 0.1, US_Accidents_Dec20_updated[[#This Row],[Precipitation(in)]])</f>
        <v>0</v>
      </c>
    </row>
    <row r="2924" spans="1:12" x14ac:dyDescent="0.25">
      <c r="A2924" t="str">
        <f>US_Accidents_Dec20_updated[[#This Row],[ID]]</f>
        <v>A-3923224</v>
      </c>
      <c r="B2924">
        <f>US_Accidents_Dec20_updated[[#This Row],[Start_Lat]]</f>
        <v>39.835279</v>
      </c>
      <c r="C2924">
        <f>US_Accidents_Dec20_updated[[#This Row],[Start_Lng]]</f>
        <v>-105.021517</v>
      </c>
      <c r="D2924">
        <f>US_Accidents_Dec20_updated[[#This Row],[Severity]]-1</f>
        <v>2</v>
      </c>
      <c r="E2924">
        <f>HOUR(US_Accidents_Dec20_updated[[#This Row],[Start_Time]])</f>
        <v>18</v>
      </c>
      <c r="F2924">
        <f>DAY(US_Accidents_Dec20_updated[[#This Row],[Start_Time]])</f>
        <v>9</v>
      </c>
      <c r="G2924">
        <f>MONTH(US_Accidents_Dec20_updated[[#This Row],[Start_Time]])</f>
        <v>1</v>
      </c>
      <c r="H2924" t="str">
        <f>US_Accidents_Dec20_updated[[#This Row],[Description]]</f>
        <v>At Federal Blvd - Accident.</v>
      </c>
      <c r="I2924" t="s">
        <v>50</v>
      </c>
      <c r="J2924">
        <f>IF(US_Accidents_Dec20_updated[[#This Row],[Visibility(mi)]]&gt;30, 30, MROUND(US_Accidents_Dec20_updated[[#This Row],[Visibility(mi)]],5))</f>
        <v>10</v>
      </c>
      <c r="K2924">
        <f>MROUND(US_Accidents_Dec20_updated[[#This Row],[Wind_Speed(mph)]],5)</f>
        <v>0</v>
      </c>
      <c r="L2924">
        <f>IF(US_Accidents_Dec20_updated[[#This Row],[Precipitation(in)]]&gt;0.1, 0.1, US_Accidents_Dec20_updated[[#This Row],[Precipitation(in)]])</f>
        <v>0</v>
      </c>
    </row>
    <row r="2925" spans="1:12" x14ac:dyDescent="0.25">
      <c r="A2925" t="str">
        <f>US_Accidents_Dec20_updated[[#This Row],[ID]]</f>
        <v>A-3923230</v>
      </c>
      <c r="B2925">
        <f>US_Accidents_Dec20_updated[[#This Row],[Start_Lat]]</f>
        <v>39.777079999999998</v>
      </c>
      <c r="C2925">
        <f>US_Accidents_Dec20_updated[[#This Row],[Start_Lng]]</f>
        <v>-104.88048999999999</v>
      </c>
      <c r="D2925">
        <f>US_Accidents_Dec20_updated[[#This Row],[Severity]]-1</f>
        <v>3</v>
      </c>
      <c r="E2925">
        <f>HOUR(US_Accidents_Dec20_updated[[#This Row],[Start_Time]])</f>
        <v>21</v>
      </c>
      <c r="F2925">
        <f>DAY(US_Accidents_Dec20_updated[[#This Row],[Start_Time]])</f>
        <v>9</v>
      </c>
      <c r="G2925">
        <f>MONTH(US_Accidents_Dec20_updated[[#This Row],[Start_Time]])</f>
        <v>1</v>
      </c>
      <c r="H2925" t="str">
        <f>US_Accidents_Dec20_updated[[#This Row],[Description]]</f>
        <v>Between I-270 and I-70/US-36 - Accident. Police activity ongoing.</v>
      </c>
      <c r="I2925" t="s">
        <v>50</v>
      </c>
      <c r="J2925">
        <f>IF(US_Accidents_Dec20_updated[[#This Row],[Visibility(mi)]]&gt;30, 30, MROUND(US_Accidents_Dec20_updated[[#This Row],[Visibility(mi)]],5))</f>
        <v>10</v>
      </c>
      <c r="K2925">
        <f>MROUND(US_Accidents_Dec20_updated[[#This Row],[Wind_Speed(mph)]],5)</f>
        <v>10</v>
      </c>
      <c r="L2925">
        <f>IF(US_Accidents_Dec20_updated[[#This Row],[Precipitation(in)]]&gt;0.1, 0.1, US_Accidents_Dec20_updated[[#This Row],[Precipitation(in)]])</f>
        <v>0</v>
      </c>
    </row>
    <row r="2926" spans="1:12" x14ac:dyDescent="0.25">
      <c r="A2926" t="str">
        <f>US_Accidents_Dec20_updated[[#This Row],[ID]]</f>
        <v>A-3923845</v>
      </c>
      <c r="B2926">
        <f>US_Accidents_Dec20_updated[[#This Row],[Start_Lat]]</f>
        <v>39.749839999999999</v>
      </c>
      <c r="C2926">
        <f>US_Accidents_Dec20_updated[[#This Row],[Start_Lng]]</f>
        <v>-105.01721999999999</v>
      </c>
      <c r="D2926">
        <f>US_Accidents_Dec20_updated[[#This Row],[Severity]]-1</f>
        <v>2</v>
      </c>
      <c r="E2926">
        <f>HOUR(US_Accidents_Dec20_updated[[#This Row],[Start_Time]])</f>
        <v>6</v>
      </c>
      <c r="F2926">
        <f>DAY(US_Accidents_Dec20_updated[[#This Row],[Start_Time]])</f>
        <v>10</v>
      </c>
      <c r="G2926">
        <f>MONTH(US_Accidents_Dec20_updated[[#This Row],[Start_Time]])</f>
        <v>1</v>
      </c>
      <c r="H2926" t="str">
        <f>US_Accidents_Dec20_updated[[#This Row],[Description]]</f>
        <v>At 23rd Ave/Exit 211 - Accident.</v>
      </c>
      <c r="I2926" t="s">
        <v>50</v>
      </c>
      <c r="J2926">
        <f>IF(US_Accidents_Dec20_updated[[#This Row],[Visibility(mi)]]&gt;30, 30, MROUND(US_Accidents_Dec20_updated[[#This Row],[Visibility(mi)]],5))</f>
        <v>10</v>
      </c>
      <c r="K2926">
        <f>MROUND(US_Accidents_Dec20_updated[[#This Row],[Wind_Speed(mph)]],5)</f>
        <v>0</v>
      </c>
      <c r="L2926">
        <f>IF(US_Accidents_Dec20_updated[[#This Row],[Precipitation(in)]]&gt;0.1, 0.1, US_Accidents_Dec20_updated[[#This Row],[Precipitation(in)]])</f>
        <v>0</v>
      </c>
    </row>
    <row r="2927" spans="1:12" x14ac:dyDescent="0.25">
      <c r="A2927" t="str">
        <f>US_Accidents_Dec20_updated[[#This Row],[ID]]</f>
        <v>A-3923846</v>
      </c>
      <c r="B2927">
        <f>US_Accidents_Dec20_updated[[#This Row],[Start_Lat]]</f>
        <v>39.771329999999999</v>
      </c>
      <c r="C2927">
        <f>US_Accidents_Dec20_updated[[#This Row],[Start_Lng]]</f>
        <v>-104.99073</v>
      </c>
      <c r="D2927">
        <f>US_Accidents_Dec20_updated[[#This Row],[Severity]]-1</f>
        <v>2</v>
      </c>
      <c r="E2927">
        <f>HOUR(US_Accidents_Dec20_updated[[#This Row],[Start_Time]])</f>
        <v>7</v>
      </c>
      <c r="F2927">
        <f>DAY(US_Accidents_Dec20_updated[[#This Row],[Start_Time]])</f>
        <v>10</v>
      </c>
      <c r="G2927">
        <f>MONTH(US_Accidents_Dec20_updated[[#This Row],[Start_Time]])</f>
        <v>1</v>
      </c>
      <c r="H2927" t="str">
        <f>US_Accidents_Dec20_updated[[#This Row],[Description]]</f>
        <v>At Park Ave/Exit 213 - Accident.</v>
      </c>
      <c r="I2927" t="s">
        <v>50</v>
      </c>
      <c r="J2927">
        <f>IF(US_Accidents_Dec20_updated[[#This Row],[Visibility(mi)]]&gt;30, 30, MROUND(US_Accidents_Dec20_updated[[#This Row],[Visibility(mi)]],5))</f>
        <v>10</v>
      </c>
      <c r="K2927">
        <f>MROUND(US_Accidents_Dec20_updated[[#This Row],[Wind_Speed(mph)]],5)</f>
        <v>0</v>
      </c>
      <c r="L2927">
        <f>IF(US_Accidents_Dec20_updated[[#This Row],[Precipitation(in)]]&gt;0.1, 0.1, US_Accidents_Dec20_updated[[#This Row],[Precipitation(in)]])</f>
        <v>0</v>
      </c>
    </row>
    <row r="2928" spans="1:12" x14ac:dyDescent="0.25">
      <c r="A2928" t="str">
        <f>US_Accidents_Dec20_updated[[#This Row],[ID]]</f>
        <v>A-3923847</v>
      </c>
      <c r="B2928">
        <f>US_Accidents_Dec20_updated[[#This Row],[Start_Lat]]</f>
        <v>39.776431000000002</v>
      </c>
      <c r="C2928">
        <f>US_Accidents_Dec20_updated[[#This Row],[Start_Lng]]</f>
        <v>-104.875114</v>
      </c>
      <c r="D2928">
        <f>US_Accidents_Dec20_updated[[#This Row],[Severity]]-1</f>
        <v>2</v>
      </c>
      <c r="E2928">
        <f>HOUR(US_Accidents_Dec20_updated[[#This Row],[Start_Time]])</f>
        <v>7</v>
      </c>
      <c r="F2928">
        <f>DAY(US_Accidents_Dec20_updated[[#This Row],[Start_Time]])</f>
        <v>10</v>
      </c>
      <c r="G2928">
        <f>MONTH(US_Accidents_Dec20_updated[[#This Row],[Start_Time]])</f>
        <v>1</v>
      </c>
      <c r="H2928" t="str">
        <f>US_Accidents_Dec20_updated[[#This Row],[Description]]</f>
        <v>At Havana Street/Exit 280 - Accident.</v>
      </c>
      <c r="I2928" t="s">
        <v>50</v>
      </c>
      <c r="J2928">
        <f>IF(US_Accidents_Dec20_updated[[#This Row],[Visibility(mi)]]&gt;30, 30, MROUND(US_Accidents_Dec20_updated[[#This Row],[Visibility(mi)]],5))</f>
        <v>10</v>
      </c>
      <c r="K2928">
        <f>MROUND(US_Accidents_Dec20_updated[[#This Row],[Wind_Speed(mph)]],5)</f>
        <v>10</v>
      </c>
      <c r="L2928">
        <f>IF(US_Accidents_Dec20_updated[[#This Row],[Precipitation(in)]]&gt;0.1, 0.1, US_Accidents_Dec20_updated[[#This Row],[Precipitation(in)]])</f>
        <v>0</v>
      </c>
    </row>
    <row r="2929" spans="1:12" x14ac:dyDescent="0.25">
      <c r="A2929" t="str">
        <f>US_Accidents_Dec20_updated[[#This Row],[ID]]</f>
        <v>A-3923848</v>
      </c>
      <c r="B2929">
        <f>US_Accidents_Dec20_updated[[#This Row],[Start_Lat]]</f>
        <v>39.591949999999997</v>
      </c>
      <c r="C2929">
        <f>US_Accidents_Dec20_updated[[#This Row],[Start_Lng]]</f>
        <v>-104.88308000000001</v>
      </c>
      <c r="D2929">
        <f>US_Accidents_Dec20_updated[[#This Row],[Severity]]-1</f>
        <v>2</v>
      </c>
      <c r="E2929">
        <f>HOUR(US_Accidents_Dec20_updated[[#This Row],[Start_Time]])</f>
        <v>7</v>
      </c>
      <c r="F2929">
        <f>DAY(US_Accidents_Dec20_updated[[#This Row],[Start_Time]])</f>
        <v>10</v>
      </c>
      <c r="G2929">
        <f>MONTH(US_Accidents_Dec20_updated[[#This Row],[Start_Time]])</f>
        <v>1</v>
      </c>
      <c r="H2929" t="str">
        <f>US_Accidents_Dec20_updated[[#This Row],[Description]]</f>
        <v>At CO-88/Arapahoe Rd/Exit 197 - Accident.</v>
      </c>
      <c r="I2929" t="s">
        <v>50</v>
      </c>
      <c r="J2929">
        <f>IF(US_Accidents_Dec20_updated[[#This Row],[Visibility(mi)]]&gt;30, 30, MROUND(US_Accidents_Dec20_updated[[#This Row],[Visibility(mi)]],5))</f>
        <v>10</v>
      </c>
      <c r="K2929">
        <f>MROUND(US_Accidents_Dec20_updated[[#This Row],[Wind_Speed(mph)]],5)</f>
        <v>5</v>
      </c>
      <c r="L2929">
        <f>IF(US_Accidents_Dec20_updated[[#This Row],[Precipitation(in)]]&gt;0.1, 0.1, US_Accidents_Dec20_updated[[#This Row],[Precipitation(in)]])</f>
        <v>0</v>
      </c>
    </row>
    <row r="2930" spans="1:12" x14ac:dyDescent="0.25">
      <c r="A2930" t="str">
        <f>US_Accidents_Dec20_updated[[#This Row],[ID]]</f>
        <v>A-3923862</v>
      </c>
      <c r="B2930">
        <f>US_Accidents_Dec20_updated[[#This Row],[Start_Lat]]</f>
        <v>39.823099999999997</v>
      </c>
      <c r="C2930">
        <f>US_Accidents_Dec20_updated[[#This Row],[Start_Lng]]</f>
        <v>-104.96729999999999</v>
      </c>
      <c r="D2930">
        <f>US_Accidents_Dec20_updated[[#This Row],[Severity]]-1</f>
        <v>2</v>
      </c>
      <c r="E2930">
        <f>HOUR(US_Accidents_Dec20_updated[[#This Row],[Start_Time]])</f>
        <v>9</v>
      </c>
      <c r="F2930">
        <f>DAY(US_Accidents_Dec20_updated[[#This Row],[Start_Time]])</f>
        <v>10</v>
      </c>
      <c r="G2930">
        <f>MONTH(US_Accidents_Dec20_updated[[#This Row],[Start_Time]])</f>
        <v>1</v>
      </c>
      <c r="H2930" t="str">
        <f>US_Accidents_Dec20_updated[[#This Row],[Description]]</f>
        <v>At I-270/Exit 6 - Accident.</v>
      </c>
      <c r="I2930" t="s">
        <v>50</v>
      </c>
      <c r="J2930">
        <f>IF(US_Accidents_Dec20_updated[[#This Row],[Visibility(mi)]]&gt;30, 30, MROUND(US_Accidents_Dec20_updated[[#This Row],[Visibility(mi)]],5))</f>
        <v>10</v>
      </c>
      <c r="K2930">
        <f>MROUND(US_Accidents_Dec20_updated[[#This Row],[Wind_Speed(mph)]],5)</f>
        <v>0</v>
      </c>
      <c r="L2930">
        <f>IF(US_Accidents_Dec20_updated[[#This Row],[Precipitation(in)]]&gt;0.1, 0.1, US_Accidents_Dec20_updated[[#This Row],[Precipitation(in)]])</f>
        <v>0</v>
      </c>
    </row>
    <row r="2931" spans="1:12" x14ac:dyDescent="0.25">
      <c r="A2931" t="str">
        <f>US_Accidents_Dec20_updated[[#This Row],[ID]]</f>
        <v>A-3923864</v>
      </c>
      <c r="B2931">
        <f>US_Accidents_Dec20_updated[[#This Row],[Start_Lat]]</f>
        <v>39.751179999999998</v>
      </c>
      <c r="C2931">
        <f>US_Accidents_Dec20_updated[[#This Row],[Start_Lng]]</f>
        <v>-105.233329</v>
      </c>
      <c r="D2931">
        <f>US_Accidents_Dec20_updated[[#This Row],[Severity]]-1</f>
        <v>2</v>
      </c>
      <c r="E2931">
        <f>HOUR(US_Accidents_Dec20_updated[[#This Row],[Start_Time]])</f>
        <v>9</v>
      </c>
      <c r="F2931">
        <f>DAY(US_Accidents_Dec20_updated[[#This Row],[Start_Time]])</f>
        <v>10</v>
      </c>
      <c r="G2931">
        <f>MONTH(US_Accidents_Dec20_updated[[#This Row],[Start_Time]])</f>
        <v>1</v>
      </c>
      <c r="H2931" t="str">
        <f>US_Accidents_Dec20_updated[[#This Row],[Description]]</f>
        <v>At 19th St - Accident.</v>
      </c>
      <c r="I2931" t="s">
        <v>50</v>
      </c>
      <c r="J2931">
        <f>IF(US_Accidents_Dec20_updated[[#This Row],[Visibility(mi)]]&gt;30, 30, MROUND(US_Accidents_Dec20_updated[[#This Row],[Visibility(mi)]],5))</f>
        <v>10</v>
      </c>
      <c r="K2931">
        <f>MROUND(US_Accidents_Dec20_updated[[#This Row],[Wind_Speed(mph)]],5)</f>
        <v>5</v>
      </c>
      <c r="L2931">
        <f>IF(US_Accidents_Dec20_updated[[#This Row],[Precipitation(in)]]&gt;0.1, 0.1, US_Accidents_Dec20_updated[[#This Row],[Precipitation(in)]])</f>
        <v>0</v>
      </c>
    </row>
    <row r="2932" spans="1:12" x14ac:dyDescent="0.25">
      <c r="A2932" t="str">
        <f>US_Accidents_Dec20_updated[[#This Row],[ID]]</f>
        <v>A-3923871</v>
      </c>
      <c r="B2932">
        <f>US_Accidents_Dec20_updated[[#This Row],[Start_Lat]]</f>
        <v>39.823099999999997</v>
      </c>
      <c r="C2932">
        <f>US_Accidents_Dec20_updated[[#This Row],[Start_Lng]]</f>
        <v>-104.96729999999999</v>
      </c>
      <c r="D2932">
        <f>US_Accidents_Dec20_updated[[#This Row],[Severity]]-1</f>
        <v>2</v>
      </c>
      <c r="E2932">
        <f>HOUR(US_Accidents_Dec20_updated[[#This Row],[Start_Time]])</f>
        <v>13</v>
      </c>
      <c r="F2932">
        <f>DAY(US_Accidents_Dec20_updated[[#This Row],[Start_Time]])</f>
        <v>10</v>
      </c>
      <c r="G2932">
        <f>MONTH(US_Accidents_Dec20_updated[[#This Row],[Start_Time]])</f>
        <v>1</v>
      </c>
      <c r="H2932" t="str">
        <f>US_Accidents_Dec20_updated[[#This Row],[Description]]</f>
        <v>At I-270/Exit 6 - Accident.</v>
      </c>
      <c r="I2932" t="s">
        <v>50</v>
      </c>
      <c r="J2932">
        <f>IF(US_Accidents_Dec20_updated[[#This Row],[Visibility(mi)]]&gt;30, 30, MROUND(US_Accidents_Dec20_updated[[#This Row],[Visibility(mi)]],5))</f>
        <v>10</v>
      </c>
      <c r="K2932">
        <f>MROUND(US_Accidents_Dec20_updated[[#This Row],[Wind_Speed(mph)]],5)</f>
        <v>5</v>
      </c>
      <c r="L2932">
        <f>IF(US_Accidents_Dec20_updated[[#This Row],[Precipitation(in)]]&gt;0.1, 0.1, US_Accidents_Dec20_updated[[#This Row],[Precipitation(in)]])</f>
        <v>0</v>
      </c>
    </row>
    <row r="2933" spans="1:12" x14ac:dyDescent="0.25">
      <c r="A2933" t="str">
        <f>US_Accidents_Dec20_updated[[#This Row],[ID]]</f>
        <v>A-3923873</v>
      </c>
      <c r="B2933">
        <f>US_Accidents_Dec20_updated[[#This Row],[Start_Lat]]</f>
        <v>39.788431000000003</v>
      </c>
      <c r="C2933">
        <f>US_Accidents_Dec20_updated[[#This Row],[Start_Lng]]</f>
        <v>-104.90485099999999</v>
      </c>
      <c r="D2933">
        <f>US_Accidents_Dec20_updated[[#This Row],[Severity]]-1</f>
        <v>2</v>
      </c>
      <c r="E2933">
        <f>HOUR(US_Accidents_Dec20_updated[[#This Row],[Start_Time]])</f>
        <v>13</v>
      </c>
      <c r="F2933">
        <f>DAY(US_Accidents_Dec20_updated[[#This Row],[Start_Time]])</f>
        <v>10</v>
      </c>
      <c r="G2933">
        <f>MONTH(US_Accidents_Dec20_updated[[#This Row],[Start_Time]])</f>
        <v>1</v>
      </c>
      <c r="H2933" t="str">
        <f>US_Accidents_Dec20_updated[[#This Row],[Description]]</f>
        <v>At US-85/CO-2/Vasquez Blvd/Exit 2 - Accident.</v>
      </c>
      <c r="I2933" t="s">
        <v>50</v>
      </c>
      <c r="J2933">
        <f>IF(US_Accidents_Dec20_updated[[#This Row],[Visibility(mi)]]&gt;30, 30, MROUND(US_Accidents_Dec20_updated[[#This Row],[Visibility(mi)]],5))</f>
        <v>10</v>
      </c>
      <c r="K2933">
        <f>MROUND(US_Accidents_Dec20_updated[[#This Row],[Wind_Speed(mph)]],5)</f>
        <v>5</v>
      </c>
      <c r="L2933">
        <f>IF(US_Accidents_Dec20_updated[[#This Row],[Precipitation(in)]]&gt;0.1, 0.1, US_Accidents_Dec20_updated[[#This Row],[Precipitation(in)]])</f>
        <v>0</v>
      </c>
    </row>
    <row r="2934" spans="1:12" x14ac:dyDescent="0.25">
      <c r="A2934" t="str">
        <f>US_Accidents_Dec20_updated[[#This Row],[ID]]</f>
        <v>A-3923875</v>
      </c>
      <c r="B2934">
        <f>US_Accidents_Dec20_updated[[#This Row],[Start_Lat]]</f>
        <v>38.921030000000002</v>
      </c>
      <c r="C2934">
        <f>US_Accidents_Dec20_updated[[#This Row],[Start_Lng]]</f>
        <v>-104.81474</v>
      </c>
      <c r="D2934">
        <f>US_Accidents_Dec20_updated[[#This Row],[Severity]]-1</f>
        <v>2</v>
      </c>
      <c r="E2934">
        <f>HOUR(US_Accidents_Dec20_updated[[#This Row],[Start_Time]])</f>
        <v>13</v>
      </c>
      <c r="F2934">
        <f>DAY(US_Accidents_Dec20_updated[[#This Row],[Start_Time]])</f>
        <v>10</v>
      </c>
      <c r="G2934">
        <f>MONTH(US_Accidents_Dec20_updated[[#This Row],[Start_Time]])</f>
        <v>1</v>
      </c>
      <c r="H2934" t="str">
        <f>US_Accidents_Dec20_updated[[#This Row],[Description]]</f>
        <v>At I-25 BL/Nevada Ave/Exit 148 - Accident.</v>
      </c>
      <c r="I2934" t="s">
        <v>50</v>
      </c>
      <c r="J2934">
        <f>IF(US_Accidents_Dec20_updated[[#This Row],[Visibility(mi)]]&gt;30, 30, MROUND(US_Accidents_Dec20_updated[[#This Row],[Visibility(mi)]],5))</f>
        <v>10</v>
      </c>
      <c r="K2934">
        <f>MROUND(US_Accidents_Dec20_updated[[#This Row],[Wind_Speed(mph)]],5)</f>
        <v>10</v>
      </c>
      <c r="L2934">
        <f>IF(US_Accidents_Dec20_updated[[#This Row],[Precipitation(in)]]&gt;0.1, 0.1, US_Accidents_Dec20_updated[[#This Row],[Precipitation(in)]])</f>
        <v>0</v>
      </c>
    </row>
    <row r="2935" spans="1:12" x14ac:dyDescent="0.25">
      <c r="A2935" t="str">
        <f>US_Accidents_Dec20_updated[[#This Row],[ID]]</f>
        <v>A-3923878</v>
      </c>
      <c r="B2935">
        <f>US_Accidents_Dec20_updated[[#This Row],[Start_Lat]]</f>
        <v>39.630034999999999</v>
      </c>
      <c r="C2935">
        <f>US_Accidents_Dec20_updated[[#This Row],[Start_Lng]]</f>
        <v>-104.905278</v>
      </c>
      <c r="D2935">
        <f>US_Accidents_Dec20_updated[[#This Row],[Severity]]-1</f>
        <v>2</v>
      </c>
      <c r="E2935">
        <f>HOUR(US_Accidents_Dec20_updated[[#This Row],[Start_Time]])</f>
        <v>15</v>
      </c>
      <c r="F2935">
        <f>DAY(US_Accidents_Dec20_updated[[#This Row],[Start_Time]])</f>
        <v>10</v>
      </c>
      <c r="G2935">
        <f>MONTH(US_Accidents_Dec20_updated[[#This Row],[Start_Time]])</f>
        <v>1</v>
      </c>
      <c r="H2935" t="str">
        <f>US_Accidents_Dec20_updated[[#This Row],[Description]]</f>
        <v>At I-225 - Accident.</v>
      </c>
      <c r="I2935" t="s">
        <v>50</v>
      </c>
      <c r="J2935">
        <f>IF(US_Accidents_Dec20_updated[[#This Row],[Visibility(mi)]]&gt;30, 30, MROUND(US_Accidents_Dec20_updated[[#This Row],[Visibility(mi)]],5))</f>
        <v>10</v>
      </c>
      <c r="K2935">
        <f>MROUND(US_Accidents_Dec20_updated[[#This Row],[Wind_Speed(mph)]],5)</f>
        <v>10</v>
      </c>
      <c r="L2935">
        <f>IF(US_Accidents_Dec20_updated[[#This Row],[Precipitation(in)]]&gt;0.1, 0.1, US_Accidents_Dec20_updated[[#This Row],[Precipitation(in)]])</f>
        <v>0</v>
      </c>
    </row>
    <row r="2936" spans="1:12" x14ac:dyDescent="0.25">
      <c r="A2936" t="str">
        <f>US_Accidents_Dec20_updated[[#This Row],[ID]]</f>
        <v>A-3923887</v>
      </c>
      <c r="B2936">
        <f>US_Accidents_Dec20_updated[[#This Row],[Start_Lat]]</f>
        <v>39.282333999999999</v>
      </c>
      <c r="C2936">
        <f>US_Accidents_Dec20_updated[[#This Row],[Start_Lng]]</f>
        <v>-104.89668899999999</v>
      </c>
      <c r="D2936">
        <f>US_Accidents_Dec20_updated[[#This Row],[Severity]]-1</f>
        <v>2</v>
      </c>
      <c r="E2936">
        <f>HOUR(US_Accidents_Dec20_updated[[#This Row],[Start_Time]])</f>
        <v>17</v>
      </c>
      <c r="F2936">
        <f>DAY(US_Accidents_Dec20_updated[[#This Row],[Start_Time]])</f>
        <v>10</v>
      </c>
      <c r="G2936">
        <f>MONTH(US_Accidents_Dec20_updated[[#This Row],[Start_Time]])</f>
        <v>1</v>
      </c>
      <c r="H2936" t="str">
        <f>US_Accidents_Dec20_updated[[#This Row],[Description]]</f>
        <v>At Wilcox St/Plum Crk Pky/Exit 181 - Accident.</v>
      </c>
      <c r="I2936" t="s">
        <v>50</v>
      </c>
      <c r="J2936">
        <f>IF(US_Accidents_Dec20_updated[[#This Row],[Visibility(mi)]]&gt;30, 30, MROUND(US_Accidents_Dec20_updated[[#This Row],[Visibility(mi)]],5))</f>
        <v>10</v>
      </c>
      <c r="K2936">
        <f>MROUND(US_Accidents_Dec20_updated[[#This Row],[Wind_Speed(mph)]],5)</f>
        <v>10</v>
      </c>
      <c r="L2936">
        <f>IF(US_Accidents_Dec20_updated[[#This Row],[Precipitation(in)]]&gt;0.1, 0.1, US_Accidents_Dec20_updated[[#This Row],[Precipitation(in)]])</f>
        <v>0</v>
      </c>
    </row>
    <row r="2937" spans="1:12" x14ac:dyDescent="0.25">
      <c r="A2937" t="str">
        <f>US_Accidents_Dec20_updated[[#This Row],[ID]]</f>
        <v>A-3923891</v>
      </c>
      <c r="B2937">
        <f>US_Accidents_Dec20_updated[[#This Row],[Start_Lat]]</f>
        <v>39.797939999999997</v>
      </c>
      <c r="C2937">
        <f>US_Accidents_Dec20_updated[[#This Row],[Start_Lng]]</f>
        <v>-104.98667</v>
      </c>
      <c r="D2937">
        <f>US_Accidents_Dec20_updated[[#This Row],[Severity]]-1</f>
        <v>2</v>
      </c>
      <c r="E2937">
        <f>HOUR(US_Accidents_Dec20_updated[[#This Row],[Start_Time]])</f>
        <v>18</v>
      </c>
      <c r="F2937">
        <f>DAY(US_Accidents_Dec20_updated[[#This Row],[Start_Time]])</f>
        <v>10</v>
      </c>
      <c r="G2937">
        <f>MONTH(US_Accidents_Dec20_updated[[#This Row],[Start_Time]])</f>
        <v>1</v>
      </c>
      <c r="H2937" t="str">
        <f>US_Accidents_Dec20_updated[[#This Row],[Description]]</f>
        <v>At 58th Ave/Exit 215 - Accident.</v>
      </c>
      <c r="I2937" t="s">
        <v>50</v>
      </c>
      <c r="J2937">
        <f>IF(US_Accidents_Dec20_updated[[#This Row],[Visibility(mi)]]&gt;30, 30, MROUND(US_Accidents_Dec20_updated[[#This Row],[Visibility(mi)]],5))</f>
        <v>30</v>
      </c>
      <c r="K2937">
        <f>MROUND(US_Accidents_Dec20_updated[[#This Row],[Wind_Speed(mph)]],5)</f>
        <v>5</v>
      </c>
      <c r="L2937">
        <f>IF(US_Accidents_Dec20_updated[[#This Row],[Precipitation(in)]]&gt;0.1, 0.1, US_Accidents_Dec20_updated[[#This Row],[Precipitation(in)]])</f>
        <v>0</v>
      </c>
    </row>
    <row r="2938" spans="1:12" x14ac:dyDescent="0.25">
      <c r="A2938" t="str">
        <f>US_Accidents_Dec20_updated[[#This Row],[ID]]</f>
        <v>A-3923893</v>
      </c>
      <c r="B2938">
        <f>US_Accidents_Dec20_updated[[#This Row],[Start_Lat]]</f>
        <v>39.591949999999997</v>
      </c>
      <c r="C2938">
        <f>US_Accidents_Dec20_updated[[#This Row],[Start_Lng]]</f>
        <v>-104.88308000000001</v>
      </c>
      <c r="D2938">
        <f>US_Accidents_Dec20_updated[[#This Row],[Severity]]-1</f>
        <v>2</v>
      </c>
      <c r="E2938">
        <f>HOUR(US_Accidents_Dec20_updated[[#This Row],[Start_Time]])</f>
        <v>18</v>
      </c>
      <c r="F2938">
        <f>DAY(US_Accidents_Dec20_updated[[#This Row],[Start_Time]])</f>
        <v>10</v>
      </c>
      <c r="G2938">
        <f>MONTH(US_Accidents_Dec20_updated[[#This Row],[Start_Time]])</f>
        <v>1</v>
      </c>
      <c r="H2938" t="str">
        <f>US_Accidents_Dec20_updated[[#This Row],[Description]]</f>
        <v>At CO-88/Arapahoe Rd/Exit 197 - Accident.</v>
      </c>
      <c r="I2938" t="s">
        <v>50</v>
      </c>
      <c r="J2938">
        <f>IF(US_Accidents_Dec20_updated[[#This Row],[Visibility(mi)]]&gt;30, 30, MROUND(US_Accidents_Dec20_updated[[#This Row],[Visibility(mi)]],5))</f>
        <v>10</v>
      </c>
      <c r="K2938">
        <f>MROUND(US_Accidents_Dec20_updated[[#This Row],[Wind_Speed(mph)]],5)</f>
        <v>0</v>
      </c>
      <c r="L2938">
        <f>IF(US_Accidents_Dec20_updated[[#This Row],[Precipitation(in)]]&gt;0.1, 0.1, US_Accidents_Dec20_updated[[#This Row],[Precipitation(in)]])</f>
        <v>0</v>
      </c>
    </row>
    <row r="2939" spans="1:12" x14ac:dyDescent="0.25">
      <c r="A2939" t="str">
        <f>US_Accidents_Dec20_updated[[#This Row],[ID]]</f>
        <v>A-3923897</v>
      </c>
      <c r="B2939">
        <f>US_Accidents_Dec20_updated[[#This Row],[Start_Lat]]</f>
        <v>39.885438999999998</v>
      </c>
      <c r="C2939">
        <f>US_Accidents_Dec20_updated[[#This Row],[Start_Lng]]</f>
        <v>-104.98766999999999</v>
      </c>
      <c r="D2939">
        <f>US_Accidents_Dec20_updated[[#This Row],[Severity]]-1</f>
        <v>2</v>
      </c>
      <c r="E2939">
        <f>HOUR(US_Accidents_Dec20_updated[[#This Row],[Start_Time]])</f>
        <v>18</v>
      </c>
      <c r="F2939">
        <f>DAY(US_Accidents_Dec20_updated[[#This Row],[Start_Time]])</f>
        <v>10</v>
      </c>
      <c r="G2939">
        <f>MONTH(US_Accidents_Dec20_updated[[#This Row],[Start_Time]])</f>
        <v>1</v>
      </c>
      <c r="H2939" t="str">
        <f>US_Accidents_Dec20_updated[[#This Row],[Description]]</f>
        <v>At 104th Ave/Exit 221 - Accident.</v>
      </c>
      <c r="I2939" t="s">
        <v>50</v>
      </c>
      <c r="J2939">
        <f>IF(US_Accidents_Dec20_updated[[#This Row],[Visibility(mi)]]&gt;30, 30, MROUND(US_Accidents_Dec20_updated[[#This Row],[Visibility(mi)]],5))</f>
        <v>30</v>
      </c>
      <c r="K2939">
        <f>MROUND(US_Accidents_Dec20_updated[[#This Row],[Wind_Speed(mph)]],5)</f>
        <v>5</v>
      </c>
      <c r="L2939">
        <f>IF(US_Accidents_Dec20_updated[[#This Row],[Precipitation(in)]]&gt;0.1, 0.1, US_Accidents_Dec20_updated[[#This Row],[Precipitation(in)]])</f>
        <v>0</v>
      </c>
    </row>
    <row r="2940" spans="1:12" x14ac:dyDescent="0.25">
      <c r="A2940" t="str">
        <f>US_Accidents_Dec20_updated[[#This Row],[ID]]</f>
        <v>A-3924458</v>
      </c>
      <c r="B2940">
        <f>US_Accidents_Dec20_updated[[#This Row],[Start_Lat]]</f>
        <v>39.679209999999998</v>
      </c>
      <c r="C2940">
        <f>US_Accidents_Dec20_updated[[#This Row],[Start_Lng]]</f>
        <v>-105.90351</v>
      </c>
      <c r="D2940">
        <f>US_Accidents_Dec20_updated[[#This Row],[Severity]]-1</f>
        <v>3</v>
      </c>
      <c r="E2940">
        <f>HOUR(US_Accidents_Dec20_updated[[#This Row],[Start_Time]])</f>
        <v>0</v>
      </c>
      <c r="F2940">
        <f>DAY(US_Accidents_Dec20_updated[[#This Row],[Start_Time]])</f>
        <v>11</v>
      </c>
      <c r="G2940">
        <f>MONTH(US_Accidents_Dec20_updated[[#This Row],[Start_Time]])</f>
        <v>1</v>
      </c>
      <c r="H2940" t="str">
        <f>US_Accidents_Dec20_updated[[#This Row],[Description]]</f>
        <v>Closed between US-6/Exit 216 and Eisenhower Memorial Tunl (West) - Road closed due to accident.</v>
      </c>
      <c r="I2940" t="s">
        <v>1268</v>
      </c>
      <c r="J2940">
        <f>IF(US_Accidents_Dec20_updated[[#This Row],[Visibility(mi)]]&gt;30, 30, MROUND(US_Accidents_Dec20_updated[[#This Row],[Visibility(mi)]],5))</f>
        <v>0</v>
      </c>
      <c r="K2940">
        <f>MROUND(US_Accidents_Dec20_updated[[#This Row],[Wind_Speed(mph)]],5)</f>
        <v>10</v>
      </c>
      <c r="L2940">
        <f>IF(US_Accidents_Dec20_updated[[#This Row],[Precipitation(in)]]&gt;0.1, 0.1, US_Accidents_Dec20_updated[[#This Row],[Precipitation(in)]])</f>
        <v>0</v>
      </c>
    </row>
    <row r="2941" spans="1:12" x14ac:dyDescent="0.25">
      <c r="A2941" t="str">
        <f>US_Accidents_Dec20_updated[[#This Row],[ID]]</f>
        <v>A-3924459</v>
      </c>
      <c r="B2941">
        <f>US_Accidents_Dec20_updated[[#This Row],[Start_Lat]]</f>
        <v>39.656148999999999</v>
      </c>
      <c r="C2941">
        <f>US_Accidents_Dec20_updated[[#This Row],[Start_Lng]]</f>
        <v>-106.625444</v>
      </c>
      <c r="D2941">
        <f>US_Accidents_Dec20_updated[[#This Row],[Severity]]-1</f>
        <v>2</v>
      </c>
      <c r="E2941">
        <f>HOUR(US_Accidents_Dec20_updated[[#This Row],[Start_Time]])</f>
        <v>1</v>
      </c>
      <c r="F2941">
        <f>DAY(US_Accidents_Dec20_updated[[#This Row],[Start_Time]])</f>
        <v>11</v>
      </c>
      <c r="G2941">
        <f>MONTH(US_Accidents_Dec20_updated[[#This Row],[Start_Time]])</f>
        <v>1</v>
      </c>
      <c r="H2941" t="str">
        <f>US_Accidents_Dec20_updated[[#This Row],[Description]]</f>
        <v>At Beaver Creek Rd/Exit 163 - Accident.</v>
      </c>
      <c r="I2941" t="s">
        <v>1210</v>
      </c>
      <c r="J2941">
        <f>IF(US_Accidents_Dec20_updated[[#This Row],[Visibility(mi)]]&gt;30, 30, MROUND(US_Accidents_Dec20_updated[[#This Row],[Visibility(mi)]],5))</f>
        <v>0</v>
      </c>
      <c r="K2941">
        <f>MROUND(US_Accidents_Dec20_updated[[#This Row],[Wind_Speed(mph)]],5)</f>
        <v>10</v>
      </c>
      <c r="L2941">
        <f>IF(US_Accidents_Dec20_updated[[#This Row],[Precipitation(in)]]&gt;0.1, 0.1, US_Accidents_Dec20_updated[[#This Row],[Precipitation(in)]])</f>
        <v>0</v>
      </c>
    </row>
    <row r="2942" spans="1:12" x14ac:dyDescent="0.25">
      <c r="A2942" t="str">
        <f>US_Accidents_Dec20_updated[[#This Row],[ID]]</f>
        <v>A-3924460</v>
      </c>
      <c r="B2942">
        <f>US_Accidents_Dec20_updated[[#This Row],[Start_Lat]]</f>
        <v>38.838659999999997</v>
      </c>
      <c r="C2942">
        <f>US_Accidents_Dec20_updated[[#This Row],[Start_Lng]]</f>
        <v>-104.461316</v>
      </c>
      <c r="D2942">
        <f>US_Accidents_Dec20_updated[[#This Row],[Severity]]-1</f>
        <v>3</v>
      </c>
      <c r="E2942">
        <f>HOUR(US_Accidents_Dec20_updated[[#This Row],[Start_Time]])</f>
        <v>1</v>
      </c>
      <c r="F2942">
        <f>DAY(US_Accidents_Dec20_updated[[#This Row],[Start_Time]])</f>
        <v>11</v>
      </c>
      <c r="G2942">
        <f>MONTH(US_Accidents_Dec20_updated[[#This Row],[Start_Time]])</f>
        <v>1</v>
      </c>
      <c r="H2942" t="str">
        <f>US_Accidents_Dec20_updated[[#This Row],[Description]]</f>
        <v>Closed at N Peyton Hwy - Road closed due to accident.</v>
      </c>
      <c r="I2942" t="s">
        <v>50</v>
      </c>
      <c r="J2942">
        <f>IF(US_Accidents_Dec20_updated[[#This Row],[Visibility(mi)]]&gt;30, 30, MROUND(US_Accidents_Dec20_updated[[#This Row],[Visibility(mi)]],5))</f>
        <v>10</v>
      </c>
      <c r="K2942">
        <f>MROUND(US_Accidents_Dec20_updated[[#This Row],[Wind_Speed(mph)]],5)</f>
        <v>10</v>
      </c>
      <c r="L2942">
        <f>IF(US_Accidents_Dec20_updated[[#This Row],[Precipitation(in)]]&gt;0.1, 0.1, US_Accidents_Dec20_updated[[#This Row],[Precipitation(in)]])</f>
        <v>0</v>
      </c>
    </row>
    <row r="2943" spans="1:12" x14ac:dyDescent="0.25">
      <c r="A2943" t="str">
        <f>US_Accidents_Dec20_updated[[#This Row],[ID]]</f>
        <v>A-3924461</v>
      </c>
      <c r="B2943">
        <f>US_Accidents_Dec20_updated[[#This Row],[Start_Lat]]</f>
        <v>38.838659999999997</v>
      </c>
      <c r="C2943">
        <f>US_Accidents_Dec20_updated[[#This Row],[Start_Lng]]</f>
        <v>-104.46114</v>
      </c>
      <c r="D2943">
        <f>US_Accidents_Dec20_updated[[#This Row],[Severity]]-1</f>
        <v>3</v>
      </c>
      <c r="E2943">
        <f>HOUR(US_Accidents_Dec20_updated[[#This Row],[Start_Time]])</f>
        <v>1</v>
      </c>
      <c r="F2943">
        <f>DAY(US_Accidents_Dec20_updated[[#This Row],[Start_Time]])</f>
        <v>11</v>
      </c>
      <c r="G2943">
        <f>MONTH(US_Accidents_Dec20_updated[[#This Row],[Start_Time]])</f>
        <v>1</v>
      </c>
      <c r="H2943" t="str">
        <f>US_Accidents_Dec20_updated[[#This Row],[Description]]</f>
        <v>Closed at N Curtis Rd - Road closed due to accident.</v>
      </c>
      <c r="I2943" t="s">
        <v>50</v>
      </c>
      <c r="J2943">
        <f>IF(US_Accidents_Dec20_updated[[#This Row],[Visibility(mi)]]&gt;30, 30, MROUND(US_Accidents_Dec20_updated[[#This Row],[Visibility(mi)]],5))</f>
        <v>10</v>
      </c>
      <c r="K2943">
        <f>MROUND(US_Accidents_Dec20_updated[[#This Row],[Wind_Speed(mph)]],5)</f>
        <v>10</v>
      </c>
      <c r="L2943">
        <f>IF(US_Accidents_Dec20_updated[[#This Row],[Precipitation(in)]]&gt;0.1, 0.1, US_Accidents_Dec20_updated[[#This Row],[Precipitation(in)]])</f>
        <v>0</v>
      </c>
    </row>
    <row r="2944" spans="1:12" x14ac:dyDescent="0.25">
      <c r="A2944" t="str">
        <f>US_Accidents_Dec20_updated[[#This Row],[ID]]</f>
        <v>A-3924462</v>
      </c>
      <c r="B2944">
        <f>US_Accidents_Dec20_updated[[#This Row],[Start_Lat]]</f>
        <v>38.838659999999997</v>
      </c>
      <c r="C2944">
        <f>US_Accidents_Dec20_updated[[#This Row],[Start_Lng]]</f>
        <v>-104.461316</v>
      </c>
      <c r="D2944">
        <f>US_Accidents_Dec20_updated[[#This Row],[Severity]]-1</f>
        <v>3</v>
      </c>
      <c r="E2944">
        <f>HOUR(US_Accidents_Dec20_updated[[#This Row],[Start_Time]])</f>
        <v>2</v>
      </c>
      <c r="F2944">
        <f>DAY(US_Accidents_Dec20_updated[[#This Row],[Start_Time]])</f>
        <v>11</v>
      </c>
      <c r="G2944">
        <f>MONTH(US_Accidents_Dec20_updated[[#This Row],[Start_Time]])</f>
        <v>1</v>
      </c>
      <c r="H2944" t="str">
        <f>US_Accidents_Dec20_updated[[#This Row],[Description]]</f>
        <v>Closed at N Peyton Hwy - Road closed due to accident.</v>
      </c>
      <c r="I2944" t="s">
        <v>50</v>
      </c>
      <c r="J2944">
        <f>IF(US_Accidents_Dec20_updated[[#This Row],[Visibility(mi)]]&gt;30, 30, MROUND(US_Accidents_Dec20_updated[[#This Row],[Visibility(mi)]],5))</f>
        <v>10</v>
      </c>
      <c r="K2944">
        <f>MROUND(US_Accidents_Dec20_updated[[#This Row],[Wind_Speed(mph)]],5)</f>
        <v>5</v>
      </c>
      <c r="L2944">
        <f>IF(US_Accidents_Dec20_updated[[#This Row],[Precipitation(in)]]&gt;0.1, 0.1, US_Accidents_Dec20_updated[[#This Row],[Precipitation(in)]])</f>
        <v>0</v>
      </c>
    </row>
    <row r="2945" spans="1:12" x14ac:dyDescent="0.25">
      <c r="A2945" t="str">
        <f>US_Accidents_Dec20_updated[[#This Row],[ID]]</f>
        <v>A-3924463</v>
      </c>
      <c r="B2945">
        <f>US_Accidents_Dec20_updated[[#This Row],[Start_Lat]]</f>
        <v>39.654302999999999</v>
      </c>
      <c r="C2945">
        <f>US_Accidents_Dec20_updated[[#This Row],[Start_Lng]]</f>
        <v>-106.612571</v>
      </c>
      <c r="D2945">
        <f>US_Accidents_Dec20_updated[[#This Row],[Severity]]-1</f>
        <v>3</v>
      </c>
      <c r="E2945">
        <f>HOUR(US_Accidents_Dec20_updated[[#This Row],[Start_Time]])</f>
        <v>2</v>
      </c>
      <c r="F2945">
        <f>DAY(US_Accidents_Dec20_updated[[#This Row],[Start_Time]])</f>
        <v>11</v>
      </c>
      <c r="G2945">
        <f>MONTH(US_Accidents_Dec20_updated[[#This Row],[Start_Time]])</f>
        <v>1</v>
      </c>
      <c r="H2945" t="str">
        <f>US_Accidents_Dec20_updated[[#This Row],[Description]]</f>
        <v>Closed at Beaver Creek Rd/Exit 163 - Road closed due to accident.</v>
      </c>
      <c r="I2945" t="s">
        <v>1210</v>
      </c>
      <c r="J2945">
        <f>IF(US_Accidents_Dec20_updated[[#This Row],[Visibility(mi)]]&gt;30, 30, MROUND(US_Accidents_Dec20_updated[[#This Row],[Visibility(mi)]],5))</f>
        <v>0</v>
      </c>
      <c r="K2945">
        <f>MROUND(US_Accidents_Dec20_updated[[#This Row],[Wind_Speed(mph)]],5)</f>
        <v>5</v>
      </c>
      <c r="L2945">
        <f>IF(US_Accidents_Dec20_updated[[#This Row],[Precipitation(in)]]&gt;0.1, 0.1, US_Accidents_Dec20_updated[[#This Row],[Precipitation(in)]])</f>
        <v>0</v>
      </c>
    </row>
    <row r="2946" spans="1:12" x14ac:dyDescent="0.25">
      <c r="A2946" t="str">
        <f>US_Accidents_Dec20_updated[[#This Row],[ID]]</f>
        <v>A-3924464</v>
      </c>
      <c r="B2946">
        <f>US_Accidents_Dec20_updated[[#This Row],[Start_Lat]]</f>
        <v>38.838659999999997</v>
      </c>
      <c r="C2946">
        <f>US_Accidents_Dec20_updated[[#This Row],[Start_Lng]]</f>
        <v>-104.46114</v>
      </c>
      <c r="D2946">
        <f>US_Accidents_Dec20_updated[[#This Row],[Severity]]-1</f>
        <v>3</v>
      </c>
      <c r="E2946">
        <f>HOUR(US_Accidents_Dec20_updated[[#This Row],[Start_Time]])</f>
        <v>2</v>
      </c>
      <c r="F2946">
        <f>DAY(US_Accidents_Dec20_updated[[#This Row],[Start_Time]])</f>
        <v>11</v>
      </c>
      <c r="G2946">
        <f>MONTH(US_Accidents_Dec20_updated[[#This Row],[Start_Time]])</f>
        <v>1</v>
      </c>
      <c r="H2946" t="str">
        <f>US_Accidents_Dec20_updated[[#This Row],[Description]]</f>
        <v>Closed at N Curtis Rd - Road closed due to accident.</v>
      </c>
      <c r="I2946" t="s">
        <v>50</v>
      </c>
      <c r="J2946">
        <f>IF(US_Accidents_Dec20_updated[[#This Row],[Visibility(mi)]]&gt;30, 30, MROUND(US_Accidents_Dec20_updated[[#This Row],[Visibility(mi)]],5))</f>
        <v>10</v>
      </c>
      <c r="K2946">
        <f>MROUND(US_Accidents_Dec20_updated[[#This Row],[Wind_Speed(mph)]],5)</f>
        <v>5</v>
      </c>
      <c r="L2946">
        <f>IF(US_Accidents_Dec20_updated[[#This Row],[Precipitation(in)]]&gt;0.1, 0.1, US_Accidents_Dec20_updated[[#This Row],[Precipitation(in)]])</f>
        <v>0</v>
      </c>
    </row>
    <row r="2947" spans="1:12" x14ac:dyDescent="0.25">
      <c r="A2947" t="str">
        <f>US_Accidents_Dec20_updated[[#This Row],[ID]]</f>
        <v>A-3924465</v>
      </c>
      <c r="B2947">
        <f>US_Accidents_Dec20_updated[[#This Row],[Start_Lat]]</f>
        <v>38.838659999999997</v>
      </c>
      <c r="C2947">
        <f>US_Accidents_Dec20_updated[[#This Row],[Start_Lng]]</f>
        <v>-104.461316</v>
      </c>
      <c r="D2947">
        <f>US_Accidents_Dec20_updated[[#This Row],[Severity]]-1</f>
        <v>3</v>
      </c>
      <c r="E2947">
        <f>HOUR(US_Accidents_Dec20_updated[[#This Row],[Start_Time]])</f>
        <v>2</v>
      </c>
      <c r="F2947">
        <f>DAY(US_Accidents_Dec20_updated[[#This Row],[Start_Time]])</f>
        <v>11</v>
      </c>
      <c r="G2947">
        <f>MONTH(US_Accidents_Dec20_updated[[#This Row],[Start_Time]])</f>
        <v>1</v>
      </c>
      <c r="H2947" t="str">
        <f>US_Accidents_Dec20_updated[[#This Row],[Description]]</f>
        <v>Closed at Pueblo - Road closed due to accident.</v>
      </c>
      <c r="I2947" t="s">
        <v>50</v>
      </c>
      <c r="J2947">
        <f>IF(US_Accidents_Dec20_updated[[#This Row],[Visibility(mi)]]&gt;30, 30, MROUND(US_Accidents_Dec20_updated[[#This Row],[Visibility(mi)]],5))</f>
        <v>10</v>
      </c>
      <c r="K2947">
        <f>MROUND(US_Accidents_Dec20_updated[[#This Row],[Wind_Speed(mph)]],5)</f>
        <v>5</v>
      </c>
      <c r="L2947">
        <f>IF(US_Accidents_Dec20_updated[[#This Row],[Precipitation(in)]]&gt;0.1, 0.1, US_Accidents_Dec20_updated[[#This Row],[Precipitation(in)]])</f>
        <v>0</v>
      </c>
    </row>
    <row r="2948" spans="1:12" x14ac:dyDescent="0.25">
      <c r="A2948" t="str">
        <f>US_Accidents_Dec20_updated[[#This Row],[ID]]</f>
        <v>A-3924466</v>
      </c>
      <c r="B2948">
        <f>US_Accidents_Dec20_updated[[#This Row],[Start_Lat]]</f>
        <v>38.838659999999997</v>
      </c>
      <c r="C2948">
        <f>US_Accidents_Dec20_updated[[#This Row],[Start_Lng]]</f>
        <v>-104.46114</v>
      </c>
      <c r="D2948">
        <f>US_Accidents_Dec20_updated[[#This Row],[Severity]]-1</f>
        <v>3</v>
      </c>
      <c r="E2948">
        <f>HOUR(US_Accidents_Dec20_updated[[#This Row],[Start_Time]])</f>
        <v>2</v>
      </c>
      <c r="F2948">
        <f>DAY(US_Accidents_Dec20_updated[[#This Row],[Start_Time]])</f>
        <v>11</v>
      </c>
      <c r="G2948">
        <f>MONTH(US_Accidents_Dec20_updated[[#This Row],[Start_Time]])</f>
        <v>1</v>
      </c>
      <c r="H2948" t="str">
        <f>US_Accidents_Dec20_updated[[#This Row],[Description]]</f>
        <v>Closed at CO-94 - Road closed due to accident.</v>
      </c>
      <c r="I2948" t="s">
        <v>50</v>
      </c>
      <c r="J2948">
        <f>IF(US_Accidents_Dec20_updated[[#This Row],[Visibility(mi)]]&gt;30, 30, MROUND(US_Accidents_Dec20_updated[[#This Row],[Visibility(mi)]],5))</f>
        <v>10</v>
      </c>
      <c r="K2948">
        <f>MROUND(US_Accidents_Dec20_updated[[#This Row],[Wind_Speed(mph)]],5)</f>
        <v>5</v>
      </c>
      <c r="L2948">
        <f>IF(US_Accidents_Dec20_updated[[#This Row],[Precipitation(in)]]&gt;0.1, 0.1, US_Accidents_Dec20_updated[[#This Row],[Precipitation(in)]])</f>
        <v>0</v>
      </c>
    </row>
    <row r="2949" spans="1:12" x14ac:dyDescent="0.25">
      <c r="A2949" t="str">
        <f>US_Accidents_Dec20_updated[[#This Row],[ID]]</f>
        <v>A-3924468</v>
      </c>
      <c r="B2949">
        <f>US_Accidents_Dec20_updated[[#This Row],[Start_Lat]]</f>
        <v>39.654302999999999</v>
      </c>
      <c r="C2949">
        <f>US_Accidents_Dec20_updated[[#This Row],[Start_Lng]]</f>
        <v>-106.612571</v>
      </c>
      <c r="D2949">
        <f>US_Accidents_Dec20_updated[[#This Row],[Severity]]-1</f>
        <v>3</v>
      </c>
      <c r="E2949">
        <f>HOUR(US_Accidents_Dec20_updated[[#This Row],[Start_Time]])</f>
        <v>3</v>
      </c>
      <c r="F2949">
        <f>DAY(US_Accidents_Dec20_updated[[#This Row],[Start_Time]])</f>
        <v>11</v>
      </c>
      <c r="G2949">
        <f>MONTH(US_Accidents_Dec20_updated[[#This Row],[Start_Time]])</f>
        <v>1</v>
      </c>
      <c r="H2949" t="str">
        <f>US_Accidents_Dec20_updated[[#This Row],[Description]]</f>
        <v>Closed at Beaver Creek Rd/Exit 163 - Road closed due to accident.</v>
      </c>
      <c r="I2949" t="s">
        <v>1210</v>
      </c>
      <c r="J2949">
        <f>IF(US_Accidents_Dec20_updated[[#This Row],[Visibility(mi)]]&gt;30, 30, MROUND(US_Accidents_Dec20_updated[[#This Row],[Visibility(mi)]],5))</f>
        <v>0</v>
      </c>
      <c r="K2949">
        <f>MROUND(US_Accidents_Dec20_updated[[#This Row],[Wind_Speed(mph)]],5)</f>
        <v>5</v>
      </c>
      <c r="L2949">
        <f>IF(US_Accidents_Dec20_updated[[#This Row],[Precipitation(in)]]&gt;0.1, 0.1, US_Accidents_Dec20_updated[[#This Row],[Precipitation(in)]])</f>
        <v>0</v>
      </c>
    </row>
    <row r="2950" spans="1:12" x14ac:dyDescent="0.25">
      <c r="A2950" t="str">
        <f>US_Accidents_Dec20_updated[[#This Row],[ID]]</f>
        <v>A-3924469</v>
      </c>
      <c r="B2950">
        <f>US_Accidents_Dec20_updated[[#This Row],[Start_Lat]]</f>
        <v>38.738843000000003</v>
      </c>
      <c r="C2950">
        <f>US_Accidents_Dec20_updated[[#This Row],[Start_Lng]]</f>
        <v>-104.747253</v>
      </c>
      <c r="D2950">
        <f>US_Accidents_Dec20_updated[[#This Row],[Severity]]-1</f>
        <v>2</v>
      </c>
      <c r="E2950">
        <f>HOUR(US_Accidents_Dec20_updated[[#This Row],[Start_Time]])</f>
        <v>4</v>
      </c>
      <c r="F2950">
        <f>DAY(US_Accidents_Dec20_updated[[#This Row],[Start_Time]])</f>
        <v>11</v>
      </c>
      <c r="G2950">
        <f>MONTH(US_Accidents_Dec20_updated[[#This Row],[Start_Time]])</f>
        <v>1</v>
      </c>
      <c r="H2950" t="str">
        <f>US_Accidents_Dec20_updated[[#This Row],[Description]]</f>
        <v>At CO-16/Exit 132 - Accident.</v>
      </c>
      <c r="I2950" t="s">
        <v>1203</v>
      </c>
      <c r="J2950">
        <f>IF(US_Accidents_Dec20_updated[[#This Row],[Visibility(mi)]]&gt;30, 30, MROUND(US_Accidents_Dec20_updated[[#This Row],[Visibility(mi)]],5))</f>
        <v>10</v>
      </c>
      <c r="K2950">
        <f>MROUND(US_Accidents_Dec20_updated[[#This Row],[Wind_Speed(mph)]],5)</f>
        <v>10</v>
      </c>
      <c r="L2950">
        <f>IF(US_Accidents_Dec20_updated[[#This Row],[Precipitation(in)]]&gt;0.1, 0.1, US_Accidents_Dec20_updated[[#This Row],[Precipitation(in)]])</f>
        <v>0.02</v>
      </c>
    </row>
    <row r="2951" spans="1:12" x14ac:dyDescent="0.25">
      <c r="A2951" t="str">
        <f>US_Accidents_Dec20_updated[[#This Row],[ID]]</f>
        <v>A-3924476</v>
      </c>
      <c r="B2951">
        <f>US_Accidents_Dec20_updated[[#This Row],[Start_Lat]]</f>
        <v>39.78566</v>
      </c>
      <c r="C2951">
        <f>US_Accidents_Dec20_updated[[#This Row],[Start_Lng]]</f>
        <v>-105.08320000000001</v>
      </c>
      <c r="D2951">
        <f>US_Accidents_Dec20_updated[[#This Row],[Severity]]-1</f>
        <v>2</v>
      </c>
      <c r="E2951">
        <f>HOUR(US_Accidents_Dec20_updated[[#This Row],[Start_Time]])</f>
        <v>6</v>
      </c>
      <c r="F2951">
        <f>DAY(US_Accidents_Dec20_updated[[#This Row],[Start_Time]])</f>
        <v>11</v>
      </c>
      <c r="G2951">
        <f>MONTH(US_Accidents_Dec20_updated[[#This Row],[Start_Time]])</f>
        <v>1</v>
      </c>
      <c r="H2951" t="str">
        <f>US_Accidents_Dec20_updated[[#This Row],[Description]]</f>
        <v>At CO-121/Wadsworth Blvd/Exit 269 - Accident.</v>
      </c>
      <c r="I2951" t="s">
        <v>50</v>
      </c>
      <c r="J2951">
        <f>IF(US_Accidents_Dec20_updated[[#This Row],[Visibility(mi)]]&gt;30, 30, MROUND(US_Accidents_Dec20_updated[[#This Row],[Visibility(mi)]],5))</f>
        <v>0</v>
      </c>
      <c r="K2951">
        <f>MROUND(US_Accidents_Dec20_updated[[#This Row],[Wind_Speed(mph)]],5)</f>
        <v>5</v>
      </c>
      <c r="L2951">
        <f>IF(US_Accidents_Dec20_updated[[#This Row],[Precipitation(in)]]&gt;0.1, 0.1, US_Accidents_Dec20_updated[[#This Row],[Precipitation(in)]])</f>
        <v>0</v>
      </c>
    </row>
    <row r="2952" spans="1:12" x14ac:dyDescent="0.25">
      <c r="A2952" t="str">
        <f>US_Accidents_Dec20_updated[[#This Row],[ID]]</f>
        <v>A-3924478</v>
      </c>
      <c r="B2952">
        <f>US_Accidents_Dec20_updated[[#This Row],[Start_Lat]]</f>
        <v>40.217370000000003</v>
      </c>
      <c r="C2952">
        <f>US_Accidents_Dec20_updated[[#This Row],[Start_Lng]]</f>
        <v>-104.82123</v>
      </c>
      <c r="D2952">
        <f>US_Accidents_Dec20_updated[[#This Row],[Severity]]-1</f>
        <v>3</v>
      </c>
      <c r="E2952">
        <f>HOUR(US_Accidents_Dec20_updated[[#This Row],[Start_Time]])</f>
        <v>6</v>
      </c>
      <c r="F2952">
        <f>DAY(US_Accidents_Dec20_updated[[#This Row],[Start_Time]])</f>
        <v>11</v>
      </c>
      <c r="G2952">
        <f>MONTH(US_Accidents_Dec20_updated[[#This Row],[Start_Time]])</f>
        <v>1</v>
      </c>
      <c r="H2952" t="str">
        <f>US_Accidents_Dec20_updated[[#This Row],[Description]]</f>
        <v>Closed between Grand Ave and County Road 34 - Road closed due to accident.</v>
      </c>
      <c r="I2952" t="s">
        <v>50</v>
      </c>
      <c r="J2952">
        <f>IF(US_Accidents_Dec20_updated[[#This Row],[Visibility(mi)]]&gt;30, 30, MROUND(US_Accidents_Dec20_updated[[#This Row],[Visibility(mi)]],5))</f>
        <v>5</v>
      </c>
      <c r="K2952">
        <f>MROUND(US_Accidents_Dec20_updated[[#This Row],[Wind_Speed(mph)]],5)</f>
        <v>5</v>
      </c>
      <c r="L2952">
        <f>IF(US_Accidents_Dec20_updated[[#This Row],[Precipitation(in)]]&gt;0.1, 0.1, US_Accidents_Dec20_updated[[#This Row],[Precipitation(in)]])</f>
        <v>0.01</v>
      </c>
    </row>
    <row r="2953" spans="1:12" x14ac:dyDescent="0.25">
      <c r="A2953" t="str">
        <f>US_Accidents_Dec20_updated[[#This Row],[ID]]</f>
        <v>A-3924479</v>
      </c>
      <c r="B2953">
        <f>US_Accidents_Dec20_updated[[#This Row],[Start_Lat]]</f>
        <v>40.007258999999998</v>
      </c>
      <c r="C2953">
        <f>US_Accidents_Dec20_updated[[#This Row],[Start_Lng]]</f>
        <v>-105.332739</v>
      </c>
      <c r="D2953">
        <f>US_Accidents_Dec20_updated[[#This Row],[Severity]]-1</f>
        <v>2</v>
      </c>
      <c r="E2953">
        <f>HOUR(US_Accidents_Dec20_updated[[#This Row],[Start_Time]])</f>
        <v>6</v>
      </c>
      <c r="F2953">
        <f>DAY(US_Accidents_Dec20_updated[[#This Row],[Start_Time]])</f>
        <v>11</v>
      </c>
      <c r="G2953">
        <f>MONTH(US_Accidents_Dec20_updated[[#This Row],[Start_Time]])</f>
        <v>1</v>
      </c>
      <c r="H2953" t="str">
        <f>US_Accidents_Dec20_updated[[#This Row],[Description]]</f>
        <v>At CO-93/CO-7/Broadway St/Broadway - Accident.</v>
      </c>
      <c r="I2953" t="s">
        <v>9694</v>
      </c>
      <c r="J2953">
        <f>IF(US_Accidents_Dec20_updated[[#This Row],[Visibility(mi)]]&gt;30, 30, MROUND(US_Accidents_Dec20_updated[[#This Row],[Visibility(mi)]],5))</f>
        <v>5</v>
      </c>
      <c r="K2953">
        <f>MROUND(US_Accidents_Dec20_updated[[#This Row],[Wind_Speed(mph)]],5)</f>
        <v>0</v>
      </c>
      <c r="L2953">
        <f>IF(US_Accidents_Dec20_updated[[#This Row],[Precipitation(in)]]&gt;0.1, 0.1, US_Accidents_Dec20_updated[[#This Row],[Precipitation(in)]])</f>
        <v>0.05</v>
      </c>
    </row>
    <row r="2954" spans="1:12" x14ac:dyDescent="0.25">
      <c r="A2954" t="str">
        <f>US_Accidents_Dec20_updated[[#This Row],[ID]]</f>
        <v>A-3924482</v>
      </c>
      <c r="B2954">
        <f>US_Accidents_Dec20_updated[[#This Row],[Start_Lat]]</f>
        <v>39.294330000000002</v>
      </c>
      <c r="C2954">
        <f>US_Accidents_Dec20_updated[[#This Row],[Start_Lng]]</f>
        <v>-102.27742000000001</v>
      </c>
      <c r="D2954">
        <f>US_Accidents_Dec20_updated[[#This Row],[Severity]]-1</f>
        <v>3</v>
      </c>
      <c r="E2954">
        <f>HOUR(US_Accidents_Dec20_updated[[#This Row],[Start_Time]])</f>
        <v>7</v>
      </c>
      <c r="F2954">
        <f>DAY(US_Accidents_Dec20_updated[[#This Row],[Start_Time]])</f>
        <v>11</v>
      </c>
      <c r="G2954">
        <f>MONTH(US_Accidents_Dec20_updated[[#This Row],[Start_Time]])</f>
        <v>1</v>
      </c>
      <c r="H2954" t="str">
        <f>US_Accidents_Dec20_updated[[#This Row],[Description]]</f>
        <v>Closed between US-385/Lincoln St/Exit 437 and CR-40/Exit 429 - Road closed due to accident.</v>
      </c>
      <c r="I2954" t="s">
        <v>50</v>
      </c>
      <c r="J2954">
        <f>IF(US_Accidents_Dec20_updated[[#This Row],[Visibility(mi)]]&gt;30, 30, MROUND(US_Accidents_Dec20_updated[[#This Row],[Visibility(mi)]],5))</f>
        <v>10</v>
      </c>
      <c r="K2954">
        <f>MROUND(US_Accidents_Dec20_updated[[#This Row],[Wind_Speed(mph)]],5)</f>
        <v>15</v>
      </c>
      <c r="L2954">
        <f>IF(US_Accidents_Dec20_updated[[#This Row],[Precipitation(in)]]&gt;0.1, 0.1, US_Accidents_Dec20_updated[[#This Row],[Precipitation(in)]])</f>
        <v>0</v>
      </c>
    </row>
    <row r="2955" spans="1:12" x14ac:dyDescent="0.25">
      <c r="A2955" t="str">
        <f>US_Accidents_Dec20_updated[[#This Row],[ID]]</f>
        <v>A-3924484</v>
      </c>
      <c r="B2955">
        <f>US_Accidents_Dec20_updated[[#This Row],[Start_Lat]]</f>
        <v>39.783931000000003</v>
      </c>
      <c r="C2955">
        <f>US_Accidents_Dec20_updated[[#This Row],[Start_Lng]]</f>
        <v>-104.98936999999999</v>
      </c>
      <c r="D2955">
        <f>US_Accidents_Dec20_updated[[#This Row],[Severity]]-1</f>
        <v>2</v>
      </c>
      <c r="E2955">
        <f>HOUR(US_Accidents_Dec20_updated[[#This Row],[Start_Time]])</f>
        <v>7</v>
      </c>
      <c r="F2955">
        <f>DAY(US_Accidents_Dec20_updated[[#This Row],[Start_Time]])</f>
        <v>11</v>
      </c>
      <c r="G2955">
        <f>MONTH(US_Accidents_Dec20_updated[[#This Row],[Start_Time]])</f>
        <v>1</v>
      </c>
      <c r="H2955" t="str">
        <f>US_Accidents_Dec20_updated[[#This Row],[Description]]</f>
        <v>At I-70/Exit 214 - Accident.</v>
      </c>
      <c r="I2955" t="s">
        <v>50</v>
      </c>
      <c r="J2955">
        <f>IF(US_Accidents_Dec20_updated[[#This Row],[Visibility(mi)]]&gt;30, 30, MROUND(US_Accidents_Dec20_updated[[#This Row],[Visibility(mi)]],5))</f>
        <v>0</v>
      </c>
      <c r="K2955">
        <f>MROUND(US_Accidents_Dec20_updated[[#This Row],[Wind_Speed(mph)]],5)</f>
        <v>5</v>
      </c>
      <c r="L2955">
        <f>IF(US_Accidents_Dec20_updated[[#This Row],[Precipitation(in)]]&gt;0.1, 0.1, US_Accidents_Dec20_updated[[#This Row],[Precipitation(in)]])</f>
        <v>0</v>
      </c>
    </row>
    <row r="2956" spans="1:12" x14ac:dyDescent="0.25">
      <c r="A2956" t="str">
        <f>US_Accidents_Dec20_updated[[#This Row],[ID]]</f>
        <v>A-3924492</v>
      </c>
      <c r="B2956">
        <f>US_Accidents_Dec20_updated[[#This Row],[Start_Lat]]</f>
        <v>39.294339999999998</v>
      </c>
      <c r="C2956">
        <f>US_Accidents_Dec20_updated[[#This Row],[Start_Lng]]</f>
        <v>-102.273714</v>
      </c>
      <c r="D2956">
        <f>US_Accidents_Dec20_updated[[#This Row],[Severity]]-1</f>
        <v>3</v>
      </c>
      <c r="E2956">
        <f>HOUR(US_Accidents_Dec20_updated[[#This Row],[Start_Time]])</f>
        <v>9</v>
      </c>
      <c r="F2956">
        <f>DAY(US_Accidents_Dec20_updated[[#This Row],[Start_Time]])</f>
        <v>11</v>
      </c>
      <c r="G2956">
        <f>MONTH(US_Accidents_Dec20_updated[[#This Row],[Start_Time]])</f>
        <v>1</v>
      </c>
      <c r="H2956" t="str">
        <f>US_Accidents_Dec20_updated[[#This Row],[Description]]</f>
        <v>Closed at US-385/Lincoln St/Exit 437 - Road closed due to accident.</v>
      </c>
      <c r="I2956" t="s">
        <v>50</v>
      </c>
      <c r="J2956">
        <f>IF(US_Accidents_Dec20_updated[[#This Row],[Visibility(mi)]]&gt;30, 30, MROUND(US_Accidents_Dec20_updated[[#This Row],[Visibility(mi)]],5))</f>
        <v>10</v>
      </c>
      <c r="K2956">
        <f>MROUND(US_Accidents_Dec20_updated[[#This Row],[Wind_Speed(mph)]],5)</f>
        <v>15</v>
      </c>
      <c r="L2956">
        <f>IF(US_Accidents_Dec20_updated[[#This Row],[Precipitation(in)]]&gt;0.1, 0.1, US_Accidents_Dec20_updated[[#This Row],[Precipitation(in)]])</f>
        <v>0</v>
      </c>
    </row>
    <row r="2957" spans="1:12" x14ac:dyDescent="0.25">
      <c r="A2957" t="str">
        <f>US_Accidents_Dec20_updated[[#This Row],[ID]]</f>
        <v>A-3924496</v>
      </c>
      <c r="B2957">
        <f>US_Accidents_Dec20_updated[[#This Row],[Start_Lat]]</f>
        <v>39.778530000000003</v>
      </c>
      <c r="C2957">
        <f>US_Accidents_Dec20_updated[[#This Row],[Start_Lng]]</f>
        <v>-104.89713999999999</v>
      </c>
      <c r="D2957">
        <f>US_Accidents_Dec20_updated[[#This Row],[Severity]]-1</f>
        <v>2</v>
      </c>
      <c r="E2957">
        <f>HOUR(US_Accidents_Dec20_updated[[#This Row],[Start_Time]])</f>
        <v>10</v>
      </c>
      <c r="F2957">
        <f>DAY(US_Accidents_Dec20_updated[[#This Row],[Start_Time]])</f>
        <v>11</v>
      </c>
      <c r="G2957">
        <f>MONTH(US_Accidents_Dec20_updated[[#This Row],[Start_Time]])</f>
        <v>1</v>
      </c>
      <c r="H2957" t="str">
        <f>US_Accidents_Dec20_updated[[#This Row],[Description]]</f>
        <v>At I-70/US-36 - Accident.</v>
      </c>
      <c r="I2957" t="s">
        <v>50</v>
      </c>
      <c r="J2957">
        <f>IF(US_Accidents_Dec20_updated[[#This Row],[Visibility(mi)]]&gt;30, 30, MROUND(US_Accidents_Dec20_updated[[#This Row],[Visibility(mi)]],5))</f>
        <v>0</v>
      </c>
      <c r="K2957">
        <f>MROUND(US_Accidents_Dec20_updated[[#This Row],[Wind_Speed(mph)]],5)</f>
        <v>10</v>
      </c>
      <c r="L2957">
        <f>IF(US_Accidents_Dec20_updated[[#This Row],[Precipitation(in)]]&gt;0.1, 0.1, US_Accidents_Dec20_updated[[#This Row],[Precipitation(in)]])</f>
        <v>0</v>
      </c>
    </row>
    <row r="2958" spans="1:12" x14ac:dyDescent="0.25">
      <c r="A2958" t="str">
        <f>US_Accidents_Dec20_updated[[#This Row],[ID]]</f>
        <v>A-3924504</v>
      </c>
      <c r="B2958">
        <f>US_Accidents_Dec20_updated[[#This Row],[Start_Lat]]</f>
        <v>39.564419999999998</v>
      </c>
      <c r="C2958">
        <f>US_Accidents_Dec20_updated[[#This Row],[Start_Lng]]</f>
        <v>-105.03341399999999</v>
      </c>
      <c r="D2958">
        <f>US_Accidents_Dec20_updated[[#This Row],[Severity]]-1</f>
        <v>2</v>
      </c>
      <c r="E2958">
        <f>HOUR(US_Accidents_Dec20_updated[[#This Row],[Start_Time]])</f>
        <v>12</v>
      </c>
      <c r="F2958">
        <f>DAY(US_Accidents_Dec20_updated[[#This Row],[Start_Time]])</f>
        <v>11</v>
      </c>
      <c r="G2958">
        <f>MONTH(US_Accidents_Dec20_updated[[#This Row],[Start_Time]])</f>
        <v>1</v>
      </c>
      <c r="H2958" t="str">
        <f>US_Accidents_Dec20_updated[[#This Row],[Description]]</f>
        <v>At US-85/Santa Fe Dr - Accident.</v>
      </c>
      <c r="I2958" t="s">
        <v>1210</v>
      </c>
      <c r="J2958">
        <f>IF(US_Accidents_Dec20_updated[[#This Row],[Visibility(mi)]]&gt;30, 30, MROUND(US_Accidents_Dec20_updated[[#This Row],[Visibility(mi)]],5))</f>
        <v>0</v>
      </c>
      <c r="K2958">
        <f>MROUND(US_Accidents_Dec20_updated[[#This Row],[Wind_Speed(mph)]],5)</f>
        <v>15</v>
      </c>
      <c r="L2958">
        <f>IF(US_Accidents_Dec20_updated[[#This Row],[Precipitation(in)]]&gt;0.1, 0.1, US_Accidents_Dec20_updated[[#This Row],[Precipitation(in)]])</f>
        <v>0.01</v>
      </c>
    </row>
    <row r="2959" spans="1:12" x14ac:dyDescent="0.25">
      <c r="A2959" t="str">
        <f>US_Accidents_Dec20_updated[[#This Row],[ID]]</f>
        <v>A-3924505</v>
      </c>
      <c r="B2959">
        <f>US_Accidents_Dec20_updated[[#This Row],[Start_Lat]]</f>
        <v>39.778530000000003</v>
      </c>
      <c r="C2959">
        <f>US_Accidents_Dec20_updated[[#This Row],[Start_Lng]]</f>
        <v>-104.89713999999999</v>
      </c>
      <c r="D2959">
        <f>US_Accidents_Dec20_updated[[#This Row],[Severity]]-1</f>
        <v>2</v>
      </c>
      <c r="E2959">
        <f>HOUR(US_Accidents_Dec20_updated[[#This Row],[Start_Time]])</f>
        <v>12</v>
      </c>
      <c r="F2959">
        <f>DAY(US_Accidents_Dec20_updated[[#This Row],[Start_Time]])</f>
        <v>11</v>
      </c>
      <c r="G2959">
        <f>MONTH(US_Accidents_Dec20_updated[[#This Row],[Start_Time]])</f>
        <v>1</v>
      </c>
      <c r="H2959" t="str">
        <f>US_Accidents_Dec20_updated[[#This Row],[Description]]</f>
        <v>At I-70/US-36 - Accident.</v>
      </c>
      <c r="I2959" t="s">
        <v>50</v>
      </c>
      <c r="J2959">
        <f>IF(US_Accidents_Dec20_updated[[#This Row],[Visibility(mi)]]&gt;30, 30, MROUND(US_Accidents_Dec20_updated[[#This Row],[Visibility(mi)]],5))</f>
        <v>5</v>
      </c>
      <c r="K2959">
        <f>MROUND(US_Accidents_Dec20_updated[[#This Row],[Wind_Speed(mph)]],5)</f>
        <v>15</v>
      </c>
      <c r="L2959">
        <f>IF(US_Accidents_Dec20_updated[[#This Row],[Precipitation(in)]]&gt;0.1, 0.1, US_Accidents_Dec20_updated[[#This Row],[Precipitation(in)]])</f>
        <v>0</v>
      </c>
    </row>
    <row r="2960" spans="1:12" x14ac:dyDescent="0.25">
      <c r="A2960" t="str">
        <f>US_Accidents_Dec20_updated[[#This Row],[ID]]</f>
        <v>A-3924520</v>
      </c>
      <c r="B2960">
        <f>US_Accidents_Dec20_updated[[#This Row],[Start_Lat]]</f>
        <v>40.519590000000001</v>
      </c>
      <c r="C2960">
        <f>US_Accidents_Dec20_updated[[#This Row],[Start_Lng]]</f>
        <v>-104.99234</v>
      </c>
      <c r="D2960">
        <f>US_Accidents_Dec20_updated[[#This Row],[Severity]]-1</f>
        <v>2</v>
      </c>
      <c r="E2960">
        <f>HOUR(US_Accidents_Dec20_updated[[#This Row],[Start_Time]])</f>
        <v>15</v>
      </c>
      <c r="F2960">
        <f>DAY(US_Accidents_Dec20_updated[[#This Row],[Start_Time]])</f>
        <v>11</v>
      </c>
      <c r="G2960">
        <f>MONTH(US_Accidents_Dec20_updated[[#This Row],[Start_Time]])</f>
        <v>1</v>
      </c>
      <c r="H2960" t="str">
        <f>US_Accidents_Dec20_updated[[#This Row],[Description]]</f>
        <v>At CO-392/Exit 262 - Accident.</v>
      </c>
      <c r="I2960" t="s">
        <v>1203</v>
      </c>
      <c r="J2960">
        <f>IF(US_Accidents_Dec20_updated[[#This Row],[Visibility(mi)]]&gt;30, 30, MROUND(US_Accidents_Dec20_updated[[#This Row],[Visibility(mi)]],5))</f>
        <v>10</v>
      </c>
      <c r="K2960">
        <f>MROUND(US_Accidents_Dec20_updated[[#This Row],[Wind_Speed(mph)]],5)</f>
        <v>10</v>
      </c>
      <c r="L2960">
        <f>IF(US_Accidents_Dec20_updated[[#This Row],[Precipitation(in)]]&gt;0.1, 0.1, US_Accidents_Dec20_updated[[#This Row],[Precipitation(in)]])</f>
        <v>0</v>
      </c>
    </row>
    <row r="2961" spans="1:12" x14ac:dyDescent="0.25">
      <c r="A2961" t="str">
        <f>US_Accidents_Dec20_updated[[#This Row],[ID]]</f>
        <v>A-3924521</v>
      </c>
      <c r="B2961">
        <f>US_Accidents_Dec20_updated[[#This Row],[Start_Lat]]</f>
        <v>39.776431000000002</v>
      </c>
      <c r="C2961">
        <f>US_Accidents_Dec20_updated[[#This Row],[Start_Lng]]</f>
        <v>-104.875114</v>
      </c>
      <c r="D2961">
        <f>US_Accidents_Dec20_updated[[#This Row],[Severity]]-1</f>
        <v>2</v>
      </c>
      <c r="E2961">
        <f>HOUR(US_Accidents_Dec20_updated[[#This Row],[Start_Time]])</f>
        <v>15</v>
      </c>
      <c r="F2961">
        <f>DAY(US_Accidents_Dec20_updated[[#This Row],[Start_Time]])</f>
        <v>11</v>
      </c>
      <c r="G2961">
        <f>MONTH(US_Accidents_Dec20_updated[[#This Row],[Start_Time]])</f>
        <v>1</v>
      </c>
      <c r="H2961" t="str">
        <f>US_Accidents_Dec20_updated[[#This Row],[Description]]</f>
        <v>At Havana Street/Exit 280 - Accident.</v>
      </c>
      <c r="I2961" t="s">
        <v>1210</v>
      </c>
      <c r="J2961">
        <f>IF(US_Accidents_Dec20_updated[[#This Row],[Visibility(mi)]]&gt;30, 30, MROUND(US_Accidents_Dec20_updated[[#This Row],[Visibility(mi)]],5))</f>
        <v>0</v>
      </c>
      <c r="K2961">
        <f>MROUND(US_Accidents_Dec20_updated[[#This Row],[Wind_Speed(mph)]],5)</f>
        <v>15</v>
      </c>
      <c r="L2961">
        <f>IF(US_Accidents_Dec20_updated[[#This Row],[Precipitation(in)]]&gt;0.1, 0.1, US_Accidents_Dec20_updated[[#This Row],[Precipitation(in)]])</f>
        <v>0.02</v>
      </c>
    </row>
    <row r="2962" spans="1:12" x14ac:dyDescent="0.25">
      <c r="A2962" t="str">
        <f>US_Accidents_Dec20_updated[[#This Row],[ID]]</f>
        <v>A-3924523</v>
      </c>
      <c r="B2962">
        <f>US_Accidents_Dec20_updated[[#This Row],[Start_Lat]]</f>
        <v>39.630034999999999</v>
      </c>
      <c r="C2962">
        <f>US_Accidents_Dec20_updated[[#This Row],[Start_Lng]]</f>
        <v>-104.905278</v>
      </c>
      <c r="D2962">
        <f>US_Accidents_Dec20_updated[[#This Row],[Severity]]-1</f>
        <v>2</v>
      </c>
      <c r="E2962">
        <f>HOUR(US_Accidents_Dec20_updated[[#This Row],[Start_Time]])</f>
        <v>16</v>
      </c>
      <c r="F2962">
        <f>DAY(US_Accidents_Dec20_updated[[#This Row],[Start_Time]])</f>
        <v>11</v>
      </c>
      <c r="G2962">
        <f>MONTH(US_Accidents_Dec20_updated[[#This Row],[Start_Time]])</f>
        <v>1</v>
      </c>
      <c r="H2962" t="str">
        <f>US_Accidents_Dec20_updated[[#This Row],[Description]]</f>
        <v>At I-225 - Accident.</v>
      </c>
      <c r="I2962" t="s">
        <v>1210</v>
      </c>
      <c r="J2962">
        <f>IF(US_Accidents_Dec20_updated[[#This Row],[Visibility(mi)]]&gt;30, 30, MROUND(US_Accidents_Dec20_updated[[#This Row],[Visibility(mi)]],5))</f>
        <v>0</v>
      </c>
      <c r="K2962">
        <f>MROUND(US_Accidents_Dec20_updated[[#This Row],[Wind_Speed(mph)]],5)</f>
        <v>15</v>
      </c>
      <c r="L2962">
        <f>IF(US_Accidents_Dec20_updated[[#This Row],[Precipitation(in)]]&gt;0.1, 0.1, US_Accidents_Dec20_updated[[#This Row],[Precipitation(in)]])</f>
        <v>0.01</v>
      </c>
    </row>
    <row r="2963" spans="1:12" x14ac:dyDescent="0.25">
      <c r="A2963" t="str">
        <f>US_Accidents_Dec20_updated[[#This Row],[ID]]</f>
        <v>A-3924525</v>
      </c>
      <c r="B2963">
        <f>US_Accidents_Dec20_updated[[#This Row],[Start_Lat]]</f>
        <v>39.797939999999997</v>
      </c>
      <c r="C2963">
        <f>US_Accidents_Dec20_updated[[#This Row],[Start_Lng]]</f>
        <v>-104.98667</v>
      </c>
      <c r="D2963">
        <f>US_Accidents_Dec20_updated[[#This Row],[Severity]]-1</f>
        <v>2</v>
      </c>
      <c r="E2963">
        <f>HOUR(US_Accidents_Dec20_updated[[#This Row],[Start_Time]])</f>
        <v>16</v>
      </c>
      <c r="F2963">
        <f>DAY(US_Accidents_Dec20_updated[[#This Row],[Start_Time]])</f>
        <v>11</v>
      </c>
      <c r="G2963">
        <f>MONTH(US_Accidents_Dec20_updated[[#This Row],[Start_Time]])</f>
        <v>1</v>
      </c>
      <c r="H2963" t="str">
        <f>US_Accidents_Dec20_updated[[#This Row],[Description]]</f>
        <v>At 58th Ave/Exit 215 - Accident.</v>
      </c>
      <c r="I2963" t="s">
        <v>1210</v>
      </c>
      <c r="J2963">
        <f>IF(US_Accidents_Dec20_updated[[#This Row],[Visibility(mi)]]&gt;30, 30, MROUND(US_Accidents_Dec20_updated[[#This Row],[Visibility(mi)]],5))</f>
        <v>0</v>
      </c>
      <c r="K2963">
        <f>MROUND(US_Accidents_Dec20_updated[[#This Row],[Wind_Speed(mph)]],5)</f>
        <v>10</v>
      </c>
      <c r="L2963">
        <f>IF(US_Accidents_Dec20_updated[[#This Row],[Precipitation(in)]]&gt;0.1, 0.1, US_Accidents_Dec20_updated[[#This Row],[Precipitation(in)]])</f>
        <v>0</v>
      </c>
    </row>
    <row r="2964" spans="1:12" x14ac:dyDescent="0.25">
      <c r="A2964" t="str">
        <f>US_Accidents_Dec20_updated[[#This Row],[ID]]</f>
        <v>A-3924527</v>
      </c>
      <c r="B2964">
        <f>US_Accidents_Dec20_updated[[#This Row],[Start_Lat]]</f>
        <v>39.50741</v>
      </c>
      <c r="C2964">
        <f>US_Accidents_Dec20_updated[[#This Row],[Start_Lng]]</f>
        <v>-104.87237</v>
      </c>
      <c r="D2964">
        <f>US_Accidents_Dec20_updated[[#This Row],[Severity]]-1</f>
        <v>2</v>
      </c>
      <c r="E2964">
        <f>HOUR(US_Accidents_Dec20_updated[[#This Row],[Start_Time]])</f>
        <v>17</v>
      </c>
      <c r="F2964">
        <f>DAY(US_Accidents_Dec20_updated[[#This Row],[Start_Time]])</f>
        <v>11</v>
      </c>
      <c r="G2964">
        <f>MONTH(US_Accidents_Dec20_updated[[#This Row],[Start_Time]])</f>
        <v>1</v>
      </c>
      <c r="H2964" t="str">
        <f>US_Accidents_Dec20_updated[[#This Row],[Description]]</f>
        <v>At Ridgegate Pkwy/Exit 192 - Accident.</v>
      </c>
      <c r="I2964" t="s">
        <v>1210</v>
      </c>
      <c r="J2964">
        <f>IF(US_Accidents_Dec20_updated[[#This Row],[Visibility(mi)]]&gt;30, 30, MROUND(US_Accidents_Dec20_updated[[#This Row],[Visibility(mi)]],5))</f>
        <v>0</v>
      </c>
      <c r="K2964">
        <f>MROUND(US_Accidents_Dec20_updated[[#This Row],[Wind_Speed(mph)]],5)</f>
        <v>15</v>
      </c>
      <c r="L2964">
        <f>IF(US_Accidents_Dec20_updated[[#This Row],[Precipitation(in)]]&gt;0.1, 0.1, US_Accidents_Dec20_updated[[#This Row],[Precipitation(in)]])</f>
        <v>0.01</v>
      </c>
    </row>
    <row r="2965" spans="1:12" x14ac:dyDescent="0.25">
      <c r="A2965" t="str">
        <f>US_Accidents_Dec20_updated[[#This Row],[ID]]</f>
        <v>A-3924947</v>
      </c>
      <c r="B2965">
        <f>US_Accidents_Dec20_updated[[#This Row],[Start_Lat]]</f>
        <v>39.633586000000001</v>
      </c>
      <c r="C2965">
        <f>US_Accidents_Dec20_updated[[#This Row],[Start_Lng]]</f>
        <v>-104.90678800000001</v>
      </c>
      <c r="D2965">
        <f>US_Accidents_Dec20_updated[[#This Row],[Severity]]-1</f>
        <v>2</v>
      </c>
      <c r="E2965">
        <f>HOUR(US_Accidents_Dec20_updated[[#This Row],[Start_Time]])</f>
        <v>1</v>
      </c>
      <c r="F2965">
        <f>DAY(US_Accidents_Dec20_updated[[#This Row],[Start_Time]])</f>
        <v>12</v>
      </c>
      <c r="G2965">
        <f>MONTH(US_Accidents_Dec20_updated[[#This Row],[Start_Time]])</f>
        <v>1</v>
      </c>
      <c r="H2965" t="str">
        <f>US_Accidents_Dec20_updated[[#This Row],[Description]]</f>
        <v>At I-225 - Accident.</v>
      </c>
      <c r="I2965" t="s">
        <v>1210</v>
      </c>
      <c r="J2965">
        <f>IF(US_Accidents_Dec20_updated[[#This Row],[Visibility(mi)]]&gt;30, 30, MROUND(US_Accidents_Dec20_updated[[#This Row],[Visibility(mi)]],5))</f>
        <v>0</v>
      </c>
      <c r="K2965">
        <f>MROUND(US_Accidents_Dec20_updated[[#This Row],[Wind_Speed(mph)]],5)</f>
        <v>10</v>
      </c>
      <c r="L2965">
        <f>IF(US_Accidents_Dec20_updated[[#This Row],[Precipitation(in)]]&gt;0.1, 0.1, US_Accidents_Dec20_updated[[#This Row],[Precipitation(in)]])</f>
        <v>0</v>
      </c>
    </row>
    <row r="2966" spans="1:12" x14ac:dyDescent="0.25">
      <c r="A2966" t="str">
        <f>US_Accidents_Dec20_updated[[#This Row],[ID]]</f>
        <v>A-3924949</v>
      </c>
      <c r="B2966">
        <f>US_Accidents_Dec20_updated[[#This Row],[Start_Lat]]</f>
        <v>39.506959999999999</v>
      </c>
      <c r="C2966">
        <f>US_Accidents_Dec20_updated[[#This Row],[Start_Lng]]</f>
        <v>-104.87278999999999</v>
      </c>
      <c r="D2966">
        <f>US_Accidents_Dec20_updated[[#This Row],[Severity]]-1</f>
        <v>2</v>
      </c>
      <c r="E2966">
        <f>HOUR(US_Accidents_Dec20_updated[[#This Row],[Start_Time]])</f>
        <v>6</v>
      </c>
      <c r="F2966">
        <f>DAY(US_Accidents_Dec20_updated[[#This Row],[Start_Time]])</f>
        <v>12</v>
      </c>
      <c r="G2966">
        <f>MONTH(US_Accidents_Dec20_updated[[#This Row],[Start_Time]])</f>
        <v>1</v>
      </c>
      <c r="H2966" t="str">
        <f>US_Accidents_Dec20_updated[[#This Row],[Description]]</f>
        <v>At Oak Ln/Exit 190 - Accident.</v>
      </c>
      <c r="I2966" t="s">
        <v>1210</v>
      </c>
      <c r="J2966">
        <f>IF(US_Accidents_Dec20_updated[[#This Row],[Visibility(mi)]]&gt;30, 30, MROUND(US_Accidents_Dec20_updated[[#This Row],[Visibility(mi)]],5))</f>
        <v>5</v>
      </c>
      <c r="K2966">
        <f>MROUND(US_Accidents_Dec20_updated[[#This Row],[Wind_Speed(mph)]],5)</f>
        <v>5</v>
      </c>
      <c r="L2966">
        <f>IF(US_Accidents_Dec20_updated[[#This Row],[Precipitation(in)]]&gt;0.1, 0.1, US_Accidents_Dec20_updated[[#This Row],[Precipitation(in)]])</f>
        <v>0</v>
      </c>
    </row>
    <row r="2967" spans="1:12" x14ac:dyDescent="0.25">
      <c r="A2967" t="str">
        <f>US_Accidents_Dec20_updated[[#This Row],[ID]]</f>
        <v>A-3924950</v>
      </c>
      <c r="B2967">
        <f>US_Accidents_Dec20_updated[[#This Row],[Start_Lat]]</f>
        <v>39.701811999999997</v>
      </c>
      <c r="C2967">
        <f>US_Accidents_Dec20_updated[[#This Row],[Start_Lng]]</f>
        <v>-105.331333</v>
      </c>
      <c r="D2967">
        <f>US_Accidents_Dec20_updated[[#This Row],[Severity]]-1</f>
        <v>2</v>
      </c>
      <c r="E2967">
        <f>HOUR(US_Accidents_Dec20_updated[[#This Row],[Start_Time]])</f>
        <v>6</v>
      </c>
      <c r="F2967">
        <f>DAY(US_Accidents_Dec20_updated[[#This Row],[Start_Time]])</f>
        <v>12</v>
      </c>
      <c r="G2967">
        <f>MONTH(US_Accidents_Dec20_updated[[#This Row],[Start_Time]])</f>
        <v>1</v>
      </c>
      <c r="H2967" t="str">
        <f>US_Accidents_Dec20_updated[[#This Row],[Description]]</f>
        <v>At US-40/Exit 251 - Accident.</v>
      </c>
      <c r="I2967" t="s">
        <v>1268</v>
      </c>
      <c r="J2967">
        <f>IF(US_Accidents_Dec20_updated[[#This Row],[Visibility(mi)]]&gt;30, 30, MROUND(US_Accidents_Dec20_updated[[#This Row],[Visibility(mi)]],5))</f>
        <v>0</v>
      </c>
      <c r="K2967">
        <f>MROUND(US_Accidents_Dec20_updated[[#This Row],[Wind_Speed(mph)]],5)</f>
        <v>5</v>
      </c>
      <c r="L2967">
        <f>IF(US_Accidents_Dec20_updated[[#This Row],[Precipitation(in)]]&gt;0.1, 0.1, US_Accidents_Dec20_updated[[#This Row],[Precipitation(in)]])</f>
        <v>0</v>
      </c>
    </row>
    <row r="2968" spans="1:12" x14ac:dyDescent="0.25">
      <c r="A2968" t="str">
        <f>US_Accidents_Dec20_updated[[#This Row],[ID]]</f>
        <v>A-3924964</v>
      </c>
      <c r="B2968">
        <f>US_Accidents_Dec20_updated[[#This Row],[Start_Lat]]</f>
        <v>39.761794999999999</v>
      </c>
      <c r="C2968">
        <f>US_Accidents_Dec20_updated[[#This Row],[Start_Lng]]</f>
        <v>-105.704583</v>
      </c>
      <c r="D2968">
        <f>US_Accidents_Dec20_updated[[#This Row],[Severity]]-1</f>
        <v>2</v>
      </c>
      <c r="E2968">
        <f>HOUR(US_Accidents_Dec20_updated[[#This Row],[Start_Time]])</f>
        <v>10</v>
      </c>
      <c r="F2968">
        <f>DAY(US_Accidents_Dec20_updated[[#This Row],[Start_Time]])</f>
        <v>12</v>
      </c>
      <c r="G2968">
        <f>MONTH(US_Accidents_Dec20_updated[[#This Row],[Start_Time]])</f>
        <v>1</v>
      </c>
      <c r="H2968" t="str">
        <f>US_Accidents_Dec20_updated[[#This Row],[Description]]</f>
        <v>At CR-202/Henderson Mine Rd - Accident.</v>
      </c>
      <c r="I2968" t="s">
        <v>50</v>
      </c>
      <c r="J2968">
        <f>IF(US_Accidents_Dec20_updated[[#This Row],[Visibility(mi)]]&gt;30, 30, MROUND(US_Accidents_Dec20_updated[[#This Row],[Visibility(mi)]],5))</f>
        <v>10</v>
      </c>
      <c r="K2968">
        <f>MROUND(US_Accidents_Dec20_updated[[#This Row],[Wind_Speed(mph)]],5)</f>
        <v>5</v>
      </c>
      <c r="L2968">
        <f>IF(US_Accidents_Dec20_updated[[#This Row],[Precipitation(in)]]&gt;0.1, 0.1, US_Accidents_Dec20_updated[[#This Row],[Precipitation(in)]])</f>
        <v>0</v>
      </c>
    </row>
    <row r="2969" spans="1:12" x14ac:dyDescent="0.25">
      <c r="A2969" t="str">
        <f>US_Accidents_Dec20_updated[[#This Row],[ID]]</f>
        <v>A-3924971</v>
      </c>
      <c r="B2969">
        <f>US_Accidents_Dec20_updated[[#This Row],[Start_Lat]]</f>
        <v>39.838332000000001</v>
      </c>
      <c r="C2969">
        <f>US_Accidents_Dec20_updated[[#This Row],[Start_Lng]]</f>
        <v>-104.98351</v>
      </c>
      <c r="D2969">
        <f>US_Accidents_Dec20_updated[[#This Row],[Severity]]-1</f>
        <v>2</v>
      </c>
      <c r="E2969">
        <f>HOUR(US_Accidents_Dec20_updated[[#This Row],[Start_Time]])</f>
        <v>13</v>
      </c>
      <c r="F2969">
        <f>DAY(US_Accidents_Dec20_updated[[#This Row],[Start_Time]])</f>
        <v>12</v>
      </c>
      <c r="G2969">
        <f>MONTH(US_Accidents_Dec20_updated[[#This Row],[Start_Time]])</f>
        <v>1</v>
      </c>
      <c r="H2969" t="str">
        <f>US_Accidents_Dec20_updated[[#This Row],[Description]]</f>
        <v>At 84th Ave/Exit 219 - Accident.</v>
      </c>
      <c r="I2969" t="s">
        <v>50</v>
      </c>
      <c r="J2969">
        <f>IF(US_Accidents_Dec20_updated[[#This Row],[Visibility(mi)]]&gt;30, 30, MROUND(US_Accidents_Dec20_updated[[#This Row],[Visibility(mi)]],5))</f>
        <v>10</v>
      </c>
      <c r="K2969">
        <f>MROUND(US_Accidents_Dec20_updated[[#This Row],[Wind_Speed(mph)]],5)</f>
        <v>0</v>
      </c>
      <c r="L2969">
        <f>IF(US_Accidents_Dec20_updated[[#This Row],[Precipitation(in)]]&gt;0.1, 0.1, US_Accidents_Dec20_updated[[#This Row],[Precipitation(in)]])</f>
        <v>0</v>
      </c>
    </row>
    <row r="2970" spans="1:12" x14ac:dyDescent="0.25">
      <c r="A2970" t="str">
        <f>US_Accidents_Dec20_updated[[#This Row],[ID]]</f>
        <v>A-3924972</v>
      </c>
      <c r="B2970">
        <f>US_Accidents_Dec20_updated[[#This Row],[Start_Lat]]</f>
        <v>39.65813</v>
      </c>
      <c r="C2970">
        <f>US_Accidents_Dec20_updated[[#This Row],[Start_Lng]]</f>
        <v>-104.92050999999999</v>
      </c>
      <c r="D2970">
        <f>US_Accidents_Dec20_updated[[#This Row],[Severity]]-1</f>
        <v>2</v>
      </c>
      <c r="E2970">
        <f>HOUR(US_Accidents_Dec20_updated[[#This Row],[Start_Time]])</f>
        <v>13</v>
      </c>
      <c r="F2970">
        <f>DAY(US_Accidents_Dec20_updated[[#This Row],[Start_Time]])</f>
        <v>12</v>
      </c>
      <c r="G2970">
        <f>MONTH(US_Accidents_Dec20_updated[[#This Row],[Start_Time]])</f>
        <v>1</v>
      </c>
      <c r="H2970" t="str">
        <f>US_Accidents_Dec20_updated[[#This Row],[Description]]</f>
        <v>At Yale Ave/Exit 202 - Accident.</v>
      </c>
      <c r="I2970" t="s">
        <v>50</v>
      </c>
      <c r="J2970">
        <f>IF(US_Accidents_Dec20_updated[[#This Row],[Visibility(mi)]]&gt;30, 30, MROUND(US_Accidents_Dec20_updated[[#This Row],[Visibility(mi)]],5))</f>
        <v>10</v>
      </c>
      <c r="K2970">
        <f>MROUND(US_Accidents_Dec20_updated[[#This Row],[Wind_Speed(mph)]],5)</f>
        <v>0</v>
      </c>
      <c r="L2970">
        <f>IF(US_Accidents_Dec20_updated[[#This Row],[Precipitation(in)]]&gt;0.1, 0.1, US_Accidents_Dec20_updated[[#This Row],[Precipitation(in)]])</f>
        <v>0</v>
      </c>
    </row>
    <row r="2971" spans="1:12" x14ac:dyDescent="0.25">
      <c r="A2971" t="str">
        <f>US_Accidents_Dec20_updated[[#This Row],[ID]]</f>
        <v>A-3924973</v>
      </c>
      <c r="B2971">
        <f>US_Accidents_Dec20_updated[[#This Row],[Start_Lat]]</f>
        <v>39.725580000000001</v>
      </c>
      <c r="C2971">
        <f>US_Accidents_Dec20_updated[[#This Row],[Start_Lng]]</f>
        <v>-105.022643</v>
      </c>
      <c r="D2971">
        <f>US_Accidents_Dec20_updated[[#This Row],[Severity]]-1</f>
        <v>2</v>
      </c>
      <c r="E2971">
        <f>HOUR(US_Accidents_Dec20_updated[[#This Row],[Start_Time]])</f>
        <v>13</v>
      </c>
      <c r="F2971">
        <f>DAY(US_Accidents_Dec20_updated[[#This Row],[Start_Time]])</f>
        <v>12</v>
      </c>
      <c r="G2971">
        <f>MONTH(US_Accidents_Dec20_updated[[#This Row],[Start_Time]])</f>
        <v>1</v>
      </c>
      <c r="H2971" t="str">
        <f>US_Accidents_Dec20_updated[[#This Row],[Description]]</f>
        <v>At Bryant St - Accident.</v>
      </c>
      <c r="I2971" t="s">
        <v>50</v>
      </c>
      <c r="J2971">
        <f>IF(US_Accidents_Dec20_updated[[#This Row],[Visibility(mi)]]&gt;30, 30, MROUND(US_Accidents_Dec20_updated[[#This Row],[Visibility(mi)]],5))</f>
        <v>10</v>
      </c>
      <c r="K2971">
        <f>MROUND(US_Accidents_Dec20_updated[[#This Row],[Wind_Speed(mph)]],5)</f>
        <v>0</v>
      </c>
      <c r="L2971">
        <f>IF(US_Accidents_Dec20_updated[[#This Row],[Precipitation(in)]]&gt;0.1, 0.1, US_Accidents_Dec20_updated[[#This Row],[Precipitation(in)]])</f>
        <v>0</v>
      </c>
    </row>
    <row r="2972" spans="1:12" x14ac:dyDescent="0.25">
      <c r="A2972" t="str">
        <f>US_Accidents_Dec20_updated[[#This Row],[ID]]</f>
        <v>A-3924975</v>
      </c>
      <c r="B2972">
        <f>US_Accidents_Dec20_updated[[#This Row],[Start_Lat]]</f>
        <v>39.856301000000002</v>
      </c>
      <c r="C2972">
        <f>US_Accidents_Dec20_updated[[#This Row],[Start_Lng]]</f>
        <v>-104.987278</v>
      </c>
      <c r="D2972">
        <f>US_Accidents_Dec20_updated[[#This Row],[Severity]]-1</f>
        <v>2</v>
      </c>
      <c r="E2972">
        <f>HOUR(US_Accidents_Dec20_updated[[#This Row],[Start_Time]])</f>
        <v>14</v>
      </c>
      <c r="F2972">
        <f>DAY(US_Accidents_Dec20_updated[[#This Row],[Start_Time]])</f>
        <v>12</v>
      </c>
      <c r="G2972">
        <f>MONTH(US_Accidents_Dec20_updated[[#This Row],[Start_Time]])</f>
        <v>1</v>
      </c>
      <c r="H2972" t="str">
        <f>US_Accidents_Dec20_updated[[#This Row],[Description]]</f>
        <v>At 84th Ave/Exit 219 - Accident.</v>
      </c>
      <c r="I2972" t="s">
        <v>50</v>
      </c>
      <c r="J2972">
        <f>IF(US_Accidents_Dec20_updated[[#This Row],[Visibility(mi)]]&gt;30, 30, MROUND(US_Accidents_Dec20_updated[[#This Row],[Visibility(mi)]],5))</f>
        <v>10</v>
      </c>
      <c r="K2972">
        <f>MROUND(US_Accidents_Dec20_updated[[#This Row],[Wind_Speed(mph)]],5)</f>
        <v>5</v>
      </c>
      <c r="L2972">
        <f>IF(US_Accidents_Dec20_updated[[#This Row],[Precipitation(in)]]&gt;0.1, 0.1, US_Accidents_Dec20_updated[[#This Row],[Precipitation(in)]])</f>
        <v>0</v>
      </c>
    </row>
    <row r="2973" spans="1:12" x14ac:dyDescent="0.25">
      <c r="A2973" t="str">
        <f>US_Accidents_Dec20_updated[[#This Row],[ID]]</f>
        <v>A-3924980</v>
      </c>
      <c r="B2973">
        <f>US_Accidents_Dec20_updated[[#This Row],[Start_Lat]]</f>
        <v>39.725700000000003</v>
      </c>
      <c r="C2973">
        <f>US_Accidents_Dec20_updated[[#This Row],[Start_Lng]]</f>
        <v>-105.03941</v>
      </c>
      <c r="D2973">
        <f>US_Accidents_Dec20_updated[[#This Row],[Severity]]-1</f>
        <v>2</v>
      </c>
      <c r="E2973">
        <f>HOUR(US_Accidents_Dec20_updated[[#This Row],[Start_Time]])</f>
        <v>17</v>
      </c>
      <c r="F2973">
        <f>DAY(US_Accidents_Dec20_updated[[#This Row],[Start_Time]])</f>
        <v>12</v>
      </c>
      <c r="G2973">
        <f>MONTH(US_Accidents_Dec20_updated[[#This Row],[Start_Time]])</f>
        <v>1</v>
      </c>
      <c r="H2973" t="str">
        <f>US_Accidents_Dec20_updated[[#This Row],[Description]]</f>
        <v>At CO-95/Sheridan Blvd - Accident.</v>
      </c>
      <c r="I2973" t="s">
        <v>50</v>
      </c>
      <c r="J2973">
        <f>IF(US_Accidents_Dec20_updated[[#This Row],[Visibility(mi)]]&gt;30, 30, MROUND(US_Accidents_Dec20_updated[[#This Row],[Visibility(mi)]],5))</f>
        <v>15</v>
      </c>
      <c r="K2973">
        <f>MROUND(US_Accidents_Dec20_updated[[#This Row],[Wind_Speed(mph)]],5)</f>
        <v>5</v>
      </c>
      <c r="L2973">
        <f>IF(US_Accidents_Dec20_updated[[#This Row],[Precipitation(in)]]&gt;0.1, 0.1, US_Accidents_Dec20_updated[[#This Row],[Precipitation(in)]])</f>
        <v>0</v>
      </c>
    </row>
    <row r="2974" spans="1:12" x14ac:dyDescent="0.25">
      <c r="A2974" t="str">
        <f>US_Accidents_Dec20_updated[[#This Row],[ID]]</f>
        <v>A-3924983</v>
      </c>
      <c r="B2974">
        <f>US_Accidents_Dec20_updated[[#This Row],[Start_Lat]]</f>
        <v>40.007434000000003</v>
      </c>
      <c r="C2974">
        <f>US_Accidents_Dec20_updated[[#This Row],[Start_Lng]]</f>
        <v>-104.98048</v>
      </c>
      <c r="D2974">
        <f>US_Accidents_Dec20_updated[[#This Row],[Severity]]-1</f>
        <v>2</v>
      </c>
      <c r="E2974">
        <f>HOUR(US_Accidents_Dec20_updated[[#This Row],[Start_Time]])</f>
        <v>19</v>
      </c>
      <c r="F2974">
        <f>DAY(US_Accidents_Dec20_updated[[#This Row],[Start_Time]])</f>
        <v>12</v>
      </c>
      <c r="G2974">
        <f>MONTH(US_Accidents_Dec20_updated[[#This Row],[Start_Time]])</f>
        <v>1</v>
      </c>
      <c r="H2974" t="str">
        <f>US_Accidents_Dec20_updated[[#This Row],[Description]]</f>
        <v>At CR-8/Exit 232 - Accident.</v>
      </c>
      <c r="I2974" t="s">
        <v>50</v>
      </c>
      <c r="J2974">
        <f>IF(US_Accidents_Dec20_updated[[#This Row],[Visibility(mi)]]&gt;30, 30, MROUND(US_Accidents_Dec20_updated[[#This Row],[Visibility(mi)]],5))</f>
        <v>10</v>
      </c>
      <c r="K2974">
        <f>MROUND(US_Accidents_Dec20_updated[[#This Row],[Wind_Speed(mph)]],5)</f>
        <v>5</v>
      </c>
      <c r="L2974">
        <f>IF(US_Accidents_Dec20_updated[[#This Row],[Precipitation(in)]]&gt;0.1, 0.1, US_Accidents_Dec20_updated[[#This Row],[Precipitation(in)]])</f>
        <v>0</v>
      </c>
    </row>
    <row r="2975" spans="1:12" x14ac:dyDescent="0.25">
      <c r="A2975" t="str">
        <f>US_Accidents_Dec20_updated[[#This Row],[ID]]</f>
        <v>A-3924987</v>
      </c>
      <c r="B2975">
        <f>US_Accidents_Dec20_updated[[#This Row],[Start_Lat]]</f>
        <v>39.725470000000001</v>
      </c>
      <c r="C2975">
        <f>US_Accidents_Dec20_updated[[#This Row],[Start_Lng]]</f>
        <v>-105.11864</v>
      </c>
      <c r="D2975">
        <f>US_Accidents_Dec20_updated[[#This Row],[Severity]]-1</f>
        <v>2</v>
      </c>
      <c r="E2975">
        <f>HOUR(US_Accidents_Dec20_updated[[#This Row],[Start_Time]])</f>
        <v>21</v>
      </c>
      <c r="F2975">
        <f>DAY(US_Accidents_Dec20_updated[[#This Row],[Start_Time]])</f>
        <v>12</v>
      </c>
      <c r="G2975">
        <f>MONTH(US_Accidents_Dec20_updated[[#This Row],[Start_Time]])</f>
        <v>1</v>
      </c>
      <c r="H2975" t="str">
        <f>US_Accidents_Dec20_updated[[#This Row],[Description]]</f>
        <v>At Union Blvd/Simms St - Accident.</v>
      </c>
      <c r="I2975" t="s">
        <v>50</v>
      </c>
      <c r="J2975">
        <f>IF(US_Accidents_Dec20_updated[[#This Row],[Visibility(mi)]]&gt;30, 30, MROUND(US_Accidents_Dec20_updated[[#This Row],[Visibility(mi)]],5))</f>
        <v>30</v>
      </c>
      <c r="K2975">
        <f>MROUND(US_Accidents_Dec20_updated[[#This Row],[Wind_Speed(mph)]],5)</f>
        <v>10</v>
      </c>
      <c r="L2975">
        <f>IF(US_Accidents_Dec20_updated[[#This Row],[Precipitation(in)]]&gt;0.1, 0.1, US_Accidents_Dec20_updated[[#This Row],[Precipitation(in)]])</f>
        <v>0</v>
      </c>
    </row>
    <row r="2976" spans="1:12" x14ac:dyDescent="0.25">
      <c r="A2976" t="str">
        <f>US_Accidents_Dec20_updated[[#This Row],[ID]]</f>
        <v>A-3924988</v>
      </c>
      <c r="B2976">
        <f>US_Accidents_Dec20_updated[[#This Row],[Start_Lat]]</f>
        <v>39.725490000000001</v>
      </c>
      <c r="C2976">
        <f>US_Accidents_Dec20_updated[[#This Row],[Start_Lng]]</f>
        <v>-105.11286</v>
      </c>
      <c r="D2976">
        <f>US_Accidents_Dec20_updated[[#This Row],[Severity]]-1</f>
        <v>2</v>
      </c>
      <c r="E2976">
        <f>HOUR(US_Accidents_Dec20_updated[[#This Row],[Start_Time]])</f>
        <v>21</v>
      </c>
      <c r="F2976">
        <f>DAY(US_Accidents_Dec20_updated[[#This Row],[Start_Time]])</f>
        <v>12</v>
      </c>
      <c r="G2976">
        <f>MONTH(US_Accidents_Dec20_updated[[#This Row],[Start_Time]])</f>
        <v>1</v>
      </c>
      <c r="H2976" t="str">
        <f>US_Accidents_Dec20_updated[[#This Row],[Description]]</f>
        <v>Between Garrison St and Union Blvd/Simms St - Accident.</v>
      </c>
      <c r="I2976" t="s">
        <v>50</v>
      </c>
      <c r="J2976">
        <f>IF(US_Accidents_Dec20_updated[[#This Row],[Visibility(mi)]]&gt;30, 30, MROUND(US_Accidents_Dec20_updated[[#This Row],[Visibility(mi)]],5))</f>
        <v>10</v>
      </c>
      <c r="K2976">
        <f>MROUND(US_Accidents_Dec20_updated[[#This Row],[Wind_Speed(mph)]],5)</f>
        <v>5</v>
      </c>
      <c r="L2976">
        <f>IF(US_Accidents_Dec20_updated[[#This Row],[Precipitation(in)]]&gt;0.1, 0.1, US_Accidents_Dec20_updated[[#This Row],[Precipitation(in)]])</f>
        <v>0</v>
      </c>
    </row>
    <row r="2977" spans="1:12" x14ac:dyDescent="0.25">
      <c r="A2977" t="str">
        <f>US_Accidents_Dec20_updated[[#This Row],[ID]]</f>
        <v>A-3924989</v>
      </c>
      <c r="B2977">
        <f>US_Accidents_Dec20_updated[[#This Row],[Start_Lat]]</f>
        <v>40.253990000000002</v>
      </c>
      <c r="C2977">
        <f>US_Accidents_Dec20_updated[[#This Row],[Start_Lng]]</f>
        <v>-103.82978</v>
      </c>
      <c r="D2977">
        <f>US_Accidents_Dec20_updated[[#This Row],[Severity]]-1</f>
        <v>1</v>
      </c>
      <c r="E2977">
        <f>HOUR(US_Accidents_Dec20_updated[[#This Row],[Start_Time]])</f>
        <v>22</v>
      </c>
      <c r="F2977">
        <f>DAY(US_Accidents_Dec20_updated[[#This Row],[Start_Time]])</f>
        <v>12</v>
      </c>
      <c r="G2977">
        <f>MONTH(US_Accidents_Dec20_updated[[#This Row],[Start_Time]])</f>
        <v>1</v>
      </c>
      <c r="H2977" t="str">
        <f>US_Accidents_Dec20_updated[[#This Row],[Description]]</f>
        <v>At Log Lane Village - Accident.</v>
      </c>
      <c r="I2977" t="s">
        <v>9695</v>
      </c>
      <c r="J2977">
        <f>IF(US_Accidents_Dec20_updated[[#This Row],[Visibility(mi)]]&gt;30, 30, MROUND(US_Accidents_Dec20_updated[[#This Row],[Visibility(mi)]],5))</f>
        <v>10</v>
      </c>
      <c r="K2977">
        <f>MROUND(US_Accidents_Dec20_updated[[#This Row],[Wind_Speed(mph)]],5)</f>
        <v>5</v>
      </c>
      <c r="L2977">
        <f>IF(US_Accidents_Dec20_updated[[#This Row],[Precipitation(in)]]&gt;0.1, 0.1, US_Accidents_Dec20_updated[[#This Row],[Precipitation(in)]])</f>
        <v>0</v>
      </c>
    </row>
    <row r="2978" spans="1:12" x14ac:dyDescent="0.25">
      <c r="A2978" t="str">
        <f>US_Accidents_Dec20_updated[[#This Row],[ID]]</f>
        <v>A-3924990</v>
      </c>
      <c r="B2978">
        <f>US_Accidents_Dec20_updated[[#This Row],[Start_Lat]]</f>
        <v>39.561979999999998</v>
      </c>
      <c r="C2978">
        <f>US_Accidents_Dec20_updated[[#This Row],[Start_Lng]]</f>
        <v>-105.01509</v>
      </c>
      <c r="D2978">
        <f>US_Accidents_Dec20_updated[[#This Row],[Severity]]-1</f>
        <v>3</v>
      </c>
      <c r="E2978">
        <f>HOUR(US_Accidents_Dec20_updated[[#This Row],[Start_Time]])</f>
        <v>22</v>
      </c>
      <c r="F2978">
        <f>DAY(US_Accidents_Dec20_updated[[#This Row],[Start_Time]])</f>
        <v>12</v>
      </c>
      <c r="G2978">
        <f>MONTH(US_Accidents_Dec20_updated[[#This Row],[Start_Time]])</f>
        <v>1</v>
      </c>
      <c r="H2978" t="str">
        <f>US_Accidents_Dec20_updated[[#This Row],[Description]]</f>
        <v>Closed between US-85/Santa Fe Dr and Broadway - Road closed due to accident.</v>
      </c>
      <c r="I2978" t="s">
        <v>50</v>
      </c>
      <c r="J2978">
        <f>IF(US_Accidents_Dec20_updated[[#This Row],[Visibility(mi)]]&gt;30, 30, MROUND(US_Accidents_Dec20_updated[[#This Row],[Visibility(mi)]],5))</f>
        <v>10</v>
      </c>
      <c r="K2978">
        <f>MROUND(US_Accidents_Dec20_updated[[#This Row],[Wind_Speed(mph)]],5)</f>
        <v>5</v>
      </c>
      <c r="L2978">
        <f>IF(US_Accidents_Dec20_updated[[#This Row],[Precipitation(in)]]&gt;0.1, 0.1, US_Accidents_Dec20_updated[[#This Row],[Precipitation(in)]])</f>
        <v>0</v>
      </c>
    </row>
    <row r="2979" spans="1:12" x14ac:dyDescent="0.25">
      <c r="A2979" t="str">
        <f>US_Accidents_Dec20_updated[[#This Row],[ID]]</f>
        <v>A-3924991</v>
      </c>
      <c r="B2979">
        <f>US_Accidents_Dec20_updated[[#This Row],[Start_Lat]]</f>
        <v>39.723457000000003</v>
      </c>
      <c r="C2979">
        <f>US_Accidents_Dec20_updated[[#This Row],[Start_Lng]]</f>
        <v>-105.011526</v>
      </c>
      <c r="D2979">
        <f>US_Accidents_Dec20_updated[[#This Row],[Severity]]-1</f>
        <v>2</v>
      </c>
      <c r="E2979">
        <f>HOUR(US_Accidents_Dec20_updated[[#This Row],[Start_Time]])</f>
        <v>22</v>
      </c>
      <c r="F2979">
        <f>DAY(US_Accidents_Dec20_updated[[#This Row],[Start_Time]])</f>
        <v>12</v>
      </c>
      <c r="G2979">
        <f>MONTH(US_Accidents_Dec20_updated[[#This Row],[Start_Time]])</f>
        <v>1</v>
      </c>
      <c r="H2979" t="str">
        <f>US_Accidents_Dec20_updated[[#This Row],[Description]]</f>
        <v>At US-6/6th Ave/Exit 209 - Accident.</v>
      </c>
      <c r="I2979" t="s">
        <v>50</v>
      </c>
      <c r="J2979">
        <f>IF(US_Accidents_Dec20_updated[[#This Row],[Visibility(mi)]]&gt;30, 30, MROUND(US_Accidents_Dec20_updated[[#This Row],[Visibility(mi)]],5))</f>
        <v>10</v>
      </c>
      <c r="K2979">
        <f>MROUND(US_Accidents_Dec20_updated[[#This Row],[Wind_Speed(mph)]],5)</f>
        <v>0</v>
      </c>
      <c r="L2979">
        <f>IF(US_Accidents_Dec20_updated[[#This Row],[Precipitation(in)]]&gt;0.1, 0.1, US_Accidents_Dec20_updated[[#This Row],[Precipitation(in)]])</f>
        <v>0</v>
      </c>
    </row>
    <row r="2980" spans="1:12" x14ac:dyDescent="0.25">
      <c r="A2980" t="str">
        <f>US_Accidents_Dec20_updated[[#This Row],[ID]]</f>
        <v>A-3925273</v>
      </c>
      <c r="B2980">
        <f>US_Accidents_Dec20_updated[[#This Row],[Start_Lat]]</f>
        <v>39.72889</v>
      </c>
      <c r="C2980">
        <f>US_Accidents_Dec20_updated[[#This Row],[Start_Lng]]</f>
        <v>-105.01488999999999</v>
      </c>
      <c r="D2980">
        <f>US_Accidents_Dec20_updated[[#This Row],[Severity]]-1</f>
        <v>2</v>
      </c>
      <c r="E2980">
        <f>HOUR(US_Accidents_Dec20_updated[[#This Row],[Start_Time]])</f>
        <v>22</v>
      </c>
      <c r="F2980">
        <f>DAY(US_Accidents_Dec20_updated[[#This Row],[Start_Time]])</f>
        <v>12</v>
      </c>
      <c r="G2980">
        <f>MONTH(US_Accidents_Dec20_updated[[#This Row],[Start_Time]])</f>
        <v>1</v>
      </c>
      <c r="H2980" t="str">
        <f>US_Accidents_Dec20_updated[[#This Row],[Description]]</f>
        <v>At US-6/6th Ave/Exit 209 - Accident.</v>
      </c>
      <c r="I2980" t="s">
        <v>50</v>
      </c>
      <c r="J2980">
        <f>IF(US_Accidents_Dec20_updated[[#This Row],[Visibility(mi)]]&gt;30, 30, MROUND(US_Accidents_Dec20_updated[[#This Row],[Visibility(mi)]],5))</f>
        <v>10</v>
      </c>
      <c r="K2980">
        <f>MROUND(US_Accidents_Dec20_updated[[#This Row],[Wind_Speed(mph)]],5)</f>
        <v>0</v>
      </c>
      <c r="L2980">
        <f>IF(US_Accidents_Dec20_updated[[#This Row],[Precipitation(in)]]&gt;0.1, 0.1, US_Accidents_Dec20_updated[[#This Row],[Precipitation(in)]])</f>
        <v>0</v>
      </c>
    </row>
    <row r="2981" spans="1:12" x14ac:dyDescent="0.25">
      <c r="A2981" t="str">
        <f>US_Accidents_Dec20_updated[[#This Row],[ID]]</f>
        <v>A-3925274</v>
      </c>
      <c r="B2981">
        <f>US_Accidents_Dec20_updated[[#This Row],[Start_Lat]]</f>
        <v>39.725490000000001</v>
      </c>
      <c r="C2981">
        <f>US_Accidents_Dec20_updated[[#This Row],[Start_Lng]]</f>
        <v>-105.11286</v>
      </c>
      <c r="D2981">
        <f>US_Accidents_Dec20_updated[[#This Row],[Severity]]-1</f>
        <v>1</v>
      </c>
      <c r="E2981">
        <f>HOUR(US_Accidents_Dec20_updated[[#This Row],[Start_Time]])</f>
        <v>22</v>
      </c>
      <c r="F2981">
        <f>DAY(US_Accidents_Dec20_updated[[#This Row],[Start_Time]])</f>
        <v>12</v>
      </c>
      <c r="G2981">
        <f>MONTH(US_Accidents_Dec20_updated[[#This Row],[Start_Time]])</f>
        <v>1</v>
      </c>
      <c r="H2981" t="str">
        <f>US_Accidents_Dec20_updated[[#This Row],[Description]]</f>
        <v>Between CO-391/Kipling St and Milemarker 279 - Accident.</v>
      </c>
      <c r="I2981" t="s">
        <v>50</v>
      </c>
      <c r="J2981">
        <f>IF(US_Accidents_Dec20_updated[[#This Row],[Visibility(mi)]]&gt;30, 30, MROUND(US_Accidents_Dec20_updated[[#This Row],[Visibility(mi)]],5))</f>
        <v>10</v>
      </c>
      <c r="K2981">
        <f>MROUND(US_Accidents_Dec20_updated[[#This Row],[Wind_Speed(mph)]],5)</f>
        <v>0</v>
      </c>
      <c r="L2981">
        <f>IF(US_Accidents_Dec20_updated[[#This Row],[Precipitation(in)]]&gt;0.1, 0.1, US_Accidents_Dec20_updated[[#This Row],[Precipitation(in)]])</f>
        <v>0</v>
      </c>
    </row>
    <row r="2982" spans="1:12" x14ac:dyDescent="0.25">
      <c r="A2982" t="str">
        <f>US_Accidents_Dec20_updated[[#This Row],[ID]]</f>
        <v>A-3925275</v>
      </c>
      <c r="B2982">
        <f>US_Accidents_Dec20_updated[[#This Row],[Start_Lat]]</f>
        <v>39.72889</v>
      </c>
      <c r="C2982">
        <f>US_Accidents_Dec20_updated[[#This Row],[Start_Lng]]</f>
        <v>-105.01488999999999</v>
      </c>
      <c r="D2982">
        <f>US_Accidents_Dec20_updated[[#This Row],[Severity]]-1</f>
        <v>1</v>
      </c>
      <c r="E2982">
        <f>HOUR(US_Accidents_Dec20_updated[[#This Row],[Start_Time]])</f>
        <v>22</v>
      </c>
      <c r="F2982">
        <f>DAY(US_Accidents_Dec20_updated[[#This Row],[Start_Time]])</f>
        <v>12</v>
      </c>
      <c r="G2982">
        <f>MONTH(US_Accidents_Dec20_updated[[#This Row],[Start_Time]])</f>
        <v>1</v>
      </c>
      <c r="H2982" t="str">
        <f>US_Accidents_Dec20_updated[[#This Row],[Description]]</f>
        <v>At US-6/6th Ave/Exit 209 - Accident.</v>
      </c>
      <c r="I2982" t="s">
        <v>50</v>
      </c>
      <c r="J2982">
        <f>IF(US_Accidents_Dec20_updated[[#This Row],[Visibility(mi)]]&gt;30, 30, MROUND(US_Accidents_Dec20_updated[[#This Row],[Visibility(mi)]],5))</f>
        <v>10</v>
      </c>
      <c r="K2982">
        <f>MROUND(US_Accidents_Dec20_updated[[#This Row],[Wind_Speed(mph)]],5)</f>
        <v>0</v>
      </c>
      <c r="L2982">
        <f>IF(US_Accidents_Dec20_updated[[#This Row],[Precipitation(in)]]&gt;0.1, 0.1, US_Accidents_Dec20_updated[[#This Row],[Precipitation(in)]])</f>
        <v>0</v>
      </c>
    </row>
    <row r="2983" spans="1:12" x14ac:dyDescent="0.25">
      <c r="A2983" t="str">
        <f>US_Accidents_Dec20_updated[[#This Row],[ID]]</f>
        <v>A-3925276</v>
      </c>
      <c r="B2983">
        <f>US_Accidents_Dec20_updated[[#This Row],[Start_Lat]]</f>
        <v>39.844169000000001</v>
      </c>
      <c r="C2983">
        <f>US_Accidents_Dec20_updated[[#This Row],[Start_Lng]]</f>
        <v>-104.98466999999999</v>
      </c>
      <c r="D2983">
        <f>US_Accidents_Dec20_updated[[#This Row],[Severity]]-1</f>
        <v>2</v>
      </c>
      <c r="E2983">
        <f>HOUR(US_Accidents_Dec20_updated[[#This Row],[Start_Time]])</f>
        <v>23</v>
      </c>
      <c r="F2983">
        <f>DAY(US_Accidents_Dec20_updated[[#This Row],[Start_Time]])</f>
        <v>12</v>
      </c>
      <c r="G2983">
        <f>MONTH(US_Accidents_Dec20_updated[[#This Row],[Start_Time]])</f>
        <v>1</v>
      </c>
      <c r="H2983" t="str">
        <f>US_Accidents_Dec20_updated[[#This Row],[Description]]</f>
        <v>At US-36/Exit 217 - Accident.</v>
      </c>
      <c r="I2983" t="s">
        <v>50</v>
      </c>
      <c r="J2983">
        <f>IF(US_Accidents_Dec20_updated[[#This Row],[Visibility(mi)]]&gt;30, 30, MROUND(US_Accidents_Dec20_updated[[#This Row],[Visibility(mi)]],5))</f>
        <v>10</v>
      </c>
      <c r="K2983">
        <f>MROUND(US_Accidents_Dec20_updated[[#This Row],[Wind_Speed(mph)]],5)</f>
        <v>5</v>
      </c>
      <c r="L2983">
        <f>IF(US_Accidents_Dec20_updated[[#This Row],[Precipitation(in)]]&gt;0.1, 0.1, US_Accidents_Dec20_updated[[#This Row],[Precipitation(in)]])</f>
        <v>0</v>
      </c>
    </row>
    <row r="2984" spans="1:12" x14ac:dyDescent="0.25">
      <c r="A2984" t="str">
        <f>US_Accidents_Dec20_updated[[#This Row],[ID]]</f>
        <v>A-3925277</v>
      </c>
      <c r="B2984">
        <f>US_Accidents_Dec20_updated[[#This Row],[Start_Lat]]</f>
        <v>39.559229999999999</v>
      </c>
      <c r="C2984">
        <f>US_Accidents_Dec20_updated[[#This Row],[Start_Lng]]</f>
        <v>-105.005871</v>
      </c>
      <c r="D2984">
        <f>US_Accidents_Dec20_updated[[#This Row],[Severity]]-1</f>
        <v>3</v>
      </c>
      <c r="E2984">
        <f>HOUR(US_Accidents_Dec20_updated[[#This Row],[Start_Time]])</f>
        <v>23</v>
      </c>
      <c r="F2984">
        <f>DAY(US_Accidents_Dec20_updated[[#This Row],[Start_Time]])</f>
        <v>12</v>
      </c>
      <c r="G2984">
        <f>MONTH(US_Accidents_Dec20_updated[[#This Row],[Start_Time]])</f>
        <v>1</v>
      </c>
      <c r="H2984" t="str">
        <f>US_Accidents_Dec20_updated[[#This Row],[Description]]</f>
        <v>Closed between Lucent Blvd and Broadway - Road closed due to accident.</v>
      </c>
      <c r="I2984" t="s">
        <v>50</v>
      </c>
      <c r="J2984">
        <f>IF(US_Accidents_Dec20_updated[[#This Row],[Visibility(mi)]]&gt;30, 30, MROUND(US_Accidents_Dec20_updated[[#This Row],[Visibility(mi)]],5))</f>
        <v>10</v>
      </c>
      <c r="K2984">
        <f>MROUND(US_Accidents_Dec20_updated[[#This Row],[Wind_Speed(mph)]],5)</f>
        <v>10</v>
      </c>
      <c r="L2984">
        <f>IF(US_Accidents_Dec20_updated[[#This Row],[Precipitation(in)]]&gt;0.1, 0.1, US_Accidents_Dec20_updated[[#This Row],[Precipitation(in)]])</f>
        <v>0</v>
      </c>
    </row>
    <row r="2985" spans="1:12" x14ac:dyDescent="0.25">
      <c r="A2985" t="str">
        <f>US_Accidents_Dec20_updated[[#This Row],[ID]]</f>
        <v>A-3925281</v>
      </c>
      <c r="B2985">
        <f>US_Accidents_Dec20_updated[[#This Row],[Start_Lat]]</f>
        <v>39.823099999999997</v>
      </c>
      <c r="C2985">
        <f>US_Accidents_Dec20_updated[[#This Row],[Start_Lng]]</f>
        <v>-104.96729999999999</v>
      </c>
      <c r="D2985">
        <f>US_Accidents_Dec20_updated[[#This Row],[Severity]]-1</f>
        <v>2</v>
      </c>
      <c r="E2985">
        <f>HOUR(US_Accidents_Dec20_updated[[#This Row],[Start_Time]])</f>
        <v>5</v>
      </c>
      <c r="F2985">
        <f>DAY(US_Accidents_Dec20_updated[[#This Row],[Start_Time]])</f>
        <v>13</v>
      </c>
      <c r="G2985">
        <f>MONTH(US_Accidents_Dec20_updated[[#This Row],[Start_Time]])</f>
        <v>1</v>
      </c>
      <c r="H2985" t="str">
        <f>US_Accidents_Dec20_updated[[#This Row],[Description]]</f>
        <v>At I-270/Exit 6 - Accident.</v>
      </c>
      <c r="I2985" t="s">
        <v>50</v>
      </c>
      <c r="J2985">
        <f>IF(US_Accidents_Dec20_updated[[#This Row],[Visibility(mi)]]&gt;30, 30, MROUND(US_Accidents_Dec20_updated[[#This Row],[Visibility(mi)]],5))</f>
        <v>10</v>
      </c>
      <c r="K2985">
        <f>MROUND(US_Accidents_Dec20_updated[[#This Row],[Wind_Speed(mph)]],5)</f>
        <v>0</v>
      </c>
      <c r="L2985">
        <f>IF(US_Accidents_Dec20_updated[[#This Row],[Precipitation(in)]]&gt;0.1, 0.1, US_Accidents_Dec20_updated[[#This Row],[Precipitation(in)]])</f>
        <v>0</v>
      </c>
    </row>
    <row r="2986" spans="1:12" x14ac:dyDescent="0.25">
      <c r="A2986" t="str">
        <f>US_Accidents_Dec20_updated[[#This Row],[ID]]</f>
        <v>A-3925282</v>
      </c>
      <c r="B2986">
        <f>US_Accidents_Dec20_updated[[#This Row],[Start_Lat]]</f>
        <v>39.706848000000001</v>
      </c>
      <c r="C2986">
        <f>US_Accidents_Dec20_updated[[#This Row],[Start_Lng]]</f>
        <v>-105.345868</v>
      </c>
      <c r="D2986">
        <f>US_Accidents_Dec20_updated[[#This Row],[Severity]]-1</f>
        <v>2</v>
      </c>
      <c r="E2986">
        <f>HOUR(US_Accidents_Dec20_updated[[#This Row],[Start_Time]])</f>
        <v>7</v>
      </c>
      <c r="F2986">
        <f>DAY(US_Accidents_Dec20_updated[[#This Row],[Start_Time]])</f>
        <v>13</v>
      </c>
      <c r="G2986">
        <f>MONTH(US_Accidents_Dec20_updated[[#This Row],[Start_Time]])</f>
        <v>1</v>
      </c>
      <c r="H2986" t="str">
        <f>US_Accidents_Dec20_updated[[#This Row],[Description]]</f>
        <v>At CR-65/Exit 248 - Accident.</v>
      </c>
      <c r="I2986" t="s">
        <v>50</v>
      </c>
      <c r="J2986">
        <f>IF(US_Accidents_Dec20_updated[[#This Row],[Visibility(mi)]]&gt;30, 30, MROUND(US_Accidents_Dec20_updated[[#This Row],[Visibility(mi)]],5))</f>
        <v>10</v>
      </c>
      <c r="K2986">
        <f>MROUND(US_Accidents_Dec20_updated[[#This Row],[Wind_Speed(mph)]],5)</f>
        <v>5</v>
      </c>
      <c r="L2986">
        <f>IF(US_Accidents_Dec20_updated[[#This Row],[Precipitation(in)]]&gt;0.1, 0.1, US_Accidents_Dec20_updated[[#This Row],[Precipitation(in)]])</f>
        <v>0</v>
      </c>
    </row>
    <row r="2987" spans="1:12" x14ac:dyDescent="0.25">
      <c r="A2987" t="str">
        <f>US_Accidents_Dec20_updated[[#This Row],[ID]]</f>
        <v>A-3925287</v>
      </c>
      <c r="B2987">
        <f>US_Accidents_Dec20_updated[[#This Row],[Start_Lat]]</f>
        <v>39.780140000000003</v>
      </c>
      <c r="C2987">
        <f>US_Accidents_Dec20_updated[[#This Row],[Start_Lng]]</f>
        <v>-104.95929</v>
      </c>
      <c r="D2987">
        <f>US_Accidents_Dec20_updated[[#This Row],[Severity]]-1</f>
        <v>3</v>
      </c>
      <c r="E2987">
        <f>HOUR(US_Accidents_Dec20_updated[[#This Row],[Start_Time]])</f>
        <v>13</v>
      </c>
      <c r="F2987">
        <f>DAY(US_Accidents_Dec20_updated[[#This Row],[Start_Time]])</f>
        <v>13</v>
      </c>
      <c r="G2987">
        <f>MONTH(US_Accidents_Dec20_updated[[#This Row],[Start_Time]])</f>
        <v>1</v>
      </c>
      <c r="H2987" t="str">
        <f>US_Accidents_Dec20_updated[[#This Row],[Description]]</f>
        <v>Closed at York St/Exit 275 - Road closed due to accident.</v>
      </c>
      <c r="I2987" t="s">
        <v>50</v>
      </c>
      <c r="J2987">
        <f>IF(US_Accidents_Dec20_updated[[#This Row],[Visibility(mi)]]&gt;30, 30, MROUND(US_Accidents_Dec20_updated[[#This Row],[Visibility(mi)]],5))</f>
        <v>30</v>
      </c>
      <c r="K2987">
        <f>MROUND(US_Accidents_Dec20_updated[[#This Row],[Wind_Speed(mph)]],5)</f>
        <v>0</v>
      </c>
      <c r="L2987">
        <f>IF(US_Accidents_Dec20_updated[[#This Row],[Precipitation(in)]]&gt;0.1, 0.1, US_Accidents_Dec20_updated[[#This Row],[Precipitation(in)]])</f>
        <v>0</v>
      </c>
    </row>
    <row r="2988" spans="1:12" x14ac:dyDescent="0.25">
      <c r="A2988" t="str">
        <f>US_Accidents_Dec20_updated[[#This Row],[ID]]</f>
        <v>A-3925290</v>
      </c>
      <c r="B2988">
        <f>US_Accidents_Dec20_updated[[#This Row],[Start_Lat]]</f>
        <v>39.778419999999997</v>
      </c>
      <c r="C2988">
        <f>US_Accidents_Dec20_updated[[#This Row],[Start_Lng]]</f>
        <v>-104.90821</v>
      </c>
      <c r="D2988">
        <f>US_Accidents_Dec20_updated[[#This Row],[Severity]]-1</f>
        <v>3</v>
      </c>
      <c r="E2988">
        <f>HOUR(US_Accidents_Dec20_updated[[#This Row],[Start_Time]])</f>
        <v>13</v>
      </c>
      <c r="F2988">
        <f>DAY(US_Accidents_Dec20_updated[[#This Row],[Start_Time]])</f>
        <v>13</v>
      </c>
      <c r="G2988">
        <f>MONTH(US_Accidents_Dec20_updated[[#This Row],[Start_Time]])</f>
        <v>1</v>
      </c>
      <c r="H2988" t="str">
        <f>US_Accidents_Dec20_updated[[#This Row],[Description]]</f>
        <v>Closed between Quebec St/Exit 278 and Federal Blvd/Exit 272 - Road closed due to accident. Construction work.</v>
      </c>
      <c r="I2988" t="s">
        <v>50</v>
      </c>
      <c r="J2988">
        <f>IF(US_Accidents_Dec20_updated[[#This Row],[Visibility(mi)]]&gt;30, 30, MROUND(US_Accidents_Dec20_updated[[#This Row],[Visibility(mi)]],5))</f>
        <v>30</v>
      </c>
      <c r="K2988">
        <f>MROUND(US_Accidents_Dec20_updated[[#This Row],[Wind_Speed(mph)]],5)</f>
        <v>5</v>
      </c>
      <c r="L2988">
        <f>IF(US_Accidents_Dec20_updated[[#This Row],[Precipitation(in)]]&gt;0.1, 0.1, US_Accidents_Dec20_updated[[#This Row],[Precipitation(in)]])</f>
        <v>0</v>
      </c>
    </row>
    <row r="2989" spans="1:12" x14ac:dyDescent="0.25">
      <c r="A2989" t="str">
        <f>US_Accidents_Dec20_updated[[#This Row],[ID]]</f>
        <v>A-3925292</v>
      </c>
      <c r="B2989">
        <f>US_Accidents_Dec20_updated[[#This Row],[Start_Lat]]</f>
        <v>39.783247000000003</v>
      </c>
      <c r="C2989">
        <f>US_Accidents_Dec20_updated[[#This Row],[Start_Lng]]</f>
        <v>-105.127782</v>
      </c>
      <c r="D2989">
        <f>US_Accidents_Dec20_updated[[#This Row],[Severity]]-1</f>
        <v>2</v>
      </c>
      <c r="E2989">
        <f>HOUR(US_Accidents_Dec20_updated[[#This Row],[Start_Time]])</f>
        <v>15</v>
      </c>
      <c r="F2989">
        <f>DAY(US_Accidents_Dec20_updated[[#This Row],[Start_Time]])</f>
        <v>13</v>
      </c>
      <c r="G2989">
        <f>MONTH(US_Accidents_Dec20_updated[[#This Row],[Start_Time]])</f>
        <v>1</v>
      </c>
      <c r="H2989" t="str">
        <f>US_Accidents_Dec20_updated[[#This Row],[Description]]</f>
        <v>At Kipling St/Exit 267 - Accident.</v>
      </c>
      <c r="I2989" t="s">
        <v>50</v>
      </c>
      <c r="J2989">
        <f>IF(US_Accidents_Dec20_updated[[#This Row],[Visibility(mi)]]&gt;30, 30, MROUND(US_Accidents_Dec20_updated[[#This Row],[Visibility(mi)]],5))</f>
        <v>30</v>
      </c>
      <c r="K2989">
        <f>MROUND(US_Accidents_Dec20_updated[[#This Row],[Wind_Speed(mph)]],5)</f>
        <v>5</v>
      </c>
      <c r="L2989">
        <f>IF(US_Accidents_Dec20_updated[[#This Row],[Precipitation(in)]]&gt;0.1, 0.1, US_Accidents_Dec20_updated[[#This Row],[Precipitation(in)]])</f>
        <v>0</v>
      </c>
    </row>
    <row r="2990" spans="1:12" x14ac:dyDescent="0.25">
      <c r="A2990" t="str">
        <f>US_Accidents_Dec20_updated[[#This Row],[ID]]</f>
        <v>A-3925741</v>
      </c>
      <c r="B2990">
        <f>US_Accidents_Dec20_updated[[#This Row],[Start_Lat]]</f>
        <v>39.725580000000001</v>
      </c>
      <c r="C2990">
        <f>US_Accidents_Dec20_updated[[#This Row],[Start_Lng]]</f>
        <v>-105.05895200000001</v>
      </c>
      <c r="D2990">
        <f>US_Accidents_Dec20_updated[[#This Row],[Severity]]-1</f>
        <v>2</v>
      </c>
      <c r="E2990">
        <f>HOUR(US_Accidents_Dec20_updated[[#This Row],[Start_Time]])</f>
        <v>8</v>
      </c>
      <c r="F2990">
        <f>DAY(US_Accidents_Dec20_updated[[#This Row],[Start_Time]])</f>
        <v>14</v>
      </c>
      <c r="G2990">
        <f>MONTH(US_Accidents_Dec20_updated[[#This Row],[Start_Time]])</f>
        <v>1</v>
      </c>
      <c r="H2990" t="str">
        <f>US_Accidents_Dec20_updated[[#This Row],[Description]]</f>
        <v>At CO-95/Sheridan Blvd - Accident.</v>
      </c>
      <c r="I2990" t="s">
        <v>50</v>
      </c>
      <c r="J2990">
        <f>IF(US_Accidents_Dec20_updated[[#This Row],[Visibility(mi)]]&gt;30, 30, MROUND(US_Accidents_Dec20_updated[[#This Row],[Visibility(mi)]],5))</f>
        <v>30</v>
      </c>
      <c r="K2990">
        <f>MROUND(US_Accidents_Dec20_updated[[#This Row],[Wind_Speed(mph)]],5)</f>
        <v>0</v>
      </c>
      <c r="L2990">
        <f>IF(US_Accidents_Dec20_updated[[#This Row],[Precipitation(in)]]&gt;0.1, 0.1, US_Accidents_Dec20_updated[[#This Row],[Precipitation(in)]])</f>
        <v>0</v>
      </c>
    </row>
    <row r="2991" spans="1:12" x14ac:dyDescent="0.25">
      <c r="A2991" t="str">
        <f>US_Accidents_Dec20_updated[[#This Row],[ID]]</f>
        <v>A-3925745</v>
      </c>
      <c r="B2991">
        <f>US_Accidents_Dec20_updated[[#This Row],[Start_Lat]]</f>
        <v>39.643813000000002</v>
      </c>
      <c r="C2991">
        <f>US_Accidents_Dec20_updated[[#This Row],[Start_Lng]]</f>
        <v>-104.91291200000001</v>
      </c>
      <c r="D2991">
        <f>US_Accidents_Dec20_updated[[#This Row],[Severity]]-1</f>
        <v>2</v>
      </c>
      <c r="E2991">
        <f>HOUR(US_Accidents_Dec20_updated[[#This Row],[Start_Time]])</f>
        <v>10</v>
      </c>
      <c r="F2991">
        <f>DAY(US_Accidents_Dec20_updated[[#This Row],[Start_Time]])</f>
        <v>14</v>
      </c>
      <c r="G2991">
        <f>MONTH(US_Accidents_Dec20_updated[[#This Row],[Start_Time]])</f>
        <v>1</v>
      </c>
      <c r="H2991" t="str">
        <f>US_Accidents_Dec20_updated[[#This Row],[Description]]</f>
        <v>At US-285/Hampden Ave/Exit 201 - Accident.</v>
      </c>
      <c r="I2991" t="s">
        <v>50</v>
      </c>
      <c r="J2991">
        <f>IF(US_Accidents_Dec20_updated[[#This Row],[Visibility(mi)]]&gt;30, 30, MROUND(US_Accidents_Dec20_updated[[#This Row],[Visibility(mi)]],5))</f>
        <v>10</v>
      </c>
      <c r="K2991">
        <f>MROUND(US_Accidents_Dec20_updated[[#This Row],[Wind_Speed(mph)]],5)</f>
        <v>0</v>
      </c>
      <c r="L2991">
        <f>IF(US_Accidents_Dec20_updated[[#This Row],[Precipitation(in)]]&gt;0.1, 0.1, US_Accidents_Dec20_updated[[#This Row],[Precipitation(in)]])</f>
        <v>0</v>
      </c>
    </row>
    <row r="2992" spans="1:12" x14ac:dyDescent="0.25">
      <c r="A2992" t="str">
        <f>US_Accidents_Dec20_updated[[#This Row],[ID]]</f>
        <v>A-3925748</v>
      </c>
      <c r="B2992">
        <f>US_Accidents_Dec20_updated[[#This Row],[Start_Lat]]</f>
        <v>39.723457000000003</v>
      </c>
      <c r="C2992">
        <f>US_Accidents_Dec20_updated[[#This Row],[Start_Lng]]</f>
        <v>-105.011526</v>
      </c>
      <c r="D2992">
        <f>US_Accidents_Dec20_updated[[#This Row],[Severity]]-1</f>
        <v>2</v>
      </c>
      <c r="E2992">
        <f>HOUR(US_Accidents_Dec20_updated[[#This Row],[Start_Time]])</f>
        <v>13</v>
      </c>
      <c r="F2992">
        <f>DAY(US_Accidents_Dec20_updated[[#This Row],[Start_Time]])</f>
        <v>14</v>
      </c>
      <c r="G2992">
        <f>MONTH(US_Accidents_Dec20_updated[[#This Row],[Start_Time]])</f>
        <v>1</v>
      </c>
      <c r="H2992" t="str">
        <f>US_Accidents_Dec20_updated[[#This Row],[Description]]</f>
        <v>At US-6/6th Ave/Exit 209 - Accident.</v>
      </c>
      <c r="I2992" t="s">
        <v>50</v>
      </c>
      <c r="J2992">
        <f>IF(US_Accidents_Dec20_updated[[#This Row],[Visibility(mi)]]&gt;30, 30, MROUND(US_Accidents_Dec20_updated[[#This Row],[Visibility(mi)]],5))</f>
        <v>30</v>
      </c>
      <c r="K2992">
        <f>MROUND(US_Accidents_Dec20_updated[[#This Row],[Wind_Speed(mph)]],5)</f>
        <v>0</v>
      </c>
      <c r="L2992">
        <f>IF(US_Accidents_Dec20_updated[[#This Row],[Precipitation(in)]]&gt;0.1, 0.1, US_Accidents_Dec20_updated[[#This Row],[Precipitation(in)]])</f>
        <v>0</v>
      </c>
    </row>
    <row r="2993" spans="1:12" x14ac:dyDescent="0.25">
      <c r="A2993" t="str">
        <f>US_Accidents_Dec20_updated[[#This Row],[ID]]</f>
        <v>A-3925750</v>
      </c>
      <c r="B2993">
        <f>US_Accidents_Dec20_updated[[#This Row],[Start_Lat]]</f>
        <v>39.725729999999999</v>
      </c>
      <c r="C2993">
        <f>US_Accidents_Dec20_updated[[#This Row],[Start_Lng]]</f>
        <v>-105.058798</v>
      </c>
      <c r="D2993">
        <f>US_Accidents_Dec20_updated[[#This Row],[Severity]]-1</f>
        <v>2</v>
      </c>
      <c r="E2993">
        <f>HOUR(US_Accidents_Dec20_updated[[#This Row],[Start_Time]])</f>
        <v>15</v>
      </c>
      <c r="F2993">
        <f>DAY(US_Accidents_Dec20_updated[[#This Row],[Start_Time]])</f>
        <v>14</v>
      </c>
      <c r="G2993">
        <f>MONTH(US_Accidents_Dec20_updated[[#This Row],[Start_Time]])</f>
        <v>1</v>
      </c>
      <c r="H2993" t="str">
        <f>US_Accidents_Dec20_updated[[#This Row],[Description]]</f>
        <v>At CO-121/Wadsworth Blvd - Accident.</v>
      </c>
      <c r="I2993" t="s">
        <v>50</v>
      </c>
      <c r="J2993">
        <f>IF(US_Accidents_Dec20_updated[[#This Row],[Visibility(mi)]]&gt;30, 30, MROUND(US_Accidents_Dec20_updated[[#This Row],[Visibility(mi)]],5))</f>
        <v>30</v>
      </c>
      <c r="K2993">
        <f>MROUND(US_Accidents_Dec20_updated[[#This Row],[Wind_Speed(mph)]],5)</f>
        <v>0</v>
      </c>
      <c r="L2993">
        <f>IF(US_Accidents_Dec20_updated[[#This Row],[Precipitation(in)]]&gt;0.1, 0.1, US_Accidents_Dec20_updated[[#This Row],[Precipitation(in)]])</f>
        <v>0</v>
      </c>
    </row>
    <row r="2994" spans="1:12" x14ac:dyDescent="0.25">
      <c r="A2994" t="str">
        <f>US_Accidents_Dec20_updated[[#This Row],[ID]]</f>
        <v>A-3925751</v>
      </c>
      <c r="B2994">
        <f>US_Accidents_Dec20_updated[[#This Row],[Start_Lat]]</f>
        <v>39.734789999999997</v>
      </c>
      <c r="C2994">
        <f>US_Accidents_Dec20_updated[[#This Row],[Start_Lng]]</f>
        <v>-105.01503</v>
      </c>
      <c r="D2994">
        <f>US_Accidents_Dec20_updated[[#This Row],[Severity]]-1</f>
        <v>2</v>
      </c>
      <c r="E2994">
        <f>HOUR(US_Accidents_Dec20_updated[[#This Row],[Start_Time]])</f>
        <v>15</v>
      </c>
      <c r="F2994">
        <f>DAY(US_Accidents_Dec20_updated[[#This Row],[Start_Time]])</f>
        <v>14</v>
      </c>
      <c r="G2994">
        <f>MONTH(US_Accidents_Dec20_updated[[#This Row],[Start_Time]])</f>
        <v>1</v>
      </c>
      <c r="H2994" t="str">
        <f>US_Accidents_Dec20_updated[[#This Row],[Description]]</f>
        <v>At US-40/CO-33/Colfax Ave/Exit 210 - Accident.</v>
      </c>
      <c r="I2994" t="s">
        <v>50</v>
      </c>
      <c r="J2994">
        <f>IF(US_Accidents_Dec20_updated[[#This Row],[Visibility(mi)]]&gt;30, 30, MROUND(US_Accidents_Dec20_updated[[#This Row],[Visibility(mi)]],5))</f>
        <v>30</v>
      </c>
      <c r="K2994">
        <f>MROUND(US_Accidents_Dec20_updated[[#This Row],[Wind_Speed(mph)]],5)</f>
        <v>0</v>
      </c>
      <c r="L2994">
        <f>IF(US_Accidents_Dec20_updated[[#This Row],[Precipitation(in)]]&gt;0.1, 0.1, US_Accidents_Dec20_updated[[#This Row],[Precipitation(in)]])</f>
        <v>0</v>
      </c>
    </row>
    <row r="2995" spans="1:12" x14ac:dyDescent="0.25">
      <c r="A2995" t="str">
        <f>US_Accidents_Dec20_updated[[#This Row],[ID]]</f>
        <v>A-3925753</v>
      </c>
      <c r="B2995">
        <f>US_Accidents_Dec20_updated[[#This Row],[Start_Lat]]</f>
        <v>39.735810000000001</v>
      </c>
      <c r="C2995">
        <f>US_Accidents_Dec20_updated[[#This Row],[Start_Lng]]</f>
        <v>-104.82523</v>
      </c>
      <c r="D2995">
        <f>US_Accidents_Dec20_updated[[#This Row],[Severity]]-1</f>
        <v>2</v>
      </c>
      <c r="E2995">
        <f>HOUR(US_Accidents_Dec20_updated[[#This Row],[Start_Time]])</f>
        <v>16</v>
      </c>
      <c r="F2995">
        <f>DAY(US_Accidents_Dec20_updated[[#This Row],[Start_Time]])</f>
        <v>14</v>
      </c>
      <c r="G2995">
        <f>MONTH(US_Accidents_Dec20_updated[[#This Row],[Start_Time]])</f>
        <v>1</v>
      </c>
      <c r="H2995" t="str">
        <f>US_Accidents_Dec20_updated[[#This Row],[Description]]</f>
        <v>At US-40/US-287/Colfax Ave/Exit 10 - Accident. Two lanes blocked.</v>
      </c>
      <c r="I2995" t="s">
        <v>50</v>
      </c>
      <c r="J2995">
        <f>IF(US_Accidents_Dec20_updated[[#This Row],[Visibility(mi)]]&gt;30, 30, MROUND(US_Accidents_Dec20_updated[[#This Row],[Visibility(mi)]],5))</f>
        <v>10</v>
      </c>
      <c r="K2995">
        <f>MROUND(US_Accidents_Dec20_updated[[#This Row],[Wind_Speed(mph)]],5)</f>
        <v>0</v>
      </c>
      <c r="L2995">
        <f>IF(US_Accidents_Dec20_updated[[#This Row],[Precipitation(in)]]&gt;0.1, 0.1, US_Accidents_Dec20_updated[[#This Row],[Precipitation(in)]])</f>
        <v>0</v>
      </c>
    </row>
    <row r="2996" spans="1:12" x14ac:dyDescent="0.25">
      <c r="A2996" t="str">
        <f>US_Accidents_Dec20_updated[[#This Row],[ID]]</f>
        <v>A-3925754</v>
      </c>
      <c r="B2996">
        <f>US_Accidents_Dec20_updated[[#This Row],[Start_Lat]]</f>
        <v>39.735810000000001</v>
      </c>
      <c r="C2996">
        <f>US_Accidents_Dec20_updated[[#This Row],[Start_Lng]]</f>
        <v>-104.82523</v>
      </c>
      <c r="D2996">
        <f>US_Accidents_Dec20_updated[[#This Row],[Severity]]-1</f>
        <v>1</v>
      </c>
      <c r="E2996">
        <f>HOUR(US_Accidents_Dec20_updated[[#This Row],[Start_Time]])</f>
        <v>17</v>
      </c>
      <c r="F2996">
        <f>DAY(US_Accidents_Dec20_updated[[#This Row],[Start_Time]])</f>
        <v>14</v>
      </c>
      <c r="G2996">
        <f>MONTH(US_Accidents_Dec20_updated[[#This Row],[Start_Time]])</f>
        <v>1</v>
      </c>
      <c r="H2996" t="str">
        <f>US_Accidents_Dec20_updated[[#This Row],[Description]]</f>
        <v>At US-40/US-287/Colfax Ave/Exit 10 - Accident. Two lanes blocked.</v>
      </c>
      <c r="I2996" t="s">
        <v>50</v>
      </c>
      <c r="J2996">
        <f>IF(US_Accidents_Dec20_updated[[#This Row],[Visibility(mi)]]&gt;30, 30, MROUND(US_Accidents_Dec20_updated[[#This Row],[Visibility(mi)]],5))</f>
        <v>10</v>
      </c>
      <c r="K2996">
        <f>MROUND(US_Accidents_Dec20_updated[[#This Row],[Wind_Speed(mph)]],5)</f>
        <v>5</v>
      </c>
      <c r="L2996">
        <f>IF(US_Accidents_Dec20_updated[[#This Row],[Precipitation(in)]]&gt;0.1, 0.1, US_Accidents_Dec20_updated[[#This Row],[Precipitation(in)]])</f>
        <v>0</v>
      </c>
    </row>
    <row r="2997" spans="1:12" x14ac:dyDescent="0.25">
      <c r="A2997" t="str">
        <f>US_Accidents_Dec20_updated[[#This Row],[ID]]</f>
        <v>A-3926407</v>
      </c>
      <c r="B2997">
        <f>US_Accidents_Dec20_updated[[#This Row],[Start_Lat]]</f>
        <v>39.696599999999997</v>
      </c>
      <c r="C2997">
        <f>US_Accidents_Dec20_updated[[#This Row],[Start_Lng]]</f>
        <v>-104.82921</v>
      </c>
      <c r="D2997">
        <f>US_Accidents_Dec20_updated[[#This Row],[Severity]]-1</f>
        <v>2</v>
      </c>
      <c r="E2997">
        <f>HOUR(US_Accidents_Dec20_updated[[#This Row],[Start_Time]])</f>
        <v>6</v>
      </c>
      <c r="F2997">
        <f>DAY(US_Accidents_Dec20_updated[[#This Row],[Start_Time]])</f>
        <v>15</v>
      </c>
      <c r="G2997">
        <f>MONTH(US_Accidents_Dec20_updated[[#This Row],[Start_Time]])</f>
        <v>1</v>
      </c>
      <c r="H2997" t="str">
        <f>US_Accidents_Dec20_updated[[#This Row],[Description]]</f>
        <v>At Mississippi Ave/Exit 7 - Accident.</v>
      </c>
      <c r="I2997" t="s">
        <v>50</v>
      </c>
      <c r="J2997">
        <f>IF(US_Accidents_Dec20_updated[[#This Row],[Visibility(mi)]]&gt;30, 30, MROUND(US_Accidents_Dec20_updated[[#This Row],[Visibility(mi)]],5))</f>
        <v>10</v>
      </c>
      <c r="K2997">
        <f>MROUND(US_Accidents_Dec20_updated[[#This Row],[Wind_Speed(mph)]],5)</f>
        <v>10</v>
      </c>
      <c r="L2997">
        <f>IF(US_Accidents_Dec20_updated[[#This Row],[Precipitation(in)]]&gt;0.1, 0.1, US_Accidents_Dec20_updated[[#This Row],[Precipitation(in)]])</f>
        <v>0</v>
      </c>
    </row>
    <row r="2998" spans="1:12" x14ac:dyDescent="0.25">
      <c r="A2998" t="str">
        <f>US_Accidents_Dec20_updated[[#This Row],[ID]]</f>
        <v>A-3926414</v>
      </c>
      <c r="B2998">
        <f>US_Accidents_Dec20_updated[[#This Row],[Start_Lat]]</f>
        <v>39.987628000000001</v>
      </c>
      <c r="C2998">
        <f>US_Accidents_Dec20_updated[[#This Row],[Start_Lng]]</f>
        <v>-105.23668600000001</v>
      </c>
      <c r="D2998">
        <f>US_Accidents_Dec20_updated[[#This Row],[Severity]]-1</f>
        <v>2</v>
      </c>
      <c r="E2998">
        <f>HOUR(US_Accidents_Dec20_updated[[#This Row],[Start_Time]])</f>
        <v>9</v>
      </c>
      <c r="F2998">
        <f>DAY(US_Accidents_Dec20_updated[[#This Row],[Start_Time]])</f>
        <v>15</v>
      </c>
      <c r="G2998">
        <f>MONTH(US_Accidents_Dec20_updated[[#This Row],[Start_Time]])</f>
        <v>1</v>
      </c>
      <c r="H2998" t="str">
        <f>US_Accidents_Dec20_updated[[#This Row],[Description]]</f>
        <v>At Table Mesa Dr - Accident.</v>
      </c>
      <c r="I2998" t="s">
        <v>50</v>
      </c>
      <c r="J2998">
        <f>IF(US_Accidents_Dec20_updated[[#This Row],[Visibility(mi)]]&gt;30, 30, MROUND(US_Accidents_Dec20_updated[[#This Row],[Visibility(mi)]],5))</f>
        <v>10</v>
      </c>
      <c r="K2998">
        <f>MROUND(US_Accidents_Dec20_updated[[#This Row],[Wind_Speed(mph)]],5)</f>
        <v>5</v>
      </c>
      <c r="L2998">
        <f>IF(US_Accidents_Dec20_updated[[#This Row],[Precipitation(in)]]&gt;0.1, 0.1, US_Accidents_Dec20_updated[[#This Row],[Precipitation(in)]])</f>
        <v>0</v>
      </c>
    </row>
    <row r="2999" spans="1:12" x14ac:dyDescent="0.25">
      <c r="A2999" t="str">
        <f>US_Accidents_Dec20_updated[[#This Row],[ID]]</f>
        <v>A-3926422</v>
      </c>
      <c r="B2999">
        <f>US_Accidents_Dec20_updated[[#This Row],[Start_Lat]]</f>
        <v>39.900221000000002</v>
      </c>
      <c r="C2999">
        <f>US_Accidents_Dec20_updated[[#This Row],[Start_Lng]]</f>
        <v>-104.988178</v>
      </c>
      <c r="D2999">
        <f>US_Accidents_Dec20_updated[[#This Row],[Severity]]-1</f>
        <v>2</v>
      </c>
      <c r="E2999">
        <f>HOUR(US_Accidents_Dec20_updated[[#This Row],[Start_Time]])</f>
        <v>11</v>
      </c>
      <c r="F2999">
        <f>DAY(US_Accidents_Dec20_updated[[#This Row],[Start_Time]])</f>
        <v>15</v>
      </c>
      <c r="G2999">
        <f>MONTH(US_Accidents_Dec20_updated[[#This Row],[Start_Time]])</f>
        <v>1</v>
      </c>
      <c r="H2999" t="str">
        <f>US_Accidents_Dec20_updated[[#This Row],[Description]]</f>
        <v>At 104th Ave/Exit 221 - Accident.</v>
      </c>
      <c r="I2999" t="s">
        <v>50</v>
      </c>
      <c r="J2999">
        <f>IF(US_Accidents_Dec20_updated[[#This Row],[Visibility(mi)]]&gt;30, 30, MROUND(US_Accidents_Dec20_updated[[#This Row],[Visibility(mi)]],5))</f>
        <v>30</v>
      </c>
      <c r="K2999">
        <f>MROUND(US_Accidents_Dec20_updated[[#This Row],[Wind_Speed(mph)]],5)</f>
        <v>0</v>
      </c>
      <c r="L2999">
        <f>IF(US_Accidents_Dec20_updated[[#This Row],[Precipitation(in)]]&gt;0.1, 0.1, US_Accidents_Dec20_updated[[#This Row],[Precipitation(in)]])</f>
        <v>0</v>
      </c>
    </row>
    <row r="3000" spans="1:12" x14ac:dyDescent="0.25">
      <c r="A3000" t="str">
        <f>US_Accidents_Dec20_updated[[#This Row],[ID]]</f>
        <v>A-3926424</v>
      </c>
      <c r="B3000">
        <f>US_Accidents_Dec20_updated[[#This Row],[Start_Lat]]</f>
        <v>39.885438999999998</v>
      </c>
      <c r="C3000">
        <f>US_Accidents_Dec20_updated[[#This Row],[Start_Lng]]</f>
        <v>-104.98766999999999</v>
      </c>
      <c r="D3000">
        <f>US_Accidents_Dec20_updated[[#This Row],[Severity]]-1</f>
        <v>2</v>
      </c>
      <c r="E3000">
        <f>HOUR(US_Accidents_Dec20_updated[[#This Row],[Start_Time]])</f>
        <v>11</v>
      </c>
      <c r="F3000">
        <f>DAY(US_Accidents_Dec20_updated[[#This Row],[Start_Time]])</f>
        <v>15</v>
      </c>
      <c r="G3000">
        <f>MONTH(US_Accidents_Dec20_updated[[#This Row],[Start_Time]])</f>
        <v>1</v>
      </c>
      <c r="H3000" t="str">
        <f>US_Accidents_Dec20_updated[[#This Row],[Description]]</f>
        <v>At 104th Ave/Exit 221 - Accident.</v>
      </c>
      <c r="I3000" t="s">
        <v>50</v>
      </c>
      <c r="J3000">
        <f>IF(US_Accidents_Dec20_updated[[#This Row],[Visibility(mi)]]&gt;30, 30, MROUND(US_Accidents_Dec20_updated[[#This Row],[Visibility(mi)]],5))</f>
        <v>30</v>
      </c>
      <c r="K3000">
        <f>MROUND(US_Accidents_Dec20_updated[[#This Row],[Wind_Speed(mph)]],5)</f>
        <v>0</v>
      </c>
      <c r="L3000">
        <f>IF(US_Accidents_Dec20_updated[[#This Row],[Precipitation(in)]]&gt;0.1, 0.1, US_Accidents_Dec20_updated[[#This Row],[Precipitation(in)]])</f>
        <v>0</v>
      </c>
    </row>
    <row r="3001" spans="1:12" x14ac:dyDescent="0.25">
      <c r="A3001" t="str">
        <f>US_Accidents_Dec20_updated[[#This Row],[ID]]</f>
        <v>A-3926428</v>
      </c>
      <c r="B3001">
        <f>US_Accidents_Dec20_updated[[#This Row],[Start_Lat]]</f>
        <v>40.518369</v>
      </c>
      <c r="C3001">
        <f>US_Accidents_Dec20_updated[[#This Row],[Start_Lng]]</f>
        <v>-104.99227999999999</v>
      </c>
      <c r="D3001">
        <f>US_Accidents_Dec20_updated[[#This Row],[Severity]]-1</f>
        <v>2</v>
      </c>
      <c r="E3001">
        <f>HOUR(US_Accidents_Dec20_updated[[#This Row],[Start_Time]])</f>
        <v>13</v>
      </c>
      <c r="F3001">
        <f>DAY(US_Accidents_Dec20_updated[[#This Row],[Start_Time]])</f>
        <v>15</v>
      </c>
      <c r="G3001">
        <f>MONTH(US_Accidents_Dec20_updated[[#This Row],[Start_Time]])</f>
        <v>1</v>
      </c>
      <c r="H3001" t="str">
        <f>US_Accidents_Dec20_updated[[#This Row],[Description]]</f>
        <v>At CO-392/Exit 262 - Accident.</v>
      </c>
      <c r="I3001" t="s">
        <v>50</v>
      </c>
      <c r="J3001">
        <f>IF(US_Accidents_Dec20_updated[[#This Row],[Visibility(mi)]]&gt;30, 30, MROUND(US_Accidents_Dec20_updated[[#This Row],[Visibility(mi)]],5))</f>
        <v>10</v>
      </c>
      <c r="K3001">
        <f>MROUND(US_Accidents_Dec20_updated[[#This Row],[Wind_Speed(mph)]],5)</f>
        <v>0</v>
      </c>
      <c r="L3001">
        <f>IF(US_Accidents_Dec20_updated[[#This Row],[Precipitation(in)]]&gt;0.1, 0.1, US_Accidents_Dec20_updated[[#This Row],[Precipitation(in)]])</f>
        <v>0</v>
      </c>
    </row>
    <row r="3002" spans="1:12" x14ac:dyDescent="0.25">
      <c r="A3002" t="str">
        <f>US_Accidents_Dec20_updated[[#This Row],[ID]]</f>
        <v>A-3926435</v>
      </c>
      <c r="B3002">
        <f>US_Accidents_Dec20_updated[[#This Row],[Start_Lat]]</f>
        <v>39.916220000000003</v>
      </c>
      <c r="C3002">
        <f>US_Accidents_Dec20_updated[[#This Row],[Start_Lng]]</f>
        <v>-105.09480000000001</v>
      </c>
      <c r="D3002">
        <f>US_Accidents_Dec20_updated[[#This Row],[Severity]]-1</f>
        <v>2</v>
      </c>
      <c r="E3002">
        <f>HOUR(US_Accidents_Dec20_updated[[#This Row],[Start_Time]])</f>
        <v>16</v>
      </c>
      <c r="F3002">
        <f>DAY(US_Accidents_Dec20_updated[[#This Row],[Start_Time]])</f>
        <v>15</v>
      </c>
      <c r="G3002">
        <f>MONTH(US_Accidents_Dec20_updated[[#This Row],[Start_Time]])</f>
        <v>1</v>
      </c>
      <c r="H3002" t="str">
        <f>US_Accidents_Dec20_updated[[#This Row],[Description]]</f>
        <v>At US-36/Denver-Boulder Tpke - Accident.</v>
      </c>
      <c r="I3002" t="s">
        <v>50</v>
      </c>
      <c r="J3002">
        <f>IF(US_Accidents_Dec20_updated[[#This Row],[Visibility(mi)]]&gt;30, 30, MROUND(US_Accidents_Dec20_updated[[#This Row],[Visibility(mi)]],5))</f>
        <v>30</v>
      </c>
      <c r="K3002">
        <f>MROUND(US_Accidents_Dec20_updated[[#This Row],[Wind_Speed(mph)]],5)</f>
        <v>5</v>
      </c>
      <c r="L3002">
        <f>IF(US_Accidents_Dec20_updated[[#This Row],[Precipitation(in)]]&gt;0.1, 0.1, US_Accidents_Dec20_updated[[#This Row],[Precipitation(in)]])</f>
        <v>0</v>
      </c>
    </row>
    <row r="3003" spans="1:12" x14ac:dyDescent="0.25">
      <c r="A3003" t="str">
        <f>US_Accidents_Dec20_updated[[#This Row],[ID]]</f>
        <v>A-3926436</v>
      </c>
      <c r="B3003">
        <f>US_Accidents_Dec20_updated[[#This Row],[Start_Lat]]</f>
        <v>40.025607000000001</v>
      </c>
      <c r="C3003">
        <f>US_Accidents_Dec20_updated[[#This Row],[Start_Lng]]</f>
        <v>-104.81774799999999</v>
      </c>
      <c r="D3003">
        <f>US_Accidents_Dec20_updated[[#This Row],[Severity]]-1</f>
        <v>2</v>
      </c>
      <c r="E3003">
        <f>HOUR(US_Accidents_Dec20_updated[[#This Row],[Start_Time]])</f>
        <v>16</v>
      </c>
      <c r="F3003">
        <f>DAY(US_Accidents_Dec20_updated[[#This Row],[Start_Time]])</f>
        <v>15</v>
      </c>
      <c r="G3003">
        <f>MONTH(US_Accidents_Dec20_updated[[#This Row],[Start_Time]])</f>
        <v>1</v>
      </c>
      <c r="H3003" t="str">
        <f>US_Accidents_Dec20_updated[[#This Row],[Description]]</f>
        <v>At CR-8 - Accident.</v>
      </c>
      <c r="I3003" t="s">
        <v>50</v>
      </c>
      <c r="J3003">
        <f>IF(US_Accidents_Dec20_updated[[#This Row],[Visibility(mi)]]&gt;30, 30, MROUND(US_Accidents_Dec20_updated[[#This Row],[Visibility(mi)]],5))</f>
        <v>10</v>
      </c>
      <c r="K3003">
        <f>MROUND(US_Accidents_Dec20_updated[[#This Row],[Wind_Speed(mph)]],5)</f>
        <v>10</v>
      </c>
      <c r="L3003">
        <f>IF(US_Accidents_Dec20_updated[[#This Row],[Precipitation(in)]]&gt;0.1, 0.1, US_Accidents_Dec20_updated[[#This Row],[Precipitation(in)]])</f>
        <v>0</v>
      </c>
    </row>
    <row r="3004" spans="1:12" x14ac:dyDescent="0.25">
      <c r="A3004" t="str">
        <f>US_Accidents_Dec20_updated[[#This Row],[ID]]</f>
        <v>A-3926438</v>
      </c>
      <c r="B3004">
        <f>US_Accidents_Dec20_updated[[#This Row],[Start_Lat]]</f>
        <v>39.606169999999999</v>
      </c>
      <c r="C3004">
        <f>US_Accidents_Dec20_updated[[#This Row],[Start_Lng]]</f>
        <v>-104.89161</v>
      </c>
      <c r="D3004">
        <f>US_Accidents_Dec20_updated[[#This Row],[Severity]]-1</f>
        <v>2</v>
      </c>
      <c r="E3004">
        <f>HOUR(US_Accidents_Dec20_updated[[#This Row],[Start_Time]])</f>
        <v>16</v>
      </c>
      <c r="F3004">
        <f>DAY(US_Accidents_Dec20_updated[[#This Row],[Start_Time]])</f>
        <v>15</v>
      </c>
      <c r="G3004">
        <f>MONTH(US_Accidents_Dec20_updated[[#This Row],[Start_Time]])</f>
        <v>1</v>
      </c>
      <c r="H3004" t="str">
        <f>US_Accidents_Dec20_updated[[#This Row],[Description]]</f>
        <v>At CO-88/Arapahoe Rd/Exit 197 - Accident.</v>
      </c>
      <c r="I3004" t="s">
        <v>50</v>
      </c>
      <c r="J3004">
        <f>IF(US_Accidents_Dec20_updated[[#This Row],[Visibility(mi)]]&gt;30, 30, MROUND(US_Accidents_Dec20_updated[[#This Row],[Visibility(mi)]],5))</f>
        <v>10</v>
      </c>
      <c r="K3004">
        <f>MROUND(US_Accidents_Dec20_updated[[#This Row],[Wind_Speed(mph)]],5)</f>
        <v>5</v>
      </c>
      <c r="L3004">
        <f>IF(US_Accidents_Dec20_updated[[#This Row],[Precipitation(in)]]&gt;0.1, 0.1, US_Accidents_Dec20_updated[[#This Row],[Precipitation(in)]])</f>
        <v>0</v>
      </c>
    </row>
    <row r="3005" spans="1:12" x14ac:dyDescent="0.25">
      <c r="A3005" t="str">
        <f>US_Accidents_Dec20_updated[[#This Row],[ID]]</f>
        <v>A-3926441</v>
      </c>
      <c r="B3005">
        <f>US_Accidents_Dec20_updated[[#This Row],[Start_Lat]]</f>
        <v>39.735799999999998</v>
      </c>
      <c r="C3005">
        <f>US_Accidents_Dec20_updated[[#This Row],[Start_Lng]]</f>
        <v>-105.16419</v>
      </c>
      <c r="D3005">
        <f>US_Accidents_Dec20_updated[[#This Row],[Severity]]-1</f>
        <v>2</v>
      </c>
      <c r="E3005">
        <f>HOUR(US_Accidents_Dec20_updated[[#This Row],[Start_Time]])</f>
        <v>17</v>
      </c>
      <c r="F3005">
        <f>DAY(US_Accidents_Dec20_updated[[#This Row],[Start_Time]])</f>
        <v>15</v>
      </c>
      <c r="G3005">
        <f>MONTH(US_Accidents_Dec20_updated[[#This Row],[Start_Time]])</f>
        <v>1</v>
      </c>
      <c r="H3005" t="str">
        <f>US_Accidents_Dec20_updated[[#This Row],[Description]]</f>
        <v>At Denver West Blvd/Exit 263 - Accident.</v>
      </c>
      <c r="I3005" t="s">
        <v>50</v>
      </c>
      <c r="J3005">
        <f>IF(US_Accidents_Dec20_updated[[#This Row],[Visibility(mi)]]&gt;30, 30, MROUND(US_Accidents_Dec20_updated[[#This Row],[Visibility(mi)]],5))</f>
        <v>30</v>
      </c>
      <c r="K3005">
        <f>MROUND(US_Accidents_Dec20_updated[[#This Row],[Wind_Speed(mph)]],5)</f>
        <v>5</v>
      </c>
      <c r="L3005">
        <f>IF(US_Accidents_Dec20_updated[[#This Row],[Precipitation(in)]]&gt;0.1, 0.1, US_Accidents_Dec20_updated[[#This Row],[Precipitation(in)]])</f>
        <v>0</v>
      </c>
    </row>
    <row r="3006" spans="1:12" x14ac:dyDescent="0.25">
      <c r="A3006" t="str">
        <f>US_Accidents_Dec20_updated[[#This Row],[ID]]</f>
        <v>A-3926443</v>
      </c>
      <c r="B3006">
        <f>US_Accidents_Dec20_updated[[#This Row],[Start_Lat]]</f>
        <v>40.025607000000001</v>
      </c>
      <c r="C3006">
        <f>US_Accidents_Dec20_updated[[#This Row],[Start_Lng]]</f>
        <v>-104.81774799999999</v>
      </c>
      <c r="D3006">
        <f>US_Accidents_Dec20_updated[[#This Row],[Severity]]-1</f>
        <v>2</v>
      </c>
      <c r="E3006">
        <f>HOUR(US_Accidents_Dec20_updated[[#This Row],[Start_Time]])</f>
        <v>17</v>
      </c>
      <c r="F3006">
        <f>DAY(US_Accidents_Dec20_updated[[#This Row],[Start_Time]])</f>
        <v>15</v>
      </c>
      <c r="G3006">
        <f>MONTH(US_Accidents_Dec20_updated[[#This Row],[Start_Time]])</f>
        <v>1</v>
      </c>
      <c r="H3006" t="str">
        <f>US_Accidents_Dec20_updated[[#This Row],[Description]]</f>
        <v>At CR-8 - Accident.</v>
      </c>
      <c r="I3006" t="s">
        <v>50</v>
      </c>
      <c r="J3006">
        <f>IF(US_Accidents_Dec20_updated[[#This Row],[Visibility(mi)]]&gt;30, 30, MROUND(US_Accidents_Dec20_updated[[#This Row],[Visibility(mi)]],5))</f>
        <v>10</v>
      </c>
      <c r="K3006">
        <f>MROUND(US_Accidents_Dec20_updated[[#This Row],[Wind_Speed(mph)]],5)</f>
        <v>10</v>
      </c>
      <c r="L3006">
        <f>IF(US_Accidents_Dec20_updated[[#This Row],[Precipitation(in)]]&gt;0.1, 0.1, US_Accidents_Dec20_updated[[#This Row],[Precipitation(in)]])</f>
        <v>0</v>
      </c>
    </row>
    <row r="3007" spans="1:12" x14ac:dyDescent="0.25">
      <c r="A3007" t="str">
        <f>US_Accidents_Dec20_updated[[#This Row],[ID]]</f>
        <v>A-3926444</v>
      </c>
      <c r="B3007">
        <f>US_Accidents_Dec20_updated[[#This Row],[Start_Lat]]</f>
        <v>40.033085</v>
      </c>
      <c r="C3007">
        <f>US_Accidents_Dec20_updated[[#This Row],[Start_Lng]]</f>
        <v>-104.81885699999999</v>
      </c>
      <c r="D3007">
        <f>US_Accidents_Dec20_updated[[#This Row],[Severity]]-1</f>
        <v>2</v>
      </c>
      <c r="E3007">
        <f>HOUR(US_Accidents_Dec20_updated[[#This Row],[Start_Time]])</f>
        <v>17</v>
      </c>
      <c r="F3007">
        <f>DAY(US_Accidents_Dec20_updated[[#This Row],[Start_Time]])</f>
        <v>15</v>
      </c>
      <c r="G3007">
        <f>MONTH(US_Accidents_Dec20_updated[[#This Row],[Start_Time]])</f>
        <v>1</v>
      </c>
      <c r="H3007" t="str">
        <f>US_Accidents_Dec20_updated[[#This Row],[Description]]</f>
        <v>At CO-70/W Bridge St/E Bridge St - Accident.</v>
      </c>
      <c r="I3007" t="s">
        <v>50</v>
      </c>
      <c r="J3007">
        <f>IF(US_Accidents_Dec20_updated[[#This Row],[Visibility(mi)]]&gt;30, 30, MROUND(US_Accidents_Dec20_updated[[#This Row],[Visibility(mi)]],5))</f>
        <v>10</v>
      </c>
      <c r="K3007">
        <f>MROUND(US_Accidents_Dec20_updated[[#This Row],[Wind_Speed(mph)]],5)</f>
        <v>5</v>
      </c>
      <c r="L3007">
        <f>IF(US_Accidents_Dec20_updated[[#This Row],[Precipitation(in)]]&gt;0.1, 0.1, US_Accidents_Dec20_updated[[#This Row],[Precipitation(in)]])</f>
        <v>0</v>
      </c>
    </row>
    <row r="3008" spans="1:12" x14ac:dyDescent="0.25">
      <c r="A3008" t="str">
        <f>US_Accidents_Dec20_updated[[#This Row],[ID]]</f>
        <v>A-3927087</v>
      </c>
      <c r="B3008">
        <f>US_Accidents_Dec20_updated[[#This Row],[Start_Lat]]</f>
        <v>39.680940999999997</v>
      </c>
      <c r="C3008">
        <f>US_Accidents_Dec20_updated[[#This Row],[Start_Lng]]</f>
        <v>-104.82867</v>
      </c>
      <c r="D3008">
        <f>US_Accidents_Dec20_updated[[#This Row],[Severity]]-1</f>
        <v>2</v>
      </c>
      <c r="E3008">
        <f>HOUR(US_Accidents_Dec20_updated[[#This Row],[Start_Time]])</f>
        <v>23</v>
      </c>
      <c r="F3008">
        <f>DAY(US_Accidents_Dec20_updated[[#This Row],[Start_Time]])</f>
        <v>15</v>
      </c>
      <c r="G3008">
        <f>MONTH(US_Accidents_Dec20_updated[[#This Row],[Start_Time]])</f>
        <v>1</v>
      </c>
      <c r="H3008" t="str">
        <f>US_Accidents_Dec20_updated[[#This Row],[Description]]</f>
        <v>At Mississippi Ave/Exit 7 - Accident.</v>
      </c>
      <c r="I3008" t="s">
        <v>50</v>
      </c>
      <c r="J3008">
        <f>IF(US_Accidents_Dec20_updated[[#This Row],[Visibility(mi)]]&gt;30, 30, MROUND(US_Accidents_Dec20_updated[[#This Row],[Visibility(mi)]],5))</f>
        <v>10</v>
      </c>
      <c r="K3008">
        <f>MROUND(US_Accidents_Dec20_updated[[#This Row],[Wind_Speed(mph)]],5)</f>
        <v>15</v>
      </c>
      <c r="L3008">
        <f>IF(US_Accidents_Dec20_updated[[#This Row],[Precipitation(in)]]&gt;0.1, 0.1, US_Accidents_Dec20_updated[[#This Row],[Precipitation(in)]])</f>
        <v>0</v>
      </c>
    </row>
    <row r="3009" spans="1:12" x14ac:dyDescent="0.25">
      <c r="A3009" t="str">
        <f>US_Accidents_Dec20_updated[[#This Row],[ID]]</f>
        <v>A-3927136</v>
      </c>
      <c r="B3009">
        <f>US_Accidents_Dec20_updated[[#This Row],[Start_Lat]]</f>
        <v>39.978110999999998</v>
      </c>
      <c r="C3009">
        <f>US_Accidents_Dec20_updated[[#This Row],[Start_Lng]]</f>
        <v>-105.21611799999999</v>
      </c>
      <c r="D3009">
        <f>US_Accidents_Dec20_updated[[#This Row],[Severity]]-1</f>
        <v>2</v>
      </c>
      <c r="E3009">
        <f>HOUR(US_Accidents_Dec20_updated[[#This Row],[Start_Time]])</f>
        <v>6</v>
      </c>
      <c r="F3009">
        <f>DAY(US_Accidents_Dec20_updated[[#This Row],[Start_Time]])</f>
        <v>16</v>
      </c>
      <c r="G3009">
        <f>MONTH(US_Accidents_Dec20_updated[[#This Row],[Start_Time]])</f>
        <v>1</v>
      </c>
      <c r="H3009" t="str">
        <f>US_Accidents_Dec20_updated[[#This Row],[Description]]</f>
        <v>At CO-157/Boulder Rd/Foothill Pky - Accident.</v>
      </c>
      <c r="I3009" t="s">
        <v>50</v>
      </c>
      <c r="J3009">
        <f>IF(US_Accidents_Dec20_updated[[#This Row],[Visibility(mi)]]&gt;30, 30, MROUND(US_Accidents_Dec20_updated[[#This Row],[Visibility(mi)]],5))</f>
        <v>10</v>
      </c>
      <c r="K3009">
        <f>MROUND(US_Accidents_Dec20_updated[[#This Row],[Wind_Speed(mph)]],5)</f>
        <v>5</v>
      </c>
      <c r="L3009">
        <f>IF(US_Accidents_Dec20_updated[[#This Row],[Precipitation(in)]]&gt;0.1, 0.1, US_Accidents_Dec20_updated[[#This Row],[Precipitation(in)]])</f>
        <v>0</v>
      </c>
    </row>
    <row r="3010" spans="1:12" x14ac:dyDescent="0.25">
      <c r="A3010" t="str">
        <f>US_Accidents_Dec20_updated[[#This Row],[ID]]</f>
        <v>A-3927143</v>
      </c>
      <c r="B3010">
        <f>US_Accidents_Dec20_updated[[#This Row],[Start_Lat]]</f>
        <v>38.372973000000002</v>
      </c>
      <c r="C3010">
        <f>US_Accidents_Dec20_updated[[#This Row],[Start_Lng]]</f>
        <v>-105.67272699999999</v>
      </c>
      <c r="D3010">
        <f>US_Accidents_Dec20_updated[[#This Row],[Severity]]-1</f>
        <v>2</v>
      </c>
      <c r="E3010">
        <f>HOUR(US_Accidents_Dec20_updated[[#This Row],[Start_Time]])</f>
        <v>8</v>
      </c>
      <c r="F3010">
        <f>DAY(US_Accidents_Dec20_updated[[#This Row],[Start_Time]])</f>
        <v>16</v>
      </c>
      <c r="G3010">
        <f>MONTH(US_Accidents_Dec20_updated[[#This Row],[Start_Time]])</f>
        <v>1</v>
      </c>
      <c r="H3010" t="str">
        <f>US_Accidents_Dec20_updated[[#This Row],[Description]]</f>
        <v>At CO-291/Oak St - Accident.</v>
      </c>
      <c r="I3010" t="s">
        <v>50</v>
      </c>
      <c r="J3010">
        <f>IF(US_Accidents_Dec20_updated[[#This Row],[Visibility(mi)]]&gt;30, 30, MROUND(US_Accidents_Dec20_updated[[#This Row],[Visibility(mi)]],5))</f>
        <v>10</v>
      </c>
      <c r="K3010">
        <f>MROUND(US_Accidents_Dec20_updated[[#This Row],[Wind_Speed(mph)]],5)</f>
        <v>5</v>
      </c>
      <c r="L3010">
        <f>IF(US_Accidents_Dec20_updated[[#This Row],[Precipitation(in)]]&gt;0.1, 0.1, US_Accidents_Dec20_updated[[#This Row],[Precipitation(in)]])</f>
        <v>0</v>
      </c>
    </row>
    <row r="3011" spans="1:12" x14ac:dyDescent="0.25">
      <c r="A3011" t="str">
        <f>US_Accidents_Dec20_updated[[#This Row],[ID]]</f>
        <v>A-3927169</v>
      </c>
      <c r="B3011">
        <f>US_Accidents_Dec20_updated[[#This Row],[Start_Lat]]</f>
        <v>39.747109999999999</v>
      </c>
      <c r="C3011">
        <f>US_Accidents_Dec20_updated[[#This Row],[Start_Lng]]</f>
        <v>-105.39773</v>
      </c>
      <c r="D3011">
        <f>US_Accidents_Dec20_updated[[#This Row],[Severity]]-1</f>
        <v>3</v>
      </c>
      <c r="E3011">
        <f>HOUR(US_Accidents_Dec20_updated[[#This Row],[Start_Time]])</f>
        <v>10</v>
      </c>
      <c r="F3011">
        <f>DAY(US_Accidents_Dec20_updated[[#This Row],[Start_Time]])</f>
        <v>16</v>
      </c>
      <c r="G3011">
        <f>MONTH(US_Accidents_Dec20_updated[[#This Row],[Start_Time]])</f>
        <v>1</v>
      </c>
      <c r="H3011" t="str">
        <f>US_Accidents_Dec20_updated[[#This Row],[Description]]</f>
        <v>Closed between US-6 and Selak St - Road closed due to accident.</v>
      </c>
      <c r="I3011" t="s">
        <v>50</v>
      </c>
      <c r="J3011">
        <f>IF(US_Accidents_Dec20_updated[[#This Row],[Visibility(mi)]]&gt;30, 30, MROUND(US_Accidents_Dec20_updated[[#This Row],[Visibility(mi)]],5))</f>
        <v>10</v>
      </c>
      <c r="K3011">
        <f>MROUND(US_Accidents_Dec20_updated[[#This Row],[Wind_Speed(mph)]],5)</f>
        <v>0</v>
      </c>
      <c r="L3011">
        <f>IF(US_Accidents_Dec20_updated[[#This Row],[Precipitation(in)]]&gt;0.1, 0.1, US_Accidents_Dec20_updated[[#This Row],[Precipitation(in)]])</f>
        <v>0</v>
      </c>
    </row>
    <row r="3012" spans="1:12" x14ac:dyDescent="0.25">
      <c r="A3012" t="str">
        <f>US_Accidents_Dec20_updated[[#This Row],[ID]]</f>
        <v>A-3927170</v>
      </c>
      <c r="B3012">
        <f>US_Accidents_Dec20_updated[[#This Row],[Start_Lat]]</f>
        <v>39.802298</v>
      </c>
      <c r="C3012">
        <f>US_Accidents_Dec20_updated[[#This Row],[Start_Lng]]</f>
        <v>-105.493692</v>
      </c>
      <c r="D3012">
        <f>US_Accidents_Dec20_updated[[#This Row],[Severity]]-1</f>
        <v>3</v>
      </c>
      <c r="E3012">
        <f>HOUR(US_Accidents_Dec20_updated[[#This Row],[Start_Time]])</f>
        <v>10</v>
      </c>
      <c r="F3012">
        <f>DAY(US_Accidents_Dec20_updated[[#This Row],[Start_Time]])</f>
        <v>16</v>
      </c>
      <c r="G3012">
        <f>MONTH(US_Accidents_Dec20_updated[[#This Row],[Start_Time]])</f>
        <v>1</v>
      </c>
      <c r="H3012" t="str">
        <f>US_Accidents_Dec20_updated[[#This Row],[Description]]</f>
        <v>Closed between Selak St and US-6 - Road closed due to accident.</v>
      </c>
      <c r="I3012" t="s">
        <v>1210</v>
      </c>
      <c r="J3012">
        <f>IF(US_Accidents_Dec20_updated[[#This Row],[Visibility(mi)]]&gt;30, 30, MROUND(US_Accidents_Dec20_updated[[#This Row],[Visibility(mi)]],5))</f>
        <v>0</v>
      </c>
      <c r="K3012">
        <f>MROUND(US_Accidents_Dec20_updated[[#This Row],[Wind_Speed(mph)]],5)</f>
        <v>45</v>
      </c>
      <c r="L3012">
        <f>IF(US_Accidents_Dec20_updated[[#This Row],[Precipitation(in)]]&gt;0.1, 0.1, US_Accidents_Dec20_updated[[#This Row],[Precipitation(in)]])</f>
        <v>0</v>
      </c>
    </row>
    <row r="3013" spans="1:12" x14ac:dyDescent="0.25">
      <c r="A3013" t="str">
        <f>US_Accidents_Dec20_updated[[#This Row],[ID]]</f>
        <v>A-3927172</v>
      </c>
      <c r="B3013">
        <f>US_Accidents_Dec20_updated[[#This Row],[Start_Lat]]</f>
        <v>39.747109999999999</v>
      </c>
      <c r="C3013">
        <f>US_Accidents_Dec20_updated[[#This Row],[Start_Lng]]</f>
        <v>-105.39773</v>
      </c>
      <c r="D3013">
        <f>US_Accidents_Dec20_updated[[#This Row],[Severity]]-1</f>
        <v>3</v>
      </c>
      <c r="E3013">
        <f>HOUR(US_Accidents_Dec20_updated[[#This Row],[Start_Time]])</f>
        <v>10</v>
      </c>
      <c r="F3013">
        <f>DAY(US_Accidents_Dec20_updated[[#This Row],[Start_Time]])</f>
        <v>16</v>
      </c>
      <c r="G3013">
        <f>MONTH(US_Accidents_Dec20_updated[[#This Row],[Start_Time]])</f>
        <v>1</v>
      </c>
      <c r="H3013" t="str">
        <f>US_Accidents_Dec20_updated[[#This Row],[Description]]</f>
        <v>Closed between US-6/CO-119 and CO-46/Golden Gate Canyon Rd - Road closed due to accident.</v>
      </c>
      <c r="I3013" t="s">
        <v>50</v>
      </c>
      <c r="J3013">
        <f>IF(US_Accidents_Dec20_updated[[#This Row],[Visibility(mi)]]&gt;30, 30, MROUND(US_Accidents_Dec20_updated[[#This Row],[Visibility(mi)]],5))</f>
        <v>10</v>
      </c>
      <c r="K3013">
        <f>MROUND(US_Accidents_Dec20_updated[[#This Row],[Wind_Speed(mph)]],5)</f>
        <v>0</v>
      </c>
      <c r="L3013">
        <f>IF(US_Accidents_Dec20_updated[[#This Row],[Precipitation(in)]]&gt;0.1, 0.1, US_Accidents_Dec20_updated[[#This Row],[Precipitation(in)]])</f>
        <v>0</v>
      </c>
    </row>
    <row r="3014" spans="1:12" x14ac:dyDescent="0.25">
      <c r="A3014" t="str">
        <f>US_Accidents_Dec20_updated[[#This Row],[ID]]</f>
        <v>A-3927173</v>
      </c>
      <c r="B3014">
        <f>US_Accidents_Dec20_updated[[#This Row],[Start_Lat]]</f>
        <v>39.802298</v>
      </c>
      <c r="C3014">
        <f>US_Accidents_Dec20_updated[[#This Row],[Start_Lng]]</f>
        <v>-105.493692</v>
      </c>
      <c r="D3014">
        <f>US_Accidents_Dec20_updated[[#This Row],[Severity]]-1</f>
        <v>3</v>
      </c>
      <c r="E3014">
        <f>HOUR(US_Accidents_Dec20_updated[[#This Row],[Start_Time]])</f>
        <v>10</v>
      </c>
      <c r="F3014">
        <f>DAY(US_Accidents_Dec20_updated[[#This Row],[Start_Time]])</f>
        <v>16</v>
      </c>
      <c r="G3014">
        <f>MONTH(US_Accidents_Dec20_updated[[#This Row],[Start_Time]])</f>
        <v>1</v>
      </c>
      <c r="H3014" t="str">
        <f>US_Accidents_Dec20_updated[[#This Row],[Description]]</f>
        <v>Closed between CO-46/Golden Gate Canyon Rd and US-6/CO-119 - Road closed due to accident.</v>
      </c>
      <c r="I3014" t="s">
        <v>1210</v>
      </c>
      <c r="J3014">
        <f>IF(US_Accidents_Dec20_updated[[#This Row],[Visibility(mi)]]&gt;30, 30, MROUND(US_Accidents_Dec20_updated[[#This Row],[Visibility(mi)]],5))</f>
        <v>0</v>
      </c>
      <c r="K3014">
        <f>MROUND(US_Accidents_Dec20_updated[[#This Row],[Wind_Speed(mph)]],5)</f>
        <v>40</v>
      </c>
      <c r="L3014">
        <f>IF(US_Accidents_Dec20_updated[[#This Row],[Precipitation(in)]]&gt;0.1, 0.1, US_Accidents_Dec20_updated[[#This Row],[Precipitation(in)]])</f>
        <v>0</v>
      </c>
    </row>
    <row r="3015" spans="1:12" x14ac:dyDescent="0.25">
      <c r="A3015" t="str">
        <f>US_Accidents_Dec20_updated[[#This Row],[ID]]</f>
        <v>A-3927198</v>
      </c>
      <c r="B3015">
        <f>US_Accidents_Dec20_updated[[#This Row],[Start_Lat]]</f>
        <v>39.778359999999999</v>
      </c>
      <c r="C3015">
        <f>US_Accidents_Dec20_updated[[#This Row],[Start_Lng]]</f>
        <v>-104.89577300000001</v>
      </c>
      <c r="D3015">
        <f>US_Accidents_Dec20_updated[[#This Row],[Severity]]-1</f>
        <v>2</v>
      </c>
      <c r="E3015">
        <f>HOUR(US_Accidents_Dec20_updated[[#This Row],[Start_Time]])</f>
        <v>13</v>
      </c>
      <c r="F3015">
        <f>DAY(US_Accidents_Dec20_updated[[#This Row],[Start_Time]])</f>
        <v>16</v>
      </c>
      <c r="G3015">
        <f>MONTH(US_Accidents_Dec20_updated[[#This Row],[Start_Time]])</f>
        <v>1</v>
      </c>
      <c r="H3015" t="str">
        <f>US_Accidents_Dec20_updated[[#This Row],[Description]]</f>
        <v>At Quebec St/Exit 278 - Accident.</v>
      </c>
      <c r="I3015" t="s">
        <v>50</v>
      </c>
      <c r="J3015">
        <f>IF(US_Accidents_Dec20_updated[[#This Row],[Visibility(mi)]]&gt;30, 30, MROUND(US_Accidents_Dec20_updated[[#This Row],[Visibility(mi)]],5))</f>
        <v>30</v>
      </c>
      <c r="K3015">
        <f>MROUND(US_Accidents_Dec20_updated[[#This Row],[Wind_Speed(mph)]],5)</f>
        <v>15</v>
      </c>
      <c r="L3015">
        <f>IF(US_Accidents_Dec20_updated[[#This Row],[Precipitation(in)]]&gt;0.1, 0.1, US_Accidents_Dec20_updated[[#This Row],[Precipitation(in)]])</f>
        <v>0</v>
      </c>
    </row>
    <row r="3016" spans="1:12" x14ac:dyDescent="0.25">
      <c r="A3016" t="str">
        <f>US_Accidents_Dec20_updated[[#This Row],[ID]]</f>
        <v>A-3927199</v>
      </c>
      <c r="B3016">
        <f>US_Accidents_Dec20_updated[[#This Row],[Start_Lat]]</f>
        <v>40.92709</v>
      </c>
      <c r="C3016">
        <f>US_Accidents_Dec20_updated[[#This Row],[Start_Lng]]</f>
        <v>-106.22651</v>
      </c>
      <c r="D3016">
        <f>US_Accidents_Dec20_updated[[#This Row],[Severity]]-1</f>
        <v>3</v>
      </c>
      <c r="E3016">
        <f>HOUR(US_Accidents_Dec20_updated[[#This Row],[Start_Time]])</f>
        <v>13</v>
      </c>
      <c r="F3016">
        <f>DAY(US_Accidents_Dec20_updated[[#This Row],[Start_Time]])</f>
        <v>16</v>
      </c>
      <c r="G3016">
        <f>MONTH(US_Accidents_Dec20_updated[[#This Row],[Start_Time]])</f>
        <v>1</v>
      </c>
      <c r="H3016" t="str">
        <f>US_Accidents_Dec20_updated[[#This Row],[Description]]</f>
        <v>Closed at CR-46 - Road closed due to accident.</v>
      </c>
      <c r="I3016" t="s">
        <v>50</v>
      </c>
      <c r="J3016">
        <f>IF(US_Accidents_Dec20_updated[[#This Row],[Visibility(mi)]]&gt;30, 30, MROUND(US_Accidents_Dec20_updated[[#This Row],[Visibility(mi)]],5))</f>
        <v>10</v>
      </c>
      <c r="K3016">
        <f>MROUND(US_Accidents_Dec20_updated[[#This Row],[Wind_Speed(mph)]],5)</f>
        <v>15</v>
      </c>
      <c r="L3016">
        <f>IF(US_Accidents_Dec20_updated[[#This Row],[Precipitation(in)]]&gt;0.1, 0.1, US_Accidents_Dec20_updated[[#This Row],[Precipitation(in)]])</f>
        <v>0</v>
      </c>
    </row>
    <row r="3017" spans="1:12" x14ac:dyDescent="0.25">
      <c r="A3017" t="str">
        <f>US_Accidents_Dec20_updated[[#This Row],[ID]]</f>
        <v>A-3927200</v>
      </c>
      <c r="B3017">
        <f>US_Accidents_Dec20_updated[[#This Row],[Start_Lat]]</f>
        <v>40.92709</v>
      </c>
      <c r="C3017">
        <f>US_Accidents_Dec20_updated[[#This Row],[Start_Lng]]</f>
        <v>-106.22651</v>
      </c>
      <c r="D3017">
        <f>US_Accidents_Dec20_updated[[#This Row],[Severity]]-1</f>
        <v>3</v>
      </c>
      <c r="E3017">
        <f>HOUR(US_Accidents_Dec20_updated[[#This Row],[Start_Time]])</f>
        <v>13</v>
      </c>
      <c r="F3017">
        <f>DAY(US_Accidents_Dec20_updated[[#This Row],[Start_Time]])</f>
        <v>16</v>
      </c>
      <c r="G3017">
        <f>MONTH(US_Accidents_Dec20_updated[[#This Row],[Start_Time]])</f>
        <v>1</v>
      </c>
      <c r="H3017" t="str">
        <f>US_Accidents_Dec20_updated[[#This Row],[Description]]</f>
        <v>Closed at CR-46 - Road closed due to accident.</v>
      </c>
      <c r="I3017" t="s">
        <v>50</v>
      </c>
      <c r="J3017">
        <f>IF(US_Accidents_Dec20_updated[[#This Row],[Visibility(mi)]]&gt;30, 30, MROUND(US_Accidents_Dec20_updated[[#This Row],[Visibility(mi)]],5))</f>
        <v>10</v>
      </c>
      <c r="K3017">
        <f>MROUND(US_Accidents_Dec20_updated[[#This Row],[Wind_Speed(mph)]],5)</f>
        <v>15</v>
      </c>
      <c r="L3017">
        <f>IF(US_Accidents_Dec20_updated[[#This Row],[Precipitation(in)]]&gt;0.1, 0.1, US_Accidents_Dec20_updated[[#This Row],[Precipitation(in)]])</f>
        <v>0</v>
      </c>
    </row>
    <row r="3018" spans="1:12" x14ac:dyDescent="0.25">
      <c r="A3018" t="str">
        <f>US_Accidents_Dec20_updated[[#This Row],[ID]]</f>
        <v>A-3927202</v>
      </c>
      <c r="B3018">
        <f>US_Accidents_Dec20_updated[[#This Row],[Start_Lat]]</f>
        <v>39.630034999999999</v>
      </c>
      <c r="C3018">
        <f>US_Accidents_Dec20_updated[[#This Row],[Start_Lng]]</f>
        <v>-104.905278</v>
      </c>
      <c r="D3018">
        <f>US_Accidents_Dec20_updated[[#This Row],[Severity]]-1</f>
        <v>2</v>
      </c>
      <c r="E3018">
        <f>HOUR(US_Accidents_Dec20_updated[[#This Row],[Start_Time]])</f>
        <v>13</v>
      </c>
      <c r="F3018">
        <f>DAY(US_Accidents_Dec20_updated[[#This Row],[Start_Time]])</f>
        <v>16</v>
      </c>
      <c r="G3018">
        <f>MONTH(US_Accidents_Dec20_updated[[#This Row],[Start_Time]])</f>
        <v>1</v>
      </c>
      <c r="H3018" t="str">
        <f>US_Accidents_Dec20_updated[[#This Row],[Description]]</f>
        <v>At I-225 - Accident.</v>
      </c>
      <c r="I3018" t="s">
        <v>50</v>
      </c>
      <c r="J3018">
        <f>IF(US_Accidents_Dec20_updated[[#This Row],[Visibility(mi)]]&gt;30, 30, MROUND(US_Accidents_Dec20_updated[[#This Row],[Visibility(mi)]],5))</f>
        <v>10</v>
      </c>
      <c r="K3018">
        <f>MROUND(US_Accidents_Dec20_updated[[#This Row],[Wind_Speed(mph)]],5)</f>
        <v>5</v>
      </c>
      <c r="L3018">
        <f>IF(US_Accidents_Dec20_updated[[#This Row],[Precipitation(in)]]&gt;0.1, 0.1, US_Accidents_Dec20_updated[[#This Row],[Precipitation(in)]])</f>
        <v>0</v>
      </c>
    </row>
    <row r="3019" spans="1:12" x14ac:dyDescent="0.25">
      <c r="A3019" t="str">
        <f>US_Accidents_Dec20_updated[[#This Row],[ID]]</f>
        <v>A-3927206</v>
      </c>
      <c r="B3019">
        <f>US_Accidents_Dec20_updated[[#This Row],[Start_Lat]]</f>
        <v>39.65813</v>
      </c>
      <c r="C3019">
        <f>US_Accidents_Dec20_updated[[#This Row],[Start_Lng]]</f>
        <v>-104.92050999999999</v>
      </c>
      <c r="D3019">
        <f>US_Accidents_Dec20_updated[[#This Row],[Severity]]-1</f>
        <v>2</v>
      </c>
      <c r="E3019">
        <f>HOUR(US_Accidents_Dec20_updated[[#This Row],[Start_Time]])</f>
        <v>14</v>
      </c>
      <c r="F3019">
        <f>DAY(US_Accidents_Dec20_updated[[#This Row],[Start_Time]])</f>
        <v>16</v>
      </c>
      <c r="G3019">
        <f>MONTH(US_Accidents_Dec20_updated[[#This Row],[Start_Time]])</f>
        <v>1</v>
      </c>
      <c r="H3019" t="str">
        <f>US_Accidents_Dec20_updated[[#This Row],[Description]]</f>
        <v>At Yale Ave/Exit 202 - Accident.</v>
      </c>
      <c r="I3019" t="s">
        <v>50</v>
      </c>
      <c r="J3019">
        <f>IF(US_Accidents_Dec20_updated[[#This Row],[Visibility(mi)]]&gt;30, 30, MROUND(US_Accidents_Dec20_updated[[#This Row],[Visibility(mi)]],5))</f>
        <v>10</v>
      </c>
      <c r="K3019">
        <f>MROUND(US_Accidents_Dec20_updated[[#This Row],[Wind_Speed(mph)]],5)</f>
        <v>5</v>
      </c>
      <c r="L3019">
        <f>IF(US_Accidents_Dec20_updated[[#This Row],[Precipitation(in)]]&gt;0.1, 0.1, US_Accidents_Dec20_updated[[#This Row],[Precipitation(in)]])</f>
        <v>0</v>
      </c>
    </row>
    <row r="3020" spans="1:12" x14ac:dyDescent="0.25">
      <c r="A3020" t="str">
        <f>US_Accidents_Dec20_updated[[#This Row],[ID]]</f>
        <v>A-3927207</v>
      </c>
      <c r="B3020">
        <f>US_Accidents_Dec20_updated[[#This Row],[Start_Lat]]</f>
        <v>39.66395</v>
      </c>
      <c r="C3020">
        <f>US_Accidents_Dec20_updated[[#This Row],[Start_Lng]]</f>
        <v>-104.92307</v>
      </c>
      <c r="D3020">
        <f>US_Accidents_Dec20_updated[[#This Row],[Severity]]-1</f>
        <v>1</v>
      </c>
      <c r="E3020">
        <f>HOUR(US_Accidents_Dec20_updated[[#This Row],[Start_Time]])</f>
        <v>15</v>
      </c>
      <c r="F3020">
        <f>DAY(US_Accidents_Dec20_updated[[#This Row],[Start_Time]])</f>
        <v>16</v>
      </c>
      <c r="G3020">
        <f>MONTH(US_Accidents_Dec20_updated[[#This Row],[Start_Time]])</f>
        <v>1</v>
      </c>
      <c r="H3020" t="str">
        <f>US_Accidents_Dec20_updated[[#This Row],[Description]]</f>
        <v>At Yale Ave/Exit 202 - Accident. Left lane blocked.</v>
      </c>
      <c r="I3020" t="s">
        <v>50</v>
      </c>
      <c r="J3020">
        <f>IF(US_Accidents_Dec20_updated[[#This Row],[Visibility(mi)]]&gt;30, 30, MROUND(US_Accidents_Dec20_updated[[#This Row],[Visibility(mi)]],5))</f>
        <v>10</v>
      </c>
      <c r="K3020">
        <f>MROUND(US_Accidents_Dec20_updated[[#This Row],[Wind_Speed(mph)]],5)</f>
        <v>5</v>
      </c>
      <c r="L3020">
        <f>IF(US_Accidents_Dec20_updated[[#This Row],[Precipitation(in)]]&gt;0.1, 0.1, US_Accidents_Dec20_updated[[#This Row],[Precipitation(in)]])</f>
        <v>0</v>
      </c>
    </row>
    <row r="3021" spans="1:12" x14ac:dyDescent="0.25">
      <c r="A3021" t="str">
        <f>US_Accidents_Dec20_updated[[#This Row],[ID]]</f>
        <v>A-3927211</v>
      </c>
      <c r="B3021">
        <f>US_Accidents_Dec20_updated[[#This Row],[Start_Lat]]</f>
        <v>39.602213999999996</v>
      </c>
      <c r="C3021">
        <f>US_Accidents_Dec20_updated[[#This Row],[Start_Lng]]</f>
        <v>-104.888992</v>
      </c>
      <c r="D3021">
        <f>US_Accidents_Dec20_updated[[#This Row],[Severity]]-1</f>
        <v>2</v>
      </c>
      <c r="E3021">
        <f>HOUR(US_Accidents_Dec20_updated[[#This Row],[Start_Time]])</f>
        <v>16</v>
      </c>
      <c r="F3021">
        <f>DAY(US_Accidents_Dec20_updated[[#This Row],[Start_Time]])</f>
        <v>16</v>
      </c>
      <c r="G3021">
        <f>MONTH(US_Accidents_Dec20_updated[[#This Row],[Start_Time]])</f>
        <v>1</v>
      </c>
      <c r="H3021" t="str">
        <f>US_Accidents_Dec20_updated[[#This Row],[Description]]</f>
        <v>At Orchard Rd/Exit 198 - Accident.</v>
      </c>
      <c r="I3021" t="s">
        <v>50</v>
      </c>
      <c r="J3021">
        <f>IF(US_Accidents_Dec20_updated[[#This Row],[Visibility(mi)]]&gt;30, 30, MROUND(US_Accidents_Dec20_updated[[#This Row],[Visibility(mi)]],5))</f>
        <v>10</v>
      </c>
      <c r="K3021">
        <f>MROUND(US_Accidents_Dec20_updated[[#This Row],[Wind_Speed(mph)]],5)</f>
        <v>5</v>
      </c>
      <c r="L3021">
        <f>IF(US_Accidents_Dec20_updated[[#This Row],[Precipitation(in)]]&gt;0.1, 0.1, US_Accidents_Dec20_updated[[#This Row],[Precipitation(in)]])</f>
        <v>0</v>
      </c>
    </row>
    <row r="3022" spans="1:12" x14ac:dyDescent="0.25">
      <c r="A3022" t="str">
        <f>US_Accidents_Dec20_updated[[#This Row],[ID]]</f>
        <v>A-3927216</v>
      </c>
      <c r="B3022">
        <f>US_Accidents_Dec20_updated[[#This Row],[Start_Lat]]</f>
        <v>39.616402999999998</v>
      </c>
      <c r="C3022">
        <f>US_Accidents_Dec20_updated[[#This Row],[Start_Lng]]</f>
        <v>-104.89720199999999</v>
      </c>
      <c r="D3022">
        <f>US_Accidents_Dec20_updated[[#This Row],[Severity]]-1</f>
        <v>2</v>
      </c>
      <c r="E3022">
        <f>HOUR(US_Accidents_Dec20_updated[[#This Row],[Start_Time]])</f>
        <v>17</v>
      </c>
      <c r="F3022">
        <f>DAY(US_Accidents_Dec20_updated[[#This Row],[Start_Time]])</f>
        <v>16</v>
      </c>
      <c r="G3022">
        <f>MONTH(US_Accidents_Dec20_updated[[#This Row],[Start_Time]])</f>
        <v>1</v>
      </c>
      <c r="H3022" t="str">
        <f>US_Accidents_Dec20_updated[[#This Row],[Description]]</f>
        <v>At CO-88/Belleview Ave/Exit 199 - Accident.</v>
      </c>
      <c r="I3022" t="s">
        <v>50</v>
      </c>
      <c r="J3022">
        <f>IF(US_Accidents_Dec20_updated[[#This Row],[Visibility(mi)]]&gt;30, 30, MROUND(US_Accidents_Dec20_updated[[#This Row],[Visibility(mi)]],5))</f>
        <v>10</v>
      </c>
      <c r="K3022">
        <f>MROUND(US_Accidents_Dec20_updated[[#This Row],[Wind_Speed(mph)]],5)</f>
        <v>5</v>
      </c>
      <c r="L3022">
        <f>IF(US_Accidents_Dec20_updated[[#This Row],[Precipitation(in)]]&gt;0.1, 0.1, US_Accidents_Dec20_updated[[#This Row],[Precipitation(in)]])</f>
        <v>0</v>
      </c>
    </row>
    <row r="3023" spans="1:12" x14ac:dyDescent="0.25">
      <c r="A3023" t="str">
        <f>US_Accidents_Dec20_updated[[#This Row],[ID]]</f>
        <v>A-3927220</v>
      </c>
      <c r="B3023">
        <f>US_Accidents_Dec20_updated[[#This Row],[Start_Lat]]</f>
        <v>39.61985</v>
      </c>
      <c r="C3023">
        <f>US_Accidents_Dec20_updated[[#This Row],[Start_Lng]]</f>
        <v>-104.89914</v>
      </c>
      <c r="D3023">
        <f>US_Accidents_Dec20_updated[[#This Row],[Severity]]-1</f>
        <v>1</v>
      </c>
      <c r="E3023">
        <f>HOUR(US_Accidents_Dec20_updated[[#This Row],[Start_Time]])</f>
        <v>18</v>
      </c>
      <c r="F3023">
        <f>DAY(US_Accidents_Dec20_updated[[#This Row],[Start_Time]])</f>
        <v>16</v>
      </c>
      <c r="G3023">
        <f>MONTH(US_Accidents_Dec20_updated[[#This Row],[Start_Time]])</f>
        <v>1</v>
      </c>
      <c r="H3023" t="str">
        <f>US_Accidents_Dec20_updated[[#This Row],[Description]]</f>
        <v>Between CO-88/Belleview Ave/Exit 199 and I-225 - Accident. Left lane blocked.</v>
      </c>
      <c r="I3023" t="s">
        <v>50</v>
      </c>
      <c r="J3023">
        <f>IF(US_Accidents_Dec20_updated[[#This Row],[Visibility(mi)]]&gt;30, 30, MROUND(US_Accidents_Dec20_updated[[#This Row],[Visibility(mi)]],5))</f>
        <v>10</v>
      </c>
      <c r="K3023">
        <f>MROUND(US_Accidents_Dec20_updated[[#This Row],[Wind_Speed(mph)]],5)</f>
        <v>5</v>
      </c>
      <c r="L3023">
        <f>IF(US_Accidents_Dec20_updated[[#This Row],[Precipitation(in)]]&gt;0.1, 0.1, US_Accidents_Dec20_updated[[#This Row],[Precipitation(in)]])</f>
        <v>0</v>
      </c>
    </row>
    <row r="3024" spans="1:12" x14ac:dyDescent="0.25">
      <c r="A3024" t="str">
        <f>US_Accidents_Dec20_updated[[#This Row],[ID]]</f>
        <v>A-3927808</v>
      </c>
      <c r="B3024">
        <f>US_Accidents_Dec20_updated[[#This Row],[Start_Lat]]</f>
        <v>39.685139999999997</v>
      </c>
      <c r="C3024">
        <f>US_Accidents_Dec20_updated[[#This Row],[Start_Lng]]</f>
        <v>-105.88582</v>
      </c>
      <c r="D3024">
        <f>US_Accidents_Dec20_updated[[#This Row],[Severity]]-1</f>
        <v>3</v>
      </c>
      <c r="E3024">
        <f>HOUR(US_Accidents_Dec20_updated[[#This Row],[Start_Time]])</f>
        <v>23</v>
      </c>
      <c r="F3024">
        <f>DAY(US_Accidents_Dec20_updated[[#This Row],[Start_Time]])</f>
        <v>16</v>
      </c>
      <c r="G3024">
        <f>MONTH(US_Accidents_Dec20_updated[[#This Row],[Start_Time]])</f>
        <v>1</v>
      </c>
      <c r="H3024" t="str">
        <f>US_Accidents_Dec20_updated[[#This Row],[Description]]</f>
        <v>Closed between US-6/Exit 216 and US-6/CO-9/Exit 205 - Road closed due to accident.</v>
      </c>
      <c r="I3024" t="s">
        <v>1210</v>
      </c>
      <c r="J3024">
        <f>IF(US_Accidents_Dec20_updated[[#This Row],[Visibility(mi)]]&gt;30, 30, MROUND(US_Accidents_Dec20_updated[[#This Row],[Visibility(mi)]],5))</f>
        <v>0</v>
      </c>
      <c r="K3024">
        <f>MROUND(US_Accidents_Dec20_updated[[#This Row],[Wind_Speed(mph)]],5)</f>
        <v>40</v>
      </c>
      <c r="L3024">
        <f>IF(US_Accidents_Dec20_updated[[#This Row],[Precipitation(in)]]&gt;0.1, 0.1, US_Accidents_Dec20_updated[[#This Row],[Precipitation(in)]])</f>
        <v>0</v>
      </c>
    </row>
    <row r="3025" spans="1:12" x14ac:dyDescent="0.25">
      <c r="A3025" t="str">
        <f>US_Accidents_Dec20_updated[[#This Row],[ID]]</f>
        <v>A-3927811</v>
      </c>
      <c r="B3025">
        <f>US_Accidents_Dec20_updated[[#This Row],[Start_Lat]]</f>
        <v>39.533096999999998</v>
      </c>
      <c r="C3025">
        <f>US_Accidents_Dec20_updated[[#This Row],[Start_Lng]]</f>
        <v>-106.215451</v>
      </c>
      <c r="D3025">
        <f>US_Accidents_Dec20_updated[[#This Row],[Severity]]-1</f>
        <v>3</v>
      </c>
      <c r="E3025">
        <f>HOUR(US_Accidents_Dec20_updated[[#This Row],[Start_Time]])</f>
        <v>23</v>
      </c>
      <c r="F3025">
        <f>DAY(US_Accidents_Dec20_updated[[#This Row],[Start_Time]])</f>
        <v>16</v>
      </c>
      <c r="G3025">
        <f>MONTH(US_Accidents_Dec20_updated[[#This Row],[Start_Time]])</f>
        <v>1</v>
      </c>
      <c r="H3025" t="str">
        <f>US_Accidents_Dec20_updated[[#This Row],[Description]]</f>
        <v>Closed at Bighorn Rd/Exit 180 - Road closed due to accident.</v>
      </c>
      <c r="I3025" t="s">
        <v>50</v>
      </c>
      <c r="J3025">
        <f>IF(US_Accidents_Dec20_updated[[#This Row],[Visibility(mi)]]&gt;30, 30, MROUND(US_Accidents_Dec20_updated[[#This Row],[Visibility(mi)]],5))</f>
        <v>0</v>
      </c>
      <c r="K3025">
        <f>MROUND(US_Accidents_Dec20_updated[[#This Row],[Wind_Speed(mph)]],5)</f>
        <v>10</v>
      </c>
      <c r="L3025">
        <f>IF(US_Accidents_Dec20_updated[[#This Row],[Precipitation(in)]]&gt;0.1, 0.1, US_Accidents_Dec20_updated[[#This Row],[Precipitation(in)]])</f>
        <v>0</v>
      </c>
    </row>
    <row r="3026" spans="1:12" x14ac:dyDescent="0.25">
      <c r="A3026" t="str">
        <f>US_Accidents_Dec20_updated[[#This Row],[ID]]</f>
        <v>A-3927814</v>
      </c>
      <c r="B3026">
        <f>US_Accidents_Dec20_updated[[#This Row],[Start_Lat]]</f>
        <v>39.778530000000003</v>
      </c>
      <c r="C3026">
        <f>US_Accidents_Dec20_updated[[#This Row],[Start_Lng]]</f>
        <v>-104.89713999999999</v>
      </c>
      <c r="D3026">
        <f>US_Accidents_Dec20_updated[[#This Row],[Severity]]-1</f>
        <v>2</v>
      </c>
      <c r="E3026">
        <f>HOUR(US_Accidents_Dec20_updated[[#This Row],[Start_Time]])</f>
        <v>5</v>
      </c>
      <c r="F3026">
        <f>DAY(US_Accidents_Dec20_updated[[#This Row],[Start_Time]])</f>
        <v>17</v>
      </c>
      <c r="G3026">
        <f>MONTH(US_Accidents_Dec20_updated[[#This Row],[Start_Time]])</f>
        <v>1</v>
      </c>
      <c r="H3026" t="str">
        <f>US_Accidents_Dec20_updated[[#This Row],[Description]]</f>
        <v>At I-70/US-36 - Accident.</v>
      </c>
      <c r="I3026" t="s">
        <v>50</v>
      </c>
      <c r="J3026">
        <f>IF(US_Accidents_Dec20_updated[[#This Row],[Visibility(mi)]]&gt;30, 30, MROUND(US_Accidents_Dec20_updated[[#This Row],[Visibility(mi)]],5))</f>
        <v>10</v>
      </c>
      <c r="K3026">
        <f>MROUND(US_Accidents_Dec20_updated[[#This Row],[Wind_Speed(mph)]],5)</f>
        <v>10</v>
      </c>
      <c r="L3026">
        <f>IF(US_Accidents_Dec20_updated[[#This Row],[Precipitation(in)]]&gt;0.1, 0.1, US_Accidents_Dec20_updated[[#This Row],[Precipitation(in)]])</f>
        <v>0</v>
      </c>
    </row>
    <row r="3027" spans="1:12" x14ac:dyDescent="0.25">
      <c r="A3027" t="str">
        <f>US_Accidents_Dec20_updated[[#This Row],[ID]]</f>
        <v>A-3927818</v>
      </c>
      <c r="B3027">
        <f>US_Accidents_Dec20_updated[[#This Row],[Start_Lat]]</f>
        <v>39.778359999999999</v>
      </c>
      <c r="C3027">
        <f>US_Accidents_Dec20_updated[[#This Row],[Start_Lng]]</f>
        <v>-104.89577300000001</v>
      </c>
      <c r="D3027">
        <f>US_Accidents_Dec20_updated[[#This Row],[Severity]]-1</f>
        <v>2</v>
      </c>
      <c r="E3027">
        <f>HOUR(US_Accidents_Dec20_updated[[#This Row],[Start_Time]])</f>
        <v>6</v>
      </c>
      <c r="F3027">
        <f>DAY(US_Accidents_Dec20_updated[[#This Row],[Start_Time]])</f>
        <v>17</v>
      </c>
      <c r="G3027">
        <f>MONTH(US_Accidents_Dec20_updated[[#This Row],[Start_Time]])</f>
        <v>1</v>
      </c>
      <c r="H3027" t="str">
        <f>US_Accidents_Dec20_updated[[#This Row],[Description]]</f>
        <v>At Quebec St/Exit 278 - Accident.</v>
      </c>
      <c r="I3027" t="s">
        <v>50</v>
      </c>
      <c r="J3027">
        <f>IF(US_Accidents_Dec20_updated[[#This Row],[Visibility(mi)]]&gt;30, 30, MROUND(US_Accidents_Dec20_updated[[#This Row],[Visibility(mi)]],5))</f>
        <v>10</v>
      </c>
      <c r="K3027">
        <f>MROUND(US_Accidents_Dec20_updated[[#This Row],[Wind_Speed(mph)]],5)</f>
        <v>10</v>
      </c>
      <c r="L3027">
        <f>IF(US_Accidents_Dec20_updated[[#This Row],[Precipitation(in)]]&gt;0.1, 0.1, US_Accidents_Dec20_updated[[#This Row],[Precipitation(in)]])</f>
        <v>0</v>
      </c>
    </row>
    <row r="3028" spans="1:12" x14ac:dyDescent="0.25">
      <c r="A3028" t="str">
        <f>US_Accidents_Dec20_updated[[#This Row],[ID]]</f>
        <v>A-3927819</v>
      </c>
      <c r="B3028">
        <f>US_Accidents_Dec20_updated[[#This Row],[Start_Lat]]</f>
        <v>39.770119999999999</v>
      </c>
      <c r="C3028">
        <f>US_Accidents_Dec20_updated[[#This Row],[Start_Lng]]</f>
        <v>-104.99178999999999</v>
      </c>
      <c r="D3028">
        <f>US_Accidents_Dec20_updated[[#This Row],[Severity]]-1</f>
        <v>2</v>
      </c>
      <c r="E3028">
        <f>HOUR(US_Accidents_Dec20_updated[[#This Row],[Start_Time]])</f>
        <v>6</v>
      </c>
      <c r="F3028">
        <f>DAY(US_Accidents_Dec20_updated[[#This Row],[Start_Time]])</f>
        <v>17</v>
      </c>
      <c r="G3028">
        <f>MONTH(US_Accidents_Dec20_updated[[#This Row],[Start_Time]])</f>
        <v>1</v>
      </c>
      <c r="H3028" t="str">
        <f>US_Accidents_Dec20_updated[[#This Row],[Description]]</f>
        <v>At I-70/Exit 214 - Accident.</v>
      </c>
      <c r="I3028" t="s">
        <v>50</v>
      </c>
      <c r="J3028">
        <f>IF(US_Accidents_Dec20_updated[[#This Row],[Visibility(mi)]]&gt;30, 30, MROUND(US_Accidents_Dec20_updated[[#This Row],[Visibility(mi)]],5))</f>
        <v>20</v>
      </c>
      <c r="K3028">
        <f>MROUND(US_Accidents_Dec20_updated[[#This Row],[Wind_Speed(mph)]],5)</f>
        <v>10</v>
      </c>
      <c r="L3028">
        <f>IF(US_Accidents_Dec20_updated[[#This Row],[Precipitation(in)]]&gt;0.1, 0.1, US_Accidents_Dec20_updated[[#This Row],[Precipitation(in)]])</f>
        <v>0</v>
      </c>
    </row>
    <row r="3029" spans="1:12" x14ac:dyDescent="0.25">
      <c r="A3029" t="str">
        <f>US_Accidents_Dec20_updated[[#This Row],[ID]]</f>
        <v>A-3927821</v>
      </c>
      <c r="B3029">
        <f>US_Accidents_Dec20_updated[[#This Row],[Start_Lat]]</f>
        <v>40.291735000000003</v>
      </c>
      <c r="C3029">
        <f>US_Accidents_Dec20_updated[[#This Row],[Start_Lng]]</f>
        <v>-104.98025</v>
      </c>
      <c r="D3029">
        <f>US_Accidents_Dec20_updated[[#This Row],[Severity]]-1</f>
        <v>2</v>
      </c>
      <c r="E3029">
        <f>HOUR(US_Accidents_Dec20_updated[[#This Row],[Start_Time]])</f>
        <v>6</v>
      </c>
      <c r="F3029">
        <f>DAY(US_Accidents_Dec20_updated[[#This Row],[Start_Time]])</f>
        <v>17</v>
      </c>
      <c r="G3029">
        <f>MONTH(US_Accidents_Dec20_updated[[#This Row],[Start_Time]])</f>
        <v>1</v>
      </c>
      <c r="H3029" t="str">
        <f>US_Accidents_Dec20_updated[[#This Row],[Description]]</f>
        <v>At CR-34/Exit 245 - Accident.</v>
      </c>
      <c r="I3029" t="s">
        <v>50</v>
      </c>
      <c r="J3029">
        <f>IF(US_Accidents_Dec20_updated[[#This Row],[Visibility(mi)]]&gt;30, 30, MROUND(US_Accidents_Dec20_updated[[#This Row],[Visibility(mi)]],5))</f>
        <v>10</v>
      </c>
      <c r="K3029">
        <f>MROUND(US_Accidents_Dec20_updated[[#This Row],[Wind_Speed(mph)]],5)</f>
        <v>5</v>
      </c>
      <c r="L3029">
        <f>IF(US_Accidents_Dec20_updated[[#This Row],[Precipitation(in)]]&gt;0.1, 0.1, US_Accidents_Dec20_updated[[#This Row],[Precipitation(in)]])</f>
        <v>0</v>
      </c>
    </row>
    <row r="3030" spans="1:12" x14ac:dyDescent="0.25">
      <c r="A3030" t="str">
        <f>US_Accidents_Dec20_updated[[#This Row],[ID]]</f>
        <v>A-3927823</v>
      </c>
      <c r="B3030">
        <f>US_Accidents_Dec20_updated[[#This Row],[Start_Lat]]</f>
        <v>37.982239999999997</v>
      </c>
      <c r="C3030">
        <f>US_Accidents_Dec20_updated[[#This Row],[Start_Lng]]</f>
        <v>-103.63808</v>
      </c>
      <c r="D3030">
        <f>US_Accidents_Dec20_updated[[#This Row],[Severity]]-1</f>
        <v>2</v>
      </c>
      <c r="E3030">
        <f>HOUR(US_Accidents_Dec20_updated[[#This Row],[Start_Time]])</f>
        <v>7</v>
      </c>
      <c r="F3030">
        <f>DAY(US_Accidents_Dec20_updated[[#This Row],[Start_Time]])</f>
        <v>17</v>
      </c>
      <c r="G3030">
        <f>MONTH(US_Accidents_Dec20_updated[[#This Row],[Start_Time]])</f>
        <v>1</v>
      </c>
      <c r="H3030" t="str">
        <f>US_Accidents_Dec20_updated[[#This Row],[Description]]</f>
        <v>At CO-71/CR-19.5 - Accident.</v>
      </c>
      <c r="I3030" t="s">
        <v>50</v>
      </c>
      <c r="J3030">
        <f>IF(US_Accidents_Dec20_updated[[#This Row],[Visibility(mi)]]&gt;30, 30, MROUND(US_Accidents_Dec20_updated[[#This Row],[Visibility(mi)]],5))</f>
        <v>10</v>
      </c>
      <c r="K3030">
        <f>MROUND(US_Accidents_Dec20_updated[[#This Row],[Wind_Speed(mph)]],5)</f>
        <v>5</v>
      </c>
      <c r="L3030">
        <f>IF(US_Accidents_Dec20_updated[[#This Row],[Precipitation(in)]]&gt;0.1, 0.1, US_Accidents_Dec20_updated[[#This Row],[Precipitation(in)]])</f>
        <v>0</v>
      </c>
    </row>
    <row r="3031" spans="1:12" x14ac:dyDescent="0.25">
      <c r="A3031" t="str">
        <f>US_Accidents_Dec20_updated[[#This Row],[ID]]</f>
        <v>A-3927825</v>
      </c>
      <c r="B3031">
        <f>US_Accidents_Dec20_updated[[#This Row],[Start_Lat]]</f>
        <v>37.982239999999997</v>
      </c>
      <c r="C3031">
        <f>US_Accidents_Dec20_updated[[#This Row],[Start_Lng]]</f>
        <v>-103.63808</v>
      </c>
      <c r="D3031">
        <f>US_Accidents_Dec20_updated[[#This Row],[Severity]]-1</f>
        <v>3</v>
      </c>
      <c r="E3031">
        <f>HOUR(US_Accidents_Dec20_updated[[#This Row],[Start_Time]])</f>
        <v>7</v>
      </c>
      <c r="F3031">
        <f>DAY(US_Accidents_Dec20_updated[[#This Row],[Start_Time]])</f>
        <v>17</v>
      </c>
      <c r="G3031">
        <f>MONTH(US_Accidents_Dec20_updated[[#This Row],[Start_Time]])</f>
        <v>1</v>
      </c>
      <c r="H3031" t="str">
        <f>US_Accidents_Dec20_updated[[#This Row],[Description]]</f>
        <v>Closed at CO-71/CR-19.5 - Road closed due to accident.</v>
      </c>
      <c r="I3031" t="s">
        <v>50</v>
      </c>
      <c r="J3031">
        <f>IF(US_Accidents_Dec20_updated[[#This Row],[Visibility(mi)]]&gt;30, 30, MROUND(US_Accidents_Dec20_updated[[#This Row],[Visibility(mi)]],5))</f>
        <v>10</v>
      </c>
      <c r="K3031">
        <f>MROUND(US_Accidents_Dec20_updated[[#This Row],[Wind_Speed(mph)]],5)</f>
        <v>5</v>
      </c>
      <c r="L3031">
        <f>IF(US_Accidents_Dec20_updated[[#This Row],[Precipitation(in)]]&gt;0.1, 0.1, US_Accidents_Dec20_updated[[#This Row],[Precipitation(in)]])</f>
        <v>0</v>
      </c>
    </row>
    <row r="3032" spans="1:12" x14ac:dyDescent="0.25">
      <c r="A3032" t="str">
        <f>US_Accidents_Dec20_updated[[#This Row],[ID]]</f>
        <v>A-3927830</v>
      </c>
      <c r="B3032">
        <f>US_Accidents_Dec20_updated[[#This Row],[Start_Lat]]</f>
        <v>39.776488000000001</v>
      </c>
      <c r="C3032">
        <f>US_Accidents_Dec20_updated[[#This Row],[Start_Lng]]</f>
        <v>-104.87362899999999</v>
      </c>
      <c r="D3032">
        <f>US_Accidents_Dec20_updated[[#This Row],[Severity]]-1</f>
        <v>2</v>
      </c>
      <c r="E3032">
        <f>HOUR(US_Accidents_Dec20_updated[[#This Row],[Start_Time]])</f>
        <v>9</v>
      </c>
      <c r="F3032">
        <f>DAY(US_Accidents_Dec20_updated[[#This Row],[Start_Time]])</f>
        <v>17</v>
      </c>
      <c r="G3032">
        <f>MONTH(US_Accidents_Dec20_updated[[#This Row],[Start_Time]])</f>
        <v>1</v>
      </c>
      <c r="H3032" t="str">
        <f>US_Accidents_Dec20_updated[[#This Row],[Description]]</f>
        <v>At I-270/Exit 279 - Accident.</v>
      </c>
      <c r="I3032" t="s">
        <v>50</v>
      </c>
      <c r="J3032">
        <f>IF(US_Accidents_Dec20_updated[[#This Row],[Visibility(mi)]]&gt;30, 30, MROUND(US_Accidents_Dec20_updated[[#This Row],[Visibility(mi)]],5))</f>
        <v>10</v>
      </c>
      <c r="K3032">
        <f>MROUND(US_Accidents_Dec20_updated[[#This Row],[Wind_Speed(mph)]],5)</f>
        <v>5</v>
      </c>
      <c r="L3032">
        <f>IF(US_Accidents_Dec20_updated[[#This Row],[Precipitation(in)]]&gt;0.1, 0.1, US_Accidents_Dec20_updated[[#This Row],[Precipitation(in)]])</f>
        <v>0</v>
      </c>
    </row>
    <row r="3033" spans="1:12" x14ac:dyDescent="0.25">
      <c r="A3033" t="str">
        <f>US_Accidents_Dec20_updated[[#This Row],[ID]]</f>
        <v>A-3927831</v>
      </c>
      <c r="B3033">
        <f>US_Accidents_Dec20_updated[[#This Row],[Start_Lat]]</f>
        <v>39.751289</v>
      </c>
      <c r="C3033">
        <f>US_Accidents_Dec20_updated[[#This Row],[Start_Lng]]</f>
        <v>-105.01681000000001</v>
      </c>
      <c r="D3033">
        <f>US_Accidents_Dec20_updated[[#This Row],[Severity]]-1</f>
        <v>2</v>
      </c>
      <c r="E3033">
        <f>HOUR(US_Accidents_Dec20_updated[[#This Row],[Start_Time]])</f>
        <v>9</v>
      </c>
      <c r="F3033">
        <f>DAY(US_Accidents_Dec20_updated[[#This Row],[Start_Time]])</f>
        <v>17</v>
      </c>
      <c r="G3033">
        <f>MONTH(US_Accidents_Dec20_updated[[#This Row],[Start_Time]])</f>
        <v>1</v>
      </c>
      <c r="H3033" t="str">
        <f>US_Accidents_Dec20_updated[[#This Row],[Description]]</f>
        <v>At 23rd Ave/Exit 211 - Accident.</v>
      </c>
      <c r="I3033" t="s">
        <v>50</v>
      </c>
      <c r="J3033">
        <f>IF(US_Accidents_Dec20_updated[[#This Row],[Visibility(mi)]]&gt;30, 30, MROUND(US_Accidents_Dec20_updated[[#This Row],[Visibility(mi)]],5))</f>
        <v>30</v>
      </c>
      <c r="K3033">
        <f>MROUND(US_Accidents_Dec20_updated[[#This Row],[Wind_Speed(mph)]],5)</f>
        <v>5</v>
      </c>
      <c r="L3033">
        <f>IF(US_Accidents_Dec20_updated[[#This Row],[Precipitation(in)]]&gt;0.1, 0.1, US_Accidents_Dec20_updated[[#This Row],[Precipitation(in)]])</f>
        <v>0</v>
      </c>
    </row>
    <row r="3034" spans="1:12" x14ac:dyDescent="0.25">
      <c r="A3034" t="str">
        <f>US_Accidents_Dec20_updated[[#This Row],[ID]]</f>
        <v>A-3927833</v>
      </c>
      <c r="B3034">
        <f>US_Accidents_Dec20_updated[[#This Row],[Start_Lat]]</f>
        <v>39.771329999999999</v>
      </c>
      <c r="C3034">
        <f>US_Accidents_Dec20_updated[[#This Row],[Start_Lng]]</f>
        <v>-104.99073</v>
      </c>
      <c r="D3034">
        <f>US_Accidents_Dec20_updated[[#This Row],[Severity]]-1</f>
        <v>2</v>
      </c>
      <c r="E3034">
        <f>HOUR(US_Accidents_Dec20_updated[[#This Row],[Start_Time]])</f>
        <v>10</v>
      </c>
      <c r="F3034">
        <f>DAY(US_Accidents_Dec20_updated[[#This Row],[Start_Time]])</f>
        <v>17</v>
      </c>
      <c r="G3034">
        <f>MONTH(US_Accidents_Dec20_updated[[#This Row],[Start_Time]])</f>
        <v>1</v>
      </c>
      <c r="H3034" t="str">
        <f>US_Accidents_Dec20_updated[[#This Row],[Description]]</f>
        <v>At Park Ave/Exit 213 - Accident.</v>
      </c>
      <c r="I3034" t="s">
        <v>50</v>
      </c>
      <c r="J3034">
        <f>IF(US_Accidents_Dec20_updated[[#This Row],[Visibility(mi)]]&gt;30, 30, MROUND(US_Accidents_Dec20_updated[[#This Row],[Visibility(mi)]],5))</f>
        <v>30</v>
      </c>
      <c r="K3034">
        <f>MROUND(US_Accidents_Dec20_updated[[#This Row],[Wind_Speed(mph)]],5)</f>
        <v>5</v>
      </c>
      <c r="L3034">
        <f>IF(US_Accidents_Dec20_updated[[#This Row],[Precipitation(in)]]&gt;0.1, 0.1, US_Accidents_Dec20_updated[[#This Row],[Precipitation(in)]])</f>
        <v>0</v>
      </c>
    </row>
    <row r="3035" spans="1:12" x14ac:dyDescent="0.25">
      <c r="A3035" t="str">
        <f>US_Accidents_Dec20_updated[[#This Row],[ID]]</f>
        <v>A-3927851</v>
      </c>
      <c r="B3035">
        <f>US_Accidents_Dec20_updated[[#This Row],[Start_Lat]]</f>
        <v>39.775370000000002</v>
      </c>
      <c r="C3035">
        <f>US_Accidents_Dec20_updated[[#This Row],[Start_Lng]]</f>
        <v>-104.860736</v>
      </c>
      <c r="D3035">
        <f>US_Accidents_Dec20_updated[[#This Row],[Severity]]-1</f>
        <v>2</v>
      </c>
      <c r="E3035">
        <f>HOUR(US_Accidents_Dec20_updated[[#This Row],[Start_Time]])</f>
        <v>13</v>
      </c>
      <c r="F3035">
        <f>DAY(US_Accidents_Dec20_updated[[#This Row],[Start_Time]])</f>
        <v>17</v>
      </c>
      <c r="G3035">
        <f>MONTH(US_Accidents_Dec20_updated[[#This Row],[Start_Time]])</f>
        <v>1</v>
      </c>
      <c r="H3035" t="str">
        <f>US_Accidents_Dec20_updated[[#This Row],[Description]]</f>
        <v>At Havana Street/Exit 280 - Accident.</v>
      </c>
      <c r="I3035" t="s">
        <v>50</v>
      </c>
      <c r="J3035">
        <f>IF(US_Accidents_Dec20_updated[[#This Row],[Visibility(mi)]]&gt;30, 30, MROUND(US_Accidents_Dec20_updated[[#This Row],[Visibility(mi)]],5))</f>
        <v>10</v>
      </c>
      <c r="K3035">
        <f>MROUND(US_Accidents_Dec20_updated[[#This Row],[Wind_Speed(mph)]],5)</f>
        <v>10</v>
      </c>
      <c r="L3035">
        <f>IF(US_Accidents_Dec20_updated[[#This Row],[Precipitation(in)]]&gt;0.1, 0.1, US_Accidents_Dec20_updated[[#This Row],[Precipitation(in)]])</f>
        <v>0</v>
      </c>
    </row>
    <row r="3036" spans="1:12" x14ac:dyDescent="0.25">
      <c r="A3036" t="str">
        <f>US_Accidents_Dec20_updated[[#This Row],[ID]]</f>
        <v>A-3927859</v>
      </c>
      <c r="B3036">
        <f>US_Accidents_Dec20_updated[[#This Row],[Start_Lat]]</f>
        <v>39.725470000000001</v>
      </c>
      <c r="C3036">
        <f>US_Accidents_Dec20_updated[[#This Row],[Start_Lng]]</f>
        <v>-105.11864</v>
      </c>
      <c r="D3036">
        <f>US_Accidents_Dec20_updated[[#This Row],[Severity]]-1</f>
        <v>2</v>
      </c>
      <c r="E3036">
        <f>HOUR(US_Accidents_Dec20_updated[[#This Row],[Start_Time]])</f>
        <v>13</v>
      </c>
      <c r="F3036">
        <f>DAY(US_Accidents_Dec20_updated[[#This Row],[Start_Time]])</f>
        <v>17</v>
      </c>
      <c r="G3036">
        <f>MONTH(US_Accidents_Dec20_updated[[#This Row],[Start_Time]])</f>
        <v>1</v>
      </c>
      <c r="H3036" t="str">
        <f>US_Accidents_Dec20_updated[[#This Row],[Description]]</f>
        <v>At Union Blvd/Simms St - Accident.</v>
      </c>
      <c r="I3036" t="s">
        <v>50</v>
      </c>
      <c r="J3036">
        <f>IF(US_Accidents_Dec20_updated[[#This Row],[Visibility(mi)]]&gt;30, 30, MROUND(US_Accidents_Dec20_updated[[#This Row],[Visibility(mi)]],5))</f>
        <v>30</v>
      </c>
      <c r="K3036">
        <f>MROUND(US_Accidents_Dec20_updated[[#This Row],[Wind_Speed(mph)]],5)</f>
        <v>5</v>
      </c>
      <c r="L3036">
        <f>IF(US_Accidents_Dec20_updated[[#This Row],[Precipitation(in)]]&gt;0.1, 0.1, US_Accidents_Dec20_updated[[#This Row],[Precipitation(in)]])</f>
        <v>0</v>
      </c>
    </row>
    <row r="3037" spans="1:12" x14ac:dyDescent="0.25">
      <c r="A3037" t="str">
        <f>US_Accidents_Dec20_updated[[#This Row],[ID]]</f>
        <v>A-3927862</v>
      </c>
      <c r="B3037">
        <f>US_Accidents_Dec20_updated[[#This Row],[Start_Lat]]</f>
        <v>37.982219999999998</v>
      </c>
      <c r="C3037">
        <f>US_Accidents_Dec20_updated[[#This Row],[Start_Lng]]</f>
        <v>-103.664768</v>
      </c>
      <c r="D3037">
        <f>US_Accidents_Dec20_updated[[#This Row],[Severity]]-1</f>
        <v>2</v>
      </c>
      <c r="E3037">
        <f>HOUR(US_Accidents_Dec20_updated[[#This Row],[Start_Time]])</f>
        <v>14</v>
      </c>
      <c r="F3037">
        <f>DAY(US_Accidents_Dec20_updated[[#This Row],[Start_Time]])</f>
        <v>17</v>
      </c>
      <c r="G3037">
        <f>MONTH(US_Accidents_Dec20_updated[[#This Row],[Start_Time]])</f>
        <v>1</v>
      </c>
      <c r="H3037" t="str">
        <f>US_Accidents_Dec20_updated[[#This Row],[Description]]</f>
        <v>At CO-71/CR-19.5 - Accident.</v>
      </c>
      <c r="I3037" t="s">
        <v>50</v>
      </c>
      <c r="J3037">
        <f>IF(US_Accidents_Dec20_updated[[#This Row],[Visibility(mi)]]&gt;30, 30, MROUND(US_Accidents_Dec20_updated[[#This Row],[Visibility(mi)]],5))</f>
        <v>10</v>
      </c>
      <c r="K3037">
        <f>MROUND(US_Accidents_Dec20_updated[[#This Row],[Wind_Speed(mph)]],5)</f>
        <v>10</v>
      </c>
      <c r="L3037">
        <f>IF(US_Accidents_Dec20_updated[[#This Row],[Precipitation(in)]]&gt;0.1, 0.1, US_Accidents_Dec20_updated[[#This Row],[Precipitation(in)]])</f>
        <v>0</v>
      </c>
    </row>
    <row r="3038" spans="1:12" x14ac:dyDescent="0.25">
      <c r="A3038" t="str">
        <f>US_Accidents_Dec20_updated[[#This Row],[ID]]</f>
        <v>A-3927863</v>
      </c>
      <c r="B3038">
        <f>US_Accidents_Dec20_updated[[#This Row],[Start_Lat]]</f>
        <v>37.982261999999999</v>
      </c>
      <c r="C3038">
        <f>US_Accidents_Dec20_updated[[#This Row],[Start_Lng]]</f>
        <v>-103.673789</v>
      </c>
      <c r="D3038">
        <f>US_Accidents_Dec20_updated[[#This Row],[Severity]]-1</f>
        <v>2</v>
      </c>
      <c r="E3038">
        <f>HOUR(US_Accidents_Dec20_updated[[#This Row],[Start_Time]])</f>
        <v>14</v>
      </c>
      <c r="F3038">
        <f>DAY(US_Accidents_Dec20_updated[[#This Row],[Start_Time]])</f>
        <v>17</v>
      </c>
      <c r="G3038">
        <f>MONTH(US_Accidents_Dec20_updated[[#This Row],[Start_Time]])</f>
        <v>1</v>
      </c>
      <c r="H3038" t="str">
        <f>US_Accidents_Dec20_updated[[#This Row],[Description]]</f>
        <v>At CR-24.5 - Accident.</v>
      </c>
      <c r="I3038" t="s">
        <v>50</v>
      </c>
      <c r="J3038">
        <f>IF(US_Accidents_Dec20_updated[[#This Row],[Visibility(mi)]]&gt;30, 30, MROUND(US_Accidents_Dec20_updated[[#This Row],[Visibility(mi)]],5))</f>
        <v>10</v>
      </c>
      <c r="K3038">
        <f>MROUND(US_Accidents_Dec20_updated[[#This Row],[Wind_Speed(mph)]],5)</f>
        <v>10</v>
      </c>
      <c r="L3038">
        <f>IF(US_Accidents_Dec20_updated[[#This Row],[Precipitation(in)]]&gt;0.1, 0.1, US_Accidents_Dec20_updated[[#This Row],[Precipitation(in)]])</f>
        <v>0</v>
      </c>
    </row>
    <row r="3039" spans="1:12" x14ac:dyDescent="0.25">
      <c r="A3039" t="str">
        <f>US_Accidents_Dec20_updated[[#This Row],[ID]]</f>
        <v>A-3927864</v>
      </c>
      <c r="B3039">
        <f>US_Accidents_Dec20_updated[[#This Row],[Start_Lat]]</f>
        <v>37.982261999999999</v>
      </c>
      <c r="C3039">
        <f>US_Accidents_Dec20_updated[[#This Row],[Start_Lng]]</f>
        <v>-103.673789</v>
      </c>
      <c r="D3039">
        <f>US_Accidents_Dec20_updated[[#This Row],[Severity]]-1</f>
        <v>2</v>
      </c>
      <c r="E3039">
        <f>HOUR(US_Accidents_Dec20_updated[[#This Row],[Start_Time]])</f>
        <v>14</v>
      </c>
      <c r="F3039">
        <f>DAY(US_Accidents_Dec20_updated[[#This Row],[Start_Time]])</f>
        <v>17</v>
      </c>
      <c r="G3039">
        <f>MONTH(US_Accidents_Dec20_updated[[#This Row],[Start_Time]])</f>
        <v>1</v>
      </c>
      <c r="H3039" t="str">
        <f>US_Accidents_Dec20_updated[[#This Row],[Description]]</f>
        <v>At CR-24.5 - Accident.</v>
      </c>
      <c r="I3039" t="s">
        <v>50</v>
      </c>
      <c r="J3039">
        <f>IF(US_Accidents_Dec20_updated[[#This Row],[Visibility(mi)]]&gt;30, 30, MROUND(US_Accidents_Dec20_updated[[#This Row],[Visibility(mi)]],5))</f>
        <v>10</v>
      </c>
      <c r="K3039">
        <f>MROUND(US_Accidents_Dec20_updated[[#This Row],[Wind_Speed(mph)]],5)</f>
        <v>10</v>
      </c>
      <c r="L3039">
        <f>IF(US_Accidents_Dec20_updated[[#This Row],[Precipitation(in)]]&gt;0.1, 0.1, US_Accidents_Dec20_updated[[#This Row],[Precipitation(in)]])</f>
        <v>0</v>
      </c>
    </row>
    <row r="3040" spans="1:12" x14ac:dyDescent="0.25">
      <c r="A3040" t="str">
        <f>US_Accidents_Dec20_updated[[#This Row],[ID]]</f>
        <v>A-3927868</v>
      </c>
      <c r="B3040">
        <f>US_Accidents_Dec20_updated[[#This Row],[Start_Lat]]</f>
        <v>39.656550000000003</v>
      </c>
      <c r="C3040">
        <f>US_Accidents_Dec20_updated[[#This Row],[Start_Lng]]</f>
        <v>-104.84672999999999</v>
      </c>
      <c r="D3040">
        <f>US_Accidents_Dec20_updated[[#This Row],[Severity]]-1</f>
        <v>2</v>
      </c>
      <c r="E3040">
        <f>HOUR(US_Accidents_Dec20_updated[[#This Row],[Start_Time]])</f>
        <v>15</v>
      </c>
      <c r="F3040">
        <f>DAY(US_Accidents_Dec20_updated[[#This Row],[Start_Time]])</f>
        <v>17</v>
      </c>
      <c r="G3040">
        <f>MONTH(US_Accidents_Dec20_updated[[#This Row],[Start_Time]])</f>
        <v>1</v>
      </c>
      <c r="H3040" t="str">
        <f>US_Accidents_Dec20_updated[[#This Row],[Description]]</f>
        <v>At CO-83/Parker Rd/Exit 4 - Accident. Right lane blocked. Center lane blocked.</v>
      </c>
      <c r="I3040" t="s">
        <v>50</v>
      </c>
      <c r="J3040">
        <f>IF(US_Accidents_Dec20_updated[[#This Row],[Visibility(mi)]]&gt;30, 30, MROUND(US_Accidents_Dec20_updated[[#This Row],[Visibility(mi)]],5))</f>
        <v>10</v>
      </c>
      <c r="K3040">
        <f>MROUND(US_Accidents_Dec20_updated[[#This Row],[Wind_Speed(mph)]],5)</f>
        <v>10</v>
      </c>
      <c r="L3040">
        <f>IF(US_Accidents_Dec20_updated[[#This Row],[Precipitation(in)]]&gt;0.1, 0.1, US_Accidents_Dec20_updated[[#This Row],[Precipitation(in)]])</f>
        <v>0</v>
      </c>
    </row>
    <row r="3041" spans="1:12" x14ac:dyDescent="0.25">
      <c r="A3041" t="str">
        <f>US_Accidents_Dec20_updated[[#This Row],[ID]]</f>
        <v>A-3927875</v>
      </c>
      <c r="B3041">
        <f>US_Accidents_Dec20_updated[[#This Row],[Start_Lat]]</f>
        <v>39.725580000000001</v>
      </c>
      <c r="C3041">
        <f>US_Accidents_Dec20_updated[[#This Row],[Start_Lng]]</f>
        <v>-105.022643</v>
      </c>
      <c r="D3041">
        <f>US_Accidents_Dec20_updated[[#This Row],[Severity]]-1</f>
        <v>2</v>
      </c>
      <c r="E3041">
        <f>HOUR(US_Accidents_Dec20_updated[[#This Row],[Start_Time]])</f>
        <v>15</v>
      </c>
      <c r="F3041">
        <f>DAY(US_Accidents_Dec20_updated[[#This Row],[Start_Time]])</f>
        <v>17</v>
      </c>
      <c r="G3041">
        <f>MONTH(US_Accidents_Dec20_updated[[#This Row],[Start_Time]])</f>
        <v>1</v>
      </c>
      <c r="H3041" t="str">
        <f>US_Accidents_Dec20_updated[[#This Row],[Description]]</f>
        <v>At Bryant St - Accident.</v>
      </c>
      <c r="I3041" t="s">
        <v>50</v>
      </c>
      <c r="J3041">
        <f>IF(US_Accidents_Dec20_updated[[#This Row],[Visibility(mi)]]&gt;30, 30, MROUND(US_Accidents_Dec20_updated[[#This Row],[Visibility(mi)]],5))</f>
        <v>30</v>
      </c>
      <c r="K3041">
        <f>MROUND(US_Accidents_Dec20_updated[[#This Row],[Wind_Speed(mph)]],5)</f>
        <v>10</v>
      </c>
      <c r="L3041">
        <f>IF(US_Accidents_Dec20_updated[[#This Row],[Precipitation(in)]]&gt;0.1, 0.1, US_Accidents_Dec20_updated[[#This Row],[Precipitation(in)]])</f>
        <v>0</v>
      </c>
    </row>
    <row r="3042" spans="1:12" x14ac:dyDescent="0.25">
      <c r="A3042" t="str">
        <f>US_Accidents_Dec20_updated[[#This Row],[ID]]</f>
        <v>A-3927876</v>
      </c>
      <c r="B3042">
        <f>US_Accidents_Dec20_updated[[#This Row],[Start_Lat]]</f>
        <v>39.72889</v>
      </c>
      <c r="C3042">
        <f>US_Accidents_Dec20_updated[[#This Row],[Start_Lng]]</f>
        <v>-105.01488999999999</v>
      </c>
      <c r="D3042">
        <f>US_Accidents_Dec20_updated[[#This Row],[Severity]]-1</f>
        <v>1</v>
      </c>
      <c r="E3042">
        <f>HOUR(US_Accidents_Dec20_updated[[#This Row],[Start_Time]])</f>
        <v>15</v>
      </c>
      <c r="F3042">
        <f>DAY(US_Accidents_Dec20_updated[[#This Row],[Start_Time]])</f>
        <v>17</v>
      </c>
      <c r="G3042">
        <f>MONTH(US_Accidents_Dec20_updated[[#This Row],[Start_Time]])</f>
        <v>1</v>
      </c>
      <c r="H3042" t="str">
        <f>US_Accidents_Dec20_updated[[#This Row],[Description]]</f>
        <v>Ramp to US-6/6th Ave/Exit 209 - Accident. Lane blocked.</v>
      </c>
      <c r="I3042" t="s">
        <v>50</v>
      </c>
      <c r="J3042">
        <f>IF(US_Accidents_Dec20_updated[[#This Row],[Visibility(mi)]]&gt;30, 30, MROUND(US_Accidents_Dec20_updated[[#This Row],[Visibility(mi)]],5))</f>
        <v>30</v>
      </c>
      <c r="K3042">
        <f>MROUND(US_Accidents_Dec20_updated[[#This Row],[Wind_Speed(mph)]],5)</f>
        <v>10</v>
      </c>
      <c r="L3042">
        <f>IF(US_Accidents_Dec20_updated[[#This Row],[Precipitation(in)]]&gt;0.1, 0.1, US_Accidents_Dec20_updated[[#This Row],[Precipitation(in)]])</f>
        <v>0</v>
      </c>
    </row>
    <row r="3043" spans="1:12" x14ac:dyDescent="0.25">
      <c r="A3043" t="str">
        <f>US_Accidents_Dec20_updated[[#This Row],[ID]]</f>
        <v>A-3927878</v>
      </c>
      <c r="B3043">
        <f>US_Accidents_Dec20_updated[[#This Row],[Start_Lat]]</f>
        <v>39.78434</v>
      </c>
      <c r="C3043">
        <f>US_Accidents_Dec20_updated[[#This Row],[Start_Lng]]</f>
        <v>-105.025243</v>
      </c>
      <c r="D3043">
        <f>US_Accidents_Dec20_updated[[#This Row],[Severity]]-1</f>
        <v>2</v>
      </c>
      <c r="E3043">
        <f>HOUR(US_Accidents_Dec20_updated[[#This Row],[Start_Time]])</f>
        <v>15</v>
      </c>
      <c r="F3043">
        <f>DAY(US_Accidents_Dec20_updated[[#This Row],[Start_Time]])</f>
        <v>17</v>
      </c>
      <c r="G3043">
        <f>MONTH(US_Accidents_Dec20_updated[[#This Row],[Start_Time]])</f>
        <v>1</v>
      </c>
      <c r="H3043" t="str">
        <f>US_Accidents_Dec20_updated[[#This Row],[Description]]</f>
        <v>At Federal Blvd/Exit 272 - Accident.</v>
      </c>
      <c r="I3043" t="s">
        <v>50</v>
      </c>
      <c r="J3043">
        <f>IF(US_Accidents_Dec20_updated[[#This Row],[Visibility(mi)]]&gt;30, 30, MROUND(US_Accidents_Dec20_updated[[#This Row],[Visibility(mi)]],5))</f>
        <v>30</v>
      </c>
      <c r="K3043">
        <f>MROUND(US_Accidents_Dec20_updated[[#This Row],[Wind_Speed(mph)]],5)</f>
        <v>10</v>
      </c>
      <c r="L3043">
        <f>IF(US_Accidents_Dec20_updated[[#This Row],[Precipitation(in)]]&gt;0.1, 0.1, US_Accidents_Dec20_updated[[#This Row],[Precipitation(in)]])</f>
        <v>0</v>
      </c>
    </row>
    <row r="3044" spans="1:12" x14ac:dyDescent="0.25">
      <c r="A3044" t="str">
        <f>US_Accidents_Dec20_updated[[#This Row],[ID]]</f>
        <v>A-3927880</v>
      </c>
      <c r="B3044">
        <f>US_Accidents_Dec20_updated[[#This Row],[Start_Lat]]</f>
        <v>39.467568999999997</v>
      </c>
      <c r="C3044">
        <f>US_Accidents_Dec20_updated[[#This Row],[Start_Lng]]</f>
        <v>-104.87344</v>
      </c>
      <c r="D3044">
        <f>US_Accidents_Dec20_updated[[#This Row],[Severity]]-1</f>
        <v>2</v>
      </c>
      <c r="E3044">
        <f>HOUR(US_Accidents_Dec20_updated[[#This Row],[Start_Time]])</f>
        <v>15</v>
      </c>
      <c r="F3044">
        <f>DAY(US_Accidents_Dec20_updated[[#This Row],[Start_Time]])</f>
        <v>17</v>
      </c>
      <c r="G3044">
        <f>MONTH(US_Accidents_Dec20_updated[[#This Row],[Start_Time]])</f>
        <v>1</v>
      </c>
      <c r="H3044" t="str">
        <f>US_Accidents_Dec20_updated[[#This Row],[Description]]</f>
        <v>At Happy Canyon Rd/Exit 187 - Accident.</v>
      </c>
      <c r="I3044" t="s">
        <v>50</v>
      </c>
      <c r="J3044">
        <f>IF(US_Accidents_Dec20_updated[[#This Row],[Visibility(mi)]]&gt;30, 30, MROUND(US_Accidents_Dec20_updated[[#This Row],[Visibility(mi)]],5))</f>
        <v>10</v>
      </c>
      <c r="K3044">
        <f>MROUND(US_Accidents_Dec20_updated[[#This Row],[Wind_Speed(mph)]],5)</f>
        <v>0</v>
      </c>
      <c r="L3044">
        <f>IF(US_Accidents_Dec20_updated[[#This Row],[Precipitation(in)]]&gt;0.1, 0.1, US_Accidents_Dec20_updated[[#This Row],[Precipitation(in)]])</f>
        <v>0</v>
      </c>
    </row>
    <row r="3045" spans="1:12" x14ac:dyDescent="0.25">
      <c r="A3045" t="str">
        <f>US_Accidents_Dec20_updated[[#This Row],[ID]]</f>
        <v>A-3927881</v>
      </c>
      <c r="B3045">
        <f>US_Accidents_Dec20_updated[[#This Row],[Start_Lat]]</f>
        <v>39.783949999999997</v>
      </c>
      <c r="C3045">
        <f>US_Accidents_Dec20_updated[[#This Row],[Start_Lng]]</f>
        <v>-105.02839</v>
      </c>
      <c r="D3045">
        <f>US_Accidents_Dec20_updated[[#This Row],[Severity]]-1</f>
        <v>1</v>
      </c>
      <c r="E3045">
        <f>HOUR(US_Accidents_Dec20_updated[[#This Row],[Start_Time]])</f>
        <v>16</v>
      </c>
      <c r="F3045">
        <f>DAY(US_Accidents_Dec20_updated[[#This Row],[Start_Time]])</f>
        <v>17</v>
      </c>
      <c r="G3045">
        <f>MONTH(US_Accidents_Dec20_updated[[#This Row],[Start_Time]])</f>
        <v>1</v>
      </c>
      <c r="H3045" t="str">
        <f>US_Accidents_Dec20_updated[[#This Row],[Description]]</f>
        <v>At Federal Blvd/Exit 272 - Accident. Right lane blocked.</v>
      </c>
      <c r="I3045" t="s">
        <v>50</v>
      </c>
      <c r="J3045">
        <f>IF(US_Accidents_Dec20_updated[[#This Row],[Visibility(mi)]]&gt;30, 30, MROUND(US_Accidents_Dec20_updated[[#This Row],[Visibility(mi)]],5))</f>
        <v>30</v>
      </c>
      <c r="K3045">
        <f>MROUND(US_Accidents_Dec20_updated[[#This Row],[Wind_Speed(mph)]],5)</f>
        <v>10</v>
      </c>
      <c r="L3045">
        <f>IF(US_Accidents_Dec20_updated[[#This Row],[Precipitation(in)]]&gt;0.1, 0.1, US_Accidents_Dec20_updated[[#This Row],[Precipitation(in)]])</f>
        <v>0</v>
      </c>
    </row>
    <row r="3046" spans="1:12" x14ac:dyDescent="0.25">
      <c r="A3046" t="str">
        <f>US_Accidents_Dec20_updated[[#This Row],[ID]]</f>
        <v>A-3927882</v>
      </c>
      <c r="B3046">
        <f>US_Accidents_Dec20_updated[[#This Row],[Start_Lat]]</f>
        <v>37.982219999999998</v>
      </c>
      <c r="C3046">
        <f>US_Accidents_Dec20_updated[[#This Row],[Start_Lng]]</f>
        <v>-103.65127</v>
      </c>
      <c r="D3046">
        <f>US_Accidents_Dec20_updated[[#This Row],[Severity]]-1</f>
        <v>2</v>
      </c>
      <c r="E3046">
        <f>HOUR(US_Accidents_Dec20_updated[[#This Row],[Start_Time]])</f>
        <v>15</v>
      </c>
      <c r="F3046">
        <f>DAY(US_Accidents_Dec20_updated[[#This Row],[Start_Time]])</f>
        <v>17</v>
      </c>
      <c r="G3046">
        <f>MONTH(US_Accidents_Dec20_updated[[#This Row],[Start_Time]])</f>
        <v>1</v>
      </c>
      <c r="H3046" t="str">
        <f>US_Accidents_Dec20_updated[[#This Row],[Description]]</f>
        <v>At CR-24.5 - Accident. Two lanes blocked.</v>
      </c>
      <c r="I3046" t="s">
        <v>50</v>
      </c>
      <c r="J3046">
        <f>IF(US_Accidents_Dec20_updated[[#This Row],[Visibility(mi)]]&gt;30, 30, MROUND(US_Accidents_Dec20_updated[[#This Row],[Visibility(mi)]],5))</f>
        <v>10</v>
      </c>
      <c r="K3046">
        <f>MROUND(US_Accidents_Dec20_updated[[#This Row],[Wind_Speed(mph)]],5)</f>
        <v>5</v>
      </c>
      <c r="L3046">
        <f>IF(US_Accidents_Dec20_updated[[#This Row],[Precipitation(in)]]&gt;0.1, 0.1, US_Accidents_Dec20_updated[[#This Row],[Precipitation(in)]])</f>
        <v>0</v>
      </c>
    </row>
    <row r="3047" spans="1:12" x14ac:dyDescent="0.25">
      <c r="A3047" t="str">
        <f>US_Accidents_Dec20_updated[[#This Row],[ID]]</f>
        <v>A-3927884</v>
      </c>
      <c r="B3047">
        <f>US_Accidents_Dec20_updated[[#This Row],[Start_Lat]]</f>
        <v>39.779690000000002</v>
      </c>
      <c r="C3047">
        <f>US_Accidents_Dec20_updated[[#This Row],[Start_Lng]]</f>
        <v>-104.971915</v>
      </c>
      <c r="D3047">
        <f>US_Accidents_Dec20_updated[[#This Row],[Severity]]-1</f>
        <v>2</v>
      </c>
      <c r="E3047">
        <f>HOUR(US_Accidents_Dec20_updated[[#This Row],[Start_Time]])</f>
        <v>16</v>
      </c>
      <c r="F3047">
        <f>DAY(US_Accidents_Dec20_updated[[#This Row],[Start_Time]])</f>
        <v>17</v>
      </c>
      <c r="G3047">
        <f>MONTH(US_Accidents_Dec20_updated[[#This Row],[Start_Time]])</f>
        <v>1</v>
      </c>
      <c r="H3047" t="str">
        <f>US_Accidents_Dec20_updated[[#This Row],[Description]]</f>
        <v>At Brighton Blvd/Exit 275 - Accident.</v>
      </c>
      <c r="I3047" t="s">
        <v>50</v>
      </c>
      <c r="J3047">
        <f>IF(US_Accidents_Dec20_updated[[#This Row],[Visibility(mi)]]&gt;30, 30, MROUND(US_Accidents_Dec20_updated[[#This Row],[Visibility(mi)]],5))</f>
        <v>30</v>
      </c>
      <c r="K3047">
        <f>MROUND(US_Accidents_Dec20_updated[[#This Row],[Wind_Speed(mph)]],5)</f>
        <v>10</v>
      </c>
      <c r="L3047">
        <f>IF(US_Accidents_Dec20_updated[[#This Row],[Precipitation(in)]]&gt;0.1, 0.1, US_Accidents_Dec20_updated[[#This Row],[Precipitation(in)]])</f>
        <v>0</v>
      </c>
    </row>
    <row r="3048" spans="1:12" x14ac:dyDescent="0.25">
      <c r="A3048" t="str">
        <f>US_Accidents_Dec20_updated[[#This Row],[ID]]</f>
        <v>A-3927887</v>
      </c>
      <c r="B3048">
        <f>US_Accidents_Dec20_updated[[#This Row],[Start_Lat]]</f>
        <v>39.630049999999997</v>
      </c>
      <c r="C3048">
        <f>US_Accidents_Dec20_updated[[#This Row],[Start_Lng]]</f>
        <v>-104.90501999999999</v>
      </c>
      <c r="D3048">
        <f>US_Accidents_Dec20_updated[[#This Row],[Severity]]-1</f>
        <v>2</v>
      </c>
      <c r="E3048">
        <f>HOUR(US_Accidents_Dec20_updated[[#This Row],[Start_Time]])</f>
        <v>16</v>
      </c>
      <c r="F3048">
        <f>DAY(US_Accidents_Dec20_updated[[#This Row],[Start_Time]])</f>
        <v>17</v>
      </c>
      <c r="G3048">
        <f>MONTH(US_Accidents_Dec20_updated[[#This Row],[Start_Time]])</f>
        <v>1</v>
      </c>
      <c r="H3048" t="str">
        <f>US_Accidents_Dec20_updated[[#This Row],[Description]]</f>
        <v>At I-225 - Accident.</v>
      </c>
      <c r="I3048" t="s">
        <v>50</v>
      </c>
      <c r="J3048">
        <f>IF(US_Accidents_Dec20_updated[[#This Row],[Visibility(mi)]]&gt;30, 30, MROUND(US_Accidents_Dec20_updated[[#This Row],[Visibility(mi)]],5))</f>
        <v>10</v>
      </c>
      <c r="K3048">
        <f>MROUND(US_Accidents_Dec20_updated[[#This Row],[Wind_Speed(mph)]],5)</f>
        <v>0</v>
      </c>
      <c r="L3048">
        <f>IF(US_Accidents_Dec20_updated[[#This Row],[Precipitation(in)]]&gt;0.1, 0.1, US_Accidents_Dec20_updated[[#This Row],[Precipitation(in)]])</f>
        <v>0</v>
      </c>
    </row>
    <row r="3049" spans="1:12" x14ac:dyDescent="0.25">
      <c r="A3049" t="str">
        <f>US_Accidents_Dec20_updated[[#This Row],[ID]]</f>
        <v>A-3927889</v>
      </c>
      <c r="B3049">
        <f>US_Accidents_Dec20_updated[[#This Row],[Start_Lat]]</f>
        <v>39.783931000000003</v>
      </c>
      <c r="C3049">
        <f>US_Accidents_Dec20_updated[[#This Row],[Start_Lng]]</f>
        <v>-104.98936999999999</v>
      </c>
      <c r="D3049">
        <f>US_Accidents_Dec20_updated[[#This Row],[Severity]]-1</f>
        <v>2</v>
      </c>
      <c r="E3049">
        <f>HOUR(US_Accidents_Dec20_updated[[#This Row],[Start_Time]])</f>
        <v>16</v>
      </c>
      <c r="F3049">
        <f>DAY(US_Accidents_Dec20_updated[[#This Row],[Start_Time]])</f>
        <v>17</v>
      </c>
      <c r="G3049">
        <f>MONTH(US_Accidents_Dec20_updated[[#This Row],[Start_Time]])</f>
        <v>1</v>
      </c>
      <c r="H3049" t="str">
        <f>US_Accidents_Dec20_updated[[#This Row],[Description]]</f>
        <v>At I-70/Exit 214 - Accident.</v>
      </c>
      <c r="I3049" t="s">
        <v>50</v>
      </c>
      <c r="J3049">
        <f>IF(US_Accidents_Dec20_updated[[#This Row],[Visibility(mi)]]&gt;30, 30, MROUND(US_Accidents_Dec20_updated[[#This Row],[Visibility(mi)]],5))</f>
        <v>30</v>
      </c>
      <c r="K3049">
        <f>MROUND(US_Accidents_Dec20_updated[[#This Row],[Wind_Speed(mph)]],5)</f>
        <v>10</v>
      </c>
      <c r="L3049">
        <f>IF(US_Accidents_Dec20_updated[[#This Row],[Precipitation(in)]]&gt;0.1, 0.1, US_Accidents_Dec20_updated[[#This Row],[Precipitation(in)]])</f>
        <v>0</v>
      </c>
    </row>
    <row r="3050" spans="1:12" x14ac:dyDescent="0.25">
      <c r="A3050" t="str">
        <f>US_Accidents_Dec20_updated[[#This Row],[ID]]</f>
        <v>A-3927893</v>
      </c>
      <c r="B3050">
        <f>US_Accidents_Dec20_updated[[#This Row],[Start_Lat]]</f>
        <v>39.629510000000003</v>
      </c>
      <c r="C3050">
        <f>US_Accidents_Dec20_updated[[#This Row],[Start_Lng]]</f>
        <v>-104.90470999999999</v>
      </c>
      <c r="D3050">
        <f>US_Accidents_Dec20_updated[[#This Row],[Severity]]-1</f>
        <v>2</v>
      </c>
      <c r="E3050">
        <f>HOUR(US_Accidents_Dec20_updated[[#This Row],[Start_Time]])</f>
        <v>16</v>
      </c>
      <c r="F3050">
        <f>DAY(US_Accidents_Dec20_updated[[#This Row],[Start_Time]])</f>
        <v>17</v>
      </c>
      <c r="G3050">
        <f>MONTH(US_Accidents_Dec20_updated[[#This Row],[Start_Time]])</f>
        <v>1</v>
      </c>
      <c r="H3050" t="str">
        <f>US_Accidents_Dec20_updated[[#This Row],[Description]]</f>
        <v>At I-225 - Accident. Left lane blocked.</v>
      </c>
      <c r="I3050" t="s">
        <v>50</v>
      </c>
      <c r="J3050">
        <f>IF(US_Accidents_Dec20_updated[[#This Row],[Visibility(mi)]]&gt;30, 30, MROUND(US_Accidents_Dec20_updated[[#This Row],[Visibility(mi)]],5))</f>
        <v>10</v>
      </c>
      <c r="K3050">
        <f>MROUND(US_Accidents_Dec20_updated[[#This Row],[Wind_Speed(mph)]],5)</f>
        <v>0</v>
      </c>
      <c r="L3050">
        <f>IF(US_Accidents_Dec20_updated[[#This Row],[Precipitation(in)]]&gt;0.1, 0.1, US_Accidents_Dec20_updated[[#This Row],[Precipitation(in)]])</f>
        <v>0</v>
      </c>
    </row>
    <row r="3051" spans="1:12" x14ac:dyDescent="0.25">
      <c r="A3051" t="str">
        <f>US_Accidents_Dec20_updated[[#This Row],[ID]]</f>
        <v>A-3927894</v>
      </c>
      <c r="B3051">
        <f>US_Accidents_Dec20_updated[[#This Row],[Start_Lat]]</f>
        <v>39.771239999999999</v>
      </c>
      <c r="C3051">
        <f>US_Accidents_Dec20_updated[[#This Row],[Start_Lng]]</f>
        <v>-104.99057000000001</v>
      </c>
      <c r="D3051">
        <f>US_Accidents_Dec20_updated[[#This Row],[Severity]]-1</f>
        <v>1</v>
      </c>
      <c r="E3051">
        <f>HOUR(US_Accidents_Dec20_updated[[#This Row],[Start_Time]])</f>
        <v>16</v>
      </c>
      <c r="F3051">
        <f>DAY(US_Accidents_Dec20_updated[[#This Row],[Start_Time]])</f>
        <v>17</v>
      </c>
      <c r="G3051">
        <f>MONTH(US_Accidents_Dec20_updated[[#This Row],[Start_Time]])</f>
        <v>1</v>
      </c>
      <c r="H3051" t="str">
        <f>US_Accidents_Dec20_updated[[#This Row],[Description]]</f>
        <v>At I-70/Exit 214 - Accident. Left lane blocked.</v>
      </c>
      <c r="I3051" t="s">
        <v>50</v>
      </c>
      <c r="J3051">
        <f>IF(US_Accidents_Dec20_updated[[#This Row],[Visibility(mi)]]&gt;30, 30, MROUND(US_Accidents_Dec20_updated[[#This Row],[Visibility(mi)]],5))</f>
        <v>30</v>
      </c>
      <c r="K3051">
        <f>MROUND(US_Accidents_Dec20_updated[[#This Row],[Wind_Speed(mph)]],5)</f>
        <v>0</v>
      </c>
      <c r="L3051">
        <f>IF(US_Accidents_Dec20_updated[[#This Row],[Precipitation(in)]]&gt;0.1, 0.1, US_Accidents_Dec20_updated[[#This Row],[Precipitation(in)]])</f>
        <v>0</v>
      </c>
    </row>
    <row r="3052" spans="1:12" x14ac:dyDescent="0.25">
      <c r="A3052" t="str">
        <f>US_Accidents_Dec20_updated[[#This Row],[ID]]</f>
        <v>A-3927896</v>
      </c>
      <c r="B3052">
        <f>US_Accidents_Dec20_updated[[#This Row],[Start_Lat]]</f>
        <v>39.779690000000002</v>
      </c>
      <c r="C3052">
        <f>US_Accidents_Dec20_updated[[#This Row],[Start_Lng]]</f>
        <v>-104.971915</v>
      </c>
      <c r="D3052">
        <f>US_Accidents_Dec20_updated[[#This Row],[Severity]]-1</f>
        <v>2</v>
      </c>
      <c r="E3052">
        <f>HOUR(US_Accidents_Dec20_updated[[#This Row],[Start_Time]])</f>
        <v>16</v>
      </c>
      <c r="F3052">
        <f>DAY(US_Accidents_Dec20_updated[[#This Row],[Start_Time]])</f>
        <v>17</v>
      </c>
      <c r="G3052">
        <f>MONTH(US_Accidents_Dec20_updated[[#This Row],[Start_Time]])</f>
        <v>1</v>
      </c>
      <c r="H3052" t="str">
        <f>US_Accidents_Dec20_updated[[#This Row],[Description]]</f>
        <v>At Brighton Blvd/Exit 275 - Accident. Right lane blocked.</v>
      </c>
      <c r="I3052" t="s">
        <v>50</v>
      </c>
      <c r="J3052">
        <f>IF(US_Accidents_Dec20_updated[[#This Row],[Visibility(mi)]]&gt;30, 30, MROUND(US_Accidents_Dec20_updated[[#This Row],[Visibility(mi)]],5))</f>
        <v>30</v>
      </c>
      <c r="K3052">
        <f>MROUND(US_Accidents_Dec20_updated[[#This Row],[Wind_Speed(mph)]],5)</f>
        <v>0</v>
      </c>
      <c r="L3052">
        <f>IF(US_Accidents_Dec20_updated[[#This Row],[Precipitation(in)]]&gt;0.1, 0.1, US_Accidents_Dec20_updated[[#This Row],[Precipitation(in)]])</f>
        <v>0</v>
      </c>
    </row>
    <row r="3053" spans="1:12" x14ac:dyDescent="0.25">
      <c r="A3053" t="str">
        <f>US_Accidents_Dec20_updated[[#This Row],[ID]]</f>
        <v>A-3927897</v>
      </c>
      <c r="B3053">
        <f>US_Accidents_Dec20_updated[[#This Row],[Start_Lat]]</f>
        <v>39.475920000000002</v>
      </c>
      <c r="C3053">
        <f>US_Accidents_Dec20_updated[[#This Row],[Start_Lng]]</f>
        <v>-104.87260999999999</v>
      </c>
      <c r="D3053">
        <f>US_Accidents_Dec20_updated[[#This Row],[Severity]]-1</f>
        <v>1</v>
      </c>
      <c r="E3053">
        <f>HOUR(US_Accidents_Dec20_updated[[#This Row],[Start_Time]])</f>
        <v>16</v>
      </c>
      <c r="F3053">
        <f>DAY(US_Accidents_Dec20_updated[[#This Row],[Start_Time]])</f>
        <v>17</v>
      </c>
      <c r="G3053">
        <f>MONTH(US_Accidents_Dec20_updated[[#This Row],[Start_Time]])</f>
        <v>1</v>
      </c>
      <c r="H3053" t="str">
        <f>US_Accidents_Dec20_updated[[#This Row],[Description]]</f>
        <v>At Castle Pines Pky/Exit 188 - Accident. Left lane blocked.</v>
      </c>
      <c r="I3053" t="s">
        <v>50</v>
      </c>
      <c r="J3053">
        <f>IF(US_Accidents_Dec20_updated[[#This Row],[Visibility(mi)]]&gt;30, 30, MROUND(US_Accidents_Dec20_updated[[#This Row],[Visibility(mi)]],5))</f>
        <v>10</v>
      </c>
      <c r="K3053">
        <f>MROUND(US_Accidents_Dec20_updated[[#This Row],[Wind_Speed(mph)]],5)</f>
        <v>0</v>
      </c>
      <c r="L3053">
        <f>IF(US_Accidents_Dec20_updated[[#This Row],[Precipitation(in)]]&gt;0.1, 0.1, US_Accidents_Dec20_updated[[#This Row],[Precipitation(in)]])</f>
        <v>0</v>
      </c>
    </row>
    <row r="3054" spans="1:12" x14ac:dyDescent="0.25">
      <c r="A3054" t="str">
        <f>US_Accidents_Dec20_updated[[#This Row],[ID]]</f>
        <v>A-3927898</v>
      </c>
      <c r="B3054">
        <f>US_Accidents_Dec20_updated[[#This Row],[Start_Lat]]</f>
        <v>39.779690000000002</v>
      </c>
      <c r="C3054">
        <f>US_Accidents_Dec20_updated[[#This Row],[Start_Lng]]</f>
        <v>-104.97190999999999</v>
      </c>
      <c r="D3054">
        <f>US_Accidents_Dec20_updated[[#This Row],[Severity]]-1</f>
        <v>1</v>
      </c>
      <c r="E3054">
        <f>HOUR(US_Accidents_Dec20_updated[[#This Row],[Start_Time]])</f>
        <v>16</v>
      </c>
      <c r="F3054">
        <f>DAY(US_Accidents_Dec20_updated[[#This Row],[Start_Time]])</f>
        <v>17</v>
      </c>
      <c r="G3054">
        <f>MONTH(US_Accidents_Dec20_updated[[#This Row],[Start_Time]])</f>
        <v>1</v>
      </c>
      <c r="H3054" t="str">
        <f>US_Accidents_Dec20_updated[[#This Row],[Description]]</f>
        <v>At Brighton Blvd/Exit 275 - Accident. Right lane blocked.</v>
      </c>
      <c r="I3054" t="s">
        <v>50</v>
      </c>
      <c r="J3054">
        <f>IF(US_Accidents_Dec20_updated[[#This Row],[Visibility(mi)]]&gt;30, 30, MROUND(US_Accidents_Dec20_updated[[#This Row],[Visibility(mi)]],5))</f>
        <v>30</v>
      </c>
      <c r="K3054">
        <f>MROUND(US_Accidents_Dec20_updated[[#This Row],[Wind_Speed(mph)]],5)</f>
        <v>0</v>
      </c>
      <c r="L3054">
        <f>IF(US_Accidents_Dec20_updated[[#This Row],[Precipitation(in)]]&gt;0.1, 0.1, US_Accidents_Dec20_updated[[#This Row],[Precipitation(in)]])</f>
        <v>0</v>
      </c>
    </row>
    <row r="3055" spans="1:12" x14ac:dyDescent="0.25">
      <c r="A3055" t="str">
        <f>US_Accidents_Dec20_updated[[#This Row],[ID]]</f>
        <v>A-3927899</v>
      </c>
      <c r="B3055">
        <f>US_Accidents_Dec20_updated[[#This Row],[Start_Lat]]</f>
        <v>39.779690000000002</v>
      </c>
      <c r="C3055">
        <f>US_Accidents_Dec20_updated[[#This Row],[Start_Lng]]</f>
        <v>-104.971915</v>
      </c>
      <c r="D3055">
        <f>US_Accidents_Dec20_updated[[#This Row],[Severity]]-1</f>
        <v>2</v>
      </c>
      <c r="E3055">
        <f>HOUR(US_Accidents_Dec20_updated[[#This Row],[Start_Time]])</f>
        <v>16</v>
      </c>
      <c r="F3055">
        <f>DAY(US_Accidents_Dec20_updated[[#This Row],[Start_Time]])</f>
        <v>17</v>
      </c>
      <c r="G3055">
        <f>MONTH(US_Accidents_Dec20_updated[[#This Row],[Start_Time]])</f>
        <v>1</v>
      </c>
      <c r="H3055" t="str">
        <f>US_Accidents_Dec20_updated[[#This Row],[Description]]</f>
        <v>At Brighton Blvd/Exit 275 - Accident. Right lane blocked.</v>
      </c>
      <c r="I3055" t="s">
        <v>50</v>
      </c>
      <c r="J3055">
        <f>IF(US_Accidents_Dec20_updated[[#This Row],[Visibility(mi)]]&gt;30, 30, MROUND(US_Accidents_Dec20_updated[[#This Row],[Visibility(mi)]],5))</f>
        <v>30</v>
      </c>
      <c r="K3055">
        <f>MROUND(US_Accidents_Dec20_updated[[#This Row],[Wind_Speed(mph)]],5)</f>
        <v>0</v>
      </c>
      <c r="L3055">
        <f>IF(US_Accidents_Dec20_updated[[#This Row],[Precipitation(in)]]&gt;0.1, 0.1, US_Accidents_Dec20_updated[[#This Row],[Precipitation(in)]])</f>
        <v>0</v>
      </c>
    </row>
    <row r="3056" spans="1:12" x14ac:dyDescent="0.25">
      <c r="A3056" t="str">
        <f>US_Accidents_Dec20_updated[[#This Row],[ID]]</f>
        <v>A-3927901</v>
      </c>
      <c r="B3056">
        <f>US_Accidents_Dec20_updated[[#This Row],[Start_Lat]]</f>
        <v>39.629510000000003</v>
      </c>
      <c r="C3056">
        <f>US_Accidents_Dec20_updated[[#This Row],[Start_Lng]]</f>
        <v>-104.90470999999999</v>
      </c>
      <c r="D3056">
        <f>US_Accidents_Dec20_updated[[#This Row],[Severity]]-1</f>
        <v>1</v>
      </c>
      <c r="E3056">
        <f>HOUR(US_Accidents_Dec20_updated[[#This Row],[Start_Time]])</f>
        <v>16</v>
      </c>
      <c r="F3056">
        <f>DAY(US_Accidents_Dec20_updated[[#This Row],[Start_Time]])</f>
        <v>17</v>
      </c>
      <c r="G3056">
        <f>MONTH(US_Accidents_Dec20_updated[[#This Row],[Start_Time]])</f>
        <v>1</v>
      </c>
      <c r="H3056" t="str">
        <f>US_Accidents_Dec20_updated[[#This Row],[Description]]</f>
        <v>At I-225 - Accident. Left lane blocked.</v>
      </c>
      <c r="I3056" t="s">
        <v>50</v>
      </c>
      <c r="J3056">
        <f>IF(US_Accidents_Dec20_updated[[#This Row],[Visibility(mi)]]&gt;30, 30, MROUND(US_Accidents_Dec20_updated[[#This Row],[Visibility(mi)]],5))</f>
        <v>10</v>
      </c>
      <c r="K3056">
        <f>MROUND(US_Accidents_Dec20_updated[[#This Row],[Wind_Speed(mph)]],5)</f>
        <v>0</v>
      </c>
      <c r="L3056">
        <f>IF(US_Accidents_Dec20_updated[[#This Row],[Precipitation(in)]]&gt;0.1, 0.1, US_Accidents_Dec20_updated[[#This Row],[Precipitation(in)]])</f>
        <v>0</v>
      </c>
    </row>
    <row r="3057" spans="1:12" x14ac:dyDescent="0.25">
      <c r="A3057" t="str">
        <f>US_Accidents_Dec20_updated[[#This Row],[ID]]</f>
        <v>A-3927903</v>
      </c>
      <c r="B3057">
        <f>US_Accidents_Dec20_updated[[#This Row],[Start_Lat]]</f>
        <v>39.77993</v>
      </c>
      <c r="C3057">
        <f>US_Accidents_Dec20_updated[[#This Row],[Start_Lng]]</f>
        <v>-104.972689</v>
      </c>
      <c r="D3057">
        <f>US_Accidents_Dec20_updated[[#This Row],[Severity]]-1</f>
        <v>2</v>
      </c>
      <c r="E3057">
        <f>HOUR(US_Accidents_Dec20_updated[[#This Row],[Start_Time]])</f>
        <v>16</v>
      </c>
      <c r="F3057">
        <f>DAY(US_Accidents_Dec20_updated[[#This Row],[Start_Time]])</f>
        <v>17</v>
      </c>
      <c r="G3057">
        <f>MONTH(US_Accidents_Dec20_updated[[#This Row],[Start_Time]])</f>
        <v>1</v>
      </c>
      <c r="H3057" t="str">
        <f>US_Accidents_Dec20_updated[[#This Row],[Description]]</f>
        <v>At Washington St/Exit 275A - Accident.</v>
      </c>
      <c r="I3057" t="s">
        <v>50</v>
      </c>
      <c r="J3057">
        <f>IF(US_Accidents_Dec20_updated[[#This Row],[Visibility(mi)]]&gt;30, 30, MROUND(US_Accidents_Dec20_updated[[#This Row],[Visibility(mi)]],5))</f>
        <v>30</v>
      </c>
      <c r="K3057">
        <f>MROUND(US_Accidents_Dec20_updated[[#This Row],[Wind_Speed(mph)]],5)</f>
        <v>0</v>
      </c>
      <c r="L3057">
        <f>IF(US_Accidents_Dec20_updated[[#This Row],[Precipitation(in)]]&gt;0.1, 0.1, US_Accidents_Dec20_updated[[#This Row],[Precipitation(in)]])</f>
        <v>0</v>
      </c>
    </row>
    <row r="3058" spans="1:12" x14ac:dyDescent="0.25">
      <c r="A3058" t="str">
        <f>US_Accidents_Dec20_updated[[#This Row],[ID]]</f>
        <v>A-3927904</v>
      </c>
      <c r="B3058">
        <f>US_Accidents_Dec20_updated[[#This Row],[Start_Lat]]</f>
        <v>40.431717999999996</v>
      </c>
      <c r="C3058">
        <f>US_Accidents_Dec20_updated[[#This Row],[Start_Lng]]</f>
        <v>-104.99257</v>
      </c>
      <c r="D3058">
        <f>US_Accidents_Dec20_updated[[#This Row],[Severity]]-1</f>
        <v>2</v>
      </c>
      <c r="E3058">
        <f>HOUR(US_Accidents_Dec20_updated[[#This Row],[Start_Time]])</f>
        <v>16</v>
      </c>
      <c r="F3058">
        <f>DAY(US_Accidents_Dec20_updated[[#This Row],[Start_Time]])</f>
        <v>17</v>
      </c>
      <c r="G3058">
        <f>MONTH(US_Accidents_Dec20_updated[[#This Row],[Start_Time]])</f>
        <v>1</v>
      </c>
      <c r="H3058" t="str">
        <f>US_Accidents_Dec20_updated[[#This Row],[Description]]</f>
        <v>At US-34/Eisenhower Blvd/Exit 257 - Accident.</v>
      </c>
      <c r="I3058" t="s">
        <v>50</v>
      </c>
      <c r="J3058">
        <f>IF(US_Accidents_Dec20_updated[[#This Row],[Visibility(mi)]]&gt;30, 30, MROUND(US_Accidents_Dec20_updated[[#This Row],[Visibility(mi)]],5))</f>
        <v>10</v>
      </c>
      <c r="K3058">
        <f>MROUND(US_Accidents_Dec20_updated[[#This Row],[Wind_Speed(mph)]],5)</f>
        <v>5</v>
      </c>
      <c r="L3058">
        <f>IF(US_Accidents_Dec20_updated[[#This Row],[Precipitation(in)]]&gt;0.1, 0.1, US_Accidents_Dec20_updated[[#This Row],[Precipitation(in)]])</f>
        <v>0</v>
      </c>
    </row>
    <row r="3059" spans="1:12" x14ac:dyDescent="0.25">
      <c r="A3059" t="str">
        <f>US_Accidents_Dec20_updated[[#This Row],[ID]]</f>
        <v>A-3927905</v>
      </c>
      <c r="B3059">
        <f>US_Accidents_Dec20_updated[[#This Row],[Start_Lat]]</f>
        <v>39.780140000000003</v>
      </c>
      <c r="C3059">
        <f>US_Accidents_Dec20_updated[[#This Row],[Start_Lng]]</f>
        <v>-104.96328</v>
      </c>
      <c r="D3059">
        <f>US_Accidents_Dec20_updated[[#This Row],[Severity]]-1</f>
        <v>1</v>
      </c>
      <c r="E3059">
        <f>HOUR(US_Accidents_Dec20_updated[[#This Row],[Start_Time]])</f>
        <v>16</v>
      </c>
      <c r="F3059">
        <f>DAY(US_Accidents_Dec20_updated[[#This Row],[Start_Time]])</f>
        <v>17</v>
      </c>
      <c r="G3059">
        <f>MONTH(US_Accidents_Dec20_updated[[#This Row],[Start_Time]])</f>
        <v>1</v>
      </c>
      <c r="H3059" t="str">
        <f>US_Accidents_Dec20_updated[[#This Row],[Description]]</f>
        <v>At Brighton Blvd/Exit 275 - Accident. Left lane blocked.</v>
      </c>
      <c r="I3059" t="s">
        <v>50</v>
      </c>
      <c r="J3059">
        <f>IF(US_Accidents_Dec20_updated[[#This Row],[Visibility(mi)]]&gt;30, 30, MROUND(US_Accidents_Dec20_updated[[#This Row],[Visibility(mi)]],5))</f>
        <v>30</v>
      </c>
      <c r="K3059">
        <f>MROUND(US_Accidents_Dec20_updated[[#This Row],[Wind_Speed(mph)]],5)</f>
        <v>0</v>
      </c>
      <c r="L3059">
        <f>IF(US_Accidents_Dec20_updated[[#This Row],[Precipitation(in)]]&gt;0.1, 0.1, US_Accidents_Dec20_updated[[#This Row],[Precipitation(in)]])</f>
        <v>0</v>
      </c>
    </row>
    <row r="3060" spans="1:12" x14ac:dyDescent="0.25">
      <c r="A3060" t="str">
        <f>US_Accidents_Dec20_updated[[#This Row],[ID]]</f>
        <v>A-3927906</v>
      </c>
      <c r="B3060">
        <f>US_Accidents_Dec20_updated[[#This Row],[Start_Lat]]</f>
        <v>39.79954</v>
      </c>
      <c r="C3060">
        <f>US_Accidents_Dec20_updated[[#This Row],[Start_Lng]]</f>
        <v>-105.03024000000001</v>
      </c>
      <c r="D3060">
        <f>US_Accidents_Dec20_updated[[#This Row],[Severity]]-1</f>
        <v>1</v>
      </c>
      <c r="E3060">
        <f>HOUR(US_Accidents_Dec20_updated[[#This Row],[Start_Time]])</f>
        <v>16</v>
      </c>
      <c r="F3060">
        <f>DAY(US_Accidents_Dec20_updated[[#This Row],[Start_Time]])</f>
        <v>17</v>
      </c>
      <c r="G3060">
        <f>MONTH(US_Accidents_Dec20_updated[[#This Row],[Start_Time]])</f>
        <v>1</v>
      </c>
      <c r="H3060" t="str">
        <f>US_Accidents_Dec20_updated[[#This Row],[Description]]</f>
        <v>At US-287/Federal Blvd/Exit 3 - Accident. Left lane blocked.</v>
      </c>
      <c r="I3060" t="s">
        <v>50</v>
      </c>
      <c r="J3060">
        <f>IF(US_Accidents_Dec20_updated[[#This Row],[Visibility(mi)]]&gt;30, 30, MROUND(US_Accidents_Dec20_updated[[#This Row],[Visibility(mi)]],5))</f>
        <v>30</v>
      </c>
      <c r="K3060">
        <f>MROUND(US_Accidents_Dec20_updated[[#This Row],[Wind_Speed(mph)]],5)</f>
        <v>0</v>
      </c>
      <c r="L3060">
        <f>IF(US_Accidents_Dec20_updated[[#This Row],[Precipitation(in)]]&gt;0.1, 0.1, US_Accidents_Dec20_updated[[#This Row],[Precipitation(in)]])</f>
        <v>0</v>
      </c>
    </row>
    <row r="3061" spans="1:12" x14ac:dyDescent="0.25">
      <c r="A3061" t="str">
        <f>US_Accidents_Dec20_updated[[#This Row],[ID]]</f>
        <v>A-3927916</v>
      </c>
      <c r="B3061">
        <f>US_Accidents_Dec20_updated[[#This Row],[Start_Lat]]</f>
        <v>37.982219999999998</v>
      </c>
      <c r="C3061">
        <f>US_Accidents_Dec20_updated[[#This Row],[Start_Lng]]</f>
        <v>-103.65127</v>
      </c>
      <c r="D3061">
        <f>US_Accidents_Dec20_updated[[#This Row],[Severity]]-1</f>
        <v>1</v>
      </c>
      <c r="E3061">
        <f>HOUR(US_Accidents_Dec20_updated[[#This Row],[Start_Time]])</f>
        <v>17</v>
      </c>
      <c r="F3061">
        <f>DAY(US_Accidents_Dec20_updated[[#This Row],[Start_Time]])</f>
        <v>17</v>
      </c>
      <c r="G3061">
        <f>MONTH(US_Accidents_Dec20_updated[[#This Row],[Start_Time]])</f>
        <v>1</v>
      </c>
      <c r="H3061" t="str">
        <f>US_Accidents_Dec20_updated[[#This Row],[Description]]</f>
        <v>At CR-24.5 - Accident. Two lanes blocked.</v>
      </c>
      <c r="I3061" t="s">
        <v>50</v>
      </c>
      <c r="J3061">
        <f>IF(US_Accidents_Dec20_updated[[#This Row],[Visibility(mi)]]&gt;30, 30, MROUND(US_Accidents_Dec20_updated[[#This Row],[Visibility(mi)]],5))</f>
        <v>10</v>
      </c>
      <c r="K3061">
        <f>MROUND(US_Accidents_Dec20_updated[[#This Row],[Wind_Speed(mph)]],5)</f>
        <v>5</v>
      </c>
      <c r="L3061">
        <f>IF(US_Accidents_Dec20_updated[[#This Row],[Precipitation(in)]]&gt;0.1, 0.1, US_Accidents_Dec20_updated[[#This Row],[Precipitation(in)]])</f>
        <v>0</v>
      </c>
    </row>
    <row r="3062" spans="1:12" x14ac:dyDescent="0.25">
      <c r="A3062" t="str">
        <f>US_Accidents_Dec20_updated[[#This Row],[ID]]</f>
        <v>A-3927921</v>
      </c>
      <c r="B3062">
        <f>US_Accidents_Dec20_updated[[#This Row],[Start_Lat]]</f>
        <v>40.411549999999998</v>
      </c>
      <c r="C3062">
        <f>US_Accidents_Dec20_updated[[#This Row],[Start_Lng]]</f>
        <v>-104.99309100000001</v>
      </c>
      <c r="D3062">
        <f>US_Accidents_Dec20_updated[[#This Row],[Severity]]-1</f>
        <v>1</v>
      </c>
      <c r="E3062">
        <f>HOUR(US_Accidents_Dec20_updated[[#This Row],[Start_Time]])</f>
        <v>17</v>
      </c>
      <c r="F3062">
        <f>DAY(US_Accidents_Dec20_updated[[#This Row],[Start_Time]])</f>
        <v>17</v>
      </c>
      <c r="G3062">
        <f>MONTH(US_Accidents_Dec20_updated[[#This Row],[Start_Time]])</f>
        <v>1</v>
      </c>
      <c r="H3062" t="str">
        <f>US_Accidents_Dec20_updated[[#This Row],[Description]]</f>
        <v>Between US-34/Eisenhower Blvd/Exit 257 and CO-402/Exit 255 - Accident. Left lane blocked.</v>
      </c>
      <c r="I3062" t="s">
        <v>50</v>
      </c>
      <c r="J3062">
        <f>IF(US_Accidents_Dec20_updated[[#This Row],[Visibility(mi)]]&gt;30, 30, MROUND(US_Accidents_Dec20_updated[[#This Row],[Visibility(mi)]],5))</f>
        <v>10</v>
      </c>
      <c r="K3062">
        <f>MROUND(US_Accidents_Dec20_updated[[#This Row],[Wind_Speed(mph)]],5)</f>
        <v>5</v>
      </c>
      <c r="L3062">
        <f>IF(US_Accidents_Dec20_updated[[#This Row],[Precipitation(in)]]&gt;0.1, 0.1, US_Accidents_Dec20_updated[[#This Row],[Precipitation(in)]])</f>
        <v>0</v>
      </c>
    </row>
    <row r="3063" spans="1:12" x14ac:dyDescent="0.25">
      <c r="A3063" t="str">
        <f>US_Accidents_Dec20_updated[[#This Row],[ID]]</f>
        <v>A-3927925</v>
      </c>
      <c r="B3063">
        <f>US_Accidents_Dec20_updated[[#This Row],[Start_Lat]]</f>
        <v>38.071618999999998</v>
      </c>
      <c r="C3063">
        <f>US_Accidents_Dec20_updated[[#This Row],[Start_Lng]]</f>
        <v>-103.765927</v>
      </c>
      <c r="D3063">
        <f>US_Accidents_Dec20_updated[[#This Row],[Severity]]-1</f>
        <v>2</v>
      </c>
      <c r="E3063">
        <f>HOUR(US_Accidents_Dec20_updated[[#This Row],[Start_Time]])</f>
        <v>18</v>
      </c>
      <c r="F3063">
        <f>DAY(US_Accidents_Dec20_updated[[#This Row],[Start_Time]])</f>
        <v>17</v>
      </c>
      <c r="G3063">
        <f>MONTH(US_Accidents_Dec20_updated[[#This Row],[Start_Time]])</f>
        <v>1</v>
      </c>
      <c r="H3063" t="str">
        <f>US_Accidents_Dec20_updated[[#This Row],[Description]]</f>
        <v>At CO-207/Park St - Accident.</v>
      </c>
      <c r="I3063" t="s">
        <v>50</v>
      </c>
      <c r="J3063">
        <f>IF(US_Accidents_Dec20_updated[[#This Row],[Visibility(mi)]]&gt;30, 30, MROUND(US_Accidents_Dec20_updated[[#This Row],[Visibility(mi)]],5))</f>
        <v>10</v>
      </c>
      <c r="K3063">
        <f>MROUND(US_Accidents_Dec20_updated[[#This Row],[Wind_Speed(mph)]],5)</f>
        <v>5</v>
      </c>
      <c r="L3063">
        <f>IF(US_Accidents_Dec20_updated[[#This Row],[Precipitation(in)]]&gt;0.1, 0.1, US_Accidents_Dec20_updated[[#This Row],[Precipitation(in)]])</f>
        <v>0</v>
      </c>
    </row>
    <row r="3064" spans="1:12" x14ac:dyDescent="0.25">
      <c r="A3064" t="str">
        <f>US_Accidents_Dec20_updated[[#This Row],[ID]]</f>
        <v>A-3927933</v>
      </c>
      <c r="B3064">
        <f>US_Accidents_Dec20_updated[[#This Row],[Start_Lat]]</f>
        <v>39.784030000000001</v>
      </c>
      <c r="C3064">
        <f>US_Accidents_Dec20_updated[[#This Row],[Start_Lng]]</f>
        <v>-105.02197</v>
      </c>
      <c r="D3064">
        <f>US_Accidents_Dec20_updated[[#This Row],[Severity]]-1</f>
        <v>2</v>
      </c>
      <c r="E3064">
        <f>HOUR(US_Accidents_Dec20_updated[[#This Row],[Start_Time]])</f>
        <v>18</v>
      </c>
      <c r="F3064">
        <f>DAY(US_Accidents_Dec20_updated[[#This Row],[Start_Time]])</f>
        <v>17</v>
      </c>
      <c r="G3064">
        <f>MONTH(US_Accidents_Dec20_updated[[#This Row],[Start_Time]])</f>
        <v>1</v>
      </c>
      <c r="H3064" t="str">
        <f>US_Accidents_Dec20_updated[[#This Row],[Description]]</f>
        <v>At Federal Blvd/Exit 272 - Accident. Right lane blocked.</v>
      </c>
      <c r="I3064" t="s">
        <v>50</v>
      </c>
      <c r="J3064">
        <f>IF(US_Accidents_Dec20_updated[[#This Row],[Visibility(mi)]]&gt;30, 30, MROUND(US_Accidents_Dec20_updated[[#This Row],[Visibility(mi)]],5))</f>
        <v>30</v>
      </c>
      <c r="K3064">
        <f>MROUND(US_Accidents_Dec20_updated[[#This Row],[Wind_Speed(mph)]],5)</f>
        <v>0</v>
      </c>
      <c r="L3064">
        <f>IF(US_Accidents_Dec20_updated[[#This Row],[Precipitation(in)]]&gt;0.1, 0.1, US_Accidents_Dec20_updated[[#This Row],[Precipitation(in)]])</f>
        <v>0</v>
      </c>
    </row>
    <row r="3065" spans="1:12" x14ac:dyDescent="0.25">
      <c r="A3065" t="str">
        <f>US_Accidents_Dec20_updated[[#This Row],[ID]]</f>
        <v>A-3927934</v>
      </c>
      <c r="B3065">
        <f>US_Accidents_Dec20_updated[[#This Row],[Start_Lat]]</f>
        <v>39.766060000000003</v>
      </c>
      <c r="C3065">
        <f>US_Accidents_Dec20_updated[[#This Row],[Start_Lng]]</f>
        <v>-104.8275</v>
      </c>
      <c r="D3065">
        <f>US_Accidents_Dec20_updated[[#This Row],[Severity]]-1</f>
        <v>2</v>
      </c>
      <c r="E3065">
        <f>HOUR(US_Accidents_Dec20_updated[[#This Row],[Start_Time]])</f>
        <v>18</v>
      </c>
      <c r="F3065">
        <f>DAY(US_Accidents_Dec20_updated[[#This Row],[Start_Time]])</f>
        <v>17</v>
      </c>
      <c r="G3065">
        <f>MONTH(US_Accidents_Dec20_updated[[#This Row],[Start_Time]])</f>
        <v>1</v>
      </c>
      <c r="H3065" t="str">
        <f>US_Accidents_Dec20_updated[[#This Row],[Description]]</f>
        <v>Ramp to I-70 Eastbound - Accident.</v>
      </c>
      <c r="I3065" t="s">
        <v>50</v>
      </c>
      <c r="J3065">
        <f>IF(US_Accidents_Dec20_updated[[#This Row],[Visibility(mi)]]&gt;30, 30, MROUND(US_Accidents_Dec20_updated[[#This Row],[Visibility(mi)]],5))</f>
        <v>10</v>
      </c>
      <c r="K3065">
        <f>MROUND(US_Accidents_Dec20_updated[[#This Row],[Wind_Speed(mph)]],5)</f>
        <v>0</v>
      </c>
      <c r="L3065">
        <f>IF(US_Accidents_Dec20_updated[[#This Row],[Precipitation(in)]]&gt;0.1, 0.1, US_Accidents_Dec20_updated[[#This Row],[Precipitation(in)]])</f>
        <v>0</v>
      </c>
    </row>
    <row r="3066" spans="1:12" x14ac:dyDescent="0.25">
      <c r="A3066" t="str">
        <f>US_Accidents_Dec20_updated[[#This Row],[ID]]</f>
        <v>A-3927938</v>
      </c>
      <c r="B3066">
        <f>US_Accidents_Dec20_updated[[#This Row],[Start_Lat]]</f>
        <v>39.900221000000002</v>
      </c>
      <c r="C3066">
        <f>US_Accidents_Dec20_updated[[#This Row],[Start_Lng]]</f>
        <v>-104.988178</v>
      </c>
      <c r="D3066">
        <f>US_Accidents_Dec20_updated[[#This Row],[Severity]]-1</f>
        <v>2</v>
      </c>
      <c r="E3066">
        <f>HOUR(US_Accidents_Dec20_updated[[#This Row],[Start_Time]])</f>
        <v>19</v>
      </c>
      <c r="F3066">
        <f>DAY(US_Accidents_Dec20_updated[[#This Row],[Start_Time]])</f>
        <v>17</v>
      </c>
      <c r="G3066">
        <f>MONTH(US_Accidents_Dec20_updated[[#This Row],[Start_Time]])</f>
        <v>1</v>
      </c>
      <c r="H3066" t="str">
        <f>US_Accidents_Dec20_updated[[#This Row],[Description]]</f>
        <v>At 104th Ave/Exit 221 - Accident.</v>
      </c>
      <c r="I3066" t="s">
        <v>50</v>
      </c>
      <c r="J3066">
        <f>IF(US_Accidents_Dec20_updated[[#This Row],[Visibility(mi)]]&gt;30, 30, MROUND(US_Accidents_Dec20_updated[[#This Row],[Visibility(mi)]],5))</f>
        <v>10</v>
      </c>
      <c r="K3066">
        <f>MROUND(US_Accidents_Dec20_updated[[#This Row],[Wind_Speed(mph)]],5)</f>
        <v>5</v>
      </c>
      <c r="L3066">
        <f>IF(US_Accidents_Dec20_updated[[#This Row],[Precipitation(in)]]&gt;0.1, 0.1, US_Accidents_Dec20_updated[[#This Row],[Precipitation(in)]])</f>
        <v>0</v>
      </c>
    </row>
    <row r="3067" spans="1:12" x14ac:dyDescent="0.25">
      <c r="A3067" t="str">
        <f>US_Accidents_Dec20_updated[[#This Row],[ID]]</f>
        <v>A-3927939</v>
      </c>
      <c r="B3067">
        <f>US_Accidents_Dec20_updated[[#This Row],[Start_Lat]]</f>
        <v>39.871679999999998</v>
      </c>
      <c r="C3067">
        <f>US_Accidents_Dec20_updated[[#This Row],[Start_Lng]]</f>
        <v>-104.9877</v>
      </c>
      <c r="D3067">
        <f>US_Accidents_Dec20_updated[[#This Row],[Severity]]-1</f>
        <v>2</v>
      </c>
      <c r="E3067">
        <f>HOUR(US_Accidents_Dec20_updated[[#This Row],[Start_Time]])</f>
        <v>19</v>
      </c>
      <c r="F3067">
        <f>DAY(US_Accidents_Dec20_updated[[#This Row],[Start_Time]])</f>
        <v>17</v>
      </c>
      <c r="G3067">
        <f>MONTH(US_Accidents_Dec20_updated[[#This Row],[Start_Time]])</f>
        <v>1</v>
      </c>
      <c r="H3067" t="str">
        <f>US_Accidents_Dec20_updated[[#This Row],[Description]]</f>
        <v>At Thornton Pky/Exit 220 - Accident.</v>
      </c>
      <c r="I3067" t="s">
        <v>50</v>
      </c>
      <c r="J3067">
        <f>IF(US_Accidents_Dec20_updated[[#This Row],[Visibility(mi)]]&gt;30, 30, MROUND(US_Accidents_Dec20_updated[[#This Row],[Visibility(mi)]],5))</f>
        <v>10</v>
      </c>
      <c r="K3067">
        <f>MROUND(US_Accidents_Dec20_updated[[#This Row],[Wind_Speed(mph)]],5)</f>
        <v>5</v>
      </c>
      <c r="L3067">
        <f>IF(US_Accidents_Dec20_updated[[#This Row],[Precipitation(in)]]&gt;0.1, 0.1, US_Accidents_Dec20_updated[[#This Row],[Precipitation(in)]])</f>
        <v>0</v>
      </c>
    </row>
    <row r="3068" spans="1:12" x14ac:dyDescent="0.25">
      <c r="A3068" t="str">
        <f>US_Accidents_Dec20_updated[[#This Row],[ID]]</f>
        <v>A-3928539</v>
      </c>
      <c r="B3068">
        <f>US_Accidents_Dec20_updated[[#This Row],[Start_Lat]]</f>
        <v>40.332790000000003</v>
      </c>
      <c r="C3068">
        <f>US_Accidents_Dec20_updated[[#This Row],[Start_Lng]]</f>
        <v>-104.98035</v>
      </c>
      <c r="D3068">
        <f>US_Accidents_Dec20_updated[[#This Row],[Severity]]-1</f>
        <v>2</v>
      </c>
      <c r="E3068">
        <f>HOUR(US_Accidents_Dec20_updated[[#This Row],[Start_Time]])</f>
        <v>6</v>
      </c>
      <c r="F3068">
        <f>DAY(US_Accidents_Dec20_updated[[#This Row],[Start_Time]])</f>
        <v>18</v>
      </c>
      <c r="G3068">
        <f>MONTH(US_Accidents_Dec20_updated[[#This Row],[Start_Time]])</f>
        <v>1</v>
      </c>
      <c r="H3068" t="str">
        <f>US_Accidents_Dec20_updated[[#This Row],[Description]]</f>
        <v>At CO-56/Exit 250 - Accident.</v>
      </c>
      <c r="I3068" t="s">
        <v>50</v>
      </c>
      <c r="J3068">
        <f>IF(US_Accidents_Dec20_updated[[#This Row],[Visibility(mi)]]&gt;30, 30, MROUND(US_Accidents_Dec20_updated[[#This Row],[Visibility(mi)]],5))</f>
        <v>10</v>
      </c>
      <c r="K3068">
        <f>MROUND(US_Accidents_Dec20_updated[[#This Row],[Wind_Speed(mph)]],5)</f>
        <v>5</v>
      </c>
      <c r="L3068">
        <f>IF(US_Accidents_Dec20_updated[[#This Row],[Precipitation(in)]]&gt;0.1, 0.1, US_Accidents_Dec20_updated[[#This Row],[Precipitation(in)]])</f>
        <v>0</v>
      </c>
    </row>
    <row r="3069" spans="1:12" x14ac:dyDescent="0.25">
      <c r="A3069" t="str">
        <f>US_Accidents_Dec20_updated[[#This Row],[ID]]</f>
        <v>A-3928541</v>
      </c>
      <c r="B3069">
        <f>US_Accidents_Dec20_updated[[#This Row],[Start_Lat]]</f>
        <v>39.710752999999997</v>
      </c>
      <c r="C3069">
        <f>US_Accidents_Dec20_updated[[#This Row],[Start_Lng]]</f>
        <v>-104.82666</v>
      </c>
      <c r="D3069">
        <f>US_Accidents_Dec20_updated[[#This Row],[Severity]]-1</f>
        <v>2</v>
      </c>
      <c r="E3069">
        <f>HOUR(US_Accidents_Dec20_updated[[#This Row],[Start_Time]])</f>
        <v>6</v>
      </c>
      <c r="F3069">
        <f>DAY(US_Accidents_Dec20_updated[[#This Row],[Start_Time]])</f>
        <v>18</v>
      </c>
      <c r="G3069">
        <f>MONTH(US_Accidents_Dec20_updated[[#This Row],[Start_Time]])</f>
        <v>1</v>
      </c>
      <c r="H3069" t="str">
        <f>US_Accidents_Dec20_updated[[#This Row],[Description]]</f>
        <v>At E Alameda Ave/Exit 8 - Accident.</v>
      </c>
      <c r="I3069" t="s">
        <v>50</v>
      </c>
      <c r="J3069">
        <f>IF(US_Accidents_Dec20_updated[[#This Row],[Visibility(mi)]]&gt;30, 30, MROUND(US_Accidents_Dec20_updated[[#This Row],[Visibility(mi)]],5))</f>
        <v>10</v>
      </c>
      <c r="K3069">
        <f>MROUND(US_Accidents_Dec20_updated[[#This Row],[Wind_Speed(mph)]],5)</f>
        <v>5</v>
      </c>
      <c r="L3069">
        <f>IF(US_Accidents_Dec20_updated[[#This Row],[Precipitation(in)]]&gt;0.1, 0.1, US_Accidents_Dec20_updated[[#This Row],[Precipitation(in)]])</f>
        <v>0</v>
      </c>
    </row>
    <row r="3070" spans="1:12" x14ac:dyDescent="0.25">
      <c r="A3070" t="str">
        <f>US_Accidents_Dec20_updated[[#This Row],[ID]]</f>
        <v>A-3928564</v>
      </c>
      <c r="B3070">
        <f>US_Accidents_Dec20_updated[[#This Row],[Start_Lat]]</f>
        <v>39.959145999999997</v>
      </c>
      <c r="C3070">
        <f>US_Accidents_Dec20_updated[[#This Row],[Start_Lng]]</f>
        <v>-105.16927</v>
      </c>
      <c r="D3070">
        <f>US_Accidents_Dec20_updated[[#This Row],[Severity]]-1</f>
        <v>2</v>
      </c>
      <c r="E3070">
        <f>HOUR(US_Accidents_Dec20_updated[[#This Row],[Start_Time]])</f>
        <v>10</v>
      </c>
      <c r="F3070">
        <f>DAY(US_Accidents_Dec20_updated[[#This Row],[Start_Time]])</f>
        <v>18</v>
      </c>
      <c r="G3070">
        <f>MONTH(US_Accidents_Dec20_updated[[#This Row],[Start_Time]])</f>
        <v>1</v>
      </c>
      <c r="H3070" t="str">
        <f>US_Accidents_Dec20_updated[[#This Row],[Description]]</f>
        <v>At McCaslin Blvd - Accident.</v>
      </c>
      <c r="I3070" t="s">
        <v>9695</v>
      </c>
      <c r="J3070">
        <f>IF(US_Accidents_Dec20_updated[[#This Row],[Visibility(mi)]]&gt;30, 30, MROUND(US_Accidents_Dec20_updated[[#This Row],[Visibility(mi)]],5))</f>
        <v>0</v>
      </c>
      <c r="K3070">
        <f>MROUND(US_Accidents_Dec20_updated[[#This Row],[Wind_Speed(mph)]],5)</f>
        <v>5</v>
      </c>
      <c r="L3070">
        <f>IF(US_Accidents_Dec20_updated[[#This Row],[Precipitation(in)]]&gt;0.1, 0.1, US_Accidents_Dec20_updated[[#This Row],[Precipitation(in)]])</f>
        <v>0</v>
      </c>
    </row>
    <row r="3071" spans="1:12" x14ac:dyDescent="0.25">
      <c r="A3071" t="str">
        <f>US_Accidents_Dec20_updated[[#This Row],[ID]]</f>
        <v>A-3928565</v>
      </c>
      <c r="B3071">
        <f>US_Accidents_Dec20_updated[[#This Row],[Start_Lat]]</f>
        <v>39.959145999999997</v>
      </c>
      <c r="C3071">
        <f>US_Accidents_Dec20_updated[[#This Row],[Start_Lng]]</f>
        <v>-105.16927</v>
      </c>
      <c r="D3071">
        <f>US_Accidents_Dec20_updated[[#This Row],[Severity]]-1</f>
        <v>2</v>
      </c>
      <c r="E3071">
        <f>HOUR(US_Accidents_Dec20_updated[[#This Row],[Start_Time]])</f>
        <v>10</v>
      </c>
      <c r="F3071">
        <f>DAY(US_Accidents_Dec20_updated[[#This Row],[Start_Time]])</f>
        <v>18</v>
      </c>
      <c r="G3071">
        <f>MONTH(US_Accidents_Dec20_updated[[#This Row],[Start_Time]])</f>
        <v>1</v>
      </c>
      <c r="H3071" t="str">
        <f>US_Accidents_Dec20_updated[[#This Row],[Description]]</f>
        <v>At McCaslin Blvd - Accident.</v>
      </c>
      <c r="I3071" t="s">
        <v>9695</v>
      </c>
      <c r="J3071">
        <f>IF(US_Accidents_Dec20_updated[[#This Row],[Visibility(mi)]]&gt;30, 30, MROUND(US_Accidents_Dec20_updated[[#This Row],[Visibility(mi)]],5))</f>
        <v>0</v>
      </c>
      <c r="K3071">
        <f>MROUND(US_Accidents_Dec20_updated[[#This Row],[Wind_Speed(mph)]],5)</f>
        <v>5</v>
      </c>
      <c r="L3071">
        <f>IF(US_Accidents_Dec20_updated[[#This Row],[Precipitation(in)]]&gt;0.1, 0.1, US_Accidents_Dec20_updated[[#This Row],[Precipitation(in)]])</f>
        <v>0</v>
      </c>
    </row>
    <row r="3072" spans="1:12" x14ac:dyDescent="0.25">
      <c r="A3072" t="str">
        <f>US_Accidents_Dec20_updated[[#This Row],[ID]]</f>
        <v>A-3928566</v>
      </c>
      <c r="B3072">
        <f>US_Accidents_Dec20_updated[[#This Row],[Start_Lat]]</f>
        <v>39.166786000000002</v>
      </c>
      <c r="C3072">
        <f>US_Accidents_Dec20_updated[[#This Row],[Start_Lng]]</f>
        <v>-104.852711</v>
      </c>
      <c r="D3072">
        <f>US_Accidents_Dec20_updated[[#This Row],[Severity]]-1</f>
        <v>2</v>
      </c>
      <c r="E3072">
        <f>HOUR(US_Accidents_Dec20_updated[[#This Row],[Start_Time]])</f>
        <v>11</v>
      </c>
      <c r="F3072">
        <f>DAY(US_Accidents_Dec20_updated[[#This Row],[Start_Time]])</f>
        <v>18</v>
      </c>
      <c r="G3072">
        <f>MONTH(US_Accidents_Dec20_updated[[#This Row],[Start_Time]])</f>
        <v>1</v>
      </c>
      <c r="H3072" t="str">
        <f>US_Accidents_Dec20_updated[[#This Row],[Description]]</f>
        <v>At County Line Rd/Exit 163 - Accident.</v>
      </c>
      <c r="I3072" t="s">
        <v>1210</v>
      </c>
      <c r="J3072">
        <f>IF(US_Accidents_Dec20_updated[[#This Row],[Visibility(mi)]]&gt;30, 30, MROUND(US_Accidents_Dec20_updated[[#This Row],[Visibility(mi)]],5))</f>
        <v>0</v>
      </c>
      <c r="K3072">
        <f>MROUND(US_Accidents_Dec20_updated[[#This Row],[Wind_Speed(mph)]],5)</f>
        <v>15</v>
      </c>
      <c r="L3072">
        <f>IF(US_Accidents_Dec20_updated[[#This Row],[Precipitation(in)]]&gt;0.1, 0.1, US_Accidents_Dec20_updated[[#This Row],[Precipitation(in)]])</f>
        <v>0</v>
      </c>
    </row>
    <row r="3073" spans="1:12" x14ac:dyDescent="0.25">
      <c r="A3073" t="str">
        <f>US_Accidents_Dec20_updated[[#This Row],[ID]]</f>
        <v>A-3928572</v>
      </c>
      <c r="B3073">
        <f>US_Accidents_Dec20_updated[[#This Row],[Start_Lat]]</f>
        <v>39.959145999999997</v>
      </c>
      <c r="C3073">
        <f>US_Accidents_Dec20_updated[[#This Row],[Start_Lng]]</f>
        <v>-105.16927</v>
      </c>
      <c r="D3073">
        <f>US_Accidents_Dec20_updated[[#This Row],[Severity]]-1</f>
        <v>2</v>
      </c>
      <c r="E3073">
        <f>HOUR(US_Accidents_Dec20_updated[[#This Row],[Start_Time]])</f>
        <v>12</v>
      </c>
      <c r="F3073">
        <f>DAY(US_Accidents_Dec20_updated[[#This Row],[Start_Time]])</f>
        <v>18</v>
      </c>
      <c r="G3073">
        <f>MONTH(US_Accidents_Dec20_updated[[#This Row],[Start_Time]])</f>
        <v>1</v>
      </c>
      <c r="H3073" t="str">
        <f>US_Accidents_Dec20_updated[[#This Row],[Description]]</f>
        <v>At McCaslin Blvd - Accident.</v>
      </c>
      <c r="I3073" t="s">
        <v>9695</v>
      </c>
      <c r="J3073">
        <f>IF(US_Accidents_Dec20_updated[[#This Row],[Visibility(mi)]]&gt;30, 30, MROUND(US_Accidents_Dec20_updated[[#This Row],[Visibility(mi)]],5))</f>
        <v>0</v>
      </c>
      <c r="K3073">
        <f>MROUND(US_Accidents_Dec20_updated[[#This Row],[Wind_Speed(mph)]],5)</f>
        <v>10</v>
      </c>
      <c r="L3073">
        <f>IF(US_Accidents_Dec20_updated[[#This Row],[Precipitation(in)]]&gt;0.1, 0.1, US_Accidents_Dec20_updated[[#This Row],[Precipitation(in)]])</f>
        <v>0</v>
      </c>
    </row>
    <row r="3074" spans="1:12" x14ac:dyDescent="0.25">
      <c r="A3074" t="str">
        <f>US_Accidents_Dec20_updated[[#This Row],[ID]]</f>
        <v>A-3928573</v>
      </c>
      <c r="B3074">
        <f>US_Accidents_Dec20_updated[[#This Row],[Start_Lat]]</f>
        <v>39.780079999999998</v>
      </c>
      <c r="C3074">
        <f>US_Accidents_Dec20_updated[[#This Row],[Start_Lng]]</f>
        <v>-104.93646</v>
      </c>
      <c r="D3074">
        <f>US_Accidents_Dec20_updated[[#This Row],[Severity]]-1</f>
        <v>2</v>
      </c>
      <c r="E3074">
        <f>HOUR(US_Accidents_Dec20_updated[[#This Row],[Start_Time]])</f>
        <v>12</v>
      </c>
      <c r="F3074">
        <f>DAY(US_Accidents_Dec20_updated[[#This Row],[Start_Time]])</f>
        <v>18</v>
      </c>
      <c r="G3074">
        <f>MONTH(US_Accidents_Dec20_updated[[#This Row],[Start_Time]])</f>
        <v>1</v>
      </c>
      <c r="H3074" t="str">
        <f>US_Accidents_Dec20_updated[[#This Row],[Description]]</f>
        <v>At Dahlia St/Exit 277 - Accident.</v>
      </c>
      <c r="I3074" t="s">
        <v>50</v>
      </c>
      <c r="J3074">
        <f>IF(US_Accidents_Dec20_updated[[#This Row],[Visibility(mi)]]&gt;30, 30, MROUND(US_Accidents_Dec20_updated[[#This Row],[Visibility(mi)]],5))</f>
        <v>0</v>
      </c>
      <c r="K3074">
        <f>MROUND(US_Accidents_Dec20_updated[[#This Row],[Wind_Speed(mph)]],5)</f>
        <v>15</v>
      </c>
      <c r="L3074">
        <f>IF(US_Accidents_Dec20_updated[[#This Row],[Precipitation(in)]]&gt;0.1, 0.1, US_Accidents_Dec20_updated[[#This Row],[Precipitation(in)]])</f>
        <v>0</v>
      </c>
    </row>
    <row r="3075" spans="1:12" x14ac:dyDescent="0.25">
      <c r="A3075" t="str">
        <f>US_Accidents_Dec20_updated[[#This Row],[ID]]</f>
        <v>A-3928575</v>
      </c>
      <c r="B3075">
        <f>US_Accidents_Dec20_updated[[#This Row],[Start_Lat]]</f>
        <v>38.289268999999997</v>
      </c>
      <c r="C3075">
        <f>US_Accidents_Dec20_updated[[#This Row],[Start_Lng]]</f>
        <v>-104.60686</v>
      </c>
      <c r="D3075">
        <f>US_Accidents_Dec20_updated[[#This Row],[Severity]]-1</f>
        <v>2</v>
      </c>
      <c r="E3075">
        <f>HOUR(US_Accidents_Dec20_updated[[#This Row],[Start_Time]])</f>
        <v>12</v>
      </c>
      <c r="F3075">
        <f>DAY(US_Accidents_Dec20_updated[[#This Row],[Start_Time]])</f>
        <v>18</v>
      </c>
      <c r="G3075">
        <f>MONTH(US_Accidents_Dec20_updated[[#This Row],[Start_Time]])</f>
        <v>1</v>
      </c>
      <c r="H3075" t="str">
        <f>US_Accidents_Dec20_updated[[#This Row],[Description]]</f>
        <v>At US-50/Exit 100 - Accident.</v>
      </c>
      <c r="I3075" t="s">
        <v>50</v>
      </c>
      <c r="J3075">
        <f>IF(US_Accidents_Dec20_updated[[#This Row],[Visibility(mi)]]&gt;30, 30, MROUND(US_Accidents_Dec20_updated[[#This Row],[Visibility(mi)]],5))</f>
        <v>10</v>
      </c>
      <c r="K3075">
        <f>MROUND(US_Accidents_Dec20_updated[[#This Row],[Wind_Speed(mph)]],5)</f>
        <v>5</v>
      </c>
      <c r="L3075">
        <f>IF(US_Accidents_Dec20_updated[[#This Row],[Precipitation(in)]]&gt;0.1, 0.1, US_Accidents_Dec20_updated[[#This Row],[Precipitation(in)]])</f>
        <v>0</v>
      </c>
    </row>
    <row r="3076" spans="1:12" x14ac:dyDescent="0.25">
      <c r="A3076" t="str">
        <f>US_Accidents_Dec20_updated[[#This Row],[ID]]</f>
        <v>A-3928577</v>
      </c>
      <c r="B3076">
        <f>US_Accidents_Dec20_updated[[#This Row],[Start_Lat]]</f>
        <v>39.7117</v>
      </c>
      <c r="C3076">
        <f>US_Accidents_Dec20_updated[[#This Row],[Start_Lng]]</f>
        <v>-105.19324</v>
      </c>
      <c r="D3076">
        <f>US_Accidents_Dec20_updated[[#This Row],[Severity]]-1</f>
        <v>3</v>
      </c>
      <c r="E3076">
        <f>HOUR(US_Accidents_Dec20_updated[[#This Row],[Start_Time]])</f>
        <v>13</v>
      </c>
      <c r="F3076">
        <f>DAY(US_Accidents_Dec20_updated[[#This Row],[Start_Time]])</f>
        <v>18</v>
      </c>
      <c r="G3076">
        <f>MONTH(US_Accidents_Dec20_updated[[#This Row],[Start_Time]])</f>
        <v>1</v>
      </c>
      <c r="H3076" t="str">
        <f>US_Accidents_Dec20_updated[[#This Row],[Description]]</f>
        <v>Ramp closed to CO-470 Westbound and I-70 Westbound - Road closed due to accident.</v>
      </c>
      <c r="I3076" t="s">
        <v>50</v>
      </c>
      <c r="J3076">
        <f>IF(US_Accidents_Dec20_updated[[#This Row],[Visibility(mi)]]&gt;30, 30, MROUND(US_Accidents_Dec20_updated[[#This Row],[Visibility(mi)]],5))</f>
        <v>10</v>
      </c>
      <c r="K3076">
        <f>MROUND(US_Accidents_Dec20_updated[[#This Row],[Wind_Speed(mph)]],5)</f>
        <v>15</v>
      </c>
      <c r="L3076">
        <f>IF(US_Accidents_Dec20_updated[[#This Row],[Precipitation(in)]]&gt;0.1, 0.1, US_Accidents_Dec20_updated[[#This Row],[Precipitation(in)]])</f>
        <v>0</v>
      </c>
    </row>
    <row r="3077" spans="1:12" x14ac:dyDescent="0.25">
      <c r="A3077" t="str">
        <f>US_Accidents_Dec20_updated[[#This Row],[ID]]</f>
        <v>A-3928578</v>
      </c>
      <c r="B3077">
        <f>US_Accidents_Dec20_updated[[#This Row],[Start_Lat]]</f>
        <v>39.7134</v>
      </c>
      <c r="C3077">
        <f>US_Accidents_Dec20_updated[[#This Row],[Start_Lng]]</f>
        <v>-105.19477000000001</v>
      </c>
      <c r="D3077">
        <f>US_Accidents_Dec20_updated[[#This Row],[Severity]]-1</f>
        <v>3</v>
      </c>
      <c r="E3077">
        <f>HOUR(US_Accidents_Dec20_updated[[#This Row],[Start_Time]])</f>
        <v>13</v>
      </c>
      <c r="F3077">
        <f>DAY(US_Accidents_Dec20_updated[[#This Row],[Start_Time]])</f>
        <v>18</v>
      </c>
      <c r="G3077">
        <f>MONTH(US_Accidents_Dec20_updated[[#This Row],[Start_Time]])</f>
        <v>1</v>
      </c>
      <c r="H3077" t="str">
        <f>US_Accidents_Dec20_updated[[#This Row],[Description]]</f>
        <v>Ramp closed to CO-470/Exit 260 - Road closed due to accident.</v>
      </c>
      <c r="I3077" t="s">
        <v>50</v>
      </c>
      <c r="J3077">
        <f>IF(US_Accidents_Dec20_updated[[#This Row],[Visibility(mi)]]&gt;30, 30, MROUND(US_Accidents_Dec20_updated[[#This Row],[Visibility(mi)]],5))</f>
        <v>10</v>
      </c>
      <c r="K3077">
        <f>MROUND(US_Accidents_Dec20_updated[[#This Row],[Wind_Speed(mph)]],5)</f>
        <v>15</v>
      </c>
      <c r="L3077">
        <f>IF(US_Accidents_Dec20_updated[[#This Row],[Precipitation(in)]]&gt;0.1, 0.1, US_Accidents_Dec20_updated[[#This Row],[Precipitation(in)]])</f>
        <v>0</v>
      </c>
    </row>
    <row r="3078" spans="1:12" x14ac:dyDescent="0.25">
      <c r="A3078" t="str">
        <f>US_Accidents_Dec20_updated[[#This Row],[ID]]</f>
        <v>A-3928579</v>
      </c>
      <c r="B3078">
        <f>US_Accidents_Dec20_updated[[#This Row],[Start_Lat]]</f>
        <v>39.707900000000002</v>
      </c>
      <c r="C3078">
        <f>US_Accidents_Dec20_updated[[#This Row],[Start_Lng]]</f>
        <v>-105.19219</v>
      </c>
      <c r="D3078">
        <f>US_Accidents_Dec20_updated[[#This Row],[Severity]]-1</f>
        <v>3</v>
      </c>
      <c r="E3078">
        <f>HOUR(US_Accidents_Dec20_updated[[#This Row],[Start_Time]])</f>
        <v>13</v>
      </c>
      <c r="F3078">
        <f>DAY(US_Accidents_Dec20_updated[[#This Row],[Start_Time]])</f>
        <v>18</v>
      </c>
      <c r="G3078">
        <f>MONTH(US_Accidents_Dec20_updated[[#This Row],[Start_Time]])</f>
        <v>1</v>
      </c>
      <c r="H3078" t="str">
        <f>US_Accidents_Dec20_updated[[#This Row],[Description]]</f>
        <v>Ramp closed to I-70 Westbound - Road closed due to accident.</v>
      </c>
      <c r="I3078" t="s">
        <v>50</v>
      </c>
      <c r="J3078">
        <f>IF(US_Accidents_Dec20_updated[[#This Row],[Visibility(mi)]]&gt;30, 30, MROUND(US_Accidents_Dec20_updated[[#This Row],[Visibility(mi)]],5))</f>
        <v>10</v>
      </c>
      <c r="K3078">
        <f>MROUND(US_Accidents_Dec20_updated[[#This Row],[Wind_Speed(mph)]],5)</f>
        <v>15</v>
      </c>
      <c r="L3078">
        <f>IF(US_Accidents_Dec20_updated[[#This Row],[Precipitation(in)]]&gt;0.1, 0.1, US_Accidents_Dec20_updated[[#This Row],[Precipitation(in)]])</f>
        <v>0</v>
      </c>
    </row>
    <row r="3079" spans="1:12" x14ac:dyDescent="0.25">
      <c r="A3079" t="str">
        <f>US_Accidents_Dec20_updated[[#This Row],[ID]]</f>
        <v>A-3928581</v>
      </c>
      <c r="B3079">
        <f>US_Accidents_Dec20_updated[[#This Row],[Start_Lat]]</f>
        <v>39.704729999999998</v>
      </c>
      <c r="C3079">
        <f>US_Accidents_Dec20_updated[[#This Row],[Start_Lng]]</f>
        <v>-105.19298999999999</v>
      </c>
      <c r="D3079">
        <f>US_Accidents_Dec20_updated[[#This Row],[Severity]]-1</f>
        <v>3</v>
      </c>
      <c r="E3079">
        <f>HOUR(US_Accidents_Dec20_updated[[#This Row],[Start_Time]])</f>
        <v>13</v>
      </c>
      <c r="F3079">
        <f>DAY(US_Accidents_Dec20_updated[[#This Row],[Start_Time]])</f>
        <v>18</v>
      </c>
      <c r="G3079">
        <f>MONTH(US_Accidents_Dec20_updated[[#This Row],[Start_Time]])</f>
        <v>1</v>
      </c>
      <c r="H3079" t="str">
        <f>US_Accidents_Dec20_updated[[#This Row],[Description]]</f>
        <v>Ramp closed to I-70 - Road closed due to accident.</v>
      </c>
      <c r="I3079" t="s">
        <v>50</v>
      </c>
      <c r="J3079">
        <f>IF(US_Accidents_Dec20_updated[[#This Row],[Visibility(mi)]]&gt;30, 30, MROUND(US_Accidents_Dec20_updated[[#This Row],[Visibility(mi)]],5))</f>
        <v>10</v>
      </c>
      <c r="K3079">
        <f>MROUND(US_Accidents_Dec20_updated[[#This Row],[Wind_Speed(mph)]],5)</f>
        <v>15</v>
      </c>
      <c r="L3079">
        <f>IF(US_Accidents_Dec20_updated[[#This Row],[Precipitation(in)]]&gt;0.1, 0.1, US_Accidents_Dec20_updated[[#This Row],[Precipitation(in)]])</f>
        <v>0</v>
      </c>
    </row>
    <row r="3080" spans="1:12" x14ac:dyDescent="0.25">
      <c r="A3080" t="str">
        <f>US_Accidents_Dec20_updated[[#This Row],[ID]]</f>
        <v>A-3928586</v>
      </c>
      <c r="B3080">
        <f>US_Accidents_Dec20_updated[[#This Row],[Start_Lat]]</f>
        <v>39.784700000000001</v>
      </c>
      <c r="C3080">
        <f>US_Accidents_Dec20_updated[[#This Row],[Start_Lng]]</f>
        <v>-105.08638000000001</v>
      </c>
      <c r="D3080">
        <f>US_Accidents_Dec20_updated[[#This Row],[Severity]]-1</f>
        <v>2</v>
      </c>
      <c r="E3080">
        <f>HOUR(US_Accidents_Dec20_updated[[#This Row],[Start_Time]])</f>
        <v>14</v>
      </c>
      <c r="F3080">
        <f>DAY(US_Accidents_Dec20_updated[[#This Row],[Start_Time]])</f>
        <v>18</v>
      </c>
      <c r="G3080">
        <f>MONTH(US_Accidents_Dec20_updated[[#This Row],[Start_Time]])</f>
        <v>1</v>
      </c>
      <c r="H3080" t="str">
        <f>US_Accidents_Dec20_updated[[#This Row],[Description]]</f>
        <v>At CO-121/Wadsworth Blvd/Exit 269 - Accident.</v>
      </c>
      <c r="I3080" t="s">
        <v>50</v>
      </c>
      <c r="J3080">
        <f>IF(US_Accidents_Dec20_updated[[#This Row],[Visibility(mi)]]&gt;30, 30, MROUND(US_Accidents_Dec20_updated[[#This Row],[Visibility(mi)]],5))</f>
        <v>10</v>
      </c>
      <c r="K3080">
        <f>MROUND(US_Accidents_Dec20_updated[[#This Row],[Wind_Speed(mph)]],5)</f>
        <v>15</v>
      </c>
      <c r="L3080">
        <f>IF(US_Accidents_Dec20_updated[[#This Row],[Precipitation(in)]]&gt;0.1, 0.1, US_Accidents_Dec20_updated[[#This Row],[Precipitation(in)]])</f>
        <v>0</v>
      </c>
    </row>
    <row r="3081" spans="1:12" x14ac:dyDescent="0.25">
      <c r="A3081" t="str">
        <f>US_Accidents_Dec20_updated[[#This Row],[ID]]</f>
        <v>A-3928587</v>
      </c>
      <c r="B3081">
        <f>US_Accidents_Dec20_updated[[#This Row],[Start_Lat]]</f>
        <v>37.086790000000001</v>
      </c>
      <c r="C3081">
        <f>US_Accidents_Dec20_updated[[#This Row],[Start_Lng]]</f>
        <v>-104.52226</v>
      </c>
      <c r="D3081">
        <f>US_Accidents_Dec20_updated[[#This Row],[Severity]]-1</f>
        <v>3</v>
      </c>
      <c r="E3081">
        <f>HOUR(US_Accidents_Dec20_updated[[#This Row],[Start_Time]])</f>
        <v>14</v>
      </c>
      <c r="F3081">
        <f>DAY(US_Accidents_Dec20_updated[[#This Row],[Start_Time]])</f>
        <v>18</v>
      </c>
      <c r="G3081">
        <f>MONTH(US_Accidents_Dec20_updated[[#This Row],[Start_Time]])</f>
        <v>1</v>
      </c>
      <c r="H3081" t="str">
        <f>US_Accidents_Dec20_updated[[#This Row],[Description]]</f>
        <v>Closed between US-85/Exit 8 and CR-69.4/Exit 11 - Road closed due to accident.</v>
      </c>
      <c r="I3081" t="s">
        <v>1210</v>
      </c>
      <c r="J3081">
        <f>IF(US_Accidents_Dec20_updated[[#This Row],[Visibility(mi)]]&gt;30, 30, MROUND(US_Accidents_Dec20_updated[[#This Row],[Visibility(mi)]],5))</f>
        <v>0</v>
      </c>
      <c r="K3081">
        <f>MROUND(US_Accidents_Dec20_updated[[#This Row],[Wind_Speed(mph)]],5)</f>
        <v>15</v>
      </c>
      <c r="L3081">
        <f>IF(US_Accidents_Dec20_updated[[#This Row],[Precipitation(in)]]&gt;0.1, 0.1, US_Accidents_Dec20_updated[[#This Row],[Precipitation(in)]])</f>
        <v>0.01</v>
      </c>
    </row>
    <row r="3082" spans="1:12" x14ac:dyDescent="0.25">
      <c r="A3082" t="str">
        <f>US_Accidents_Dec20_updated[[#This Row],[ID]]</f>
        <v>A-3928591</v>
      </c>
      <c r="B3082">
        <f>US_Accidents_Dec20_updated[[#This Row],[Start_Lat]]</f>
        <v>39.522981000000001</v>
      </c>
      <c r="C3082">
        <f>US_Accidents_Dec20_updated[[#This Row],[Start_Lng]]</f>
        <v>-104.86750000000001</v>
      </c>
      <c r="D3082">
        <f>US_Accidents_Dec20_updated[[#This Row],[Severity]]-1</f>
        <v>2</v>
      </c>
      <c r="E3082">
        <f>HOUR(US_Accidents_Dec20_updated[[#This Row],[Start_Time]])</f>
        <v>15</v>
      </c>
      <c r="F3082">
        <f>DAY(US_Accidents_Dec20_updated[[#This Row],[Start_Time]])</f>
        <v>18</v>
      </c>
      <c r="G3082">
        <f>MONTH(US_Accidents_Dec20_updated[[#This Row],[Start_Time]])</f>
        <v>1</v>
      </c>
      <c r="H3082" t="str">
        <f>US_Accidents_Dec20_updated[[#This Row],[Description]]</f>
        <v>At Ridgegate Pkwy/Exit 192 - Accident.</v>
      </c>
      <c r="I3082" t="s">
        <v>50</v>
      </c>
      <c r="J3082">
        <f>IF(US_Accidents_Dec20_updated[[#This Row],[Visibility(mi)]]&gt;30, 30, MROUND(US_Accidents_Dec20_updated[[#This Row],[Visibility(mi)]],5))</f>
        <v>5</v>
      </c>
      <c r="K3082">
        <f>MROUND(US_Accidents_Dec20_updated[[#This Row],[Wind_Speed(mph)]],5)</f>
        <v>20</v>
      </c>
      <c r="L3082">
        <f>IF(US_Accidents_Dec20_updated[[#This Row],[Precipitation(in)]]&gt;0.1, 0.1, US_Accidents_Dec20_updated[[#This Row],[Precipitation(in)]])</f>
        <v>0</v>
      </c>
    </row>
    <row r="3083" spans="1:12" x14ac:dyDescent="0.25">
      <c r="A3083" t="str">
        <f>US_Accidents_Dec20_updated[[#This Row],[ID]]</f>
        <v>A-3928595</v>
      </c>
      <c r="B3083">
        <f>US_Accidents_Dec20_updated[[#This Row],[Start_Lat]]</f>
        <v>39.639468999999998</v>
      </c>
      <c r="C3083">
        <f>US_Accidents_Dec20_updated[[#This Row],[Start_Lng]]</f>
        <v>-106.54994600000001</v>
      </c>
      <c r="D3083">
        <f>US_Accidents_Dec20_updated[[#This Row],[Severity]]-1</f>
        <v>2</v>
      </c>
      <c r="E3083">
        <f>HOUR(US_Accidents_Dec20_updated[[#This Row],[Start_Time]])</f>
        <v>18</v>
      </c>
      <c r="F3083">
        <f>DAY(US_Accidents_Dec20_updated[[#This Row],[Start_Time]])</f>
        <v>18</v>
      </c>
      <c r="G3083">
        <f>MONTH(US_Accidents_Dec20_updated[[#This Row],[Start_Time]])</f>
        <v>1</v>
      </c>
      <c r="H3083" t="str">
        <f>US_Accidents_Dec20_updated[[#This Row],[Description]]</f>
        <v>At Avon Rd/Exit 167 - Accident.</v>
      </c>
      <c r="I3083" t="s">
        <v>50</v>
      </c>
      <c r="J3083">
        <f>IF(US_Accidents_Dec20_updated[[#This Row],[Visibility(mi)]]&gt;30, 30, MROUND(US_Accidents_Dec20_updated[[#This Row],[Visibility(mi)]],5))</f>
        <v>10</v>
      </c>
      <c r="K3083">
        <f>MROUND(US_Accidents_Dec20_updated[[#This Row],[Wind_Speed(mph)]],5)</f>
        <v>5</v>
      </c>
      <c r="L3083">
        <f>IF(US_Accidents_Dec20_updated[[#This Row],[Precipitation(in)]]&gt;0.1, 0.1, US_Accidents_Dec20_updated[[#This Row],[Precipitation(in)]])</f>
        <v>0</v>
      </c>
    </row>
    <row r="3084" spans="1:12" x14ac:dyDescent="0.25">
      <c r="A3084" t="str">
        <f>US_Accidents_Dec20_updated[[#This Row],[ID]]</f>
        <v>A-3928599</v>
      </c>
      <c r="B3084">
        <f>US_Accidents_Dec20_updated[[#This Row],[Start_Lat]]</f>
        <v>39.736640000000001</v>
      </c>
      <c r="C3084">
        <f>US_Accidents_Dec20_updated[[#This Row],[Start_Lng]]</f>
        <v>-105.01436</v>
      </c>
      <c r="D3084">
        <f>US_Accidents_Dec20_updated[[#This Row],[Severity]]-1</f>
        <v>2</v>
      </c>
      <c r="E3084">
        <f>HOUR(US_Accidents_Dec20_updated[[#This Row],[Start_Time]])</f>
        <v>20</v>
      </c>
      <c r="F3084">
        <f>DAY(US_Accidents_Dec20_updated[[#This Row],[Start_Time]])</f>
        <v>18</v>
      </c>
      <c r="G3084">
        <f>MONTH(US_Accidents_Dec20_updated[[#This Row],[Start_Time]])</f>
        <v>1</v>
      </c>
      <c r="H3084" t="str">
        <f>US_Accidents_Dec20_updated[[#This Row],[Description]]</f>
        <v>At Zuni St/Exit 209C - Accident.</v>
      </c>
      <c r="I3084" t="s">
        <v>50</v>
      </c>
      <c r="J3084">
        <f>IF(US_Accidents_Dec20_updated[[#This Row],[Visibility(mi)]]&gt;30, 30, MROUND(US_Accidents_Dec20_updated[[#This Row],[Visibility(mi)]],5))</f>
        <v>30</v>
      </c>
      <c r="K3084">
        <f>MROUND(US_Accidents_Dec20_updated[[#This Row],[Wind_Speed(mph)]],5)</f>
        <v>0</v>
      </c>
      <c r="L3084">
        <f>IF(US_Accidents_Dec20_updated[[#This Row],[Precipitation(in)]]&gt;0.1, 0.1, US_Accidents_Dec20_updated[[#This Row],[Precipitation(in)]])</f>
        <v>0</v>
      </c>
    </row>
    <row r="3085" spans="1:12" x14ac:dyDescent="0.25">
      <c r="A3085" t="str">
        <f>US_Accidents_Dec20_updated[[#This Row],[ID]]</f>
        <v>A-3928602</v>
      </c>
      <c r="B3085">
        <f>US_Accidents_Dec20_updated[[#This Row],[Start_Lat]]</f>
        <v>38.768569999999997</v>
      </c>
      <c r="C3085">
        <f>US_Accidents_Dec20_updated[[#This Row],[Start_Lng]]</f>
        <v>-104.77897</v>
      </c>
      <c r="D3085">
        <f>US_Accidents_Dec20_updated[[#This Row],[Severity]]-1</f>
        <v>1</v>
      </c>
      <c r="E3085">
        <f>HOUR(US_Accidents_Dec20_updated[[#This Row],[Start_Time]])</f>
        <v>21</v>
      </c>
      <c r="F3085">
        <f>DAY(US_Accidents_Dec20_updated[[#This Row],[Start_Time]])</f>
        <v>18</v>
      </c>
      <c r="G3085">
        <f>MONTH(US_Accidents_Dec20_updated[[#This Row],[Start_Time]])</f>
        <v>1</v>
      </c>
      <c r="H3085" t="str">
        <f>US_Accidents_Dec20_updated[[#This Row],[Description]]</f>
        <v>At CO-83/Academy Blvd/Exit 135 - Accident. Lane blocked.</v>
      </c>
      <c r="I3085" t="s">
        <v>50</v>
      </c>
      <c r="J3085">
        <f>IF(US_Accidents_Dec20_updated[[#This Row],[Visibility(mi)]]&gt;30, 30, MROUND(US_Accidents_Dec20_updated[[#This Row],[Visibility(mi)]],5))</f>
        <v>10</v>
      </c>
      <c r="K3085">
        <f>MROUND(US_Accidents_Dec20_updated[[#This Row],[Wind_Speed(mph)]],5)</f>
        <v>10</v>
      </c>
      <c r="L3085">
        <f>IF(US_Accidents_Dec20_updated[[#This Row],[Precipitation(in)]]&gt;0.1, 0.1, US_Accidents_Dec20_updated[[#This Row],[Precipitation(in)]])</f>
        <v>0</v>
      </c>
    </row>
    <row r="3086" spans="1:12" x14ac:dyDescent="0.25">
      <c r="A3086" t="str">
        <f>US_Accidents_Dec20_updated[[#This Row],[ID]]</f>
        <v>A-3928603</v>
      </c>
      <c r="B3086">
        <f>US_Accidents_Dec20_updated[[#This Row],[Start_Lat]]</f>
        <v>39.656550000000003</v>
      </c>
      <c r="C3086">
        <f>US_Accidents_Dec20_updated[[#This Row],[Start_Lng]]</f>
        <v>-104.84672999999999</v>
      </c>
      <c r="D3086">
        <f>US_Accidents_Dec20_updated[[#This Row],[Severity]]-1</f>
        <v>2</v>
      </c>
      <c r="E3086">
        <f>HOUR(US_Accidents_Dec20_updated[[#This Row],[Start_Time]])</f>
        <v>22</v>
      </c>
      <c r="F3086">
        <f>DAY(US_Accidents_Dec20_updated[[#This Row],[Start_Time]])</f>
        <v>18</v>
      </c>
      <c r="G3086">
        <f>MONTH(US_Accidents_Dec20_updated[[#This Row],[Start_Time]])</f>
        <v>1</v>
      </c>
      <c r="H3086" t="str">
        <f>US_Accidents_Dec20_updated[[#This Row],[Description]]</f>
        <v>At CO-83/Parker Rd/Exit 4 - Accident.</v>
      </c>
      <c r="I3086" t="s">
        <v>50</v>
      </c>
      <c r="J3086">
        <f>IF(US_Accidents_Dec20_updated[[#This Row],[Visibility(mi)]]&gt;30, 30, MROUND(US_Accidents_Dec20_updated[[#This Row],[Visibility(mi)]],5))</f>
        <v>10</v>
      </c>
      <c r="K3086">
        <f>MROUND(US_Accidents_Dec20_updated[[#This Row],[Wind_Speed(mph)]],5)</f>
        <v>5</v>
      </c>
      <c r="L3086">
        <f>IF(US_Accidents_Dec20_updated[[#This Row],[Precipitation(in)]]&gt;0.1, 0.1, US_Accidents_Dec20_updated[[#This Row],[Precipitation(in)]])</f>
        <v>0</v>
      </c>
    </row>
    <row r="3087" spans="1:12" x14ac:dyDescent="0.25">
      <c r="A3087" t="str">
        <f>US_Accidents_Dec20_updated[[#This Row],[ID]]</f>
        <v>A-3929084</v>
      </c>
      <c r="B3087">
        <f>US_Accidents_Dec20_updated[[#This Row],[Start_Lat]]</f>
        <v>39.138733999999999</v>
      </c>
      <c r="C3087">
        <f>US_Accidents_Dec20_updated[[#This Row],[Start_Lng]]</f>
        <v>-104.862219</v>
      </c>
      <c r="D3087">
        <f>US_Accidents_Dec20_updated[[#This Row],[Severity]]-1</f>
        <v>2</v>
      </c>
      <c r="E3087">
        <f>HOUR(US_Accidents_Dec20_updated[[#This Row],[Start_Time]])</f>
        <v>10</v>
      </c>
      <c r="F3087">
        <f>DAY(US_Accidents_Dec20_updated[[#This Row],[Start_Time]])</f>
        <v>19</v>
      </c>
      <c r="G3087">
        <f>MONTH(US_Accidents_Dec20_updated[[#This Row],[Start_Time]])</f>
        <v>1</v>
      </c>
      <c r="H3087" t="str">
        <f>US_Accidents_Dec20_updated[[#This Row],[Description]]</f>
        <v>At Greenland Rd/Exit 167 - Accident.</v>
      </c>
      <c r="I3087" t="s">
        <v>50</v>
      </c>
      <c r="J3087">
        <f>IF(US_Accidents_Dec20_updated[[#This Row],[Visibility(mi)]]&gt;30, 30, MROUND(US_Accidents_Dec20_updated[[#This Row],[Visibility(mi)]],5))</f>
        <v>10</v>
      </c>
      <c r="K3087">
        <f>MROUND(US_Accidents_Dec20_updated[[#This Row],[Wind_Speed(mph)]],5)</f>
        <v>10</v>
      </c>
      <c r="L3087">
        <f>IF(US_Accidents_Dec20_updated[[#This Row],[Precipitation(in)]]&gt;0.1, 0.1, US_Accidents_Dec20_updated[[#This Row],[Precipitation(in)]])</f>
        <v>0</v>
      </c>
    </row>
    <row r="3088" spans="1:12" x14ac:dyDescent="0.25">
      <c r="A3088" t="str">
        <f>US_Accidents_Dec20_updated[[#This Row],[ID]]</f>
        <v>A-3929087</v>
      </c>
      <c r="B3088">
        <f>US_Accidents_Dec20_updated[[#This Row],[Start_Lat]]</f>
        <v>39.105570999999998</v>
      </c>
      <c r="C3088">
        <f>US_Accidents_Dec20_updated[[#This Row],[Start_Lng]]</f>
        <v>-104.864532</v>
      </c>
      <c r="D3088">
        <f>US_Accidents_Dec20_updated[[#This Row],[Severity]]-1</f>
        <v>2</v>
      </c>
      <c r="E3088">
        <f>HOUR(US_Accidents_Dec20_updated[[#This Row],[Start_Time]])</f>
        <v>11</v>
      </c>
      <c r="F3088">
        <f>DAY(US_Accidents_Dec20_updated[[#This Row],[Start_Time]])</f>
        <v>19</v>
      </c>
      <c r="G3088">
        <f>MONTH(US_Accidents_Dec20_updated[[#This Row],[Start_Time]])</f>
        <v>1</v>
      </c>
      <c r="H3088" t="str">
        <f>US_Accidents_Dec20_updated[[#This Row],[Description]]</f>
        <v>At County Line Rd/Exit 163 - Accident.</v>
      </c>
      <c r="I3088" t="s">
        <v>50</v>
      </c>
      <c r="J3088">
        <f>IF(US_Accidents_Dec20_updated[[#This Row],[Visibility(mi)]]&gt;30, 30, MROUND(US_Accidents_Dec20_updated[[#This Row],[Visibility(mi)]],5))</f>
        <v>10</v>
      </c>
      <c r="K3088">
        <f>MROUND(US_Accidents_Dec20_updated[[#This Row],[Wind_Speed(mph)]],5)</f>
        <v>5</v>
      </c>
      <c r="L3088">
        <f>IF(US_Accidents_Dec20_updated[[#This Row],[Precipitation(in)]]&gt;0.1, 0.1, US_Accidents_Dec20_updated[[#This Row],[Precipitation(in)]])</f>
        <v>0</v>
      </c>
    </row>
    <row r="3089" spans="1:12" x14ac:dyDescent="0.25">
      <c r="A3089" t="str">
        <f>US_Accidents_Dec20_updated[[#This Row],[ID]]</f>
        <v>A-3929089</v>
      </c>
      <c r="B3089">
        <f>US_Accidents_Dec20_updated[[#This Row],[Start_Lat]]</f>
        <v>39.105570999999998</v>
      </c>
      <c r="C3089">
        <f>US_Accidents_Dec20_updated[[#This Row],[Start_Lng]]</f>
        <v>-104.864532</v>
      </c>
      <c r="D3089">
        <f>US_Accidents_Dec20_updated[[#This Row],[Severity]]-1</f>
        <v>2</v>
      </c>
      <c r="E3089">
        <f>HOUR(US_Accidents_Dec20_updated[[#This Row],[Start_Time]])</f>
        <v>11</v>
      </c>
      <c r="F3089">
        <f>DAY(US_Accidents_Dec20_updated[[#This Row],[Start_Time]])</f>
        <v>19</v>
      </c>
      <c r="G3089">
        <f>MONTH(US_Accidents_Dec20_updated[[#This Row],[Start_Time]])</f>
        <v>1</v>
      </c>
      <c r="H3089" t="str">
        <f>US_Accidents_Dec20_updated[[#This Row],[Description]]</f>
        <v>At County Line Rd/Exit 163 - Accident.</v>
      </c>
      <c r="I3089" t="s">
        <v>50</v>
      </c>
      <c r="J3089">
        <f>IF(US_Accidents_Dec20_updated[[#This Row],[Visibility(mi)]]&gt;30, 30, MROUND(US_Accidents_Dec20_updated[[#This Row],[Visibility(mi)]],5))</f>
        <v>10</v>
      </c>
      <c r="K3089">
        <f>MROUND(US_Accidents_Dec20_updated[[#This Row],[Wind_Speed(mph)]],5)</f>
        <v>5</v>
      </c>
      <c r="L3089">
        <f>IF(US_Accidents_Dec20_updated[[#This Row],[Precipitation(in)]]&gt;0.1, 0.1, US_Accidents_Dec20_updated[[#This Row],[Precipitation(in)]])</f>
        <v>0</v>
      </c>
    </row>
    <row r="3090" spans="1:12" x14ac:dyDescent="0.25">
      <c r="A3090" t="str">
        <f>US_Accidents_Dec20_updated[[#This Row],[ID]]</f>
        <v>A-3929092</v>
      </c>
      <c r="B3090">
        <f>US_Accidents_Dec20_updated[[#This Row],[Start_Lat]]</f>
        <v>39.946449000000001</v>
      </c>
      <c r="C3090">
        <f>US_Accidents_Dec20_updated[[#This Row],[Start_Lng]]</f>
        <v>-104.98804</v>
      </c>
      <c r="D3090">
        <f>US_Accidents_Dec20_updated[[#This Row],[Severity]]-1</f>
        <v>2</v>
      </c>
      <c r="E3090">
        <f>HOUR(US_Accidents_Dec20_updated[[#This Row],[Start_Time]])</f>
        <v>12</v>
      </c>
      <c r="F3090">
        <f>DAY(US_Accidents_Dec20_updated[[#This Row],[Start_Time]])</f>
        <v>19</v>
      </c>
      <c r="G3090">
        <f>MONTH(US_Accidents_Dec20_updated[[#This Row],[Start_Time]])</f>
        <v>1</v>
      </c>
      <c r="H3090" t="str">
        <f>US_Accidents_Dec20_updated[[#This Row],[Description]]</f>
        <v>At 136th Ave - Accident.</v>
      </c>
      <c r="I3090" t="s">
        <v>50</v>
      </c>
      <c r="J3090">
        <f>IF(US_Accidents_Dec20_updated[[#This Row],[Visibility(mi)]]&gt;30, 30, MROUND(US_Accidents_Dec20_updated[[#This Row],[Visibility(mi)]],5))</f>
        <v>10</v>
      </c>
      <c r="K3090">
        <f>MROUND(US_Accidents_Dec20_updated[[#This Row],[Wind_Speed(mph)]],5)</f>
        <v>5</v>
      </c>
      <c r="L3090">
        <f>IF(US_Accidents_Dec20_updated[[#This Row],[Precipitation(in)]]&gt;0.1, 0.1, US_Accidents_Dec20_updated[[#This Row],[Precipitation(in)]])</f>
        <v>0</v>
      </c>
    </row>
    <row r="3091" spans="1:12" x14ac:dyDescent="0.25">
      <c r="A3091" t="str">
        <f>US_Accidents_Dec20_updated[[#This Row],[ID]]</f>
        <v>A-3929094</v>
      </c>
      <c r="B3091">
        <f>US_Accidents_Dec20_updated[[#This Row],[Start_Lat]]</f>
        <v>39.72542</v>
      </c>
      <c r="C3091">
        <f>US_Accidents_Dec20_updated[[#This Row],[Start_Lng]]</f>
        <v>-105.022004</v>
      </c>
      <c r="D3091">
        <f>US_Accidents_Dec20_updated[[#This Row],[Severity]]-1</f>
        <v>2</v>
      </c>
      <c r="E3091">
        <f>HOUR(US_Accidents_Dec20_updated[[#This Row],[Start_Time]])</f>
        <v>12</v>
      </c>
      <c r="F3091">
        <f>DAY(US_Accidents_Dec20_updated[[#This Row],[Start_Time]])</f>
        <v>19</v>
      </c>
      <c r="G3091">
        <f>MONTH(US_Accidents_Dec20_updated[[#This Row],[Start_Time]])</f>
        <v>1</v>
      </c>
      <c r="H3091" t="str">
        <f>US_Accidents_Dec20_updated[[#This Row],[Description]]</f>
        <v>At CO-88/Federal Blvd - Accident.</v>
      </c>
      <c r="I3091" t="s">
        <v>50</v>
      </c>
      <c r="J3091">
        <f>IF(US_Accidents_Dec20_updated[[#This Row],[Visibility(mi)]]&gt;30, 30, MROUND(US_Accidents_Dec20_updated[[#This Row],[Visibility(mi)]],5))</f>
        <v>30</v>
      </c>
      <c r="K3091">
        <f>MROUND(US_Accidents_Dec20_updated[[#This Row],[Wind_Speed(mph)]],5)</f>
        <v>5</v>
      </c>
      <c r="L3091">
        <f>IF(US_Accidents_Dec20_updated[[#This Row],[Precipitation(in)]]&gt;0.1, 0.1, US_Accidents_Dec20_updated[[#This Row],[Precipitation(in)]])</f>
        <v>0</v>
      </c>
    </row>
    <row r="3092" spans="1:12" x14ac:dyDescent="0.25">
      <c r="A3092" t="str">
        <f>US_Accidents_Dec20_updated[[#This Row],[ID]]</f>
        <v>A-3929095</v>
      </c>
      <c r="B3092">
        <f>US_Accidents_Dec20_updated[[#This Row],[Start_Lat]]</f>
        <v>39.63429</v>
      </c>
      <c r="C3092">
        <f>US_Accidents_Dec20_updated[[#This Row],[Start_Lng]]</f>
        <v>-105.17083</v>
      </c>
      <c r="D3092">
        <f>US_Accidents_Dec20_updated[[#This Row],[Severity]]-1</f>
        <v>3</v>
      </c>
      <c r="E3092">
        <f>HOUR(US_Accidents_Dec20_updated[[#This Row],[Start_Time]])</f>
        <v>13</v>
      </c>
      <c r="F3092">
        <f>DAY(US_Accidents_Dec20_updated[[#This Row],[Start_Time]])</f>
        <v>19</v>
      </c>
      <c r="G3092">
        <f>MONTH(US_Accidents_Dec20_updated[[#This Row],[Start_Time]])</f>
        <v>1</v>
      </c>
      <c r="H3092" t="str">
        <f>US_Accidents_Dec20_updated[[#This Row],[Description]]</f>
        <v>Closed between CO-470 and CO-8 - Road closed due to accident.</v>
      </c>
      <c r="I3092" t="s">
        <v>50</v>
      </c>
      <c r="J3092">
        <f>IF(US_Accidents_Dec20_updated[[#This Row],[Visibility(mi)]]&gt;30, 30, MROUND(US_Accidents_Dec20_updated[[#This Row],[Visibility(mi)]],5))</f>
        <v>30</v>
      </c>
      <c r="K3092">
        <f>MROUND(US_Accidents_Dec20_updated[[#This Row],[Wind_Speed(mph)]],5)</f>
        <v>5</v>
      </c>
      <c r="L3092">
        <f>IF(US_Accidents_Dec20_updated[[#This Row],[Precipitation(in)]]&gt;0.1, 0.1, US_Accidents_Dec20_updated[[#This Row],[Precipitation(in)]])</f>
        <v>0</v>
      </c>
    </row>
    <row r="3093" spans="1:12" x14ac:dyDescent="0.25">
      <c r="A3093" t="str">
        <f>US_Accidents_Dec20_updated[[#This Row],[ID]]</f>
        <v>A-3929096</v>
      </c>
      <c r="B3093">
        <f>US_Accidents_Dec20_updated[[#This Row],[Start_Lat]]</f>
        <v>40.382862000000003</v>
      </c>
      <c r="C3093">
        <f>US_Accidents_Dec20_updated[[#This Row],[Start_Lng]]</f>
        <v>-104.99328</v>
      </c>
      <c r="D3093">
        <f>US_Accidents_Dec20_updated[[#This Row],[Severity]]-1</f>
        <v>2</v>
      </c>
      <c r="E3093">
        <f>HOUR(US_Accidents_Dec20_updated[[#This Row],[Start_Time]])</f>
        <v>12</v>
      </c>
      <c r="F3093">
        <f>DAY(US_Accidents_Dec20_updated[[#This Row],[Start_Time]])</f>
        <v>19</v>
      </c>
      <c r="G3093">
        <f>MONTH(US_Accidents_Dec20_updated[[#This Row],[Start_Time]])</f>
        <v>1</v>
      </c>
      <c r="H3093" t="str">
        <f>US_Accidents_Dec20_updated[[#This Row],[Description]]</f>
        <v>At US-34/Eisenhower Blvd/Exit 257 - Accident.</v>
      </c>
      <c r="I3093" t="s">
        <v>50</v>
      </c>
      <c r="J3093">
        <f>IF(US_Accidents_Dec20_updated[[#This Row],[Visibility(mi)]]&gt;30, 30, MROUND(US_Accidents_Dec20_updated[[#This Row],[Visibility(mi)]],5))</f>
        <v>10</v>
      </c>
      <c r="K3093">
        <f>MROUND(US_Accidents_Dec20_updated[[#This Row],[Wind_Speed(mph)]],5)</f>
        <v>5</v>
      </c>
      <c r="L3093">
        <f>IF(US_Accidents_Dec20_updated[[#This Row],[Precipitation(in)]]&gt;0.1, 0.1, US_Accidents_Dec20_updated[[#This Row],[Precipitation(in)]])</f>
        <v>0</v>
      </c>
    </row>
    <row r="3094" spans="1:12" x14ac:dyDescent="0.25">
      <c r="A3094" t="str">
        <f>US_Accidents_Dec20_updated[[#This Row],[ID]]</f>
        <v>A-3929101</v>
      </c>
      <c r="B3094">
        <f>US_Accidents_Dec20_updated[[#This Row],[Start_Lat]]</f>
        <v>39.900221000000002</v>
      </c>
      <c r="C3094">
        <f>US_Accidents_Dec20_updated[[#This Row],[Start_Lng]]</f>
        <v>-104.988178</v>
      </c>
      <c r="D3094">
        <f>US_Accidents_Dec20_updated[[#This Row],[Severity]]-1</f>
        <v>2</v>
      </c>
      <c r="E3094">
        <f>HOUR(US_Accidents_Dec20_updated[[#This Row],[Start_Time]])</f>
        <v>14</v>
      </c>
      <c r="F3094">
        <f>DAY(US_Accidents_Dec20_updated[[#This Row],[Start_Time]])</f>
        <v>19</v>
      </c>
      <c r="G3094">
        <f>MONTH(US_Accidents_Dec20_updated[[#This Row],[Start_Time]])</f>
        <v>1</v>
      </c>
      <c r="H3094" t="str">
        <f>US_Accidents_Dec20_updated[[#This Row],[Description]]</f>
        <v>At 104th Ave/Exit 221 - Accident.</v>
      </c>
      <c r="I3094" t="s">
        <v>50</v>
      </c>
      <c r="J3094">
        <f>IF(US_Accidents_Dec20_updated[[#This Row],[Visibility(mi)]]&gt;30, 30, MROUND(US_Accidents_Dec20_updated[[#This Row],[Visibility(mi)]],5))</f>
        <v>30</v>
      </c>
      <c r="K3094">
        <f>MROUND(US_Accidents_Dec20_updated[[#This Row],[Wind_Speed(mph)]],5)</f>
        <v>10</v>
      </c>
      <c r="L3094">
        <f>IF(US_Accidents_Dec20_updated[[#This Row],[Precipitation(in)]]&gt;0.1, 0.1, US_Accidents_Dec20_updated[[#This Row],[Precipitation(in)]])</f>
        <v>0</v>
      </c>
    </row>
    <row r="3095" spans="1:12" x14ac:dyDescent="0.25">
      <c r="A3095" t="str">
        <f>US_Accidents_Dec20_updated[[#This Row],[ID]]</f>
        <v>A-3929102</v>
      </c>
      <c r="B3095">
        <f>US_Accidents_Dec20_updated[[#This Row],[Start_Lat]]</f>
        <v>39.77993</v>
      </c>
      <c r="C3095">
        <f>US_Accidents_Dec20_updated[[#This Row],[Start_Lng]]</f>
        <v>-104.972689</v>
      </c>
      <c r="D3095">
        <f>US_Accidents_Dec20_updated[[#This Row],[Severity]]-1</f>
        <v>2</v>
      </c>
      <c r="E3095">
        <f>HOUR(US_Accidents_Dec20_updated[[#This Row],[Start_Time]])</f>
        <v>14</v>
      </c>
      <c r="F3095">
        <f>DAY(US_Accidents_Dec20_updated[[#This Row],[Start_Time]])</f>
        <v>19</v>
      </c>
      <c r="G3095">
        <f>MONTH(US_Accidents_Dec20_updated[[#This Row],[Start_Time]])</f>
        <v>1</v>
      </c>
      <c r="H3095" t="str">
        <f>US_Accidents_Dec20_updated[[#This Row],[Description]]</f>
        <v>At Washington St/Exit 275A - Accident.</v>
      </c>
      <c r="I3095" t="s">
        <v>50</v>
      </c>
      <c r="J3095">
        <f>IF(US_Accidents_Dec20_updated[[#This Row],[Visibility(mi)]]&gt;30, 30, MROUND(US_Accidents_Dec20_updated[[#This Row],[Visibility(mi)]],5))</f>
        <v>30</v>
      </c>
      <c r="K3095">
        <f>MROUND(US_Accidents_Dec20_updated[[#This Row],[Wind_Speed(mph)]],5)</f>
        <v>10</v>
      </c>
      <c r="L3095">
        <f>IF(US_Accidents_Dec20_updated[[#This Row],[Precipitation(in)]]&gt;0.1, 0.1, US_Accidents_Dec20_updated[[#This Row],[Precipitation(in)]])</f>
        <v>0</v>
      </c>
    </row>
    <row r="3096" spans="1:12" x14ac:dyDescent="0.25">
      <c r="A3096" t="str">
        <f>US_Accidents_Dec20_updated[[#This Row],[ID]]</f>
        <v>A-3929104</v>
      </c>
      <c r="B3096">
        <f>US_Accidents_Dec20_updated[[#This Row],[Start_Lat]]</f>
        <v>39.486624999999997</v>
      </c>
      <c r="C3096">
        <f>US_Accidents_Dec20_updated[[#This Row],[Start_Lng]]</f>
        <v>-104.87264999999999</v>
      </c>
      <c r="D3096">
        <f>US_Accidents_Dec20_updated[[#This Row],[Severity]]-1</f>
        <v>2</v>
      </c>
      <c r="E3096">
        <f>HOUR(US_Accidents_Dec20_updated[[#This Row],[Start_Time]])</f>
        <v>15</v>
      </c>
      <c r="F3096">
        <f>DAY(US_Accidents_Dec20_updated[[#This Row],[Start_Time]])</f>
        <v>19</v>
      </c>
      <c r="G3096">
        <f>MONTH(US_Accidents_Dec20_updated[[#This Row],[Start_Time]])</f>
        <v>1</v>
      </c>
      <c r="H3096" t="str">
        <f>US_Accidents_Dec20_updated[[#This Row],[Description]]</f>
        <v>At Castle Pines Pky/Exit 188 - Accident.</v>
      </c>
      <c r="I3096" t="s">
        <v>50</v>
      </c>
      <c r="J3096">
        <f>IF(US_Accidents_Dec20_updated[[#This Row],[Visibility(mi)]]&gt;30, 30, MROUND(US_Accidents_Dec20_updated[[#This Row],[Visibility(mi)]],5))</f>
        <v>10</v>
      </c>
      <c r="K3096">
        <f>MROUND(US_Accidents_Dec20_updated[[#This Row],[Wind_Speed(mph)]],5)</f>
        <v>0</v>
      </c>
      <c r="L3096">
        <f>IF(US_Accidents_Dec20_updated[[#This Row],[Precipitation(in)]]&gt;0.1, 0.1, US_Accidents_Dec20_updated[[#This Row],[Precipitation(in)]])</f>
        <v>0</v>
      </c>
    </row>
    <row r="3097" spans="1:12" x14ac:dyDescent="0.25">
      <c r="A3097" t="str">
        <f>US_Accidents_Dec20_updated[[#This Row],[ID]]</f>
        <v>A-3929105</v>
      </c>
      <c r="B3097">
        <f>US_Accidents_Dec20_updated[[#This Row],[Start_Lat]]</f>
        <v>39.486624999999997</v>
      </c>
      <c r="C3097">
        <f>US_Accidents_Dec20_updated[[#This Row],[Start_Lng]]</f>
        <v>-104.87264999999999</v>
      </c>
      <c r="D3097">
        <f>US_Accidents_Dec20_updated[[#This Row],[Severity]]-1</f>
        <v>2</v>
      </c>
      <c r="E3097">
        <f>HOUR(US_Accidents_Dec20_updated[[#This Row],[Start_Time]])</f>
        <v>16</v>
      </c>
      <c r="F3097">
        <f>DAY(US_Accidents_Dec20_updated[[#This Row],[Start_Time]])</f>
        <v>19</v>
      </c>
      <c r="G3097">
        <f>MONTH(US_Accidents_Dec20_updated[[#This Row],[Start_Time]])</f>
        <v>1</v>
      </c>
      <c r="H3097" t="str">
        <f>US_Accidents_Dec20_updated[[#This Row],[Description]]</f>
        <v>At Castle Pines Pky/Exit 188 - Accident.</v>
      </c>
      <c r="I3097" t="s">
        <v>50</v>
      </c>
      <c r="J3097">
        <f>IF(US_Accidents_Dec20_updated[[#This Row],[Visibility(mi)]]&gt;30, 30, MROUND(US_Accidents_Dec20_updated[[#This Row],[Visibility(mi)]],5))</f>
        <v>10</v>
      </c>
      <c r="K3097">
        <f>MROUND(US_Accidents_Dec20_updated[[#This Row],[Wind_Speed(mph)]],5)</f>
        <v>0</v>
      </c>
      <c r="L3097">
        <f>IF(US_Accidents_Dec20_updated[[#This Row],[Precipitation(in)]]&gt;0.1, 0.1, US_Accidents_Dec20_updated[[#This Row],[Precipitation(in)]])</f>
        <v>0</v>
      </c>
    </row>
    <row r="3098" spans="1:12" x14ac:dyDescent="0.25">
      <c r="A3098" t="str">
        <f>US_Accidents_Dec20_updated[[#This Row],[ID]]</f>
        <v>A-3929106</v>
      </c>
      <c r="B3098">
        <f>US_Accidents_Dec20_updated[[#This Row],[Start_Lat]]</f>
        <v>38.718277999999998</v>
      </c>
      <c r="C3098">
        <f>US_Accidents_Dec20_updated[[#This Row],[Start_Lng]]</f>
        <v>-104.72842900000001</v>
      </c>
      <c r="D3098">
        <f>US_Accidents_Dec20_updated[[#This Row],[Severity]]-1</f>
        <v>2</v>
      </c>
      <c r="E3098">
        <f>HOUR(US_Accidents_Dec20_updated[[#This Row],[Start_Time]])</f>
        <v>16</v>
      </c>
      <c r="F3098">
        <f>DAY(US_Accidents_Dec20_updated[[#This Row],[Start_Time]])</f>
        <v>19</v>
      </c>
      <c r="G3098">
        <f>MONTH(US_Accidents_Dec20_updated[[#This Row],[Start_Time]])</f>
        <v>1</v>
      </c>
      <c r="H3098" t="str">
        <f>US_Accidents_Dec20_updated[[#This Row],[Description]]</f>
        <v>At US-85/US-87/Exit 128 - Accident.</v>
      </c>
      <c r="I3098" t="s">
        <v>50</v>
      </c>
      <c r="J3098">
        <f>IF(US_Accidents_Dec20_updated[[#This Row],[Visibility(mi)]]&gt;30, 30, MROUND(US_Accidents_Dec20_updated[[#This Row],[Visibility(mi)]],5))</f>
        <v>10</v>
      </c>
      <c r="K3098">
        <f>MROUND(US_Accidents_Dec20_updated[[#This Row],[Wind_Speed(mph)]],5)</f>
        <v>5</v>
      </c>
      <c r="L3098">
        <f>IF(US_Accidents_Dec20_updated[[#This Row],[Precipitation(in)]]&gt;0.1, 0.1, US_Accidents_Dec20_updated[[#This Row],[Precipitation(in)]])</f>
        <v>0</v>
      </c>
    </row>
    <row r="3099" spans="1:12" x14ac:dyDescent="0.25">
      <c r="A3099" t="str">
        <f>US_Accidents_Dec20_updated[[#This Row],[ID]]</f>
        <v>A-3929108</v>
      </c>
      <c r="B3099">
        <f>US_Accidents_Dec20_updated[[#This Row],[Start_Lat]]</f>
        <v>39.776431000000002</v>
      </c>
      <c r="C3099">
        <f>US_Accidents_Dec20_updated[[#This Row],[Start_Lng]]</f>
        <v>-104.875114</v>
      </c>
      <c r="D3099">
        <f>US_Accidents_Dec20_updated[[#This Row],[Severity]]-1</f>
        <v>2</v>
      </c>
      <c r="E3099">
        <f>HOUR(US_Accidents_Dec20_updated[[#This Row],[Start_Time]])</f>
        <v>17</v>
      </c>
      <c r="F3099">
        <f>DAY(US_Accidents_Dec20_updated[[#This Row],[Start_Time]])</f>
        <v>19</v>
      </c>
      <c r="G3099">
        <f>MONTH(US_Accidents_Dec20_updated[[#This Row],[Start_Time]])</f>
        <v>1</v>
      </c>
      <c r="H3099" t="str">
        <f>US_Accidents_Dec20_updated[[#This Row],[Description]]</f>
        <v>At Havana Street/Exit 280 - Accident.</v>
      </c>
      <c r="I3099" t="s">
        <v>50</v>
      </c>
      <c r="J3099">
        <f>IF(US_Accidents_Dec20_updated[[#This Row],[Visibility(mi)]]&gt;30, 30, MROUND(US_Accidents_Dec20_updated[[#This Row],[Visibility(mi)]],5))</f>
        <v>10</v>
      </c>
      <c r="K3099">
        <f>MROUND(US_Accidents_Dec20_updated[[#This Row],[Wind_Speed(mph)]],5)</f>
        <v>5</v>
      </c>
      <c r="L3099">
        <f>IF(US_Accidents_Dec20_updated[[#This Row],[Precipitation(in)]]&gt;0.1, 0.1, US_Accidents_Dec20_updated[[#This Row],[Precipitation(in)]])</f>
        <v>0</v>
      </c>
    </row>
    <row r="3100" spans="1:12" x14ac:dyDescent="0.25">
      <c r="A3100" t="str">
        <f>US_Accidents_Dec20_updated[[#This Row],[ID]]</f>
        <v>A-3929109</v>
      </c>
      <c r="B3100">
        <f>US_Accidents_Dec20_updated[[#This Row],[Start_Lat]]</f>
        <v>39.838332000000001</v>
      </c>
      <c r="C3100">
        <f>US_Accidents_Dec20_updated[[#This Row],[Start_Lng]]</f>
        <v>-104.98351</v>
      </c>
      <c r="D3100">
        <f>US_Accidents_Dec20_updated[[#This Row],[Severity]]-1</f>
        <v>2</v>
      </c>
      <c r="E3100">
        <f>HOUR(US_Accidents_Dec20_updated[[#This Row],[Start_Time]])</f>
        <v>17</v>
      </c>
      <c r="F3100">
        <f>DAY(US_Accidents_Dec20_updated[[#This Row],[Start_Time]])</f>
        <v>19</v>
      </c>
      <c r="G3100">
        <f>MONTH(US_Accidents_Dec20_updated[[#This Row],[Start_Time]])</f>
        <v>1</v>
      </c>
      <c r="H3100" t="str">
        <f>US_Accidents_Dec20_updated[[#This Row],[Description]]</f>
        <v>At 84th Ave/Exit 219 - Accident.</v>
      </c>
      <c r="I3100" t="s">
        <v>50</v>
      </c>
      <c r="J3100">
        <f>IF(US_Accidents_Dec20_updated[[#This Row],[Visibility(mi)]]&gt;30, 30, MROUND(US_Accidents_Dec20_updated[[#This Row],[Visibility(mi)]],5))</f>
        <v>30</v>
      </c>
      <c r="K3100">
        <f>MROUND(US_Accidents_Dec20_updated[[#This Row],[Wind_Speed(mph)]],5)</f>
        <v>20</v>
      </c>
      <c r="L3100">
        <f>IF(US_Accidents_Dec20_updated[[#This Row],[Precipitation(in)]]&gt;0.1, 0.1, US_Accidents_Dec20_updated[[#This Row],[Precipitation(in)]])</f>
        <v>0</v>
      </c>
    </row>
    <row r="3101" spans="1:12" x14ac:dyDescent="0.25">
      <c r="A3101" t="str">
        <f>US_Accidents_Dec20_updated[[#This Row],[ID]]</f>
        <v>A-3929112</v>
      </c>
      <c r="B3101">
        <f>US_Accidents_Dec20_updated[[#This Row],[Start_Lat]]</f>
        <v>39.203206999999999</v>
      </c>
      <c r="C3101">
        <f>US_Accidents_Dec20_updated[[#This Row],[Start_Lng]]</f>
        <v>-104.85796499999999</v>
      </c>
      <c r="D3101">
        <f>US_Accidents_Dec20_updated[[#This Row],[Severity]]-1</f>
        <v>2</v>
      </c>
      <c r="E3101">
        <f>HOUR(US_Accidents_Dec20_updated[[#This Row],[Start_Time]])</f>
        <v>18</v>
      </c>
      <c r="F3101">
        <f>DAY(US_Accidents_Dec20_updated[[#This Row],[Start_Time]])</f>
        <v>19</v>
      </c>
      <c r="G3101">
        <f>MONTH(US_Accidents_Dec20_updated[[#This Row],[Start_Time]])</f>
        <v>1</v>
      </c>
      <c r="H3101" t="str">
        <f>US_Accidents_Dec20_updated[[#This Row],[Description]]</f>
        <v>At Greenland Rd/Exit 167 - Accident.</v>
      </c>
      <c r="I3101" t="s">
        <v>50</v>
      </c>
      <c r="J3101">
        <f>IF(US_Accidents_Dec20_updated[[#This Row],[Visibility(mi)]]&gt;30, 30, MROUND(US_Accidents_Dec20_updated[[#This Row],[Visibility(mi)]],5))</f>
        <v>10</v>
      </c>
      <c r="K3101">
        <f>MROUND(US_Accidents_Dec20_updated[[#This Row],[Wind_Speed(mph)]],5)</f>
        <v>15</v>
      </c>
      <c r="L3101">
        <f>IF(US_Accidents_Dec20_updated[[#This Row],[Precipitation(in)]]&gt;0.1, 0.1, US_Accidents_Dec20_updated[[#This Row],[Precipitation(in)]])</f>
        <v>0</v>
      </c>
    </row>
    <row r="3102" spans="1:12" x14ac:dyDescent="0.25">
      <c r="A3102" t="str">
        <f>US_Accidents_Dec20_updated[[#This Row],[ID]]</f>
        <v>A-3929113</v>
      </c>
      <c r="B3102">
        <f>US_Accidents_Dec20_updated[[#This Row],[Start_Lat]]</f>
        <v>39.76211</v>
      </c>
      <c r="C3102">
        <f>US_Accidents_Dec20_updated[[#This Row],[Start_Lng]]</f>
        <v>-105.64583</v>
      </c>
      <c r="D3102">
        <f>US_Accidents_Dec20_updated[[#This Row],[Severity]]-1</f>
        <v>1</v>
      </c>
      <c r="E3102">
        <f>HOUR(US_Accidents_Dec20_updated[[#This Row],[Start_Time]])</f>
        <v>19</v>
      </c>
      <c r="F3102">
        <f>DAY(US_Accidents_Dec20_updated[[#This Row],[Start_Time]])</f>
        <v>19</v>
      </c>
      <c r="G3102">
        <f>MONTH(US_Accidents_Dec20_updated[[#This Row],[Start_Time]])</f>
        <v>1</v>
      </c>
      <c r="H3102" t="str">
        <f>US_Accidents_Dec20_updated[[#This Row],[Description]]</f>
        <v>At US-40/Exit 232 - Accident.</v>
      </c>
      <c r="I3102" t="s">
        <v>50</v>
      </c>
      <c r="J3102">
        <f>IF(US_Accidents_Dec20_updated[[#This Row],[Visibility(mi)]]&gt;30, 30, MROUND(US_Accidents_Dec20_updated[[#This Row],[Visibility(mi)]],5))</f>
        <v>0</v>
      </c>
      <c r="K3102">
        <f>MROUND(US_Accidents_Dec20_updated[[#This Row],[Wind_Speed(mph)]],5)</f>
        <v>15</v>
      </c>
      <c r="L3102">
        <f>IF(US_Accidents_Dec20_updated[[#This Row],[Precipitation(in)]]&gt;0.1, 0.1, US_Accidents_Dec20_updated[[#This Row],[Precipitation(in)]])</f>
        <v>0</v>
      </c>
    </row>
    <row r="3103" spans="1:12" x14ac:dyDescent="0.25">
      <c r="A3103" t="str">
        <f>US_Accidents_Dec20_updated[[#This Row],[ID]]</f>
        <v>A-3929119</v>
      </c>
      <c r="B3103">
        <f>US_Accidents_Dec20_updated[[#This Row],[Start_Lat]]</f>
        <v>38.327883</v>
      </c>
      <c r="C3103">
        <f>US_Accidents_Dec20_updated[[#This Row],[Start_Lng]]</f>
        <v>-104.616421</v>
      </c>
      <c r="D3103">
        <f>US_Accidents_Dec20_updated[[#This Row],[Severity]]-1</f>
        <v>2</v>
      </c>
      <c r="E3103">
        <f>HOUR(US_Accidents_Dec20_updated[[#This Row],[Start_Time]])</f>
        <v>21</v>
      </c>
      <c r="F3103">
        <f>DAY(US_Accidents_Dec20_updated[[#This Row],[Start_Time]])</f>
        <v>19</v>
      </c>
      <c r="G3103">
        <f>MONTH(US_Accidents_Dec20_updated[[#This Row],[Start_Time]])</f>
        <v>1</v>
      </c>
      <c r="H3103" t="str">
        <f>US_Accidents_Dec20_updated[[#This Row],[Description]]</f>
        <v>At Pace Rd/Exit 104 - Accident.</v>
      </c>
      <c r="I3103" t="s">
        <v>50</v>
      </c>
      <c r="J3103">
        <f>IF(US_Accidents_Dec20_updated[[#This Row],[Visibility(mi)]]&gt;30, 30, MROUND(US_Accidents_Dec20_updated[[#This Row],[Visibility(mi)]],5))</f>
        <v>10</v>
      </c>
      <c r="K3103">
        <f>MROUND(US_Accidents_Dec20_updated[[#This Row],[Wind_Speed(mph)]],5)</f>
        <v>5</v>
      </c>
      <c r="L3103">
        <f>IF(US_Accidents_Dec20_updated[[#This Row],[Precipitation(in)]]&gt;0.1, 0.1, US_Accidents_Dec20_updated[[#This Row],[Precipitation(in)]])</f>
        <v>0</v>
      </c>
    </row>
    <row r="3104" spans="1:12" x14ac:dyDescent="0.25">
      <c r="A3104" t="str">
        <f>US_Accidents_Dec20_updated[[#This Row],[ID]]</f>
        <v>A-3929120</v>
      </c>
      <c r="B3104">
        <f>US_Accidents_Dec20_updated[[#This Row],[Start_Lat]]</f>
        <v>39.823968000000001</v>
      </c>
      <c r="C3104">
        <f>US_Accidents_Dec20_updated[[#This Row],[Start_Lng]]</f>
        <v>-104.96130100000001</v>
      </c>
      <c r="D3104">
        <f>US_Accidents_Dec20_updated[[#This Row],[Severity]]-1</f>
        <v>2</v>
      </c>
      <c r="E3104">
        <f>HOUR(US_Accidents_Dec20_updated[[#This Row],[Start_Time]])</f>
        <v>22</v>
      </c>
      <c r="F3104">
        <f>DAY(US_Accidents_Dec20_updated[[#This Row],[Start_Time]])</f>
        <v>19</v>
      </c>
      <c r="G3104">
        <f>MONTH(US_Accidents_Dec20_updated[[#This Row],[Start_Time]])</f>
        <v>1</v>
      </c>
      <c r="H3104" t="str">
        <f>US_Accidents_Dec20_updated[[#This Row],[Description]]</f>
        <v>At I-270/Exit 6 - Accident.</v>
      </c>
      <c r="I3104" t="s">
        <v>50</v>
      </c>
      <c r="J3104">
        <f>IF(US_Accidents_Dec20_updated[[#This Row],[Visibility(mi)]]&gt;30, 30, MROUND(US_Accidents_Dec20_updated[[#This Row],[Visibility(mi)]],5))</f>
        <v>10</v>
      </c>
      <c r="K3104">
        <f>MROUND(US_Accidents_Dec20_updated[[#This Row],[Wind_Speed(mph)]],5)</f>
        <v>25</v>
      </c>
      <c r="L3104">
        <f>IF(US_Accidents_Dec20_updated[[#This Row],[Precipitation(in)]]&gt;0.1, 0.1, US_Accidents_Dec20_updated[[#This Row],[Precipitation(in)]])</f>
        <v>0</v>
      </c>
    </row>
    <row r="3105" spans="1:12" x14ac:dyDescent="0.25">
      <c r="A3105" t="str">
        <f>US_Accidents_Dec20_updated[[#This Row],[ID]]</f>
        <v>A-3929121</v>
      </c>
      <c r="B3105">
        <f>US_Accidents_Dec20_updated[[#This Row],[Start_Lat]]</f>
        <v>39.822580000000002</v>
      </c>
      <c r="C3105">
        <f>US_Accidents_Dec20_updated[[#This Row],[Start_Lng]]</f>
        <v>-104.97069</v>
      </c>
      <c r="D3105">
        <f>US_Accidents_Dec20_updated[[#This Row],[Severity]]-1</f>
        <v>2</v>
      </c>
      <c r="E3105">
        <f>HOUR(US_Accidents_Dec20_updated[[#This Row],[Start_Time]])</f>
        <v>22</v>
      </c>
      <c r="F3105">
        <f>DAY(US_Accidents_Dec20_updated[[#This Row],[Start_Time]])</f>
        <v>19</v>
      </c>
      <c r="G3105">
        <f>MONTH(US_Accidents_Dec20_updated[[#This Row],[Start_Time]])</f>
        <v>1</v>
      </c>
      <c r="H3105" t="str">
        <f>US_Accidents_Dec20_updated[[#This Row],[Description]]</f>
        <v>Between I-25/Exit 5 and CO-224/74th Ave/Exit 8 - Accident.</v>
      </c>
      <c r="I3105" t="s">
        <v>50</v>
      </c>
      <c r="J3105">
        <f>IF(US_Accidents_Dec20_updated[[#This Row],[Visibility(mi)]]&gt;30, 30, MROUND(US_Accidents_Dec20_updated[[#This Row],[Visibility(mi)]],5))</f>
        <v>10</v>
      </c>
      <c r="K3105">
        <f>MROUND(US_Accidents_Dec20_updated[[#This Row],[Wind_Speed(mph)]],5)</f>
        <v>25</v>
      </c>
      <c r="L3105">
        <f>IF(US_Accidents_Dec20_updated[[#This Row],[Precipitation(in)]]&gt;0.1, 0.1, US_Accidents_Dec20_updated[[#This Row],[Precipitation(in)]])</f>
        <v>0</v>
      </c>
    </row>
    <row r="3106" spans="1:12" x14ac:dyDescent="0.25">
      <c r="A3106" t="str">
        <f>US_Accidents_Dec20_updated[[#This Row],[ID]]</f>
        <v>A-3929421</v>
      </c>
      <c r="B3106">
        <f>US_Accidents_Dec20_updated[[#This Row],[Start_Lat]]</f>
        <v>39.822580000000002</v>
      </c>
      <c r="C3106">
        <f>US_Accidents_Dec20_updated[[#This Row],[Start_Lng]]</f>
        <v>-104.97069</v>
      </c>
      <c r="D3106">
        <f>US_Accidents_Dec20_updated[[#This Row],[Severity]]-1</f>
        <v>1</v>
      </c>
      <c r="E3106">
        <f>HOUR(US_Accidents_Dec20_updated[[#This Row],[Start_Time]])</f>
        <v>23</v>
      </c>
      <c r="F3106">
        <f>DAY(US_Accidents_Dec20_updated[[#This Row],[Start_Time]])</f>
        <v>19</v>
      </c>
      <c r="G3106">
        <f>MONTH(US_Accidents_Dec20_updated[[#This Row],[Start_Time]])</f>
        <v>1</v>
      </c>
      <c r="H3106" t="str">
        <f>US_Accidents_Dec20_updated[[#This Row],[Description]]</f>
        <v>Between I-270/Exit 6 and CO-224/74th Ave/Exit 8 - Accident.</v>
      </c>
      <c r="I3106" t="s">
        <v>50</v>
      </c>
      <c r="J3106">
        <f>IF(US_Accidents_Dec20_updated[[#This Row],[Visibility(mi)]]&gt;30, 30, MROUND(US_Accidents_Dec20_updated[[#This Row],[Visibility(mi)]],5))</f>
        <v>10</v>
      </c>
      <c r="K3106">
        <f>MROUND(US_Accidents_Dec20_updated[[#This Row],[Wind_Speed(mph)]],5)</f>
        <v>10</v>
      </c>
      <c r="L3106">
        <f>IF(US_Accidents_Dec20_updated[[#This Row],[Precipitation(in)]]&gt;0.1, 0.1, US_Accidents_Dec20_updated[[#This Row],[Precipitation(in)]])</f>
        <v>0</v>
      </c>
    </row>
    <row r="3107" spans="1:12" x14ac:dyDescent="0.25">
      <c r="A3107" t="str">
        <f>US_Accidents_Dec20_updated[[#This Row],[ID]]</f>
        <v>A-3929423</v>
      </c>
      <c r="B3107">
        <f>US_Accidents_Dec20_updated[[#This Row],[Start_Lat]]</f>
        <v>39.800145000000001</v>
      </c>
      <c r="C3107">
        <f>US_Accidents_Dec20_updated[[#This Row],[Start_Lng]]</f>
        <v>-104.98553200000001</v>
      </c>
      <c r="D3107">
        <f>US_Accidents_Dec20_updated[[#This Row],[Severity]]-1</f>
        <v>2</v>
      </c>
      <c r="E3107">
        <f>HOUR(US_Accidents_Dec20_updated[[#This Row],[Start_Time]])</f>
        <v>1</v>
      </c>
      <c r="F3107">
        <f>DAY(US_Accidents_Dec20_updated[[#This Row],[Start_Time]])</f>
        <v>20</v>
      </c>
      <c r="G3107">
        <f>MONTH(US_Accidents_Dec20_updated[[#This Row],[Start_Time]])</f>
        <v>1</v>
      </c>
      <c r="H3107" t="str">
        <f>US_Accidents_Dec20_updated[[#This Row],[Description]]</f>
        <v>At 58th Ave/Exit 215 - Accident.</v>
      </c>
      <c r="I3107" t="s">
        <v>50</v>
      </c>
      <c r="J3107">
        <f>IF(US_Accidents_Dec20_updated[[#This Row],[Visibility(mi)]]&gt;30, 30, MROUND(US_Accidents_Dec20_updated[[#This Row],[Visibility(mi)]],5))</f>
        <v>10</v>
      </c>
      <c r="K3107">
        <f>MROUND(US_Accidents_Dec20_updated[[#This Row],[Wind_Speed(mph)]],5)</f>
        <v>20</v>
      </c>
      <c r="L3107">
        <f>IF(US_Accidents_Dec20_updated[[#This Row],[Precipitation(in)]]&gt;0.1, 0.1, US_Accidents_Dec20_updated[[#This Row],[Precipitation(in)]])</f>
        <v>0</v>
      </c>
    </row>
    <row r="3108" spans="1:12" x14ac:dyDescent="0.25">
      <c r="A3108" t="str">
        <f>US_Accidents_Dec20_updated[[#This Row],[ID]]</f>
        <v>A-3929424</v>
      </c>
      <c r="B3108">
        <f>US_Accidents_Dec20_updated[[#This Row],[Start_Lat]]</f>
        <v>39.8048</v>
      </c>
      <c r="C3108">
        <f>US_Accidents_Dec20_updated[[#This Row],[Start_Lng]]</f>
        <v>-104.98363000000001</v>
      </c>
      <c r="D3108">
        <f>US_Accidents_Dec20_updated[[#This Row],[Severity]]-1</f>
        <v>2</v>
      </c>
      <c r="E3108">
        <f>HOUR(US_Accidents_Dec20_updated[[#This Row],[Start_Time]])</f>
        <v>2</v>
      </c>
      <c r="F3108">
        <f>DAY(US_Accidents_Dec20_updated[[#This Row],[Start_Time]])</f>
        <v>20</v>
      </c>
      <c r="G3108">
        <f>MONTH(US_Accidents_Dec20_updated[[#This Row],[Start_Time]])</f>
        <v>1</v>
      </c>
      <c r="H3108" t="str">
        <f>US_Accidents_Dec20_updated[[#This Row],[Description]]</f>
        <v>At 58th Ave/Exit 215 - Accident.</v>
      </c>
      <c r="I3108" t="s">
        <v>50</v>
      </c>
      <c r="J3108">
        <f>IF(US_Accidents_Dec20_updated[[#This Row],[Visibility(mi)]]&gt;30, 30, MROUND(US_Accidents_Dec20_updated[[#This Row],[Visibility(mi)]],5))</f>
        <v>10</v>
      </c>
      <c r="K3108">
        <f>MROUND(US_Accidents_Dec20_updated[[#This Row],[Wind_Speed(mph)]],5)</f>
        <v>20</v>
      </c>
      <c r="L3108">
        <f>IF(US_Accidents_Dec20_updated[[#This Row],[Precipitation(in)]]&gt;0.1, 0.1, US_Accidents_Dec20_updated[[#This Row],[Precipitation(in)]])</f>
        <v>0</v>
      </c>
    </row>
    <row r="3109" spans="1:12" x14ac:dyDescent="0.25">
      <c r="A3109" t="str">
        <f>US_Accidents_Dec20_updated[[#This Row],[ID]]</f>
        <v>A-3929432</v>
      </c>
      <c r="B3109">
        <f>US_Accidents_Dec20_updated[[#This Row],[Start_Lat]]</f>
        <v>39.05247</v>
      </c>
      <c r="C3109">
        <f>US_Accidents_Dec20_updated[[#This Row],[Start_Lng]]</f>
        <v>-104.84873</v>
      </c>
      <c r="D3109">
        <f>US_Accidents_Dec20_updated[[#This Row],[Severity]]-1</f>
        <v>2</v>
      </c>
      <c r="E3109">
        <f>HOUR(US_Accidents_Dec20_updated[[#This Row],[Start_Time]])</f>
        <v>9</v>
      </c>
      <c r="F3109">
        <f>DAY(US_Accidents_Dec20_updated[[#This Row],[Start_Time]])</f>
        <v>20</v>
      </c>
      <c r="G3109">
        <f>MONTH(US_Accidents_Dec20_updated[[#This Row],[Start_Time]])</f>
        <v>1</v>
      </c>
      <c r="H3109" t="str">
        <f>US_Accidents_Dec20_updated[[#This Row],[Description]]</f>
        <v>At Baptist Rd/Exit 158 - Accident.</v>
      </c>
      <c r="I3109" t="s">
        <v>50</v>
      </c>
      <c r="J3109">
        <f>IF(US_Accidents_Dec20_updated[[#This Row],[Visibility(mi)]]&gt;30, 30, MROUND(US_Accidents_Dec20_updated[[#This Row],[Visibility(mi)]],5))</f>
        <v>10</v>
      </c>
      <c r="K3109">
        <f>MROUND(US_Accidents_Dec20_updated[[#This Row],[Wind_Speed(mph)]],5)</f>
        <v>0</v>
      </c>
      <c r="L3109">
        <f>IF(US_Accidents_Dec20_updated[[#This Row],[Precipitation(in)]]&gt;0.1, 0.1, US_Accidents_Dec20_updated[[#This Row],[Precipitation(in)]])</f>
        <v>0</v>
      </c>
    </row>
    <row r="3110" spans="1:12" x14ac:dyDescent="0.25">
      <c r="A3110" t="str">
        <f>US_Accidents_Dec20_updated[[#This Row],[ID]]</f>
        <v>A-3929433</v>
      </c>
      <c r="B3110">
        <f>US_Accidents_Dec20_updated[[#This Row],[Start_Lat]]</f>
        <v>39.796928999999999</v>
      </c>
      <c r="C3110">
        <f>US_Accidents_Dec20_updated[[#This Row],[Start_Lng]]</f>
        <v>-105.048478</v>
      </c>
      <c r="D3110">
        <f>US_Accidents_Dec20_updated[[#This Row],[Severity]]-1</f>
        <v>2</v>
      </c>
      <c r="E3110">
        <f>HOUR(US_Accidents_Dec20_updated[[#This Row],[Start_Time]])</f>
        <v>10</v>
      </c>
      <c r="F3110">
        <f>DAY(US_Accidents_Dec20_updated[[#This Row],[Start_Time]])</f>
        <v>20</v>
      </c>
      <c r="G3110">
        <f>MONTH(US_Accidents_Dec20_updated[[#This Row],[Start_Time]])</f>
        <v>1</v>
      </c>
      <c r="H3110" t="str">
        <f>US_Accidents_Dec20_updated[[#This Row],[Description]]</f>
        <v>At CO-95/Sheridan Blvd/Exit 1 - Accident.</v>
      </c>
      <c r="I3110" t="s">
        <v>50</v>
      </c>
      <c r="J3110">
        <f>IF(US_Accidents_Dec20_updated[[#This Row],[Visibility(mi)]]&gt;30, 30, MROUND(US_Accidents_Dec20_updated[[#This Row],[Visibility(mi)]],5))</f>
        <v>30</v>
      </c>
      <c r="K3110">
        <f>MROUND(US_Accidents_Dec20_updated[[#This Row],[Wind_Speed(mph)]],5)</f>
        <v>5</v>
      </c>
      <c r="L3110">
        <f>IF(US_Accidents_Dec20_updated[[#This Row],[Precipitation(in)]]&gt;0.1, 0.1, US_Accidents_Dec20_updated[[#This Row],[Precipitation(in)]])</f>
        <v>0</v>
      </c>
    </row>
    <row r="3111" spans="1:12" x14ac:dyDescent="0.25">
      <c r="A3111" t="str">
        <f>US_Accidents_Dec20_updated[[#This Row],[ID]]</f>
        <v>A-3929434</v>
      </c>
      <c r="B3111">
        <f>US_Accidents_Dec20_updated[[#This Row],[Start_Lat]]</f>
        <v>39.606169999999999</v>
      </c>
      <c r="C3111">
        <f>US_Accidents_Dec20_updated[[#This Row],[Start_Lng]]</f>
        <v>-104.89161</v>
      </c>
      <c r="D3111">
        <f>US_Accidents_Dec20_updated[[#This Row],[Severity]]-1</f>
        <v>2</v>
      </c>
      <c r="E3111">
        <f>HOUR(US_Accidents_Dec20_updated[[#This Row],[Start_Time]])</f>
        <v>11</v>
      </c>
      <c r="F3111">
        <f>DAY(US_Accidents_Dec20_updated[[#This Row],[Start_Time]])</f>
        <v>20</v>
      </c>
      <c r="G3111">
        <f>MONTH(US_Accidents_Dec20_updated[[#This Row],[Start_Time]])</f>
        <v>1</v>
      </c>
      <c r="H3111" t="str">
        <f>US_Accidents_Dec20_updated[[#This Row],[Description]]</f>
        <v>At CO-88/Arapahoe Rd/Exit 197 - Accident.</v>
      </c>
      <c r="I3111" t="s">
        <v>50</v>
      </c>
      <c r="J3111">
        <f>IF(US_Accidents_Dec20_updated[[#This Row],[Visibility(mi)]]&gt;30, 30, MROUND(US_Accidents_Dec20_updated[[#This Row],[Visibility(mi)]],5))</f>
        <v>10</v>
      </c>
      <c r="K3111">
        <f>MROUND(US_Accidents_Dec20_updated[[#This Row],[Wind_Speed(mph)]],5)</f>
        <v>5</v>
      </c>
      <c r="L3111">
        <f>IF(US_Accidents_Dec20_updated[[#This Row],[Precipitation(in)]]&gt;0.1, 0.1, US_Accidents_Dec20_updated[[#This Row],[Precipitation(in)]])</f>
        <v>0</v>
      </c>
    </row>
    <row r="3112" spans="1:12" x14ac:dyDescent="0.25">
      <c r="A3112" t="str">
        <f>US_Accidents_Dec20_updated[[#This Row],[ID]]</f>
        <v>A-3929435</v>
      </c>
      <c r="B3112">
        <f>US_Accidents_Dec20_updated[[#This Row],[Start_Lat]]</f>
        <v>39.317307</v>
      </c>
      <c r="C3112">
        <f>US_Accidents_Dec20_updated[[#This Row],[Start_Lng]]</f>
        <v>-104.883611</v>
      </c>
      <c r="D3112">
        <f>US_Accidents_Dec20_updated[[#This Row],[Severity]]-1</f>
        <v>2</v>
      </c>
      <c r="E3112">
        <f>HOUR(US_Accidents_Dec20_updated[[#This Row],[Start_Time]])</f>
        <v>14</v>
      </c>
      <c r="F3112">
        <f>DAY(US_Accidents_Dec20_updated[[#This Row],[Start_Time]])</f>
        <v>20</v>
      </c>
      <c r="G3112">
        <f>MONTH(US_Accidents_Dec20_updated[[#This Row],[Start_Time]])</f>
        <v>1</v>
      </c>
      <c r="H3112" t="str">
        <f>US_Accidents_Dec20_updated[[#This Row],[Description]]</f>
        <v>At Wilcox St/Plum Crk Pky/Exit 181 - Accident.</v>
      </c>
      <c r="I3112" t="s">
        <v>50</v>
      </c>
      <c r="J3112">
        <f>IF(US_Accidents_Dec20_updated[[#This Row],[Visibility(mi)]]&gt;30, 30, MROUND(US_Accidents_Dec20_updated[[#This Row],[Visibility(mi)]],5))</f>
        <v>10</v>
      </c>
      <c r="K3112">
        <f>MROUND(US_Accidents_Dec20_updated[[#This Row],[Wind_Speed(mph)]],5)</f>
        <v>5</v>
      </c>
      <c r="L3112">
        <f>IF(US_Accidents_Dec20_updated[[#This Row],[Precipitation(in)]]&gt;0.1, 0.1, US_Accidents_Dec20_updated[[#This Row],[Precipitation(in)]])</f>
        <v>0</v>
      </c>
    </row>
    <row r="3113" spans="1:12" x14ac:dyDescent="0.25">
      <c r="A3113" t="str">
        <f>US_Accidents_Dec20_updated[[#This Row],[ID]]</f>
        <v>A-3929437</v>
      </c>
      <c r="B3113">
        <f>US_Accidents_Dec20_updated[[#This Row],[Start_Lat]]</f>
        <v>39.937246999999999</v>
      </c>
      <c r="C3113">
        <f>US_Accidents_Dec20_updated[[#This Row],[Start_Lng]]</f>
        <v>-104.98793000000001</v>
      </c>
      <c r="D3113">
        <f>US_Accidents_Dec20_updated[[#This Row],[Severity]]-1</f>
        <v>2</v>
      </c>
      <c r="E3113">
        <f>HOUR(US_Accidents_Dec20_updated[[#This Row],[Start_Time]])</f>
        <v>14</v>
      </c>
      <c r="F3113">
        <f>DAY(US_Accidents_Dec20_updated[[#This Row],[Start_Time]])</f>
        <v>20</v>
      </c>
      <c r="G3113">
        <f>MONTH(US_Accidents_Dec20_updated[[#This Row],[Start_Time]])</f>
        <v>1</v>
      </c>
      <c r="H3113" t="str">
        <f>US_Accidents_Dec20_updated[[#This Row],[Description]]</f>
        <v>At CO-128/120th Ave/Exit 223 - Accident.</v>
      </c>
      <c r="I3113" t="s">
        <v>50</v>
      </c>
      <c r="J3113">
        <f>IF(US_Accidents_Dec20_updated[[#This Row],[Visibility(mi)]]&gt;30, 30, MROUND(US_Accidents_Dec20_updated[[#This Row],[Visibility(mi)]],5))</f>
        <v>10</v>
      </c>
      <c r="K3113">
        <f>MROUND(US_Accidents_Dec20_updated[[#This Row],[Wind_Speed(mph)]],5)</f>
        <v>5</v>
      </c>
      <c r="L3113">
        <f>IF(US_Accidents_Dec20_updated[[#This Row],[Precipitation(in)]]&gt;0.1, 0.1, US_Accidents_Dec20_updated[[#This Row],[Precipitation(in)]])</f>
        <v>0</v>
      </c>
    </row>
    <row r="3114" spans="1:12" x14ac:dyDescent="0.25">
      <c r="A3114" t="str">
        <f>US_Accidents_Dec20_updated[[#This Row],[ID]]</f>
        <v>A-3929438</v>
      </c>
      <c r="B3114">
        <f>US_Accidents_Dec20_updated[[#This Row],[Start_Lat]]</f>
        <v>39.72542</v>
      </c>
      <c r="C3114">
        <f>US_Accidents_Dec20_updated[[#This Row],[Start_Lng]]</f>
        <v>-105.10026000000001</v>
      </c>
      <c r="D3114">
        <f>US_Accidents_Dec20_updated[[#This Row],[Severity]]-1</f>
        <v>2</v>
      </c>
      <c r="E3114">
        <f>HOUR(US_Accidents_Dec20_updated[[#This Row],[Start_Time]])</f>
        <v>15</v>
      </c>
      <c r="F3114">
        <f>DAY(US_Accidents_Dec20_updated[[#This Row],[Start_Time]])</f>
        <v>20</v>
      </c>
      <c r="G3114">
        <f>MONTH(US_Accidents_Dec20_updated[[#This Row],[Start_Time]])</f>
        <v>1</v>
      </c>
      <c r="H3114" t="str">
        <f>US_Accidents_Dec20_updated[[#This Row],[Description]]</f>
        <v>At CR-31 - Accident.</v>
      </c>
      <c r="I3114" t="s">
        <v>50</v>
      </c>
      <c r="J3114">
        <f>IF(US_Accidents_Dec20_updated[[#This Row],[Visibility(mi)]]&gt;30, 30, MROUND(US_Accidents_Dec20_updated[[#This Row],[Visibility(mi)]],5))</f>
        <v>30</v>
      </c>
      <c r="K3114">
        <f>MROUND(US_Accidents_Dec20_updated[[#This Row],[Wind_Speed(mph)]],5)</f>
        <v>5</v>
      </c>
      <c r="L3114">
        <f>IF(US_Accidents_Dec20_updated[[#This Row],[Precipitation(in)]]&gt;0.1, 0.1, US_Accidents_Dec20_updated[[#This Row],[Precipitation(in)]])</f>
        <v>0</v>
      </c>
    </row>
    <row r="3115" spans="1:12" x14ac:dyDescent="0.25">
      <c r="A3115" t="str">
        <f>US_Accidents_Dec20_updated[[#This Row],[ID]]</f>
        <v>A-3929829</v>
      </c>
      <c r="B3115">
        <f>US_Accidents_Dec20_updated[[#This Row],[Start_Lat]]</f>
        <v>39.800145000000001</v>
      </c>
      <c r="C3115">
        <f>US_Accidents_Dec20_updated[[#This Row],[Start_Lng]]</f>
        <v>-104.98553200000001</v>
      </c>
      <c r="D3115">
        <f>US_Accidents_Dec20_updated[[#This Row],[Severity]]-1</f>
        <v>2</v>
      </c>
      <c r="E3115">
        <f>HOUR(US_Accidents_Dec20_updated[[#This Row],[Start_Time]])</f>
        <v>6</v>
      </c>
      <c r="F3115">
        <f>DAY(US_Accidents_Dec20_updated[[#This Row],[Start_Time]])</f>
        <v>21</v>
      </c>
      <c r="G3115">
        <f>MONTH(US_Accidents_Dec20_updated[[#This Row],[Start_Time]])</f>
        <v>1</v>
      </c>
      <c r="H3115" t="str">
        <f>US_Accidents_Dec20_updated[[#This Row],[Description]]</f>
        <v>At 58th Ave/Exit 215 - Accident.</v>
      </c>
      <c r="I3115" t="s">
        <v>50</v>
      </c>
      <c r="J3115">
        <f>IF(US_Accidents_Dec20_updated[[#This Row],[Visibility(mi)]]&gt;30, 30, MROUND(US_Accidents_Dec20_updated[[#This Row],[Visibility(mi)]],5))</f>
        <v>30</v>
      </c>
      <c r="K3115">
        <f>MROUND(US_Accidents_Dec20_updated[[#This Row],[Wind_Speed(mph)]],5)</f>
        <v>5</v>
      </c>
      <c r="L3115">
        <f>IF(US_Accidents_Dec20_updated[[#This Row],[Precipitation(in)]]&gt;0.1, 0.1, US_Accidents_Dec20_updated[[#This Row],[Precipitation(in)]])</f>
        <v>0</v>
      </c>
    </row>
    <row r="3116" spans="1:12" x14ac:dyDescent="0.25">
      <c r="A3116" t="str">
        <f>US_Accidents_Dec20_updated[[#This Row],[ID]]</f>
        <v>A-3929830</v>
      </c>
      <c r="B3116">
        <f>US_Accidents_Dec20_updated[[#This Row],[Start_Lat]]</f>
        <v>40.412551000000001</v>
      </c>
      <c r="C3116">
        <f>US_Accidents_Dec20_updated[[#This Row],[Start_Lng]]</f>
        <v>-104.99272000000001</v>
      </c>
      <c r="D3116">
        <f>US_Accidents_Dec20_updated[[#This Row],[Severity]]-1</f>
        <v>2</v>
      </c>
      <c r="E3116">
        <f>HOUR(US_Accidents_Dec20_updated[[#This Row],[Start_Time]])</f>
        <v>6</v>
      </c>
      <c r="F3116">
        <f>DAY(US_Accidents_Dec20_updated[[#This Row],[Start_Time]])</f>
        <v>21</v>
      </c>
      <c r="G3116">
        <f>MONTH(US_Accidents_Dec20_updated[[#This Row],[Start_Time]])</f>
        <v>1</v>
      </c>
      <c r="H3116" t="str">
        <f>US_Accidents_Dec20_updated[[#This Row],[Description]]</f>
        <v>At Crossroads Blvd/Exit 259 - Accident.</v>
      </c>
      <c r="I3116" t="s">
        <v>50</v>
      </c>
      <c r="J3116">
        <f>IF(US_Accidents_Dec20_updated[[#This Row],[Visibility(mi)]]&gt;30, 30, MROUND(US_Accidents_Dec20_updated[[#This Row],[Visibility(mi)]],5))</f>
        <v>10</v>
      </c>
      <c r="K3116">
        <f>MROUND(US_Accidents_Dec20_updated[[#This Row],[Wind_Speed(mph)]],5)</f>
        <v>0</v>
      </c>
      <c r="L3116">
        <f>IF(US_Accidents_Dec20_updated[[#This Row],[Precipitation(in)]]&gt;0.1, 0.1, US_Accidents_Dec20_updated[[#This Row],[Precipitation(in)]])</f>
        <v>0</v>
      </c>
    </row>
    <row r="3117" spans="1:12" x14ac:dyDescent="0.25">
      <c r="A3117" t="str">
        <f>US_Accidents_Dec20_updated[[#This Row],[ID]]</f>
        <v>A-3929834</v>
      </c>
      <c r="B3117">
        <f>US_Accidents_Dec20_updated[[#This Row],[Start_Lat]]</f>
        <v>39.776488000000001</v>
      </c>
      <c r="C3117">
        <f>US_Accidents_Dec20_updated[[#This Row],[Start_Lng]]</f>
        <v>-104.87362899999999</v>
      </c>
      <c r="D3117">
        <f>US_Accidents_Dec20_updated[[#This Row],[Severity]]-1</f>
        <v>2</v>
      </c>
      <c r="E3117">
        <f>HOUR(US_Accidents_Dec20_updated[[#This Row],[Start_Time]])</f>
        <v>6</v>
      </c>
      <c r="F3117">
        <f>DAY(US_Accidents_Dec20_updated[[#This Row],[Start_Time]])</f>
        <v>21</v>
      </c>
      <c r="G3117">
        <f>MONTH(US_Accidents_Dec20_updated[[#This Row],[Start_Time]])</f>
        <v>1</v>
      </c>
      <c r="H3117" t="str">
        <f>US_Accidents_Dec20_updated[[#This Row],[Description]]</f>
        <v>At I-270/Exit 279 - Accident.</v>
      </c>
      <c r="I3117" t="s">
        <v>50</v>
      </c>
      <c r="J3117">
        <f>IF(US_Accidents_Dec20_updated[[#This Row],[Visibility(mi)]]&gt;30, 30, MROUND(US_Accidents_Dec20_updated[[#This Row],[Visibility(mi)]],5))</f>
        <v>10</v>
      </c>
      <c r="K3117">
        <f>MROUND(US_Accidents_Dec20_updated[[#This Row],[Wind_Speed(mph)]],5)</f>
        <v>10</v>
      </c>
      <c r="L3117">
        <f>IF(US_Accidents_Dec20_updated[[#This Row],[Precipitation(in)]]&gt;0.1, 0.1, US_Accidents_Dec20_updated[[#This Row],[Precipitation(in)]])</f>
        <v>0</v>
      </c>
    </row>
    <row r="3118" spans="1:12" x14ac:dyDescent="0.25">
      <c r="A3118" t="str">
        <f>US_Accidents_Dec20_updated[[#This Row],[ID]]</f>
        <v>A-3929837</v>
      </c>
      <c r="B3118">
        <f>US_Accidents_Dec20_updated[[#This Row],[Start_Lat]]</f>
        <v>39.592010000000002</v>
      </c>
      <c r="C3118">
        <f>US_Accidents_Dec20_updated[[#This Row],[Start_Lng]]</f>
        <v>-104.88337</v>
      </c>
      <c r="D3118">
        <f>US_Accidents_Dec20_updated[[#This Row],[Severity]]-1</f>
        <v>2</v>
      </c>
      <c r="E3118">
        <f>HOUR(US_Accidents_Dec20_updated[[#This Row],[Start_Time]])</f>
        <v>7</v>
      </c>
      <c r="F3118">
        <f>DAY(US_Accidents_Dec20_updated[[#This Row],[Start_Time]])</f>
        <v>21</v>
      </c>
      <c r="G3118">
        <f>MONTH(US_Accidents_Dec20_updated[[#This Row],[Start_Time]])</f>
        <v>1</v>
      </c>
      <c r="H3118" t="str">
        <f>US_Accidents_Dec20_updated[[#This Row],[Description]]</f>
        <v>At Dry Creek Rd/Exit 196 - Accident.</v>
      </c>
      <c r="I3118" t="s">
        <v>50</v>
      </c>
      <c r="J3118">
        <f>IF(US_Accidents_Dec20_updated[[#This Row],[Visibility(mi)]]&gt;30, 30, MROUND(US_Accidents_Dec20_updated[[#This Row],[Visibility(mi)]],5))</f>
        <v>10</v>
      </c>
      <c r="K3118">
        <f>MROUND(US_Accidents_Dec20_updated[[#This Row],[Wind_Speed(mph)]],5)</f>
        <v>15</v>
      </c>
      <c r="L3118">
        <f>IF(US_Accidents_Dec20_updated[[#This Row],[Precipitation(in)]]&gt;0.1, 0.1, US_Accidents_Dec20_updated[[#This Row],[Precipitation(in)]])</f>
        <v>0</v>
      </c>
    </row>
    <row r="3119" spans="1:12" x14ac:dyDescent="0.25">
      <c r="A3119" t="str">
        <f>US_Accidents_Dec20_updated[[#This Row],[ID]]</f>
        <v>A-3929876</v>
      </c>
      <c r="B3119">
        <f>US_Accidents_Dec20_updated[[#This Row],[Start_Lat]]</f>
        <v>39.229756999999999</v>
      </c>
      <c r="C3119">
        <f>US_Accidents_Dec20_updated[[#This Row],[Start_Lng]]</f>
        <v>-104.877748</v>
      </c>
      <c r="D3119">
        <f>US_Accidents_Dec20_updated[[#This Row],[Severity]]-1</f>
        <v>2</v>
      </c>
      <c r="E3119">
        <f>HOUR(US_Accidents_Dec20_updated[[#This Row],[Start_Time]])</f>
        <v>11</v>
      </c>
      <c r="F3119">
        <f>DAY(US_Accidents_Dec20_updated[[#This Row],[Start_Time]])</f>
        <v>21</v>
      </c>
      <c r="G3119">
        <f>MONTH(US_Accidents_Dec20_updated[[#This Row],[Start_Time]])</f>
        <v>1</v>
      </c>
      <c r="H3119" t="str">
        <f>US_Accidents_Dec20_updated[[#This Row],[Description]]</f>
        <v>At Upper Lake Gulch Rd/Exit 172 - Accident.</v>
      </c>
      <c r="I3119" t="s">
        <v>50</v>
      </c>
      <c r="J3119">
        <f>IF(US_Accidents_Dec20_updated[[#This Row],[Visibility(mi)]]&gt;30, 30, MROUND(US_Accidents_Dec20_updated[[#This Row],[Visibility(mi)]],5))</f>
        <v>10</v>
      </c>
      <c r="K3119">
        <f>MROUND(US_Accidents_Dec20_updated[[#This Row],[Wind_Speed(mph)]],5)</f>
        <v>20</v>
      </c>
      <c r="L3119">
        <f>IF(US_Accidents_Dec20_updated[[#This Row],[Precipitation(in)]]&gt;0.1, 0.1, US_Accidents_Dec20_updated[[#This Row],[Precipitation(in)]])</f>
        <v>0</v>
      </c>
    </row>
    <row r="3120" spans="1:12" x14ac:dyDescent="0.25">
      <c r="A3120" t="str">
        <f>US_Accidents_Dec20_updated[[#This Row],[ID]]</f>
        <v>A-3929879</v>
      </c>
      <c r="B3120">
        <f>US_Accidents_Dec20_updated[[#This Row],[Start_Lat]]</f>
        <v>39.781390000000002</v>
      </c>
      <c r="C3120">
        <f>US_Accidents_Dec20_updated[[#This Row],[Start_Lng]]</f>
        <v>-105.13388999999999</v>
      </c>
      <c r="D3120">
        <f>US_Accidents_Dec20_updated[[#This Row],[Severity]]-1</f>
        <v>2</v>
      </c>
      <c r="E3120">
        <f>HOUR(US_Accidents_Dec20_updated[[#This Row],[Start_Time]])</f>
        <v>11</v>
      </c>
      <c r="F3120">
        <f>DAY(US_Accidents_Dec20_updated[[#This Row],[Start_Time]])</f>
        <v>21</v>
      </c>
      <c r="G3120">
        <f>MONTH(US_Accidents_Dec20_updated[[#This Row],[Start_Time]])</f>
        <v>1</v>
      </c>
      <c r="H3120" t="str">
        <f>US_Accidents_Dec20_updated[[#This Row],[Description]]</f>
        <v>Ramp to Ward Rd - Accident.</v>
      </c>
      <c r="I3120" t="s">
        <v>50</v>
      </c>
      <c r="J3120">
        <f>IF(US_Accidents_Dec20_updated[[#This Row],[Visibility(mi)]]&gt;30, 30, MROUND(US_Accidents_Dec20_updated[[#This Row],[Visibility(mi)]],5))</f>
        <v>20</v>
      </c>
      <c r="K3120">
        <f>MROUND(US_Accidents_Dec20_updated[[#This Row],[Wind_Speed(mph)]],5)</f>
        <v>5</v>
      </c>
      <c r="L3120">
        <f>IF(US_Accidents_Dec20_updated[[#This Row],[Precipitation(in)]]&gt;0.1, 0.1, US_Accidents_Dec20_updated[[#This Row],[Precipitation(in)]])</f>
        <v>0</v>
      </c>
    </row>
    <row r="3121" spans="1:12" x14ac:dyDescent="0.25">
      <c r="A3121" t="str">
        <f>US_Accidents_Dec20_updated[[#This Row],[ID]]</f>
        <v>A-3929889</v>
      </c>
      <c r="B3121">
        <f>US_Accidents_Dec20_updated[[#This Row],[Start_Lat]]</f>
        <v>37.603268999999997</v>
      </c>
      <c r="C3121">
        <f>US_Accidents_Dec20_updated[[#This Row],[Start_Lng]]</f>
        <v>-105.229946</v>
      </c>
      <c r="D3121">
        <f>US_Accidents_Dec20_updated[[#This Row],[Severity]]-1</f>
        <v>3</v>
      </c>
      <c r="E3121">
        <f>HOUR(US_Accidents_Dec20_updated[[#This Row],[Start_Time]])</f>
        <v>12</v>
      </c>
      <c r="F3121">
        <f>DAY(US_Accidents_Dec20_updated[[#This Row],[Start_Time]])</f>
        <v>21</v>
      </c>
      <c r="G3121">
        <f>MONTH(US_Accidents_Dec20_updated[[#This Row],[Start_Time]])</f>
        <v>1</v>
      </c>
      <c r="H3121" t="str">
        <f>US_Accidents_Dec20_updated[[#This Row],[Description]]</f>
        <v>Closed at CO-12/Highway of Legends - Road closed due to accident.</v>
      </c>
      <c r="I3121" t="s">
        <v>9695</v>
      </c>
      <c r="J3121">
        <f>IF(US_Accidents_Dec20_updated[[#This Row],[Visibility(mi)]]&gt;30, 30, MROUND(US_Accidents_Dec20_updated[[#This Row],[Visibility(mi)]],5))</f>
        <v>0</v>
      </c>
      <c r="K3121">
        <f>MROUND(US_Accidents_Dec20_updated[[#This Row],[Wind_Speed(mph)]],5)</f>
        <v>0</v>
      </c>
      <c r="L3121">
        <f>IF(US_Accidents_Dec20_updated[[#This Row],[Precipitation(in)]]&gt;0.1, 0.1, US_Accidents_Dec20_updated[[#This Row],[Precipitation(in)]])</f>
        <v>0</v>
      </c>
    </row>
    <row r="3122" spans="1:12" x14ac:dyDescent="0.25">
      <c r="A3122" t="str">
        <f>US_Accidents_Dec20_updated[[#This Row],[ID]]</f>
        <v>A-3929891</v>
      </c>
      <c r="B3122">
        <f>US_Accidents_Dec20_updated[[#This Row],[Start_Lat]]</f>
        <v>37.585003</v>
      </c>
      <c r="C3122">
        <f>US_Accidents_Dec20_updated[[#This Row],[Start_Lng]]</f>
        <v>-105.178894</v>
      </c>
      <c r="D3122">
        <f>US_Accidents_Dec20_updated[[#This Row],[Severity]]-1</f>
        <v>3</v>
      </c>
      <c r="E3122">
        <f>HOUR(US_Accidents_Dec20_updated[[#This Row],[Start_Time]])</f>
        <v>12</v>
      </c>
      <c r="F3122">
        <f>DAY(US_Accidents_Dec20_updated[[#This Row],[Start_Time]])</f>
        <v>21</v>
      </c>
      <c r="G3122">
        <f>MONTH(US_Accidents_Dec20_updated[[#This Row],[Start_Time]])</f>
        <v>1</v>
      </c>
      <c r="H3122" t="str">
        <f>US_Accidents_Dec20_updated[[#This Row],[Description]]</f>
        <v>Closed at CO-159/Miranda Ave - Road closed due to accident.</v>
      </c>
      <c r="I3122" t="s">
        <v>9695</v>
      </c>
      <c r="J3122">
        <f>IF(US_Accidents_Dec20_updated[[#This Row],[Visibility(mi)]]&gt;30, 30, MROUND(US_Accidents_Dec20_updated[[#This Row],[Visibility(mi)]],5))</f>
        <v>0</v>
      </c>
      <c r="K3122">
        <f>MROUND(US_Accidents_Dec20_updated[[#This Row],[Wind_Speed(mph)]],5)</f>
        <v>0</v>
      </c>
      <c r="L3122">
        <f>IF(US_Accidents_Dec20_updated[[#This Row],[Precipitation(in)]]&gt;0.1, 0.1, US_Accidents_Dec20_updated[[#This Row],[Precipitation(in)]])</f>
        <v>0</v>
      </c>
    </row>
    <row r="3123" spans="1:12" x14ac:dyDescent="0.25">
      <c r="A3123" t="str">
        <f>US_Accidents_Dec20_updated[[#This Row],[ID]]</f>
        <v>A-3929894</v>
      </c>
      <c r="B3123">
        <f>US_Accidents_Dec20_updated[[#This Row],[Start_Lat]]</f>
        <v>39.914186999999998</v>
      </c>
      <c r="C3123">
        <f>US_Accidents_Dec20_updated[[#This Row],[Start_Lng]]</f>
        <v>-104.989811</v>
      </c>
      <c r="D3123">
        <f>US_Accidents_Dec20_updated[[#This Row],[Severity]]-1</f>
        <v>2</v>
      </c>
      <c r="E3123">
        <f>HOUR(US_Accidents_Dec20_updated[[#This Row],[Start_Time]])</f>
        <v>12</v>
      </c>
      <c r="F3123">
        <f>DAY(US_Accidents_Dec20_updated[[#This Row],[Start_Time]])</f>
        <v>21</v>
      </c>
      <c r="G3123">
        <f>MONTH(US_Accidents_Dec20_updated[[#This Row],[Start_Time]])</f>
        <v>1</v>
      </c>
      <c r="H3123" t="str">
        <f>US_Accidents_Dec20_updated[[#This Row],[Description]]</f>
        <v>At CO-128/120th Ave/Exit 223 - Accident.</v>
      </c>
      <c r="I3123" t="s">
        <v>50</v>
      </c>
      <c r="J3123">
        <f>IF(US_Accidents_Dec20_updated[[#This Row],[Visibility(mi)]]&gt;30, 30, MROUND(US_Accidents_Dec20_updated[[#This Row],[Visibility(mi)]],5))</f>
        <v>20</v>
      </c>
      <c r="K3123">
        <f>MROUND(US_Accidents_Dec20_updated[[#This Row],[Wind_Speed(mph)]],5)</f>
        <v>15</v>
      </c>
      <c r="L3123">
        <f>IF(US_Accidents_Dec20_updated[[#This Row],[Precipitation(in)]]&gt;0.1, 0.1, US_Accidents_Dec20_updated[[#This Row],[Precipitation(in)]])</f>
        <v>0</v>
      </c>
    </row>
    <row r="3124" spans="1:12" x14ac:dyDescent="0.25">
      <c r="A3124" t="str">
        <f>US_Accidents_Dec20_updated[[#This Row],[ID]]</f>
        <v>A-3929905</v>
      </c>
      <c r="B3124">
        <f>US_Accidents_Dec20_updated[[#This Row],[Start_Lat]]</f>
        <v>38.585984000000003</v>
      </c>
      <c r="C3124">
        <f>US_Accidents_Dec20_updated[[#This Row],[Start_Lng]]</f>
        <v>-102.78609</v>
      </c>
      <c r="D3124">
        <f>US_Accidents_Dec20_updated[[#This Row],[Severity]]-1</f>
        <v>3</v>
      </c>
      <c r="E3124">
        <f>HOUR(US_Accidents_Dec20_updated[[#This Row],[Start_Time]])</f>
        <v>13</v>
      </c>
      <c r="F3124">
        <f>DAY(US_Accidents_Dec20_updated[[#This Row],[Start_Time]])</f>
        <v>21</v>
      </c>
      <c r="G3124">
        <f>MONTH(US_Accidents_Dec20_updated[[#This Row],[Start_Time]])</f>
        <v>1</v>
      </c>
      <c r="H3124" t="str">
        <f>US_Accidents_Dec20_updated[[#This Row],[Description]]</f>
        <v>Closed at Cr-v - Road closed due to accident.</v>
      </c>
      <c r="I3124" t="s">
        <v>50</v>
      </c>
      <c r="J3124">
        <f>IF(US_Accidents_Dec20_updated[[#This Row],[Visibility(mi)]]&gt;30, 30, MROUND(US_Accidents_Dec20_updated[[#This Row],[Visibility(mi)]],5))</f>
        <v>10</v>
      </c>
      <c r="K3124">
        <f>MROUND(US_Accidents_Dec20_updated[[#This Row],[Wind_Speed(mph)]],5)</f>
        <v>5</v>
      </c>
      <c r="L3124">
        <f>IF(US_Accidents_Dec20_updated[[#This Row],[Precipitation(in)]]&gt;0.1, 0.1, US_Accidents_Dec20_updated[[#This Row],[Precipitation(in)]])</f>
        <v>0</v>
      </c>
    </row>
    <row r="3125" spans="1:12" x14ac:dyDescent="0.25">
      <c r="A3125" t="str">
        <f>US_Accidents_Dec20_updated[[#This Row],[ID]]</f>
        <v>A-3929906</v>
      </c>
      <c r="B3125">
        <f>US_Accidents_Dec20_updated[[#This Row],[Start_Lat]]</f>
        <v>38.526156999999998</v>
      </c>
      <c r="C3125">
        <f>US_Accidents_Dec20_updated[[#This Row],[Start_Lng]]</f>
        <v>-102.78573</v>
      </c>
      <c r="D3125">
        <f>US_Accidents_Dec20_updated[[#This Row],[Severity]]-1</f>
        <v>3</v>
      </c>
      <c r="E3125">
        <f>HOUR(US_Accidents_Dec20_updated[[#This Row],[Start_Time]])</f>
        <v>13</v>
      </c>
      <c r="F3125">
        <f>DAY(US_Accidents_Dec20_updated[[#This Row],[Start_Time]])</f>
        <v>21</v>
      </c>
      <c r="G3125">
        <f>MONTH(US_Accidents_Dec20_updated[[#This Row],[Start_Time]])</f>
        <v>1</v>
      </c>
      <c r="H3125" t="str">
        <f>US_Accidents_Dec20_updated[[#This Row],[Description]]</f>
        <v>Closed at County Road Z - Road closed due to accident.</v>
      </c>
      <c r="I3125" t="s">
        <v>50</v>
      </c>
      <c r="J3125">
        <f>IF(US_Accidents_Dec20_updated[[#This Row],[Visibility(mi)]]&gt;30, 30, MROUND(US_Accidents_Dec20_updated[[#This Row],[Visibility(mi)]],5))</f>
        <v>10</v>
      </c>
      <c r="K3125">
        <f>MROUND(US_Accidents_Dec20_updated[[#This Row],[Wind_Speed(mph)]],5)</f>
        <v>5</v>
      </c>
      <c r="L3125">
        <f>IF(US_Accidents_Dec20_updated[[#This Row],[Precipitation(in)]]&gt;0.1, 0.1, US_Accidents_Dec20_updated[[#This Row],[Precipitation(in)]])</f>
        <v>0</v>
      </c>
    </row>
    <row r="3126" spans="1:12" x14ac:dyDescent="0.25">
      <c r="A3126" t="str">
        <f>US_Accidents_Dec20_updated[[#This Row],[ID]]</f>
        <v>A-3929910</v>
      </c>
      <c r="B3126">
        <f>US_Accidents_Dec20_updated[[#This Row],[Start_Lat]]</f>
        <v>38.585984000000003</v>
      </c>
      <c r="C3126">
        <f>US_Accidents_Dec20_updated[[#This Row],[Start_Lng]]</f>
        <v>-102.78609</v>
      </c>
      <c r="D3126">
        <f>US_Accidents_Dec20_updated[[#This Row],[Severity]]-1</f>
        <v>3</v>
      </c>
      <c r="E3126">
        <f>HOUR(US_Accidents_Dec20_updated[[#This Row],[Start_Time]])</f>
        <v>13</v>
      </c>
      <c r="F3126">
        <f>DAY(US_Accidents_Dec20_updated[[#This Row],[Start_Time]])</f>
        <v>21</v>
      </c>
      <c r="G3126">
        <f>MONTH(US_Accidents_Dec20_updated[[#This Row],[Start_Time]])</f>
        <v>1</v>
      </c>
      <c r="H3126" t="str">
        <f>US_Accidents_Dec20_updated[[#This Row],[Description]]</f>
        <v>Closed at CO-96/CR-40/S Wansted St/W 15th St - Road closed due to accident.</v>
      </c>
      <c r="I3126" t="s">
        <v>50</v>
      </c>
      <c r="J3126">
        <f>IF(US_Accidents_Dec20_updated[[#This Row],[Visibility(mi)]]&gt;30, 30, MROUND(US_Accidents_Dec20_updated[[#This Row],[Visibility(mi)]],5))</f>
        <v>10</v>
      </c>
      <c r="K3126">
        <f>MROUND(US_Accidents_Dec20_updated[[#This Row],[Wind_Speed(mph)]],5)</f>
        <v>5</v>
      </c>
      <c r="L3126">
        <f>IF(US_Accidents_Dec20_updated[[#This Row],[Precipitation(in)]]&gt;0.1, 0.1, US_Accidents_Dec20_updated[[#This Row],[Precipitation(in)]])</f>
        <v>0</v>
      </c>
    </row>
    <row r="3127" spans="1:12" x14ac:dyDescent="0.25">
      <c r="A3127" t="str">
        <f>US_Accidents_Dec20_updated[[#This Row],[ID]]</f>
        <v>A-3929911</v>
      </c>
      <c r="B3127">
        <f>US_Accidents_Dec20_updated[[#This Row],[Start_Lat]]</f>
        <v>38.526156999999998</v>
      </c>
      <c r="C3127">
        <f>US_Accidents_Dec20_updated[[#This Row],[Start_Lng]]</f>
        <v>-102.78573</v>
      </c>
      <c r="D3127">
        <f>US_Accidents_Dec20_updated[[#This Row],[Severity]]-1</f>
        <v>3</v>
      </c>
      <c r="E3127">
        <f>HOUR(US_Accidents_Dec20_updated[[#This Row],[Start_Time]])</f>
        <v>13</v>
      </c>
      <c r="F3127">
        <f>DAY(US_Accidents_Dec20_updated[[#This Row],[Start_Time]])</f>
        <v>21</v>
      </c>
      <c r="G3127">
        <f>MONTH(US_Accidents_Dec20_updated[[#This Row],[Start_Time]])</f>
        <v>1</v>
      </c>
      <c r="H3127" t="str">
        <f>US_Accidents_Dec20_updated[[#This Row],[Description]]</f>
        <v>Closed at US-40 - Road closed due to accident.</v>
      </c>
      <c r="I3127" t="s">
        <v>50</v>
      </c>
      <c r="J3127">
        <f>IF(US_Accidents_Dec20_updated[[#This Row],[Visibility(mi)]]&gt;30, 30, MROUND(US_Accidents_Dec20_updated[[#This Row],[Visibility(mi)]],5))</f>
        <v>10</v>
      </c>
      <c r="K3127">
        <f>MROUND(US_Accidents_Dec20_updated[[#This Row],[Wind_Speed(mph)]],5)</f>
        <v>5</v>
      </c>
      <c r="L3127">
        <f>IF(US_Accidents_Dec20_updated[[#This Row],[Precipitation(in)]]&gt;0.1, 0.1, US_Accidents_Dec20_updated[[#This Row],[Precipitation(in)]])</f>
        <v>0</v>
      </c>
    </row>
    <row r="3128" spans="1:12" x14ac:dyDescent="0.25">
      <c r="A3128" t="str">
        <f>US_Accidents_Dec20_updated[[#This Row],[ID]]</f>
        <v>A-3929912</v>
      </c>
      <c r="B3128">
        <f>US_Accidents_Dec20_updated[[#This Row],[Start_Lat]]</f>
        <v>39.760379999999998</v>
      </c>
      <c r="C3128">
        <f>US_Accidents_Dec20_updated[[#This Row],[Start_Lng]]</f>
        <v>-105.00582</v>
      </c>
      <c r="D3128">
        <f>US_Accidents_Dec20_updated[[#This Row],[Severity]]-1</f>
        <v>2</v>
      </c>
      <c r="E3128">
        <f>HOUR(US_Accidents_Dec20_updated[[#This Row],[Start_Time]])</f>
        <v>14</v>
      </c>
      <c r="F3128">
        <f>DAY(US_Accidents_Dec20_updated[[#This Row],[Start_Time]])</f>
        <v>21</v>
      </c>
      <c r="G3128">
        <f>MONTH(US_Accidents_Dec20_updated[[#This Row],[Start_Time]])</f>
        <v>1</v>
      </c>
      <c r="H3128" t="str">
        <f>US_Accidents_Dec20_updated[[#This Row],[Description]]</f>
        <v>At 20th St/Exit 212 - Accident.</v>
      </c>
      <c r="I3128" t="s">
        <v>50</v>
      </c>
      <c r="J3128">
        <f>IF(US_Accidents_Dec20_updated[[#This Row],[Visibility(mi)]]&gt;30, 30, MROUND(US_Accidents_Dec20_updated[[#This Row],[Visibility(mi)]],5))</f>
        <v>20</v>
      </c>
      <c r="K3128">
        <f>MROUND(US_Accidents_Dec20_updated[[#This Row],[Wind_Speed(mph)]],5)</f>
        <v>15</v>
      </c>
      <c r="L3128">
        <f>IF(US_Accidents_Dec20_updated[[#This Row],[Precipitation(in)]]&gt;0.1, 0.1, US_Accidents_Dec20_updated[[#This Row],[Precipitation(in)]])</f>
        <v>0</v>
      </c>
    </row>
    <row r="3129" spans="1:12" x14ac:dyDescent="0.25">
      <c r="A3129" t="str">
        <f>US_Accidents_Dec20_updated[[#This Row],[ID]]</f>
        <v>A-3929913</v>
      </c>
      <c r="B3129">
        <f>US_Accidents_Dec20_updated[[#This Row],[Start_Lat]]</f>
        <v>39.900221000000002</v>
      </c>
      <c r="C3129">
        <f>US_Accidents_Dec20_updated[[#This Row],[Start_Lng]]</f>
        <v>-104.988178</v>
      </c>
      <c r="D3129">
        <f>US_Accidents_Dec20_updated[[#This Row],[Severity]]-1</f>
        <v>2</v>
      </c>
      <c r="E3129">
        <f>HOUR(US_Accidents_Dec20_updated[[#This Row],[Start_Time]])</f>
        <v>14</v>
      </c>
      <c r="F3129">
        <f>DAY(US_Accidents_Dec20_updated[[#This Row],[Start_Time]])</f>
        <v>21</v>
      </c>
      <c r="G3129">
        <f>MONTH(US_Accidents_Dec20_updated[[#This Row],[Start_Time]])</f>
        <v>1</v>
      </c>
      <c r="H3129" t="str">
        <f>US_Accidents_Dec20_updated[[#This Row],[Description]]</f>
        <v>At 104th Ave/Exit 221 - Accident.</v>
      </c>
      <c r="I3129" t="s">
        <v>50</v>
      </c>
      <c r="J3129">
        <f>IF(US_Accidents_Dec20_updated[[#This Row],[Visibility(mi)]]&gt;30, 30, MROUND(US_Accidents_Dec20_updated[[#This Row],[Visibility(mi)]],5))</f>
        <v>20</v>
      </c>
      <c r="K3129">
        <f>MROUND(US_Accidents_Dec20_updated[[#This Row],[Wind_Speed(mph)]],5)</f>
        <v>15</v>
      </c>
      <c r="L3129">
        <f>IF(US_Accidents_Dec20_updated[[#This Row],[Precipitation(in)]]&gt;0.1, 0.1, US_Accidents_Dec20_updated[[#This Row],[Precipitation(in)]])</f>
        <v>0</v>
      </c>
    </row>
    <row r="3130" spans="1:12" x14ac:dyDescent="0.25">
      <c r="A3130" t="str">
        <f>US_Accidents_Dec20_updated[[#This Row],[ID]]</f>
        <v>A-3929914</v>
      </c>
      <c r="B3130">
        <f>US_Accidents_Dec20_updated[[#This Row],[Start_Lat]]</f>
        <v>37.603268999999997</v>
      </c>
      <c r="C3130">
        <f>US_Accidents_Dec20_updated[[#This Row],[Start_Lng]]</f>
        <v>-105.229946</v>
      </c>
      <c r="D3130">
        <f>US_Accidents_Dec20_updated[[#This Row],[Severity]]-1</f>
        <v>3</v>
      </c>
      <c r="E3130">
        <f>HOUR(US_Accidents_Dec20_updated[[#This Row],[Start_Time]])</f>
        <v>14</v>
      </c>
      <c r="F3130">
        <f>DAY(US_Accidents_Dec20_updated[[#This Row],[Start_Time]])</f>
        <v>21</v>
      </c>
      <c r="G3130">
        <f>MONTH(US_Accidents_Dec20_updated[[#This Row],[Start_Time]])</f>
        <v>1</v>
      </c>
      <c r="H3130" t="str">
        <f>US_Accidents_Dec20_updated[[#This Row],[Description]]</f>
        <v>Closed at County Road 443 - Road closed due to accident.</v>
      </c>
      <c r="I3130" t="s">
        <v>9695</v>
      </c>
      <c r="J3130">
        <f>IF(US_Accidents_Dec20_updated[[#This Row],[Visibility(mi)]]&gt;30, 30, MROUND(US_Accidents_Dec20_updated[[#This Row],[Visibility(mi)]],5))</f>
        <v>0</v>
      </c>
      <c r="K3130">
        <f>MROUND(US_Accidents_Dec20_updated[[#This Row],[Wind_Speed(mph)]],5)</f>
        <v>0</v>
      </c>
      <c r="L3130">
        <f>IF(US_Accidents_Dec20_updated[[#This Row],[Precipitation(in)]]&gt;0.1, 0.1, US_Accidents_Dec20_updated[[#This Row],[Precipitation(in)]])</f>
        <v>0</v>
      </c>
    </row>
    <row r="3131" spans="1:12" x14ac:dyDescent="0.25">
      <c r="A3131" t="str">
        <f>US_Accidents_Dec20_updated[[#This Row],[ID]]</f>
        <v>A-3929915</v>
      </c>
      <c r="B3131">
        <f>US_Accidents_Dec20_updated[[#This Row],[Start_Lat]]</f>
        <v>37.585003</v>
      </c>
      <c r="C3131">
        <f>US_Accidents_Dec20_updated[[#This Row],[Start_Lng]]</f>
        <v>-105.178894</v>
      </c>
      <c r="D3131">
        <f>US_Accidents_Dec20_updated[[#This Row],[Severity]]-1</f>
        <v>3</v>
      </c>
      <c r="E3131">
        <f>HOUR(US_Accidents_Dec20_updated[[#This Row],[Start_Time]])</f>
        <v>14</v>
      </c>
      <c r="F3131">
        <f>DAY(US_Accidents_Dec20_updated[[#This Row],[Start_Time]])</f>
        <v>21</v>
      </c>
      <c r="G3131">
        <f>MONTH(US_Accidents_Dec20_updated[[#This Row],[Start_Time]])</f>
        <v>1</v>
      </c>
      <c r="H3131" t="str">
        <f>US_Accidents_Dec20_updated[[#This Row],[Description]]</f>
        <v>Closed at County Road W.8 - Road closed due to accident.</v>
      </c>
      <c r="I3131" t="s">
        <v>9695</v>
      </c>
      <c r="J3131">
        <f>IF(US_Accidents_Dec20_updated[[#This Row],[Visibility(mi)]]&gt;30, 30, MROUND(US_Accidents_Dec20_updated[[#This Row],[Visibility(mi)]],5))</f>
        <v>0</v>
      </c>
      <c r="K3131">
        <f>MROUND(US_Accidents_Dec20_updated[[#This Row],[Wind_Speed(mph)]],5)</f>
        <v>0</v>
      </c>
      <c r="L3131">
        <f>IF(US_Accidents_Dec20_updated[[#This Row],[Precipitation(in)]]&gt;0.1, 0.1, US_Accidents_Dec20_updated[[#This Row],[Precipitation(in)]])</f>
        <v>0</v>
      </c>
    </row>
    <row r="3132" spans="1:12" x14ac:dyDescent="0.25">
      <c r="A3132" t="str">
        <f>US_Accidents_Dec20_updated[[#This Row],[ID]]</f>
        <v>A-3929916</v>
      </c>
      <c r="B3132">
        <f>US_Accidents_Dec20_updated[[#This Row],[Start_Lat]]</f>
        <v>39.853763000000001</v>
      </c>
      <c r="C3132">
        <f>US_Accidents_Dec20_updated[[#This Row],[Start_Lng]]</f>
        <v>-104.98651099999999</v>
      </c>
      <c r="D3132">
        <f>US_Accidents_Dec20_updated[[#This Row],[Severity]]-1</f>
        <v>2</v>
      </c>
      <c r="E3132">
        <f>HOUR(US_Accidents_Dec20_updated[[#This Row],[Start_Time]])</f>
        <v>14</v>
      </c>
      <c r="F3132">
        <f>DAY(US_Accidents_Dec20_updated[[#This Row],[Start_Time]])</f>
        <v>21</v>
      </c>
      <c r="G3132">
        <f>MONTH(US_Accidents_Dec20_updated[[#This Row],[Start_Time]])</f>
        <v>1</v>
      </c>
      <c r="H3132" t="str">
        <f>US_Accidents_Dec20_updated[[#This Row],[Description]]</f>
        <v>At Thornton Pky/Exit 220 - Accident.</v>
      </c>
      <c r="I3132" t="s">
        <v>50</v>
      </c>
      <c r="J3132">
        <f>IF(US_Accidents_Dec20_updated[[#This Row],[Visibility(mi)]]&gt;30, 30, MROUND(US_Accidents_Dec20_updated[[#This Row],[Visibility(mi)]],5))</f>
        <v>20</v>
      </c>
      <c r="K3132">
        <f>MROUND(US_Accidents_Dec20_updated[[#This Row],[Wind_Speed(mph)]],5)</f>
        <v>10</v>
      </c>
      <c r="L3132">
        <f>IF(US_Accidents_Dec20_updated[[#This Row],[Precipitation(in)]]&gt;0.1, 0.1, US_Accidents_Dec20_updated[[#This Row],[Precipitation(in)]])</f>
        <v>0</v>
      </c>
    </row>
    <row r="3133" spans="1:12" x14ac:dyDescent="0.25">
      <c r="A3133" t="str">
        <f>US_Accidents_Dec20_updated[[#This Row],[ID]]</f>
        <v>A-3929917</v>
      </c>
      <c r="B3133">
        <f>US_Accidents_Dec20_updated[[#This Row],[Start_Lat]]</f>
        <v>39.511400000000002</v>
      </c>
      <c r="C3133">
        <f>US_Accidents_Dec20_updated[[#This Row],[Start_Lng]]</f>
        <v>-106.14452</v>
      </c>
      <c r="D3133">
        <f>US_Accidents_Dec20_updated[[#This Row],[Severity]]-1</f>
        <v>3</v>
      </c>
      <c r="E3133">
        <f>HOUR(US_Accidents_Dec20_updated[[#This Row],[Start_Time]])</f>
        <v>15</v>
      </c>
      <c r="F3133">
        <f>DAY(US_Accidents_Dec20_updated[[#This Row],[Start_Time]])</f>
        <v>21</v>
      </c>
      <c r="G3133">
        <f>MONTH(US_Accidents_Dec20_updated[[#This Row],[Start_Time]])</f>
        <v>1</v>
      </c>
      <c r="H3133" t="str">
        <f>US_Accidents_Dec20_updated[[#This Row],[Description]]</f>
        <v>Closed between CO-91/Exit 195 and CR-16/Shrine Pass Rd/Exit 190 - Road closed due to accident.</v>
      </c>
      <c r="I3133" t="s">
        <v>1210</v>
      </c>
      <c r="J3133">
        <f>IF(US_Accidents_Dec20_updated[[#This Row],[Visibility(mi)]]&gt;30, 30, MROUND(US_Accidents_Dec20_updated[[#This Row],[Visibility(mi)]],5))</f>
        <v>0</v>
      </c>
      <c r="K3133">
        <f>MROUND(US_Accidents_Dec20_updated[[#This Row],[Wind_Speed(mph)]],5)</f>
        <v>5</v>
      </c>
      <c r="L3133">
        <f>IF(US_Accidents_Dec20_updated[[#This Row],[Precipitation(in)]]&gt;0.1, 0.1, US_Accidents_Dec20_updated[[#This Row],[Precipitation(in)]])</f>
        <v>0</v>
      </c>
    </row>
    <row r="3134" spans="1:12" x14ac:dyDescent="0.25">
      <c r="A3134" t="str">
        <f>US_Accidents_Dec20_updated[[#This Row],[ID]]</f>
        <v>A-3929920</v>
      </c>
      <c r="B3134">
        <f>US_Accidents_Dec20_updated[[#This Row],[Start_Lat]]</f>
        <v>39.71143</v>
      </c>
      <c r="C3134">
        <f>US_Accidents_Dec20_updated[[#This Row],[Start_Lng]]</f>
        <v>-104.99903999999999</v>
      </c>
      <c r="D3134">
        <f>US_Accidents_Dec20_updated[[#This Row],[Severity]]-1</f>
        <v>2</v>
      </c>
      <c r="E3134">
        <f>HOUR(US_Accidents_Dec20_updated[[#This Row],[Start_Time]])</f>
        <v>15</v>
      </c>
      <c r="F3134">
        <f>DAY(US_Accidents_Dec20_updated[[#This Row],[Start_Time]])</f>
        <v>21</v>
      </c>
      <c r="G3134">
        <f>MONTH(US_Accidents_Dec20_updated[[#This Row],[Start_Time]])</f>
        <v>1</v>
      </c>
      <c r="H3134" t="str">
        <f>US_Accidents_Dec20_updated[[#This Row],[Description]]</f>
        <v>At CO-26/Alameda Ave/Exit 208 - Accident.</v>
      </c>
      <c r="I3134" t="s">
        <v>50</v>
      </c>
      <c r="J3134">
        <f>IF(US_Accidents_Dec20_updated[[#This Row],[Visibility(mi)]]&gt;30, 30, MROUND(US_Accidents_Dec20_updated[[#This Row],[Visibility(mi)]],5))</f>
        <v>10</v>
      </c>
      <c r="K3134">
        <f>MROUND(US_Accidents_Dec20_updated[[#This Row],[Wind_Speed(mph)]],5)</f>
        <v>15</v>
      </c>
      <c r="L3134">
        <f>IF(US_Accidents_Dec20_updated[[#This Row],[Precipitation(in)]]&gt;0.1, 0.1, US_Accidents_Dec20_updated[[#This Row],[Precipitation(in)]])</f>
        <v>0</v>
      </c>
    </row>
    <row r="3135" spans="1:12" x14ac:dyDescent="0.25">
      <c r="A3135" t="str">
        <f>US_Accidents_Dec20_updated[[#This Row],[ID]]</f>
        <v>A-3929921</v>
      </c>
      <c r="B3135">
        <f>US_Accidents_Dec20_updated[[#This Row],[Start_Lat]]</f>
        <v>39.723457000000003</v>
      </c>
      <c r="C3135">
        <f>US_Accidents_Dec20_updated[[#This Row],[Start_Lng]]</f>
        <v>-105.011526</v>
      </c>
      <c r="D3135">
        <f>US_Accidents_Dec20_updated[[#This Row],[Severity]]-1</f>
        <v>2</v>
      </c>
      <c r="E3135">
        <f>HOUR(US_Accidents_Dec20_updated[[#This Row],[Start_Time]])</f>
        <v>15</v>
      </c>
      <c r="F3135">
        <f>DAY(US_Accidents_Dec20_updated[[#This Row],[Start_Time]])</f>
        <v>21</v>
      </c>
      <c r="G3135">
        <f>MONTH(US_Accidents_Dec20_updated[[#This Row],[Start_Time]])</f>
        <v>1</v>
      </c>
      <c r="H3135" t="str">
        <f>US_Accidents_Dec20_updated[[#This Row],[Description]]</f>
        <v>At US-6/6th Ave/Exit 209 - Accident.</v>
      </c>
      <c r="I3135" t="s">
        <v>50</v>
      </c>
      <c r="J3135">
        <f>IF(US_Accidents_Dec20_updated[[#This Row],[Visibility(mi)]]&gt;30, 30, MROUND(US_Accidents_Dec20_updated[[#This Row],[Visibility(mi)]],5))</f>
        <v>20</v>
      </c>
      <c r="K3135">
        <f>MROUND(US_Accidents_Dec20_updated[[#This Row],[Wind_Speed(mph)]],5)</f>
        <v>25</v>
      </c>
      <c r="L3135">
        <f>IF(US_Accidents_Dec20_updated[[#This Row],[Precipitation(in)]]&gt;0.1, 0.1, US_Accidents_Dec20_updated[[#This Row],[Precipitation(in)]])</f>
        <v>0</v>
      </c>
    </row>
    <row r="3136" spans="1:12" x14ac:dyDescent="0.25">
      <c r="A3136" t="str">
        <f>US_Accidents_Dec20_updated[[#This Row],[ID]]</f>
        <v>A-3929922</v>
      </c>
      <c r="B3136">
        <f>US_Accidents_Dec20_updated[[#This Row],[Start_Lat]]</f>
        <v>39.626828000000003</v>
      </c>
      <c r="C3136">
        <f>US_Accidents_Dec20_updated[[#This Row],[Start_Lng]]</f>
        <v>-106.07032</v>
      </c>
      <c r="D3136">
        <f>US_Accidents_Dec20_updated[[#This Row],[Severity]]-1</f>
        <v>3</v>
      </c>
      <c r="E3136">
        <f>HOUR(US_Accidents_Dec20_updated[[#This Row],[Start_Time]])</f>
        <v>16</v>
      </c>
      <c r="F3136">
        <f>DAY(US_Accidents_Dec20_updated[[#This Row],[Start_Time]])</f>
        <v>21</v>
      </c>
      <c r="G3136">
        <f>MONTH(US_Accidents_Dec20_updated[[#This Row],[Start_Time]])</f>
        <v>1</v>
      </c>
      <c r="H3136" t="str">
        <f>US_Accidents_Dec20_updated[[#This Row],[Description]]</f>
        <v>Closed at US-6/CO-9/Exit 205 - Road closed due to accident.</v>
      </c>
      <c r="I3136" t="s">
        <v>1210</v>
      </c>
      <c r="J3136">
        <f>IF(US_Accidents_Dec20_updated[[#This Row],[Visibility(mi)]]&gt;30, 30, MROUND(US_Accidents_Dec20_updated[[#This Row],[Visibility(mi)]],5))</f>
        <v>0</v>
      </c>
      <c r="K3136">
        <f>MROUND(US_Accidents_Dec20_updated[[#This Row],[Wind_Speed(mph)]],5)</f>
        <v>10</v>
      </c>
      <c r="L3136">
        <f>IF(US_Accidents_Dec20_updated[[#This Row],[Precipitation(in)]]&gt;0.1, 0.1, US_Accidents_Dec20_updated[[#This Row],[Precipitation(in)]])</f>
        <v>0</v>
      </c>
    </row>
    <row r="3137" spans="1:12" x14ac:dyDescent="0.25">
      <c r="A3137" t="str">
        <f>US_Accidents_Dec20_updated[[#This Row],[ID]]</f>
        <v>A-3929925</v>
      </c>
      <c r="B3137">
        <f>US_Accidents_Dec20_updated[[#This Row],[Start_Lat]]</f>
        <v>39.525660000000002</v>
      </c>
      <c r="C3137">
        <f>US_Accidents_Dec20_updated[[#This Row],[Start_Lng]]</f>
        <v>-106.21559000000001</v>
      </c>
      <c r="D3137">
        <f>US_Accidents_Dec20_updated[[#This Row],[Severity]]-1</f>
        <v>3</v>
      </c>
      <c r="E3137">
        <f>HOUR(US_Accidents_Dec20_updated[[#This Row],[Start_Time]])</f>
        <v>16</v>
      </c>
      <c r="F3137">
        <f>DAY(US_Accidents_Dec20_updated[[#This Row],[Start_Time]])</f>
        <v>21</v>
      </c>
      <c r="G3137">
        <f>MONTH(US_Accidents_Dec20_updated[[#This Row],[Start_Time]])</f>
        <v>1</v>
      </c>
      <c r="H3137" t="str">
        <f>US_Accidents_Dec20_updated[[#This Row],[Description]]</f>
        <v>Closed at CR-16/Shrine Pass Rd/Exit 190 - Road closed due to accident.</v>
      </c>
      <c r="I3137" t="s">
        <v>1210</v>
      </c>
      <c r="J3137">
        <f>IF(US_Accidents_Dec20_updated[[#This Row],[Visibility(mi)]]&gt;30, 30, MROUND(US_Accidents_Dec20_updated[[#This Row],[Visibility(mi)]],5))</f>
        <v>0</v>
      </c>
      <c r="K3137">
        <f>MROUND(US_Accidents_Dec20_updated[[#This Row],[Wind_Speed(mph)]],5)</f>
        <v>5</v>
      </c>
      <c r="L3137">
        <f>IF(US_Accidents_Dec20_updated[[#This Row],[Precipitation(in)]]&gt;0.1, 0.1, US_Accidents_Dec20_updated[[#This Row],[Precipitation(in)]])</f>
        <v>0</v>
      </c>
    </row>
    <row r="3138" spans="1:12" x14ac:dyDescent="0.25">
      <c r="A3138" t="str">
        <f>US_Accidents_Dec20_updated[[#This Row],[ID]]</f>
        <v>A-3929927</v>
      </c>
      <c r="B3138">
        <f>US_Accidents_Dec20_updated[[#This Row],[Start_Lat]]</f>
        <v>39.783769999999997</v>
      </c>
      <c r="C3138">
        <f>US_Accidents_Dec20_updated[[#This Row],[Start_Lng]]</f>
        <v>-105.096181</v>
      </c>
      <c r="D3138">
        <f>US_Accidents_Dec20_updated[[#This Row],[Severity]]-1</f>
        <v>2</v>
      </c>
      <c r="E3138">
        <f>HOUR(US_Accidents_Dec20_updated[[#This Row],[Start_Time]])</f>
        <v>17</v>
      </c>
      <c r="F3138">
        <f>DAY(US_Accidents_Dec20_updated[[#This Row],[Start_Time]])</f>
        <v>21</v>
      </c>
      <c r="G3138">
        <f>MONTH(US_Accidents_Dec20_updated[[#This Row],[Start_Time]])</f>
        <v>1</v>
      </c>
      <c r="H3138" t="str">
        <f>US_Accidents_Dec20_updated[[#This Row],[Description]]</f>
        <v>At Kipling St/Exit 267 - Accident.</v>
      </c>
      <c r="I3138" t="s">
        <v>50</v>
      </c>
      <c r="J3138">
        <f>IF(US_Accidents_Dec20_updated[[#This Row],[Visibility(mi)]]&gt;30, 30, MROUND(US_Accidents_Dec20_updated[[#This Row],[Visibility(mi)]],5))</f>
        <v>20</v>
      </c>
      <c r="K3138">
        <f>MROUND(US_Accidents_Dec20_updated[[#This Row],[Wind_Speed(mph)]],5)</f>
        <v>10</v>
      </c>
      <c r="L3138">
        <f>IF(US_Accidents_Dec20_updated[[#This Row],[Precipitation(in)]]&gt;0.1, 0.1, US_Accidents_Dec20_updated[[#This Row],[Precipitation(in)]])</f>
        <v>0</v>
      </c>
    </row>
    <row r="3139" spans="1:12" x14ac:dyDescent="0.25">
      <c r="A3139" t="str">
        <f>US_Accidents_Dec20_updated[[#This Row],[ID]]</f>
        <v>A-3929928</v>
      </c>
      <c r="B3139">
        <f>US_Accidents_Dec20_updated[[#This Row],[Start_Lat]]</f>
        <v>39.823099999999997</v>
      </c>
      <c r="C3139">
        <f>US_Accidents_Dec20_updated[[#This Row],[Start_Lng]]</f>
        <v>-104.96729999999999</v>
      </c>
      <c r="D3139">
        <f>US_Accidents_Dec20_updated[[#This Row],[Severity]]-1</f>
        <v>2</v>
      </c>
      <c r="E3139">
        <f>HOUR(US_Accidents_Dec20_updated[[#This Row],[Start_Time]])</f>
        <v>17</v>
      </c>
      <c r="F3139">
        <f>DAY(US_Accidents_Dec20_updated[[#This Row],[Start_Time]])</f>
        <v>21</v>
      </c>
      <c r="G3139">
        <f>MONTH(US_Accidents_Dec20_updated[[#This Row],[Start_Time]])</f>
        <v>1</v>
      </c>
      <c r="H3139" t="str">
        <f>US_Accidents_Dec20_updated[[#This Row],[Description]]</f>
        <v>At I-270/Exit 6 - Accident.</v>
      </c>
      <c r="I3139" t="s">
        <v>50</v>
      </c>
      <c r="J3139">
        <f>IF(US_Accidents_Dec20_updated[[#This Row],[Visibility(mi)]]&gt;30, 30, MROUND(US_Accidents_Dec20_updated[[#This Row],[Visibility(mi)]],5))</f>
        <v>20</v>
      </c>
      <c r="K3139">
        <f>MROUND(US_Accidents_Dec20_updated[[#This Row],[Wind_Speed(mph)]],5)</f>
        <v>5</v>
      </c>
      <c r="L3139">
        <f>IF(US_Accidents_Dec20_updated[[#This Row],[Precipitation(in)]]&gt;0.1, 0.1, US_Accidents_Dec20_updated[[#This Row],[Precipitation(in)]])</f>
        <v>0</v>
      </c>
    </row>
    <row r="3140" spans="1:12" x14ac:dyDescent="0.25">
      <c r="A3140" t="str">
        <f>US_Accidents_Dec20_updated[[#This Row],[ID]]</f>
        <v>A-3929929</v>
      </c>
      <c r="B3140">
        <f>US_Accidents_Dec20_updated[[#This Row],[Start_Lat]]</f>
        <v>39.606169999999999</v>
      </c>
      <c r="C3140">
        <f>US_Accidents_Dec20_updated[[#This Row],[Start_Lng]]</f>
        <v>-104.89161</v>
      </c>
      <c r="D3140">
        <f>US_Accidents_Dec20_updated[[#This Row],[Severity]]-1</f>
        <v>2</v>
      </c>
      <c r="E3140">
        <f>HOUR(US_Accidents_Dec20_updated[[#This Row],[Start_Time]])</f>
        <v>18</v>
      </c>
      <c r="F3140">
        <f>DAY(US_Accidents_Dec20_updated[[#This Row],[Start_Time]])</f>
        <v>21</v>
      </c>
      <c r="G3140">
        <f>MONTH(US_Accidents_Dec20_updated[[#This Row],[Start_Time]])</f>
        <v>1</v>
      </c>
      <c r="H3140" t="str">
        <f>US_Accidents_Dec20_updated[[#This Row],[Description]]</f>
        <v>At CO-88/Arapahoe Rd/Exit 197 - Accident.</v>
      </c>
      <c r="I3140" t="s">
        <v>50</v>
      </c>
      <c r="J3140">
        <f>IF(US_Accidents_Dec20_updated[[#This Row],[Visibility(mi)]]&gt;30, 30, MROUND(US_Accidents_Dec20_updated[[#This Row],[Visibility(mi)]],5))</f>
        <v>10</v>
      </c>
      <c r="K3140">
        <f>MROUND(US_Accidents_Dec20_updated[[#This Row],[Wind_Speed(mph)]],5)</f>
        <v>15</v>
      </c>
      <c r="L3140">
        <f>IF(US_Accidents_Dec20_updated[[#This Row],[Precipitation(in)]]&gt;0.1, 0.1, US_Accidents_Dec20_updated[[#This Row],[Precipitation(in)]])</f>
        <v>0</v>
      </c>
    </row>
    <row r="3141" spans="1:12" x14ac:dyDescent="0.25">
      <c r="A3141" t="str">
        <f>US_Accidents_Dec20_updated[[#This Row],[ID]]</f>
        <v>A-3929930</v>
      </c>
      <c r="B3141">
        <f>US_Accidents_Dec20_updated[[#This Row],[Start_Lat]]</f>
        <v>39.788431000000003</v>
      </c>
      <c r="C3141">
        <f>US_Accidents_Dec20_updated[[#This Row],[Start_Lng]]</f>
        <v>-104.90485099999999</v>
      </c>
      <c r="D3141">
        <f>US_Accidents_Dec20_updated[[#This Row],[Severity]]-1</f>
        <v>2</v>
      </c>
      <c r="E3141">
        <f>HOUR(US_Accidents_Dec20_updated[[#This Row],[Start_Time]])</f>
        <v>20</v>
      </c>
      <c r="F3141">
        <f>DAY(US_Accidents_Dec20_updated[[#This Row],[Start_Time]])</f>
        <v>21</v>
      </c>
      <c r="G3141">
        <f>MONTH(US_Accidents_Dec20_updated[[#This Row],[Start_Time]])</f>
        <v>1</v>
      </c>
      <c r="H3141" t="str">
        <f>US_Accidents_Dec20_updated[[#This Row],[Description]]</f>
        <v>At US-85/CO-2/Vasquez Blvd/Exit 2 - Accident.</v>
      </c>
      <c r="I3141" t="s">
        <v>50</v>
      </c>
      <c r="J3141">
        <f>IF(US_Accidents_Dec20_updated[[#This Row],[Visibility(mi)]]&gt;30, 30, MROUND(US_Accidents_Dec20_updated[[#This Row],[Visibility(mi)]],5))</f>
        <v>10</v>
      </c>
      <c r="K3141">
        <f>MROUND(US_Accidents_Dec20_updated[[#This Row],[Wind_Speed(mph)]],5)</f>
        <v>10</v>
      </c>
      <c r="L3141">
        <f>IF(US_Accidents_Dec20_updated[[#This Row],[Precipitation(in)]]&gt;0.1, 0.1, US_Accidents_Dec20_updated[[#This Row],[Precipitation(in)]])</f>
        <v>0</v>
      </c>
    </row>
    <row r="3142" spans="1:12" x14ac:dyDescent="0.25">
      <c r="A3142" t="str">
        <f>US_Accidents_Dec20_updated[[#This Row],[ID]]</f>
        <v>A-3929931</v>
      </c>
      <c r="B3142">
        <f>US_Accidents_Dec20_updated[[#This Row],[Start_Lat]]</f>
        <v>38.404299999999999</v>
      </c>
      <c r="C3142">
        <f>US_Accidents_Dec20_updated[[#This Row],[Start_Lng]]</f>
        <v>-106.76458</v>
      </c>
      <c r="D3142">
        <f>US_Accidents_Dec20_updated[[#This Row],[Severity]]-1</f>
        <v>3</v>
      </c>
      <c r="E3142">
        <f>HOUR(US_Accidents_Dec20_updated[[#This Row],[Start_Time]])</f>
        <v>21</v>
      </c>
      <c r="F3142">
        <f>DAY(US_Accidents_Dec20_updated[[#This Row],[Start_Time]])</f>
        <v>21</v>
      </c>
      <c r="G3142">
        <f>MONTH(US_Accidents_Dec20_updated[[#This Row],[Start_Time]])</f>
        <v>1</v>
      </c>
      <c r="H3142" t="str">
        <f>US_Accidents_Dec20_updated[[#This Row],[Description]]</f>
        <v>Closed at US-50 - Road closed due to accident.</v>
      </c>
      <c r="I3142" t="s">
        <v>50</v>
      </c>
      <c r="J3142">
        <f>IF(US_Accidents_Dec20_updated[[#This Row],[Visibility(mi)]]&gt;30, 30, MROUND(US_Accidents_Dec20_updated[[#This Row],[Visibility(mi)]],5))</f>
        <v>10</v>
      </c>
      <c r="K3142">
        <f>MROUND(US_Accidents_Dec20_updated[[#This Row],[Wind_Speed(mph)]],5)</f>
        <v>0</v>
      </c>
      <c r="L3142">
        <f>IF(US_Accidents_Dec20_updated[[#This Row],[Precipitation(in)]]&gt;0.1, 0.1, US_Accidents_Dec20_updated[[#This Row],[Precipitation(in)]])</f>
        <v>0</v>
      </c>
    </row>
    <row r="3143" spans="1:12" x14ac:dyDescent="0.25">
      <c r="A3143" t="str">
        <f>US_Accidents_Dec20_updated[[#This Row],[ID]]</f>
        <v>A-3929932</v>
      </c>
      <c r="B3143">
        <f>US_Accidents_Dec20_updated[[#This Row],[Start_Lat]]</f>
        <v>38.433728000000002</v>
      </c>
      <c r="C3143">
        <f>US_Accidents_Dec20_updated[[#This Row],[Start_Lng]]</f>
        <v>-106.75728100000001</v>
      </c>
      <c r="D3143">
        <f>US_Accidents_Dec20_updated[[#This Row],[Severity]]-1</f>
        <v>3</v>
      </c>
      <c r="E3143">
        <f>HOUR(US_Accidents_Dec20_updated[[#This Row],[Start_Time]])</f>
        <v>21</v>
      </c>
      <c r="F3143">
        <f>DAY(US_Accidents_Dec20_updated[[#This Row],[Start_Time]])</f>
        <v>21</v>
      </c>
      <c r="G3143">
        <f>MONTH(US_Accidents_Dec20_updated[[#This Row],[Start_Time]])</f>
        <v>1</v>
      </c>
      <c r="H3143" t="str">
        <f>US_Accidents_Dec20_updated[[#This Row],[Description]]</f>
        <v>Closed at Cr-ww13 - Road closed due to accident.</v>
      </c>
      <c r="I3143" t="s">
        <v>1210</v>
      </c>
      <c r="J3143">
        <f>IF(US_Accidents_Dec20_updated[[#This Row],[Visibility(mi)]]&gt;30, 30, MROUND(US_Accidents_Dec20_updated[[#This Row],[Visibility(mi)]],5))</f>
        <v>5</v>
      </c>
      <c r="K3143">
        <f>MROUND(US_Accidents_Dec20_updated[[#This Row],[Wind_Speed(mph)]],5)</f>
        <v>5</v>
      </c>
      <c r="L3143">
        <f>IF(US_Accidents_Dec20_updated[[#This Row],[Precipitation(in)]]&gt;0.1, 0.1, US_Accidents_Dec20_updated[[#This Row],[Precipitation(in)]])</f>
        <v>0</v>
      </c>
    </row>
    <row r="3144" spans="1:12" x14ac:dyDescent="0.25">
      <c r="A3144" t="str">
        <f>US_Accidents_Dec20_updated[[#This Row],[ID]]</f>
        <v>A-3929933</v>
      </c>
      <c r="B3144">
        <f>US_Accidents_Dec20_updated[[#This Row],[Start_Lat]]</f>
        <v>38.433729</v>
      </c>
      <c r="C3144">
        <f>US_Accidents_Dec20_updated[[#This Row],[Start_Lng]]</f>
        <v>-106.75728100000001</v>
      </c>
      <c r="D3144">
        <f>US_Accidents_Dec20_updated[[#This Row],[Severity]]-1</f>
        <v>3</v>
      </c>
      <c r="E3144">
        <f>HOUR(US_Accidents_Dec20_updated[[#This Row],[Start_Time]])</f>
        <v>22</v>
      </c>
      <c r="F3144">
        <f>DAY(US_Accidents_Dec20_updated[[#This Row],[Start_Time]])</f>
        <v>21</v>
      </c>
      <c r="G3144">
        <f>MONTH(US_Accidents_Dec20_updated[[#This Row],[Start_Time]])</f>
        <v>1</v>
      </c>
      <c r="H3144" t="str">
        <f>US_Accidents_Dec20_updated[[#This Row],[Description]]</f>
        <v>Closed at Cr-ww13 - Road closed due to accident.</v>
      </c>
      <c r="I3144" t="s">
        <v>1210</v>
      </c>
      <c r="J3144">
        <f>IF(US_Accidents_Dec20_updated[[#This Row],[Visibility(mi)]]&gt;30, 30, MROUND(US_Accidents_Dec20_updated[[#This Row],[Visibility(mi)]],5))</f>
        <v>10</v>
      </c>
      <c r="K3144">
        <f>MROUND(US_Accidents_Dec20_updated[[#This Row],[Wind_Speed(mph)]],5)</f>
        <v>5</v>
      </c>
      <c r="L3144">
        <f>IF(US_Accidents_Dec20_updated[[#This Row],[Precipitation(in)]]&gt;0.1, 0.1, US_Accidents_Dec20_updated[[#This Row],[Precipitation(in)]])</f>
        <v>0</v>
      </c>
    </row>
    <row r="3145" spans="1:12" x14ac:dyDescent="0.25">
      <c r="A3145" t="str">
        <f>US_Accidents_Dec20_updated[[#This Row],[ID]]</f>
        <v>A-3929934</v>
      </c>
      <c r="B3145">
        <f>US_Accidents_Dec20_updated[[#This Row],[Start_Lat]]</f>
        <v>38.404299999999999</v>
      </c>
      <c r="C3145">
        <f>US_Accidents_Dec20_updated[[#This Row],[Start_Lng]]</f>
        <v>-106.76458</v>
      </c>
      <c r="D3145">
        <f>US_Accidents_Dec20_updated[[#This Row],[Severity]]-1</f>
        <v>3</v>
      </c>
      <c r="E3145">
        <f>HOUR(US_Accidents_Dec20_updated[[#This Row],[Start_Time]])</f>
        <v>22</v>
      </c>
      <c r="F3145">
        <f>DAY(US_Accidents_Dec20_updated[[#This Row],[Start_Time]])</f>
        <v>21</v>
      </c>
      <c r="G3145">
        <f>MONTH(US_Accidents_Dec20_updated[[#This Row],[Start_Time]])</f>
        <v>1</v>
      </c>
      <c r="H3145" t="str">
        <f>US_Accidents_Dec20_updated[[#This Row],[Description]]</f>
        <v>Closed at County Road 43 - Road closed due to accident.</v>
      </c>
      <c r="I3145" t="s">
        <v>50</v>
      </c>
      <c r="J3145">
        <f>IF(US_Accidents_Dec20_updated[[#This Row],[Visibility(mi)]]&gt;30, 30, MROUND(US_Accidents_Dec20_updated[[#This Row],[Visibility(mi)]],5))</f>
        <v>10</v>
      </c>
      <c r="K3145">
        <f>MROUND(US_Accidents_Dec20_updated[[#This Row],[Wind_Speed(mph)]],5)</f>
        <v>0</v>
      </c>
      <c r="L3145">
        <f>IF(US_Accidents_Dec20_updated[[#This Row],[Precipitation(in)]]&gt;0.1, 0.1, US_Accidents_Dec20_updated[[#This Row],[Precipitation(in)]])</f>
        <v>0</v>
      </c>
    </row>
    <row r="3146" spans="1:12" x14ac:dyDescent="0.25">
      <c r="A3146" t="str">
        <f>US_Accidents_Dec20_updated[[#This Row],[ID]]</f>
        <v>A-3930468</v>
      </c>
      <c r="B3146">
        <f>US_Accidents_Dec20_updated[[#This Row],[Start_Lat]]</f>
        <v>39.771881</v>
      </c>
      <c r="C3146">
        <f>US_Accidents_Dec20_updated[[#This Row],[Start_Lng]]</f>
        <v>-104.822352</v>
      </c>
      <c r="D3146">
        <f>US_Accidents_Dec20_updated[[#This Row],[Severity]]-1</f>
        <v>2</v>
      </c>
      <c r="E3146">
        <f>HOUR(US_Accidents_Dec20_updated[[#This Row],[Start_Time]])</f>
        <v>5</v>
      </c>
      <c r="F3146">
        <f>DAY(US_Accidents_Dec20_updated[[#This Row],[Start_Time]])</f>
        <v>22</v>
      </c>
      <c r="G3146">
        <f>MONTH(US_Accidents_Dec20_updated[[#This Row],[Start_Time]])</f>
        <v>1</v>
      </c>
      <c r="H3146" t="str">
        <f>US_Accidents_Dec20_updated[[#This Row],[Description]]</f>
        <v>At I-225 - Accident.</v>
      </c>
      <c r="I3146" t="s">
        <v>1210</v>
      </c>
      <c r="J3146">
        <f>IF(US_Accidents_Dec20_updated[[#This Row],[Visibility(mi)]]&gt;30, 30, MROUND(US_Accidents_Dec20_updated[[#This Row],[Visibility(mi)]],5))</f>
        <v>0</v>
      </c>
      <c r="K3146">
        <f>MROUND(US_Accidents_Dec20_updated[[#This Row],[Wind_Speed(mph)]],5)</f>
        <v>25</v>
      </c>
      <c r="L3146">
        <f>IF(US_Accidents_Dec20_updated[[#This Row],[Precipitation(in)]]&gt;0.1, 0.1, US_Accidents_Dec20_updated[[#This Row],[Precipitation(in)]])</f>
        <v>0.02</v>
      </c>
    </row>
    <row r="3147" spans="1:12" x14ac:dyDescent="0.25">
      <c r="A3147" t="str">
        <f>US_Accidents_Dec20_updated[[#This Row],[ID]]</f>
        <v>A-3930471</v>
      </c>
      <c r="B3147">
        <f>US_Accidents_Dec20_updated[[#This Row],[Start_Lat]]</f>
        <v>39.651744000000001</v>
      </c>
      <c r="C3147">
        <f>US_Accidents_Dec20_updated[[#This Row],[Start_Lng]]</f>
        <v>-106.85888</v>
      </c>
      <c r="D3147">
        <f>US_Accidents_Dec20_updated[[#This Row],[Severity]]-1</f>
        <v>2</v>
      </c>
      <c r="E3147">
        <f>HOUR(US_Accidents_Dec20_updated[[#This Row],[Start_Time]])</f>
        <v>7</v>
      </c>
      <c r="F3147">
        <f>DAY(US_Accidents_Dec20_updated[[#This Row],[Start_Time]])</f>
        <v>22</v>
      </c>
      <c r="G3147">
        <f>MONTH(US_Accidents_Dec20_updated[[#This Row],[Start_Time]])</f>
        <v>1</v>
      </c>
      <c r="H3147" t="str">
        <f>US_Accidents_Dec20_updated[[#This Row],[Description]]</f>
        <v>At Eby Creek Rd/Exit 147 - Accident.</v>
      </c>
      <c r="I3147" t="s">
        <v>50</v>
      </c>
      <c r="J3147">
        <f>IF(US_Accidents_Dec20_updated[[#This Row],[Visibility(mi)]]&gt;30, 30, MROUND(US_Accidents_Dec20_updated[[#This Row],[Visibility(mi)]],5))</f>
        <v>10</v>
      </c>
      <c r="K3147">
        <f>MROUND(US_Accidents_Dec20_updated[[#This Row],[Wind_Speed(mph)]],5)</f>
        <v>5</v>
      </c>
      <c r="L3147">
        <f>IF(US_Accidents_Dec20_updated[[#This Row],[Precipitation(in)]]&gt;0.1, 0.1, US_Accidents_Dec20_updated[[#This Row],[Precipitation(in)]])</f>
        <v>0</v>
      </c>
    </row>
    <row r="3148" spans="1:12" x14ac:dyDescent="0.25">
      <c r="A3148" t="str">
        <f>US_Accidents_Dec20_updated[[#This Row],[ID]]</f>
        <v>A-3930488</v>
      </c>
      <c r="B3148">
        <f>US_Accidents_Dec20_updated[[#This Row],[Start_Lat]]</f>
        <v>39.50741</v>
      </c>
      <c r="C3148">
        <f>US_Accidents_Dec20_updated[[#This Row],[Start_Lng]]</f>
        <v>-104.87237</v>
      </c>
      <c r="D3148">
        <f>US_Accidents_Dec20_updated[[#This Row],[Severity]]-1</f>
        <v>2</v>
      </c>
      <c r="E3148">
        <f>HOUR(US_Accidents_Dec20_updated[[#This Row],[Start_Time]])</f>
        <v>9</v>
      </c>
      <c r="F3148">
        <f>DAY(US_Accidents_Dec20_updated[[#This Row],[Start_Time]])</f>
        <v>22</v>
      </c>
      <c r="G3148">
        <f>MONTH(US_Accidents_Dec20_updated[[#This Row],[Start_Time]])</f>
        <v>1</v>
      </c>
      <c r="H3148" t="str">
        <f>US_Accidents_Dec20_updated[[#This Row],[Description]]</f>
        <v>At Ridgegate Pkwy/Exit 192 - Accident.</v>
      </c>
      <c r="I3148" t="s">
        <v>1210</v>
      </c>
      <c r="J3148">
        <f>IF(US_Accidents_Dec20_updated[[#This Row],[Visibility(mi)]]&gt;30, 30, MROUND(US_Accidents_Dec20_updated[[#This Row],[Visibility(mi)]],5))</f>
        <v>5</v>
      </c>
      <c r="K3148">
        <f>MROUND(US_Accidents_Dec20_updated[[#This Row],[Wind_Speed(mph)]],5)</f>
        <v>25</v>
      </c>
      <c r="L3148">
        <f>IF(US_Accidents_Dec20_updated[[#This Row],[Precipitation(in)]]&gt;0.1, 0.1, US_Accidents_Dec20_updated[[#This Row],[Precipitation(in)]])</f>
        <v>0</v>
      </c>
    </row>
    <row r="3149" spans="1:12" x14ac:dyDescent="0.25">
      <c r="A3149" t="str">
        <f>US_Accidents_Dec20_updated[[#This Row],[ID]]</f>
        <v>A-3930489</v>
      </c>
      <c r="B3149">
        <f>US_Accidents_Dec20_updated[[#This Row],[Start_Lat]]</f>
        <v>39.50741</v>
      </c>
      <c r="C3149">
        <f>US_Accidents_Dec20_updated[[#This Row],[Start_Lng]]</f>
        <v>-104.87237</v>
      </c>
      <c r="D3149">
        <f>US_Accidents_Dec20_updated[[#This Row],[Severity]]-1</f>
        <v>2</v>
      </c>
      <c r="E3149">
        <f>HOUR(US_Accidents_Dec20_updated[[#This Row],[Start_Time]])</f>
        <v>9</v>
      </c>
      <c r="F3149">
        <f>DAY(US_Accidents_Dec20_updated[[#This Row],[Start_Time]])</f>
        <v>22</v>
      </c>
      <c r="G3149">
        <f>MONTH(US_Accidents_Dec20_updated[[#This Row],[Start_Time]])</f>
        <v>1</v>
      </c>
      <c r="H3149" t="str">
        <f>US_Accidents_Dec20_updated[[#This Row],[Description]]</f>
        <v>At Ridgegate Pkwy/Exit 192 - Accident.</v>
      </c>
      <c r="I3149" t="s">
        <v>1210</v>
      </c>
      <c r="J3149">
        <f>IF(US_Accidents_Dec20_updated[[#This Row],[Visibility(mi)]]&gt;30, 30, MROUND(US_Accidents_Dec20_updated[[#This Row],[Visibility(mi)]],5))</f>
        <v>5</v>
      </c>
      <c r="K3149">
        <f>MROUND(US_Accidents_Dec20_updated[[#This Row],[Wind_Speed(mph)]],5)</f>
        <v>20</v>
      </c>
      <c r="L3149">
        <f>IF(US_Accidents_Dec20_updated[[#This Row],[Precipitation(in)]]&gt;0.1, 0.1, US_Accidents_Dec20_updated[[#This Row],[Precipitation(in)]])</f>
        <v>0</v>
      </c>
    </row>
    <row r="3150" spans="1:12" x14ac:dyDescent="0.25">
      <c r="A3150" t="str">
        <f>US_Accidents_Dec20_updated[[#This Row],[ID]]</f>
        <v>A-3930497</v>
      </c>
      <c r="B3150">
        <f>US_Accidents_Dec20_updated[[#This Row],[Start_Lat]]</f>
        <v>38.047817999999999</v>
      </c>
      <c r="C3150">
        <f>US_Accidents_Dec20_updated[[#This Row],[Start_Lng]]</f>
        <v>-103.2204</v>
      </c>
      <c r="D3150">
        <f>US_Accidents_Dec20_updated[[#This Row],[Severity]]-1</f>
        <v>3</v>
      </c>
      <c r="E3150">
        <f>HOUR(US_Accidents_Dec20_updated[[#This Row],[Start_Time]])</f>
        <v>10</v>
      </c>
      <c r="F3150">
        <f>DAY(US_Accidents_Dec20_updated[[#This Row],[Start_Time]])</f>
        <v>22</v>
      </c>
      <c r="G3150">
        <f>MONTH(US_Accidents_Dec20_updated[[#This Row],[Start_Time]])</f>
        <v>1</v>
      </c>
      <c r="H3150" t="str">
        <f>US_Accidents_Dec20_updated[[#This Row],[Description]]</f>
        <v>Closed at 11th St - Road closed due to accident.</v>
      </c>
      <c r="I3150" t="s">
        <v>50</v>
      </c>
      <c r="J3150">
        <f>IF(US_Accidents_Dec20_updated[[#This Row],[Visibility(mi)]]&gt;30, 30, MROUND(US_Accidents_Dec20_updated[[#This Row],[Visibility(mi)]],5))</f>
        <v>10</v>
      </c>
      <c r="K3150">
        <f>MROUND(US_Accidents_Dec20_updated[[#This Row],[Wind_Speed(mph)]],5)</f>
        <v>30</v>
      </c>
      <c r="L3150">
        <f>IF(US_Accidents_Dec20_updated[[#This Row],[Precipitation(in)]]&gt;0.1, 0.1, US_Accidents_Dec20_updated[[#This Row],[Precipitation(in)]])</f>
        <v>0</v>
      </c>
    </row>
    <row r="3151" spans="1:12" x14ac:dyDescent="0.25">
      <c r="A3151" t="str">
        <f>US_Accidents_Dec20_updated[[#This Row],[ID]]</f>
        <v>A-3930498</v>
      </c>
      <c r="B3151">
        <f>US_Accidents_Dec20_updated[[#This Row],[Start_Lat]]</f>
        <v>38.061354000000001</v>
      </c>
      <c r="C3151">
        <f>US_Accidents_Dec20_updated[[#This Row],[Start_Lng]]</f>
        <v>-103.2213</v>
      </c>
      <c r="D3151">
        <f>US_Accidents_Dec20_updated[[#This Row],[Severity]]-1</f>
        <v>3</v>
      </c>
      <c r="E3151">
        <f>HOUR(US_Accidents_Dec20_updated[[#This Row],[Start_Time]])</f>
        <v>10</v>
      </c>
      <c r="F3151">
        <f>DAY(US_Accidents_Dec20_updated[[#This Row],[Start_Time]])</f>
        <v>22</v>
      </c>
      <c r="G3151">
        <f>MONTH(US_Accidents_Dec20_updated[[#This Row],[Start_Time]])</f>
        <v>1</v>
      </c>
      <c r="H3151" t="str">
        <f>US_Accidents_Dec20_updated[[#This Row],[Description]]</f>
        <v>Closed at County Road 10.75 - Road closed due to accident.</v>
      </c>
      <c r="I3151" t="s">
        <v>50</v>
      </c>
      <c r="J3151">
        <f>IF(US_Accidents_Dec20_updated[[#This Row],[Visibility(mi)]]&gt;30, 30, MROUND(US_Accidents_Dec20_updated[[#This Row],[Visibility(mi)]],5))</f>
        <v>10</v>
      </c>
      <c r="K3151">
        <f>MROUND(US_Accidents_Dec20_updated[[#This Row],[Wind_Speed(mph)]],5)</f>
        <v>30</v>
      </c>
      <c r="L3151">
        <f>IF(US_Accidents_Dec20_updated[[#This Row],[Precipitation(in)]]&gt;0.1, 0.1, US_Accidents_Dec20_updated[[#This Row],[Precipitation(in)]])</f>
        <v>0</v>
      </c>
    </row>
    <row r="3152" spans="1:12" x14ac:dyDescent="0.25">
      <c r="A3152" t="str">
        <f>US_Accidents_Dec20_updated[[#This Row],[ID]]</f>
        <v>A-3930499</v>
      </c>
      <c r="B3152">
        <f>US_Accidents_Dec20_updated[[#This Row],[Start_Lat]]</f>
        <v>37.759616999999999</v>
      </c>
      <c r="C3152">
        <f>US_Accidents_Dec20_updated[[#This Row],[Start_Lng]]</f>
        <v>-102.603427</v>
      </c>
      <c r="D3152">
        <f>US_Accidents_Dec20_updated[[#This Row],[Severity]]-1</f>
        <v>2</v>
      </c>
      <c r="E3152">
        <f>HOUR(US_Accidents_Dec20_updated[[#This Row],[Start_Time]])</f>
        <v>12</v>
      </c>
      <c r="F3152">
        <f>DAY(US_Accidents_Dec20_updated[[#This Row],[Start_Time]])</f>
        <v>22</v>
      </c>
      <c r="G3152">
        <f>MONTH(US_Accidents_Dec20_updated[[#This Row],[Start_Time]])</f>
        <v>1</v>
      </c>
      <c r="H3152" t="str">
        <f>US_Accidents_Dec20_updated[[#This Row],[Description]]</f>
        <v>At CR-8.2 - Accident.</v>
      </c>
      <c r="I3152" t="s">
        <v>1210</v>
      </c>
      <c r="J3152">
        <f>IF(US_Accidents_Dec20_updated[[#This Row],[Visibility(mi)]]&gt;30, 30, MROUND(US_Accidents_Dec20_updated[[#This Row],[Visibility(mi)]],5))</f>
        <v>5</v>
      </c>
      <c r="K3152">
        <f>MROUND(US_Accidents_Dec20_updated[[#This Row],[Wind_Speed(mph)]],5)</f>
        <v>25</v>
      </c>
      <c r="L3152">
        <f>IF(US_Accidents_Dec20_updated[[#This Row],[Precipitation(in)]]&gt;0.1, 0.1, US_Accidents_Dec20_updated[[#This Row],[Precipitation(in)]])</f>
        <v>0</v>
      </c>
    </row>
    <row r="3153" spans="1:12" x14ac:dyDescent="0.25">
      <c r="A3153" t="str">
        <f>US_Accidents_Dec20_updated[[#This Row],[ID]]</f>
        <v>A-3930500</v>
      </c>
      <c r="B3153">
        <f>US_Accidents_Dec20_updated[[#This Row],[Start_Lat]]</f>
        <v>37.762813000000001</v>
      </c>
      <c r="C3153">
        <f>US_Accidents_Dec20_updated[[#This Row],[Start_Lng]]</f>
        <v>-102.60493099999999</v>
      </c>
      <c r="D3153">
        <f>US_Accidents_Dec20_updated[[#This Row],[Severity]]-1</f>
        <v>2</v>
      </c>
      <c r="E3153">
        <f>HOUR(US_Accidents_Dec20_updated[[#This Row],[Start_Time]])</f>
        <v>12</v>
      </c>
      <c r="F3153">
        <f>DAY(US_Accidents_Dec20_updated[[#This Row],[Start_Time]])</f>
        <v>22</v>
      </c>
      <c r="G3153">
        <f>MONTH(US_Accidents_Dec20_updated[[#This Row],[Start_Time]])</f>
        <v>1</v>
      </c>
      <c r="H3153" t="str">
        <f>US_Accidents_Dec20_updated[[#This Row],[Description]]</f>
        <v>At CO-116/Cr-rr - Accident.</v>
      </c>
      <c r="I3153" t="s">
        <v>1210</v>
      </c>
      <c r="J3153">
        <f>IF(US_Accidents_Dec20_updated[[#This Row],[Visibility(mi)]]&gt;30, 30, MROUND(US_Accidents_Dec20_updated[[#This Row],[Visibility(mi)]],5))</f>
        <v>5</v>
      </c>
      <c r="K3153">
        <f>MROUND(US_Accidents_Dec20_updated[[#This Row],[Wind_Speed(mph)]],5)</f>
        <v>25</v>
      </c>
      <c r="L3153">
        <f>IF(US_Accidents_Dec20_updated[[#This Row],[Precipitation(in)]]&gt;0.1, 0.1, US_Accidents_Dec20_updated[[#This Row],[Precipitation(in)]])</f>
        <v>0</v>
      </c>
    </row>
    <row r="3154" spans="1:12" x14ac:dyDescent="0.25">
      <c r="A3154" t="str">
        <f>US_Accidents_Dec20_updated[[#This Row],[ID]]</f>
        <v>A-3930526</v>
      </c>
      <c r="B3154">
        <f>US_Accidents_Dec20_updated[[#This Row],[Start_Lat]]</f>
        <v>39.783430000000003</v>
      </c>
      <c r="C3154">
        <f>US_Accidents_Dec20_updated[[#This Row],[Start_Lng]]</f>
        <v>-105.06274999999999</v>
      </c>
      <c r="D3154">
        <f>US_Accidents_Dec20_updated[[#This Row],[Severity]]-1</f>
        <v>2</v>
      </c>
      <c r="E3154">
        <f>HOUR(US_Accidents_Dec20_updated[[#This Row],[Start_Time]])</f>
        <v>18</v>
      </c>
      <c r="F3154">
        <f>DAY(US_Accidents_Dec20_updated[[#This Row],[Start_Time]])</f>
        <v>22</v>
      </c>
      <c r="G3154">
        <f>MONTH(US_Accidents_Dec20_updated[[#This Row],[Start_Time]])</f>
        <v>1</v>
      </c>
      <c r="H3154" t="str">
        <f>US_Accidents_Dec20_updated[[#This Row],[Description]]</f>
        <v>At Harlan St/Exit 270 - Accident.</v>
      </c>
      <c r="I3154" t="s">
        <v>50</v>
      </c>
      <c r="J3154">
        <f>IF(US_Accidents_Dec20_updated[[#This Row],[Visibility(mi)]]&gt;30, 30, MROUND(US_Accidents_Dec20_updated[[#This Row],[Visibility(mi)]],5))</f>
        <v>30</v>
      </c>
      <c r="K3154">
        <f>MROUND(US_Accidents_Dec20_updated[[#This Row],[Wind_Speed(mph)]],5)</f>
        <v>5</v>
      </c>
      <c r="L3154">
        <f>IF(US_Accidents_Dec20_updated[[#This Row],[Precipitation(in)]]&gt;0.1, 0.1, US_Accidents_Dec20_updated[[#This Row],[Precipitation(in)]])</f>
        <v>0</v>
      </c>
    </row>
    <row r="3155" spans="1:12" x14ac:dyDescent="0.25">
      <c r="A3155" t="str">
        <f>US_Accidents_Dec20_updated[[#This Row],[ID]]</f>
        <v>A-3930527</v>
      </c>
      <c r="B3155">
        <f>US_Accidents_Dec20_updated[[#This Row],[Start_Lat]]</f>
        <v>39.783439999999999</v>
      </c>
      <c r="C3155">
        <f>US_Accidents_Dec20_updated[[#This Row],[Start_Lng]]</f>
        <v>-105.05766</v>
      </c>
      <c r="D3155">
        <f>US_Accidents_Dec20_updated[[#This Row],[Severity]]-1</f>
        <v>3</v>
      </c>
      <c r="E3155">
        <f>HOUR(US_Accidents_Dec20_updated[[#This Row],[Start_Time]])</f>
        <v>18</v>
      </c>
      <c r="F3155">
        <f>DAY(US_Accidents_Dec20_updated[[#This Row],[Start_Time]])</f>
        <v>22</v>
      </c>
      <c r="G3155">
        <f>MONTH(US_Accidents_Dec20_updated[[#This Row],[Start_Time]])</f>
        <v>1</v>
      </c>
      <c r="H3155" t="str">
        <f>US_Accidents_Dec20_updated[[#This Row],[Description]]</f>
        <v>Ramp closed to Harlan St/Exit 270 - Road closed due to accident.</v>
      </c>
      <c r="I3155" t="s">
        <v>50</v>
      </c>
      <c r="J3155">
        <f>IF(US_Accidents_Dec20_updated[[#This Row],[Visibility(mi)]]&gt;30, 30, MROUND(US_Accidents_Dec20_updated[[#This Row],[Visibility(mi)]],5))</f>
        <v>30</v>
      </c>
      <c r="K3155">
        <f>MROUND(US_Accidents_Dec20_updated[[#This Row],[Wind_Speed(mph)]],5)</f>
        <v>5</v>
      </c>
      <c r="L3155">
        <f>IF(US_Accidents_Dec20_updated[[#This Row],[Precipitation(in)]]&gt;0.1, 0.1, US_Accidents_Dec20_updated[[#This Row],[Precipitation(in)]])</f>
        <v>0</v>
      </c>
    </row>
    <row r="3156" spans="1:12" x14ac:dyDescent="0.25">
      <c r="A3156" t="str">
        <f>US_Accidents_Dec20_updated[[#This Row],[ID]]</f>
        <v>A-3931159</v>
      </c>
      <c r="B3156">
        <f>US_Accidents_Dec20_updated[[#This Row],[Start_Lat]]</f>
        <v>39.64884</v>
      </c>
      <c r="C3156">
        <f>US_Accidents_Dec20_updated[[#This Row],[Start_Lng]]</f>
        <v>-105.18074</v>
      </c>
      <c r="D3156">
        <f>US_Accidents_Dec20_updated[[#This Row],[Severity]]-1</f>
        <v>2</v>
      </c>
      <c r="E3156">
        <f>HOUR(US_Accidents_Dec20_updated[[#This Row],[Start_Time]])</f>
        <v>4</v>
      </c>
      <c r="F3156">
        <f>DAY(US_Accidents_Dec20_updated[[#This Row],[Start_Time]])</f>
        <v>23</v>
      </c>
      <c r="G3156">
        <f>MONTH(US_Accidents_Dec20_updated[[#This Row],[Start_Time]])</f>
        <v>1</v>
      </c>
      <c r="H3156" t="str">
        <f>US_Accidents_Dec20_updated[[#This Row],[Description]]</f>
        <v>At CO-8/Morrison Rd - Accident.</v>
      </c>
      <c r="I3156" t="s">
        <v>50</v>
      </c>
      <c r="J3156">
        <f>IF(US_Accidents_Dec20_updated[[#This Row],[Visibility(mi)]]&gt;30, 30, MROUND(US_Accidents_Dec20_updated[[#This Row],[Visibility(mi)]],5))</f>
        <v>10</v>
      </c>
      <c r="K3156">
        <f>MROUND(US_Accidents_Dec20_updated[[#This Row],[Wind_Speed(mph)]],5)</f>
        <v>15</v>
      </c>
      <c r="L3156">
        <f>IF(US_Accidents_Dec20_updated[[#This Row],[Precipitation(in)]]&gt;0.1, 0.1, US_Accidents_Dec20_updated[[#This Row],[Precipitation(in)]])</f>
        <v>0</v>
      </c>
    </row>
    <row r="3157" spans="1:12" x14ac:dyDescent="0.25">
      <c r="A3157" t="str">
        <f>US_Accidents_Dec20_updated[[#This Row],[ID]]</f>
        <v>A-3931162</v>
      </c>
      <c r="B3157">
        <f>US_Accidents_Dec20_updated[[#This Row],[Start_Lat]]</f>
        <v>37.762813000000001</v>
      </c>
      <c r="C3157">
        <f>US_Accidents_Dec20_updated[[#This Row],[Start_Lng]]</f>
        <v>-102.60493099999999</v>
      </c>
      <c r="D3157">
        <f>US_Accidents_Dec20_updated[[#This Row],[Severity]]-1</f>
        <v>2</v>
      </c>
      <c r="E3157">
        <f>HOUR(US_Accidents_Dec20_updated[[#This Row],[Start_Time]])</f>
        <v>6</v>
      </c>
      <c r="F3157">
        <f>DAY(US_Accidents_Dec20_updated[[#This Row],[Start_Time]])</f>
        <v>23</v>
      </c>
      <c r="G3157">
        <f>MONTH(US_Accidents_Dec20_updated[[#This Row],[Start_Time]])</f>
        <v>1</v>
      </c>
      <c r="H3157" t="str">
        <f>US_Accidents_Dec20_updated[[#This Row],[Description]]</f>
        <v>At CO-116/Cr-rr - Accident.</v>
      </c>
      <c r="I3157" t="s">
        <v>50</v>
      </c>
      <c r="J3157">
        <f>IF(US_Accidents_Dec20_updated[[#This Row],[Visibility(mi)]]&gt;30, 30, MROUND(US_Accidents_Dec20_updated[[#This Row],[Visibility(mi)]],5))</f>
        <v>10</v>
      </c>
      <c r="K3157">
        <f>MROUND(US_Accidents_Dec20_updated[[#This Row],[Wind_Speed(mph)]],5)</f>
        <v>10</v>
      </c>
      <c r="L3157">
        <f>IF(US_Accidents_Dec20_updated[[#This Row],[Precipitation(in)]]&gt;0.1, 0.1, US_Accidents_Dec20_updated[[#This Row],[Precipitation(in)]])</f>
        <v>0</v>
      </c>
    </row>
    <row r="3158" spans="1:12" x14ac:dyDescent="0.25">
      <c r="A3158" t="str">
        <f>US_Accidents_Dec20_updated[[#This Row],[ID]]</f>
        <v>A-3931165</v>
      </c>
      <c r="B3158">
        <f>US_Accidents_Dec20_updated[[#This Row],[Start_Lat]]</f>
        <v>39.72542</v>
      </c>
      <c r="C3158">
        <f>US_Accidents_Dec20_updated[[#This Row],[Start_Lng]]</f>
        <v>-105.022004</v>
      </c>
      <c r="D3158">
        <f>US_Accidents_Dec20_updated[[#This Row],[Severity]]-1</f>
        <v>2</v>
      </c>
      <c r="E3158">
        <f>HOUR(US_Accidents_Dec20_updated[[#This Row],[Start_Time]])</f>
        <v>8</v>
      </c>
      <c r="F3158">
        <f>DAY(US_Accidents_Dec20_updated[[#This Row],[Start_Time]])</f>
        <v>23</v>
      </c>
      <c r="G3158">
        <f>MONTH(US_Accidents_Dec20_updated[[#This Row],[Start_Time]])</f>
        <v>1</v>
      </c>
      <c r="H3158" t="str">
        <f>US_Accidents_Dec20_updated[[#This Row],[Description]]</f>
        <v>At CO-88/Federal Blvd - Accident.</v>
      </c>
      <c r="I3158" t="s">
        <v>50</v>
      </c>
      <c r="J3158">
        <f>IF(US_Accidents_Dec20_updated[[#This Row],[Visibility(mi)]]&gt;30, 30, MROUND(US_Accidents_Dec20_updated[[#This Row],[Visibility(mi)]],5))</f>
        <v>30</v>
      </c>
      <c r="K3158">
        <f>MROUND(US_Accidents_Dec20_updated[[#This Row],[Wind_Speed(mph)]],5)</f>
        <v>25</v>
      </c>
      <c r="L3158">
        <f>IF(US_Accidents_Dec20_updated[[#This Row],[Precipitation(in)]]&gt;0.1, 0.1, US_Accidents_Dec20_updated[[#This Row],[Precipitation(in)]])</f>
        <v>0</v>
      </c>
    </row>
    <row r="3159" spans="1:12" x14ac:dyDescent="0.25">
      <c r="A3159" t="str">
        <f>US_Accidents_Dec20_updated[[#This Row],[ID]]</f>
        <v>A-3931170</v>
      </c>
      <c r="B3159">
        <f>US_Accidents_Dec20_updated[[#This Row],[Start_Lat]]</f>
        <v>39.764940000000003</v>
      </c>
      <c r="C3159">
        <f>US_Accidents_Dec20_updated[[#This Row],[Start_Lng]]</f>
        <v>-104.78775</v>
      </c>
      <c r="D3159">
        <f>US_Accidents_Dec20_updated[[#This Row],[Severity]]-1</f>
        <v>3</v>
      </c>
      <c r="E3159">
        <f>HOUR(US_Accidents_Dec20_updated[[#This Row],[Start_Time]])</f>
        <v>9</v>
      </c>
      <c r="F3159">
        <f>DAY(US_Accidents_Dec20_updated[[#This Row],[Start_Time]])</f>
        <v>23</v>
      </c>
      <c r="G3159">
        <f>MONTH(US_Accidents_Dec20_updated[[#This Row],[Start_Time]])</f>
        <v>1</v>
      </c>
      <c r="H3159" t="str">
        <f>US_Accidents_Dec20_updated[[#This Row],[Description]]</f>
        <v>Ramp closed to Airport Blvd/Exit 285 - Road closed due to accident.</v>
      </c>
      <c r="I3159" t="s">
        <v>50</v>
      </c>
      <c r="J3159">
        <f>IF(US_Accidents_Dec20_updated[[#This Row],[Visibility(mi)]]&gt;30, 30, MROUND(US_Accidents_Dec20_updated[[#This Row],[Visibility(mi)]],5))</f>
        <v>10</v>
      </c>
      <c r="K3159">
        <f>MROUND(US_Accidents_Dec20_updated[[#This Row],[Wind_Speed(mph)]],5)</f>
        <v>5</v>
      </c>
      <c r="L3159">
        <f>IF(US_Accidents_Dec20_updated[[#This Row],[Precipitation(in)]]&gt;0.1, 0.1, US_Accidents_Dec20_updated[[#This Row],[Precipitation(in)]])</f>
        <v>0</v>
      </c>
    </row>
    <row r="3160" spans="1:12" x14ac:dyDescent="0.25">
      <c r="A3160" t="str">
        <f>US_Accidents_Dec20_updated[[#This Row],[ID]]</f>
        <v>A-3931171</v>
      </c>
      <c r="B3160">
        <f>US_Accidents_Dec20_updated[[#This Row],[Start_Lat]]</f>
        <v>39.763590000000001</v>
      </c>
      <c r="C3160">
        <f>US_Accidents_Dec20_updated[[#This Row],[Start_Lng]]</f>
        <v>-104.78429</v>
      </c>
      <c r="D3160">
        <f>US_Accidents_Dec20_updated[[#This Row],[Severity]]-1</f>
        <v>3</v>
      </c>
      <c r="E3160">
        <f>HOUR(US_Accidents_Dec20_updated[[#This Row],[Start_Time]])</f>
        <v>9</v>
      </c>
      <c r="F3160">
        <f>DAY(US_Accidents_Dec20_updated[[#This Row],[Start_Time]])</f>
        <v>23</v>
      </c>
      <c r="G3160">
        <f>MONTH(US_Accidents_Dec20_updated[[#This Row],[Start_Time]])</f>
        <v>1</v>
      </c>
      <c r="H3160" t="str">
        <f>US_Accidents_Dec20_updated[[#This Row],[Description]]</f>
        <v>Ramp closed to Airport Blvd - Road closed due to accident.</v>
      </c>
      <c r="I3160" t="s">
        <v>50</v>
      </c>
      <c r="J3160">
        <f>IF(US_Accidents_Dec20_updated[[#This Row],[Visibility(mi)]]&gt;30, 30, MROUND(US_Accidents_Dec20_updated[[#This Row],[Visibility(mi)]],5))</f>
        <v>10</v>
      </c>
      <c r="K3160">
        <f>MROUND(US_Accidents_Dec20_updated[[#This Row],[Wind_Speed(mph)]],5)</f>
        <v>5</v>
      </c>
      <c r="L3160">
        <f>IF(US_Accidents_Dec20_updated[[#This Row],[Precipitation(in)]]&gt;0.1, 0.1, US_Accidents_Dec20_updated[[#This Row],[Precipitation(in)]])</f>
        <v>0</v>
      </c>
    </row>
    <row r="3161" spans="1:12" x14ac:dyDescent="0.25">
      <c r="A3161" t="str">
        <f>US_Accidents_Dec20_updated[[#This Row],[ID]]</f>
        <v>A-3931177</v>
      </c>
      <c r="B3161">
        <f>US_Accidents_Dec20_updated[[#This Row],[Start_Lat]]</f>
        <v>39.78004</v>
      </c>
      <c r="C3161">
        <f>US_Accidents_Dec20_updated[[#This Row],[Start_Lng]]</f>
        <v>-104.93171</v>
      </c>
      <c r="D3161">
        <f>US_Accidents_Dec20_updated[[#This Row],[Severity]]-1</f>
        <v>2</v>
      </c>
      <c r="E3161">
        <f>HOUR(US_Accidents_Dec20_updated[[#This Row],[Start_Time]])</f>
        <v>10</v>
      </c>
      <c r="F3161">
        <f>DAY(US_Accidents_Dec20_updated[[#This Row],[Start_Time]])</f>
        <v>23</v>
      </c>
      <c r="G3161">
        <f>MONTH(US_Accidents_Dec20_updated[[#This Row],[Start_Time]])</f>
        <v>1</v>
      </c>
      <c r="H3161" t="str">
        <f>US_Accidents_Dec20_updated[[#This Row],[Description]]</f>
        <v>At Monaco St/Exit 277 - Accident.</v>
      </c>
      <c r="I3161" t="s">
        <v>50</v>
      </c>
      <c r="J3161">
        <f>IF(US_Accidents_Dec20_updated[[#This Row],[Visibility(mi)]]&gt;30, 30, MROUND(US_Accidents_Dec20_updated[[#This Row],[Visibility(mi)]],5))</f>
        <v>30</v>
      </c>
      <c r="K3161">
        <f>MROUND(US_Accidents_Dec20_updated[[#This Row],[Wind_Speed(mph)]],5)</f>
        <v>20</v>
      </c>
      <c r="L3161">
        <f>IF(US_Accidents_Dec20_updated[[#This Row],[Precipitation(in)]]&gt;0.1, 0.1, US_Accidents_Dec20_updated[[#This Row],[Precipitation(in)]])</f>
        <v>0</v>
      </c>
    </row>
    <row r="3162" spans="1:12" x14ac:dyDescent="0.25">
      <c r="A3162" t="str">
        <f>US_Accidents_Dec20_updated[[#This Row],[ID]]</f>
        <v>A-3931191</v>
      </c>
      <c r="B3162">
        <f>US_Accidents_Dec20_updated[[#This Row],[Start_Lat]]</f>
        <v>39.994667999999997</v>
      </c>
      <c r="C3162">
        <f>US_Accidents_Dec20_updated[[#This Row],[Start_Lng]]</f>
        <v>-105.24886600000001</v>
      </c>
      <c r="D3162">
        <f>US_Accidents_Dec20_updated[[#This Row],[Severity]]-1</f>
        <v>2</v>
      </c>
      <c r="E3162">
        <f>HOUR(US_Accidents_Dec20_updated[[#This Row],[Start_Time]])</f>
        <v>14</v>
      </c>
      <c r="F3162">
        <f>DAY(US_Accidents_Dec20_updated[[#This Row],[Start_Time]])</f>
        <v>23</v>
      </c>
      <c r="G3162">
        <f>MONTH(US_Accidents_Dec20_updated[[#This Row],[Start_Time]])</f>
        <v>1</v>
      </c>
      <c r="H3162" t="str">
        <f>US_Accidents_Dec20_updated[[#This Row],[Description]]</f>
        <v>At Baseline Rd - Accident.</v>
      </c>
      <c r="I3162" t="s">
        <v>50</v>
      </c>
      <c r="J3162">
        <f>IF(US_Accidents_Dec20_updated[[#This Row],[Visibility(mi)]]&gt;30, 30, MROUND(US_Accidents_Dec20_updated[[#This Row],[Visibility(mi)]],5))</f>
        <v>10</v>
      </c>
      <c r="K3162">
        <f>MROUND(US_Accidents_Dec20_updated[[#This Row],[Wind_Speed(mph)]],5)</f>
        <v>20</v>
      </c>
      <c r="L3162">
        <f>IF(US_Accidents_Dec20_updated[[#This Row],[Precipitation(in)]]&gt;0.1, 0.1, US_Accidents_Dec20_updated[[#This Row],[Precipitation(in)]])</f>
        <v>0</v>
      </c>
    </row>
    <row r="3163" spans="1:12" x14ac:dyDescent="0.25">
      <c r="A3163" t="str">
        <f>US_Accidents_Dec20_updated[[#This Row],[ID]]</f>
        <v>A-3931195</v>
      </c>
      <c r="B3163">
        <f>US_Accidents_Dec20_updated[[#This Row],[Start_Lat]]</f>
        <v>39.749839999999999</v>
      </c>
      <c r="C3163">
        <f>US_Accidents_Dec20_updated[[#This Row],[Start_Lng]]</f>
        <v>-105.01721999999999</v>
      </c>
      <c r="D3163">
        <f>US_Accidents_Dec20_updated[[#This Row],[Severity]]-1</f>
        <v>2</v>
      </c>
      <c r="E3163">
        <f>HOUR(US_Accidents_Dec20_updated[[#This Row],[Start_Time]])</f>
        <v>15</v>
      </c>
      <c r="F3163">
        <f>DAY(US_Accidents_Dec20_updated[[#This Row],[Start_Time]])</f>
        <v>23</v>
      </c>
      <c r="G3163">
        <f>MONTH(US_Accidents_Dec20_updated[[#This Row],[Start_Time]])</f>
        <v>1</v>
      </c>
      <c r="H3163" t="str">
        <f>US_Accidents_Dec20_updated[[#This Row],[Description]]</f>
        <v>At 23rd Ave/Exit 211 - Accident.</v>
      </c>
      <c r="I3163" t="s">
        <v>50</v>
      </c>
      <c r="J3163">
        <f>IF(US_Accidents_Dec20_updated[[#This Row],[Visibility(mi)]]&gt;30, 30, MROUND(US_Accidents_Dec20_updated[[#This Row],[Visibility(mi)]],5))</f>
        <v>30</v>
      </c>
      <c r="K3163">
        <f>MROUND(US_Accidents_Dec20_updated[[#This Row],[Wind_Speed(mph)]],5)</f>
        <v>40</v>
      </c>
      <c r="L3163">
        <f>IF(US_Accidents_Dec20_updated[[#This Row],[Precipitation(in)]]&gt;0.1, 0.1, US_Accidents_Dec20_updated[[#This Row],[Precipitation(in)]])</f>
        <v>0</v>
      </c>
    </row>
    <row r="3164" spans="1:12" x14ac:dyDescent="0.25">
      <c r="A3164" t="str">
        <f>US_Accidents_Dec20_updated[[#This Row],[ID]]</f>
        <v>A-3931196</v>
      </c>
      <c r="B3164">
        <f>US_Accidents_Dec20_updated[[#This Row],[Start_Lat]]</f>
        <v>39.933123999999999</v>
      </c>
      <c r="C3164">
        <f>US_Accidents_Dec20_updated[[#This Row],[Start_Lng]]</f>
        <v>-105.123779</v>
      </c>
      <c r="D3164">
        <f>US_Accidents_Dec20_updated[[#This Row],[Severity]]-1</f>
        <v>2</v>
      </c>
      <c r="E3164">
        <f>HOUR(US_Accidents_Dec20_updated[[#This Row],[Start_Time]])</f>
        <v>15</v>
      </c>
      <c r="F3164">
        <f>DAY(US_Accidents_Dec20_updated[[#This Row],[Start_Time]])</f>
        <v>23</v>
      </c>
      <c r="G3164">
        <f>MONTH(US_Accidents_Dec20_updated[[#This Row],[Start_Time]])</f>
        <v>1</v>
      </c>
      <c r="H3164" t="str">
        <f>US_Accidents_Dec20_updated[[#This Row],[Description]]</f>
        <v>At 96th St/Storagetek Dr - Accident.</v>
      </c>
      <c r="I3164" t="s">
        <v>50</v>
      </c>
      <c r="J3164">
        <f>IF(US_Accidents_Dec20_updated[[#This Row],[Visibility(mi)]]&gt;30, 30, MROUND(US_Accidents_Dec20_updated[[#This Row],[Visibility(mi)]],5))</f>
        <v>30</v>
      </c>
      <c r="K3164">
        <f>MROUND(US_Accidents_Dec20_updated[[#This Row],[Wind_Speed(mph)]],5)</f>
        <v>40</v>
      </c>
      <c r="L3164">
        <f>IF(US_Accidents_Dec20_updated[[#This Row],[Precipitation(in)]]&gt;0.1, 0.1, US_Accidents_Dec20_updated[[#This Row],[Precipitation(in)]])</f>
        <v>0</v>
      </c>
    </row>
    <row r="3165" spans="1:12" x14ac:dyDescent="0.25">
      <c r="A3165" t="str">
        <f>US_Accidents_Dec20_updated[[#This Row],[ID]]</f>
        <v>A-3931197</v>
      </c>
      <c r="B3165">
        <f>US_Accidents_Dec20_updated[[#This Row],[Start_Lat]]</f>
        <v>39.924211999999997</v>
      </c>
      <c r="C3165">
        <f>US_Accidents_Dec20_updated[[#This Row],[Start_Lng]]</f>
        <v>-105.110843</v>
      </c>
      <c r="D3165">
        <f>US_Accidents_Dec20_updated[[#This Row],[Severity]]-1</f>
        <v>2</v>
      </c>
      <c r="E3165">
        <f>HOUR(US_Accidents_Dec20_updated[[#This Row],[Start_Time]])</f>
        <v>15</v>
      </c>
      <c r="F3165">
        <f>DAY(US_Accidents_Dec20_updated[[#This Row],[Start_Time]])</f>
        <v>23</v>
      </c>
      <c r="G3165">
        <f>MONTH(US_Accidents_Dec20_updated[[#This Row],[Start_Time]])</f>
        <v>1</v>
      </c>
      <c r="H3165" t="str">
        <f>US_Accidents_Dec20_updated[[#This Row],[Description]]</f>
        <v>At Wadsworth Pky/CO-121/CO-128 - Accident.</v>
      </c>
      <c r="I3165" t="s">
        <v>50</v>
      </c>
      <c r="J3165">
        <f>IF(US_Accidents_Dec20_updated[[#This Row],[Visibility(mi)]]&gt;30, 30, MROUND(US_Accidents_Dec20_updated[[#This Row],[Visibility(mi)]],5))</f>
        <v>30</v>
      </c>
      <c r="K3165">
        <f>MROUND(US_Accidents_Dec20_updated[[#This Row],[Wind_Speed(mph)]],5)</f>
        <v>40</v>
      </c>
      <c r="L3165">
        <f>IF(US_Accidents_Dec20_updated[[#This Row],[Precipitation(in)]]&gt;0.1, 0.1, US_Accidents_Dec20_updated[[#This Row],[Precipitation(in)]])</f>
        <v>0</v>
      </c>
    </row>
    <row r="3166" spans="1:12" x14ac:dyDescent="0.25">
      <c r="A3166" t="str">
        <f>US_Accidents_Dec20_updated[[#This Row],[ID]]</f>
        <v>A-3931199</v>
      </c>
      <c r="B3166">
        <f>US_Accidents_Dec20_updated[[#This Row],[Start_Lat]]</f>
        <v>39.168669999999999</v>
      </c>
      <c r="C3166">
        <f>US_Accidents_Dec20_updated[[#This Row],[Start_Lng]]</f>
        <v>-106.00183</v>
      </c>
      <c r="D3166">
        <f>US_Accidents_Dec20_updated[[#This Row],[Severity]]-1</f>
        <v>2</v>
      </c>
      <c r="E3166">
        <f>HOUR(US_Accidents_Dec20_updated[[#This Row],[Start_Time]])</f>
        <v>16</v>
      </c>
      <c r="F3166">
        <f>DAY(US_Accidents_Dec20_updated[[#This Row],[Start_Time]])</f>
        <v>23</v>
      </c>
      <c r="G3166">
        <f>MONTH(US_Accidents_Dec20_updated[[#This Row],[Start_Time]])</f>
        <v>1</v>
      </c>
      <c r="H3166" t="str">
        <f>US_Accidents_Dec20_updated[[#This Row],[Description]]</f>
        <v>At US-24 - Accident.</v>
      </c>
      <c r="I3166" t="s">
        <v>1210</v>
      </c>
      <c r="J3166">
        <f>IF(US_Accidents_Dec20_updated[[#This Row],[Visibility(mi)]]&gt;30, 30, MROUND(US_Accidents_Dec20_updated[[#This Row],[Visibility(mi)]],5))</f>
        <v>5</v>
      </c>
      <c r="K3166">
        <f>MROUND(US_Accidents_Dec20_updated[[#This Row],[Wind_Speed(mph)]],5)</f>
        <v>10</v>
      </c>
      <c r="L3166">
        <f>IF(US_Accidents_Dec20_updated[[#This Row],[Precipitation(in)]]&gt;0.1, 0.1, US_Accidents_Dec20_updated[[#This Row],[Precipitation(in)]])</f>
        <v>0</v>
      </c>
    </row>
    <row r="3167" spans="1:12" x14ac:dyDescent="0.25">
      <c r="A3167" t="str">
        <f>US_Accidents_Dec20_updated[[#This Row],[ID]]</f>
        <v>A-3931202</v>
      </c>
      <c r="B3167">
        <f>US_Accidents_Dec20_updated[[#This Row],[Start_Lat]]</f>
        <v>40.406610000000001</v>
      </c>
      <c r="C3167">
        <f>US_Accidents_Dec20_updated[[#This Row],[Start_Lng]]</f>
        <v>-104.86503999999999</v>
      </c>
      <c r="D3167">
        <f>US_Accidents_Dec20_updated[[#This Row],[Severity]]-1</f>
        <v>1</v>
      </c>
      <c r="E3167">
        <f>HOUR(US_Accidents_Dec20_updated[[#This Row],[Start_Time]])</f>
        <v>18</v>
      </c>
      <c r="F3167">
        <f>DAY(US_Accidents_Dec20_updated[[#This Row],[Start_Time]])</f>
        <v>23</v>
      </c>
      <c r="G3167">
        <f>MONTH(US_Accidents_Dec20_updated[[#This Row],[Start_Time]])</f>
        <v>1</v>
      </c>
      <c r="H3167" t="str">
        <f>US_Accidents_Dec20_updated[[#This Row],[Description]]</f>
        <v>At CO-257/CR-19/CR-21 - Accident. Lane blocked.</v>
      </c>
      <c r="I3167" t="s">
        <v>50</v>
      </c>
      <c r="J3167">
        <f>IF(US_Accidents_Dec20_updated[[#This Row],[Visibility(mi)]]&gt;30, 30, MROUND(US_Accidents_Dec20_updated[[#This Row],[Visibility(mi)]],5))</f>
        <v>10</v>
      </c>
      <c r="K3167">
        <f>MROUND(US_Accidents_Dec20_updated[[#This Row],[Wind_Speed(mph)]],5)</f>
        <v>15</v>
      </c>
      <c r="L3167">
        <f>IF(US_Accidents_Dec20_updated[[#This Row],[Precipitation(in)]]&gt;0.1, 0.1, US_Accidents_Dec20_updated[[#This Row],[Precipitation(in)]])</f>
        <v>0</v>
      </c>
    </row>
    <row r="3168" spans="1:12" x14ac:dyDescent="0.25">
      <c r="A3168" t="str">
        <f>US_Accidents_Dec20_updated[[#This Row],[ID]]</f>
        <v>A-3931205</v>
      </c>
      <c r="B3168">
        <f>US_Accidents_Dec20_updated[[#This Row],[Start_Lat]]</f>
        <v>40.406799999999997</v>
      </c>
      <c r="C3168">
        <f>US_Accidents_Dec20_updated[[#This Row],[Start_Lng]]</f>
        <v>-104.88403700000001</v>
      </c>
      <c r="D3168">
        <f>US_Accidents_Dec20_updated[[#This Row],[Severity]]-1</f>
        <v>2</v>
      </c>
      <c r="E3168">
        <f>HOUR(US_Accidents_Dec20_updated[[#This Row],[Start_Time]])</f>
        <v>18</v>
      </c>
      <c r="F3168">
        <f>DAY(US_Accidents_Dec20_updated[[#This Row],[Start_Time]])</f>
        <v>23</v>
      </c>
      <c r="G3168">
        <f>MONTH(US_Accidents_Dec20_updated[[#This Row],[Start_Time]])</f>
        <v>1</v>
      </c>
      <c r="H3168" t="str">
        <f>US_Accidents_Dec20_updated[[#This Row],[Description]]</f>
        <v>At CR-17 - Accident.</v>
      </c>
      <c r="I3168" t="s">
        <v>50</v>
      </c>
      <c r="J3168">
        <f>IF(US_Accidents_Dec20_updated[[#This Row],[Visibility(mi)]]&gt;30, 30, MROUND(US_Accidents_Dec20_updated[[#This Row],[Visibility(mi)]],5))</f>
        <v>10</v>
      </c>
      <c r="K3168">
        <f>MROUND(US_Accidents_Dec20_updated[[#This Row],[Wind_Speed(mph)]],5)</f>
        <v>5</v>
      </c>
      <c r="L3168">
        <f>IF(US_Accidents_Dec20_updated[[#This Row],[Precipitation(in)]]&gt;0.1, 0.1, US_Accidents_Dec20_updated[[#This Row],[Precipitation(in)]])</f>
        <v>0</v>
      </c>
    </row>
    <row r="3169" spans="1:12" x14ac:dyDescent="0.25">
      <c r="A3169" t="str">
        <f>US_Accidents_Dec20_updated[[#This Row],[ID]]</f>
        <v>A-3931206</v>
      </c>
      <c r="B3169">
        <f>US_Accidents_Dec20_updated[[#This Row],[Start_Lat]]</f>
        <v>40.406669999999998</v>
      </c>
      <c r="C3169">
        <f>US_Accidents_Dec20_updated[[#This Row],[Start_Lng]]</f>
        <v>-104.86986</v>
      </c>
      <c r="D3169">
        <f>US_Accidents_Dec20_updated[[#This Row],[Severity]]-1</f>
        <v>1</v>
      </c>
      <c r="E3169">
        <f>HOUR(US_Accidents_Dec20_updated[[#This Row],[Start_Time]])</f>
        <v>18</v>
      </c>
      <c r="F3169">
        <f>DAY(US_Accidents_Dec20_updated[[#This Row],[Start_Time]])</f>
        <v>23</v>
      </c>
      <c r="G3169">
        <f>MONTH(US_Accidents_Dec20_updated[[#This Row],[Start_Time]])</f>
        <v>1</v>
      </c>
      <c r="H3169" t="str">
        <f>US_Accidents_Dec20_updated[[#This Row],[Description]]</f>
        <v>At CO-257 - Accident. Lane blocked.</v>
      </c>
      <c r="I3169" t="s">
        <v>50</v>
      </c>
      <c r="J3169">
        <f>IF(US_Accidents_Dec20_updated[[#This Row],[Visibility(mi)]]&gt;30, 30, MROUND(US_Accidents_Dec20_updated[[#This Row],[Visibility(mi)]],5))</f>
        <v>10</v>
      </c>
      <c r="K3169">
        <f>MROUND(US_Accidents_Dec20_updated[[#This Row],[Wind_Speed(mph)]],5)</f>
        <v>15</v>
      </c>
      <c r="L3169">
        <f>IF(US_Accidents_Dec20_updated[[#This Row],[Precipitation(in)]]&gt;0.1, 0.1, US_Accidents_Dec20_updated[[#This Row],[Precipitation(in)]])</f>
        <v>0</v>
      </c>
    </row>
    <row r="3170" spans="1:12" x14ac:dyDescent="0.25">
      <c r="A3170" t="str">
        <f>US_Accidents_Dec20_updated[[#This Row],[ID]]</f>
        <v>A-3931209</v>
      </c>
      <c r="B3170">
        <f>US_Accidents_Dec20_updated[[#This Row],[Start_Lat]]</f>
        <v>39.723457000000003</v>
      </c>
      <c r="C3170">
        <f>US_Accidents_Dec20_updated[[#This Row],[Start_Lng]]</f>
        <v>-105.011526</v>
      </c>
      <c r="D3170">
        <f>US_Accidents_Dec20_updated[[#This Row],[Severity]]-1</f>
        <v>2</v>
      </c>
      <c r="E3170">
        <f>HOUR(US_Accidents_Dec20_updated[[#This Row],[Start_Time]])</f>
        <v>18</v>
      </c>
      <c r="F3170">
        <f>DAY(US_Accidents_Dec20_updated[[#This Row],[Start_Time]])</f>
        <v>23</v>
      </c>
      <c r="G3170">
        <f>MONTH(US_Accidents_Dec20_updated[[#This Row],[Start_Time]])</f>
        <v>1</v>
      </c>
      <c r="H3170" t="str">
        <f>US_Accidents_Dec20_updated[[#This Row],[Description]]</f>
        <v>At US-6/6th Ave/Exit 209 - Accident.</v>
      </c>
      <c r="I3170" t="s">
        <v>50</v>
      </c>
      <c r="J3170">
        <f>IF(US_Accidents_Dec20_updated[[#This Row],[Visibility(mi)]]&gt;30, 30, MROUND(US_Accidents_Dec20_updated[[#This Row],[Visibility(mi)]],5))</f>
        <v>30</v>
      </c>
      <c r="K3170">
        <f>MROUND(US_Accidents_Dec20_updated[[#This Row],[Wind_Speed(mph)]],5)</f>
        <v>5</v>
      </c>
      <c r="L3170">
        <f>IF(US_Accidents_Dec20_updated[[#This Row],[Precipitation(in)]]&gt;0.1, 0.1, US_Accidents_Dec20_updated[[#This Row],[Precipitation(in)]])</f>
        <v>0</v>
      </c>
    </row>
    <row r="3171" spans="1:12" x14ac:dyDescent="0.25">
      <c r="A3171" t="str">
        <f>US_Accidents_Dec20_updated[[#This Row],[ID]]</f>
        <v>A-3931210</v>
      </c>
      <c r="B3171">
        <f>US_Accidents_Dec20_updated[[#This Row],[Start_Lat]]</f>
        <v>40.406799999999997</v>
      </c>
      <c r="C3171">
        <f>US_Accidents_Dec20_updated[[#This Row],[Start_Lng]]</f>
        <v>-104.88403700000001</v>
      </c>
      <c r="D3171">
        <f>US_Accidents_Dec20_updated[[#This Row],[Severity]]-1</f>
        <v>2</v>
      </c>
      <c r="E3171">
        <f>HOUR(US_Accidents_Dec20_updated[[#This Row],[Start_Time]])</f>
        <v>18</v>
      </c>
      <c r="F3171">
        <f>DAY(US_Accidents_Dec20_updated[[#This Row],[Start_Time]])</f>
        <v>23</v>
      </c>
      <c r="G3171">
        <f>MONTH(US_Accidents_Dec20_updated[[#This Row],[Start_Time]])</f>
        <v>1</v>
      </c>
      <c r="H3171" t="str">
        <f>US_Accidents_Dec20_updated[[#This Row],[Description]]</f>
        <v>At CR-17 - Accident.</v>
      </c>
      <c r="I3171" t="s">
        <v>50</v>
      </c>
      <c r="J3171">
        <f>IF(US_Accidents_Dec20_updated[[#This Row],[Visibility(mi)]]&gt;30, 30, MROUND(US_Accidents_Dec20_updated[[#This Row],[Visibility(mi)]],5))</f>
        <v>10</v>
      </c>
      <c r="K3171">
        <f>MROUND(US_Accidents_Dec20_updated[[#This Row],[Wind_Speed(mph)]],5)</f>
        <v>5</v>
      </c>
      <c r="L3171">
        <f>IF(US_Accidents_Dec20_updated[[#This Row],[Precipitation(in)]]&gt;0.1, 0.1, US_Accidents_Dec20_updated[[#This Row],[Precipitation(in)]])</f>
        <v>0</v>
      </c>
    </row>
    <row r="3172" spans="1:12" x14ac:dyDescent="0.25">
      <c r="A3172" t="str">
        <f>US_Accidents_Dec20_updated[[#This Row],[ID]]</f>
        <v>A-3931211</v>
      </c>
      <c r="B3172">
        <f>US_Accidents_Dec20_updated[[#This Row],[Start_Lat]]</f>
        <v>39.72889</v>
      </c>
      <c r="C3172">
        <f>US_Accidents_Dec20_updated[[#This Row],[Start_Lng]]</f>
        <v>-105.01488999999999</v>
      </c>
      <c r="D3172">
        <f>US_Accidents_Dec20_updated[[#This Row],[Severity]]-1</f>
        <v>2</v>
      </c>
      <c r="E3172">
        <f>HOUR(US_Accidents_Dec20_updated[[#This Row],[Start_Time]])</f>
        <v>18</v>
      </c>
      <c r="F3172">
        <f>DAY(US_Accidents_Dec20_updated[[#This Row],[Start_Time]])</f>
        <v>23</v>
      </c>
      <c r="G3172">
        <f>MONTH(US_Accidents_Dec20_updated[[#This Row],[Start_Time]])</f>
        <v>1</v>
      </c>
      <c r="H3172" t="str">
        <f>US_Accidents_Dec20_updated[[#This Row],[Description]]</f>
        <v>At US-6/6th Ave/Exit 209 - Accident. Two lanes blocked.</v>
      </c>
      <c r="I3172" t="s">
        <v>50</v>
      </c>
      <c r="J3172">
        <f>IF(US_Accidents_Dec20_updated[[#This Row],[Visibility(mi)]]&gt;30, 30, MROUND(US_Accidents_Dec20_updated[[#This Row],[Visibility(mi)]],5))</f>
        <v>30</v>
      </c>
      <c r="K3172">
        <f>MROUND(US_Accidents_Dec20_updated[[#This Row],[Wind_Speed(mph)]],5)</f>
        <v>5</v>
      </c>
      <c r="L3172">
        <f>IF(US_Accidents_Dec20_updated[[#This Row],[Precipitation(in)]]&gt;0.1, 0.1, US_Accidents_Dec20_updated[[#This Row],[Precipitation(in)]])</f>
        <v>0</v>
      </c>
    </row>
    <row r="3173" spans="1:12" x14ac:dyDescent="0.25">
      <c r="A3173" t="str">
        <f>US_Accidents_Dec20_updated[[#This Row],[ID]]</f>
        <v>A-3931215</v>
      </c>
      <c r="B3173">
        <f>US_Accidents_Dec20_updated[[#This Row],[Start_Lat]]</f>
        <v>39.678570000000001</v>
      </c>
      <c r="C3173">
        <f>US_Accidents_Dec20_updated[[#This Row],[Start_Lng]]</f>
        <v>-105.937009</v>
      </c>
      <c r="D3173">
        <f>US_Accidents_Dec20_updated[[#This Row],[Severity]]-1</f>
        <v>3</v>
      </c>
      <c r="E3173">
        <f>HOUR(US_Accidents_Dec20_updated[[#This Row],[Start_Time]])</f>
        <v>19</v>
      </c>
      <c r="F3173">
        <f>DAY(US_Accidents_Dec20_updated[[#This Row],[Start_Time]])</f>
        <v>23</v>
      </c>
      <c r="G3173">
        <f>MONTH(US_Accidents_Dec20_updated[[#This Row],[Start_Time]])</f>
        <v>1</v>
      </c>
      <c r="H3173" t="str">
        <f>US_Accidents_Dec20_updated[[#This Row],[Description]]</f>
        <v>Closed at US-6/CO-9/Exit 205 - Road closed due to accident. Road surface in poor condition.</v>
      </c>
      <c r="I3173" t="s">
        <v>50</v>
      </c>
      <c r="J3173">
        <f>IF(US_Accidents_Dec20_updated[[#This Row],[Visibility(mi)]]&gt;30, 30, MROUND(US_Accidents_Dec20_updated[[#This Row],[Visibility(mi)]],5))</f>
        <v>0</v>
      </c>
      <c r="K3173">
        <f>MROUND(US_Accidents_Dec20_updated[[#This Row],[Wind_Speed(mph)]],5)</f>
        <v>0</v>
      </c>
      <c r="L3173">
        <f>IF(US_Accidents_Dec20_updated[[#This Row],[Precipitation(in)]]&gt;0.1, 0.1, US_Accidents_Dec20_updated[[#This Row],[Precipitation(in)]])</f>
        <v>0</v>
      </c>
    </row>
    <row r="3174" spans="1:12" x14ac:dyDescent="0.25">
      <c r="A3174" t="str">
        <f>US_Accidents_Dec20_updated[[#This Row],[ID]]</f>
        <v>A-3931843</v>
      </c>
      <c r="B3174">
        <f>US_Accidents_Dec20_updated[[#This Row],[Start_Lat]]</f>
        <v>38.838259999999998</v>
      </c>
      <c r="C3174">
        <f>US_Accidents_Dec20_updated[[#This Row],[Start_Lng]]</f>
        <v>-104.70140000000001</v>
      </c>
      <c r="D3174">
        <f>US_Accidents_Dec20_updated[[#This Row],[Severity]]-1</f>
        <v>3</v>
      </c>
      <c r="E3174">
        <f>HOUR(US_Accidents_Dec20_updated[[#This Row],[Start_Time]])</f>
        <v>4</v>
      </c>
      <c r="F3174">
        <f>DAY(US_Accidents_Dec20_updated[[#This Row],[Start_Time]])</f>
        <v>24</v>
      </c>
      <c r="G3174">
        <f>MONTH(US_Accidents_Dec20_updated[[#This Row],[Start_Time]])</f>
        <v>1</v>
      </c>
      <c r="H3174" t="str">
        <f>US_Accidents_Dec20_updated[[#This Row],[Description]]</f>
        <v>Closed between US-24/Platte Ave/Space Village Ave and Galley Rd - Road closed due to accident.</v>
      </c>
      <c r="I3174" t="s">
        <v>50</v>
      </c>
      <c r="J3174">
        <f>IF(US_Accidents_Dec20_updated[[#This Row],[Visibility(mi)]]&gt;30, 30, MROUND(US_Accidents_Dec20_updated[[#This Row],[Visibility(mi)]],5))</f>
        <v>10</v>
      </c>
      <c r="K3174">
        <f>MROUND(US_Accidents_Dec20_updated[[#This Row],[Wind_Speed(mph)]],5)</f>
        <v>0</v>
      </c>
      <c r="L3174">
        <f>IF(US_Accidents_Dec20_updated[[#This Row],[Precipitation(in)]]&gt;0.1, 0.1, US_Accidents_Dec20_updated[[#This Row],[Precipitation(in)]])</f>
        <v>0</v>
      </c>
    </row>
    <row r="3175" spans="1:12" x14ac:dyDescent="0.25">
      <c r="A3175" t="str">
        <f>US_Accidents_Dec20_updated[[#This Row],[ID]]</f>
        <v>A-3931844</v>
      </c>
      <c r="B3175">
        <f>US_Accidents_Dec20_updated[[#This Row],[Start_Lat]]</f>
        <v>38.84469</v>
      </c>
      <c r="C3175">
        <f>US_Accidents_Dec20_updated[[#This Row],[Start_Lng]]</f>
        <v>-104.70166</v>
      </c>
      <c r="D3175">
        <f>US_Accidents_Dec20_updated[[#This Row],[Severity]]-1</f>
        <v>3</v>
      </c>
      <c r="E3175">
        <f>HOUR(US_Accidents_Dec20_updated[[#This Row],[Start_Time]])</f>
        <v>4</v>
      </c>
      <c r="F3175">
        <f>DAY(US_Accidents_Dec20_updated[[#This Row],[Start_Time]])</f>
        <v>24</v>
      </c>
      <c r="G3175">
        <f>MONTH(US_Accidents_Dec20_updated[[#This Row],[Start_Time]])</f>
        <v>1</v>
      </c>
      <c r="H3175" t="str">
        <f>US_Accidents_Dec20_updated[[#This Row],[Description]]</f>
        <v>Closed at US-24/Platte Ave/Space Village Ave - Road closed due to accident.</v>
      </c>
      <c r="I3175" t="s">
        <v>50</v>
      </c>
      <c r="J3175">
        <f>IF(US_Accidents_Dec20_updated[[#This Row],[Visibility(mi)]]&gt;30, 30, MROUND(US_Accidents_Dec20_updated[[#This Row],[Visibility(mi)]],5))</f>
        <v>10</v>
      </c>
      <c r="K3175">
        <f>MROUND(US_Accidents_Dec20_updated[[#This Row],[Wind_Speed(mph)]],5)</f>
        <v>0</v>
      </c>
      <c r="L3175">
        <f>IF(US_Accidents_Dec20_updated[[#This Row],[Precipitation(in)]]&gt;0.1, 0.1, US_Accidents_Dec20_updated[[#This Row],[Precipitation(in)]])</f>
        <v>0</v>
      </c>
    </row>
    <row r="3176" spans="1:12" x14ac:dyDescent="0.25">
      <c r="A3176" t="str">
        <f>US_Accidents_Dec20_updated[[#This Row],[ID]]</f>
        <v>A-3931853</v>
      </c>
      <c r="B3176">
        <f>US_Accidents_Dec20_updated[[#This Row],[Start_Lat]]</f>
        <v>39.313850000000002</v>
      </c>
      <c r="C3176">
        <f>US_Accidents_Dec20_updated[[#This Row],[Start_Lng]]</f>
        <v>-103.82623</v>
      </c>
      <c r="D3176">
        <f>US_Accidents_Dec20_updated[[#This Row],[Severity]]-1</f>
        <v>3</v>
      </c>
      <c r="E3176">
        <f>HOUR(US_Accidents_Dec20_updated[[#This Row],[Start_Time]])</f>
        <v>7</v>
      </c>
      <c r="F3176">
        <f>DAY(US_Accidents_Dec20_updated[[#This Row],[Start_Time]])</f>
        <v>24</v>
      </c>
      <c r="G3176">
        <f>MONTH(US_Accidents_Dec20_updated[[#This Row],[Start_Time]])</f>
        <v>1</v>
      </c>
      <c r="H3176" t="str">
        <f>US_Accidents_Dec20_updated[[#This Row],[Description]]</f>
        <v>Closed between CR-134/Exit 348 and CR-118/Exit 354 - Road closed due to accident. Roadwork.</v>
      </c>
      <c r="I3176" t="s">
        <v>1210</v>
      </c>
      <c r="J3176">
        <f>IF(US_Accidents_Dec20_updated[[#This Row],[Visibility(mi)]]&gt;30, 30, MROUND(US_Accidents_Dec20_updated[[#This Row],[Visibility(mi)]],5))</f>
        <v>0</v>
      </c>
      <c r="K3176">
        <f>MROUND(US_Accidents_Dec20_updated[[#This Row],[Wind_Speed(mph)]],5)</f>
        <v>0</v>
      </c>
      <c r="L3176">
        <f>IF(US_Accidents_Dec20_updated[[#This Row],[Precipitation(in)]]&gt;0.1, 0.1, US_Accidents_Dec20_updated[[#This Row],[Precipitation(in)]])</f>
        <v>0.01</v>
      </c>
    </row>
    <row r="3177" spans="1:12" x14ac:dyDescent="0.25">
      <c r="A3177" t="str">
        <f>US_Accidents_Dec20_updated[[#This Row],[ID]]</f>
        <v>A-3931854</v>
      </c>
      <c r="B3177">
        <f>US_Accidents_Dec20_updated[[#This Row],[Start_Lat]]</f>
        <v>39.355179999999997</v>
      </c>
      <c r="C3177">
        <f>US_Accidents_Dec20_updated[[#This Row],[Start_Lng]]</f>
        <v>-103.867738</v>
      </c>
      <c r="D3177">
        <f>US_Accidents_Dec20_updated[[#This Row],[Severity]]-1</f>
        <v>3</v>
      </c>
      <c r="E3177">
        <f>HOUR(US_Accidents_Dec20_updated[[#This Row],[Start_Time]])</f>
        <v>8</v>
      </c>
      <c r="F3177">
        <f>DAY(US_Accidents_Dec20_updated[[#This Row],[Start_Time]])</f>
        <v>24</v>
      </c>
      <c r="G3177">
        <f>MONTH(US_Accidents_Dec20_updated[[#This Row],[Start_Time]])</f>
        <v>1</v>
      </c>
      <c r="H3177" t="str">
        <f>US_Accidents_Dec20_updated[[#This Row],[Description]]</f>
        <v>Closed between CO-86/Exit 352 and CO-70/CR-166/Exit 340 - Road closed due to accident. Roadwork.</v>
      </c>
      <c r="I3177" t="s">
        <v>1210</v>
      </c>
      <c r="J3177">
        <f>IF(US_Accidents_Dec20_updated[[#This Row],[Visibility(mi)]]&gt;30, 30, MROUND(US_Accidents_Dec20_updated[[#This Row],[Visibility(mi)]],5))</f>
        <v>0</v>
      </c>
      <c r="K3177">
        <f>MROUND(US_Accidents_Dec20_updated[[#This Row],[Wind_Speed(mph)]],5)</f>
        <v>0</v>
      </c>
      <c r="L3177">
        <f>IF(US_Accidents_Dec20_updated[[#This Row],[Precipitation(in)]]&gt;0.1, 0.1, US_Accidents_Dec20_updated[[#This Row],[Precipitation(in)]])</f>
        <v>0.01</v>
      </c>
    </row>
    <row r="3178" spans="1:12" x14ac:dyDescent="0.25">
      <c r="A3178" t="str">
        <f>US_Accidents_Dec20_updated[[#This Row],[ID]]</f>
        <v>A-3931855</v>
      </c>
      <c r="B3178">
        <f>US_Accidents_Dec20_updated[[#This Row],[Start_Lat]]</f>
        <v>39.619759999999999</v>
      </c>
      <c r="C3178">
        <f>US_Accidents_Dec20_updated[[#This Row],[Start_Lng]]</f>
        <v>-104.8994</v>
      </c>
      <c r="D3178">
        <f>US_Accidents_Dec20_updated[[#This Row],[Severity]]-1</f>
        <v>2</v>
      </c>
      <c r="E3178">
        <f>HOUR(US_Accidents_Dec20_updated[[#This Row],[Start_Time]])</f>
        <v>8</v>
      </c>
      <c r="F3178">
        <f>DAY(US_Accidents_Dec20_updated[[#This Row],[Start_Time]])</f>
        <v>24</v>
      </c>
      <c r="G3178">
        <f>MONTH(US_Accidents_Dec20_updated[[#This Row],[Start_Time]])</f>
        <v>1</v>
      </c>
      <c r="H3178" t="str">
        <f>US_Accidents_Dec20_updated[[#This Row],[Description]]</f>
        <v>At Orchard Rd/Exit 198 - Accident.</v>
      </c>
      <c r="I3178" t="s">
        <v>4892</v>
      </c>
      <c r="J3178">
        <f>IF(US_Accidents_Dec20_updated[[#This Row],[Visibility(mi)]]&gt;30, 30, MROUND(US_Accidents_Dec20_updated[[#This Row],[Visibility(mi)]],5))</f>
        <v>0</v>
      </c>
      <c r="K3178">
        <f>MROUND(US_Accidents_Dec20_updated[[#This Row],[Wind_Speed(mph)]],5)</f>
        <v>25</v>
      </c>
      <c r="L3178">
        <f>IF(US_Accidents_Dec20_updated[[#This Row],[Precipitation(in)]]&gt;0.1, 0.1, US_Accidents_Dec20_updated[[#This Row],[Precipitation(in)]])</f>
        <v>0</v>
      </c>
    </row>
    <row r="3179" spans="1:12" x14ac:dyDescent="0.25">
      <c r="A3179" t="str">
        <f>US_Accidents_Dec20_updated[[#This Row],[ID]]</f>
        <v>A-3931856</v>
      </c>
      <c r="B3179">
        <f>US_Accidents_Dec20_updated[[#This Row],[Start_Lat]]</f>
        <v>39.524239999999999</v>
      </c>
      <c r="C3179">
        <f>US_Accidents_Dec20_updated[[#This Row],[Start_Lng]]</f>
        <v>-107.77607</v>
      </c>
      <c r="D3179">
        <f>US_Accidents_Dec20_updated[[#This Row],[Severity]]-1</f>
        <v>3</v>
      </c>
      <c r="E3179">
        <f>HOUR(US_Accidents_Dec20_updated[[#This Row],[Start_Time]])</f>
        <v>8</v>
      </c>
      <c r="F3179">
        <f>DAY(US_Accidents_Dec20_updated[[#This Row],[Start_Time]])</f>
        <v>24</v>
      </c>
      <c r="G3179">
        <f>MONTH(US_Accidents_Dec20_updated[[#This Row],[Start_Time]])</f>
        <v>1</v>
      </c>
      <c r="H3179" t="str">
        <f>US_Accidents_Dec20_updated[[#This Row],[Description]]</f>
        <v>Closed between CO-13/Taughenbaugh Blvd/Exit 90 and Manncreek Rd/Exit 94 - Road closed due to accident.</v>
      </c>
      <c r="I3179" t="s">
        <v>50</v>
      </c>
      <c r="J3179">
        <f>IF(US_Accidents_Dec20_updated[[#This Row],[Visibility(mi)]]&gt;30, 30, MROUND(US_Accidents_Dec20_updated[[#This Row],[Visibility(mi)]],5))</f>
        <v>5</v>
      </c>
      <c r="K3179">
        <f>MROUND(US_Accidents_Dec20_updated[[#This Row],[Wind_Speed(mph)]],5)</f>
        <v>5</v>
      </c>
      <c r="L3179">
        <f>IF(US_Accidents_Dec20_updated[[#This Row],[Precipitation(in)]]&gt;0.1, 0.1, US_Accidents_Dec20_updated[[#This Row],[Precipitation(in)]])</f>
        <v>0</v>
      </c>
    </row>
    <row r="3180" spans="1:12" x14ac:dyDescent="0.25">
      <c r="A3180" t="str">
        <f>US_Accidents_Dec20_updated[[#This Row],[ID]]</f>
        <v>A-3931857</v>
      </c>
      <c r="B3180">
        <f>US_Accidents_Dec20_updated[[#This Row],[Start_Lat]]</f>
        <v>39.778410000000001</v>
      </c>
      <c r="C3180">
        <f>US_Accidents_Dec20_updated[[#This Row],[Start_Lng]]</f>
        <v>-104.91289</v>
      </c>
      <c r="D3180">
        <f>US_Accidents_Dec20_updated[[#This Row],[Severity]]-1</f>
        <v>2</v>
      </c>
      <c r="E3180">
        <f>HOUR(US_Accidents_Dec20_updated[[#This Row],[Start_Time]])</f>
        <v>8</v>
      </c>
      <c r="F3180">
        <f>DAY(US_Accidents_Dec20_updated[[#This Row],[Start_Time]])</f>
        <v>24</v>
      </c>
      <c r="G3180">
        <f>MONTH(US_Accidents_Dec20_updated[[#This Row],[Start_Time]])</f>
        <v>1</v>
      </c>
      <c r="H3180" t="str">
        <f>US_Accidents_Dec20_updated[[#This Row],[Description]]</f>
        <v>At Dahlia St/Exit 277 - Accident.</v>
      </c>
      <c r="I3180" t="s">
        <v>1210</v>
      </c>
      <c r="J3180">
        <f>IF(US_Accidents_Dec20_updated[[#This Row],[Visibility(mi)]]&gt;30, 30, MROUND(US_Accidents_Dec20_updated[[#This Row],[Visibility(mi)]],5))</f>
        <v>0</v>
      </c>
      <c r="K3180">
        <f>MROUND(US_Accidents_Dec20_updated[[#This Row],[Wind_Speed(mph)]],5)</f>
        <v>15</v>
      </c>
      <c r="L3180">
        <f>IF(US_Accidents_Dec20_updated[[#This Row],[Precipitation(in)]]&gt;0.1, 0.1, US_Accidents_Dec20_updated[[#This Row],[Precipitation(in)]])</f>
        <v>0</v>
      </c>
    </row>
    <row r="3181" spans="1:12" x14ac:dyDescent="0.25">
      <c r="A3181" t="str">
        <f>US_Accidents_Dec20_updated[[#This Row],[ID]]</f>
        <v>A-3931860</v>
      </c>
      <c r="B3181">
        <f>US_Accidents_Dec20_updated[[#This Row],[Start_Lat]]</f>
        <v>39.894632000000001</v>
      </c>
      <c r="C3181">
        <f>US_Accidents_Dec20_updated[[#This Row],[Start_Lng]]</f>
        <v>-105.337389</v>
      </c>
      <c r="D3181">
        <f>US_Accidents_Dec20_updated[[#This Row],[Severity]]-1</f>
        <v>2</v>
      </c>
      <c r="E3181">
        <f>HOUR(US_Accidents_Dec20_updated[[#This Row],[Start_Time]])</f>
        <v>8</v>
      </c>
      <c r="F3181">
        <f>DAY(US_Accidents_Dec20_updated[[#This Row],[Start_Time]])</f>
        <v>24</v>
      </c>
      <c r="G3181">
        <f>MONTH(US_Accidents_Dec20_updated[[#This Row],[Start_Time]])</f>
        <v>1</v>
      </c>
      <c r="H3181" t="str">
        <f>US_Accidents_Dec20_updated[[#This Row],[Description]]</f>
        <v>At Twin Spruce Rd - Accident.</v>
      </c>
      <c r="I3181" t="s">
        <v>1210</v>
      </c>
      <c r="J3181">
        <f>IF(US_Accidents_Dec20_updated[[#This Row],[Visibility(mi)]]&gt;30, 30, MROUND(US_Accidents_Dec20_updated[[#This Row],[Visibility(mi)]],5))</f>
        <v>0</v>
      </c>
      <c r="K3181">
        <f>MROUND(US_Accidents_Dec20_updated[[#This Row],[Wind_Speed(mph)]],5)</f>
        <v>10</v>
      </c>
      <c r="L3181">
        <f>IF(US_Accidents_Dec20_updated[[#This Row],[Precipitation(in)]]&gt;0.1, 0.1, US_Accidents_Dec20_updated[[#This Row],[Precipitation(in)]])</f>
        <v>0</v>
      </c>
    </row>
    <row r="3182" spans="1:12" x14ac:dyDescent="0.25">
      <c r="A3182" t="str">
        <f>US_Accidents_Dec20_updated[[#This Row],[ID]]</f>
        <v>A-3931861</v>
      </c>
      <c r="B3182">
        <f>US_Accidents_Dec20_updated[[#This Row],[Start_Lat]]</f>
        <v>40.576419999999999</v>
      </c>
      <c r="C3182">
        <f>US_Accidents_Dec20_updated[[#This Row],[Start_Lng]]</f>
        <v>-105.00147</v>
      </c>
      <c r="D3182">
        <f>US_Accidents_Dec20_updated[[#This Row],[Severity]]-1</f>
        <v>2</v>
      </c>
      <c r="E3182">
        <f>HOUR(US_Accidents_Dec20_updated[[#This Row],[Start_Time]])</f>
        <v>9</v>
      </c>
      <c r="F3182">
        <f>DAY(US_Accidents_Dec20_updated[[#This Row],[Start_Time]])</f>
        <v>24</v>
      </c>
      <c r="G3182">
        <f>MONTH(US_Accidents_Dec20_updated[[#This Row],[Start_Time]])</f>
        <v>1</v>
      </c>
      <c r="H3182" t="str">
        <f>US_Accidents_Dec20_updated[[#This Row],[Description]]</f>
        <v>At Prospect Rd/Exit 268 - Accident.</v>
      </c>
      <c r="I3182" t="s">
        <v>1210</v>
      </c>
      <c r="J3182">
        <f>IF(US_Accidents_Dec20_updated[[#This Row],[Visibility(mi)]]&gt;30, 30, MROUND(US_Accidents_Dec20_updated[[#This Row],[Visibility(mi)]],5))</f>
        <v>0</v>
      </c>
      <c r="K3182">
        <f>MROUND(US_Accidents_Dec20_updated[[#This Row],[Wind_Speed(mph)]],5)</f>
        <v>10</v>
      </c>
      <c r="L3182">
        <f>IF(US_Accidents_Dec20_updated[[#This Row],[Precipitation(in)]]&gt;0.1, 0.1, US_Accidents_Dec20_updated[[#This Row],[Precipitation(in)]])</f>
        <v>0</v>
      </c>
    </row>
    <row r="3183" spans="1:12" x14ac:dyDescent="0.25">
      <c r="A3183" t="str">
        <f>US_Accidents_Dec20_updated[[#This Row],[ID]]</f>
        <v>A-3931862</v>
      </c>
      <c r="B3183">
        <f>US_Accidents_Dec20_updated[[#This Row],[Start_Lat]]</f>
        <v>39.927869999999999</v>
      </c>
      <c r="C3183">
        <f>US_Accidents_Dec20_updated[[#This Row],[Start_Lng]]</f>
        <v>-105.23453000000001</v>
      </c>
      <c r="D3183">
        <f>US_Accidents_Dec20_updated[[#This Row],[Severity]]-1</f>
        <v>3</v>
      </c>
      <c r="E3183">
        <f>HOUR(US_Accidents_Dec20_updated[[#This Row],[Start_Time]])</f>
        <v>9</v>
      </c>
      <c r="F3183">
        <f>DAY(US_Accidents_Dec20_updated[[#This Row],[Start_Time]])</f>
        <v>24</v>
      </c>
      <c r="G3183">
        <f>MONTH(US_Accidents_Dec20_updated[[#This Row],[Start_Time]])</f>
        <v>1</v>
      </c>
      <c r="H3183" t="str">
        <f>US_Accidents_Dec20_updated[[#This Row],[Description]]</f>
        <v>Closed between CO-128 and CO-72/Coal Creek Canyon Rd - Road closed due to accident.</v>
      </c>
      <c r="I3183" t="s">
        <v>1210</v>
      </c>
      <c r="J3183">
        <f>IF(US_Accidents_Dec20_updated[[#This Row],[Visibility(mi)]]&gt;30, 30, MROUND(US_Accidents_Dec20_updated[[#This Row],[Visibility(mi)]],5))</f>
        <v>0</v>
      </c>
      <c r="K3183">
        <f>MROUND(US_Accidents_Dec20_updated[[#This Row],[Wind_Speed(mph)]],5)</f>
        <v>5</v>
      </c>
      <c r="L3183">
        <f>IF(US_Accidents_Dec20_updated[[#This Row],[Precipitation(in)]]&gt;0.1, 0.1, US_Accidents_Dec20_updated[[#This Row],[Precipitation(in)]])</f>
        <v>0</v>
      </c>
    </row>
    <row r="3184" spans="1:12" x14ac:dyDescent="0.25">
      <c r="A3184" t="str">
        <f>US_Accidents_Dec20_updated[[#This Row],[ID]]</f>
        <v>A-3931863</v>
      </c>
      <c r="B3184">
        <f>US_Accidents_Dec20_updated[[#This Row],[Start_Lat]]</f>
        <v>39.522419999999997</v>
      </c>
      <c r="C3184">
        <f>US_Accidents_Dec20_updated[[#This Row],[Start_Lng]]</f>
        <v>-107.78233</v>
      </c>
      <c r="D3184">
        <f>US_Accidents_Dec20_updated[[#This Row],[Severity]]-1</f>
        <v>3</v>
      </c>
      <c r="E3184">
        <f>HOUR(US_Accidents_Dec20_updated[[#This Row],[Start_Time]])</f>
        <v>9</v>
      </c>
      <c r="F3184">
        <f>DAY(US_Accidents_Dec20_updated[[#This Row],[Start_Time]])</f>
        <v>24</v>
      </c>
      <c r="G3184">
        <f>MONTH(US_Accidents_Dec20_updated[[#This Row],[Start_Time]])</f>
        <v>1</v>
      </c>
      <c r="H3184" t="str">
        <f>US_Accidents_Dec20_updated[[#This Row],[Description]]</f>
        <v>Closed between US-6/Exit 87 and Manncreek Rd/Exit 94 - Road closed due to accident.</v>
      </c>
      <c r="I3184" t="s">
        <v>1210</v>
      </c>
      <c r="J3184">
        <f>IF(US_Accidents_Dec20_updated[[#This Row],[Visibility(mi)]]&gt;30, 30, MROUND(US_Accidents_Dec20_updated[[#This Row],[Visibility(mi)]],5))</f>
        <v>5</v>
      </c>
      <c r="K3184">
        <f>MROUND(US_Accidents_Dec20_updated[[#This Row],[Wind_Speed(mph)]],5)</f>
        <v>0</v>
      </c>
      <c r="L3184">
        <f>IF(US_Accidents_Dec20_updated[[#This Row],[Precipitation(in)]]&gt;0.1, 0.1, US_Accidents_Dec20_updated[[#This Row],[Precipitation(in)]])</f>
        <v>0</v>
      </c>
    </row>
    <row r="3185" spans="1:12" x14ac:dyDescent="0.25">
      <c r="A3185" t="str">
        <f>US_Accidents_Dec20_updated[[#This Row],[ID]]</f>
        <v>A-3931867</v>
      </c>
      <c r="B3185">
        <f>US_Accidents_Dec20_updated[[#This Row],[Start_Lat]]</f>
        <v>39.981110999999999</v>
      </c>
      <c r="C3185">
        <f>US_Accidents_Dec20_updated[[#This Row],[Start_Lng]]</f>
        <v>-105.222993</v>
      </c>
      <c r="D3185">
        <f>US_Accidents_Dec20_updated[[#This Row],[Severity]]-1</f>
        <v>2</v>
      </c>
      <c r="E3185">
        <f>HOUR(US_Accidents_Dec20_updated[[#This Row],[Start_Time]])</f>
        <v>10</v>
      </c>
      <c r="F3185">
        <f>DAY(US_Accidents_Dec20_updated[[#This Row],[Start_Time]])</f>
        <v>24</v>
      </c>
      <c r="G3185">
        <f>MONTH(US_Accidents_Dec20_updated[[#This Row],[Start_Time]])</f>
        <v>1</v>
      </c>
      <c r="H3185" t="str">
        <f>US_Accidents_Dec20_updated[[#This Row],[Description]]</f>
        <v>At McCaslin Blvd - Accident.</v>
      </c>
      <c r="I3185" t="s">
        <v>1210</v>
      </c>
      <c r="J3185">
        <f>IF(US_Accidents_Dec20_updated[[#This Row],[Visibility(mi)]]&gt;30, 30, MROUND(US_Accidents_Dec20_updated[[#This Row],[Visibility(mi)]],5))</f>
        <v>0</v>
      </c>
      <c r="K3185">
        <f>MROUND(US_Accidents_Dec20_updated[[#This Row],[Wind_Speed(mph)]],5)</f>
        <v>0</v>
      </c>
      <c r="L3185">
        <f>IF(US_Accidents_Dec20_updated[[#This Row],[Precipitation(in)]]&gt;0.1, 0.1, US_Accidents_Dec20_updated[[#This Row],[Precipitation(in)]])</f>
        <v>0</v>
      </c>
    </row>
    <row r="3186" spans="1:12" x14ac:dyDescent="0.25">
      <c r="A3186" t="str">
        <f>US_Accidents_Dec20_updated[[#This Row],[ID]]</f>
        <v>A-3931868</v>
      </c>
      <c r="B3186">
        <f>US_Accidents_Dec20_updated[[#This Row],[Start_Lat]]</f>
        <v>39.809629999999999</v>
      </c>
      <c r="C3186">
        <f>US_Accidents_Dec20_updated[[#This Row],[Start_Lng]]</f>
        <v>-104.98308</v>
      </c>
      <c r="D3186">
        <f>US_Accidents_Dec20_updated[[#This Row],[Severity]]-1</f>
        <v>2</v>
      </c>
      <c r="E3186">
        <f>HOUR(US_Accidents_Dec20_updated[[#This Row],[Start_Time]])</f>
        <v>10</v>
      </c>
      <c r="F3186">
        <f>DAY(US_Accidents_Dec20_updated[[#This Row],[Start_Time]])</f>
        <v>24</v>
      </c>
      <c r="G3186">
        <f>MONTH(US_Accidents_Dec20_updated[[#This Row],[Start_Time]])</f>
        <v>1</v>
      </c>
      <c r="H3186" t="str">
        <f>US_Accidents_Dec20_updated[[#This Row],[Description]]</f>
        <v>At I-76/Exit 216 - Accident.</v>
      </c>
      <c r="I3186" t="s">
        <v>1210</v>
      </c>
      <c r="J3186">
        <f>IF(US_Accidents_Dec20_updated[[#This Row],[Visibility(mi)]]&gt;30, 30, MROUND(US_Accidents_Dec20_updated[[#This Row],[Visibility(mi)]],5))</f>
        <v>0</v>
      </c>
      <c r="K3186">
        <f>MROUND(US_Accidents_Dec20_updated[[#This Row],[Wind_Speed(mph)]],5)</f>
        <v>0</v>
      </c>
      <c r="L3186">
        <f>IF(US_Accidents_Dec20_updated[[#This Row],[Precipitation(in)]]&gt;0.1, 0.1, US_Accidents_Dec20_updated[[#This Row],[Precipitation(in)]])</f>
        <v>0</v>
      </c>
    </row>
    <row r="3187" spans="1:12" x14ac:dyDescent="0.25">
      <c r="A3187" t="str">
        <f>US_Accidents_Dec20_updated[[#This Row],[ID]]</f>
        <v>A-3931869</v>
      </c>
      <c r="B3187">
        <f>US_Accidents_Dec20_updated[[#This Row],[Start_Lat]]</f>
        <v>39.134844000000001</v>
      </c>
      <c r="C3187">
        <f>US_Accidents_Dec20_updated[[#This Row],[Start_Lng]]</f>
        <v>-104.862869</v>
      </c>
      <c r="D3187">
        <f>US_Accidents_Dec20_updated[[#This Row],[Severity]]-1</f>
        <v>2</v>
      </c>
      <c r="E3187">
        <f>HOUR(US_Accidents_Dec20_updated[[#This Row],[Start_Time]])</f>
        <v>10</v>
      </c>
      <c r="F3187">
        <f>DAY(US_Accidents_Dec20_updated[[#This Row],[Start_Time]])</f>
        <v>24</v>
      </c>
      <c r="G3187">
        <f>MONTH(US_Accidents_Dec20_updated[[#This Row],[Start_Time]])</f>
        <v>1</v>
      </c>
      <c r="H3187" t="str">
        <f>US_Accidents_Dec20_updated[[#This Row],[Description]]</f>
        <v>At Greenland Rd/Exit 167 - Accident.</v>
      </c>
      <c r="I3187" t="s">
        <v>1210</v>
      </c>
      <c r="J3187">
        <f>IF(US_Accidents_Dec20_updated[[#This Row],[Visibility(mi)]]&gt;30, 30, MROUND(US_Accidents_Dec20_updated[[#This Row],[Visibility(mi)]],5))</f>
        <v>0</v>
      </c>
      <c r="K3187">
        <f>MROUND(US_Accidents_Dec20_updated[[#This Row],[Wind_Speed(mph)]],5)</f>
        <v>15</v>
      </c>
      <c r="L3187">
        <f>IF(US_Accidents_Dec20_updated[[#This Row],[Precipitation(in)]]&gt;0.1, 0.1, US_Accidents_Dec20_updated[[#This Row],[Precipitation(in)]])</f>
        <v>0</v>
      </c>
    </row>
    <row r="3188" spans="1:12" x14ac:dyDescent="0.25">
      <c r="A3188" t="str">
        <f>US_Accidents_Dec20_updated[[#This Row],[ID]]</f>
        <v>A-3931870</v>
      </c>
      <c r="B3188">
        <f>US_Accidents_Dec20_updated[[#This Row],[Start_Lat]]</f>
        <v>39.825524999999999</v>
      </c>
      <c r="C3188">
        <f>US_Accidents_Dec20_updated[[#This Row],[Start_Lng]]</f>
        <v>-104.98286</v>
      </c>
      <c r="D3188">
        <f>US_Accidents_Dec20_updated[[#This Row],[Severity]]-1</f>
        <v>2</v>
      </c>
      <c r="E3188">
        <f>HOUR(US_Accidents_Dec20_updated[[#This Row],[Start_Time]])</f>
        <v>11</v>
      </c>
      <c r="F3188">
        <f>DAY(US_Accidents_Dec20_updated[[#This Row],[Start_Time]])</f>
        <v>24</v>
      </c>
      <c r="G3188">
        <f>MONTH(US_Accidents_Dec20_updated[[#This Row],[Start_Time]])</f>
        <v>1</v>
      </c>
      <c r="H3188" t="str">
        <f>US_Accidents_Dec20_updated[[#This Row],[Description]]</f>
        <v>At I-25 (North) - Accident.</v>
      </c>
      <c r="I3188" t="s">
        <v>1210</v>
      </c>
      <c r="J3188">
        <f>IF(US_Accidents_Dec20_updated[[#This Row],[Visibility(mi)]]&gt;30, 30, MROUND(US_Accidents_Dec20_updated[[#This Row],[Visibility(mi)]],5))</f>
        <v>0</v>
      </c>
      <c r="K3188">
        <f>MROUND(US_Accidents_Dec20_updated[[#This Row],[Wind_Speed(mph)]],5)</f>
        <v>0</v>
      </c>
      <c r="L3188">
        <f>IF(US_Accidents_Dec20_updated[[#This Row],[Precipitation(in)]]&gt;0.1, 0.1, US_Accidents_Dec20_updated[[#This Row],[Precipitation(in)]])</f>
        <v>0</v>
      </c>
    </row>
    <row r="3189" spans="1:12" x14ac:dyDescent="0.25">
      <c r="A3189" t="str">
        <f>US_Accidents_Dec20_updated[[#This Row],[ID]]</f>
        <v>A-3931875</v>
      </c>
      <c r="B3189">
        <f>US_Accidents_Dec20_updated[[#This Row],[Start_Lat]]</f>
        <v>39.763120000000001</v>
      </c>
      <c r="C3189">
        <f>US_Accidents_Dec20_updated[[#This Row],[Start_Lng]]</f>
        <v>-104.78370099999999</v>
      </c>
      <c r="D3189">
        <f>US_Accidents_Dec20_updated[[#This Row],[Severity]]-1</f>
        <v>2</v>
      </c>
      <c r="E3189">
        <f>HOUR(US_Accidents_Dec20_updated[[#This Row],[Start_Time]])</f>
        <v>12</v>
      </c>
      <c r="F3189">
        <f>DAY(US_Accidents_Dec20_updated[[#This Row],[Start_Time]])</f>
        <v>24</v>
      </c>
      <c r="G3189">
        <f>MONTH(US_Accidents_Dec20_updated[[#This Row],[Start_Time]])</f>
        <v>1</v>
      </c>
      <c r="H3189" t="str">
        <f>US_Accidents_Dec20_updated[[#This Row],[Description]]</f>
        <v>At CO-32/Tower Rd/Exit 286 - Accident.</v>
      </c>
      <c r="I3189" t="s">
        <v>1210</v>
      </c>
      <c r="J3189">
        <f>IF(US_Accidents_Dec20_updated[[#This Row],[Visibility(mi)]]&gt;30, 30, MROUND(US_Accidents_Dec20_updated[[#This Row],[Visibility(mi)]],5))</f>
        <v>5</v>
      </c>
      <c r="K3189">
        <f>MROUND(US_Accidents_Dec20_updated[[#This Row],[Wind_Speed(mph)]],5)</f>
        <v>5</v>
      </c>
      <c r="L3189">
        <f>IF(US_Accidents_Dec20_updated[[#This Row],[Precipitation(in)]]&gt;0.1, 0.1, US_Accidents_Dec20_updated[[#This Row],[Precipitation(in)]])</f>
        <v>0</v>
      </c>
    </row>
    <row r="3190" spans="1:12" x14ac:dyDescent="0.25">
      <c r="A3190" t="str">
        <f>US_Accidents_Dec20_updated[[#This Row],[ID]]</f>
        <v>A-3931876</v>
      </c>
      <c r="B3190">
        <f>US_Accidents_Dec20_updated[[#This Row],[Start_Lat]]</f>
        <v>39.680940999999997</v>
      </c>
      <c r="C3190">
        <f>US_Accidents_Dec20_updated[[#This Row],[Start_Lng]]</f>
        <v>-104.82867</v>
      </c>
      <c r="D3190">
        <f>US_Accidents_Dec20_updated[[#This Row],[Severity]]-1</f>
        <v>2</v>
      </c>
      <c r="E3190">
        <f>HOUR(US_Accidents_Dec20_updated[[#This Row],[Start_Time]])</f>
        <v>13</v>
      </c>
      <c r="F3190">
        <f>DAY(US_Accidents_Dec20_updated[[#This Row],[Start_Time]])</f>
        <v>24</v>
      </c>
      <c r="G3190">
        <f>MONTH(US_Accidents_Dec20_updated[[#This Row],[Start_Time]])</f>
        <v>1</v>
      </c>
      <c r="H3190" t="str">
        <f>US_Accidents_Dec20_updated[[#This Row],[Description]]</f>
        <v>At Mississippi Ave/Exit 7 - Accident.</v>
      </c>
      <c r="I3190" t="s">
        <v>50</v>
      </c>
      <c r="J3190">
        <f>IF(US_Accidents_Dec20_updated[[#This Row],[Visibility(mi)]]&gt;30, 30, MROUND(US_Accidents_Dec20_updated[[#This Row],[Visibility(mi)]],5))</f>
        <v>10</v>
      </c>
      <c r="K3190">
        <f>MROUND(US_Accidents_Dec20_updated[[#This Row],[Wind_Speed(mph)]],5)</f>
        <v>10</v>
      </c>
      <c r="L3190">
        <f>IF(US_Accidents_Dec20_updated[[#This Row],[Precipitation(in)]]&gt;0.1, 0.1, US_Accidents_Dec20_updated[[#This Row],[Precipitation(in)]])</f>
        <v>0</v>
      </c>
    </row>
    <row r="3191" spans="1:12" x14ac:dyDescent="0.25">
      <c r="A3191" t="str">
        <f>US_Accidents_Dec20_updated[[#This Row],[ID]]</f>
        <v>A-3931879</v>
      </c>
      <c r="B3191">
        <f>US_Accidents_Dec20_updated[[#This Row],[Start_Lat]]</f>
        <v>40.209249999999997</v>
      </c>
      <c r="C3191">
        <f>US_Accidents_Dec20_updated[[#This Row],[Start_Lng]]</f>
        <v>-104.98035</v>
      </c>
      <c r="D3191">
        <f>US_Accidents_Dec20_updated[[#This Row],[Severity]]-1</f>
        <v>2</v>
      </c>
      <c r="E3191">
        <f>HOUR(US_Accidents_Dec20_updated[[#This Row],[Start_Time]])</f>
        <v>14</v>
      </c>
      <c r="F3191">
        <f>DAY(US_Accidents_Dec20_updated[[#This Row],[Start_Time]])</f>
        <v>24</v>
      </c>
      <c r="G3191">
        <f>MONTH(US_Accidents_Dec20_updated[[#This Row],[Start_Time]])</f>
        <v>1</v>
      </c>
      <c r="H3191" t="str">
        <f>US_Accidents_Dec20_updated[[#This Row],[Description]]</f>
        <v>At CO-66/Exit 243 - Accident.</v>
      </c>
      <c r="I3191" t="s">
        <v>50</v>
      </c>
      <c r="J3191">
        <f>IF(US_Accidents_Dec20_updated[[#This Row],[Visibility(mi)]]&gt;30, 30, MROUND(US_Accidents_Dec20_updated[[#This Row],[Visibility(mi)]],5))</f>
        <v>10</v>
      </c>
      <c r="K3191">
        <f>MROUND(US_Accidents_Dec20_updated[[#This Row],[Wind_Speed(mph)]],5)</f>
        <v>5</v>
      </c>
      <c r="L3191">
        <f>IF(US_Accidents_Dec20_updated[[#This Row],[Precipitation(in)]]&gt;0.1, 0.1, US_Accidents_Dec20_updated[[#This Row],[Precipitation(in)]])</f>
        <v>0</v>
      </c>
    </row>
    <row r="3192" spans="1:12" x14ac:dyDescent="0.25">
      <c r="A3192" t="str">
        <f>US_Accidents_Dec20_updated[[#This Row],[ID]]</f>
        <v>A-3931881</v>
      </c>
      <c r="B3192">
        <f>US_Accidents_Dec20_updated[[#This Row],[Start_Lat]]</f>
        <v>39.770119999999999</v>
      </c>
      <c r="C3192">
        <f>US_Accidents_Dec20_updated[[#This Row],[Start_Lng]]</f>
        <v>-104.99178999999999</v>
      </c>
      <c r="D3192">
        <f>US_Accidents_Dec20_updated[[#This Row],[Severity]]-1</f>
        <v>2</v>
      </c>
      <c r="E3192">
        <f>HOUR(US_Accidents_Dec20_updated[[#This Row],[Start_Time]])</f>
        <v>14</v>
      </c>
      <c r="F3192">
        <f>DAY(US_Accidents_Dec20_updated[[#This Row],[Start_Time]])</f>
        <v>24</v>
      </c>
      <c r="G3192">
        <f>MONTH(US_Accidents_Dec20_updated[[#This Row],[Start_Time]])</f>
        <v>1</v>
      </c>
      <c r="H3192" t="str">
        <f>US_Accidents_Dec20_updated[[#This Row],[Description]]</f>
        <v>At I-70/Exit 214 - Accident.</v>
      </c>
      <c r="I3192" t="s">
        <v>50</v>
      </c>
      <c r="J3192">
        <f>IF(US_Accidents_Dec20_updated[[#This Row],[Visibility(mi)]]&gt;30, 30, MROUND(US_Accidents_Dec20_updated[[#This Row],[Visibility(mi)]],5))</f>
        <v>30</v>
      </c>
      <c r="K3192">
        <f>MROUND(US_Accidents_Dec20_updated[[#This Row],[Wind_Speed(mph)]],5)</f>
        <v>10</v>
      </c>
      <c r="L3192">
        <f>IF(US_Accidents_Dec20_updated[[#This Row],[Precipitation(in)]]&gt;0.1, 0.1, US_Accidents_Dec20_updated[[#This Row],[Precipitation(in)]])</f>
        <v>0</v>
      </c>
    </row>
    <row r="3193" spans="1:12" x14ac:dyDescent="0.25">
      <c r="A3193" t="str">
        <f>US_Accidents_Dec20_updated[[#This Row],[ID]]</f>
        <v>A-3931891</v>
      </c>
      <c r="B3193">
        <f>US_Accidents_Dec20_updated[[#This Row],[Start_Lat]]</f>
        <v>38.030124000000001</v>
      </c>
      <c r="C3193">
        <f>US_Accidents_Dec20_updated[[#This Row],[Start_Lng]]</f>
        <v>-104.731352</v>
      </c>
      <c r="D3193">
        <f>US_Accidents_Dec20_updated[[#This Row],[Severity]]-1</f>
        <v>2</v>
      </c>
      <c r="E3193">
        <f>HOUR(US_Accidents_Dec20_updated[[#This Row],[Start_Time]])</f>
        <v>18</v>
      </c>
      <c r="F3193">
        <f>DAY(US_Accidents_Dec20_updated[[#This Row],[Start_Time]])</f>
        <v>24</v>
      </c>
      <c r="G3193">
        <f>MONTH(US_Accidents_Dec20_updated[[#This Row],[Start_Time]])</f>
        <v>1</v>
      </c>
      <c r="H3193" t="str">
        <f>US_Accidents_Dec20_updated[[#This Row],[Description]]</f>
        <v>At CR-345/Exit 77 - Accident.</v>
      </c>
      <c r="I3193" t="s">
        <v>50</v>
      </c>
      <c r="J3193">
        <f>IF(US_Accidents_Dec20_updated[[#This Row],[Visibility(mi)]]&gt;30, 30, MROUND(US_Accidents_Dec20_updated[[#This Row],[Visibility(mi)]],5))</f>
        <v>10</v>
      </c>
      <c r="K3193">
        <f>MROUND(US_Accidents_Dec20_updated[[#This Row],[Wind_Speed(mph)]],5)</f>
        <v>10</v>
      </c>
      <c r="L3193">
        <f>IF(US_Accidents_Dec20_updated[[#This Row],[Precipitation(in)]]&gt;0.1, 0.1, US_Accidents_Dec20_updated[[#This Row],[Precipitation(in)]])</f>
        <v>0</v>
      </c>
    </row>
    <row r="3194" spans="1:12" x14ac:dyDescent="0.25">
      <c r="A3194" t="str">
        <f>US_Accidents_Dec20_updated[[#This Row],[ID]]</f>
        <v>A-3931892</v>
      </c>
      <c r="B3194">
        <f>US_Accidents_Dec20_updated[[#This Row],[Start_Lat]]</f>
        <v>39.746279999999999</v>
      </c>
      <c r="C3194">
        <f>US_Accidents_Dec20_updated[[#This Row],[Start_Lng]]</f>
        <v>-105.39774</v>
      </c>
      <c r="D3194">
        <f>US_Accidents_Dec20_updated[[#This Row],[Severity]]-1</f>
        <v>3</v>
      </c>
      <c r="E3194">
        <f>HOUR(US_Accidents_Dec20_updated[[#This Row],[Start_Time]])</f>
        <v>18</v>
      </c>
      <c r="F3194">
        <f>DAY(US_Accidents_Dec20_updated[[#This Row],[Start_Time]])</f>
        <v>24</v>
      </c>
      <c r="G3194">
        <f>MONTH(US_Accidents_Dec20_updated[[#This Row],[Start_Time]])</f>
        <v>1</v>
      </c>
      <c r="H3194" t="str">
        <f>US_Accidents_Dec20_updated[[#This Row],[Description]]</f>
        <v>Closed between CO-119 and US-6/CO-58 - Road closed due to accident.</v>
      </c>
      <c r="I3194" t="s">
        <v>50</v>
      </c>
      <c r="J3194">
        <f>IF(US_Accidents_Dec20_updated[[#This Row],[Visibility(mi)]]&gt;30, 30, MROUND(US_Accidents_Dec20_updated[[#This Row],[Visibility(mi)]],5))</f>
        <v>10</v>
      </c>
      <c r="K3194">
        <f>MROUND(US_Accidents_Dec20_updated[[#This Row],[Wind_Speed(mph)]],5)</f>
        <v>5</v>
      </c>
      <c r="L3194">
        <f>IF(US_Accidents_Dec20_updated[[#This Row],[Precipitation(in)]]&gt;0.1, 0.1, US_Accidents_Dec20_updated[[#This Row],[Precipitation(in)]])</f>
        <v>0</v>
      </c>
    </row>
    <row r="3195" spans="1:12" x14ac:dyDescent="0.25">
      <c r="A3195" t="str">
        <f>US_Accidents_Dec20_updated[[#This Row],[ID]]</f>
        <v>A-3931893</v>
      </c>
      <c r="B3195">
        <f>US_Accidents_Dec20_updated[[#This Row],[Start_Lat]]</f>
        <v>39.754359999999998</v>
      </c>
      <c r="C3195">
        <f>US_Accidents_Dec20_updated[[#This Row],[Start_Lng]]</f>
        <v>-105.237309</v>
      </c>
      <c r="D3195">
        <f>US_Accidents_Dec20_updated[[#This Row],[Severity]]-1</f>
        <v>3</v>
      </c>
      <c r="E3195">
        <f>HOUR(US_Accidents_Dec20_updated[[#This Row],[Start_Time]])</f>
        <v>18</v>
      </c>
      <c r="F3195">
        <f>DAY(US_Accidents_Dec20_updated[[#This Row],[Start_Time]])</f>
        <v>24</v>
      </c>
      <c r="G3195">
        <f>MONTH(US_Accidents_Dec20_updated[[#This Row],[Start_Time]])</f>
        <v>1</v>
      </c>
      <c r="H3195" t="str">
        <f>US_Accidents_Dec20_updated[[#This Row],[Description]]</f>
        <v>Closed at CO-119 - Road closed due to accident.</v>
      </c>
      <c r="I3195" t="s">
        <v>50</v>
      </c>
      <c r="J3195">
        <f>IF(US_Accidents_Dec20_updated[[#This Row],[Visibility(mi)]]&gt;30, 30, MROUND(US_Accidents_Dec20_updated[[#This Row],[Visibility(mi)]],5))</f>
        <v>10</v>
      </c>
      <c r="K3195">
        <f>MROUND(US_Accidents_Dec20_updated[[#This Row],[Wind_Speed(mph)]],5)</f>
        <v>5</v>
      </c>
      <c r="L3195">
        <f>IF(US_Accidents_Dec20_updated[[#This Row],[Precipitation(in)]]&gt;0.1, 0.1, US_Accidents_Dec20_updated[[#This Row],[Precipitation(in)]])</f>
        <v>0</v>
      </c>
    </row>
    <row r="3196" spans="1:12" x14ac:dyDescent="0.25">
      <c r="A3196" t="str">
        <f>US_Accidents_Dec20_updated[[#This Row],[ID]]</f>
        <v>A-3931894</v>
      </c>
      <c r="B3196">
        <f>US_Accidents_Dec20_updated[[#This Row],[Start_Lat]]</f>
        <v>39.647869999999998</v>
      </c>
      <c r="C3196">
        <f>US_Accidents_Dec20_updated[[#This Row],[Start_Lng]]</f>
        <v>-106.58328</v>
      </c>
      <c r="D3196">
        <f>US_Accidents_Dec20_updated[[#This Row],[Severity]]-1</f>
        <v>3</v>
      </c>
      <c r="E3196">
        <f>HOUR(US_Accidents_Dec20_updated[[#This Row],[Start_Time]])</f>
        <v>19</v>
      </c>
      <c r="F3196">
        <f>DAY(US_Accidents_Dec20_updated[[#This Row],[Start_Time]])</f>
        <v>24</v>
      </c>
      <c r="G3196">
        <f>MONTH(US_Accidents_Dec20_updated[[#This Row],[Start_Time]])</f>
        <v>1</v>
      </c>
      <c r="H3196" t="str">
        <f>US_Accidents_Dec20_updated[[#This Row],[Description]]</f>
        <v>Closed at Beaver Creek Rd/Exit 163 - Road closed due to accident.</v>
      </c>
      <c r="I3196" t="s">
        <v>50</v>
      </c>
      <c r="J3196">
        <f>IF(US_Accidents_Dec20_updated[[#This Row],[Visibility(mi)]]&gt;30, 30, MROUND(US_Accidents_Dec20_updated[[#This Row],[Visibility(mi)]],5))</f>
        <v>10</v>
      </c>
      <c r="K3196">
        <f>MROUND(US_Accidents_Dec20_updated[[#This Row],[Wind_Speed(mph)]],5)</f>
        <v>10</v>
      </c>
      <c r="L3196">
        <f>IF(US_Accidents_Dec20_updated[[#This Row],[Precipitation(in)]]&gt;0.1, 0.1, US_Accidents_Dec20_updated[[#This Row],[Precipitation(in)]])</f>
        <v>0</v>
      </c>
    </row>
    <row r="3197" spans="1:12" x14ac:dyDescent="0.25">
      <c r="A3197" t="str">
        <f>US_Accidents_Dec20_updated[[#This Row],[ID]]</f>
        <v>A-3931895</v>
      </c>
      <c r="B3197">
        <f>US_Accidents_Dec20_updated[[#This Row],[Start_Lat]]</f>
        <v>39.695599999999999</v>
      </c>
      <c r="C3197">
        <f>US_Accidents_Dec20_updated[[#This Row],[Start_Lng]]</f>
        <v>-106.66807</v>
      </c>
      <c r="D3197">
        <f>US_Accidents_Dec20_updated[[#This Row],[Severity]]-1</f>
        <v>3</v>
      </c>
      <c r="E3197">
        <f>HOUR(US_Accidents_Dec20_updated[[#This Row],[Start_Time]])</f>
        <v>19</v>
      </c>
      <c r="F3197">
        <f>DAY(US_Accidents_Dec20_updated[[#This Row],[Start_Time]])</f>
        <v>24</v>
      </c>
      <c r="G3197">
        <f>MONTH(US_Accidents_Dec20_updated[[#This Row],[Start_Time]])</f>
        <v>1</v>
      </c>
      <c r="H3197" t="str">
        <f>US_Accidents_Dec20_updated[[#This Row],[Description]]</f>
        <v>Closed at CO-131/Exit 157 - Road closed due to accident.</v>
      </c>
      <c r="I3197" t="s">
        <v>50</v>
      </c>
      <c r="J3197">
        <f>IF(US_Accidents_Dec20_updated[[#This Row],[Visibility(mi)]]&gt;30, 30, MROUND(US_Accidents_Dec20_updated[[#This Row],[Visibility(mi)]],5))</f>
        <v>10</v>
      </c>
      <c r="K3197">
        <f>MROUND(US_Accidents_Dec20_updated[[#This Row],[Wind_Speed(mph)]],5)</f>
        <v>10</v>
      </c>
      <c r="L3197">
        <f>IF(US_Accidents_Dec20_updated[[#This Row],[Precipitation(in)]]&gt;0.1, 0.1, US_Accidents_Dec20_updated[[#This Row],[Precipitation(in)]])</f>
        <v>0</v>
      </c>
    </row>
    <row r="3198" spans="1:12" x14ac:dyDescent="0.25">
      <c r="A3198" t="str">
        <f>US_Accidents_Dec20_updated[[#This Row],[ID]]</f>
        <v>A-3931896</v>
      </c>
      <c r="B3198">
        <f>US_Accidents_Dec20_updated[[#This Row],[Start_Lat]]</f>
        <v>39.647869999999998</v>
      </c>
      <c r="C3198">
        <f>US_Accidents_Dec20_updated[[#This Row],[Start_Lng]]</f>
        <v>-106.58328</v>
      </c>
      <c r="D3198">
        <f>US_Accidents_Dec20_updated[[#This Row],[Severity]]-1</f>
        <v>3</v>
      </c>
      <c r="E3198">
        <f>HOUR(US_Accidents_Dec20_updated[[#This Row],[Start_Time]])</f>
        <v>20</v>
      </c>
      <c r="F3198">
        <f>DAY(US_Accidents_Dec20_updated[[#This Row],[Start_Time]])</f>
        <v>24</v>
      </c>
      <c r="G3198">
        <f>MONTH(US_Accidents_Dec20_updated[[#This Row],[Start_Time]])</f>
        <v>1</v>
      </c>
      <c r="H3198" t="str">
        <f>US_Accidents_Dec20_updated[[#This Row],[Description]]</f>
        <v>Closed at Beaver Creek Rd/Exit 163 - Road closed due to accident.</v>
      </c>
      <c r="I3198" t="s">
        <v>50</v>
      </c>
      <c r="J3198">
        <f>IF(US_Accidents_Dec20_updated[[#This Row],[Visibility(mi)]]&gt;30, 30, MROUND(US_Accidents_Dec20_updated[[#This Row],[Visibility(mi)]],5))</f>
        <v>10</v>
      </c>
      <c r="K3198">
        <f>MROUND(US_Accidents_Dec20_updated[[#This Row],[Wind_Speed(mph)]],5)</f>
        <v>10</v>
      </c>
      <c r="L3198">
        <f>IF(US_Accidents_Dec20_updated[[#This Row],[Precipitation(in)]]&gt;0.1, 0.1, US_Accidents_Dec20_updated[[#This Row],[Precipitation(in)]])</f>
        <v>0</v>
      </c>
    </row>
    <row r="3199" spans="1:12" x14ac:dyDescent="0.25">
      <c r="A3199" t="str">
        <f>US_Accidents_Dec20_updated[[#This Row],[ID]]</f>
        <v>A-3931897</v>
      </c>
      <c r="B3199">
        <f>US_Accidents_Dec20_updated[[#This Row],[Start_Lat]]</f>
        <v>39.643813000000002</v>
      </c>
      <c r="C3199">
        <f>US_Accidents_Dec20_updated[[#This Row],[Start_Lng]]</f>
        <v>-104.91291200000001</v>
      </c>
      <c r="D3199">
        <f>US_Accidents_Dec20_updated[[#This Row],[Severity]]-1</f>
        <v>2</v>
      </c>
      <c r="E3199">
        <f>HOUR(US_Accidents_Dec20_updated[[#This Row],[Start_Time]])</f>
        <v>20</v>
      </c>
      <c r="F3199">
        <f>DAY(US_Accidents_Dec20_updated[[#This Row],[Start_Time]])</f>
        <v>24</v>
      </c>
      <c r="G3199">
        <f>MONTH(US_Accidents_Dec20_updated[[#This Row],[Start_Time]])</f>
        <v>1</v>
      </c>
      <c r="H3199" t="str">
        <f>US_Accidents_Dec20_updated[[#This Row],[Description]]</f>
        <v>At US-285/Hampden Ave/Exit 201 - Accident.</v>
      </c>
      <c r="I3199" t="s">
        <v>50</v>
      </c>
      <c r="J3199">
        <f>IF(US_Accidents_Dec20_updated[[#This Row],[Visibility(mi)]]&gt;30, 30, MROUND(US_Accidents_Dec20_updated[[#This Row],[Visibility(mi)]],5))</f>
        <v>10</v>
      </c>
      <c r="K3199">
        <f>MROUND(US_Accidents_Dec20_updated[[#This Row],[Wind_Speed(mph)]],5)</f>
        <v>10</v>
      </c>
      <c r="L3199">
        <f>IF(US_Accidents_Dec20_updated[[#This Row],[Precipitation(in)]]&gt;0.1, 0.1, US_Accidents_Dec20_updated[[#This Row],[Precipitation(in)]])</f>
        <v>0</v>
      </c>
    </row>
    <row r="3200" spans="1:12" x14ac:dyDescent="0.25">
      <c r="A3200" t="str">
        <f>US_Accidents_Dec20_updated[[#This Row],[ID]]</f>
        <v>A-3932614</v>
      </c>
      <c r="B3200">
        <f>US_Accidents_Dec20_updated[[#This Row],[Start_Lat]]</f>
        <v>39.586889999999997</v>
      </c>
      <c r="C3200">
        <f>US_Accidents_Dec20_updated[[#This Row],[Start_Lng]]</f>
        <v>-107.19553000000001</v>
      </c>
      <c r="D3200">
        <f>US_Accidents_Dec20_updated[[#This Row],[Severity]]-1</f>
        <v>2</v>
      </c>
      <c r="E3200">
        <f>HOUR(US_Accidents_Dec20_updated[[#This Row],[Start_Time]])</f>
        <v>6</v>
      </c>
      <c r="F3200">
        <f>DAY(US_Accidents_Dec20_updated[[#This Row],[Start_Time]])</f>
        <v>25</v>
      </c>
      <c r="G3200">
        <f>MONTH(US_Accidents_Dec20_updated[[#This Row],[Start_Time]])</f>
        <v>1</v>
      </c>
      <c r="H3200" t="str">
        <f>US_Accidents_Dec20_updated[[#This Row],[Description]]</f>
        <v>At Exit 125 - Accident.</v>
      </c>
      <c r="I3200" t="s">
        <v>50</v>
      </c>
      <c r="J3200">
        <f>IF(US_Accidents_Dec20_updated[[#This Row],[Visibility(mi)]]&gt;30, 30, MROUND(US_Accidents_Dec20_updated[[#This Row],[Visibility(mi)]],5))</f>
        <v>0</v>
      </c>
      <c r="K3200">
        <f>MROUND(US_Accidents_Dec20_updated[[#This Row],[Wind_Speed(mph)]],5)</f>
        <v>0</v>
      </c>
      <c r="L3200">
        <f>IF(US_Accidents_Dec20_updated[[#This Row],[Precipitation(in)]]&gt;0.1, 0.1, US_Accidents_Dec20_updated[[#This Row],[Precipitation(in)]])</f>
        <v>0</v>
      </c>
    </row>
    <row r="3201" spans="1:12" x14ac:dyDescent="0.25">
      <c r="A3201" t="str">
        <f>US_Accidents_Dec20_updated[[#This Row],[ID]]</f>
        <v>A-3932617</v>
      </c>
      <c r="B3201">
        <f>US_Accidents_Dec20_updated[[#This Row],[Start_Lat]]</f>
        <v>39.900221000000002</v>
      </c>
      <c r="C3201">
        <f>US_Accidents_Dec20_updated[[#This Row],[Start_Lng]]</f>
        <v>-104.988178</v>
      </c>
      <c r="D3201">
        <f>US_Accidents_Dec20_updated[[#This Row],[Severity]]-1</f>
        <v>2</v>
      </c>
      <c r="E3201">
        <f>HOUR(US_Accidents_Dec20_updated[[#This Row],[Start_Time]])</f>
        <v>7</v>
      </c>
      <c r="F3201">
        <f>DAY(US_Accidents_Dec20_updated[[#This Row],[Start_Time]])</f>
        <v>25</v>
      </c>
      <c r="G3201">
        <f>MONTH(US_Accidents_Dec20_updated[[#This Row],[Start_Time]])</f>
        <v>1</v>
      </c>
      <c r="H3201" t="str">
        <f>US_Accidents_Dec20_updated[[#This Row],[Description]]</f>
        <v>At 104th Ave/Exit 221 - Accident.</v>
      </c>
      <c r="I3201" t="s">
        <v>50</v>
      </c>
      <c r="J3201">
        <f>IF(US_Accidents_Dec20_updated[[#This Row],[Visibility(mi)]]&gt;30, 30, MROUND(US_Accidents_Dec20_updated[[#This Row],[Visibility(mi)]],5))</f>
        <v>30</v>
      </c>
      <c r="K3201">
        <f>MROUND(US_Accidents_Dec20_updated[[#This Row],[Wind_Speed(mph)]],5)</f>
        <v>5</v>
      </c>
      <c r="L3201">
        <f>IF(US_Accidents_Dec20_updated[[#This Row],[Precipitation(in)]]&gt;0.1, 0.1, US_Accidents_Dec20_updated[[#This Row],[Precipitation(in)]])</f>
        <v>0</v>
      </c>
    </row>
    <row r="3202" spans="1:12" x14ac:dyDescent="0.25">
      <c r="A3202" t="str">
        <f>US_Accidents_Dec20_updated[[#This Row],[ID]]</f>
        <v>A-3932624</v>
      </c>
      <c r="B3202">
        <f>US_Accidents_Dec20_updated[[#This Row],[Start_Lat]]</f>
        <v>38.738770000000002</v>
      </c>
      <c r="C3202">
        <f>US_Accidents_Dec20_updated[[#This Row],[Start_Lng]]</f>
        <v>-104.74681</v>
      </c>
      <c r="D3202">
        <f>US_Accidents_Dec20_updated[[#This Row],[Severity]]-1</f>
        <v>2</v>
      </c>
      <c r="E3202">
        <f>HOUR(US_Accidents_Dec20_updated[[#This Row],[Start_Time]])</f>
        <v>7</v>
      </c>
      <c r="F3202">
        <f>DAY(US_Accidents_Dec20_updated[[#This Row],[Start_Time]])</f>
        <v>25</v>
      </c>
      <c r="G3202">
        <f>MONTH(US_Accidents_Dec20_updated[[#This Row],[Start_Time]])</f>
        <v>1</v>
      </c>
      <c r="H3202" t="str">
        <f>US_Accidents_Dec20_updated[[#This Row],[Description]]</f>
        <v>At CO-83/Academy Blvd/Exit 135 - Accident.</v>
      </c>
      <c r="I3202" t="s">
        <v>50</v>
      </c>
      <c r="J3202">
        <f>IF(US_Accidents_Dec20_updated[[#This Row],[Visibility(mi)]]&gt;30, 30, MROUND(US_Accidents_Dec20_updated[[#This Row],[Visibility(mi)]],5))</f>
        <v>10</v>
      </c>
      <c r="K3202">
        <f>MROUND(US_Accidents_Dec20_updated[[#This Row],[Wind_Speed(mph)]],5)</f>
        <v>0</v>
      </c>
      <c r="L3202">
        <f>IF(US_Accidents_Dec20_updated[[#This Row],[Precipitation(in)]]&gt;0.1, 0.1, US_Accidents_Dec20_updated[[#This Row],[Precipitation(in)]])</f>
        <v>0</v>
      </c>
    </row>
    <row r="3203" spans="1:12" x14ac:dyDescent="0.25">
      <c r="A3203" t="str">
        <f>US_Accidents_Dec20_updated[[#This Row],[ID]]</f>
        <v>A-3932626</v>
      </c>
      <c r="B3203">
        <f>US_Accidents_Dec20_updated[[#This Row],[Start_Lat]]</f>
        <v>38.828591000000003</v>
      </c>
      <c r="C3203">
        <f>US_Accidents_Dec20_updated[[#This Row],[Start_Lng]]</f>
        <v>-104.722525</v>
      </c>
      <c r="D3203">
        <f>US_Accidents_Dec20_updated[[#This Row],[Severity]]-1</f>
        <v>2</v>
      </c>
      <c r="E3203">
        <f>HOUR(US_Accidents_Dec20_updated[[#This Row],[Start_Time]])</f>
        <v>8</v>
      </c>
      <c r="F3203">
        <f>DAY(US_Accidents_Dec20_updated[[#This Row],[Start_Time]])</f>
        <v>25</v>
      </c>
      <c r="G3203">
        <f>MONTH(US_Accidents_Dec20_updated[[#This Row],[Start_Time]])</f>
        <v>1</v>
      </c>
      <c r="H3203" t="str">
        <f>US_Accidents_Dec20_updated[[#This Row],[Description]]</f>
        <v>At Airport Rd - Accident.</v>
      </c>
      <c r="I3203" t="s">
        <v>50</v>
      </c>
      <c r="J3203">
        <f>IF(US_Accidents_Dec20_updated[[#This Row],[Visibility(mi)]]&gt;30, 30, MROUND(US_Accidents_Dec20_updated[[#This Row],[Visibility(mi)]],5))</f>
        <v>10</v>
      </c>
      <c r="K3203">
        <f>MROUND(US_Accidents_Dec20_updated[[#This Row],[Wind_Speed(mph)]],5)</f>
        <v>5</v>
      </c>
      <c r="L3203">
        <f>IF(US_Accidents_Dec20_updated[[#This Row],[Precipitation(in)]]&gt;0.1, 0.1, US_Accidents_Dec20_updated[[#This Row],[Precipitation(in)]])</f>
        <v>0</v>
      </c>
    </row>
    <row r="3204" spans="1:12" x14ac:dyDescent="0.25">
      <c r="A3204" t="str">
        <f>US_Accidents_Dec20_updated[[#This Row],[ID]]</f>
        <v>A-3932627</v>
      </c>
      <c r="B3204">
        <f>US_Accidents_Dec20_updated[[#This Row],[Start_Lat]]</f>
        <v>39.672868999999999</v>
      </c>
      <c r="C3204">
        <f>US_Accidents_Dec20_updated[[#This Row],[Start_Lng]]</f>
        <v>-104.92945899999999</v>
      </c>
      <c r="D3204">
        <f>US_Accidents_Dec20_updated[[#This Row],[Severity]]-1</f>
        <v>2</v>
      </c>
      <c r="E3204">
        <f>HOUR(US_Accidents_Dec20_updated[[#This Row],[Start_Time]])</f>
        <v>8</v>
      </c>
      <c r="F3204">
        <f>DAY(US_Accidents_Dec20_updated[[#This Row],[Start_Time]])</f>
        <v>25</v>
      </c>
      <c r="G3204">
        <f>MONTH(US_Accidents_Dec20_updated[[#This Row],[Start_Time]])</f>
        <v>1</v>
      </c>
      <c r="H3204" t="str">
        <f>US_Accidents_Dec20_updated[[#This Row],[Description]]</f>
        <v>At Yale Ave/Exit 202 - Accident.</v>
      </c>
      <c r="I3204" t="s">
        <v>50</v>
      </c>
      <c r="J3204">
        <f>IF(US_Accidents_Dec20_updated[[#This Row],[Visibility(mi)]]&gt;30, 30, MROUND(US_Accidents_Dec20_updated[[#This Row],[Visibility(mi)]],5))</f>
        <v>10</v>
      </c>
      <c r="K3204">
        <f>MROUND(US_Accidents_Dec20_updated[[#This Row],[Wind_Speed(mph)]],5)</f>
        <v>5</v>
      </c>
      <c r="L3204">
        <f>IF(US_Accidents_Dec20_updated[[#This Row],[Precipitation(in)]]&gt;0.1, 0.1, US_Accidents_Dec20_updated[[#This Row],[Precipitation(in)]])</f>
        <v>0</v>
      </c>
    </row>
    <row r="3205" spans="1:12" x14ac:dyDescent="0.25">
      <c r="A3205" t="str">
        <f>US_Accidents_Dec20_updated[[#This Row],[ID]]</f>
        <v>A-3932628</v>
      </c>
      <c r="B3205">
        <f>US_Accidents_Dec20_updated[[#This Row],[Start_Lat]]</f>
        <v>38.872219999999999</v>
      </c>
      <c r="C3205">
        <f>US_Accidents_Dec20_updated[[#This Row],[Start_Lng]]</f>
        <v>-104.72013</v>
      </c>
      <c r="D3205">
        <f>US_Accidents_Dec20_updated[[#This Row],[Severity]]-1</f>
        <v>2</v>
      </c>
      <c r="E3205">
        <f>HOUR(US_Accidents_Dec20_updated[[#This Row],[Start_Time]])</f>
        <v>8</v>
      </c>
      <c r="F3205">
        <f>DAY(US_Accidents_Dec20_updated[[#This Row],[Start_Time]])</f>
        <v>25</v>
      </c>
      <c r="G3205">
        <f>MONTH(US_Accidents_Dec20_updated[[#This Row],[Start_Time]])</f>
        <v>1</v>
      </c>
      <c r="H3205" t="str">
        <f>US_Accidents_Dec20_updated[[#This Row],[Description]]</f>
        <v>At Constitution Ave - Accident.</v>
      </c>
      <c r="I3205" t="s">
        <v>50</v>
      </c>
      <c r="J3205">
        <f>IF(US_Accidents_Dec20_updated[[#This Row],[Visibility(mi)]]&gt;30, 30, MROUND(US_Accidents_Dec20_updated[[#This Row],[Visibility(mi)]],5))</f>
        <v>10</v>
      </c>
      <c r="K3205">
        <f>MROUND(US_Accidents_Dec20_updated[[#This Row],[Wind_Speed(mph)]],5)</f>
        <v>5</v>
      </c>
      <c r="L3205">
        <f>IF(US_Accidents_Dec20_updated[[#This Row],[Precipitation(in)]]&gt;0.1, 0.1, US_Accidents_Dec20_updated[[#This Row],[Precipitation(in)]])</f>
        <v>0</v>
      </c>
    </row>
    <row r="3206" spans="1:12" x14ac:dyDescent="0.25">
      <c r="A3206" t="str">
        <f>US_Accidents_Dec20_updated[[#This Row],[ID]]</f>
        <v>A-3932630</v>
      </c>
      <c r="B3206">
        <f>US_Accidents_Dec20_updated[[#This Row],[Start_Lat]]</f>
        <v>38.594382000000003</v>
      </c>
      <c r="C3206">
        <f>US_Accidents_Dec20_updated[[#This Row],[Start_Lng]]</f>
        <v>-107.566374</v>
      </c>
      <c r="D3206">
        <f>US_Accidents_Dec20_updated[[#This Row],[Severity]]-1</f>
        <v>3</v>
      </c>
      <c r="E3206">
        <f>HOUR(US_Accidents_Dec20_updated[[#This Row],[Start_Time]])</f>
        <v>9</v>
      </c>
      <c r="F3206">
        <f>DAY(US_Accidents_Dec20_updated[[#This Row],[Start_Time]])</f>
        <v>25</v>
      </c>
      <c r="G3206">
        <f>MONTH(US_Accidents_Dec20_updated[[#This Row],[Start_Time]])</f>
        <v>1</v>
      </c>
      <c r="H3206" t="str">
        <f>US_Accidents_Dec20_updated[[#This Row],[Description]]</f>
        <v>Closed at Clearfork Rd - Road closed due to accident.</v>
      </c>
      <c r="I3206" t="s">
        <v>50</v>
      </c>
      <c r="J3206">
        <f>IF(US_Accidents_Dec20_updated[[#This Row],[Visibility(mi)]]&gt;30, 30, MROUND(US_Accidents_Dec20_updated[[#This Row],[Visibility(mi)]],5))</f>
        <v>10</v>
      </c>
      <c r="K3206">
        <f>MROUND(US_Accidents_Dec20_updated[[#This Row],[Wind_Speed(mph)]],5)</f>
        <v>5</v>
      </c>
      <c r="L3206">
        <f>IF(US_Accidents_Dec20_updated[[#This Row],[Precipitation(in)]]&gt;0.1, 0.1, US_Accidents_Dec20_updated[[#This Row],[Precipitation(in)]])</f>
        <v>0</v>
      </c>
    </row>
    <row r="3207" spans="1:12" x14ac:dyDescent="0.25">
      <c r="A3207" t="str">
        <f>US_Accidents_Dec20_updated[[#This Row],[ID]]</f>
        <v>A-3932631</v>
      </c>
      <c r="B3207">
        <f>US_Accidents_Dec20_updated[[#This Row],[Start_Lat]]</f>
        <v>38.643287999999998</v>
      </c>
      <c r="C3207">
        <f>US_Accidents_Dec20_updated[[#This Row],[Start_Lng]]</f>
        <v>-107.584005</v>
      </c>
      <c r="D3207">
        <f>US_Accidents_Dec20_updated[[#This Row],[Severity]]-1</f>
        <v>3</v>
      </c>
      <c r="E3207">
        <f>HOUR(US_Accidents_Dec20_updated[[#This Row],[Start_Time]])</f>
        <v>9</v>
      </c>
      <c r="F3207">
        <f>DAY(US_Accidents_Dec20_updated[[#This Row],[Start_Time]])</f>
        <v>25</v>
      </c>
      <c r="G3207">
        <f>MONTH(US_Accidents_Dec20_updated[[#This Row],[Start_Time]])</f>
        <v>1</v>
      </c>
      <c r="H3207" t="str">
        <f>US_Accidents_Dec20_updated[[#This Row],[Description]]</f>
        <v>Closed at County Road E81 - Road closed due to accident.</v>
      </c>
      <c r="I3207" t="s">
        <v>50</v>
      </c>
      <c r="J3207">
        <f>IF(US_Accidents_Dec20_updated[[#This Row],[Visibility(mi)]]&gt;30, 30, MROUND(US_Accidents_Dec20_updated[[#This Row],[Visibility(mi)]],5))</f>
        <v>10</v>
      </c>
      <c r="K3207">
        <f>MROUND(US_Accidents_Dec20_updated[[#This Row],[Wind_Speed(mph)]],5)</f>
        <v>5</v>
      </c>
      <c r="L3207">
        <f>IF(US_Accidents_Dec20_updated[[#This Row],[Precipitation(in)]]&gt;0.1, 0.1, US_Accidents_Dec20_updated[[#This Row],[Precipitation(in)]])</f>
        <v>0</v>
      </c>
    </row>
    <row r="3208" spans="1:12" x14ac:dyDescent="0.25">
      <c r="A3208" t="str">
        <f>US_Accidents_Dec20_updated[[#This Row],[ID]]</f>
        <v>A-3932632</v>
      </c>
      <c r="B3208">
        <f>US_Accidents_Dec20_updated[[#This Row],[Start_Lat]]</f>
        <v>37.543596000000001</v>
      </c>
      <c r="C3208">
        <f>US_Accidents_Dec20_updated[[#This Row],[Start_Lng]]</f>
        <v>-105.020338</v>
      </c>
      <c r="D3208">
        <f>US_Accidents_Dec20_updated[[#This Row],[Severity]]-1</f>
        <v>3</v>
      </c>
      <c r="E3208">
        <f>HOUR(US_Accidents_Dec20_updated[[#This Row],[Start_Time]])</f>
        <v>9</v>
      </c>
      <c r="F3208">
        <f>DAY(US_Accidents_Dec20_updated[[#This Row],[Start_Time]])</f>
        <v>25</v>
      </c>
      <c r="G3208">
        <f>MONTH(US_Accidents_Dec20_updated[[#This Row],[Start_Time]])</f>
        <v>1</v>
      </c>
      <c r="H3208" t="str">
        <f>US_Accidents_Dec20_updated[[#This Row],[Description]]</f>
        <v>Closed at CO-12/Highway of Legends - Road closed due to accident.</v>
      </c>
      <c r="I3208" t="s">
        <v>9695</v>
      </c>
      <c r="J3208">
        <f>IF(US_Accidents_Dec20_updated[[#This Row],[Visibility(mi)]]&gt;30, 30, MROUND(US_Accidents_Dec20_updated[[#This Row],[Visibility(mi)]],5))</f>
        <v>0</v>
      </c>
      <c r="K3208">
        <f>MROUND(US_Accidents_Dec20_updated[[#This Row],[Wind_Speed(mph)]],5)</f>
        <v>0</v>
      </c>
      <c r="L3208">
        <f>IF(US_Accidents_Dec20_updated[[#This Row],[Precipitation(in)]]&gt;0.1, 0.1, US_Accidents_Dec20_updated[[#This Row],[Precipitation(in)]])</f>
        <v>0</v>
      </c>
    </row>
    <row r="3209" spans="1:12" x14ac:dyDescent="0.25">
      <c r="A3209" t="str">
        <f>US_Accidents_Dec20_updated[[#This Row],[ID]]</f>
        <v>A-3932633</v>
      </c>
      <c r="B3209">
        <f>US_Accidents_Dec20_updated[[#This Row],[Start_Lat]]</f>
        <v>37.543619999999997</v>
      </c>
      <c r="C3209">
        <f>US_Accidents_Dec20_updated[[#This Row],[Start_Lng]]</f>
        <v>-105.01995100000001</v>
      </c>
      <c r="D3209">
        <f>US_Accidents_Dec20_updated[[#This Row],[Severity]]-1</f>
        <v>3</v>
      </c>
      <c r="E3209">
        <f>HOUR(US_Accidents_Dec20_updated[[#This Row],[Start_Time]])</f>
        <v>9</v>
      </c>
      <c r="F3209">
        <f>DAY(US_Accidents_Dec20_updated[[#This Row],[Start_Time]])</f>
        <v>25</v>
      </c>
      <c r="G3209">
        <f>MONTH(US_Accidents_Dec20_updated[[#This Row],[Start_Time]])</f>
        <v>1</v>
      </c>
      <c r="H3209" t="str">
        <f>US_Accidents_Dec20_updated[[#This Row],[Description]]</f>
        <v>Closed at CO-159/Miranda Ave - Road closed due to accident.</v>
      </c>
      <c r="I3209" t="s">
        <v>9695</v>
      </c>
      <c r="J3209">
        <f>IF(US_Accidents_Dec20_updated[[#This Row],[Visibility(mi)]]&gt;30, 30, MROUND(US_Accidents_Dec20_updated[[#This Row],[Visibility(mi)]],5))</f>
        <v>0</v>
      </c>
      <c r="K3209">
        <f>MROUND(US_Accidents_Dec20_updated[[#This Row],[Wind_Speed(mph)]],5)</f>
        <v>0</v>
      </c>
      <c r="L3209">
        <f>IF(US_Accidents_Dec20_updated[[#This Row],[Precipitation(in)]]&gt;0.1, 0.1, US_Accidents_Dec20_updated[[#This Row],[Precipitation(in)]])</f>
        <v>0</v>
      </c>
    </row>
    <row r="3210" spans="1:12" x14ac:dyDescent="0.25">
      <c r="A3210" t="str">
        <f>US_Accidents_Dec20_updated[[#This Row],[ID]]</f>
        <v>A-3932634</v>
      </c>
      <c r="B3210">
        <f>US_Accidents_Dec20_updated[[#This Row],[Start_Lat]]</f>
        <v>39.749839999999999</v>
      </c>
      <c r="C3210">
        <f>US_Accidents_Dec20_updated[[#This Row],[Start_Lng]]</f>
        <v>-105.01721999999999</v>
      </c>
      <c r="D3210">
        <f>US_Accidents_Dec20_updated[[#This Row],[Severity]]-1</f>
        <v>2</v>
      </c>
      <c r="E3210">
        <f>HOUR(US_Accidents_Dec20_updated[[#This Row],[Start_Time]])</f>
        <v>9</v>
      </c>
      <c r="F3210">
        <f>DAY(US_Accidents_Dec20_updated[[#This Row],[Start_Time]])</f>
        <v>25</v>
      </c>
      <c r="G3210">
        <f>MONTH(US_Accidents_Dec20_updated[[#This Row],[Start_Time]])</f>
        <v>1</v>
      </c>
      <c r="H3210" t="str">
        <f>US_Accidents_Dec20_updated[[#This Row],[Description]]</f>
        <v>At 23rd Ave/Exit 211 - Accident.</v>
      </c>
      <c r="I3210" t="s">
        <v>50</v>
      </c>
      <c r="J3210">
        <f>IF(US_Accidents_Dec20_updated[[#This Row],[Visibility(mi)]]&gt;30, 30, MROUND(US_Accidents_Dec20_updated[[#This Row],[Visibility(mi)]],5))</f>
        <v>30</v>
      </c>
      <c r="K3210">
        <f>MROUND(US_Accidents_Dec20_updated[[#This Row],[Wind_Speed(mph)]],5)</f>
        <v>0</v>
      </c>
      <c r="L3210">
        <f>IF(US_Accidents_Dec20_updated[[#This Row],[Precipitation(in)]]&gt;0.1, 0.1, US_Accidents_Dec20_updated[[#This Row],[Precipitation(in)]])</f>
        <v>0</v>
      </c>
    </row>
    <row r="3211" spans="1:12" x14ac:dyDescent="0.25">
      <c r="A3211" t="str">
        <f>US_Accidents_Dec20_updated[[#This Row],[ID]]</f>
        <v>A-3932639</v>
      </c>
      <c r="B3211">
        <f>US_Accidents_Dec20_updated[[#This Row],[Start_Lat]]</f>
        <v>39.778410000000001</v>
      </c>
      <c r="C3211">
        <f>US_Accidents_Dec20_updated[[#This Row],[Start_Lng]]</f>
        <v>-104.91289</v>
      </c>
      <c r="D3211">
        <f>US_Accidents_Dec20_updated[[#This Row],[Severity]]-1</f>
        <v>2</v>
      </c>
      <c r="E3211">
        <f>HOUR(US_Accidents_Dec20_updated[[#This Row],[Start_Time]])</f>
        <v>11</v>
      </c>
      <c r="F3211">
        <f>DAY(US_Accidents_Dec20_updated[[#This Row],[Start_Time]])</f>
        <v>25</v>
      </c>
      <c r="G3211">
        <f>MONTH(US_Accidents_Dec20_updated[[#This Row],[Start_Time]])</f>
        <v>1</v>
      </c>
      <c r="H3211" t="str">
        <f>US_Accidents_Dec20_updated[[#This Row],[Description]]</f>
        <v>At Dahlia St/Exit 277 - Accident.</v>
      </c>
      <c r="I3211" t="s">
        <v>50</v>
      </c>
      <c r="J3211">
        <f>IF(US_Accidents_Dec20_updated[[#This Row],[Visibility(mi)]]&gt;30, 30, MROUND(US_Accidents_Dec20_updated[[#This Row],[Visibility(mi)]],5))</f>
        <v>30</v>
      </c>
      <c r="K3211">
        <f>MROUND(US_Accidents_Dec20_updated[[#This Row],[Wind_Speed(mph)]],5)</f>
        <v>10</v>
      </c>
      <c r="L3211">
        <f>IF(US_Accidents_Dec20_updated[[#This Row],[Precipitation(in)]]&gt;0.1, 0.1, US_Accidents_Dec20_updated[[#This Row],[Precipitation(in)]])</f>
        <v>0</v>
      </c>
    </row>
    <row r="3212" spans="1:12" x14ac:dyDescent="0.25">
      <c r="A3212" t="str">
        <f>US_Accidents_Dec20_updated[[#This Row],[ID]]</f>
        <v>A-3932644</v>
      </c>
      <c r="B3212">
        <f>US_Accidents_Dec20_updated[[#This Row],[Start_Lat]]</f>
        <v>38.362920000000003</v>
      </c>
      <c r="C3212">
        <f>US_Accidents_Dec20_updated[[#This Row],[Start_Lng]]</f>
        <v>-104.886439</v>
      </c>
      <c r="D3212">
        <f>US_Accidents_Dec20_updated[[#This Row],[Severity]]-1</f>
        <v>2</v>
      </c>
      <c r="E3212">
        <f>HOUR(US_Accidents_Dec20_updated[[#This Row],[Start_Time]])</f>
        <v>12</v>
      </c>
      <c r="F3212">
        <f>DAY(US_Accidents_Dec20_updated[[#This Row],[Start_Time]])</f>
        <v>25</v>
      </c>
      <c r="G3212">
        <f>MONTH(US_Accidents_Dec20_updated[[#This Row],[Start_Time]])</f>
        <v>1</v>
      </c>
      <c r="H3212" t="str">
        <f>US_Accidents_Dec20_updated[[#This Row],[Description]]</f>
        <v>At CO-120 - Accident.</v>
      </c>
      <c r="I3212" t="s">
        <v>50</v>
      </c>
      <c r="J3212">
        <f>IF(US_Accidents_Dec20_updated[[#This Row],[Visibility(mi)]]&gt;30, 30, MROUND(US_Accidents_Dec20_updated[[#This Row],[Visibility(mi)]],5))</f>
        <v>10</v>
      </c>
      <c r="K3212">
        <f>MROUND(US_Accidents_Dec20_updated[[#This Row],[Wind_Speed(mph)]],5)</f>
        <v>10</v>
      </c>
      <c r="L3212">
        <f>IF(US_Accidents_Dec20_updated[[#This Row],[Precipitation(in)]]&gt;0.1, 0.1, US_Accidents_Dec20_updated[[#This Row],[Precipitation(in)]])</f>
        <v>0</v>
      </c>
    </row>
    <row r="3213" spans="1:12" x14ac:dyDescent="0.25">
      <c r="A3213" t="str">
        <f>US_Accidents_Dec20_updated[[#This Row],[ID]]</f>
        <v>A-3932646</v>
      </c>
      <c r="B3213">
        <f>US_Accidents_Dec20_updated[[#This Row],[Start_Lat]]</f>
        <v>38.141778000000002</v>
      </c>
      <c r="C3213">
        <f>US_Accidents_Dec20_updated[[#This Row],[Start_Lng]]</f>
        <v>-105.472157</v>
      </c>
      <c r="D3213">
        <f>US_Accidents_Dec20_updated[[#This Row],[Severity]]-1</f>
        <v>3</v>
      </c>
      <c r="E3213">
        <f>HOUR(US_Accidents_Dec20_updated[[#This Row],[Start_Time]])</f>
        <v>12</v>
      </c>
      <c r="F3213">
        <f>DAY(US_Accidents_Dec20_updated[[#This Row],[Start_Time]])</f>
        <v>25</v>
      </c>
      <c r="G3213">
        <f>MONTH(US_Accidents_Dec20_updated[[#This Row],[Start_Time]])</f>
        <v>1</v>
      </c>
      <c r="H3213" t="str">
        <f>US_Accidents_Dec20_updated[[#This Row],[Description]]</f>
        <v>Closed at CR-29/Reed Rd - Road closed due to accident.</v>
      </c>
      <c r="I3213" t="s">
        <v>50</v>
      </c>
      <c r="J3213">
        <f>IF(US_Accidents_Dec20_updated[[#This Row],[Visibility(mi)]]&gt;30, 30, MROUND(US_Accidents_Dec20_updated[[#This Row],[Visibility(mi)]],5))</f>
        <v>10</v>
      </c>
      <c r="K3213">
        <f>MROUND(US_Accidents_Dec20_updated[[#This Row],[Wind_Speed(mph)]],5)</f>
        <v>10</v>
      </c>
      <c r="L3213">
        <f>IF(US_Accidents_Dec20_updated[[#This Row],[Precipitation(in)]]&gt;0.1, 0.1, US_Accidents_Dec20_updated[[#This Row],[Precipitation(in)]])</f>
        <v>0</v>
      </c>
    </row>
    <row r="3214" spans="1:12" x14ac:dyDescent="0.25">
      <c r="A3214" t="str">
        <f>US_Accidents_Dec20_updated[[#This Row],[ID]]</f>
        <v>A-3932647</v>
      </c>
      <c r="B3214">
        <f>US_Accidents_Dec20_updated[[#This Row],[Start_Lat]]</f>
        <v>38.155585000000002</v>
      </c>
      <c r="C3214">
        <f>US_Accidents_Dec20_updated[[#This Row],[Start_Lng]]</f>
        <v>-105.480118</v>
      </c>
      <c r="D3214">
        <f>US_Accidents_Dec20_updated[[#This Row],[Severity]]-1</f>
        <v>3</v>
      </c>
      <c r="E3214">
        <f>HOUR(US_Accidents_Dec20_updated[[#This Row],[Start_Time]])</f>
        <v>12</v>
      </c>
      <c r="F3214">
        <f>DAY(US_Accidents_Dec20_updated[[#This Row],[Start_Time]])</f>
        <v>25</v>
      </c>
      <c r="G3214">
        <f>MONTH(US_Accidents_Dec20_updated[[#This Row],[Start_Time]])</f>
        <v>1</v>
      </c>
      <c r="H3214" t="str">
        <f>US_Accidents_Dec20_updated[[#This Row],[Description]]</f>
        <v>Closed at CO-96/Main St - Road closed due to accident.</v>
      </c>
      <c r="I3214" t="s">
        <v>50</v>
      </c>
      <c r="J3214">
        <f>IF(US_Accidents_Dec20_updated[[#This Row],[Visibility(mi)]]&gt;30, 30, MROUND(US_Accidents_Dec20_updated[[#This Row],[Visibility(mi)]],5))</f>
        <v>10</v>
      </c>
      <c r="K3214">
        <f>MROUND(US_Accidents_Dec20_updated[[#This Row],[Wind_Speed(mph)]],5)</f>
        <v>10</v>
      </c>
      <c r="L3214">
        <f>IF(US_Accidents_Dec20_updated[[#This Row],[Precipitation(in)]]&gt;0.1, 0.1, US_Accidents_Dec20_updated[[#This Row],[Precipitation(in)]])</f>
        <v>0</v>
      </c>
    </row>
    <row r="3215" spans="1:12" x14ac:dyDescent="0.25">
      <c r="A3215" t="str">
        <f>US_Accidents_Dec20_updated[[#This Row],[ID]]</f>
        <v>A-3932654</v>
      </c>
      <c r="B3215">
        <f>US_Accidents_Dec20_updated[[#This Row],[Start_Lat]]</f>
        <v>39.113239</v>
      </c>
      <c r="C3215">
        <f>US_Accidents_Dec20_updated[[#This Row],[Start_Lng]]</f>
        <v>-104.86538299999999</v>
      </c>
      <c r="D3215">
        <f>US_Accidents_Dec20_updated[[#This Row],[Severity]]-1</f>
        <v>2</v>
      </c>
      <c r="E3215">
        <f>HOUR(US_Accidents_Dec20_updated[[#This Row],[Start_Time]])</f>
        <v>13</v>
      </c>
      <c r="F3215">
        <f>DAY(US_Accidents_Dec20_updated[[#This Row],[Start_Time]])</f>
        <v>25</v>
      </c>
      <c r="G3215">
        <f>MONTH(US_Accidents_Dec20_updated[[#This Row],[Start_Time]])</f>
        <v>1</v>
      </c>
      <c r="H3215" t="str">
        <f>US_Accidents_Dec20_updated[[#This Row],[Description]]</f>
        <v>At County Line Rd/Exit 163 - Accident.</v>
      </c>
      <c r="I3215" t="s">
        <v>50</v>
      </c>
      <c r="J3215">
        <f>IF(US_Accidents_Dec20_updated[[#This Row],[Visibility(mi)]]&gt;30, 30, MROUND(US_Accidents_Dec20_updated[[#This Row],[Visibility(mi)]],5))</f>
        <v>10</v>
      </c>
      <c r="K3215">
        <f>MROUND(US_Accidents_Dec20_updated[[#This Row],[Wind_Speed(mph)]],5)</f>
        <v>10</v>
      </c>
      <c r="L3215">
        <f>IF(US_Accidents_Dec20_updated[[#This Row],[Precipitation(in)]]&gt;0.1, 0.1, US_Accidents_Dec20_updated[[#This Row],[Precipitation(in)]])</f>
        <v>0</v>
      </c>
    </row>
    <row r="3216" spans="1:12" x14ac:dyDescent="0.25">
      <c r="A3216" t="str">
        <f>US_Accidents_Dec20_updated[[#This Row],[ID]]</f>
        <v>A-3932663</v>
      </c>
      <c r="B3216">
        <f>US_Accidents_Dec20_updated[[#This Row],[Start_Lat]]</f>
        <v>39.696599999999997</v>
      </c>
      <c r="C3216">
        <f>US_Accidents_Dec20_updated[[#This Row],[Start_Lng]]</f>
        <v>-104.82921</v>
      </c>
      <c r="D3216">
        <f>US_Accidents_Dec20_updated[[#This Row],[Severity]]-1</f>
        <v>2</v>
      </c>
      <c r="E3216">
        <f>HOUR(US_Accidents_Dec20_updated[[#This Row],[Start_Time]])</f>
        <v>15</v>
      </c>
      <c r="F3216">
        <f>DAY(US_Accidents_Dec20_updated[[#This Row],[Start_Time]])</f>
        <v>25</v>
      </c>
      <c r="G3216">
        <f>MONTH(US_Accidents_Dec20_updated[[#This Row],[Start_Time]])</f>
        <v>1</v>
      </c>
      <c r="H3216" t="str">
        <f>US_Accidents_Dec20_updated[[#This Row],[Description]]</f>
        <v>At Mississippi Ave/Exit 7 - Accident.</v>
      </c>
      <c r="I3216" t="s">
        <v>50</v>
      </c>
      <c r="J3216">
        <f>IF(US_Accidents_Dec20_updated[[#This Row],[Visibility(mi)]]&gt;30, 30, MROUND(US_Accidents_Dec20_updated[[#This Row],[Visibility(mi)]],5))</f>
        <v>10</v>
      </c>
      <c r="K3216">
        <f>MROUND(US_Accidents_Dec20_updated[[#This Row],[Wind_Speed(mph)]],5)</f>
        <v>15</v>
      </c>
      <c r="L3216">
        <f>IF(US_Accidents_Dec20_updated[[#This Row],[Precipitation(in)]]&gt;0.1, 0.1, US_Accidents_Dec20_updated[[#This Row],[Precipitation(in)]])</f>
        <v>0</v>
      </c>
    </row>
    <row r="3217" spans="1:12" x14ac:dyDescent="0.25">
      <c r="A3217" t="str">
        <f>US_Accidents_Dec20_updated[[#This Row],[ID]]</f>
        <v>A-3932666</v>
      </c>
      <c r="B3217">
        <f>US_Accidents_Dec20_updated[[#This Row],[Start_Lat]]</f>
        <v>39.933123999999999</v>
      </c>
      <c r="C3217">
        <f>US_Accidents_Dec20_updated[[#This Row],[Start_Lng]]</f>
        <v>-105.123779</v>
      </c>
      <c r="D3217">
        <f>US_Accidents_Dec20_updated[[#This Row],[Severity]]-1</f>
        <v>2</v>
      </c>
      <c r="E3217">
        <f>HOUR(US_Accidents_Dec20_updated[[#This Row],[Start_Time]])</f>
        <v>16</v>
      </c>
      <c r="F3217">
        <f>DAY(US_Accidents_Dec20_updated[[#This Row],[Start_Time]])</f>
        <v>25</v>
      </c>
      <c r="G3217">
        <f>MONTH(US_Accidents_Dec20_updated[[#This Row],[Start_Time]])</f>
        <v>1</v>
      </c>
      <c r="H3217" t="str">
        <f>US_Accidents_Dec20_updated[[#This Row],[Description]]</f>
        <v>At 96th St/Storagetek Dr - Accident.</v>
      </c>
      <c r="I3217" t="s">
        <v>50</v>
      </c>
      <c r="J3217">
        <f>IF(US_Accidents_Dec20_updated[[#This Row],[Visibility(mi)]]&gt;30, 30, MROUND(US_Accidents_Dec20_updated[[#This Row],[Visibility(mi)]],5))</f>
        <v>30</v>
      </c>
      <c r="K3217">
        <f>MROUND(US_Accidents_Dec20_updated[[#This Row],[Wind_Speed(mph)]],5)</f>
        <v>5</v>
      </c>
      <c r="L3217">
        <f>IF(US_Accidents_Dec20_updated[[#This Row],[Precipitation(in)]]&gt;0.1, 0.1, US_Accidents_Dec20_updated[[#This Row],[Precipitation(in)]])</f>
        <v>0</v>
      </c>
    </row>
    <row r="3218" spans="1:12" x14ac:dyDescent="0.25">
      <c r="A3218" t="str">
        <f>US_Accidents_Dec20_updated[[#This Row],[ID]]</f>
        <v>A-3932667</v>
      </c>
      <c r="B3218">
        <f>US_Accidents_Dec20_updated[[#This Row],[Start_Lat]]</f>
        <v>39.725490000000001</v>
      </c>
      <c r="C3218">
        <f>US_Accidents_Dec20_updated[[#This Row],[Start_Lng]]</f>
        <v>-105.04056300000001</v>
      </c>
      <c r="D3218">
        <f>US_Accidents_Dec20_updated[[#This Row],[Severity]]-1</f>
        <v>2</v>
      </c>
      <c r="E3218">
        <f>HOUR(US_Accidents_Dec20_updated[[#This Row],[Start_Time]])</f>
        <v>16</v>
      </c>
      <c r="F3218">
        <f>DAY(US_Accidents_Dec20_updated[[#This Row],[Start_Time]])</f>
        <v>25</v>
      </c>
      <c r="G3218">
        <f>MONTH(US_Accidents_Dec20_updated[[#This Row],[Start_Time]])</f>
        <v>1</v>
      </c>
      <c r="H3218" t="str">
        <f>US_Accidents_Dec20_updated[[#This Row],[Description]]</f>
        <v>At US-6/Lowell Blvd - Accident.</v>
      </c>
      <c r="I3218" t="s">
        <v>50</v>
      </c>
      <c r="J3218">
        <f>IF(US_Accidents_Dec20_updated[[#This Row],[Visibility(mi)]]&gt;30, 30, MROUND(US_Accidents_Dec20_updated[[#This Row],[Visibility(mi)]],5))</f>
        <v>30</v>
      </c>
      <c r="K3218">
        <f>MROUND(US_Accidents_Dec20_updated[[#This Row],[Wind_Speed(mph)]],5)</f>
        <v>5</v>
      </c>
      <c r="L3218">
        <f>IF(US_Accidents_Dec20_updated[[#This Row],[Precipitation(in)]]&gt;0.1, 0.1, US_Accidents_Dec20_updated[[#This Row],[Precipitation(in)]])</f>
        <v>0</v>
      </c>
    </row>
    <row r="3219" spans="1:12" x14ac:dyDescent="0.25">
      <c r="A3219" t="str">
        <f>US_Accidents_Dec20_updated[[#This Row],[ID]]</f>
        <v>A-3932673</v>
      </c>
      <c r="B3219">
        <f>US_Accidents_Dec20_updated[[#This Row],[Start_Lat]]</f>
        <v>39.959145999999997</v>
      </c>
      <c r="C3219">
        <f>US_Accidents_Dec20_updated[[#This Row],[Start_Lng]]</f>
        <v>-105.16927</v>
      </c>
      <c r="D3219">
        <f>US_Accidents_Dec20_updated[[#This Row],[Severity]]-1</f>
        <v>2</v>
      </c>
      <c r="E3219">
        <f>HOUR(US_Accidents_Dec20_updated[[#This Row],[Start_Time]])</f>
        <v>17</v>
      </c>
      <c r="F3219">
        <f>DAY(US_Accidents_Dec20_updated[[#This Row],[Start_Time]])</f>
        <v>25</v>
      </c>
      <c r="G3219">
        <f>MONTH(US_Accidents_Dec20_updated[[#This Row],[Start_Time]])</f>
        <v>1</v>
      </c>
      <c r="H3219" t="str">
        <f>US_Accidents_Dec20_updated[[#This Row],[Description]]</f>
        <v>At McCaslin Blvd - Accident.</v>
      </c>
      <c r="I3219" t="s">
        <v>50</v>
      </c>
      <c r="J3219">
        <f>IF(US_Accidents_Dec20_updated[[#This Row],[Visibility(mi)]]&gt;30, 30, MROUND(US_Accidents_Dec20_updated[[#This Row],[Visibility(mi)]],5))</f>
        <v>30</v>
      </c>
      <c r="K3219">
        <f>MROUND(US_Accidents_Dec20_updated[[#This Row],[Wind_Speed(mph)]],5)</f>
        <v>0</v>
      </c>
      <c r="L3219">
        <f>IF(US_Accidents_Dec20_updated[[#This Row],[Precipitation(in)]]&gt;0.1, 0.1, US_Accidents_Dec20_updated[[#This Row],[Precipitation(in)]])</f>
        <v>0</v>
      </c>
    </row>
    <row r="3220" spans="1:12" x14ac:dyDescent="0.25">
      <c r="A3220" t="str">
        <f>US_Accidents_Dec20_updated[[#This Row],[ID]]</f>
        <v>A-3932674</v>
      </c>
      <c r="B3220">
        <f>US_Accidents_Dec20_updated[[#This Row],[Start_Lat]]</f>
        <v>39.72542</v>
      </c>
      <c r="C3220">
        <f>US_Accidents_Dec20_updated[[#This Row],[Start_Lng]]</f>
        <v>-105.13632699999999</v>
      </c>
      <c r="D3220">
        <f>US_Accidents_Dec20_updated[[#This Row],[Severity]]-1</f>
        <v>2</v>
      </c>
      <c r="E3220">
        <f>HOUR(US_Accidents_Dec20_updated[[#This Row],[Start_Time]])</f>
        <v>17</v>
      </c>
      <c r="F3220">
        <f>DAY(US_Accidents_Dec20_updated[[#This Row],[Start_Time]])</f>
        <v>25</v>
      </c>
      <c r="G3220">
        <f>MONTH(US_Accidents_Dec20_updated[[#This Row],[Start_Time]])</f>
        <v>1</v>
      </c>
      <c r="H3220" t="str">
        <f>US_Accidents_Dec20_updated[[#This Row],[Description]]</f>
        <v>At Denver West Colorado Mills Blvd - Accident.</v>
      </c>
      <c r="I3220" t="s">
        <v>50</v>
      </c>
      <c r="J3220">
        <f>IF(US_Accidents_Dec20_updated[[#This Row],[Visibility(mi)]]&gt;30, 30, MROUND(US_Accidents_Dec20_updated[[#This Row],[Visibility(mi)]],5))</f>
        <v>30</v>
      </c>
      <c r="K3220">
        <f>MROUND(US_Accidents_Dec20_updated[[#This Row],[Wind_Speed(mph)]],5)</f>
        <v>0</v>
      </c>
      <c r="L3220">
        <f>IF(US_Accidents_Dec20_updated[[#This Row],[Precipitation(in)]]&gt;0.1, 0.1, US_Accidents_Dec20_updated[[#This Row],[Precipitation(in)]])</f>
        <v>0</v>
      </c>
    </row>
    <row r="3221" spans="1:12" x14ac:dyDescent="0.25">
      <c r="A3221" t="str">
        <f>US_Accidents_Dec20_updated[[#This Row],[ID]]</f>
        <v>A-3932676</v>
      </c>
      <c r="B3221">
        <f>US_Accidents_Dec20_updated[[#This Row],[Start_Lat]]</f>
        <v>39.797939999999997</v>
      </c>
      <c r="C3221">
        <f>US_Accidents_Dec20_updated[[#This Row],[Start_Lng]]</f>
        <v>-104.98667</v>
      </c>
      <c r="D3221">
        <f>US_Accidents_Dec20_updated[[#This Row],[Severity]]-1</f>
        <v>2</v>
      </c>
      <c r="E3221">
        <f>HOUR(US_Accidents_Dec20_updated[[#This Row],[Start_Time]])</f>
        <v>18</v>
      </c>
      <c r="F3221">
        <f>DAY(US_Accidents_Dec20_updated[[#This Row],[Start_Time]])</f>
        <v>25</v>
      </c>
      <c r="G3221">
        <f>MONTH(US_Accidents_Dec20_updated[[#This Row],[Start_Time]])</f>
        <v>1</v>
      </c>
      <c r="H3221" t="str">
        <f>US_Accidents_Dec20_updated[[#This Row],[Description]]</f>
        <v>At 58th Ave/Exit 215 - Accident.</v>
      </c>
      <c r="I3221" t="s">
        <v>50</v>
      </c>
      <c r="J3221">
        <f>IF(US_Accidents_Dec20_updated[[#This Row],[Visibility(mi)]]&gt;30, 30, MROUND(US_Accidents_Dec20_updated[[#This Row],[Visibility(mi)]],5))</f>
        <v>30</v>
      </c>
      <c r="K3221">
        <f>MROUND(US_Accidents_Dec20_updated[[#This Row],[Wind_Speed(mph)]],5)</f>
        <v>5</v>
      </c>
      <c r="L3221">
        <f>IF(US_Accidents_Dec20_updated[[#This Row],[Precipitation(in)]]&gt;0.1, 0.1, US_Accidents_Dec20_updated[[#This Row],[Precipitation(in)]])</f>
        <v>0</v>
      </c>
    </row>
    <row r="3222" spans="1:12" x14ac:dyDescent="0.25">
      <c r="A3222" t="str">
        <f>US_Accidents_Dec20_updated[[#This Row],[ID]]</f>
        <v>A-3932679</v>
      </c>
      <c r="B3222">
        <f>US_Accidents_Dec20_updated[[#This Row],[Start_Lat]]</f>
        <v>39.778410000000001</v>
      </c>
      <c r="C3222">
        <f>US_Accidents_Dec20_updated[[#This Row],[Start_Lng]]</f>
        <v>-104.91289</v>
      </c>
      <c r="D3222">
        <f>US_Accidents_Dec20_updated[[#This Row],[Severity]]-1</f>
        <v>2</v>
      </c>
      <c r="E3222">
        <f>HOUR(US_Accidents_Dec20_updated[[#This Row],[Start_Time]])</f>
        <v>19</v>
      </c>
      <c r="F3222">
        <f>DAY(US_Accidents_Dec20_updated[[#This Row],[Start_Time]])</f>
        <v>25</v>
      </c>
      <c r="G3222">
        <f>MONTH(US_Accidents_Dec20_updated[[#This Row],[Start_Time]])</f>
        <v>1</v>
      </c>
      <c r="H3222" t="str">
        <f>US_Accidents_Dec20_updated[[#This Row],[Description]]</f>
        <v>At Dahlia St/Exit 277 - Accident.</v>
      </c>
      <c r="I3222" t="s">
        <v>50</v>
      </c>
      <c r="J3222">
        <f>IF(US_Accidents_Dec20_updated[[#This Row],[Visibility(mi)]]&gt;30, 30, MROUND(US_Accidents_Dec20_updated[[#This Row],[Visibility(mi)]],5))</f>
        <v>30</v>
      </c>
      <c r="K3222">
        <f>MROUND(US_Accidents_Dec20_updated[[#This Row],[Wind_Speed(mph)]],5)</f>
        <v>10</v>
      </c>
      <c r="L3222">
        <f>IF(US_Accidents_Dec20_updated[[#This Row],[Precipitation(in)]]&gt;0.1, 0.1, US_Accidents_Dec20_updated[[#This Row],[Precipitation(in)]])</f>
        <v>0</v>
      </c>
    </row>
    <row r="3223" spans="1:12" x14ac:dyDescent="0.25">
      <c r="A3223" t="str">
        <f>US_Accidents_Dec20_updated[[#This Row],[ID]]</f>
        <v>A-3932680</v>
      </c>
      <c r="B3223">
        <f>US_Accidents_Dec20_updated[[#This Row],[Start_Lat]]</f>
        <v>39.725580000000001</v>
      </c>
      <c r="C3223">
        <f>US_Accidents_Dec20_updated[[#This Row],[Start_Lng]]</f>
        <v>-105.09092</v>
      </c>
      <c r="D3223">
        <f>US_Accidents_Dec20_updated[[#This Row],[Severity]]-1</f>
        <v>2</v>
      </c>
      <c r="E3223">
        <f>HOUR(US_Accidents_Dec20_updated[[#This Row],[Start_Time]])</f>
        <v>20</v>
      </c>
      <c r="F3223">
        <f>DAY(US_Accidents_Dec20_updated[[#This Row],[Start_Time]])</f>
        <v>25</v>
      </c>
      <c r="G3223">
        <f>MONTH(US_Accidents_Dec20_updated[[#This Row],[Start_Time]])</f>
        <v>1</v>
      </c>
      <c r="H3223" t="str">
        <f>US_Accidents_Dec20_updated[[#This Row],[Description]]</f>
        <v>At Garrison St - Accident.</v>
      </c>
      <c r="I3223" t="s">
        <v>50</v>
      </c>
      <c r="J3223">
        <f>IF(US_Accidents_Dec20_updated[[#This Row],[Visibility(mi)]]&gt;30, 30, MROUND(US_Accidents_Dec20_updated[[#This Row],[Visibility(mi)]],5))</f>
        <v>30</v>
      </c>
      <c r="K3223">
        <f>MROUND(US_Accidents_Dec20_updated[[#This Row],[Wind_Speed(mph)]],5)</f>
        <v>10</v>
      </c>
      <c r="L3223">
        <f>IF(US_Accidents_Dec20_updated[[#This Row],[Precipitation(in)]]&gt;0.1, 0.1, US_Accidents_Dec20_updated[[#This Row],[Precipitation(in)]])</f>
        <v>0</v>
      </c>
    </row>
    <row r="3224" spans="1:12" x14ac:dyDescent="0.25">
      <c r="A3224" t="str">
        <f>US_Accidents_Dec20_updated[[#This Row],[ID]]</f>
        <v>A-3933214</v>
      </c>
      <c r="B3224">
        <f>US_Accidents_Dec20_updated[[#This Row],[Start_Lat]]</f>
        <v>39.900221000000002</v>
      </c>
      <c r="C3224">
        <f>US_Accidents_Dec20_updated[[#This Row],[Start_Lng]]</f>
        <v>-104.988178</v>
      </c>
      <c r="D3224">
        <f>US_Accidents_Dec20_updated[[#This Row],[Severity]]-1</f>
        <v>2</v>
      </c>
      <c r="E3224">
        <f>HOUR(US_Accidents_Dec20_updated[[#This Row],[Start_Time]])</f>
        <v>12</v>
      </c>
      <c r="F3224">
        <f>DAY(US_Accidents_Dec20_updated[[#This Row],[Start_Time]])</f>
        <v>26</v>
      </c>
      <c r="G3224">
        <f>MONTH(US_Accidents_Dec20_updated[[#This Row],[Start_Time]])</f>
        <v>1</v>
      </c>
      <c r="H3224" t="str">
        <f>US_Accidents_Dec20_updated[[#This Row],[Description]]</f>
        <v>At 104th Ave/Exit 221 - Accident.</v>
      </c>
      <c r="I3224" t="s">
        <v>50</v>
      </c>
      <c r="J3224">
        <f>IF(US_Accidents_Dec20_updated[[#This Row],[Visibility(mi)]]&gt;30, 30, MROUND(US_Accidents_Dec20_updated[[#This Row],[Visibility(mi)]],5))</f>
        <v>10</v>
      </c>
      <c r="K3224">
        <f>MROUND(US_Accidents_Dec20_updated[[#This Row],[Wind_Speed(mph)]],5)</f>
        <v>20</v>
      </c>
      <c r="L3224">
        <f>IF(US_Accidents_Dec20_updated[[#This Row],[Precipitation(in)]]&gt;0.1, 0.1, US_Accidents_Dec20_updated[[#This Row],[Precipitation(in)]])</f>
        <v>0</v>
      </c>
    </row>
    <row r="3225" spans="1:12" x14ac:dyDescent="0.25">
      <c r="A3225" t="str">
        <f>US_Accidents_Dec20_updated[[#This Row],[ID]]</f>
        <v>A-3933221</v>
      </c>
      <c r="B3225">
        <f>US_Accidents_Dec20_updated[[#This Row],[Start_Lat]]</f>
        <v>39.766370000000002</v>
      </c>
      <c r="C3225">
        <f>US_Accidents_Dec20_updated[[#This Row],[Start_Lng]]</f>
        <v>-105.61991999999999</v>
      </c>
      <c r="D3225">
        <f>US_Accidents_Dec20_updated[[#This Row],[Severity]]-1</f>
        <v>2</v>
      </c>
      <c r="E3225">
        <f>HOUR(US_Accidents_Dec20_updated[[#This Row],[Start_Time]])</f>
        <v>15</v>
      </c>
      <c r="F3225">
        <f>DAY(US_Accidents_Dec20_updated[[#This Row],[Start_Time]])</f>
        <v>26</v>
      </c>
      <c r="G3225">
        <f>MONTH(US_Accidents_Dec20_updated[[#This Row],[Start_Time]])</f>
        <v>1</v>
      </c>
      <c r="H3225" t="str">
        <f>US_Accidents_Dec20_updated[[#This Row],[Description]]</f>
        <v>At Stanley Rd/Exit 234 - Accident.</v>
      </c>
      <c r="I3225" t="s">
        <v>50</v>
      </c>
      <c r="J3225">
        <f>IF(US_Accidents_Dec20_updated[[#This Row],[Visibility(mi)]]&gt;30, 30, MROUND(US_Accidents_Dec20_updated[[#This Row],[Visibility(mi)]],5))</f>
        <v>0</v>
      </c>
      <c r="K3225">
        <f>MROUND(US_Accidents_Dec20_updated[[#This Row],[Wind_Speed(mph)]],5)</f>
        <v>40</v>
      </c>
      <c r="L3225">
        <f>IF(US_Accidents_Dec20_updated[[#This Row],[Precipitation(in)]]&gt;0.1, 0.1, US_Accidents_Dec20_updated[[#This Row],[Precipitation(in)]])</f>
        <v>0</v>
      </c>
    </row>
    <row r="3226" spans="1:12" x14ac:dyDescent="0.25">
      <c r="A3226" t="str">
        <f>US_Accidents_Dec20_updated[[#This Row],[ID]]</f>
        <v>A-3933222</v>
      </c>
      <c r="B3226">
        <f>US_Accidents_Dec20_updated[[#This Row],[Start_Lat]]</f>
        <v>39.900221000000002</v>
      </c>
      <c r="C3226">
        <f>US_Accidents_Dec20_updated[[#This Row],[Start_Lng]]</f>
        <v>-104.988178</v>
      </c>
      <c r="D3226">
        <f>US_Accidents_Dec20_updated[[#This Row],[Severity]]-1</f>
        <v>2</v>
      </c>
      <c r="E3226">
        <f>HOUR(US_Accidents_Dec20_updated[[#This Row],[Start_Time]])</f>
        <v>16</v>
      </c>
      <c r="F3226">
        <f>DAY(US_Accidents_Dec20_updated[[#This Row],[Start_Time]])</f>
        <v>26</v>
      </c>
      <c r="G3226">
        <f>MONTH(US_Accidents_Dec20_updated[[#This Row],[Start_Time]])</f>
        <v>1</v>
      </c>
      <c r="H3226" t="str">
        <f>US_Accidents_Dec20_updated[[#This Row],[Description]]</f>
        <v>At 104th Ave/Exit 221 - Accident.</v>
      </c>
      <c r="I3226" t="s">
        <v>50</v>
      </c>
      <c r="J3226">
        <f>IF(US_Accidents_Dec20_updated[[#This Row],[Visibility(mi)]]&gt;30, 30, MROUND(US_Accidents_Dec20_updated[[#This Row],[Visibility(mi)]],5))</f>
        <v>30</v>
      </c>
      <c r="K3226">
        <f>MROUND(US_Accidents_Dec20_updated[[#This Row],[Wind_Speed(mph)]],5)</f>
        <v>5</v>
      </c>
      <c r="L3226">
        <f>IF(US_Accidents_Dec20_updated[[#This Row],[Precipitation(in)]]&gt;0.1, 0.1, US_Accidents_Dec20_updated[[#This Row],[Precipitation(in)]])</f>
        <v>0</v>
      </c>
    </row>
    <row r="3227" spans="1:12" x14ac:dyDescent="0.25">
      <c r="A3227" t="str">
        <f>US_Accidents_Dec20_updated[[#This Row],[ID]]</f>
        <v>A-3933223</v>
      </c>
      <c r="B3227">
        <f>US_Accidents_Dec20_updated[[#This Row],[Start_Lat]]</f>
        <v>39.885438999999998</v>
      </c>
      <c r="C3227">
        <f>US_Accidents_Dec20_updated[[#This Row],[Start_Lng]]</f>
        <v>-104.98766999999999</v>
      </c>
      <c r="D3227">
        <f>US_Accidents_Dec20_updated[[#This Row],[Severity]]-1</f>
        <v>2</v>
      </c>
      <c r="E3227">
        <f>HOUR(US_Accidents_Dec20_updated[[#This Row],[Start_Time]])</f>
        <v>18</v>
      </c>
      <c r="F3227">
        <f>DAY(US_Accidents_Dec20_updated[[#This Row],[Start_Time]])</f>
        <v>26</v>
      </c>
      <c r="G3227">
        <f>MONTH(US_Accidents_Dec20_updated[[#This Row],[Start_Time]])</f>
        <v>1</v>
      </c>
      <c r="H3227" t="str">
        <f>US_Accidents_Dec20_updated[[#This Row],[Description]]</f>
        <v>At 104th Ave/Exit 221 - Accident.</v>
      </c>
      <c r="I3227" t="s">
        <v>50</v>
      </c>
      <c r="J3227">
        <f>IF(US_Accidents_Dec20_updated[[#This Row],[Visibility(mi)]]&gt;30, 30, MROUND(US_Accidents_Dec20_updated[[#This Row],[Visibility(mi)]],5))</f>
        <v>30</v>
      </c>
      <c r="K3227">
        <f>MROUND(US_Accidents_Dec20_updated[[#This Row],[Wind_Speed(mph)]],5)</f>
        <v>25</v>
      </c>
      <c r="L3227">
        <f>IF(US_Accidents_Dec20_updated[[#This Row],[Precipitation(in)]]&gt;0.1, 0.1, US_Accidents_Dec20_updated[[#This Row],[Precipitation(in)]])</f>
        <v>0</v>
      </c>
    </row>
    <row r="3228" spans="1:12" x14ac:dyDescent="0.25">
      <c r="A3228" t="str">
        <f>US_Accidents_Dec20_updated[[#This Row],[ID]]</f>
        <v>A-3933224</v>
      </c>
      <c r="B3228">
        <f>US_Accidents_Dec20_updated[[#This Row],[Start_Lat]]</f>
        <v>39.900221000000002</v>
      </c>
      <c r="C3228">
        <f>US_Accidents_Dec20_updated[[#This Row],[Start_Lng]]</f>
        <v>-104.988178</v>
      </c>
      <c r="D3228">
        <f>US_Accidents_Dec20_updated[[#This Row],[Severity]]-1</f>
        <v>2</v>
      </c>
      <c r="E3228">
        <f>HOUR(US_Accidents_Dec20_updated[[#This Row],[Start_Time]])</f>
        <v>18</v>
      </c>
      <c r="F3228">
        <f>DAY(US_Accidents_Dec20_updated[[#This Row],[Start_Time]])</f>
        <v>26</v>
      </c>
      <c r="G3228">
        <f>MONTH(US_Accidents_Dec20_updated[[#This Row],[Start_Time]])</f>
        <v>1</v>
      </c>
      <c r="H3228" t="str">
        <f>US_Accidents_Dec20_updated[[#This Row],[Description]]</f>
        <v>At 104th Ave/Exit 221 - Accident.</v>
      </c>
      <c r="I3228" t="s">
        <v>50</v>
      </c>
      <c r="J3228">
        <f>IF(US_Accidents_Dec20_updated[[#This Row],[Visibility(mi)]]&gt;30, 30, MROUND(US_Accidents_Dec20_updated[[#This Row],[Visibility(mi)]],5))</f>
        <v>30</v>
      </c>
      <c r="K3228">
        <f>MROUND(US_Accidents_Dec20_updated[[#This Row],[Wind_Speed(mph)]],5)</f>
        <v>25</v>
      </c>
      <c r="L3228">
        <f>IF(US_Accidents_Dec20_updated[[#This Row],[Precipitation(in)]]&gt;0.1, 0.1, US_Accidents_Dec20_updated[[#This Row],[Precipitation(in)]])</f>
        <v>0</v>
      </c>
    </row>
    <row r="3229" spans="1:12" x14ac:dyDescent="0.25">
      <c r="A3229" t="str">
        <f>US_Accidents_Dec20_updated[[#This Row],[ID]]</f>
        <v>A-3933232</v>
      </c>
      <c r="B3229">
        <f>US_Accidents_Dec20_updated[[#This Row],[Start_Lat]]</f>
        <v>39.549289999999999</v>
      </c>
      <c r="C3229">
        <f>US_Accidents_Dec20_updated[[#This Row],[Start_Lng]]</f>
        <v>-104.86938000000001</v>
      </c>
      <c r="D3229">
        <f>US_Accidents_Dec20_updated[[#This Row],[Severity]]-1</f>
        <v>2</v>
      </c>
      <c r="E3229">
        <f>HOUR(US_Accidents_Dec20_updated[[#This Row],[Start_Time]])</f>
        <v>19</v>
      </c>
      <c r="F3229">
        <f>DAY(US_Accidents_Dec20_updated[[#This Row],[Start_Time]])</f>
        <v>26</v>
      </c>
      <c r="G3229">
        <f>MONTH(US_Accidents_Dec20_updated[[#This Row],[Start_Time]])</f>
        <v>1</v>
      </c>
      <c r="H3229" t="str">
        <f>US_Accidents_Dec20_updated[[#This Row],[Description]]</f>
        <v>Ramp to E-470 Northbound/CO-470 WB - Accident.</v>
      </c>
      <c r="I3229" t="s">
        <v>50</v>
      </c>
      <c r="J3229">
        <f>IF(US_Accidents_Dec20_updated[[#This Row],[Visibility(mi)]]&gt;30, 30, MROUND(US_Accidents_Dec20_updated[[#This Row],[Visibility(mi)]],5))</f>
        <v>10</v>
      </c>
      <c r="K3229">
        <f>MROUND(US_Accidents_Dec20_updated[[#This Row],[Wind_Speed(mph)]],5)</f>
        <v>5</v>
      </c>
      <c r="L3229">
        <f>IF(US_Accidents_Dec20_updated[[#This Row],[Precipitation(in)]]&gt;0.1, 0.1, US_Accidents_Dec20_updated[[#This Row],[Precipitation(in)]])</f>
        <v>0</v>
      </c>
    </row>
    <row r="3230" spans="1:12" x14ac:dyDescent="0.25">
      <c r="A3230" t="str">
        <f>US_Accidents_Dec20_updated[[#This Row],[ID]]</f>
        <v>A-3933234</v>
      </c>
      <c r="B3230">
        <f>US_Accidents_Dec20_updated[[#This Row],[Start_Lat]]</f>
        <v>40.204340000000002</v>
      </c>
      <c r="C3230">
        <f>US_Accidents_Dec20_updated[[#This Row],[Start_Lng]]</f>
        <v>-104.978859</v>
      </c>
      <c r="D3230">
        <f>US_Accidents_Dec20_updated[[#This Row],[Severity]]-1</f>
        <v>2</v>
      </c>
      <c r="E3230">
        <f>HOUR(US_Accidents_Dec20_updated[[#This Row],[Start_Time]])</f>
        <v>20</v>
      </c>
      <c r="F3230">
        <f>DAY(US_Accidents_Dec20_updated[[#This Row],[Start_Time]])</f>
        <v>26</v>
      </c>
      <c r="G3230">
        <f>MONTH(US_Accidents_Dec20_updated[[#This Row],[Start_Time]])</f>
        <v>1</v>
      </c>
      <c r="H3230" t="str">
        <f>US_Accidents_Dec20_updated[[#This Row],[Description]]</f>
        <v>At I-25/US-87 - Accident.</v>
      </c>
      <c r="I3230" t="s">
        <v>50</v>
      </c>
      <c r="J3230">
        <f>IF(US_Accidents_Dec20_updated[[#This Row],[Visibility(mi)]]&gt;30, 30, MROUND(US_Accidents_Dec20_updated[[#This Row],[Visibility(mi)]],5))</f>
        <v>10</v>
      </c>
      <c r="K3230">
        <f>MROUND(US_Accidents_Dec20_updated[[#This Row],[Wind_Speed(mph)]],5)</f>
        <v>0</v>
      </c>
      <c r="L3230">
        <f>IF(US_Accidents_Dec20_updated[[#This Row],[Precipitation(in)]]&gt;0.1, 0.1, US_Accidents_Dec20_updated[[#This Row],[Precipitation(in)]])</f>
        <v>0</v>
      </c>
    </row>
    <row r="3231" spans="1:12" x14ac:dyDescent="0.25">
      <c r="A3231" t="str">
        <f>US_Accidents_Dec20_updated[[#This Row],[ID]]</f>
        <v>A-3933235</v>
      </c>
      <c r="B3231">
        <f>US_Accidents_Dec20_updated[[#This Row],[Start_Lat]]</f>
        <v>39.778478999999997</v>
      </c>
      <c r="C3231">
        <f>US_Accidents_Dec20_updated[[#This Row],[Start_Lng]]</f>
        <v>-104.888814</v>
      </c>
      <c r="D3231">
        <f>US_Accidents_Dec20_updated[[#This Row],[Severity]]-1</f>
        <v>1</v>
      </c>
      <c r="E3231">
        <f>HOUR(US_Accidents_Dec20_updated[[#This Row],[Start_Time]])</f>
        <v>22</v>
      </c>
      <c r="F3231">
        <f>DAY(US_Accidents_Dec20_updated[[#This Row],[Start_Time]])</f>
        <v>26</v>
      </c>
      <c r="G3231">
        <f>MONTH(US_Accidents_Dec20_updated[[#This Row],[Start_Time]])</f>
        <v>1</v>
      </c>
      <c r="H3231" t="str">
        <f>US_Accidents_Dec20_updated[[#This Row],[Description]]</f>
        <v>Between I-270 and I-70/US-36 - Accident.</v>
      </c>
      <c r="I3231" t="s">
        <v>50</v>
      </c>
      <c r="J3231">
        <f>IF(US_Accidents_Dec20_updated[[#This Row],[Visibility(mi)]]&gt;30, 30, MROUND(US_Accidents_Dec20_updated[[#This Row],[Visibility(mi)]],5))</f>
        <v>10</v>
      </c>
      <c r="K3231">
        <f>MROUND(US_Accidents_Dec20_updated[[#This Row],[Wind_Speed(mph)]],5)</f>
        <v>10</v>
      </c>
      <c r="L3231">
        <f>IF(US_Accidents_Dec20_updated[[#This Row],[Precipitation(in)]]&gt;0.1, 0.1, US_Accidents_Dec20_updated[[#This Row],[Precipitation(in)]])</f>
        <v>0</v>
      </c>
    </row>
    <row r="3232" spans="1:12" x14ac:dyDescent="0.25">
      <c r="A3232" t="str">
        <f>US_Accidents_Dec20_updated[[#This Row],[ID]]</f>
        <v>A-3933510</v>
      </c>
      <c r="B3232">
        <f>US_Accidents_Dec20_updated[[#This Row],[Start_Lat]]</f>
        <v>39.537103000000002</v>
      </c>
      <c r="C3232">
        <f>US_Accidents_Dec20_updated[[#This Row],[Start_Lng]]</f>
        <v>-104.86861</v>
      </c>
      <c r="D3232">
        <f>US_Accidents_Dec20_updated[[#This Row],[Severity]]-1</f>
        <v>2</v>
      </c>
      <c r="E3232">
        <f>HOUR(US_Accidents_Dec20_updated[[#This Row],[Start_Time]])</f>
        <v>16</v>
      </c>
      <c r="F3232">
        <f>DAY(US_Accidents_Dec20_updated[[#This Row],[Start_Time]])</f>
        <v>27</v>
      </c>
      <c r="G3232">
        <f>MONTH(US_Accidents_Dec20_updated[[#This Row],[Start_Time]])</f>
        <v>1</v>
      </c>
      <c r="H3232" t="str">
        <f>US_Accidents_Dec20_updated[[#This Row],[Description]]</f>
        <v>At Lincoln Ave/Exit 193 - Accident.</v>
      </c>
      <c r="I3232" t="s">
        <v>50</v>
      </c>
      <c r="J3232">
        <f>IF(US_Accidents_Dec20_updated[[#This Row],[Visibility(mi)]]&gt;30, 30, MROUND(US_Accidents_Dec20_updated[[#This Row],[Visibility(mi)]],5))</f>
        <v>10</v>
      </c>
      <c r="K3232">
        <f>MROUND(US_Accidents_Dec20_updated[[#This Row],[Wind_Speed(mph)]],5)</f>
        <v>5</v>
      </c>
      <c r="L3232">
        <f>IF(US_Accidents_Dec20_updated[[#This Row],[Precipitation(in)]]&gt;0.1, 0.1, US_Accidents_Dec20_updated[[#This Row],[Precipitation(in)]])</f>
        <v>0</v>
      </c>
    </row>
    <row r="3233" spans="1:12" x14ac:dyDescent="0.25">
      <c r="A3233" t="str">
        <f>US_Accidents_Dec20_updated[[#This Row],[ID]]</f>
        <v>A-3933514</v>
      </c>
      <c r="B3233">
        <f>US_Accidents_Dec20_updated[[#This Row],[Start_Lat]]</f>
        <v>38.675400000000003</v>
      </c>
      <c r="C3233">
        <f>US_Accidents_Dec20_updated[[#This Row],[Start_Lng]]</f>
        <v>-104.71073</v>
      </c>
      <c r="D3233">
        <f>US_Accidents_Dec20_updated[[#This Row],[Severity]]-1</f>
        <v>2</v>
      </c>
      <c r="E3233">
        <f>HOUR(US_Accidents_Dec20_updated[[#This Row],[Start_Time]])</f>
        <v>20</v>
      </c>
      <c r="F3233">
        <f>DAY(US_Accidents_Dec20_updated[[#This Row],[Start_Time]])</f>
        <v>27</v>
      </c>
      <c r="G3233">
        <f>MONTH(US_Accidents_Dec20_updated[[#This Row],[Start_Time]])</f>
        <v>1</v>
      </c>
      <c r="H3233" t="str">
        <f>US_Accidents_Dec20_updated[[#This Row],[Description]]</f>
        <v>At CO-16/Exit 132 - Accident.</v>
      </c>
      <c r="I3233" t="s">
        <v>50</v>
      </c>
      <c r="J3233">
        <f>IF(US_Accidents_Dec20_updated[[#This Row],[Visibility(mi)]]&gt;30, 30, MROUND(US_Accidents_Dec20_updated[[#This Row],[Visibility(mi)]],5))</f>
        <v>10</v>
      </c>
      <c r="K3233">
        <f>MROUND(US_Accidents_Dec20_updated[[#This Row],[Wind_Speed(mph)]],5)</f>
        <v>5</v>
      </c>
      <c r="L3233">
        <f>IF(US_Accidents_Dec20_updated[[#This Row],[Precipitation(in)]]&gt;0.1, 0.1, US_Accidents_Dec20_updated[[#This Row],[Precipitation(in)]])</f>
        <v>0</v>
      </c>
    </row>
    <row r="3234" spans="1:12" x14ac:dyDescent="0.25">
      <c r="A3234" t="str">
        <f>US_Accidents_Dec20_updated[[#This Row],[ID]]</f>
        <v>A-3933919</v>
      </c>
      <c r="B3234">
        <f>US_Accidents_Dec20_updated[[#This Row],[Start_Lat]]</f>
        <v>39.797939999999997</v>
      </c>
      <c r="C3234">
        <f>US_Accidents_Dec20_updated[[#This Row],[Start_Lng]]</f>
        <v>-104.98667</v>
      </c>
      <c r="D3234">
        <f>US_Accidents_Dec20_updated[[#This Row],[Severity]]-1</f>
        <v>2</v>
      </c>
      <c r="E3234">
        <f>HOUR(US_Accidents_Dec20_updated[[#This Row],[Start_Time]])</f>
        <v>5</v>
      </c>
      <c r="F3234">
        <f>DAY(US_Accidents_Dec20_updated[[#This Row],[Start_Time]])</f>
        <v>28</v>
      </c>
      <c r="G3234">
        <f>MONTH(US_Accidents_Dec20_updated[[#This Row],[Start_Time]])</f>
        <v>1</v>
      </c>
      <c r="H3234" t="str">
        <f>US_Accidents_Dec20_updated[[#This Row],[Description]]</f>
        <v>At 58th Ave/Exit 215 - Accident.</v>
      </c>
      <c r="I3234" t="s">
        <v>1210</v>
      </c>
      <c r="J3234">
        <f>IF(US_Accidents_Dec20_updated[[#This Row],[Visibility(mi)]]&gt;30, 30, MROUND(US_Accidents_Dec20_updated[[#This Row],[Visibility(mi)]],5))</f>
        <v>0</v>
      </c>
      <c r="K3234">
        <f>MROUND(US_Accidents_Dec20_updated[[#This Row],[Wind_Speed(mph)]],5)</f>
        <v>10</v>
      </c>
      <c r="L3234">
        <f>IF(US_Accidents_Dec20_updated[[#This Row],[Precipitation(in)]]&gt;0.1, 0.1, US_Accidents_Dec20_updated[[#This Row],[Precipitation(in)]])</f>
        <v>0</v>
      </c>
    </row>
    <row r="3235" spans="1:12" x14ac:dyDescent="0.25">
      <c r="A3235" t="str">
        <f>US_Accidents_Dec20_updated[[#This Row],[ID]]</f>
        <v>A-3933921</v>
      </c>
      <c r="B3235">
        <f>US_Accidents_Dec20_updated[[#This Row],[Start_Lat]]</f>
        <v>38.958010000000002</v>
      </c>
      <c r="C3235">
        <f>US_Accidents_Dec20_updated[[#This Row],[Start_Lng]]</f>
        <v>-105.09799</v>
      </c>
      <c r="D3235">
        <f>US_Accidents_Dec20_updated[[#This Row],[Severity]]-1</f>
        <v>2</v>
      </c>
      <c r="E3235">
        <f>HOUR(US_Accidents_Dec20_updated[[#This Row],[Start_Time]])</f>
        <v>6</v>
      </c>
      <c r="F3235">
        <f>DAY(US_Accidents_Dec20_updated[[#This Row],[Start_Time]])</f>
        <v>28</v>
      </c>
      <c r="G3235">
        <f>MONTH(US_Accidents_Dec20_updated[[#This Row],[Start_Time]])</f>
        <v>1</v>
      </c>
      <c r="H3235" t="str">
        <f>US_Accidents_Dec20_updated[[#This Row],[Description]]</f>
        <v>At US-24/N CR-5 - Accident.</v>
      </c>
      <c r="I3235" t="s">
        <v>1210</v>
      </c>
      <c r="J3235">
        <f>IF(US_Accidents_Dec20_updated[[#This Row],[Visibility(mi)]]&gt;30, 30, MROUND(US_Accidents_Dec20_updated[[#This Row],[Visibility(mi)]],5))</f>
        <v>10</v>
      </c>
      <c r="K3235">
        <f>MROUND(US_Accidents_Dec20_updated[[#This Row],[Wind_Speed(mph)]],5)</f>
        <v>10</v>
      </c>
      <c r="L3235">
        <f>IF(US_Accidents_Dec20_updated[[#This Row],[Precipitation(in)]]&gt;0.1, 0.1, US_Accidents_Dec20_updated[[#This Row],[Precipitation(in)]])</f>
        <v>0</v>
      </c>
    </row>
    <row r="3236" spans="1:12" x14ac:dyDescent="0.25">
      <c r="A3236" t="str">
        <f>US_Accidents_Dec20_updated[[#This Row],[ID]]</f>
        <v>A-3933923</v>
      </c>
      <c r="B3236">
        <f>US_Accidents_Dec20_updated[[#This Row],[Start_Lat]]</f>
        <v>39.783250000000002</v>
      </c>
      <c r="C3236">
        <f>US_Accidents_Dec20_updated[[#This Row],[Start_Lng]]</f>
        <v>-105.00662</v>
      </c>
      <c r="D3236">
        <f>US_Accidents_Dec20_updated[[#This Row],[Severity]]-1</f>
        <v>3</v>
      </c>
      <c r="E3236">
        <f>HOUR(US_Accidents_Dec20_updated[[#This Row],[Start_Time]])</f>
        <v>7</v>
      </c>
      <c r="F3236">
        <f>DAY(US_Accidents_Dec20_updated[[#This Row],[Start_Time]])</f>
        <v>28</v>
      </c>
      <c r="G3236">
        <f>MONTH(US_Accidents_Dec20_updated[[#This Row],[Start_Time]])</f>
        <v>1</v>
      </c>
      <c r="H3236" t="str">
        <f>US_Accidents_Dec20_updated[[#This Row],[Description]]</f>
        <v>Closed between Pecos St/Exit 273 and Federal Blvd/Exit 272 - Road closed due to accident.</v>
      </c>
      <c r="I3236" t="s">
        <v>1210</v>
      </c>
      <c r="J3236">
        <f>IF(US_Accidents_Dec20_updated[[#This Row],[Visibility(mi)]]&gt;30, 30, MROUND(US_Accidents_Dec20_updated[[#This Row],[Visibility(mi)]],5))</f>
        <v>0</v>
      </c>
      <c r="K3236">
        <f>MROUND(US_Accidents_Dec20_updated[[#This Row],[Wind_Speed(mph)]],5)</f>
        <v>10</v>
      </c>
      <c r="L3236">
        <f>IF(US_Accidents_Dec20_updated[[#This Row],[Precipitation(in)]]&gt;0.1, 0.1, US_Accidents_Dec20_updated[[#This Row],[Precipitation(in)]])</f>
        <v>0</v>
      </c>
    </row>
    <row r="3237" spans="1:12" x14ac:dyDescent="0.25">
      <c r="A3237" t="str">
        <f>US_Accidents_Dec20_updated[[#This Row],[ID]]</f>
        <v>A-3933929</v>
      </c>
      <c r="B3237">
        <f>US_Accidents_Dec20_updated[[#This Row],[Start_Lat]]</f>
        <v>39.756459999999997</v>
      </c>
      <c r="C3237">
        <f>US_Accidents_Dec20_updated[[#This Row],[Start_Lng]]</f>
        <v>-105.01333</v>
      </c>
      <c r="D3237">
        <f>US_Accidents_Dec20_updated[[#This Row],[Severity]]-1</f>
        <v>3</v>
      </c>
      <c r="E3237">
        <f>HOUR(US_Accidents_Dec20_updated[[#This Row],[Start_Time]])</f>
        <v>9</v>
      </c>
      <c r="F3237">
        <f>DAY(US_Accidents_Dec20_updated[[#This Row],[Start_Time]])</f>
        <v>28</v>
      </c>
      <c r="G3237">
        <f>MONTH(US_Accidents_Dec20_updated[[#This Row],[Start_Time]])</f>
        <v>1</v>
      </c>
      <c r="H3237" t="str">
        <f>US_Accidents_Dec20_updated[[#This Row],[Description]]</f>
        <v>Ramp closed to Exit 212B - Road closed due to accident.</v>
      </c>
      <c r="I3237" t="s">
        <v>4892</v>
      </c>
      <c r="J3237">
        <f>IF(US_Accidents_Dec20_updated[[#This Row],[Visibility(mi)]]&gt;30, 30, MROUND(US_Accidents_Dec20_updated[[#This Row],[Visibility(mi)]],5))</f>
        <v>0</v>
      </c>
      <c r="K3237">
        <f>MROUND(US_Accidents_Dec20_updated[[#This Row],[Wind_Speed(mph)]],5)</f>
        <v>0</v>
      </c>
      <c r="L3237">
        <f>IF(US_Accidents_Dec20_updated[[#This Row],[Precipitation(in)]]&gt;0.1, 0.1, US_Accidents_Dec20_updated[[#This Row],[Precipitation(in)]])</f>
        <v>0</v>
      </c>
    </row>
    <row r="3238" spans="1:12" x14ac:dyDescent="0.25">
      <c r="A3238" t="str">
        <f>US_Accidents_Dec20_updated[[#This Row],[ID]]</f>
        <v>A-3933930</v>
      </c>
      <c r="B3238">
        <f>US_Accidents_Dec20_updated[[#This Row],[Start_Lat]]</f>
        <v>39.757710000000003</v>
      </c>
      <c r="C3238">
        <f>US_Accidents_Dec20_updated[[#This Row],[Start_Lng]]</f>
        <v>-105.00953</v>
      </c>
      <c r="D3238">
        <f>US_Accidents_Dec20_updated[[#This Row],[Severity]]-1</f>
        <v>3</v>
      </c>
      <c r="E3238">
        <f>HOUR(US_Accidents_Dec20_updated[[#This Row],[Start_Time]])</f>
        <v>9</v>
      </c>
      <c r="F3238">
        <f>DAY(US_Accidents_Dec20_updated[[#This Row],[Start_Time]])</f>
        <v>28</v>
      </c>
      <c r="G3238">
        <f>MONTH(US_Accidents_Dec20_updated[[#This Row],[Start_Time]])</f>
        <v>1</v>
      </c>
      <c r="H3238" t="str">
        <f>US_Accidents_Dec20_updated[[#This Row],[Description]]</f>
        <v>Ramp closed to Speer Blvd - Road closed due to accident.</v>
      </c>
      <c r="I3238" t="s">
        <v>4892</v>
      </c>
      <c r="J3238">
        <f>IF(US_Accidents_Dec20_updated[[#This Row],[Visibility(mi)]]&gt;30, 30, MROUND(US_Accidents_Dec20_updated[[#This Row],[Visibility(mi)]],5))</f>
        <v>0</v>
      </c>
      <c r="K3238">
        <f>MROUND(US_Accidents_Dec20_updated[[#This Row],[Wind_Speed(mph)]],5)</f>
        <v>0</v>
      </c>
      <c r="L3238">
        <f>IF(US_Accidents_Dec20_updated[[#This Row],[Precipitation(in)]]&gt;0.1, 0.1, US_Accidents_Dec20_updated[[#This Row],[Precipitation(in)]])</f>
        <v>0</v>
      </c>
    </row>
    <row r="3239" spans="1:12" x14ac:dyDescent="0.25">
      <c r="A3239" t="str">
        <f>US_Accidents_Dec20_updated[[#This Row],[ID]]</f>
        <v>A-3933932</v>
      </c>
      <c r="B3239">
        <f>US_Accidents_Dec20_updated[[#This Row],[Start_Lat]]</f>
        <v>38.097817999999997</v>
      </c>
      <c r="C3239">
        <f>US_Accidents_Dec20_updated[[#This Row],[Start_Lng]]</f>
        <v>-104.688153</v>
      </c>
      <c r="D3239">
        <f>US_Accidents_Dec20_updated[[#This Row],[Severity]]-1</f>
        <v>2</v>
      </c>
      <c r="E3239">
        <f>HOUR(US_Accidents_Dec20_updated[[#This Row],[Start_Time]])</f>
        <v>10</v>
      </c>
      <c r="F3239">
        <f>DAY(US_Accidents_Dec20_updated[[#This Row],[Start_Time]])</f>
        <v>28</v>
      </c>
      <c r="G3239">
        <f>MONTH(US_Accidents_Dec20_updated[[#This Row],[Start_Time]])</f>
        <v>1</v>
      </c>
      <c r="H3239" t="str">
        <f>US_Accidents_Dec20_updated[[#This Row],[Description]]</f>
        <v>At Verde Rd/Exit 87 - Accident.</v>
      </c>
      <c r="I3239" t="s">
        <v>1210</v>
      </c>
      <c r="J3239">
        <f>IF(US_Accidents_Dec20_updated[[#This Row],[Visibility(mi)]]&gt;30, 30, MROUND(US_Accidents_Dec20_updated[[#This Row],[Visibility(mi)]],5))</f>
        <v>0</v>
      </c>
      <c r="K3239">
        <f>MROUND(US_Accidents_Dec20_updated[[#This Row],[Wind_Speed(mph)]],5)</f>
        <v>15</v>
      </c>
      <c r="L3239">
        <f>IF(US_Accidents_Dec20_updated[[#This Row],[Precipitation(in)]]&gt;0.1, 0.1, US_Accidents_Dec20_updated[[#This Row],[Precipitation(in)]])</f>
        <v>0</v>
      </c>
    </row>
    <row r="3240" spans="1:12" x14ac:dyDescent="0.25">
      <c r="A3240" t="str">
        <f>US_Accidents_Dec20_updated[[#This Row],[ID]]</f>
        <v>A-3933933</v>
      </c>
      <c r="B3240">
        <f>US_Accidents_Dec20_updated[[#This Row],[Start_Lat]]</f>
        <v>38.496329000000003</v>
      </c>
      <c r="C3240">
        <f>US_Accidents_Dec20_updated[[#This Row],[Start_Lng]]</f>
        <v>-105.309102</v>
      </c>
      <c r="D3240">
        <f>US_Accidents_Dec20_updated[[#This Row],[Severity]]-1</f>
        <v>2</v>
      </c>
      <c r="E3240">
        <f>HOUR(US_Accidents_Dec20_updated[[#This Row],[Start_Time]])</f>
        <v>10</v>
      </c>
      <c r="F3240">
        <f>DAY(US_Accidents_Dec20_updated[[#This Row],[Start_Time]])</f>
        <v>28</v>
      </c>
      <c r="G3240">
        <f>MONTH(US_Accidents_Dec20_updated[[#This Row],[Start_Time]])</f>
        <v>1</v>
      </c>
      <c r="H3240" t="str">
        <f>US_Accidents_Dec20_updated[[#This Row],[Description]]</f>
        <v>At CO-9 - Accident.</v>
      </c>
      <c r="I3240" t="s">
        <v>1210</v>
      </c>
      <c r="J3240">
        <f>IF(US_Accidents_Dec20_updated[[#This Row],[Visibility(mi)]]&gt;30, 30, MROUND(US_Accidents_Dec20_updated[[#This Row],[Visibility(mi)]],5))</f>
        <v>0</v>
      </c>
      <c r="K3240">
        <f>MROUND(US_Accidents_Dec20_updated[[#This Row],[Wind_Speed(mph)]],5)</f>
        <v>10</v>
      </c>
      <c r="L3240">
        <f>IF(US_Accidents_Dec20_updated[[#This Row],[Precipitation(in)]]&gt;0.1, 0.1, US_Accidents_Dec20_updated[[#This Row],[Precipitation(in)]])</f>
        <v>0</v>
      </c>
    </row>
    <row r="3241" spans="1:12" x14ac:dyDescent="0.25">
      <c r="A3241" t="str">
        <f>US_Accidents_Dec20_updated[[#This Row],[ID]]</f>
        <v>A-3933934</v>
      </c>
      <c r="B3241">
        <f>US_Accidents_Dec20_updated[[#This Row],[Start_Lat]]</f>
        <v>39.885339999999999</v>
      </c>
      <c r="C3241">
        <f>US_Accidents_Dec20_updated[[#This Row],[Start_Lng]]</f>
        <v>-104.88172</v>
      </c>
      <c r="D3241">
        <f>US_Accidents_Dec20_updated[[#This Row],[Severity]]-1</f>
        <v>3</v>
      </c>
      <c r="E3241">
        <f>HOUR(US_Accidents_Dec20_updated[[#This Row],[Start_Time]])</f>
        <v>10</v>
      </c>
      <c r="F3241">
        <f>DAY(US_Accidents_Dec20_updated[[#This Row],[Start_Time]])</f>
        <v>28</v>
      </c>
      <c r="G3241">
        <f>MONTH(US_Accidents_Dec20_updated[[#This Row],[Start_Time]])</f>
        <v>1</v>
      </c>
      <c r="H3241" t="str">
        <f>US_Accidents_Dec20_updated[[#This Row],[Description]]</f>
        <v>Closed at 112th Ave - Road closed due to accident.</v>
      </c>
      <c r="I3241" t="s">
        <v>1210</v>
      </c>
      <c r="J3241">
        <f>IF(US_Accidents_Dec20_updated[[#This Row],[Visibility(mi)]]&gt;30, 30, MROUND(US_Accidents_Dec20_updated[[#This Row],[Visibility(mi)]],5))</f>
        <v>0</v>
      </c>
      <c r="K3241">
        <f>MROUND(US_Accidents_Dec20_updated[[#This Row],[Wind_Speed(mph)]],5)</f>
        <v>15</v>
      </c>
      <c r="L3241">
        <f>IF(US_Accidents_Dec20_updated[[#This Row],[Precipitation(in)]]&gt;0.1, 0.1, US_Accidents_Dec20_updated[[#This Row],[Precipitation(in)]])</f>
        <v>0</v>
      </c>
    </row>
    <row r="3242" spans="1:12" x14ac:dyDescent="0.25">
      <c r="A3242" t="str">
        <f>US_Accidents_Dec20_updated[[#This Row],[ID]]</f>
        <v>A-3933935</v>
      </c>
      <c r="B3242">
        <f>US_Accidents_Dec20_updated[[#This Row],[Start_Lat]]</f>
        <v>39.72542</v>
      </c>
      <c r="C3242">
        <f>US_Accidents_Dec20_updated[[#This Row],[Start_Lng]]</f>
        <v>-105.022004</v>
      </c>
      <c r="D3242">
        <f>US_Accidents_Dec20_updated[[#This Row],[Severity]]-1</f>
        <v>2</v>
      </c>
      <c r="E3242">
        <f>HOUR(US_Accidents_Dec20_updated[[#This Row],[Start_Time]])</f>
        <v>10</v>
      </c>
      <c r="F3242">
        <f>DAY(US_Accidents_Dec20_updated[[#This Row],[Start_Time]])</f>
        <v>28</v>
      </c>
      <c r="G3242">
        <f>MONTH(US_Accidents_Dec20_updated[[#This Row],[Start_Time]])</f>
        <v>1</v>
      </c>
      <c r="H3242" t="str">
        <f>US_Accidents_Dec20_updated[[#This Row],[Description]]</f>
        <v>At CO-88/Federal Blvd - Accident.</v>
      </c>
      <c r="I3242" t="s">
        <v>1210</v>
      </c>
      <c r="J3242">
        <f>IF(US_Accidents_Dec20_updated[[#This Row],[Visibility(mi)]]&gt;30, 30, MROUND(US_Accidents_Dec20_updated[[#This Row],[Visibility(mi)]],5))</f>
        <v>0</v>
      </c>
      <c r="K3242">
        <f>MROUND(US_Accidents_Dec20_updated[[#This Row],[Wind_Speed(mph)]],5)</f>
        <v>5</v>
      </c>
      <c r="L3242">
        <f>IF(US_Accidents_Dec20_updated[[#This Row],[Precipitation(in)]]&gt;0.1, 0.1, US_Accidents_Dec20_updated[[#This Row],[Precipitation(in)]])</f>
        <v>0</v>
      </c>
    </row>
    <row r="3243" spans="1:12" x14ac:dyDescent="0.25">
      <c r="A3243" t="str">
        <f>US_Accidents_Dec20_updated[[#This Row],[ID]]</f>
        <v>A-3933936</v>
      </c>
      <c r="B3243">
        <f>US_Accidents_Dec20_updated[[#This Row],[Start_Lat]]</f>
        <v>39.492179999999998</v>
      </c>
      <c r="C3243">
        <f>US_Accidents_Dec20_updated[[#This Row],[Start_Lng]]</f>
        <v>-104.87318</v>
      </c>
      <c r="D3243">
        <f>US_Accidents_Dec20_updated[[#This Row],[Severity]]-1</f>
        <v>2</v>
      </c>
      <c r="E3243">
        <f>HOUR(US_Accidents_Dec20_updated[[#This Row],[Start_Time]])</f>
        <v>10</v>
      </c>
      <c r="F3243">
        <f>DAY(US_Accidents_Dec20_updated[[#This Row],[Start_Time]])</f>
        <v>28</v>
      </c>
      <c r="G3243">
        <f>MONTH(US_Accidents_Dec20_updated[[#This Row],[Start_Time]])</f>
        <v>1</v>
      </c>
      <c r="H3243" t="str">
        <f>US_Accidents_Dec20_updated[[#This Row],[Description]]</f>
        <v>At Ridgegate Pkwy/Exit 192 - Accident.</v>
      </c>
      <c r="I3243" t="s">
        <v>1210</v>
      </c>
      <c r="J3243">
        <f>IF(US_Accidents_Dec20_updated[[#This Row],[Visibility(mi)]]&gt;30, 30, MROUND(US_Accidents_Dec20_updated[[#This Row],[Visibility(mi)]],5))</f>
        <v>0</v>
      </c>
      <c r="K3243">
        <f>MROUND(US_Accidents_Dec20_updated[[#This Row],[Wind_Speed(mph)]],5)</f>
        <v>0</v>
      </c>
      <c r="L3243">
        <f>IF(US_Accidents_Dec20_updated[[#This Row],[Precipitation(in)]]&gt;0.1, 0.1, US_Accidents_Dec20_updated[[#This Row],[Precipitation(in)]])</f>
        <v>0.01</v>
      </c>
    </row>
    <row r="3244" spans="1:12" x14ac:dyDescent="0.25">
      <c r="A3244" t="str">
        <f>US_Accidents_Dec20_updated[[#This Row],[ID]]</f>
        <v>A-3933937</v>
      </c>
      <c r="B3244">
        <f>US_Accidents_Dec20_updated[[#This Row],[Start_Lat]]</f>
        <v>39.265230000000003</v>
      </c>
      <c r="C3244">
        <f>US_Accidents_Dec20_updated[[#This Row],[Start_Lng]]</f>
        <v>-106.29029</v>
      </c>
      <c r="D3244">
        <f>US_Accidents_Dec20_updated[[#This Row],[Severity]]-1</f>
        <v>3</v>
      </c>
      <c r="E3244">
        <f>HOUR(US_Accidents_Dec20_updated[[#This Row],[Start_Time]])</f>
        <v>11</v>
      </c>
      <c r="F3244">
        <f>DAY(US_Accidents_Dec20_updated[[#This Row],[Start_Time]])</f>
        <v>28</v>
      </c>
      <c r="G3244">
        <f>MONTH(US_Accidents_Dec20_updated[[#This Row],[Start_Time]])</f>
        <v>1</v>
      </c>
      <c r="H3244" t="str">
        <f>US_Accidents_Dec20_updated[[#This Row],[Description]]</f>
        <v>Closed between US-24 and I-70/US-6/Exit 195 - Road closed due to accident.</v>
      </c>
      <c r="I3244" t="s">
        <v>1210</v>
      </c>
      <c r="J3244">
        <f>IF(US_Accidents_Dec20_updated[[#This Row],[Visibility(mi)]]&gt;30, 30, MROUND(US_Accidents_Dec20_updated[[#This Row],[Visibility(mi)]],5))</f>
        <v>0</v>
      </c>
      <c r="K3244">
        <f>MROUND(US_Accidents_Dec20_updated[[#This Row],[Wind_Speed(mph)]],5)</f>
        <v>15</v>
      </c>
      <c r="L3244">
        <f>IF(US_Accidents_Dec20_updated[[#This Row],[Precipitation(in)]]&gt;0.1, 0.1, US_Accidents_Dec20_updated[[#This Row],[Precipitation(in)]])</f>
        <v>0</v>
      </c>
    </row>
    <row r="3245" spans="1:12" x14ac:dyDescent="0.25">
      <c r="A3245" t="str">
        <f>US_Accidents_Dec20_updated[[#This Row],[ID]]</f>
        <v>A-3933938</v>
      </c>
      <c r="B3245">
        <f>US_Accidents_Dec20_updated[[#This Row],[Start_Lat]]</f>
        <v>39.505253000000003</v>
      </c>
      <c r="C3245">
        <f>US_Accidents_Dec20_updated[[#This Row],[Start_Lng]]</f>
        <v>-106.142583</v>
      </c>
      <c r="D3245">
        <f>US_Accidents_Dec20_updated[[#This Row],[Severity]]-1</f>
        <v>3</v>
      </c>
      <c r="E3245">
        <f>HOUR(US_Accidents_Dec20_updated[[#This Row],[Start_Time]])</f>
        <v>11</v>
      </c>
      <c r="F3245">
        <f>DAY(US_Accidents_Dec20_updated[[#This Row],[Start_Time]])</f>
        <v>28</v>
      </c>
      <c r="G3245">
        <f>MONTH(US_Accidents_Dec20_updated[[#This Row],[Start_Time]])</f>
        <v>1</v>
      </c>
      <c r="H3245" t="str">
        <f>US_Accidents_Dec20_updated[[#This Row],[Description]]</f>
        <v>Closed between I-70/US-6/Exit 195 and US-24 - Road closed due to accident.</v>
      </c>
      <c r="I3245" t="s">
        <v>50</v>
      </c>
      <c r="J3245">
        <f>IF(US_Accidents_Dec20_updated[[#This Row],[Visibility(mi)]]&gt;30, 30, MROUND(US_Accidents_Dec20_updated[[#This Row],[Visibility(mi)]],5))</f>
        <v>0</v>
      </c>
      <c r="K3245">
        <f>MROUND(US_Accidents_Dec20_updated[[#This Row],[Wind_Speed(mph)]],5)</f>
        <v>0</v>
      </c>
      <c r="L3245">
        <f>IF(US_Accidents_Dec20_updated[[#This Row],[Precipitation(in)]]&gt;0.1, 0.1, US_Accidents_Dec20_updated[[#This Row],[Precipitation(in)]])</f>
        <v>0</v>
      </c>
    </row>
    <row r="3246" spans="1:12" x14ac:dyDescent="0.25">
      <c r="A3246" t="str">
        <f>US_Accidents_Dec20_updated[[#This Row],[ID]]</f>
        <v>A-3933939</v>
      </c>
      <c r="B3246">
        <f>US_Accidents_Dec20_updated[[#This Row],[Start_Lat]]</f>
        <v>39.522981000000001</v>
      </c>
      <c r="C3246">
        <f>US_Accidents_Dec20_updated[[#This Row],[Start_Lng]]</f>
        <v>-104.86750000000001</v>
      </c>
      <c r="D3246">
        <f>US_Accidents_Dec20_updated[[#This Row],[Severity]]-1</f>
        <v>2</v>
      </c>
      <c r="E3246">
        <f>HOUR(US_Accidents_Dec20_updated[[#This Row],[Start_Time]])</f>
        <v>11</v>
      </c>
      <c r="F3246">
        <f>DAY(US_Accidents_Dec20_updated[[#This Row],[Start_Time]])</f>
        <v>28</v>
      </c>
      <c r="G3246">
        <f>MONTH(US_Accidents_Dec20_updated[[#This Row],[Start_Time]])</f>
        <v>1</v>
      </c>
      <c r="H3246" t="str">
        <f>US_Accidents_Dec20_updated[[#This Row],[Description]]</f>
        <v>At Ridgegate Pkwy/Exit 192 - Accident.</v>
      </c>
      <c r="I3246" t="s">
        <v>1210</v>
      </c>
      <c r="J3246">
        <f>IF(US_Accidents_Dec20_updated[[#This Row],[Visibility(mi)]]&gt;30, 30, MROUND(US_Accidents_Dec20_updated[[#This Row],[Visibility(mi)]],5))</f>
        <v>0</v>
      </c>
      <c r="K3246">
        <f>MROUND(US_Accidents_Dec20_updated[[#This Row],[Wind_Speed(mph)]],5)</f>
        <v>0</v>
      </c>
      <c r="L3246">
        <f>IF(US_Accidents_Dec20_updated[[#This Row],[Precipitation(in)]]&gt;0.1, 0.1, US_Accidents_Dec20_updated[[#This Row],[Precipitation(in)]])</f>
        <v>0</v>
      </c>
    </row>
    <row r="3247" spans="1:12" x14ac:dyDescent="0.25">
      <c r="A3247" t="str">
        <f>US_Accidents_Dec20_updated[[#This Row],[ID]]</f>
        <v>A-3933940</v>
      </c>
      <c r="B3247">
        <f>US_Accidents_Dec20_updated[[#This Row],[Start_Lat]]</f>
        <v>39.265230000000003</v>
      </c>
      <c r="C3247">
        <f>US_Accidents_Dec20_updated[[#This Row],[Start_Lng]]</f>
        <v>-106.29029</v>
      </c>
      <c r="D3247">
        <f>US_Accidents_Dec20_updated[[#This Row],[Severity]]-1</f>
        <v>3</v>
      </c>
      <c r="E3247">
        <f>HOUR(US_Accidents_Dec20_updated[[#This Row],[Start_Time]])</f>
        <v>11</v>
      </c>
      <c r="F3247">
        <f>DAY(US_Accidents_Dec20_updated[[#This Row],[Start_Time]])</f>
        <v>28</v>
      </c>
      <c r="G3247">
        <f>MONTH(US_Accidents_Dec20_updated[[#This Row],[Start_Time]])</f>
        <v>1</v>
      </c>
      <c r="H3247" t="str">
        <f>US_Accidents_Dec20_updated[[#This Row],[Description]]</f>
        <v>Closed between US-24 and I-70/US-6/Exit 195 - Road closed due to accident.</v>
      </c>
      <c r="I3247" t="s">
        <v>50</v>
      </c>
      <c r="J3247">
        <f>IF(US_Accidents_Dec20_updated[[#This Row],[Visibility(mi)]]&gt;30, 30, MROUND(US_Accidents_Dec20_updated[[#This Row],[Visibility(mi)]],5))</f>
        <v>10</v>
      </c>
      <c r="K3247">
        <f>MROUND(US_Accidents_Dec20_updated[[#This Row],[Wind_Speed(mph)]],5)</f>
        <v>10</v>
      </c>
      <c r="L3247">
        <f>IF(US_Accidents_Dec20_updated[[#This Row],[Precipitation(in)]]&gt;0.1, 0.1, US_Accidents_Dec20_updated[[#This Row],[Precipitation(in)]])</f>
        <v>0</v>
      </c>
    </row>
    <row r="3248" spans="1:12" x14ac:dyDescent="0.25">
      <c r="A3248" t="str">
        <f>US_Accidents_Dec20_updated[[#This Row],[ID]]</f>
        <v>A-3933941</v>
      </c>
      <c r="B3248">
        <f>US_Accidents_Dec20_updated[[#This Row],[Start_Lat]]</f>
        <v>39.505253000000003</v>
      </c>
      <c r="C3248">
        <f>US_Accidents_Dec20_updated[[#This Row],[Start_Lng]]</f>
        <v>-106.142583</v>
      </c>
      <c r="D3248">
        <f>US_Accidents_Dec20_updated[[#This Row],[Severity]]-1</f>
        <v>3</v>
      </c>
      <c r="E3248">
        <f>HOUR(US_Accidents_Dec20_updated[[#This Row],[Start_Time]])</f>
        <v>11</v>
      </c>
      <c r="F3248">
        <f>DAY(US_Accidents_Dec20_updated[[#This Row],[Start_Time]])</f>
        <v>28</v>
      </c>
      <c r="G3248">
        <f>MONTH(US_Accidents_Dec20_updated[[#This Row],[Start_Time]])</f>
        <v>1</v>
      </c>
      <c r="H3248" t="str">
        <f>US_Accidents_Dec20_updated[[#This Row],[Description]]</f>
        <v>Closed between I-70/US-6/Exit 195 and US-24 - Road closed due to accident.</v>
      </c>
      <c r="I3248" t="s">
        <v>50</v>
      </c>
      <c r="J3248">
        <f>IF(US_Accidents_Dec20_updated[[#This Row],[Visibility(mi)]]&gt;30, 30, MROUND(US_Accidents_Dec20_updated[[#This Row],[Visibility(mi)]],5))</f>
        <v>0</v>
      </c>
      <c r="K3248">
        <f>MROUND(US_Accidents_Dec20_updated[[#This Row],[Wind_Speed(mph)]],5)</f>
        <v>0</v>
      </c>
      <c r="L3248">
        <f>IF(US_Accidents_Dec20_updated[[#This Row],[Precipitation(in)]]&gt;0.1, 0.1, US_Accidents_Dec20_updated[[#This Row],[Precipitation(in)]])</f>
        <v>0</v>
      </c>
    </row>
    <row r="3249" spans="1:12" x14ac:dyDescent="0.25">
      <c r="A3249" t="str">
        <f>US_Accidents_Dec20_updated[[#This Row],[ID]]</f>
        <v>A-3933942</v>
      </c>
      <c r="B3249">
        <f>US_Accidents_Dec20_updated[[#This Row],[Start_Lat]]</f>
        <v>39.824420000000003</v>
      </c>
      <c r="C3249">
        <f>US_Accidents_Dec20_updated[[#This Row],[Start_Lng]]</f>
        <v>-104.95985</v>
      </c>
      <c r="D3249">
        <f>US_Accidents_Dec20_updated[[#This Row],[Severity]]-1</f>
        <v>2</v>
      </c>
      <c r="E3249">
        <f>HOUR(US_Accidents_Dec20_updated[[#This Row],[Start_Time]])</f>
        <v>12</v>
      </c>
      <c r="F3249">
        <f>DAY(US_Accidents_Dec20_updated[[#This Row],[Start_Time]])</f>
        <v>28</v>
      </c>
      <c r="G3249">
        <f>MONTH(US_Accidents_Dec20_updated[[#This Row],[Start_Time]])</f>
        <v>1</v>
      </c>
      <c r="H3249" t="str">
        <f>US_Accidents_Dec20_updated[[#This Row],[Description]]</f>
        <v>Ramp to I-270 - Accident.</v>
      </c>
      <c r="I3249" t="s">
        <v>1210</v>
      </c>
      <c r="J3249">
        <f>IF(US_Accidents_Dec20_updated[[#This Row],[Visibility(mi)]]&gt;30, 30, MROUND(US_Accidents_Dec20_updated[[#This Row],[Visibility(mi)]],5))</f>
        <v>0</v>
      </c>
      <c r="K3249">
        <f>MROUND(US_Accidents_Dec20_updated[[#This Row],[Wind_Speed(mph)]],5)</f>
        <v>5</v>
      </c>
      <c r="L3249">
        <f>IF(US_Accidents_Dec20_updated[[#This Row],[Precipitation(in)]]&gt;0.1, 0.1, US_Accidents_Dec20_updated[[#This Row],[Precipitation(in)]])</f>
        <v>0</v>
      </c>
    </row>
    <row r="3250" spans="1:12" x14ac:dyDescent="0.25">
      <c r="A3250" t="str">
        <f>US_Accidents_Dec20_updated[[#This Row],[ID]]</f>
        <v>A-3933943</v>
      </c>
      <c r="B3250">
        <f>US_Accidents_Dec20_updated[[#This Row],[Start_Lat]]</f>
        <v>39.770119999999999</v>
      </c>
      <c r="C3250">
        <f>US_Accidents_Dec20_updated[[#This Row],[Start_Lng]]</f>
        <v>-104.99178999999999</v>
      </c>
      <c r="D3250">
        <f>US_Accidents_Dec20_updated[[#This Row],[Severity]]-1</f>
        <v>2</v>
      </c>
      <c r="E3250">
        <f>HOUR(US_Accidents_Dec20_updated[[#This Row],[Start_Time]])</f>
        <v>12</v>
      </c>
      <c r="F3250">
        <f>DAY(US_Accidents_Dec20_updated[[#This Row],[Start_Time]])</f>
        <v>28</v>
      </c>
      <c r="G3250">
        <f>MONTH(US_Accidents_Dec20_updated[[#This Row],[Start_Time]])</f>
        <v>1</v>
      </c>
      <c r="H3250" t="str">
        <f>US_Accidents_Dec20_updated[[#This Row],[Description]]</f>
        <v>At I-70/Exit 214 - Accident.</v>
      </c>
      <c r="I3250" t="s">
        <v>1210</v>
      </c>
      <c r="J3250">
        <f>IF(US_Accidents_Dec20_updated[[#This Row],[Visibility(mi)]]&gt;30, 30, MROUND(US_Accidents_Dec20_updated[[#This Row],[Visibility(mi)]],5))</f>
        <v>0</v>
      </c>
      <c r="K3250">
        <f>MROUND(US_Accidents_Dec20_updated[[#This Row],[Wind_Speed(mph)]],5)</f>
        <v>5</v>
      </c>
      <c r="L3250">
        <f>IF(US_Accidents_Dec20_updated[[#This Row],[Precipitation(in)]]&gt;0.1, 0.1, US_Accidents_Dec20_updated[[#This Row],[Precipitation(in)]])</f>
        <v>0</v>
      </c>
    </row>
    <row r="3251" spans="1:12" x14ac:dyDescent="0.25">
      <c r="A3251" t="str">
        <f>US_Accidents_Dec20_updated[[#This Row],[ID]]</f>
        <v>A-3933944</v>
      </c>
      <c r="B3251">
        <f>US_Accidents_Dec20_updated[[#This Row],[Start_Lat]]</f>
        <v>39.783639999999998</v>
      </c>
      <c r="C3251">
        <f>US_Accidents_Dec20_updated[[#This Row],[Start_Lng]]</f>
        <v>-105.00322</v>
      </c>
      <c r="D3251">
        <f>US_Accidents_Dec20_updated[[#This Row],[Severity]]-1</f>
        <v>2</v>
      </c>
      <c r="E3251">
        <f>HOUR(US_Accidents_Dec20_updated[[#This Row],[Start_Time]])</f>
        <v>12</v>
      </c>
      <c r="F3251">
        <f>DAY(US_Accidents_Dec20_updated[[#This Row],[Start_Time]])</f>
        <v>28</v>
      </c>
      <c r="G3251">
        <f>MONTH(US_Accidents_Dec20_updated[[#This Row],[Start_Time]])</f>
        <v>1</v>
      </c>
      <c r="H3251" t="str">
        <f>US_Accidents_Dec20_updated[[#This Row],[Description]]</f>
        <v>At Pecos St/Exit 273 - Accident.</v>
      </c>
      <c r="I3251" t="s">
        <v>1210</v>
      </c>
      <c r="J3251">
        <f>IF(US_Accidents_Dec20_updated[[#This Row],[Visibility(mi)]]&gt;30, 30, MROUND(US_Accidents_Dec20_updated[[#This Row],[Visibility(mi)]],5))</f>
        <v>0</v>
      </c>
      <c r="K3251">
        <f>MROUND(US_Accidents_Dec20_updated[[#This Row],[Wind_Speed(mph)]],5)</f>
        <v>5</v>
      </c>
      <c r="L3251">
        <f>IF(US_Accidents_Dec20_updated[[#This Row],[Precipitation(in)]]&gt;0.1, 0.1, US_Accidents_Dec20_updated[[#This Row],[Precipitation(in)]])</f>
        <v>0</v>
      </c>
    </row>
    <row r="3252" spans="1:12" x14ac:dyDescent="0.25">
      <c r="A3252" t="str">
        <f>US_Accidents_Dec20_updated[[#This Row],[ID]]</f>
        <v>A-3933947</v>
      </c>
      <c r="B3252">
        <f>US_Accidents_Dec20_updated[[#This Row],[Start_Lat]]</f>
        <v>38.316353999999997</v>
      </c>
      <c r="C3252">
        <f>US_Accidents_Dec20_updated[[#This Row],[Start_Lng]]</f>
        <v>-104.673384</v>
      </c>
      <c r="D3252">
        <f>US_Accidents_Dec20_updated[[#This Row],[Severity]]-1</f>
        <v>2</v>
      </c>
      <c r="E3252">
        <f>HOUR(US_Accidents_Dec20_updated[[#This Row],[Start_Time]])</f>
        <v>13</v>
      </c>
      <c r="F3252">
        <f>DAY(US_Accidents_Dec20_updated[[#This Row],[Start_Time]])</f>
        <v>28</v>
      </c>
      <c r="G3252">
        <f>MONTH(US_Accidents_Dec20_updated[[#This Row],[Start_Time]])</f>
        <v>1</v>
      </c>
      <c r="H3252" t="str">
        <f>US_Accidents_Dec20_updated[[#This Row],[Description]]</f>
        <v>At Purcell Blvd - Accident.</v>
      </c>
      <c r="I3252" t="s">
        <v>50</v>
      </c>
      <c r="J3252">
        <f>IF(US_Accidents_Dec20_updated[[#This Row],[Visibility(mi)]]&gt;30, 30, MROUND(US_Accidents_Dec20_updated[[#This Row],[Visibility(mi)]],5))</f>
        <v>10</v>
      </c>
      <c r="K3252">
        <f>MROUND(US_Accidents_Dec20_updated[[#This Row],[Wind_Speed(mph)]],5)</f>
        <v>10</v>
      </c>
      <c r="L3252">
        <f>IF(US_Accidents_Dec20_updated[[#This Row],[Precipitation(in)]]&gt;0.1, 0.1, US_Accidents_Dec20_updated[[#This Row],[Precipitation(in)]])</f>
        <v>0</v>
      </c>
    </row>
    <row r="3253" spans="1:12" x14ac:dyDescent="0.25">
      <c r="A3253" t="str">
        <f>US_Accidents_Dec20_updated[[#This Row],[ID]]</f>
        <v>A-3933948</v>
      </c>
      <c r="B3253">
        <f>US_Accidents_Dec20_updated[[#This Row],[Start_Lat]]</f>
        <v>39.885339999999999</v>
      </c>
      <c r="C3253">
        <f>US_Accidents_Dec20_updated[[#This Row],[Start_Lng]]</f>
        <v>-104.88172</v>
      </c>
      <c r="D3253">
        <f>US_Accidents_Dec20_updated[[#This Row],[Severity]]-1</f>
        <v>3</v>
      </c>
      <c r="E3253">
        <f>HOUR(US_Accidents_Dec20_updated[[#This Row],[Start_Time]])</f>
        <v>14</v>
      </c>
      <c r="F3253">
        <f>DAY(US_Accidents_Dec20_updated[[#This Row],[Start_Time]])</f>
        <v>28</v>
      </c>
      <c r="G3253">
        <f>MONTH(US_Accidents_Dec20_updated[[#This Row],[Start_Time]])</f>
        <v>1</v>
      </c>
      <c r="H3253" t="str">
        <f>US_Accidents_Dec20_updated[[#This Row],[Description]]</f>
        <v>Closed at E 112th Ave - Road closed due to accident.</v>
      </c>
      <c r="I3253" t="s">
        <v>50</v>
      </c>
      <c r="J3253">
        <f>IF(US_Accidents_Dec20_updated[[#This Row],[Visibility(mi)]]&gt;30, 30, MROUND(US_Accidents_Dec20_updated[[#This Row],[Visibility(mi)]],5))</f>
        <v>10</v>
      </c>
      <c r="K3253">
        <f>MROUND(US_Accidents_Dec20_updated[[#This Row],[Wind_Speed(mph)]],5)</f>
        <v>0</v>
      </c>
      <c r="L3253">
        <f>IF(US_Accidents_Dec20_updated[[#This Row],[Precipitation(in)]]&gt;0.1, 0.1, US_Accidents_Dec20_updated[[#This Row],[Precipitation(in)]])</f>
        <v>0</v>
      </c>
    </row>
    <row r="3254" spans="1:12" x14ac:dyDescent="0.25">
      <c r="A3254" t="str">
        <f>US_Accidents_Dec20_updated[[#This Row],[ID]]</f>
        <v>A-3933959</v>
      </c>
      <c r="B3254">
        <f>US_Accidents_Dec20_updated[[#This Row],[Start_Lat]]</f>
        <v>40.406869999999998</v>
      </c>
      <c r="C3254">
        <f>US_Accidents_Dec20_updated[[#This Row],[Start_Lng]]</f>
        <v>-104.940439</v>
      </c>
      <c r="D3254">
        <f>US_Accidents_Dec20_updated[[#This Row],[Severity]]-1</f>
        <v>2</v>
      </c>
      <c r="E3254">
        <f>HOUR(US_Accidents_Dec20_updated[[#This Row],[Start_Time]])</f>
        <v>17</v>
      </c>
      <c r="F3254">
        <f>DAY(US_Accidents_Dec20_updated[[#This Row],[Start_Time]])</f>
        <v>28</v>
      </c>
      <c r="G3254">
        <f>MONTH(US_Accidents_Dec20_updated[[#This Row],[Start_Time]])</f>
        <v>1</v>
      </c>
      <c r="H3254" t="str">
        <f>US_Accidents_Dec20_updated[[#This Row],[Description]]</f>
        <v>At I-25/US-87 - Accident.</v>
      </c>
      <c r="I3254" t="s">
        <v>50</v>
      </c>
      <c r="J3254">
        <f>IF(US_Accidents_Dec20_updated[[#This Row],[Visibility(mi)]]&gt;30, 30, MROUND(US_Accidents_Dec20_updated[[#This Row],[Visibility(mi)]],5))</f>
        <v>10</v>
      </c>
      <c r="K3254">
        <f>MROUND(US_Accidents_Dec20_updated[[#This Row],[Wind_Speed(mph)]],5)</f>
        <v>10</v>
      </c>
      <c r="L3254">
        <f>IF(US_Accidents_Dec20_updated[[#This Row],[Precipitation(in)]]&gt;0.1, 0.1, US_Accidents_Dec20_updated[[#This Row],[Precipitation(in)]])</f>
        <v>0</v>
      </c>
    </row>
    <row r="3255" spans="1:12" x14ac:dyDescent="0.25">
      <c r="A3255" t="str">
        <f>US_Accidents_Dec20_updated[[#This Row],[ID]]</f>
        <v>A-3933961</v>
      </c>
      <c r="B3255">
        <f>US_Accidents_Dec20_updated[[#This Row],[Start_Lat]]</f>
        <v>39.014991999999999</v>
      </c>
      <c r="C3255">
        <f>US_Accidents_Dec20_updated[[#This Row],[Start_Lng]]</f>
        <v>-104.497531</v>
      </c>
      <c r="D3255">
        <f>US_Accidents_Dec20_updated[[#This Row],[Severity]]-1</f>
        <v>3</v>
      </c>
      <c r="E3255">
        <f>HOUR(US_Accidents_Dec20_updated[[#This Row],[Start_Time]])</f>
        <v>18</v>
      </c>
      <c r="F3255">
        <f>DAY(US_Accidents_Dec20_updated[[#This Row],[Start_Time]])</f>
        <v>28</v>
      </c>
      <c r="G3255">
        <f>MONTH(US_Accidents_Dec20_updated[[#This Row],[Start_Time]])</f>
        <v>1</v>
      </c>
      <c r="H3255" t="str">
        <f>US_Accidents_Dec20_updated[[#This Row],[Description]]</f>
        <v>Closed at Bradshaw Rd - Road closed due to accident.</v>
      </c>
      <c r="I3255" t="s">
        <v>50</v>
      </c>
      <c r="J3255">
        <f>IF(US_Accidents_Dec20_updated[[#This Row],[Visibility(mi)]]&gt;30, 30, MROUND(US_Accidents_Dec20_updated[[#This Row],[Visibility(mi)]],5))</f>
        <v>10</v>
      </c>
      <c r="K3255">
        <f>MROUND(US_Accidents_Dec20_updated[[#This Row],[Wind_Speed(mph)]],5)</f>
        <v>5</v>
      </c>
      <c r="L3255">
        <f>IF(US_Accidents_Dec20_updated[[#This Row],[Precipitation(in)]]&gt;0.1, 0.1, US_Accidents_Dec20_updated[[#This Row],[Precipitation(in)]])</f>
        <v>0</v>
      </c>
    </row>
    <row r="3256" spans="1:12" x14ac:dyDescent="0.25">
      <c r="A3256" t="str">
        <f>US_Accidents_Dec20_updated[[#This Row],[ID]]</f>
        <v>A-3933962</v>
      </c>
      <c r="B3256">
        <f>US_Accidents_Dec20_updated[[#This Row],[Start_Lat]]</f>
        <v>39.005629999999996</v>
      </c>
      <c r="C3256">
        <f>US_Accidents_Dec20_updated[[#This Row],[Start_Lng]]</f>
        <v>-104.51019599999999</v>
      </c>
      <c r="D3256">
        <f>US_Accidents_Dec20_updated[[#This Row],[Severity]]-1</f>
        <v>3</v>
      </c>
      <c r="E3256">
        <f>HOUR(US_Accidents_Dec20_updated[[#This Row],[Start_Time]])</f>
        <v>18</v>
      </c>
      <c r="F3256">
        <f>DAY(US_Accidents_Dec20_updated[[#This Row],[Start_Time]])</f>
        <v>28</v>
      </c>
      <c r="G3256">
        <f>MONTH(US_Accidents_Dec20_updated[[#This Row],[Start_Time]])</f>
        <v>1</v>
      </c>
      <c r="H3256" t="str">
        <f>US_Accidents_Dec20_updated[[#This Row],[Description]]</f>
        <v>Closed at McKenze Ln - Road closed due to accident.</v>
      </c>
      <c r="I3256" t="s">
        <v>50</v>
      </c>
      <c r="J3256">
        <f>IF(US_Accidents_Dec20_updated[[#This Row],[Visibility(mi)]]&gt;30, 30, MROUND(US_Accidents_Dec20_updated[[#This Row],[Visibility(mi)]],5))</f>
        <v>10</v>
      </c>
      <c r="K3256">
        <f>MROUND(US_Accidents_Dec20_updated[[#This Row],[Wind_Speed(mph)]],5)</f>
        <v>5</v>
      </c>
      <c r="L3256">
        <f>IF(US_Accidents_Dec20_updated[[#This Row],[Precipitation(in)]]&gt;0.1, 0.1, US_Accidents_Dec20_updated[[#This Row],[Precipitation(in)]])</f>
        <v>0</v>
      </c>
    </row>
    <row r="3257" spans="1:12" x14ac:dyDescent="0.25">
      <c r="A3257" t="str">
        <f>US_Accidents_Dec20_updated[[#This Row],[ID]]</f>
        <v>A-3933969</v>
      </c>
      <c r="B3257">
        <f>US_Accidents_Dec20_updated[[#This Row],[Start_Lat]]</f>
        <v>39.557931000000004</v>
      </c>
      <c r="C3257">
        <f>US_Accidents_Dec20_updated[[#This Row],[Start_Lng]]</f>
        <v>-105.100302</v>
      </c>
      <c r="D3257">
        <f>US_Accidents_Dec20_updated[[#This Row],[Severity]]-1</f>
        <v>2</v>
      </c>
      <c r="E3257">
        <f>HOUR(US_Accidents_Dec20_updated[[#This Row],[Start_Time]])</f>
        <v>21</v>
      </c>
      <c r="F3257">
        <f>DAY(US_Accidents_Dec20_updated[[#This Row],[Start_Time]])</f>
        <v>28</v>
      </c>
      <c r="G3257">
        <f>MONTH(US_Accidents_Dec20_updated[[#This Row],[Start_Time]])</f>
        <v>1</v>
      </c>
      <c r="H3257" t="str">
        <f>US_Accidents_Dec20_updated[[#This Row],[Description]]</f>
        <v>At CO-121/Wadsworth Blvd - Accident.</v>
      </c>
      <c r="I3257" t="s">
        <v>50</v>
      </c>
      <c r="J3257">
        <f>IF(US_Accidents_Dec20_updated[[#This Row],[Visibility(mi)]]&gt;30, 30, MROUND(US_Accidents_Dec20_updated[[#This Row],[Visibility(mi)]],5))</f>
        <v>10</v>
      </c>
      <c r="K3257">
        <f>MROUND(US_Accidents_Dec20_updated[[#This Row],[Wind_Speed(mph)]],5)</f>
        <v>15</v>
      </c>
      <c r="L3257">
        <f>IF(US_Accidents_Dec20_updated[[#This Row],[Precipitation(in)]]&gt;0.1, 0.1, US_Accidents_Dec20_updated[[#This Row],[Precipitation(in)]])</f>
        <v>0</v>
      </c>
    </row>
    <row r="3258" spans="1:12" x14ac:dyDescent="0.25">
      <c r="A3258" t="str">
        <f>US_Accidents_Dec20_updated[[#This Row],[ID]]</f>
        <v>A-3934628</v>
      </c>
      <c r="B3258">
        <f>US_Accidents_Dec20_updated[[#This Row],[Start_Lat]]</f>
        <v>39.885438999999998</v>
      </c>
      <c r="C3258">
        <f>US_Accidents_Dec20_updated[[#This Row],[Start_Lng]]</f>
        <v>-104.98766999999999</v>
      </c>
      <c r="D3258">
        <f>US_Accidents_Dec20_updated[[#This Row],[Severity]]-1</f>
        <v>2</v>
      </c>
      <c r="E3258">
        <f>HOUR(US_Accidents_Dec20_updated[[#This Row],[Start_Time]])</f>
        <v>10</v>
      </c>
      <c r="F3258">
        <f>DAY(US_Accidents_Dec20_updated[[#This Row],[Start_Time]])</f>
        <v>29</v>
      </c>
      <c r="G3258">
        <f>MONTH(US_Accidents_Dec20_updated[[#This Row],[Start_Time]])</f>
        <v>1</v>
      </c>
      <c r="H3258" t="str">
        <f>US_Accidents_Dec20_updated[[#This Row],[Description]]</f>
        <v>At 104th Ave/Exit 221 - Accident.</v>
      </c>
      <c r="I3258" t="s">
        <v>50</v>
      </c>
      <c r="J3258">
        <f>IF(US_Accidents_Dec20_updated[[#This Row],[Visibility(mi)]]&gt;30, 30, MROUND(US_Accidents_Dec20_updated[[#This Row],[Visibility(mi)]],5))</f>
        <v>20</v>
      </c>
      <c r="K3258">
        <f>MROUND(US_Accidents_Dec20_updated[[#This Row],[Wind_Speed(mph)]],5)</f>
        <v>0</v>
      </c>
      <c r="L3258">
        <f>IF(US_Accidents_Dec20_updated[[#This Row],[Precipitation(in)]]&gt;0.1, 0.1, US_Accidents_Dec20_updated[[#This Row],[Precipitation(in)]])</f>
        <v>0</v>
      </c>
    </row>
    <row r="3259" spans="1:12" x14ac:dyDescent="0.25">
      <c r="A3259" t="str">
        <f>US_Accidents_Dec20_updated[[#This Row],[ID]]</f>
        <v>A-3934643</v>
      </c>
      <c r="B3259">
        <f>US_Accidents_Dec20_updated[[#This Row],[Start_Lat]]</f>
        <v>39.820149999999998</v>
      </c>
      <c r="C3259">
        <f>US_Accidents_Dec20_updated[[#This Row],[Start_Lng]]</f>
        <v>-104.95922</v>
      </c>
      <c r="D3259">
        <f>US_Accidents_Dec20_updated[[#This Row],[Severity]]-1</f>
        <v>3</v>
      </c>
      <c r="E3259">
        <f>HOUR(US_Accidents_Dec20_updated[[#This Row],[Start_Time]])</f>
        <v>13</v>
      </c>
      <c r="F3259">
        <f>DAY(US_Accidents_Dec20_updated[[#This Row],[Start_Time]])</f>
        <v>29</v>
      </c>
      <c r="G3259">
        <f>MONTH(US_Accidents_Dec20_updated[[#This Row],[Start_Time]])</f>
        <v>1</v>
      </c>
      <c r="H3259" t="str">
        <f>US_Accidents_Dec20_updated[[#This Row],[Description]]</f>
        <v>Ramp closed to Exit 1 - Road closed due to accident.</v>
      </c>
      <c r="I3259" t="s">
        <v>50</v>
      </c>
      <c r="J3259">
        <f>IF(US_Accidents_Dec20_updated[[#This Row],[Visibility(mi)]]&gt;30, 30, MROUND(US_Accidents_Dec20_updated[[#This Row],[Visibility(mi)]],5))</f>
        <v>20</v>
      </c>
      <c r="K3259">
        <f>MROUND(US_Accidents_Dec20_updated[[#This Row],[Wind_Speed(mph)]],5)</f>
        <v>0</v>
      </c>
      <c r="L3259">
        <f>IF(US_Accidents_Dec20_updated[[#This Row],[Precipitation(in)]]&gt;0.1, 0.1, US_Accidents_Dec20_updated[[#This Row],[Precipitation(in)]])</f>
        <v>0</v>
      </c>
    </row>
    <row r="3260" spans="1:12" x14ac:dyDescent="0.25">
      <c r="A3260" t="str">
        <f>US_Accidents_Dec20_updated[[#This Row],[ID]]</f>
        <v>A-3934644</v>
      </c>
      <c r="B3260">
        <f>US_Accidents_Dec20_updated[[#This Row],[Start_Lat]]</f>
        <v>39.817810000000001</v>
      </c>
      <c r="C3260">
        <f>US_Accidents_Dec20_updated[[#This Row],[Start_Lng]]</f>
        <v>-104.95614</v>
      </c>
      <c r="D3260">
        <f>US_Accidents_Dec20_updated[[#This Row],[Severity]]-1</f>
        <v>3</v>
      </c>
      <c r="E3260">
        <f>HOUR(US_Accidents_Dec20_updated[[#This Row],[Start_Time]])</f>
        <v>13</v>
      </c>
      <c r="F3260">
        <f>DAY(US_Accidents_Dec20_updated[[#This Row],[Start_Time]])</f>
        <v>29</v>
      </c>
      <c r="G3260">
        <f>MONTH(US_Accidents_Dec20_updated[[#This Row],[Start_Time]])</f>
        <v>1</v>
      </c>
      <c r="H3260" t="str">
        <f>US_Accidents_Dec20_updated[[#This Row],[Description]]</f>
        <v>Ramp closed to I-76 - Road closed due to accident.</v>
      </c>
      <c r="I3260" t="s">
        <v>50</v>
      </c>
      <c r="J3260">
        <f>IF(US_Accidents_Dec20_updated[[#This Row],[Visibility(mi)]]&gt;30, 30, MROUND(US_Accidents_Dec20_updated[[#This Row],[Visibility(mi)]],5))</f>
        <v>20</v>
      </c>
      <c r="K3260">
        <f>MROUND(US_Accidents_Dec20_updated[[#This Row],[Wind_Speed(mph)]],5)</f>
        <v>0</v>
      </c>
      <c r="L3260">
        <f>IF(US_Accidents_Dec20_updated[[#This Row],[Precipitation(in)]]&gt;0.1, 0.1, US_Accidents_Dec20_updated[[#This Row],[Precipitation(in)]])</f>
        <v>0</v>
      </c>
    </row>
    <row r="3261" spans="1:12" x14ac:dyDescent="0.25">
      <c r="A3261" t="str">
        <f>US_Accidents_Dec20_updated[[#This Row],[ID]]</f>
        <v>A-3934645</v>
      </c>
      <c r="B3261">
        <f>US_Accidents_Dec20_updated[[#This Row],[Start_Lat]]</f>
        <v>39.815440000000002</v>
      </c>
      <c r="C3261">
        <f>US_Accidents_Dec20_updated[[#This Row],[Start_Lng]]</f>
        <v>-104.95318</v>
      </c>
      <c r="D3261">
        <f>US_Accidents_Dec20_updated[[#This Row],[Severity]]-1</f>
        <v>3</v>
      </c>
      <c r="E3261">
        <f>HOUR(US_Accidents_Dec20_updated[[#This Row],[Start_Time]])</f>
        <v>13</v>
      </c>
      <c r="F3261">
        <f>DAY(US_Accidents_Dec20_updated[[#This Row],[Start_Time]])</f>
        <v>29</v>
      </c>
      <c r="G3261">
        <f>MONTH(US_Accidents_Dec20_updated[[#This Row],[Start_Time]])</f>
        <v>1</v>
      </c>
      <c r="H3261" t="str">
        <f>US_Accidents_Dec20_updated[[#This Row],[Description]]</f>
        <v>Ramp closed to I-76 and York St - Road closed due to accident.</v>
      </c>
      <c r="I3261" t="s">
        <v>50</v>
      </c>
      <c r="J3261">
        <f>IF(US_Accidents_Dec20_updated[[#This Row],[Visibility(mi)]]&gt;30, 30, MROUND(US_Accidents_Dec20_updated[[#This Row],[Visibility(mi)]],5))</f>
        <v>20</v>
      </c>
      <c r="K3261">
        <f>MROUND(US_Accidents_Dec20_updated[[#This Row],[Wind_Speed(mph)]],5)</f>
        <v>0</v>
      </c>
      <c r="L3261">
        <f>IF(US_Accidents_Dec20_updated[[#This Row],[Precipitation(in)]]&gt;0.1, 0.1, US_Accidents_Dec20_updated[[#This Row],[Precipitation(in)]])</f>
        <v>0</v>
      </c>
    </row>
    <row r="3262" spans="1:12" x14ac:dyDescent="0.25">
      <c r="A3262" t="str">
        <f>US_Accidents_Dec20_updated[[#This Row],[ID]]</f>
        <v>A-3934647</v>
      </c>
      <c r="B3262">
        <f>US_Accidents_Dec20_updated[[#This Row],[Start_Lat]]</f>
        <v>39.824679000000003</v>
      </c>
      <c r="C3262">
        <f>US_Accidents_Dec20_updated[[#This Row],[Start_Lng]]</f>
        <v>-104.965429</v>
      </c>
      <c r="D3262">
        <f>US_Accidents_Dec20_updated[[#This Row],[Severity]]-1</f>
        <v>2</v>
      </c>
      <c r="E3262">
        <f>HOUR(US_Accidents_Dec20_updated[[#This Row],[Start_Time]])</f>
        <v>13</v>
      </c>
      <c r="F3262">
        <f>DAY(US_Accidents_Dec20_updated[[#This Row],[Start_Time]])</f>
        <v>29</v>
      </c>
      <c r="G3262">
        <f>MONTH(US_Accidents_Dec20_updated[[#This Row],[Start_Time]])</f>
        <v>1</v>
      </c>
      <c r="H3262" t="str">
        <f>US_Accidents_Dec20_updated[[#This Row],[Description]]</f>
        <v>At I-76/Exit 1 - Accident.</v>
      </c>
      <c r="I3262" t="s">
        <v>50</v>
      </c>
      <c r="J3262">
        <f>IF(US_Accidents_Dec20_updated[[#This Row],[Visibility(mi)]]&gt;30, 30, MROUND(US_Accidents_Dec20_updated[[#This Row],[Visibility(mi)]],5))</f>
        <v>20</v>
      </c>
      <c r="K3262">
        <f>MROUND(US_Accidents_Dec20_updated[[#This Row],[Wind_Speed(mph)]],5)</f>
        <v>0</v>
      </c>
      <c r="L3262">
        <f>IF(US_Accidents_Dec20_updated[[#This Row],[Precipitation(in)]]&gt;0.1, 0.1, US_Accidents_Dec20_updated[[#This Row],[Precipitation(in)]])</f>
        <v>0</v>
      </c>
    </row>
    <row r="3263" spans="1:12" x14ac:dyDescent="0.25">
      <c r="A3263" t="str">
        <f>US_Accidents_Dec20_updated[[#This Row],[ID]]</f>
        <v>A-3934648</v>
      </c>
      <c r="B3263">
        <f>US_Accidents_Dec20_updated[[#This Row],[Start_Lat]]</f>
        <v>39.78434</v>
      </c>
      <c r="C3263">
        <f>US_Accidents_Dec20_updated[[#This Row],[Start_Lng]]</f>
        <v>-105.025243</v>
      </c>
      <c r="D3263">
        <f>US_Accidents_Dec20_updated[[#This Row],[Severity]]-1</f>
        <v>2</v>
      </c>
      <c r="E3263">
        <f>HOUR(US_Accidents_Dec20_updated[[#This Row],[Start_Time]])</f>
        <v>14</v>
      </c>
      <c r="F3263">
        <f>DAY(US_Accidents_Dec20_updated[[#This Row],[Start_Time]])</f>
        <v>29</v>
      </c>
      <c r="G3263">
        <f>MONTH(US_Accidents_Dec20_updated[[#This Row],[Start_Time]])</f>
        <v>1</v>
      </c>
      <c r="H3263" t="str">
        <f>US_Accidents_Dec20_updated[[#This Row],[Description]]</f>
        <v>At Federal Blvd/Exit 272 - Accident.</v>
      </c>
      <c r="I3263" t="s">
        <v>50</v>
      </c>
      <c r="J3263">
        <f>IF(US_Accidents_Dec20_updated[[#This Row],[Visibility(mi)]]&gt;30, 30, MROUND(US_Accidents_Dec20_updated[[#This Row],[Visibility(mi)]],5))</f>
        <v>20</v>
      </c>
      <c r="K3263">
        <f>MROUND(US_Accidents_Dec20_updated[[#This Row],[Wind_Speed(mph)]],5)</f>
        <v>0</v>
      </c>
      <c r="L3263">
        <f>IF(US_Accidents_Dec20_updated[[#This Row],[Precipitation(in)]]&gt;0.1, 0.1, US_Accidents_Dec20_updated[[#This Row],[Precipitation(in)]])</f>
        <v>0</v>
      </c>
    </row>
    <row r="3264" spans="1:12" x14ac:dyDescent="0.25">
      <c r="A3264" t="str">
        <f>US_Accidents_Dec20_updated[[#This Row],[ID]]</f>
        <v>A-3934649</v>
      </c>
      <c r="B3264">
        <f>US_Accidents_Dec20_updated[[#This Row],[Start_Lat]]</f>
        <v>39.783616000000002</v>
      </c>
      <c r="C3264">
        <f>US_Accidents_Dec20_updated[[#This Row],[Start_Lng]]</f>
        <v>-105.01164300000001</v>
      </c>
      <c r="D3264">
        <f>US_Accidents_Dec20_updated[[#This Row],[Severity]]-1</f>
        <v>2</v>
      </c>
      <c r="E3264">
        <f>HOUR(US_Accidents_Dec20_updated[[#This Row],[Start_Time]])</f>
        <v>14</v>
      </c>
      <c r="F3264">
        <f>DAY(US_Accidents_Dec20_updated[[#This Row],[Start_Time]])</f>
        <v>29</v>
      </c>
      <c r="G3264">
        <f>MONTH(US_Accidents_Dec20_updated[[#This Row],[Start_Time]])</f>
        <v>1</v>
      </c>
      <c r="H3264" t="str">
        <f>US_Accidents_Dec20_updated[[#This Row],[Description]]</f>
        <v>At Federal Blvd/Exit 272 - Accident. Two lanes blocked.</v>
      </c>
      <c r="I3264" t="s">
        <v>50</v>
      </c>
      <c r="J3264">
        <f>IF(US_Accidents_Dec20_updated[[#This Row],[Visibility(mi)]]&gt;30, 30, MROUND(US_Accidents_Dec20_updated[[#This Row],[Visibility(mi)]],5))</f>
        <v>30</v>
      </c>
      <c r="K3264">
        <f>MROUND(US_Accidents_Dec20_updated[[#This Row],[Wind_Speed(mph)]],5)</f>
        <v>5</v>
      </c>
      <c r="L3264">
        <f>IF(US_Accidents_Dec20_updated[[#This Row],[Precipitation(in)]]&gt;0.1, 0.1, US_Accidents_Dec20_updated[[#This Row],[Precipitation(in)]])</f>
        <v>0</v>
      </c>
    </row>
    <row r="3265" spans="1:12" x14ac:dyDescent="0.25">
      <c r="A3265" t="str">
        <f>US_Accidents_Dec20_updated[[#This Row],[ID]]</f>
        <v>A-3934650</v>
      </c>
      <c r="B3265">
        <f>US_Accidents_Dec20_updated[[#This Row],[Start_Lat]]</f>
        <v>40.080579999999998</v>
      </c>
      <c r="C3265">
        <f>US_Accidents_Dec20_updated[[#This Row],[Start_Lng]]</f>
        <v>-104.688867</v>
      </c>
      <c r="D3265">
        <f>US_Accidents_Dec20_updated[[#This Row],[Severity]]-1</f>
        <v>2</v>
      </c>
      <c r="E3265">
        <f>HOUR(US_Accidents_Dec20_updated[[#This Row],[Start_Time]])</f>
        <v>14</v>
      </c>
      <c r="F3265">
        <f>DAY(US_Accidents_Dec20_updated[[#This Row],[Start_Time]])</f>
        <v>29</v>
      </c>
      <c r="G3265">
        <f>MONTH(US_Accidents_Dec20_updated[[#This Row],[Start_Time]])</f>
        <v>1</v>
      </c>
      <c r="H3265" t="str">
        <f>US_Accidents_Dec20_updated[[#This Row],[Description]]</f>
        <v>At CR-41 - Accident.</v>
      </c>
      <c r="I3265" t="s">
        <v>50</v>
      </c>
      <c r="J3265">
        <f>IF(US_Accidents_Dec20_updated[[#This Row],[Visibility(mi)]]&gt;30, 30, MROUND(US_Accidents_Dec20_updated[[#This Row],[Visibility(mi)]],5))</f>
        <v>10</v>
      </c>
      <c r="K3265">
        <f>MROUND(US_Accidents_Dec20_updated[[#This Row],[Wind_Speed(mph)]],5)</f>
        <v>5</v>
      </c>
      <c r="L3265">
        <f>IF(US_Accidents_Dec20_updated[[#This Row],[Precipitation(in)]]&gt;0.1, 0.1, US_Accidents_Dec20_updated[[#This Row],[Precipitation(in)]])</f>
        <v>0</v>
      </c>
    </row>
    <row r="3266" spans="1:12" x14ac:dyDescent="0.25">
      <c r="A3266" t="str">
        <f>US_Accidents_Dec20_updated[[#This Row],[ID]]</f>
        <v>A-3934651</v>
      </c>
      <c r="B3266">
        <f>US_Accidents_Dec20_updated[[#This Row],[Start_Lat]]</f>
        <v>40.080579999999998</v>
      </c>
      <c r="C3266">
        <f>US_Accidents_Dec20_updated[[#This Row],[Start_Lng]]</f>
        <v>-104.688867</v>
      </c>
      <c r="D3266">
        <f>US_Accidents_Dec20_updated[[#This Row],[Severity]]-1</f>
        <v>2</v>
      </c>
      <c r="E3266">
        <f>HOUR(US_Accidents_Dec20_updated[[#This Row],[Start_Time]])</f>
        <v>14</v>
      </c>
      <c r="F3266">
        <f>DAY(US_Accidents_Dec20_updated[[#This Row],[Start_Time]])</f>
        <v>29</v>
      </c>
      <c r="G3266">
        <f>MONTH(US_Accidents_Dec20_updated[[#This Row],[Start_Time]])</f>
        <v>1</v>
      </c>
      <c r="H3266" t="str">
        <f>US_Accidents_Dec20_updated[[#This Row],[Description]]</f>
        <v>Between CR-37 and I-76/US-6 (Hudson) - Accident. Lane blocked.</v>
      </c>
      <c r="I3266" t="s">
        <v>50</v>
      </c>
      <c r="J3266">
        <f>IF(US_Accidents_Dec20_updated[[#This Row],[Visibility(mi)]]&gt;30, 30, MROUND(US_Accidents_Dec20_updated[[#This Row],[Visibility(mi)]],5))</f>
        <v>10</v>
      </c>
      <c r="K3266">
        <f>MROUND(US_Accidents_Dec20_updated[[#This Row],[Wind_Speed(mph)]],5)</f>
        <v>5</v>
      </c>
      <c r="L3266">
        <f>IF(US_Accidents_Dec20_updated[[#This Row],[Precipitation(in)]]&gt;0.1, 0.1, US_Accidents_Dec20_updated[[#This Row],[Precipitation(in)]])</f>
        <v>0</v>
      </c>
    </row>
    <row r="3267" spans="1:12" x14ac:dyDescent="0.25">
      <c r="A3267" t="str">
        <f>US_Accidents_Dec20_updated[[#This Row],[ID]]</f>
        <v>A-3934663</v>
      </c>
      <c r="B3267">
        <f>US_Accidents_Dec20_updated[[#This Row],[Start_Lat]]</f>
        <v>39.823099999999997</v>
      </c>
      <c r="C3267">
        <f>US_Accidents_Dec20_updated[[#This Row],[Start_Lng]]</f>
        <v>-104.96729999999999</v>
      </c>
      <c r="D3267">
        <f>US_Accidents_Dec20_updated[[#This Row],[Severity]]-1</f>
        <v>2</v>
      </c>
      <c r="E3267">
        <f>HOUR(US_Accidents_Dec20_updated[[#This Row],[Start_Time]])</f>
        <v>16</v>
      </c>
      <c r="F3267">
        <f>DAY(US_Accidents_Dec20_updated[[#This Row],[Start_Time]])</f>
        <v>29</v>
      </c>
      <c r="G3267">
        <f>MONTH(US_Accidents_Dec20_updated[[#This Row],[Start_Time]])</f>
        <v>1</v>
      </c>
      <c r="H3267" t="str">
        <f>US_Accidents_Dec20_updated[[#This Row],[Description]]</f>
        <v>At I-270/Exit 6 - Accident.</v>
      </c>
      <c r="I3267" t="s">
        <v>50</v>
      </c>
      <c r="J3267">
        <f>IF(US_Accidents_Dec20_updated[[#This Row],[Visibility(mi)]]&gt;30, 30, MROUND(US_Accidents_Dec20_updated[[#This Row],[Visibility(mi)]],5))</f>
        <v>30</v>
      </c>
      <c r="K3267">
        <f>MROUND(US_Accidents_Dec20_updated[[#This Row],[Wind_Speed(mph)]],5)</f>
        <v>5</v>
      </c>
      <c r="L3267">
        <f>IF(US_Accidents_Dec20_updated[[#This Row],[Precipitation(in)]]&gt;0.1, 0.1, US_Accidents_Dec20_updated[[#This Row],[Precipitation(in)]])</f>
        <v>0</v>
      </c>
    </row>
    <row r="3268" spans="1:12" x14ac:dyDescent="0.25">
      <c r="A3268" t="str">
        <f>US_Accidents_Dec20_updated[[#This Row],[ID]]</f>
        <v>A-3934669</v>
      </c>
      <c r="B3268">
        <f>US_Accidents_Dec20_updated[[#This Row],[Start_Lat]]</f>
        <v>39.566223000000001</v>
      </c>
      <c r="C3268">
        <f>US_Accidents_Dec20_updated[[#This Row],[Start_Lng]]</f>
        <v>-104.87241899999999</v>
      </c>
      <c r="D3268">
        <f>US_Accidents_Dec20_updated[[#This Row],[Severity]]-1</f>
        <v>2</v>
      </c>
      <c r="E3268">
        <f>HOUR(US_Accidents_Dec20_updated[[#This Row],[Start_Time]])</f>
        <v>18</v>
      </c>
      <c r="F3268">
        <f>DAY(US_Accidents_Dec20_updated[[#This Row],[Start_Time]])</f>
        <v>29</v>
      </c>
      <c r="G3268">
        <f>MONTH(US_Accidents_Dec20_updated[[#This Row],[Start_Time]])</f>
        <v>1</v>
      </c>
      <c r="H3268" t="str">
        <f>US_Accidents_Dec20_updated[[#This Row],[Description]]</f>
        <v>At County Line Rd/Exit 195 - Accident.</v>
      </c>
      <c r="I3268" t="s">
        <v>50</v>
      </c>
      <c r="J3268">
        <f>IF(US_Accidents_Dec20_updated[[#This Row],[Visibility(mi)]]&gt;30, 30, MROUND(US_Accidents_Dec20_updated[[#This Row],[Visibility(mi)]],5))</f>
        <v>10</v>
      </c>
      <c r="K3268">
        <f>MROUND(US_Accidents_Dec20_updated[[#This Row],[Wind_Speed(mph)]],5)</f>
        <v>10</v>
      </c>
      <c r="L3268">
        <f>IF(US_Accidents_Dec20_updated[[#This Row],[Precipitation(in)]]&gt;0.1, 0.1, US_Accidents_Dec20_updated[[#This Row],[Precipitation(in)]])</f>
        <v>0</v>
      </c>
    </row>
    <row r="3269" spans="1:12" x14ac:dyDescent="0.25">
      <c r="A3269" t="str">
        <f>US_Accidents_Dec20_updated[[#This Row],[ID]]</f>
        <v>A-3934670</v>
      </c>
      <c r="B3269">
        <f>US_Accidents_Dec20_updated[[#This Row],[Start_Lat]]</f>
        <v>39.562269999999998</v>
      </c>
      <c r="C3269">
        <f>US_Accidents_Dec20_updated[[#This Row],[Start_Lng]]</f>
        <v>-104.87172</v>
      </c>
      <c r="D3269">
        <f>US_Accidents_Dec20_updated[[#This Row],[Severity]]-1</f>
        <v>1</v>
      </c>
      <c r="E3269">
        <f>HOUR(US_Accidents_Dec20_updated[[#This Row],[Start_Time]])</f>
        <v>18</v>
      </c>
      <c r="F3269">
        <f>DAY(US_Accidents_Dec20_updated[[#This Row],[Start_Time]])</f>
        <v>29</v>
      </c>
      <c r="G3269">
        <f>MONTH(US_Accidents_Dec20_updated[[#This Row],[Start_Time]])</f>
        <v>1</v>
      </c>
      <c r="H3269" t="str">
        <f>US_Accidents_Dec20_updated[[#This Row],[Description]]</f>
        <v>At CO-470/E-470/Exit 194 - Accident. Lane blocked.</v>
      </c>
      <c r="I3269" t="s">
        <v>50</v>
      </c>
      <c r="J3269">
        <f>IF(US_Accidents_Dec20_updated[[#This Row],[Visibility(mi)]]&gt;30, 30, MROUND(US_Accidents_Dec20_updated[[#This Row],[Visibility(mi)]],5))</f>
        <v>10</v>
      </c>
      <c r="K3269">
        <f>MROUND(US_Accidents_Dec20_updated[[#This Row],[Wind_Speed(mph)]],5)</f>
        <v>10</v>
      </c>
      <c r="L3269">
        <f>IF(US_Accidents_Dec20_updated[[#This Row],[Precipitation(in)]]&gt;0.1, 0.1, US_Accidents_Dec20_updated[[#This Row],[Precipitation(in)]])</f>
        <v>0</v>
      </c>
    </row>
    <row r="3270" spans="1:12" x14ac:dyDescent="0.25">
      <c r="A3270" t="str">
        <f>US_Accidents_Dec20_updated[[#This Row],[ID]]</f>
        <v>A-3935127</v>
      </c>
      <c r="B3270">
        <f>US_Accidents_Dec20_updated[[#This Row],[Start_Lat]]</f>
        <v>39.776431000000002</v>
      </c>
      <c r="C3270">
        <f>US_Accidents_Dec20_updated[[#This Row],[Start_Lng]]</f>
        <v>-104.875114</v>
      </c>
      <c r="D3270">
        <f>US_Accidents_Dec20_updated[[#This Row],[Severity]]-1</f>
        <v>2</v>
      </c>
      <c r="E3270">
        <f>HOUR(US_Accidents_Dec20_updated[[#This Row],[Start_Time]])</f>
        <v>6</v>
      </c>
      <c r="F3270">
        <f>DAY(US_Accidents_Dec20_updated[[#This Row],[Start_Time]])</f>
        <v>30</v>
      </c>
      <c r="G3270">
        <f>MONTH(US_Accidents_Dec20_updated[[#This Row],[Start_Time]])</f>
        <v>1</v>
      </c>
      <c r="H3270" t="str">
        <f>US_Accidents_Dec20_updated[[#This Row],[Description]]</f>
        <v>At Havana Street/Exit 280 - Accident.</v>
      </c>
      <c r="I3270" t="s">
        <v>50</v>
      </c>
      <c r="J3270">
        <f>IF(US_Accidents_Dec20_updated[[#This Row],[Visibility(mi)]]&gt;30, 30, MROUND(US_Accidents_Dec20_updated[[#This Row],[Visibility(mi)]],5))</f>
        <v>10</v>
      </c>
      <c r="K3270">
        <f>MROUND(US_Accidents_Dec20_updated[[#This Row],[Wind_Speed(mph)]],5)</f>
        <v>0</v>
      </c>
      <c r="L3270">
        <f>IF(US_Accidents_Dec20_updated[[#This Row],[Precipitation(in)]]&gt;0.1, 0.1, US_Accidents_Dec20_updated[[#This Row],[Precipitation(in)]])</f>
        <v>0</v>
      </c>
    </row>
    <row r="3271" spans="1:12" x14ac:dyDescent="0.25">
      <c r="A3271" t="str">
        <f>US_Accidents_Dec20_updated[[#This Row],[ID]]</f>
        <v>A-3935128</v>
      </c>
      <c r="B3271">
        <f>US_Accidents_Dec20_updated[[#This Row],[Start_Lat]]</f>
        <v>39.787300000000002</v>
      </c>
      <c r="C3271">
        <f>US_Accidents_Dec20_updated[[#This Row],[Start_Lng]]</f>
        <v>-104.98934</v>
      </c>
      <c r="D3271">
        <f>US_Accidents_Dec20_updated[[#This Row],[Severity]]-1</f>
        <v>2</v>
      </c>
      <c r="E3271">
        <f>HOUR(US_Accidents_Dec20_updated[[#This Row],[Start_Time]])</f>
        <v>6</v>
      </c>
      <c r="F3271">
        <f>DAY(US_Accidents_Dec20_updated[[#This Row],[Start_Time]])</f>
        <v>30</v>
      </c>
      <c r="G3271">
        <f>MONTH(US_Accidents_Dec20_updated[[#This Row],[Start_Time]])</f>
        <v>1</v>
      </c>
      <c r="H3271" t="str">
        <f>US_Accidents_Dec20_updated[[#This Row],[Description]]</f>
        <v>At I-70/Exit 214 - Accident.</v>
      </c>
      <c r="I3271" t="s">
        <v>50</v>
      </c>
      <c r="J3271">
        <f>IF(US_Accidents_Dec20_updated[[#This Row],[Visibility(mi)]]&gt;30, 30, MROUND(US_Accidents_Dec20_updated[[#This Row],[Visibility(mi)]],5))</f>
        <v>30</v>
      </c>
      <c r="K3271">
        <f>MROUND(US_Accidents_Dec20_updated[[#This Row],[Wind_Speed(mph)]],5)</f>
        <v>5</v>
      </c>
      <c r="L3271">
        <f>IF(US_Accidents_Dec20_updated[[#This Row],[Precipitation(in)]]&gt;0.1, 0.1, US_Accidents_Dec20_updated[[#This Row],[Precipitation(in)]])</f>
        <v>0</v>
      </c>
    </row>
    <row r="3272" spans="1:12" x14ac:dyDescent="0.25">
      <c r="A3272" t="str">
        <f>US_Accidents_Dec20_updated[[#This Row],[ID]]</f>
        <v>A-3935130</v>
      </c>
      <c r="B3272">
        <f>US_Accidents_Dec20_updated[[#This Row],[Start_Lat]]</f>
        <v>39.787300000000002</v>
      </c>
      <c r="C3272">
        <f>US_Accidents_Dec20_updated[[#This Row],[Start_Lng]]</f>
        <v>-104.98934</v>
      </c>
      <c r="D3272">
        <f>US_Accidents_Dec20_updated[[#This Row],[Severity]]-1</f>
        <v>2</v>
      </c>
      <c r="E3272">
        <f>HOUR(US_Accidents_Dec20_updated[[#This Row],[Start_Time]])</f>
        <v>7</v>
      </c>
      <c r="F3272">
        <f>DAY(US_Accidents_Dec20_updated[[#This Row],[Start_Time]])</f>
        <v>30</v>
      </c>
      <c r="G3272">
        <f>MONTH(US_Accidents_Dec20_updated[[#This Row],[Start_Time]])</f>
        <v>1</v>
      </c>
      <c r="H3272" t="str">
        <f>US_Accidents_Dec20_updated[[#This Row],[Description]]</f>
        <v>At I-70/Exit 214 - Accident.</v>
      </c>
      <c r="I3272" t="s">
        <v>50</v>
      </c>
      <c r="J3272">
        <f>IF(US_Accidents_Dec20_updated[[#This Row],[Visibility(mi)]]&gt;30, 30, MROUND(US_Accidents_Dec20_updated[[#This Row],[Visibility(mi)]],5))</f>
        <v>30</v>
      </c>
      <c r="K3272">
        <f>MROUND(US_Accidents_Dec20_updated[[#This Row],[Wind_Speed(mph)]],5)</f>
        <v>5</v>
      </c>
      <c r="L3272">
        <f>IF(US_Accidents_Dec20_updated[[#This Row],[Precipitation(in)]]&gt;0.1, 0.1, US_Accidents_Dec20_updated[[#This Row],[Precipitation(in)]])</f>
        <v>0</v>
      </c>
    </row>
    <row r="3273" spans="1:12" x14ac:dyDescent="0.25">
      <c r="A3273" t="str">
        <f>US_Accidents_Dec20_updated[[#This Row],[ID]]</f>
        <v>A-3935131</v>
      </c>
      <c r="B3273">
        <f>US_Accidents_Dec20_updated[[#This Row],[Start_Lat]]</f>
        <v>39.784700000000001</v>
      </c>
      <c r="C3273">
        <f>US_Accidents_Dec20_updated[[#This Row],[Start_Lng]]</f>
        <v>-105.08638000000001</v>
      </c>
      <c r="D3273">
        <f>US_Accidents_Dec20_updated[[#This Row],[Severity]]-1</f>
        <v>2</v>
      </c>
      <c r="E3273">
        <f>HOUR(US_Accidents_Dec20_updated[[#This Row],[Start_Time]])</f>
        <v>7</v>
      </c>
      <c r="F3273">
        <f>DAY(US_Accidents_Dec20_updated[[#This Row],[Start_Time]])</f>
        <v>30</v>
      </c>
      <c r="G3273">
        <f>MONTH(US_Accidents_Dec20_updated[[#This Row],[Start_Time]])</f>
        <v>1</v>
      </c>
      <c r="H3273" t="str">
        <f>US_Accidents_Dec20_updated[[#This Row],[Description]]</f>
        <v>At CO-121/Wadsworth Blvd/Exit 269 - Accident.</v>
      </c>
      <c r="I3273" t="s">
        <v>50</v>
      </c>
      <c r="J3273">
        <f>IF(US_Accidents_Dec20_updated[[#This Row],[Visibility(mi)]]&gt;30, 30, MROUND(US_Accidents_Dec20_updated[[#This Row],[Visibility(mi)]],5))</f>
        <v>30</v>
      </c>
      <c r="K3273">
        <f>MROUND(US_Accidents_Dec20_updated[[#This Row],[Wind_Speed(mph)]],5)</f>
        <v>5</v>
      </c>
      <c r="L3273">
        <f>IF(US_Accidents_Dec20_updated[[#This Row],[Precipitation(in)]]&gt;0.1, 0.1, US_Accidents_Dec20_updated[[#This Row],[Precipitation(in)]])</f>
        <v>0</v>
      </c>
    </row>
    <row r="3274" spans="1:12" x14ac:dyDescent="0.25">
      <c r="A3274" t="str">
        <f>US_Accidents_Dec20_updated[[#This Row],[ID]]</f>
        <v>A-3935134</v>
      </c>
      <c r="B3274">
        <f>US_Accidents_Dec20_updated[[#This Row],[Start_Lat]]</f>
        <v>39.740606999999997</v>
      </c>
      <c r="C3274">
        <f>US_Accidents_Dec20_updated[[#This Row],[Start_Lng]]</f>
        <v>-104.82522</v>
      </c>
      <c r="D3274">
        <f>US_Accidents_Dec20_updated[[#This Row],[Severity]]-1</f>
        <v>2</v>
      </c>
      <c r="E3274">
        <f>HOUR(US_Accidents_Dec20_updated[[#This Row],[Start_Time]])</f>
        <v>9</v>
      </c>
      <c r="F3274">
        <f>DAY(US_Accidents_Dec20_updated[[#This Row],[Start_Time]])</f>
        <v>30</v>
      </c>
      <c r="G3274">
        <f>MONTH(US_Accidents_Dec20_updated[[#This Row],[Start_Time]])</f>
        <v>1</v>
      </c>
      <c r="H3274" t="str">
        <f>US_Accidents_Dec20_updated[[#This Row],[Description]]</f>
        <v>At US-40/US-287/Colfax Ave/Exit 10 - Accident.</v>
      </c>
      <c r="I3274" t="s">
        <v>50</v>
      </c>
      <c r="J3274">
        <f>IF(US_Accidents_Dec20_updated[[#This Row],[Visibility(mi)]]&gt;30, 30, MROUND(US_Accidents_Dec20_updated[[#This Row],[Visibility(mi)]],5))</f>
        <v>10</v>
      </c>
      <c r="K3274">
        <f>MROUND(US_Accidents_Dec20_updated[[#This Row],[Wind_Speed(mph)]],5)</f>
        <v>10</v>
      </c>
      <c r="L3274">
        <f>IF(US_Accidents_Dec20_updated[[#This Row],[Precipitation(in)]]&gt;0.1, 0.1, US_Accidents_Dec20_updated[[#This Row],[Precipitation(in)]])</f>
        <v>0</v>
      </c>
    </row>
    <row r="3275" spans="1:12" x14ac:dyDescent="0.25">
      <c r="A3275" t="str">
        <f>US_Accidents_Dec20_updated[[#This Row],[ID]]</f>
        <v>A-3935135</v>
      </c>
      <c r="B3275">
        <f>US_Accidents_Dec20_updated[[#This Row],[Start_Lat]]</f>
        <v>39.740136</v>
      </c>
      <c r="C3275">
        <f>US_Accidents_Dec20_updated[[#This Row],[Start_Lng]]</f>
        <v>-104.82522</v>
      </c>
      <c r="D3275">
        <f>US_Accidents_Dec20_updated[[#This Row],[Severity]]-1</f>
        <v>3</v>
      </c>
      <c r="E3275">
        <f>HOUR(US_Accidents_Dec20_updated[[#This Row],[Start_Time]])</f>
        <v>9</v>
      </c>
      <c r="F3275">
        <f>DAY(US_Accidents_Dec20_updated[[#This Row],[Start_Time]])</f>
        <v>30</v>
      </c>
      <c r="G3275">
        <f>MONTH(US_Accidents_Dec20_updated[[#This Row],[Start_Time]])</f>
        <v>1</v>
      </c>
      <c r="H3275" t="str">
        <f>US_Accidents_Dec20_updated[[#This Row],[Description]]</f>
        <v>Closed between CO-30/6th Ave/Exit 9 and I-70/US-36/Exit 12 - Road closed due to accident.</v>
      </c>
      <c r="I3275" t="s">
        <v>50</v>
      </c>
      <c r="J3275">
        <f>IF(US_Accidents_Dec20_updated[[#This Row],[Visibility(mi)]]&gt;30, 30, MROUND(US_Accidents_Dec20_updated[[#This Row],[Visibility(mi)]],5))</f>
        <v>10</v>
      </c>
      <c r="K3275">
        <f>MROUND(US_Accidents_Dec20_updated[[#This Row],[Wind_Speed(mph)]],5)</f>
        <v>10</v>
      </c>
      <c r="L3275">
        <f>IF(US_Accidents_Dec20_updated[[#This Row],[Precipitation(in)]]&gt;0.1, 0.1, US_Accidents_Dec20_updated[[#This Row],[Precipitation(in)]])</f>
        <v>0</v>
      </c>
    </row>
    <row r="3276" spans="1:12" x14ac:dyDescent="0.25">
      <c r="A3276" t="str">
        <f>US_Accidents_Dec20_updated[[#This Row],[ID]]</f>
        <v>A-3935142</v>
      </c>
      <c r="B3276">
        <f>US_Accidents_Dec20_updated[[#This Row],[Start_Lat]]</f>
        <v>39.780119999999997</v>
      </c>
      <c r="C3276">
        <f>US_Accidents_Dec20_updated[[#This Row],[Start_Lng]]</f>
        <v>-104.95188899999999</v>
      </c>
      <c r="D3276">
        <f>US_Accidents_Dec20_updated[[#This Row],[Severity]]-1</f>
        <v>2</v>
      </c>
      <c r="E3276">
        <f>HOUR(US_Accidents_Dec20_updated[[#This Row],[Start_Time]])</f>
        <v>13</v>
      </c>
      <c r="F3276">
        <f>DAY(US_Accidents_Dec20_updated[[#This Row],[Start_Time]])</f>
        <v>30</v>
      </c>
      <c r="G3276">
        <f>MONTH(US_Accidents_Dec20_updated[[#This Row],[Start_Time]])</f>
        <v>1</v>
      </c>
      <c r="H3276" t="str">
        <f>US_Accidents_Dec20_updated[[#This Row],[Description]]</f>
        <v>At Steele St - Accident.</v>
      </c>
      <c r="I3276" t="s">
        <v>50</v>
      </c>
      <c r="J3276">
        <f>IF(US_Accidents_Dec20_updated[[#This Row],[Visibility(mi)]]&gt;30, 30, MROUND(US_Accidents_Dec20_updated[[#This Row],[Visibility(mi)]],5))</f>
        <v>30</v>
      </c>
      <c r="K3276">
        <f>MROUND(US_Accidents_Dec20_updated[[#This Row],[Wind_Speed(mph)]],5)</f>
        <v>20</v>
      </c>
      <c r="L3276">
        <f>IF(US_Accidents_Dec20_updated[[#This Row],[Precipitation(in)]]&gt;0.1, 0.1, US_Accidents_Dec20_updated[[#This Row],[Precipitation(in)]])</f>
        <v>0</v>
      </c>
    </row>
    <row r="3277" spans="1:12" x14ac:dyDescent="0.25">
      <c r="A3277" t="str">
        <f>US_Accidents_Dec20_updated[[#This Row],[ID]]</f>
        <v>A-3935145</v>
      </c>
      <c r="B3277">
        <f>US_Accidents_Dec20_updated[[#This Row],[Start_Lat]]</f>
        <v>40.817073000000001</v>
      </c>
      <c r="C3277">
        <f>US_Accidents_Dec20_updated[[#This Row],[Start_Lng]]</f>
        <v>-104.97425200000001</v>
      </c>
      <c r="D3277">
        <f>US_Accidents_Dec20_updated[[#This Row],[Severity]]-1</f>
        <v>2</v>
      </c>
      <c r="E3277">
        <f>HOUR(US_Accidents_Dec20_updated[[#This Row],[Start_Time]])</f>
        <v>15</v>
      </c>
      <c r="F3277">
        <f>DAY(US_Accidents_Dec20_updated[[#This Row],[Start_Time]])</f>
        <v>30</v>
      </c>
      <c r="G3277">
        <f>MONTH(US_Accidents_Dec20_updated[[#This Row],[Start_Time]])</f>
        <v>1</v>
      </c>
      <c r="H3277" t="str">
        <f>US_Accidents_Dec20_updated[[#This Row],[Description]]</f>
        <v>At Owl Canyon Road/Exit 281 - Accident.</v>
      </c>
      <c r="I3277" t="s">
        <v>50</v>
      </c>
      <c r="J3277">
        <f>IF(US_Accidents_Dec20_updated[[#This Row],[Visibility(mi)]]&gt;30, 30, MROUND(US_Accidents_Dec20_updated[[#This Row],[Visibility(mi)]],5))</f>
        <v>10</v>
      </c>
      <c r="K3277">
        <f>MROUND(US_Accidents_Dec20_updated[[#This Row],[Wind_Speed(mph)]],5)</f>
        <v>0</v>
      </c>
      <c r="L3277">
        <f>IF(US_Accidents_Dec20_updated[[#This Row],[Precipitation(in)]]&gt;0.1, 0.1, US_Accidents_Dec20_updated[[#This Row],[Precipitation(in)]])</f>
        <v>0</v>
      </c>
    </row>
    <row r="3278" spans="1:12" x14ac:dyDescent="0.25">
      <c r="A3278" t="str">
        <f>US_Accidents_Dec20_updated[[#This Row],[ID]]</f>
        <v>A-3935150</v>
      </c>
      <c r="B3278">
        <f>US_Accidents_Dec20_updated[[#This Row],[Start_Lat]]</f>
        <v>38.417050000000003</v>
      </c>
      <c r="C3278">
        <f>US_Accidents_Dec20_updated[[#This Row],[Start_Lng]]</f>
        <v>-105.03559</v>
      </c>
      <c r="D3278">
        <f>US_Accidents_Dec20_updated[[#This Row],[Severity]]-1</f>
        <v>2</v>
      </c>
      <c r="E3278">
        <f>HOUR(US_Accidents_Dec20_updated[[#This Row],[Start_Time]])</f>
        <v>16</v>
      </c>
      <c r="F3278">
        <f>DAY(US_Accidents_Dec20_updated[[#This Row],[Start_Time]])</f>
        <v>30</v>
      </c>
      <c r="G3278">
        <f>MONTH(US_Accidents_Dec20_updated[[#This Row],[Start_Time]])</f>
        <v>1</v>
      </c>
      <c r="H3278" t="str">
        <f>US_Accidents_Dec20_updated[[#This Row],[Description]]</f>
        <v>At CO-115 - Accident.</v>
      </c>
      <c r="I3278" t="s">
        <v>50</v>
      </c>
      <c r="J3278">
        <f>IF(US_Accidents_Dec20_updated[[#This Row],[Visibility(mi)]]&gt;30, 30, MROUND(US_Accidents_Dec20_updated[[#This Row],[Visibility(mi)]],5))</f>
        <v>10</v>
      </c>
      <c r="K3278">
        <f>MROUND(US_Accidents_Dec20_updated[[#This Row],[Wind_Speed(mph)]],5)</f>
        <v>10</v>
      </c>
      <c r="L3278">
        <f>IF(US_Accidents_Dec20_updated[[#This Row],[Precipitation(in)]]&gt;0.1, 0.1, US_Accidents_Dec20_updated[[#This Row],[Precipitation(in)]])</f>
        <v>0</v>
      </c>
    </row>
    <row r="3279" spans="1:12" x14ac:dyDescent="0.25">
      <c r="A3279" t="str">
        <f>US_Accidents_Dec20_updated[[#This Row],[ID]]</f>
        <v>A-3935156</v>
      </c>
      <c r="B3279">
        <f>US_Accidents_Dec20_updated[[#This Row],[Start_Lat]]</f>
        <v>39.470233999999998</v>
      </c>
      <c r="C3279">
        <f>US_Accidents_Dec20_updated[[#This Row],[Start_Lng]]</f>
        <v>-104.872991</v>
      </c>
      <c r="D3279">
        <f>US_Accidents_Dec20_updated[[#This Row],[Severity]]-1</f>
        <v>1</v>
      </c>
      <c r="E3279">
        <f>HOUR(US_Accidents_Dec20_updated[[#This Row],[Start_Time]])</f>
        <v>18</v>
      </c>
      <c r="F3279">
        <f>DAY(US_Accidents_Dec20_updated[[#This Row],[Start_Time]])</f>
        <v>30</v>
      </c>
      <c r="G3279">
        <f>MONTH(US_Accidents_Dec20_updated[[#This Row],[Start_Time]])</f>
        <v>1</v>
      </c>
      <c r="H3279" t="str">
        <f>US_Accidents_Dec20_updated[[#This Row],[Description]]</f>
        <v>Between Castle Pines Pky/Exit 188 and Happy Canyon Rd/Exit 187 - Accident. Lane blocked.</v>
      </c>
      <c r="I3279" t="s">
        <v>50</v>
      </c>
      <c r="J3279">
        <f>IF(US_Accidents_Dec20_updated[[#This Row],[Visibility(mi)]]&gt;30, 30, MROUND(US_Accidents_Dec20_updated[[#This Row],[Visibility(mi)]],5))</f>
        <v>10</v>
      </c>
      <c r="K3279">
        <f>MROUND(US_Accidents_Dec20_updated[[#This Row],[Wind_Speed(mph)]],5)</f>
        <v>5</v>
      </c>
      <c r="L3279">
        <f>IF(US_Accidents_Dec20_updated[[#This Row],[Precipitation(in)]]&gt;0.1, 0.1, US_Accidents_Dec20_updated[[#This Row],[Precipitation(in)]])</f>
        <v>0</v>
      </c>
    </row>
    <row r="3280" spans="1:12" x14ac:dyDescent="0.25">
      <c r="A3280" t="str">
        <f>US_Accidents_Dec20_updated[[#This Row],[ID]]</f>
        <v>A-3935160</v>
      </c>
      <c r="B3280">
        <f>US_Accidents_Dec20_updated[[#This Row],[Start_Lat]]</f>
        <v>39.78434</v>
      </c>
      <c r="C3280">
        <f>US_Accidents_Dec20_updated[[#This Row],[Start_Lng]]</f>
        <v>-105.025243</v>
      </c>
      <c r="D3280">
        <f>US_Accidents_Dec20_updated[[#This Row],[Severity]]-1</f>
        <v>2</v>
      </c>
      <c r="E3280">
        <f>HOUR(US_Accidents_Dec20_updated[[#This Row],[Start_Time]])</f>
        <v>18</v>
      </c>
      <c r="F3280">
        <f>DAY(US_Accidents_Dec20_updated[[#This Row],[Start_Time]])</f>
        <v>30</v>
      </c>
      <c r="G3280">
        <f>MONTH(US_Accidents_Dec20_updated[[#This Row],[Start_Time]])</f>
        <v>1</v>
      </c>
      <c r="H3280" t="str">
        <f>US_Accidents_Dec20_updated[[#This Row],[Description]]</f>
        <v>At Federal Blvd/Exit 272 - Accident.</v>
      </c>
      <c r="I3280" t="s">
        <v>50</v>
      </c>
      <c r="J3280">
        <f>IF(US_Accidents_Dec20_updated[[#This Row],[Visibility(mi)]]&gt;30, 30, MROUND(US_Accidents_Dec20_updated[[#This Row],[Visibility(mi)]],5))</f>
        <v>10</v>
      </c>
      <c r="K3280">
        <f>MROUND(US_Accidents_Dec20_updated[[#This Row],[Wind_Speed(mph)]],5)</f>
        <v>35</v>
      </c>
      <c r="L3280">
        <f>IF(US_Accidents_Dec20_updated[[#This Row],[Precipitation(in)]]&gt;0.1, 0.1, US_Accidents_Dec20_updated[[#This Row],[Precipitation(in)]])</f>
        <v>0</v>
      </c>
    </row>
    <row r="3281" spans="1:12" x14ac:dyDescent="0.25">
      <c r="A3281" t="str">
        <f>US_Accidents_Dec20_updated[[#This Row],[ID]]</f>
        <v>A-3935161</v>
      </c>
      <c r="B3281">
        <f>US_Accidents_Dec20_updated[[#This Row],[Start_Lat]]</f>
        <v>39.784030000000001</v>
      </c>
      <c r="C3281">
        <f>US_Accidents_Dec20_updated[[#This Row],[Start_Lng]]</f>
        <v>-105.02197</v>
      </c>
      <c r="D3281">
        <f>US_Accidents_Dec20_updated[[#This Row],[Severity]]-1</f>
        <v>2</v>
      </c>
      <c r="E3281">
        <f>HOUR(US_Accidents_Dec20_updated[[#This Row],[Start_Time]])</f>
        <v>18</v>
      </c>
      <c r="F3281">
        <f>DAY(US_Accidents_Dec20_updated[[#This Row],[Start_Time]])</f>
        <v>30</v>
      </c>
      <c r="G3281">
        <f>MONTH(US_Accidents_Dec20_updated[[#This Row],[Start_Time]])</f>
        <v>1</v>
      </c>
      <c r="H3281" t="str">
        <f>US_Accidents_Dec20_updated[[#This Row],[Description]]</f>
        <v>At Federal Blvd/Exit 272 - Accident. Lane blocked.</v>
      </c>
      <c r="I3281" t="s">
        <v>50</v>
      </c>
      <c r="J3281">
        <f>IF(US_Accidents_Dec20_updated[[#This Row],[Visibility(mi)]]&gt;30, 30, MROUND(US_Accidents_Dec20_updated[[#This Row],[Visibility(mi)]],5))</f>
        <v>10</v>
      </c>
      <c r="K3281">
        <f>MROUND(US_Accidents_Dec20_updated[[#This Row],[Wind_Speed(mph)]],5)</f>
        <v>35</v>
      </c>
      <c r="L3281">
        <f>IF(US_Accidents_Dec20_updated[[#This Row],[Precipitation(in)]]&gt;0.1, 0.1, US_Accidents_Dec20_updated[[#This Row],[Precipitation(in)]])</f>
        <v>0</v>
      </c>
    </row>
    <row r="3282" spans="1:12" x14ac:dyDescent="0.25">
      <c r="A3282" t="str">
        <f>US_Accidents_Dec20_updated[[#This Row],[ID]]</f>
        <v>A-3935162</v>
      </c>
      <c r="B3282">
        <f>US_Accidents_Dec20_updated[[#This Row],[Start_Lat]]</f>
        <v>39.783247000000003</v>
      </c>
      <c r="C3282">
        <f>US_Accidents_Dec20_updated[[#This Row],[Start_Lng]]</f>
        <v>-105.127782</v>
      </c>
      <c r="D3282">
        <f>US_Accidents_Dec20_updated[[#This Row],[Severity]]-1</f>
        <v>2</v>
      </c>
      <c r="E3282">
        <f>HOUR(US_Accidents_Dec20_updated[[#This Row],[Start_Time]])</f>
        <v>18</v>
      </c>
      <c r="F3282">
        <f>DAY(US_Accidents_Dec20_updated[[#This Row],[Start_Time]])</f>
        <v>30</v>
      </c>
      <c r="G3282">
        <f>MONTH(US_Accidents_Dec20_updated[[#This Row],[Start_Time]])</f>
        <v>1</v>
      </c>
      <c r="H3282" t="str">
        <f>US_Accidents_Dec20_updated[[#This Row],[Description]]</f>
        <v>At Kipling St/Exit 267 - Accident.</v>
      </c>
      <c r="I3282" t="s">
        <v>50</v>
      </c>
      <c r="J3282">
        <f>IF(US_Accidents_Dec20_updated[[#This Row],[Visibility(mi)]]&gt;30, 30, MROUND(US_Accidents_Dec20_updated[[#This Row],[Visibility(mi)]],5))</f>
        <v>10</v>
      </c>
      <c r="K3282">
        <f>MROUND(US_Accidents_Dec20_updated[[#This Row],[Wind_Speed(mph)]],5)</f>
        <v>35</v>
      </c>
      <c r="L3282">
        <f>IF(US_Accidents_Dec20_updated[[#This Row],[Precipitation(in)]]&gt;0.1, 0.1, US_Accidents_Dec20_updated[[#This Row],[Precipitation(in)]])</f>
        <v>0</v>
      </c>
    </row>
    <row r="3283" spans="1:12" x14ac:dyDescent="0.25">
      <c r="A3283" t="str">
        <f>US_Accidents_Dec20_updated[[#This Row],[ID]]</f>
        <v>A-3935163</v>
      </c>
      <c r="B3283">
        <f>US_Accidents_Dec20_updated[[#This Row],[Start_Lat]]</f>
        <v>39.784129999999998</v>
      </c>
      <c r="C3283">
        <f>US_Accidents_Dec20_updated[[#This Row],[Start_Lng]]</f>
        <v>-105.11341400000001</v>
      </c>
      <c r="D3283">
        <f>US_Accidents_Dec20_updated[[#This Row],[Severity]]-1</f>
        <v>2</v>
      </c>
      <c r="E3283">
        <f>HOUR(US_Accidents_Dec20_updated[[#This Row],[Start_Time]])</f>
        <v>18</v>
      </c>
      <c r="F3283">
        <f>DAY(US_Accidents_Dec20_updated[[#This Row],[Start_Time]])</f>
        <v>30</v>
      </c>
      <c r="G3283">
        <f>MONTH(US_Accidents_Dec20_updated[[#This Row],[Start_Time]])</f>
        <v>1</v>
      </c>
      <c r="H3283" t="str">
        <f>US_Accidents_Dec20_updated[[#This Row],[Description]]</f>
        <v>At Kipling St/Exit 267 - Accident. Two lanes blocked.</v>
      </c>
      <c r="I3283" t="s">
        <v>50</v>
      </c>
      <c r="J3283">
        <f>IF(US_Accidents_Dec20_updated[[#This Row],[Visibility(mi)]]&gt;30, 30, MROUND(US_Accidents_Dec20_updated[[#This Row],[Visibility(mi)]],5))</f>
        <v>10</v>
      </c>
      <c r="K3283">
        <f>MROUND(US_Accidents_Dec20_updated[[#This Row],[Wind_Speed(mph)]],5)</f>
        <v>35</v>
      </c>
      <c r="L3283">
        <f>IF(US_Accidents_Dec20_updated[[#This Row],[Precipitation(in)]]&gt;0.1, 0.1, US_Accidents_Dec20_updated[[#This Row],[Precipitation(in)]])</f>
        <v>0</v>
      </c>
    </row>
    <row r="3284" spans="1:12" x14ac:dyDescent="0.25">
      <c r="A3284" t="str">
        <f>US_Accidents_Dec20_updated[[#This Row],[ID]]</f>
        <v>A-3935164</v>
      </c>
      <c r="B3284">
        <f>US_Accidents_Dec20_updated[[#This Row],[Start_Lat]]</f>
        <v>39.835279</v>
      </c>
      <c r="C3284">
        <f>US_Accidents_Dec20_updated[[#This Row],[Start_Lng]]</f>
        <v>-105.021517</v>
      </c>
      <c r="D3284">
        <f>US_Accidents_Dec20_updated[[#This Row],[Severity]]-1</f>
        <v>2</v>
      </c>
      <c r="E3284">
        <f>HOUR(US_Accidents_Dec20_updated[[#This Row],[Start_Time]])</f>
        <v>19</v>
      </c>
      <c r="F3284">
        <f>DAY(US_Accidents_Dec20_updated[[#This Row],[Start_Time]])</f>
        <v>30</v>
      </c>
      <c r="G3284">
        <f>MONTH(US_Accidents_Dec20_updated[[#This Row],[Start_Time]])</f>
        <v>1</v>
      </c>
      <c r="H3284" t="str">
        <f>US_Accidents_Dec20_updated[[#This Row],[Description]]</f>
        <v>At Federal Blvd - Accident.</v>
      </c>
      <c r="I3284" t="s">
        <v>50</v>
      </c>
      <c r="J3284">
        <f>IF(US_Accidents_Dec20_updated[[#This Row],[Visibility(mi)]]&gt;30, 30, MROUND(US_Accidents_Dec20_updated[[#This Row],[Visibility(mi)]],5))</f>
        <v>10</v>
      </c>
      <c r="K3284">
        <f>MROUND(US_Accidents_Dec20_updated[[#This Row],[Wind_Speed(mph)]],5)</f>
        <v>35</v>
      </c>
      <c r="L3284">
        <f>IF(US_Accidents_Dec20_updated[[#This Row],[Precipitation(in)]]&gt;0.1, 0.1, US_Accidents_Dec20_updated[[#This Row],[Precipitation(in)]])</f>
        <v>0</v>
      </c>
    </row>
    <row r="3285" spans="1:12" x14ac:dyDescent="0.25">
      <c r="A3285" t="str">
        <f>US_Accidents_Dec20_updated[[#This Row],[ID]]</f>
        <v>A-3935166</v>
      </c>
      <c r="B3285">
        <f>US_Accidents_Dec20_updated[[#This Row],[Start_Lat]]</f>
        <v>39.784030000000001</v>
      </c>
      <c r="C3285">
        <f>US_Accidents_Dec20_updated[[#This Row],[Start_Lng]]</f>
        <v>-105.02197</v>
      </c>
      <c r="D3285">
        <f>US_Accidents_Dec20_updated[[#This Row],[Severity]]-1</f>
        <v>1</v>
      </c>
      <c r="E3285">
        <f>HOUR(US_Accidents_Dec20_updated[[#This Row],[Start_Time]])</f>
        <v>18</v>
      </c>
      <c r="F3285">
        <f>DAY(US_Accidents_Dec20_updated[[#This Row],[Start_Time]])</f>
        <v>30</v>
      </c>
      <c r="G3285">
        <f>MONTH(US_Accidents_Dec20_updated[[#This Row],[Start_Time]])</f>
        <v>1</v>
      </c>
      <c r="H3285" t="str">
        <f>US_Accidents_Dec20_updated[[#This Row],[Description]]</f>
        <v>At Federal Blvd/Exit 272 - Accident. Lane blocked.</v>
      </c>
      <c r="I3285" t="s">
        <v>50</v>
      </c>
      <c r="J3285">
        <f>IF(US_Accidents_Dec20_updated[[#This Row],[Visibility(mi)]]&gt;30, 30, MROUND(US_Accidents_Dec20_updated[[#This Row],[Visibility(mi)]],5))</f>
        <v>10</v>
      </c>
      <c r="K3285">
        <f>MROUND(US_Accidents_Dec20_updated[[#This Row],[Wind_Speed(mph)]],5)</f>
        <v>35</v>
      </c>
      <c r="L3285">
        <f>IF(US_Accidents_Dec20_updated[[#This Row],[Precipitation(in)]]&gt;0.1, 0.1, US_Accidents_Dec20_updated[[#This Row],[Precipitation(in)]])</f>
        <v>0</v>
      </c>
    </row>
    <row r="3286" spans="1:12" x14ac:dyDescent="0.25">
      <c r="A3286" t="str">
        <f>US_Accidents_Dec20_updated[[#This Row],[ID]]</f>
        <v>A-4164748</v>
      </c>
      <c r="B3286">
        <f>US_Accidents_Dec20_updated[[#This Row],[Start_Lat]]</f>
        <v>39.885438999999998</v>
      </c>
      <c r="C3286">
        <f>US_Accidents_Dec20_updated[[#This Row],[Start_Lng]]</f>
        <v>-104.98766999999999</v>
      </c>
      <c r="D3286">
        <f>US_Accidents_Dec20_updated[[#This Row],[Severity]]-1</f>
        <v>2</v>
      </c>
      <c r="E3286">
        <f>HOUR(US_Accidents_Dec20_updated[[#This Row],[Start_Time]])</f>
        <v>7</v>
      </c>
      <c r="F3286">
        <f>DAY(US_Accidents_Dec20_updated[[#This Row],[Start_Time]])</f>
        <v>3</v>
      </c>
      <c r="G3286">
        <f>MONTH(US_Accidents_Dec20_updated[[#This Row],[Start_Time]])</f>
        <v>4</v>
      </c>
      <c r="H3286" t="str">
        <f>US_Accidents_Dec20_updated[[#This Row],[Description]]</f>
        <v>At 104th Ave/Exit 221 - Accident.</v>
      </c>
      <c r="I3286" t="s">
        <v>50</v>
      </c>
      <c r="J3286">
        <f>IF(US_Accidents_Dec20_updated[[#This Row],[Visibility(mi)]]&gt;30, 30, MROUND(US_Accidents_Dec20_updated[[#This Row],[Visibility(mi)]],5))</f>
        <v>10</v>
      </c>
      <c r="K3286">
        <f>MROUND(US_Accidents_Dec20_updated[[#This Row],[Wind_Speed(mph)]],5)</f>
        <v>0</v>
      </c>
      <c r="L3286">
        <f>IF(US_Accidents_Dec20_updated[[#This Row],[Precipitation(in)]]&gt;0.1, 0.1, US_Accidents_Dec20_updated[[#This Row],[Precipitation(in)]])</f>
        <v>0</v>
      </c>
    </row>
    <row r="3287" spans="1:12" x14ac:dyDescent="0.25">
      <c r="A3287" t="str">
        <f>US_Accidents_Dec20_updated[[#This Row],[ID]]</f>
        <v>A-4164751</v>
      </c>
      <c r="B3287">
        <f>US_Accidents_Dec20_updated[[#This Row],[Start_Lat]]</f>
        <v>39.885438999999998</v>
      </c>
      <c r="C3287">
        <f>US_Accidents_Dec20_updated[[#This Row],[Start_Lng]]</f>
        <v>-104.98766999999999</v>
      </c>
      <c r="D3287">
        <f>US_Accidents_Dec20_updated[[#This Row],[Severity]]-1</f>
        <v>2</v>
      </c>
      <c r="E3287">
        <f>HOUR(US_Accidents_Dec20_updated[[#This Row],[Start_Time]])</f>
        <v>8</v>
      </c>
      <c r="F3287">
        <f>DAY(US_Accidents_Dec20_updated[[#This Row],[Start_Time]])</f>
        <v>3</v>
      </c>
      <c r="G3287">
        <f>MONTH(US_Accidents_Dec20_updated[[#This Row],[Start_Time]])</f>
        <v>4</v>
      </c>
      <c r="H3287" t="str">
        <f>US_Accidents_Dec20_updated[[#This Row],[Description]]</f>
        <v>At 104th Ave/Exit 221 - Accident.</v>
      </c>
      <c r="I3287" t="s">
        <v>50</v>
      </c>
      <c r="J3287">
        <f>IF(US_Accidents_Dec20_updated[[#This Row],[Visibility(mi)]]&gt;30, 30, MROUND(US_Accidents_Dec20_updated[[#This Row],[Visibility(mi)]],5))</f>
        <v>10</v>
      </c>
      <c r="K3287">
        <f>MROUND(US_Accidents_Dec20_updated[[#This Row],[Wind_Speed(mph)]],5)</f>
        <v>0</v>
      </c>
      <c r="L3287">
        <f>IF(US_Accidents_Dec20_updated[[#This Row],[Precipitation(in)]]&gt;0.1, 0.1, US_Accidents_Dec20_updated[[#This Row],[Precipitation(in)]])</f>
        <v>0</v>
      </c>
    </row>
    <row r="3288" spans="1:12" x14ac:dyDescent="0.25">
      <c r="A3288" t="str">
        <f>US_Accidents_Dec20_updated[[#This Row],[ID]]</f>
        <v>A-4164752</v>
      </c>
      <c r="B3288">
        <f>US_Accidents_Dec20_updated[[#This Row],[Start_Lat]]</f>
        <v>39.900221000000002</v>
      </c>
      <c r="C3288">
        <f>US_Accidents_Dec20_updated[[#This Row],[Start_Lng]]</f>
        <v>-104.988178</v>
      </c>
      <c r="D3288">
        <f>US_Accidents_Dec20_updated[[#This Row],[Severity]]-1</f>
        <v>2</v>
      </c>
      <c r="E3288">
        <f>HOUR(US_Accidents_Dec20_updated[[#This Row],[Start_Time]])</f>
        <v>8</v>
      </c>
      <c r="F3288">
        <f>DAY(US_Accidents_Dec20_updated[[#This Row],[Start_Time]])</f>
        <v>3</v>
      </c>
      <c r="G3288">
        <f>MONTH(US_Accidents_Dec20_updated[[#This Row],[Start_Time]])</f>
        <v>4</v>
      </c>
      <c r="H3288" t="str">
        <f>US_Accidents_Dec20_updated[[#This Row],[Description]]</f>
        <v>At 104th Ave/Exit 221 - Accident.</v>
      </c>
      <c r="I3288" t="s">
        <v>50</v>
      </c>
      <c r="J3288">
        <f>IF(US_Accidents_Dec20_updated[[#This Row],[Visibility(mi)]]&gt;30, 30, MROUND(US_Accidents_Dec20_updated[[#This Row],[Visibility(mi)]],5))</f>
        <v>10</v>
      </c>
      <c r="K3288">
        <f>MROUND(US_Accidents_Dec20_updated[[#This Row],[Wind_Speed(mph)]],5)</f>
        <v>0</v>
      </c>
      <c r="L3288">
        <f>IF(US_Accidents_Dec20_updated[[#This Row],[Precipitation(in)]]&gt;0.1, 0.1, US_Accidents_Dec20_updated[[#This Row],[Precipitation(in)]])</f>
        <v>0</v>
      </c>
    </row>
    <row r="3289" spans="1:12" x14ac:dyDescent="0.25">
      <c r="A3289" t="str">
        <f>US_Accidents_Dec20_updated[[#This Row],[ID]]</f>
        <v>A-4164754</v>
      </c>
      <c r="B3289">
        <f>US_Accidents_Dec20_updated[[#This Row],[Start_Lat]]</f>
        <v>39.871679999999998</v>
      </c>
      <c r="C3289">
        <f>US_Accidents_Dec20_updated[[#This Row],[Start_Lng]]</f>
        <v>-104.9877</v>
      </c>
      <c r="D3289">
        <f>US_Accidents_Dec20_updated[[#This Row],[Severity]]-1</f>
        <v>2</v>
      </c>
      <c r="E3289">
        <f>HOUR(US_Accidents_Dec20_updated[[#This Row],[Start_Time]])</f>
        <v>8</v>
      </c>
      <c r="F3289">
        <f>DAY(US_Accidents_Dec20_updated[[#This Row],[Start_Time]])</f>
        <v>3</v>
      </c>
      <c r="G3289">
        <f>MONTH(US_Accidents_Dec20_updated[[#This Row],[Start_Time]])</f>
        <v>4</v>
      </c>
      <c r="H3289" t="str">
        <f>US_Accidents_Dec20_updated[[#This Row],[Description]]</f>
        <v>At Thornton Pky/Exit 220 - Accident.</v>
      </c>
      <c r="I3289" t="s">
        <v>50</v>
      </c>
      <c r="J3289">
        <f>IF(US_Accidents_Dec20_updated[[#This Row],[Visibility(mi)]]&gt;30, 30, MROUND(US_Accidents_Dec20_updated[[#This Row],[Visibility(mi)]],5))</f>
        <v>10</v>
      </c>
      <c r="K3289">
        <f>MROUND(US_Accidents_Dec20_updated[[#This Row],[Wind_Speed(mph)]],5)</f>
        <v>0</v>
      </c>
      <c r="L3289">
        <f>IF(US_Accidents_Dec20_updated[[#This Row],[Precipitation(in)]]&gt;0.1, 0.1, US_Accidents_Dec20_updated[[#This Row],[Precipitation(in)]])</f>
        <v>0</v>
      </c>
    </row>
    <row r="3290" spans="1:12" x14ac:dyDescent="0.25">
      <c r="A3290" t="str">
        <f>US_Accidents_Dec20_updated[[#This Row],[ID]]</f>
        <v>A-4164758</v>
      </c>
      <c r="B3290">
        <f>US_Accidents_Dec20_updated[[#This Row],[Start_Lat]]</f>
        <v>37.325299000000001</v>
      </c>
      <c r="C3290">
        <f>US_Accidents_Dec20_updated[[#This Row],[Start_Lng]]</f>
        <v>-104.559399</v>
      </c>
      <c r="D3290">
        <f>US_Accidents_Dec20_updated[[#This Row],[Severity]]-1</f>
        <v>2</v>
      </c>
      <c r="E3290">
        <f>HOUR(US_Accidents_Dec20_updated[[#This Row],[Start_Time]])</f>
        <v>11</v>
      </c>
      <c r="F3290">
        <f>DAY(US_Accidents_Dec20_updated[[#This Row],[Start_Time]])</f>
        <v>3</v>
      </c>
      <c r="G3290">
        <f>MONTH(US_Accidents_Dec20_updated[[#This Row],[Start_Time]])</f>
        <v>4</v>
      </c>
      <c r="H3290" t="str">
        <f>US_Accidents_Dec20_updated[[#This Row],[Description]]</f>
        <v>At Hoehne Rd/Exit 23 - Accident.</v>
      </c>
      <c r="I3290" t="s">
        <v>50</v>
      </c>
      <c r="J3290">
        <f>IF(US_Accidents_Dec20_updated[[#This Row],[Visibility(mi)]]&gt;30, 30, MROUND(US_Accidents_Dec20_updated[[#This Row],[Visibility(mi)]],5))</f>
        <v>10</v>
      </c>
      <c r="K3290">
        <f>MROUND(US_Accidents_Dec20_updated[[#This Row],[Wind_Speed(mph)]],5)</f>
        <v>0</v>
      </c>
      <c r="L3290">
        <f>IF(US_Accidents_Dec20_updated[[#This Row],[Precipitation(in)]]&gt;0.1, 0.1, US_Accidents_Dec20_updated[[#This Row],[Precipitation(in)]])</f>
        <v>0</v>
      </c>
    </row>
    <row r="3291" spans="1:12" x14ac:dyDescent="0.25">
      <c r="A3291" t="str">
        <f>US_Accidents_Dec20_updated[[#This Row],[ID]]</f>
        <v>A-4164759</v>
      </c>
      <c r="B3291">
        <f>US_Accidents_Dec20_updated[[#This Row],[Start_Lat]]</f>
        <v>40.253222000000001</v>
      </c>
      <c r="C3291">
        <f>US_Accidents_Dec20_updated[[#This Row],[Start_Lng]]</f>
        <v>-104.808938</v>
      </c>
      <c r="D3291">
        <f>US_Accidents_Dec20_updated[[#This Row],[Severity]]-1</f>
        <v>3</v>
      </c>
      <c r="E3291">
        <f>HOUR(US_Accidents_Dec20_updated[[#This Row],[Start_Time]])</f>
        <v>10</v>
      </c>
      <c r="F3291">
        <f>DAY(US_Accidents_Dec20_updated[[#This Row],[Start_Time]])</f>
        <v>3</v>
      </c>
      <c r="G3291">
        <f>MONTH(US_Accidents_Dec20_updated[[#This Row],[Start_Time]])</f>
        <v>4</v>
      </c>
      <c r="H3291" t="str">
        <f>US_Accidents_Dec20_updated[[#This Row],[Description]]</f>
        <v>Closed at CR-44/CO-256 - Road closed due to accident.</v>
      </c>
      <c r="I3291" t="s">
        <v>50</v>
      </c>
      <c r="J3291">
        <f>IF(US_Accidents_Dec20_updated[[#This Row],[Visibility(mi)]]&gt;30, 30, MROUND(US_Accidents_Dec20_updated[[#This Row],[Visibility(mi)]],5))</f>
        <v>10</v>
      </c>
      <c r="K3291">
        <f>MROUND(US_Accidents_Dec20_updated[[#This Row],[Wind_Speed(mph)]],5)</f>
        <v>0</v>
      </c>
      <c r="L3291">
        <f>IF(US_Accidents_Dec20_updated[[#This Row],[Precipitation(in)]]&gt;0.1, 0.1, US_Accidents_Dec20_updated[[#This Row],[Precipitation(in)]])</f>
        <v>0</v>
      </c>
    </row>
    <row r="3292" spans="1:12" x14ac:dyDescent="0.25">
      <c r="A3292" t="str">
        <f>US_Accidents_Dec20_updated[[#This Row],[ID]]</f>
        <v>A-4164760</v>
      </c>
      <c r="B3292">
        <f>US_Accidents_Dec20_updated[[#This Row],[Start_Lat]]</f>
        <v>40.251488999999999</v>
      </c>
      <c r="C3292">
        <f>US_Accidents_Dec20_updated[[#This Row],[Start_Lng]]</f>
        <v>-104.81077000000001</v>
      </c>
      <c r="D3292">
        <f>US_Accidents_Dec20_updated[[#This Row],[Severity]]-1</f>
        <v>3</v>
      </c>
      <c r="E3292">
        <f>HOUR(US_Accidents_Dec20_updated[[#This Row],[Start_Time]])</f>
        <v>11</v>
      </c>
      <c r="F3292">
        <f>DAY(US_Accidents_Dec20_updated[[#This Row],[Start_Time]])</f>
        <v>3</v>
      </c>
      <c r="G3292">
        <f>MONTH(US_Accidents_Dec20_updated[[#This Row],[Start_Time]])</f>
        <v>4</v>
      </c>
      <c r="H3292" t="str">
        <f>US_Accidents_Dec20_updated[[#This Row],[Description]]</f>
        <v>Closed between US-85-BR (Platteville) and CR-44/CO-256 - Road closed due to accident.</v>
      </c>
      <c r="I3292" t="s">
        <v>50</v>
      </c>
      <c r="J3292">
        <f>IF(US_Accidents_Dec20_updated[[#This Row],[Visibility(mi)]]&gt;30, 30, MROUND(US_Accidents_Dec20_updated[[#This Row],[Visibility(mi)]],5))</f>
        <v>10</v>
      </c>
      <c r="K3292">
        <f>MROUND(US_Accidents_Dec20_updated[[#This Row],[Wind_Speed(mph)]],5)</f>
        <v>0</v>
      </c>
      <c r="L3292">
        <f>IF(US_Accidents_Dec20_updated[[#This Row],[Precipitation(in)]]&gt;0.1, 0.1, US_Accidents_Dec20_updated[[#This Row],[Precipitation(in)]])</f>
        <v>0</v>
      </c>
    </row>
    <row r="3293" spans="1:12" x14ac:dyDescent="0.25">
      <c r="A3293" t="str">
        <f>US_Accidents_Dec20_updated[[#This Row],[ID]]</f>
        <v>A-4164761</v>
      </c>
      <c r="B3293">
        <f>US_Accidents_Dec20_updated[[#This Row],[Start_Lat]]</f>
        <v>39.723457000000003</v>
      </c>
      <c r="C3293">
        <f>US_Accidents_Dec20_updated[[#This Row],[Start_Lng]]</f>
        <v>-105.011526</v>
      </c>
      <c r="D3293">
        <f>US_Accidents_Dec20_updated[[#This Row],[Severity]]-1</f>
        <v>2</v>
      </c>
      <c r="E3293">
        <f>HOUR(US_Accidents_Dec20_updated[[#This Row],[Start_Time]])</f>
        <v>12</v>
      </c>
      <c r="F3293">
        <f>DAY(US_Accidents_Dec20_updated[[#This Row],[Start_Time]])</f>
        <v>3</v>
      </c>
      <c r="G3293">
        <f>MONTH(US_Accidents_Dec20_updated[[#This Row],[Start_Time]])</f>
        <v>4</v>
      </c>
      <c r="H3293" t="str">
        <f>US_Accidents_Dec20_updated[[#This Row],[Description]]</f>
        <v>At US-6/6th Ave/Exit 209 - Accident.</v>
      </c>
      <c r="I3293" t="s">
        <v>50</v>
      </c>
      <c r="J3293">
        <f>IF(US_Accidents_Dec20_updated[[#This Row],[Visibility(mi)]]&gt;30, 30, MROUND(US_Accidents_Dec20_updated[[#This Row],[Visibility(mi)]],5))</f>
        <v>15</v>
      </c>
      <c r="K3293">
        <f>MROUND(US_Accidents_Dec20_updated[[#This Row],[Wind_Speed(mph)]],5)</f>
        <v>0</v>
      </c>
      <c r="L3293">
        <f>IF(US_Accidents_Dec20_updated[[#This Row],[Precipitation(in)]]&gt;0.1, 0.1, US_Accidents_Dec20_updated[[#This Row],[Precipitation(in)]])</f>
        <v>0</v>
      </c>
    </row>
    <row r="3294" spans="1:12" x14ac:dyDescent="0.25">
      <c r="A3294" t="str">
        <f>US_Accidents_Dec20_updated[[#This Row],[ID]]</f>
        <v>A-4164762</v>
      </c>
      <c r="B3294">
        <f>US_Accidents_Dec20_updated[[#This Row],[Start_Lat]]</f>
        <v>40.254989999999999</v>
      </c>
      <c r="C3294">
        <f>US_Accidents_Dec20_updated[[#This Row],[Start_Lng]]</f>
        <v>-104.80698</v>
      </c>
      <c r="D3294">
        <f>US_Accidents_Dec20_updated[[#This Row],[Severity]]-1</f>
        <v>2</v>
      </c>
      <c r="E3294">
        <f>HOUR(US_Accidents_Dec20_updated[[#This Row],[Start_Time]])</f>
        <v>11</v>
      </c>
      <c r="F3294">
        <f>DAY(US_Accidents_Dec20_updated[[#This Row],[Start_Time]])</f>
        <v>3</v>
      </c>
      <c r="G3294">
        <f>MONTH(US_Accidents_Dec20_updated[[#This Row],[Start_Time]])</f>
        <v>4</v>
      </c>
      <c r="H3294" t="str">
        <f>US_Accidents_Dec20_updated[[#This Row],[Description]]</f>
        <v>At CR-44/CO-256 - Accident.</v>
      </c>
      <c r="I3294" t="s">
        <v>50</v>
      </c>
      <c r="J3294">
        <f>IF(US_Accidents_Dec20_updated[[#This Row],[Visibility(mi)]]&gt;30, 30, MROUND(US_Accidents_Dec20_updated[[#This Row],[Visibility(mi)]],5))</f>
        <v>10</v>
      </c>
      <c r="K3294">
        <f>MROUND(US_Accidents_Dec20_updated[[#This Row],[Wind_Speed(mph)]],5)</f>
        <v>0</v>
      </c>
      <c r="L3294">
        <f>IF(US_Accidents_Dec20_updated[[#This Row],[Precipitation(in)]]&gt;0.1, 0.1, US_Accidents_Dec20_updated[[#This Row],[Precipitation(in)]])</f>
        <v>0</v>
      </c>
    </row>
    <row r="3295" spans="1:12" x14ac:dyDescent="0.25">
      <c r="A3295" t="str">
        <f>US_Accidents_Dec20_updated[[#This Row],[ID]]</f>
        <v>A-4164763</v>
      </c>
      <c r="B3295">
        <f>US_Accidents_Dec20_updated[[#This Row],[Start_Lat]]</f>
        <v>38.262985999999998</v>
      </c>
      <c r="C3295">
        <f>US_Accidents_Dec20_updated[[#This Row],[Start_Lng]]</f>
        <v>-104.661709</v>
      </c>
      <c r="D3295">
        <f>US_Accidents_Dec20_updated[[#This Row],[Severity]]-1</f>
        <v>2</v>
      </c>
      <c r="E3295">
        <f>HOUR(US_Accidents_Dec20_updated[[#This Row],[Start_Time]])</f>
        <v>12</v>
      </c>
      <c r="F3295">
        <f>DAY(US_Accidents_Dec20_updated[[#This Row],[Start_Time]])</f>
        <v>3</v>
      </c>
      <c r="G3295">
        <f>MONTH(US_Accidents_Dec20_updated[[#This Row],[Start_Time]])</f>
        <v>4</v>
      </c>
      <c r="H3295" t="str">
        <f>US_Accidents_Dec20_updated[[#This Row],[Description]]</f>
        <v>At CO-96/Thatcher Ave - Accident.</v>
      </c>
      <c r="I3295" t="s">
        <v>50</v>
      </c>
      <c r="J3295">
        <f>IF(US_Accidents_Dec20_updated[[#This Row],[Visibility(mi)]]&gt;30, 30, MROUND(US_Accidents_Dec20_updated[[#This Row],[Visibility(mi)]],5))</f>
        <v>10</v>
      </c>
      <c r="K3295">
        <f>MROUND(US_Accidents_Dec20_updated[[#This Row],[Wind_Speed(mph)]],5)</f>
        <v>5</v>
      </c>
      <c r="L3295">
        <f>IF(US_Accidents_Dec20_updated[[#This Row],[Precipitation(in)]]&gt;0.1, 0.1, US_Accidents_Dec20_updated[[#This Row],[Precipitation(in)]])</f>
        <v>0</v>
      </c>
    </row>
    <row r="3296" spans="1:12" x14ac:dyDescent="0.25">
      <c r="A3296" t="str">
        <f>US_Accidents_Dec20_updated[[#This Row],[ID]]</f>
        <v>A-4164764</v>
      </c>
      <c r="B3296">
        <f>US_Accidents_Dec20_updated[[#This Row],[Start_Lat]]</f>
        <v>38.258360000000003</v>
      </c>
      <c r="C3296">
        <f>US_Accidents_Dec20_updated[[#This Row],[Start_Lng]]</f>
        <v>-104.66146000000001</v>
      </c>
      <c r="D3296">
        <f>US_Accidents_Dec20_updated[[#This Row],[Severity]]-1</f>
        <v>3</v>
      </c>
      <c r="E3296">
        <f>HOUR(US_Accidents_Dec20_updated[[#This Row],[Start_Time]])</f>
        <v>12</v>
      </c>
      <c r="F3296">
        <f>DAY(US_Accidents_Dec20_updated[[#This Row],[Start_Time]])</f>
        <v>3</v>
      </c>
      <c r="G3296">
        <f>MONTH(US_Accidents_Dec20_updated[[#This Row],[Start_Time]])</f>
        <v>4</v>
      </c>
      <c r="H3296" t="str">
        <f>US_Accidents_Dec20_updated[[#This Row],[Description]]</f>
        <v>Closed between Thatcher Ave and Sage St - Road closed due to accident.</v>
      </c>
      <c r="I3296" t="s">
        <v>50</v>
      </c>
      <c r="J3296">
        <f>IF(US_Accidents_Dec20_updated[[#This Row],[Visibility(mi)]]&gt;30, 30, MROUND(US_Accidents_Dec20_updated[[#This Row],[Visibility(mi)]],5))</f>
        <v>10</v>
      </c>
      <c r="K3296">
        <f>MROUND(US_Accidents_Dec20_updated[[#This Row],[Wind_Speed(mph)]],5)</f>
        <v>5</v>
      </c>
      <c r="L3296">
        <f>IF(US_Accidents_Dec20_updated[[#This Row],[Precipitation(in)]]&gt;0.1, 0.1, US_Accidents_Dec20_updated[[#This Row],[Precipitation(in)]])</f>
        <v>0</v>
      </c>
    </row>
    <row r="3297" spans="1:12" x14ac:dyDescent="0.25">
      <c r="A3297" t="str">
        <f>US_Accidents_Dec20_updated[[#This Row],[ID]]</f>
        <v>A-4164767</v>
      </c>
      <c r="B3297">
        <f>US_Accidents_Dec20_updated[[#This Row],[Start_Lat]]</f>
        <v>39.737915999999998</v>
      </c>
      <c r="C3297">
        <f>US_Accidents_Dec20_updated[[#This Row],[Start_Lng]]</f>
        <v>-105.0532</v>
      </c>
      <c r="D3297">
        <f>US_Accidents_Dec20_updated[[#This Row],[Severity]]-1</f>
        <v>3</v>
      </c>
      <c r="E3297">
        <f>HOUR(US_Accidents_Dec20_updated[[#This Row],[Start_Time]])</f>
        <v>13</v>
      </c>
      <c r="F3297">
        <f>DAY(US_Accidents_Dec20_updated[[#This Row],[Start_Time]])</f>
        <v>3</v>
      </c>
      <c r="G3297">
        <f>MONTH(US_Accidents_Dec20_updated[[#This Row],[Start_Time]])</f>
        <v>4</v>
      </c>
      <c r="H3297" t="str">
        <f>US_Accidents_Dec20_updated[[#This Row],[Description]]</f>
        <v>Closed at I-70-BL/US-40/W Colfax Ave - Road closed due to accident.</v>
      </c>
      <c r="I3297" t="s">
        <v>50</v>
      </c>
      <c r="J3297">
        <f>IF(US_Accidents_Dec20_updated[[#This Row],[Visibility(mi)]]&gt;30, 30, MROUND(US_Accidents_Dec20_updated[[#This Row],[Visibility(mi)]],5))</f>
        <v>15</v>
      </c>
      <c r="K3297">
        <f>MROUND(US_Accidents_Dec20_updated[[#This Row],[Wind_Speed(mph)]],5)</f>
        <v>5</v>
      </c>
      <c r="L3297">
        <f>IF(US_Accidents_Dec20_updated[[#This Row],[Precipitation(in)]]&gt;0.1, 0.1, US_Accidents_Dec20_updated[[#This Row],[Precipitation(in)]])</f>
        <v>0</v>
      </c>
    </row>
    <row r="3298" spans="1:12" x14ac:dyDescent="0.25">
      <c r="A3298" t="str">
        <f>US_Accidents_Dec20_updated[[#This Row],[ID]]</f>
        <v>A-4164769</v>
      </c>
      <c r="B3298">
        <f>US_Accidents_Dec20_updated[[#This Row],[Start_Lat]]</f>
        <v>39.740430000000003</v>
      </c>
      <c r="C3298">
        <f>US_Accidents_Dec20_updated[[#This Row],[Start_Lng]]</f>
        <v>-105.0532</v>
      </c>
      <c r="D3298">
        <f>US_Accidents_Dec20_updated[[#This Row],[Severity]]-1</f>
        <v>3</v>
      </c>
      <c r="E3298">
        <f>HOUR(US_Accidents_Dec20_updated[[#This Row],[Start_Time]])</f>
        <v>13</v>
      </c>
      <c r="F3298">
        <f>DAY(US_Accidents_Dec20_updated[[#This Row],[Start_Time]])</f>
        <v>3</v>
      </c>
      <c r="G3298">
        <f>MONTH(US_Accidents_Dec20_updated[[#This Row],[Start_Time]])</f>
        <v>4</v>
      </c>
      <c r="H3298" t="str">
        <f>US_Accidents_Dec20_updated[[#This Row],[Description]]</f>
        <v>Closed between W 20th Ave and US-6/6th Ave - Road closed due to accident.</v>
      </c>
      <c r="I3298" t="s">
        <v>50</v>
      </c>
      <c r="J3298">
        <f>IF(US_Accidents_Dec20_updated[[#This Row],[Visibility(mi)]]&gt;30, 30, MROUND(US_Accidents_Dec20_updated[[#This Row],[Visibility(mi)]],5))</f>
        <v>15</v>
      </c>
      <c r="K3298">
        <f>MROUND(US_Accidents_Dec20_updated[[#This Row],[Wind_Speed(mph)]],5)</f>
        <v>5</v>
      </c>
      <c r="L3298">
        <f>IF(US_Accidents_Dec20_updated[[#This Row],[Precipitation(in)]]&gt;0.1, 0.1, US_Accidents_Dec20_updated[[#This Row],[Precipitation(in)]])</f>
        <v>0</v>
      </c>
    </row>
    <row r="3299" spans="1:12" x14ac:dyDescent="0.25">
      <c r="A3299" t="str">
        <f>US_Accidents_Dec20_updated[[#This Row],[ID]]</f>
        <v>A-4164771</v>
      </c>
      <c r="B3299">
        <f>US_Accidents_Dec20_updated[[#This Row],[Start_Lat]]</f>
        <v>39.737915999999998</v>
      </c>
      <c r="C3299">
        <f>US_Accidents_Dec20_updated[[#This Row],[Start_Lng]]</f>
        <v>-105.0532</v>
      </c>
      <c r="D3299">
        <f>US_Accidents_Dec20_updated[[#This Row],[Severity]]-1</f>
        <v>3</v>
      </c>
      <c r="E3299">
        <f>HOUR(US_Accidents_Dec20_updated[[#This Row],[Start_Time]])</f>
        <v>13</v>
      </c>
      <c r="F3299">
        <f>DAY(US_Accidents_Dec20_updated[[#This Row],[Start_Time]])</f>
        <v>3</v>
      </c>
      <c r="G3299">
        <f>MONTH(US_Accidents_Dec20_updated[[#This Row],[Start_Time]])</f>
        <v>4</v>
      </c>
      <c r="H3299" t="str">
        <f>US_Accidents_Dec20_updated[[#This Row],[Description]]</f>
        <v>Closed at Colfax Ave - Road closed due to accident.</v>
      </c>
      <c r="I3299" t="s">
        <v>50</v>
      </c>
      <c r="J3299">
        <f>IF(US_Accidents_Dec20_updated[[#This Row],[Visibility(mi)]]&gt;30, 30, MROUND(US_Accidents_Dec20_updated[[#This Row],[Visibility(mi)]],5))</f>
        <v>15</v>
      </c>
      <c r="K3299">
        <f>MROUND(US_Accidents_Dec20_updated[[#This Row],[Wind_Speed(mph)]],5)</f>
        <v>5</v>
      </c>
      <c r="L3299">
        <f>IF(US_Accidents_Dec20_updated[[#This Row],[Precipitation(in)]]&gt;0.1, 0.1, US_Accidents_Dec20_updated[[#This Row],[Precipitation(in)]])</f>
        <v>0</v>
      </c>
    </row>
    <row r="3300" spans="1:12" x14ac:dyDescent="0.25">
      <c r="A3300" t="str">
        <f>US_Accidents_Dec20_updated[[#This Row],[ID]]</f>
        <v>A-4164774</v>
      </c>
      <c r="B3300">
        <f>US_Accidents_Dec20_updated[[#This Row],[Start_Lat]]</f>
        <v>39.550708</v>
      </c>
      <c r="C3300">
        <f>US_Accidents_Dec20_updated[[#This Row],[Start_Lng]]</f>
        <v>-105.254223</v>
      </c>
      <c r="D3300">
        <f>US_Accidents_Dec20_updated[[#This Row],[Severity]]-1</f>
        <v>2</v>
      </c>
      <c r="E3300">
        <f>HOUR(US_Accidents_Dec20_updated[[#This Row],[Start_Time]])</f>
        <v>14</v>
      </c>
      <c r="F3300">
        <f>DAY(US_Accidents_Dec20_updated[[#This Row],[Start_Time]])</f>
        <v>3</v>
      </c>
      <c r="G3300">
        <f>MONTH(US_Accidents_Dec20_updated[[#This Row],[Start_Time]])</f>
        <v>4</v>
      </c>
      <c r="H3300" t="str">
        <f>US_Accidents_Dec20_updated[[#This Row],[Description]]</f>
        <v>At S Hillview Rd - Accident.</v>
      </c>
      <c r="I3300" t="s">
        <v>50</v>
      </c>
      <c r="J3300">
        <f>IF(US_Accidents_Dec20_updated[[#This Row],[Visibility(mi)]]&gt;30, 30, MROUND(US_Accidents_Dec20_updated[[#This Row],[Visibility(mi)]],5))</f>
        <v>15</v>
      </c>
      <c r="K3300">
        <f>MROUND(US_Accidents_Dec20_updated[[#This Row],[Wind_Speed(mph)]],5)</f>
        <v>0</v>
      </c>
      <c r="L3300">
        <f>IF(US_Accidents_Dec20_updated[[#This Row],[Precipitation(in)]]&gt;0.1, 0.1, US_Accidents_Dec20_updated[[#This Row],[Precipitation(in)]])</f>
        <v>0</v>
      </c>
    </row>
    <row r="3301" spans="1:12" x14ac:dyDescent="0.25">
      <c r="A3301" t="str">
        <f>US_Accidents_Dec20_updated[[#This Row],[ID]]</f>
        <v>A-4164776</v>
      </c>
      <c r="B3301">
        <f>US_Accidents_Dec20_updated[[#This Row],[Start_Lat]]</f>
        <v>39.946449000000001</v>
      </c>
      <c r="C3301">
        <f>US_Accidents_Dec20_updated[[#This Row],[Start_Lng]]</f>
        <v>-104.98804</v>
      </c>
      <c r="D3301">
        <f>US_Accidents_Dec20_updated[[#This Row],[Severity]]-1</f>
        <v>2</v>
      </c>
      <c r="E3301">
        <f>HOUR(US_Accidents_Dec20_updated[[#This Row],[Start_Time]])</f>
        <v>15</v>
      </c>
      <c r="F3301">
        <f>DAY(US_Accidents_Dec20_updated[[#This Row],[Start_Time]])</f>
        <v>3</v>
      </c>
      <c r="G3301">
        <f>MONTH(US_Accidents_Dec20_updated[[#This Row],[Start_Time]])</f>
        <v>4</v>
      </c>
      <c r="H3301" t="str">
        <f>US_Accidents_Dec20_updated[[#This Row],[Description]]</f>
        <v>At 136th Ave - Accident.</v>
      </c>
      <c r="I3301" t="s">
        <v>50</v>
      </c>
      <c r="J3301">
        <f>IF(US_Accidents_Dec20_updated[[#This Row],[Visibility(mi)]]&gt;30, 30, MROUND(US_Accidents_Dec20_updated[[#This Row],[Visibility(mi)]],5))</f>
        <v>10</v>
      </c>
      <c r="K3301">
        <f>MROUND(US_Accidents_Dec20_updated[[#This Row],[Wind_Speed(mph)]],5)</f>
        <v>5</v>
      </c>
      <c r="L3301">
        <f>IF(US_Accidents_Dec20_updated[[#This Row],[Precipitation(in)]]&gt;0.1, 0.1, US_Accidents_Dec20_updated[[#This Row],[Precipitation(in)]])</f>
        <v>0</v>
      </c>
    </row>
    <row r="3302" spans="1:12" x14ac:dyDescent="0.25">
      <c r="A3302" t="str">
        <f>US_Accidents_Dec20_updated[[#This Row],[ID]]</f>
        <v>A-4164778</v>
      </c>
      <c r="B3302">
        <f>US_Accidents_Dec20_updated[[#This Row],[Start_Lat]]</f>
        <v>38.399880000000003</v>
      </c>
      <c r="C3302">
        <f>US_Accidents_Dec20_updated[[#This Row],[Start_Lng]]</f>
        <v>-104.61742</v>
      </c>
      <c r="D3302">
        <f>US_Accidents_Dec20_updated[[#This Row],[Severity]]-1</f>
        <v>2</v>
      </c>
      <c r="E3302">
        <f>HOUR(US_Accidents_Dec20_updated[[#This Row],[Start_Time]])</f>
        <v>17</v>
      </c>
      <c r="F3302">
        <f>DAY(US_Accidents_Dec20_updated[[#This Row],[Start_Time]])</f>
        <v>3</v>
      </c>
      <c r="G3302">
        <f>MONTH(US_Accidents_Dec20_updated[[#This Row],[Start_Time]])</f>
        <v>4</v>
      </c>
      <c r="H3302" t="str">
        <f>US_Accidents_Dec20_updated[[#This Row],[Description]]</f>
        <v>At Purcell Blvd/Exit 108 - Accident.</v>
      </c>
      <c r="I3302" t="s">
        <v>50</v>
      </c>
      <c r="J3302">
        <f>IF(US_Accidents_Dec20_updated[[#This Row],[Visibility(mi)]]&gt;30, 30, MROUND(US_Accidents_Dec20_updated[[#This Row],[Visibility(mi)]],5))</f>
        <v>10</v>
      </c>
      <c r="K3302">
        <f>MROUND(US_Accidents_Dec20_updated[[#This Row],[Wind_Speed(mph)]],5)</f>
        <v>10</v>
      </c>
      <c r="L3302">
        <f>IF(US_Accidents_Dec20_updated[[#This Row],[Precipitation(in)]]&gt;0.1, 0.1, US_Accidents_Dec20_updated[[#This Row],[Precipitation(in)]])</f>
        <v>0</v>
      </c>
    </row>
    <row r="3303" spans="1:12" x14ac:dyDescent="0.25">
      <c r="A3303" t="str">
        <f>US_Accidents_Dec20_updated[[#This Row],[ID]]</f>
        <v>A-4165296</v>
      </c>
      <c r="B3303">
        <f>US_Accidents_Dec20_updated[[#This Row],[Start_Lat]]</f>
        <v>39.844169000000001</v>
      </c>
      <c r="C3303">
        <f>US_Accidents_Dec20_updated[[#This Row],[Start_Lng]]</f>
        <v>-104.98466999999999</v>
      </c>
      <c r="D3303">
        <f>US_Accidents_Dec20_updated[[#This Row],[Severity]]-1</f>
        <v>2</v>
      </c>
      <c r="E3303">
        <f>HOUR(US_Accidents_Dec20_updated[[#This Row],[Start_Time]])</f>
        <v>8</v>
      </c>
      <c r="F3303">
        <f>DAY(US_Accidents_Dec20_updated[[#This Row],[Start_Time]])</f>
        <v>4</v>
      </c>
      <c r="G3303">
        <f>MONTH(US_Accidents_Dec20_updated[[#This Row],[Start_Time]])</f>
        <v>4</v>
      </c>
      <c r="H3303" t="str">
        <f>US_Accidents_Dec20_updated[[#This Row],[Description]]</f>
        <v>At US-36/Exit 217 - Accident.</v>
      </c>
      <c r="I3303" t="s">
        <v>50</v>
      </c>
      <c r="J3303">
        <f>IF(US_Accidents_Dec20_updated[[#This Row],[Visibility(mi)]]&gt;30, 30, MROUND(US_Accidents_Dec20_updated[[#This Row],[Visibility(mi)]],5))</f>
        <v>30</v>
      </c>
      <c r="K3303">
        <f>MROUND(US_Accidents_Dec20_updated[[#This Row],[Wind_Speed(mph)]],5)</f>
        <v>5</v>
      </c>
      <c r="L3303">
        <f>IF(US_Accidents_Dec20_updated[[#This Row],[Precipitation(in)]]&gt;0.1, 0.1, US_Accidents_Dec20_updated[[#This Row],[Precipitation(in)]])</f>
        <v>0</v>
      </c>
    </row>
    <row r="3304" spans="1:12" x14ac:dyDescent="0.25">
      <c r="A3304" t="str">
        <f>US_Accidents_Dec20_updated[[#This Row],[ID]]</f>
        <v>A-4165297</v>
      </c>
      <c r="B3304">
        <f>US_Accidents_Dec20_updated[[#This Row],[Start_Lat]]</f>
        <v>39.555110999999997</v>
      </c>
      <c r="C3304">
        <f>US_Accidents_Dec20_updated[[#This Row],[Start_Lng]]</f>
        <v>-104.870529</v>
      </c>
      <c r="D3304">
        <f>US_Accidents_Dec20_updated[[#This Row],[Severity]]-1</f>
        <v>2</v>
      </c>
      <c r="E3304">
        <f>HOUR(US_Accidents_Dec20_updated[[#This Row],[Start_Time]])</f>
        <v>8</v>
      </c>
      <c r="F3304">
        <f>DAY(US_Accidents_Dec20_updated[[#This Row],[Start_Time]])</f>
        <v>4</v>
      </c>
      <c r="G3304">
        <f>MONTH(US_Accidents_Dec20_updated[[#This Row],[Start_Time]])</f>
        <v>4</v>
      </c>
      <c r="H3304" t="str">
        <f>US_Accidents_Dec20_updated[[#This Row],[Description]]</f>
        <v>At CO-470/E-470/Exit 194 - Accident.</v>
      </c>
      <c r="I3304" t="s">
        <v>50</v>
      </c>
      <c r="J3304">
        <f>IF(US_Accidents_Dec20_updated[[#This Row],[Visibility(mi)]]&gt;30, 30, MROUND(US_Accidents_Dec20_updated[[#This Row],[Visibility(mi)]],5))</f>
        <v>10</v>
      </c>
      <c r="K3304">
        <f>MROUND(US_Accidents_Dec20_updated[[#This Row],[Wind_Speed(mph)]],5)</f>
        <v>5</v>
      </c>
      <c r="L3304">
        <f>IF(US_Accidents_Dec20_updated[[#This Row],[Precipitation(in)]]&gt;0.1, 0.1, US_Accidents_Dec20_updated[[#This Row],[Precipitation(in)]])</f>
        <v>0</v>
      </c>
    </row>
    <row r="3305" spans="1:12" x14ac:dyDescent="0.25">
      <c r="A3305" t="str">
        <f>US_Accidents_Dec20_updated[[#This Row],[ID]]</f>
        <v>A-4165298</v>
      </c>
      <c r="B3305">
        <f>US_Accidents_Dec20_updated[[#This Row],[Start_Lat]]</f>
        <v>39.725371000000003</v>
      </c>
      <c r="C3305">
        <f>US_Accidents_Dec20_updated[[#This Row],[Start_Lng]]</f>
        <v>-104.82464</v>
      </c>
      <c r="D3305">
        <f>US_Accidents_Dec20_updated[[#This Row],[Severity]]-1</f>
        <v>2</v>
      </c>
      <c r="E3305">
        <f>HOUR(US_Accidents_Dec20_updated[[#This Row],[Start_Time]])</f>
        <v>8</v>
      </c>
      <c r="F3305">
        <f>DAY(US_Accidents_Dec20_updated[[#This Row],[Start_Time]])</f>
        <v>4</v>
      </c>
      <c r="G3305">
        <f>MONTH(US_Accidents_Dec20_updated[[#This Row],[Start_Time]])</f>
        <v>4</v>
      </c>
      <c r="H3305" t="str">
        <f>US_Accidents_Dec20_updated[[#This Row],[Description]]</f>
        <v>At CO-30/6th Ave/Exit 9 - Accident.</v>
      </c>
      <c r="I3305" t="s">
        <v>50</v>
      </c>
      <c r="J3305">
        <f>IF(US_Accidents_Dec20_updated[[#This Row],[Visibility(mi)]]&gt;30, 30, MROUND(US_Accidents_Dec20_updated[[#This Row],[Visibility(mi)]],5))</f>
        <v>10</v>
      </c>
      <c r="K3305">
        <f>MROUND(US_Accidents_Dec20_updated[[#This Row],[Wind_Speed(mph)]],5)</f>
        <v>10</v>
      </c>
      <c r="L3305">
        <f>IF(US_Accidents_Dec20_updated[[#This Row],[Precipitation(in)]]&gt;0.1, 0.1, US_Accidents_Dec20_updated[[#This Row],[Precipitation(in)]])</f>
        <v>0</v>
      </c>
    </row>
    <row r="3306" spans="1:12" x14ac:dyDescent="0.25">
      <c r="A3306" t="str">
        <f>US_Accidents_Dec20_updated[[#This Row],[ID]]</f>
        <v>A-4165299</v>
      </c>
      <c r="B3306">
        <f>US_Accidents_Dec20_updated[[#This Row],[Start_Lat]]</f>
        <v>39.163029999999999</v>
      </c>
      <c r="C3306">
        <f>US_Accidents_Dec20_updated[[#This Row],[Start_Lng]]</f>
        <v>-104.853876</v>
      </c>
      <c r="D3306">
        <f>US_Accidents_Dec20_updated[[#This Row],[Severity]]-1</f>
        <v>2</v>
      </c>
      <c r="E3306">
        <f>HOUR(US_Accidents_Dec20_updated[[#This Row],[Start_Time]])</f>
        <v>9</v>
      </c>
      <c r="F3306">
        <f>DAY(US_Accidents_Dec20_updated[[#This Row],[Start_Time]])</f>
        <v>4</v>
      </c>
      <c r="G3306">
        <f>MONTH(US_Accidents_Dec20_updated[[#This Row],[Start_Time]])</f>
        <v>4</v>
      </c>
      <c r="H3306" t="str">
        <f>US_Accidents_Dec20_updated[[#This Row],[Description]]</f>
        <v>At Greenland Rd/Exit 167 - Accident.</v>
      </c>
      <c r="I3306" t="s">
        <v>50</v>
      </c>
      <c r="J3306">
        <f>IF(US_Accidents_Dec20_updated[[#This Row],[Visibility(mi)]]&gt;30, 30, MROUND(US_Accidents_Dec20_updated[[#This Row],[Visibility(mi)]],5))</f>
        <v>10</v>
      </c>
      <c r="K3306">
        <f>MROUND(US_Accidents_Dec20_updated[[#This Row],[Wind_Speed(mph)]],5)</f>
        <v>0</v>
      </c>
      <c r="L3306">
        <f>IF(US_Accidents_Dec20_updated[[#This Row],[Precipitation(in)]]&gt;0.1, 0.1, US_Accidents_Dec20_updated[[#This Row],[Precipitation(in)]])</f>
        <v>0</v>
      </c>
    </row>
    <row r="3307" spans="1:12" x14ac:dyDescent="0.25">
      <c r="A3307" t="str">
        <f>US_Accidents_Dec20_updated[[#This Row],[ID]]</f>
        <v>A-4165300</v>
      </c>
      <c r="B3307">
        <f>US_Accidents_Dec20_updated[[#This Row],[Start_Lat]]</f>
        <v>39.780079999999998</v>
      </c>
      <c r="C3307">
        <f>US_Accidents_Dec20_updated[[#This Row],[Start_Lng]]</f>
        <v>-104.93646</v>
      </c>
      <c r="D3307">
        <f>US_Accidents_Dec20_updated[[#This Row],[Severity]]-1</f>
        <v>2</v>
      </c>
      <c r="E3307">
        <f>HOUR(US_Accidents_Dec20_updated[[#This Row],[Start_Time]])</f>
        <v>8</v>
      </c>
      <c r="F3307">
        <f>DAY(US_Accidents_Dec20_updated[[#This Row],[Start_Time]])</f>
        <v>4</v>
      </c>
      <c r="G3307">
        <f>MONTH(US_Accidents_Dec20_updated[[#This Row],[Start_Time]])</f>
        <v>4</v>
      </c>
      <c r="H3307" t="str">
        <f>US_Accidents_Dec20_updated[[#This Row],[Description]]</f>
        <v>At Dahlia St/Exit 277 - Accident.</v>
      </c>
      <c r="I3307" t="s">
        <v>50</v>
      </c>
      <c r="J3307">
        <f>IF(US_Accidents_Dec20_updated[[#This Row],[Visibility(mi)]]&gt;30, 30, MROUND(US_Accidents_Dec20_updated[[#This Row],[Visibility(mi)]],5))</f>
        <v>30</v>
      </c>
      <c r="K3307">
        <f>MROUND(US_Accidents_Dec20_updated[[#This Row],[Wind_Speed(mph)]],5)</f>
        <v>5</v>
      </c>
      <c r="L3307">
        <f>IF(US_Accidents_Dec20_updated[[#This Row],[Precipitation(in)]]&gt;0.1, 0.1, US_Accidents_Dec20_updated[[#This Row],[Precipitation(in)]])</f>
        <v>0</v>
      </c>
    </row>
    <row r="3308" spans="1:12" x14ac:dyDescent="0.25">
      <c r="A3308" t="str">
        <f>US_Accidents_Dec20_updated[[#This Row],[ID]]</f>
        <v>A-4165301</v>
      </c>
      <c r="B3308">
        <f>US_Accidents_Dec20_updated[[#This Row],[Start_Lat]]</f>
        <v>39.778410000000001</v>
      </c>
      <c r="C3308">
        <f>US_Accidents_Dec20_updated[[#This Row],[Start_Lng]]</f>
        <v>-104.91289</v>
      </c>
      <c r="D3308">
        <f>US_Accidents_Dec20_updated[[#This Row],[Severity]]-1</f>
        <v>2</v>
      </c>
      <c r="E3308">
        <f>HOUR(US_Accidents_Dec20_updated[[#This Row],[Start_Time]])</f>
        <v>9</v>
      </c>
      <c r="F3308">
        <f>DAY(US_Accidents_Dec20_updated[[#This Row],[Start_Time]])</f>
        <v>4</v>
      </c>
      <c r="G3308">
        <f>MONTH(US_Accidents_Dec20_updated[[#This Row],[Start_Time]])</f>
        <v>4</v>
      </c>
      <c r="H3308" t="str">
        <f>US_Accidents_Dec20_updated[[#This Row],[Description]]</f>
        <v>At Dahlia St/Exit 277 - Accident.</v>
      </c>
      <c r="I3308" t="s">
        <v>50</v>
      </c>
      <c r="J3308">
        <f>IF(US_Accidents_Dec20_updated[[#This Row],[Visibility(mi)]]&gt;30, 30, MROUND(US_Accidents_Dec20_updated[[#This Row],[Visibility(mi)]],5))</f>
        <v>30</v>
      </c>
      <c r="K3308">
        <f>MROUND(US_Accidents_Dec20_updated[[#This Row],[Wind_Speed(mph)]],5)</f>
        <v>5</v>
      </c>
      <c r="L3308">
        <f>IF(US_Accidents_Dec20_updated[[#This Row],[Precipitation(in)]]&gt;0.1, 0.1, US_Accidents_Dec20_updated[[#This Row],[Precipitation(in)]])</f>
        <v>0</v>
      </c>
    </row>
    <row r="3309" spans="1:12" x14ac:dyDescent="0.25">
      <c r="A3309" t="str">
        <f>US_Accidents_Dec20_updated[[#This Row],[ID]]</f>
        <v>A-4165302</v>
      </c>
      <c r="B3309">
        <f>US_Accidents_Dec20_updated[[#This Row],[Start_Lat]]</f>
        <v>39.778410000000001</v>
      </c>
      <c r="C3309">
        <f>US_Accidents_Dec20_updated[[#This Row],[Start_Lng]]</f>
        <v>-104.91289</v>
      </c>
      <c r="D3309">
        <f>US_Accidents_Dec20_updated[[#This Row],[Severity]]-1</f>
        <v>2</v>
      </c>
      <c r="E3309">
        <f>HOUR(US_Accidents_Dec20_updated[[#This Row],[Start_Time]])</f>
        <v>9</v>
      </c>
      <c r="F3309">
        <f>DAY(US_Accidents_Dec20_updated[[#This Row],[Start_Time]])</f>
        <v>4</v>
      </c>
      <c r="G3309">
        <f>MONTH(US_Accidents_Dec20_updated[[#This Row],[Start_Time]])</f>
        <v>4</v>
      </c>
      <c r="H3309" t="str">
        <f>US_Accidents_Dec20_updated[[#This Row],[Description]]</f>
        <v>At Dahlia St/Exit 277 - Accident.</v>
      </c>
      <c r="I3309" t="s">
        <v>50</v>
      </c>
      <c r="J3309">
        <f>IF(US_Accidents_Dec20_updated[[#This Row],[Visibility(mi)]]&gt;30, 30, MROUND(US_Accidents_Dec20_updated[[#This Row],[Visibility(mi)]],5))</f>
        <v>30</v>
      </c>
      <c r="K3309">
        <f>MROUND(US_Accidents_Dec20_updated[[#This Row],[Wind_Speed(mph)]],5)</f>
        <v>5</v>
      </c>
      <c r="L3309">
        <f>IF(US_Accidents_Dec20_updated[[#This Row],[Precipitation(in)]]&gt;0.1, 0.1, US_Accidents_Dec20_updated[[#This Row],[Precipitation(in)]])</f>
        <v>0</v>
      </c>
    </row>
    <row r="3310" spans="1:12" x14ac:dyDescent="0.25">
      <c r="A3310" t="str">
        <f>US_Accidents_Dec20_updated[[#This Row],[ID]]</f>
        <v>A-4165304</v>
      </c>
      <c r="B3310">
        <f>US_Accidents_Dec20_updated[[#This Row],[Start_Lat]]</f>
        <v>39.778359999999999</v>
      </c>
      <c r="C3310">
        <f>US_Accidents_Dec20_updated[[#This Row],[Start_Lng]]</f>
        <v>-104.89577300000001</v>
      </c>
      <c r="D3310">
        <f>US_Accidents_Dec20_updated[[#This Row],[Severity]]-1</f>
        <v>2</v>
      </c>
      <c r="E3310">
        <f>HOUR(US_Accidents_Dec20_updated[[#This Row],[Start_Time]])</f>
        <v>10</v>
      </c>
      <c r="F3310">
        <f>DAY(US_Accidents_Dec20_updated[[#This Row],[Start_Time]])</f>
        <v>4</v>
      </c>
      <c r="G3310">
        <f>MONTH(US_Accidents_Dec20_updated[[#This Row],[Start_Time]])</f>
        <v>4</v>
      </c>
      <c r="H3310" t="str">
        <f>US_Accidents_Dec20_updated[[#This Row],[Description]]</f>
        <v>At Quebec St/Exit 278 - Accident.</v>
      </c>
      <c r="I3310" t="s">
        <v>50</v>
      </c>
      <c r="J3310">
        <f>IF(US_Accidents_Dec20_updated[[#This Row],[Visibility(mi)]]&gt;30, 30, MROUND(US_Accidents_Dec20_updated[[#This Row],[Visibility(mi)]],5))</f>
        <v>30</v>
      </c>
      <c r="K3310">
        <f>MROUND(US_Accidents_Dec20_updated[[#This Row],[Wind_Speed(mph)]],5)</f>
        <v>5</v>
      </c>
      <c r="L3310">
        <f>IF(US_Accidents_Dec20_updated[[#This Row],[Precipitation(in)]]&gt;0.1, 0.1, US_Accidents_Dec20_updated[[#This Row],[Precipitation(in)]])</f>
        <v>0</v>
      </c>
    </row>
    <row r="3311" spans="1:12" x14ac:dyDescent="0.25">
      <c r="A3311" t="str">
        <f>US_Accidents_Dec20_updated[[#This Row],[ID]]</f>
        <v>A-4165313</v>
      </c>
      <c r="B3311">
        <f>US_Accidents_Dec20_updated[[#This Row],[Start_Lat]]</f>
        <v>39.711060000000003</v>
      </c>
      <c r="C3311">
        <f>US_Accidents_Dec20_updated[[#This Row],[Start_Lng]]</f>
        <v>-104.9991</v>
      </c>
      <c r="D3311">
        <f>US_Accidents_Dec20_updated[[#This Row],[Severity]]-1</f>
        <v>3</v>
      </c>
      <c r="E3311">
        <f>HOUR(US_Accidents_Dec20_updated[[#This Row],[Start_Time]])</f>
        <v>11</v>
      </c>
      <c r="F3311">
        <f>DAY(US_Accidents_Dec20_updated[[#This Row],[Start_Time]])</f>
        <v>4</v>
      </c>
      <c r="G3311">
        <f>MONTH(US_Accidents_Dec20_updated[[#This Row],[Start_Time]])</f>
        <v>4</v>
      </c>
      <c r="H3311" t="str">
        <f>US_Accidents_Dec20_updated[[#This Row],[Description]]</f>
        <v>Ramp closed to CO-26/Alameda Ave/Exit 208 - Road closed due to accident.</v>
      </c>
      <c r="I3311" t="s">
        <v>50</v>
      </c>
      <c r="J3311">
        <f>IF(US_Accidents_Dec20_updated[[#This Row],[Visibility(mi)]]&gt;30, 30, MROUND(US_Accidents_Dec20_updated[[#This Row],[Visibility(mi)]],5))</f>
        <v>10</v>
      </c>
      <c r="K3311">
        <f>MROUND(US_Accidents_Dec20_updated[[#This Row],[Wind_Speed(mph)]],5)</f>
        <v>5</v>
      </c>
      <c r="L3311">
        <f>IF(US_Accidents_Dec20_updated[[#This Row],[Precipitation(in)]]&gt;0.1, 0.1, US_Accidents_Dec20_updated[[#This Row],[Precipitation(in)]])</f>
        <v>0</v>
      </c>
    </row>
    <row r="3312" spans="1:12" x14ac:dyDescent="0.25">
      <c r="A3312" t="str">
        <f>US_Accidents_Dec20_updated[[#This Row],[ID]]</f>
        <v>A-4165322</v>
      </c>
      <c r="B3312">
        <f>US_Accidents_Dec20_updated[[#This Row],[Start_Lat]]</f>
        <v>39.725580000000001</v>
      </c>
      <c r="C3312">
        <f>US_Accidents_Dec20_updated[[#This Row],[Start_Lng]]</f>
        <v>-105.05895200000001</v>
      </c>
      <c r="D3312">
        <f>US_Accidents_Dec20_updated[[#This Row],[Severity]]-1</f>
        <v>2</v>
      </c>
      <c r="E3312">
        <f>HOUR(US_Accidents_Dec20_updated[[#This Row],[Start_Time]])</f>
        <v>14</v>
      </c>
      <c r="F3312">
        <f>DAY(US_Accidents_Dec20_updated[[#This Row],[Start_Time]])</f>
        <v>4</v>
      </c>
      <c r="G3312">
        <f>MONTH(US_Accidents_Dec20_updated[[#This Row],[Start_Time]])</f>
        <v>4</v>
      </c>
      <c r="H3312" t="str">
        <f>US_Accidents_Dec20_updated[[#This Row],[Description]]</f>
        <v>At CO-95/Sheridan Blvd - Accident.</v>
      </c>
      <c r="I3312" t="s">
        <v>50</v>
      </c>
      <c r="J3312">
        <f>IF(US_Accidents_Dec20_updated[[#This Row],[Visibility(mi)]]&gt;30, 30, MROUND(US_Accidents_Dec20_updated[[#This Row],[Visibility(mi)]],5))</f>
        <v>30</v>
      </c>
      <c r="K3312">
        <f>MROUND(US_Accidents_Dec20_updated[[#This Row],[Wind_Speed(mph)]],5)</f>
        <v>10</v>
      </c>
      <c r="L3312">
        <f>IF(US_Accidents_Dec20_updated[[#This Row],[Precipitation(in)]]&gt;0.1, 0.1, US_Accidents_Dec20_updated[[#This Row],[Precipitation(in)]])</f>
        <v>0</v>
      </c>
    </row>
    <row r="3313" spans="1:12" x14ac:dyDescent="0.25">
      <c r="A3313" t="str">
        <f>US_Accidents_Dec20_updated[[#This Row],[ID]]</f>
        <v>A-4165332</v>
      </c>
      <c r="B3313">
        <f>US_Accidents_Dec20_updated[[#This Row],[Start_Lat]]</f>
        <v>39.779690000000002</v>
      </c>
      <c r="C3313">
        <f>US_Accidents_Dec20_updated[[#This Row],[Start_Lng]]</f>
        <v>-104.971915</v>
      </c>
      <c r="D3313">
        <f>US_Accidents_Dec20_updated[[#This Row],[Severity]]-1</f>
        <v>2</v>
      </c>
      <c r="E3313">
        <f>HOUR(US_Accidents_Dec20_updated[[#This Row],[Start_Time]])</f>
        <v>17</v>
      </c>
      <c r="F3313">
        <f>DAY(US_Accidents_Dec20_updated[[#This Row],[Start_Time]])</f>
        <v>4</v>
      </c>
      <c r="G3313">
        <f>MONTH(US_Accidents_Dec20_updated[[#This Row],[Start_Time]])</f>
        <v>4</v>
      </c>
      <c r="H3313" t="str">
        <f>US_Accidents_Dec20_updated[[#This Row],[Description]]</f>
        <v>At Brighton Blvd/Exit 275 - Accident.</v>
      </c>
      <c r="I3313" t="s">
        <v>50</v>
      </c>
      <c r="J3313">
        <f>IF(US_Accidents_Dec20_updated[[#This Row],[Visibility(mi)]]&gt;30, 30, MROUND(US_Accidents_Dec20_updated[[#This Row],[Visibility(mi)]],5))</f>
        <v>30</v>
      </c>
      <c r="K3313">
        <f>MROUND(US_Accidents_Dec20_updated[[#This Row],[Wind_Speed(mph)]],5)</f>
        <v>5</v>
      </c>
      <c r="L3313">
        <f>IF(US_Accidents_Dec20_updated[[#This Row],[Precipitation(in)]]&gt;0.1, 0.1, US_Accidents_Dec20_updated[[#This Row],[Precipitation(in)]])</f>
        <v>0</v>
      </c>
    </row>
    <row r="3314" spans="1:12" x14ac:dyDescent="0.25">
      <c r="A3314" t="str">
        <f>US_Accidents_Dec20_updated[[#This Row],[ID]]</f>
        <v>A-4165334</v>
      </c>
      <c r="B3314">
        <f>US_Accidents_Dec20_updated[[#This Row],[Start_Lat]]</f>
        <v>39.012745000000002</v>
      </c>
      <c r="C3314">
        <f>US_Accidents_Dec20_updated[[#This Row],[Start_Lng]]</f>
        <v>-106.242009</v>
      </c>
      <c r="D3314">
        <f>US_Accidents_Dec20_updated[[#This Row],[Severity]]-1</f>
        <v>2</v>
      </c>
      <c r="E3314">
        <f>HOUR(US_Accidents_Dec20_updated[[#This Row],[Start_Time]])</f>
        <v>19</v>
      </c>
      <c r="F3314">
        <f>DAY(US_Accidents_Dec20_updated[[#This Row],[Start_Time]])</f>
        <v>4</v>
      </c>
      <c r="G3314">
        <f>MONTH(US_Accidents_Dec20_updated[[#This Row],[Start_Time]])</f>
        <v>4</v>
      </c>
      <c r="H3314" t="str">
        <f>US_Accidents_Dec20_updated[[#This Row],[Description]]</f>
        <v>At CR-356 - Accident.</v>
      </c>
      <c r="I3314" t="s">
        <v>50</v>
      </c>
      <c r="J3314">
        <f>IF(US_Accidents_Dec20_updated[[#This Row],[Visibility(mi)]]&gt;30, 30, MROUND(US_Accidents_Dec20_updated[[#This Row],[Visibility(mi)]],5))</f>
        <v>10</v>
      </c>
      <c r="K3314">
        <f>MROUND(US_Accidents_Dec20_updated[[#This Row],[Wind_Speed(mph)]],5)</f>
        <v>0</v>
      </c>
      <c r="L3314">
        <f>IF(US_Accidents_Dec20_updated[[#This Row],[Precipitation(in)]]&gt;0.1, 0.1, US_Accidents_Dec20_updated[[#This Row],[Precipitation(in)]])</f>
        <v>0</v>
      </c>
    </row>
    <row r="3315" spans="1:12" x14ac:dyDescent="0.25">
      <c r="A3315" t="str">
        <f>US_Accidents_Dec20_updated[[#This Row],[ID]]</f>
        <v>A-4165335</v>
      </c>
      <c r="B3315">
        <f>US_Accidents_Dec20_updated[[#This Row],[Start_Lat]]</f>
        <v>39.005594000000002</v>
      </c>
      <c r="C3315">
        <f>US_Accidents_Dec20_updated[[#This Row],[Start_Lng]]</f>
        <v>-106.240601</v>
      </c>
      <c r="D3315">
        <f>US_Accidents_Dec20_updated[[#This Row],[Severity]]-1</f>
        <v>2</v>
      </c>
      <c r="E3315">
        <f>HOUR(US_Accidents_Dec20_updated[[#This Row],[Start_Time]])</f>
        <v>19</v>
      </c>
      <c r="F3315">
        <f>DAY(US_Accidents_Dec20_updated[[#This Row],[Start_Time]])</f>
        <v>4</v>
      </c>
      <c r="G3315">
        <f>MONTH(US_Accidents_Dec20_updated[[#This Row],[Start_Time]])</f>
        <v>4</v>
      </c>
      <c r="H3315" t="str">
        <f>US_Accidents_Dec20_updated[[#This Row],[Description]]</f>
        <v>At CO-82 - Accident.</v>
      </c>
      <c r="I3315" t="s">
        <v>50</v>
      </c>
      <c r="J3315">
        <f>IF(US_Accidents_Dec20_updated[[#This Row],[Visibility(mi)]]&gt;30, 30, MROUND(US_Accidents_Dec20_updated[[#This Row],[Visibility(mi)]],5))</f>
        <v>10</v>
      </c>
      <c r="K3315">
        <f>MROUND(US_Accidents_Dec20_updated[[#This Row],[Wind_Speed(mph)]],5)</f>
        <v>5</v>
      </c>
      <c r="L3315">
        <f>IF(US_Accidents_Dec20_updated[[#This Row],[Precipitation(in)]]&gt;0.1, 0.1, US_Accidents_Dec20_updated[[#This Row],[Precipitation(in)]])</f>
        <v>0</v>
      </c>
    </row>
    <row r="3316" spans="1:12" x14ac:dyDescent="0.25">
      <c r="A3316" t="str">
        <f>US_Accidents_Dec20_updated[[#This Row],[ID]]</f>
        <v>A-4165341</v>
      </c>
      <c r="B3316">
        <f>US_Accidents_Dec20_updated[[#This Row],[Start_Lat]]</f>
        <v>39.671010000000003</v>
      </c>
      <c r="C3316">
        <f>US_Accidents_Dec20_updated[[#This Row],[Start_Lng]]</f>
        <v>-106.64546</v>
      </c>
      <c r="D3316">
        <f>US_Accidents_Dec20_updated[[#This Row],[Severity]]-1</f>
        <v>2</v>
      </c>
      <c r="E3316">
        <f>HOUR(US_Accidents_Dec20_updated[[#This Row],[Start_Time]])</f>
        <v>21</v>
      </c>
      <c r="F3316">
        <f>DAY(US_Accidents_Dec20_updated[[#This Row],[Start_Time]])</f>
        <v>4</v>
      </c>
      <c r="G3316">
        <f>MONTH(US_Accidents_Dec20_updated[[#This Row],[Start_Time]])</f>
        <v>4</v>
      </c>
      <c r="H3316" t="str">
        <f>US_Accidents_Dec20_updated[[#This Row],[Description]]</f>
        <v>At Beaver Creek Rd/Exit 163 - Accident.</v>
      </c>
      <c r="I3316" t="s">
        <v>50</v>
      </c>
      <c r="J3316">
        <f>IF(US_Accidents_Dec20_updated[[#This Row],[Visibility(mi)]]&gt;30, 30, MROUND(US_Accidents_Dec20_updated[[#This Row],[Visibility(mi)]],5))</f>
        <v>10</v>
      </c>
      <c r="K3316">
        <f>MROUND(US_Accidents_Dec20_updated[[#This Row],[Wind_Speed(mph)]],5)</f>
        <v>5</v>
      </c>
      <c r="L3316">
        <f>IF(US_Accidents_Dec20_updated[[#This Row],[Precipitation(in)]]&gt;0.1, 0.1, US_Accidents_Dec20_updated[[#This Row],[Precipitation(in)]])</f>
        <v>0</v>
      </c>
    </row>
    <row r="3317" spans="1:12" x14ac:dyDescent="0.25">
      <c r="A3317" t="str">
        <f>US_Accidents_Dec20_updated[[#This Row],[ID]]</f>
        <v>A-4165342</v>
      </c>
      <c r="B3317">
        <f>US_Accidents_Dec20_updated[[#This Row],[Start_Lat]]</f>
        <v>39.670299</v>
      </c>
      <c r="C3317">
        <f>US_Accidents_Dec20_updated[[#This Row],[Start_Lng]]</f>
        <v>-104.82931000000001</v>
      </c>
      <c r="D3317">
        <f>US_Accidents_Dec20_updated[[#This Row],[Severity]]-1</f>
        <v>2</v>
      </c>
      <c r="E3317">
        <f>HOUR(US_Accidents_Dec20_updated[[#This Row],[Start_Time]])</f>
        <v>22</v>
      </c>
      <c r="F3317">
        <f>DAY(US_Accidents_Dec20_updated[[#This Row],[Start_Time]])</f>
        <v>4</v>
      </c>
      <c r="G3317">
        <f>MONTH(US_Accidents_Dec20_updated[[#This Row],[Start_Time]])</f>
        <v>4</v>
      </c>
      <c r="H3317" t="str">
        <f>US_Accidents_Dec20_updated[[#This Row],[Description]]</f>
        <v>At CO-83/Parker Rd/Exit 4 - Accident.</v>
      </c>
      <c r="I3317" t="s">
        <v>50</v>
      </c>
      <c r="J3317">
        <f>IF(US_Accidents_Dec20_updated[[#This Row],[Visibility(mi)]]&gt;30, 30, MROUND(US_Accidents_Dec20_updated[[#This Row],[Visibility(mi)]],5))</f>
        <v>10</v>
      </c>
      <c r="K3317">
        <f>MROUND(US_Accidents_Dec20_updated[[#This Row],[Wind_Speed(mph)]],5)</f>
        <v>10</v>
      </c>
      <c r="L3317">
        <f>IF(US_Accidents_Dec20_updated[[#This Row],[Precipitation(in)]]&gt;0.1, 0.1, US_Accidents_Dec20_updated[[#This Row],[Precipitation(in)]])</f>
        <v>0</v>
      </c>
    </row>
    <row r="3318" spans="1:12" x14ac:dyDescent="0.25">
      <c r="A3318" t="str">
        <f>US_Accidents_Dec20_updated[[#This Row],[ID]]</f>
        <v>A-4165343</v>
      </c>
      <c r="B3318">
        <f>US_Accidents_Dec20_updated[[#This Row],[Start_Lat]]</f>
        <v>39.678730000000002</v>
      </c>
      <c r="C3318">
        <f>US_Accidents_Dec20_updated[[#This Row],[Start_Lng]]</f>
        <v>-104.82898</v>
      </c>
      <c r="D3318">
        <f>US_Accidents_Dec20_updated[[#This Row],[Severity]]-1</f>
        <v>2</v>
      </c>
      <c r="E3318">
        <f>HOUR(US_Accidents_Dec20_updated[[#This Row],[Start_Time]])</f>
        <v>22</v>
      </c>
      <c r="F3318">
        <f>DAY(US_Accidents_Dec20_updated[[#This Row],[Start_Time]])</f>
        <v>4</v>
      </c>
      <c r="G3318">
        <f>MONTH(US_Accidents_Dec20_updated[[#This Row],[Start_Time]])</f>
        <v>4</v>
      </c>
      <c r="H3318" t="str">
        <f>US_Accidents_Dec20_updated[[#This Row],[Description]]</f>
        <v>At Iliff Ave/Exit 5 - Accident. Right lane blocked.</v>
      </c>
      <c r="I3318" t="s">
        <v>50</v>
      </c>
      <c r="J3318">
        <f>IF(US_Accidents_Dec20_updated[[#This Row],[Visibility(mi)]]&gt;30, 30, MROUND(US_Accidents_Dec20_updated[[#This Row],[Visibility(mi)]],5))</f>
        <v>10</v>
      </c>
      <c r="K3318">
        <f>MROUND(US_Accidents_Dec20_updated[[#This Row],[Wind_Speed(mph)]],5)</f>
        <v>10</v>
      </c>
      <c r="L3318">
        <f>IF(US_Accidents_Dec20_updated[[#This Row],[Precipitation(in)]]&gt;0.1, 0.1, US_Accidents_Dec20_updated[[#This Row],[Precipitation(in)]])</f>
        <v>0</v>
      </c>
    </row>
    <row r="3319" spans="1:12" x14ac:dyDescent="0.25">
      <c r="A3319" t="str">
        <f>US_Accidents_Dec20_updated[[#This Row],[ID]]</f>
        <v>A-4165344</v>
      </c>
      <c r="B3319">
        <f>US_Accidents_Dec20_updated[[#This Row],[Start_Lat]]</f>
        <v>39.670400000000001</v>
      </c>
      <c r="C3319">
        <f>US_Accidents_Dec20_updated[[#This Row],[Start_Lng]]</f>
        <v>-104.82895000000001</v>
      </c>
      <c r="D3319">
        <f>US_Accidents_Dec20_updated[[#This Row],[Severity]]-1</f>
        <v>3</v>
      </c>
      <c r="E3319">
        <f>HOUR(US_Accidents_Dec20_updated[[#This Row],[Start_Time]])</f>
        <v>22</v>
      </c>
      <c r="F3319">
        <f>DAY(US_Accidents_Dec20_updated[[#This Row],[Start_Time]])</f>
        <v>4</v>
      </c>
      <c r="G3319">
        <f>MONTH(US_Accidents_Dec20_updated[[#This Row],[Start_Time]])</f>
        <v>4</v>
      </c>
      <c r="H3319" t="str">
        <f>US_Accidents_Dec20_updated[[#This Row],[Description]]</f>
        <v>Ramp closed to Exit 5 - Road closed due to accident.</v>
      </c>
      <c r="I3319" t="s">
        <v>50</v>
      </c>
      <c r="J3319">
        <f>IF(US_Accidents_Dec20_updated[[#This Row],[Visibility(mi)]]&gt;30, 30, MROUND(US_Accidents_Dec20_updated[[#This Row],[Visibility(mi)]],5))</f>
        <v>10</v>
      </c>
      <c r="K3319">
        <f>MROUND(US_Accidents_Dec20_updated[[#This Row],[Wind_Speed(mph)]],5)</f>
        <v>10</v>
      </c>
      <c r="L3319">
        <f>IF(US_Accidents_Dec20_updated[[#This Row],[Precipitation(in)]]&gt;0.1, 0.1, US_Accidents_Dec20_updated[[#This Row],[Precipitation(in)]])</f>
        <v>0</v>
      </c>
    </row>
    <row r="3320" spans="1:12" x14ac:dyDescent="0.25">
      <c r="A3320" t="str">
        <f>US_Accidents_Dec20_updated[[#This Row],[ID]]</f>
        <v>A-4165900</v>
      </c>
      <c r="B3320">
        <f>US_Accidents_Dec20_updated[[#This Row],[Start_Lat]]</f>
        <v>39.703629999999997</v>
      </c>
      <c r="C3320">
        <f>US_Accidents_Dec20_updated[[#This Row],[Start_Lng]]</f>
        <v>-105.24890000000001</v>
      </c>
      <c r="D3320">
        <f>US_Accidents_Dec20_updated[[#This Row],[Severity]]-1</f>
        <v>2</v>
      </c>
      <c r="E3320">
        <f>HOUR(US_Accidents_Dec20_updated[[#This Row],[Start_Time]])</f>
        <v>6</v>
      </c>
      <c r="F3320">
        <f>DAY(US_Accidents_Dec20_updated[[#This Row],[Start_Time]])</f>
        <v>5</v>
      </c>
      <c r="G3320">
        <f>MONTH(US_Accidents_Dec20_updated[[#This Row],[Start_Time]])</f>
        <v>4</v>
      </c>
      <c r="H3320" t="str">
        <f>US_Accidents_Dec20_updated[[#This Row],[Description]]</f>
        <v>At Grapevine Rd/Exit 256 - Accident.</v>
      </c>
      <c r="I3320" t="s">
        <v>50</v>
      </c>
      <c r="J3320">
        <f>IF(US_Accidents_Dec20_updated[[#This Row],[Visibility(mi)]]&gt;30, 30, MROUND(US_Accidents_Dec20_updated[[#This Row],[Visibility(mi)]],5))</f>
        <v>10</v>
      </c>
      <c r="K3320">
        <f>MROUND(US_Accidents_Dec20_updated[[#This Row],[Wind_Speed(mph)]],5)</f>
        <v>5</v>
      </c>
      <c r="L3320">
        <f>IF(US_Accidents_Dec20_updated[[#This Row],[Precipitation(in)]]&gt;0.1, 0.1, US_Accidents_Dec20_updated[[#This Row],[Precipitation(in)]])</f>
        <v>0</v>
      </c>
    </row>
    <row r="3321" spans="1:12" x14ac:dyDescent="0.25">
      <c r="A3321" t="str">
        <f>US_Accidents_Dec20_updated[[#This Row],[ID]]</f>
        <v>A-4165901</v>
      </c>
      <c r="B3321">
        <f>US_Accidents_Dec20_updated[[#This Row],[Start_Lat]]</f>
        <v>39.754576</v>
      </c>
      <c r="C3321">
        <f>US_Accidents_Dec20_updated[[#This Row],[Start_Lng]]</f>
        <v>-104.82753</v>
      </c>
      <c r="D3321">
        <f>US_Accidents_Dec20_updated[[#This Row],[Severity]]-1</f>
        <v>2</v>
      </c>
      <c r="E3321">
        <f>HOUR(US_Accidents_Dec20_updated[[#This Row],[Start_Time]])</f>
        <v>7</v>
      </c>
      <c r="F3321">
        <f>DAY(US_Accidents_Dec20_updated[[#This Row],[Start_Time]])</f>
        <v>5</v>
      </c>
      <c r="G3321">
        <f>MONTH(US_Accidents_Dec20_updated[[#This Row],[Start_Time]])</f>
        <v>4</v>
      </c>
      <c r="H3321" t="str">
        <f>US_Accidents_Dec20_updated[[#This Row],[Description]]</f>
        <v>At I-70/US-36/Exit 12 - Accident.</v>
      </c>
      <c r="I3321" t="s">
        <v>50</v>
      </c>
      <c r="J3321">
        <f>IF(US_Accidents_Dec20_updated[[#This Row],[Visibility(mi)]]&gt;30, 30, MROUND(US_Accidents_Dec20_updated[[#This Row],[Visibility(mi)]],5))</f>
        <v>10</v>
      </c>
      <c r="K3321">
        <f>MROUND(US_Accidents_Dec20_updated[[#This Row],[Wind_Speed(mph)]],5)</f>
        <v>5</v>
      </c>
      <c r="L3321">
        <f>IF(US_Accidents_Dec20_updated[[#This Row],[Precipitation(in)]]&gt;0.1, 0.1, US_Accidents_Dec20_updated[[#This Row],[Precipitation(in)]])</f>
        <v>0</v>
      </c>
    </row>
    <row r="3322" spans="1:12" x14ac:dyDescent="0.25">
      <c r="A3322" t="str">
        <f>US_Accidents_Dec20_updated[[#This Row],[ID]]</f>
        <v>A-4165903</v>
      </c>
      <c r="B3322">
        <f>US_Accidents_Dec20_updated[[#This Row],[Start_Lat]]</f>
        <v>39.773170999999998</v>
      </c>
      <c r="C3322">
        <f>US_Accidents_Dec20_updated[[#This Row],[Start_Lng]]</f>
        <v>-104.83734699999999</v>
      </c>
      <c r="D3322">
        <f>US_Accidents_Dec20_updated[[#This Row],[Severity]]-1</f>
        <v>2</v>
      </c>
      <c r="E3322">
        <f>HOUR(US_Accidents_Dec20_updated[[#This Row],[Start_Time]])</f>
        <v>6</v>
      </c>
      <c r="F3322">
        <f>DAY(US_Accidents_Dec20_updated[[#This Row],[Start_Time]])</f>
        <v>5</v>
      </c>
      <c r="G3322">
        <f>MONTH(US_Accidents_Dec20_updated[[#This Row],[Start_Time]])</f>
        <v>4</v>
      </c>
      <c r="H3322" t="str">
        <f>US_Accidents_Dec20_updated[[#This Row],[Description]]</f>
        <v>At I-225 - Accident.</v>
      </c>
      <c r="I3322" t="s">
        <v>50</v>
      </c>
      <c r="J3322">
        <f>IF(US_Accidents_Dec20_updated[[#This Row],[Visibility(mi)]]&gt;30, 30, MROUND(US_Accidents_Dec20_updated[[#This Row],[Visibility(mi)]],5))</f>
        <v>10</v>
      </c>
      <c r="K3322">
        <f>MROUND(US_Accidents_Dec20_updated[[#This Row],[Wind_Speed(mph)]],5)</f>
        <v>5</v>
      </c>
      <c r="L3322">
        <f>IF(US_Accidents_Dec20_updated[[#This Row],[Precipitation(in)]]&gt;0.1, 0.1, US_Accidents_Dec20_updated[[#This Row],[Precipitation(in)]])</f>
        <v>0</v>
      </c>
    </row>
    <row r="3323" spans="1:12" x14ac:dyDescent="0.25">
      <c r="A3323" t="str">
        <f>US_Accidents_Dec20_updated[[#This Row],[ID]]</f>
        <v>A-4165908</v>
      </c>
      <c r="B3323">
        <f>US_Accidents_Dec20_updated[[#This Row],[Start_Lat]]</f>
        <v>39.774549999999998</v>
      </c>
      <c r="C3323">
        <f>US_Accidents_Dec20_updated[[#This Row],[Start_Lng]]</f>
        <v>-104.85323200000001</v>
      </c>
      <c r="D3323">
        <f>US_Accidents_Dec20_updated[[#This Row],[Severity]]-1</f>
        <v>2</v>
      </c>
      <c r="E3323">
        <f>HOUR(US_Accidents_Dec20_updated[[#This Row],[Start_Time]])</f>
        <v>9</v>
      </c>
      <c r="F3323">
        <f>DAY(US_Accidents_Dec20_updated[[#This Row],[Start_Time]])</f>
        <v>5</v>
      </c>
      <c r="G3323">
        <f>MONTH(US_Accidents_Dec20_updated[[#This Row],[Start_Time]])</f>
        <v>4</v>
      </c>
      <c r="H3323" t="str">
        <f>US_Accidents_Dec20_updated[[#This Row],[Description]]</f>
        <v>At Peoria St/Exit 281 - Accident.</v>
      </c>
      <c r="I3323" t="s">
        <v>50</v>
      </c>
      <c r="J3323">
        <f>IF(US_Accidents_Dec20_updated[[#This Row],[Visibility(mi)]]&gt;30, 30, MROUND(US_Accidents_Dec20_updated[[#This Row],[Visibility(mi)]],5))</f>
        <v>10</v>
      </c>
      <c r="K3323">
        <f>MROUND(US_Accidents_Dec20_updated[[#This Row],[Wind_Speed(mph)]],5)</f>
        <v>10</v>
      </c>
      <c r="L3323">
        <f>IF(US_Accidents_Dec20_updated[[#This Row],[Precipitation(in)]]&gt;0.1, 0.1, US_Accidents_Dec20_updated[[#This Row],[Precipitation(in)]])</f>
        <v>0</v>
      </c>
    </row>
    <row r="3324" spans="1:12" x14ac:dyDescent="0.25">
      <c r="A3324" t="str">
        <f>US_Accidents_Dec20_updated[[#This Row],[ID]]</f>
        <v>A-4165910</v>
      </c>
      <c r="B3324">
        <f>US_Accidents_Dec20_updated[[#This Row],[Start_Lat]]</f>
        <v>38.907679000000002</v>
      </c>
      <c r="C3324">
        <f>US_Accidents_Dec20_updated[[#This Row],[Start_Lng]]</f>
        <v>-105.97962200000001</v>
      </c>
      <c r="D3324">
        <f>US_Accidents_Dec20_updated[[#This Row],[Severity]]-1</f>
        <v>2</v>
      </c>
      <c r="E3324">
        <f>HOUR(US_Accidents_Dec20_updated[[#This Row],[Start_Time]])</f>
        <v>10</v>
      </c>
      <c r="F3324">
        <f>DAY(US_Accidents_Dec20_updated[[#This Row],[Start_Time]])</f>
        <v>5</v>
      </c>
      <c r="G3324">
        <f>MONTH(US_Accidents_Dec20_updated[[#This Row],[Start_Time]])</f>
        <v>4</v>
      </c>
      <c r="H3324" t="str">
        <f>US_Accidents_Dec20_updated[[#This Row],[Description]]</f>
        <v>At US-285 (East) - Accident.</v>
      </c>
      <c r="I3324" t="s">
        <v>50</v>
      </c>
      <c r="J3324">
        <f>IF(US_Accidents_Dec20_updated[[#This Row],[Visibility(mi)]]&gt;30, 30, MROUND(US_Accidents_Dec20_updated[[#This Row],[Visibility(mi)]],5))</f>
        <v>10</v>
      </c>
      <c r="K3324">
        <f>MROUND(US_Accidents_Dec20_updated[[#This Row],[Wind_Speed(mph)]],5)</f>
        <v>5</v>
      </c>
      <c r="L3324">
        <f>IF(US_Accidents_Dec20_updated[[#This Row],[Precipitation(in)]]&gt;0.1, 0.1, US_Accidents_Dec20_updated[[#This Row],[Precipitation(in)]])</f>
        <v>0</v>
      </c>
    </row>
    <row r="3325" spans="1:12" x14ac:dyDescent="0.25">
      <c r="A3325" t="str">
        <f>US_Accidents_Dec20_updated[[#This Row],[ID]]</f>
        <v>A-4165915</v>
      </c>
      <c r="B3325">
        <f>US_Accidents_Dec20_updated[[#This Row],[Start_Lat]]</f>
        <v>38.907679000000002</v>
      </c>
      <c r="C3325">
        <f>US_Accidents_Dec20_updated[[#This Row],[Start_Lng]]</f>
        <v>-105.97962200000001</v>
      </c>
      <c r="D3325">
        <f>US_Accidents_Dec20_updated[[#This Row],[Severity]]-1</f>
        <v>2</v>
      </c>
      <c r="E3325">
        <f>HOUR(US_Accidents_Dec20_updated[[#This Row],[Start_Time]])</f>
        <v>11</v>
      </c>
      <c r="F3325">
        <f>DAY(US_Accidents_Dec20_updated[[#This Row],[Start_Time]])</f>
        <v>5</v>
      </c>
      <c r="G3325">
        <f>MONTH(US_Accidents_Dec20_updated[[#This Row],[Start_Time]])</f>
        <v>4</v>
      </c>
      <c r="H3325" t="str">
        <f>US_Accidents_Dec20_updated[[#This Row],[Description]]</f>
        <v>At US-285 (East) - Accident.</v>
      </c>
      <c r="I3325" t="s">
        <v>50</v>
      </c>
      <c r="J3325">
        <f>IF(US_Accidents_Dec20_updated[[#This Row],[Visibility(mi)]]&gt;30, 30, MROUND(US_Accidents_Dec20_updated[[#This Row],[Visibility(mi)]],5))</f>
        <v>10</v>
      </c>
      <c r="K3325">
        <f>MROUND(US_Accidents_Dec20_updated[[#This Row],[Wind_Speed(mph)]],5)</f>
        <v>5</v>
      </c>
      <c r="L3325">
        <f>IF(US_Accidents_Dec20_updated[[#This Row],[Precipitation(in)]]&gt;0.1, 0.1, US_Accidents_Dec20_updated[[#This Row],[Precipitation(in)]])</f>
        <v>0</v>
      </c>
    </row>
    <row r="3326" spans="1:12" x14ac:dyDescent="0.25">
      <c r="A3326" t="str">
        <f>US_Accidents_Dec20_updated[[#This Row],[ID]]</f>
        <v>A-4165916</v>
      </c>
      <c r="B3326">
        <f>US_Accidents_Dec20_updated[[#This Row],[Start_Lat]]</f>
        <v>38.876010000000001</v>
      </c>
      <c r="C3326">
        <f>US_Accidents_Dec20_updated[[#This Row],[Start_Lng]]</f>
        <v>-105.98573500000001</v>
      </c>
      <c r="D3326">
        <f>US_Accidents_Dec20_updated[[#This Row],[Severity]]-1</f>
        <v>2</v>
      </c>
      <c r="E3326">
        <f>HOUR(US_Accidents_Dec20_updated[[#This Row],[Start_Time]])</f>
        <v>11</v>
      </c>
      <c r="F3326">
        <f>DAY(US_Accidents_Dec20_updated[[#This Row],[Start_Time]])</f>
        <v>5</v>
      </c>
      <c r="G3326">
        <f>MONTH(US_Accidents_Dec20_updated[[#This Row],[Start_Time]])</f>
        <v>4</v>
      </c>
      <c r="H3326" t="str">
        <f>US_Accidents_Dec20_updated[[#This Row],[Description]]</f>
        <v>At US-285 (West) - Accident.</v>
      </c>
      <c r="I3326" t="s">
        <v>50</v>
      </c>
      <c r="J3326">
        <f>IF(US_Accidents_Dec20_updated[[#This Row],[Visibility(mi)]]&gt;30, 30, MROUND(US_Accidents_Dec20_updated[[#This Row],[Visibility(mi)]],5))</f>
        <v>10</v>
      </c>
      <c r="K3326">
        <f>MROUND(US_Accidents_Dec20_updated[[#This Row],[Wind_Speed(mph)]],5)</f>
        <v>5</v>
      </c>
      <c r="L3326">
        <f>IF(US_Accidents_Dec20_updated[[#This Row],[Precipitation(in)]]&gt;0.1, 0.1, US_Accidents_Dec20_updated[[#This Row],[Precipitation(in)]])</f>
        <v>0</v>
      </c>
    </row>
    <row r="3327" spans="1:12" x14ac:dyDescent="0.25">
      <c r="A3327" t="str">
        <f>US_Accidents_Dec20_updated[[#This Row],[ID]]</f>
        <v>A-4165917</v>
      </c>
      <c r="B3327">
        <f>US_Accidents_Dec20_updated[[#This Row],[Start_Lat]]</f>
        <v>40.433500000000002</v>
      </c>
      <c r="C3327">
        <f>US_Accidents_Dec20_updated[[#This Row],[Start_Lng]]</f>
        <v>-104.99254999999999</v>
      </c>
      <c r="D3327">
        <f>US_Accidents_Dec20_updated[[#This Row],[Severity]]-1</f>
        <v>2</v>
      </c>
      <c r="E3327">
        <f>HOUR(US_Accidents_Dec20_updated[[#This Row],[Start_Time]])</f>
        <v>11</v>
      </c>
      <c r="F3327">
        <f>DAY(US_Accidents_Dec20_updated[[#This Row],[Start_Time]])</f>
        <v>5</v>
      </c>
      <c r="G3327">
        <f>MONTH(US_Accidents_Dec20_updated[[#This Row],[Start_Time]])</f>
        <v>4</v>
      </c>
      <c r="H3327" t="str">
        <f>US_Accidents_Dec20_updated[[#This Row],[Description]]</f>
        <v>At US-34/Eisenhower Blvd/Exit 257 - Accident.</v>
      </c>
      <c r="I3327" t="s">
        <v>50</v>
      </c>
      <c r="J3327">
        <f>IF(US_Accidents_Dec20_updated[[#This Row],[Visibility(mi)]]&gt;30, 30, MROUND(US_Accidents_Dec20_updated[[#This Row],[Visibility(mi)]],5))</f>
        <v>10</v>
      </c>
      <c r="K3327">
        <f>MROUND(US_Accidents_Dec20_updated[[#This Row],[Wind_Speed(mph)]],5)</f>
        <v>10</v>
      </c>
      <c r="L3327">
        <f>IF(US_Accidents_Dec20_updated[[#This Row],[Precipitation(in)]]&gt;0.1, 0.1, US_Accidents_Dec20_updated[[#This Row],[Precipitation(in)]])</f>
        <v>0</v>
      </c>
    </row>
    <row r="3328" spans="1:12" x14ac:dyDescent="0.25">
      <c r="A3328" t="str">
        <f>US_Accidents_Dec20_updated[[#This Row],[ID]]</f>
        <v>A-4165918</v>
      </c>
      <c r="B3328">
        <f>US_Accidents_Dec20_updated[[#This Row],[Start_Lat]]</f>
        <v>39.630034999999999</v>
      </c>
      <c r="C3328">
        <f>US_Accidents_Dec20_updated[[#This Row],[Start_Lng]]</f>
        <v>-104.905278</v>
      </c>
      <c r="D3328">
        <f>US_Accidents_Dec20_updated[[#This Row],[Severity]]-1</f>
        <v>2</v>
      </c>
      <c r="E3328">
        <f>HOUR(US_Accidents_Dec20_updated[[#This Row],[Start_Time]])</f>
        <v>12</v>
      </c>
      <c r="F3328">
        <f>DAY(US_Accidents_Dec20_updated[[#This Row],[Start_Time]])</f>
        <v>5</v>
      </c>
      <c r="G3328">
        <f>MONTH(US_Accidents_Dec20_updated[[#This Row],[Start_Time]])</f>
        <v>4</v>
      </c>
      <c r="H3328" t="str">
        <f>US_Accidents_Dec20_updated[[#This Row],[Description]]</f>
        <v>At I-225 - Accident.</v>
      </c>
      <c r="I3328" t="s">
        <v>50</v>
      </c>
      <c r="J3328">
        <f>IF(US_Accidents_Dec20_updated[[#This Row],[Visibility(mi)]]&gt;30, 30, MROUND(US_Accidents_Dec20_updated[[#This Row],[Visibility(mi)]],5))</f>
        <v>10</v>
      </c>
      <c r="K3328">
        <f>MROUND(US_Accidents_Dec20_updated[[#This Row],[Wind_Speed(mph)]],5)</f>
        <v>10</v>
      </c>
      <c r="L3328">
        <f>IF(US_Accidents_Dec20_updated[[#This Row],[Precipitation(in)]]&gt;0.1, 0.1, US_Accidents_Dec20_updated[[#This Row],[Precipitation(in)]])</f>
        <v>0</v>
      </c>
    </row>
    <row r="3329" spans="1:12" x14ac:dyDescent="0.25">
      <c r="A3329" t="str">
        <f>US_Accidents_Dec20_updated[[#This Row],[ID]]</f>
        <v>A-4165919</v>
      </c>
      <c r="B3329">
        <f>US_Accidents_Dec20_updated[[#This Row],[Start_Lat]]</f>
        <v>40.431719999999999</v>
      </c>
      <c r="C3329">
        <f>US_Accidents_Dec20_updated[[#This Row],[Start_Lng]]</f>
        <v>-104.99257</v>
      </c>
      <c r="D3329">
        <f>US_Accidents_Dec20_updated[[#This Row],[Severity]]-1</f>
        <v>2</v>
      </c>
      <c r="E3329">
        <f>HOUR(US_Accidents_Dec20_updated[[#This Row],[Start_Time]])</f>
        <v>12</v>
      </c>
      <c r="F3329">
        <f>DAY(US_Accidents_Dec20_updated[[#This Row],[Start_Time]])</f>
        <v>5</v>
      </c>
      <c r="G3329">
        <f>MONTH(US_Accidents_Dec20_updated[[#This Row],[Start_Time]])</f>
        <v>4</v>
      </c>
      <c r="H3329" t="str">
        <f>US_Accidents_Dec20_updated[[#This Row],[Description]]</f>
        <v>At US-34/Eisenhower Blvd/Exit 257 - Accident.</v>
      </c>
      <c r="I3329" t="s">
        <v>50</v>
      </c>
      <c r="J3329">
        <f>IF(US_Accidents_Dec20_updated[[#This Row],[Visibility(mi)]]&gt;30, 30, MROUND(US_Accidents_Dec20_updated[[#This Row],[Visibility(mi)]],5))</f>
        <v>10</v>
      </c>
      <c r="K3329">
        <f>MROUND(US_Accidents_Dec20_updated[[#This Row],[Wind_Speed(mph)]],5)</f>
        <v>10</v>
      </c>
      <c r="L3329">
        <f>IF(US_Accidents_Dec20_updated[[#This Row],[Precipitation(in)]]&gt;0.1, 0.1, US_Accidents_Dec20_updated[[#This Row],[Precipitation(in)]])</f>
        <v>0</v>
      </c>
    </row>
    <row r="3330" spans="1:12" x14ac:dyDescent="0.25">
      <c r="A3330" t="str">
        <f>US_Accidents_Dec20_updated[[#This Row],[ID]]</f>
        <v>A-4165925</v>
      </c>
      <c r="B3330">
        <f>US_Accidents_Dec20_updated[[#This Row],[Start_Lat]]</f>
        <v>39.725729999999999</v>
      </c>
      <c r="C3330">
        <f>US_Accidents_Dec20_updated[[#This Row],[Start_Lng]]</f>
        <v>-105.058798</v>
      </c>
      <c r="D3330">
        <f>US_Accidents_Dec20_updated[[#This Row],[Severity]]-1</f>
        <v>2</v>
      </c>
      <c r="E3330">
        <f>HOUR(US_Accidents_Dec20_updated[[#This Row],[Start_Time]])</f>
        <v>13</v>
      </c>
      <c r="F3330">
        <f>DAY(US_Accidents_Dec20_updated[[#This Row],[Start_Time]])</f>
        <v>5</v>
      </c>
      <c r="G3330">
        <f>MONTH(US_Accidents_Dec20_updated[[#This Row],[Start_Time]])</f>
        <v>4</v>
      </c>
      <c r="H3330" t="str">
        <f>US_Accidents_Dec20_updated[[#This Row],[Description]]</f>
        <v>At CO-121/Wadsworth Blvd - Accident.</v>
      </c>
      <c r="I3330" t="s">
        <v>50</v>
      </c>
      <c r="J3330">
        <f>IF(US_Accidents_Dec20_updated[[#This Row],[Visibility(mi)]]&gt;30, 30, MROUND(US_Accidents_Dec20_updated[[#This Row],[Visibility(mi)]],5))</f>
        <v>30</v>
      </c>
      <c r="K3330">
        <f>MROUND(US_Accidents_Dec20_updated[[#This Row],[Wind_Speed(mph)]],5)</f>
        <v>10</v>
      </c>
      <c r="L3330">
        <f>IF(US_Accidents_Dec20_updated[[#This Row],[Precipitation(in)]]&gt;0.1, 0.1, US_Accidents_Dec20_updated[[#This Row],[Precipitation(in)]])</f>
        <v>0</v>
      </c>
    </row>
    <row r="3331" spans="1:12" x14ac:dyDescent="0.25">
      <c r="A3331" t="str">
        <f>US_Accidents_Dec20_updated[[#This Row],[ID]]</f>
        <v>A-4165934</v>
      </c>
      <c r="B3331">
        <f>US_Accidents_Dec20_updated[[#This Row],[Start_Lat]]</f>
        <v>39.734789999999997</v>
      </c>
      <c r="C3331">
        <f>US_Accidents_Dec20_updated[[#This Row],[Start_Lng]]</f>
        <v>-105.01503</v>
      </c>
      <c r="D3331">
        <f>US_Accidents_Dec20_updated[[#This Row],[Severity]]-1</f>
        <v>2</v>
      </c>
      <c r="E3331">
        <f>HOUR(US_Accidents_Dec20_updated[[#This Row],[Start_Time]])</f>
        <v>13</v>
      </c>
      <c r="F3331">
        <f>DAY(US_Accidents_Dec20_updated[[#This Row],[Start_Time]])</f>
        <v>5</v>
      </c>
      <c r="G3331">
        <f>MONTH(US_Accidents_Dec20_updated[[#This Row],[Start_Time]])</f>
        <v>4</v>
      </c>
      <c r="H3331" t="str">
        <f>US_Accidents_Dec20_updated[[#This Row],[Description]]</f>
        <v>At US-40/CO-33/Colfax Ave/Exit 210 - Accident.</v>
      </c>
      <c r="I3331" t="s">
        <v>50</v>
      </c>
      <c r="J3331">
        <f>IF(US_Accidents_Dec20_updated[[#This Row],[Visibility(mi)]]&gt;30, 30, MROUND(US_Accidents_Dec20_updated[[#This Row],[Visibility(mi)]],5))</f>
        <v>30</v>
      </c>
      <c r="K3331">
        <f>MROUND(US_Accidents_Dec20_updated[[#This Row],[Wind_Speed(mph)]],5)</f>
        <v>5</v>
      </c>
      <c r="L3331">
        <f>IF(US_Accidents_Dec20_updated[[#This Row],[Precipitation(in)]]&gt;0.1, 0.1, US_Accidents_Dec20_updated[[#This Row],[Precipitation(in)]])</f>
        <v>0</v>
      </c>
    </row>
    <row r="3332" spans="1:12" x14ac:dyDescent="0.25">
      <c r="A3332" t="str">
        <f>US_Accidents_Dec20_updated[[#This Row],[ID]]</f>
        <v>A-4165943</v>
      </c>
      <c r="B3332">
        <f>US_Accidents_Dec20_updated[[#This Row],[Start_Lat]]</f>
        <v>40.400382999999998</v>
      </c>
      <c r="C3332">
        <f>US_Accidents_Dec20_updated[[#This Row],[Start_Lng]]</f>
        <v>-104.99328</v>
      </c>
      <c r="D3332">
        <f>US_Accidents_Dec20_updated[[#This Row],[Severity]]-1</f>
        <v>2</v>
      </c>
      <c r="E3332">
        <f>HOUR(US_Accidents_Dec20_updated[[#This Row],[Start_Time]])</f>
        <v>15</v>
      </c>
      <c r="F3332">
        <f>DAY(US_Accidents_Dec20_updated[[#This Row],[Start_Time]])</f>
        <v>5</v>
      </c>
      <c r="G3332">
        <f>MONTH(US_Accidents_Dec20_updated[[#This Row],[Start_Time]])</f>
        <v>4</v>
      </c>
      <c r="H3332" t="str">
        <f>US_Accidents_Dec20_updated[[#This Row],[Description]]</f>
        <v>At US-34/Eisenhower Blvd/Exit 257 - Accident.</v>
      </c>
      <c r="I3332" t="s">
        <v>50</v>
      </c>
      <c r="J3332">
        <f>IF(US_Accidents_Dec20_updated[[#This Row],[Visibility(mi)]]&gt;30, 30, MROUND(US_Accidents_Dec20_updated[[#This Row],[Visibility(mi)]],5))</f>
        <v>10</v>
      </c>
      <c r="K3332">
        <f>MROUND(US_Accidents_Dec20_updated[[#This Row],[Wind_Speed(mph)]],5)</f>
        <v>15</v>
      </c>
      <c r="L3332">
        <f>IF(US_Accidents_Dec20_updated[[#This Row],[Precipitation(in)]]&gt;0.1, 0.1, US_Accidents_Dec20_updated[[#This Row],[Precipitation(in)]])</f>
        <v>0</v>
      </c>
    </row>
    <row r="3333" spans="1:12" x14ac:dyDescent="0.25">
      <c r="A3333" t="str">
        <f>US_Accidents_Dec20_updated[[#This Row],[ID]]</f>
        <v>A-4165954</v>
      </c>
      <c r="B3333">
        <f>US_Accidents_Dec20_updated[[#This Row],[Start_Lat]]</f>
        <v>39.778359999999999</v>
      </c>
      <c r="C3333">
        <f>US_Accidents_Dec20_updated[[#This Row],[Start_Lng]]</f>
        <v>-104.89577300000001</v>
      </c>
      <c r="D3333">
        <f>US_Accidents_Dec20_updated[[#This Row],[Severity]]-1</f>
        <v>2</v>
      </c>
      <c r="E3333">
        <f>HOUR(US_Accidents_Dec20_updated[[#This Row],[Start_Time]])</f>
        <v>17</v>
      </c>
      <c r="F3333">
        <f>DAY(US_Accidents_Dec20_updated[[#This Row],[Start_Time]])</f>
        <v>5</v>
      </c>
      <c r="G3333">
        <f>MONTH(US_Accidents_Dec20_updated[[#This Row],[Start_Time]])</f>
        <v>4</v>
      </c>
      <c r="H3333" t="str">
        <f>US_Accidents_Dec20_updated[[#This Row],[Description]]</f>
        <v>At Quebec St/Exit 278 - Accident.</v>
      </c>
      <c r="I3333" t="s">
        <v>50</v>
      </c>
      <c r="J3333">
        <f>IF(US_Accidents_Dec20_updated[[#This Row],[Visibility(mi)]]&gt;30, 30, MROUND(US_Accidents_Dec20_updated[[#This Row],[Visibility(mi)]],5))</f>
        <v>10</v>
      </c>
      <c r="K3333">
        <f>MROUND(US_Accidents_Dec20_updated[[#This Row],[Wind_Speed(mph)]],5)</f>
        <v>10</v>
      </c>
      <c r="L3333">
        <f>IF(US_Accidents_Dec20_updated[[#This Row],[Precipitation(in)]]&gt;0.1, 0.1, US_Accidents_Dec20_updated[[#This Row],[Precipitation(in)]])</f>
        <v>0</v>
      </c>
    </row>
    <row r="3334" spans="1:12" x14ac:dyDescent="0.25">
      <c r="A3334" t="str">
        <f>US_Accidents_Dec20_updated[[#This Row],[ID]]</f>
        <v>A-4165958</v>
      </c>
      <c r="B3334">
        <f>US_Accidents_Dec20_updated[[#This Row],[Start_Lat]]</f>
        <v>40.291836000000004</v>
      </c>
      <c r="C3334">
        <f>US_Accidents_Dec20_updated[[#This Row],[Start_Lng]]</f>
        <v>-104.277072</v>
      </c>
      <c r="D3334">
        <f>US_Accidents_Dec20_updated[[#This Row],[Severity]]-1</f>
        <v>3</v>
      </c>
      <c r="E3334">
        <f>HOUR(US_Accidents_Dec20_updated[[#This Row],[Start_Time]])</f>
        <v>20</v>
      </c>
      <c r="F3334">
        <f>DAY(US_Accidents_Dec20_updated[[#This Row],[Start_Time]])</f>
        <v>5</v>
      </c>
      <c r="G3334">
        <f>MONTH(US_Accidents_Dec20_updated[[#This Row],[Start_Time]])</f>
        <v>4</v>
      </c>
      <c r="H3334" t="str">
        <f>US_Accidents_Dec20_updated[[#This Row],[Description]]</f>
        <v>Closed at CR-87 - Road closed due to accident.</v>
      </c>
      <c r="I3334" t="s">
        <v>50</v>
      </c>
      <c r="J3334">
        <f>IF(US_Accidents_Dec20_updated[[#This Row],[Visibility(mi)]]&gt;30, 30, MROUND(US_Accidents_Dec20_updated[[#This Row],[Visibility(mi)]],5))</f>
        <v>10</v>
      </c>
      <c r="K3334">
        <f>MROUND(US_Accidents_Dec20_updated[[#This Row],[Wind_Speed(mph)]],5)</f>
        <v>10</v>
      </c>
      <c r="L3334">
        <f>IF(US_Accidents_Dec20_updated[[#This Row],[Precipitation(in)]]&gt;0.1, 0.1, US_Accidents_Dec20_updated[[#This Row],[Precipitation(in)]])</f>
        <v>0</v>
      </c>
    </row>
    <row r="3335" spans="1:12" x14ac:dyDescent="0.25">
      <c r="A3335" t="str">
        <f>US_Accidents_Dec20_updated[[#This Row],[ID]]</f>
        <v>A-4165960</v>
      </c>
      <c r="B3335">
        <f>US_Accidents_Dec20_updated[[#This Row],[Start_Lat]]</f>
        <v>40.291240000000002</v>
      </c>
      <c r="C3335">
        <f>US_Accidents_Dec20_updated[[#This Row],[Start_Lng]]</f>
        <v>-104.271351</v>
      </c>
      <c r="D3335">
        <f>US_Accidents_Dec20_updated[[#This Row],[Severity]]-1</f>
        <v>3</v>
      </c>
      <c r="E3335">
        <f>HOUR(US_Accidents_Dec20_updated[[#This Row],[Start_Time]])</f>
        <v>20</v>
      </c>
      <c r="F3335">
        <f>DAY(US_Accidents_Dec20_updated[[#This Row],[Start_Time]])</f>
        <v>5</v>
      </c>
      <c r="G3335">
        <f>MONTH(US_Accidents_Dec20_updated[[#This Row],[Start_Time]])</f>
        <v>4</v>
      </c>
      <c r="H3335" t="str">
        <f>US_Accidents_Dec20_updated[[#This Row],[Description]]</f>
        <v>Closed at Gilcrest - Road closed due to accident.</v>
      </c>
      <c r="I3335" t="s">
        <v>50</v>
      </c>
      <c r="J3335">
        <f>IF(US_Accidents_Dec20_updated[[#This Row],[Visibility(mi)]]&gt;30, 30, MROUND(US_Accidents_Dec20_updated[[#This Row],[Visibility(mi)]],5))</f>
        <v>10</v>
      </c>
      <c r="K3335">
        <f>MROUND(US_Accidents_Dec20_updated[[#This Row],[Wind_Speed(mph)]],5)</f>
        <v>10</v>
      </c>
      <c r="L3335">
        <f>IF(US_Accidents_Dec20_updated[[#This Row],[Precipitation(in)]]&gt;0.1, 0.1, US_Accidents_Dec20_updated[[#This Row],[Precipitation(in)]])</f>
        <v>0</v>
      </c>
    </row>
    <row r="3336" spans="1:12" x14ac:dyDescent="0.25">
      <c r="A3336" t="str">
        <f>US_Accidents_Dec20_updated[[#This Row],[ID]]</f>
        <v>A-4165961</v>
      </c>
      <c r="B3336">
        <f>US_Accidents_Dec20_updated[[#This Row],[Start_Lat]]</f>
        <v>40.209249999999997</v>
      </c>
      <c r="C3336">
        <f>US_Accidents_Dec20_updated[[#This Row],[Start_Lng]]</f>
        <v>-104.98035</v>
      </c>
      <c r="D3336">
        <f>US_Accidents_Dec20_updated[[#This Row],[Severity]]-1</f>
        <v>2</v>
      </c>
      <c r="E3336">
        <f>HOUR(US_Accidents_Dec20_updated[[#This Row],[Start_Time]])</f>
        <v>18</v>
      </c>
      <c r="F3336">
        <f>DAY(US_Accidents_Dec20_updated[[#This Row],[Start_Time]])</f>
        <v>5</v>
      </c>
      <c r="G3336">
        <f>MONTH(US_Accidents_Dec20_updated[[#This Row],[Start_Time]])</f>
        <v>4</v>
      </c>
      <c r="H3336" t="str">
        <f>US_Accidents_Dec20_updated[[#This Row],[Description]]</f>
        <v>At CO-66/Exit 243 - Accident.</v>
      </c>
      <c r="I3336" t="s">
        <v>50</v>
      </c>
      <c r="J3336">
        <f>IF(US_Accidents_Dec20_updated[[#This Row],[Visibility(mi)]]&gt;30, 30, MROUND(US_Accidents_Dec20_updated[[#This Row],[Visibility(mi)]],5))</f>
        <v>10</v>
      </c>
      <c r="K3336">
        <f>MROUND(US_Accidents_Dec20_updated[[#This Row],[Wind_Speed(mph)]],5)</f>
        <v>5</v>
      </c>
      <c r="L3336">
        <f>IF(US_Accidents_Dec20_updated[[#This Row],[Precipitation(in)]]&gt;0.1, 0.1, US_Accidents_Dec20_updated[[#This Row],[Precipitation(in)]])</f>
        <v>0</v>
      </c>
    </row>
    <row r="3337" spans="1:12" x14ac:dyDescent="0.25">
      <c r="A3337" t="str">
        <f>US_Accidents_Dec20_updated[[#This Row],[ID]]</f>
        <v>A-4165964</v>
      </c>
      <c r="B3337">
        <f>US_Accidents_Dec20_updated[[#This Row],[Start_Lat]]</f>
        <v>39.72542</v>
      </c>
      <c r="C3337">
        <f>US_Accidents_Dec20_updated[[#This Row],[Start_Lng]]</f>
        <v>-105.022004</v>
      </c>
      <c r="D3337">
        <f>US_Accidents_Dec20_updated[[#This Row],[Severity]]-1</f>
        <v>2</v>
      </c>
      <c r="E3337">
        <f>HOUR(US_Accidents_Dec20_updated[[#This Row],[Start_Time]])</f>
        <v>22</v>
      </c>
      <c r="F3337">
        <f>DAY(US_Accidents_Dec20_updated[[#This Row],[Start_Time]])</f>
        <v>5</v>
      </c>
      <c r="G3337">
        <f>MONTH(US_Accidents_Dec20_updated[[#This Row],[Start_Time]])</f>
        <v>4</v>
      </c>
      <c r="H3337" t="str">
        <f>US_Accidents_Dec20_updated[[#This Row],[Description]]</f>
        <v>At CO-88/Federal Blvd - Accident.</v>
      </c>
      <c r="I3337" t="s">
        <v>50</v>
      </c>
      <c r="J3337">
        <f>IF(US_Accidents_Dec20_updated[[#This Row],[Visibility(mi)]]&gt;30, 30, MROUND(US_Accidents_Dec20_updated[[#This Row],[Visibility(mi)]],5))</f>
        <v>10</v>
      </c>
      <c r="K3337">
        <f>MROUND(US_Accidents_Dec20_updated[[#This Row],[Wind_Speed(mph)]],5)</f>
        <v>15</v>
      </c>
      <c r="L3337">
        <f>IF(US_Accidents_Dec20_updated[[#This Row],[Precipitation(in)]]&gt;0.1, 0.1, US_Accidents_Dec20_updated[[#This Row],[Precipitation(in)]])</f>
        <v>0</v>
      </c>
    </row>
    <row r="3338" spans="1:12" x14ac:dyDescent="0.25">
      <c r="A3338" t="str">
        <f>US_Accidents_Dec20_updated[[#This Row],[ID]]</f>
        <v>A-4165966</v>
      </c>
      <c r="B3338">
        <f>US_Accidents_Dec20_updated[[#This Row],[Start_Lat]]</f>
        <v>39.724809999999998</v>
      </c>
      <c r="C3338">
        <f>US_Accidents_Dec20_updated[[#This Row],[Start_Lng]]</f>
        <v>-105.01563</v>
      </c>
      <c r="D3338">
        <f>US_Accidents_Dec20_updated[[#This Row],[Severity]]-1</f>
        <v>3</v>
      </c>
      <c r="E3338">
        <f>HOUR(US_Accidents_Dec20_updated[[#This Row],[Start_Time]])</f>
        <v>22</v>
      </c>
      <c r="F3338">
        <f>DAY(US_Accidents_Dec20_updated[[#This Row],[Start_Time]])</f>
        <v>5</v>
      </c>
      <c r="G3338">
        <f>MONTH(US_Accidents_Dec20_updated[[#This Row],[Start_Time]])</f>
        <v>4</v>
      </c>
      <c r="H3338" t="str">
        <f>US_Accidents_Dec20_updated[[#This Row],[Description]]</f>
        <v>Ramp closed to I-25 Southbound - Road closed due to accident.</v>
      </c>
      <c r="I3338" t="s">
        <v>50</v>
      </c>
      <c r="J3338">
        <f>IF(US_Accidents_Dec20_updated[[#This Row],[Visibility(mi)]]&gt;30, 30, MROUND(US_Accidents_Dec20_updated[[#This Row],[Visibility(mi)]],5))</f>
        <v>10</v>
      </c>
      <c r="K3338">
        <f>MROUND(US_Accidents_Dec20_updated[[#This Row],[Wind_Speed(mph)]],5)</f>
        <v>10</v>
      </c>
      <c r="L3338">
        <f>IF(US_Accidents_Dec20_updated[[#This Row],[Precipitation(in)]]&gt;0.1, 0.1, US_Accidents_Dec20_updated[[#This Row],[Precipitation(in)]])</f>
        <v>0</v>
      </c>
    </row>
    <row r="3339" spans="1:12" x14ac:dyDescent="0.25">
      <c r="A3339" t="str">
        <f>US_Accidents_Dec20_updated[[#This Row],[ID]]</f>
        <v>A-4165967</v>
      </c>
      <c r="B3339">
        <f>US_Accidents_Dec20_updated[[#This Row],[Start_Lat]]</f>
        <v>39.998060000000002</v>
      </c>
      <c r="C3339">
        <f>US_Accidents_Dec20_updated[[#This Row],[Start_Lng]]</f>
        <v>-104.71886000000001</v>
      </c>
      <c r="D3339">
        <f>US_Accidents_Dec20_updated[[#This Row],[Severity]]-1</f>
        <v>3</v>
      </c>
      <c r="E3339">
        <f>HOUR(US_Accidents_Dec20_updated[[#This Row],[Start_Time]])</f>
        <v>22</v>
      </c>
      <c r="F3339">
        <f>DAY(US_Accidents_Dec20_updated[[#This Row],[Start_Time]])</f>
        <v>5</v>
      </c>
      <c r="G3339">
        <f>MONTH(US_Accidents_Dec20_updated[[#This Row],[Start_Time]])</f>
        <v>4</v>
      </c>
      <c r="H3339" t="str">
        <f>US_Accidents_Dec20_updated[[#This Row],[Description]]</f>
        <v>Closed between Bromley Ave/Exit 22 and CO-52/Exit 31 - Road closed due to accident.</v>
      </c>
      <c r="I3339" t="s">
        <v>50</v>
      </c>
      <c r="J3339">
        <f>IF(US_Accidents_Dec20_updated[[#This Row],[Visibility(mi)]]&gt;30, 30, MROUND(US_Accidents_Dec20_updated[[#This Row],[Visibility(mi)]],5))</f>
        <v>10</v>
      </c>
      <c r="K3339">
        <f>MROUND(US_Accidents_Dec20_updated[[#This Row],[Wind_Speed(mph)]],5)</f>
        <v>15</v>
      </c>
      <c r="L3339">
        <f>IF(US_Accidents_Dec20_updated[[#This Row],[Precipitation(in)]]&gt;0.1, 0.1, US_Accidents_Dec20_updated[[#This Row],[Precipitation(in)]])</f>
        <v>0</v>
      </c>
    </row>
    <row r="3340" spans="1:12" x14ac:dyDescent="0.25">
      <c r="A3340" t="str">
        <f>US_Accidents_Dec20_updated[[#This Row],[ID]]</f>
        <v>A-4165968</v>
      </c>
      <c r="B3340">
        <f>US_Accidents_Dec20_updated[[#This Row],[Start_Lat]]</f>
        <v>39.778359999999999</v>
      </c>
      <c r="C3340">
        <f>US_Accidents_Dec20_updated[[#This Row],[Start_Lng]]</f>
        <v>-104.89577300000001</v>
      </c>
      <c r="D3340">
        <f>US_Accidents_Dec20_updated[[#This Row],[Severity]]-1</f>
        <v>2</v>
      </c>
      <c r="E3340">
        <f>HOUR(US_Accidents_Dec20_updated[[#This Row],[Start_Time]])</f>
        <v>22</v>
      </c>
      <c r="F3340">
        <f>DAY(US_Accidents_Dec20_updated[[#This Row],[Start_Time]])</f>
        <v>5</v>
      </c>
      <c r="G3340">
        <f>MONTH(US_Accidents_Dec20_updated[[#This Row],[Start_Time]])</f>
        <v>4</v>
      </c>
      <c r="H3340" t="str">
        <f>US_Accidents_Dec20_updated[[#This Row],[Description]]</f>
        <v>At Quebec St/Exit 278 - Accident.</v>
      </c>
      <c r="I3340" t="s">
        <v>50</v>
      </c>
      <c r="J3340">
        <f>IF(US_Accidents_Dec20_updated[[#This Row],[Visibility(mi)]]&gt;30, 30, MROUND(US_Accidents_Dec20_updated[[#This Row],[Visibility(mi)]],5))</f>
        <v>10</v>
      </c>
      <c r="K3340">
        <f>MROUND(US_Accidents_Dec20_updated[[#This Row],[Wind_Speed(mph)]],5)</f>
        <v>10</v>
      </c>
      <c r="L3340">
        <f>IF(US_Accidents_Dec20_updated[[#This Row],[Precipitation(in)]]&gt;0.1, 0.1, US_Accidents_Dec20_updated[[#This Row],[Precipitation(in)]])</f>
        <v>0</v>
      </c>
    </row>
    <row r="3341" spans="1:12" x14ac:dyDescent="0.25">
      <c r="A3341" t="str">
        <f>US_Accidents_Dec20_updated[[#This Row],[ID]]</f>
        <v>A-4165969</v>
      </c>
      <c r="B3341">
        <f>US_Accidents_Dec20_updated[[#This Row],[Start_Lat]]</f>
        <v>39.998060000000002</v>
      </c>
      <c r="C3341">
        <f>US_Accidents_Dec20_updated[[#This Row],[Start_Lng]]</f>
        <v>-104.71886000000001</v>
      </c>
      <c r="D3341">
        <f>US_Accidents_Dec20_updated[[#This Row],[Severity]]-1</f>
        <v>3</v>
      </c>
      <c r="E3341">
        <f>HOUR(US_Accidents_Dec20_updated[[#This Row],[Start_Time]])</f>
        <v>22</v>
      </c>
      <c r="F3341">
        <f>DAY(US_Accidents_Dec20_updated[[#This Row],[Start_Time]])</f>
        <v>5</v>
      </c>
      <c r="G3341">
        <f>MONTH(US_Accidents_Dec20_updated[[#This Row],[Start_Time]])</f>
        <v>4</v>
      </c>
      <c r="H3341" t="str">
        <f>US_Accidents_Dec20_updated[[#This Row],[Description]]</f>
        <v>Closed between 168th Ave/Exit 25 and CO-52/Exit 31 - Road closed due to accident.</v>
      </c>
      <c r="I3341" t="s">
        <v>50</v>
      </c>
      <c r="J3341">
        <f>IF(US_Accidents_Dec20_updated[[#This Row],[Visibility(mi)]]&gt;30, 30, MROUND(US_Accidents_Dec20_updated[[#This Row],[Visibility(mi)]],5))</f>
        <v>10</v>
      </c>
      <c r="K3341">
        <f>MROUND(US_Accidents_Dec20_updated[[#This Row],[Wind_Speed(mph)]],5)</f>
        <v>15</v>
      </c>
      <c r="L3341">
        <f>IF(US_Accidents_Dec20_updated[[#This Row],[Precipitation(in)]]&gt;0.1, 0.1, US_Accidents_Dec20_updated[[#This Row],[Precipitation(in)]])</f>
        <v>0</v>
      </c>
    </row>
    <row r="3342" spans="1:12" x14ac:dyDescent="0.25">
      <c r="A3342" t="str">
        <f>US_Accidents_Dec20_updated[[#This Row],[ID]]</f>
        <v>A-4166341</v>
      </c>
      <c r="B3342">
        <f>US_Accidents_Dec20_updated[[#This Row],[Start_Lat]]</f>
        <v>39.824913000000002</v>
      </c>
      <c r="C3342">
        <f>US_Accidents_Dec20_updated[[#This Row],[Start_Lng]]</f>
        <v>-104.966346</v>
      </c>
      <c r="D3342">
        <f>US_Accidents_Dec20_updated[[#This Row],[Severity]]-1</f>
        <v>2</v>
      </c>
      <c r="E3342">
        <f>HOUR(US_Accidents_Dec20_updated[[#This Row],[Start_Time]])</f>
        <v>6</v>
      </c>
      <c r="F3342">
        <f>DAY(US_Accidents_Dec20_updated[[#This Row],[Start_Time]])</f>
        <v>6</v>
      </c>
      <c r="G3342">
        <f>MONTH(US_Accidents_Dec20_updated[[#This Row],[Start_Time]])</f>
        <v>4</v>
      </c>
      <c r="H3342" t="str">
        <f>US_Accidents_Dec20_updated[[#This Row],[Description]]</f>
        <v>At I-76/Exit 1 - Accident.</v>
      </c>
      <c r="I3342" t="s">
        <v>50</v>
      </c>
      <c r="J3342">
        <f>IF(US_Accidents_Dec20_updated[[#This Row],[Visibility(mi)]]&gt;30, 30, MROUND(US_Accidents_Dec20_updated[[#This Row],[Visibility(mi)]],5))</f>
        <v>30</v>
      </c>
      <c r="K3342">
        <f>MROUND(US_Accidents_Dec20_updated[[#This Row],[Wind_Speed(mph)]],5)</f>
        <v>10</v>
      </c>
      <c r="L3342">
        <f>IF(US_Accidents_Dec20_updated[[#This Row],[Precipitation(in)]]&gt;0.1, 0.1, US_Accidents_Dec20_updated[[#This Row],[Precipitation(in)]])</f>
        <v>0</v>
      </c>
    </row>
    <row r="3343" spans="1:12" x14ac:dyDescent="0.25">
      <c r="A3343" t="str">
        <f>US_Accidents_Dec20_updated[[#This Row],[ID]]</f>
        <v>A-4166342</v>
      </c>
      <c r="B3343">
        <f>US_Accidents_Dec20_updated[[#This Row],[Start_Lat]]</f>
        <v>39.827069999999999</v>
      </c>
      <c r="C3343">
        <f>US_Accidents_Dec20_updated[[#This Row],[Start_Lng]]</f>
        <v>-104.97251</v>
      </c>
      <c r="D3343">
        <f>US_Accidents_Dec20_updated[[#This Row],[Severity]]-1</f>
        <v>2</v>
      </c>
      <c r="E3343">
        <f>HOUR(US_Accidents_Dec20_updated[[#This Row],[Start_Time]])</f>
        <v>6</v>
      </c>
      <c r="F3343">
        <f>DAY(US_Accidents_Dec20_updated[[#This Row],[Start_Time]])</f>
        <v>6</v>
      </c>
      <c r="G3343">
        <f>MONTH(US_Accidents_Dec20_updated[[#This Row],[Start_Time]])</f>
        <v>4</v>
      </c>
      <c r="H3343" t="str">
        <f>US_Accidents_Dec20_updated[[#This Row],[Description]]</f>
        <v>At I-76/Exit 1 - Accident. Lane blocked.</v>
      </c>
      <c r="I3343" t="s">
        <v>50</v>
      </c>
      <c r="J3343">
        <f>IF(US_Accidents_Dec20_updated[[#This Row],[Visibility(mi)]]&gt;30, 30, MROUND(US_Accidents_Dec20_updated[[#This Row],[Visibility(mi)]],5))</f>
        <v>30</v>
      </c>
      <c r="K3343">
        <f>MROUND(US_Accidents_Dec20_updated[[#This Row],[Wind_Speed(mph)]],5)</f>
        <v>10</v>
      </c>
      <c r="L3343">
        <f>IF(US_Accidents_Dec20_updated[[#This Row],[Precipitation(in)]]&gt;0.1, 0.1, US_Accidents_Dec20_updated[[#This Row],[Precipitation(in)]])</f>
        <v>0</v>
      </c>
    </row>
    <row r="3344" spans="1:12" x14ac:dyDescent="0.25">
      <c r="A3344" t="str">
        <f>US_Accidents_Dec20_updated[[#This Row],[ID]]</f>
        <v>A-4166343</v>
      </c>
      <c r="B3344">
        <f>US_Accidents_Dec20_updated[[#This Row],[Start_Lat]]</f>
        <v>39.827069999999999</v>
      </c>
      <c r="C3344">
        <f>US_Accidents_Dec20_updated[[#This Row],[Start_Lng]]</f>
        <v>-104.97251</v>
      </c>
      <c r="D3344">
        <f>US_Accidents_Dec20_updated[[#This Row],[Severity]]-1</f>
        <v>1</v>
      </c>
      <c r="E3344">
        <f>HOUR(US_Accidents_Dec20_updated[[#This Row],[Start_Time]])</f>
        <v>7</v>
      </c>
      <c r="F3344">
        <f>DAY(US_Accidents_Dec20_updated[[#This Row],[Start_Time]])</f>
        <v>6</v>
      </c>
      <c r="G3344">
        <f>MONTH(US_Accidents_Dec20_updated[[#This Row],[Start_Time]])</f>
        <v>4</v>
      </c>
      <c r="H3344" t="str">
        <f>US_Accidents_Dec20_updated[[#This Row],[Description]]</f>
        <v>At I-76/Exit 1 - Accident. Lane blocked.</v>
      </c>
      <c r="I3344" t="s">
        <v>50</v>
      </c>
      <c r="J3344">
        <f>IF(US_Accidents_Dec20_updated[[#This Row],[Visibility(mi)]]&gt;30, 30, MROUND(US_Accidents_Dec20_updated[[#This Row],[Visibility(mi)]],5))</f>
        <v>30</v>
      </c>
      <c r="K3344">
        <f>MROUND(US_Accidents_Dec20_updated[[#This Row],[Wind_Speed(mph)]],5)</f>
        <v>0</v>
      </c>
      <c r="L3344">
        <f>IF(US_Accidents_Dec20_updated[[#This Row],[Precipitation(in)]]&gt;0.1, 0.1, US_Accidents_Dec20_updated[[#This Row],[Precipitation(in)]])</f>
        <v>0</v>
      </c>
    </row>
    <row r="3345" spans="1:12" x14ac:dyDescent="0.25">
      <c r="A3345" t="str">
        <f>US_Accidents_Dec20_updated[[#This Row],[ID]]</f>
        <v>A-4166355</v>
      </c>
      <c r="B3345">
        <f>US_Accidents_Dec20_updated[[#This Row],[Start_Lat]]</f>
        <v>39.183886000000001</v>
      </c>
      <c r="C3345">
        <f>US_Accidents_Dec20_updated[[#This Row],[Start_Lng]]</f>
        <v>-104.85037</v>
      </c>
      <c r="D3345">
        <f>US_Accidents_Dec20_updated[[#This Row],[Severity]]-1</f>
        <v>2</v>
      </c>
      <c r="E3345">
        <f>HOUR(US_Accidents_Dec20_updated[[#This Row],[Start_Time]])</f>
        <v>10</v>
      </c>
      <c r="F3345">
        <f>DAY(US_Accidents_Dec20_updated[[#This Row],[Start_Time]])</f>
        <v>6</v>
      </c>
      <c r="G3345">
        <f>MONTH(US_Accidents_Dec20_updated[[#This Row],[Start_Time]])</f>
        <v>4</v>
      </c>
      <c r="H3345" t="str">
        <f>US_Accidents_Dec20_updated[[#This Row],[Description]]</f>
        <v>At County Line Rd/Exit 163 - Accident.</v>
      </c>
      <c r="I3345" t="s">
        <v>50</v>
      </c>
      <c r="J3345">
        <f>IF(US_Accidents_Dec20_updated[[#This Row],[Visibility(mi)]]&gt;30, 30, MROUND(US_Accidents_Dec20_updated[[#This Row],[Visibility(mi)]],5))</f>
        <v>10</v>
      </c>
      <c r="K3345">
        <f>MROUND(US_Accidents_Dec20_updated[[#This Row],[Wind_Speed(mph)]],5)</f>
        <v>0</v>
      </c>
      <c r="L3345">
        <f>IF(US_Accidents_Dec20_updated[[#This Row],[Precipitation(in)]]&gt;0.1, 0.1, US_Accidents_Dec20_updated[[#This Row],[Precipitation(in)]])</f>
        <v>0</v>
      </c>
    </row>
    <row r="3346" spans="1:12" x14ac:dyDescent="0.25">
      <c r="A3346" t="str">
        <f>US_Accidents_Dec20_updated[[#This Row],[ID]]</f>
        <v>A-4166356</v>
      </c>
      <c r="B3346">
        <f>US_Accidents_Dec20_updated[[#This Row],[Start_Lat]]</f>
        <v>39.671491000000003</v>
      </c>
      <c r="C3346">
        <f>US_Accidents_Dec20_updated[[#This Row],[Start_Lng]]</f>
        <v>-104.9282</v>
      </c>
      <c r="D3346">
        <f>US_Accidents_Dec20_updated[[#This Row],[Severity]]-1</f>
        <v>2</v>
      </c>
      <c r="E3346">
        <f>HOUR(US_Accidents_Dec20_updated[[#This Row],[Start_Time]])</f>
        <v>12</v>
      </c>
      <c r="F3346">
        <f>DAY(US_Accidents_Dec20_updated[[#This Row],[Start_Time]])</f>
        <v>6</v>
      </c>
      <c r="G3346">
        <f>MONTH(US_Accidents_Dec20_updated[[#This Row],[Start_Time]])</f>
        <v>4</v>
      </c>
      <c r="H3346" t="str">
        <f>US_Accidents_Dec20_updated[[#This Row],[Description]]</f>
        <v>At Evans Ave/Exit 203 - Accident.</v>
      </c>
      <c r="I3346" t="s">
        <v>50</v>
      </c>
      <c r="J3346">
        <f>IF(US_Accidents_Dec20_updated[[#This Row],[Visibility(mi)]]&gt;30, 30, MROUND(US_Accidents_Dec20_updated[[#This Row],[Visibility(mi)]],5))</f>
        <v>10</v>
      </c>
      <c r="K3346">
        <f>MROUND(US_Accidents_Dec20_updated[[#This Row],[Wind_Speed(mph)]],5)</f>
        <v>5</v>
      </c>
      <c r="L3346">
        <f>IF(US_Accidents_Dec20_updated[[#This Row],[Precipitation(in)]]&gt;0.1, 0.1, US_Accidents_Dec20_updated[[#This Row],[Precipitation(in)]])</f>
        <v>0</v>
      </c>
    </row>
    <row r="3347" spans="1:12" x14ac:dyDescent="0.25">
      <c r="A3347" t="str">
        <f>US_Accidents_Dec20_updated[[#This Row],[ID]]</f>
        <v>A-4166357</v>
      </c>
      <c r="B3347">
        <f>US_Accidents_Dec20_updated[[#This Row],[Start_Lat]]</f>
        <v>39.725250000000003</v>
      </c>
      <c r="C3347">
        <f>US_Accidents_Dec20_updated[[#This Row],[Start_Lng]]</f>
        <v>-105.19116</v>
      </c>
      <c r="D3347">
        <f>US_Accidents_Dec20_updated[[#This Row],[Severity]]-1</f>
        <v>2</v>
      </c>
      <c r="E3347">
        <f>HOUR(US_Accidents_Dec20_updated[[#This Row],[Start_Time]])</f>
        <v>12</v>
      </c>
      <c r="F3347">
        <f>DAY(US_Accidents_Dec20_updated[[#This Row],[Start_Time]])</f>
        <v>6</v>
      </c>
      <c r="G3347">
        <f>MONTH(US_Accidents_Dec20_updated[[#This Row],[Start_Time]])</f>
        <v>4</v>
      </c>
      <c r="H3347" t="str">
        <f>US_Accidents_Dec20_updated[[#This Row],[Description]]</f>
        <v>At CO-470/Johnson Rd - Accident.</v>
      </c>
      <c r="I3347" t="s">
        <v>50</v>
      </c>
      <c r="J3347">
        <f>IF(US_Accidents_Dec20_updated[[#This Row],[Visibility(mi)]]&gt;30, 30, MROUND(US_Accidents_Dec20_updated[[#This Row],[Visibility(mi)]],5))</f>
        <v>30</v>
      </c>
      <c r="K3347">
        <f>MROUND(US_Accidents_Dec20_updated[[#This Row],[Wind_Speed(mph)]],5)</f>
        <v>5</v>
      </c>
      <c r="L3347">
        <f>IF(US_Accidents_Dec20_updated[[#This Row],[Precipitation(in)]]&gt;0.1, 0.1, US_Accidents_Dec20_updated[[#This Row],[Precipitation(in)]])</f>
        <v>0</v>
      </c>
    </row>
    <row r="3348" spans="1:12" x14ac:dyDescent="0.25">
      <c r="A3348" t="str">
        <f>US_Accidents_Dec20_updated[[#This Row],[ID]]</f>
        <v>A-4166358</v>
      </c>
      <c r="B3348">
        <f>US_Accidents_Dec20_updated[[#This Row],[Start_Lat]]</f>
        <v>39.740606999999997</v>
      </c>
      <c r="C3348">
        <f>US_Accidents_Dec20_updated[[#This Row],[Start_Lng]]</f>
        <v>-104.82522</v>
      </c>
      <c r="D3348">
        <f>US_Accidents_Dec20_updated[[#This Row],[Severity]]-1</f>
        <v>2</v>
      </c>
      <c r="E3348">
        <f>HOUR(US_Accidents_Dec20_updated[[#This Row],[Start_Time]])</f>
        <v>13</v>
      </c>
      <c r="F3348">
        <f>DAY(US_Accidents_Dec20_updated[[#This Row],[Start_Time]])</f>
        <v>6</v>
      </c>
      <c r="G3348">
        <f>MONTH(US_Accidents_Dec20_updated[[#This Row],[Start_Time]])</f>
        <v>4</v>
      </c>
      <c r="H3348" t="str">
        <f>US_Accidents_Dec20_updated[[#This Row],[Description]]</f>
        <v>At US-40/US-287/Colfax Ave/Exit 10 - Accident.</v>
      </c>
      <c r="I3348" t="s">
        <v>50</v>
      </c>
      <c r="J3348">
        <f>IF(US_Accidents_Dec20_updated[[#This Row],[Visibility(mi)]]&gt;30, 30, MROUND(US_Accidents_Dec20_updated[[#This Row],[Visibility(mi)]],5))</f>
        <v>10</v>
      </c>
      <c r="K3348">
        <f>MROUND(US_Accidents_Dec20_updated[[#This Row],[Wind_Speed(mph)]],5)</f>
        <v>5</v>
      </c>
      <c r="L3348">
        <f>IF(US_Accidents_Dec20_updated[[#This Row],[Precipitation(in)]]&gt;0.1, 0.1, US_Accidents_Dec20_updated[[#This Row],[Precipitation(in)]])</f>
        <v>0</v>
      </c>
    </row>
    <row r="3349" spans="1:12" x14ac:dyDescent="0.25">
      <c r="A3349" t="str">
        <f>US_Accidents_Dec20_updated[[#This Row],[ID]]</f>
        <v>A-4166360</v>
      </c>
      <c r="B3349">
        <f>US_Accidents_Dec20_updated[[#This Row],[Start_Lat]]</f>
        <v>39.740606999999997</v>
      </c>
      <c r="C3349">
        <f>US_Accidents_Dec20_updated[[#This Row],[Start_Lng]]</f>
        <v>-104.82522</v>
      </c>
      <c r="D3349">
        <f>US_Accidents_Dec20_updated[[#This Row],[Severity]]-1</f>
        <v>2</v>
      </c>
      <c r="E3349">
        <f>HOUR(US_Accidents_Dec20_updated[[#This Row],[Start_Time]])</f>
        <v>13</v>
      </c>
      <c r="F3349">
        <f>DAY(US_Accidents_Dec20_updated[[#This Row],[Start_Time]])</f>
        <v>6</v>
      </c>
      <c r="G3349">
        <f>MONTH(US_Accidents_Dec20_updated[[#This Row],[Start_Time]])</f>
        <v>4</v>
      </c>
      <c r="H3349" t="str">
        <f>US_Accidents_Dec20_updated[[#This Row],[Description]]</f>
        <v>At US-40/US-287/Colfax Ave/Exit 10 - Accident.</v>
      </c>
      <c r="I3349" t="s">
        <v>50</v>
      </c>
      <c r="J3349">
        <f>IF(US_Accidents_Dec20_updated[[#This Row],[Visibility(mi)]]&gt;30, 30, MROUND(US_Accidents_Dec20_updated[[#This Row],[Visibility(mi)]],5))</f>
        <v>10</v>
      </c>
      <c r="K3349">
        <f>MROUND(US_Accidents_Dec20_updated[[#This Row],[Wind_Speed(mph)]],5)</f>
        <v>5</v>
      </c>
      <c r="L3349">
        <f>IF(US_Accidents_Dec20_updated[[#This Row],[Precipitation(in)]]&gt;0.1, 0.1, US_Accidents_Dec20_updated[[#This Row],[Precipitation(in)]])</f>
        <v>0</v>
      </c>
    </row>
    <row r="3350" spans="1:12" x14ac:dyDescent="0.25">
      <c r="A3350" t="str">
        <f>US_Accidents_Dec20_updated[[#This Row],[ID]]</f>
        <v>A-4166361</v>
      </c>
      <c r="B3350">
        <f>US_Accidents_Dec20_updated[[#This Row],[Start_Lat]]</f>
        <v>39.853763000000001</v>
      </c>
      <c r="C3350">
        <f>US_Accidents_Dec20_updated[[#This Row],[Start_Lng]]</f>
        <v>-104.98651099999999</v>
      </c>
      <c r="D3350">
        <f>US_Accidents_Dec20_updated[[#This Row],[Severity]]-1</f>
        <v>2</v>
      </c>
      <c r="E3350">
        <f>HOUR(US_Accidents_Dec20_updated[[#This Row],[Start_Time]])</f>
        <v>13</v>
      </c>
      <c r="F3350">
        <f>DAY(US_Accidents_Dec20_updated[[#This Row],[Start_Time]])</f>
        <v>6</v>
      </c>
      <c r="G3350">
        <f>MONTH(US_Accidents_Dec20_updated[[#This Row],[Start_Time]])</f>
        <v>4</v>
      </c>
      <c r="H3350" t="str">
        <f>US_Accidents_Dec20_updated[[#This Row],[Description]]</f>
        <v>At Thornton Pky/Exit 220 - Accident.</v>
      </c>
      <c r="I3350" t="s">
        <v>50</v>
      </c>
      <c r="J3350">
        <f>IF(US_Accidents_Dec20_updated[[#This Row],[Visibility(mi)]]&gt;30, 30, MROUND(US_Accidents_Dec20_updated[[#This Row],[Visibility(mi)]],5))</f>
        <v>10</v>
      </c>
      <c r="K3350">
        <f>MROUND(US_Accidents_Dec20_updated[[#This Row],[Wind_Speed(mph)]],5)</f>
        <v>5</v>
      </c>
      <c r="L3350">
        <f>IF(US_Accidents_Dec20_updated[[#This Row],[Precipitation(in)]]&gt;0.1, 0.1, US_Accidents_Dec20_updated[[#This Row],[Precipitation(in)]])</f>
        <v>0</v>
      </c>
    </row>
    <row r="3351" spans="1:12" x14ac:dyDescent="0.25">
      <c r="A3351" t="str">
        <f>US_Accidents_Dec20_updated[[#This Row],[ID]]</f>
        <v>A-4166362</v>
      </c>
      <c r="B3351">
        <f>US_Accidents_Dec20_updated[[#This Row],[Start_Lat]]</f>
        <v>39.740606999999997</v>
      </c>
      <c r="C3351">
        <f>US_Accidents_Dec20_updated[[#This Row],[Start_Lng]]</f>
        <v>-104.82522</v>
      </c>
      <c r="D3351">
        <f>US_Accidents_Dec20_updated[[#This Row],[Severity]]-1</f>
        <v>2</v>
      </c>
      <c r="E3351">
        <f>HOUR(US_Accidents_Dec20_updated[[#This Row],[Start_Time]])</f>
        <v>14</v>
      </c>
      <c r="F3351">
        <f>DAY(US_Accidents_Dec20_updated[[#This Row],[Start_Time]])</f>
        <v>6</v>
      </c>
      <c r="G3351">
        <f>MONTH(US_Accidents_Dec20_updated[[#This Row],[Start_Time]])</f>
        <v>4</v>
      </c>
      <c r="H3351" t="str">
        <f>US_Accidents_Dec20_updated[[#This Row],[Description]]</f>
        <v>At US-40/US-287/Colfax Ave/Exit 10 - Accident.</v>
      </c>
      <c r="I3351" t="s">
        <v>50</v>
      </c>
      <c r="J3351">
        <f>IF(US_Accidents_Dec20_updated[[#This Row],[Visibility(mi)]]&gt;30, 30, MROUND(US_Accidents_Dec20_updated[[#This Row],[Visibility(mi)]],5))</f>
        <v>10</v>
      </c>
      <c r="K3351">
        <f>MROUND(US_Accidents_Dec20_updated[[#This Row],[Wind_Speed(mph)]],5)</f>
        <v>5</v>
      </c>
      <c r="L3351">
        <f>IF(US_Accidents_Dec20_updated[[#This Row],[Precipitation(in)]]&gt;0.1, 0.1, US_Accidents_Dec20_updated[[#This Row],[Precipitation(in)]])</f>
        <v>0</v>
      </c>
    </row>
    <row r="3352" spans="1:12" x14ac:dyDescent="0.25">
      <c r="A3352" t="str">
        <f>US_Accidents_Dec20_updated[[#This Row],[ID]]</f>
        <v>A-4166363</v>
      </c>
      <c r="B3352">
        <f>US_Accidents_Dec20_updated[[#This Row],[Start_Lat]]</f>
        <v>39.282333999999999</v>
      </c>
      <c r="C3352">
        <f>US_Accidents_Dec20_updated[[#This Row],[Start_Lng]]</f>
        <v>-104.89668899999999</v>
      </c>
      <c r="D3352">
        <f>US_Accidents_Dec20_updated[[#This Row],[Severity]]-1</f>
        <v>2</v>
      </c>
      <c r="E3352">
        <f>HOUR(US_Accidents_Dec20_updated[[#This Row],[Start_Time]])</f>
        <v>13</v>
      </c>
      <c r="F3352">
        <f>DAY(US_Accidents_Dec20_updated[[#This Row],[Start_Time]])</f>
        <v>6</v>
      </c>
      <c r="G3352">
        <f>MONTH(US_Accidents_Dec20_updated[[#This Row],[Start_Time]])</f>
        <v>4</v>
      </c>
      <c r="H3352" t="str">
        <f>US_Accidents_Dec20_updated[[#This Row],[Description]]</f>
        <v>At Wilcox St/Plum Crk Pky/Exit 181 - Accident.</v>
      </c>
      <c r="I3352" t="s">
        <v>50</v>
      </c>
      <c r="J3352">
        <f>IF(US_Accidents_Dec20_updated[[#This Row],[Visibility(mi)]]&gt;30, 30, MROUND(US_Accidents_Dec20_updated[[#This Row],[Visibility(mi)]],5))</f>
        <v>10</v>
      </c>
      <c r="K3352">
        <f>MROUND(US_Accidents_Dec20_updated[[#This Row],[Wind_Speed(mph)]],5)</f>
        <v>0</v>
      </c>
      <c r="L3352">
        <f>IF(US_Accidents_Dec20_updated[[#This Row],[Precipitation(in)]]&gt;0.1, 0.1, US_Accidents_Dec20_updated[[#This Row],[Precipitation(in)]])</f>
        <v>0</v>
      </c>
    </row>
    <row r="3353" spans="1:12" x14ac:dyDescent="0.25">
      <c r="A3353" t="str">
        <f>US_Accidents_Dec20_updated[[#This Row],[ID]]</f>
        <v>A-4166364</v>
      </c>
      <c r="B3353">
        <f>US_Accidents_Dec20_updated[[#This Row],[Start_Lat]]</f>
        <v>39.844970000000004</v>
      </c>
      <c r="C3353">
        <f>US_Accidents_Dec20_updated[[#This Row],[Start_Lng]]</f>
        <v>-104.9846</v>
      </c>
      <c r="D3353">
        <f>US_Accidents_Dec20_updated[[#This Row],[Severity]]-1</f>
        <v>2</v>
      </c>
      <c r="E3353">
        <f>HOUR(US_Accidents_Dec20_updated[[#This Row],[Start_Time]])</f>
        <v>13</v>
      </c>
      <c r="F3353">
        <f>DAY(US_Accidents_Dec20_updated[[#This Row],[Start_Time]])</f>
        <v>6</v>
      </c>
      <c r="G3353">
        <f>MONTH(US_Accidents_Dec20_updated[[#This Row],[Start_Time]])</f>
        <v>4</v>
      </c>
      <c r="H3353" t="str">
        <f>US_Accidents_Dec20_updated[[#This Row],[Description]]</f>
        <v>Between US-36/Exit 217 and Thornton Pky/Exit 220 - Accident.</v>
      </c>
      <c r="I3353" t="s">
        <v>50</v>
      </c>
      <c r="J3353">
        <f>IF(US_Accidents_Dec20_updated[[#This Row],[Visibility(mi)]]&gt;30, 30, MROUND(US_Accidents_Dec20_updated[[#This Row],[Visibility(mi)]],5))</f>
        <v>10</v>
      </c>
      <c r="K3353">
        <f>MROUND(US_Accidents_Dec20_updated[[#This Row],[Wind_Speed(mph)]],5)</f>
        <v>5</v>
      </c>
      <c r="L3353">
        <f>IF(US_Accidents_Dec20_updated[[#This Row],[Precipitation(in)]]&gt;0.1, 0.1, US_Accidents_Dec20_updated[[#This Row],[Precipitation(in)]])</f>
        <v>0</v>
      </c>
    </row>
    <row r="3354" spans="1:12" x14ac:dyDescent="0.25">
      <c r="A3354" t="str">
        <f>US_Accidents_Dec20_updated[[#This Row],[ID]]</f>
        <v>A-4166365</v>
      </c>
      <c r="B3354">
        <f>US_Accidents_Dec20_updated[[#This Row],[Start_Lat]]</f>
        <v>39.844970000000004</v>
      </c>
      <c r="C3354">
        <f>US_Accidents_Dec20_updated[[#This Row],[Start_Lng]]</f>
        <v>-104.9846</v>
      </c>
      <c r="D3354">
        <f>US_Accidents_Dec20_updated[[#This Row],[Severity]]-1</f>
        <v>2</v>
      </c>
      <c r="E3354">
        <f>HOUR(US_Accidents_Dec20_updated[[#This Row],[Start_Time]])</f>
        <v>14</v>
      </c>
      <c r="F3354">
        <f>DAY(US_Accidents_Dec20_updated[[#This Row],[Start_Time]])</f>
        <v>6</v>
      </c>
      <c r="G3354">
        <f>MONTH(US_Accidents_Dec20_updated[[#This Row],[Start_Time]])</f>
        <v>4</v>
      </c>
      <c r="H3354" t="str">
        <f>US_Accidents_Dec20_updated[[#This Row],[Description]]</f>
        <v>Between 84th Ave/Exit 219 and Thornton Pky/Exit 220 - Accident.</v>
      </c>
      <c r="I3354" t="s">
        <v>50</v>
      </c>
      <c r="J3354">
        <f>IF(US_Accidents_Dec20_updated[[#This Row],[Visibility(mi)]]&gt;30, 30, MROUND(US_Accidents_Dec20_updated[[#This Row],[Visibility(mi)]],5))</f>
        <v>30</v>
      </c>
      <c r="K3354">
        <f>MROUND(US_Accidents_Dec20_updated[[#This Row],[Wind_Speed(mph)]],5)</f>
        <v>0</v>
      </c>
      <c r="L3354">
        <f>IF(US_Accidents_Dec20_updated[[#This Row],[Precipitation(in)]]&gt;0.1, 0.1, US_Accidents_Dec20_updated[[#This Row],[Precipitation(in)]])</f>
        <v>0</v>
      </c>
    </row>
    <row r="3355" spans="1:12" x14ac:dyDescent="0.25">
      <c r="A3355" t="str">
        <f>US_Accidents_Dec20_updated[[#This Row],[ID]]</f>
        <v>A-4166366</v>
      </c>
      <c r="B3355">
        <f>US_Accidents_Dec20_updated[[#This Row],[Start_Lat]]</f>
        <v>39.946449000000001</v>
      </c>
      <c r="C3355">
        <f>US_Accidents_Dec20_updated[[#This Row],[Start_Lng]]</f>
        <v>-104.98804</v>
      </c>
      <c r="D3355">
        <f>US_Accidents_Dec20_updated[[#This Row],[Severity]]-1</f>
        <v>2</v>
      </c>
      <c r="E3355">
        <f>HOUR(US_Accidents_Dec20_updated[[#This Row],[Start_Time]])</f>
        <v>16</v>
      </c>
      <c r="F3355">
        <f>DAY(US_Accidents_Dec20_updated[[#This Row],[Start_Time]])</f>
        <v>6</v>
      </c>
      <c r="G3355">
        <f>MONTH(US_Accidents_Dec20_updated[[#This Row],[Start_Time]])</f>
        <v>4</v>
      </c>
      <c r="H3355" t="str">
        <f>US_Accidents_Dec20_updated[[#This Row],[Description]]</f>
        <v>At 136th Ave - Accident.</v>
      </c>
      <c r="I3355" t="s">
        <v>50</v>
      </c>
      <c r="J3355">
        <f>IF(US_Accidents_Dec20_updated[[#This Row],[Visibility(mi)]]&gt;30, 30, MROUND(US_Accidents_Dec20_updated[[#This Row],[Visibility(mi)]],5))</f>
        <v>10</v>
      </c>
      <c r="K3355">
        <f>MROUND(US_Accidents_Dec20_updated[[#This Row],[Wind_Speed(mph)]],5)</f>
        <v>15</v>
      </c>
      <c r="L3355">
        <f>IF(US_Accidents_Dec20_updated[[#This Row],[Precipitation(in)]]&gt;0.1, 0.1, US_Accidents_Dec20_updated[[#This Row],[Precipitation(in)]])</f>
        <v>0</v>
      </c>
    </row>
    <row r="3356" spans="1:12" x14ac:dyDescent="0.25">
      <c r="A3356" t="str">
        <f>US_Accidents_Dec20_updated[[#This Row],[ID]]</f>
        <v>A-4166368</v>
      </c>
      <c r="B3356">
        <f>US_Accidents_Dec20_updated[[#This Row],[Start_Lat]]</f>
        <v>39.638312999999997</v>
      </c>
      <c r="C3356">
        <f>US_Accidents_Dec20_updated[[#This Row],[Start_Lng]]</f>
        <v>-104.887714</v>
      </c>
      <c r="D3356">
        <f>US_Accidents_Dec20_updated[[#This Row],[Severity]]-1</f>
        <v>1</v>
      </c>
      <c r="E3356">
        <f>HOUR(US_Accidents_Dec20_updated[[#This Row],[Start_Time]])</f>
        <v>18</v>
      </c>
      <c r="F3356">
        <f>DAY(US_Accidents_Dec20_updated[[#This Row],[Start_Time]])</f>
        <v>6</v>
      </c>
      <c r="G3356">
        <f>MONTH(US_Accidents_Dec20_updated[[#This Row],[Start_Time]])</f>
        <v>4</v>
      </c>
      <c r="H3356" t="str">
        <f>US_Accidents_Dec20_updated[[#This Row],[Description]]</f>
        <v>At Yosemite St/Exit 2 - Accident. Right lane blocked.</v>
      </c>
      <c r="I3356" t="s">
        <v>50</v>
      </c>
      <c r="J3356">
        <f>IF(US_Accidents_Dec20_updated[[#This Row],[Visibility(mi)]]&gt;30, 30, MROUND(US_Accidents_Dec20_updated[[#This Row],[Visibility(mi)]],5))</f>
        <v>10</v>
      </c>
      <c r="K3356">
        <f>MROUND(US_Accidents_Dec20_updated[[#This Row],[Wind_Speed(mph)]],5)</f>
        <v>5</v>
      </c>
      <c r="L3356">
        <f>IF(US_Accidents_Dec20_updated[[#This Row],[Precipitation(in)]]&gt;0.1, 0.1, US_Accidents_Dec20_updated[[#This Row],[Precipitation(in)]])</f>
        <v>0</v>
      </c>
    </row>
    <row r="3357" spans="1:12" x14ac:dyDescent="0.25">
      <c r="A3357" t="str">
        <f>US_Accidents_Dec20_updated[[#This Row],[ID]]</f>
        <v>A-4166369</v>
      </c>
      <c r="B3357">
        <f>US_Accidents_Dec20_updated[[#This Row],[Start_Lat]]</f>
        <v>38.275016000000001</v>
      </c>
      <c r="C3357">
        <f>US_Accidents_Dec20_updated[[#This Row],[Start_Lng]]</f>
        <v>-104.49803199999999</v>
      </c>
      <c r="D3357">
        <f>US_Accidents_Dec20_updated[[#This Row],[Severity]]-1</f>
        <v>2</v>
      </c>
      <c r="E3357">
        <f>HOUR(US_Accidents_Dec20_updated[[#This Row],[Start_Time]])</f>
        <v>21</v>
      </c>
      <c r="F3357">
        <f>DAY(US_Accidents_Dec20_updated[[#This Row],[Start_Time]])</f>
        <v>6</v>
      </c>
      <c r="G3357">
        <f>MONTH(US_Accidents_Dec20_updated[[#This Row],[Start_Time]])</f>
        <v>4</v>
      </c>
      <c r="H3357" t="str">
        <f>US_Accidents_Dec20_updated[[#This Row],[Description]]</f>
        <v>At CO-233/Baxter Rd - Accident.</v>
      </c>
      <c r="I3357" t="s">
        <v>50</v>
      </c>
      <c r="J3357">
        <f>IF(US_Accidents_Dec20_updated[[#This Row],[Visibility(mi)]]&gt;30, 30, MROUND(US_Accidents_Dec20_updated[[#This Row],[Visibility(mi)]],5))</f>
        <v>10</v>
      </c>
      <c r="K3357">
        <f>MROUND(US_Accidents_Dec20_updated[[#This Row],[Wind_Speed(mph)]],5)</f>
        <v>5</v>
      </c>
      <c r="L3357">
        <f>IF(US_Accidents_Dec20_updated[[#This Row],[Precipitation(in)]]&gt;0.1, 0.1, US_Accidents_Dec20_updated[[#This Row],[Precipitation(in)]])</f>
        <v>0</v>
      </c>
    </row>
    <row r="3358" spans="1:12" x14ac:dyDescent="0.25">
      <c r="A3358" t="str">
        <f>US_Accidents_Dec20_updated[[#This Row],[ID]]</f>
        <v>A-4166370</v>
      </c>
      <c r="B3358">
        <f>US_Accidents_Dec20_updated[[#This Row],[Start_Lat]]</f>
        <v>38.275120000000001</v>
      </c>
      <c r="C3358">
        <f>US_Accidents_Dec20_updated[[#This Row],[Start_Lng]]</f>
        <v>-104.4949</v>
      </c>
      <c r="D3358">
        <f>US_Accidents_Dec20_updated[[#This Row],[Severity]]-1</f>
        <v>2</v>
      </c>
      <c r="E3358">
        <f>HOUR(US_Accidents_Dec20_updated[[#This Row],[Start_Time]])</f>
        <v>21</v>
      </c>
      <c r="F3358">
        <f>DAY(US_Accidents_Dec20_updated[[#This Row],[Start_Time]])</f>
        <v>6</v>
      </c>
      <c r="G3358">
        <f>MONTH(US_Accidents_Dec20_updated[[#This Row],[Start_Time]])</f>
        <v>4</v>
      </c>
      <c r="H3358" t="str">
        <f>US_Accidents_Dec20_updated[[#This Row],[Description]]</f>
        <v>Between CO-233/Baxter Rd and CO-231/36th Ln - Accident. Lane blocked.</v>
      </c>
      <c r="I3358" t="s">
        <v>50</v>
      </c>
      <c r="J3358">
        <f>IF(US_Accidents_Dec20_updated[[#This Row],[Visibility(mi)]]&gt;30, 30, MROUND(US_Accidents_Dec20_updated[[#This Row],[Visibility(mi)]],5))</f>
        <v>10</v>
      </c>
      <c r="K3358">
        <f>MROUND(US_Accidents_Dec20_updated[[#This Row],[Wind_Speed(mph)]],5)</f>
        <v>5</v>
      </c>
      <c r="L3358">
        <f>IF(US_Accidents_Dec20_updated[[#This Row],[Precipitation(in)]]&gt;0.1, 0.1, US_Accidents_Dec20_updated[[#This Row],[Precipitation(in)]])</f>
        <v>0</v>
      </c>
    </row>
    <row r="3359" spans="1:12" x14ac:dyDescent="0.25">
      <c r="A3359" t="str">
        <f>US_Accidents_Dec20_updated[[#This Row],[ID]]</f>
        <v>A-4166371</v>
      </c>
      <c r="B3359">
        <f>US_Accidents_Dec20_updated[[#This Row],[Start_Lat]]</f>
        <v>39.770119999999999</v>
      </c>
      <c r="C3359">
        <f>US_Accidents_Dec20_updated[[#This Row],[Start_Lng]]</f>
        <v>-104.99178999999999</v>
      </c>
      <c r="D3359">
        <f>US_Accidents_Dec20_updated[[#This Row],[Severity]]-1</f>
        <v>2</v>
      </c>
      <c r="E3359">
        <f>HOUR(US_Accidents_Dec20_updated[[#This Row],[Start_Time]])</f>
        <v>22</v>
      </c>
      <c r="F3359">
        <f>DAY(US_Accidents_Dec20_updated[[#This Row],[Start_Time]])</f>
        <v>6</v>
      </c>
      <c r="G3359">
        <f>MONTH(US_Accidents_Dec20_updated[[#This Row],[Start_Time]])</f>
        <v>4</v>
      </c>
      <c r="H3359" t="str">
        <f>US_Accidents_Dec20_updated[[#This Row],[Description]]</f>
        <v>At I-70/Exit 214 - Accident.</v>
      </c>
      <c r="I3359" t="s">
        <v>50</v>
      </c>
      <c r="J3359">
        <f>IF(US_Accidents_Dec20_updated[[#This Row],[Visibility(mi)]]&gt;30, 30, MROUND(US_Accidents_Dec20_updated[[#This Row],[Visibility(mi)]],5))</f>
        <v>10</v>
      </c>
      <c r="K3359">
        <f>MROUND(US_Accidents_Dec20_updated[[#This Row],[Wind_Speed(mph)]],5)</f>
        <v>10</v>
      </c>
      <c r="L3359">
        <f>IF(US_Accidents_Dec20_updated[[#This Row],[Precipitation(in)]]&gt;0.1, 0.1, US_Accidents_Dec20_updated[[#This Row],[Precipitation(in)]])</f>
        <v>0</v>
      </c>
    </row>
    <row r="3360" spans="1:12" x14ac:dyDescent="0.25">
      <c r="A3360" t="str">
        <f>US_Accidents_Dec20_updated[[#This Row],[ID]]</f>
        <v>A-4166372</v>
      </c>
      <c r="B3360">
        <f>US_Accidents_Dec20_updated[[#This Row],[Start_Lat]]</f>
        <v>39.93412</v>
      </c>
      <c r="C3360">
        <f>US_Accidents_Dec20_updated[[#This Row],[Start_Lng]]</f>
        <v>-104.79261</v>
      </c>
      <c r="D3360">
        <f>US_Accidents_Dec20_updated[[#This Row],[Severity]]-1</f>
        <v>2</v>
      </c>
      <c r="E3360">
        <f>HOUR(US_Accidents_Dec20_updated[[#This Row],[Start_Time]])</f>
        <v>22</v>
      </c>
      <c r="F3360">
        <f>DAY(US_Accidents_Dec20_updated[[#This Row],[Start_Time]])</f>
        <v>6</v>
      </c>
      <c r="G3360">
        <f>MONTH(US_Accidents_Dec20_updated[[#This Row],[Start_Time]])</f>
        <v>4</v>
      </c>
      <c r="H3360" t="str">
        <f>US_Accidents_Dec20_updated[[#This Row],[Description]]</f>
        <v>At 136th Ave/Exit 20 - Accident.</v>
      </c>
      <c r="I3360" t="s">
        <v>50</v>
      </c>
      <c r="J3360">
        <f>IF(US_Accidents_Dec20_updated[[#This Row],[Visibility(mi)]]&gt;30, 30, MROUND(US_Accidents_Dec20_updated[[#This Row],[Visibility(mi)]],5))</f>
        <v>10</v>
      </c>
      <c r="K3360">
        <f>MROUND(US_Accidents_Dec20_updated[[#This Row],[Wind_Speed(mph)]],5)</f>
        <v>10</v>
      </c>
      <c r="L3360">
        <f>IF(US_Accidents_Dec20_updated[[#This Row],[Precipitation(in)]]&gt;0.1, 0.1, US_Accidents_Dec20_updated[[#This Row],[Precipitation(in)]])</f>
        <v>0</v>
      </c>
    </row>
    <row r="3361" spans="1:12" x14ac:dyDescent="0.25">
      <c r="A3361" t="str">
        <f>US_Accidents_Dec20_updated[[#This Row],[ID]]</f>
        <v>A-4166373</v>
      </c>
      <c r="B3361">
        <f>US_Accidents_Dec20_updated[[#This Row],[Start_Lat]]</f>
        <v>39.758949999999999</v>
      </c>
      <c r="C3361">
        <f>US_Accidents_Dec20_updated[[#This Row],[Start_Lng]]</f>
        <v>-105.00748</v>
      </c>
      <c r="D3361">
        <f>US_Accidents_Dec20_updated[[#This Row],[Severity]]-1</f>
        <v>1</v>
      </c>
      <c r="E3361">
        <f>HOUR(US_Accidents_Dec20_updated[[#This Row],[Start_Time]])</f>
        <v>22</v>
      </c>
      <c r="F3361">
        <f>DAY(US_Accidents_Dec20_updated[[#This Row],[Start_Time]])</f>
        <v>6</v>
      </c>
      <c r="G3361">
        <f>MONTH(US_Accidents_Dec20_updated[[#This Row],[Start_Time]])</f>
        <v>4</v>
      </c>
      <c r="H3361" t="str">
        <f>US_Accidents_Dec20_updated[[#This Row],[Description]]</f>
        <v>At 20th St/Exit 212 - Accident.</v>
      </c>
      <c r="I3361" t="s">
        <v>50</v>
      </c>
      <c r="J3361">
        <f>IF(US_Accidents_Dec20_updated[[#This Row],[Visibility(mi)]]&gt;30, 30, MROUND(US_Accidents_Dec20_updated[[#This Row],[Visibility(mi)]],5))</f>
        <v>10</v>
      </c>
      <c r="K3361">
        <f>MROUND(US_Accidents_Dec20_updated[[#This Row],[Wind_Speed(mph)]],5)</f>
        <v>10</v>
      </c>
      <c r="L3361">
        <f>IF(US_Accidents_Dec20_updated[[#This Row],[Precipitation(in)]]&gt;0.1, 0.1, US_Accidents_Dec20_updated[[#This Row],[Precipitation(in)]])</f>
        <v>0</v>
      </c>
    </row>
    <row r="3362" spans="1:12" x14ac:dyDescent="0.25">
      <c r="A3362" t="str">
        <f>US_Accidents_Dec20_updated[[#This Row],[ID]]</f>
        <v>A-4166658</v>
      </c>
      <c r="B3362">
        <f>US_Accidents_Dec20_updated[[#This Row],[Start_Lat]]</f>
        <v>39.937899999999999</v>
      </c>
      <c r="C3362">
        <f>US_Accidents_Dec20_updated[[#This Row],[Start_Lng]]</f>
        <v>-104.78857000000001</v>
      </c>
      <c r="D3362">
        <f>US_Accidents_Dec20_updated[[#This Row],[Severity]]-1</f>
        <v>1</v>
      </c>
      <c r="E3362">
        <f>HOUR(US_Accidents_Dec20_updated[[#This Row],[Start_Time]])</f>
        <v>23</v>
      </c>
      <c r="F3362">
        <f>DAY(US_Accidents_Dec20_updated[[#This Row],[Start_Time]])</f>
        <v>6</v>
      </c>
      <c r="G3362">
        <f>MONTH(US_Accidents_Dec20_updated[[#This Row],[Start_Time]])</f>
        <v>4</v>
      </c>
      <c r="H3362" t="str">
        <f>US_Accidents_Dec20_updated[[#This Row],[Description]]</f>
        <v>At 136th Ave/Exit 20 - Accident.</v>
      </c>
      <c r="I3362" t="s">
        <v>50</v>
      </c>
      <c r="J3362">
        <f>IF(US_Accidents_Dec20_updated[[#This Row],[Visibility(mi)]]&gt;30, 30, MROUND(US_Accidents_Dec20_updated[[#This Row],[Visibility(mi)]],5))</f>
        <v>10</v>
      </c>
      <c r="K3362">
        <f>MROUND(US_Accidents_Dec20_updated[[#This Row],[Wind_Speed(mph)]],5)</f>
        <v>10</v>
      </c>
      <c r="L3362">
        <f>IF(US_Accidents_Dec20_updated[[#This Row],[Precipitation(in)]]&gt;0.1, 0.1, US_Accidents_Dec20_updated[[#This Row],[Precipitation(in)]])</f>
        <v>0</v>
      </c>
    </row>
    <row r="3363" spans="1:12" x14ac:dyDescent="0.25">
      <c r="A3363" t="str">
        <f>US_Accidents_Dec20_updated[[#This Row],[ID]]</f>
        <v>A-4166673</v>
      </c>
      <c r="B3363">
        <f>US_Accidents_Dec20_updated[[#This Row],[Start_Lat]]</f>
        <v>39.643450000000001</v>
      </c>
      <c r="C3363">
        <f>US_Accidents_Dec20_updated[[#This Row],[Start_Lng]]</f>
        <v>-106.37394999999999</v>
      </c>
      <c r="D3363">
        <f>US_Accidents_Dec20_updated[[#This Row],[Severity]]-1</f>
        <v>2</v>
      </c>
      <c r="E3363">
        <f>HOUR(US_Accidents_Dec20_updated[[#This Row],[Start_Time]])</f>
        <v>10</v>
      </c>
      <c r="F3363">
        <f>DAY(US_Accidents_Dec20_updated[[#This Row],[Start_Time]])</f>
        <v>7</v>
      </c>
      <c r="G3363">
        <f>MONTH(US_Accidents_Dec20_updated[[#This Row],[Start_Time]])</f>
        <v>4</v>
      </c>
      <c r="H3363" t="str">
        <f>US_Accidents_Dec20_updated[[#This Row],[Description]]</f>
        <v>At Vail Rd/Exit 176 - Accident.</v>
      </c>
      <c r="I3363" t="s">
        <v>50</v>
      </c>
      <c r="J3363">
        <f>IF(US_Accidents_Dec20_updated[[#This Row],[Visibility(mi)]]&gt;30, 30, MROUND(US_Accidents_Dec20_updated[[#This Row],[Visibility(mi)]],5))</f>
        <v>10</v>
      </c>
      <c r="K3363">
        <f>MROUND(US_Accidents_Dec20_updated[[#This Row],[Wind_Speed(mph)]],5)</f>
        <v>10</v>
      </c>
      <c r="L3363">
        <f>IF(US_Accidents_Dec20_updated[[#This Row],[Precipitation(in)]]&gt;0.1, 0.1, US_Accidents_Dec20_updated[[#This Row],[Precipitation(in)]])</f>
        <v>0</v>
      </c>
    </row>
    <row r="3364" spans="1:12" x14ac:dyDescent="0.25">
      <c r="A3364" t="str">
        <f>US_Accidents_Dec20_updated[[#This Row],[ID]]</f>
        <v>A-4166678</v>
      </c>
      <c r="B3364">
        <f>US_Accidents_Dec20_updated[[#This Row],[Start_Lat]]</f>
        <v>39.72889</v>
      </c>
      <c r="C3364">
        <f>US_Accidents_Dec20_updated[[#This Row],[Start_Lng]]</f>
        <v>-105.01488999999999</v>
      </c>
      <c r="D3364">
        <f>US_Accidents_Dec20_updated[[#This Row],[Severity]]-1</f>
        <v>1</v>
      </c>
      <c r="E3364">
        <f>HOUR(US_Accidents_Dec20_updated[[#This Row],[Start_Time]])</f>
        <v>13</v>
      </c>
      <c r="F3364">
        <f>DAY(US_Accidents_Dec20_updated[[#This Row],[Start_Time]])</f>
        <v>7</v>
      </c>
      <c r="G3364">
        <f>MONTH(US_Accidents_Dec20_updated[[#This Row],[Start_Time]])</f>
        <v>4</v>
      </c>
      <c r="H3364" t="str">
        <f>US_Accidents_Dec20_updated[[#This Row],[Description]]</f>
        <v>At US-6/6th Ave/Exit 209 - Accident. Left lane blocked.</v>
      </c>
      <c r="I3364" t="s">
        <v>50</v>
      </c>
      <c r="J3364">
        <f>IF(US_Accidents_Dec20_updated[[#This Row],[Visibility(mi)]]&gt;30, 30, MROUND(US_Accidents_Dec20_updated[[#This Row],[Visibility(mi)]],5))</f>
        <v>30</v>
      </c>
      <c r="K3364">
        <f>MROUND(US_Accidents_Dec20_updated[[#This Row],[Wind_Speed(mph)]],5)</f>
        <v>10</v>
      </c>
      <c r="L3364">
        <f>IF(US_Accidents_Dec20_updated[[#This Row],[Precipitation(in)]]&gt;0.1, 0.1, US_Accidents_Dec20_updated[[#This Row],[Precipitation(in)]])</f>
        <v>0</v>
      </c>
    </row>
    <row r="3365" spans="1:12" x14ac:dyDescent="0.25">
      <c r="A3365" t="str">
        <f>US_Accidents_Dec20_updated[[#This Row],[ID]]</f>
        <v>A-4166679</v>
      </c>
      <c r="B3365">
        <f>US_Accidents_Dec20_updated[[#This Row],[Start_Lat]]</f>
        <v>39.314335</v>
      </c>
      <c r="C3365">
        <f>US_Accidents_Dec20_updated[[#This Row],[Start_Lng]]</f>
        <v>-104.88499</v>
      </c>
      <c r="D3365">
        <f>US_Accidents_Dec20_updated[[#This Row],[Severity]]-1</f>
        <v>2</v>
      </c>
      <c r="E3365">
        <f>HOUR(US_Accidents_Dec20_updated[[#This Row],[Start_Time]])</f>
        <v>14</v>
      </c>
      <c r="F3365">
        <f>DAY(US_Accidents_Dec20_updated[[#This Row],[Start_Time]])</f>
        <v>7</v>
      </c>
      <c r="G3365">
        <f>MONTH(US_Accidents_Dec20_updated[[#This Row],[Start_Time]])</f>
        <v>4</v>
      </c>
      <c r="H3365" t="str">
        <f>US_Accidents_Dec20_updated[[#This Row],[Description]]</f>
        <v>At Tomah Rd/Exit 174 - Accident.</v>
      </c>
      <c r="I3365" t="s">
        <v>50</v>
      </c>
      <c r="J3365">
        <f>IF(US_Accidents_Dec20_updated[[#This Row],[Visibility(mi)]]&gt;30, 30, MROUND(US_Accidents_Dec20_updated[[#This Row],[Visibility(mi)]],5))</f>
        <v>10</v>
      </c>
      <c r="K3365">
        <f>MROUND(US_Accidents_Dec20_updated[[#This Row],[Wind_Speed(mph)]],5)</f>
        <v>0</v>
      </c>
      <c r="L3365">
        <f>IF(US_Accidents_Dec20_updated[[#This Row],[Precipitation(in)]]&gt;0.1, 0.1, US_Accidents_Dec20_updated[[#This Row],[Precipitation(in)]])</f>
        <v>0</v>
      </c>
    </row>
    <row r="3366" spans="1:12" x14ac:dyDescent="0.25">
      <c r="A3366" t="str">
        <f>US_Accidents_Dec20_updated[[#This Row],[ID]]</f>
        <v>A-4166680</v>
      </c>
      <c r="B3366">
        <f>US_Accidents_Dec20_updated[[#This Row],[Start_Lat]]</f>
        <v>39.900221000000002</v>
      </c>
      <c r="C3366">
        <f>US_Accidents_Dec20_updated[[#This Row],[Start_Lng]]</f>
        <v>-104.988178</v>
      </c>
      <c r="D3366">
        <f>US_Accidents_Dec20_updated[[#This Row],[Severity]]-1</f>
        <v>2</v>
      </c>
      <c r="E3366">
        <f>HOUR(US_Accidents_Dec20_updated[[#This Row],[Start_Time]])</f>
        <v>14</v>
      </c>
      <c r="F3366">
        <f>DAY(US_Accidents_Dec20_updated[[#This Row],[Start_Time]])</f>
        <v>7</v>
      </c>
      <c r="G3366">
        <f>MONTH(US_Accidents_Dec20_updated[[#This Row],[Start_Time]])</f>
        <v>4</v>
      </c>
      <c r="H3366" t="str">
        <f>US_Accidents_Dec20_updated[[#This Row],[Description]]</f>
        <v>At 104th Ave/Exit 221 - Accident.</v>
      </c>
      <c r="I3366" t="s">
        <v>50</v>
      </c>
      <c r="J3366">
        <f>IF(US_Accidents_Dec20_updated[[#This Row],[Visibility(mi)]]&gt;30, 30, MROUND(US_Accidents_Dec20_updated[[#This Row],[Visibility(mi)]],5))</f>
        <v>30</v>
      </c>
      <c r="K3366">
        <f>MROUND(US_Accidents_Dec20_updated[[#This Row],[Wind_Speed(mph)]],5)</f>
        <v>25</v>
      </c>
      <c r="L3366">
        <f>IF(US_Accidents_Dec20_updated[[#This Row],[Precipitation(in)]]&gt;0.1, 0.1, US_Accidents_Dec20_updated[[#This Row],[Precipitation(in)]])</f>
        <v>0</v>
      </c>
    </row>
    <row r="3367" spans="1:12" x14ac:dyDescent="0.25">
      <c r="A3367" t="str">
        <f>US_Accidents_Dec20_updated[[#This Row],[ID]]</f>
        <v>A-4166682</v>
      </c>
      <c r="B3367">
        <f>US_Accidents_Dec20_updated[[#This Row],[Start_Lat]]</f>
        <v>38.984904999999998</v>
      </c>
      <c r="C3367">
        <f>US_Accidents_Dec20_updated[[#This Row],[Start_Lng]]</f>
        <v>-105.045649</v>
      </c>
      <c r="D3367">
        <f>US_Accidents_Dec20_updated[[#This Row],[Severity]]-1</f>
        <v>2</v>
      </c>
      <c r="E3367">
        <f>HOUR(US_Accidents_Dec20_updated[[#This Row],[Start_Time]])</f>
        <v>16</v>
      </c>
      <c r="F3367">
        <f>DAY(US_Accidents_Dec20_updated[[#This Row],[Start_Time]])</f>
        <v>7</v>
      </c>
      <c r="G3367">
        <f>MONTH(US_Accidents_Dec20_updated[[#This Row],[Start_Time]])</f>
        <v>4</v>
      </c>
      <c r="H3367" t="str">
        <f>US_Accidents_Dec20_updated[[#This Row],[Description]]</f>
        <v>At Green Mtn Falls Rd/Ute Pass Ave - Accident.</v>
      </c>
      <c r="I3367" t="s">
        <v>50</v>
      </c>
      <c r="J3367">
        <f>IF(US_Accidents_Dec20_updated[[#This Row],[Visibility(mi)]]&gt;30, 30, MROUND(US_Accidents_Dec20_updated[[#This Row],[Visibility(mi)]],5))</f>
        <v>10</v>
      </c>
      <c r="K3367">
        <f>MROUND(US_Accidents_Dec20_updated[[#This Row],[Wind_Speed(mph)]],5)</f>
        <v>15</v>
      </c>
      <c r="L3367">
        <f>IF(US_Accidents_Dec20_updated[[#This Row],[Precipitation(in)]]&gt;0.1, 0.1, US_Accidents_Dec20_updated[[#This Row],[Precipitation(in)]])</f>
        <v>0</v>
      </c>
    </row>
    <row r="3368" spans="1:12" x14ac:dyDescent="0.25">
      <c r="A3368" t="str">
        <f>US_Accidents_Dec20_updated[[#This Row],[ID]]</f>
        <v>A-4166683</v>
      </c>
      <c r="B3368">
        <f>US_Accidents_Dec20_updated[[#This Row],[Start_Lat]]</f>
        <v>38.991112000000001</v>
      </c>
      <c r="C3368">
        <f>US_Accidents_Dec20_updated[[#This Row],[Start_Lng]]</f>
        <v>-105.048686</v>
      </c>
      <c r="D3368">
        <f>US_Accidents_Dec20_updated[[#This Row],[Severity]]-1</f>
        <v>3</v>
      </c>
      <c r="E3368">
        <f>HOUR(US_Accidents_Dec20_updated[[#This Row],[Start_Time]])</f>
        <v>16</v>
      </c>
      <c r="F3368">
        <f>DAY(US_Accidents_Dec20_updated[[#This Row],[Start_Time]])</f>
        <v>7</v>
      </c>
      <c r="G3368">
        <f>MONTH(US_Accidents_Dec20_updated[[#This Row],[Start_Time]])</f>
        <v>4</v>
      </c>
      <c r="H3368" t="str">
        <f>US_Accidents_Dec20_updated[[#This Row],[Description]]</f>
        <v>Closed between CO-67 and Green Mtn Falls Rd/Ute Pass Ave - Road closed due to accident.</v>
      </c>
      <c r="I3368" t="s">
        <v>50</v>
      </c>
      <c r="J3368">
        <f>IF(US_Accidents_Dec20_updated[[#This Row],[Visibility(mi)]]&gt;30, 30, MROUND(US_Accidents_Dec20_updated[[#This Row],[Visibility(mi)]],5))</f>
        <v>10</v>
      </c>
      <c r="K3368">
        <f>MROUND(US_Accidents_Dec20_updated[[#This Row],[Wind_Speed(mph)]],5)</f>
        <v>15</v>
      </c>
      <c r="L3368">
        <f>IF(US_Accidents_Dec20_updated[[#This Row],[Precipitation(in)]]&gt;0.1, 0.1, US_Accidents_Dec20_updated[[#This Row],[Precipitation(in)]])</f>
        <v>0</v>
      </c>
    </row>
    <row r="3369" spans="1:12" x14ac:dyDescent="0.25">
      <c r="A3369" t="str">
        <f>US_Accidents_Dec20_updated[[#This Row],[ID]]</f>
        <v>A-4166684</v>
      </c>
      <c r="B3369">
        <f>US_Accidents_Dec20_updated[[#This Row],[Start_Lat]]</f>
        <v>38.978613000000003</v>
      </c>
      <c r="C3369">
        <f>US_Accidents_Dec20_updated[[#This Row],[Start_Lng]]</f>
        <v>-105.041556</v>
      </c>
      <c r="D3369">
        <f>US_Accidents_Dec20_updated[[#This Row],[Severity]]-1</f>
        <v>3</v>
      </c>
      <c r="E3369">
        <f>HOUR(US_Accidents_Dec20_updated[[#This Row],[Start_Time]])</f>
        <v>16</v>
      </c>
      <c r="F3369">
        <f>DAY(US_Accidents_Dec20_updated[[#This Row],[Start_Time]])</f>
        <v>7</v>
      </c>
      <c r="G3369">
        <f>MONTH(US_Accidents_Dec20_updated[[#This Row],[Start_Time]])</f>
        <v>4</v>
      </c>
      <c r="H3369" t="str">
        <f>US_Accidents_Dec20_updated[[#This Row],[Description]]</f>
        <v>Closed between Woodland Park and CO-67 - Road closed due to accident.</v>
      </c>
      <c r="I3369" t="s">
        <v>50</v>
      </c>
      <c r="J3369">
        <f>IF(US_Accidents_Dec20_updated[[#This Row],[Visibility(mi)]]&gt;30, 30, MROUND(US_Accidents_Dec20_updated[[#This Row],[Visibility(mi)]],5))</f>
        <v>10</v>
      </c>
      <c r="K3369">
        <f>MROUND(US_Accidents_Dec20_updated[[#This Row],[Wind_Speed(mph)]],5)</f>
        <v>15</v>
      </c>
      <c r="L3369">
        <f>IF(US_Accidents_Dec20_updated[[#This Row],[Precipitation(in)]]&gt;0.1, 0.1, US_Accidents_Dec20_updated[[#This Row],[Precipitation(in)]])</f>
        <v>0</v>
      </c>
    </row>
    <row r="3370" spans="1:12" x14ac:dyDescent="0.25">
      <c r="A3370" t="str">
        <f>US_Accidents_Dec20_updated[[#This Row],[ID]]</f>
        <v>A-4166686</v>
      </c>
      <c r="B3370">
        <f>US_Accidents_Dec20_updated[[#This Row],[Start_Lat]]</f>
        <v>38.978613000000003</v>
      </c>
      <c r="C3370">
        <f>US_Accidents_Dec20_updated[[#This Row],[Start_Lng]]</f>
        <v>-105.041556</v>
      </c>
      <c r="D3370">
        <f>US_Accidents_Dec20_updated[[#This Row],[Severity]]-1</f>
        <v>3</v>
      </c>
      <c r="E3370">
        <f>HOUR(US_Accidents_Dec20_updated[[#This Row],[Start_Time]])</f>
        <v>16</v>
      </c>
      <c r="F3370">
        <f>DAY(US_Accidents_Dec20_updated[[#This Row],[Start_Time]])</f>
        <v>7</v>
      </c>
      <c r="G3370">
        <f>MONTH(US_Accidents_Dec20_updated[[#This Row],[Start_Time]])</f>
        <v>4</v>
      </c>
      <c r="H3370" t="str">
        <f>US_Accidents_Dec20_updated[[#This Row],[Description]]</f>
        <v>Closed between Woodland Park and CO-67 - Road closed due to accident.</v>
      </c>
      <c r="I3370" t="s">
        <v>50</v>
      </c>
      <c r="J3370">
        <f>IF(US_Accidents_Dec20_updated[[#This Row],[Visibility(mi)]]&gt;30, 30, MROUND(US_Accidents_Dec20_updated[[#This Row],[Visibility(mi)]],5))</f>
        <v>10</v>
      </c>
      <c r="K3370">
        <f>MROUND(US_Accidents_Dec20_updated[[#This Row],[Wind_Speed(mph)]],5)</f>
        <v>15</v>
      </c>
      <c r="L3370">
        <f>IF(US_Accidents_Dec20_updated[[#This Row],[Precipitation(in)]]&gt;0.1, 0.1, US_Accidents_Dec20_updated[[#This Row],[Precipitation(in)]])</f>
        <v>0</v>
      </c>
    </row>
    <row r="3371" spans="1:12" x14ac:dyDescent="0.25">
      <c r="A3371" t="str">
        <f>US_Accidents_Dec20_updated[[#This Row],[ID]]</f>
        <v>A-4166689</v>
      </c>
      <c r="B3371">
        <f>US_Accidents_Dec20_updated[[#This Row],[Start_Lat]]</f>
        <v>38.866422999999998</v>
      </c>
      <c r="C3371">
        <f>US_Accidents_Dec20_updated[[#This Row],[Start_Lng]]</f>
        <v>-104.83326</v>
      </c>
      <c r="D3371">
        <f>US_Accidents_Dec20_updated[[#This Row],[Severity]]-1</f>
        <v>2</v>
      </c>
      <c r="E3371">
        <f>HOUR(US_Accidents_Dec20_updated[[#This Row],[Start_Time]])</f>
        <v>18</v>
      </c>
      <c r="F3371">
        <f>DAY(US_Accidents_Dec20_updated[[#This Row],[Start_Time]])</f>
        <v>7</v>
      </c>
      <c r="G3371">
        <f>MONTH(US_Accidents_Dec20_updated[[#This Row],[Start_Time]])</f>
        <v>4</v>
      </c>
      <c r="H3371" t="str">
        <f>US_Accidents_Dec20_updated[[#This Row],[Description]]</f>
        <v>At CO-38/Fillmore St/Exit 145 - Accident.</v>
      </c>
      <c r="I3371" t="s">
        <v>50</v>
      </c>
      <c r="J3371">
        <f>IF(US_Accidents_Dec20_updated[[#This Row],[Visibility(mi)]]&gt;30, 30, MROUND(US_Accidents_Dec20_updated[[#This Row],[Visibility(mi)]],5))</f>
        <v>10</v>
      </c>
      <c r="K3371">
        <f>MROUND(US_Accidents_Dec20_updated[[#This Row],[Wind_Speed(mph)]],5)</f>
        <v>10</v>
      </c>
      <c r="L3371">
        <f>IF(US_Accidents_Dec20_updated[[#This Row],[Precipitation(in)]]&gt;0.1, 0.1, US_Accidents_Dec20_updated[[#This Row],[Precipitation(in)]])</f>
        <v>0</v>
      </c>
    </row>
    <row r="3372" spans="1:12" x14ac:dyDescent="0.25">
      <c r="A3372" t="str">
        <f>US_Accidents_Dec20_updated[[#This Row],[ID]]</f>
        <v>A-4166690</v>
      </c>
      <c r="B3372">
        <f>US_Accidents_Dec20_updated[[#This Row],[Start_Lat]]</f>
        <v>39.897632000000002</v>
      </c>
      <c r="C3372">
        <f>US_Accidents_Dec20_updated[[#This Row],[Start_Lng]]</f>
        <v>-104.98750099999999</v>
      </c>
      <c r="D3372">
        <f>US_Accidents_Dec20_updated[[#This Row],[Severity]]-1</f>
        <v>3</v>
      </c>
      <c r="E3372">
        <f>HOUR(US_Accidents_Dec20_updated[[#This Row],[Start_Time]])</f>
        <v>18</v>
      </c>
      <c r="F3372">
        <f>DAY(US_Accidents_Dec20_updated[[#This Row],[Start_Time]])</f>
        <v>7</v>
      </c>
      <c r="G3372">
        <f>MONTH(US_Accidents_Dec20_updated[[#This Row],[Start_Time]])</f>
        <v>4</v>
      </c>
      <c r="H3372" t="str">
        <f>US_Accidents_Dec20_updated[[#This Row],[Description]]</f>
        <v>At CO-128/120th Ave/Exit 223 - Accident. Two lanes blocked.</v>
      </c>
      <c r="I3372" t="s">
        <v>50</v>
      </c>
      <c r="J3372">
        <f>IF(US_Accidents_Dec20_updated[[#This Row],[Visibility(mi)]]&gt;30, 30, MROUND(US_Accidents_Dec20_updated[[#This Row],[Visibility(mi)]],5))</f>
        <v>30</v>
      </c>
      <c r="K3372">
        <f>MROUND(US_Accidents_Dec20_updated[[#This Row],[Wind_Speed(mph)]],5)</f>
        <v>20</v>
      </c>
      <c r="L3372">
        <f>IF(US_Accidents_Dec20_updated[[#This Row],[Precipitation(in)]]&gt;0.1, 0.1, US_Accidents_Dec20_updated[[#This Row],[Precipitation(in)]])</f>
        <v>0</v>
      </c>
    </row>
    <row r="3373" spans="1:12" x14ac:dyDescent="0.25">
      <c r="A3373" t="str">
        <f>US_Accidents_Dec20_updated[[#This Row],[ID]]</f>
        <v>A-4166691</v>
      </c>
      <c r="B3373">
        <f>US_Accidents_Dec20_updated[[#This Row],[Start_Lat]]</f>
        <v>39.74118</v>
      </c>
      <c r="C3373">
        <f>US_Accidents_Dec20_updated[[#This Row],[Start_Lng]]</f>
        <v>-105.52206</v>
      </c>
      <c r="D3373">
        <f>US_Accidents_Dec20_updated[[#This Row],[Severity]]-1</f>
        <v>2</v>
      </c>
      <c r="E3373">
        <f>HOUR(US_Accidents_Dec20_updated[[#This Row],[Start_Time]])</f>
        <v>19</v>
      </c>
      <c r="F3373">
        <f>DAY(US_Accidents_Dec20_updated[[#This Row],[Start_Time]])</f>
        <v>7</v>
      </c>
      <c r="G3373">
        <f>MONTH(US_Accidents_Dec20_updated[[#This Row],[Start_Time]])</f>
        <v>4</v>
      </c>
      <c r="H3373" t="str">
        <f>US_Accidents_Dec20_updated[[#This Row],[Description]]</f>
        <v>Between CO-103/Exit 240 and CR-314/Exit 243 - Accident.</v>
      </c>
      <c r="I3373" t="s">
        <v>50</v>
      </c>
      <c r="J3373">
        <f>IF(US_Accidents_Dec20_updated[[#This Row],[Visibility(mi)]]&gt;30, 30, MROUND(US_Accidents_Dec20_updated[[#This Row],[Visibility(mi)]],5))</f>
        <v>10</v>
      </c>
      <c r="K3373">
        <f>MROUND(US_Accidents_Dec20_updated[[#This Row],[Wind_Speed(mph)]],5)</f>
        <v>5</v>
      </c>
      <c r="L3373">
        <f>IF(US_Accidents_Dec20_updated[[#This Row],[Precipitation(in)]]&gt;0.1, 0.1, US_Accidents_Dec20_updated[[#This Row],[Precipitation(in)]])</f>
        <v>0</v>
      </c>
    </row>
    <row r="3374" spans="1:12" x14ac:dyDescent="0.25">
      <c r="A3374" t="str">
        <f>US_Accidents_Dec20_updated[[#This Row],[ID]]</f>
        <v>A-4166694</v>
      </c>
      <c r="B3374">
        <f>US_Accidents_Dec20_updated[[#This Row],[Start_Lat]]</f>
        <v>39.889344999999999</v>
      </c>
      <c r="C3374">
        <f>US_Accidents_Dec20_updated[[#This Row],[Start_Lng]]</f>
        <v>-104.98746</v>
      </c>
      <c r="D3374">
        <f>US_Accidents_Dec20_updated[[#This Row],[Severity]]-1</f>
        <v>2</v>
      </c>
      <c r="E3374">
        <f>HOUR(US_Accidents_Dec20_updated[[#This Row],[Start_Time]])</f>
        <v>19</v>
      </c>
      <c r="F3374">
        <f>DAY(US_Accidents_Dec20_updated[[#This Row],[Start_Time]])</f>
        <v>7</v>
      </c>
      <c r="G3374">
        <f>MONTH(US_Accidents_Dec20_updated[[#This Row],[Start_Time]])</f>
        <v>4</v>
      </c>
      <c r="H3374" t="str">
        <f>US_Accidents_Dec20_updated[[#This Row],[Description]]</f>
        <v>At CO-128/120th Ave/Exit 223 - Accident. Two lanes blocked. Rescue and recovery work in progress.</v>
      </c>
      <c r="I3374" t="s">
        <v>50</v>
      </c>
      <c r="J3374">
        <f>IF(US_Accidents_Dec20_updated[[#This Row],[Visibility(mi)]]&gt;30, 30, MROUND(US_Accidents_Dec20_updated[[#This Row],[Visibility(mi)]],5))</f>
        <v>30</v>
      </c>
      <c r="K3374">
        <f>MROUND(US_Accidents_Dec20_updated[[#This Row],[Wind_Speed(mph)]],5)</f>
        <v>25</v>
      </c>
      <c r="L3374">
        <f>IF(US_Accidents_Dec20_updated[[#This Row],[Precipitation(in)]]&gt;0.1, 0.1, US_Accidents_Dec20_updated[[#This Row],[Precipitation(in)]])</f>
        <v>0</v>
      </c>
    </row>
    <row r="3375" spans="1:12" x14ac:dyDescent="0.25">
      <c r="A3375" t="str">
        <f>US_Accidents_Dec20_updated[[#This Row],[ID]]</f>
        <v>A-4167180</v>
      </c>
      <c r="B3375">
        <f>US_Accidents_Dec20_updated[[#This Row],[Start_Lat]]</f>
        <v>39.105570999999998</v>
      </c>
      <c r="C3375">
        <f>US_Accidents_Dec20_updated[[#This Row],[Start_Lng]]</f>
        <v>-104.864532</v>
      </c>
      <c r="D3375">
        <f>US_Accidents_Dec20_updated[[#This Row],[Severity]]-1</f>
        <v>2</v>
      </c>
      <c r="E3375">
        <f>HOUR(US_Accidents_Dec20_updated[[#This Row],[Start_Time]])</f>
        <v>7</v>
      </c>
      <c r="F3375">
        <f>DAY(US_Accidents_Dec20_updated[[#This Row],[Start_Time]])</f>
        <v>8</v>
      </c>
      <c r="G3375">
        <f>MONTH(US_Accidents_Dec20_updated[[#This Row],[Start_Time]])</f>
        <v>4</v>
      </c>
      <c r="H3375" t="str">
        <f>US_Accidents_Dec20_updated[[#This Row],[Description]]</f>
        <v>At County Line Rd/Exit 163 - Accident.</v>
      </c>
      <c r="I3375" t="s">
        <v>50</v>
      </c>
      <c r="J3375">
        <f>IF(US_Accidents_Dec20_updated[[#This Row],[Visibility(mi)]]&gt;30, 30, MROUND(US_Accidents_Dec20_updated[[#This Row],[Visibility(mi)]],5))</f>
        <v>10</v>
      </c>
      <c r="K3375">
        <f>MROUND(US_Accidents_Dec20_updated[[#This Row],[Wind_Speed(mph)]],5)</f>
        <v>0</v>
      </c>
      <c r="L3375">
        <f>IF(US_Accidents_Dec20_updated[[#This Row],[Precipitation(in)]]&gt;0.1, 0.1, US_Accidents_Dec20_updated[[#This Row],[Precipitation(in)]])</f>
        <v>0</v>
      </c>
    </row>
    <row r="3376" spans="1:12" x14ac:dyDescent="0.25">
      <c r="A3376" t="str">
        <f>US_Accidents_Dec20_updated[[#This Row],[ID]]</f>
        <v>A-4167182</v>
      </c>
      <c r="B3376">
        <f>US_Accidents_Dec20_updated[[#This Row],[Start_Lat]]</f>
        <v>39.770119999999999</v>
      </c>
      <c r="C3376">
        <f>US_Accidents_Dec20_updated[[#This Row],[Start_Lng]]</f>
        <v>-104.99178999999999</v>
      </c>
      <c r="D3376">
        <f>US_Accidents_Dec20_updated[[#This Row],[Severity]]-1</f>
        <v>2</v>
      </c>
      <c r="E3376">
        <f>HOUR(US_Accidents_Dec20_updated[[#This Row],[Start_Time]])</f>
        <v>6</v>
      </c>
      <c r="F3376">
        <f>DAY(US_Accidents_Dec20_updated[[#This Row],[Start_Time]])</f>
        <v>8</v>
      </c>
      <c r="G3376">
        <f>MONTH(US_Accidents_Dec20_updated[[#This Row],[Start_Time]])</f>
        <v>4</v>
      </c>
      <c r="H3376" t="str">
        <f>US_Accidents_Dec20_updated[[#This Row],[Description]]</f>
        <v>At I-70/Exit 214 - Accident.</v>
      </c>
      <c r="I3376" t="s">
        <v>50</v>
      </c>
      <c r="J3376">
        <f>IF(US_Accidents_Dec20_updated[[#This Row],[Visibility(mi)]]&gt;30, 30, MROUND(US_Accidents_Dec20_updated[[#This Row],[Visibility(mi)]],5))</f>
        <v>10</v>
      </c>
      <c r="K3376">
        <f>MROUND(US_Accidents_Dec20_updated[[#This Row],[Wind_Speed(mph)]],5)</f>
        <v>15</v>
      </c>
      <c r="L3376">
        <f>IF(US_Accidents_Dec20_updated[[#This Row],[Precipitation(in)]]&gt;0.1, 0.1, US_Accidents_Dec20_updated[[#This Row],[Precipitation(in)]])</f>
        <v>0</v>
      </c>
    </row>
    <row r="3377" spans="1:12" x14ac:dyDescent="0.25">
      <c r="A3377" t="str">
        <f>US_Accidents_Dec20_updated[[#This Row],[ID]]</f>
        <v>A-4167189</v>
      </c>
      <c r="B3377">
        <f>US_Accidents_Dec20_updated[[#This Row],[Start_Lat]]</f>
        <v>40.406643000000003</v>
      </c>
      <c r="C3377">
        <f>US_Accidents_Dec20_updated[[#This Row],[Start_Lng]]</f>
        <v>-104.94255</v>
      </c>
      <c r="D3377">
        <f>US_Accidents_Dec20_updated[[#This Row],[Severity]]-1</f>
        <v>2</v>
      </c>
      <c r="E3377">
        <f>HOUR(US_Accidents_Dec20_updated[[#This Row],[Start_Time]])</f>
        <v>12</v>
      </c>
      <c r="F3377">
        <f>DAY(US_Accidents_Dec20_updated[[#This Row],[Start_Time]])</f>
        <v>8</v>
      </c>
      <c r="G3377">
        <f>MONTH(US_Accidents_Dec20_updated[[#This Row],[Start_Time]])</f>
        <v>4</v>
      </c>
      <c r="H3377" t="str">
        <f>US_Accidents_Dec20_updated[[#This Row],[Description]]</f>
        <v>At CR-17 - Accident.</v>
      </c>
      <c r="I3377" t="s">
        <v>50</v>
      </c>
      <c r="J3377">
        <f>IF(US_Accidents_Dec20_updated[[#This Row],[Visibility(mi)]]&gt;30, 30, MROUND(US_Accidents_Dec20_updated[[#This Row],[Visibility(mi)]],5))</f>
        <v>10</v>
      </c>
      <c r="K3377">
        <f>MROUND(US_Accidents_Dec20_updated[[#This Row],[Wind_Speed(mph)]],5)</f>
        <v>5</v>
      </c>
      <c r="L3377">
        <f>IF(US_Accidents_Dec20_updated[[#This Row],[Precipitation(in)]]&gt;0.1, 0.1, US_Accidents_Dec20_updated[[#This Row],[Precipitation(in)]])</f>
        <v>0</v>
      </c>
    </row>
    <row r="3378" spans="1:12" x14ac:dyDescent="0.25">
      <c r="A3378" t="str">
        <f>US_Accidents_Dec20_updated[[#This Row],[ID]]</f>
        <v>A-4167190</v>
      </c>
      <c r="B3378">
        <f>US_Accidents_Dec20_updated[[#This Row],[Start_Lat]]</f>
        <v>37.372283000000003</v>
      </c>
      <c r="C3378">
        <f>US_Accidents_Dec20_updated[[#This Row],[Start_Lng]]</f>
        <v>-105.922207</v>
      </c>
      <c r="D3378">
        <f>US_Accidents_Dec20_updated[[#This Row],[Severity]]-1</f>
        <v>2</v>
      </c>
      <c r="E3378">
        <f>HOUR(US_Accidents_Dec20_updated[[#This Row],[Start_Time]])</f>
        <v>11</v>
      </c>
      <c r="F3378">
        <f>DAY(US_Accidents_Dec20_updated[[#This Row],[Start_Time]])</f>
        <v>8</v>
      </c>
      <c r="G3378">
        <f>MONTH(US_Accidents_Dec20_updated[[#This Row],[Start_Time]])</f>
        <v>4</v>
      </c>
      <c r="H3378" t="str">
        <f>US_Accidents_Dec20_updated[[#This Row],[Description]]</f>
        <v>At CO-370/CR-10 S - Accident.</v>
      </c>
      <c r="I3378" t="s">
        <v>50</v>
      </c>
      <c r="J3378">
        <f>IF(US_Accidents_Dec20_updated[[#This Row],[Visibility(mi)]]&gt;30, 30, MROUND(US_Accidents_Dec20_updated[[#This Row],[Visibility(mi)]],5))</f>
        <v>10</v>
      </c>
      <c r="K3378">
        <f>MROUND(US_Accidents_Dec20_updated[[#This Row],[Wind_Speed(mph)]],5)</f>
        <v>15</v>
      </c>
      <c r="L3378">
        <f>IF(US_Accidents_Dec20_updated[[#This Row],[Precipitation(in)]]&gt;0.1, 0.1, US_Accidents_Dec20_updated[[#This Row],[Precipitation(in)]])</f>
        <v>0</v>
      </c>
    </row>
    <row r="3379" spans="1:12" x14ac:dyDescent="0.25">
      <c r="A3379" t="str">
        <f>US_Accidents_Dec20_updated[[#This Row],[ID]]</f>
        <v>A-4167191</v>
      </c>
      <c r="B3379">
        <f>US_Accidents_Dec20_updated[[#This Row],[Start_Lat]]</f>
        <v>39.097873999999997</v>
      </c>
      <c r="C3379">
        <f>US_Accidents_Dec20_updated[[#This Row],[Start_Lng]]</f>
        <v>-104.863916</v>
      </c>
      <c r="D3379">
        <f>US_Accidents_Dec20_updated[[#This Row],[Severity]]-1</f>
        <v>2</v>
      </c>
      <c r="E3379">
        <f>HOUR(US_Accidents_Dec20_updated[[#This Row],[Start_Time]])</f>
        <v>19</v>
      </c>
      <c r="F3379">
        <f>DAY(US_Accidents_Dec20_updated[[#This Row],[Start_Time]])</f>
        <v>8</v>
      </c>
      <c r="G3379">
        <f>MONTH(US_Accidents_Dec20_updated[[#This Row],[Start_Time]])</f>
        <v>4</v>
      </c>
      <c r="H3379" t="str">
        <f>US_Accidents_Dec20_updated[[#This Row],[Description]]</f>
        <v>At CO-105/Exit 161 - Accident.</v>
      </c>
      <c r="I3379" t="s">
        <v>50</v>
      </c>
      <c r="J3379">
        <f>IF(US_Accidents_Dec20_updated[[#This Row],[Visibility(mi)]]&gt;30, 30, MROUND(US_Accidents_Dec20_updated[[#This Row],[Visibility(mi)]],5))</f>
        <v>10</v>
      </c>
      <c r="K3379">
        <f>MROUND(US_Accidents_Dec20_updated[[#This Row],[Wind_Speed(mph)]],5)</f>
        <v>5</v>
      </c>
      <c r="L3379">
        <f>IF(US_Accidents_Dec20_updated[[#This Row],[Precipitation(in)]]&gt;0.1, 0.1, US_Accidents_Dec20_updated[[#This Row],[Precipitation(in)]])</f>
        <v>0</v>
      </c>
    </row>
    <row r="3380" spans="1:12" x14ac:dyDescent="0.25">
      <c r="A3380" t="str">
        <f>US_Accidents_Dec20_updated[[#This Row],[ID]]</f>
        <v>A-4167192</v>
      </c>
      <c r="B3380">
        <f>US_Accidents_Dec20_updated[[#This Row],[Start_Lat]]</f>
        <v>38.240760999999999</v>
      </c>
      <c r="C3380">
        <f>US_Accidents_Dec20_updated[[#This Row],[Start_Lng]]</f>
        <v>-104.229192</v>
      </c>
      <c r="D3380">
        <f>US_Accidents_Dec20_updated[[#This Row],[Severity]]-1</f>
        <v>2</v>
      </c>
      <c r="E3380">
        <f>HOUR(US_Accidents_Dec20_updated[[#This Row],[Start_Time]])</f>
        <v>13</v>
      </c>
      <c r="F3380">
        <f>DAY(US_Accidents_Dec20_updated[[#This Row],[Start_Time]])</f>
        <v>8</v>
      </c>
      <c r="G3380">
        <f>MONTH(US_Accidents_Dec20_updated[[#This Row],[Start_Time]])</f>
        <v>4</v>
      </c>
      <c r="H3380" t="str">
        <f>US_Accidents_Dec20_updated[[#This Row],[Description]]</f>
        <v>At CR-611/Boone Rd - Accident.</v>
      </c>
      <c r="I3380" t="s">
        <v>50</v>
      </c>
      <c r="J3380">
        <f>IF(US_Accidents_Dec20_updated[[#This Row],[Visibility(mi)]]&gt;30, 30, MROUND(US_Accidents_Dec20_updated[[#This Row],[Visibility(mi)]],5))</f>
        <v>10</v>
      </c>
      <c r="K3380">
        <f>MROUND(US_Accidents_Dec20_updated[[#This Row],[Wind_Speed(mph)]],5)</f>
        <v>10</v>
      </c>
      <c r="L3380">
        <f>IF(US_Accidents_Dec20_updated[[#This Row],[Precipitation(in)]]&gt;0.1, 0.1, US_Accidents_Dec20_updated[[#This Row],[Precipitation(in)]])</f>
        <v>0</v>
      </c>
    </row>
    <row r="3381" spans="1:12" x14ac:dyDescent="0.25">
      <c r="A3381" t="str">
        <f>US_Accidents_Dec20_updated[[#This Row],[ID]]</f>
        <v>A-4167193</v>
      </c>
      <c r="B3381">
        <f>US_Accidents_Dec20_updated[[#This Row],[Start_Lat]]</f>
        <v>39.835804000000003</v>
      </c>
      <c r="C3381">
        <f>US_Accidents_Dec20_updated[[#This Row],[Start_Lng]]</f>
        <v>-105.024092</v>
      </c>
      <c r="D3381">
        <f>US_Accidents_Dec20_updated[[#This Row],[Severity]]-1</f>
        <v>2</v>
      </c>
      <c r="E3381">
        <f>HOUR(US_Accidents_Dec20_updated[[#This Row],[Start_Time]])</f>
        <v>15</v>
      </c>
      <c r="F3381">
        <f>DAY(US_Accidents_Dec20_updated[[#This Row],[Start_Time]])</f>
        <v>8</v>
      </c>
      <c r="G3381">
        <f>MONTH(US_Accidents_Dec20_updated[[#This Row],[Start_Time]])</f>
        <v>4</v>
      </c>
      <c r="H3381" t="str">
        <f>US_Accidents_Dec20_updated[[#This Row],[Description]]</f>
        <v>At Federal Blvd - Accident.</v>
      </c>
      <c r="I3381" t="s">
        <v>50</v>
      </c>
      <c r="J3381">
        <f>IF(US_Accidents_Dec20_updated[[#This Row],[Visibility(mi)]]&gt;30, 30, MROUND(US_Accidents_Dec20_updated[[#This Row],[Visibility(mi)]],5))</f>
        <v>30</v>
      </c>
      <c r="K3381">
        <f>MROUND(US_Accidents_Dec20_updated[[#This Row],[Wind_Speed(mph)]],5)</f>
        <v>20</v>
      </c>
      <c r="L3381">
        <f>IF(US_Accidents_Dec20_updated[[#This Row],[Precipitation(in)]]&gt;0.1, 0.1, US_Accidents_Dec20_updated[[#This Row],[Precipitation(in)]])</f>
        <v>0</v>
      </c>
    </row>
    <row r="3382" spans="1:12" x14ac:dyDescent="0.25">
      <c r="A3382" t="str">
        <f>US_Accidents_Dec20_updated[[#This Row],[ID]]</f>
        <v>A-4167194</v>
      </c>
      <c r="B3382">
        <f>US_Accidents_Dec20_updated[[#This Row],[Start_Lat]]</f>
        <v>39.823099999999997</v>
      </c>
      <c r="C3382">
        <f>US_Accidents_Dec20_updated[[#This Row],[Start_Lng]]</f>
        <v>-104.96729999999999</v>
      </c>
      <c r="D3382">
        <f>US_Accidents_Dec20_updated[[#This Row],[Severity]]-1</f>
        <v>2</v>
      </c>
      <c r="E3382">
        <f>HOUR(US_Accidents_Dec20_updated[[#This Row],[Start_Time]])</f>
        <v>16</v>
      </c>
      <c r="F3382">
        <f>DAY(US_Accidents_Dec20_updated[[#This Row],[Start_Time]])</f>
        <v>8</v>
      </c>
      <c r="G3382">
        <f>MONTH(US_Accidents_Dec20_updated[[#This Row],[Start_Time]])</f>
        <v>4</v>
      </c>
      <c r="H3382" t="str">
        <f>US_Accidents_Dec20_updated[[#This Row],[Description]]</f>
        <v>At I-270/Exit 6 - Accident.</v>
      </c>
      <c r="I3382" t="s">
        <v>50</v>
      </c>
      <c r="J3382">
        <f>IF(US_Accidents_Dec20_updated[[#This Row],[Visibility(mi)]]&gt;30, 30, MROUND(US_Accidents_Dec20_updated[[#This Row],[Visibility(mi)]],5))</f>
        <v>30</v>
      </c>
      <c r="K3382">
        <f>MROUND(US_Accidents_Dec20_updated[[#This Row],[Wind_Speed(mph)]],5)</f>
        <v>20</v>
      </c>
      <c r="L3382">
        <f>IF(US_Accidents_Dec20_updated[[#This Row],[Precipitation(in)]]&gt;0.1, 0.1, US_Accidents_Dec20_updated[[#This Row],[Precipitation(in)]])</f>
        <v>0</v>
      </c>
    </row>
    <row r="3383" spans="1:12" x14ac:dyDescent="0.25">
      <c r="A3383" t="str">
        <f>US_Accidents_Dec20_updated[[#This Row],[ID]]</f>
        <v>A-4167195</v>
      </c>
      <c r="B3383">
        <f>US_Accidents_Dec20_updated[[#This Row],[Start_Lat]]</f>
        <v>39.729968</v>
      </c>
      <c r="C3383">
        <f>US_Accidents_Dec20_updated[[#This Row],[Start_Lng]]</f>
        <v>-105.20872300000001</v>
      </c>
      <c r="D3383">
        <f>US_Accidents_Dec20_updated[[#This Row],[Severity]]-1</f>
        <v>2</v>
      </c>
      <c r="E3383">
        <f>HOUR(US_Accidents_Dec20_updated[[#This Row],[Start_Time]])</f>
        <v>19</v>
      </c>
      <c r="F3383">
        <f>DAY(US_Accidents_Dec20_updated[[#This Row],[Start_Time]])</f>
        <v>8</v>
      </c>
      <c r="G3383">
        <f>MONTH(US_Accidents_Dec20_updated[[#This Row],[Start_Time]])</f>
        <v>4</v>
      </c>
      <c r="H3383" t="str">
        <f>US_Accidents_Dec20_updated[[#This Row],[Description]]</f>
        <v>At Heritage Rd/Jefferson County Pky - Accident.</v>
      </c>
      <c r="I3383" t="s">
        <v>50</v>
      </c>
      <c r="J3383">
        <f>IF(US_Accidents_Dec20_updated[[#This Row],[Visibility(mi)]]&gt;30, 30, MROUND(US_Accidents_Dec20_updated[[#This Row],[Visibility(mi)]],5))</f>
        <v>30</v>
      </c>
      <c r="K3383">
        <f>MROUND(US_Accidents_Dec20_updated[[#This Row],[Wind_Speed(mph)]],5)</f>
        <v>15</v>
      </c>
      <c r="L3383">
        <f>IF(US_Accidents_Dec20_updated[[#This Row],[Precipitation(in)]]&gt;0.1, 0.1, US_Accidents_Dec20_updated[[#This Row],[Precipitation(in)]])</f>
        <v>0</v>
      </c>
    </row>
    <row r="3384" spans="1:12" x14ac:dyDescent="0.25">
      <c r="A3384" t="str">
        <f>US_Accidents_Dec20_updated[[#This Row],[ID]]</f>
        <v>A-4167196</v>
      </c>
      <c r="B3384">
        <f>US_Accidents_Dec20_updated[[#This Row],[Start_Lat]]</f>
        <v>39.747618000000003</v>
      </c>
      <c r="C3384">
        <f>US_Accidents_Dec20_updated[[#This Row],[Start_Lng]]</f>
        <v>-104.744466</v>
      </c>
      <c r="D3384">
        <f>US_Accidents_Dec20_updated[[#This Row],[Severity]]-1</f>
        <v>2</v>
      </c>
      <c r="E3384">
        <f>HOUR(US_Accidents_Dec20_updated[[#This Row],[Start_Time]])</f>
        <v>18</v>
      </c>
      <c r="F3384">
        <f>DAY(US_Accidents_Dec20_updated[[#This Row],[Start_Time]])</f>
        <v>8</v>
      </c>
      <c r="G3384">
        <f>MONTH(US_Accidents_Dec20_updated[[#This Row],[Start_Time]])</f>
        <v>4</v>
      </c>
      <c r="H3384" t="str">
        <f>US_Accidents_Dec20_updated[[#This Row],[Description]]</f>
        <v>At CO-32/Tower Rd/Exit 286 - Accident.</v>
      </c>
      <c r="I3384" t="s">
        <v>50</v>
      </c>
      <c r="J3384">
        <f>IF(US_Accidents_Dec20_updated[[#This Row],[Visibility(mi)]]&gt;30, 30, MROUND(US_Accidents_Dec20_updated[[#This Row],[Visibility(mi)]],5))</f>
        <v>10</v>
      </c>
      <c r="K3384">
        <f>MROUND(US_Accidents_Dec20_updated[[#This Row],[Wind_Speed(mph)]],5)</f>
        <v>10</v>
      </c>
      <c r="L3384">
        <f>IF(US_Accidents_Dec20_updated[[#This Row],[Precipitation(in)]]&gt;0.1, 0.1, US_Accidents_Dec20_updated[[#This Row],[Precipitation(in)]])</f>
        <v>0</v>
      </c>
    </row>
    <row r="3385" spans="1:12" x14ac:dyDescent="0.25">
      <c r="A3385" t="str">
        <f>US_Accidents_Dec20_updated[[#This Row],[ID]]</f>
        <v>A-4167197</v>
      </c>
      <c r="B3385">
        <f>US_Accidents_Dec20_updated[[#This Row],[Start_Lat]]</f>
        <v>39.751705000000001</v>
      </c>
      <c r="C3385">
        <f>US_Accidents_Dec20_updated[[#This Row],[Start_Lng]]</f>
        <v>-104.751834</v>
      </c>
      <c r="D3385">
        <f>US_Accidents_Dec20_updated[[#This Row],[Severity]]-1</f>
        <v>2</v>
      </c>
      <c r="E3385">
        <f>HOUR(US_Accidents_Dec20_updated[[#This Row],[Start_Time]])</f>
        <v>18</v>
      </c>
      <c r="F3385">
        <f>DAY(US_Accidents_Dec20_updated[[#This Row],[Start_Time]])</f>
        <v>8</v>
      </c>
      <c r="G3385">
        <f>MONTH(US_Accidents_Dec20_updated[[#This Row],[Start_Time]])</f>
        <v>4</v>
      </c>
      <c r="H3385" t="str">
        <f>US_Accidents_Dec20_updated[[#This Row],[Description]]</f>
        <v>At US-287/US-40/Exit 288 - Accident.</v>
      </c>
      <c r="I3385" t="s">
        <v>50</v>
      </c>
      <c r="J3385">
        <f>IF(US_Accidents_Dec20_updated[[#This Row],[Visibility(mi)]]&gt;30, 30, MROUND(US_Accidents_Dec20_updated[[#This Row],[Visibility(mi)]],5))</f>
        <v>10</v>
      </c>
      <c r="K3385">
        <f>MROUND(US_Accidents_Dec20_updated[[#This Row],[Wind_Speed(mph)]],5)</f>
        <v>10</v>
      </c>
      <c r="L3385">
        <f>IF(US_Accidents_Dec20_updated[[#This Row],[Precipitation(in)]]&gt;0.1, 0.1, US_Accidents_Dec20_updated[[#This Row],[Precipitation(in)]])</f>
        <v>0</v>
      </c>
    </row>
    <row r="3386" spans="1:12" x14ac:dyDescent="0.25">
      <c r="A3386" t="str">
        <f>US_Accidents_Dec20_updated[[#This Row],[ID]]</f>
        <v>A-4167821</v>
      </c>
      <c r="B3386">
        <f>US_Accidents_Dec20_updated[[#This Row],[Start_Lat]]</f>
        <v>39.563659999999999</v>
      </c>
      <c r="C3386">
        <f>US_Accidents_Dec20_updated[[#This Row],[Start_Lng]]</f>
        <v>-104.96532999999999</v>
      </c>
      <c r="D3386">
        <f>US_Accidents_Dec20_updated[[#This Row],[Severity]]-1</f>
        <v>2</v>
      </c>
      <c r="E3386">
        <f>HOUR(US_Accidents_Dec20_updated[[#This Row],[Start_Time]])</f>
        <v>8</v>
      </c>
      <c r="F3386">
        <f>DAY(US_Accidents_Dec20_updated[[#This Row],[Start_Time]])</f>
        <v>9</v>
      </c>
      <c r="G3386">
        <f>MONTH(US_Accidents_Dec20_updated[[#This Row],[Start_Time]])</f>
        <v>4</v>
      </c>
      <c r="H3386" t="str">
        <f>US_Accidents_Dec20_updated[[#This Row],[Description]]</f>
        <v>At CO-177/University Blvd - Accident.</v>
      </c>
      <c r="I3386" t="s">
        <v>50</v>
      </c>
      <c r="J3386">
        <f>IF(US_Accidents_Dec20_updated[[#This Row],[Visibility(mi)]]&gt;30, 30, MROUND(US_Accidents_Dec20_updated[[#This Row],[Visibility(mi)]],5))</f>
        <v>10</v>
      </c>
      <c r="K3386">
        <f>MROUND(US_Accidents_Dec20_updated[[#This Row],[Wind_Speed(mph)]],5)</f>
        <v>15</v>
      </c>
      <c r="L3386">
        <f>IF(US_Accidents_Dec20_updated[[#This Row],[Precipitation(in)]]&gt;0.1, 0.1, US_Accidents_Dec20_updated[[#This Row],[Precipitation(in)]])</f>
        <v>0</v>
      </c>
    </row>
    <row r="3387" spans="1:12" x14ac:dyDescent="0.25">
      <c r="A3387" t="str">
        <f>US_Accidents_Dec20_updated[[#This Row],[ID]]</f>
        <v>A-4167829</v>
      </c>
      <c r="B3387">
        <f>US_Accidents_Dec20_updated[[#This Row],[Start_Lat]]</f>
        <v>39.749839999999999</v>
      </c>
      <c r="C3387">
        <f>US_Accidents_Dec20_updated[[#This Row],[Start_Lng]]</f>
        <v>-105.01721999999999</v>
      </c>
      <c r="D3387">
        <f>US_Accidents_Dec20_updated[[#This Row],[Severity]]-1</f>
        <v>2</v>
      </c>
      <c r="E3387">
        <f>HOUR(US_Accidents_Dec20_updated[[#This Row],[Start_Time]])</f>
        <v>8</v>
      </c>
      <c r="F3387">
        <f>DAY(US_Accidents_Dec20_updated[[#This Row],[Start_Time]])</f>
        <v>9</v>
      </c>
      <c r="G3387">
        <f>MONTH(US_Accidents_Dec20_updated[[#This Row],[Start_Time]])</f>
        <v>4</v>
      </c>
      <c r="H3387" t="str">
        <f>US_Accidents_Dec20_updated[[#This Row],[Description]]</f>
        <v>At 23rd Ave/Exit 211 - Accident.</v>
      </c>
      <c r="I3387" t="s">
        <v>50</v>
      </c>
      <c r="J3387">
        <f>IF(US_Accidents_Dec20_updated[[#This Row],[Visibility(mi)]]&gt;30, 30, MROUND(US_Accidents_Dec20_updated[[#This Row],[Visibility(mi)]],5))</f>
        <v>30</v>
      </c>
      <c r="K3387">
        <f>MROUND(US_Accidents_Dec20_updated[[#This Row],[Wind_Speed(mph)]],5)</f>
        <v>5</v>
      </c>
      <c r="L3387">
        <f>IF(US_Accidents_Dec20_updated[[#This Row],[Precipitation(in)]]&gt;0.1, 0.1, US_Accidents_Dec20_updated[[#This Row],[Precipitation(in)]])</f>
        <v>0</v>
      </c>
    </row>
    <row r="3388" spans="1:12" x14ac:dyDescent="0.25">
      <c r="A3388" t="str">
        <f>US_Accidents_Dec20_updated[[#This Row],[ID]]</f>
        <v>A-4167831</v>
      </c>
      <c r="B3388">
        <f>US_Accidents_Dec20_updated[[#This Row],[Start_Lat]]</f>
        <v>39.784910000000004</v>
      </c>
      <c r="C3388">
        <f>US_Accidents_Dec20_updated[[#This Row],[Start_Lng]]</f>
        <v>-105.047861</v>
      </c>
      <c r="D3388">
        <f>US_Accidents_Dec20_updated[[#This Row],[Severity]]-1</f>
        <v>2</v>
      </c>
      <c r="E3388">
        <f>HOUR(US_Accidents_Dec20_updated[[#This Row],[Start_Time]])</f>
        <v>8</v>
      </c>
      <c r="F3388">
        <f>DAY(US_Accidents_Dec20_updated[[#This Row],[Start_Time]])</f>
        <v>9</v>
      </c>
      <c r="G3388">
        <f>MONTH(US_Accidents_Dec20_updated[[#This Row],[Start_Time]])</f>
        <v>4</v>
      </c>
      <c r="H3388" t="str">
        <f>US_Accidents_Dec20_updated[[#This Row],[Description]]</f>
        <v>At Lowell Blvd/Exit 271 - Accident.</v>
      </c>
      <c r="I3388" t="s">
        <v>50</v>
      </c>
      <c r="J3388">
        <f>IF(US_Accidents_Dec20_updated[[#This Row],[Visibility(mi)]]&gt;30, 30, MROUND(US_Accidents_Dec20_updated[[#This Row],[Visibility(mi)]],5))</f>
        <v>30</v>
      </c>
      <c r="K3388">
        <f>MROUND(US_Accidents_Dec20_updated[[#This Row],[Wind_Speed(mph)]],5)</f>
        <v>5</v>
      </c>
      <c r="L3388">
        <f>IF(US_Accidents_Dec20_updated[[#This Row],[Precipitation(in)]]&gt;0.1, 0.1, US_Accidents_Dec20_updated[[#This Row],[Precipitation(in)]])</f>
        <v>0</v>
      </c>
    </row>
    <row r="3389" spans="1:12" x14ac:dyDescent="0.25">
      <c r="A3389" t="str">
        <f>US_Accidents_Dec20_updated[[#This Row],[ID]]</f>
        <v>A-4167835</v>
      </c>
      <c r="B3389">
        <f>US_Accidents_Dec20_updated[[#This Row],[Start_Lat]]</f>
        <v>38.112735000000001</v>
      </c>
      <c r="C3389">
        <f>US_Accidents_Dec20_updated[[#This Row],[Start_Lng]]</f>
        <v>-103.87723699999999</v>
      </c>
      <c r="D3389">
        <f>US_Accidents_Dec20_updated[[#This Row],[Severity]]-1</f>
        <v>2</v>
      </c>
      <c r="E3389">
        <f>HOUR(US_Accidents_Dec20_updated[[#This Row],[Start_Time]])</f>
        <v>14</v>
      </c>
      <c r="F3389">
        <f>DAY(US_Accidents_Dec20_updated[[#This Row],[Start_Time]])</f>
        <v>9</v>
      </c>
      <c r="G3389">
        <f>MONTH(US_Accidents_Dec20_updated[[#This Row],[Start_Time]])</f>
        <v>4</v>
      </c>
      <c r="H3389" t="str">
        <f>US_Accidents_Dec20_updated[[#This Row],[Description]]</f>
        <v>At CO-167/S Main St - Accident.</v>
      </c>
      <c r="I3389" t="s">
        <v>50</v>
      </c>
      <c r="J3389">
        <f>IF(US_Accidents_Dec20_updated[[#This Row],[Visibility(mi)]]&gt;30, 30, MROUND(US_Accidents_Dec20_updated[[#This Row],[Visibility(mi)]],5))</f>
        <v>10</v>
      </c>
      <c r="K3389">
        <f>MROUND(US_Accidents_Dec20_updated[[#This Row],[Wind_Speed(mph)]],5)</f>
        <v>15</v>
      </c>
      <c r="L3389">
        <f>IF(US_Accidents_Dec20_updated[[#This Row],[Precipitation(in)]]&gt;0.1, 0.1, US_Accidents_Dec20_updated[[#This Row],[Precipitation(in)]])</f>
        <v>0</v>
      </c>
    </row>
    <row r="3390" spans="1:12" x14ac:dyDescent="0.25">
      <c r="A3390" t="str">
        <f>US_Accidents_Dec20_updated[[#This Row],[ID]]</f>
        <v>A-4167836</v>
      </c>
      <c r="B3390">
        <f>US_Accidents_Dec20_updated[[#This Row],[Start_Lat]]</f>
        <v>38.112735000000001</v>
      </c>
      <c r="C3390">
        <f>US_Accidents_Dec20_updated[[#This Row],[Start_Lng]]</f>
        <v>-103.87723699999999</v>
      </c>
      <c r="D3390">
        <f>US_Accidents_Dec20_updated[[#This Row],[Severity]]-1</f>
        <v>3</v>
      </c>
      <c r="E3390">
        <f>HOUR(US_Accidents_Dec20_updated[[#This Row],[Start_Time]])</f>
        <v>14</v>
      </c>
      <c r="F3390">
        <f>DAY(US_Accidents_Dec20_updated[[#This Row],[Start_Time]])</f>
        <v>9</v>
      </c>
      <c r="G3390">
        <f>MONTH(US_Accidents_Dec20_updated[[#This Row],[Start_Time]])</f>
        <v>4</v>
      </c>
      <c r="H3390" t="str">
        <f>US_Accidents_Dec20_updated[[#This Row],[Description]]</f>
        <v>At CO-167/S Main St - Accident.</v>
      </c>
      <c r="I3390" t="s">
        <v>50</v>
      </c>
      <c r="J3390">
        <f>IF(US_Accidents_Dec20_updated[[#This Row],[Visibility(mi)]]&gt;30, 30, MROUND(US_Accidents_Dec20_updated[[#This Row],[Visibility(mi)]],5))</f>
        <v>10</v>
      </c>
      <c r="K3390">
        <f>MROUND(US_Accidents_Dec20_updated[[#This Row],[Wind_Speed(mph)]],5)</f>
        <v>15</v>
      </c>
      <c r="L3390">
        <f>IF(US_Accidents_Dec20_updated[[#This Row],[Precipitation(in)]]&gt;0.1, 0.1, US_Accidents_Dec20_updated[[#This Row],[Precipitation(in)]])</f>
        <v>0</v>
      </c>
    </row>
    <row r="3391" spans="1:12" x14ac:dyDescent="0.25">
      <c r="A3391" t="str">
        <f>US_Accidents_Dec20_updated[[#This Row],[ID]]</f>
        <v>A-4167837</v>
      </c>
      <c r="B3391">
        <f>US_Accidents_Dec20_updated[[#This Row],[Start_Lat]]</f>
        <v>38.115549000000001</v>
      </c>
      <c r="C3391">
        <f>US_Accidents_Dec20_updated[[#This Row],[Start_Lng]]</f>
        <v>-103.89299200000001</v>
      </c>
      <c r="D3391">
        <f>US_Accidents_Dec20_updated[[#This Row],[Severity]]-1</f>
        <v>3</v>
      </c>
      <c r="E3391">
        <f>HOUR(US_Accidents_Dec20_updated[[#This Row],[Start_Time]])</f>
        <v>14</v>
      </c>
      <c r="F3391">
        <f>DAY(US_Accidents_Dec20_updated[[#This Row],[Start_Time]])</f>
        <v>9</v>
      </c>
      <c r="G3391">
        <f>MONTH(US_Accidents_Dec20_updated[[#This Row],[Start_Time]])</f>
        <v>4</v>
      </c>
      <c r="H3391" t="str">
        <f>US_Accidents_Dec20_updated[[#This Row],[Description]]</f>
        <v>Closed at CO-207/Park St - Road closed due to accident.</v>
      </c>
      <c r="I3391" t="s">
        <v>50</v>
      </c>
      <c r="J3391">
        <f>IF(US_Accidents_Dec20_updated[[#This Row],[Visibility(mi)]]&gt;30, 30, MROUND(US_Accidents_Dec20_updated[[#This Row],[Visibility(mi)]],5))</f>
        <v>10</v>
      </c>
      <c r="K3391">
        <f>MROUND(US_Accidents_Dec20_updated[[#This Row],[Wind_Speed(mph)]],5)</f>
        <v>15</v>
      </c>
      <c r="L3391">
        <f>IF(US_Accidents_Dec20_updated[[#This Row],[Precipitation(in)]]&gt;0.1, 0.1, US_Accidents_Dec20_updated[[#This Row],[Precipitation(in)]])</f>
        <v>0</v>
      </c>
    </row>
    <row r="3392" spans="1:12" x14ac:dyDescent="0.25">
      <c r="A3392" t="str">
        <f>US_Accidents_Dec20_updated[[#This Row],[ID]]</f>
        <v>A-4167838</v>
      </c>
      <c r="B3392">
        <f>US_Accidents_Dec20_updated[[#This Row],[Start_Lat]]</f>
        <v>39.776431000000002</v>
      </c>
      <c r="C3392">
        <f>US_Accidents_Dec20_updated[[#This Row],[Start_Lng]]</f>
        <v>-104.875114</v>
      </c>
      <c r="D3392">
        <f>US_Accidents_Dec20_updated[[#This Row],[Severity]]-1</f>
        <v>2</v>
      </c>
      <c r="E3392">
        <f>HOUR(US_Accidents_Dec20_updated[[#This Row],[Start_Time]])</f>
        <v>11</v>
      </c>
      <c r="F3392">
        <f>DAY(US_Accidents_Dec20_updated[[#This Row],[Start_Time]])</f>
        <v>9</v>
      </c>
      <c r="G3392">
        <f>MONTH(US_Accidents_Dec20_updated[[#This Row],[Start_Time]])</f>
        <v>4</v>
      </c>
      <c r="H3392" t="str">
        <f>US_Accidents_Dec20_updated[[#This Row],[Description]]</f>
        <v>At Havana Street/Exit 280 - Accident.</v>
      </c>
      <c r="I3392" t="s">
        <v>50</v>
      </c>
      <c r="J3392">
        <f>IF(US_Accidents_Dec20_updated[[#This Row],[Visibility(mi)]]&gt;30, 30, MROUND(US_Accidents_Dec20_updated[[#This Row],[Visibility(mi)]],5))</f>
        <v>10</v>
      </c>
      <c r="K3392">
        <f>MROUND(US_Accidents_Dec20_updated[[#This Row],[Wind_Speed(mph)]],5)</f>
        <v>15</v>
      </c>
      <c r="L3392">
        <f>IF(US_Accidents_Dec20_updated[[#This Row],[Precipitation(in)]]&gt;0.1, 0.1, US_Accidents_Dec20_updated[[#This Row],[Precipitation(in)]])</f>
        <v>0</v>
      </c>
    </row>
    <row r="3393" spans="1:12" x14ac:dyDescent="0.25">
      <c r="A3393" t="str">
        <f>US_Accidents_Dec20_updated[[#This Row],[ID]]</f>
        <v>A-4167839</v>
      </c>
      <c r="B3393">
        <f>US_Accidents_Dec20_updated[[#This Row],[Start_Lat]]</f>
        <v>38.272494000000002</v>
      </c>
      <c r="C3393">
        <f>US_Accidents_Dec20_updated[[#This Row],[Start_Lng]]</f>
        <v>-104.553361</v>
      </c>
      <c r="D3393">
        <f>US_Accidents_Dec20_updated[[#This Row],[Severity]]-1</f>
        <v>2</v>
      </c>
      <c r="E3393">
        <f>HOUR(US_Accidents_Dec20_updated[[#This Row],[Start_Time]])</f>
        <v>15</v>
      </c>
      <c r="F3393">
        <f>DAY(US_Accidents_Dec20_updated[[#This Row],[Start_Time]])</f>
        <v>9</v>
      </c>
      <c r="G3393">
        <f>MONTH(US_Accidents_Dec20_updated[[#This Row],[Start_Time]])</f>
        <v>4</v>
      </c>
      <c r="H3393" t="str">
        <f>US_Accidents_Dec20_updated[[#This Row],[Description]]</f>
        <v>At CO-47/CO-96 - Accident.</v>
      </c>
      <c r="I3393" t="s">
        <v>50</v>
      </c>
      <c r="J3393">
        <f>IF(US_Accidents_Dec20_updated[[#This Row],[Visibility(mi)]]&gt;30, 30, MROUND(US_Accidents_Dec20_updated[[#This Row],[Visibility(mi)]],5))</f>
        <v>10</v>
      </c>
      <c r="K3393">
        <f>MROUND(US_Accidents_Dec20_updated[[#This Row],[Wind_Speed(mph)]],5)</f>
        <v>0</v>
      </c>
      <c r="L3393">
        <f>IF(US_Accidents_Dec20_updated[[#This Row],[Precipitation(in)]]&gt;0.1, 0.1, US_Accidents_Dec20_updated[[#This Row],[Precipitation(in)]])</f>
        <v>0</v>
      </c>
    </row>
    <row r="3394" spans="1:12" x14ac:dyDescent="0.25">
      <c r="A3394" t="str">
        <f>US_Accidents_Dec20_updated[[#This Row],[ID]]</f>
        <v>A-4167840</v>
      </c>
      <c r="B3394">
        <f>US_Accidents_Dec20_updated[[#This Row],[Start_Lat]]</f>
        <v>38.272360999999997</v>
      </c>
      <c r="C3394">
        <f>US_Accidents_Dec20_updated[[#This Row],[Start_Lng]]</f>
        <v>-104.562337</v>
      </c>
      <c r="D3394">
        <f>US_Accidents_Dec20_updated[[#This Row],[Severity]]-1</f>
        <v>3</v>
      </c>
      <c r="E3394">
        <f>HOUR(US_Accidents_Dec20_updated[[#This Row],[Start_Time]])</f>
        <v>11</v>
      </c>
      <c r="F3394">
        <f>DAY(US_Accidents_Dec20_updated[[#This Row],[Start_Time]])</f>
        <v>9</v>
      </c>
      <c r="G3394">
        <f>MONTH(US_Accidents_Dec20_updated[[#This Row],[Start_Time]])</f>
        <v>4</v>
      </c>
      <c r="H3394" t="str">
        <f>US_Accidents_Dec20_updated[[#This Row],[Description]]</f>
        <v>Closed at US-50 - Road closed due to accident.</v>
      </c>
      <c r="I3394" t="s">
        <v>50</v>
      </c>
      <c r="J3394">
        <f>IF(US_Accidents_Dec20_updated[[#This Row],[Visibility(mi)]]&gt;30, 30, MROUND(US_Accidents_Dec20_updated[[#This Row],[Visibility(mi)]],5))</f>
        <v>10</v>
      </c>
      <c r="K3394">
        <f>MROUND(US_Accidents_Dec20_updated[[#This Row],[Wind_Speed(mph)]],5)</f>
        <v>5</v>
      </c>
      <c r="L3394">
        <f>IF(US_Accidents_Dec20_updated[[#This Row],[Precipitation(in)]]&gt;0.1, 0.1, US_Accidents_Dec20_updated[[#This Row],[Precipitation(in)]])</f>
        <v>0</v>
      </c>
    </row>
    <row r="3395" spans="1:12" x14ac:dyDescent="0.25">
      <c r="A3395" t="str">
        <f>US_Accidents_Dec20_updated[[#This Row],[ID]]</f>
        <v>A-4167841</v>
      </c>
      <c r="B3395">
        <f>US_Accidents_Dec20_updated[[#This Row],[Start_Lat]]</f>
        <v>38.275089999999999</v>
      </c>
      <c r="C3395">
        <f>US_Accidents_Dec20_updated[[#This Row],[Start_Lng]]</f>
        <v>-104.55882</v>
      </c>
      <c r="D3395">
        <f>US_Accidents_Dec20_updated[[#This Row],[Severity]]-1</f>
        <v>3</v>
      </c>
      <c r="E3395">
        <f>HOUR(US_Accidents_Dec20_updated[[#This Row],[Start_Time]])</f>
        <v>15</v>
      </c>
      <c r="F3395">
        <f>DAY(US_Accidents_Dec20_updated[[#This Row],[Start_Time]])</f>
        <v>9</v>
      </c>
      <c r="G3395">
        <f>MONTH(US_Accidents_Dec20_updated[[#This Row],[Start_Time]])</f>
        <v>4</v>
      </c>
      <c r="H3395" t="str">
        <f>US_Accidents_Dec20_updated[[#This Row],[Description]]</f>
        <v>Closed between CO-47/CO-96 and 25th Ln - Road closed due to accident.</v>
      </c>
      <c r="I3395" t="s">
        <v>50</v>
      </c>
      <c r="J3395">
        <f>IF(US_Accidents_Dec20_updated[[#This Row],[Visibility(mi)]]&gt;30, 30, MROUND(US_Accidents_Dec20_updated[[#This Row],[Visibility(mi)]],5))</f>
        <v>10</v>
      </c>
      <c r="K3395">
        <f>MROUND(US_Accidents_Dec20_updated[[#This Row],[Wind_Speed(mph)]],5)</f>
        <v>5</v>
      </c>
      <c r="L3395">
        <f>IF(US_Accidents_Dec20_updated[[#This Row],[Precipitation(in)]]&gt;0.1, 0.1, US_Accidents_Dec20_updated[[#This Row],[Precipitation(in)]])</f>
        <v>0</v>
      </c>
    </row>
    <row r="3396" spans="1:12" x14ac:dyDescent="0.25">
      <c r="A3396" t="str">
        <f>US_Accidents_Dec20_updated[[#This Row],[ID]]</f>
        <v>A-4167842</v>
      </c>
      <c r="B3396">
        <f>US_Accidents_Dec20_updated[[#This Row],[Start_Lat]]</f>
        <v>40.541106999999997</v>
      </c>
      <c r="C3396">
        <f>US_Accidents_Dec20_updated[[#This Row],[Start_Lng]]</f>
        <v>-104.996145</v>
      </c>
      <c r="D3396">
        <f>US_Accidents_Dec20_updated[[#This Row],[Severity]]-1</f>
        <v>2</v>
      </c>
      <c r="E3396">
        <f>HOUR(US_Accidents_Dec20_updated[[#This Row],[Start_Time]])</f>
        <v>13</v>
      </c>
      <c r="F3396">
        <f>DAY(US_Accidents_Dec20_updated[[#This Row],[Start_Time]])</f>
        <v>9</v>
      </c>
      <c r="G3396">
        <f>MONTH(US_Accidents_Dec20_updated[[#This Row],[Start_Time]])</f>
        <v>4</v>
      </c>
      <c r="H3396" t="str">
        <f>US_Accidents_Dec20_updated[[#This Row],[Description]]</f>
        <v>At Prospect Rd/Exit 268 - Accident.</v>
      </c>
      <c r="I3396" t="s">
        <v>50</v>
      </c>
      <c r="J3396">
        <f>IF(US_Accidents_Dec20_updated[[#This Row],[Visibility(mi)]]&gt;30, 30, MROUND(US_Accidents_Dec20_updated[[#This Row],[Visibility(mi)]],5))</f>
        <v>10</v>
      </c>
      <c r="K3396">
        <f>MROUND(US_Accidents_Dec20_updated[[#This Row],[Wind_Speed(mph)]],5)</f>
        <v>10</v>
      </c>
      <c r="L3396">
        <f>IF(US_Accidents_Dec20_updated[[#This Row],[Precipitation(in)]]&gt;0.1, 0.1, US_Accidents_Dec20_updated[[#This Row],[Precipitation(in)]])</f>
        <v>0</v>
      </c>
    </row>
    <row r="3397" spans="1:12" x14ac:dyDescent="0.25">
      <c r="A3397" t="str">
        <f>US_Accidents_Dec20_updated[[#This Row],[ID]]</f>
        <v>A-4167851</v>
      </c>
      <c r="B3397">
        <f>US_Accidents_Dec20_updated[[#This Row],[Start_Lat]]</f>
        <v>38.112971999999999</v>
      </c>
      <c r="C3397">
        <f>US_Accidents_Dec20_updated[[#This Row],[Start_Lng]]</f>
        <v>-103.878024</v>
      </c>
      <c r="D3397">
        <f>US_Accidents_Dec20_updated[[#This Row],[Severity]]-1</f>
        <v>2</v>
      </c>
      <c r="E3397">
        <f>HOUR(US_Accidents_Dec20_updated[[#This Row],[Start_Time]])</f>
        <v>14</v>
      </c>
      <c r="F3397">
        <f>DAY(US_Accidents_Dec20_updated[[#This Row],[Start_Time]])</f>
        <v>9</v>
      </c>
      <c r="G3397">
        <f>MONTH(US_Accidents_Dec20_updated[[#This Row],[Start_Time]])</f>
        <v>4</v>
      </c>
      <c r="H3397" t="str">
        <f>US_Accidents_Dec20_updated[[#This Row],[Description]]</f>
        <v>At CO-207/Park St - Accident.</v>
      </c>
      <c r="I3397" t="s">
        <v>50</v>
      </c>
      <c r="J3397">
        <f>IF(US_Accidents_Dec20_updated[[#This Row],[Visibility(mi)]]&gt;30, 30, MROUND(US_Accidents_Dec20_updated[[#This Row],[Visibility(mi)]],5))</f>
        <v>10</v>
      </c>
      <c r="K3397">
        <f>MROUND(US_Accidents_Dec20_updated[[#This Row],[Wind_Speed(mph)]],5)</f>
        <v>15</v>
      </c>
      <c r="L3397">
        <f>IF(US_Accidents_Dec20_updated[[#This Row],[Precipitation(in)]]&gt;0.1, 0.1, US_Accidents_Dec20_updated[[#This Row],[Precipitation(in)]])</f>
        <v>0</v>
      </c>
    </row>
    <row r="3398" spans="1:12" x14ac:dyDescent="0.25">
      <c r="A3398" t="str">
        <f>US_Accidents_Dec20_updated[[#This Row],[ID]]</f>
        <v>A-4167854</v>
      </c>
      <c r="B3398">
        <f>US_Accidents_Dec20_updated[[#This Row],[Start_Lat]]</f>
        <v>39.721760000000003</v>
      </c>
      <c r="C3398">
        <f>US_Accidents_Dec20_updated[[#This Row],[Start_Lng]]</f>
        <v>-105.00897999999999</v>
      </c>
      <c r="D3398">
        <f>US_Accidents_Dec20_updated[[#This Row],[Severity]]-1</f>
        <v>1</v>
      </c>
      <c r="E3398">
        <f>HOUR(US_Accidents_Dec20_updated[[#This Row],[Start_Time]])</f>
        <v>15</v>
      </c>
      <c r="F3398">
        <f>DAY(US_Accidents_Dec20_updated[[#This Row],[Start_Time]])</f>
        <v>9</v>
      </c>
      <c r="G3398">
        <f>MONTH(US_Accidents_Dec20_updated[[#This Row],[Start_Time]])</f>
        <v>4</v>
      </c>
      <c r="H3398" t="str">
        <f>US_Accidents_Dec20_updated[[#This Row],[Description]]</f>
        <v>At US-6/6th Ave/Exit 209 - Accident. Left lane blocked.</v>
      </c>
      <c r="I3398" t="s">
        <v>50</v>
      </c>
      <c r="J3398">
        <f>IF(US_Accidents_Dec20_updated[[#This Row],[Visibility(mi)]]&gt;30, 30, MROUND(US_Accidents_Dec20_updated[[#This Row],[Visibility(mi)]],5))</f>
        <v>30</v>
      </c>
      <c r="K3398">
        <f>MROUND(US_Accidents_Dec20_updated[[#This Row],[Wind_Speed(mph)]],5)</f>
        <v>5</v>
      </c>
      <c r="L3398">
        <f>IF(US_Accidents_Dec20_updated[[#This Row],[Precipitation(in)]]&gt;0.1, 0.1, US_Accidents_Dec20_updated[[#This Row],[Precipitation(in)]])</f>
        <v>0</v>
      </c>
    </row>
    <row r="3399" spans="1:12" x14ac:dyDescent="0.25">
      <c r="A3399" t="str">
        <f>US_Accidents_Dec20_updated[[#This Row],[ID]]</f>
        <v>A-4167864</v>
      </c>
      <c r="B3399">
        <f>US_Accidents_Dec20_updated[[#This Row],[Start_Lat]]</f>
        <v>39.77619</v>
      </c>
      <c r="C3399">
        <f>US_Accidents_Dec20_updated[[#This Row],[Start_Lng]]</f>
        <v>-105.10964</v>
      </c>
      <c r="D3399">
        <f>US_Accidents_Dec20_updated[[#This Row],[Severity]]-1</f>
        <v>2</v>
      </c>
      <c r="E3399">
        <f>HOUR(US_Accidents_Dec20_updated[[#This Row],[Start_Time]])</f>
        <v>15</v>
      </c>
      <c r="F3399">
        <f>DAY(US_Accidents_Dec20_updated[[#This Row],[Start_Time]])</f>
        <v>9</v>
      </c>
      <c r="G3399">
        <f>MONTH(US_Accidents_Dec20_updated[[#This Row],[Start_Time]])</f>
        <v>4</v>
      </c>
      <c r="H3399" t="str">
        <f>US_Accidents_Dec20_updated[[#This Row],[Description]]</f>
        <v>At CO-51/CR-58/W 44th Ave - Accident.</v>
      </c>
      <c r="I3399" t="s">
        <v>50</v>
      </c>
      <c r="J3399">
        <f>IF(US_Accidents_Dec20_updated[[#This Row],[Visibility(mi)]]&gt;30, 30, MROUND(US_Accidents_Dec20_updated[[#This Row],[Visibility(mi)]],5))</f>
        <v>30</v>
      </c>
      <c r="K3399">
        <f>MROUND(US_Accidents_Dec20_updated[[#This Row],[Wind_Speed(mph)]],5)</f>
        <v>5</v>
      </c>
      <c r="L3399">
        <f>IF(US_Accidents_Dec20_updated[[#This Row],[Precipitation(in)]]&gt;0.1, 0.1, US_Accidents_Dec20_updated[[#This Row],[Precipitation(in)]])</f>
        <v>0</v>
      </c>
    </row>
    <row r="3400" spans="1:12" x14ac:dyDescent="0.25">
      <c r="A3400" t="str">
        <f>US_Accidents_Dec20_updated[[#This Row],[ID]]</f>
        <v>A-4167866</v>
      </c>
      <c r="B3400">
        <f>US_Accidents_Dec20_updated[[#This Row],[Start_Lat]]</f>
        <v>39.778359999999999</v>
      </c>
      <c r="C3400">
        <f>US_Accidents_Dec20_updated[[#This Row],[Start_Lng]]</f>
        <v>-104.89577300000001</v>
      </c>
      <c r="D3400">
        <f>US_Accidents_Dec20_updated[[#This Row],[Severity]]-1</f>
        <v>2</v>
      </c>
      <c r="E3400">
        <f>HOUR(US_Accidents_Dec20_updated[[#This Row],[Start_Time]])</f>
        <v>15</v>
      </c>
      <c r="F3400">
        <f>DAY(US_Accidents_Dec20_updated[[#This Row],[Start_Time]])</f>
        <v>9</v>
      </c>
      <c r="G3400">
        <f>MONTH(US_Accidents_Dec20_updated[[#This Row],[Start_Time]])</f>
        <v>4</v>
      </c>
      <c r="H3400" t="str">
        <f>US_Accidents_Dec20_updated[[#This Row],[Description]]</f>
        <v>At Quebec St/Exit 278 - Accident.</v>
      </c>
      <c r="I3400" t="s">
        <v>50</v>
      </c>
      <c r="J3400">
        <f>IF(US_Accidents_Dec20_updated[[#This Row],[Visibility(mi)]]&gt;30, 30, MROUND(US_Accidents_Dec20_updated[[#This Row],[Visibility(mi)]],5))</f>
        <v>30</v>
      </c>
      <c r="K3400">
        <f>MROUND(US_Accidents_Dec20_updated[[#This Row],[Wind_Speed(mph)]],5)</f>
        <v>5</v>
      </c>
      <c r="L3400">
        <f>IF(US_Accidents_Dec20_updated[[#This Row],[Precipitation(in)]]&gt;0.1, 0.1, US_Accidents_Dec20_updated[[#This Row],[Precipitation(in)]])</f>
        <v>0</v>
      </c>
    </row>
    <row r="3401" spans="1:12" x14ac:dyDescent="0.25">
      <c r="A3401" t="str">
        <f>US_Accidents_Dec20_updated[[#This Row],[ID]]</f>
        <v>A-4167874</v>
      </c>
      <c r="B3401">
        <f>US_Accidents_Dec20_updated[[#This Row],[Start_Lat]]</f>
        <v>40.440871000000001</v>
      </c>
      <c r="C3401">
        <f>US_Accidents_Dec20_updated[[#This Row],[Start_Lng]]</f>
        <v>-104.99209</v>
      </c>
      <c r="D3401">
        <f>US_Accidents_Dec20_updated[[#This Row],[Severity]]-1</f>
        <v>2</v>
      </c>
      <c r="E3401">
        <f>HOUR(US_Accidents_Dec20_updated[[#This Row],[Start_Time]])</f>
        <v>17</v>
      </c>
      <c r="F3401">
        <f>DAY(US_Accidents_Dec20_updated[[#This Row],[Start_Time]])</f>
        <v>9</v>
      </c>
      <c r="G3401">
        <f>MONTH(US_Accidents_Dec20_updated[[#This Row],[Start_Time]])</f>
        <v>4</v>
      </c>
      <c r="H3401" t="str">
        <f>US_Accidents_Dec20_updated[[#This Row],[Description]]</f>
        <v>At CO-392/Exit 262 - Accident.</v>
      </c>
      <c r="I3401" t="s">
        <v>50</v>
      </c>
      <c r="J3401">
        <f>IF(US_Accidents_Dec20_updated[[#This Row],[Visibility(mi)]]&gt;30, 30, MROUND(US_Accidents_Dec20_updated[[#This Row],[Visibility(mi)]],5))</f>
        <v>10</v>
      </c>
      <c r="K3401">
        <f>MROUND(US_Accidents_Dec20_updated[[#This Row],[Wind_Speed(mph)]],5)</f>
        <v>10</v>
      </c>
      <c r="L3401">
        <f>IF(US_Accidents_Dec20_updated[[#This Row],[Precipitation(in)]]&gt;0.1, 0.1, US_Accidents_Dec20_updated[[#This Row],[Precipitation(in)]])</f>
        <v>0</v>
      </c>
    </row>
    <row r="3402" spans="1:12" x14ac:dyDescent="0.25">
      <c r="A3402" t="str">
        <f>US_Accidents_Dec20_updated[[#This Row],[ID]]</f>
        <v>A-4167877</v>
      </c>
      <c r="B3402">
        <f>US_Accidents_Dec20_updated[[#This Row],[Start_Lat]]</f>
        <v>39.458174</v>
      </c>
      <c r="C3402">
        <f>US_Accidents_Dec20_updated[[#This Row],[Start_Lng]]</f>
        <v>-105.709294</v>
      </c>
      <c r="D3402">
        <f>US_Accidents_Dec20_updated[[#This Row],[Severity]]-1</f>
        <v>2</v>
      </c>
      <c r="E3402">
        <f>HOUR(US_Accidents_Dec20_updated[[#This Row],[Start_Time]])</f>
        <v>19</v>
      </c>
      <c r="F3402">
        <f>DAY(US_Accidents_Dec20_updated[[#This Row],[Start_Time]])</f>
        <v>9</v>
      </c>
      <c r="G3402">
        <f>MONTH(US_Accidents_Dec20_updated[[#This Row],[Start_Time]])</f>
        <v>4</v>
      </c>
      <c r="H3402" t="str">
        <f>US_Accidents_Dec20_updated[[#This Row],[Description]]</f>
        <v>Between CR-62/Geneva Rd/Guanella Pass Rd and CO-9/Main St - Accident.</v>
      </c>
      <c r="I3402" t="s">
        <v>50</v>
      </c>
      <c r="J3402">
        <f>IF(US_Accidents_Dec20_updated[[#This Row],[Visibility(mi)]]&gt;30, 30, MROUND(US_Accidents_Dec20_updated[[#This Row],[Visibility(mi)]],5))</f>
        <v>10</v>
      </c>
      <c r="K3402">
        <f>MROUND(US_Accidents_Dec20_updated[[#This Row],[Wind_Speed(mph)]],5)</f>
        <v>15</v>
      </c>
      <c r="L3402">
        <f>IF(US_Accidents_Dec20_updated[[#This Row],[Precipitation(in)]]&gt;0.1, 0.1, US_Accidents_Dec20_updated[[#This Row],[Precipitation(in)]])</f>
        <v>0</v>
      </c>
    </row>
    <row r="3403" spans="1:12" x14ac:dyDescent="0.25">
      <c r="A3403" t="str">
        <f>US_Accidents_Dec20_updated[[#This Row],[ID]]</f>
        <v>A-4167878</v>
      </c>
      <c r="B3403">
        <f>US_Accidents_Dec20_updated[[#This Row],[Start_Lat]]</f>
        <v>39.22175</v>
      </c>
      <c r="C3403">
        <f>US_Accidents_Dec20_updated[[#This Row],[Start_Lng]]</f>
        <v>-105.99334</v>
      </c>
      <c r="D3403">
        <f>US_Accidents_Dec20_updated[[#This Row],[Severity]]-1</f>
        <v>2</v>
      </c>
      <c r="E3403">
        <f>HOUR(US_Accidents_Dec20_updated[[#This Row],[Start_Time]])</f>
        <v>19</v>
      </c>
      <c r="F3403">
        <f>DAY(US_Accidents_Dec20_updated[[#This Row],[Start_Time]])</f>
        <v>9</v>
      </c>
      <c r="G3403">
        <f>MONTH(US_Accidents_Dec20_updated[[#This Row],[Start_Time]])</f>
        <v>4</v>
      </c>
      <c r="H3403" t="str">
        <f>US_Accidents_Dec20_updated[[#This Row],[Description]]</f>
        <v>Between CO-9/Main St and CR-62/Geneva Rd/Guanella Pass Rd - Accident.</v>
      </c>
      <c r="I3403" t="s">
        <v>50</v>
      </c>
      <c r="J3403">
        <f>IF(US_Accidents_Dec20_updated[[#This Row],[Visibility(mi)]]&gt;30, 30, MROUND(US_Accidents_Dec20_updated[[#This Row],[Visibility(mi)]],5))</f>
        <v>10</v>
      </c>
      <c r="K3403">
        <f>MROUND(US_Accidents_Dec20_updated[[#This Row],[Wind_Speed(mph)]],5)</f>
        <v>5</v>
      </c>
      <c r="L3403">
        <f>IF(US_Accidents_Dec20_updated[[#This Row],[Precipitation(in)]]&gt;0.1, 0.1, US_Accidents_Dec20_updated[[#This Row],[Precipitation(in)]])</f>
        <v>0</v>
      </c>
    </row>
    <row r="3404" spans="1:12" x14ac:dyDescent="0.25">
      <c r="A3404" t="str">
        <f>US_Accidents_Dec20_updated[[#This Row],[ID]]</f>
        <v>A-4167884</v>
      </c>
      <c r="B3404">
        <f>US_Accidents_Dec20_updated[[#This Row],[Start_Lat]]</f>
        <v>39.7834</v>
      </c>
      <c r="C3404">
        <f>US_Accidents_Dec20_updated[[#This Row],[Start_Lng]]</f>
        <v>-105.06587</v>
      </c>
      <c r="D3404">
        <f>US_Accidents_Dec20_updated[[#This Row],[Severity]]-1</f>
        <v>2</v>
      </c>
      <c r="E3404">
        <f>HOUR(US_Accidents_Dec20_updated[[#This Row],[Start_Time]])</f>
        <v>19</v>
      </c>
      <c r="F3404">
        <f>DAY(US_Accidents_Dec20_updated[[#This Row],[Start_Time]])</f>
        <v>9</v>
      </c>
      <c r="G3404">
        <f>MONTH(US_Accidents_Dec20_updated[[#This Row],[Start_Time]])</f>
        <v>4</v>
      </c>
      <c r="H3404" t="str">
        <f>US_Accidents_Dec20_updated[[#This Row],[Description]]</f>
        <v>At Harlan St/Exit 270 - Accident.</v>
      </c>
      <c r="I3404" t="s">
        <v>50</v>
      </c>
      <c r="J3404">
        <f>IF(US_Accidents_Dec20_updated[[#This Row],[Visibility(mi)]]&gt;30, 30, MROUND(US_Accidents_Dec20_updated[[#This Row],[Visibility(mi)]],5))</f>
        <v>30</v>
      </c>
      <c r="K3404">
        <f>MROUND(US_Accidents_Dec20_updated[[#This Row],[Wind_Speed(mph)]],5)</f>
        <v>0</v>
      </c>
      <c r="L3404">
        <f>IF(US_Accidents_Dec20_updated[[#This Row],[Precipitation(in)]]&gt;0.1, 0.1, US_Accidents_Dec20_updated[[#This Row],[Precipitation(in)]])</f>
        <v>0</v>
      </c>
    </row>
    <row r="3405" spans="1:12" x14ac:dyDescent="0.25">
      <c r="A3405" t="str">
        <f>US_Accidents_Dec20_updated[[#This Row],[ID]]</f>
        <v>A-4167891</v>
      </c>
      <c r="B3405">
        <f>US_Accidents_Dec20_updated[[#This Row],[Start_Lat]]</f>
        <v>39.105570999999998</v>
      </c>
      <c r="C3405">
        <f>US_Accidents_Dec20_updated[[#This Row],[Start_Lng]]</f>
        <v>-104.864532</v>
      </c>
      <c r="D3405">
        <f>US_Accidents_Dec20_updated[[#This Row],[Severity]]-1</f>
        <v>2</v>
      </c>
      <c r="E3405">
        <f>HOUR(US_Accidents_Dec20_updated[[#This Row],[Start_Time]])</f>
        <v>21</v>
      </c>
      <c r="F3405">
        <f>DAY(US_Accidents_Dec20_updated[[#This Row],[Start_Time]])</f>
        <v>9</v>
      </c>
      <c r="G3405">
        <f>MONTH(US_Accidents_Dec20_updated[[#This Row],[Start_Time]])</f>
        <v>4</v>
      </c>
      <c r="H3405" t="str">
        <f>US_Accidents_Dec20_updated[[#This Row],[Description]]</f>
        <v>At County Line Rd/Exit 163 - Accident.</v>
      </c>
      <c r="I3405" t="s">
        <v>50</v>
      </c>
      <c r="J3405">
        <f>IF(US_Accidents_Dec20_updated[[#This Row],[Visibility(mi)]]&gt;30, 30, MROUND(US_Accidents_Dec20_updated[[#This Row],[Visibility(mi)]],5))</f>
        <v>10</v>
      </c>
      <c r="K3405">
        <f>MROUND(US_Accidents_Dec20_updated[[#This Row],[Wind_Speed(mph)]],5)</f>
        <v>10</v>
      </c>
      <c r="L3405">
        <f>IF(US_Accidents_Dec20_updated[[#This Row],[Precipitation(in)]]&gt;0.1, 0.1, US_Accidents_Dec20_updated[[#This Row],[Precipitation(in)]])</f>
        <v>0</v>
      </c>
    </row>
    <row r="3406" spans="1:12" x14ac:dyDescent="0.25">
      <c r="A3406" t="str">
        <f>US_Accidents_Dec20_updated[[#This Row],[ID]]</f>
        <v>A-4167892</v>
      </c>
      <c r="B3406">
        <f>US_Accidents_Dec20_updated[[#This Row],[Start_Lat]]</f>
        <v>39.086689999999997</v>
      </c>
      <c r="C3406">
        <f>US_Accidents_Dec20_updated[[#This Row],[Start_Lng]]</f>
        <v>-104.86124</v>
      </c>
      <c r="D3406">
        <f>US_Accidents_Dec20_updated[[#This Row],[Severity]]-1</f>
        <v>2</v>
      </c>
      <c r="E3406">
        <f>HOUR(US_Accidents_Dec20_updated[[#This Row],[Start_Time]])</f>
        <v>22</v>
      </c>
      <c r="F3406">
        <f>DAY(US_Accidents_Dec20_updated[[#This Row],[Start_Time]])</f>
        <v>9</v>
      </c>
      <c r="G3406">
        <f>MONTH(US_Accidents_Dec20_updated[[#This Row],[Start_Time]])</f>
        <v>4</v>
      </c>
      <c r="H3406" t="str">
        <f>US_Accidents_Dec20_updated[[#This Row],[Description]]</f>
        <v>Between Baptist Rd/Exit 158 and County Line Rd/Exit 163 - Accident. emergency vehicles at scene.</v>
      </c>
      <c r="I3406" t="s">
        <v>50</v>
      </c>
      <c r="J3406">
        <f>IF(US_Accidents_Dec20_updated[[#This Row],[Visibility(mi)]]&gt;30, 30, MROUND(US_Accidents_Dec20_updated[[#This Row],[Visibility(mi)]],5))</f>
        <v>10</v>
      </c>
      <c r="K3406">
        <f>MROUND(US_Accidents_Dec20_updated[[#This Row],[Wind_Speed(mph)]],5)</f>
        <v>10</v>
      </c>
      <c r="L3406">
        <f>IF(US_Accidents_Dec20_updated[[#This Row],[Precipitation(in)]]&gt;0.1, 0.1, US_Accidents_Dec20_updated[[#This Row],[Precipitation(in)]])</f>
        <v>0</v>
      </c>
    </row>
    <row r="3407" spans="1:12" x14ac:dyDescent="0.25">
      <c r="A3407" t="str">
        <f>US_Accidents_Dec20_updated[[#This Row],[ID]]</f>
        <v>A-4168572</v>
      </c>
      <c r="B3407">
        <f>US_Accidents_Dec20_updated[[#This Row],[Start_Lat]]</f>
        <v>39.086689999999997</v>
      </c>
      <c r="C3407">
        <f>US_Accidents_Dec20_updated[[#This Row],[Start_Lng]]</f>
        <v>-104.86124</v>
      </c>
      <c r="D3407">
        <f>US_Accidents_Dec20_updated[[#This Row],[Severity]]-1</f>
        <v>2</v>
      </c>
      <c r="E3407">
        <f>HOUR(US_Accidents_Dec20_updated[[#This Row],[Start_Time]])</f>
        <v>5</v>
      </c>
      <c r="F3407">
        <f>DAY(US_Accidents_Dec20_updated[[#This Row],[Start_Time]])</f>
        <v>10</v>
      </c>
      <c r="G3407">
        <f>MONTH(US_Accidents_Dec20_updated[[#This Row],[Start_Time]])</f>
        <v>4</v>
      </c>
      <c r="H3407" t="str">
        <f>US_Accidents_Dec20_updated[[#This Row],[Description]]</f>
        <v>Between CO-105/Exit 161 and County Line Rd/Exit 163 - Accident. emergency vehicles at scene.</v>
      </c>
      <c r="I3407" t="s">
        <v>50</v>
      </c>
      <c r="J3407">
        <f>IF(US_Accidents_Dec20_updated[[#This Row],[Visibility(mi)]]&gt;30, 30, MROUND(US_Accidents_Dec20_updated[[#This Row],[Visibility(mi)]],5))</f>
        <v>10</v>
      </c>
      <c r="K3407">
        <f>MROUND(US_Accidents_Dec20_updated[[#This Row],[Wind_Speed(mph)]],5)</f>
        <v>10</v>
      </c>
      <c r="L3407">
        <f>IF(US_Accidents_Dec20_updated[[#This Row],[Precipitation(in)]]&gt;0.1, 0.1, US_Accidents_Dec20_updated[[#This Row],[Precipitation(in)]])</f>
        <v>0</v>
      </c>
    </row>
    <row r="3408" spans="1:12" x14ac:dyDescent="0.25">
      <c r="A3408" t="str">
        <f>US_Accidents_Dec20_updated[[#This Row],[ID]]</f>
        <v>A-4168576</v>
      </c>
      <c r="B3408">
        <f>US_Accidents_Dec20_updated[[#This Row],[Start_Lat]]</f>
        <v>39.086689999999997</v>
      </c>
      <c r="C3408">
        <f>US_Accidents_Dec20_updated[[#This Row],[Start_Lng]]</f>
        <v>-104.86124</v>
      </c>
      <c r="D3408">
        <f>US_Accidents_Dec20_updated[[#This Row],[Severity]]-1</f>
        <v>2</v>
      </c>
      <c r="E3408">
        <f>HOUR(US_Accidents_Dec20_updated[[#This Row],[Start_Time]])</f>
        <v>5</v>
      </c>
      <c r="F3408">
        <f>DAY(US_Accidents_Dec20_updated[[#This Row],[Start_Time]])</f>
        <v>10</v>
      </c>
      <c r="G3408">
        <f>MONTH(US_Accidents_Dec20_updated[[#This Row],[Start_Time]])</f>
        <v>4</v>
      </c>
      <c r="H3408" t="str">
        <f>US_Accidents_Dec20_updated[[#This Row],[Description]]</f>
        <v>Between Baptist Rd/Exit 158 and County Line Rd/Exit 163 - Accident. emergency vehicles at scene.</v>
      </c>
      <c r="I3408" t="s">
        <v>50</v>
      </c>
      <c r="J3408">
        <f>IF(US_Accidents_Dec20_updated[[#This Row],[Visibility(mi)]]&gt;30, 30, MROUND(US_Accidents_Dec20_updated[[#This Row],[Visibility(mi)]],5))</f>
        <v>10</v>
      </c>
      <c r="K3408">
        <f>MROUND(US_Accidents_Dec20_updated[[#This Row],[Wind_Speed(mph)]],5)</f>
        <v>15</v>
      </c>
      <c r="L3408">
        <f>IF(US_Accidents_Dec20_updated[[#This Row],[Precipitation(in)]]&gt;0.1, 0.1, US_Accidents_Dec20_updated[[#This Row],[Precipitation(in)]])</f>
        <v>0</v>
      </c>
    </row>
    <row r="3409" spans="1:12" x14ac:dyDescent="0.25">
      <c r="A3409" t="str">
        <f>US_Accidents_Dec20_updated[[#This Row],[ID]]</f>
        <v>A-4168581</v>
      </c>
      <c r="B3409">
        <f>US_Accidents_Dec20_updated[[#This Row],[Start_Lat]]</f>
        <v>39.644776999999998</v>
      </c>
      <c r="C3409">
        <f>US_Accidents_Dec20_updated[[#This Row],[Start_Lng]]</f>
        <v>-105.17871700000001</v>
      </c>
      <c r="D3409">
        <f>US_Accidents_Dec20_updated[[#This Row],[Severity]]-1</f>
        <v>2</v>
      </c>
      <c r="E3409">
        <f>HOUR(US_Accidents_Dec20_updated[[#This Row],[Start_Time]])</f>
        <v>8</v>
      </c>
      <c r="F3409">
        <f>DAY(US_Accidents_Dec20_updated[[#This Row],[Start_Time]])</f>
        <v>10</v>
      </c>
      <c r="G3409">
        <f>MONTH(US_Accidents_Dec20_updated[[#This Row],[Start_Time]])</f>
        <v>4</v>
      </c>
      <c r="H3409" t="str">
        <f>US_Accidents_Dec20_updated[[#This Row],[Description]]</f>
        <v>At Hampden Ave - Accident.</v>
      </c>
      <c r="I3409" t="s">
        <v>1203</v>
      </c>
      <c r="J3409">
        <f>IF(US_Accidents_Dec20_updated[[#This Row],[Visibility(mi)]]&gt;30, 30, MROUND(US_Accidents_Dec20_updated[[#This Row],[Visibility(mi)]],5))</f>
        <v>0</v>
      </c>
      <c r="K3409">
        <f>MROUND(US_Accidents_Dec20_updated[[#This Row],[Wind_Speed(mph)]],5)</f>
        <v>10</v>
      </c>
      <c r="L3409">
        <f>IF(US_Accidents_Dec20_updated[[#This Row],[Precipitation(in)]]&gt;0.1, 0.1, US_Accidents_Dec20_updated[[#This Row],[Precipitation(in)]])</f>
        <v>0</v>
      </c>
    </row>
    <row r="3410" spans="1:12" x14ac:dyDescent="0.25">
      <c r="A3410" t="str">
        <f>US_Accidents_Dec20_updated[[#This Row],[ID]]</f>
        <v>A-4168585</v>
      </c>
      <c r="B3410">
        <f>US_Accidents_Dec20_updated[[#This Row],[Start_Lat]]</f>
        <v>39.602213999999996</v>
      </c>
      <c r="C3410">
        <f>US_Accidents_Dec20_updated[[#This Row],[Start_Lng]]</f>
        <v>-104.888992</v>
      </c>
      <c r="D3410">
        <f>US_Accidents_Dec20_updated[[#This Row],[Severity]]-1</f>
        <v>2</v>
      </c>
      <c r="E3410">
        <f>HOUR(US_Accidents_Dec20_updated[[#This Row],[Start_Time]])</f>
        <v>8</v>
      </c>
      <c r="F3410">
        <f>DAY(US_Accidents_Dec20_updated[[#This Row],[Start_Time]])</f>
        <v>10</v>
      </c>
      <c r="G3410">
        <f>MONTH(US_Accidents_Dec20_updated[[#This Row],[Start_Time]])</f>
        <v>4</v>
      </c>
      <c r="H3410" t="str">
        <f>US_Accidents_Dec20_updated[[#This Row],[Description]]</f>
        <v>At Orchard Rd/Exit 198 - Accident.</v>
      </c>
      <c r="I3410" t="s">
        <v>1203</v>
      </c>
      <c r="J3410">
        <f>IF(US_Accidents_Dec20_updated[[#This Row],[Visibility(mi)]]&gt;30, 30, MROUND(US_Accidents_Dec20_updated[[#This Row],[Visibility(mi)]],5))</f>
        <v>0</v>
      </c>
      <c r="K3410">
        <f>MROUND(US_Accidents_Dec20_updated[[#This Row],[Wind_Speed(mph)]],5)</f>
        <v>5</v>
      </c>
      <c r="L3410">
        <f>IF(US_Accidents_Dec20_updated[[#This Row],[Precipitation(in)]]&gt;0.1, 0.1, US_Accidents_Dec20_updated[[#This Row],[Precipitation(in)]])</f>
        <v>0</v>
      </c>
    </row>
    <row r="3411" spans="1:12" x14ac:dyDescent="0.25">
      <c r="A3411" t="str">
        <f>US_Accidents_Dec20_updated[[#This Row],[ID]]</f>
        <v>A-4168590</v>
      </c>
      <c r="B3411">
        <f>US_Accidents_Dec20_updated[[#This Row],[Start_Lat]]</f>
        <v>39.775370000000002</v>
      </c>
      <c r="C3411">
        <f>US_Accidents_Dec20_updated[[#This Row],[Start_Lng]]</f>
        <v>-104.860736</v>
      </c>
      <c r="D3411">
        <f>US_Accidents_Dec20_updated[[#This Row],[Severity]]-1</f>
        <v>2</v>
      </c>
      <c r="E3411">
        <f>HOUR(US_Accidents_Dec20_updated[[#This Row],[Start_Time]])</f>
        <v>8</v>
      </c>
      <c r="F3411">
        <f>DAY(US_Accidents_Dec20_updated[[#This Row],[Start_Time]])</f>
        <v>10</v>
      </c>
      <c r="G3411">
        <f>MONTH(US_Accidents_Dec20_updated[[#This Row],[Start_Time]])</f>
        <v>4</v>
      </c>
      <c r="H3411" t="str">
        <f>US_Accidents_Dec20_updated[[#This Row],[Description]]</f>
        <v>At Havana Street/Exit 280 - Accident.</v>
      </c>
      <c r="I3411" t="s">
        <v>1203</v>
      </c>
      <c r="J3411">
        <f>IF(US_Accidents_Dec20_updated[[#This Row],[Visibility(mi)]]&gt;30, 30, MROUND(US_Accidents_Dec20_updated[[#This Row],[Visibility(mi)]],5))</f>
        <v>0</v>
      </c>
      <c r="K3411">
        <f>MROUND(US_Accidents_Dec20_updated[[#This Row],[Wind_Speed(mph)]],5)</f>
        <v>15</v>
      </c>
      <c r="L3411">
        <f>IF(US_Accidents_Dec20_updated[[#This Row],[Precipitation(in)]]&gt;0.1, 0.1, US_Accidents_Dec20_updated[[#This Row],[Precipitation(in)]])</f>
        <v>0</v>
      </c>
    </row>
    <row r="3412" spans="1:12" x14ac:dyDescent="0.25">
      <c r="A3412" t="str">
        <f>US_Accidents_Dec20_updated[[#This Row],[ID]]</f>
        <v>A-4168591</v>
      </c>
      <c r="B3412">
        <f>US_Accidents_Dec20_updated[[#This Row],[Start_Lat]]</f>
        <v>39.696599999999997</v>
      </c>
      <c r="C3412">
        <f>US_Accidents_Dec20_updated[[#This Row],[Start_Lng]]</f>
        <v>-104.82921</v>
      </c>
      <c r="D3412">
        <f>US_Accidents_Dec20_updated[[#This Row],[Severity]]-1</f>
        <v>2</v>
      </c>
      <c r="E3412">
        <f>HOUR(US_Accidents_Dec20_updated[[#This Row],[Start_Time]])</f>
        <v>8</v>
      </c>
      <c r="F3412">
        <f>DAY(US_Accidents_Dec20_updated[[#This Row],[Start_Time]])</f>
        <v>10</v>
      </c>
      <c r="G3412">
        <f>MONTH(US_Accidents_Dec20_updated[[#This Row],[Start_Time]])</f>
        <v>4</v>
      </c>
      <c r="H3412" t="str">
        <f>US_Accidents_Dec20_updated[[#This Row],[Description]]</f>
        <v>At Mississippi Ave/Exit 7 - Accident.</v>
      </c>
      <c r="I3412" t="s">
        <v>1203</v>
      </c>
      <c r="J3412">
        <f>IF(US_Accidents_Dec20_updated[[#This Row],[Visibility(mi)]]&gt;30, 30, MROUND(US_Accidents_Dec20_updated[[#This Row],[Visibility(mi)]],5))</f>
        <v>0</v>
      </c>
      <c r="K3412">
        <f>MROUND(US_Accidents_Dec20_updated[[#This Row],[Wind_Speed(mph)]],5)</f>
        <v>15</v>
      </c>
      <c r="L3412">
        <f>IF(US_Accidents_Dec20_updated[[#This Row],[Precipitation(in)]]&gt;0.1, 0.1, US_Accidents_Dec20_updated[[#This Row],[Precipitation(in)]])</f>
        <v>0</v>
      </c>
    </row>
    <row r="3413" spans="1:12" x14ac:dyDescent="0.25">
      <c r="A3413" t="str">
        <f>US_Accidents_Dec20_updated[[#This Row],[ID]]</f>
        <v>A-4168597</v>
      </c>
      <c r="B3413">
        <f>US_Accidents_Dec20_updated[[#This Row],[Start_Lat]]</f>
        <v>39.529260000000001</v>
      </c>
      <c r="C3413">
        <f>US_Accidents_Dec20_updated[[#This Row],[Start_Lng]]</f>
        <v>-106.21624</v>
      </c>
      <c r="D3413">
        <f>US_Accidents_Dec20_updated[[#This Row],[Severity]]-1</f>
        <v>3</v>
      </c>
      <c r="E3413">
        <f>HOUR(US_Accidents_Dec20_updated[[#This Row],[Start_Time]])</f>
        <v>10</v>
      </c>
      <c r="F3413">
        <f>DAY(US_Accidents_Dec20_updated[[#This Row],[Start_Time]])</f>
        <v>10</v>
      </c>
      <c r="G3413">
        <f>MONTH(US_Accidents_Dec20_updated[[#This Row],[Start_Time]])</f>
        <v>4</v>
      </c>
      <c r="H3413" t="str">
        <f>US_Accidents_Dec20_updated[[#This Row],[Description]]</f>
        <v>Closed between CO-91/Exit 195 and Bighorn Rd/Exit 180 - Road closed due to accident. Road surface in poor condition.</v>
      </c>
      <c r="I3413" t="s">
        <v>1210</v>
      </c>
      <c r="J3413">
        <f>IF(US_Accidents_Dec20_updated[[#This Row],[Visibility(mi)]]&gt;30, 30, MROUND(US_Accidents_Dec20_updated[[#This Row],[Visibility(mi)]],5))</f>
        <v>0</v>
      </c>
      <c r="K3413">
        <f>MROUND(US_Accidents_Dec20_updated[[#This Row],[Wind_Speed(mph)]],5)</f>
        <v>5</v>
      </c>
      <c r="L3413">
        <f>IF(US_Accidents_Dec20_updated[[#This Row],[Precipitation(in)]]&gt;0.1, 0.1, US_Accidents_Dec20_updated[[#This Row],[Precipitation(in)]])</f>
        <v>0.02</v>
      </c>
    </row>
    <row r="3414" spans="1:12" x14ac:dyDescent="0.25">
      <c r="A3414" t="str">
        <f>US_Accidents_Dec20_updated[[#This Row],[ID]]</f>
        <v>A-4168599</v>
      </c>
      <c r="B3414">
        <f>US_Accidents_Dec20_updated[[#This Row],[Start_Lat]]</f>
        <v>39.575310000000002</v>
      </c>
      <c r="C3414">
        <f>US_Accidents_Dec20_updated[[#This Row],[Start_Lng]]</f>
        <v>-106.11292</v>
      </c>
      <c r="D3414">
        <f>US_Accidents_Dec20_updated[[#This Row],[Severity]]-1</f>
        <v>3</v>
      </c>
      <c r="E3414">
        <f>HOUR(US_Accidents_Dec20_updated[[#This Row],[Start_Time]])</f>
        <v>11</v>
      </c>
      <c r="F3414">
        <f>DAY(US_Accidents_Dec20_updated[[#This Row],[Start_Time]])</f>
        <v>10</v>
      </c>
      <c r="G3414">
        <f>MONTH(US_Accidents_Dec20_updated[[#This Row],[Start_Time]])</f>
        <v>4</v>
      </c>
      <c r="H3414" t="str">
        <f>US_Accidents_Dec20_updated[[#This Row],[Description]]</f>
        <v>Closed between CO-9/Exit 203 and CR-1220/CR-1070/Exit 198 - Road closed due to accident. Road surface in poor condition.</v>
      </c>
      <c r="I3414" t="s">
        <v>1210</v>
      </c>
      <c r="J3414">
        <f>IF(US_Accidents_Dec20_updated[[#This Row],[Visibility(mi)]]&gt;30, 30, MROUND(US_Accidents_Dec20_updated[[#This Row],[Visibility(mi)]],5))</f>
        <v>5</v>
      </c>
      <c r="K3414">
        <f>MROUND(US_Accidents_Dec20_updated[[#This Row],[Wind_Speed(mph)]],5)</f>
        <v>10</v>
      </c>
      <c r="L3414">
        <f>IF(US_Accidents_Dec20_updated[[#This Row],[Precipitation(in)]]&gt;0.1, 0.1, US_Accidents_Dec20_updated[[#This Row],[Precipitation(in)]])</f>
        <v>0</v>
      </c>
    </row>
    <row r="3415" spans="1:12" x14ac:dyDescent="0.25">
      <c r="A3415" t="str">
        <f>US_Accidents_Dec20_updated[[#This Row],[ID]]</f>
        <v>A-4168600</v>
      </c>
      <c r="B3415">
        <f>US_Accidents_Dec20_updated[[#This Row],[Start_Lat]]</f>
        <v>39.856301000000002</v>
      </c>
      <c r="C3415">
        <f>US_Accidents_Dec20_updated[[#This Row],[Start_Lng]]</f>
        <v>-104.987278</v>
      </c>
      <c r="D3415">
        <f>US_Accidents_Dec20_updated[[#This Row],[Severity]]-1</f>
        <v>2</v>
      </c>
      <c r="E3415">
        <f>HOUR(US_Accidents_Dec20_updated[[#This Row],[Start_Time]])</f>
        <v>12</v>
      </c>
      <c r="F3415">
        <f>DAY(US_Accidents_Dec20_updated[[#This Row],[Start_Time]])</f>
        <v>10</v>
      </c>
      <c r="G3415">
        <f>MONTH(US_Accidents_Dec20_updated[[#This Row],[Start_Time]])</f>
        <v>4</v>
      </c>
      <c r="H3415" t="str">
        <f>US_Accidents_Dec20_updated[[#This Row],[Description]]</f>
        <v>At 84th Ave/Exit 219 - Accident.</v>
      </c>
      <c r="I3415" t="s">
        <v>1203</v>
      </c>
      <c r="J3415">
        <f>IF(US_Accidents_Dec20_updated[[#This Row],[Visibility(mi)]]&gt;30, 30, MROUND(US_Accidents_Dec20_updated[[#This Row],[Visibility(mi)]],5))</f>
        <v>0</v>
      </c>
      <c r="K3415">
        <f>MROUND(US_Accidents_Dec20_updated[[#This Row],[Wind_Speed(mph)]],5)</f>
        <v>15</v>
      </c>
      <c r="L3415">
        <f>IF(US_Accidents_Dec20_updated[[#This Row],[Precipitation(in)]]&gt;0.1, 0.1, US_Accidents_Dec20_updated[[#This Row],[Precipitation(in)]])</f>
        <v>0</v>
      </c>
    </row>
    <row r="3416" spans="1:12" x14ac:dyDescent="0.25">
      <c r="A3416" t="str">
        <f>US_Accidents_Dec20_updated[[#This Row],[ID]]</f>
        <v>A-4168608</v>
      </c>
      <c r="B3416">
        <f>US_Accidents_Dec20_updated[[#This Row],[Start_Lat]]</f>
        <v>39.776431000000002</v>
      </c>
      <c r="C3416">
        <f>US_Accidents_Dec20_updated[[#This Row],[Start_Lng]]</f>
        <v>-104.875114</v>
      </c>
      <c r="D3416">
        <f>US_Accidents_Dec20_updated[[#This Row],[Severity]]-1</f>
        <v>2</v>
      </c>
      <c r="E3416">
        <f>HOUR(US_Accidents_Dec20_updated[[#This Row],[Start_Time]])</f>
        <v>13</v>
      </c>
      <c r="F3416">
        <f>DAY(US_Accidents_Dec20_updated[[#This Row],[Start_Time]])</f>
        <v>10</v>
      </c>
      <c r="G3416">
        <f>MONTH(US_Accidents_Dec20_updated[[#This Row],[Start_Time]])</f>
        <v>4</v>
      </c>
      <c r="H3416" t="str">
        <f>US_Accidents_Dec20_updated[[#This Row],[Description]]</f>
        <v>At Havana Street/Exit 280 - Accident.</v>
      </c>
      <c r="I3416" t="s">
        <v>1210</v>
      </c>
      <c r="J3416">
        <f>IF(US_Accidents_Dec20_updated[[#This Row],[Visibility(mi)]]&gt;30, 30, MROUND(US_Accidents_Dec20_updated[[#This Row],[Visibility(mi)]],5))</f>
        <v>0</v>
      </c>
      <c r="K3416">
        <f>MROUND(US_Accidents_Dec20_updated[[#This Row],[Wind_Speed(mph)]],5)</f>
        <v>15</v>
      </c>
      <c r="L3416">
        <f>IF(US_Accidents_Dec20_updated[[#This Row],[Precipitation(in)]]&gt;0.1, 0.1, US_Accidents_Dec20_updated[[#This Row],[Precipitation(in)]])</f>
        <v>0.04</v>
      </c>
    </row>
    <row r="3417" spans="1:12" x14ac:dyDescent="0.25">
      <c r="A3417" t="str">
        <f>US_Accidents_Dec20_updated[[#This Row],[ID]]</f>
        <v>A-4168612</v>
      </c>
      <c r="B3417">
        <f>US_Accidents_Dec20_updated[[#This Row],[Start_Lat]]</f>
        <v>37.321005999999997</v>
      </c>
      <c r="C3417">
        <f>US_Accidents_Dec20_updated[[#This Row],[Start_Lng]]</f>
        <v>-108.090171</v>
      </c>
      <c r="D3417">
        <f>US_Accidents_Dec20_updated[[#This Row],[Severity]]-1</f>
        <v>3</v>
      </c>
      <c r="E3417">
        <f>HOUR(US_Accidents_Dec20_updated[[#This Row],[Start_Time]])</f>
        <v>16</v>
      </c>
      <c r="F3417">
        <f>DAY(US_Accidents_Dec20_updated[[#This Row],[Start_Time]])</f>
        <v>10</v>
      </c>
      <c r="G3417">
        <f>MONTH(US_Accidents_Dec20_updated[[#This Row],[Start_Time]])</f>
        <v>4</v>
      </c>
      <c r="H3417" t="str">
        <f>US_Accidents_Dec20_updated[[#This Row],[Description]]</f>
        <v>Closed at CO-140 - Road closed due to accident.</v>
      </c>
      <c r="I3417" t="s">
        <v>1210</v>
      </c>
      <c r="J3417">
        <f>IF(US_Accidents_Dec20_updated[[#This Row],[Visibility(mi)]]&gt;30, 30, MROUND(US_Accidents_Dec20_updated[[#This Row],[Visibility(mi)]],5))</f>
        <v>5</v>
      </c>
      <c r="K3417">
        <f>MROUND(US_Accidents_Dec20_updated[[#This Row],[Wind_Speed(mph)]],5)</f>
        <v>10</v>
      </c>
      <c r="L3417">
        <f>IF(US_Accidents_Dec20_updated[[#This Row],[Precipitation(in)]]&gt;0.1, 0.1, US_Accidents_Dec20_updated[[#This Row],[Precipitation(in)]])</f>
        <v>0.01</v>
      </c>
    </row>
    <row r="3418" spans="1:12" x14ac:dyDescent="0.25">
      <c r="A3418" t="str">
        <f>US_Accidents_Dec20_updated[[#This Row],[ID]]</f>
        <v>A-4168613</v>
      </c>
      <c r="B3418">
        <f>US_Accidents_Dec20_updated[[#This Row],[Start_Lat]]</f>
        <v>37.316614999999999</v>
      </c>
      <c r="C3418">
        <f>US_Accidents_Dec20_updated[[#This Row],[Start_Lng]]</f>
        <v>-108.07798699999999</v>
      </c>
      <c r="D3418">
        <f>US_Accidents_Dec20_updated[[#This Row],[Severity]]-1</f>
        <v>3</v>
      </c>
      <c r="E3418">
        <f>HOUR(US_Accidents_Dec20_updated[[#This Row],[Start_Time]])</f>
        <v>16</v>
      </c>
      <c r="F3418">
        <f>DAY(US_Accidents_Dec20_updated[[#This Row],[Start_Time]])</f>
        <v>10</v>
      </c>
      <c r="G3418">
        <f>MONTH(US_Accidents_Dec20_updated[[#This Row],[Start_Time]])</f>
        <v>4</v>
      </c>
      <c r="H3418" t="str">
        <f>US_Accidents_Dec20_updated[[#This Row],[Description]]</f>
        <v>Closed at Highway 160 Business - Road closed due to accident.</v>
      </c>
      <c r="I3418" t="s">
        <v>1210</v>
      </c>
      <c r="J3418">
        <f>IF(US_Accidents_Dec20_updated[[#This Row],[Visibility(mi)]]&gt;30, 30, MROUND(US_Accidents_Dec20_updated[[#This Row],[Visibility(mi)]],5))</f>
        <v>5</v>
      </c>
      <c r="K3418">
        <f>MROUND(US_Accidents_Dec20_updated[[#This Row],[Wind_Speed(mph)]],5)</f>
        <v>20</v>
      </c>
      <c r="L3418">
        <f>IF(US_Accidents_Dec20_updated[[#This Row],[Precipitation(in)]]&gt;0.1, 0.1, US_Accidents_Dec20_updated[[#This Row],[Precipitation(in)]])</f>
        <v>0</v>
      </c>
    </row>
    <row r="3419" spans="1:12" x14ac:dyDescent="0.25">
      <c r="A3419" t="str">
        <f>US_Accidents_Dec20_updated[[#This Row],[ID]]</f>
        <v>A-4168614</v>
      </c>
      <c r="B3419">
        <f>US_Accidents_Dec20_updated[[#This Row],[Start_Lat]]</f>
        <v>40.449131999999999</v>
      </c>
      <c r="C3419">
        <f>US_Accidents_Dec20_updated[[#This Row],[Start_Lng]]</f>
        <v>-104.99193</v>
      </c>
      <c r="D3419">
        <f>US_Accidents_Dec20_updated[[#This Row],[Severity]]-1</f>
        <v>2</v>
      </c>
      <c r="E3419">
        <f>HOUR(US_Accidents_Dec20_updated[[#This Row],[Start_Time]])</f>
        <v>15</v>
      </c>
      <c r="F3419">
        <f>DAY(US_Accidents_Dec20_updated[[#This Row],[Start_Time]])</f>
        <v>10</v>
      </c>
      <c r="G3419">
        <f>MONTH(US_Accidents_Dec20_updated[[#This Row],[Start_Time]])</f>
        <v>4</v>
      </c>
      <c r="H3419" t="str">
        <f>US_Accidents_Dec20_updated[[#This Row],[Description]]</f>
        <v>At CO-392/Exit 262 - Accident.</v>
      </c>
      <c r="I3419" t="s">
        <v>4892</v>
      </c>
      <c r="J3419">
        <f>IF(US_Accidents_Dec20_updated[[#This Row],[Visibility(mi)]]&gt;30, 30, MROUND(US_Accidents_Dec20_updated[[#This Row],[Visibility(mi)]],5))</f>
        <v>0</v>
      </c>
      <c r="K3419">
        <f>MROUND(US_Accidents_Dec20_updated[[#This Row],[Wind_Speed(mph)]],5)</f>
        <v>20</v>
      </c>
      <c r="L3419">
        <f>IF(US_Accidents_Dec20_updated[[#This Row],[Precipitation(in)]]&gt;0.1, 0.1, US_Accidents_Dec20_updated[[#This Row],[Precipitation(in)]])</f>
        <v>0</v>
      </c>
    </row>
    <row r="3420" spans="1:12" x14ac:dyDescent="0.25">
      <c r="A3420" t="str">
        <f>US_Accidents_Dec20_updated[[#This Row],[ID]]</f>
        <v>A-4168628</v>
      </c>
      <c r="B3420">
        <f>US_Accidents_Dec20_updated[[#This Row],[Start_Lat]]</f>
        <v>39.516843000000001</v>
      </c>
      <c r="C3420">
        <f>US_Accidents_Dec20_updated[[#This Row],[Start_Lng]]</f>
        <v>-104.867828</v>
      </c>
      <c r="D3420">
        <f>US_Accidents_Dec20_updated[[#This Row],[Severity]]-1</f>
        <v>2</v>
      </c>
      <c r="E3420">
        <f>HOUR(US_Accidents_Dec20_updated[[#This Row],[Start_Time]])</f>
        <v>20</v>
      </c>
      <c r="F3420">
        <f>DAY(US_Accidents_Dec20_updated[[#This Row],[Start_Time]])</f>
        <v>10</v>
      </c>
      <c r="G3420">
        <f>MONTH(US_Accidents_Dec20_updated[[#This Row],[Start_Time]])</f>
        <v>4</v>
      </c>
      <c r="H3420" t="str">
        <f>US_Accidents_Dec20_updated[[#This Row],[Description]]</f>
        <v>At Ridgegate Pkwy/Exit 192 - Accident.</v>
      </c>
      <c r="I3420" t="s">
        <v>1210</v>
      </c>
      <c r="J3420">
        <f>IF(US_Accidents_Dec20_updated[[#This Row],[Visibility(mi)]]&gt;30, 30, MROUND(US_Accidents_Dec20_updated[[#This Row],[Visibility(mi)]],5))</f>
        <v>0</v>
      </c>
      <c r="K3420">
        <f>MROUND(US_Accidents_Dec20_updated[[#This Row],[Wind_Speed(mph)]],5)</f>
        <v>25</v>
      </c>
      <c r="L3420">
        <f>IF(US_Accidents_Dec20_updated[[#This Row],[Precipitation(in)]]&gt;0.1, 0.1, US_Accidents_Dec20_updated[[#This Row],[Precipitation(in)]])</f>
        <v>0</v>
      </c>
    </row>
    <row r="3421" spans="1:12" x14ac:dyDescent="0.25">
      <c r="A3421" t="str">
        <f>US_Accidents_Dec20_updated[[#This Row],[ID]]</f>
        <v>A-4168629</v>
      </c>
      <c r="B3421">
        <f>US_Accidents_Dec20_updated[[#This Row],[Start_Lat]]</f>
        <v>39.987659999999998</v>
      </c>
      <c r="C3421">
        <f>US_Accidents_Dec20_updated[[#This Row],[Start_Lng]]</f>
        <v>-105.23703999999999</v>
      </c>
      <c r="D3421">
        <f>US_Accidents_Dec20_updated[[#This Row],[Severity]]-1</f>
        <v>2</v>
      </c>
      <c r="E3421">
        <f>HOUR(US_Accidents_Dec20_updated[[#This Row],[Start_Time]])</f>
        <v>18</v>
      </c>
      <c r="F3421">
        <f>DAY(US_Accidents_Dec20_updated[[#This Row],[Start_Time]])</f>
        <v>10</v>
      </c>
      <c r="G3421">
        <f>MONTH(US_Accidents_Dec20_updated[[#This Row],[Start_Time]])</f>
        <v>4</v>
      </c>
      <c r="H3421" t="str">
        <f>US_Accidents_Dec20_updated[[#This Row],[Description]]</f>
        <v>At Table Mesa Dr - Accident.</v>
      </c>
      <c r="I3421" t="s">
        <v>1210</v>
      </c>
      <c r="J3421">
        <f>IF(US_Accidents_Dec20_updated[[#This Row],[Visibility(mi)]]&gt;30, 30, MROUND(US_Accidents_Dec20_updated[[#This Row],[Visibility(mi)]],5))</f>
        <v>0</v>
      </c>
      <c r="K3421">
        <f>MROUND(US_Accidents_Dec20_updated[[#This Row],[Wind_Speed(mph)]],5)</f>
        <v>15</v>
      </c>
      <c r="L3421">
        <f>IF(US_Accidents_Dec20_updated[[#This Row],[Precipitation(in)]]&gt;0.1, 0.1, US_Accidents_Dec20_updated[[#This Row],[Precipitation(in)]])</f>
        <v>0</v>
      </c>
    </row>
    <row r="3422" spans="1:12" x14ac:dyDescent="0.25">
      <c r="A3422" t="str">
        <f>US_Accidents_Dec20_updated[[#This Row],[ID]]</f>
        <v>A-4168630</v>
      </c>
      <c r="B3422">
        <f>US_Accidents_Dec20_updated[[#This Row],[Start_Lat]]</f>
        <v>39.725250000000003</v>
      </c>
      <c r="C3422">
        <f>US_Accidents_Dec20_updated[[#This Row],[Start_Lng]]</f>
        <v>-105.134316</v>
      </c>
      <c r="D3422">
        <f>US_Accidents_Dec20_updated[[#This Row],[Severity]]-1</f>
        <v>2</v>
      </c>
      <c r="E3422">
        <f>HOUR(US_Accidents_Dec20_updated[[#This Row],[Start_Time]])</f>
        <v>18</v>
      </c>
      <c r="F3422">
        <f>DAY(US_Accidents_Dec20_updated[[#This Row],[Start_Time]])</f>
        <v>10</v>
      </c>
      <c r="G3422">
        <f>MONTH(US_Accidents_Dec20_updated[[#This Row],[Start_Time]])</f>
        <v>4</v>
      </c>
      <c r="H3422" t="str">
        <f>US_Accidents_Dec20_updated[[#This Row],[Description]]</f>
        <v>At Union Blvd/Simms St - Accident.</v>
      </c>
      <c r="I3422" t="s">
        <v>1210</v>
      </c>
      <c r="J3422">
        <f>IF(US_Accidents_Dec20_updated[[#This Row],[Visibility(mi)]]&gt;30, 30, MROUND(US_Accidents_Dec20_updated[[#This Row],[Visibility(mi)]],5))</f>
        <v>0</v>
      </c>
      <c r="K3422">
        <f>MROUND(US_Accidents_Dec20_updated[[#This Row],[Wind_Speed(mph)]],5)</f>
        <v>15</v>
      </c>
      <c r="L3422">
        <f>IF(US_Accidents_Dec20_updated[[#This Row],[Precipitation(in)]]&gt;0.1, 0.1, US_Accidents_Dec20_updated[[#This Row],[Precipitation(in)]])</f>
        <v>0</v>
      </c>
    </row>
    <row r="3423" spans="1:12" x14ac:dyDescent="0.25">
      <c r="A3423" t="str">
        <f>US_Accidents_Dec20_updated[[#This Row],[ID]]</f>
        <v>A-4168631</v>
      </c>
      <c r="B3423">
        <f>US_Accidents_Dec20_updated[[#This Row],[Start_Lat]]</f>
        <v>39.501890000000003</v>
      </c>
      <c r="C3423">
        <f>US_Accidents_Dec20_updated[[#This Row],[Start_Lng]]</f>
        <v>-104.87457999999999</v>
      </c>
      <c r="D3423">
        <f>US_Accidents_Dec20_updated[[#This Row],[Severity]]-1</f>
        <v>2</v>
      </c>
      <c r="E3423">
        <f>HOUR(US_Accidents_Dec20_updated[[#This Row],[Start_Time]])</f>
        <v>18</v>
      </c>
      <c r="F3423">
        <f>DAY(US_Accidents_Dec20_updated[[#This Row],[Start_Time]])</f>
        <v>10</v>
      </c>
      <c r="G3423">
        <f>MONTH(US_Accidents_Dec20_updated[[#This Row],[Start_Time]])</f>
        <v>4</v>
      </c>
      <c r="H3423" t="str">
        <f>US_Accidents_Dec20_updated[[#This Row],[Description]]</f>
        <v>At Oak Ln/Exit 190 - Accident. Two lanes blocked.</v>
      </c>
      <c r="I3423" t="s">
        <v>1210</v>
      </c>
      <c r="J3423">
        <f>IF(US_Accidents_Dec20_updated[[#This Row],[Visibility(mi)]]&gt;30, 30, MROUND(US_Accidents_Dec20_updated[[#This Row],[Visibility(mi)]],5))</f>
        <v>0</v>
      </c>
      <c r="K3423">
        <f>MROUND(US_Accidents_Dec20_updated[[#This Row],[Wind_Speed(mph)]],5)</f>
        <v>20</v>
      </c>
      <c r="L3423">
        <f>IF(US_Accidents_Dec20_updated[[#This Row],[Precipitation(in)]]&gt;0.1, 0.1, US_Accidents_Dec20_updated[[#This Row],[Precipitation(in)]])</f>
        <v>0.01</v>
      </c>
    </row>
    <row r="3424" spans="1:12" x14ac:dyDescent="0.25">
      <c r="A3424" t="str">
        <f>US_Accidents_Dec20_updated[[#This Row],[ID]]</f>
        <v>A-4168634</v>
      </c>
      <c r="B3424">
        <f>US_Accidents_Dec20_updated[[#This Row],[Start_Lat]]</f>
        <v>39.555110999999997</v>
      </c>
      <c r="C3424">
        <f>US_Accidents_Dec20_updated[[#This Row],[Start_Lng]]</f>
        <v>-104.870529</v>
      </c>
      <c r="D3424">
        <f>US_Accidents_Dec20_updated[[#This Row],[Severity]]-1</f>
        <v>2</v>
      </c>
      <c r="E3424">
        <f>HOUR(US_Accidents_Dec20_updated[[#This Row],[Start_Time]])</f>
        <v>20</v>
      </c>
      <c r="F3424">
        <f>DAY(US_Accidents_Dec20_updated[[#This Row],[Start_Time]])</f>
        <v>10</v>
      </c>
      <c r="G3424">
        <f>MONTH(US_Accidents_Dec20_updated[[#This Row],[Start_Time]])</f>
        <v>4</v>
      </c>
      <c r="H3424" t="str">
        <f>US_Accidents_Dec20_updated[[#This Row],[Description]]</f>
        <v>At CO-470/E-470/Exit 194 - Accident.</v>
      </c>
      <c r="I3424" t="s">
        <v>1210</v>
      </c>
      <c r="J3424">
        <f>IF(US_Accidents_Dec20_updated[[#This Row],[Visibility(mi)]]&gt;30, 30, MROUND(US_Accidents_Dec20_updated[[#This Row],[Visibility(mi)]],5))</f>
        <v>0</v>
      </c>
      <c r="K3424">
        <f>MROUND(US_Accidents_Dec20_updated[[#This Row],[Wind_Speed(mph)]],5)</f>
        <v>20</v>
      </c>
      <c r="L3424">
        <f>IF(US_Accidents_Dec20_updated[[#This Row],[Precipitation(in)]]&gt;0.1, 0.1, US_Accidents_Dec20_updated[[#This Row],[Precipitation(in)]])</f>
        <v>0</v>
      </c>
    </row>
    <row r="3425" spans="1:12" x14ac:dyDescent="0.25">
      <c r="A3425" t="str">
        <f>US_Accidents_Dec20_updated[[#This Row],[ID]]</f>
        <v>A-4168635</v>
      </c>
      <c r="B3425">
        <f>US_Accidents_Dec20_updated[[#This Row],[Start_Lat]]</f>
        <v>39.783931000000003</v>
      </c>
      <c r="C3425">
        <f>US_Accidents_Dec20_updated[[#This Row],[Start_Lng]]</f>
        <v>-104.98936999999999</v>
      </c>
      <c r="D3425">
        <f>US_Accidents_Dec20_updated[[#This Row],[Severity]]-1</f>
        <v>2</v>
      </c>
      <c r="E3425">
        <f>HOUR(US_Accidents_Dec20_updated[[#This Row],[Start_Time]])</f>
        <v>20</v>
      </c>
      <c r="F3425">
        <f>DAY(US_Accidents_Dec20_updated[[#This Row],[Start_Time]])</f>
        <v>10</v>
      </c>
      <c r="G3425">
        <f>MONTH(US_Accidents_Dec20_updated[[#This Row],[Start_Time]])</f>
        <v>4</v>
      </c>
      <c r="H3425" t="str">
        <f>US_Accidents_Dec20_updated[[#This Row],[Description]]</f>
        <v>At I-70/Exit 214 - Accident.</v>
      </c>
      <c r="I3425" t="s">
        <v>1210</v>
      </c>
      <c r="J3425">
        <f>IF(US_Accidents_Dec20_updated[[#This Row],[Visibility(mi)]]&gt;30, 30, MROUND(US_Accidents_Dec20_updated[[#This Row],[Visibility(mi)]],5))</f>
        <v>0</v>
      </c>
      <c r="K3425">
        <f>MROUND(US_Accidents_Dec20_updated[[#This Row],[Wind_Speed(mph)]],5)</f>
        <v>10</v>
      </c>
      <c r="L3425">
        <f>IF(US_Accidents_Dec20_updated[[#This Row],[Precipitation(in)]]&gt;0.1, 0.1, US_Accidents_Dec20_updated[[#This Row],[Precipitation(in)]])</f>
        <v>0</v>
      </c>
    </row>
    <row r="3426" spans="1:12" x14ac:dyDescent="0.25">
      <c r="A3426" t="str">
        <f>US_Accidents_Dec20_updated[[#This Row],[ID]]</f>
        <v>A-4168636</v>
      </c>
      <c r="B3426">
        <f>US_Accidents_Dec20_updated[[#This Row],[Start_Lat]]</f>
        <v>39.771329999999999</v>
      </c>
      <c r="C3426">
        <f>US_Accidents_Dec20_updated[[#This Row],[Start_Lng]]</f>
        <v>-104.99073</v>
      </c>
      <c r="D3426">
        <f>US_Accidents_Dec20_updated[[#This Row],[Severity]]-1</f>
        <v>2</v>
      </c>
      <c r="E3426">
        <f>HOUR(US_Accidents_Dec20_updated[[#This Row],[Start_Time]])</f>
        <v>19</v>
      </c>
      <c r="F3426">
        <f>DAY(US_Accidents_Dec20_updated[[#This Row],[Start_Time]])</f>
        <v>10</v>
      </c>
      <c r="G3426">
        <f>MONTH(US_Accidents_Dec20_updated[[#This Row],[Start_Time]])</f>
        <v>4</v>
      </c>
      <c r="H3426" t="str">
        <f>US_Accidents_Dec20_updated[[#This Row],[Description]]</f>
        <v>At Park Ave/Exit 213 - Accident.</v>
      </c>
      <c r="I3426" t="s">
        <v>1210</v>
      </c>
      <c r="J3426">
        <f>IF(US_Accidents_Dec20_updated[[#This Row],[Visibility(mi)]]&gt;30, 30, MROUND(US_Accidents_Dec20_updated[[#This Row],[Visibility(mi)]],5))</f>
        <v>0</v>
      </c>
      <c r="K3426">
        <f>MROUND(US_Accidents_Dec20_updated[[#This Row],[Wind_Speed(mph)]],5)</f>
        <v>10</v>
      </c>
      <c r="L3426">
        <f>IF(US_Accidents_Dec20_updated[[#This Row],[Precipitation(in)]]&gt;0.1, 0.1, US_Accidents_Dec20_updated[[#This Row],[Precipitation(in)]])</f>
        <v>0</v>
      </c>
    </row>
    <row r="3427" spans="1:12" x14ac:dyDescent="0.25">
      <c r="A3427" t="str">
        <f>US_Accidents_Dec20_updated[[#This Row],[ID]]</f>
        <v>A-4168638</v>
      </c>
      <c r="B3427">
        <f>US_Accidents_Dec20_updated[[#This Row],[Start_Lat]]</f>
        <v>39.341909000000001</v>
      </c>
      <c r="C3427">
        <f>US_Accidents_Dec20_updated[[#This Row],[Start_Lng]]</f>
        <v>-106.05302</v>
      </c>
      <c r="D3427">
        <f>US_Accidents_Dec20_updated[[#This Row],[Severity]]-1</f>
        <v>2</v>
      </c>
      <c r="E3427">
        <f>HOUR(US_Accidents_Dec20_updated[[#This Row],[Start_Time]])</f>
        <v>20</v>
      </c>
      <c r="F3427">
        <f>DAY(US_Accidents_Dec20_updated[[#This Row],[Start_Time]])</f>
        <v>10</v>
      </c>
      <c r="G3427">
        <f>MONTH(US_Accidents_Dec20_updated[[#This Row],[Start_Time]])</f>
        <v>4</v>
      </c>
      <c r="H3427" t="str">
        <f>US_Accidents_Dec20_updated[[#This Row],[Description]]</f>
        <v>At CR-850/Blue Lakes Rd - Accident.</v>
      </c>
      <c r="I3427" t="s">
        <v>1210</v>
      </c>
      <c r="J3427">
        <f>IF(US_Accidents_Dec20_updated[[#This Row],[Visibility(mi)]]&gt;30, 30, MROUND(US_Accidents_Dec20_updated[[#This Row],[Visibility(mi)]],5))</f>
        <v>5</v>
      </c>
      <c r="K3427">
        <f>MROUND(US_Accidents_Dec20_updated[[#This Row],[Wind_Speed(mph)]],5)</f>
        <v>10</v>
      </c>
      <c r="L3427">
        <f>IF(US_Accidents_Dec20_updated[[#This Row],[Precipitation(in)]]&gt;0.1, 0.1, US_Accidents_Dec20_updated[[#This Row],[Precipitation(in)]])</f>
        <v>0.01</v>
      </c>
    </row>
    <row r="3428" spans="1:12" x14ac:dyDescent="0.25">
      <c r="A3428" t="str">
        <f>US_Accidents_Dec20_updated[[#This Row],[ID]]</f>
        <v>A-4168639</v>
      </c>
      <c r="B3428">
        <f>US_Accidents_Dec20_updated[[#This Row],[Start_Lat]]</f>
        <v>39.783430000000003</v>
      </c>
      <c r="C3428">
        <f>US_Accidents_Dec20_updated[[#This Row],[Start_Lng]]</f>
        <v>-105.06274999999999</v>
      </c>
      <c r="D3428">
        <f>US_Accidents_Dec20_updated[[#This Row],[Severity]]-1</f>
        <v>2</v>
      </c>
      <c r="E3428">
        <f>HOUR(US_Accidents_Dec20_updated[[#This Row],[Start_Time]])</f>
        <v>20</v>
      </c>
      <c r="F3428">
        <f>DAY(US_Accidents_Dec20_updated[[#This Row],[Start_Time]])</f>
        <v>10</v>
      </c>
      <c r="G3428">
        <f>MONTH(US_Accidents_Dec20_updated[[#This Row],[Start_Time]])</f>
        <v>4</v>
      </c>
      <c r="H3428" t="str">
        <f>US_Accidents_Dec20_updated[[#This Row],[Description]]</f>
        <v>At Harlan St/Exit 270 - Accident.</v>
      </c>
      <c r="I3428" t="s">
        <v>1210</v>
      </c>
      <c r="J3428">
        <f>IF(US_Accidents_Dec20_updated[[#This Row],[Visibility(mi)]]&gt;30, 30, MROUND(US_Accidents_Dec20_updated[[#This Row],[Visibility(mi)]],5))</f>
        <v>0</v>
      </c>
      <c r="K3428">
        <f>MROUND(US_Accidents_Dec20_updated[[#This Row],[Wind_Speed(mph)]],5)</f>
        <v>10</v>
      </c>
      <c r="L3428">
        <f>IF(US_Accidents_Dec20_updated[[#This Row],[Precipitation(in)]]&gt;0.1, 0.1, US_Accidents_Dec20_updated[[#This Row],[Precipitation(in)]])</f>
        <v>0</v>
      </c>
    </row>
    <row r="3429" spans="1:12" x14ac:dyDescent="0.25">
      <c r="A3429" t="str">
        <f>US_Accidents_Dec20_updated[[#This Row],[ID]]</f>
        <v>A-4168641</v>
      </c>
      <c r="B3429">
        <f>US_Accidents_Dec20_updated[[#This Row],[Start_Lat]]</f>
        <v>39.72542</v>
      </c>
      <c r="C3429">
        <f>US_Accidents_Dec20_updated[[#This Row],[Start_Lng]]</f>
        <v>-105.022004</v>
      </c>
      <c r="D3429">
        <f>US_Accidents_Dec20_updated[[#This Row],[Severity]]-1</f>
        <v>2</v>
      </c>
      <c r="E3429">
        <f>HOUR(US_Accidents_Dec20_updated[[#This Row],[Start_Time]])</f>
        <v>20</v>
      </c>
      <c r="F3429">
        <f>DAY(US_Accidents_Dec20_updated[[#This Row],[Start_Time]])</f>
        <v>10</v>
      </c>
      <c r="G3429">
        <f>MONTH(US_Accidents_Dec20_updated[[#This Row],[Start_Time]])</f>
        <v>4</v>
      </c>
      <c r="H3429" t="str">
        <f>US_Accidents_Dec20_updated[[#This Row],[Description]]</f>
        <v>At CO-88/Federal Blvd - Accident.</v>
      </c>
      <c r="I3429" t="s">
        <v>1210</v>
      </c>
      <c r="J3429">
        <f>IF(US_Accidents_Dec20_updated[[#This Row],[Visibility(mi)]]&gt;30, 30, MROUND(US_Accidents_Dec20_updated[[#This Row],[Visibility(mi)]],5))</f>
        <v>0</v>
      </c>
      <c r="K3429">
        <f>MROUND(US_Accidents_Dec20_updated[[#This Row],[Wind_Speed(mph)]],5)</f>
        <v>10</v>
      </c>
      <c r="L3429">
        <f>IF(US_Accidents_Dec20_updated[[#This Row],[Precipitation(in)]]&gt;0.1, 0.1, US_Accidents_Dec20_updated[[#This Row],[Precipitation(in)]])</f>
        <v>0</v>
      </c>
    </row>
    <row r="3430" spans="1:12" x14ac:dyDescent="0.25">
      <c r="A3430" t="str">
        <f>US_Accidents_Dec20_updated[[#This Row],[ID]]</f>
        <v>A-4168643</v>
      </c>
      <c r="B3430">
        <f>US_Accidents_Dec20_updated[[#This Row],[Start_Lat]]</f>
        <v>39.7258</v>
      </c>
      <c r="C3430">
        <f>US_Accidents_Dec20_updated[[#This Row],[Start_Lng]]</f>
        <v>-105.00963</v>
      </c>
      <c r="D3430">
        <f>US_Accidents_Dec20_updated[[#This Row],[Severity]]-1</f>
        <v>3</v>
      </c>
      <c r="E3430">
        <f>HOUR(US_Accidents_Dec20_updated[[#This Row],[Start_Time]])</f>
        <v>20</v>
      </c>
      <c r="F3430">
        <f>DAY(US_Accidents_Dec20_updated[[#This Row],[Start_Time]])</f>
        <v>10</v>
      </c>
      <c r="G3430">
        <f>MONTH(US_Accidents_Dec20_updated[[#This Row],[Start_Time]])</f>
        <v>4</v>
      </c>
      <c r="H3430" t="str">
        <f>US_Accidents_Dec20_updated[[#This Row],[Description]]</f>
        <v>Ramp closed to US-6/6th Ave/Exit 209 - Road closed due to accident.</v>
      </c>
      <c r="I3430" t="s">
        <v>1210</v>
      </c>
      <c r="J3430">
        <f>IF(US_Accidents_Dec20_updated[[#This Row],[Visibility(mi)]]&gt;30, 30, MROUND(US_Accidents_Dec20_updated[[#This Row],[Visibility(mi)]],5))</f>
        <v>0</v>
      </c>
      <c r="K3430">
        <f>MROUND(US_Accidents_Dec20_updated[[#This Row],[Wind_Speed(mph)]],5)</f>
        <v>10</v>
      </c>
      <c r="L3430">
        <f>IF(US_Accidents_Dec20_updated[[#This Row],[Precipitation(in)]]&gt;0.1, 0.1, US_Accidents_Dec20_updated[[#This Row],[Precipitation(in)]])</f>
        <v>0</v>
      </c>
    </row>
    <row r="3431" spans="1:12" x14ac:dyDescent="0.25">
      <c r="A3431" t="str">
        <f>US_Accidents_Dec20_updated[[#This Row],[ID]]</f>
        <v>A-4168644</v>
      </c>
      <c r="B3431">
        <f>US_Accidents_Dec20_updated[[#This Row],[Start_Lat]]</f>
        <v>39.508201999999997</v>
      </c>
      <c r="C3431">
        <f>US_Accidents_Dec20_updated[[#This Row],[Start_Lng]]</f>
        <v>-104.87215</v>
      </c>
      <c r="D3431">
        <f>US_Accidents_Dec20_updated[[#This Row],[Severity]]-1</f>
        <v>2</v>
      </c>
      <c r="E3431">
        <f>HOUR(US_Accidents_Dec20_updated[[#This Row],[Start_Time]])</f>
        <v>20</v>
      </c>
      <c r="F3431">
        <f>DAY(US_Accidents_Dec20_updated[[#This Row],[Start_Time]])</f>
        <v>10</v>
      </c>
      <c r="G3431">
        <f>MONTH(US_Accidents_Dec20_updated[[#This Row],[Start_Time]])</f>
        <v>4</v>
      </c>
      <c r="H3431" t="str">
        <f>US_Accidents_Dec20_updated[[#This Row],[Description]]</f>
        <v>Between Ridgegate Pkwy/Exit 192 and Oak Ln/Exit 190 - Accident. Two lanes blocked.</v>
      </c>
      <c r="I3431" t="s">
        <v>1210</v>
      </c>
      <c r="J3431">
        <f>IF(US_Accidents_Dec20_updated[[#This Row],[Visibility(mi)]]&gt;30, 30, MROUND(US_Accidents_Dec20_updated[[#This Row],[Visibility(mi)]],5))</f>
        <v>0</v>
      </c>
      <c r="K3431">
        <f>MROUND(US_Accidents_Dec20_updated[[#This Row],[Wind_Speed(mph)]],5)</f>
        <v>25</v>
      </c>
      <c r="L3431">
        <f>IF(US_Accidents_Dec20_updated[[#This Row],[Precipitation(in)]]&gt;0.1, 0.1, US_Accidents_Dec20_updated[[#This Row],[Precipitation(in)]])</f>
        <v>0</v>
      </c>
    </row>
    <row r="3432" spans="1:12" x14ac:dyDescent="0.25">
      <c r="A3432" t="str">
        <f>US_Accidents_Dec20_updated[[#This Row],[ID]]</f>
        <v>A-4169278</v>
      </c>
      <c r="B3432">
        <f>US_Accidents_Dec20_updated[[#This Row],[Start_Lat]]</f>
        <v>38.07649</v>
      </c>
      <c r="C3432">
        <f>US_Accidents_Dec20_updated[[#This Row],[Start_Lng]]</f>
        <v>-104.70708</v>
      </c>
      <c r="D3432">
        <f>US_Accidents_Dec20_updated[[#This Row],[Severity]]-1</f>
        <v>2</v>
      </c>
      <c r="E3432">
        <f>HOUR(US_Accidents_Dec20_updated[[#This Row],[Start_Time]])</f>
        <v>5</v>
      </c>
      <c r="F3432">
        <f>DAY(US_Accidents_Dec20_updated[[#This Row],[Start_Time]])</f>
        <v>11</v>
      </c>
      <c r="G3432">
        <f>MONTH(US_Accidents_Dec20_updated[[#This Row],[Start_Time]])</f>
        <v>4</v>
      </c>
      <c r="H3432" t="str">
        <f>US_Accidents_Dec20_updated[[#This Row],[Description]]</f>
        <v>At Verde Rd/Exit 87 - Accident.</v>
      </c>
      <c r="I3432" t="s">
        <v>50</v>
      </c>
      <c r="J3432">
        <f>IF(US_Accidents_Dec20_updated[[#This Row],[Visibility(mi)]]&gt;30, 30, MROUND(US_Accidents_Dec20_updated[[#This Row],[Visibility(mi)]],5))</f>
        <v>10</v>
      </c>
      <c r="K3432">
        <f>MROUND(US_Accidents_Dec20_updated[[#This Row],[Wind_Speed(mph)]],5)</f>
        <v>10</v>
      </c>
      <c r="L3432">
        <f>IF(US_Accidents_Dec20_updated[[#This Row],[Precipitation(in)]]&gt;0.1, 0.1, US_Accidents_Dec20_updated[[#This Row],[Precipitation(in)]])</f>
        <v>0</v>
      </c>
    </row>
    <row r="3433" spans="1:12" x14ac:dyDescent="0.25">
      <c r="A3433" t="str">
        <f>US_Accidents_Dec20_updated[[#This Row],[ID]]</f>
        <v>A-4169279</v>
      </c>
      <c r="B3433">
        <f>US_Accidents_Dec20_updated[[#This Row],[Start_Lat]]</f>
        <v>39.916510000000002</v>
      </c>
      <c r="C3433">
        <f>US_Accidents_Dec20_updated[[#This Row],[Start_Lng]]</f>
        <v>-105.09426000000001</v>
      </c>
      <c r="D3433">
        <f>US_Accidents_Dec20_updated[[#This Row],[Severity]]-1</f>
        <v>2</v>
      </c>
      <c r="E3433">
        <f>HOUR(US_Accidents_Dec20_updated[[#This Row],[Start_Time]])</f>
        <v>5</v>
      </c>
      <c r="F3433">
        <f>DAY(US_Accidents_Dec20_updated[[#This Row],[Start_Time]])</f>
        <v>11</v>
      </c>
      <c r="G3433">
        <f>MONTH(US_Accidents_Dec20_updated[[#This Row],[Start_Time]])</f>
        <v>4</v>
      </c>
      <c r="H3433" t="str">
        <f>US_Accidents_Dec20_updated[[#This Row],[Description]]</f>
        <v>At Wadsworth Pky/CO-121/CO-128 - Accident.</v>
      </c>
      <c r="I3433" t="s">
        <v>50</v>
      </c>
      <c r="J3433">
        <f>IF(US_Accidents_Dec20_updated[[#This Row],[Visibility(mi)]]&gt;30, 30, MROUND(US_Accidents_Dec20_updated[[#This Row],[Visibility(mi)]],5))</f>
        <v>10</v>
      </c>
      <c r="K3433">
        <f>MROUND(US_Accidents_Dec20_updated[[#This Row],[Wind_Speed(mph)]],5)</f>
        <v>5</v>
      </c>
      <c r="L3433">
        <f>IF(US_Accidents_Dec20_updated[[#This Row],[Precipitation(in)]]&gt;0.1, 0.1, US_Accidents_Dec20_updated[[#This Row],[Precipitation(in)]])</f>
        <v>0</v>
      </c>
    </row>
    <row r="3434" spans="1:12" x14ac:dyDescent="0.25">
      <c r="A3434" t="str">
        <f>US_Accidents_Dec20_updated[[#This Row],[ID]]</f>
        <v>A-4169280</v>
      </c>
      <c r="B3434">
        <f>US_Accidents_Dec20_updated[[#This Row],[Start_Lat]]</f>
        <v>39.924411999999997</v>
      </c>
      <c r="C3434">
        <f>US_Accidents_Dec20_updated[[#This Row],[Start_Lng]]</f>
        <v>-105.110708</v>
      </c>
      <c r="D3434">
        <f>US_Accidents_Dec20_updated[[#This Row],[Severity]]-1</f>
        <v>2</v>
      </c>
      <c r="E3434">
        <f>HOUR(US_Accidents_Dec20_updated[[#This Row],[Start_Time]])</f>
        <v>5</v>
      </c>
      <c r="F3434">
        <f>DAY(US_Accidents_Dec20_updated[[#This Row],[Start_Time]])</f>
        <v>11</v>
      </c>
      <c r="G3434">
        <f>MONTH(US_Accidents_Dec20_updated[[#This Row],[Start_Time]])</f>
        <v>4</v>
      </c>
      <c r="H3434" t="str">
        <f>US_Accidents_Dec20_updated[[#This Row],[Description]]</f>
        <v>At E Flatiron Crossing Dr - Accident.</v>
      </c>
      <c r="I3434" t="s">
        <v>50</v>
      </c>
      <c r="J3434">
        <f>IF(US_Accidents_Dec20_updated[[#This Row],[Visibility(mi)]]&gt;30, 30, MROUND(US_Accidents_Dec20_updated[[#This Row],[Visibility(mi)]],5))</f>
        <v>10</v>
      </c>
      <c r="K3434">
        <f>MROUND(US_Accidents_Dec20_updated[[#This Row],[Wind_Speed(mph)]],5)</f>
        <v>5</v>
      </c>
      <c r="L3434">
        <f>IF(US_Accidents_Dec20_updated[[#This Row],[Precipitation(in)]]&gt;0.1, 0.1, US_Accidents_Dec20_updated[[#This Row],[Precipitation(in)]])</f>
        <v>0</v>
      </c>
    </row>
    <row r="3435" spans="1:12" x14ac:dyDescent="0.25">
      <c r="A3435" t="str">
        <f>US_Accidents_Dec20_updated[[#This Row],[ID]]</f>
        <v>A-4169281</v>
      </c>
      <c r="B3435">
        <f>US_Accidents_Dec20_updated[[#This Row],[Start_Lat]]</f>
        <v>39.671491000000003</v>
      </c>
      <c r="C3435">
        <f>US_Accidents_Dec20_updated[[#This Row],[Start_Lng]]</f>
        <v>-104.9282</v>
      </c>
      <c r="D3435">
        <f>US_Accidents_Dec20_updated[[#This Row],[Severity]]-1</f>
        <v>2</v>
      </c>
      <c r="E3435">
        <f>HOUR(US_Accidents_Dec20_updated[[#This Row],[Start_Time]])</f>
        <v>5</v>
      </c>
      <c r="F3435">
        <f>DAY(US_Accidents_Dec20_updated[[#This Row],[Start_Time]])</f>
        <v>11</v>
      </c>
      <c r="G3435">
        <f>MONTH(US_Accidents_Dec20_updated[[#This Row],[Start_Time]])</f>
        <v>4</v>
      </c>
      <c r="H3435" t="str">
        <f>US_Accidents_Dec20_updated[[#This Row],[Description]]</f>
        <v>At Evans Ave/Exit 203 - Accident.</v>
      </c>
      <c r="I3435" t="s">
        <v>1210</v>
      </c>
      <c r="J3435">
        <f>IF(US_Accidents_Dec20_updated[[#This Row],[Visibility(mi)]]&gt;30, 30, MROUND(US_Accidents_Dec20_updated[[#This Row],[Visibility(mi)]],5))</f>
        <v>0</v>
      </c>
      <c r="K3435">
        <f>MROUND(US_Accidents_Dec20_updated[[#This Row],[Wind_Speed(mph)]],5)</f>
        <v>5</v>
      </c>
      <c r="L3435">
        <f>IF(US_Accidents_Dec20_updated[[#This Row],[Precipitation(in)]]&gt;0.1, 0.1, US_Accidents_Dec20_updated[[#This Row],[Precipitation(in)]])</f>
        <v>0</v>
      </c>
    </row>
    <row r="3436" spans="1:12" x14ac:dyDescent="0.25">
      <c r="A3436" t="str">
        <f>US_Accidents_Dec20_updated[[#This Row],[ID]]</f>
        <v>A-4169282</v>
      </c>
      <c r="B3436">
        <f>US_Accidents_Dec20_updated[[#This Row],[Start_Lat]]</f>
        <v>39.630034999999999</v>
      </c>
      <c r="C3436">
        <f>US_Accidents_Dec20_updated[[#This Row],[Start_Lng]]</f>
        <v>-104.905278</v>
      </c>
      <c r="D3436">
        <f>US_Accidents_Dec20_updated[[#This Row],[Severity]]-1</f>
        <v>2</v>
      </c>
      <c r="E3436">
        <f>HOUR(US_Accidents_Dec20_updated[[#This Row],[Start_Time]])</f>
        <v>5</v>
      </c>
      <c r="F3436">
        <f>DAY(US_Accidents_Dec20_updated[[#This Row],[Start_Time]])</f>
        <v>11</v>
      </c>
      <c r="G3436">
        <f>MONTH(US_Accidents_Dec20_updated[[#This Row],[Start_Time]])</f>
        <v>4</v>
      </c>
      <c r="H3436" t="str">
        <f>US_Accidents_Dec20_updated[[#This Row],[Description]]</f>
        <v>At I-225 - Accident.</v>
      </c>
      <c r="I3436" t="s">
        <v>1210</v>
      </c>
      <c r="J3436">
        <f>IF(US_Accidents_Dec20_updated[[#This Row],[Visibility(mi)]]&gt;30, 30, MROUND(US_Accidents_Dec20_updated[[#This Row],[Visibility(mi)]],5))</f>
        <v>0</v>
      </c>
      <c r="K3436">
        <f>MROUND(US_Accidents_Dec20_updated[[#This Row],[Wind_Speed(mph)]],5)</f>
        <v>5</v>
      </c>
      <c r="L3436">
        <f>IF(US_Accidents_Dec20_updated[[#This Row],[Precipitation(in)]]&gt;0.1, 0.1, US_Accidents_Dec20_updated[[#This Row],[Precipitation(in)]])</f>
        <v>0</v>
      </c>
    </row>
    <row r="3437" spans="1:12" x14ac:dyDescent="0.25">
      <c r="A3437" t="str">
        <f>US_Accidents_Dec20_updated[[#This Row],[ID]]</f>
        <v>A-4169283</v>
      </c>
      <c r="B3437">
        <f>US_Accidents_Dec20_updated[[#This Row],[Start_Lat]]</f>
        <v>39.742109999999997</v>
      </c>
      <c r="C3437">
        <f>US_Accidents_Dec20_updated[[#This Row],[Start_Lng]]</f>
        <v>-104.82549</v>
      </c>
      <c r="D3437">
        <f>US_Accidents_Dec20_updated[[#This Row],[Severity]]-1</f>
        <v>2</v>
      </c>
      <c r="E3437">
        <f>HOUR(US_Accidents_Dec20_updated[[#This Row],[Start_Time]])</f>
        <v>5</v>
      </c>
      <c r="F3437">
        <f>DAY(US_Accidents_Dec20_updated[[#This Row],[Start_Time]])</f>
        <v>11</v>
      </c>
      <c r="G3437">
        <f>MONTH(US_Accidents_Dec20_updated[[#This Row],[Start_Time]])</f>
        <v>4</v>
      </c>
      <c r="H3437" t="str">
        <f>US_Accidents_Dec20_updated[[#This Row],[Description]]</f>
        <v>At US-40/US-287/Colfax Ave/Exit 10 - Accident.</v>
      </c>
      <c r="I3437" t="s">
        <v>1210</v>
      </c>
      <c r="J3437">
        <f>IF(US_Accidents_Dec20_updated[[#This Row],[Visibility(mi)]]&gt;30, 30, MROUND(US_Accidents_Dec20_updated[[#This Row],[Visibility(mi)]],5))</f>
        <v>0</v>
      </c>
      <c r="K3437">
        <f>MROUND(US_Accidents_Dec20_updated[[#This Row],[Wind_Speed(mph)]],5)</f>
        <v>5</v>
      </c>
      <c r="L3437">
        <f>IF(US_Accidents_Dec20_updated[[#This Row],[Precipitation(in)]]&gt;0.1, 0.1, US_Accidents_Dec20_updated[[#This Row],[Precipitation(in)]])</f>
        <v>0.03</v>
      </c>
    </row>
    <row r="3438" spans="1:12" x14ac:dyDescent="0.25">
      <c r="A3438" t="str">
        <f>US_Accidents_Dec20_updated[[#This Row],[ID]]</f>
        <v>A-4169284</v>
      </c>
      <c r="B3438">
        <f>US_Accidents_Dec20_updated[[#This Row],[Start_Lat]]</f>
        <v>39.784910000000004</v>
      </c>
      <c r="C3438">
        <f>US_Accidents_Dec20_updated[[#This Row],[Start_Lng]]</f>
        <v>-105.047861</v>
      </c>
      <c r="D3438">
        <f>US_Accidents_Dec20_updated[[#This Row],[Severity]]-1</f>
        <v>2</v>
      </c>
      <c r="E3438">
        <f>HOUR(US_Accidents_Dec20_updated[[#This Row],[Start_Time]])</f>
        <v>6</v>
      </c>
      <c r="F3438">
        <f>DAY(US_Accidents_Dec20_updated[[#This Row],[Start_Time]])</f>
        <v>11</v>
      </c>
      <c r="G3438">
        <f>MONTH(US_Accidents_Dec20_updated[[#This Row],[Start_Time]])</f>
        <v>4</v>
      </c>
      <c r="H3438" t="str">
        <f>US_Accidents_Dec20_updated[[#This Row],[Description]]</f>
        <v>At Lowell Blvd/Exit 271 - Accident.</v>
      </c>
      <c r="I3438" t="s">
        <v>50</v>
      </c>
      <c r="J3438">
        <f>IF(US_Accidents_Dec20_updated[[#This Row],[Visibility(mi)]]&gt;30, 30, MROUND(US_Accidents_Dec20_updated[[#This Row],[Visibility(mi)]],5))</f>
        <v>10</v>
      </c>
      <c r="K3438">
        <f>MROUND(US_Accidents_Dec20_updated[[#This Row],[Wind_Speed(mph)]],5)</f>
        <v>5</v>
      </c>
      <c r="L3438">
        <f>IF(US_Accidents_Dec20_updated[[#This Row],[Precipitation(in)]]&gt;0.1, 0.1, US_Accidents_Dec20_updated[[#This Row],[Precipitation(in)]])</f>
        <v>0</v>
      </c>
    </row>
    <row r="3439" spans="1:12" x14ac:dyDescent="0.25">
      <c r="A3439" t="str">
        <f>US_Accidents_Dec20_updated[[#This Row],[ID]]</f>
        <v>A-4169285</v>
      </c>
      <c r="B3439">
        <f>US_Accidents_Dec20_updated[[#This Row],[Start_Lat]]</f>
        <v>39.725360000000002</v>
      </c>
      <c r="C3439">
        <f>US_Accidents_Dec20_updated[[#This Row],[Start_Lng]]</f>
        <v>-105.11836599999999</v>
      </c>
      <c r="D3439">
        <f>US_Accidents_Dec20_updated[[#This Row],[Severity]]-1</f>
        <v>2</v>
      </c>
      <c r="E3439">
        <f>HOUR(US_Accidents_Dec20_updated[[#This Row],[Start_Time]])</f>
        <v>6</v>
      </c>
      <c r="F3439">
        <f>DAY(US_Accidents_Dec20_updated[[#This Row],[Start_Time]])</f>
        <v>11</v>
      </c>
      <c r="G3439">
        <f>MONTH(US_Accidents_Dec20_updated[[#This Row],[Start_Time]])</f>
        <v>4</v>
      </c>
      <c r="H3439" t="str">
        <f>US_Accidents_Dec20_updated[[#This Row],[Description]]</f>
        <v>At CO-391/Kipling St - Accident.</v>
      </c>
      <c r="I3439" t="s">
        <v>50</v>
      </c>
      <c r="J3439">
        <f>IF(US_Accidents_Dec20_updated[[#This Row],[Visibility(mi)]]&gt;30, 30, MROUND(US_Accidents_Dec20_updated[[#This Row],[Visibility(mi)]],5))</f>
        <v>20</v>
      </c>
      <c r="K3439">
        <f>MROUND(US_Accidents_Dec20_updated[[#This Row],[Wind_Speed(mph)]],5)</f>
        <v>5</v>
      </c>
      <c r="L3439">
        <f>IF(US_Accidents_Dec20_updated[[#This Row],[Precipitation(in)]]&gt;0.1, 0.1, US_Accidents_Dec20_updated[[#This Row],[Precipitation(in)]])</f>
        <v>0</v>
      </c>
    </row>
    <row r="3440" spans="1:12" x14ac:dyDescent="0.25">
      <c r="A3440" t="str">
        <f>US_Accidents_Dec20_updated[[#This Row],[ID]]</f>
        <v>A-4169286</v>
      </c>
      <c r="B3440">
        <f>US_Accidents_Dec20_updated[[#This Row],[Start_Lat]]</f>
        <v>39.700429999999997</v>
      </c>
      <c r="C3440">
        <f>US_Accidents_Dec20_updated[[#This Row],[Start_Lng]]</f>
        <v>-104.8292</v>
      </c>
      <c r="D3440">
        <f>US_Accidents_Dec20_updated[[#This Row],[Severity]]-1</f>
        <v>2</v>
      </c>
      <c r="E3440">
        <f>HOUR(US_Accidents_Dec20_updated[[#This Row],[Start_Time]])</f>
        <v>7</v>
      </c>
      <c r="F3440">
        <f>DAY(US_Accidents_Dec20_updated[[#This Row],[Start_Time]])</f>
        <v>11</v>
      </c>
      <c r="G3440">
        <f>MONTH(US_Accidents_Dec20_updated[[#This Row],[Start_Time]])</f>
        <v>4</v>
      </c>
      <c r="H3440" t="str">
        <f>US_Accidents_Dec20_updated[[#This Row],[Description]]</f>
        <v>At Mississippi Ave/Exit 7 - Accident.</v>
      </c>
      <c r="I3440" t="s">
        <v>50</v>
      </c>
      <c r="J3440">
        <f>IF(US_Accidents_Dec20_updated[[#This Row],[Visibility(mi)]]&gt;30, 30, MROUND(US_Accidents_Dec20_updated[[#This Row],[Visibility(mi)]],5))</f>
        <v>5</v>
      </c>
      <c r="K3440">
        <f>MROUND(US_Accidents_Dec20_updated[[#This Row],[Wind_Speed(mph)]],5)</f>
        <v>5</v>
      </c>
      <c r="L3440">
        <f>IF(US_Accidents_Dec20_updated[[#This Row],[Precipitation(in)]]&gt;0.1, 0.1, US_Accidents_Dec20_updated[[#This Row],[Precipitation(in)]])</f>
        <v>0</v>
      </c>
    </row>
    <row r="3441" spans="1:12" x14ac:dyDescent="0.25">
      <c r="A3441" t="str">
        <f>US_Accidents_Dec20_updated[[#This Row],[ID]]</f>
        <v>A-4169287</v>
      </c>
      <c r="B3441">
        <f>US_Accidents_Dec20_updated[[#This Row],[Start_Lat]]</f>
        <v>39.289594999999998</v>
      </c>
      <c r="C3441">
        <f>US_Accidents_Dec20_updated[[#This Row],[Start_Lng]]</f>
        <v>-104.89533900000001</v>
      </c>
      <c r="D3441">
        <f>US_Accidents_Dec20_updated[[#This Row],[Severity]]-1</f>
        <v>2</v>
      </c>
      <c r="E3441">
        <f>HOUR(US_Accidents_Dec20_updated[[#This Row],[Start_Time]])</f>
        <v>6</v>
      </c>
      <c r="F3441">
        <f>DAY(US_Accidents_Dec20_updated[[#This Row],[Start_Time]])</f>
        <v>11</v>
      </c>
      <c r="G3441">
        <f>MONTH(US_Accidents_Dec20_updated[[#This Row],[Start_Time]])</f>
        <v>4</v>
      </c>
      <c r="H3441" t="str">
        <f>US_Accidents_Dec20_updated[[#This Row],[Description]]</f>
        <v>At Wilcox St/Plum Crk Pky/Exit 181 - Accident.</v>
      </c>
      <c r="I3441" t="s">
        <v>1210</v>
      </c>
      <c r="J3441">
        <f>IF(US_Accidents_Dec20_updated[[#This Row],[Visibility(mi)]]&gt;30, 30, MROUND(US_Accidents_Dec20_updated[[#This Row],[Visibility(mi)]],5))</f>
        <v>5</v>
      </c>
      <c r="K3441">
        <f>MROUND(US_Accidents_Dec20_updated[[#This Row],[Wind_Speed(mph)]],5)</f>
        <v>15</v>
      </c>
      <c r="L3441">
        <f>IF(US_Accidents_Dec20_updated[[#This Row],[Precipitation(in)]]&gt;0.1, 0.1, US_Accidents_Dec20_updated[[#This Row],[Precipitation(in)]])</f>
        <v>0</v>
      </c>
    </row>
    <row r="3442" spans="1:12" x14ac:dyDescent="0.25">
      <c r="A3442" t="str">
        <f>US_Accidents_Dec20_updated[[#This Row],[ID]]</f>
        <v>A-4169289</v>
      </c>
      <c r="B3442">
        <f>US_Accidents_Dec20_updated[[#This Row],[Start_Lat]]</f>
        <v>39.630034999999999</v>
      </c>
      <c r="C3442">
        <f>US_Accidents_Dec20_updated[[#This Row],[Start_Lng]]</f>
        <v>-104.905278</v>
      </c>
      <c r="D3442">
        <f>US_Accidents_Dec20_updated[[#This Row],[Severity]]-1</f>
        <v>2</v>
      </c>
      <c r="E3442">
        <f>HOUR(US_Accidents_Dec20_updated[[#This Row],[Start_Time]])</f>
        <v>7</v>
      </c>
      <c r="F3442">
        <f>DAY(US_Accidents_Dec20_updated[[#This Row],[Start_Time]])</f>
        <v>11</v>
      </c>
      <c r="G3442">
        <f>MONTH(US_Accidents_Dec20_updated[[#This Row],[Start_Time]])</f>
        <v>4</v>
      </c>
      <c r="H3442" t="str">
        <f>US_Accidents_Dec20_updated[[#This Row],[Description]]</f>
        <v>At I-225 - Accident.</v>
      </c>
      <c r="I3442" t="s">
        <v>50</v>
      </c>
      <c r="J3442">
        <f>IF(US_Accidents_Dec20_updated[[#This Row],[Visibility(mi)]]&gt;30, 30, MROUND(US_Accidents_Dec20_updated[[#This Row],[Visibility(mi)]],5))</f>
        <v>10</v>
      </c>
      <c r="K3442">
        <f>MROUND(US_Accidents_Dec20_updated[[#This Row],[Wind_Speed(mph)]],5)</f>
        <v>5</v>
      </c>
      <c r="L3442">
        <f>IF(US_Accidents_Dec20_updated[[#This Row],[Precipitation(in)]]&gt;0.1, 0.1, US_Accidents_Dec20_updated[[#This Row],[Precipitation(in)]])</f>
        <v>0</v>
      </c>
    </row>
    <row r="3443" spans="1:12" x14ac:dyDescent="0.25">
      <c r="A3443" t="str">
        <f>US_Accidents_Dec20_updated[[#This Row],[ID]]</f>
        <v>A-4169290</v>
      </c>
      <c r="B3443">
        <f>US_Accidents_Dec20_updated[[#This Row],[Start_Lat]]</f>
        <v>39.752267000000003</v>
      </c>
      <c r="C3443">
        <f>US_Accidents_Dec20_updated[[#This Row],[Start_Lng]]</f>
        <v>-105.05325000000001</v>
      </c>
      <c r="D3443">
        <f>US_Accidents_Dec20_updated[[#This Row],[Severity]]-1</f>
        <v>3</v>
      </c>
      <c r="E3443">
        <f>HOUR(US_Accidents_Dec20_updated[[#This Row],[Start_Time]])</f>
        <v>7</v>
      </c>
      <c r="F3443">
        <f>DAY(US_Accidents_Dec20_updated[[#This Row],[Start_Time]])</f>
        <v>11</v>
      </c>
      <c r="G3443">
        <f>MONTH(US_Accidents_Dec20_updated[[#This Row],[Start_Time]])</f>
        <v>4</v>
      </c>
      <c r="H3443" t="str">
        <f>US_Accidents_Dec20_updated[[#This Row],[Description]]</f>
        <v>Closed at W 29th Ave - Road closed due to accident.</v>
      </c>
      <c r="I3443" t="s">
        <v>50</v>
      </c>
      <c r="J3443">
        <f>IF(US_Accidents_Dec20_updated[[#This Row],[Visibility(mi)]]&gt;30, 30, MROUND(US_Accidents_Dec20_updated[[#This Row],[Visibility(mi)]],5))</f>
        <v>15</v>
      </c>
      <c r="K3443">
        <f>MROUND(US_Accidents_Dec20_updated[[#This Row],[Wind_Speed(mph)]],5)</f>
        <v>5</v>
      </c>
      <c r="L3443">
        <f>IF(US_Accidents_Dec20_updated[[#This Row],[Precipitation(in)]]&gt;0.1, 0.1, US_Accidents_Dec20_updated[[#This Row],[Precipitation(in)]])</f>
        <v>0</v>
      </c>
    </row>
    <row r="3444" spans="1:12" x14ac:dyDescent="0.25">
      <c r="A3444" t="str">
        <f>US_Accidents_Dec20_updated[[#This Row],[ID]]</f>
        <v>A-4169291</v>
      </c>
      <c r="B3444">
        <f>US_Accidents_Dec20_updated[[#This Row],[Start_Lat]]</f>
        <v>39.752267000000003</v>
      </c>
      <c r="C3444">
        <f>US_Accidents_Dec20_updated[[#This Row],[Start_Lng]]</f>
        <v>-105.05325000000001</v>
      </c>
      <c r="D3444">
        <f>US_Accidents_Dec20_updated[[#This Row],[Severity]]-1</f>
        <v>3</v>
      </c>
      <c r="E3444">
        <f>HOUR(US_Accidents_Dec20_updated[[#This Row],[Start_Time]])</f>
        <v>7</v>
      </c>
      <c r="F3444">
        <f>DAY(US_Accidents_Dec20_updated[[#This Row],[Start_Time]])</f>
        <v>11</v>
      </c>
      <c r="G3444">
        <f>MONTH(US_Accidents_Dec20_updated[[#This Row],[Start_Time]])</f>
        <v>4</v>
      </c>
      <c r="H3444" t="str">
        <f>US_Accidents_Dec20_updated[[#This Row],[Description]]</f>
        <v>Closed at 26th Ave - Road closed due to accident.</v>
      </c>
      <c r="I3444" t="s">
        <v>50</v>
      </c>
      <c r="J3444">
        <f>IF(US_Accidents_Dec20_updated[[#This Row],[Visibility(mi)]]&gt;30, 30, MROUND(US_Accidents_Dec20_updated[[#This Row],[Visibility(mi)]],5))</f>
        <v>15</v>
      </c>
      <c r="K3444">
        <f>MROUND(US_Accidents_Dec20_updated[[#This Row],[Wind_Speed(mph)]],5)</f>
        <v>5</v>
      </c>
      <c r="L3444">
        <f>IF(US_Accidents_Dec20_updated[[#This Row],[Precipitation(in)]]&gt;0.1, 0.1, US_Accidents_Dec20_updated[[#This Row],[Precipitation(in)]])</f>
        <v>0</v>
      </c>
    </row>
    <row r="3445" spans="1:12" x14ac:dyDescent="0.25">
      <c r="A3445" t="str">
        <f>US_Accidents_Dec20_updated[[#This Row],[ID]]</f>
        <v>A-4169292</v>
      </c>
      <c r="B3445">
        <f>US_Accidents_Dec20_updated[[#This Row],[Start_Lat]]</f>
        <v>39.531770000000002</v>
      </c>
      <c r="C3445">
        <f>US_Accidents_Dec20_updated[[#This Row],[Start_Lng]]</f>
        <v>-104.86793</v>
      </c>
      <c r="D3445">
        <f>US_Accidents_Dec20_updated[[#This Row],[Severity]]-1</f>
        <v>2</v>
      </c>
      <c r="E3445">
        <f>HOUR(US_Accidents_Dec20_updated[[#This Row],[Start_Time]])</f>
        <v>7</v>
      </c>
      <c r="F3445">
        <f>DAY(US_Accidents_Dec20_updated[[#This Row],[Start_Time]])</f>
        <v>11</v>
      </c>
      <c r="G3445">
        <f>MONTH(US_Accidents_Dec20_updated[[#This Row],[Start_Time]])</f>
        <v>4</v>
      </c>
      <c r="H3445" t="str">
        <f>US_Accidents_Dec20_updated[[#This Row],[Description]]</f>
        <v>At Lincoln Ave/Exit 193 - Accident.</v>
      </c>
      <c r="I3445" t="s">
        <v>50</v>
      </c>
      <c r="J3445">
        <f>IF(US_Accidents_Dec20_updated[[#This Row],[Visibility(mi)]]&gt;30, 30, MROUND(US_Accidents_Dec20_updated[[#This Row],[Visibility(mi)]],5))</f>
        <v>10</v>
      </c>
      <c r="K3445">
        <f>MROUND(US_Accidents_Dec20_updated[[#This Row],[Wind_Speed(mph)]],5)</f>
        <v>5</v>
      </c>
      <c r="L3445">
        <f>IF(US_Accidents_Dec20_updated[[#This Row],[Precipitation(in)]]&gt;0.1, 0.1, US_Accidents_Dec20_updated[[#This Row],[Precipitation(in)]])</f>
        <v>0</v>
      </c>
    </row>
    <row r="3446" spans="1:12" x14ac:dyDescent="0.25">
      <c r="A3446" t="str">
        <f>US_Accidents_Dec20_updated[[#This Row],[ID]]</f>
        <v>A-4169293</v>
      </c>
      <c r="B3446">
        <f>US_Accidents_Dec20_updated[[#This Row],[Start_Lat]]</f>
        <v>39.952330000000003</v>
      </c>
      <c r="C3446">
        <f>US_Accidents_Dec20_updated[[#This Row],[Start_Lng]]</f>
        <v>-104.98792</v>
      </c>
      <c r="D3446">
        <f>US_Accidents_Dec20_updated[[#This Row],[Severity]]-1</f>
        <v>2</v>
      </c>
      <c r="E3446">
        <f>HOUR(US_Accidents_Dec20_updated[[#This Row],[Start_Time]])</f>
        <v>7</v>
      </c>
      <c r="F3446">
        <f>DAY(US_Accidents_Dec20_updated[[#This Row],[Start_Time]])</f>
        <v>11</v>
      </c>
      <c r="G3446">
        <f>MONTH(US_Accidents_Dec20_updated[[#This Row],[Start_Time]])</f>
        <v>4</v>
      </c>
      <c r="H3446" t="str">
        <f>US_Accidents_Dec20_updated[[#This Row],[Description]]</f>
        <v>At E 144th Ave/Exit 226 - Accident.</v>
      </c>
      <c r="I3446" t="s">
        <v>50</v>
      </c>
      <c r="J3446">
        <f>IF(US_Accidents_Dec20_updated[[#This Row],[Visibility(mi)]]&gt;30, 30, MROUND(US_Accidents_Dec20_updated[[#This Row],[Visibility(mi)]],5))</f>
        <v>10</v>
      </c>
      <c r="K3446">
        <f>MROUND(US_Accidents_Dec20_updated[[#This Row],[Wind_Speed(mph)]],5)</f>
        <v>5</v>
      </c>
      <c r="L3446">
        <f>IF(US_Accidents_Dec20_updated[[#This Row],[Precipitation(in)]]&gt;0.1, 0.1, US_Accidents_Dec20_updated[[#This Row],[Precipitation(in)]])</f>
        <v>0</v>
      </c>
    </row>
    <row r="3447" spans="1:12" x14ac:dyDescent="0.25">
      <c r="A3447" t="str">
        <f>US_Accidents_Dec20_updated[[#This Row],[ID]]</f>
        <v>A-4169295</v>
      </c>
      <c r="B3447">
        <f>US_Accidents_Dec20_updated[[#This Row],[Start_Lat]]</f>
        <v>39.679209999999998</v>
      </c>
      <c r="C3447">
        <f>US_Accidents_Dec20_updated[[#This Row],[Start_Lng]]</f>
        <v>-105.90351</v>
      </c>
      <c r="D3447">
        <f>US_Accidents_Dec20_updated[[#This Row],[Severity]]-1</f>
        <v>3</v>
      </c>
      <c r="E3447">
        <f>HOUR(US_Accidents_Dec20_updated[[#This Row],[Start_Time]])</f>
        <v>8</v>
      </c>
      <c r="F3447">
        <f>DAY(US_Accidents_Dec20_updated[[#This Row],[Start_Time]])</f>
        <v>11</v>
      </c>
      <c r="G3447">
        <f>MONTH(US_Accidents_Dec20_updated[[#This Row],[Start_Time]])</f>
        <v>4</v>
      </c>
      <c r="H3447" t="str">
        <f>US_Accidents_Dec20_updated[[#This Row],[Description]]</f>
        <v>Closed between Eisenhower Memorial Tunl (East) and US-6/CO-9/Exit 205 - Road closed due to accident.</v>
      </c>
      <c r="I3447" t="s">
        <v>50</v>
      </c>
      <c r="J3447">
        <f>IF(US_Accidents_Dec20_updated[[#This Row],[Visibility(mi)]]&gt;30, 30, MROUND(US_Accidents_Dec20_updated[[#This Row],[Visibility(mi)]],5))</f>
        <v>10</v>
      </c>
      <c r="K3447">
        <f>MROUND(US_Accidents_Dec20_updated[[#This Row],[Wind_Speed(mph)]],5)</f>
        <v>10</v>
      </c>
      <c r="L3447">
        <f>IF(US_Accidents_Dec20_updated[[#This Row],[Precipitation(in)]]&gt;0.1, 0.1, US_Accidents_Dec20_updated[[#This Row],[Precipitation(in)]])</f>
        <v>0</v>
      </c>
    </row>
    <row r="3448" spans="1:12" x14ac:dyDescent="0.25">
      <c r="A3448" t="str">
        <f>US_Accidents_Dec20_updated[[#This Row],[ID]]</f>
        <v>A-4169297</v>
      </c>
      <c r="B3448">
        <f>US_Accidents_Dec20_updated[[#This Row],[Start_Lat]]</f>
        <v>39.823099999999997</v>
      </c>
      <c r="C3448">
        <f>US_Accidents_Dec20_updated[[#This Row],[Start_Lng]]</f>
        <v>-104.96729999999999</v>
      </c>
      <c r="D3448">
        <f>US_Accidents_Dec20_updated[[#This Row],[Severity]]-1</f>
        <v>2</v>
      </c>
      <c r="E3448">
        <f>HOUR(US_Accidents_Dec20_updated[[#This Row],[Start_Time]])</f>
        <v>8</v>
      </c>
      <c r="F3448">
        <f>DAY(US_Accidents_Dec20_updated[[#This Row],[Start_Time]])</f>
        <v>11</v>
      </c>
      <c r="G3448">
        <f>MONTH(US_Accidents_Dec20_updated[[#This Row],[Start_Time]])</f>
        <v>4</v>
      </c>
      <c r="H3448" t="str">
        <f>US_Accidents_Dec20_updated[[#This Row],[Description]]</f>
        <v>At I-270/Exit 6 - Accident.</v>
      </c>
      <c r="I3448" t="s">
        <v>50</v>
      </c>
      <c r="J3448">
        <f>IF(US_Accidents_Dec20_updated[[#This Row],[Visibility(mi)]]&gt;30, 30, MROUND(US_Accidents_Dec20_updated[[#This Row],[Visibility(mi)]],5))</f>
        <v>15</v>
      </c>
      <c r="K3448">
        <f>MROUND(US_Accidents_Dec20_updated[[#This Row],[Wind_Speed(mph)]],5)</f>
        <v>5</v>
      </c>
      <c r="L3448">
        <f>IF(US_Accidents_Dec20_updated[[#This Row],[Precipitation(in)]]&gt;0.1, 0.1, US_Accidents_Dec20_updated[[#This Row],[Precipitation(in)]])</f>
        <v>0</v>
      </c>
    </row>
    <row r="3449" spans="1:12" x14ac:dyDescent="0.25">
      <c r="A3449" t="str">
        <f>US_Accidents_Dec20_updated[[#This Row],[ID]]</f>
        <v>A-4169298</v>
      </c>
      <c r="B3449">
        <f>US_Accidents_Dec20_updated[[#This Row],[Start_Lat]]</f>
        <v>39.644776999999998</v>
      </c>
      <c r="C3449">
        <f>US_Accidents_Dec20_updated[[#This Row],[Start_Lng]]</f>
        <v>-105.17871700000001</v>
      </c>
      <c r="D3449">
        <f>US_Accidents_Dec20_updated[[#This Row],[Severity]]-1</f>
        <v>2</v>
      </c>
      <c r="E3449">
        <f>HOUR(US_Accidents_Dec20_updated[[#This Row],[Start_Time]])</f>
        <v>8</v>
      </c>
      <c r="F3449">
        <f>DAY(US_Accidents_Dec20_updated[[#This Row],[Start_Time]])</f>
        <v>11</v>
      </c>
      <c r="G3449">
        <f>MONTH(US_Accidents_Dec20_updated[[#This Row],[Start_Time]])</f>
        <v>4</v>
      </c>
      <c r="H3449" t="str">
        <f>US_Accidents_Dec20_updated[[#This Row],[Description]]</f>
        <v>At Hampden Ave - Accident.</v>
      </c>
      <c r="I3449" t="s">
        <v>50</v>
      </c>
      <c r="J3449">
        <f>IF(US_Accidents_Dec20_updated[[#This Row],[Visibility(mi)]]&gt;30, 30, MROUND(US_Accidents_Dec20_updated[[#This Row],[Visibility(mi)]],5))</f>
        <v>15</v>
      </c>
      <c r="K3449">
        <f>MROUND(US_Accidents_Dec20_updated[[#This Row],[Wind_Speed(mph)]],5)</f>
        <v>5</v>
      </c>
      <c r="L3449">
        <f>IF(US_Accidents_Dec20_updated[[#This Row],[Precipitation(in)]]&gt;0.1, 0.1, US_Accidents_Dec20_updated[[#This Row],[Precipitation(in)]])</f>
        <v>0</v>
      </c>
    </row>
    <row r="3450" spans="1:12" x14ac:dyDescent="0.25">
      <c r="A3450" t="str">
        <f>US_Accidents_Dec20_updated[[#This Row],[ID]]</f>
        <v>A-4169299</v>
      </c>
      <c r="B3450">
        <f>US_Accidents_Dec20_updated[[#This Row],[Start_Lat]]</f>
        <v>39.725360000000002</v>
      </c>
      <c r="C3450">
        <f>US_Accidents_Dec20_updated[[#This Row],[Start_Lng]]</f>
        <v>-105.11836599999999</v>
      </c>
      <c r="D3450">
        <f>US_Accidents_Dec20_updated[[#This Row],[Severity]]-1</f>
        <v>2</v>
      </c>
      <c r="E3450">
        <f>HOUR(US_Accidents_Dec20_updated[[#This Row],[Start_Time]])</f>
        <v>9</v>
      </c>
      <c r="F3450">
        <f>DAY(US_Accidents_Dec20_updated[[#This Row],[Start_Time]])</f>
        <v>11</v>
      </c>
      <c r="G3450">
        <f>MONTH(US_Accidents_Dec20_updated[[#This Row],[Start_Time]])</f>
        <v>4</v>
      </c>
      <c r="H3450" t="str">
        <f>US_Accidents_Dec20_updated[[#This Row],[Description]]</f>
        <v>At CO-391/Kipling St - Accident.</v>
      </c>
      <c r="I3450" t="s">
        <v>50</v>
      </c>
      <c r="J3450">
        <f>IF(US_Accidents_Dec20_updated[[#This Row],[Visibility(mi)]]&gt;30, 30, MROUND(US_Accidents_Dec20_updated[[#This Row],[Visibility(mi)]],5))</f>
        <v>15</v>
      </c>
      <c r="K3450">
        <f>MROUND(US_Accidents_Dec20_updated[[#This Row],[Wind_Speed(mph)]],5)</f>
        <v>5</v>
      </c>
      <c r="L3450">
        <f>IF(US_Accidents_Dec20_updated[[#This Row],[Precipitation(in)]]&gt;0.1, 0.1, US_Accidents_Dec20_updated[[#This Row],[Precipitation(in)]])</f>
        <v>0</v>
      </c>
    </row>
    <row r="3451" spans="1:12" x14ac:dyDescent="0.25">
      <c r="A3451" t="str">
        <f>US_Accidents_Dec20_updated[[#This Row],[ID]]</f>
        <v>A-4169302</v>
      </c>
      <c r="B3451">
        <f>US_Accidents_Dec20_updated[[#This Row],[Start_Lat]]</f>
        <v>39.78313</v>
      </c>
      <c r="C3451">
        <f>US_Accidents_Dec20_updated[[#This Row],[Start_Lng]]</f>
        <v>-105.00687000000001</v>
      </c>
      <c r="D3451">
        <f>US_Accidents_Dec20_updated[[#This Row],[Severity]]-1</f>
        <v>2</v>
      </c>
      <c r="E3451">
        <f>HOUR(US_Accidents_Dec20_updated[[#This Row],[Start_Time]])</f>
        <v>8</v>
      </c>
      <c r="F3451">
        <f>DAY(US_Accidents_Dec20_updated[[#This Row],[Start_Time]])</f>
        <v>11</v>
      </c>
      <c r="G3451">
        <f>MONTH(US_Accidents_Dec20_updated[[#This Row],[Start_Time]])</f>
        <v>4</v>
      </c>
      <c r="H3451" t="str">
        <f>US_Accidents_Dec20_updated[[#This Row],[Description]]</f>
        <v>At Pecos St/Exit 273 - Accident.</v>
      </c>
      <c r="I3451" t="s">
        <v>50</v>
      </c>
      <c r="J3451">
        <f>IF(US_Accidents_Dec20_updated[[#This Row],[Visibility(mi)]]&gt;30, 30, MROUND(US_Accidents_Dec20_updated[[#This Row],[Visibility(mi)]],5))</f>
        <v>15</v>
      </c>
      <c r="K3451">
        <f>MROUND(US_Accidents_Dec20_updated[[#This Row],[Wind_Speed(mph)]],5)</f>
        <v>5</v>
      </c>
      <c r="L3451">
        <f>IF(US_Accidents_Dec20_updated[[#This Row],[Precipitation(in)]]&gt;0.1, 0.1, US_Accidents_Dec20_updated[[#This Row],[Precipitation(in)]])</f>
        <v>0</v>
      </c>
    </row>
    <row r="3452" spans="1:12" x14ac:dyDescent="0.25">
      <c r="A3452" t="str">
        <f>US_Accidents_Dec20_updated[[#This Row],[ID]]</f>
        <v>A-4169304</v>
      </c>
      <c r="B3452">
        <f>US_Accidents_Dec20_updated[[#This Row],[Start_Lat]]</f>
        <v>39.725369999999998</v>
      </c>
      <c r="C3452">
        <f>US_Accidents_Dec20_updated[[#This Row],[Start_Lng]]</f>
        <v>-105.11301</v>
      </c>
      <c r="D3452">
        <f>US_Accidents_Dec20_updated[[#This Row],[Severity]]-1</f>
        <v>3</v>
      </c>
      <c r="E3452">
        <f>HOUR(US_Accidents_Dec20_updated[[#This Row],[Start_Time]])</f>
        <v>9</v>
      </c>
      <c r="F3452">
        <f>DAY(US_Accidents_Dec20_updated[[#This Row],[Start_Time]])</f>
        <v>11</v>
      </c>
      <c r="G3452">
        <f>MONTH(US_Accidents_Dec20_updated[[#This Row],[Start_Time]])</f>
        <v>4</v>
      </c>
      <c r="H3452" t="str">
        <f>US_Accidents_Dec20_updated[[#This Row],[Description]]</f>
        <v>Ramp closed to CO-391/Kipling St - Road closed due to accident.</v>
      </c>
      <c r="I3452" t="s">
        <v>50</v>
      </c>
      <c r="J3452">
        <f>IF(US_Accidents_Dec20_updated[[#This Row],[Visibility(mi)]]&gt;30, 30, MROUND(US_Accidents_Dec20_updated[[#This Row],[Visibility(mi)]],5))</f>
        <v>15</v>
      </c>
      <c r="K3452">
        <f>MROUND(US_Accidents_Dec20_updated[[#This Row],[Wind_Speed(mph)]],5)</f>
        <v>5</v>
      </c>
      <c r="L3452">
        <f>IF(US_Accidents_Dec20_updated[[#This Row],[Precipitation(in)]]&gt;0.1, 0.1, US_Accidents_Dec20_updated[[#This Row],[Precipitation(in)]])</f>
        <v>0</v>
      </c>
    </row>
    <row r="3453" spans="1:12" x14ac:dyDescent="0.25">
      <c r="A3453" t="str">
        <f>US_Accidents_Dec20_updated[[#This Row],[ID]]</f>
        <v>A-4169305</v>
      </c>
      <c r="B3453">
        <f>US_Accidents_Dec20_updated[[#This Row],[Start_Lat]]</f>
        <v>39.671491000000003</v>
      </c>
      <c r="C3453">
        <f>US_Accidents_Dec20_updated[[#This Row],[Start_Lng]]</f>
        <v>-104.9282</v>
      </c>
      <c r="D3453">
        <f>US_Accidents_Dec20_updated[[#This Row],[Severity]]-1</f>
        <v>2</v>
      </c>
      <c r="E3453">
        <f>HOUR(US_Accidents_Dec20_updated[[#This Row],[Start_Time]])</f>
        <v>9</v>
      </c>
      <c r="F3453">
        <f>DAY(US_Accidents_Dec20_updated[[#This Row],[Start_Time]])</f>
        <v>11</v>
      </c>
      <c r="G3453">
        <f>MONTH(US_Accidents_Dec20_updated[[#This Row],[Start_Time]])</f>
        <v>4</v>
      </c>
      <c r="H3453" t="str">
        <f>US_Accidents_Dec20_updated[[#This Row],[Description]]</f>
        <v>At Evans Ave/Exit 203 - Accident.</v>
      </c>
      <c r="I3453" t="s">
        <v>50</v>
      </c>
      <c r="J3453">
        <f>IF(US_Accidents_Dec20_updated[[#This Row],[Visibility(mi)]]&gt;30, 30, MROUND(US_Accidents_Dec20_updated[[#This Row],[Visibility(mi)]],5))</f>
        <v>10</v>
      </c>
      <c r="K3453">
        <f>MROUND(US_Accidents_Dec20_updated[[#This Row],[Wind_Speed(mph)]],5)</f>
        <v>5</v>
      </c>
      <c r="L3453">
        <f>IF(US_Accidents_Dec20_updated[[#This Row],[Precipitation(in)]]&gt;0.1, 0.1, US_Accidents_Dec20_updated[[#This Row],[Precipitation(in)]])</f>
        <v>0</v>
      </c>
    </row>
    <row r="3454" spans="1:12" x14ac:dyDescent="0.25">
      <c r="A3454" t="str">
        <f>US_Accidents_Dec20_updated[[#This Row],[ID]]</f>
        <v>A-4169306</v>
      </c>
      <c r="B3454">
        <f>US_Accidents_Dec20_updated[[#This Row],[Start_Lat]]</f>
        <v>39.675379999999997</v>
      </c>
      <c r="C3454">
        <f>US_Accidents_Dec20_updated[[#This Row],[Start_Lng]]</f>
        <v>-104.93097</v>
      </c>
      <c r="D3454">
        <f>US_Accidents_Dec20_updated[[#This Row],[Severity]]-1</f>
        <v>3</v>
      </c>
      <c r="E3454">
        <f>HOUR(US_Accidents_Dec20_updated[[#This Row],[Start_Time]])</f>
        <v>10</v>
      </c>
      <c r="F3454">
        <f>DAY(US_Accidents_Dec20_updated[[#This Row],[Start_Time]])</f>
        <v>11</v>
      </c>
      <c r="G3454">
        <f>MONTH(US_Accidents_Dec20_updated[[#This Row],[Start_Time]])</f>
        <v>4</v>
      </c>
      <c r="H3454" t="str">
        <f>US_Accidents_Dec20_updated[[#This Row],[Description]]</f>
        <v>Ramp closed to Evans Ave/Exit 203 - Road closed due to accident.</v>
      </c>
      <c r="I3454" t="s">
        <v>50</v>
      </c>
      <c r="J3454">
        <f>IF(US_Accidents_Dec20_updated[[#This Row],[Visibility(mi)]]&gt;30, 30, MROUND(US_Accidents_Dec20_updated[[#This Row],[Visibility(mi)]],5))</f>
        <v>10</v>
      </c>
      <c r="K3454">
        <f>MROUND(US_Accidents_Dec20_updated[[#This Row],[Wind_Speed(mph)]],5)</f>
        <v>5</v>
      </c>
      <c r="L3454">
        <f>IF(US_Accidents_Dec20_updated[[#This Row],[Precipitation(in)]]&gt;0.1, 0.1, US_Accidents_Dec20_updated[[#This Row],[Precipitation(in)]])</f>
        <v>0</v>
      </c>
    </row>
    <row r="3455" spans="1:12" x14ac:dyDescent="0.25">
      <c r="A3455" t="str">
        <f>US_Accidents_Dec20_updated[[#This Row],[ID]]</f>
        <v>A-4169307</v>
      </c>
      <c r="B3455">
        <f>US_Accidents_Dec20_updated[[#This Row],[Start_Lat]]</f>
        <v>39.628624000000002</v>
      </c>
      <c r="C3455">
        <f>US_Accidents_Dec20_updated[[#This Row],[Start_Lng]]</f>
        <v>-105.01047</v>
      </c>
      <c r="D3455">
        <f>US_Accidents_Dec20_updated[[#This Row],[Severity]]-1</f>
        <v>2</v>
      </c>
      <c r="E3455">
        <f>HOUR(US_Accidents_Dec20_updated[[#This Row],[Start_Time]])</f>
        <v>10</v>
      </c>
      <c r="F3455">
        <f>DAY(US_Accidents_Dec20_updated[[#This Row],[Start_Time]])</f>
        <v>11</v>
      </c>
      <c r="G3455">
        <f>MONTH(US_Accidents_Dec20_updated[[#This Row],[Start_Time]])</f>
        <v>4</v>
      </c>
      <c r="H3455" t="str">
        <f>US_Accidents_Dec20_updated[[#This Row],[Description]]</f>
        <v>At CO-88/W Belleview Ave - Accident.</v>
      </c>
      <c r="I3455" t="s">
        <v>50</v>
      </c>
      <c r="J3455">
        <f>IF(US_Accidents_Dec20_updated[[#This Row],[Visibility(mi)]]&gt;30, 30, MROUND(US_Accidents_Dec20_updated[[#This Row],[Visibility(mi)]],5))</f>
        <v>10</v>
      </c>
      <c r="K3455">
        <f>MROUND(US_Accidents_Dec20_updated[[#This Row],[Wind_Speed(mph)]],5)</f>
        <v>5</v>
      </c>
      <c r="L3455">
        <f>IF(US_Accidents_Dec20_updated[[#This Row],[Precipitation(in)]]&gt;0.1, 0.1, US_Accidents_Dec20_updated[[#This Row],[Precipitation(in)]])</f>
        <v>0</v>
      </c>
    </row>
    <row r="3456" spans="1:12" x14ac:dyDescent="0.25">
      <c r="A3456" t="str">
        <f>US_Accidents_Dec20_updated[[#This Row],[ID]]</f>
        <v>A-4169308</v>
      </c>
      <c r="B3456">
        <f>US_Accidents_Dec20_updated[[#This Row],[Start_Lat]]</f>
        <v>39.970151000000001</v>
      </c>
      <c r="C3456">
        <f>US_Accidents_Dec20_updated[[#This Row],[Start_Lng]]</f>
        <v>-104.98801</v>
      </c>
      <c r="D3456">
        <f>US_Accidents_Dec20_updated[[#This Row],[Severity]]-1</f>
        <v>2</v>
      </c>
      <c r="E3456">
        <f>HOUR(US_Accidents_Dec20_updated[[#This Row],[Start_Time]])</f>
        <v>10</v>
      </c>
      <c r="F3456">
        <f>DAY(US_Accidents_Dec20_updated[[#This Row],[Start_Time]])</f>
        <v>11</v>
      </c>
      <c r="G3456">
        <f>MONTH(US_Accidents_Dec20_updated[[#This Row],[Start_Time]])</f>
        <v>4</v>
      </c>
      <c r="H3456" t="str">
        <f>US_Accidents_Dec20_updated[[#This Row],[Description]]</f>
        <v>At E-470/Northwest Pky - Accident.</v>
      </c>
      <c r="I3456" t="s">
        <v>50</v>
      </c>
      <c r="J3456">
        <f>IF(US_Accidents_Dec20_updated[[#This Row],[Visibility(mi)]]&gt;30, 30, MROUND(US_Accidents_Dec20_updated[[#This Row],[Visibility(mi)]],5))</f>
        <v>10</v>
      </c>
      <c r="K3456">
        <f>MROUND(US_Accidents_Dec20_updated[[#This Row],[Wind_Speed(mph)]],5)</f>
        <v>0</v>
      </c>
      <c r="L3456">
        <f>IF(US_Accidents_Dec20_updated[[#This Row],[Precipitation(in)]]&gt;0.1, 0.1, US_Accidents_Dec20_updated[[#This Row],[Precipitation(in)]])</f>
        <v>0</v>
      </c>
    </row>
    <row r="3457" spans="1:12" x14ac:dyDescent="0.25">
      <c r="A3457" t="str">
        <f>US_Accidents_Dec20_updated[[#This Row],[ID]]</f>
        <v>A-4169322</v>
      </c>
      <c r="B3457">
        <f>US_Accidents_Dec20_updated[[#This Row],[Start_Lat]]</f>
        <v>37.134290999999997</v>
      </c>
      <c r="C3457">
        <f>US_Accidents_Dec20_updated[[#This Row],[Start_Lng]]</f>
        <v>-104.521441</v>
      </c>
      <c r="D3457">
        <f>US_Accidents_Dec20_updated[[#This Row],[Severity]]-1</f>
        <v>3</v>
      </c>
      <c r="E3457">
        <f>HOUR(US_Accidents_Dec20_updated[[#This Row],[Start_Time]])</f>
        <v>14</v>
      </c>
      <c r="F3457">
        <f>DAY(US_Accidents_Dec20_updated[[#This Row],[Start_Time]])</f>
        <v>11</v>
      </c>
      <c r="G3457">
        <f>MONTH(US_Accidents_Dec20_updated[[#This Row],[Start_Time]])</f>
        <v>4</v>
      </c>
      <c r="H3457" t="str">
        <f>US_Accidents_Dec20_updated[[#This Row],[Description]]</f>
        <v>Closed between Van Buren St/Exit 13 and US-85/Exit 8 - Road closed due to accident.</v>
      </c>
      <c r="I3457" t="s">
        <v>50</v>
      </c>
      <c r="J3457">
        <f>IF(US_Accidents_Dec20_updated[[#This Row],[Visibility(mi)]]&gt;30, 30, MROUND(US_Accidents_Dec20_updated[[#This Row],[Visibility(mi)]],5))</f>
        <v>10</v>
      </c>
      <c r="K3457">
        <f>MROUND(US_Accidents_Dec20_updated[[#This Row],[Wind_Speed(mph)]],5)</f>
        <v>10</v>
      </c>
      <c r="L3457">
        <f>IF(US_Accidents_Dec20_updated[[#This Row],[Precipitation(in)]]&gt;0.1, 0.1, US_Accidents_Dec20_updated[[#This Row],[Precipitation(in)]])</f>
        <v>0</v>
      </c>
    </row>
    <row r="3458" spans="1:12" x14ac:dyDescent="0.25">
      <c r="A3458" t="str">
        <f>US_Accidents_Dec20_updated[[#This Row],[ID]]</f>
        <v>A-4169323</v>
      </c>
      <c r="B3458">
        <f>US_Accidents_Dec20_updated[[#This Row],[Start_Lat]]</f>
        <v>37.139560000000003</v>
      </c>
      <c r="C3458">
        <f>US_Accidents_Dec20_updated[[#This Row],[Start_Lng]]</f>
        <v>-104.52021000000001</v>
      </c>
      <c r="D3458">
        <f>US_Accidents_Dec20_updated[[#This Row],[Severity]]-1</f>
        <v>3</v>
      </c>
      <c r="E3458">
        <f>HOUR(US_Accidents_Dec20_updated[[#This Row],[Start_Time]])</f>
        <v>14</v>
      </c>
      <c r="F3458">
        <f>DAY(US_Accidents_Dec20_updated[[#This Row],[Start_Time]])</f>
        <v>11</v>
      </c>
      <c r="G3458">
        <f>MONTH(US_Accidents_Dec20_updated[[#This Row],[Start_Time]])</f>
        <v>4</v>
      </c>
      <c r="H3458" t="str">
        <f>US_Accidents_Dec20_updated[[#This Row],[Description]]</f>
        <v>Closed between Van Buren St/Exit 13 and US-85/Exit 8 - Road closed due to accident.</v>
      </c>
      <c r="I3458" t="s">
        <v>50</v>
      </c>
      <c r="J3458">
        <f>IF(US_Accidents_Dec20_updated[[#This Row],[Visibility(mi)]]&gt;30, 30, MROUND(US_Accidents_Dec20_updated[[#This Row],[Visibility(mi)]],5))</f>
        <v>10</v>
      </c>
      <c r="K3458">
        <f>MROUND(US_Accidents_Dec20_updated[[#This Row],[Wind_Speed(mph)]],5)</f>
        <v>10</v>
      </c>
      <c r="L3458">
        <f>IF(US_Accidents_Dec20_updated[[#This Row],[Precipitation(in)]]&gt;0.1, 0.1, US_Accidents_Dec20_updated[[#This Row],[Precipitation(in)]])</f>
        <v>0</v>
      </c>
    </row>
    <row r="3459" spans="1:12" x14ac:dyDescent="0.25">
      <c r="A3459" t="str">
        <f>US_Accidents_Dec20_updated[[#This Row],[ID]]</f>
        <v>A-4169324</v>
      </c>
      <c r="B3459">
        <f>US_Accidents_Dec20_updated[[#This Row],[Start_Lat]]</f>
        <v>37.134290999999997</v>
      </c>
      <c r="C3459">
        <f>US_Accidents_Dec20_updated[[#This Row],[Start_Lng]]</f>
        <v>-104.521441</v>
      </c>
      <c r="D3459">
        <f>US_Accidents_Dec20_updated[[#This Row],[Severity]]-1</f>
        <v>3</v>
      </c>
      <c r="E3459">
        <f>HOUR(US_Accidents_Dec20_updated[[#This Row],[Start_Time]])</f>
        <v>15</v>
      </c>
      <c r="F3459">
        <f>DAY(US_Accidents_Dec20_updated[[#This Row],[Start_Time]])</f>
        <v>11</v>
      </c>
      <c r="G3459">
        <f>MONTH(US_Accidents_Dec20_updated[[#This Row],[Start_Time]])</f>
        <v>4</v>
      </c>
      <c r="H3459" t="str">
        <f>US_Accidents_Dec20_updated[[#This Row],[Description]]</f>
        <v>Closed between CR-69.4/Exit 11 and US-85/Exit 8 - Road closed due to accident.</v>
      </c>
      <c r="I3459" t="s">
        <v>50</v>
      </c>
      <c r="J3459">
        <f>IF(US_Accidents_Dec20_updated[[#This Row],[Visibility(mi)]]&gt;30, 30, MROUND(US_Accidents_Dec20_updated[[#This Row],[Visibility(mi)]],5))</f>
        <v>10</v>
      </c>
      <c r="K3459">
        <f>MROUND(US_Accidents_Dec20_updated[[#This Row],[Wind_Speed(mph)]],5)</f>
        <v>10</v>
      </c>
      <c r="L3459">
        <f>IF(US_Accidents_Dec20_updated[[#This Row],[Precipitation(in)]]&gt;0.1, 0.1, US_Accidents_Dec20_updated[[#This Row],[Precipitation(in)]])</f>
        <v>0</v>
      </c>
    </row>
    <row r="3460" spans="1:12" x14ac:dyDescent="0.25">
      <c r="A3460" t="str">
        <f>US_Accidents_Dec20_updated[[#This Row],[ID]]</f>
        <v>A-4169328</v>
      </c>
      <c r="B3460">
        <f>US_Accidents_Dec20_updated[[#This Row],[Start_Lat]]</f>
        <v>38.428780000000003</v>
      </c>
      <c r="C3460">
        <f>US_Accidents_Dec20_updated[[#This Row],[Start_Lng]]</f>
        <v>-104.60741</v>
      </c>
      <c r="D3460">
        <f>US_Accidents_Dec20_updated[[#This Row],[Severity]]-1</f>
        <v>2</v>
      </c>
      <c r="E3460">
        <f>HOUR(US_Accidents_Dec20_updated[[#This Row],[Start_Time]])</f>
        <v>16</v>
      </c>
      <c r="F3460">
        <f>DAY(US_Accidents_Dec20_updated[[#This Row],[Start_Time]])</f>
        <v>11</v>
      </c>
      <c r="G3460">
        <f>MONTH(US_Accidents_Dec20_updated[[#This Row],[Start_Time]])</f>
        <v>4</v>
      </c>
      <c r="H3460" t="str">
        <f>US_Accidents_Dec20_updated[[#This Row],[Description]]</f>
        <v>At CR-110/Pace Rd/Exit 110 - Accident.</v>
      </c>
      <c r="I3460" t="s">
        <v>50</v>
      </c>
      <c r="J3460">
        <f>IF(US_Accidents_Dec20_updated[[#This Row],[Visibility(mi)]]&gt;30, 30, MROUND(US_Accidents_Dec20_updated[[#This Row],[Visibility(mi)]],5))</f>
        <v>10</v>
      </c>
      <c r="K3460">
        <f>MROUND(US_Accidents_Dec20_updated[[#This Row],[Wind_Speed(mph)]],5)</f>
        <v>15</v>
      </c>
      <c r="L3460">
        <f>IF(US_Accidents_Dec20_updated[[#This Row],[Precipitation(in)]]&gt;0.1, 0.1, US_Accidents_Dec20_updated[[#This Row],[Precipitation(in)]])</f>
        <v>0</v>
      </c>
    </row>
    <row r="3461" spans="1:12" x14ac:dyDescent="0.25">
      <c r="A3461" t="str">
        <f>US_Accidents_Dec20_updated[[#This Row],[ID]]</f>
        <v>A-4169329</v>
      </c>
      <c r="B3461">
        <f>US_Accidents_Dec20_updated[[#This Row],[Start_Lat]]</f>
        <v>39.63541</v>
      </c>
      <c r="C3461">
        <f>US_Accidents_Dec20_updated[[#This Row],[Start_Lng]]</f>
        <v>-104.90282000000001</v>
      </c>
      <c r="D3461">
        <f>US_Accidents_Dec20_updated[[#This Row],[Severity]]-1</f>
        <v>1</v>
      </c>
      <c r="E3461">
        <f>HOUR(US_Accidents_Dec20_updated[[#This Row],[Start_Time]])</f>
        <v>16</v>
      </c>
      <c r="F3461">
        <f>DAY(US_Accidents_Dec20_updated[[#This Row],[Start_Time]])</f>
        <v>11</v>
      </c>
      <c r="G3461">
        <f>MONTH(US_Accidents_Dec20_updated[[#This Row],[Start_Time]])</f>
        <v>4</v>
      </c>
      <c r="H3461" t="str">
        <f>US_Accidents_Dec20_updated[[#This Row],[Description]]</f>
        <v>Ramp to I-225 - Accident. Lane blocked.</v>
      </c>
      <c r="I3461" t="s">
        <v>50</v>
      </c>
      <c r="J3461">
        <f>IF(US_Accidents_Dec20_updated[[#This Row],[Visibility(mi)]]&gt;30, 30, MROUND(US_Accidents_Dec20_updated[[#This Row],[Visibility(mi)]],5))</f>
        <v>10</v>
      </c>
      <c r="K3461">
        <f>MROUND(US_Accidents_Dec20_updated[[#This Row],[Wind_Speed(mph)]],5)</f>
        <v>5</v>
      </c>
      <c r="L3461">
        <f>IF(US_Accidents_Dec20_updated[[#This Row],[Precipitation(in)]]&gt;0.1, 0.1, US_Accidents_Dec20_updated[[#This Row],[Precipitation(in)]])</f>
        <v>0</v>
      </c>
    </row>
    <row r="3462" spans="1:12" x14ac:dyDescent="0.25">
      <c r="A3462" t="str">
        <f>US_Accidents_Dec20_updated[[#This Row],[ID]]</f>
        <v>A-4169330</v>
      </c>
      <c r="B3462">
        <f>US_Accidents_Dec20_updated[[#This Row],[Start_Lat]]</f>
        <v>39.778359999999999</v>
      </c>
      <c r="C3462">
        <f>US_Accidents_Dec20_updated[[#This Row],[Start_Lng]]</f>
        <v>-104.89577300000001</v>
      </c>
      <c r="D3462">
        <f>US_Accidents_Dec20_updated[[#This Row],[Severity]]-1</f>
        <v>2</v>
      </c>
      <c r="E3462">
        <f>HOUR(US_Accidents_Dec20_updated[[#This Row],[Start_Time]])</f>
        <v>16</v>
      </c>
      <c r="F3462">
        <f>DAY(US_Accidents_Dec20_updated[[#This Row],[Start_Time]])</f>
        <v>11</v>
      </c>
      <c r="G3462">
        <f>MONTH(US_Accidents_Dec20_updated[[#This Row],[Start_Time]])</f>
        <v>4</v>
      </c>
      <c r="H3462" t="str">
        <f>US_Accidents_Dec20_updated[[#This Row],[Description]]</f>
        <v>At Quebec St/Exit 278 - Accident.</v>
      </c>
      <c r="I3462" t="s">
        <v>50</v>
      </c>
      <c r="J3462">
        <f>IF(US_Accidents_Dec20_updated[[#This Row],[Visibility(mi)]]&gt;30, 30, MROUND(US_Accidents_Dec20_updated[[#This Row],[Visibility(mi)]],5))</f>
        <v>10</v>
      </c>
      <c r="K3462">
        <f>MROUND(US_Accidents_Dec20_updated[[#This Row],[Wind_Speed(mph)]],5)</f>
        <v>5</v>
      </c>
      <c r="L3462">
        <f>IF(US_Accidents_Dec20_updated[[#This Row],[Precipitation(in)]]&gt;0.1, 0.1, US_Accidents_Dec20_updated[[#This Row],[Precipitation(in)]])</f>
        <v>0</v>
      </c>
    </row>
    <row r="3463" spans="1:12" x14ac:dyDescent="0.25">
      <c r="A3463" t="str">
        <f>US_Accidents_Dec20_updated[[#This Row],[ID]]</f>
        <v>A-4169331</v>
      </c>
      <c r="B3463">
        <f>US_Accidents_Dec20_updated[[#This Row],[Start_Lat]]</f>
        <v>39.777296999999997</v>
      </c>
      <c r="C3463">
        <f>US_Accidents_Dec20_updated[[#This Row],[Start_Lng]]</f>
        <v>-104.88175699999999</v>
      </c>
      <c r="D3463">
        <f>US_Accidents_Dec20_updated[[#This Row],[Severity]]-1</f>
        <v>1</v>
      </c>
      <c r="E3463">
        <f>HOUR(US_Accidents_Dec20_updated[[#This Row],[Start_Time]])</f>
        <v>17</v>
      </c>
      <c r="F3463">
        <f>DAY(US_Accidents_Dec20_updated[[#This Row],[Start_Time]])</f>
        <v>11</v>
      </c>
      <c r="G3463">
        <f>MONTH(US_Accidents_Dec20_updated[[#This Row],[Start_Time]])</f>
        <v>4</v>
      </c>
      <c r="H3463" t="str">
        <f>US_Accidents_Dec20_updated[[#This Row],[Description]]</f>
        <v>At I-70/US-36 - Accident. Right lane blocked.</v>
      </c>
      <c r="I3463" t="s">
        <v>50</v>
      </c>
      <c r="J3463">
        <f>IF(US_Accidents_Dec20_updated[[#This Row],[Visibility(mi)]]&gt;30, 30, MROUND(US_Accidents_Dec20_updated[[#This Row],[Visibility(mi)]],5))</f>
        <v>10</v>
      </c>
      <c r="K3463">
        <f>MROUND(US_Accidents_Dec20_updated[[#This Row],[Wind_Speed(mph)]],5)</f>
        <v>10</v>
      </c>
      <c r="L3463">
        <f>IF(US_Accidents_Dec20_updated[[#This Row],[Precipitation(in)]]&gt;0.1, 0.1, US_Accidents_Dec20_updated[[#This Row],[Precipitation(in)]])</f>
        <v>0</v>
      </c>
    </row>
    <row r="3464" spans="1:12" x14ac:dyDescent="0.25">
      <c r="A3464" t="str">
        <f>US_Accidents_Dec20_updated[[#This Row],[ID]]</f>
        <v>A-4169332</v>
      </c>
      <c r="B3464">
        <f>US_Accidents_Dec20_updated[[#This Row],[Start_Lat]]</f>
        <v>39.77825</v>
      </c>
      <c r="C3464">
        <f>US_Accidents_Dec20_updated[[#This Row],[Start_Lng]]</f>
        <v>-104.88298</v>
      </c>
      <c r="D3464">
        <f>US_Accidents_Dec20_updated[[#This Row],[Severity]]-1</f>
        <v>1</v>
      </c>
      <c r="E3464">
        <f>HOUR(US_Accidents_Dec20_updated[[#This Row],[Start_Time]])</f>
        <v>17</v>
      </c>
      <c r="F3464">
        <f>DAY(US_Accidents_Dec20_updated[[#This Row],[Start_Time]])</f>
        <v>11</v>
      </c>
      <c r="G3464">
        <f>MONTH(US_Accidents_Dec20_updated[[#This Row],[Start_Time]])</f>
        <v>4</v>
      </c>
      <c r="H3464" t="str">
        <f>US_Accidents_Dec20_updated[[#This Row],[Description]]</f>
        <v>Ramp to I-270/Exit 279 - Accident. Right lane blocked.</v>
      </c>
      <c r="I3464" t="s">
        <v>50</v>
      </c>
      <c r="J3464">
        <f>IF(US_Accidents_Dec20_updated[[#This Row],[Visibility(mi)]]&gt;30, 30, MROUND(US_Accidents_Dec20_updated[[#This Row],[Visibility(mi)]],5))</f>
        <v>10</v>
      </c>
      <c r="K3464">
        <f>MROUND(US_Accidents_Dec20_updated[[#This Row],[Wind_Speed(mph)]],5)</f>
        <v>10</v>
      </c>
      <c r="L3464">
        <f>IF(US_Accidents_Dec20_updated[[#This Row],[Precipitation(in)]]&gt;0.1, 0.1, US_Accidents_Dec20_updated[[#This Row],[Precipitation(in)]])</f>
        <v>0</v>
      </c>
    </row>
    <row r="3465" spans="1:12" x14ac:dyDescent="0.25">
      <c r="A3465" t="str">
        <f>US_Accidents_Dec20_updated[[#This Row],[ID]]</f>
        <v>A-4169333</v>
      </c>
      <c r="B3465">
        <f>US_Accidents_Dec20_updated[[#This Row],[Start_Lat]]</f>
        <v>39.776429999999998</v>
      </c>
      <c r="C3465">
        <f>US_Accidents_Dec20_updated[[#This Row],[Start_Lng]]</f>
        <v>-104.87299</v>
      </c>
      <c r="D3465">
        <f>US_Accidents_Dec20_updated[[#This Row],[Severity]]-1</f>
        <v>1</v>
      </c>
      <c r="E3465">
        <f>HOUR(US_Accidents_Dec20_updated[[#This Row],[Start_Time]])</f>
        <v>17</v>
      </c>
      <c r="F3465">
        <f>DAY(US_Accidents_Dec20_updated[[#This Row],[Start_Time]])</f>
        <v>11</v>
      </c>
      <c r="G3465">
        <f>MONTH(US_Accidents_Dec20_updated[[#This Row],[Start_Time]])</f>
        <v>4</v>
      </c>
      <c r="H3465" t="str">
        <f>US_Accidents_Dec20_updated[[#This Row],[Description]]</f>
        <v>Ramp to Central Park Blvd - Accident. Right lane blocked.</v>
      </c>
      <c r="I3465" t="s">
        <v>50</v>
      </c>
      <c r="J3465">
        <f>IF(US_Accidents_Dec20_updated[[#This Row],[Visibility(mi)]]&gt;30, 30, MROUND(US_Accidents_Dec20_updated[[#This Row],[Visibility(mi)]],5))</f>
        <v>10</v>
      </c>
      <c r="K3465">
        <f>MROUND(US_Accidents_Dec20_updated[[#This Row],[Wind_Speed(mph)]],5)</f>
        <v>10</v>
      </c>
      <c r="L3465">
        <f>IF(US_Accidents_Dec20_updated[[#This Row],[Precipitation(in)]]&gt;0.1, 0.1, US_Accidents_Dec20_updated[[#This Row],[Precipitation(in)]])</f>
        <v>0</v>
      </c>
    </row>
    <row r="3466" spans="1:12" x14ac:dyDescent="0.25">
      <c r="A3466" t="str">
        <f>US_Accidents_Dec20_updated[[#This Row],[ID]]</f>
        <v>A-4169339</v>
      </c>
      <c r="B3466">
        <f>US_Accidents_Dec20_updated[[#This Row],[Start_Lat]]</f>
        <v>38.850884999999998</v>
      </c>
      <c r="C3466">
        <f>US_Accidents_Dec20_updated[[#This Row],[Start_Lng]]</f>
        <v>-104.831941</v>
      </c>
      <c r="D3466">
        <f>US_Accidents_Dec20_updated[[#This Row],[Severity]]-1</f>
        <v>2</v>
      </c>
      <c r="E3466">
        <f>HOUR(US_Accidents_Dec20_updated[[#This Row],[Start_Time]])</f>
        <v>17</v>
      </c>
      <c r="F3466">
        <f>DAY(US_Accidents_Dec20_updated[[#This Row],[Start_Time]])</f>
        <v>11</v>
      </c>
      <c r="G3466">
        <f>MONTH(US_Accidents_Dec20_updated[[#This Row],[Start_Time]])</f>
        <v>4</v>
      </c>
      <c r="H3466" t="str">
        <f>US_Accidents_Dec20_updated[[#This Row],[Description]]</f>
        <v>At Uintah St/Exit 143 - Accident.</v>
      </c>
      <c r="I3466" t="s">
        <v>50</v>
      </c>
      <c r="J3466">
        <f>IF(US_Accidents_Dec20_updated[[#This Row],[Visibility(mi)]]&gt;30, 30, MROUND(US_Accidents_Dec20_updated[[#This Row],[Visibility(mi)]],5))</f>
        <v>10</v>
      </c>
      <c r="K3466">
        <f>MROUND(US_Accidents_Dec20_updated[[#This Row],[Wind_Speed(mph)]],5)</f>
        <v>10</v>
      </c>
      <c r="L3466">
        <f>IF(US_Accidents_Dec20_updated[[#This Row],[Precipitation(in)]]&gt;0.1, 0.1, US_Accidents_Dec20_updated[[#This Row],[Precipitation(in)]])</f>
        <v>0</v>
      </c>
    </row>
    <row r="3467" spans="1:12" x14ac:dyDescent="0.25">
      <c r="A3467" t="str">
        <f>US_Accidents_Dec20_updated[[#This Row],[ID]]</f>
        <v>A-4169352</v>
      </c>
      <c r="B3467">
        <f>US_Accidents_Dec20_updated[[#This Row],[Start_Lat]]</f>
        <v>39.65813</v>
      </c>
      <c r="C3467">
        <f>US_Accidents_Dec20_updated[[#This Row],[Start_Lng]]</f>
        <v>-104.92050999999999</v>
      </c>
      <c r="D3467">
        <f>US_Accidents_Dec20_updated[[#This Row],[Severity]]-1</f>
        <v>2</v>
      </c>
      <c r="E3467">
        <f>HOUR(US_Accidents_Dec20_updated[[#This Row],[Start_Time]])</f>
        <v>22</v>
      </c>
      <c r="F3467">
        <f>DAY(US_Accidents_Dec20_updated[[#This Row],[Start_Time]])</f>
        <v>11</v>
      </c>
      <c r="G3467">
        <f>MONTH(US_Accidents_Dec20_updated[[#This Row],[Start_Time]])</f>
        <v>4</v>
      </c>
      <c r="H3467" t="str">
        <f>US_Accidents_Dec20_updated[[#This Row],[Description]]</f>
        <v>At Yale Ave/Exit 202 - Accident.</v>
      </c>
      <c r="I3467" t="s">
        <v>50</v>
      </c>
      <c r="J3467">
        <f>IF(US_Accidents_Dec20_updated[[#This Row],[Visibility(mi)]]&gt;30, 30, MROUND(US_Accidents_Dec20_updated[[#This Row],[Visibility(mi)]],5))</f>
        <v>10</v>
      </c>
      <c r="K3467">
        <f>MROUND(US_Accidents_Dec20_updated[[#This Row],[Wind_Speed(mph)]],5)</f>
        <v>10</v>
      </c>
      <c r="L3467">
        <f>IF(US_Accidents_Dec20_updated[[#This Row],[Precipitation(in)]]&gt;0.1, 0.1, US_Accidents_Dec20_updated[[#This Row],[Precipitation(in)]])</f>
        <v>0</v>
      </c>
    </row>
    <row r="3468" spans="1:12" x14ac:dyDescent="0.25">
      <c r="A3468" t="str">
        <f>US_Accidents_Dec20_updated[[#This Row],[ID]]</f>
        <v>A-4170017</v>
      </c>
      <c r="B3468">
        <f>US_Accidents_Dec20_updated[[#This Row],[Start_Lat]]</f>
        <v>39.538632</v>
      </c>
      <c r="C3468">
        <f>US_Accidents_Dec20_updated[[#This Row],[Start_Lng]]</f>
        <v>-104.76890899999999</v>
      </c>
      <c r="D3468">
        <f>US_Accidents_Dec20_updated[[#This Row],[Severity]]-1</f>
        <v>3</v>
      </c>
      <c r="E3468">
        <f>HOUR(US_Accidents_Dec20_updated[[#This Row],[Start_Time]])</f>
        <v>7</v>
      </c>
      <c r="F3468">
        <f>DAY(US_Accidents_Dec20_updated[[#This Row],[Start_Time]])</f>
        <v>12</v>
      </c>
      <c r="G3468">
        <f>MONTH(US_Accidents_Dec20_updated[[#This Row],[Start_Time]])</f>
        <v>4</v>
      </c>
      <c r="H3468" t="str">
        <f>US_Accidents_Dec20_updated[[#This Row],[Description]]</f>
        <v>Closed at Parker Rd - Road closed due to accident.</v>
      </c>
      <c r="I3468" t="s">
        <v>50</v>
      </c>
      <c r="J3468">
        <f>IF(US_Accidents_Dec20_updated[[#This Row],[Visibility(mi)]]&gt;30, 30, MROUND(US_Accidents_Dec20_updated[[#This Row],[Visibility(mi)]],5))</f>
        <v>10</v>
      </c>
      <c r="K3468">
        <f>MROUND(US_Accidents_Dec20_updated[[#This Row],[Wind_Speed(mph)]],5)</f>
        <v>10</v>
      </c>
      <c r="L3468">
        <f>IF(US_Accidents_Dec20_updated[[#This Row],[Precipitation(in)]]&gt;0.1, 0.1, US_Accidents_Dec20_updated[[#This Row],[Precipitation(in)]])</f>
        <v>0</v>
      </c>
    </row>
    <row r="3469" spans="1:12" x14ac:dyDescent="0.25">
      <c r="A3469" t="str">
        <f>US_Accidents_Dec20_updated[[#This Row],[ID]]</f>
        <v>A-4170018</v>
      </c>
      <c r="B3469">
        <f>US_Accidents_Dec20_updated[[#This Row],[Start_Lat]]</f>
        <v>39.537529999999997</v>
      </c>
      <c r="C3469">
        <f>US_Accidents_Dec20_updated[[#This Row],[Start_Lng]]</f>
        <v>-104.76814</v>
      </c>
      <c r="D3469">
        <f>US_Accidents_Dec20_updated[[#This Row],[Severity]]-1</f>
        <v>3</v>
      </c>
      <c r="E3469">
        <f>HOUR(US_Accidents_Dec20_updated[[#This Row],[Start_Time]])</f>
        <v>7</v>
      </c>
      <c r="F3469">
        <f>DAY(US_Accidents_Dec20_updated[[#This Row],[Start_Time]])</f>
        <v>12</v>
      </c>
      <c r="G3469">
        <f>MONTH(US_Accidents_Dec20_updated[[#This Row],[Start_Time]])</f>
        <v>4</v>
      </c>
      <c r="H3469" t="str">
        <f>US_Accidents_Dec20_updated[[#This Row],[Description]]</f>
        <v>Closed at Parker Rd - Road closed due to accident.</v>
      </c>
      <c r="I3469" t="s">
        <v>50</v>
      </c>
      <c r="J3469">
        <f>IF(US_Accidents_Dec20_updated[[#This Row],[Visibility(mi)]]&gt;30, 30, MROUND(US_Accidents_Dec20_updated[[#This Row],[Visibility(mi)]],5))</f>
        <v>10</v>
      </c>
      <c r="K3469">
        <f>MROUND(US_Accidents_Dec20_updated[[#This Row],[Wind_Speed(mph)]],5)</f>
        <v>10</v>
      </c>
      <c r="L3469">
        <f>IF(US_Accidents_Dec20_updated[[#This Row],[Precipitation(in)]]&gt;0.1, 0.1, US_Accidents_Dec20_updated[[#This Row],[Precipitation(in)]])</f>
        <v>0</v>
      </c>
    </row>
    <row r="3470" spans="1:12" x14ac:dyDescent="0.25">
      <c r="A3470" t="str">
        <f>US_Accidents_Dec20_updated[[#This Row],[ID]]</f>
        <v>A-4170025</v>
      </c>
      <c r="B3470">
        <f>US_Accidents_Dec20_updated[[#This Row],[Start_Lat]]</f>
        <v>38.879471000000002</v>
      </c>
      <c r="C3470">
        <f>US_Accidents_Dec20_updated[[#This Row],[Start_Lng]]</f>
        <v>-104.946412</v>
      </c>
      <c r="D3470">
        <f>US_Accidents_Dec20_updated[[#This Row],[Severity]]-1</f>
        <v>2</v>
      </c>
      <c r="E3470">
        <f>HOUR(US_Accidents_Dec20_updated[[#This Row],[Start_Time]])</f>
        <v>10</v>
      </c>
      <c r="F3470">
        <f>DAY(US_Accidents_Dec20_updated[[#This Row],[Start_Time]])</f>
        <v>12</v>
      </c>
      <c r="G3470">
        <f>MONTH(US_Accidents_Dec20_updated[[#This Row],[Start_Time]])</f>
        <v>4</v>
      </c>
      <c r="H3470" t="str">
        <f>US_Accidents_Dec20_updated[[#This Row],[Description]]</f>
        <v>At US-24-BL/Manitou Ave (West) - Accident.</v>
      </c>
      <c r="I3470" t="s">
        <v>50</v>
      </c>
      <c r="J3470">
        <f>IF(US_Accidents_Dec20_updated[[#This Row],[Visibility(mi)]]&gt;30, 30, MROUND(US_Accidents_Dec20_updated[[#This Row],[Visibility(mi)]],5))</f>
        <v>10</v>
      </c>
      <c r="K3470">
        <f>MROUND(US_Accidents_Dec20_updated[[#This Row],[Wind_Speed(mph)]],5)</f>
        <v>10</v>
      </c>
      <c r="L3470">
        <f>IF(US_Accidents_Dec20_updated[[#This Row],[Precipitation(in)]]&gt;0.1, 0.1, US_Accidents_Dec20_updated[[#This Row],[Precipitation(in)]])</f>
        <v>0</v>
      </c>
    </row>
    <row r="3471" spans="1:12" x14ac:dyDescent="0.25">
      <c r="A3471" t="str">
        <f>US_Accidents_Dec20_updated[[#This Row],[ID]]</f>
        <v>A-4170032</v>
      </c>
      <c r="B3471">
        <f>US_Accidents_Dec20_updated[[#This Row],[Start_Lat]]</f>
        <v>39.788431000000003</v>
      </c>
      <c r="C3471">
        <f>US_Accidents_Dec20_updated[[#This Row],[Start_Lng]]</f>
        <v>-104.90485099999999</v>
      </c>
      <c r="D3471">
        <f>US_Accidents_Dec20_updated[[#This Row],[Severity]]-1</f>
        <v>2</v>
      </c>
      <c r="E3471">
        <f>HOUR(US_Accidents_Dec20_updated[[#This Row],[Start_Time]])</f>
        <v>9</v>
      </c>
      <c r="F3471">
        <f>DAY(US_Accidents_Dec20_updated[[#This Row],[Start_Time]])</f>
        <v>12</v>
      </c>
      <c r="G3471">
        <f>MONTH(US_Accidents_Dec20_updated[[#This Row],[Start_Time]])</f>
        <v>4</v>
      </c>
      <c r="H3471" t="str">
        <f>US_Accidents_Dec20_updated[[#This Row],[Description]]</f>
        <v>At US-85/CO-2/Vasquez Blvd/Exit 2 - Accident.</v>
      </c>
      <c r="I3471" t="s">
        <v>50</v>
      </c>
      <c r="J3471">
        <f>IF(US_Accidents_Dec20_updated[[#This Row],[Visibility(mi)]]&gt;30, 30, MROUND(US_Accidents_Dec20_updated[[#This Row],[Visibility(mi)]],5))</f>
        <v>10</v>
      </c>
      <c r="K3471">
        <f>MROUND(US_Accidents_Dec20_updated[[#This Row],[Wind_Speed(mph)]],5)</f>
        <v>10</v>
      </c>
      <c r="L3471">
        <f>IF(US_Accidents_Dec20_updated[[#This Row],[Precipitation(in)]]&gt;0.1, 0.1, US_Accidents_Dec20_updated[[#This Row],[Precipitation(in)]])</f>
        <v>0</v>
      </c>
    </row>
    <row r="3472" spans="1:12" x14ac:dyDescent="0.25">
      <c r="A3472" t="str">
        <f>US_Accidents_Dec20_updated[[#This Row],[ID]]</f>
        <v>A-4170033</v>
      </c>
      <c r="B3472">
        <f>US_Accidents_Dec20_updated[[#This Row],[Start_Lat]]</f>
        <v>39.531770000000002</v>
      </c>
      <c r="C3472">
        <f>US_Accidents_Dec20_updated[[#This Row],[Start_Lng]]</f>
        <v>-104.86793</v>
      </c>
      <c r="D3472">
        <f>US_Accidents_Dec20_updated[[#This Row],[Severity]]-1</f>
        <v>2</v>
      </c>
      <c r="E3472">
        <f>HOUR(US_Accidents_Dec20_updated[[#This Row],[Start_Time]])</f>
        <v>9</v>
      </c>
      <c r="F3472">
        <f>DAY(US_Accidents_Dec20_updated[[#This Row],[Start_Time]])</f>
        <v>12</v>
      </c>
      <c r="G3472">
        <f>MONTH(US_Accidents_Dec20_updated[[#This Row],[Start_Time]])</f>
        <v>4</v>
      </c>
      <c r="H3472" t="str">
        <f>US_Accidents_Dec20_updated[[#This Row],[Description]]</f>
        <v>At Lincoln Ave/Exit 193 - Accident.</v>
      </c>
      <c r="I3472" t="s">
        <v>50</v>
      </c>
      <c r="J3472">
        <f>IF(US_Accidents_Dec20_updated[[#This Row],[Visibility(mi)]]&gt;30, 30, MROUND(US_Accidents_Dec20_updated[[#This Row],[Visibility(mi)]],5))</f>
        <v>10</v>
      </c>
      <c r="K3472">
        <f>MROUND(US_Accidents_Dec20_updated[[#This Row],[Wind_Speed(mph)]],5)</f>
        <v>10</v>
      </c>
      <c r="L3472">
        <f>IF(US_Accidents_Dec20_updated[[#This Row],[Precipitation(in)]]&gt;0.1, 0.1, US_Accidents_Dec20_updated[[#This Row],[Precipitation(in)]])</f>
        <v>0</v>
      </c>
    </row>
    <row r="3473" spans="1:12" x14ac:dyDescent="0.25">
      <c r="A3473" t="str">
        <f>US_Accidents_Dec20_updated[[#This Row],[ID]]</f>
        <v>A-4170039</v>
      </c>
      <c r="B3473">
        <f>US_Accidents_Dec20_updated[[#This Row],[Start_Lat]]</f>
        <v>38.316319999999997</v>
      </c>
      <c r="C3473">
        <f>US_Accidents_Dec20_updated[[#This Row],[Start_Lng]]</f>
        <v>-104.61546</v>
      </c>
      <c r="D3473">
        <f>US_Accidents_Dec20_updated[[#This Row],[Severity]]-1</f>
        <v>2</v>
      </c>
      <c r="E3473">
        <f>HOUR(US_Accidents_Dec20_updated[[#This Row],[Start_Time]])</f>
        <v>11</v>
      </c>
      <c r="F3473">
        <f>DAY(US_Accidents_Dec20_updated[[#This Row],[Start_Time]])</f>
        <v>12</v>
      </c>
      <c r="G3473">
        <f>MONTH(US_Accidents_Dec20_updated[[#This Row],[Start_Time]])</f>
        <v>4</v>
      </c>
      <c r="H3473" t="str">
        <f>US_Accidents_Dec20_updated[[#This Row],[Description]]</f>
        <v>At US-50/Exit 101 - Accident.</v>
      </c>
      <c r="I3473" t="s">
        <v>50</v>
      </c>
      <c r="J3473">
        <f>IF(US_Accidents_Dec20_updated[[#This Row],[Visibility(mi)]]&gt;30, 30, MROUND(US_Accidents_Dec20_updated[[#This Row],[Visibility(mi)]],5))</f>
        <v>10</v>
      </c>
      <c r="K3473">
        <f>MROUND(US_Accidents_Dec20_updated[[#This Row],[Wind_Speed(mph)]],5)</f>
        <v>10</v>
      </c>
      <c r="L3473">
        <f>IF(US_Accidents_Dec20_updated[[#This Row],[Precipitation(in)]]&gt;0.1, 0.1, US_Accidents_Dec20_updated[[#This Row],[Precipitation(in)]])</f>
        <v>0</v>
      </c>
    </row>
    <row r="3474" spans="1:12" x14ac:dyDescent="0.25">
      <c r="A3474" t="str">
        <f>US_Accidents_Dec20_updated[[#This Row],[ID]]</f>
        <v>A-4170040</v>
      </c>
      <c r="B3474">
        <f>US_Accidents_Dec20_updated[[#This Row],[Start_Lat]]</f>
        <v>39.856301000000002</v>
      </c>
      <c r="C3474">
        <f>US_Accidents_Dec20_updated[[#This Row],[Start_Lng]]</f>
        <v>-104.987278</v>
      </c>
      <c r="D3474">
        <f>US_Accidents_Dec20_updated[[#This Row],[Severity]]-1</f>
        <v>2</v>
      </c>
      <c r="E3474">
        <f>HOUR(US_Accidents_Dec20_updated[[#This Row],[Start_Time]])</f>
        <v>12</v>
      </c>
      <c r="F3474">
        <f>DAY(US_Accidents_Dec20_updated[[#This Row],[Start_Time]])</f>
        <v>12</v>
      </c>
      <c r="G3474">
        <f>MONTH(US_Accidents_Dec20_updated[[#This Row],[Start_Time]])</f>
        <v>4</v>
      </c>
      <c r="H3474" t="str">
        <f>US_Accidents_Dec20_updated[[#This Row],[Description]]</f>
        <v>At 84th Ave/Exit 219 - Accident.</v>
      </c>
      <c r="I3474" t="s">
        <v>50</v>
      </c>
      <c r="J3474">
        <f>IF(US_Accidents_Dec20_updated[[#This Row],[Visibility(mi)]]&gt;30, 30, MROUND(US_Accidents_Dec20_updated[[#This Row],[Visibility(mi)]],5))</f>
        <v>10</v>
      </c>
      <c r="K3474">
        <f>MROUND(US_Accidents_Dec20_updated[[#This Row],[Wind_Speed(mph)]],5)</f>
        <v>0</v>
      </c>
      <c r="L3474">
        <f>IF(US_Accidents_Dec20_updated[[#This Row],[Precipitation(in)]]&gt;0.1, 0.1, US_Accidents_Dec20_updated[[#This Row],[Precipitation(in)]])</f>
        <v>0</v>
      </c>
    </row>
    <row r="3475" spans="1:12" x14ac:dyDescent="0.25">
      <c r="A3475" t="str">
        <f>US_Accidents_Dec20_updated[[#This Row],[ID]]</f>
        <v>A-4170048</v>
      </c>
      <c r="B3475">
        <f>US_Accidents_Dec20_updated[[#This Row],[Start_Lat]]</f>
        <v>39.871679999999998</v>
      </c>
      <c r="C3475">
        <f>US_Accidents_Dec20_updated[[#This Row],[Start_Lng]]</f>
        <v>-104.9877</v>
      </c>
      <c r="D3475">
        <f>US_Accidents_Dec20_updated[[#This Row],[Severity]]-1</f>
        <v>2</v>
      </c>
      <c r="E3475">
        <f>HOUR(US_Accidents_Dec20_updated[[#This Row],[Start_Time]])</f>
        <v>12</v>
      </c>
      <c r="F3475">
        <f>DAY(US_Accidents_Dec20_updated[[#This Row],[Start_Time]])</f>
        <v>12</v>
      </c>
      <c r="G3475">
        <f>MONTH(US_Accidents_Dec20_updated[[#This Row],[Start_Time]])</f>
        <v>4</v>
      </c>
      <c r="H3475" t="str">
        <f>US_Accidents_Dec20_updated[[#This Row],[Description]]</f>
        <v>At Thornton Pky/Exit 220 - Accident.</v>
      </c>
      <c r="I3475" t="s">
        <v>50</v>
      </c>
      <c r="J3475">
        <f>IF(US_Accidents_Dec20_updated[[#This Row],[Visibility(mi)]]&gt;30, 30, MROUND(US_Accidents_Dec20_updated[[#This Row],[Visibility(mi)]],5))</f>
        <v>10</v>
      </c>
      <c r="K3475">
        <f>MROUND(US_Accidents_Dec20_updated[[#This Row],[Wind_Speed(mph)]],5)</f>
        <v>0</v>
      </c>
      <c r="L3475">
        <f>IF(US_Accidents_Dec20_updated[[#This Row],[Precipitation(in)]]&gt;0.1, 0.1, US_Accidents_Dec20_updated[[#This Row],[Precipitation(in)]])</f>
        <v>0</v>
      </c>
    </row>
    <row r="3476" spans="1:12" x14ac:dyDescent="0.25">
      <c r="A3476" t="str">
        <f>US_Accidents_Dec20_updated[[#This Row],[ID]]</f>
        <v>A-4170050</v>
      </c>
      <c r="B3476">
        <f>US_Accidents_Dec20_updated[[#This Row],[Start_Lat]]</f>
        <v>38.114482000000002</v>
      </c>
      <c r="C3476">
        <f>US_Accidents_Dec20_updated[[#This Row],[Start_Lng]]</f>
        <v>-102.629469</v>
      </c>
      <c r="D3476">
        <f>US_Accidents_Dec20_updated[[#This Row],[Severity]]-1</f>
        <v>2</v>
      </c>
      <c r="E3476">
        <f>HOUR(US_Accidents_Dec20_updated[[#This Row],[Start_Time]])</f>
        <v>16</v>
      </c>
      <c r="F3476">
        <f>DAY(US_Accidents_Dec20_updated[[#This Row],[Start_Time]])</f>
        <v>12</v>
      </c>
      <c r="G3476">
        <f>MONTH(US_Accidents_Dec20_updated[[#This Row],[Start_Time]])</f>
        <v>4</v>
      </c>
      <c r="H3476" t="str">
        <f>US_Accidents_Dec20_updated[[#This Row],[Description]]</f>
        <v>At US-287 - Accident.</v>
      </c>
      <c r="I3476" t="s">
        <v>50</v>
      </c>
      <c r="J3476">
        <f>IF(US_Accidents_Dec20_updated[[#This Row],[Visibility(mi)]]&gt;30, 30, MROUND(US_Accidents_Dec20_updated[[#This Row],[Visibility(mi)]],5))</f>
        <v>10</v>
      </c>
      <c r="K3476">
        <f>MROUND(US_Accidents_Dec20_updated[[#This Row],[Wind_Speed(mph)]],5)</f>
        <v>0</v>
      </c>
      <c r="L3476">
        <f>IF(US_Accidents_Dec20_updated[[#This Row],[Precipitation(in)]]&gt;0.1, 0.1, US_Accidents_Dec20_updated[[#This Row],[Precipitation(in)]])</f>
        <v>0</v>
      </c>
    </row>
    <row r="3477" spans="1:12" x14ac:dyDescent="0.25">
      <c r="A3477" t="str">
        <f>US_Accidents_Dec20_updated[[#This Row],[ID]]</f>
        <v>A-4170051</v>
      </c>
      <c r="B3477">
        <f>US_Accidents_Dec20_updated[[#This Row],[Start_Lat]]</f>
        <v>38.114631000000003</v>
      </c>
      <c r="C3477">
        <f>US_Accidents_Dec20_updated[[#This Row],[Start_Lng]]</f>
        <v>-102.627776</v>
      </c>
      <c r="D3477">
        <f>US_Accidents_Dec20_updated[[#This Row],[Severity]]-1</f>
        <v>2</v>
      </c>
      <c r="E3477">
        <f>HOUR(US_Accidents_Dec20_updated[[#This Row],[Start_Time]])</f>
        <v>16</v>
      </c>
      <c r="F3477">
        <f>DAY(US_Accidents_Dec20_updated[[#This Row],[Start_Time]])</f>
        <v>12</v>
      </c>
      <c r="G3477">
        <f>MONTH(US_Accidents_Dec20_updated[[#This Row],[Start_Time]])</f>
        <v>4</v>
      </c>
      <c r="H3477" t="str">
        <f>US_Accidents_Dec20_updated[[#This Row],[Description]]</f>
        <v>At CO-196 - Accident.</v>
      </c>
      <c r="I3477" t="s">
        <v>50</v>
      </c>
      <c r="J3477">
        <f>IF(US_Accidents_Dec20_updated[[#This Row],[Visibility(mi)]]&gt;30, 30, MROUND(US_Accidents_Dec20_updated[[#This Row],[Visibility(mi)]],5))</f>
        <v>10</v>
      </c>
      <c r="K3477">
        <f>MROUND(US_Accidents_Dec20_updated[[#This Row],[Wind_Speed(mph)]],5)</f>
        <v>0</v>
      </c>
      <c r="L3477">
        <f>IF(US_Accidents_Dec20_updated[[#This Row],[Precipitation(in)]]&gt;0.1, 0.1, US_Accidents_Dec20_updated[[#This Row],[Precipitation(in)]])</f>
        <v>0</v>
      </c>
    </row>
    <row r="3478" spans="1:12" x14ac:dyDescent="0.25">
      <c r="A3478" t="str">
        <f>US_Accidents_Dec20_updated[[#This Row],[ID]]</f>
        <v>A-4170054</v>
      </c>
      <c r="B3478">
        <f>US_Accidents_Dec20_updated[[#This Row],[Start_Lat]]</f>
        <v>39.824913000000002</v>
      </c>
      <c r="C3478">
        <f>US_Accidents_Dec20_updated[[#This Row],[Start_Lng]]</f>
        <v>-104.966346</v>
      </c>
      <c r="D3478">
        <f>US_Accidents_Dec20_updated[[#This Row],[Severity]]-1</f>
        <v>2</v>
      </c>
      <c r="E3478">
        <f>HOUR(US_Accidents_Dec20_updated[[#This Row],[Start_Time]])</f>
        <v>14</v>
      </c>
      <c r="F3478">
        <f>DAY(US_Accidents_Dec20_updated[[#This Row],[Start_Time]])</f>
        <v>12</v>
      </c>
      <c r="G3478">
        <f>MONTH(US_Accidents_Dec20_updated[[#This Row],[Start_Time]])</f>
        <v>4</v>
      </c>
      <c r="H3478" t="str">
        <f>US_Accidents_Dec20_updated[[#This Row],[Description]]</f>
        <v>At I-76/Exit 1 - Accident.</v>
      </c>
      <c r="I3478" t="s">
        <v>50</v>
      </c>
      <c r="J3478">
        <f>IF(US_Accidents_Dec20_updated[[#This Row],[Visibility(mi)]]&gt;30, 30, MROUND(US_Accidents_Dec20_updated[[#This Row],[Visibility(mi)]],5))</f>
        <v>10</v>
      </c>
      <c r="K3478">
        <f>MROUND(US_Accidents_Dec20_updated[[#This Row],[Wind_Speed(mph)]],5)</f>
        <v>5</v>
      </c>
      <c r="L3478">
        <f>IF(US_Accidents_Dec20_updated[[#This Row],[Precipitation(in)]]&gt;0.1, 0.1, US_Accidents_Dec20_updated[[#This Row],[Precipitation(in)]])</f>
        <v>0</v>
      </c>
    </row>
    <row r="3479" spans="1:12" x14ac:dyDescent="0.25">
      <c r="A3479" t="str">
        <f>US_Accidents_Dec20_updated[[#This Row],[ID]]</f>
        <v>A-4170056</v>
      </c>
      <c r="B3479">
        <f>US_Accidents_Dec20_updated[[#This Row],[Start_Lat]]</f>
        <v>39.342033999999998</v>
      </c>
      <c r="C3479">
        <f>US_Accidents_Dec20_updated[[#This Row],[Start_Lng]]</f>
        <v>-104.874956</v>
      </c>
      <c r="D3479">
        <f>US_Accidents_Dec20_updated[[#This Row],[Severity]]-1</f>
        <v>2</v>
      </c>
      <c r="E3479">
        <f>HOUR(US_Accidents_Dec20_updated[[#This Row],[Start_Time]])</f>
        <v>13</v>
      </c>
      <c r="F3479">
        <f>DAY(US_Accidents_Dec20_updated[[#This Row],[Start_Time]])</f>
        <v>12</v>
      </c>
      <c r="G3479">
        <f>MONTH(US_Accidents_Dec20_updated[[#This Row],[Start_Time]])</f>
        <v>4</v>
      </c>
      <c r="H3479" t="str">
        <f>US_Accidents_Dec20_updated[[#This Row],[Description]]</f>
        <v>At Tomah Rd/Exit 174 - Accident.</v>
      </c>
      <c r="I3479" t="s">
        <v>1203</v>
      </c>
      <c r="J3479">
        <f>IF(US_Accidents_Dec20_updated[[#This Row],[Visibility(mi)]]&gt;30, 30, MROUND(US_Accidents_Dec20_updated[[#This Row],[Visibility(mi)]],5))</f>
        <v>10</v>
      </c>
      <c r="K3479">
        <f>MROUND(US_Accidents_Dec20_updated[[#This Row],[Wind_Speed(mph)]],5)</f>
        <v>5</v>
      </c>
      <c r="L3479">
        <f>IF(US_Accidents_Dec20_updated[[#This Row],[Precipitation(in)]]&gt;0.1, 0.1, US_Accidents_Dec20_updated[[#This Row],[Precipitation(in)]])</f>
        <v>0</v>
      </c>
    </row>
    <row r="3480" spans="1:12" x14ac:dyDescent="0.25">
      <c r="A3480" t="str">
        <f>US_Accidents_Dec20_updated[[#This Row],[ID]]</f>
        <v>A-4170060</v>
      </c>
      <c r="B3480">
        <f>US_Accidents_Dec20_updated[[#This Row],[Start_Lat]]</f>
        <v>39.787300000000002</v>
      </c>
      <c r="C3480">
        <f>US_Accidents_Dec20_updated[[#This Row],[Start_Lng]]</f>
        <v>-104.98934</v>
      </c>
      <c r="D3480">
        <f>US_Accidents_Dec20_updated[[#This Row],[Severity]]-1</f>
        <v>2</v>
      </c>
      <c r="E3480">
        <f>HOUR(US_Accidents_Dec20_updated[[#This Row],[Start_Time]])</f>
        <v>14</v>
      </c>
      <c r="F3480">
        <f>DAY(US_Accidents_Dec20_updated[[#This Row],[Start_Time]])</f>
        <v>12</v>
      </c>
      <c r="G3480">
        <f>MONTH(US_Accidents_Dec20_updated[[#This Row],[Start_Time]])</f>
        <v>4</v>
      </c>
      <c r="H3480" t="str">
        <f>US_Accidents_Dec20_updated[[#This Row],[Description]]</f>
        <v>At I-70/Exit 214 - Accident.</v>
      </c>
      <c r="I3480" t="s">
        <v>50</v>
      </c>
      <c r="J3480">
        <f>IF(US_Accidents_Dec20_updated[[#This Row],[Visibility(mi)]]&gt;30, 30, MROUND(US_Accidents_Dec20_updated[[#This Row],[Visibility(mi)]],5))</f>
        <v>10</v>
      </c>
      <c r="K3480">
        <f>MROUND(US_Accidents_Dec20_updated[[#This Row],[Wind_Speed(mph)]],5)</f>
        <v>5</v>
      </c>
      <c r="L3480">
        <f>IF(US_Accidents_Dec20_updated[[#This Row],[Precipitation(in)]]&gt;0.1, 0.1, US_Accidents_Dec20_updated[[#This Row],[Precipitation(in)]])</f>
        <v>0</v>
      </c>
    </row>
    <row r="3481" spans="1:12" x14ac:dyDescent="0.25">
      <c r="A3481" t="str">
        <f>US_Accidents_Dec20_updated[[#This Row],[ID]]</f>
        <v>A-4170062</v>
      </c>
      <c r="B3481">
        <f>US_Accidents_Dec20_updated[[#This Row],[Start_Lat]]</f>
        <v>39.885438999999998</v>
      </c>
      <c r="C3481">
        <f>US_Accidents_Dec20_updated[[#This Row],[Start_Lng]]</f>
        <v>-104.98766999999999</v>
      </c>
      <c r="D3481">
        <f>US_Accidents_Dec20_updated[[#This Row],[Severity]]-1</f>
        <v>2</v>
      </c>
      <c r="E3481">
        <f>HOUR(US_Accidents_Dec20_updated[[#This Row],[Start_Time]])</f>
        <v>14</v>
      </c>
      <c r="F3481">
        <f>DAY(US_Accidents_Dec20_updated[[#This Row],[Start_Time]])</f>
        <v>12</v>
      </c>
      <c r="G3481">
        <f>MONTH(US_Accidents_Dec20_updated[[#This Row],[Start_Time]])</f>
        <v>4</v>
      </c>
      <c r="H3481" t="str">
        <f>US_Accidents_Dec20_updated[[#This Row],[Description]]</f>
        <v>At 104th Ave/Exit 221 - Accident.</v>
      </c>
      <c r="I3481" t="s">
        <v>50</v>
      </c>
      <c r="J3481">
        <f>IF(US_Accidents_Dec20_updated[[#This Row],[Visibility(mi)]]&gt;30, 30, MROUND(US_Accidents_Dec20_updated[[#This Row],[Visibility(mi)]],5))</f>
        <v>10</v>
      </c>
      <c r="K3481">
        <f>MROUND(US_Accidents_Dec20_updated[[#This Row],[Wind_Speed(mph)]],5)</f>
        <v>5</v>
      </c>
      <c r="L3481">
        <f>IF(US_Accidents_Dec20_updated[[#This Row],[Precipitation(in)]]&gt;0.1, 0.1, US_Accidents_Dec20_updated[[#This Row],[Precipitation(in)]])</f>
        <v>0</v>
      </c>
    </row>
    <row r="3482" spans="1:12" x14ac:dyDescent="0.25">
      <c r="A3482" t="str">
        <f>US_Accidents_Dec20_updated[[#This Row],[ID]]</f>
        <v>A-4170064</v>
      </c>
      <c r="B3482">
        <f>US_Accidents_Dec20_updated[[#This Row],[Start_Lat]]</f>
        <v>39.760379999999998</v>
      </c>
      <c r="C3482">
        <f>US_Accidents_Dec20_updated[[#This Row],[Start_Lng]]</f>
        <v>-105.00582</v>
      </c>
      <c r="D3482">
        <f>US_Accidents_Dec20_updated[[#This Row],[Severity]]-1</f>
        <v>2</v>
      </c>
      <c r="E3482">
        <f>HOUR(US_Accidents_Dec20_updated[[#This Row],[Start_Time]])</f>
        <v>14</v>
      </c>
      <c r="F3482">
        <f>DAY(US_Accidents_Dec20_updated[[#This Row],[Start_Time]])</f>
        <v>12</v>
      </c>
      <c r="G3482">
        <f>MONTH(US_Accidents_Dec20_updated[[#This Row],[Start_Time]])</f>
        <v>4</v>
      </c>
      <c r="H3482" t="str">
        <f>US_Accidents_Dec20_updated[[#This Row],[Description]]</f>
        <v>At 20th St/Exit 212 - Accident.</v>
      </c>
      <c r="I3482" t="s">
        <v>50</v>
      </c>
      <c r="J3482">
        <f>IF(US_Accidents_Dec20_updated[[#This Row],[Visibility(mi)]]&gt;30, 30, MROUND(US_Accidents_Dec20_updated[[#This Row],[Visibility(mi)]],5))</f>
        <v>10</v>
      </c>
      <c r="K3482">
        <f>MROUND(US_Accidents_Dec20_updated[[#This Row],[Wind_Speed(mph)]],5)</f>
        <v>5</v>
      </c>
      <c r="L3482">
        <f>IF(US_Accidents_Dec20_updated[[#This Row],[Precipitation(in)]]&gt;0.1, 0.1, US_Accidents_Dec20_updated[[#This Row],[Precipitation(in)]])</f>
        <v>0</v>
      </c>
    </row>
    <row r="3483" spans="1:12" x14ac:dyDescent="0.25">
      <c r="A3483" t="str">
        <f>US_Accidents_Dec20_updated[[#This Row],[ID]]</f>
        <v>A-4170065</v>
      </c>
      <c r="B3483">
        <f>US_Accidents_Dec20_updated[[#This Row],[Start_Lat]]</f>
        <v>39.779890000000002</v>
      </c>
      <c r="C3483">
        <f>US_Accidents_Dec20_updated[[#This Row],[Start_Lng]]</f>
        <v>-104.9858</v>
      </c>
      <c r="D3483">
        <f>US_Accidents_Dec20_updated[[#This Row],[Severity]]-1</f>
        <v>2</v>
      </c>
      <c r="E3483">
        <f>HOUR(US_Accidents_Dec20_updated[[#This Row],[Start_Time]])</f>
        <v>14</v>
      </c>
      <c r="F3483">
        <f>DAY(US_Accidents_Dec20_updated[[#This Row],[Start_Time]])</f>
        <v>12</v>
      </c>
      <c r="G3483">
        <f>MONTH(US_Accidents_Dec20_updated[[#This Row],[Start_Time]])</f>
        <v>4</v>
      </c>
      <c r="H3483" t="str">
        <f>US_Accidents_Dec20_updated[[#This Row],[Description]]</f>
        <v>At I-25/US-87/Valley Hwy/Exit 274 - Accident.</v>
      </c>
      <c r="I3483" t="s">
        <v>50</v>
      </c>
      <c r="J3483">
        <f>IF(US_Accidents_Dec20_updated[[#This Row],[Visibility(mi)]]&gt;30, 30, MROUND(US_Accidents_Dec20_updated[[#This Row],[Visibility(mi)]],5))</f>
        <v>10</v>
      </c>
      <c r="K3483">
        <f>MROUND(US_Accidents_Dec20_updated[[#This Row],[Wind_Speed(mph)]],5)</f>
        <v>0</v>
      </c>
      <c r="L3483">
        <f>IF(US_Accidents_Dec20_updated[[#This Row],[Precipitation(in)]]&gt;0.1, 0.1, US_Accidents_Dec20_updated[[#This Row],[Precipitation(in)]])</f>
        <v>0</v>
      </c>
    </row>
    <row r="3484" spans="1:12" x14ac:dyDescent="0.25">
      <c r="A3484" t="str">
        <f>US_Accidents_Dec20_updated[[#This Row],[ID]]</f>
        <v>A-4170074</v>
      </c>
      <c r="B3484">
        <f>US_Accidents_Dec20_updated[[#This Row],[Start_Lat]]</f>
        <v>38.115583000000001</v>
      </c>
      <c r="C3484">
        <f>US_Accidents_Dec20_updated[[#This Row],[Start_Lng]]</f>
        <v>-102.61992100000001</v>
      </c>
      <c r="D3484">
        <f>US_Accidents_Dec20_updated[[#This Row],[Severity]]-1</f>
        <v>1</v>
      </c>
      <c r="E3484">
        <f>HOUR(US_Accidents_Dec20_updated[[#This Row],[Start_Time]])</f>
        <v>16</v>
      </c>
      <c r="F3484">
        <f>DAY(US_Accidents_Dec20_updated[[#This Row],[Start_Time]])</f>
        <v>12</v>
      </c>
      <c r="G3484">
        <f>MONTH(US_Accidents_Dec20_updated[[#This Row],[Start_Time]])</f>
        <v>4</v>
      </c>
      <c r="H3484" t="str">
        <f>US_Accidents_Dec20_updated[[#This Row],[Description]]</f>
        <v>Between CO-196 and Wiley - Accident. Center lane blocked.</v>
      </c>
      <c r="I3484" t="s">
        <v>50</v>
      </c>
      <c r="J3484">
        <f>IF(US_Accidents_Dec20_updated[[#This Row],[Visibility(mi)]]&gt;30, 30, MROUND(US_Accidents_Dec20_updated[[#This Row],[Visibility(mi)]],5))</f>
        <v>10</v>
      </c>
      <c r="K3484">
        <f>MROUND(US_Accidents_Dec20_updated[[#This Row],[Wind_Speed(mph)]],5)</f>
        <v>0</v>
      </c>
      <c r="L3484">
        <f>IF(US_Accidents_Dec20_updated[[#This Row],[Precipitation(in)]]&gt;0.1, 0.1, US_Accidents_Dec20_updated[[#This Row],[Precipitation(in)]])</f>
        <v>0</v>
      </c>
    </row>
    <row r="3485" spans="1:12" x14ac:dyDescent="0.25">
      <c r="A3485" t="str">
        <f>US_Accidents_Dec20_updated[[#This Row],[ID]]</f>
        <v>A-4170076</v>
      </c>
      <c r="B3485">
        <f>US_Accidents_Dec20_updated[[#This Row],[Start_Lat]]</f>
        <v>39.698484999999998</v>
      </c>
      <c r="C3485">
        <f>US_Accidents_Dec20_updated[[#This Row],[Start_Lng]]</f>
        <v>-105.231244</v>
      </c>
      <c r="D3485">
        <f>US_Accidents_Dec20_updated[[#This Row],[Severity]]-1</f>
        <v>1</v>
      </c>
      <c r="E3485">
        <f>HOUR(US_Accidents_Dec20_updated[[#This Row],[Start_Time]])</f>
        <v>17</v>
      </c>
      <c r="F3485">
        <f>DAY(US_Accidents_Dec20_updated[[#This Row],[Start_Time]])</f>
        <v>12</v>
      </c>
      <c r="G3485">
        <f>MONTH(US_Accidents_Dec20_updated[[#This Row],[Start_Time]])</f>
        <v>4</v>
      </c>
      <c r="H3485" t="str">
        <f>US_Accidents_Dec20_updated[[#This Row],[Description]]</f>
        <v>At Grapevine Rd/Exit 256 - Accident. Right lane blocked.</v>
      </c>
      <c r="I3485" t="s">
        <v>50</v>
      </c>
      <c r="J3485">
        <f>IF(US_Accidents_Dec20_updated[[#This Row],[Visibility(mi)]]&gt;30, 30, MROUND(US_Accidents_Dec20_updated[[#This Row],[Visibility(mi)]],5))</f>
        <v>10</v>
      </c>
      <c r="K3485">
        <f>MROUND(US_Accidents_Dec20_updated[[#This Row],[Wind_Speed(mph)]],5)</f>
        <v>5</v>
      </c>
      <c r="L3485">
        <f>IF(US_Accidents_Dec20_updated[[#This Row],[Precipitation(in)]]&gt;0.1, 0.1, US_Accidents_Dec20_updated[[#This Row],[Precipitation(in)]])</f>
        <v>0</v>
      </c>
    </row>
    <row r="3486" spans="1:12" x14ac:dyDescent="0.25">
      <c r="A3486" t="str">
        <f>US_Accidents_Dec20_updated[[#This Row],[ID]]</f>
        <v>A-4170087</v>
      </c>
      <c r="B3486">
        <f>US_Accidents_Dec20_updated[[#This Row],[Start_Lat]]</f>
        <v>39.349147000000002</v>
      </c>
      <c r="C3486">
        <f>US_Accidents_Dec20_updated[[#This Row],[Start_Lng]]</f>
        <v>-104.872365</v>
      </c>
      <c r="D3486">
        <f>US_Accidents_Dec20_updated[[#This Row],[Severity]]-1</f>
        <v>2</v>
      </c>
      <c r="E3486">
        <f>HOUR(US_Accidents_Dec20_updated[[#This Row],[Start_Time]])</f>
        <v>15</v>
      </c>
      <c r="F3486">
        <f>DAY(US_Accidents_Dec20_updated[[#This Row],[Start_Time]])</f>
        <v>12</v>
      </c>
      <c r="G3486">
        <f>MONTH(US_Accidents_Dec20_updated[[#This Row],[Start_Time]])</f>
        <v>4</v>
      </c>
      <c r="H3486" t="str">
        <f>US_Accidents_Dec20_updated[[#This Row],[Description]]</f>
        <v>At Tomah Rd/Exit 174 - Accident.</v>
      </c>
      <c r="I3486" t="s">
        <v>1210</v>
      </c>
      <c r="J3486">
        <f>IF(US_Accidents_Dec20_updated[[#This Row],[Visibility(mi)]]&gt;30, 30, MROUND(US_Accidents_Dec20_updated[[#This Row],[Visibility(mi)]],5))</f>
        <v>0</v>
      </c>
      <c r="K3486">
        <f>MROUND(US_Accidents_Dec20_updated[[#This Row],[Wind_Speed(mph)]],5)</f>
        <v>15</v>
      </c>
      <c r="L3486">
        <f>IF(US_Accidents_Dec20_updated[[#This Row],[Precipitation(in)]]&gt;0.1, 0.1, US_Accidents_Dec20_updated[[#This Row],[Precipitation(in)]])</f>
        <v>0</v>
      </c>
    </row>
    <row r="3487" spans="1:12" x14ac:dyDescent="0.25">
      <c r="A3487" t="str">
        <f>US_Accidents_Dec20_updated[[#This Row],[ID]]</f>
        <v>A-4170088</v>
      </c>
      <c r="B3487">
        <f>US_Accidents_Dec20_updated[[#This Row],[Start_Lat]]</f>
        <v>39.779690000000002</v>
      </c>
      <c r="C3487">
        <f>US_Accidents_Dec20_updated[[#This Row],[Start_Lng]]</f>
        <v>-104.971915</v>
      </c>
      <c r="D3487">
        <f>US_Accidents_Dec20_updated[[#This Row],[Severity]]-1</f>
        <v>2</v>
      </c>
      <c r="E3487">
        <f>HOUR(US_Accidents_Dec20_updated[[#This Row],[Start_Time]])</f>
        <v>16</v>
      </c>
      <c r="F3487">
        <f>DAY(US_Accidents_Dec20_updated[[#This Row],[Start_Time]])</f>
        <v>12</v>
      </c>
      <c r="G3487">
        <f>MONTH(US_Accidents_Dec20_updated[[#This Row],[Start_Time]])</f>
        <v>4</v>
      </c>
      <c r="H3487" t="str">
        <f>US_Accidents_Dec20_updated[[#This Row],[Description]]</f>
        <v>At Brighton Blvd/Exit 275 - Accident.</v>
      </c>
      <c r="I3487" t="s">
        <v>50</v>
      </c>
      <c r="J3487">
        <f>IF(US_Accidents_Dec20_updated[[#This Row],[Visibility(mi)]]&gt;30, 30, MROUND(US_Accidents_Dec20_updated[[#This Row],[Visibility(mi)]],5))</f>
        <v>10</v>
      </c>
      <c r="K3487">
        <f>MROUND(US_Accidents_Dec20_updated[[#This Row],[Wind_Speed(mph)]],5)</f>
        <v>0</v>
      </c>
      <c r="L3487">
        <f>IF(US_Accidents_Dec20_updated[[#This Row],[Precipitation(in)]]&gt;0.1, 0.1, US_Accidents_Dec20_updated[[#This Row],[Precipitation(in)]])</f>
        <v>0</v>
      </c>
    </row>
    <row r="3488" spans="1:12" x14ac:dyDescent="0.25">
      <c r="A3488" t="str">
        <f>US_Accidents_Dec20_updated[[#This Row],[ID]]</f>
        <v>A-4170089</v>
      </c>
      <c r="B3488">
        <f>US_Accidents_Dec20_updated[[#This Row],[Start_Lat]]</f>
        <v>39.78002</v>
      </c>
      <c r="C3488">
        <f>US_Accidents_Dec20_updated[[#This Row],[Start_Lng]]</f>
        <v>-104.9593</v>
      </c>
      <c r="D3488">
        <f>US_Accidents_Dec20_updated[[#This Row],[Severity]]-1</f>
        <v>1</v>
      </c>
      <c r="E3488">
        <f>HOUR(US_Accidents_Dec20_updated[[#This Row],[Start_Time]])</f>
        <v>17</v>
      </c>
      <c r="F3488">
        <f>DAY(US_Accidents_Dec20_updated[[#This Row],[Start_Time]])</f>
        <v>12</v>
      </c>
      <c r="G3488">
        <f>MONTH(US_Accidents_Dec20_updated[[#This Row],[Start_Time]])</f>
        <v>4</v>
      </c>
      <c r="H3488" t="str">
        <f>US_Accidents_Dec20_updated[[#This Row],[Description]]</f>
        <v>At York St/Exit 275 - Accident. Left lane blocked.</v>
      </c>
      <c r="I3488" t="s">
        <v>50</v>
      </c>
      <c r="J3488">
        <f>IF(US_Accidents_Dec20_updated[[#This Row],[Visibility(mi)]]&gt;30, 30, MROUND(US_Accidents_Dec20_updated[[#This Row],[Visibility(mi)]],5))</f>
        <v>10</v>
      </c>
      <c r="K3488">
        <f>MROUND(US_Accidents_Dec20_updated[[#This Row],[Wind_Speed(mph)]],5)</f>
        <v>5</v>
      </c>
      <c r="L3488">
        <f>IF(US_Accidents_Dec20_updated[[#This Row],[Precipitation(in)]]&gt;0.1, 0.1, US_Accidents_Dec20_updated[[#This Row],[Precipitation(in)]])</f>
        <v>0</v>
      </c>
    </row>
    <row r="3489" spans="1:12" x14ac:dyDescent="0.25">
      <c r="A3489" t="str">
        <f>US_Accidents_Dec20_updated[[#This Row],[ID]]</f>
        <v>A-4170090</v>
      </c>
      <c r="B3489">
        <f>US_Accidents_Dec20_updated[[#This Row],[Start_Lat]]</f>
        <v>39.366427000000002</v>
      </c>
      <c r="C3489">
        <f>US_Accidents_Dec20_updated[[#This Row],[Start_Lng]]</f>
        <v>-104.865661</v>
      </c>
      <c r="D3489">
        <f>US_Accidents_Dec20_updated[[#This Row],[Severity]]-1</f>
        <v>1</v>
      </c>
      <c r="E3489">
        <f>HOUR(US_Accidents_Dec20_updated[[#This Row],[Start_Time]])</f>
        <v>17</v>
      </c>
      <c r="F3489">
        <f>DAY(US_Accidents_Dec20_updated[[#This Row],[Start_Time]])</f>
        <v>12</v>
      </c>
      <c r="G3489">
        <f>MONTH(US_Accidents_Dec20_updated[[#This Row],[Start_Time]])</f>
        <v>4</v>
      </c>
      <c r="H3489" t="str">
        <f>US_Accidents_Dec20_updated[[#This Row],[Description]]</f>
        <v>At Wilcox St/Plum Crk Pky/Exit 181 - Accident. Right lane blocked.</v>
      </c>
      <c r="I3489" t="s">
        <v>50</v>
      </c>
      <c r="J3489">
        <f>IF(US_Accidents_Dec20_updated[[#This Row],[Visibility(mi)]]&gt;30, 30, MROUND(US_Accidents_Dec20_updated[[#This Row],[Visibility(mi)]],5))</f>
        <v>10</v>
      </c>
      <c r="K3489">
        <f>MROUND(US_Accidents_Dec20_updated[[#This Row],[Wind_Speed(mph)]],5)</f>
        <v>15</v>
      </c>
      <c r="L3489">
        <f>IF(US_Accidents_Dec20_updated[[#This Row],[Precipitation(in)]]&gt;0.1, 0.1, US_Accidents_Dec20_updated[[#This Row],[Precipitation(in)]])</f>
        <v>0</v>
      </c>
    </row>
    <row r="3490" spans="1:12" x14ac:dyDescent="0.25">
      <c r="A3490" t="str">
        <f>US_Accidents_Dec20_updated[[#This Row],[ID]]</f>
        <v>A-4170093</v>
      </c>
      <c r="B3490">
        <f>US_Accidents_Dec20_updated[[#This Row],[Start_Lat]]</f>
        <v>39.337434000000002</v>
      </c>
      <c r="C3490">
        <f>US_Accidents_Dec20_updated[[#This Row],[Start_Lng]]</f>
        <v>-104.876639</v>
      </c>
      <c r="D3490">
        <f>US_Accidents_Dec20_updated[[#This Row],[Severity]]-1</f>
        <v>2</v>
      </c>
      <c r="E3490">
        <f>HOUR(US_Accidents_Dec20_updated[[#This Row],[Start_Time]])</f>
        <v>16</v>
      </c>
      <c r="F3490">
        <f>DAY(US_Accidents_Dec20_updated[[#This Row],[Start_Time]])</f>
        <v>12</v>
      </c>
      <c r="G3490">
        <f>MONTH(US_Accidents_Dec20_updated[[#This Row],[Start_Time]])</f>
        <v>4</v>
      </c>
      <c r="H3490" t="str">
        <f>US_Accidents_Dec20_updated[[#This Row],[Description]]</f>
        <v>At Tomah Rd/Exit 174 - Accident. Right lane blocked.</v>
      </c>
      <c r="I3490" t="s">
        <v>1210</v>
      </c>
      <c r="J3490">
        <f>IF(US_Accidents_Dec20_updated[[#This Row],[Visibility(mi)]]&gt;30, 30, MROUND(US_Accidents_Dec20_updated[[#This Row],[Visibility(mi)]],5))</f>
        <v>0</v>
      </c>
      <c r="K3490">
        <f>MROUND(US_Accidents_Dec20_updated[[#This Row],[Wind_Speed(mph)]],5)</f>
        <v>10</v>
      </c>
      <c r="L3490">
        <f>IF(US_Accidents_Dec20_updated[[#This Row],[Precipitation(in)]]&gt;0.1, 0.1, US_Accidents_Dec20_updated[[#This Row],[Precipitation(in)]])</f>
        <v>0</v>
      </c>
    </row>
    <row r="3491" spans="1:12" x14ac:dyDescent="0.25">
      <c r="A3491" t="str">
        <f>US_Accidents_Dec20_updated[[#This Row],[ID]]</f>
        <v>A-4170094</v>
      </c>
      <c r="B3491">
        <f>US_Accidents_Dec20_updated[[#This Row],[Start_Lat]]</f>
        <v>39.779690000000002</v>
      </c>
      <c r="C3491">
        <f>US_Accidents_Dec20_updated[[#This Row],[Start_Lng]]</f>
        <v>-104.971915</v>
      </c>
      <c r="D3491">
        <f>US_Accidents_Dec20_updated[[#This Row],[Severity]]-1</f>
        <v>2</v>
      </c>
      <c r="E3491">
        <f>HOUR(US_Accidents_Dec20_updated[[#This Row],[Start_Time]])</f>
        <v>16</v>
      </c>
      <c r="F3491">
        <f>DAY(US_Accidents_Dec20_updated[[#This Row],[Start_Time]])</f>
        <v>12</v>
      </c>
      <c r="G3491">
        <f>MONTH(US_Accidents_Dec20_updated[[#This Row],[Start_Time]])</f>
        <v>4</v>
      </c>
      <c r="H3491" t="str">
        <f>US_Accidents_Dec20_updated[[#This Row],[Description]]</f>
        <v>At Brighton Blvd/Exit 275 - Accident.</v>
      </c>
      <c r="I3491" t="s">
        <v>50</v>
      </c>
      <c r="J3491">
        <f>IF(US_Accidents_Dec20_updated[[#This Row],[Visibility(mi)]]&gt;30, 30, MROUND(US_Accidents_Dec20_updated[[#This Row],[Visibility(mi)]],5))</f>
        <v>10</v>
      </c>
      <c r="K3491">
        <f>MROUND(US_Accidents_Dec20_updated[[#This Row],[Wind_Speed(mph)]],5)</f>
        <v>5</v>
      </c>
      <c r="L3491">
        <f>IF(US_Accidents_Dec20_updated[[#This Row],[Precipitation(in)]]&gt;0.1, 0.1, US_Accidents_Dec20_updated[[#This Row],[Precipitation(in)]])</f>
        <v>0</v>
      </c>
    </row>
    <row r="3492" spans="1:12" x14ac:dyDescent="0.25">
      <c r="A3492" t="str">
        <f>US_Accidents_Dec20_updated[[#This Row],[ID]]</f>
        <v>A-4170095</v>
      </c>
      <c r="B3492">
        <f>US_Accidents_Dec20_updated[[#This Row],[Start_Lat]]</f>
        <v>39.77993</v>
      </c>
      <c r="C3492">
        <f>US_Accidents_Dec20_updated[[#This Row],[Start_Lng]]</f>
        <v>-104.972689</v>
      </c>
      <c r="D3492">
        <f>US_Accidents_Dec20_updated[[#This Row],[Severity]]-1</f>
        <v>2</v>
      </c>
      <c r="E3492">
        <f>HOUR(US_Accidents_Dec20_updated[[#This Row],[Start_Time]])</f>
        <v>16</v>
      </c>
      <c r="F3492">
        <f>DAY(US_Accidents_Dec20_updated[[#This Row],[Start_Time]])</f>
        <v>12</v>
      </c>
      <c r="G3492">
        <f>MONTH(US_Accidents_Dec20_updated[[#This Row],[Start_Time]])</f>
        <v>4</v>
      </c>
      <c r="H3492" t="str">
        <f>US_Accidents_Dec20_updated[[#This Row],[Description]]</f>
        <v>At Washington St/Exit 275A - Accident.</v>
      </c>
      <c r="I3492" t="s">
        <v>50</v>
      </c>
      <c r="J3492">
        <f>IF(US_Accidents_Dec20_updated[[#This Row],[Visibility(mi)]]&gt;30, 30, MROUND(US_Accidents_Dec20_updated[[#This Row],[Visibility(mi)]],5))</f>
        <v>10</v>
      </c>
      <c r="K3492">
        <f>MROUND(US_Accidents_Dec20_updated[[#This Row],[Wind_Speed(mph)]],5)</f>
        <v>5</v>
      </c>
      <c r="L3492">
        <f>IF(US_Accidents_Dec20_updated[[#This Row],[Precipitation(in)]]&gt;0.1, 0.1, US_Accidents_Dec20_updated[[#This Row],[Precipitation(in)]])</f>
        <v>0</v>
      </c>
    </row>
    <row r="3493" spans="1:12" x14ac:dyDescent="0.25">
      <c r="A3493" t="str">
        <f>US_Accidents_Dec20_updated[[#This Row],[ID]]</f>
        <v>A-4170100</v>
      </c>
      <c r="B3493">
        <f>US_Accidents_Dec20_updated[[#This Row],[Start_Lat]]</f>
        <v>39.779690000000002</v>
      </c>
      <c r="C3493">
        <f>US_Accidents_Dec20_updated[[#This Row],[Start_Lng]]</f>
        <v>-104.971915</v>
      </c>
      <c r="D3493">
        <f>US_Accidents_Dec20_updated[[#This Row],[Severity]]-1</f>
        <v>2</v>
      </c>
      <c r="E3493">
        <f>HOUR(US_Accidents_Dec20_updated[[#This Row],[Start_Time]])</f>
        <v>16</v>
      </c>
      <c r="F3493">
        <f>DAY(US_Accidents_Dec20_updated[[#This Row],[Start_Time]])</f>
        <v>12</v>
      </c>
      <c r="G3493">
        <f>MONTH(US_Accidents_Dec20_updated[[#This Row],[Start_Time]])</f>
        <v>4</v>
      </c>
      <c r="H3493" t="str">
        <f>US_Accidents_Dec20_updated[[#This Row],[Description]]</f>
        <v>At Brighton Blvd/Exit 275 - Accident.</v>
      </c>
      <c r="I3493" t="s">
        <v>50</v>
      </c>
      <c r="J3493">
        <f>IF(US_Accidents_Dec20_updated[[#This Row],[Visibility(mi)]]&gt;30, 30, MROUND(US_Accidents_Dec20_updated[[#This Row],[Visibility(mi)]],5))</f>
        <v>10</v>
      </c>
      <c r="K3493">
        <f>MROUND(US_Accidents_Dec20_updated[[#This Row],[Wind_Speed(mph)]],5)</f>
        <v>5</v>
      </c>
      <c r="L3493">
        <f>IF(US_Accidents_Dec20_updated[[#This Row],[Precipitation(in)]]&gt;0.1, 0.1, US_Accidents_Dec20_updated[[#This Row],[Precipitation(in)]])</f>
        <v>0</v>
      </c>
    </row>
    <row r="3494" spans="1:12" x14ac:dyDescent="0.25">
      <c r="A3494" t="str">
        <f>US_Accidents_Dec20_updated[[#This Row],[ID]]</f>
        <v>A-4170104</v>
      </c>
      <c r="B3494">
        <f>US_Accidents_Dec20_updated[[#This Row],[Start_Lat]]</f>
        <v>39.337434000000002</v>
      </c>
      <c r="C3494">
        <f>US_Accidents_Dec20_updated[[#This Row],[Start_Lng]]</f>
        <v>-104.876639</v>
      </c>
      <c r="D3494">
        <f>US_Accidents_Dec20_updated[[#This Row],[Severity]]-1</f>
        <v>1</v>
      </c>
      <c r="E3494">
        <f>HOUR(US_Accidents_Dec20_updated[[#This Row],[Start_Time]])</f>
        <v>17</v>
      </c>
      <c r="F3494">
        <f>DAY(US_Accidents_Dec20_updated[[#This Row],[Start_Time]])</f>
        <v>12</v>
      </c>
      <c r="G3494">
        <f>MONTH(US_Accidents_Dec20_updated[[#This Row],[Start_Time]])</f>
        <v>4</v>
      </c>
      <c r="H3494" t="str">
        <f>US_Accidents_Dec20_updated[[#This Row],[Description]]</f>
        <v>At Tomah Rd/Exit 174 - Accident. Right lane blocked.</v>
      </c>
      <c r="I3494" t="s">
        <v>50</v>
      </c>
      <c r="J3494">
        <f>IF(US_Accidents_Dec20_updated[[#This Row],[Visibility(mi)]]&gt;30, 30, MROUND(US_Accidents_Dec20_updated[[#This Row],[Visibility(mi)]],5))</f>
        <v>10</v>
      </c>
      <c r="K3494">
        <f>MROUND(US_Accidents_Dec20_updated[[#This Row],[Wind_Speed(mph)]],5)</f>
        <v>15</v>
      </c>
      <c r="L3494">
        <f>IF(US_Accidents_Dec20_updated[[#This Row],[Precipitation(in)]]&gt;0.1, 0.1, US_Accidents_Dec20_updated[[#This Row],[Precipitation(in)]])</f>
        <v>0</v>
      </c>
    </row>
    <row r="3495" spans="1:12" x14ac:dyDescent="0.25">
      <c r="A3495" t="str">
        <f>US_Accidents_Dec20_updated[[#This Row],[ID]]</f>
        <v>A-4170112</v>
      </c>
      <c r="B3495">
        <f>US_Accidents_Dec20_updated[[#This Row],[Start_Lat]]</f>
        <v>39.635562999999998</v>
      </c>
      <c r="C3495">
        <f>US_Accidents_Dec20_updated[[#This Row],[Start_Lng]]</f>
        <v>-104.89448899999999</v>
      </c>
      <c r="D3495">
        <f>US_Accidents_Dec20_updated[[#This Row],[Severity]]-1</f>
        <v>1</v>
      </c>
      <c r="E3495">
        <f>HOUR(US_Accidents_Dec20_updated[[#This Row],[Start_Time]])</f>
        <v>17</v>
      </c>
      <c r="F3495">
        <f>DAY(US_Accidents_Dec20_updated[[#This Row],[Start_Time]])</f>
        <v>12</v>
      </c>
      <c r="G3495">
        <f>MONTH(US_Accidents_Dec20_updated[[#This Row],[Start_Time]])</f>
        <v>4</v>
      </c>
      <c r="H3495" t="str">
        <f>US_Accidents_Dec20_updated[[#This Row],[Description]]</f>
        <v>Between Yosemite St/Exit 2 and I-25/Exit 1 - Accident. Right lane blocked.</v>
      </c>
      <c r="I3495" t="s">
        <v>1210</v>
      </c>
      <c r="J3495">
        <f>IF(US_Accidents_Dec20_updated[[#This Row],[Visibility(mi)]]&gt;30, 30, MROUND(US_Accidents_Dec20_updated[[#This Row],[Visibility(mi)]],5))</f>
        <v>5</v>
      </c>
      <c r="K3495">
        <f>MROUND(US_Accidents_Dec20_updated[[#This Row],[Wind_Speed(mph)]],5)</f>
        <v>15</v>
      </c>
      <c r="L3495">
        <f>IF(US_Accidents_Dec20_updated[[#This Row],[Precipitation(in)]]&gt;0.1, 0.1, US_Accidents_Dec20_updated[[#This Row],[Precipitation(in)]])</f>
        <v>0</v>
      </c>
    </row>
    <row r="3496" spans="1:12" x14ac:dyDescent="0.25">
      <c r="A3496" t="str">
        <f>US_Accidents_Dec20_updated[[#This Row],[ID]]</f>
        <v>A-4170122</v>
      </c>
      <c r="B3496">
        <f>US_Accidents_Dec20_updated[[#This Row],[Start_Lat]]</f>
        <v>39.830399999999997</v>
      </c>
      <c r="C3496">
        <f>US_Accidents_Dec20_updated[[#This Row],[Start_Lng]]</f>
        <v>-105.00535000000001</v>
      </c>
      <c r="D3496">
        <f>US_Accidents_Dec20_updated[[#This Row],[Severity]]-1</f>
        <v>2</v>
      </c>
      <c r="E3496">
        <f>HOUR(US_Accidents_Dec20_updated[[#This Row],[Start_Time]])</f>
        <v>22</v>
      </c>
      <c r="F3496">
        <f>DAY(US_Accidents_Dec20_updated[[#This Row],[Start_Time]])</f>
        <v>12</v>
      </c>
      <c r="G3496">
        <f>MONTH(US_Accidents_Dec20_updated[[#This Row],[Start_Time]])</f>
        <v>4</v>
      </c>
      <c r="H3496" t="str">
        <f>US_Accidents_Dec20_updated[[#This Row],[Description]]</f>
        <v>At Pecos St - Accident.</v>
      </c>
      <c r="I3496" t="s">
        <v>1210</v>
      </c>
      <c r="J3496">
        <f>IF(US_Accidents_Dec20_updated[[#This Row],[Visibility(mi)]]&gt;30, 30, MROUND(US_Accidents_Dec20_updated[[#This Row],[Visibility(mi)]],5))</f>
        <v>5</v>
      </c>
      <c r="K3496">
        <f>MROUND(US_Accidents_Dec20_updated[[#This Row],[Wind_Speed(mph)]],5)</f>
        <v>5</v>
      </c>
      <c r="L3496">
        <f>IF(US_Accidents_Dec20_updated[[#This Row],[Precipitation(in)]]&gt;0.1, 0.1, US_Accidents_Dec20_updated[[#This Row],[Precipitation(in)]])</f>
        <v>0</v>
      </c>
    </row>
    <row r="3497" spans="1:12" x14ac:dyDescent="0.25">
      <c r="A3497" t="str">
        <f>US_Accidents_Dec20_updated[[#This Row],[ID]]</f>
        <v>A-4170123</v>
      </c>
      <c r="B3497">
        <f>US_Accidents_Dec20_updated[[#This Row],[Start_Lat]]</f>
        <v>39.815443000000002</v>
      </c>
      <c r="C3497">
        <f>US_Accidents_Dec20_updated[[#This Row],[Start_Lng]]</f>
        <v>-104.98299</v>
      </c>
      <c r="D3497">
        <f>US_Accidents_Dec20_updated[[#This Row],[Severity]]-1</f>
        <v>2</v>
      </c>
      <c r="E3497">
        <f>HOUR(US_Accidents_Dec20_updated[[#This Row],[Start_Time]])</f>
        <v>22</v>
      </c>
      <c r="F3497">
        <f>DAY(US_Accidents_Dec20_updated[[#This Row],[Start_Time]])</f>
        <v>12</v>
      </c>
      <c r="G3497">
        <f>MONTH(US_Accidents_Dec20_updated[[#This Row],[Start_Time]])</f>
        <v>4</v>
      </c>
      <c r="H3497" t="str">
        <f>US_Accidents_Dec20_updated[[#This Row],[Description]]</f>
        <v>At I-76/Exit 216 - Accident.</v>
      </c>
      <c r="I3497" t="s">
        <v>1210</v>
      </c>
      <c r="J3497">
        <f>IF(US_Accidents_Dec20_updated[[#This Row],[Visibility(mi)]]&gt;30, 30, MROUND(US_Accidents_Dec20_updated[[#This Row],[Visibility(mi)]],5))</f>
        <v>5</v>
      </c>
      <c r="K3497">
        <f>MROUND(US_Accidents_Dec20_updated[[#This Row],[Wind_Speed(mph)]],5)</f>
        <v>5</v>
      </c>
      <c r="L3497">
        <f>IF(US_Accidents_Dec20_updated[[#This Row],[Precipitation(in)]]&gt;0.1, 0.1, US_Accidents_Dec20_updated[[#This Row],[Precipitation(in)]])</f>
        <v>0</v>
      </c>
    </row>
    <row r="3498" spans="1:12" x14ac:dyDescent="0.25">
      <c r="A3498" t="str">
        <f>US_Accidents_Dec20_updated[[#This Row],[ID]]</f>
        <v>A-4170437</v>
      </c>
      <c r="B3498">
        <f>US_Accidents_Dec20_updated[[#This Row],[Start_Lat]]</f>
        <v>39.740726000000002</v>
      </c>
      <c r="C3498">
        <f>US_Accidents_Dec20_updated[[#This Row],[Start_Lng]]</f>
        <v>-105.497334</v>
      </c>
      <c r="D3498">
        <f>US_Accidents_Dec20_updated[[#This Row],[Severity]]-1</f>
        <v>3</v>
      </c>
      <c r="E3498">
        <f>HOUR(US_Accidents_Dec20_updated[[#This Row],[Start_Time]])</f>
        <v>4</v>
      </c>
      <c r="F3498">
        <f>DAY(US_Accidents_Dec20_updated[[#This Row],[Start_Time]])</f>
        <v>13</v>
      </c>
      <c r="G3498">
        <f>MONTH(US_Accidents_Dec20_updated[[#This Row],[Start_Time]])</f>
        <v>4</v>
      </c>
      <c r="H3498" t="str">
        <f>US_Accidents_Dec20_updated[[#This Row],[Description]]</f>
        <v>Closed between CO-103/Exit 240 and CR-314/Exit 243 - Road closed due to accident.</v>
      </c>
      <c r="I3498" t="s">
        <v>50</v>
      </c>
      <c r="J3498">
        <f>IF(US_Accidents_Dec20_updated[[#This Row],[Visibility(mi)]]&gt;30, 30, MROUND(US_Accidents_Dec20_updated[[#This Row],[Visibility(mi)]],5))</f>
        <v>10</v>
      </c>
      <c r="K3498">
        <f>MROUND(US_Accidents_Dec20_updated[[#This Row],[Wind_Speed(mph)]],5)</f>
        <v>0</v>
      </c>
      <c r="L3498">
        <f>IF(US_Accidents_Dec20_updated[[#This Row],[Precipitation(in)]]&gt;0.1, 0.1, US_Accidents_Dec20_updated[[#This Row],[Precipitation(in)]])</f>
        <v>0</v>
      </c>
    </row>
    <row r="3499" spans="1:12" x14ac:dyDescent="0.25">
      <c r="A3499" t="str">
        <f>US_Accidents_Dec20_updated[[#This Row],[ID]]</f>
        <v>A-4170445</v>
      </c>
      <c r="B3499">
        <f>US_Accidents_Dec20_updated[[#This Row],[Start_Lat]]</f>
        <v>39.863804000000002</v>
      </c>
      <c r="C3499">
        <f>US_Accidents_Dec20_updated[[#This Row],[Start_Lng]]</f>
        <v>-104.98748000000001</v>
      </c>
      <c r="D3499">
        <f>US_Accidents_Dec20_updated[[#This Row],[Severity]]-1</f>
        <v>2</v>
      </c>
      <c r="E3499">
        <f>HOUR(US_Accidents_Dec20_updated[[#This Row],[Start_Time]])</f>
        <v>7</v>
      </c>
      <c r="F3499">
        <f>DAY(US_Accidents_Dec20_updated[[#This Row],[Start_Time]])</f>
        <v>13</v>
      </c>
      <c r="G3499">
        <f>MONTH(US_Accidents_Dec20_updated[[#This Row],[Start_Time]])</f>
        <v>4</v>
      </c>
      <c r="H3499" t="str">
        <f>US_Accidents_Dec20_updated[[#This Row],[Description]]</f>
        <v>At Thornton Pky/Exit 220 - Accident.</v>
      </c>
      <c r="I3499" t="s">
        <v>50</v>
      </c>
      <c r="J3499">
        <f>IF(US_Accidents_Dec20_updated[[#This Row],[Visibility(mi)]]&gt;30, 30, MROUND(US_Accidents_Dec20_updated[[#This Row],[Visibility(mi)]],5))</f>
        <v>10</v>
      </c>
      <c r="K3499">
        <f>MROUND(US_Accidents_Dec20_updated[[#This Row],[Wind_Speed(mph)]],5)</f>
        <v>10</v>
      </c>
      <c r="L3499">
        <f>IF(US_Accidents_Dec20_updated[[#This Row],[Precipitation(in)]]&gt;0.1, 0.1, US_Accidents_Dec20_updated[[#This Row],[Precipitation(in)]])</f>
        <v>0</v>
      </c>
    </row>
    <row r="3500" spans="1:12" x14ac:dyDescent="0.25">
      <c r="A3500" t="str">
        <f>US_Accidents_Dec20_updated[[#This Row],[ID]]</f>
        <v>A-4170449</v>
      </c>
      <c r="B3500">
        <f>US_Accidents_Dec20_updated[[#This Row],[Start_Lat]]</f>
        <v>39.723457000000003</v>
      </c>
      <c r="C3500">
        <f>US_Accidents_Dec20_updated[[#This Row],[Start_Lng]]</f>
        <v>-105.011526</v>
      </c>
      <c r="D3500">
        <f>US_Accidents_Dec20_updated[[#This Row],[Severity]]-1</f>
        <v>2</v>
      </c>
      <c r="E3500">
        <f>HOUR(US_Accidents_Dec20_updated[[#This Row],[Start_Time]])</f>
        <v>11</v>
      </c>
      <c r="F3500">
        <f>DAY(US_Accidents_Dec20_updated[[#This Row],[Start_Time]])</f>
        <v>13</v>
      </c>
      <c r="G3500">
        <f>MONTH(US_Accidents_Dec20_updated[[#This Row],[Start_Time]])</f>
        <v>4</v>
      </c>
      <c r="H3500" t="str">
        <f>US_Accidents_Dec20_updated[[#This Row],[Description]]</f>
        <v>At US-6/6th Ave/Exit 209 - Accident.</v>
      </c>
      <c r="I3500" t="s">
        <v>50</v>
      </c>
      <c r="J3500">
        <f>IF(US_Accidents_Dec20_updated[[#This Row],[Visibility(mi)]]&gt;30, 30, MROUND(US_Accidents_Dec20_updated[[#This Row],[Visibility(mi)]],5))</f>
        <v>10</v>
      </c>
      <c r="K3500">
        <f>MROUND(US_Accidents_Dec20_updated[[#This Row],[Wind_Speed(mph)]],5)</f>
        <v>5</v>
      </c>
      <c r="L3500">
        <f>IF(US_Accidents_Dec20_updated[[#This Row],[Precipitation(in)]]&gt;0.1, 0.1, US_Accidents_Dec20_updated[[#This Row],[Precipitation(in)]])</f>
        <v>0</v>
      </c>
    </row>
    <row r="3501" spans="1:12" x14ac:dyDescent="0.25">
      <c r="A3501" t="str">
        <f>US_Accidents_Dec20_updated[[#This Row],[ID]]</f>
        <v>A-4170453</v>
      </c>
      <c r="B3501">
        <f>US_Accidents_Dec20_updated[[#This Row],[Start_Lat]]</f>
        <v>39.113239</v>
      </c>
      <c r="C3501">
        <f>US_Accidents_Dec20_updated[[#This Row],[Start_Lng]]</f>
        <v>-104.86538299999999</v>
      </c>
      <c r="D3501">
        <f>US_Accidents_Dec20_updated[[#This Row],[Severity]]-1</f>
        <v>2</v>
      </c>
      <c r="E3501">
        <f>HOUR(US_Accidents_Dec20_updated[[#This Row],[Start_Time]])</f>
        <v>11</v>
      </c>
      <c r="F3501">
        <f>DAY(US_Accidents_Dec20_updated[[#This Row],[Start_Time]])</f>
        <v>13</v>
      </c>
      <c r="G3501">
        <f>MONTH(US_Accidents_Dec20_updated[[#This Row],[Start_Time]])</f>
        <v>4</v>
      </c>
      <c r="H3501" t="str">
        <f>US_Accidents_Dec20_updated[[#This Row],[Description]]</f>
        <v>At County Line Rd/Exit 163 - Accident.</v>
      </c>
      <c r="I3501" t="s">
        <v>50</v>
      </c>
      <c r="J3501">
        <f>IF(US_Accidents_Dec20_updated[[#This Row],[Visibility(mi)]]&gt;30, 30, MROUND(US_Accidents_Dec20_updated[[#This Row],[Visibility(mi)]],5))</f>
        <v>10</v>
      </c>
      <c r="K3501">
        <f>MROUND(US_Accidents_Dec20_updated[[#This Row],[Wind_Speed(mph)]],5)</f>
        <v>10</v>
      </c>
      <c r="L3501">
        <f>IF(US_Accidents_Dec20_updated[[#This Row],[Precipitation(in)]]&gt;0.1, 0.1, US_Accidents_Dec20_updated[[#This Row],[Precipitation(in)]])</f>
        <v>0</v>
      </c>
    </row>
    <row r="3502" spans="1:12" x14ac:dyDescent="0.25">
      <c r="A3502" t="str">
        <f>US_Accidents_Dec20_updated[[#This Row],[ID]]</f>
        <v>A-4170454</v>
      </c>
      <c r="B3502">
        <f>US_Accidents_Dec20_updated[[#This Row],[Start_Lat]]</f>
        <v>39.721760000000003</v>
      </c>
      <c r="C3502">
        <f>US_Accidents_Dec20_updated[[#This Row],[Start_Lng]]</f>
        <v>-105.00897999999999</v>
      </c>
      <c r="D3502">
        <f>US_Accidents_Dec20_updated[[#This Row],[Severity]]-1</f>
        <v>1</v>
      </c>
      <c r="E3502">
        <f>HOUR(US_Accidents_Dec20_updated[[#This Row],[Start_Time]])</f>
        <v>12</v>
      </c>
      <c r="F3502">
        <f>DAY(US_Accidents_Dec20_updated[[#This Row],[Start_Time]])</f>
        <v>13</v>
      </c>
      <c r="G3502">
        <f>MONTH(US_Accidents_Dec20_updated[[#This Row],[Start_Time]])</f>
        <v>4</v>
      </c>
      <c r="H3502" t="str">
        <f>US_Accidents_Dec20_updated[[#This Row],[Description]]</f>
        <v>At US-6/6th Ave/Exit 209 - Accident.</v>
      </c>
      <c r="I3502" t="s">
        <v>50</v>
      </c>
      <c r="J3502">
        <f>IF(US_Accidents_Dec20_updated[[#This Row],[Visibility(mi)]]&gt;30, 30, MROUND(US_Accidents_Dec20_updated[[#This Row],[Visibility(mi)]],5))</f>
        <v>10</v>
      </c>
      <c r="K3502">
        <f>MROUND(US_Accidents_Dec20_updated[[#This Row],[Wind_Speed(mph)]],5)</f>
        <v>5</v>
      </c>
      <c r="L3502">
        <f>IF(US_Accidents_Dec20_updated[[#This Row],[Precipitation(in)]]&gt;0.1, 0.1, US_Accidents_Dec20_updated[[#This Row],[Precipitation(in)]])</f>
        <v>0</v>
      </c>
    </row>
    <row r="3503" spans="1:12" x14ac:dyDescent="0.25">
      <c r="A3503" t="str">
        <f>US_Accidents_Dec20_updated[[#This Row],[ID]]</f>
        <v>A-4170456</v>
      </c>
      <c r="B3503">
        <f>US_Accidents_Dec20_updated[[#This Row],[Start_Lat]]</f>
        <v>39.856301000000002</v>
      </c>
      <c r="C3503">
        <f>US_Accidents_Dec20_updated[[#This Row],[Start_Lng]]</f>
        <v>-104.987278</v>
      </c>
      <c r="D3503">
        <f>US_Accidents_Dec20_updated[[#This Row],[Severity]]-1</f>
        <v>2</v>
      </c>
      <c r="E3503">
        <f>HOUR(US_Accidents_Dec20_updated[[#This Row],[Start_Time]])</f>
        <v>13</v>
      </c>
      <c r="F3503">
        <f>DAY(US_Accidents_Dec20_updated[[#This Row],[Start_Time]])</f>
        <v>13</v>
      </c>
      <c r="G3503">
        <f>MONTH(US_Accidents_Dec20_updated[[#This Row],[Start_Time]])</f>
        <v>4</v>
      </c>
      <c r="H3503" t="str">
        <f>US_Accidents_Dec20_updated[[#This Row],[Description]]</f>
        <v>At 84th Ave/Exit 219 - Accident.</v>
      </c>
      <c r="I3503" t="s">
        <v>50</v>
      </c>
      <c r="J3503">
        <f>IF(US_Accidents_Dec20_updated[[#This Row],[Visibility(mi)]]&gt;30, 30, MROUND(US_Accidents_Dec20_updated[[#This Row],[Visibility(mi)]],5))</f>
        <v>10</v>
      </c>
      <c r="K3503">
        <f>MROUND(US_Accidents_Dec20_updated[[#This Row],[Wind_Speed(mph)]],5)</f>
        <v>0</v>
      </c>
      <c r="L3503">
        <f>IF(US_Accidents_Dec20_updated[[#This Row],[Precipitation(in)]]&gt;0.1, 0.1, US_Accidents_Dec20_updated[[#This Row],[Precipitation(in)]])</f>
        <v>0</v>
      </c>
    </row>
    <row r="3504" spans="1:12" x14ac:dyDescent="0.25">
      <c r="A3504" t="str">
        <f>US_Accidents_Dec20_updated[[#This Row],[ID]]</f>
        <v>A-4170457</v>
      </c>
      <c r="B3504">
        <f>US_Accidents_Dec20_updated[[#This Row],[Start_Lat]]</f>
        <v>39.566223000000001</v>
      </c>
      <c r="C3504">
        <f>US_Accidents_Dec20_updated[[#This Row],[Start_Lng]]</f>
        <v>-104.87241899999999</v>
      </c>
      <c r="D3504">
        <f>US_Accidents_Dec20_updated[[#This Row],[Severity]]-1</f>
        <v>2</v>
      </c>
      <c r="E3504">
        <f>HOUR(US_Accidents_Dec20_updated[[#This Row],[Start_Time]])</f>
        <v>12</v>
      </c>
      <c r="F3504">
        <f>DAY(US_Accidents_Dec20_updated[[#This Row],[Start_Time]])</f>
        <v>13</v>
      </c>
      <c r="G3504">
        <f>MONTH(US_Accidents_Dec20_updated[[#This Row],[Start_Time]])</f>
        <v>4</v>
      </c>
      <c r="H3504" t="str">
        <f>US_Accidents_Dec20_updated[[#This Row],[Description]]</f>
        <v>At County Line Rd/Exit 195 - Accident.</v>
      </c>
      <c r="I3504" t="s">
        <v>1210</v>
      </c>
      <c r="J3504">
        <f>IF(US_Accidents_Dec20_updated[[#This Row],[Visibility(mi)]]&gt;30, 30, MROUND(US_Accidents_Dec20_updated[[#This Row],[Visibility(mi)]],5))</f>
        <v>10</v>
      </c>
      <c r="K3504">
        <f>MROUND(US_Accidents_Dec20_updated[[#This Row],[Wind_Speed(mph)]],5)</f>
        <v>5</v>
      </c>
      <c r="L3504">
        <f>IF(US_Accidents_Dec20_updated[[#This Row],[Precipitation(in)]]&gt;0.1, 0.1, US_Accidents_Dec20_updated[[#This Row],[Precipitation(in)]])</f>
        <v>0</v>
      </c>
    </row>
    <row r="3505" spans="1:12" x14ac:dyDescent="0.25">
      <c r="A3505" t="str">
        <f>US_Accidents_Dec20_updated[[#This Row],[ID]]</f>
        <v>A-4170458</v>
      </c>
      <c r="B3505">
        <f>US_Accidents_Dec20_updated[[#This Row],[Start_Lat]]</f>
        <v>39.106639999999999</v>
      </c>
      <c r="C3505">
        <f>US_Accidents_Dec20_updated[[#This Row],[Start_Lng]]</f>
        <v>-108.44135</v>
      </c>
      <c r="D3505">
        <f>US_Accidents_Dec20_updated[[#This Row],[Severity]]-1</f>
        <v>2</v>
      </c>
      <c r="E3505">
        <f>HOUR(US_Accidents_Dec20_updated[[#This Row],[Start_Time]])</f>
        <v>14</v>
      </c>
      <c r="F3505">
        <f>DAY(US_Accidents_Dec20_updated[[#This Row],[Start_Time]])</f>
        <v>13</v>
      </c>
      <c r="G3505">
        <f>MONTH(US_Accidents_Dec20_updated[[#This Row],[Start_Time]])</f>
        <v>4</v>
      </c>
      <c r="H3505" t="str">
        <f>US_Accidents_Dec20_updated[[#This Row],[Description]]</f>
        <v>At CR-37.30/Elberta Ave/Exit 42 - Accident.</v>
      </c>
      <c r="I3505" t="s">
        <v>50</v>
      </c>
      <c r="J3505">
        <f>IF(US_Accidents_Dec20_updated[[#This Row],[Visibility(mi)]]&gt;30, 30, MROUND(US_Accidents_Dec20_updated[[#This Row],[Visibility(mi)]],5))</f>
        <v>10</v>
      </c>
      <c r="K3505">
        <f>MROUND(US_Accidents_Dec20_updated[[#This Row],[Wind_Speed(mph)]],5)</f>
        <v>15</v>
      </c>
      <c r="L3505">
        <f>IF(US_Accidents_Dec20_updated[[#This Row],[Precipitation(in)]]&gt;0.1, 0.1, US_Accidents_Dec20_updated[[#This Row],[Precipitation(in)]])</f>
        <v>0</v>
      </c>
    </row>
    <row r="3506" spans="1:12" x14ac:dyDescent="0.25">
      <c r="A3506" t="str">
        <f>US_Accidents_Dec20_updated[[#This Row],[ID]]</f>
        <v>A-4170459</v>
      </c>
      <c r="B3506">
        <f>US_Accidents_Dec20_updated[[#This Row],[Start_Lat]]</f>
        <v>39.563392</v>
      </c>
      <c r="C3506">
        <f>US_Accidents_Dec20_updated[[#This Row],[Start_Lng]]</f>
        <v>-104.888445</v>
      </c>
      <c r="D3506">
        <f>US_Accidents_Dec20_updated[[#This Row],[Severity]]-1</f>
        <v>2</v>
      </c>
      <c r="E3506">
        <f>HOUR(US_Accidents_Dec20_updated[[#This Row],[Start_Time]])</f>
        <v>14</v>
      </c>
      <c r="F3506">
        <f>DAY(US_Accidents_Dec20_updated[[#This Row],[Start_Time]])</f>
        <v>13</v>
      </c>
      <c r="G3506">
        <f>MONTH(US_Accidents_Dec20_updated[[#This Row],[Start_Time]])</f>
        <v>4</v>
      </c>
      <c r="H3506" t="str">
        <f>US_Accidents_Dec20_updated[[#This Row],[Description]]</f>
        <v>At Yosemite St - Accident.</v>
      </c>
      <c r="I3506" t="s">
        <v>1210</v>
      </c>
      <c r="J3506">
        <f>IF(US_Accidents_Dec20_updated[[#This Row],[Visibility(mi)]]&gt;30, 30, MROUND(US_Accidents_Dec20_updated[[#This Row],[Visibility(mi)]],5))</f>
        <v>0</v>
      </c>
      <c r="K3506">
        <f>MROUND(US_Accidents_Dec20_updated[[#This Row],[Wind_Speed(mph)]],5)</f>
        <v>5</v>
      </c>
      <c r="L3506">
        <f>IF(US_Accidents_Dec20_updated[[#This Row],[Precipitation(in)]]&gt;0.1, 0.1, US_Accidents_Dec20_updated[[#This Row],[Precipitation(in)]])</f>
        <v>0.01</v>
      </c>
    </row>
    <row r="3507" spans="1:12" x14ac:dyDescent="0.25">
      <c r="A3507" t="str">
        <f>US_Accidents_Dec20_updated[[#This Row],[ID]]</f>
        <v>A-4170462</v>
      </c>
      <c r="B3507">
        <f>US_Accidents_Dec20_updated[[#This Row],[Start_Lat]]</f>
        <v>39.134844000000001</v>
      </c>
      <c r="C3507">
        <f>US_Accidents_Dec20_updated[[#This Row],[Start_Lng]]</f>
        <v>-104.862869</v>
      </c>
      <c r="D3507">
        <f>US_Accidents_Dec20_updated[[#This Row],[Severity]]-1</f>
        <v>2</v>
      </c>
      <c r="E3507">
        <f>HOUR(US_Accidents_Dec20_updated[[#This Row],[Start_Time]])</f>
        <v>16</v>
      </c>
      <c r="F3507">
        <f>DAY(US_Accidents_Dec20_updated[[#This Row],[Start_Time]])</f>
        <v>13</v>
      </c>
      <c r="G3507">
        <f>MONTH(US_Accidents_Dec20_updated[[#This Row],[Start_Time]])</f>
        <v>4</v>
      </c>
      <c r="H3507" t="str">
        <f>US_Accidents_Dec20_updated[[#This Row],[Description]]</f>
        <v>At Greenland Rd/Exit 167 - Accident.</v>
      </c>
      <c r="I3507" t="s">
        <v>50</v>
      </c>
      <c r="J3507">
        <f>IF(US_Accidents_Dec20_updated[[#This Row],[Visibility(mi)]]&gt;30, 30, MROUND(US_Accidents_Dec20_updated[[#This Row],[Visibility(mi)]],5))</f>
        <v>10</v>
      </c>
      <c r="K3507">
        <f>MROUND(US_Accidents_Dec20_updated[[#This Row],[Wind_Speed(mph)]],5)</f>
        <v>10</v>
      </c>
      <c r="L3507">
        <f>IF(US_Accidents_Dec20_updated[[#This Row],[Precipitation(in)]]&gt;0.1, 0.1, US_Accidents_Dec20_updated[[#This Row],[Precipitation(in)]])</f>
        <v>0</v>
      </c>
    </row>
    <row r="3508" spans="1:12" x14ac:dyDescent="0.25">
      <c r="A3508" t="str">
        <f>US_Accidents_Dec20_updated[[#This Row],[ID]]</f>
        <v>A-4170464</v>
      </c>
      <c r="B3508">
        <f>US_Accidents_Dec20_updated[[#This Row],[Start_Lat]]</f>
        <v>39.113239</v>
      </c>
      <c r="C3508">
        <f>US_Accidents_Dec20_updated[[#This Row],[Start_Lng]]</f>
        <v>-104.86538299999999</v>
      </c>
      <c r="D3508">
        <f>US_Accidents_Dec20_updated[[#This Row],[Severity]]-1</f>
        <v>2</v>
      </c>
      <c r="E3508">
        <f>HOUR(US_Accidents_Dec20_updated[[#This Row],[Start_Time]])</f>
        <v>16</v>
      </c>
      <c r="F3508">
        <f>DAY(US_Accidents_Dec20_updated[[#This Row],[Start_Time]])</f>
        <v>13</v>
      </c>
      <c r="G3508">
        <f>MONTH(US_Accidents_Dec20_updated[[#This Row],[Start_Time]])</f>
        <v>4</v>
      </c>
      <c r="H3508" t="str">
        <f>US_Accidents_Dec20_updated[[#This Row],[Description]]</f>
        <v>At County Line Rd/Exit 163 - Accident.</v>
      </c>
      <c r="I3508" t="s">
        <v>1210</v>
      </c>
      <c r="J3508">
        <f>IF(US_Accidents_Dec20_updated[[#This Row],[Visibility(mi)]]&gt;30, 30, MROUND(US_Accidents_Dec20_updated[[#This Row],[Visibility(mi)]],5))</f>
        <v>5</v>
      </c>
      <c r="K3508">
        <f>MROUND(US_Accidents_Dec20_updated[[#This Row],[Wind_Speed(mph)]],5)</f>
        <v>5</v>
      </c>
      <c r="L3508">
        <f>IF(US_Accidents_Dec20_updated[[#This Row],[Precipitation(in)]]&gt;0.1, 0.1, US_Accidents_Dec20_updated[[#This Row],[Precipitation(in)]])</f>
        <v>0</v>
      </c>
    </row>
    <row r="3509" spans="1:12" x14ac:dyDescent="0.25">
      <c r="A3509" t="str">
        <f>US_Accidents_Dec20_updated[[#This Row],[ID]]</f>
        <v>A-4170465</v>
      </c>
      <c r="B3509">
        <f>US_Accidents_Dec20_updated[[#This Row],[Start_Lat]]</f>
        <v>37.83587</v>
      </c>
      <c r="C3509">
        <f>US_Accidents_Dec20_updated[[#This Row],[Start_Lng]]</f>
        <v>-104.82857</v>
      </c>
      <c r="D3509">
        <f>US_Accidents_Dec20_updated[[#This Row],[Severity]]-1</f>
        <v>2</v>
      </c>
      <c r="E3509">
        <f>HOUR(US_Accidents_Dec20_updated[[#This Row],[Start_Time]])</f>
        <v>16</v>
      </c>
      <c r="F3509">
        <f>DAY(US_Accidents_Dec20_updated[[#This Row],[Start_Time]])</f>
        <v>13</v>
      </c>
      <c r="G3509">
        <f>MONTH(US_Accidents_Dec20_updated[[#This Row],[Start_Time]])</f>
        <v>4</v>
      </c>
      <c r="H3509" t="str">
        <f>US_Accidents_Dec20_updated[[#This Row],[Description]]</f>
        <v>Between CR-110/CR-650/Exit 64 and Graneros Rd/Exit 71 - Accident.</v>
      </c>
      <c r="I3509" t="s">
        <v>9695</v>
      </c>
      <c r="J3509">
        <f>IF(US_Accidents_Dec20_updated[[#This Row],[Visibility(mi)]]&gt;30, 30, MROUND(US_Accidents_Dec20_updated[[#This Row],[Visibility(mi)]],5))</f>
        <v>0</v>
      </c>
      <c r="K3509">
        <f>MROUND(US_Accidents_Dec20_updated[[#This Row],[Wind_Speed(mph)]],5)</f>
        <v>0</v>
      </c>
      <c r="L3509">
        <f>IF(US_Accidents_Dec20_updated[[#This Row],[Precipitation(in)]]&gt;0.1, 0.1, US_Accidents_Dec20_updated[[#This Row],[Precipitation(in)]])</f>
        <v>0</v>
      </c>
    </row>
    <row r="3510" spans="1:12" x14ac:dyDescent="0.25">
      <c r="A3510" t="str">
        <f>US_Accidents_Dec20_updated[[#This Row],[ID]]</f>
        <v>A-4170466</v>
      </c>
      <c r="B3510">
        <f>US_Accidents_Dec20_updated[[#This Row],[Start_Lat]]</f>
        <v>37.891731999999998</v>
      </c>
      <c r="C3510">
        <f>US_Accidents_Dec20_updated[[#This Row],[Start_Lng]]</f>
        <v>-104.8291</v>
      </c>
      <c r="D3510">
        <f>US_Accidents_Dec20_updated[[#This Row],[Severity]]-1</f>
        <v>2</v>
      </c>
      <c r="E3510">
        <f>HOUR(US_Accidents_Dec20_updated[[#This Row],[Start_Time]])</f>
        <v>16</v>
      </c>
      <c r="F3510">
        <f>DAY(US_Accidents_Dec20_updated[[#This Row],[Start_Time]])</f>
        <v>13</v>
      </c>
      <c r="G3510">
        <f>MONTH(US_Accidents_Dec20_updated[[#This Row],[Start_Time]])</f>
        <v>4</v>
      </c>
      <c r="H3510" t="str">
        <f>US_Accidents_Dec20_updated[[#This Row],[Description]]</f>
        <v>Between Graneros Rd/Exit 71 and CR-110/CR-650/Exit 64 - Accident.</v>
      </c>
      <c r="I3510" t="s">
        <v>9695</v>
      </c>
      <c r="J3510">
        <f>IF(US_Accidents_Dec20_updated[[#This Row],[Visibility(mi)]]&gt;30, 30, MROUND(US_Accidents_Dec20_updated[[#This Row],[Visibility(mi)]],5))</f>
        <v>0</v>
      </c>
      <c r="K3510">
        <f>MROUND(US_Accidents_Dec20_updated[[#This Row],[Wind_Speed(mph)]],5)</f>
        <v>0</v>
      </c>
      <c r="L3510">
        <f>IF(US_Accidents_Dec20_updated[[#This Row],[Precipitation(in)]]&gt;0.1, 0.1, US_Accidents_Dec20_updated[[#This Row],[Precipitation(in)]])</f>
        <v>0</v>
      </c>
    </row>
    <row r="3511" spans="1:12" x14ac:dyDescent="0.25">
      <c r="A3511" t="str">
        <f>US_Accidents_Dec20_updated[[#This Row],[ID]]</f>
        <v>A-4170468</v>
      </c>
      <c r="B3511">
        <f>US_Accidents_Dec20_updated[[#This Row],[Start_Lat]]</f>
        <v>38.426079999999999</v>
      </c>
      <c r="C3511">
        <f>US_Accidents_Dec20_updated[[#This Row],[Start_Lng]]</f>
        <v>-105.02658</v>
      </c>
      <c r="D3511">
        <f>US_Accidents_Dec20_updated[[#This Row],[Severity]]-1</f>
        <v>2</v>
      </c>
      <c r="E3511">
        <f>HOUR(US_Accidents_Dec20_updated[[#This Row],[Start_Time]])</f>
        <v>16</v>
      </c>
      <c r="F3511">
        <f>DAY(US_Accidents_Dec20_updated[[#This Row],[Start_Time]])</f>
        <v>13</v>
      </c>
      <c r="G3511">
        <f>MONTH(US_Accidents_Dec20_updated[[#This Row],[Start_Time]])</f>
        <v>4</v>
      </c>
      <c r="H3511" t="str">
        <f>US_Accidents_Dec20_updated[[#This Row],[Description]]</f>
        <v>At CR-123/3rd St - Accident.</v>
      </c>
      <c r="I3511" t="s">
        <v>50</v>
      </c>
      <c r="J3511">
        <f>IF(US_Accidents_Dec20_updated[[#This Row],[Visibility(mi)]]&gt;30, 30, MROUND(US_Accidents_Dec20_updated[[#This Row],[Visibility(mi)]],5))</f>
        <v>10</v>
      </c>
      <c r="K3511">
        <f>MROUND(US_Accidents_Dec20_updated[[#This Row],[Wind_Speed(mph)]],5)</f>
        <v>5</v>
      </c>
      <c r="L3511">
        <f>IF(US_Accidents_Dec20_updated[[#This Row],[Precipitation(in)]]&gt;0.1, 0.1, US_Accidents_Dec20_updated[[#This Row],[Precipitation(in)]])</f>
        <v>0</v>
      </c>
    </row>
    <row r="3512" spans="1:12" x14ac:dyDescent="0.25">
      <c r="A3512" t="str">
        <f>US_Accidents_Dec20_updated[[#This Row],[ID]]</f>
        <v>A-4170469</v>
      </c>
      <c r="B3512">
        <f>US_Accidents_Dec20_updated[[#This Row],[Start_Lat]]</f>
        <v>40.449131999999999</v>
      </c>
      <c r="C3512">
        <f>US_Accidents_Dec20_updated[[#This Row],[Start_Lng]]</f>
        <v>-104.99193</v>
      </c>
      <c r="D3512">
        <f>US_Accidents_Dec20_updated[[#This Row],[Severity]]-1</f>
        <v>2</v>
      </c>
      <c r="E3512">
        <f>HOUR(US_Accidents_Dec20_updated[[#This Row],[Start_Time]])</f>
        <v>16</v>
      </c>
      <c r="F3512">
        <f>DAY(US_Accidents_Dec20_updated[[#This Row],[Start_Time]])</f>
        <v>13</v>
      </c>
      <c r="G3512">
        <f>MONTH(US_Accidents_Dec20_updated[[#This Row],[Start_Time]])</f>
        <v>4</v>
      </c>
      <c r="H3512" t="str">
        <f>US_Accidents_Dec20_updated[[#This Row],[Description]]</f>
        <v>At CO-392/Exit 262 - Accident.</v>
      </c>
      <c r="I3512" t="s">
        <v>50</v>
      </c>
      <c r="J3512">
        <f>IF(US_Accidents_Dec20_updated[[#This Row],[Visibility(mi)]]&gt;30, 30, MROUND(US_Accidents_Dec20_updated[[#This Row],[Visibility(mi)]],5))</f>
        <v>10</v>
      </c>
      <c r="K3512">
        <f>MROUND(US_Accidents_Dec20_updated[[#This Row],[Wind_Speed(mph)]],5)</f>
        <v>5</v>
      </c>
      <c r="L3512">
        <f>IF(US_Accidents_Dec20_updated[[#This Row],[Precipitation(in)]]&gt;0.1, 0.1, US_Accidents_Dec20_updated[[#This Row],[Precipitation(in)]])</f>
        <v>0</v>
      </c>
    </row>
    <row r="3513" spans="1:12" x14ac:dyDescent="0.25">
      <c r="A3513" t="str">
        <f>US_Accidents_Dec20_updated[[#This Row],[ID]]</f>
        <v>A-4170470</v>
      </c>
      <c r="B3513">
        <f>US_Accidents_Dec20_updated[[#This Row],[Start_Lat]]</f>
        <v>38.428094000000002</v>
      </c>
      <c r="C3513">
        <f>US_Accidents_Dec20_updated[[#This Row],[Start_Lng]]</f>
        <v>-105.025085</v>
      </c>
      <c r="D3513">
        <f>US_Accidents_Dec20_updated[[#This Row],[Severity]]-1</f>
        <v>2</v>
      </c>
      <c r="E3513">
        <f>HOUR(US_Accidents_Dec20_updated[[#This Row],[Start_Time]])</f>
        <v>16</v>
      </c>
      <c r="F3513">
        <f>DAY(US_Accidents_Dec20_updated[[#This Row],[Start_Time]])</f>
        <v>13</v>
      </c>
      <c r="G3513">
        <f>MONTH(US_Accidents_Dec20_updated[[#This Row],[Start_Time]])</f>
        <v>4</v>
      </c>
      <c r="H3513" t="str">
        <f>US_Accidents_Dec20_updated[[#This Row],[Description]]</f>
        <v>At Broadway St/Marilynn Dr - Accident.</v>
      </c>
      <c r="I3513" t="s">
        <v>50</v>
      </c>
      <c r="J3513">
        <f>IF(US_Accidents_Dec20_updated[[#This Row],[Visibility(mi)]]&gt;30, 30, MROUND(US_Accidents_Dec20_updated[[#This Row],[Visibility(mi)]],5))</f>
        <v>10</v>
      </c>
      <c r="K3513">
        <f>MROUND(US_Accidents_Dec20_updated[[#This Row],[Wind_Speed(mph)]],5)</f>
        <v>5</v>
      </c>
      <c r="L3513">
        <f>IF(US_Accidents_Dec20_updated[[#This Row],[Precipitation(in)]]&gt;0.1, 0.1, US_Accidents_Dec20_updated[[#This Row],[Precipitation(in)]])</f>
        <v>0</v>
      </c>
    </row>
    <row r="3514" spans="1:12" x14ac:dyDescent="0.25">
      <c r="A3514" t="str">
        <f>US_Accidents_Dec20_updated[[#This Row],[ID]]</f>
        <v>A-4170471</v>
      </c>
      <c r="B3514">
        <f>US_Accidents_Dec20_updated[[#This Row],[Start_Lat]]</f>
        <v>38.426079999999999</v>
      </c>
      <c r="C3514">
        <f>US_Accidents_Dec20_updated[[#This Row],[Start_Lng]]</f>
        <v>-105.02658</v>
      </c>
      <c r="D3514">
        <f>US_Accidents_Dec20_updated[[#This Row],[Severity]]-1</f>
        <v>2</v>
      </c>
      <c r="E3514">
        <f>HOUR(US_Accidents_Dec20_updated[[#This Row],[Start_Time]])</f>
        <v>16</v>
      </c>
      <c r="F3514">
        <f>DAY(US_Accidents_Dec20_updated[[#This Row],[Start_Time]])</f>
        <v>13</v>
      </c>
      <c r="G3514">
        <f>MONTH(US_Accidents_Dec20_updated[[#This Row],[Start_Time]])</f>
        <v>4</v>
      </c>
      <c r="H3514" t="str">
        <f>US_Accidents_Dec20_updated[[#This Row],[Description]]</f>
        <v>At CR-123/3rd St - Accident.</v>
      </c>
      <c r="I3514" t="s">
        <v>50</v>
      </c>
      <c r="J3514">
        <f>IF(US_Accidents_Dec20_updated[[#This Row],[Visibility(mi)]]&gt;30, 30, MROUND(US_Accidents_Dec20_updated[[#This Row],[Visibility(mi)]],5))</f>
        <v>10</v>
      </c>
      <c r="K3514">
        <f>MROUND(US_Accidents_Dec20_updated[[#This Row],[Wind_Speed(mph)]],5)</f>
        <v>5</v>
      </c>
      <c r="L3514">
        <f>IF(US_Accidents_Dec20_updated[[#This Row],[Precipitation(in)]]&gt;0.1, 0.1, US_Accidents_Dec20_updated[[#This Row],[Precipitation(in)]])</f>
        <v>0</v>
      </c>
    </row>
    <row r="3515" spans="1:12" x14ac:dyDescent="0.25">
      <c r="A3515" t="str">
        <f>US_Accidents_Dec20_updated[[#This Row],[ID]]</f>
        <v>A-4170472</v>
      </c>
      <c r="B3515">
        <f>US_Accidents_Dec20_updated[[#This Row],[Start_Lat]]</f>
        <v>39.900221000000002</v>
      </c>
      <c r="C3515">
        <f>US_Accidents_Dec20_updated[[#This Row],[Start_Lng]]</f>
        <v>-104.988178</v>
      </c>
      <c r="D3515">
        <f>US_Accidents_Dec20_updated[[#This Row],[Severity]]-1</f>
        <v>2</v>
      </c>
      <c r="E3515">
        <f>HOUR(US_Accidents_Dec20_updated[[#This Row],[Start_Time]])</f>
        <v>17</v>
      </c>
      <c r="F3515">
        <f>DAY(US_Accidents_Dec20_updated[[#This Row],[Start_Time]])</f>
        <v>13</v>
      </c>
      <c r="G3515">
        <f>MONTH(US_Accidents_Dec20_updated[[#This Row],[Start_Time]])</f>
        <v>4</v>
      </c>
      <c r="H3515" t="str">
        <f>US_Accidents_Dec20_updated[[#This Row],[Description]]</f>
        <v>At 104th Ave/Exit 221 - Accident.</v>
      </c>
      <c r="I3515" t="s">
        <v>50</v>
      </c>
      <c r="J3515">
        <f>IF(US_Accidents_Dec20_updated[[#This Row],[Visibility(mi)]]&gt;30, 30, MROUND(US_Accidents_Dec20_updated[[#This Row],[Visibility(mi)]],5))</f>
        <v>10</v>
      </c>
      <c r="K3515">
        <f>MROUND(US_Accidents_Dec20_updated[[#This Row],[Wind_Speed(mph)]],5)</f>
        <v>5</v>
      </c>
      <c r="L3515">
        <f>IF(US_Accidents_Dec20_updated[[#This Row],[Precipitation(in)]]&gt;0.1, 0.1, US_Accidents_Dec20_updated[[#This Row],[Precipitation(in)]])</f>
        <v>0</v>
      </c>
    </row>
    <row r="3516" spans="1:12" x14ac:dyDescent="0.25">
      <c r="A3516" t="str">
        <f>US_Accidents_Dec20_updated[[#This Row],[ID]]</f>
        <v>A-4170475</v>
      </c>
      <c r="B3516">
        <f>US_Accidents_Dec20_updated[[#This Row],[Start_Lat]]</f>
        <v>38.428440000000002</v>
      </c>
      <c r="C3516">
        <f>US_Accidents_Dec20_updated[[#This Row],[Start_Lng]]</f>
        <v>-104.60775</v>
      </c>
      <c r="D3516">
        <f>US_Accidents_Dec20_updated[[#This Row],[Severity]]-1</f>
        <v>2</v>
      </c>
      <c r="E3516">
        <f>HOUR(US_Accidents_Dec20_updated[[#This Row],[Start_Time]])</f>
        <v>19</v>
      </c>
      <c r="F3516">
        <f>DAY(US_Accidents_Dec20_updated[[#This Row],[Start_Time]])</f>
        <v>13</v>
      </c>
      <c r="G3516">
        <f>MONTH(US_Accidents_Dec20_updated[[#This Row],[Start_Time]])</f>
        <v>4</v>
      </c>
      <c r="H3516" t="str">
        <f>US_Accidents_Dec20_updated[[#This Row],[Description]]</f>
        <v>At Purcell Blvd/Exit 108 - Accident.</v>
      </c>
      <c r="I3516" t="s">
        <v>50</v>
      </c>
      <c r="J3516">
        <f>IF(US_Accidents_Dec20_updated[[#This Row],[Visibility(mi)]]&gt;30, 30, MROUND(US_Accidents_Dec20_updated[[#This Row],[Visibility(mi)]],5))</f>
        <v>10</v>
      </c>
      <c r="K3516">
        <f>MROUND(US_Accidents_Dec20_updated[[#This Row],[Wind_Speed(mph)]],5)</f>
        <v>5</v>
      </c>
      <c r="L3516">
        <f>IF(US_Accidents_Dec20_updated[[#This Row],[Precipitation(in)]]&gt;0.1, 0.1, US_Accidents_Dec20_updated[[#This Row],[Precipitation(in)]])</f>
        <v>0.01</v>
      </c>
    </row>
    <row r="3517" spans="1:12" x14ac:dyDescent="0.25">
      <c r="A3517" t="str">
        <f>US_Accidents_Dec20_updated[[#This Row],[ID]]</f>
        <v>A-4170476</v>
      </c>
      <c r="B3517">
        <f>US_Accidents_Dec20_updated[[#This Row],[Start_Lat]]</f>
        <v>39.555110999999997</v>
      </c>
      <c r="C3517">
        <f>US_Accidents_Dec20_updated[[#This Row],[Start_Lng]]</f>
        <v>-104.870529</v>
      </c>
      <c r="D3517">
        <f>US_Accidents_Dec20_updated[[#This Row],[Severity]]-1</f>
        <v>2</v>
      </c>
      <c r="E3517">
        <f>HOUR(US_Accidents_Dec20_updated[[#This Row],[Start_Time]])</f>
        <v>21</v>
      </c>
      <c r="F3517">
        <f>DAY(US_Accidents_Dec20_updated[[#This Row],[Start_Time]])</f>
        <v>13</v>
      </c>
      <c r="G3517">
        <f>MONTH(US_Accidents_Dec20_updated[[#This Row],[Start_Time]])</f>
        <v>4</v>
      </c>
      <c r="H3517" t="str">
        <f>US_Accidents_Dec20_updated[[#This Row],[Description]]</f>
        <v>At CO-470/E-470/Exit 194 - Accident.</v>
      </c>
      <c r="I3517" t="s">
        <v>50</v>
      </c>
      <c r="J3517">
        <f>IF(US_Accidents_Dec20_updated[[#This Row],[Visibility(mi)]]&gt;30, 30, MROUND(US_Accidents_Dec20_updated[[#This Row],[Visibility(mi)]],5))</f>
        <v>10</v>
      </c>
      <c r="K3517">
        <f>MROUND(US_Accidents_Dec20_updated[[#This Row],[Wind_Speed(mph)]],5)</f>
        <v>10</v>
      </c>
      <c r="L3517">
        <f>IF(US_Accidents_Dec20_updated[[#This Row],[Precipitation(in)]]&gt;0.1, 0.1, US_Accidents_Dec20_updated[[#This Row],[Precipitation(in)]])</f>
        <v>0</v>
      </c>
    </row>
    <row r="3518" spans="1:12" x14ac:dyDescent="0.25">
      <c r="A3518" t="str">
        <f>US_Accidents_Dec20_updated[[#This Row],[ID]]</f>
        <v>A-4170725</v>
      </c>
      <c r="B3518">
        <f>US_Accidents_Dec20_updated[[#This Row],[Start_Lat]]</f>
        <v>39.028480000000002</v>
      </c>
      <c r="C3518">
        <f>US_Accidents_Dec20_updated[[#This Row],[Start_Lng]]</f>
        <v>-104.83647000000001</v>
      </c>
      <c r="D3518">
        <f>US_Accidents_Dec20_updated[[#This Row],[Severity]]-1</f>
        <v>3</v>
      </c>
      <c r="E3518">
        <f>HOUR(US_Accidents_Dec20_updated[[#This Row],[Start_Time]])</f>
        <v>3</v>
      </c>
      <c r="F3518">
        <f>DAY(US_Accidents_Dec20_updated[[#This Row],[Start_Time]])</f>
        <v>14</v>
      </c>
      <c r="G3518">
        <f>MONTH(US_Accidents_Dec20_updated[[#This Row],[Start_Time]])</f>
        <v>4</v>
      </c>
      <c r="H3518" t="str">
        <f>US_Accidents_Dec20_updated[[#This Row],[Description]]</f>
        <v>Closed at Gleneagle Dr/Exit 156 - Road closed due to accident.</v>
      </c>
      <c r="I3518" t="s">
        <v>50</v>
      </c>
      <c r="J3518">
        <f>IF(US_Accidents_Dec20_updated[[#This Row],[Visibility(mi)]]&gt;30, 30, MROUND(US_Accidents_Dec20_updated[[#This Row],[Visibility(mi)]],5))</f>
        <v>10</v>
      </c>
      <c r="K3518">
        <f>MROUND(US_Accidents_Dec20_updated[[#This Row],[Wind_Speed(mph)]],5)</f>
        <v>0</v>
      </c>
      <c r="L3518">
        <f>IF(US_Accidents_Dec20_updated[[#This Row],[Precipitation(in)]]&gt;0.1, 0.1, US_Accidents_Dec20_updated[[#This Row],[Precipitation(in)]])</f>
        <v>0</v>
      </c>
    </row>
    <row r="3519" spans="1:12" x14ac:dyDescent="0.25">
      <c r="A3519" t="str">
        <f>US_Accidents_Dec20_updated[[#This Row],[ID]]</f>
        <v>A-4171148</v>
      </c>
      <c r="B3519">
        <f>US_Accidents_Dec20_updated[[#This Row],[Start_Lat]]</f>
        <v>39.911712000000001</v>
      </c>
      <c r="C3519">
        <f>US_Accidents_Dec20_updated[[#This Row],[Start_Lng]]</f>
        <v>-104.99036</v>
      </c>
      <c r="D3519">
        <f>US_Accidents_Dec20_updated[[#This Row],[Severity]]-1</f>
        <v>2</v>
      </c>
      <c r="E3519">
        <f>HOUR(US_Accidents_Dec20_updated[[#This Row],[Start_Time]])</f>
        <v>1</v>
      </c>
      <c r="F3519">
        <f>DAY(US_Accidents_Dec20_updated[[#This Row],[Start_Time]])</f>
        <v>15</v>
      </c>
      <c r="G3519">
        <f>MONTH(US_Accidents_Dec20_updated[[#This Row],[Start_Time]])</f>
        <v>4</v>
      </c>
      <c r="H3519" t="str">
        <f>US_Accidents_Dec20_updated[[#This Row],[Description]]</f>
        <v>At CO-128/120th Ave/Exit 223 - Accident.</v>
      </c>
      <c r="I3519" t="s">
        <v>50</v>
      </c>
      <c r="J3519">
        <f>IF(US_Accidents_Dec20_updated[[#This Row],[Visibility(mi)]]&gt;30, 30, MROUND(US_Accidents_Dec20_updated[[#This Row],[Visibility(mi)]],5))</f>
        <v>10</v>
      </c>
      <c r="K3519">
        <f>MROUND(US_Accidents_Dec20_updated[[#This Row],[Wind_Speed(mph)]],5)</f>
        <v>0</v>
      </c>
      <c r="L3519">
        <f>IF(US_Accidents_Dec20_updated[[#This Row],[Precipitation(in)]]&gt;0.1, 0.1, US_Accidents_Dec20_updated[[#This Row],[Precipitation(in)]])</f>
        <v>0</v>
      </c>
    </row>
    <row r="3520" spans="1:12" x14ac:dyDescent="0.25">
      <c r="A3520" t="str">
        <f>US_Accidents_Dec20_updated[[#This Row],[ID]]</f>
        <v>A-4171149</v>
      </c>
      <c r="B3520">
        <f>US_Accidents_Dec20_updated[[#This Row],[Start_Lat]]</f>
        <v>39.916960000000003</v>
      </c>
      <c r="C3520">
        <f>US_Accidents_Dec20_updated[[#This Row],[Start_Lng]]</f>
        <v>-104.98860999999999</v>
      </c>
      <c r="D3520">
        <f>US_Accidents_Dec20_updated[[#This Row],[Severity]]-1</f>
        <v>2</v>
      </c>
      <c r="E3520">
        <f>HOUR(US_Accidents_Dec20_updated[[#This Row],[Start_Time]])</f>
        <v>3</v>
      </c>
      <c r="F3520">
        <f>DAY(US_Accidents_Dec20_updated[[#This Row],[Start_Time]])</f>
        <v>15</v>
      </c>
      <c r="G3520">
        <f>MONTH(US_Accidents_Dec20_updated[[#This Row],[Start_Time]])</f>
        <v>4</v>
      </c>
      <c r="H3520" t="str">
        <f>US_Accidents_Dec20_updated[[#This Row],[Description]]</f>
        <v>At CO-128/120th Ave/Exit 223 - Accident. Lane closed.</v>
      </c>
      <c r="I3520" t="s">
        <v>50</v>
      </c>
      <c r="J3520">
        <f>IF(US_Accidents_Dec20_updated[[#This Row],[Visibility(mi)]]&gt;30, 30, MROUND(US_Accidents_Dec20_updated[[#This Row],[Visibility(mi)]],5))</f>
        <v>10</v>
      </c>
      <c r="K3520">
        <f>MROUND(US_Accidents_Dec20_updated[[#This Row],[Wind_Speed(mph)]],5)</f>
        <v>5</v>
      </c>
      <c r="L3520">
        <f>IF(US_Accidents_Dec20_updated[[#This Row],[Precipitation(in)]]&gt;0.1, 0.1, US_Accidents_Dec20_updated[[#This Row],[Precipitation(in)]])</f>
        <v>0</v>
      </c>
    </row>
    <row r="3521" spans="1:12" x14ac:dyDescent="0.25">
      <c r="A3521" t="str">
        <f>US_Accidents_Dec20_updated[[#This Row],[ID]]</f>
        <v>A-4171152</v>
      </c>
      <c r="B3521">
        <f>US_Accidents_Dec20_updated[[#This Row],[Start_Lat]]</f>
        <v>39.783949999999997</v>
      </c>
      <c r="C3521">
        <f>US_Accidents_Dec20_updated[[#This Row],[Start_Lng]]</f>
        <v>-105.02839</v>
      </c>
      <c r="D3521">
        <f>US_Accidents_Dec20_updated[[#This Row],[Severity]]-1</f>
        <v>2</v>
      </c>
      <c r="E3521">
        <f>HOUR(US_Accidents_Dec20_updated[[#This Row],[Start_Time]])</f>
        <v>7</v>
      </c>
      <c r="F3521">
        <f>DAY(US_Accidents_Dec20_updated[[#This Row],[Start_Time]])</f>
        <v>15</v>
      </c>
      <c r="G3521">
        <f>MONTH(US_Accidents_Dec20_updated[[#This Row],[Start_Time]])</f>
        <v>4</v>
      </c>
      <c r="H3521" t="str">
        <f>US_Accidents_Dec20_updated[[#This Row],[Description]]</f>
        <v>At Federal Blvd/Exit 272 - Accident.</v>
      </c>
      <c r="I3521" t="s">
        <v>50</v>
      </c>
      <c r="J3521">
        <f>IF(US_Accidents_Dec20_updated[[#This Row],[Visibility(mi)]]&gt;30, 30, MROUND(US_Accidents_Dec20_updated[[#This Row],[Visibility(mi)]],5))</f>
        <v>10</v>
      </c>
      <c r="K3521">
        <f>MROUND(US_Accidents_Dec20_updated[[#This Row],[Wind_Speed(mph)]],5)</f>
        <v>5</v>
      </c>
      <c r="L3521">
        <f>IF(US_Accidents_Dec20_updated[[#This Row],[Precipitation(in)]]&gt;0.1, 0.1, US_Accidents_Dec20_updated[[#This Row],[Precipitation(in)]])</f>
        <v>0</v>
      </c>
    </row>
    <row r="3522" spans="1:12" x14ac:dyDescent="0.25">
      <c r="A3522" t="str">
        <f>US_Accidents_Dec20_updated[[#This Row],[ID]]</f>
        <v>A-4171154</v>
      </c>
      <c r="B3522">
        <f>US_Accidents_Dec20_updated[[#This Row],[Start_Lat]]</f>
        <v>39.779989999999998</v>
      </c>
      <c r="C3522">
        <f>US_Accidents_Dec20_updated[[#This Row],[Start_Lng]]</f>
        <v>-104.95189999999999</v>
      </c>
      <c r="D3522">
        <f>US_Accidents_Dec20_updated[[#This Row],[Severity]]-1</f>
        <v>2</v>
      </c>
      <c r="E3522">
        <f>HOUR(US_Accidents_Dec20_updated[[#This Row],[Start_Time]])</f>
        <v>7</v>
      </c>
      <c r="F3522">
        <f>DAY(US_Accidents_Dec20_updated[[#This Row],[Start_Time]])</f>
        <v>15</v>
      </c>
      <c r="G3522">
        <f>MONTH(US_Accidents_Dec20_updated[[#This Row],[Start_Time]])</f>
        <v>4</v>
      </c>
      <c r="H3522" t="str">
        <f>US_Accidents_Dec20_updated[[#This Row],[Description]]</f>
        <v>At Steele St/Exit 276 - Accident.</v>
      </c>
      <c r="I3522" t="s">
        <v>50</v>
      </c>
      <c r="J3522">
        <f>IF(US_Accidents_Dec20_updated[[#This Row],[Visibility(mi)]]&gt;30, 30, MROUND(US_Accidents_Dec20_updated[[#This Row],[Visibility(mi)]],5))</f>
        <v>10</v>
      </c>
      <c r="K3522">
        <f>MROUND(US_Accidents_Dec20_updated[[#This Row],[Wind_Speed(mph)]],5)</f>
        <v>5</v>
      </c>
      <c r="L3522">
        <f>IF(US_Accidents_Dec20_updated[[#This Row],[Precipitation(in)]]&gt;0.1, 0.1, US_Accidents_Dec20_updated[[#This Row],[Precipitation(in)]])</f>
        <v>0</v>
      </c>
    </row>
    <row r="3523" spans="1:12" x14ac:dyDescent="0.25">
      <c r="A3523" t="str">
        <f>US_Accidents_Dec20_updated[[#This Row],[ID]]</f>
        <v>A-4171156</v>
      </c>
      <c r="B3523">
        <f>US_Accidents_Dec20_updated[[#This Row],[Start_Lat]]</f>
        <v>38.156480000000002</v>
      </c>
      <c r="C3523">
        <f>US_Accidents_Dec20_updated[[#This Row],[Start_Lng]]</f>
        <v>-104.64787</v>
      </c>
      <c r="D3523">
        <f>US_Accidents_Dec20_updated[[#This Row],[Severity]]-1</f>
        <v>2</v>
      </c>
      <c r="E3523">
        <f>HOUR(US_Accidents_Dec20_updated[[#This Row],[Start_Time]])</f>
        <v>9</v>
      </c>
      <c r="F3523">
        <f>DAY(US_Accidents_Dec20_updated[[#This Row],[Start_Time]])</f>
        <v>15</v>
      </c>
      <c r="G3523">
        <f>MONTH(US_Accidents_Dec20_updated[[#This Row],[Start_Time]])</f>
        <v>4</v>
      </c>
      <c r="H3523" t="str">
        <f>US_Accidents_Dec20_updated[[#This Row],[Description]]</f>
        <v>At Burnt Mill Road/Exit 88 - Accident.</v>
      </c>
      <c r="I3523" t="s">
        <v>50</v>
      </c>
      <c r="J3523">
        <f>IF(US_Accidents_Dec20_updated[[#This Row],[Visibility(mi)]]&gt;30, 30, MROUND(US_Accidents_Dec20_updated[[#This Row],[Visibility(mi)]],5))</f>
        <v>10</v>
      </c>
      <c r="K3523">
        <f>MROUND(US_Accidents_Dec20_updated[[#This Row],[Wind_Speed(mph)]],5)</f>
        <v>5</v>
      </c>
      <c r="L3523">
        <f>IF(US_Accidents_Dec20_updated[[#This Row],[Precipitation(in)]]&gt;0.1, 0.1, US_Accidents_Dec20_updated[[#This Row],[Precipitation(in)]])</f>
        <v>0</v>
      </c>
    </row>
    <row r="3524" spans="1:12" x14ac:dyDescent="0.25">
      <c r="A3524" t="str">
        <f>US_Accidents_Dec20_updated[[#This Row],[ID]]</f>
        <v>A-4171157</v>
      </c>
      <c r="B3524">
        <f>US_Accidents_Dec20_updated[[#This Row],[Start_Lat]]</f>
        <v>39.778359999999999</v>
      </c>
      <c r="C3524">
        <f>US_Accidents_Dec20_updated[[#This Row],[Start_Lng]]</f>
        <v>-104.89577300000001</v>
      </c>
      <c r="D3524">
        <f>US_Accidents_Dec20_updated[[#This Row],[Severity]]-1</f>
        <v>2</v>
      </c>
      <c r="E3524">
        <f>HOUR(US_Accidents_Dec20_updated[[#This Row],[Start_Time]])</f>
        <v>8</v>
      </c>
      <c r="F3524">
        <f>DAY(US_Accidents_Dec20_updated[[#This Row],[Start_Time]])</f>
        <v>15</v>
      </c>
      <c r="G3524">
        <f>MONTH(US_Accidents_Dec20_updated[[#This Row],[Start_Time]])</f>
        <v>4</v>
      </c>
      <c r="H3524" t="str">
        <f>US_Accidents_Dec20_updated[[#This Row],[Description]]</f>
        <v>At Quebec St/Exit 278 - Accident.</v>
      </c>
      <c r="I3524" t="s">
        <v>50</v>
      </c>
      <c r="J3524">
        <f>IF(US_Accidents_Dec20_updated[[#This Row],[Visibility(mi)]]&gt;30, 30, MROUND(US_Accidents_Dec20_updated[[#This Row],[Visibility(mi)]],5))</f>
        <v>10</v>
      </c>
      <c r="K3524">
        <f>MROUND(US_Accidents_Dec20_updated[[#This Row],[Wind_Speed(mph)]],5)</f>
        <v>5</v>
      </c>
      <c r="L3524">
        <f>IF(US_Accidents_Dec20_updated[[#This Row],[Precipitation(in)]]&gt;0.1, 0.1, US_Accidents_Dec20_updated[[#This Row],[Precipitation(in)]])</f>
        <v>0</v>
      </c>
    </row>
    <row r="3525" spans="1:12" x14ac:dyDescent="0.25">
      <c r="A3525" t="str">
        <f>US_Accidents_Dec20_updated[[#This Row],[ID]]</f>
        <v>A-4171165</v>
      </c>
      <c r="B3525">
        <f>US_Accidents_Dec20_updated[[#This Row],[Start_Lat]]</f>
        <v>39.78004</v>
      </c>
      <c r="C3525">
        <f>US_Accidents_Dec20_updated[[#This Row],[Start_Lng]]</f>
        <v>-104.93171</v>
      </c>
      <c r="D3525">
        <f>US_Accidents_Dec20_updated[[#This Row],[Severity]]-1</f>
        <v>2</v>
      </c>
      <c r="E3525">
        <f>HOUR(US_Accidents_Dec20_updated[[#This Row],[Start_Time]])</f>
        <v>9</v>
      </c>
      <c r="F3525">
        <f>DAY(US_Accidents_Dec20_updated[[#This Row],[Start_Time]])</f>
        <v>15</v>
      </c>
      <c r="G3525">
        <f>MONTH(US_Accidents_Dec20_updated[[#This Row],[Start_Time]])</f>
        <v>4</v>
      </c>
      <c r="H3525" t="str">
        <f>US_Accidents_Dec20_updated[[#This Row],[Description]]</f>
        <v>At Monaco St/Exit 277 - Accident.</v>
      </c>
      <c r="I3525" t="s">
        <v>50</v>
      </c>
      <c r="J3525">
        <f>IF(US_Accidents_Dec20_updated[[#This Row],[Visibility(mi)]]&gt;30, 30, MROUND(US_Accidents_Dec20_updated[[#This Row],[Visibility(mi)]],5))</f>
        <v>10</v>
      </c>
      <c r="K3525">
        <f>MROUND(US_Accidents_Dec20_updated[[#This Row],[Wind_Speed(mph)]],5)</f>
        <v>5</v>
      </c>
      <c r="L3525">
        <f>IF(US_Accidents_Dec20_updated[[#This Row],[Precipitation(in)]]&gt;0.1, 0.1, US_Accidents_Dec20_updated[[#This Row],[Precipitation(in)]])</f>
        <v>0</v>
      </c>
    </row>
    <row r="3526" spans="1:12" x14ac:dyDescent="0.25">
      <c r="A3526" t="str">
        <f>US_Accidents_Dec20_updated[[#This Row],[ID]]</f>
        <v>A-4171176</v>
      </c>
      <c r="B3526">
        <f>US_Accidents_Dec20_updated[[#This Row],[Start_Lat]]</f>
        <v>39.783247000000003</v>
      </c>
      <c r="C3526">
        <f>US_Accidents_Dec20_updated[[#This Row],[Start_Lng]]</f>
        <v>-105.127782</v>
      </c>
      <c r="D3526">
        <f>US_Accidents_Dec20_updated[[#This Row],[Severity]]-1</f>
        <v>2</v>
      </c>
      <c r="E3526">
        <f>HOUR(US_Accidents_Dec20_updated[[#This Row],[Start_Time]])</f>
        <v>11</v>
      </c>
      <c r="F3526">
        <f>DAY(US_Accidents_Dec20_updated[[#This Row],[Start_Time]])</f>
        <v>15</v>
      </c>
      <c r="G3526">
        <f>MONTH(US_Accidents_Dec20_updated[[#This Row],[Start_Time]])</f>
        <v>4</v>
      </c>
      <c r="H3526" t="str">
        <f>US_Accidents_Dec20_updated[[#This Row],[Description]]</f>
        <v>At Kipling St/Exit 267 - Accident.</v>
      </c>
      <c r="I3526" t="s">
        <v>50</v>
      </c>
      <c r="J3526">
        <f>IF(US_Accidents_Dec20_updated[[#This Row],[Visibility(mi)]]&gt;30, 30, MROUND(US_Accidents_Dec20_updated[[#This Row],[Visibility(mi)]],5))</f>
        <v>10</v>
      </c>
      <c r="K3526">
        <f>MROUND(US_Accidents_Dec20_updated[[#This Row],[Wind_Speed(mph)]],5)</f>
        <v>5</v>
      </c>
      <c r="L3526">
        <f>IF(US_Accidents_Dec20_updated[[#This Row],[Precipitation(in)]]&gt;0.1, 0.1, US_Accidents_Dec20_updated[[#This Row],[Precipitation(in)]])</f>
        <v>0</v>
      </c>
    </row>
    <row r="3527" spans="1:12" x14ac:dyDescent="0.25">
      <c r="A3527" t="str">
        <f>US_Accidents_Dec20_updated[[#This Row],[ID]]</f>
        <v>A-4171180</v>
      </c>
      <c r="B3527">
        <f>US_Accidents_Dec20_updated[[#This Row],[Start_Lat]]</f>
        <v>40.079940000000001</v>
      </c>
      <c r="C3527">
        <f>US_Accidents_Dec20_updated[[#This Row],[Start_Lng]]</f>
        <v>-105.28222</v>
      </c>
      <c r="D3527">
        <f>US_Accidents_Dec20_updated[[#This Row],[Severity]]-1</f>
        <v>3</v>
      </c>
      <c r="E3527">
        <f>HOUR(US_Accidents_Dec20_updated[[#This Row],[Start_Time]])</f>
        <v>12</v>
      </c>
      <c r="F3527">
        <f>DAY(US_Accidents_Dec20_updated[[#This Row],[Start_Time]])</f>
        <v>15</v>
      </c>
      <c r="G3527">
        <f>MONTH(US_Accidents_Dec20_updated[[#This Row],[Start_Time]])</f>
        <v>4</v>
      </c>
      <c r="H3527" t="str">
        <f>US_Accidents_Dec20_updated[[#This Row],[Description]]</f>
        <v>Closed at Longhorn Rd - Road closed due to accident.</v>
      </c>
      <c r="I3527" t="s">
        <v>50</v>
      </c>
      <c r="J3527">
        <f>IF(US_Accidents_Dec20_updated[[#This Row],[Visibility(mi)]]&gt;30, 30, MROUND(US_Accidents_Dec20_updated[[#This Row],[Visibility(mi)]],5))</f>
        <v>10</v>
      </c>
      <c r="K3527">
        <f>MROUND(US_Accidents_Dec20_updated[[#This Row],[Wind_Speed(mph)]],5)</f>
        <v>10</v>
      </c>
      <c r="L3527">
        <f>IF(US_Accidents_Dec20_updated[[#This Row],[Precipitation(in)]]&gt;0.1, 0.1, US_Accidents_Dec20_updated[[#This Row],[Precipitation(in)]])</f>
        <v>0</v>
      </c>
    </row>
    <row r="3528" spans="1:12" x14ac:dyDescent="0.25">
      <c r="A3528" t="str">
        <f>US_Accidents_Dec20_updated[[#This Row],[ID]]</f>
        <v>A-4171181</v>
      </c>
      <c r="B3528">
        <f>US_Accidents_Dec20_updated[[#This Row],[Start_Lat]]</f>
        <v>40.079596000000002</v>
      </c>
      <c r="C3528">
        <f>US_Accidents_Dec20_updated[[#This Row],[Start_Lng]]</f>
        <v>-105.28230600000001</v>
      </c>
      <c r="D3528">
        <f>US_Accidents_Dec20_updated[[#This Row],[Severity]]-1</f>
        <v>3</v>
      </c>
      <c r="E3528">
        <f>HOUR(US_Accidents_Dec20_updated[[#This Row],[Start_Time]])</f>
        <v>12</v>
      </c>
      <c r="F3528">
        <f>DAY(US_Accidents_Dec20_updated[[#This Row],[Start_Time]])</f>
        <v>15</v>
      </c>
      <c r="G3528">
        <f>MONTH(US_Accidents_Dec20_updated[[#This Row],[Start_Time]])</f>
        <v>4</v>
      </c>
      <c r="H3528" t="str">
        <f>US_Accidents_Dec20_updated[[#This Row],[Description]]</f>
        <v>Closed at CR-34/Neva Rd - Road closed due to accident.</v>
      </c>
      <c r="I3528" t="s">
        <v>50</v>
      </c>
      <c r="J3528">
        <f>IF(US_Accidents_Dec20_updated[[#This Row],[Visibility(mi)]]&gt;30, 30, MROUND(US_Accidents_Dec20_updated[[#This Row],[Visibility(mi)]],5))</f>
        <v>10</v>
      </c>
      <c r="K3528">
        <f>MROUND(US_Accidents_Dec20_updated[[#This Row],[Wind_Speed(mph)]],5)</f>
        <v>10</v>
      </c>
      <c r="L3528">
        <f>IF(US_Accidents_Dec20_updated[[#This Row],[Precipitation(in)]]&gt;0.1, 0.1, US_Accidents_Dec20_updated[[#This Row],[Precipitation(in)]])</f>
        <v>0</v>
      </c>
    </row>
    <row r="3529" spans="1:12" x14ac:dyDescent="0.25">
      <c r="A3529" t="str">
        <f>US_Accidents_Dec20_updated[[#This Row],[ID]]</f>
        <v>A-4171185</v>
      </c>
      <c r="B3529">
        <f>US_Accidents_Dec20_updated[[#This Row],[Start_Lat]]</f>
        <v>39.778289999999998</v>
      </c>
      <c r="C3529">
        <f>US_Accidents_Dec20_updated[[#This Row],[Start_Lng]]</f>
        <v>-104.897431</v>
      </c>
      <c r="D3529">
        <f>US_Accidents_Dec20_updated[[#This Row],[Severity]]-1</f>
        <v>2</v>
      </c>
      <c r="E3529">
        <f>HOUR(US_Accidents_Dec20_updated[[#This Row],[Start_Time]])</f>
        <v>19</v>
      </c>
      <c r="F3529">
        <f>DAY(US_Accidents_Dec20_updated[[#This Row],[Start_Time]])</f>
        <v>15</v>
      </c>
      <c r="G3529">
        <f>MONTH(US_Accidents_Dec20_updated[[#This Row],[Start_Time]])</f>
        <v>4</v>
      </c>
      <c r="H3529" t="str">
        <f>US_Accidents_Dec20_updated[[#This Row],[Description]]</f>
        <v>At I-270/Exit 279 - Accident.</v>
      </c>
      <c r="I3529" t="s">
        <v>50</v>
      </c>
      <c r="J3529">
        <f>IF(US_Accidents_Dec20_updated[[#This Row],[Visibility(mi)]]&gt;30, 30, MROUND(US_Accidents_Dec20_updated[[#This Row],[Visibility(mi)]],5))</f>
        <v>20</v>
      </c>
      <c r="K3529">
        <f>MROUND(US_Accidents_Dec20_updated[[#This Row],[Wind_Speed(mph)]],5)</f>
        <v>0</v>
      </c>
      <c r="L3529">
        <f>IF(US_Accidents_Dec20_updated[[#This Row],[Precipitation(in)]]&gt;0.1, 0.1, US_Accidents_Dec20_updated[[#This Row],[Precipitation(in)]])</f>
        <v>0</v>
      </c>
    </row>
    <row r="3530" spans="1:12" x14ac:dyDescent="0.25">
      <c r="A3530" t="str">
        <f>US_Accidents_Dec20_updated[[#This Row],[ID]]</f>
        <v>A-4171190</v>
      </c>
      <c r="B3530">
        <f>US_Accidents_Dec20_updated[[#This Row],[Start_Lat]]</f>
        <v>39.630049999999997</v>
      </c>
      <c r="C3530">
        <f>US_Accidents_Dec20_updated[[#This Row],[Start_Lng]]</f>
        <v>-104.90501999999999</v>
      </c>
      <c r="D3530">
        <f>US_Accidents_Dec20_updated[[#This Row],[Severity]]-1</f>
        <v>2</v>
      </c>
      <c r="E3530">
        <f>HOUR(US_Accidents_Dec20_updated[[#This Row],[Start_Time]])</f>
        <v>16</v>
      </c>
      <c r="F3530">
        <f>DAY(US_Accidents_Dec20_updated[[#This Row],[Start_Time]])</f>
        <v>15</v>
      </c>
      <c r="G3530">
        <f>MONTH(US_Accidents_Dec20_updated[[#This Row],[Start_Time]])</f>
        <v>4</v>
      </c>
      <c r="H3530" t="str">
        <f>US_Accidents_Dec20_updated[[#This Row],[Description]]</f>
        <v>At I-225 - Accident.</v>
      </c>
      <c r="I3530" t="s">
        <v>50</v>
      </c>
      <c r="J3530">
        <f>IF(US_Accidents_Dec20_updated[[#This Row],[Visibility(mi)]]&gt;30, 30, MROUND(US_Accidents_Dec20_updated[[#This Row],[Visibility(mi)]],5))</f>
        <v>10</v>
      </c>
      <c r="K3530">
        <f>MROUND(US_Accidents_Dec20_updated[[#This Row],[Wind_Speed(mph)]],5)</f>
        <v>10</v>
      </c>
      <c r="L3530">
        <f>IF(US_Accidents_Dec20_updated[[#This Row],[Precipitation(in)]]&gt;0.1, 0.1, US_Accidents_Dec20_updated[[#This Row],[Precipitation(in)]])</f>
        <v>0</v>
      </c>
    </row>
    <row r="3531" spans="1:12" x14ac:dyDescent="0.25">
      <c r="A3531" t="str">
        <f>US_Accidents_Dec20_updated[[#This Row],[ID]]</f>
        <v>A-4171200</v>
      </c>
      <c r="B3531">
        <f>US_Accidents_Dec20_updated[[#This Row],[Start_Lat]]</f>
        <v>38.873342000000001</v>
      </c>
      <c r="C3531">
        <f>US_Accidents_Dec20_updated[[#This Row],[Start_Lng]]</f>
        <v>-104.75707</v>
      </c>
      <c r="D3531">
        <f>US_Accidents_Dec20_updated[[#This Row],[Severity]]-1</f>
        <v>2</v>
      </c>
      <c r="E3531">
        <f>HOUR(US_Accidents_Dec20_updated[[#This Row],[Start_Time]])</f>
        <v>19</v>
      </c>
      <c r="F3531">
        <f>DAY(US_Accidents_Dec20_updated[[#This Row],[Start_Time]])</f>
        <v>15</v>
      </c>
      <c r="G3531">
        <f>MONTH(US_Accidents_Dec20_updated[[#This Row],[Start_Time]])</f>
        <v>4</v>
      </c>
      <c r="H3531" t="str">
        <f>US_Accidents_Dec20_updated[[#This Row],[Description]]</f>
        <v>At Academy Blvd - Accident. Two lanes blocked.</v>
      </c>
      <c r="I3531" t="s">
        <v>50</v>
      </c>
      <c r="J3531">
        <f>IF(US_Accidents_Dec20_updated[[#This Row],[Visibility(mi)]]&gt;30, 30, MROUND(US_Accidents_Dec20_updated[[#This Row],[Visibility(mi)]],5))</f>
        <v>10</v>
      </c>
      <c r="K3531">
        <f>MROUND(US_Accidents_Dec20_updated[[#This Row],[Wind_Speed(mph)]],5)</f>
        <v>15</v>
      </c>
      <c r="L3531">
        <f>IF(US_Accidents_Dec20_updated[[#This Row],[Precipitation(in)]]&gt;0.1, 0.1, US_Accidents_Dec20_updated[[#This Row],[Precipitation(in)]])</f>
        <v>0</v>
      </c>
    </row>
    <row r="3532" spans="1:12" x14ac:dyDescent="0.25">
      <c r="A3532" t="str">
        <f>US_Accidents_Dec20_updated[[#This Row],[ID]]</f>
        <v>A-4171203</v>
      </c>
      <c r="B3532">
        <f>US_Accidents_Dec20_updated[[#This Row],[Start_Lat]]</f>
        <v>39.657307000000003</v>
      </c>
      <c r="C3532">
        <f>US_Accidents_Dec20_updated[[#This Row],[Start_Lng]]</f>
        <v>-105.00008</v>
      </c>
      <c r="D3532">
        <f>US_Accidents_Dec20_updated[[#This Row],[Severity]]-1</f>
        <v>2</v>
      </c>
      <c r="E3532">
        <f>HOUR(US_Accidents_Dec20_updated[[#This Row],[Start_Time]])</f>
        <v>19</v>
      </c>
      <c r="F3532">
        <f>DAY(US_Accidents_Dec20_updated[[#This Row],[Start_Time]])</f>
        <v>15</v>
      </c>
      <c r="G3532">
        <f>MONTH(US_Accidents_Dec20_updated[[#This Row],[Start_Time]])</f>
        <v>4</v>
      </c>
      <c r="H3532" t="str">
        <f>US_Accidents_Dec20_updated[[#This Row],[Description]]</f>
        <v>At US-285/W Hampden Ave - Accident.</v>
      </c>
      <c r="I3532" t="s">
        <v>50</v>
      </c>
      <c r="J3532">
        <f>IF(US_Accidents_Dec20_updated[[#This Row],[Visibility(mi)]]&gt;30, 30, MROUND(US_Accidents_Dec20_updated[[#This Row],[Visibility(mi)]],5))</f>
        <v>10</v>
      </c>
      <c r="K3532">
        <f>MROUND(US_Accidents_Dec20_updated[[#This Row],[Wind_Speed(mph)]],5)</f>
        <v>5</v>
      </c>
      <c r="L3532">
        <f>IF(US_Accidents_Dec20_updated[[#This Row],[Precipitation(in)]]&gt;0.1, 0.1, US_Accidents_Dec20_updated[[#This Row],[Precipitation(in)]])</f>
        <v>0</v>
      </c>
    </row>
    <row r="3533" spans="1:12" x14ac:dyDescent="0.25">
      <c r="A3533" t="str">
        <f>US_Accidents_Dec20_updated[[#This Row],[ID]]</f>
        <v>A-4171695</v>
      </c>
      <c r="B3533">
        <f>US_Accidents_Dec20_updated[[#This Row],[Start_Lat]]</f>
        <v>38.274338999999998</v>
      </c>
      <c r="C3533">
        <f>US_Accidents_Dec20_updated[[#This Row],[Start_Lng]]</f>
        <v>-104.524478</v>
      </c>
      <c r="D3533">
        <f>US_Accidents_Dec20_updated[[#This Row],[Severity]]-1</f>
        <v>3</v>
      </c>
      <c r="E3533">
        <f>HOUR(US_Accidents_Dec20_updated[[#This Row],[Start_Time]])</f>
        <v>1</v>
      </c>
      <c r="F3533">
        <f>DAY(US_Accidents_Dec20_updated[[#This Row],[Start_Time]])</f>
        <v>16</v>
      </c>
      <c r="G3533">
        <f>MONTH(US_Accidents_Dec20_updated[[#This Row],[Start_Time]])</f>
        <v>4</v>
      </c>
      <c r="H3533" t="str">
        <f>US_Accidents_Dec20_updated[[#This Row],[Description]]</f>
        <v>Closed at Paul Harvey Blvd - Road closed due to accident. Fallen power cables. Danger.</v>
      </c>
      <c r="I3533" t="s">
        <v>50</v>
      </c>
      <c r="J3533">
        <f>IF(US_Accidents_Dec20_updated[[#This Row],[Visibility(mi)]]&gt;30, 30, MROUND(US_Accidents_Dec20_updated[[#This Row],[Visibility(mi)]],5))</f>
        <v>10</v>
      </c>
      <c r="K3533">
        <f>MROUND(US_Accidents_Dec20_updated[[#This Row],[Wind_Speed(mph)]],5)</f>
        <v>5</v>
      </c>
      <c r="L3533">
        <f>IF(US_Accidents_Dec20_updated[[#This Row],[Precipitation(in)]]&gt;0.1, 0.1, US_Accidents_Dec20_updated[[#This Row],[Precipitation(in)]])</f>
        <v>0</v>
      </c>
    </row>
    <row r="3534" spans="1:12" x14ac:dyDescent="0.25">
      <c r="A3534" t="str">
        <f>US_Accidents_Dec20_updated[[#This Row],[ID]]</f>
        <v>A-4171697</v>
      </c>
      <c r="B3534">
        <f>US_Accidents_Dec20_updated[[#This Row],[Start_Lat]]</f>
        <v>39.922161000000003</v>
      </c>
      <c r="C3534">
        <f>US_Accidents_Dec20_updated[[#This Row],[Start_Lng]]</f>
        <v>-105.09063</v>
      </c>
      <c r="D3534">
        <f>US_Accidents_Dec20_updated[[#This Row],[Severity]]-1</f>
        <v>3</v>
      </c>
      <c r="E3534">
        <f>HOUR(US_Accidents_Dec20_updated[[#This Row],[Start_Time]])</f>
        <v>23</v>
      </c>
      <c r="F3534">
        <f>DAY(US_Accidents_Dec20_updated[[#This Row],[Start_Time]])</f>
        <v>15</v>
      </c>
      <c r="G3534">
        <f>MONTH(US_Accidents_Dec20_updated[[#This Row],[Start_Time]])</f>
        <v>4</v>
      </c>
      <c r="H3534" t="str">
        <f>US_Accidents_Dec20_updated[[#This Row],[Description]]</f>
        <v>Closed between W Midway Blvd and Longmont - Road closed due to accident.</v>
      </c>
      <c r="I3534" t="s">
        <v>50</v>
      </c>
      <c r="J3534">
        <f>IF(US_Accidents_Dec20_updated[[#This Row],[Visibility(mi)]]&gt;30, 30, MROUND(US_Accidents_Dec20_updated[[#This Row],[Visibility(mi)]],5))</f>
        <v>10</v>
      </c>
      <c r="K3534">
        <f>MROUND(US_Accidents_Dec20_updated[[#This Row],[Wind_Speed(mph)]],5)</f>
        <v>5</v>
      </c>
      <c r="L3534">
        <f>IF(US_Accidents_Dec20_updated[[#This Row],[Precipitation(in)]]&gt;0.1, 0.1, US_Accidents_Dec20_updated[[#This Row],[Precipitation(in)]])</f>
        <v>0</v>
      </c>
    </row>
    <row r="3535" spans="1:12" x14ac:dyDescent="0.25">
      <c r="A3535" t="str">
        <f>US_Accidents_Dec20_updated[[#This Row],[ID]]</f>
        <v>A-4171698</v>
      </c>
      <c r="B3535">
        <f>US_Accidents_Dec20_updated[[#This Row],[Start_Lat]]</f>
        <v>40.132241</v>
      </c>
      <c r="C3535">
        <f>US_Accidents_Dec20_updated[[#This Row],[Start_Lng]]</f>
        <v>-105.10254</v>
      </c>
      <c r="D3535">
        <f>US_Accidents_Dec20_updated[[#This Row],[Severity]]-1</f>
        <v>3</v>
      </c>
      <c r="E3535">
        <f>HOUR(US_Accidents_Dec20_updated[[#This Row],[Start_Time]])</f>
        <v>23</v>
      </c>
      <c r="F3535">
        <f>DAY(US_Accidents_Dec20_updated[[#This Row],[Start_Time]])</f>
        <v>15</v>
      </c>
      <c r="G3535">
        <f>MONTH(US_Accidents_Dec20_updated[[#This Row],[Start_Time]])</f>
        <v>4</v>
      </c>
      <c r="H3535" t="str">
        <f>US_Accidents_Dec20_updated[[#This Row],[Description]]</f>
        <v>Closed between Longmont and W Midway Blvd - Road closed due to accident.</v>
      </c>
      <c r="I3535" t="s">
        <v>50</v>
      </c>
      <c r="J3535">
        <f>IF(US_Accidents_Dec20_updated[[#This Row],[Visibility(mi)]]&gt;30, 30, MROUND(US_Accidents_Dec20_updated[[#This Row],[Visibility(mi)]],5))</f>
        <v>10</v>
      </c>
      <c r="K3535">
        <f>MROUND(US_Accidents_Dec20_updated[[#This Row],[Wind_Speed(mph)]],5)</f>
        <v>5</v>
      </c>
      <c r="L3535">
        <f>IF(US_Accidents_Dec20_updated[[#This Row],[Precipitation(in)]]&gt;0.1, 0.1, US_Accidents_Dec20_updated[[#This Row],[Precipitation(in)]])</f>
        <v>0</v>
      </c>
    </row>
    <row r="3536" spans="1:12" x14ac:dyDescent="0.25">
      <c r="A3536" t="str">
        <f>US_Accidents_Dec20_updated[[#This Row],[ID]]</f>
        <v>A-4171699</v>
      </c>
      <c r="B3536">
        <f>US_Accidents_Dec20_updated[[#This Row],[Start_Lat]]</f>
        <v>39.797939999999997</v>
      </c>
      <c r="C3536">
        <f>US_Accidents_Dec20_updated[[#This Row],[Start_Lng]]</f>
        <v>-104.98667</v>
      </c>
      <c r="D3536">
        <f>US_Accidents_Dec20_updated[[#This Row],[Severity]]-1</f>
        <v>2</v>
      </c>
      <c r="E3536">
        <f>HOUR(US_Accidents_Dec20_updated[[#This Row],[Start_Time]])</f>
        <v>2</v>
      </c>
      <c r="F3536">
        <f>DAY(US_Accidents_Dec20_updated[[#This Row],[Start_Time]])</f>
        <v>16</v>
      </c>
      <c r="G3536">
        <f>MONTH(US_Accidents_Dec20_updated[[#This Row],[Start_Time]])</f>
        <v>4</v>
      </c>
      <c r="H3536" t="str">
        <f>US_Accidents_Dec20_updated[[#This Row],[Description]]</f>
        <v>At 58th Ave/Exit 215 - Accident.</v>
      </c>
      <c r="I3536" t="s">
        <v>50</v>
      </c>
      <c r="J3536">
        <f>IF(US_Accidents_Dec20_updated[[#This Row],[Visibility(mi)]]&gt;30, 30, MROUND(US_Accidents_Dec20_updated[[#This Row],[Visibility(mi)]],5))</f>
        <v>10</v>
      </c>
      <c r="K3536">
        <f>MROUND(US_Accidents_Dec20_updated[[#This Row],[Wind_Speed(mph)]],5)</f>
        <v>0</v>
      </c>
      <c r="L3536">
        <f>IF(US_Accidents_Dec20_updated[[#This Row],[Precipitation(in)]]&gt;0.1, 0.1, US_Accidents_Dec20_updated[[#This Row],[Precipitation(in)]])</f>
        <v>0</v>
      </c>
    </row>
    <row r="3537" spans="1:12" x14ac:dyDescent="0.25">
      <c r="A3537" t="str">
        <f>US_Accidents_Dec20_updated[[#This Row],[ID]]</f>
        <v>A-4171700</v>
      </c>
      <c r="B3537">
        <f>US_Accidents_Dec20_updated[[#This Row],[Start_Lat]]</f>
        <v>39.798490000000001</v>
      </c>
      <c r="C3537">
        <f>US_Accidents_Dec20_updated[[#This Row],[Start_Lng]]</f>
        <v>-104.98617</v>
      </c>
      <c r="D3537">
        <f>US_Accidents_Dec20_updated[[#This Row],[Severity]]-1</f>
        <v>2</v>
      </c>
      <c r="E3537">
        <f>HOUR(US_Accidents_Dec20_updated[[#This Row],[Start_Time]])</f>
        <v>2</v>
      </c>
      <c r="F3537">
        <f>DAY(US_Accidents_Dec20_updated[[#This Row],[Start_Time]])</f>
        <v>16</v>
      </c>
      <c r="G3537">
        <f>MONTH(US_Accidents_Dec20_updated[[#This Row],[Start_Time]])</f>
        <v>4</v>
      </c>
      <c r="H3537" t="str">
        <f>US_Accidents_Dec20_updated[[#This Row],[Description]]</f>
        <v>At 58th Ave/Exit 215 - Accident. Three lanes blocked.</v>
      </c>
      <c r="I3537" t="s">
        <v>50</v>
      </c>
      <c r="J3537">
        <f>IF(US_Accidents_Dec20_updated[[#This Row],[Visibility(mi)]]&gt;30, 30, MROUND(US_Accidents_Dec20_updated[[#This Row],[Visibility(mi)]],5))</f>
        <v>10</v>
      </c>
      <c r="K3537">
        <f>MROUND(US_Accidents_Dec20_updated[[#This Row],[Wind_Speed(mph)]],5)</f>
        <v>0</v>
      </c>
      <c r="L3537">
        <f>IF(US_Accidents_Dec20_updated[[#This Row],[Precipitation(in)]]&gt;0.1, 0.1, US_Accidents_Dec20_updated[[#This Row],[Precipitation(in)]])</f>
        <v>0</v>
      </c>
    </row>
    <row r="3538" spans="1:12" x14ac:dyDescent="0.25">
      <c r="A3538" t="str">
        <f>US_Accidents_Dec20_updated[[#This Row],[ID]]</f>
        <v>A-4171701</v>
      </c>
      <c r="B3538">
        <f>US_Accidents_Dec20_updated[[#This Row],[Start_Lat]]</f>
        <v>39.798490000000001</v>
      </c>
      <c r="C3538">
        <f>US_Accidents_Dec20_updated[[#This Row],[Start_Lng]]</f>
        <v>-104.98617</v>
      </c>
      <c r="D3538">
        <f>US_Accidents_Dec20_updated[[#This Row],[Severity]]-1</f>
        <v>2</v>
      </c>
      <c r="E3538">
        <f>HOUR(US_Accidents_Dec20_updated[[#This Row],[Start_Time]])</f>
        <v>2</v>
      </c>
      <c r="F3538">
        <f>DAY(US_Accidents_Dec20_updated[[#This Row],[Start_Time]])</f>
        <v>16</v>
      </c>
      <c r="G3538">
        <f>MONTH(US_Accidents_Dec20_updated[[#This Row],[Start_Time]])</f>
        <v>4</v>
      </c>
      <c r="H3538" t="str">
        <f>US_Accidents_Dec20_updated[[#This Row],[Description]]</f>
        <v>At 58th Ave/Exit 215 - Accident.</v>
      </c>
      <c r="I3538" t="s">
        <v>50</v>
      </c>
      <c r="J3538">
        <f>IF(US_Accidents_Dec20_updated[[#This Row],[Visibility(mi)]]&gt;30, 30, MROUND(US_Accidents_Dec20_updated[[#This Row],[Visibility(mi)]],5))</f>
        <v>10</v>
      </c>
      <c r="K3538">
        <f>MROUND(US_Accidents_Dec20_updated[[#This Row],[Wind_Speed(mph)]],5)</f>
        <v>0</v>
      </c>
      <c r="L3538">
        <f>IF(US_Accidents_Dec20_updated[[#This Row],[Precipitation(in)]]&gt;0.1, 0.1, US_Accidents_Dec20_updated[[#This Row],[Precipitation(in)]])</f>
        <v>0</v>
      </c>
    </row>
    <row r="3539" spans="1:12" x14ac:dyDescent="0.25">
      <c r="A3539" t="str">
        <f>US_Accidents_Dec20_updated[[#This Row],[ID]]</f>
        <v>A-4171711</v>
      </c>
      <c r="B3539">
        <f>US_Accidents_Dec20_updated[[#This Row],[Start_Lat]]</f>
        <v>39.563549999999999</v>
      </c>
      <c r="C3539">
        <f>US_Accidents_Dec20_updated[[#This Row],[Start_Lng]]</f>
        <v>-104.9562</v>
      </c>
      <c r="D3539">
        <f>US_Accidents_Dec20_updated[[#This Row],[Severity]]-1</f>
        <v>2</v>
      </c>
      <c r="E3539">
        <f>HOUR(US_Accidents_Dec20_updated[[#This Row],[Start_Time]])</f>
        <v>9</v>
      </c>
      <c r="F3539">
        <f>DAY(US_Accidents_Dec20_updated[[#This Row],[Start_Time]])</f>
        <v>16</v>
      </c>
      <c r="G3539">
        <f>MONTH(US_Accidents_Dec20_updated[[#This Row],[Start_Time]])</f>
        <v>4</v>
      </c>
      <c r="H3539" t="str">
        <f>US_Accidents_Dec20_updated[[#This Row],[Description]]</f>
        <v>At CO-177/University Blvd - Accident.</v>
      </c>
      <c r="I3539" t="s">
        <v>50</v>
      </c>
      <c r="J3539">
        <f>IF(US_Accidents_Dec20_updated[[#This Row],[Visibility(mi)]]&gt;30, 30, MROUND(US_Accidents_Dec20_updated[[#This Row],[Visibility(mi)]],5))</f>
        <v>10</v>
      </c>
      <c r="K3539">
        <f>MROUND(US_Accidents_Dec20_updated[[#This Row],[Wind_Speed(mph)]],5)</f>
        <v>5</v>
      </c>
      <c r="L3539">
        <f>IF(US_Accidents_Dec20_updated[[#This Row],[Precipitation(in)]]&gt;0.1, 0.1, US_Accidents_Dec20_updated[[#This Row],[Precipitation(in)]])</f>
        <v>0</v>
      </c>
    </row>
    <row r="3540" spans="1:12" x14ac:dyDescent="0.25">
      <c r="A3540" t="str">
        <f>US_Accidents_Dec20_updated[[#This Row],[ID]]</f>
        <v>A-4171718</v>
      </c>
      <c r="B3540">
        <f>US_Accidents_Dec20_updated[[#This Row],[Start_Lat]]</f>
        <v>39.556230999999997</v>
      </c>
      <c r="C3540">
        <f>US_Accidents_Dec20_updated[[#This Row],[Start_Lng]]</f>
        <v>-107.77549999999999</v>
      </c>
      <c r="D3540">
        <f>US_Accidents_Dec20_updated[[#This Row],[Severity]]-1</f>
        <v>3</v>
      </c>
      <c r="E3540">
        <f>HOUR(US_Accidents_Dec20_updated[[#This Row],[Start_Time]])</f>
        <v>11</v>
      </c>
      <c r="F3540">
        <f>DAY(US_Accidents_Dec20_updated[[#This Row],[Start_Time]])</f>
        <v>16</v>
      </c>
      <c r="G3540">
        <f>MONTH(US_Accidents_Dec20_updated[[#This Row],[Start_Time]])</f>
        <v>4</v>
      </c>
      <c r="H3540" t="str">
        <f>US_Accidents_Dec20_updated[[#This Row],[Description]]</f>
        <v>Closed at Dokes Ln - Road closed due to accident.</v>
      </c>
      <c r="I3540" t="s">
        <v>50</v>
      </c>
      <c r="J3540">
        <f>IF(US_Accidents_Dec20_updated[[#This Row],[Visibility(mi)]]&gt;30, 30, MROUND(US_Accidents_Dec20_updated[[#This Row],[Visibility(mi)]],5))</f>
        <v>10</v>
      </c>
      <c r="K3540">
        <f>MROUND(US_Accidents_Dec20_updated[[#This Row],[Wind_Speed(mph)]],5)</f>
        <v>20</v>
      </c>
      <c r="L3540">
        <f>IF(US_Accidents_Dec20_updated[[#This Row],[Precipitation(in)]]&gt;0.1, 0.1, US_Accidents_Dec20_updated[[#This Row],[Precipitation(in)]])</f>
        <v>0</v>
      </c>
    </row>
    <row r="3541" spans="1:12" x14ac:dyDescent="0.25">
      <c r="A3541" t="str">
        <f>US_Accidents_Dec20_updated[[#This Row],[ID]]</f>
        <v>A-4171736</v>
      </c>
      <c r="B3541">
        <f>US_Accidents_Dec20_updated[[#This Row],[Start_Lat]]</f>
        <v>39.776431000000002</v>
      </c>
      <c r="C3541">
        <f>US_Accidents_Dec20_updated[[#This Row],[Start_Lng]]</f>
        <v>-104.875114</v>
      </c>
      <c r="D3541">
        <f>US_Accidents_Dec20_updated[[#This Row],[Severity]]-1</f>
        <v>2</v>
      </c>
      <c r="E3541">
        <f>HOUR(US_Accidents_Dec20_updated[[#This Row],[Start_Time]])</f>
        <v>15</v>
      </c>
      <c r="F3541">
        <f>DAY(US_Accidents_Dec20_updated[[#This Row],[Start_Time]])</f>
        <v>16</v>
      </c>
      <c r="G3541">
        <f>MONTH(US_Accidents_Dec20_updated[[#This Row],[Start_Time]])</f>
        <v>4</v>
      </c>
      <c r="H3541" t="str">
        <f>US_Accidents_Dec20_updated[[#This Row],[Description]]</f>
        <v>At Havana Street/Exit 280 - Accident.</v>
      </c>
      <c r="I3541" t="s">
        <v>50</v>
      </c>
      <c r="J3541">
        <f>IF(US_Accidents_Dec20_updated[[#This Row],[Visibility(mi)]]&gt;30, 30, MROUND(US_Accidents_Dec20_updated[[#This Row],[Visibility(mi)]],5))</f>
        <v>10</v>
      </c>
      <c r="K3541">
        <f>MROUND(US_Accidents_Dec20_updated[[#This Row],[Wind_Speed(mph)]],5)</f>
        <v>10</v>
      </c>
      <c r="L3541">
        <f>IF(US_Accidents_Dec20_updated[[#This Row],[Precipitation(in)]]&gt;0.1, 0.1, US_Accidents_Dec20_updated[[#This Row],[Precipitation(in)]])</f>
        <v>0</v>
      </c>
    </row>
    <row r="3542" spans="1:12" x14ac:dyDescent="0.25">
      <c r="A3542" t="str">
        <f>US_Accidents_Dec20_updated[[#This Row],[ID]]</f>
        <v>A-4171745</v>
      </c>
      <c r="B3542">
        <f>US_Accidents_Dec20_updated[[#This Row],[Start_Lat]]</f>
        <v>39.701030000000003</v>
      </c>
      <c r="C3542">
        <f>US_Accidents_Dec20_updated[[#This Row],[Start_Lng]]</f>
        <v>-104.98754</v>
      </c>
      <c r="D3542">
        <f>US_Accidents_Dec20_updated[[#This Row],[Severity]]-1</f>
        <v>2</v>
      </c>
      <c r="E3542">
        <f>HOUR(US_Accidents_Dec20_updated[[#This Row],[Start_Time]])</f>
        <v>17</v>
      </c>
      <c r="F3542">
        <f>DAY(US_Accidents_Dec20_updated[[#This Row],[Start_Time]])</f>
        <v>16</v>
      </c>
      <c r="G3542">
        <f>MONTH(US_Accidents_Dec20_updated[[#This Row],[Start_Time]])</f>
        <v>4</v>
      </c>
      <c r="H3542" t="str">
        <f>US_Accidents_Dec20_updated[[#This Row],[Description]]</f>
        <v>At I-25/US-87 - Accident.</v>
      </c>
      <c r="I3542" t="s">
        <v>50</v>
      </c>
      <c r="J3542">
        <f>IF(US_Accidents_Dec20_updated[[#This Row],[Visibility(mi)]]&gt;30, 30, MROUND(US_Accidents_Dec20_updated[[#This Row],[Visibility(mi)]],5))</f>
        <v>10</v>
      </c>
      <c r="K3542">
        <f>MROUND(US_Accidents_Dec20_updated[[#This Row],[Wind_Speed(mph)]],5)</f>
        <v>15</v>
      </c>
      <c r="L3542">
        <f>IF(US_Accidents_Dec20_updated[[#This Row],[Precipitation(in)]]&gt;0.1, 0.1, US_Accidents_Dec20_updated[[#This Row],[Precipitation(in)]])</f>
        <v>0</v>
      </c>
    </row>
    <row r="3543" spans="1:12" x14ac:dyDescent="0.25">
      <c r="A3543" t="str">
        <f>US_Accidents_Dec20_updated[[#This Row],[ID]]</f>
        <v>A-4171746</v>
      </c>
      <c r="B3543">
        <f>US_Accidents_Dec20_updated[[#This Row],[Start_Lat]]</f>
        <v>39.630049999999997</v>
      </c>
      <c r="C3543">
        <f>US_Accidents_Dec20_updated[[#This Row],[Start_Lng]]</f>
        <v>-104.90501999999999</v>
      </c>
      <c r="D3543">
        <f>US_Accidents_Dec20_updated[[#This Row],[Severity]]-1</f>
        <v>2</v>
      </c>
      <c r="E3543">
        <f>HOUR(US_Accidents_Dec20_updated[[#This Row],[Start_Time]])</f>
        <v>17</v>
      </c>
      <c r="F3543">
        <f>DAY(US_Accidents_Dec20_updated[[#This Row],[Start_Time]])</f>
        <v>16</v>
      </c>
      <c r="G3543">
        <f>MONTH(US_Accidents_Dec20_updated[[#This Row],[Start_Time]])</f>
        <v>4</v>
      </c>
      <c r="H3543" t="str">
        <f>US_Accidents_Dec20_updated[[#This Row],[Description]]</f>
        <v>At I-225 - Accident.</v>
      </c>
      <c r="I3543" t="s">
        <v>50</v>
      </c>
      <c r="J3543">
        <f>IF(US_Accidents_Dec20_updated[[#This Row],[Visibility(mi)]]&gt;30, 30, MROUND(US_Accidents_Dec20_updated[[#This Row],[Visibility(mi)]],5))</f>
        <v>10</v>
      </c>
      <c r="K3543">
        <f>MROUND(US_Accidents_Dec20_updated[[#This Row],[Wind_Speed(mph)]],5)</f>
        <v>15</v>
      </c>
      <c r="L3543">
        <f>IF(US_Accidents_Dec20_updated[[#This Row],[Precipitation(in)]]&gt;0.1, 0.1, US_Accidents_Dec20_updated[[#This Row],[Precipitation(in)]])</f>
        <v>0</v>
      </c>
    </row>
    <row r="3544" spans="1:12" x14ac:dyDescent="0.25">
      <c r="A3544" t="str">
        <f>US_Accidents_Dec20_updated[[#This Row],[ID]]</f>
        <v>A-4171749</v>
      </c>
      <c r="B3544">
        <f>US_Accidents_Dec20_updated[[#This Row],[Start_Lat]]</f>
        <v>39.723457000000003</v>
      </c>
      <c r="C3544">
        <f>US_Accidents_Dec20_updated[[#This Row],[Start_Lng]]</f>
        <v>-105.011526</v>
      </c>
      <c r="D3544">
        <f>US_Accidents_Dec20_updated[[#This Row],[Severity]]-1</f>
        <v>2</v>
      </c>
      <c r="E3544">
        <f>HOUR(US_Accidents_Dec20_updated[[#This Row],[Start_Time]])</f>
        <v>18</v>
      </c>
      <c r="F3544">
        <f>DAY(US_Accidents_Dec20_updated[[#This Row],[Start_Time]])</f>
        <v>16</v>
      </c>
      <c r="G3544">
        <f>MONTH(US_Accidents_Dec20_updated[[#This Row],[Start_Time]])</f>
        <v>4</v>
      </c>
      <c r="H3544" t="str">
        <f>US_Accidents_Dec20_updated[[#This Row],[Description]]</f>
        <v>At US-6/6th Ave/Exit 209 - Accident.</v>
      </c>
      <c r="I3544" t="s">
        <v>50</v>
      </c>
      <c r="J3544">
        <f>IF(US_Accidents_Dec20_updated[[#This Row],[Visibility(mi)]]&gt;30, 30, MROUND(US_Accidents_Dec20_updated[[#This Row],[Visibility(mi)]],5))</f>
        <v>15</v>
      </c>
      <c r="K3544">
        <f>MROUND(US_Accidents_Dec20_updated[[#This Row],[Wind_Speed(mph)]],5)</f>
        <v>10</v>
      </c>
      <c r="L3544">
        <f>IF(US_Accidents_Dec20_updated[[#This Row],[Precipitation(in)]]&gt;0.1, 0.1, US_Accidents_Dec20_updated[[#This Row],[Precipitation(in)]])</f>
        <v>0</v>
      </c>
    </row>
    <row r="3545" spans="1:12" x14ac:dyDescent="0.25">
      <c r="A3545" t="str">
        <f>US_Accidents_Dec20_updated[[#This Row],[ID]]</f>
        <v>A-4171751</v>
      </c>
      <c r="B3545">
        <f>US_Accidents_Dec20_updated[[#This Row],[Start_Lat]]</f>
        <v>39.648710000000001</v>
      </c>
      <c r="C3545">
        <f>US_Accidents_Dec20_updated[[#This Row],[Start_Lng]]</f>
        <v>-104.9161</v>
      </c>
      <c r="D3545">
        <f>US_Accidents_Dec20_updated[[#This Row],[Severity]]-1</f>
        <v>2</v>
      </c>
      <c r="E3545">
        <f>HOUR(US_Accidents_Dec20_updated[[#This Row],[Start_Time]])</f>
        <v>22</v>
      </c>
      <c r="F3545">
        <f>DAY(US_Accidents_Dec20_updated[[#This Row],[Start_Time]])</f>
        <v>16</v>
      </c>
      <c r="G3545">
        <f>MONTH(US_Accidents_Dec20_updated[[#This Row],[Start_Time]])</f>
        <v>4</v>
      </c>
      <c r="H3545" t="str">
        <f>US_Accidents_Dec20_updated[[#This Row],[Description]]</f>
        <v>At I-225 - Accident.</v>
      </c>
      <c r="I3545" t="s">
        <v>50</v>
      </c>
      <c r="J3545">
        <f>IF(US_Accidents_Dec20_updated[[#This Row],[Visibility(mi)]]&gt;30, 30, MROUND(US_Accidents_Dec20_updated[[#This Row],[Visibility(mi)]],5))</f>
        <v>10</v>
      </c>
      <c r="K3545">
        <f>MROUND(US_Accidents_Dec20_updated[[#This Row],[Wind_Speed(mph)]],5)</f>
        <v>5</v>
      </c>
      <c r="L3545">
        <f>IF(US_Accidents_Dec20_updated[[#This Row],[Precipitation(in)]]&gt;0.1, 0.1, US_Accidents_Dec20_updated[[#This Row],[Precipitation(in)]])</f>
        <v>0</v>
      </c>
    </row>
    <row r="3546" spans="1:12" x14ac:dyDescent="0.25">
      <c r="A3546" t="str">
        <f>US_Accidents_Dec20_updated[[#This Row],[ID]]</f>
        <v>A-4172268</v>
      </c>
      <c r="B3546">
        <f>US_Accidents_Dec20_updated[[#This Row],[Start_Lat]]</f>
        <v>39.725580000000001</v>
      </c>
      <c r="C3546">
        <f>US_Accidents_Dec20_updated[[#This Row],[Start_Lng]]</f>
        <v>-105.05895200000001</v>
      </c>
      <c r="D3546">
        <f>US_Accidents_Dec20_updated[[#This Row],[Severity]]-1</f>
        <v>2</v>
      </c>
      <c r="E3546">
        <f>HOUR(US_Accidents_Dec20_updated[[#This Row],[Start_Time]])</f>
        <v>7</v>
      </c>
      <c r="F3546">
        <f>DAY(US_Accidents_Dec20_updated[[#This Row],[Start_Time]])</f>
        <v>17</v>
      </c>
      <c r="G3546">
        <f>MONTH(US_Accidents_Dec20_updated[[#This Row],[Start_Time]])</f>
        <v>4</v>
      </c>
      <c r="H3546" t="str">
        <f>US_Accidents_Dec20_updated[[#This Row],[Description]]</f>
        <v>At CO-95/Sheridan Blvd - Accident.</v>
      </c>
      <c r="I3546" t="s">
        <v>50</v>
      </c>
      <c r="J3546">
        <f>IF(US_Accidents_Dec20_updated[[#This Row],[Visibility(mi)]]&gt;30, 30, MROUND(US_Accidents_Dec20_updated[[#This Row],[Visibility(mi)]],5))</f>
        <v>30</v>
      </c>
      <c r="K3546">
        <f>MROUND(US_Accidents_Dec20_updated[[#This Row],[Wind_Speed(mph)]],5)</f>
        <v>10</v>
      </c>
      <c r="L3546">
        <f>IF(US_Accidents_Dec20_updated[[#This Row],[Precipitation(in)]]&gt;0.1, 0.1, US_Accidents_Dec20_updated[[#This Row],[Precipitation(in)]])</f>
        <v>0</v>
      </c>
    </row>
    <row r="3547" spans="1:12" x14ac:dyDescent="0.25">
      <c r="A3547" t="str">
        <f>US_Accidents_Dec20_updated[[#This Row],[ID]]</f>
        <v>A-4172270</v>
      </c>
      <c r="B3547">
        <f>US_Accidents_Dec20_updated[[#This Row],[Start_Lat]]</f>
        <v>39.835279</v>
      </c>
      <c r="C3547">
        <f>US_Accidents_Dec20_updated[[#This Row],[Start_Lng]]</f>
        <v>-105.021517</v>
      </c>
      <c r="D3547">
        <f>US_Accidents_Dec20_updated[[#This Row],[Severity]]-1</f>
        <v>2</v>
      </c>
      <c r="E3547">
        <f>HOUR(US_Accidents_Dec20_updated[[#This Row],[Start_Time]])</f>
        <v>6</v>
      </c>
      <c r="F3547">
        <f>DAY(US_Accidents_Dec20_updated[[#This Row],[Start_Time]])</f>
        <v>17</v>
      </c>
      <c r="G3547">
        <f>MONTH(US_Accidents_Dec20_updated[[#This Row],[Start_Time]])</f>
        <v>4</v>
      </c>
      <c r="H3547" t="str">
        <f>US_Accidents_Dec20_updated[[#This Row],[Description]]</f>
        <v>At Federal Blvd - Accident.</v>
      </c>
      <c r="I3547" t="s">
        <v>50</v>
      </c>
      <c r="J3547">
        <f>IF(US_Accidents_Dec20_updated[[#This Row],[Visibility(mi)]]&gt;30, 30, MROUND(US_Accidents_Dec20_updated[[#This Row],[Visibility(mi)]],5))</f>
        <v>30</v>
      </c>
      <c r="K3547">
        <f>MROUND(US_Accidents_Dec20_updated[[#This Row],[Wind_Speed(mph)]],5)</f>
        <v>0</v>
      </c>
      <c r="L3547">
        <f>IF(US_Accidents_Dec20_updated[[#This Row],[Precipitation(in)]]&gt;0.1, 0.1, US_Accidents_Dec20_updated[[#This Row],[Precipitation(in)]])</f>
        <v>0</v>
      </c>
    </row>
    <row r="3548" spans="1:12" x14ac:dyDescent="0.25">
      <c r="A3548" t="str">
        <f>US_Accidents_Dec20_updated[[#This Row],[ID]]</f>
        <v>A-4172276</v>
      </c>
      <c r="B3548">
        <f>US_Accidents_Dec20_updated[[#This Row],[Start_Lat]]</f>
        <v>39.760379999999998</v>
      </c>
      <c r="C3548">
        <f>US_Accidents_Dec20_updated[[#This Row],[Start_Lng]]</f>
        <v>-105.00582</v>
      </c>
      <c r="D3548">
        <f>US_Accidents_Dec20_updated[[#This Row],[Severity]]-1</f>
        <v>2</v>
      </c>
      <c r="E3548">
        <f>HOUR(US_Accidents_Dec20_updated[[#This Row],[Start_Time]])</f>
        <v>7</v>
      </c>
      <c r="F3548">
        <f>DAY(US_Accidents_Dec20_updated[[#This Row],[Start_Time]])</f>
        <v>17</v>
      </c>
      <c r="G3548">
        <f>MONTH(US_Accidents_Dec20_updated[[#This Row],[Start_Time]])</f>
        <v>4</v>
      </c>
      <c r="H3548" t="str">
        <f>US_Accidents_Dec20_updated[[#This Row],[Description]]</f>
        <v>At 20th St/Exit 212 - Accident.</v>
      </c>
      <c r="I3548" t="s">
        <v>50</v>
      </c>
      <c r="J3548">
        <f>IF(US_Accidents_Dec20_updated[[#This Row],[Visibility(mi)]]&gt;30, 30, MROUND(US_Accidents_Dec20_updated[[#This Row],[Visibility(mi)]],5))</f>
        <v>30</v>
      </c>
      <c r="K3548">
        <f>MROUND(US_Accidents_Dec20_updated[[#This Row],[Wind_Speed(mph)]],5)</f>
        <v>10</v>
      </c>
      <c r="L3548">
        <f>IF(US_Accidents_Dec20_updated[[#This Row],[Precipitation(in)]]&gt;0.1, 0.1, US_Accidents_Dec20_updated[[#This Row],[Precipitation(in)]])</f>
        <v>0</v>
      </c>
    </row>
    <row r="3549" spans="1:12" x14ac:dyDescent="0.25">
      <c r="A3549" t="str">
        <f>US_Accidents_Dec20_updated[[#This Row],[ID]]</f>
        <v>A-4172289</v>
      </c>
      <c r="B3549">
        <f>US_Accidents_Dec20_updated[[#This Row],[Start_Lat]]</f>
        <v>39.780833000000001</v>
      </c>
      <c r="C3549">
        <f>US_Accidents_Dec20_updated[[#This Row],[Start_Lng]]</f>
        <v>-105.78984800000001</v>
      </c>
      <c r="D3549">
        <f>US_Accidents_Dec20_updated[[#This Row],[Severity]]-1</f>
        <v>2</v>
      </c>
      <c r="E3549">
        <f>HOUR(US_Accidents_Dec20_updated[[#This Row],[Start_Time]])</f>
        <v>16</v>
      </c>
      <c r="F3549">
        <f>DAY(US_Accidents_Dec20_updated[[#This Row],[Start_Time]])</f>
        <v>17</v>
      </c>
      <c r="G3549">
        <f>MONTH(US_Accidents_Dec20_updated[[#This Row],[Start_Time]])</f>
        <v>4</v>
      </c>
      <c r="H3549" t="str">
        <f>US_Accidents_Dec20_updated[[#This Row],[Description]]</f>
        <v>At CR-202/Henderson Mine Rd - Accident.</v>
      </c>
      <c r="I3549" t="s">
        <v>50</v>
      </c>
      <c r="J3549">
        <f>IF(US_Accidents_Dec20_updated[[#This Row],[Visibility(mi)]]&gt;30, 30, MROUND(US_Accidents_Dec20_updated[[#This Row],[Visibility(mi)]],5))</f>
        <v>10</v>
      </c>
      <c r="K3549">
        <f>MROUND(US_Accidents_Dec20_updated[[#This Row],[Wind_Speed(mph)]],5)</f>
        <v>15</v>
      </c>
      <c r="L3549">
        <f>IF(US_Accidents_Dec20_updated[[#This Row],[Precipitation(in)]]&gt;0.1, 0.1, US_Accidents_Dec20_updated[[#This Row],[Precipitation(in)]])</f>
        <v>0</v>
      </c>
    </row>
    <row r="3550" spans="1:12" x14ac:dyDescent="0.25">
      <c r="A3550" t="str">
        <f>US_Accidents_Dec20_updated[[#This Row],[ID]]</f>
        <v>A-4172306</v>
      </c>
      <c r="B3550">
        <f>US_Accidents_Dec20_updated[[#This Row],[Start_Lat]]</f>
        <v>39.716889999999999</v>
      </c>
      <c r="C3550">
        <f>US_Accidents_Dec20_updated[[#This Row],[Start_Lng]]</f>
        <v>-105.39796</v>
      </c>
      <c r="D3550">
        <f>US_Accidents_Dec20_updated[[#This Row],[Severity]]-1</f>
        <v>1</v>
      </c>
      <c r="E3550">
        <f>HOUR(US_Accidents_Dec20_updated[[#This Row],[Start_Time]])</f>
        <v>15</v>
      </c>
      <c r="F3550">
        <f>DAY(US_Accidents_Dec20_updated[[#This Row],[Start_Time]])</f>
        <v>17</v>
      </c>
      <c r="G3550">
        <f>MONTH(US_Accidents_Dec20_updated[[#This Row],[Start_Time]])</f>
        <v>4</v>
      </c>
      <c r="H3550" t="str">
        <f>US_Accidents_Dec20_updated[[#This Row],[Description]]</f>
        <v>Between Clear Creek/Jefferson Co Line and Beaver Brook Dr/Exit 247 - Accident. Right lane blocked.</v>
      </c>
      <c r="I3550" t="s">
        <v>50</v>
      </c>
      <c r="J3550">
        <f>IF(US_Accidents_Dec20_updated[[#This Row],[Visibility(mi)]]&gt;30, 30, MROUND(US_Accidents_Dec20_updated[[#This Row],[Visibility(mi)]],5))</f>
        <v>10</v>
      </c>
      <c r="K3550">
        <f>MROUND(US_Accidents_Dec20_updated[[#This Row],[Wind_Speed(mph)]],5)</f>
        <v>15</v>
      </c>
      <c r="L3550">
        <f>IF(US_Accidents_Dec20_updated[[#This Row],[Precipitation(in)]]&gt;0.1, 0.1, US_Accidents_Dec20_updated[[#This Row],[Precipitation(in)]])</f>
        <v>0</v>
      </c>
    </row>
    <row r="3551" spans="1:12" x14ac:dyDescent="0.25">
      <c r="A3551" t="str">
        <f>US_Accidents_Dec20_updated[[#This Row],[ID]]</f>
        <v>A-4172307</v>
      </c>
      <c r="B3551">
        <f>US_Accidents_Dec20_updated[[#This Row],[Start_Lat]]</f>
        <v>39.62303</v>
      </c>
      <c r="C3551">
        <f>US_Accidents_Dec20_updated[[#This Row],[Start_Lng]]</f>
        <v>-105.19423999999999</v>
      </c>
      <c r="D3551">
        <f>US_Accidents_Dec20_updated[[#This Row],[Severity]]-1</f>
        <v>1</v>
      </c>
      <c r="E3551">
        <f>HOUR(US_Accidents_Dec20_updated[[#This Row],[Start_Time]])</f>
        <v>15</v>
      </c>
      <c r="F3551">
        <f>DAY(US_Accidents_Dec20_updated[[#This Row],[Start_Time]])</f>
        <v>17</v>
      </c>
      <c r="G3551">
        <f>MONTH(US_Accidents_Dec20_updated[[#This Row],[Start_Time]])</f>
        <v>4</v>
      </c>
      <c r="H3551" t="str">
        <f>US_Accidents_Dec20_updated[[#This Row],[Description]]</f>
        <v>Between CO-8 and CR-120/S Parmalee Gulch Rd - Accident. Right lane blocked.</v>
      </c>
      <c r="I3551" t="s">
        <v>50</v>
      </c>
      <c r="J3551">
        <f>IF(US_Accidents_Dec20_updated[[#This Row],[Visibility(mi)]]&gt;30, 30, MROUND(US_Accidents_Dec20_updated[[#This Row],[Visibility(mi)]],5))</f>
        <v>30</v>
      </c>
      <c r="K3551">
        <f>MROUND(US_Accidents_Dec20_updated[[#This Row],[Wind_Speed(mph)]],5)</f>
        <v>5</v>
      </c>
      <c r="L3551">
        <f>IF(US_Accidents_Dec20_updated[[#This Row],[Precipitation(in)]]&gt;0.1, 0.1, US_Accidents_Dec20_updated[[#This Row],[Precipitation(in)]])</f>
        <v>0</v>
      </c>
    </row>
    <row r="3552" spans="1:12" x14ac:dyDescent="0.25">
      <c r="A3552" t="str">
        <f>US_Accidents_Dec20_updated[[#This Row],[ID]]</f>
        <v>A-4172308</v>
      </c>
      <c r="B3552">
        <f>US_Accidents_Dec20_updated[[#This Row],[Start_Lat]]</f>
        <v>39.630049999999997</v>
      </c>
      <c r="C3552">
        <f>US_Accidents_Dec20_updated[[#This Row],[Start_Lng]]</f>
        <v>-104.90501999999999</v>
      </c>
      <c r="D3552">
        <f>US_Accidents_Dec20_updated[[#This Row],[Severity]]-1</f>
        <v>2</v>
      </c>
      <c r="E3552">
        <f>HOUR(US_Accidents_Dec20_updated[[#This Row],[Start_Time]])</f>
        <v>15</v>
      </c>
      <c r="F3552">
        <f>DAY(US_Accidents_Dec20_updated[[#This Row],[Start_Time]])</f>
        <v>17</v>
      </c>
      <c r="G3552">
        <f>MONTH(US_Accidents_Dec20_updated[[#This Row],[Start_Time]])</f>
        <v>4</v>
      </c>
      <c r="H3552" t="str">
        <f>US_Accidents_Dec20_updated[[#This Row],[Description]]</f>
        <v>At I-225 - Accident.</v>
      </c>
      <c r="I3552" t="s">
        <v>50</v>
      </c>
      <c r="J3552">
        <f>IF(US_Accidents_Dec20_updated[[#This Row],[Visibility(mi)]]&gt;30, 30, MROUND(US_Accidents_Dec20_updated[[#This Row],[Visibility(mi)]],5))</f>
        <v>10</v>
      </c>
      <c r="K3552">
        <f>MROUND(US_Accidents_Dec20_updated[[#This Row],[Wind_Speed(mph)]],5)</f>
        <v>5</v>
      </c>
      <c r="L3552">
        <f>IF(US_Accidents_Dec20_updated[[#This Row],[Precipitation(in)]]&gt;0.1, 0.1, US_Accidents_Dec20_updated[[#This Row],[Precipitation(in)]])</f>
        <v>0</v>
      </c>
    </row>
    <row r="3553" spans="1:12" x14ac:dyDescent="0.25">
      <c r="A3553" t="str">
        <f>US_Accidents_Dec20_updated[[#This Row],[ID]]</f>
        <v>A-4172309</v>
      </c>
      <c r="B3553">
        <f>US_Accidents_Dec20_updated[[#This Row],[Start_Lat]]</f>
        <v>39.787578000000003</v>
      </c>
      <c r="C3553">
        <f>US_Accidents_Dec20_updated[[#This Row],[Start_Lng]]</f>
        <v>-105.788275</v>
      </c>
      <c r="D3553">
        <f>US_Accidents_Dec20_updated[[#This Row],[Severity]]-1</f>
        <v>2</v>
      </c>
      <c r="E3553">
        <f>HOUR(US_Accidents_Dec20_updated[[#This Row],[Start_Time]])</f>
        <v>16</v>
      </c>
      <c r="F3553">
        <f>DAY(US_Accidents_Dec20_updated[[#This Row],[Start_Time]])</f>
        <v>17</v>
      </c>
      <c r="G3553">
        <f>MONTH(US_Accidents_Dec20_updated[[#This Row],[Start_Time]])</f>
        <v>4</v>
      </c>
      <c r="H3553" t="str">
        <f>US_Accidents_Dec20_updated[[#This Row],[Description]]</f>
        <v>At Main St/Bard Creek Rd - Accident. Single alternate lane traffic.</v>
      </c>
      <c r="I3553" t="s">
        <v>50</v>
      </c>
      <c r="J3553">
        <f>IF(US_Accidents_Dec20_updated[[#This Row],[Visibility(mi)]]&gt;30, 30, MROUND(US_Accidents_Dec20_updated[[#This Row],[Visibility(mi)]],5))</f>
        <v>10</v>
      </c>
      <c r="K3553">
        <f>MROUND(US_Accidents_Dec20_updated[[#This Row],[Wind_Speed(mph)]],5)</f>
        <v>15</v>
      </c>
      <c r="L3553">
        <f>IF(US_Accidents_Dec20_updated[[#This Row],[Precipitation(in)]]&gt;0.1, 0.1, US_Accidents_Dec20_updated[[#This Row],[Precipitation(in)]])</f>
        <v>0</v>
      </c>
    </row>
    <row r="3554" spans="1:12" x14ac:dyDescent="0.25">
      <c r="A3554" t="str">
        <f>US_Accidents_Dec20_updated[[#This Row],[ID]]</f>
        <v>A-4172310</v>
      </c>
      <c r="B3554">
        <f>US_Accidents_Dec20_updated[[#This Row],[Start_Lat]]</f>
        <v>39.629510000000003</v>
      </c>
      <c r="C3554">
        <f>US_Accidents_Dec20_updated[[#This Row],[Start_Lng]]</f>
        <v>-104.90470999999999</v>
      </c>
      <c r="D3554">
        <f>US_Accidents_Dec20_updated[[#This Row],[Severity]]-1</f>
        <v>2</v>
      </c>
      <c r="E3554">
        <f>HOUR(US_Accidents_Dec20_updated[[#This Row],[Start_Time]])</f>
        <v>15</v>
      </c>
      <c r="F3554">
        <f>DAY(US_Accidents_Dec20_updated[[#This Row],[Start_Time]])</f>
        <v>17</v>
      </c>
      <c r="G3554">
        <f>MONTH(US_Accidents_Dec20_updated[[#This Row],[Start_Time]])</f>
        <v>4</v>
      </c>
      <c r="H3554" t="str">
        <f>US_Accidents_Dec20_updated[[#This Row],[Description]]</f>
        <v>At I-225 - Accident. in the right lane.</v>
      </c>
      <c r="I3554" t="s">
        <v>50</v>
      </c>
      <c r="J3554">
        <f>IF(US_Accidents_Dec20_updated[[#This Row],[Visibility(mi)]]&gt;30, 30, MROUND(US_Accidents_Dec20_updated[[#This Row],[Visibility(mi)]],5))</f>
        <v>10</v>
      </c>
      <c r="K3554">
        <f>MROUND(US_Accidents_Dec20_updated[[#This Row],[Wind_Speed(mph)]],5)</f>
        <v>5</v>
      </c>
      <c r="L3554">
        <f>IF(US_Accidents_Dec20_updated[[#This Row],[Precipitation(in)]]&gt;0.1, 0.1, US_Accidents_Dec20_updated[[#This Row],[Precipitation(in)]])</f>
        <v>0</v>
      </c>
    </row>
    <row r="3555" spans="1:12" x14ac:dyDescent="0.25">
      <c r="A3555" t="str">
        <f>US_Accidents_Dec20_updated[[#This Row],[ID]]</f>
        <v>A-4172311</v>
      </c>
      <c r="B3555">
        <f>US_Accidents_Dec20_updated[[#This Row],[Start_Lat]]</f>
        <v>39.629510000000003</v>
      </c>
      <c r="C3555">
        <f>US_Accidents_Dec20_updated[[#This Row],[Start_Lng]]</f>
        <v>-104.90470999999999</v>
      </c>
      <c r="D3555">
        <f>US_Accidents_Dec20_updated[[#This Row],[Severity]]-1</f>
        <v>1</v>
      </c>
      <c r="E3555">
        <f>HOUR(US_Accidents_Dec20_updated[[#This Row],[Start_Time]])</f>
        <v>15</v>
      </c>
      <c r="F3555">
        <f>DAY(US_Accidents_Dec20_updated[[#This Row],[Start_Time]])</f>
        <v>17</v>
      </c>
      <c r="G3555">
        <f>MONTH(US_Accidents_Dec20_updated[[#This Row],[Start_Time]])</f>
        <v>4</v>
      </c>
      <c r="H3555" t="str">
        <f>US_Accidents_Dec20_updated[[#This Row],[Description]]</f>
        <v>At I-225 - Accident. in the right lane.</v>
      </c>
      <c r="I3555" t="s">
        <v>50</v>
      </c>
      <c r="J3555">
        <f>IF(US_Accidents_Dec20_updated[[#This Row],[Visibility(mi)]]&gt;30, 30, MROUND(US_Accidents_Dec20_updated[[#This Row],[Visibility(mi)]],5))</f>
        <v>10</v>
      </c>
      <c r="K3555">
        <f>MROUND(US_Accidents_Dec20_updated[[#This Row],[Wind_Speed(mph)]],5)</f>
        <v>5</v>
      </c>
      <c r="L3555">
        <f>IF(US_Accidents_Dec20_updated[[#This Row],[Precipitation(in)]]&gt;0.1, 0.1, US_Accidents_Dec20_updated[[#This Row],[Precipitation(in)]])</f>
        <v>0</v>
      </c>
    </row>
    <row r="3556" spans="1:12" x14ac:dyDescent="0.25">
      <c r="A3556" t="str">
        <f>US_Accidents_Dec20_updated[[#This Row],[ID]]</f>
        <v>A-4172316</v>
      </c>
      <c r="B3556">
        <f>US_Accidents_Dec20_updated[[#This Row],[Start_Lat]]</f>
        <v>38.859780000000001</v>
      </c>
      <c r="C3556">
        <f>US_Accidents_Dec20_updated[[#This Row],[Start_Lng]]</f>
        <v>-104.75715</v>
      </c>
      <c r="D3556">
        <f>US_Accidents_Dec20_updated[[#This Row],[Severity]]-1</f>
        <v>1</v>
      </c>
      <c r="E3556">
        <f>HOUR(US_Accidents_Dec20_updated[[#This Row],[Start_Time]])</f>
        <v>19</v>
      </c>
      <c r="F3556">
        <f>DAY(US_Accidents_Dec20_updated[[#This Row],[Start_Time]])</f>
        <v>17</v>
      </c>
      <c r="G3556">
        <f>MONTH(US_Accidents_Dec20_updated[[#This Row],[Start_Time]])</f>
        <v>4</v>
      </c>
      <c r="H3556" t="str">
        <f>US_Accidents_Dec20_updated[[#This Row],[Description]]</f>
        <v>At Academy Blvd - Accident. in the left lane.</v>
      </c>
      <c r="I3556" t="s">
        <v>50</v>
      </c>
      <c r="J3556">
        <f>IF(US_Accidents_Dec20_updated[[#This Row],[Visibility(mi)]]&gt;30, 30, MROUND(US_Accidents_Dec20_updated[[#This Row],[Visibility(mi)]],5))</f>
        <v>10</v>
      </c>
      <c r="K3556">
        <f>MROUND(US_Accidents_Dec20_updated[[#This Row],[Wind_Speed(mph)]],5)</f>
        <v>5</v>
      </c>
      <c r="L3556">
        <f>IF(US_Accidents_Dec20_updated[[#This Row],[Precipitation(in)]]&gt;0.1, 0.1, US_Accidents_Dec20_updated[[#This Row],[Precipitation(in)]])</f>
        <v>0</v>
      </c>
    </row>
    <row r="3557" spans="1:12" x14ac:dyDescent="0.25">
      <c r="A3557" t="str">
        <f>US_Accidents_Dec20_updated[[#This Row],[ID]]</f>
        <v>A-4172317</v>
      </c>
      <c r="B3557">
        <f>US_Accidents_Dec20_updated[[#This Row],[Start_Lat]]</f>
        <v>38.859720000000003</v>
      </c>
      <c r="C3557">
        <f>US_Accidents_Dec20_updated[[#This Row],[Start_Lng]]</f>
        <v>-104.75735</v>
      </c>
      <c r="D3557">
        <f>US_Accidents_Dec20_updated[[#This Row],[Severity]]-1</f>
        <v>1</v>
      </c>
      <c r="E3557">
        <f>HOUR(US_Accidents_Dec20_updated[[#This Row],[Start_Time]])</f>
        <v>19</v>
      </c>
      <c r="F3557">
        <f>DAY(US_Accidents_Dec20_updated[[#This Row],[Start_Time]])</f>
        <v>17</v>
      </c>
      <c r="G3557">
        <f>MONTH(US_Accidents_Dec20_updated[[#This Row],[Start_Time]])</f>
        <v>4</v>
      </c>
      <c r="H3557" t="str">
        <f>US_Accidents_Dec20_updated[[#This Row],[Description]]</f>
        <v>At Academy Blvd - Accident. in the left lane.</v>
      </c>
      <c r="I3557" t="s">
        <v>50</v>
      </c>
      <c r="J3557">
        <f>IF(US_Accidents_Dec20_updated[[#This Row],[Visibility(mi)]]&gt;30, 30, MROUND(US_Accidents_Dec20_updated[[#This Row],[Visibility(mi)]],5))</f>
        <v>10</v>
      </c>
      <c r="K3557">
        <f>MROUND(US_Accidents_Dec20_updated[[#This Row],[Wind_Speed(mph)]],5)</f>
        <v>5</v>
      </c>
      <c r="L3557">
        <f>IF(US_Accidents_Dec20_updated[[#This Row],[Precipitation(in)]]&gt;0.1, 0.1, US_Accidents_Dec20_updated[[#This Row],[Precipitation(in)]])</f>
        <v>0</v>
      </c>
    </row>
    <row r="3558" spans="1:12" x14ac:dyDescent="0.25">
      <c r="A3558" t="str">
        <f>US_Accidents_Dec20_updated[[#This Row],[ID]]</f>
        <v>A-4172319</v>
      </c>
      <c r="B3558">
        <f>US_Accidents_Dec20_updated[[#This Row],[Start_Lat]]</f>
        <v>39.787300000000002</v>
      </c>
      <c r="C3558">
        <f>US_Accidents_Dec20_updated[[#This Row],[Start_Lng]]</f>
        <v>-104.98934</v>
      </c>
      <c r="D3558">
        <f>US_Accidents_Dec20_updated[[#This Row],[Severity]]-1</f>
        <v>2</v>
      </c>
      <c r="E3558">
        <f>HOUR(US_Accidents_Dec20_updated[[#This Row],[Start_Time]])</f>
        <v>18</v>
      </c>
      <c r="F3558">
        <f>DAY(US_Accidents_Dec20_updated[[#This Row],[Start_Time]])</f>
        <v>17</v>
      </c>
      <c r="G3558">
        <f>MONTH(US_Accidents_Dec20_updated[[#This Row],[Start_Time]])</f>
        <v>4</v>
      </c>
      <c r="H3558" t="str">
        <f>US_Accidents_Dec20_updated[[#This Row],[Description]]</f>
        <v>At I-70/Exit 214 - Accident.</v>
      </c>
      <c r="I3558" t="s">
        <v>50</v>
      </c>
      <c r="J3558">
        <f>IF(US_Accidents_Dec20_updated[[#This Row],[Visibility(mi)]]&gt;30, 30, MROUND(US_Accidents_Dec20_updated[[#This Row],[Visibility(mi)]],5))</f>
        <v>10</v>
      </c>
      <c r="K3558">
        <f>MROUND(US_Accidents_Dec20_updated[[#This Row],[Wind_Speed(mph)]],5)</f>
        <v>10</v>
      </c>
      <c r="L3558">
        <f>IF(US_Accidents_Dec20_updated[[#This Row],[Precipitation(in)]]&gt;0.1, 0.1, US_Accidents_Dec20_updated[[#This Row],[Precipitation(in)]])</f>
        <v>0</v>
      </c>
    </row>
    <row r="3559" spans="1:12" x14ac:dyDescent="0.25">
      <c r="A3559" t="str">
        <f>US_Accidents_Dec20_updated[[#This Row],[ID]]</f>
        <v>A-4172320</v>
      </c>
      <c r="B3559">
        <f>US_Accidents_Dec20_updated[[#This Row],[Start_Lat]]</f>
        <v>39.787370000000003</v>
      </c>
      <c r="C3559">
        <f>US_Accidents_Dec20_updated[[#This Row],[Start_Lng]]</f>
        <v>-104.98952</v>
      </c>
      <c r="D3559">
        <f>US_Accidents_Dec20_updated[[#This Row],[Severity]]-1</f>
        <v>1</v>
      </c>
      <c r="E3559">
        <f>HOUR(US_Accidents_Dec20_updated[[#This Row],[Start_Time]])</f>
        <v>18</v>
      </c>
      <c r="F3559">
        <f>DAY(US_Accidents_Dec20_updated[[#This Row],[Start_Time]])</f>
        <v>17</v>
      </c>
      <c r="G3559">
        <f>MONTH(US_Accidents_Dec20_updated[[#This Row],[Start_Time]])</f>
        <v>4</v>
      </c>
      <c r="H3559" t="str">
        <f>US_Accidents_Dec20_updated[[#This Row],[Description]]</f>
        <v>At I-70/Exit 214 - Accident. in the left lane.</v>
      </c>
      <c r="I3559" t="s">
        <v>50</v>
      </c>
      <c r="J3559">
        <f>IF(US_Accidents_Dec20_updated[[#This Row],[Visibility(mi)]]&gt;30, 30, MROUND(US_Accidents_Dec20_updated[[#This Row],[Visibility(mi)]],5))</f>
        <v>10</v>
      </c>
      <c r="K3559">
        <f>MROUND(US_Accidents_Dec20_updated[[#This Row],[Wind_Speed(mph)]],5)</f>
        <v>10</v>
      </c>
      <c r="L3559">
        <f>IF(US_Accidents_Dec20_updated[[#This Row],[Precipitation(in)]]&gt;0.1, 0.1, US_Accidents_Dec20_updated[[#This Row],[Precipitation(in)]])</f>
        <v>0</v>
      </c>
    </row>
    <row r="3560" spans="1:12" x14ac:dyDescent="0.25">
      <c r="A3560" t="str">
        <f>US_Accidents_Dec20_updated[[#This Row],[ID]]</f>
        <v>A-4172322</v>
      </c>
      <c r="B3560">
        <f>US_Accidents_Dec20_updated[[#This Row],[Start_Lat]]</f>
        <v>38.249246999999997</v>
      </c>
      <c r="C3560">
        <f>US_Accidents_Dec20_updated[[#This Row],[Start_Lng]]</f>
        <v>-104.610832</v>
      </c>
      <c r="D3560">
        <f>US_Accidents_Dec20_updated[[#This Row],[Severity]]-1</f>
        <v>2</v>
      </c>
      <c r="E3560">
        <f>HOUR(US_Accidents_Dec20_updated[[#This Row],[Start_Time]])</f>
        <v>18</v>
      </c>
      <c r="F3560">
        <f>DAY(US_Accidents_Dec20_updated[[#This Row],[Start_Time]])</f>
        <v>17</v>
      </c>
      <c r="G3560">
        <f>MONTH(US_Accidents_Dec20_updated[[#This Row],[Start_Time]])</f>
        <v>4</v>
      </c>
      <c r="H3560" t="str">
        <f>US_Accidents_Dec20_updated[[#This Row],[Description]]</f>
        <v>At Central Avenue/Exit 97 - Accident.</v>
      </c>
      <c r="I3560" t="s">
        <v>50</v>
      </c>
      <c r="J3560">
        <f>IF(US_Accidents_Dec20_updated[[#This Row],[Visibility(mi)]]&gt;30, 30, MROUND(US_Accidents_Dec20_updated[[#This Row],[Visibility(mi)]],5))</f>
        <v>10</v>
      </c>
      <c r="K3560">
        <f>MROUND(US_Accidents_Dec20_updated[[#This Row],[Wind_Speed(mph)]],5)</f>
        <v>15</v>
      </c>
      <c r="L3560">
        <f>IF(US_Accidents_Dec20_updated[[#This Row],[Precipitation(in)]]&gt;0.1, 0.1, US_Accidents_Dec20_updated[[#This Row],[Precipitation(in)]])</f>
        <v>0</v>
      </c>
    </row>
    <row r="3561" spans="1:12" x14ac:dyDescent="0.25">
      <c r="A3561" t="str">
        <f>US_Accidents_Dec20_updated[[#This Row],[ID]]</f>
        <v>A-4172323</v>
      </c>
      <c r="B3561">
        <f>US_Accidents_Dec20_updated[[#This Row],[Start_Lat]]</f>
        <v>38.246184</v>
      </c>
      <c r="C3561">
        <f>US_Accidents_Dec20_updated[[#This Row],[Start_Lng]]</f>
        <v>-104.61187</v>
      </c>
      <c r="D3561">
        <f>US_Accidents_Dec20_updated[[#This Row],[Severity]]-1</f>
        <v>2</v>
      </c>
      <c r="E3561">
        <f>HOUR(US_Accidents_Dec20_updated[[#This Row],[Start_Time]])</f>
        <v>18</v>
      </c>
      <c r="F3561">
        <f>DAY(US_Accidents_Dec20_updated[[#This Row],[Start_Time]])</f>
        <v>17</v>
      </c>
      <c r="G3561">
        <f>MONTH(US_Accidents_Dec20_updated[[#This Row],[Start_Time]])</f>
        <v>4</v>
      </c>
      <c r="H3561" t="str">
        <f>US_Accidents_Dec20_updated[[#This Row],[Description]]</f>
        <v>At El Dorado Ave/Exit 97B - Accident.</v>
      </c>
      <c r="I3561" t="s">
        <v>50</v>
      </c>
      <c r="J3561">
        <f>IF(US_Accidents_Dec20_updated[[#This Row],[Visibility(mi)]]&gt;30, 30, MROUND(US_Accidents_Dec20_updated[[#This Row],[Visibility(mi)]],5))</f>
        <v>10</v>
      </c>
      <c r="K3561">
        <f>MROUND(US_Accidents_Dec20_updated[[#This Row],[Wind_Speed(mph)]],5)</f>
        <v>15</v>
      </c>
      <c r="L3561">
        <f>IF(US_Accidents_Dec20_updated[[#This Row],[Precipitation(in)]]&gt;0.1, 0.1, US_Accidents_Dec20_updated[[#This Row],[Precipitation(in)]])</f>
        <v>0</v>
      </c>
    </row>
    <row r="3562" spans="1:12" x14ac:dyDescent="0.25">
      <c r="A3562" t="str">
        <f>US_Accidents_Dec20_updated[[#This Row],[ID]]</f>
        <v>A-4172324</v>
      </c>
      <c r="B3562">
        <f>US_Accidents_Dec20_updated[[#This Row],[Start_Lat]]</f>
        <v>38.245313000000003</v>
      </c>
      <c r="C3562">
        <f>US_Accidents_Dec20_updated[[#This Row],[Start_Lng]]</f>
        <v>-104.611858</v>
      </c>
      <c r="D3562">
        <f>US_Accidents_Dec20_updated[[#This Row],[Severity]]-1</f>
        <v>2</v>
      </c>
      <c r="E3562">
        <f>HOUR(US_Accidents_Dec20_updated[[#This Row],[Start_Time]])</f>
        <v>19</v>
      </c>
      <c r="F3562">
        <f>DAY(US_Accidents_Dec20_updated[[#This Row],[Start_Time]])</f>
        <v>17</v>
      </c>
      <c r="G3562">
        <f>MONTH(US_Accidents_Dec20_updated[[#This Row],[Start_Time]])</f>
        <v>4</v>
      </c>
      <c r="H3562" t="str">
        <f>US_Accidents_Dec20_updated[[#This Row],[Description]]</f>
        <v>Between Central Avenue/Exit 97 and Santa Fe Ave/Ilex St/Exit 98 - Accident. emergency vehicles at scene.</v>
      </c>
      <c r="I3562" t="s">
        <v>50</v>
      </c>
      <c r="J3562">
        <f>IF(US_Accidents_Dec20_updated[[#This Row],[Visibility(mi)]]&gt;30, 30, MROUND(US_Accidents_Dec20_updated[[#This Row],[Visibility(mi)]],5))</f>
        <v>10</v>
      </c>
      <c r="K3562">
        <f>MROUND(US_Accidents_Dec20_updated[[#This Row],[Wind_Speed(mph)]],5)</f>
        <v>5</v>
      </c>
      <c r="L3562">
        <f>IF(US_Accidents_Dec20_updated[[#This Row],[Precipitation(in)]]&gt;0.1, 0.1, US_Accidents_Dec20_updated[[#This Row],[Precipitation(in)]])</f>
        <v>0</v>
      </c>
    </row>
    <row r="3563" spans="1:12" x14ac:dyDescent="0.25">
      <c r="A3563" t="str">
        <f>US_Accidents_Dec20_updated[[#This Row],[ID]]</f>
        <v>A-4172325</v>
      </c>
      <c r="B3563">
        <f>US_Accidents_Dec20_updated[[#This Row],[Start_Lat]]</f>
        <v>38.257091000000003</v>
      </c>
      <c r="C3563">
        <f>US_Accidents_Dec20_updated[[#This Row],[Start_Lng]]</f>
        <v>-104.606139</v>
      </c>
      <c r="D3563">
        <f>US_Accidents_Dec20_updated[[#This Row],[Severity]]-1</f>
        <v>2</v>
      </c>
      <c r="E3563">
        <f>HOUR(US_Accidents_Dec20_updated[[#This Row],[Start_Time]])</f>
        <v>19</v>
      </c>
      <c r="F3563">
        <f>DAY(US_Accidents_Dec20_updated[[#This Row],[Start_Time]])</f>
        <v>17</v>
      </c>
      <c r="G3563">
        <f>MONTH(US_Accidents_Dec20_updated[[#This Row],[Start_Time]])</f>
        <v>4</v>
      </c>
      <c r="H3563" t="str">
        <f>US_Accidents_Dec20_updated[[#This Row],[Description]]</f>
        <v>Between Santa Fe Ave/Ilex St/Exit 98 and Central Avenue/Exit 97 - Accident. emergency vehicles at scene.</v>
      </c>
      <c r="I3563" t="s">
        <v>50</v>
      </c>
      <c r="J3563">
        <f>IF(US_Accidents_Dec20_updated[[#This Row],[Visibility(mi)]]&gt;30, 30, MROUND(US_Accidents_Dec20_updated[[#This Row],[Visibility(mi)]],5))</f>
        <v>10</v>
      </c>
      <c r="K3563">
        <f>MROUND(US_Accidents_Dec20_updated[[#This Row],[Wind_Speed(mph)]],5)</f>
        <v>5</v>
      </c>
      <c r="L3563">
        <f>IF(US_Accidents_Dec20_updated[[#This Row],[Precipitation(in)]]&gt;0.1, 0.1, US_Accidents_Dec20_updated[[#This Row],[Precipitation(in)]])</f>
        <v>0</v>
      </c>
    </row>
    <row r="3564" spans="1:12" x14ac:dyDescent="0.25">
      <c r="A3564" t="str">
        <f>US_Accidents_Dec20_updated[[#This Row],[ID]]</f>
        <v>A-4172326</v>
      </c>
      <c r="B3564">
        <f>US_Accidents_Dec20_updated[[#This Row],[Start_Lat]]</f>
        <v>38.257091000000003</v>
      </c>
      <c r="C3564">
        <f>US_Accidents_Dec20_updated[[#This Row],[Start_Lng]]</f>
        <v>-104.606139</v>
      </c>
      <c r="D3564">
        <f>US_Accidents_Dec20_updated[[#This Row],[Severity]]-1</f>
        <v>2</v>
      </c>
      <c r="E3564">
        <f>HOUR(US_Accidents_Dec20_updated[[#This Row],[Start_Time]])</f>
        <v>19</v>
      </c>
      <c r="F3564">
        <f>DAY(US_Accidents_Dec20_updated[[#This Row],[Start_Time]])</f>
        <v>17</v>
      </c>
      <c r="G3564">
        <f>MONTH(US_Accidents_Dec20_updated[[#This Row],[Start_Time]])</f>
        <v>4</v>
      </c>
      <c r="H3564" t="str">
        <f>US_Accidents_Dec20_updated[[#This Row],[Description]]</f>
        <v>Between Santa Fe Ave/Ilex St/Exit 98 and Central Avenue/Exit 97 - Accident. emergency vehicles at scene.</v>
      </c>
      <c r="I3564" t="s">
        <v>50</v>
      </c>
      <c r="J3564">
        <f>IF(US_Accidents_Dec20_updated[[#This Row],[Visibility(mi)]]&gt;30, 30, MROUND(US_Accidents_Dec20_updated[[#This Row],[Visibility(mi)]],5))</f>
        <v>10</v>
      </c>
      <c r="K3564">
        <f>MROUND(US_Accidents_Dec20_updated[[#This Row],[Wind_Speed(mph)]],5)</f>
        <v>15</v>
      </c>
      <c r="L3564">
        <f>IF(US_Accidents_Dec20_updated[[#This Row],[Precipitation(in)]]&gt;0.1, 0.1, US_Accidents_Dec20_updated[[#This Row],[Precipitation(in)]])</f>
        <v>0</v>
      </c>
    </row>
    <row r="3565" spans="1:12" x14ac:dyDescent="0.25">
      <c r="A3565" t="str">
        <f>US_Accidents_Dec20_updated[[#This Row],[ID]]</f>
        <v>A-4172327</v>
      </c>
      <c r="B3565">
        <f>US_Accidents_Dec20_updated[[#This Row],[Start_Lat]]</f>
        <v>38.245313000000003</v>
      </c>
      <c r="C3565">
        <f>US_Accidents_Dec20_updated[[#This Row],[Start_Lng]]</f>
        <v>-104.611858</v>
      </c>
      <c r="D3565">
        <f>US_Accidents_Dec20_updated[[#This Row],[Severity]]-1</f>
        <v>2</v>
      </c>
      <c r="E3565">
        <f>HOUR(US_Accidents_Dec20_updated[[#This Row],[Start_Time]])</f>
        <v>19</v>
      </c>
      <c r="F3565">
        <f>DAY(US_Accidents_Dec20_updated[[#This Row],[Start_Time]])</f>
        <v>17</v>
      </c>
      <c r="G3565">
        <f>MONTH(US_Accidents_Dec20_updated[[#This Row],[Start_Time]])</f>
        <v>4</v>
      </c>
      <c r="H3565" t="str">
        <f>US_Accidents_Dec20_updated[[#This Row],[Description]]</f>
        <v>Between Central Avenue/Exit 97 and Santa Fe Ave/Ilex St/Exit 98 - Accident. emergency vehicles at scene.</v>
      </c>
      <c r="I3565" t="s">
        <v>50</v>
      </c>
      <c r="J3565">
        <f>IF(US_Accidents_Dec20_updated[[#This Row],[Visibility(mi)]]&gt;30, 30, MROUND(US_Accidents_Dec20_updated[[#This Row],[Visibility(mi)]],5))</f>
        <v>10</v>
      </c>
      <c r="K3565">
        <f>MROUND(US_Accidents_Dec20_updated[[#This Row],[Wind_Speed(mph)]],5)</f>
        <v>15</v>
      </c>
      <c r="L3565">
        <f>IF(US_Accidents_Dec20_updated[[#This Row],[Precipitation(in)]]&gt;0.1, 0.1, US_Accidents_Dec20_updated[[#This Row],[Precipitation(in)]])</f>
        <v>0</v>
      </c>
    </row>
    <row r="3566" spans="1:12" x14ac:dyDescent="0.25">
      <c r="A3566" t="str">
        <f>US_Accidents_Dec20_updated[[#This Row],[ID]]</f>
        <v>A-4172904</v>
      </c>
      <c r="B3566">
        <f>US_Accidents_Dec20_updated[[#This Row],[Start_Lat]]</f>
        <v>39.621966999999998</v>
      </c>
      <c r="C3566">
        <f>US_Accidents_Dec20_updated[[#This Row],[Start_Lng]]</f>
        <v>-105.09132</v>
      </c>
      <c r="D3566">
        <f>US_Accidents_Dec20_updated[[#This Row],[Severity]]-1</f>
        <v>3</v>
      </c>
      <c r="E3566">
        <f>HOUR(US_Accidents_Dec20_updated[[#This Row],[Start_Time]])</f>
        <v>5</v>
      </c>
      <c r="F3566">
        <f>DAY(US_Accidents_Dec20_updated[[#This Row],[Start_Time]])</f>
        <v>18</v>
      </c>
      <c r="G3566">
        <f>MONTH(US_Accidents_Dec20_updated[[#This Row],[Start_Time]])</f>
        <v>4</v>
      </c>
      <c r="H3566" t="str">
        <f>US_Accidents_Dec20_updated[[#This Row],[Description]]</f>
        <v>Closed at Crestline Ave - Road closed due to accident.</v>
      </c>
      <c r="I3566" t="s">
        <v>50</v>
      </c>
      <c r="J3566">
        <f>IF(US_Accidents_Dec20_updated[[#This Row],[Visibility(mi)]]&gt;30, 30, MROUND(US_Accidents_Dec20_updated[[#This Row],[Visibility(mi)]],5))</f>
        <v>10</v>
      </c>
      <c r="K3566">
        <f>MROUND(US_Accidents_Dec20_updated[[#This Row],[Wind_Speed(mph)]],5)</f>
        <v>5</v>
      </c>
      <c r="L3566">
        <f>IF(US_Accidents_Dec20_updated[[#This Row],[Precipitation(in)]]&gt;0.1, 0.1, US_Accidents_Dec20_updated[[#This Row],[Precipitation(in)]])</f>
        <v>0</v>
      </c>
    </row>
    <row r="3567" spans="1:12" x14ac:dyDescent="0.25">
      <c r="A3567" t="str">
        <f>US_Accidents_Dec20_updated[[#This Row],[ID]]</f>
        <v>A-4172907</v>
      </c>
      <c r="B3567">
        <f>US_Accidents_Dec20_updated[[#This Row],[Start_Lat]]</f>
        <v>39.624160000000003</v>
      </c>
      <c r="C3567">
        <f>US_Accidents_Dec20_updated[[#This Row],[Start_Lng]]</f>
        <v>-105.09129</v>
      </c>
      <c r="D3567">
        <f>US_Accidents_Dec20_updated[[#This Row],[Severity]]-1</f>
        <v>3</v>
      </c>
      <c r="E3567">
        <f>HOUR(US_Accidents_Dec20_updated[[#This Row],[Start_Time]])</f>
        <v>6</v>
      </c>
      <c r="F3567">
        <f>DAY(US_Accidents_Dec20_updated[[#This Row],[Start_Time]])</f>
        <v>18</v>
      </c>
      <c r="G3567">
        <f>MONTH(US_Accidents_Dec20_updated[[#This Row],[Start_Time]])</f>
        <v>4</v>
      </c>
      <c r="H3567" t="str">
        <f>US_Accidents_Dec20_updated[[#This Row],[Description]]</f>
        <v>Closed at CR-50/W Bowles Ave - Road closed due to accident.</v>
      </c>
      <c r="I3567" t="s">
        <v>50</v>
      </c>
      <c r="J3567">
        <f>IF(US_Accidents_Dec20_updated[[#This Row],[Visibility(mi)]]&gt;30, 30, MROUND(US_Accidents_Dec20_updated[[#This Row],[Visibility(mi)]],5))</f>
        <v>10</v>
      </c>
      <c r="K3567">
        <f>MROUND(US_Accidents_Dec20_updated[[#This Row],[Wind_Speed(mph)]],5)</f>
        <v>10</v>
      </c>
      <c r="L3567">
        <f>IF(US_Accidents_Dec20_updated[[#This Row],[Precipitation(in)]]&gt;0.1, 0.1, US_Accidents_Dec20_updated[[#This Row],[Precipitation(in)]])</f>
        <v>0</v>
      </c>
    </row>
    <row r="3568" spans="1:12" x14ac:dyDescent="0.25">
      <c r="A3568" t="str">
        <f>US_Accidents_Dec20_updated[[#This Row],[ID]]</f>
        <v>A-4172909</v>
      </c>
      <c r="B3568">
        <f>US_Accidents_Dec20_updated[[#This Row],[Start_Lat]]</f>
        <v>39.134844000000001</v>
      </c>
      <c r="C3568">
        <f>US_Accidents_Dec20_updated[[#This Row],[Start_Lng]]</f>
        <v>-104.862869</v>
      </c>
      <c r="D3568">
        <f>US_Accidents_Dec20_updated[[#This Row],[Severity]]-1</f>
        <v>2</v>
      </c>
      <c r="E3568">
        <f>HOUR(US_Accidents_Dec20_updated[[#This Row],[Start_Time]])</f>
        <v>6</v>
      </c>
      <c r="F3568">
        <f>DAY(US_Accidents_Dec20_updated[[#This Row],[Start_Time]])</f>
        <v>18</v>
      </c>
      <c r="G3568">
        <f>MONTH(US_Accidents_Dec20_updated[[#This Row],[Start_Time]])</f>
        <v>4</v>
      </c>
      <c r="H3568" t="str">
        <f>US_Accidents_Dec20_updated[[#This Row],[Description]]</f>
        <v>At Greenland Rd/Exit 167 - Accident.</v>
      </c>
      <c r="I3568" t="s">
        <v>50</v>
      </c>
      <c r="J3568">
        <f>IF(US_Accidents_Dec20_updated[[#This Row],[Visibility(mi)]]&gt;30, 30, MROUND(US_Accidents_Dec20_updated[[#This Row],[Visibility(mi)]],5))</f>
        <v>10</v>
      </c>
      <c r="K3568">
        <f>MROUND(US_Accidents_Dec20_updated[[#This Row],[Wind_Speed(mph)]],5)</f>
        <v>5</v>
      </c>
      <c r="L3568">
        <f>IF(US_Accidents_Dec20_updated[[#This Row],[Precipitation(in)]]&gt;0.1, 0.1, US_Accidents_Dec20_updated[[#This Row],[Precipitation(in)]])</f>
        <v>0</v>
      </c>
    </row>
    <row r="3569" spans="1:12" x14ac:dyDescent="0.25">
      <c r="A3569" t="str">
        <f>US_Accidents_Dec20_updated[[#This Row],[ID]]</f>
        <v>A-4172912</v>
      </c>
      <c r="B3569">
        <f>US_Accidents_Dec20_updated[[#This Row],[Start_Lat]]</f>
        <v>39.624160000000003</v>
      </c>
      <c r="C3569">
        <f>US_Accidents_Dec20_updated[[#This Row],[Start_Lng]]</f>
        <v>-105.09129</v>
      </c>
      <c r="D3569">
        <f>US_Accidents_Dec20_updated[[#This Row],[Severity]]-1</f>
        <v>3</v>
      </c>
      <c r="E3569">
        <f>HOUR(US_Accidents_Dec20_updated[[#This Row],[Start_Time]])</f>
        <v>7</v>
      </c>
      <c r="F3569">
        <f>DAY(US_Accidents_Dec20_updated[[#This Row],[Start_Time]])</f>
        <v>18</v>
      </c>
      <c r="G3569">
        <f>MONTH(US_Accidents_Dec20_updated[[#This Row],[Start_Time]])</f>
        <v>4</v>
      </c>
      <c r="H3569" t="str">
        <f>US_Accidents_Dec20_updated[[#This Row],[Description]]</f>
        <v>Closed at CR-50/W Bowles Ave - Road closed due to accident.</v>
      </c>
      <c r="I3569" t="s">
        <v>50</v>
      </c>
      <c r="J3569">
        <f>IF(US_Accidents_Dec20_updated[[#This Row],[Visibility(mi)]]&gt;30, 30, MROUND(US_Accidents_Dec20_updated[[#This Row],[Visibility(mi)]],5))</f>
        <v>10</v>
      </c>
      <c r="K3569">
        <f>MROUND(US_Accidents_Dec20_updated[[#This Row],[Wind_Speed(mph)]],5)</f>
        <v>5</v>
      </c>
      <c r="L3569">
        <f>IF(US_Accidents_Dec20_updated[[#This Row],[Precipitation(in)]]&gt;0.1, 0.1, US_Accidents_Dec20_updated[[#This Row],[Precipitation(in)]])</f>
        <v>0</v>
      </c>
    </row>
    <row r="3570" spans="1:12" x14ac:dyDescent="0.25">
      <c r="A3570" t="str">
        <f>US_Accidents_Dec20_updated[[#This Row],[ID]]</f>
        <v>A-4172919</v>
      </c>
      <c r="B3570">
        <f>US_Accidents_Dec20_updated[[#This Row],[Start_Lat]]</f>
        <v>39.643813000000002</v>
      </c>
      <c r="C3570">
        <f>US_Accidents_Dec20_updated[[#This Row],[Start_Lng]]</f>
        <v>-104.91291200000001</v>
      </c>
      <c r="D3570">
        <f>US_Accidents_Dec20_updated[[#This Row],[Severity]]-1</f>
        <v>2</v>
      </c>
      <c r="E3570">
        <f>HOUR(US_Accidents_Dec20_updated[[#This Row],[Start_Time]])</f>
        <v>7</v>
      </c>
      <c r="F3570">
        <f>DAY(US_Accidents_Dec20_updated[[#This Row],[Start_Time]])</f>
        <v>18</v>
      </c>
      <c r="G3570">
        <f>MONTH(US_Accidents_Dec20_updated[[#This Row],[Start_Time]])</f>
        <v>4</v>
      </c>
      <c r="H3570" t="str">
        <f>US_Accidents_Dec20_updated[[#This Row],[Description]]</f>
        <v>At US-285/Hampden Ave/Exit 201 - Accident.</v>
      </c>
      <c r="I3570" t="s">
        <v>50</v>
      </c>
      <c r="J3570">
        <f>IF(US_Accidents_Dec20_updated[[#This Row],[Visibility(mi)]]&gt;30, 30, MROUND(US_Accidents_Dec20_updated[[#This Row],[Visibility(mi)]],5))</f>
        <v>10</v>
      </c>
      <c r="K3570">
        <f>MROUND(US_Accidents_Dec20_updated[[#This Row],[Wind_Speed(mph)]],5)</f>
        <v>5</v>
      </c>
      <c r="L3570">
        <f>IF(US_Accidents_Dec20_updated[[#This Row],[Precipitation(in)]]&gt;0.1, 0.1, US_Accidents_Dec20_updated[[#This Row],[Precipitation(in)]])</f>
        <v>0</v>
      </c>
    </row>
    <row r="3571" spans="1:12" x14ac:dyDescent="0.25">
      <c r="A3571" t="str">
        <f>US_Accidents_Dec20_updated[[#This Row],[ID]]</f>
        <v>A-4172926</v>
      </c>
      <c r="B3571">
        <f>US_Accidents_Dec20_updated[[#This Row],[Start_Lat]]</f>
        <v>39.563920000000003</v>
      </c>
      <c r="C3571">
        <f>US_Accidents_Dec20_updated[[#This Row],[Start_Lng]]</f>
        <v>-104.87177</v>
      </c>
      <c r="D3571">
        <f>US_Accidents_Dec20_updated[[#This Row],[Severity]]-1</f>
        <v>2</v>
      </c>
      <c r="E3571">
        <f>HOUR(US_Accidents_Dec20_updated[[#This Row],[Start_Time]])</f>
        <v>9</v>
      </c>
      <c r="F3571">
        <f>DAY(US_Accidents_Dec20_updated[[#This Row],[Start_Time]])</f>
        <v>18</v>
      </c>
      <c r="G3571">
        <f>MONTH(US_Accidents_Dec20_updated[[#This Row],[Start_Time]])</f>
        <v>4</v>
      </c>
      <c r="H3571" t="str">
        <f>US_Accidents_Dec20_updated[[#This Row],[Description]]</f>
        <v>At County Line Rd/Exit 195 - Accident.</v>
      </c>
      <c r="I3571" t="s">
        <v>50</v>
      </c>
      <c r="J3571">
        <f>IF(US_Accidents_Dec20_updated[[#This Row],[Visibility(mi)]]&gt;30, 30, MROUND(US_Accidents_Dec20_updated[[#This Row],[Visibility(mi)]],5))</f>
        <v>10</v>
      </c>
      <c r="K3571">
        <f>MROUND(US_Accidents_Dec20_updated[[#This Row],[Wind_Speed(mph)]],5)</f>
        <v>15</v>
      </c>
      <c r="L3571">
        <f>IF(US_Accidents_Dec20_updated[[#This Row],[Precipitation(in)]]&gt;0.1, 0.1, US_Accidents_Dec20_updated[[#This Row],[Precipitation(in)]])</f>
        <v>0</v>
      </c>
    </row>
    <row r="3572" spans="1:12" x14ac:dyDescent="0.25">
      <c r="A3572" t="str">
        <f>US_Accidents_Dec20_updated[[#This Row],[ID]]</f>
        <v>A-4172928</v>
      </c>
      <c r="B3572">
        <f>US_Accidents_Dec20_updated[[#This Row],[Start_Lat]]</f>
        <v>39.941180000000003</v>
      </c>
      <c r="C3572">
        <f>US_Accidents_Dec20_updated[[#This Row],[Start_Lng]]</f>
        <v>-105.13984000000001</v>
      </c>
      <c r="D3572">
        <f>US_Accidents_Dec20_updated[[#This Row],[Severity]]-1</f>
        <v>2</v>
      </c>
      <c r="E3572">
        <f>HOUR(US_Accidents_Dec20_updated[[#This Row],[Start_Time]])</f>
        <v>10</v>
      </c>
      <c r="F3572">
        <f>DAY(US_Accidents_Dec20_updated[[#This Row],[Start_Time]])</f>
        <v>18</v>
      </c>
      <c r="G3572">
        <f>MONTH(US_Accidents_Dec20_updated[[#This Row],[Start_Time]])</f>
        <v>4</v>
      </c>
      <c r="H3572" t="str">
        <f>US_Accidents_Dec20_updated[[#This Row],[Description]]</f>
        <v>At Flatiron Cir - Accident.</v>
      </c>
      <c r="I3572" t="s">
        <v>50</v>
      </c>
      <c r="J3572">
        <f>IF(US_Accidents_Dec20_updated[[#This Row],[Visibility(mi)]]&gt;30, 30, MROUND(US_Accidents_Dec20_updated[[#This Row],[Visibility(mi)]],5))</f>
        <v>20</v>
      </c>
      <c r="K3572">
        <f>MROUND(US_Accidents_Dec20_updated[[#This Row],[Wind_Speed(mph)]],5)</f>
        <v>5</v>
      </c>
      <c r="L3572">
        <f>IF(US_Accidents_Dec20_updated[[#This Row],[Precipitation(in)]]&gt;0.1, 0.1, US_Accidents_Dec20_updated[[#This Row],[Precipitation(in)]])</f>
        <v>0</v>
      </c>
    </row>
    <row r="3573" spans="1:12" x14ac:dyDescent="0.25">
      <c r="A3573" t="str">
        <f>US_Accidents_Dec20_updated[[#This Row],[ID]]</f>
        <v>A-4172929</v>
      </c>
      <c r="B3573">
        <f>US_Accidents_Dec20_updated[[#This Row],[Start_Lat]]</f>
        <v>39.778410000000001</v>
      </c>
      <c r="C3573">
        <f>US_Accidents_Dec20_updated[[#This Row],[Start_Lng]]</f>
        <v>-104.91289</v>
      </c>
      <c r="D3573">
        <f>US_Accidents_Dec20_updated[[#This Row],[Severity]]-1</f>
        <v>2</v>
      </c>
      <c r="E3573">
        <f>HOUR(US_Accidents_Dec20_updated[[#This Row],[Start_Time]])</f>
        <v>9</v>
      </c>
      <c r="F3573">
        <f>DAY(US_Accidents_Dec20_updated[[#This Row],[Start_Time]])</f>
        <v>18</v>
      </c>
      <c r="G3573">
        <f>MONTH(US_Accidents_Dec20_updated[[#This Row],[Start_Time]])</f>
        <v>4</v>
      </c>
      <c r="H3573" t="str">
        <f>US_Accidents_Dec20_updated[[#This Row],[Description]]</f>
        <v>At Dahlia St/Exit 277 - Accident.</v>
      </c>
      <c r="I3573" t="s">
        <v>50</v>
      </c>
      <c r="J3573">
        <f>IF(US_Accidents_Dec20_updated[[#This Row],[Visibility(mi)]]&gt;30, 30, MROUND(US_Accidents_Dec20_updated[[#This Row],[Visibility(mi)]],5))</f>
        <v>10</v>
      </c>
      <c r="K3573">
        <f>MROUND(US_Accidents_Dec20_updated[[#This Row],[Wind_Speed(mph)]],5)</f>
        <v>10</v>
      </c>
      <c r="L3573">
        <f>IF(US_Accidents_Dec20_updated[[#This Row],[Precipitation(in)]]&gt;0.1, 0.1, US_Accidents_Dec20_updated[[#This Row],[Precipitation(in)]])</f>
        <v>0</v>
      </c>
    </row>
    <row r="3574" spans="1:12" x14ac:dyDescent="0.25">
      <c r="A3574" t="str">
        <f>US_Accidents_Dec20_updated[[#This Row],[ID]]</f>
        <v>A-4172932</v>
      </c>
      <c r="B3574">
        <f>US_Accidents_Dec20_updated[[#This Row],[Start_Lat]]</f>
        <v>39.778410000000001</v>
      </c>
      <c r="C3574">
        <f>US_Accidents_Dec20_updated[[#This Row],[Start_Lng]]</f>
        <v>-104.91289</v>
      </c>
      <c r="D3574">
        <f>US_Accidents_Dec20_updated[[#This Row],[Severity]]-1</f>
        <v>2</v>
      </c>
      <c r="E3574">
        <f>HOUR(US_Accidents_Dec20_updated[[#This Row],[Start_Time]])</f>
        <v>10</v>
      </c>
      <c r="F3574">
        <f>DAY(US_Accidents_Dec20_updated[[#This Row],[Start_Time]])</f>
        <v>18</v>
      </c>
      <c r="G3574">
        <f>MONTH(US_Accidents_Dec20_updated[[#This Row],[Start_Time]])</f>
        <v>4</v>
      </c>
      <c r="H3574" t="str">
        <f>US_Accidents_Dec20_updated[[#This Row],[Description]]</f>
        <v>At Dahlia St/Exit 277 - Accident.</v>
      </c>
      <c r="I3574" t="s">
        <v>50</v>
      </c>
      <c r="J3574">
        <f>IF(US_Accidents_Dec20_updated[[#This Row],[Visibility(mi)]]&gt;30, 30, MROUND(US_Accidents_Dec20_updated[[#This Row],[Visibility(mi)]],5))</f>
        <v>20</v>
      </c>
      <c r="K3574">
        <f>MROUND(US_Accidents_Dec20_updated[[#This Row],[Wind_Speed(mph)]],5)</f>
        <v>5</v>
      </c>
      <c r="L3574">
        <f>IF(US_Accidents_Dec20_updated[[#This Row],[Precipitation(in)]]&gt;0.1, 0.1, US_Accidents_Dec20_updated[[#This Row],[Precipitation(in)]])</f>
        <v>0</v>
      </c>
    </row>
    <row r="3575" spans="1:12" x14ac:dyDescent="0.25">
      <c r="A3575" t="str">
        <f>US_Accidents_Dec20_updated[[#This Row],[ID]]</f>
        <v>A-4172933</v>
      </c>
      <c r="B3575">
        <f>US_Accidents_Dec20_updated[[#This Row],[Start_Lat]]</f>
        <v>39.791276000000003</v>
      </c>
      <c r="C3575">
        <f>US_Accidents_Dec20_updated[[#This Row],[Start_Lng]]</f>
        <v>-105.05325999999999</v>
      </c>
      <c r="D3575">
        <f>US_Accidents_Dec20_updated[[#This Row],[Severity]]-1</f>
        <v>3</v>
      </c>
      <c r="E3575">
        <f>HOUR(US_Accidents_Dec20_updated[[#This Row],[Start_Time]])</f>
        <v>11</v>
      </c>
      <c r="F3575">
        <f>DAY(US_Accidents_Dec20_updated[[#This Row],[Start_Time]])</f>
        <v>18</v>
      </c>
      <c r="G3575">
        <f>MONTH(US_Accidents_Dec20_updated[[#This Row],[Start_Time]])</f>
        <v>4</v>
      </c>
      <c r="H3575" t="str">
        <f>US_Accidents_Dec20_updated[[#This Row],[Description]]</f>
        <v>Closed at 49th Ave - Road closed due to accident.</v>
      </c>
      <c r="I3575" t="s">
        <v>50</v>
      </c>
      <c r="J3575">
        <f>IF(US_Accidents_Dec20_updated[[#This Row],[Visibility(mi)]]&gt;30, 30, MROUND(US_Accidents_Dec20_updated[[#This Row],[Visibility(mi)]],5))</f>
        <v>20</v>
      </c>
      <c r="K3575">
        <f>MROUND(US_Accidents_Dec20_updated[[#This Row],[Wind_Speed(mph)]],5)</f>
        <v>5</v>
      </c>
      <c r="L3575">
        <f>IF(US_Accidents_Dec20_updated[[#This Row],[Precipitation(in)]]&gt;0.1, 0.1, US_Accidents_Dec20_updated[[#This Row],[Precipitation(in)]])</f>
        <v>0</v>
      </c>
    </row>
    <row r="3576" spans="1:12" x14ac:dyDescent="0.25">
      <c r="A3576" t="str">
        <f>US_Accidents_Dec20_updated[[#This Row],[ID]]</f>
        <v>A-4172934</v>
      </c>
      <c r="B3576">
        <f>US_Accidents_Dec20_updated[[#This Row],[Start_Lat]]</f>
        <v>39.083447</v>
      </c>
      <c r="C3576">
        <f>US_Accidents_Dec20_updated[[#This Row],[Start_Lng]]</f>
        <v>-105.977357</v>
      </c>
      <c r="D3576">
        <f>US_Accidents_Dec20_updated[[#This Row],[Severity]]-1</f>
        <v>3</v>
      </c>
      <c r="E3576">
        <f>HOUR(US_Accidents_Dec20_updated[[#This Row],[Start_Time]])</f>
        <v>10</v>
      </c>
      <c r="F3576">
        <f>DAY(US_Accidents_Dec20_updated[[#This Row],[Start_Time]])</f>
        <v>18</v>
      </c>
      <c r="G3576">
        <f>MONTH(US_Accidents_Dec20_updated[[#This Row],[Start_Time]])</f>
        <v>4</v>
      </c>
      <c r="H3576" t="str">
        <f>US_Accidents_Dec20_updated[[#This Row],[Description]]</f>
        <v>Closed at CR-20 - Road closed due to accident.</v>
      </c>
      <c r="I3576" t="s">
        <v>50</v>
      </c>
      <c r="J3576">
        <f>IF(US_Accidents_Dec20_updated[[#This Row],[Visibility(mi)]]&gt;30, 30, MROUND(US_Accidents_Dec20_updated[[#This Row],[Visibility(mi)]],5))</f>
        <v>10</v>
      </c>
      <c r="K3576">
        <f>MROUND(US_Accidents_Dec20_updated[[#This Row],[Wind_Speed(mph)]],5)</f>
        <v>10</v>
      </c>
      <c r="L3576">
        <f>IF(US_Accidents_Dec20_updated[[#This Row],[Precipitation(in)]]&gt;0.1, 0.1, US_Accidents_Dec20_updated[[#This Row],[Precipitation(in)]])</f>
        <v>0</v>
      </c>
    </row>
    <row r="3577" spans="1:12" x14ac:dyDescent="0.25">
      <c r="A3577" t="str">
        <f>US_Accidents_Dec20_updated[[#This Row],[ID]]</f>
        <v>A-4172935</v>
      </c>
      <c r="B3577">
        <f>US_Accidents_Dec20_updated[[#This Row],[Start_Lat]]</f>
        <v>39.083447</v>
      </c>
      <c r="C3577">
        <f>US_Accidents_Dec20_updated[[#This Row],[Start_Lng]]</f>
        <v>-105.977357</v>
      </c>
      <c r="D3577">
        <f>US_Accidents_Dec20_updated[[#This Row],[Severity]]-1</f>
        <v>3</v>
      </c>
      <c r="E3577">
        <f>HOUR(US_Accidents_Dec20_updated[[#This Row],[Start_Time]])</f>
        <v>11</v>
      </c>
      <c r="F3577">
        <f>DAY(US_Accidents_Dec20_updated[[#This Row],[Start_Time]])</f>
        <v>18</v>
      </c>
      <c r="G3577">
        <f>MONTH(US_Accidents_Dec20_updated[[#This Row],[Start_Time]])</f>
        <v>4</v>
      </c>
      <c r="H3577" t="str">
        <f>US_Accidents_Dec20_updated[[#This Row],[Description]]</f>
        <v>Closed at Black Bucktail Ln - Road closed due to accident.</v>
      </c>
      <c r="I3577" t="s">
        <v>50</v>
      </c>
      <c r="J3577">
        <f>IF(US_Accidents_Dec20_updated[[#This Row],[Visibility(mi)]]&gt;30, 30, MROUND(US_Accidents_Dec20_updated[[#This Row],[Visibility(mi)]],5))</f>
        <v>10</v>
      </c>
      <c r="K3577">
        <f>MROUND(US_Accidents_Dec20_updated[[#This Row],[Wind_Speed(mph)]],5)</f>
        <v>15</v>
      </c>
      <c r="L3577">
        <f>IF(US_Accidents_Dec20_updated[[#This Row],[Precipitation(in)]]&gt;0.1, 0.1, US_Accidents_Dec20_updated[[#This Row],[Precipitation(in)]])</f>
        <v>0</v>
      </c>
    </row>
    <row r="3578" spans="1:12" x14ac:dyDescent="0.25">
      <c r="A3578" t="str">
        <f>US_Accidents_Dec20_updated[[#This Row],[ID]]</f>
        <v>A-4172940</v>
      </c>
      <c r="B3578">
        <f>US_Accidents_Dec20_updated[[#This Row],[Start_Lat]]</f>
        <v>39.824913000000002</v>
      </c>
      <c r="C3578">
        <f>US_Accidents_Dec20_updated[[#This Row],[Start_Lng]]</f>
        <v>-104.966346</v>
      </c>
      <c r="D3578">
        <f>US_Accidents_Dec20_updated[[#This Row],[Severity]]-1</f>
        <v>2</v>
      </c>
      <c r="E3578">
        <f>HOUR(US_Accidents_Dec20_updated[[#This Row],[Start_Time]])</f>
        <v>13</v>
      </c>
      <c r="F3578">
        <f>DAY(US_Accidents_Dec20_updated[[#This Row],[Start_Time]])</f>
        <v>18</v>
      </c>
      <c r="G3578">
        <f>MONTH(US_Accidents_Dec20_updated[[#This Row],[Start_Time]])</f>
        <v>4</v>
      </c>
      <c r="H3578" t="str">
        <f>US_Accidents_Dec20_updated[[#This Row],[Description]]</f>
        <v>At I-76/Exit 1 - Accident.</v>
      </c>
      <c r="I3578" t="s">
        <v>50</v>
      </c>
      <c r="J3578">
        <f>IF(US_Accidents_Dec20_updated[[#This Row],[Visibility(mi)]]&gt;30, 30, MROUND(US_Accidents_Dec20_updated[[#This Row],[Visibility(mi)]],5))</f>
        <v>10</v>
      </c>
      <c r="K3578">
        <f>MROUND(US_Accidents_Dec20_updated[[#This Row],[Wind_Speed(mph)]],5)</f>
        <v>10</v>
      </c>
      <c r="L3578">
        <f>IF(US_Accidents_Dec20_updated[[#This Row],[Precipitation(in)]]&gt;0.1, 0.1, US_Accidents_Dec20_updated[[#This Row],[Precipitation(in)]])</f>
        <v>0</v>
      </c>
    </row>
    <row r="3579" spans="1:12" x14ac:dyDescent="0.25">
      <c r="A3579" t="str">
        <f>US_Accidents_Dec20_updated[[#This Row],[ID]]</f>
        <v>A-4172941</v>
      </c>
      <c r="B3579">
        <f>US_Accidents_Dec20_updated[[#This Row],[Start_Lat]]</f>
        <v>39.229756999999999</v>
      </c>
      <c r="C3579">
        <f>US_Accidents_Dec20_updated[[#This Row],[Start_Lng]]</f>
        <v>-104.877748</v>
      </c>
      <c r="D3579">
        <f>US_Accidents_Dec20_updated[[#This Row],[Severity]]-1</f>
        <v>2</v>
      </c>
      <c r="E3579">
        <f>HOUR(US_Accidents_Dec20_updated[[#This Row],[Start_Time]])</f>
        <v>13</v>
      </c>
      <c r="F3579">
        <f>DAY(US_Accidents_Dec20_updated[[#This Row],[Start_Time]])</f>
        <v>18</v>
      </c>
      <c r="G3579">
        <f>MONTH(US_Accidents_Dec20_updated[[#This Row],[Start_Time]])</f>
        <v>4</v>
      </c>
      <c r="H3579" t="str">
        <f>US_Accidents_Dec20_updated[[#This Row],[Description]]</f>
        <v>At Upper Lake Gulch Rd/Exit 172 - Accident.</v>
      </c>
      <c r="I3579" t="s">
        <v>50</v>
      </c>
      <c r="J3579">
        <f>IF(US_Accidents_Dec20_updated[[#This Row],[Visibility(mi)]]&gt;30, 30, MROUND(US_Accidents_Dec20_updated[[#This Row],[Visibility(mi)]],5))</f>
        <v>10</v>
      </c>
      <c r="K3579">
        <f>MROUND(US_Accidents_Dec20_updated[[#This Row],[Wind_Speed(mph)]],5)</f>
        <v>10</v>
      </c>
      <c r="L3579">
        <f>IF(US_Accidents_Dec20_updated[[#This Row],[Precipitation(in)]]&gt;0.1, 0.1, US_Accidents_Dec20_updated[[#This Row],[Precipitation(in)]])</f>
        <v>0</v>
      </c>
    </row>
    <row r="3580" spans="1:12" x14ac:dyDescent="0.25">
      <c r="A3580" t="str">
        <f>US_Accidents_Dec20_updated[[#This Row],[ID]]</f>
        <v>A-4172942</v>
      </c>
      <c r="B3580">
        <f>US_Accidents_Dec20_updated[[#This Row],[Start_Lat]]</f>
        <v>39.778410000000001</v>
      </c>
      <c r="C3580">
        <f>US_Accidents_Dec20_updated[[#This Row],[Start_Lng]]</f>
        <v>-104.91289</v>
      </c>
      <c r="D3580">
        <f>US_Accidents_Dec20_updated[[#This Row],[Severity]]-1</f>
        <v>2</v>
      </c>
      <c r="E3580">
        <f>HOUR(US_Accidents_Dec20_updated[[#This Row],[Start_Time]])</f>
        <v>14</v>
      </c>
      <c r="F3580">
        <f>DAY(US_Accidents_Dec20_updated[[#This Row],[Start_Time]])</f>
        <v>18</v>
      </c>
      <c r="G3580">
        <f>MONTH(US_Accidents_Dec20_updated[[#This Row],[Start_Time]])</f>
        <v>4</v>
      </c>
      <c r="H3580" t="str">
        <f>US_Accidents_Dec20_updated[[#This Row],[Description]]</f>
        <v>At Dahlia St/Exit 277 - Accident.</v>
      </c>
      <c r="I3580" t="s">
        <v>50</v>
      </c>
      <c r="J3580">
        <f>IF(US_Accidents_Dec20_updated[[#This Row],[Visibility(mi)]]&gt;30, 30, MROUND(US_Accidents_Dec20_updated[[#This Row],[Visibility(mi)]],5))</f>
        <v>10</v>
      </c>
      <c r="K3580">
        <f>MROUND(US_Accidents_Dec20_updated[[#This Row],[Wind_Speed(mph)]],5)</f>
        <v>10</v>
      </c>
      <c r="L3580">
        <f>IF(US_Accidents_Dec20_updated[[#This Row],[Precipitation(in)]]&gt;0.1, 0.1, US_Accidents_Dec20_updated[[#This Row],[Precipitation(in)]])</f>
        <v>0</v>
      </c>
    </row>
    <row r="3581" spans="1:12" x14ac:dyDescent="0.25">
      <c r="A3581" t="str">
        <f>US_Accidents_Dec20_updated[[#This Row],[ID]]</f>
        <v>A-4172943</v>
      </c>
      <c r="B3581">
        <f>US_Accidents_Dec20_updated[[#This Row],[Start_Lat]]</f>
        <v>39.567472000000002</v>
      </c>
      <c r="C3581">
        <f>US_Accidents_Dec20_updated[[#This Row],[Start_Lng]]</f>
        <v>-105.05106600000001</v>
      </c>
      <c r="D3581">
        <f>US_Accidents_Dec20_updated[[#This Row],[Severity]]-1</f>
        <v>2</v>
      </c>
      <c r="E3581">
        <f>HOUR(US_Accidents_Dec20_updated[[#This Row],[Start_Time]])</f>
        <v>15</v>
      </c>
      <c r="F3581">
        <f>DAY(US_Accidents_Dec20_updated[[#This Row],[Start_Time]])</f>
        <v>18</v>
      </c>
      <c r="G3581">
        <f>MONTH(US_Accidents_Dec20_updated[[#This Row],[Start_Time]])</f>
        <v>4</v>
      </c>
      <c r="H3581" t="str">
        <f>US_Accidents_Dec20_updated[[#This Row],[Description]]</f>
        <v>At CO-75/Platte Canyon Rd - Accident.</v>
      </c>
      <c r="I3581" t="s">
        <v>50</v>
      </c>
      <c r="J3581">
        <f>IF(US_Accidents_Dec20_updated[[#This Row],[Visibility(mi)]]&gt;30, 30, MROUND(US_Accidents_Dec20_updated[[#This Row],[Visibility(mi)]],5))</f>
        <v>10</v>
      </c>
      <c r="K3581">
        <f>MROUND(US_Accidents_Dec20_updated[[#This Row],[Wind_Speed(mph)]],5)</f>
        <v>15</v>
      </c>
      <c r="L3581">
        <f>IF(US_Accidents_Dec20_updated[[#This Row],[Precipitation(in)]]&gt;0.1, 0.1, US_Accidents_Dec20_updated[[#This Row],[Precipitation(in)]])</f>
        <v>0</v>
      </c>
    </row>
    <row r="3582" spans="1:12" x14ac:dyDescent="0.25">
      <c r="A3582" t="str">
        <f>US_Accidents_Dec20_updated[[#This Row],[ID]]</f>
        <v>A-4172944</v>
      </c>
      <c r="B3582">
        <f>US_Accidents_Dec20_updated[[#This Row],[Start_Lat]]</f>
        <v>39.564309999999999</v>
      </c>
      <c r="C3582">
        <f>US_Accidents_Dec20_updated[[#This Row],[Start_Lng]]</f>
        <v>-105.030525</v>
      </c>
      <c r="D3582">
        <f>US_Accidents_Dec20_updated[[#This Row],[Severity]]-1</f>
        <v>1</v>
      </c>
      <c r="E3582">
        <f>HOUR(US_Accidents_Dec20_updated[[#This Row],[Start_Time]])</f>
        <v>15</v>
      </c>
      <c r="F3582">
        <f>DAY(US_Accidents_Dec20_updated[[#This Row],[Start_Time]])</f>
        <v>18</v>
      </c>
      <c r="G3582">
        <f>MONTH(US_Accidents_Dec20_updated[[#This Row],[Start_Time]])</f>
        <v>4</v>
      </c>
      <c r="H3582" t="str">
        <f>US_Accidents_Dec20_updated[[#This Row],[Description]]</f>
        <v>At US-85/Santa Fe Dr - Accident. Right lane blocked.</v>
      </c>
      <c r="I3582" t="s">
        <v>50</v>
      </c>
      <c r="J3582">
        <f>IF(US_Accidents_Dec20_updated[[#This Row],[Visibility(mi)]]&gt;30, 30, MROUND(US_Accidents_Dec20_updated[[#This Row],[Visibility(mi)]],5))</f>
        <v>10</v>
      </c>
      <c r="K3582">
        <f>MROUND(US_Accidents_Dec20_updated[[#This Row],[Wind_Speed(mph)]],5)</f>
        <v>10</v>
      </c>
      <c r="L3582">
        <f>IF(US_Accidents_Dec20_updated[[#This Row],[Precipitation(in)]]&gt;0.1, 0.1, US_Accidents_Dec20_updated[[#This Row],[Precipitation(in)]])</f>
        <v>0</v>
      </c>
    </row>
    <row r="3583" spans="1:12" x14ac:dyDescent="0.25">
      <c r="A3583" t="str">
        <f>US_Accidents_Dec20_updated[[#This Row],[ID]]</f>
        <v>A-4172946</v>
      </c>
      <c r="B3583">
        <f>US_Accidents_Dec20_updated[[#This Row],[Start_Lat]]</f>
        <v>39.093961999999998</v>
      </c>
      <c r="C3583">
        <f>US_Accidents_Dec20_updated[[#This Row],[Start_Lng]]</f>
        <v>-104.862951</v>
      </c>
      <c r="D3583">
        <f>US_Accidents_Dec20_updated[[#This Row],[Severity]]-1</f>
        <v>2</v>
      </c>
      <c r="E3583">
        <f>HOUR(US_Accidents_Dec20_updated[[#This Row],[Start_Time]])</f>
        <v>16</v>
      </c>
      <c r="F3583">
        <f>DAY(US_Accidents_Dec20_updated[[#This Row],[Start_Time]])</f>
        <v>18</v>
      </c>
      <c r="G3583">
        <f>MONTH(US_Accidents_Dec20_updated[[#This Row],[Start_Time]])</f>
        <v>4</v>
      </c>
      <c r="H3583" t="str">
        <f>US_Accidents_Dec20_updated[[#This Row],[Description]]</f>
        <v>At County Line Rd/Exit 163 - Accident.</v>
      </c>
      <c r="I3583" t="s">
        <v>50</v>
      </c>
      <c r="J3583">
        <f>IF(US_Accidents_Dec20_updated[[#This Row],[Visibility(mi)]]&gt;30, 30, MROUND(US_Accidents_Dec20_updated[[#This Row],[Visibility(mi)]],5))</f>
        <v>10</v>
      </c>
      <c r="K3583">
        <f>MROUND(US_Accidents_Dec20_updated[[#This Row],[Wind_Speed(mph)]],5)</f>
        <v>25</v>
      </c>
      <c r="L3583">
        <f>IF(US_Accidents_Dec20_updated[[#This Row],[Precipitation(in)]]&gt;0.1, 0.1, US_Accidents_Dec20_updated[[#This Row],[Precipitation(in)]])</f>
        <v>0</v>
      </c>
    </row>
    <row r="3584" spans="1:12" x14ac:dyDescent="0.25">
      <c r="A3584" t="str">
        <f>US_Accidents_Dec20_updated[[#This Row],[ID]]</f>
        <v>A-4172947</v>
      </c>
      <c r="B3584">
        <f>US_Accidents_Dec20_updated[[#This Row],[Start_Lat]]</f>
        <v>39.088782999999999</v>
      </c>
      <c r="C3584">
        <f>US_Accidents_Dec20_updated[[#This Row],[Start_Lng]]</f>
        <v>-104.86174099999999</v>
      </c>
      <c r="D3584">
        <f>US_Accidents_Dec20_updated[[#This Row],[Severity]]-1</f>
        <v>2</v>
      </c>
      <c r="E3584">
        <f>HOUR(US_Accidents_Dec20_updated[[#This Row],[Start_Time]])</f>
        <v>16</v>
      </c>
      <c r="F3584">
        <f>DAY(US_Accidents_Dec20_updated[[#This Row],[Start_Time]])</f>
        <v>18</v>
      </c>
      <c r="G3584">
        <f>MONTH(US_Accidents_Dec20_updated[[#This Row],[Start_Time]])</f>
        <v>4</v>
      </c>
      <c r="H3584" t="str">
        <f>US_Accidents_Dec20_updated[[#This Row],[Description]]</f>
        <v>Between Baptist Rd/Exit 158 and County Line Rd/Exit 163 - Accident. in the right lane.</v>
      </c>
      <c r="I3584" t="s">
        <v>50</v>
      </c>
      <c r="J3584">
        <f>IF(US_Accidents_Dec20_updated[[#This Row],[Visibility(mi)]]&gt;30, 30, MROUND(US_Accidents_Dec20_updated[[#This Row],[Visibility(mi)]],5))</f>
        <v>10</v>
      </c>
      <c r="K3584">
        <f>MROUND(US_Accidents_Dec20_updated[[#This Row],[Wind_Speed(mph)]],5)</f>
        <v>25</v>
      </c>
      <c r="L3584">
        <f>IF(US_Accidents_Dec20_updated[[#This Row],[Precipitation(in)]]&gt;0.1, 0.1, US_Accidents_Dec20_updated[[#This Row],[Precipitation(in)]])</f>
        <v>0</v>
      </c>
    </row>
    <row r="3585" spans="1:12" x14ac:dyDescent="0.25">
      <c r="A3585" t="str">
        <f>US_Accidents_Dec20_updated[[#This Row],[ID]]</f>
        <v>A-4172948</v>
      </c>
      <c r="B3585">
        <f>US_Accidents_Dec20_updated[[#This Row],[Start_Lat]]</f>
        <v>39.105890000000002</v>
      </c>
      <c r="C3585">
        <f>US_Accidents_Dec20_updated[[#This Row],[Start_Lng]]</f>
        <v>-104.86456699999999</v>
      </c>
      <c r="D3585">
        <f>US_Accidents_Dec20_updated[[#This Row],[Severity]]-1</f>
        <v>1</v>
      </c>
      <c r="E3585">
        <f>HOUR(US_Accidents_Dec20_updated[[#This Row],[Start_Time]])</f>
        <v>16</v>
      </c>
      <c r="F3585">
        <f>DAY(US_Accidents_Dec20_updated[[#This Row],[Start_Time]])</f>
        <v>18</v>
      </c>
      <c r="G3585">
        <f>MONTH(US_Accidents_Dec20_updated[[#This Row],[Start_Time]])</f>
        <v>4</v>
      </c>
      <c r="H3585" t="str">
        <f>US_Accidents_Dec20_updated[[#This Row],[Description]]</f>
        <v>At County Line Rd/Exit 163 - Accident. Right lane blocked.</v>
      </c>
      <c r="I3585" t="s">
        <v>50</v>
      </c>
      <c r="J3585">
        <f>IF(US_Accidents_Dec20_updated[[#This Row],[Visibility(mi)]]&gt;30, 30, MROUND(US_Accidents_Dec20_updated[[#This Row],[Visibility(mi)]],5))</f>
        <v>10</v>
      </c>
      <c r="K3585">
        <f>MROUND(US_Accidents_Dec20_updated[[#This Row],[Wind_Speed(mph)]],5)</f>
        <v>25</v>
      </c>
      <c r="L3585">
        <f>IF(US_Accidents_Dec20_updated[[#This Row],[Precipitation(in)]]&gt;0.1, 0.1, US_Accidents_Dec20_updated[[#This Row],[Precipitation(in)]])</f>
        <v>0</v>
      </c>
    </row>
    <row r="3586" spans="1:12" x14ac:dyDescent="0.25">
      <c r="A3586" t="str">
        <f>US_Accidents_Dec20_updated[[#This Row],[ID]]</f>
        <v>A-4172949</v>
      </c>
      <c r="B3586">
        <f>US_Accidents_Dec20_updated[[#This Row],[Start_Lat]]</f>
        <v>39.564369999999997</v>
      </c>
      <c r="C3586">
        <f>US_Accidents_Dec20_updated[[#This Row],[Start_Lng]]</f>
        <v>-104.968807</v>
      </c>
      <c r="D3586">
        <f>US_Accidents_Dec20_updated[[#This Row],[Severity]]-1</f>
        <v>2</v>
      </c>
      <c r="E3586">
        <f>HOUR(US_Accidents_Dec20_updated[[#This Row],[Start_Time]])</f>
        <v>16</v>
      </c>
      <c r="F3586">
        <f>DAY(US_Accidents_Dec20_updated[[#This Row],[Start_Time]])</f>
        <v>18</v>
      </c>
      <c r="G3586">
        <f>MONTH(US_Accidents_Dec20_updated[[#This Row],[Start_Time]])</f>
        <v>4</v>
      </c>
      <c r="H3586" t="str">
        <f>US_Accidents_Dec20_updated[[#This Row],[Description]]</f>
        <v>At Broadway - Accident.</v>
      </c>
      <c r="I3586" t="s">
        <v>50</v>
      </c>
      <c r="J3586">
        <f>IF(US_Accidents_Dec20_updated[[#This Row],[Visibility(mi)]]&gt;30, 30, MROUND(US_Accidents_Dec20_updated[[#This Row],[Visibility(mi)]],5))</f>
        <v>10</v>
      </c>
      <c r="K3586">
        <f>MROUND(US_Accidents_Dec20_updated[[#This Row],[Wind_Speed(mph)]],5)</f>
        <v>15</v>
      </c>
      <c r="L3586">
        <f>IF(US_Accidents_Dec20_updated[[#This Row],[Precipitation(in)]]&gt;0.1, 0.1, US_Accidents_Dec20_updated[[#This Row],[Precipitation(in)]])</f>
        <v>0</v>
      </c>
    </row>
    <row r="3587" spans="1:12" x14ac:dyDescent="0.25">
      <c r="A3587" t="str">
        <f>US_Accidents_Dec20_updated[[#This Row],[ID]]</f>
        <v>A-4172950</v>
      </c>
      <c r="B3587">
        <f>US_Accidents_Dec20_updated[[#This Row],[Start_Lat]]</f>
        <v>39.564166</v>
      </c>
      <c r="C3587">
        <f>US_Accidents_Dec20_updated[[#This Row],[Start_Lng]]</f>
        <v>-104.988496</v>
      </c>
      <c r="D3587">
        <f>US_Accidents_Dec20_updated[[#This Row],[Severity]]-1</f>
        <v>1</v>
      </c>
      <c r="E3587">
        <f>HOUR(US_Accidents_Dec20_updated[[#This Row],[Start_Time]])</f>
        <v>16</v>
      </c>
      <c r="F3587">
        <f>DAY(US_Accidents_Dec20_updated[[#This Row],[Start_Time]])</f>
        <v>18</v>
      </c>
      <c r="G3587">
        <f>MONTH(US_Accidents_Dec20_updated[[#This Row],[Start_Time]])</f>
        <v>4</v>
      </c>
      <c r="H3587" t="str">
        <f>US_Accidents_Dec20_updated[[#This Row],[Description]]</f>
        <v>At Broadway - Accident. Right lane blocked.</v>
      </c>
      <c r="I3587" t="s">
        <v>50</v>
      </c>
      <c r="J3587">
        <f>IF(US_Accidents_Dec20_updated[[#This Row],[Visibility(mi)]]&gt;30, 30, MROUND(US_Accidents_Dec20_updated[[#This Row],[Visibility(mi)]],5))</f>
        <v>10</v>
      </c>
      <c r="K3587">
        <f>MROUND(US_Accidents_Dec20_updated[[#This Row],[Wind_Speed(mph)]],5)</f>
        <v>15</v>
      </c>
      <c r="L3587">
        <f>IF(US_Accidents_Dec20_updated[[#This Row],[Precipitation(in)]]&gt;0.1, 0.1, US_Accidents_Dec20_updated[[#This Row],[Precipitation(in)]])</f>
        <v>0</v>
      </c>
    </row>
    <row r="3588" spans="1:12" x14ac:dyDescent="0.25">
      <c r="A3588" t="str">
        <f>US_Accidents_Dec20_updated[[#This Row],[ID]]</f>
        <v>A-4172951</v>
      </c>
      <c r="B3588">
        <f>US_Accidents_Dec20_updated[[#This Row],[Start_Lat]]</f>
        <v>39.619759999999999</v>
      </c>
      <c r="C3588">
        <f>US_Accidents_Dec20_updated[[#This Row],[Start_Lng]]</f>
        <v>-104.8994</v>
      </c>
      <c r="D3588">
        <f>US_Accidents_Dec20_updated[[#This Row],[Severity]]-1</f>
        <v>2</v>
      </c>
      <c r="E3588">
        <f>HOUR(US_Accidents_Dec20_updated[[#This Row],[Start_Time]])</f>
        <v>16</v>
      </c>
      <c r="F3588">
        <f>DAY(US_Accidents_Dec20_updated[[#This Row],[Start_Time]])</f>
        <v>18</v>
      </c>
      <c r="G3588">
        <f>MONTH(US_Accidents_Dec20_updated[[#This Row],[Start_Time]])</f>
        <v>4</v>
      </c>
      <c r="H3588" t="str">
        <f>US_Accidents_Dec20_updated[[#This Row],[Description]]</f>
        <v>At Orchard Rd/Exit 198 - Accident.</v>
      </c>
      <c r="I3588" t="s">
        <v>50</v>
      </c>
      <c r="J3588">
        <f>IF(US_Accidents_Dec20_updated[[#This Row],[Visibility(mi)]]&gt;30, 30, MROUND(US_Accidents_Dec20_updated[[#This Row],[Visibility(mi)]],5))</f>
        <v>10</v>
      </c>
      <c r="K3588">
        <f>MROUND(US_Accidents_Dec20_updated[[#This Row],[Wind_Speed(mph)]],5)</f>
        <v>15</v>
      </c>
      <c r="L3588">
        <f>IF(US_Accidents_Dec20_updated[[#This Row],[Precipitation(in)]]&gt;0.1, 0.1, US_Accidents_Dec20_updated[[#This Row],[Precipitation(in)]])</f>
        <v>0</v>
      </c>
    </row>
    <row r="3589" spans="1:12" x14ac:dyDescent="0.25">
      <c r="A3589" t="str">
        <f>US_Accidents_Dec20_updated[[#This Row],[ID]]</f>
        <v>A-4172952</v>
      </c>
      <c r="B3589">
        <f>US_Accidents_Dec20_updated[[#This Row],[Start_Lat]]</f>
        <v>39.574460000000002</v>
      </c>
      <c r="C3589">
        <f>US_Accidents_Dec20_updated[[#This Row],[Start_Lng]]</f>
        <v>-105.13928</v>
      </c>
      <c r="D3589">
        <f>US_Accidents_Dec20_updated[[#This Row],[Severity]]-1</f>
        <v>2</v>
      </c>
      <c r="E3589">
        <f>HOUR(US_Accidents_Dec20_updated[[#This Row],[Start_Time]])</f>
        <v>17</v>
      </c>
      <c r="F3589">
        <f>DAY(US_Accidents_Dec20_updated[[#This Row],[Start_Time]])</f>
        <v>18</v>
      </c>
      <c r="G3589">
        <f>MONTH(US_Accidents_Dec20_updated[[#This Row],[Start_Time]])</f>
        <v>4</v>
      </c>
      <c r="H3589" t="str">
        <f>US_Accidents_Dec20_updated[[#This Row],[Description]]</f>
        <v>At Ken Caryl Rd - Accident.</v>
      </c>
      <c r="I3589" t="s">
        <v>50</v>
      </c>
      <c r="J3589">
        <f>IF(US_Accidents_Dec20_updated[[#This Row],[Visibility(mi)]]&gt;30, 30, MROUND(US_Accidents_Dec20_updated[[#This Row],[Visibility(mi)]],5))</f>
        <v>10</v>
      </c>
      <c r="K3589">
        <f>MROUND(US_Accidents_Dec20_updated[[#This Row],[Wind_Speed(mph)]],5)</f>
        <v>10</v>
      </c>
      <c r="L3589">
        <f>IF(US_Accidents_Dec20_updated[[#This Row],[Precipitation(in)]]&gt;0.1, 0.1, US_Accidents_Dec20_updated[[#This Row],[Precipitation(in)]])</f>
        <v>0</v>
      </c>
    </row>
    <row r="3590" spans="1:12" x14ac:dyDescent="0.25">
      <c r="A3590" t="str">
        <f>US_Accidents_Dec20_updated[[#This Row],[ID]]</f>
        <v>A-4172958</v>
      </c>
      <c r="B3590">
        <f>US_Accidents_Dec20_updated[[#This Row],[Start_Lat]]</f>
        <v>40.045999999999999</v>
      </c>
      <c r="C3590">
        <f>US_Accidents_Dec20_updated[[#This Row],[Start_Lng]]</f>
        <v>-104.98077000000001</v>
      </c>
      <c r="D3590">
        <f>US_Accidents_Dec20_updated[[#This Row],[Severity]]-1</f>
        <v>2</v>
      </c>
      <c r="E3590">
        <f>HOUR(US_Accidents_Dec20_updated[[#This Row],[Start_Time]])</f>
        <v>17</v>
      </c>
      <c r="F3590">
        <f>DAY(US_Accidents_Dec20_updated[[#This Row],[Start_Time]])</f>
        <v>18</v>
      </c>
      <c r="G3590">
        <f>MONTH(US_Accidents_Dec20_updated[[#This Row],[Start_Time]])</f>
        <v>4</v>
      </c>
      <c r="H3590" t="str">
        <f>US_Accidents_Dec20_updated[[#This Row],[Description]]</f>
        <v>At CR-8/Exit 232 - Accident.</v>
      </c>
      <c r="I3590" t="s">
        <v>50</v>
      </c>
      <c r="J3590">
        <f>IF(US_Accidents_Dec20_updated[[#This Row],[Visibility(mi)]]&gt;30, 30, MROUND(US_Accidents_Dec20_updated[[#This Row],[Visibility(mi)]],5))</f>
        <v>10</v>
      </c>
      <c r="K3590">
        <f>MROUND(US_Accidents_Dec20_updated[[#This Row],[Wind_Speed(mph)]],5)</f>
        <v>5</v>
      </c>
      <c r="L3590">
        <f>IF(US_Accidents_Dec20_updated[[#This Row],[Precipitation(in)]]&gt;0.1, 0.1, US_Accidents_Dec20_updated[[#This Row],[Precipitation(in)]])</f>
        <v>0</v>
      </c>
    </row>
    <row r="3591" spans="1:12" x14ac:dyDescent="0.25">
      <c r="A3591" t="str">
        <f>US_Accidents_Dec20_updated[[#This Row],[ID]]</f>
        <v>A-4172968</v>
      </c>
      <c r="B3591">
        <f>US_Accidents_Dec20_updated[[#This Row],[Start_Lat]]</f>
        <v>39.563490000000002</v>
      </c>
      <c r="C3591">
        <f>US_Accidents_Dec20_updated[[#This Row],[Start_Lng]]</f>
        <v>-104.95234600000001</v>
      </c>
      <c r="D3591">
        <f>US_Accidents_Dec20_updated[[#This Row],[Severity]]-1</f>
        <v>2</v>
      </c>
      <c r="E3591">
        <f>HOUR(US_Accidents_Dec20_updated[[#This Row],[Start_Time]])</f>
        <v>18</v>
      </c>
      <c r="F3591">
        <f>DAY(US_Accidents_Dec20_updated[[#This Row],[Start_Time]])</f>
        <v>18</v>
      </c>
      <c r="G3591">
        <f>MONTH(US_Accidents_Dec20_updated[[#This Row],[Start_Time]])</f>
        <v>4</v>
      </c>
      <c r="H3591" t="str">
        <f>US_Accidents_Dec20_updated[[#This Row],[Description]]</f>
        <v>At Quebec St - Accident.</v>
      </c>
      <c r="I3591" t="s">
        <v>50</v>
      </c>
      <c r="J3591">
        <f>IF(US_Accidents_Dec20_updated[[#This Row],[Visibility(mi)]]&gt;30, 30, MROUND(US_Accidents_Dec20_updated[[#This Row],[Visibility(mi)]],5))</f>
        <v>10</v>
      </c>
      <c r="K3591">
        <f>MROUND(US_Accidents_Dec20_updated[[#This Row],[Wind_Speed(mph)]],5)</f>
        <v>10</v>
      </c>
      <c r="L3591">
        <f>IF(US_Accidents_Dec20_updated[[#This Row],[Precipitation(in)]]&gt;0.1, 0.1, US_Accidents_Dec20_updated[[#This Row],[Precipitation(in)]])</f>
        <v>0</v>
      </c>
    </row>
    <row r="3592" spans="1:12" x14ac:dyDescent="0.25">
      <c r="A3592" t="str">
        <f>US_Accidents_Dec20_updated[[#This Row],[ID]]</f>
        <v>A-4172969</v>
      </c>
      <c r="B3592">
        <f>US_Accidents_Dec20_updated[[#This Row],[Start_Lat]]</f>
        <v>39.714112999999998</v>
      </c>
      <c r="C3592">
        <f>US_Accidents_Dec20_updated[[#This Row],[Start_Lng]]</f>
        <v>-105.196984</v>
      </c>
      <c r="D3592">
        <f>US_Accidents_Dec20_updated[[#This Row],[Severity]]-1</f>
        <v>1</v>
      </c>
      <c r="E3592">
        <f>HOUR(US_Accidents_Dec20_updated[[#This Row],[Start_Time]])</f>
        <v>18</v>
      </c>
      <c r="F3592">
        <f>DAY(US_Accidents_Dec20_updated[[#This Row],[Start_Time]])</f>
        <v>18</v>
      </c>
      <c r="G3592">
        <f>MONTH(US_Accidents_Dec20_updated[[#This Row],[Start_Time]])</f>
        <v>4</v>
      </c>
      <c r="H3592" t="str">
        <f>US_Accidents_Dec20_updated[[#This Row],[Description]]</f>
        <v>At I-70/US-6 - Accident. Right lane blocked.</v>
      </c>
      <c r="I3592" t="s">
        <v>50</v>
      </c>
      <c r="J3592">
        <f>IF(US_Accidents_Dec20_updated[[#This Row],[Visibility(mi)]]&gt;30, 30, MROUND(US_Accidents_Dec20_updated[[#This Row],[Visibility(mi)]],5))</f>
        <v>30</v>
      </c>
      <c r="K3592">
        <f>MROUND(US_Accidents_Dec20_updated[[#This Row],[Wind_Speed(mph)]],5)</f>
        <v>10</v>
      </c>
      <c r="L3592">
        <f>IF(US_Accidents_Dec20_updated[[#This Row],[Precipitation(in)]]&gt;0.1, 0.1, US_Accidents_Dec20_updated[[#This Row],[Precipitation(in)]])</f>
        <v>0</v>
      </c>
    </row>
    <row r="3593" spans="1:12" x14ac:dyDescent="0.25">
      <c r="A3593" t="str">
        <f>US_Accidents_Dec20_updated[[#This Row],[ID]]</f>
        <v>A-4172976</v>
      </c>
      <c r="B3593">
        <f>US_Accidents_Dec20_updated[[#This Row],[Start_Lat]]</f>
        <v>39.783769999999997</v>
      </c>
      <c r="C3593">
        <f>US_Accidents_Dec20_updated[[#This Row],[Start_Lng]]</f>
        <v>-105.096181</v>
      </c>
      <c r="D3593">
        <f>US_Accidents_Dec20_updated[[#This Row],[Severity]]-1</f>
        <v>2</v>
      </c>
      <c r="E3593">
        <f>HOUR(US_Accidents_Dec20_updated[[#This Row],[Start_Time]])</f>
        <v>22</v>
      </c>
      <c r="F3593">
        <f>DAY(US_Accidents_Dec20_updated[[#This Row],[Start_Time]])</f>
        <v>18</v>
      </c>
      <c r="G3593">
        <f>MONTH(US_Accidents_Dec20_updated[[#This Row],[Start_Time]])</f>
        <v>4</v>
      </c>
      <c r="H3593" t="str">
        <f>US_Accidents_Dec20_updated[[#This Row],[Description]]</f>
        <v>At Kipling St/Exit 267 - Accident.</v>
      </c>
      <c r="I3593" t="s">
        <v>50</v>
      </c>
      <c r="J3593">
        <f>IF(US_Accidents_Dec20_updated[[#This Row],[Visibility(mi)]]&gt;30, 30, MROUND(US_Accidents_Dec20_updated[[#This Row],[Visibility(mi)]],5))</f>
        <v>10</v>
      </c>
      <c r="K3593">
        <f>MROUND(US_Accidents_Dec20_updated[[#This Row],[Wind_Speed(mph)]],5)</f>
        <v>5</v>
      </c>
      <c r="L3593">
        <f>IF(US_Accidents_Dec20_updated[[#This Row],[Precipitation(in)]]&gt;0.1, 0.1, US_Accidents_Dec20_updated[[#This Row],[Precipitation(in)]])</f>
        <v>0</v>
      </c>
    </row>
    <row r="3594" spans="1:12" x14ac:dyDescent="0.25">
      <c r="A3594" t="str">
        <f>US_Accidents_Dec20_updated[[#This Row],[ID]]</f>
        <v>A-4172977</v>
      </c>
      <c r="B3594">
        <f>US_Accidents_Dec20_updated[[#This Row],[Start_Lat]]</f>
        <v>39.78436</v>
      </c>
      <c r="C3594">
        <f>US_Accidents_Dec20_updated[[#This Row],[Start_Lng]]</f>
        <v>-105.08864</v>
      </c>
      <c r="D3594">
        <f>US_Accidents_Dec20_updated[[#This Row],[Severity]]-1</f>
        <v>2</v>
      </c>
      <c r="E3594">
        <f>HOUR(US_Accidents_Dec20_updated[[#This Row],[Start_Time]])</f>
        <v>22</v>
      </c>
      <c r="F3594">
        <f>DAY(US_Accidents_Dec20_updated[[#This Row],[Start_Time]])</f>
        <v>18</v>
      </c>
      <c r="G3594">
        <f>MONTH(US_Accidents_Dec20_updated[[#This Row],[Start_Time]])</f>
        <v>4</v>
      </c>
      <c r="H3594" t="str">
        <f>US_Accidents_Dec20_updated[[#This Row],[Description]]</f>
        <v>Between I-76 and Kipling St/Exit 267 - Accident. Left lane blocked.</v>
      </c>
      <c r="I3594" t="s">
        <v>50</v>
      </c>
      <c r="J3594">
        <f>IF(US_Accidents_Dec20_updated[[#This Row],[Visibility(mi)]]&gt;30, 30, MROUND(US_Accidents_Dec20_updated[[#This Row],[Visibility(mi)]],5))</f>
        <v>10</v>
      </c>
      <c r="K3594">
        <f>MROUND(US_Accidents_Dec20_updated[[#This Row],[Wind_Speed(mph)]],5)</f>
        <v>0</v>
      </c>
      <c r="L3594">
        <f>IF(US_Accidents_Dec20_updated[[#This Row],[Precipitation(in)]]&gt;0.1, 0.1, US_Accidents_Dec20_updated[[#This Row],[Precipitation(in)]])</f>
        <v>0</v>
      </c>
    </row>
    <row r="3595" spans="1:12" x14ac:dyDescent="0.25">
      <c r="A3595" t="str">
        <f>US_Accidents_Dec20_updated[[#This Row],[ID]]</f>
        <v>A-4173503</v>
      </c>
      <c r="B3595">
        <f>US_Accidents_Dec20_updated[[#This Row],[Start_Lat]]</f>
        <v>39.78436</v>
      </c>
      <c r="C3595">
        <f>US_Accidents_Dec20_updated[[#This Row],[Start_Lng]]</f>
        <v>-105.08864</v>
      </c>
      <c r="D3595">
        <f>US_Accidents_Dec20_updated[[#This Row],[Severity]]-1</f>
        <v>1</v>
      </c>
      <c r="E3595">
        <f>HOUR(US_Accidents_Dec20_updated[[#This Row],[Start_Time]])</f>
        <v>23</v>
      </c>
      <c r="F3595">
        <f>DAY(US_Accidents_Dec20_updated[[#This Row],[Start_Time]])</f>
        <v>18</v>
      </c>
      <c r="G3595">
        <f>MONTH(US_Accidents_Dec20_updated[[#This Row],[Start_Time]])</f>
        <v>4</v>
      </c>
      <c r="H3595" t="str">
        <f>US_Accidents_Dec20_updated[[#This Row],[Description]]</f>
        <v>Between CO-121/Wadsworth Blvd/Exit 269 and Kipling St/Exit 267 - Accident. Left lane blocked.</v>
      </c>
      <c r="I3595" t="s">
        <v>50</v>
      </c>
      <c r="J3595">
        <f>IF(US_Accidents_Dec20_updated[[#This Row],[Visibility(mi)]]&gt;30, 30, MROUND(US_Accidents_Dec20_updated[[#This Row],[Visibility(mi)]],5))</f>
        <v>10</v>
      </c>
      <c r="K3595">
        <f>MROUND(US_Accidents_Dec20_updated[[#This Row],[Wind_Speed(mph)]],5)</f>
        <v>5</v>
      </c>
      <c r="L3595">
        <f>IF(US_Accidents_Dec20_updated[[#This Row],[Precipitation(in)]]&gt;0.1, 0.1, US_Accidents_Dec20_updated[[#This Row],[Precipitation(in)]])</f>
        <v>0</v>
      </c>
    </row>
    <row r="3596" spans="1:12" x14ac:dyDescent="0.25">
      <c r="A3596" t="str">
        <f>US_Accidents_Dec20_updated[[#This Row],[ID]]</f>
        <v>A-4173516</v>
      </c>
      <c r="B3596">
        <f>US_Accidents_Dec20_updated[[#This Row],[Start_Lat]]</f>
        <v>39.561349999999997</v>
      </c>
      <c r="C3596">
        <f>US_Accidents_Dec20_updated[[#This Row],[Start_Lng]]</f>
        <v>-107.28945</v>
      </c>
      <c r="D3596">
        <f>US_Accidents_Dec20_updated[[#This Row],[Severity]]-1</f>
        <v>3</v>
      </c>
      <c r="E3596">
        <f>HOUR(US_Accidents_Dec20_updated[[#This Row],[Start_Time]])</f>
        <v>5</v>
      </c>
      <c r="F3596">
        <f>DAY(US_Accidents_Dec20_updated[[#This Row],[Start_Time]])</f>
        <v>19</v>
      </c>
      <c r="G3596">
        <f>MONTH(US_Accidents_Dec20_updated[[#This Row],[Start_Time]])</f>
        <v>4</v>
      </c>
      <c r="H3596" t="str">
        <f>US_Accidents_Dec20_updated[[#This Row],[Description]]</f>
        <v>Closed between North River Dr/Exit 116 and CR-129/No Name Crk Rd/Exit 119 - Road closed due to accident.</v>
      </c>
      <c r="I3596" t="s">
        <v>50</v>
      </c>
      <c r="J3596">
        <f>IF(US_Accidents_Dec20_updated[[#This Row],[Visibility(mi)]]&gt;30, 30, MROUND(US_Accidents_Dec20_updated[[#This Row],[Visibility(mi)]],5))</f>
        <v>10</v>
      </c>
      <c r="K3596">
        <f>MROUND(US_Accidents_Dec20_updated[[#This Row],[Wind_Speed(mph)]],5)</f>
        <v>5</v>
      </c>
      <c r="L3596">
        <f>IF(US_Accidents_Dec20_updated[[#This Row],[Precipitation(in)]]&gt;0.1, 0.1, US_Accidents_Dec20_updated[[#This Row],[Precipitation(in)]])</f>
        <v>0</v>
      </c>
    </row>
    <row r="3597" spans="1:12" x14ac:dyDescent="0.25">
      <c r="A3597" t="str">
        <f>US_Accidents_Dec20_updated[[#This Row],[ID]]</f>
        <v>A-4173518</v>
      </c>
      <c r="B3597">
        <f>US_Accidents_Dec20_updated[[#This Row],[Start_Lat]]</f>
        <v>39.561349999999997</v>
      </c>
      <c r="C3597">
        <f>US_Accidents_Dec20_updated[[#This Row],[Start_Lng]]</f>
        <v>-107.28945</v>
      </c>
      <c r="D3597">
        <f>US_Accidents_Dec20_updated[[#This Row],[Severity]]-1</f>
        <v>3</v>
      </c>
      <c r="E3597">
        <f>HOUR(US_Accidents_Dec20_updated[[#This Row],[Start_Time]])</f>
        <v>5</v>
      </c>
      <c r="F3597">
        <f>DAY(US_Accidents_Dec20_updated[[#This Row],[Start_Time]])</f>
        <v>19</v>
      </c>
      <c r="G3597">
        <f>MONTH(US_Accidents_Dec20_updated[[#This Row],[Start_Time]])</f>
        <v>4</v>
      </c>
      <c r="H3597" t="str">
        <f>US_Accidents_Dec20_updated[[#This Row],[Description]]</f>
        <v>Closed between Exit 121 and North River Dr/Exit 116 - Road closed due to accident.</v>
      </c>
      <c r="I3597" t="s">
        <v>50</v>
      </c>
      <c r="J3597">
        <f>IF(US_Accidents_Dec20_updated[[#This Row],[Visibility(mi)]]&gt;30, 30, MROUND(US_Accidents_Dec20_updated[[#This Row],[Visibility(mi)]],5))</f>
        <v>10</v>
      </c>
      <c r="K3597">
        <f>MROUND(US_Accidents_Dec20_updated[[#This Row],[Wind_Speed(mph)]],5)</f>
        <v>5</v>
      </c>
      <c r="L3597">
        <f>IF(US_Accidents_Dec20_updated[[#This Row],[Precipitation(in)]]&gt;0.1, 0.1, US_Accidents_Dec20_updated[[#This Row],[Precipitation(in)]])</f>
        <v>0</v>
      </c>
    </row>
    <row r="3598" spans="1:12" x14ac:dyDescent="0.25">
      <c r="A3598" t="str">
        <f>US_Accidents_Dec20_updated[[#This Row],[ID]]</f>
        <v>A-4173520</v>
      </c>
      <c r="B3598">
        <f>US_Accidents_Dec20_updated[[#This Row],[Start_Lat]]</f>
        <v>39.778280000000002</v>
      </c>
      <c r="C3598">
        <f>US_Accidents_Dec20_updated[[#This Row],[Start_Lng]]</f>
        <v>-104.89666</v>
      </c>
      <c r="D3598">
        <f>US_Accidents_Dec20_updated[[#This Row],[Severity]]-1</f>
        <v>3</v>
      </c>
      <c r="E3598">
        <f>HOUR(US_Accidents_Dec20_updated[[#This Row],[Start_Time]])</f>
        <v>7</v>
      </c>
      <c r="F3598">
        <f>DAY(US_Accidents_Dec20_updated[[#This Row],[Start_Time]])</f>
        <v>19</v>
      </c>
      <c r="G3598">
        <f>MONTH(US_Accidents_Dec20_updated[[#This Row],[Start_Time]])</f>
        <v>4</v>
      </c>
      <c r="H3598" t="str">
        <f>US_Accidents_Dec20_updated[[#This Row],[Description]]</f>
        <v>At I-70/US-36 - Accident.</v>
      </c>
      <c r="I3598" t="s">
        <v>50</v>
      </c>
      <c r="J3598">
        <f>IF(US_Accidents_Dec20_updated[[#This Row],[Visibility(mi)]]&gt;30, 30, MROUND(US_Accidents_Dec20_updated[[#This Row],[Visibility(mi)]],5))</f>
        <v>30</v>
      </c>
      <c r="K3598">
        <f>MROUND(US_Accidents_Dec20_updated[[#This Row],[Wind_Speed(mph)]],5)</f>
        <v>5</v>
      </c>
      <c r="L3598">
        <f>IF(US_Accidents_Dec20_updated[[#This Row],[Precipitation(in)]]&gt;0.1, 0.1, US_Accidents_Dec20_updated[[#This Row],[Precipitation(in)]])</f>
        <v>0</v>
      </c>
    </row>
    <row r="3599" spans="1:12" x14ac:dyDescent="0.25">
      <c r="A3599" t="str">
        <f>US_Accidents_Dec20_updated[[#This Row],[ID]]</f>
        <v>A-4173521</v>
      </c>
      <c r="B3599">
        <f>US_Accidents_Dec20_updated[[#This Row],[Start_Lat]]</f>
        <v>40.199539999999999</v>
      </c>
      <c r="C3599">
        <f>US_Accidents_Dec20_updated[[#This Row],[Start_Lng]]</f>
        <v>-104.97993</v>
      </c>
      <c r="D3599">
        <f>US_Accidents_Dec20_updated[[#This Row],[Severity]]-1</f>
        <v>2</v>
      </c>
      <c r="E3599">
        <f>HOUR(US_Accidents_Dec20_updated[[#This Row],[Start_Time]])</f>
        <v>6</v>
      </c>
      <c r="F3599">
        <f>DAY(US_Accidents_Dec20_updated[[#This Row],[Start_Time]])</f>
        <v>19</v>
      </c>
      <c r="G3599">
        <f>MONTH(US_Accidents_Dec20_updated[[#This Row],[Start_Time]])</f>
        <v>4</v>
      </c>
      <c r="H3599" t="str">
        <f>US_Accidents_Dec20_updated[[#This Row],[Description]]</f>
        <v>At CO-66/Exit 243 - Accident.</v>
      </c>
      <c r="I3599" t="s">
        <v>50</v>
      </c>
      <c r="J3599">
        <f>IF(US_Accidents_Dec20_updated[[#This Row],[Visibility(mi)]]&gt;30, 30, MROUND(US_Accidents_Dec20_updated[[#This Row],[Visibility(mi)]],5))</f>
        <v>10</v>
      </c>
      <c r="K3599">
        <f>MROUND(US_Accidents_Dec20_updated[[#This Row],[Wind_Speed(mph)]],5)</f>
        <v>5</v>
      </c>
      <c r="L3599">
        <f>IF(US_Accidents_Dec20_updated[[#This Row],[Precipitation(in)]]&gt;0.1, 0.1, US_Accidents_Dec20_updated[[#This Row],[Precipitation(in)]])</f>
        <v>0</v>
      </c>
    </row>
    <row r="3600" spans="1:12" x14ac:dyDescent="0.25">
      <c r="A3600" t="str">
        <f>US_Accidents_Dec20_updated[[#This Row],[ID]]</f>
        <v>A-4173525</v>
      </c>
      <c r="B3600">
        <f>US_Accidents_Dec20_updated[[#This Row],[Start_Lat]]</f>
        <v>39.740459999999999</v>
      </c>
      <c r="C3600">
        <f>US_Accidents_Dec20_updated[[#This Row],[Start_Lng]]</f>
        <v>-105.01481</v>
      </c>
      <c r="D3600">
        <f>US_Accidents_Dec20_updated[[#This Row],[Severity]]-1</f>
        <v>3</v>
      </c>
      <c r="E3600">
        <f>HOUR(US_Accidents_Dec20_updated[[#This Row],[Start_Time]])</f>
        <v>10</v>
      </c>
      <c r="F3600">
        <f>DAY(US_Accidents_Dec20_updated[[#This Row],[Start_Time]])</f>
        <v>19</v>
      </c>
      <c r="G3600">
        <f>MONTH(US_Accidents_Dec20_updated[[#This Row],[Start_Time]])</f>
        <v>4</v>
      </c>
      <c r="H3600" t="str">
        <f>US_Accidents_Dec20_updated[[#This Row],[Description]]</f>
        <v>Closed between I-25 and US-287/CO-88/Federal Blvd - Road closed due to accident.</v>
      </c>
      <c r="I3600" t="s">
        <v>50</v>
      </c>
      <c r="J3600">
        <f>IF(US_Accidents_Dec20_updated[[#This Row],[Visibility(mi)]]&gt;30, 30, MROUND(US_Accidents_Dec20_updated[[#This Row],[Visibility(mi)]],5))</f>
        <v>30</v>
      </c>
      <c r="K3600">
        <f>MROUND(US_Accidents_Dec20_updated[[#This Row],[Wind_Speed(mph)]],5)</f>
        <v>5</v>
      </c>
      <c r="L3600">
        <f>IF(US_Accidents_Dec20_updated[[#This Row],[Precipitation(in)]]&gt;0.1, 0.1, US_Accidents_Dec20_updated[[#This Row],[Precipitation(in)]])</f>
        <v>0</v>
      </c>
    </row>
    <row r="3601" spans="1:12" x14ac:dyDescent="0.25">
      <c r="A3601" t="str">
        <f>US_Accidents_Dec20_updated[[#This Row],[ID]]</f>
        <v>A-4173526</v>
      </c>
      <c r="B3601">
        <f>US_Accidents_Dec20_updated[[#This Row],[Start_Lat]]</f>
        <v>39.776879999999998</v>
      </c>
      <c r="C3601">
        <f>US_Accidents_Dec20_updated[[#This Row],[Start_Lng]]</f>
        <v>-104.890221</v>
      </c>
      <c r="D3601">
        <f>US_Accidents_Dec20_updated[[#This Row],[Severity]]-1</f>
        <v>3</v>
      </c>
      <c r="E3601">
        <f>HOUR(US_Accidents_Dec20_updated[[#This Row],[Start_Time]])</f>
        <v>7</v>
      </c>
      <c r="F3601">
        <f>DAY(US_Accidents_Dec20_updated[[#This Row],[Start_Time]])</f>
        <v>19</v>
      </c>
      <c r="G3601">
        <f>MONTH(US_Accidents_Dec20_updated[[#This Row],[Start_Time]])</f>
        <v>4</v>
      </c>
      <c r="H3601" t="str">
        <f>US_Accidents_Dec20_updated[[#This Row],[Description]]</f>
        <v>Closed at I-70/US-36 - Road closed due to accident.</v>
      </c>
      <c r="I3601" t="s">
        <v>50</v>
      </c>
      <c r="J3601">
        <f>IF(US_Accidents_Dec20_updated[[#This Row],[Visibility(mi)]]&gt;30, 30, MROUND(US_Accidents_Dec20_updated[[#This Row],[Visibility(mi)]],5))</f>
        <v>30</v>
      </c>
      <c r="K3601">
        <f>MROUND(US_Accidents_Dec20_updated[[#This Row],[Wind_Speed(mph)]],5)</f>
        <v>5</v>
      </c>
      <c r="L3601">
        <f>IF(US_Accidents_Dec20_updated[[#This Row],[Precipitation(in)]]&gt;0.1, 0.1, US_Accidents_Dec20_updated[[#This Row],[Precipitation(in)]])</f>
        <v>0</v>
      </c>
    </row>
    <row r="3602" spans="1:12" x14ac:dyDescent="0.25">
      <c r="A3602" t="str">
        <f>US_Accidents_Dec20_updated[[#This Row],[ID]]</f>
        <v>A-4173527</v>
      </c>
      <c r="B3602">
        <f>US_Accidents_Dec20_updated[[#This Row],[Start_Lat]]</f>
        <v>39.743040000000001</v>
      </c>
      <c r="C3602">
        <f>US_Accidents_Dec20_updated[[#This Row],[Start_Lng]]</f>
        <v>-105.01587000000001</v>
      </c>
      <c r="D3602">
        <f>US_Accidents_Dec20_updated[[#This Row],[Severity]]-1</f>
        <v>3</v>
      </c>
      <c r="E3602">
        <f>HOUR(US_Accidents_Dec20_updated[[#This Row],[Start_Time]])</f>
        <v>10</v>
      </c>
      <c r="F3602">
        <f>DAY(US_Accidents_Dec20_updated[[#This Row],[Start_Time]])</f>
        <v>19</v>
      </c>
      <c r="G3602">
        <f>MONTH(US_Accidents_Dec20_updated[[#This Row],[Start_Time]])</f>
        <v>4</v>
      </c>
      <c r="H3602" t="str">
        <f>US_Accidents_Dec20_updated[[#This Row],[Description]]</f>
        <v>Ramp closed to Exit 210A - Road closed due to accident.</v>
      </c>
      <c r="I3602" t="s">
        <v>50</v>
      </c>
      <c r="J3602">
        <f>IF(US_Accidents_Dec20_updated[[#This Row],[Visibility(mi)]]&gt;30, 30, MROUND(US_Accidents_Dec20_updated[[#This Row],[Visibility(mi)]],5))</f>
        <v>30</v>
      </c>
      <c r="K3602">
        <f>MROUND(US_Accidents_Dec20_updated[[#This Row],[Wind_Speed(mph)]],5)</f>
        <v>5</v>
      </c>
      <c r="L3602">
        <f>IF(US_Accidents_Dec20_updated[[#This Row],[Precipitation(in)]]&gt;0.1, 0.1, US_Accidents_Dec20_updated[[#This Row],[Precipitation(in)]])</f>
        <v>0</v>
      </c>
    </row>
    <row r="3603" spans="1:12" x14ac:dyDescent="0.25">
      <c r="A3603" t="str">
        <f>US_Accidents_Dec20_updated[[#This Row],[ID]]</f>
        <v>A-4173528</v>
      </c>
      <c r="B3603">
        <f>US_Accidents_Dec20_updated[[#This Row],[Start_Lat]]</f>
        <v>39.783931000000003</v>
      </c>
      <c r="C3603">
        <f>US_Accidents_Dec20_updated[[#This Row],[Start_Lng]]</f>
        <v>-104.98936999999999</v>
      </c>
      <c r="D3603">
        <f>US_Accidents_Dec20_updated[[#This Row],[Severity]]-1</f>
        <v>2</v>
      </c>
      <c r="E3603">
        <f>HOUR(US_Accidents_Dec20_updated[[#This Row],[Start_Time]])</f>
        <v>8</v>
      </c>
      <c r="F3603">
        <f>DAY(US_Accidents_Dec20_updated[[#This Row],[Start_Time]])</f>
        <v>19</v>
      </c>
      <c r="G3603">
        <f>MONTH(US_Accidents_Dec20_updated[[#This Row],[Start_Time]])</f>
        <v>4</v>
      </c>
      <c r="H3603" t="str">
        <f>US_Accidents_Dec20_updated[[#This Row],[Description]]</f>
        <v>At I-70/Exit 214 - Accident.</v>
      </c>
      <c r="I3603" t="s">
        <v>50</v>
      </c>
      <c r="J3603">
        <f>IF(US_Accidents_Dec20_updated[[#This Row],[Visibility(mi)]]&gt;30, 30, MROUND(US_Accidents_Dec20_updated[[#This Row],[Visibility(mi)]],5))</f>
        <v>30</v>
      </c>
      <c r="K3603">
        <f>MROUND(US_Accidents_Dec20_updated[[#This Row],[Wind_Speed(mph)]],5)</f>
        <v>5</v>
      </c>
      <c r="L3603">
        <f>IF(US_Accidents_Dec20_updated[[#This Row],[Precipitation(in)]]&gt;0.1, 0.1, US_Accidents_Dec20_updated[[#This Row],[Precipitation(in)]])</f>
        <v>0</v>
      </c>
    </row>
    <row r="3604" spans="1:12" x14ac:dyDescent="0.25">
      <c r="A3604" t="str">
        <f>US_Accidents_Dec20_updated[[#This Row],[ID]]</f>
        <v>A-4173532</v>
      </c>
      <c r="B3604">
        <f>US_Accidents_Dec20_updated[[#This Row],[Start_Lat]]</f>
        <v>39.282333999999999</v>
      </c>
      <c r="C3604">
        <f>US_Accidents_Dec20_updated[[#This Row],[Start_Lng]]</f>
        <v>-104.89668899999999</v>
      </c>
      <c r="D3604">
        <f>US_Accidents_Dec20_updated[[#This Row],[Severity]]-1</f>
        <v>2</v>
      </c>
      <c r="E3604">
        <f>HOUR(US_Accidents_Dec20_updated[[#This Row],[Start_Time]])</f>
        <v>8</v>
      </c>
      <c r="F3604">
        <f>DAY(US_Accidents_Dec20_updated[[#This Row],[Start_Time]])</f>
        <v>19</v>
      </c>
      <c r="G3604">
        <f>MONTH(US_Accidents_Dec20_updated[[#This Row],[Start_Time]])</f>
        <v>4</v>
      </c>
      <c r="H3604" t="str">
        <f>US_Accidents_Dec20_updated[[#This Row],[Description]]</f>
        <v>At Wilcox St/Plum Crk Pky/Exit 181 - Accident.</v>
      </c>
      <c r="I3604" t="s">
        <v>50</v>
      </c>
      <c r="J3604">
        <f>IF(US_Accidents_Dec20_updated[[#This Row],[Visibility(mi)]]&gt;30, 30, MROUND(US_Accidents_Dec20_updated[[#This Row],[Visibility(mi)]],5))</f>
        <v>10</v>
      </c>
      <c r="K3604">
        <f>MROUND(US_Accidents_Dec20_updated[[#This Row],[Wind_Speed(mph)]],5)</f>
        <v>5</v>
      </c>
      <c r="L3604">
        <f>IF(US_Accidents_Dec20_updated[[#This Row],[Precipitation(in)]]&gt;0.1, 0.1, US_Accidents_Dec20_updated[[#This Row],[Precipitation(in)]])</f>
        <v>0</v>
      </c>
    </row>
    <row r="3605" spans="1:12" x14ac:dyDescent="0.25">
      <c r="A3605" t="str">
        <f>US_Accidents_Dec20_updated[[#This Row],[ID]]</f>
        <v>A-4173536</v>
      </c>
      <c r="B3605">
        <f>US_Accidents_Dec20_updated[[#This Row],[Start_Lat]]</f>
        <v>37.137188999999999</v>
      </c>
      <c r="C3605">
        <f>US_Accidents_Dec20_updated[[#This Row],[Start_Lng]]</f>
        <v>-102.604125</v>
      </c>
      <c r="D3605">
        <f>US_Accidents_Dec20_updated[[#This Row],[Severity]]-1</f>
        <v>2</v>
      </c>
      <c r="E3605">
        <f>HOUR(US_Accidents_Dec20_updated[[#This Row],[Start_Time]])</f>
        <v>10</v>
      </c>
      <c r="F3605">
        <f>DAY(US_Accidents_Dec20_updated[[#This Row],[Start_Time]])</f>
        <v>19</v>
      </c>
      <c r="G3605">
        <f>MONTH(US_Accidents_Dec20_updated[[#This Row],[Start_Time]])</f>
        <v>4</v>
      </c>
      <c r="H3605" t="str">
        <f>US_Accidents_Dec20_updated[[#This Row],[Description]]</f>
        <v>At Colorado/Oklahoma State Line - Accident.</v>
      </c>
      <c r="I3605" t="s">
        <v>9695</v>
      </c>
      <c r="J3605">
        <f>IF(US_Accidents_Dec20_updated[[#This Row],[Visibility(mi)]]&gt;30, 30, MROUND(US_Accidents_Dec20_updated[[#This Row],[Visibility(mi)]],5))</f>
        <v>0</v>
      </c>
      <c r="K3605">
        <f>MROUND(US_Accidents_Dec20_updated[[#This Row],[Wind_Speed(mph)]],5)</f>
        <v>0</v>
      </c>
      <c r="L3605">
        <f>IF(US_Accidents_Dec20_updated[[#This Row],[Precipitation(in)]]&gt;0.1, 0.1, US_Accidents_Dec20_updated[[#This Row],[Precipitation(in)]])</f>
        <v>0</v>
      </c>
    </row>
    <row r="3606" spans="1:12" x14ac:dyDescent="0.25">
      <c r="A3606" t="str">
        <f>US_Accidents_Dec20_updated[[#This Row],[ID]]</f>
        <v>A-4173537</v>
      </c>
      <c r="B3606">
        <f>US_Accidents_Dec20_updated[[#This Row],[Start_Lat]]</f>
        <v>39.856301000000002</v>
      </c>
      <c r="C3606">
        <f>US_Accidents_Dec20_updated[[#This Row],[Start_Lng]]</f>
        <v>-104.987278</v>
      </c>
      <c r="D3606">
        <f>US_Accidents_Dec20_updated[[#This Row],[Severity]]-1</f>
        <v>2</v>
      </c>
      <c r="E3606">
        <f>HOUR(US_Accidents_Dec20_updated[[#This Row],[Start_Time]])</f>
        <v>11</v>
      </c>
      <c r="F3606">
        <f>DAY(US_Accidents_Dec20_updated[[#This Row],[Start_Time]])</f>
        <v>19</v>
      </c>
      <c r="G3606">
        <f>MONTH(US_Accidents_Dec20_updated[[#This Row],[Start_Time]])</f>
        <v>4</v>
      </c>
      <c r="H3606" t="str">
        <f>US_Accidents_Dec20_updated[[#This Row],[Description]]</f>
        <v>At 84th Ave/Exit 219 - Accident.</v>
      </c>
      <c r="I3606" t="s">
        <v>50</v>
      </c>
      <c r="J3606">
        <f>IF(US_Accidents_Dec20_updated[[#This Row],[Visibility(mi)]]&gt;30, 30, MROUND(US_Accidents_Dec20_updated[[#This Row],[Visibility(mi)]],5))</f>
        <v>30</v>
      </c>
      <c r="K3606">
        <f>MROUND(US_Accidents_Dec20_updated[[#This Row],[Wind_Speed(mph)]],5)</f>
        <v>10</v>
      </c>
      <c r="L3606">
        <f>IF(US_Accidents_Dec20_updated[[#This Row],[Precipitation(in)]]&gt;0.1, 0.1, US_Accidents_Dec20_updated[[#This Row],[Precipitation(in)]])</f>
        <v>0</v>
      </c>
    </row>
    <row r="3607" spans="1:12" x14ac:dyDescent="0.25">
      <c r="A3607" t="str">
        <f>US_Accidents_Dec20_updated[[#This Row],[ID]]</f>
        <v>A-4173542</v>
      </c>
      <c r="B3607">
        <f>US_Accidents_Dec20_updated[[#This Row],[Start_Lat]]</f>
        <v>39.648710000000001</v>
      </c>
      <c r="C3607">
        <f>US_Accidents_Dec20_updated[[#This Row],[Start_Lng]]</f>
        <v>-104.9161</v>
      </c>
      <c r="D3607">
        <f>US_Accidents_Dec20_updated[[#This Row],[Severity]]-1</f>
        <v>2</v>
      </c>
      <c r="E3607">
        <f>HOUR(US_Accidents_Dec20_updated[[#This Row],[Start_Time]])</f>
        <v>13</v>
      </c>
      <c r="F3607">
        <f>DAY(US_Accidents_Dec20_updated[[#This Row],[Start_Time]])</f>
        <v>19</v>
      </c>
      <c r="G3607">
        <f>MONTH(US_Accidents_Dec20_updated[[#This Row],[Start_Time]])</f>
        <v>4</v>
      </c>
      <c r="H3607" t="str">
        <f>US_Accidents_Dec20_updated[[#This Row],[Description]]</f>
        <v>At I-225 - Accident.</v>
      </c>
      <c r="I3607" t="s">
        <v>50</v>
      </c>
      <c r="J3607">
        <f>IF(US_Accidents_Dec20_updated[[#This Row],[Visibility(mi)]]&gt;30, 30, MROUND(US_Accidents_Dec20_updated[[#This Row],[Visibility(mi)]],5))</f>
        <v>10</v>
      </c>
      <c r="K3607">
        <f>MROUND(US_Accidents_Dec20_updated[[#This Row],[Wind_Speed(mph)]],5)</f>
        <v>5</v>
      </c>
      <c r="L3607">
        <f>IF(US_Accidents_Dec20_updated[[#This Row],[Precipitation(in)]]&gt;0.1, 0.1, US_Accidents_Dec20_updated[[#This Row],[Precipitation(in)]])</f>
        <v>0</v>
      </c>
    </row>
    <row r="3608" spans="1:12" x14ac:dyDescent="0.25">
      <c r="A3608" t="str">
        <f>US_Accidents_Dec20_updated[[#This Row],[ID]]</f>
        <v>A-4173547</v>
      </c>
      <c r="B3608">
        <f>US_Accidents_Dec20_updated[[#This Row],[Start_Lat]]</f>
        <v>38.323121</v>
      </c>
      <c r="C3608">
        <f>US_Accidents_Dec20_updated[[#This Row],[Start_Lng]]</f>
        <v>-104.69870299999999</v>
      </c>
      <c r="D3608">
        <f>US_Accidents_Dec20_updated[[#This Row],[Severity]]-1</f>
        <v>2</v>
      </c>
      <c r="E3608">
        <f>HOUR(US_Accidents_Dec20_updated[[#This Row],[Start_Time]])</f>
        <v>16</v>
      </c>
      <c r="F3608">
        <f>DAY(US_Accidents_Dec20_updated[[#This Row],[Start_Time]])</f>
        <v>19</v>
      </c>
      <c r="G3608">
        <f>MONTH(US_Accidents_Dec20_updated[[#This Row],[Start_Time]])</f>
        <v>4</v>
      </c>
      <c r="H3608" t="str">
        <f>US_Accidents_Dec20_updated[[#This Row],[Description]]</f>
        <v>At CO-45/N Pueblo Blvd - Accident.</v>
      </c>
      <c r="I3608" t="s">
        <v>50</v>
      </c>
      <c r="J3608">
        <f>IF(US_Accidents_Dec20_updated[[#This Row],[Visibility(mi)]]&gt;30, 30, MROUND(US_Accidents_Dec20_updated[[#This Row],[Visibility(mi)]],5))</f>
        <v>10</v>
      </c>
      <c r="K3608">
        <f>MROUND(US_Accidents_Dec20_updated[[#This Row],[Wind_Speed(mph)]],5)</f>
        <v>5</v>
      </c>
      <c r="L3608">
        <f>IF(US_Accidents_Dec20_updated[[#This Row],[Precipitation(in)]]&gt;0.1, 0.1, US_Accidents_Dec20_updated[[#This Row],[Precipitation(in)]])</f>
        <v>0</v>
      </c>
    </row>
    <row r="3609" spans="1:12" x14ac:dyDescent="0.25">
      <c r="A3609" t="str">
        <f>US_Accidents_Dec20_updated[[#This Row],[ID]]</f>
        <v>A-4173548</v>
      </c>
      <c r="B3609">
        <f>US_Accidents_Dec20_updated[[#This Row],[Start_Lat]]</f>
        <v>39.602213999999996</v>
      </c>
      <c r="C3609">
        <f>US_Accidents_Dec20_updated[[#This Row],[Start_Lng]]</f>
        <v>-104.888992</v>
      </c>
      <c r="D3609">
        <f>US_Accidents_Dec20_updated[[#This Row],[Severity]]-1</f>
        <v>2</v>
      </c>
      <c r="E3609">
        <f>HOUR(US_Accidents_Dec20_updated[[#This Row],[Start_Time]])</f>
        <v>16</v>
      </c>
      <c r="F3609">
        <f>DAY(US_Accidents_Dec20_updated[[#This Row],[Start_Time]])</f>
        <v>19</v>
      </c>
      <c r="G3609">
        <f>MONTH(US_Accidents_Dec20_updated[[#This Row],[Start_Time]])</f>
        <v>4</v>
      </c>
      <c r="H3609" t="str">
        <f>US_Accidents_Dec20_updated[[#This Row],[Description]]</f>
        <v>At Orchard Rd/Exit 198 - Accident.</v>
      </c>
      <c r="I3609" t="s">
        <v>50</v>
      </c>
      <c r="J3609">
        <f>IF(US_Accidents_Dec20_updated[[#This Row],[Visibility(mi)]]&gt;30, 30, MROUND(US_Accidents_Dec20_updated[[#This Row],[Visibility(mi)]],5))</f>
        <v>10</v>
      </c>
      <c r="K3609">
        <f>MROUND(US_Accidents_Dec20_updated[[#This Row],[Wind_Speed(mph)]],5)</f>
        <v>10</v>
      </c>
      <c r="L3609">
        <f>IF(US_Accidents_Dec20_updated[[#This Row],[Precipitation(in)]]&gt;0.1, 0.1, US_Accidents_Dec20_updated[[#This Row],[Precipitation(in)]])</f>
        <v>0</v>
      </c>
    </row>
    <row r="3610" spans="1:12" x14ac:dyDescent="0.25">
      <c r="A3610" t="str">
        <f>US_Accidents_Dec20_updated[[#This Row],[ID]]</f>
        <v>A-4173549</v>
      </c>
      <c r="B3610">
        <f>US_Accidents_Dec20_updated[[#This Row],[Start_Lat]]</f>
        <v>39.606279999999998</v>
      </c>
      <c r="C3610">
        <f>US_Accidents_Dec20_updated[[#This Row],[Start_Lng]]</f>
        <v>-104.89135</v>
      </c>
      <c r="D3610">
        <f>US_Accidents_Dec20_updated[[#This Row],[Severity]]-1</f>
        <v>1</v>
      </c>
      <c r="E3610">
        <f>HOUR(US_Accidents_Dec20_updated[[#This Row],[Start_Time]])</f>
        <v>16</v>
      </c>
      <c r="F3610">
        <f>DAY(US_Accidents_Dec20_updated[[#This Row],[Start_Time]])</f>
        <v>19</v>
      </c>
      <c r="G3610">
        <f>MONTH(US_Accidents_Dec20_updated[[#This Row],[Start_Time]])</f>
        <v>4</v>
      </c>
      <c r="H3610" t="str">
        <f>US_Accidents_Dec20_updated[[#This Row],[Description]]</f>
        <v>Between Orchard Rd/Exit 198 and CO-88/Belleview Ave/Exit 199 - Accident. Lane blocked.</v>
      </c>
      <c r="I3610" t="s">
        <v>50</v>
      </c>
      <c r="J3610">
        <f>IF(US_Accidents_Dec20_updated[[#This Row],[Visibility(mi)]]&gt;30, 30, MROUND(US_Accidents_Dec20_updated[[#This Row],[Visibility(mi)]],5))</f>
        <v>10</v>
      </c>
      <c r="K3610">
        <f>MROUND(US_Accidents_Dec20_updated[[#This Row],[Wind_Speed(mph)]],5)</f>
        <v>10</v>
      </c>
      <c r="L3610">
        <f>IF(US_Accidents_Dec20_updated[[#This Row],[Precipitation(in)]]&gt;0.1, 0.1, US_Accidents_Dec20_updated[[#This Row],[Precipitation(in)]])</f>
        <v>0</v>
      </c>
    </row>
    <row r="3611" spans="1:12" x14ac:dyDescent="0.25">
      <c r="A3611" t="str">
        <f>US_Accidents_Dec20_updated[[#This Row],[ID]]</f>
        <v>A-4173551</v>
      </c>
      <c r="B3611">
        <f>US_Accidents_Dec20_updated[[#This Row],[Start_Lat]]</f>
        <v>38.114494000000001</v>
      </c>
      <c r="C3611">
        <f>US_Accidents_Dec20_updated[[#This Row],[Start_Lng]]</f>
        <v>-102.86926099999999</v>
      </c>
      <c r="D3611">
        <f>US_Accidents_Dec20_updated[[#This Row],[Severity]]-1</f>
        <v>2</v>
      </c>
      <c r="E3611">
        <f>HOUR(US_Accidents_Dec20_updated[[#This Row],[Start_Time]])</f>
        <v>19</v>
      </c>
      <c r="F3611">
        <f>DAY(US_Accidents_Dec20_updated[[#This Row],[Start_Time]])</f>
        <v>19</v>
      </c>
      <c r="G3611">
        <f>MONTH(US_Accidents_Dec20_updated[[#This Row],[Start_Time]])</f>
        <v>4</v>
      </c>
      <c r="H3611" t="str">
        <f>US_Accidents_Dec20_updated[[#This Row],[Description]]</f>
        <v>At US-287 - Accident.</v>
      </c>
      <c r="I3611" t="s">
        <v>50</v>
      </c>
      <c r="J3611">
        <f>IF(US_Accidents_Dec20_updated[[#This Row],[Visibility(mi)]]&gt;30, 30, MROUND(US_Accidents_Dec20_updated[[#This Row],[Visibility(mi)]],5))</f>
        <v>10</v>
      </c>
      <c r="K3611">
        <f>MROUND(US_Accidents_Dec20_updated[[#This Row],[Wind_Speed(mph)]],5)</f>
        <v>5</v>
      </c>
      <c r="L3611">
        <f>IF(US_Accidents_Dec20_updated[[#This Row],[Precipitation(in)]]&gt;0.1, 0.1, US_Accidents_Dec20_updated[[#This Row],[Precipitation(in)]])</f>
        <v>0</v>
      </c>
    </row>
    <row r="3612" spans="1:12" x14ac:dyDescent="0.25">
      <c r="A3612" t="str">
        <f>US_Accidents_Dec20_updated[[#This Row],[ID]]</f>
        <v>A-4173560</v>
      </c>
      <c r="B3612">
        <f>US_Accidents_Dec20_updated[[#This Row],[Start_Lat]]</f>
        <v>39.645840999999997</v>
      </c>
      <c r="C3612">
        <f>US_Accidents_Dec20_updated[[#This Row],[Start_Lng]]</f>
        <v>-107.074963</v>
      </c>
      <c r="D3612">
        <f>US_Accidents_Dec20_updated[[#This Row],[Severity]]-1</f>
        <v>3</v>
      </c>
      <c r="E3612">
        <f>HOUR(US_Accidents_Dec20_updated[[#This Row],[Start_Time]])</f>
        <v>19</v>
      </c>
      <c r="F3612">
        <f>DAY(US_Accidents_Dec20_updated[[#This Row],[Start_Time]])</f>
        <v>19</v>
      </c>
      <c r="G3612">
        <f>MONTH(US_Accidents_Dec20_updated[[#This Row],[Start_Time]])</f>
        <v>4</v>
      </c>
      <c r="H3612" t="str">
        <f>US_Accidents_Dec20_updated[[#This Row],[Description]]</f>
        <v>Closed at Exit 129 - Road closed due to accident.</v>
      </c>
      <c r="I3612" t="s">
        <v>50</v>
      </c>
      <c r="J3612">
        <f>IF(US_Accidents_Dec20_updated[[#This Row],[Visibility(mi)]]&gt;30, 30, MROUND(US_Accidents_Dec20_updated[[#This Row],[Visibility(mi)]],5))</f>
        <v>10</v>
      </c>
      <c r="K3612">
        <f>MROUND(US_Accidents_Dec20_updated[[#This Row],[Wind_Speed(mph)]],5)</f>
        <v>10</v>
      </c>
      <c r="L3612">
        <f>IF(US_Accidents_Dec20_updated[[#This Row],[Precipitation(in)]]&gt;0.1, 0.1, US_Accidents_Dec20_updated[[#This Row],[Precipitation(in)]])</f>
        <v>0</v>
      </c>
    </row>
    <row r="3613" spans="1:12" x14ac:dyDescent="0.25">
      <c r="A3613" t="str">
        <f>US_Accidents_Dec20_updated[[#This Row],[ID]]</f>
        <v>A-4173561</v>
      </c>
      <c r="B3613">
        <f>US_Accidents_Dec20_updated[[#This Row],[Start_Lat]]</f>
        <v>39.965783000000002</v>
      </c>
      <c r="C3613">
        <f>US_Accidents_Dec20_updated[[#This Row],[Start_Lng]]</f>
        <v>-105.18638</v>
      </c>
      <c r="D3613">
        <f>US_Accidents_Dec20_updated[[#This Row],[Severity]]-1</f>
        <v>2</v>
      </c>
      <c r="E3613">
        <f>HOUR(US_Accidents_Dec20_updated[[#This Row],[Start_Time]])</f>
        <v>18</v>
      </c>
      <c r="F3613">
        <f>DAY(US_Accidents_Dec20_updated[[#This Row],[Start_Time]])</f>
        <v>19</v>
      </c>
      <c r="G3613">
        <f>MONTH(US_Accidents_Dec20_updated[[#This Row],[Start_Time]])</f>
        <v>4</v>
      </c>
      <c r="H3613" t="str">
        <f>US_Accidents_Dec20_updated[[#This Row],[Description]]</f>
        <v>At McCaslin Blvd - Accident.</v>
      </c>
      <c r="I3613" t="s">
        <v>50</v>
      </c>
      <c r="J3613">
        <f>IF(US_Accidents_Dec20_updated[[#This Row],[Visibility(mi)]]&gt;30, 30, MROUND(US_Accidents_Dec20_updated[[#This Row],[Visibility(mi)]],5))</f>
        <v>10</v>
      </c>
      <c r="K3613">
        <f>MROUND(US_Accidents_Dec20_updated[[#This Row],[Wind_Speed(mph)]],5)</f>
        <v>5</v>
      </c>
      <c r="L3613">
        <f>IF(US_Accidents_Dec20_updated[[#This Row],[Precipitation(in)]]&gt;0.1, 0.1, US_Accidents_Dec20_updated[[#This Row],[Precipitation(in)]])</f>
        <v>0</v>
      </c>
    </row>
    <row r="3614" spans="1:12" x14ac:dyDescent="0.25">
      <c r="A3614" t="str">
        <f>US_Accidents_Dec20_updated[[#This Row],[ID]]</f>
        <v>A-4173563</v>
      </c>
      <c r="B3614">
        <f>US_Accidents_Dec20_updated[[#This Row],[Start_Lat]]</f>
        <v>39.615499999999997</v>
      </c>
      <c r="C3614">
        <f>US_Accidents_Dec20_updated[[#This Row],[Start_Lng]]</f>
        <v>-107.13685099999999</v>
      </c>
      <c r="D3614">
        <f>US_Accidents_Dec20_updated[[#This Row],[Severity]]-1</f>
        <v>3</v>
      </c>
      <c r="E3614">
        <f>HOUR(US_Accidents_Dec20_updated[[#This Row],[Start_Time]])</f>
        <v>19</v>
      </c>
      <c r="F3614">
        <f>DAY(US_Accidents_Dec20_updated[[#This Row],[Start_Time]])</f>
        <v>19</v>
      </c>
      <c r="G3614">
        <f>MONTH(US_Accidents_Dec20_updated[[#This Row],[Start_Time]])</f>
        <v>4</v>
      </c>
      <c r="H3614" t="str">
        <f>US_Accidents_Dec20_updated[[#This Row],[Description]]</f>
        <v>Closed at Colorado River Rd/Exit 133 - Road closed due to accident.</v>
      </c>
      <c r="I3614" t="s">
        <v>50</v>
      </c>
      <c r="J3614">
        <f>IF(US_Accidents_Dec20_updated[[#This Row],[Visibility(mi)]]&gt;30, 30, MROUND(US_Accidents_Dec20_updated[[#This Row],[Visibility(mi)]],5))</f>
        <v>10</v>
      </c>
      <c r="K3614">
        <f>MROUND(US_Accidents_Dec20_updated[[#This Row],[Wind_Speed(mph)]],5)</f>
        <v>10</v>
      </c>
      <c r="L3614">
        <f>IF(US_Accidents_Dec20_updated[[#This Row],[Precipitation(in)]]&gt;0.1, 0.1, US_Accidents_Dec20_updated[[#This Row],[Precipitation(in)]])</f>
        <v>0</v>
      </c>
    </row>
    <row r="3615" spans="1:12" x14ac:dyDescent="0.25">
      <c r="A3615" t="str">
        <f>US_Accidents_Dec20_updated[[#This Row],[ID]]</f>
        <v>A-4173565</v>
      </c>
      <c r="B3615">
        <f>US_Accidents_Dec20_updated[[#This Row],[Start_Lat]]</f>
        <v>39.825524999999999</v>
      </c>
      <c r="C3615">
        <f>US_Accidents_Dec20_updated[[#This Row],[Start_Lng]]</f>
        <v>-104.98286</v>
      </c>
      <c r="D3615">
        <f>US_Accidents_Dec20_updated[[#This Row],[Severity]]-1</f>
        <v>2</v>
      </c>
      <c r="E3615">
        <f>HOUR(US_Accidents_Dec20_updated[[#This Row],[Start_Time]])</f>
        <v>19</v>
      </c>
      <c r="F3615">
        <f>DAY(US_Accidents_Dec20_updated[[#This Row],[Start_Time]])</f>
        <v>19</v>
      </c>
      <c r="G3615">
        <f>MONTH(US_Accidents_Dec20_updated[[#This Row],[Start_Time]])</f>
        <v>4</v>
      </c>
      <c r="H3615" t="str">
        <f>US_Accidents_Dec20_updated[[#This Row],[Description]]</f>
        <v>At I-25 (North) - Accident.</v>
      </c>
      <c r="I3615" t="s">
        <v>50</v>
      </c>
      <c r="J3615">
        <f>IF(US_Accidents_Dec20_updated[[#This Row],[Visibility(mi)]]&gt;30, 30, MROUND(US_Accidents_Dec20_updated[[#This Row],[Visibility(mi)]],5))</f>
        <v>30</v>
      </c>
      <c r="K3615">
        <f>MROUND(US_Accidents_Dec20_updated[[#This Row],[Wind_Speed(mph)]],5)</f>
        <v>5</v>
      </c>
      <c r="L3615">
        <f>IF(US_Accidents_Dec20_updated[[#This Row],[Precipitation(in)]]&gt;0.1, 0.1, US_Accidents_Dec20_updated[[#This Row],[Precipitation(in)]])</f>
        <v>0</v>
      </c>
    </row>
    <row r="3616" spans="1:12" x14ac:dyDescent="0.25">
      <c r="A3616" t="str">
        <f>US_Accidents_Dec20_updated[[#This Row],[ID]]</f>
        <v>A-4173566</v>
      </c>
      <c r="B3616">
        <f>US_Accidents_Dec20_updated[[#This Row],[Start_Lat]]</f>
        <v>39.645840999999997</v>
      </c>
      <c r="C3616">
        <f>US_Accidents_Dec20_updated[[#This Row],[Start_Lng]]</f>
        <v>-107.074963</v>
      </c>
      <c r="D3616">
        <f>US_Accidents_Dec20_updated[[#This Row],[Severity]]-1</f>
        <v>3</v>
      </c>
      <c r="E3616">
        <f>HOUR(US_Accidents_Dec20_updated[[#This Row],[Start_Time]])</f>
        <v>19</v>
      </c>
      <c r="F3616">
        <f>DAY(US_Accidents_Dec20_updated[[#This Row],[Start_Time]])</f>
        <v>19</v>
      </c>
      <c r="G3616">
        <f>MONTH(US_Accidents_Dec20_updated[[#This Row],[Start_Time]])</f>
        <v>4</v>
      </c>
      <c r="H3616" t="str">
        <f>US_Accidents_Dec20_updated[[#This Row],[Description]]</f>
        <v>Closed at Exit 129 - Road closed due to accident.</v>
      </c>
      <c r="I3616" t="s">
        <v>50</v>
      </c>
      <c r="J3616">
        <f>IF(US_Accidents_Dec20_updated[[#This Row],[Visibility(mi)]]&gt;30, 30, MROUND(US_Accidents_Dec20_updated[[#This Row],[Visibility(mi)]],5))</f>
        <v>10</v>
      </c>
      <c r="K3616">
        <f>MROUND(US_Accidents_Dec20_updated[[#This Row],[Wind_Speed(mph)]],5)</f>
        <v>10</v>
      </c>
      <c r="L3616">
        <f>IF(US_Accidents_Dec20_updated[[#This Row],[Precipitation(in)]]&gt;0.1, 0.1, US_Accidents_Dec20_updated[[#This Row],[Precipitation(in)]])</f>
        <v>0</v>
      </c>
    </row>
    <row r="3617" spans="1:12" x14ac:dyDescent="0.25">
      <c r="A3617" t="str">
        <f>US_Accidents_Dec20_updated[[#This Row],[ID]]</f>
        <v>A-4173567</v>
      </c>
      <c r="B3617">
        <f>US_Accidents_Dec20_updated[[#This Row],[Start_Lat]]</f>
        <v>39.824247</v>
      </c>
      <c r="C3617">
        <f>US_Accidents_Dec20_updated[[#This Row],[Start_Lng]]</f>
        <v>-104.981919</v>
      </c>
      <c r="D3617">
        <f>US_Accidents_Dec20_updated[[#This Row],[Severity]]-1</f>
        <v>2</v>
      </c>
      <c r="E3617">
        <f>HOUR(US_Accidents_Dec20_updated[[#This Row],[Start_Time]])</f>
        <v>19</v>
      </c>
      <c r="F3617">
        <f>DAY(US_Accidents_Dec20_updated[[#This Row],[Start_Time]])</f>
        <v>19</v>
      </c>
      <c r="G3617">
        <f>MONTH(US_Accidents_Dec20_updated[[#This Row],[Start_Time]])</f>
        <v>4</v>
      </c>
      <c r="H3617" t="str">
        <f>US_Accidents_Dec20_updated[[#This Row],[Description]]</f>
        <v>At US-36/Exit 217 - Accident. Two lanes blocked.</v>
      </c>
      <c r="I3617" t="s">
        <v>50</v>
      </c>
      <c r="J3617">
        <f>IF(US_Accidents_Dec20_updated[[#This Row],[Visibility(mi)]]&gt;30, 30, MROUND(US_Accidents_Dec20_updated[[#This Row],[Visibility(mi)]],5))</f>
        <v>30</v>
      </c>
      <c r="K3617">
        <f>MROUND(US_Accidents_Dec20_updated[[#This Row],[Wind_Speed(mph)]],5)</f>
        <v>5</v>
      </c>
      <c r="L3617">
        <f>IF(US_Accidents_Dec20_updated[[#This Row],[Precipitation(in)]]&gt;0.1, 0.1, US_Accidents_Dec20_updated[[#This Row],[Precipitation(in)]])</f>
        <v>0</v>
      </c>
    </row>
    <row r="3618" spans="1:12" x14ac:dyDescent="0.25">
      <c r="A3618" t="str">
        <f>US_Accidents_Dec20_updated[[#This Row],[ID]]</f>
        <v>A-4173568</v>
      </c>
      <c r="B3618">
        <f>US_Accidents_Dec20_updated[[#This Row],[Start_Lat]]</f>
        <v>39.645840999999997</v>
      </c>
      <c r="C3618">
        <f>US_Accidents_Dec20_updated[[#This Row],[Start_Lng]]</f>
        <v>-107.074963</v>
      </c>
      <c r="D3618">
        <f>US_Accidents_Dec20_updated[[#This Row],[Severity]]-1</f>
        <v>3</v>
      </c>
      <c r="E3618">
        <f>HOUR(US_Accidents_Dec20_updated[[#This Row],[Start_Time]])</f>
        <v>22</v>
      </c>
      <c r="F3618">
        <f>DAY(US_Accidents_Dec20_updated[[#This Row],[Start_Time]])</f>
        <v>19</v>
      </c>
      <c r="G3618">
        <f>MONTH(US_Accidents_Dec20_updated[[#This Row],[Start_Time]])</f>
        <v>4</v>
      </c>
      <c r="H3618" t="str">
        <f>US_Accidents_Dec20_updated[[#This Row],[Description]]</f>
        <v>Closed at Exit 129 - Road closed due to accident.</v>
      </c>
      <c r="I3618" t="s">
        <v>50</v>
      </c>
      <c r="J3618">
        <f>IF(US_Accidents_Dec20_updated[[#This Row],[Visibility(mi)]]&gt;30, 30, MROUND(US_Accidents_Dec20_updated[[#This Row],[Visibility(mi)]],5))</f>
        <v>10</v>
      </c>
      <c r="K3618">
        <f>MROUND(US_Accidents_Dec20_updated[[#This Row],[Wind_Speed(mph)]],5)</f>
        <v>10</v>
      </c>
      <c r="L3618">
        <f>IF(US_Accidents_Dec20_updated[[#This Row],[Precipitation(in)]]&gt;0.1, 0.1, US_Accidents_Dec20_updated[[#This Row],[Precipitation(in)]])</f>
        <v>0</v>
      </c>
    </row>
    <row r="3619" spans="1:12" x14ac:dyDescent="0.25">
      <c r="A3619" t="str">
        <f>US_Accidents_Dec20_updated[[#This Row],[ID]]</f>
        <v>A-4173918</v>
      </c>
      <c r="B3619">
        <f>US_Accidents_Dec20_updated[[#This Row],[Start_Lat]]</f>
        <v>38.604388</v>
      </c>
      <c r="C3619">
        <f>US_Accidents_Dec20_updated[[#This Row],[Start_Lng]]</f>
        <v>-106.082408</v>
      </c>
      <c r="D3619">
        <f>US_Accidents_Dec20_updated[[#This Row],[Severity]]-1</f>
        <v>3</v>
      </c>
      <c r="E3619">
        <f>HOUR(US_Accidents_Dec20_updated[[#This Row],[Start_Time]])</f>
        <v>6</v>
      </c>
      <c r="F3619">
        <f>DAY(US_Accidents_Dec20_updated[[#This Row],[Start_Time]])</f>
        <v>20</v>
      </c>
      <c r="G3619">
        <f>MONTH(US_Accidents_Dec20_updated[[#This Row],[Start_Time]])</f>
        <v>4</v>
      </c>
      <c r="H3619" t="str">
        <f>US_Accidents_Dec20_updated[[#This Row],[Description]]</f>
        <v>Closed at CO-291 - Road closed due to accident.</v>
      </c>
      <c r="I3619" t="s">
        <v>50</v>
      </c>
      <c r="J3619">
        <f>IF(US_Accidents_Dec20_updated[[#This Row],[Visibility(mi)]]&gt;30, 30, MROUND(US_Accidents_Dec20_updated[[#This Row],[Visibility(mi)]],5))</f>
        <v>10</v>
      </c>
      <c r="K3619">
        <f>MROUND(US_Accidents_Dec20_updated[[#This Row],[Wind_Speed(mph)]],5)</f>
        <v>0</v>
      </c>
      <c r="L3619">
        <f>IF(US_Accidents_Dec20_updated[[#This Row],[Precipitation(in)]]&gt;0.1, 0.1, US_Accidents_Dec20_updated[[#This Row],[Precipitation(in)]])</f>
        <v>0</v>
      </c>
    </row>
    <row r="3620" spans="1:12" x14ac:dyDescent="0.25">
      <c r="A3620" t="str">
        <f>US_Accidents_Dec20_updated[[#This Row],[ID]]</f>
        <v>A-4173919</v>
      </c>
      <c r="B3620">
        <f>US_Accidents_Dec20_updated[[#This Row],[Start_Lat]]</f>
        <v>38.617341000000003</v>
      </c>
      <c r="C3620">
        <f>US_Accidents_Dec20_updated[[#This Row],[Start_Lng]]</f>
        <v>-106.07928</v>
      </c>
      <c r="D3620">
        <f>US_Accidents_Dec20_updated[[#This Row],[Severity]]-1</f>
        <v>3</v>
      </c>
      <c r="E3620">
        <f>HOUR(US_Accidents_Dec20_updated[[#This Row],[Start_Time]])</f>
        <v>6</v>
      </c>
      <c r="F3620">
        <f>DAY(US_Accidents_Dec20_updated[[#This Row],[Start_Time]])</f>
        <v>20</v>
      </c>
      <c r="G3620">
        <f>MONTH(US_Accidents_Dec20_updated[[#This Row],[Start_Time]])</f>
        <v>4</v>
      </c>
      <c r="H3620" t="str">
        <f>US_Accidents_Dec20_updated[[#This Row],[Description]]</f>
        <v>Closed at Salida - Road closed due to accident.</v>
      </c>
      <c r="I3620" t="s">
        <v>50</v>
      </c>
      <c r="J3620">
        <f>IF(US_Accidents_Dec20_updated[[#This Row],[Visibility(mi)]]&gt;30, 30, MROUND(US_Accidents_Dec20_updated[[#This Row],[Visibility(mi)]],5))</f>
        <v>10</v>
      </c>
      <c r="K3620">
        <f>MROUND(US_Accidents_Dec20_updated[[#This Row],[Wind_Speed(mph)]],5)</f>
        <v>0</v>
      </c>
      <c r="L3620">
        <f>IF(US_Accidents_Dec20_updated[[#This Row],[Precipitation(in)]]&gt;0.1, 0.1, US_Accidents_Dec20_updated[[#This Row],[Precipitation(in)]])</f>
        <v>0</v>
      </c>
    </row>
    <row r="3621" spans="1:12" x14ac:dyDescent="0.25">
      <c r="A3621" t="str">
        <f>US_Accidents_Dec20_updated[[#This Row],[ID]]</f>
        <v>A-4173928</v>
      </c>
      <c r="B3621">
        <f>US_Accidents_Dec20_updated[[#This Row],[Start_Lat]]</f>
        <v>39.531770000000002</v>
      </c>
      <c r="C3621">
        <f>US_Accidents_Dec20_updated[[#This Row],[Start_Lng]]</f>
        <v>-104.86793</v>
      </c>
      <c r="D3621">
        <f>US_Accidents_Dec20_updated[[#This Row],[Severity]]-1</f>
        <v>2</v>
      </c>
      <c r="E3621">
        <f>HOUR(US_Accidents_Dec20_updated[[#This Row],[Start_Time]])</f>
        <v>7</v>
      </c>
      <c r="F3621">
        <f>DAY(US_Accidents_Dec20_updated[[#This Row],[Start_Time]])</f>
        <v>20</v>
      </c>
      <c r="G3621">
        <f>MONTH(US_Accidents_Dec20_updated[[#This Row],[Start_Time]])</f>
        <v>4</v>
      </c>
      <c r="H3621" t="str">
        <f>US_Accidents_Dec20_updated[[#This Row],[Description]]</f>
        <v>At Lincoln Ave/Exit 193 - Accident.</v>
      </c>
      <c r="I3621" t="s">
        <v>50</v>
      </c>
      <c r="J3621">
        <f>IF(US_Accidents_Dec20_updated[[#This Row],[Visibility(mi)]]&gt;30, 30, MROUND(US_Accidents_Dec20_updated[[#This Row],[Visibility(mi)]],5))</f>
        <v>10</v>
      </c>
      <c r="K3621">
        <f>MROUND(US_Accidents_Dec20_updated[[#This Row],[Wind_Speed(mph)]],5)</f>
        <v>10</v>
      </c>
      <c r="L3621">
        <f>IF(US_Accidents_Dec20_updated[[#This Row],[Precipitation(in)]]&gt;0.1, 0.1, US_Accidents_Dec20_updated[[#This Row],[Precipitation(in)]])</f>
        <v>0</v>
      </c>
    </row>
    <row r="3622" spans="1:12" x14ac:dyDescent="0.25">
      <c r="A3622" t="str">
        <f>US_Accidents_Dec20_updated[[#This Row],[ID]]</f>
        <v>A-4173943</v>
      </c>
      <c r="B3622">
        <f>US_Accidents_Dec20_updated[[#This Row],[Start_Lat]]</f>
        <v>39.183886000000001</v>
      </c>
      <c r="C3622">
        <f>US_Accidents_Dec20_updated[[#This Row],[Start_Lng]]</f>
        <v>-104.85037</v>
      </c>
      <c r="D3622">
        <f>US_Accidents_Dec20_updated[[#This Row],[Severity]]-1</f>
        <v>2</v>
      </c>
      <c r="E3622">
        <f>HOUR(US_Accidents_Dec20_updated[[#This Row],[Start_Time]])</f>
        <v>11</v>
      </c>
      <c r="F3622">
        <f>DAY(US_Accidents_Dec20_updated[[#This Row],[Start_Time]])</f>
        <v>20</v>
      </c>
      <c r="G3622">
        <f>MONTH(US_Accidents_Dec20_updated[[#This Row],[Start_Time]])</f>
        <v>4</v>
      </c>
      <c r="H3622" t="str">
        <f>US_Accidents_Dec20_updated[[#This Row],[Description]]</f>
        <v>At County Line Rd/Exit 163 - Accident.</v>
      </c>
      <c r="I3622" t="s">
        <v>50</v>
      </c>
      <c r="J3622">
        <f>IF(US_Accidents_Dec20_updated[[#This Row],[Visibility(mi)]]&gt;30, 30, MROUND(US_Accidents_Dec20_updated[[#This Row],[Visibility(mi)]],5))</f>
        <v>10</v>
      </c>
      <c r="K3622">
        <f>MROUND(US_Accidents_Dec20_updated[[#This Row],[Wind_Speed(mph)]],5)</f>
        <v>0</v>
      </c>
      <c r="L3622">
        <f>IF(US_Accidents_Dec20_updated[[#This Row],[Precipitation(in)]]&gt;0.1, 0.1, US_Accidents_Dec20_updated[[#This Row],[Precipitation(in)]])</f>
        <v>0</v>
      </c>
    </row>
    <row r="3623" spans="1:12" x14ac:dyDescent="0.25">
      <c r="A3623" t="str">
        <f>US_Accidents_Dec20_updated[[#This Row],[ID]]</f>
        <v>A-4173944</v>
      </c>
      <c r="B3623">
        <f>US_Accidents_Dec20_updated[[#This Row],[Start_Lat]]</f>
        <v>38.435859000000001</v>
      </c>
      <c r="C3623">
        <f>US_Accidents_Dec20_updated[[#This Row],[Start_Lng]]</f>
        <v>-105.10760999999999</v>
      </c>
      <c r="D3623">
        <f>US_Accidents_Dec20_updated[[#This Row],[Severity]]-1</f>
        <v>2</v>
      </c>
      <c r="E3623">
        <f>HOUR(US_Accidents_Dec20_updated[[#This Row],[Start_Time]])</f>
        <v>13</v>
      </c>
      <c r="F3623">
        <f>DAY(US_Accidents_Dec20_updated[[#This Row],[Start_Time]])</f>
        <v>20</v>
      </c>
      <c r="G3623">
        <f>MONTH(US_Accidents_Dec20_updated[[#This Row],[Start_Time]])</f>
        <v>4</v>
      </c>
      <c r="H3623" t="str">
        <f>US_Accidents_Dec20_updated[[#This Row],[Description]]</f>
        <v>At CR-67/Phantom Canyon Rd - Accident.</v>
      </c>
      <c r="I3623" t="s">
        <v>50</v>
      </c>
      <c r="J3623">
        <f>IF(US_Accidents_Dec20_updated[[#This Row],[Visibility(mi)]]&gt;30, 30, MROUND(US_Accidents_Dec20_updated[[#This Row],[Visibility(mi)]],5))</f>
        <v>10</v>
      </c>
      <c r="K3623">
        <f>MROUND(US_Accidents_Dec20_updated[[#This Row],[Wind_Speed(mph)]],5)</f>
        <v>10</v>
      </c>
      <c r="L3623">
        <f>IF(US_Accidents_Dec20_updated[[#This Row],[Precipitation(in)]]&gt;0.1, 0.1, US_Accidents_Dec20_updated[[#This Row],[Precipitation(in)]])</f>
        <v>0</v>
      </c>
    </row>
    <row r="3624" spans="1:12" x14ac:dyDescent="0.25">
      <c r="A3624" t="str">
        <f>US_Accidents_Dec20_updated[[#This Row],[ID]]</f>
        <v>A-4173949</v>
      </c>
      <c r="B3624">
        <f>US_Accidents_Dec20_updated[[#This Row],[Start_Lat]]</f>
        <v>39.061391999999998</v>
      </c>
      <c r="C3624">
        <f>US_Accidents_Dec20_updated[[#This Row],[Start_Lng]]</f>
        <v>-104.85408099999999</v>
      </c>
      <c r="D3624">
        <f>US_Accidents_Dec20_updated[[#This Row],[Severity]]-1</f>
        <v>2</v>
      </c>
      <c r="E3624">
        <f>HOUR(US_Accidents_Dec20_updated[[#This Row],[Start_Time]])</f>
        <v>16</v>
      </c>
      <c r="F3624">
        <f>DAY(US_Accidents_Dec20_updated[[#This Row],[Start_Time]])</f>
        <v>20</v>
      </c>
      <c r="G3624">
        <f>MONTH(US_Accidents_Dec20_updated[[#This Row],[Start_Time]])</f>
        <v>4</v>
      </c>
      <c r="H3624" t="str">
        <f>US_Accidents_Dec20_updated[[#This Row],[Description]]</f>
        <v>At CO-105/Exit 161 - Accident.</v>
      </c>
      <c r="I3624" t="s">
        <v>50</v>
      </c>
      <c r="J3624">
        <f>IF(US_Accidents_Dec20_updated[[#This Row],[Visibility(mi)]]&gt;30, 30, MROUND(US_Accidents_Dec20_updated[[#This Row],[Visibility(mi)]],5))</f>
        <v>10</v>
      </c>
      <c r="K3624">
        <f>MROUND(US_Accidents_Dec20_updated[[#This Row],[Wind_Speed(mph)]],5)</f>
        <v>10</v>
      </c>
      <c r="L3624">
        <f>IF(US_Accidents_Dec20_updated[[#This Row],[Precipitation(in)]]&gt;0.1, 0.1, US_Accidents_Dec20_updated[[#This Row],[Precipitation(in)]])</f>
        <v>0</v>
      </c>
    </row>
    <row r="3625" spans="1:12" x14ac:dyDescent="0.25">
      <c r="A3625" t="str">
        <f>US_Accidents_Dec20_updated[[#This Row],[ID]]</f>
        <v>A-4173959</v>
      </c>
      <c r="B3625">
        <f>US_Accidents_Dec20_updated[[#This Row],[Start_Lat]]</f>
        <v>39.71143</v>
      </c>
      <c r="C3625">
        <f>US_Accidents_Dec20_updated[[#This Row],[Start_Lng]]</f>
        <v>-104.99903999999999</v>
      </c>
      <c r="D3625">
        <f>US_Accidents_Dec20_updated[[#This Row],[Severity]]-1</f>
        <v>2</v>
      </c>
      <c r="E3625">
        <f>HOUR(US_Accidents_Dec20_updated[[#This Row],[Start_Time]])</f>
        <v>13</v>
      </c>
      <c r="F3625">
        <f>DAY(US_Accidents_Dec20_updated[[#This Row],[Start_Time]])</f>
        <v>20</v>
      </c>
      <c r="G3625">
        <f>MONTH(US_Accidents_Dec20_updated[[#This Row],[Start_Time]])</f>
        <v>4</v>
      </c>
      <c r="H3625" t="str">
        <f>US_Accidents_Dec20_updated[[#This Row],[Description]]</f>
        <v>At CO-26/Alameda Ave/Exit 208 - Accident.</v>
      </c>
      <c r="I3625" t="s">
        <v>50</v>
      </c>
      <c r="J3625">
        <f>IF(US_Accidents_Dec20_updated[[#This Row],[Visibility(mi)]]&gt;30, 30, MROUND(US_Accidents_Dec20_updated[[#This Row],[Visibility(mi)]],5))</f>
        <v>10</v>
      </c>
      <c r="K3625">
        <f>MROUND(US_Accidents_Dec20_updated[[#This Row],[Wind_Speed(mph)]],5)</f>
        <v>5</v>
      </c>
      <c r="L3625">
        <f>IF(US_Accidents_Dec20_updated[[#This Row],[Precipitation(in)]]&gt;0.1, 0.1, US_Accidents_Dec20_updated[[#This Row],[Precipitation(in)]])</f>
        <v>0</v>
      </c>
    </row>
    <row r="3626" spans="1:12" x14ac:dyDescent="0.25">
      <c r="A3626" t="str">
        <f>US_Accidents_Dec20_updated[[#This Row],[ID]]</f>
        <v>A-4173960</v>
      </c>
      <c r="B3626">
        <f>US_Accidents_Dec20_updated[[#This Row],[Start_Lat]]</f>
        <v>38.527549</v>
      </c>
      <c r="C3626">
        <f>US_Accidents_Dec20_updated[[#This Row],[Start_Lng]]</f>
        <v>-105.384139</v>
      </c>
      <c r="D3626">
        <f>US_Accidents_Dec20_updated[[#This Row],[Severity]]-1</f>
        <v>3</v>
      </c>
      <c r="E3626">
        <f>HOUR(US_Accidents_Dec20_updated[[#This Row],[Start_Time]])</f>
        <v>17</v>
      </c>
      <c r="F3626">
        <f>DAY(US_Accidents_Dec20_updated[[#This Row],[Start_Time]])</f>
        <v>20</v>
      </c>
      <c r="G3626">
        <f>MONTH(US_Accidents_Dec20_updated[[#This Row],[Start_Time]])</f>
        <v>4</v>
      </c>
      <c r="H3626" t="str">
        <f>US_Accidents_Dec20_updated[[#This Row],[Description]]</f>
        <v>Closed at CR-11/High Park Rd - Road closed due to accident. Single alternate lane traffic.</v>
      </c>
      <c r="I3626" t="s">
        <v>50</v>
      </c>
      <c r="J3626">
        <f>IF(US_Accidents_Dec20_updated[[#This Row],[Visibility(mi)]]&gt;30, 30, MROUND(US_Accidents_Dec20_updated[[#This Row],[Visibility(mi)]],5))</f>
        <v>10</v>
      </c>
      <c r="K3626">
        <f>MROUND(US_Accidents_Dec20_updated[[#This Row],[Wind_Speed(mph)]],5)</f>
        <v>10</v>
      </c>
      <c r="L3626">
        <f>IF(US_Accidents_Dec20_updated[[#This Row],[Precipitation(in)]]&gt;0.1, 0.1, US_Accidents_Dec20_updated[[#This Row],[Precipitation(in)]])</f>
        <v>0</v>
      </c>
    </row>
    <row r="3627" spans="1:12" x14ac:dyDescent="0.25">
      <c r="A3627" t="str">
        <f>US_Accidents_Dec20_updated[[#This Row],[ID]]</f>
        <v>A-4173961</v>
      </c>
      <c r="B3627">
        <f>US_Accidents_Dec20_updated[[#This Row],[Start_Lat]]</f>
        <v>39.602213999999996</v>
      </c>
      <c r="C3627">
        <f>US_Accidents_Dec20_updated[[#This Row],[Start_Lng]]</f>
        <v>-104.888992</v>
      </c>
      <c r="D3627">
        <f>US_Accidents_Dec20_updated[[#This Row],[Severity]]-1</f>
        <v>2</v>
      </c>
      <c r="E3627">
        <f>HOUR(US_Accidents_Dec20_updated[[#This Row],[Start_Time]])</f>
        <v>13</v>
      </c>
      <c r="F3627">
        <f>DAY(US_Accidents_Dec20_updated[[#This Row],[Start_Time]])</f>
        <v>20</v>
      </c>
      <c r="G3627">
        <f>MONTH(US_Accidents_Dec20_updated[[#This Row],[Start_Time]])</f>
        <v>4</v>
      </c>
      <c r="H3627" t="str">
        <f>US_Accidents_Dec20_updated[[#This Row],[Description]]</f>
        <v>At Orchard Rd/Exit 198 - Accident.</v>
      </c>
      <c r="I3627" t="s">
        <v>50</v>
      </c>
      <c r="J3627">
        <f>IF(US_Accidents_Dec20_updated[[#This Row],[Visibility(mi)]]&gt;30, 30, MROUND(US_Accidents_Dec20_updated[[#This Row],[Visibility(mi)]],5))</f>
        <v>10</v>
      </c>
      <c r="K3627">
        <f>MROUND(US_Accidents_Dec20_updated[[#This Row],[Wind_Speed(mph)]],5)</f>
        <v>5</v>
      </c>
      <c r="L3627">
        <f>IF(US_Accidents_Dec20_updated[[#This Row],[Precipitation(in)]]&gt;0.1, 0.1, US_Accidents_Dec20_updated[[#This Row],[Precipitation(in)]])</f>
        <v>0</v>
      </c>
    </row>
    <row r="3628" spans="1:12" x14ac:dyDescent="0.25">
      <c r="A3628" t="str">
        <f>US_Accidents_Dec20_updated[[#This Row],[ID]]</f>
        <v>A-4173962</v>
      </c>
      <c r="B3628">
        <f>US_Accidents_Dec20_updated[[#This Row],[Start_Lat]]</f>
        <v>38.530093999999998</v>
      </c>
      <c r="C3628">
        <f>US_Accidents_Dec20_updated[[#This Row],[Start_Lng]]</f>
        <v>-105.389915</v>
      </c>
      <c r="D3628">
        <f>US_Accidents_Dec20_updated[[#This Row],[Severity]]-1</f>
        <v>3</v>
      </c>
      <c r="E3628">
        <f>HOUR(US_Accidents_Dec20_updated[[#This Row],[Start_Time]])</f>
        <v>17</v>
      </c>
      <c r="F3628">
        <f>DAY(US_Accidents_Dec20_updated[[#This Row],[Start_Time]])</f>
        <v>20</v>
      </c>
      <c r="G3628">
        <f>MONTH(US_Accidents_Dec20_updated[[#This Row],[Start_Time]])</f>
        <v>4</v>
      </c>
      <c r="H3628" t="str">
        <f>US_Accidents_Dec20_updated[[#This Row],[Description]]</f>
        <v>Closed at US-50 - Road closed due to accident. Single alternate lane traffic.</v>
      </c>
      <c r="I3628" t="s">
        <v>50</v>
      </c>
      <c r="J3628">
        <f>IF(US_Accidents_Dec20_updated[[#This Row],[Visibility(mi)]]&gt;30, 30, MROUND(US_Accidents_Dec20_updated[[#This Row],[Visibility(mi)]],5))</f>
        <v>10</v>
      </c>
      <c r="K3628">
        <f>MROUND(US_Accidents_Dec20_updated[[#This Row],[Wind_Speed(mph)]],5)</f>
        <v>10</v>
      </c>
      <c r="L3628">
        <f>IF(US_Accidents_Dec20_updated[[#This Row],[Precipitation(in)]]&gt;0.1, 0.1, US_Accidents_Dec20_updated[[#This Row],[Precipitation(in)]])</f>
        <v>0</v>
      </c>
    </row>
    <row r="3629" spans="1:12" x14ac:dyDescent="0.25">
      <c r="A3629" t="str">
        <f>US_Accidents_Dec20_updated[[#This Row],[ID]]</f>
        <v>A-4173970</v>
      </c>
      <c r="B3629">
        <f>US_Accidents_Dec20_updated[[#This Row],[Start_Lat]]</f>
        <v>40.230640000000001</v>
      </c>
      <c r="C3629">
        <f>US_Accidents_Dec20_updated[[#This Row],[Start_Lng]]</f>
        <v>-104.98027</v>
      </c>
      <c r="D3629">
        <f>US_Accidents_Dec20_updated[[#This Row],[Severity]]-1</f>
        <v>2</v>
      </c>
      <c r="E3629">
        <f>HOUR(US_Accidents_Dec20_updated[[#This Row],[Start_Time]])</f>
        <v>14</v>
      </c>
      <c r="F3629">
        <f>DAY(US_Accidents_Dec20_updated[[#This Row],[Start_Time]])</f>
        <v>20</v>
      </c>
      <c r="G3629">
        <f>MONTH(US_Accidents_Dec20_updated[[#This Row],[Start_Time]])</f>
        <v>4</v>
      </c>
      <c r="H3629" t="str">
        <f>US_Accidents_Dec20_updated[[#This Row],[Description]]</f>
        <v>At CO-66/Exit 243 - Accident.</v>
      </c>
      <c r="I3629" t="s">
        <v>50</v>
      </c>
      <c r="J3629">
        <f>IF(US_Accidents_Dec20_updated[[#This Row],[Visibility(mi)]]&gt;30, 30, MROUND(US_Accidents_Dec20_updated[[#This Row],[Visibility(mi)]],5))</f>
        <v>10</v>
      </c>
      <c r="K3629">
        <f>MROUND(US_Accidents_Dec20_updated[[#This Row],[Wind_Speed(mph)]],5)</f>
        <v>5</v>
      </c>
      <c r="L3629">
        <f>IF(US_Accidents_Dec20_updated[[#This Row],[Precipitation(in)]]&gt;0.1, 0.1, US_Accidents_Dec20_updated[[#This Row],[Precipitation(in)]])</f>
        <v>0</v>
      </c>
    </row>
    <row r="3630" spans="1:12" x14ac:dyDescent="0.25">
      <c r="A3630" t="str">
        <f>US_Accidents_Dec20_updated[[#This Row],[ID]]</f>
        <v>A-4173974</v>
      </c>
      <c r="B3630">
        <f>US_Accidents_Dec20_updated[[#This Row],[Start_Lat]]</f>
        <v>39.729680000000002</v>
      </c>
      <c r="C3630">
        <f>US_Accidents_Dec20_updated[[#This Row],[Start_Lng]]</f>
        <v>-104.82517</v>
      </c>
      <c r="D3630">
        <f>US_Accidents_Dec20_updated[[#This Row],[Severity]]-1</f>
        <v>2</v>
      </c>
      <c r="E3630">
        <f>HOUR(US_Accidents_Dec20_updated[[#This Row],[Start_Time]])</f>
        <v>15</v>
      </c>
      <c r="F3630">
        <f>DAY(US_Accidents_Dec20_updated[[#This Row],[Start_Time]])</f>
        <v>20</v>
      </c>
      <c r="G3630">
        <f>MONTH(US_Accidents_Dec20_updated[[#This Row],[Start_Time]])</f>
        <v>4</v>
      </c>
      <c r="H3630" t="str">
        <f>US_Accidents_Dec20_updated[[#This Row],[Description]]</f>
        <v>At CO-30/6th Ave/Exit 9 - Accident.</v>
      </c>
      <c r="I3630" t="s">
        <v>50</v>
      </c>
      <c r="J3630">
        <f>IF(US_Accidents_Dec20_updated[[#This Row],[Visibility(mi)]]&gt;30, 30, MROUND(US_Accidents_Dec20_updated[[#This Row],[Visibility(mi)]],5))</f>
        <v>10</v>
      </c>
      <c r="K3630">
        <f>MROUND(US_Accidents_Dec20_updated[[#This Row],[Wind_Speed(mph)]],5)</f>
        <v>15</v>
      </c>
      <c r="L3630">
        <f>IF(US_Accidents_Dec20_updated[[#This Row],[Precipitation(in)]]&gt;0.1, 0.1, US_Accidents_Dec20_updated[[#This Row],[Precipitation(in)]])</f>
        <v>0</v>
      </c>
    </row>
    <row r="3631" spans="1:12" x14ac:dyDescent="0.25">
      <c r="A3631" t="str">
        <f>US_Accidents_Dec20_updated[[#This Row],[ID]]</f>
        <v>A-4173975</v>
      </c>
      <c r="B3631">
        <f>US_Accidents_Dec20_updated[[#This Row],[Start_Lat]]</f>
        <v>40.30359</v>
      </c>
      <c r="C3631">
        <f>US_Accidents_Dec20_updated[[#This Row],[Start_Lng]]</f>
        <v>-104.98090999999999</v>
      </c>
      <c r="D3631">
        <f>US_Accidents_Dec20_updated[[#This Row],[Severity]]-1</f>
        <v>2</v>
      </c>
      <c r="E3631">
        <f>HOUR(US_Accidents_Dec20_updated[[#This Row],[Start_Time]])</f>
        <v>17</v>
      </c>
      <c r="F3631">
        <f>DAY(US_Accidents_Dec20_updated[[#This Row],[Start_Time]])</f>
        <v>20</v>
      </c>
      <c r="G3631">
        <f>MONTH(US_Accidents_Dec20_updated[[#This Row],[Start_Time]])</f>
        <v>4</v>
      </c>
      <c r="H3631" t="str">
        <f>US_Accidents_Dec20_updated[[#This Row],[Description]]</f>
        <v>At CR-34/Exit 245 - Accident.</v>
      </c>
      <c r="I3631" t="s">
        <v>50</v>
      </c>
      <c r="J3631">
        <f>IF(US_Accidents_Dec20_updated[[#This Row],[Visibility(mi)]]&gt;30, 30, MROUND(US_Accidents_Dec20_updated[[#This Row],[Visibility(mi)]],5))</f>
        <v>10</v>
      </c>
      <c r="K3631">
        <f>MROUND(US_Accidents_Dec20_updated[[#This Row],[Wind_Speed(mph)]],5)</f>
        <v>15</v>
      </c>
      <c r="L3631">
        <f>IF(US_Accidents_Dec20_updated[[#This Row],[Precipitation(in)]]&gt;0.1, 0.1, US_Accidents_Dec20_updated[[#This Row],[Precipitation(in)]])</f>
        <v>0</v>
      </c>
    </row>
    <row r="3632" spans="1:12" x14ac:dyDescent="0.25">
      <c r="A3632" t="str">
        <f>US_Accidents_Dec20_updated[[#This Row],[ID]]</f>
        <v>A-4173977</v>
      </c>
      <c r="B3632">
        <f>US_Accidents_Dec20_updated[[#This Row],[Start_Lat]]</f>
        <v>39.699156000000002</v>
      </c>
      <c r="C3632">
        <f>US_Accidents_Dec20_updated[[#This Row],[Start_Lng]]</f>
        <v>-105.238618</v>
      </c>
      <c r="D3632">
        <f>US_Accidents_Dec20_updated[[#This Row],[Severity]]-1</f>
        <v>2</v>
      </c>
      <c r="E3632">
        <f>HOUR(US_Accidents_Dec20_updated[[#This Row],[Start_Time]])</f>
        <v>18</v>
      </c>
      <c r="F3632">
        <f>DAY(US_Accidents_Dec20_updated[[#This Row],[Start_Time]])</f>
        <v>20</v>
      </c>
      <c r="G3632">
        <f>MONTH(US_Accidents_Dec20_updated[[#This Row],[Start_Time]])</f>
        <v>4</v>
      </c>
      <c r="H3632" t="str">
        <f>US_Accidents_Dec20_updated[[#This Row],[Description]]</f>
        <v>At I-70-BL/US-40/CO-26/Exit 259 - Accident.</v>
      </c>
      <c r="I3632" t="s">
        <v>50</v>
      </c>
      <c r="J3632">
        <f>IF(US_Accidents_Dec20_updated[[#This Row],[Visibility(mi)]]&gt;30, 30, MROUND(US_Accidents_Dec20_updated[[#This Row],[Visibility(mi)]],5))</f>
        <v>30</v>
      </c>
      <c r="K3632">
        <f>MROUND(US_Accidents_Dec20_updated[[#This Row],[Wind_Speed(mph)]],5)</f>
        <v>10</v>
      </c>
      <c r="L3632">
        <f>IF(US_Accidents_Dec20_updated[[#This Row],[Precipitation(in)]]&gt;0.1, 0.1, US_Accidents_Dec20_updated[[#This Row],[Precipitation(in)]])</f>
        <v>0</v>
      </c>
    </row>
    <row r="3633" spans="1:12" x14ac:dyDescent="0.25">
      <c r="A3633" t="str">
        <f>US_Accidents_Dec20_updated[[#This Row],[ID]]</f>
        <v>A-4173978</v>
      </c>
      <c r="B3633">
        <f>US_Accidents_Dec20_updated[[#This Row],[Start_Lat]]</f>
        <v>39.885438999999998</v>
      </c>
      <c r="C3633">
        <f>US_Accidents_Dec20_updated[[#This Row],[Start_Lng]]</f>
        <v>-104.98766999999999</v>
      </c>
      <c r="D3633">
        <f>US_Accidents_Dec20_updated[[#This Row],[Severity]]-1</f>
        <v>2</v>
      </c>
      <c r="E3633">
        <f>HOUR(US_Accidents_Dec20_updated[[#This Row],[Start_Time]])</f>
        <v>18</v>
      </c>
      <c r="F3633">
        <f>DAY(US_Accidents_Dec20_updated[[#This Row],[Start_Time]])</f>
        <v>20</v>
      </c>
      <c r="G3633">
        <f>MONTH(US_Accidents_Dec20_updated[[#This Row],[Start_Time]])</f>
        <v>4</v>
      </c>
      <c r="H3633" t="str">
        <f>US_Accidents_Dec20_updated[[#This Row],[Description]]</f>
        <v>At 104th Ave/Exit 221 - Accident.</v>
      </c>
      <c r="I3633" t="s">
        <v>50</v>
      </c>
      <c r="J3633">
        <f>IF(US_Accidents_Dec20_updated[[#This Row],[Visibility(mi)]]&gt;30, 30, MROUND(US_Accidents_Dec20_updated[[#This Row],[Visibility(mi)]],5))</f>
        <v>30</v>
      </c>
      <c r="K3633">
        <f>MROUND(US_Accidents_Dec20_updated[[#This Row],[Wind_Speed(mph)]],5)</f>
        <v>10</v>
      </c>
      <c r="L3633">
        <f>IF(US_Accidents_Dec20_updated[[#This Row],[Precipitation(in)]]&gt;0.1, 0.1, US_Accidents_Dec20_updated[[#This Row],[Precipitation(in)]])</f>
        <v>0</v>
      </c>
    </row>
    <row r="3634" spans="1:12" x14ac:dyDescent="0.25">
      <c r="A3634" t="str">
        <f>US_Accidents_Dec20_updated[[#This Row],[ID]]</f>
        <v>A-4173979</v>
      </c>
      <c r="B3634">
        <f>US_Accidents_Dec20_updated[[#This Row],[Start_Lat]]</f>
        <v>38.533428000000001</v>
      </c>
      <c r="C3634">
        <f>US_Accidents_Dec20_updated[[#This Row],[Start_Lng]]</f>
        <v>-105.406057</v>
      </c>
      <c r="D3634">
        <f>US_Accidents_Dec20_updated[[#This Row],[Severity]]-1</f>
        <v>2</v>
      </c>
      <c r="E3634">
        <f>HOUR(US_Accidents_Dec20_updated[[#This Row],[Start_Time]])</f>
        <v>18</v>
      </c>
      <c r="F3634">
        <f>DAY(US_Accidents_Dec20_updated[[#This Row],[Start_Time]])</f>
        <v>20</v>
      </c>
      <c r="G3634">
        <f>MONTH(US_Accidents_Dec20_updated[[#This Row],[Start_Time]])</f>
        <v>4</v>
      </c>
      <c r="H3634" t="str">
        <f>US_Accidents_Dec20_updated[[#This Row],[Description]]</f>
        <v>At US-50 - Accident. Single alternate lane traffic.</v>
      </c>
      <c r="I3634" t="s">
        <v>50</v>
      </c>
      <c r="J3634">
        <f>IF(US_Accidents_Dec20_updated[[#This Row],[Visibility(mi)]]&gt;30, 30, MROUND(US_Accidents_Dec20_updated[[#This Row],[Visibility(mi)]],5))</f>
        <v>10</v>
      </c>
      <c r="K3634">
        <f>MROUND(US_Accidents_Dec20_updated[[#This Row],[Wind_Speed(mph)]],5)</f>
        <v>10</v>
      </c>
      <c r="L3634">
        <f>IF(US_Accidents_Dec20_updated[[#This Row],[Precipitation(in)]]&gt;0.1, 0.1, US_Accidents_Dec20_updated[[#This Row],[Precipitation(in)]])</f>
        <v>0</v>
      </c>
    </row>
    <row r="3635" spans="1:12" x14ac:dyDescent="0.25">
      <c r="A3635" t="str">
        <f>US_Accidents_Dec20_updated[[#This Row],[ID]]</f>
        <v>A-4173980</v>
      </c>
      <c r="B3635">
        <f>US_Accidents_Dec20_updated[[#This Row],[Start_Lat]]</f>
        <v>38.527549</v>
      </c>
      <c r="C3635">
        <f>US_Accidents_Dec20_updated[[#This Row],[Start_Lng]]</f>
        <v>-105.384139</v>
      </c>
      <c r="D3635">
        <f>US_Accidents_Dec20_updated[[#This Row],[Severity]]-1</f>
        <v>2</v>
      </c>
      <c r="E3635">
        <f>HOUR(US_Accidents_Dec20_updated[[#This Row],[Start_Time]])</f>
        <v>18</v>
      </c>
      <c r="F3635">
        <f>DAY(US_Accidents_Dec20_updated[[#This Row],[Start_Time]])</f>
        <v>20</v>
      </c>
      <c r="G3635">
        <f>MONTH(US_Accidents_Dec20_updated[[#This Row],[Start_Time]])</f>
        <v>4</v>
      </c>
      <c r="H3635" t="str">
        <f>US_Accidents_Dec20_updated[[#This Row],[Description]]</f>
        <v>At CR-11/High Park Rd - Accident. Single alternate lane traffic.</v>
      </c>
      <c r="I3635" t="s">
        <v>50</v>
      </c>
      <c r="J3635">
        <f>IF(US_Accidents_Dec20_updated[[#This Row],[Visibility(mi)]]&gt;30, 30, MROUND(US_Accidents_Dec20_updated[[#This Row],[Visibility(mi)]],5))</f>
        <v>10</v>
      </c>
      <c r="K3635">
        <f>MROUND(US_Accidents_Dec20_updated[[#This Row],[Wind_Speed(mph)]],5)</f>
        <v>10</v>
      </c>
      <c r="L3635">
        <f>IF(US_Accidents_Dec20_updated[[#This Row],[Precipitation(in)]]&gt;0.1, 0.1, US_Accidents_Dec20_updated[[#This Row],[Precipitation(in)]])</f>
        <v>0</v>
      </c>
    </row>
    <row r="3636" spans="1:12" x14ac:dyDescent="0.25">
      <c r="A3636" t="str">
        <f>US_Accidents_Dec20_updated[[#This Row],[ID]]</f>
        <v>A-4174219</v>
      </c>
      <c r="B3636">
        <f>US_Accidents_Dec20_updated[[#This Row],[Start_Lat]]</f>
        <v>39.900221000000002</v>
      </c>
      <c r="C3636">
        <f>US_Accidents_Dec20_updated[[#This Row],[Start_Lng]]</f>
        <v>-104.988178</v>
      </c>
      <c r="D3636">
        <f>US_Accidents_Dec20_updated[[#This Row],[Severity]]-1</f>
        <v>2</v>
      </c>
      <c r="E3636">
        <f>HOUR(US_Accidents_Dec20_updated[[#This Row],[Start_Time]])</f>
        <v>12</v>
      </c>
      <c r="F3636">
        <f>DAY(US_Accidents_Dec20_updated[[#This Row],[Start_Time]])</f>
        <v>21</v>
      </c>
      <c r="G3636">
        <f>MONTH(US_Accidents_Dec20_updated[[#This Row],[Start_Time]])</f>
        <v>4</v>
      </c>
      <c r="H3636" t="str">
        <f>US_Accidents_Dec20_updated[[#This Row],[Description]]</f>
        <v>At 104th Ave/Exit 221 - Accident.</v>
      </c>
      <c r="I3636" t="s">
        <v>50</v>
      </c>
      <c r="J3636">
        <f>IF(US_Accidents_Dec20_updated[[#This Row],[Visibility(mi)]]&gt;30, 30, MROUND(US_Accidents_Dec20_updated[[#This Row],[Visibility(mi)]],5))</f>
        <v>30</v>
      </c>
      <c r="K3636">
        <f>MROUND(US_Accidents_Dec20_updated[[#This Row],[Wind_Speed(mph)]],5)</f>
        <v>5</v>
      </c>
      <c r="L3636">
        <f>IF(US_Accidents_Dec20_updated[[#This Row],[Precipitation(in)]]&gt;0.1, 0.1, US_Accidents_Dec20_updated[[#This Row],[Precipitation(in)]])</f>
        <v>0</v>
      </c>
    </row>
    <row r="3637" spans="1:12" x14ac:dyDescent="0.25">
      <c r="A3637" t="str">
        <f>US_Accidents_Dec20_updated[[#This Row],[ID]]</f>
        <v>A-4174221</v>
      </c>
      <c r="B3637">
        <f>US_Accidents_Dec20_updated[[#This Row],[Start_Lat]]</f>
        <v>39.760379999999998</v>
      </c>
      <c r="C3637">
        <f>US_Accidents_Dec20_updated[[#This Row],[Start_Lng]]</f>
        <v>-105.00582</v>
      </c>
      <c r="D3637">
        <f>US_Accidents_Dec20_updated[[#This Row],[Severity]]-1</f>
        <v>2</v>
      </c>
      <c r="E3637">
        <f>HOUR(US_Accidents_Dec20_updated[[#This Row],[Start_Time]])</f>
        <v>14</v>
      </c>
      <c r="F3637">
        <f>DAY(US_Accidents_Dec20_updated[[#This Row],[Start_Time]])</f>
        <v>21</v>
      </c>
      <c r="G3637">
        <f>MONTH(US_Accidents_Dec20_updated[[#This Row],[Start_Time]])</f>
        <v>4</v>
      </c>
      <c r="H3637" t="str">
        <f>US_Accidents_Dec20_updated[[#This Row],[Description]]</f>
        <v>At 20th St/Exit 212 - Accident.</v>
      </c>
      <c r="I3637" t="s">
        <v>50</v>
      </c>
      <c r="J3637">
        <f>IF(US_Accidents_Dec20_updated[[#This Row],[Visibility(mi)]]&gt;30, 30, MROUND(US_Accidents_Dec20_updated[[#This Row],[Visibility(mi)]],5))</f>
        <v>30</v>
      </c>
      <c r="K3637">
        <f>MROUND(US_Accidents_Dec20_updated[[#This Row],[Wind_Speed(mph)]],5)</f>
        <v>20</v>
      </c>
      <c r="L3637">
        <f>IF(US_Accidents_Dec20_updated[[#This Row],[Precipitation(in)]]&gt;0.1, 0.1, US_Accidents_Dec20_updated[[#This Row],[Precipitation(in)]])</f>
        <v>0</v>
      </c>
    </row>
    <row r="3638" spans="1:12" x14ac:dyDescent="0.25">
      <c r="A3638" t="str">
        <f>US_Accidents_Dec20_updated[[#This Row],[ID]]</f>
        <v>A-4174226</v>
      </c>
      <c r="B3638">
        <f>US_Accidents_Dec20_updated[[#This Row],[Start_Lat]]</f>
        <v>39.765120000000003</v>
      </c>
      <c r="C3638">
        <f>US_Accidents_Dec20_updated[[#This Row],[Start_Lng]]</f>
        <v>-105.607472</v>
      </c>
      <c r="D3638">
        <f>US_Accidents_Dec20_updated[[#This Row],[Severity]]-1</f>
        <v>2</v>
      </c>
      <c r="E3638">
        <f>HOUR(US_Accidents_Dec20_updated[[#This Row],[Start_Time]])</f>
        <v>14</v>
      </c>
      <c r="F3638">
        <f>DAY(US_Accidents_Dec20_updated[[#This Row],[Start_Time]])</f>
        <v>21</v>
      </c>
      <c r="G3638">
        <f>MONTH(US_Accidents_Dec20_updated[[#This Row],[Start_Time]])</f>
        <v>4</v>
      </c>
      <c r="H3638" t="str">
        <f>US_Accidents_Dec20_updated[[#This Row],[Description]]</f>
        <v>At CR-308/Exit 235 - Accident.</v>
      </c>
      <c r="I3638" t="s">
        <v>50</v>
      </c>
      <c r="J3638">
        <f>IF(US_Accidents_Dec20_updated[[#This Row],[Visibility(mi)]]&gt;30, 30, MROUND(US_Accidents_Dec20_updated[[#This Row],[Visibility(mi)]],5))</f>
        <v>10</v>
      </c>
      <c r="K3638">
        <f>MROUND(US_Accidents_Dec20_updated[[#This Row],[Wind_Speed(mph)]],5)</f>
        <v>10</v>
      </c>
      <c r="L3638">
        <f>IF(US_Accidents_Dec20_updated[[#This Row],[Precipitation(in)]]&gt;0.1, 0.1, US_Accidents_Dec20_updated[[#This Row],[Precipitation(in)]])</f>
        <v>0</v>
      </c>
    </row>
    <row r="3639" spans="1:12" x14ac:dyDescent="0.25">
      <c r="A3639" t="str">
        <f>US_Accidents_Dec20_updated[[#This Row],[ID]]</f>
        <v>A-4174227</v>
      </c>
      <c r="B3639">
        <f>US_Accidents_Dec20_updated[[#This Row],[Start_Lat]]</f>
        <v>39.758740000000003</v>
      </c>
      <c r="C3639">
        <f>US_Accidents_Dec20_updated[[#This Row],[Start_Lng]]</f>
        <v>-105.0081</v>
      </c>
      <c r="D3639">
        <f>US_Accidents_Dec20_updated[[#This Row],[Severity]]-1</f>
        <v>2</v>
      </c>
      <c r="E3639">
        <f>HOUR(US_Accidents_Dec20_updated[[#This Row],[Start_Time]])</f>
        <v>15</v>
      </c>
      <c r="F3639">
        <f>DAY(US_Accidents_Dec20_updated[[#This Row],[Start_Time]])</f>
        <v>21</v>
      </c>
      <c r="G3639">
        <f>MONTH(US_Accidents_Dec20_updated[[#This Row],[Start_Time]])</f>
        <v>4</v>
      </c>
      <c r="H3639" t="str">
        <f>US_Accidents_Dec20_updated[[#This Row],[Description]]</f>
        <v>Between 20th St/Exit 212 and Speer Blvd/Exit 212 - Accident. Lane blocked.</v>
      </c>
      <c r="I3639" t="s">
        <v>50</v>
      </c>
      <c r="J3639">
        <f>IF(US_Accidents_Dec20_updated[[#This Row],[Visibility(mi)]]&gt;30, 30, MROUND(US_Accidents_Dec20_updated[[#This Row],[Visibility(mi)]],5))</f>
        <v>30</v>
      </c>
      <c r="K3639">
        <f>MROUND(US_Accidents_Dec20_updated[[#This Row],[Wind_Speed(mph)]],5)</f>
        <v>20</v>
      </c>
      <c r="L3639">
        <f>IF(US_Accidents_Dec20_updated[[#This Row],[Precipitation(in)]]&gt;0.1, 0.1, US_Accidents_Dec20_updated[[#This Row],[Precipitation(in)]])</f>
        <v>0</v>
      </c>
    </row>
    <row r="3640" spans="1:12" x14ac:dyDescent="0.25">
      <c r="A3640" t="str">
        <f>US_Accidents_Dec20_updated[[#This Row],[ID]]</f>
        <v>A-4174235</v>
      </c>
      <c r="B3640">
        <f>US_Accidents_Dec20_updated[[#This Row],[Start_Lat]]</f>
        <v>39.900221000000002</v>
      </c>
      <c r="C3640">
        <f>US_Accidents_Dec20_updated[[#This Row],[Start_Lng]]</f>
        <v>-104.988178</v>
      </c>
      <c r="D3640">
        <f>US_Accidents_Dec20_updated[[#This Row],[Severity]]-1</f>
        <v>2</v>
      </c>
      <c r="E3640">
        <f>HOUR(US_Accidents_Dec20_updated[[#This Row],[Start_Time]])</f>
        <v>17</v>
      </c>
      <c r="F3640">
        <f>DAY(US_Accidents_Dec20_updated[[#This Row],[Start_Time]])</f>
        <v>21</v>
      </c>
      <c r="G3640">
        <f>MONTH(US_Accidents_Dec20_updated[[#This Row],[Start_Time]])</f>
        <v>4</v>
      </c>
      <c r="H3640" t="str">
        <f>US_Accidents_Dec20_updated[[#This Row],[Description]]</f>
        <v>At 104th Ave/Exit 221 - Accident.</v>
      </c>
      <c r="I3640" t="s">
        <v>50</v>
      </c>
      <c r="J3640">
        <f>IF(US_Accidents_Dec20_updated[[#This Row],[Visibility(mi)]]&gt;30, 30, MROUND(US_Accidents_Dec20_updated[[#This Row],[Visibility(mi)]],5))</f>
        <v>10</v>
      </c>
      <c r="K3640">
        <f>MROUND(US_Accidents_Dec20_updated[[#This Row],[Wind_Speed(mph)]],5)</f>
        <v>5</v>
      </c>
      <c r="L3640">
        <f>IF(US_Accidents_Dec20_updated[[#This Row],[Precipitation(in)]]&gt;0.1, 0.1, US_Accidents_Dec20_updated[[#This Row],[Precipitation(in)]])</f>
        <v>0</v>
      </c>
    </row>
    <row r="3641" spans="1:12" x14ac:dyDescent="0.25">
      <c r="A3641" t="str">
        <f>US_Accidents_Dec20_updated[[#This Row],[ID]]</f>
        <v>A-4174236</v>
      </c>
      <c r="B3641">
        <f>US_Accidents_Dec20_updated[[#This Row],[Start_Lat]]</f>
        <v>39.88935</v>
      </c>
      <c r="C3641">
        <f>US_Accidents_Dec20_updated[[#This Row],[Start_Lng]]</f>
        <v>-104.98768</v>
      </c>
      <c r="D3641">
        <f>US_Accidents_Dec20_updated[[#This Row],[Severity]]-1</f>
        <v>2</v>
      </c>
      <c r="E3641">
        <f>HOUR(US_Accidents_Dec20_updated[[#This Row],[Start_Time]])</f>
        <v>18</v>
      </c>
      <c r="F3641">
        <f>DAY(US_Accidents_Dec20_updated[[#This Row],[Start_Time]])</f>
        <v>21</v>
      </c>
      <c r="G3641">
        <f>MONTH(US_Accidents_Dec20_updated[[#This Row],[Start_Time]])</f>
        <v>4</v>
      </c>
      <c r="H3641" t="str">
        <f>US_Accidents_Dec20_updated[[#This Row],[Description]]</f>
        <v>At 104th Ave/Exit 221 - Accident.</v>
      </c>
      <c r="I3641" t="s">
        <v>50</v>
      </c>
      <c r="J3641">
        <f>IF(US_Accidents_Dec20_updated[[#This Row],[Visibility(mi)]]&gt;30, 30, MROUND(US_Accidents_Dec20_updated[[#This Row],[Visibility(mi)]],5))</f>
        <v>20</v>
      </c>
      <c r="K3641">
        <f>MROUND(US_Accidents_Dec20_updated[[#This Row],[Wind_Speed(mph)]],5)</f>
        <v>15</v>
      </c>
      <c r="L3641">
        <f>IF(US_Accidents_Dec20_updated[[#This Row],[Precipitation(in)]]&gt;0.1, 0.1, US_Accidents_Dec20_updated[[#This Row],[Precipitation(in)]])</f>
        <v>0</v>
      </c>
    </row>
    <row r="3642" spans="1:12" x14ac:dyDescent="0.25">
      <c r="A3642" t="str">
        <f>US_Accidents_Dec20_updated[[#This Row],[ID]]</f>
        <v>A-4174246</v>
      </c>
      <c r="B3642">
        <f>US_Accidents_Dec20_updated[[#This Row],[Start_Lat]]</f>
        <v>39.648710000000001</v>
      </c>
      <c r="C3642">
        <f>US_Accidents_Dec20_updated[[#This Row],[Start_Lng]]</f>
        <v>-104.9161</v>
      </c>
      <c r="D3642">
        <f>US_Accidents_Dec20_updated[[#This Row],[Severity]]-1</f>
        <v>2</v>
      </c>
      <c r="E3642">
        <f>HOUR(US_Accidents_Dec20_updated[[#This Row],[Start_Time]])</f>
        <v>20</v>
      </c>
      <c r="F3642">
        <f>DAY(US_Accidents_Dec20_updated[[#This Row],[Start_Time]])</f>
        <v>21</v>
      </c>
      <c r="G3642">
        <f>MONTH(US_Accidents_Dec20_updated[[#This Row],[Start_Time]])</f>
        <v>4</v>
      </c>
      <c r="H3642" t="str">
        <f>US_Accidents_Dec20_updated[[#This Row],[Description]]</f>
        <v>At I-225 - Accident.</v>
      </c>
      <c r="I3642" t="s">
        <v>50</v>
      </c>
      <c r="J3642">
        <f>IF(US_Accidents_Dec20_updated[[#This Row],[Visibility(mi)]]&gt;30, 30, MROUND(US_Accidents_Dec20_updated[[#This Row],[Visibility(mi)]],5))</f>
        <v>10</v>
      </c>
      <c r="K3642">
        <f>MROUND(US_Accidents_Dec20_updated[[#This Row],[Wind_Speed(mph)]],5)</f>
        <v>10</v>
      </c>
      <c r="L3642">
        <f>IF(US_Accidents_Dec20_updated[[#This Row],[Precipitation(in)]]&gt;0.1, 0.1, US_Accidents_Dec20_updated[[#This Row],[Precipitation(in)]])</f>
        <v>0</v>
      </c>
    </row>
    <row r="3643" spans="1:12" x14ac:dyDescent="0.25">
      <c r="A3643" t="str">
        <f>US_Accidents_Dec20_updated[[#This Row],[ID]]</f>
        <v>A-4174247</v>
      </c>
      <c r="B3643">
        <f>US_Accidents_Dec20_updated[[#This Row],[Start_Lat]]</f>
        <v>39.166786000000002</v>
      </c>
      <c r="C3643">
        <f>US_Accidents_Dec20_updated[[#This Row],[Start_Lng]]</f>
        <v>-104.852711</v>
      </c>
      <c r="D3643">
        <f>US_Accidents_Dec20_updated[[#This Row],[Severity]]-1</f>
        <v>2</v>
      </c>
      <c r="E3643">
        <f>HOUR(US_Accidents_Dec20_updated[[#This Row],[Start_Time]])</f>
        <v>21</v>
      </c>
      <c r="F3643">
        <f>DAY(US_Accidents_Dec20_updated[[#This Row],[Start_Time]])</f>
        <v>21</v>
      </c>
      <c r="G3643">
        <f>MONTH(US_Accidents_Dec20_updated[[#This Row],[Start_Time]])</f>
        <v>4</v>
      </c>
      <c r="H3643" t="str">
        <f>US_Accidents_Dec20_updated[[#This Row],[Description]]</f>
        <v>At County Line Rd/Exit 163 - Accident.</v>
      </c>
      <c r="I3643" t="s">
        <v>50</v>
      </c>
      <c r="J3643">
        <f>IF(US_Accidents_Dec20_updated[[#This Row],[Visibility(mi)]]&gt;30, 30, MROUND(US_Accidents_Dec20_updated[[#This Row],[Visibility(mi)]],5))</f>
        <v>10</v>
      </c>
      <c r="K3643">
        <f>MROUND(US_Accidents_Dec20_updated[[#This Row],[Wind_Speed(mph)]],5)</f>
        <v>15</v>
      </c>
      <c r="L3643">
        <f>IF(US_Accidents_Dec20_updated[[#This Row],[Precipitation(in)]]&gt;0.1, 0.1, US_Accidents_Dec20_updated[[#This Row],[Precipitation(in)]])</f>
        <v>0</v>
      </c>
    </row>
    <row r="3644" spans="1:12" x14ac:dyDescent="0.25">
      <c r="A3644" t="str">
        <f>US_Accidents_Dec20_updated[[#This Row],[ID]]</f>
        <v>A-4174723</v>
      </c>
      <c r="B3644">
        <f>US_Accidents_Dec20_updated[[#This Row],[Start_Lat]]</f>
        <v>39.853763000000001</v>
      </c>
      <c r="C3644">
        <f>US_Accidents_Dec20_updated[[#This Row],[Start_Lng]]</f>
        <v>-104.98651099999999</v>
      </c>
      <c r="D3644">
        <f>US_Accidents_Dec20_updated[[#This Row],[Severity]]-1</f>
        <v>2</v>
      </c>
      <c r="E3644">
        <f>HOUR(US_Accidents_Dec20_updated[[#This Row],[Start_Time]])</f>
        <v>2</v>
      </c>
      <c r="F3644">
        <f>DAY(US_Accidents_Dec20_updated[[#This Row],[Start_Time]])</f>
        <v>22</v>
      </c>
      <c r="G3644">
        <f>MONTH(US_Accidents_Dec20_updated[[#This Row],[Start_Time]])</f>
        <v>4</v>
      </c>
      <c r="H3644" t="str">
        <f>US_Accidents_Dec20_updated[[#This Row],[Description]]</f>
        <v>At Thornton Pky/Exit 220 - Accident.</v>
      </c>
      <c r="I3644" t="s">
        <v>50</v>
      </c>
      <c r="J3644">
        <f>IF(US_Accidents_Dec20_updated[[#This Row],[Visibility(mi)]]&gt;30, 30, MROUND(US_Accidents_Dec20_updated[[#This Row],[Visibility(mi)]],5))</f>
        <v>10</v>
      </c>
      <c r="K3644">
        <f>MROUND(US_Accidents_Dec20_updated[[#This Row],[Wind_Speed(mph)]],5)</f>
        <v>10</v>
      </c>
      <c r="L3644">
        <f>IF(US_Accidents_Dec20_updated[[#This Row],[Precipitation(in)]]&gt;0.1, 0.1, US_Accidents_Dec20_updated[[#This Row],[Precipitation(in)]])</f>
        <v>0</v>
      </c>
    </row>
    <row r="3645" spans="1:12" x14ac:dyDescent="0.25">
      <c r="A3645" t="str">
        <f>US_Accidents_Dec20_updated[[#This Row],[ID]]</f>
        <v>A-4174726</v>
      </c>
      <c r="B3645">
        <f>US_Accidents_Dec20_updated[[#This Row],[Start_Lat]]</f>
        <v>39.779989999999998</v>
      </c>
      <c r="C3645">
        <f>US_Accidents_Dec20_updated[[#This Row],[Start_Lng]]</f>
        <v>-104.95189999999999</v>
      </c>
      <c r="D3645">
        <f>US_Accidents_Dec20_updated[[#This Row],[Severity]]-1</f>
        <v>2</v>
      </c>
      <c r="E3645">
        <f>HOUR(US_Accidents_Dec20_updated[[#This Row],[Start_Time]])</f>
        <v>6</v>
      </c>
      <c r="F3645">
        <f>DAY(US_Accidents_Dec20_updated[[#This Row],[Start_Time]])</f>
        <v>22</v>
      </c>
      <c r="G3645">
        <f>MONTH(US_Accidents_Dec20_updated[[#This Row],[Start_Time]])</f>
        <v>4</v>
      </c>
      <c r="H3645" t="str">
        <f>US_Accidents_Dec20_updated[[#This Row],[Description]]</f>
        <v>At Steele St/Exit 276 - Accident.</v>
      </c>
      <c r="I3645" t="s">
        <v>1203</v>
      </c>
      <c r="J3645">
        <f>IF(US_Accidents_Dec20_updated[[#This Row],[Visibility(mi)]]&gt;30, 30, MROUND(US_Accidents_Dec20_updated[[#This Row],[Visibility(mi)]],5))</f>
        <v>0</v>
      </c>
      <c r="K3645">
        <f>MROUND(US_Accidents_Dec20_updated[[#This Row],[Wind_Speed(mph)]],5)</f>
        <v>10</v>
      </c>
      <c r="L3645">
        <f>IF(US_Accidents_Dec20_updated[[#This Row],[Precipitation(in)]]&gt;0.1, 0.1, US_Accidents_Dec20_updated[[#This Row],[Precipitation(in)]])</f>
        <v>0</v>
      </c>
    </row>
    <row r="3646" spans="1:12" x14ac:dyDescent="0.25">
      <c r="A3646" t="str">
        <f>US_Accidents_Dec20_updated[[#This Row],[ID]]</f>
        <v>A-4174727</v>
      </c>
      <c r="B3646">
        <f>US_Accidents_Dec20_updated[[#This Row],[Start_Lat]]</f>
        <v>39.741064000000001</v>
      </c>
      <c r="C3646">
        <f>US_Accidents_Dec20_updated[[#This Row],[Start_Lng]]</f>
        <v>-105.496342</v>
      </c>
      <c r="D3646">
        <f>US_Accidents_Dec20_updated[[#This Row],[Severity]]-1</f>
        <v>1</v>
      </c>
      <c r="E3646">
        <f>HOUR(US_Accidents_Dec20_updated[[#This Row],[Start_Time]])</f>
        <v>6</v>
      </c>
      <c r="F3646">
        <f>DAY(US_Accidents_Dec20_updated[[#This Row],[Start_Time]])</f>
        <v>22</v>
      </c>
      <c r="G3646">
        <f>MONTH(US_Accidents_Dec20_updated[[#This Row],[Start_Time]])</f>
        <v>4</v>
      </c>
      <c r="H3646" t="str">
        <f>US_Accidents_Dec20_updated[[#This Row],[Description]]</f>
        <v>Between CO-103/Exit 240 and CO-470/Exit 260 - Accident.</v>
      </c>
      <c r="I3646" t="s">
        <v>50</v>
      </c>
      <c r="J3646">
        <f>IF(US_Accidents_Dec20_updated[[#This Row],[Visibility(mi)]]&gt;30, 30, MROUND(US_Accidents_Dec20_updated[[#This Row],[Visibility(mi)]],5))</f>
        <v>10</v>
      </c>
      <c r="K3646">
        <f>MROUND(US_Accidents_Dec20_updated[[#This Row],[Wind_Speed(mph)]],5)</f>
        <v>0</v>
      </c>
      <c r="L3646">
        <f>IF(US_Accidents_Dec20_updated[[#This Row],[Precipitation(in)]]&gt;0.1, 0.1, US_Accidents_Dec20_updated[[#This Row],[Precipitation(in)]])</f>
        <v>0</v>
      </c>
    </row>
    <row r="3647" spans="1:12" x14ac:dyDescent="0.25">
      <c r="A3647" t="str">
        <f>US_Accidents_Dec20_updated[[#This Row],[ID]]</f>
        <v>A-4174728</v>
      </c>
      <c r="B3647">
        <f>US_Accidents_Dec20_updated[[#This Row],[Start_Lat]]</f>
        <v>39.715710000000001</v>
      </c>
      <c r="C3647">
        <f>US_Accidents_Dec20_updated[[#This Row],[Start_Lng]]</f>
        <v>-105.19175</v>
      </c>
      <c r="D3647">
        <f>US_Accidents_Dec20_updated[[#This Row],[Severity]]-1</f>
        <v>1</v>
      </c>
      <c r="E3647">
        <f>HOUR(US_Accidents_Dec20_updated[[#This Row],[Start_Time]])</f>
        <v>6</v>
      </c>
      <c r="F3647">
        <f>DAY(US_Accidents_Dec20_updated[[#This Row],[Start_Time]])</f>
        <v>22</v>
      </c>
      <c r="G3647">
        <f>MONTH(US_Accidents_Dec20_updated[[#This Row],[Start_Time]])</f>
        <v>4</v>
      </c>
      <c r="H3647" t="str">
        <f>US_Accidents_Dec20_updated[[#This Row],[Description]]</f>
        <v>Between US-6/6th Ave/Exit 261 and I-70-BL/Exit 241 - Accident.</v>
      </c>
      <c r="I3647" t="s">
        <v>1203</v>
      </c>
      <c r="J3647">
        <f>IF(US_Accidents_Dec20_updated[[#This Row],[Visibility(mi)]]&gt;30, 30, MROUND(US_Accidents_Dec20_updated[[#This Row],[Visibility(mi)]],5))</f>
        <v>0</v>
      </c>
      <c r="K3647">
        <f>MROUND(US_Accidents_Dec20_updated[[#This Row],[Wind_Speed(mph)]],5)</f>
        <v>10</v>
      </c>
      <c r="L3647">
        <f>IF(US_Accidents_Dec20_updated[[#This Row],[Precipitation(in)]]&gt;0.1, 0.1, US_Accidents_Dec20_updated[[#This Row],[Precipitation(in)]])</f>
        <v>0</v>
      </c>
    </row>
    <row r="3648" spans="1:12" x14ac:dyDescent="0.25">
      <c r="A3648" t="str">
        <f>US_Accidents_Dec20_updated[[#This Row],[ID]]</f>
        <v>A-4174729</v>
      </c>
      <c r="B3648">
        <f>US_Accidents_Dec20_updated[[#This Row],[Start_Lat]]</f>
        <v>39.823099999999997</v>
      </c>
      <c r="C3648">
        <f>US_Accidents_Dec20_updated[[#This Row],[Start_Lng]]</f>
        <v>-104.96729999999999</v>
      </c>
      <c r="D3648">
        <f>US_Accidents_Dec20_updated[[#This Row],[Severity]]-1</f>
        <v>2</v>
      </c>
      <c r="E3648">
        <f>HOUR(US_Accidents_Dec20_updated[[#This Row],[Start_Time]])</f>
        <v>6</v>
      </c>
      <c r="F3648">
        <f>DAY(US_Accidents_Dec20_updated[[#This Row],[Start_Time]])</f>
        <v>22</v>
      </c>
      <c r="G3648">
        <f>MONTH(US_Accidents_Dec20_updated[[#This Row],[Start_Time]])</f>
        <v>4</v>
      </c>
      <c r="H3648" t="str">
        <f>US_Accidents_Dec20_updated[[#This Row],[Description]]</f>
        <v>At I-270/Exit 6 - Accident.</v>
      </c>
      <c r="I3648" t="s">
        <v>1203</v>
      </c>
      <c r="J3648">
        <f>IF(US_Accidents_Dec20_updated[[#This Row],[Visibility(mi)]]&gt;30, 30, MROUND(US_Accidents_Dec20_updated[[#This Row],[Visibility(mi)]],5))</f>
        <v>0</v>
      </c>
      <c r="K3648">
        <f>MROUND(US_Accidents_Dec20_updated[[#This Row],[Wind_Speed(mph)]],5)</f>
        <v>10</v>
      </c>
      <c r="L3648">
        <f>IF(US_Accidents_Dec20_updated[[#This Row],[Precipitation(in)]]&gt;0.1, 0.1, US_Accidents_Dec20_updated[[#This Row],[Precipitation(in)]])</f>
        <v>0</v>
      </c>
    </row>
    <row r="3649" spans="1:12" x14ac:dyDescent="0.25">
      <c r="A3649" t="str">
        <f>US_Accidents_Dec20_updated[[#This Row],[ID]]</f>
        <v>A-4174730</v>
      </c>
      <c r="B3649">
        <f>US_Accidents_Dec20_updated[[#This Row],[Start_Lat]]</f>
        <v>40.265369999999997</v>
      </c>
      <c r="C3649">
        <f>US_Accidents_Dec20_updated[[#This Row],[Start_Lng]]</f>
        <v>-103.84497399999999</v>
      </c>
      <c r="D3649">
        <f>US_Accidents_Dec20_updated[[#This Row],[Severity]]-1</f>
        <v>2</v>
      </c>
      <c r="E3649">
        <f>HOUR(US_Accidents_Dec20_updated[[#This Row],[Start_Time]])</f>
        <v>9</v>
      </c>
      <c r="F3649">
        <f>DAY(US_Accidents_Dec20_updated[[#This Row],[Start_Time]])</f>
        <v>22</v>
      </c>
      <c r="G3649">
        <f>MONTH(US_Accidents_Dec20_updated[[#This Row],[Start_Time]])</f>
        <v>4</v>
      </c>
      <c r="H3649" t="str">
        <f>US_Accidents_Dec20_updated[[#This Row],[Description]]</f>
        <v>At CO-144/Exit 79 - Accident.</v>
      </c>
      <c r="I3649" t="s">
        <v>50</v>
      </c>
      <c r="J3649">
        <f>IF(US_Accidents_Dec20_updated[[#This Row],[Visibility(mi)]]&gt;30, 30, MROUND(US_Accidents_Dec20_updated[[#This Row],[Visibility(mi)]],5))</f>
        <v>10</v>
      </c>
      <c r="K3649">
        <f>MROUND(US_Accidents_Dec20_updated[[#This Row],[Wind_Speed(mph)]],5)</f>
        <v>15</v>
      </c>
      <c r="L3649">
        <f>IF(US_Accidents_Dec20_updated[[#This Row],[Precipitation(in)]]&gt;0.1, 0.1, US_Accidents_Dec20_updated[[#This Row],[Precipitation(in)]])</f>
        <v>0</v>
      </c>
    </row>
    <row r="3650" spans="1:12" x14ac:dyDescent="0.25">
      <c r="A3650" t="str">
        <f>US_Accidents_Dec20_updated[[#This Row],[ID]]</f>
        <v>A-4174731</v>
      </c>
      <c r="B3650">
        <f>US_Accidents_Dec20_updated[[#This Row],[Start_Lat]]</f>
        <v>40.265610000000002</v>
      </c>
      <c r="C3650">
        <f>US_Accidents_Dec20_updated[[#This Row],[Start_Lng]]</f>
        <v>-103.844911</v>
      </c>
      <c r="D3650">
        <f>US_Accidents_Dec20_updated[[#This Row],[Severity]]-1</f>
        <v>2</v>
      </c>
      <c r="E3650">
        <f>HOUR(US_Accidents_Dec20_updated[[#This Row],[Start_Time]])</f>
        <v>9</v>
      </c>
      <c r="F3650">
        <f>DAY(US_Accidents_Dec20_updated[[#This Row],[Start_Time]])</f>
        <v>22</v>
      </c>
      <c r="G3650">
        <f>MONTH(US_Accidents_Dec20_updated[[#This Row],[Start_Time]])</f>
        <v>4</v>
      </c>
      <c r="H3650" t="str">
        <f>US_Accidents_Dec20_updated[[#This Row],[Description]]</f>
        <v>At US-34/I-76-BL/Exit 75 - Accident.</v>
      </c>
      <c r="I3650" t="s">
        <v>50</v>
      </c>
      <c r="J3650">
        <f>IF(US_Accidents_Dec20_updated[[#This Row],[Visibility(mi)]]&gt;30, 30, MROUND(US_Accidents_Dec20_updated[[#This Row],[Visibility(mi)]],5))</f>
        <v>10</v>
      </c>
      <c r="K3650">
        <f>MROUND(US_Accidents_Dec20_updated[[#This Row],[Wind_Speed(mph)]],5)</f>
        <v>15</v>
      </c>
      <c r="L3650">
        <f>IF(US_Accidents_Dec20_updated[[#This Row],[Precipitation(in)]]&gt;0.1, 0.1, US_Accidents_Dec20_updated[[#This Row],[Precipitation(in)]])</f>
        <v>0</v>
      </c>
    </row>
    <row r="3651" spans="1:12" x14ac:dyDescent="0.25">
      <c r="A3651" t="str">
        <f>US_Accidents_Dec20_updated[[#This Row],[ID]]</f>
        <v>A-4174735</v>
      </c>
      <c r="B3651">
        <f>US_Accidents_Dec20_updated[[#This Row],[Start_Lat]]</f>
        <v>38.307699999999997</v>
      </c>
      <c r="C3651">
        <f>US_Accidents_Dec20_updated[[#This Row],[Start_Lng]]</f>
        <v>-104.6139</v>
      </c>
      <c r="D3651">
        <f>US_Accidents_Dec20_updated[[#This Row],[Severity]]-1</f>
        <v>3</v>
      </c>
      <c r="E3651">
        <f>HOUR(US_Accidents_Dec20_updated[[#This Row],[Start_Time]])</f>
        <v>11</v>
      </c>
      <c r="F3651">
        <f>DAY(US_Accidents_Dec20_updated[[#This Row],[Start_Time]])</f>
        <v>22</v>
      </c>
      <c r="G3651">
        <f>MONTH(US_Accidents_Dec20_updated[[#This Row],[Start_Time]])</f>
        <v>4</v>
      </c>
      <c r="H3651" t="str">
        <f>US_Accidents_Dec20_updated[[#This Row],[Description]]</f>
        <v>Closed between Eagleridge Blvd/Exit 102 and 29th St/Exit 100 - Road closed due to accident. Road marking work.</v>
      </c>
      <c r="I3651" t="s">
        <v>50</v>
      </c>
      <c r="J3651">
        <f>IF(US_Accidents_Dec20_updated[[#This Row],[Visibility(mi)]]&gt;30, 30, MROUND(US_Accidents_Dec20_updated[[#This Row],[Visibility(mi)]],5))</f>
        <v>10</v>
      </c>
      <c r="K3651">
        <f>MROUND(US_Accidents_Dec20_updated[[#This Row],[Wind_Speed(mph)]],5)</f>
        <v>10</v>
      </c>
      <c r="L3651">
        <f>IF(US_Accidents_Dec20_updated[[#This Row],[Precipitation(in)]]&gt;0.1, 0.1, US_Accidents_Dec20_updated[[#This Row],[Precipitation(in)]])</f>
        <v>0</v>
      </c>
    </row>
    <row r="3652" spans="1:12" x14ac:dyDescent="0.25">
      <c r="A3652" t="str">
        <f>US_Accidents_Dec20_updated[[#This Row],[ID]]</f>
        <v>A-4174749</v>
      </c>
      <c r="B3652">
        <f>US_Accidents_Dec20_updated[[#This Row],[Start_Lat]]</f>
        <v>38.585737000000002</v>
      </c>
      <c r="C3652">
        <f>US_Accidents_Dec20_updated[[#This Row],[Start_Lng]]</f>
        <v>-104.668898</v>
      </c>
      <c r="D3652">
        <f>US_Accidents_Dec20_updated[[#This Row],[Severity]]-1</f>
        <v>2</v>
      </c>
      <c r="E3652">
        <f>HOUR(US_Accidents_Dec20_updated[[#This Row],[Start_Time]])</f>
        <v>18</v>
      </c>
      <c r="F3652">
        <f>DAY(US_Accidents_Dec20_updated[[#This Row],[Start_Time]])</f>
        <v>22</v>
      </c>
      <c r="G3652">
        <f>MONTH(US_Accidents_Dec20_updated[[#This Row],[Start_Time]])</f>
        <v>4</v>
      </c>
      <c r="H3652" t="str">
        <f>US_Accidents_Dec20_updated[[#This Row],[Description]]</f>
        <v>At El Centro Blvd/Exit 119 - Accident.</v>
      </c>
      <c r="I3652" t="s">
        <v>50</v>
      </c>
      <c r="J3652">
        <f>IF(US_Accidents_Dec20_updated[[#This Row],[Visibility(mi)]]&gt;30, 30, MROUND(US_Accidents_Dec20_updated[[#This Row],[Visibility(mi)]],5))</f>
        <v>10</v>
      </c>
      <c r="K3652">
        <f>MROUND(US_Accidents_Dec20_updated[[#This Row],[Wind_Speed(mph)]],5)</f>
        <v>10</v>
      </c>
      <c r="L3652">
        <f>IF(US_Accidents_Dec20_updated[[#This Row],[Precipitation(in)]]&gt;0.1, 0.1, US_Accidents_Dec20_updated[[#This Row],[Precipitation(in)]])</f>
        <v>0</v>
      </c>
    </row>
    <row r="3653" spans="1:12" x14ac:dyDescent="0.25">
      <c r="A3653" t="str">
        <f>US_Accidents_Dec20_updated[[#This Row],[ID]]</f>
        <v>A-4174750</v>
      </c>
      <c r="B3653">
        <f>US_Accidents_Dec20_updated[[#This Row],[Start_Lat]]</f>
        <v>38.588011000000002</v>
      </c>
      <c r="C3653">
        <f>US_Accidents_Dec20_updated[[#This Row],[Start_Lng]]</f>
        <v>-104.67012099999999</v>
      </c>
      <c r="D3653">
        <f>US_Accidents_Dec20_updated[[#This Row],[Severity]]-1</f>
        <v>2</v>
      </c>
      <c r="E3653">
        <f>HOUR(US_Accidents_Dec20_updated[[#This Row],[Start_Time]])</f>
        <v>18</v>
      </c>
      <c r="F3653">
        <f>DAY(US_Accidents_Dec20_updated[[#This Row],[Start_Time]])</f>
        <v>22</v>
      </c>
      <c r="G3653">
        <f>MONTH(US_Accidents_Dec20_updated[[#This Row],[Start_Time]])</f>
        <v>4</v>
      </c>
      <c r="H3653" t="str">
        <f>US_Accidents_Dec20_updated[[#This Row],[Description]]</f>
        <v>At El Centro Blvd/Exit 119 - Accident. Lane blocked.</v>
      </c>
      <c r="I3653" t="s">
        <v>50</v>
      </c>
      <c r="J3653">
        <f>IF(US_Accidents_Dec20_updated[[#This Row],[Visibility(mi)]]&gt;30, 30, MROUND(US_Accidents_Dec20_updated[[#This Row],[Visibility(mi)]],5))</f>
        <v>10</v>
      </c>
      <c r="K3653">
        <f>MROUND(US_Accidents_Dec20_updated[[#This Row],[Wind_Speed(mph)]],5)</f>
        <v>10</v>
      </c>
      <c r="L3653">
        <f>IF(US_Accidents_Dec20_updated[[#This Row],[Precipitation(in)]]&gt;0.1, 0.1, US_Accidents_Dec20_updated[[#This Row],[Precipitation(in)]])</f>
        <v>0</v>
      </c>
    </row>
    <row r="3654" spans="1:12" x14ac:dyDescent="0.25">
      <c r="A3654" t="str">
        <f>US_Accidents_Dec20_updated[[#This Row],[ID]]</f>
        <v>A-4174759</v>
      </c>
      <c r="B3654">
        <f>US_Accidents_Dec20_updated[[#This Row],[Start_Lat]]</f>
        <v>39.914186999999998</v>
      </c>
      <c r="C3654">
        <f>US_Accidents_Dec20_updated[[#This Row],[Start_Lng]]</f>
        <v>-104.989811</v>
      </c>
      <c r="D3654">
        <f>US_Accidents_Dec20_updated[[#This Row],[Severity]]-1</f>
        <v>2</v>
      </c>
      <c r="E3654">
        <f>HOUR(US_Accidents_Dec20_updated[[#This Row],[Start_Time]])</f>
        <v>22</v>
      </c>
      <c r="F3654">
        <f>DAY(US_Accidents_Dec20_updated[[#This Row],[Start_Time]])</f>
        <v>22</v>
      </c>
      <c r="G3654">
        <f>MONTH(US_Accidents_Dec20_updated[[#This Row],[Start_Time]])</f>
        <v>4</v>
      </c>
      <c r="H3654" t="str">
        <f>US_Accidents_Dec20_updated[[#This Row],[Description]]</f>
        <v>At CO-128/120th Ave/Exit 223 - Accident.</v>
      </c>
      <c r="I3654" t="s">
        <v>50</v>
      </c>
      <c r="J3654">
        <f>IF(US_Accidents_Dec20_updated[[#This Row],[Visibility(mi)]]&gt;30, 30, MROUND(US_Accidents_Dec20_updated[[#This Row],[Visibility(mi)]],5))</f>
        <v>10</v>
      </c>
      <c r="K3654">
        <f>MROUND(US_Accidents_Dec20_updated[[#This Row],[Wind_Speed(mph)]],5)</f>
        <v>5</v>
      </c>
      <c r="L3654">
        <f>IF(US_Accidents_Dec20_updated[[#This Row],[Precipitation(in)]]&gt;0.1, 0.1, US_Accidents_Dec20_updated[[#This Row],[Precipitation(in)]])</f>
        <v>0</v>
      </c>
    </row>
    <row r="3655" spans="1:12" x14ac:dyDescent="0.25">
      <c r="A3655" t="str">
        <f>US_Accidents_Dec20_updated[[#This Row],[ID]]</f>
        <v>A-4175361</v>
      </c>
      <c r="B3655">
        <f>US_Accidents_Dec20_updated[[#This Row],[Start_Lat]]</f>
        <v>39.846609999999998</v>
      </c>
      <c r="C3655">
        <f>US_Accidents_Dec20_updated[[#This Row],[Start_Lng]]</f>
        <v>-104.92395999999999</v>
      </c>
      <c r="D3655">
        <f>US_Accidents_Dec20_updated[[#This Row],[Severity]]-1</f>
        <v>2</v>
      </c>
      <c r="E3655">
        <f>HOUR(US_Accidents_Dec20_updated[[#This Row],[Start_Time]])</f>
        <v>6</v>
      </c>
      <c r="F3655">
        <f>DAY(US_Accidents_Dec20_updated[[#This Row],[Start_Time]])</f>
        <v>23</v>
      </c>
      <c r="G3655">
        <f>MONTH(US_Accidents_Dec20_updated[[#This Row],[Start_Time]])</f>
        <v>4</v>
      </c>
      <c r="H3655" t="str">
        <f>US_Accidents_Dec20_updated[[#This Row],[Description]]</f>
        <v>At CO-224/74th Ave/Exit 8 - Accident.</v>
      </c>
      <c r="I3655" t="s">
        <v>50</v>
      </c>
      <c r="J3655">
        <f>IF(US_Accidents_Dec20_updated[[#This Row],[Visibility(mi)]]&gt;30, 30, MROUND(US_Accidents_Dec20_updated[[#This Row],[Visibility(mi)]],5))</f>
        <v>10</v>
      </c>
      <c r="K3655">
        <f>MROUND(US_Accidents_Dec20_updated[[#This Row],[Wind_Speed(mph)]],5)</f>
        <v>10</v>
      </c>
      <c r="L3655">
        <f>IF(US_Accidents_Dec20_updated[[#This Row],[Precipitation(in)]]&gt;0.1, 0.1, US_Accidents_Dec20_updated[[#This Row],[Precipitation(in)]])</f>
        <v>0</v>
      </c>
    </row>
    <row r="3656" spans="1:12" x14ac:dyDescent="0.25">
      <c r="A3656" t="str">
        <f>US_Accidents_Dec20_updated[[#This Row],[ID]]</f>
        <v>A-4175363</v>
      </c>
      <c r="B3656">
        <f>US_Accidents_Dec20_updated[[#This Row],[Start_Lat]]</f>
        <v>39.824913000000002</v>
      </c>
      <c r="C3656">
        <f>US_Accidents_Dec20_updated[[#This Row],[Start_Lng]]</f>
        <v>-104.966346</v>
      </c>
      <c r="D3656">
        <f>US_Accidents_Dec20_updated[[#This Row],[Severity]]-1</f>
        <v>2</v>
      </c>
      <c r="E3656">
        <f>HOUR(US_Accidents_Dec20_updated[[#This Row],[Start_Time]])</f>
        <v>7</v>
      </c>
      <c r="F3656">
        <f>DAY(US_Accidents_Dec20_updated[[#This Row],[Start_Time]])</f>
        <v>23</v>
      </c>
      <c r="G3656">
        <f>MONTH(US_Accidents_Dec20_updated[[#This Row],[Start_Time]])</f>
        <v>4</v>
      </c>
      <c r="H3656" t="str">
        <f>US_Accidents_Dec20_updated[[#This Row],[Description]]</f>
        <v>At I-76/Exit 1 - Accident.</v>
      </c>
      <c r="I3656" t="s">
        <v>50</v>
      </c>
      <c r="J3656">
        <f>IF(US_Accidents_Dec20_updated[[#This Row],[Visibility(mi)]]&gt;30, 30, MROUND(US_Accidents_Dec20_updated[[#This Row],[Visibility(mi)]],5))</f>
        <v>10</v>
      </c>
      <c r="K3656">
        <f>MROUND(US_Accidents_Dec20_updated[[#This Row],[Wind_Speed(mph)]],5)</f>
        <v>5</v>
      </c>
      <c r="L3656">
        <f>IF(US_Accidents_Dec20_updated[[#This Row],[Precipitation(in)]]&gt;0.1, 0.1, US_Accidents_Dec20_updated[[#This Row],[Precipitation(in)]])</f>
        <v>0</v>
      </c>
    </row>
    <row r="3657" spans="1:12" x14ac:dyDescent="0.25">
      <c r="A3657" t="str">
        <f>US_Accidents_Dec20_updated[[#This Row],[ID]]</f>
        <v>A-4175368</v>
      </c>
      <c r="B3657">
        <f>US_Accidents_Dec20_updated[[#This Row],[Start_Lat]]</f>
        <v>39.839370000000002</v>
      </c>
      <c r="C3657">
        <f>US_Accidents_Dec20_updated[[#This Row],[Start_Lng]]</f>
        <v>-105.03492900000001</v>
      </c>
      <c r="D3657">
        <f>US_Accidents_Dec20_updated[[#This Row],[Severity]]-1</f>
        <v>2</v>
      </c>
      <c r="E3657">
        <f>HOUR(US_Accidents_Dec20_updated[[#This Row],[Start_Time]])</f>
        <v>8</v>
      </c>
      <c r="F3657">
        <f>DAY(US_Accidents_Dec20_updated[[#This Row],[Start_Time]])</f>
        <v>23</v>
      </c>
      <c r="G3657">
        <f>MONTH(US_Accidents_Dec20_updated[[#This Row],[Start_Time]])</f>
        <v>4</v>
      </c>
      <c r="H3657" t="str">
        <f>US_Accidents_Dec20_updated[[#This Row],[Description]]</f>
        <v>At Sheridan Blvd - Accident.</v>
      </c>
      <c r="I3657" t="s">
        <v>50</v>
      </c>
      <c r="J3657">
        <f>IF(US_Accidents_Dec20_updated[[#This Row],[Visibility(mi)]]&gt;30, 30, MROUND(US_Accidents_Dec20_updated[[#This Row],[Visibility(mi)]],5))</f>
        <v>10</v>
      </c>
      <c r="K3657">
        <f>MROUND(US_Accidents_Dec20_updated[[#This Row],[Wind_Speed(mph)]],5)</f>
        <v>0</v>
      </c>
      <c r="L3657">
        <f>IF(US_Accidents_Dec20_updated[[#This Row],[Precipitation(in)]]&gt;0.1, 0.1, US_Accidents_Dec20_updated[[#This Row],[Precipitation(in)]])</f>
        <v>0</v>
      </c>
    </row>
    <row r="3658" spans="1:12" x14ac:dyDescent="0.25">
      <c r="A3658" t="str">
        <f>US_Accidents_Dec20_updated[[#This Row],[ID]]</f>
        <v>A-4175374</v>
      </c>
      <c r="B3658">
        <f>US_Accidents_Dec20_updated[[#This Row],[Start_Lat]]</f>
        <v>39.643813000000002</v>
      </c>
      <c r="C3658">
        <f>US_Accidents_Dec20_updated[[#This Row],[Start_Lng]]</f>
        <v>-104.91291200000001</v>
      </c>
      <c r="D3658">
        <f>US_Accidents_Dec20_updated[[#This Row],[Severity]]-1</f>
        <v>2</v>
      </c>
      <c r="E3658">
        <f>HOUR(US_Accidents_Dec20_updated[[#This Row],[Start_Time]])</f>
        <v>9</v>
      </c>
      <c r="F3658">
        <f>DAY(US_Accidents_Dec20_updated[[#This Row],[Start_Time]])</f>
        <v>23</v>
      </c>
      <c r="G3658">
        <f>MONTH(US_Accidents_Dec20_updated[[#This Row],[Start_Time]])</f>
        <v>4</v>
      </c>
      <c r="H3658" t="str">
        <f>US_Accidents_Dec20_updated[[#This Row],[Description]]</f>
        <v>At US-285/Hampden Ave/Exit 201 - Accident.</v>
      </c>
      <c r="I3658" t="s">
        <v>50</v>
      </c>
      <c r="J3658">
        <f>IF(US_Accidents_Dec20_updated[[#This Row],[Visibility(mi)]]&gt;30, 30, MROUND(US_Accidents_Dec20_updated[[#This Row],[Visibility(mi)]],5))</f>
        <v>10</v>
      </c>
      <c r="K3658">
        <f>MROUND(US_Accidents_Dec20_updated[[#This Row],[Wind_Speed(mph)]],5)</f>
        <v>5</v>
      </c>
      <c r="L3658">
        <f>IF(US_Accidents_Dec20_updated[[#This Row],[Precipitation(in)]]&gt;0.1, 0.1, US_Accidents_Dec20_updated[[#This Row],[Precipitation(in)]])</f>
        <v>0</v>
      </c>
    </row>
    <row r="3659" spans="1:12" x14ac:dyDescent="0.25">
      <c r="A3659" t="str">
        <f>US_Accidents_Dec20_updated[[#This Row],[ID]]</f>
        <v>A-4175378</v>
      </c>
      <c r="B3659">
        <f>US_Accidents_Dec20_updated[[#This Row],[Start_Lat]]</f>
        <v>38.647331000000001</v>
      </c>
      <c r="C3659">
        <f>US_Accidents_Dec20_updated[[#This Row],[Start_Lng]]</f>
        <v>-104.69506</v>
      </c>
      <c r="D3659">
        <f>US_Accidents_Dec20_updated[[#This Row],[Severity]]-1</f>
        <v>2</v>
      </c>
      <c r="E3659">
        <f>HOUR(US_Accidents_Dec20_updated[[#This Row],[Start_Time]])</f>
        <v>10</v>
      </c>
      <c r="F3659">
        <f>DAY(US_Accidents_Dec20_updated[[#This Row],[Start_Time]])</f>
        <v>23</v>
      </c>
      <c r="G3659">
        <f>MONTH(US_Accidents_Dec20_updated[[#This Row],[Start_Time]])</f>
        <v>4</v>
      </c>
      <c r="H3659" t="str">
        <f>US_Accidents_Dec20_updated[[#This Row],[Description]]</f>
        <v>At US-85/US-87/Exit 128 - Accident.</v>
      </c>
      <c r="I3659" t="s">
        <v>50</v>
      </c>
      <c r="J3659">
        <f>IF(US_Accidents_Dec20_updated[[#This Row],[Visibility(mi)]]&gt;30, 30, MROUND(US_Accidents_Dec20_updated[[#This Row],[Visibility(mi)]],5))</f>
        <v>10</v>
      </c>
      <c r="K3659">
        <f>MROUND(US_Accidents_Dec20_updated[[#This Row],[Wind_Speed(mph)]],5)</f>
        <v>15</v>
      </c>
      <c r="L3659">
        <f>IF(US_Accidents_Dec20_updated[[#This Row],[Precipitation(in)]]&gt;0.1, 0.1, US_Accidents_Dec20_updated[[#This Row],[Precipitation(in)]])</f>
        <v>0</v>
      </c>
    </row>
    <row r="3660" spans="1:12" x14ac:dyDescent="0.25">
      <c r="A3660" t="str">
        <f>US_Accidents_Dec20_updated[[#This Row],[ID]]</f>
        <v>A-4175379</v>
      </c>
      <c r="B3660">
        <f>US_Accidents_Dec20_updated[[#This Row],[Start_Lat]]</f>
        <v>38.630690000000001</v>
      </c>
      <c r="C3660">
        <f>US_Accidents_Dec20_updated[[#This Row],[Start_Lng]]</f>
        <v>-104.69098</v>
      </c>
      <c r="D3660">
        <f>US_Accidents_Dec20_updated[[#This Row],[Severity]]-1</f>
        <v>2</v>
      </c>
      <c r="E3660">
        <f>HOUR(US_Accidents_Dec20_updated[[#This Row],[Start_Time]])</f>
        <v>11</v>
      </c>
      <c r="F3660">
        <f>DAY(US_Accidents_Dec20_updated[[#This Row],[Start_Time]])</f>
        <v>23</v>
      </c>
      <c r="G3660">
        <f>MONTH(US_Accidents_Dec20_updated[[#This Row],[Start_Time]])</f>
        <v>4</v>
      </c>
      <c r="H3660" t="str">
        <f>US_Accidents_Dec20_updated[[#This Row],[Description]]</f>
        <v>At US-85/US-87/Exit 128 - Accident.</v>
      </c>
      <c r="I3660" t="s">
        <v>50</v>
      </c>
      <c r="J3660">
        <f>IF(US_Accidents_Dec20_updated[[#This Row],[Visibility(mi)]]&gt;30, 30, MROUND(US_Accidents_Dec20_updated[[#This Row],[Visibility(mi)]],5))</f>
        <v>10</v>
      </c>
      <c r="K3660">
        <f>MROUND(US_Accidents_Dec20_updated[[#This Row],[Wind_Speed(mph)]],5)</f>
        <v>10</v>
      </c>
      <c r="L3660">
        <f>IF(US_Accidents_Dec20_updated[[#This Row],[Precipitation(in)]]&gt;0.1, 0.1, US_Accidents_Dec20_updated[[#This Row],[Precipitation(in)]])</f>
        <v>0</v>
      </c>
    </row>
    <row r="3661" spans="1:12" x14ac:dyDescent="0.25">
      <c r="A3661" t="str">
        <f>US_Accidents_Dec20_updated[[#This Row],[ID]]</f>
        <v>A-4175380</v>
      </c>
      <c r="B3661">
        <f>US_Accidents_Dec20_updated[[#This Row],[Start_Lat]]</f>
        <v>39.003866000000002</v>
      </c>
      <c r="C3661">
        <f>US_Accidents_Dec20_updated[[#This Row],[Start_Lng]]</f>
        <v>-105.967054</v>
      </c>
      <c r="D3661">
        <f>US_Accidents_Dec20_updated[[#This Row],[Severity]]-1</f>
        <v>3</v>
      </c>
      <c r="E3661">
        <f>HOUR(US_Accidents_Dec20_updated[[#This Row],[Start_Time]])</f>
        <v>14</v>
      </c>
      <c r="F3661">
        <f>DAY(US_Accidents_Dec20_updated[[#This Row],[Start_Time]])</f>
        <v>23</v>
      </c>
      <c r="G3661">
        <f>MONTH(US_Accidents_Dec20_updated[[#This Row],[Start_Time]])</f>
        <v>4</v>
      </c>
      <c r="H3661" t="str">
        <f>US_Accidents_Dec20_updated[[#This Row],[Description]]</f>
        <v>Closed at US-24 - Road closed due to accident.</v>
      </c>
      <c r="I3661" t="s">
        <v>50</v>
      </c>
      <c r="J3661">
        <f>IF(US_Accidents_Dec20_updated[[#This Row],[Visibility(mi)]]&gt;30, 30, MROUND(US_Accidents_Dec20_updated[[#This Row],[Visibility(mi)]],5))</f>
        <v>10</v>
      </c>
      <c r="K3661">
        <f>MROUND(US_Accidents_Dec20_updated[[#This Row],[Wind_Speed(mph)]],5)</f>
        <v>5</v>
      </c>
      <c r="L3661">
        <f>IF(US_Accidents_Dec20_updated[[#This Row],[Precipitation(in)]]&gt;0.1, 0.1, US_Accidents_Dec20_updated[[#This Row],[Precipitation(in)]])</f>
        <v>0</v>
      </c>
    </row>
    <row r="3662" spans="1:12" x14ac:dyDescent="0.25">
      <c r="A3662" t="str">
        <f>US_Accidents_Dec20_updated[[#This Row],[ID]]</f>
        <v>A-4175381</v>
      </c>
      <c r="B3662">
        <f>US_Accidents_Dec20_updated[[#This Row],[Start_Lat]]</f>
        <v>38.946944999999999</v>
      </c>
      <c r="C3662">
        <f>US_Accidents_Dec20_updated[[#This Row],[Start_Lng]]</f>
        <v>-105.963409</v>
      </c>
      <c r="D3662">
        <f>US_Accidents_Dec20_updated[[#This Row],[Severity]]-1</f>
        <v>3</v>
      </c>
      <c r="E3662">
        <f>HOUR(US_Accidents_Dec20_updated[[#This Row],[Start_Time]])</f>
        <v>14</v>
      </c>
      <c r="F3662">
        <f>DAY(US_Accidents_Dec20_updated[[#This Row],[Start_Time]])</f>
        <v>23</v>
      </c>
      <c r="G3662">
        <f>MONTH(US_Accidents_Dec20_updated[[#This Row],[Start_Time]])</f>
        <v>4</v>
      </c>
      <c r="H3662" t="str">
        <f>US_Accidents_Dec20_updated[[#This Row],[Description]]</f>
        <v>Closed at CR-20 - Road closed due to accident.</v>
      </c>
      <c r="I3662" t="s">
        <v>50</v>
      </c>
      <c r="J3662">
        <f>IF(US_Accidents_Dec20_updated[[#This Row],[Visibility(mi)]]&gt;30, 30, MROUND(US_Accidents_Dec20_updated[[#This Row],[Visibility(mi)]],5))</f>
        <v>10</v>
      </c>
      <c r="K3662">
        <f>MROUND(US_Accidents_Dec20_updated[[#This Row],[Wind_Speed(mph)]],5)</f>
        <v>5</v>
      </c>
      <c r="L3662">
        <f>IF(US_Accidents_Dec20_updated[[#This Row],[Precipitation(in)]]&gt;0.1, 0.1, US_Accidents_Dec20_updated[[#This Row],[Precipitation(in)]])</f>
        <v>0</v>
      </c>
    </row>
    <row r="3663" spans="1:12" x14ac:dyDescent="0.25">
      <c r="A3663" t="str">
        <f>US_Accidents_Dec20_updated[[#This Row],[ID]]</f>
        <v>A-4175382</v>
      </c>
      <c r="B3663">
        <f>US_Accidents_Dec20_updated[[#This Row],[Start_Lat]]</f>
        <v>38.630690000000001</v>
      </c>
      <c r="C3663">
        <f>US_Accidents_Dec20_updated[[#This Row],[Start_Lng]]</f>
        <v>-104.69098</v>
      </c>
      <c r="D3663">
        <f>US_Accidents_Dec20_updated[[#This Row],[Severity]]-1</f>
        <v>2</v>
      </c>
      <c r="E3663">
        <f>HOUR(US_Accidents_Dec20_updated[[#This Row],[Start_Time]])</f>
        <v>12</v>
      </c>
      <c r="F3663">
        <f>DAY(US_Accidents_Dec20_updated[[#This Row],[Start_Time]])</f>
        <v>23</v>
      </c>
      <c r="G3663">
        <f>MONTH(US_Accidents_Dec20_updated[[#This Row],[Start_Time]])</f>
        <v>4</v>
      </c>
      <c r="H3663" t="str">
        <f>US_Accidents_Dec20_updated[[#This Row],[Description]]</f>
        <v>At US-85/US-87/Exit 128 - Accident.</v>
      </c>
      <c r="I3663" t="s">
        <v>50</v>
      </c>
      <c r="J3663">
        <f>IF(US_Accidents_Dec20_updated[[#This Row],[Visibility(mi)]]&gt;30, 30, MROUND(US_Accidents_Dec20_updated[[#This Row],[Visibility(mi)]],5))</f>
        <v>10</v>
      </c>
      <c r="K3663">
        <f>MROUND(US_Accidents_Dec20_updated[[#This Row],[Wind_Speed(mph)]],5)</f>
        <v>15</v>
      </c>
      <c r="L3663">
        <f>IF(US_Accidents_Dec20_updated[[#This Row],[Precipitation(in)]]&gt;0.1, 0.1, US_Accidents_Dec20_updated[[#This Row],[Precipitation(in)]])</f>
        <v>0</v>
      </c>
    </row>
    <row r="3664" spans="1:12" x14ac:dyDescent="0.25">
      <c r="A3664" t="str">
        <f>US_Accidents_Dec20_updated[[#This Row],[ID]]</f>
        <v>A-4175386</v>
      </c>
      <c r="B3664">
        <f>US_Accidents_Dec20_updated[[#This Row],[Start_Lat]]</f>
        <v>39.900221000000002</v>
      </c>
      <c r="C3664">
        <f>US_Accidents_Dec20_updated[[#This Row],[Start_Lng]]</f>
        <v>-104.988178</v>
      </c>
      <c r="D3664">
        <f>US_Accidents_Dec20_updated[[#This Row],[Severity]]-1</f>
        <v>2</v>
      </c>
      <c r="E3664">
        <f>HOUR(US_Accidents_Dec20_updated[[#This Row],[Start_Time]])</f>
        <v>13</v>
      </c>
      <c r="F3664">
        <f>DAY(US_Accidents_Dec20_updated[[#This Row],[Start_Time]])</f>
        <v>23</v>
      </c>
      <c r="G3664">
        <f>MONTH(US_Accidents_Dec20_updated[[#This Row],[Start_Time]])</f>
        <v>4</v>
      </c>
      <c r="H3664" t="str">
        <f>US_Accidents_Dec20_updated[[#This Row],[Description]]</f>
        <v>At 104th Ave/Exit 221 - Accident.</v>
      </c>
      <c r="I3664" t="s">
        <v>50</v>
      </c>
      <c r="J3664">
        <f>IF(US_Accidents_Dec20_updated[[#This Row],[Visibility(mi)]]&gt;30, 30, MROUND(US_Accidents_Dec20_updated[[#This Row],[Visibility(mi)]],5))</f>
        <v>10</v>
      </c>
      <c r="K3664">
        <f>MROUND(US_Accidents_Dec20_updated[[#This Row],[Wind_Speed(mph)]],5)</f>
        <v>5</v>
      </c>
      <c r="L3664">
        <f>IF(US_Accidents_Dec20_updated[[#This Row],[Precipitation(in)]]&gt;0.1, 0.1, US_Accidents_Dec20_updated[[#This Row],[Precipitation(in)]])</f>
        <v>0</v>
      </c>
    </row>
    <row r="3665" spans="1:12" x14ac:dyDescent="0.25">
      <c r="A3665" t="str">
        <f>US_Accidents_Dec20_updated[[#This Row],[ID]]</f>
        <v>A-4175387</v>
      </c>
      <c r="B3665">
        <f>US_Accidents_Dec20_updated[[#This Row],[Start_Lat]]</f>
        <v>39.900221000000002</v>
      </c>
      <c r="C3665">
        <f>US_Accidents_Dec20_updated[[#This Row],[Start_Lng]]</f>
        <v>-104.988178</v>
      </c>
      <c r="D3665">
        <f>US_Accidents_Dec20_updated[[#This Row],[Severity]]-1</f>
        <v>2</v>
      </c>
      <c r="E3665">
        <f>HOUR(US_Accidents_Dec20_updated[[#This Row],[Start_Time]])</f>
        <v>13</v>
      </c>
      <c r="F3665">
        <f>DAY(US_Accidents_Dec20_updated[[#This Row],[Start_Time]])</f>
        <v>23</v>
      </c>
      <c r="G3665">
        <f>MONTH(US_Accidents_Dec20_updated[[#This Row],[Start_Time]])</f>
        <v>4</v>
      </c>
      <c r="H3665" t="str">
        <f>US_Accidents_Dec20_updated[[#This Row],[Description]]</f>
        <v>At 104th Ave/Exit 221 - Accident.</v>
      </c>
      <c r="I3665" t="s">
        <v>50</v>
      </c>
      <c r="J3665">
        <f>IF(US_Accidents_Dec20_updated[[#This Row],[Visibility(mi)]]&gt;30, 30, MROUND(US_Accidents_Dec20_updated[[#This Row],[Visibility(mi)]],5))</f>
        <v>10</v>
      </c>
      <c r="K3665">
        <f>MROUND(US_Accidents_Dec20_updated[[#This Row],[Wind_Speed(mph)]],5)</f>
        <v>5</v>
      </c>
      <c r="L3665">
        <f>IF(US_Accidents_Dec20_updated[[#This Row],[Precipitation(in)]]&gt;0.1, 0.1, US_Accidents_Dec20_updated[[#This Row],[Precipitation(in)]])</f>
        <v>0</v>
      </c>
    </row>
    <row r="3666" spans="1:12" x14ac:dyDescent="0.25">
      <c r="A3666" t="str">
        <f>US_Accidents_Dec20_updated[[#This Row],[ID]]</f>
        <v>A-4175388</v>
      </c>
      <c r="B3666">
        <f>US_Accidents_Dec20_updated[[#This Row],[Start_Lat]]</f>
        <v>39.749839999999999</v>
      </c>
      <c r="C3666">
        <f>US_Accidents_Dec20_updated[[#This Row],[Start_Lng]]</f>
        <v>-105.01721999999999</v>
      </c>
      <c r="D3666">
        <f>US_Accidents_Dec20_updated[[#This Row],[Severity]]-1</f>
        <v>2</v>
      </c>
      <c r="E3666">
        <f>HOUR(US_Accidents_Dec20_updated[[#This Row],[Start_Time]])</f>
        <v>15</v>
      </c>
      <c r="F3666">
        <f>DAY(US_Accidents_Dec20_updated[[#This Row],[Start_Time]])</f>
        <v>23</v>
      </c>
      <c r="G3666">
        <f>MONTH(US_Accidents_Dec20_updated[[#This Row],[Start_Time]])</f>
        <v>4</v>
      </c>
      <c r="H3666" t="str">
        <f>US_Accidents_Dec20_updated[[#This Row],[Description]]</f>
        <v>At 23rd Ave/Exit 211 - Accident.</v>
      </c>
      <c r="I3666" t="s">
        <v>50</v>
      </c>
      <c r="J3666">
        <f>IF(US_Accidents_Dec20_updated[[#This Row],[Visibility(mi)]]&gt;30, 30, MROUND(US_Accidents_Dec20_updated[[#This Row],[Visibility(mi)]],5))</f>
        <v>10</v>
      </c>
      <c r="K3666">
        <f>MROUND(US_Accidents_Dec20_updated[[#This Row],[Wind_Speed(mph)]],5)</f>
        <v>10</v>
      </c>
      <c r="L3666">
        <f>IF(US_Accidents_Dec20_updated[[#This Row],[Precipitation(in)]]&gt;0.1, 0.1, US_Accidents_Dec20_updated[[#This Row],[Precipitation(in)]])</f>
        <v>0</v>
      </c>
    </row>
    <row r="3667" spans="1:12" x14ac:dyDescent="0.25">
      <c r="A3667" t="str">
        <f>US_Accidents_Dec20_updated[[#This Row],[ID]]</f>
        <v>A-4175389</v>
      </c>
      <c r="B3667">
        <f>US_Accidents_Dec20_updated[[#This Row],[Start_Lat]]</f>
        <v>38.322211000000003</v>
      </c>
      <c r="C3667">
        <f>US_Accidents_Dec20_updated[[#This Row],[Start_Lng]]</f>
        <v>-104.695374</v>
      </c>
      <c r="D3667">
        <f>US_Accidents_Dec20_updated[[#This Row],[Severity]]-1</f>
        <v>2</v>
      </c>
      <c r="E3667">
        <f>HOUR(US_Accidents_Dec20_updated[[#This Row],[Start_Time]])</f>
        <v>19</v>
      </c>
      <c r="F3667">
        <f>DAY(US_Accidents_Dec20_updated[[#This Row],[Start_Time]])</f>
        <v>23</v>
      </c>
      <c r="G3667">
        <f>MONTH(US_Accidents_Dec20_updated[[#This Row],[Start_Time]])</f>
        <v>4</v>
      </c>
      <c r="H3667" t="str">
        <f>US_Accidents_Dec20_updated[[#This Row],[Description]]</f>
        <v>At CO-45/N Pueblo Blvd - Accident. Two lanes blocked.</v>
      </c>
      <c r="I3667" t="s">
        <v>50</v>
      </c>
      <c r="J3667">
        <f>IF(US_Accidents_Dec20_updated[[#This Row],[Visibility(mi)]]&gt;30, 30, MROUND(US_Accidents_Dec20_updated[[#This Row],[Visibility(mi)]],5))</f>
        <v>10</v>
      </c>
      <c r="K3667">
        <f>MROUND(US_Accidents_Dec20_updated[[#This Row],[Wind_Speed(mph)]],5)</f>
        <v>10</v>
      </c>
      <c r="L3667">
        <f>IF(US_Accidents_Dec20_updated[[#This Row],[Precipitation(in)]]&gt;0.1, 0.1, US_Accidents_Dec20_updated[[#This Row],[Precipitation(in)]])</f>
        <v>0</v>
      </c>
    </row>
    <row r="3668" spans="1:12" x14ac:dyDescent="0.25">
      <c r="A3668" t="str">
        <f>US_Accidents_Dec20_updated[[#This Row],[ID]]</f>
        <v>A-4175390</v>
      </c>
      <c r="B3668">
        <f>US_Accidents_Dec20_updated[[#This Row],[Start_Lat]]</f>
        <v>38.322211000000003</v>
      </c>
      <c r="C3668">
        <f>US_Accidents_Dec20_updated[[#This Row],[Start_Lng]]</f>
        <v>-104.695373</v>
      </c>
      <c r="D3668">
        <f>US_Accidents_Dec20_updated[[#This Row],[Severity]]-1</f>
        <v>2</v>
      </c>
      <c r="E3668">
        <f>HOUR(US_Accidents_Dec20_updated[[#This Row],[Start_Time]])</f>
        <v>20</v>
      </c>
      <c r="F3668">
        <f>DAY(US_Accidents_Dec20_updated[[#This Row],[Start_Time]])</f>
        <v>23</v>
      </c>
      <c r="G3668">
        <f>MONTH(US_Accidents_Dec20_updated[[#This Row],[Start_Time]])</f>
        <v>4</v>
      </c>
      <c r="H3668" t="str">
        <f>US_Accidents_Dec20_updated[[#This Row],[Description]]</f>
        <v>At CO-45/N Pueblo Blvd - Accident. Two lanes blocked.</v>
      </c>
      <c r="I3668" t="s">
        <v>50</v>
      </c>
      <c r="J3668">
        <f>IF(US_Accidents_Dec20_updated[[#This Row],[Visibility(mi)]]&gt;30, 30, MROUND(US_Accidents_Dec20_updated[[#This Row],[Visibility(mi)]],5))</f>
        <v>10</v>
      </c>
      <c r="K3668">
        <f>MROUND(US_Accidents_Dec20_updated[[#This Row],[Wind_Speed(mph)]],5)</f>
        <v>10</v>
      </c>
      <c r="L3668">
        <f>IF(US_Accidents_Dec20_updated[[#This Row],[Precipitation(in)]]&gt;0.1, 0.1, US_Accidents_Dec20_updated[[#This Row],[Precipitation(in)]])</f>
        <v>0</v>
      </c>
    </row>
    <row r="3669" spans="1:12" x14ac:dyDescent="0.25">
      <c r="A3669" t="str">
        <f>US_Accidents_Dec20_updated[[#This Row],[ID]]</f>
        <v>A-4175966</v>
      </c>
      <c r="B3669">
        <f>US_Accidents_Dec20_updated[[#This Row],[Start_Lat]]</f>
        <v>39.914186999999998</v>
      </c>
      <c r="C3669">
        <f>US_Accidents_Dec20_updated[[#This Row],[Start_Lng]]</f>
        <v>-104.989811</v>
      </c>
      <c r="D3669">
        <f>US_Accidents_Dec20_updated[[#This Row],[Severity]]-1</f>
        <v>2</v>
      </c>
      <c r="E3669">
        <f>HOUR(US_Accidents_Dec20_updated[[#This Row],[Start_Time]])</f>
        <v>6</v>
      </c>
      <c r="F3669">
        <f>DAY(US_Accidents_Dec20_updated[[#This Row],[Start_Time]])</f>
        <v>24</v>
      </c>
      <c r="G3669">
        <f>MONTH(US_Accidents_Dec20_updated[[#This Row],[Start_Time]])</f>
        <v>4</v>
      </c>
      <c r="H3669" t="str">
        <f>US_Accidents_Dec20_updated[[#This Row],[Description]]</f>
        <v>At CO-128/120th Ave/Exit 223 - Accident.</v>
      </c>
      <c r="I3669" t="s">
        <v>50</v>
      </c>
      <c r="J3669">
        <f>IF(US_Accidents_Dec20_updated[[#This Row],[Visibility(mi)]]&gt;30, 30, MROUND(US_Accidents_Dec20_updated[[#This Row],[Visibility(mi)]],5))</f>
        <v>30</v>
      </c>
      <c r="K3669">
        <f>MROUND(US_Accidents_Dec20_updated[[#This Row],[Wind_Speed(mph)]],5)</f>
        <v>5</v>
      </c>
      <c r="L3669">
        <f>IF(US_Accidents_Dec20_updated[[#This Row],[Precipitation(in)]]&gt;0.1, 0.1, US_Accidents_Dec20_updated[[#This Row],[Precipitation(in)]])</f>
        <v>0</v>
      </c>
    </row>
    <row r="3670" spans="1:12" x14ac:dyDescent="0.25">
      <c r="A3670" t="str">
        <f>US_Accidents_Dec20_updated[[#This Row],[ID]]</f>
        <v>A-4175971</v>
      </c>
      <c r="B3670">
        <f>US_Accidents_Dec20_updated[[#This Row],[Start_Lat]]</f>
        <v>39.796928999999999</v>
      </c>
      <c r="C3670">
        <f>US_Accidents_Dec20_updated[[#This Row],[Start_Lng]]</f>
        <v>-105.048478</v>
      </c>
      <c r="D3670">
        <f>US_Accidents_Dec20_updated[[#This Row],[Severity]]-1</f>
        <v>2</v>
      </c>
      <c r="E3670">
        <f>HOUR(US_Accidents_Dec20_updated[[#This Row],[Start_Time]])</f>
        <v>8</v>
      </c>
      <c r="F3670">
        <f>DAY(US_Accidents_Dec20_updated[[#This Row],[Start_Time]])</f>
        <v>24</v>
      </c>
      <c r="G3670">
        <f>MONTH(US_Accidents_Dec20_updated[[#This Row],[Start_Time]])</f>
        <v>4</v>
      </c>
      <c r="H3670" t="str">
        <f>US_Accidents_Dec20_updated[[#This Row],[Description]]</f>
        <v>At CO-95/Sheridan Blvd/Exit 1 - Accident.</v>
      </c>
      <c r="I3670" t="s">
        <v>50</v>
      </c>
      <c r="J3670">
        <f>IF(US_Accidents_Dec20_updated[[#This Row],[Visibility(mi)]]&gt;30, 30, MROUND(US_Accidents_Dec20_updated[[#This Row],[Visibility(mi)]],5))</f>
        <v>30</v>
      </c>
      <c r="K3670">
        <f>MROUND(US_Accidents_Dec20_updated[[#This Row],[Wind_Speed(mph)]],5)</f>
        <v>0</v>
      </c>
      <c r="L3670">
        <f>IF(US_Accidents_Dec20_updated[[#This Row],[Precipitation(in)]]&gt;0.1, 0.1, US_Accidents_Dec20_updated[[#This Row],[Precipitation(in)]])</f>
        <v>0</v>
      </c>
    </row>
    <row r="3671" spans="1:12" x14ac:dyDescent="0.25">
      <c r="A3671" t="str">
        <f>US_Accidents_Dec20_updated[[#This Row],[ID]]</f>
        <v>A-4175976</v>
      </c>
      <c r="B3671">
        <f>US_Accidents_Dec20_updated[[#This Row],[Start_Lat]]</f>
        <v>39.794060000000002</v>
      </c>
      <c r="C3671">
        <f>US_Accidents_Dec20_updated[[#This Row],[Start_Lng]]</f>
        <v>-105.05804999999999</v>
      </c>
      <c r="D3671">
        <f>US_Accidents_Dec20_updated[[#This Row],[Severity]]-1</f>
        <v>2</v>
      </c>
      <c r="E3671">
        <f>HOUR(US_Accidents_Dec20_updated[[#This Row],[Start_Time]])</f>
        <v>9</v>
      </c>
      <c r="F3671">
        <f>DAY(US_Accidents_Dec20_updated[[#This Row],[Start_Time]])</f>
        <v>24</v>
      </c>
      <c r="G3671">
        <f>MONTH(US_Accidents_Dec20_updated[[#This Row],[Start_Time]])</f>
        <v>4</v>
      </c>
      <c r="H3671" t="str">
        <f>US_Accidents_Dec20_updated[[#This Row],[Description]]</f>
        <v>At CO-95/Sheridan Blvd/Exit 1 - Accident. Left lane blocked.</v>
      </c>
      <c r="I3671" t="s">
        <v>50</v>
      </c>
      <c r="J3671">
        <f>IF(US_Accidents_Dec20_updated[[#This Row],[Visibility(mi)]]&gt;30, 30, MROUND(US_Accidents_Dec20_updated[[#This Row],[Visibility(mi)]],5))</f>
        <v>30</v>
      </c>
      <c r="K3671">
        <f>MROUND(US_Accidents_Dec20_updated[[#This Row],[Wind_Speed(mph)]],5)</f>
        <v>0</v>
      </c>
      <c r="L3671">
        <f>IF(US_Accidents_Dec20_updated[[#This Row],[Precipitation(in)]]&gt;0.1, 0.1, US_Accidents_Dec20_updated[[#This Row],[Precipitation(in)]])</f>
        <v>0</v>
      </c>
    </row>
    <row r="3672" spans="1:12" x14ac:dyDescent="0.25">
      <c r="A3672" t="str">
        <f>US_Accidents_Dec20_updated[[#This Row],[ID]]</f>
        <v>A-4175977</v>
      </c>
      <c r="B3672">
        <f>US_Accidents_Dec20_updated[[#This Row],[Start_Lat]]</f>
        <v>39.725580000000001</v>
      </c>
      <c r="C3672">
        <f>US_Accidents_Dec20_updated[[#This Row],[Start_Lng]]</f>
        <v>-105.05895200000001</v>
      </c>
      <c r="D3672">
        <f>US_Accidents_Dec20_updated[[#This Row],[Severity]]-1</f>
        <v>2</v>
      </c>
      <c r="E3672">
        <f>HOUR(US_Accidents_Dec20_updated[[#This Row],[Start_Time]])</f>
        <v>9</v>
      </c>
      <c r="F3672">
        <f>DAY(US_Accidents_Dec20_updated[[#This Row],[Start_Time]])</f>
        <v>24</v>
      </c>
      <c r="G3672">
        <f>MONTH(US_Accidents_Dec20_updated[[#This Row],[Start_Time]])</f>
        <v>4</v>
      </c>
      <c r="H3672" t="str">
        <f>US_Accidents_Dec20_updated[[#This Row],[Description]]</f>
        <v>At CO-95/Sheridan Blvd - Accident.</v>
      </c>
      <c r="I3672" t="s">
        <v>50</v>
      </c>
      <c r="J3672">
        <f>IF(US_Accidents_Dec20_updated[[#This Row],[Visibility(mi)]]&gt;30, 30, MROUND(US_Accidents_Dec20_updated[[#This Row],[Visibility(mi)]],5))</f>
        <v>30</v>
      </c>
      <c r="K3672">
        <f>MROUND(US_Accidents_Dec20_updated[[#This Row],[Wind_Speed(mph)]],5)</f>
        <v>0</v>
      </c>
      <c r="L3672">
        <f>IF(US_Accidents_Dec20_updated[[#This Row],[Precipitation(in)]]&gt;0.1, 0.1, US_Accidents_Dec20_updated[[#This Row],[Precipitation(in)]])</f>
        <v>0</v>
      </c>
    </row>
    <row r="3673" spans="1:12" x14ac:dyDescent="0.25">
      <c r="A3673" t="str">
        <f>US_Accidents_Dec20_updated[[#This Row],[ID]]</f>
        <v>A-4175978</v>
      </c>
      <c r="B3673">
        <f>US_Accidents_Dec20_updated[[#This Row],[Start_Lat]]</f>
        <v>39.794060000000002</v>
      </c>
      <c r="C3673">
        <f>US_Accidents_Dec20_updated[[#This Row],[Start_Lng]]</f>
        <v>-105.05804999999999</v>
      </c>
      <c r="D3673">
        <f>US_Accidents_Dec20_updated[[#This Row],[Severity]]-1</f>
        <v>1</v>
      </c>
      <c r="E3673">
        <f>HOUR(US_Accidents_Dec20_updated[[#This Row],[Start_Time]])</f>
        <v>9</v>
      </c>
      <c r="F3673">
        <f>DAY(US_Accidents_Dec20_updated[[#This Row],[Start_Time]])</f>
        <v>24</v>
      </c>
      <c r="G3673">
        <f>MONTH(US_Accidents_Dec20_updated[[#This Row],[Start_Time]])</f>
        <v>4</v>
      </c>
      <c r="H3673" t="str">
        <f>US_Accidents_Dec20_updated[[#This Row],[Description]]</f>
        <v>At CO-95/Sheridan Blvd/Exit 1 - Accident. Left lane blocked.</v>
      </c>
      <c r="I3673" t="s">
        <v>50</v>
      </c>
      <c r="J3673">
        <f>IF(US_Accidents_Dec20_updated[[#This Row],[Visibility(mi)]]&gt;30, 30, MROUND(US_Accidents_Dec20_updated[[#This Row],[Visibility(mi)]],5))</f>
        <v>30</v>
      </c>
      <c r="K3673">
        <f>MROUND(US_Accidents_Dec20_updated[[#This Row],[Wind_Speed(mph)]],5)</f>
        <v>0</v>
      </c>
      <c r="L3673">
        <f>IF(US_Accidents_Dec20_updated[[#This Row],[Precipitation(in)]]&gt;0.1, 0.1, US_Accidents_Dec20_updated[[#This Row],[Precipitation(in)]])</f>
        <v>0</v>
      </c>
    </row>
    <row r="3674" spans="1:12" x14ac:dyDescent="0.25">
      <c r="A3674" t="str">
        <f>US_Accidents_Dec20_updated[[#This Row],[ID]]</f>
        <v>A-4175980</v>
      </c>
      <c r="B3674">
        <f>US_Accidents_Dec20_updated[[#This Row],[Start_Lat]]</f>
        <v>38.783850000000001</v>
      </c>
      <c r="C3674">
        <f>US_Accidents_Dec20_updated[[#This Row],[Start_Lng]]</f>
        <v>-104.820824</v>
      </c>
      <c r="D3674">
        <f>US_Accidents_Dec20_updated[[#This Row],[Severity]]-1</f>
        <v>2</v>
      </c>
      <c r="E3674">
        <f>HOUR(US_Accidents_Dec20_updated[[#This Row],[Start_Time]])</f>
        <v>11</v>
      </c>
      <c r="F3674">
        <f>DAY(US_Accidents_Dec20_updated[[#This Row],[Start_Time]])</f>
        <v>24</v>
      </c>
      <c r="G3674">
        <f>MONTH(US_Accidents_Dec20_updated[[#This Row],[Start_Time]])</f>
        <v>4</v>
      </c>
      <c r="H3674" t="str">
        <f>US_Accidents_Dec20_updated[[#This Row],[Description]]</f>
        <v>At CO-83/S Academy Blvd - Accident.</v>
      </c>
      <c r="I3674" t="s">
        <v>50</v>
      </c>
      <c r="J3674">
        <f>IF(US_Accidents_Dec20_updated[[#This Row],[Visibility(mi)]]&gt;30, 30, MROUND(US_Accidents_Dec20_updated[[#This Row],[Visibility(mi)]],5))</f>
        <v>10</v>
      </c>
      <c r="K3674">
        <f>MROUND(US_Accidents_Dec20_updated[[#This Row],[Wind_Speed(mph)]],5)</f>
        <v>10</v>
      </c>
      <c r="L3674">
        <f>IF(US_Accidents_Dec20_updated[[#This Row],[Precipitation(in)]]&gt;0.1, 0.1, US_Accidents_Dec20_updated[[#This Row],[Precipitation(in)]])</f>
        <v>0</v>
      </c>
    </row>
    <row r="3675" spans="1:12" x14ac:dyDescent="0.25">
      <c r="A3675" t="str">
        <f>US_Accidents_Dec20_updated[[#This Row],[ID]]</f>
        <v>A-4175983</v>
      </c>
      <c r="B3675">
        <f>US_Accidents_Dec20_updated[[#This Row],[Start_Lat]]</f>
        <v>39.778410000000001</v>
      </c>
      <c r="C3675">
        <f>US_Accidents_Dec20_updated[[#This Row],[Start_Lng]]</f>
        <v>-104.91289</v>
      </c>
      <c r="D3675">
        <f>US_Accidents_Dec20_updated[[#This Row],[Severity]]-1</f>
        <v>2</v>
      </c>
      <c r="E3675">
        <f>HOUR(US_Accidents_Dec20_updated[[#This Row],[Start_Time]])</f>
        <v>12</v>
      </c>
      <c r="F3675">
        <f>DAY(US_Accidents_Dec20_updated[[#This Row],[Start_Time]])</f>
        <v>24</v>
      </c>
      <c r="G3675">
        <f>MONTH(US_Accidents_Dec20_updated[[#This Row],[Start_Time]])</f>
        <v>4</v>
      </c>
      <c r="H3675" t="str">
        <f>US_Accidents_Dec20_updated[[#This Row],[Description]]</f>
        <v>At Dahlia St/Exit 277 - Accident.</v>
      </c>
      <c r="I3675" t="s">
        <v>50</v>
      </c>
      <c r="J3675">
        <f>IF(US_Accidents_Dec20_updated[[#This Row],[Visibility(mi)]]&gt;30, 30, MROUND(US_Accidents_Dec20_updated[[#This Row],[Visibility(mi)]],5))</f>
        <v>10</v>
      </c>
      <c r="K3675">
        <f>MROUND(US_Accidents_Dec20_updated[[#This Row],[Wind_Speed(mph)]],5)</f>
        <v>5</v>
      </c>
      <c r="L3675">
        <f>IF(US_Accidents_Dec20_updated[[#This Row],[Precipitation(in)]]&gt;0.1, 0.1, US_Accidents_Dec20_updated[[#This Row],[Precipitation(in)]])</f>
        <v>0</v>
      </c>
    </row>
    <row r="3676" spans="1:12" x14ac:dyDescent="0.25">
      <c r="A3676" t="str">
        <f>US_Accidents_Dec20_updated[[#This Row],[ID]]</f>
        <v>A-4175990</v>
      </c>
      <c r="B3676">
        <f>US_Accidents_Dec20_updated[[#This Row],[Start_Lat]]</f>
        <v>40.624693999999998</v>
      </c>
      <c r="C3676">
        <f>US_Accidents_Dec20_updated[[#This Row],[Start_Lng]]</f>
        <v>-105.00114000000001</v>
      </c>
      <c r="D3676">
        <f>US_Accidents_Dec20_updated[[#This Row],[Severity]]-1</f>
        <v>2</v>
      </c>
      <c r="E3676">
        <f>HOUR(US_Accidents_Dec20_updated[[#This Row],[Start_Time]])</f>
        <v>15</v>
      </c>
      <c r="F3676">
        <f>DAY(US_Accidents_Dec20_updated[[#This Row],[Start_Time]])</f>
        <v>24</v>
      </c>
      <c r="G3676">
        <f>MONTH(US_Accidents_Dec20_updated[[#This Row],[Start_Time]])</f>
        <v>4</v>
      </c>
      <c r="H3676" t="str">
        <f>US_Accidents_Dec20_updated[[#This Row],[Description]]</f>
        <v>At CO-1/Exit 278 - Accident.</v>
      </c>
      <c r="I3676" t="s">
        <v>50</v>
      </c>
      <c r="J3676">
        <f>IF(US_Accidents_Dec20_updated[[#This Row],[Visibility(mi)]]&gt;30, 30, MROUND(US_Accidents_Dec20_updated[[#This Row],[Visibility(mi)]],5))</f>
        <v>10</v>
      </c>
      <c r="K3676">
        <f>MROUND(US_Accidents_Dec20_updated[[#This Row],[Wind_Speed(mph)]],5)</f>
        <v>0</v>
      </c>
      <c r="L3676">
        <f>IF(US_Accidents_Dec20_updated[[#This Row],[Precipitation(in)]]&gt;0.1, 0.1, US_Accidents_Dec20_updated[[#This Row],[Precipitation(in)]])</f>
        <v>0</v>
      </c>
    </row>
    <row r="3677" spans="1:12" x14ac:dyDescent="0.25">
      <c r="A3677" t="str">
        <f>US_Accidents_Dec20_updated[[#This Row],[ID]]</f>
        <v>A-4175995</v>
      </c>
      <c r="B3677">
        <f>US_Accidents_Dec20_updated[[#This Row],[Start_Lat]]</f>
        <v>39.701030000000003</v>
      </c>
      <c r="C3677">
        <f>US_Accidents_Dec20_updated[[#This Row],[Start_Lng]]</f>
        <v>-104.98754</v>
      </c>
      <c r="D3677">
        <f>US_Accidents_Dec20_updated[[#This Row],[Severity]]-1</f>
        <v>2</v>
      </c>
      <c r="E3677">
        <f>HOUR(US_Accidents_Dec20_updated[[#This Row],[Start_Time]])</f>
        <v>17</v>
      </c>
      <c r="F3677">
        <f>DAY(US_Accidents_Dec20_updated[[#This Row],[Start_Time]])</f>
        <v>24</v>
      </c>
      <c r="G3677">
        <f>MONTH(US_Accidents_Dec20_updated[[#This Row],[Start_Time]])</f>
        <v>4</v>
      </c>
      <c r="H3677" t="str">
        <f>US_Accidents_Dec20_updated[[#This Row],[Description]]</f>
        <v>At I-25/US-87 - Accident.</v>
      </c>
      <c r="I3677" t="s">
        <v>50</v>
      </c>
      <c r="J3677">
        <f>IF(US_Accidents_Dec20_updated[[#This Row],[Visibility(mi)]]&gt;30, 30, MROUND(US_Accidents_Dec20_updated[[#This Row],[Visibility(mi)]],5))</f>
        <v>10</v>
      </c>
      <c r="K3677">
        <f>MROUND(US_Accidents_Dec20_updated[[#This Row],[Wind_Speed(mph)]],5)</f>
        <v>5</v>
      </c>
      <c r="L3677">
        <f>IF(US_Accidents_Dec20_updated[[#This Row],[Precipitation(in)]]&gt;0.1, 0.1, US_Accidents_Dec20_updated[[#This Row],[Precipitation(in)]])</f>
        <v>0</v>
      </c>
    </row>
    <row r="3678" spans="1:12" x14ac:dyDescent="0.25">
      <c r="A3678" t="str">
        <f>US_Accidents_Dec20_updated[[#This Row],[ID]]</f>
        <v>A-4175996</v>
      </c>
      <c r="B3678">
        <f>US_Accidents_Dec20_updated[[#This Row],[Start_Lat]]</f>
        <v>39.704169999999998</v>
      </c>
      <c r="C3678">
        <f>US_Accidents_Dec20_updated[[#This Row],[Start_Lng]]</f>
        <v>-104.99336</v>
      </c>
      <c r="D3678">
        <f>US_Accidents_Dec20_updated[[#This Row],[Severity]]-1</f>
        <v>1</v>
      </c>
      <c r="E3678">
        <f>HOUR(US_Accidents_Dec20_updated[[#This Row],[Start_Time]])</f>
        <v>19</v>
      </c>
      <c r="F3678">
        <f>DAY(US_Accidents_Dec20_updated[[#This Row],[Start_Time]])</f>
        <v>24</v>
      </c>
      <c r="G3678">
        <f>MONTH(US_Accidents_Dec20_updated[[#This Row],[Start_Time]])</f>
        <v>4</v>
      </c>
      <c r="H3678" t="str">
        <f>US_Accidents_Dec20_updated[[#This Row],[Description]]</f>
        <v>Between US-85/Santa Fe Dr/Exit 207 and US-6/6th Ave/Exit 209 - Accident. Left lane blocked.</v>
      </c>
      <c r="I3678" t="s">
        <v>50</v>
      </c>
      <c r="J3678">
        <f>IF(US_Accidents_Dec20_updated[[#This Row],[Visibility(mi)]]&gt;30, 30, MROUND(US_Accidents_Dec20_updated[[#This Row],[Visibility(mi)]],5))</f>
        <v>10</v>
      </c>
      <c r="K3678">
        <f>MROUND(US_Accidents_Dec20_updated[[#This Row],[Wind_Speed(mph)]],5)</f>
        <v>5</v>
      </c>
      <c r="L3678">
        <f>IF(US_Accidents_Dec20_updated[[#This Row],[Precipitation(in)]]&gt;0.1, 0.1, US_Accidents_Dec20_updated[[#This Row],[Precipitation(in)]])</f>
        <v>0</v>
      </c>
    </row>
    <row r="3679" spans="1:12" x14ac:dyDescent="0.25">
      <c r="A3679" t="str">
        <f>US_Accidents_Dec20_updated[[#This Row],[ID]]</f>
        <v>A-4176002</v>
      </c>
      <c r="B3679">
        <f>US_Accidents_Dec20_updated[[#This Row],[Start_Lat]]</f>
        <v>39.630034999999999</v>
      </c>
      <c r="C3679">
        <f>US_Accidents_Dec20_updated[[#This Row],[Start_Lng]]</f>
        <v>-104.905278</v>
      </c>
      <c r="D3679">
        <f>US_Accidents_Dec20_updated[[#This Row],[Severity]]-1</f>
        <v>2</v>
      </c>
      <c r="E3679">
        <f>HOUR(US_Accidents_Dec20_updated[[#This Row],[Start_Time]])</f>
        <v>17</v>
      </c>
      <c r="F3679">
        <f>DAY(US_Accidents_Dec20_updated[[#This Row],[Start_Time]])</f>
        <v>24</v>
      </c>
      <c r="G3679">
        <f>MONTH(US_Accidents_Dec20_updated[[#This Row],[Start_Time]])</f>
        <v>4</v>
      </c>
      <c r="H3679" t="str">
        <f>US_Accidents_Dec20_updated[[#This Row],[Description]]</f>
        <v>At I-225 - Accident.</v>
      </c>
      <c r="I3679" t="s">
        <v>50</v>
      </c>
      <c r="J3679">
        <f>IF(US_Accidents_Dec20_updated[[#This Row],[Visibility(mi)]]&gt;30, 30, MROUND(US_Accidents_Dec20_updated[[#This Row],[Visibility(mi)]],5))</f>
        <v>10</v>
      </c>
      <c r="K3679">
        <f>MROUND(US_Accidents_Dec20_updated[[#This Row],[Wind_Speed(mph)]],5)</f>
        <v>5</v>
      </c>
      <c r="L3679">
        <f>IF(US_Accidents_Dec20_updated[[#This Row],[Precipitation(in)]]&gt;0.1, 0.1, US_Accidents_Dec20_updated[[#This Row],[Precipitation(in)]])</f>
        <v>0</v>
      </c>
    </row>
    <row r="3680" spans="1:12" x14ac:dyDescent="0.25">
      <c r="A3680" t="str">
        <f>US_Accidents_Dec20_updated[[#This Row],[ID]]</f>
        <v>A-4176003</v>
      </c>
      <c r="B3680">
        <f>US_Accidents_Dec20_updated[[#This Row],[Start_Lat]]</f>
        <v>39.78566</v>
      </c>
      <c r="C3680">
        <f>US_Accidents_Dec20_updated[[#This Row],[Start_Lng]]</f>
        <v>-105.08320000000001</v>
      </c>
      <c r="D3680">
        <f>US_Accidents_Dec20_updated[[#This Row],[Severity]]-1</f>
        <v>2</v>
      </c>
      <c r="E3680">
        <f>HOUR(US_Accidents_Dec20_updated[[#This Row],[Start_Time]])</f>
        <v>18</v>
      </c>
      <c r="F3680">
        <f>DAY(US_Accidents_Dec20_updated[[#This Row],[Start_Time]])</f>
        <v>24</v>
      </c>
      <c r="G3680">
        <f>MONTH(US_Accidents_Dec20_updated[[#This Row],[Start_Time]])</f>
        <v>4</v>
      </c>
      <c r="H3680" t="str">
        <f>US_Accidents_Dec20_updated[[#This Row],[Description]]</f>
        <v>At CO-121/Wadsworth Blvd/Exit 269 - Accident.</v>
      </c>
      <c r="I3680" t="s">
        <v>50</v>
      </c>
      <c r="J3680">
        <f>IF(US_Accidents_Dec20_updated[[#This Row],[Visibility(mi)]]&gt;30, 30, MROUND(US_Accidents_Dec20_updated[[#This Row],[Visibility(mi)]],5))</f>
        <v>10</v>
      </c>
      <c r="K3680">
        <f>MROUND(US_Accidents_Dec20_updated[[#This Row],[Wind_Speed(mph)]],5)</f>
        <v>5</v>
      </c>
      <c r="L3680">
        <f>IF(US_Accidents_Dec20_updated[[#This Row],[Precipitation(in)]]&gt;0.1, 0.1, US_Accidents_Dec20_updated[[#This Row],[Precipitation(in)]])</f>
        <v>0</v>
      </c>
    </row>
    <row r="3681" spans="1:12" x14ac:dyDescent="0.25">
      <c r="A3681" t="str">
        <f>US_Accidents_Dec20_updated[[#This Row],[ID]]</f>
        <v>A-4176004</v>
      </c>
      <c r="B3681">
        <f>US_Accidents_Dec20_updated[[#This Row],[Start_Lat]]</f>
        <v>39.784170000000003</v>
      </c>
      <c r="C3681">
        <f>US_Accidents_Dec20_updated[[#This Row],[Start_Lng]]</f>
        <v>-105.10587</v>
      </c>
      <c r="D3681">
        <f>US_Accidents_Dec20_updated[[#This Row],[Severity]]-1</f>
        <v>2</v>
      </c>
      <c r="E3681">
        <f>HOUR(US_Accidents_Dec20_updated[[#This Row],[Start_Time]])</f>
        <v>18</v>
      </c>
      <c r="F3681">
        <f>DAY(US_Accidents_Dec20_updated[[#This Row],[Start_Time]])</f>
        <v>24</v>
      </c>
      <c r="G3681">
        <f>MONTH(US_Accidents_Dec20_updated[[#This Row],[Start_Time]])</f>
        <v>4</v>
      </c>
      <c r="H3681" t="str">
        <f>US_Accidents_Dec20_updated[[#This Row],[Description]]</f>
        <v>At Kipling St/Exit 267 - Accident. Two lanes blocked.</v>
      </c>
      <c r="I3681" t="s">
        <v>50</v>
      </c>
      <c r="J3681">
        <f>IF(US_Accidents_Dec20_updated[[#This Row],[Visibility(mi)]]&gt;30, 30, MROUND(US_Accidents_Dec20_updated[[#This Row],[Visibility(mi)]],5))</f>
        <v>10</v>
      </c>
      <c r="K3681">
        <f>MROUND(US_Accidents_Dec20_updated[[#This Row],[Wind_Speed(mph)]],5)</f>
        <v>5</v>
      </c>
      <c r="L3681">
        <f>IF(US_Accidents_Dec20_updated[[#This Row],[Precipitation(in)]]&gt;0.1, 0.1, US_Accidents_Dec20_updated[[#This Row],[Precipitation(in)]])</f>
        <v>0</v>
      </c>
    </row>
    <row r="3682" spans="1:12" x14ac:dyDescent="0.25">
      <c r="A3682" t="str">
        <f>US_Accidents_Dec20_updated[[#This Row],[ID]]</f>
        <v>A-4176413</v>
      </c>
      <c r="B3682">
        <f>US_Accidents_Dec20_updated[[#This Row],[Start_Lat]]</f>
        <v>39.780791999999998</v>
      </c>
      <c r="C3682">
        <f>US_Accidents_Dec20_updated[[#This Row],[Start_Lng]]</f>
        <v>-104.992666</v>
      </c>
      <c r="D3682">
        <f>US_Accidents_Dec20_updated[[#This Row],[Severity]]-1</f>
        <v>2</v>
      </c>
      <c r="E3682">
        <f>HOUR(US_Accidents_Dec20_updated[[#This Row],[Start_Time]])</f>
        <v>7</v>
      </c>
      <c r="F3682">
        <f>DAY(US_Accidents_Dec20_updated[[#This Row],[Start_Time]])</f>
        <v>25</v>
      </c>
      <c r="G3682">
        <f>MONTH(US_Accidents_Dec20_updated[[#This Row],[Start_Time]])</f>
        <v>4</v>
      </c>
      <c r="H3682" t="str">
        <f>US_Accidents_Dec20_updated[[#This Row],[Description]]</f>
        <v>At I-25/US-87/Valley Hwy/Exit 274 - Accident.</v>
      </c>
      <c r="I3682" t="s">
        <v>50</v>
      </c>
      <c r="J3682">
        <f>IF(US_Accidents_Dec20_updated[[#This Row],[Visibility(mi)]]&gt;30, 30, MROUND(US_Accidents_Dec20_updated[[#This Row],[Visibility(mi)]],5))</f>
        <v>30</v>
      </c>
      <c r="K3682">
        <f>MROUND(US_Accidents_Dec20_updated[[#This Row],[Wind_Speed(mph)]],5)</f>
        <v>5</v>
      </c>
      <c r="L3682">
        <f>IF(US_Accidents_Dec20_updated[[#This Row],[Precipitation(in)]]&gt;0.1, 0.1, US_Accidents_Dec20_updated[[#This Row],[Precipitation(in)]])</f>
        <v>0</v>
      </c>
    </row>
    <row r="3683" spans="1:12" x14ac:dyDescent="0.25">
      <c r="A3683" t="str">
        <f>US_Accidents_Dec20_updated[[#This Row],[ID]]</f>
        <v>A-4176417</v>
      </c>
      <c r="B3683">
        <f>US_Accidents_Dec20_updated[[#This Row],[Start_Lat]]</f>
        <v>37.611190999999998</v>
      </c>
      <c r="C3683">
        <f>US_Accidents_Dec20_updated[[#This Row],[Start_Lng]]</f>
        <v>-105.185587</v>
      </c>
      <c r="D3683">
        <f>US_Accidents_Dec20_updated[[#This Row],[Severity]]-1</f>
        <v>1</v>
      </c>
      <c r="E3683">
        <f>HOUR(US_Accidents_Dec20_updated[[#This Row],[Start_Time]])</f>
        <v>9</v>
      </c>
      <c r="F3683">
        <f>DAY(US_Accidents_Dec20_updated[[#This Row],[Start_Time]])</f>
        <v>25</v>
      </c>
      <c r="G3683">
        <f>MONTH(US_Accidents_Dec20_updated[[#This Row],[Start_Time]])</f>
        <v>4</v>
      </c>
      <c r="H3683" t="str">
        <f>US_Accidents_Dec20_updated[[#This Row],[Description]]</f>
        <v>At CO-12/Highway of Legends - Accident.</v>
      </c>
      <c r="I3683" t="s">
        <v>9695</v>
      </c>
      <c r="J3683">
        <f>IF(US_Accidents_Dec20_updated[[#This Row],[Visibility(mi)]]&gt;30, 30, MROUND(US_Accidents_Dec20_updated[[#This Row],[Visibility(mi)]],5))</f>
        <v>0</v>
      </c>
      <c r="K3683">
        <f>MROUND(US_Accidents_Dec20_updated[[#This Row],[Wind_Speed(mph)]],5)</f>
        <v>0</v>
      </c>
      <c r="L3683">
        <f>IF(US_Accidents_Dec20_updated[[#This Row],[Precipitation(in)]]&gt;0.1, 0.1, US_Accidents_Dec20_updated[[#This Row],[Precipitation(in)]])</f>
        <v>0</v>
      </c>
    </row>
    <row r="3684" spans="1:12" x14ac:dyDescent="0.25">
      <c r="A3684" t="str">
        <f>US_Accidents_Dec20_updated[[#This Row],[ID]]</f>
        <v>A-4176418</v>
      </c>
      <c r="B3684">
        <f>US_Accidents_Dec20_updated[[#This Row],[Start_Lat]]</f>
        <v>37.601788999999997</v>
      </c>
      <c r="C3684">
        <f>US_Accidents_Dec20_updated[[#This Row],[Start_Lng]]</f>
        <v>-105.18535199999999</v>
      </c>
      <c r="D3684">
        <f>US_Accidents_Dec20_updated[[#This Row],[Severity]]-1</f>
        <v>1</v>
      </c>
      <c r="E3684">
        <f>HOUR(US_Accidents_Dec20_updated[[#This Row],[Start_Time]])</f>
        <v>9</v>
      </c>
      <c r="F3684">
        <f>DAY(US_Accidents_Dec20_updated[[#This Row],[Start_Time]])</f>
        <v>25</v>
      </c>
      <c r="G3684">
        <f>MONTH(US_Accidents_Dec20_updated[[#This Row],[Start_Time]])</f>
        <v>4</v>
      </c>
      <c r="H3684" t="str">
        <f>US_Accidents_Dec20_updated[[#This Row],[Description]]</f>
        <v>At CO-159/Miranda Ave - Accident.</v>
      </c>
      <c r="I3684" t="s">
        <v>9695</v>
      </c>
      <c r="J3684">
        <f>IF(US_Accidents_Dec20_updated[[#This Row],[Visibility(mi)]]&gt;30, 30, MROUND(US_Accidents_Dec20_updated[[#This Row],[Visibility(mi)]],5))</f>
        <v>0</v>
      </c>
      <c r="K3684">
        <f>MROUND(US_Accidents_Dec20_updated[[#This Row],[Wind_Speed(mph)]],5)</f>
        <v>0</v>
      </c>
      <c r="L3684">
        <f>IF(US_Accidents_Dec20_updated[[#This Row],[Precipitation(in)]]&gt;0.1, 0.1, US_Accidents_Dec20_updated[[#This Row],[Precipitation(in)]])</f>
        <v>0</v>
      </c>
    </row>
    <row r="3685" spans="1:12" x14ac:dyDescent="0.25">
      <c r="A3685" t="str">
        <f>US_Accidents_Dec20_updated[[#This Row],[ID]]</f>
        <v>A-4176424</v>
      </c>
      <c r="B3685">
        <f>US_Accidents_Dec20_updated[[#This Row],[Start_Lat]]</f>
        <v>40.315886999999996</v>
      </c>
      <c r="C3685">
        <f>US_Accidents_Dec20_updated[[#This Row],[Start_Lng]]</f>
        <v>-104.98003</v>
      </c>
      <c r="D3685">
        <f>US_Accidents_Dec20_updated[[#This Row],[Severity]]-1</f>
        <v>2</v>
      </c>
      <c r="E3685">
        <f>HOUR(US_Accidents_Dec20_updated[[#This Row],[Start_Time]])</f>
        <v>11</v>
      </c>
      <c r="F3685">
        <f>DAY(US_Accidents_Dec20_updated[[#This Row],[Start_Time]])</f>
        <v>25</v>
      </c>
      <c r="G3685">
        <f>MONTH(US_Accidents_Dec20_updated[[#This Row],[Start_Time]])</f>
        <v>4</v>
      </c>
      <c r="H3685" t="str">
        <f>US_Accidents_Dec20_updated[[#This Row],[Description]]</f>
        <v>At CO-60/Exit 252 - Accident.</v>
      </c>
      <c r="I3685" t="s">
        <v>50</v>
      </c>
      <c r="J3685">
        <f>IF(US_Accidents_Dec20_updated[[#This Row],[Visibility(mi)]]&gt;30, 30, MROUND(US_Accidents_Dec20_updated[[#This Row],[Visibility(mi)]],5))</f>
        <v>10</v>
      </c>
      <c r="K3685">
        <f>MROUND(US_Accidents_Dec20_updated[[#This Row],[Wind_Speed(mph)]],5)</f>
        <v>10</v>
      </c>
      <c r="L3685">
        <f>IF(US_Accidents_Dec20_updated[[#This Row],[Precipitation(in)]]&gt;0.1, 0.1, US_Accidents_Dec20_updated[[#This Row],[Precipitation(in)]])</f>
        <v>0</v>
      </c>
    </row>
    <row r="3686" spans="1:12" x14ac:dyDescent="0.25">
      <c r="A3686" t="str">
        <f>US_Accidents_Dec20_updated[[#This Row],[ID]]</f>
        <v>A-4176425</v>
      </c>
      <c r="B3686">
        <f>US_Accidents_Dec20_updated[[#This Row],[Start_Lat]]</f>
        <v>40.302950000000003</v>
      </c>
      <c r="C3686">
        <f>US_Accidents_Dec20_updated[[#This Row],[Start_Lng]]</f>
        <v>-104.98044</v>
      </c>
      <c r="D3686">
        <f>US_Accidents_Dec20_updated[[#This Row],[Severity]]-1</f>
        <v>1</v>
      </c>
      <c r="E3686">
        <f>HOUR(US_Accidents_Dec20_updated[[#This Row],[Start_Time]])</f>
        <v>13</v>
      </c>
      <c r="F3686">
        <f>DAY(US_Accidents_Dec20_updated[[#This Row],[Start_Time]])</f>
        <v>25</v>
      </c>
      <c r="G3686">
        <f>MONTH(US_Accidents_Dec20_updated[[#This Row],[Start_Time]])</f>
        <v>4</v>
      </c>
      <c r="H3686" t="str">
        <f>US_Accidents_Dec20_updated[[#This Row],[Description]]</f>
        <v>At CO-56/Exit 250 - Accident. Left lane blocked.</v>
      </c>
      <c r="I3686" t="s">
        <v>50</v>
      </c>
      <c r="J3686">
        <f>IF(US_Accidents_Dec20_updated[[#This Row],[Visibility(mi)]]&gt;30, 30, MROUND(US_Accidents_Dec20_updated[[#This Row],[Visibility(mi)]],5))</f>
        <v>10</v>
      </c>
      <c r="K3686">
        <f>MROUND(US_Accidents_Dec20_updated[[#This Row],[Wind_Speed(mph)]],5)</f>
        <v>5</v>
      </c>
      <c r="L3686">
        <f>IF(US_Accidents_Dec20_updated[[#This Row],[Precipitation(in)]]&gt;0.1, 0.1, US_Accidents_Dec20_updated[[#This Row],[Precipitation(in)]])</f>
        <v>0</v>
      </c>
    </row>
    <row r="3687" spans="1:12" x14ac:dyDescent="0.25">
      <c r="A3687" t="str">
        <f>US_Accidents_Dec20_updated[[#This Row],[ID]]</f>
        <v>A-4176426</v>
      </c>
      <c r="B3687">
        <f>US_Accidents_Dec20_updated[[#This Row],[Start_Lat]]</f>
        <v>39.760379999999998</v>
      </c>
      <c r="C3687">
        <f>US_Accidents_Dec20_updated[[#This Row],[Start_Lng]]</f>
        <v>-105.00582</v>
      </c>
      <c r="D3687">
        <f>US_Accidents_Dec20_updated[[#This Row],[Severity]]-1</f>
        <v>2</v>
      </c>
      <c r="E3687">
        <f>HOUR(US_Accidents_Dec20_updated[[#This Row],[Start_Time]])</f>
        <v>12</v>
      </c>
      <c r="F3687">
        <f>DAY(US_Accidents_Dec20_updated[[#This Row],[Start_Time]])</f>
        <v>25</v>
      </c>
      <c r="G3687">
        <f>MONTH(US_Accidents_Dec20_updated[[#This Row],[Start_Time]])</f>
        <v>4</v>
      </c>
      <c r="H3687" t="str">
        <f>US_Accidents_Dec20_updated[[#This Row],[Description]]</f>
        <v>At 20th St/Exit 212 - Accident.</v>
      </c>
      <c r="I3687" t="s">
        <v>50</v>
      </c>
      <c r="J3687">
        <f>IF(US_Accidents_Dec20_updated[[#This Row],[Visibility(mi)]]&gt;30, 30, MROUND(US_Accidents_Dec20_updated[[#This Row],[Visibility(mi)]],5))</f>
        <v>30</v>
      </c>
      <c r="K3687">
        <f>MROUND(US_Accidents_Dec20_updated[[#This Row],[Wind_Speed(mph)]],5)</f>
        <v>5</v>
      </c>
      <c r="L3687">
        <f>IF(US_Accidents_Dec20_updated[[#This Row],[Precipitation(in)]]&gt;0.1, 0.1, US_Accidents_Dec20_updated[[#This Row],[Precipitation(in)]])</f>
        <v>0</v>
      </c>
    </row>
    <row r="3688" spans="1:12" x14ac:dyDescent="0.25">
      <c r="A3688" t="str">
        <f>US_Accidents_Dec20_updated[[#This Row],[ID]]</f>
        <v>A-4176431</v>
      </c>
      <c r="B3688">
        <f>US_Accidents_Dec20_updated[[#This Row],[Start_Lat]]</f>
        <v>39.757370999999999</v>
      </c>
      <c r="C3688">
        <f>US_Accidents_Dec20_updated[[#This Row],[Start_Lng]]</f>
        <v>-105.009998</v>
      </c>
      <c r="D3688">
        <f>US_Accidents_Dec20_updated[[#This Row],[Severity]]-1</f>
        <v>1</v>
      </c>
      <c r="E3688">
        <f>HOUR(US_Accidents_Dec20_updated[[#This Row],[Start_Time]])</f>
        <v>12</v>
      </c>
      <c r="F3688">
        <f>DAY(US_Accidents_Dec20_updated[[#This Row],[Start_Time]])</f>
        <v>25</v>
      </c>
      <c r="G3688">
        <f>MONTH(US_Accidents_Dec20_updated[[#This Row],[Start_Time]])</f>
        <v>4</v>
      </c>
      <c r="H3688" t="str">
        <f>US_Accidents_Dec20_updated[[#This Row],[Description]]</f>
        <v>At Speer Blvd/Exit 212 - Accident. Left lane blocked.</v>
      </c>
      <c r="I3688" t="s">
        <v>50</v>
      </c>
      <c r="J3688">
        <f>IF(US_Accidents_Dec20_updated[[#This Row],[Visibility(mi)]]&gt;30, 30, MROUND(US_Accidents_Dec20_updated[[#This Row],[Visibility(mi)]],5))</f>
        <v>30</v>
      </c>
      <c r="K3688">
        <f>MROUND(US_Accidents_Dec20_updated[[#This Row],[Wind_Speed(mph)]],5)</f>
        <v>5</v>
      </c>
      <c r="L3688">
        <f>IF(US_Accidents_Dec20_updated[[#This Row],[Precipitation(in)]]&gt;0.1, 0.1, US_Accidents_Dec20_updated[[#This Row],[Precipitation(in)]])</f>
        <v>0</v>
      </c>
    </row>
    <row r="3689" spans="1:12" x14ac:dyDescent="0.25">
      <c r="A3689" t="str">
        <f>US_Accidents_Dec20_updated[[#This Row],[ID]]</f>
        <v>A-4176440</v>
      </c>
      <c r="B3689">
        <f>US_Accidents_Dec20_updated[[#This Row],[Start_Lat]]</f>
        <v>39.628624000000002</v>
      </c>
      <c r="C3689">
        <f>US_Accidents_Dec20_updated[[#This Row],[Start_Lng]]</f>
        <v>-105.01047</v>
      </c>
      <c r="D3689">
        <f>US_Accidents_Dec20_updated[[#This Row],[Severity]]-1</f>
        <v>2</v>
      </c>
      <c r="E3689">
        <f>HOUR(US_Accidents_Dec20_updated[[#This Row],[Start_Time]])</f>
        <v>17</v>
      </c>
      <c r="F3689">
        <f>DAY(US_Accidents_Dec20_updated[[#This Row],[Start_Time]])</f>
        <v>25</v>
      </c>
      <c r="G3689">
        <f>MONTH(US_Accidents_Dec20_updated[[#This Row],[Start_Time]])</f>
        <v>4</v>
      </c>
      <c r="H3689" t="str">
        <f>US_Accidents_Dec20_updated[[#This Row],[Description]]</f>
        <v>At CO-88/W Belleview Ave - Accident.</v>
      </c>
      <c r="I3689" t="s">
        <v>50</v>
      </c>
      <c r="J3689">
        <f>IF(US_Accidents_Dec20_updated[[#This Row],[Visibility(mi)]]&gt;30, 30, MROUND(US_Accidents_Dec20_updated[[#This Row],[Visibility(mi)]],5))</f>
        <v>10</v>
      </c>
      <c r="K3689">
        <f>MROUND(US_Accidents_Dec20_updated[[#This Row],[Wind_Speed(mph)]],5)</f>
        <v>5</v>
      </c>
      <c r="L3689">
        <f>IF(US_Accidents_Dec20_updated[[#This Row],[Precipitation(in)]]&gt;0.1, 0.1, US_Accidents_Dec20_updated[[#This Row],[Precipitation(in)]])</f>
        <v>0</v>
      </c>
    </row>
    <row r="3690" spans="1:12" x14ac:dyDescent="0.25">
      <c r="A3690" t="str">
        <f>US_Accidents_Dec20_updated[[#This Row],[ID]]</f>
        <v>A-4176448</v>
      </c>
      <c r="B3690">
        <f>US_Accidents_Dec20_updated[[#This Row],[Start_Lat]]</f>
        <v>39.780670000000001</v>
      </c>
      <c r="C3690">
        <f>US_Accidents_Dec20_updated[[#This Row],[Start_Lng]]</f>
        <v>-105.13507</v>
      </c>
      <c r="D3690">
        <f>US_Accidents_Dec20_updated[[#This Row],[Severity]]-1</f>
        <v>2</v>
      </c>
      <c r="E3690">
        <f>HOUR(US_Accidents_Dec20_updated[[#This Row],[Start_Time]])</f>
        <v>17</v>
      </c>
      <c r="F3690">
        <f>DAY(US_Accidents_Dec20_updated[[#This Row],[Start_Time]])</f>
        <v>25</v>
      </c>
      <c r="G3690">
        <f>MONTH(US_Accidents_Dec20_updated[[#This Row],[Start_Time]])</f>
        <v>4</v>
      </c>
      <c r="H3690" t="str">
        <f>US_Accidents_Dec20_updated[[#This Row],[Description]]</f>
        <v>At Kipling St/Exit 267 - Accident.</v>
      </c>
      <c r="I3690" t="s">
        <v>50</v>
      </c>
      <c r="J3690">
        <f>IF(US_Accidents_Dec20_updated[[#This Row],[Visibility(mi)]]&gt;30, 30, MROUND(US_Accidents_Dec20_updated[[#This Row],[Visibility(mi)]],5))</f>
        <v>10</v>
      </c>
      <c r="K3690">
        <f>MROUND(US_Accidents_Dec20_updated[[#This Row],[Wind_Speed(mph)]],5)</f>
        <v>5</v>
      </c>
      <c r="L3690">
        <f>IF(US_Accidents_Dec20_updated[[#This Row],[Precipitation(in)]]&gt;0.1, 0.1, US_Accidents_Dec20_updated[[#This Row],[Precipitation(in)]])</f>
        <v>0</v>
      </c>
    </row>
    <row r="3691" spans="1:12" x14ac:dyDescent="0.25">
      <c r="A3691" t="str">
        <f>US_Accidents_Dec20_updated[[#This Row],[ID]]</f>
        <v>A-4176449</v>
      </c>
      <c r="B3691">
        <f>US_Accidents_Dec20_updated[[#This Row],[Start_Lat]]</f>
        <v>39.781979999999997</v>
      </c>
      <c r="C3691">
        <f>US_Accidents_Dec20_updated[[#This Row],[Start_Lng]]</f>
        <v>-105.13152100000001</v>
      </c>
      <c r="D3691">
        <f>US_Accidents_Dec20_updated[[#This Row],[Severity]]-1</f>
        <v>3</v>
      </c>
      <c r="E3691">
        <f>HOUR(US_Accidents_Dec20_updated[[#This Row],[Start_Time]])</f>
        <v>17</v>
      </c>
      <c r="F3691">
        <f>DAY(US_Accidents_Dec20_updated[[#This Row],[Start_Time]])</f>
        <v>25</v>
      </c>
      <c r="G3691">
        <f>MONTH(US_Accidents_Dec20_updated[[#This Row],[Start_Time]])</f>
        <v>4</v>
      </c>
      <c r="H3691" t="str">
        <f>US_Accidents_Dec20_updated[[#This Row],[Description]]</f>
        <v>Closed at Kipling St/Exit 267 - Road closed due to accident.</v>
      </c>
      <c r="I3691" t="s">
        <v>50</v>
      </c>
      <c r="J3691">
        <f>IF(US_Accidents_Dec20_updated[[#This Row],[Visibility(mi)]]&gt;30, 30, MROUND(US_Accidents_Dec20_updated[[#This Row],[Visibility(mi)]],5))</f>
        <v>10</v>
      </c>
      <c r="K3691">
        <f>MROUND(US_Accidents_Dec20_updated[[#This Row],[Wind_Speed(mph)]],5)</f>
        <v>5</v>
      </c>
      <c r="L3691">
        <f>IF(US_Accidents_Dec20_updated[[#This Row],[Precipitation(in)]]&gt;0.1, 0.1, US_Accidents_Dec20_updated[[#This Row],[Precipitation(in)]])</f>
        <v>0</v>
      </c>
    </row>
    <row r="3692" spans="1:12" x14ac:dyDescent="0.25">
      <c r="A3692" t="str">
        <f>US_Accidents_Dec20_updated[[#This Row],[ID]]</f>
        <v>A-4176450</v>
      </c>
      <c r="B3692">
        <f>US_Accidents_Dec20_updated[[#This Row],[Start_Lat]]</f>
        <v>39.72542</v>
      </c>
      <c r="C3692">
        <f>US_Accidents_Dec20_updated[[#This Row],[Start_Lng]]</f>
        <v>-105.022004</v>
      </c>
      <c r="D3692">
        <f>US_Accidents_Dec20_updated[[#This Row],[Severity]]-1</f>
        <v>2</v>
      </c>
      <c r="E3692">
        <f>HOUR(US_Accidents_Dec20_updated[[#This Row],[Start_Time]])</f>
        <v>18</v>
      </c>
      <c r="F3692">
        <f>DAY(US_Accidents_Dec20_updated[[#This Row],[Start_Time]])</f>
        <v>25</v>
      </c>
      <c r="G3692">
        <f>MONTH(US_Accidents_Dec20_updated[[#This Row],[Start_Time]])</f>
        <v>4</v>
      </c>
      <c r="H3692" t="str">
        <f>US_Accidents_Dec20_updated[[#This Row],[Description]]</f>
        <v>At CO-88/Federal Blvd - Accident.</v>
      </c>
      <c r="I3692" t="s">
        <v>50</v>
      </c>
      <c r="J3692">
        <f>IF(US_Accidents_Dec20_updated[[#This Row],[Visibility(mi)]]&gt;30, 30, MROUND(US_Accidents_Dec20_updated[[#This Row],[Visibility(mi)]],5))</f>
        <v>25</v>
      </c>
      <c r="K3692">
        <f>MROUND(US_Accidents_Dec20_updated[[#This Row],[Wind_Speed(mph)]],5)</f>
        <v>10</v>
      </c>
      <c r="L3692">
        <f>IF(US_Accidents_Dec20_updated[[#This Row],[Precipitation(in)]]&gt;0.1, 0.1, US_Accidents_Dec20_updated[[#This Row],[Precipitation(in)]])</f>
        <v>0</v>
      </c>
    </row>
    <row r="3693" spans="1:12" x14ac:dyDescent="0.25">
      <c r="A3693" t="str">
        <f>US_Accidents_Dec20_updated[[#This Row],[ID]]</f>
        <v>A-4176453</v>
      </c>
      <c r="B3693">
        <f>US_Accidents_Dec20_updated[[#This Row],[Start_Lat]]</f>
        <v>39.787300000000002</v>
      </c>
      <c r="C3693">
        <f>US_Accidents_Dec20_updated[[#This Row],[Start_Lng]]</f>
        <v>-104.98934</v>
      </c>
      <c r="D3693">
        <f>US_Accidents_Dec20_updated[[#This Row],[Severity]]-1</f>
        <v>2</v>
      </c>
      <c r="E3693">
        <f>HOUR(US_Accidents_Dec20_updated[[#This Row],[Start_Time]])</f>
        <v>17</v>
      </c>
      <c r="F3693">
        <f>DAY(US_Accidents_Dec20_updated[[#This Row],[Start_Time]])</f>
        <v>25</v>
      </c>
      <c r="G3693">
        <f>MONTH(US_Accidents_Dec20_updated[[#This Row],[Start_Time]])</f>
        <v>4</v>
      </c>
      <c r="H3693" t="str">
        <f>US_Accidents_Dec20_updated[[#This Row],[Description]]</f>
        <v>At I-70/Exit 214 - Accident.</v>
      </c>
      <c r="I3693" t="s">
        <v>50</v>
      </c>
      <c r="J3693">
        <f>IF(US_Accidents_Dec20_updated[[#This Row],[Visibility(mi)]]&gt;30, 30, MROUND(US_Accidents_Dec20_updated[[#This Row],[Visibility(mi)]],5))</f>
        <v>10</v>
      </c>
      <c r="K3693">
        <f>MROUND(US_Accidents_Dec20_updated[[#This Row],[Wind_Speed(mph)]],5)</f>
        <v>5</v>
      </c>
      <c r="L3693">
        <f>IF(US_Accidents_Dec20_updated[[#This Row],[Precipitation(in)]]&gt;0.1, 0.1, US_Accidents_Dec20_updated[[#This Row],[Precipitation(in)]])</f>
        <v>0</v>
      </c>
    </row>
    <row r="3694" spans="1:12" x14ac:dyDescent="0.25">
      <c r="A3694" t="str">
        <f>US_Accidents_Dec20_updated[[#This Row],[ID]]</f>
        <v>A-4176455</v>
      </c>
      <c r="B3694">
        <f>US_Accidents_Dec20_updated[[#This Row],[Start_Lat]]</f>
        <v>39.724809999999998</v>
      </c>
      <c r="C3694">
        <f>US_Accidents_Dec20_updated[[#This Row],[Start_Lng]]</f>
        <v>-105.01563</v>
      </c>
      <c r="D3694">
        <f>US_Accidents_Dec20_updated[[#This Row],[Severity]]-1</f>
        <v>2</v>
      </c>
      <c r="E3694">
        <f>HOUR(US_Accidents_Dec20_updated[[#This Row],[Start_Time]])</f>
        <v>17</v>
      </c>
      <c r="F3694">
        <f>DAY(US_Accidents_Dec20_updated[[#This Row],[Start_Time]])</f>
        <v>25</v>
      </c>
      <c r="G3694">
        <f>MONTH(US_Accidents_Dec20_updated[[#This Row],[Start_Time]])</f>
        <v>4</v>
      </c>
      <c r="H3694" t="str">
        <f>US_Accidents_Dec20_updated[[#This Row],[Description]]</f>
        <v>Ramp to I-25 Southbound - Accident. Two lanes blocked.</v>
      </c>
      <c r="I3694" t="s">
        <v>50</v>
      </c>
      <c r="J3694">
        <f>IF(US_Accidents_Dec20_updated[[#This Row],[Visibility(mi)]]&gt;30, 30, MROUND(US_Accidents_Dec20_updated[[#This Row],[Visibility(mi)]],5))</f>
        <v>25</v>
      </c>
      <c r="K3694">
        <f>MROUND(US_Accidents_Dec20_updated[[#This Row],[Wind_Speed(mph)]],5)</f>
        <v>10</v>
      </c>
      <c r="L3694">
        <f>IF(US_Accidents_Dec20_updated[[#This Row],[Precipitation(in)]]&gt;0.1, 0.1, US_Accidents_Dec20_updated[[#This Row],[Precipitation(in)]])</f>
        <v>0</v>
      </c>
    </row>
    <row r="3695" spans="1:12" x14ac:dyDescent="0.25">
      <c r="A3695" t="str">
        <f>US_Accidents_Dec20_updated[[#This Row],[ID]]</f>
        <v>A-4176456</v>
      </c>
      <c r="B3695">
        <f>US_Accidents_Dec20_updated[[#This Row],[Start_Lat]]</f>
        <v>39.781979999999997</v>
      </c>
      <c r="C3695">
        <f>US_Accidents_Dec20_updated[[#This Row],[Start_Lng]]</f>
        <v>-105.13152100000001</v>
      </c>
      <c r="D3695">
        <f>US_Accidents_Dec20_updated[[#This Row],[Severity]]-1</f>
        <v>2</v>
      </c>
      <c r="E3695">
        <f>HOUR(US_Accidents_Dec20_updated[[#This Row],[Start_Time]])</f>
        <v>18</v>
      </c>
      <c r="F3695">
        <f>DAY(US_Accidents_Dec20_updated[[#This Row],[Start_Time]])</f>
        <v>25</v>
      </c>
      <c r="G3695">
        <f>MONTH(US_Accidents_Dec20_updated[[#This Row],[Start_Time]])</f>
        <v>4</v>
      </c>
      <c r="H3695" t="str">
        <f>US_Accidents_Dec20_updated[[#This Row],[Description]]</f>
        <v>At Kipling St/Exit 267 - Accident. Two lanes blocked.</v>
      </c>
      <c r="I3695" t="s">
        <v>50</v>
      </c>
      <c r="J3695">
        <f>IF(US_Accidents_Dec20_updated[[#This Row],[Visibility(mi)]]&gt;30, 30, MROUND(US_Accidents_Dec20_updated[[#This Row],[Visibility(mi)]],5))</f>
        <v>25</v>
      </c>
      <c r="K3695">
        <f>MROUND(US_Accidents_Dec20_updated[[#This Row],[Wind_Speed(mph)]],5)</f>
        <v>10</v>
      </c>
      <c r="L3695">
        <f>IF(US_Accidents_Dec20_updated[[#This Row],[Precipitation(in)]]&gt;0.1, 0.1, US_Accidents_Dec20_updated[[#This Row],[Precipitation(in)]])</f>
        <v>0</v>
      </c>
    </row>
    <row r="3696" spans="1:12" x14ac:dyDescent="0.25">
      <c r="A3696" t="str">
        <f>US_Accidents_Dec20_updated[[#This Row],[ID]]</f>
        <v>A-4176463</v>
      </c>
      <c r="B3696">
        <f>US_Accidents_Dec20_updated[[#This Row],[Start_Lat]]</f>
        <v>39.774430000000002</v>
      </c>
      <c r="C3696">
        <f>US_Accidents_Dec20_updated[[#This Row],[Start_Lng]]</f>
        <v>-104.851865</v>
      </c>
      <c r="D3696">
        <f>US_Accidents_Dec20_updated[[#This Row],[Severity]]-1</f>
        <v>3</v>
      </c>
      <c r="E3696">
        <f>HOUR(US_Accidents_Dec20_updated[[#This Row],[Start_Time]])</f>
        <v>18</v>
      </c>
      <c r="F3696">
        <f>DAY(US_Accidents_Dec20_updated[[#This Row],[Start_Time]])</f>
        <v>25</v>
      </c>
      <c r="G3696">
        <f>MONTH(US_Accidents_Dec20_updated[[#This Row],[Start_Time]])</f>
        <v>4</v>
      </c>
      <c r="H3696" t="str">
        <f>US_Accidents_Dec20_updated[[#This Row],[Description]]</f>
        <v>Closed at Peoria St/Exit 281 - Road closed due to accident.</v>
      </c>
      <c r="I3696" t="s">
        <v>50</v>
      </c>
      <c r="J3696">
        <f>IF(US_Accidents_Dec20_updated[[#This Row],[Visibility(mi)]]&gt;30, 30, MROUND(US_Accidents_Dec20_updated[[#This Row],[Visibility(mi)]],5))</f>
        <v>10</v>
      </c>
      <c r="K3696">
        <f>MROUND(US_Accidents_Dec20_updated[[#This Row],[Wind_Speed(mph)]],5)</f>
        <v>5</v>
      </c>
      <c r="L3696">
        <f>IF(US_Accidents_Dec20_updated[[#This Row],[Precipitation(in)]]&gt;0.1, 0.1, US_Accidents_Dec20_updated[[#This Row],[Precipitation(in)]])</f>
        <v>0</v>
      </c>
    </row>
    <row r="3697" spans="1:12" x14ac:dyDescent="0.25">
      <c r="A3697" t="str">
        <f>US_Accidents_Dec20_updated[[#This Row],[ID]]</f>
        <v>A-4176464</v>
      </c>
      <c r="B3697">
        <f>US_Accidents_Dec20_updated[[#This Row],[Start_Lat]]</f>
        <v>39.732452000000002</v>
      </c>
      <c r="C3697">
        <f>US_Accidents_Dec20_updated[[#This Row],[Start_Lng]]</f>
        <v>-105.168858</v>
      </c>
      <c r="D3697">
        <f>US_Accidents_Dec20_updated[[#This Row],[Severity]]-1</f>
        <v>3</v>
      </c>
      <c r="E3697">
        <f>HOUR(US_Accidents_Dec20_updated[[#This Row],[Start_Time]])</f>
        <v>18</v>
      </c>
      <c r="F3697">
        <f>DAY(US_Accidents_Dec20_updated[[#This Row],[Start_Time]])</f>
        <v>25</v>
      </c>
      <c r="G3697">
        <f>MONTH(US_Accidents_Dec20_updated[[#This Row],[Start_Time]])</f>
        <v>4</v>
      </c>
      <c r="H3697" t="str">
        <f>US_Accidents_Dec20_updated[[#This Row],[Description]]</f>
        <v>Closed between Denver West Blvd/Exit 263 and US-6/6th Ave/Exit 261 - Road closed due to accident.</v>
      </c>
      <c r="I3697" t="s">
        <v>50</v>
      </c>
      <c r="J3697">
        <f>IF(US_Accidents_Dec20_updated[[#This Row],[Visibility(mi)]]&gt;30, 30, MROUND(US_Accidents_Dec20_updated[[#This Row],[Visibility(mi)]],5))</f>
        <v>25</v>
      </c>
      <c r="K3697">
        <f>MROUND(US_Accidents_Dec20_updated[[#This Row],[Wind_Speed(mph)]],5)</f>
        <v>10</v>
      </c>
      <c r="L3697">
        <f>IF(US_Accidents_Dec20_updated[[#This Row],[Precipitation(in)]]&gt;0.1, 0.1, US_Accidents_Dec20_updated[[#This Row],[Precipitation(in)]])</f>
        <v>0</v>
      </c>
    </row>
    <row r="3698" spans="1:12" x14ac:dyDescent="0.25">
      <c r="A3698" t="str">
        <f>US_Accidents_Dec20_updated[[#This Row],[ID]]</f>
        <v>A-4176469</v>
      </c>
      <c r="B3698">
        <f>US_Accidents_Dec20_updated[[#This Row],[Start_Lat]]</f>
        <v>39.764519999999997</v>
      </c>
      <c r="C3698">
        <f>US_Accidents_Dec20_updated[[#This Row],[Start_Lng]]</f>
        <v>-105.1433</v>
      </c>
      <c r="D3698">
        <f>US_Accidents_Dec20_updated[[#This Row],[Severity]]-1</f>
        <v>3</v>
      </c>
      <c r="E3698">
        <f>HOUR(US_Accidents_Dec20_updated[[#This Row],[Start_Time]])</f>
        <v>20</v>
      </c>
      <c r="F3698">
        <f>DAY(US_Accidents_Dec20_updated[[#This Row],[Start_Time]])</f>
        <v>25</v>
      </c>
      <c r="G3698">
        <f>MONTH(US_Accidents_Dec20_updated[[#This Row],[Start_Time]])</f>
        <v>4</v>
      </c>
      <c r="H3698" t="str">
        <f>US_Accidents_Dec20_updated[[#This Row],[Description]]</f>
        <v>Closed between CO-58/Exit 265 and US-6/6th Ave/Exit 261 - Road closed due to accident.</v>
      </c>
      <c r="I3698" t="s">
        <v>50</v>
      </c>
      <c r="J3698">
        <f>IF(US_Accidents_Dec20_updated[[#This Row],[Visibility(mi)]]&gt;30, 30, MROUND(US_Accidents_Dec20_updated[[#This Row],[Visibility(mi)]],5))</f>
        <v>30</v>
      </c>
      <c r="K3698">
        <f>MROUND(US_Accidents_Dec20_updated[[#This Row],[Wind_Speed(mph)]],5)</f>
        <v>5</v>
      </c>
      <c r="L3698">
        <f>IF(US_Accidents_Dec20_updated[[#This Row],[Precipitation(in)]]&gt;0.1, 0.1, US_Accidents_Dec20_updated[[#This Row],[Precipitation(in)]])</f>
        <v>0</v>
      </c>
    </row>
    <row r="3699" spans="1:12" x14ac:dyDescent="0.25">
      <c r="A3699" t="str">
        <f>US_Accidents_Dec20_updated[[#This Row],[ID]]</f>
        <v>A-4176472</v>
      </c>
      <c r="B3699">
        <f>US_Accidents_Dec20_updated[[#This Row],[Start_Lat]]</f>
        <v>39.729230000000001</v>
      </c>
      <c r="C3699">
        <f>US_Accidents_Dec20_updated[[#This Row],[Start_Lng]]</f>
        <v>-105.17267</v>
      </c>
      <c r="D3699">
        <f>US_Accidents_Dec20_updated[[#This Row],[Severity]]-1</f>
        <v>3</v>
      </c>
      <c r="E3699">
        <f>HOUR(US_Accidents_Dec20_updated[[#This Row],[Start_Time]])</f>
        <v>20</v>
      </c>
      <c r="F3699">
        <f>DAY(US_Accidents_Dec20_updated[[#This Row],[Start_Time]])</f>
        <v>25</v>
      </c>
      <c r="G3699">
        <f>MONTH(US_Accidents_Dec20_updated[[#This Row],[Start_Time]])</f>
        <v>4</v>
      </c>
      <c r="H3699" t="str">
        <f>US_Accidents_Dec20_updated[[#This Row],[Description]]</f>
        <v>Closed between US-6/6th Ave/Exit 261 and CO-58/Exit 265 - Road closed due to accident.</v>
      </c>
      <c r="I3699" t="s">
        <v>50</v>
      </c>
      <c r="J3699">
        <f>IF(US_Accidents_Dec20_updated[[#This Row],[Visibility(mi)]]&gt;30, 30, MROUND(US_Accidents_Dec20_updated[[#This Row],[Visibility(mi)]],5))</f>
        <v>30</v>
      </c>
      <c r="K3699">
        <f>MROUND(US_Accidents_Dec20_updated[[#This Row],[Wind_Speed(mph)]],5)</f>
        <v>5</v>
      </c>
      <c r="L3699">
        <f>IF(US_Accidents_Dec20_updated[[#This Row],[Precipitation(in)]]&gt;0.1, 0.1, US_Accidents_Dec20_updated[[#This Row],[Precipitation(in)]])</f>
        <v>0</v>
      </c>
    </row>
    <row r="3700" spans="1:12" x14ac:dyDescent="0.25">
      <c r="A3700" t="str">
        <f>US_Accidents_Dec20_updated[[#This Row],[ID]]</f>
        <v>A-4176476</v>
      </c>
      <c r="B3700">
        <f>US_Accidents_Dec20_updated[[#This Row],[Start_Lat]]</f>
        <v>39.723739999999999</v>
      </c>
      <c r="C3700">
        <f>US_Accidents_Dec20_updated[[#This Row],[Start_Lng]]</f>
        <v>-105.18149</v>
      </c>
      <c r="D3700">
        <f>US_Accidents_Dec20_updated[[#This Row],[Severity]]-1</f>
        <v>3</v>
      </c>
      <c r="E3700">
        <f>HOUR(US_Accidents_Dec20_updated[[#This Row],[Start_Time]])</f>
        <v>20</v>
      </c>
      <c r="F3700">
        <f>DAY(US_Accidents_Dec20_updated[[#This Row],[Start_Time]])</f>
        <v>25</v>
      </c>
      <c r="G3700">
        <f>MONTH(US_Accidents_Dec20_updated[[#This Row],[Start_Time]])</f>
        <v>4</v>
      </c>
      <c r="H3700" t="str">
        <f>US_Accidents_Dec20_updated[[#This Row],[Description]]</f>
        <v>Closed between US-6/6th Ave/Exit 261 and CO-58/Exit 265 - Road closed due to accident.</v>
      </c>
      <c r="I3700" t="s">
        <v>50</v>
      </c>
      <c r="J3700">
        <f>IF(US_Accidents_Dec20_updated[[#This Row],[Visibility(mi)]]&gt;30, 30, MROUND(US_Accidents_Dec20_updated[[#This Row],[Visibility(mi)]],5))</f>
        <v>30</v>
      </c>
      <c r="K3700">
        <f>MROUND(US_Accidents_Dec20_updated[[#This Row],[Wind_Speed(mph)]],5)</f>
        <v>5</v>
      </c>
      <c r="L3700">
        <f>IF(US_Accidents_Dec20_updated[[#This Row],[Precipitation(in)]]&gt;0.1, 0.1, US_Accidents_Dec20_updated[[#This Row],[Precipitation(in)]])</f>
        <v>0</v>
      </c>
    </row>
    <row r="3701" spans="1:12" x14ac:dyDescent="0.25">
      <c r="A3701" t="str">
        <f>US_Accidents_Dec20_updated[[#This Row],[ID]]</f>
        <v>A-4176478</v>
      </c>
      <c r="B3701">
        <f>US_Accidents_Dec20_updated[[#This Row],[Start_Lat]]</f>
        <v>39.773288999999998</v>
      </c>
      <c r="C3701">
        <f>US_Accidents_Dec20_updated[[#This Row],[Start_Lng]]</f>
        <v>-105.1434</v>
      </c>
      <c r="D3701">
        <f>US_Accidents_Dec20_updated[[#This Row],[Severity]]-1</f>
        <v>3</v>
      </c>
      <c r="E3701">
        <f>HOUR(US_Accidents_Dec20_updated[[#This Row],[Start_Time]])</f>
        <v>20</v>
      </c>
      <c r="F3701">
        <f>DAY(US_Accidents_Dec20_updated[[#This Row],[Start_Time]])</f>
        <v>25</v>
      </c>
      <c r="G3701">
        <f>MONTH(US_Accidents_Dec20_updated[[#This Row],[Start_Time]])</f>
        <v>4</v>
      </c>
      <c r="H3701" t="str">
        <f>US_Accidents_Dec20_updated[[#This Row],[Description]]</f>
        <v>Closed between CO-58/Exit 265 and US-6/6th Ave/Exit 261 - Road closed due to accident.</v>
      </c>
      <c r="I3701" t="s">
        <v>50</v>
      </c>
      <c r="J3701">
        <f>IF(US_Accidents_Dec20_updated[[#This Row],[Visibility(mi)]]&gt;30, 30, MROUND(US_Accidents_Dec20_updated[[#This Row],[Visibility(mi)]],5))</f>
        <v>30</v>
      </c>
      <c r="K3701">
        <f>MROUND(US_Accidents_Dec20_updated[[#This Row],[Wind_Speed(mph)]],5)</f>
        <v>5</v>
      </c>
      <c r="L3701">
        <f>IF(US_Accidents_Dec20_updated[[#This Row],[Precipitation(in)]]&gt;0.1, 0.1, US_Accidents_Dec20_updated[[#This Row],[Precipitation(in)]])</f>
        <v>0</v>
      </c>
    </row>
    <row r="3702" spans="1:12" x14ac:dyDescent="0.25">
      <c r="A3702" t="str">
        <f>US_Accidents_Dec20_updated[[#This Row],[ID]]</f>
        <v>A-4176479</v>
      </c>
      <c r="B3702">
        <f>US_Accidents_Dec20_updated[[#This Row],[Start_Lat]]</f>
        <v>39.723739999999999</v>
      </c>
      <c r="C3702">
        <f>US_Accidents_Dec20_updated[[#This Row],[Start_Lng]]</f>
        <v>-105.18149</v>
      </c>
      <c r="D3702">
        <f>US_Accidents_Dec20_updated[[#This Row],[Severity]]-1</f>
        <v>3</v>
      </c>
      <c r="E3702">
        <f>HOUR(US_Accidents_Dec20_updated[[#This Row],[Start_Time]])</f>
        <v>20</v>
      </c>
      <c r="F3702">
        <f>DAY(US_Accidents_Dec20_updated[[#This Row],[Start_Time]])</f>
        <v>25</v>
      </c>
      <c r="G3702">
        <f>MONTH(US_Accidents_Dec20_updated[[#This Row],[Start_Time]])</f>
        <v>4</v>
      </c>
      <c r="H3702" t="str">
        <f>US_Accidents_Dec20_updated[[#This Row],[Description]]</f>
        <v>Closed between CO-470/Exit 260 and CO-58/Exit 265 - Road closed due to accident.</v>
      </c>
      <c r="I3702" t="s">
        <v>50</v>
      </c>
      <c r="J3702">
        <f>IF(US_Accidents_Dec20_updated[[#This Row],[Visibility(mi)]]&gt;30, 30, MROUND(US_Accidents_Dec20_updated[[#This Row],[Visibility(mi)]],5))</f>
        <v>30</v>
      </c>
      <c r="K3702">
        <f>MROUND(US_Accidents_Dec20_updated[[#This Row],[Wind_Speed(mph)]],5)</f>
        <v>5</v>
      </c>
      <c r="L3702">
        <f>IF(US_Accidents_Dec20_updated[[#This Row],[Precipitation(in)]]&gt;0.1, 0.1, US_Accidents_Dec20_updated[[#This Row],[Precipitation(in)]])</f>
        <v>0</v>
      </c>
    </row>
    <row r="3703" spans="1:12" x14ac:dyDescent="0.25">
      <c r="A3703" t="str">
        <f>US_Accidents_Dec20_updated[[#This Row],[ID]]</f>
        <v>A-4176480</v>
      </c>
      <c r="B3703">
        <f>US_Accidents_Dec20_updated[[#This Row],[Start_Lat]]</f>
        <v>39.729230000000001</v>
      </c>
      <c r="C3703">
        <f>US_Accidents_Dec20_updated[[#This Row],[Start_Lng]]</f>
        <v>-105.17267</v>
      </c>
      <c r="D3703">
        <f>US_Accidents_Dec20_updated[[#This Row],[Severity]]-1</f>
        <v>3</v>
      </c>
      <c r="E3703">
        <f>HOUR(US_Accidents_Dec20_updated[[#This Row],[Start_Time]])</f>
        <v>22</v>
      </c>
      <c r="F3703">
        <f>DAY(US_Accidents_Dec20_updated[[#This Row],[Start_Time]])</f>
        <v>25</v>
      </c>
      <c r="G3703">
        <f>MONTH(US_Accidents_Dec20_updated[[#This Row],[Start_Time]])</f>
        <v>4</v>
      </c>
      <c r="H3703" t="str">
        <f>US_Accidents_Dec20_updated[[#This Row],[Description]]</f>
        <v>Closed between US-6/6th Ave/Exit 261 and CO-58/Exit 265 - Road closed due to accident.</v>
      </c>
      <c r="I3703" t="s">
        <v>50</v>
      </c>
      <c r="J3703">
        <f>IF(US_Accidents_Dec20_updated[[#This Row],[Visibility(mi)]]&gt;30, 30, MROUND(US_Accidents_Dec20_updated[[#This Row],[Visibility(mi)]],5))</f>
        <v>10</v>
      </c>
      <c r="K3703">
        <f>MROUND(US_Accidents_Dec20_updated[[#This Row],[Wind_Speed(mph)]],5)</f>
        <v>0</v>
      </c>
      <c r="L3703">
        <f>IF(US_Accidents_Dec20_updated[[#This Row],[Precipitation(in)]]&gt;0.1, 0.1, US_Accidents_Dec20_updated[[#This Row],[Precipitation(in)]])</f>
        <v>0</v>
      </c>
    </row>
    <row r="3704" spans="1:12" x14ac:dyDescent="0.25">
      <c r="A3704" t="str">
        <f>US_Accidents_Dec20_updated[[#This Row],[ID]]</f>
        <v>A-4176481</v>
      </c>
      <c r="B3704">
        <f>US_Accidents_Dec20_updated[[#This Row],[Start_Lat]]</f>
        <v>39.666286999999997</v>
      </c>
      <c r="C3704">
        <f>US_Accidents_Dec20_updated[[#This Row],[Start_Lng]]</f>
        <v>-107.89887299999999</v>
      </c>
      <c r="D3704">
        <f>US_Accidents_Dec20_updated[[#This Row],[Severity]]-1</f>
        <v>2</v>
      </c>
      <c r="E3704">
        <f>HOUR(US_Accidents_Dec20_updated[[#This Row],[Start_Time]])</f>
        <v>21</v>
      </c>
      <c r="F3704">
        <f>DAY(US_Accidents_Dec20_updated[[#This Row],[Start_Time]])</f>
        <v>25</v>
      </c>
      <c r="G3704">
        <f>MONTH(US_Accidents_Dec20_updated[[#This Row],[Start_Time]])</f>
        <v>4</v>
      </c>
      <c r="H3704" t="str">
        <f>US_Accidents_Dec20_updated[[#This Row],[Description]]</f>
        <v>At Railroad Ave - Accident.</v>
      </c>
      <c r="I3704" t="s">
        <v>50</v>
      </c>
      <c r="J3704">
        <f>IF(US_Accidents_Dec20_updated[[#This Row],[Visibility(mi)]]&gt;30, 30, MROUND(US_Accidents_Dec20_updated[[#This Row],[Visibility(mi)]],5))</f>
        <v>10</v>
      </c>
      <c r="K3704">
        <f>MROUND(US_Accidents_Dec20_updated[[#This Row],[Wind_Speed(mph)]],5)</f>
        <v>5</v>
      </c>
      <c r="L3704">
        <f>IF(US_Accidents_Dec20_updated[[#This Row],[Precipitation(in)]]&gt;0.1, 0.1, US_Accidents_Dec20_updated[[#This Row],[Precipitation(in)]])</f>
        <v>0</v>
      </c>
    </row>
    <row r="3705" spans="1:12" x14ac:dyDescent="0.25">
      <c r="A3705" t="str">
        <f>US_Accidents_Dec20_updated[[#This Row],[ID]]</f>
        <v>A-4176484</v>
      </c>
      <c r="B3705">
        <f>US_Accidents_Dec20_updated[[#This Row],[Start_Lat]]</f>
        <v>39.578380000000003</v>
      </c>
      <c r="C3705">
        <f>US_Accidents_Dec20_updated[[#This Row],[Start_Lng]]</f>
        <v>-107.771406</v>
      </c>
      <c r="D3705">
        <f>US_Accidents_Dec20_updated[[#This Row],[Severity]]-1</f>
        <v>2</v>
      </c>
      <c r="E3705">
        <f>HOUR(US_Accidents_Dec20_updated[[#This Row],[Start_Time]])</f>
        <v>22</v>
      </c>
      <c r="F3705">
        <f>DAY(US_Accidents_Dec20_updated[[#This Row],[Start_Time]])</f>
        <v>25</v>
      </c>
      <c r="G3705">
        <f>MONTH(US_Accidents_Dec20_updated[[#This Row],[Start_Time]])</f>
        <v>4</v>
      </c>
      <c r="H3705" t="str">
        <f>US_Accidents_Dec20_updated[[#This Row],[Description]]</f>
        <v>At Piceance Creek Rd - Accident.</v>
      </c>
      <c r="I3705" t="s">
        <v>50</v>
      </c>
      <c r="J3705">
        <f>IF(US_Accidents_Dec20_updated[[#This Row],[Visibility(mi)]]&gt;30, 30, MROUND(US_Accidents_Dec20_updated[[#This Row],[Visibility(mi)]],5))</f>
        <v>10</v>
      </c>
      <c r="K3705">
        <f>MROUND(US_Accidents_Dec20_updated[[#This Row],[Wind_Speed(mph)]],5)</f>
        <v>10</v>
      </c>
      <c r="L3705">
        <f>IF(US_Accidents_Dec20_updated[[#This Row],[Precipitation(in)]]&gt;0.1, 0.1, US_Accidents_Dec20_updated[[#This Row],[Precipitation(in)]])</f>
        <v>0</v>
      </c>
    </row>
    <row r="3706" spans="1:12" x14ac:dyDescent="0.25">
      <c r="A3706" t="str">
        <f>US_Accidents_Dec20_updated[[#This Row],[ID]]</f>
        <v>A-4176485</v>
      </c>
      <c r="B3706">
        <f>US_Accidents_Dec20_updated[[#This Row],[Start_Lat]]</f>
        <v>39.730767</v>
      </c>
      <c r="C3706">
        <f>US_Accidents_Dec20_updated[[#This Row],[Start_Lng]]</f>
        <v>-107.943771</v>
      </c>
      <c r="D3706">
        <f>US_Accidents_Dec20_updated[[#This Row],[Severity]]-1</f>
        <v>3</v>
      </c>
      <c r="E3706">
        <f>HOUR(US_Accidents_Dec20_updated[[#This Row],[Start_Time]])</f>
        <v>22</v>
      </c>
      <c r="F3706">
        <f>DAY(US_Accidents_Dec20_updated[[#This Row],[Start_Time]])</f>
        <v>25</v>
      </c>
      <c r="G3706">
        <f>MONTH(US_Accidents_Dec20_updated[[#This Row],[Start_Time]])</f>
        <v>4</v>
      </c>
      <c r="H3706" t="str">
        <f>US_Accidents_Dec20_updated[[#This Row],[Description]]</f>
        <v>Closed at Railroad Ave - Road closed due to accident.</v>
      </c>
      <c r="I3706" t="s">
        <v>50</v>
      </c>
      <c r="J3706">
        <f>IF(US_Accidents_Dec20_updated[[#This Row],[Visibility(mi)]]&gt;30, 30, MROUND(US_Accidents_Dec20_updated[[#This Row],[Visibility(mi)]],5))</f>
        <v>10</v>
      </c>
      <c r="K3706">
        <f>MROUND(US_Accidents_Dec20_updated[[#This Row],[Wind_Speed(mph)]],5)</f>
        <v>10</v>
      </c>
      <c r="L3706">
        <f>IF(US_Accidents_Dec20_updated[[#This Row],[Precipitation(in)]]&gt;0.1, 0.1, US_Accidents_Dec20_updated[[#This Row],[Precipitation(in)]])</f>
        <v>0</v>
      </c>
    </row>
    <row r="3707" spans="1:12" x14ac:dyDescent="0.25">
      <c r="A3707" t="str">
        <f>US_Accidents_Dec20_updated[[#This Row],[ID]]</f>
        <v>A-4176911</v>
      </c>
      <c r="B3707">
        <f>US_Accidents_Dec20_updated[[#This Row],[Start_Lat]]</f>
        <v>39.74286</v>
      </c>
      <c r="C3707">
        <f>US_Accidents_Dec20_updated[[#This Row],[Start_Lng]]</f>
        <v>-105.15581</v>
      </c>
      <c r="D3707">
        <f>US_Accidents_Dec20_updated[[#This Row],[Severity]]-1</f>
        <v>3</v>
      </c>
      <c r="E3707">
        <f>HOUR(US_Accidents_Dec20_updated[[#This Row],[Start_Time]])</f>
        <v>6</v>
      </c>
      <c r="F3707">
        <f>DAY(US_Accidents_Dec20_updated[[#This Row],[Start_Time]])</f>
        <v>26</v>
      </c>
      <c r="G3707">
        <f>MONTH(US_Accidents_Dec20_updated[[#This Row],[Start_Time]])</f>
        <v>4</v>
      </c>
      <c r="H3707" t="str">
        <f>US_Accidents_Dec20_updated[[#This Row],[Description]]</f>
        <v>Closed at Denver West Blvd/Exit 263 - Road closed due to accident.</v>
      </c>
      <c r="I3707" t="s">
        <v>50</v>
      </c>
      <c r="J3707">
        <f>IF(US_Accidents_Dec20_updated[[#This Row],[Visibility(mi)]]&gt;30, 30, MROUND(US_Accidents_Dec20_updated[[#This Row],[Visibility(mi)]],5))</f>
        <v>10</v>
      </c>
      <c r="K3707">
        <f>MROUND(US_Accidents_Dec20_updated[[#This Row],[Wind_Speed(mph)]],5)</f>
        <v>5</v>
      </c>
      <c r="L3707">
        <f>IF(US_Accidents_Dec20_updated[[#This Row],[Precipitation(in)]]&gt;0.1, 0.1, US_Accidents_Dec20_updated[[#This Row],[Precipitation(in)]])</f>
        <v>0</v>
      </c>
    </row>
    <row r="3708" spans="1:12" x14ac:dyDescent="0.25">
      <c r="A3708" t="str">
        <f>US_Accidents_Dec20_updated[[#This Row],[ID]]</f>
        <v>A-4176912</v>
      </c>
      <c r="B3708">
        <f>US_Accidents_Dec20_updated[[#This Row],[Start_Lat]]</f>
        <v>39.758319</v>
      </c>
      <c r="C3708">
        <f>US_Accidents_Dec20_updated[[#This Row],[Start_Lng]]</f>
        <v>-105.14377</v>
      </c>
      <c r="D3708">
        <f>US_Accidents_Dec20_updated[[#This Row],[Severity]]-1</f>
        <v>3</v>
      </c>
      <c r="E3708">
        <f>HOUR(US_Accidents_Dec20_updated[[#This Row],[Start_Time]])</f>
        <v>7</v>
      </c>
      <c r="F3708">
        <f>DAY(US_Accidents_Dec20_updated[[#This Row],[Start_Time]])</f>
        <v>26</v>
      </c>
      <c r="G3708">
        <f>MONTH(US_Accidents_Dec20_updated[[#This Row],[Start_Time]])</f>
        <v>4</v>
      </c>
      <c r="H3708" t="str">
        <f>US_Accidents_Dec20_updated[[#This Row],[Description]]</f>
        <v>Between 32nd Ave/Youngfield St/Exit 264 and US-6/6th Ave/Exit 261 - Accident.</v>
      </c>
      <c r="I3708" t="s">
        <v>50</v>
      </c>
      <c r="J3708">
        <f>IF(US_Accidents_Dec20_updated[[#This Row],[Visibility(mi)]]&gt;30, 30, MROUND(US_Accidents_Dec20_updated[[#This Row],[Visibility(mi)]],5))</f>
        <v>10</v>
      </c>
      <c r="K3708">
        <f>MROUND(US_Accidents_Dec20_updated[[#This Row],[Wind_Speed(mph)]],5)</f>
        <v>5</v>
      </c>
      <c r="L3708">
        <f>IF(US_Accidents_Dec20_updated[[#This Row],[Precipitation(in)]]&gt;0.1, 0.1, US_Accidents_Dec20_updated[[#This Row],[Precipitation(in)]])</f>
        <v>0</v>
      </c>
    </row>
    <row r="3709" spans="1:12" x14ac:dyDescent="0.25">
      <c r="A3709" t="str">
        <f>US_Accidents_Dec20_updated[[#This Row],[ID]]</f>
        <v>A-4176919</v>
      </c>
      <c r="B3709">
        <f>US_Accidents_Dec20_updated[[#This Row],[Start_Lat]]</f>
        <v>39.783949999999997</v>
      </c>
      <c r="C3709">
        <f>US_Accidents_Dec20_updated[[#This Row],[Start_Lng]]</f>
        <v>-105.02839</v>
      </c>
      <c r="D3709">
        <f>US_Accidents_Dec20_updated[[#This Row],[Severity]]-1</f>
        <v>2</v>
      </c>
      <c r="E3709">
        <f>HOUR(US_Accidents_Dec20_updated[[#This Row],[Start_Time]])</f>
        <v>7</v>
      </c>
      <c r="F3709">
        <f>DAY(US_Accidents_Dec20_updated[[#This Row],[Start_Time]])</f>
        <v>26</v>
      </c>
      <c r="G3709">
        <f>MONTH(US_Accidents_Dec20_updated[[#This Row],[Start_Time]])</f>
        <v>4</v>
      </c>
      <c r="H3709" t="str">
        <f>US_Accidents_Dec20_updated[[#This Row],[Description]]</f>
        <v>At Federal Blvd/Exit 272 - Accident.</v>
      </c>
      <c r="I3709" t="s">
        <v>50</v>
      </c>
      <c r="J3709">
        <f>IF(US_Accidents_Dec20_updated[[#This Row],[Visibility(mi)]]&gt;30, 30, MROUND(US_Accidents_Dec20_updated[[#This Row],[Visibility(mi)]],5))</f>
        <v>10</v>
      </c>
      <c r="K3709">
        <f>MROUND(US_Accidents_Dec20_updated[[#This Row],[Wind_Speed(mph)]],5)</f>
        <v>5</v>
      </c>
      <c r="L3709">
        <f>IF(US_Accidents_Dec20_updated[[#This Row],[Precipitation(in)]]&gt;0.1, 0.1, US_Accidents_Dec20_updated[[#This Row],[Precipitation(in)]])</f>
        <v>0</v>
      </c>
    </row>
    <row r="3710" spans="1:12" x14ac:dyDescent="0.25">
      <c r="A3710" t="str">
        <f>US_Accidents_Dec20_updated[[#This Row],[ID]]</f>
        <v>A-4176920</v>
      </c>
      <c r="B3710">
        <f>US_Accidents_Dec20_updated[[#This Row],[Start_Lat]]</f>
        <v>39.997340000000001</v>
      </c>
      <c r="C3710">
        <f>US_Accidents_Dec20_updated[[#This Row],[Start_Lng]]</f>
        <v>-104.98218</v>
      </c>
      <c r="D3710">
        <f>US_Accidents_Dec20_updated[[#This Row],[Severity]]-1</f>
        <v>2</v>
      </c>
      <c r="E3710">
        <f>HOUR(US_Accidents_Dec20_updated[[#This Row],[Start_Time]])</f>
        <v>8</v>
      </c>
      <c r="F3710">
        <f>DAY(US_Accidents_Dec20_updated[[#This Row],[Start_Time]])</f>
        <v>26</v>
      </c>
      <c r="G3710">
        <f>MONTH(US_Accidents_Dec20_updated[[#This Row],[Start_Time]])</f>
        <v>4</v>
      </c>
      <c r="H3710" t="str">
        <f>US_Accidents_Dec20_updated[[#This Row],[Description]]</f>
        <v>At CO-7/Exit 229 - Accident.</v>
      </c>
      <c r="I3710" t="s">
        <v>50</v>
      </c>
      <c r="J3710">
        <f>IF(US_Accidents_Dec20_updated[[#This Row],[Visibility(mi)]]&gt;30, 30, MROUND(US_Accidents_Dec20_updated[[#This Row],[Visibility(mi)]],5))</f>
        <v>10</v>
      </c>
      <c r="K3710">
        <f>MROUND(US_Accidents_Dec20_updated[[#This Row],[Wind_Speed(mph)]],5)</f>
        <v>5</v>
      </c>
      <c r="L3710">
        <f>IF(US_Accidents_Dec20_updated[[#This Row],[Precipitation(in)]]&gt;0.1, 0.1, US_Accidents_Dec20_updated[[#This Row],[Precipitation(in)]])</f>
        <v>0</v>
      </c>
    </row>
    <row r="3711" spans="1:12" x14ac:dyDescent="0.25">
      <c r="A3711" t="str">
        <f>US_Accidents_Dec20_updated[[#This Row],[ID]]</f>
        <v>A-4176921</v>
      </c>
      <c r="B3711">
        <f>US_Accidents_Dec20_updated[[#This Row],[Start_Lat]]</f>
        <v>39.778289999999998</v>
      </c>
      <c r="C3711">
        <f>US_Accidents_Dec20_updated[[#This Row],[Start_Lng]]</f>
        <v>-104.897431</v>
      </c>
      <c r="D3711">
        <f>US_Accidents_Dec20_updated[[#This Row],[Severity]]-1</f>
        <v>2</v>
      </c>
      <c r="E3711">
        <f>HOUR(US_Accidents_Dec20_updated[[#This Row],[Start_Time]])</f>
        <v>8</v>
      </c>
      <c r="F3711">
        <f>DAY(US_Accidents_Dec20_updated[[#This Row],[Start_Time]])</f>
        <v>26</v>
      </c>
      <c r="G3711">
        <f>MONTH(US_Accidents_Dec20_updated[[#This Row],[Start_Time]])</f>
        <v>4</v>
      </c>
      <c r="H3711" t="str">
        <f>US_Accidents_Dec20_updated[[#This Row],[Description]]</f>
        <v>At I-270/Exit 279 - Accident.</v>
      </c>
      <c r="I3711" t="s">
        <v>50</v>
      </c>
      <c r="J3711">
        <f>IF(US_Accidents_Dec20_updated[[#This Row],[Visibility(mi)]]&gt;30, 30, MROUND(US_Accidents_Dec20_updated[[#This Row],[Visibility(mi)]],5))</f>
        <v>10</v>
      </c>
      <c r="K3711">
        <f>MROUND(US_Accidents_Dec20_updated[[#This Row],[Wind_Speed(mph)]],5)</f>
        <v>5</v>
      </c>
      <c r="L3711">
        <f>IF(US_Accidents_Dec20_updated[[#This Row],[Precipitation(in)]]&gt;0.1, 0.1, US_Accidents_Dec20_updated[[#This Row],[Precipitation(in)]])</f>
        <v>0</v>
      </c>
    </row>
    <row r="3712" spans="1:12" x14ac:dyDescent="0.25">
      <c r="A3712" t="str">
        <f>US_Accidents_Dec20_updated[[#This Row],[ID]]</f>
        <v>A-4176922</v>
      </c>
      <c r="B3712">
        <f>US_Accidents_Dec20_updated[[#This Row],[Start_Lat]]</f>
        <v>39.724148999999997</v>
      </c>
      <c r="C3712">
        <f>US_Accidents_Dec20_updated[[#This Row],[Start_Lng]]</f>
        <v>-105.18086599999999</v>
      </c>
      <c r="D3712">
        <f>US_Accidents_Dec20_updated[[#This Row],[Severity]]-1</f>
        <v>3</v>
      </c>
      <c r="E3712">
        <f>HOUR(US_Accidents_Dec20_updated[[#This Row],[Start_Time]])</f>
        <v>8</v>
      </c>
      <c r="F3712">
        <f>DAY(US_Accidents_Dec20_updated[[#This Row],[Start_Time]])</f>
        <v>26</v>
      </c>
      <c r="G3712">
        <f>MONTH(US_Accidents_Dec20_updated[[#This Row],[Start_Time]])</f>
        <v>4</v>
      </c>
      <c r="H3712" t="str">
        <f>US_Accidents_Dec20_updated[[#This Row],[Description]]</f>
        <v>Closed between CO-470/Exit 260 and CO-58/Exit 265 - Road closed due to accident.</v>
      </c>
      <c r="I3712" t="s">
        <v>50</v>
      </c>
      <c r="J3712">
        <f>IF(US_Accidents_Dec20_updated[[#This Row],[Visibility(mi)]]&gt;30, 30, MROUND(US_Accidents_Dec20_updated[[#This Row],[Visibility(mi)]],5))</f>
        <v>10</v>
      </c>
      <c r="K3712">
        <f>MROUND(US_Accidents_Dec20_updated[[#This Row],[Wind_Speed(mph)]],5)</f>
        <v>5</v>
      </c>
      <c r="L3712">
        <f>IF(US_Accidents_Dec20_updated[[#This Row],[Precipitation(in)]]&gt;0.1, 0.1, US_Accidents_Dec20_updated[[#This Row],[Precipitation(in)]])</f>
        <v>0</v>
      </c>
    </row>
    <row r="3713" spans="1:12" x14ac:dyDescent="0.25">
      <c r="A3713" t="str">
        <f>US_Accidents_Dec20_updated[[#This Row],[ID]]</f>
        <v>A-4176923</v>
      </c>
      <c r="B3713">
        <f>US_Accidents_Dec20_updated[[#This Row],[Start_Lat]]</f>
        <v>39.758319</v>
      </c>
      <c r="C3713">
        <f>US_Accidents_Dec20_updated[[#This Row],[Start_Lng]]</f>
        <v>-105.14377</v>
      </c>
      <c r="D3713">
        <f>US_Accidents_Dec20_updated[[#This Row],[Severity]]-1</f>
        <v>3</v>
      </c>
      <c r="E3713">
        <f>HOUR(US_Accidents_Dec20_updated[[#This Row],[Start_Time]])</f>
        <v>10</v>
      </c>
      <c r="F3713">
        <f>DAY(US_Accidents_Dec20_updated[[#This Row],[Start_Time]])</f>
        <v>26</v>
      </c>
      <c r="G3713">
        <f>MONTH(US_Accidents_Dec20_updated[[#This Row],[Start_Time]])</f>
        <v>4</v>
      </c>
      <c r="H3713" t="str">
        <f>US_Accidents_Dec20_updated[[#This Row],[Description]]</f>
        <v>Between 32nd Ave/Youngfield St/Exit 264 and US-6/6th Ave/Exit 261 - Accident.</v>
      </c>
      <c r="I3713" t="s">
        <v>50</v>
      </c>
      <c r="J3713">
        <f>IF(US_Accidents_Dec20_updated[[#This Row],[Visibility(mi)]]&gt;30, 30, MROUND(US_Accidents_Dec20_updated[[#This Row],[Visibility(mi)]],5))</f>
        <v>10</v>
      </c>
      <c r="K3713">
        <f>MROUND(US_Accidents_Dec20_updated[[#This Row],[Wind_Speed(mph)]],5)</f>
        <v>5</v>
      </c>
      <c r="L3713">
        <f>IF(US_Accidents_Dec20_updated[[#This Row],[Precipitation(in)]]&gt;0.1, 0.1, US_Accidents_Dec20_updated[[#This Row],[Precipitation(in)]])</f>
        <v>0</v>
      </c>
    </row>
    <row r="3714" spans="1:12" x14ac:dyDescent="0.25">
      <c r="A3714" t="str">
        <f>US_Accidents_Dec20_updated[[#This Row],[ID]]</f>
        <v>A-4176924</v>
      </c>
      <c r="B3714">
        <f>US_Accidents_Dec20_updated[[#This Row],[Start_Lat]]</f>
        <v>39.729230000000001</v>
      </c>
      <c r="C3714">
        <f>US_Accidents_Dec20_updated[[#This Row],[Start_Lng]]</f>
        <v>-105.17267</v>
      </c>
      <c r="D3714">
        <f>US_Accidents_Dec20_updated[[#This Row],[Severity]]-1</f>
        <v>3</v>
      </c>
      <c r="E3714">
        <f>HOUR(US_Accidents_Dec20_updated[[#This Row],[Start_Time]])</f>
        <v>10</v>
      </c>
      <c r="F3714">
        <f>DAY(US_Accidents_Dec20_updated[[#This Row],[Start_Time]])</f>
        <v>26</v>
      </c>
      <c r="G3714">
        <f>MONTH(US_Accidents_Dec20_updated[[#This Row],[Start_Time]])</f>
        <v>4</v>
      </c>
      <c r="H3714" t="str">
        <f>US_Accidents_Dec20_updated[[#This Row],[Description]]</f>
        <v>Closed between US-6/6th Ave/Exit 261 and CO-58/Exit 265 - Road closed due to accident.</v>
      </c>
      <c r="I3714" t="s">
        <v>50</v>
      </c>
      <c r="J3714">
        <f>IF(US_Accidents_Dec20_updated[[#This Row],[Visibility(mi)]]&gt;30, 30, MROUND(US_Accidents_Dec20_updated[[#This Row],[Visibility(mi)]],5))</f>
        <v>10</v>
      </c>
      <c r="K3714">
        <f>MROUND(US_Accidents_Dec20_updated[[#This Row],[Wind_Speed(mph)]],5)</f>
        <v>5</v>
      </c>
      <c r="L3714">
        <f>IF(US_Accidents_Dec20_updated[[#This Row],[Precipitation(in)]]&gt;0.1, 0.1, US_Accidents_Dec20_updated[[#This Row],[Precipitation(in)]])</f>
        <v>0</v>
      </c>
    </row>
    <row r="3715" spans="1:12" x14ac:dyDescent="0.25">
      <c r="A3715" t="str">
        <f>US_Accidents_Dec20_updated[[#This Row],[ID]]</f>
        <v>A-4176926</v>
      </c>
      <c r="B3715">
        <f>US_Accidents_Dec20_updated[[#This Row],[Start_Lat]]</f>
        <v>39.630034999999999</v>
      </c>
      <c r="C3715">
        <f>US_Accidents_Dec20_updated[[#This Row],[Start_Lng]]</f>
        <v>-104.905278</v>
      </c>
      <c r="D3715">
        <f>US_Accidents_Dec20_updated[[#This Row],[Severity]]-1</f>
        <v>2</v>
      </c>
      <c r="E3715">
        <f>HOUR(US_Accidents_Dec20_updated[[#This Row],[Start_Time]])</f>
        <v>9</v>
      </c>
      <c r="F3715">
        <f>DAY(US_Accidents_Dec20_updated[[#This Row],[Start_Time]])</f>
        <v>26</v>
      </c>
      <c r="G3715">
        <f>MONTH(US_Accidents_Dec20_updated[[#This Row],[Start_Time]])</f>
        <v>4</v>
      </c>
      <c r="H3715" t="str">
        <f>US_Accidents_Dec20_updated[[#This Row],[Description]]</f>
        <v>At I-225 - Accident.</v>
      </c>
      <c r="I3715" t="s">
        <v>50</v>
      </c>
      <c r="J3715">
        <f>IF(US_Accidents_Dec20_updated[[#This Row],[Visibility(mi)]]&gt;30, 30, MROUND(US_Accidents_Dec20_updated[[#This Row],[Visibility(mi)]],5))</f>
        <v>10</v>
      </c>
      <c r="K3715">
        <f>MROUND(US_Accidents_Dec20_updated[[#This Row],[Wind_Speed(mph)]],5)</f>
        <v>10</v>
      </c>
      <c r="L3715">
        <f>IF(US_Accidents_Dec20_updated[[#This Row],[Precipitation(in)]]&gt;0.1, 0.1, US_Accidents_Dec20_updated[[#This Row],[Precipitation(in)]])</f>
        <v>0</v>
      </c>
    </row>
    <row r="3716" spans="1:12" x14ac:dyDescent="0.25">
      <c r="A3716" t="str">
        <f>US_Accidents_Dec20_updated[[#This Row],[ID]]</f>
        <v>A-4176927</v>
      </c>
      <c r="B3716">
        <f>US_Accidents_Dec20_updated[[#This Row],[Start_Lat]]</f>
        <v>39.758319</v>
      </c>
      <c r="C3716">
        <f>US_Accidents_Dec20_updated[[#This Row],[Start_Lng]]</f>
        <v>-105.14377</v>
      </c>
      <c r="D3716">
        <f>US_Accidents_Dec20_updated[[#This Row],[Severity]]-1</f>
        <v>3</v>
      </c>
      <c r="E3716">
        <f>HOUR(US_Accidents_Dec20_updated[[#This Row],[Start_Time]])</f>
        <v>13</v>
      </c>
      <c r="F3716">
        <f>DAY(US_Accidents_Dec20_updated[[#This Row],[Start_Time]])</f>
        <v>26</v>
      </c>
      <c r="G3716">
        <f>MONTH(US_Accidents_Dec20_updated[[#This Row],[Start_Time]])</f>
        <v>4</v>
      </c>
      <c r="H3716" t="str">
        <f>US_Accidents_Dec20_updated[[#This Row],[Description]]</f>
        <v>Between 32nd Ave/Youngfield St/Exit 264 and US-6/6th Ave/Exit 261 - Accident.</v>
      </c>
      <c r="I3716" t="s">
        <v>50</v>
      </c>
      <c r="J3716">
        <f>IF(US_Accidents_Dec20_updated[[#This Row],[Visibility(mi)]]&gt;30, 30, MROUND(US_Accidents_Dec20_updated[[#This Row],[Visibility(mi)]],5))</f>
        <v>10</v>
      </c>
      <c r="K3716">
        <f>MROUND(US_Accidents_Dec20_updated[[#This Row],[Wind_Speed(mph)]],5)</f>
        <v>5</v>
      </c>
      <c r="L3716">
        <f>IF(US_Accidents_Dec20_updated[[#This Row],[Precipitation(in)]]&gt;0.1, 0.1, US_Accidents_Dec20_updated[[#This Row],[Precipitation(in)]])</f>
        <v>0</v>
      </c>
    </row>
    <row r="3717" spans="1:12" x14ac:dyDescent="0.25">
      <c r="A3717" t="str">
        <f>US_Accidents_Dec20_updated[[#This Row],[ID]]</f>
        <v>A-4176934</v>
      </c>
      <c r="B3717">
        <f>US_Accidents_Dec20_updated[[#This Row],[Start_Lat]]</f>
        <v>38.758929999999999</v>
      </c>
      <c r="C3717">
        <f>US_Accidents_Dec20_updated[[#This Row],[Start_Lng]]</f>
        <v>-104.75129</v>
      </c>
      <c r="D3717">
        <f>US_Accidents_Dec20_updated[[#This Row],[Severity]]-1</f>
        <v>2</v>
      </c>
      <c r="E3717">
        <f>HOUR(US_Accidents_Dec20_updated[[#This Row],[Start_Time]])</f>
        <v>13</v>
      </c>
      <c r="F3717">
        <f>DAY(US_Accidents_Dec20_updated[[#This Row],[Start_Time]])</f>
        <v>26</v>
      </c>
      <c r="G3717">
        <f>MONTH(US_Accidents_Dec20_updated[[#This Row],[Start_Time]])</f>
        <v>4</v>
      </c>
      <c r="H3717" t="str">
        <f>US_Accidents_Dec20_updated[[#This Row],[Description]]</f>
        <v>At CO-83/S Academy Blvd - Accident.</v>
      </c>
      <c r="I3717" t="s">
        <v>50</v>
      </c>
      <c r="J3717">
        <f>IF(US_Accidents_Dec20_updated[[#This Row],[Visibility(mi)]]&gt;30, 30, MROUND(US_Accidents_Dec20_updated[[#This Row],[Visibility(mi)]],5))</f>
        <v>10</v>
      </c>
      <c r="K3717">
        <f>MROUND(US_Accidents_Dec20_updated[[#This Row],[Wind_Speed(mph)]],5)</f>
        <v>10</v>
      </c>
      <c r="L3717">
        <f>IF(US_Accidents_Dec20_updated[[#This Row],[Precipitation(in)]]&gt;0.1, 0.1, US_Accidents_Dec20_updated[[#This Row],[Precipitation(in)]])</f>
        <v>0</v>
      </c>
    </row>
    <row r="3718" spans="1:12" x14ac:dyDescent="0.25">
      <c r="A3718" t="str">
        <f>US_Accidents_Dec20_updated[[#This Row],[ID]]</f>
        <v>A-4176957</v>
      </c>
      <c r="B3718">
        <f>US_Accidents_Dec20_updated[[#This Row],[Start_Lat]]</f>
        <v>39.796928999999999</v>
      </c>
      <c r="C3718">
        <f>US_Accidents_Dec20_updated[[#This Row],[Start_Lng]]</f>
        <v>-105.048478</v>
      </c>
      <c r="D3718">
        <f>US_Accidents_Dec20_updated[[#This Row],[Severity]]-1</f>
        <v>2</v>
      </c>
      <c r="E3718">
        <f>HOUR(US_Accidents_Dec20_updated[[#This Row],[Start_Time]])</f>
        <v>17</v>
      </c>
      <c r="F3718">
        <f>DAY(US_Accidents_Dec20_updated[[#This Row],[Start_Time]])</f>
        <v>26</v>
      </c>
      <c r="G3718">
        <f>MONTH(US_Accidents_Dec20_updated[[#This Row],[Start_Time]])</f>
        <v>4</v>
      </c>
      <c r="H3718" t="str">
        <f>US_Accidents_Dec20_updated[[#This Row],[Description]]</f>
        <v>At CO-95/Sheridan Blvd/Exit 1 - Accident.</v>
      </c>
      <c r="I3718" t="s">
        <v>50</v>
      </c>
      <c r="J3718">
        <f>IF(US_Accidents_Dec20_updated[[#This Row],[Visibility(mi)]]&gt;30, 30, MROUND(US_Accidents_Dec20_updated[[#This Row],[Visibility(mi)]],5))</f>
        <v>30</v>
      </c>
      <c r="K3718">
        <f>MROUND(US_Accidents_Dec20_updated[[#This Row],[Wind_Speed(mph)]],5)</f>
        <v>40</v>
      </c>
      <c r="L3718">
        <f>IF(US_Accidents_Dec20_updated[[#This Row],[Precipitation(in)]]&gt;0.1, 0.1, US_Accidents_Dec20_updated[[#This Row],[Precipitation(in)]])</f>
        <v>0</v>
      </c>
    </row>
    <row r="3719" spans="1:12" x14ac:dyDescent="0.25">
      <c r="A3719" t="str">
        <f>US_Accidents_Dec20_updated[[#This Row],[ID]]</f>
        <v>A-4176967</v>
      </c>
      <c r="B3719">
        <f>US_Accidents_Dec20_updated[[#This Row],[Start_Lat]]</f>
        <v>39.673278000000003</v>
      </c>
      <c r="C3719">
        <f>US_Accidents_Dec20_updated[[#This Row],[Start_Lng]]</f>
        <v>-105.02506</v>
      </c>
      <c r="D3719">
        <f>US_Accidents_Dec20_updated[[#This Row],[Severity]]-1</f>
        <v>3</v>
      </c>
      <c r="E3719">
        <f>HOUR(US_Accidents_Dec20_updated[[#This Row],[Start_Time]])</f>
        <v>19</v>
      </c>
      <c r="F3719">
        <f>DAY(US_Accidents_Dec20_updated[[#This Row],[Start_Time]])</f>
        <v>26</v>
      </c>
      <c r="G3719">
        <f>MONTH(US_Accidents_Dec20_updated[[#This Row],[Start_Time]])</f>
        <v>4</v>
      </c>
      <c r="H3719" t="str">
        <f>US_Accidents_Dec20_updated[[#This Row],[Description]]</f>
        <v>Closed at Iliff Ave - Road closed due to accident.</v>
      </c>
      <c r="I3719" t="s">
        <v>50</v>
      </c>
      <c r="J3719">
        <f>IF(US_Accidents_Dec20_updated[[#This Row],[Visibility(mi)]]&gt;30, 30, MROUND(US_Accidents_Dec20_updated[[#This Row],[Visibility(mi)]],5))</f>
        <v>10</v>
      </c>
      <c r="K3719">
        <f>MROUND(US_Accidents_Dec20_updated[[#This Row],[Wind_Speed(mph)]],5)</f>
        <v>25</v>
      </c>
      <c r="L3719">
        <f>IF(US_Accidents_Dec20_updated[[#This Row],[Precipitation(in)]]&gt;0.1, 0.1, US_Accidents_Dec20_updated[[#This Row],[Precipitation(in)]])</f>
        <v>0</v>
      </c>
    </row>
    <row r="3720" spans="1:12" x14ac:dyDescent="0.25">
      <c r="A3720" t="str">
        <f>US_Accidents_Dec20_updated[[#This Row],[ID]]</f>
        <v>A-4176968</v>
      </c>
      <c r="B3720">
        <f>US_Accidents_Dec20_updated[[#This Row],[Start_Lat]]</f>
        <v>39.675598999999998</v>
      </c>
      <c r="C3720">
        <f>US_Accidents_Dec20_updated[[#This Row],[Start_Lng]]</f>
        <v>-105.02506</v>
      </c>
      <c r="D3720">
        <f>US_Accidents_Dec20_updated[[#This Row],[Severity]]-1</f>
        <v>3</v>
      </c>
      <c r="E3720">
        <f>HOUR(US_Accidents_Dec20_updated[[#This Row],[Start_Time]])</f>
        <v>19</v>
      </c>
      <c r="F3720">
        <f>DAY(US_Accidents_Dec20_updated[[#This Row],[Start_Time]])</f>
        <v>26</v>
      </c>
      <c r="G3720">
        <f>MONTH(US_Accidents_Dec20_updated[[#This Row],[Start_Time]])</f>
        <v>4</v>
      </c>
      <c r="H3720" t="str">
        <f>US_Accidents_Dec20_updated[[#This Row],[Description]]</f>
        <v>Closed at Wesley Ave - Road closed due to accident.</v>
      </c>
      <c r="I3720" t="s">
        <v>50</v>
      </c>
      <c r="J3720">
        <f>IF(US_Accidents_Dec20_updated[[#This Row],[Visibility(mi)]]&gt;30, 30, MROUND(US_Accidents_Dec20_updated[[#This Row],[Visibility(mi)]],5))</f>
        <v>10</v>
      </c>
      <c r="K3720">
        <f>MROUND(US_Accidents_Dec20_updated[[#This Row],[Wind_Speed(mph)]],5)</f>
        <v>25</v>
      </c>
      <c r="L3720">
        <f>IF(US_Accidents_Dec20_updated[[#This Row],[Precipitation(in)]]&gt;0.1, 0.1, US_Accidents_Dec20_updated[[#This Row],[Precipitation(in)]])</f>
        <v>0</v>
      </c>
    </row>
    <row r="3721" spans="1:12" x14ac:dyDescent="0.25">
      <c r="A3721" t="str">
        <f>US_Accidents_Dec20_updated[[#This Row],[ID]]</f>
        <v>A-4176969</v>
      </c>
      <c r="B3721">
        <f>US_Accidents_Dec20_updated[[#This Row],[Start_Lat]]</f>
        <v>38.164670000000001</v>
      </c>
      <c r="C3721">
        <f>US_Accidents_Dec20_updated[[#This Row],[Start_Lng]]</f>
        <v>-104.64041</v>
      </c>
      <c r="D3721">
        <f>US_Accidents_Dec20_updated[[#This Row],[Severity]]-1</f>
        <v>2</v>
      </c>
      <c r="E3721">
        <f>HOUR(US_Accidents_Dec20_updated[[#This Row],[Start_Time]])</f>
        <v>20</v>
      </c>
      <c r="F3721">
        <f>DAY(US_Accidents_Dec20_updated[[#This Row],[Start_Time]])</f>
        <v>26</v>
      </c>
      <c r="G3721">
        <f>MONTH(US_Accidents_Dec20_updated[[#This Row],[Start_Time]])</f>
        <v>4</v>
      </c>
      <c r="H3721" t="str">
        <f>US_Accidents_Dec20_updated[[#This Row],[Description]]</f>
        <v>At CO-45/Pueblo Blvd/Exit 94 - Accident.</v>
      </c>
      <c r="I3721" t="s">
        <v>50</v>
      </c>
      <c r="J3721">
        <f>IF(US_Accidents_Dec20_updated[[#This Row],[Visibility(mi)]]&gt;30, 30, MROUND(US_Accidents_Dec20_updated[[#This Row],[Visibility(mi)]],5))</f>
        <v>10</v>
      </c>
      <c r="K3721">
        <f>MROUND(US_Accidents_Dec20_updated[[#This Row],[Wind_Speed(mph)]],5)</f>
        <v>20</v>
      </c>
      <c r="L3721">
        <f>IF(US_Accidents_Dec20_updated[[#This Row],[Precipitation(in)]]&gt;0.1, 0.1, US_Accidents_Dec20_updated[[#This Row],[Precipitation(in)]])</f>
        <v>0</v>
      </c>
    </row>
    <row r="3722" spans="1:12" x14ac:dyDescent="0.25">
      <c r="A3722" t="str">
        <f>US_Accidents_Dec20_updated[[#This Row],[ID]]</f>
        <v>A-4176970</v>
      </c>
      <c r="B3722">
        <f>US_Accidents_Dec20_updated[[#This Row],[Start_Lat]]</f>
        <v>39.725320000000004</v>
      </c>
      <c r="C3722">
        <f>US_Accidents_Dec20_updated[[#This Row],[Start_Lng]]</f>
        <v>-105.01752</v>
      </c>
      <c r="D3722">
        <f>US_Accidents_Dec20_updated[[#This Row],[Severity]]-1</f>
        <v>3</v>
      </c>
      <c r="E3722">
        <f>HOUR(US_Accidents_Dec20_updated[[#This Row],[Start_Time]])</f>
        <v>20</v>
      </c>
      <c r="F3722">
        <f>DAY(US_Accidents_Dec20_updated[[#This Row],[Start_Time]])</f>
        <v>26</v>
      </c>
      <c r="G3722">
        <f>MONTH(US_Accidents_Dec20_updated[[#This Row],[Start_Time]])</f>
        <v>4</v>
      </c>
      <c r="H3722" t="str">
        <f>US_Accidents_Dec20_updated[[#This Row],[Description]]</f>
        <v>Closed between I-25 and Seminole Rd/6th Ave - Road closed due to accident.</v>
      </c>
      <c r="I3722" t="s">
        <v>50</v>
      </c>
      <c r="J3722">
        <f>IF(US_Accidents_Dec20_updated[[#This Row],[Visibility(mi)]]&gt;30, 30, MROUND(US_Accidents_Dec20_updated[[#This Row],[Visibility(mi)]],5))</f>
        <v>10</v>
      </c>
      <c r="K3722">
        <f>MROUND(US_Accidents_Dec20_updated[[#This Row],[Wind_Speed(mph)]],5)</f>
        <v>10</v>
      </c>
      <c r="L3722">
        <f>IF(US_Accidents_Dec20_updated[[#This Row],[Precipitation(in)]]&gt;0.1, 0.1, US_Accidents_Dec20_updated[[#This Row],[Precipitation(in)]])</f>
        <v>0</v>
      </c>
    </row>
    <row r="3723" spans="1:12" x14ac:dyDescent="0.25">
      <c r="A3723" t="str">
        <f>US_Accidents_Dec20_updated[[#This Row],[ID]]</f>
        <v>A-4176971</v>
      </c>
      <c r="B3723">
        <f>US_Accidents_Dec20_updated[[#This Row],[Start_Lat]]</f>
        <v>39.725459999999998</v>
      </c>
      <c r="C3723">
        <f>US_Accidents_Dec20_updated[[#This Row],[Start_Lng]]</f>
        <v>-105.02535</v>
      </c>
      <c r="D3723">
        <f>US_Accidents_Dec20_updated[[#This Row],[Severity]]-1</f>
        <v>3</v>
      </c>
      <c r="E3723">
        <f>HOUR(US_Accidents_Dec20_updated[[#This Row],[Start_Time]])</f>
        <v>21</v>
      </c>
      <c r="F3723">
        <f>DAY(US_Accidents_Dec20_updated[[#This Row],[Start_Time]])</f>
        <v>26</v>
      </c>
      <c r="G3723">
        <f>MONTH(US_Accidents_Dec20_updated[[#This Row],[Start_Time]])</f>
        <v>4</v>
      </c>
      <c r="H3723" t="str">
        <f>US_Accidents_Dec20_updated[[#This Row],[Description]]</f>
        <v>Ramp closed to I-25/Valley Hwy NB - Road closed due to accident.</v>
      </c>
      <c r="I3723" t="s">
        <v>50</v>
      </c>
      <c r="J3723">
        <f>IF(US_Accidents_Dec20_updated[[#This Row],[Visibility(mi)]]&gt;30, 30, MROUND(US_Accidents_Dec20_updated[[#This Row],[Visibility(mi)]],5))</f>
        <v>10</v>
      </c>
      <c r="K3723">
        <f>MROUND(US_Accidents_Dec20_updated[[#This Row],[Wind_Speed(mph)]],5)</f>
        <v>5</v>
      </c>
      <c r="L3723">
        <f>IF(US_Accidents_Dec20_updated[[#This Row],[Precipitation(in)]]&gt;0.1, 0.1, US_Accidents_Dec20_updated[[#This Row],[Precipitation(in)]])</f>
        <v>0</v>
      </c>
    </row>
    <row r="3724" spans="1:12" x14ac:dyDescent="0.25">
      <c r="A3724" t="str">
        <f>US_Accidents_Dec20_updated[[#This Row],[ID]]</f>
        <v>A-4176972</v>
      </c>
      <c r="B3724">
        <f>US_Accidents_Dec20_updated[[#This Row],[Start_Lat]]</f>
        <v>39.724809999999998</v>
      </c>
      <c r="C3724">
        <f>US_Accidents_Dec20_updated[[#This Row],[Start_Lng]]</f>
        <v>-105.01563</v>
      </c>
      <c r="D3724">
        <f>US_Accidents_Dec20_updated[[#This Row],[Severity]]-1</f>
        <v>3</v>
      </c>
      <c r="E3724">
        <f>HOUR(US_Accidents_Dec20_updated[[#This Row],[Start_Time]])</f>
        <v>21</v>
      </c>
      <c r="F3724">
        <f>DAY(US_Accidents_Dec20_updated[[#This Row],[Start_Time]])</f>
        <v>26</v>
      </c>
      <c r="G3724">
        <f>MONTH(US_Accidents_Dec20_updated[[#This Row],[Start_Time]])</f>
        <v>4</v>
      </c>
      <c r="H3724" t="str">
        <f>US_Accidents_Dec20_updated[[#This Row],[Description]]</f>
        <v>Ramp closed to CO-88/Federal Blvd - Road closed due to accident.</v>
      </c>
      <c r="I3724" t="s">
        <v>50</v>
      </c>
      <c r="J3724">
        <f>IF(US_Accidents_Dec20_updated[[#This Row],[Visibility(mi)]]&gt;30, 30, MROUND(US_Accidents_Dec20_updated[[#This Row],[Visibility(mi)]],5))</f>
        <v>30</v>
      </c>
      <c r="K3724">
        <f>MROUND(US_Accidents_Dec20_updated[[#This Row],[Wind_Speed(mph)]],5)</f>
        <v>20</v>
      </c>
      <c r="L3724">
        <f>IF(US_Accidents_Dec20_updated[[#This Row],[Precipitation(in)]]&gt;0.1, 0.1, US_Accidents_Dec20_updated[[#This Row],[Precipitation(in)]])</f>
        <v>0</v>
      </c>
    </row>
    <row r="3725" spans="1:12" x14ac:dyDescent="0.25">
      <c r="A3725" t="str">
        <f>US_Accidents_Dec20_updated[[#This Row],[ID]]</f>
        <v>A-4176978</v>
      </c>
      <c r="B3725">
        <f>US_Accidents_Dec20_updated[[#This Row],[Start_Lat]]</f>
        <v>39.723457000000003</v>
      </c>
      <c r="C3725">
        <f>US_Accidents_Dec20_updated[[#This Row],[Start_Lng]]</f>
        <v>-105.011526</v>
      </c>
      <c r="D3725">
        <f>US_Accidents_Dec20_updated[[#This Row],[Severity]]-1</f>
        <v>2</v>
      </c>
      <c r="E3725">
        <f>HOUR(US_Accidents_Dec20_updated[[#This Row],[Start_Time]])</f>
        <v>22</v>
      </c>
      <c r="F3725">
        <f>DAY(US_Accidents_Dec20_updated[[#This Row],[Start_Time]])</f>
        <v>26</v>
      </c>
      <c r="G3725">
        <f>MONTH(US_Accidents_Dec20_updated[[#This Row],[Start_Time]])</f>
        <v>4</v>
      </c>
      <c r="H3725" t="str">
        <f>US_Accidents_Dec20_updated[[#This Row],[Description]]</f>
        <v>At US-6/6th Ave/Exit 209 - Accident.</v>
      </c>
      <c r="I3725" t="s">
        <v>50</v>
      </c>
      <c r="J3725">
        <f>IF(US_Accidents_Dec20_updated[[#This Row],[Visibility(mi)]]&gt;30, 30, MROUND(US_Accidents_Dec20_updated[[#This Row],[Visibility(mi)]],5))</f>
        <v>10</v>
      </c>
      <c r="K3725">
        <f>MROUND(US_Accidents_Dec20_updated[[#This Row],[Wind_Speed(mph)]],5)</f>
        <v>10</v>
      </c>
      <c r="L3725">
        <f>IF(US_Accidents_Dec20_updated[[#This Row],[Precipitation(in)]]&gt;0.1, 0.1, US_Accidents_Dec20_updated[[#This Row],[Precipitation(in)]])</f>
        <v>0</v>
      </c>
    </row>
    <row r="3726" spans="1:12" x14ac:dyDescent="0.25">
      <c r="A3726" t="str">
        <f>US_Accidents_Dec20_updated[[#This Row],[ID]]</f>
        <v>A-4176979</v>
      </c>
      <c r="B3726">
        <f>US_Accidents_Dec20_updated[[#This Row],[Start_Lat]]</f>
        <v>39.729311000000003</v>
      </c>
      <c r="C3726">
        <f>US_Accidents_Dec20_updated[[#This Row],[Start_Lng]]</f>
        <v>-105.01503</v>
      </c>
      <c r="D3726">
        <f>US_Accidents_Dec20_updated[[#This Row],[Severity]]-1</f>
        <v>2</v>
      </c>
      <c r="E3726">
        <f>HOUR(US_Accidents_Dec20_updated[[#This Row],[Start_Time]])</f>
        <v>22</v>
      </c>
      <c r="F3726">
        <f>DAY(US_Accidents_Dec20_updated[[#This Row],[Start_Time]])</f>
        <v>26</v>
      </c>
      <c r="G3726">
        <f>MONTH(US_Accidents_Dec20_updated[[#This Row],[Start_Time]])</f>
        <v>4</v>
      </c>
      <c r="H3726" t="str">
        <f>US_Accidents_Dec20_updated[[#This Row],[Description]]</f>
        <v>At US-6/6th Ave/Exit 209 - Accident. Two lanes blocked.</v>
      </c>
      <c r="I3726" t="s">
        <v>50</v>
      </c>
      <c r="J3726">
        <f>IF(US_Accidents_Dec20_updated[[#This Row],[Visibility(mi)]]&gt;30, 30, MROUND(US_Accidents_Dec20_updated[[#This Row],[Visibility(mi)]],5))</f>
        <v>10</v>
      </c>
      <c r="K3726">
        <f>MROUND(US_Accidents_Dec20_updated[[#This Row],[Wind_Speed(mph)]],5)</f>
        <v>20</v>
      </c>
      <c r="L3726">
        <f>IF(US_Accidents_Dec20_updated[[#This Row],[Precipitation(in)]]&gt;0.1, 0.1, US_Accidents_Dec20_updated[[#This Row],[Precipitation(in)]])</f>
        <v>0</v>
      </c>
    </row>
    <row r="3727" spans="1:12" x14ac:dyDescent="0.25">
      <c r="A3727" t="str">
        <f>US_Accidents_Dec20_updated[[#This Row],[ID]]</f>
        <v>A-4176981</v>
      </c>
      <c r="B3727">
        <f>US_Accidents_Dec20_updated[[#This Row],[Start_Lat]]</f>
        <v>36.994309999999999</v>
      </c>
      <c r="C3727">
        <f>US_Accidents_Dec20_updated[[#This Row],[Start_Lng]]</f>
        <v>-104.48045999999999</v>
      </c>
      <c r="D3727">
        <f>US_Accidents_Dec20_updated[[#This Row],[Severity]]-1</f>
        <v>2</v>
      </c>
      <c r="E3727">
        <f>HOUR(US_Accidents_Dec20_updated[[#This Row],[Start_Time]])</f>
        <v>10</v>
      </c>
      <c r="F3727">
        <f>DAY(US_Accidents_Dec20_updated[[#This Row],[Start_Time]])</f>
        <v>26</v>
      </c>
      <c r="G3727">
        <f>MONTH(US_Accidents_Dec20_updated[[#This Row],[Start_Time]])</f>
        <v>4</v>
      </c>
      <c r="H3727" t="str">
        <f>US_Accidents_Dec20_updated[[#This Row],[Description]]</f>
        <v>At Wootton Rd/Exit 2 - Accident.</v>
      </c>
      <c r="I3727" t="s">
        <v>50</v>
      </c>
      <c r="J3727">
        <f>IF(US_Accidents_Dec20_updated[[#This Row],[Visibility(mi)]]&gt;30, 30, MROUND(US_Accidents_Dec20_updated[[#This Row],[Visibility(mi)]],5))</f>
        <v>10</v>
      </c>
      <c r="K3727">
        <f>MROUND(US_Accidents_Dec20_updated[[#This Row],[Wind_Speed(mph)]],5)</f>
        <v>25</v>
      </c>
      <c r="L3727">
        <f>IF(US_Accidents_Dec20_updated[[#This Row],[Precipitation(in)]]&gt;0.1, 0.1, US_Accidents_Dec20_updated[[#This Row],[Precipitation(in)]])</f>
        <v>0</v>
      </c>
    </row>
    <row r="3728" spans="1:12" x14ac:dyDescent="0.25">
      <c r="A3728" t="str">
        <f>US_Accidents_Dec20_updated[[#This Row],[ID]]</f>
        <v>A-4177181</v>
      </c>
      <c r="B3728">
        <f>US_Accidents_Dec20_updated[[#This Row],[Start_Lat]]</f>
        <v>38.591835000000003</v>
      </c>
      <c r="C3728">
        <f>US_Accidents_Dec20_updated[[#This Row],[Start_Lng]]</f>
        <v>-104.91277100000001</v>
      </c>
      <c r="D3728">
        <f>US_Accidents_Dec20_updated[[#This Row],[Severity]]-1</f>
        <v>3</v>
      </c>
      <c r="E3728">
        <f>HOUR(US_Accidents_Dec20_updated[[#This Row],[Start_Time]])</f>
        <v>5</v>
      </c>
      <c r="F3728">
        <f>DAY(US_Accidents_Dec20_updated[[#This Row],[Start_Time]])</f>
        <v>27</v>
      </c>
      <c r="G3728">
        <f>MONTH(US_Accidents_Dec20_updated[[#This Row],[Start_Time]])</f>
        <v>4</v>
      </c>
      <c r="H3728" t="str">
        <f>US_Accidents_Dec20_updated[[#This Row],[Description]]</f>
        <v>Closed between Buttes and Cr-f45 - Road closed due to accident.</v>
      </c>
      <c r="I3728" t="s">
        <v>50</v>
      </c>
      <c r="J3728">
        <f>IF(US_Accidents_Dec20_updated[[#This Row],[Visibility(mi)]]&gt;30, 30, MROUND(US_Accidents_Dec20_updated[[#This Row],[Visibility(mi)]],5))</f>
        <v>10</v>
      </c>
      <c r="K3728">
        <f>MROUND(US_Accidents_Dec20_updated[[#This Row],[Wind_Speed(mph)]],5)</f>
        <v>5</v>
      </c>
      <c r="L3728">
        <f>IF(US_Accidents_Dec20_updated[[#This Row],[Precipitation(in)]]&gt;0.1, 0.1, US_Accidents_Dec20_updated[[#This Row],[Precipitation(in)]])</f>
        <v>0</v>
      </c>
    </row>
    <row r="3729" spans="1:12" x14ac:dyDescent="0.25">
      <c r="A3729" t="str">
        <f>US_Accidents_Dec20_updated[[#This Row],[ID]]</f>
        <v>A-4177185</v>
      </c>
      <c r="B3729">
        <f>US_Accidents_Dec20_updated[[#This Row],[Start_Lat]]</f>
        <v>39.564700000000002</v>
      </c>
      <c r="C3729">
        <f>US_Accidents_Dec20_updated[[#This Row],[Start_Lng]]</f>
        <v>-104.915713</v>
      </c>
      <c r="D3729">
        <f>US_Accidents_Dec20_updated[[#This Row],[Severity]]-1</f>
        <v>2</v>
      </c>
      <c r="E3729">
        <f>HOUR(US_Accidents_Dec20_updated[[#This Row],[Start_Time]])</f>
        <v>9</v>
      </c>
      <c r="F3729">
        <f>DAY(US_Accidents_Dec20_updated[[#This Row],[Start_Time]])</f>
        <v>27</v>
      </c>
      <c r="G3729">
        <f>MONTH(US_Accidents_Dec20_updated[[#This Row],[Start_Time]])</f>
        <v>4</v>
      </c>
      <c r="H3729" t="str">
        <f>US_Accidents_Dec20_updated[[#This Row],[Description]]</f>
        <v>At CO-177/University Blvd - Accident.</v>
      </c>
      <c r="I3729" t="s">
        <v>50</v>
      </c>
      <c r="J3729">
        <f>IF(US_Accidents_Dec20_updated[[#This Row],[Visibility(mi)]]&gt;30, 30, MROUND(US_Accidents_Dec20_updated[[#This Row],[Visibility(mi)]],5))</f>
        <v>10</v>
      </c>
      <c r="K3729">
        <f>MROUND(US_Accidents_Dec20_updated[[#This Row],[Wind_Speed(mph)]],5)</f>
        <v>10</v>
      </c>
      <c r="L3729">
        <f>IF(US_Accidents_Dec20_updated[[#This Row],[Precipitation(in)]]&gt;0.1, 0.1, US_Accidents_Dec20_updated[[#This Row],[Precipitation(in)]])</f>
        <v>0</v>
      </c>
    </row>
    <row r="3730" spans="1:12" x14ac:dyDescent="0.25">
      <c r="A3730" t="str">
        <f>US_Accidents_Dec20_updated[[#This Row],[ID]]</f>
        <v>A-4177189</v>
      </c>
      <c r="B3730">
        <f>US_Accidents_Dec20_updated[[#This Row],[Start_Lat]]</f>
        <v>39.725769999999997</v>
      </c>
      <c r="C3730">
        <f>US_Accidents_Dec20_updated[[#This Row],[Start_Lng]]</f>
        <v>-105.041619</v>
      </c>
      <c r="D3730">
        <f>US_Accidents_Dec20_updated[[#This Row],[Severity]]-1</f>
        <v>2</v>
      </c>
      <c r="E3730">
        <f>HOUR(US_Accidents_Dec20_updated[[#This Row],[Start_Time]])</f>
        <v>9</v>
      </c>
      <c r="F3730">
        <f>DAY(US_Accidents_Dec20_updated[[#This Row],[Start_Time]])</f>
        <v>27</v>
      </c>
      <c r="G3730">
        <f>MONTH(US_Accidents_Dec20_updated[[#This Row],[Start_Time]])</f>
        <v>4</v>
      </c>
      <c r="H3730" t="str">
        <f>US_Accidents_Dec20_updated[[#This Row],[Description]]</f>
        <v>At US-6 - Accident.</v>
      </c>
      <c r="I3730" t="s">
        <v>50</v>
      </c>
      <c r="J3730">
        <f>IF(US_Accidents_Dec20_updated[[#This Row],[Visibility(mi)]]&gt;30, 30, MROUND(US_Accidents_Dec20_updated[[#This Row],[Visibility(mi)]],5))</f>
        <v>10</v>
      </c>
      <c r="K3730">
        <f>MROUND(US_Accidents_Dec20_updated[[#This Row],[Wind_Speed(mph)]],5)</f>
        <v>10</v>
      </c>
      <c r="L3730">
        <f>IF(US_Accidents_Dec20_updated[[#This Row],[Precipitation(in)]]&gt;0.1, 0.1, US_Accidents_Dec20_updated[[#This Row],[Precipitation(in)]])</f>
        <v>0</v>
      </c>
    </row>
    <row r="3731" spans="1:12" x14ac:dyDescent="0.25">
      <c r="A3731" t="str">
        <f>US_Accidents_Dec20_updated[[#This Row],[ID]]</f>
        <v>A-4177192</v>
      </c>
      <c r="B3731">
        <f>US_Accidents_Dec20_updated[[#This Row],[Start_Lat]]</f>
        <v>38.428780000000003</v>
      </c>
      <c r="C3731">
        <f>US_Accidents_Dec20_updated[[#This Row],[Start_Lng]]</f>
        <v>-104.60741</v>
      </c>
      <c r="D3731">
        <f>US_Accidents_Dec20_updated[[#This Row],[Severity]]-1</f>
        <v>2</v>
      </c>
      <c r="E3731">
        <f>HOUR(US_Accidents_Dec20_updated[[#This Row],[Start_Time]])</f>
        <v>10</v>
      </c>
      <c r="F3731">
        <f>DAY(US_Accidents_Dec20_updated[[#This Row],[Start_Time]])</f>
        <v>27</v>
      </c>
      <c r="G3731">
        <f>MONTH(US_Accidents_Dec20_updated[[#This Row],[Start_Time]])</f>
        <v>4</v>
      </c>
      <c r="H3731" t="str">
        <f>US_Accidents_Dec20_updated[[#This Row],[Description]]</f>
        <v>At CR-110/Pace Rd/Exit 110 - Accident.</v>
      </c>
      <c r="I3731" t="s">
        <v>50</v>
      </c>
      <c r="J3731">
        <f>IF(US_Accidents_Dec20_updated[[#This Row],[Visibility(mi)]]&gt;30, 30, MROUND(US_Accidents_Dec20_updated[[#This Row],[Visibility(mi)]],5))</f>
        <v>10</v>
      </c>
      <c r="K3731">
        <f>MROUND(US_Accidents_Dec20_updated[[#This Row],[Wind_Speed(mph)]],5)</f>
        <v>10</v>
      </c>
      <c r="L3731">
        <f>IF(US_Accidents_Dec20_updated[[#This Row],[Precipitation(in)]]&gt;0.1, 0.1, US_Accidents_Dec20_updated[[#This Row],[Precipitation(in)]])</f>
        <v>0</v>
      </c>
    </row>
    <row r="3732" spans="1:12" x14ac:dyDescent="0.25">
      <c r="A3732" t="str">
        <f>US_Accidents_Dec20_updated[[#This Row],[ID]]</f>
        <v>A-4177195</v>
      </c>
      <c r="B3732">
        <f>US_Accidents_Dec20_updated[[#This Row],[Start_Lat]]</f>
        <v>39.289102</v>
      </c>
      <c r="C3732">
        <f>US_Accidents_Dec20_updated[[#This Row],[Start_Lng]]</f>
        <v>-104.895833</v>
      </c>
      <c r="D3732">
        <f>US_Accidents_Dec20_updated[[#This Row],[Severity]]-1</f>
        <v>2</v>
      </c>
      <c r="E3732">
        <f>HOUR(US_Accidents_Dec20_updated[[#This Row],[Start_Time]])</f>
        <v>12</v>
      </c>
      <c r="F3732">
        <f>DAY(US_Accidents_Dec20_updated[[#This Row],[Start_Time]])</f>
        <v>27</v>
      </c>
      <c r="G3732">
        <f>MONTH(US_Accidents_Dec20_updated[[#This Row],[Start_Time]])</f>
        <v>4</v>
      </c>
      <c r="H3732" t="str">
        <f>US_Accidents_Dec20_updated[[#This Row],[Description]]</f>
        <v>At Tomah Rd/Exit 174 - Accident.</v>
      </c>
      <c r="I3732" t="s">
        <v>50</v>
      </c>
      <c r="J3732">
        <f>IF(US_Accidents_Dec20_updated[[#This Row],[Visibility(mi)]]&gt;30, 30, MROUND(US_Accidents_Dec20_updated[[#This Row],[Visibility(mi)]],5))</f>
        <v>10</v>
      </c>
      <c r="K3732">
        <f>MROUND(US_Accidents_Dec20_updated[[#This Row],[Wind_Speed(mph)]],5)</f>
        <v>10</v>
      </c>
      <c r="L3732">
        <f>IF(US_Accidents_Dec20_updated[[#This Row],[Precipitation(in)]]&gt;0.1, 0.1, US_Accidents_Dec20_updated[[#This Row],[Precipitation(in)]])</f>
        <v>0</v>
      </c>
    </row>
    <row r="3733" spans="1:12" x14ac:dyDescent="0.25">
      <c r="A3733" t="str">
        <f>US_Accidents_Dec20_updated[[#This Row],[ID]]</f>
        <v>A-4177196</v>
      </c>
      <c r="B3733">
        <f>US_Accidents_Dec20_updated[[#This Row],[Start_Lat]]</f>
        <v>39.788431000000003</v>
      </c>
      <c r="C3733">
        <f>US_Accidents_Dec20_updated[[#This Row],[Start_Lng]]</f>
        <v>-104.90485099999999</v>
      </c>
      <c r="D3733">
        <f>US_Accidents_Dec20_updated[[#This Row],[Severity]]-1</f>
        <v>2</v>
      </c>
      <c r="E3733">
        <f>HOUR(US_Accidents_Dec20_updated[[#This Row],[Start_Time]])</f>
        <v>14</v>
      </c>
      <c r="F3733">
        <f>DAY(US_Accidents_Dec20_updated[[#This Row],[Start_Time]])</f>
        <v>27</v>
      </c>
      <c r="G3733">
        <f>MONTH(US_Accidents_Dec20_updated[[#This Row],[Start_Time]])</f>
        <v>4</v>
      </c>
      <c r="H3733" t="str">
        <f>US_Accidents_Dec20_updated[[#This Row],[Description]]</f>
        <v>At US-85/CO-2/Vasquez Blvd/Exit 2 - Accident.</v>
      </c>
      <c r="I3733" t="s">
        <v>50</v>
      </c>
      <c r="J3733">
        <f>IF(US_Accidents_Dec20_updated[[#This Row],[Visibility(mi)]]&gt;30, 30, MROUND(US_Accidents_Dec20_updated[[#This Row],[Visibility(mi)]],5))</f>
        <v>10</v>
      </c>
      <c r="K3733">
        <f>MROUND(US_Accidents_Dec20_updated[[#This Row],[Wind_Speed(mph)]],5)</f>
        <v>10</v>
      </c>
      <c r="L3733">
        <f>IF(US_Accidents_Dec20_updated[[#This Row],[Precipitation(in)]]&gt;0.1, 0.1, US_Accidents_Dec20_updated[[#This Row],[Precipitation(in)]])</f>
        <v>0</v>
      </c>
    </row>
    <row r="3734" spans="1:12" x14ac:dyDescent="0.25">
      <c r="A3734" t="str">
        <f>US_Accidents_Dec20_updated[[#This Row],[ID]]</f>
        <v>A-4177205</v>
      </c>
      <c r="B3734">
        <f>US_Accidents_Dec20_updated[[#This Row],[Start_Lat]]</f>
        <v>39.986499000000002</v>
      </c>
      <c r="C3734">
        <f>US_Accidents_Dec20_updated[[#This Row],[Start_Lng]]</f>
        <v>-104.951222</v>
      </c>
      <c r="D3734">
        <f>US_Accidents_Dec20_updated[[#This Row],[Severity]]-1</f>
        <v>3</v>
      </c>
      <c r="E3734">
        <f>HOUR(US_Accidents_Dec20_updated[[#This Row],[Start_Time]])</f>
        <v>15</v>
      </c>
      <c r="F3734">
        <f>DAY(US_Accidents_Dec20_updated[[#This Row],[Start_Time]])</f>
        <v>27</v>
      </c>
      <c r="G3734">
        <f>MONTH(US_Accidents_Dec20_updated[[#This Row],[Start_Time]])</f>
        <v>4</v>
      </c>
      <c r="H3734" t="str">
        <f>US_Accidents_Dec20_updated[[#This Row],[Description]]</f>
        <v>Closed at E 160th Ave - Road closed due to accident. Road marking work.</v>
      </c>
      <c r="I3734" t="s">
        <v>50</v>
      </c>
      <c r="J3734">
        <f>IF(US_Accidents_Dec20_updated[[#This Row],[Visibility(mi)]]&gt;30, 30, MROUND(US_Accidents_Dec20_updated[[#This Row],[Visibility(mi)]],5))</f>
        <v>10</v>
      </c>
      <c r="K3734">
        <f>MROUND(US_Accidents_Dec20_updated[[#This Row],[Wind_Speed(mph)]],5)</f>
        <v>10</v>
      </c>
      <c r="L3734">
        <f>IF(US_Accidents_Dec20_updated[[#This Row],[Precipitation(in)]]&gt;0.1, 0.1, US_Accidents_Dec20_updated[[#This Row],[Precipitation(in)]])</f>
        <v>0</v>
      </c>
    </row>
    <row r="3735" spans="1:12" x14ac:dyDescent="0.25">
      <c r="A3735" t="str">
        <f>US_Accidents_Dec20_updated[[#This Row],[ID]]</f>
        <v>A-4177206</v>
      </c>
      <c r="B3735">
        <f>US_Accidents_Dec20_updated[[#This Row],[Start_Lat]]</f>
        <v>39.856301000000002</v>
      </c>
      <c r="C3735">
        <f>US_Accidents_Dec20_updated[[#This Row],[Start_Lng]]</f>
        <v>-104.987278</v>
      </c>
      <c r="D3735">
        <f>US_Accidents_Dec20_updated[[#This Row],[Severity]]-1</f>
        <v>2</v>
      </c>
      <c r="E3735">
        <f>HOUR(US_Accidents_Dec20_updated[[#This Row],[Start_Time]])</f>
        <v>15</v>
      </c>
      <c r="F3735">
        <f>DAY(US_Accidents_Dec20_updated[[#This Row],[Start_Time]])</f>
        <v>27</v>
      </c>
      <c r="G3735">
        <f>MONTH(US_Accidents_Dec20_updated[[#This Row],[Start_Time]])</f>
        <v>4</v>
      </c>
      <c r="H3735" t="str">
        <f>US_Accidents_Dec20_updated[[#This Row],[Description]]</f>
        <v>At 84th Ave/Exit 219 - Accident.</v>
      </c>
      <c r="I3735" t="s">
        <v>50</v>
      </c>
      <c r="J3735">
        <f>IF(US_Accidents_Dec20_updated[[#This Row],[Visibility(mi)]]&gt;30, 30, MROUND(US_Accidents_Dec20_updated[[#This Row],[Visibility(mi)]],5))</f>
        <v>30</v>
      </c>
      <c r="K3735">
        <f>MROUND(US_Accidents_Dec20_updated[[#This Row],[Wind_Speed(mph)]],5)</f>
        <v>10</v>
      </c>
      <c r="L3735">
        <f>IF(US_Accidents_Dec20_updated[[#This Row],[Precipitation(in)]]&gt;0.1, 0.1, US_Accidents_Dec20_updated[[#This Row],[Precipitation(in)]])</f>
        <v>0</v>
      </c>
    </row>
    <row r="3736" spans="1:12" x14ac:dyDescent="0.25">
      <c r="A3736" t="str">
        <f>US_Accidents_Dec20_updated[[#This Row],[ID]]</f>
        <v>A-4177215</v>
      </c>
      <c r="B3736">
        <f>US_Accidents_Dec20_updated[[#This Row],[Start_Lat]]</f>
        <v>39.871679999999998</v>
      </c>
      <c r="C3736">
        <f>US_Accidents_Dec20_updated[[#This Row],[Start_Lng]]</f>
        <v>-104.9877</v>
      </c>
      <c r="D3736">
        <f>US_Accidents_Dec20_updated[[#This Row],[Severity]]-1</f>
        <v>2</v>
      </c>
      <c r="E3736">
        <f>HOUR(US_Accidents_Dec20_updated[[#This Row],[Start_Time]])</f>
        <v>18</v>
      </c>
      <c r="F3736">
        <f>DAY(US_Accidents_Dec20_updated[[#This Row],[Start_Time]])</f>
        <v>27</v>
      </c>
      <c r="G3736">
        <f>MONTH(US_Accidents_Dec20_updated[[#This Row],[Start_Time]])</f>
        <v>4</v>
      </c>
      <c r="H3736" t="str">
        <f>US_Accidents_Dec20_updated[[#This Row],[Description]]</f>
        <v>At Thornton Pky/Exit 220 - Accident.</v>
      </c>
      <c r="I3736" t="s">
        <v>50</v>
      </c>
      <c r="J3736">
        <f>IF(US_Accidents_Dec20_updated[[#This Row],[Visibility(mi)]]&gt;30, 30, MROUND(US_Accidents_Dec20_updated[[#This Row],[Visibility(mi)]],5))</f>
        <v>30</v>
      </c>
      <c r="K3736">
        <f>MROUND(US_Accidents_Dec20_updated[[#This Row],[Wind_Speed(mph)]],5)</f>
        <v>5</v>
      </c>
      <c r="L3736">
        <f>IF(US_Accidents_Dec20_updated[[#This Row],[Precipitation(in)]]&gt;0.1, 0.1, US_Accidents_Dec20_updated[[#This Row],[Precipitation(in)]])</f>
        <v>0</v>
      </c>
    </row>
    <row r="3737" spans="1:12" x14ac:dyDescent="0.25">
      <c r="A3737" t="str">
        <f>US_Accidents_Dec20_updated[[#This Row],[ID]]</f>
        <v>A-4177216</v>
      </c>
      <c r="B3737">
        <f>US_Accidents_Dec20_updated[[#This Row],[Start_Lat]]</f>
        <v>39.900221000000002</v>
      </c>
      <c r="C3737">
        <f>US_Accidents_Dec20_updated[[#This Row],[Start_Lng]]</f>
        <v>-104.988178</v>
      </c>
      <c r="D3737">
        <f>US_Accidents_Dec20_updated[[#This Row],[Severity]]-1</f>
        <v>2</v>
      </c>
      <c r="E3737">
        <f>HOUR(US_Accidents_Dec20_updated[[#This Row],[Start_Time]])</f>
        <v>18</v>
      </c>
      <c r="F3737">
        <f>DAY(US_Accidents_Dec20_updated[[#This Row],[Start_Time]])</f>
        <v>27</v>
      </c>
      <c r="G3737">
        <f>MONTH(US_Accidents_Dec20_updated[[#This Row],[Start_Time]])</f>
        <v>4</v>
      </c>
      <c r="H3737" t="str">
        <f>US_Accidents_Dec20_updated[[#This Row],[Description]]</f>
        <v>At 104th Ave/Exit 221 - Accident.</v>
      </c>
      <c r="I3737" t="s">
        <v>50</v>
      </c>
      <c r="J3737">
        <f>IF(US_Accidents_Dec20_updated[[#This Row],[Visibility(mi)]]&gt;30, 30, MROUND(US_Accidents_Dec20_updated[[#This Row],[Visibility(mi)]],5))</f>
        <v>30</v>
      </c>
      <c r="K3737">
        <f>MROUND(US_Accidents_Dec20_updated[[#This Row],[Wind_Speed(mph)]],5)</f>
        <v>10</v>
      </c>
      <c r="L3737">
        <f>IF(US_Accidents_Dec20_updated[[#This Row],[Precipitation(in)]]&gt;0.1, 0.1, US_Accidents_Dec20_updated[[#This Row],[Precipitation(in)]])</f>
        <v>0</v>
      </c>
    </row>
    <row r="3738" spans="1:12" x14ac:dyDescent="0.25">
      <c r="A3738" t="str">
        <f>US_Accidents_Dec20_updated[[#This Row],[ID]]</f>
        <v>A-4177220</v>
      </c>
      <c r="B3738">
        <f>US_Accidents_Dec20_updated[[#This Row],[Start_Lat]]</f>
        <v>39.562159999999999</v>
      </c>
      <c r="C3738">
        <f>US_Accidents_Dec20_updated[[#This Row],[Start_Lng]]</f>
        <v>-105.01505</v>
      </c>
      <c r="D3738">
        <f>US_Accidents_Dec20_updated[[#This Row],[Severity]]-1</f>
        <v>2</v>
      </c>
      <c r="E3738">
        <f>HOUR(US_Accidents_Dec20_updated[[#This Row],[Start_Time]])</f>
        <v>20</v>
      </c>
      <c r="F3738">
        <f>DAY(US_Accidents_Dec20_updated[[#This Row],[Start_Time]])</f>
        <v>27</v>
      </c>
      <c r="G3738">
        <f>MONTH(US_Accidents_Dec20_updated[[#This Row],[Start_Time]])</f>
        <v>4</v>
      </c>
      <c r="H3738" t="str">
        <f>US_Accidents_Dec20_updated[[#This Row],[Description]]</f>
        <v>At US-85/Santa Fe Dr - Accident.</v>
      </c>
      <c r="I3738" t="s">
        <v>50</v>
      </c>
      <c r="J3738">
        <f>IF(US_Accidents_Dec20_updated[[#This Row],[Visibility(mi)]]&gt;30, 30, MROUND(US_Accidents_Dec20_updated[[#This Row],[Visibility(mi)]],5))</f>
        <v>10</v>
      </c>
      <c r="K3738">
        <f>MROUND(US_Accidents_Dec20_updated[[#This Row],[Wind_Speed(mph)]],5)</f>
        <v>25</v>
      </c>
      <c r="L3738">
        <f>IF(US_Accidents_Dec20_updated[[#This Row],[Precipitation(in)]]&gt;0.1, 0.1, US_Accidents_Dec20_updated[[#This Row],[Precipitation(in)]])</f>
        <v>0</v>
      </c>
    </row>
    <row r="3739" spans="1:12" x14ac:dyDescent="0.25">
      <c r="A3739" t="str">
        <f>US_Accidents_Dec20_updated[[#This Row],[ID]]</f>
        <v>A-4177223</v>
      </c>
      <c r="B3739">
        <f>US_Accidents_Dec20_updated[[#This Row],[Start_Lat]]</f>
        <v>39.974905</v>
      </c>
      <c r="C3739">
        <f>US_Accidents_Dec20_updated[[#This Row],[Start_Lng]]</f>
        <v>-104.98802999999999</v>
      </c>
      <c r="D3739">
        <f>US_Accidents_Dec20_updated[[#This Row],[Severity]]-1</f>
        <v>2</v>
      </c>
      <c r="E3739">
        <f>HOUR(US_Accidents_Dec20_updated[[#This Row],[Start_Time]])</f>
        <v>22</v>
      </c>
      <c r="F3739">
        <f>DAY(US_Accidents_Dec20_updated[[#This Row],[Start_Time]])</f>
        <v>27</v>
      </c>
      <c r="G3739">
        <f>MONTH(US_Accidents_Dec20_updated[[#This Row],[Start_Time]])</f>
        <v>4</v>
      </c>
      <c r="H3739" t="str">
        <f>US_Accidents_Dec20_updated[[#This Row],[Description]]</f>
        <v>At E-470/Northwest Pky - Accident.</v>
      </c>
      <c r="I3739" t="s">
        <v>50</v>
      </c>
      <c r="J3739">
        <f>IF(US_Accidents_Dec20_updated[[#This Row],[Visibility(mi)]]&gt;30, 30, MROUND(US_Accidents_Dec20_updated[[#This Row],[Visibility(mi)]],5))</f>
        <v>10</v>
      </c>
      <c r="K3739">
        <f>MROUND(US_Accidents_Dec20_updated[[#This Row],[Wind_Speed(mph)]],5)</f>
        <v>0</v>
      </c>
      <c r="L3739">
        <f>IF(US_Accidents_Dec20_updated[[#This Row],[Precipitation(in)]]&gt;0.1, 0.1, US_Accidents_Dec20_updated[[#This Row],[Precipitation(in)]])</f>
        <v>0</v>
      </c>
    </row>
    <row r="3740" spans="1:12" x14ac:dyDescent="0.25">
      <c r="A3740" t="str">
        <f>US_Accidents_Dec20_updated[[#This Row],[ID]]</f>
        <v>A-4177224</v>
      </c>
      <c r="B3740">
        <f>US_Accidents_Dec20_updated[[#This Row],[Start_Lat]]</f>
        <v>39.971670000000003</v>
      </c>
      <c r="C3740">
        <f>US_Accidents_Dec20_updated[[#This Row],[Start_Lng]]</f>
        <v>-104.98801</v>
      </c>
      <c r="D3740">
        <f>US_Accidents_Dec20_updated[[#This Row],[Severity]]-1</f>
        <v>2</v>
      </c>
      <c r="E3740">
        <f>HOUR(US_Accidents_Dec20_updated[[#This Row],[Start_Time]])</f>
        <v>22</v>
      </c>
      <c r="F3740">
        <f>DAY(US_Accidents_Dec20_updated[[#This Row],[Start_Time]])</f>
        <v>27</v>
      </c>
      <c r="G3740">
        <f>MONTH(US_Accidents_Dec20_updated[[#This Row],[Start_Time]])</f>
        <v>4</v>
      </c>
      <c r="H3740" t="str">
        <f>US_Accidents_Dec20_updated[[#This Row],[Description]]</f>
        <v>At E-470/Northwest Pky - Accident.</v>
      </c>
      <c r="I3740" t="s">
        <v>50</v>
      </c>
      <c r="J3740">
        <f>IF(US_Accidents_Dec20_updated[[#This Row],[Visibility(mi)]]&gt;30, 30, MROUND(US_Accidents_Dec20_updated[[#This Row],[Visibility(mi)]],5))</f>
        <v>10</v>
      </c>
      <c r="K3740">
        <f>MROUND(US_Accidents_Dec20_updated[[#This Row],[Wind_Speed(mph)]],5)</f>
        <v>5</v>
      </c>
      <c r="L3740">
        <f>IF(US_Accidents_Dec20_updated[[#This Row],[Precipitation(in)]]&gt;0.1, 0.1, US_Accidents_Dec20_updated[[#This Row],[Precipitation(in)]])</f>
        <v>0</v>
      </c>
    </row>
    <row r="3741" spans="1:12" x14ac:dyDescent="0.25">
      <c r="A3741" t="str">
        <f>US_Accidents_Dec20_updated[[#This Row],[ID]]</f>
        <v>A-4177225</v>
      </c>
      <c r="B3741">
        <f>US_Accidents_Dec20_updated[[#This Row],[Start_Lat]]</f>
        <v>39.971670000000003</v>
      </c>
      <c r="C3741">
        <f>US_Accidents_Dec20_updated[[#This Row],[Start_Lng]]</f>
        <v>-104.98801</v>
      </c>
      <c r="D3741">
        <f>US_Accidents_Dec20_updated[[#This Row],[Severity]]-1</f>
        <v>2</v>
      </c>
      <c r="E3741">
        <f>HOUR(US_Accidents_Dec20_updated[[#This Row],[Start_Time]])</f>
        <v>22</v>
      </c>
      <c r="F3741">
        <f>DAY(US_Accidents_Dec20_updated[[#This Row],[Start_Time]])</f>
        <v>27</v>
      </c>
      <c r="G3741">
        <f>MONTH(US_Accidents_Dec20_updated[[#This Row],[Start_Time]])</f>
        <v>4</v>
      </c>
      <c r="H3741" t="str">
        <f>US_Accidents_Dec20_updated[[#This Row],[Description]]</f>
        <v>At E-470/Northwest Pky - Accident.</v>
      </c>
      <c r="I3741" t="s">
        <v>50</v>
      </c>
      <c r="J3741">
        <f>IF(US_Accidents_Dec20_updated[[#This Row],[Visibility(mi)]]&gt;30, 30, MROUND(US_Accidents_Dec20_updated[[#This Row],[Visibility(mi)]],5))</f>
        <v>10</v>
      </c>
      <c r="K3741">
        <f>MROUND(US_Accidents_Dec20_updated[[#This Row],[Wind_Speed(mph)]],5)</f>
        <v>5</v>
      </c>
      <c r="L3741">
        <f>IF(US_Accidents_Dec20_updated[[#This Row],[Precipitation(in)]]&gt;0.1, 0.1, US_Accidents_Dec20_updated[[#This Row],[Precipitation(in)]])</f>
        <v>0</v>
      </c>
    </row>
    <row r="3742" spans="1:12" x14ac:dyDescent="0.25">
      <c r="A3742" t="str">
        <f>US_Accidents_Dec20_updated[[#This Row],[ID]]</f>
        <v>A-4177356</v>
      </c>
      <c r="B3742">
        <f>US_Accidents_Dec20_updated[[#This Row],[Start_Lat]]</f>
        <v>39.723457000000003</v>
      </c>
      <c r="C3742">
        <f>US_Accidents_Dec20_updated[[#This Row],[Start_Lng]]</f>
        <v>-105.011526</v>
      </c>
      <c r="D3742">
        <f>US_Accidents_Dec20_updated[[#This Row],[Severity]]-1</f>
        <v>2</v>
      </c>
      <c r="E3742">
        <f>HOUR(US_Accidents_Dec20_updated[[#This Row],[Start_Time]])</f>
        <v>0</v>
      </c>
      <c r="F3742">
        <f>DAY(US_Accidents_Dec20_updated[[#This Row],[Start_Time]])</f>
        <v>28</v>
      </c>
      <c r="G3742">
        <f>MONTH(US_Accidents_Dec20_updated[[#This Row],[Start_Time]])</f>
        <v>4</v>
      </c>
      <c r="H3742" t="str">
        <f>US_Accidents_Dec20_updated[[#This Row],[Description]]</f>
        <v>At US-6/6th Ave/Exit 209 - Accident.</v>
      </c>
      <c r="I3742" t="s">
        <v>50</v>
      </c>
      <c r="J3742">
        <f>IF(US_Accidents_Dec20_updated[[#This Row],[Visibility(mi)]]&gt;30, 30, MROUND(US_Accidents_Dec20_updated[[#This Row],[Visibility(mi)]],5))</f>
        <v>10</v>
      </c>
      <c r="K3742">
        <f>MROUND(US_Accidents_Dec20_updated[[#This Row],[Wind_Speed(mph)]],5)</f>
        <v>5</v>
      </c>
      <c r="L3742">
        <f>IF(US_Accidents_Dec20_updated[[#This Row],[Precipitation(in)]]&gt;0.1, 0.1, US_Accidents_Dec20_updated[[#This Row],[Precipitation(in)]])</f>
        <v>0</v>
      </c>
    </row>
    <row r="3743" spans="1:12" x14ac:dyDescent="0.25">
      <c r="A3743" t="str">
        <f>US_Accidents_Dec20_updated[[#This Row],[ID]]</f>
        <v>A-4177358</v>
      </c>
      <c r="B3743">
        <f>US_Accidents_Dec20_updated[[#This Row],[Start_Lat]]</f>
        <v>39.853763000000001</v>
      </c>
      <c r="C3743">
        <f>US_Accidents_Dec20_updated[[#This Row],[Start_Lng]]</f>
        <v>-104.98651099999999</v>
      </c>
      <c r="D3743">
        <f>US_Accidents_Dec20_updated[[#This Row],[Severity]]-1</f>
        <v>2</v>
      </c>
      <c r="E3743">
        <f>HOUR(US_Accidents_Dec20_updated[[#This Row],[Start_Time]])</f>
        <v>1</v>
      </c>
      <c r="F3743">
        <f>DAY(US_Accidents_Dec20_updated[[#This Row],[Start_Time]])</f>
        <v>28</v>
      </c>
      <c r="G3743">
        <f>MONTH(US_Accidents_Dec20_updated[[#This Row],[Start_Time]])</f>
        <v>4</v>
      </c>
      <c r="H3743" t="str">
        <f>US_Accidents_Dec20_updated[[#This Row],[Description]]</f>
        <v>At Thornton Pky/Exit 220 - Accident.</v>
      </c>
      <c r="I3743" t="s">
        <v>50</v>
      </c>
      <c r="J3743">
        <f>IF(US_Accidents_Dec20_updated[[#This Row],[Visibility(mi)]]&gt;30, 30, MROUND(US_Accidents_Dec20_updated[[#This Row],[Visibility(mi)]],5))</f>
        <v>10</v>
      </c>
      <c r="K3743">
        <f>MROUND(US_Accidents_Dec20_updated[[#This Row],[Wind_Speed(mph)]],5)</f>
        <v>0</v>
      </c>
      <c r="L3743">
        <f>IF(US_Accidents_Dec20_updated[[#This Row],[Precipitation(in)]]&gt;0.1, 0.1, US_Accidents_Dec20_updated[[#This Row],[Precipitation(in)]])</f>
        <v>0</v>
      </c>
    </row>
    <row r="3744" spans="1:12" x14ac:dyDescent="0.25">
      <c r="A3744" t="str">
        <f>US_Accidents_Dec20_updated[[#This Row],[ID]]</f>
        <v>A-4177365</v>
      </c>
      <c r="B3744">
        <f>US_Accidents_Dec20_updated[[#This Row],[Start_Lat]]</f>
        <v>39.105570999999998</v>
      </c>
      <c r="C3744">
        <f>US_Accidents_Dec20_updated[[#This Row],[Start_Lng]]</f>
        <v>-104.864532</v>
      </c>
      <c r="D3744">
        <f>US_Accidents_Dec20_updated[[#This Row],[Severity]]-1</f>
        <v>2</v>
      </c>
      <c r="E3744">
        <f>HOUR(US_Accidents_Dec20_updated[[#This Row],[Start_Time]])</f>
        <v>12</v>
      </c>
      <c r="F3744">
        <f>DAY(US_Accidents_Dec20_updated[[#This Row],[Start_Time]])</f>
        <v>28</v>
      </c>
      <c r="G3744">
        <f>MONTH(US_Accidents_Dec20_updated[[#This Row],[Start_Time]])</f>
        <v>4</v>
      </c>
      <c r="H3744" t="str">
        <f>US_Accidents_Dec20_updated[[#This Row],[Description]]</f>
        <v>At County Line Rd/Exit 163 - Accident.</v>
      </c>
      <c r="I3744" t="s">
        <v>50</v>
      </c>
      <c r="J3744">
        <f>IF(US_Accidents_Dec20_updated[[#This Row],[Visibility(mi)]]&gt;30, 30, MROUND(US_Accidents_Dec20_updated[[#This Row],[Visibility(mi)]],5))</f>
        <v>10</v>
      </c>
      <c r="K3744">
        <f>MROUND(US_Accidents_Dec20_updated[[#This Row],[Wind_Speed(mph)]],5)</f>
        <v>15</v>
      </c>
      <c r="L3744">
        <f>IF(US_Accidents_Dec20_updated[[#This Row],[Precipitation(in)]]&gt;0.1, 0.1, US_Accidents_Dec20_updated[[#This Row],[Precipitation(in)]])</f>
        <v>0</v>
      </c>
    </row>
    <row r="3745" spans="1:12" x14ac:dyDescent="0.25">
      <c r="A3745" t="str">
        <f>US_Accidents_Dec20_updated[[#This Row],[ID]]</f>
        <v>A-4177366</v>
      </c>
      <c r="B3745">
        <f>US_Accidents_Dec20_updated[[#This Row],[Start_Lat]]</f>
        <v>39.776431000000002</v>
      </c>
      <c r="C3745">
        <f>US_Accidents_Dec20_updated[[#This Row],[Start_Lng]]</f>
        <v>-104.875114</v>
      </c>
      <c r="D3745">
        <f>US_Accidents_Dec20_updated[[#This Row],[Severity]]-1</f>
        <v>2</v>
      </c>
      <c r="E3745">
        <f>HOUR(US_Accidents_Dec20_updated[[#This Row],[Start_Time]])</f>
        <v>12</v>
      </c>
      <c r="F3745">
        <f>DAY(US_Accidents_Dec20_updated[[#This Row],[Start_Time]])</f>
        <v>28</v>
      </c>
      <c r="G3745">
        <f>MONTH(US_Accidents_Dec20_updated[[#This Row],[Start_Time]])</f>
        <v>4</v>
      </c>
      <c r="H3745" t="str">
        <f>US_Accidents_Dec20_updated[[#This Row],[Description]]</f>
        <v>At Havana Street/Exit 280 - Accident.</v>
      </c>
      <c r="I3745" t="s">
        <v>50</v>
      </c>
      <c r="J3745">
        <f>IF(US_Accidents_Dec20_updated[[#This Row],[Visibility(mi)]]&gt;30, 30, MROUND(US_Accidents_Dec20_updated[[#This Row],[Visibility(mi)]],5))</f>
        <v>10</v>
      </c>
      <c r="K3745">
        <f>MROUND(US_Accidents_Dec20_updated[[#This Row],[Wind_Speed(mph)]],5)</f>
        <v>35</v>
      </c>
      <c r="L3745">
        <f>IF(US_Accidents_Dec20_updated[[#This Row],[Precipitation(in)]]&gt;0.1, 0.1, US_Accidents_Dec20_updated[[#This Row],[Precipitation(in)]])</f>
        <v>0</v>
      </c>
    </row>
    <row r="3746" spans="1:12" x14ac:dyDescent="0.25">
      <c r="A3746" t="str">
        <f>US_Accidents_Dec20_updated[[#This Row],[ID]]</f>
        <v>A-4177367</v>
      </c>
      <c r="B3746">
        <f>US_Accidents_Dec20_updated[[#This Row],[Start_Lat]]</f>
        <v>37.892040999999999</v>
      </c>
      <c r="C3746">
        <f>US_Accidents_Dec20_updated[[#This Row],[Start_Lng]]</f>
        <v>-104.82881</v>
      </c>
      <c r="D3746">
        <f>US_Accidents_Dec20_updated[[#This Row],[Severity]]-1</f>
        <v>2</v>
      </c>
      <c r="E3746">
        <f>HOUR(US_Accidents_Dec20_updated[[#This Row],[Start_Time]])</f>
        <v>16</v>
      </c>
      <c r="F3746">
        <f>DAY(US_Accidents_Dec20_updated[[#This Row],[Start_Time]])</f>
        <v>28</v>
      </c>
      <c r="G3746">
        <f>MONTH(US_Accidents_Dec20_updated[[#This Row],[Start_Time]])</f>
        <v>4</v>
      </c>
      <c r="H3746" t="str">
        <f>US_Accidents_Dec20_updated[[#This Row],[Description]]</f>
        <v>At Graneros Rd/Exit 71 - Accident.</v>
      </c>
      <c r="I3746" t="s">
        <v>9695</v>
      </c>
      <c r="J3746">
        <f>IF(US_Accidents_Dec20_updated[[#This Row],[Visibility(mi)]]&gt;30, 30, MROUND(US_Accidents_Dec20_updated[[#This Row],[Visibility(mi)]],5))</f>
        <v>0</v>
      </c>
      <c r="K3746">
        <f>MROUND(US_Accidents_Dec20_updated[[#This Row],[Wind_Speed(mph)]],5)</f>
        <v>0</v>
      </c>
      <c r="L3746">
        <f>IF(US_Accidents_Dec20_updated[[#This Row],[Precipitation(in)]]&gt;0.1, 0.1, US_Accidents_Dec20_updated[[#This Row],[Precipitation(in)]])</f>
        <v>0</v>
      </c>
    </row>
    <row r="3747" spans="1:12" x14ac:dyDescent="0.25">
      <c r="A3747" t="str">
        <f>US_Accidents_Dec20_updated[[#This Row],[ID]]</f>
        <v>A-4177369</v>
      </c>
      <c r="B3747">
        <f>US_Accidents_Dec20_updated[[#This Row],[Start_Lat]]</f>
        <v>39.787300000000002</v>
      </c>
      <c r="C3747">
        <f>US_Accidents_Dec20_updated[[#This Row],[Start_Lng]]</f>
        <v>-104.98934</v>
      </c>
      <c r="D3747">
        <f>US_Accidents_Dec20_updated[[#This Row],[Severity]]-1</f>
        <v>2</v>
      </c>
      <c r="E3747">
        <f>HOUR(US_Accidents_Dec20_updated[[#This Row],[Start_Time]])</f>
        <v>14</v>
      </c>
      <c r="F3747">
        <f>DAY(US_Accidents_Dec20_updated[[#This Row],[Start_Time]])</f>
        <v>28</v>
      </c>
      <c r="G3747">
        <f>MONTH(US_Accidents_Dec20_updated[[#This Row],[Start_Time]])</f>
        <v>4</v>
      </c>
      <c r="H3747" t="str">
        <f>US_Accidents_Dec20_updated[[#This Row],[Description]]</f>
        <v>At I-70/Exit 214 - Accident.</v>
      </c>
      <c r="I3747" t="s">
        <v>50</v>
      </c>
      <c r="J3747">
        <f>IF(US_Accidents_Dec20_updated[[#This Row],[Visibility(mi)]]&gt;30, 30, MROUND(US_Accidents_Dec20_updated[[#This Row],[Visibility(mi)]],5))</f>
        <v>30</v>
      </c>
      <c r="K3747">
        <f>MROUND(US_Accidents_Dec20_updated[[#This Row],[Wind_Speed(mph)]],5)</f>
        <v>10</v>
      </c>
      <c r="L3747">
        <f>IF(US_Accidents_Dec20_updated[[#This Row],[Precipitation(in)]]&gt;0.1, 0.1, US_Accidents_Dec20_updated[[#This Row],[Precipitation(in)]])</f>
        <v>0</v>
      </c>
    </row>
    <row r="3748" spans="1:12" x14ac:dyDescent="0.25">
      <c r="A3748" t="str">
        <f>US_Accidents_Dec20_updated[[#This Row],[ID]]</f>
        <v>A-4177371</v>
      </c>
      <c r="B3748">
        <f>US_Accidents_Dec20_updated[[#This Row],[Start_Lat]]</f>
        <v>39.654809999999998</v>
      </c>
      <c r="C3748">
        <f>US_Accidents_Dec20_updated[[#This Row],[Start_Lng]]</f>
        <v>-102.802184</v>
      </c>
      <c r="D3748">
        <f>US_Accidents_Dec20_updated[[#This Row],[Severity]]-1</f>
        <v>3</v>
      </c>
      <c r="E3748">
        <f>HOUR(US_Accidents_Dec20_updated[[#This Row],[Start_Time]])</f>
        <v>19</v>
      </c>
      <c r="F3748">
        <f>DAY(US_Accidents_Dec20_updated[[#This Row],[Start_Time]])</f>
        <v>28</v>
      </c>
      <c r="G3748">
        <f>MONTH(US_Accidents_Dec20_updated[[#This Row],[Start_Time]])</f>
        <v>4</v>
      </c>
      <c r="H3748" t="str">
        <f>US_Accidents_Dec20_updated[[#This Row],[Description]]</f>
        <v>Closed at CO-59/Cr-f - Road closed due to accident.</v>
      </c>
      <c r="I3748" t="s">
        <v>1203</v>
      </c>
      <c r="J3748">
        <f>IF(US_Accidents_Dec20_updated[[#This Row],[Visibility(mi)]]&gt;30, 30, MROUND(US_Accidents_Dec20_updated[[#This Row],[Visibility(mi)]],5))</f>
        <v>10</v>
      </c>
      <c r="K3748">
        <f>MROUND(US_Accidents_Dec20_updated[[#This Row],[Wind_Speed(mph)]],5)</f>
        <v>20</v>
      </c>
      <c r="L3748">
        <f>IF(US_Accidents_Dec20_updated[[#This Row],[Precipitation(in)]]&gt;0.1, 0.1, US_Accidents_Dec20_updated[[#This Row],[Precipitation(in)]])</f>
        <v>0</v>
      </c>
    </row>
    <row r="3749" spans="1:12" x14ac:dyDescent="0.25">
      <c r="A3749" t="str">
        <f>US_Accidents_Dec20_updated[[#This Row],[ID]]</f>
        <v>A-4177372</v>
      </c>
      <c r="B3749">
        <f>US_Accidents_Dec20_updated[[#This Row],[Start_Lat]]</f>
        <v>39.655037</v>
      </c>
      <c r="C3749">
        <f>US_Accidents_Dec20_updated[[#This Row],[Start_Lng]]</f>
        <v>-102.82070899999999</v>
      </c>
      <c r="D3749">
        <f>US_Accidents_Dec20_updated[[#This Row],[Severity]]-1</f>
        <v>3</v>
      </c>
      <c r="E3749">
        <f>HOUR(US_Accidents_Dec20_updated[[#This Row],[Start_Time]])</f>
        <v>19</v>
      </c>
      <c r="F3749">
        <f>DAY(US_Accidents_Dec20_updated[[#This Row],[Start_Time]])</f>
        <v>28</v>
      </c>
      <c r="G3749">
        <f>MONTH(US_Accidents_Dec20_updated[[#This Row],[Start_Time]])</f>
        <v>4</v>
      </c>
      <c r="H3749" t="str">
        <f>US_Accidents_Dec20_updated[[#This Row],[Description]]</f>
        <v>Closed at CO-59/CR-6 - Road closed due to accident.</v>
      </c>
      <c r="I3749" t="s">
        <v>50</v>
      </c>
      <c r="J3749">
        <f>IF(US_Accidents_Dec20_updated[[#This Row],[Visibility(mi)]]&gt;30, 30, MROUND(US_Accidents_Dec20_updated[[#This Row],[Visibility(mi)]],5))</f>
        <v>10</v>
      </c>
      <c r="K3749">
        <f>MROUND(US_Accidents_Dec20_updated[[#This Row],[Wind_Speed(mph)]],5)</f>
        <v>30</v>
      </c>
      <c r="L3749">
        <f>IF(US_Accidents_Dec20_updated[[#This Row],[Precipitation(in)]]&gt;0.1, 0.1, US_Accidents_Dec20_updated[[#This Row],[Precipitation(in)]])</f>
        <v>0</v>
      </c>
    </row>
    <row r="3750" spans="1:12" x14ac:dyDescent="0.25">
      <c r="A3750" t="str">
        <f>US_Accidents_Dec20_updated[[#This Row],[ID]]</f>
        <v>A-4177375</v>
      </c>
      <c r="B3750">
        <f>US_Accidents_Dec20_updated[[#This Row],[Start_Lat]]</f>
        <v>39.787300000000002</v>
      </c>
      <c r="C3750">
        <f>US_Accidents_Dec20_updated[[#This Row],[Start_Lng]]</f>
        <v>-104.98934</v>
      </c>
      <c r="D3750">
        <f>US_Accidents_Dec20_updated[[#This Row],[Severity]]-1</f>
        <v>2</v>
      </c>
      <c r="E3750">
        <f>HOUR(US_Accidents_Dec20_updated[[#This Row],[Start_Time]])</f>
        <v>17</v>
      </c>
      <c r="F3750">
        <f>DAY(US_Accidents_Dec20_updated[[#This Row],[Start_Time]])</f>
        <v>28</v>
      </c>
      <c r="G3750">
        <f>MONTH(US_Accidents_Dec20_updated[[#This Row],[Start_Time]])</f>
        <v>4</v>
      </c>
      <c r="H3750" t="str">
        <f>US_Accidents_Dec20_updated[[#This Row],[Description]]</f>
        <v>At I-70/Exit 214 - Accident.</v>
      </c>
      <c r="I3750" t="s">
        <v>50</v>
      </c>
      <c r="J3750">
        <f>IF(US_Accidents_Dec20_updated[[#This Row],[Visibility(mi)]]&gt;30, 30, MROUND(US_Accidents_Dec20_updated[[#This Row],[Visibility(mi)]],5))</f>
        <v>30</v>
      </c>
      <c r="K3750">
        <f>MROUND(US_Accidents_Dec20_updated[[#This Row],[Wind_Speed(mph)]],5)</f>
        <v>20</v>
      </c>
      <c r="L3750">
        <f>IF(US_Accidents_Dec20_updated[[#This Row],[Precipitation(in)]]&gt;0.1, 0.1, US_Accidents_Dec20_updated[[#This Row],[Precipitation(in)]])</f>
        <v>0</v>
      </c>
    </row>
    <row r="3751" spans="1:12" x14ac:dyDescent="0.25">
      <c r="A3751" t="str">
        <f>US_Accidents_Dec20_updated[[#This Row],[ID]]</f>
        <v>A-4177376</v>
      </c>
      <c r="B3751">
        <f>US_Accidents_Dec20_updated[[#This Row],[Start_Lat]]</f>
        <v>39.725459999999998</v>
      </c>
      <c r="C3751">
        <f>US_Accidents_Dec20_updated[[#This Row],[Start_Lng]]</f>
        <v>-105.02535</v>
      </c>
      <c r="D3751">
        <f>US_Accidents_Dec20_updated[[#This Row],[Severity]]-1</f>
        <v>2</v>
      </c>
      <c r="E3751">
        <f>HOUR(US_Accidents_Dec20_updated[[#This Row],[Start_Time]])</f>
        <v>17</v>
      </c>
      <c r="F3751">
        <f>DAY(US_Accidents_Dec20_updated[[#This Row],[Start_Time]])</f>
        <v>28</v>
      </c>
      <c r="G3751">
        <f>MONTH(US_Accidents_Dec20_updated[[#This Row],[Start_Time]])</f>
        <v>4</v>
      </c>
      <c r="H3751" t="str">
        <f>US_Accidents_Dec20_updated[[#This Row],[Description]]</f>
        <v>Ramp to I-25/Valley Hwy NB - Accident. Lane closed.</v>
      </c>
      <c r="I3751" t="s">
        <v>50</v>
      </c>
      <c r="J3751">
        <f>IF(US_Accidents_Dec20_updated[[#This Row],[Visibility(mi)]]&gt;30, 30, MROUND(US_Accidents_Dec20_updated[[#This Row],[Visibility(mi)]],5))</f>
        <v>10</v>
      </c>
      <c r="K3751">
        <f>MROUND(US_Accidents_Dec20_updated[[#This Row],[Wind_Speed(mph)]],5)</f>
        <v>25</v>
      </c>
      <c r="L3751">
        <f>IF(US_Accidents_Dec20_updated[[#This Row],[Precipitation(in)]]&gt;0.1, 0.1, US_Accidents_Dec20_updated[[#This Row],[Precipitation(in)]])</f>
        <v>0</v>
      </c>
    </row>
    <row r="3752" spans="1:12" x14ac:dyDescent="0.25">
      <c r="A3752" t="str">
        <f>US_Accidents_Dec20_updated[[#This Row],[ID]]</f>
        <v>A-4177377</v>
      </c>
      <c r="B3752">
        <f>US_Accidents_Dec20_updated[[#This Row],[Start_Lat]]</f>
        <v>39.72542</v>
      </c>
      <c r="C3752">
        <f>US_Accidents_Dec20_updated[[#This Row],[Start_Lng]]</f>
        <v>-105.022004</v>
      </c>
      <c r="D3752">
        <f>US_Accidents_Dec20_updated[[#This Row],[Severity]]-1</f>
        <v>2</v>
      </c>
      <c r="E3752">
        <f>HOUR(US_Accidents_Dec20_updated[[#This Row],[Start_Time]])</f>
        <v>20</v>
      </c>
      <c r="F3752">
        <f>DAY(US_Accidents_Dec20_updated[[#This Row],[Start_Time]])</f>
        <v>28</v>
      </c>
      <c r="G3752">
        <f>MONTH(US_Accidents_Dec20_updated[[#This Row],[Start_Time]])</f>
        <v>4</v>
      </c>
      <c r="H3752" t="str">
        <f>US_Accidents_Dec20_updated[[#This Row],[Description]]</f>
        <v>At CO-88/Federal Blvd - Accident.</v>
      </c>
      <c r="I3752" t="s">
        <v>50</v>
      </c>
      <c r="J3752">
        <f>IF(US_Accidents_Dec20_updated[[#This Row],[Visibility(mi)]]&gt;30, 30, MROUND(US_Accidents_Dec20_updated[[#This Row],[Visibility(mi)]],5))</f>
        <v>30</v>
      </c>
      <c r="K3752">
        <f>MROUND(US_Accidents_Dec20_updated[[#This Row],[Wind_Speed(mph)]],5)</f>
        <v>15</v>
      </c>
      <c r="L3752">
        <f>IF(US_Accidents_Dec20_updated[[#This Row],[Precipitation(in)]]&gt;0.1, 0.1, US_Accidents_Dec20_updated[[#This Row],[Precipitation(in)]])</f>
        <v>0</v>
      </c>
    </row>
    <row r="3753" spans="1:12" x14ac:dyDescent="0.25">
      <c r="A3753" t="str">
        <f>US_Accidents_Dec20_updated[[#This Row],[ID]]</f>
        <v>A-4177378</v>
      </c>
      <c r="B3753">
        <f>US_Accidents_Dec20_updated[[#This Row],[Start_Lat]]</f>
        <v>39.626669999999997</v>
      </c>
      <c r="C3753">
        <f>US_Accidents_Dec20_updated[[#This Row],[Start_Lng]]</f>
        <v>-104.90339</v>
      </c>
      <c r="D3753">
        <f>US_Accidents_Dec20_updated[[#This Row],[Severity]]-1</f>
        <v>2</v>
      </c>
      <c r="E3753">
        <f>HOUR(US_Accidents_Dec20_updated[[#This Row],[Start_Time]])</f>
        <v>17</v>
      </c>
      <c r="F3753">
        <f>DAY(US_Accidents_Dec20_updated[[#This Row],[Start_Time]])</f>
        <v>28</v>
      </c>
      <c r="G3753">
        <f>MONTH(US_Accidents_Dec20_updated[[#This Row],[Start_Time]])</f>
        <v>4</v>
      </c>
      <c r="H3753" t="str">
        <f>US_Accidents_Dec20_updated[[#This Row],[Description]]</f>
        <v>At CO-88/Belleview Ave/Exit 199 - Accident.</v>
      </c>
      <c r="I3753" t="s">
        <v>50</v>
      </c>
      <c r="J3753">
        <f>IF(US_Accidents_Dec20_updated[[#This Row],[Visibility(mi)]]&gt;30, 30, MROUND(US_Accidents_Dec20_updated[[#This Row],[Visibility(mi)]],5))</f>
        <v>10</v>
      </c>
      <c r="K3753">
        <f>MROUND(US_Accidents_Dec20_updated[[#This Row],[Wind_Speed(mph)]],5)</f>
        <v>25</v>
      </c>
      <c r="L3753">
        <f>IF(US_Accidents_Dec20_updated[[#This Row],[Precipitation(in)]]&gt;0.1, 0.1, US_Accidents_Dec20_updated[[#This Row],[Precipitation(in)]])</f>
        <v>0</v>
      </c>
    </row>
    <row r="3754" spans="1:12" x14ac:dyDescent="0.25">
      <c r="A3754" t="str">
        <f>US_Accidents_Dec20_updated[[#This Row],[ID]]</f>
        <v>A-4177379</v>
      </c>
      <c r="B3754">
        <f>US_Accidents_Dec20_updated[[#This Row],[Start_Lat]]</f>
        <v>39.619759999999999</v>
      </c>
      <c r="C3754">
        <f>US_Accidents_Dec20_updated[[#This Row],[Start_Lng]]</f>
        <v>-104.8994</v>
      </c>
      <c r="D3754">
        <f>US_Accidents_Dec20_updated[[#This Row],[Severity]]-1</f>
        <v>2</v>
      </c>
      <c r="E3754">
        <f>HOUR(US_Accidents_Dec20_updated[[#This Row],[Start_Time]])</f>
        <v>17</v>
      </c>
      <c r="F3754">
        <f>DAY(US_Accidents_Dec20_updated[[#This Row],[Start_Time]])</f>
        <v>28</v>
      </c>
      <c r="G3754">
        <f>MONTH(US_Accidents_Dec20_updated[[#This Row],[Start_Time]])</f>
        <v>4</v>
      </c>
      <c r="H3754" t="str">
        <f>US_Accidents_Dec20_updated[[#This Row],[Description]]</f>
        <v>At Orchard Rd/Exit 198 - Accident.</v>
      </c>
      <c r="I3754" t="s">
        <v>50</v>
      </c>
      <c r="J3754">
        <f>IF(US_Accidents_Dec20_updated[[#This Row],[Visibility(mi)]]&gt;30, 30, MROUND(US_Accidents_Dec20_updated[[#This Row],[Visibility(mi)]],5))</f>
        <v>10</v>
      </c>
      <c r="K3754">
        <f>MROUND(US_Accidents_Dec20_updated[[#This Row],[Wind_Speed(mph)]],5)</f>
        <v>25</v>
      </c>
      <c r="L3754">
        <f>IF(US_Accidents_Dec20_updated[[#This Row],[Precipitation(in)]]&gt;0.1, 0.1, US_Accidents_Dec20_updated[[#This Row],[Precipitation(in)]])</f>
        <v>0</v>
      </c>
    </row>
    <row r="3755" spans="1:12" x14ac:dyDescent="0.25">
      <c r="A3755" t="str">
        <f>US_Accidents_Dec20_updated[[#This Row],[ID]]</f>
        <v>A-4177380</v>
      </c>
      <c r="B3755">
        <f>US_Accidents_Dec20_updated[[#This Row],[Start_Lat]]</f>
        <v>39.725459999999998</v>
      </c>
      <c r="C3755">
        <f>US_Accidents_Dec20_updated[[#This Row],[Start_Lng]]</f>
        <v>-105.02535</v>
      </c>
      <c r="D3755">
        <f>US_Accidents_Dec20_updated[[#This Row],[Severity]]-1</f>
        <v>2</v>
      </c>
      <c r="E3755">
        <f>HOUR(US_Accidents_Dec20_updated[[#This Row],[Start_Time]])</f>
        <v>20</v>
      </c>
      <c r="F3755">
        <f>DAY(US_Accidents_Dec20_updated[[#This Row],[Start_Time]])</f>
        <v>28</v>
      </c>
      <c r="G3755">
        <f>MONTH(US_Accidents_Dec20_updated[[#This Row],[Start_Time]])</f>
        <v>4</v>
      </c>
      <c r="H3755" t="str">
        <f>US_Accidents_Dec20_updated[[#This Row],[Description]]</f>
        <v>Ramp to CO-88/Federal Blvd - Accident. Lane closed.</v>
      </c>
      <c r="I3755" t="s">
        <v>50</v>
      </c>
      <c r="J3755">
        <f>IF(US_Accidents_Dec20_updated[[#This Row],[Visibility(mi)]]&gt;30, 30, MROUND(US_Accidents_Dec20_updated[[#This Row],[Visibility(mi)]],5))</f>
        <v>10</v>
      </c>
      <c r="K3755">
        <f>MROUND(US_Accidents_Dec20_updated[[#This Row],[Wind_Speed(mph)]],5)</f>
        <v>15</v>
      </c>
      <c r="L3755">
        <f>IF(US_Accidents_Dec20_updated[[#This Row],[Precipitation(in)]]&gt;0.1, 0.1, US_Accidents_Dec20_updated[[#This Row],[Precipitation(in)]])</f>
        <v>0</v>
      </c>
    </row>
    <row r="3756" spans="1:12" x14ac:dyDescent="0.25">
      <c r="A3756" t="str">
        <f>US_Accidents_Dec20_updated[[#This Row],[ID]]</f>
        <v>A-4177381</v>
      </c>
      <c r="B3756">
        <f>US_Accidents_Dec20_updated[[#This Row],[Start_Lat]]</f>
        <v>39.619759999999999</v>
      </c>
      <c r="C3756">
        <f>US_Accidents_Dec20_updated[[#This Row],[Start_Lng]]</f>
        <v>-104.8994</v>
      </c>
      <c r="D3756">
        <f>US_Accidents_Dec20_updated[[#This Row],[Severity]]-1</f>
        <v>2</v>
      </c>
      <c r="E3756">
        <f>HOUR(US_Accidents_Dec20_updated[[#This Row],[Start_Time]])</f>
        <v>17</v>
      </c>
      <c r="F3756">
        <f>DAY(US_Accidents_Dec20_updated[[#This Row],[Start_Time]])</f>
        <v>28</v>
      </c>
      <c r="G3756">
        <f>MONTH(US_Accidents_Dec20_updated[[#This Row],[Start_Time]])</f>
        <v>4</v>
      </c>
      <c r="H3756" t="str">
        <f>US_Accidents_Dec20_updated[[#This Row],[Description]]</f>
        <v>At Orchard Rd/Exit 198 - Accident.</v>
      </c>
      <c r="I3756" t="s">
        <v>50</v>
      </c>
      <c r="J3756">
        <f>IF(US_Accidents_Dec20_updated[[#This Row],[Visibility(mi)]]&gt;30, 30, MROUND(US_Accidents_Dec20_updated[[#This Row],[Visibility(mi)]],5))</f>
        <v>10</v>
      </c>
      <c r="K3756">
        <f>MROUND(US_Accidents_Dec20_updated[[#This Row],[Wind_Speed(mph)]],5)</f>
        <v>25</v>
      </c>
      <c r="L3756">
        <f>IF(US_Accidents_Dec20_updated[[#This Row],[Precipitation(in)]]&gt;0.1, 0.1, US_Accidents_Dec20_updated[[#This Row],[Precipitation(in)]])</f>
        <v>0</v>
      </c>
    </row>
    <row r="3757" spans="1:12" x14ac:dyDescent="0.25">
      <c r="A3757" t="str">
        <f>US_Accidents_Dec20_updated[[#This Row],[ID]]</f>
        <v>A-4177383</v>
      </c>
      <c r="B3757">
        <f>US_Accidents_Dec20_updated[[#This Row],[Start_Lat]]</f>
        <v>39.655037</v>
      </c>
      <c r="C3757">
        <f>US_Accidents_Dec20_updated[[#This Row],[Start_Lng]]</f>
        <v>-102.82070899999999</v>
      </c>
      <c r="D3757">
        <f>US_Accidents_Dec20_updated[[#This Row],[Severity]]-1</f>
        <v>3</v>
      </c>
      <c r="E3757">
        <f>HOUR(US_Accidents_Dec20_updated[[#This Row],[Start_Time]])</f>
        <v>19</v>
      </c>
      <c r="F3757">
        <f>DAY(US_Accidents_Dec20_updated[[#This Row],[Start_Time]])</f>
        <v>28</v>
      </c>
      <c r="G3757">
        <f>MONTH(US_Accidents_Dec20_updated[[#This Row],[Start_Time]])</f>
        <v>4</v>
      </c>
      <c r="H3757" t="str">
        <f>US_Accidents_Dec20_updated[[#This Row],[Description]]</f>
        <v>Closed at County Road ZZ - Road closed due to accident.</v>
      </c>
      <c r="I3757" t="s">
        <v>50</v>
      </c>
      <c r="J3757">
        <f>IF(US_Accidents_Dec20_updated[[#This Row],[Visibility(mi)]]&gt;30, 30, MROUND(US_Accidents_Dec20_updated[[#This Row],[Visibility(mi)]],5))</f>
        <v>10</v>
      </c>
      <c r="K3757">
        <f>MROUND(US_Accidents_Dec20_updated[[#This Row],[Wind_Speed(mph)]],5)</f>
        <v>30</v>
      </c>
      <c r="L3757">
        <f>IF(US_Accidents_Dec20_updated[[#This Row],[Precipitation(in)]]&gt;0.1, 0.1, US_Accidents_Dec20_updated[[#This Row],[Precipitation(in)]])</f>
        <v>0</v>
      </c>
    </row>
    <row r="3758" spans="1:12" x14ac:dyDescent="0.25">
      <c r="A3758" t="str">
        <f>US_Accidents_Dec20_updated[[#This Row],[ID]]</f>
        <v>A-4177384</v>
      </c>
      <c r="B3758">
        <f>US_Accidents_Dec20_updated[[#This Row],[Start_Lat]]</f>
        <v>39.654809999999998</v>
      </c>
      <c r="C3758">
        <f>US_Accidents_Dec20_updated[[#This Row],[Start_Lng]]</f>
        <v>-102.802184</v>
      </c>
      <c r="D3758">
        <f>US_Accidents_Dec20_updated[[#This Row],[Severity]]-1</f>
        <v>3</v>
      </c>
      <c r="E3758">
        <f>HOUR(US_Accidents_Dec20_updated[[#This Row],[Start_Time]])</f>
        <v>19</v>
      </c>
      <c r="F3758">
        <f>DAY(US_Accidents_Dec20_updated[[#This Row],[Start_Time]])</f>
        <v>28</v>
      </c>
      <c r="G3758">
        <f>MONTH(US_Accidents_Dec20_updated[[#This Row],[Start_Time]])</f>
        <v>4</v>
      </c>
      <c r="H3758" t="str">
        <f>US_Accidents_Dec20_updated[[#This Row],[Description]]</f>
        <v>Closed at County Road AAA - Road closed due to accident.</v>
      </c>
      <c r="I3758" t="s">
        <v>50</v>
      </c>
      <c r="J3758">
        <f>IF(US_Accidents_Dec20_updated[[#This Row],[Visibility(mi)]]&gt;30, 30, MROUND(US_Accidents_Dec20_updated[[#This Row],[Visibility(mi)]],5))</f>
        <v>10</v>
      </c>
      <c r="K3758">
        <f>MROUND(US_Accidents_Dec20_updated[[#This Row],[Wind_Speed(mph)]],5)</f>
        <v>5</v>
      </c>
      <c r="L3758">
        <f>IF(US_Accidents_Dec20_updated[[#This Row],[Precipitation(in)]]&gt;0.1, 0.1, US_Accidents_Dec20_updated[[#This Row],[Precipitation(in)]])</f>
        <v>0</v>
      </c>
    </row>
    <row r="3759" spans="1:12" x14ac:dyDescent="0.25">
      <c r="A3759" t="str">
        <f>US_Accidents_Dec20_updated[[#This Row],[ID]]</f>
        <v>A-4177385</v>
      </c>
      <c r="B3759">
        <f>US_Accidents_Dec20_updated[[#This Row],[Start_Lat]]</f>
        <v>39.05247</v>
      </c>
      <c r="C3759">
        <f>US_Accidents_Dec20_updated[[#This Row],[Start_Lng]]</f>
        <v>-104.84873</v>
      </c>
      <c r="D3759">
        <f>US_Accidents_Dec20_updated[[#This Row],[Severity]]-1</f>
        <v>2</v>
      </c>
      <c r="E3759">
        <f>HOUR(US_Accidents_Dec20_updated[[#This Row],[Start_Time]])</f>
        <v>20</v>
      </c>
      <c r="F3759">
        <f>DAY(US_Accidents_Dec20_updated[[#This Row],[Start_Time]])</f>
        <v>28</v>
      </c>
      <c r="G3759">
        <f>MONTH(US_Accidents_Dec20_updated[[#This Row],[Start_Time]])</f>
        <v>4</v>
      </c>
      <c r="H3759" t="str">
        <f>US_Accidents_Dec20_updated[[#This Row],[Description]]</f>
        <v>Between Gleneagle Dr/Exit 156 and County Line Rd/Exit 163 - Accident.</v>
      </c>
      <c r="I3759" t="s">
        <v>50</v>
      </c>
      <c r="J3759">
        <f>IF(US_Accidents_Dec20_updated[[#This Row],[Visibility(mi)]]&gt;30, 30, MROUND(US_Accidents_Dec20_updated[[#This Row],[Visibility(mi)]],5))</f>
        <v>10</v>
      </c>
      <c r="K3759">
        <f>MROUND(US_Accidents_Dec20_updated[[#This Row],[Wind_Speed(mph)]],5)</f>
        <v>15</v>
      </c>
      <c r="L3759">
        <f>IF(US_Accidents_Dec20_updated[[#This Row],[Precipitation(in)]]&gt;0.1, 0.1, US_Accidents_Dec20_updated[[#This Row],[Precipitation(in)]])</f>
        <v>0</v>
      </c>
    </row>
    <row r="3760" spans="1:12" x14ac:dyDescent="0.25">
      <c r="A3760" t="str">
        <f>US_Accidents_Dec20_updated[[#This Row],[ID]]</f>
        <v>A-4177386</v>
      </c>
      <c r="B3760">
        <f>US_Accidents_Dec20_updated[[#This Row],[Start_Lat]]</f>
        <v>39.086689999999997</v>
      </c>
      <c r="C3760">
        <f>US_Accidents_Dec20_updated[[#This Row],[Start_Lng]]</f>
        <v>-104.86124</v>
      </c>
      <c r="D3760">
        <f>US_Accidents_Dec20_updated[[#This Row],[Severity]]-1</f>
        <v>2</v>
      </c>
      <c r="E3760">
        <f>HOUR(US_Accidents_Dec20_updated[[#This Row],[Start_Time]])</f>
        <v>21</v>
      </c>
      <c r="F3760">
        <f>DAY(US_Accidents_Dec20_updated[[#This Row],[Start_Time]])</f>
        <v>28</v>
      </c>
      <c r="G3760">
        <f>MONTH(US_Accidents_Dec20_updated[[#This Row],[Start_Time]])</f>
        <v>4</v>
      </c>
      <c r="H3760" t="str">
        <f>US_Accidents_Dec20_updated[[#This Row],[Description]]</f>
        <v>At CO-105/Exit 161 - Accident.</v>
      </c>
      <c r="I3760" t="s">
        <v>50</v>
      </c>
      <c r="J3760">
        <f>IF(US_Accidents_Dec20_updated[[#This Row],[Visibility(mi)]]&gt;30, 30, MROUND(US_Accidents_Dec20_updated[[#This Row],[Visibility(mi)]],5))</f>
        <v>10</v>
      </c>
      <c r="K3760">
        <f>MROUND(US_Accidents_Dec20_updated[[#This Row],[Wind_Speed(mph)]],5)</f>
        <v>15</v>
      </c>
      <c r="L3760">
        <f>IF(US_Accidents_Dec20_updated[[#This Row],[Precipitation(in)]]&gt;0.1, 0.1, US_Accidents_Dec20_updated[[#This Row],[Precipitation(in)]])</f>
        <v>0</v>
      </c>
    </row>
    <row r="3761" spans="1:12" x14ac:dyDescent="0.25">
      <c r="A3761" t="str">
        <f>US_Accidents_Dec20_updated[[#This Row],[ID]]</f>
        <v>A-4177387</v>
      </c>
      <c r="B3761">
        <f>US_Accidents_Dec20_updated[[#This Row],[Start_Lat]]</f>
        <v>39.05247</v>
      </c>
      <c r="C3761">
        <f>US_Accidents_Dec20_updated[[#This Row],[Start_Lng]]</f>
        <v>-104.84873</v>
      </c>
      <c r="D3761">
        <f>US_Accidents_Dec20_updated[[#This Row],[Severity]]-1</f>
        <v>2</v>
      </c>
      <c r="E3761">
        <f>HOUR(US_Accidents_Dec20_updated[[#This Row],[Start_Time]])</f>
        <v>21</v>
      </c>
      <c r="F3761">
        <f>DAY(US_Accidents_Dec20_updated[[#This Row],[Start_Time]])</f>
        <v>28</v>
      </c>
      <c r="G3761">
        <f>MONTH(US_Accidents_Dec20_updated[[#This Row],[Start_Time]])</f>
        <v>4</v>
      </c>
      <c r="H3761" t="str">
        <f>US_Accidents_Dec20_updated[[#This Row],[Description]]</f>
        <v>Between Baptist Rd/Exit 158 and County Line Rd/Exit 163 - Accident.</v>
      </c>
      <c r="I3761" t="s">
        <v>50</v>
      </c>
      <c r="J3761">
        <f>IF(US_Accidents_Dec20_updated[[#This Row],[Visibility(mi)]]&gt;30, 30, MROUND(US_Accidents_Dec20_updated[[#This Row],[Visibility(mi)]],5))</f>
        <v>10</v>
      </c>
      <c r="K3761">
        <f>MROUND(US_Accidents_Dec20_updated[[#This Row],[Wind_Speed(mph)]],5)</f>
        <v>10</v>
      </c>
      <c r="L3761">
        <f>IF(US_Accidents_Dec20_updated[[#This Row],[Precipitation(in)]]&gt;0.1, 0.1, US_Accidents_Dec20_updated[[#This Row],[Precipitation(in)]])</f>
        <v>0</v>
      </c>
    </row>
    <row r="3762" spans="1:12" x14ac:dyDescent="0.25">
      <c r="A3762" t="str">
        <f>US_Accidents_Dec20_updated[[#This Row],[ID]]</f>
        <v>A-4177388</v>
      </c>
      <c r="B3762">
        <f>US_Accidents_Dec20_updated[[#This Row],[Start_Lat]]</f>
        <v>39.067182000000003</v>
      </c>
      <c r="C3762">
        <f>US_Accidents_Dec20_updated[[#This Row],[Start_Lng]]</f>
        <v>-104.856601</v>
      </c>
      <c r="D3762">
        <f>US_Accidents_Dec20_updated[[#This Row],[Severity]]-1</f>
        <v>2</v>
      </c>
      <c r="E3762">
        <f>HOUR(US_Accidents_Dec20_updated[[#This Row],[Start_Time]])</f>
        <v>21</v>
      </c>
      <c r="F3762">
        <f>DAY(US_Accidents_Dec20_updated[[#This Row],[Start_Time]])</f>
        <v>28</v>
      </c>
      <c r="G3762">
        <f>MONTH(US_Accidents_Dec20_updated[[#This Row],[Start_Time]])</f>
        <v>4</v>
      </c>
      <c r="H3762" t="str">
        <f>US_Accidents_Dec20_updated[[#This Row],[Description]]</f>
        <v>At CO-105/Exit 161 - Accident.</v>
      </c>
      <c r="I3762" t="s">
        <v>50</v>
      </c>
      <c r="J3762">
        <f>IF(US_Accidents_Dec20_updated[[#This Row],[Visibility(mi)]]&gt;30, 30, MROUND(US_Accidents_Dec20_updated[[#This Row],[Visibility(mi)]],5))</f>
        <v>10</v>
      </c>
      <c r="K3762">
        <f>MROUND(US_Accidents_Dec20_updated[[#This Row],[Wind_Speed(mph)]],5)</f>
        <v>10</v>
      </c>
      <c r="L3762">
        <f>IF(US_Accidents_Dec20_updated[[#This Row],[Precipitation(in)]]&gt;0.1, 0.1, US_Accidents_Dec20_updated[[#This Row],[Precipitation(in)]])</f>
        <v>0</v>
      </c>
    </row>
    <row r="3763" spans="1:12" x14ac:dyDescent="0.25">
      <c r="A3763" t="str">
        <f>US_Accidents_Dec20_updated[[#This Row],[ID]]</f>
        <v>A-4177389</v>
      </c>
      <c r="B3763">
        <f>US_Accidents_Dec20_updated[[#This Row],[Start_Lat]]</f>
        <v>39.900221000000002</v>
      </c>
      <c r="C3763">
        <f>US_Accidents_Dec20_updated[[#This Row],[Start_Lng]]</f>
        <v>-104.988178</v>
      </c>
      <c r="D3763">
        <f>US_Accidents_Dec20_updated[[#This Row],[Severity]]-1</f>
        <v>2</v>
      </c>
      <c r="E3763">
        <f>HOUR(US_Accidents_Dec20_updated[[#This Row],[Start_Time]])</f>
        <v>21</v>
      </c>
      <c r="F3763">
        <f>DAY(US_Accidents_Dec20_updated[[#This Row],[Start_Time]])</f>
        <v>28</v>
      </c>
      <c r="G3763">
        <f>MONTH(US_Accidents_Dec20_updated[[#This Row],[Start_Time]])</f>
        <v>4</v>
      </c>
      <c r="H3763" t="str">
        <f>US_Accidents_Dec20_updated[[#This Row],[Description]]</f>
        <v>At 104th Ave/Exit 221 - Accident.</v>
      </c>
      <c r="I3763" t="s">
        <v>50</v>
      </c>
      <c r="J3763">
        <f>IF(US_Accidents_Dec20_updated[[#This Row],[Visibility(mi)]]&gt;30, 30, MROUND(US_Accidents_Dec20_updated[[#This Row],[Visibility(mi)]],5))</f>
        <v>30</v>
      </c>
      <c r="K3763">
        <f>MROUND(US_Accidents_Dec20_updated[[#This Row],[Wind_Speed(mph)]],5)</f>
        <v>20</v>
      </c>
      <c r="L3763">
        <f>IF(US_Accidents_Dec20_updated[[#This Row],[Precipitation(in)]]&gt;0.1, 0.1, US_Accidents_Dec20_updated[[#This Row],[Precipitation(in)]])</f>
        <v>0</v>
      </c>
    </row>
    <row r="3764" spans="1:12" x14ac:dyDescent="0.25">
      <c r="A3764" t="str">
        <f>US_Accidents_Dec20_updated[[#This Row],[ID]]</f>
        <v>A-4177390</v>
      </c>
      <c r="B3764">
        <f>US_Accidents_Dec20_updated[[#This Row],[Start_Lat]]</f>
        <v>39.885438999999998</v>
      </c>
      <c r="C3764">
        <f>US_Accidents_Dec20_updated[[#This Row],[Start_Lng]]</f>
        <v>-104.98766999999999</v>
      </c>
      <c r="D3764">
        <f>US_Accidents_Dec20_updated[[#This Row],[Severity]]-1</f>
        <v>2</v>
      </c>
      <c r="E3764">
        <f>HOUR(US_Accidents_Dec20_updated[[#This Row],[Start_Time]])</f>
        <v>21</v>
      </c>
      <c r="F3764">
        <f>DAY(US_Accidents_Dec20_updated[[#This Row],[Start_Time]])</f>
        <v>28</v>
      </c>
      <c r="G3764">
        <f>MONTH(US_Accidents_Dec20_updated[[#This Row],[Start_Time]])</f>
        <v>4</v>
      </c>
      <c r="H3764" t="str">
        <f>US_Accidents_Dec20_updated[[#This Row],[Description]]</f>
        <v>At 104th Ave/Exit 221 - Accident.</v>
      </c>
      <c r="I3764" t="s">
        <v>1203</v>
      </c>
      <c r="J3764">
        <f>IF(US_Accidents_Dec20_updated[[#This Row],[Visibility(mi)]]&gt;30, 30, MROUND(US_Accidents_Dec20_updated[[#This Row],[Visibility(mi)]],5))</f>
        <v>30</v>
      </c>
      <c r="K3764">
        <f>MROUND(US_Accidents_Dec20_updated[[#This Row],[Wind_Speed(mph)]],5)</f>
        <v>15</v>
      </c>
      <c r="L3764">
        <f>IF(US_Accidents_Dec20_updated[[#This Row],[Precipitation(in)]]&gt;0.1, 0.1, US_Accidents_Dec20_updated[[#This Row],[Precipitation(in)]])</f>
        <v>0</v>
      </c>
    </row>
    <row r="3765" spans="1:12" x14ac:dyDescent="0.25">
      <c r="A3765" t="str">
        <f>US_Accidents_Dec20_updated[[#This Row],[ID]]</f>
        <v>A-4177391</v>
      </c>
      <c r="B3765">
        <f>US_Accidents_Dec20_updated[[#This Row],[Start_Lat]]</f>
        <v>39.05247</v>
      </c>
      <c r="C3765">
        <f>US_Accidents_Dec20_updated[[#This Row],[Start_Lng]]</f>
        <v>-104.84873</v>
      </c>
      <c r="D3765">
        <f>US_Accidents_Dec20_updated[[#This Row],[Severity]]-1</f>
        <v>2</v>
      </c>
      <c r="E3765">
        <f>HOUR(US_Accidents_Dec20_updated[[#This Row],[Start_Time]])</f>
        <v>21</v>
      </c>
      <c r="F3765">
        <f>DAY(US_Accidents_Dec20_updated[[#This Row],[Start_Time]])</f>
        <v>28</v>
      </c>
      <c r="G3765">
        <f>MONTH(US_Accidents_Dec20_updated[[#This Row],[Start_Time]])</f>
        <v>4</v>
      </c>
      <c r="H3765" t="str">
        <f>US_Accidents_Dec20_updated[[#This Row],[Description]]</f>
        <v>Between Gleneagle Dr/Exit 156 and County Line Rd/Exit 163 - Accident.</v>
      </c>
      <c r="I3765" t="s">
        <v>50</v>
      </c>
      <c r="J3765">
        <f>IF(US_Accidents_Dec20_updated[[#This Row],[Visibility(mi)]]&gt;30, 30, MROUND(US_Accidents_Dec20_updated[[#This Row],[Visibility(mi)]],5))</f>
        <v>10</v>
      </c>
      <c r="K3765">
        <f>MROUND(US_Accidents_Dec20_updated[[#This Row],[Wind_Speed(mph)]],5)</f>
        <v>15</v>
      </c>
      <c r="L3765">
        <f>IF(US_Accidents_Dec20_updated[[#This Row],[Precipitation(in)]]&gt;0.1, 0.1, US_Accidents_Dec20_updated[[#This Row],[Precipitation(in)]])</f>
        <v>0</v>
      </c>
    </row>
    <row r="3766" spans="1:12" x14ac:dyDescent="0.25">
      <c r="A3766" t="str">
        <f>US_Accidents_Dec20_updated[[#This Row],[ID]]</f>
        <v>A-4177392</v>
      </c>
      <c r="B3766">
        <f>US_Accidents_Dec20_updated[[#This Row],[Start_Lat]]</f>
        <v>39.627630000000003</v>
      </c>
      <c r="C3766">
        <f>US_Accidents_Dec20_updated[[#This Row],[Start_Lng]]</f>
        <v>-106.06916</v>
      </c>
      <c r="D3766">
        <f>US_Accidents_Dec20_updated[[#This Row],[Severity]]-1</f>
        <v>3</v>
      </c>
      <c r="E3766">
        <f>HOUR(US_Accidents_Dec20_updated[[#This Row],[Start_Time]])</f>
        <v>22</v>
      </c>
      <c r="F3766">
        <f>DAY(US_Accidents_Dec20_updated[[#This Row],[Start_Time]])</f>
        <v>28</v>
      </c>
      <c r="G3766">
        <f>MONTH(US_Accidents_Dec20_updated[[#This Row],[Start_Time]])</f>
        <v>4</v>
      </c>
      <c r="H3766" t="str">
        <f>US_Accidents_Dec20_updated[[#This Row],[Description]]</f>
        <v>Closed at US-6/CO-9/Exit 205 - Road closed due to accident. Wet and icy roads.</v>
      </c>
      <c r="I3766" t="s">
        <v>1210</v>
      </c>
      <c r="J3766">
        <f>IF(US_Accidents_Dec20_updated[[#This Row],[Visibility(mi)]]&gt;30, 30, MROUND(US_Accidents_Dec20_updated[[#This Row],[Visibility(mi)]],5))</f>
        <v>0</v>
      </c>
      <c r="K3766">
        <f>MROUND(US_Accidents_Dec20_updated[[#This Row],[Wind_Speed(mph)]],5)</f>
        <v>0</v>
      </c>
      <c r="L3766">
        <f>IF(US_Accidents_Dec20_updated[[#This Row],[Precipitation(in)]]&gt;0.1, 0.1, US_Accidents_Dec20_updated[[#This Row],[Precipitation(in)]])</f>
        <v>0</v>
      </c>
    </row>
    <row r="3767" spans="1:12" x14ac:dyDescent="0.25">
      <c r="A3767" t="str">
        <f>US_Accidents_Dec20_updated[[#This Row],[ID]]</f>
        <v>A-4177721</v>
      </c>
      <c r="B3767">
        <f>US_Accidents_Dec20_updated[[#This Row],[Start_Lat]]</f>
        <v>39.597934000000002</v>
      </c>
      <c r="C3767">
        <f>US_Accidents_Dec20_updated[[#This Row],[Start_Lng]]</f>
        <v>-106.269971</v>
      </c>
      <c r="D3767">
        <f>US_Accidents_Dec20_updated[[#This Row],[Severity]]-1</f>
        <v>3</v>
      </c>
      <c r="E3767">
        <f>HOUR(US_Accidents_Dec20_updated[[#This Row],[Start_Time]])</f>
        <v>7</v>
      </c>
      <c r="F3767">
        <f>DAY(US_Accidents_Dec20_updated[[#This Row],[Start_Time]])</f>
        <v>29</v>
      </c>
      <c r="G3767">
        <f>MONTH(US_Accidents_Dec20_updated[[#This Row],[Start_Time]])</f>
        <v>4</v>
      </c>
      <c r="H3767" t="str">
        <f>US_Accidents_Dec20_updated[[#This Row],[Description]]</f>
        <v>At CR-16/Shrine Pass Rd/Exit 190 - Accident.</v>
      </c>
      <c r="I3767" t="s">
        <v>1268</v>
      </c>
      <c r="J3767">
        <f>IF(US_Accidents_Dec20_updated[[#This Row],[Visibility(mi)]]&gt;30, 30, MROUND(US_Accidents_Dec20_updated[[#This Row],[Visibility(mi)]],5))</f>
        <v>0</v>
      </c>
      <c r="K3767">
        <f>MROUND(US_Accidents_Dec20_updated[[#This Row],[Wind_Speed(mph)]],5)</f>
        <v>5</v>
      </c>
      <c r="L3767">
        <f>IF(US_Accidents_Dec20_updated[[#This Row],[Precipitation(in)]]&gt;0.1, 0.1, US_Accidents_Dec20_updated[[#This Row],[Precipitation(in)]])</f>
        <v>0</v>
      </c>
    </row>
    <row r="3768" spans="1:12" x14ac:dyDescent="0.25">
      <c r="A3768" t="str">
        <f>US_Accidents_Dec20_updated[[#This Row],[ID]]</f>
        <v>A-4177722</v>
      </c>
      <c r="B3768">
        <f>US_Accidents_Dec20_updated[[#This Row],[Start_Lat]]</f>
        <v>39.643427000000003</v>
      </c>
      <c r="C3768">
        <f>US_Accidents_Dec20_updated[[#This Row],[Start_Lng]]</f>
        <v>-106.30555699999999</v>
      </c>
      <c r="D3768">
        <f>US_Accidents_Dec20_updated[[#This Row],[Severity]]-1</f>
        <v>3</v>
      </c>
      <c r="E3768">
        <f>HOUR(US_Accidents_Dec20_updated[[#This Row],[Start_Time]])</f>
        <v>7</v>
      </c>
      <c r="F3768">
        <f>DAY(US_Accidents_Dec20_updated[[#This Row],[Start_Time]])</f>
        <v>29</v>
      </c>
      <c r="G3768">
        <f>MONTH(US_Accidents_Dec20_updated[[#This Row],[Start_Time]])</f>
        <v>4</v>
      </c>
      <c r="H3768" t="str">
        <f>US_Accidents_Dec20_updated[[#This Row],[Description]]</f>
        <v>Closed between Bighorn Rd/Exit 180 and CR-16/Shrine Pass Rd/Exit 190 - Road closed due to accident.</v>
      </c>
      <c r="I3768" t="s">
        <v>1268</v>
      </c>
      <c r="J3768">
        <f>IF(US_Accidents_Dec20_updated[[#This Row],[Visibility(mi)]]&gt;30, 30, MROUND(US_Accidents_Dec20_updated[[#This Row],[Visibility(mi)]],5))</f>
        <v>0</v>
      </c>
      <c r="K3768">
        <f>MROUND(US_Accidents_Dec20_updated[[#This Row],[Wind_Speed(mph)]],5)</f>
        <v>5</v>
      </c>
      <c r="L3768">
        <f>IF(US_Accidents_Dec20_updated[[#This Row],[Precipitation(in)]]&gt;0.1, 0.1, US_Accidents_Dec20_updated[[#This Row],[Precipitation(in)]])</f>
        <v>0</v>
      </c>
    </row>
    <row r="3769" spans="1:12" x14ac:dyDescent="0.25">
      <c r="A3769" t="str">
        <f>US_Accidents_Dec20_updated[[#This Row],[ID]]</f>
        <v>A-4177724</v>
      </c>
      <c r="B3769">
        <f>US_Accidents_Dec20_updated[[#This Row],[Start_Lat]]</f>
        <v>39.597934000000002</v>
      </c>
      <c r="C3769">
        <f>US_Accidents_Dec20_updated[[#This Row],[Start_Lng]]</f>
        <v>-106.269971</v>
      </c>
      <c r="D3769">
        <f>US_Accidents_Dec20_updated[[#This Row],[Severity]]-1</f>
        <v>2</v>
      </c>
      <c r="E3769">
        <f>HOUR(US_Accidents_Dec20_updated[[#This Row],[Start_Time]])</f>
        <v>9</v>
      </c>
      <c r="F3769">
        <f>DAY(US_Accidents_Dec20_updated[[#This Row],[Start_Time]])</f>
        <v>29</v>
      </c>
      <c r="G3769">
        <f>MONTH(US_Accidents_Dec20_updated[[#This Row],[Start_Time]])</f>
        <v>4</v>
      </c>
      <c r="H3769" t="str">
        <f>US_Accidents_Dec20_updated[[#This Row],[Description]]</f>
        <v>At CR-16/Shrine Pass Rd/Exit 190 - Accident.</v>
      </c>
      <c r="I3769" t="s">
        <v>50</v>
      </c>
      <c r="J3769">
        <f>IF(US_Accidents_Dec20_updated[[#This Row],[Visibility(mi)]]&gt;30, 30, MROUND(US_Accidents_Dec20_updated[[#This Row],[Visibility(mi)]],5))</f>
        <v>10</v>
      </c>
      <c r="K3769">
        <f>MROUND(US_Accidents_Dec20_updated[[#This Row],[Wind_Speed(mph)]],5)</f>
        <v>0</v>
      </c>
      <c r="L3769">
        <f>IF(US_Accidents_Dec20_updated[[#This Row],[Precipitation(in)]]&gt;0.1, 0.1, US_Accidents_Dec20_updated[[#This Row],[Precipitation(in)]])</f>
        <v>0</v>
      </c>
    </row>
    <row r="3770" spans="1:12" x14ac:dyDescent="0.25">
      <c r="A3770" t="str">
        <f>US_Accidents_Dec20_updated[[#This Row],[ID]]</f>
        <v>A-4177728</v>
      </c>
      <c r="B3770">
        <f>US_Accidents_Dec20_updated[[#This Row],[Start_Lat]]</f>
        <v>39.932127000000001</v>
      </c>
      <c r="C3770">
        <f>US_Accidents_Dec20_updated[[#This Row],[Start_Lng]]</f>
        <v>-104.84707899999999</v>
      </c>
      <c r="D3770">
        <f>US_Accidents_Dec20_updated[[#This Row],[Severity]]-1</f>
        <v>2</v>
      </c>
      <c r="E3770">
        <f>HOUR(US_Accidents_Dec20_updated[[#This Row],[Start_Time]])</f>
        <v>9</v>
      </c>
      <c r="F3770">
        <f>DAY(US_Accidents_Dec20_updated[[#This Row],[Start_Time]])</f>
        <v>29</v>
      </c>
      <c r="G3770">
        <f>MONTH(US_Accidents_Dec20_updated[[#This Row],[Start_Time]])</f>
        <v>4</v>
      </c>
      <c r="H3770" t="str">
        <f>US_Accidents_Dec20_updated[[#This Row],[Description]]</f>
        <v>At E-470 - Accident.</v>
      </c>
      <c r="I3770" t="s">
        <v>50</v>
      </c>
      <c r="J3770">
        <f>IF(US_Accidents_Dec20_updated[[#This Row],[Visibility(mi)]]&gt;30, 30, MROUND(US_Accidents_Dec20_updated[[#This Row],[Visibility(mi)]],5))</f>
        <v>10</v>
      </c>
      <c r="K3770">
        <f>MROUND(US_Accidents_Dec20_updated[[#This Row],[Wind_Speed(mph)]],5)</f>
        <v>5</v>
      </c>
      <c r="L3770">
        <f>IF(US_Accidents_Dec20_updated[[#This Row],[Precipitation(in)]]&gt;0.1, 0.1, US_Accidents_Dec20_updated[[#This Row],[Precipitation(in)]])</f>
        <v>0</v>
      </c>
    </row>
    <row r="3771" spans="1:12" x14ac:dyDescent="0.25">
      <c r="A3771" t="str">
        <f>US_Accidents_Dec20_updated[[#This Row],[ID]]</f>
        <v>A-4177729</v>
      </c>
      <c r="B3771">
        <f>US_Accidents_Dec20_updated[[#This Row],[Start_Lat]]</f>
        <v>39.545546000000002</v>
      </c>
      <c r="C3771">
        <f>US_Accidents_Dec20_updated[[#This Row],[Start_Lng]]</f>
        <v>-105.036449</v>
      </c>
      <c r="D3771">
        <f>US_Accidents_Dec20_updated[[#This Row],[Severity]]-1</f>
        <v>2</v>
      </c>
      <c r="E3771">
        <f>HOUR(US_Accidents_Dec20_updated[[#This Row],[Start_Time]])</f>
        <v>9</v>
      </c>
      <c r="F3771">
        <f>DAY(US_Accidents_Dec20_updated[[#This Row],[Start_Time]])</f>
        <v>29</v>
      </c>
      <c r="G3771">
        <f>MONTH(US_Accidents_Dec20_updated[[#This Row],[Start_Time]])</f>
        <v>4</v>
      </c>
      <c r="H3771" t="str">
        <f>US_Accidents_Dec20_updated[[#This Row],[Description]]</f>
        <v>At N Highlands Ranch Pky/N Dumont Wy - Accident.</v>
      </c>
      <c r="I3771" t="s">
        <v>50</v>
      </c>
      <c r="J3771">
        <f>IF(US_Accidents_Dec20_updated[[#This Row],[Visibility(mi)]]&gt;30, 30, MROUND(US_Accidents_Dec20_updated[[#This Row],[Visibility(mi)]],5))</f>
        <v>10</v>
      </c>
      <c r="K3771">
        <f>MROUND(US_Accidents_Dec20_updated[[#This Row],[Wind_Speed(mph)]],5)</f>
        <v>5</v>
      </c>
      <c r="L3771">
        <f>IF(US_Accidents_Dec20_updated[[#This Row],[Precipitation(in)]]&gt;0.1, 0.1, US_Accidents_Dec20_updated[[#This Row],[Precipitation(in)]])</f>
        <v>0</v>
      </c>
    </row>
    <row r="3772" spans="1:12" x14ac:dyDescent="0.25">
      <c r="A3772" t="str">
        <f>US_Accidents_Dec20_updated[[#This Row],[ID]]</f>
        <v>A-4177733</v>
      </c>
      <c r="B3772">
        <f>US_Accidents_Dec20_updated[[#This Row],[Start_Lat]]</f>
        <v>39.700429999999997</v>
      </c>
      <c r="C3772">
        <f>US_Accidents_Dec20_updated[[#This Row],[Start_Lng]]</f>
        <v>-104.8292</v>
      </c>
      <c r="D3772">
        <f>US_Accidents_Dec20_updated[[#This Row],[Severity]]-1</f>
        <v>2</v>
      </c>
      <c r="E3772">
        <f>HOUR(US_Accidents_Dec20_updated[[#This Row],[Start_Time]])</f>
        <v>12</v>
      </c>
      <c r="F3772">
        <f>DAY(US_Accidents_Dec20_updated[[#This Row],[Start_Time]])</f>
        <v>29</v>
      </c>
      <c r="G3772">
        <f>MONTH(US_Accidents_Dec20_updated[[#This Row],[Start_Time]])</f>
        <v>4</v>
      </c>
      <c r="H3772" t="str">
        <f>US_Accidents_Dec20_updated[[#This Row],[Description]]</f>
        <v>At Mississippi Ave/Exit 7 - Accident.</v>
      </c>
      <c r="I3772" t="s">
        <v>50</v>
      </c>
      <c r="J3772">
        <f>IF(US_Accidents_Dec20_updated[[#This Row],[Visibility(mi)]]&gt;30, 30, MROUND(US_Accidents_Dec20_updated[[#This Row],[Visibility(mi)]],5))</f>
        <v>10</v>
      </c>
      <c r="K3772">
        <f>MROUND(US_Accidents_Dec20_updated[[#This Row],[Wind_Speed(mph)]],5)</f>
        <v>5</v>
      </c>
      <c r="L3772">
        <f>IF(US_Accidents_Dec20_updated[[#This Row],[Precipitation(in)]]&gt;0.1, 0.1, US_Accidents_Dec20_updated[[#This Row],[Precipitation(in)]])</f>
        <v>0</v>
      </c>
    </row>
    <row r="3773" spans="1:12" x14ac:dyDescent="0.25">
      <c r="A3773" t="str">
        <f>US_Accidents_Dec20_updated[[#This Row],[ID]]</f>
        <v>A-4177734</v>
      </c>
      <c r="B3773">
        <f>US_Accidents_Dec20_updated[[#This Row],[Start_Lat]]</f>
        <v>38.020676999999999</v>
      </c>
      <c r="C3773">
        <f>US_Accidents_Dec20_updated[[#This Row],[Start_Lng]]</f>
        <v>-103.445481</v>
      </c>
      <c r="D3773">
        <f>US_Accidents_Dec20_updated[[#This Row],[Severity]]-1</f>
        <v>2</v>
      </c>
      <c r="E3773">
        <f>HOUR(US_Accidents_Dec20_updated[[#This Row],[Start_Time]])</f>
        <v>13</v>
      </c>
      <c r="F3773">
        <f>DAY(US_Accidents_Dec20_updated[[#This Row],[Start_Time]])</f>
        <v>29</v>
      </c>
      <c r="G3773">
        <f>MONTH(US_Accidents_Dec20_updated[[#This Row],[Start_Time]])</f>
        <v>4</v>
      </c>
      <c r="H3773" t="str">
        <f>US_Accidents_Dec20_updated[[#This Row],[Description]]</f>
        <v>At CO-101 - Accident.</v>
      </c>
      <c r="I3773" t="s">
        <v>50</v>
      </c>
      <c r="J3773">
        <f>IF(US_Accidents_Dec20_updated[[#This Row],[Visibility(mi)]]&gt;30, 30, MROUND(US_Accidents_Dec20_updated[[#This Row],[Visibility(mi)]],5))</f>
        <v>10</v>
      </c>
      <c r="K3773">
        <f>MROUND(US_Accidents_Dec20_updated[[#This Row],[Wind_Speed(mph)]],5)</f>
        <v>10</v>
      </c>
      <c r="L3773">
        <f>IF(US_Accidents_Dec20_updated[[#This Row],[Precipitation(in)]]&gt;0.1, 0.1, US_Accidents_Dec20_updated[[#This Row],[Precipitation(in)]])</f>
        <v>0</v>
      </c>
    </row>
    <row r="3774" spans="1:12" x14ac:dyDescent="0.25">
      <c r="A3774" t="str">
        <f>US_Accidents_Dec20_updated[[#This Row],[ID]]</f>
        <v>A-4177735</v>
      </c>
      <c r="B3774">
        <f>US_Accidents_Dec20_updated[[#This Row],[Start_Lat]]</f>
        <v>38.022736999999999</v>
      </c>
      <c r="C3774">
        <f>US_Accidents_Dec20_updated[[#This Row],[Start_Lng]]</f>
        <v>-103.443296</v>
      </c>
      <c r="D3774">
        <f>US_Accidents_Dec20_updated[[#This Row],[Severity]]-1</f>
        <v>2</v>
      </c>
      <c r="E3774">
        <f>HOUR(US_Accidents_Dec20_updated[[#This Row],[Start_Time]])</f>
        <v>13</v>
      </c>
      <c r="F3774">
        <f>DAY(US_Accidents_Dec20_updated[[#This Row],[Start_Time]])</f>
        <v>29</v>
      </c>
      <c r="G3774">
        <f>MONTH(US_Accidents_Dec20_updated[[#This Row],[Start_Time]])</f>
        <v>4</v>
      </c>
      <c r="H3774" t="str">
        <f>US_Accidents_Dec20_updated[[#This Row],[Description]]</f>
        <v>At Bradish Ave - Accident.</v>
      </c>
      <c r="I3774" t="s">
        <v>50</v>
      </c>
      <c r="J3774">
        <f>IF(US_Accidents_Dec20_updated[[#This Row],[Visibility(mi)]]&gt;30, 30, MROUND(US_Accidents_Dec20_updated[[#This Row],[Visibility(mi)]],5))</f>
        <v>10</v>
      </c>
      <c r="K3774">
        <f>MROUND(US_Accidents_Dec20_updated[[#This Row],[Wind_Speed(mph)]],5)</f>
        <v>10</v>
      </c>
      <c r="L3774">
        <f>IF(US_Accidents_Dec20_updated[[#This Row],[Precipitation(in)]]&gt;0.1, 0.1, US_Accidents_Dec20_updated[[#This Row],[Precipitation(in)]])</f>
        <v>0</v>
      </c>
    </row>
    <row r="3775" spans="1:12" x14ac:dyDescent="0.25">
      <c r="A3775" t="str">
        <f>US_Accidents_Dec20_updated[[#This Row],[ID]]</f>
        <v>A-4177736</v>
      </c>
      <c r="B3775">
        <f>US_Accidents_Dec20_updated[[#This Row],[Start_Lat]]</f>
        <v>38.020676999999999</v>
      </c>
      <c r="C3775">
        <f>US_Accidents_Dec20_updated[[#This Row],[Start_Lng]]</f>
        <v>-103.445481</v>
      </c>
      <c r="D3775">
        <f>US_Accidents_Dec20_updated[[#This Row],[Severity]]-1</f>
        <v>2</v>
      </c>
      <c r="E3775">
        <f>HOUR(US_Accidents_Dec20_updated[[#This Row],[Start_Time]])</f>
        <v>15</v>
      </c>
      <c r="F3775">
        <f>DAY(US_Accidents_Dec20_updated[[#This Row],[Start_Time]])</f>
        <v>29</v>
      </c>
      <c r="G3775">
        <f>MONTH(US_Accidents_Dec20_updated[[#This Row],[Start_Time]])</f>
        <v>4</v>
      </c>
      <c r="H3775" t="str">
        <f>US_Accidents_Dec20_updated[[#This Row],[Description]]</f>
        <v>At CO-101 - Accident.</v>
      </c>
      <c r="I3775" t="s">
        <v>50</v>
      </c>
      <c r="J3775">
        <f>IF(US_Accidents_Dec20_updated[[#This Row],[Visibility(mi)]]&gt;30, 30, MROUND(US_Accidents_Dec20_updated[[#This Row],[Visibility(mi)]],5))</f>
        <v>10</v>
      </c>
      <c r="K3775">
        <f>MROUND(US_Accidents_Dec20_updated[[#This Row],[Wind_Speed(mph)]],5)</f>
        <v>10</v>
      </c>
      <c r="L3775">
        <f>IF(US_Accidents_Dec20_updated[[#This Row],[Precipitation(in)]]&gt;0.1, 0.1, US_Accidents_Dec20_updated[[#This Row],[Precipitation(in)]])</f>
        <v>0</v>
      </c>
    </row>
    <row r="3776" spans="1:12" x14ac:dyDescent="0.25">
      <c r="A3776" t="str">
        <f>US_Accidents_Dec20_updated[[#This Row],[ID]]</f>
        <v>A-4177737</v>
      </c>
      <c r="B3776">
        <f>US_Accidents_Dec20_updated[[#This Row],[Start_Lat]]</f>
        <v>39.802169999999997</v>
      </c>
      <c r="C3776">
        <f>US_Accidents_Dec20_updated[[#This Row],[Start_Lng]]</f>
        <v>-104.93567</v>
      </c>
      <c r="D3776">
        <f>US_Accidents_Dec20_updated[[#This Row],[Severity]]-1</f>
        <v>2</v>
      </c>
      <c r="E3776">
        <f>HOUR(US_Accidents_Dec20_updated[[#This Row],[Start_Time]])</f>
        <v>14</v>
      </c>
      <c r="F3776">
        <f>DAY(US_Accidents_Dec20_updated[[#This Row],[Start_Time]])</f>
        <v>29</v>
      </c>
      <c r="G3776">
        <f>MONTH(US_Accidents_Dec20_updated[[#This Row],[Start_Time]])</f>
        <v>4</v>
      </c>
      <c r="H3776" t="str">
        <f>US_Accidents_Dec20_updated[[#This Row],[Description]]</f>
        <v>At York St/Exit 1 - Accident.</v>
      </c>
      <c r="I3776" t="s">
        <v>50</v>
      </c>
      <c r="J3776">
        <f>IF(US_Accidents_Dec20_updated[[#This Row],[Visibility(mi)]]&gt;30, 30, MROUND(US_Accidents_Dec20_updated[[#This Row],[Visibility(mi)]],5))</f>
        <v>10</v>
      </c>
      <c r="K3776">
        <f>MROUND(US_Accidents_Dec20_updated[[#This Row],[Wind_Speed(mph)]],5)</f>
        <v>10</v>
      </c>
      <c r="L3776">
        <f>IF(US_Accidents_Dec20_updated[[#This Row],[Precipitation(in)]]&gt;0.1, 0.1, US_Accidents_Dec20_updated[[#This Row],[Precipitation(in)]])</f>
        <v>0</v>
      </c>
    </row>
    <row r="3777" spans="1:12" x14ac:dyDescent="0.25">
      <c r="A3777" t="str">
        <f>US_Accidents_Dec20_updated[[#This Row],[ID]]</f>
        <v>A-4177738</v>
      </c>
      <c r="B3777">
        <f>US_Accidents_Dec20_updated[[#This Row],[Start_Lat]]</f>
        <v>39.798340000000003</v>
      </c>
      <c r="C3777">
        <f>US_Accidents_Dec20_updated[[#This Row],[Start_Lng]]</f>
        <v>-104.93092</v>
      </c>
      <c r="D3777">
        <f>US_Accidents_Dec20_updated[[#This Row],[Severity]]-1</f>
        <v>2</v>
      </c>
      <c r="E3777">
        <f>HOUR(US_Accidents_Dec20_updated[[#This Row],[Start_Time]])</f>
        <v>16</v>
      </c>
      <c r="F3777">
        <f>DAY(US_Accidents_Dec20_updated[[#This Row],[Start_Time]])</f>
        <v>29</v>
      </c>
      <c r="G3777">
        <f>MONTH(US_Accidents_Dec20_updated[[#This Row],[Start_Time]])</f>
        <v>4</v>
      </c>
      <c r="H3777" t="str">
        <f>US_Accidents_Dec20_updated[[#This Row],[Description]]</f>
        <v>Between CO-35/Quebec St/Sand CR/Exit 4 and York St/Exit 1 - Accident. Left lane blocked.</v>
      </c>
      <c r="I3777" t="s">
        <v>50</v>
      </c>
      <c r="J3777">
        <f>IF(US_Accidents_Dec20_updated[[#This Row],[Visibility(mi)]]&gt;30, 30, MROUND(US_Accidents_Dec20_updated[[#This Row],[Visibility(mi)]],5))</f>
        <v>10</v>
      </c>
      <c r="K3777">
        <f>MROUND(US_Accidents_Dec20_updated[[#This Row],[Wind_Speed(mph)]],5)</f>
        <v>10</v>
      </c>
      <c r="L3777">
        <f>IF(US_Accidents_Dec20_updated[[#This Row],[Precipitation(in)]]&gt;0.1, 0.1, US_Accidents_Dec20_updated[[#This Row],[Precipitation(in)]])</f>
        <v>0</v>
      </c>
    </row>
    <row r="3778" spans="1:12" x14ac:dyDescent="0.25">
      <c r="A3778" t="str">
        <f>US_Accidents_Dec20_updated[[#This Row],[ID]]</f>
        <v>A-4177742</v>
      </c>
      <c r="B3778">
        <f>US_Accidents_Dec20_updated[[#This Row],[Start_Lat]]</f>
        <v>39.798340000000003</v>
      </c>
      <c r="C3778">
        <f>US_Accidents_Dec20_updated[[#This Row],[Start_Lng]]</f>
        <v>-104.93092</v>
      </c>
      <c r="D3778">
        <f>US_Accidents_Dec20_updated[[#This Row],[Severity]]-1</f>
        <v>1</v>
      </c>
      <c r="E3778">
        <f>HOUR(US_Accidents_Dec20_updated[[#This Row],[Start_Time]])</f>
        <v>16</v>
      </c>
      <c r="F3778">
        <f>DAY(US_Accidents_Dec20_updated[[#This Row],[Start_Time]])</f>
        <v>29</v>
      </c>
      <c r="G3778">
        <f>MONTH(US_Accidents_Dec20_updated[[#This Row],[Start_Time]])</f>
        <v>4</v>
      </c>
      <c r="H3778" t="str">
        <f>US_Accidents_Dec20_updated[[#This Row],[Description]]</f>
        <v>At US-85/CO-2/Vasquez Blvd/Exit 2 - Accident. Left lane blocked.</v>
      </c>
      <c r="I3778" t="s">
        <v>50</v>
      </c>
      <c r="J3778">
        <f>IF(US_Accidents_Dec20_updated[[#This Row],[Visibility(mi)]]&gt;30, 30, MROUND(US_Accidents_Dec20_updated[[#This Row],[Visibility(mi)]],5))</f>
        <v>10</v>
      </c>
      <c r="K3778">
        <f>MROUND(US_Accidents_Dec20_updated[[#This Row],[Wind_Speed(mph)]],5)</f>
        <v>10</v>
      </c>
      <c r="L3778">
        <f>IF(US_Accidents_Dec20_updated[[#This Row],[Precipitation(in)]]&gt;0.1, 0.1, US_Accidents_Dec20_updated[[#This Row],[Precipitation(in)]])</f>
        <v>0</v>
      </c>
    </row>
    <row r="3779" spans="1:12" x14ac:dyDescent="0.25">
      <c r="A3779" t="str">
        <f>US_Accidents_Dec20_updated[[#This Row],[ID]]</f>
        <v>A-4177744</v>
      </c>
      <c r="B3779">
        <f>US_Accidents_Dec20_updated[[#This Row],[Start_Lat]]</f>
        <v>39.630034999999999</v>
      </c>
      <c r="C3779">
        <f>US_Accidents_Dec20_updated[[#This Row],[Start_Lng]]</f>
        <v>-104.905278</v>
      </c>
      <c r="D3779">
        <f>US_Accidents_Dec20_updated[[#This Row],[Severity]]-1</f>
        <v>2</v>
      </c>
      <c r="E3779">
        <f>HOUR(US_Accidents_Dec20_updated[[#This Row],[Start_Time]])</f>
        <v>17</v>
      </c>
      <c r="F3779">
        <f>DAY(US_Accidents_Dec20_updated[[#This Row],[Start_Time]])</f>
        <v>29</v>
      </c>
      <c r="G3779">
        <f>MONTH(US_Accidents_Dec20_updated[[#This Row],[Start_Time]])</f>
        <v>4</v>
      </c>
      <c r="H3779" t="str">
        <f>US_Accidents_Dec20_updated[[#This Row],[Description]]</f>
        <v>At I-225 - Accident.</v>
      </c>
      <c r="I3779" t="s">
        <v>50</v>
      </c>
      <c r="J3779">
        <f>IF(US_Accidents_Dec20_updated[[#This Row],[Visibility(mi)]]&gt;30, 30, MROUND(US_Accidents_Dec20_updated[[#This Row],[Visibility(mi)]],5))</f>
        <v>10</v>
      </c>
      <c r="K3779">
        <f>MROUND(US_Accidents_Dec20_updated[[#This Row],[Wind_Speed(mph)]],5)</f>
        <v>10</v>
      </c>
      <c r="L3779">
        <f>IF(US_Accidents_Dec20_updated[[#This Row],[Precipitation(in)]]&gt;0.1, 0.1, US_Accidents_Dec20_updated[[#This Row],[Precipitation(in)]])</f>
        <v>0</v>
      </c>
    </row>
    <row r="3780" spans="1:12" x14ac:dyDescent="0.25">
      <c r="A3780" t="str">
        <f>US_Accidents_Dec20_updated[[#This Row],[ID]]</f>
        <v>A-4177745</v>
      </c>
      <c r="B3780">
        <f>US_Accidents_Dec20_updated[[#This Row],[Start_Lat]]</f>
        <v>40.174925000000002</v>
      </c>
      <c r="C3780">
        <f>US_Accidents_Dec20_updated[[#This Row],[Start_Lng]]</f>
        <v>-104.97996999999999</v>
      </c>
      <c r="D3780">
        <f>US_Accidents_Dec20_updated[[#This Row],[Severity]]-1</f>
        <v>2</v>
      </c>
      <c r="E3780">
        <f>HOUR(US_Accidents_Dec20_updated[[#This Row],[Start_Time]])</f>
        <v>17</v>
      </c>
      <c r="F3780">
        <f>DAY(US_Accidents_Dec20_updated[[#This Row],[Start_Time]])</f>
        <v>29</v>
      </c>
      <c r="G3780">
        <f>MONTH(US_Accidents_Dec20_updated[[#This Row],[Start_Time]])</f>
        <v>4</v>
      </c>
      <c r="H3780" t="str">
        <f>US_Accidents_Dec20_updated[[#This Row],[Description]]</f>
        <v>At CO-119/Exit 240 - Accident.</v>
      </c>
      <c r="I3780" t="s">
        <v>1210</v>
      </c>
      <c r="J3780">
        <f>IF(US_Accidents_Dec20_updated[[#This Row],[Visibility(mi)]]&gt;30, 30, MROUND(US_Accidents_Dec20_updated[[#This Row],[Visibility(mi)]],5))</f>
        <v>0</v>
      </c>
      <c r="K3780">
        <f>MROUND(US_Accidents_Dec20_updated[[#This Row],[Wind_Speed(mph)]],5)</f>
        <v>0</v>
      </c>
      <c r="L3780">
        <f>IF(US_Accidents_Dec20_updated[[#This Row],[Precipitation(in)]]&gt;0.1, 0.1, US_Accidents_Dec20_updated[[#This Row],[Precipitation(in)]])</f>
        <v>0</v>
      </c>
    </row>
    <row r="3781" spans="1:12" x14ac:dyDescent="0.25">
      <c r="A3781" t="str">
        <f>US_Accidents_Dec20_updated[[#This Row],[ID]]</f>
        <v>A-4177746</v>
      </c>
      <c r="B3781">
        <f>US_Accidents_Dec20_updated[[#This Row],[Start_Lat]]</f>
        <v>40.199032000000003</v>
      </c>
      <c r="C3781">
        <f>US_Accidents_Dec20_updated[[#This Row],[Start_Lng]]</f>
        <v>-104.98038</v>
      </c>
      <c r="D3781">
        <f>US_Accidents_Dec20_updated[[#This Row],[Severity]]-1</f>
        <v>2</v>
      </c>
      <c r="E3781">
        <f>HOUR(US_Accidents_Dec20_updated[[#This Row],[Start_Time]])</f>
        <v>17</v>
      </c>
      <c r="F3781">
        <f>DAY(US_Accidents_Dec20_updated[[#This Row],[Start_Time]])</f>
        <v>29</v>
      </c>
      <c r="G3781">
        <f>MONTH(US_Accidents_Dec20_updated[[#This Row],[Start_Time]])</f>
        <v>4</v>
      </c>
      <c r="H3781" t="str">
        <f>US_Accidents_Dec20_updated[[#This Row],[Description]]</f>
        <v>At CO-119/Exit 240 - Accident. Two lanes blocked.</v>
      </c>
      <c r="I3781" t="s">
        <v>1210</v>
      </c>
      <c r="J3781">
        <f>IF(US_Accidents_Dec20_updated[[#This Row],[Visibility(mi)]]&gt;30, 30, MROUND(US_Accidents_Dec20_updated[[#This Row],[Visibility(mi)]],5))</f>
        <v>5</v>
      </c>
      <c r="K3781">
        <f>MROUND(US_Accidents_Dec20_updated[[#This Row],[Wind_Speed(mph)]],5)</f>
        <v>0</v>
      </c>
      <c r="L3781">
        <f>IF(US_Accidents_Dec20_updated[[#This Row],[Precipitation(in)]]&gt;0.1, 0.1, US_Accidents_Dec20_updated[[#This Row],[Precipitation(in)]])</f>
        <v>0</v>
      </c>
    </row>
    <row r="3782" spans="1:12" x14ac:dyDescent="0.25">
      <c r="A3782" t="str">
        <f>US_Accidents_Dec20_updated[[#This Row],[ID]]</f>
        <v>A-4177747</v>
      </c>
      <c r="B3782">
        <f>US_Accidents_Dec20_updated[[#This Row],[Start_Lat]]</f>
        <v>39.63541</v>
      </c>
      <c r="C3782">
        <f>US_Accidents_Dec20_updated[[#This Row],[Start_Lng]]</f>
        <v>-104.90282000000001</v>
      </c>
      <c r="D3782">
        <f>US_Accidents_Dec20_updated[[#This Row],[Severity]]-1</f>
        <v>1</v>
      </c>
      <c r="E3782">
        <f>HOUR(US_Accidents_Dec20_updated[[#This Row],[Start_Time]])</f>
        <v>17</v>
      </c>
      <c r="F3782">
        <f>DAY(US_Accidents_Dec20_updated[[#This Row],[Start_Time]])</f>
        <v>29</v>
      </c>
      <c r="G3782">
        <f>MONTH(US_Accidents_Dec20_updated[[#This Row],[Start_Time]])</f>
        <v>4</v>
      </c>
      <c r="H3782" t="str">
        <f>US_Accidents_Dec20_updated[[#This Row],[Description]]</f>
        <v>Ramp to Yosemite St/Exit 2 - Accident. Lane blocked.</v>
      </c>
      <c r="I3782" t="s">
        <v>50</v>
      </c>
      <c r="J3782">
        <f>IF(US_Accidents_Dec20_updated[[#This Row],[Visibility(mi)]]&gt;30, 30, MROUND(US_Accidents_Dec20_updated[[#This Row],[Visibility(mi)]],5))</f>
        <v>10</v>
      </c>
      <c r="K3782">
        <f>MROUND(US_Accidents_Dec20_updated[[#This Row],[Wind_Speed(mph)]],5)</f>
        <v>10</v>
      </c>
      <c r="L3782">
        <f>IF(US_Accidents_Dec20_updated[[#This Row],[Precipitation(in)]]&gt;0.1, 0.1, US_Accidents_Dec20_updated[[#This Row],[Precipitation(in)]])</f>
        <v>0</v>
      </c>
    </row>
    <row r="3783" spans="1:12" x14ac:dyDescent="0.25">
      <c r="A3783" t="str">
        <f>US_Accidents_Dec20_updated[[#This Row],[ID]]</f>
        <v>A-4177748</v>
      </c>
      <c r="B3783">
        <f>US_Accidents_Dec20_updated[[#This Row],[Start_Lat]]</f>
        <v>39.636229999999998</v>
      </c>
      <c r="C3783">
        <f>US_Accidents_Dec20_updated[[#This Row],[Start_Lng]]</f>
        <v>-104.89446</v>
      </c>
      <c r="D3783">
        <f>US_Accidents_Dec20_updated[[#This Row],[Severity]]-1</f>
        <v>1</v>
      </c>
      <c r="E3783">
        <f>HOUR(US_Accidents_Dec20_updated[[#This Row],[Start_Time]])</f>
        <v>18</v>
      </c>
      <c r="F3783">
        <f>DAY(US_Accidents_Dec20_updated[[#This Row],[Start_Time]])</f>
        <v>29</v>
      </c>
      <c r="G3783">
        <f>MONTH(US_Accidents_Dec20_updated[[#This Row],[Start_Time]])</f>
        <v>4</v>
      </c>
      <c r="H3783" t="str">
        <f>US_Accidents_Dec20_updated[[#This Row],[Description]]</f>
        <v>Ramp to Yosemite St/Exit 2 - Accident. Lane blocked.</v>
      </c>
      <c r="I3783" t="s">
        <v>50</v>
      </c>
      <c r="J3783">
        <f>IF(US_Accidents_Dec20_updated[[#This Row],[Visibility(mi)]]&gt;30, 30, MROUND(US_Accidents_Dec20_updated[[#This Row],[Visibility(mi)]],5))</f>
        <v>0</v>
      </c>
      <c r="K3783">
        <f>MROUND(US_Accidents_Dec20_updated[[#This Row],[Wind_Speed(mph)]],5)</f>
        <v>10</v>
      </c>
      <c r="L3783">
        <f>IF(US_Accidents_Dec20_updated[[#This Row],[Precipitation(in)]]&gt;0.1, 0.1, US_Accidents_Dec20_updated[[#This Row],[Precipitation(in)]])</f>
        <v>0</v>
      </c>
    </row>
    <row r="3784" spans="1:12" x14ac:dyDescent="0.25">
      <c r="A3784" t="str">
        <f>US_Accidents_Dec20_updated[[#This Row],[ID]]</f>
        <v>A-4177749</v>
      </c>
      <c r="B3784">
        <f>US_Accidents_Dec20_updated[[#This Row],[Start_Lat]]</f>
        <v>39.636330000000001</v>
      </c>
      <c r="C3784">
        <f>US_Accidents_Dec20_updated[[#This Row],[Start_Lng]]</f>
        <v>-104.89404</v>
      </c>
      <c r="D3784">
        <f>US_Accidents_Dec20_updated[[#This Row],[Severity]]-1</f>
        <v>1</v>
      </c>
      <c r="E3784">
        <f>HOUR(US_Accidents_Dec20_updated[[#This Row],[Start_Time]])</f>
        <v>18</v>
      </c>
      <c r="F3784">
        <f>DAY(US_Accidents_Dec20_updated[[#This Row],[Start_Time]])</f>
        <v>29</v>
      </c>
      <c r="G3784">
        <f>MONTH(US_Accidents_Dec20_updated[[#This Row],[Start_Time]])</f>
        <v>4</v>
      </c>
      <c r="H3784" t="str">
        <f>US_Accidents_Dec20_updated[[#This Row],[Description]]</f>
        <v>Ramp to I-225 Southbound - Accident. Lane blocked.</v>
      </c>
      <c r="I3784" t="s">
        <v>50</v>
      </c>
      <c r="J3784">
        <f>IF(US_Accidents_Dec20_updated[[#This Row],[Visibility(mi)]]&gt;30, 30, MROUND(US_Accidents_Dec20_updated[[#This Row],[Visibility(mi)]],5))</f>
        <v>0</v>
      </c>
      <c r="K3784">
        <f>MROUND(US_Accidents_Dec20_updated[[#This Row],[Wind_Speed(mph)]],5)</f>
        <v>10</v>
      </c>
      <c r="L3784">
        <f>IF(US_Accidents_Dec20_updated[[#This Row],[Precipitation(in)]]&gt;0.1, 0.1, US_Accidents_Dec20_updated[[#This Row],[Precipitation(in)]])</f>
        <v>0</v>
      </c>
    </row>
    <row r="3785" spans="1:12" x14ac:dyDescent="0.25">
      <c r="A3785" t="str">
        <f>US_Accidents_Dec20_updated[[#This Row],[ID]]</f>
        <v>A-4177750</v>
      </c>
      <c r="B3785">
        <f>US_Accidents_Dec20_updated[[#This Row],[Start_Lat]]</f>
        <v>39.694220000000001</v>
      </c>
      <c r="C3785">
        <f>US_Accidents_Dec20_updated[[#This Row],[Start_Lng]]</f>
        <v>-105.73004</v>
      </c>
      <c r="D3785">
        <f>US_Accidents_Dec20_updated[[#This Row],[Severity]]-1</f>
        <v>1</v>
      </c>
      <c r="E3785">
        <f>HOUR(US_Accidents_Dec20_updated[[#This Row],[Start_Time]])</f>
        <v>18</v>
      </c>
      <c r="F3785">
        <f>DAY(US_Accidents_Dec20_updated[[#This Row],[Start_Time]])</f>
        <v>29</v>
      </c>
      <c r="G3785">
        <f>MONTH(US_Accidents_Dec20_updated[[#This Row],[Start_Time]])</f>
        <v>4</v>
      </c>
      <c r="H3785" t="str">
        <f>US_Accidents_Dec20_updated[[#This Row],[Description]]</f>
        <v>Between CR-321/Stevens Gulch Rd/Exit 221 and US-40/Exit 232 - Accident. Left lane blocked. Heavy snowfall expected.</v>
      </c>
      <c r="I3785" t="s">
        <v>1268</v>
      </c>
      <c r="J3785">
        <f>IF(US_Accidents_Dec20_updated[[#This Row],[Visibility(mi)]]&gt;30, 30, MROUND(US_Accidents_Dec20_updated[[#This Row],[Visibility(mi)]],5))</f>
        <v>0</v>
      </c>
      <c r="K3785">
        <f>MROUND(US_Accidents_Dec20_updated[[#This Row],[Wind_Speed(mph)]],5)</f>
        <v>10</v>
      </c>
      <c r="L3785">
        <f>IF(US_Accidents_Dec20_updated[[#This Row],[Precipitation(in)]]&gt;0.1, 0.1, US_Accidents_Dec20_updated[[#This Row],[Precipitation(in)]])</f>
        <v>0</v>
      </c>
    </row>
    <row r="3786" spans="1:12" x14ac:dyDescent="0.25">
      <c r="A3786" t="str">
        <f>US_Accidents_Dec20_updated[[#This Row],[ID]]</f>
        <v>A-4177753</v>
      </c>
      <c r="B3786">
        <f>US_Accidents_Dec20_updated[[#This Row],[Start_Lat]]</f>
        <v>39.630034999999999</v>
      </c>
      <c r="C3786">
        <f>US_Accidents_Dec20_updated[[#This Row],[Start_Lng]]</f>
        <v>-104.905278</v>
      </c>
      <c r="D3786">
        <f>US_Accidents_Dec20_updated[[#This Row],[Severity]]-1</f>
        <v>2</v>
      </c>
      <c r="E3786">
        <f>HOUR(US_Accidents_Dec20_updated[[#This Row],[Start_Time]])</f>
        <v>17</v>
      </c>
      <c r="F3786">
        <f>DAY(US_Accidents_Dec20_updated[[#This Row],[Start_Time]])</f>
        <v>29</v>
      </c>
      <c r="G3786">
        <f>MONTH(US_Accidents_Dec20_updated[[#This Row],[Start_Time]])</f>
        <v>4</v>
      </c>
      <c r="H3786" t="str">
        <f>US_Accidents_Dec20_updated[[#This Row],[Description]]</f>
        <v>At I-225 - Accident.</v>
      </c>
      <c r="I3786" t="s">
        <v>50</v>
      </c>
      <c r="J3786">
        <f>IF(US_Accidents_Dec20_updated[[#This Row],[Visibility(mi)]]&gt;30, 30, MROUND(US_Accidents_Dec20_updated[[#This Row],[Visibility(mi)]],5))</f>
        <v>10</v>
      </c>
      <c r="K3786">
        <f>MROUND(US_Accidents_Dec20_updated[[#This Row],[Wind_Speed(mph)]],5)</f>
        <v>10</v>
      </c>
      <c r="L3786">
        <f>IF(US_Accidents_Dec20_updated[[#This Row],[Precipitation(in)]]&gt;0.1, 0.1, US_Accidents_Dec20_updated[[#This Row],[Precipitation(in)]])</f>
        <v>0</v>
      </c>
    </row>
    <row r="3787" spans="1:12" x14ac:dyDescent="0.25">
      <c r="A3787" t="str">
        <f>US_Accidents_Dec20_updated[[#This Row],[ID]]</f>
        <v>A-4177756</v>
      </c>
      <c r="B3787">
        <f>US_Accidents_Dec20_updated[[#This Row],[Start_Lat]]</f>
        <v>40.174925000000002</v>
      </c>
      <c r="C3787">
        <f>US_Accidents_Dec20_updated[[#This Row],[Start_Lng]]</f>
        <v>-104.97996999999999</v>
      </c>
      <c r="D3787">
        <f>US_Accidents_Dec20_updated[[#This Row],[Severity]]-1</f>
        <v>2</v>
      </c>
      <c r="E3787">
        <f>HOUR(US_Accidents_Dec20_updated[[#This Row],[Start_Time]])</f>
        <v>18</v>
      </c>
      <c r="F3787">
        <f>DAY(US_Accidents_Dec20_updated[[#This Row],[Start_Time]])</f>
        <v>29</v>
      </c>
      <c r="G3787">
        <f>MONTH(US_Accidents_Dec20_updated[[#This Row],[Start_Time]])</f>
        <v>4</v>
      </c>
      <c r="H3787" t="str">
        <f>US_Accidents_Dec20_updated[[#This Row],[Description]]</f>
        <v>At CO-119/Exit 240 - Accident.</v>
      </c>
      <c r="I3787" t="s">
        <v>1210</v>
      </c>
      <c r="J3787">
        <f>IF(US_Accidents_Dec20_updated[[#This Row],[Visibility(mi)]]&gt;30, 30, MROUND(US_Accidents_Dec20_updated[[#This Row],[Visibility(mi)]],5))</f>
        <v>5</v>
      </c>
      <c r="K3787">
        <f>MROUND(US_Accidents_Dec20_updated[[#This Row],[Wind_Speed(mph)]],5)</f>
        <v>0</v>
      </c>
      <c r="L3787">
        <f>IF(US_Accidents_Dec20_updated[[#This Row],[Precipitation(in)]]&gt;0.1, 0.1, US_Accidents_Dec20_updated[[#This Row],[Precipitation(in)]])</f>
        <v>0.01</v>
      </c>
    </row>
    <row r="3788" spans="1:12" x14ac:dyDescent="0.25">
      <c r="A3788" t="str">
        <f>US_Accidents_Dec20_updated[[#This Row],[ID]]</f>
        <v>A-4177757</v>
      </c>
      <c r="B3788">
        <f>US_Accidents_Dec20_updated[[#This Row],[Start_Lat]]</f>
        <v>40.199032000000003</v>
      </c>
      <c r="C3788">
        <f>US_Accidents_Dec20_updated[[#This Row],[Start_Lng]]</f>
        <v>-104.98038</v>
      </c>
      <c r="D3788">
        <f>US_Accidents_Dec20_updated[[#This Row],[Severity]]-1</f>
        <v>2</v>
      </c>
      <c r="E3788">
        <f>HOUR(US_Accidents_Dec20_updated[[#This Row],[Start_Time]])</f>
        <v>18</v>
      </c>
      <c r="F3788">
        <f>DAY(US_Accidents_Dec20_updated[[#This Row],[Start_Time]])</f>
        <v>29</v>
      </c>
      <c r="G3788">
        <f>MONTH(US_Accidents_Dec20_updated[[#This Row],[Start_Time]])</f>
        <v>4</v>
      </c>
      <c r="H3788" t="str">
        <f>US_Accidents_Dec20_updated[[#This Row],[Description]]</f>
        <v>At CO-119/Exit 240 - Accident. Two lanes blocked.</v>
      </c>
      <c r="I3788" t="s">
        <v>1210</v>
      </c>
      <c r="J3788">
        <f>IF(US_Accidents_Dec20_updated[[#This Row],[Visibility(mi)]]&gt;30, 30, MROUND(US_Accidents_Dec20_updated[[#This Row],[Visibility(mi)]],5))</f>
        <v>0</v>
      </c>
      <c r="K3788">
        <f>MROUND(US_Accidents_Dec20_updated[[#This Row],[Wind_Speed(mph)]],5)</f>
        <v>0</v>
      </c>
      <c r="L3788">
        <f>IF(US_Accidents_Dec20_updated[[#This Row],[Precipitation(in)]]&gt;0.1, 0.1, US_Accidents_Dec20_updated[[#This Row],[Precipitation(in)]])</f>
        <v>0.01</v>
      </c>
    </row>
    <row r="3789" spans="1:12" x14ac:dyDescent="0.25">
      <c r="A3789" t="str">
        <f>US_Accidents_Dec20_updated[[#This Row],[ID]]</f>
        <v>A-4177760</v>
      </c>
      <c r="B3789">
        <f>US_Accidents_Dec20_updated[[#This Row],[Start_Lat]]</f>
        <v>40.199032000000003</v>
      </c>
      <c r="C3789">
        <f>US_Accidents_Dec20_updated[[#This Row],[Start_Lng]]</f>
        <v>-104.98038</v>
      </c>
      <c r="D3789">
        <f>US_Accidents_Dec20_updated[[#This Row],[Severity]]-1</f>
        <v>2</v>
      </c>
      <c r="E3789">
        <f>HOUR(US_Accidents_Dec20_updated[[#This Row],[Start_Time]])</f>
        <v>19</v>
      </c>
      <c r="F3789">
        <f>DAY(US_Accidents_Dec20_updated[[#This Row],[Start_Time]])</f>
        <v>29</v>
      </c>
      <c r="G3789">
        <f>MONTH(US_Accidents_Dec20_updated[[#This Row],[Start_Time]])</f>
        <v>4</v>
      </c>
      <c r="H3789" t="str">
        <f>US_Accidents_Dec20_updated[[#This Row],[Description]]</f>
        <v>At CO-119/Exit 240 - Accident. Two lanes blocked.</v>
      </c>
      <c r="I3789" t="s">
        <v>1210</v>
      </c>
      <c r="J3789">
        <f>IF(US_Accidents_Dec20_updated[[#This Row],[Visibility(mi)]]&gt;30, 30, MROUND(US_Accidents_Dec20_updated[[#This Row],[Visibility(mi)]],5))</f>
        <v>5</v>
      </c>
      <c r="K3789">
        <f>MROUND(US_Accidents_Dec20_updated[[#This Row],[Wind_Speed(mph)]],5)</f>
        <v>0</v>
      </c>
      <c r="L3789">
        <f>IF(US_Accidents_Dec20_updated[[#This Row],[Precipitation(in)]]&gt;0.1, 0.1, US_Accidents_Dec20_updated[[#This Row],[Precipitation(in)]])</f>
        <v>0</v>
      </c>
    </row>
    <row r="3790" spans="1:12" x14ac:dyDescent="0.25">
      <c r="A3790" t="str">
        <f>US_Accidents_Dec20_updated[[#This Row],[ID]]</f>
        <v>A-4177761</v>
      </c>
      <c r="B3790">
        <f>US_Accidents_Dec20_updated[[#This Row],[Start_Lat]]</f>
        <v>39.779690000000002</v>
      </c>
      <c r="C3790">
        <f>US_Accidents_Dec20_updated[[#This Row],[Start_Lng]]</f>
        <v>-104.971915</v>
      </c>
      <c r="D3790">
        <f>US_Accidents_Dec20_updated[[#This Row],[Severity]]-1</f>
        <v>2</v>
      </c>
      <c r="E3790">
        <f>HOUR(US_Accidents_Dec20_updated[[#This Row],[Start_Time]])</f>
        <v>18</v>
      </c>
      <c r="F3790">
        <f>DAY(US_Accidents_Dec20_updated[[#This Row],[Start_Time]])</f>
        <v>29</v>
      </c>
      <c r="G3790">
        <f>MONTH(US_Accidents_Dec20_updated[[#This Row],[Start_Time]])</f>
        <v>4</v>
      </c>
      <c r="H3790" t="str">
        <f>US_Accidents_Dec20_updated[[#This Row],[Description]]</f>
        <v>At Brighton Blvd/Exit 275 - Accident.</v>
      </c>
      <c r="I3790" t="s">
        <v>1210</v>
      </c>
      <c r="J3790">
        <f>IF(US_Accidents_Dec20_updated[[#This Row],[Visibility(mi)]]&gt;30, 30, MROUND(US_Accidents_Dec20_updated[[#This Row],[Visibility(mi)]],5))</f>
        <v>0</v>
      </c>
      <c r="K3790">
        <f>MROUND(US_Accidents_Dec20_updated[[#This Row],[Wind_Speed(mph)]],5)</f>
        <v>0</v>
      </c>
      <c r="L3790">
        <f>IF(US_Accidents_Dec20_updated[[#This Row],[Precipitation(in)]]&gt;0.1, 0.1, US_Accidents_Dec20_updated[[#This Row],[Precipitation(in)]])</f>
        <v>0</v>
      </c>
    </row>
    <row r="3791" spans="1:12" x14ac:dyDescent="0.25">
      <c r="A3791" t="str">
        <f>US_Accidents_Dec20_updated[[#This Row],[ID]]</f>
        <v>A-4177762</v>
      </c>
      <c r="B3791">
        <f>US_Accidents_Dec20_updated[[#This Row],[Start_Lat]]</f>
        <v>39.78002</v>
      </c>
      <c r="C3791">
        <f>US_Accidents_Dec20_updated[[#This Row],[Start_Lng]]</f>
        <v>-104.9593</v>
      </c>
      <c r="D3791">
        <f>US_Accidents_Dec20_updated[[#This Row],[Severity]]-1</f>
        <v>1</v>
      </c>
      <c r="E3791">
        <f>HOUR(US_Accidents_Dec20_updated[[#This Row],[Start_Time]])</f>
        <v>20</v>
      </c>
      <c r="F3791">
        <f>DAY(US_Accidents_Dec20_updated[[#This Row],[Start_Time]])</f>
        <v>29</v>
      </c>
      <c r="G3791">
        <f>MONTH(US_Accidents_Dec20_updated[[#This Row],[Start_Time]])</f>
        <v>4</v>
      </c>
      <c r="H3791" t="str">
        <f>US_Accidents_Dec20_updated[[#This Row],[Description]]</f>
        <v>At York St/Exit 275 - Accident. Right lane blocked.</v>
      </c>
      <c r="I3791" t="s">
        <v>50</v>
      </c>
      <c r="J3791">
        <f>IF(US_Accidents_Dec20_updated[[#This Row],[Visibility(mi)]]&gt;30, 30, MROUND(US_Accidents_Dec20_updated[[#This Row],[Visibility(mi)]],5))</f>
        <v>5</v>
      </c>
      <c r="K3791">
        <f>MROUND(US_Accidents_Dec20_updated[[#This Row],[Wind_Speed(mph)]],5)</f>
        <v>5</v>
      </c>
      <c r="L3791">
        <f>IF(US_Accidents_Dec20_updated[[#This Row],[Precipitation(in)]]&gt;0.1, 0.1, US_Accidents_Dec20_updated[[#This Row],[Precipitation(in)]])</f>
        <v>0</v>
      </c>
    </row>
    <row r="3792" spans="1:12" x14ac:dyDescent="0.25">
      <c r="A3792" t="str">
        <f>US_Accidents_Dec20_updated[[#This Row],[ID]]</f>
        <v>A-4178173</v>
      </c>
      <c r="B3792">
        <f>US_Accidents_Dec20_updated[[#This Row],[Start_Lat]]</f>
        <v>39.780791999999998</v>
      </c>
      <c r="C3792">
        <f>US_Accidents_Dec20_updated[[#This Row],[Start_Lng]]</f>
        <v>-104.992666</v>
      </c>
      <c r="D3792">
        <f>US_Accidents_Dec20_updated[[#This Row],[Severity]]-1</f>
        <v>2</v>
      </c>
      <c r="E3792">
        <f>HOUR(US_Accidents_Dec20_updated[[#This Row],[Start_Time]])</f>
        <v>0</v>
      </c>
      <c r="F3792">
        <f>DAY(US_Accidents_Dec20_updated[[#This Row],[Start_Time]])</f>
        <v>1</v>
      </c>
      <c r="G3792">
        <f>MONTH(US_Accidents_Dec20_updated[[#This Row],[Start_Time]])</f>
        <v>4</v>
      </c>
      <c r="H3792" t="str">
        <f>US_Accidents_Dec20_updated[[#This Row],[Description]]</f>
        <v>At I-25/US-87/Valley Hwy/Exit 274 - Accident.</v>
      </c>
      <c r="I3792" t="s">
        <v>50</v>
      </c>
      <c r="J3792">
        <f>IF(US_Accidents_Dec20_updated[[#This Row],[Visibility(mi)]]&gt;30, 30, MROUND(US_Accidents_Dec20_updated[[#This Row],[Visibility(mi)]],5))</f>
        <v>10</v>
      </c>
      <c r="K3792">
        <f>MROUND(US_Accidents_Dec20_updated[[#This Row],[Wind_Speed(mph)]],5)</f>
        <v>0</v>
      </c>
      <c r="L3792">
        <f>IF(US_Accidents_Dec20_updated[[#This Row],[Precipitation(in)]]&gt;0.1, 0.1, US_Accidents_Dec20_updated[[#This Row],[Precipitation(in)]])</f>
        <v>0</v>
      </c>
    </row>
    <row r="3793" spans="1:12" x14ac:dyDescent="0.25">
      <c r="A3793" t="str">
        <f>US_Accidents_Dec20_updated[[#This Row],[ID]]</f>
        <v>A-4178180</v>
      </c>
      <c r="B3793">
        <f>US_Accidents_Dec20_updated[[#This Row],[Start_Lat]]</f>
        <v>39.562190000000001</v>
      </c>
      <c r="C3793">
        <f>US_Accidents_Dec20_updated[[#This Row],[Start_Lng]]</f>
        <v>-105.0158</v>
      </c>
      <c r="D3793">
        <f>US_Accidents_Dec20_updated[[#This Row],[Severity]]-1</f>
        <v>2</v>
      </c>
      <c r="E3793">
        <f>HOUR(US_Accidents_Dec20_updated[[#This Row],[Start_Time]])</f>
        <v>6</v>
      </c>
      <c r="F3793">
        <f>DAY(US_Accidents_Dec20_updated[[#This Row],[Start_Time]])</f>
        <v>1</v>
      </c>
      <c r="G3793">
        <f>MONTH(US_Accidents_Dec20_updated[[#This Row],[Start_Time]])</f>
        <v>4</v>
      </c>
      <c r="H3793" t="str">
        <f>US_Accidents_Dec20_updated[[#This Row],[Description]]</f>
        <v>At Lucent Blvd - Accident.</v>
      </c>
      <c r="I3793" t="s">
        <v>50</v>
      </c>
      <c r="J3793">
        <f>IF(US_Accidents_Dec20_updated[[#This Row],[Visibility(mi)]]&gt;30, 30, MROUND(US_Accidents_Dec20_updated[[#This Row],[Visibility(mi)]],5))</f>
        <v>10</v>
      </c>
      <c r="K3793">
        <f>MROUND(US_Accidents_Dec20_updated[[#This Row],[Wind_Speed(mph)]],5)</f>
        <v>5</v>
      </c>
      <c r="L3793">
        <f>IF(US_Accidents_Dec20_updated[[#This Row],[Precipitation(in)]]&gt;0.1, 0.1, US_Accidents_Dec20_updated[[#This Row],[Precipitation(in)]])</f>
        <v>0</v>
      </c>
    </row>
    <row r="3794" spans="1:12" x14ac:dyDescent="0.25">
      <c r="A3794" t="str">
        <f>US_Accidents_Dec20_updated[[#This Row],[ID]]</f>
        <v>A-4178181</v>
      </c>
      <c r="B3794">
        <f>US_Accidents_Dec20_updated[[#This Row],[Start_Lat]]</f>
        <v>39.562190000000001</v>
      </c>
      <c r="C3794">
        <f>US_Accidents_Dec20_updated[[#This Row],[Start_Lng]]</f>
        <v>-105.0158</v>
      </c>
      <c r="D3794">
        <f>US_Accidents_Dec20_updated[[#This Row],[Severity]]-1</f>
        <v>3</v>
      </c>
      <c r="E3794">
        <f>HOUR(US_Accidents_Dec20_updated[[#This Row],[Start_Time]])</f>
        <v>6</v>
      </c>
      <c r="F3794">
        <f>DAY(US_Accidents_Dec20_updated[[#This Row],[Start_Time]])</f>
        <v>1</v>
      </c>
      <c r="G3794">
        <f>MONTH(US_Accidents_Dec20_updated[[#This Row],[Start_Time]])</f>
        <v>4</v>
      </c>
      <c r="H3794" t="str">
        <f>US_Accidents_Dec20_updated[[#This Row],[Description]]</f>
        <v>Ramp closed to Lucent Blvd - Road closed due to accident.</v>
      </c>
      <c r="I3794" t="s">
        <v>50</v>
      </c>
      <c r="J3794">
        <f>IF(US_Accidents_Dec20_updated[[#This Row],[Visibility(mi)]]&gt;30, 30, MROUND(US_Accidents_Dec20_updated[[#This Row],[Visibility(mi)]],5))</f>
        <v>10</v>
      </c>
      <c r="K3794">
        <f>MROUND(US_Accidents_Dec20_updated[[#This Row],[Wind_Speed(mph)]],5)</f>
        <v>5</v>
      </c>
      <c r="L3794">
        <f>IF(US_Accidents_Dec20_updated[[#This Row],[Precipitation(in)]]&gt;0.1, 0.1, US_Accidents_Dec20_updated[[#This Row],[Precipitation(in)]])</f>
        <v>0</v>
      </c>
    </row>
    <row r="3795" spans="1:12" x14ac:dyDescent="0.25">
      <c r="A3795" t="str">
        <f>US_Accidents_Dec20_updated[[#This Row],[ID]]</f>
        <v>A-4178182</v>
      </c>
      <c r="B3795">
        <f>US_Accidents_Dec20_updated[[#This Row],[Start_Lat]]</f>
        <v>39.885438999999998</v>
      </c>
      <c r="C3795">
        <f>US_Accidents_Dec20_updated[[#This Row],[Start_Lng]]</f>
        <v>-104.98766999999999</v>
      </c>
      <c r="D3795">
        <f>US_Accidents_Dec20_updated[[#This Row],[Severity]]-1</f>
        <v>2</v>
      </c>
      <c r="E3795">
        <f>HOUR(US_Accidents_Dec20_updated[[#This Row],[Start_Time]])</f>
        <v>6</v>
      </c>
      <c r="F3795">
        <f>DAY(US_Accidents_Dec20_updated[[#This Row],[Start_Time]])</f>
        <v>1</v>
      </c>
      <c r="G3795">
        <f>MONTH(US_Accidents_Dec20_updated[[#This Row],[Start_Time]])</f>
        <v>4</v>
      </c>
      <c r="H3795" t="str">
        <f>US_Accidents_Dec20_updated[[#This Row],[Description]]</f>
        <v>At 104th Ave/Exit 221 - Accident.</v>
      </c>
      <c r="I3795" t="s">
        <v>50</v>
      </c>
      <c r="J3795">
        <f>IF(US_Accidents_Dec20_updated[[#This Row],[Visibility(mi)]]&gt;30, 30, MROUND(US_Accidents_Dec20_updated[[#This Row],[Visibility(mi)]],5))</f>
        <v>10</v>
      </c>
      <c r="K3795">
        <f>MROUND(US_Accidents_Dec20_updated[[#This Row],[Wind_Speed(mph)]],5)</f>
        <v>5</v>
      </c>
      <c r="L3795">
        <f>IF(US_Accidents_Dec20_updated[[#This Row],[Precipitation(in)]]&gt;0.1, 0.1, US_Accidents_Dec20_updated[[#This Row],[Precipitation(in)]])</f>
        <v>0</v>
      </c>
    </row>
    <row r="3796" spans="1:12" x14ac:dyDescent="0.25">
      <c r="A3796" t="str">
        <f>US_Accidents_Dec20_updated[[#This Row],[ID]]</f>
        <v>A-4178183</v>
      </c>
      <c r="B3796">
        <f>US_Accidents_Dec20_updated[[#This Row],[Start_Lat]]</f>
        <v>39.824679000000003</v>
      </c>
      <c r="C3796">
        <f>US_Accidents_Dec20_updated[[#This Row],[Start_Lng]]</f>
        <v>-104.965429</v>
      </c>
      <c r="D3796">
        <f>US_Accidents_Dec20_updated[[#This Row],[Severity]]-1</f>
        <v>2</v>
      </c>
      <c r="E3796">
        <f>HOUR(US_Accidents_Dec20_updated[[#This Row],[Start_Time]])</f>
        <v>7</v>
      </c>
      <c r="F3796">
        <f>DAY(US_Accidents_Dec20_updated[[#This Row],[Start_Time]])</f>
        <v>1</v>
      </c>
      <c r="G3796">
        <f>MONTH(US_Accidents_Dec20_updated[[#This Row],[Start_Time]])</f>
        <v>4</v>
      </c>
      <c r="H3796" t="str">
        <f>US_Accidents_Dec20_updated[[#This Row],[Description]]</f>
        <v>At I-76/Exit 1 - Accident.</v>
      </c>
      <c r="I3796" t="s">
        <v>50</v>
      </c>
      <c r="J3796">
        <f>IF(US_Accidents_Dec20_updated[[#This Row],[Visibility(mi)]]&gt;30, 30, MROUND(US_Accidents_Dec20_updated[[#This Row],[Visibility(mi)]],5))</f>
        <v>10</v>
      </c>
      <c r="K3796">
        <f>MROUND(US_Accidents_Dec20_updated[[#This Row],[Wind_Speed(mph)]],5)</f>
        <v>0</v>
      </c>
      <c r="L3796">
        <f>IF(US_Accidents_Dec20_updated[[#This Row],[Precipitation(in)]]&gt;0.1, 0.1, US_Accidents_Dec20_updated[[#This Row],[Precipitation(in)]])</f>
        <v>0</v>
      </c>
    </row>
    <row r="3797" spans="1:12" x14ac:dyDescent="0.25">
      <c r="A3797" t="str">
        <f>US_Accidents_Dec20_updated[[#This Row],[ID]]</f>
        <v>A-4178184</v>
      </c>
      <c r="B3797">
        <f>US_Accidents_Dec20_updated[[#This Row],[Start_Lat]]</f>
        <v>39.941180000000003</v>
      </c>
      <c r="C3797">
        <f>US_Accidents_Dec20_updated[[#This Row],[Start_Lng]]</f>
        <v>-105.13984000000001</v>
      </c>
      <c r="D3797">
        <f>US_Accidents_Dec20_updated[[#This Row],[Severity]]-1</f>
        <v>2</v>
      </c>
      <c r="E3797">
        <f>HOUR(US_Accidents_Dec20_updated[[#This Row],[Start_Time]])</f>
        <v>7</v>
      </c>
      <c r="F3797">
        <f>DAY(US_Accidents_Dec20_updated[[#This Row],[Start_Time]])</f>
        <v>1</v>
      </c>
      <c r="G3797">
        <f>MONTH(US_Accidents_Dec20_updated[[#This Row],[Start_Time]])</f>
        <v>4</v>
      </c>
      <c r="H3797" t="str">
        <f>US_Accidents_Dec20_updated[[#This Row],[Description]]</f>
        <v>At Flatiron Cir - Accident.</v>
      </c>
      <c r="I3797" t="s">
        <v>50</v>
      </c>
      <c r="J3797">
        <f>IF(US_Accidents_Dec20_updated[[#This Row],[Visibility(mi)]]&gt;30, 30, MROUND(US_Accidents_Dec20_updated[[#This Row],[Visibility(mi)]],5))</f>
        <v>10</v>
      </c>
      <c r="K3797">
        <f>MROUND(US_Accidents_Dec20_updated[[#This Row],[Wind_Speed(mph)]],5)</f>
        <v>0</v>
      </c>
      <c r="L3797">
        <f>IF(US_Accidents_Dec20_updated[[#This Row],[Precipitation(in)]]&gt;0.1, 0.1, US_Accidents_Dec20_updated[[#This Row],[Precipitation(in)]])</f>
        <v>0</v>
      </c>
    </row>
    <row r="3798" spans="1:12" x14ac:dyDescent="0.25">
      <c r="A3798" t="str">
        <f>US_Accidents_Dec20_updated[[#This Row],[ID]]</f>
        <v>A-4178190</v>
      </c>
      <c r="B3798">
        <f>US_Accidents_Dec20_updated[[#This Row],[Start_Lat]]</f>
        <v>39.778359999999999</v>
      </c>
      <c r="C3798">
        <f>US_Accidents_Dec20_updated[[#This Row],[Start_Lng]]</f>
        <v>-104.89577300000001</v>
      </c>
      <c r="D3798">
        <f>US_Accidents_Dec20_updated[[#This Row],[Severity]]-1</f>
        <v>2</v>
      </c>
      <c r="E3798">
        <f>HOUR(US_Accidents_Dec20_updated[[#This Row],[Start_Time]])</f>
        <v>10</v>
      </c>
      <c r="F3798">
        <f>DAY(US_Accidents_Dec20_updated[[#This Row],[Start_Time]])</f>
        <v>1</v>
      </c>
      <c r="G3798">
        <f>MONTH(US_Accidents_Dec20_updated[[#This Row],[Start_Time]])</f>
        <v>4</v>
      </c>
      <c r="H3798" t="str">
        <f>US_Accidents_Dec20_updated[[#This Row],[Description]]</f>
        <v>At Quebec St/Exit 278 - Accident.</v>
      </c>
      <c r="I3798" t="s">
        <v>50</v>
      </c>
      <c r="J3798">
        <f>IF(US_Accidents_Dec20_updated[[#This Row],[Visibility(mi)]]&gt;30, 30, MROUND(US_Accidents_Dec20_updated[[#This Row],[Visibility(mi)]],5))</f>
        <v>10</v>
      </c>
      <c r="K3798">
        <f>MROUND(US_Accidents_Dec20_updated[[#This Row],[Wind_Speed(mph)]],5)</f>
        <v>5</v>
      </c>
      <c r="L3798">
        <f>IF(US_Accidents_Dec20_updated[[#This Row],[Precipitation(in)]]&gt;0.1, 0.1, US_Accidents_Dec20_updated[[#This Row],[Precipitation(in)]])</f>
        <v>0</v>
      </c>
    </row>
    <row r="3799" spans="1:12" x14ac:dyDescent="0.25">
      <c r="A3799" t="str">
        <f>US_Accidents_Dec20_updated[[#This Row],[ID]]</f>
        <v>A-4178193</v>
      </c>
      <c r="B3799">
        <f>US_Accidents_Dec20_updated[[#This Row],[Start_Lat]]</f>
        <v>39.113239</v>
      </c>
      <c r="C3799">
        <f>US_Accidents_Dec20_updated[[#This Row],[Start_Lng]]</f>
        <v>-104.86538299999999</v>
      </c>
      <c r="D3799">
        <f>US_Accidents_Dec20_updated[[#This Row],[Severity]]-1</f>
        <v>2</v>
      </c>
      <c r="E3799">
        <f>HOUR(US_Accidents_Dec20_updated[[#This Row],[Start_Time]])</f>
        <v>10</v>
      </c>
      <c r="F3799">
        <f>DAY(US_Accidents_Dec20_updated[[#This Row],[Start_Time]])</f>
        <v>1</v>
      </c>
      <c r="G3799">
        <f>MONTH(US_Accidents_Dec20_updated[[#This Row],[Start_Time]])</f>
        <v>4</v>
      </c>
      <c r="H3799" t="str">
        <f>US_Accidents_Dec20_updated[[#This Row],[Description]]</f>
        <v>At County Line Rd/Exit 163 - Accident.</v>
      </c>
      <c r="I3799" t="s">
        <v>50</v>
      </c>
      <c r="J3799">
        <f>IF(US_Accidents_Dec20_updated[[#This Row],[Visibility(mi)]]&gt;30, 30, MROUND(US_Accidents_Dec20_updated[[#This Row],[Visibility(mi)]],5))</f>
        <v>10</v>
      </c>
      <c r="K3799">
        <f>MROUND(US_Accidents_Dec20_updated[[#This Row],[Wind_Speed(mph)]],5)</f>
        <v>5</v>
      </c>
      <c r="L3799">
        <f>IF(US_Accidents_Dec20_updated[[#This Row],[Precipitation(in)]]&gt;0.1, 0.1, US_Accidents_Dec20_updated[[#This Row],[Precipitation(in)]])</f>
        <v>0</v>
      </c>
    </row>
    <row r="3800" spans="1:12" x14ac:dyDescent="0.25">
      <c r="A3800" t="str">
        <f>US_Accidents_Dec20_updated[[#This Row],[ID]]</f>
        <v>A-4178199</v>
      </c>
      <c r="B3800">
        <f>US_Accidents_Dec20_updated[[#This Row],[Start_Lat]]</f>
        <v>40.449131999999999</v>
      </c>
      <c r="C3800">
        <f>US_Accidents_Dec20_updated[[#This Row],[Start_Lng]]</f>
        <v>-104.99193</v>
      </c>
      <c r="D3800">
        <f>US_Accidents_Dec20_updated[[#This Row],[Severity]]-1</f>
        <v>2</v>
      </c>
      <c r="E3800">
        <f>HOUR(US_Accidents_Dec20_updated[[#This Row],[Start_Time]])</f>
        <v>15</v>
      </c>
      <c r="F3800">
        <f>DAY(US_Accidents_Dec20_updated[[#This Row],[Start_Time]])</f>
        <v>1</v>
      </c>
      <c r="G3800">
        <f>MONTH(US_Accidents_Dec20_updated[[#This Row],[Start_Time]])</f>
        <v>4</v>
      </c>
      <c r="H3800" t="str">
        <f>US_Accidents_Dec20_updated[[#This Row],[Description]]</f>
        <v>At CO-392/Exit 262 - Accident.</v>
      </c>
      <c r="I3800" t="s">
        <v>50</v>
      </c>
      <c r="J3800">
        <f>IF(US_Accidents_Dec20_updated[[#This Row],[Visibility(mi)]]&gt;30, 30, MROUND(US_Accidents_Dec20_updated[[#This Row],[Visibility(mi)]],5))</f>
        <v>10</v>
      </c>
      <c r="K3800">
        <f>MROUND(US_Accidents_Dec20_updated[[#This Row],[Wind_Speed(mph)]],5)</f>
        <v>5</v>
      </c>
      <c r="L3800">
        <f>IF(US_Accidents_Dec20_updated[[#This Row],[Precipitation(in)]]&gt;0.1, 0.1, US_Accidents_Dec20_updated[[#This Row],[Precipitation(in)]])</f>
        <v>0</v>
      </c>
    </row>
    <row r="3801" spans="1:12" x14ac:dyDescent="0.25">
      <c r="A3801" t="str">
        <f>US_Accidents_Dec20_updated[[#This Row],[ID]]</f>
        <v>A-4178200</v>
      </c>
      <c r="B3801">
        <f>US_Accidents_Dec20_updated[[#This Row],[Start_Lat]]</f>
        <v>38.915064000000001</v>
      </c>
      <c r="C3801">
        <f>US_Accidents_Dec20_updated[[#This Row],[Start_Lng]]</f>
        <v>-104.719701</v>
      </c>
      <c r="D3801">
        <f>US_Accidents_Dec20_updated[[#This Row],[Severity]]-1</f>
        <v>2</v>
      </c>
      <c r="E3801">
        <f>HOUR(US_Accidents_Dec20_updated[[#This Row],[Start_Time]])</f>
        <v>15</v>
      </c>
      <c r="F3801">
        <f>DAY(US_Accidents_Dec20_updated[[#This Row],[Start_Time]])</f>
        <v>1</v>
      </c>
      <c r="G3801">
        <f>MONTH(US_Accidents_Dec20_updated[[#This Row],[Start_Time]])</f>
        <v>4</v>
      </c>
      <c r="H3801" t="str">
        <f>US_Accidents_Dec20_updated[[#This Row],[Description]]</f>
        <v>Between E Woodmen Rd and Barnes Rd - Accident. Blocked ahead.</v>
      </c>
      <c r="I3801" t="s">
        <v>50</v>
      </c>
      <c r="J3801">
        <f>IF(US_Accidents_Dec20_updated[[#This Row],[Visibility(mi)]]&gt;30, 30, MROUND(US_Accidents_Dec20_updated[[#This Row],[Visibility(mi)]],5))</f>
        <v>10</v>
      </c>
      <c r="K3801">
        <f>MROUND(US_Accidents_Dec20_updated[[#This Row],[Wind_Speed(mph)]],5)</f>
        <v>5</v>
      </c>
      <c r="L3801">
        <f>IF(US_Accidents_Dec20_updated[[#This Row],[Precipitation(in)]]&gt;0.1, 0.1, US_Accidents_Dec20_updated[[#This Row],[Precipitation(in)]])</f>
        <v>0</v>
      </c>
    </row>
    <row r="3802" spans="1:12" x14ac:dyDescent="0.25">
      <c r="A3802" t="str">
        <f>US_Accidents_Dec20_updated[[#This Row],[ID]]</f>
        <v>A-4178201</v>
      </c>
      <c r="B3802">
        <f>US_Accidents_Dec20_updated[[#This Row],[Start_Lat]]</f>
        <v>38.907378999999999</v>
      </c>
      <c r="C3802">
        <f>US_Accidents_Dec20_updated[[#This Row],[Start_Lng]]</f>
        <v>-104.719556</v>
      </c>
      <c r="D3802">
        <f>US_Accidents_Dec20_updated[[#This Row],[Severity]]-1</f>
        <v>2</v>
      </c>
      <c r="E3802">
        <f>HOUR(US_Accidents_Dec20_updated[[#This Row],[Start_Time]])</f>
        <v>15</v>
      </c>
      <c r="F3802">
        <f>DAY(US_Accidents_Dec20_updated[[#This Row],[Start_Time]])</f>
        <v>1</v>
      </c>
      <c r="G3802">
        <f>MONTH(US_Accidents_Dec20_updated[[#This Row],[Start_Time]])</f>
        <v>4</v>
      </c>
      <c r="H3802" t="str">
        <f>US_Accidents_Dec20_updated[[#This Row],[Description]]</f>
        <v>Between Barnes Rd and E Woodmen Rd - Accident. Blocked ahead.</v>
      </c>
      <c r="I3802" t="s">
        <v>50</v>
      </c>
      <c r="J3802">
        <f>IF(US_Accidents_Dec20_updated[[#This Row],[Visibility(mi)]]&gt;30, 30, MROUND(US_Accidents_Dec20_updated[[#This Row],[Visibility(mi)]],5))</f>
        <v>10</v>
      </c>
      <c r="K3802">
        <f>MROUND(US_Accidents_Dec20_updated[[#This Row],[Wind_Speed(mph)]],5)</f>
        <v>5</v>
      </c>
      <c r="L3802">
        <f>IF(US_Accidents_Dec20_updated[[#This Row],[Precipitation(in)]]&gt;0.1, 0.1, US_Accidents_Dec20_updated[[#This Row],[Precipitation(in)]])</f>
        <v>0</v>
      </c>
    </row>
    <row r="3803" spans="1:12" x14ac:dyDescent="0.25">
      <c r="A3803" t="str">
        <f>US_Accidents_Dec20_updated[[#This Row],[ID]]</f>
        <v>A-4178202</v>
      </c>
      <c r="B3803">
        <f>US_Accidents_Dec20_updated[[#This Row],[Start_Lat]]</f>
        <v>39.684910000000002</v>
      </c>
      <c r="C3803">
        <f>US_Accidents_Dec20_updated[[#This Row],[Start_Lng]]</f>
        <v>-104.95385</v>
      </c>
      <c r="D3803">
        <f>US_Accidents_Dec20_updated[[#This Row],[Severity]]-1</f>
        <v>1</v>
      </c>
      <c r="E3803">
        <f>HOUR(US_Accidents_Dec20_updated[[#This Row],[Start_Time]])</f>
        <v>15</v>
      </c>
      <c r="F3803">
        <f>DAY(US_Accidents_Dec20_updated[[#This Row],[Start_Time]])</f>
        <v>1</v>
      </c>
      <c r="G3803">
        <f>MONTH(US_Accidents_Dec20_updated[[#This Row],[Start_Time]])</f>
        <v>4</v>
      </c>
      <c r="H3803" t="str">
        <f>US_Accidents_Dec20_updated[[#This Row],[Description]]</f>
        <v>Ramp to University Blvd/Exit 205 - Accident. Center lane blocked.</v>
      </c>
      <c r="I3803" t="s">
        <v>50</v>
      </c>
      <c r="J3803">
        <f>IF(US_Accidents_Dec20_updated[[#This Row],[Visibility(mi)]]&gt;30, 30, MROUND(US_Accidents_Dec20_updated[[#This Row],[Visibility(mi)]],5))</f>
        <v>10</v>
      </c>
      <c r="K3803">
        <f>MROUND(US_Accidents_Dec20_updated[[#This Row],[Wind_Speed(mph)]],5)</f>
        <v>15</v>
      </c>
      <c r="L3803">
        <f>IF(US_Accidents_Dec20_updated[[#This Row],[Precipitation(in)]]&gt;0.1, 0.1, US_Accidents_Dec20_updated[[#This Row],[Precipitation(in)]])</f>
        <v>0</v>
      </c>
    </row>
    <row r="3804" spans="1:12" x14ac:dyDescent="0.25">
      <c r="A3804" t="str">
        <f>US_Accidents_Dec20_updated[[#This Row],[ID]]</f>
        <v>A-4178205</v>
      </c>
      <c r="B3804">
        <f>US_Accidents_Dec20_updated[[#This Row],[Start_Lat]]</f>
        <v>38.915064000000001</v>
      </c>
      <c r="C3804">
        <f>US_Accidents_Dec20_updated[[#This Row],[Start_Lng]]</f>
        <v>-104.719701</v>
      </c>
      <c r="D3804">
        <f>US_Accidents_Dec20_updated[[#This Row],[Severity]]-1</f>
        <v>2</v>
      </c>
      <c r="E3804">
        <f>HOUR(US_Accidents_Dec20_updated[[#This Row],[Start_Time]])</f>
        <v>16</v>
      </c>
      <c r="F3804">
        <f>DAY(US_Accidents_Dec20_updated[[#This Row],[Start_Time]])</f>
        <v>1</v>
      </c>
      <c r="G3804">
        <f>MONTH(US_Accidents_Dec20_updated[[#This Row],[Start_Time]])</f>
        <v>4</v>
      </c>
      <c r="H3804" t="str">
        <f>US_Accidents_Dec20_updated[[#This Row],[Description]]</f>
        <v>Between N Powers Blvd and Barnes Rd - Accident. Blocked ahead.</v>
      </c>
      <c r="I3804" t="s">
        <v>50</v>
      </c>
      <c r="J3804">
        <f>IF(US_Accidents_Dec20_updated[[#This Row],[Visibility(mi)]]&gt;30, 30, MROUND(US_Accidents_Dec20_updated[[#This Row],[Visibility(mi)]],5))</f>
        <v>10</v>
      </c>
      <c r="K3804">
        <f>MROUND(US_Accidents_Dec20_updated[[#This Row],[Wind_Speed(mph)]],5)</f>
        <v>10</v>
      </c>
      <c r="L3804">
        <f>IF(US_Accidents_Dec20_updated[[#This Row],[Precipitation(in)]]&gt;0.1, 0.1, US_Accidents_Dec20_updated[[#This Row],[Precipitation(in)]])</f>
        <v>0</v>
      </c>
    </row>
    <row r="3805" spans="1:12" x14ac:dyDescent="0.25">
      <c r="A3805" t="str">
        <f>US_Accidents_Dec20_updated[[#This Row],[ID]]</f>
        <v>A-4178206</v>
      </c>
      <c r="B3805">
        <f>US_Accidents_Dec20_updated[[#This Row],[Start_Lat]]</f>
        <v>38.907378999999999</v>
      </c>
      <c r="C3805">
        <f>US_Accidents_Dec20_updated[[#This Row],[Start_Lng]]</f>
        <v>-104.719556</v>
      </c>
      <c r="D3805">
        <f>US_Accidents_Dec20_updated[[#This Row],[Severity]]-1</f>
        <v>2</v>
      </c>
      <c r="E3805">
        <f>HOUR(US_Accidents_Dec20_updated[[#This Row],[Start_Time]])</f>
        <v>16</v>
      </c>
      <c r="F3805">
        <f>DAY(US_Accidents_Dec20_updated[[#This Row],[Start_Time]])</f>
        <v>1</v>
      </c>
      <c r="G3805">
        <f>MONTH(US_Accidents_Dec20_updated[[#This Row],[Start_Time]])</f>
        <v>4</v>
      </c>
      <c r="H3805" t="str">
        <f>US_Accidents_Dec20_updated[[#This Row],[Description]]</f>
        <v>Between Barnes Rd and N Powers Blvd - Accident. Blocked ahead.</v>
      </c>
      <c r="I3805" t="s">
        <v>50</v>
      </c>
      <c r="J3805">
        <f>IF(US_Accidents_Dec20_updated[[#This Row],[Visibility(mi)]]&gt;30, 30, MROUND(US_Accidents_Dec20_updated[[#This Row],[Visibility(mi)]],5))</f>
        <v>10</v>
      </c>
      <c r="K3805">
        <f>MROUND(US_Accidents_Dec20_updated[[#This Row],[Wind_Speed(mph)]],5)</f>
        <v>10</v>
      </c>
      <c r="L3805">
        <f>IF(US_Accidents_Dec20_updated[[#This Row],[Precipitation(in)]]&gt;0.1, 0.1, US_Accidents_Dec20_updated[[#This Row],[Precipitation(in)]])</f>
        <v>0</v>
      </c>
    </row>
    <row r="3806" spans="1:12" x14ac:dyDescent="0.25">
      <c r="A3806" t="str">
        <f>US_Accidents_Dec20_updated[[#This Row],[ID]]</f>
        <v>A-4178212</v>
      </c>
      <c r="B3806">
        <f>US_Accidents_Dec20_updated[[#This Row],[Start_Lat]]</f>
        <v>39.924211999999997</v>
      </c>
      <c r="C3806">
        <f>US_Accidents_Dec20_updated[[#This Row],[Start_Lng]]</f>
        <v>-105.110843</v>
      </c>
      <c r="D3806">
        <f>US_Accidents_Dec20_updated[[#This Row],[Severity]]-1</f>
        <v>2</v>
      </c>
      <c r="E3806">
        <f>HOUR(US_Accidents_Dec20_updated[[#This Row],[Start_Time]])</f>
        <v>18</v>
      </c>
      <c r="F3806">
        <f>DAY(US_Accidents_Dec20_updated[[#This Row],[Start_Time]])</f>
        <v>1</v>
      </c>
      <c r="G3806">
        <f>MONTH(US_Accidents_Dec20_updated[[#This Row],[Start_Time]])</f>
        <v>4</v>
      </c>
      <c r="H3806" t="str">
        <f>US_Accidents_Dec20_updated[[#This Row],[Description]]</f>
        <v>At Wadsworth Pky/CO-121/CO-128 - Accident.</v>
      </c>
      <c r="I3806" t="s">
        <v>50</v>
      </c>
      <c r="J3806">
        <f>IF(US_Accidents_Dec20_updated[[#This Row],[Visibility(mi)]]&gt;30, 30, MROUND(US_Accidents_Dec20_updated[[#This Row],[Visibility(mi)]],5))</f>
        <v>30</v>
      </c>
      <c r="K3806">
        <f>MROUND(US_Accidents_Dec20_updated[[#This Row],[Wind_Speed(mph)]],5)</f>
        <v>10</v>
      </c>
      <c r="L3806">
        <f>IF(US_Accidents_Dec20_updated[[#This Row],[Precipitation(in)]]&gt;0.1, 0.1, US_Accidents_Dec20_updated[[#This Row],[Precipitation(in)]])</f>
        <v>0</v>
      </c>
    </row>
    <row r="3807" spans="1:12" x14ac:dyDescent="0.25">
      <c r="A3807" t="str">
        <f>US_Accidents_Dec20_updated[[#This Row],[ID]]</f>
        <v>A-4178213</v>
      </c>
      <c r="B3807">
        <f>US_Accidents_Dec20_updated[[#This Row],[Start_Lat]]</f>
        <v>39.802410000000002</v>
      </c>
      <c r="C3807">
        <f>US_Accidents_Dec20_updated[[#This Row],[Start_Lng]]</f>
        <v>-105.02003999999999</v>
      </c>
      <c r="D3807">
        <f>US_Accidents_Dec20_updated[[#This Row],[Severity]]-1</f>
        <v>2</v>
      </c>
      <c r="E3807">
        <f>HOUR(US_Accidents_Dec20_updated[[#This Row],[Start_Time]])</f>
        <v>18</v>
      </c>
      <c r="F3807">
        <f>DAY(US_Accidents_Dec20_updated[[#This Row],[Start_Time]])</f>
        <v>1</v>
      </c>
      <c r="G3807">
        <f>MONTH(US_Accidents_Dec20_updated[[#This Row],[Start_Time]])</f>
        <v>4</v>
      </c>
      <c r="H3807" t="str">
        <f>US_Accidents_Dec20_updated[[#This Row],[Description]]</f>
        <v>At Pecos St/Exit 4 - Accident.</v>
      </c>
      <c r="I3807" t="s">
        <v>50</v>
      </c>
      <c r="J3807">
        <f>IF(US_Accidents_Dec20_updated[[#This Row],[Visibility(mi)]]&gt;30, 30, MROUND(US_Accidents_Dec20_updated[[#This Row],[Visibility(mi)]],5))</f>
        <v>30</v>
      </c>
      <c r="K3807">
        <f>MROUND(US_Accidents_Dec20_updated[[#This Row],[Wind_Speed(mph)]],5)</f>
        <v>10</v>
      </c>
      <c r="L3807">
        <f>IF(US_Accidents_Dec20_updated[[#This Row],[Precipitation(in)]]&gt;0.1, 0.1, US_Accidents_Dec20_updated[[#This Row],[Precipitation(in)]])</f>
        <v>0</v>
      </c>
    </row>
    <row r="3808" spans="1:12" x14ac:dyDescent="0.25">
      <c r="A3808" t="str">
        <f>US_Accidents_Dec20_updated[[#This Row],[ID]]</f>
        <v>A-4178214</v>
      </c>
      <c r="B3808">
        <f>US_Accidents_Dec20_updated[[#This Row],[Start_Lat]]</f>
        <v>38.314450999999998</v>
      </c>
      <c r="C3808">
        <f>US_Accidents_Dec20_updated[[#This Row],[Start_Lng]]</f>
        <v>-104.664072</v>
      </c>
      <c r="D3808">
        <f>US_Accidents_Dec20_updated[[#This Row],[Severity]]-1</f>
        <v>2</v>
      </c>
      <c r="E3808">
        <f>HOUR(US_Accidents_Dec20_updated[[#This Row],[Start_Time]])</f>
        <v>20</v>
      </c>
      <c r="F3808">
        <f>DAY(US_Accidents_Dec20_updated[[#This Row],[Start_Time]])</f>
        <v>1</v>
      </c>
      <c r="G3808">
        <f>MONTH(US_Accidents_Dec20_updated[[#This Row],[Start_Time]])</f>
        <v>4</v>
      </c>
      <c r="H3808" t="str">
        <f>US_Accidents_Dec20_updated[[#This Row],[Description]]</f>
        <v>At CO-45/N Pueblo Blvd - Accident.</v>
      </c>
      <c r="I3808" t="s">
        <v>50</v>
      </c>
      <c r="J3808">
        <f>IF(US_Accidents_Dec20_updated[[#This Row],[Visibility(mi)]]&gt;30, 30, MROUND(US_Accidents_Dec20_updated[[#This Row],[Visibility(mi)]],5))</f>
        <v>10</v>
      </c>
      <c r="K3808">
        <f>MROUND(US_Accidents_Dec20_updated[[#This Row],[Wind_Speed(mph)]],5)</f>
        <v>10</v>
      </c>
      <c r="L3808">
        <f>IF(US_Accidents_Dec20_updated[[#This Row],[Precipitation(in)]]&gt;0.1, 0.1, US_Accidents_Dec20_updated[[#This Row],[Precipitation(in)]])</f>
        <v>0</v>
      </c>
    </row>
    <row r="3809" spans="1:12" x14ac:dyDescent="0.25">
      <c r="A3809" t="str">
        <f>US_Accidents_Dec20_updated[[#This Row],[ID]]</f>
        <v>A-4178215</v>
      </c>
      <c r="B3809">
        <f>US_Accidents_Dec20_updated[[#This Row],[Start_Lat]]</f>
        <v>38.313760000000002</v>
      </c>
      <c r="C3809">
        <f>US_Accidents_Dec20_updated[[#This Row],[Start_Lng]]</f>
        <v>-104.659403</v>
      </c>
      <c r="D3809">
        <f>US_Accidents_Dec20_updated[[#This Row],[Severity]]-1</f>
        <v>1</v>
      </c>
      <c r="E3809">
        <f>HOUR(US_Accidents_Dec20_updated[[#This Row],[Start_Time]])</f>
        <v>20</v>
      </c>
      <c r="F3809">
        <f>DAY(US_Accidents_Dec20_updated[[#This Row],[Start_Time]])</f>
        <v>1</v>
      </c>
      <c r="G3809">
        <f>MONTH(US_Accidents_Dec20_updated[[#This Row],[Start_Time]])</f>
        <v>4</v>
      </c>
      <c r="H3809" t="str">
        <f>US_Accidents_Dec20_updated[[#This Row],[Description]]</f>
        <v>Between Pueblo Blvd and Wills Blvd - Accident. Right lane blocked.</v>
      </c>
      <c r="I3809" t="s">
        <v>50</v>
      </c>
      <c r="J3809">
        <f>IF(US_Accidents_Dec20_updated[[#This Row],[Visibility(mi)]]&gt;30, 30, MROUND(US_Accidents_Dec20_updated[[#This Row],[Visibility(mi)]],5))</f>
        <v>10</v>
      </c>
      <c r="K3809">
        <f>MROUND(US_Accidents_Dec20_updated[[#This Row],[Wind_Speed(mph)]],5)</f>
        <v>10</v>
      </c>
      <c r="L3809">
        <f>IF(US_Accidents_Dec20_updated[[#This Row],[Precipitation(in)]]&gt;0.1, 0.1, US_Accidents_Dec20_updated[[#This Row],[Precipitation(in)]])</f>
        <v>0</v>
      </c>
    </row>
    <row r="3810" spans="1:12" x14ac:dyDescent="0.25">
      <c r="A3810" t="str">
        <f>US_Accidents_Dec20_updated[[#This Row],[ID]]</f>
        <v>A-4178698</v>
      </c>
      <c r="B3810">
        <f>US_Accidents_Dec20_updated[[#This Row],[Start_Lat]]</f>
        <v>39.525179999999999</v>
      </c>
      <c r="C3810">
        <f>US_Accidents_Dec20_updated[[#This Row],[Start_Lng]]</f>
        <v>-106.21529</v>
      </c>
      <c r="D3810">
        <f>US_Accidents_Dec20_updated[[#This Row],[Severity]]-1</f>
        <v>3</v>
      </c>
      <c r="E3810">
        <f>HOUR(US_Accidents_Dec20_updated[[#This Row],[Start_Time]])</f>
        <v>23</v>
      </c>
      <c r="F3810">
        <f>DAY(US_Accidents_Dec20_updated[[#This Row],[Start_Time]])</f>
        <v>1</v>
      </c>
      <c r="G3810">
        <f>MONTH(US_Accidents_Dec20_updated[[#This Row],[Start_Time]])</f>
        <v>4</v>
      </c>
      <c r="H3810" t="str">
        <f>US_Accidents_Dec20_updated[[#This Row],[Description]]</f>
        <v>Closed between Bighorn Rd/Exit 180 and CR-16/Shrine Pass Rd/Exit 190 - Road closed due to accident.</v>
      </c>
      <c r="I3810" t="s">
        <v>50</v>
      </c>
      <c r="J3810">
        <f>IF(US_Accidents_Dec20_updated[[#This Row],[Visibility(mi)]]&gt;30, 30, MROUND(US_Accidents_Dec20_updated[[#This Row],[Visibility(mi)]],5))</f>
        <v>10</v>
      </c>
      <c r="K3810">
        <f>MROUND(US_Accidents_Dec20_updated[[#This Row],[Wind_Speed(mph)]],5)</f>
        <v>10</v>
      </c>
      <c r="L3810">
        <f>IF(US_Accidents_Dec20_updated[[#This Row],[Precipitation(in)]]&gt;0.1, 0.1, US_Accidents_Dec20_updated[[#This Row],[Precipitation(in)]])</f>
        <v>0</v>
      </c>
    </row>
    <row r="3811" spans="1:12" x14ac:dyDescent="0.25">
      <c r="A3811" t="str">
        <f>US_Accidents_Dec20_updated[[#This Row],[ID]]</f>
        <v>A-4178703</v>
      </c>
      <c r="B3811">
        <f>US_Accidents_Dec20_updated[[#This Row],[Start_Lat]]</f>
        <v>39.866981000000003</v>
      </c>
      <c r="C3811">
        <f>US_Accidents_Dec20_updated[[#This Row],[Start_Lng]]</f>
        <v>-104.905089</v>
      </c>
      <c r="D3811">
        <f>US_Accidents_Dec20_updated[[#This Row],[Severity]]-1</f>
        <v>3</v>
      </c>
      <c r="E3811">
        <f>HOUR(US_Accidents_Dec20_updated[[#This Row],[Start_Time]])</f>
        <v>3</v>
      </c>
      <c r="F3811">
        <f>DAY(US_Accidents_Dec20_updated[[#This Row],[Start_Time]])</f>
        <v>2</v>
      </c>
      <c r="G3811">
        <f>MONTH(US_Accidents_Dec20_updated[[#This Row],[Start_Time]])</f>
        <v>4</v>
      </c>
      <c r="H3811" t="str">
        <f>US_Accidents_Dec20_updated[[#This Row],[Description]]</f>
        <v>Closed at 88th Ave/Exit 10 - Road closed due to accident.</v>
      </c>
      <c r="I3811" t="s">
        <v>50</v>
      </c>
      <c r="J3811">
        <f>IF(US_Accidents_Dec20_updated[[#This Row],[Visibility(mi)]]&gt;30, 30, MROUND(US_Accidents_Dec20_updated[[#This Row],[Visibility(mi)]],5))</f>
        <v>10</v>
      </c>
      <c r="K3811">
        <f>MROUND(US_Accidents_Dec20_updated[[#This Row],[Wind_Speed(mph)]],5)</f>
        <v>10</v>
      </c>
      <c r="L3811">
        <f>IF(US_Accidents_Dec20_updated[[#This Row],[Precipitation(in)]]&gt;0.1, 0.1, US_Accidents_Dec20_updated[[#This Row],[Precipitation(in)]])</f>
        <v>0</v>
      </c>
    </row>
    <row r="3812" spans="1:12" x14ac:dyDescent="0.25">
      <c r="A3812" t="str">
        <f>US_Accidents_Dec20_updated[[#This Row],[ID]]</f>
        <v>A-4178706</v>
      </c>
      <c r="B3812">
        <f>US_Accidents_Dec20_updated[[#This Row],[Start_Lat]]</f>
        <v>39.986199999999997</v>
      </c>
      <c r="C3812">
        <f>US_Accidents_Dec20_updated[[#This Row],[Start_Lng]]</f>
        <v>-104.919282</v>
      </c>
      <c r="D3812">
        <f>US_Accidents_Dec20_updated[[#This Row],[Severity]]-1</f>
        <v>2</v>
      </c>
      <c r="E3812">
        <f>HOUR(US_Accidents_Dec20_updated[[#This Row],[Start_Time]])</f>
        <v>5</v>
      </c>
      <c r="F3812">
        <f>DAY(US_Accidents_Dec20_updated[[#This Row],[Start_Time]])</f>
        <v>2</v>
      </c>
      <c r="G3812">
        <f>MONTH(US_Accidents_Dec20_updated[[#This Row],[Start_Time]])</f>
        <v>4</v>
      </c>
      <c r="H3812" t="str">
        <f>US_Accidents_Dec20_updated[[#This Row],[Description]]</f>
        <v>At E 160th Ave - Accident.</v>
      </c>
      <c r="I3812" t="s">
        <v>50</v>
      </c>
      <c r="J3812">
        <f>IF(US_Accidents_Dec20_updated[[#This Row],[Visibility(mi)]]&gt;30, 30, MROUND(US_Accidents_Dec20_updated[[#This Row],[Visibility(mi)]],5))</f>
        <v>10</v>
      </c>
      <c r="K3812">
        <f>MROUND(US_Accidents_Dec20_updated[[#This Row],[Wind_Speed(mph)]],5)</f>
        <v>5</v>
      </c>
      <c r="L3812">
        <f>IF(US_Accidents_Dec20_updated[[#This Row],[Precipitation(in)]]&gt;0.1, 0.1, US_Accidents_Dec20_updated[[#This Row],[Precipitation(in)]])</f>
        <v>0</v>
      </c>
    </row>
    <row r="3813" spans="1:12" x14ac:dyDescent="0.25">
      <c r="A3813" t="str">
        <f>US_Accidents_Dec20_updated[[#This Row],[ID]]</f>
        <v>A-4178708</v>
      </c>
      <c r="B3813">
        <f>US_Accidents_Dec20_updated[[#This Row],[Start_Lat]]</f>
        <v>39.986199999999997</v>
      </c>
      <c r="C3813">
        <f>US_Accidents_Dec20_updated[[#This Row],[Start_Lng]]</f>
        <v>-104.918781</v>
      </c>
      <c r="D3813">
        <f>US_Accidents_Dec20_updated[[#This Row],[Severity]]-1</f>
        <v>2</v>
      </c>
      <c r="E3813">
        <f>HOUR(US_Accidents_Dec20_updated[[#This Row],[Start_Time]])</f>
        <v>5</v>
      </c>
      <c r="F3813">
        <f>DAY(US_Accidents_Dec20_updated[[#This Row],[Start_Time]])</f>
        <v>2</v>
      </c>
      <c r="G3813">
        <f>MONTH(US_Accidents_Dec20_updated[[#This Row],[Start_Time]])</f>
        <v>4</v>
      </c>
      <c r="H3813" t="str">
        <f>US_Accidents_Dec20_updated[[#This Row],[Description]]</f>
        <v>At Quebec St - Accident.</v>
      </c>
      <c r="I3813" t="s">
        <v>50</v>
      </c>
      <c r="J3813">
        <f>IF(US_Accidents_Dec20_updated[[#This Row],[Visibility(mi)]]&gt;30, 30, MROUND(US_Accidents_Dec20_updated[[#This Row],[Visibility(mi)]],5))</f>
        <v>10</v>
      </c>
      <c r="K3813">
        <f>MROUND(US_Accidents_Dec20_updated[[#This Row],[Wind_Speed(mph)]],5)</f>
        <v>5</v>
      </c>
      <c r="L3813">
        <f>IF(US_Accidents_Dec20_updated[[#This Row],[Precipitation(in)]]&gt;0.1, 0.1, US_Accidents_Dec20_updated[[#This Row],[Precipitation(in)]])</f>
        <v>0</v>
      </c>
    </row>
    <row r="3814" spans="1:12" x14ac:dyDescent="0.25">
      <c r="A3814" t="str">
        <f>US_Accidents_Dec20_updated[[#This Row],[ID]]</f>
        <v>A-4178709</v>
      </c>
      <c r="B3814">
        <f>US_Accidents_Dec20_updated[[#This Row],[Start_Lat]]</f>
        <v>39.778410000000001</v>
      </c>
      <c r="C3814">
        <f>US_Accidents_Dec20_updated[[#This Row],[Start_Lng]]</f>
        <v>-104.91289</v>
      </c>
      <c r="D3814">
        <f>US_Accidents_Dec20_updated[[#This Row],[Severity]]-1</f>
        <v>2</v>
      </c>
      <c r="E3814">
        <f>HOUR(US_Accidents_Dec20_updated[[#This Row],[Start_Time]])</f>
        <v>7</v>
      </c>
      <c r="F3814">
        <f>DAY(US_Accidents_Dec20_updated[[#This Row],[Start_Time]])</f>
        <v>2</v>
      </c>
      <c r="G3814">
        <f>MONTH(US_Accidents_Dec20_updated[[#This Row],[Start_Time]])</f>
        <v>4</v>
      </c>
      <c r="H3814" t="str">
        <f>US_Accidents_Dec20_updated[[#This Row],[Description]]</f>
        <v>At Dahlia St/Exit 277 - Accident.</v>
      </c>
      <c r="I3814" t="s">
        <v>50</v>
      </c>
      <c r="J3814">
        <f>IF(US_Accidents_Dec20_updated[[#This Row],[Visibility(mi)]]&gt;30, 30, MROUND(US_Accidents_Dec20_updated[[#This Row],[Visibility(mi)]],5))</f>
        <v>30</v>
      </c>
      <c r="K3814">
        <f>MROUND(US_Accidents_Dec20_updated[[#This Row],[Wind_Speed(mph)]],5)</f>
        <v>10</v>
      </c>
      <c r="L3814">
        <f>IF(US_Accidents_Dec20_updated[[#This Row],[Precipitation(in)]]&gt;0.1, 0.1, US_Accidents_Dec20_updated[[#This Row],[Precipitation(in)]])</f>
        <v>0</v>
      </c>
    </row>
    <row r="3815" spans="1:12" x14ac:dyDescent="0.25">
      <c r="A3815" t="str">
        <f>US_Accidents_Dec20_updated[[#This Row],[ID]]</f>
        <v>A-4178710</v>
      </c>
      <c r="B3815">
        <f>US_Accidents_Dec20_updated[[#This Row],[Start_Lat]]</f>
        <v>39.986199999999997</v>
      </c>
      <c r="C3815">
        <f>US_Accidents_Dec20_updated[[#This Row],[Start_Lng]]</f>
        <v>-104.920693</v>
      </c>
      <c r="D3815">
        <f>US_Accidents_Dec20_updated[[#This Row],[Severity]]-1</f>
        <v>3</v>
      </c>
      <c r="E3815">
        <f>HOUR(US_Accidents_Dec20_updated[[#This Row],[Start_Time]])</f>
        <v>10</v>
      </c>
      <c r="F3815">
        <f>DAY(US_Accidents_Dec20_updated[[#This Row],[Start_Time]])</f>
        <v>2</v>
      </c>
      <c r="G3815">
        <f>MONTH(US_Accidents_Dec20_updated[[#This Row],[Start_Time]])</f>
        <v>4</v>
      </c>
      <c r="H3815" t="str">
        <f>US_Accidents_Dec20_updated[[#This Row],[Description]]</f>
        <v>Closed at Quebec St - Road closed due to accident. Road marking work.</v>
      </c>
      <c r="I3815" t="s">
        <v>50</v>
      </c>
      <c r="J3815">
        <f>IF(US_Accidents_Dec20_updated[[#This Row],[Visibility(mi)]]&gt;30, 30, MROUND(US_Accidents_Dec20_updated[[#This Row],[Visibility(mi)]],5))</f>
        <v>10</v>
      </c>
      <c r="K3815">
        <f>MROUND(US_Accidents_Dec20_updated[[#This Row],[Wind_Speed(mph)]],5)</f>
        <v>5</v>
      </c>
      <c r="L3815">
        <f>IF(US_Accidents_Dec20_updated[[#This Row],[Precipitation(in)]]&gt;0.1, 0.1, US_Accidents_Dec20_updated[[#This Row],[Precipitation(in)]])</f>
        <v>0</v>
      </c>
    </row>
    <row r="3816" spans="1:12" x14ac:dyDescent="0.25">
      <c r="A3816" t="str">
        <f>US_Accidents_Dec20_updated[[#This Row],[ID]]</f>
        <v>A-4178711</v>
      </c>
      <c r="B3816">
        <f>US_Accidents_Dec20_updated[[#This Row],[Start_Lat]]</f>
        <v>39.986218999999998</v>
      </c>
      <c r="C3816">
        <f>US_Accidents_Dec20_updated[[#This Row],[Start_Lng]]</f>
        <v>-104.923637</v>
      </c>
      <c r="D3816">
        <f>US_Accidents_Dec20_updated[[#This Row],[Severity]]-1</f>
        <v>3</v>
      </c>
      <c r="E3816">
        <f>HOUR(US_Accidents_Dec20_updated[[#This Row],[Start_Time]])</f>
        <v>10</v>
      </c>
      <c r="F3816">
        <f>DAY(US_Accidents_Dec20_updated[[#This Row],[Start_Time]])</f>
        <v>2</v>
      </c>
      <c r="G3816">
        <f>MONTH(US_Accidents_Dec20_updated[[#This Row],[Start_Time]])</f>
        <v>4</v>
      </c>
      <c r="H3816" t="str">
        <f>US_Accidents_Dec20_updated[[#This Row],[Description]]</f>
        <v>Closed at E 160th Ave - Road closed due to accident. Road marking work.</v>
      </c>
      <c r="I3816" t="s">
        <v>50</v>
      </c>
      <c r="J3816">
        <f>IF(US_Accidents_Dec20_updated[[#This Row],[Visibility(mi)]]&gt;30, 30, MROUND(US_Accidents_Dec20_updated[[#This Row],[Visibility(mi)]],5))</f>
        <v>10</v>
      </c>
      <c r="K3816">
        <f>MROUND(US_Accidents_Dec20_updated[[#This Row],[Wind_Speed(mph)]],5)</f>
        <v>5</v>
      </c>
      <c r="L3816">
        <f>IF(US_Accidents_Dec20_updated[[#This Row],[Precipitation(in)]]&gt;0.1, 0.1, US_Accidents_Dec20_updated[[#This Row],[Precipitation(in)]])</f>
        <v>0</v>
      </c>
    </row>
    <row r="3817" spans="1:12" x14ac:dyDescent="0.25">
      <c r="A3817" t="str">
        <f>US_Accidents_Dec20_updated[[#This Row],[ID]]</f>
        <v>A-4178712</v>
      </c>
      <c r="B3817">
        <f>US_Accidents_Dec20_updated[[#This Row],[Start_Lat]]</f>
        <v>39.72542</v>
      </c>
      <c r="C3817">
        <f>US_Accidents_Dec20_updated[[#This Row],[Start_Lng]]</f>
        <v>-105.022004</v>
      </c>
      <c r="D3817">
        <f>US_Accidents_Dec20_updated[[#This Row],[Severity]]-1</f>
        <v>2</v>
      </c>
      <c r="E3817">
        <f>HOUR(US_Accidents_Dec20_updated[[#This Row],[Start_Time]])</f>
        <v>6</v>
      </c>
      <c r="F3817">
        <f>DAY(US_Accidents_Dec20_updated[[#This Row],[Start_Time]])</f>
        <v>2</v>
      </c>
      <c r="G3817">
        <f>MONTH(US_Accidents_Dec20_updated[[#This Row],[Start_Time]])</f>
        <v>4</v>
      </c>
      <c r="H3817" t="str">
        <f>US_Accidents_Dec20_updated[[#This Row],[Description]]</f>
        <v>At CO-88/Federal Blvd - Accident.</v>
      </c>
      <c r="I3817" t="s">
        <v>50</v>
      </c>
      <c r="J3817">
        <f>IF(US_Accidents_Dec20_updated[[#This Row],[Visibility(mi)]]&gt;30, 30, MROUND(US_Accidents_Dec20_updated[[#This Row],[Visibility(mi)]],5))</f>
        <v>30</v>
      </c>
      <c r="K3817">
        <f>MROUND(US_Accidents_Dec20_updated[[#This Row],[Wind_Speed(mph)]],5)</f>
        <v>10</v>
      </c>
      <c r="L3817">
        <f>IF(US_Accidents_Dec20_updated[[#This Row],[Precipitation(in)]]&gt;0.1, 0.1, US_Accidents_Dec20_updated[[#This Row],[Precipitation(in)]])</f>
        <v>0</v>
      </c>
    </row>
    <row r="3818" spans="1:12" x14ac:dyDescent="0.25">
      <c r="A3818" t="str">
        <f>US_Accidents_Dec20_updated[[#This Row],[ID]]</f>
        <v>A-4178713</v>
      </c>
      <c r="B3818">
        <f>US_Accidents_Dec20_updated[[#This Row],[Start_Lat]]</f>
        <v>39.725580000000001</v>
      </c>
      <c r="C3818">
        <f>US_Accidents_Dec20_updated[[#This Row],[Start_Lng]]</f>
        <v>-105.022643</v>
      </c>
      <c r="D3818">
        <f>US_Accidents_Dec20_updated[[#This Row],[Severity]]-1</f>
        <v>2</v>
      </c>
      <c r="E3818">
        <f>HOUR(US_Accidents_Dec20_updated[[#This Row],[Start_Time]])</f>
        <v>6</v>
      </c>
      <c r="F3818">
        <f>DAY(US_Accidents_Dec20_updated[[#This Row],[Start_Time]])</f>
        <v>2</v>
      </c>
      <c r="G3818">
        <f>MONTH(US_Accidents_Dec20_updated[[#This Row],[Start_Time]])</f>
        <v>4</v>
      </c>
      <c r="H3818" t="str">
        <f>US_Accidents_Dec20_updated[[#This Row],[Description]]</f>
        <v>At Bryant St - Accident.</v>
      </c>
      <c r="I3818" t="s">
        <v>50</v>
      </c>
      <c r="J3818">
        <f>IF(US_Accidents_Dec20_updated[[#This Row],[Visibility(mi)]]&gt;30, 30, MROUND(US_Accidents_Dec20_updated[[#This Row],[Visibility(mi)]],5))</f>
        <v>30</v>
      </c>
      <c r="K3818">
        <f>MROUND(US_Accidents_Dec20_updated[[#This Row],[Wind_Speed(mph)]],5)</f>
        <v>10</v>
      </c>
      <c r="L3818">
        <f>IF(US_Accidents_Dec20_updated[[#This Row],[Precipitation(in)]]&gt;0.1, 0.1, US_Accidents_Dec20_updated[[#This Row],[Precipitation(in)]])</f>
        <v>0</v>
      </c>
    </row>
    <row r="3819" spans="1:12" x14ac:dyDescent="0.25">
      <c r="A3819" t="str">
        <f>US_Accidents_Dec20_updated[[#This Row],[ID]]</f>
        <v>A-4178722</v>
      </c>
      <c r="B3819">
        <f>US_Accidents_Dec20_updated[[#This Row],[Start_Lat]]</f>
        <v>39.778359999999999</v>
      </c>
      <c r="C3819">
        <f>US_Accidents_Dec20_updated[[#This Row],[Start_Lng]]</f>
        <v>-104.89577300000001</v>
      </c>
      <c r="D3819">
        <f>US_Accidents_Dec20_updated[[#This Row],[Severity]]-1</f>
        <v>2</v>
      </c>
      <c r="E3819">
        <f>HOUR(US_Accidents_Dec20_updated[[#This Row],[Start_Time]])</f>
        <v>11</v>
      </c>
      <c r="F3819">
        <f>DAY(US_Accidents_Dec20_updated[[#This Row],[Start_Time]])</f>
        <v>2</v>
      </c>
      <c r="G3819">
        <f>MONTH(US_Accidents_Dec20_updated[[#This Row],[Start_Time]])</f>
        <v>4</v>
      </c>
      <c r="H3819" t="str">
        <f>US_Accidents_Dec20_updated[[#This Row],[Description]]</f>
        <v>At Quebec St/Exit 278 - Accident.</v>
      </c>
      <c r="I3819" t="s">
        <v>50</v>
      </c>
      <c r="J3819">
        <f>IF(US_Accidents_Dec20_updated[[#This Row],[Visibility(mi)]]&gt;30, 30, MROUND(US_Accidents_Dec20_updated[[#This Row],[Visibility(mi)]],5))</f>
        <v>10</v>
      </c>
      <c r="K3819">
        <f>MROUND(US_Accidents_Dec20_updated[[#This Row],[Wind_Speed(mph)]],5)</f>
        <v>0</v>
      </c>
      <c r="L3819">
        <f>IF(US_Accidents_Dec20_updated[[#This Row],[Precipitation(in)]]&gt;0.1, 0.1, US_Accidents_Dec20_updated[[#This Row],[Precipitation(in)]])</f>
        <v>0</v>
      </c>
    </row>
    <row r="3820" spans="1:12" x14ac:dyDescent="0.25">
      <c r="A3820" t="str">
        <f>US_Accidents_Dec20_updated[[#This Row],[ID]]</f>
        <v>A-4178723</v>
      </c>
      <c r="B3820">
        <f>US_Accidents_Dec20_updated[[#This Row],[Start_Lat]]</f>
        <v>39.776429999999998</v>
      </c>
      <c r="C3820">
        <f>US_Accidents_Dec20_updated[[#This Row],[Start_Lng]]</f>
        <v>-104.87299</v>
      </c>
      <c r="D3820">
        <f>US_Accidents_Dec20_updated[[#This Row],[Severity]]-1</f>
        <v>3</v>
      </c>
      <c r="E3820">
        <f>HOUR(US_Accidents_Dec20_updated[[#This Row],[Start_Time]])</f>
        <v>11</v>
      </c>
      <c r="F3820">
        <f>DAY(US_Accidents_Dec20_updated[[#This Row],[Start_Time]])</f>
        <v>2</v>
      </c>
      <c r="G3820">
        <f>MONTH(US_Accidents_Dec20_updated[[#This Row],[Start_Time]])</f>
        <v>4</v>
      </c>
      <c r="H3820" t="str">
        <f>US_Accidents_Dec20_updated[[#This Row],[Description]]</f>
        <v>Ramp closed to Exit 279B - Road closed due to accident.</v>
      </c>
      <c r="I3820" t="s">
        <v>50</v>
      </c>
      <c r="J3820">
        <f>IF(US_Accidents_Dec20_updated[[#This Row],[Visibility(mi)]]&gt;30, 30, MROUND(US_Accidents_Dec20_updated[[#This Row],[Visibility(mi)]],5))</f>
        <v>10</v>
      </c>
      <c r="K3820">
        <f>MROUND(US_Accidents_Dec20_updated[[#This Row],[Wind_Speed(mph)]],5)</f>
        <v>5</v>
      </c>
      <c r="L3820">
        <f>IF(US_Accidents_Dec20_updated[[#This Row],[Precipitation(in)]]&gt;0.1, 0.1, US_Accidents_Dec20_updated[[#This Row],[Precipitation(in)]])</f>
        <v>0</v>
      </c>
    </row>
    <row r="3821" spans="1:12" x14ac:dyDescent="0.25">
      <c r="A3821" t="str">
        <f>US_Accidents_Dec20_updated[[#This Row],[ID]]</f>
        <v>A-4178732</v>
      </c>
      <c r="B3821">
        <f>US_Accidents_Dec20_updated[[#This Row],[Start_Lat]]</f>
        <v>39.725250000000003</v>
      </c>
      <c r="C3821">
        <f>US_Accidents_Dec20_updated[[#This Row],[Start_Lng]]</f>
        <v>-105.19116</v>
      </c>
      <c r="D3821">
        <f>US_Accidents_Dec20_updated[[#This Row],[Severity]]-1</f>
        <v>2</v>
      </c>
      <c r="E3821">
        <f>HOUR(US_Accidents_Dec20_updated[[#This Row],[Start_Time]])</f>
        <v>14</v>
      </c>
      <c r="F3821">
        <f>DAY(US_Accidents_Dec20_updated[[#This Row],[Start_Time]])</f>
        <v>2</v>
      </c>
      <c r="G3821">
        <f>MONTH(US_Accidents_Dec20_updated[[#This Row],[Start_Time]])</f>
        <v>4</v>
      </c>
      <c r="H3821" t="str">
        <f>US_Accidents_Dec20_updated[[#This Row],[Description]]</f>
        <v>At CO-470/Johnson Rd - Accident.</v>
      </c>
      <c r="I3821" t="s">
        <v>50</v>
      </c>
      <c r="J3821">
        <f>IF(US_Accidents_Dec20_updated[[#This Row],[Visibility(mi)]]&gt;30, 30, MROUND(US_Accidents_Dec20_updated[[#This Row],[Visibility(mi)]],5))</f>
        <v>10</v>
      </c>
      <c r="K3821">
        <f>MROUND(US_Accidents_Dec20_updated[[#This Row],[Wind_Speed(mph)]],5)</f>
        <v>5</v>
      </c>
      <c r="L3821">
        <f>IF(US_Accidents_Dec20_updated[[#This Row],[Precipitation(in)]]&gt;0.1, 0.1, US_Accidents_Dec20_updated[[#This Row],[Precipitation(in)]])</f>
        <v>0</v>
      </c>
    </row>
    <row r="3822" spans="1:12" x14ac:dyDescent="0.25">
      <c r="A3822" t="str">
        <f>US_Accidents_Dec20_updated[[#This Row],[ID]]</f>
        <v>A-4178733</v>
      </c>
      <c r="B3822">
        <f>US_Accidents_Dec20_updated[[#This Row],[Start_Lat]]</f>
        <v>39.725259999999999</v>
      </c>
      <c r="C3822">
        <f>US_Accidents_Dec20_updated[[#This Row],[Start_Lng]]</f>
        <v>-105.19053</v>
      </c>
      <c r="D3822">
        <f>US_Accidents_Dec20_updated[[#This Row],[Severity]]-1</f>
        <v>2</v>
      </c>
      <c r="E3822">
        <f>HOUR(US_Accidents_Dec20_updated[[#This Row],[Start_Time]])</f>
        <v>14</v>
      </c>
      <c r="F3822">
        <f>DAY(US_Accidents_Dec20_updated[[#This Row],[Start_Time]])</f>
        <v>2</v>
      </c>
      <c r="G3822">
        <f>MONTH(US_Accidents_Dec20_updated[[#This Row],[Start_Time]])</f>
        <v>4</v>
      </c>
      <c r="H3822" t="str">
        <f>US_Accidents_Dec20_updated[[#This Row],[Description]]</f>
        <v>At CO-470/Johnson Rd - Accident.</v>
      </c>
      <c r="I3822" t="s">
        <v>50</v>
      </c>
      <c r="J3822">
        <f>IF(US_Accidents_Dec20_updated[[#This Row],[Visibility(mi)]]&gt;30, 30, MROUND(US_Accidents_Dec20_updated[[#This Row],[Visibility(mi)]],5))</f>
        <v>10</v>
      </c>
      <c r="K3822">
        <f>MROUND(US_Accidents_Dec20_updated[[#This Row],[Wind_Speed(mph)]],5)</f>
        <v>5</v>
      </c>
      <c r="L3822">
        <f>IF(US_Accidents_Dec20_updated[[#This Row],[Precipitation(in)]]&gt;0.1, 0.1, US_Accidents_Dec20_updated[[#This Row],[Precipitation(in)]])</f>
        <v>0</v>
      </c>
    </row>
    <row r="3823" spans="1:12" x14ac:dyDescent="0.25">
      <c r="A3823" t="str">
        <f>US_Accidents_Dec20_updated[[#This Row],[ID]]</f>
        <v>A-4178734</v>
      </c>
      <c r="B3823">
        <f>US_Accidents_Dec20_updated[[#This Row],[Start_Lat]]</f>
        <v>39.725250000000003</v>
      </c>
      <c r="C3823">
        <f>US_Accidents_Dec20_updated[[#This Row],[Start_Lng]]</f>
        <v>-105.19116</v>
      </c>
      <c r="D3823">
        <f>US_Accidents_Dec20_updated[[#This Row],[Severity]]-1</f>
        <v>2</v>
      </c>
      <c r="E3823">
        <f>HOUR(US_Accidents_Dec20_updated[[#This Row],[Start_Time]])</f>
        <v>14</v>
      </c>
      <c r="F3823">
        <f>DAY(US_Accidents_Dec20_updated[[#This Row],[Start_Time]])</f>
        <v>2</v>
      </c>
      <c r="G3823">
        <f>MONTH(US_Accidents_Dec20_updated[[#This Row],[Start_Time]])</f>
        <v>4</v>
      </c>
      <c r="H3823" t="str">
        <f>US_Accidents_Dec20_updated[[#This Row],[Description]]</f>
        <v>At CO-470/Johnson Rd - Accident.</v>
      </c>
      <c r="I3823" t="s">
        <v>50</v>
      </c>
      <c r="J3823">
        <f>IF(US_Accidents_Dec20_updated[[#This Row],[Visibility(mi)]]&gt;30, 30, MROUND(US_Accidents_Dec20_updated[[#This Row],[Visibility(mi)]],5))</f>
        <v>10</v>
      </c>
      <c r="K3823">
        <f>MROUND(US_Accidents_Dec20_updated[[#This Row],[Wind_Speed(mph)]],5)</f>
        <v>5</v>
      </c>
      <c r="L3823">
        <f>IF(US_Accidents_Dec20_updated[[#This Row],[Precipitation(in)]]&gt;0.1, 0.1, US_Accidents_Dec20_updated[[#This Row],[Precipitation(in)]])</f>
        <v>0</v>
      </c>
    </row>
    <row r="3824" spans="1:12" x14ac:dyDescent="0.25">
      <c r="A3824" t="str">
        <f>US_Accidents_Dec20_updated[[#This Row],[ID]]</f>
        <v>A-4178737</v>
      </c>
      <c r="B3824">
        <f>US_Accidents_Dec20_updated[[#This Row],[Start_Lat]]</f>
        <v>39.567472000000002</v>
      </c>
      <c r="C3824">
        <f>US_Accidents_Dec20_updated[[#This Row],[Start_Lng]]</f>
        <v>-105.05106600000001</v>
      </c>
      <c r="D3824">
        <f>US_Accidents_Dec20_updated[[#This Row],[Severity]]-1</f>
        <v>2</v>
      </c>
      <c r="E3824">
        <f>HOUR(US_Accidents_Dec20_updated[[#This Row],[Start_Time]])</f>
        <v>17</v>
      </c>
      <c r="F3824">
        <f>DAY(US_Accidents_Dec20_updated[[#This Row],[Start_Time]])</f>
        <v>2</v>
      </c>
      <c r="G3824">
        <f>MONTH(US_Accidents_Dec20_updated[[#This Row],[Start_Time]])</f>
        <v>4</v>
      </c>
      <c r="H3824" t="str">
        <f>US_Accidents_Dec20_updated[[#This Row],[Description]]</f>
        <v>At CO-75/Platte Canyon Rd - Accident.</v>
      </c>
      <c r="I3824" t="s">
        <v>50</v>
      </c>
      <c r="J3824">
        <f>IF(US_Accidents_Dec20_updated[[#This Row],[Visibility(mi)]]&gt;30, 30, MROUND(US_Accidents_Dec20_updated[[#This Row],[Visibility(mi)]],5))</f>
        <v>10</v>
      </c>
      <c r="K3824">
        <f>MROUND(US_Accidents_Dec20_updated[[#This Row],[Wind_Speed(mph)]],5)</f>
        <v>10</v>
      </c>
      <c r="L3824">
        <f>IF(US_Accidents_Dec20_updated[[#This Row],[Precipitation(in)]]&gt;0.1, 0.1, US_Accidents_Dec20_updated[[#This Row],[Precipitation(in)]])</f>
        <v>0</v>
      </c>
    </row>
    <row r="3825" spans="1:12" x14ac:dyDescent="0.25">
      <c r="A3825" t="str">
        <f>US_Accidents_Dec20_updated[[#This Row],[ID]]</f>
        <v>A-4178738</v>
      </c>
      <c r="B3825">
        <f>US_Accidents_Dec20_updated[[#This Row],[Start_Lat]]</f>
        <v>38.585737000000002</v>
      </c>
      <c r="C3825">
        <f>US_Accidents_Dec20_updated[[#This Row],[Start_Lng]]</f>
        <v>-104.668898</v>
      </c>
      <c r="D3825">
        <f>US_Accidents_Dec20_updated[[#This Row],[Severity]]-1</f>
        <v>2</v>
      </c>
      <c r="E3825">
        <f>HOUR(US_Accidents_Dec20_updated[[#This Row],[Start_Time]])</f>
        <v>16</v>
      </c>
      <c r="F3825">
        <f>DAY(US_Accidents_Dec20_updated[[#This Row],[Start_Time]])</f>
        <v>2</v>
      </c>
      <c r="G3825">
        <f>MONTH(US_Accidents_Dec20_updated[[#This Row],[Start_Time]])</f>
        <v>4</v>
      </c>
      <c r="H3825" t="str">
        <f>US_Accidents_Dec20_updated[[#This Row],[Description]]</f>
        <v>At El Centro Blvd/Exit 119 - Accident.</v>
      </c>
      <c r="I3825" t="s">
        <v>50</v>
      </c>
      <c r="J3825">
        <f>IF(US_Accidents_Dec20_updated[[#This Row],[Visibility(mi)]]&gt;30, 30, MROUND(US_Accidents_Dec20_updated[[#This Row],[Visibility(mi)]],5))</f>
        <v>10</v>
      </c>
      <c r="K3825">
        <f>MROUND(US_Accidents_Dec20_updated[[#This Row],[Wind_Speed(mph)]],5)</f>
        <v>15</v>
      </c>
      <c r="L3825">
        <f>IF(US_Accidents_Dec20_updated[[#This Row],[Precipitation(in)]]&gt;0.1, 0.1, US_Accidents_Dec20_updated[[#This Row],[Precipitation(in)]])</f>
        <v>0</v>
      </c>
    </row>
    <row r="3826" spans="1:12" x14ac:dyDescent="0.25">
      <c r="A3826" t="str">
        <f>US_Accidents_Dec20_updated[[#This Row],[ID]]</f>
        <v>A-4178742</v>
      </c>
      <c r="B3826">
        <f>US_Accidents_Dec20_updated[[#This Row],[Start_Lat]]</f>
        <v>39.900221000000002</v>
      </c>
      <c r="C3826">
        <f>US_Accidents_Dec20_updated[[#This Row],[Start_Lng]]</f>
        <v>-104.988178</v>
      </c>
      <c r="D3826">
        <f>US_Accidents_Dec20_updated[[#This Row],[Severity]]-1</f>
        <v>2</v>
      </c>
      <c r="E3826">
        <f>HOUR(US_Accidents_Dec20_updated[[#This Row],[Start_Time]])</f>
        <v>17</v>
      </c>
      <c r="F3826">
        <f>DAY(US_Accidents_Dec20_updated[[#This Row],[Start_Time]])</f>
        <v>2</v>
      </c>
      <c r="G3826">
        <f>MONTH(US_Accidents_Dec20_updated[[#This Row],[Start_Time]])</f>
        <v>4</v>
      </c>
      <c r="H3826" t="str">
        <f>US_Accidents_Dec20_updated[[#This Row],[Description]]</f>
        <v>At 104th Ave/Exit 221 - Accident.</v>
      </c>
      <c r="I3826" t="s">
        <v>50</v>
      </c>
      <c r="J3826">
        <f>IF(US_Accidents_Dec20_updated[[#This Row],[Visibility(mi)]]&gt;30, 30, MROUND(US_Accidents_Dec20_updated[[#This Row],[Visibility(mi)]],5))</f>
        <v>15</v>
      </c>
      <c r="K3826">
        <f>MROUND(US_Accidents_Dec20_updated[[#This Row],[Wind_Speed(mph)]],5)</f>
        <v>5</v>
      </c>
      <c r="L3826">
        <f>IF(US_Accidents_Dec20_updated[[#This Row],[Precipitation(in)]]&gt;0.1, 0.1, US_Accidents_Dec20_updated[[#This Row],[Precipitation(in)]])</f>
        <v>0</v>
      </c>
    </row>
    <row r="3827" spans="1:12" x14ac:dyDescent="0.25">
      <c r="A3827" t="str">
        <f>US_Accidents_Dec20_updated[[#This Row],[ID]]</f>
        <v>A-4178743</v>
      </c>
      <c r="B3827">
        <f>US_Accidents_Dec20_updated[[#This Row],[Start_Lat]]</f>
        <v>39.564638000000002</v>
      </c>
      <c r="C3827">
        <f>US_Accidents_Dec20_updated[[#This Row],[Start_Lng]]</f>
        <v>-105.03392599999999</v>
      </c>
      <c r="D3827">
        <f>US_Accidents_Dec20_updated[[#This Row],[Severity]]-1</f>
        <v>2</v>
      </c>
      <c r="E3827">
        <f>HOUR(US_Accidents_Dec20_updated[[#This Row],[Start_Time]])</f>
        <v>18</v>
      </c>
      <c r="F3827">
        <f>DAY(US_Accidents_Dec20_updated[[#This Row],[Start_Time]])</f>
        <v>2</v>
      </c>
      <c r="G3827">
        <f>MONTH(US_Accidents_Dec20_updated[[#This Row],[Start_Time]])</f>
        <v>4</v>
      </c>
      <c r="H3827" t="str">
        <f>US_Accidents_Dec20_updated[[#This Row],[Description]]</f>
        <v>At US-85/Santa Fe Dr - Accident. Lane blocked.</v>
      </c>
      <c r="I3827" t="s">
        <v>50</v>
      </c>
      <c r="J3827">
        <f>IF(US_Accidents_Dec20_updated[[#This Row],[Visibility(mi)]]&gt;30, 30, MROUND(US_Accidents_Dec20_updated[[#This Row],[Visibility(mi)]],5))</f>
        <v>10</v>
      </c>
      <c r="K3827">
        <f>MROUND(US_Accidents_Dec20_updated[[#This Row],[Wind_Speed(mph)]],5)</f>
        <v>10</v>
      </c>
      <c r="L3827">
        <f>IF(US_Accidents_Dec20_updated[[#This Row],[Precipitation(in)]]&gt;0.1, 0.1, US_Accidents_Dec20_updated[[#This Row],[Precipitation(in)]])</f>
        <v>0</v>
      </c>
    </row>
    <row r="3828" spans="1:12" x14ac:dyDescent="0.25">
      <c r="A3828" t="str">
        <f>US_Accidents_Dec20_updated[[#This Row],[ID]]</f>
        <v>A-4178744</v>
      </c>
      <c r="B3828">
        <f>US_Accidents_Dec20_updated[[#This Row],[Start_Lat]]</f>
        <v>39.88935</v>
      </c>
      <c r="C3828">
        <f>US_Accidents_Dec20_updated[[#This Row],[Start_Lng]]</f>
        <v>-104.98768</v>
      </c>
      <c r="D3828">
        <f>US_Accidents_Dec20_updated[[#This Row],[Severity]]-1</f>
        <v>1</v>
      </c>
      <c r="E3828">
        <f>HOUR(US_Accidents_Dec20_updated[[#This Row],[Start_Time]])</f>
        <v>17</v>
      </c>
      <c r="F3828">
        <f>DAY(US_Accidents_Dec20_updated[[#This Row],[Start_Time]])</f>
        <v>2</v>
      </c>
      <c r="G3828">
        <f>MONTH(US_Accidents_Dec20_updated[[#This Row],[Start_Time]])</f>
        <v>4</v>
      </c>
      <c r="H3828" t="str">
        <f>US_Accidents_Dec20_updated[[#This Row],[Description]]</f>
        <v>Between 104th Ave/Exit 221 and Thornton Pky/Exit 220 - Accident.</v>
      </c>
      <c r="I3828" t="s">
        <v>50</v>
      </c>
      <c r="J3828">
        <f>IF(US_Accidents_Dec20_updated[[#This Row],[Visibility(mi)]]&gt;30, 30, MROUND(US_Accidents_Dec20_updated[[#This Row],[Visibility(mi)]],5))</f>
        <v>15</v>
      </c>
      <c r="K3828">
        <f>MROUND(US_Accidents_Dec20_updated[[#This Row],[Wind_Speed(mph)]],5)</f>
        <v>5</v>
      </c>
      <c r="L3828">
        <f>IF(US_Accidents_Dec20_updated[[#This Row],[Precipitation(in)]]&gt;0.1, 0.1, US_Accidents_Dec20_updated[[#This Row],[Precipitation(in)]])</f>
        <v>0</v>
      </c>
    </row>
    <row r="3829" spans="1:12" x14ac:dyDescent="0.25">
      <c r="A3829" t="str">
        <f>US_Accidents_Dec20_updated[[#This Row],[ID]]</f>
        <v>A-4178749</v>
      </c>
      <c r="B3829">
        <f>US_Accidents_Dec20_updated[[#This Row],[Start_Lat]]</f>
        <v>40.406869999999998</v>
      </c>
      <c r="C3829">
        <f>US_Accidents_Dec20_updated[[#This Row],[Start_Lng]]</f>
        <v>-104.940439</v>
      </c>
      <c r="D3829">
        <f>US_Accidents_Dec20_updated[[#This Row],[Severity]]-1</f>
        <v>2</v>
      </c>
      <c r="E3829">
        <f>HOUR(US_Accidents_Dec20_updated[[#This Row],[Start_Time]])</f>
        <v>18</v>
      </c>
      <c r="F3829">
        <f>DAY(US_Accidents_Dec20_updated[[#This Row],[Start_Time]])</f>
        <v>2</v>
      </c>
      <c r="G3829">
        <f>MONTH(US_Accidents_Dec20_updated[[#This Row],[Start_Time]])</f>
        <v>4</v>
      </c>
      <c r="H3829" t="str">
        <f>US_Accidents_Dec20_updated[[#This Row],[Description]]</f>
        <v>At I-25/US-87 - Accident.</v>
      </c>
      <c r="I3829" t="s">
        <v>50</v>
      </c>
      <c r="J3829">
        <f>IF(US_Accidents_Dec20_updated[[#This Row],[Visibility(mi)]]&gt;30, 30, MROUND(US_Accidents_Dec20_updated[[#This Row],[Visibility(mi)]],5))</f>
        <v>10</v>
      </c>
      <c r="K3829">
        <f>MROUND(US_Accidents_Dec20_updated[[#This Row],[Wind_Speed(mph)]],5)</f>
        <v>5</v>
      </c>
      <c r="L3829">
        <f>IF(US_Accidents_Dec20_updated[[#This Row],[Precipitation(in)]]&gt;0.1, 0.1, US_Accidents_Dec20_updated[[#This Row],[Precipitation(in)]])</f>
        <v>0</v>
      </c>
    </row>
    <row r="3830" spans="1:12" x14ac:dyDescent="0.25">
      <c r="A3830" t="str">
        <f>US_Accidents_Dec20_updated[[#This Row],[ID]]</f>
        <v>A-4178750</v>
      </c>
      <c r="B3830">
        <f>US_Accidents_Dec20_updated[[#This Row],[Start_Lat]]</f>
        <v>40.406869999999998</v>
      </c>
      <c r="C3830">
        <f>US_Accidents_Dec20_updated[[#This Row],[Start_Lng]]</f>
        <v>-104.936645</v>
      </c>
      <c r="D3830">
        <f>US_Accidents_Dec20_updated[[#This Row],[Severity]]-1</f>
        <v>2</v>
      </c>
      <c r="E3830">
        <f>HOUR(US_Accidents_Dec20_updated[[#This Row],[Start_Time]])</f>
        <v>18</v>
      </c>
      <c r="F3830">
        <f>DAY(US_Accidents_Dec20_updated[[#This Row],[Start_Time]])</f>
        <v>2</v>
      </c>
      <c r="G3830">
        <f>MONTH(US_Accidents_Dec20_updated[[#This Row],[Start_Time]])</f>
        <v>4</v>
      </c>
      <c r="H3830" t="str">
        <f>US_Accidents_Dec20_updated[[#This Row],[Description]]</f>
        <v>At I-25/US-87 - Accident.</v>
      </c>
      <c r="I3830" t="s">
        <v>50</v>
      </c>
      <c r="J3830">
        <f>IF(US_Accidents_Dec20_updated[[#This Row],[Visibility(mi)]]&gt;30, 30, MROUND(US_Accidents_Dec20_updated[[#This Row],[Visibility(mi)]],5))</f>
        <v>10</v>
      </c>
      <c r="K3830">
        <f>MROUND(US_Accidents_Dec20_updated[[#This Row],[Wind_Speed(mph)]],5)</f>
        <v>5</v>
      </c>
      <c r="L3830">
        <f>IF(US_Accidents_Dec20_updated[[#This Row],[Precipitation(in)]]&gt;0.1, 0.1, US_Accidents_Dec20_updated[[#This Row],[Precipitation(in)]])</f>
        <v>0</v>
      </c>
    </row>
    <row r="3831" spans="1:12" x14ac:dyDescent="0.25">
      <c r="A3831" t="str">
        <f>US_Accidents_Dec20_updated[[#This Row],[ID]]</f>
        <v>A-4179231</v>
      </c>
      <c r="B3831">
        <f>US_Accidents_Dec20_updated[[#This Row],[Start_Lat]]</f>
        <v>39.836244000000001</v>
      </c>
      <c r="C3831">
        <f>US_Accidents_Dec20_updated[[#This Row],[Start_Lng]]</f>
        <v>-105.02641</v>
      </c>
      <c r="D3831">
        <f>US_Accidents_Dec20_updated[[#This Row],[Severity]]-1</f>
        <v>3</v>
      </c>
      <c r="E3831">
        <f>HOUR(US_Accidents_Dec20_updated[[#This Row],[Start_Time]])</f>
        <v>23</v>
      </c>
      <c r="F3831">
        <f>DAY(US_Accidents_Dec20_updated[[#This Row],[Start_Time]])</f>
        <v>2</v>
      </c>
      <c r="G3831">
        <f>MONTH(US_Accidents_Dec20_updated[[#This Row],[Start_Time]])</f>
        <v>5</v>
      </c>
      <c r="H3831" t="str">
        <f>US_Accidents_Dec20_updated[[#This Row],[Description]]</f>
        <v>Ramp closed to Federal Blvd - Road closed due to accident.</v>
      </c>
      <c r="I3831" t="s">
        <v>50</v>
      </c>
      <c r="J3831">
        <f>IF(US_Accidents_Dec20_updated[[#This Row],[Visibility(mi)]]&gt;30, 30, MROUND(US_Accidents_Dec20_updated[[#This Row],[Visibility(mi)]],5))</f>
        <v>10</v>
      </c>
      <c r="K3831">
        <f>MROUND(US_Accidents_Dec20_updated[[#This Row],[Wind_Speed(mph)]],5)</f>
        <v>5</v>
      </c>
      <c r="L3831">
        <f>IF(US_Accidents_Dec20_updated[[#This Row],[Precipitation(in)]]&gt;0.1, 0.1, US_Accidents_Dec20_updated[[#This Row],[Precipitation(in)]])</f>
        <v>0</v>
      </c>
    </row>
    <row r="3832" spans="1:12" x14ac:dyDescent="0.25">
      <c r="A3832" t="str">
        <f>US_Accidents_Dec20_updated[[#This Row],[ID]]</f>
        <v>A-4179233</v>
      </c>
      <c r="B3832">
        <f>US_Accidents_Dec20_updated[[#This Row],[Start_Lat]]</f>
        <v>39.740229999999997</v>
      </c>
      <c r="C3832">
        <f>US_Accidents_Dec20_updated[[#This Row],[Start_Lng]]</f>
        <v>-104.69870299999999</v>
      </c>
      <c r="D3832">
        <f>US_Accidents_Dec20_updated[[#This Row],[Severity]]-1</f>
        <v>2</v>
      </c>
      <c r="E3832">
        <f>HOUR(US_Accidents_Dec20_updated[[#This Row],[Start_Time]])</f>
        <v>4</v>
      </c>
      <c r="F3832">
        <f>DAY(US_Accidents_Dec20_updated[[#This Row],[Start_Time]])</f>
        <v>3</v>
      </c>
      <c r="G3832">
        <f>MONTH(US_Accidents_Dec20_updated[[#This Row],[Start_Time]])</f>
        <v>5</v>
      </c>
      <c r="H3832" t="str">
        <f>US_Accidents_Dec20_updated[[#This Row],[Description]]</f>
        <v>At E-470/Exit 289 - Accident.</v>
      </c>
      <c r="I3832" t="s">
        <v>50</v>
      </c>
      <c r="J3832">
        <f>IF(US_Accidents_Dec20_updated[[#This Row],[Visibility(mi)]]&gt;30, 30, MROUND(US_Accidents_Dec20_updated[[#This Row],[Visibility(mi)]],5))</f>
        <v>10</v>
      </c>
      <c r="K3832">
        <f>MROUND(US_Accidents_Dec20_updated[[#This Row],[Wind_Speed(mph)]],5)</f>
        <v>10</v>
      </c>
      <c r="L3832">
        <f>IF(US_Accidents_Dec20_updated[[#This Row],[Precipitation(in)]]&gt;0.1, 0.1, US_Accidents_Dec20_updated[[#This Row],[Precipitation(in)]])</f>
        <v>0</v>
      </c>
    </row>
    <row r="3833" spans="1:12" x14ac:dyDescent="0.25">
      <c r="A3833" t="str">
        <f>US_Accidents_Dec20_updated[[#This Row],[ID]]</f>
        <v>A-4179237</v>
      </c>
      <c r="B3833">
        <f>US_Accidents_Dec20_updated[[#This Row],[Start_Lat]]</f>
        <v>39.622720000000001</v>
      </c>
      <c r="C3833">
        <f>US_Accidents_Dec20_updated[[#This Row],[Start_Lng]]</f>
        <v>-106.4849</v>
      </c>
      <c r="D3833">
        <f>US_Accidents_Dec20_updated[[#This Row],[Severity]]-1</f>
        <v>3</v>
      </c>
      <c r="E3833">
        <f>HOUR(US_Accidents_Dec20_updated[[#This Row],[Start_Time]])</f>
        <v>7</v>
      </c>
      <c r="F3833">
        <f>DAY(US_Accidents_Dec20_updated[[#This Row],[Start_Time]])</f>
        <v>3</v>
      </c>
      <c r="G3833">
        <f>MONTH(US_Accidents_Dec20_updated[[#This Row],[Start_Time]])</f>
        <v>5</v>
      </c>
      <c r="H3833" t="str">
        <f>US_Accidents_Dec20_updated[[#This Row],[Description]]</f>
        <v>Between US-6 and US-24/US-6/Exit 171 - Accident.</v>
      </c>
      <c r="I3833" t="s">
        <v>50</v>
      </c>
      <c r="J3833">
        <f>IF(US_Accidents_Dec20_updated[[#This Row],[Visibility(mi)]]&gt;30, 30, MROUND(US_Accidents_Dec20_updated[[#This Row],[Visibility(mi)]],5))</f>
        <v>10</v>
      </c>
      <c r="K3833">
        <f>MROUND(US_Accidents_Dec20_updated[[#This Row],[Wind_Speed(mph)]],5)</f>
        <v>5</v>
      </c>
      <c r="L3833">
        <f>IF(US_Accidents_Dec20_updated[[#This Row],[Precipitation(in)]]&gt;0.1, 0.1, US_Accidents_Dec20_updated[[#This Row],[Precipitation(in)]])</f>
        <v>0</v>
      </c>
    </row>
    <row r="3834" spans="1:12" x14ac:dyDescent="0.25">
      <c r="A3834" t="str">
        <f>US_Accidents_Dec20_updated[[#This Row],[ID]]</f>
        <v>A-4179238</v>
      </c>
      <c r="B3834">
        <f>US_Accidents_Dec20_updated[[#This Row],[Start_Lat]]</f>
        <v>38.882919999999999</v>
      </c>
      <c r="C3834">
        <f>US_Accidents_Dec20_updated[[#This Row],[Start_Lng]]</f>
        <v>-108.50899</v>
      </c>
      <c r="D3834">
        <f>US_Accidents_Dec20_updated[[#This Row],[Severity]]-1</f>
        <v>3</v>
      </c>
      <c r="E3834">
        <f>HOUR(US_Accidents_Dec20_updated[[#This Row],[Start_Time]])</f>
        <v>7</v>
      </c>
      <c r="F3834">
        <f>DAY(US_Accidents_Dec20_updated[[#This Row],[Start_Time]])</f>
        <v>3</v>
      </c>
      <c r="G3834">
        <f>MONTH(US_Accidents_Dec20_updated[[#This Row],[Start_Time]])</f>
        <v>5</v>
      </c>
      <c r="H3834" t="str">
        <f>US_Accidents_Dec20_updated[[#This Row],[Description]]</f>
        <v>Closed at 31 4/10 Rd - Road closed due to accident.</v>
      </c>
      <c r="I3834" t="s">
        <v>50</v>
      </c>
      <c r="J3834">
        <f>IF(US_Accidents_Dec20_updated[[#This Row],[Visibility(mi)]]&gt;30, 30, MROUND(US_Accidents_Dec20_updated[[#This Row],[Visibility(mi)]],5))</f>
        <v>10</v>
      </c>
      <c r="K3834">
        <f>MROUND(US_Accidents_Dec20_updated[[#This Row],[Wind_Speed(mph)]],5)</f>
        <v>5</v>
      </c>
      <c r="L3834">
        <f>IF(US_Accidents_Dec20_updated[[#This Row],[Precipitation(in)]]&gt;0.1, 0.1, US_Accidents_Dec20_updated[[#This Row],[Precipitation(in)]])</f>
        <v>0</v>
      </c>
    </row>
    <row r="3835" spans="1:12" x14ac:dyDescent="0.25">
      <c r="A3835" t="str">
        <f>US_Accidents_Dec20_updated[[#This Row],[ID]]</f>
        <v>A-4179239</v>
      </c>
      <c r="B3835">
        <f>US_Accidents_Dec20_updated[[#This Row],[Start_Lat]]</f>
        <v>39.617770999999998</v>
      </c>
      <c r="C3835">
        <f>US_Accidents_Dec20_updated[[#This Row],[Start_Lng]]</f>
        <v>-106.463842</v>
      </c>
      <c r="D3835">
        <f>US_Accidents_Dec20_updated[[#This Row],[Severity]]-1</f>
        <v>2</v>
      </c>
      <c r="E3835">
        <f>HOUR(US_Accidents_Dec20_updated[[#This Row],[Start_Time]])</f>
        <v>7</v>
      </c>
      <c r="F3835">
        <f>DAY(US_Accidents_Dec20_updated[[#This Row],[Start_Time]])</f>
        <v>3</v>
      </c>
      <c r="G3835">
        <f>MONTH(US_Accidents_Dec20_updated[[#This Row],[Start_Time]])</f>
        <v>5</v>
      </c>
      <c r="H3835" t="str">
        <f>US_Accidents_Dec20_updated[[#This Row],[Description]]</f>
        <v>At US-24/US-6/Exit 171 - Accident.</v>
      </c>
      <c r="I3835" t="s">
        <v>50</v>
      </c>
      <c r="J3835">
        <f>IF(US_Accidents_Dec20_updated[[#This Row],[Visibility(mi)]]&gt;30, 30, MROUND(US_Accidents_Dec20_updated[[#This Row],[Visibility(mi)]],5))</f>
        <v>10</v>
      </c>
      <c r="K3835">
        <f>MROUND(US_Accidents_Dec20_updated[[#This Row],[Wind_Speed(mph)]],5)</f>
        <v>5</v>
      </c>
      <c r="L3835">
        <f>IF(US_Accidents_Dec20_updated[[#This Row],[Precipitation(in)]]&gt;0.1, 0.1, US_Accidents_Dec20_updated[[#This Row],[Precipitation(in)]])</f>
        <v>0</v>
      </c>
    </row>
    <row r="3836" spans="1:12" x14ac:dyDescent="0.25">
      <c r="A3836" t="str">
        <f>US_Accidents_Dec20_updated[[#This Row],[ID]]</f>
        <v>A-4179242</v>
      </c>
      <c r="B3836">
        <f>US_Accidents_Dec20_updated[[#This Row],[Start_Lat]]</f>
        <v>38.882919999999999</v>
      </c>
      <c r="C3836">
        <f>US_Accidents_Dec20_updated[[#This Row],[Start_Lng]]</f>
        <v>-108.50899</v>
      </c>
      <c r="D3836">
        <f>US_Accidents_Dec20_updated[[#This Row],[Severity]]-1</f>
        <v>3</v>
      </c>
      <c r="E3836">
        <f>HOUR(US_Accidents_Dec20_updated[[#This Row],[Start_Time]])</f>
        <v>7</v>
      </c>
      <c r="F3836">
        <f>DAY(US_Accidents_Dec20_updated[[#This Row],[Start_Time]])</f>
        <v>3</v>
      </c>
      <c r="G3836">
        <f>MONTH(US_Accidents_Dec20_updated[[#This Row],[Start_Time]])</f>
        <v>5</v>
      </c>
      <c r="H3836" t="str">
        <f>US_Accidents_Dec20_updated[[#This Row],[Description]]</f>
        <v>Closed at 31 4/10 Rd - Road closed due to accident.</v>
      </c>
      <c r="I3836" t="s">
        <v>50</v>
      </c>
      <c r="J3836">
        <f>IF(US_Accidents_Dec20_updated[[#This Row],[Visibility(mi)]]&gt;30, 30, MROUND(US_Accidents_Dec20_updated[[#This Row],[Visibility(mi)]],5))</f>
        <v>10</v>
      </c>
      <c r="K3836">
        <f>MROUND(US_Accidents_Dec20_updated[[#This Row],[Wind_Speed(mph)]],5)</f>
        <v>5</v>
      </c>
      <c r="L3836">
        <f>IF(US_Accidents_Dec20_updated[[#This Row],[Precipitation(in)]]&gt;0.1, 0.1, US_Accidents_Dec20_updated[[#This Row],[Precipitation(in)]])</f>
        <v>0</v>
      </c>
    </row>
    <row r="3837" spans="1:12" x14ac:dyDescent="0.25">
      <c r="A3837" t="str">
        <f>US_Accidents_Dec20_updated[[#This Row],[ID]]</f>
        <v>A-4179243</v>
      </c>
      <c r="B3837">
        <f>US_Accidents_Dec20_updated[[#This Row],[Start_Lat]]</f>
        <v>39.723457000000003</v>
      </c>
      <c r="C3837">
        <f>US_Accidents_Dec20_updated[[#This Row],[Start_Lng]]</f>
        <v>-105.011526</v>
      </c>
      <c r="D3837">
        <f>US_Accidents_Dec20_updated[[#This Row],[Severity]]-1</f>
        <v>2</v>
      </c>
      <c r="E3837">
        <f>HOUR(US_Accidents_Dec20_updated[[#This Row],[Start_Time]])</f>
        <v>7</v>
      </c>
      <c r="F3837">
        <f>DAY(US_Accidents_Dec20_updated[[#This Row],[Start_Time]])</f>
        <v>3</v>
      </c>
      <c r="G3837">
        <f>MONTH(US_Accidents_Dec20_updated[[#This Row],[Start_Time]])</f>
        <v>5</v>
      </c>
      <c r="H3837" t="str">
        <f>US_Accidents_Dec20_updated[[#This Row],[Description]]</f>
        <v>At US-6/6th Ave/Exit 209 - Accident.</v>
      </c>
      <c r="I3837" t="s">
        <v>50</v>
      </c>
      <c r="J3837">
        <f>IF(US_Accidents_Dec20_updated[[#This Row],[Visibility(mi)]]&gt;30, 30, MROUND(US_Accidents_Dec20_updated[[#This Row],[Visibility(mi)]],5))</f>
        <v>10</v>
      </c>
      <c r="K3837">
        <f>MROUND(US_Accidents_Dec20_updated[[#This Row],[Wind_Speed(mph)]],5)</f>
        <v>5</v>
      </c>
      <c r="L3837">
        <f>IF(US_Accidents_Dec20_updated[[#This Row],[Precipitation(in)]]&gt;0.1, 0.1, US_Accidents_Dec20_updated[[#This Row],[Precipitation(in)]])</f>
        <v>0</v>
      </c>
    </row>
    <row r="3838" spans="1:12" x14ac:dyDescent="0.25">
      <c r="A3838" t="str">
        <f>US_Accidents_Dec20_updated[[#This Row],[ID]]</f>
        <v>A-4179247</v>
      </c>
      <c r="B3838">
        <f>US_Accidents_Dec20_updated[[#This Row],[Start_Lat]]</f>
        <v>38.815130000000003</v>
      </c>
      <c r="C3838">
        <f>US_Accidents_Dec20_updated[[#This Row],[Start_Lng]]</f>
        <v>-104.82285</v>
      </c>
      <c r="D3838">
        <f>US_Accidents_Dec20_updated[[#This Row],[Severity]]-1</f>
        <v>3</v>
      </c>
      <c r="E3838">
        <f>HOUR(US_Accidents_Dec20_updated[[#This Row],[Start_Time]])</f>
        <v>8</v>
      </c>
      <c r="F3838">
        <f>DAY(US_Accidents_Dec20_updated[[#This Row],[Start_Time]])</f>
        <v>3</v>
      </c>
      <c r="G3838">
        <f>MONTH(US_Accidents_Dec20_updated[[#This Row],[Start_Time]])</f>
        <v>5</v>
      </c>
      <c r="H3838" t="str">
        <f>US_Accidents_Dec20_updated[[#This Row],[Description]]</f>
        <v>Closed between I-25-BL/Nevada Ave/Exit 140 and US-24/Cimarron St/Exit 141 - Road closed due to accident.</v>
      </c>
      <c r="I3838" t="s">
        <v>50</v>
      </c>
      <c r="J3838">
        <f>IF(US_Accidents_Dec20_updated[[#This Row],[Visibility(mi)]]&gt;30, 30, MROUND(US_Accidents_Dec20_updated[[#This Row],[Visibility(mi)]],5))</f>
        <v>10</v>
      </c>
      <c r="K3838">
        <f>MROUND(US_Accidents_Dec20_updated[[#This Row],[Wind_Speed(mph)]],5)</f>
        <v>5</v>
      </c>
      <c r="L3838">
        <f>IF(US_Accidents_Dec20_updated[[#This Row],[Precipitation(in)]]&gt;0.1, 0.1, US_Accidents_Dec20_updated[[#This Row],[Precipitation(in)]])</f>
        <v>0</v>
      </c>
    </row>
    <row r="3839" spans="1:12" x14ac:dyDescent="0.25">
      <c r="A3839" t="str">
        <f>US_Accidents_Dec20_updated[[#This Row],[ID]]</f>
        <v>A-4179249</v>
      </c>
      <c r="B3839">
        <f>US_Accidents_Dec20_updated[[#This Row],[Start_Lat]]</f>
        <v>39.723457000000003</v>
      </c>
      <c r="C3839">
        <f>US_Accidents_Dec20_updated[[#This Row],[Start_Lng]]</f>
        <v>-105.011526</v>
      </c>
      <c r="D3839">
        <f>US_Accidents_Dec20_updated[[#This Row],[Severity]]-1</f>
        <v>2</v>
      </c>
      <c r="E3839">
        <f>HOUR(US_Accidents_Dec20_updated[[#This Row],[Start_Time]])</f>
        <v>8</v>
      </c>
      <c r="F3839">
        <f>DAY(US_Accidents_Dec20_updated[[#This Row],[Start_Time]])</f>
        <v>3</v>
      </c>
      <c r="G3839">
        <f>MONTH(US_Accidents_Dec20_updated[[#This Row],[Start_Time]])</f>
        <v>5</v>
      </c>
      <c r="H3839" t="str">
        <f>US_Accidents_Dec20_updated[[#This Row],[Description]]</f>
        <v>At US-6/6th Ave/Exit 209 - Accident.</v>
      </c>
      <c r="I3839" t="s">
        <v>50</v>
      </c>
      <c r="J3839">
        <f>IF(US_Accidents_Dec20_updated[[#This Row],[Visibility(mi)]]&gt;30, 30, MROUND(US_Accidents_Dec20_updated[[#This Row],[Visibility(mi)]],5))</f>
        <v>30</v>
      </c>
      <c r="K3839">
        <f>MROUND(US_Accidents_Dec20_updated[[#This Row],[Wind_Speed(mph)]],5)</f>
        <v>5</v>
      </c>
      <c r="L3839">
        <f>IF(US_Accidents_Dec20_updated[[#This Row],[Precipitation(in)]]&gt;0.1, 0.1, US_Accidents_Dec20_updated[[#This Row],[Precipitation(in)]])</f>
        <v>0</v>
      </c>
    </row>
    <row r="3840" spans="1:12" x14ac:dyDescent="0.25">
      <c r="A3840" t="str">
        <f>US_Accidents_Dec20_updated[[#This Row],[ID]]</f>
        <v>A-4179250</v>
      </c>
      <c r="B3840">
        <f>US_Accidents_Dec20_updated[[#This Row],[Start_Lat]]</f>
        <v>39.735331000000002</v>
      </c>
      <c r="C3840">
        <f>US_Accidents_Dec20_updated[[#This Row],[Start_Lng]]</f>
        <v>-105.165249</v>
      </c>
      <c r="D3840">
        <f>US_Accidents_Dec20_updated[[#This Row],[Severity]]-1</f>
        <v>2</v>
      </c>
      <c r="E3840">
        <f>HOUR(US_Accidents_Dec20_updated[[#This Row],[Start_Time]])</f>
        <v>8</v>
      </c>
      <c r="F3840">
        <f>DAY(US_Accidents_Dec20_updated[[#This Row],[Start_Time]])</f>
        <v>3</v>
      </c>
      <c r="G3840">
        <f>MONTH(US_Accidents_Dec20_updated[[#This Row],[Start_Time]])</f>
        <v>5</v>
      </c>
      <c r="H3840" t="str">
        <f>US_Accidents_Dec20_updated[[#This Row],[Description]]</f>
        <v>At US-40/Colfax Ave/Exit 262 - Accident.</v>
      </c>
      <c r="I3840" t="s">
        <v>50</v>
      </c>
      <c r="J3840">
        <f>IF(US_Accidents_Dec20_updated[[#This Row],[Visibility(mi)]]&gt;30, 30, MROUND(US_Accidents_Dec20_updated[[#This Row],[Visibility(mi)]],5))</f>
        <v>30</v>
      </c>
      <c r="K3840">
        <f>MROUND(US_Accidents_Dec20_updated[[#This Row],[Wind_Speed(mph)]],5)</f>
        <v>5</v>
      </c>
      <c r="L3840">
        <f>IF(US_Accidents_Dec20_updated[[#This Row],[Precipitation(in)]]&gt;0.1, 0.1, US_Accidents_Dec20_updated[[#This Row],[Precipitation(in)]])</f>
        <v>0</v>
      </c>
    </row>
    <row r="3841" spans="1:12" x14ac:dyDescent="0.25">
      <c r="A3841" t="str">
        <f>US_Accidents_Dec20_updated[[#This Row],[ID]]</f>
        <v>A-4179254</v>
      </c>
      <c r="B3841">
        <f>US_Accidents_Dec20_updated[[#This Row],[Start_Lat]]</f>
        <v>39.778359999999999</v>
      </c>
      <c r="C3841">
        <f>US_Accidents_Dec20_updated[[#This Row],[Start_Lng]]</f>
        <v>-104.89577300000001</v>
      </c>
      <c r="D3841">
        <f>US_Accidents_Dec20_updated[[#This Row],[Severity]]-1</f>
        <v>2</v>
      </c>
      <c r="E3841">
        <f>HOUR(US_Accidents_Dec20_updated[[#This Row],[Start_Time]])</f>
        <v>10</v>
      </c>
      <c r="F3841">
        <f>DAY(US_Accidents_Dec20_updated[[#This Row],[Start_Time]])</f>
        <v>3</v>
      </c>
      <c r="G3841">
        <f>MONTH(US_Accidents_Dec20_updated[[#This Row],[Start_Time]])</f>
        <v>5</v>
      </c>
      <c r="H3841" t="str">
        <f>US_Accidents_Dec20_updated[[#This Row],[Description]]</f>
        <v>At Quebec St/Exit 278 - Accident.</v>
      </c>
      <c r="I3841" t="s">
        <v>50</v>
      </c>
      <c r="J3841">
        <f>IF(US_Accidents_Dec20_updated[[#This Row],[Visibility(mi)]]&gt;30, 30, MROUND(US_Accidents_Dec20_updated[[#This Row],[Visibility(mi)]],5))</f>
        <v>30</v>
      </c>
      <c r="K3841">
        <f>MROUND(US_Accidents_Dec20_updated[[#This Row],[Wind_Speed(mph)]],5)</f>
        <v>5</v>
      </c>
      <c r="L3841">
        <f>IF(US_Accidents_Dec20_updated[[#This Row],[Precipitation(in)]]&gt;0.1, 0.1, US_Accidents_Dec20_updated[[#This Row],[Precipitation(in)]])</f>
        <v>0</v>
      </c>
    </row>
    <row r="3842" spans="1:12" x14ac:dyDescent="0.25">
      <c r="A3842" t="str">
        <f>US_Accidents_Dec20_updated[[#This Row],[ID]]</f>
        <v>A-4179258</v>
      </c>
      <c r="B3842">
        <f>US_Accidents_Dec20_updated[[#This Row],[Start_Lat]]</f>
        <v>38.843150000000001</v>
      </c>
      <c r="C3842">
        <f>US_Accidents_Dec20_updated[[#This Row],[Start_Lng]]</f>
        <v>-104.72092000000001</v>
      </c>
      <c r="D3842">
        <f>US_Accidents_Dec20_updated[[#This Row],[Severity]]-1</f>
        <v>2</v>
      </c>
      <c r="E3842">
        <f>HOUR(US_Accidents_Dec20_updated[[#This Row],[Start_Time]])</f>
        <v>12</v>
      </c>
      <c r="F3842">
        <f>DAY(US_Accidents_Dec20_updated[[#This Row],[Start_Time]])</f>
        <v>3</v>
      </c>
      <c r="G3842">
        <f>MONTH(US_Accidents_Dec20_updated[[#This Row],[Start_Time]])</f>
        <v>5</v>
      </c>
      <c r="H3842" t="str">
        <f>US_Accidents_Dec20_updated[[#This Row],[Description]]</f>
        <v>At US-24-BL/E Platte Ave - Accident.</v>
      </c>
      <c r="I3842" t="s">
        <v>50</v>
      </c>
      <c r="J3842">
        <f>IF(US_Accidents_Dec20_updated[[#This Row],[Visibility(mi)]]&gt;30, 30, MROUND(US_Accidents_Dec20_updated[[#This Row],[Visibility(mi)]],5))</f>
        <v>10</v>
      </c>
      <c r="K3842">
        <f>MROUND(US_Accidents_Dec20_updated[[#This Row],[Wind_Speed(mph)]],5)</f>
        <v>5</v>
      </c>
      <c r="L3842">
        <f>IF(US_Accidents_Dec20_updated[[#This Row],[Precipitation(in)]]&gt;0.1, 0.1, US_Accidents_Dec20_updated[[#This Row],[Precipitation(in)]])</f>
        <v>0</v>
      </c>
    </row>
    <row r="3843" spans="1:12" x14ac:dyDescent="0.25">
      <c r="A3843" t="str">
        <f>US_Accidents_Dec20_updated[[#This Row],[ID]]</f>
        <v>A-4179263</v>
      </c>
      <c r="B3843">
        <f>US_Accidents_Dec20_updated[[#This Row],[Start_Lat]]</f>
        <v>39.563969999999998</v>
      </c>
      <c r="C3843">
        <f>US_Accidents_Dec20_updated[[#This Row],[Start_Lng]]</f>
        <v>-104.905226</v>
      </c>
      <c r="D3843">
        <f>US_Accidents_Dec20_updated[[#This Row],[Severity]]-1</f>
        <v>2</v>
      </c>
      <c r="E3843">
        <f>HOUR(US_Accidents_Dec20_updated[[#This Row],[Start_Time]])</f>
        <v>15</v>
      </c>
      <c r="F3843">
        <f>DAY(US_Accidents_Dec20_updated[[#This Row],[Start_Time]])</f>
        <v>3</v>
      </c>
      <c r="G3843">
        <f>MONTH(US_Accidents_Dec20_updated[[#This Row],[Start_Time]])</f>
        <v>5</v>
      </c>
      <c r="H3843" t="str">
        <f>US_Accidents_Dec20_updated[[#This Row],[Description]]</f>
        <v>At Quebec St - Accident.</v>
      </c>
      <c r="I3843" t="s">
        <v>50</v>
      </c>
      <c r="J3843">
        <f>IF(US_Accidents_Dec20_updated[[#This Row],[Visibility(mi)]]&gt;30, 30, MROUND(US_Accidents_Dec20_updated[[#This Row],[Visibility(mi)]],5))</f>
        <v>10</v>
      </c>
      <c r="K3843">
        <f>MROUND(US_Accidents_Dec20_updated[[#This Row],[Wind_Speed(mph)]],5)</f>
        <v>0</v>
      </c>
      <c r="L3843">
        <f>IF(US_Accidents_Dec20_updated[[#This Row],[Precipitation(in)]]&gt;0.1, 0.1, US_Accidents_Dec20_updated[[#This Row],[Precipitation(in)]])</f>
        <v>0</v>
      </c>
    </row>
    <row r="3844" spans="1:12" x14ac:dyDescent="0.25">
      <c r="A3844" t="str">
        <f>US_Accidents_Dec20_updated[[#This Row],[ID]]</f>
        <v>A-4179267</v>
      </c>
      <c r="B3844">
        <f>US_Accidents_Dec20_updated[[#This Row],[Start_Lat]]</f>
        <v>39.778359999999999</v>
      </c>
      <c r="C3844">
        <f>US_Accidents_Dec20_updated[[#This Row],[Start_Lng]]</f>
        <v>-104.89577300000001</v>
      </c>
      <c r="D3844">
        <f>US_Accidents_Dec20_updated[[#This Row],[Severity]]-1</f>
        <v>2</v>
      </c>
      <c r="E3844">
        <f>HOUR(US_Accidents_Dec20_updated[[#This Row],[Start_Time]])</f>
        <v>16</v>
      </c>
      <c r="F3844">
        <f>DAY(US_Accidents_Dec20_updated[[#This Row],[Start_Time]])</f>
        <v>3</v>
      </c>
      <c r="G3844">
        <f>MONTH(US_Accidents_Dec20_updated[[#This Row],[Start_Time]])</f>
        <v>5</v>
      </c>
      <c r="H3844" t="str">
        <f>US_Accidents_Dec20_updated[[#This Row],[Description]]</f>
        <v>At Quebec St/Exit 278 - Accident.</v>
      </c>
      <c r="I3844" t="s">
        <v>50</v>
      </c>
      <c r="J3844">
        <f>IF(US_Accidents_Dec20_updated[[#This Row],[Visibility(mi)]]&gt;30, 30, MROUND(US_Accidents_Dec20_updated[[#This Row],[Visibility(mi)]],5))</f>
        <v>30</v>
      </c>
      <c r="K3844">
        <f>MROUND(US_Accidents_Dec20_updated[[#This Row],[Wind_Speed(mph)]],5)</f>
        <v>5</v>
      </c>
      <c r="L3844">
        <f>IF(US_Accidents_Dec20_updated[[#This Row],[Precipitation(in)]]&gt;0.1, 0.1, US_Accidents_Dec20_updated[[#This Row],[Precipitation(in)]])</f>
        <v>0</v>
      </c>
    </row>
    <row r="3845" spans="1:12" x14ac:dyDescent="0.25">
      <c r="A3845" t="str">
        <f>US_Accidents_Dec20_updated[[#This Row],[ID]]</f>
        <v>A-4179268</v>
      </c>
      <c r="B3845">
        <f>US_Accidents_Dec20_updated[[#This Row],[Start_Lat]]</f>
        <v>40.449131999999999</v>
      </c>
      <c r="C3845">
        <f>US_Accidents_Dec20_updated[[#This Row],[Start_Lng]]</f>
        <v>-104.99193</v>
      </c>
      <c r="D3845">
        <f>US_Accidents_Dec20_updated[[#This Row],[Severity]]-1</f>
        <v>2</v>
      </c>
      <c r="E3845">
        <f>HOUR(US_Accidents_Dec20_updated[[#This Row],[Start_Time]])</f>
        <v>17</v>
      </c>
      <c r="F3845">
        <f>DAY(US_Accidents_Dec20_updated[[#This Row],[Start_Time]])</f>
        <v>3</v>
      </c>
      <c r="G3845">
        <f>MONTH(US_Accidents_Dec20_updated[[#This Row],[Start_Time]])</f>
        <v>5</v>
      </c>
      <c r="H3845" t="str">
        <f>US_Accidents_Dec20_updated[[#This Row],[Description]]</f>
        <v>At CO-392/Exit 262 - Accident.</v>
      </c>
      <c r="I3845" t="s">
        <v>50</v>
      </c>
      <c r="J3845">
        <f>IF(US_Accidents_Dec20_updated[[#This Row],[Visibility(mi)]]&gt;30, 30, MROUND(US_Accidents_Dec20_updated[[#This Row],[Visibility(mi)]],5))</f>
        <v>10</v>
      </c>
      <c r="K3845">
        <f>MROUND(US_Accidents_Dec20_updated[[#This Row],[Wind_Speed(mph)]],5)</f>
        <v>10</v>
      </c>
      <c r="L3845">
        <f>IF(US_Accidents_Dec20_updated[[#This Row],[Precipitation(in)]]&gt;0.1, 0.1, US_Accidents_Dec20_updated[[#This Row],[Precipitation(in)]])</f>
        <v>0</v>
      </c>
    </row>
    <row r="3846" spans="1:12" x14ac:dyDescent="0.25">
      <c r="A3846" t="str">
        <f>US_Accidents_Dec20_updated[[#This Row],[ID]]</f>
        <v>A-4179269</v>
      </c>
      <c r="B3846">
        <f>US_Accidents_Dec20_updated[[#This Row],[Start_Lat]]</f>
        <v>39.778410000000001</v>
      </c>
      <c r="C3846">
        <f>US_Accidents_Dec20_updated[[#This Row],[Start_Lng]]</f>
        <v>-104.91289</v>
      </c>
      <c r="D3846">
        <f>US_Accidents_Dec20_updated[[#This Row],[Severity]]-1</f>
        <v>2</v>
      </c>
      <c r="E3846">
        <f>HOUR(US_Accidents_Dec20_updated[[#This Row],[Start_Time]])</f>
        <v>17</v>
      </c>
      <c r="F3846">
        <f>DAY(US_Accidents_Dec20_updated[[#This Row],[Start_Time]])</f>
        <v>3</v>
      </c>
      <c r="G3846">
        <f>MONTH(US_Accidents_Dec20_updated[[#This Row],[Start_Time]])</f>
        <v>5</v>
      </c>
      <c r="H3846" t="str">
        <f>US_Accidents_Dec20_updated[[#This Row],[Description]]</f>
        <v>At Dahlia St/Exit 277 - Accident.</v>
      </c>
      <c r="I3846" t="s">
        <v>50</v>
      </c>
      <c r="J3846">
        <f>IF(US_Accidents_Dec20_updated[[#This Row],[Visibility(mi)]]&gt;30, 30, MROUND(US_Accidents_Dec20_updated[[#This Row],[Visibility(mi)]],5))</f>
        <v>30</v>
      </c>
      <c r="K3846">
        <f>MROUND(US_Accidents_Dec20_updated[[#This Row],[Wind_Speed(mph)]],5)</f>
        <v>5</v>
      </c>
      <c r="L3846">
        <f>IF(US_Accidents_Dec20_updated[[#This Row],[Precipitation(in)]]&gt;0.1, 0.1, US_Accidents_Dec20_updated[[#This Row],[Precipitation(in)]])</f>
        <v>0</v>
      </c>
    </row>
    <row r="3847" spans="1:12" x14ac:dyDescent="0.25">
      <c r="A3847" t="str">
        <f>US_Accidents_Dec20_updated[[#This Row],[ID]]</f>
        <v>A-4179278</v>
      </c>
      <c r="B3847">
        <f>US_Accidents_Dec20_updated[[#This Row],[Start_Lat]]</f>
        <v>39.939419999999998</v>
      </c>
      <c r="C3847">
        <f>US_Accidents_Dec20_updated[[#This Row],[Start_Lng]]</f>
        <v>-104.98779</v>
      </c>
      <c r="D3847">
        <f>US_Accidents_Dec20_updated[[#This Row],[Severity]]-1</f>
        <v>2</v>
      </c>
      <c r="E3847">
        <f>HOUR(US_Accidents_Dec20_updated[[#This Row],[Start_Time]])</f>
        <v>18</v>
      </c>
      <c r="F3847">
        <f>DAY(US_Accidents_Dec20_updated[[#This Row],[Start_Time]])</f>
        <v>3</v>
      </c>
      <c r="G3847">
        <f>MONTH(US_Accidents_Dec20_updated[[#This Row],[Start_Time]])</f>
        <v>5</v>
      </c>
      <c r="H3847" t="str">
        <f>US_Accidents_Dec20_updated[[#This Row],[Description]]</f>
        <v>At 136th Ave - Accident.</v>
      </c>
      <c r="I3847" t="s">
        <v>50</v>
      </c>
      <c r="J3847">
        <f>IF(US_Accidents_Dec20_updated[[#This Row],[Visibility(mi)]]&gt;30, 30, MROUND(US_Accidents_Dec20_updated[[#This Row],[Visibility(mi)]],5))</f>
        <v>10</v>
      </c>
      <c r="K3847">
        <f>MROUND(US_Accidents_Dec20_updated[[#This Row],[Wind_Speed(mph)]],5)</f>
        <v>5</v>
      </c>
      <c r="L3847">
        <f>IF(US_Accidents_Dec20_updated[[#This Row],[Precipitation(in)]]&gt;0.1, 0.1, US_Accidents_Dec20_updated[[#This Row],[Precipitation(in)]])</f>
        <v>0</v>
      </c>
    </row>
    <row r="3848" spans="1:12" x14ac:dyDescent="0.25">
      <c r="A3848" t="str">
        <f>US_Accidents_Dec20_updated[[#This Row],[ID]]</f>
        <v>A-4179651</v>
      </c>
      <c r="B3848">
        <f>US_Accidents_Dec20_updated[[#This Row],[Start_Lat]]</f>
        <v>39.779690000000002</v>
      </c>
      <c r="C3848">
        <f>US_Accidents_Dec20_updated[[#This Row],[Start_Lng]]</f>
        <v>-104.971915</v>
      </c>
      <c r="D3848">
        <f>US_Accidents_Dec20_updated[[#This Row],[Severity]]-1</f>
        <v>2</v>
      </c>
      <c r="E3848">
        <f>HOUR(US_Accidents_Dec20_updated[[#This Row],[Start_Time]])</f>
        <v>0</v>
      </c>
      <c r="F3848">
        <f>DAY(US_Accidents_Dec20_updated[[#This Row],[Start_Time]])</f>
        <v>4</v>
      </c>
      <c r="G3848">
        <f>MONTH(US_Accidents_Dec20_updated[[#This Row],[Start_Time]])</f>
        <v>5</v>
      </c>
      <c r="H3848" t="str">
        <f>US_Accidents_Dec20_updated[[#This Row],[Description]]</f>
        <v>At Brighton Blvd/Exit 275 - Accident.</v>
      </c>
      <c r="I3848" t="s">
        <v>50</v>
      </c>
      <c r="J3848">
        <f>IF(US_Accidents_Dec20_updated[[#This Row],[Visibility(mi)]]&gt;30, 30, MROUND(US_Accidents_Dec20_updated[[#This Row],[Visibility(mi)]],5))</f>
        <v>10</v>
      </c>
      <c r="K3848">
        <f>MROUND(US_Accidents_Dec20_updated[[#This Row],[Wind_Speed(mph)]],5)</f>
        <v>10</v>
      </c>
      <c r="L3848">
        <f>IF(US_Accidents_Dec20_updated[[#This Row],[Precipitation(in)]]&gt;0.1, 0.1, US_Accidents_Dec20_updated[[#This Row],[Precipitation(in)]])</f>
        <v>0</v>
      </c>
    </row>
    <row r="3849" spans="1:12" x14ac:dyDescent="0.25">
      <c r="A3849" t="str">
        <f>US_Accidents_Dec20_updated[[#This Row],[ID]]</f>
        <v>A-4179652</v>
      </c>
      <c r="B3849">
        <f>US_Accidents_Dec20_updated[[#This Row],[Start_Lat]]</f>
        <v>39.780014000000001</v>
      </c>
      <c r="C3849">
        <f>US_Accidents_Dec20_updated[[#This Row],[Start_Lng]]</f>
        <v>-104.958718</v>
      </c>
      <c r="D3849">
        <f>US_Accidents_Dec20_updated[[#This Row],[Severity]]-1</f>
        <v>2</v>
      </c>
      <c r="E3849">
        <f>HOUR(US_Accidents_Dec20_updated[[#This Row],[Start_Time]])</f>
        <v>23</v>
      </c>
      <c r="F3849">
        <f>DAY(US_Accidents_Dec20_updated[[#This Row],[Start_Time]])</f>
        <v>3</v>
      </c>
      <c r="G3849">
        <f>MONTH(US_Accidents_Dec20_updated[[#This Row],[Start_Time]])</f>
        <v>5</v>
      </c>
      <c r="H3849" t="str">
        <f>US_Accidents_Dec20_updated[[#This Row],[Description]]</f>
        <v>Between York St/Exit 275 and Steele St/Exit 276 - Accident. Two lanes blocked.</v>
      </c>
      <c r="I3849" t="s">
        <v>50</v>
      </c>
      <c r="J3849">
        <f>IF(US_Accidents_Dec20_updated[[#This Row],[Visibility(mi)]]&gt;30, 30, MROUND(US_Accidents_Dec20_updated[[#This Row],[Visibility(mi)]],5))</f>
        <v>10</v>
      </c>
      <c r="K3849">
        <f>MROUND(US_Accidents_Dec20_updated[[#This Row],[Wind_Speed(mph)]],5)</f>
        <v>5</v>
      </c>
      <c r="L3849">
        <f>IF(US_Accidents_Dec20_updated[[#This Row],[Precipitation(in)]]&gt;0.1, 0.1, US_Accidents_Dec20_updated[[#This Row],[Precipitation(in)]])</f>
        <v>0</v>
      </c>
    </row>
    <row r="3850" spans="1:12" x14ac:dyDescent="0.25">
      <c r="A3850" t="str">
        <f>US_Accidents_Dec20_updated[[#This Row],[ID]]</f>
        <v>A-4179653</v>
      </c>
      <c r="B3850">
        <f>US_Accidents_Dec20_updated[[#This Row],[Start_Lat]]</f>
        <v>39.097873999999997</v>
      </c>
      <c r="C3850">
        <f>US_Accidents_Dec20_updated[[#This Row],[Start_Lng]]</f>
        <v>-104.863916</v>
      </c>
      <c r="D3850">
        <f>US_Accidents_Dec20_updated[[#This Row],[Severity]]-1</f>
        <v>2</v>
      </c>
      <c r="E3850">
        <f>HOUR(US_Accidents_Dec20_updated[[#This Row],[Start_Time]])</f>
        <v>4</v>
      </c>
      <c r="F3850">
        <f>DAY(US_Accidents_Dec20_updated[[#This Row],[Start_Time]])</f>
        <v>4</v>
      </c>
      <c r="G3850">
        <f>MONTH(US_Accidents_Dec20_updated[[#This Row],[Start_Time]])</f>
        <v>5</v>
      </c>
      <c r="H3850" t="str">
        <f>US_Accidents_Dec20_updated[[#This Row],[Description]]</f>
        <v>At CO-105/Exit 161 - Accident.</v>
      </c>
      <c r="I3850" t="s">
        <v>50</v>
      </c>
      <c r="J3850">
        <f>IF(US_Accidents_Dec20_updated[[#This Row],[Visibility(mi)]]&gt;30, 30, MROUND(US_Accidents_Dec20_updated[[#This Row],[Visibility(mi)]],5))</f>
        <v>10</v>
      </c>
      <c r="K3850">
        <f>MROUND(US_Accidents_Dec20_updated[[#This Row],[Wind_Speed(mph)]],5)</f>
        <v>10</v>
      </c>
      <c r="L3850">
        <f>IF(US_Accidents_Dec20_updated[[#This Row],[Precipitation(in)]]&gt;0.1, 0.1, US_Accidents_Dec20_updated[[#This Row],[Precipitation(in)]])</f>
        <v>0</v>
      </c>
    </row>
    <row r="3851" spans="1:12" x14ac:dyDescent="0.25">
      <c r="A3851" t="str">
        <f>US_Accidents_Dec20_updated[[#This Row],[ID]]</f>
        <v>A-4179654</v>
      </c>
      <c r="B3851">
        <f>US_Accidents_Dec20_updated[[#This Row],[Start_Lat]]</f>
        <v>39.125577</v>
      </c>
      <c r="C3851">
        <f>US_Accidents_Dec20_updated[[#This Row],[Start_Lng]]</f>
        <v>-104.86466</v>
      </c>
      <c r="D3851">
        <f>US_Accidents_Dec20_updated[[#This Row],[Severity]]-1</f>
        <v>2</v>
      </c>
      <c r="E3851">
        <f>HOUR(US_Accidents_Dec20_updated[[#This Row],[Start_Time]])</f>
        <v>6</v>
      </c>
      <c r="F3851">
        <f>DAY(US_Accidents_Dec20_updated[[#This Row],[Start_Time]])</f>
        <v>4</v>
      </c>
      <c r="G3851">
        <f>MONTH(US_Accidents_Dec20_updated[[#This Row],[Start_Time]])</f>
        <v>5</v>
      </c>
      <c r="H3851" t="str">
        <f>US_Accidents_Dec20_updated[[#This Row],[Description]]</f>
        <v>At CO-105/Exit 161 - Accident.</v>
      </c>
      <c r="I3851" t="s">
        <v>1268</v>
      </c>
      <c r="J3851">
        <f>IF(US_Accidents_Dec20_updated[[#This Row],[Visibility(mi)]]&gt;30, 30, MROUND(US_Accidents_Dec20_updated[[#This Row],[Visibility(mi)]],5))</f>
        <v>0</v>
      </c>
      <c r="K3851">
        <f>MROUND(US_Accidents_Dec20_updated[[#This Row],[Wind_Speed(mph)]],5)</f>
        <v>10</v>
      </c>
      <c r="L3851">
        <f>IF(US_Accidents_Dec20_updated[[#This Row],[Precipitation(in)]]&gt;0.1, 0.1, US_Accidents_Dec20_updated[[#This Row],[Precipitation(in)]])</f>
        <v>0</v>
      </c>
    </row>
    <row r="3852" spans="1:12" x14ac:dyDescent="0.25">
      <c r="A3852" t="str">
        <f>US_Accidents_Dec20_updated[[#This Row],[ID]]</f>
        <v>A-4179663</v>
      </c>
      <c r="B3852">
        <f>US_Accidents_Dec20_updated[[#This Row],[Start_Lat]]</f>
        <v>39.105570999999998</v>
      </c>
      <c r="C3852">
        <f>US_Accidents_Dec20_updated[[#This Row],[Start_Lng]]</f>
        <v>-104.864532</v>
      </c>
      <c r="D3852">
        <f>US_Accidents_Dec20_updated[[#This Row],[Severity]]-1</f>
        <v>2</v>
      </c>
      <c r="E3852">
        <f>HOUR(US_Accidents_Dec20_updated[[#This Row],[Start_Time]])</f>
        <v>9</v>
      </c>
      <c r="F3852">
        <f>DAY(US_Accidents_Dec20_updated[[#This Row],[Start_Time]])</f>
        <v>4</v>
      </c>
      <c r="G3852">
        <f>MONTH(US_Accidents_Dec20_updated[[#This Row],[Start_Time]])</f>
        <v>5</v>
      </c>
      <c r="H3852" t="str">
        <f>US_Accidents_Dec20_updated[[#This Row],[Description]]</f>
        <v>At County Line Rd/Exit 163 - Accident.</v>
      </c>
      <c r="I3852" t="s">
        <v>50</v>
      </c>
      <c r="J3852">
        <f>IF(US_Accidents_Dec20_updated[[#This Row],[Visibility(mi)]]&gt;30, 30, MROUND(US_Accidents_Dec20_updated[[#This Row],[Visibility(mi)]],5))</f>
        <v>10</v>
      </c>
      <c r="K3852">
        <f>MROUND(US_Accidents_Dec20_updated[[#This Row],[Wind_Speed(mph)]],5)</f>
        <v>0</v>
      </c>
      <c r="L3852">
        <f>IF(US_Accidents_Dec20_updated[[#This Row],[Precipitation(in)]]&gt;0.1, 0.1, US_Accidents_Dec20_updated[[#This Row],[Precipitation(in)]])</f>
        <v>0</v>
      </c>
    </row>
    <row r="3853" spans="1:12" x14ac:dyDescent="0.25">
      <c r="A3853" t="str">
        <f>US_Accidents_Dec20_updated[[#This Row],[ID]]</f>
        <v>A-4179665</v>
      </c>
      <c r="B3853">
        <f>US_Accidents_Dec20_updated[[#This Row],[Start_Lat]]</f>
        <v>40.604388999999998</v>
      </c>
      <c r="C3853">
        <f>US_Accidents_Dec20_updated[[#This Row],[Start_Lng]]</f>
        <v>-103.60054</v>
      </c>
      <c r="D3853">
        <f>US_Accidents_Dec20_updated[[#This Row],[Severity]]-1</f>
        <v>3</v>
      </c>
      <c r="E3853">
        <f>HOUR(US_Accidents_Dec20_updated[[#This Row],[Start_Time]])</f>
        <v>13</v>
      </c>
      <c r="F3853">
        <f>DAY(US_Accidents_Dec20_updated[[#This Row],[Start_Time]])</f>
        <v>4</v>
      </c>
      <c r="G3853">
        <f>MONTH(US_Accidents_Dec20_updated[[#This Row],[Start_Time]])</f>
        <v>5</v>
      </c>
      <c r="H3853" t="str">
        <f>US_Accidents_Dec20_updated[[#This Row],[Description]]</f>
        <v>Closed between Cr-jj and CR-102 - Road closed due to accident.</v>
      </c>
      <c r="I3853" t="s">
        <v>50</v>
      </c>
      <c r="J3853">
        <f>IF(US_Accidents_Dec20_updated[[#This Row],[Visibility(mi)]]&gt;30, 30, MROUND(US_Accidents_Dec20_updated[[#This Row],[Visibility(mi)]],5))</f>
        <v>10</v>
      </c>
      <c r="K3853">
        <f>MROUND(US_Accidents_Dec20_updated[[#This Row],[Wind_Speed(mph)]],5)</f>
        <v>10</v>
      </c>
      <c r="L3853">
        <f>IF(US_Accidents_Dec20_updated[[#This Row],[Precipitation(in)]]&gt;0.1, 0.1, US_Accidents_Dec20_updated[[#This Row],[Precipitation(in)]])</f>
        <v>0</v>
      </c>
    </row>
    <row r="3854" spans="1:12" x14ac:dyDescent="0.25">
      <c r="A3854" t="str">
        <f>US_Accidents_Dec20_updated[[#This Row],[ID]]</f>
        <v>A-4179666</v>
      </c>
      <c r="B3854">
        <f>US_Accidents_Dec20_updated[[#This Row],[Start_Lat]]</f>
        <v>40.643087000000001</v>
      </c>
      <c r="C3854">
        <f>US_Accidents_Dec20_updated[[#This Row],[Start_Lng]]</f>
        <v>-103.67634099999999</v>
      </c>
      <c r="D3854">
        <f>US_Accidents_Dec20_updated[[#This Row],[Severity]]-1</f>
        <v>3</v>
      </c>
      <c r="E3854">
        <f>HOUR(US_Accidents_Dec20_updated[[#This Row],[Start_Time]])</f>
        <v>13</v>
      </c>
      <c r="F3854">
        <f>DAY(US_Accidents_Dec20_updated[[#This Row],[Start_Time]])</f>
        <v>4</v>
      </c>
      <c r="G3854">
        <f>MONTH(US_Accidents_Dec20_updated[[#This Row],[Start_Time]])</f>
        <v>5</v>
      </c>
      <c r="H3854" t="str">
        <f>US_Accidents_Dec20_updated[[#This Row],[Description]]</f>
        <v>Closed between CR-102 and Cr-jj - Road closed due to accident.</v>
      </c>
      <c r="I3854" t="s">
        <v>50</v>
      </c>
      <c r="J3854">
        <f>IF(US_Accidents_Dec20_updated[[#This Row],[Visibility(mi)]]&gt;30, 30, MROUND(US_Accidents_Dec20_updated[[#This Row],[Visibility(mi)]],5))</f>
        <v>10</v>
      </c>
      <c r="K3854">
        <f>MROUND(US_Accidents_Dec20_updated[[#This Row],[Wind_Speed(mph)]],5)</f>
        <v>10</v>
      </c>
      <c r="L3854">
        <f>IF(US_Accidents_Dec20_updated[[#This Row],[Precipitation(in)]]&gt;0.1, 0.1, US_Accidents_Dec20_updated[[#This Row],[Precipitation(in)]])</f>
        <v>0</v>
      </c>
    </row>
    <row r="3855" spans="1:12" x14ac:dyDescent="0.25">
      <c r="A3855" t="str">
        <f>US_Accidents_Dec20_updated[[#This Row],[ID]]</f>
        <v>A-4179667</v>
      </c>
      <c r="B3855">
        <f>US_Accidents_Dec20_updated[[#This Row],[Start_Lat]]</f>
        <v>39.784320000000001</v>
      </c>
      <c r="C3855">
        <f>US_Accidents_Dec20_updated[[#This Row],[Start_Lng]]</f>
        <v>-105.11509</v>
      </c>
      <c r="D3855">
        <f>US_Accidents_Dec20_updated[[#This Row],[Severity]]-1</f>
        <v>2</v>
      </c>
      <c r="E3855">
        <f>HOUR(US_Accidents_Dec20_updated[[#This Row],[Start_Time]])</f>
        <v>9</v>
      </c>
      <c r="F3855">
        <f>DAY(US_Accidents_Dec20_updated[[#This Row],[Start_Time]])</f>
        <v>4</v>
      </c>
      <c r="G3855">
        <f>MONTH(US_Accidents_Dec20_updated[[#This Row],[Start_Time]])</f>
        <v>5</v>
      </c>
      <c r="H3855" t="str">
        <f>US_Accidents_Dec20_updated[[#This Row],[Description]]</f>
        <v>At CO-72/44th Ave/Ward Rd/Exit 266 - Accident.</v>
      </c>
      <c r="I3855" t="s">
        <v>50</v>
      </c>
      <c r="J3855">
        <f>IF(US_Accidents_Dec20_updated[[#This Row],[Visibility(mi)]]&gt;30, 30, MROUND(US_Accidents_Dec20_updated[[#This Row],[Visibility(mi)]],5))</f>
        <v>30</v>
      </c>
      <c r="K3855">
        <f>MROUND(US_Accidents_Dec20_updated[[#This Row],[Wind_Speed(mph)]],5)</f>
        <v>5</v>
      </c>
      <c r="L3855">
        <f>IF(US_Accidents_Dec20_updated[[#This Row],[Precipitation(in)]]&gt;0.1, 0.1, US_Accidents_Dec20_updated[[#This Row],[Precipitation(in)]])</f>
        <v>0</v>
      </c>
    </row>
    <row r="3856" spans="1:12" x14ac:dyDescent="0.25">
      <c r="A3856" t="str">
        <f>US_Accidents_Dec20_updated[[#This Row],[ID]]</f>
        <v>A-4179668</v>
      </c>
      <c r="B3856">
        <f>US_Accidents_Dec20_updated[[#This Row],[Start_Lat]]</f>
        <v>40.346170000000001</v>
      </c>
      <c r="C3856">
        <f>US_Accidents_Dec20_updated[[#This Row],[Start_Lng]]</f>
        <v>-105.51388</v>
      </c>
      <c r="D3856">
        <f>US_Accidents_Dec20_updated[[#This Row],[Severity]]-1</f>
        <v>3</v>
      </c>
      <c r="E3856">
        <f>HOUR(US_Accidents_Dec20_updated[[#This Row],[Start_Time]])</f>
        <v>12</v>
      </c>
      <c r="F3856">
        <f>DAY(US_Accidents_Dec20_updated[[#This Row],[Start_Time]])</f>
        <v>4</v>
      </c>
      <c r="G3856">
        <f>MONTH(US_Accidents_Dec20_updated[[#This Row],[Start_Time]])</f>
        <v>5</v>
      </c>
      <c r="H3856" t="str">
        <f>US_Accidents_Dec20_updated[[#This Row],[Description]]</f>
        <v>Closed at Marys Lake Rd - Road closed due to accident. Construction work.</v>
      </c>
      <c r="I3856" t="s">
        <v>50</v>
      </c>
      <c r="J3856">
        <f>IF(US_Accidents_Dec20_updated[[#This Row],[Visibility(mi)]]&gt;30, 30, MROUND(US_Accidents_Dec20_updated[[#This Row],[Visibility(mi)]],5))</f>
        <v>10</v>
      </c>
      <c r="K3856">
        <f>MROUND(US_Accidents_Dec20_updated[[#This Row],[Wind_Speed(mph)]],5)</f>
        <v>5</v>
      </c>
      <c r="L3856">
        <f>IF(US_Accidents_Dec20_updated[[#This Row],[Precipitation(in)]]&gt;0.1, 0.1, US_Accidents_Dec20_updated[[#This Row],[Precipitation(in)]])</f>
        <v>0</v>
      </c>
    </row>
    <row r="3857" spans="1:12" x14ac:dyDescent="0.25">
      <c r="A3857" t="str">
        <f>US_Accidents_Dec20_updated[[#This Row],[ID]]</f>
        <v>A-4179669</v>
      </c>
      <c r="B3857">
        <f>US_Accidents_Dec20_updated[[#This Row],[Start_Lat]]</f>
        <v>40.340034000000003</v>
      </c>
      <c r="C3857">
        <f>US_Accidents_Dec20_updated[[#This Row],[Start_Lng]]</f>
        <v>-105.525969</v>
      </c>
      <c r="D3857">
        <f>US_Accidents_Dec20_updated[[#This Row],[Severity]]-1</f>
        <v>3</v>
      </c>
      <c r="E3857">
        <f>HOUR(US_Accidents_Dec20_updated[[#This Row],[Start_Time]])</f>
        <v>12</v>
      </c>
      <c r="F3857">
        <f>DAY(US_Accidents_Dec20_updated[[#This Row],[Start_Time]])</f>
        <v>4</v>
      </c>
      <c r="G3857">
        <f>MONTH(US_Accidents_Dec20_updated[[#This Row],[Start_Time]])</f>
        <v>5</v>
      </c>
      <c r="H3857" t="str">
        <f>US_Accidents_Dec20_updated[[#This Row],[Description]]</f>
        <v>Closed at Country Club Dr - Road closed due to accident. Construction work.</v>
      </c>
      <c r="I3857" t="s">
        <v>50</v>
      </c>
      <c r="J3857">
        <f>IF(US_Accidents_Dec20_updated[[#This Row],[Visibility(mi)]]&gt;30, 30, MROUND(US_Accidents_Dec20_updated[[#This Row],[Visibility(mi)]],5))</f>
        <v>10</v>
      </c>
      <c r="K3857">
        <f>MROUND(US_Accidents_Dec20_updated[[#This Row],[Wind_Speed(mph)]],5)</f>
        <v>5</v>
      </c>
      <c r="L3857">
        <f>IF(US_Accidents_Dec20_updated[[#This Row],[Precipitation(in)]]&gt;0.1, 0.1, US_Accidents_Dec20_updated[[#This Row],[Precipitation(in)]])</f>
        <v>0</v>
      </c>
    </row>
    <row r="3858" spans="1:12" x14ac:dyDescent="0.25">
      <c r="A3858" t="str">
        <f>US_Accidents_Dec20_updated[[#This Row],[ID]]</f>
        <v>A-4179670</v>
      </c>
      <c r="B3858">
        <f>US_Accidents_Dec20_updated[[#This Row],[Start_Lat]]</f>
        <v>38.275281</v>
      </c>
      <c r="C3858">
        <f>US_Accidents_Dec20_updated[[#This Row],[Start_Lng]]</f>
        <v>-104.465608</v>
      </c>
      <c r="D3858">
        <f>US_Accidents_Dec20_updated[[#This Row],[Severity]]-1</f>
        <v>2</v>
      </c>
      <c r="E3858">
        <f>HOUR(US_Accidents_Dec20_updated[[#This Row],[Start_Time]])</f>
        <v>10</v>
      </c>
      <c r="F3858">
        <f>DAY(US_Accidents_Dec20_updated[[#This Row],[Start_Time]])</f>
        <v>4</v>
      </c>
      <c r="G3858">
        <f>MONTH(US_Accidents_Dec20_updated[[#This Row],[Start_Time]])</f>
        <v>5</v>
      </c>
      <c r="H3858" t="str">
        <f>US_Accidents_Dec20_updated[[#This Row],[Description]]</f>
        <v>Between Birch and CO-96/46th Ln - Accident.</v>
      </c>
      <c r="I3858" t="s">
        <v>50</v>
      </c>
      <c r="J3858">
        <f>IF(US_Accidents_Dec20_updated[[#This Row],[Visibility(mi)]]&gt;30, 30, MROUND(US_Accidents_Dec20_updated[[#This Row],[Visibility(mi)]],5))</f>
        <v>10</v>
      </c>
      <c r="K3858">
        <f>MROUND(US_Accidents_Dec20_updated[[#This Row],[Wind_Speed(mph)]],5)</f>
        <v>0</v>
      </c>
      <c r="L3858">
        <f>IF(US_Accidents_Dec20_updated[[#This Row],[Precipitation(in)]]&gt;0.1, 0.1, US_Accidents_Dec20_updated[[#This Row],[Precipitation(in)]])</f>
        <v>0</v>
      </c>
    </row>
    <row r="3859" spans="1:12" x14ac:dyDescent="0.25">
      <c r="A3859" t="str">
        <f>US_Accidents_Dec20_updated[[#This Row],[ID]]</f>
        <v>A-4179671</v>
      </c>
      <c r="B3859">
        <f>US_Accidents_Dec20_updated[[#This Row],[Start_Lat]]</f>
        <v>38.273606999999998</v>
      </c>
      <c r="C3859">
        <f>US_Accidents_Dec20_updated[[#This Row],[Start_Lng]]</f>
        <v>-104.44545599999999</v>
      </c>
      <c r="D3859">
        <f>US_Accidents_Dec20_updated[[#This Row],[Severity]]-1</f>
        <v>2</v>
      </c>
      <c r="E3859">
        <f>HOUR(US_Accidents_Dec20_updated[[#This Row],[Start_Time]])</f>
        <v>10</v>
      </c>
      <c r="F3859">
        <f>DAY(US_Accidents_Dec20_updated[[#This Row],[Start_Time]])</f>
        <v>4</v>
      </c>
      <c r="G3859">
        <f>MONTH(US_Accidents_Dec20_updated[[#This Row],[Start_Time]])</f>
        <v>5</v>
      </c>
      <c r="H3859" t="str">
        <f>US_Accidents_Dec20_updated[[#This Row],[Description]]</f>
        <v>Between CO-96/46th Ln and Birch - Accident.</v>
      </c>
      <c r="I3859" t="s">
        <v>50</v>
      </c>
      <c r="J3859">
        <f>IF(US_Accidents_Dec20_updated[[#This Row],[Visibility(mi)]]&gt;30, 30, MROUND(US_Accidents_Dec20_updated[[#This Row],[Visibility(mi)]],5))</f>
        <v>10</v>
      </c>
      <c r="K3859">
        <f>MROUND(US_Accidents_Dec20_updated[[#This Row],[Wind_Speed(mph)]],5)</f>
        <v>0</v>
      </c>
      <c r="L3859">
        <f>IF(US_Accidents_Dec20_updated[[#This Row],[Precipitation(in)]]&gt;0.1, 0.1, US_Accidents_Dec20_updated[[#This Row],[Precipitation(in)]])</f>
        <v>0</v>
      </c>
    </row>
    <row r="3860" spans="1:12" x14ac:dyDescent="0.25">
      <c r="A3860" t="str">
        <f>US_Accidents_Dec20_updated[[#This Row],[ID]]</f>
        <v>A-4179672</v>
      </c>
      <c r="B3860">
        <f>US_Accidents_Dec20_updated[[#This Row],[Start_Lat]]</f>
        <v>38.727730999999999</v>
      </c>
      <c r="C3860">
        <f>US_Accidents_Dec20_updated[[#This Row],[Start_Lng]]</f>
        <v>-104.735981</v>
      </c>
      <c r="D3860">
        <f>US_Accidents_Dec20_updated[[#This Row],[Severity]]-1</f>
        <v>1</v>
      </c>
      <c r="E3860">
        <f>HOUR(US_Accidents_Dec20_updated[[#This Row],[Start_Time]])</f>
        <v>10</v>
      </c>
      <c r="F3860">
        <f>DAY(US_Accidents_Dec20_updated[[#This Row],[Start_Time]])</f>
        <v>4</v>
      </c>
      <c r="G3860">
        <f>MONTH(US_Accidents_Dec20_updated[[#This Row],[Start_Time]])</f>
        <v>5</v>
      </c>
      <c r="H3860" t="str">
        <f>US_Accidents_Dec20_updated[[#This Row],[Description]]</f>
        <v>At CO-16/Exit 132 - Accident.</v>
      </c>
      <c r="I3860" t="s">
        <v>50</v>
      </c>
      <c r="J3860">
        <f>IF(US_Accidents_Dec20_updated[[#This Row],[Visibility(mi)]]&gt;30, 30, MROUND(US_Accidents_Dec20_updated[[#This Row],[Visibility(mi)]],5))</f>
        <v>10</v>
      </c>
      <c r="K3860">
        <f>MROUND(US_Accidents_Dec20_updated[[#This Row],[Wind_Speed(mph)]],5)</f>
        <v>5</v>
      </c>
      <c r="L3860">
        <f>IF(US_Accidents_Dec20_updated[[#This Row],[Precipitation(in)]]&gt;0.1, 0.1, US_Accidents_Dec20_updated[[#This Row],[Precipitation(in)]])</f>
        <v>0</v>
      </c>
    </row>
    <row r="3861" spans="1:12" x14ac:dyDescent="0.25">
      <c r="A3861" t="str">
        <f>US_Accidents_Dec20_updated[[#This Row],[ID]]</f>
        <v>A-4179673</v>
      </c>
      <c r="B3861">
        <f>US_Accidents_Dec20_updated[[#This Row],[Start_Lat]]</f>
        <v>38.727820000000001</v>
      </c>
      <c r="C3861">
        <f>US_Accidents_Dec20_updated[[#This Row],[Start_Lng]]</f>
        <v>-104.73573</v>
      </c>
      <c r="D3861">
        <f>US_Accidents_Dec20_updated[[#This Row],[Severity]]-1</f>
        <v>1</v>
      </c>
      <c r="E3861">
        <f>HOUR(US_Accidents_Dec20_updated[[#This Row],[Start_Time]])</f>
        <v>10</v>
      </c>
      <c r="F3861">
        <f>DAY(US_Accidents_Dec20_updated[[#This Row],[Start_Time]])</f>
        <v>4</v>
      </c>
      <c r="G3861">
        <f>MONTH(US_Accidents_Dec20_updated[[#This Row],[Start_Time]])</f>
        <v>5</v>
      </c>
      <c r="H3861" t="str">
        <f>US_Accidents_Dec20_updated[[#This Row],[Description]]</f>
        <v>At CO-83/Academy Blvd/Exit 135 - Accident.</v>
      </c>
      <c r="I3861" t="s">
        <v>50</v>
      </c>
      <c r="J3861">
        <f>IF(US_Accidents_Dec20_updated[[#This Row],[Visibility(mi)]]&gt;30, 30, MROUND(US_Accidents_Dec20_updated[[#This Row],[Visibility(mi)]],5))</f>
        <v>10</v>
      </c>
      <c r="K3861">
        <f>MROUND(US_Accidents_Dec20_updated[[#This Row],[Wind_Speed(mph)]],5)</f>
        <v>5</v>
      </c>
      <c r="L3861">
        <f>IF(US_Accidents_Dec20_updated[[#This Row],[Precipitation(in)]]&gt;0.1, 0.1, US_Accidents_Dec20_updated[[#This Row],[Precipitation(in)]])</f>
        <v>0</v>
      </c>
    </row>
    <row r="3862" spans="1:12" x14ac:dyDescent="0.25">
      <c r="A3862" t="str">
        <f>US_Accidents_Dec20_updated[[#This Row],[ID]]</f>
        <v>A-4179676</v>
      </c>
      <c r="B3862">
        <f>US_Accidents_Dec20_updated[[#This Row],[Start_Lat]]</f>
        <v>38.785162</v>
      </c>
      <c r="C3862">
        <f>US_Accidents_Dec20_updated[[#This Row],[Start_Lng]]</f>
        <v>-104.78958</v>
      </c>
      <c r="D3862">
        <f>US_Accidents_Dec20_updated[[#This Row],[Severity]]-1</f>
        <v>2</v>
      </c>
      <c r="E3862">
        <f>HOUR(US_Accidents_Dec20_updated[[#This Row],[Start_Time]])</f>
        <v>12</v>
      </c>
      <c r="F3862">
        <f>DAY(US_Accidents_Dec20_updated[[#This Row],[Start_Time]])</f>
        <v>4</v>
      </c>
      <c r="G3862">
        <f>MONTH(US_Accidents_Dec20_updated[[#This Row],[Start_Time]])</f>
        <v>5</v>
      </c>
      <c r="H3862" t="str">
        <f>US_Accidents_Dec20_updated[[#This Row],[Description]]</f>
        <v>At CO-29/Circle Dr/Exit 138 - Accident.</v>
      </c>
      <c r="I3862" t="s">
        <v>50</v>
      </c>
      <c r="J3862">
        <f>IF(US_Accidents_Dec20_updated[[#This Row],[Visibility(mi)]]&gt;30, 30, MROUND(US_Accidents_Dec20_updated[[#This Row],[Visibility(mi)]],5))</f>
        <v>10</v>
      </c>
      <c r="K3862">
        <f>MROUND(US_Accidents_Dec20_updated[[#This Row],[Wind_Speed(mph)]],5)</f>
        <v>5</v>
      </c>
      <c r="L3862">
        <f>IF(US_Accidents_Dec20_updated[[#This Row],[Precipitation(in)]]&gt;0.1, 0.1, US_Accidents_Dec20_updated[[#This Row],[Precipitation(in)]])</f>
        <v>0</v>
      </c>
    </row>
    <row r="3863" spans="1:12" x14ac:dyDescent="0.25">
      <c r="A3863" t="str">
        <f>US_Accidents_Dec20_updated[[#This Row],[ID]]</f>
        <v>A-4179677</v>
      </c>
      <c r="B3863">
        <f>US_Accidents_Dec20_updated[[#This Row],[Start_Lat]]</f>
        <v>38.445264999999999</v>
      </c>
      <c r="C3863">
        <f>US_Accidents_Dec20_updated[[#This Row],[Start_Lng]]</f>
        <v>-105.145387</v>
      </c>
      <c r="D3863">
        <f>US_Accidents_Dec20_updated[[#This Row],[Severity]]-1</f>
        <v>2</v>
      </c>
      <c r="E3863">
        <f>HOUR(US_Accidents_Dec20_updated[[#This Row],[Start_Time]])</f>
        <v>13</v>
      </c>
      <c r="F3863">
        <f>DAY(US_Accidents_Dec20_updated[[#This Row],[Start_Time]])</f>
        <v>4</v>
      </c>
      <c r="G3863">
        <f>MONTH(US_Accidents_Dec20_updated[[#This Row],[Start_Time]])</f>
        <v>5</v>
      </c>
      <c r="H3863" t="str">
        <f>US_Accidents_Dec20_updated[[#This Row],[Description]]</f>
        <v>At CR-67/Phantom Canyon Rd - Accident.</v>
      </c>
      <c r="I3863" t="s">
        <v>50</v>
      </c>
      <c r="J3863">
        <f>IF(US_Accidents_Dec20_updated[[#This Row],[Visibility(mi)]]&gt;30, 30, MROUND(US_Accidents_Dec20_updated[[#This Row],[Visibility(mi)]],5))</f>
        <v>10</v>
      </c>
      <c r="K3863">
        <f>MROUND(US_Accidents_Dec20_updated[[#This Row],[Wind_Speed(mph)]],5)</f>
        <v>5</v>
      </c>
      <c r="L3863">
        <f>IF(US_Accidents_Dec20_updated[[#This Row],[Precipitation(in)]]&gt;0.1, 0.1, US_Accidents_Dec20_updated[[#This Row],[Precipitation(in)]])</f>
        <v>0</v>
      </c>
    </row>
    <row r="3864" spans="1:12" x14ac:dyDescent="0.25">
      <c r="A3864" t="str">
        <f>US_Accidents_Dec20_updated[[#This Row],[ID]]</f>
        <v>A-4179679</v>
      </c>
      <c r="B3864">
        <f>US_Accidents_Dec20_updated[[#This Row],[Start_Lat]]</f>
        <v>39.370379999999997</v>
      </c>
      <c r="C3864">
        <f>US_Accidents_Dec20_updated[[#This Row],[Start_Lng]]</f>
        <v>-104.86441000000001</v>
      </c>
      <c r="D3864">
        <f>US_Accidents_Dec20_updated[[#This Row],[Severity]]-1</f>
        <v>2</v>
      </c>
      <c r="E3864">
        <f>HOUR(US_Accidents_Dec20_updated[[#This Row],[Start_Time]])</f>
        <v>13</v>
      </c>
      <c r="F3864">
        <f>DAY(US_Accidents_Dec20_updated[[#This Row],[Start_Time]])</f>
        <v>4</v>
      </c>
      <c r="G3864">
        <f>MONTH(US_Accidents_Dec20_updated[[#This Row],[Start_Time]])</f>
        <v>5</v>
      </c>
      <c r="H3864" t="str">
        <f>US_Accidents_Dec20_updated[[#This Row],[Description]]</f>
        <v>At Wilcox St/Plum Crk Pky/Exit 181 - Accident.</v>
      </c>
      <c r="I3864" t="s">
        <v>50</v>
      </c>
      <c r="J3864">
        <f>IF(US_Accidents_Dec20_updated[[#This Row],[Visibility(mi)]]&gt;30, 30, MROUND(US_Accidents_Dec20_updated[[#This Row],[Visibility(mi)]],5))</f>
        <v>10</v>
      </c>
      <c r="K3864">
        <f>MROUND(US_Accidents_Dec20_updated[[#This Row],[Wind_Speed(mph)]],5)</f>
        <v>0</v>
      </c>
      <c r="L3864">
        <f>IF(US_Accidents_Dec20_updated[[#This Row],[Precipitation(in)]]&gt;0.1, 0.1, US_Accidents_Dec20_updated[[#This Row],[Precipitation(in)]])</f>
        <v>0</v>
      </c>
    </row>
    <row r="3865" spans="1:12" x14ac:dyDescent="0.25">
      <c r="A3865" t="str">
        <f>US_Accidents_Dec20_updated[[#This Row],[ID]]</f>
        <v>A-4179683</v>
      </c>
      <c r="B3865">
        <f>US_Accidents_Dec20_updated[[#This Row],[Start_Lat]]</f>
        <v>39.619759999999999</v>
      </c>
      <c r="C3865">
        <f>US_Accidents_Dec20_updated[[#This Row],[Start_Lng]]</f>
        <v>-104.8994</v>
      </c>
      <c r="D3865">
        <f>US_Accidents_Dec20_updated[[#This Row],[Severity]]-1</f>
        <v>2</v>
      </c>
      <c r="E3865">
        <f>HOUR(US_Accidents_Dec20_updated[[#This Row],[Start_Time]])</f>
        <v>15</v>
      </c>
      <c r="F3865">
        <f>DAY(US_Accidents_Dec20_updated[[#This Row],[Start_Time]])</f>
        <v>4</v>
      </c>
      <c r="G3865">
        <f>MONTH(US_Accidents_Dec20_updated[[#This Row],[Start_Time]])</f>
        <v>5</v>
      </c>
      <c r="H3865" t="str">
        <f>US_Accidents_Dec20_updated[[#This Row],[Description]]</f>
        <v>At Orchard Rd/Exit 198 - Accident.</v>
      </c>
      <c r="I3865" t="s">
        <v>50</v>
      </c>
      <c r="J3865">
        <f>IF(US_Accidents_Dec20_updated[[#This Row],[Visibility(mi)]]&gt;30, 30, MROUND(US_Accidents_Dec20_updated[[#This Row],[Visibility(mi)]],5))</f>
        <v>10</v>
      </c>
      <c r="K3865">
        <f>MROUND(US_Accidents_Dec20_updated[[#This Row],[Wind_Speed(mph)]],5)</f>
        <v>5</v>
      </c>
      <c r="L3865">
        <f>IF(US_Accidents_Dec20_updated[[#This Row],[Precipitation(in)]]&gt;0.1, 0.1, US_Accidents_Dec20_updated[[#This Row],[Precipitation(in)]])</f>
        <v>0</v>
      </c>
    </row>
    <row r="3866" spans="1:12" x14ac:dyDescent="0.25">
      <c r="A3866" t="str">
        <f>US_Accidents_Dec20_updated[[#This Row],[ID]]</f>
        <v>A-4179685</v>
      </c>
      <c r="B3866">
        <f>US_Accidents_Dec20_updated[[#This Row],[Start_Lat]]</f>
        <v>39.778359999999999</v>
      </c>
      <c r="C3866">
        <f>US_Accidents_Dec20_updated[[#This Row],[Start_Lng]]</f>
        <v>-104.89577300000001</v>
      </c>
      <c r="D3866">
        <f>US_Accidents_Dec20_updated[[#This Row],[Severity]]-1</f>
        <v>2</v>
      </c>
      <c r="E3866">
        <f>HOUR(US_Accidents_Dec20_updated[[#This Row],[Start_Time]])</f>
        <v>14</v>
      </c>
      <c r="F3866">
        <f>DAY(US_Accidents_Dec20_updated[[#This Row],[Start_Time]])</f>
        <v>4</v>
      </c>
      <c r="G3866">
        <f>MONTH(US_Accidents_Dec20_updated[[#This Row],[Start_Time]])</f>
        <v>5</v>
      </c>
      <c r="H3866" t="str">
        <f>US_Accidents_Dec20_updated[[#This Row],[Description]]</f>
        <v>At Quebec St/Exit 278 - Accident.</v>
      </c>
      <c r="I3866" t="s">
        <v>50</v>
      </c>
      <c r="J3866">
        <f>IF(US_Accidents_Dec20_updated[[#This Row],[Visibility(mi)]]&gt;30, 30, MROUND(US_Accidents_Dec20_updated[[#This Row],[Visibility(mi)]],5))</f>
        <v>30</v>
      </c>
      <c r="K3866">
        <f>MROUND(US_Accidents_Dec20_updated[[#This Row],[Wind_Speed(mph)]],5)</f>
        <v>10</v>
      </c>
      <c r="L3866">
        <f>IF(US_Accidents_Dec20_updated[[#This Row],[Precipitation(in)]]&gt;0.1, 0.1, US_Accidents_Dec20_updated[[#This Row],[Precipitation(in)]])</f>
        <v>0</v>
      </c>
    </row>
    <row r="3867" spans="1:12" x14ac:dyDescent="0.25">
      <c r="A3867" t="str">
        <f>US_Accidents_Dec20_updated[[#This Row],[ID]]</f>
        <v>A-4179686</v>
      </c>
      <c r="B3867">
        <f>US_Accidents_Dec20_updated[[#This Row],[Start_Lat]]</f>
        <v>40.643087000000001</v>
      </c>
      <c r="C3867">
        <f>US_Accidents_Dec20_updated[[#This Row],[Start_Lng]]</f>
        <v>-103.67634099999999</v>
      </c>
      <c r="D3867">
        <f>US_Accidents_Dec20_updated[[#This Row],[Severity]]-1</f>
        <v>3</v>
      </c>
      <c r="E3867">
        <f>HOUR(US_Accidents_Dec20_updated[[#This Row],[Start_Time]])</f>
        <v>14</v>
      </c>
      <c r="F3867">
        <f>DAY(US_Accidents_Dec20_updated[[#This Row],[Start_Time]])</f>
        <v>4</v>
      </c>
      <c r="G3867">
        <f>MONTH(US_Accidents_Dec20_updated[[#This Row],[Start_Time]])</f>
        <v>5</v>
      </c>
      <c r="H3867" t="str">
        <f>US_Accidents_Dec20_updated[[#This Row],[Description]]</f>
        <v>Closed between County Road 88 and CO-14 (East) - Road closed due to accident.</v>
      </c>
      <c r="I3867" t="s">
        <v>50</v>
      </c>
      <c r="J3867">
        <f>IF(US_Accidents_Dec20_updated[[#This Row],[Visibility(mi)]]&gt;30, 30, MROUND(US_Accidents_Dec20_updated[[#This Row],[Visibility(mi)]],5))</f>
        <v>10</v>
      </c>
      <c r="K3867">
        <f>MROUND(US_Accidents_Dec20_updated[[#This Row],[Wind_Speed(mph)]],5)</f>
        <v>10</v>
      </c>
      <c r="L3867">
        <f>IF(US_Accidents_Dec20_updated[[#This Row],[Precipitation(in)]]&gt;0.1, 0.1, US_Accidents_Dec20_updated[[#This Row],[Precipitation(in)]])</f>
        <v>0</v>
      </c>
    </row>
    <row r="3868" spans="1:12" x14ac:dyDescent="0.25">
      <c r="A3868" t="str">
        <f>US_Accidents_Dec20_updated[[#This Row],[ID]]</f>
        <v>A-4179687</v>
      </c>
      <c r="B3868">
        <f>US_Accidents_Dec20_updated[[#This Row],[Start_Lat]]</f>
        <v>40.604388999999998</v>
      </c>
      <c r="C3868">
        <f>US_Accidents_Dec20_updated[[#This Row],[Start_Lng]]</f>
        <v>-103.60054</v>
      </c>
      <c r="D3868">
        <f>US_Accidents_Dec20_updated[[#This Row],[Severity]]-1</f>
        <v>3</v>
      </c>
      <c r="E3868">
        <f>HOUR(US_Accidents_Dec20_updated[[#This Row],[Start_Time]])</f>
        <v>14</v>
      </c>
      <c r="F3868">
        <f>DAY(US_Accidents_Dec20_updated[[#This Row],[Start_Time]])</f>
        <v>4</v>
      </c>
      <c r="G3868">
        <f>MONTH(US_Accidents_Dec20_updated[[#This Row],[Start_Time]])</f>
        <v>5</v>
      </c>
      <c r="H3868" t="str">
        <f>US_Accidents_Dec20_updated[[#This Row],[Description]]</f>
        <v>Closed between CO-14 (East) and County Road 88 - Road closed due to accident.</v>
      </c>
      <c r="I3868" t="s">
        <v>50</v>
      </c>
      <c r="J3868">
        <f>IF(US_Accidents_Dec20_updated[[#This Row],[Visibility(mi)]]&gt;30, 30, MROUND(US_Accidents_Dec20_updated[[#This Row],[Visibility(mi)]],5))</f>
        <v>10</v>
      </c>
      <c r="K3868">
        <f>MROUND(US_Accidents_Dec20_updated[[#This Row],[Wind_Speed(mph)]],5)</f>
        <v>10</v>
      </c>
      <c r="L3868">
        <f>IF(US_Accidents_Dec20_updated[[#This Row],[Precipitation(in)]]&gt;0.1, 0.1, US_Accidents_Dec20_updated[[#This Row],[Precipitation(in)]])</f>
        <v>0</v>
      </c>
    </row>
    <row r="3869" spans="1:12" x14ac:dyDescent="0.25">
      <c r="A3869" t="str">
        <f>US_Accidents_Dec20_updated[[#This Row],[ID]]</f>
        <v>A-4179693</v>
      </c>
      <c r="B3869">
        <f>US_Accidents_Dec20_updated[[#This Row],[Start_Lat]]</f>
        <v>39.885438999999998</v>
      </c>
      <c r="C3869">
        <f>US_Accidents_Dec20_updated[[#This Row],[Start_Lng]]</f>
        <v>-104.98766999999999</v>
      </c>
      <c r="D3869">
        <f>US_Accidents_Dec20_updated[[#This Row],[Severity]]-1</f>
        <v>2</v>
      </c>
      <c r="E3869">
        <f>HOUR(US_Accidents_Dec20_updated[[#This Row],[Start_Time]])</f>
        <v>15</v>
      </c>
      <c r="F3869">
        <f>DAY(US_Accidents_Dec20_updated[[#This Row],[Start_Time]])</f>
        <v>4</v>
      </c>
      <c r="G3869">
        <f>MONTH(US_Accidents_Dec20_updated[[#This Row],[Start_Time]])</f>
        <v>5</v>
      </c>
      <c r="H3869" t="str">
        <f>US_Accidents_Dec20_updated[[#This Row],[Description]]</f>
        <v>At 104th Ave/Exit 221 - Accident.</v>
      </c>
      <c r="I3869" t="s">
        <v>50</v>
      </c>
      <c r="J3869">
        <f>IF(US_Accidents_Dec20_updated[[#This Row],[Visibility(mi)]]&gt;30, 30, MROUND(US_Accidents_Dec20_updated[[#This Row],[Visibility(mi)]],5))</f>
        <v>30</v>
      </c>
      <c r="K3869">
        <f>MROUND(US_Accidents_Dec20_updated[[#This Row],[Wind_Speed(mph)]],5)</f>
        <v>5</v>
      </c>
      <c r="L3869">
        <f>IF(US_Accidents_Dec20_updated[[#This Row],[Precipitation(in)]]&gt;0.1, 0.1, US_Accidents_Dec20_updated[[#This Row],[Precipitation(in)]])</f>
        <v>0</v>
      </c>
    </row>
    <row r="3870" spans="1:12" x14ac:dyDescent="0.25">
      <c r="A3870" t="str">
        <f>US_Accidents_Dec20_updated[[#This Row],[ID]]</f>
        <v>A-4179694</v>
      </c>
      <c r="B3870">
        <f>US_Accidents_Dec20_updated[[#This Row],[Start_Lat]]</f>
        <v>39.856301000000002</v>
      </c>
      <c r="C3870">
        <f>US_Accidents_Dec20_updated[[#This Row],[Start_Lng]]</f>
        <v>-104.987278</v>
      </c>
      <c r="D3870">
        <f>US_Accidents_Dec20_updated[[#This Row],[Severity]]-1</f>
        <v>2</v>
      </c>
      <c r="E3870">
        <f>HOUR(US_Accidents_Dec20_updated[[#This Row],[Start_Time]])</f>
        <v>15</v>
      </c>
      <c r="F3870">
        <f>DAY(US_Accidents_Dec20_updated[[#This Row],[Start_Time]])</f>
        <v>4</v>
      </c>
      <c r="G3870">
        <f>MONTH(US_Accidents_Dec20_updated[[#This Row],[Start_Time]])</f>
        <v>5</v>
      </c>
      <c r="H3870" t="str">
        <f>US_Accidents_Dec20_updated[[#This Row],[Description]]</f>
        <v>At 84th Ave/Exit 219 - Accident.</v>
      </c>
      <c r="I3870" t="s">
        <v>50</v>
      </c>
      <c r="J3870">
        <f>IF(US_Accidents_Dec20_updated[[#This Row],[Visibility(mi)]]&gt;30, 30, MROUND(US_Accidents_Dec20_updated[[#This Row],[Visibility(mi)]],5))</f>
        <v>30</v>
      </c>
      <c r="K3870">
        <f>MROUND(US_Accidents_Dec20_updated[[#This Row],[Wind_Speed(mph)]],5)</f>
        <v>5</v>
      </c>
      <c r="L3870">
        <f>IF(US_Accidents_Dec20_updated[[#This Row],[Precipitation(in)]]&gt;0.1, 0.1, US_Accidents_Dec20_updated[[#This Row],[Precipitation(in)]])</f>
        <v>0</v>
      </c>
    </row>
    <row r="3871" spans="1:12" x14ac:dyDescent="0.25">
      <c r="A3871" t="str">
        <f>US_Accidents_Dec20_updated[[#This Row],[ID]]</f>
        <v>A-4179697</v>
      </c>
      <c r="B3871">
        <f>US_Accidents_Dec20_updated[[#This Row],[Start_Lat]]</f>
        <v>40.343350999999998</v>
      </c>
      <c r="C3871">
        <f>US_Accidents_Dec20_updated[[#This Row],[Start_Lng]]</f>
        <v>-105.517139</v>
      </c>
      <c r="D3871">
        <f>US_Accidents_Dec20_updated[[#This Row],[Severity]]-1</f>
        <v>3</v>
      </c>
      <c r="E3871">
        <f>HOUR(US_Accidents_Dec20_updated[[#This Row],[Start_Time]])</f>
        <v>20</v>
      </c>
      <c r="F3871">
        <f>DAY(US_Accidents_Dec20_updated[[#This Row],[Start_Time]])</f>
        <v>4</v>
      </c>
      <c r="G3871">
        <f>MONTH(US_Accidents_Dec20_updated[[#This Row],[Start_Time]])</f>
        <v>5</v>
      </c>
      <c r="H3871" t="str">
        <f>US_Accidents_Dec20_updated[[#This Row],[Description]]</f>
        <v>Closed at Marys Lake Rd - Road closed due to accident. Construction work.</v>
      </c>
      <c r="I3871" t="s">
        <v>50</v>
      </c>
      <c r="J3871">
        <f>IF(US_Accidents_Dec20_updated[[#This Row],[Visibility(mi)]]&gt;30, 30, MROUND(US_Accidents_Dec20_updated[[#This Row],[Visibility(mi)]],5))</f>
        <v>10</v>
      </c>
      <c r="K3871">
        <f>MROUND(US_Accidents_Dec20_updated[[#This Row],[Wind_Speed(mph)]],5)</f>
        <v>10</v>
      </c>
      <c r="L3871">
        <f>IF(US_Accidents_Dec20_updated[[#This Row],[Precipitation(in)]]&gt;0.1, 0.1, US_Accidents_Dec20_updated[[#This Row],[Precipitation(in)]])</f>
        <v>0</v>
      </c>
    </row>
    <row r="3872" spans="1:12" x14ac:dyDescent="0.25">
      <c r="A3872" t="str">
        <f>US_Accidents_Dec20_updated[[#This Row],[ID]]</f>
        <v>A-4179698</v>
      </c>
      <c r="B3872">
        <f>US_Accidents_Dec20_updated[[#This Row],[Start_Lat]]</f>
        <v>40.340034000000003</v>
      </c>
      <c r="C3872">
        <f>US_Accidents_Dec20_updated[[#This Row],[Start_Lng]]</f>
        <v>-105.525969</v>
      </c>
      <c r="D3872">
        <f>US_Accidents_Dec20_updated[[#This Row],[Severity]]-1</f>
        <v>3</v>
      </c>
      <c r="E3872">
        <f>HOUR(US_Accidents_Dec20_updated[[#This Row],[Start_Time]])</f>
        <v>20</v>
      </c>
      <c r="F3872">
        <f>DAY(US_Accidents_Dec20_updated[[#This Row],[Start_Time]])</f>
        <v>4</v>
      </c>
      <c r="G3872">
        <f>MONTH(US_Accidents_Dec20_updated[[#This Row],[Start_Time]])</f>
        <v>5</v>
      </c>
      <c r="H3872" t="str">
        <f>US_Accidents_Dec20_updated[[#This Row],[Description]]</f>
        <v>Closed at Country Club Dr - Road closed due to accident. Construction work.</v>
      </c>
      <c r="I3872" t="s">
        <v>50</v>
      </c>
      <c r="J3872">
        <f>IF(US_Accidents_Dec20_updated[[#This Row],[Visibility(mi)]]&gt;30, 30, MROUND(US_Accidents_Dec20_updated[[#This Row],[Visibility(mi)]],5))</f>
        <v>10</v>
      </c>
      <c r="K3872">
        <f>MROUND(US_Accidents_Dec20_updated[[#This Row],[Wind_Speed(mph)]],5)</f>
        <v>10</v>
      </c>
      <c r="L3872">
        <f>IF(US_Accidents_Dec20_updated[[#This Row],[Precipitation(in)]]&gt;0.1, 0.1, US_Accidents_Dec20_updated[[#This Row],[Precipitation(in)]])</f>
        <v>0</v>
      </c>
    </row>
    <row r="3873" spans="1:12" x14ac:dyDescent="0.25">
      <c r="A3873" t="str">
        <f>US_Accidents_Dec20_updated[[#This Row],[ID]]</f>
        <v>A-4179700</v>
      </c>
      <c r="B3873">
        <f>US_Accidents_Dec20_updated[[#This Row],[Start_Lat]]</f>
        <v>39.688008000000004</v>
      </c>
      <c r="C3873">
        <f>US_Accidents_Dec20_updated[[#This Row],[Start_Lng]]</f>
        <v>-104.99218</v>
      </c>
      <c r="D3873">
        <f>US_Accidents_Dec20_updated[[#This Row],[Severity]]-1</f>
        <v>3</v>
      </c>
      <c r="E3873">
        <f>HOUR(US_Accidents_Dec20_updated[[#This Row],[Start_Time]])</f>
        <v>20</v>
      </c>
      <c r="F3873">
        <f>DAY(US_Accidents_Dec20_updated[[#This Row],[Start_Time]])</f>
        <v>4</v>
      </c>
      <c r="G3873">
        <f>MONTH(US_Accidents_Dec20_updated[[#This Row],[Start_Time]])</f>
        <v>5</v>
      </c>
      <c r="H3873" t="str">
        <f>US_Accidents_Dec20_updated[[#This Row],[Description]]</f>
        <v>Closed at W Evans Ave - Road closed due to accident.</v>
      </c>
      <c r="I3873" t="s">
        <v>50</v>
      </c>
      <c r="J3873">
        <f>IF(US_Accidents_Dec20_updated[[#This Row],[Visibility(mi)]]&gt;30, 30, MROUND(US_Accidents_Dec20_updated[[#This Row],[Visibility(mi)]],5))</f>
        <v>10</v>
      </c>
      <c r="K3873">
        <f>MROUND(US_Accidents_Dec20_updated[[#This Row],[Wind_Speed(mph)]],5)</f>
        <v>10</v>
      </c>
      <c r="L3873">
        <f>IF(US_Accidents_Dec20_updated[[#This Row],[Precipitation(in)]]&gt;0.1, 0.1, US_Accidents_Dec20_updated[[#This Row],[Precipitation(in)]])</f>
        <v>0</v>
      </c>
    </row>
    <row r="3874" spans="1:12" x14ac:dyDescent="0.25">
      <c r="A3874" t="str">
        <f>US_Accidents_Dec20_updated[[#This Row],[ID]]</f>
        <v>A-4179702</v>
      </c>
      <c r="B3874">
        <f>US_Accidents_Dec20_updated[[#This Row],[Start_Lat]]</f>
        <v>39.900221000000002</v>
      </c>
      <c r="C3874">
        <f>US_Accidents_Dec20_updated[[#This Row],[Start_Lng]]</f>
        <v>-104.988178</v>
      </c>
      <c r="D3874">
        <f>US_Accidents_Dec20_updated[[#This Row],[Severity]]-1</f>
        <v>2</v>
      </c>
      <c r="E3874">
        <f>HOUR(US_Accidents_Dec20_updated[[#This Row],[Start_Time]])</f>
        <v>18</v>
      </c>
      <c r="F3874">
        <f>DAY(US_Accidents_Dec20_updated[[#This Row],[Start_Time]])</f>
        <v>4</v>
      </c>
      <c r="G3874">
        <f>MONTH(US_Accidents_Dec20_updated[[#This Row],[Start_Time]])</f>
        <v>5</v>
      </c>
      <c r="H3874" t="str">
        <f>US_Accidents_Dec20_updated[[#This Row],[Description]]</f>
        <v>At 104th Ave/Exit 221 - Accident.</v>
      </c>
      <c r="I3874" t="s">
        <v>50</v>
      </c>
      <c r="J3874">
        <f>IF(US_Accidents_Dec20_updated[[#This Row],[Visibility(mi)]]&gt;30, 30, MROUND(US_Accidents_Dec20_updated[[#This Row],[Visibility(mi)]],5))</f>
        <v>30</v>
      </c>
      <c r="K3874">
        <f>MROUND(US_Accidents_Dec20_updated[[#This Row],[Wind_Speed(mph)]],5)</f>
        <v>5</v>
      </c>
      <c r="L3874">
        <f>IF(US_Accidents_Dec20_updated[[#This Row],[Precipitation(in)]]&gt;0.1, 0.1, US_Accidents_Dec20_updated[[#This Row],[Precipitation(in)]])</f>
        <v>0</v>
      </c>
    </row>
    <row r="3875" spans="1:12" x14ac:dyDescent="0.25">
      <c r="A3875" t="str">
        <f>US_Accidents_Dec20_updated[[#This Row],[ID]]</f>
        <v>A-4179707</v>
      </c>
      <c r="B3875">
        <f>US_Accidents_Dec20_updated[[#This Row],[Start_Lat]]</f>
        <v>39.900221000000002</v>
      </c>
      <c r="C3875">
        <f>US_Accidents_Dec20_updated[[#This Row],[Start_Lng]]</f>
        <v>-104.988178</v>
      </c>
      <c r="D3875">
        <f>US_Accidents_Dec20_updated[[#This Row],[Severity]]-1</f>
        <v>2</v>
      </c>
      <c r="E3875">
        <f>HOUR(US_Accidents_Dec20_updated[[#This Row],[Start_Time]])</f>
        <v>19</v>
      </c>
      <c r="F3875">
        <f>DAY(US_Accidents_Dec20_updated[[#This Row],[Start_Time]])</f>
        <v>4</v>
      </c>
      <c r="G3875">
        <f>MONTH(US_Accidents_Dec20_updated[[#This Row],[Start_Time]])</f>
        <v>5</v>
      </c>
      <c r="H3875" t="str">
        <f>US_Accidents_Dec20_updated[[#This Row],[Description]]</f>
        <v>At 104th Ave/Exit 221 - Accident.</v>
      </c>
      <c r="I3875" t="s">
        <v>50</v>
      </c>
      <c r="J3875">
        <f>IF(US_Accidents_Dec20_updated[[#This Row],[Visibility(mi)]]&gt;30, 30, MROUND(US_Accidents_Dec20_updated[[#This Row],[Visibility(mi)]],5))</f>
        <v>30</v>
      </c>
      <c r="K3875">
        <f>MROUND(US_Accidents_Dec20_updated[[#This Row],[Wind_Speed(mph)]],5)</f>
        <v>20</v>
      </c>
      <c r="L3875">
        <f>IF(US_Accidents_Dec20_updated[[#This Row],[Precipitation(in)]]&gt;0.1, 0.1, US_Accidents_Dec20_updated[[#This Row],[Precipitation(in)]])</f>
        <v>0</v>
      </c>
    </row>
    <row r="3876" spans="1:12" x14ac:dyDescent="0.25">
      <c r="A3876" t="str">
        <f>US_Accidents_Dec20_updated[[#This Row],[ID]]</f>
        <v>A-4179708</v>
      </c>
      <c r="B3876">
        <f>US_Accidents_Dec20_updated[[#This Row],[Start_Lat]]</f>
        <v>39.835279</v>
      </c>
      <c r="C3876">
        <f>US_Accidents_Dec20_updated[[#This Row],[Start_Lng]]</f>
        <v>-105.021517</v>
      </c>
      <c r="D3876">
        <f>US_Accidents_Dec20_updated[[#This Row],[Severity]]-1</f>
        <v>2</v>
      </c>
      <c r="E3876">
        <f>HOUR(US_Accidents_Dec20_updated[[#This Row],[Start_Time]])</f>
        <v>19</v>
      </c>
      <c r="F3876">
        <f>DAY(US_Accidents_Dec20_updated[[#This Row],[Start_Time]])</f>
        <v>4</v>
      </c>
      <c r="G3876">
        <f>MONTH(US_Accidents_Dec20_updated[[#This Row],[Start_Time]])</f>
        <v>5</v>
      </c>
      <c r="H3876" t="str">
        <f>US_Accidents_Dec20_updated[[#This Row],[Description]]</f>
        <v>At Federal Blvd - Accident.</v>
      </c>
      <c r="I3876" t="s">
        <v>50</v>
      </c>
      <c r="J3876">
        <f>IF(US_Accidents_Dec20_updated[[#This Row],[Visibility(mi)]]&gt;30, 30, MROUND(US_Accidents_Dec20_updated[[#This Row],[Visibility(mi)]],5))</f>
        <v>30</v>
      </c>
      <c r="K3876">
        <f>MROUND(US_Accidents_Dec20_updated[[#This Row],[Wind_Speed(mph)]],5)</f>
        <v>20</v>
      </c>
      <c r="L3876">
        <f>IF(US_Accidents_Dec20_updated[[#This Row],[Precipitation(in)]]&gt;0.1, 0.1, US_Accidents_Dec20_updated[[#This Row],[Precipitation(in)]])</f>
        <v>0</v>
      </c>
    </row>
    <row r="3877" spans="1:12" x14ac:dyDescent="0.25">
      <c r="A3877" t="str">
        <f>US_Accidents_Dec20_updated[[#This Row],[ID]]</f>
        <v>A-4179709</v>
      </c>
      <c r="B3877">
        <f>US_Accidents_Dec20_updated[[#This Row],[Start_Lat]]</f>
        <v>39.723457000000003</v>
      </c>
      <c r="C3877">
        <f>US_Accidents_Dec20_updated[[#This Row],[Start_Lng]]</f>
        <v>-105.011526</v>
      </c>
      <c r="D3877">
        <f>US_Accidents_Dec20_updated[[#This Row],[Severity]]-1</f>
        <v>2</v>
      </c>
      <c r="E3877">
        <f>HOUR(US_Accidents_Dec20_updated[[#This Row],[Start_Time]])</f>
        <v>20</v>
      </c>
      <c r="F3877">
        <f>DAY(US_Accidents_Dec20_updated[[#This Row],[Start_Time]])</f>
        <v>4</v>
      </c>
      <c r="G3877">
        <f>MONTH(US_Accidents_Dec20_updated[[#This Row],[Start_Time]])</f>
        <v>5</v>
      </c>
      <c r="H3877" t="str">
        <f>US_Accidents_Dec20_updated[[#This Row],[Description]]</f>
        <v>At US-6/6th Ave/Exit 209 - Accident.</v>
      </c>
      <c r="I3877" t="s">
        <v>50</v>
      </c>
      <c r="J3877">
        <f>IF(US_Accidents_Dec20_updated[[#This Row],[Visibility(mi)]]&gt;30, 30, MROUND(US_Accidents_Dec20_updated[[#This Row],[Visibility(mi)]],5))</f>
        <v>30</v>
      </c>
      <c r="K3877">
        <f>MROUND(US_Accidents_Dec20_updated[[#This Row],[Wind_Speed(mph)]],5)</f>
        <v>20</v>
      </c>
      <c r="L3877">
        <f>IF(US_Accidents_Dec20_updated[[#This Row],[Precipitation(in)]]&gt;0.1, 0.1, US_Accidents_Dec20_updated[[#This Row],[Precipitation(in)]])</f>
        <v>0</v>
      </c>
    </row>
    <row r="3878" spans="1:12" x14ac:dyDescent="0.25">
      <c r="A3878" t="str">
        <f>US_Accidents_Dec20_updated[[#This Row],[ID]]</f>
        <v>A-4179710</v>
      </c>
      <c r="B3878">
        <f>US_Accidents_Dec20_updated[[#This Row],[Start_Lat]]</f>
        <v>39.688008000000004</v>
      </c>
      <c r="C3878">
        <f>US_Accidents_Dec20_updated[[#This Row],[Start_Lng]]</f>
        <v>-104.99218</v>
      </c>
      <c r="D3878">
        <f>US_Accidents_Dec20_updated[[#This Row],[Severity]]-1</f>
        <v>3</v>
      </c>
      <c r="E3878">
        <f>HOUR(US_Accidents_Dec20_updated[[#This Row],[Start_Time]])</f>
        <v>20</v>
      </c>
      <c r="F3878">
        <f>DAY(US_Accidents_Dec20_updated[[#This Row],[Start_Time]])</f>
        <v>4</v>
      </c>
      <c r="G3878">
        <f>MONTH(US_Accidents_Dec20_updated[[#This Row],[Start_Time]])</f>
        <v>5</v>
      </c>
      <c r="H3878" t="str">
        <f>US_Accidents_Dec20_updated[[#This Row],[Description]]</f>
        <v>Closed at Jewel Ave - Road closed due to accident.</v>
      </c>
      <c r="I3878" t="s">
        <v>50</v>
      </c>
      <c r="J3878">
        <f>IF(US_Accidents_Dec20_updated[[#This Row],[Visibility(mi)]]&gt;30, 30, MROUND(US_Accidents_Dec20_updated[[#This Row],[Visibility(mi)]],5))</f>
        <v>10</v>
      </c>
      <c r="K3878">
        <f>MROUND(US_Accidents_Dec20_updated[[#This Row],[Wind_Speed(mph)]],5)</f>
        <v>5</v>
      </c>
      <c r="L3878">
        <f>IF(US_Accidents_Dec20_updated[[#This Row],[Precipitation(in)]]&gt;0.1, 0.1, US_Accidents_Dec20_updated[[#This Row],[Precipitation(in)]])</f>
        <v>0</v>
      </c>
    </row>
    <row r="3879" spans="1:12" x14ac:dyDescent="0.25">
      <c r="A3879" t="str">
        <f>US_Accidents_Dec20_updated[[#This Row],[ID]]</f>
        <v>A-4179711</v>
      </c>
      <c r="B3879">
        <f>US_Accidents_Dec20_updated[[#This Row],[Start_Lat]]</f>
        <v>39.778359999999999</v>
      </c>
      <c r="C3879">
        <f>US_Accidents_Dec20_updated[[#This Row],[Start_Lng]]</f>
        <v>-104.89577300000001</v>
      </c>
      <c r="D3879">
        <f>US_Accidents_Dec20_updated[[#This Row],[Severity]]-1</f>
        <v>2</v>
      </c>
      <c r="E3879">
        <f>HOUR(US_Accidents_Dec20_updated[[#This Row],[Start_Time]])</f>
        <v>21</v>
      </c>
      <c r="F3879">
        <f>DAY(US_Accidents_Dec20_updated[[#This Row],[Start_Time]])</f>
        <v>4</v>
      </c>
      <c r="G3879">
        <f>MONTH(US_Accidents_Dec20_updated[[#This Row],[Start_Time]])</f>
        <v>5</v>
      </c>
      <c r="H3879" t="str">
        <f>US_Accidents_Dec20_updated[[#This Row],[Description]]</f>
        <v>At Quebec St/Exit 278 - Accident.</v>
      </c>
      <c r="I3879" t="s">
        <v>50</v>
      </c>
      <c r="J3879">
        <f>IF(US_Accidents_Dec20_updated[[#This Row],[Visibility(mi)]]&gt;30, 30, MROUND(US_Accidents_Dec20_updated[[#This Row],[Visibility(mi)]],5))</f>
        <v>30</v>
      </c>
      <c r="K3879">
        <f>MROUND(US_Accidents_Dec20_updated[[#This Row],[Wind_Speed(mph)]],5)</f>
        <v>15</v>
      </c>
      <c r="L3879">
        <f>IF(US_Accidents_Dec20_updated[[#This Row],[Precipitation(in)]]&gt;0.1, 0.1, US_Accidents_Dec20_updated[[#This Row],[Precipitation(in)]])</f>
        <v>0</v>
      </c>
    </row>
    <row r="3880" spans="1:12" x14ac:dyDescent="0.25">
      <c r="A3880" t="str">
        <f>US_Accidents_Dec20_updated[[#This Row],[ID]]</f>
        <v>A-4180017</v>
      </c>
      <c r="B3880">
        <f>US_Accidents_Dec20_updated[[#This Row],[Start_Lat]]</f>
        <v>39.900221000000002</v>
      </c>
      <c r="C3880">
        <f>US_Accidents_Dec20_updated[[#This Row],[Start_Lng]]</f>
        <v>-104.988178</v>
      </c>
      <c r="D3880">
        <f>US_Accidents_Dec20_updated[[#This Row],[Severity]]-1</f>
        <v>2</v>
      </c>
      <c r="E3880">
        <f>HOUR(US_Accidents_Dec20_updated[[#This Row],[Start_Time]])</f>
        <v>13</v>
      </c>
      <c r="F3880">
        <f>DAY(US_Accidents_Dec20_updated[[#This Row],[Start_Time]])</f>
        <v>5</v>
      </c>
      <c r="G3880">
        <f>MONTH(US_Accidents_Dec20_updated[[#This Row],[Start_Time]])</f>
        <v>5</v>
      </c>
      <c r="H3880" t="str">
        <f>US_Accidents_Dec20_updated[[#This Row],[Description]]</f>
        <v>At 104th Ave/Exit 221 - Accident.</v>
      </c>
      <c r="I3880" t="s">
        <v>50</v>
      </c>
      <c r="J3880">
        <f>IF(US_Accidents_Dec20_updated[[#This Row],[Visibility(mi)]]&gt;30, 30, MROUND(US_Accidents_Dec20_updated[[#This Row],[Visibility(mi)]],5))</f>
        <v>10</v>
      </c>
      <c r="K3880">
        <f>MROUND(US_Accidents_Dec20_updated[[#This Row],[Wind_Speed(mph)]],5)</f>
        <v>15</v>
      </c>
      <c r="L3880">
        <f>IF(US_Accidents_Dec20_updated[[#This Row],[Precipitation(in)]]&gt;0.1, 0.1, US_Accidents_Dec20_updated[[#This Row],[Precipitation(in)]])</f>
        <v>0</v>
      </c>
    </row>
    <row r="3881" spans="1:12" x14ac:dyDescent="0.25">
      <c r="A3881" t="str">
        <f>US_Accidents_Dec20_updated[[#This Row],[ID]]</f>
        <v>A-4180018</v>
      </c>
      <c r="B3881">
        <f>US_Accidents_Dec20_updated[[#This Row],[Start_Lat]]</f>
        <v>39.77993</v>
      </c>
      <c r="C3881">
        <f>US_Accidents_Dec20_updated[[#This Row],[Start_Lng]]</f>
        <v>-104.972689</v>
      </c>
      <c r="D3881">
        <f>US_Accidents_Dec20_updated[[#This Row],[Severity]]-1</f>
        <v>2</v>
      </c>
      <c r="E3881">
        <f>HOUR(US_Accidents_Dec20_updated[[#This Row],[Start_Time]])</f>
        <v>13</v>
      </c>
      <c r="F3881">
        <f>DAY(US_Accidents_Dec20_updated[[#This Row],[Start_Time]])</f>
        <v>5</v>
      </c>
      <c r="G3881">
        <f>MONTH(US_Accidents_Dec20_updated[[#This Row],[Start_Time]])</f>
        <v>5</v>
      </c>
      <c r="H3881" t="str">
        <f>US_Accidents_Dec20_updated[[#This Row],[Description]]</f>
        <v>At Washington St/Exit 275A - Accident.</v>
      </c>
      <c r="I3881" t="s">
        <v>50</v>
      </c>
      <c r="J3881">
        <f>IF(US_Accidents_Dec20_updated[[#This Row],[Visibility(mi)]]&gt;30, 30, MROUND(US_Accidents_Dec20_updated[[#This Row],[Visibility(mi)]],5))</f>
        <v>10</v>
      </c>
      <c r="K3881">
        <f>MROUND(US_Accidents_Dec20_updated[[#This Row],[Wind_Speed(mph)]],5)</f>
        <v>10</v>
      </c>
      <c r="L3881">
        <f>IF(US_Accidents_Dec20_updated[[#This Row],[Precipitation(in)]]&gt;0.1, 0.1, US_Accidents_Dec20_updated[[#This Row],[Precipitation(in)]])</f>
        <v>0</v>
      </c>
    </row>
    <row r="3882" spans="1:12" x14ac:dyDescent="0.25">
      <c r="A3882" t="str">
        <f>US_Accidents_Dec20_updated[[#This Row],[ID]]</f>
        <v>A-4180022</v>
      </c>
      <c r="B3882">
        <f>US_Accidents_Dec20_updated[[#This Row],[Start_Lat]]</f>
        <v>39.602213999999996</v>
      </c>
      <c r="C3882">
        <f>US_Accidents_Dec20_updated[[#This Row],[Start_Lng]]</f>
        <v>-104.888992</v>
      </c>
      <c r="D3882">
        <f>US_Accidents_Dec20_updated[[#This Row],[Severity]]-1</f>
        <v>2</v>
      </c>
      <c r="E3882">
        <f>HOUR(US_Accidents_Dec20_updated[[#This Row],[Start_Time]])</f>
        <v>21</v>
      </c>
      <c r="F3882">
        <f>DAY(US_Accidents_Dec20_updated[[#This Row],[Start_Time]])</f>
        <v>5</v>
      </c>
      <c r="G3882">
        <f>MONTH(US_Accidents_Dec20_updated[[#This Row],[Start_Time]])</f>
        <v>5</v>
      </c>
      <c r="H3882" t="str">
        <f>US_Accidents_Dec20_updated[[#This Row],[Description]]</f>
        <v>At Orchard Rd/Exit 198 - Accident.</v>
      </c>
      <c r="I3882" t="s">
        <v>50</v>
      </c>
      <c r="J3882">
        <f>IF(US_Accidents_Dec20_updated[[#This Row],[Visibility(mi)]]&gt;30, 30, MROUND(US_Accidents_Dec20_updated[[#This Row],[Visibility(mi)]],5))</f>
        <v>10</v>
      </c>
      <c r="K3882">
        <f>MROUND(US_Accidents_Dec20_updated[[#This Row],[Wind_Speed(mph)]],5)</f>
        <v>5</v>
      </c>
      <c r="L3882">
        <f>IF(US_Accidents_Dec20_updated[[#This Row],[Precipitation(in)]]&gt;0.1, 0.1, US_Accidents_Dec20_updated[[#This Row],[Precipitation(in)]])</f>
        <v>0</v>
      </c>
    </row>
    <row r="3883" spans="1:12" x14ac:dyDescent="0.25">
      <c r="A3883" t="str">
        <f>US_Accidents_Dec20_updated[[#This Row],[ID]]</f>
        <v>A-4180024</v>
      </c>
      <c r="B3883">
        <f>US_Accidents_Dec20_updated[[#This Row],[Start_Lat]]</f>
        <v>39.703949000000001</v>
      </c>
      <c r="C3883">
        <f>US_Accidents_Dec20_updated[[#This Row],[Start_Lng]]</f>
        <v>-104.993397</v>
      </c>
      <c r="D3883">
        <f>US_Accidents_Dec20_updated[[#This Row],[Severity]]-1</f>
        <v>2</v>
      </c>
      <c r="E3883">
        <f>HOUR(US_Accidents_Dec20_updated[[#This Row],[Start_Time]])</f>
        <v>21</v>
      </c>
      <c r="F3883">
        <f>DAY(US_Accidents_Dec20_updated[[#This Row],[Start_Time]])</f>
        <v>5</v>
      </c>
      <c r="G3883">
        <f>MONTH(US_Accidents_Dec20_updated[[#This Row],[Start_Time]])</f>
        <v>5</v>
      </c>
      <c r="H3883" t="str">
        <f>US_Accidents_Dec20_updated[[#This Row],[Description]]</f>
        <v>Between US-85/Santa Fe Dr/Exit 207 and Lincoln St/Broadway/Exit 207A - Accident.</v>
      </c>
      <c r="I3883" t="s">
        <v>50</v>
      </c>
      <c r="J3883">
        <f>IF(US_Accidents_Dec20_updated[[#This Row],[Visibility(mi)]]&gt;30, 30, MROUND(US_Accidents_Dec20_updated[[#This Row],[Visibility(mi)]],5))</f>
        <v>10</v>
      </c>
      <c r="K3883">
        <f>MROUND(US_Accidents_Dec20_updated[[#This Row],[Wind_Speed(mph)]],5)</f>
        <v>5</v>
      </c>
      <c r="L3883">
        <f>IF(US_Accidents_Dec20_updated[[#This Row],[Precipitation(in)]]&gt;0.1, 0.1, US_Accidents_Dec20_updated[[#This Row],[Precipitation(in)]])</f>
        <v>0</v>
      </c>
    </row>
    <row r="3884" spans="1:12" x14ac:dyDescent="0.25">
      <c r="A3884" t="str">
        <f>US_Accidents_Dec20_updated[[#This Row],[ID]]</f>
        <v>A-4180026</v>
      </c>
      <c r="B3884">
        <f>US_Accidents_Dec20_updated[[#This Row],[Start_Lat]]</f>
        <v>39.711060000000003</v>
      </c>
      <c r="C3884">
        <f>US_Accidents_Dec20_updated[[#This Row],[Start_Lng]]</f>
        <v>-104.9991</v>
      </c>
      <c r="D3884">
        <f>US_Accidents_Dec20_updated[[#This Row],[Severity]]-1</f>
        <v>3</v>
      </c>
      <c r="E3884">
        <f>HOUR(US_Accidents_Dec20_updated[[#This Row],[Start_Time]])</f>
        <v>22</v>
      </c>
      <c r="F3884">
        <f>DAY(US_Accidents_Dec20_updated[[#This Row],[Start_Time]])</f>
        <v>5</v>
      </c>
      <c r="G3884">
        <f>MONTH(US_Accidents_Dec20_updated[[#This Row],[Start_Time]])</f>
        <v>5</v>
      </c>
      <c r="H3884" t="str">
        <f>US_Accidents_Dec20_updated[[#This Row],[Description]]</f>
        <v>Ramp closed to US-85/Santa Fe Dr/Exit 207 - Road closed due to accident.</v>
      </c>
      <c r="I3884" t="s">
        <v>50</v>
      </c>
      <c r="J3884">
        <f>IF(US_Accidents_Dec20_updated[[#This Row],[Visibility(mi)]]&gt;30, 30, MROUND(US_Accidents_Dec20_updated[[#This Row],[Visibility(mi)]],5))</f>
        <v>10</v>
      </c>
      <c r="K3884">
        <f>MROUND(US_Accidents_Dec20_updated[[#This Row],[Wind_Speed(mph)]],5)</f>
        <v>5</v>
      </c>
      <c r="L3884">
        <f>IF(US_Accidents_Dec20_updated[[#This Row],[Precipitation(in)]]&gt;0.1, 0.1, US_Accidents_Dec20_updated[[#This Row],[Precipitation(in)]])</f>
        <v>0</v>
      </c>
    </row>
    <row r="3885" spans="1:12" x14ac:dyDescent="0.25">
      <c r="A3885" t="str">
        <f>US_Accidents_Dec20_updated[[#This Row],[ID]]</f>
        <v>A-4180027</v>
      </c>
      <c r="B3885">
        <f>US_Accidents_Dec20_updated[[#This Row],[Start_Lat]]</f>
        <v>39.714460000000003</v>
      </c>
      <c r="C3885">
        <f>US_Accidents_Dec20_updated[[#This Row],[Start_Lng]]</f>
        <v>-105.00117</v>
      </c>
      <c r="D3885">
        <f>US_Accidents_Dec20_updated[[#This Row],[Severity]]-1</f>
        <v>3</v>
      </c>
      <c r="E3885">
        <f>HOUR(US_Accidents_Dec20_updated[[#This Row],[Start_Time]])</f>
        <v>22</v>
      </c>
      <c r="F3885">
        <f>DAY(US_Accidents_Dec20_updated[[#This Row],[Start_Time]])</f>
        <v>5</v>
      </c>
      <c r="G3885">
        <f>MONTH(US_Accidents_Dec20_updated[[#This Row],[Start_Time]])</f>
        <v>5</v>
      </c>
      <c r="H3885" t="str">
        <f>US_Accidents_Dec20_updated[[#This Row],[Description]]</f>
        <v>Ramp closed to CO-26/Alameda Ave/Exit 208 - Road closed due to accident.</v>
      </c>
      <c r="I3885" t="s">
        <v>50</v>
      </c>
      <c r="J3885">
        <f>IF(US_Accidents_Dec20_updated[[#This Row],[Visibility(mi)]]&gt;30, 30, MROUND(US_Accidents_Dec20_updated[[#This Row],[Visibility(mi)]],5))</f>
        <v>10</v>
      </c>
      <c r="K3885">
        <f>MROUND(US_Accidents_Dec20_updated[[#This Row],[Wind_Speed(mph)]],5)</f>
        <v>5</v>
      </c>
      <c r="L3885">
        <f>IF(US_Accidents_Dec20_updated[[#This Row],[Precipitation(in)]]&gt;0.1, 0.1, US_Accidents_Dec20_updated[[#This Row],[Precipitation(in)]])</f>
        <v>0</v>
      </c>
    </row>
    <row r="3886" spans="1:12" x14ac:dyDescent="0.25">
      <c r="A3886" t="str">
        <f>US_Accidents_Dec20_updated[[#This Row],[ID]]</f>
        <v>A-4180417</v>
      </c>
      <c r="B3886">
        <f>US_Accidents_Dec20_updated[[#This Row],[Start_Lat]]</f>
        <v>39.72542</v>
      </c>
      <c r="C3886">
        <f>US_Accidents_Dec20_updated[[#This Row],[Start_Lng]]</f>
        <v>-105.022004</v>
      </c>
      <c r="D3886">
        <f>US_Accidents_Dec20_updated[[#This Row],[Severity]]-1</f>
        <v>2</v>
      </c>
      <c r="E3886">
        <f>HOUR(US_Accidents_Dec20_updated[[#This Row],[Start_Time]])</f>
        <v>7</v>
      </c>
      <c r="F3886">
        <f>DAY(US_Accidents_Dec20_updated[[#This Row],[Start_Time]])</f>
        <v>6</v>
      </c>
      <c r="G3886">
        <f>MONTH(US_Accidents_Dec20_updated[[#This Row],[Start_Time]])</f>
        <v>5</v>
      </c>
      <c r="H3886" t="str">
        <f>US_Accidents_Dec20_updated[[#This Row],[Description]]</f>
        <v>At CO-88/Federal Blvd - Accident.</v>
      </c>
      <c r="I3886" t="s">
        <v>50</v>
      </c>
      <c r="J3886">
        <f>IF(US_Accidents_Dec20_updated[[#This Row],[Visibility(mi)]]&gt;30, 30, MROUND(US_Accidents_Dec20_updated[[#This Row],[Visibility(mi)]],5))</f>
        <v>10</v>
      </c>
      <c r="K3886">
        <f>MROUND(US_Accidents_Dec20_updated[[#This Row],[Wind_Speed(mph)]],5)</f>
        <v>5</v>
      </c>
      <c r="L3886">
        <f>IF(US_Accidents_Dec20_updated[[#This Row],[Precipitation(in)]]&gt;0.1, 0.1, US_Accidents_Dec20_updated[[#This Row],[Precipitation(in)]])</f>
        <v>0</v>
      </c>
    </row>
    <row r="3887" spans="1:12" x14ac:dyDescent="0.25">
      <c r="A3887" t="str">
        <f>US_Accidents_Dec20_updated[[#This Row],[ID]]</f>
        <v>A-4180427</v>
      </c>
      <c r="B3887">
        <f>US_Accidents_Dec20_updated[[#This Row],[Start_Lat]]</f>
        <v>39.7834</v>
      </c>
      <c r="C3887">
        <f>US_Accidents_Dec20_updated[[#This Row],[Start_Lng]]</f>
        <v>-105.06587</v>
      </c>
      <c r="D3887">
        <f>US_Accidents_Dec20_updated[[#This Row],[Severity]]-1</f>
        <v>2</v>
      </c>
      <c r="E3887">
        <f>HOUR(US_Accidents_Dec20_updated[[#This Row],[Start_Time]])</f>
        <v>11</v>
      </c>
      <c r="F3887">
        <f>DAY(US_Accidents_Dec20_updated[[#This Row],[Start_Time]])</f>
        <v>6</v>
      </c>
      <c r="G3887">
        <f>MONTH(US_Accidents_Dec20_updated[[#This Row],[Start_Time]])</f>
        <v>5</v>
      </c>
      <c r="H3887" t="str">
        <f>US_Accidents_Dec20_updated[[#This Row],[Description]]</f>
        <v>At Harlan St/Exit 270 - Accident.</v>
      </c>
      <c r="I3887" t="s">
        <v>50</v>
      </c>
      <c r="J3887">
        <f>IF(US_Accidents_Dec20_updated[[#This Row],[Visibility(mi)]]&gt;30, 30, MROUND(US_Accidents_Dec20_updated[[#This Row],[Visibility(mi)]],5))</f>
        <v>10</v>
      </c>
      <c r="K3887">
        <f>MROUND(US_Accidents_Dec20_updated[[#This Row],[Wind_Speed(mph)]],5)</f>
        <v>0</v>
      </c>
      <c r="L3887">
        <f>IF(US_Accidents_Dec20_updated[[#This Row],[Precipitation(in)]]&gt;0.1, 0.1, US_Accidents_Dec20_updated[[#This Row],[Precipitation(in)]])</f>
        <v>0</v>
      </c>
    </row>
    <row r="3888" spans="1:12" x14ac:dyDescent="0.25">
      <c r="A3888" t="str">
        <f>US_Accidents_Dec20_updated[[#This Row],[ID]]</f>
        <v>A-4180432</v>
      </c>
      <c r="B3888">
        <f>US_Accidents_Dec20_updated[[#This Row],[Start_Lat]]</f>
        <v>39.630034999999999</v>
      </c>
      <c r="C3888">
        <f>US_Accidents_Dec20_updated[[#This Row],[Start_Lng]]</f>
        <v>-104.905278</v>
      </c>
      <c r="D3888">
        <f>US_Accidents_Dec20_updated[[#This Row],[Severity]]-1</f>
        <v>2</v>
      </c>
      <c r="E3888">
        <f>HOUR(US_Accidents_Dec20_updated[[#This Row],[Start_Time]])</f>
        <v>18</v>
      </c>
      <c r="F3888">
        <f>DAY(US_Accidents_Dec20_updated[[#This Row],[Start_Time]])</f>
        <v>6</v>
      </c>
      <c r="G3888">
        <f>MONTH(US_Accidents_Dec20_updated[[#This Row],[Start_Time]])</f>
        <v>5</v>
      </c>
      <c r="H3888" t="str">
        <f>US_Accidents_Dec20_updated[[#This Row],[Description]]</f>
        <v>At I-225 - Accident.</v>
      </c>
      <c r="I3888" t="s">
        <v>50</v>
      </c>
      <c r="J3888">
        <f>IF(US_Accidents_Dec20_updated[[#This Row],[Visibility(mi)]]&gt;30, 30, MROUND(US_Accidents_Dec20_updated[[#This Row],[Visibility(mi)]],5))</f>
        <v>10</v>
      </c>
      <c r="K3888">
        <f>MROUND(US_Accidents_Dec20_updated[[#This Row],[Wind_Speed(mph)]],5)</f>
        <v>5</v>
      </c>
      <c r="L3888">
        <f>IF(US_Accidents_Dec20_updated[[#This Row],[Precipitation(in)]]&gt;0.1, 0.1, US_Accidents_Dec20_updated[[#This Row],[Precipitation(in)]])</f>
        <v>0</v>
      </c>
    </row>
    <row r="3889" spans="1:12" x14ac:dyDescent="0.25">
      <c r="A3889" t="str">
        <f>US_Accidents_Dec20_updated[[#This Row],[ID]]</f>
        <v>A-4180959</v>
      </c>
      <c r="B3889">
        <f>US_Accidents_Dec20_updated[[#This Row],[Start_Lat]]</f>
        <v>39.971806000000001</v>
      </c>
      <c r="C3889">
        <f>US_Accidents_Dec20_updated[[#This Row],[Start_Lng]]</f>
        <v>-104.98819</v>
      </c>
      <c r="D3889">
        <f>US_Accidents_Dec20_updated[[#This Row],[Severity]]-1</f>
        <v>2</v>
      </c>
      <c r="E3889">
        <f>HOUR(US_Accidents_Dec20_updated[[#This Row],[Start_Time]])</f>
        <v>6</v>
      </c>
      <c r="F3889">
        <f>DAY(US_Accidents_Dec20_updated[[#This Row],[Start_Time]])</f>
        <v>7</v>
      </c>
      <c r="G3889">
        <f>MONTH(US_Accidents_Dec20_updated[[#This Row],[Start_Time]])</f>
        <v>5</v>
      </c>
      <c r="H3889" t="str">
        <f>US_Accidents_Dec20_updated[[#This Row],[Description]]</f>
        <v>At E 144th Ave/Exit 226 - Accident.</v>
      </c>
      <c r="I3889" t="s">
        <v>50</v>
      </c>
      <c r="J3889">
        <f>IF(US_Accidents_Dec20_updated[[#This Row],[Visibility(mi)]]&gt;30, 30, MROUND(US_Accidents_Dec20_updated[[#This Row],[Visibility(mi)]],5))</f>
        <v>5</v>
      </c>
      <c r="K3889">
        <f>MROUND(US_Accidents_Dec20_updated[[#This Row],[Wind_Speed(mph)]],5)</f>
        <v>0</v>
      </c>
      <c r="L3889">
        <f>IF(US_Accidents_Dec20_updated[[#This Row],[Precipitation(in)]]&gt;0.1, 0.1, US_Accidents_Dec20_updated[[#This Row],[Precipitation(in)]])</f>
        <v>0</v>
      </c>
    </row>
    <row r="3890" spans="1:12" x14ac:dyDescent="0.25">
      <c r="A3890" t="str">
        <f>US_Accidents_Dec20_updated[[#This Row],[ID]]</f>
        <v>A-4180963</v>
      </c>
      <c r="B3890">
        <f>US_Accidents_Dec20_updated[[#This Row],[Start_Lat]]</f>
        <v>40.484940999999999</v>
      </c>
      <c r="C3890">
        <f>US_Accidents_Dec20_updated[[#This Row],[Start_Lng]]</f>
        <v>-104.99169000000001</v>
      </c>
      <c r="D3890">
        <f>US_Accidents_Dec20_updated[[#This Row],[Severity]]-1</f>
        <v>2</v>
      </c>
      <c r="E3890">
        <f>HOUR(US_Accidents_Dec20_updated[[#This Row],[Start_Time]])</f>
        <v>6</v>
      </c>
      <c r="F3890">
        <f>DAY(US_Accidents_Dec20_updated[[#This Row],[Start_Time]])</f>
        <v>7</v>
      </c>
      <c r="G3890">
        <f>MONTH(US_Accidents_Dec20_updated[[#This Row],[Start_Time]])</f>
        <v>5</v>
      </c>
      <c r="H3890" t="str">
        <f>US_Accidents_Dec20_updated[[#This Row],[Description]]</f>
        <v>At CO-68/Harmony Rd/Exit 265 - Accident.</v>
      </c>
      <c r="I3890" t="s">
        <v>50</v>
      </c>
      <c r="J3890">
        <f>IF(US_Accidents_Dec20_updated[[#This Row],[Visibility(mi)]]&gt;30, 30, MROUND(US_Accidents_Dec20_updated[[#This Row],[Visibility(mi)]],5))</f>
        <v>5</v>
      </c>
      <c r="K3890">
        <f>MROUND(US_Accidents_Dec20_updated[[#This Row],[Wind_Speed(mph)]],5)</f>
        <v>10</v>
      </c>
      <c r="L3890">
        <f>IF(US_Accidents_Dec20_updated[[#This Row],[Precipitation(in)]]&gt;0.1, 0.1, US_Accidents_Dec20_updated[[#This Row],[Precipitation(in)]])</f>
        <v>0</v>
      </c>
    </row>
    <row r="3891" spans="1:12" x14ac:dyDescent="0.25">
      <c r="A3891" t="str">
        <f>US_Accidents_Dec20_updated[[#This Row],[ID]]</f>
        <v>A-4180965</v>
      </c>
      <c r="B3891">
        <f>US_Accidents_Dec20_updated[[#This Row],[Start_Lat]]</f>
        <v>39.778410000000001</v>
      </c>
      <c r="C3891">
        <f>US_Accidents_Dec20_updated[[#This Row],[Start_Lng]]</f>
        <v>-104.91289</v>
      </c>
      <c r="D3891">
        <f>US_Accidents_Dec20_updated[[#This Row],[Severity]]-1</f>
        <v>2</v>
      </c>
      <c r="E3891">
        <f>HOUR(US_Accidents_Dec20_updated[[#This Row],[Start_Time]])</f>
        <v>6</v>
      </c>
      <c r="F3891">
        <f>DAY(US_Accidents_Dec20_updated[[#This Row],[Start_Time]])</f>
        <v>7</v>
      </c>
      <c r="G3891">
        <f>MONTH(US_Accidents_Dec20_updated[[#This Row],[Start_Time]])</f>
        <v>5</v>
      </c>
      <c r="H3891" t="str">
        <f>US_Accidents_Dec20_updated[[#This Row],[Description]]</f>
        <v>At Dahlia St/Exit 277 - Accident.</v>
      </c>
      <c r="I3891" t="s">
        <v>1203</v>
      </c>
      <c r="J3891">
        <f>IF(US_Accidents_Dec20_updated[[#This Row],[Visibility(mi)]]&gt;30, 30, MROUND(US_Accidents_Dec20_updated[[#This Row],[Visibility(mi)]],5))</f>
        <v>0</v>
      </c>
      <c r="K3891">
        <f>MROUND(US_Accidents_Dec20_updated[[#This Row],[Wind_Speed(mph)]],5)</f>
        <v>0</v>
      </c>
      <c r="L3891">
        <f>IF(US_Accidents_Dec20_updated[[#This Row],[Precipitation(in)]]&gt;0.1, 0.1, US_Accidents_Dec20_updated[[#This Row],[Precipitation(in)]])</f>
        <v>0</v>
      </c>
    </row>
    <row r="3892" spans="1:12" x14ac:dyDescent="0.25">
      <c r="A3892" t="str">
        <f>US_Accidents_Dec20_updated[[#This Row],[ID]]</f>
        <v>A-4180966</v>
      </c>
      <c r="B3892">
        <f>US_Accidents_Dec20_updated[[#This Row],[Start_Lat]]</f>
        <v>39.712048000000003</v>
      </c>
      <c r="C3892">
        <f>US_Accidents_Dec20_updated[[#This Row],[Start_Lng]]</f>
        <v>-104.999689</v>
      </c>
      <c r="D3892">
        <f>US_Accidents_Dec20_updated[[#This Row],[Severity]]-1</f>
        <v>2</v>
      </c>
      <c r="E3892">
        <f>HOUR(US_Accidents_Dec20_updated[[#This Row],[Start_Time]])</f>
        <v>7</v>
      </c>
      <c r="F3892">
        <f>DAY(US_Accidents_Dec20_updated[[#This Row],[Start_Time]])</f>
        <v>7</v>
      </c>
      <c r="G3892">
        <f>MONTH(US_Accidents_Dec20_updated[[#This Row],[Start_Time]])</f>
        <v>5</v>
      </c>
      <c r="H3892" t="str">
        <f>US_Accidents_Dec20_updated[[#This Row],[Description]]</f>
        <v>At CO-26/Alameda Ave/Exit 208 - Accident.</v>
      </c>
      <c r="I3892" t="s">
        <v>50</v>
      </c>
      <c r="J3892">
        <f>IF(US_Accidents_Dec20_updated[[#This Row],[Visibility(mi)]]&gt;30, 30, MROUND(US_Accidents_Dec20_updated[[#This Row],[Visibility(mi)]],5))</f>
        <v>10</v>
      </c>
      <c r="K3892">
        <f>MROUND(US_Accidents_Dec20_updated[[#This Row],[Wind_Speed(mph)]],5)</f>
        <v>10</v>
      </c>
      <c r="L3892">
        <f>IF(US_Accidents_Dec20_updated[[#This Row],[Precipitation(in)]]&gt;0.1, 0.1, US_Accidents_Dec20_updated[[#This Row],[Precipitation(in)]])</f>
        <v>0</v>
      </c>
    </row>
    <row r="3893" spans="1:12" x14ac:dyDescent="0.25">
      <c r="A3893" t="str">
        <f>US_Accidents_Dec20_updated[[#This Row],[ID]]</f>
        <v>A-4180968</v>
      </c>
      <c r="B3893">
        <f>US_Accidents_Dec20_updated[[#This Row],[Start_Lat]]</f>
        <v>39.680940999999997</v>
      </c>
      <c r="C3893">
        <f>US_Accidents_Dec20_updated[[#This Row],[Start_Lng]]</f>
        <v>-104.82867</v>
      </c>
      <c r="D3893">
        <f>US_Accidents_Dec20_updated[[#This Row],[Severity]]-1</f>
        <v>2</v>
      </c>
      <c r="E3893">
        <f>HOUR(US_Accidents_Dec20_updated[[#This Row],[Start_Time]])</f>
        <v>7</v>
      </c>
      <c r="F3893">
        <f>DAY(US_Accidents_Dec20_updated[[#This Row],[Start_Time]])</f>
        <v>7</v>
      </c>
      <c r="G3893">
        <f>MONTH(US_Accidents_Dec20_updated[[#This Row],[Start_Time]])</f>
        <v>5</v>
      </c>
      <c r="H3893" t="str">
        <f>US_Accidents_Dec20_updated[[#This Row],[Description]]</f>
        <v>At Mississippi Ave/Exit 7 - Accident.</v>
      </c>
      <c r="I3893" t="s">
        <v>1268</v>
      </c>
      <c r="J3893">
        <f>IF(US_Accidents_Dec20_updated[[#This Row],[Visibility(mi)]]&gt;30, 30, MROUND(US_Accidents_Dec20_updated[[#This Row],[Visibility(mi)]],5))</f>
        <v>0</v>
      </c>
      <c r="K3893">
        <f>MROUND(US_Accidents_Dec20_updated[[#This Row],[Wind_Speed(mph)]],5)</f>
        <v>15</v>
      </c>
      <c r="L3893">
        <f>IF(US_Accidents_Dec20_updated[[#This Row],[Precipitation(in)]]&gt;0.1, 0.1, US_Accidents_Dec20_updated[[#This Row],[Precipitation(in)]])</f>
        <v>0</v>
      </c>
    </row>
    <row r="3894" spans="1:12" x14ac:dyDescent="0.25">
      <c r="A3894" t="str">
        <f>US_Accidents_Dec20_updated[[#This Row],[ID]]</f>
        <v>A-4180969</v>
      </c>
      <c r="B3894">
        <f>US_Accidents_Dec20_updated[[#This Row],[Start_Lat]]</f>
        <v>39.796928999999999</v>
      </c>
      <c r="C3894">
        <f>US_Accidents_Dec20_updated[[#This Row],[Start_Lng]]</f>
        <v>-105.048478</v>
      </c>
      <c r="D3894">
        <f>US_Accidents_Dec20_updated[[#This Row],[Severity]]-1</f>
        <v>2</v>
      </c>
      <c r="E3894">
        <f>HOUR(US_Accidents_Dec20_updated[[#This Row],[Start_Time]])</f>
        <v>7</v>
      </c>
      <c r="F3894">
        <f>DAY(US_Accidents_Dec20_updated[[#This Row],[Start_Time]])</f>
        <v>7</v>
      </c>
      <c r="G3894">
        <f>MONTH(US_Accidents_Dec20_updated[[#This Row],[Start_Time]])</f>
        <v>5</v>
      </c>
      <c r="H3894" t="str">
        <f>US_Accidents_Dec20_updated[[#This Row],[Description]]</f>
        <v>At CO-95/Sheridan Blvd/Exit 1 - Accident.</v>
      </c>
      <c r="I3894" t="s">
        <v>1268</v>
      </c>
      <c r="J3894">
        <f>IF(US_Accidents_Dec20_updated[[#This Row],[Visibility(mi)]]&gt;30, 30, MROUND(US_Accidents_Dec20_updated[[#This Row],[Visibility(mi)]],5))</f>
        <v>0</v>
      </c>
      <c r="K3894">
        <f>MROUND(US_Accidents_Dec20_updated[[#This Row],[Wind_Speed(mph)]],5)</f>
        <v>5</v>
      </c>
      <c r="L3894">
        <f>IF(US_Accidents_Dec20_updated[[#This Row],[Precipitation(in)]]&gt;0.1, 0.1, US_Accidents_Dec20_updated[[#This Row],[Precipitation(in)]])</f>
        <v>0</v>
      </c>
    </row>
    <row r="3895" spans="1:12" x14ac:dyDescent="0.25">
      <c r="A3895" t="str">
        <f>US_Accidents_Dec20_updated[[#This Row],[ID]]</f>
        <v>A-4180971</v>
      </c>
      <c r="B3895">
        <f>US_Accidents_Dec20_updated[[#This Row],[Start_Lat]]</f>
        <v>39.492179999999998</v>
      </c>
      <c r="C3895">
        <f>US_Accidents_Dec20_updated[[#This Row],[Start_Lng]]</f>
        <v>-104.87318</v>
      </c>
      <c r="D3895">
        <f>US_Accidents_Dec20_updated[[#This Row],[Severity]]-1</f>
        <v>2</v>
      </c>
      <c r="E3895">
        <f>HOUR(US_Accidents_Dec20_updated[[#This Row],[Start_Time]])</f>
        <v>8</v>
      </c>
      <c r="F3895">
        <f>DAY(US_Accidents_Dec20_updated[[#This Row],[Start_Time]])</f>
        <v>7</v>
      </c>
      <c r="G3895">
        <f>MONTH(US_Accidents_Dec20_updated[[#This Row],[Start_Time]])</f>
        <v>5</v>
      </c>
      <c r="H3895" t="str">
        <f>US_Accidents_Dec20_updated[[#This Row],[Description]]</f>
        <v>At Ridgegate Pkwy/Exit 192 - Accident.</v>
      </c>
      <c r="I3895" t="s">
        <v>50</v>
      </c>
      <c r="J3895">
        <f>IF(US_Accidents_Dec20_updated[[#This Row],[Visibility(mi)]]&gt;30, 30, MROUND(US_Accidents_Dec20_updated[[#This Row],[Visibility(mi)]],5))</f>
        <v>10</v>
      </c>
      <c r="K3895">
        <f>MROUND(US_Accidents_Dec20_updated[[#This Row],[Wind_Speed(mph)]],5)</f>
        <v>5</v>
      </c>
      <c r="L3895">
        <f>IF(US_Accidents_Dec20_updated[[#This Row],[Precipitation(in)]]&gt;0.1, 0.1, US_Accidents_Dec20_updated[[#This Row],[Precipitation(in)]])</f>
        <v>0</v>
      </c>
    </row>
    <row r="3896" spans="1:12" x14ac:dyDescent="0.25">
      <c r="A3896" t="str">
        <f>US_Accidents_Dec20_updated[[#This Row],[ID]]</f>
        <v>A-4180997</v>
      </c>
      <c r="B3896">
        <f>US_Accidents_Dec20_updated[[#This Row],[Start_Lat]]</f>
        <v>39.900221000000002</v>
      </c>
      <c r="C3896">
        <f>US_Accidents_Dec20_updated[[#This Row],[Start_Lng]]</f>
        <v>-104.988178</v>
      </c>
      <c r="D3896">
        <f>US_Accidents_Dec20_updated[[#This Row],[Severity]]-1</f>
        <v>2</v>
      </c>
      <c r="E3896">
        <f>HOUR(US_Accidents_Dec20_updated[[#This Row],[Start_Time]])</f>
        <v>13</v>
      </c>
      <c r="F3896">
        <f>DAY(US_Accidents_Dec20_updated[[#This Row],[Start_Time]])</f>
        <v>7</v>
      </c>
      <c r="G3896">
        <f>MONTH(US_Accidents_Dec20_updated[[#This Row],[Start_Time]])</f>
        <v>5</v>
      </c>
      <c r="H3896" t="str">
        <f>US_Accidents_Dec20_updated[[#This Row],[Description]]</f>
        <v>At 104th Ave/Exit 221 - Accident.</v>
      </c>
      <c r="I3896" t="s">
        <v>1203</v>
      </c>
      <c r="J3896">
        <f>IF(US_Accidents_Dec20_updated[[#This Row],[Visibility(mi)]]&gt;30, 30, MROUND(US_Accidents_Dec20_updated[[#This Row],[Visibility(mi)]],5))</f>
        <v>5</v>
      </c>
      <c r="K3896">
        <f>MROUND(US_Accidents_Dec20_updated[[#This Row],[Wind_Speed(mph)]],5)</f>
        <v>15</v>
      </c>
      <c r="L3896">
        <f>IF(US_Accidents_Dec20_updated[[#This Row],[Precipitation(in)]]&gt;0.1, 0.1, US_Accidents_Dec20_updated[[#This Row],[Precipitation(in)]])</f>
        <v>0</v>
      </c>
    </row>
    <row r="3897" spans="1:12" x14ac:dyDescent="0.25">
      <c r="A3897" t="str">
        <f>US_Accidents_Dec20_updated[[#This Row],[ID]]</f>
        <v>A-4181001</v>
      </c>
      <c r="B3897">
        <f>US_Accidents_Dec20_updated[[#This Row],[Start_Lat]]</f>
        <v>38.444628000000002</v>
      </c>
      <c r="C3897">
        <f>US_Accidents_Dec20_updated[[#This Row],[Start_Lng]]</f>
        <v>-105.229753</v>
      </c>
      <c r="D3897">
        <f>US_Accidents_Dec20_updated[[#This Row],[Severity]]-1</f>
        <v>2</v>
      </c>
      <c r="E3897">
        <f>HOUR(US_Accidents_Dec20_updated[[#This Row],[Start_Time]])</f>
        <v>13</v>
      </c>
      <c r="F3897">
        <f>DAY(US_Accidents_Dec20_updated[[#This Row],[Start_Time]])</f>
        <v>7</v>
      </c>
      <c r="G3897">
        <f>MONTH(US_Accidents_Dec20_updated[[#This Row],[Start_Time]])</f>
        <v>5</v>
      </c>
      <c r="H3897" t="str">
        <f>US_Accidents_Dec20_updated[[#This Row],[Description]]</f>
        <v>At N Raynolds Ave - Accident.</v>
      </c>
      <c r="I3897" t="s">
        <v>50</v>
      </c>
      <c r="J3897">
        <f>IF(US_Accidents_Dec20_updated[[#This Row],[Visibility(mi)]]&gt;30, 30, MROUND(US_Accidents_Dec20_updated[[#This Row],[Visibility(mi)]],5))</f>
        <v>5</v>
      </c>
      <c r="K3897">
        <f>MROUND(US_Accidents_Dec20_updated[[#This Row],[Wind_Speed(mph)]],5)</f>
        <v>15</v>
      </c>
      <c r="L3897">
        <f>IF(US_Accidents_Dec20_updated[[#This Row],[Precipitation(in)]]&gt;0.1, 0.1, US_Accidents_Dec20_updated[[#This Row],[Precipitation(in)]])</f>
        <v>0</v>
      </c>
    </row>
    <row r="3898" spans="1:12" x14ac:dyDescent="0.25">
      <c r="A3898" t="str">
        <f>US_Accidents_Dec20_updated[[#This Row],[ID]]</f>
        <v>A-4181003</v>
      </c>
      <c r="B3898">
        <f>US_Accidents_Dec20_updated[[#This Row],[Start_Lat]]</f>
        <v>38.441566000000002</v>
      </c>
      <c r="C3898">
        <f>US_Accidents_Dec20_updated[[#This Row],[Start_Lng]]</f>
        <v>-105.236188</v>
      </c>
      <c r="D3898">
        <f>US_Accidents_Dec20_updated[[#This Row],[Severity]]-1</f>
        <v>3</v>
      </c>
      <c r="E3898">
        <f>HOUR(US_Accidents_Dec20_updated[[#This Row],[Start_Time]])</f>
        <v>14</v>
      </c>
      <c r="F3898">
        <f>DAY(US_Accidents_Dec20_updated[[#This Row],[Start_Time]])</f>
        <v>7</v>
      </c>
      <c r="G3898">
        <f>MONTH(US_Accidents_Dec20_updated[[#This Row],[Start_Time]])</f>
        <v>5</v>
      </c>
      <c r="H3898" t="str">
        <f>US_Accidents_Dec20_updated[[#This Row],[Description]]</f>
        <v>Closed at 8th St - Road closed due to accident.</v>
      </c>
      <c r="I3898" t="s">
        <v>50</v>
      </c>
      <c r="J3898">
        <f>IF(US_Accidents_Dec20_updated[[#This Row],[Visibility(mi)]]&gt;30, 30, MROUND(US_Accidents_Dec20_updated[[#This Row],[Visibility(mi)]],5))</f>
        <v>5</v>
      </c>
      <c r="K3898">
        <f>MROUND(US_Accidents_Dec20_updated[[#This Row],[Wind_Speed(mph)]],5)</f>
        <v>15</v>
      </c>
      <c r="L3898">
        <f>IF(US_Accidents_Dec20_updated[[#This Row],[Precipitation(in)]]&gt;0.1, 0.1, US_Accidents_Dec20_updated[[#This Row],[Precipitation(in)]])</f>
        <v>0</v>
      </c>
    </row>
    <row r="3899" spans="1:12" x14ac:dyDescent="0.25">
      <c r="A3899" t="str">
        <f>US_Accidents_Dec20_updated[[#This Row],[ID]]</f>
        <v>A-4181006</v>
      </c>
      <c r="B3899">
        <f>US_Accidents_Dec20_updated[[#This Row],[Start_Lat]]</f>
        <v>39.778410000000001</v>
      </c>
      <c r="C3899">
        <f>US_Accidents_Dec20_updated[[#This Row],[Start_Lng]]</f>
        <v>-104.91289</v>
      </c>
      <c r="D3899">
        <f>US_Accidents_Dec20_updated[[#This Row],[Severity]]-1</f>
        <v>2</v>
      </c>
      <c r="E3899">
        <f>HOUR(US_Accidents_Dec20_updated[[#This Row],[Start_Time]])</f>
        <v>14</v>
      </c>
      <c r="F3899">
        <f>DAY(US_Accidents_Dec20_updated[[#This Row],[Start_Time]])</f>
        <v>7</v>
      </c>
      <c r="G3899">
        <f>MONTH(US_Accidents_Dec20_updated[[#This Row],[Start_Time]])</f>
        <v>5</v>
      </c>
      <c r="H3899" t="str">
        <f>US_Accidents_Dec20_updated[[#This Row],[Description]]</f>
        <v>At Dahlia St/Exit 277 - Accident.</v>
      </c>
      <c r="I3899" t="s">
        <v>1203</v>
      </c>
      <c r="J3899">
        <f>IF(US_Accidents_Dec20_updated[[#This Row],[Visibility(mi)]]&gt;30, 30, MROUND(US_Accidents_Dec20_updated[[#This Row],[Visibility(mi)]],5))</f>
        <v>5</v>
      </c>
      <c r="K3899">
        <f>MROUND(US_Accidents_Dec20_updated[[#This Row],[Wind_Speed(mph)]],5)</f>
        <v>15</v>
      </c>
      <c r="L3899">
        <f>IF(US_Accidents_Dec20_updated[[#This Row],[Precipitation(in)]]&gt;0.1, 0.1, US_Accidents_Dec20_updated[[#This Row],[Precipitation(in)]])</f>
        <v>0</v>
      </c>
    </row>
    <row r="3900" spans="1:12" x14ac:dyDescent="0.25">
      <c r="A3900" t="str">
        <f>US_Accidents_Dec20_updated[[#This Row],[ID]]</f>
        <v>A-4181007</v>
      </c>
      <c r="B3900">
        <f>US_Accidents_Dec20_updated[[#This Row],[Start_Lat]]</f>
        <v>39.637124</v>
      </c>
      <c r="C3900">
        <f>US_Accidents_Dec20_updated[[#This Row],[Start_Lng]]</f>
        <v>-104.89013300000001</v>
      </c>
      <c r="D3900">
        <f>US_Accidents_Dec20_updated[[#This Row],[Severity]]-1</f>
        <v>2</v>
      </c>
      <c r="E3900">
        <f>HOUR(US_Accidents_Dec20_updated[[#This Row],[Start_Time]])</f>
        <v>14</v>
      </c>
      <c r="F3900">
        <f>DAY(US_Accidents_Dec20_updated[[#This Row],[Start_Time]])</f>
        <v>7</v>
      </c>
      <c r="G3900">
        <f>MONTH(US_Accidents_Dec20_updated[[#This Row],[Start_Time]])</f>
        <v>5</v>
      </c>
      <c r="H3900" t="str">
        <f>US_Accidents_Dec20_updated[[#This Row],[Description]]</f>
        <v>Between Yosemite St/Exit 2 and I-25/Exit 1 - Accident. Two lanes blocked.</v>
      </c>
      <c r="I3900" t="s">
        <v>50</v>
      </c>
      <c r="J3900">
        <f>IF(US_Accidents_Dec20_updated[[#This Row],[Visibility(mi)]]&gt;30, 30, MROUND(US_Accidents_Dec20_updated[[#This Row],[Visibility(mi)]],5))</f>
        <v>10</v>
      </c>
      <c r="K3900">
        <f>MROUND(US_Accidents_Dec20_updated[[#This Row],[Wind_Speed(mph)]],5)</f>
        <v>10</v>
      </c>
      <c r="L3900">
        <f>IF(US_Accidents_Dec20_updated[[#This Row],[Precipitation(in)]]&gt;0.1, 0.1, US_Accidents_Dec20_updated[[#This Row],[Precipitation(in)]])</f>
        <v>0</v>
      </c>
    </row>
    <row r="3901" spans="1:12" x14ac:dyDescent="0.25">
      <c r="A3901" t="str">
        <f>US_Accidents_Dec20_updated[[#This Row],[ID]]</f>
        <v>A-4181009</v>
      </c>
      <c r="B3901">
        <f>US_Accidents_Dec20_updated[[#This Row],[Start_Lat]]</f>
        <v>39.78566</v>
      </c>
      <c r="C3901">
        <f>US_Accidents_Dec20_updated[[#This Row],[Start_Lng]]</f>
        <v>-105.08320000000001</v>
      </c>
      <c r="D3901">
        <f>US_Accidents_Dec20_updated[[#This Row],[Severity]]-1</f>
        <v>2</v>
      </c>
      <c r="E3901">
        <f>HOUR(US_Accidents_Dec20_updated[[#This Row],[Start_Time]])</f>
        <v>14</v>
      </c>
      <c r="F3901">
        <f>DAY(US_Accidents_Dec20_updated[[#This Row],[Start_Time]])</f>
        <v>7</v>
      </c>
      <c r="G3901">
        <f>MONTH(US_Accidents_Dec20_updated[[#This Row],[Start_Time]])</f>
        <v>5</v>
      </c>
      <c r="H3901" t="str">
        <f>US_Accidents_Dec20_updated[[#This Row],[Description]]</f>
        <v>At CO-121/Wadsworth Blvd/Exit 269 - Accident.</v>
      </c>
      <c r="I3901" t="s">
        <v>1203</v>
      </c>
      <c r="J3901">
        <f>IF(US_Accidents_Dec20_updated[[#This Row],[Visibility(mi)]]&gt;30, 30, MROUND(US_Accidents_Dec20_updated[[#This Row],[Visibility(mi)]],5))</f>
        <v>5</v>
      </c>
      <c r="K3901">
        <f>MROUND(US_Accidents_Dec20_updated[[#This Row],[Wind_Speed(mph)]],5)</f>
        <v>15</v>
      </c>
      <c r="L3901">
        <f>IF(US_Accidents_Dec20_updated[[#This Row],[Precipitation(in)]]&gt;0.1, 0.1, US_Accidents_Dec20_updated[[#This Row],[Precipitation(in)]])</f>
        <v>0</v>
      </c>
    </row>
    <row r="3902" spans="1:12" x14ac:dyDescent="0.25">
      <c r="A3902" t="str">
        <f>US_Accidents_Dec20_updated[[#This Row],[ID]]</f>
        <v>A-4181021</v>
      </c>
      <c r="B3902">
        <f>US_Accidents_Dec20_updated[[#This Row],[Start_Lat]]</f>
        <v>39.729680000000002</v>
      </c>
      <c r="C3902">
        <f>US_Accidents_Dec20_updated[[#This Row],[Start_Lng]]</f>
        <v>-104.82517</v>
      </c>
      <c r="D3902">
        <f>US_Accidents_Dec20_updated[[#This Row],[Severity]]-1</f>
        <v>2</v>
      </c>
      <c r="E3902">
        <f>HOUR(US_Accidents_Dec20_updated[[#This Row],[Start_Time]])</f>
        <v>17</v>
      </c>
      <c r="F3902">
        <f>DAY(US_Accidents_Dec20_updated[[#This Row],[Start_Time]])</f>
        <v>7</v>
      </c>
      <c r="G3902">
        <f>MONTH(US_Accidents_Dec20_updated[[#This Row],[Start_Time]])</f>
        <v>5</v>
      </c>
      <c r="H3902" t="str">
        <f>US_Accidents_Dec20_updated[[#This Row],[Description]]</f>
        <v>At CO-30/6th Ave/Exit 9 - Accident.</v>
      </c>
      <c r="I3902" t="s">
        <v>9694</v>
      </c>
      <c r="J3902">
        <f>IF(US_Accidents_Dec20_updated[[#This Row],[Visibility(mi)]]&gt;30, 30, MROUND(US_Accidents_Dec20_updated[[#This Row],[Visibility(mi)]],5))</f>
        <v>0</v>
      </c>
      <c r="K3902">
        <f>MROUND(US_Accidents_Dec20_updated[[#This Row],[Wind_Speed(mph)]],5)</f>
        <v>0</v>
      </c>
      <c r="L3902">
        <f>IF(US_Accidents_Dec20_updated[[#This Row],[Precipitation(in)]]&gt;0.1, 0.1, US_Accidents_Dec20_updated[[#This Row],[Precipitation(in)]])</f>
        <v>0.1</v>
      </c>
    </row>
    <row r="3903" spans="1:12" x14ac:dyDescent="0.25">
      <c r="A3903" t="str">
        <f>US_Accidents_Dec20_updated[[#This Row],[ID]]</f>
        <v>A-4181027</v>
      </c>
      <c r="B3903">
        <f>US_Accidents_Dec20_updated[[#This Row],[Start_Lat]]</f>
        <v>39.867609999999999</v>
      </c>
      <c r="C3903">
        <f>US_Accidents_Dec20_updated[[#This Row],[Start_Lng]]</f>
        <v>-105.058595</v>
      </c>
      <c r="D3903">
        <f>US_Accidents_Dec20_updated[[#This Row],[Severity]]-1</f>
        <v>3</v>
      </c>
      <c r="E3903">
        <f>HOUR(US_Accidents_Dec20_updated[[#This Row],[Start_Time]])</f>
        <v>17</v>
      </c>
      <c r="F3903">
        <f>DAY(US_Accidents_Dec20_updated[[#This Row],[Start_Time]])</f>
        <v>7</v>
      </c>
      <c r="G3903">
        <f>MONTH(US_Accidents_Dec20_updated[[#This Row],[Start_Time]])</f>
        <v>5</v>
      </c>
      <c r="H3903" t="str">
        <f>US_Accidents_Dec20_updated[[#This Row],[Description]]</f>
        <v>Closed at Sheridan Blvd - Road closed due to accident.</v>
      </c>
      <c r="I3903" t="s">
        <v>50</v>
      </c>
      <c r="J3903">
        <f>IF(US_Accidents_Dec20_updated[[#This Row],[Visibility(mi)]]&gt;30, 30, MROUND(US_Accidents_Dec20_updated[[#This Row],[Visibility(mi)]],5))</f>
        <v>5</v>
      </c>
      <c r="K3903">
        <f>MROUND(US_Accidents_Dec20_updated[[#This Row],[Wind_Speed(mph)]],5)</f>
        <v>5</v>
      </c>
      <c r="L3903">
        <f>IF(US_Accidents_Dec20_updated[[#This Row],[Precipitation(in)]]&gt;0.1, 0.1, US_Accidents_Dec20_updated[[#This Row],[Precipitation(in)]])</f>
        <v>0</v>
      </c>
    </row>
    <row r="3904" spans="1:12" x14ac:dyDescent="0.25">
      <c r="A3904" t="str">
        <f>US_Accidents_Dec20_updated[[#This Row],[ID]]</f>
        <v>A-4181606</v>
      </c>
      <c r="B3904">
        <f>US_Accidents_Dec20_updated[[#This Row],[Start_Lat]]</f>
        <v>39.549289999999999</v>
      </c>
      <c r="C3904">
        <f>US_Accidents_Dec20_updated[[#This Row],[Start_Lng]]</f>
        <v>-104.86938000000001</v>
      </c>
      <c r="D3904">
        <f>US_Accidents_Dec20_updated[[#This Row],[Severity]]-1</f>
        <v>2</v>
      </c>
      <c r="E3904">
        <f>HOUR(US_Accidents_Dec20_updated[[#This Row],[Start_Time]])</f>
        <v>7</v>
      </c>
      <c r="F3904">
        <f>DAY(US_Accidents_Dec20_updated[[#This Row],[Start_Time]])</f>
        <v>8</v>
      </c>
      <c r="G3904">
        <f>MONTH(US_Accidents_Dec20_updated[[#This Row],[Start_Time]])</f>
        <v>5</v>
      </c>
      <c r="H3904" t="str">
        <f>US_Accidents_Dec20_updated[[#This Row],[Description]]</f>
        <v>Ramp to E-470 Northbound/CO-470 WB - Accident.</v>
      </c>
      <c r="I3904" t="s">
        <v>1203</v>
      </c>
      <c r="J3904">
        <f>IF(US_Accidents_Dec20_updated[[#This Row],[Visibility(mi)]]&gt;30, 30, MROUND(US_Accidents_Dec20_updated[[#This Row],[Visibility(mi)]],5))</f>
        <v>5</v>
      </c>
      <c r="K3904">
        <f>MROUND(US_Accidents_Dec20_updated[[#This Row],[Wind_Speed(mph)]],5)</f>
        <v>10</v>
      </c>
      <c r="L3904">
        <f>IF(US_Accidents_Dec20_updated[[#This Row],[Precipitation(in)]]&gt;0.1, 0.1, US_Accidents_Dec20_updated[[#This Row],[Precipitation(in)]])</f>
        <v>0.04</v>
      </c>
    </row>
    <row r="3905" spans="1:12" x14ac:dyDescent="0.25">
      <c r="A3905" t="str">
        <f>US_Accidents_Dec20_updated[[#This Row],[ID]]</f>
        <v>A-4181610</v>
      </c>
      <c r="B3905">
        <f>US_Accidents_Dec20_updated[[#This Row],[Start_Lat]]</f>
        <v>39.846609999999998</v>
      </c>
      <c r="C3905">
        <f>US_Accidents_Dec20_updated[[#This Row],[Start_Lng]]</f>
        <v>-104.92395999999999</v>
      </c>
      <c r="D3905">
        <f>US_Accidents_Dec20_updated[[#This Row],[Severity]]-1</f>
        <v>2</v>
      </c>
      <c r="E3905">
        <f>HOUR(US_Accidents_Dec20_updated[[#This Row],[Start_Time]])</f>
        <v>8</v>
      </c>
      <c r="F3905">
        <f>DAY(US_Accidents_Dec20_updated[[#This Row],[Start_Time]])</f>
        <v>8</v>
      </c>
      <c r="G3905">
        <f>MONTH(US_Accidents_Dec20_updated[[#This Row],[Start_Time]])</f>
        <v>5</v>
      </c>
      <c r="H3905" t="str">
        <f>US_Accidents_Dec20_updated[[#This Row],[Description]]</f>
        <v>At CO-224/74th Ave/Exit 8 - Accident.</v>
      </c>
      <c r="I3905" t="s">
        <v>1203</v>
      </c>
      <c r="J3905">
        <f>IF(US_Accidents_Dec20_updated[[#This Row],[Visibility(mi)]]&gt;30, 30, MROUND(US_Accidents_Dec20_updated[[#This Row],[Visibility(mi)]],5))</f>
        <v>5</v>
      </c>
      <c r="K3905">
        <f>MROUND(US_Accidents_Dec20_updated[[#This Row],[Wind_Speed(mph)]],5)</f>
        <v>15</v>
      </c>
      <c r="L3905">
        <f>IF(US_Accidents_Dec20_updated[[#This Row],[Precipitation(in)]]&gt;0.1, 0.1, US_Accidents_Dec20_updated[[#This Row],[Precipitation(in)]])</f>
        <v>0.04</v>
      </c>
    </row>
    <row r="3906" spans="1:12" x14ac:dyDescent="0.25">
      <c r="A3906" t="str">
        <f>US_Accidents_Dec20_updated[[#This Row],[ID]]</f>
        <v>A-4181617</v>
      </c>
      <c r="B3906">
        <f>US_Accidents_Dec20_updated[[#This Row],[Start_Lat]]</f>
        <v>39.639291999999998</v>
      </c>
      <c r="C3906">
        <f>US_Accidents_Dec20_updated[[#This Row],[Start_Lng]]</f>
        <v>-104.885755</v>
      </c>
      <c r="D3906">
        <f>US_Accidents_Dec20_updated[[#This Row],[Severity]]-1</f>
        <v>3</v>
      </c>
      <c r="E3906">
        <f>HOUR(US_Accidents_Dec20_updated[[#This Row],[Start_Time]])</f>
        <v>10</v>
      </c>
      <c r="F3906">
        <f>DAY(US_Accidents_Dec20_updated[[#This Row],[Start_Time]])</f>
        <v>8</v>
      </c>
      <c r="G3906">
        <f>MONTH(US_Accidents_Dec20_updated[[#This Row],[Start_Time]])</f>
        <v>5</v>
      </c>
      <c r="H3906" t="str">
        <f>US_Accidents_Dec20_updated[[#This Row],[Description]]</f>
        <v>Closed at Yosemite St/Exit 2 - Road closed due to accident.</v>
      </c>
      <c r="I3906" t="s">
        <v>1203</v>
      </c>
      <c r="J3906">
        <f>IF(US_Accidents_Dec20_updated[[#This Row],[Visibility(mi)]]&gt;30, 30, MROUND(US_Accidents_Dec20_updated[[#This Row],[Visibility(mi)]],5))</f>
        <v>0</v>
      </c>
      <c r="K3906">
        <f>MROUND(US_Accidents_Dec20_updated[[#This Row],[Wind_Speed(mph)]],5)</f>
        <v>10</v>
      </c>
      <c r="L3906">
        <f>IF(US_Accidents_Dec20_updated[[#This Row],[Precipitation(in)]]&gt;0.1, 0.1, US_Accidents_Dec20_updated[[#This Row],[Precipitation(in)]])</f>
        <v>0.02</v>
      </c>
    </row>
    <row r="3907" spans="1:12" x14ac:dyDescent="0.25">
      <c r="A3907" t="str">
        <f>US_Accidents_Dec20_updated[[#This Row],[ID]]</f>
        <v>A-4181621</v>
      </c>
      <c r="B3907">
        <f>US_Accidents_Dec20_updated[[#This Row],[Start_Lat]]</f>
        <v>39.702146999999997</v>
      </c>
      <c r="C3907">
        <f>US_Accidents_Dec20_updated[[#This Row],[Start_Lng]]</f>
        <v>-104.987559</v>
      </c>
      <c r="D3907">
        <f>US_Accidents_Dec20_updated[[#This Row],[Severity]]-1</f>
        <v>2</v>
      </c>
      <c r="E3907">
        <f>HOUR(US_Accidents_Dec20_updated[[#This Row],[Start_Time]])</f>
        <v>16</v>
      </c>
      <c r="F3907">
        <f>DAY(US_Accidents_Dec20_updated[[#This Row],[Start_Time]])</f>
        <v>8</v>
      </c>
      <c r="G3907">
        <f>MONTH(US_Accidents_Dec20_updated[[#This Row],[Start_Time]])</f>
        <v>5</v>
      </c>
      <c r="H3907" t="str">
        <f>US_Accidents_Dec20_updated[[#This Row],[Description]]</f>
        <v>At I-25 - Accident.</v>
      </c>
      <c r="I3907" t="s">
        <v>1203</v>
      </c>
      <c r="J3907">
        <f>IF(US_Accidents_Dec20_updated[[#This Row],[Visibility(mi)]]&gt;30, 30, MROUND(US_Accidents_Dec20_updated[[#This Row],[Visibility(mi)]],5))</f>
        <v>10</v>
      </c>
      <c r="K3907">
        <f>MROUND(US_Accidents_Dec20_updated[[#This Row],[Wind_Speed(mph)]],5)</f>
        <v>15</v>
      </c>
      <c r="L3907">
        <f>IF(US_Accidents_Dec20_updated[[#This Row],[Precipitation(in)]]&gt;0.1, 0.1, US_Accidents_Dec20_updated[[#This Row],[Precipitation(in)]])</f>
        <v>0.01</v>
      </c>
    </row>
    <row r="3908" spans="1:12" x14ac:dyDescent="0.25">
      <c r="A3908" t="str">
        <f>US_Accidents_Dec20_updated[[#This Row],[ID]]</f>
        <v>A-4181622</v>
      </c>
      <c r="B3908">
        <f>US_Accidents_Dec20_updated[[#This Row],[Start_Lat]]</f>
        <v>39.508766999999999</v>
      </c>
      <c r="C3908">
        <f>US_Accidents_Dec20_updated[[#This Row],[Start_Lng]]</f>
        <v>-106.14379</v>
      </c>
      <c r="D3908">
        <f>US_Accidents_Dec20_updated[[#This Row],[Severity]]-1</f>
        <v>3</v>
      </c>
      <c r="E3908">
        <f>HOUR(US_Accidents_Dec20_updated[[#This Row],[Start_Time]])</f>
        <v>18</v>
      </c>
      <c r="F3908">
        <f>DAY(US_Accidents_Dec20_updated[[#This Row],[Start_Time]])</f>
        <v>8</v>
      </c>
      <c r="G3908">
        <f>MONTH(US_Accidents_Dec20_updated[[#This Row],[Start_Time]])</f>
        <v>5</v>
      </c>
      <c r="H3908" t="str">
        <f>US_Accidents_Dec20_updated[[#This Row],[Description]]</f>
        <v>Closed between CO-91/Exit 195 and CR-16/Shrine Pass Rd/Exit 190 - Road closed due to accident.</v>
      </c>
      <c r="I3908" t="s">
        <v>1210</v>
      </c>
      <c r="J3908">
        <f>IF(US_Accidents_Dec20_updated[[#This Row],[Visibility(mi)]]&gt;30, 30, MROUND(US_Accidents_Dec20_updated[[#This Row],[Visibility(mi)]],5))</f>
        <v>0</v>
      </c>
      <c r="K3908">
        <f>MROUND(US_Accidents_Dec20_updated[[#This Row],[Wind_Speed(mph)]],5)</f>
        <v>0</v>
      </c>
      <c r="L3908">
        <f>IF(US_Accidents_Dec20_updated[[#This Row],[Precipitation(in)]]&gt;0.1, 0.1, US_Accidents_Dec20_updated[[#This Row],[Precipitation(in)]])</f>
        <v>0.1</v>
      </c>
    </row>
    <row r="3909" spans="1:12" x14ac:dyDescent="0.25">
      <c r="A3909" t="str">
        <f>US_Accidents_Dec20_updated[[#This Row],[ID]]</f>
        <v>A-4181623</v>
      </c>
      <c r="B3909">
        <f>US_Accidents_Dec20_updated[[#This Row],[Start_Lat]]</f>
        <v>39.531770000000002</v>
      </c>
      <c r="C3909">
        <f>US_Accidents_Dec20_updated[[#This Row],[Start_Lng]]</f>
        <v>-104.86793</v>
      </c>
      <c r="D3909">
        <f>US_Accidents_Dec20_updated[[#This Row],[Severity]]-1</f>
        <v>2</v>
      </c>
      <c r="E3909">
        <f>HOUR(US_Accidents_Dec20_updated[[#This Row],[Start_Time]])</f>
        <v>17</v>
      </c>
      <c r="F3909">
        <f>DAY(US_Accidents_Dec20_updated[[#This Row],[Start_Time]])</f>
        <v>8</v>
      </c>
      <c r="G3909">
        <f>MONTH(US_Accidents_Dec20_updated[[#This Row],[Start_Time]])</f>
        <v>5</v>
      </c>
      <c r="H3909" t="str">
        <f>US_Accidents_Dec20_updated[[#This Row],[Description]]</f>
        <v>At Lincoln Ave/Exit 193 - Accident.</v>
      </c>
      <c r="I3909" t="s">
        <v>1203</v>
      </c>
      <c r="J3909">
        <f>IF(US_Accidents_Dec20_updated[[#This Row],[Visibility(mi)]]&gt;30, 30, MROUND(US_Accidents_Dec20_updated[[#This Row],[Visibility(mi)]],5))</f>
        <v>10</v>
      </c>
      <c r="K3909">
        <f>MROUND(US_Accidents_Dec20_updated[[#This Row],[Wind_Speed(mph)]],5)</f>
        <v>15</v>
      </c>
      <c r="L3909">
        <f>IF(US_Accidents_Dec20_updated[[#This Row],[Precipitation(in)]]&gt;0.1, 0.1, US_Accidents_Dec20_updated[[#This Row],[Precipitation(in)]])</f>
        <v>0</v>
      </c>
    </row>
    <row r="3910" spans="1:12" x14ac:dyDescent="0.25">
      <c r="A3910" t="str">
        <f>US_Accidents_Dec20_updated[[#This Row],[ID]]</f>
        <v>A-4181624</v>
      </c>
      <c r="B3910">
        <f>US_Accidents_Dec20_updated[[#This Row],[Start_Lat]]</f>
        <v>39.694479000000001</v>
      </c>
      <c r="C3910">
        <f>US_Accidents_Dec20_updated[[#This Row],[Start_Lng]]</f>
        <v>-105.798084</v>
      </c>
      <c r="D3910">
        <f>US_Accidents_Dec20_updated[[#This Row],[Severity]]-1</f>
        <v>2</v>
      </c>
      <c r="E3910">
        <f>HOUR(US_Accidents_Dec20_updated[[#This Row],[Start_Time]])</f>
        <v>22</v>
      </c>
      <c r="F3910">
        <f>DAY(US_Accidents_Dec20_updated[[#This Row],[Start_Time]])</f>
        <v>8</v>
      </c>
      <c r="G3910">
        <f>MONTH(US_Accidents_Dec20_updated[[#This Row],[Start_Time]])</f>
        <v>5</v>
      </c>
      <c r="H3910" t="str">
        <f>US_Accidents_Dec20_updated[[#This Row],[Description]]</f>
        <v>At Woodward Ave/Exit 226 - Accident.</v>
      </c>
      <c r="I3910" t="s">
        <v>1210</v>
      </c>
      <c r="J3910">
        <f>IF(US_Accidents_Dec20_updated[[#This Row],[Visibility(mi)]]&gt;30, 30, MROUND(US_Accidents_Dec20_updated[[#This Row],[Visibility(mi)]],5))</f>
        <v>0</v>
      </c>
      <c r="K3910">
        <f>MROUND(US_Accidents_Dec20_updated[[#This Row],[Wind_Speed(mph)]],5)</f>
        <v>15</v>
      </c>
      <c r="L3910">
        <f>IF(US_Accidents_Dec20_updated[[#This Row],[Precipitation(in)]]&gt;0.1, 0.1, US_Accidents_Dec20_updated[[#This Row],[Precipitation(in)]])</f>
        <v>0.01</v>
      </c>
    </row>
    <row r="3911" spans="1:12" x14ac:dyDescent="0.25">
      <c r="A3911" t="str">
        <f>US_Accidents_Dec20_updated[[#This Row],[ID]]</f>
        <v>A-4181625</v>
      </c>
      <c r="B3911">
        <f>US_Accidents_Dec20_updated[[#This Row],[Start_Lat]]</f>
        <v>39.125577</v>
      </c>
      <c r="C3911">
        <f>US_Accidents_Dec20_updated[[#This Row],[Start_Lng]]</f>
        <v>-104.86466</v>
      </c>
      <c r="D3911">
        <f>US_Accidents_Dec20_updated[[#This Row],[Severity]]-1</f>
        <v>2</v>
      </c>
      <c r="E3911">
        <f>HOUR(US_Accidents_Dec20_updated[[#This Row],[Start_Time]])</f>
        <v>22</v>
      </c>
      <c r="F3911">
        <f>DAY(US_Accidents_Dec20_updated[[#This Row],[Start_Time]])</f>
        <v>8</v>
      </c>
      <c r="G3911">
        <f>MONTH(US_Accidents_Dec20_updated[[#This Row],[Start_Time]])</f>
        <v>5</v>
      </c>
      <c r="H3911" t="str">
        <f>US_Accidents_Dec20_updated[[#This Row],[Description]]</f>
        <v>At CO-105/Exit 161 - Accident.</v>
      </c>
      <c r="I3911" t="s">
        <v>1210</v>
      </c>
      <c r="J3911">
        <f>IF(US_Accidents_Dec20_updated[[#This Row],[Visibility(mi)]]&gt;30, 30, MROUND(US_Accidents_Dec20_updated[[#This Row],[Visibility(mi)]],5))</f>
        <v>5</v>
      </c>
      <c r="K3911">
        <f>MROUND(US_Accidents_Dec20_updated[[#This Row],[Wind_Speed(mph)]],5)</f>
        <v>15</v>
      </c>
      <c r="L3911">
        <f>IF(US_Accidents_Dec20_updated[[#This Row],[Precipitation(in)]]&gt;0.1, 0.1, US_Accidents_Dec20_updated[[#This Row],[Precipitation(in)]])</f>
        <v>0</v>
      </c>
    </row>
    <row r="3912" spans="1:12" x14ac:dyDescent="0.25">
      <c r="A3912" t="str">
        <f>US_Accidents_Dec20_updated[[#This Row],[ID]]</f>
        <v>A-4181626</v>
      </c>
      <c r="B3912">
        <f>US_Accidents_Dec20_updated[[#This Row],[Start_Lat]]</f>
        <v>39.18985</v>
      </c>
      <c r="C3912">
        <f>US_Accidents_Dec20_updated[[#This Row],[Start_Lng]]</f>
        <v>-104.85064</v>
      </c>
      <c r="D3912">
        <f>US_Accidents_Dec20_updated[[#This Row],[Severity]]-1</f>
        <v>1</v>
      </c>
      <c r="E3912">
        <f>HOUR(US_Accidents_Dec20_updated[[#This Row],[Start_Time]])</f>
        <v>22</v>
      </c>
      <c r="F3912">
        <f>DAY(US_Accidents_Dec20_updated[[#This Row],[Start_Time]])</f>
        <v>8</v>
      </c>
      <c r="G3912">
        <f>MONTH(US_Accidents_Dec20_updated[[#This Row],[Start_Time]])</f>
        <v>5</v>
      </c>
      <c r="H3912" t="str">
        <f>US_Accidents_Dec20_updated[[#This Row],[Description]]</f>
        <v>At Greenland Rd/Exit 167 - Accident.</v>
      </c>
      <c r="I3912" t="s">
        <v>1210</v>
      </c>
      <c r="J3912">
        <f>IF(US_Accidents_Dec20_updated[[#This Row],[Visibility(mi)]]&gt;30, 30, MROUND(US_Accidents_Dec20_updated[[#This Row],[Visibility(mi)]],5))</f>
        <v>5</v>
      </c>
      <c r="K3912">
        <f>MROUND(US_Accidents_Dec20_updated[[#This Row],[Wind_Speed(mph)]],5)</f>
        <v>15</v>
      </c>
      <c r="L3912">
        <f>IF(US_Accidents_Dec20_updated[[#This Row],[Precipitation(in)]]&gt;0.1, 0.1, US_Accidents_Dec20_updated[[#This Row],[Precipitation(in)]])</f>
        <v>0</v>
      </c>
    </row>
    <row r="3913" spans="1:12" x14ac:dyDescent="0.25">
      <c r="A3913" t="str">
        <f>US_Accidents_Dec20_updated[[#This Row],[ID]]</f>
        <v>A-4181627</v>
      </c>
      <c r="B3913">
        <f>US_Accidents_Dec20_updated[[#This Row],[Start_Lat]]</f>
        <v>39.74671</v>
      </c>
      <c r="C3913">
        <f>US_Accidents_Dec20_updated[[#This Row],[Start_Lng]]</f>
        <v>-105.43701</v>
      </c>
      <c r="D3913">
        <f>US_Accidents_Dec20_updated[[#This Row],[Severity]]-1</f>
        <v>3</v>
      </c>
      <c r="E3913">
        <f>HOUR(US_Accidents_Dec20_updated[[#This Row],[Start_Time]])</f>
        <v>22</v>
      </c>
      <c r="F3913">
        <f>DAY(US_Accidents_Dec20_updated[[#This Row],[Start_Time]])</f>
        <v>8</v>
      </c>
      <c r="G3913">
        <f>MONTH(US_Accidents_Dec20_updated[[#This Row],[Start_Time]])</f>
        <v>5</v>
      </c>
      <c r="H3913" t="str">
        <f>US_Accidents_Dec20_updated[[#This Row],[Description]]</f>
        <v>Closed between I-70/US-6 and US-6/CO-119 - Road closed due to accident.</v>
      </c>
      <c r="I3913" t="s">
        <v>1210</v>
      </c>
      <c r="J3913">
        <f>IF(US_Accidents_Dec20_updated[[#This Row],[Visibility(mi)]]&gt;30, 30, MROUND(US_Accidents_Dec20_updated[[#This Row],[Visibility(mi)]],5))</f>
        <v>0</v>
      </c>
      <c r="K3913">
        <f>MROUND(US_Accidents_Dec20_updated[[#This Row],[Wind_Speed(mph)]],5)</f>
        <v>10</v>
      </c>
      <c r="L3913">
        <f>IF(US_Accidents_Dec20_updated[[#This Row],[Precipitation(in)]]&gt;0.1, 0.1, US_Accidents_Dec20_updated[[#This Row],[Precipitation(in)]])</f>
        <v>0.04</v>
      </c>
    </row>
    <row r="3914" spans="1:12" x14ac:dyDescent="0.25">
      <c r="A3914" t="str">
        <f>US_Accidents_Dec20_updated[[#This Row],[ID]]</f>
        <v>A-4181628</v>
      </c>
      <c r="B3914">
        <f>US_Accidents_Dec20_updated[[#This Row],[Start_Lat]]</f>
        <v>39.742620000000002</v>
      </c>
      <c r="C3914">
        <f>US_Accidents_Dec20_updated[[#This Row],[Start_Lng]]</f>
        <v>-105.43115</v>
      </c>
      <c r="D3914">
        <f>US_Accidents_Dec20_updated[[#This Row],[Severity]]-1</f>
        <v>3</v>
      </c>
      <c r="E3914">
        <f>HOUR(US_Accidents_Dec20_updated[[#This Row],[Start_Time]])</f>
        <v>22</v>
      </c>
      <c r="F3914">
        <f>DAY(US_Accidents_Dec20_updated[[#This Row],[Start_Time]])</f>
        <v>8</v>
      </c>
      <c r="G3914">
        <f>MONTH(US_Accidents_Dec20_updated[[#This Row],[Start_Time]])</f>
        <v>5</v>
      </c>
      <c r="H3914" t="str">
        <f>US_Accidents_Dec20_updated[[#This Row],[Description]]</f>
        <v>Closed at I-70/US-6 - Road closed due to accident.</v>
      </c>
      <c r="I3914" t="s">
        <v>1210</v>
      </c>
      <c r="J3914">
        <f>IF(US_Accidents_Dec20_updated[[#This Row],[Visibility(mi)]]&gt;30, 30, MROUND(US_Accidents_Dec20_updated[[#This Row],[Visibility(mi)]],5))</f>
        <v>0</v>
      </c>
      <c r="K3914">
        <f>MROUND(US_Accidents_Dec20_updated[[#This Row],[Wind_Speed(mph)]],5)</f>
        <v>10</v>
      </c>
      <c r="L3914">
        <f>IF(US_Accidents_Dec20_updated[[#This Row],[Precipitation(in)]]&gt;0.1, 0.1, US_Accidents_Dec20_updated[[#This Row],[Precipitation(in)]])</f>
        <v>0.04</v>
      </c>
    </row>
    <row r="3915" spans="1:12" x14ac:dyDescent="0.25">
      <c r="A3915" t="str">
        <f>US_Accidents_Dec20_updated[[#This Row],[ID]]</f>
        <v>A-4181629</v>
      </c>
      <c r="B3915">
        <f>US_Accidents_Dec20_updated[[#This Row],[Start_Lat]]</f>
        <v>39.746279999999999</v>
      </c>
      <c r="C3915">
        <f>US_Accidents_Dec20_updated[[#This Row],[Start_Lng]]</f>
        <v>-105.39774</v>
      </c>
      <c r="D3915">
        <f>US_Accidents_Dec20_updated[[#This Row],[Severity]]-1</f>
        <v>3</v>
      </c>
      <c r="E3915">
        <f>HOUR(US_Accidents_Dec20_updated[[#This Row],[Start_Time]])</f>
        <v>22</v>
      </c>
      <c r="F3915">
        <f>DAY(US_Accidents_Dec20_updated[[#This Row],[Start_Time]])</f>
        <v>8</v>
      </c>
      <c r="G3915">
        <f>MONTH(US_Accidents_Dec20_updated[[#This Row],[Start_Time]])</f>
        <v>5</v>
      </c>
      <c r="H3915" t="str">
        <f>US_Accidents_Dec20_updated[[#This Row],[Description]]</f>
        <v>Closed at CO-119 - Road closed due to accident.</v>
      </c>
      <c r="I3915" t="s">
        <v>1203</v>
      </c>
      <c r="J3915">
        <f>IF(US_Accidents_Dec20_updated[[#This Row],[Visibility(mi)]]&gt;30, 30, MROUND(US_Accidents_Dec20_updated[[#This Row],[Visibility(mi)]],5))</f>
        <v>5</v>
      </c>
      <c r="K3915">
        <f>MROUND(US_Accidents_Dec20_updated[[#This Row],[Wind_Speed(mph)]],5)</f>
        <v>10</v>
      </c>
      <c r="L3915">
        <f>IF(US_Accidents_Dec20_updated[[#This Row],[Precipitation(in)]]&gt;0.1, 0.1, US_Accidents_Dec20_updated[[#This Row],[Precipitation(in)]])</f>
        <v>0.03</v>
      </c>
    </row>
    <row r="3916" spans="1:12" x14ac:dyDescent="0.25">
      <c r="A3916" t="str">
        <f>US_Accidents_Dec20_updated[[#This Row],[ID]]</f>
        <v>A-4182145</v>
      </c>
      <c r="B3916">
        <f>US_Accidents_Dec20_updated[[#This Row],[Start_Lat]]</f>
        <v>39.604871000000003</v>
      </c>
      <c r="C3916">
        <f>US_Accidents_Dec20_updated[[#This Row],[Start_Lng]]</f>
        <v>-105.22938000000001</v>
      </c>
      <c r="D3916">
        <f>US_Accidents_Dec20_updated[[#This Row],[Severity]]-1</f>
        <v>2</v>
      </c>
      <c r="E3916">
        <f>HOUR(US_Accidents_Dec20_updated[[#This Row],[Start_Time]])</f>
        <v>4</v>
      </c>
      <c r="F3916">
        <f>DAY(US_Accidents_Dec20_updated[[#This Row],[Start_Time]])</f>
        <v>9</v>
      </c>
      <c r="G3916">
        <f>MONTH(US_Accidents_Dec20_updated[[#This Row],[Start_Time]])</f>
        <v>5</v>
      </c>
      <c r="H3916" t="str">
        <f>US_Accidents_Dec20_updated[[#This Row],[Description]]</f>
        <v>At CR-64/N Turkey Creek Rd - Accident.</v>
      </c>
      <c r="I3916" t="s">
        <v>1210</v>
      </c>
      <c r="J3916">
        <f>IF(US_Accidents_Dec20_updated[[#This Row],[Visibility(mi)]]&gt;30, 30, MROUND(US_Accidents_Dec20_updated[[#This Row],[Visibility(mi)]],5))</f>
        <v>5</v>
      </c>
      <c r="K3916">
        <f>MROUND(US_Accidents_Dec20_updated[[#This Row],[Wind_Speed(mph)]],5)</f>
        <v>10</v>
      </c>
      <c r="L3916">
        <f>IF(US_Accidents_Dec20_updated[[#This Row],[Precipitation(in)]]&gt;0.1, 0.1, US_Accidents_Dec20_updated[[#This Row],[Precipitation(in)]])</f>
        <v>0</v>
      </c>
    </row>
    <row r="3917" spans="1:12" x14ac:dyDescent="0.25">
      <c r="A3917" t="str">
        <f>US_Accidents_Dec20_updated[[#This Row],[ID]]</f>
        <v>A-4182146</v>
      </c>
      <c r="B3917">
        <f>US_Accidents_Dec20_updated[[#This Row],[Start_Lat]]</f>
        <v>39.615949999999998</v>
      </c>
      <c r="C3917">
        <f>US_Accidents_Dec20_updated[[#This Row],[Start_Lng]]</f>
        <v>-105.23241</v>
      </c>
      <c r="D3917">
        <f>US_Accidents_Dec20_updated[[#This Row],[Severity]]-1</f>
        <v>3</v>
      </c>
      <c r="E3917">
        <f>HOUR(US_Accidents_Dec20_updated[[#This Row],[Start_Time]])</f>
        <v>5</v>
      </c>
      <c r="F3917">
        <f>DAY(US_Accidents_Dec20_updated[[#This Row],[Start_Time]])</f>
        <v>9</v>
      </c>
      <c r="G3917">
        <f>MONTH(US_Accidents_Dec20_updated[[#This Row],[Start_Time]])</f>
        <v>5</v>
      </c>
      <c r="H3917" t="str">
        <f>US_Accidents_Dec20_updated[[#This Row],[Description]]</f>
        <v>Closed at Brookmont Rd - Road closed due to accident.</v>
      </c>
      <c r="I3917" t="s">
        <v>1210</v>
      </c>
      <c r="J3917">
        <f>IF(US_Accidents_Dec20_updated[[#This Row],[Visibility(mi)]]&gt;30, 30, MROUND(US_Accidents_Dec20_updated[[#This Row],[Visibility(mi)]],5))</f>
        <v>0</v>
      </c>
      <c r="K3917">
        <f>MROUND(US_Accidents_Dec20_updated[[#This Row],[Wind_Speed(mph)]],5)</f>
        <v>10</v>
      </c>
      <c r="L3917">
        <f>IF(US_Accidents_Dec20_updated[[#This Row],[Precipitation(in)]]&gt;0.1, 0.1, US_Accidents_Dec20_updated[[#This Row],[Precipitation(in)]])</f>
        <v>0</v>
      </c>
    </row>
    <row r="3918" spans="1:12" x14ac:dyDescent="0.25">
      <c r="A3918" t="str">
        <f>US_Accidents_Dec20_updated[[#This Row],[ID]]</f>
        <v>A-4182147</v>
      </c>
      <c r="B3918">
        <f>US_Accidents_Dec20_updated[[#This Row],[Start_Lat]]</f>
        <v>39.461030999999998</v>
      </c>
      <c r="C3918">
        <f>US_Accidents_Dec20_updated[[#This Row],[Start_Lng]]</f>
        <v>-104.87428</v>
      </c>
      <c r="D3918">
        <f>US_Accidents_Dec20_updated[[#This Row],[Severity]]-1</f>
        <v>2</v>
      </c>
      <c r="E3918">
        <f>HOUR(US_Accidents_Dec20_updated[[#This Row],[Start_Time]])</f>
        <v>6</v>
      </c>
      <c r="F3918">
        <f>DAY(US_Accidents_Dec20_updated[[#This Row],[Start_Time]])</f>
        <v>9</v>
      </c>
      <c r="G3918">
        <f>MONTH(US_Accidents_Dec20_updated[[#This Row],[Start_Time]])</f>
        <v>5</v>
      </c>
      <c r="H3918" t="str">
        <f>US_Accidents_Dec20_updated[[#This Row],[Description]]</f>
        <v>At Castle Pines Pky/Exit 188 - Accident.</v>
      </c>
      <c r="I3918" t="s">
        <v>1210</v>
      </c>
      <c r="J3918">
        <f>IF(US_Accidents_Dec20_updated[[#This Row],[Visibility(mi)]]&gt;30, 30, MROUND(US_Accidents_Dec20_updated[[#This Row],[Visibility(mi)]],5))</f>
        <v>5</v>
      </c>
      <c r="K3918">
        <f>MROUND(US_Accidents_Dec20_updated[[#This Row],[Wind_Speed(mph)]],5)</f>
        <v>10</v>
      </c>
      <c r="L3918">
        <f>IF(US_Accidents_Dec20_updated[[#This Row],[Precipitation(in)]]&gt;0.1, 0.1, US_Accidents_Dec20_updated[[#This Row],[Precipitation(in)]])</f>
        <v>0</v>
      </c>
    </row>
    <row r="3919" spans="1:12" x14ac:dyDescent="0.25">
      <c r="A3919" t="str">
        <f>US_Accidents_Dec20_updated[[#This Row],[ID]]</f>
        <v>A-4182148</v>
      </c>
      <c r="B3919">
        <f>US_Accidents_Dec20_updated[[#This Row],[Start_Lat]]</f>
        <v>38.549852999999999</v>
      </c>
      <c r="C3919">
        <f>US_Accidents_Dec20_updated[[#This Row],[Start_Lng]]</f>
        <v>-106.27112099999999</v>
      </c>
      <c r="D3919">
        <f>US_Accidents_Dec20_updated[[#This Row],[Severity]]-1</f>
        <v>2</v>
      </c>
      <c r="E3919">
        <f>HOUR(US_Accidents_Dec20_updated[[#This Row],[Start_Time]])</f>
        <v>6</v>
      </c>
      <c r="F3919">
        <f>DAY(US_Accidents_Dec20_updated[[#This Row],[Start_Time]])</f>
        <v>9</v>
      </c>
      <c r="G3919">
        <f>MONTH(US_Accidents_Dec20_updated[[#This Row],[Start_Time]])</f>
        <v>5</v>
      </c>
      <c r="H3919" t="str">
        <f>US_Accidents_Dec20_updated[[#This Row],[Description]]</f>
        <v>At US-285/Kimberlin Ln - Accident.</v>
      </c>
      <c r="I3919" t="s">
        <v>50</v>
      </c>
      <c r="J3919">
        <f>IF(US_Accidents_Dec20_updated[[#This Row],[Visibility(mi)]]&gt;30, 30, MROUND(US_Accidents_Dec20_updated[[#This Row],[Visibility(mi)]],5))</f>
        <v>5</v>
      </c>
      <c r="K3919">
        <f>MROUND(US_Accidents_Dec20_updated[[#This Row],[Wind_Speed(mph)]],5)</f>
        <v>0</v>
      </c>
      <c r="L3919">
        <f>IF(US_Accidents_Dec20_updated[[#This Row],[Precipitation(in)]]&gt;0.1, 0.1, US_Accidents_Dec20_updated[[#This Row],[Precipitation(in)]])</f>
        <v>0</v>
      </c>
    </row>
    <row r="3920" spans="1:12" x14ac:dyDescent="0.25">
      <c r="A3920" t="str">
        <f>US_Accidents_Dec20_updated[[#This Row],[ID]]</f>
        <v>A-4182149</v>
      </c>
      <c r="B3920">
        <f>US_Accidents_Dec20_updated[[#This Row],[Start_Lat]]</f>
        <v>38.549923999999997</v>
      </c>
      <c r="C3920">
        <f>US_Accidents_Dec20_updated[[#This Row],[Start_Lng]]</f>
        <v>-106.267769</v>
      </c>
      <c r="D3920">
        <f>US_Accidents_Dec20_updated[[#This Row],[Severity]]-1</f>
        <v>2</v>
      </c>
      <c r="E3920">
        <f>HOUR(US_Accidents_Dec20_updated[[#This Row],[Start_Time]])</f>
        <v>6</v>
      </c>
      <c r="F3920">
        <f>DAY(US_Accidents_Dec20_updated[[#This Row],[Start_Time]])</f>
        <v>9</v>
      </c>
      <c r="G3920">
        <f>MONTH(US_Accidents_Dec20_updated[[#This Row],[Start_Time]])</f>
        <v>5</v>
      </c>
      <c r="H3920" t="str">
        <f>US_Accidents_Dec20_updated[[#This Row],[Description]]</f>
        <v>At CO-114 - Accident.</v>
      </c>
      <c r="I3920" t="s">
        <v>50</v>
      </c>
      <c r="J3920">
        <f>IF(US_Accidents_Dec20_updated[[#This Row],[Visibility(mi)]]&gt;30, 30, MROUND(US_Accidents_Dec20_updated[[#This Row],[Visibility(mi)]],5))</f>
        <v>5</v>
      </c>
      <c r="K3920">
        <f>MROUND(US_Accidents_Dec20_updated[[#This Row],[Wind_Speed(mph)]],5)</f>
        <v>0</v>
      </c>
      <c r="L3920">
        <f>IF(US_Accidents_Dec20_updated[[#This Row],[Precipitation(in)]]&gt;0.1, 0.1, US_Accidents_Dec20_updated[[#This Row],[Precipitation(in)]])</f>
        <v>0</v>
      </c>
    </row>
    <row r="3921" spans="1:12" x14ac:dyDescent="0.25">
      <c r="A3921" t="str">
        <f>US_Accidents_Dec20_updated[[#This Row],[ID]]</f>
        <v>A-4182152</v>
      </c>
      <c r="B3921">
        <f>US_Accidents_Dec20_updated[[#This Row],[Start_Lat]]</f>
        <v>39.780119999999997</v>
      </c>
      <c r="C3921">
        <f>US_Accidents_Dec20_updated[[#This Row],[Start_Lng]]</f>
        <v>-104.95188899999999</v>
      </c>
      <c r="D3921">
        <f>US_Accidents_Dec20_updated[[#This Row],[Severity]]-1</f>
        <v>2</v>
      </c>
      <c r="E3921">
        <f>HOUR(US_Accidents_Dec20_updated[[#This Row],[Start_Time]])</f>
        <v>7</v>
      </c>
      <c r="F3921">
        <f>DAY(US_Accidents_Dec20_updated[[#This Row],[Start_Time]])</f>
        <v>9</v>
      </c>
      <c r="G3921">
        <f>MONTH(US_Accidents_Dec20_updated[[#This Row],[Start_Time]])</f>
        <v>5</v>
      </c>
      <c r="H3921" t="str">
        <f>US_Accidents_Dec20_updated[[#This Row],[Description]]</f>
        <v>At Steele St/Exit 276 - Accident.</v>
      </c>
      <c r="I3921" t="s">
        <v>1210</v>
      </c>
      <c r="J3921">
        <f>IF(US_Accidents_Dec20_updated[[#This Row],[Visibility(mi)]]&gt;30, 30, MROUND(US_Accidents_Dec20_updated[[#This Row],[Visibility(mi)]],5))</f>
        <v>0</v>
      </c>
      <c r="K3921">
        <f>MROUND(US_Accidents_Dec20_updated[[#This Row],[Wind_Speed(mph)]],5)</f>
        <v>5</v>
      </c>
      <c r="L3921">
        <f>IF(US_Accidents_Dec20_updated[[#This Row],[Precipitation(in)]]&gt;0.1, 0.1, US_Accidents_Dec20_updated[[#This Row],[Precipitation(in)]])</f>
        <v>0</v>
      </c>
    </row>
    <row r="3922" spans="1:12" x14ac:dyDescent="0.25">
      <c r="A3922" t="str">
        <f>US_Accidents_Dec20_updated[[#This Row],[ID]]</f>
        <v>A-4182153</v>
      </c>
      <c r="B3922">
        <f>US_Accidents_Dec20_updated[[#This Row],[Start_Lat]]</f>
        <v>39.937246999999999</v>
      </c>
      <c r="C3922">
        <f>US_Accidents_Dec20_updated[[#This Row],[Start_Lng]]</f>
        <v>-104.98793000000001</v>
      </c>
      <c r="D3922">
        <f>US_Accidents_Dec20_updated[[#This Row],[Severity]]-1</f>
        <v>2</v>
      </c>
      <c r="E3922">
        <f>HOUR(US_Accidents_Dec20_updated[[#This Row],[Start_Time]])</f>
        <v>7</v>
      </c>
      <c r="F3922">
        <f>DAY(US_Accidents_Dec20_updated[[#This Row],[Start_Time]])</f>
        <v>9</v>
      </c>
      <c r="G3922">
        <f>MONTH(US_Accidents_Dec20_updated[[#This Row],[Start_Time]])</f>
        <v>5</v>
      </c>
      <c r="H3922" t="str">
        <f>US_Accidents_Dec20_updated[[#This Row],[Description]]</f>
        <v>At CO-128/120th Ave/Exit 223 - Accident.</v>
      </c>
      <c r="I3922" t="s">
        <v>1210</v>
      </c>
      <c r="J3922">
        <f>IF(US_Accidents_Dec20_updated[[#This Row],[Visibility(mi)]]&gt;30, 30, MROUND(US_Accidents_Dec20_updated[[#This Row],[Visibility(mi)]],5))</f>
        <v>0</v>
      </c>
      <c r="K3922">
        <f>MROUND(US_Accidents_Dec20_updated[[#This Row],[Wind_Speed(mph)]],5)</f>
        <v>5</v>
      </c>
      <c r="L3922">
        <f>IF(US_Accidents_Dec20_updated[[#This Row],[Precipitation(in)]]&gt;0.1, 0.1, US_Accidents_Dec20_updated[[#This Row],[Precipitation(in)]])</f>
        <v>0</v>
      </c>
    </row>
    <row r="3923" spans="1:12" x14ac:dyDescent="0.25">
      <c r="A3923" t="str">
        <f>US_Accidents_Dec20_updated[[#This Row],[ID]]</f>
        <v>A-4182154</v>
      </c>
      <c r="B3923">
        <f>US_Accidents_Dec20_updated[[#This Row],[Start_Lat]]</f>
        <v>40.163930000000001</v>
      </c>
      <c r="C3923">
        <f>US_Accidents_Dec20_updated[[#This Row],[Start_Lng]]</f>
        <v>-104.97946</v>
      </c>
      <c r="D3923">
        <f>US_Accidents_Dec20_updated[[#This Row],[Severity]]-1</f>
        <v>2</v>
      </c>
      <c r="E3923">
        <f>HOUR(US_Accidents_Dec20_updated[[#This Row],[Start_Time]])</f>
        <v>9</v>
      </c>
      <c r="F3923">
        <f>DAY(US_Accidents_Dec20_updated[[#This Row],[Start_Time]])</f>
        <v>9</v>
      </c>
      <c r="G3923">
        <f>MONTH(US_Accidents_Dec20_updated[[#This Row],[Start_Time]])</f>
        <v>5</v>
      </c>
      <c r="H3923" t="str">
        <f>US_Accidents_Dec20_updated[[#This Row],[Description]]</f>
        <v>At CO-119/Exit 240 - Accident.</v>
      </c>
      <c r="I3923" t="s">
        <v>1210</v>
      </c>
      <c r="J3923">
        <f>IF(US_Accidents_Dec20_updated[[#This Row],[Visibility(mi)]]&gt;30, 30, MROUND(US_Accidents_Dec20_updated[[#This Row],[Visibility(mi)]],5))</f>
        <v>5</v>
      </c>
      <c r="K3923">
        <f>MROUND(US_Accidents_Dec20_updated[[#This Row],[Wind_Speed(mph)]],5)</f>
        <v>5</v>
      </c>
      <c r="L3923">
        <f>IF(US_Accidents_Dec20_updated[[#This Row],[Precipitation(in)]]&gt;0.1, 0.1, US_Accidents_Dec20_updated[[#This Row],[Precipitation(in)]])</f>
        <v>0.02</v>
      </c>
    </row>
    <row r="3924" spans="1:12" x14ac:dyDescent="0.25">
      <c r="A3924" t="str">
        <f>US_Accidents_Dec20_updated[[#This Row],[ID]]</f>
        <v>A-4182155</v>
      </c>
      <c r="B3924">
        <f>US_Accidents_Dec20_updated[[#This Row],[Start_Lat]]</f>
        <v>40.1569</v>
      </c>
      <c r="C3924">
        <f>US_Accidents_Dec20_updated[[#This Row],[Start_Lng]]</f>
        <v>-104.97871000000001</v>
      </c>
      <c r="D3924">
        <f>US_Accidents_Dec20_updated[[#This Row],[Severity]]-1</f>
        <v>2</v>
      </c>
      <c r="E3924">
        <f>HOUR(US_Accidents_Dec20_updated[[#This Row],[Start_Time]])</f>
        <v>9</v>
      </c>
      <c r="F3924">
        <f>DAY(US_Accidents_Dec20_updated[[#This Row],[Start_Time]])</f>
        <v>9</v>
      </c>
      <c r="G3924">
        <f>MONTH(US_Accidents_Dec20_updated[[#This Row],[Start_Time]])</f>
        <v>5</v>
      </c>
      <c r="H3924" t="str">
        <f>US_Accidents_Dec20_updated[[#This Row],[Description]]</f>
        <v>At CO-119/Exit 240 - Accident.</v>
      </c>
      <c r="I3924" t="s">
        <v>1210</v>
      </c>
      <c r="J3924">
        <f>IF(US_Accidents_Dec20_updated[[#This Row],[Visibility(mi)]]&gt;30, 30, MROUND(US_Accidents_Dec20_updated[[#This Row],[Visibility(mi)]],5))</f>
        <v>5</v>
      </c>
      <c r="K3924">
        <f>MROUND(US_Accidents_Dec20_updated[[#This Row],[Wind_Speed(mph)]],5)</f>
        <v>5</v>
      </c>
      <c r="L3924">
        <f>IF(US_Accidents_Dec20_updated[[#This Row],[Precipitation(in)]]&gt;0.1, 0.1, US_Accidents_Dec20_updated[[#This Row],[Precipitation(in)]])</f>
        <v>0.03</v>
      </c>
    </row>
    <row r="3925" spans="1:12" x14ac:dyDescent="0.25">
      <c r="A3925" t="str">
        <f>US_Accidents_Dec20_updated[[#This Row],[ID]]</f>
        <v>A-4182156</v>
      </c>
      <c r="B3925">
        <f>US_Accidents_Dec20_updated[[#This Row],[Start_Lat]]</f>
        <v>39.798333</v>
      </c>
      <c r="C3925">
        <f>US_Accidents_Dec20_updated[[#This Row],[Start_Lng]]</f>
        <v>-108.76808699999999</v>
      </c>
      <c r="D3925">
        <f>US_Accidents_Dec20_updated[[#This Row],[Severity]]-1</f>
        <v>2</v>
      </c>
      <c r="E3925">
        <f>HOUR(US_Accidents_Dec20_updated[[#This Row],[Start_Time]])</f>
        <v>12</v>
      </c>
      <c r="F3925">
        <f>DAY(US_Accidents_Dec20_updated[[#This Row],[Start_Time]])</f>
        <v>9</v>
      </c>
      <c r="G3925">
        <f>MONTH(US_Accidents_Dec20_updated[[#This Row],[Start_Time]])</f>
        <v>5</v>
      </c>
      <c r="H3925" t="str">
        <f>US_Accidents_Dec20_updated[[#This Row],[Description]]</f>
        <v>At US-50/US-6 - Accident.</v>
      </c>
      <c r="I3925" t="s">
        <v>50</v>
      </c>
      <c r="J3925">
        <f>IF(US_Accidents_Dec20_updated[[#This Row],[Visibility(mi)]]&gt;30, 30, MROUND(US_Accidents_Dec20_updated[[#This Row],[Visibility(mi)]],5))</f>
        <v>10</v>
      </c>
      <c r="K3925">
        <f>MROUND(US_Accidents_Dec20_updated[[#This Row],[Wind_Speed(mph)]],5)</f>
        <v>5</v>
      </c>
      <c r="L3925">
        <f>IF(US_Accidents_Dec20_updated[[#This Row],[Precipitation(in)]]&gt;0.1, 0.1, US_Accidents_Dec20_updated[[#This Row],[Precipitation(in)]])</f>
        <v>0</v>
      </c>
    </row>
    <row r="3926" spans="1:12" x14ac:dyDescent="0.25">
      <c r="A3926" t="str">
        <f>US_Accidents_Dec20_updated[[#This Row],[ID]]</f>
        <v>A-4182157</v>
      </c>
      <c r="B3926">
        <f>US_Accidents_Dec20_updated[[#This Row],[Start_Lat]]</f>
        <v>40.407029999999999</v>
      </c>
      <c r="C3926">
        <f>US_Accidents_Dec20_updated[[#This Row],[Start_Lng]]</f>
        <v>-104.99771200000001</v>
      </c>
      <c r="D3926">
        <f>US_Accidents_Dec20_updated[[#This Row],[Severity]]-1</f>
        <v>3</v>
      </c>
      <c r="E3926">
        <f>HOUR(US_Accidents_Dec20_updated[[#This Row],[Start_Time]])</f>
        <v>11</v>
      </c>
      <c r="F3926">
        <f>DAY(US_Accidents_Dec20_updated[[#This Row],[Start_Time]])</f>
        <v>9</v>
      </c>
      <c r="G3926">
        <f>MONTH(US_Accidents_Dec20_updated[[#This Row],[Start_Time]])</f>
        <v>5</v>
      </c>
      <c r="H3926" t="str">
        <f>US_Accidents_Dec20_updated[[#This Row],[Description]]</f>
        <v>At I-25/US-87 - Accident.</v>
      </c>
      <c r="I3926" t="s">
        <v>1203</v>
      </c>
      <c r="J3926">
        <f>IF(US_Accidents_Dec20_updated[[#This Row],[Visibility(mi)]]&gt;30, 30, MROUND(US_Accidents_Dec20_updated[[#This Row],[Visibility(mi)]],5))</f>
        <v>10</v>
      </c>
      <c r="K3926">
        <f>MROUND(US_Accidents_Dec20_updated[[#This Row],[Wind_Speed(mph)]],5)</f>
        <v>10</v>
      </c>
      <c r="L3926">
        <f>IF(US_Accidents_Dec20_updated[[#This Row],[Precipitation(in)]]&gt;0.1, 0.1, US_Accidents_Dec20_updated[[#This Row],[Precipitation(in)]])</f>
        <v>0.01</v>
      </c>
    </row>
    <row r="3927" spans="1:12" x14ac:dyDescent="0.25">
      <c r="A3927" t="str">
        <f>US_Accidents_Dec20_updated[[#This Row],[ID]]</f>
        <v>A-4182158</v>
      </c>
      <c r="B3927">
        <f>US_Accidents_Dec20_updated[[#This Row],[Start_Lat]]</f>
        <v>40.40701</v>
      </c>
      <c r="C3927">
        <f>US_Accidents_Dec20_updated[[#This Row],[Start_Lng]]</f>
        <v>-105.002225</v>
      </c>
      <c r="D3927">
        <f>US_Accidents_Dec20_updated[[#This Row],[Severity]]-1</f>
        <v>3</v>
      </c>
      <c r="E3927">
        <f>HOUR(US_Accidents_Dec20_updated[[#This Row],[Start_Time]])</f>
        <v>11</v>
      </c>
      <c r="F3927">
        <f>DAY(US_Accidents_Dec20_updated[[#This Row],[Start_Time]])</f>
        <v>9</v>
      </c>
      <c r="G3927">
        <f>MONTH(US_Accidents_Dec20_updated[[#This Row],[Start_Time]])</f>
        <v>5</v>
      </c>
      <c r="H3927" t="str">
        <f>US_Accidents_Dec20_updated[[#This Row],[Description]]</f>
        <v>Closed at I-25 - Road closed due to accident.</v>
      </c>
      <c r="I3927" t="s">
        <v>1203</v>
      </c>
      <c r="J3927">
        <f>IF(US_Accidents_Dec20_updated[[#This Row],[Visibility(mi)]]&gt;30, 30, MROUND(US_Accidents_Dec20_updated[[#This Row],[Visibility(mi)]],5))</f>
        <v>10</v>
      </c>
      <c r="K3927">
        <f>MROUND(US_Accidents_Dec20_updated[[#This Row],[Wind_Speed(mph)]],5)</f>
        <v>10</v>
      </c>
      <c r="L3927">
        <f>IF(US_Accidents_Dec20_updated[[#This Row],[Precipitation(in)]]&gt;0.1, 0.1, US_Accidents_Dec20_updated[[#This Row],[Precipitation(in)]])</f>
        <v>0.01</v>
      </c>
    </row>
    <row r="3928" spans="1:12" x14ac:dyDescent="0.25">
      <c r="A3928" t="str">
        <f>US_Accidents_Dec20_updated[[#This Row],[ID]]</f>
        <v>A-4182159</v>
      </c>
      <c r="B3928">
        <f>US_Accidents_Dec20_updated[[#This Row],[Start_Lat]]</f>
        <v>39.796289999999999</v>
      </c>
      <c r="C3928">
        <f>US_Accidents_Dec20_updated[[#This Row],[Start_Lng]]</f>
        <v>-108.768597</v>
      </c>
      <c r="D3928">
        <f>US_Accidents_Dec20_updated[[#This Row],[Severity]]-1</f>
        <v>2</v>
      </c>
      <c r="E3928">
        <f>HOUR(US_Accidents_Dec20_updated[[#This Row],[Start_Time]])</f>
        <v>13</v>
      </c>
      <c r="F3928">
        <f>DAY(US_Accidents_Dec20_updated[[#This Row],[Start_Time]])</f>
        <v>9</v>
      </c>
      <c r="G3928">
        <f>MONTH(US_Accidents_Dec20_updated[[#This Row],[Start_Time]])</f>
        <v>5</v>
      </c>
      <c r="H3928" t="str">
        <f>US_Accidents_Dec20_updated[[#This Row],[Description]]</f>
        <v>At CO-64/E Main St - Accident.</v>
      </c>
      <c r="I3928" t="s">
        <v>50</v>
      </c>
      <c r="J3928">
        <f>IF(US_Accidents_Dec20_updated[[#This Row],[Visibility(mi)]]&gt;30, 30, MROUND(US_Accidents_Dec20_updated[[#This Row],[Visibility(mi)]],5))</f>
        <v>10</v>
      </c>
      <c r="K3928">
        <f>MROUND(US_Accidents_Dec20_updated[[#This Row],[Wind_Speed(mph)]],5)</f>
        <v>5</v>
      </c>
      <c r="L3928">
        <f>IF(US_Accidents_Dec20_updated[[#This Row],[Precipitation(in)]]&gt;0.1, 0.1, US_Accidents_Dec20_updated[[#This Row],[Precipitation(in)]])</f>
        <v>0</v>
      </c>
    </row>
    <row r="3929" spans="1:12" x14ac:dyDescent="0.25">
      <c r="A3929" t="str">
        <f>US_Accidents_Dec20_updated[[#This Row],[ID]]</f>
        <v>A-4182160</v>
      </c>
      <c r="B3929">
        <f>US_Accidents_Dec20_updated[[#This Row],[Start_Lat]]</f>
        <v>39.798333</v>
      </c>
      <c r="C3929">
        <f>US_Accidents_Dec20_updated[[#This Row],[Start_Lng]]</f>
        <v>-108.76808699999999</v>
      </c>
      <c r="D3929">
        <f>US_Accidents_Dec20_updated[[#This Row],[Severity]]-1</f>
        <v>2</v>
      </c>
      <c r="E3929">
        <f>HOUR(US_Accidents_Dec20_updated[[#This Row],[Start_Time]])</f>
        <v>13</v>
      </c>
      <c r="F3929">
        <f>DAY(US_Accidents_Dec20_updated[[#This Row],[Start_Time]])</f>
        <v>9</v>
      </c>
      <c r="G3929">
        <f>MONTH(US_Accidents_Dec20_updated[[#This Row],[Start_Time]])</f>
        <v>5</v>
      </c>
      <c r="H3929" t="str">
        <f>US_Accidents_Dec20_updated[[#This Row],[Description]]</f>
        <v>At US-50/US-6 - Accident.</v>
      </c>
      <c r="I3929" t="s">
        <v>50</v>
      </c>
      <c r="J3929">
        <f>IF(US_Accidents_Dec20_updated[[#This Row],[Visibility(mi)]]&gt;30, 30, MROUND(US_Accidents_Dec20_updated[[#This Row],[Visibility(mi)]],5))</f>
        <v>10</v>
      </c>
      <c r="K3929">
        <f>MROUND(US_Accidents_Dec20_updated[[#This Row],[Wind_Speed(mph)]],5)</f>
        <v>5</v>
      </c>
      <c r="L3929">
        <f>IF(US_Accidents_Dec20_updated[[#This Row],[Precipitation(in)]]&gt;0.1, 0.1, US_Accidents_Dec20_updated[[#This Row],[Precipitation(in)]])</f>
        <v>0</v>
      </c>
    </row>
    <row r="3930" spans="1:12" x14ac:dyDescent="0.25">
      <c r="A3930" t="str">
        <f>US_Accidents_Dec20_updated[[#This Row],[ID]]</f>
        <v>A-4182163</v>
      </c>
      <c r="B3930">
        <f>US_Accidents_Dec20_updated[[#This Row],[Start_Lat]]</f>
        <v>39.778410000000001</v>
      </c>
      <c r="C3930">
        <f>US_Accidents_Dec20_updated[[#This Row],[Start_Lng]]</f>
        <v>-104.91289</v>
      </c>
      <c r="D3930">
        <f>US_Accidents_Dec20_updated[[#This Row],[Severity]]-1</f>
        <v>2</v>
      </c>
      <c r="E3930">
        <f>HOUR(US_Accidents_Dec20_updated[[#This Row],[Start_Time]])</f>
        <v>14</v>
      </c>
      <c r="F3930">
        <f>DAY(US_Accidents_Dec20_updated[[#This Row],[Start_Time]])</f>
        <v>9</v>
      </c>
      <c r="G3930">
        <f>MONTH(US_Accidents_Dec20_updated[[#This Row],[Start_Time]])</f>
        <v>5</v>
      </c>
      <c r="H3930" t="str">
        <f>US_Accidents_Dec20_updated[[#This Row],[Description]]</f>
        <v>At Dahlia St/Exit 277 - Accident.</v>
      </c>
      <c r="I3930" t="s">
        <v>1210</v>
      </c>
      <c r="J3930">
        <f>IF(US_Accidents_Dec20_updated[[#This Row],[Visibility(mi)]]&gt;30, 30, MROUND(US_Accidents_Dec20_updated[[#This Row],[Visibility(mi)]],5))</f>
        <v>0</v>
      </c>
      <c r="K3930">
        <f>MROUND(US_Accidents_Dec20_updated[[#This Row],[Wind_Speed(mph)]],5)</f>
        <v>5</v>
      </c>
      <c r="L3930">
        <f>IF(US_Accidents_Dec20_updated[[#This Row],[Precipitation(in)]]&gt;0.1, 0.1, US_Accidents_Dec20_updated[[#This Row],[Precipitation(in)]])</f>
        <v>0</v>
      </c>
    </row>
    <row r="3931" spans="1:12" x14ac:dyDescent="0.25">
      <c r="A3931" t="str">
        <f>US_Accidents_Dec20_updated[[#This Row],[ID]]</f>
        <v>A-4182176</v>
      </c>
      <c r="B3931">
        <f>US_Accidents_Dec20_updated[[#This Row],[Start_Lat]]</f>
        <v>38.548994999999998</v>
      </c>
      <c r="C3931">
        <f>US_Accidents_Dec20_updated[[#This Row],[Start_Lng]]</f>
        <v>-106.250675</v>
      </c>
      <c r="D3931">
        <f>US_Accidents_Dec20_updated[[#This Row],[Severity]]-1</f>
        <v>2</v>
      </c>
      <c r="E3931">
        <f>HOUR(US_Accidents_Dec20_updated[[#This Row],[Start_Time]])</f>
        <v>16</v>
      </c>
      <c r="F3931">
        <f>DAY(US_Accidents_Dec20_updated[[#This Row],[Start_Time]])</f>
        <v>9</v>
      </c>
      <c r="G3931">
        <f>MONTH(US_Accidents_Dec20_updated[[#This Row],[Start_Time]])</f>
        <v>5</v>
      </c>
      <c r="H3931" t="str">
        <f>US_Accidents_Dec20_updated[[#This Row],[Description]]</f>
        <v>At CO-114 - Accident.</v>
      </c>
      <c r="I3931" t="s">
        <v>50</v>
      </c>
      <c r="J3931">
        <f>IF(US_Accidents_Dec20_updated[[#This Row],[Visibility(mi)]]&gt;30, 30, MROUND(US_Accidents_Dec20_updated[[#This Row],[Visibility(mi)]],5))</f>
        <v>0</v>
      </c>
      <c r="K3931">
        <f>MROUND(US_Accidents_Dec20_updated[[#This Row],[Wind_Speed(mph)]],5)</f>
        <v>10</v>
      </c>
      <c r="L3931">
        <f>IF(US_Accidents_Dec20_updated[[#This Row],[Precipitation(in)]]&gt;0.1, 0.1, US_Accidents_Dec20_updated[[#This Row],[Precipitation(in)]])</f>
        <v>0</v>
      </c>
    </row>
    <row r="3932" spans="1:12" x14ac:dyDescent="0.25">
      <c r="A3932" t="str">
        <f>US_Accidents_Dec20_updated[[#This Row],[ID]]</f>
        <v>A-4182178</v>
      </c>
      <c r="B3932">
        <f>US_Accidents_Dec20_updated[[#This Row],[Start_Lat]]</f>
        <v>40.277047000000003</v>
      </c>
      <c r="C3932">
        <f>US_Accidents_Dec20_updated[[#This Row],[Start_Lng]]</f>
        <v>-104.98000999999999</v>
      </c>
      <c r="D3932">
        <f>US_Accidents_Dec20_updated[[#This Row],[Severity]]-1</f>
        <v>2</v>
      </c>
      <c r="E3932">
        <f>HOUR(US_Accidents_Dec20_updated[[#This Row],[Start_Time]])</f>
        <v>19</v>
      </c>
      <c r="F3932">
        <f>DAY(US_Accidents_Dec20_updated[[#This Row],[Start_Time]])</f>
        <v>9</v>
      </c>
      <c r="G3932">
        <f>MONTH(US_Accidents_Dec20_updated[[#This Row],[Start_Time]])</f>
        <v>5</v>
      </c>
      <c r="H3932" t="str">
        <f>US_Accidents_Dec20_updated[[#This Row],[Description]]</f>
        <v>At CO-56/Exit 250 - Accident.</v>
      </c>
      <c r="I3932" t="s">
        <v>50</v>
      </c>
      <c r="J3932">
        <f>IF(US_Accidents_Dec20_updated[[#This Row],[Visibility(mi)]]&gt;30, 30, MROUND(US_Accidents_Dec20_updated[[#This Row],[Visibility(mi)]],5))</f>
        <v>10</v>
      </c>
      <c r="K3932">
        <f>MROUND(US_Accidents_Dec20_updated[[#This Row],[Wind_Speed(mph)]],5)</f>
        <v>5</v>
      </c>
      <c r="L3932">
        <f>IF(US_Accidents_Dec20_updated[[#This Row],[Precipitation(in)]]&gt;0.1, 0.1, US_Accidents_Dec20_updated[[#This Row],[Precipitation(in)]])</f>
        <v>0</v>
      </c>
    </row>
    <row r="3933" spans="1:12" x14ac:dyDescent="0.25">
      <c r="A3933" t="str">
        <f>US_Accidents_Dec20_updated[[#This Row],[ID]]</f>
        <v>A-4182179</v>
      </c>
      <c r="B3933">
        <f>US_Accidents_Dec20_updated[[#This Row],[Start_Lat]]</f>
        <v>38.434776999999997</v>
      </c>
      <c r="C3933">
        <f>US_Accidents_Dec20_updated[[#This Row],[Start_Lng]]</f>
        <v>-105.540268</v>
      </c>
      <c r="D3933">
        <f>US_Accidents_Dec20_updated[[#This Row],[Severity]]-1</f>
        <v>2</v>
      </c>
      <c r="E3933">
        <f>HOUR(US_Accidents_Dec20_updated[[#This Row],[Start_Time]])</f>
        <v>20</v>
      </c>
      <c r="F3933">
        <f>DAY(US_Accidents_Dec20_updated[[#This Row],[Start_Time]])</f>
        <v>9</v>
      </c>
      <c r="G3933">
        <f>MONTH(US_Accidents_Dec20_updated[[#This Row],[Start_Time]])</f>
        <v>5</v>
      </c>
      <c r="H3933" t="str">
        <f>US_Accidents_Dec20_updated[[#This Row],[Description]]</f>
        <v>At CO-9 - Accident.</v>
      </c>
      <c r="I3933" t="s">
        <v>50</v>
      </c>
      <c r="J3933">
        <f>IF(US_Accidents_Dec20_updated[[#This Row],[Visibility(mi)]]&gt;30, 30, MROUND(US_Accidents_Dec20_updated[[#This Row],[Visibility(mi)]],5))</f>
        <v>0</v>
      </c>
      <c r="K3933">
        <f>MROUND(US_Accidents_Dec20_updated[[#This Row],[Wind_Speed(mph)]],5)</f>
        <v>5</v>
      </c>
      <c r="L3933">
        <f>IF(US_Accidents_Dec20_updated[[#This Row],[Precipitation(in)]]&gt;0.1, 0.1, US_Accidents_Dec20_updated[[#This Row],[Precipitation(in)]])</f>
        <v>0</v>
      </c>
    </row>
    <row r="3934" spans="1:12" x14ac:dyDescent="0.25">
      <c r="A3934" t="str">
        <f>US_Accidents_Dec20_updated[[#This Row],[ID]]</f>
        <v>A-4182180</v>
      </c>
      <c r="B3934">
        <f>US_Accidents_Dec20_updated[[#This Row],[Start_Lat]]</f>
        <v>38.409570000000002</v>
      </c>
      <c r="C3934">
        <f>US_Accidents_Dec20_updated[[#This Row],[Start_Lng]]</f>
        <v>-105.58480900000001</v>
      </c>
      <c r="D3934">
        <f>US_Accidents_Dec20_updated[[#This Row],[Severity]]-1</f>
        <v>3</v>
      </c>
      <c r="E3934">
        <f>HOUR(US_Accidents_Dec20_updated[[#This Row],[Start_Time]])</f>
        <v>19</v>
      </c>
      <c r="F3934">
        <f>DAY(US_Accidents_Dec20_updated[[#This Row],[Start_Time]])</f>
        <v>9</v>
      </c>
      <c r="G3934">
        <f>MONTH(US_Accidents_Dec20_updated[[#This Row],[Start_Time]])</f>
        <v>5</v>
      </c>
      <c r="H3934" t="str">
        <f>US_Accidents_Dec20_updated[[#This Row],[Description]]</f>
        <v>Closed between Westcliffe and CO-9 - Road closed due to accident.</v>
      </c>
      <c r="I3934" t="s">
        <v>50</v>
      </c>
      <c r="J3934">
        <f>IF(US_Accidents_Dec20_updated[[#This Row],[Visibility(mi)]]&gt;30, 30, MROUND(US_Accidents_Dec20_updated[[#This Row],[Visibility(mi)]],5))</f>
        <v>0</v>
      </c>
      <c r="K3934">
        <f>MROUND(US_Accidents_Dec20_updated[[#This Row],[Wind_Speed(mph)]],5)</f>
        <v>10</v>
      </c>
      <c r="L3934">
        <f>IF(US_Accidents_Dec20_updated[[#This Row],[Precipitation(in)]]&gt;0.1, 0.1, US_Accidents_Dec20_updated[[#This Row],[Precipitation(in)]])</f>
        <v>0</v>
      </c>
    </row>
    <row r="3935" spans="1:12" x14ac:dyDescent="0.25">
      <c r="A3935" t="str">
        <f>US_Accidents_Dec20_updated[[#This Row],[ID]]</f>
        <v>A-4182184</v>
      </c>
      <c r="B3935">
        <f>US_Accidents_Dec20_updated[[#This Row],[Start_Lat]]</f>
        <v>39.586889999999997</v>
      </c>
      <c r="C3935">
        <f>US_Accidents_Dec20_updated[[#This Row],[Start_Lng]]</f>
        <v>-107.19553000000001</v>
      </c>
      <c r="D3935">
        <f>US_Accidents_Dec20_updated[[#This Row],[Severity]]-1</f>
        <v>2</v>
      </c>
      <c r="E3935">
        <f>HOUR(US_Accidents_Dec20_updated[[#This Row],[Start_Time]])</f>
        <v>20</v>
      </c>
      <c r="F3935">
        <f>DAY(US_Accidents_Dec20_updated[[#This Row],[Start_Time]])</f>
        <v>9</v>
      </c>
      <c r="G3935">
        <f>MONTH(US_Accidents_Dec20_updated[[#This Row],[Start_Time]])</f>
        <v>5</v>
      </c>
      <c r="H3935" t="str">
        <f>US_Accidents_Dec20_updated[[#This Row],[Description]]</f>
        <v>At Exit 125 - Accident.</v>
      </c>
      <c r="I3935" t="s">
        <v>1210</v>
      </c>
      <c r="J3935">
        <f>IF(US_Accidents_Dec20_updated[[#This Row],[Visibility(mi)]]&gt;30, 30, MROUND(US_Accidents_Dec20_updated[[#This Row],[Visibility(mi)]],5))</f>
        <v>0</v>
      </c>
      <c r="K3935">
        <f>MROUND(US_Accidents_Dec20_updated[[#This Row],[Wind_Speed(mph)]],5)</f>
        <v>0</v>
      </c>
      <c r="L3935">
        <f>IF(US_Accidents_Dec20_updated[[#This Row],[Precipitation(in)]]&gt;0.1, 0.1, US_Accidents_Dec20_updated[[#This Row],[Precipitation(in)]])</f>
        <v>0</v>
      </c>
    </row>
    <row r="3936" spans="1:12" x14ac:dyDescent="0.25">
      <c r="A3936" t="str">
        <f>US_Accidents_Dec20_updated[[#This Row],[ID]]</f>
        <v>A-4182185</v>
      </c>
      <c r="B3936">
        <f>US_Accidents_Dec20_updated[[#This Row],[Start_Lat]]</f>
        <v>39.648246</v>
      </c>
      <c r="C3936">
        <f>US_Accidents_Dec20_updated[[#This Row],[Start_Lng]]</f>
        <v>-107.051737</v>
      </c>
      <c r="D3936">
        <f>US_Accidents_Dec20_updated[[#This Row],[Severity]]-1</f>
        <v>3</v>
      </c>
      <c r="E3936">
        <f>HOUR(US_Accidents_Dec20_updated[[#This Row],[Start_Time]])</f>
        <v>22</v>
      </c>
      <c r="F3936">
        <f>DAY(US_Accidents_Dec20_updated[[#This Row],[Start_Time]])</f>
        <v>9</v>
      </c>
      <c r="G3936">
        <f>MONTH(US_Accidents_Dec20_updated[[#This Row],[Start_Time]])</f>
        <v>5</v>
      </c>
      <c r="H3936" t="str">
        <f>US_Accidents_Dec20_updated[[#This Row],[Description]]</f>
        <v>Closed between Colorado River Rd/Exit 133 and CO-91/Exit 195 - Road closed due to accident. Construction work.</v>
      </c>
      <c r="I3936" t="s">
        <v>50</v>
      </c>
      <c r="J3936">
        <f>IF(US_Accidents_Dec20_updated[[#This Row],[Visibility(mi)]]&gt;30, 30, MROUND(US_Accidents_Dec20_updated[[#This Row],[Visibility(mi)]],5))</f>
        <v>10</v>
      </c>
      <c r="K3936">
        <f>MROUND(US_Accidents_Dec20_updated[[#This Row],[Wind_Speed(mph)]],5)</f>
        <v>5</v>
      </c>
      <c r="L3936">
        <f>IF(US_Accidents_Dec20_updated[[#This Row],[Precipitation(in)]]&gt;0.1, 0.1, US_Accidents_Dec20_updated[[#This Row],[Precipitation(in)]])</f>
        <v>0</v>
      </c>
    </row>
    <row r="3937" spans="1:12" x14ac:dyDescent="0.25">
      <c r="A3937" t="str">
        <f>US_Accidents_Dec20_updated[[#This Row],[ID]]</f>
        <v>A-4182188</v>
      </c>
      <c r="B3937">
        <f>US_Accidents_Dec20_updated[[#This Row],[Start_Lat]]</f>
        <v>39.779690000000002</v>
      </c>
      <c r="C3937">
        <f>US_Accidents_Dec20_updated[[#This Row],[Start_Lng]]</f>
        <v>-104.971915</v>
      </c>
      <c r="D3937">
        <f>US_Accidents_Dec20_updated[[#This Row],[Severity]]-1</f>
        <v>2</v>
      </c>
      <c r="E3937">
        <f>HOUR(US_Accidents_Dec20_updated[[#This Row],[Start_Time]])</f>
        <v>22</v>
      </c>
      <c r="F3937">
        <f>DAY(US_Accidents_Dec20_updated[[#This Row],[Start_Time]])</f>
        <v>9</v>
      </c>
      <c r="G3937">
        <f>MONTH(US_Accidents_Dec20_updated[[#This Row],[Start_Time]])</f>
        <v>5</v>
      </c>
      <c r="H3937" t="str">
        <f>US_Accidents_Dec20_updated[[#This Row],[Description]]</f>
        <v>At Brighton Blvd/Exit 275 - Accident.</v>
      </c>
      <c r="I3937" t="s">
        <v>50</v>
      </c>
      <c r="J3937">
        <f>IF(US_Accidents_Dec20_updated[[#This Row],[Visibility(mi)]]&gt;30, 30, MROUND(US_Accidents_Dec20_updated[[#This Row],[Visibility(mi)]],5))</f>
        <v>10</v>
      </c>
      <c r="K3937">
        <f>MROUND(US_Accidents_Dec20_updated[[#This Row],[Wind_Speed(mph)]],5)</f>
        <v>5</v>
      </c>
      <c r="L3937">
        <f>IF(US_Accidents_Dec20_updated[[#This Row],[Precipitation(in)]]&gt;0.1, 0.1, US_Accidents_Dec20_updated[[#This Row],[Precipitation(in)]])</f>
        <v>0</v>
      </c>
    </row>
    <row r="3938" spans="1:12" x14ac:dyDescent="0.25">
      <c r="A3938" t="str">
        <f>US_Accidents_Dec20_updated[[#This Row],[ID]]</f>
        <v>A-4182706</v>
      </c>
      <c r="B3938">
        <f>US_Accidents_Dec20_updated[[#This Row],[Start_Lat]]</f>
        <v>39.097873999999997</v>
      </c>
      <c r="C3938">
        <f>US_Accidents_Dec20_updated[[#This Row],[Start_Lng]]</f>
        <v>-104.863916</v>
      </c>
      <c r="D3938">
        <f>US_Accidents_Dec20_updated[[#This Row],[Severity]]-1</f>
        <v>2</v>
      </c>
      <c r="E3938">
        <f>HOUR(US_Accidents_Dec20_updated[[#This Row],[Start_Time]])</f>
        <v>3</v>
      </c>
      <c r="F3938">
        <f>DAY(US_Accidents_Dec20_updated[[#This Row],[Start_Time]])</f>
        <v>10</v>
      </c>
      <c r="G3938">
        <f>MONTH(US_Accidents_Dec20_updated[[#This Row],[Start_Time]])</f>
        <v>5</v>
      </c>
      <c r="H3938" t="str">
        <f>US_Accidents_Dec20_updated[[#This Row],[Description]]</f>
        <v>At CO-105/Exit 161 - Accident.</v>
      </c>
      <c r="I3938" t="s">
        <v>50</v>
      </c>
      <c r="J3938">
        <f>IF(US_Accidents_Dec20_updated[[#This Row],[Visibility(mi)]]&gt;30, 30, MROUND(US_Accidents_Dec20_updated[[#This Row],[Visibility(mi)]],5))</f>
        <v>10</v>
      </c>
      <c r="K3938">
        <f>MROUND(US_Accidents_Dec20_updated[[#This Row],[Wind_Speed(mph)]],5)</f>
        <v>5</v>
      </c>
      <c r="L3938">
        <f>IF(US_Accidents_Dec20_updated[[#This Row],[Precipitation(in)]]&gt;0.1, 0.1, US_Accidents_Dec20_updated[[#This Row],[Precipitation(in)]])</f>
        <v>0</v>
      </c>
    </row>
    <row r="3939" spans="1:12" x14ac:dyDescent="0.25">
      <c r="A3939" t="str">
        <f>US_Accidents_Dec20_updated[[#This Row],[ID]]</f>
        <v>A-4182711</v>
      </c>
      <c r="B3939">
        <f>US_Accidents_Dec20_updated[[#This Row],[Start_Lat]]</f>
        <v>39.742109999999997</v>
      </c>
      <c r="C3939">
        <f>US_Accidents_Dec20_updated[[#This Row],[Start_Lng]]</f>
        <v>-104.82549</v>
      </c>
      <c r="D3939">
        <f>US_Accidents_Dec20_updated[[#This Row],[Severity]]-1</f>
        <v>2</v>
      </c>
      <c r="E3939">
        <f>HOUR(US_Accidents_Dec20_updated[[#This Row],[Start_Time]])</f>
        <v>7</v>
      </c>
      <c r="F3939">
        <f>DAY(US_Accidents_Dec20_updated[[#This Row],[Start_Time]])</f>
        <v>10</v>
      </c>
      <c r="G3939">
        <f>MONTH(US_Accidents_Dec20_updated[[#This Row],[Start_Time]])</f>
        <v>5</v>
      </c>
      <c r="H3939" t="str">
        <f>US_Accidents_Dec20_updated[[#This Row],[Description]]</f>
        <v>At US-40/US-287/Colfax Ave/Exit 10 - Accident.</v>
      </c>
      <c r="I3939" t="s">
        <v>50</v>
      </c>
      <c r="J3939">
        <f>IF(US_Accidents_Dec20_updated[[#This Row],[Visibility(mi)]]&gt;30, 30, MROUND(US_Accidents_Dec20_updated[[#This Row],[Visibility(mi)]],5))</f>
        <v>10</v>
      </c>
      <c r="K3939">
        <f>MROUND(US_Accidents_Dec20_updated[[#This Row],[Wind_Speed(mph)]],5)</f>
        <v>10</v>
      </c>
      <c r="L3939">
        <f>IF(US_Accidents_Dec20_updated[[#This Row],[Precipitation(in)]]&gt;0.1, 0.1, US_Accidents_Dec20_updated[[#This Row],[Precipitation(in)]])</f>
        <v>0</v>
      </c>
    </row>
    <row r="3940" spans="1:12" x14ac:dyDescent="0.25">
      <c r="A3940" t="str">
        <f>US_Accidents_Dec20_updated[[#This Row],[ID]]</f>
        <v>A-4182712</v>
      </c>
      <c r="B3940">
        <f>US_Accidents_Dec20_updated[[#This Row],[Start_Lat]]</f>
        <v>39.282333999999999</v>
      </c>
      <c r="C3940">
        <f>US_Accidents_Dec20_updated[[#This Row],[Start_Lng]]</f>
        <v>-104.89668899999999</v>
      </c>
      <c r="D3940">
        <f>US_Accidents_Dec20_updated[[#This Row],[Severity]]-1</f>
        <v>2</v>
      </c>
      <c r="E3940">
        <f>HOUR(US_Accidents_Dec20_updated[[#This Row],[Start_Time]])</f>
        <v>10</v>
      </c>
      <c r="F3940">
        <f>DAY(US_Accidents_Dec20_updated[[#This Row],[Start_Time]])</f>
        <v>10</v>
      </c>
      <c r="G3940">
        <f>MONTH(US_Accidents_Dec20_updated[[#This Row],[Start_Time]])</f>
        <v>5</v>
      </c>
      <c r="H3940" t="str">
        <f>US_Accidents_Dec20_updated[[#This Row],[Description]]</f>
        <v>At Wilcox St/Plum Crk Pky/Exit 181 - Accident.</v>
      </c>
      <c r="I3940" t="s">
        <v>50</v>
      </c>
      <c r="J3940">
        <f>IF(US_Accidents_Dec20_updated[[#This Row],[Visibility(mi)]]&gt;30, 30, MROUND(US_Accidents_Dec20_updated[[#This Row],[Visibility(mi)]],5))</f>
        <v>10</v>
      </c>
      <c r="K3940">
        <f>MROUND(US_Accidents_Dec20_updated[[#This Row],[Wind_Speed(mph)]],5)</f>
        <v>15</v>
      </c>
      <c r="L3940">
        <f>IF(US_Accidents_Dec20_updated[[#This Row],[Precipitation(in)]]&gt;0.1, 0.1, US_Accidents_Dec20_updated[[#This Row],[Precipitation(in)]])</f>
        <v>0</v>
      </c>
    </row>
    <row r="3941" spans="1:12" x14ac:dyDescent="0.25">
      <c r="A3941" t="str">
        <f>US_Accidents_Dec20_updated[[#This Row],[ID]]</f>
        <v>A-4182713</v>
      </c>
      <c r="B3941">
        <f>US_Accidents_Dec20_updated[[#This Row],[Start_Lat]]</f>
        <v>39.835279</v>
      </c>
      <c r="C3941">
        <f>US_Accidents_Dec20_updated[[#This Row],[Start_Lng]]</f>
        <v>-105.021517</v>
      </c>
      <c r="D3941">
        <f>US_Accidents_Dec20_updated[[#This Row],[Severity]]-1</f>
        <v>2</v>
      </c>
      <c r="E3941">
        <f>HOUR(US_Accidents_Dec20_updated[[#This Row],[Start_Time]])</f>
        <v>8</v>
      </c>
      <c r="F3941">
        <f>DAY(US_Accidents_Dec20_updated[[#This Row],[Start_Time]])</f>
        <v>10</v>
      </c>
      <c r="G3941">
        <f>MONTH(US_Accidents_Dec20_updated[[#This Row],[Start_Time]])</f>
        <v>5</v>
      </c>
      <c r="H3941" t="str">
        <f>US_Accidents_Dec20_updated[[#This Row],[Description]]</f>
        <v>At Federal Blvd - Accident.</v>
      </c>
      <c r="I3941" t="s">
        <v>50</v>
      </c>
      <c r="J3941">
        <f>IF(US_Accidents_Dec20_updated[[#This Row],[Visibility(mi)]]&gt;30, 30, MROUND(US_Accidents_Dec20_updated[[#This Row],[Visibility(mi)]],5))</f>
        <v>5</v>
      </c>
      <c r="K3941">
        <f>MROUND(US_Accidents_Dec20_updated[[#This Row],[Wind_Speed(mph)]],5)</f>
        <v>0</v>
      </c>
      <c r="L3941">
        <f>IF(US_Accidents_Dec20_updated[[#This Row],[Precipitation(in)]]&gt;0.1, 0.1, US_Accidents_Dec20_updated[[#This Row],[Precipitation(in)]])</f>
        <v>0</v>
      </c>
    </row>
    <row r="3942" spans="1:12" x14ac:dyDescent="0.25">
      <c r="A3942" t="str">
        <f>US_Accidents_Dec20_updated[[#This Row],[ID]]</f>
        <v>A-4182715</v>
      </c>
      <c r="B3942">
        <f>US_Accidents_Dec20_updated[[#This Row],[Start_Lat]]</f>
        <v>39.882320999999997</v>
      </c>
      <c r="C3942">
        <f>US_Accidents_Dec20_updated[[#This Row],[Start_Lng]]</f>
        <v>-104.98746</v>
      </c>
      <c r="D3942">
        <f>US_Accidents_Dec20_updated[[#This Row],[Severity]]-1</f>
        <v>2</v>
      </c>
      <c r="E3942">
        <f>HOUR(US_Accidents_Dec20_updated[[#This Row],[Start_Time]])</f>
        <v>7</v>
      </c>
      <c r="F3942">
        <f>DAY(US_Accidents_Dec20_updated[[#This Row],[Start_Time]])</f>
        <v>10</v>
      </c>
      <c r="G3942">
        <f>MONTH(US_Accidents_Dec20_updated[[#This Row],[Start_Time]])</f>
        <v>5</v>
      </c>
      <c r="H3942" t="str">
        <f>US_Accidents_Dec20_updated[[#This Row],[Description]]</f>
        <v>At 104th Ave/Exit 221 - Accident.</v>
      </c>
      <c r="I3942" t="s">
        <v>50</v>
      </c>
      <c r="J3942">
        <f>IF(US_Accidents_Dec20_updated[[#This Row],[Visibility(mi)]]&gt;30, 30, MROUND(US_Accidents_Dec20_updated[[#This Row],[Visibility(mi)]],5))</f>
        <v>5</v>
      </c>
      <c r="K3942">
        <f>MROUND(US_Accidents_Dec20_updated[[#This Row],[Wind_Speed(mph)]],5)</f>
        <v>0</v>
      </c>
      <c r="L3942">
        <f>IF(US_Accidents_Dec20_updated[[#This Row],[Precipitation(in)]]&gt;0.1, 0.1, US_Accidents_Dec20_updated[[#This Row],[Precipitation(in)]])</f>
        <v>0</v>
      </c>
    </row>
    <row r="3943" spans="1:12" x14ac:dyDescent="0.25">
      <c r="A3943" t="str">
        <f>US_Accidents_Dec20_updated[[#This Row],[ID]]</f>
        <v>A-4182717</v>
      </c>
      <c r="B3943">
        <f>US_Accidents_Dec20_updated[[#This Row],[Start_Lat]]</f>
        <v>39.863804000000002</v>
      </c>
      <c r="C3943">
        <f>US_Accidents_Dec20_updated[[#This Row],[Start_Lng]]</f>
        <v>-104.98748000000001</v>
      </c>
      <c r="D3943">
        <f>US_Accidents_Dec20_updated[[#This Row],[Severity]]-1</f>
        <v>2</v>
      </c>
      <c r="E3943">
        <f>HOUR(US_Accidents_Dec20_updated[[#This Row],[Start_Time]])</f>
        <v>8</v>
      </c>
      <c r="F3943">
        <f>DAY(US_Accidents_Dec20_updated[[#This Row],[Start_Time]])</f>
        <v>10</v>
      </c>
      <c r="G3943">
        <f>MONTH(US_Accidents_Dec20_updated[[#This Row],[Start_Time]])</f>
        <v>5</v>
      </c>
      <c r="H3943" t="str">
        <f>US_Accidents_Dec20_updated[[#This Row],[Description]]</f>
        <v>At Thornton Pky/Exit 220 - Accident.</v>
      </c>
      <c r="I3943" t="s">
        <v>50</v>
      </c>
      <c r="J3943">
        <f>IF(US_Accidents_Dec20_updated[[#This Row],[Visibility(mi)]]&gt;30, 30, MROUND(US_Accidents_Dec20_updated[[#This Row],[Visibility(mi)]],5))</f>
        <v>5</v>
      </c>
      <c r="K3943">
        <f>MROUND(US_Accidents_Dec20_updated[[#This Row],[Wind_Speed(mph)]],5)</f>
        <v>0</v>
      </c>
      <c r="L3943">
        <f>IF(US_Accidents_Dec20_updated[[#This Row],[Precipitation(in)]]&gt;0.1, 0.1, US_Accidents_Dec20_updated[[#This Row],[Precipitation(in)]])</f>
        <v>0</v>
      </c>
    </row>
    <row r="3944" spans="1:12" x14ac:dyDescent="0.25">
      <c r="A3944" t="str">
        <f>US_Accidents_Dec20_updated[[#This Row],[ID]]</f>
        <v>A-4182718</v>
      </c>
      <c r="B3944">
        <f>US_Accidents_Dec20_updated[[#This Row],[Start_Lat]]</f>
        <v>39.825524999999999</v>
      </c>
      <c r="C3944">
        <f>US_Accidents_Dec20_updated[[#This Row],[Start_Lng]]</f>
        <v>-104.98286</v>
      </c>
      <c r="D3944">
        <f>US_Accidents_Dec20_updated[[#This Row],[Severity]]-1</f>
        <v>2</v>
      </c>
      <c r="E3944">
        <f>HOUR(US_Accidents_Dec20_updated[[#This Row],[Start_Time]])</f>
        <v>9</v>
      </c>
      <c r="F3944">
        <f>DAY(US_Accidents_Dec20_updated[[#This Row],[Start_Time]])</f>
        <v>10</v>
      </c>
      <c r="G3944">
        <f>MONTH(US_Accidents_Dec20_updated[[#This Row],[Start_Time]])</f>
        <v>5</v>
      </c>
      <c r="H3944" t="str">
        <f>US_Accidents_Dec20_updated[[#This Row],[Description]]</f>
        <v>At I-25 (North) - Accident.</v>
      </c>
      <c r="I3944" t="s">
        <v>50</v>
      </c>
      <c r="J3944">
        <f>IF(US_Accidents_Dec20_updated[[#This Row],[Visibility(mi)]]&gt;30, 30, MROUND(US_Accidents_Dec20_updated[[#This Row],[Visibility(mi)]],5))</f>
        <v>5</v>
      </c>
      <c r="K3944">
        <f>MROUND(US_Accidents_Dec20_updated[[#This Row],[Wind_Speed(mph)]],5)</f>
        <v>0</v>
      </c>
      <c r="L3944">
        <f>IF(US_Accidents_Dec20_updated[[#This Row],[Precipitation(in)]]&gt;0.1, 0.1, US_Accidents_Dec20_updated[[#This Row],[Precipitation(in)]])</f>
        <v>0</v>
      </c>
    </row>
    <row r="3945" spans="1:12" x14ac:dyDescent="0.25">
      <c r="A3945" t="str">
        <f>US_Accidents_Dec20_updated[[#This Row],[ID]]</f>
        <v>A-4182720</v>
      </c>
      <c r="B3945">
        <f>US_Accidents_Dec20_updated[[#This Row],[Start_Lat]]</f>
        <v>39.725580000000001</v>
      </c>
      <c r="C3945">
        <f>US_Accidents_Dec20_updated[[#This Row],[Start_Lng]]</f>
        <v>-105.022643</v>
      </c>
      <c r="D3945">
        <f>US_Accidents_Dec20_updated[[#This Row],[Severity]]-1</f>
        <v>2</v>
      </c>
      <c r="E3945">
        <f>HOUR(US_Accidents_Dec20_updated[[#This Row],[Start_Time]])</f>
        <v>9</v>
      </c>
      <c r="F3945">
        <f>DAY(US_Accidents_Dec20_updated[[#This Row],[Start_Time]])</f>
        <v>10</v>
      </c>
      <c r="G3945">
        <f>MONTH(US_Accidents_Dec20_updated[[#This Row],[Start_Time]])</f>
        <v>5</v>
      </c>
      <c r="H3945" t="str">
        <f>US_Accidents_Dec20_updated[[#This Row],[Description]]</f>
        <v>At Bryant St - Accident.</v>
      </c>
      <c r="I3945" t="s">
        <v>50</v>
      </c>
      <c r="J3945">
        <f>IF(US_Accidents_Dec20_updated[[#This Row],[Visibility(mi)]]&gt;30, 30, MROUND(US_Accidents_Dec20_updated[[#This Row],[Visibility(mi)]],5))</f>
        <v>10</v>
      </c>
      <c r="K3945">
        <f>MROUND(US_Accidents_Dec20_updated[[#This Row],[Wind_Speed(mph)]],5)</f>
        <v>0</v>
      </c>
      <c r="L3945">
        <f>IF(US_Accidents_Dec20_updated[[#This Row],[Precipitation(in)]]&gt;0.1, 0.1, US_Accidents_Dec20_updated[[#This Row],[Precipitation(in)]])</f>
        <v>0</v>
      </c>
    </row>
    <row r="3946" spans="1:12" x14ac:dyDescent="0.25">
      <c r="A3946" t="str">
        <f>US_Accidents_Dec20_updated[[#This Row],[ID]]</f>
        <v>A-4182723</v>
      </c>
      <c r="B3946">
        <f>US_Accidents_Dec20_updated[[#This Row],[Start_Lat]]</f>
        <v>39.743980000000001</v>
      </c>
      <c r="C3946">
        <f>US_Accidents_Dec20_updated[[#This Row],[Start_Lng]]</f>
        <v>-105.15389999999999</v>
      </c>
      <c r="D3946">
        <f>US_Accidents_Dec20_updated[[#This Row],[Severity]]-1</f>
        <v>2</v>
      </c>
      <c r="E3946">
        <f>HOUR(US_Accidents_Dec20_updated[[#This Row],[Start_Time]])</f>
        <v>10</v>
      </c>
      <c r="F3946">
        <f>DAY(US_Accidents_Dec20_updated[[#This Row],[Start_Time]])</f>
        <v>10</v>
      </c>
      <c r="G3946">
        <f>MONTH(US_Accidents_Dec20_updated[[#This Row],[Start_Time]])</f>
        <v>5</v>
      </c>
      <c r="H3946" t="str">
        <f>US_Accidents_Dec20_updated[[#This Row],[Description]]</f>
        <v>At 32nd Ave/Youngfield St/Exit 264 - Accident.</v>
      </c>
      <c r="I3946" t="s">
        <v>50</v>
      </c>
      <c r="J3946">
        <f>IF(US_Accidents_Dec20_updated[[#This Row],[Visibility(mi)]]&gt;30, 30, MROUND(US_Accidents_Dec20_updated[[#This Row],[Visibility(mi)]],5))</f>
        <v>10</v>
      </c>
      <c r="K3946">
        <f>MROUND(US_Accidents_Dec20_updated[[#This Row],[Wind_Speed(mph)]],5)</f>
        <v>5</v>
      </c>
      <c r="L3946">
        <f>IF(US_Accidents_Dec20_updated[[#This Row],[Precipitation(in)]]&gt;0.1, 0.1, US_Accidents_Dec20_updated[[#This Row],[Precipitation(in)]])</f>
        <v>0</v>
      </c>
    </row>
    <row r="3947" spans="1:12" x14ac:dyDescent="0.25">
      <c r="A3947" t="str">
        <f>US_Accidents_Dec20_updated[[#This Row],[ID]]</f>
        <v>A-4182724</v>
      </c>
      <c r="B3947">
        <f>US_Accidents_Dec20_updated[[#This Row],[Start_Lat]]</f>
        <v>39.556319999999999</v>
      </c>
      <c r="C3947">
        <f>US_Accidents_Dec20_updated[[#This Row],[Start_Lng]]</f>
        <v>-104.87795</v>
      </c>
      <c r="D3947">
        <f>US_Accidents_Dec20_updated[[#This Row],[Severity]]-1</f>
        <v>2</v>
      </c>
      <c r="E3947">
        <f>HOUR(US_Accidents_Dec20_updated[[#This Row],[Start_Time]])</f>
        <v>12</v>
      </c>
      <c r="F3947">
        <f>DAY(US_Accidents_Dec20_updated[[#This Row],[Start_Time]])</f>
        <v>10</v>
      </c>
      <c r="G3947">
        <f>MONTH(US_Accidents_Dec20_updated[[#This Row],[Start_Time]])</f>
        <v>5</v>
      </c>
      <c r="H3947" t="str">
        <f>US_Accidents_Dec20_updated[[#This Row],[Description]]</f>
        <v>At I-25/US-87/E-470 - Accident.</v>
      </c>
      <c r="I3947" t="s">
        <v>50</v>
      </c>
      <c r="J3947">
        <f>IF(US_Accidents_Dec20_updated[[#This Row],[Visibility(mi)]]&gt;30, 30, MROUND(US_Accidents_Dec20_updated[[#This Row],[Visibility(mi)]],5))</f>
        <v>10</v>
      </c>
      <c r="K3947">
        <f>MROUND(US_Accidents_Dec20_updated[[#This Row],[Wind_Speed(mph)]],5)</f>
        <v>10</v>
      </c>
      <c r="L3947">
        <f>IF(US_Accidents_Dec20_updated[[#This Row],[Precipitation(in)]]&gt;0.1, 0.1, US_Accidents_Dec20_updated[[#This Row],[Precipitation(in)]])</f>
        <v>0</v>
      </c>
    </row>
    <row r="3948" spans="1:12" x14ac:dyDescent="0.25">
      <c r="A3948" t="str">
        <f>US_Accidents_Dec20_updated[[#This Row],[ID]]</f>
        <v>A-4182727</v>
      </c>
      <c r="B3948">
        <f>US_Accidents_Dec20_updated[[#This Row],[Start_Lat]]</f>
        <v>39.220582999999998</v>
      </c>
      <c r="C3948">
        <f>US_Accidents_Dec20_updated[[#This Row],[Start_Lng]]</f>
        <v>-104.878884</v>
      </c>
      <c r="D3948">
        <f>US_Accidents_Dec20_updated[[#This Row],[Severity]]-1</f>
        <v>2</v>
      </c>
      <c r="E3948">
        <f>HOUR(US_Accidents_Dec20_updated[[#This Row],[Start_Time]])</f>
        <v>12</v>
      </c>
      <c r="F3948">
        <f>DAY(US_Accidents_Dec20_updated[[#This Row],[Start_Time]])</f>
        <v>10</v>
      </c>
      <c r="G3948">
        <f>MONTH(US_Accidents_Dec20_updated[[#This Row],[Start_Time]])</f>
        <v>5</v>
      </c>
      <c r="H3948" t="str">
        <f>US_Accidents_Dec20_updated[[#This Row],[Description]]</f>
        <v>At Greenland Rd/Exit 167 - Accident.</v>
      </c>
      <c r="I3948" t="s">
        <v>50</v>
      </c>
      <c r="J3948">
        <f>IF(US_Accidents_Dec20_updated[[#This Row],[Visibility(mi)]]&gt;30, 30, MROUND(US_Accidents_Dec20_updated[[#This Row],[Visibility(mi)]],5))</f>
        <v>10</v>
      </c>
      <c r="K3948">
        <f>MROUND(US_Accidents_Dec20_updated[[#This Row],[Wind_Speed(mph)]],5)</f>
        <v>15</v>
      </c>
      <c r="L3948">
        <f>IF(US_Accidents_Dec20_updated[[#This Row],[Precipitation(in)]]&gt;0.1, 0.1, US_Accidents_Dec20_updated[[#This Row],[Precipitation(in)]])</f>
        <v>0</v>
      </c>
    </row>
    <row r="3949" spans="1:12" x14ac:dyDescent="0.25">
      <c r="A3949" t="str">
        <f>US_Accidents_Dec20_updated[[#This Row],[ID]]</f>
        <v>A-4182729</v>
      </c>
      <c r="B3949">
        <f>US_Accidents_Dec20_updated[[#This Row],[Start_Lat]]</f>
        <v>39.317307</v>
      </c>
      <c r="C3949">
        <f>US_Accidents_Dec20_updated[[#This Row],[Start_Lng]]</f>
        <v>-104.883611</v>
      </c>
      <c r="D3949">
        <f>US_Accidents_Dec20_updated[[#This Row],[Severity]]-1</f>
        <v>2</v>
      </c>
      <c r="E3949">
        <f>HOUR(US_Accidents_Dec20_updated[[#This Row],[Start_Time]])</f>
        <v>12</v>
      </c>
      <c r="F3949">
        <f>DAY(US_Accidents_Dec20_updated[[#This Row],[Start_Time]])</f>
        <v>10</v>
      </c>
      <c r="G3949">
        <f>MONTH(US_Accidents_Dec20_updated[[#This Row],[Start_Time]])</f>
        <v>5</v>
      </c>
      <c r="H3949" t="str">
        <f>US_Accidents_Dec20_updated[[#This Row],[Description]]</f>
        <v>At Wilcox St/Plum Crk Pky/Exit 181 - Accident.</v>
      </c>
      <c r="I3949" t="s">
        <v>50</v>
      </c>
      <c r="J3949">
        <f>IF(US_Accidents_Dec20_updated[[#This Row],[Visibility(mi)]]&gt;30, 30, MROUND(US_Accidents_Dec20_updated[[#This Row],[Visibility(mi)]],5))</f>
        <v>10</v>
      </c>
      <c r="K3949">
        <f>MROUND(US_Accidents_Dec20_updated[[#This Row],[Wind_Speed(mph)]],5)</f>
        <v>15</v>
      </c>
      <c r="L3949">
        <f>IF(US_Accidents_Dec20_updated[[#This Row],[Precipitation(in)]]&gt;0.1, 0.1, US_Accidents_Dec20_updated[[#This Row],[Precipitation(in)]])</f>
        <v>0</v>
      </c>
    </row>
    <row r="3950" spans="1:12" x14ac:dyDescent="0.25">
      <c r="A3950" t="str">
        <f>US_Accidents_Dec20_updated[[#This Row],[ID]]</f>
        <v>A-4182730</v>
      </c>
      <c r="B3950">
        <f>US_Accidents_Dec20_updated[[#This Row],[Start_Lat]]</f>
        <v>39.616402999999998</v>
      </c>
      <c r="C3950">
        <f>US_Accidents_Dec20_updated[[#This Row],[Start_Lng]]</f>
        <v>-104.89720199999999</v>
      </c>
      <c r="D3950">
        <f>US_Accidents_Dec20_updated[[#This Row],[Severity]]-1</f>
        <v>2</v>
      </c>
      <c r="E3950">
        <f>HOUR(US_Accidents_Dec20_updated[[#This Row],[Start_Time]])</f>
        <v>12</v>
      </c>
      <c r="F3950">
        <f>DAY(US_Accidents_Dec20_updated[[#This Row],[Start_Time]])</f>
        <v>10</v>
      </c>
      <c r="G3950">
        <f>MONTH(US_Accidents_Dec20_updated[[#This Row],[Start_Time]])</f>
        <v>5</v>
      </c>
      <c r="H3950" t="str">
        <f>US_Accidents_Dec20_updated[[#This Row],[Description]]</f>
        <v>At CO-88/Belleview Ave/Exit 199 - Accident.</v>
      </c>
      <c r="I3950" t="s">
        <v>50</v>
      </c>
      <c r="J3950">
        <f>IF(US_Accidents_Dec20_updated[[#This Row],[Visibility(mi)]]&gt;30, 30, MROUND(US_Accidents_Dec20_updated[[#This Row],[Visibility(mi)]],5))</f>
        <v>10</v>
      </c>
      <c r="K3950">
        <f>MROUND(US_Accidents_Dec20_updated[[#This Row],[Wind_Speed(mph)]],5)</f>
        <v>10</v>
      </c>
      <c r="L3950">
        <f>IF(US_Accidents_Dec20_updated[[#This Row],[Precipitation(in)]]&gt;0.1, 0.1, US_Accidents_Dec20_updated[[#This Row],[Precipitation(in)]])</f>
        <v>0</v>
      </c>
    </row>
    <row r="3951" spans="1:12" x14ac:dyDescent="0.25">
      <c r="A3951" t="str">
        <f>US_Accidents_Dec20_updated[[#This Row],[ID]]</f>
        <v>A-4182732</v>
      </c>
      <c r="B3951">
        <f>US_Accidents_Dec20_updated[[#This Row],[Start_Lat]]</f>
        <v>39.971806000000001</v>
      </c>
      <c r="C3951">
        <f>US_Accidents_Dec20_updated[[#This Row],[Start_Lng]]</f>
        <v>-104.98819</v>
      </c>
      <c r="D3951">
        <f>US_Accidents_Dec20_updated[[#This Row],[Severity]]-1</f>
        <v>2</v>
      </c>
      <c r="E3951">
        <f>HOUR(US_Accidents_Dec20_updated[[#This Row],[Start_Time]])</f>
        <v>13</v>
      </c>
      <c r="F3951">
        <f>DAY(US_Accidents_Dec20_updated[[#This Row],[Start_Time]])</f>
        <v>10</v>
      </c>
      <c r="G3951">
        <f>MONTH(US_Accidents_Dec20_updated[[#This Row],[Start_Time]])</f>
        <v>5</v>
      </c>
      <c r="H3951" t="str">
        <f>US_Accidents_Dec20_updated[[#This Row],[Description]]</f>
        <v>At E 144th Ave/Exit 226 - Accident.</v>
      </c>
      <c r="I3951" t="s">
        <v>50</v>
      </c>
      <c r="J3951">
        <f>IF(US_Accidents_Dec20_updated[[#This Row],[Visibility(mi)]]&gt;30, 30, MROUND(US_Accidents_Dec20_updated[[#This Row],[Visibility(mi)]],5))</f>
        <v>10</v>
      </c>
      <c r="K3951">
        <f>MROUND(US_Accidents_Dec20_updated[[#This Row],[Wind_Speed(mph)]],5)</f>
        <v>0</v>
      </c>
      <c r="L3951">
        <f>IF(US_Accidents_Dec20_updated[[#This Row],[Precipitation(in)]]&gt;0.1, 0.1, US_Accidents_Dec20_updated[[#This Row],[Precipitation(in)]])</f>
        <v>0</v>
      </c>
    </row>
    <row r="3952" spans="1:12" x14ac:dyDescent="0.25">
      <c r="A3952" t="str">
        <f>US_Accidents_Dec20_updated[[#This Row],[ID]]</f>
        <v>A-4182753</v>
      </c>
      <c r="B3952">
        <f>US_Accidents_Dec20_updated[[#This Row],[Start_Lat]]</f>
        <v>39.643939000000003</v>
      </c>
      <c r="C3952">
        <f>US_Accidents_Dec20_updated[[#This Row],[Start_Lng]]</f>
        <v>-105.177268</v>
      </c>
      <c r="D3952">
        <f>US_Accidents_Dec20_updated[[#This Row],[Severity]]-1</f>
        <v>2</v>
      </c>
      <c r="E3952">
        <f>HOUR(US_Accidents_Dec20_updated[[#This Row],[Start_Time]])</f>
        <v>16</v>
      </c>
      <c r="F3952">
        <f>DAY(US_Accidents_Dec20_updated[[#This Row],[Start_Time]])</f>
        <v>10</v>
      </c>
      <c r="G3952">
        <f>MONTH(US_Accidents_Dec20_updated[[#This Row],[Start_Time]])</f>
        <v>5</v>
      </c>
      <c r="H3952" t="str">
        <f>US_Accidents_Dec20_updated[[#This Row],[Description]]</f>
        <v>At CO-8/Morrison Rd - Accident.</v>
      </c>
      <c r="I3952" t="s">
        <v>50</v>
      </c>
      <c r="J3952">
        <f>IF(US_Accidents_Dec20_updated[[#This Row],[Visibility(mi)]]&gt;30, 30, MROUND(US_Accidents_Dec20_updated[[#This Row],[Visibility(mi)]],5))</f>
        <v>10</v>
      </c>
      <c r="K3952">
        <f>MROUND(US_Accidents_Dec20_updated[[#This Row],[Wind_Speed(mph)]],5)</f>
        <v>5</v>
      </c>
      <c r="L3952">
        <f>IF(US_Accidents_Dec20_updated[[#This Row],[Precipitation(in)]]&gt;0.1, 0.1, US_Accidents_Dec20_updated[[#This Row],[Precipitation(in)]])</f>
        <v>0</v>
      </c>
    </row>
    <row r="3953" spans="1:12" x14ac:dyDescent="0.25">
      <c r="A3953" t="str">
        <f>US_Accidents_Dec20_updated[[#This Row],[ID]]</f>
        <v>A-4182764</v>
      </c>
      <c r="B3953">
        <f>US_Accidents_Dec20_updated[[#This Row],[Start_Lat]]</f>
        <v>39.72542</v>
      </c>
      <c r="C3953">
        <f>US_Accidents_Dec20_updated[[#This Row],[Start_Lng]]</f>
        <v>-105.022004</v>
      </c>
      <c r="D3953">
        <f>US_Accidents_Dec20_updated[[#This Row],[Severity]]-1</f>
        <v>2</v>
      </c>
      <c r="E3953">
        <f>HOUR(US_Accidents_Dec20_updated[[#This Row],[Start_Time]])</f>
        <v>19</v>
      </c>
      <c r="F3953">
        <f>DAY(US_Accidents_Dec20_updated[[#This Row],[Start_Time]])</f>
        <v>10</v>
      </c>
      <c r="G3953">
        <f>MONTH(US_Accidents_Dec20_updated[[#This Row],[Start_Time]])</f>
        <v>5</v>
      </c>
      <c r="H3953" t="str">
        <f>US_Accidents_Dec20_updated[[#This Row],[Description]]</f>
        <v>At CO-88/Federal Blvd - Accident.</v>
      </c>
      <c r="I3953" t="s">
        <v>50</v>
      </c>
      <c r="J3953">
        <f>IF(US_Accidents_Dec20_updated[[#This Row],[Visibility(mi)]]&gt;30, 30, MROUND(US_Accidents_Dec20_updated[[#This Row],[Visibility(mi)]],5))</f>
        <v>10</v>
      </c>
      <c r="K3953">
        <f>MROUND(US_Accidents_Dec20_updated[[#This Row],[Wind_Speed(mph)]],5)</f>
        <v>0</v>
      </c>
      <c r="L3953">
        <f>IF(US_Accidents_Dec20_updated[[#This Row],[Precipitation(in)]]&gt;0.1, 0.1, US_Accidents_Dec20_updated[[#This Row],[Precipitation(in)]])</f>
        <v>0</v>
      </c>
    </row>
    <row r="3954" spans="1:12" x14ac:dyDescent="0.25">
      <c r="A3954" t="str">
        <f>US_Accidents_Dec20_updated[[#This Row],[ID]]</f>
        <v>A-4182768</v>
      </c>
      <c r="B3954">
        <f>US_Accidents_Dec20_updated[[#This Row],[Start_Lat]]</f>
        <v>39.93403</v>
      </c>
      <c r="C3954">
        <f>US_Accidents_Dec20_updated[[#This Row],[Start_Lng]]</f>
        <v>-105.12532</v>
      </c>
      <c r="D3954">
        <f>US_Accidents_Dec20_updated[[#This Row],[Severity]]-1</f>
        <v>2</v>
      </c>
      <c r="E3954">
        <f>HOUR(US_Accidents_Dec20_updated[[#This Row],[Start_Time]])</f>
        <v>22</v>
      </c>
      <c r="F3954">
        <f>DAY(US_Accidents_Dec20_updated[[#This Row],[Start_Time]])</f>
        <v>10</v>
      </c>
      <c r="G3954">
        <f>MONTH(US_Accidents_Dec20_updated[[#This Row],[Start_Time]])</f>
        <v>5</v>
      </c>
      <c r="H3954" t="str">
        <f>US_Accidents_Dec20_updated[[#This Row],[Description]]</f>
        <v>At 96th St/Storagetek Dr - Accident.</v>
      </c>
      <c r="I3954" t="s">
        <v>50</v>
      </c>
      <c r="J3954">
        <f>IF(US_Accidents_Dec20_updated[[#This Row],[Visibility(mi)]]&gt;30, 30, MROUND(US_Accidents_Dec20_updated[[#This Row],[Visibility(mi)]],5))</f>
        <v>10</v>
      </c>
      <c r="K3954">
        <f>MROUND(US_Accidents_Dec20_updated[[#This Row],[Wind_Speed(mph)]],5)</f>
        <v>10</v>
      </c>
      <c r="L3954">
        <f>IF(US_Accidents_Dec20_updated[[#This Row],[Precipitation(in)]]&gt;0.1, 0.1, US_Accidents_Dec20_updated[[#This Row],[Precipitation(in)]])</f>
        <v>0</v>
      </c>
    </row>
    <row r="3955" spans="1:12" x14ac:dyDescent="0.25">
      <c r="A3955" t="str">
        <f>US_Accidents_Dec20_updated[[#This Row],[ID]]</f>
        <v>A-4183134</v>
      </c>
      <c r="B3955">
        <f>US_Accidents_Dec20_updated[[#This Row],[Start_Lat]]</f>
        <v>39.630034999999999</v>
      </c>
      <c r="C3955">
        <f>US_Accidents_Dec20_updated[[#This Row],[Start_Lng]]</f>
        <v>-104.905278</v>
      </c>
      <c r="D3955">
        <f>US_Accidents_Dec20_updated[[#This Row],[Severity]]-1</f>
        <v>2</v>
      </c>
      <c r="E3955">
        <f>HOUR(US_Accidents_Dec20_updated[[#This Row],[Start_Time]])</f>
        <v>9</v>
      </c>
      <c r="F3955">
        <f>DAY(US_Accidents_Dec20_updated[[#This Row],[Start_Time]])</f>
        <v>11</v>
      </c>
      <c r="G3955">
        <f>MONTH(US_Accidents_Dec20_updated[[#This Row],[Start_Time]])</f>
        <v>5</v>
      </c>
      <c r="H3955" t="str">
        <f>US_Accidents_Dec20_updated[[#This Row],[Description]]</f>
        <v>At I-225 - Accident.</v>
      </c>
      <c r="I3955" t="s">
        <v>50</v>
      </c>
      <c r="J3955">
        <f>IF(US_Accidents_Dec20_updated[[#This Row],[Visibility(mi)]]&gt;30, 30, MROUND(US_Accidents_Dec20_updated[[#This Row],[Visibility(mi)]],5))</f>
        <v>10</v>
      </c>
      <c r="K3955">
        <f>MROUND(US_Accidents_Dec20_updated[[#This Row],[Wind_Speed(mph)]],5)</f>
        <v>5</v>
      </c>
      <c r="L3955">
        <f>IF(US_Accidents_Dec20_updated[[#This Row],[Precipitation(in)]]&gt;0.1, 0.1, US_Accidents_Dec20_updated[[#This Row],[Precipitation(in)]])</f>
        <v>0</v>
      </c>
    </row>
    <row r="3956" spans="1:12" x14ac:dyDescent="0.25">
      <c r="A3956" t="str">
        <f>US_Accidents_Dec20_updated[[#This Row],[ID]]</f>
        <v>A-4183137</v>
      </c>
      <c r="B3956">
        <f>US_Accidents_Dec20_updated[[#This Row],[Start_Lat]]</f>
        <v>39.555110999999997</v>
      </c>
      <c r="C3956">
        <f>US_Accidents_Dec20_updated[[#This Row],[Start_Lng]]</f>
        <v>-104.870529</v>
      </c>
      <c r="D3956">
        <f>US_Accidents_Dec20_updated[[#This Row],[Severity]]-1</f>
        <v>2</v>
      </c>
      <c r="E3956">
        <f>HOUR(US_Accidents_Dec20_updated[[#This Row],[Start_Time]])</f>
        <v>9</v>
      </c>
      <c r="F3956">
        <f>DAY(US_Accidents_Dec20_updated[[#This Row],[Start_Time]])</f>
        <v>11</v>
      </c>
      <c r="G3956">
        <f>MONTH(US_Accidents_Dec20_updated[[#This Row],[Start_Time]])</f>
        <v>5</v>
      </c>
      <c r="H3956" t="str">
        <f>US_Accidents_Dec20_updated[[#This Row],[Description]]</f>
        <v>At CO-470/E-470/Exit 194 - Accident.</v>
      </c>
      <c r="I3956" t="s">
        <v>50</v>
      </c>
      <c r="J3956">
        <f>IF(US_Accidents_Dec20_updated[[#This Row],[Visibility(mi)]]&gt;30, 30, MROUND(US_Accidents_Dec20_updated[[#This Row],[Visibility(mi)]],5))</f>
        <v>10</v>
      </c>
      <c r="K3956">
        <f>MROUND(US_Accidents_Dec20_updated[[#This Row],[Wind_Speed(mph)]],5)</f>
        <v>5</v>
      </c>
      <c r="L3956">
        <f>IF(US_Accidents_Dec20_updated[[#This Row],[Precipitation(in)]]&gt;0.1, 0.1, US_Accidents_Dec20_updated[[#This Row],[Precipitation(in)]])</f>
        <v>0</v>
      </c>
    </row>
    <row r="3957" spans="1:12" x14ac:dyDescent="0.25">
      <c r="A3957" t="str">
        <f>US_Accidents_Dec20_updated[[#This Row],[ID]]</f>
        <v>A-4183140</v>
      </c>
      <c r="B3957">
        <f>US_Accidents_Dec20_updated[[#This Row],[Start_Lat]]</f>
        <v>38.727820000000001</v>
      </c>
      <c r="C3957">
        <f>US_Accidents_Dec20_updated[[#This Row],[Start_Lng]]</f>
        <v>-104.73573</v>
      </c>
      <c r="D3957">
        <f>US_Accidents_Dec20_updated[[#This Row],[Severity]]-1</f>
        <v>2</v>
      </c>
      <c r="E3957">
        <f>HOUR(US_Accidents_Dec20_updated[[#This Row],[Start_Time]])</f>
        <v>11</v>
      </c>
      <c r="F3957">
        <f>DAY(US_Accidents_Dec20_updated[[#This Row],[Start_Time]])</f>
        <v>11</v>
      </c>
      <c r="G3957">
        <f>MONTH(US_Accidents_Dec20_updated[[#This Row],[Start_Time]])</f>
        <v>5</v>
      </c>
      <c r="H3957" t="str">
        <f>US_Accidents_Dec20_updated[[#This Row],[Description]]</f>
        <v>At CO-83/Academy Blvd/Exit 135 - Accident.</v>
      </c>
      <c r="I3957" t="s">
        <v>50</v>
      </c>
      <c r="J3957">
        <f>IF(US_Accidents_Dec20_updated[[#This Row],[Visibility(mi)]]&gt;30, 30, MROUND(US_Accidents_Dec20_updated[[#This Row],[Visibility(mi)]],5))</f>
        <v>10</v>
      </c>
      <c r="K3957">
        <f>MROUND(US_Accidents_Dec20_updated[[#This Row],[Wind_Speed(mph)]],5)</f>
        <v>5</v>
      </c>
      <c r="L3957">
        <f>IF(US_Accidents_Dec20_updated[[#This Row],[Precipitation(in)]]&gt;0.1, 0.1, US_Accidents_Dec20_updated[[#This Row],[Precipitation(in)]])</f>
        <v>0</v>
      </c>
    </row>
    <row r="3958" spans="1:12" x14ac:dyDescent="0.25">
      <c r="A3958" t="str">
        <f>US_Accidents_Dec20_updated[[#This Row],[ID]]</f>
        <v>A-4183141</v>
      </c>
      <c r="B3958">
        <f>US_Accidents_Dec20_updated[[#This Row],[Start_Lat]]</f>
        <v>39.863804000000002</v>
      </c>
      <c r="C3958">
        <f>US_Accidents_Dec20_updated[[#This Row],[Start_Lng]]</f>
        <v>-104.98748000000001</v>
      </c>
      <c r="D3958">
        <f>US_Accidents_Dec20_updated[[#This Row],[Severity]]-1</f>
        <v>2</v>
      </c>
      <c r="E3958">
        <f>HOUR(US_Accidents_Dec20_updated[[#This Row],[Start_Time]])</f>
        <v>11</v>
      </c>
      <c r="F3958">
        <f>DAY(US_Accidents_Dec20_updated[[#This Row],[Start_Time]])</f>
        <v>11</v>
      </c>
      <c r="G3958">
        <f>MONTH(US_Accidents_Dec20_updated[[#This Row],[Start_Time]])</f>
        <v>5</v>
      </c>
      <c r="H3958" t="str">
        <f>US_Accidents_Dec20_updated[[#This Row],[Description]]</f>
        <v>At Thornton Pky/Exit 220 - Accident.</v>
      </c>
      <c r="I3958" t="s">
        <v>50</v>
      </c>
      <c r="J3958">
        <f>IF(US_Accidents_Dec20_updated[[#This Row],[Visibility(mi)]]&gt;30, 30, MROUND(US_Accidents_Dec20_updated[[#This Row],[Visibility(mi)]],5))</f>
        <v>30</v>
      </c>
      <c r="K3958">
        <f>MROUND(US_Accidents_Dec20_updated[[#This Row],[Wind_Speed(mph)]],5)</f>
        <v>15</v>
      </c>
      <c r="L3958">
        <f>IF(US_Accidents_Dec20_updated[[#This Row],[Precipitation(in)]]&gt;0.1, 0.1, US_Accidents_Dec20_updated[[#This Row],[Precipitation(in)]])</f>
        <v>0</v>
      </c>
    </row>
    <row r="3959" spans="1:12" x14ac:dyDescent="0.25">
      <c r="A3959" t="str">
        <f>US_Accidents_Dec20_updated[[#This Row],[ID]]</f>
        <v>A-4183142</v>
      </c>
      <c r="B3959">
        <f>US_Accidents_Dec20_updated[[#This Row],[Start_Lat]]</f>
        <v>39.630034999999999</v>
      </c>
      <c r="C3959">
        <f>US_Accidents_Dec20_updated[[#This Row],[Start_Lng]]</f>
        <v>-104.905278</v>
      </c>
      <c r="D3959">
        <f>US_Accidents_Dec20_updated[[#This Row],[Severity]]-1</f>
        <v>2</v>
      </c>
      <c r="E3959">
        <f>HOUR(US_Accidents_Dec20_updated[[#This Row],[Start_Time]])</f>
        <v>12</v>
      </c>
      <c r="F3959">
        <f>DAY(US_Accidents_Dec20_updated[[#This Row],[Start_Time]])</f>
        <v>11</v>
      </c>
      <c r="G3959">
        <f>MONTH(US_Accidents_Dec20_updated[[#This Row],[Start_Time]])</f>
        <v>5</v>
      </c>
      <c r="H3959" t="str">
        <f>US_Accidents_Dec20_updated[[#This Row],[Description]]</f>
        <v>At I-225 - Accident.</v>
      </c>
      <c r="I3959" t="s">
        <v>50</v>
      </c>
      <c r="J3959">
        <f>IF(US_Accidents_Dec20_updated[[#This Row],[Visibility(mi)]]&gt;30, 30, MROUND(US_Accidents_Dec20_updated[[#This Row],[Visibility(mi)]],5))</f>
        <v>10</v>
      </c>
      <c r="K3959">
        <f>MROUND(US_Accidents_Dec20_updated[[#This Row],[Wind_Speed(mph)]],5)</f>
        <v>5</v>
      </c>
      <c r="L3959">
        <f>IF(US_Accidents_Dec20_updated[[#This Row],[Precipitation(in)]]&gt;0.1, 0.1, US_Accidents_Dec20_updated[[#This Row],[Precipitation(in)]])</f>
        <v>0</v>
      </c>
    </row>
    <row r="3960" spans="1:12" x14ac:dyDescent="0.25">
      <c r="A3960" t="str">
        <f>US_Accidents_Dec20_updated[[#This Row],[ID]]</f>
        <v>A-4183143</v>
      </c>
      <c r="B3960">
        <f>US_Accidents_Dec20_updated[[#This Row],[Start_Lat]]</f>
        <v>39.282333999999999</v>
      </c>
      <c r="C3960">
        <f>US_Accidents_Dec20_updated[[#This Row],[Start_Lng]]</f>
        <v>-104.89668899999999</v>
      </c>
      <c r="D3960">
        <f>US_Accidents_Dec20_updated[[#This Row],[Severity]]-1</f>
        <v>2</v>
      </c>
      <c r="E3960">
        <f>HOUR(US_Accidents_Dec20_updated[[#This Row],[Start_Time]])</f>
        <v>13</v>
      </c>
      <c r="F3960">
        <f>DAY(US_Accidents_Dec20_updated[[#This Row],[Start_Time]])</f>
        <v>11</v>
      </c>
      <c r="G3960">
        <f>MONTH(US_Accidents_Dec20_updated[[#This Row],[Start_Time]])</f>
        <v>5</v>
      </c>
      <c r="H3960" t="str">
        <f>US_Accidents_Dec20_updated[[#This Row],[Description]]</f>
        <v>At Wilcox St/Plum Crk Pky/Exit 181 - Accident.</v>
      </c>
      <c r="I3960" t="s">
        <v>50</v>
      </c>
      <c r="J3960">
        <f>IF(US_Accidents_Dec20_updated[[#This Row],[Visibility(mi)]]&gt;30, 30, MROUND(US_Accidents_Dec20_updated[[#This Row],[Visibility(mi)]],5))</f>
        <v>10</v>
      </c>
      <c r="K3960">
        <f>MROUND(US_Accidents_Dec20_updated[[#This Row],[Wind_Speed(mph)]],5)</f>
        <v>15</v>
      </c>
      <c r="L3960">
        <f>IF(US_Accidents_Dec20_updated[[#This Row],[Precipitation(in)]]&gt;0.1, 0.1, US_Accidents_Dec20_updated[[#This Row],[Precipitation(in)]])</f>
        <v>0</v>
      </c>
    </row>
    <row r="3961" spans="1:12" x14ac:dyDescent="0.25">
      <c r="A3961" t="str">
        <f>US_Accidents_Dec20_updated[[#This Row],[ID]]</f>
        <v>A-4183151</v>
      </c>
      <c r="B3961">
        <f>US_Accidents_Dec20_updated[[#This Row],[Start_Lat]]</f>
        <v>38.070214999999997</v>
      </c>
      <c r="C3961">
        <f>US_Accidents_Dec20_updated[[#This Row],[Start_Lng]]</f>
        <v>-103.762467</v>
      </c>
      <c r="D3961">
        <f>US_Accidents_Dec20_updated[[#This Row],[Severity]]-1</f>
        <v>2</v>
      </c>
      <c r="E3961">
        <f>HOUR(US_Accidents_Dec20_updated[[#This Row],[Start_Time]])</f>
        <v>17</v>
      </c>
      <c r="F3961">
        <f>DAY(US_Accidents_Dec20_updated[[#This Row],[Start_Time]])</f>
        <v>11</v>
      </c>
      <c r="G3961">
        <f>MONTH(US_Accidents_Dec20_updated[[#This Row],[Start_Time]])</f>
        <v>5</v>
      </c>
      <c r="H3961" t="str">
        <f>US_Accidents_Dec20_updated[[#This Row],[Description]]</f>
        <v>At CO-207/Park St - Accident.</v>
      </c>
      <c r="I3961" t="s">
        <v>50</v>
      </c>
      <c r="J3961">
        <f>IF(US_Accidents_Dec20_updated[[#This Row],[Visibility(mi)]]&gt;30, 30, MROUND(US_Accidents_Dec20_updated[[#This Row],[Visibility(mi)]],5))</f>
        <v>10</v>
      </c>
      <c r="K3961">
        <f>MROUND(US_Accidents_Dec20_updated[[#This Row],[Wind_Speed(mph)]],5)</f>
        <v>5</v>
      </c>
      <c r="L3961">
        <f>IF(US_Accidents_Dec20_updated[[#This Row],[Precipitation(in)]]&gt;0.1, 0.1, US_Accidents_Dec20_updated[[#This Row],[Precipitation(in)]])</f>
        <v>0</v>
      </c>
    </row>
    <row r="3962" spans="1:12" x14ac:dyDescent="0.25">
      <c r="A3962" t="str">
        <f>US_Accidents_Dec20_updated[[#This Row],[ID]]</f>
        <v>A-4183152</v>
      </c>
      <c r="B3962">
        <f>US_Accidents_Dec20_updated[[#This Row],[Start_Lat]]</f>
        <v>40.196606000000003</v>
      </c>
      <c r="C3962">
        <f>US_Accidents_Dec20_updated[[#This Row],[Start_Lng]]</f>
        <v>-104.98041000000001</v>
      </c>
      <c r="D3962">
        <f>US_Accidents_Dec20_updated[[#This Row],[Severity]]-1</f>
        <v>2</v>
      </c>
      <c r="E3962">
        <f>HOUR(US_Accidents_Dec20_updated[[#This Row],[Start_Time]])</f>
        <v>16</v>
      </c>
      <c r="F3962">
        <f>DAY(US_Accidents_Dec20_updated[[#This Row],[Start_Time]])</f>
        <v>11</v>
      </c>
      <c r="G3962">
        <f>MONTH(US_Accidents_Dec20_updated[[#This Row],[Start_Time]])</f>
        <v>5</v>
      </c>
      <c r="H3962" t="str">
        <f>US_Accidents_Dec20_updated[[#This Row],[Description]]</f>
        <v>At CO-119/Exit 240 - Accident.</v>
      </c>
      <c r="I3962" t="s">
        <v>50</v>
      </c>
      <c r="J3962">
        <f>IF(US_Accidents_Dec20_updated[[#This Row],[Visibility(mi)]]&gt;30, 30, MROUND(US_Accidents_Dec20_updated[[#This Row],[Visibility(mi)]],5))</f>
        <v>10</v>
      </c>
      <c r="K3962">
        <f>MROUND(US_Accidents_Dec20_updated[[#This Row],[Wind_Speed(mph)]],5)</f>
        <v>10</v>
      </c>
      <c r="L3962">
        <f>IF(US_Accidents_Dec20_updated[[#This Row],[Precipitation(in)]]&gt;0.1, 0.1, US_Accidents_Dec20_updated[[#This Row],[Precipitation(in)]])</f>
        <v>0</v>
      </c>
    </row>
    <row r="3963" spans="1:12" x14ac:dyDescent="0.25">
      <c r="A3963" t="str">
        <f>US_Accidents_Dec20_updated[[#This Row],[ID]]</f>
        <v>A-4183153</v>
      </c>
      <c r="B3963">
        <f>US_Accidents_Dec20_updated[[#This Row],[Start_Lat]]</f>
        <v>40.179569999999998</v>
      </c>
      <c r="C3963">
        <f>US_Accidents_Dec20_updated[[#This Row],[Start_Lng]]</f>
        <v>-104.97967199999999</v>
      </c>
      <c r="D3963">
        <f>US_Accidents_Dec20_updated[[#This Row],[Severity]]-1</f>
        <v>2</v>
      </c>
      <c r="E3963">
        <f>HOUR(US_Accidents_Dec20_updated[[#This Row],[Start_Time]])</f>
        <v>16</v>
      </c>
      <c r="F3963">
        <f>DAY(US_Accidents_Dec20_updated[[#This Row],[Start_Time]])</f>
        <v>11</v>
      </c>
      <c r="G3963">
        <f>MONTH(US_Accidents_Dec20_updated[[#This Row],[Start_Time]])</f>
        <v>5</v>
      </c>
      <c r="H3963" t="str">
        <f>US_Accidents_Dec20_updated[[#This Row],[Description]]</f>
        <v>At CO-66/Exit 243 - Accident.</v>
      </c>
      <c r="I3963" t="s">
        <v>50</v>
      </c>
      <c r="J3963">
        <f>IF(US_Accidents_Dec20_updated[[#This Row],[Visibility(mi)]]&gt;30, 30, MROUND(US_Accidents_Dec20_updated[[#This Row],[Visibility(mi)]],5))</f>
        <v>10</v>
      </c>
      <c r="K3963">
        <f>MROUND(US_Accidents_Dec20_updated[[#This Row],[Wind_Speed(mph)]],5)</f>
        <v>10</v>
      </c>
      <c r="L3963">
        <f>IF(US_Accidents_Dec20_updated[[#This Row],[Precipitation(in)]]&gt;0.1, 0.1, US_Accidents_Dec20_updated[[#This Row],[Precipitation(in)]])</f>
        <v>0</v>
      </c>
    </row>
    <row r="3964" spans="1:12" x14ac:dyDescent="0.25">
      <c r="A3964" t="str">
        <f>US_Accidents_Dec20_updated[[#This Row],[ID]]</f>
        <v>A-4183154</v>
      </c>
      <c r="B3964">
        <f>US_Accidents_Dec20_updated[[#This Row],[Start_Lat]]</f>
        <v>39.783639999999998</v>
      </c>
      <c r="C3964">
        <f>US_Accidents_Dec20_updated[[#This Row],[Start_Lng]]</f>
        <v>-105.00322</v>
      </c>
      <c r="D3964">
        <f>US_Accidents_Dec20_updated[[#This Row],[Severity]]-1</f>
        <v>2</v>
      </c>
      <c r="E3964">
        <f>HOUR(US_Accidents_Dec20_updated[[#This Row],[Start_Time]])</f>
        <v>16</v>
      </c>
      <c r="F3964">
        <f>DAY(US_Accidents_Dec20_updated[[#This Row],[Start_Time]])</f>
        <v>11</v>
      </c>
      <c r="G3964">
        <f>MONTH(US_Accidents_Dec20_updated[[#This Row],[Start_Time]])</f>
        <v>5</v>
      </c>
      <c r="H3964" t="str">
        <f>US_Accidents_Dec20_updated[[#This Row],[Description]]</f>
        <v>At Pecos St/Exit 273 - Accident.</v>
      </c>
      <c r="I3964" t="s">
        <v>50</v>
      </c>
      <c r="J3964">
        <f>IF(US_Accidents_Dec20_updated[[#This Row],[Visibility(mi)]]&gt;30, 30, MROUND(US_Accidents_Dec20_updated[[#This Row],[Visibility(mi)]],5))</f>
        <v>30</v>
      </c>
      <c r="K3964">
        <f>MROUND(US_Accidents_Dec20_updated[[#This Row],[Wind_Speed(mph)]],5)</f>
        <v>10</v>
      </c>
      <c r="L3964">
        <f>IF(US_Accidents_Dec20_updated[[#This Row],[Precipitation(in)]]&gt;0.1, 0.1, US_Accidents_Dec20_updated[[#This Row],[Precipitation(in)]])</f>
        <v>0</v>
      </c>
    </row>
    <row r="3965" spans="1:12" x14ac:dyDescent="0.25">
      <c r="A3965" t="str">
        <f>US_Accidents_Dec20_updated[[#This Row],[ID]]</f>
        <v>A-4183161</v>
      </c>
      <c r="B3965">
        <f>US_Accidents_Dec20_updated[[#This Row],[Start_Lat]]</f>
        <v>39.957479999999997</v>
      </c>
      <c r="C3965">
        <f>US_Accidents_Dec20_updated[[#This Row],[Start_Lng]]</f>
        <v>-104.98814</v>
      </c>
      <c r="D3965">
        <f>US_Accidents_Dec20_updated[[#This Row],[Severity]]-1</f>
        <v>2</v>
      </c>
      <c r="E3965">
        <f>HOUR(US_Accidents_Dec20_updated[[#This Row],[Start_Time]])</f>
        <v>19</v>
      </c>
      <c r="F3965">
        <f>DAY(US_Accidents_Dec20_updated[[#This Row],[Start_Time]])</f>
        <v>11</v>
      </c>
      <c r="G3965">
        <f>MONTH(US_Accidents_Dec20_updated[[#This Row],[Start_Time]])</f>
        <v>5</v>
      </c>
      <c r="H3965" t="str">
        <f>US_Accidents_Dec20_updated[[#This Row],[Description]]</f>
        <v>At E 144th Ave/Exit 226 - Accident.</v>
      </c>
      <c r="I3965" t="s">
        <v>50</v>
      </c>
      <c r="J3965">
        <f>IF(US_Accidents_Dec20_updated[[#This Row],[Visibility(mi)]]&gt;30, 30, MROUND(US_Accidents_Dec20_updated[[#This Row],[Visibility(mi)]],5))</f>
        <v>10</v>
      </c>
      <c r="K3965">
        <f>MROUND(US_Accidents_Dec20_updated[[#This Row],[Wind_Speed(mph)]],5)</f>
        <v>10</v>
      </c>
      <c r="L3965">
        <f>IF(US_Accidents_Dec20_updated[[#This Row],[Precipitation(in)]]&gt;0.1, 0.1, US_Accidents_Dec20_updated[[#This Row],[Precipitation(in)]])</f>
        <v>0</v>
      </c>
    </row>
    <row r="3966" spans="1:12" x14ac:dyDescent="0.25">
      <c r="A3966" t="str">
        <f>US_Accidents_Dec20_updated[[#This Row],[ID]]</f>
        <v>A-4183162</v>
      </c>
      <c r="B3966">
        <f>US_Accidents_Dec20_updated[[#This Row],[Start_Lat]]</f>
        <v>39.856301000000002</v>
      </c>
      <c r="C3966">
        <f>US_Accidents_Dec20_updated[[#This Row],[Start_Lng]]</f>
        <v>-104.987278</v>
      </c>
      <c r="D3966">
        <f>US_Accidents_Dec20_updated[[#This Row],[Severity]]-1</f>
        <v>2</v>
      </c>
      <c r="E3966">
        <f>HOUR(US_Accidents_Dec20_updated[[#This Row],[Start_Time]])</f>
        <v>19</v>
      </c>
      <c r="F3966">
        <f>DAY(US_Accidents_Dec20_updated[[#This Row],[Start_Time]])</f>
        <v>11</v>
      </c>
      <c r="G3966">
        <f>MONTH(US_Accidents_Dec20_updated[[#This Row],[Start_Time]])</f>
        <v>5</v>
      </c>
      <c r="H3966" t="str">
        <f>US_Accidents_Dec20_updated[[#This Row],[Description]]</f>
        <v>At 84th Ave/Exit 219 - Accident.</v>
      </c>
      <c r="I3966" t="s">
        <v>50</v>
      </c>
      <c r="J3966">
        <f>IF(US_Accidents_Dec20_updated[[#This Row],[Visibility(mi)]]&gt;30, 30, MROUND(US_Accidents_Dec20_updated[[#This Row],[Visibility(mi)]],5))</f>
        <v>30</v>
      </c>
      <c r="K3966">
        <f>MROUND(US_Accidents_Dec20_updated[[#This Row],[Wind_Speed(mph)]],5)</f>
        <v>10</v>
      </c>
      <c r="L3966">
        <f>IF(US_Accidents_Dec20_updated[[#This Row],[Precipitation(in)]]&gt;0.1, 0.1, US_Accidents_Dec20_updated[[#This Row],[Precipitation(in)]])</f>
        <v>0</v>
      </c>
    </row>
    <row r="3967" spans="1:12" x14ac:dyDescent="0.25">
      <c r="A3967" t="str">
        <f>US_Accidents_Dec20_updated[[#This Row],[ID]]</f>
        <v>A-4183163</v>
      </c>
      <c r="B3967">
        <f>US_Accidents_Dec20_updated[[#This Row],[Start_Lat]]</f>
        <v>39.856301000000002</v>
      </c>
      <c r="C3967">
        <f>US_Accidents_Dec20_updated[[#This Row],[Start_Lng]]</f>
        <v>-104.987278</v>
      </c>
      <c r="D3967">
        <f>US_Accidents_Dec20_updated[[#This Row],[Severity]]-1</f>
        <v>2</v>
      </c>
      <c r="E3967">
        <f>HOUR(US_Accidents_Dec20_updated[[#This Row],[Start_Time]])</f>
        <v>19</v>
      </c>
      <c r="F3967">
        <f>DAY(US_Accidents_Dec20_updated[[#This Row],[Start_Time]])</f>
        <v>11</v>
      </c>
      <c r="G3967">
        <f>MONTH(US_Accidents_Dec20_updated[[#This Row],[Start_Time]])</f>
        <v>5</v>
      </c>
      <c r="H3967" t="str">
        <f>US_Accidents_Dec20_updated[[#This Row],[Description]]</f>
        <v>At 84th Ave/Exit 219 - Accident.</v>
      </c>
      <c r="I3967" t="s">
        <v>50</v>
      </c>
      <c r="J3967">
        <f>IF(US_Accidents_Dec20_updated[[#This Row],[Visibility(mi)]]&gt;30, 30, MROUND(US_Accidents_Dec20_updated[[#This Row],[Visibility(mi)]],5))</f>
        <v>30</v>
      </c>
      <c r="K3967">
        <f>MROUND(US_Accidents_Dec20_updated[[#This Row],[Wind_Speed(mph)]],5)</f>
        <v>10</v>
      </c>
      <c r="L3967">
        <f>IF(US_Accidents_Dec20_updated[[#This Row],[Precipitation(in)]]&gt;0.1, 0.1, US_Accidents_Dec20_updated[[#This Row],[Precipitation(in)]])</f>
        <v>0</v>
      </c>
    </row>
    <row r="3968" spans="1:12" x14ac:dyDescent="0.25">
      <c r="A3968" t="str">
        <f>US_Accidents_Dec20_updated[[#This Row],[ID]]</f>
        <v>A-4183445</v>
      </c>
      <c r="B3968">
        <f>US_Accidents_Dec20_updated[[#This Row],[Start_Lat]]</f>
        <v>40.500768000000001</v>
      </c>
      <c r="C3968">
        <f>US_Accidents_Dec20_updated[[#This Row],[Start_Lng]]</f>
        <v>-104.99159</v>
      </c>
      <c r="D3968">
        <f>US_Accidents_Dec20_updated[[#This Row],[Severity]]-1</f>
        <v>2</v>
      </c>
      <c r="E3968">
        <f>HOUR(US_Accidents_Dec20_updated[[#This Row],[Start_Time]])</f>
        <v>0</v>
      </c>
      <c r="F3968">
        <f>DAY(US_Accidents_Dec20_updated[[#This Row],[Start_Time]])</f>
        <v>12</v>
      </c>
      <c r="G3968">
        <f>MONTH(US_Accidents_Dec20_updated[[#This Row],[Start_Time]])</f>
        <v>5</v>
      </c>
      <c r="H3968" t="str">
        <f>US_Accidents_Dec20_updated[[#This Row],[Description]]</f>
        <v>At CO-68/Harmony Rd/Exit 265 - Accident.</v>
      </c>
      <c r="I3968" t="s">
        <v>50</v>
      </c>
      <c r="J3968">
        <f>IF(US_Accidents_Dec20_updated[[#This Row],[Visibility(mi)]]&gt;30, 30, MROUND(US_Accidents_Dec20_updated[[#This Row],[Visibility(mi)]],5))</f>
        <v>10</v>
      </c>
      <c r="K3968">
        <f>MROUND(US_Accidents_Dec20_updated[[#This Row],[Wind_Speed(mph)]],5)</f>
        <v>10</v>
      </c>
      <c r="L3968">
        <f>IF(US_Accidents_Dec20_updated[[#This Row],[Precipitation(in)]]&gt;0.1, 0.1, US_Accidents_Dec20_updated[[#This Row],[Precipitation(in)]])</f>
        <v>0</v>
      </c>
    </row>
    <row r="3969" spans="1:12" x14ac:dyDescent="0.25">
      <c r="A3969" t="str">
        <f>US_Accidents_Dec20_updated[[#This Row],[ID]]</f>
        <v>A-4183448</v>
      </c>
      <c r="B3969">
        <f>US_Accidents_Dec20_updated[[#This Row],[Start_Lat]]</f>
        <v>39.067182000000003</v>
      </c>
      <c r="C3969">
        <f>US_Accidents_Dec20_updated[[#This Row],[Start_Lng]]</f>
        <v>-104.856601</v>
      </c>
      <c r="D3969">
        <f>US_Accidents_Dec20_updated[[#This Row],[Severity]]-1</f>
        <v>2</v>
      </c>
      <c r="E3969">
        <f>HOUR(US_Accidents_Dec20_updated[[#This Row],[Start_Time]])</f>
        <v>4</v>
      </c>
      <c r="F3969">
        <f>DAY(US_Accidents_Dec20_updated[[#This Row],[Start_Time]])</f>
        <v>12</v>
      </c>
      <c r="G3969">
        <f>MONTH(US_Accidents_Dec20_updated[[#This Row],[Start_Time]])</f>
        <v>5</v>
      </c>
      <c r="H3969" t="str">
        <f>US_Accidents_Dec20_updated[[#This Row],[Description]]</f>
        <v>At CO-105/Exit 161 - Accident.</v>
      </c>
      <c r="I3969" t="s">
        <v>50</v>
      </c>
      <c r="J3969">
        <f>IF(US_Accidents_Dec20_updated[[#This Row],[Visibility(mi)]]&gt;30, 30, MROUND(US_Accidents_Dec20_updated[[#This Row],[Visibility(mi)]],5))</f>
        <v>10</v>
      </c>
      <c r="K3969">
        <f>MROUND(US_Accidents_Dec20_updated[[#This Row],[Wind_Speed(mph)]],5)</f>
        <v>10</v>
      </c>
      <c r="L3969">
        <f>IF(US_Accidents_Dec20_updated[[#This Row],[Precipitation(in)]]&gt;0.1, 0.1, US_Accidents_Dec20_updated[[#This Row],[Precipitation(in)]])</f>
        <v>0</v>
      </c>
    </row>
    <row r="3970" spans="1:12" x14ac:dyDescent="0.25">
      <c r="A3970" t="str">
        <f>US_Accidents_Dec20_updated[[#This Row],[ID]]</f>
        <v>A-4183451</v>
      </c>
      <c r="B3970">
        <f>US_Accidents_Dec20_updated[[#This Row],[Start_Lat]]</f>
        <v>39.630034999999999</v>
      </c>
      <c r="C3970">
        <f>US_Accidents_Dec20_updated[[#This Row],[Start_Lng]]</f>
        <v>-104.905278</v>
      </c>
      <c r="D3970">
        <f>US_Accidents_Dec20_updated[[#This Row],[Severity]]-1</f>
        <v>2</v>
      </c>
      <c r="E3970">
        <f>HOUR(US_Accidents_Dec20_updated[[#This Row],[Start_Time]])</f>
        <v>9</v>
      </c>
      <c r="F3970">
        <f>DAY(US_Accidents_Dec20_updated[[#This Row],[Start_Time]])</f>
        <v>12</v>
      </c>
      <c r="G3970">
        <f>MONTH(US_Accidents_Dec20_updated[[#This Row],[Start_Time]])</f>
        <v>5</v>
      </c>
      <c r="H3970" t="str">
        <f>US_Accidents_Dec20_updated[[#This Row],[Description]]</f>
        <v>At I-225 - Accident.</v>
      </c>
      <c r="I3970" t="s">
        <v>50</v>
      </c>
      <c r="J3970">
        <f>IF(US_Accidents_Dec20_updated[[#This Row],[Visibility(mi)]]&gt;30, 30, MROUND(US_Accidents_Dec20_updated[[#This Row],[Visibility(mi)]],5))</f>
        <v>10</v>
      </c>
      <c r="K3970">
        <f>MROUND(US_Accidents_Dec20_updated[[#This Row],[Wind_Speed(mph)]],5)</f>
        <v>10</v>
      </c>
      <c r="L3970">
        <f>IF(US_Accidents_Dec20_updated[[#This Row],[Precipitation(in)]]&gt;0.1, 0.1, US_Accidents_Dec20_updated[[#This Row],[Precipitation(in)]])</f>
        <v>0</v>
      </c>
    </row>
    <row r="3971" spans="1:12" x14ac:dyDescent="0.25">
      <c r="A3971" t="str">
        <f>US_Accidents_Dec20_updated[[#This Row],[ID]]</f>
        <v>A-4183455</v>
      </c>
      <c r="B3971">
        <f>US_Accidents_Dec20_updated[[#This Row],[Start_Lat]]</f>
        <v>39.256310999999997</v>
      </c>
      <c r="C3971">
        <f>US_Accidents_Dec20_updated[[#This Row],[Start_Lng]]</f>
        <v>-104.889521</v>
      </c>
      <c r="D3971">
        <f>US_Accidents_Dec20_updated[[#This Row],[Severity]]-1</f>
        <v>2</v>
      </c>
      <c r="E3971">
        <f>HOUR(US_Accidents_Dec20_updated[[#This Row],[Start_Time]])</f>
        <v>18</v>
      </c>
      <c r="F3971">
        <f>DAY(US_Accidents_Dec20_updated[[#This Row],[Start_Time]])</f>
        <v>12</v>
      </c>
      <c r="G3971">
        <f>MONTH(US_Accidents_Dec20_updated[[#This Row],[Start_Time]])</f>
        <v>5</v>
      </c>
      <c r="H3971" t="str">
        <f>US_Accidents_Dec20_updated[[#This Row],[Description]]</f>
        <v>At Tomah Rd/Exit 174 - Accident.</v>
      </c>
      <c r="I3971" t="s">
        <v>50</v>
      </c>
      <c r="J3971">
        <f>IF(US_Accidents_Dec20_updated[[#This Row],[Visibility(mi)]]&gt;30, 30, MROUND(US_Accidents_Dec20_updated[[#This Row],[Visibility(mi)]],5))</f>
        <v>10</v>
      </c>
      <c r="K3971">
        <f>MROUND(US_Accidents_Dec20_updated[[#This Row],[Wind_Speed(mph)]],5)</f>
        <v>0</v>
      </c>
      <c r="L3971">
        <f>IF(US_Accidents_Dec20_updated[[#This Row],[Precipitation(in)]]&gt;0.1, 0.1, US_Accidents_Dec20_updated[[#This Row],[Precipitation(in)]])</f>
        <v>0</v>
      </c>
    </row>
    <row r="3972" spans="1:12" x14ac:dyDescent="0.25">
      <c r="A3972" t="str">
        <f>US_Accidents_Dec20_updated[[#This Row],[ID]]</f>
        <v>A-4183458</v>
      </c>
      <c r="B3972">
        <f>US_Accidents_Dec20_updated[[#This Row],[Start_Lat]]</f>
        <v>39.734789999999997</v>
      </c>
      <c r="C3972">
        <f>US_Accidents_Dec20_updated[[#This Row],[Start_Lng]]</f>
        <v>-105.01503</v>
      </c>
      <c r="D3972">
        <f>US_Accidents_Dec20_updated[[#This Row],[Severity]]-1</f>
        <v>2</v>
      </c>
      <c r="E3972">
        <f>HOUR(US_Accidents_Dec20_updated[[#This Row],[Start_Time]])</f>
        <v>13</v>
      </c>
      <c r="F3972">
        <f>DAY(US_Accidents_Dec20_updated[[#This Row],[Start_Time]])</f>
        <v>12</v>
      </c>
      <c r="G3972">
        <f>MONTH(US_Accidents_Dec20_updated[[#This Row],[Start_Time]])</f>
        <v>5</v>
      </c>
      <c r="H3972" t="str">
        <f>US_Accidents_Dec20_updated[[#This Row],[Description]]</f>
        <v>At US-40/CO-33/Colfax Ave/Exit 210 - Accident.</v>
      </c>
      <c r="I3972" t="s">
        <v>50</v>
      </c>
      <c r="J3972">
        <f>IF(US_Accidents_Dec20_updated[[#This Row],[Visibility(mi)]]&gt;30, 30, MROUND(US_Accidents_Dec20_updated[[#This Row],[Visibility(mi)]],5))</f>
        <v>30</v>
      </c>
      <c r="K3972">
        <f>MROUND(US_Accidents_Dec20_updated[[#This Row],[Wind_Speed(mph)]],5)</f>
        <v>5</v>
      </c>
      <c r="L3972">
        <f>IF(US_Accidents_Dec20_updated[[#This Row],[Precipitation(in)]]&gt;0.1, 0.1, US_Accidents_Dec20_updated[[#This Row],[Precipitation(in)]])</f>
        <v>0</v>
      </c>
    </row>
    <row r="3973" spans="1:12" x14ac:dyDescent="0.25">
      <c r="A3973" t="str">
        <f>US_Accidents_Dec20_updated[[#This Row],[ID]]</f>
        <v>A-4183459</v>
      </c>
      <c r="B3973">
        <f>US_Accidents_Dec20_updated[[#This Row],[Start_Lat]]</f>
        <v>40.247256999999998</v>
      </c>
      <c r="C3973">
        <f>US_Accidents_Dec20_updated[[#This Row],[Start_Lng]]</f>
        <v>-104.98038</v>
      </c>
      <c r="D3973">
        <f>US_Accidents_Dec20_updated[[#This Row],[Severity]]-1</f>
        <v>2</v>
      </c>
      <c r="E3973">
        <f>HOUR(US_Accidents_Dec20_updated[[#This Row],[Start_Time]])</f>
        <v>12</v>
      </c>
      <c r="F3973">
        <f>DAY(US_Accidents_Dec20_updated[[#This Row],[Start_Time]])</f>
        <v>12</v>
      </c>
      <c r="G3973">
        <f>MONTH(US_Accidents_Dec20_updated[[#This Row],[Start_Time]])</f>
        <v>5</v>
      </c>
      <c r="H3973" t="str">
        <f>US_Accidents_Dec20_updated[[#This Row],[Description]]</f>
        <v>At CR-34/Exit 245 - Accident.</v>
      </c>
      <c r="I3973" t="s">
        <v>50</v>
      </c>
      <c r="J3973">
        <f>IF(US_Accidents_Dec20_updated[[#This Row],[Visibility(mi)]]&gt;30, 30, MROUND(US_Accidents_Dec20_updated[[#This Row],[Visibility(mi)]],5))</f>
        <v>10</v>
      </c>
      <c r="K3973">
        <f>MROUND(US_Accidents_Dec20_updated[[#This Row],[Wind_Speed(mph)]],5)</f>
        <v>5</v>
      </c>
      <c r="L3973">
        <f>IF(US_Accidents_Dec20_updated[[#This Row],[Precipitation(in)]]&gt;0.1, 0.1, US_Accidents_Dec20_updated[[#This Row],[Precipitation(in)]])</f>
        <v>0</v>
      </c>
    </row>
    <row r="3974" spans="1:12" x14ac:dyDescent="0.25">
      <c r="A3974" t="str">
        <f>US_Accidents_Dec20_updated[[#This Row],[ID]]</f>
        <v>A-4183462</v>
      </c>
      <c r="B3974">
        <f>US_Accidents_Dec20_updated[[#This Row],[Start_Lat]]</f>
        <v>40.349749000000003</v>
      </c>
      <c r="C3974">
        <f>US_Accidents_Dec20_updated[[#This Row],[Start_Lng]]</f>
        <v>-104.98128</v>
      </c>
      <c r="D3974">
        <f>US_Accidents_Dec20_updated[[#This Row],[Severity]]-1</f>
        <v>2</v>
      </c>
      <c r="E3974">
        <f>HOUR(US_Accidents_Dec20_updated[[#This Row],[Start_Time]])</f>
        <v>14</v>
      </c>
      <c r="F3974">
        <f>DAY(US_Accidents_Dec20_updated[[#This Row],[Start_Time]])</f>
        <v>12</v>
      </c>
      <c r="G3974">
        <f>MONTH(US_Accidents_Dec20_updated[[#This Row],[Start_Time]])</f>
        <v>5</v>
      </c>
      <c r="H3974" t="str">
        <f>US_Accidents_Dec20_updated[[#This Row],[Description]]</f>
        <v>At CO-60/Exit 252 - Accident.</v>
      </c>
      <c r="I3974" t="s">
        <v>50</v>
      </c>
      <c r="J3974">
        <f>IF(US_Accidents_Dec20_updated[[#This Row],[Visibility(mi)]]&gt;30, 30, MROUND(US_Accidents_Dec20_updated[[#This Row],[Visibility(mi)]],5))</f>
        <v>10</v>
      </c>
      <c r="K3974">
        <f>MROUND(US_Accidents_Dec20_updated[[#This Row],[Wind_Speed(mph)]],5)</f>
        <v>20</v>
      </c>
      <c r="L3974">
        <f>IF(US_Accidents_Dec20_updated[[#This Row],[Precipitation(in)]]&gt;0.1, 0.1, US_Accidents_Dec20_updated[[#This Row],[Precipitation(in)]])</f>
        <v>0</v>
      </c>
    </row>
    <row r="3975" spans="1:12" x14ac:dyDescent="0.25">
      <c r="A3975" t="str">
        <f>US_Accidents_Dec20_updated[[#This Row],[ID]]</f>
        <v>A-4183463</v>
      </c>
      <c r="B3975">
        <f>US_Accidents_Dec20_updated[[#This Row],[Start_Lat]]</f>
        <v>40.339571999999997</v>
      </c>
      <c r="C3975">
        <f>US_Accidents_Dec20_updated[[#This Row],[Start_Lng]]</f>
        <v>-104.98007</v>
      </c>
      <c r="D3975">
        <f>US_Accidents_Dec20_updated[[#This Row],[Severity]]-1</f>
        <v>2</v>
      </c>
      <c r="E3975">
        <f>HOUR(US_Accidents_Dec20_updated[[#This Row],[Start_Time]])</f>
        <v>14</v>
      </c>
      <c r="F3975">
        <f>DAY(US_Accidents_Dec20_updated[[#This Row],[Start_Time]])</f>
        <v>12</v>
      </c>
      <c r="G3975">
        <f>MONTH(US_Accidents_Dec20_updated[[#This Row],[Start_Time]])</f>
        <v>5</v>
      </c>
      <c r="H3975" t="str">
        <f>US_Accidents_Dec20_updated[[#This Row],[Description]]</f>
        <v>At CR-16/Exit 254 - Accident.</v>
      </c>
      <c r="I3975" t="s">
        <v>50</v>
      </c>
      <c r="J3975">
        <f>IF(US_Accidents_Dec20_updated[[#This Row],[Visibility(mi)]]&gt;30, 30, MROUND(US_Accidents_Dec20_updated[[#This Row],[Visibility(mi)]],5))</f>
        <v>10</v>
      </c>
      <c r="K3975">
        <f>MROUND(US_Accidents_Dec20_updated[[#This Row],[Wind_Speed(mph)]],5)</f>
        <v>20</v>
      </c>
      <c r="L3975">
        <f>IF(US_Accidents_Dec20_updated[[#This Row],[Precipitation(in)]]&gt;0.1, 0.1, US_Accidents_Dec20_updated[[#This Row],[Precipitation(in)]])</f>
        <v>0</v>
      </c>
    </row>
    <row r="3976" spans="1:12" x14ac:dyDescent="0.25">
      <c r="A3976" t="str">
        <f>US_Accidents_Dec20_updated[[#This Row],[ID]]</f>
        <v>A-4183470</v>
      </c>
      <c r="B3976">
        <f>US_Accidents_Dec20_updated[[#This Row],[Start_Lat]]</f>
        <v>39.083942999999998</v>
      </c>
      <c r="C3976">
        <f>US_Accidents_Dec20_updated[[#This Row],[Start_Lng]]</f>
        <v>-108.459177</v>
      </c>
      <c r="D3976">
        <f>US_Accidents_Dec20_updated[[#This Row],[Severity]]-1</f>
        <v>2</v>
      </c>
      <c r="E3976">
        <f>HOUR(US_Accidents_Dec20_updated[[#This Row],[Start_Time]])</f>
        <v>16</v>
      </c>
      <c r="F3976">
        <f>DAY(US_Accidents_Dec20_updated[[#This Row],[Start_Time]])</f>
        <v>12</v>
      </c>
      <c r="G3976">
        <f>MONTH(US_Accidents_Dec20_updated[[#This Row],[Start_Time]])</f>
        <v>5</v>
      </c>
      <c r="H3976" t="str">
        <f>US_Accidents_Dec20_updated[[#This Row],[Description]]</f>
        <v>At I-70-BL/US-6/32 Rd - Accident.</v>
      </c>
      <c r="I3976" t="s">
        <v>50</v>
      </c>
      <c r="J3976">
        <f>IF(US_Accidents_Dec20_updated[[#This Row],[Visibility(mi)]]&gt;30, 30, MROUND(US_Accidents_Dec20_updated[[#This Row],[Visibility(mi)]],5))</f>
        <v>10</v>
      </c>
      <c r="K3976">
        <f>MROUND(US_Accidents_Dec20_updated[[#This Row],[Wind_Speed(mph)]],5)</f>
        <v>5</v>
      </c>
      <c r="L3976">
        <f>IF(US_Accidents_Dec20_updated[[#This Row],[Precipitation(in)]]&gt;0.1, 0.1, US_Accidents_Dec20_updated[[#This Row],[Precipitation(in)]])</f>
        <v>0</v>
      </c>
    </row>
    <row r="3977" spans="1:12" x14ac:dyDescent="0.25">
      <c r="A3977" t="str">
        <f>US_Accidents_Dec20_updated[[#This Row],[ID]]</f>
        <v>A-4183475</v>
      </c>
      <c r="B3977">
        <f>US_Accidents_Dec20_updated[[#This Row],[Start_Lat]]</f>
        <v>38.887884999999997</v>
      </c>
      <c r="C3977">
        <f>US_Accidents_Dec20_updated[[#This Row],[Start_Lng]]</f>
        <v>-104.95627</v>
      </c>
      <c r="D3977">
        <f>US_Accidents_Dec20_updated[[#This Row],[Severity]]-1</f>
        <v>2</v>
      </c>
      <c r="E3977">
        <f>HOUR(US_Accidents_Dec20_updated[[#This Row],[Start_Time]])</f>
        <v>19</v>
      </c>
      <c r="F3977">
        <f>DAY(US_Accidents_Dec20_updated[[#This Row],[Start_Time]])</f>
        <v>12</v>
      </c>
      <c r="G3977">
        <f>MONTH(US_Accidents_Dec20_updated[[#This Row],[Start_Time]])</f>
        <v>5</v>
      </c>
      <c r="H3977" t="str">
        <f>US_Accidents_Dec20_updated[[#This Row],[Description]]</f>
        <v>At US-24-BL/Manitou Ave (West) - Accident.</v>
      </c>
      <c r="I3977" t="s">
        <v>50</v>
      </c>
      <c r="J3977">
        <f>IF(US_Accidents_Dec20_updated[[#This Row],[Visibility(mi)]]&gt;30, 30, MROUND(US_Accidents_Dec20_updated[[#This Row],[Visibility(mi)]],5))</f>
        <v>10</v>
      </c>
      <c r="K3977">
        <f>MROUND(US_Accidents_Dec20_updated[[#This Row],[Wind_Speed(mph)]],5)</f>
        <v>5</v>
      </c>
      <c r="L3977">
        <f>IF(US_Accidents_Dec20_updated[[#This Row],[Precipitation(in)]]&gt;0.1, 0.1, US_Accidents_Dec20_updated[[#This Row],[Precipitation(in)]])</f>
        <v>0</v>
      </c>
    </row>
    <row r="3978" spans="1:12" x14ac:dyDescent="0.25">
      <c r="A3978" t="str">
        <f>US_Accidents_Dec20_updated[[#This Row],[ID]]</f>
        <v>A-4183936</v>
      </c>
      <c r="B3978">
        <f>US_Accidents_Dec20_updated[[#This Row],[Start_Lat]]</f>
        <v>39.796928999999999</v>
      </c>
      <c r="C3978">
        <f>US_Accidents_Dec20_updated[[#This Row],[Start_Lng]]</f>
        <v>-105.048478</v>
      </c>
      <c r="D3978">
        <f>US_Accidents_Dec20_updated[[#This Row],[Severity]]-1</f>
        <v>2</v>
      </c>
      <c r="E3978">
        <f>HOUR(US_Accidents_Dec20_updated[[#This Row],[Start_Time]])</f>
        <v>0</v>
      </c>
      <c r="F3978">
        <f>DAY(US_Accidents_Dec20_updated[[#This Row],[Start_Time]])</f>
        <v>13</v>
      </c>
      <c r="G3978">
        <f>MONTH(US_Accidents_Dec20_updated[[#This Row],[Start_Time]])</f>
        <v>5</v>
      </c>
      <c r="H3978" t="str">
        <f>US_Accidents_Dec20_updated[[#This Row],[Description]]</f>
        <v>At CO-95/Sheridan Blvd/Exit 1 - Accident.</v>
      </c>
      <c r="I3978" t="s">
        <v>50</v>
      </c>
      <c r="J3978">
        <f>IF(US_Accidents_Dec20_updated[[#This Row],[Visibility(mi)]]&gt;30, 30, MROUND(US_Accidents_Dec20_updated[[#This Row],[Visibility(mi)]],5))</f>
        <v>10</v>
      </c>
      <c r="K3978">
        <f>MROUND(US_Accidents_Dec20_updated[[#This Row],[Wind_Speed(mph)]],5)</f>
        <v>15</v>
      </c>
      <c r="L3978">
        <f>IF(US_Accidents_Dec20_updated[[#This Row],[Precipitation(in)]]&gt;0.1, 0.1, US_Accidents_Dec20_updated[[#This Row],[Precipitation(in)]])</f>
        <v>0</v>
      </c>
    </row>
    <row r="3979" spans="1:12" x14ac:dyDescent="0.25">
      <c r="A3979" t="str">
        <f>US_Accidents_Dec20_updated[[#This Row],[ID]]</f>
        <v>A-4183937</v>
      </c>
      <c r="B3979">
        <f>US_Accidents_Dec20_updated[[#This Row],[Start_Lat]]</f>
        <v>39.594386999999998</v>
      </c>
      <c r="C3979">
        <f>US_Accidents_Dec20_updated[[#This Row],[Start_Lng]]</f>
        <v>-106.251374</v>
      </c>
      <c r="D3979">
        <f>US_Accidents_Dec20_updated[[#This Row],[Severity]]-1</f>
        <v>2</v>
      </c>
      <c r="E3979">
        <f>HOUR(US_Accidents_Dec20_updated[[#This Row],[Start_Time]])</f>
        <v>6</v>
      </c>
      <c r="F3979">
        <f>DAY(US_Accidents_Dec20_updated[[#This Row],[Start_Time]])</f>
        <v>13</v>
      </c>
      <c r="G3979">
        <f>MONTH(US_Accidents_Dec20_updated[[#This Row],[Start_Time]])</f>
        <v>5</v>
      </c>
      <c r="H3979" t="str">
        <f>US_Accidents_Dec20_updated[[#This Row],[Description]]</f>
        <v>At CR-16/Shrine Pass Rd/Exit 190 - Accident.</v>
      </c>
      <c r="I3979" t="s">
        <v>50</v>
      </c>
      <c r="J3979">
        <f>IF(US_Accidents_Dec20_updated[[#This Row],[Visibility(mi)]]&gt;30, 30, MROUND(US_Accidents_Dec20_updated[[#This Row],[Visibility(mi)]],5))</f>
        <v>10</v>
      </c>
      <c r="K3979">
        <f>MROUND(US_Accidents_Dec20_updated[[#This Row],[Wind_Speed(mph)]],5)</f>
        <v>10</v>
      </c>
      <c r="L3979">
        <f>IF(US_Accidents_Dec20_updated[[#This Row],[Precipitation(in)]]&gt;0.1, 0.1, US_Accidents_Dec20_updated[[#This Row],[Precipitation(in)]])</f>
        <v>0</v>
      </c>
    </row>
    <row r="3980" spans="1:12" x14ac:dyDescent="0.25">
      <c r="A3980" t="str">
        <f>US_Accidents_Dec20_updated[[#This Row],[ID]]</f>
        <v>A-4183938</v>
      </c>
      <c r="B3980">
        <f>US_Accidents_Dec20_updated[[#This Row],[Start_Lat]]</f>
        <v>40.576419999999999</v>
      </c>
      <c r="C3980">
        <f>US_Accidents_Dec20_updated[[#This Row],[Start_Lng]]</f>
        <v>-105.00147</v>
      </c>
      <c r="D3980">
        <f>US_Accidents_Dec20_updated[[#This Row],[Severity]]-1</f>
        <v>2</v>
      </c>
      <c r="E3980">
        <f>HOUR(US_Accidents_Dec20_updated[[#This Row],[Start_Time]])</f>
        <v>7</v>
      </c>
      <c r="F3980">
        <f>DAY(US_Accidents_Dec20_updated[[#This Row],[Start_Time]])</f>
        <v>13</v>
      </c>
      <c r="G3980">
        <f>MONTH(US_Accidents_Dec20_updated[[#This Row],[Start_Time]])</f>
        <v>5</v>
      </c>
      <c r="H3980" t="str">
        <f>US_Accidents_Dec20_updated[[#This Row],[Description]]</f>
        <v>At Prospect Rd/Exit 268 - Accident.</v>
      </c>
      <c r="I3980" t="s">
        <v>50</v>
      </c>
      <c r="J3980">
        <f>IF(US_Accidents_Dec20_updated[[#This Row],[Visibility(mi)]]&gt;30, 30, MROUND(US_Accidents_Dec20_updated[[#This Row],[Visibility(mi)]],5))</f>
        <v>10</v>
      </c>
      <c r="K3980">
        <f>MROUND(US_Accidents_Dec20_updated[[#This Row],[Wind_Speed(mph)]],5)</f>
        <v>5</v>
      </c>
      <c r="L3980">
        <f>IF(US_Accidents_Dec20_updated[[#This Row],[Precipitation(in)]]&gt;0.1, 0.1, US_Accidents_Dec20_updated[[#This Row],[Precipitation(in)]])</f>
        <v>0</v>
      </c>
    </row>
    <row r="3981" spans="1:12" x14ac:dyDescent="0.25">
      <c r="A3981" t="str">
        <f>US_Accidents_Dec20_updated[[#This Row],[ID]]</f>
        <v>A-4183940</v>
      </c>
      <c r="B3981">
        <f>US_Accidents_Dec20_updated[[#This Row],[Start_Lat]]</f>
        <v>39.79954</v>
      </c>
      <c r="C3981">
        <f>US_Accidents_Dec20_updated[[#This Row],[Start_Lng]]</f>
        <v>-105.03024000000001</v>
      </c>
      <c r="D3981">
        <f>US_Accidents_Dec20_updated[[#This Row],[Severity]]-1</f>
        <v>2</v>
      </c>
      <c r="E3981">
        <f>HOUR(US_Accidents_Dec20_updated[[#This Row],[Start_Time]])</f>
        <v>9</v>
      </c>
      <c r="F3981">
        <f>DAY(US_Accidents_Dec20_updated[[#This Row],[Start_Time]])</f>
        <v>13</v>
      </c>
      <c r="G3981">
        <f>MONTH(US_Accidents_Dec20_updated[[#This Row],[Start_Time]])</f>
        <v>5</v>
      </c>
      <c r="H3981" t="str">
        <f>US_Accidents_Dec20_updated[[#This Row],[Description]]</f>
        <v>Ramp to US-287/Federal Blvd - Accident.</v>
      </c>
      <c r="I3981" t="s">
        <v>50</v>
      </c>
      <c r="J3981">
        <f>IF(US_Accidents_Dec20_updated[[#This Row],[Visibility(mi)]]&gt;30, 30, MROUND(US_Accidents_Dec20_updated[[#This Row],[Visibility(mi)]],5))</f>
        <v>30</v>
      </c>
      <c r="K3981">
        <f>MROUND(US_Accidents_Dec20_updated[[#This Row],[Wind_Speed(mph)]],5)</f>
        <v>5</v>
      </c>
      <c r="L3981">
        <f>IF(US_Accidents_Dec20_updated[[#This Row],[Precipitation(in)]]&gt;0.1, 0.1, US_Accidents_Dec20_updated[[#This Row],[Precipitation(in)]])</f>
        <v>0</v>
      </c>
    </row>
    <row r="3982" spans="1:12" x14ac:dyDescent="0.25">
      <c r="A3982" t="str">
        <f>US_Accidents_Dec20_updated[[#This Row],[ID]]</f>
        <v>A-4183942</v>
      </c>
      <c r="B3982">
        <f>US_Accidents_Dec20_updated[[#This Row],[Start_Lat]]</f>
        <v>39.555610000000001</v>
      </c>
      <c r="C3982">
        <f>US_Accidents_Dec20_updated[[#This Row],[Start_Lng]]</f>
        <v>-104.87308</v>
      </c>
      <c r="D3982">
        <f>US_Accidents_Dec20_updated[[#This Row],[Severity]]-1</f>
        <v>2</v>
      </c>
      <c r="E3982">
        <f>HOUR(US_Accidents_Dec20_updated[[#This Row],[Start_Time]])</f>
        <v>8</v>
      </c>
      <c r="F3982">
        <f>DAY(US_Accidents_Dec20_updated[[#This Row],[Start_Time]])</f>
        <v>13</v>
      </c>
      <c r="G3982">
        <f>MONTH(US_Accidents_Dec20_updated[[#This Row],[Start_Time]])</f>
        <v>5</v>
      </c>
      <c r="H3982" t="str">
        <f>US_Accidents_Dec20_updated[[#This Row],[Description]]</f>
        <v>At I-25/US-87/E-470 - Accident.</v>
      </c>
      <c r="I3982" t="s">
        <v>50</v>
      </c>
      <c r="J3982">
        <f>IF(US_Accidents_Dec20_updated[[#This Row],[Visibility(mi)]]&gt;30, 30, MROUND(US_Accidents_Dec20_updated[[#This Row],[Visibility(mi)]],5))</f>
        <v>10</v>
      </c>
      <c r="K3982">
        <f>MROUND(US_Accidents_Dec20_updated[[#This Row],[Wind_Speed(mph)]],5)</f>
        <v>5</v>
      </c>
      <c r="L3982">
        <f>IF(US_Accidents_Dec20_updated[[#This Row],[Precipitation(in)]]&gt;0.1, 0.1, US_Accidents_Dec20_updated[[#This Row],[Precipitation(in)]])</f>
        <v>0</v>
      </c>
    </row>
    <row r="3983" spans="1:12" x14ac:dyDescent="0.25">
      <c r="A3983" t="str">
        <f>US_Accidents_Dec20_updated[[#This Row],[ID]]</f>
        <v>A-4183947</v>
      </c>
      <c r="B3983">
        <f>US_Accidents_Dec20_updated[[#This Row],[Start_Lat]]</f>
        <v>39.775370000000002</v>
      </c>
      <c r="C3983">
        <f>US_Accidents_Dec20_updated[[#This Row],[Start_Lng]]</f>
        <v>-104.860736</v>
      </c>
      <c r="D3983">
        <f>US_Accidents_Dec20_updated[[#This Row],[Severity]]-1</f>
        <v>2</v>
      </c>
      <c r="E3983">
        <f>HOUR(US_Accidents_Dec20_updated[[#This Row],[Start_Time]])</f>
        <v>10</v>
      </c>
      <c r="F3983">
        <f>DAY(US_Accidents_Dec20_updated[[#This Row],[Start_Time]])</f>
        <v>13</v>
      </c>
      <c r="G3983">
        <f>MONTH(US_Accidents_Dec20_updated[[#This Row],[Start_Time]])</f>
        <v>5</v>
      </c>
      <c r="H3983" t="str">
        <f>US_Accidents_Dec20_updated[[#This Row],[Description]]</f>
        <v>At Havana Street/Exit 280 - Accident.</v>
      </c>
      <c r="I3983" t="s">
        <v>50</v>
      </c>
      <c r="J3983">
        <f>IF(US_Accidents_Dec20_updated[[#This Row],[Visibility(mi)]]&gt;30, 30, MROUND(US_Accidents_Dec20_updated[[#This Row],[Visibility(mi)]],5))</f>
        <v>10</v>
      </c>
      <c r="K3983">
        <f>MROUND(US_Accidents_Dec20_updated[[#This Row],[Wind_Speed(mph)]],5)</f>
        <v>5</v>
      </c>
      <c r="L3983">
        <f>IF(US_Accidents_Dec20_updated[[#This Row],[Precipitation(in)]]&gt;0.1, 0.1, US_Accidents_Dec20_updated[[#This Row],[Precipitation(in)]])</f>
        <v>0</v>
      </c>
    </row>
    <row r="3984" spans="1:12" x14ac:dyDescent="0.25">
      <c r="A3984" t="str">
        <f>US_Accidents_Dec20_updated[[#This Row],[ID]]</f>
        <v>A-4183949</v>
      </c>
      <c r="B3984">
        <f>US_Accidents_Dec20_updated[[#This Row],[Start_Lat]]</f>
        <v>38.043711000000002</v>
      </c>
      <c r="C3984">
        <f>US_Accidents_Dec20_updated[[#This Row],[Start_Lng]]</f>
        <v>-104.72706700000001</v>
      </c>
      <c r="D3984">
        <f>US_Accidents_Dec20_updated[[#This Row],[Severity]]-1</f>
        <v>2</v>
      </c>
      <c r="E3984">
        <f>HOUR(US_Accidents_Dec20_updated[[#This Row],[Start_Time]])</f>
        <v>12</v>
      </c>
      <c r="F3984">
        <f>DAY(US_Accidents_Dec20_updated[[#This Row],[Start_Time]])</f>
        <v>13</v>
      </c>
      <c r="G3984">
        <f>MONTH(US_Accidents_Dec20_updated[[#This Row],[Start_Time]])</f>
        <v>5</v>
      </c>
      <c r="H3984" t="str">
        <f>US_Accidents_Dec20_updated[[#This Row],[Description]]</f>
        <v>At Exit 83 - Accident.</v>
      </c>
      <c r="I3984" t="s">
        <v>50</v>
      </c>
      <c r="J3984">
        <f>IF(US_Accidents_Dec20_updated[[#This Row],[Visibility(mi)]]&gt;30, 30, MROUND(US_Accidents_Dec20_updated[[#This Row],[Visibility(mi)]],5))</f>
        <v>10</v>
      </c>
      <c r="K3984">
        <f>MROUND(US_Accidents_Dec20_updated[[#This Row],[Wind_Speed(mph)]],5)</f>
        <v>10</v>
      </c>
      <c r="L3984">
        <f>IF(US_Accidents_Dec20_updated[[#This Row],[Precipitation(in)]]&gt;0.1, 0.1, US_Accidents_Dec20_updated[[#This Row],[Precipitation(in)]])</f>
        <v>0</v>
      </c>
    </row>
    <row r="3985" spans="1:12" x14ac:dyDescent="0.25">
      <c r="A3985" t="str">
        <f>US_Accidents_Dec20_updated[[#This Row],[ID]]</f>
        <v>A-4183950</v>
      </c>
      <c r="B3985">
        <f>US_Accidents_Dec20_updated[[#This Row],[Start_Lat]]</f>
        <v>39.79954</v>
      </c>
      <c r="C3985">
        <f>US_Accidents_Dec20_updated[[#This Row],[Start_Lng]]</f>
        <v>-105.03024000000001</v>
      </c>
      <c r="D3985">
        <f>US_Accidents_Dec20_updated[[#This Row],[Severity]]-1</f>
        <v>2</v>
      </c>
      <c r="E3985">
        <f>HOUR(US_Accidents_Dec20_updated[[#This Row],[Start_Time]])</f>
        <v>13</v>
      </c>
      <c r="F3985">
        <f>DAY(US_Accidents_Dec20_updated[[#This Row],[Start_Time]])</f>
        <v>13</v>
      </c>
      <c r="G3985">
        <f>MONTH(US_Accidents_Dec20_updated[[#This Row],[Start_Time]])</f>
        <v>5</v>
      </c>
      <c r="H3985" t="str">
        <f>US_Accidents_Dec20_updated[[#This Row],[Description]]</f>
        <v>Ramp to US-287/Federal Blvd - Accident.</v>
      </c>
      <c r="I3985" t="s">
        <v>50</v>
      </c>
      <c r="J3985">
        <f>IF(US_Accidents_Dec20_updated[[#This Row],[Visibility(mi)]]&gt;30, 30, MROUND(US_Accidents_Dec20_updated[[#This Row],[Visibility(mi)]],5))</f>
        <v>30</v>
      </c>
      <c r="K3985">
        <f>MROUND(US_Accidents_Dec20_updated[[#This Row],[Wind_Speed(mph)]],5)</f>
        <v>0</v>
      </c>
      <c r="L3985">
        <f>IF(US_Accidents_Dec20_updated[[#This Row],[Precipitation(in)]]&gt;0.1, 0.1, US_Accidents_Dec20_updated[[#This Row],[Precipitation(in)]])</f>
        <v>0</v>
      </c>
    </row>
    <row r="3986" spans="1:12" x14ac:dyDescent="0.25">
      <c r="A3986" t="str">
        <f>US_Accidents_Dec20_updated[[#This Row],[ID]]</f>
        <v>A-4183951</v>
      </c>
      <c r="B3986">
        <f>US_Accidents_Dec20_updated[[#This Row],[Start_Lat]]</f>
        <v>39.549289999999999</v>
      </c>
      <c r="C3986">
        <f>US_Accidents_Dec20_updated[[#This Row],[Start_Lng]]</f>
        <v>-104.86938000000001</v>
      </c>
      <c r="D3986">
        <f>US_Accidents_Dec20_updated[[#This Row],[Severity]]-1</f>
        <v>2</v>
      </c>
      <c r="E3986">
        <f>HOUR(US_Accidents_Dec20_updated[[#This Row],[Start_Time]])</f>
        <v>13</v>
      </c>
      <c r="F3986">
        <f>DAY(US_Accidents_Dec20_updated[[#This Row],[Start_Time]])</f>
        <v>13</v>
      </c>
      <c r="G3986">
        <f>MONTH(US_Accidents_Dec20_updated[[#This Row],[Start_Time]])</f>
        <v>5</v>
      </c>
      <c r="H3986" t="str">
        <f>US_Accidents_Dec20_updated[[#This Row],[Description]]</f>
        <v>Ramp to E-470 Northbound/CO-470 WB - Accident.</v>
      </c>
      <c r="I3986" t="s">
        <v>50</v>
      </c>
      <c r="J3986">
        <f>IF(US_Accidents_Dec20_updated[[#This Row],[Visibility(mi)]]&gt;30, 30, MROUND(US_Accidents_Dec20_updated[[#This Row],[Visibility(mi)]],5))</f>
        <v>10</v>
      </c>
      <c r="K3986">
        <f>MROUND(US_Accidents_Dec20_updated[[#This Row],[Wind_Speed(mph)]],5)</f>
        <v>10</v>
      </c>
      <c r="L3986">
        <f>IF(US_Accidents_Dec20_updated[[#This Row],[Precipitation(in)]]&gt;0.1, 0.1, US_Accidents_Dec20_updated[[#This Row],[Precipitation(in)]])</f>
        <v>0</v>
      </c>
    </row>
    <row r="3987" spans="1:12" x14ac:dyDescent="0.25">
      <c r="A3987" t="str">
        <f>US_Accidents_Dec20_updated[[#This Row],[ID]]</f>
        <v>A-4183954</v>
      </c>
      <c r="B3987">
        <f>US_Accidents_Dec20_updated[[#This Row],[Start_Lat]]</f>
        <v>38.069330999999998</v>
      </c>
      <c r="C3987">
        <f>US_Accidents_Dec20_updated[[#This Row],[Start_Lng]]</f>
        <v>-104.711269</v>
      </c>
      <c r="D3987">
        <f>US_Accidents_Dec20_updated[[#This Row],[Severity]]-1</f>
        <v>2</v>
      </c>
      <c r="E3987">
        <f>HOUR(US_Accidents_Dec20_updated[[#This Row],[Start_Time]])</f>
        <v>17</v>
      </c>
      <c r="F3987">
        <f>DAY(US_Accidents_Dec20_updated[[#This Row],[Start_Time]])</f>
        <v>13</v>
      </c>
      <c r="G3987">
        <f>MONTH(US_Accidents_Dec20_updated[[#This Row],[Start_Time]])</f>
        <v>5</v>
      </c>
      <c r="H3987" t="str">
        <f>US_Accidents_Dec20_updated[[#This Row],[Description]]</f>
        <v>At CR-345/Exit 77 - Accident. Left lane blocked.</v>
      </c>
      <c r="I3987" t="s">
        <v>50</v>
      </c>
      <c r="J3987">
        <f>IF(US_Accidents_Dec20_updated[[#This Row],[Visibility(mi)]]&gt;30, 30, MROUND(US_Accidents_Dec20_updated[[#This Row],[Visibility(mi)]],5))</f>
        <v>10</v>
      </c>
      <c r="K3987">
        <f>MROUND(US_Accidents_Dec20_updated[[#This Row],[Wind_Speed(mph)]],5)</f>
        <v>5</v>
      </c>
      <c r="L3987">
        <f>IF(US_Accidents_Dec20_updated[[#This Row],[Precipitation(in)]]&gt;0.1, 0.1, US_Accidents_Dec20_updated[[#This Row],[Precipitation(in)]])</f>
        <v>0</v>
      </c>
    </row>
    <row r="3988" spans="1:12" x14ac:dyDescent="0.25">
      <c r="A3988" t="str">
        <f>US_Accidents_Dec20_updated[[#This Row],[ID]]</f>
        <v>A-4183955</v>
      </c>
      <c r="B3988">
        <f>US_Accidents_Dec20_updated[[#This Row],[Start_Lat]]</f>
        <v>40.241092000000002</v>
      </c>
      <c r="C3988">
        <f>US_Accidents_Dec20_updated[[#This Row],[Start_Lng]]</f>
        <v>-104.98003</v>
      </c>
      <c r="D3988">
        <f>US_Accidents_Dec20_updated[[#This Row],[Severity]]-1</f>
        <v>2</v>
      </c>
      <c r="E3988">
        <f>HOUR(US_Accidents_Dec20_updated[[#This Row],[Start_Time]])</f>
        <v>15</v>
      </c>
      <c r="F3988">
        <f>DAY(US_Accidents_Dec20_updated[[#This Row],[Start_Time]])</f>
        <v>13</v>
      </c>
      <c r="G3988">
        <f>MONTH(US_Accidents_Dec20_updated[[#This Row],[Start_Time]])</f>
        <v>5</v>
      </c>
      <c r="H3988" t="str">
        <f>US_Accidents_Dec20_updated[[#This Row],[Description]]</f>
        <v>At CO-56/Exit 250 - Accident.</v>
      </c>
      <c r="I3988" t="s">
        <v>50</v>
      </c>
      <c r="J3988">
        <f>IF(US_Accidents_Dec20_updated[[#This Row],[Visibility(mi)]]&gt;30, 30, MROUND(US_Accidents_Dec20_updated[[#This Row],[Visibility(mi)]],5))</f>
        <v>10</v>
      </c>
      <c r="K3988">
        <f>MROUND(US_Accidents_Dec20_updated[[#This Row],[Wind_Speed(mph)]],5)</f>
        <v>0</v>
      </c>
      <c r="L3988">
        <f>IF(US_Accidents_Dec20_updated[[#This Row],[Precipitation(in)]]&gt;0.1, 0.1, US_Accidents_Dec20_updated[[#This Row],[Precipitation(in)]])</f>
        <v>0</v>
      </c>
    </row>
    <row r="3989" spans="1:12" x14ac:dyDescent="0.25">
      <c r="A3989" t="str">
        <f>US_Accidents_Dec20_updated[[#This Row],[ID]]</f>
        <v>A-4183957</v>
      </c>
      <c r="B3989">
        <f>US_Accidents_Dec20_updated[[#This Row],[Start_Lat]]</f>
        <v>39.566223999999998</v>
      </c>
      <c r="C3989">
        <f>US_Accidents_Dec20_updated[[#This Row],[Start_Lng]]</f>
        <v>-104.87241899999999</v>
      </c>
      <c r="D3989">
        <f>US_Accidents_Dec20_updated[[#This Row],[Severity]]-1</f>
        <v>2</v>
      </c>
      <c r="E3989">
        <f>HOUR(US_Accidents_Dec20_updated[[#This Row],[Start_Time]])</f>
        <v>16</v>
      </c>
      <c r="F3989">
        <f>DAY(US_Accidents_Dec20_updated[[#This Row],[Start_Time]])</f>
        <v>13</v>
      </c>
      <c r="G3989">
        <f>MONTH(US_Accidents_Dec20_updated[[#This Row],[Start_Time]])</f>
        <v>5</v>
      </c>
      <c r="H3989" t="str">
        <f>US_Accidents_Dec20_updated[[#This Row],[Description]]</f>
        <v>At County Line Rd/Exit 195 - Accident.</v>
      </c>
      <c r="I3989" t="s">
        <v>50</v>
      </c>
      <c r="J3989">
        <f>IF(US_Accidents_Dec20_updated[[#This Row],[Visibility(mi)]]&gt;30, 30, MROUND(US_Accidents_Dec20_updated[[#This Row],[Visibility(mi)]],5))</f>
        <v>10</v>
      </c>
      <c r="K3989">
        <f>MROUND(US_Accidents_Dec20_updated[[#This Row],[Wind_Speed(mph)]],5)</f>
        <v>5</v>
      </c>
      <c r="L3989">
        <f>IF(US_Accidents_Dec20_updated[[#This Row],[Precipitation(in)]]&gt;0.1, 0.1, US_Accidents_Dec20_updated[[#This Row],[Precipitation(in)]])</f>
        <v>0</v>
      </c>
    </row>
    <row r="3990" spans="1:12" x14ac:dyDescent="0.25">
      <c r="A3990" t="str">
        <f>US_Accidents_Dec20_updated[[#This Row],[ID]]</f>
        <v>A-4183960</v>
      </c>
      <c r="B3990">
        <f>US_Accidents_Dec20_updated[[#This Row],[Start_Lat]]</f>
        <v>39.602213999999996</v>
      </c>
      <c r="C3990">
        <f>US_Accidents_Dec20_updated[[#This Row],[Start_Lng]]</f>
        <v>-104.888992</v>
      </c>
      <c r="D3990">
        <f>US_Accidents_Dec20_updated[[#This Row],[Severity]]-1</f>
        <v>2</v>
      </c>
      <c r="E3990">
        <f>HOUR(US_Accidents_Dec20_updated[[#This Row],[Start_Time]])</f>
        <v>15</v>
      </c>
      <c r="F3990">
        <f>DAY(US_Accidents_Dec20_updated[[#This Row],[Start_Time]])</f>
        <v>13</v>
      </c>
      <c r="G3990">
        <f>MONTH(US_Accidents_Dec20_updated[[#This Row],[Start_Time]])</f>
        <v>5</v>
      </c>
      <c r="H3990" t="str">
        <f>US_Accidents_Dec20_updated[[#This Row],[Description]]</f>
        <v>At Orchard Rd/Exit 198 - Accident.</v>
      </c>
      <c r="I3990" t="s">
        <v>50</v>
      </c>
      <c r="J3990">
        <f>IF(US_Accidents_Dec20_updated[[#This Row],[Visibility(mi)]]&gt;30, 30, MROUND(US_Accidents_Dec20_updated[[#This Row],[Visibility(mi)]],5))</f>
        <v>10</v>
      </c>
      <c r="K3990">
        <f>MROUND(US_Accidents_Dec20_updated[[#This Row],[Wind_Speed(mph)]],5)</f>
        <v>5</v>
      </c>
      <c r="L3990">
        <f>IF(US_Accidents_Dec20_updated[[#This Row],[Precipitation(in)]]&gt;0.1, 0.1, US_Accidents_Dec20_updated[[#This Row],[Precipitation(in)]])</f>
        <v>0</v>
      </c>
    </row>
    <row r="3991" spans="1:12" x14ac:dyDescent="0.25">
      <c r="A3991" t="str">
        <f>US_Accidents_Dec20_updated[[#This Row],[ID]]</f>
        <v>A-4183961</v>
      </c>
      <c r="B3991">
        <f>US_Accidents_Dec20_updated[[#This Row],[Start_Lat]]</f>
        <v>39.754576</v>
      </c>
      <c r="C3991">
        <f>US_Accidents_Dec20_updated[[#This Row],[Start_Lng]]</f>
        <v>-104.82753</v>
      </c>
      <c r="D3991">
        <f>US_Accidents_Dec20_updated[[#This Row],[Severity]]-1</f>
        <v>2</v>
      </c>
      <c r="E3991">
        <f>HOUR(US_Accidents_Dec20_updated[[#This Row],[Start_Time]])</f>
        <v>16</v>
      </c>
      <c r="F3991">
        <f>DAY(US_Accidents_Dec20_updated[[#This Row],[Start_Time]])</f>
        <v>13</v>
      </c>
      <c r="G3991">
        <f>MONTH(US_Accidents_Dec20_updated[[#This Row],[Start_Time]])</f>
        <v>5</v>
      </c>
      <c r="H3991" t="str">
        <f>US_Accidents_Dec20_updated[[#This Row],[Description]]</f>
        <v>At I-70/US-36/Exit 12 - Accident.</v>
      </c>
      <c r="I3991" t="s">
        <v>50</v>
      </c>
      <c r="J3991">
        <f>IF(US_Accidents_Dec20_updated[[#This Row],[Visibility(mi)]]&gt;30, 30, MROUND(US_Accidents_Dec20_updated[[#This Row],[Visibility(mi)]],5))</f>
        <v>10</v>
      </c>
      <c r="K3991">
        <f>MROUND(US_Accidents_Dec20_updated[[#This Row],[Wind_Speed(mph)]],5)</f>
        <v>5</v>
      </c>
      <c r="L3991">
        <f>IF(US_Accidents_Dec20_updated[[#This Row],[Precipitation(in)]]&gt;0.1, 0.1, US_Accidents_Dec20_updated[[#This Row],[Precipitation(in)]])</f>
        <v>0</v>
      </c>
    </row>
    <row r="3992" spans="1:12" x14ac:dyDescent="0.25">
      <c r="A3992" t="str">
        <f>US_Accidents_Dec20_updated[[#This Row],[ID]]</f>
        <v>A-4183962</v>
      </c>
      <c r="B3992">
        <f>US_Accidents_Dec20_updated[[#This Row],[Start_Lat]]</f>
        <v>39.789726999999999</v>
      </c>
      <c r="C3992">
        <f>US_Accidents_Dec20_updated[[#This Row],[Start_Lng]]</f>
        <v>-105.064474</v>
      </c>
      <c r="D3992">
        <f>US_Accidents_Dec20_updated[[#This Row],[Severity]]-1</f>
        <v>2</v>
      </c>
      <c r="E3992">
        <f>HOUR(US_Accidents_Dec20_updated[[#This Row],[Start_Time]])</f>
        <v>17</v>
      </c>
      <c r="F3992">
        <f>DAY(US_Accidents_Dec20_updated[[#This Row],[Start_Time]])</f>
        <v>13</v>
      </c>
      <c r="G3992">
        <f>MONTH(US_Accidents_Dec20_updated[[#This Row],[Start_Time]])</f>
        <v>5</v>
      </c>
      <c r="H3992" t="str">
        <f>US_Accidents_Dec20_updated[[#This Row],[Description]]</f>
        <v>At CO-95/Sheridan Blvd/Exit 1 - Accident.</v>
      </c>
      <c r="I3992" t="s">
        <v>50</v>
      </c>
      <c r="J3992">
        <f>IF(US_Accidents_Dec20_updated[[#This Row],[Visibility(mi)]]&gt;30, 30, MROUND(US_Accidents_Dec20_updated[[#This Row],[Visibility(mi)]],5))</f>
        <v>30</v>
      </c>
      <c r="K3992">
        <f>MROUND(US_Accidents_Dec20_updated[[#This Row],[Wind_Speed(mph)]],5)</f>
        <v>10</v>
      </c>
      <c r="L3992">
        <f>IF(US_Accidents_Dec20_updated[[#This Row],[Precipitation(in)]]&gt;0.1, 0.1, US_Accidents_Dec20_updated[[#This Row],[Precipitation(in)]])</f>
        <v>0</v>
      </c>
    </row>
    <row r="3993" spans="1:12" x14ac:dyDescent="0.25">
      <c r="A3993" t="str">
        <f>US_Accidents_Dec20_updated[[#This Row],[ID]]</f>
        <v>A-4183966</v>
      </c>
      <c r="B3993">
        <f>US_Accidents_Dec20_updated[[#This Row],[Start_Lat]]</f>
        <v>40.2089</v>
      </c>
      <c r="C3993">
        <f>US_Accidents_Dec20_updated[[#This Row],[Start_Lng]]</f>
        <v>-104.98035</v>
      </c>
      <c r="D3993">
        <f>US_Accidents_Dec20_updated[[#This Row],[Severity]]-1</f>
        <v>2</v>
      </c>
      <c r="E3993">
        <f>HOUR(US_Accidents_Dec20_updated[[#This Row],[Start_Time]])</f>
        <v>19</v>
      </c>
      <c r="F3993">
        <f>DAY(US_Accidents_Dec20_updated[[#This Row],[Start_Time]])</f>
        <v>13</v>
      </c>
      <c r="G3993">
        <f>MONTH(US_Accidents_Dec20_updated[[#This Row],[Start_Time]])</f>
        <v>5</v>
      </c>
      <c r="H3993" t="str">
        <f>US_Accidents_Dec20_updated[[#This Row],[Description]]</f>
        <v>At CO-66/Exit 243 - Accident.</v>
      </c>
      <c r="I3993" t="s">
        <v>50</v>
      </c>
      <c r="J3993">
        <f>IF(US_Accidents_Dec20_updated[[#This Row],[Visibility(mi)]]&gt;30, 30, MROUND(US_Accidents_Dec20_updated[[#This Row],[Visibility(mi)]],5))</f>
        <v>10</v>
      </c>
      <c r="K3993">
        <f>MROUND(US_Accidents_Dec20_updated[[#This Row],[Wind_Speed(mph)]],5)</f>
        <v>10</v>
      </c>
      <c r="L3993">
        <f>IF(US_Accidents_Dec20_updated[[#This Row],[Precipitation(in)]]&gt;0.1, 0.1, US_Accidents_Dec20_updated[[#This Row],[Precipitation(in)]])</f>
        <v>0</v>
      </c>
    </row>
    <row r="3994" spans="1:12" x14ac:dyDescent="0.25">
      <c r="A3994" t="str">
        <f>US_Accidents_Dec20_updated[[#This Row],[ID]]</f>
        <v>A-4183967</v>
      </c>
      <c r="B3994">
        <f>US_Accidents_Dec20_updated[[#This Row],[Start_Lat]]</f>
        <v>39.784700000000001</v>
      </c>
      <c r="C3994">
        <f>US_Accidents_Dec20_updated[[#This Row],[Start_Lng]]</f>
        <v>-105.08638000000001</v>
      </c>
      <c r="D3994">
        <f>US_Accidents_Dec20_updated[[#This Row],[Severity]]-1</f>
        <v>2</v>
      </c>
      <c r="E3994">
        <f>HOUR(US_Accidents_Dec20_updated[[#This Row],[Start_Time]])</f>
        <v>17</v>
      </c>
      <c r="F3994">
        <f>DAY(US_Accidents_Dec20_updated[[#This Row],[Start_Time]])</f>
        <v>13</v>
      </c>
      <c r="G3994">
        <f>MONTH(US_Accidents_Dec20_updated[[#This Row],[Start_Time]])</f>
        <v>5</v>
      </c>
      <c r="H3994" t="str">
        <f>US_Accidents_Dec20_updated[[#This Row],[Description]]</f>
        <v>At CO-121/Wadsworth Blvd/Exit 269 - Accident.</v>
      </c>
      <c r="I3994" t="s">
        <v>50</v>
      </c>
      <c r="J3994">
        <f>IF(US_Accidents_Dec20_updated[[#This Row],[Visibility(mi)]]&gt;30, 30, MROUND(US_Accidents_Dec20_updated[[#This Row],[Visibility(mi)]],5))</f>
        <v>30</v>
      </c>
      <c r="K3994">
        <f>MROUND(US_Accidents_Dec20_updated[[#This Row],[Wind_Speed(mph)]],5)</f>
        <v>5</v>
      </c>
      <c r="L3994">
        <f>IF(US_Accidents_Dec20_updated[[#This Row],[Precipitation(in)]]&gt;0.1, 0.1, US_Accidents_Dec20_updated[[#This Row],[Precipitation(in)]])</f>
        <v>0</v>
      </c>
    </row>
    <row r="3995" spans="1:12" x14ac:dyDescent="0.25">
      <c r="A3995" t="str">
        <f>US_Accidents_Dec20_updated[[#This Row],[ID]]</f>
        <v>A-4183969</v>
      </c>
      <c r="B3995">
        <f>US_Accidents_Dec20_updated[[#This Row],[Start_Lat]]</f>
        <v>39.602213999999996</v>
      </c>
      <c r="C3995">
        <f>US_Accidents_Dec20_updated[[#This Row],[Start_Lng]]</f>
        <v>-104.888992</v>
      </c>
      <c r="D3995">
        <f>US_Accidents_Dec20_updated[[#This Row],[Severity]]-1</f>
        <v>2</v>
      </c>
      <c r="E3995">
        <f>HOUR(US_Accidents_Dec20_updated[[#This Row],[Start_Time]])</f>
        <v>18</v>
      </c>
      <c r="F3995">
        <f>DAY(US_Accidents_Dec20_updated[[#This Row],[Start_Time]])</f>
        <v>13</v>
      </c>
      <c r="G3995">
        <f>MONTH(US_Accidents_Dec20_updated[[#This Row],[Start_Time]])</f>
        <v>5</v>
      </c>
      <c r="H3995" t="str">
        <f>US_Accidents_Dec20_updated[[#This Row],[Description]]</f>
        <v>At Orchard Rd/Exit 198 - Accident.</v>
      </c>
      <c r="I3995" t="s">
        <v>50</v>
      </c>
      <c r="J3995">
        <f>IF(US_Accidents_Dec20_updated[[#This Row],[Visibility(mi)]]&gt;30, 30, MROUND(US_Accidents_Dec20_updated[[#This Row],[Visibility(mi)]],5))</f>
        <v>10</v>
      </c>
      <c r="K3995">
        <f>MROUND(US_Accidents_Dec20_updated[[#This Row],[Wind_Speed(mph)]],5)</f>
        <v>10</v>
      </c>
      <c r="L3995">
        <f>IF(US_Accidents_Dec20_updated[[#This Row],[Precipitation(in)]]&gt;0.1, 0.1, US_Accidents_Dec20_updated[[#This Row],[Precipitation(in)]])</f>
        <v>0</v>
      </c>
    </row>
    <row r="3996" spans="1:12" x14ac:dyDescent="0.25">
      <c r="A3996" t="str">
        <f>US_Accidents_Dec20_updated[[#This Row],[ID]]</f>
        <v>A-4183971</v>
      </c>
      <c r="B3996">
        <f>US_Accidents_Dec20_updated[[#This Row],[Start_Lat]]</f>
        <v>39.778410000000001</v>
      </c>
      <c r="C3996">
        <f>US_Accidents_Dec20_updated[[#This Row],[Start_Lng]]</f>
        <v>-104.91289</v>
      </c>
      <c r="D3996">
        <f>US_Accidents_Dec20_updated[[#This Row],[Severity]]-1</f>
        <v>2</v>
      </c>
      <c r="E3996">
        <f>HOUR(US_Accidents_Dec20_updated[[#This Row],[Start_Time]])</f>
        <v>19</v>
      </c>
      <c r="F3996">
        <f>DAY(US_Accidents_Dec20_updated[[#This Row],[Start_Time]])</f>
        <v>13</v>
      </c>
      <c r="G3996">
        <f>MONTH(US_Accidents_Dec20_updated[[#This Row],[Start_Time]])</f>
        <v>5</v>
      </c>
      <c r="H3996" t="str">
        <f>US_Accidents_Dec20_updated[[#This Row],[Description]]</f>
        <v>At Dahlia St/Exit 277 - Accident.</v>
      </c>
      <c r="I3996" t="s">
        <v>50</v>
      </c>
      <c r="J3996">
        <f>IF(US_Accidents_Dec20_updated[[#This Row],[Visibility(mi)]]&gt;30, 30, MROUND(US_Accidents_Dec20_updated[[#This Row],[Visibility(mi)]],5))</f>
        <v>30</v>
      </c>
      <c r="K3996">
        <f>MROUND(US_Accidents_Dec20_updated[[#This Row],[Wind_Speed(mph)]],5)</f>
        <v>5</v>
      </c>
      <c r="L3996">
        <f>IF(US_Accidents_Dec20_updated[[#This Row],[Precipitation(in)]]&gt;0.1, 0.1, US_Accidents_Dec20_updated[[#This Row],[Precipitation(in)]])</f>
        <v>0</v>
      </c>
    </row>
    <row r="3997" spans="1:12" x14ac:dyDescent="0.25">
      <c r="A3997" t="str">
        <f>US_Accidents_Dec20_updated[[#This Row],[ID]]</f>
        <v>A-4183973</v>
      </c>
      <c r="B3997">
        <f>US_Accidents_Dec20_updated[[#This Row],[Start_Lat]]</f>
        <v>40.333210000000001</v>
      </c>
      <c r="C3997">
        <f>US_Accidents_Dec20_updated[[#This Row],[Start_Lng]]</f>
        <v>-104.98035</v>
      </c>
      <c r="D3997">
        <f>US_Accidents_Dec20_updated[[#This Row],[Severity]]-1</f>
        <v>3</v>
      </c>
      <c r="E3997">
        <f>HOUR(US_Accidents_Dec20_updated[[#This Row],[Start_Time]])</f>
        <v>19</v>
      </c>
      <c r="F3997">
        <f>DAY(US_Accidents_Dec20_updated[[#This Row],[Start_Time]])</f>
        <v>13</v>
      </c>
      <c r="G3997">
        <f>MONTH(US_Accidents_Dec20_updated[[#This Row],[Start_Time]])</f>
        <v>5</v>
      </c>
      <c r="H3997" t="str">
        <f>US_Accidents_Dec20_updated[[#This Row],[Description]]</f>
        <v>At CO-56/Exit 250 - Accident.</v>
      </c>
      <c r="I3997" t="s">
        <v>50</v>
      </c>
      <c r="J3997">
        <f>IF(US_Accidents_Dec20_updated[[#This Row],[Visibility(mi)]]&gt;30, 30, MROUND(US_Accidents_Dec20_updated[[#This Row],[Visibility(mi)]],5))</f>
        <v>10</v>
      </c>
      <c r="K3997">
        <f>MROUND(US_Accidents_Dec20_updated[[#This Row],[Wind_Speed(mph)]],5)</f>
        <v>5</v>
      </c>
      <c r="L3997">
        <f>IF(US_Accidents_Dec20_updated[[#This Row],[Precipitation(in)]]&gt;0.1, 0.1, US_Accidents_Dec20_updated[[#This Row],[Precipitation(in)]])</f>
        <v>0</v>
      </c>
    </row>
    <row r="3998" spans="1:12" x14ac:dyDescent="0.25">
      <c r="A3998" t="str">
        <f>US_Accidents_Dec20_updated[[#This Row],[ID]]</f>
        <v>A-4183974</v>
      </c>
      <c r="B3998">
        <f>US_Accidents_Dec20_updated[[#This Row],[Start_Lat]]</f>
        <v>40.70664</v>
      </c>
      <c r="C3998">
        <f>US_Accidents_Dec20_updated[[#This Row],[Start_Lng]]</f>
        <v>-103.0591</v>
      </c>
      <c r="D3998">
        <f>US_Accidents_Dec20_updated[[#This Row],[Severity]]-1</f>
        <v>2</v>
      </c>
      <c r="E3998">
        <f>HOUR(US_Accidents_Dec20_updated[[#This Row],[Start_Time]])</f>
        <v>22</v>
      </c>
      <c r="F3998">
        <f>DAY(US_Accidents_Dec20_updated[[#This Row],[Start_Time]])</f>
        <v>13</v>
      </c>
      <c r="G3998">
        <f>MONTH(US_Accidents_Dec20_updated[[#This Row],[Start_Time]])</f>
        <v>5</v>
      </c>
      <c r="H3998" t="str">
        <f>US_Accidents_Dec20_updated[[#This Row],[Description]]</f>
        <v>At US-6/Exit 125 - Accident. Roadway reduced to 1 lane.</v>
      </c>
      <c r="I3998" t="s">
        <v>50</v>
      </c>
      <c r="J3998">
        <f>IF(US_Accidents_Dec20_updated[[#This Row],[Visibility(mi)]]&gt;30, 30, MROUND(US_Accidents_Dec20_updated[[#This Row],[Visibility(mi)]],5))</f>
        <v>10</v>
      </c>
      <c r="K3998">
        <f>MROUND(US_Accidents_Dec20_updated[[#This Row],[Wind_Speed(mph)]],5)</f>
        <v>5</v>
      </c>
      <c r="L3998">
        <f>IF(US_Accidents_Dec20_updated[[#This Row],[Precipitation(in)]]&gt;0.1, 0.1, US_Accidents_Dec20_updated[[#This Row],[Precipitation(in)]])</f>
        <v>0</v>
      </c>
    </row>
    <row r="3999" spans="1:12" x14ac:dyDescent="0.25">
      <c r="A3999" t="str">
        <f>US_Accidents_Dec20_updated[[#This Row],[ID]]</f>
        <v>A-4184499</v>
      </c>
      <c r="B3999">
        <f>US_Accidents_Dec20_updated[[#This Row],[Start_Lat]]</f>
        <v>39.824913000000002</v>
      </c>
      <c r="C3999">
        <f>US_Accidents_Dec20_updated[[#This Row],[Start_Lng]]</f>
        <v>-104.966346</v>
      </c>
      <c r="D3999">
        <f>US_Accidents_Dec20_updated[[#This Row],[Severity]]-1</f>
        <v>2</v>
      </c>
      <c r="E3999">
        <f>HOUR(US_Accidents_Dec20_updated[[#This Row],[Start_Time]])</f>
        <v>7</v>
      </c>
      <c r="F3999">
        <f>DAY(US_Accidents_Dec20_updated[[#This Row],[Start_Time]])</f>
        <v>14</v>
      </c>
      <c r="G3999">
        <f>MONTH(US_Accidents_Dec20_updated[[#This Row],[Start_Time]])</f>
        <v>5</v>
      </c>
      <c r="H3999" t="str">
        <f>US_Accidents_Dec20_updated[[#This Row],[Description]]</f>
        <v>At I-76/Exit 1 - Accident.</v>
      </c>
      <c r="I3999" t="s">
        <v>50</v>
      </c>
      <c r="J3999">
        <f>IF(US_Accidents_Dec20_updated[[#This Row],[Visibility(mi)]]&gt;30, 30, MROUND(US_Accidents_Dec20_updated[[#This Row],[Visibility(mi)]],5))</f>
        <v>30</v>
      </c>
      <c r="K3999">
        <f>MROUND(US_Accidents_Dec20_updated[[#This Row],[Wind_Speed(mph)]],5)</f>
        <v>5</v>
      </c>
      <c r="L3999">
        <f>IF(US_Accidents_Dec20_updated[[#This Row],[Precipitation(in)]]&gt;0.1, 0.1, US_Accidents_Dec20_updated[[#This Row],[Precipitation(in)]])</f>
        <v>0</v>
      </c>
    </row>
    <row r="4000" spans="1:12" x14ac:dyDescent="0.25">
      <c r="A4000" t="str">
        <f>US_Accidents_Dec20_updated[[#This Row],[ID]]</f>
        <v>A-4184500</v>
      </c>
      <c r="B4000">
        <f>US_Accidents_Dec20_updated[[#This Row],[Start_Lat]]</f>
        <v>39.885438999999998</v>
      </c>
      <c r="C4000">
        <f>US_Accidents_Dec20_updated[[#This Row],[Start_Lng]]</f>
        <v>-104.98766999999999</v>
      </c>
      <c r="D4000">
        <f>US_Accidents_Dec20_updated[[#This Row],[Severity]]-1</f>
        <v>2</v>
      </c>
      <c r="E4000">
        <f>HOUR(US_Accidents_Dec20_updated[[#This Row],[Start_Time]])</f>
        <v>7</v>
      </c>
      <c r="F4000">
        <f>DAY(US_Accidents_Dec20_updated[[#This Row],[Start_Time]])</f>
        <v>14</v>
      </c>
      <c r="G4000">
        <f>MONTH(US_Accidents_Dec20_updated[[#This Row],[Start_Time]])</f>
        <v>5</v>
      </c>
      <c r="H4000" t="str">
        <f>US_Accidents_Dec20_updated[[#This Row],[Description]]</f>
        <v>At 104th Ave/Exit 221 - Accident.</v>
      </c>
      <c r="I4000" t="s">
        <v>50</v>
      </c>
      <c r="J4000">
        <f>IF(US_Accidents_Dec20_updated[[#This Row],[Visibility(mi)]]&gt;30, 30, MROUND(US_Accidents_Dec20_updated[[#This Row],[Visibility(mi)]],5))</f>
        <v>30</v>
      </c>
      <c r="K4000">
        <f>MROUND(US_Accidents_Dec20_updated[[#This Row],[Wind_Speed(mph)]],5)</f>
        <v>5</v>
      </c>
      <c r="L4000">
        <f>IF(US_Accidents_Dec20_updated[[#This Row],[Precipitation(in)]]&gt;0.1, 0.1, US_Accidents_Dec20_updated[[#This Row],[Precipitation(in)]])</f>
        <v>0</v>
      </c>
    </row>
    <row r="4001" spans="1:12" x14ac:dyDescent="0.25">
      <c r="A4001" t="str">
        <f>US_Accidents_Dec20_updated[[#This Row],[ID]]</f>
        <v>A-4184501</v>
      </c>
      <c r="B4001">
        <f>US_Accidents_Dec20_updated[[#This Row],[Start_Lat]]</f>
        <v>39.834919999999997</v>
      </c>
      <c r="C4001">
        <f>US_Accidents_Dec20_updated[[#This Row],[Start_Lng]]</f>
        <v>-104.98365</v>
      </c>
      <c r="D4001">
        <f>US_Accidents_Dec20_updated[[#This Row],[Severity]]-1</f>
        <v>1</v>
      </c>
      <c r="E4001">
        <f>HOUR(US_Accidents_Dec20_updated[[#This Row],[Start_Time]])</f>
        <v>8</v>
      </c>
      <c r="F4001">
        <f>DAY(US_Accidents_Dec20_updated[[#This Row],[Start_Time]])</f>
        <v>14</v>
      </c>
      <c r="G4001">
        <f>MONTH(US_Accidents_Dec20_updated[[#This Row],[Start_Time]])</f>
        <v>5</v>
      </c>
      <c r="H4001" t="str">
        <f>US_Accidents_Dec20_updated[[#This Row],[Description]]</f>
        <v>At US-36/Exit 217 - Accident. Center lane blocked.</v>
      </c>
      <c r="I4001" t="s">
        <v>50</v>
      </c>
      <c r="J4001">
        <f>IF(US_Accidents_Dec20_updated[[#This Row],[Visibility(mi)]]&gt;30, 30, MROUND(US_Accidents_Dec20_updated[[#This Row],[Visibility(mi)]],5))</f>
        <v>30</v>
      </c>
      <c r="K4001">
        <f>MROUND(US_Accidents_Dec20_updated[[#This Row],[Wind_Speed(mph)]],5)</f>
        <v>5</v>
      </c>
      <c r="L4001">
        <f>IF(US_Accidents_Dec20_updated[[#This Row],[Precipitation(in)]]&gt;0.1, 0.1, US_Accidents_Dec20_updated[[#This Row],[Precipitation(in)]])</f>
        <v>0</v>
      </c>
    </row>
    <row r="4002" spans="1:12" x14ac:dyDescent="0.25">
      <c r="A4002" t="str">
        <f>US_Accidents_Dec20_updated[[#This Row],[ID]]</f>
        <v>A-4184506</v>
      </c>
      <c r="B4002">
        <f>US_Accidents_Dec20_updated[[#This Row],[Start_Lat]]</f>
        <v>39.770119999999999</v>
      </c>
      <c r="C4002">
        <f>US_Accidents_Dec20_updated[[#This Row],[Start_Lng]]</f>
        <v>-104.99178999999999</v>
      </c>
      <c r="D4002">
        <f>US_Accidents_Dec20_updated[[#This Row],[Severity]]-1</f>
        <v>2</v>
      </c>
      <c r="E4002">
        <f>HOUR(US_Accidents_Dec20_updated[[#This Row],[Start_Time]])</f>
        <v>9</v>
      </c>
      <c r="F4002">
        <f>DAY(US_Accidents_Dec20_updated[[#This Row],[Start_Time]])</f>
        <v>14</v>
      </c>
      <c r="G4002">
        <f>MONTH(US_Accidents_Dec20_updated[[#This Row],[Start_Time]])</f>
        <v>5</v>
      </c>
      <c r="H4002" t="str">
        <f>US_Accidents_Dec20_updated[[#This Row],[Description]]</f>
        <v>At I-70/Exit 214 - Accident.</v>
      </c>
      <c r="I4002" t="s">
        <v>50</v>
      </c>
      <c r="J4002">
        <f>IF(US_Accidents_Dec20_updated[[#This Row],[Visibility(mi)]]&gt;30, 30, MROUND(US_Accidents_Dec20_updated[[#This Row],[Visibility(mi)]],5))</f>
        <v>30</v>
      </c>
      <c r="K4002">
        <f>MROUND(US_Accidents_Dec20_updated[[#This Row],[Wind_Speed(mph)]],5)</f>
        <v>0</v>
      </c>
      <c r="L4002">
        <f>IF(US_Accidents_Dec20_updated[[#This Row],[Precipitation(in)]]&gt;0.1, 0.1, US_Accidents_Dec20_updated[[#This Row],[Precipitation(in)]])</f>
        <v>0</v>
      </c>
    </row>
    <row r="4003" spans="1:12" x14ac:dyDescent="0.25">
      <c r="A4003" t="str">
        <f>US_Accidents_Dec20_updated[[#This Row],[ID]]</f>
        <v>A-4184507</v>
      </c>
      <c r="B4003">
        <f>US_Accidents_Dec20_updated[[#This Row],[Start_Lat]]</f>
        <v>39.942070000000001</v>
      </c>
      <c r="C4003">
        <f>US_Accidents_Dec20_updated[[#This Row],[Start_Lng]]</f>
        <v>-105.14158999999999</v>
      </c>
      <c r="D4003">
        <f>US_Accidents_Dec20_updated[[#This Row],[Severity]]-1</f>
        <v>2</v>
      </c>
      <c r="E4003">
        <f>HOUR(US_Accidents_Dec20_updated[[#This Row],[Start_Time]])</f>
        <v>9</v>
      </c>
      <c r="F4003">
        <f>DAY(US_Accidents_Dec20_updated[[#This Row],[Start_Time]])</f>
        <v>14</v>
      </c>
      <c r="G4003">
        <f>MONTH(US_Accidents_Dec20_updated[[#This Row],[Start_Time]])</f>
        <v>5</v>
      </c>
      <c r="H4003" t="str">
        <f>US_Accidents_Dec20_updated[[#This Row],[Description]]</f>
        <v>At Flatiron Cir - Accident.</v>
      </c>
      <c r="I4003" t="s">
        <v>50</v>
      </c>
      <c r="J4003">
        <f>IF(US_Accidents_Dec20_updated[[#This Row],[Visibility(mi)]]&gt;30, 30, MROUND(US_Accidents_Dec20_updated[[#This Row],[Visibility(mi)]],5))</f>
        <v>30</v>
      </c>
      <c r="K4003">
        <f>MROUND(US_Accidents_Dec20_updated[[#This Row],[Wind_Speed(mph)]],5)</f>
        <v>5</v>
      </c>
      <c r="L4003">
        <f>IF(US_Accidents_Dec20_updated[[#This Row],[Precipitation(in)]]&gt;0.1, 0.1, US_Accidents_Dec20_updated[[#This Row],[Precipitation(in)]])</f>
        <v>0</v>
      </c>
    </row>
    <row r="4004" spans="1:12" x14ac:dyDescent="0.25">
      <c r="A4004" t="str">
        <f>US_Accidents_Dec20_updated[[#This Row],[ID]]</f>
        <v>A-4184510</v>
      </c>
      <c r="B4004">
        <f>US_Accidents_Dec20_updated[[#This Row],[Start_Lat]]</f>
        <v>39.767969000000001</v>
      </c>
      <c r="C4004">
        <f>US_Accidents_Dec20_updated[[#This Row],[Start_Lng]]</f>
        <v>-104.994983</v>
      </c>
      <c r="D4004">
        <f>US_Accidents_Dec20_updated[[#This Row],[Severity]]-1</f>
        <v>1</v>
      </c>
      <c r="E4004">
        <f>HOUR(US_Accidents_Dec20_updated[[#This Row],[Start_Time]])</f>
        <v>10</v>
      </c>
      <c r="F4004">
        <f>DAY(US_Accidents_Dec20_updated[[#This Row],[Start_Time]])</f>
        <v>14</v>
      </c>
      <c r="G4004">
        <f>MONTH(US_Accidents_Dec20_updated[[#This Row],[Start_Time]])</f>
        <v>5</v>
      </c>
      <c r="H4004" t="str">
        <f>US_Accidents_Dec20_updated[[#This Row],[Description]]</f>
        <v>At Park Ave/Exit 213 - Accident. Right lane blocked.</v>
      </c>
      <c r="I4004" t="s">
        <v>50</v>
      </c>
      <c r="J4004">
        <f>IF(US_Accidents_Dec20_updated[[#This Row],[Visibility(mi)]]&gt;30, 30, MROUND(US_Accidents_Dec20_updated[[#This Row],[Visibility(mi)]],5))</f>
        <v>30</v>
      </c>
      <c r="K4004">
        <f>MROUND(US_Accidents_Dec20_updated[[#This Row],[Wind_Speed(mph)]],5)</f>
        <v>0</v>
      </c>
      <c r="L4004">
        <f>IF(US_Accidents_Dec20_updated[[#This Row],[Precipitation(in)]]&gt;0.1, 0.1, US_Accidents_Dec20_updated[[#This Row],[Precipitation(in)]])</f>
        <v>0</v>
      </c>
    </row>
    <row r="4005" spans="1:12" x14ac:dyDescent="0.25">
      <c r="A4005" t="str">
        <f>US_Accidents_Dec20_updated[[#This Row],[ID]]</f>
        <v>A-4184522</v>
      </c>
      <c r="B4005">
        <f>US_Accidents_Dec20_updated[[#This Row],[Start_Lat]]</f>
        <v>39.725580000000001</v>
      </c>
      <c r="C4005">
        <f>US_Accidents_Dec20_updated[[#This Row],[Start_Lng]]</f>
        <v>-105.09092</v>
      </c>
      <c r="D4005">
        <f>US_Accidents_Dec20_updated[[#This Row],[Severity]]-1</f>
        <v>2</v>
      </c>
      <c r="E4005">
        <f>HOUR(US_Accidents_Dec20_updated[[#This Row],[Start_Time]])</f>
        <v>16</v>
      </c>
      <c r="F4005">
        <f>DAY(US_Accidents_Dec20_updated[[#This Row],[Start_Time]])</f>
        <v>14</v>
      </c>
      <c r="G4005">
        <f>MONTH(US_Accidents_Dec20_updated[[#This Row],[Start_Time]])</f>
        <v>5</v>
      </c>
      <c r="H4005" t="str">
        <f>US_Accidents_Dec20_updated[[#This Row],[Description]]</f>
        <v>At Garrison St - Accident.</v>
      </c>
      <c r="I4005" t="s">
        <v>50</v>
      </c>
      <c r="J4005">
        <f>IF(US_Accidents_Dec20_updated[[#This Row],[Visibility(mi)]]&gt;30, 30, MROUND(US_Accidents_Dec20_updated[[#This Row],[Visibility(mi)]],5))</f>
        <v>30</v>
      </c>
      <c r="K4005">
        <f>MROUND(US_Accidents_Dec20_updated[[#This Row],[Wind_Speed(mph)]],5)</f>
        <v>0</v>
      </c>
      <c r="L4005">
        <f>IF(US_Accidents_Dec20_updated[[#This Row],[Precipitation(in)]]&gt;0.1, 0.1, US_Accidents_Dec20_updated[[#This Row],[Precipitation(in)]])</f>
        <v>0</v>
      </c>
    </row>
    <row r="4006" spans="1:12" x14ac:dyDescent="0.25">
      <c r="A4006" t="str">
        <f>US_Accidents_Dec20_updated[[#This Row],[ID]]</f>
        <v>A-4184525</v>
      </c>
      <c r="B4006">
        <f>US_Accidents_Dec20_updated[[#This Row],[Start_Lat]]</f>
        <v>38.738843000000003</v>
      </c>
      <c r="C4006">
        <f>US_Accidents_Dec20_updated[[#This Row],[Start_Lng]]</f>
        <v>-104.747253</v>
      </c>
      <c r="D4006">
        <f>US_Accidents_Dec20_updated[[#This Row],[Severity]]-1</f>
        <v>2</v>
      </c>
      <c r="E4006">
        <f>HOUR(US_Accidents_Dec20_updated[[#This Row],[Start_Time]])</f>
        <v>16</v>
      </c>
      <c r="F4006">
        <f>DAY(US_Accidents_Dec20_updated[[#This Row],[Start_Time]])</f>
        <v>14</v>
      </c>
      <c r="G4006">
        <f>MONTH(US_Accidents_Dec20_updated[[#This Row],[Start_Time]])</f>
        <v>5</v>
      </c>
      <c r="H4006" t="str">
        <f>US_Accidents_Dec20_updated[[#This Row],[Description]]</f>
        <v>At CO-16/Exit 132 - Accident.</v>
      </c>
      <c r="I4006" t="s">
        <v>50</v>
      </c>
      <c r="J4006">
        <f>IF(US_Accidents_Dec20_updated[[#This Row],[Visibility(mi)]]&gt;30, 30, MROUND(US_Accidents_Dec20_updated[[#This Row],[Visibility(mi)]],5))</f>
        <v>10</v>
      </c>
      <c r="K4006">
        <f>MROUND(US_Accidents_Dec20_updated[[#This Row],[Wind_Speed(mph)]],5)</f>
        <v>20</v>
      </c>
      <c r="L4006">
        <f>IF(US_Accidents_Dec20_updated[[#This Row],[Precipitation(in)]]&gt;0.1, 0.1, US_Accidents_Dec20_updated[[#This Row],[Precipitation(in)]])</f>
        <v>0</v>
      </c>
    </row>
    <row r="4007" spans="1:12" x14ac:dyDescent="0.25">
      <c r="A4007" t="str">
        <f>US_Accidents_Dec20_updated[[#This Row],[ID]]</f>
        <v>A-4184531</v>
      </c>
      <c r="B4007">
        <f>US_Accidents_Dec20_updated[[#This Row],[Start_Lat]]</f>
        <v>39.451230000000002</v>
      </c>
      <c r="C4007">
        <f>US_Accidents_Dec20_updated[[#This Row],[Start_Lng]]</f>
        <v>-104.87572</v>
      </c>
      <c r="D4007">
        <f>US_Accidents_Dec20_updated[[#This Row],[Severity]]-1</f>
        <v>2</v>
      </c>
      <c r="E4007">
        <f>HOUR(US_Accidents_Dec20_updated[[#This Row],[Start_Time]])</f>
        <v>17</v>
      </c>
      <c r="F4007">
        <f>DAY(US_Accidents_Dec20_updated[[#This Row],[Start_Time]])</f>
        <v>14</v>
      </c>
      <c r="G4007">
        <f>MONTH(US_Accidents_Dec20_updated[[#This Row],[Start_Time]])</f>
        <v>5</v>
      </c>
      <c r="H4007" t="str">
        <f>US_Accidents_Dec20_updated[[#This Row],[Description]]</f>
        <v>At Happy Canyon Rd/Exit 187 - Accident.</v>
      </c>
      <c r="I4007" t="s">
        <v>50</v>
      </c>
      <c r="J4007">
        <f>IF(US_Accidents_Dec20_updated[[#This Row],[Visibility(mi)]]&gt;30, 30, MROUND(US_Accidents_Dec20_updated[[#This Row],[Visibility(mi)]],5))</f>
        <v>10</v>
      </c>
      <c r="K4007">
        <f>MROUND(US_Accidents_Dec20_updated[[#This Row],[Wind_Speed(mph)]],5)</f>
        <v>10</v>
      </c>
      <c r="L4007">
        <f>IF(US_Accidents_Dec20_updated[[#This Row],[Precipitation(in)]]&gt;0.1, 0.1, US_Accidents_Dec20_updated[[#This Row],[Precipitation(in)]])</f>
        <v>0</v>
      </c>
    </row>
    <row r="4008" spans="1:12" x14ac:dyDescent="0.25">
      <c r="A4008" t="str">
        <f>US_Accidents_Dec20_updated[[#This Row],[ID]]</f>
        <v>A-4184533</v>
      </c>
      <c r="B4008">
        <f>US_Accidents_Dec20_updated[[#This Row],[Start_Lat]]</f>
        <v>39.936680000000003</v>
      </c>
      <c r="C4008">
        <f>US_Accidents_Dec20_updated[[#This Row],[Start_Lng]]</f>
        <v>-105.13168</v>
      </c>
      <c r="D4008">
        <f>US_Accidents_Dec20_updated[[#This Row],[Severity]]-1</f>
        <v>2</v>
      </c>
      <c r="E4008">
        <f>HOUR(US_Accidents_Dec20_updated[[#This Row],[Start_Time]])</f>
        <v>18</v>
      </c>
      <c r="F4008">
        <f>DAY(US_Accidents_Dec20_updated[[#This Row],[Start_Time]])</f>
        <v>14</v>
      </c>
      <c r="G4008">
        <f>MONTH(US_Accidents_Dec20_updated[[#This Row],[Start_Time]])</f>
        <v>5</v>
      </c>
      <c r="H4008" t="str">
        <f>US_Accidents_Dec20_updated[[#This Row],[Description]]</f>
        <v>At 96th St/Storagetek Dr - Accident. Roadway reduced to 1 lane.</v>
      </c>
      <c r="I4008" t="s">
        <v>50</v>
      </c>
      <c r="J4008">
        <f>IF(US_Accidents_Dec20_updated[[#This Row],[Visibility(mi)]]&gt;30, 30, MROUND(US_Accidents_Dec20_updated[[#This Row],[Visibility(mi)]],5))</f>
        <v>30</v>
      </c>
      <c r="K4008">
        <f>MROUND(US_Accidents_Dec20_updated[[#This Row],[Wind_Speed(mph)]],5)</f>
        <v>10</v>
      </c>
      <c r="L4008">
        <f>IF(US_Accidents_Dec20_updated[[#This Row],[Precipitation(in)]]&gt;0.1, 0.1, US_Accidents_Dec20_updated[[#This Row],[Precipitation(in)]])</f>
        <v>0</v>
      </c>
    </row>
    <row r="4009" spans="1:12" x14ac:dyDescent="0.25">
      <c r="A4009" t="str">
        <f>US_Accidents_Dec20_updated[[#This Row],[ID]]</f>
        <v>A-4184534</v>
      </c>
      <c r="B4009">
        <f>US_Accidents_Dec20_updated[[#This Row],[Start_Lat]]</f>
        <v>39.725630000000002</v>
      </c>
      <c r="C4009">
        <f>US_Accidents_Dec20_updated[[#This Row],[Start_Lng]]</f>
        <v>-105.05631</v>
      </c>
      <c r="D4009">
        <f>US_Accidents_Dec20_updated[[#This Row],[Severity]]-1</f>
        <v>3</v>
      </c>
      <c r="E4009">
        <f>HOUR(US_Accidents_Dec20_updated[[#This Row],[Start_Time]])</f>
        <v>18</v>
      </c>
      <c r="F4009">
        <f>DAY(US_Accidents_Dec20_updated[[#This Row],[Start_Time]])</f>
        <v>14</v>
      </c>
      <c r="G4009">
        <f>MONTH(US_Accidents_Dec20_updated[[#This Row],[Start_Time]])</f>
        <v>5</v>
      </c>
      <c r="H4009" t="str">
        <f>US_Accidents_Dec20_updated[[#This Row],[Description]]</f>
        <v>Closed between CO-121/Wadsworth Blvd and Bryant St - Road closed due to accident. Construction work.</v>
      </c>
      <c r="I4009" t="s">
        <v>50</v>
      </c>
      <c r="J4009">
        <f>IF(US_Accidents_Dec20_updated[[#This Row],[Visibility(mi)]]&gt;30, 30, MROUND(US_Accidents_Dec20_updated[[#This Row],[Visibility(mi)]],5))</f>
        <v>30</v>
      </c>
      <c r="K4009">
        <f>MROUND(US_Accidents_Dec20_updated[[#This Row],[Wind_Speed(mph)]],5)</f>
        <v>10</v>
      </c>
      <c r="L4009">
        <f>IF(US_Accidents_Dec20_updated[[#This Row],[Precipitation(in)]]&gt;0.1, 0.1, US_Accidents_Dec20_updated[[#This Row],[Precipitation(in)]])</f>
        <v>0</v>
      </c>
    </row>
    <row r="4010" spans="1:12" x14ac:dyDescent="0.25">
      <c r="A4010" t="str">
        <f>US_Accidents_Dec20_updated[[#This Row],[ID]]</f>
        <v>A-4184535</v>
      </c>
      <c r="B4010">
        <f>US_Accidents_Dec20_updated[[#This Row],[Start_Lat]]</f>
        <v>39.725630000000002</v>
      </c>
      <c r="C4010">
        <f>US_Accidents_Dec20_updated[[#This Row],[Start_Lng]]</f>
        <v>-105.05631</v>
      </c>
      <c r="D4010">
        <f>US_Accidents_Dec20_updated[[#This Row],[Severity]]-1</f>
        <v>2</v>
      </c>
      <c r="E4010">
        <f>HOUR(US_Accidents_Dec20_updated[[#This Row],[Start_Time]])</f>
        <v>19</v>
      </c>
      <c r="F4010">
        <f>DAY(US_Accidents_Dec20_updated[[#This Row],[Start_Time]])</f>
        <v>14</v>
      </c>
      <c r="G4010">
        <f>MONTH(US_Accidents_Dec20_updated[[#This Row],[Start_Time]])</f>
        <v>5</v>
      </c>
      <c r="H4010" t="str">
        <f>US_Accidents_Dec20_updated[[#This Row],[Description]]</f>
        <v>Between CO-95/Sheridan Blvd and CO-88/Federal Blvd - Accident.</v>
      </c>
      <c r="I4010" t="s">
        <v>50</v>
      </c>
      <c r="J4010">
        <f>IF(US_Accidents_Dec20_updated[[#This Row],[Visibility(mi)]]&gt;30, 30, MROUND(US_Accidents_Dec20_updated[[#This Row],[Visibility(mi)]],5))</f>
        <v>30</v>
      </c>
      <c r="K4010">
        <f>MROUND(US_Accidents_Dec20_updated[[#This Row],[Wind_Speed(mph)]],5)</f>
        <v>10</v>
      </c>
      <c r="L4010">
        <f>IF(US_Accidents_Dec20_updated[[#This Row],[Precipitation(in)]]&gt;0.1, 0.1, US_Accidents_Dec20_updated[[#This Row],[Precipitation(in)]])</f>
        <v>0</v>
      </c>
    </row>
    <row r="4011" spans="1:12" x14ac:dyDescent="0.25">
      <c r="A4011" t="str">
        <f>US_Accidents_Dec20_updated[[#This Row],[ID]]</f>
        <v>A-4185077</v>
      </c>
      <c r="B4011">
        <f>US_Accidents_Dec20_updated[[#This Row],[Start_Lat]]</f>
        <v>40.003357999999999</v>
      </c>
      <c r="C4011">
        <f>US_Accidents_Dec20_updated[[#This Row],[Start_Lng]]</f>
        <v>-105.913212</v>
      </c>
      <c r="D4011">
        <f>US_Accidents_Dec20_updated[[#This Row],[Severity]]-1</f>
        <v>3</v>
      </c>
      <c r="E4011">
        <f>HOUR(US_Accidents_Dec20_updated[[#This Row],[Start_Time]])</f>
        <v>17</v>
      </c>
      <c r="F4011">
        <f>DAY(US_Accidents_Dec20_updated[[#This Row],[Start_Time]])</f>
        <v>15</v>
      </c>
      <c r="G4011">
        <f>MONTH(US_Accidents_Dec20_updated[[#This Row],[Start_Time]])</f>
        <v>5</v>
      </c>
      <c r="H4011" t="str">
        <f>US_Accidents_Dec20_updated[[#This Row],[Description]]</f>
        <v>Closed at Granby - Road closed due to accident.</v>
      </c>
      <c r="I4011" t="s">
        <v>50</v>
      </c>
      <c r="J4011">
        <f>IF(US_Accidents_Dec20_updated[[#This Row],[Visibility(mi)]]&gt;30, 30, MROUND(US_Accidents_Dec20_updated[[#This Row],[Visibility(mi)]],5))</f>
        <v>10</v>
      </c>
      <c r="K4011">
        <f>MROUND(US_Accidents_Dec20_updated[[#This Row],[Wind_Speed(mph)]],5)</f>
        <v>5</v>
      </c>
      <c r="L4011">
        <f>IF(US_Accidents_Dec20_updated[[#This Row],[Precipitation(in)]]&gt;0.1, 0.1, US_Accidents_Dec20_updated[[#This Row],[Precipitation(in)]])</f>
        <v>0</v>
      </c>
    </row>
    <row r="4012" spans="1:12" x14ac:dyDescent="0.25">
      <c r="A4012" t="str">
        <f>US_Accidents_Dec20_updated[[#This Row],[ID]]</f>
        <v>A-4185078</v>
      </c>
      <c r="B4012">
        <f>US_Accidents_Dec20_updated[[#This Row],[Start_Lat]]</f>
        <v>40.009686000000002</v>
      </c>
      <c r="C4012">
        <f>US_Accidents_Dec20_updated[[#This Row],[Start_Lng]]</f>
        <v>-105.921447</v>
      </c>
      <c r="D4012">
        <f>US_Accidents_Dec20_updated[[#This Row],[Severity]]-1</f>
        <v>3</v>
      </c>
      <c r="E4012">
        <f>HOUR(US_Accidents_Dec20_updated[[#This Row],[Start_Time]])</f>
        <v>17</v>
      </c>
      <c r="F4012">
        <f>DAY(US_Accidents_Dec20_updated[[#This Row],[Start_Time]])</f>
        <v>15</v>
      </c>
      <c r="G4012">
        <f>MONTH(US_Accidents_Dec20_updated[[#This Row],[Start_Time]])</f>
        <v>5</v>
      </c>
      <c r="H4012" t="str">
        <f>US_Accidents_Dec20_updated[[#This Row],[Description]]</f>
        <v>Closed at Granby - Road closed due to accident.</v>
      </c>
      <c r="I4012" t="s">
        <v>50</v>
      </c>
      <c r="J4012">
        <f>IF(US_Accidents_Dec20_updated[[#This Row],[Visibility(mi)]]&gt;30, 30, MROUND(US_Accidents_Dec20_updated[[#This Row],[Visibility(mi)]],5))</f>
        <v>10</v>
      </c>
      <c r="K4012">
        <f>MROUND(US_Accidents_Dec20_updated[[#This Row],[Wind_Speed(mph)]],5)</f>
        <v>5</v>
      </c>
      <c r="L4012">
        <f>IF(US_Accidents_Dec20_updated[[#This Row],[Precipitation(in)]]&gt;0.1, 0.1, US_Accidents_Dec20_updated[[#This Row],[Precipitation(in)]])</f>
        <v>0</v>
      </c>
    </row>
    <row r="4013" spans="1:12" x14ac:dyDescent="0.25">
      <c r="A4013" t="str">
        <f>US_Accidents_Dec20_updated[[#This Row],[ID]]</f>
        <v>A-4185083</v>
      </c>
      <c r="B4013">
        <f>US_Accidents_Dec20_updated[[#This Row],[Start_Lat]]</f>
        <v>39.342033999999998</v>
      </c>
      <c r="C4013">
        <f>US_Accidents_Dec20_updated[[#This Row],[Start_Lng]]</f>
        <v>-104.874956</v>
      </c>
      <c r="D4013">
        <f>US_Accidents_Dec20_updated[[#This Row],[Severity]]-1</f>
        <v>2</v>
      </c>
      <c r="E4013">
        <f>HOUR(US_Accidents_Dec20_updated[[#This Row],[Start_Time]])</f>
        <v>14</v>
      </c>
      <c r="F4013">
        <f>DAY(US_Accidents_Dec20_updated[[#This Row],[Start_Time]])</f>
        <v>15</v>
      </c>
      <c r="G4013">
        <f>MONTH(US_Accidents_Dec20_updated[[#This Row],[Start_Time]])</f>
        <v>5</v>
      </c>
      <c r="H4013" t="str">
        <f>US_Accidents_Dec20_updated[[#This Row],[Description]]</f>
        <v>At Tomah Rd/Exit 174 - Accident.</v>
      </c>
      <c r="I4013" t="s">
        <v>50</v>
      </c>
      <c r="J4013">
        <f>IF(US_Accidents_Dec20_updated[[#This Row],[Visibility(mi)]]&gt;30, 30, MROUND(US_Accidents_Dec20_updated[[#This Row],[Visibility(mi)]],5))</f>
        <v>10</v>
      </c>
      <c r="K4013">
        <f>MROUND(US_Accidents_Dec20_updated[[#This Row],[Wind_Speed(mph)]],5)</f>
        <v>0</v>
      </c>
      <c r="L4013">
        <f>IF(US_Accidents_Dec20_updated[[#This Row],[Precipitation(in)]]&gt;0.1, 0.1, US_Accidents_Dec20_updated[[#This Row],[Precipitation(in)]])</f>
        <v>0</v>
      </c>
    </row>
    <row r="4014" spans="1:12" x14ac:dyDescent="0.25">
      <c r="A4014" t="str">
        <f>US_Accidents_Dec20_updated[[#This Row],[ID]]</f>
        <v>A-4185088</v>
      </c>
      <c r="B4014">
        <f>US_Accidents_Dec20_updated[[#This Row],[Start_Lat]]</f>
        <v>39.871679999999998</v>
      </c>
      <c r="C4014">
        <f>US_Accidents_Dec20_updated[[#This Row],[Start_Lng]]</f>
        <v>-104.9877</v>
      </c>
      <c r="D4014">
        <f>US_Accidents_Dec20_updated[[#This Row],[Severity]]-1</f>
        <v>2</v>
      </c>
      <c r="E4014">
        <f>HOUR(US_Accidents_Dec20_updated[[#This Row],[Start_Time]])</f>
        <v>15</v>
      </c>
      <c r="F4014">
        <f>DAY(US_Accidents_Dec20_updated[[#This Row],[Start_Time]])</f>
        <v>15</v>
      </c>
      <c r="G4014">
        <f>MONTH(US_Accidents_Dec20_updated[[#This Row],[Start_Time]])</f>
        <v>5</v>
      </c>
      <c r="H4014" t="str">
        <f>US_Accidents_Dec20_updated[[#This Row],[Description]]</f>
        <v>At Thornton Pky/Exit 220 - Accident.</v>
      </c>
      <c r="I4014" t="s">
        <v>50</v>
      </c>
      <c r="J4014">
        <f>IF(US_Accidents_Dec20_updated[[#This Row],[Visibility(mi)]]&gt;30, 30, MROUND(US_Accidents_Dec20_updated[[#This Row],[Visibility(mi)]],5))</f>
        <v>30</v>
      </c>
      <c r="K4014">
        <f>MROUND(US_Accidents_Dec20_updated[[#This Row],[Wind_Speed(mph)]],5)</f>
        <v>5</v>
      </c>
      <c r="L4014">
        <f>IF(US_Accidents_Dec20_updated[[#This Row],[Precipitation(in)]]&gt;0.1, 0.1, US_Accidents_Dec20_updated[[#This Row],[Precipitation(in)]])</f>
        <v>0</v>
      </c>
    </row>
    <row r="4015" spans="1:12" x14ac:dyDescent="0.25">
      <c r="A4015" t="str">
        <f>US_Accidents_Dec20_updated[[#This Row],[ID]]</f>
        <v>A-4185091</v>
      </c>
      <c r="B4015">
        <f>US_Accidents_Dec20_updated[[#This Row],[Start_Lat]]</f>
        <v>40.206479999999999</v>
      </c>
      <c r="C4015">
        <f>US_Accidents_Dec20_updated[[#This Row],[Start_Lng]]</f>
        <v>-104.824944</v>
      </c>
      <c r="D4015">
        <f>US_Accidents_Dec20_updated[[#This Row],[Severity]]-1</f>
        <v>3</v>
      </c>
      <c r="E4015">
        <f>HOUR(US_Accidents_Dec20_updated[[#This Row],[Start_Time]])</f>
        <v>18</v>
      </c>
      <c r="F4015">
        <f>DAY(US_Accidents_Dec20_updated[[#This Row],[Start_Time]])</f>
        <v>15</v>
      </c>
      <c r="G4015">
        <f>MONTH(US_Accidents_Dec20_updated[[#This Row],[Start_Time]])</f>
        <v>5</v>
      </c>
      <c r="H4015" t="str">
        <f>US_Accidents_Dec20_updated[[#This Row],[Description]]</f>
        <v>Closed at CR-19 - Road closed due to accident.</v>
      </c>
      <c r="I4015" t="s">
        <v>50</v>
      </c>
      <c r="J4015">
        <f>IF(US_Accidents_Dec20_updated[[#This Row],[Visibility(mi)]]&gt;30, 30, MROUND(US_Accidents_Dec20_updated[[#This Row],[Visibility(mi)]],5))</f>
        <v>10</v>
      </c>
      <c r="K4015">
        <f>MROUND(US_Accidents_Dec20_updated[[#This Row],[Wind_Speed(mph)]],5)</f>
        <v>0</v>
      </c>
      <c r="L4015">
        <f>IF(US_Accidents_Dec20_updated[[#This Row],[Precipitation(in)]]&gt;0.1, 0.1, US_Accidents_Dec20_updated[[#This Row],[Precipitation(in)]])</f>
        <v>0</v>
      </c>
    </row>
    <row r="4016" spans="1:12" x14ac:dyDescent="0.25">
      <c r="A4016" t="str">
        <f>US_Accidents_Dec20_updated[[#This Row],[ID]]</f>
        <v>A-4185092</v>
      </c>
      <c r="B4016">
        <f>US_Accidents_Dec20_updated[[#This Row],[Start_Lat]]</f>
        <v>40.206125999999998</v>
      </c>
      <c r="C4016">
        <f>US_Accidents_Dec20_updated[[#This Row],[Start_Lng]]</f>
        <v>-104.831503</v>
      </c>
      <c r="D4016">
        <f>US_Accidents_Dec20_updated[[#This Row],[Severity]]-1</f>
        <v>3</v>
      </c>
      <c r="E4016">
        <f>HOUR(US_Accidents_Dec20_updated[[#This Row],[Start_Time]])</f>
        <v>18</v>
      </c>
      <c r="F4016">
        <f>DAY(US_Accidents_Dec20_updated[[#This Row],[Start_Time]])</f>
        <v>15</v>
      </c>
      <c r="G4016">
        <f>MONTH(US_Accidents_Dec20_updated[[#This Row],[Start_Time]])</f>
        <v>5</v>
      </c>
      <c r="H4016" t="str">
        <f>US_Accidents_Dec20_updated[[#This Row],[Description]]</f>
        <v>Closed at Division Blvd - Road closed due to accident.</v>
      </c>
      <c r="I4016" t="s">
        <v>50</v>
      </c>
      <c r="J4016">
        <f>IF(US_Accidents_Dec20_updated[[#This Row],[Visibility(mi)]]&gt;30, 30, MROUND(US_Accidents_Dec20_updated[[#This Row],[Visibility(mi)]],5))</f>
        <v>10</v>
      </c>
      <c r="K4016">
        <f>MROUND(US_Accidents_Dec20_updated[[#This Row],[Wind_Speed(mph)]],5)</f>
        <v>0</v>
      </c>
      <c r="L4016">
        <f>IF(US_Accidents_Dec20_updated[[#This Row],[Precipitation(in)]]&gt;0.1, 0.1, US_Accidents_Dec20_updated[[#This Row],[Precipitation(in)]])</f>
        <v>0</v>
      </c>
    </row>
    <row r="4017" spans="1:12" x14ac:dyDescent="0.25">
      <c r="A4017" t="str">
        <f>US_Accidents_Dec20_updated[[#This Row],[ID]]</f>
        <v>A-4185102</v>
      </c>
      <c r="B4017">
        <f>US_Accidents_Dec20_updated[[#This Row],[Start_Lat]]</f>
        <v>39.946449000000001</v>
      </c>
      <c r="C4017">
        <f>US_Accidents_Dec20_updated[[#This Row],[Start_Lng]]</f>
        <v>-104.98804</v>
      </c>
      <c r="D4017">
        <f>US_Accidents_Dec20_updated[[#This Row],[Severity]]-1</f>
        <v>2</v>
      </c>
      <c r="E4017">
        <f>HOUR(US_Accidents_Dec20_updated[[#This Row],[Start_Time]])</f>
        <v>18</v>
      </c>
      <c r="F4017">
        <f>DAY(US_Accidents_Dec20_updated[[#This Row],[Start_Time]])</f>
        <v>15</v>
      </c>
      <c r="G4017">
        <f>MONTH(US_Accidents_Dec20_updated[[#This Row],[Start_Time]])</f>
        <v>5</v>
      </c>
      <c r="H4017" t="str">
        <f>US_Accidents_Dec20_updated[[#This Row],[Description]]</f>
        <v>At 136th Ave - Accident.</v>
      </c>
      <c r="I4017" t="s">
        <v>50</v>
      </c>
      <c r="J4017">
        <f>IF(US_Accidents_Dec20_updated[[#This Row],[Visibility(mi)]]&gt;30, 30, MROUND(US_Accidents_Dec20_updated[[#This Row],[Visibility(mi)]],5))</f>
        <v>10</v>
      </c>
      <c r="K4017">
        <f>MROUND(US_Accidents_Dec20_updated[[#This Row],[Wind_Speed(mph)]],5)</f>
        <v>0</v>
      </c>
      <c r="L4017">
        <f>IF(US_Accidents_Dec20_updated[[#This Row],[Precipitation(in)]]&gt;0.1, 0.1, US_Accidents_Dec20_updated[[#This Row],[Precipitation(in)]])</f>
        <v>0</v>
      </c>
    </row>
    <row r="4018" spans="1:12" x14ac:dyDescent="0.25">
      <c r="A4018" t="str">
        <f>US_Accidents_Dec20_updated[[#This Row],[ID]]</f>
        <v>A-4185103</v>
      </c>
      <c r="B4018">
        <f>US_Accidents_Dec20_updated[[#This Row],[Start_Lat]]</f>
        <v>39.723457000000003</v>
      </c>
      <c r="C4018">
        <f>US_Accidents_Dec20_updated[[#This Row],[Start_Lng]]</f>
        <v>-105.011526</v>
      </c>
      <c r="D4018">
        <f>US_Accidents_Dec20_updated[[#This Row],[Severity]]-1</f>
        <v>2</v>
      </c>
      <c r="E4018">
        <f>HOUR(US_Accidents_Dec20_updated[[#This Row],[Start_Time]])</f>
        <v>18</v>
      </c>
      <c r="F4018">
        <f>DAY(US_Accidents_Dec20_updated[[#This Row],[Start_Time]])</f>
        <v>15</v>
      </c>
      <c r="G4018">
        <f>MONTH(US_Accidents_Dec20_updated[[#This Row],[Start_Time]])</f>
        <v>5</v>
      </c>
      <c r="H4018" t="str">
        <f>US_Accidents_Dec20_updated[[#This Row],[Description]]</f>
        <v>At US-6/6th Ave/Exit 209 - Accident.</v>
      </c>
      <c r="I4018" t="s">
        <v>50</v>
      </c>
      <c r="J4018">
        <f>IF(US_Accidents_Dec20_updated[[#This Row],[Visibility(mi)]]&gt;30, 30, MROUND(US_Accidents_Dec20_updated[[#This Row],[Visibility(mi)]],5))</f>
        <v>10</v>
      </c>
      <c r="K4018">
        <f>MROUND(US_Accidents_Dec20_updated[[#This Row],[Wind_Speed(mph)]],5)</f>
        <v>5</v>
      </c>
      <c r="L4018">
        <f>IF(US_Accidents_Dec20_updated[[#This Row],[Precipitation(in)]]&gt;0.1, 0.1, US_Accidents_Dec20_updated[[#This Row],[Precipitation(in)]])</f>
        <v>0</v>
      </c>
    </row>
    <row r="4019" spans="1:12" x14ac:dyDescent="0.25">
      <c r="A4019" t="str">
        <f>US_Accidents_Dec20_updated[[#This Row],[ID]]</f>
        <v>A-4185106</v>
      </c>
      <c r="B4019">
        <f>US_Accidents_Dec20_updated[[#This Row],[Start_Lat]]</f>
        <v>40.206609999999998</v>
      </c>
      <c r="C4019">
        <f>US_Accidents_Dec20_updated[[#This Row],[Start_Lng]]</f>
        <v>-104.82067000000001</v>
      </c>
      <c r="D4019">
        <f>US_Accidents_Dec20_updated[[#This Row],[Severity]]-1</f>
        <v>3</v>
      </c>
      <c r="E4019">
        <f>HOUR(US_Accidents_Dec20_updated[[#This Row],[Start_Time]])</f>
        <v>22</v>
      </c>
      <c r="F4019">
        <f>DAY(US_Accidents_Dec20_updated[[#This Row],[Start_Time]])</f>
        <v>15</v>
      </c>
      <c r="G4019">
        <f>MONTH(US_Accidents_Dec20_updated[[#This Row],[Start_Time]])</f>
        <v>5</v>
      </c>
      <c r="H4019" t="str">
        <f>US_Accidents_Dec20_updated[[#This Row],[Description]]</f>
        <v>Closed between Centennial Hwy and County Road 25.5 - Road closed due to accident.</v>
      </c>
      <c r="I4019" t="s">
        <v>50</v>
      </c>
      <c r="J4019">
        <f>IF(US_Accidents_Dec20_updated[[#This Row],[Visibility(mi)]]&gt;30, 30, MROUND(US_Accidents_Dec20_updated[[#This Row],[Visibility(mi)]],5))</f>
        <v>10</v>
      </c>
      <c r="K4019">
        <f>MROUND(US_Accidents_Dec20_updated[[#This Row],[Wind_Speed(mph)]],5)</f>
        <v>0</v>
      </c>
      <c r="L4019">
        <f>IF(US_Accidents_Dec20_updated[[#This Row],[Precipitation(in)]]&gt;0.1, 0.1, US_Accidents_Dec20_updated[[#This Row],[Precipitation(in)]])</f>
        <v>0</v>
      </c>
    </row>
    <row r="4020" spans="1:12" x14ac:dyDescent="0.25">
      <c r="A4020" t="str">
        <f>US_Accidents_Dec20_updated[[#This Row],[ID]]</f>
        <v>A-4185107</v>
      </c>
      <c r="B4020">
        <f>US_Accidents_Dec20_updated[[#This Row],[Start_Lat]]</f>
        <v>38.838659999999997</v>
      </c>
      <c r="C4020">
        <f>US_Accidents_Dec20_updated[[#This Row],[Start_Lng]]</f>
        <v>-104.46114</v>
      </c>
      <c r="D4020">
        <f>US_Accidents_Dec20_updated[[#This Row],[Severity]]-1</f>
        <v>2</v>
      </c>
      <c r="E4020">
        <f>HOUR(US_Accidents_Dec20_updated[[#This Row],[Start_Time]])</f>
        <v>22</v>
      </c>
      <c r="F4020">
        <f>DAY(US_Accidents_Dec20_updated[[#This Row],[Start_Time]])</f>
        <v>15</v>
      </c>
      <c r="G4020">
        <f>MONTH(US_Accidents_Dec20_updated[[#This Row],[Start_Time]])</f>
        <v>5</v>
      </c>
      <c r="H4020" t="str">
        <f>US_Accidents_Dec20_updated[[#This Row],[Description]]</f>
        <v>At N Ellicott Hwy - Accident.</v>
      </c>
      <c r="I4020" t="s">
        <v>50</v>
      </c>
      <c r="J4020">
        <f>IF(US_Accidents_Dec20_updated[[#This Row],[Visibility(mi)]]&gt;30, 30, MROUND(US_Accidents_Dec20_updated[[#This Row],[Visibility(mi)]],5))</f>
        <v>10</v>
      </c>
      <c r="K4020">
        <f>MROUND(US_Accidents_Dec20_updated[[#This Row],[Wind_Speed(mph)]],5)</f>
        <v>10</v>
      </c>
      <c r="L4020">
        <f>IF(US_Accidents_Dec20_updated[[#This Row],[Precipitation(in)]]&gt;0.1, 0.1, US_Accidents_Dec20_updated[[#This Row],[Precipitation(in)]])</f>
        <v>0</v>
      </c>
    </row>
    <row r="4021" spans="1:12" x14ac:dyDescent="0.25">
      <c r="A4021" t="str">
        <f>US_Accidents_Dec20_updated[[#This Row],[ID]]</f>
        <v>A-4185644</v>
      </c>
      <c r="B4021">
        <f>US_Accidents_Dec20_updated[[#This Row],[Start_Lat]]</f>
        <v>38.838320000000003</v>
      </c>
      <c r="C4021">
        <f>US_Accidents_Dec20_updated[[#This Row],[Start_Lng]]</f>
        <v>-104.38715999999999</v>
      </c>
      <c r="D4021">
        <f>US_Accidents_Dec20_updated[[#This Row],[Severity]]-1</f>
        <v>3</v>
      </c>
      <c r="E4021">
        <f>HOUR(US_Accidents_Dec20_updated[[#This Row],[Start_Time]])</f>
        <v>5</v>
      </c>
      <c r="F4021">
        <f>DAY(US_Accidents_Dec20_updated[[#This Row],[Start_Time]])</f>
        <v>16</v>
      </c>
      <c r="G4021">
        <f>MONTH(US_Accidents_Dec20_updated[[#This Row],[Start_Time]])</f>
        <v>5</v>
      </c>
      <c r="H4021" t="str">
        <f>US_Accidents_Dec20_updated[[#This Row],[Description]]</f>
        <v>Closed at Ellicott Rd N - Road closed due to accident.</v>
      </c>
      <c r="I4021" t="s">
        <v>50</v>
      </c>
      <c r="J4021">
        <f>IF(US_Accidents_Dec20_updated[[#This Row],[Visibility(mi)]]&gt;30, 30, MROUND(US_Accidents_Dec20_updated[[#This Row],[Visibility(mi)]],5))</f>
        <v>10</v>
      </c>
      <c r="K4021">
        <f>MROUND(US_Accidents_Dec20_updated[[#This Row],[Wind_Speed(mph)]],5)</f>
        <v>10</v>
      </c>
      <c r="L4021">
        <f>IF(US_Accidents_Dec20_updated[[#This Row],[Precipitation(in)]]&gt;0.1, 0.1, US_Accidents_Dec20_updated[[#This Row],[Precipitation(in)]])</f>
        <v>0</v>
      </c>
    </row>
    <row r="4022" spans="1:12" x14ac:dyDescent="0.25">
      <c r="A4022" t="str">
        <f>US_Accidents_Dec20_updated[[#This Row],[ID]]</f>
        <v>A-4185645</v>
      </c>
      <c r="B4022">
        <f>US_Accidents_Dec20_updated[[#This Row],[Start_Lat]]</f>
        <v>38.814190000000004</v>
      </c>
      <c r="C4022">
        <f>US_Accidents_Dec20_updated[[#This Row],[Start_Lng]]</f>
        <v>-104.81569</v>
      </c>
      <c r="D4022">
        <f>US_Accidents_Dec20_updated[[#This Row],[Severity]]-1</f>
        <v>1</v>
      </c>
      <c r="E4022">
        <f>HOUR(US_Accidents_Dec20_updated[[#This Row],[Start_Time]])</f>
        <v>5</v>
      </c>
      <c r="F4022">
        <f>DAY(US_Accidents_Dec20_updated[[#This Row],[Start_Time]])</f>
        <v>16</v>
      </c>
      <c r="G4022">
        <f>MONTH(US_Accidents_Dec20_updated[[#This Row],[Start_Time]])</f>
        <v>5</v>
      </c>
      <c r="H4022" t="str">
        <f>US_Accidents_Dec20_updated[[#This Row],[Description]]</f>
        <v>At I-25-BL/Nevada Ave/Exit 140 - Accident.</v>
      </c>
      <c r="I4022" t="s">
        <v>50</v>
      </c>
      <c r="J4022">
        <f>IF(US_Accidents_Dec20_updated[[#This Row],[Visibility(mi)]]&gt;30, 30, MROUND(US_Accidents_Dec20_updated[[#This Row],[Visibility(mi)]],5))</f>
        <v>10</v>
      </c>
      <c r="K4022">
        <f>MROUND(US_Accidents_Dec20_updated[[#This Row],[Wind_Speed(mph)]],5)</f>
        <v>10</v>
      </c>
      <c r="L4022">
        <f>IF(US_Accidents_Dec20_updated[[#This Row],[Precipitation(in)]]&gt;0.1, 0.1, US_Accidents_Dec20_updated[[#This Row],[Precipitation(in)]])</f>
        <v>0</v>
      </c>
    </row>
    <row r="4023" spans="1:12" x14ac:dyDescent="0.25">
      <c r="A4023" t="str">
        <f>US_Accidents_Dec20_updated[[#This Row],[ID]]</f>
        <v>A-4185661</v>
      </c>
      <c r="B4023">
        <f>US_Accidents_Dec20_updated[[#This Row],[Start_Lat]]</f>
        <v>39.71143</v>
      </c>
      <c r="C4023">
        <f>US_Accidents_Dec20_updated[[#This Row],[Start_Lng]]</f>
        <v>-104.99903999999999</v>
      </c>
      <c r="D4023">
        <f>US_Accidents_Dec20_updated[[#This Row],[Severity]]-1</f>
        <v>2</v>
      </c>
      <c r="E4023">
        <f>HOUR(US_Accidents_Dec20_updated[[#This Row],[Start_Time]])</f>
        <v>11</v>
      </c>
      <c r="F4023">
        <f>DAY(US_Accidents_Dec20_updated[[#This Row],[Start_Time]])</f>
        <v>16</v>
      </c>
      <c r="G4023">
        <f>MONTH(US_Accidents_Dec20_updated[[#This Row],[Start_Time]])</f>
        <v>5</v>
      </c>
      <c r="H4023" t="str">
        <f>US_Accidents_Dec20_updated[[#This Row],[Description]]</f>
        <v>At CO-26/Alameda Ave/Exit 208 - Accident.</v>
      </c>
      <c r="I4023" t="s">
        <v>50</v>
      </c>
      <c r="J4023">
        <f>IF(US_Accidents_Dec20_updated[[#This Row],[Visibility(mi)]]&gt;30, 30, MROUND(US_Accidents_Dec20_updated[[#This Row],[Visibility(mi)]],5))</f>
        <v>10</v>
      </c>
      <c r="K4023">
        <f>MROUND(US_Accidents_Dec20_updated[[#This Row],[Wind_Speed(mph)]],5)</f>
        <v>15</v>
      </c>
      <c r="L4023">
        <f>IF(US_Accidents_Dec20_updated[[#This Row],[Precipitation(in)]]&gt;0.1, 0.1, US_Accidents_Dec20_updated[[#This Row],[Precipitation(in)]])</f>
        <v>0</v>
      </c>
    </row>
    <row r="4024" spans="1:12" x14ac:dyDescent="0.25">
      <c r="A4024" t="str">
        <f>US_Accidents_Dec20_updated[[#This Row],[ID]]</f>
        <v>A-4185674</v>
      </c>
      <c r="B4024">
        <f>US_Accidents_Dec20_updated[[#This Row],[Start_Lat]]</f>
        <v>39.797939999999997</v>
      </c>
      <c r="C4024">
        <f>US_Accidents_Dec20_updated[[#This Row],[Start_Lng]]</f>
        <v>-104.98667</v>
      </c>
      <c r="D4024">
        <f>US_Accidents_Dec20_updated[[#This Row],[Severity]]-1</f>
        <v>2</v>
      </c>
      <c r="E4024">
        <f>HOUR(US_Accidents_Dec20_updated[[#This Row],[Start_Time]])</f>
        <v>13</v>
      </c>
      <c r="F4024">
        <f>DAY(US_Accidents_Dec20_updated[[#This Row],[Start_Time]])</f>
        <v>16</v>
      </c>
      <c r="G4024">
        <f>MONTH(US_Accidents_Dec20_updated[[#This Row],[Start_Time]])</f>
        <v>5</v>
      </c>
      <c r="H4024" t="str">
        <f>US_Accidents_Dec20_updated[[#This Row],[Description]]</f>
        <v>At 58th Ave/Exit 215 - Accident.</v>
      </c>
      <c r="I4024" t="s">
        <v>50</v>
      </c>
      <c r="J4024">
        <f>IF(US_Accidents_Dec20_updated[[#This Row],[Visibility(mi)]]&gt;30, 30, MROUND(US_Accidents_Dec20_updated[[#This Row],[Visibility(mi)]],5))</f>
        <v>30</v>
      </c>
      <c r="K4024">
        <f>MROUND(US_Accidents_Dec20_updated[[#This Row],[Wind_Speed(mph)]],5)</f>
        <v>10</v>
      </c>
      <c r="L4024">
        <f>IF(US_Accidents_Dec20_updated[[#This Row],[Precipitation(in)]]&gt;0.1, 0.1, US_Accidents_Dec20_updated[[#This Row],[Precipitation(in)]])</f>
        <v>0</v>
      </c>
    </row>
    <row r="4025" spans="1:12" x14ac:dyDescent="0.25">
      <c r="A4025" t="str">
        <f>US_Accidents_Dec20_updated[[#This Row],[ID]]</f>
        <v>A-4185675</v>
      </c>
      <c r="B4025">
        <f>US_Accidents_Dec20_updated[[#This Row],[Start_Lat]]</f>
        <v>39.797939999999997</v>
      </c>
      <c r="C4025">
        <f>US_Accidents_Dec20_updated[[#This Row],[Start_Lng]]</f>
        <v>-104.98667</v>
      </c>
      <c r="D4025">
        <f>US_Accidents_Dec20_updated[[#This Row],[Severity]]-1</f>
        <v>2</v>
      </c>
      <c r="E4025">
        <f>HOUR(US_Accidents_Dec20_updated[[#This Row],[Start_Time]])</f>
        <v>14</v>
      </c>
      <c r="F4025">
        <f>DAY(US_Accidents_Dec20_updated[[#This Row],[Start_Time]])</f>
        <v>16</v>
      </c>
      <c r="G4025">
        <f>MONTH(US_Accidents_Dec20_updated[[#This Row],[Start_Time]])</f>
        <v>5</v>
      </c>
      <c r="H4025" t="str">
        <f>US_Accidents_Dec20_updated[[#This Row],[Description]]</f>
        <v>At 58th Ave/Exit 215 - Accident.</v>
      </c>
      <c r="I4025" t="s">
        <v>50</v>
      </c>
      <c r="J4025">
        <f>IF(US_Accidents_Dec20_updated[[#This Row],[Visibility(mi)]]&gt;30, 30, MROUND(US_Accidents_Dec20_updated[[#This Row],[Visibility(mi)]],5))</f>
        <v>10</v>
      </c>
      <c r="K4025">
        <f>MROUND(US_Accidents_Dec20_updated[[#This Row],[Wind_Speed(mph)]],5)</f>
        <v>5</v>
      </c>
      <c r="L4025">
        <f>IF(US_Accidents_Dec20_updated[[#This Row],[Precipitation(in)]]&gt;0.1, 0.1, US_Accidents_Dec20_updated[[#This Row],[Precipitation(in)]])</f>
        <v>0</v>
      </c>
    </row>
    <row r="4026" spans="1:12" x14ac:dyDescent="0.25">
      <c r="A4026" t="str">
        <f>US_Accidents_Dec20_updated[[#This Row],[ID]]</f>
        <v>A-4185680</v>
      </c>
      <c r="B4026">
        <f>US_Accidents_Dec20_updated[[#This Row],[Start_Lat]]</f>
        <v>39.787300000000002</v>
      </c>
      <c r="C4026">
        <f>US_Accidents_Dec20_updated[[#This Row],[Start_Lng]]</f>
        <v>-104.98934</v>
      </c>
      <c r="D4026">
        <f>US_Accidents_Dec20_updated[[#This Row],[Severity]]-1</f>
        <v>2</v>
      </c>
      <c r="E4026">
        <f>HOUR(US_Accidents_Dec20_updated[[#This Row],[Start_Time]])</f>
        <v>15</v>
      </c>
      <c r="F4026">
        <f>DAY(US_Accidents_Dec20_updated[[#This Row],[Start_Time]])</f>
        <v>16</v>
      </c>
      <c r="G4026">
        <f>MONTH(US_Accidents_Dec20_updated[[#This Row],[Start_Time]])</f>
        <v>5</v>
      </c>
      <c r="H4026" t="str">
        <f>US_Accidents_Dec20_updated[[#This Row],[Description]]</f>
        <v>At I-70/Exit 214 - Accident.</v>
      </c>
      <c r="I4026" t="s">
        <v>50</v>
      </c>
      <c r="J4026">
        <f>IF(US_Accidents_Dec20_updated[[#This Row],[Visibility(mi)]]&gt;30, 30, MROUND(US_Accidents_Dec20_updated[[#This Row],[Visibility(mi)]],5))</f>
        <v>10</v>
      </c>
      <c r="K4026">
        <f>MROUND(US_Accidents_Dec20_updated[[#This Row],[Wind_Speed(mph)]],5)</f>
        <v>5</v>
      </c>
      <c r="L4026">
        <f>IF(US_Accidents_Dec20_updated[[#This Row],[Precipitation(in)]]&gt;0.1, 0.1, US_Accidents_Dec20_updated[[#This Row],[Precipitation(in)]])</f>
        <v>0</v>
      </c>
    </row>
    <row r="4027" spans="1:12" x14ac:dyDescent="0.25">
      <c r="A4027" t="str">
        <f>US_Accidents_Dec20_updated[[#This Row],[ID]]</f>
        <v>A-4185683</v>
      </c>
      <c r="B4027">
        <f>US_Accidents_Dec20_updated[[#This Row],[Start_Lat]]</f>
        <v>39.783380000000001</v>
      </c>
      <c r="C4027">
        <f>US_Accidents_Dec20_updated[[#This Row],[Start_Lng]]</f>
        <v>-105.00958</v>
      </c>
      <c r="D4027">
        <f>US_Accidents_Dec20_updated[[#This Row],[Severity]]-1</f>
        <v>2</v>
      </c>
      <c r="E4027">
        <f>HOUR(US_Accidents_Dec20_updated[[#This Row],[Start_Time]])</f>
        <v>15</v>
      </c>
      <c r="F4027">
        <f>DAY(US_Accidents_Dec20_updated[[#This Row],[Start_Time]])</f>
        <v>16</v>
      </c>
      <c r="G4027">
        <f>MONTH(US_Accidents_Dec20_updated[[#This Row],[Start_Time]])</f>
        <v>5</v>
      </c>
      <c r="H4027" t="str">
        <f>US_Accidents_Dec20_updated[[#This Row],[Description]]</f>
        <v>At Pecos St/Exit 273 - Accident.</v>
      </c>
      <c r="I4027" t="s">
        <v>50</v>
      </c>
      <c r="J4027">
        <f>IF(US_Accidents_Dec20_updated[[#This Row],[Visibility(mi)]]&gt;30, 30, MROUND(US_Accidents_Dec20_updated[[#This Row],[Visibility(mi)]],5))</f>
        <v>10</v>
      </c>
      <c r="K4027">
        <f>MROUND(US_Accidents_Dec20_updated[[#This Row],[Wind_Speed(mph)]],5)</f>
        <v>5</v>
      </c>
      <c r="L4027">
        <f>IF(US_Accidents_Dec20_updated[[#This Row],[Precipitation(in)]]&gt;0.1, 0.1, US_Accidents_Dec20_updated[[#This Row],[Precipitation(in)]])</f>
        <v>0</v>
      </c>
    </row>
    <row r="4028" spans="1:12" x14ac:dyDescent="0.25">
      <c r="A4028" t="str">
        <f>US_Accidents_Dec20_updated[[#This Row],[ID]]</f>
        <v>A-4185685</v>
      </c>
      <c r="B4028">
        <f>US_Accidents_Dec20_updated[[#This Row],[Start_Lat]]</f>
        <v>39.783639999999998</v>
      </c>
      <c r="C4028">
        <f>US_Accidents_Dec20_updated[[#This Row],[Start_Lng]]</f>
        <v>-105.00322</v>
      </c>
      <c r="D4028">
        <f>US_Accidents_Dec20_updated[[#This Row],[Severity]]-1</f>
        <v>2</v>
      </c>
      <c r="E4028">
        <f>HOUR(US_Accidents_Dec20_updated[[#This Row],[Start_Time]])</f>
        <v>15</v>
      </c>
      <c r="F4028">
        <f>DAY(US_Accidents_Dec20_updated[[#This Row],[Start_Time]])</f>
        <v>16</v>
      </c>
      <c r="G4028">
        <f>MONTH(US_Accidents_Dec20_updated[[#This Row],[Start_Time]])</f>
        <v>5</v>
      </c>
      <c r="H4028" t="str">
        <f>US_Accidents_Dec20_updated[[#This Row],[Description]]</f>
        <v>At Pecos St/Exit 273 - Accident.</v>
      </c>
      <c r="I4028" t="s">
        <v>50</v>
      </c>
      <c r="J4028">
        <f>IF(US_Accidents_Dec20_updated[[#This Row],[Visibility(mi)]]&gt;30, 30, MROUND(US_Accidents_Dec20_updated[[#This Row],[Visibility(mi)]],5))</f>
        <v>10</v>
      </c>
      <c r="K4028">
        <f>MROUND(US_Accidents_Dec20_updated[[#This Row],[Wind_Speed(mph)]],5)</f>
        <v>5</v>
      </c>
      <c r="L4028">
        <f>IF(US_Accidents_Dec20_updated[[#This Row],[Precipitation(in)]]&gt;0.1, 0.1, US_Accidents_Dec20_updated[[#This Row],[Precipitation(in)]])</f>
        <v>0</v>
      </c>
    </row>
    <row r="4029" spans="1:12" x14ac:dyDescent="0.25">
      <c r="A4029" t="str">
        <f>US_Accidents_Dec20_updated[[#This Row],[ID]]</f>
        <v>A-4185689</v>
      </c>
      <c r="B4029">
        <f>US_Accidents_Dec20_updated[[#This Row],[Start_Lat]]</f>
        <v>39.771881</v>
      </c>
      <c r="C4029">
        <f>US_Accidents_Dec20_updated[[#This Row],[Start_Lng]]</f>
        <v>-104.822352</v>
      </c>
      <c r="D4029">
        <f>US_Accidents_Dec20_updated[[#This Row],[Severity]]-1</f>
        <v>2</v>
      </c>
      <c r="E4029">
        <f>HOUR(US_Accidents_Dec20_updated[[#This Row],[Start_Time]])</f>
        <v>16</v>
      </c>
      <c r="F4029">
        <f>DAY(US_Accidents_Dec20_updated[[#This Row],[Start_Time]])</f>
        <v>16</v>
      </c>
      <c r="G4029">
        <f>MONTH(US_Accidents_Dec20_updated[[#This Row],[Start_Time]])</f>
        <v>5</v>
      </c>
      <c r="H4029" t="str">
        <f>US_Accidents_Dec20_updated[[#This Row],[Description]]</f>
        <v>At I-225 - Accident.</v>
      </c>
      <c r="I4029" t="s">
        <v>50</v>
      </c>
      <c r="J4029">
        <f>IF(US_Accidents_Dec20_updated[[#This Row],[Visibility(mi)]]&gt;30, 30, MROUND(US_Accidents_Dec20_updated[[#This Row],[Visibility(mi)]],5))</f>
        <v>10</v>
      </c>
      <c r="K4029">
        <f>MROUND(US_Accidents_Dec20_updated[[#This Row],[Wind_Speed(mph)]],5)</f>
        <v>10</v>
      </c>
      <c r="L4029">
        <f>IF(US_Accidents_Dec20_updated[[#This Row],[Precipitation(in)]]&gt;0.1, 0.1, US_Accidents_Dec20_updated[[#This Row],[Precipitation(in)]])</f>
        <v>0</v>
      </c>
    </row>
    <row r="4030" spans="1:12" x14ac:dyDescent="0.25">
      <c r="A4030" t="str">
        <f>US_Accidents_Dec20_updated[[#This Row],[ID]]</f>
        <v>A-4185692</v>
      </c>
      <c r="B4030">
        <f>US_Accidents_Dec20_updated[[#This Row],[Start_Lat]]</f>
        <v>39.78313</v>
      </c>
      <c r="C4030">
        <f>US_Accidents_Dec20_updated[[#This Row],[Start_Lng]]</f>
        <v>-105.00687000000001</v>
      </c>
      <c r="D4030">
        <f>US_Accidents_Dec20_updated[[#This Row],[Severity]]-1</f>
        <v>2</v>
      </c>
      <c r="E4030">
        <f>HOUR(US_Accidents_Dec20_updated[[#This Row],[Start_Time]])</f>
        <v>16</v>
      </c>
      <c r="F4030">
        <f>DAY(US_Accidents_Dec20_updated[[#This Row],[Start_Time]])</f>
        <v>16</v>
      </c>
      <c r="G4030">
        <f>MONTH(US_Accidents_Dec20_updated[[#This Row],[Start_Time]])</f>
        <v>5</v>
      </c>
      <c r="H4030" t="str">
        <f>US_Accidents_Dec20_updated[[#This Row],[Description]]</f>
        <v>At Pecos St/Exit 273 - Accident.</v>
      </c>
      <c r="I4030" t="s">
        <v>50</v>
      </c>
      <c r="J4030">
        <f>IF(US_Accidents_Dec20_updated[[#This Row],[Visibility(mi)]]&gt;30, 30, MROUND(US_Accidents_Dec20_updated[[#This Row],[Visibility(mi)]],5))</f>
        <v>10</v>
      </c>
      <c r="K4030">
        <f>MROUND(US_Accidents_Dec20_updated[[#This Row],[Wind_Speed(mph)]],5)</f>
        <v>5</v>
      </c>
      <c r="L4030">
        <f>IF(US_Accidents_Dec20_updated[[#This Row],[Precipitation(in)]]&gt;0.1, 0.1, US_Accidents_Dec20_updated[[#This Row],[Precipitation(in)]])</f>
        <v>0</v>
      </c>
    </row>
    <row r="4031" spans="1:12" x14ac:dyDescent="0.25">
      <c r="A4031" t="str">
        <f>US_Accidents_Dec20_updated[[#This Row],[ID]]</f>
        <v>A-4185694</v>
      </c>
      <c r="B4031">
        <f>US_Accidents_Dec20_updated[[#This Row],[Start_Lat]]</f>
        <v>39.725729999999999</v>
      </c>
      <c r="C4031">
        <f>US_Accidents_Dec20_updated[[#This Row],[Start_Lng]]</f>
        <v>-105.058798</v>
      </c>
      <c r="D4031">
        <f>US_Accidents_Dec20_updated[[#This Row],[Severity]]-1</f>
        <v>2</v>
      </c>
      <c r="E4031">
        <f>HOUR(US_Accidents_Dec20_updated[[#This Row],[Start_Time]])</f>
        <v>17</v>
      </c>
      <c r="F4031">
        <f>DAY(US_Accidents_Dec20_updated[[#This Row],[Start_Time]])</f>
        <v>16</v>
      </c>
      <c r="G4031">
        <f>MONTH(US_Accidents_Dec20_updated[[#This Row],[Start_Time]])</f>
        <v>5</v>
      </c>
      <c r="H4031" t="str">
        <f>US_Accidents_Dec20_updated[[#This Row],[Description]]</f>
        <v>At CO-121/Wadsworth Blvd - Accident.</v>
      </c>
      <c r="I4031" t="s">
        <v>50</v>
      </c>
      <c r="J4031">
        <f>IF(US_Accidents_Dec20_updated[[#This Row],[Visibility(mi)]]&gt;30, 30, MROUND(US_Accidents_Dec20_updated[[#This Row],[Visibility(mi)]],5))</f>
        <v>25</v>
      </c>
      <c r="K4031">
        <f>MROUND(US_Accidents_Dec20_updated[[#This Row],[Wind_Speed(mph)]],5)</f>
        <v>5</v>
      </c>
      <c r="L4031">
        <f>IF(US_Accidents_Dec20_updated[[#This Row],[Precipitation(in)]]&gt;0.1, 0.1, US_Accidents_Dec20_updated[[#This Row],[Precipitation(in)]])</f>
        <v>0</v>
      </c>
    </row>
    <row r="4032" spans="1:12" x14ac:dyDescent="0.25">
      <c r="A4032" t="str">
        <f>US_Accidents_Dec20_updated[[#This Row],[ID]]</f>
        <v>A-4185696</v>
      </c>
      <c r="B4032">
        <f>US_Accidents_Dec20_updated[[#This Row],[Start_Lat]]</f>
        <v>39.78313</v>
      </c>
      <c r="C4032">
        <f>US_Accidents_Dec20_updated[[#This Row],[Start_Lng]]</f>
        <v>-105.00687000000001</v>
      </c>
      <c r="D4032">
        <f>US_Accidents_Dec20_updated[[#This Row],[Severity]]-1</f>
        <v>2</v>
      </c>
      <c r="E4032">
        <f>HOUR(US_Accidents_Dec20_updated[[#This Row],[Start_Time]])</f>
        <v>17</v>
      </c>
      <c r="F4032">
        <f>DAY(US_Accidents_Dec20_updated[[#This Row],[Start_Time]])</f>
        <v>16</v>
      </c>
      <c r="G4032">
        <f>MONTH(US_Accidents_Dec20_updated[[#This Row],[Start_Time]])</f>
        <v>5</v>
      </c>
      <c r="H4032" t="str">
        <f>US_Accidents_Dec20_updated[[#This Row],[Description]]</f>
        <v>At Pecos St/Exit 273 - Accident.</v>
      </c>
      <c r="I4032" t="s">
        <v>50</v>
      </c>
      <c r="J4032">
        <f>IF(US_Accidents_Dec20_updated[[#This Row],[Visibility(mi)]]&gt;30, 30, MROUND(US_Accidents_Dec20_updated[[#This Row],[Visibility(mi)]],5))</f>
        <v>10</v>
      </c>
      <c r="K4032">
        <f>MROUND(US_Accidents_Dec20_updated[[#This Row],[Wind_Speed(mph)]],5)</f>
        <v>10</v>
      </c>
      <c r="L4032">
        <f>IF(US_Accidents_Dec20_updated[[#This Row],[Precipitation(in)]]&gt;0.1, 0.1, US_Accidents_Dec20_updated[[#This Row],[Precipitation(in)]])</f>
        <v>0</v>
      </c>
    </row>
    <row r="4033" spans="1:12" x14ac:dyDescent="0.25">
      <c r="A4033" t="str">
        <f>US_Accidents_Dec20_updated[[#This Row],[ID]]</f>
        <v>A-4186185</v>
      </c>
      <c r="B4033">
        <f>US_Accidents_Dec20_updated[[#This Row],[Start_Lat]]</f>
        <v>39.567971999999997</v>
      </c>
      <c r="C4033">
        <f>US_Accidents_Dec20_updated[[#This Row],[Start_Lng]]</f>
        <v>-106.12144499999999</v>
      </c>
      <c r="D4033">
        <f>US_Accidents_Dec20_updated[[#This Row],[Severity]]-1</f>
        <v>2</v>
      </c>
      <c r="E4033">
        <f>HOUR(US_Accidents_Dec20_updated[[#This Row],[Start_Time]])</f>
        <v>3</v>
      </c>
      <c r="F4033">
        <f>DAY(US_Accidents_Dec20_updated[[#This Row],[Start_Time]])</f>
        <v>17</v>
      </c>
      <c r="G4033">
        <f>MONTH(US_Accidents_Dec20_updated[[#This Row],[Start_Time]])</f>
        <v>5</v>
      </c>
      <c r="H4033" t="str">
        <f>US_Accidents_Dec20_updated[[#This Row],[Description]]</f>
        <v>At CR-1220/CR-1070/Exit 198 - Accident.</v>
      </c>
      <c r="I4033" t="s">
        <v>50</v>
      </c>
      <c r="J4033">
        <f>IF(US_Accidents_Dec20_updated[[#This Row],[Visibility(mi)]]&gt;30, 30, MROUND(US_Accidents_Dec20_updated[[#This Row],[Visibility(mi)]],5))</f>
        <v>10</v>
      </c>
      <c r="K4033">
        <f>MROUND(US_Accidents_Dec20_updated[[#This Row],[Wind_Speed(mph)]],5)</f>
        <v>5</v>
      </c>
      <c r="L4033">
        <f>IF(US_Accidents_Dec20_updated[[#This Row],[Precipitation(in)]]&gt;0.1, 0.1, US_Accidents_Dec20_updated[[#This Row],[Precipitation(in)]])</f>
        <v>0</v>
      </c>
    </row>
    <row r="4034" spans="1:12" x14ac:dyDescent="0.25">
      <c r="A4034" t="str">
        <f>US_Accidents_Dec20_updated[[#This Row],[ID]]</f>
        <v>A-4186200</v>
      </c>
      <c r="B4034">
        <f>US_Accidents_Dec20_updated[[#This Row],[Start_Lat]]</f>
        <v>39.802320000000002</v>
      </c>
      <c r="C4034">
        <f>US_Accidents_Dec20_updated[[#This Row],[Start_Lng]]</f>
        <v>-105.02079000000001</v>
      </c>
      <c r="D4034">
        <f>US_Accidents_Dec20_updated[[#This Row],[Severity]]-1</f>
        <v>2</v>
      </c>
      <c r="E4034">
        <f>HOUR(US_Accidents_Dec20_updated[[#This Row],[Start_Time]])</f>
        <v>6</v>
      </c>
      <c r="F4034">
        <f>DAY(US_Accidents_Dec20_updated[[#This Row],[Start_Time]])</f>
        <v>17</v>
      </c>
      <c r="G4034">
        <f>MONTH(US_Accidents_Dec20_updated[[#This Row],[Start_Time]])</f>
        <v>5</v>
      </c>
      <c r="H4034" t="str">
        <f>US_Accidents_Dec20_updated[[#This Row],[Description]]</f>
        <v>At US-287/Federal Blvd/Exit 3 - Accident.</v>
      </c>
      <c r="I4034" t="s">
        <v>50</v>
      </c>
      <c r="J4034">
        <f>IF(US_Accidents_Dec20_updated[[#This Row],[Visibility(mi)]]&gt;30, 30, MROUND(US_Accidents_Dec20_updated[[#This Row],[Visibility(mi)]],5))</f>
        <v>30</v>
      </c>
      <c r="K4034">
        <f>MROUND(US_Accidents_Dec20_updated[[#This Row],[Wind_Speed(mph)]],5)</f>
        <v>5</v>
      </c>
      <c r="L4034">
        <f>IF(US_Accidents_Dec20_updated[[#This Row],[Precipitation(in)]]&gt;0.1, 0.1, US_Accidents_Dec20_updated[[#This Row],[Precipitation(in)]])</f>
        <v>0</v>
      </c>
    </row>
    <row r="4035" spans="1:12" x14ac:dyDescent="0.25">
      <c r="A4035" t="str">
        <f>US_Accidents_Dec20_updated[[#This Row],[ID]]</f>
        <v>A-4186204</v>
      </c>
      <c r="B4035">
        <f>US_Accidents_Dec20_updated[[#This Row],[Start_Lat]]</f>
        <v>39.806840000000001</v>
      </c>
      <c r="C4035">
        <f>US_Accidents_Dec20_updated[[#This Row],[Start_Lng]]</f>
        <v>-105.01246999999999</v>
      </c>
      <c r="D4035">
        <f>US_Accidents_Dec20_updated[[#This Row],[Severity]]-1</f>
        <v>2</v>
      </c>
      <c r="E4035">
        <f>HOUR(US_Accidents_Dec20_updated[[#This Row],[Start_Time]])</f>
        <v>7</v>
      </c>
      <c r="F4035">
        <f>DAY(US_Accidents_Dec20_updated[[#This Row],[Start_Time]])</f>
        <v>17</v>
      </c>
      <c r="G4035">
        <f>MONTH(US_Accidents_Dec20_updated[[#This Row],[Start_Time]])</f>
        <v>5</v>
      </c>
      <c r="H4035" t="str">
        <f>US_Accidents_Dec20_updated[[#This Row],[Description]]</f>
        <v>Between I-25/Exit 5 and US-287/Federal Blvd/Exit 3 - Accident. Right lane blocked.</v>
      </c>
      <c r="I4035" t="s">
        <v>50</v>
      </c>
      <c r="J4035">
        <f>IF(US_Accidents_Dec20_updated[[#This Row],[Visibility(mi)]]&gt;30, 30, MROUND(US_Accidents_Dec20_updated[[#This Row],[Visibility(mi)]],5))</f>
        <v>30</v>
      </c>
      <c r="K4035">
        <f>MROUND(US_Accidents_Dec20_updated[[#This Row],[Wind_Speed(mph)]],5)</f>
        <v>5</v>
      </c>
      <c r="L4035">
        <f>IF(US_Accidents_Dec20_updated[[#This Row],[Precipitation(in)]]&gt;0.1, 0.1, US_Accidents_Dec20_updated[[#This Row],[Precipitation(in)]])</f>
        <v>0</v>
      </c>
    </row>
    <row r="4036" spans="1:12" x14ac:dyDescent="0.25">
      <c r="A4036" t="str">
        <f>US_Accidents_Dec20_updated[[#This Row],[ID]]</f>
        <v>A-4186205</v>
      </c>
      <c r="B4036">
        <f>US_Accidents_Dec20_updated[[#This Row],[Start_Lat]]</f>
        <v>39.776550999999998</v>
      </c>
      <c r="C4036">
        <f>US_Accidents_Dec20_updated[[#This Row],[Start_Lng]]</f>
        <v>-104.87639799999999</v>
      </c>
      <c r="D4036">
        <f>US_Accidents_Dec20_updated[[#This Row],[Severity]]-1</f>
        <v>2</v>
      </c>
      <c r="E4036">
        <f>HOUR(US_Accidents_Dec20_updated[[#This Row],[Start_Time]])</f>
        <v>6</v>
      </c>
      <c r="F4036">
        <f>DAY(US_Accidents_Dec20_updated[[#This Row],[Start_Time]])</f>
        <v>17</v>
      </c>
      <c r="G4036">
        <f>MONTH(US_Accidents_Dec20_updated[[#This Row],[Start_Time]])</f>
        <v>5</v>
      </c>
      <c r="H4036" t="str">
        <f>US_Accidents_Dec20_updated[[#This Row],[Description]]</f>
        <v>At Havana Street/Exit 280 - Accident.</v>
      </c>
      <c r="I4036" t="s">
        <v>50</v>
      </c>
      <c r="J4036">
        <f>IF(US_Accidents_Dec20_updated[[#This Row],[Visibility(mi)]]&gt;30, 30, MROUND(US_Accidents_Dec20_updated[[#This Row],[Visibility(mi)]],5))</f>
        <v>10</v>
      </c>
      <c r="K4036">
        <f>MROUND(US_Accidents_Dec20_updated[[#This Row],[Wind_Speed(mph)]],5)</f>
        <v>10</v>
      </c>
      <c r="L4036">
        <f>IF(US_Accidents_Dec20_updated[[#This Row],[Precipitation(in)]]&gt;0.1, 0.1, US_Accidents_Dec20_updated[[#This Row],[Precipitation(in)]])</f>
        <v>0</v>
      </c>
    </row>
    <row r="4037" spans="1:12" x14ac:dyDescent="0.25">
      <c r="A4037" t="str">
        <f>US_Accidents_Dec20_updated[[#This Row],[ID]]</f>
        <v>A-4186208</v>
      </c>
      <c r="B4037">
        <f>US_Accidents_Dec20_updated[[#This Row],[Start_Lat]]</f>
        <v>39.778149999999997</v>
      </c>
      <c r="C4037">
        <f>US_Accidents_Dec20_updated[[#This Row],[Start_Lng]]</f>
        <v>-104.89465</v>
      </c>
      <c r="D4037">
        <f>US_Accidents_Dec20_updated[[#This Row],[Severity]]-1</f>
        <v>2</v>
      </c>
      <c r="E4037">
        <f>HOUR(US_Accidents_Dec20_updated[[#This Row],[Start_Time]])</f>
        <v>7</v>
      </c>
      <c r="F4037">
        <f>DAY(US_Accidents_Dec20_updated[[#This Row],[Start_Time]])</f>
        <v>17</v>
      </c>
      <c r="G4037">
        <f>MONTH(US_Accidents_Dec20_updated[[#This Row],[Start_Time]])</f>
        <v>5</v>
      </c>
      <c r="H4037" t="str">
        <f>US_Accidents_Dec20_updated[[#This Row],[Description]]</f>
        <v>Between Quebec St/Exit 278 and Havana Street/Exit 280 - Accident. Right lane blocked.</v>
      </c>
      <c r="I4037" t="s">
        <v>50</v>
      </c>
      <c r="J4037">
        <f>IF(US_Accidents_Dec20_updated[[#This Row],[Visibility(mi)]]&gt;30, 30, MROUND(US_Accidents_Dec20_updated[[#This Row],[Visibility(mi)]],5))</f>
        <v>30</v>
      </c>
      <c r="K4037">
        <f>MROUND(US_Accidents_Dec20_updated[[#This Row],[Wind_Speed(mph)]],5)</f>
        <v>5</v>
      </c>
      <c r="L4037">
        <f>IF(US_Accidents_Dec20_updated[[#This Row],[Precipitation(in)]]&gt;0.1, 0.1, US_Accidents_Dec20_updated[[#This Row],[Precipitation(in)]])</f>
        <v>0</v>
      </c>
    </row>
    <row r="4038" spans="1:12" x14ac:dyDescent="0.25">
      <c r="A4038" t="str">
        <f>US_Accidents_Dec20_updated[[#This Row],[ID]]</f>
        <v>A-4186209</v>
      </c>
      <c r="B4038">
        <f>US_Accidents_Dec20_updated[[#This Row],[Start_Lat]]</f>
        <v>39.806840000000001</v>
      </c>
      <c r="C4038">
        <f>US_Accidents_Dec20_updated[[#This Row],[Start_Lng]]</f>
        <v>-105.01246999999999</v>
      </c>
      <c r="D4038">
        <f>US_Accidents_Dec20_updated[[#This Row],[Severity]]-1</f>
        <v>1</v>
      </c>
      <c r="E4038">
        <f>HOUR(US_Accidents_Dec20_updated[[#This Row],[Start_Time]])</f>
        <v>7</v>
      </c>
      <c r="F4038">
        <f>DAY(US_Accidents_Dec20_updated[[#This Row],[Start_Time]])</f>
        <v>17</v>
      </c>
      <c r="G4038">
        <f>MONTH(US_Accidents_Dec20_updated[[#This Row],[Start_Time]])</f>
        <v>5</v>
      </c>
      <c r="H4038" t="str">
        <f>US_Accidents_Dec20_updated[[#This Row],[Description]]</f>
        <v>Between Pecos St/Exit 4 and US-287/Federal Blvd/Exit 3 - Accident. Right lane blocked.</v>
      </c>
      <c r="I4038" t="s">
        <v>50</v>
      </c>
      <c r="J4038">
        <f>IF(US_Accidents_Dec20_updated[[#This Row],[Visibility(mi)]]&gt;30, 30, MROUND(US_Accidents_Dec20_updated[[#This Row],[Visibility(mi)]],5))</f>
        <v>30</v>
      </c>
      <c r="K4038">
        <f>MROUND(US_Accidents_Dec20_updated[[#This Row],[Wind_Speed(mph)]],5)</f>
        <v>5</v>
      </c>
      <c r="L4038">
        <f>IF(US_Accidents_Dec20_updated[[#This Row],[Precipitation(in)]]&gt;0.1, 0.1, US_Accidents_Dec20_updated[[#This Row],[Precipitation(in)]])</f>
        <v>0</v>
      </c>
    </row>
    <row r="4039" spans="1:12" x14ac:dyDescent="0.25">
      <c r="A4039" t="str">
        <f>US_Accidents_Dec20_updated[[#This Row],[ID]]</f>
        <v>A-4186210</v>
      </c>
      <c r="B4039">
        <f>US_Accidents_Dec20_updated[[#This Row],[Start_Lat]]</f>
        <v>39.778149999999997</v>
      </c>
      <c r="C4039">
        <f>US_Accidents_Dec20_updated[[#This Row],[Start_Lng]]</f>
        <v>-104.89465</v>
      </c>
      <c r="D4039">
        <f>US_Accidents_Dec20_updated[[#This Row],[Severity]]-1</f>
        <v>1</v>
      </c>
      <c r="E4039">
        <f>HOUR(US_Accidents_Dec20_updated[[#This Row],[Start_Time]])</f>
        <v>7</v>
      </c>
      <c r="F4039">
        <f>DAY(US_Accidents_Dec20_updated[[#This Row],[Start_Time]])</f>
        <v>17</v>
      </c>
      <c r="G4039">
        <f>MONTH(US_Accidents_Dec20_updated[[#This Row],[Start_Time]])</f>
        <v>5</v>
      </c>
      <c r="H4039" t="str">
        <f>US_Accidents_Dec20_updated[[#This Row],[Description]]</f>
        <v>Between I-270/Exit 279 and Havana Street/Exit 280 - Accident. Right lane blocked.</v>
      </c>
      <c r="I4039" t="s">
        <v>50</v>
      </c>
      <c r="J4039">
        <f>IF(US_Accidents_Dec20_updated[[#This Row],[Visibility(mi)]]&gt;30, 30, MROUND(US_Accidents_Dec20_updated[[#This Row],[Visibility(mi)]],5))</f>
        <v>30</v>
      </c>
      <c r="K4039">
        <f>MROUND(US_Accidents_Dec20_updated[[#This Row],[Wind_Speed(mph)]],5)</f>
        <v>5</v>
      </c>
      <c r="L4039">
        <f>IF(US_Accidents_Dec20_updated[[#This Row],[Precipitation(in)]]&gt;0.1, 0.1, US_Accidents_Dec20_updated[[#This Row],[Precipitation(in)]])</f>
        <v>0</v>
      </c>
    </row>
    <row r="4040" spans="1:12" x14ac:dyDescent="0.25">
      <c r="A4040" t="str">
        <f>US_Accidents_Dec20_updated[[#This Row],[ID]]</f>
        <v>A-4186212</v>
      </c>
      <c r="B4040">
        <f>US_Accidents_Dec20_updated[[#This Row],[Start_Lat]]</f>
        <v>39.809629999999999</v>
      </c>
      <c r="C4040">
        <f>US_Accidents_Dec20_updated[[#This Row],[Start_Lng]]</f>
        <v>-104.98308</v>
      </c>
      <c r="D4040">
        <f>US_Accidents_Dec20_updated[[#This Row],[Severity]]-1</f>
        <v>2</v>
      </c>
      <c r="E4040">
        <f>HOUR(US_Accidents_Dec20_updated[[#This Row],[Start_Time]])</f>
        <v>8</v>
      </c>
      <c r="F4040">
        <f>DAY(US_Accidents_Dec20_updated[[#This Row],[Start_Time]])</f>
        <v>17</v>
      </c>
      <c r="G4040">
        <f>MONTH(US_Accidents_Dec20_updated[[#This Row],[Start_Time]])</f>
        <v>5</v>
      </c>
      <c r="H4040" t="str">
        <f>US_Accidents_Dec20_updated[[#This Row],[Description]]</f>
        <v>At I-76/Exit 216 - Accident.</v>
      </c>
      <c r="I4040" t="s">
        <v>50</v>
      </c>
      <c r="J4040">
        <f>IF(US_Accidents_Dec20_updated[[#This Row],[Visibility(mi)]]&gt;30, 30, MROUND(US_Accidents_Dec20_updated[[#This Row],[Visibility(mi)]],5))</f>
        <v>10</v>
      </c>
      <c r="K4040">
        <f>MROUND(US_Accidents_Dec20_updated[[#This Row],[Wind_Speed(mph)]],5)</f>
        <v>5</v>
      </c>
      <c r="L4040">
        <f>IF(US_Accidents_Dec20_updated[[#This Row],[Precipitation(in)]]&gt;0.1, 0.1, US_Accidents_Dec20_updated[[#This Row],[Precipitation(in)]])</f>
        <v>0</v>
      </c>
    </row>
    <row r="4041" spans="1:12" x14ac:dyDescent="0.25">
      <c r="A4041" t="str">
        <f>US_Accidents_Dec20_updated[[#This Row],[ID]]</f>
        <v>A-4186214</v>
      </c>
      <c r="B4041">
        <f>US_Accidents_Dec20_updated[[#This Row],[Start_Lat]]</f>
        <v>39.813160000000003</v>
      </c>
      <c r="C4041">
        <f>US_Accidents_Dec20_updated[[#This Row],[Start_Lng]]</f>
        <v>-104.98368000000001</v>
      </c>
      <c r="D4041">
        <f>US_Accidents_Dec20_updated[[#This Row],[Severity]]-1</f>
        <v>1</v>
      </c>
      <c r="E4041">
        <f>HOUR(US_Accidents_Dec20_updated[[#This Row],[Start_Time]])</f>
        <v>9</v>
      </c>
      <c r="F4041">
        <f>DAY(US_Accidents_Dec20_updated[[#This Row],[Start_Time]])</f>
        <v>17</v>
      </c>
      <c r="G4041">
        <f>MONTH(US_Accidents_Dec20_updated[[#This Row],[Start_Time]])</f>
        <v>5</v>
      </c>
      <c r="H4041" t="str">
        <f>US_Accidents_Dec20_updated[[#This Row],[Description]]</f>
        <v>Ramp to I-76/Exit 216 - Accident. Right lane blocked.</v>
      </c>
      <c r="I4041" t="s">
        <v>50</v>
      </c>
      <c r="J4041">
        <f>IF(US_Accidents_Dec20_updated[[#This Row],[Visibility(mi)]]&gt;30, 30, MROUND(US_Accidents_Dec20_updated[[#This Row],[Visibility(mi)]],5))</f>
        <v>10</v>
      </c>
      <c r="K4041">
        <f>MROUND(US_Accidents_Dec20_updated[[#This Row],[Wind_Speed(mph)]],5)</f>
        <v>5</v>
      </c>
      <c r="L4041">
        <f>IF(US_Accidents_Dec20_updated[[#This Row],[Precipitation(in)]]&gt;0.1, 0.1, US_Accidents_Dec20_updated[[#This Row],[Precipitation(in)]])</f>
        <v>0</v>
      </c>
    </row>
    <row r="4042" spans="1:12" x14ac:dyDescent="0.25">
      <c r="A4042" t="str">
        <f>US_Accidents_Dec20_updated[[#This Row],[ID]]</f>
        <v>A-4186215</v>
      </c>
      <c r="B4042">
        <f>US_Accidents_Dec20_updated[[#This Row],[Start_Lat]]</f>
        <v>39.820959999999999</v>
      </c>
      <c r="C4042">
        <f>US_Accidents_Dec20_updated[[#This Row],[Start_Lng]]</f>
        <v>-104.97738</v>
      </c>
      <c r="D4042">
        <f>US_Accidents_Dec20_updated[[#This Row],[Severity]]-1</f>
        <v>1</v>
      </c>
      <c r="E4042">
        <f>HOUR(US_Accidents_Dec20_updated[[#This Row],[Start_Time]])</f>
        <v>9</v>
      </c>
      <c r="F4042">
        <f>DAY(US_Accidents_Dec20_updated[[#This Row],[Start_Time]])</f>
        <v>17</v>
      </c>
      <c r="G4042">
        <f>MONTH(US_Accidents_Dec20_updated[[#This Row],[Start_Time]])</f>
        <v>5</v>
      </c>
      <c r="H4042" t="str">
        <f>US_Accidents_Dec20_updated[[#This Row],[Description]]</f>
        <v>Ramp to I-25/Valley Hwy Southbound - Accident. Right lane blocked.</v>
      </c>
      <c r="I4042" t="s">
        <v>50</v>
      </c>
      <c r="J4042">
        <f>IF(US_Accidents_Dec20_updated[[#This Row],[Visibility(mi)]]&gt;30, 30, MROUND(US_Accidents_Dec20_updated[[#This Row],[Visibility(mi)]],5))</f>
        <v>10</v>
      </c>
      <c r="K4042">
        <f>MROUND(US_Accidents_Dec20_updated[[#This Row],[Wind_Speed(mph)]],5)</f>
        <v>5</v>
      </c>
      <c r="L4042">
        <f>IF(US_Accidents_Dec20_updated[[#This Row],[Precipitation(in)]]&gt;0.1, 0.1, US_Accidents_Dec20_updated[[#This Row],[Precipitation(in)]])</f>
        <v>0</v>
      </c>
    </row>
    <row r="4043" spans="1:12" x14ac:dyDescent="0.25">
      <c r="A4043" t="str">
        <f>US_Accidents_Dec20_updated[[#This Row],[ID]]</f>
        <v>A-4186219</v>
      </c>
      <c r="B4043">
        <f>US_Accidents_Dec20_updated[[#This Row],[Start_Lat]]</f>
        <v>39.606169999999999</v>
      </c>
      <c r="C4043">
        <f>US_Accidents_Dec20_updated[[#This Row],[Start_Lng]]</f>
        <v>-104.89161</v>
      </c>
      <c r="D4043">
        <f>US_Accidents_Dec20_updated[[#This Row],[Severity]]-1</f>
        <v>2</v>
      </c>
      <c r="E4043">
        <f>HOUR(US_Accidents_Dec20_updated[[#This Row],[Start_Time]])</f>
        <v>8</v>
      </c>
      <c r="F4043">
        <f>DAY(US_Accidents_Dec20_updated[[#This Row],[Start_Time]])</f>
        <v>17</v>
      </c>
      <c r="G4043">
        <f>MONTH(US_Accidents_Dec20_updated[[#This Row],[Start_Time]])</f>
        <v>5</v>
      </c>
      <c r="H4043" t="str">
        <f>US_Accidents_Dec20_updated[[#This Row],[Description]]</f>
        <v>At CO-88/Arapahoe Rd/Exit 197 - Accident.</v>
      </c>
      <c r="I4043" t="s">
        <v>50</v>
      </c>
      <c r="J4043">
        <f>IF(US_Accidents_Dec20_updated[[#This Row],[Visibility(mi)]]&gt;30, 30, MROUND(US_Accidents_Dec20_updated[[#This Row],[Visibility(mi)]],5))</f>
        <v>10</v>
      </c>
      <c r="K4043">
        <f>MROUND(US_Accidents_Dec20_updated[[#This Row],[Wind_Speed(mph)]],5)</f>
        <v>15</v>
      </c>
      <c r="L4043">
        <f>IF(US_Accidents_Dec20_updated[[#This Row],[Precipitation(in)]]&gt;0.1, 0.1, US_Accidents_Dec20_updated[[#This Row],[Precipitation(in)]])</f>
        <v>0</v>
      </c>
    </row>
    <row r="4044" spans="1:12" x14ac:dyDescent="0.25">
      <c r="A4044" t="str">
        <f>US_Accidents_Dec20_updated[[#This Row],[ID]]</f>
        <v>A-4186220</v>
      </c>
      <c r="B4044">
        <f>US_Accidents_Dec20_updated[[#This Row],[Start_Lat]]</f>
        <v>39.711210000000001</v>
      </c>
      <c r="C4044">
        <f>US_Accidents_Dec20_updated[[#This Row],[Start_Lng]]</f>
        <v>-104.99890000000001</v>
      </c>
      <c r="D4044">
        <f>US_Accidents_Dec20_updated[[#This Row],[Severity]]-1</f>
        <v>2</v>
      </c>
      <c r="E4044">
        <f>HOUR(US_Accidents_Dec20_updated[[#This Row],[Start_Time]])</f>
        <v>8</v>
      </c>
      <c r="F4044">
        <f>DAY(US_Accidents_Dec20_updated[[#This Row],[Start_Time]])</f>
        <v>17</v>
      </c>
      <c r="G4044">
        <f>MONTH(US_Accidents_Dec20_updated[[#This Row],[Start_Time]])</f>
        <v>5</v>
      </c>
      <c r="H4044" t="str">
        <f>US_Accidents_Dec20_updated[[#This Row],[Description]]</f>
        <v>At CO-26/Alameda Ave/Exit 208 - Accident. Left lane blocked.</v>
      </c>
      <c r="I4044" t="s">
        <v>50</v>
      </c>
      <c r="J4044">
        <f>IF(US_Accidents_Dec20_updated[[#This Row],[Visibility(mi)]]&gt;30, 30, MROUND(US_Accidents_Dec20_updated[[#This Row],[Visibility(mi)]],5))</f>
        <v>10</v>
      </c>
      <c r="K4044">
        <f>MROUND(US_Accidents_Dec20_updated[[#This Row],[Wind_Speed(mph)]],5)</f>
        <v>15</v>
      </c>
      <c r="L4044">
        <f>IF(US_Accidents_Dec20_updated[[#This Row],[Precipitation(in)]]&gt;0.1, 0.1, US_Accidents_Dec20_updated[[#This Row],[Precipitation(in)]])</f>
        <v>0</v>
      </c>
    </row>
    <row r="4045" spans="1:12" x14ac:dyDescent="0.25">
      <c r="A4045" t="str">
        <f>US_Accidents_Dec20_updated[[#This Row],[ID]]</f>
        <v>A-4186222</v>
      </c>
      <c r="B4045">
        <f>US_Accidents_Dec20_updated[[#This Row],[Start_Lat]]</f>
        <v>39.711210000000001</v>
      </c>
      <c r="C4045">
        <f>US_Accidents_Dec20_updated[[#This Row],[Start_Lng]]</f>
        <v>-104.99890000000001</v>
      </c>
      <c r="D4045">
        <f>US_Accidents_Dec20_updated[[#This Row],[Severity]]-1</f>
        <v>1</v>
      </c>
      <c r="E4045">
        <f>HOUR(US_Accidents_Dec20_updated[[#This Row],[Start_Time]])</f>
        <v>8</v>
      </c>
      <c r="F4045">
        <f>DAY(US_Accidents_Dec20_updated[[#This Row],[Start_Time]])</f>
        <v>17</v>
      </c>
      <c r="G4045">
        <f>MONTH(US_Accidents_Dec20_updated[[#This Row],[Start_Time]])</f>
        <v>5</v>
      </c>
      <c r="H4045" t="str">
        <f>US_Accidents_Dec20_updated[[#This Row],[Description]]</f>
        <v>At CO-26/Alameda Ave/Exit 208 - Accident. Left lane blocked.</v>
      </c>
      <c r="I4045" t="s">
        <v>50</v>
      </c>
      <c r="J4045">
        <f>IF(US_Accidents_Dec20_updated[[#This Row],[Visibility(mi)]]&gt;30, 30, MROUND(US_Accidents_Dec20_updated[[#This Row],[Visibility(mi)]],5))</f>
        <v>10</v>
      </c>
      <c r="K4045">
        <f>MROUND(US_Accidents_Dec20_updated[[#This Row],[Wind_Speed(mph)]],5)</f>
        <v>15</v>
      </c>
      <c r="L4045">
        <f>IF(US_Accidents_Dec20_updated[[#This Row],[Precipitation(in)]]&gt;0.1, 0.1, US_Accidents_Dec20_updated[[#This Row],[Precipitation(in)]])</f>
        <v>0</v>
      </c>
    </row>
    <row r="4046" spans="1:12" x14ac:dyDescent="0.25">
      <c r="A4046" t="str">
        <f>US_Accidents_Dec20_updated[[#This Row],[ID]]</f>
        <v>A-4186223</v>
      </c>
      <c r="B4046">
        <f>US_Accidents_Dec20_updated[[#This Row],[Start_Lat]]</f>
        <v>39.614170000000001</v>
      </c>
      <c r="C4046">
        <f>US_Accidents_Dec20_updated[[#This Row],[Start_Lng]]</f>
        <v>-104.89623</v>
      </c>
      <c r="D4046">
        <f>US_Accidents_Dec20_updated[[#This Row],[Severity]]-1</f>
        <v>1</v>
      </c>
      <c r="E4046">
        <f>HOUR(US_Accidents_Dec20_updated[[#This Row],[Start_Time]])</f>
        <v>8</v>
      </c>
      <c r="F4046">
        <f>DAY(US_Accidents_Dec20_updated[[#This Row],[Start_Time]])</f>
        <v>17</v>
      </c>
      <c r="G4046">
        <f>MONTH(US_Accidents_Dec20_updated[[#This Row],[Start_Time]])</f>
        <v>5</v>
      </c>
      <c r="H4046" t="str">
        <f>US_Accidents_Dec20_updated[[#This Row],[Description]]</f>
        <v>At Orchard Rd/Exit 198 - Accident. Right lane blocked.</v>
      </c>
      <c r="I4046" t="s">
        <v>50</v>
      </c>
      <c r="J4046">
        <f>IF(US_Accidents_Dec20_updated[[#This Row],[Visibility(mi)]]&gt;30, 30, MROUND(US_Accidents_Dec20_updated[[#This Row],[Visibility(mi)]],5))</f>
        <v>10</v>
      </c>
      <c r="K4046">
        <f>MROUND(US_Accidents_Dec20_updated[[#This Row],[Wind_Speed(mph)]],5)</f>
        <v>15</v>
      </c>
      <c r="L4046">
        <f>IF(US_Accidents_Dec20_updated[[#This Row],[Precipitation(in)]]&gt;0.1, 0.1, US_Accidents_Dec20_updated[[#This Row],[Precipitation(in)]])</f>
        <v>0</v>
      </c>
    </row>
    <row r="4047" spans="1:12" x14ac:dyDescent="0.25">
      <c r="A4047" t="str">
        <f>US_Accidents_Dec20_updated[[#This Row],[ID]]</f>
        <v>A-4186233</v>
      </c>
      <c r="B4047">
        <f>US_Accidents_Dec20_updated[[#This Row],[Start_Lat]]</f>
        <v>39.778410000000001</v>
      </c>
      <c r="C4047">
        <f>US_Accidents_Dec20_updated[[#This Row],[Start_Lng]]</f>
        <v>-104.91289</v>
      </c>
      <c r="D4047">
        <f>US_Accidents_Dec20_updated[[#This Row],[Severity]]-1</f>
        <v>2</v>
      </c>
      <c r="E4047">
        <f>HOUR(US_Accidents_Dec20_updated[[#This Row],[Start_Time]])</f>
        <v>11</v>
      </c>
      <c r="F4047">
        <f>DAY(US_Accidents_Dec20_updated[[#This Row],[Start_Time]])</f>
        <v>17</v>
      </c>
      <c r="G4047">
        <f>MONTH(US_Accidents_Dec20_updated[[#This Row],[Start_Time]])</f>
        <v>5</v>
      </c>
      <c r="H4047" t="str">
        <f>US_Accidents_Dec20_updated[[#This Row],[Description]]</f>
        <v>At Dahlia St/Exit 277 - Accident.</v>
      </c>
      <c r="I4047" t="s">
        <v>50</v>
      </c>
      <c r="J4047">
        <f>IF(US_Accidents_Dec20_updated[[#This Row],[Visibility(mi)]]&gt;30, 30, MROUND(US_Accidents_Dec20_updated[[#This Row],[Visibility(mi)]],5))</f>
        <v>10</v>
      </c>
      <c r="K4047">
        <f>MROUND(US_Accidents_Dec20_updated[[#This Row],[Wind_Speed(mph)]],5)</f>
        <v>10</v>
      </c>
      <c r="L4047">
        <f>IF(US_Accidents_Dec20_updated[[#This Row],[Precipitation(in)]]&gt;0.1, 0.1, US_Accidents_Dec20_updated[[#This Row],[Precipitation(in)]])</f>
        <v>0</v>
      </c>
    </row>
    <row r="4048" spans="1:12" x14ac:dyDescent="0.25">
      <c r="A4048" t="str">
        <f>US_Accidents_Dec20_updated[[#This Row],[ID]]</f>
        <v>A-4186234</v>
      </c>
      <c r="B4048">
        <f>US_Accidents_Dec20_updated[[#This Row],[Start_Lat]]</f>
        <v>39.778480000000002</v>
      </c>
      <c r="C4048">
        <f>US_Accidents_Dec20_updated[[#This Row],[Start_Lng]]</f>
        <v>-104.90063000000001</v>
      </c>
      <c r="D4048">
        <f>US_Accidents_Dec20_updated[[#This Row],[Severity]]-1</f>
        <v>1</v>
      </c>
      <c r="E4048">
        <f>HOUR(US_Accidents_Dec20_updated[[#This Row],[Start_Time]])</f>
        <v>11</v>
      </c>
      <c r="F4048">
        <f>DAY(US_Accidents_Dec20_updated[[#This Row],[Start_Time]])</f>
        <v>17</v>
      </c>
      <c r="G4048">
        <f>MONTH(US_Accidents_Dec20_updated[[#This Row],[Start_Time]])</f>
        <v>5</v>
      </c>
      <c r="H4048" t="str">
        <f>US_Accidents_Dec20_updated[[#This Row],[Description]]</f>
        <v>At Quebec St/Exit 278 - Accident. Left lane blocked.</v>
      </c>
      <c r="I4048" t="s">
        <v>50</v>
      </c>
      <c r="J4048">
        <f>IF(US_Accidents_Dec20_updated[[#This Row],[Visibility(mi)]]&gt;30, 30, MROUND(US_Accidents_Dec20_updated[[#This Row],[Visibility(mi)]],5))</f>
        <v>10</v>
      </c>
      <c r="K4048">
        <f>MROUND(US_Accidents_Dec20_updated[[#This Row],[Wind_Speed(mph)]],5)</f>
        <v>10</v>
      </c>
      <c r="L4048">
        <f>IF(US_Accidents_Dec20_updated[[#This Row],[Precipitation(in)]]&gt;0.1, 0.1, US_Accidents_Dec20_updated[[#This Row],[Precipitation(in)]])</f>
        <v>0</v>
      </c>
    </row>
    <row r="4049" spans="1:12" x14ac:dyDescent="0.25">
      <c r="A4049" t="str">
        <f>US_Accidents_Dec20_updated[[#This Row],[ID]]</f>
        <v>A-4186236</v>
      </c>
      <c r="B4049">
        <f>US_Accidents_Dec20_updated[[#This Row],[Start_Lat]]</f>
        <v>39.800145000000001</v>
      </c>
      <c r="C4049">
        <f>US_Accidents_Dec20_updated[[#This Row],[Start_Lng]]</f>
        <v>-104.98553200000001</v>
      </c>
      <c r="D4049">
        <f>US_Accidents_Dec20_updated[[#This Row],[Severity]]-1</f>
        <v>2</v>
      </c>
      <c r="E4049">
        <f>HOUR(US_Accidents_Dec20_updated[[#This Row],[Start_Time]])</f>
        <v>10</v>
      </c>
      <c r="F4049">
        <f>DAY(US_Accidents_Dec20_updated[[#This Row],[Start_Time]])</f>
        <v>17</v>
      </c>
      <c r="G4049">
        <f>MONTH(US_Accidents_Dec20_updated[[#This Row],[Start_Time]])</f>
        <v>5</v>
      </c>
      <c r="H4049" t="str">
        <f>US_Accidents_Dec20_updated[[#This Row],[Description]]</f>
        <v>At 58th Ave/Exit 215 - Accident.</v>
      </c>
      <c r="I4049" t="s">
        <v>50</v>
      </c>
      <c r="J4049">
        <f>IF(US_Accidents_Dec20_updated[[#This Row],[Visibility(mi)]]&gt;30, 30, MROUND(US_Accidents_Dec20_updated[[#This Row],[Visibility(mi)]],5))</f>
        <v>10</v>
      </c>
      <c r="K4049">
        <f>MROUND(US_Accidents_Dec20_updated[[#This Row],[Wind_Speed(mph)]],5)</f>
        <v>5</v>
      </c>
      <c r="L4049">
        <f>IF(US_Accidents_Dec20_updated[[#This Row],[Precipitation(in)]]&gt;0.1, 0.1, US_Accidents_Dec20_updated[[#This Row],[Precipitation(in)]])</f>
        <v>0</v>
      </c>
    </row>
    <row r="4050" spans="1:12" x14ac:dyDescent="0.25">
      <c r="A4050" t="str">
        <f>US_Accidents_Dec20_updated[[#This Row],[ID]]</f>
        <v>A-4186258</v>
      </c>
      <c r="B4050">
        <f>US_Accidents_Dec20_updated[[#This Row],[Start_Lat]]</f>
        <v>39.959145999999997</v>
      </c>
      <c r="C4050">
        <f>US_Accidents_Dec20_updated[[#This Row],[Start_Lng]]</f>
        <v>-105.16927</v>
      </c>
      <c r="D4050">
        <f>US_Accidents_Dec20_updated[[#This Row],[Severity]]-1</f>
        <v>2</v>
      </c>
      <c r="E4050">
        <f>HOUR(US_Accidents_Dec20_updated[[#This Row],[Start_Time]])</f>
        <v>14</v>
      </c>
      <c r="F4050">
        <f>DAY(US_Accidents_Dec20_updated[[#This Row],[Start_Time]])</f>
        <v>17</v>
      </c>
      <c r="G4050">
        <f>MONTH(US_Accidents_Dec20_updated[[#This Row],[Start_Time]])</f>
        <v>5</v>
      </c>
      <c r="H4050" t="str">
        <f>US_Accidents_Dec20_updated[[#This Row],[Description]]</f>
        <v>At McCaslin Blvd - Accident.</v>
      </c>
      <c r="I4050" t="s">
        <v>1203</v>
      </c>
      <c r="J4050">
        <f>IF(US_Accidents_Dec20_updated[[#This Row],[Visibility(mi)]]&gt;30, 30, MROUND(US_Accidents_Dec20_updated[[#This Row],[Visibility(mi)]],5))</f>
        <v>10</v>
      </c>
      <c r="K4050">
        <f>MROUND(US_Accidents_Dec20_updated[[#This Row],[Wind_Speed(mph)]],5)</f>
        <v>20</v>
      </c>
      <c r="L4050">
        <f>IF(US_Accidents_Dec20_updated[[#This Row],[Precipitation(in)]]&gt;0.1, 0.1, US_Accidents_Dec20_updated[[#This Row],[Precipitation(in)]])</f>
        <v>0</v>
      </c>
    </row>
    <row r="4051" spans="1:12" x14ac:dyDescent="0.25">
      <c r="A4051" t="str">
        <f>US_Accidents_Dec20_updated[[#This Row],[ID]]</f>
        <v>A-4186264</v>
      </c>
      <c r="B4051">
        <f>US_Accidents_Dec20_updated[[#This Row],[Start_Lat]]</f>
        <v>39.802410000000002</v>
      </c>
      <c r="C4051">
        <f>US_Accidents_Dec20_updated[[#This Row],[Start_Lng]]</f>
        <v>-105.02003999999999</v>
      </c>
      <c r="D4051">
        <f>US_Accidents_Dec20_updated[[#This Row],[Severity]]-1</f>
        <v>2</v>
      </c>
      <c r="E4051">
        <f>HOUR(US_Accidents_Dec20_updated[[#This Row],[Start_Time]])</f>
        <v>15</v>
      </c>
      <c r="F4051">
        <f>DAY(US_Accidents_Dec20_updated[[#This Row],[Start_Time]])</f>
        <v>17</v>
      </c>
      <c r="G4051">
        <f>MONTH(US_Accidents_Dec20_updated[[#This Row],[Start_Time]])</f>
        <v>5</v>
      </c>
      <c r="H4051" t="str">
        <f>US_Accidents_Dec20_updated[[#This Row],[Description]]</f>
        <v>At Pecos St/Exit 4 - Accident.</v>
      </c>
      <c r="I4051" t="s">
        <v>50</v>
      </c>
      <c r="J4051">
        <f>IF(US_Accidents_Dec20_updated[[#This Row],[Visibility(mi)]]&gt;30, 30, MROUND(US_Accidents_Dec20_updated[[#This Row],[Visibility(mi)]],5))</f>
        <v>10</v>
      </c>
      <c r="K4051">
        <f>MROUND(US_Accidents_Dec20_updated[[#This Row],[Wind_Speed(mph)]],5)</f>
        <v>15</v>
      </c>
      <c r="L4051">
        <f>IF(US_Accidents_Dec20_updated[[#This Row],[Precipitation(in)]]&gt;0.1, 0.1, US_Accidents_Dec20_updated[[#This Row],[Precipitation(in)]])</f>
        <v>0</v>
      </c>
    </row>
    <row r="4052" spans="1:12" x14ac:dyDescent="0.25">
      <c r="A4052" t="str">
        <f>US_Accidents_Dec20_updated[[#This Row],[ID]]</f>
        <v>A-4186268</v>
      </c>
      <c r="B4052">
        <f>US_Accidents_Dec20_updated[[#This Row],[Start_Lat]]</f>
        <v>39.66075</v>
      </c>
      <c r="C4052">
        <f>US_Accidents_Dec20_updated[[#This Row],[Start_Lng]]</f>
        <v>-104.83926</v>
      </c>
      <c r="D4052">
        <f>US_Accidents_Dec20_updated[[#This Row],[Severity]]-1</f>
        <v>1</v>
      </c>
      <c r="E4052">
        <f>HOUR(US_Accidents_Dec20_updated[[#This Row],[Start_Time]])</f>
        <v>17</v>
      </c>
      <c r="F4052">
        <f>DAY(US_Accidents_Dec20_updated[[#This Row],[Start_Time]])</f>
        <v>17</v>
      </c>
      <c r="G4052">
        <f>MONTH(US_Accidents_Dec20_updated[[#This Row],[Start_Time]])</f>
        <v>5</v>
      </c>
      <c r="H4052" t="str">
        <f>US_Accidents_Dec20_updated[[#This Row],[Description]]</f>
        <v>At CO-83/Parker Rd/Exit 4 - Accident. Right lane blocked.</v>
      </c>
      <c r="I4052" t="s">
        <v>50</v>
      </c>
      <c r="J4052">
        <f>IF(US_Accidents_Dec20_updated[[#This Row],[Visibility(mi)]]&gt;30, 30, MROUND(US_Accidents_Dec20_updated[[#This Row],[Visibility(mi)]],5))</f>
        <v>10</v>
      </c>
      <c r="K4052">
        <f>MROUND(US_Accidents_Dec20_updated[[#This Row],[Wind_Speed(mph)]],5)</f>
        <v>20</v>
      </c>
      <c r="L4052">
        <f>IF(US_Accidents_Dec20_updated[[#This Row],[Precipitation(in)]]&gt;0.1, 0.1, US_Accidents_Dec20_updated[[#This Row],[Precipitation(in)]])</f>
        <v>0</v>
      </c>
    </row>
    <row r="4053" spans="1:12" x14ac:dyDescent="0.25">
      <c r="A4053" t="str">
        <f>US_Accidents_Dec20_updated[[#This Row],[ID]]</f>
        <v>A-4186278</v>
      </c>
      <c r="B4053">
        <f>US_Accidents_Dec20_updated[[#This Row],[Start_Lat]]</f>
        <v>39.78313</v>
      </c>
      <c r="C4053">
        <f>US_Accidents_Dec20_updated[[#This Row],[Start_Lng]]</f>
        <v>-105.00687000000001</v>
      </c>
      <c r="D4053">
        <f>US_Accidents_Dec20_updated[[#This Row],[Severity]]-1</f>
        <v>2</v>
      </c>
      <c r="E4053">
        <f>HOUR(US_Accidents_Dec20_updated[[#This Row],[Start_Time]])</f>
        <v>19</v>
      </c>
      <c r="F4053">
        <f>DAY(US_Accidents_Dec20_updated[[#This Row],[Start_Time]])</f>
        <v>17</v>
      </c>
      <c r="G4053">
        <f>MONTH(US_Accidents_Dec20_updated[[#This Row],[Start_Time]])</f>
        <v>5</v>
      </c>
      <c r="H4053" t="str">
        <f>US_Accidents_Dec20_updated[[#This Row],[Description]]</f>
        <v>At Pecos St/Exit 273 - Accident.</v>
      </c>
      <c r="I4053" t="s">
        <v>50</v>
      </c>
      <c r="J4053">
        <f>IF(US_Accidents_Dec20_updated[[#This Row],[Visibility(mi)]]&gt;30, 30, MROUND(US_Accidents_Dec20_updated[[#This Row],[Visibility(mi)]],5))</f>
        <v>30</v>
      </c>
      <c r="K4053">
        <f>MROUND(US_Accidents_Dec20_updated[[#This Row],[Wind_Speed(mph)]],5)</f>
        <v>5</v>
      </c>
      <c r="L4053">
        <f>IF(US_Accidents_Dec20_updated[[#This Row],[Precipitation(in)]]&gt;0.1, 0.1, US_Accidents_Dec20_updated[[#This Row],[Precipitation(in)]])</f>
        <v>0</v>
      </c>
    </row>
    <row r="4054" spans="1:12" x14ac:dyDescent="0.25">
      <c r="A4054" t="str">
        <f>US_Accidents_Dec20_updated[[#This Row],[ID]]</f>
        <v>A-4186283</v>
      </c>
      <c r="B4054">
        <f>US_Accidents_Dec20_updated[[#This Row],[Start_Lat]]</f>
        <v>39.712048000000003</v>
      </c>
      <c r="C4054">
        <f>US_Accidents_Dec20_updated[[#This Row],[Start_Lng]]</f>
        <v>-104.999689</v>
      </c>
      <c r="D4054">
        <f>US_Accidents_Dec20_updated[[#This Row],[Severity]]-1</f>
        <v>2</v>
      </c>
      <c r="E4054">
        <f>HOUR(US_Accidents_Dec20_updated[[#This Row],[Start_Time]])</f>
        <v>22</v>
      </c>
      <c r="F4054">
        <f>DAY(US_Accidents_Dec20_updated[[#This Row],[Start_Time]])</f>
        <v>17</v>
      </c>
      <c r="G4054">
        <f>MONTH(US_Accidents_Dec20_updated[[#This Row],[Start_Time]])</f>
        <v>5</v>
      </c>
      <c r="H4054" t="str">
        <f>US_Accidents_Dec20_updated[[#This Row],[Description]]</f>
        <v>At CO-26/Alameda Ave/Exit 208 - Accident.</v>
      </c>
      <c r="I4054" t="s">
        <v>50</v>
      </c>
      <c r="J4054">
        <f>IF(US_Accidents_Dec20_updated[[#This Row],[Visibility(mi)]]&gt;30, 30, MROUND(US_Accidents_Dec20_updated[[#This Row],[Visibility(mi)]],5))</f>
        <v>10</v>
      </c>
      <c r="K4054">
        <f>MROUND(US_Accidents_Dec20_updated[[#This Row],[Wind_Speed(mph)]],5)</f>
        <v>10</v>
      </c>
      <c r="L4054">
        <f>IF(US_Accidents_Dec20_updated[[#This Row],[Precipitation(in)]]&gt;0.1, 0.1, US_Accidents_Dec20_updated[[#This Row],[Precipitation(in)]])</f>
        <v>0</v>
      </c>
    </row>
    <row r="4055" spans="1:12" x14ac:dyDescent="0.25">
      <c r="A4055" t="str">
        <f>US_Accidents_Dec20_updated[[#This Row],[ID]]</f>
        <v>A-4186502</v>
      </c>
      <c r="B4055">
        <f>US_Accidents_Dec20_updated[[#This Row],[Start_Lat]]</f>
        <v>39.839370000000002</v>
      </c>
      <c r="C4055">
        <f>US_Accidents_Dec20_updated[[#This Row],[Start_Lng]]</f>
        <v>-105.03492900000001</v>
      </c>
      <c r="D4055">
        <f>US_Accidents_Dec20_updated[[#This Row],[Severity]]-1</f>
        <v>2</v>
      </c>
      <c r="E4055">
        <f>HOUR(US_Accidents_Dec20_updated[[#This Row],[Start_Time]])</f>
        <v>8</v>
      </c>
      <c r="F4055">
        <f>DAY(US_Accidents_Dec20_updated[[#This Row],[Start_Time]])</f>
        <v>18</v>
      </c>
      <c r="G4055">
        <f>MONTH(US_Accidents_Dec20_updated[[#This Row],[Start_Time]])</f>
        <v>5</v>
      </c>
      <c r="H4055" t="str">
        <f>US_Accidents_Dec20_updated[[#This Row],[Description]]</f>
        <v>At Sheridan Blvd - Accident.</v>
      </c>
      <c r="I4055" t="s">
        <v>50</v>
      </c>
      <c r="J4055">
        <f>IF(US_Accidents_Dec20_updated[[#This Row],[Visibility(mi)]]&gt;30, 30, MROUND(US_Accidents_Dec20_updated[[#This Row],[Visibility(mi)]],5))</f>
        <v>10</v>
      </c>
      <c r="K4055">
        <f>MROUND(US_Accidents_Dec20_updated[[#This Row],[Wind_Speed(mph)]],5)</f>
        <v>0</v>
      </c>
      <c r="L4055">
        <f>IF(US_Accidents_Dec20_updated[[#This Row],[Precipitation(in)]]&gt;0.1, 0.1, US_Accidents_Dec20_updated[[#This Row],[Precipitation(in)]])</f>
        <v>0</v>
      </c>
    </row>
    <row r="4056" spans="1:12" x14ac:dyDescent="0.25">
      <c r="A4056" t="str">
        <f>US_Accidents_Dec20_updated[[#This Row],[ID]]</f>
        <v>A-4186510</v>
      </c>
      <c r="B4056">
        <f>US_Accidents_Dec20_updated[[#This Row],[Start_Lat]]</f>
        <v>39.778530000000003</v>
      </c>
      <c r="C4056">
        <f>US_Accidents_Dec20_updated[[#This Row],[Start_Lng]]</f>
        <v>-104.89713999999999</v>
      </c>
      <c r="D4056">
        <f>US_Accidents_Dec20_updated[[#This Row],[Severity]]-1</f>
        <v>2</v>
      </c>
      <c r="E4056">
        <f>HOUR(US_Accidents_Dec20_updated[[#This Row],[Start_Time]])</f>
        <v>8</v>
      </c>
      <c r="F4056">
        <f>DAY(US_Accidents_Dec20_updated[[#This Row],[Start_Time]])</f>
        <v>18</v>
      </c>
      <c r="G4056">
        <f>MONTH(US_Accidents_Dec20_updated[[#This Row],[Start_Time]])</f>
        <v>5</v>
      </c>
      <c r="H4056" t="str">
        <f>US_Accidents_Dec20_updated[[#This Row],[Description]]</f>
        <v>At I-70/US-36 - Accident.</v>
      </c>
      <c r="I4056" t="s">
        <v>50</v>
      </c>
      <c r="J4056">
        <f>IF(US_Accidents_Dec20_updated[[#This Row],[Visibility(mi)]]&gt;30, 30, MROUND(US_Accidents_Dec20_updated[[#This Row],[Visibility(mi)]],5))</f>
        <v>10</v>
      </c>
      <c r="K4056">
        <f>MROUND(US_Accidents_Dec20_updated[[#This Row],[Wind_Speed(mph)]],5)</f>
        <v>10</v>
      </c>
      <c r="L4056">
        <f>IF(US_Accidents_Dec20_updated[[#This Row],[Precipitation(in)]]&gt;0.1, 0.1, US_Accidents_Dec20_updated[[#This Row],[Precipitation(in)]])</f>
        <v>0</v>
      </c>
    </row>
    <row r="4057" spans="1:12" x14ac:dyDescent="0.25">
      <c r="A4057" t="str">
        <f>US_Accidents_Dec20_updated[[#This Row],[ID]]</f>
        <v>A-4186521</v>
      </c>
      <c r="B4057">
        <f>US_Accidents_Dec20_updated[[#This Row],[Start_Lat]]</f>
        <v>40.386397000000002</v>
      </c>
      <c r="C4057">
        <f>US_Accidents_Dec20_updated[[#This Row],[Start_Lng]]</f>
        <v>-104.99325</v>
      </c>
      <c r="D4057">
        <f>US_Accidents_Dec20_updated[[#This Row],[Severity]]-1</f>
        <v>2</v>
      </c>
      <c r="E4057">
        <f>HOUR(US_Accidents_Dec20_updated[[#This Row],[Start_Time]])</f>
        <v>9</v>
      </c>
      <c r="F4057">
        <f>DAY(US_Accidents_Dec20_updated[[#This Row],[Start_Time]])</f>
        <v>18</v>
      </c>
      <c r="G4057">
        <f>MONTH(US_Accidents_Dec20_updated[[#This Row],[Start_Time]])</f>
        <v>5</v>
      </c>
      <c r="H4057" t="str">
        <f>US_Accidents_Dec20_updated[[#This Row],[Description]]</f>
        <v>At US-34/Eisenhower Blvd/Exit 257 - Accident.</v>
      </c>
      <c r="I4057" t="s">
        <v>50</v>
      </c>
      <c r="J4057">
        <f>IF(US_Accidents_Dec20_updated[[#This Row],[Visibility(mi)]]&gt;30, 30, MROUND(US_Accidents_Dec20_updated[[#This Row],[Visibility(mi)]],5))</f>
        <v>10</v>
      </c>
      <c r="K4057">
        <f>MROUND(US_Accidents_Dec20_updated[[#This Row],[Wind_Speed(mph)]],5)</f>
        <v>5</v>
      </c>
      <c r="L4057">
        <f>IF(US_Accidents_Dec20_updated[[#This Row],[Precipitation(in)]]&gt;0.1, 0.1, US_Accidents_Dec20_updated[[#This Row],[Precipitation(in)]])</f>
        <v>0</v>
      </c>
    </row>
    <row r="4058" spans="1:12" x14ac:dyDescent="0.25">
      <c r="A4058" t="str">
        <f>US_Accidents_Dec20_updated[[#This Row],[ID]]</f>
        <v>A-4186528</v>
      </c>
      <c r="B4058">
        <f>US_Accidents_Dec20_updated[[#This Row],[Start_Lat]]</f>
        <v>39.900221000000002</v>
      </c>
      <c r="C4058">
        <f>US_Accidents_Dec20_updated[[#This Row],[Start_Lng]]</f>
        <v>-104.988178</v>
      </c>
      <c r="D4058">
        <f>US_Accidents_Dec20_updated[[#This Row],[Severity]]-1</f>
        <v>2</v>
      </c>
      <c r="E4058">
        <f>HOUR(US_Accidents_Dec20_updated[[#This Row],[Start_Time]])</f>
        <v>10</v>
      </c>
      <c r="F4058">
        <f>DAY(US_Accidents_Dec20_updated[[#This Row],[Start_Time]])</f>
        <v>18</v>
      </c>
      <c r="G4058">
        <f>MONTH(US_Accidents_Dec20_updated[[#This Row],[Start_Time]])</f>
        <v>5</v>
      </c>
      <c r="H4058" t="str">
        <f>US_Accidents_Dec20_updated[[#This Row],[Description]]</f>
        <v>At 104th Ave/Exit 221 - Accident.</v>
      </c>
      <c r="I4058" t="s">
        <v>50</v>
      </c>
      <c r="J4058">
        <f>IF(US_Accidents_Dec20_updated[[#This Row],[Visibility(mi)]]&gt;30, 30, MROUND(US_Accidents_Dec20_updated[[#This Row],[Visibility(mi)]],5))</f>
        <v>10</v>
      </c>
      <c r="K4058">
        <f>MROUND(US_Accidents_Dec20_updated[[#This Row],[Wind_Speed(mph)]],5)</f>
        <v>10</v>
      </c>
      <c r="L4058">
        <f>IF(US_Accidents_Dec20_updated[[#This Row],[Precipitation(in)]]&gt;0.1, 0.1, US_Accidents_Dec20_updated[[#This Row],[Precipitation(in)]])</f>
        <v>0</v>
      </c>
    </row>
    <row r="4059" spans="1:12" x14ac:dyDescent="0.25">
      <c r="A4059" t="str">
        <f>US_Accidents_Dec20_updated[[#This Row],[ID]]</f>
        <v>A-4186530</v>
      </c>
      <c r="B4059">
        <f>US_Accidents_Dec20_updated[[#This Row],[Start_Lat]]</f>
        <v>39.289594999999998</v>
      </c>
      <c r="C4059">
        <f>US_Accidents_Dec20_updated[[#This Row],[Start_Lng]]</f>
        <v>-104.89533900000001</v>
      </c>
      <c r="D4059">
        <f>US_Accidents_Dec20_updated[[#This Row],[Severity]]-1</f>
        <v>2</v>
      </c>
      <c r="E4059">
        <f>HOUR(US_Accidents_Dec20_updated[[#This Row],[Start_Time]])</f>
        <v>12</v>
      </c>
      <c r="F4059">
        <f>DAY(US_Accidents_Dec20_updated[[#This Row],[Start_Time]])</f>
        <v>18</v>
      </c>
      <c r="G4059">
        <f>MONTH(US_Accidents_Dec20_updated[[#This Row],[Start_Time]])</f>
        <v>5</v>
      </c>
      <c r="H4059" t="str">
        <f>US_Accidents_Dec20_updated[[#This Row],[Description]]</f>
        <v>At Wilcox St/Plum Crk Pky/Exit 181 - Accident.</v>
      </c>
      <c r="I4059" t="s">
        <v>50</v>
      </c>
      <c r="J4059">
        <f>IF(US_Accidents_Dec20_updated[[#This Row],[Visibility(mi)]]&gt;30, 30, MROUND(US_Accidents_Dec20_updated[[#This Row],[Visibility(mi)]],5))</f>
        <v>10</v>
      </c>
      <c r="K4059">
        <f>MROUND(US_Accidents_Dec20_updated[[#This Row],[Wind_Speed(mph)]],5)</f>
        <v>15</v>
      </c>
      <c r="L4059">
        <f>IF(US_Accidents_Dec20_updated[[#This Row],[Precipitation(in)]]&gt;0.1, 0.1, US_Accidents_Dec20_updated[[#This Row],[Precipitation(in)]])</f>
        <v>0</v>
      </c>
    </row>
    <row r="4060" spans="1:12" x14ac:dyDescent="0.25">
      <c r="A4060" t="str">
        <f>US_Accidents_Dec20_updated[[#This Row],[ID]]</f>
        <v>A-4186532</v>
      </c>
      <c r="B4060">
        <f>US_Accidents_Dec20_updated[[#This Row],[Start_Lat]]</f>
        <v>39.946449000000001</v>
      </c>
      <c r="C4060">
        <f>US_Accidents_Dec20_updated[[#This Row],[Start_Lng]]</f>
        <v>-104.98804</v>
      </c>
      <c r="D4060">
        <f>US_Accidents_Dec20_updated[[#This Row],[Severity]]-1</f>
        <v>2</v>
      </c>
      <c r="E4060">
        <f>HOUR(US_Accidents_Dec20_updated[[#This Row],[Start_Time]])</f>
        <v>12</v>
      </c>
      <c r="F4060">
        <f>DAY(US_Accidents_Dec20_updated[[#This Row],[Start_Time]])</f>
        <v>18</v>
      </c>
      <c r="G4060">
        <f>MONTH(US_Accidents_Dec20_updated[[#This Row],[Start_Time]])</f>
        <v>5</v>
      </c>
      <c r="H4060" t="str">
        <f>US_Accidents_Dec20_updated[[#This Row],[Description]]</f>
        <v>At 136th Ave - Accident.</v>
      </c>
      <c r="I4060" t="s">
        <v>50</v>
      </c>
      <c r="J4060">
        <f>IF(US_Accidents_Dec20_updated[[#This Row],[Visibility(mi)]]&gt;30, 30, MROUND(US_Accidents_Dec20_updated[[#This Row],[Visibility(mi)]],5))</f>
        <v>10</v>
      </c>
      <c r="K4060">
        <f>MROUND(US_Accidents_Dec20_updated[[#This Row],[Wind_Speed(mph)]],5)</f>
        <v>5</v>
      </c>
      <c r="L4060">
        <f>IF(US_Accidents_Dec20_updated[[#This Row],[Precipitation(in)]]&gt;0.1, 0.1, US_Accidents_Dec20_updated[[#This Row],[Precipitation(in)]])</f>
        <v>0</v>
      </c>
    </row>
    <row r="4061" spans="1:12" x14ac:dyDescent="0.25">
      <c r="A4061" t="str">
        <f>US_Accidents_Dec20_updated[[#This Row],[ID]]</f>
        <v>A-4186533</v>
      </c>
      <c r="B4061">
        <f>US_Accidents_Dec20_updated[[#This Row],[Start_Lat]]</f>
        <v>39.900221000000002</v>
      </c>
      <c r="C4061">
        <f>US_Accidents_Dec20_updated[[#This Row],[Start_Lng]]</f>
        <v>-104.988178</v>
      </c>
      <c r="D4061">
        <f>US_Accidents_Dec20_updated[[#This Row],[Severity]]-1</f>
        <v>2</v>
      </c>
      <c r="E4061">
        <f>HOUR(US_Accidents_Dec20_updated[[#This Row],[Start_Time]])</f>
        <v>12</v>
      </c>
      <c r="F4061">
        <f>DAY(US_Accidents_Dec20_updated[[#This Row],[Start_Time]])</f>
        <v>18</v>
      </c>
      <c r="G4061">
        <f>MONTH(US_Accidents_Dec20_updated[[#This Row],[Start_Time]])</f>
        <v>5</v>
      </c>
      <c r="H4061" t="str">
        <f>US_Accidents_Dec20_updated[[#This Row],[Description]]</f>
        <v>At 104th Ave/Exit 221 - Accident.</v>
      </c>
      <c r="I4061" t="s">
        <v>50</v>
      </c>
      <c r="J4061">
        <f>IF(US_Accidents_Dec20_updated[[#This Row],[Visibility(mi)]]&gt;30, 30, MROUND(US_Accidents_Dec20_updated[[#This Row],[Visibility(mi)]],5))</f>
        <v>10</v>
      </c>
      <c r="K4061">
        <f>MROUND(US_Accidents_Dec20_updated[[#This Row],[Wind_Speed(mph)]],5)</f>
        <v>10</v>
      </c>
      <c r="L4061">
        <f>IF(US_Accidents_Dec20_updated[[#This Row],[Precipitation(in)]]&gt;0.1, 0.1, US_Accidents_Dec20_updated[[#This Row],[Precipitation(in)]])</f>
        <v>0</v>
      </c>
    </row>
    <row r="4062" spans="1:12" x14ac:dyDescent="0.25">
      <c r="A4062" t="str">
        <f>US_Accidents_Dec20_updated[[#This Row],[ID]]</f>
        <v>A-4186534</v>
      </c>
      <c r="B4062">
        <f>US_Accidents_Dec20_updated[[#This Row],[Start_Lat]]</f>
        <v>40.605348999999997</v>
      </c>
      <c r="C4062">
        <f>US_Accidents_Dec20_updated[[#This Row],[Start_Lng]]</f>
        <v>-105.00158</v>
      </c>
      <c r="D4062">
        <f>US_Accidents_Dec20_updated[[#This Row],[Severity]]-1</f>
        <v>2</v>
      </c>
      <c r="E4062">
        <f>HOUR(US_Accidents_Dec20_updated[[#This Row],[Start_Time]])</f>
        <v>12</v>
      </c>
      <c r="F4062">
        <f>DAY(US_Accidents_Dec20_updated[[#This Row],[Start_Time]])</f>
        <v>18</v>
      </c>
      <c r="G4062">
        <f>MONTH(US_Accidents_Dec20_updated[[#This Row],[Start_Time]])</f>
        <v>5</v>
      </c>
      <c r="H4062" t="str">
        <f>US_Accidents_Dec20_updated[[#This Row],[Description]]</f>
        <v>At CO-14/Mulberry St/Exit 269 - Accident.</v>
      </c>
      <c r="I4062" t="s">
        <v>50</v>
      </c>
      <c r="J4062">
        <f>IF(US_Accidents_Dec20_updated[[#This Row],[Visibility(mi)]]&gt;30, 30, MROUND(US_Accidents_Dec20_updated[[#This Row],[Visibility(mi)]],5))</f>
        <v>10</v>
      </c>
      <c r="K4062">
        <f>MROUND(US_Accidents_Dec20_updated[[#This Row],[Wind_Speed(mph)]],5)</f>
        <v>5</v>
      </c>
      <c r="L4062">
        <f>IF(US_Accidents_Dec20_updated[[#This Row],[Precipitation(in)]]&gt;0.1, 0.1, US_Accidents_Dec20_updated[[#This Row],[Precipitation(in)]])</f>
        <v>0</v>
      </c>
    </row>
    <row r="4063" spans="1:12" x14ac:dyDescent="0.25">
      <c r="A4063" t="str">
        <f>US_Accidents_Dec20_updated[[#This Row],[ID]]</f>
        <v>A-4186539</v>
      </c>
      <c r="B4063">
        <f>US_Accidents_Dec20_updated[[#This Row],[Start_Lat]]</f>
        <v>39.183886000000001</v>
      </c>
      <c r="C4063">
        <f>US_Accidents_Dec20_updated[[#This Row],[Start_Lng]]</f>
        <v>-104.85037</v>
      </c>
      <c r="D4063">
        <f>US_Accidents_Dec20_updated[[#This Row],[Severity]]-1</f>
        <v>2</v>
      </c>
      <c r="E4063">
        <f>HOUR(US_Accidents_Dec20_updated[[#This Row],[Start_Time]])</f>
        <v>12</v>
      </c>
      <c r="F4063">
        <f>DAY(US_Accidents_Dec20_updated[[#This Row],[Start_Time]])</f>
        <v>18</v>
      </c>
      <c r="G4063">
        <f>MONTH(US_Accidents_Dec20_updated[[#This Row],[Start_Time]])</f>
        <v>5</v>
      </c>
      <c r="H4063" t="str">
        <f>US_Accidents_Dec20_updated[[#This Row],[Description]]</f>
        <v>At County Line Rd/Exit 163 - Accident.</v>
      </c>
      <c r="I4063" t="s">
        <v>50</v>
      </c>
      <c r="J4063">
        <f>IF(US_Accidents_Dec20_updated[[#This Row],[Visibility(mi)]]&gt;30, 30, MROUND(US_Accidents_Dec20_updated[[#This Row],[Visibility(mi)]],5))</f>
        <v>10</v>
      </c>
      <c r="K4063">
        <f>MROUND(US_Accidents_Dec20_updated[[#This Row],[Wind_Speed(mph)]],5)</f>
        <v>10</v>
      </c>
      <c r="L4063">
        <f>IF(US_Accidents_Dec20_updated[[#This Row],[Precipitation(in)]]&gt;0.1, 0.1, US_Accidents_Dec20_updated[[#This Row],[Precipitation(in)]])</f>
        <v>0</v>
      </c>
    </row>
    <row r="4064" spans="1:12" x14ac:dyDescent="0.25">
      <c r="A4064" t="str">
        <f>US_Accidents_Dec20_updated[[#This Row],[ID]]</f>
        <v>A-4186543</v>
      </c>
      <c r="B4064">
        <f>US_Accidents_Dec20_updated[[#This Row],[Start_Lat]]</f>
        <v>39.825524999999999</v>
      </c>
      <c r="C4064">
        <f>US_Accidents_Dec20_updated[[#This Row],[Start_Lng]]</f>
        <v>-104.98286</v>
      </c>
      <c r="D4064">
        <f>US_Accidents_Dec20_updated[[#This Row],[Severity]]-1</f>
        <v>2</v>
      </c>
      <c r="E4064">
        <f>HOUR(US_Accidents_Dec20_updated[[#This Row],[Start_Time]])</f>
        <v>13</v>
      </c>
      <c r="F4064">
        <f>DAY(US_Accidents_Dec20_updated[[#This Row],[Start_Time]])</f>
        <v>18</v>
      </c>
      <c r="G4064">
        <f>MONTH(US_Accidents_Dec20_updated[[#This Row],[Start_Time]])</f>
        <v>5</v>
      </c>
      <c r="H4064" t="str">
        <f>US_Accidents_Dec20_updated[[#This Row],[Description]]</f>
        <v>At I-25 (North) - Accident.</v>
      </c>
      <c r="I4064" t="s">
        <v>50</v>
      </c>
      <c r="J4064">
        <f>IF(US_Accidents_Dec20_updated[[#This Row],[Visibility(mi)]]&gt;30, 30, MROUND(US_Accidents_Dec20_updated[[#This Row],[Visibility(mi)]],5))</f>
        <v>10</v>
      </c>
      <c r="K4064">
        <f>MROUND(US_Accidents_Dec20_updated[[#This Row],[Wind_Speed(mph)]],5)</f>
        <v>10</v>
      </c>
      <c r="L4064">
        <f>IF(US_Accidents_Dec20_updated[[#This Row],[Precipitation(in)]]&gt;0.1, 0.1, US_Accidents_Dec20_updated[[#This Row],[Precipitation(in)]])</f>
        <v>0</v>
      </c>
    </row>
    <row r="4065" spans="1:12" x14ac:dyDescent="0.25">
      <c r="A4065" t="str">
        <f>US_Accidents_Dec20_updated[[#This Row],[ID]]</f>
        <v>A-4186544</v>
      </c>
      <c r="B4065">
        <f>US_Accidents_Dec20_updated[[#This Row],[Start_Lat]]</f>
        <v>39.630034999999999</v>
      </c>
      <c r="C4065">
        <f>US_Accidents_Dec20_updated[[#This Row],[Start_Lng]]</f>
        <v>-104.905278</v>
      </c>
      <c r="D4065">
        <f>US_Accidents_Dec20_updated[[#This Row],[Severity]]-1</f>
        <v>2</v>
      </c>
      <c r="E4065">
        <f>HOUR(US_Accidents_Dec20_updated[[#This Row],[Start_Time]])</f>
        <v>13</v>
      </c>
      <c r="F4065">
        <f>DAY(US_Accidents_Dec20_updated[[#This Row],[Start_Time]])</f>
        <v>18</v>
      </c>
      <c r="G4065">
        <f>MONTH(US_Accidents_Dec20_updated[[#This Row],[Start_Time]])</f>
        <v>5</v>
      </c>
      <c r="H4065" t="str">
        <f>US_Accidents_Dec20_updated[[#This Row],[Description]]</f>
        <v>At I-225 - Accident.</v>
      </c>
      <c r="I4065" t="s">
        <v>50</v>
      </c>
      <c r="J4065">
        <f>IF(US_Accidents_Dec20_updated[[#This Row],[Visibility(mi)]]&gt;30, 30, MROUND(US_Accidents_Dec20_updated[[#This Row],[Visibility(mi)]],5))</f>
        <v>10</v>
      </c>
      <c r="K4065">
        <f>MROUND(US_Accidents_Dec20_updated[[#This Row],[Wind_Speed(mph)]],5)</f>
        <v>5</v>
      </c>
      <c r="L4065">
        <f>IF(US_Accidents_Dec20_updated[[#This Row],[Precipitation(in)]]&gt;0.1, 0.1, US_Accidents_Dec20_updated[[#This Row],[Precipitation(in)]])</f>
        <v>0</v>
      </c>
    </row>
    <row r="4066" spans="1:12" x14ac:dyDescent="0.25">
      <c r="A4066" t="str">
        <f>US_Accidents_Dec20_updated[[#This Row],[ID]]</f>
        <v>A-4186547</v>
      </c>
      <c r="B4066">
        <f>US_Accidents_Dec20_updated[[#This Row],[Start_Lat]]</f>
        <v>39.835804000000003</v>
      </c>
      <c r="C4066">
        <f>US_Accidents_Dec20_updated[[#This Row],[Start_Lng]]</f>
        <v>-105.024092</v>
      </c>
      <c r="D4066">
        <f>US_Accidents_Dec20_updated[[#This Row],[Severity]]-1</f>
        <v>2</v>
      </c>
      <c r="E4066">
        <f>HOUR(US_Accidents_Dec20_updated[[#This Row],[Start_Time]])</f>
        <v>14</v>
      </c>
      <c r="F4066">
        <f>DAY(US_Accidents_Dec20_updated[[#This Row],[Start_Time]])</f>
        <v>18</v>
      </c>
      <c r="G4066">
        <f>MONTH(US_Accidents_Dec20_updated[[#This Row],[Start_Time]])</f>
        <v>5</v>
      </c>
      <c r="H4066" t="str">
        <f>US_Accidents_Dec20_updated[[#This Row],[Description]]</f>
        <v>At Federal Blvd - Accident.</v>
      </c>
      <c r="I4066" t="s">
        <v>1203</v>
      </c>
      <c r="J4066">
        <f>IF(US_Accidents_Dec20_updated[[#This Row],[Visibility(mi)]]&gt;30, 30, MROUND(US_Accidents_Dec20_updated[[#This Row],[Visibility(mi)]],5))</f>
        <v>10</v>
      </c>
      <c r="K4066">
        <f>MROUND(US_Accidents_Dec20_updated[[#This Row],[Wind_Speed(mph)]],5)</f>
        <v>5</v>
      </c>
      <c r="L4066">
        <f>IF(US_Accidents_Dec20_updated[[#This Row],[Precipitation(in)]]&gt;0.1, 0.1, US_Accidents_Dec20_updated[[#This Row],[Precipitation(in)]])</f>
        <v>0</v>
      </c>
    </row>
    <row r="4067" spans="1:12" x14ac:dyDescent="0.25">
      <c r="A4067" t="str">
        <f>US_Accidents_Dec20_updated[[#This Row],[ID]]</f>
        <v>A-4186553</v>
      </c>
      <c r="B4067">
        <f>US_Accidents_Dec20_updated[[#This Row],[Start_Lat]]</f>
        <v>37.462950999999997</v>
      </c>
      <c r="C4067">
        <f>US_Accidents_Dec20_updated[[#This Row],[Start_Lng]]</f>
        <v>-104.65819999999999</v>
      </c>
      <c r="D4067">
        <f>US_Accidents_Dec20_updated[[#This Row],[Severity]]-1</f>
        <v>2</v>
      </c>
      <c r="E4067">
        <f>HOUR(US_Accidents_Dec20_updated[[#This Row],[Start_Time]])</f>
        <v>17</v>
      </c>
      <c r="F4067">
        <f>DAY(US_Accidents_Dec20_updated[[#This Row],[Start_Time]])</f>
        <v>18</v>
      </c>
      <c r="G4067">
        <f>MONTH(US_Accidents_Dec20_updated[[#This Row],[Start_Time]])</f>
        <v>5</v>
      </c>
      <c r="H4067" t="str">
        <f>US_Accidents_Dec20_updated[[#This Row],[Description]]</f>
        <v>At CR-310/Exit 41 - Accident.</v>
      </c>
      <c r="I4067" t="s">
        <v>50</v>
      </c>
      <c r="J4067">
        <f>IF(US_Accidents_Dec20_updated[[#This Row],[Visibility(mi)]]&gt;30, 30, MROUND(US_Accidents_Dec20_updated[[#This Row],[Visibility(mi)]],5))</f>
        <v>0</v>
      </c>
      <c r="K4067">
        <f>MROUND(US_Accidents_Dec20_updated[[#This Row],[Wind_Speed(mph)]],5)</f>
        <v>25</v>
      </c>
      <c r="L4067">
        <f>IF(US_Accidents_Dec20_updated[[#This Row],[Precipitation(in)]]&gt;0.1, 0.1, US_Accidents_Dec20_updated[[#This Row],[Precipitation(in)]])</f>
        <v>0</v>
      </c>
    </row>
    <row r="4068" spans="1:12" x14ac:dyDescent="0.25">
      <c r="A4068" t="str">
        <f>US_Accidents_Dec20_updated[[#This Row],[ID]]</f>
        <v>A-4186554</v>
      </c>
      <c r="B4068">
        <f>US_Accidents_Dec20_updated[[#This Row],[Start_Lat]]</f>
        <v>39.566223999999998</v>
      </c>
      <c r="C4068">
        <f>US_Accidents_Dec20_updated[[#This Row],[Start_Lng]]</f>
        <v>-104.87241899999999</v>
      </c>
      <c r="D4068">
        <f>US_Accidents_Dec20_updated[[#This Row],[Severity]]-1</f>
        <v>2</v>
      </c>
      <c r="E4068">
        <f>HOUR(US_Accidents_Dec20_updated[[#This Row],[Start_Time]])</f>
        <v>15</v>
      </c>
      <c r="F4068">
        <f>DAY(US_Accidents_Dec20_updated[[#This Row],[Start_Time]])</f>
        <v>18</v>
      </c>
      <c r="G4068">
        <f>MONTH(US_Accidents_Dec20_updated[[#This Row],[Start_Time]])</f>
        <v>5</v>
      </c>
      <c r="H4068" t="str">
        <f>US_Accidents_Dec20_updated[[#This Row],[Description]]</f>
        <v>At County Line Rd/Exit 195 - Accident.</v>
      </c>
      <c r="I4068" t="s">
        <v>50</v>
      </c>
      <c r="J4068">
        <f>IF(US_Accidents_Dec20_updated[[#This Row],[Visibility(mi)]]&gt;30, 30, MROUND(US_Accidents_Dec20_updated[[#This Row],[Visibility(mi)]],5))</f>
        <v>10</v>
      </c>
      <c r="K4068">
        <f>MROUND(US_Accidents_Dec20_updated[[#This Row],[Wind_Speed(mph)]],5)</f>
        <v>15</v>
      </c>
      <c r="L4068">
        <f>IF(US_Accidents_Dec20_updated[[#This Row],[Precipitation(in)]]&gt;0.1, 0.1, US_Accidents_Dec20_updated[[#This Row],[Precipitation(in)]])</f>
        <v>0</v>
      </c>
    </row>
    <row r="4069" spans="1:12" x14ac:dyDescent="0.25">
      <c r="A4069" t="str">
        <f>US_Accidents_Dec20_updated[[#This Row],[ID]]</f>
        <v>A-4186555</v>
      </c>
      <c r="B4069">
        <f>US_Accidents_Dec20_updated[[#This Row],[Start_Lat]]</f>
        <v>39.712048000000003</v>
      </c>
      <c r="C4069">
        <f>US_Accidents_Dec20_updated[[#This Row],[Start_Lng]]</f>
        <v>-104.999689</v>
      </c>
      <c r="D4069">
        <f>US_Accidents_Dec20_updated[[#This Row],[Severity]]-1</f>
        <v>2</v>
      </c>
      <c r="E4069">
        <f>HOUR(US_Accidents_Dec20_updated[[#This Row],[Start_Time]])</f>
        <v>15</v>
      </c>
      <c r="F4069">
        <f>DAY(US_Accidents_Dec20_updated[[#This Row],[Start_Time]])</f>
        <v>18</v>
      </c>
      <c r="G4069">
        <f>MONTH(US_Accidents_Dec20_updated[[#This Row],[Start_Time]])</f>
        <v>5</v>
      </c>
      <c r="H4069" t="str">
        <f>US_Accidents_Dec20_updated[[#This Row],[Description]]</f>
        <v>At CO-26/Alameda Ave/Exit 208 - Accident.</v>
      </c>
      <c r="I4069" t="s">
        <v>50</v>
      </c>
      <c r="J4069">
        <f>IF(US_Accidents_Dec20_updated[[#This Row],[Visibility(mi)]]&gt;30, 30, MROUND(US_Accidents_Dec20_updated[[#This Row],[Visibility(mi)]],5))</f>
        <v>10</v>
      </c>
      <c r="K4069">
        <f>MROUND(US_Accidents_Dec20_updated[[#This Row],[Wind_Speed(mph)]],5)</f>
        <v>15</v>
      </c>
      <c r="L4069">
        <f>IF(US_Accidents_Dec20_updated[[#This Row],[Precipitation(in)]]&gt;0.1, 0.1, US_Accidents_Dec20_updated[[#This Row],[Precipitation(in)]])</f>
        <v>0</v>
      </c>
    </row>
    <row r="4070" spans="1:12" x14ac:dyDescent="0.25">
      <c r="A4070" t="str">
        <f>US_Accidents_Dec20_updated[[#This Row],[ID]]</f>
        <v>A-4186562</v>
      </c>
      <c r="B4070">
        <f>US_Accidents_Dec20_updated[[#This Row],[Start_Lat]]</f>
        <v>39.630034999999999</v>
      </c>
      <c r="C4070">
        <f>US_Accidents_Dec20_updated[[#This Row],[Start_Lng]]</f>
        <v>-104.905278</v>
      </c>
      <c r="D4070">
        <f>US_Accidents_Dec20_updated[[#This Row],[Severity]]-1</f>
        <v>2</v>
      </c>
      <c r="E4070">
        <f>HOUR(US_Accidents_Dec20_updated[[#This Row],[Start_Time]])</f>
        <v>17</v>
      </c>
      <c r="F4070">
        <f>DAY(US_Accidents_Dec20_updated[[#This Row],[Start_Time]])</f>
        <v>18</v>
      </c>
      <c r="G4070">
        <f>MONTH(US_Accidents_Dec20_updated[[#This Row],[Start_Time]])</f>
        <v>5</v>
      </c>
      <c r="H4070" t="str">
        <f>US_Accidents_Dec20_updated[[#This Row],[Description]]</f>
        <v>At I-225 - Accident.</v>
      </c>
      <c r="I4070" t="s">
        <v>50</v>
      </c>
      <c r="J4070">
        <f>IF(US_Accidents_Dec20_updated[[#This Row],[Visibility(mi)]]&gt;30, 30, MROUND(US_Accidents_Dec20_updated[[#This Row],[Visibility(mi)]],5))</f>
        <v>10</v>
      </c>
      <c r="K4070">
        <f>MROUND(US_Accidents_Dec20_updated[[#This Row],[Wind_Speed(mph)]],5)</f>
        <v>15</v>
      </c>
      <c r="L4070">
        <f>IF(US_Accidents_Dec20_updated[[#This Row],[Precipitation(in)]]&gt;0.1, 0.1, US_Accidents_Dec20_updated[[#This Row],[Precipitation(in)]])</f>
        <v>0</v>
      </c>
    </row>
    <row r="4071" spans="1:12" x14ac:dyDescent="0.25">
      <c r="A4071" t="str">
        <f>US_Accidents_Dec20_updated[[#This Row],[ID]]</f>
        <v>A-4186563</v>
      </c>
      <c r="B4071">
        <f>US_Accidents_Dec20_updated[[#This Row],[Start_Lat]]</f>
        <v>39.811157999999999</v>
      </c>
      <c r="C4071">
        <f>US_Accidents_Dec20_updated[[#This Row],[Start_Lng]]</f>
        <v>-104.99599499999999</v>
      </c>
      <c r="D4071">
        <f>US_Accidents_Dec20_updated[[#This Row],[Severity]]-1</f>
        <v>2</v>
      </c>
      <c r="E4071">
        <f>HOUR(US_Accidents_Dec20_updated[[#This Row],[Start_Time]])</f>
        <v>16</v>
      </c>
      <c r="F4071">
        <f>DAY(US_Accidents_Dec20_updated[[#This Row],[Start_Time]])</f>
        <v>18</v>
      </c>
      <c r="G4071">
        <f>MONTH(US_Accidents_Dec20_updated[[#This Row],[Start_Time]])</f>
        <v>5</v>
      </c>
      <c r="H4071" t="str">
        <f>US_Accidents_Dec20_updated[[#This Row],[Description]]</f>
        <v>At I-25/Exit 5 - Accident.</v>
      </c>
      <c r="I4071" t="s">
        <v>50</v>
      </c>
      <c r="J4071">
        <f>IF(US_Accidents_Dec20_updated[[#This Row],[Visibility(mi)]]&gt;30, 30, MROUND(US_Accidents_Dec20_updated[[#This Row],[Visibility(mi)]],5))</f>
        <v>30</v>
      </c>
      <c r="K4071">
        <f>MROUND(US_Accidents_Dec20_updated[[#This Row],[Wind_Speed(mph)]],5)</f>
        <v>5</v>
      </c>
      <c r="L4071">
        <f>IF(US_Accidents_Dec20_updated[[#This Row],[Precipitation(in)]]&gt;0.1, 0.1, US_Accidents_Dec20_updated[[#This Row],[Precipitation(in)]])</f>
        <v>0</v>
      </c>
    </row>
    <row r="4072" spans="1:12" x14ac:dyDescent="0.25">
      <c r="A4072" t="str">
        <f>US_Accidents_Dec20_updated[[#This Row],[ID]]</f>
        <v>A-4186567</v>
      </c>
      <c r="B4072">
        <f>US_Accidents_Dec20_updated[[#This Row],[Start_Lat]]</f>
        <v>39.825524999999999</v>
      </c>
      <c r="C4072">
        <f>US_Accidents_Dec20_updated[[#This Row],[Start_Lng]]</f>
        <v>-104.98286</v>
      </c>
      <c r="D4072">
        <f>US_Accidents_Dec20_updated[[#This Row],[Severity]]-1</f>
        <v>2</v>
      </c>
      <c r="E4072">
        <f>HOUR(US_Accidents_Dec20_updated[[#This Row],[Start_Time]])</f>
        <v>16</v>
      </c>
      <c r="F4072">
        <f>DAY(US_Accidents_Dec20_updated[[#This Row],[Start_Time]])</f>
        <v>18</v>
      </c>
      <c r="G4072">
        <f>MONTH(US_Accidents_Dec20_updated[[#This Row],[Start_Time]])</f>
        <v>5</v>
      </c>
      <c r="H4072" t="str">
        <f>US_Accidents_Dec20_updated[[#This Row],[Description]]</f>
        <v>At I-25 (North) - Accident.</v>
      </c>
      <c r="I4072" t="s">
        <v>50</v>
      </c>
      <c r="J4072">
        <f>IF(US_Accidents_Dec20_updated[[#This Row],[Visibility(mi)]]&gt;30, 30, MROUND(US_Accidents_Dec20_updated[[#This Row],[Visibility(mi)]],5))</f>
        <v>30</v>
      </c>
      <c r="K4072">
        <f>MROUND(US_Accidents_Dec20_updated[[#This Row],[Wind_Speed(mph)]],5)</f>
        <v>5</v>
      </c>
      <c r="L4072">
        <f>IF(US_Accidents_Dec20_updated[[#This Row],[Precipitation(in)]]&gt;0.1, 0.1, US_Accidents_Dec20_updated[[#This Row],[Precipitation(in)]])</f>
        <v>0</v>
      </c>
    </row>
    <row r="4073" spans="1:12" x14ac:dyDescent="0.25">
      <c r="A4073" t="str">
        <f>US_Accidents_Dec20_updated[[#This Row],[ID]]</f>
        <v>A-4186569</v>
      </c>
      <c r="B4073">
        <f>US_Accidents_Dec20_updated[[#This Row],[Start_Lat]]</f>
        <v>39.486624999999997</v>
      </c>
      <c r="C4073">
        <f>US_Accidents_Dec20_updated[[#This Row],[Start_Lng]]</f>
        <v>-104.87264999999999</v>
      </c>
      <c r="D4073">
        <f>US_Accidents_Dec20_updated[[#This Row],[Severity]]-1</f>
        <v>2</v>
      </c>
      <c r="E4073">
        <f>HOUR(US_Accidents_Dec20_updated[[#This Row],[Start_Time]])</f>
        <v>18</v>
      </c>
      <c r="F4073">
        <f>DAY(US_Accidents_Dec20_updated[[#This Row],[Start_Time]])</f>
        <v>18</v>
      </c>
      <c r="G4073">
        <f>MONTH(US_Accidents_Dec20_updated[[#This Row],[Start_Time]])</f>
        <v>5</v>
      </c>
      <c r="H4073" t="str">
        <f>US_Accidents_Dec20_updated[[#This Row],[Description]]</f>
        <v>At Castle Pines Pky/Exit 188 - Accident.</v>
      </c>
      <c r="I4073" t="s">
        <v>50</v>
      </c>
      <c r="J4073">
        <f>IF(US_Accidents_Dec20_updated[[#This Row],[Visibility(mi)]]&gt;30, 30, MROUND(US_Accidents_Dec20_updated[[#This Row],[Visibility(mi)]],5))</f>
        <v>10</v>
      </c>
      <c r="K4073">
        <f>MROUND(US_Accidents_Dec20_updated[[#This Row],[Wind_Speed(mph)]],5)</f>
        <v>5</v>
      </c>
      <c r="L4073">
        <f>IF(US_Accidents_Dec20_updated[[#This Row],[Precipitation(in)]]&gt;0.1, 0.1, US_Accidents_Dec20_updated[[#This Row],[Precipitation(in)]])</f>
        <v>0</v>
      </c>
    </row>
    <row r="4074" spans="1:12" x14ac:dyDescent="0.25">
      <c r="A4074" t="str">
        <f>US_Accidents_Dec20_updated[[#This Row],[ID]]</f>
        <v>A-4186780</v>
      </c>
      <c r="B4074">
        <f>US_Accidents_Dec20_updated[[#This Row],[Start_Lat]]</f>
        <v>39.451230000000002</v>
      </c>
      <c r="C4074">
        <f>US_Accidents_Dec20_updated[[#This Row],[Start_Lng]]</f>
        <v>-104.87572</v>
      </c>
      <c r="D4074">
        <f>US_Accidents_Dec20_updated[[#This Row],[Severity]]-1</f>
        <v>2</v>
      </c>
      <c r="E4074">
        <f>HOUR(US_Accidents_Dec20_updated[[#This Row],[Start_Time]])</f>
        <v>5</v>
      </c>
      <c r="F4074">
        <f>DAY(US_Accidents_Dec20_updated[[#This Row],[Start_Time]])</f>
        <v>19</v>
      </c>
      <c r="G4074">
        <f>MONTH(US_Accidents_Dec20_updated[[#This Row],[Start_Time]])</f>
        <v>5</v>
      </c>
      <c r="H4074" t="str">
        <f>US_Accidents_Dec20_updated[[#This Row],[Description]]</f>
        <v>At Happy Canyon Rd/Exit 187 - Accident.</v>
      </c>
      <c r="I4074" t="s">
        <v>50</v>
      </c>
      <c r="J4074">
        <f>IF(US_Accidents_Dec20_updated[[#This Row],[Visibility(mi)]]&gt;30, 30, MROUND(US_Accidents_Dec20_updated[[#This Row],[Visibility(mi)]],5))</f>
        <v>10</v>
      </c>
      <c r="K4074">
        <f>MROUND(US_Accidents_Dec20_updated[[#This Row],[Wind_Speed(mph)]],5)</f>
        <v>5</v>
      </c>
      <c r="L4074">
        <f>IF(US_Accidents_Dec20_updated[[#This Row],[Precipitation(in)]]&gt;0.1, 0.1, US_Accidents_Dec20_updated[[#This Row],[Precipitation(in)]])</f>
        <v>0</v>
      </c>
    </row>
    <row r="4075" spans="1:12" x14ac:dyDescent="0.25">
      <c r="A4075" t="str">
        <f>US_Accidents_Dec20_updated[[#This Row],[ID]]</f>
        <v>A-4186787</v>
      </c>
      <c r="B4075">
        <f>US_Accidents_Dec20_updated[[#This Row],[Start_Lat]]</f>
        <v>39.093961999999998</v>
      </c>
      <c r="C4075">
        <f>US_Accidents_Dec20_updated[[#This Row],[Start_Lng]]</f>
        <v>-104.862951</v>
      </c>
      <c r="D4075">
        <f>US_Accidents_Dec20_updated[[#This Row],[Severity]]-1</f>
        <v>2</v>
      </c>
      <c r="E4075">
        <f>HOUR(US_Accidents_Dec20_updated[[#This Row],[Start_Time]])</f>
        <v>12</v>
      </c>
      <c r="F4075">
        <f>DAY(US_Accidents_Dec20_updated[[#This Row],[Start_Time]])</f>
        <v>19</v>
      </c>
      <c r="G4075">
        <f>MONTH(US_Accidents_Dec20_updated[[#This Row],[Start_Time]])</f>
        <v>5</v>
      </c>
      <c r="H4075" t="str">
        <f>US_Accidents_Dec20_updated[[#This Row],[Description]]</f>
        <v>At County Line Rd/Exit 163 - Accident.</v>
      </c>
      <c r="I4075" t="s">
        <v>50</v>
      </c>
      <c r="J4075">
        <f>IF(US_Accidents_Dec20_updated[[#This Row],[Visibility(mi)]]&gt;30, 30, MROUND(US_Accidents_Dec20_updated[[#This Row],[Visibility(mi)]],5))</f>
        <v>10</v>
      </c>
      <c r="K4075">
        <f>MROUND(US_Accidents_Dec20_updated[[#This Row],[Wind_Speed(mph)]],5)</f>
        <v>15</v>
      </c>
      <c r="L4075">
        <f>IF(US_Accidents_Dec20_updated[[#This Row],[Precipitation(in)]]&gt;0.1, 0.1, US_Accidents_Dec20_updated[[#This Row],[Precipitation(in)]])</f>
        <v>0</v>
      </c>
    </row>
    <row r="4076" spans="1:12" x14ac:dyDescent="0.25">
      <c r="A4076" t="str">
        <f>US_Accidents_Dec20_updated[[#This Row],[ID]]</f>
        <v>A-4186793</v>
      </c>
      <c r="B4076">
        <f>US_Accidents_Dec20_updated[[#This Row],[Start_Lat]]</f>
        <v>39.113239</v>
      </c>
      <c r="C4076">
        <f>US_Accidents_Dec20_updated[[#This Row],[Start_Lng]]</f>
        <v>-104.86538299999999</v>
      </c>
      <c r="D4076">
        <f>US_Accidents_Dec20_updated[[#This Row],[Severity]]-1</f>
        <v>2</v>
      </c>
      <c r="E4076">
        <f>HOUR(US_Accidents_Dec20_updated[[#This Row],[Start_Time]])</f>
        <v>12</v>
      </c>
      <c r="F4076">
        <f>DAY(US_Accidents_Dec20_updated[[#This Row],[Start_Time]])</f>
        <v>19</v>
      </c>
      <c r="G4076">
        <f>MONTH(US_Accidents_Dec20_updated[[#This Row],[Start_Time]])</f>
        <v>5</v>
      </c>
      <c r="H4076" t="str">
        <f>US_Accidents_Dec20_updated[[#This Row],[Description]]</f>
        <v>At County Line Rd/Exit 163 - Accident.</v>
      </c>
      <c r="I4076" t="s">
        <v>50</v>
      </c>
      <c r="J4076">
        <f>IF(US_Accidents_Dec20_updated[[#This Row],[Visibility(mi)]]&gt;30, 30, MROUND(US_Accidents_Dec20_updated[[#This Row],[Visibility(mi)]],5))</f>
        <v>10</v>
      </c>
      <c r="K4076">
        <f>MROUND(US_Accidents_Dec20_updated[[#This Row],[Wind_Speed(mph)]],5)</f>
        <v>15</v>
      </c>
      <c r="L4076">
        <f>IF(US_Accidents_Dec20_updated[[#This Row],[Precipitation(in)]]&gt;0.1, 0.1, US_Accidents_Dec20_updated[[#This Row],[Precipitation(in)]])</f>
        <v>0</v>
      </c>
    </row>
    <row r="4077" spans="1:12" x14ac:dyDescent="0.25">
      <c r="A4077" t="str">
        <f>US_Accidents_Dec20_updated[[#This Row],[ID]]</f>
        <v>A-4186800</v>
      </c>
      <c r="B4077">
        <f>US_Accidents_Dec20_updated[[#This Row],[Start_Lat]]</f>
        <v>39.771329999999999</v>
      </c>
      <c r="C4077">
        <f>US_Accidents_Dec20_updated[[#This Row],[Start_Lng]]</f>
        <v>-104.99073</v>
      </c>
      <c r="D4077">
        <f>US_Accidents_Dec20_updated[[#This Row],[Severity]]-1</f>
        <v>2</v>
      </c>
      <c r="E4077">
        <f>HOUR(US_Accidents_Dec20_updated[[#This Row],[Start_Time]])</f>
        <v>13</v>
      </c>
      <c r="F4077">
        <f>DAY(US_Accidents_Dec20_updated[[#This Row],[Start_Time]])</f>
        <v>19</v>
      </c>
      <c r="G4077">
        <f>MONTH(US_Accidents_Dec20_updated[[#This Row],[Start_Time]])</f>
        <v>5</v>
      </c>
      <c r="H4077" t="str">
        <f>US_Accidents_Dec20_updated[[#This Row],[Description]]</f>
        <v>At Park Ave/Exit 213 - Accident.</v>
      </c>
      <c r="I4077" t="s">
        <v>50</v>
      </c>
      <c r="J4077">
        <f>IF(US_Accidents_Dec20_updated[[#This Row],[Visibility(mi)]]&gt;30, 30, MROUND(US_Accidents_Dec20_updated[[#This Row],[Visibility(mi)]],5))</f>
        <v>25</v>
      </c>
      <c r="K4077">
        <f>MROUND(US_Accidents_Dec20_updated[[#This Row],[Wind_Speed(mph)]],5)</f>
        <v>10</v>
      </c>
      <c r="L4077">
        <f>IF(US_Accidents_Dec20_updated[[#This Row],[Precipitation(in)]]&gt;0.1, 0.1, US_Accidents_Dec20_updated[[#This Row],[Precipitation(in)]])</f>
        <v>0</v>
      </c>
    </row>
    <row r="4078" spans="1:12" x14ac:dyDescent="0.25">
      <c r="A4078" t="str">
        <f>US_Accidents_Dec20_updated[[#This Row],[ID]]</f>
        <v>A-4186801</v>
      </c>
      <c r="B4078">
        <f>US_Accidents_Dec20_updated[[#This Row],[Start_Lat]]</f>
        <v>39.900221000000002</v>
      </c>
      <c r="C4078">
        <f>US_Accidents_Dec20_updated[[#This Row],[Start_Lng]]</f>
        <v>-104.988178</v>
      </c>
      <c r="D4078">
        <f>US_Accidents_Dec20_updated[[#This Row],[Severity]]-1</f>
        <v>2</v>
      </c>
      <c r="E4078">
        <f>HOUR(US_Accidents_Dec20_updated[[#This Row],[Start_Time]])</f>
        <v>13</v>
      </c>
      <c r="F4078">
        <f>DAY(US_Accidents_Dec20_updated[[#This Row],[Start_Time]])</f>
        <v>19</v>
      </c>
      <c r="G4078">
        <f>MONTH(US_Accidents_Dec20_updated[[#This Row],[Start_Time]])</f>
        <v>5</v>
      </c>
      <c r="H4078" t="str">
        <f>US_Accidents_Dec20_updated[[#This Row],[Description]]</f>
        <v>At 104th Ave/Exit 221 - Accident.</v>
      </c>
      <c r="I4078" t="s">
        <v>50</v>
      </c>
      <c r="J4078">
        <f>IF(US_Accidents_Dec20_updated[[#This Row],[Visibility(mi)]]&gt;30, 30, MROUND(US_Accidents_Dec20_updated[[#This Row],[Visibility(mi)]],5))</f>
        <v>25</v>
      </c>
      <c r="K4078">
        <f>MROUND(US_Accidents_Dec20_updated[[#This Row],[Wind_Speed(mph)]],5)</f>
        <v>10</v>
      </c>
      <c r="L4078">
        <f>IF(US_Accidents_Dec20_updated[[#This Row],[Precipitation(in)]]&gt;0.1, 0.1, US_Accidents_Dec20_updated[[#This Row],[Precipitation(in)]])</f>
        <v>0</v>
      </c>
    </row>
    <row r="4079" spans="1:12" x14ac:dyDescent="0.25">
      <c r="A4079" t="str">
        <f>US_Accidents_Dec20_updated[[#This Row],[ID]]</f>
        <v>A-4186803</v>
      </c>
      <c r="B4079">
        <f>US_Accidents_Dec20_updated[[#This Row],[Start_Lat]]</f>
        <v>39.067182000000003</v>
      </c>
      <c r="C4079">
        <f>US_Accidents_Dec20_updated[[#This Row],[Start_Lng]]</f>
        <v>-104.856601</v>
      </c>
      <c r="D4079">
        <f>US_Accidents_Dec20_updated[[#This Row],[Severity]]-1</f>
        <v>2</v>
      </c>
      <c r="E4079">
        <f>HOUR(US_Accidents_Dec20_updated[[#This Row],[Start_Time]])</f>
        <v>13</v>
      </c>
      <c r="F4079">
        <f>DAY(US_Accidents_Dec20_updated[[#This Row],[Start_Time]])</f>
        <v>19</v>
      </c>
      <c r="G4079">
        <f>MONTH(US_Accidents_Dec20_updated[[#This Row],[Start_Time]])</f>
        <v>5</v>
      </c>
      <c r="H4079" t="str">
        <f>US_Accidents_Dec20_updated[[#This Row],[Description]]</f>
        <v>At CO-105/Exit 161 - Accident.</v>
      </c>
      <c r="I4079" t="s">
        <v>50</v>
      </c>
      <c r="J4079">
        <f>IF(US_Accidents_Dec20_updated[[#This Row],[Visibility(mi)]]&gt;30, 30, MROUND(US_Accidents_Dec20_updated[[#This Row],[Visibility(mi)]],5))</f>
        <v>10</v>
      </c>
      <c r="K4079">
        <f>MROUND(US_Accidents_Dec20_updated[[#This Row],[Wind_Speed(mph)]],5)</f>
        <v>20</v>
      </c>
      <c r="L4079">
        <f>IF(US_Accidents_Dec20_updated[[#This Row],[Precipitation(in)]]&gt;0.1, 0.1, US_Accidents_Dec20_updated[[#This Row],[Precipitation(in)]])</f>
        <v>0</v>
      </c>
    </row>
    <row r="4080" spans="1:12" x14ac:dyDescent="0.25">
      <c r="A4080" t="str">
        <f>US_Accidents_Dec20_updated[[#This Row],[ID]]</f>
        <v>A-4186805</v>
      </c>
      <c r="B4080">
        <f>US_Accidents_Dec20_updated[[#This Row],[Start_Lat]]</f>
        <v>39.751289</v>
      </c>
      <c r="C4080">
        <f>US_Accidents_Dec20_updated[[#This Row],[Start_Lng]]</f>
        <v>-105.01681000000001</v>
      </c>
      <c r="D4080">
        <f>US_Accidents_Dec20_updated[[#This Row],[Severity]]-1</f>
        <v>2</v>
      </c>
      <c r="E4080">
        <f>HOUR(US_Accidents_Dec20_updated[[#This Row],[Start_Time]])</f>
        <v>15</v>
      </c>
      <c r="F4080">
        <f>DAY(US_Accidents_Dec20_updated[[#This Row],[Start_Time]])</f>
        <v>19</v>
      </c>
      <c r="G4080">
        <f>MONTH(US_Accidents_Dec20_updated[[#This Row],[Start_Time]])</f>
        <v>5</v>
      </c>
      <c r="H4080" t="str">
        <f>US_Accidents_Dec20_updated[[#This Row],[Description]]</f>
        <v>At 23rd Ave/Exit 211 - Accident.</v>
      </c>
      <c r="I4080" t="s">
        <v>50</v>
      </c>
      <c r="J4080">
        <f>IF(US_Accidents_Dec20_updated[[#This Row],[Visibility(mi)]]&gt;30, 30, MROUND(US_Accidents_Dec20_updated[[#This Row],[Visibility(mi)]],5))</f>
        <v>30</v>
      </c>
      <c r="K4080">
        <f>MROUND(US_Accidents_Dec20_updated[[#This Row],[Wind_Speed(mph)]],5)</f>
        <v>15</v>
      </c>
      <c r="L4080">
        <f>IF(US_Accidents_Dec20_updated[[#This Row],[Precipitation(in)]]&gt;0.1, 0.1, US_Accidents_Dec20_updated[[#This Row],[Precipitation(in)]])</f>
        <v>0</v>
      </c>
    </row>
    <row r="4081" spans="1:12" x14ac:dyDescent="0.25">
      <c r="A4081" t="str">
        <f>US_Accidents_Dec20_updated[[#This Row],[ID]]</f>
        <v>A-4186807</v>
      </c>
      <c r="B4081">
        <f>US_Accidents_Dec20_updated[[#This Row],[Start_Lat]]</f>
        <v>40.605348999999997</v>
      </c>
      <c r="C4081">
        <f>US_Accidents_Dec20_updated[[#This Row],[Start_Lng]]</f>
        <v>-105.00158</v>
      </c>
      <c r="D4081">
        <f>US_Accidents_Dec20_updated[[#This Row],[Severity]]-1</f>
        <v>2</v>
      </c>
      <c r="E4081">
        <f>HOUR(US_Accidents_Dec20_updated[[#This Row],[Start_Time]])</f>
        <v>16</v>
      </c>
      <c r="F4081">
        <f>DAY(US_Accidents_Dec20_updated[[#This Row],[Start_Time]])</f>
        <v>19</v>
      </c>
      <c r="G4081">
        <f>MONTH(US_Accidents_Dec20_updated[[#This Row],[Start_Time]])</f>
        <v>5</v>
      </c>
      <c r="H4081" t="str">
        <f>US_Accidents_Dec20_updated[[#This Row],[Description]]</f>
        <v>At CO-14/Mulberry St/Exit 269 - Accident.</v>
      </c>
      <c r="I4081" t="s">
        <v>50</v>
      </c>
      <c r="J4081">
        <f>IF(US_Accidents_Dec20_updated[[#This Row],[Visibility(mi)]]&gt;30, 30, MROUND(US_Accidents_Dec20_updated[[#This Row],[Visibility(mi)]],5))</f>
        <v>10</v>
      </c>
      <c r="K4081">
        <f>MROUND(US_Accidents_Dec20_updated[[#This Row],[Wind_Speed(mph)]],5)</f>
        <v>5</v>
      </c>
      <c r="L4081">
        <f>IF(US_Accidents_Dec20_updated[[#This Row],[Precipitation(in)]]&gt;0.1, 0.1, US_Accidents_Dec20_updated[[#This Row],[Precipitation(in)]])</f>
        <v>0</v>
      </c>
    </row>
    <row r="4082" spans="1:12" x14ac:dyDescent="0.25">
      <c r="A4082" t="str">
        <f>US_Accidents_Dec20_updated[[#This Row],[ID]]</f>
        <v>A-4186814</v>
      </c>
      <c r="B4082">
        <f>US_Accidents_Dec20_updated[[#This Row],[Start_Lat]]</f>
        <v>39.779890000000002</v>
      </c>
      <c r="C4082">
        <f>US_Accidents_Dec20_updated[[#This Row],[Start_Lng]]</f>
        <v>-104.98579700000001</v>
      </c>
      <c r="D4082">
        <f>US_Accidents_Dec20_updated[[#This Row],[Severity]]-1</f>
        <v>2</v>
      </c>
      <c r="E4082">
        <f>HOUR(US_Accidents_Dec20_updated[[#This Row],[Start_Time]])</f>
        <v>17</v>
      </c>
      <c r="F4082">
        <f>DAY(US_Accidents_Dec20_updated[[#This Row],[Start_Time]])</f>
        <v>19</v>
      </c>
      <c r="G4082">
        <f>MONTH(US_Accidents_Dec20_updated[[#This Row],[Start_Time]])</f>
        <v>5</v>
      </c>
      <c r="H4082" t="str">
        <f>US_Accidents_Dec20_updated[[#This Row],[Description]]</f>
        <v>At I-25/US-87/Valley Hwy/Exit 274 - Accident.</v>
      </c>
      <c r="I4082" t="s">
        <v>50</v>
      </c>
      <c r="J4082">
        <f>IF(US_Accidents_Dec20_updated[[#This Row],[Visibility(mi)]]&gt;30, 30, MROUND(US_Accidents_Dec20_updated[[#This Row],[Visibility(mi)]],5))</f>
        <v>30</v>
      </c>
      <c r="K4082">
        <f>MROUND(US_Accidents_Dec20_updated[[#This Row],[Wind_Speed(mph)]],5)</f>
        <v>5</v>
      </c>
      <c r="L4082">
        <f>IF(US_Accidents_Dec20_updated[[#This Row],[Precipitation(in)]]&gt;0.1, 0.1, US_Accidents_Dec20_updated[[#This Row],[Precipitation(in)]])</f>
        <v>0</v>
      </c>
    </row>
    <row r="4083" spans="1:12" x14ac:dyDescent="0.25">
      <c r="A4083" t="str">
        <f>US_Accidents_Dec20_updated[[#This Row],[ID]]</f>
        <v>A-4186815</v>
      </c>
      <c r="B4083">
        <f>US_Accidents_Dec20_updated[[#This Row],[Start_Lat]]</f>
        <v>39.606169999999999</v>
      </c>
      <c r="C4083">
        <f>US_Accidents_Dec20_updated[[#This Row],[Start_Lng]]</f>
        <v>-104.89161</v>
      </c>
      <c r="D4083">
        <f>US_Accidents_Dec20_updated[[#This Row],[Severity]]-1</f>
        <v>2</v>
      </c>
      <c r="E4083">
        <f>HOUR(US_Accidents_Dec20_updated[[#This Row],[Start_Time]])</f>
        <v>17</v>
      </c>
      <c r="F4083">
        <f>DAY(US_Accidents_Dec20_updated[[#This Row],[Start_Time]])</f>
        <v>19</v>
      </c>
      <c r="G4083">
        <f>MONTH(US_Accidents_Dec20_updated[[#This Row],[Start_Time]])</f>
        <v>5</v>
      </c>
      <c r="H4083" t="str">
        <f>US_Accidents_Dec20_updated[[#This Row],[Description]]</f>
        <v>At CO-88/Arapahoe Rd/Exit 197 - Accident.</v>
      </c>
      <c r="I4083" t="s">
        <v>50</v>
      </c>
      <c r="J4083">
        <f>IF(US_Accidents_Dec20_updated[[#This Row],[Visibility(mi)]]&gt;30, 30, MROUND(US_Accidents_Dec20_updated[[#This Row],[Visibility(mi)]],5))</f>
        <v>10</v>
      </c>
      <c r="K4083">
        <f>MROUND(US_Accidents_Dec20_updated[[#This Row],[Wind_Speed(mph)]],5)</f>
        <v>5</v>
      </c>
      <c r="L4083">
        <f>IF(US_Accidents_Dec20_updated[[#This Row],[Precipitation(in)]]&gt;0.1, 0.1, US_Accidents_Dec20_updated[[#This Row],[Precipitation(in)]])</f>
        <v>0</v>
      </c>
    </row>
    <row r="4084" spans="1:12" x14ac:dyDescent="0.25">
      <c r="A4084" t="str">
        <f>US_Accidents_Dec20_updated[[#This Row],[ID]]</f>
        <v>A-4186819</v>
      </c>
      <c r="B4084">
        <f>US_Accidents_Dec20_updated[[#This Row],[Start_Lat]]</f>
        <v>39.885438999999998</v>
      </c>
      <c r="C4084">
        <f>US_Accidents_Dec20_updated[[#This Row],[Start_Lng]]</f>
        <v>-104.98766999999999</v>
      </c>
      <c r="D4084">
        <f>US_Accidents_Dec20_updated[[#This Row],[Severity]]-1</f>
        <v>2</v>
      </c>
      <c r="E4084">
        <f>HOUR(US_Accidents_Dec20_updated[[#This Row],[Start_Time]])</f>
        <v>18</v>
      </c>
      <c r="F4084">
        <f>DAY(US_Accidents_Dec20_updated[[#This Row],[Start_Time]])</f>
        <v>19</v>
      </c>
      <c r="G4084">
        <f>MONTH(US_Accidents_Dec20_updated[[#This Row],[Start_Time]])</f>
        <v>5</v>
      </c>
      <c r="H4084" t="str">
        <f>US_Accidents_Dec20_updated[[#This Row],[Description]]</f>
        <v>At 104th Ave/Exit 221 - Accident.</v>
      </c>
      <c r="I4084" t="s">
        <v>50</v>
      </c>
      <c r="J4084">
        <f>IF(US_Accidents_Dec20_updated[[#This Row],[Visibility(mi)]]&gt;30, 30, MROUND(US_Accidents_Dec20_updated[[#This Row],[Visibility(mi)]],5))</f>
        <v>30</v>
      </c>
      <c r="K4084">
        <f>MROUND(US_Accidents_Dec20_updated[[#This Row],[Wind_Speed(mph)]],5)</f>
        <v>15</v>
      </c>
      <c r="L4084">
        <f>IF(US_Accidents_Dec20_updated[[#This Row],[Precipitation(in)]]&gt;0.1, 0.1, US_Accidents_Dec20_updated[[#This Row],[Precipitation(in)]])</f>
        <v>0</v>
      </c>
    </row>
    <row r="4085" spans="1:12" x14ac:dyDescent="0.25">
      <c r="A4085" t="str">
        <f>US_Accidents_Dec20_updated[[#This Row],[ID]]</f>
        <v>A-4186822</v>
      </c>
      <c r="B4085">
        <f>US_Accidents_Dec20_updated[[#This Row],[Start_Lat]]</f>
        <v>39.630034999999999</v>
      </c>
      <c r="C4085">
        <f>US_Accidents_Dec20_updated[[#This Row],[Start_Lng]]</f>
        <v>-104.905278</v>
      </c>
      <c r="D4085">
        <f>US_Accidents_Dec20_updated[[#This Row],[Severity]]-1</f>
        <v>2</v>
      </c>
      <c r="E4085">
        <f>HOUR(US_Accidents_Dec20_updated[[#This Row],[Start_Time]])</f>
        <v>20</v>
      </c>
      <c r="F4085">
        <f>DAY(US_Accidents_Dec20_updated[[#This Row],[Start_Time]])</f>
        <v>19</v>
      </c>
      <c r="G4085">
        <f>MONTH(US_Accidents_Dec20_updated[[#This Row],[Start_Time]])</f>
        <v>5</v>
      </c>
      <c r="H4085" t="str">
        <f>US_Accidents_Dec20_updated[[#This Row],[Description]]</f>
        <v>At I-225 - Accident.</v>
      </c>
      <c r="I4085" t="s">
        <v>50</v>
      </c>
      <c r="J4085">
        <f>IF(US_Accidents_Dec20_updated[[#This Row],[Visibility(mi)]]&gt;30, 30, MROUND(US_Accidents_Dec20_updated[[#This Row],[Visibility(mi)]],5))</f>
        <v>10</v>
      </c>
      <c r="K4085">
        <f>MROUND(US_Accidents_Dec20_updated[[#This Row],[Wind_Speed(mph)]],5)</f>
        <v>10</v>
      </c>
      <c r="L4085">
        <f>IF(US_Accidents_Dec20_updated[[#This Row],[Precipitation(in)]]&gt;0.1, 0.1, US_Accidents_Dec20_updated[[#This Row],[Precipitation(in)]])</f>
        <v>0</v>
      </c>
    </row>
    <row r="4086" spans="1:12" x14ac:dyDescent="0.25">
      <c r="A4086" t="str">
        <f>US_Accidents_Dec20_updated[[#This Row],[ID]]</f>
        <v>A-4187140</v>
      </c>
      <c r="B4086">
        <f>US_Accidents_Dec20_updated[[#This Row],[Start_Lat]]</f>
        <v>39.531770000000002</v>
      </c>
      <c r="C4086">
        <f>US_Accidents_Dec20_updated[[#This Row],[Start_Lng]]</f>
        <v>-104.86793</v>
      </c>
      <c r="D4086">
        <f>US_Accidents_Dec20_updated[[#This Row],[Severity]]-1</f>
        <v>2</v>
      </c>
      <c r="E4086">
        <f>HOUR(US_Accidents_Dec20_updated[[#This Row],[Start_Time]])</f>
        <v>23</v>
      </c>
      <c r="F4086">
        <f>DAY(US_Accidents_Dec20_updated[[#This Row],[Start_Time]])</f>
        <v>19</v>
      </c>
      <c r="G4086">
        <f>MONTH(US_Accidents_Dec20_updated[[#This Row],[Start_Time]])</f>
        <v>5</v>
      </c>
      <c r="H4086" t="str">
        <f>US_Accidents_Dec20_updated[[#This Row],[Description]]</f>
        <v>At Lincoln Ave/Exit 193 - Accident.</v>
      </c>
      <c r="I4086" t="s">
        <v>50</v>
      </c>
      <c r="J4086">
        <f>IF(US_Accidents_Dec20_updated[[#This Row],[Visibility(mi)]]&gt;30, 30, MROUND(US_Accidents_Dec20_updated[[#This Row],[Visibility(mi)]],5))</f>
        <v>10</v>
      </c>
      <c r="K4086">
        <f>MROUND(US_Accidents_Dec20_updated[[#This Row],[Wind_Speed(mph)]],5)</f>
        <v>5</v>
      </c>
      <c r="L4086">
        <f>IF(US_Accidents_Dec20_updated[[#This Row],[Precipitation(in)]]&gt;0.1, 0.1, US_Accidents_Dec20_updated[[#This Row],[Precipitation(in)]])</f>
        <v>0</v>
      </c>
    </row>
    <row r="4087" spans="1:12" x14ac:dyDescent="0.25">
      <c r="A4087" t="str">
        <f>US_Accidents_Dec20_updated[[#This Row],[ID]]</f>
        <v>A-4187141</v>
      </c>
      <c r="B4087">
        <f>US_Accidents_Dec20_updated[[#This Row],[Start_Lat]]</f>
        <v>39.530999999999999</v>
      </c>
      <c r="C4087">
        <f>US_Accidents_Dec20_updated[[#This Row],[Start_Lng]]</f>
        <v>-104.86785</v>
      </c>
      <c r="D4087">
        <f>US_Accidents_Dec20_updated[[#This Row],[Severity]]-1</f>
        <v>3</v>
      </c>
      <c r="E4087">
        <f>HOUR(US_Accidents_Dec20_updated[[#This Row],[Start_Time]])</f>
        <v>23</v>
      </c>
      <c r="F4087">
        <f>DAY(US_Accidents_Dec20_updated[[#This Row],[Start_Time]])</f>
        <v>19</v>
      </c>
      <c r="G4087">
        <f>MONTH(US_Accidents_Dec20_updated[[#This Row],[Start_Time]])</f>
        <v>5</v>
      </c>
      <c r="H4087" t="str">
        <f>US_Accidents_Dec20_updated[[#This Row],[Description]]</f>
        <v>Closed between Ridgegate Pkwy/Exit 192 and CO-470/E-470/Exit 194 - Road closed due to accident.</v>
      </c>
      <c r="I4087" t="s">
        <v>50</v>
      </c>
      <c r="J4087">
        <f>IF(US_Accidents_Dec20_updated[[#This Row],[Visibility(mi)]]&gt;30, 30, MROUND(US_Accidents_Dec20_updated[[#This Row],[Visibility(mi)]],5))</f>
        <v>10</v>
      </c>
      <c r="K4087">
        <f>MROUND(US_Accidents_Dec20_updated[[#This Row],[Wind_Speed(mph)]],5)</f>
        <v>5</v>
      </c>
      <c r="L4087">
        <f>IF(US_Accidents_Dec20_updated[[#This Row],[Precipitation(in)]]&gt;0.1, 0.1, US_Accidents_Dec20_updated[[#This Row],[Precipitation(in)]])</f>
        <v>0</v>
      </c>
    </row>
    <row r="4088" spans="1:12" x14ac:dyDescent="0.25">
      <c r="A4088" t="str">
        <f>US_Accidents_Dec20_updated[[#This Row],[ID]]</f>
        <v>A-4187142</v>
      </c>
      <c r="B4088">
        <f>US_Accidents_Dec20_updated[[#This Row],[Start_Lat]]</f>
        <v>39.530999999999999</v>
      </c>
      <c r="C4088">
        <f>US_Accidents_Dec20_updated[[#This Row],[Start_Lng]]</f>
        <v>-104.86785</v>
      </c>
      <c r="D4088">
        <f>US_Accidents_Dec20_updated[[#This Row],[Severity]]-1</f>
        <v>3</v>
      </c>
      <c r="E4088">
        <f>HOUR(US_Accidents_Dec20_updated[[#This Row],[Start_Time]])</f>
        <v>0</v>
      </c>
      <c r="F4088">
        <f>DAY(US_Accidents_Dec20_updated[[#This Row],[Start_Time]])</f>
        <v>20</v>
      </c>
      <c r="G4088">
        <f>MONTH(US_Accidents_Dec20_updated[[#This Row],[Start_Time]])</f>
        <v>5</v>
      </c>
      <c r="H4088" t="str">
        <f>US_Accidents_Dec20_updated[[#This Row],[Description]]</f>
        <v>Closed between Lincoln Ave/Exit 193 and CO-470/E-470/Exit 194 - Road closed due to accident.</v>
      </c>
      <c r="I4088" t="s">
        <v>50</v>
      </c>
      <c r="J4088">
        <f>IF(US_Accidents_Dec20_updated[[#This Row],[Visibility(mi)]]&gt;30, 30, MROUND(US_Accidents_Dec20_updated[[#This Row],[Visibility(mi)]],5))</f>
        <v>10</v>
      </c>
      <c r="K4088">
        <f>MROUND(US_Accidents_Dec20_updated[[#This Row],[Wind_Speed(mph)]],5)</f>
        <v>10</v>
      </c>
      <c r="L4088">
        <f>IF(US_Accidents_Dec20_updated[[#This Row],[Precipitation(in)]]&gt;0.1, 0.1, US_Accidents_Dec20_updated[[#This Row],[Precipitation(in)]])</f>
        <v>0</v>
      </c>
    </row>
    <row r="4089" spans="1:12" x14ac:dyDescent="0.25">
      <c r="A4089" t="str">
        <f>US_Accidents_Dec20_updated[[#This Row],[ID]]</f>
        <v>A-4187143</v>
      </c>
      <c r="B4089">
        <f>US_Accidents_Dec20_updated[[#This Row],[Start_Lat]]</f>
        <v>38.845222</v>
      </c>
      <c r="C4089">
        <f>US_Accidents_Dec20_updated[[#This Row],[Start_Lng]]</f>
        <v>-104.83083000000001</v>
      </c>
      <c r="D4089">
        <f>US_Accidents_Dec20_updated[[#This Row],[Severity]]-1</f>
        <v>3</v>
      </c>
      <c r="E4089">
        <f>HOUR(US_Accidents_Dec20_updated[[#This Row],[Start_Time]])</f>
        <v>4</v>
      </c>
      <c r="F4089">
        <f>DAY(US_Accidents_Dec20_updated[[#This Row],[Start_Time]])</f>
        <v>20</v>
      </c>
      <c r="G4089">
        <f>MONTH(US_Accidents_Dec20_updated[[#This Row],[Start_Time]])</f>
        <v>5</v>
      </c>
      <c r="H4089" t="str">
        <f>US_Accidents_Dec20_updated[[#This Row],[Description]]</f>
        <v>Closed at Bijou St/Exit 142 - Road closed due to accident. Traffic problem.</v>
      </c>
      <c r="I4089" t="s">
        <v>50</v>
      </c>
      <c r="J4089">
        <f>IF(US_Accidents_Dec20_updated[[#This Row],[Visibility(mi)]]&gt;30, 30, MROUND(US_Accidents_Dec20_updated[[#This Row],[Visibility(mi)]],5))</f>
        <v>10</v>
      </c>
      <c r="K4089">
        <f>MROUND(US_Accidents_Dec20_updated[[#This Row],[Wind_Speed(mph)]],5)</f>
        <v>10</v>
      </c>
      <c r="L4089">
        <f>IF(US_Accidents_Dec20_updated[[#This Row],[Precipitation(in)]]&gt;0.1, 0.1, US_Accidents_Dec20_updated[[#This Row],[Precipitation(in)]])</f>
        <v>0</v>
      </c>
    </row>
    <row r="4090" spans="1:12" x14ac:dyDescent="0.25">
      <c r="A4090" t="str">
        <f>US_Accidents_Dec20_updated[[#This Row],[ID]]</f>
        <v>A-4187144</v>
      </c>
      <c r="B4090">
        <f>US_Accidents_Dec20_updated[[#This Row],[Start_Lat]]</f>
        <v>40.359789999999997</v>
      </c>
      <c r="C4090">
        <f>US_Accidents_Dec20_updated[[#This Row],[Start_Lng]]</f>
        <v>-104.98377000000001</v>
      </c>
      <c r="D4090">
        <f>US_Accidents_Dec20_updated[[#This Row],[Severity]]-1</f>
        <v>2</v>
      </c>
      <c r="E4090">
        <f>HOUR(US_Accidents_Dec20_updated[[#This Row],[Start_Time]])</f>
        <v>3</v>
      </c>
      <c r="F4090">
        <f>DAY(US_Accidents_Dec20_updated[[#This Row],[Start_Time]])</f>
        <v>20</v>
      </c>
      <c r="G4090">
        <f>MONTH(US_Accidents_Dec20_updated[[#This Row],[Start_Time]])</f>
        <v>5</v>
      </c>
      <c r="H4090" t="str">
        <f>US_Accidents_Dec20_updated[[#This Row],[Description]]</f>
        <v>At CR-16/Exit 254 - Accident.</v>
      </c>
      <c r="I4090" t="s">
        <v>1203</v>
      </c>
      <c r="J4090">
        <f>IF(US_Accidents_Dec20_updated[[#This Row],[Visibility(mi)]]&gt;30, 30, MROUND(US_Accidents_Dec20_updated[[#This Row],[Visibility(mi)]],5))</f>
        <v>5</v>
      </c>
      <c r="K4090">
        <f>MROUND(US_Accidents_Dec20_updated[[#This Row],[Wind_Speed(mph)]],5)</f>
        <v>5</v>
      </c>
      <c r="L4090">
        <f>IF(US_Accidents_Dec20_updated[[#This Row],[Precipitation(in)]]&gt;0.1, 0.1, US_Accidents_Dec20_updated[[#This Row],[Precipitation(in)]])</f>
        <v>0.02</v>
      </c>
    </row>
    <row r="4091" spans="1:12" x14ac:dyDescent="0.25">
      <c r="A4091" t="str">
        <f>US_Accidents_Dec20_updated[[#This Row],[ID]]</f>
        <v>A-4187147</v>
      </c>
      <c r="B4091">
        <f>US_Accidents_Dec20_updated[[#This Row],[Start_Lat]]</f>
        <v>39.971670000000003</v>
      </c>
      <c r="C4091">
        <f>US_Accidents_Dec20_updated[[#This Row],[Start_Lng]]</f>
        <v>-104.98801</v>
      </c>
      <c r="D4091">
        <f>US_Accidents_Dec20_updated[[#This Row],[Severity]]-1</f>
        <v>1</v>
      </c>
      <c r="E4091">
        <f>HOUR(US_Accidents_Dec20_updated[[#This Row],[Start_Time]])</f>
        <v>5</v>
      </c>
      <c r="F4091">
        <f>DAY(US_Accidents_Dec20_updated[[#This Row],[Start_Time]])</f>
        <v>20</v>
      </c>
      <c r="G4091">
        <f>MONTH(US_Accidents_Dec20_updated[[#This Row],[Start_Time]])</f>
        <v>5</v>
      </c>
      <c r="H4091" t="str">
        <f>US_Accidents_Dec20_updated[[#This Row],[Description]]</f>
        <v>At E-470/Northwest Pky - Accident. Right lane blocked.</v>
      </c>
      <c r="I4091" t="s">
        <v>1203</v>
      </c>
      <c r="J4091">
        <f>IF(US_Accidents_Dec20_updated[[#This Row],[Visibility(mi)]]&gt;30, 30, MROUND(US_Accidents_Dec20_updated[[#This Row],[Visibility(mi)]],5))</f>
        <v>5</v>
      </c>
      <c r="K4091">
        <f>MROUND(US_Accidents_Dec20_updated[[#This Row],[Wind_Speed(mph)]],5)</f>
        <v>10</v>
      </c>
      <c r="L4091">
        <f>IF(US_Accidents_Dec20_updated[[#This Row],[Precipitation(in)]]&gt;0.1, 0.1, US_Accidents_Dec20_updated[[#This Row],[Precipitation(in)]])</f>
        <v>0</v>
      </c>
    </row>
    <row r="4092" spans="1:12" x14ac:dyDescent="0.25">
      <c r="A4092" t="str">
        <f>US_Accidents_Dec20_updated[[#This Row],[ID]]</f>
        <v>A-4187148</v>
      </c>
      <c r="B4092">
        <f>US_Accidents_Dec20_updated[[#This Row],[Start_Lat]]</f>
        <v>39.71143</v>
      </c>
      <c r="C4092">
        <f>US_Accidents_Dec20_updated[[#This Row],[Start_Lng]]</f>
        <v>-104.99903999999999</v>
      </c>
      <c r="D4092">
        <f>US_Accidents_Dec20_updated[[#This Row],[Severity]]-1</f>
        <v>2</v>
      </c>
      <c r="E4092">
        <f>HOUR(US_Accidents_Dec20_updated[[#This Row],[Start_Time]])</f>
        <v>6</v>
      </c>
      <c r="F4092">
        <f>DAY(US_Accidents_Dec20_updated[[#This Row],[Start_Time]])</f>
        <v>20</v>
      </c>
      <c r="G4092">
        <f>MONTH(US_Accidents_Dec20_updated[[#This Row],[Start_Time]])</f>
        <v>5</v>
      </c>
      <c r="H4092" t="str">
        <f>US_Accidents_Dec20_updated[[#This Row],[Description]]</f>
        <v>At CO-26/Alameda Ave/Exit 208 - Accident.</v>
      </c>
      <c r="I4092" t="s">
        <v>1203</v>
      </c>
      <c r="J4092">
        <f>IF(US_Accidents_Dec20_updated[[#This Row],[Visibility(mi)]]&gt;30, 30, MROUND(US_Accidents_Dec20_updated[[#This Row],[Visibility(mi)]],5))</f>
        <v>0</v>
      </c>
      <c r="K4092">
        <f>MROUND(US_Accidents_Dec20_updated[[#This Row],[Wind_Speed(mph)]],5)</f>
        <v>10</v>
      </c>
      <c r="L4092">
        <f>IF(US_Accidents_Dec20_updated[[#This Row],[Precipitation(in)]]&gt;0.1, 0.1, US_Accidents_Dec20_updated[[#This Row],[Precipitation(in)]])</f>
        <v>0</v>
      </c>
    </row>
    <row r="4093" spans="1:12" x14ac:dyDescent="0.25">
      <c r="A4093" t="str">
        <f>US_Accidents_Dec20_updated[[#This Row],[ID]]</f>
        <v>A-4187149</v>
      </c>
      <c r="B4093">
        <f>US_Accidents_Dec20_updated[[#This Row],[Start_Lat]]</f>
        <v>39.692577</v>
      </c>
      <c r="C4093">
        <f>US_Accidents_Dec20_updated[[#This Row],[Start_Lng]]</f>
        <v>-105.815899</v>
      </c>
      <c r="D4093">
        <f>US_Accidents_Dec20_updated[[#This Row],[Severity]]-1</f>
        <v>2</v>
      </c>
      <c r="E4093">
        <f>HOUR(US_Accidents_Dec20_updated[[#This Row],[Start_Time]])</f>
        <v>7</v>
      </c>
      <c r="F4093">
        <f>DAY(US_Accidents_Dec20_updated[[#This Row],[Start_Time]])</f>
        <v>20</v>
      </c>
      <c r="G4093">
        <f>MONTH(US_Accidents_Dec20_updated[[#This Row],[Start_Time]])</f>
        <v>5</v>
      </c>
      <c r="H4093" t="str">
        <f>US_Accidents_Dec20_updated[[#This Row],[Description]]</f>
        <v>At CR-321/Stevens Gulch Rd/Exit 221 - Accident.</v>
      </c>
      <c r="I4093" t="s">
        <v>50</v>
      </c>
      <c r="J4093">
        <f>IF(US_Accidents_Dec20_updated[[#This Row],[Visibility(mi)]]&gt;30, 30, MROUND(US_Accidents_Dec20_updated[[#This Row],[Visibility(mi)]],5))</f>
        <v>10</v>
      </c>
      <c r="K4093">
        <f>MROUND(US_Accidents_Dec20_updated[[#This Row],[Wind_Speed(mph)]],5)</f>
        <v>15</v>
      </c>
      <c r="L4093">
        <f>IF(US_Accidents_Dec20_updated[[#This Row],[Precipitation(in)]]&gt;0.1, 0.1, US_Accidents_Dec20_updated[[#This Row],[Precipitation(in)]])</f>
        <v>0</v>
      </c>
    </row>
    <row r="4094" spans="1:12" x14ac:dyDescent="0.25">
      <c r="A4094" t="str">
        <f>US_Accidents_Dec20_updated[[#This Row],[ID]]</f>
        <v>A-4187151</v>
      </c>
      <c r="B4094">
        <f>US_Accidents_Dec20_updated[[#This Row],[Start_Lat]]</f>
        <v>39.671491000000003</v>
      </c>
      <c r="C4094">
        <f>US_Accidents_Dec20_updated[[#This Row],[Start_Lng]]</f>
        <v>-104.9282</v>
      </c>
      <c r="D4094">
        <f>US_Accidents_Dec20_updated[[#This Row],[Severity]]-1</f>
        <v>2</v>
      </c>
      <c r="E4094">
        <f>HOUR(US_Accidents_Dec20_updated[[#This Row],[Start_Time]])</f>
        <v>7</v>
      </c>
      <c r="F4094">
        <f>DAY(US_Accidents_Dec20_updated[[#This Row],[Start_Time]])</f>
        <v>20</v>
      </c>
      <c r="G4094">
        <f>MONTH(US_Accidents_Dec20_updated[[#This Row],[Start_Time]])</f>
        <v>5</v>
      </c>
      <c r="H4094" t="str">
        <f>US_Accidents_Dec20_updated[[#This Row],[Description]]</f>
        <v>At Evans Ave/Exit 203 - Accident.</v>
      </c>
      <c r="I4094" t="s">
        <v>1268</v>
      </c>
      <c r="J4094">
        <f>IF(US_Accidents_Dec20_updated[[#This Row],[Visibility(mi)]]&gt;30, 30, MROUND(US_Accidents_Dec20_updated[[#This Row],[Visibility(mi)]],5))</f>
        <v>0</v>
      </c>
      <c r="K4094">
        <f>MROUND(US_Accidents_Dec20_updated[[#This Row],[Wind_Speed(mph)]],5)</f>
        <v>5</v>
      </c>
      <c r="L4094">
        <f>IF(US_Accidents_Dec20_updated[[#This Row],[Precipitation(in)]]&gt;0.1, 0.1, US_Accidents_Dec20_updated[[#This Row],[Precipitation(in)]])</f>
        <v>0</v>
      </c>
    </row>
    <row r="4095" spans="1:12" x14ac:dyDescent="0.25">
      <c r="A4095" t="str">
        <f>US_Accidents_Dec20_updated[[#This Row],[ID]]</f>
        <v>A-4187154</v>
      </c>
      <c r="B4095">
        <f>US_Accidents_Dec20_updated[[#This Row],[Start_Lat]]</f>
        <v>39.675800000000002</v>
      </c>
      <c r="C4095">
        <f>US_Accidents_Dec20_updated[[#This Row],[Start_Lng]]</f>
        <v>-104.93134999999999</v>
      </c>
      <c r="D4095">
        <f>US_Accidents_Dec20_updated[[#This Row],[Severity]]-1</f>
        <v>1</v>
      </c>
      <c r="E4095">
        <f>HOUR(US_Accidents_Dec20_updated[[#This Row],[Start_Time]])</f>
        <v>7</v>
      </c>
      <c r="F4095">
        <f>DAY(US_Accidents_Dec20_updated[[#This Row],[Start_Time]])</f>
        <v>20</v>
      </c>
      <c r="G4095">
        <f>MONTH(US_Accidents_Dec20_updated[[#This Row],[Start_Time]])</f>
        <v>5</v>
      </c>
      <c r="H4095" t="str">
        <f>US_Accidents_Dec20_updated[[#This Row],[Description]]</f>
        <v>At Evans Ave/Exit 203 - Accident. Left lane blocked.</v>
      </c>
      <c r="I4095" t="s">
        <v>1268</v>
      </c>
      <c r="J4095">
        <f>IF(US_Accidents_Dec20_updated[[#This Row],[Visibility(mi)]]&gt;30, 30, MROUND(US_Accidents_Dec20_updated[[#This Row],[Visibility(mi)]],5))</f>
        <v>0</v>
      </c>
      <c r="K4095">
        <f>MROUND(US_Accidents_Dec20_updated[[#This Row],[Wind_Speed(mph)]],5)</f>
        <v>5</v>
      </c>
      <c r="L4095">
        <f>IF(US_Accidents_Dec20_updated[[#This Row],[Precipitation(in)]]&gt;0.1, 0.1, US_Accidents_Dec20_updated[[#This Row],[Precipitation(in)]])</f>
        <v>0</v>
      </c>
    </row>
    <row r="4096" spans="1:12" x14ac:dyDescent="0.25">
      <c r="A4096" t="str">
        <f>US_Accidents_Dec20_updated[[#This Row],[ID]]</f>
        <v>A-4187159</v>
      </c>
      <c r="B4096">
        <f>US_Accidents_Dec20_updated[[#This Row],[Start_Lat]]</f>
        <v>39.72542</v>
      </c>
      <c r="C4096">
        <f>US_Accidents_Dec20_updated[[#This Row],[Start_Lng]]</f>
        <v>-105.022004</v>
      </c>
      <c r="D4096">
        <f>US_Accidents_Dec20_updated[[#This Row],[Severity]]-1</f>
        <v>2</v>
      </c>
      <c r="E4096">
        <f>HOUR(US_Accidents_Dec20_updated[[#This Row],[Start_Time]])</f>
        <v>7</v>
      </c>
      <c r="F4096">
        <f>DAY(US_Accidents_Dec20_updated[[#This Row],[Start_Time]])</f>
        <v>20</v>
      </c>
      <c r="G4096">
        <f>MONTH(US_Accidents_Dec20_updated[[#This Row],[Start_Time]])</f>
        <v>5</v>
      </c>
      <c r="H4096" t="str">
        <f>US_Accidents_Dec20_updated[[#This Row],[Description]]</f>
        <v>At CO-88/Federal Blvd - Accident.</v>
      </c>
      <c r="I4096" t="s">
        <v>1203</v>
      </c>
      <c r="J4096">
        <f>IF(US_Accidents_Dec20_updated[[#This Row],[Visibility(mi)]]&gt;30, 30, MROUND(US_Accidents_Dec20_updated[[#This Row],[Visibility(mi)]],5))</f>
        <v>0</v>
      </c>
      <c r="K4096">
        <f>MROUND(US_Accidents_Dec20_updated[[#This Row],[Wind_Speed(mph)]],5)</f>
        <v>5</v>
      </c>
      <c r="L4096">
        <f>IF(US_Accidents_Dec20_updated[[#This Row],[Precipitation(in)]]&gt;0.1, 0.1, US_Accidents_Dec20_updated[[#This Row],[Precipitation(in)]])</f>
        <v>0</v>
      </c>
    </row>
    <row r="4097" spans="1:12" x14ac:dyDescent="0.25">
      <c r="A4097" t="str">
        <f>US_Accidents_Dec20_updated[[#This Row],[ID]]</f>
        <v>A-4187161</v>
      </c>
      <c r="B4097">
        <f>US_Accidents_Dec20_updated[[#This Row],[Start_Lat]]</f>
        <v>40.406799999999997</v>
      </c>
      <c r="C4097">
        <f>US_Accidents_Dec20_updated[[#This Row],[Start_Lng]]</f>
        <v>-104.90326899999999</v>
      </c>
      <c r="D4097">
        <f>US_Accidents_Dec20_updated[[#This Row],[Severity]]-1</f>
        <v>2</v>
      </c>
      <c r="E4097">
        <f>HOUR(US_Accidents_Dec20_updated[[#This Row],[Start_Time]])</f>
        <v>8</v>
      </c>
      <c r="F4097">
        <f>DAY(US_Accidents_Dec20_updated[[#This Row],[Start_Time]])</f>
        <v>20</v>
      </c>
      <c r="G4097">
        <f>MONTH(US_Accidents_Dec20_updated[[#This Row],[Start_Time]])</f>
        <v>5</v>
      </c>
      <c r="H4097" t="str">
        <f>US_Accidents_Dec20_updated[[#This Row],[Description]]</f>
        <v>At CR-17 - Accident.</v>
      </c>
      <c r="I4097" t="s">
        <v>1210</v>
      </c>
      <c r="J4097">
        <f>IF(US_Accidents_Dec20_updated[[#This Row],[Visibility(mi)]]&gt;30, 30, MROUND(US_Accidents_Dec20_updated[[#This Row],[Visibility(mi)]],5))</f>
        <v>10</v>
      </c>
      <c r="K4097">
        <f>MROUND(US_Accidents_Dec20_updated[[#This Row],[Wind_Speed(mph)]],5)</f>
        <v>10</v>
      </c>
      <c r="L4097">
        <f>IF(US_Accidents_Dec20_updated[[#This Row],[Precipitation(in)]]&gt;0.1, 0.1, US_Accidents_Dec20_updated[[#This Row],[Precipitation(in)]])</f>
        <v>0</v>
      </c>
    </row>
    <row r="4098" spans="1:12" x14ac:dyDescent="0.25">
      <c r="A4098" t="str">
        <f>US_Accidents_Dec20_updated[[#This Row],[ID]]</f>
        <v>A-4187166</v>
      </c>
      <c r="B4098">
        <f>US_Accidents_Dec20_updated[[#This Row],[Start_Lat]]</f>
        <v>39.778410000000001</v>
      </c>
      <c r="C4098">
        <f>US_Accidents_Dec20_updated[[#This Row],[Start_Lng]]</f>
        <v>-104.91289</v>
      </c>
      <c r="D4098">
        <f>US_Accidents_Dec20_updated[[#This Row],[Severity]]-1</f>
        <v>2</v>
      </c>
      <c r="E4098">
        <f>HOUR(US_Accidents_Dec20_updated[[#This Row],[Start_Time]])</f>
        <v>11</v>
      </c>
      <c r="F4098">
        <f>DAY(US_Accidents_Dec20_updated[[#This Row],[Start_Time]])</f>
        <v>20</v>
      </c>
      <c r="G4098">
        <f>MONTH(US_Accidents_Dec20_updated[[#This Row],[Start_Time]])</f>
        <v>5</v>
      </c>
      <c r="H4098" t="str">
        <f>US_Accidents_Dec20_updated[[#This Row],[Description]]</f>
        <v>At Dahlia St/Exit 277 - Accident.</v>
      </c>
      <c r="I4098" t="s">
        <v>50</v>
      </c>
      <c r="J4098">
        <f>IF(US_Accidents_Dec20_updated[[#This Row],[Visibility(mi)]]&gt;30, 30, MROUND(US_Accidents_Dec20_updated[[#This Row],[Visibility(mi)]],5))</f>
        <v>5</v>
      </c>
      <c r="K4098">
        <f>MROUND(US_Accidents_Dec20_updated[[#This Row],[Wind_Speed(mph)]],5)</f>
        <v>5</v>
      </c>
      <c r="L4098">
        <f>IF(US_Accidents_Dec20_updated[[#This Row],[Precipitation(in)]]&gt;0.1, 0.1, US_Accidents_Dec20_updated[[#This Row],[Precipitation(in)]])</f>
        <v>0</v>
      </c>
    </row>
    <row r="4099" spans="1:12" x14ac:dyDescent="0.25">
      <c r="A4099" t="str">
        <f>US_Accidents_Dec20_updated[[#This Row],[ID]]</f>
        <v>A-4187169</v>
      </c>
      <c r="B4099">
        <f>US_Accidents_Dec20_updated[[#This Row],[Start_Lat]]</f>
        <v>39.433168999999999</v>
      </c>
      <c r="C4099">
        <f>US_Accidents_Dec20_updated[[#This Row],[Start_Lng]]</f>
        <v>-105.759016</v>
      </c>
      <c r="D4099">
        <f>US_Accidents_Dec20_updated[[#This Row],[Severity]]-1</f>
        <v>2</v>
      </c>
      <c r="E4099">
        <f>HOUR(US_Accidents_Dec20_updated[[#This Row],[Start_Time]])</f>
        <v>13</v>
      </c>
      <c r="F4099">
        <f>DAY(US_Accidents_Dec20_updated[[#This Row],[Start_Time]])</f>
        <v>20</v>
      </c>
      <c r="G4099">
        <f>MONTH(US_Accidents_Dec20_updated[[#This Row],[Start_Time]])</f>
        <v>5</v>
      </c>
      <c r="H4099" t="str">
        <f>US_Accidents_Dec20_updated[[#This Row],[Description]]</f>
        <v>At CR-62/Geneva Rd/Guanella Pass Rd - Accident.</v>
      </c>
      <c r="I4099" t="s">
        <v>1210</v>
      </c>
      <c r="J4099">
        <f>IF(US_Accidents_Dec20_updated[[#This Row],[Visibility(mi)]]&gt;30, 30, MROUND(US_Accidents_Dec20_updated[[#This Row],[Visibility(mi)]],5))</f>
        <v>0</v>
      </c>
      <c r="K4099">
        <f>MROUND(US_Accidents_Dec20_updated[[#This Row],[Wind_Speed(mph)]],5)</f>
        <v>10</v>
      </c>
      <c r="L4099">
        <f>IF(US_Accidents_Dec20_updated[[#This Row],[Precipitation(in)]]&gt;0.1, 0.1, US_Accidents_Dec20_updated[[#This Row],[Precipitation(in)]])</f>
        <v>0.01</v>
      </c>
    </row>
    <row r="4100" spans="1:12" x14ac:dyDescent="0.25">
      <c r="A4100" t="str">
        <f>US_Accidents_Dec20_updated[[#This Row],[ID]]</f>
        <v>A-4187171</v>
      </c>
      <c r="B4100">
        <f>US_Accidents_Dec20_updated[[#This Row],[Start_Lat]]</f>
        <v>39.438797999999998</v>
      </c>
      <c r="C4100">
        <f>US_Accidents_Dec20_updated[[#This Row],[Start_Lng]]</f>
        <v>-105.75170900000001</v>
      </c>
      <c r="D4100">
        <f>US_Accidents_Dec20_updated[[#This Row],[Severity]]-1</f>
        <v>2</v>
      </c>
      <c r="E4100">
        <f>HOUR(US_Accidents_Dec20_updated[[#This Row],[Start_Time]])</f>
        <v>13</v>
      </c>
      <c r="F4100">
        <f>DAY(US_Accidents_Dec20_updated[[#This Row],[Start_Time]])</f>
        <v>20</v>
      </c>
      <c r="G4100">
        <f>MONTH(US_Accidents_Dec20_updated[[#This Row],[Start_Time]])</f>
        <v>5</v>
      </c>
      <c r="H4100" t="str">
        <f>US_Accidents_Dec20_updated[[#This Row],[Description]]</f>
        <v>At CR-872 - Accident.</v>
      </c>
      <c r="I4100" t="s">
        <v>1210</v>
      </c>
      <c r="J4100">
        <f>IF(US_Accidents_Dec20_updated[[#This Row],[Visibility(mi)]]&gt;30, 30, MROUND(US_Accidents_Dec20_updated[[#This Row],[Visibility(mi)]],5))</f>
        <v>5</v>
      </c>
      <c r="K4100">
        <f>MROUND(US_Accidents_Dec20_updated[[#This Row],[Wind_Speed(mph)]],5)</f>
        <v>20</v>
      </c>
      <c r="L4100">
        <f>IF(US_Accidents_Dec20_updated[[#This Row],[Precipitation(in)]]&gt;0.1, 0.1, US_Accidents_Dec20_updated[[#This Row],[Precipitation(in)]])</f>
        <v>0</v>
      </c>
    </row>
    <row r="4101" spans="1:12" x14ac:dyDescent="0.25">
      <c r="A4101" t="str">
        <f>US_Accidents_Dec20_updated[[#This Row],[ID]]</f>
        <v>A-4187173</v>
      </c>
      <c r="B4101">
        <f>US_Accidents_Dec20_updated[[#This Row],[Start_Lat]]</f>
        <v>39.053449999999998</v>
      </c>
      <c r="C4101">
        <f>US_Accidents_Dec20_updated[[#This Row],[Start_Lng]]</f>
        <v>-104.84971</v>
      </c>
      <c r="D4101">
        <f>US_Accidents_Dec20_updated[[#This Row],[Severity]]-1</f>
        <v>2</v>
      </c>
      <c r="E4101">
        <f>HOUR(US_Accidents_Dec20_updated[[#This Row],[Start_Time]])</f>
        <v>15</v>
      </c>
      <c r="F4101">
        <f>DAY(US_Accidents_Dec20_updated[[#This Row],[Start_Time]])</f>
        <v>20</v>
      </c>
      <c r="G4101">
        <f>MONTH(US_Accidents_Dec20_updated[[#This Row],[Start_Time]])</f>
        <v>5</v>
      </c>
      <c r="H4101" t="str">
        <f>US_Accidents_Dec20_updated[[#This Row],[Description]]</f>
        <v>At Gleneagle Dr/Exit 156 - Accident.</v>
      </c>
      <c r="I4101" t="s">
        <v>50</v>
      </c>
      <c r="J4101">
        <f>IF(US_Accidents_Dec20_updated[[#This Row],[Visibility(mi)]]&gt;30, 30, MROUND(US_Accidents_Dec20_updated[[#This Row],[Visibility(mi)]],5))</f>
        <v>10</v>
      </c>
      <c r="K4101">
        <f>MROUND(US_Accidents_Dec20_updated[[#This Row],[Wind_Speed(mph)]],5)</f>
        <v>15</v>
      </c>
      <c r="L4101">
        <f>IF(US_Accidents_Dec20_updated[[#This Row],[Precipitation(in)]]&gt;0.1, 0.1, US_Accidents_Dec20_updated[[#This Row],[Precipitation(in)]])</f>
        <v>0</v>
      </c>
    </row>
    <row r="4102" spans="1:12" x14ac:dyDescent="0.25">
      <c r="A4102" t="str">
        <f>US_Accidents_Dec20_updated[[#This Row],[ID]]</f>
        <v>A-4187179</v>
      </c>
      <c r="B4102">
        <f>US_Accidents_Dec20_updated[[#This Row],[Start_Lat]]</f>
        <v>39.760379999999998</v>
      </c>
      <c r="C4102">
        <f>US_Accidents_Dec20_updated[[#This Row],[Start_Lng]]</f>
        <v>-105.00582</v>
      </c>
      <c r="D4102">
        <f>US_Accidents_Dec20_updated[[#This Row],[Severity]]-1</f>
        <v>2</v>
      </c>
      <c r="E4102">
        <f>HOUR(US_Accidents_Dec20_updated[[#This Row],[Start_Time]])</f>
        <v>15</v>
      </c>
      <c r="F4102">
        <f>DAY(US_Accidents_Dec20_updated[[#This Row],[Start_Time]])</f>
        <v>20</v>
      </c>
      <c r="G4102">
        <f>MONTH(US_Accidents_Dec20_updated[[#This Row],[Start_Time]])</f>
        <v>5</v>
      </c>
      <c r="H4102" t="str">
        <f>US_Accidents_Dec20_updated[[#This Row],[Description]]</f>
        <v>At 20th St/Exit 212 - Accident.</v>
      </c>
      <c r="I4102" t="s">
        <v>1203</v>
      </c>
      <c r="J4102">
        <f>IF(US_Accidents_Dec20_updated[[#This Row],[Visibility(mi)]]&gt;30, 30, MROUND(US_Accidents_Dec20_updated[[#This Row],[Visibility(mi)]],5))</f>
        <v>15</v>
      </c>
      <c r="K4102">
        <f>MROUND(US_Accidents_Dec20_updated[[#This Row],[Wind_Speed(mph)]],5)</f>
        <v>5</v>
      </c>
      <c r="L4102">
        <f>IF(US_Accidents_Dec20_updated[[#This Row],[Precipitation(in)]]&gt;0.1, 0.1, US_Accidents_Dec20_updated[[#This Row],[Precipitation(in)]])</f>
        <v>0</v>
      </c>
    </row>
    <row r="4103" spans="1:12" x14ac:dyDescent="0.25">
      <c r="A4103" t="str">
        <f>US_Accidents_Dec20_updated[[#This Row],[ID]]</f>
        <v>A-4187182</v>
      </c>
      <c r="B4103">
        <f>US_Accidents_Dec20_updated[[#This Row],[Start_Lat]]</f>
        <v>39.753540000000001</v>
      </c>
      <c r="C4103">
        <f>US_Accidents_Dec20_updated[[#This Row],[Start_Lng]]</f>
        <v>-105.01485</v>
      </c>
      <c r="D4103">
        <f>US_Accidents_Dec20_updated[[#This Row],[Severity]]-1</f>
        <v>1</v>
      </c>
      <c r="E4103">
        <f>HOUR(US_Accidents_Dec20_updated[[#This Row],[Start_Time]])</f>
        <v>17</v>
      </c>
      <c r="F4103">
        <f>DAY(US_Accidents_Dec20_updated[[#This Row],[Start_Time]])</f>
        <v>20</v>
      </c>
      <c r="G4103">
        <f>MONTH(US_Accidents_Dec20_updated[[#This Row],[Start_Time]])</f>
        <v>5</v>
      </c>
      <c r="H4103" t="str">
        <f>US_Accidents_Dec20_updated[[#This Row],[Description]]</f>
        <v>At Speer Blvd/Exit 212 - Accident. Right lane blocked.</v>
      </c>
      <c r="I4103" t="s">
        <v>1203</v>
      </c>
      <c r="J4103">
        <f>IF(US_Accidents_Dec20_updated[[#This Row],[Visibility(mi)]]&gt;30, 30, MROUND(US_Accidents_Dec20_updated[[#This Row],[Visibility(mi)]],5))</f>
        <v>5</v>
      </c>
      <c r="K4103">
        <f>MROUND(US_Accidents_Dec20_updated[[#This Row],[Wind_Speed(mph)]],5)</f>
        <v>5</v>
      </c>
      <c r="L4103">
        <f>IF(US_Accidents_Dec20_updated[[#This Row],[Precipitation(in)]]&gt;0.1, 0.1, US_Accidents_Dec20_updated[[#This Row],[Precipitation(in)]])</f>
        <v>0</v>
      </c>
    </row>
    <row r="4104" spans="1:12" x14ac:dyDescent="0.25">
      <c r="A4104" t="str">
        <f>US_Accidents_Dec20_updated[[#This Row],[ID]]</f>
        <v>A-4187183</v>
      </c>
      <c r="B4104">
        <f>US_Accidents_Dec20_updated[[#This Row],[Start_Lat]]</f>
        <v>38.148665999999999</v>
      </c>
      <c r="C4104">
        <f>US_Accidents_Dec20_updated[[#This Row],[Start_Lng]]</f>
        <v>-104.090126</v>
      </c>
      <c r="D4104">
        <f>US_Accidents_Dec20_updated[[#This Row],[Severity]]-1</f>
        <v>2</v>
      </c>
      <c r="E4104">
        <f>HOUR(US_Accidents_Dec20_updated[[#This Row],[Start_Time]])</f>
        <v>14</v>
      </c>
      <c r="F4104">
        <f>DAY(US_Accidents_Dec20_updated[[#This Row],[Start_Time]])</f>
        <v>20</v>
      </c>
      <c r="G4104">
        <f>MONTH(US_Accidents_Dec20_updated[[#This Row],[Start_Time]])</f>
        <v>5</v>
      </c>
      <c r="H4104" t="str">
        <f>US_Accidents_Dec20_updated[[#This Row],[Description]]</f>
        <v>At CR-725/68th Ln - Accident.</v>
      </c>
      <c r="I4104" t="s">
        <v>50</v>
      </c>
      <c r="J4104">
        <f>IF(US_Accidents_Dec20_updated[[#This Row],[Visibility(mi)]]&gt;30, 30, MROUND(US_Accidents_Dec20_updated[[#This Row],[Visibility(mi)]],5))</f>
        <v>10</v>
      </c>
      <c r="K4104">
        <f>MROUND(US_Accidents_Dec20_updated[[#This Row],[Wind_Speed(mph)]],5)</f>
        <v>30</v>
      </c>
      <c r="L4104">
        <f>IF(US_Accidents_Dec20_updated[[#This Row],[Precipitation(in)]]&gt;0.1, 0.1, US_Accidents_Dec20_updated[[#This Row],[Precipitation(in)]])</f>
        <v>0</v>
      </c>
    </row>
    <row r="4105" spans="1:12" x14ac:dyDescent="0.25">
      <c r="A4105" t="str">
        <f>US_Accidents_Dec20_updated[[#This Row],[ID]]</f>
        <v>A-4187185</v>
      </c>
      <c r="B4105">
        <f>US_Accidents_Dec20_updated[[#This Row],[Start_Lat]]</f>
        <v>38.149270000000001</v>
      </c>
      <c r="C4105">
        <f>US_Accidents_Dec20_updated[[#This Row],[Start_Lng]]</f>
        <v>-104.07664</v>
      </c>
      <c r="D4105">
        <f>US_Accidents_Dec20_updated[[#This Row],[Severity]]-1</f>
        <v>1</v>
      </c>
      <c r="E4105">
        <f>HOUR(US_Accidents_Dec20_updated[[#This Row],[Start_Time]])</f>
        <v>16</v>
      </c>
      <c r="F4105">
        <f>DAY(US_Accidents_Dec20_updated[[#This Row],[Start_Time]])</f>
        <v>20</v>
      </c>
      <c r="G4105">
        <f>MONTH(US_Accidents_Dec20_updated[[#This Row],[Start_Time]])</f>
        <v>5</v>
      </c>
      <c r="H4105" t="str">
        <f>US_Accidents_Dec20_updated[[#This Row],[Description]]</f>
        <v>At County Road 723 - Accident. Single alternate lane traffic.</v>
      </c>
      <c r="I4105" t="s">
        <v>50</v>
      </c>
      <c r="J4105">
        <f>IF(US_Accidents_Dec20_updated[[#This Row],[Visibility(mi)]]&gt;30, 30, MROUND(US_Accidents_Dec20_updated[[#This Row],[Visibility(mi)]],5))</f>
        <v>10</v>
      </c>
      <c r="K4105">
        <f>MROUND(US_Accidents_Dec20_updated[[#This Row],[Wind_Speed(mph)]],5)</f>
        <v>25</v>
      </c>
      <c r="L4105">
        <f>IF(US_Accidents_Dec20_updated[[#This Row],[Precipitation(in)]]&gt;0.1, 0.1, US_Accidents_Dec20_updated[[#This Row],[Precipitation(in)]])</f>
        <v>0</v>
      </c>
    </row>
    <row r="4106" spans="1:12" x14ac:dyDescent="0.25">
      <c r="A4106" t="str">
        <f>US_Accidents_Dec20_updated[[#This Row],[ID]]</f>
        <v>A-4187186</v>
      </c>
      <c r="B4106">
        <f>US_Accidents_Dec20_updated[[#This Row],[Start_Lat]]</f>
        <v>38.149039000000002</v>
      </c>
      <c r="C4106">
        <f>US_Accidents_Dec20_updated[[#This Row],[Start_Lng]]</f>
        <v>-104.094049</v>
      </c>
      <c r="D4106">
        <f>US_Accidents_Dec20_updated[[#This Row],[Severity]]-1</f>
        <v>2</v>
      </c>
      <c r="E4106">
        <f>HOUR(US_Accidents_Dec20_updated[[#This Row],[Start_Time]])</f>
        <v>14</v>
      </c>
      <c r="F4106">
        <f>DAY(US_Accidents_Dec20_updated[[#This Row],[Start_Time]])</f>
        <v>20</v>
      </c>
      <c r="G4106">
        <f>MONTH(US_Accidents_Dec20_updated[[#This Row],[Start_Time]])</f>
        <v>5</v>
      </c>
      <c r="H4106" t="str">
        <f>US_Accidents_Dec20_updated[[#This Row],[Description]]</f>
        <v>At CR-725/68th Ln - Accident. Single alternate lane traffic.</v>
      </c>
      <c r="I4106" t="s">
        <v>50</v>
      </c>
      <c r="J4106">
        <f>IF(US_Accidents_Dec20_updated[[#This Row],[Visibility(mi)]]&gt;30, 30, MROUND(US_Accidents_Dec20_updated[[#This Row],[Visibility(mi)]],5))</f>
        <v>10</v>
      </c>
      <c r="K4106">
        <f>MROUND(US_Accidents_Dec20_updated[[#This Row],[Wind_Speed(mph)]],5)</f>
        <v>30</v>
      </c>
      <c r="L4106">
        <f>IF(US_Accidents_Dec20_updated[[#This Row],[Precipitation(in)]]&gt;0.1, 0.1, US_Accidents_Dec20_updated[[#This Row],[Precipitation(in)]])</f>
        <v>0</v>
      </c>
    </row>
    <row r="4107" spans="1:12" x14ac:dyDescent="0.25">
      <c r="A4107" t="str">
        <f>US_Accidents_Dec20_updated[[#This Row],[ID]]</f>
        <v>A-4187187</v>
      </c>
      <c r="B4107">
        <f>US_Accidents_Dec20_updated[[#This Row],[Start_Lat]]</f>
        <v>38.149039000000002</v>
      </c>
      <c r="C4107">
        <f>US_Accidents_Dec20_updated[[#This Row],[Start_Lng]]</f>
        <v>-104.094049</v>
      </c>
      <c r="D4107">
        <f>US_Accidents_Dec20_updated[[#This Row],[Severity]]-1</f>
        <v>2</v>
      </c>
      <c r="E4107">
        <f>HOUR(US_Accidents_Dec20_updated[[#This Row],[Start_Time]])</f>
        <v>15</v>
      </c>
      <c r="F4107">
        <f>DAY(US_Accidents_Dec20_updated[[#This Row],[Start_Time]])</f>
        <v>20</v>
      </c>
      <c r="G4107">
        <f>MONTH(US_Accidents_Dec20_updated[[#This Row],[Start_Time]])</f>
        <v>5</v>
      </c>
      <c r="H4107" t="str">
        <f>US_Accidents_Dec20_updated[[#This Row],[Description]]</f>
        <v>At CR-725/68th Ln - Accident. Single alternate lane traffic.</v>
      </c>
      <c r="I4107" t="s">
        <v>50</v>
      </c>
      <c r="J4107">
        <f>IF(US_Accidents_Dec20_updated[[#This Row],[Visibility(mi)]]&gt;30, 30, MROUND(US_Accidents_Dec20_updated[[#This Row],[Visibility(mi)]],5))</f>
        <v>10</v>
      </c>
      <c r="K4107">
        <f>MROUND(US_Accidents_Dec20_updated[[#This Row],[Wind_Speed(mph)]],5)</f>
        <v>30</v>
      </c>
      <c r="L4107">
        <f>IF(US_Accidents_Dec20_updated[[#This Row],[Precipitation(in)]]&gt;0.1, 0.1, US_Accidents_Dec20_updated[[#This Row],[Precipitation(in)]])</f>
        <v>0</v>
      </c>
    </row>
    <row r="4108" spans="1:12" x14ac:dyDescent="0.25">
      <c r="A4108" t="str">
        <f>US_Accidents_Dec20_updated[[#This Row],[ID]]</f>
        <v>A-4187188</v>
      </c>
      <c r="B4108">
        <f>US_Accidents_Dec20_updated[[#This Row],[Start_Lat]]</f>
        <v>38.149270000000001</v>
      </c>
      <c r="C4108">
        <f>US_Accidents_Dec20_updated[[#This Row],[Start_Lng]]</f>
        <v>-104.07664</v>
      </c>
      <c r="D4108">
        <f>US_Accidents_Dec20_updated[[#This Row],[Severity]]-1</f>
        <v>2</v>
      </c>
      <c r="E4108">
        <f>HOUR(US_Accidents_Dec20_updated[[#This Row],[Start_Time]])</f>
        <v>15</v>
      </c>
      <c r="F4108">
        <f>DAY(US_Accidents_Dec20_updated[[#This Row],[Start_Time]])</f>
        <v>20</v>
      </c>
      <c r="G4108">
        <f>MONTH(US_Accidents_Dec20_updated[[#This Row],[Start_Time]])</f>
        <v>5</v>
      </c>
      <c r="H4108" t="str">
        <f>US_Accidents_Dec20_updated[[#This Row],[Description]]</f>
        <v>At CO-209 - Accident. Single alternate lane traffic.</v>
      </c>
      <c r="I4108" t="s">
        <v>50</v>
      </c>
      <c r="J4108">
        <f>IF(US_Accidents_Dec20_updated[[#This Row],[Visibility(mi)]]&gt;30, 30, MROUND(US_Accidents_Dec20_updated[[#This Row],[Visibility(mi)]],5))</f>
        <v>10</v>
      </c>
      <c r="K4108">
        <f>MROUND(US_Accidents_Dec20_updated[[#This Row],[Wind_Speed(mph)]],5)</f>
        <v>30</v>
      </c>
      <c r="L4108">
        <f>IF(US_Accidents_Dec20_updated[[#This Row],[Precipitation(in)]]&gt;0.1, 0.1, US_Accidents_Dec20_updated[[#This Row],[Precipitation(in)]])</f>
        <v>0</v>
      </c>
    </row>
    <row r="4109" spans="1:12" x14ac:dyDescent="0.25">
      <c r="A4109" t="str">
        <f>US_Accidents_Dec20_updated[[#This Row],[ID]]</f>
        <v>A-4187189</v>
      </c>
      <c r="B4109">
        <f>US_Accidents_Dec20_updated[[#This Row],[Start_Lat]]</f>
        <v>38.149039000000002</v>
      </c>
      <c r="C4109">
        <f>US_Accidents_Dec20_updated[[#This Row],[Start_Lng]]</f>
        <v>-104.094049</v>
      </c>
      <c r="D4109">
        <f>US_Accidents_Dec20_updated[[#This Row],[Severity]]-1</f>
        <v>1</v>
      </c>
      <c r="E4109">
        <f>HOUR(US_Accidents_Dec20_updated[[#This Row],[Start_Time]])</f>
        <v>16</v>
      </c>
      <c r="F4109">
        <f>DAY(US_Accidents_Dec20_updated[[#This Row],[Start_Time]])</f>
        <v>20</v>
      </c>
      <c r="G4109">
        <f>MONTH(US_Accidents_Dec20_updated[[#This Row],[Start_Time]])</f>
        <v>5</v>
      </c>
      <c r="H4109" t="str">
        <f>US_Accidents_Dec20_updated[[#This Row],[Description]]</f>
        <v>At CR-725/68th Ln - Accident. Single alternate lane traffic.</v>
      </c>
      <c r="I4109" t="s">
        <v>50</v>
      </c>
      <c r="J4109">
        <f>IF(US_Accidents_Dec20_updated[[#This Row],[Visibility(mi)]]&gt;30, 30, MROUND(US_Accidents_Dec20_updated[[#This Row],[Visibility(mi)]],5))</f>
        <v>10</v>
      </c>
      <c r="K4109">
        <f>MROUND(US_Accidents_Dec20_updated[[#This Row],[Wind_Speed(mph)]],5)</f>
        <v>25</v>
      </c>
      <c r="L4109">
        <f>IF(US_Accidents_Dec20_updated[[#This Row],[Precipitation(in)]]&gt;0.1, 0.1, US_Accidents_Dec20_updated[[#This Row],[Precipitation(in)]])</f>
        <v>0</v>
      </c>
    </row>
    <row r="4110" spans="1:12" x14ac:dyDescent="0.25">
      <c r="A4110" t="str">
        <f>US_Accidents_Dec20_updated[[#This Row],[ID]]</f>
        <v>A-4187194</v>
      </c>
      <c r="B4110">
        <f>US_Accidents_Dec20_updated[[#This Row],[Start_Lat]]</f>
        <v>39.649250000000002</v>
      </c>
      <c r="C4110">
        <f>US_Accidents_Dec20_updated[[#This Row],[Start_Lng]]</f>
        <v>-106.021151</v>
      </c>
      <c r="D4110">
        <f>US_Accidents_Dec20_updated[[#This Row],[Severity]]-1</f>
        <v>3</v>
      </c>
      <c r="E4110">
        <f>HOUR(US_Accidents_Dec20_updated[[#This Row],[Start_Time]])</f>
        <v>16</v>
      </c>
      <c r="F4110">
        <f>DAY(US_Accidents_Dec20_updated[[#This Row],[Start_Time]])</f>
        <v>20</v>
      </c>
      <c r="G4110">
        <f>MONTH(US_Accidents_Dec20_updated[[#This Row],[Start_Time]])</f>
        <v>5</v>
      </c>
      <c r="H4110" t="str">
        <f>US_Accidents_Dec20_updated[[#This Row],[Description]]</f>
        <v>Between US-6/CO-9/Exit 205 and US-6/Exit 216 - Multi-vehicle accident involving vehicle.</v>
      </c>
      <c r="I4110" t="s">
        <v>1210</v>
      </c>
      <c r="J4110">
        <f>IF(US_Accidents_Dec20_updated[[#This Row],[Visibility(mi)]]&gt;30, 30, MROUND(US_Accidents_Dec20_updated[[#This Row],[Visibility(mi)]],5))</f>
        <v>0</v>
      </c>
      <c r="K4110">
        <f>MROUND(US_Accidents_Dec20_updated[[#This Row],[Wind_Speed(mph)]],5)</f>
        <v>10</v>
      </c>
      <c r="L4110">
        <f>IF(US_Accidents_Dec20_updated[[#This Row],[Precipitation(in)]]&gt;0.1, 0.1, US_Accidents_Dec20_updated[[#This Row],[Precipitation(in)]])</f>
        <v>0</v>
      </c>
    </row>
    <row r="4111" spans="1:12" x14ac:dyDescent="0.25">
      <c r="A4111" t="str">
        <f>US_Accidents_Dec20_updated[[#This Row],[ID]]</f>
        <v>A-4187195</v>
      </c>
      <c r="B4111">
        <f>US_Accidents_Dec20_updated[[#This Row],[Start_Lat]]</f>
        <v>39.778359999999999</v>
      </c>
      <c r="C4111">
        <f>US_Accidents_Dec20_updated[[#This Row],[Start_Lng]]</f>
        <v>-104.89577300000001</v>
      </c>
      <c r="D4111">
        <f>US_Accidents_Dec20_updated[[#This Row],[Severity]]-1</f>
        <v>2</v>
      </c>
      <c r="E4111">
        <f>HOUR(US_Accidents_Dec20_updated[[#This Row],[Start_Time]])</f>
        <v>16</v>
      </c>
      <c r="F4111">
        <f>DAY(US_Accidents_Dec20_updated[[#This Row],[Start_Time]])</f>
        <v>20</v>
      </c>
      <c r="G4111">
        <f>MONTH(US_Accidents_Dec20_updated[[#This Row],[Start_Time]])</f>
        <v>5</v>
      </c>
      <c r="H4111" t="str">
        <f>US_Accidents_Dec20_updated[[#This Row],[Description]]</f>
        <v>At Quebec St/Exit 278 - Accident.</v>
      </c>
      <c r="I4111" t="s">
        <v>1203</v>
      </c>
      <c r="J4111">
        <f>IF(US_Accidents_Dec20_updated[[#This Row],[Visibility(mi)]]&gt;30, 30, MROUND(US_Accidents_Dec20_updated[[#This Row],[Visibility(mi)]],5))</f>
        <v>5</v>
      </c>
      <c r="K4111">
        <f>MROUND(US_Accidents_Dec20_updated[[#This Row],[Wind_Speed(mph)]],5)</f>
        <v>5</v>
      </c>
      <c r="L4111">
        <f>IF(US_Accidents_Dec20_updated[[#This Row],[Precipitation(in)]]&gt;0.1, 0.1, US_Accidents_Dec20_updated[[#This Row],[Precipitation(in)]])</f>
        <v>0</v>
      </c>
    </row>
    <row r="4112" spans="1:12" x14ac:dyDescent="0.25">
      <c r="A4112" t="str">
        <f>US_Accidents_Dec20_updated[[#This Row],[ID]]</f>
        <v>A-4187199</v>
      </c>
      <c r="B4112">
        <f>US_Accidents_Dec20_updated[[#This Row],[Start_Lat]]</f>
        <v>39.734789999999997</v>
      </c>
      <c r="C4112">
        <f>US_Accidents_Dec20_updated[[#This Row],[Start_Lng]]</f>
        <v>-105.01503</v>
      </c>
      <c r="D4112">
        <f>US_Accidents_Dec20_updated[[#This Row],[Severity]]-1</f>
        <v>2</v>
      </c>
      <c r="E4112">
        <f>HOUR(US_Accidents_Dec20_updated[[#This Row],[Start_Time]])</f>
        <v>17</v>
      </c>
      <c r="F4112">
        <f>DAY(US_Accidents_Dec20_updated[[#This Row],[Start_Time]])</f>
        <v>20</v>
      </c>
      <c r="G4112">
        <f>MONTH(US_Accidents_Dec20_updated[[#This Row],[Start_Time]])</f>
        <v>5</v>
      </c>
      <c r="H4112" t="str">
        <f>US_Accidents_Dec20_updated[[#This Row],[Description]]</f>
        <v>At US-40/CO-33/Colfax Ave/Exit 210 - Accident.</v>
      </c>
      <c r="I4112" t="s">
        <v>1203</v>
      </c>
      <c r="J4112">
        <f>IF(US_Accidents_Dec20_updated[[#This Row],[Visibility(mi)]]&gt;30, 30, MROUND(US_Accidents_Dec20_updated[[#This Row],[Visibility(mi)]],5))</f>
        <v>5</v>
      </c>
      <c r="K4112">
        <f>MROUND(US_Accidents_Dec20_updated[[#This Row],[Wind_Speed(mph)]],5)</f>
        <v>5</v>
      </c>
      <c r="L4112">
        <f>IF(US_Accidents_Dec20_updated[[#This Row],[Precipitation(in)]]&gt;0.1, 0.1, US_Accidents_Dec20_updated[[#This Row],[Precipitation(in)]])</f>
        <v>0</v>
      </c>
    </row>
    <row r="4113" spans="1:12" x14ac:dyDescent="0.25">
      <c r="A4113" t="str">
        <f>US_Accidents_Dec20_updated[[#This Row],[ID]]</f>
        <v>A-4187202</v>
      </c>
      <c r="B4113">
        <f>US_Accidents_Dec20_updated[[#This Row],[Start_Lat]]</f>
        <v>39.522981000000001</v>
      </c>
      <c r="C4113">
        <f>US_Accidents_Dec20_updated[[#This Row],[Start_Lng]]</f>
        <v>-104.86750000000001</v>
      </c>
      <c r="D4113">
        <f>US_Accidents_Dec20_updated[[#This Row],[Severity]]-1</f>
        <v>2</v>
      </c>
      <c r="E4113">
        <f>HOUR(US_Accidents_Dec20_updated[[#This Row],[Start_Time]])</f>
        <v>17</v>
      </c>
      <c r="F4113">
        <f>DAY(US_Accidents_Dec20_updated[[#This Row],[Start_Time]])</f>
        <v>20</v>
      </c>
      <c r="G4113">
        <f>MONTH(US_Accidents_Dec20_updated[[#This Row],[Start_Time]])</f>
        <v>5</v>
      </c>
      <c r="H4113" t="str">
        <f>US_Accidents_Dec20_updated[[#This Row],[Description]]</f>
        <v>At Ridgegate Pkwy/Exit 192 - Accident.</v>
      </c>
      <c r="I4113" t="s">
        <v>9694</v>
      </c>
      <c r="J4113">
        <f>IF(US_Accidents_Dec20_updated[[#This Row],[Visibility(mi)]]&gt;30, 30, MROUND(US_Accidents_Dec20_updated[[#This Row],[Visibility(mi)]],5))</f>
        <v>0</v>
      </c>
      <c r="K4113">
        <f>MROUND(US_Accidents_Dec20_updated[[#This Row],[Wind_Speed(mph)]],5)</f>
        <v>5</v>
      </c>
      <c r="L4113">
        <f>IF(US_Accidents_Dec20_updated[[#This Row],[Precipitation(in)]]&gt;0.1, 0.1, US_Accidents_Dec20_updated[[#This Row],[Precipitation(in)]])</f>
        <v>0.02</v>
      </c>
    </row>
    <row r="4114" spans="1:12" x14ac:dyDescent="0.25">
      <c r="A4114" t="str">
        <f>US_Accidents_Dec20_updated[[#This Row],[ID]]</f>
        <v>A-4187203</v>
      </c>
      <c r="B4114">
        <f>US_Accidents_Dec20_updated[[#This Row],[Start_Lat]]</f>
        <v>39.526780000000002</v>
      </c>
      <c r="C4114">
        <f>US_Accidents_Dec20_updated[[#This Row],[Start_Lng]]</f>
        <v>-104.86772999999999</v>
      </c>
      <c r="D4114">
        <f>US_Accidents_Dec20_updated[[#This Row],[Severity]]-1</f>
        <v>2</v>
      </c>
      <c r="E4114">
        <f>HOUR(US_Accidents_Dec20_updated[[#This Row],[Start_Time]])</f>
        <v>17</v>
      </c>
      <c r="F4114">
        <f>DAY(US_Accidents_Dec20_updated[[#This Row],[Start_Time]])</f>
        <v>20</v>
      </c>
      <c r="G4114">
        <f>MONTH(US_Accidents_Dec20_updated[[#This Row],[Start_Time]])</f>
        <v>5</v>
      </c>
      <c r="H4114" t="str">
        <f>US_Accidents_Dec20_updated[[#This Row],[Description]]</f>
        <v>At Ridgegate Pkwy/Exit 192 - Accident. Two lanes blocked.</v>
      </c>
      <c r="I4114" t="s">
        <v>1210</v>
      </c>
      <c r="J4114">
        <f>IF(US_Accidents_Dec20_updated[[#This Row],[Visibility(mi)]]&gt;30, 30, MROUND(US_Accidents_Dec20_updated[[#This Row],[Visibility(mi)]],5))</f>
        <v>5</v>
      </c>
      <c r="K4114">
        <f>MROUND(US_Accidents_Dec20_updated[[#This Row],[Wind_Speed(mph)]],5)</f>
        <v>5</v>
      </c>
      <c r="L4114">
        <f>IF(US_Accidents_Dec20_updated[[#This Row],[Precipitation(in)]]&gt;0.1, 0.1, US_Accidents_Dec20_updated[[#This Row],[Precipitation(in)]])</f>
        <v>0.05</v>
      </c>
    </row>
    <row r="4115" spans="1:12" x14ac:dyDescent="0.25">
      <c r="A4115" t="str">
        <f>US_Accidents_Dec20_updated[[#This Row],[ID]]</f>
        <v>A-4187204</v>
      </c>
      <c r="B4115">
        <f>US_Accidents_Dec20_updated[[#This Row],[Start_Lat]]</f>
        <v>39.696219999999997</v>
      </c>
      <c r="C4115">
        <f>US_Accidents_Dec20_updated[[#This Row],[Start_Lng]]</f>
        <v>-105.21534</v>
      </c>
      <c r="D4115">
        <f>US_Accidents_Dec20_updated[[#This Row],[Severity]]-1</f>
        <v>2</v>
      </c>
      <c r="E4115">
        <f>HOUR(US_Accidents_Dec20_updated[[#This Row],[Start_Time]])</f>
        <v>18</v>
      </c>
      <c r="F4115">
        <f>DAY(US_Accidents_Dec20_updated[[#This Row],[Start_Time]])</f>
        <v>20</v>
      </c>
      <c r="G4115">
        <f>MONTH(US_Accidents_Dec20_updated[[#This Row],[Start_Time]])</f>
        <v>5</v>
      </c>
      <c r="H4115" t="str">
        <f>US_Accidents_Dec20_updated[[#This Row],[Description]]</f>
        <v>At Grapevine Rd/Exit 256 - Accident.</v>
      </c>
      <c r="I4115" t="s">
        <v>1203</v>
      </c>
      <c r="J4115">
        <f>IF(US_Accidents_Dec20_updated[[#This Row],[Visibility(mi)]]&gt;30, 30, MROUND(US_Accidents_Dec20_updated[[#This Row],[Visibility(mi)]],5))</f>
        <v>5</v>
      </c>
      <c r="K4115">
        <f>MROUND(US_Accidents_Dec20_updated[[#This Row],[Wind_Speed(mph)]],5)</f>
        <v>5</v>
      </c>
      <c r="L4115">
        <f>IF(US_Accidents_Dec20_updated[[#This Row],[Precipitation(in)]]&gt;0.1, 0.1, US_Accidents_Dec20_updated[[#This Row],[Precipitation(in)]])</f>
        <v>0</v>
      </c>
    </row>
    <row r="4116" spans="1:12" x14ac:dyDescent="0.25">
      <c r="A4116" t="str">
        <f>US_Accidents_Dec20_updated[[#This Row],[ID]]</f>
        <v>A-4187205</v>
      </c>
      <c r="B4116">
        <f>US_Accidents_Dec20_updated[[#This Row],[Start_Lat]]</f>
        <v>40.251399999999997</v>
      </c>
      <c r="C4116">
        <f>US_Accidents_Dec20_updated[[#This Row],[Start_Lng]]</f>
        <v>-103.88455</v>
      </c>
      <c r="D4116">
        <f>US_Accidents_Dec20_updated[[#This Row],[Severity]]-1</f>
        <v>1</v>
      </c>
      <c r="E4116">
        <f>HOUR(US_Accidents_Dec20_updated[[#This Row],[Start_Time]])</f>
        <v>18</v>
      </c>
      <c r="F4116">
        <f>DAY(US_Accidents_Dec20_updated[[#This Row],[Start_Time]])</f>
        <v>20</v>
      </c>
      <c r="G4116">
        <f>MONTH(US_Accidents_Dec20_updated[[#This Row],[Start_Time]])</f>
        <v>5</v>
      </c>
      <c r="H4116" t="str">
        <f>US_Accidents_Dec20_updated[[#This Row],[Description]]</f>
        <v>Between CO-144/Exit 79 and CO-52/Main St - Accident. Lane blocked.</v>
      </c>
      <c r="I4116" t="s">
        <v>9694</v>
      </c>
      <c r="J4116">
        <f>IF(US_Accidents_Dec20_updated[[#This Row],[Visibility(mi)]]&gt;30, 30, MROUND(US_Accidents_Dec20_updated[[#This Row],[Visibility(mi)]],5))</f>
        <v>5</v>
      </c>
      <c r="K4116">
        <f>MROUND(US_Accidents_Dec20_updated[[#This Row],[Wind_Speed(mph)]],5)</f>
        <v>15</v>
      </c>
      <c r="L4116">
        <f>IF(US_Accidents_Dec20_updated[[#This Row],[Precipitation(in)]]&gt;0.1, 0.1, US_Accidents_Dec20_updated[[#This Row],[Precipitation(in)]])</f>
        <v>0</v>
      </c>
    </row>
    <row r="4117" spans="1:12" x14ac:dyDescent="0.25">
      <c r="A4117" t="str">
        <f>US_Accidents_Dec20_updated[[#This Row],[ID]]</f>
        <v>A-4187206</v>
      </c>
      <c r="B4117">
        <f>US_Accidents_Dec20_updated[[#This Row],[Start_Lat]]</f>
        <v>40.251399999999997</v>
      </c>
      <c r="C4117">
        <f>US_Accidents_Dec20_updated[[#This Row],[Start_Lng]]</f>
        <v>-103.88455</v>
      </c>
      <c r="D4117">
        <f>US_Accidents_Dec20_updated[[#This Row],[Severity]]-1</f>
        <v>1</v>
      </c>
      <c r="E4117">
        <f>HOUR(US_Accidents_Dec20_updated[[#This Row],[Start_Time]])</f>
        <v>18</v>
      </c>
      <c r="F4117">
        <f>DAY(US_Accidents_Dec20_updated[[#This Row],[Start_Time]])</f>
        <v>20</v>
      </c>
      <c r="G4117">
        <f>MONTH(US_Accidents_Dec20_updated[[#This Row],[Start_Time]])</f>
        <v>5</v>
      </c>
      <c r="H4117" t="str">
        <f>US_Accidents_Dec20_updated[[#This Row],[Description]]</f>
        <v>Between Long Bridge Road/Exit 73 and US-34/I-76-BL/Exit 75 - Accident. Lane blocked.</v>
      </c>
      <c r="I4117" t="s">
        <v>9694</v>
      </c>
      <c r="J4117">
        <f>IF(US_Accidents_Dec20_updated[[#This Row],[Visibility(mi)]]&gt;30, 30, MROUND(US_Accidents_Dec20_updated[[#This Row],[Visibility(mi)]],5))</f>
        <v>5</v>
      </c>
      <c r="K4117">
        <f>MROUND(US_Accidents_Dec20_updated[[#This Row],[Wind_Speed(mph)]],5)</f>
        <v>15</v>
      </c>
      <c r="L4117">
        <f>IF(US_Accidents_Dec20_updated[[#This Row],[Precipitation(in)]]&gt;0.1, 0.1, US_Accidents_Dec20_updated[[#This Row],[Precipitation(in)]])</f>
        <v>0</v>
      </c>
    </row>
    <row r="4118" spans="1:12" x14ac:dyDescent="0.25">
      <c r="A4118" t="str">
        <f>US_Accidents_Dec20_updated[[#This Row],[ID]]</f>
        <v>A-4187207</v>
      </c>
      <c r="B4118">
        <f>US_Accidents_Dec20_updated[[#This Row],[Start_Lat]]</f>
        <v>39.526780000000002</v>
      </c>
      <c r="C4118">
        <f>US_Accidents_Dec20_updated[[#This Row],[Start_Lng]]</f>
        <v>-104.86772999999999</v>
      </c>
      <c r="D4118">
        <f>US_Accidents_Dec20_updated[[#This Row],[Severity]]-1</f>
        <v>2</v>
      </c>
      <c r="E4118">
        <f>HOUR(US_Accidents_Dec20_updated[[#This Row],[Start_Time]])</f>
        <v>19</v>
      </c>
      <c r="F4118">
        <f>DAY(US_Accidents_Dec20_updated[[#This Row],[Start_Time]])</f>
        <v>20</v>
      </c>
      <c r="G4118">
        <f>MONTH(US_Accidents_Dec20_updated[[#This Row],[Start_Time]])</f>
        <v>5</v>
      </c>
      <c r="H4118" t="str">
        <f>US_Accidents_Dec20_updated[[#This Row],[Description]]</f>
        <v>At Exit 192 - Accident. Two lanes blocked.</v>
      </c>
      <c r="I4118" t="s">
        <v>1210</v>
      </c>
      <c r="J4118">
        <f>IF(US_Accidents_Dec20_updated[[#This Row],[Visibility(mi)]]&gt;30, 30, MROUND(US_Accidents_Dec20_updated[[#This Row],[Visibility(mi)]],5))</f>
        <v>0</v>
      </c>
      <c r="K4118">
        <f>MROUND(US_Accidents_Dec20_updated[[#This Row],[Wind_Speed(mph)]],5)</f>
        <v>10</v>
      </c>
      <c r="L4118">
        <f>IF(US_Accidents_Dec20_updated[[#This Row],[Precipitation(in)]]&gt;0.1, 0.1, US_Accidents_Dec20_updated[[#This Row],[Precipitation(in)]])</f>
        <v>0.02</v>
      </c>
    </row>
    <row r="4119" spans="1:12" x14ac:dyDescent="0.25">
      <c r="A4119" t="str">
        <f>US_Accidents_Dec20_updated[[#This Row],[ID]]</f>
        <v>A-4187208</v>
      </c>
      <c r="B4119">
        <f>US_Accidents_Dec20_updated[[#This Row],[Start_Lat]]</f>
        <v>37.076562000000003</v>
      </c>
      <c r="C4119">
        <f>US_Accidents_Dec20_updated[[#This Row],[Start_Lng]]</f>
        <v>-104.518197</v>
      </c>
      <c r="D4119">
        <f>US_Accidents_Dec20_updated[[#This Row],[Severity]]-1</f>
        <v>2</v>
      </c>
      <c r="E4119">
        <f>HOUR(US_Accidents_Dec20_updated[[#This Row],[Start_Time]])</f>
        <v>22</v>
      </c>
      <c r="F4119">
        <f>DAY(US_Accidents_Dec20_updated[[#This Row],[Start_Time]])</f>
        <v>20</v>
      </c>
      <c r="G4119">
        <f>MONTH(US_Accidents_Dec20_updated[[#This Row],[Start_Time]])</f>
        <v>5</v>
      </c>
      <c r="H4119" t="str">
        <f>US_Accidents_Dec20_updated[[#This Row],[Description]]</f>
        <v>At US-85/Exit 8 - Accident.</v>
      </c>
      <c r="I4119" t="s">
        <v>50</v>
      </c>
      <c r="J4119">
        <f>IF(US_Accidents_Dec20_updated[[#This Row],[Visibility(mi)]]&gt;30, 30, MROUND(US_Accidents_Dec20_updated[[#This Row],[Visibility(mi)]],5))</f>
        <v>0</v>
      </c>
      <c r="K4119">
        <f>MROUND(US_Accidents_Dec20_updated[[#This Row],[Wind_Speed(mph)]],5)</f>
        <v>10</v>
      </c>
      <c r="L4119">
        <f>IF(US_Accidents_Dec20_updated[[#This Row],[Precipitation(in)]]&gt;0.1, 0.1, US_Accidents_Dec20_updated[[#This Row],[Precipitation(in)]])</f>
        <v>0</v>
      </c>
    </row>
    <row r="4120" spans="1:12" x14ac:dyDescent="0.25">
      <c r="A4120" t="str">
        <f>US_Accidents_Dec20_updated[[#This Row],[ID]]</f>
        <v>A-4187209</v>
      </c>
      <c r="B4120">
        <f>US_Accidents_Dec20_updated[[#This Row],[Start_Lat]]</f>
        <v>39.778359999999999</v>
      </c>
      <c r="C4120">
        <f>US_Accidents_Dec20_updated[[#This Row],[Start_Lng]]</f>
        <v>-104.89577300000001</v>
      </c>
      <c r="D4120">
        <f>US_Accidents_Dec20_updated[[#This Row],[Severity]]-1</f>
        <v>2</v>
      </c>
      <c r="E4120">
        <f>HOUR(US_Accidents_Dec20_updated[[#This Row],[Start_Time]])</f>
        <v>19</v>
      </c>
      <c r="F4120">
        <f>DAY(US_Accidents_Dec20_updated[[#This Row],[Start_Time]])</f>
        <v>20</v>
      </c>
      <c r="G4120">
        <f>MONTH(US_Accidents_Dec20_updated[[#This Row],[Start_Time]])</f>
        <v>5</v>
      </c>
      <c r="H4120" t="str">
        <f>US_Accidents_Dec20_updated[[#This Row],[Description]]</f>
        <v>At Quebec St/Exit 278 - Accident.</v>
      </c>
      <c r="I4120" t="s">
        <v>1210</v>
      </c>
      <c r="J4120">
        <f>IF(US_Accidents_Dec20_updated[[#This Row],[Visibility(mi)]]&gt;30, 30, MROUND(US_Accidents_Dec20_updated[[#This Row],[Visibility(mi)]],5))</f>
        <v>5</v>
      </c>
      <c r="K4120">
        <f>MROUND(US_Accidents_Dec20_updated[[#This Row],[Wind_Speed(mph)]],5)</f>
        <v>5</v>
      </c>
      <c r="L4120">
        <f>IF(US_Accidents_Dec20_updated[[#This Row],[Precipitation(in)]]&gt;0.1, 0.1, US_Accidents_Dec20_updated[[#This Row],[Precipitation(in)]])</f>
        <v>0</v>
      </c>
    </row>
    <row r="4121" spans="1:12" x14ac:dyDescent="0.25">
      <c r="A4121" t="str">
        <f>US_Accidents_Dec20_updated[[#This Row],[ID]]</f>
        <v>A-4187210</v>
      </c>
      <c r="B4121">
        <f>US_Accidents_Dec20_updated[[#This Row],[Start_Lat]]</f>
        <v>39.778410000000001</v>
      </c>
      <c r="C4121">
        <f>US_Accidents_Dec20_updated[[#This Row],[Start_Lng]]</f>
        <v>-104.91289</v>
      </c>
      <c r="D4121">
        <f>US_Accidents_Dec20_updated[[#This Row],[Severity]]-1</f>
        <v>2</v>
      </c>
      <c r="E4121">
        <f>HOUR(US_Accidents_Dec20_updated[[#This Row],[Start_Time]])</f>
        <v>20</v>
      </c>
      <c r="F4121">
        <f>DAY(US_Accidents_Dec20_updated[[#This Row],[Start_Time]])</f>
        <v>20</v>
      </c>
      <c r="G4121">
        <f>MONTH(US_Accidents_Dec20_updated[[#This Row],[Start_Time]])</f>
        <v>5</v>
      </c>
      <c r="H4121" t="str">
        <f>US_Accidents_Dec20_updated[[#This Row],[Description]]</f>
        <v>At Dahlia St/Exit 277 - Accident.</v>
      </c>
      <c r="I4121" t="s">
        <v>1210</v>
      </c>
      <c r="J4121">
        <f>IF(US_Accidents_Dec20_updated[[#This Row],[Visibility(mi)]]&gt;30, 30, MROUND(US_Accidents_Dec20_updated[[#This Row],[Visibility(mi)]],5))</f>
        <v>5</v>
      </c>
      <c r="K4121">
        <f>MROUND(US_Accidents_Dec20_updated[[#This Row],[Wind_Speed(mph)]],5)</f>
        <v>5</v>
      </c>
      <c r="L4121">
        <f>IF(US_Accidents_Dec20_updated[[#This Row],[Precipitation(in)]]&gt;0.1, 0.1, US_Accidents_Dec20_updated[[#This Row],[Precipitation(in)]])</f>
        <v>0</v>
      </c>
    </row>
    <row r="4122" spans="1:12" x14ac:dyDescent="0.25">
      <c r="A4122" t="str">
        <f>US_Accidents_Dec20_updated[[#This Row],[ID]]</f>
        <v>A-4187215</v>
      </c>
      <c r="B4122">
        <f>US_Accidents_Dec20_updated[[#This Row],[Start_Lat]]</f>
        <v>39.740130000000001</v>
      </c>
      <c r="C4122">
        <f>US_Accidents_Dec20_updated[[#This Row],[Start_Lng]]</f>
        <v>-104.72026</v>
      </c>
      <c r="D4122">
        <f>US_Accidents_Dec20_updated[[#This Row],[Severity]]-1</f>
        <v>2</v>
      </c>
      <c r="E4122">
        <f>HOUR(US_Accidents_Dec20_updated[[#This Row],[Start_Time]])</f>
        <v>22</v>
      </c>
      <c r="F4122">
        <f>DAY(US_Accidents_Dec20_updated[[#This Row],[Start_Time]])</f>
        <v>20</v>
      </c>
      <c r="G4122">
        <f>MONTH(US_Accidents_Dec20_updated[[#This Row],[Start_Time]])</f>
        <v>5</v>
      </c>
      <c r="H4122" t="str">
        <f>US_Accidents_Dec20_updated[[#This Row],[Description]]</f>
        <v>At E-470/Exit 289 - Accident.</v>
      </c>
      <c r="I4122" t="s">
        <v>1210</v>
      </c>
      <c r="J4122">
        <f>IF(US_Accidents_Dec20_updated[[#This Row],[Visibility(mi)]]&gt;30, 30, MROUND(US_Accidents_Dec20_updated[[#This Row],[Visibility(mi)]],5))</f>
        <v>0</v>
      </c>
      <c r="K4122">
        <f>MROUND(US_Accidents_Dec20_updated[[#This Row],[Wind_Speed(mph)]],5)</f>
        <v>5</v>
      </c>
      <c r="L4122">
        <f>IF(US_Accidents_Dec20_updated[[#This Row],[Precipitation(in)]]&gt;0.1, 0.1, US_Accidents_Dec20_updated[[#This Row],[Precipitation(in)]])</f>
        <v>0.04</v>
      </c>
    </row>
    <row r="4123" spans="1:12" x14ac:dyDescent="0.25">
      <c r="A4123" t="str">
        <f>US_Accidents_Dec20_updated[[#This Row],[ID]]</f>
        <v>A-4187222</v>
      </c>
      <c r="B4123">
        <f>US_Accidents_Dec20_updated[[#This Row],[Start_Lat]]</f>
        <v>37.007187999999999</v>
      </c>
      <c r="C4123">
        <f>US_Accidents_Dec20_updated[[#This Row],[Start_Lng]]</f>
        <v>-104.48007699999999</v>
      </c>
      <c r="D4123">
        <f>US_Accidents_Dec20_updated[[#This Row],[Severity]]-1</f>
        <v>2</v>
      </c>
      <c r="E4123">
        <f>HOUR(US_Accidents_Dec20_updated[[#This Row],[Start_Time]])</f>
        <v>22</v>
      </c>
      <c r="F4123">
        <f>DAY(US_Accidents_Dec20_updated[[#This Row],[Start_Time]])</f>
        <v>20</v>
      </c>
      <c r="G4123">
        <f>MONTH(US_Accidents_Dec20_updated[[#This Row],[Start_Time]])</f>
        <v>5</v>
      </c>
      <c r="H4123" t="str">
        <f>US_Accidents_Dec20_updated[[#This Row],[Description]]</f>
        <v>At Wootton Rd/Exit 2 - Accident.</v>
      </c>
      <c r="I4123" t="s">
        <v>50</v>
      </c>
      <c r="J4123">
        <f>IF(US_Accidents_Dec20_updated[[#This Row],[Visibility(mi)]]&gt;30, 30, MROUND(US_Accidents_Dec20_updated[[#This Row],[Visibility(mi)]],5))</f>
        <v>0</v>
      </c>
      <c r="K4123">
        <f>MROUND(US_Accidents_Dec20_updated[[#This Row],[Wind_Speed(mph)]],5)</f>
        <v>10</v>
      </c>
      <c r="L4123">
        <f>IF(US_Accidents_Dec20_updated[[#This Row],[Precipitation(in)]]&gt;0.1, 0.1, US_Accidents_Dec20_updated[[#This Row],[Precipitation(in)]])</f>
        <v>0</v>
      </c>
    </row>
    <row r="4124" spans="1:12" x14ac:dyDescent="0.25">
      <c r="A4124" t="str">
        <f>US_Accidents_Dec20_updated[[#This Row],[ID]]</f>
        <v>A-4187629</v>
      </c>
      <c r="B4124">
        <f>US_Accidents_Dec20_updated[[#This Row],[Start_Lat]]</f>
        <v>39.645316000000001</v>
      </c>
      <c r="C4124">
        <f>US_Accidents_Dec20_updated[[#This Row],[Start_Lng]]</f>
        <v>-106.388867</v>
      </c>
      <c r="D4124">
        <f>US_Accidents_Dec20_updated[[#This Row],[Severity]]-1</f>
        <v>3</v>
      </c>
      <c r="E4124">
        <f>HOUR(US_Accidents_Dec20_updated[[#This Row],[Start_Time]])</f>
        <v>0</v>
      </c>
      <c r="F4124">
        <f>DAY(US_Accidents_Dec20_updated[[#This Row],[Start_Time]])</f>
        <v>21</v>
      </c>
      <c r="G4124">
        <f>MONTH(US_Accidents_Dec20_updated[[#This Row],[Start_Time]])</f>
        <v>5</v>
      </c>
      <c r="H4124" t="str">
        <f>US_Accidents_Dec20_updated[[#This Row],[Description]]</f>
        <v>Closed between Chamonix Rd/Exit 173 and CR-16/Shrine Pass Rd/Exit 190 - Road closed due to accident.</v>
      </c>
      <c r="I4124" t="s">
        <v>50</v>
      </c>
      <c r="J4124">
        <f>IF(US_Accidents_Dec20_updated[[#This Row],[Visibility(mi)]]&gt;30, 30, MROUND(US_Accidents_Dec20_updated[[#This Row],[Visibility(mi)]],5))</f>
        <v>10</v>
      </c>
      <c r="K4124">
        <f>MROUND(US_Accidents_Dec20_updated[[#This Row],[Wind_Speed(mph)]],5)</f>
        <v>10</v>
      </c>
      <c r="L4124">
        <f>IF(US_Accidents_Dec20_updated[[#This Row],[Precipitation(in)]]&gt;0.1, 0.1, US_Accidents_Dec20_updated[[#This Row],[Precipitation(in)]])</f>
        <v>0</v>
      </c>
    </row>
    <row r="4125" spans="1:12" x14ac:dyDescent="0.25">
      <c r="A4125" t="str">
        <f>US_Accidents_Dec20_updated[[#This Row],[ID]]</f>
        <v>A-4187634</v>
      </c>
      <c r="B4125">
        <f>US_Accidents_Dec20_updated[[#This Row],[Start_Lat]]</f>
        <v>39.645316000000001</v>
      </c>
      <c r="C4125">
        <f>US_Accidents_Dec20_updated[[#This Row],[Start_Lng]]</f>
        <v>-106.388867</v>
      </c>
      <c r="D4125">
        <f>US_Accidents_Dec20_updated[[#This Row],[Severity]]-1</f>
        <v>3</v>
      </c>
      <c r="E4125">
        <f>HOUR(US_Accidents_Dec20_updated[[#This Row],[Start_Time]])</f>
        <v>0</v>
      </c>
      <c r="F4125">
        <f>DAY(US_Accidents_Dec20_updated[[#This Row],[Start_Time]])</f>
        <v>21</v>
      </c>
      <c r="G4125">
        <f>MONTH(US_Accidents_Dec20_updated[[#This Row],[Start_Time]])</f>
        <v>5</v>
      </c>
      <c r="H4125" t="str">
        <f>US_Accidents_Dec20_updated[[#This Row],[Description]]</f>
        <v>Closed between Chamonix Rd/Exit 173 and CR-16/Shrine Pass Rd/Exit 190 - Road closed due to accident.</v>
      </c>
      <c r="I4125" t="s">
        <v>50</v>
      </c>
      <c r="J4125">
        <f>IF(US_Accidents_Dec20_updated[[#This Row],[Visibility(mi)]]&gt;30, 30, MROUND(US_Accidents_Dec20_updated[[#This Row],[Visibility(mi)]],5))</f>
        <v>10</v>
      </c>
      <c r="K4125">
        <f>MROUND(US_Accidents_Dec20_updated[[#This Row],[Wind_Speed(mph)]],5)</f>
        <v>10</v>
      </c>
      <c r="L4125">
        <f>IF(US_Accidents_Dec20_updated[[#This Row],[Precipitation(in)]]&gt;0.1, 0.1, US_Accidents_Dec20_updated[[#This Row],[Precipitation(in)]])</f>
        <v>0</v>
      </c>
    </row>
    <row r="4126" spans="1:12" x14ac:dyDescent="0.25">
      <c r="A4126" t="str">
        <f>US_Accidents_Dec20_updated[[#This Row],[ID]]</f>
        <v>A-4187645</v>
      </c>
      <c r="B4126">
        <f>US_Accidents_Dec20_updated[[#This Row],[Start_Lat]]</f>
        <v>39.370379999999997</v>
      </c>
      <c r="C4126">
        <f>US_Accidents_Dec20_updated[[#This Row],[Start_Lng]]</f>
        <v>-104.86441000000001</v>
      </c>
      <c r="D4126">
        <f>US_Accidents_Dec20_updated[[#This Row],[Severity]]-1</f>
        <v>3</v>
      </c>
      <c r="E4126">
        <f>HOUR(US_Accidents_Dec20_updated[[#This Row],[Start_Time]])</f>
        <v>4</v>
      </c>
      <c r="F4126">
        <f>DAY(US_Accidents_Dec20_updated[[#This Row],[Start_Time]])</f>
        <v>21</v>
      </c>
      <c r="G4126">
        <f>MONTH(US_Accidents_Dec20_updated[[#This Row],[Start_Time]])</f>
        <v>5</v>
      </c>
      <c r="H4126" t="str">
        <f>US_Accidents_Dec20_updated[[#This Row],[Description]]</f>
        <v>At Wilcox St/Plum Crk Pky/Exit 181 - Multi-vehicle accident involving vehicle. Winter storm.</v>
      </c>
      <c r="I4126" t="s">
        <v>1210</v>
      </c>
      <c r="J4126">
        <f>IF(US_Accidents_Dec20_updated[[#This Row],[Visibility(mi)]]&gt;30, 30, MROUND(US_Accidents_Dec20_updated[[#This Row],[Visibility(mi)]],5))</f>
        <v>0</v>
      </c>
      <c r="K4126">
        <f>MROUND(US_Accidents_Dec20_updated[[#This Row],[Wind_Speed(mph)]],5)</f>
        <v>10</v>
      </c>
      <c r="L4126">
        <f>IF(US_Accidents_Dec20_updated[[#This Row],[Precipitation(in)]]&gt;0.1, 0.1, US_Accidents_Dec20_updated[[#This Row],[Precipitation(in)]])</f>
        <v>0</v>
      </c>
    </row>
    <row r="4127" spans="1:12" x14ac:dyDescent="0.25">
      <c r="A4127" t="str">
        <f>US_Accidents_Dec20_updated[[#This Row],[ID]]</f>
        <v>A-4187646</v>
      </c>
      <c r="B4127">
        <f>US_Accidents_Dec20_updated[[#This Row],[Start_Lat]]</f>
        <v>39.370379999999997</v>
      </c>
      <c r="C4127">
        <f>US_Accidents_Dec20_updated[[#This Row],[Start_Lng]]</f>
        <v>-104.86441000000001</v>
      </c>
      <c r="D4127">
        <f>US_Accidents_Dec20_updated[[#This Row],[Severity]]-1</f>
        <v>3</v>
      </c>
      <c r="E4127">
        <f>HOUR(US_Accidents_Dec20_updated[[#This Row],[Start_Time]])</f>
        <v>4</v>
      </c>
      <c r="F4127">
        <f>DAY(US_Accidents_Dec20_updated[[#This Row],[Start_Time]])</f>
        <v>21</v>
      </c>
      <c r="G4127">
        <f>MONTH(US_Accidents_Dec20_updated[[#This Row],[Start_Time]])</f>
        <v>5</v>
      </c>
      <c r="H4127" t="str">
        <f>US_Accidents_Dec20_updated[[#This Row],[Description]]</f>
        <v>At Wilcox St/Plum Crk Pky/Exit 181 - Multi-vehicle accident involving vehicle. Winter storm.</v>
      </c>
      <c r="I4127" t="s">
        <v>1210</v>
      </c>
      <c r="J4127">
        <f>IF(US_Accidents_Dec20_updated[[#This Row],[Visibility(mi)]]&gt;30, 30, MROUND(US_Accidents_Dec20_updated[[#This Row],[Visibility(mi)]],5))</f>
        <v>0</v>
      </c>
      <c r="K4127">
        <f>MROUND(US_Accidents_Dec20_updated[[#This Row],[Wind_Speed(mph)]],5)</f>
        <v>10</v>
      </c>
      <c r="L4127">
        <f>IF(US_Accidents_Dec20_updated[[#This Row],[Precipitation(in)]]&gt;0.1, 0.1, US_Accidents_Dec20_updated[[#This Row],[Precipitation(in)]])</f>
        <v>0.01</v>
      </c>
    </row>
    <row r="4128" spans="1:12" x14ac:dyDescent="0.25">
      <c r="A4128" t="str">
        <f>US_Accidents_Dec20_updated[[#This Row],[ID]]</f>
        <v>A-4187648</v>
      </c>
      <c r="B4128">
        <f>US_Accidents_Dec20_updated[[#This Row],[Start_Lat]]</f>
        <v>39.370379999999997</v>
      </c>
      <c r="C4128">
        <f>US_Accidents_Dec20_updated[[#This Row],[Start_Lng]]</f>
        <v>-104.86441000000001</v>
      </c>
      <c r="D4128">
        <f>US_Accidents_Dec20_updated[[#This Row],[Severity]]-1</f>
        <v>3</v>
      </c>
      <c r="E4128">
        <f>HOUR(US_Accidents_Dec20_updated[[#This Row],[Start_Time]])</f>
        <v>5</v>
      </c>
      <c r="F4128">
        <f>DAY(US_Accidents_Dec20_updated[[#This Row],[Start_Time]])</f>
        <v>21</v>
      </c>
      <c r="G4128">
        <f>MONTH(US_Accidents_Dec20_updated[[#This Row],[Start_Time]])</f>
        <v>5</v>
      </c>
      <c r="H4128" t="str">
        <f>US_Accidents_Dec20_updated[[#This Row],[Description]]</f>
        <v>At Wilcox St/Plum Crk Pky/Exit 181 - Multi-vehicle accident involving vehicle. Winter storm.</v>
      </c>
      <c r="I4128" t="s">
        <v>1210</v>
      </c>
      <c r="J4128">
        <f>IF(US_Accidents_Dec20_updated[[#This Row],[Visibility(mi)]]&gt;30, 30, MROUND(US_Accidents_Dec20_updated[[#This Row],[Visibility(mi)]],5))</f>
        <v>0</v>
      </c>
      <c r="K4128">
        <f>MROUND(US_Accidents_Dec20_updated[[#This Row],[Wind_Speed(mph)]],5)</f>
        <v>15</v>
      </c>
      <c r="L4128">
        <f>IF(US_Accidents_Dec20_updated[[#This Row],[Precipitation(in)]]&gt;0.1, 0.1, US_Accidents_Dec20_updated[[#This Row],[Precipitation(in)]])</f>
        <v>0</v>
      </c>
    </row>
    <row r="4129" spans="1:12" x14ac:dyDescent="0.25">
      <c r="A4129" t="str">
        <f>US_Accidents_Dec20_updated[[#This Row],[ID]]</f>
        <v>A-4187649</v>
      </c>
      <c r="B4129">
        <f>US_Accidents_Dec20_updated[[#This Row],[Start_Lat]]</f>
        <v>39.681080000000001</v>
      </c>
      <c r="C4129">
        <f>US_Accidents_Dec20_updated[[#This Row],[Start_Lng]]</f>
        <v>-105.18844</v>
      </c>
      <c r="D4129">
        <f>US_Accidents_Dec20_updated[[#This Row],[Severity]]-1</f>
        <v>1</v>
      </c>
      <c r="E4129">
        <f>HOUR(US_Accidents_Dec20_updated[[#This Row],[Start_Time]])</f>
        <v>6</v>
      </c>
      <c r="F4129">
        <f>DAY(US_Accidents_Dec20_updated[[#This Row],[Start_Time]])</f>
        <v>21</v>
      </c>
      <c r="G4129">
        <f>MONTH(US_Accidents_Dec20_updated[[#This Row],[Start_Time]])</f>
        <v>5</v>
      </c>
      <c r="H4129" t="str">
        <f>US_Accidents_Dec20_updated[[#This Row],[Description]]</f>
        <v>At CO-26/W Alameda Pkwy - Accident.</v>
      </c>
      <c r="I4129" t="s">
        <v>1203</v>
      </c>
      <c r="J4129">
        <f>IF(US_Accidents_Dec20_updated[[#This Row],[Visibility(mi)]]&gt;30, 30, MROUND(US_Accidents_Dec20_updated[[#This Row],[Visibility(mi)]],5))</f>
        <v>0</v>
      </c>
      <c r="K4129">
        <f>MROUND(US_Accidents_Dec20_updated[[#This Row],[Wind_Speed(mph)]],5)</f>
        <v>5</v>
      </c>
      <c r="L4129">
        <f>IF(US_Accidents_Dec20_updated[[#This Row],[Precipitation(in)]]&gt;0.1, 0.1, US_Accidents_Dec20_updated[[#This Row],[Precipitation(in)]])</f>
        <v>0</v>
      </c>
    </row>
    <row r="4130" spans="1:12" x14ac:dyDescent="0.25">
      <c r="A4130" t="str">
        <f>US_Accidents_Dec20_updated[[#This Row],[ID]]</f>
        <v>A-4187650</v>
      </c>
      <c r="B4130">
        <f>US_Accidents_Dec20_updated[[#This Row],[Start_Lat]]</f>
        <v>39.918900000000001</v>
      </c>
      <c r="C4130">
        <f>US_Accidents_Dec20_updated[[#This Row],[Start_Lng]]</f>
        <v>-104.98784000000001</v>
      </c>
      <c r="D4130">
        <f>US_Accidents_Dec20_updated[[#This Row],[Severity]]-1</f>
        <v>2</v>
      </c>
      <c r="E4130">
        <f>HOUR(US_Accidents_Dec20_updated[[#This Row],[Start_Time]])</f>
        <v>6</v>
      </c>
      <c r="F4130">
        <f>DAY(US_Accidents_Dec20_updated[[#This Row],[Start_Time]])</f>
        <v>21</v>
      </c>
      <c r="G4130">
        <f>MONTH(US_Accidents_Dec20_updated[[#This Row],[Start_Time]])</f>
        <v>5</v>
      </c>
      <c r="H4130" t="str">
        <f>US_Accidents_Dec20_updated[[#This Row],[Description]]</f>
        <v>At 136th Ave - Accident.</v>
      </c>
      <c r="I4130" t="s">
        <v>9695</v>
      </c>
      <c r="J4130">
        <f>IF(US_Accidents_Dec20_updated[[#This Row],[Visibility(mi)]]&gt;30, 30, MROUND(US_Accidents_Dec20_updated[[#This Row],[Visibility(mi)]],5))</f>
        <v>0</v>
      </c>
      <c r="K4130">
        <f>MROUND(US_Accidents_Dec20_updated[[#This Row],[Wind_Speed(mph)]],5)</f>
        <v>0</v>
      </c>
      <c r="L4130">
        <f>IF(US_Accidents_Dec20_updated[[#This Row],[Precipitation(in)]]&gt;0.1, 0.1, US_Accidents_Dec20_updated[[#This Row],[Precipitation(in)]])</f>
        <v>0</v>
      </c>
    </row>
    <row r="4131" spans="1:12" x14ac:dyDescent="0.25">
      <c r="A4131" t="str">
        <f>US_Accidents_Dec20_updated[[#This Row],[ID]]</f>
        <v>A-4187651</v>
      </c>
      <c r="B4131">
        <f>US_Accidents_Dec20_updated[[#This Row],[Start_Lat]]</f>
        <v>39.909570000000002</v>
      </c>
      <c r="C4131">
        <f>US_Accidents_Dec20_updated[[#This Row],[Start_Lng]]</f>
        <v>-104.9906</v>
      </c>
      <c r="D4131">
        <f>US_Accidents_Dec20_updated[[#This Row],[Severity]]-1</f>
        <v>1</v>
      </c>
      <c r="E4131">
        <f>HOUR(US_Accidents_Dec20_updated[[#This Row],[Start_Time]])</f>
        <v>7</v>
      </c>
      <c r="F4131">
        <f>DAY(US_Accidents_Dec20_updated[[#This Row],[Start_Time]])</f>
        <v>21</v>
      </c>
      <c r="G4131">
        <f>MONTH(US_Accidents_Dec20_updated[[#This Row],[Start_Time]])</f>
        <v>5</v>
      </c>
      <c r="H4131" t="str">
        <f>US_Accidents_Dec20_updated[[#This Row],[Description]]</f>
        <v>At CO-128/120th Ave/Exit 223 - Accident.</v>
      </c>
      <c r="I4131" t="s">
        <v>1268</v>
      </c>
      <c r="J4131">
        <f>IF(US_Accidents_Dec20_updated[[#This Row],[Visibility(mi)]]&gt;30, 30, MROUND(US_Accidents_Dec20_updated[[#This Row],[Visibility(mi)]],5))</f>
        <v>0</v>
      </c>
      <c r="K4131">
        <f>MROUND(US_Accidents_Dec20_updated[[#This Row],[Wind_Speed(mph)]],5)</f>
        <v>10</v>
      </c>
      <c r="L4131">
        <f>IF(US_Accidents_Dec20_updated[[#This Row],[Precipitation(in)]]&gt;0.1, 0.1, US_Accidents_Dec20_updated[[#This Row],[Precipitation(in)]])</f>
        <v>0</v>
      </c>
    </row>
    <row r="4132" spans="1:12" x14ac:dyDescent="0.25">
      <c r="A4132" t="str">
        <f>US_Accidents_Dec20_updated[[#This Row],[ID]]</f>
        <v>A-4187652</v>
      </c>
      <c r="B4132">
        <f>US_Accidents_Dec20_updated[[#This Row],[Start_Lat]]</f>
        <v>39.704729999999998</v>
      </c>
      <c r="C4132">
        <f>US_Accidents_Dec20_updated[[#This Row],[Start_Lng]]</f>
        <v>-105.19298999999999</v>
      </c>
      <c r="D4132">
        <f>US_Accidents_Dec20_updated[[#This Row],[Severity]]-1</f>
        <v>1</v>
      </c>
      <c r="E4132">
        <f>HOUR(US_Accidents_Dec20_updated[[#This Row],[Start_Time]])</f>
        <v>6</v>
      </c>
      <c r="F4132">
        <f>DAY(US_Accidents_Dec20_updated[[#This Row],[Start_Time]])</f>
        <v>21</v>
      </c>
      <c r="G4132">
        <f>MONTH(US_Accidents_Dec20_updated[[#This Row],[Start_Time]])</f>
        <v>5</v>
      </c>
      <c r="H4132" t="str">
        <f>US_Accidents_Dec20_updated[[#This Row],[Description]]</f>
        <v>At I-70/US-6 - Accident.</v>
      </c>
      <c r="I4132" t="s">
        <v>1203</v>
      </c>
      <c r="J4132">
        <f>IF(US_Accidents_Dec20_updated[[#This Row],[Visibility(mi)]]&gt;30, 30, MROUND(US_Accidents_Dec20_updated[[#This Row],[Visibility(mi)]],5))</f>
        <v>0</v>
      </c>
      <c r="K4132">
        <f>MROUND(US_Accidents_Dec20_updated[[#This Row],[Wind_Speed(mph)]],5)</f>
        <v>5</v>
      </c>
      <c r="L4132">
        <f>IF(US_Accidents_Dec20_updated[[#This Row],[Precipitation(in)]]&gt;0.1, 0.1, US_Accidents_Dec20_updated[[#This Row],[Precipitation(in)]])</f>
        <v>0</v>
      </c>
    </row>
    <row r="4133" spans="1:12" x14ac:dyDescent="0.25">
      <c r="A4133" t="str">
        <f>US_Accidents_Dec20_updated[[#This Row],[ID]]</f>
        <v>A-4187653</v>
      </c>
      <c r="B4133">
        <f>US_Accidents_Dec20_updated[[#This Row],[Start_Lat]]</f>
        <v>39.086689999999997</v>
      </c>
      <c r="C4133">
        <f>US_Accidents_Dec20_updated[[#This Row],[Start_Lng]]</f>
        <v>-104.86124</v>
      </c>
      <c r="D4133">
        <f>US_Accidents_Dec20_updated[[#This Row],[Severity]]-1</f>
        <v>1</v>
      </c>
      <c r="E4133">
        <f>HOUR(US_Accidents_Dec20_updated[[#This Row],[Start_Time]])</f>
        <v>6</v>
      </c>
      <c r="F4133">
        <f>DAY(US_Accidents_Dec20_updated[[#This Row],[Start_Time]])</f>
        <v>21</v>
      </c>
      <c r="G4133">
        <f>MONTH(US_Accidents_Dec20_updated[[#This Row],[Start_Time]])</f>
        <v>5</v>
      </c>
      <c r="H4133" t="str">
        <f>US_Accidents_Dec20_updated[[#This Row],[Description]]</f>
        <v>At CO-105/Exit 161 - Accident. Road surface in poor condition.</v>
      </c>
      <c r="I4133" t="s">
        <v>1210</v>
      </c>
      <c r="J4133">
        <f>IF(US_Accidents_Dec20_updated[[#This Row],[Visibility(mi)]]&gt;30, 30, MROUND(US_Accidents_Dec20_updated[[#This Row],[Visibility(mi)]],5))</f>
        <v>0</v>
      </c>
      <c r="K4133">
        <f>MROUND(US_Accidents_Dec20_updated[[#This Row],[Wind_Speed(mph)]],5)</f>
        <v>20</v>
      </c>
      <c r="L4133">
        <f>IF(US_Accidents_Dec20_updated[[#This Row],[Precipitation(in)]]&gt;0.1, 0.1, US_Accidents_Dec20_updated[[#This Row],[Precipitation(in)]])</f>
        <v>0</v>
      </c>
    </row>
    <row r="4134" spans="1:12" x14ac:dyDescent="0.25">
      <c r="A4134" t="str">
        <f>US_Accidents_Dec20_updated[[#This Row],[ID]]</f>
        <v>A-4187658</v>
      </c>
      <c r="B4134">
        <f>US_Accidents_Dec20_updated[[#This Row],[Start_Lat]]</f>
        <v>40.393965000000001</v>
      </c>
      <c r="C4134">
        <f>US_Accidents_Dec20_updated[[#This Row],[Start_Lng]]</f>
        <v>-104.99348000000001</v>
      </c>
      <c r="D4134">
        <f>US_Accidents_Dec20_updated[[#This Row],[Severity]]-1</f>
        <v>2</v>
      </c>
      <c r="E4134">
        <f>HOUR(US_Accidents_Dec20_updated[[#This Row],[Start_Time]])</f>
        <v>6</v>
      </c>
      <c r="F4134">
        <f>DAY(US_Accidents_Dec20_updated[[#This Row],[Start_Time]])</f>
        <v>21</v>
      </c>
      <c r="G4134">
        <f>MONTH(US_Accidents_Dec20_updated[[#This Row],[Start_Time]])</f>
        <v>5</v>
      </c>
      <c r="H4134" t="str">
        <f>US_Accidents_Dec20_updated[[#This Row],[Description]]</f>
        <v>At CO-402/Exit 255 - Accident.</v>
      </c>
      <c r="I4134" t="s">
        <v>1210</v>
      </c>
      <c r="J4134">
        <f>IF(US_Accidents_Dec20_updated[[#This Row],[Visibility(mi)]]&gt;30, 30, MROUND(US_Accidents_Dec20_updated[[#This Row],[Visibility(mi)]],5))</f>
        <v>0</v>
      </c>
      <c r="K4134">
        <f>MROUND(US_Accidents_Dec20_updated[[#This Row],[Wind_Speed(mph)]],5)</f>
        <v>10</v>
      </c>
      <c r="L4134">
        <f>IF(US_Accidents_Dec20_updated[[#This Row],[Precipitation(in)]]&gt;0.1, 0.1, US_Accidents_Dec20_updated[[#This Row],[Precipitation(in)]])</f>
        <v>0.01</v>
      </c>
    </row>
    <row r="4135" spans="1:12" x14ac:dyDescent="0.25">
      <c r="A4135" t="str">
        <f>US_Accidents_Dec20_updated[[#This Row],[ID]]</f>
        <v>A-4187659</v>
      </c>
      <c r="B4135">
        <f>US_Accidents_Dec20_updated[[#This Row],[Start_Lat]]</f>
        <v>39.139459000000002</v>
      </c>
      <c r="C4135">
        <f>US_Accidents_Dec20_updated[[#This Row],[Start_Lng]]</f>
        <v>-104.862336</v>
      </c>
      <c r="D4135">
        <f>US_Accidents_Dec20_updated[[#This Row],[Severity]]-1</f>
        <v>2</v>
      </c>
      <c r="E4135">
        <f>HOUR(US_Accidents_Dec20_updated[[#This Row],[Start_Time]])</f>
        <v>6</v>
      </c>
      <c r="F4135">
        <f>DAY(US_Accidents_Dec20_updated[[#This Row],[Start_Time]])</f>
        <v>21</v>
      </c>
      <c r="G4135">
        <f>MONTH(US_Accidents_Dec20_updated[[#This Row],[Start_Time]])</f>
        <v>5</v>
      </c>
      <c r="H4135" t="str">
        <f>US_Accidents_Dec20_updated[[#This Row],[Description]]</f>
        <v>At County Line Rd/Exit 163 - Accident.</v>
      </c>
      <c r="I4135" t="s">
        <v>1210</v>
      </c>
      <c r="J4135">
        <f>IF(US_Accidents_Dec20_updated[[#This Row],[Visibility(mi)]]&gt;30, 30, MROUND(US_Accidents_Dec20_updated[[#This Row],[Visibility(mi)]],5))</f>
        <v>0</v>
      </c>
      <c r="K4135">
        <f>MROUND(US_Accidents_Dec20_updated[[#This Row],[Wind_Speed(mph)]],5)</f>
        <v>15</v>
      </c>
      <c r="L4135">
        <f>IF(US_Accidents_Dec20_updated[[#This Row],[Precipitation(in)]]&gt;0.1, 0.1, US_Accidents_Dec20_updated[[#This Row],[Precipitation(in)]])</f>
        <v>0</v>
      </c>
    </row>
    <row r="4136" spans="1:12" x14ac:dyDescent="0.25">
      <c r="A4136" t="str">
        <f>US_Accidents_Dec20_updated[[#This Row],[ID]]</f>
        <v>A-4187661</v>
      </c>
      <c r="B4136">
        <f>US_Accidents_Dec20_updated[[#This Row],[Start_Lat]]</f>
        <v>40.381270000000001</v>
      </c>
      <c r="C4136">
        <f>US_Accidents_Dec20_updated[[#This Row],[Start_Lng]]</f>
        <v>-104.9936</v>
      </c>
      <c r="D4136">
        <f>US_Accidents_Dec20_updated[[#This Row],[Severity]]-1</f>
        <v>1</v>
      </c>
      <c r="E4136">
        <f>HOUR(US_Accidents_Dec20_updated[[#This Row],[Start_Time]])</f>
        <v>7</v>
      </c>
      <c r="F4136">
        <f>DAY(US_Accidents_Dec20_updated[[#This Row],[Start_Time]])</f>
        <v>21</v>
      </c>
      <c r="G4136">
        <f>MONTH(US_Accidents_Dec20_updated[[#This Row],[Start_Time]])</f>
        <v>5</v>
      </c>
      <c r="H4136" t="str">
        <f>US_Accidents_Dec20_updated[[#This Row],[Description]]</f>
        <v>At CO-402/Exit 255 - Accident.</v>
      </c>
      <c r="I4136" t="s">
        <v>1210</v>
      </c>
      <c r="J4136">
        <f>IF(US_Accidents_Dec20_updated[[#This Row],[Visibility(mi)]]&gt;30, 30, MROUND(US_Accidents_Dec20_updated[[#This Row],[Visibility(mi)]],5))</f>
        <v>0</v>
      </c>
      <c r="K4136">
        <f>MROUND(US_Accidents_Dec20_updated[[#This Row],[Wind_Speed(mph)]],5)</f>
        <v>10</v>
      </c>
      <c r="L4136">
        <f>IF(US_Accidents_Dec20_updated[[#This Row],[Precipitation(in)]]&gt;0.1, 0.1, US_Accidents_Dec20_updated[[#This Row],[Precipitation(in)]])</f>
        <v>0.01</v>
      </c>
    </row>
    <row r="4137" spans="1:12" x14ac:dyDescent="0.25">
      <c r="A4137" t="str">
        <f>US_Accidents_Dec20_updated[[#This Row],[ID]]</f>
        <v>A-4187664</v>
      </c>
      <c r="B4137">
        <f>US_Accidents_Dec20_updated[[#This Row],[Start_Lat]]</f>
        <v>39.128270000000001</v>
      </c>
      <c r="C4137">
        <f>US_Accidents_Dec20_updated[[#This Row],[Start_Lng]]</f>
        <v>-104.86391999999999</v>
      </c>
      <c r="D4137">
        <f>US_Accidents_Dec20_updated[[#This Row],[Severity]]-1</f>
        <v>1</v>
      </c>
      <c r="E4137">
        <f>HOUR(US_Accidents_Dec20_updated[[#This Row],[Start_Time]])</f>
        <v>7</v>
      </c>
      <c r="F4137">
        <f>DAY(US_Accidents_Dec20_updated[[#This Row],[Start_Time]])</f>
        <v>21</v>
      </c>
      <c r="G4137">
        <f>MONTH(US_Accidents_Dec20_updated[[#This Row],[Start_Time]])</f>
        <v>5</v>
      </c>
      <c r="H4137" t="str">
        <f>US_Accidents_Dec20_updated[[#This Row],[Description]]</f>
        <v>At County Line Rd/Exit 163 - Accident.</v>
      </c>
      <c r="I4137" t="s">
        <v>1210</v>
      </c>
      <c r="J4137">
        <f>IF(US_Accidents_Dec20_updated[[#This Row],[Visibility(mi)]]&gt;30, 30, MROUND(US_Accidents_Dec20_updated[[#This Row],[Visibility(mi)]],5))</f>
        <v>0</v>
      </c>
      <c r="K4137">
        <f>MROUND(US_Accidents_Dec20_updated[[#This Row],[Wind_Speed(mph)]],5)</f>
        <v>20</v>
      </c>
      <c r="L4137">
        <f>IF(US_Accidents_Dec20_updated[[#This Row],[Precipitation(in)]]&gt;0.1, 0.1, US_Accidents_Dec20_updated[[#This Row],[Precipitation(in)]])</f>
        <v>0</v>
      </c>
    </row>
    <row r="4138" spans="1:12" x14ac:dyDescent="0.25">
      <c r="A4138" t="str">
        <f>US_Accidents_Dec20_updated[[#This Row],[ID]]</f>
        <v>A-4187667</v>
      </c>
      <c r="B4138">
        <f>US_Accidents_Dec20_updated[[#This Row],[Start_Lat]]</f>
        <v>40.563018999999997</v>
      </c>
      <c r="C4138">
        <f>US_Accidents_Dec20_updated[[#This Row],[Start_Lng]]</f>
        <v>-105.00154999999999</v>
      </c>
      <c r="D4138">
        <f>US_Accidents_Dec20_updated[[#This Row],[Severity]]-1</f>
        <v>2</v>
      </c>
      <c r="E4138">
        <f>HOUR(US_Accidents_Dec20_updated[[#This Row],[Start_Time]])</f>
        <v>7</v>
      </c>
      <c r="F4138">
        <f>DAY(US_Accidents_Dec20_updated[[#This Row],[Start_Time]])</f>
        <v>21</v>
      </c>
      <c r="G4138">
        <f>MONTH(US_Accidents_Dec20_updated[[#This Row],[Start_Time]])</f>
        <v>5</v>
      </c>
      <c r="H4138" t="str">
        <f>US_Accidents_Dec20_updated[[#This Row],[Description]]</f>
        <v>At CO-68/Harmony Rd/Exit 265 - Accident.</v>
      </c>
      <c r="I4138" t="s">
        <v>1210</v>
      </c>
      <c r="J4138">
        <f>IF(US_Accidents_Dec20_updated[[#This Row],[Visibility(mi)]]&gt;30, 30, MROUND(US_Accidents_Dec20_updated[[#This Row],[Visibility(mi)]],5))</f>
        <v>5</v>
      </c>
      <c r="K4138">
        <f>MROUND(US_Accidents_Dec20_updated[[#This Row],[Wind_Speed(mph)]],5)</f>
        <v>10</v>
      </c>
      <c r="L4138">
        <f>IF(US_Accidents_Dec20_updated[[#This Row],[Precipitation(in)]]&gt;0.1, 0.1, US_Accidents_Dec20_updated[[#This Row],[Precipitation(in)]])</f>
        <v>0.01</v>
      </c>
    </row>
    <row r="4139" spans="1:12" x14ac:dyDescent="0.25">
      <c r="A4139" t="str">
        <f>US_Accidents_Dec20_updated[[#This Row],[ID]]</f>
        <v>A-4187668</v>
      </c>
      <c r="B4139">
        <f>US_Accidents_Dec20_updated[[#This Row],[Start_Lat]]</f>
        <v>38.998050999999997</v>
      </c>
      <c r="C4139">
        <f>US_Accidents_Dec20_updated[[#This Row],[Start_Lng]]</f>
        <v>-104.77843</v>
      </c>
      <c r="D4139">
        <f>US_Accidents_Dec20_updated[[#This Row],[Severity]]-1</f>
        <v>2</v>
      </c>
      <c r="E4139">
        <f>HOUR(US_Accidents_Dec20_updated[[#This Row],[Start_Time]])</f>
        <v>8</v>
      </c>
      <c r="F4139">
        <f>DAY(US_Accidents_Dec20_updated[[#This Row],[Start_Time]])</f>
        <v>21</v>
      </c>
      <c r="G4139">
        <f>MONTH(US_Accidents_Dec20_updated[[#This Row],[Start_Time]])</f>
        <v>5</v>
      </c>
      <c r="H4139" t="str">
        <f>US_Accidents_Dec20_updated[[#This Row],[Description]]</f>
        <v>At CO-83 - Accident.</v>
      </c>
      <c r="I4139" t="s">
        <v>1210</v>
      </c>
      <c r="J4139">
        <f>IF(US_Accidents_Dec20_updated[[#This Row],[Visibility(mi)]]&gt;30, 30, MROUND(US_Accidents_Dec20_updated[[#This Row],[Visibility(mi)]],5))</f>
        <v>10</v>
      </c>
      <c r="K4139">
        <f>MROUND(US_Accidents_Dec20_updated[[#This Row],[Wind_Speed(mph)]],5)</f>
        <v>25</v>
      </c>
      <c r="L4139">
        <f>IF(US_Accidents_Dec20_updated[[#This Row],[Precipitation(in)]]&gt;0.1, 0.1, US_Accidents_Dec20_updated[[#This Row],[Precipitation(in)]])</f>
        <v>0</v>
      </c>
    </row>
    <row r="4140" spans="1:12" x14ac:dyDescent="0.25">
      <c r="A4140" t="str">
        <f>US_Accidents_Dec20_updated[[#This Row],[ID]]</f>
        <v>A-4187669</v>
      </c>
      <c r="B4140">
        <f>US_Accidents_Dec20_updated[[#This Row],[Start_Lat]]</f>
        <v>39.778410000000001</v>
      </c>
      <c r="C4140">
        <f>US_Accidents_Dec20_updated[[#This Row],[Start_Lng]]</f>
        <v>-104.91289</v>
      </c>
      <c r="D4140">
        <f>US_Accidents_Dec20_updated[[#This Row],[Severity]]-1</f>
        <v>2</v>
      </c>
      <c r="E4140">
        <f>HOUR(US_Accidents_Dec20_updated[[#This Row],[Start_Time]])</f>
        <v>7</v>
      </c>
      <c r="F4140">
        <f>DAY(US_Accidents_Dec20_updated[[#This Row],[Start_Time]])</f>
        <v>21</v>
      </c>
      <c r="G4140">
        <f>MONTH(US_Accidents_Dec20_updated[[#This Row],[Start_Time]])</f>
        <v>5</v>
      </c>
      <c r="H4140" t="str">
        <f>US_Accidents_Dec20_updated[[#This Row],[Description]]</f>
        <v>At Dahlia St/Exit 277 - Accident.</v>
      </c>
      <c r="I4140" t="s">
        <v>1268</v>
      </c>
      <c r="J4140">
        <f>IF(US_Accidents_Dec20_updated[[#This Row],[Visibility(mi)]]&gt;30, 30, MROUND(US_Accidents_Dec20_updated[[#This Row],[Visibility(mi)]],5))</f>
        <v>0</v>
      </c>
      <c r="K4140">
        <f>MROUND(US_Accidents_Dec20_updated[[#This Row],[Wind_Speed(mph)]],5)</f>
        <v>10</v>
      </c>
      <c r="L4140">
        <f>IF(US_Accidents_Dec20_updated[[#This Row],[Precipitation(in)]]&gt;0.1, 0.1, US_Accidents_Dec20_updated[[#This Row],[Precipitation(in)]])</f>
        <v>0</v>
      </c>
    </row>
    <row r="4141" spans="1:12" x14ac:dyDescent="0.25">
      <c r="A4141" t="str">
        <f>US_Accidents_Dec20_updated[[#This Row],[ID]]</f>
        <v>A-4187677</v>
      </c>
      <c r="B4141">
        <f>US_Accidents_Dec20_updated[[#This Row],[Start_Lat]]</f>
        <v>39.941180000000003</v>
      </c>
      <c r="C4141">
        <f>US_Accidents_Dec20_updated[[#This Row],[Start_Lng]]</f>
        <v>-105.13984000000001</v>
      </c>
      <c r="D4141">
        <f>US_Accidents_Dec20_updated[[#This Row],[Severity]]-1</f>
        <v>2</v>
      </c>
      <c r="E4141">
        <f>HOUR(US_Accidents_Dec20_updated[[#This Row],[Start_Time]])</f>
        <v>8</v>
      </c>
      <c r="F4141">
        <f>DAY(US_Accidents_Dec20_updated[[#This Row],[Start_Time]])</f>
        <v>21</v>
      </c>
      <c r="G4141">
        <f>MONTH(US_Accidents_Dec20_updated[[#This Row],[Start_Time]])</f>
        <v>5</v>
      </c>
      <c r="H4141" t="str">
        <f>US_Accidents_Dec20_updated[[#This Row],[Description]]</f>
        <v>At Flatiron Cir - Accident.</v>
      </c>
      <c r="I4141" t="s">
        <v>1268</v>
      </c>
      <c r="J4141">
        <f>IF(US_Accidents_Dec20_updated[[#This Row],[Visibility(mi)]]&gt;30, 30, MROUND(US_Accidents_Dec20_updated[[#This Row],[Visibility(mi)]],5))</f>
        <v>0</v>
      </c>
      <c r="K4141">
        <f>MROUND(US_Accidents_Dec20_updated[[#This Row],[Wind_Speed(mph)]],5)</f>
        <v>10</v>
      </c>
      <c r="L4141">
        <f>IF(US_Accidents_Dec20_updated[[#This Row],[Precipitation(in)]]&gt;0.1, 0.1, US_Accidents_Dec20_updated[[#This Row],[Precipitation(in)]])</f>
        <v>0</v>
      </c>
    </row>
    <row r="4142" spans="1:12" x14ac:dyDescent="0.25">
      <c r="A4142" t="str">
        <f>US_Accidents_Dec20_updated[[#This Row],[ID]]</f>
        <v>A-4187680</v>
      </c>
      <c r="B4142">
        <f>US_Accidents_Dec20_updated[[#This Row],[Start_Lat]]</f>
        <v>38.901003000000003</v>
      </c>
      <c r="C4142">
        <f>US_Accidents_Dec20_updated[[#This Row],[Start_Lng]]</f>
        <v>-104.82862299999999</v>
      </c>
      <c r="D4142">
        <f>US_Accidents_Dec20_updated[[#This Row],[Severity]]-1</f>
        <v>1</v>
      </c>
      <c r="E4142">
        <f>HOUR(US_Accidents_Dec20_updated[[#This Row],[Start_Time]])</f>
        <v>8</v>
      </c>
      <c r="F4142">
        <f>DAY(US_Accidents_Dec20_updated[[#This Row],[Start_Time]])</f>
        <v>21</v>
      </c>
      <c r="G4142">
        <f>MONTH(US_Accidents_Dec20_updated[[#This Row],[Start_Time]])</f>
        <v>5</v>
      </c>
      <c r="H4142" t="str">
        <f>US_Accidents_Dec20_updated[[#This Row],[Description]]</f>
        <v>At Garden of the Gods Rd/Exit 146 - Accident.</v>
      </c>
      <c r="I4142" t="s">
        <v>1210</v>
      </c>
      <c r="J4142">
        <f>IF(US_Accidents_Dec20_updated[[#This Row],[Visibility(mi)]]&gt;30, 30, MROUND(US_Accidents_Dec20_updated[[#This Row],[Visibility(mi)]],5))</f>
        <v>5</v>
      </c>
      <c r="K4142">
        <f>MROUND(US_Accidents_Dec20_updated[[#This Row],[Wind_Speed(mph)]],5)</f>
        <v>25</v>
      </c>
      <c r="L4142">
        <f>IF(US_Accidents_Dec20_updated[[#This Row],[Precipitation(in)]]&gt;0.1, 0.1, US_Accidents_Dec20_updated[[#This Row],[Precipitation(in)]])</f>
        <v>0</v>
      </c>
    </row>
    <row r="4143" spans="1:12" x14ac:dyDescent="0.25">
      <c r="A4143" t="str">
        <f>US_Accidents_Dec20_updated[[#This Row],[ID]]</f>
        <v>A-4187688</v>
      </c>
      <c r="B4143">
        <f>US_Accidents_Dec20_updated[[#This Row],[Start_Lat]]</f>
        <v>39.656550000000003</v>
      </c>
      <c r="C4143">
        <f>US_Accidents_Dec20_updated[[#This Row],[Start_Lng]]</f>
        <v>-104.84672999999999</v>
      </c>
      <c r="D4143">
        <f>US_Accidents_Dec20_updated[[#This Row],[Severity]]-1</f>
        <v>1</v>
      </c>
      <c r="E4143">
        <f>HOUR(US_Accidents_Dec20_updated[[#This Row],[Start_Time]])</f>
        <v>10</v>
      </c>
      <c r="F4143">
        <f>DAY(US_Accidents_Dec20_updated[[#This Row],[Start_Time]])</f>
        <v>21</v>
      </c>
      <c r="G4143">
        <f>MONTH(US_Accidents_Dec20_updated[[#This Row],[Start_Time]])</f>
        <v>5</v>
      </c>
      <c r="H4143" t="str">
        <f>US_Accidents_Dec20_updated[[#This Row],[Description]]</f>
        <v>At CO-83/Parker Rd/Exit 4 - Accident.</v>
      </c>
      <c r="I4143" t="s">
        <v>1210</v>
      </c>
      <c r="J4143">
        <f>IF(US_Accidents_Dec20_updated[[#This Row],[Visibility(mi)]]&gt;30, 30, MROUND(US_Accidents_Dec20_updated[[#This Row],[Visibility(mi)]],5))</f>
        <v>5</v>
      </c>
      <c r="K4143">
        <f>MROUND(US_Accidents_Dec20_updated[[#This Row],[Wind_Speed(mph)]],5)</f>
        <v>10</v>
      </c>
      <c r="L4143">
        <f>IF(US_Accidents_Dec20_updated[[#This Row],[Precipitation(in)]]&gt;0.1, 0.1, US_Accidents_Dec20_updated[[#This Row],[Precipitation(in)]])</f>
        <v>0</v>
      </c>
    </row>
    <row r="4144" spans="1:12" x14ac:dyDescent="0.25">
      <c r="A4144" t="str">
        <f>US_Accidents_Dec20_updated[[#This Row],[ID]]</f>
        <v>A-4187690</v>
      </c>
      <c r="B4144">
        <f>US_Accidents_Dec20_updated[[#This Row],[Start_Lat]]</f>
        <v>39.885438999999998</v>
      </c>
      <c r="C4144">
        <f>US_Accidents_Dec20_updated[[#This Row],[Start_Lng]]</f>
        <v>-104.98766999999999</v>
      </c>
      <c r="D4144">
        <f>US_Accidents_Dec20_updated[[#This Row],[Severity]]-1</f>
        <v>2</v>
      </c>
      <c r="E4144">
        <f>HOUR(US_Accidents_Dec20_updated[[#This Row],[Start_Time]])</f>
        <v>9</v>
      </c>
      <c r="F4144">
        <f>DAY(US_Accidents_Dec20_updated[[#This Row],[Start_Time]])</f>
        <v>21</v>
      </c>
      <c r="G4144">
        <f>MONTH(US_Accidents_Dec20_updated[[#This Row],[Start_Time]])</f>
        <v>5</v>
      </c>
      <c r="H4144" t="str">
        <f>US_Accidents_Dec20_updated[[#This Row],[Description]]</f>
        <v>At 104th Ave/Exit 221 - Accident.</v>
      </c>
      <c r="I4144" t="s">
        <v>1210</v>
      </c>
      <c r="J4144">
        <f>IF(US_Accidents_Dec20_updated[[#This Row],[Visibility(mi)]]&gt;30, 30, MROUND(US_Accidents_Dec20_updated[[#This Row],[Visibility(mi)]],5))</f>
        <v>0</v>
      </c>
      <c r="K4144">
        <f>MROUND(US_Accidents_Dec20_updated[[#This Row],[Wind_Speed(mph)]],5)</f>
        <v>10</v>
      </c>
      <c r="L4144">
        <f>IF(US_Accidents_Dec20_updated[[#This Row],[Precipitation(in)]]&gt;0.1, 0.1, US_Accidents_Dec20_updated[[#This Row],[Precipitation(in)]])</f>
        <v>0</v>
      </c>
    </row>
    <row r="4145" spans="1:12" x14ac:dyDescent="0.25">
      <c r="A4145" t="str">
        <f>US_Accidents_Dec20_updated[[#This Row],[ID]]</f>
        <v>A-4187691</v>
      </c>
      <c r="B4145">
        <f>US_Accidents_Dec20_updated[[#This Row],[Start_Lat]]</f>
        <v>39.900221000000002</v>
      </c>
      <c r="C4145">
        <f>US_Accidents_Dec20_updated[[#This Row],[Start_Lng]]</f>
        <v>-104.988178</v>
      </c>
      <c r="D4145">
        <f>US_Accidents_Dec20_updated[[#This Row],[Severity]]-1</f>
        <v>2</v>
      </c>
      <c r="E4145">
        <f>HOUR(US_Accidents_Dec20_updated[[#This Row],[Start_Time]])</f>
        <v>10</v>
      </c>
      <c r="F4145">
        <f>DAY(US_Accidents_Dec20_updated[[#This Row],[Start_Time]])</f>
        <v>21</v>
      </c>
      <c r="G4145">
        <f>MONTH(US_Accidents_Dec20_updated[[#This Row],[Start_Time]])</f>
        <v>5</v>
      </c>
      <c r="H4145" t="str">
        <f>US_Accidents_Dec20_updated[[#This Row],[Description]]</f>
        <v>At 104th Ave/Exit 221 - Accident.</v>
      </c>
      <c r="I4145" t="s">
        <v>1210</v>
      </c>
      <c r="J4145">
        <f>IF(US_Accidents_Dec20_updated[[#This Row],[Visibility(mi)]]&gt;30, 30, MROUND(US_Accidents_Dec20_updated[[#This Row],[Visibility(mi)]],5))</f>
        <v>0</v>
      </c>
      <c r="K4145">
        <f>MROUND(US_Accidents_Dec20_updated[[#This Row],[Wind_Speed(mph)]],5)</f>
        <v>10</v>
      </c>
      <c r="L4145">
        <f>IF(US_Accidents_Dec20_updated[[#This Row],[Precipitation(in)]]&gt;0.1, 0.1, US_Accidents_Dec20_updated[[#This Row],[Precipitation(in)]])</f>
        <v>0</v>
      </c>
    </row>
    <row r="4146" spans="1:12" x14ac:dyDescent="0.25">
      <c r="A4146" t="str">
        <f>US_Accidents_Dec20_updated[[#This Row],[ID]]</f>
        <v>A-4187692</v>
      </c>
      <c r="B4146">
        <f>US_Accidents_Dec20_updated[[#This Row],[Start_Lat]]</f>
        <v>39.852139999999999</v>
      </c>
      <c r="C4146">
        <f>US_Accidents_Dec20_updated[[#This Row],[Start_Lng]]</f>
        <v>-104.98638</v>
      </c>
      <c r="D4146">
        <f>US_Accidents_Dec20_updated[[#This Row],[Severity]]-1</f>
        <v>1</v>
      </c>
      <c r="E4146">
        <f>HOUR(US_Accidents_Dec20_updated[[#This Row],[Start_Time]])</f>
        <v>10</v>
      </c>
      <c r="F4146">
        <f>DAY(US_Accidents_Dec20_updated[[#This Row],[Start_Time]])</f>
        <v>21</v>
      </c>
      <c r="G4146">
        <f>MONTH(US_Accidents_Dec20_updated[[#This Row],[Start_Time]])</f>
        <v>5</v>
      </c>
      <c r="H4146" t="str">
        <f>US_Accidents_Dec20_updated[[#This Row],[Description]]</f>
        <v>At 84th Ave/Exit 219 - Accident.</v>
      </c>
      <c r="I4146" t="s">
        <v>1210</v>
      </c>
      <c r="J4146">
        <f>IF(US_Accidents_Dec20_updated[[#This Row],[Visibility(mi)]]&gt;30, 30, MROUND(US_Accidents_Dec20_updated[[#This Row],[Visibility(mi)]],5))</f>
        <v>10</v>
      </c>
      <c r="K4146">
        <f>MROUND(US_Accidents_Dec20_updated[[#This Row],[Wind_Speed(mph)]],5)</f>
        <v>10</v>
      </c>
      <c r="L4146">
        <f>IF(US_Accidents_Dec20_updated[[#This Row],[Precipitation(in)]]&gt;0.1, 0.1, US_Accidents_Dec20_updated[[#This Row],[Precipitation(in)]])</f>
        <v>0</v>
      </c>
    </row>
    <row r="4147" spans="1:12" x14ac:dyDescent="0.25">
      <c r="A4147" t="str">
        <f>US_Accidents_Dec20_updated[[#This Row],[ID]]</f>
        <v>A-4187693</v>
      </c>
      <c r="B4147">
        <f>US_Accidents_Dec20_updated[[#This Row],[Start_Lat]]</f>
        <v>38.813564</v>
      </c>
      <c r="C4147">
        <f>US_Accidents_Dec20_updated[[#This Row],[Start_Lng]]</f>
        <v>-106.102861</v>
      </c>
      <c r="D4147">
        <f>US_Accidents_Dec20_updated[[#This Row],[Severity]]-1</f>
        <v>3</v>
      </c>
      <c r="E4147">
        <f>HOUR(US_Accidents_Dec20_updated[[#This Row],[Start_Time]])</f>
        <v>10</v>
      </c>
      <c r="F4147">
        <f>DAY(US_Accidents_Dec20_updated[[#This Row],[Start_Time]])</f>
        <v>21</v>
      </c>
      <c r="G4147">
        <f>MONTH(US_Accidents_Dec20_updated[[#This Row],[Start_Time]])</f>
        <v>5</v>
      </c>
      <c r="H4147" t="str">
        <f>US_Accidents_Dec20_updated[[#This Row],[Description]]</f>
        <v>Closed at US-285 (West) - Road closed due to accident.</v>
      </c>
      <c r="I4147" t="s">
        <v>50</v>
      </c>
      <c r="J4147">
        <f>IF(US_Accidents_Dec20_updated[[#This Row],[Visibility(mi)]]&gt;30, 30, MROUND(US_Accidents_Dec20_updated[[#This Row],[Visibility(mi)]],5))</f>
        <v>10</v>
      </c>
      <c r="K4147">
        <f>MROUND(US_Accidents_Dec20_updated[[#This Row],[Wind_Speed(mph)]],5)</f>
        <v>10</v>
      </c>
      <c r="L4147">
        <f>IF(US_Accidents_Dec20_updated[[#This Row],[Precipitation(in)]]&gt;0.1, 0.1, US_Accidents_Dec20_updated[[#This Row],[Precipitation(in)]])</f>
        <v>0</v>
      </c>
    </row>
    <row r="4148" spans="1:12" x14ac:dyDescent="0.25">
      <c r="A4148" t="str">
        <f>US_Accidents_Dec20_updated[[#This Row],[ID]]</f>
        <v>A-4187695</v>
      </c>
      <c r="B4148">
        <f>US_Accidents_Dec20_updated[[#This Row],[Start_Lat]]</f>
        <v>38.813564</v>
      </c>
      <c r="C4148">
        <f>US_Accidents_Dec20_updated[[#This Row],[Start_Lng]]</f>
        <v>-106.102861</v>
      </c>
      <c r="D4148">
        <f>US_Accidents_Dec20_updated[[#This Row],[Severity]]-1</f>
        <v>3</v>
      </c>
      <c r="E4148">
        <f>HOUR(US_Accidents_Dec20_updated[[#This Row],[Start_Time]])</f>
        <v>13</v>
      </c>
      <c r="F4148">
        <f>DAY(US_Accidents_Dec20_updated[[#This Row],[Start_Time]])</f>
        <v>21</v>
      </c>
      <c r="G4148">
        <f>MONTH(US_Accidents_Dec20_updated[[#This Row],[Start_Time]])</f>
        <v>5</v>
      </c>
      <c r="H4148" t="str">
        <f>US_Accidents_Dec20_updated[[#This Row],[Description]]</f>
        <v>Closed at Buena Vista - Road closed due to accident.</v>
      </c>
      <c r="I4148" t="s">
        <v>50</v>
      </c>
      <c r="J4148">
        <f>IF(US_Accidents_Dec20_updated[[#This Row],[Visibility(mi)]]&gt;30, 30, MROUND(US_Accidents_Dec20_updated[[#This Row],[Visibility(mi)]],5))</f>
        <v>10</v>
      </c>
      <c r="K4148">
        <f>MROUND(US_Accidents_Dec20_updated[[#This Row],[Wind_Speed(mph)]],5)</f>
        <v>15</v>
      </c>
      <c r="L4148">
        <f>IF(US_Accidents_Dec20_updated[[#This Row],[Precipitation(in)]]&gt;0.1, 0.1, US_Accidents_Dec20_updated[[#This Row],[Precipitation(in)]])</f>
        <v>0</v>
      </c>
    </row>
    <row r="4149" spans="1:12" x14ac:dyDescent="0.25">
      <c r="A4149" t="str">
        <f>US_Accidents_Dec20_updated[[#This Row],[ID]]</f>
        <v>A-4187697</v>
      </c>
      <c r="B4149">
        <f>US_Accidents_Dec20_updated[[#This Row],[Start_Lat]]</f>
        <v>39.725580000000001</v>
      </c>
      <c r="C4149">
        <f>US_Accidents_Dec20_updated[[#This Row],[Start_Lng]]</f>
        <v>-105.022643</v>
      </c>
      <c r="D4149">
        <f>US_Accidents_Dec20_updated[[#This Row],[Severity]]-1</f>
        <v>2</v>
      </c>
      <c r="E4149">
        <f>HOUR(US_Accidents_Dec20_updated[[#This Row],[Start_Time]])</f>
        <v>11</v>
      </c>
      <c r="F4149">
        <f>DAY(US_Accidents_Dec20_updated[[#This Row],[Start_Time]])</f>
        <v>21</v>
      </c>
      <c r="G4149">
        <f>MONTH(US_Accidents_Dec20_updated[[#This Row],[Start_Time]])</f>
        <v>5</v>
      </c>
      <c r="H4149" t="str">
        <f>US_Accidents_Dec20_updated[[#This Row],[Description]]</f>
        <v>At Bryant St - Accident.</v>
      </c>
      <c r="I4149" t="s">
        <v>50</v>
      </c>
      <c r="J4149">
        <f>IF(US_Accidents_Dec20_updated[[#This Row],[Visibility(mi)]]&gt;30, 30, MROUND(US_Accidents_Dec20_updated[[#This Row],[Visibility(mi)]],5))</f>
        <v>10</v>
      </c>
      <c r="K4149">
        <f>MROUND(US_Accidents_Dec20_updated[[#This Row],[Wind_Speed(mph)]],5)</f>
        <v>10</v>
      </c>
      <c r="L4149">
        <f>IF(US_Accidents_Dec20_updated[[#This Row],[Precipitation(in)]]&gt;0.1, 0.1, US_Accidents_Dec20_updated[[#This Row],[Precipitation(in)]])</f>
        <v>0</v>
      </c>
    </row>
    <row r="4150" spans="1:12" x14ac:dyDescent="0.25">
      <c r="A4150" t="str">
        <f>US_Accidents_Dec20_updated[[#This Row],[ID]]</f>
        <v>A-4187700</v>
      </c>
      <c r="B4150">
        <f>US_Accidents_Dec20_updated[[#This Row],[Start_Lat]]</f>
        <v>38.911119999999997</v>
      </c>
      <c r="C4150">
        <f>US_Accidents_Dec20_updated[[#This Row],[Start_Lng]]</f>
        <v>-104.71974</v>
      </c>
      <c r="D4150">
        <f>US_Accidents_Dec20_updated[[#This Row],[Severity]]-1</f>
        <v>1</v>
      </c>
      <c r="E4150">
        <f>HOUR(US_Accidents_Dec20_updated[[#This Row],[Start_Time]])</f>
        <v>12</v>
      </c>
      <c r="F4150">
        <f>DAY(US_Accidents_Dec20_updated[[#This Row],[Start_Time]])</f>
        <v>21</v>
      </c>
      <c r="G4150">
        <f>MONTH(US_Accidents_Dec20_updated[[#This Row],[Start_Time]])</f>
        <v>5</v>
      </c>
      <c r="H4150" t="str">
        <f>US_Accidents_Dec20_updated[[#This Row],[Description]]</f>
        <v>At Stetson Hills Blvd - Accident.</v>
      </c>
      <c r="I4150" t="s">
        <v>50</v>
      </c>
      <c r="J4150">
        <f>IF(US_Accidents_Dec20_updated[[#This Row],[Visibility(mi)]]&gt;30, 30, MROUND(US_Accidents_Dec20_updated[[#This Row],[Visibility(mi)]],5))</f>
        <v>10</v>
      </c>
      <c r="K4150">
        <f>MROUND(US_Accidents_Dec20_updated[[#This Row],[Wind_Speed(mph)]],5)</f>
        <v>15</v>
      </c>
      <c r="L4150">
        <f>IF(US_Accidents_Dec20_updated[[#This Row],[Precipitation(in)]]&gt;0.1, 0.1, US_Accidents_Dec20_updated[[#This Row],[Precipitation(in)]])</f>
        <v>0</v>
      </c>
    </row>
    <row r="4151" spans="1:12" x14ac:dyDescent="0.25">
      <c r="A4151" t="str">
        <f>US_Accidents_Dec20_updated[[#This Row],[ID]]</f>
        <v>A-4187701</v>
      </c>
      <c r="B4151">
        <f>US_Accidents_Dec20_updated[[#This Row],[Start_Lat]]</f>
        <v>37.596632</v>
      </c>
      <c r="C4151">
        <f>US_Accidents_Dec20_updated[[#This Row],[Start_Lng]]</f>
        <v>-106.209824</v>
      </c>
      <c r="D4151">
        <f>US_Accidents_Dec20_updated[[#This Row],[Severity]]-1</f>
        <v>2</v>
      </c>
      <c r="E4151">
        <f>HOUR(US_Accidents_Dec20_updated[[#This Row],[Start_Time]])</f>
        <v>12</v>
      </c>
      <c r="F4151">
        <f>DAY(US_Accidents_Dec20_updated[[#This Row],[Start_Time]])</f>
        <v>21</v>
      </c>
      <c r="G4151">
        <f>MONTH(US_Accidents_Dec20_updated[[#This Row],[Start_Time]])</f>
        <v>5</v>
      </c>
      <c r="H4151" t="str">
        <f>US_Accidents_Dec20_updated[[#This Row],[Description]]</f>
        <v>At US-285/CO-15/Brdway St/Gunbarrel Rd - Accident.</v>
      </c>
      <c r="I4151" t="s">
        <v>50</v>
      </c>
      <c r="J4151">
        <f>IF(US_Accidents_Dec20_updated[[#This Row],[Visibility(mi)]]&gt;30, 30, MROUND(US_Accidents_Dec20_updated[[#This Row],[Visibility(mi)]],5))</f>
        <v>10</v>
      </c>
      <c r="K4151">
        <f>MROUND(US_Accidents_Dec20_updated[[#This Row],[Wind_Speed(mph)]],5)</f>
        <v>10</v>
      </c>
      <c r="L4151">
        <f>IF(US_Accidents_Dec20_updated[[#This Row],[Precipitation(in)]]&gt;0.1, 0.1, US_Accidents_Dec20_updated[[#This Row],[Precipitation(in)]])</f>
        <v>0</v>
      </c>
    </row>
    <row r="4152" spans="1:12" x14ac:dyDescent="0.25">
      <c r="A4152" t="str">
        <f>US_Accidents_Dec20_updated[[#This Row],[ID]]</f>
        <v>A-4187702</v>
      </c>
      <c r="B4152">
        <f>US_Accidents_Dec20_updated[[#This Row],[Start_Lat]]</f>
        <v>37.588431</v>
      </c>
      <c r="C4152">
        <f>US_Accidents_Dec20_updated[[#This Row],[Start_Lng]]</f>
        <v>-106.199392</v>
      </c>
      <c r="D4152">
        <f>US_Accidents_Dec20_updated[[#This Row],[Severity]]-1</f>
        <v>2</v>
      </c>
      <c r="E4152">
        <f>HOUR(US_Accidents_Dec20_updated[[#This Row],[Start_Time]])</f>
        <v>12</v>
      </c>
      <c r="F4152">
        <f>DAY(US_Accidents_Dec20_updated[[#This Row],[Start_Time]])</f>
        <v>21</v>
      </c>
      <c r="G4152">
        <f>MONTH(US_Accidents_Dec20_updated[[#This Row],[Start_Time]])</f>
        <v>5</v>
      </c>
      <c r="H4152" t="str">
        <f>US_Accidents_Dec20_updated[[#This Row],[Description]]</f>
        <v>At Center - Accident.</v>
      </c>
      <c r="I4152" t="s">
        <v>50</v>
      </c>
      <c r="J4152">
        <f>IF(US_Accidents_Dec20_updated[[#This Row],[Visibility(mi)]]&gt;30, 30, MROUND(US_Accidents_Dec20_updated[[#This Row],[Visibility(mi)]],5))</f>
        <v>10</v>
      </c>
      <c r="K4152">
        <f>MROUND(US_Accidents_Dec20_updated[[#This Row],[Wind_Speed(mph)]],5)</f>
        <v>10</v>
      </c>
      <c r="L4152">
        <f>IF(US_Accidents_Dec20_updated[[#This Row],[Precipitation(in)]]&gt;0.1, 0.1, US_Accidents_Dec20_updated[[#This Row],[Precipitation(in)]])</f>
        <v>0</v>
      </c>
    </row>
    <row r="4153" spans="1:12" x14ac:dyDescent="0.25">
      <c r="A4153" t="str">
        <f>US_Accidents_Dec20_updated[[#This Row],[ID]]</f>
        <v>A-4187706</v>
      </c>
      <c r="B4153">
        <f>US_Accidents_Dec20_updated[[#This Row],[Start_Lat]]</f>
        <v>39.522419999999997</v>
      </c>
      <c r="C4153">
        <f>US_Accidents_Dec20_updated[[#This Row],[Start_Lng]]</f>
        <v>-107.78233</v>
      </c>
      <c r="D4153">
        <f>US_Accidents_Dec20_updated[[#This Row],[Severity]]-1</f>
        <v>1</v>
      </c>
      <c r="E4153">
        <f>HOUR(US_Accidents_Dec20_updated[[#This Row],[Start_Time]])</f>
        <v>13</v>
      </c>
      <c r="F4153">
        <f>DAY(US_Accidents_Dec20_updated[[#This Row],[Start_Time]])</f>
        <v>21</v>
      </c>
      <c r="G4153">
        <f>MONTH(US_Accidents_Dec20_updated[[#This Row],[Start_Time]])</f>
        <v>5</v>
      </c>
      <c r="H4153" t="str">
        <f>US_Accidents_Dec20_updated[[#This Row],[Description]]</f>
        <v>At CO-13/Taughenbaugh Blvd/Exit 90 - Accident.</v>
      </c>
      <c r="I4153" t="s">
        <v>1203</v>
      </c>
      <c r="J4153">
        <f>IF(US_Accidents_Dec20_updated[[#This Row],[Visibility(mi)]]&gt;30, 30, MROUND(US_Accidents_Dec20_updated[[#This Row],[Visibility(mi)]],5))</f>
        <v>5</v>
      </c>
      <c r="K4153">
        <f>MROUND(US_Accidents_Dec20_updated[[#This Row],[Wind_Speed(mph)]],5)</f>
        <v>10</v>
      </c>
      <c r="L4153">
        <f>IF(US_Accidents_Dec20_updated[[#This Row],[Precipitation(in)]]&gt;0.1, 0.1, US_Accidents_Dec20_updated[[#This Row],[Precipitation(in)]])</f>
        <v>0</v>
      </c>
    </row>
    <row r="4154" spans="1:12" x14ac:dyDescent="0.25">
      <c r="A4154" t="str">
        <f>US_Accidents_Dec20_updated[[#This Row],[ID]]</f>
        <v>A-4187713</v>
      </c>
      <c r="B4154">
        <f>US_Accidents_Dec20_updated[[#This Row],[Start_Lat]]</f>
        <v>39.093961999999998</v>
      </c>
      <c r="C4154">
        <f>US_Accidents_Dec20_updated[[#This Row],[Start_Lng]]</f>
        <v>-104.862951</v>
      </c>
      <c r="D4154">
        <f>US_Accidents_Dec20_updated[[#This Row],[Severity]]-1</f>
        <v>2</v>
      </c>
      <c r="E4154">
        <f>HOUR(US_Accidents_Dec20_updated[[#This Row],[Start_Time]])</f>
        <v>12</v>
      </c>
      <c r="F4154">
        <f>DAY(US_Accidents_Dec20_updated[[#This Row],[Start_Time]])</f>
        <v>21</v>
      </c>
      <c r="G4154">
        <f>MONTH(US_Accidents_Dec20_updated[[#This Row],[Start_Time]])</f>
        <v>5</v>
      </c>
      <c r="H4154" t="str">
        <f>US_Accidents_Dec20_updated[[#This Row],[Description]]</f>
        <v>At County Line Rd/Exit 163 - Accident.</v>
      </c>
      <c r="I4154" t="s">
        <v>50</v>
      </c>
      <c r="J4154">
        <f>IF(US_Accidents_Dec20_updated[[#This Row],[Visibility(mi)]]&gt;30, 30, MROUND(US_Accidents_Dec20_updated[[#This Row],[Visibility(mi)]],5))</f>
        <v>10</v>
      </c>
      <c r="K4154">
        <f>MROUND(US_Accidents_Dec20_updated[[#This Row],[Wind_Speed(mph)]],5)</f>
        <v>25</v>
      </c>
      <c r="L4154">
        <f>IF(US_Accidents_Dec20_updated[[#This Row],[Precipitation(in)]]&gt;0.1, 0.1, US_Accidents_Dec20_updated[[#This Row],[Precipitation(in)]])</f>
        <v>0</v>
      </c>
    </row>
    <row r="4155" spans="1:12" x14ac:dyDescent="0.25">
      <c r="A4155" t="str">
        <f>US_Accidents_Dec20_updated[[#This Row],[ID]]</f>
        <v>A-4187714</v>
      </c>
      <c r="B4155">
        <f>US_Accidents_Dec20_updated[[#This Row],[Start_Lat]]</f>
        <v>39.059837999999999</v>
      </c>
      <c r="C4155">
        <f>US_Accidents_Dec20_updated[[#This Row],[Start_Lng]]</f>
        <v>-104.85315900000001</v>
      </c>
      <c r="D4155">
        <f>US_Accidents_Dec20_updated[[#This Row],[Severity]]-1</f>
        <v>2</v>
      </c>
      <c r="E4155">
        <f>HOUR(US_Accidents_Dec20_updated[[#This Row],[Start_Time]])</f>
        <v>13</v>
      </c>
      <c r="F4155">
        <f>DAY(US_Accidents_Dec20_updated[[#This Row],[Start_Time]])</f>
        <v>21</v>
      </c>
      <c r="G4155">
        <f>MONTH(US_Accidents_Dec20_updated[[#This Row],[Start_Time]])</f>
        <v>5</v>
      </c>
      <c r="H4155" t="str">
        <f>US_Accidents_Dec20_updated[[#This Row],[Description]]</f>
        <v>Between Baptist Rd/Exit 158 and County Line Rd/Exit 163 - Accident. Left lane blocked. in the left lane.</v>
      </c>
      <c r="I4155" t="s">
        <v>50</v>
      </c>
      <c r="J4155">
        <f>IF(US_Accidents_Dec20_updated[[#This Row],[Visibility(mi)]]&gt;30, 30, MROUND(US_Accidents_Dec20_updated[[#This Row],[Visibility(mi)]],5))</f>
        <v>10</v>
      </c>
      <c r="K4155">
        <f>MROUND(US_Accidents_Dec20_updated[[#This Row],[Wind_Speed(mph)]],5)</f>
        <v>30</v>
      </c>
      <c r="L4155">
        <f>IF(US_Accidents_Dec20_updated[[#This Row],[Precipitation(in)]]&gt;0.1, 0.1, US_Accidents_Dec20_updated[[#This Row],[Precipitation(in)]])</f>
        <v>0</v>
      </c>
    </row>
    <row r="4156" spans="1:12" x14ac:dyDescent="0.25">
      <c r="A4156" t="str">
        <f>US_Accidents_Dec20_updated[[#This Row],[ID]]</f>
        <v>A-4187718</v>
      </c>
      <c r="B4156">
        <f>US_Accidents_Dec20_updated[[#This Row],[Start_Lat]]</f>
        <v>39.05247</v>
      </c>
      <c r="C4156">
        <f>US_Accidents_Dec20_updated[[#This Row],[Start_Lng]]</f>
        <v>-104.84873</v>
      </c>
      <c r="D4156">
        <f>US_Accidents_Dec20_updated[[#This Row],[Severity]]-1</f>
        <v>2</v>
      </c>
      <c r="E4156">
        <f>HOUR(US_Accidents_Dec20_updated[[#This Row],[Start_Time]])</f>
        <v>15</v>
      </c>
      <c r="F4156">
        <f>DAY(US_Accidents_Dec20_updated[[#This Row],[Start_Time]])</f>
        <v>21</v>
      </c>
      <c r="G4156">
        <f>MONTH(US_Accidents_Dec20_updated[[#This Row],[Start_Time]])</f>
        <v>5</v>
      </c>
      <c r="H4156" t="str">
        <f>US_Accidents_Dec20_updated[[#This Row],[Description]]</f>
        <v>Between Gleneagle Dr/Exit 156 and County Line Rd/Exit 163 - Accident. Left lane blocked. in the left lane.</v>
      </c>
      <c r="I4156" t="s">
        <v>50</v>
      </c>
      <c r="J4156">
        <f>IF(US_Accidents_Dec20_updated[[#This Row],[Visibility(mi)]]&gt;30, 30, MROUND(US_Accidents_Dec20_updated[[#This Row],[Visibility(mi)]],5))</f>
        <v>10</v>
      </c>
      <c r="K4156">
        <f>MROUND(US_Accidents_Dec20_updated[[#This Row],[Wind_Speed(mph)]],5)</f>
        <v>30</v>
      </c>
      <c r="L4156">
        <f>IF(US_Accidents_Dec20_updated[[#This Row],[Precipitation(in)]]&gt;0.1, 0.1, US_Accidents_Dec20_updated[[#This Row],[Precipitation(in)]])</f>
        <v>0</v>
      </c>
    </row>
    <row r="4157" spans="1:12" x14ac:dyDescent="0.25">
      <c r="A4157" t="str">
        <f>US_Accidents_Dec20_updated[[#This Row],[ID]]</f>
        <v>A-4187731</v>
      </c>
      <c r="B4157">
        <f>US_Accidents_Dec20_updated[[#This Row],[Start_Lat]]</f>
        <v>39.05247</v>
      </c>
      <c r="C4157">
        <f>US_Accidents_Dec20_updated[[#This Row],[Start_Lng]]</f>
        <v>-104.84873</v>
      </c>
      <c r="D4157">
        <f>US_Accidents_Dec20_updated[[#This Row],[Severity]]-1</f>
        <v>2</v>
      </c>
      <c r="E4157">
        <f>HOUR(US_Accidents_Dec20_updated[[#This Row],[Start_Time]])</f>
        <v>19</v>
      </c>
      <c r="F4157">
        <f>DAY(US_Accidents_Dec20_updated[[#This Row],[Start_Time]])</f>
        <v>21</v>
      </c>
      <c r="G4157">
        <f>MONTH(US_Accidents_Dec20_updated[[#This Row],[Start_Time]])</f>
        <v>5</v>
      </c>
      <c r="H4157" t="str">
        <f>US_Accidents_Dec20_updated[[#This Row],[Description]]</f>
        <v>Between Baptist Rd/Exit 158 and County Line Rd/Exit 163 - Accident. Left lane blocked. in the left lane.</v>
      </c>
      <c r="I4157" t="s">
        <v>50</v>
      </c>
      <c r="J4157">
        <f>IF(US_Accidents_Dec20_updated[[#This Row],[Visibility(mi)]]&gt;30, 30, MROUND(US_Accidents_Dec20_updated[[#This Row],[Visibility(mi)]],5))</f>
        <v>10</v>
      </c>
      <c r="K4157">
        <f>MROUND(US_Accidents_Dec20_updated[[#This Row],[Wind_Speed(mph)]],5)</f>
        <v>15</v>
      </c>
      <c r="L4157">
        <f>IF(US_Accidents_Dec20_updated[[#This Row],[Precipitation(in)]]&gt;0.1, 0.1, US_Accidents_Dec20_updated[[#This Row],[Precipitation(in)]])</f>
        <v>0</v>
      </c>
    </row>
    <row r="4158" spans="1:12" x14ac:dyDescent="0.25">
      <c r="A4158" t="str">
        <f>US_Accidents_Dec20_updated[[#This Row],[ID]]</f>
        <v>A-4187732</v>
      </c>
      <c r="B4158">
        <f>US_Accidents_Dec20_updated[[#This Row],[Start_Lat]]</f>
        <v>39.594532999999998</v>
      </c>
      <c r="C4158">
        <f>US_Accidents_Dec20_updated[[#This Row],[Start_Lng]]</f>
        <v>-106.250827</v>
      </c>
      <c r="D4158">
        <f>US_Accidents_Dec20_updated[[#This Row],[Severity]]-1</f>
        <v>2</v>
      </c>
      <c r="E4158">
        <f>HOUR(US_Accidents_Dec20_updated[[#This Row],[Start_Time]])</f>
        <v>17</v>
      </c>
      <c r="F4158">
        <f>DAY(US_Accidents_Dec20_updated[[#This Row],[Start_Time]])</f>
        <v>21</v>
      </c>
      <c r="G4158">
        <f>MONTH(US_Accidents_Dec20_updated[[#This Row],[Start_Time]])</f>
        <v>5</v>
      </c>
      <c r="H4158" t="str">
        <f>US_Accidents_Dec20_updated[[#This Row],[Description]]</f>
        <v>At Bighorn Rd/Exit 180 - Accident.</v>
      </c>
      <c r="I4158" t="s">
        <v>50</v>
      </c>
      <c r="J4158">
        <f>IF(US_Accidents_Dec20_updated[[#This Row],[Visibility(mi)]]&gt;30, 30, MROUND(US_Accidents_Dec20_updated[[#This Row],[Visibility(mi)]],5))</f>
        <v>10</v>
      </c>
      <c r="K4158">
        <f>MROUND(US_Accidents_Dec20_updated[[#This Row],[Wind_Speed(mph)]],5)</f>
        <v>5</v>
      </c>
      <c r="L4158">
        <f>IF(US_Accidents_Dec20_updated[[#This Row],[Precipitation(in)]]&gt;0.1, 0.1, US_Accidents_Dec20_updated[[#This Row],[Precipitation(in)]])</f>
        <v>0</v>
      </c>
    </row>
    <row r="4159" spans="1:12" x14ac:dyDescent="0.25">
      <c r="A4159" t="str">
        <f>US_Accidents_Dec20_updated[[#This Row],[ID]]</f>
        <v>A-4187733</v>
      </c>
      <c r="B4159">
        <f>US_Accidents_Dec20_updated[[#This Row],[Start_Lat]]</f>
        <v>39.645800000000001</v>
      </c>
      <c r="C4159">
        <f>US_Accidents_Dec20_updated[[#This Row],[Start_Lng]]</f>
        <v>-106.31097</v>
      </c>
      <c r="D4159">
        <f>US_Accidents_Dec20_updated[[#This Row],[Severity]]-1</f>
        <v>2</v>
      </c>
      <c r="E4159">
        <f>HOUR(US_Accidents_Dec20_updated[[#This Row],[Start_Time]])</f>
        <v>16</v>
      </c>
      <c r="F4159">
        <f>DAY(US_Accidents_Dec20_updated[[#This Row],[Start_Time]])</f>
        <v>21</v>
      </c>
      <c r="G4159">
        <f>MONTH(US_Accidents_Dec20_updated[[#This Row],[Start_Time]])</f>
        <v>5</v>
      </c>
      <c r="H4159" t="str">
        <f>US_Accidents_Dec20_updated[[#This Row],[Description]]</f>
        <v>At Bighorn Rd/Exit 180 - Accident.</v>
      </c>
      <c r="I4159" t="s">
        <v>1210</v>
      </c>
      <c r="J4159">
        <f>IF(US_Accidents_Dec20_updated[[#This Row],[Visibility(mi)]]&gt;30, 30, MROUND(US_Accidents_Dec20_updated[[#This Row],[Visibility(mi)]],5))</f>
        <v>5</v>
      </c>
      <c r="K4159">
        <f>MROUND(US_Accidents_Dec20_updated[[#This Row],[Wind_Speed(mph)]],5)</f>
        <v>10</v>
      </c>
      <c r="L4159">
        <f>IF(US_Accidents_Dec20_updated[[#This Row],[Precipitation(in)]]&gt;0.1, 0.1, US_Accidents_Dec20_updated[[#This Row],[Precipitation(in)]])</f>
        <v>0</v>
      </c>
    </row>
    <row r="4160" spans="1:12" x14ac:dyDescent="0.25">
      <c r="A4160" t="str">
        <f>US_Accidents_Dec20_updated[[#This Row],[ID]]</f>
        <v>A-4187734</v>
      </c>
      <c r="B4160">
        <f>US_Accidents_Dec20_updated[[#This Row],[Start_Lat]]</f>
        <v>40.497411</v>
      </c>
      <c r="C4160">
        <f>US_Accidents_Dec20_updated[[#This Row],[Start_Lng]]</f>
        <v>-103.263859</v>
      </c>
      <c r="D4160">
        <f>US_Accidents_Dec20_updated[[#This Row],[Severity]]-1</f>
        <v>1</v>
      </c>
      <c r="E4160">
        <f>HOUR(US_Accidents_Dec20_updated[[#This Row],[Start_Time]])</f>
        <v>17</v>
      </c>
      <c r="F4160">
        <f>DAY(US_Accidents_Dec20_updated[[#This Row],[Start_Time]])</f>
        <v>21</v>
      </c>
      <c r="G4160">
        <f>MONTH(US_Accidents_Dec20_updated[[#This Row],[Start_Time]])</f>
        <v>5</v>
      </c>
      <c r="H4160" t="str">
        <f>US_Accidents_Dec20_updated[[#This Row],[Description]]</f>
        <v>At CR-Q/Exit 102 - Accident. Left lane blocked.</v>
      </c>
      <c r="I4160" t="s">
        <v>1210</v>
      </c>
      <c r="J4160">
        <f>IF(US_Accidents_Dec20_updated[[#This Row],[Visibility(mi)]]&gt;30, 30, MROUND(US_Accidents_Dec20_updated[[#This Row],[Visibility(mi)]],5))</f>
        <v>5</v>
      </c>
      <c r="K4160">
        <f>MROUND(US_Accidents_Dec20_updated[[#This Row],[Wind_Speed(mph)]],5)</f>
        <v>15</v>
      </c>
      <c r="L4160">
        <f>IF(US_Accidents_Dec20_updated[[#This Row],[Precipitation(in)]]&gt;0.1, 0.1, US_Accidents_Dec20_updated[[#This Row],[Precipitation(in)]])</f>
        <v>0.01</v>
      </c>
    </row>
    <row r="4161" spans="1:12" x14ac:dyDescent="0.25">
      <c r="A4161" t="str">
        <f>US_Accidents_Dec20_updated[[#This Row],[ID]]</f>
        <v>A-4187735</v>
      </c>
      <c r="B4161">
        <f>US_Accidents_Dec20_updated[[#This Row],[Start_Lat]]</f>
        <v>39.809629999999999</v>
      </c>
      <c r="C4161">
        <f>US_Accidents_Dec20_updated[[#This Row],[Start_Lng]]</f>
        <v>-104.98308</v>
      </c>
      <c r="D4161">
        <f>US_Accidents_Dec20_updated[[#This Row],[Severity]]-1</f>
        <v>2</v>
      </c>
      <c r="E4161">
        <f>HOUR(US_Accidents_Dec20_updated[[#This Row],[Start_Time]])</f>
        <v>17</v>
      </c>
      <c r="F4161">
        <f>DAY(US_Accidents_Dec20_updated[[#This Row],[Start_Time]])</f>
        <v>21</v>
      </c>
      <c r="G4161">
        <f>MONTH(US_Accidents_Dec20_updated[[#This Row],[Start_Time]])</f>
        <v>5</v>
      </c>
      <c r="H4161" t="str">
        <f>US_Accidents_Dec20_updated[[#This Row],[Description]]</f>
        <v>At I-76/Exit 216 - Accident.</v>
      </c>
      <c r="I4161" t="s">
        <v>50</v>
      </c>
      <c r="J4161">
        <f>IF(US_Accidents_Dec20_updated[[#This Row],[Visibility(mi)]]&gt;30, 30, MROUND(US_Accidents_Dec20_updated[[#This Row],[Visibility(mi)]],5))</f>
        <v>20</v>
      </c>
      <c r="K4161">
        <f>MROUND(US_Accidents_Dec20_updated[[#This Row],[Wind_Speed(mph)]],5)</f>
        <v>10</v>
      </c>
      <c r="L4161">
        <f>IF(US_Accidents_Dec20_updated[[#This Row],[Precipitation(in)]]&gt;0.1, 0.1, US_Accidents_Dec20_updated[[#This Row],[Precipitation(in)]])</f>
        <v>0</v>
      </c>
    </row>
    <row r="4162" spans="1:12" x14ac:dyDescent="0.25">
      <c r="A4162" t="str">
        <f>US_Accidents_Dec20_updated[[#This Row],[ID]]</f>
        <v>A-4187736</v>
      </c>
      <c r="B4162">
        <f>US_Accidents_Dec20_updated[[#This Row],[Start_Lat]]</f>
        <v>39.778289999999998</v>
      </c>
      <c r="C4162">
        <f>US_Accidents_Dec20_updated[[#This Row],[Start_Lng]]</f>
        <v>-104.897431</v>
      </c>
      <c r="D4162">
        <f>US_Accidents_Dec20_updated[[#This Row],[Severity]]-1</f>
        <v>2</v>
      </c>
      <c r="E4162">
        <f>HOUR(US_Accidents_Dec20_updated[[#This Row],[Start_Time]])</f>
        <v>17</v>
      </c>
      <c r="F4162">
        <f>DAY(US_Accidents_Dec20_updated[[#This Row],[Start_Time]])</f>
        <v>21</v>
      </c>
      <c r="G4162">
        <f>MONTH(US_Accidents_Dec20_updated[[#This Row],[Start_Time]])</f>
        <v>5</v>
      </c>
      <c r="H4162" t="str">
        <f>US_Accidents_Dec20_updated[[#This Row],[Description]]</f>
        <v>At I-270/Exit 279 - Accident.</v>
      </c>
      <c r="I4162" t="s">
        <v>50</v>
      </c>
      <c r="J4162">
        <f>IF(US_Accidents_Dec20_updated[[#This Row],[Visibility(mi)]]&gt;30, 30, MROUND(US_Accidents_Dec20_updated[[#This Row],[Visibility(mi)]],5))</f>
        <v>20</v>
      </c>
      <c r="K4162">
        <f>MROUND(US_Accidents_Dec20_updated[[#This Row],[Wind_Speed(mph)]],5)</f>
        <v>10</v>
      </c>
      <c r="L4162">
        <f>IF(US_Accidents_Dec20_updated[[#This Row],[Precipitation(in)]]&gt;0.1, 0.1, US_Accidents_Dec20_updated[[#This Row],[Precipitation(in)]])</f>
        <v>0</v>
      </c>
    </row>
    <row r="4163" spans="1:12" x14ac:dyDescent="0.25">
      <c r="A4163" t="str">
        <f>US_Accidents_Dec20_updated[[#This Row],[ID]]</f>
        <v>A-4187747</v>
      </c>
      <c r="B4163">
        <f>US_Accidents_Dec20_updated[[#This Row],[Start_Lat]]</f>
        <v>37.021000000000001</v>
      </c>
      <c r="C4163">
        <f>US_Accidents_Dec20_updated[[#This Row],[Start_Lng]]</f>
        <v>-104.49293</v>
      </c>
      <c r="D4163">
        <f>US_Accidents_Dec20_updated[[#This Row],[Severity]]-1</f>
        <v>1</v>
      </c>
      <c r="E4163">
        <f>HOUR(US_Accidents_Dec20_updated[[#This Row],[Start_Time]])</f>
        <v>5</v>
      </c>
      <c r="F4163">
        <f>DAY(US_Accidents_Dec20_updated[[#This Row],[Start_Time]])</f>
        <v>21</v>
      </c>
      <c r="G4163">
        <f>MONTH(US_Accidents_Dec20_updated[[#This Row],[Start_Time]])</f>
        <v>5</v>
      </c>
      <c r="H4163" t="str">
        <f>US_Accidents_Dec20_updated[[#This Row],[Description]]</f>
        <v>At Wootton Rd/Exit 2 - Accident.</v>
      </c>
      <c r="I4163" t="s">
        <v>50</v>
      </c>
      <c r="J4163">
        <f>IF(US_Accidents_Dec20_updated[[#This Row],[Visibility(mi)]]&gt;30, 30, MROUND(US_Accidents_Dec20_updated[[#This Row],[Visibility(mi)]],5))</f>
        <v>0</v>
      </c>
      <c r="K4163">
        <f>MROUND(US_Accidents_Dec20_updated[[#This Row],[Wind_Speed(mph)]],5)</f>
        <v>15</v>
      </c>
      <c r="L4163">
        <f>IF(US_Accidents_Dec20_updated[[#This Row],[Precipitation(in)]]&gt;0.1, 0.1, US_Accidents_Dec20_updated[[#This Row],[Precipitation(in)]])</f>
        <v>0</v>
      </c>
    </row>
    <row r="4164" spans="1:12" x14ac:dyDescent="0.25">
      <c r="A4164" t="str">
        <f>US_Accidents_Dec20_updated[[#This Row],[ID]]</f>
        <v>A-4188154</v>
      </c>
      <c r="B4164">
        <f>US_Accidents_Dec20_updated[[#This Row],[Start_Lat]]</f>
        <v>39.800145000000001</v>
      </c>
      <c r="C4164">
        <f>US_Accidents_Dec20_updated[[#This Row],[Start_Lng]]</f>
        <v>-104.98553200000001</v>
      </c>
      <c r="D4164">
        <f>US_Accidents_Dec20_updated[[#This Row],[Severity]]-1</f>
        <v>2</v>
      </c>
      <c r="E4164">
        <f>HOUR(US_Accidents_Dec20_updated[[#This Row],[Start_Time]])</f>
        <v>7</v>
      </c>
      <c r="F4164">
        <f>DAY(US_Accidents_Dec20_updated[[#This Row],[Start_Time]])</f>
        <v>22</v>
      </c>
      <c r="G4164">
        <f>MONTH(US_Accidents_Dec20_updated[[#This Row],[Start_Time]])</f>
        <v>5</v>
      </c>
      <c r="H4164" t="str">
        <f>US_Accidents_Dec20_updated[[#This Row],[Description]]</f>
        <v>At 58th Ave/Exit 215 - Accident.</v>
      </c>
      <c r="I4164" t="s">
        <v>50</v>
      </c>
      <c r="J4164">
        <f>IF(US_Accidents_Dec20_updated[[#This Row],[Visibility(mi)]]&gt;30, 30, MROUND(US_Accidents_Dec20_updated[[#This Row],[Visibility(mi)]],5))</f>
        <v>30</v>
      </c>
      <c r="K4164">
        <f>MROUND(US_Accidents_Dec20_updated[[#This Row],[Wind_Speed(mph)]],5)</f>
        <v>0</v>
      </c>
      <c r="L4164">
        <f>IF(US_Accidents_Dec20_updated[[#This Row],[Precipitation(in)]]&gt;0.1, 0.1, US_Accidents_Dec20_updated[[#This Row],[Precipitation(in)]])</f>
        <v>0</v>
      </c>
    </row>
    <row r="4165" spans="1:12" x14ac:dyDescent="0.25">
      <c r="A4165" t="str">
        <f>US_Accidents_Dec20_updated[[#This Row],[ID]]</f>
        <v>A-4188155</v>
      </c>
      <c r="B4165">
        <f>US_Accidents_Dec20_updated[[#This Row],[Start_Lat]]</f>
        <v>39.8048</v>
      </c>
      <c r="C4165">
        <f>US_Accidents_Dec20_updated[[#This Row],[Start_Lng]]</f>
        <v>-104.98363000000001</v>
      </c>
      <c r="D4165">
        <f>US_Accidents_Dec20_updated[[#This Row],[Severity]]-1</f>
        <v>3</v>
      </c>
      <c r="E4165">
        <f>HOUR(US_Accidents_Dec20_updated[[#This Row],[Start_Time]])</f>
        <v>7</v>
      </c>
      <c r="F4165">
        <f>DAY(US_Accidents_Dec20_updated[[#This Row],[Start_Time]])</f>
        <v>22</v>
      </c>
      <c r="G4165">
        <f>MONTH(US_Accidents_Dec20_updated[[#This Row],[Start_Time]])</f>
        <v>5</v>
      </c>
      <c r="H4165" t="str">
        <f>US_Accidents_Dec20_updated[[#This Row],[Description]]</f>
        <v>Closed at 58th Ave/Exit 215 - Road closed due to accident.</v>
      </c>
      <c r="I4165" t="s">
        <v>50</v>
      </c>
      <c r="J4165">
        <f>IF(US_Accidents_Dec20_updated[[#This Row],[Visibility(mi)]]&gt;30, 30, MROUND(US_Accidents_Dec20_updated[[#This Row],[Visibility(mi)]],5))</f>
        <v>30</v>
      </c>
      <c r="K4165">
        <f>MROUND(US_Accidents_Dec20_updated[[#This Row],[Wind_Speed(mph)]],5)</f>
        <v>0</v>
      </c>
      <c r="L4165">
        <f>IF(US_Accidents_Dec20_updated[[#This Row],[Precipitation(in)]]&gt;0.1, 0.1, US_Accidents_Dec20_updated[[#This Row],[Precipitation(in)]])</f>
        <v>0</v>
      </c>
    </row>
    <row r="4166" spans="1:12" x14ac:dyDescent="0.25">
      <c r="A4166" t="str">
        <f>US_Accidents_Dec20_updated[[#This Row],[ID]]</f>
        <v>A-4188156</v>
      </c>
      <c r="B4166">
        <f>US_Accidents_Dec20_updated[[#This Row],[Start_Lat]]</f>
        <v>39.8048</v>
      </c>
      <c r="C4166">
        <f>US_Accidents_Dec20_updated[[#This Row],[Start_Lng]]</f>
        <v>-104.98363000000001</v>
      </c>
      <c r="D4166">
        <f>US_Accidents_Dec20_updated[[#This Row],[Severity]]-1</f>
        <v>3</v>
      </c>
      <c r="E4166">
        <f>HOUR(US_Accidents_Dec20_updated[[#This Row],[Start_Time]])</f>
        <v>5</v>
      </c>
      <c r="F4166">
        <f>DAY(US_Accidents_Dec20_updated[[#This Row],[Start_Time]])</f>
        <v>22</v>
      </c>
      <c r="G4166">
        <f>MONTH(US_Accidents_Dec20_updated[[#This Row],[Start_Time]])</f>
        <v>5</v>
      </c>
      <c r="H4166" t="str">
        <f>US_Accidents_Dec20_updated[[#This Row],[Description]]</f>
        <v>Closed between I-76/Exit 216 and 48th Ave - Road closed due to accident.</v>
      </c>
      <c r="I4166" t="s">
        <v>50</v>
      </c>
      <c r="J4166">
        <f>IF(US_Accidents_Dec20_updated[[#This Row],[Visibility(mi)]]&gt;30, 30, MROUND(US_Accidents_Dec20_updated[[#This Row],[Visibility(mi)]],5))</f>
        <v>10</v>
      </c>
      <c r="K4166">
        <f>MROUND(US_Accidents_Dec20_updated[[#This Row],[Wind_Speed(mph)]],5)</f>
        <v>0</v>
      </c>
      <c r="L4166">
        <f>IF(US_Accidents_Dec20_updated[[#This Row],[Precipitation(in)]]&gt;0.1, 0.1, US_Accidents_Dec20_updated[[#This Row],[Precipitation(in)]])</f>
        <v>0</v>
      </c>
    </row>
    <row r="4167" spans="1:12" x14ac:dyDescent="0.25">
      <c r="A4167" t="str">
        <f>US_Accidents_Dec20_updated[[#This Row],[ID]]</f>
        <v>A-4188171</v>
      </c>
      <c r="B4167">
        <f>US_Accidents_Dec20_updated[[#This Row],[Start_Lat]]</f>
        <v>39.885438999999998</v>
      </c>
      <c r="C4167">
        <f>US_Accidents_Dec20_updated[[#This Row],[Start_Lng]]</f>
        <v>-104.98766999999999</v>
      </c>
      <c r="D4167">
        <f>US_Accidents_Dec20_updated[[#This Row],[Severity]]-1</f>
        <v>2</v>
      </c>
      <c r="E4167">
        <f>HOUR(US_Accidents_Dec20_updated[[#This Row],[Start_Time]])</f>
        <v>8</v>
      </c>
      <c r="F4167">
        <f>DAY(US_Accidents_Dec20_updated[[#This Row],[Start_Time]])</f>
        <v>22</v>
      </c>
      <c r="G4167">
        <f>MONTH(US_Accidents_Dec20_updated[[#This Row],[Start_Time]])</f>
        <v>5</v>
      </c>
      <c r="H4167" t="str">
        <f>US_Accidents_Dec20_updated[[#This Row],[Description]]</f>
        <v>At 104th Ave/Exit 221 - Accident.</v>
      </c>
      <c r="I4167" t="s">
        <v>50</v>
      </c>
      <c r="J4167">
        <f>IF(US_Accidents_Dec20_updated[[#This Row],[Visibility(mi)]]&gt;30, 30, MROUND(US_Accidents_Dec20_updated[[#This Row],[Visibility(mi)]],5))</f>
        <v>30</v>
      </c>
      <c r="K4167">
        <f>MROUND(US_Accidents_Dec20_updated[[#This Row],[Wind_Speed(mph)]],5)</f>
        <v>0</v>
      </c>
      <c r="L4167">
        <f>IF(US_Accidents_Dec20_updated[[#This Row],[Precipitation(in)]]&gt;0.1, 0.1, US_Accidents_Dec20_updated[[#This Row],[Precipitation(in)]])</f>
        <v>0</v>
      </c>
    </row>
    <row r="4168" spans="1:12" x14ac:dyDescent="0.25">
      <c r="A4168" t="str">
        <f>US_Accidents_Dec20_updated[[#This Row],[ID]]</f>
        <v>A-4188183</v>
      </c>
      <c r="B4168">
        <f>US_Accidents_Dec20_updated[[#This Row],[Start_Lat]]</f>
        <v>39.760379999999998</v>
      </c>
      <c r="C4168">
        <f>US_Accidents_Dec20_updated[[#This Row],[Start_Lng]]</f>
        <v>-105.00582</v>
      </c>
      <c r="D4168">
        <f>US_Accidents_Dec20_updated[[#This Row],[Severity]]-1</f>
        <v>2</v>
      </c>
      <c r="E4168">
        <f>HOUR(US_Accidents_Dec20_updated[[#This Row],[Start_Time]])</f>
        <v>11</v>
      </c>
      <c r="F4168">
        <f>DAY(US_Accidents_Dec20_updated[[#This Row],[Start_Time]])</f>
        <v>22</v>
      </c>
      <c r="G4168">
        <f>MONTH(US_Accidents_Dec20_updated[[#This Row],[Start_Time]])</f>
        <v>5</v>
      </c>
      <c r="H4168" t="str">
        <f>US_Accidents_Dec20_updated[[#This Row],[Description]]</f>
        <v>At 20th St/Exit 212 - Accident.</v>
      </c>
      <c r="I4168" t="s">
        <v>50</v>
      </c>
      <c r="J4168">
        <f>IF(US_Accidents_Dec20_updated[[#This Row],[Visibility(mi)]]&gt;30, 30, MROUND(US_Accidents_Dec20_updated[[#This Row],[Visibility(mi)]],5))</f>
        <v>15</v>
      </c>
      <c r="K4168">
        <f>MROUND(US_Accidents_Dec20_updated[[#This Row],[Wind_Speed(mph)]],5)</f>
        <v>5</v>
      </c>
      <c r="L4168">
        <f>IF(US_Accidents_Dec20_updated[[#This Row],[Precipitation(in)]]&gt;0.1, 0.1, US_Accidents_Dec20_updated[[#This Row],[Precipitation(in)]])</f>
        <v>0</v>
      </c>
    </row>
    <row r="4169" spans="1:12" x14ac:dyDescent="0.25">
      <c r="A4169" t="str">
        <f>US_Accidents_Dec20_updated[[#This Row],[ID]]</f>
        <v>A-4188186</v>
      </c>
      <c r="B4169">
        <f>US_Accidents_Dec20_updated[[#This Row],[Start_Lat]]</f>
        <v>39.317307</v>
      </c>
      <c r="C4169">
        <f>US_Accidents_Dec20_updated[[#This Row],[Start_Lng]]</f>
        <v>-104.883611</v>
      </c>
      <c r="D4169">
        <f>US_Accidents_Dec20_updated[[#This Row],[Severity]]-1</f>
        <v>2</v>
      </c>
      <c r="E4169">
        <f>HOUR(US_Accidents_Dec20_updated[[#This Row],[Start_Time]])</f>
        <v>12</v>
      </c>
      <c r="F4169">
        <f>DAY(US_Accidents_Dec20_updated[[#This Row],[Start_Time]])</f>
        <v>22</v>
      </c>
      <c r="G4169">
        <f>MONTH(US_Accidents_Dec20_updated[[#This Row],[Start_Time]])</f>
        <v>5</v>
      </c>
      <c r="H4169" t="str">
        <f>US_Accidents_Dec20_updated[[#This Row],[Description]]</f>
        <v>At Wilcox St/Plum Crk Pky/Exit 181 - Accident.</v>
      </c>
      <c r="I4169" t="s">
        <v>50</v>
      </c>
      <c r="J4169">
        <f>IF(US_Accidents_Dec20_updated[[#This Row],[Visibility(mi)]]&gt;30, 30, MROUND(US_Accidents_Dec20_updated[[#This Row],[Visibility(mi)]],5))</f>
        <v>10</v>
      </c>
      <c r="K4169">
        <f>MROUND(US_Accidents_Dec20_updated[[#This Row],[Wind_Speed(mph)]],5)</f>
        <v>10</v>
      </c>
      <c r="L4169">
        <f>IF(US_Accidents_Dec20_updated[[#This Row],[Precipitation(in)]]&gt;0.1, 0.1, US_Accidents_Dec20_updated[[#This Row],[Precipitation(in)]])</f>
        <v>0</v>
      </c>
    </row>
    <row r="4170" spans="1:12" x14ac:dyDescent="0.25">
      <c r="A4170" t="str">
        <f>US_Accidents_Dec20_updated[[#This Row],[ID]]</f>
        <v>A-4188187</v>
      </c>
      <c r="B4170">
        <f>US_Accidents_Dec20_updated[[#This Row],[Start_Lat]]</f>
        <v>39.183886000000001</v>
      </c>
      <c r="C4170">
        <f>US_Accidents_Dec20_updated[[#This Row],[Start_Lng]]</f>
        <v>-104.85037</v>
      </c>
      <c r="D4170">
        <f>US_Accidents_Dec20_updated[[#This Row],[Severity]]-1</f>
        <v>2</v>
      </c>
      <c r="E4170">
        <f>HOUR(US_Accidents_Dec20_updated[[#This Row],[Start_Time]])</f>
        <v>12</v>
      </c>
      <c r="F4170">
        <f>DAY(US_Accidents_Dec20_updated[[#This Row],[Start_Time]])</f>
        <v>22</v>
      </c>
      <c r="G4170">
        <f>MONTH(US_Accidents_Dec20_updated[[#This Row],[Start_Time]])</f>
        <v>5</v>
      </c>
      <c r="H4170" t="str">
        <f>US_Accidents_Dec20_updated[[#This Row],[Description]]</f>
        <v>At County Line Rd/Exit 163 - Accident.</v>
      </c>
      <c r="I4170" t="s">
        <v>50</v>
      </c>
      <c r="J4170">
        <f>IF(US_Accidents_Dec20_updated[[#This Row],[Visibility(mi)]]&gt;30, 30, MROUND(US_Accidents_Dec20_updated[[#This Row],[Visibility(mi)]],5))</f>
        <v>10</v>
      </c>
      <c r="K4170">
        <f>MROUND(US_Accidents_Dec20_updated[[#This Row],[Wind_Speed(mph)]],5)</f>
        <v>10</v>
      </c>
      <c r="L4170">
        <f>IF(US_Accidents_Dec20_updated[[#This Row],[Precipitation(in)]]&gt;0.1, 0.1, US_Accidents_Dec20_updated[[#This Row],[Precipitation(in)]])</f>
        <v>0</v>
      </c>
    </row>
    <row r="4171" spans="1:12" x14ac:dyDescent="0.25">
      <c r="A4171" t="str">
        <f>US_Accidents_Dec20_updated[[#This Row],[ID]]</f>
        <v>A-4188193</v>
      </c>
      <c r="B4171">
        <f>US_Accidents_Dec20_updated[[#This Row],[Start_Lat]]</f>
        <v>39.567472000000002</v>
      </c>
      <c r="C4171">
        <f>US_Accidents_Dec20_updated[[#This Row],[Start_Lng]]</f>
        <v>-105.05106600000001</v>
      </c>
      <c r="D4171">
        <f>US_Accidents_Dec20_updated[[#This Row],[Severity]]-1</f>
        <v>2</v>
      </c>
      <c r="E4171">
        <f>HOUR(US_Accidents_Dec20_updated[[#This Row],[Start_Time]])</f>
        <v>12</v>
      </c>
      <c r="F4171">
        <f>DAY(US_Accidents_Dec20_updated[[#This Row],[Start_Time]])</f>
        <v>22</v>
      </c>
      <c r="G4171">
        <f>MONTH(US_Accidents_Dec20_updated[[#This Row],[Start_Time]])</f>
        <v>5</v>
      </c>
      <c r="H4171" t="str">
        <f>US_Accidents_Dec20_updated[[#This Row],[Description]]</f>
        <v>At CO-75/Platte Canyon Rd - Accident.</v>
      </c>
      <c r="I4171" t="s">
        <v>50</v>
      </c>
      <c r="J4171">
        <f>IF(US_Accidents_Dec20_updated[[#This Row],[Visibility(mi)]]&gt;30, 30, MROUND(US_Accidents_Dec20_updated[[#This Row],[Visibility(mi)]],5))</f>
        <v>10</v>
      </c>
      <c r="K4171">
        <f>MROUND(US_Accidents_Dec20_updated[[#This Row],[Wind_Speed(mph)]],5)</f>
        <v>10</v>
      </c>
      <c r="L4171">
        <f>IF(US_Accidents_Dec20_updated[[#This Row],[Precipitation(in)]]&gt;0.1, 0.1, US_Accidents_Dec20_updated[[#This Row],[Precipitation(in)]])</f>
        <v>0</v>
      </c>
    </row>
    <row r="4172" spans="1:12" x14ac:dyDescent="0.25">
      <c r="A4172" t="str">
        <f>US_Accidents_Dec20_updated[[#This Row],[ID]]</f>
        <v>A-4188198</v>
      </c>
      <c r="B4172">
        <f>US_Accidents_Dec20_updated[[#This Row],[Start_Lat]]</f>
        <v>40.894272999999998</v>
      </c>
      <c r="C4172">
        <f>US_Accidents_Dec20_updated[[#This Row],[Start_Lng]]</f>
        <v>-105.29354499999999</v>
      </c>
      <c r="D4172">
        <f>US_Accidents_Dec20_updated[[#This Row],[Severity]]-1</f>
        <v>2</v>
      </c>
      <c r="E4172">
        <f>HOUR(US_Accidents_Dec20_updated[[#This Row],[Start_Time]])</f>
        <v>16</v>
      </c>
      <c r="F4172">
        <f>DAY(US_Accidents_Dec20_updated[[#This Row],[Start_Time]])</f>
        <v>22</v>
      </c>
      <c r="G4172">
        <f>MONTH(US_Accidents_Dec20_updated[[#This Row],[Start_Time]])</f>
        <v>5</v>
      </c>
      <c r="H4172" t="str">
        <f>US_Accidents_Dec20_updated[[#This Row],[Description]]</f>
        <v>At CR-80C/Cherokee Park Rd - Accident.</v>
      </c>
      <c r="I4172" t="s">
        <v>50</v>
      </c>
      <c r="J4172">
        <f>IF(US_Accidents_Dec20_updated[[#This Row],[Visibility(mi)]]&gt;30, 30, MROUND(US_Accidents_Dec20_updated[[#This Row],[Visibility(mi)]],5))</f>
        <v>10</v>
      </c>
      <c r="K4172">
        <f>MROUND(US_Accidents_Dec20_updated[[#This Row],[Wind_Speed(mph)]],5)</f>
        <v>0</v>
      </c>
      <c r="L4172">
        <f>IF(US_Accidents_Dec20_updated[[#This Row],[Precipitation(in)]]&gt;0.1, 0.1, US_Accidents_Dec20_updated[[#This Row],[Precipitation(in)]])</f>
        <v>0</v>
      </c>
    </row>
    <row r="4173" spans="1:12" x14ac:dyDescent="0.25">
      <c r="A4173" t="str">
        <f>US_Accidents_Dec20_updated[[#This Row],[ID]]</f>
        <v>A-4188199</v>
      </c>
      <c r="B4173">
        <f>US_Accidents_Dec20_updated[[#This Row],[Start_Lat]]</f>
        <v>40.877487000000002</v>
      </c>
      <c r="C4173">
        <f>US_Accidents_Dec20_updated[[#This Row],[Start_Lng]]</f>
        <v>-105.273447</v>
      </c>
      <c r="D4173">
        <f>US_Accidents_Dec20_updated[[#This Row],[Severity]]-1</f>
        <v>2</v>
      </c>
      <c r="E4173">
        <f>HOUR(US_Accidents_Dec20_updated[[#This Row],[Start_Time]])</f>
        <v>16</v>
      </c>
      <c r="F4173">
        <f>DAY(US_Accidents_Dec20_updated[[#This Row],[Start_Time]])</f>
        <v>22</v>
      </c>
      <c r="G4173">
        <f>MONTH(US_Accidents_Dec20_updated[[#This Row],[Start_Time]])</f>
        <v>5</v>
      </c>
      <c r="H4173" t="str">
        <f>US_Accidents_Dec20_updated[[#This Row],[Description]]</f>
        <v>At Colorado/Wyoming State Line - Accident.</v>
      </c>
      <c r="I4173" t="s">
        <v>50</v>
      </c>
      <c r="J4173">
        <f>IF(US_Accidents_Dec20_updated[[#This Row],[Visibility(mi)]]&gt;30, 30, MROUND(US_Accidents_Dec20_updated[[#This Row],[Visibility(mi)]],5))</f>
        <v>10</v>
      </c>
      <c r="K4173">
        <f>MROUND(US_Accidents_Dec20_updated[[#This Row],[Wind_Speed(mph)]],5)</f>
        <v>0</v>
      </c>
      <c r="L4173">
        <f>IF(US_Accidents_Dec20_updated[[#This Row],[Precipitation(in)]]&gt;0.1, 0.1, US_Accidents_Dec20_updated[[#This Row],[Precipitation(in)]])</f>
        <v>0</v>
      </c>
    </row>
    <row r="4174" spans="1:12" x14ac:dyDescent="0.25">
      <c r="A4174" t="str">
        <f>US_Accidents_Dec20_updated[[#This Row],[ID]]</f>
        <v>A-4188200</v>
      </c>
      <c r="B4174">
        <f>US_Accidents_Dec20_updated[[#This Row],[Start_Lat]]</f>
        <v>40.956440999999998</v>
      </c>
      <c r="C4174">
        <f>US_Accidents_Dec20_updated[[#This Row],[Start_Lng]]</f>
        <v>-105.353494</v>
      </c>
      <c r="D4174">
        <f>US_Accidents_Dec20_updated[[#This Row],[Severity]]-1</f>
        <v>2</v>
      </c>
      <c r="E4174">
        <f>HOUR(US_Accidents_Dec20_updated[[#This Row],[Start_Time]])</f>
        <v>15</v>
      </c>
      <c r="F4174">
        <f>DAY(US_Accidents_Dec20_updated[[#This Row],[Start_Time]])</f>
        <v>22</v>
      </c>
      <c r="G4174">
        <f>MONTH(US_Accidents_Dec20_updated[[#This Row],[Start_Time]])</f>
        <v>5</v>
      </c>
      <c r="H4174" t="str">
        <f>US_Accidents_Dec20_updated[[#This Row],[Description]]</f>
        <v>At CR-80C/Cherokee Park Rd - Accident.</v>
      </c>
      <c r="I4174" t="s">
        <v>50</v>
      </c>
      <c r="J4174">
        <f>IF(US_Accidents_Dec20_updated[[#This Row],[Visibility(mi)]]&gt;30, 30, MROUND(US_Accidents_Dec20_updated[[#This Row],[Visibility(mi)]],5))</f>
        <v>10</v>
      </c>
      <c r="K4174">
        <f>MROUND(US_Accidents_Dec20_updated[[#This Row],[Wind_Speed(mph)]],5)</f>
        <v>0</v>
      </c>
      <c r="L4174">
        <f>IF(US_Accidents_Dec20_updated[[#This Row],[Precipitation(in)]]&gt;0.1, 0.1, US_Accidents_Dec20_updated[[#This Row],[Precipitation(in)]])</f>
        <v>0</v>
      </c>
    </row>
    <row r="4175" spans="1:12" x14ac:dyDescent="0.25">
      <c r="A4175" t="str">
        <f>US_Accidents_Dec20_updated[[#This Row],[ID]]</f>
        <v>A-4188201</v>
      </c>
      <c r="B4175">
        <f>US_Accidents_Dec20_updated[[#This Row],[Start_Lat]]</f>
        <v>40.881008999999999</v>
      </c>
      <c r="C4175">
        <f>US_Accidents_Dec20_updated[[#This Row],[Start_Lng]]</f>
        <v>-105.277022</v>
      </c>
      <c r="D4175">
        <f>US_Accidents_Dec20_updated[[#This Row],[Severity]]-1</f>
        <v>2</v>
      </c>
      <c r="E4175">
        <f>HOUR(US_Accidents_Dec20_updated[[#This Row],[Start_Time]])</f>
        <v>15</v>
      </c>
      <c r="F4175">
        <f>DAY(US_Accidents_Dec20_updated[[#This Row],[Start_Time]])</f>
        <v>22</v>
      </c>
      <c r="G4175">
        <f>MONTH(US_Accidents_Dec20_updated[[#This Row],[Start_Time]])</f>
        <v>5</v>
      </c>
      <c r="H4175" t="str">
        <f>US_Accidents_Dec20_updated[[#This Row],[Description]]</f>
        <v>At Colorado/Wyoming State Line - Accident.</v>
      </c>
      <c r="I4175" t="s">
        <v>50</v>
      </c>
      <c r="J4175">
        <f>IF(US_Accidents_Dec20_updated[[#This Row],[Visibility(mi)]]&gt;30, 30, MROUND(US_Accidents_Dec20_updated[[#This Row],[Visibility(mi)]],5))</f>
        <v>10</v>
      </c>
      <c r="K4175">
        <f>MROUND(US_Accidents_Dec20_updated[[#This Row],[Wind_Speed(mph)]],5)</f>
        <v>0</v>
      </c>
      <c r="L4175">
        <f>IF(US_Accidents_Dec20_updated[[#This Row],[Precipitation(in)]]&gt;0.1, 0.1, US_Accidents_Dec20_updated[[#This Row],[Precipitation(in)]])</f>
        <v>0</v>
      </c>
    </row>
    <row r="4176" spans="1:12" x14ac:dyDescent="0.25">
      <c r="A4176" t="str">
        <f>US_Accidents_Dec20_updated[[#This Row],[ID]]</f>
        <v>A-4188202</v>
      </c>
      <c r="B4176">
        <f>US_Accidents_Dec20_updated[[#This Row],[Start_Lat]]</f>
        <v>39.978110999999998</v>
      </c>
      <c r="C4176">
        <f>US_Accidents_Dec20_updated[[#This Row],[Start_Lng]]</f>
        <v>-105.21611799999999</v>
      </c>
      <c r="D4176">
        <f>US_Accidents_Dec20_updated[[#This Row],[Severity]]-1</f>
        <v>2</v>
      </c>
      <c r="E4176">
        <f>HOUR(US_Accidents_Dec20_updated[[#This Row],[Start_Time]])</f>
        <v>15</v>
      </c>
      <c r="F4176">
        <f>DAY(US_Accidents_Dec20_updated[[#This Row],[Start_Time]])</f>
        <v>22</v>
      </c>
      <c r="G4176">
        <f>MONTH(US_Accidents_Dec20_updated[[#This Row],[Start_Time]])</f>
        <v>5</v>
      </c>
      <c r="H4176" t="str">
        <f>US_Accidents_Dec20_updated[[#This Row],[Description]]</f>
        <v>At CO-157/Boulder Rd/Foothill Pky - Accident.</v>
      </c>
      <c r="I4176" t="s">
        <v>1203</v>
      </c>
      <c r="J4176">
        <f>IF(US_Accidents_Dec20_updated[[#This Row],[Visibility(mi)]]&gt;30, 30, MROUND(US_Accidents_Dec20_updated[[#This Row],[Visibility(mi)]],5))</f>
        <v>10</v>
      </c>
      <c r="K4176">
        <f>MROUND(US_Accidents_Dec20_updated[[#This Row],[Wind_Speed(mph)]],5)</f>
        <v>5</v>
      </c>
      <c r="L4176">
        <f>IF(US_Accidents_Dec20_updated[[#This Row],[Precipitation(in)]]&gt;0.1, 0.1, US_Accidents_Dec20_updated[[#This Row],[Precipitation(in)]])</f>
        <v>0.01</v>
      </c>
    </row>
    <row r="4177" spans="1:12" x14ac:dyDescent="0.25">
      <c r="A4177" t="str">
        <f>US_Accidents_Dec20_updated[[#This Row],[ID]]</f>
        <v>A-4188204</v>
      </c>
      <c r="B4177">
        <f>US_Accidents_Dec20_updated[[#This Row],[Start_Lat]]</f>
        <v>39.986161000000003</v>
      </c>
      <c r="C4177">
        <f>US_Accidents_Dec20_updated[[#This Row],[Start_Lng]]</f>
        <v>-105.212738</v>
      </c>
      <c r="D4177">
        <f>US_Accidents_Dec20_updated[[#This Row],[Severity]]-1</f>
        <v>2</v>
      </c>
      <c r="E4177">
        <f>HOUR(US_Accidents_Dec20_updated[[#This Row],[Start_Time]])</f>
        <v>15</v>
      </c>
      <c r="F4177">
        <f>DAY(US_Accidents_Dec20_updated[[#This Row],[Start_Time]])</f>
        <v>22</v>
      </c>
      <c r="G4177">
        <f>MONTH(US_Accidents_Dec20_updated[[#This Row],[Start_Time]])</f>
        <v>5</v>
      </c>
      <c r="H4177" t="str">
        <f>US_Accidents_Dec20_updated[[#This Row],[Description]]</f>
        <v>At Louisville - Accident. Two lanes blocked.</v>
      </c>
      <c r="I4177" t="s">
        <v>1203</v>
      </c>
      <c r="J4177">
        <f>IF(US_Accidents_Dec20_updated[[#This Row],[Visibility(mi)]]&gt;30, 30, MROUND(US_Accidents_Dec20_updated[[#This Row],[Visibility(mi)]],5))</f>
        <v>10</v>
      </c>
      <c r="K4177">
        <f>MROUND(US_Accidents_Dec20_updated[[#This Row],[Wind_Speed(mph)]],5)</f>
        <v>5</v>
      </c>
      <c r="L4177">
        <f>IF(US_Accidents_Dec20_updated[[#This Row],[Precipitation(in)]]&gt;0.1, 0.1, US_Accidents_Dec20_updated[[#This Row],[Precipitation(in)]])</f>
        <v>0</v>
      </c>
    </row>
    <row r="4178" spans="1:12" x14ac:dyDescent="0.25">
      <c r="A4178" t="str">
        <f>US_Accidents_Dec20_updated[[#This Row],[ID]]</f>
        <v>A-4188205</v>
      </c>
      <c r="B4178">
        <f>US_Accidents_Dec20_updated[[#This Row],[Start_Lat]]</f>
        <v>39.564039999999999</v>
      </c>
      <c r="C4178">
        <f>US_Accidents_Dec20_updated[[#This Row],[Start_Lng]]</f>
        <v>-105.02569</v>
      </c>
      <c r="D4178">
        <f>US_Accidents_Dec20_updated[[#This Row],[Severity]]-1</f>
        <v>3</v>
      </c>
      <c r="E4178">
        <f>HOUR(US_Accidents_Dec20_updated[[#This Row],[Start_Time]])</f>
        <v>15</v>
      </c>
      <c r="F4178">
        <f>DAY(US_Accidents_Dec20_updated[[#This Row],[Start_Time]])</f>
        <v>22</v>
      </c>
      <c r="G4178">
        <f>MONTH(US_Accidents_Dec20_updated[[#This Row],[Start_Time]])</f>
        <v>5</v>
      </c>
      <c r="H4178" t="str">
        <f>US_Accidents_Dec20_updated[[#This Row],[Description]]</f>
        <v>Ramp closed to US-85/Santa Fe Dr - Road closed due to accident.</v>
      </c>
      <c r="I4178" t="s">
        <v>50</v>
      </c>
      <c r="J4178">
        <f>IF(US_Accidents_Dec20_updated[[#This Row],[Visibility(mi)]]&gt;30, 30, MROUND(US_Accidents_Dec20_updated[[#This Row],[Visibility(mi)]],5))</f>
        <v>10</v>
      </c>
      <c r="K4178">
        <f>MROUND(US_Accidents_Dec20_updated[[#This Row],[Wind_Speed(mph)]],5)</f>
        <v>5</v>
      </c>
      <c r="L4178">
        <f>IF(US_Accidents_Dec20_updated[[#This Row],[Precipitation(in)]]&gt;0.1, 0.1, US_Accidents_Dec20_updated[[#This Row],[Precipitation(in)]])</f>
        <v>0</v>
      </c>
    </row>
    <row r="4179" spans="1:12" x14ac:dyDescent="0.25">
      <c r="A4179" t="str">
        <f>US_Accidents_Dec20_updated[[#This Row],[ID]]</f>
        <v>A-4188206</v>
      </c>
      <c r="B4179">
        <f>US_Accidents_Dec20_updated[[#This Row],[Start_Lat]]</f>
        <v>40.881008999999999</v>
      </c>
      <c r="C4179">
        <f>US_Accidents_Dec20_updated[[#This Row],[Start_Lng]]</f>
        <v>-105.277022</v>
      </c>
      <c r="D4179">
        <f>US_Accidents_Dec20_updated[[#This Row],[Severity]]-1</f>
        <v>2</v>
      </c>
      <c r="E4179">
        <f>HOUR(US_Accidents_Dec20_updated[[#This Row],[Start_Time]])</f>
        <v>14</v>
      </c>
      <c r="F4179">
        <f>DAY(US_Accidents_Dec20_updated[[#This Row],[Start_Time]])</f>
        <v>22</v>
      </c>
      <c r="G4179">
        <f>MONTH(US_Accidents_Dec20_updated[[#This Row],[Start_Time]])</f>
        <v>5</v>
      </c>
      <c r="H4179" t="str">
        <f>US_Accidents_Dec20_updated[[#This Row],[Description]]</f>
        <v>At Colorado/Wyoming State Line - Accident.</v>
      </c>
      <c r="I4179" t="s">
        <v>50</v>
      </c>
      <c r="J4179">
        <f>IF(US_Accidents_Dec20_updated[[#This Row],[Visibility(mi)]]&gt;30, 30, MROUND(US_Accidents_Dec20_updated[[#This Row],[Visibility(mi)]],5))</f>
        <v>10</v>
      </c>
      <c r="K4179">
        <f>MROUND(US_Accidents_Dec20_updated[[#This Row],[Wind_Speed(mph)]],5)</f>
        <v>20</v>
      </c>
      <c r="L4179">
        <f>IF(US_Accidents_Dec20_updated[[#This Row],[Precipitation(in)]]&gt;0.1, 0.1, US_Accidents_Dec20_updated[[#This Row],[Precipitation(in)]])</f>
        <v>0</v>
      </c>
    </row>
    <row r="4180" spans="1:12" x14ac:dyDescent="0.25">
      <c r="A4180" t="str">
        <f>US_Accidents_Dec20_updated[[#This Row],[ID]]</f>
        <v>A-4188209</v>
      </c>
      <c r="B4180">
        <f>US_Accidents_Dec20_updated[[#This Row],[Start_Lat]]</f>
        <v>40.956440999999998</v>
      </c>
      <c r="C4180">
        <f>US_Accidents_Dec20_updated[[#This Row],[Start_Lng]]</f>
        <v>-105.353494</v>
      </c>
      <c r="D4180">
        <f>US_Accidents_Dec20_updated[[#This Row],[Severity]]-1</f>
        <v>2</v>
      </c>
      <c r="E4180">
        <f>HOUR(US_Accidents_Dec20_updated[[#This Row],[Start_Time]])</f>
        <v>14</v>
      </c>
      <c r="F4180">
        <f>DAY(US_Accidents_Dec20_updated[[#This Row],[Start_Time]])</f>
        <v>22</v>
      </c>
      <c r="G4180">
        <f>MONTH(US_Accidents_Dec20_updated[[#This Row],[Start_Time]])</f>
        <v>5</v>
      </c>
      <c r="H4180" t="str">
        <f>US_Accidents_Dec20_updated[[#This Row],[Description]]</f>
        <v>At CR-80C/Cherokee Park Rd - Accident.</v>
      </c>
      <c r="I4180" t="s">
        <v>50</v>
      </c>
      <c r="J4180">
        <f>IF(US_Accidents_Dec20_updated[[#This Row],[Visibility(mi)]]&gt;30, 30, MROUND(US_Accidents_Dec20_updated[[#This Row],[Visibility(mi)]],5))</f>
        <v>10</v>
      </c>
      <c r="K4180">
        <f>MROUND(US_Accidents_Dec20_updated[[#This Row],[Wind_Speed(mph)]],5)</f>
        <v>20</v>
      </c>
      <c r="L4180">
        <f>IF(US_Accidents_Dec20_updated[[#This Row],[Precipitation(in)]]&gt;0.1, 0.1, US_Accidents_Dec20_updated[[#This Row],[Precipitation(in)]])</f>
        <v>0</v>
      </c>
    </row>
    <row r="4181" spans="1:12" x14ac:dyDescent="0.25">
      <c r="A4181" t="str">
        <f>US_Accidents_Dec20_updated[[#This Row],[ID]]</f>
        <v>A-4188223</v>
      </c>
      <c r="B4181">
        <f>US_Accidents_Dec20_updated[[#This Row],[Start_Lat]]</f>
        <v>39.723457000000003</v>
      </c>
      <c r="C4181">
        <f>US_Accidents_Dec20_updated[[#This Row],[Start_Lng]]</f>
        <v>-105.011526</v>
      </c>
      <c r="D4181">
        <f>US_Accidents_Dec20_updated[[#This Row],[Severity]]-1</f>
        <v>2</v>
      </c>
      <c r="E4181">
        <f>HOUR(US_Accidents_Dec20_updated[[#This Row],[Start_Time]])</f>
        <v>16</v>
      </c>
      <c r="F4181">
        <f>DAY(US_Accidents_Dec20_updated[[#This Row],[Start_Time]])</f>
        <v>22</v>
      </c>
      <c r="G4181">
        <f>MONTH(US_Accidents_Dec20_updated[[#This Row],[Start_Time]])</f>
        <v>5</v>
      </c>
      <c r="H4181" t="str">
        <f>US_Accidents_Dec20_updated[[#This Row],[Description]]</f>
        <v>At US-6/6th Ave/Exit 209 - Accident.</v>
      </c>
      <c r="I4181" t="s">
        <v>1203</v>
      </c>
      <c r="J4181">
        <f>IF(US_Accidents_Dec20_updated[[#This Row],[Visibility(mi)]]&gt;30, 30, MROUND(US_Accidents_Dec20_updated[[#This Row],[Visibility(mi)]],5))</f>
        <v>5</v>
      </c>
      <c r="K4181">
        <f>MROUND(US_Accidents_Dec20_updated[[#This Row],[Wind_Speed(mph)]],5)</f>
        <v>10</v>
      </c>
      <c r="L4181">
        <f>IF(US_Accidents_Dec20_updated[[#This Row],[Precipitation(in)]]&gt;0.1, 0.1, US_Accidents_Dec20_updated[[#This Row],[Precipitation(in)]])</f>
        <v>0</v>
      </c>
    </row>
    <row r="4182" spans="1:12" x14ac:dyDescent="0.25">
      <c r="A4182" t="str">
        <f>US_Accidents_Dec20_updated[[#This Row],[ID]]</f>
        <v>A-4188224</v>
      </c>
      <c r="B4182">
        <f>US_Accidents_Dec20_updated[[#This Row],[Start_Lat]]</f>
        <v>40.014372000000002</v>
      </c>
      <c r="C4182">
        <f>US_Accidents_Dec20_updated[[#This Row],[Start_Lng]]</f>
        <v>-103.59443</v>
      </c>
      <c r="D4182">
        <f>US_Accidents_Dec20_updated[[#This Row],[Severity]]-1</f>
        <v>3</v>
      </c>
      <c r="E4182">
        <f>HOUR(US_Accidents_Dec20_updated[[#This Row],[Start_Time]])</f>
        <v>17</v>
      </c>
      <c r="F4182">
        <f>DAY(US_Accidents_Dec20_updated[[#This Row],[Start_Time]])</f>
        <v>22</v>
      </c>
      <c r="G4182">
        <f>MONTH(US_Accidents_Dec20_updated[[#This Row],[Start_Time]])</f>
        <v>5</v>
      </c>
      <c r="H4182" t="str">
        <f>US_Accidents_Dec20_updated[[#This Row],[Description]]</f>
        <v>Closed at Cr-i - Road closed due to accident.</v>
      </c>
      <c r="I4182" t="s">
        <v>50</v>
      </c>
      <c r="J4182">
        <f>IF(US_Accidents_Dec20_updated[[#This Row],[Visibility(mi)]]&gt;30, 30, MROUND(US_Accidents_Dec20_updated[[#This Row],[Visibility(mi)]],5))</f>
        <v>10</v>
      </c>
      <c r="K4182">
        <f>MROUND(US_Accidents_Dec20_updated[[#This Row],[Wind_Speed(mph)]],5)</f>
        <v>5</v>
      </c>
      <c r="L4182">
        <f>IF(US_Accidents_Dec20_updated[[#This Row],[Precipitation(in)]]&gt;0.1, 0.1, US_Accidents_Dec20_updated[[#This Row],[Precipitation(in)]])</f>
        <v>0</v>
      </c>
    </row>
    <row r="4183" spans="1:12" x14ac:dyDescent="0.25">
      <c r="A4183" t="str">
        <f>US_Accidents_Dec20_updated[[#This Row],[ID]]</f>
        <v>A-4188225</v>
      </c>
      <c r="B4183">
        <f>US_Accidents_Dec20_updated[[#This Row],[Start_Lat]]</f>
        <v>40.022032000000003</v>
      </c>
      <c r="C4183">
        <f>US_Accidents_Dec20_updated[[#This Row],[Start_Lng]]</f>
        <v>-103.594509</v>
      </c>
      <c r="D4183">
        <f>US_Accidents_Dec20_updated[[#This Row],[Severity]]-1</f>
        <v>3</v>
      </c>
      <c r="E4183">
        <f>HOUR(US_Accidents_Dec20_updated[[#This Row],[Start_Time]])</f>
        <v>17</v>
      </c>
      <c r="F4183">
        <f>DAY(US_Accidents_Dec20_updated[[#This Row],[Start_Time]])</f>
        <v>22</v>
      </c>
      <c r="G4183">
        <f>MONTH(US_Accidents_Dec20_updated[[#This Row],[Start_Time]])</f>
        <v>5</v>
      </c>
      <c r="H4183" t="str">
        <f>US_Accidents_Dec20_updated[[#This Row],[Description]]</f>
        <v>Closed at Cr-a/CR-30 - Road closed due to accident.</v>
      </c>
      <c r="I4183" t="s">
        <v>50</v>
      </c>
      <c r="J4183">
        <f>IF(US_Accidents_Dec20_updated[[#This Row],[Visibility(mi)]]&gt;30, 30, MROUND(US_Accidents_Dec20_updated[[#This Row],[Visibility(mi)]],5))</f>
        <v>10</v>
      </c>
      <c r="K4183">
        <f>MROUND(US_Accidents_Dec20_updated[[#This Row],[Wind_Speed(mph)]],5)</f>
        <v>5</v>
      </c>
      <c r="L4183">
        <f>IF(US_Accidents_Dec20_updated[[#This Row],[Precipitation(in)]]&gt;0.1, 0.1, US_Accidents_Dec20_updated[[#This Row],[Precipitation(in)]])</f>
        <v>0</v>
      </c>
    </row>
    <row r="4184" spans="1:12" x14ac:dyDescent="0.25">
      <c r="A4184" t="str">
        <f>US_Accidents_Dec20_updated[[#This Row],[ID]]</f>
        <v>A-4188234</v>
      </c>
      <c r="B4184">
        <f>US_Accidents_Dec20_updated[[#This Row],[Start_Lat]]</f>
        <v>38.311438000000003</v>
      </c>
      <c r="C4184">
        <f>US_Accidents_Dec20_updated[[#This Row],[Start_Lng]]</f>
        <v>-104.642674</v>
      </c>
      <c r="D4184">
        <f>US_Accidents_Dec20_updated[[#This Row],[Severity]]-1</f>
        <v>2</v>
      </c>
      <c r="E4184">
        <f>HOUR(US_Accidents_Dec20_updated[[#This Row],[Start_Time]])</f>
        <v>18</v>
      </c>
      <c r="F4184">
        <f>DAY(US_Accidents_Dec20_updated[[#This Row],[Start_Time]])</f>
        <v>22</v>
      </c>
      <c r="G4184">
        <f>MONTH(US_Accidents_Dec20_updated[[#This Row],[Start_Time]])</f>
        <v>5</v>
      </c>
      <c r="H4184" t="str">
        <f>US_Accidents_Dec20_updated[[#This Row],[Description]]</f>
        <v>At CO-45/N Pueblo Blvd - Accident.</v>
      </c>
      <c r="I4184" t="s">
        <v>50</v>
      </c>
      <c r="J4184">
        <f>IF(US_Accidents_Dec20_updated[[#This Row],[Visibility(mi)]]&gt;30, 30, MROUND(US_Accidents_Dec20_updated[[#This Row],[Visibility(mi)]],5))</f>
        <v>10</v>
      </c>
      <c r="K4184">
        <f>MROUND(US_Accidents_Dec20_updated[[#This Row],[Wind_Speed(mph)]],5)</f>
        <v>5</v>
      </c>
      <c r="L4184">
        <f>IF(US_Accidents_Dec20_updated[[#This Row],[Precipitation(in)]]&gt;0.1, 0.1, US_Accidents_Dec20_updated[[#This Row],[Precipitation(in)]])</f>
        <v>0</v>
      </c>
    </row>
    <row r="4185" spans="1:12" x14ac:dyDescent="0.25">
      <c r="A4185" t="str">
        <f>US_Accidents_Dec20_updated[[#This Row],[ID]]</f>
        <v>A-4188235</v>
      </c>
      <c r="B4185">
        <f>US_Accidents_Dec20_updated[[#This Row],[Start_Lat]]</f>
        <v>38.311174000000001</v>
      </c>
      <c r="C4185">
        <f>US_Accidents_Dec20_updated[[#This Row],[Start_Lng]]</f>
        <v>-104.641918</v>
      </c>
      <c r="D4185">
        <f>US_Accidents_Dec20_updated[[#This Row],[Severity]]-1</f>
        <v>2</v>
      </c>
      <c r="E4185">
        <f>HOUR(US_Accidents_Dec20_updated[[#This Row],[Start_Time]])</f>
        <v>18</v>
      </c>
      <c r="F4185">
        <f>DAY(US_Accidents_Dec20_updated[[#This Row],[Start_Time]])</f>
        <v>22</v>
      </c>
      <c r="G4185">
        <f>MONTH(US_Accidents_Dec20_updated[[#This Row],[Start_Time]])</f>
        <v>5</v>
      </c>
      <c r="H4185" t="str">
        <f>US_Accidents_Dec20_updated[[#This Row],[Description]]</f>
        <v>At Ridge Dr - Accident.</v>
      </c>
      <c r="I4185" t="s">
        <v>50</v>
      </c>
      <c r="J4185">
        <f>IF(US_Accidents_Dec20_updated[[#This Row],[Visibility(mi)]]&gt;30, 30, MROUND(US_Accidents_Dec20_updated[[#This Row],[Visibility(mi)]],5))</f>
        <v>10</v>
      </c>
      <c r="K4185">
        <f>MROUND(US_Accidents_Dec20_updated[[#This Row],[Wind_Speed(mph)]],5)</f>
        <v>5</v>
      </c>
      <c r="L4185">
        <f>IF(US_Accidents_Dec20_updated[[#This Row],[Precipitation(in)]]&gt;0.1, 0.1, US_Accidents_Dec20_updated[[#This Row],[Precipitation(in)]])</f>
        <v>0</v>
      </c>
    </row>
    <row r="4186" spans="1:12" x14ac:dyDescent="0.25">
      <c r="A4186" t="str">
        <f>US_Accidents_Dec20_updated[[#This Row],[ID]]</f>
        <v>A-4188236</v>
      </c>
      <c r="B4186">
        <f>US_Accidents_Dec20_updated[[#This Row],[Start_Lat]]</f>
        <v>39.773170999999998</v>
      </c>
      <c r="C4186">
        <f>US_Accidents_Dec20_updated[[#This Row],[Start_Lng]]</f>
        <v>-104.83734699999999</v>
      </c>
      <c r="D4186">
        <f>US_Accidents_Dec20_updated[[#This Row],[Severity]]-1</f>
        <v>2</v>
      </c>
      <c r="E4186">
        <f>HOUR(US_Accidents_Dec20_updated[[#This Row],[Start_Time]])</f>
        <v>17</v>
      </c>
      <c r="F4186">
        <f>DAY(US_Accidents_Dec20_updated[[#This Row],[Start_Time]])</f>
        <v>22</v>
      </c>
      <c r="G4186">
        <f>MONTH(US_Accidents_Dec20_updated[[#This Row],[Start_Time]])</f>
        <v>5</v>
      </c>
      <c r="H4186" t="str">
        <f>US_Accidents_Dec20_updated[[#This Row],[Description]]</f>
        <v>At I-225 - Accident.</v>
      </c>
      <c r="I4186" t="s">
        <v>50</v>
      </c>
      <c r="J4186">
        <f>IF(US_Accidents_Dec20_updated[[#This Row],[Visibility(mi)]]&gt;30, 30, MROUND(US_Accidents_Dec20_updated[[#This Row],[Visibility(mi)]],5))</f>
        <v>10</v>
      </c>
      <c r="K4186">
        <f>MROUND(US_Accidents_Dec20_updated[[#This Row],[Wind_Speed(mph)]],5)</f>
        <v>5</v>
      </c>
      <c r="L4186">
        <f>IF(US_Accidents_Dec20_updated[[#This Row],[Precipitation(in)]]&gt;0.1, 0.1, US_Accidents_Dec20_updated[[#This Row],[Precipitation(in)]])</f>
        <v>0</v>
      </c>
    </row>
    <row r="4187" spans="1:12" x14ac:dyDescent="0.25">
      <c r="A4187" t="str">
        <f>US_Accidents_Dec20_updated[[#This Row],[ID]]</f>
        <v>A-4188241</v>
      </c>
      <c r="B4187">
        <f>US_Accidents_Dec20_updated[[#This Row],[Start_Lat]]</f>
        <v>39.771582000000002</v>
      </c>
      <c r="C4187">
        <f>US_Accidents_Dec20_updated[[#This Row],[Start_Lng]]</f>
        <v>-104.81889700000001</v>
      </c>
      <c r="D4187">
        <f>US_Accidents_Dec20_updated[[#This Row],[Severity]]-1</f>
        <v>2</v>
      </c>
      <c r="E4187">
        <f>HOUR(US_Accidents_Dec20_updated[[#This Row],[Start_Time]])</f>
        <v>18</v>
      </c>
      <c r="F4187">
        <f>DAY(US_Accidents_Dec20_updated[[#This Row],[Start_Time]])</f>
        <v>22</v>
      </c>
      <c r="G4187">
        <f>MONTH(US_Accidents_Dec20_updated[[#This Row],[Start_Time]])</f>
        <v>5</v>
      </c>
      <c r="H4187" t="str">
        <f>US_Accidents_Dec20_updated[[#This Row],[Description]]</f>
        <v>Between I-225 and Chambers Rd/Exit 283 - Accident. Two lanes blocked.</v>
      </c>
      <c r="I4187" t="s">
        <v>50</v>
      </c>
      <c r="J4187">
        <f>IF(US_Accidents_Dec20_updated[[#This Row],[Visibility(mi)]]&gt;30, 30, MROUND(US_Accidents_Dec20_updated[[#This Row],[Visibility(mi)]],5))</f>
        <v>10</v>
      </c>
      <c r="K4187">
        <f>MROUND(US_Accidents_Dec20_updated[[#This Row],[Wind_Speed(mph)]],5)</f>
        <v>5</v>
      </c>
      <c r="L4187">
        <f>IF(US_Accidents_Dec20_updated[[#This Row],[Precipitation(in)]]&gt;0.1, 0.1, US_Accidents_Dec20_updated[[#This Row],[Precipitation(in)]])</f>
        <v>0</v>
      </c>
    </row>
    <row r="4188" spans="1:12" x14ac:dyDescent="0.25">
      <c r="A4188" t="str">
        <f>US_Accidents_Dec20_updated[[#This Row],[ID]]</f>
        <v>A-4188246</v>
      </c>
      <c r="B4188">
        <f>US_Accidents_Dec20_updated[[#This Row],[Start_Lat]]</f>
        <v>39.987149000000002</v>
      </c>
      <c r="C4188">
        <f>US_Accidents_Dec20_updated[[#This Row],[Start_Lng]]</f>
        <v>-104.98768</v>
      </c>
      <c r="D4188">
        <f>US_Accidents_Dec20_updated[[#This Row],[Severity]]-1</f>
        <v>2</v>
      </c>
      <c r="E4188">
        <f>HOUR(US_Accidents_Dec20_updated[[#This Row],[Start_Time]])</f>
        <v>18</v>
      </c>
      <c r="F4188">
        <f>DAY(US_Accidents_Dec20_updated[[#This Row],[Start_Time]])</f>
        <v>22</v>
      </c>
      <c r="G4188">
        <f>MONTH(US_Accidents_Dec20_updated[[#This Row],[Start_Time]])</f>
        <v>5</v>
      </c>
      <c r="H4188" t="str">
        <f>US_Accidents_Dec20_updated[[#This Row],[Description]]</f>
        <v>At E-470/Northwest Pky - Accident.</v>
      </c>
      <c r="I4188" t="s">
        <v>1203</v>
      </c>
      <c r="J4188">
        <f>IF(US_Accidents_Dec20_updated[[#This Row],[Visibility(mi)]]&gt;30, 30, MROUND(US_Accidents_Dec20_updated[[#This Row],[Visibility(mi)]],5))</f>
        <v>10</v>
      </c>
      <c r="K4188">
        <f>MROUND(US_Accidents_Dec20_updated[[#This Row],[Wind_Speed(mph)]],5)</f>
        <v>0</v>
      </c>
      <c r="L4188">
        <f>IF(US_Accidents_Dec20_updated[[#This Row],[Precipitation(in)]]&gt;0.1, 0.1, US_Accidents_Dec20_updated[[#This Row],[Precipitation(in)]])</f>
        <v>0</v>
      </c>
    </row>
    <row r="4189" spans="1:12" x14ac:dyDescent="0.25">
      <c r="A4189" t="str">
        <f>US_Accidents_Dec20_updated[[#This Row],[ID]]</f>
        <v>A-4188247</v>
      </c>
      <c r="B4189">
        <f>US_Accidents_Dec20_updated[[#This Row],[Start_Lat]]</f>
        <v>39.783247000000003</v>
      </c>
      <c r="C4189">
        <f>US_Accidents_Dec20_updated[[#This Row],[Start_Lng]]</f>
        <v>-105.127782</v>
      </c>
      <c r="D4189">
        <f>US_Accidents_Dec20_updated[[#This Row],[Severity]]-1</f>
        <v>2</v>
      </c>
      <c r="E4189">
        <f>HOUR(US_Accidents_Dec20_updated[[#This Row],[Start_Time]])</f>
        <v>18</v>
      </c>
      <c r="F4189">
        <f>DAY(US_Accidents_Dec20_updated[[#This Row],[Start_Time]])</f>
        <v>22</v>
      </c>
      <c r="G4189">
        <f>MONTH(US_Accidents_Dec20_updated[[#This Row],[Start_Time]])</f>
        <v>5</v>
      </c>
      <c r="H4189" t="str">
        <f>US_Accidents_Dec20_updated[[#This Row],[Description]]</f>
        <v>At Kipling St/Exit 267 - Accident.</v>
      </c>
      <c r="I4189" t="s">
        <v>1203</v>
      </c>
      <c r="J4189">
        <f>IF(US_Accidents_Dec20_updated[[#This Row],[Visibility(mi)]]&gt;30, 30, MROUND(US_Accidents_Dec20_updated[[#This Row],[Visibility(mi)]],5))</f>
        <v>5</v>
      </c>
      <c r="K4189">
        <f>MROUND(US_Accidents_Dec20_updated[[#This Row],[Wind_Speed(mph)]],5)</f>
        <v>5</v>
      </c>
      <c r="L4189">
        <f>IF(US_Accidents_Dec20_updated[[#This Row],[Precipitation(in)]]&gt;0.1, 0.1, US_Accidents_Dec20_updated[[#This Row],[Precipitation(in)]])</f>
        <v>0</v>
      </c>
    </row>
    <row r="4190" spans="1:12" x14ac:dyDescent="0.25">
      <c r="A4190" t="str">
        <f>US_Accidents_Dec20_updated[[#This Row],[ID]]</f>
        <v>A-4188250</v>
      </c>
      <c r="B4190">
        <f>US_Accidents_Dec20_updated[[#This Row],[Start_Lat]]</f>
        <v>39.897632000000002</v>
      </c>
      <c r="C4190">
        <f>US_Accidents_Dec20_updated[[#This Row],[Start_Lng]]</f>
        <v>-104.98750099999999</v>
      </c>
      <c r="D4190">
        <f>US_Accidents_Dec20_updated[[#This Row],[Severity]]-1</f>
        <v>2</v>
      </c>
      <c r="E4190">
        <f>HOUR(US_Accidents_Dec20_updated[[#This Row],[Start_Time]])</f>
        <v>19</v>
      </c>
      <c r="F4190">
        <f>DAY(US_Accidents_Dec20_updated[[#This Row],[Start_Time]])</f>
        <v>22</v>
      </c>
      <c r="G4190">
        <f>MONTH(US_Accidents_Dec20_updated[[#This Row],[Start_Time]])</f>
        <v>5</v>
      </c>
      <c r="H4190" t="str">
        <f>US_Accidents_Dec20_updated[[#This Row],[Description]]</f>
        <v>At CO-128/120th Ave/Exit 223 - Accident.</v>
      </c>
      <c r="I4190" t="s">
        <v>1203</v>
      </c>
      <c r="J4190">
        <f>IF(US_Accidents_Dec20_updated[[#This Row],[Visibility(mi)]]&gt;30, 30, MROUND(US_Accidents_Dec20_updated[[#This Row],[Visibility(mi)]],5))</f>
        <v>10</v>
      </c>
      <c r="K4190">
        <f>MROUND(US_Accidents_Dec20_updated[[#This Row],[Wind_Speed(mph)]],5)</f>
        <v>5</v>
      </c>
      <c r="L4190">
        <f>IF(US_Accidents_Dec20_updated[[#This Row],[Precipitation(in)]]&gt;0.1, 0.1, US_Accidents_Dec20_updated[[#This Row],[Precipitation(in)]])</f>
        <v>0</v>
      </c>
    </row>
    <row r="4191" spans="1:12" x14ac:dyDescent="0.25">
      <c r="A4191" t="str">
        <f>US_Accidents_Dec20_updated[[#This Row],[ID]]</f>
        <v>A-4188251</v>
      </c>
      <c r="B4191">
        <f>US_Accidents_Dec20_updated[[#This Row],[Start_Lat]]</f>
        <v>39.908214999999998</v>
      </c>
      <c r="C4191">
        <f>US_Accidents_Dec20_updated[[#This Row],[Start_Lng]]</f>
        <v>-104.990561</v>
      </c>
      <c r="D4191">
        <f>US_Accidents_Dec20_updated[[#This Row],[Severity]]-1</f>
        <v>2</v>
      </c>
      <c r="E4191">
        <f>HOUR(US_Accidents_Dec20_updated[[#This Row],[Start_Time]])</f>
        <v>19</v>
      </c>
      <c r="F4191">
        <f>DAY(US_Accidents_Dec20_updated[[#This Row],[Start_Time]])</f>
        <v>22</v>
      </c>
      <c r="G4191">
        <f>MONTH(US_Accidents_Dec20_updated[[#This Row],[Start_Time]])</f>
        <v>5</v>
      </c>
      <c r="H4191" t="str">
        <f>US_Accidents_Dec20_updated[[#This Row],[Description]]</f>
        <v>At CO-128/120th Ave/Exit 223 - Accident. Two lanes blocked.</v>
      </c>
      <c r="I4191" t="s">
        <v>1203</v>
      </c>
      <c r="J4191">
        <f>IF(US_Accidents_Dec20_updated[[#This Row],[Visibility(mi)]]&gt;30, 30, MROUND(US_Accidents_Dec20_updated[[#This Row],[Visibility(mi)]],5))</f>
        <v>10</v>
      </c>
      <c r="K4191">
        <f>MROUND(US_Accidents_Dec20_updated[[#This Row],[Wind_Speed(mph)]],5)</f>
        <v>5</v>
      </c>
      <c r="L4191">
        <f>IF(US_Accidents_Dec20_updated[[#This Row],[Precipitation(in)]]&gt;0.1, 0.1, US_Accidents_Dec20_updated[[#This Row],[Precipitation(in)]])</f>
        <v>0</v>
      </c>
    </row>
    <row r="4192" spans="1:12" x14ac:dyDescent="0.25">
      <c r="A4192" t="str">
        <f>US_Accidents_Dec20_updated[[#This Row],[ID]]</f>
        <v>A-4188259</v>
      </c>
      <c r="B4192">
        <f>US_Accidents_Dec20_updated[[#This Row],[Start_Lat]]</f>
        <v>39.563969999999998</v>
      </c>
      <c r="C4192">
        <f>US_Accidents_Dec20_updated[[#This Row],[Start_Lng]]</f>
        <v>-104.905226</v>
      </c>
      <c r="D4192">
        <f>US_Accidents_Dec20_updated[[#This Row],[Severity]]-1</f>
        <v>2</v>
      </c>
      <c r="E4192">
        <f>HOUR(US_Accidents_Dec20_updated[[#This Row],[Start_Time]])</f>
        <v>20</v>
      </c>
      <c r="F4192">
        <f>DAY(US_Accidents_Dec20_updated[[#This Row],[Start_Time]])</f>
        <v>22</v>
      </c>
      <c r="G4192">
        <f>MONTH(US_Accidents_Dec20_updated[[#This Row],[Start_Time]])</f>
        <v>5</v>
      </c>
      <c r="H4192" t="str">
        <f>US_Accidents_Dec20_updated[[#This Row],[Description]]</f>
        <v>At Quebec St - Accident.</v>
      </c>
      <c r="I4192" t="s">
        <v>50</v>
      </c>
      <c r="J4192">
        <f>IF(US_Accidents_Dec20_updated[[#This Row],[Visibility(mi)]]&gt;30, 30, MROUND(US_Accidents_Dec20_updated[[#This Row],[Visibility(mi)]],5))</f>
        <v>10</v>
      </c>
      <c r="K4192">
        <f>MROUND(US_Accidents_Dec20_updated[[#This Row],[Wind_Speed(mph)]],5)</f>
        <v>10</v>
      </c>
      <c r="L4192">
        <f>IF(US_Accidents_Dec20_updated[[#This Row],[Precipitation(in)]]&gt;0.1, 0.1, US_Accidents_Dec20_updated[[#This Row],[Precipitation(in)]])</f>
        <v>0</v>
      </c>
    </row>
    <row r="4193" spans="1:12" x14ac:dyDescent="0.25">
      <c r="A4193" t="str">
        <f>US_Accidents_Dec20_updated[[#This Row],[ID]]</f>
        <v>A-4188743</v>
      </c>
      <c r="B4193">
        <f>US_Accidents_Dec20_updated[[#This Row],[Start_Lat]]</f>
        <v>39.681429999999999</v>
      </c>
      <c r="C4193">
        <f>US_Accidents_Dec20_updated[[#This Row],[Start_Lng]]</f>
        <v>-105.88914</v>
      </c>
      <c r="D4193">
        <f>US_Accidents_Dec20_updated[[#This Row],[Severity]]-1</f>
        <v>3</v>
      </c>
      <c r="E4193">
        <f>HOUR(US_Accidents_Dec20_updated[[#This Row],[Start_Time]])</f>
        <v>6</v>
      </c>
      <c r="F4193">
        <f>DAY(US_Accidents_Dec20_updated[[#This Row],[Start_Time]])</f>
        <v>23</v>
      </c>
      <c r="G4193">
        <f>MONTH(US_Accidents_Dec20_updated[[#This Row],[Start_Time]])</f>
        <v>5</v>
      </c>
      <c r="H4193" t="str">
        <f>US_Accidents_Dec20_updated[[#This Row],[Description]]</f>
        <v>Closed at Montezuma Rd - Road closed due to accident.</v>
      </c>
      <c r="I4193" t="s">
        <v>1268</v>
      </c>
      <c r="J4193">
        <f>IF(US_Accidents_Dec20_updated[[#This Row],[Visibility(mi)]]&gt;30, 30, MROUND(US_Accidents_Dec20_updated[[#This Row],[Visibility(mi)]],5))</f>
        <v>0</v>
      </c>
      <c r="K4193">
        <f>MROUND(US_Accidents_Dec20_updated[[#This Row],[Wind_Speed(mph)]],5)</f>
        <v>15</v>
      </c>
      <c r="L4193">
        <f>IF(US_Accidents_Dec20_updated[[#This Row],[Precipitation(in)]]&gt;0.1, 0.1, US_Accidents_Dec20_updated[[#This Row],[Precipitation(in)]])</f>
        <v>0</v>
      </c>
    </row>
    <row r="4194" spans="1:12" x14ac:dyDescent="0.25">
      <c r="A4194" t="str">
        <f>US_Accidents_Dec20_updated[[#This Row],[ID]]</f>
        <v>A-4188744</v>
      </c>
      <c r="B4194">
        <f>US_Accidents_Dec20_updated[[#This Row],[Start_Lat]]</f>
        <v>39.636581999999997</v>
      </c>
      <c r="C4194">
        <f>US_Accidents_Dec20_updated[[#This Row],[Start_Lng]]</f>
        <v>-105.89179300000001</v>
      </c>
      <c r="D4194">
        <f>US_Accidents_Dec20_updated[[#This Row],[Severity]]-1</f>
        <v>3</v>
      </c>
      <c r="E4194">
        <f>HOUR(US_Accidents_Dec20_updated[[#This Row],[Start_Time]])</f>
        <v>6</v>
      </c>
      <c r="F4194">
        <f>DAY(US_Accidents_Dec20_updated[[#This Row],[Start_Time]])</f>
        <v>23</v>
      </c>
      <c r="G4194">
        <f>MONTH(US_Accidents_Dec20_updated[[#This Row],[Start_Time]])</f>
        <v>5</v>
      </c>
      <c r="H4194" t="str">
        <f>US_Accidents_Dec20_updated[[#This Row],[Description]]</f>
        <v>Closed at I-70 (East) - Road closed due to accident.</v>
      </c>
      <c r="I4194" t="s">
        <v>1268</v>
      </c>
      <c r="J4194">
        <f>IF(US_Accidents_Dec20_updated[[#This Row],[Visibility(mi)]]&gt;30, 30, MROUND(US_Accidents_Dec20_updated[[#This Row],[Visibility(mi)]],5))</f>
        <v>0</v>
      </c>
      <c r="K4194">
        <f>MROUND(US_Accidents_Dec20_updated[[#This Row],[Wind_Speed(mph)]],5)</f>
        <v>15</v>
      </c>
      <c r="L4194">
        <f>IF(US_Accidents_Dec20_updated[[#This Row],[Precipitation(in)]]&gt;0.1, 0.1, US_Accidents_Dec20_updated[[#This Row],[Precipitation(in)]])</f>
        <v>0</v>
      </c>
    </row>
    <row r="4195" spans="1:12" x14ac:dyDescent="0.25">
      <c r="A4195" t="str">
        <f>US_Accidents_Dec20_updated[[#This Row],[ID]]</f>
        <v>A-4188745</v>
      </c>
      <c r="B4195">
        <f>US_Accidents_Dec20_updated[[#This Row],[Start_Lat]]</f>
        <v>39.586889999999997</v>
      </c>
      <c r="C4195">
        <f>US_Accidents_Dec20_updated[[#This Row],[Start_Lng]]</f>
        <v>-107.19553000000001</v>
      </c>
      <c r="D4195">
        <f>US_Accidents_Dec20_updated[[#This Row],[Severity]]-1</f>
        <v>2</v>
      </c>
      <c r="E4195">
        <f>HOUR(US_Accidents_Dec20_updated[[#This Row],[Start_Time]])</f>
        <v>6</v>
      </c>
      <c r="F4195">
        <f>DAY(US_Accidents_Dec20_updated[[#This Row],[Start_Time]])</f>
        <v>23</v>
      </c>
      <c r="G4195">
        <f>MONTH(US_Accidents_Dec20_updated[[#This Row],[Start_Time]])</f>
        <v>5</v>
      </c>
      <c r="H4195" t="str">
        <f>US_Accidents_Dec20_updated[[#This Row],[Description]]</f>
        <v>At Exit 125 - Accident.</v>
      </c>
      <c r="I4195" t="s">
        <v>50</v>
      </c>
      <c r="J4195">
        <f>IF(US_Accidents_Dec20_updated[[#This Row],[Visibility(mi)]]&gt;30, 30, MROUND(US_Accidents_Dec20_updated[[#This Row],[Visibility(mi)]],5))</f>
        <v>10</v>
      </c>
      <c r="K4195">
        <f>MROUND(US_Accidents_Dec20_updated[[#This Row],[Wind_Speed(mph)]],5)</f>
        <v>15</v>
      </c>
      <c r="L4195">
        <f>IF(US_Accidents_Dec20_updated[[#This Row],[Precipitation(in)]]&gt;0.1, 0.1, US_Accidents_Dec20_updated[[#This Row],[Precipitation(in)]])</f>
        <v>0</v>
      </c>
    </row>
    <row r="4196" spans="1:12" x14ac:dyDescent="0.25">
      <c r="A4196" t="str">
        <f>US_Accidents_Dec20_updated[[#This Row],[ID]]</f>
        <v>A-4188746</v>
      </c>
      <c r="B4196">
        <f>US_Accidents_Dec20_updated[[#This Row],[Start_Lat]]</f>
        <v>39.636581999999997</v>
      </c>
      <c r="C4196">
        <f>US_Accidents_Dec20_updated[[#This Row],[Start_Lng]]</f>
        <v>-105.89179300000001</v>
      </c>
      <c r="D4196">
        <f>US_Accidents_Dec20_updated[[#This Row],[Severity]]-1</f>
        <v>3</v>
      </c>
      <c r="E4196">
        <f>HOUR(US_Accidents_Dec20_updated[[#This Row],[Start_Time]])</f>
        <v>7</v>
      </c>
      <c r="F4196">
        <f>DAY(US_Accidents_Dec20_updated[[#This Row],[Start_Time]])</f>
        <v>23</v>
      </c>
      <c r="G4196">
        <f>MONTH(US_Accidents_Dec20_updated[[#This Row],[Start_Time]])</f>
        <v>5</v>
      </c>
      <c r="H4196" t="str">
        <f>US_Accidents_Dec20_updated[[#This Row],[Description]]</f>
        <v>Closed at US-6/Exit 216 - Road closed due to accident.</v>
      </c>
      <c r="I4196" t="s">
        <v>1268</v>
      </c>
      <c r="J4196">
        <f>IF(US_Accidents_Dec20_updated[[#This Row],[Visibility(mi)]]&gt;30, 30, MROUND(US_Accidents_Dec20_updated[[#This Row],[Visibility(mi)]],5))</f>
        <v>0</v>
      </c>
      <c r="K4196">
        <f>MROUND(US_Accidents_Dec20_updated[[#This Row],[Wind_Speed(mph)]],5)</f>
        <v>15</v>
      </c>
      <c r="L4196">
        <f>IF(US_Accidents_Dec20_updated[[#This Row],[Precipitation(in)]]&gt;0.1, 0.1, US_Accidents_Dec20_updated[[#This Row],[Precipitation(in)]])</f>
        <v>0</v>
      </c>
    </row>
    <row r="4197" spans="1:12" x14ac:dyDescent="0.25">
      <c r="A4197" t="str">
        <f>US_Accidents_Dec20_updated[[#This Row],[ID]]</f>
        <v>A-4188747</v>
      </c>
      <c r="B4197">
        <f>US_Accidents_Dec20_updated[[#This Row],[Start_Lat]]</f>
        <v>39.681229999999999</v>
      </c>
      <c r="C4197">
        <f>US_Accidents_Dec20_updated[[#This Row],[Start_Lng]]</f>
        <v>-105.88995</v>
      </c>
      <c r="D4197">
        <f>US_Accidents_Dec20_updated[[#This Row],[Severity]]-1</f>
        <v>3</v>
      </c>
      <c r="E4197">
        <f>HOUR(US_Accidents_Dec20_updated[[#This Row],[Start_Time]])</f>
        <v>7</v>
      </c>
      <c r="F4197">
        <f>DAY(US_Accidents_Dec20_updated[[#This Row],[Start_Time]])</f>
        <v>23</v>
      </c>
      <c r="G4197">
        <f>MONTH(US_Accidents_Dec20_updated[[#This Row],[Start_Time]])</f>
        <v>5</v>
      </c>
      <c r="H4197" t="str">
        <f>US_Accidents_Dec20_updated[[#This Row],[Description]]</f>
        <v>Closed at Frisco - Road closed due to accident.</v>
      </c>
      <c r="I4197" t="s">
        <v>1268</v>
      </c>
      <c r="J4197">
        <f>IF(US_Accidents_Dec20_updated[[#This Row],[Visibility(mi)]]&gt;30, 30, MROUND(US_Accidents_Dec20_updated[[#This Row],[Visibility(mi)]],5))</f>
        <v>0</v>
      </c>
      <c r="K4197">
        <f>MROUND(US_Accidents_Dec20_updated[[#This Row],[Wind_Speed(mph)]],5)</f>
        <v>15</v>
      </c>
      <c r="L4197">
        <f>IF(US_Accidents_Dec20_updated[[#This Row],[Precipitation(in)]]&gt;0.1, 0.1, US_Accidents_Dec20_updated[[#This Row],[Precipitation(in)]])</f>
        <v>0</v>
      </c>
    </row>
    <row r="4198" spans="1:12" x14ac:dyDescent="0.25">
      <c r="A4198" t="str">
        <f>US_Accidents_Dec20_updated[[#This Row],[ID]]</f>
        <v>A-4188757</v>
      </c>
      <c r="B4198">
        <f>US_Accidents_Dec20_updated[[#This Row],[Start_Lat]]</f>
        <v>39.787300000000002</v>
      </c>
      <c r="C4198">
        <f>US_Accidents_Dec20_updated[[#This Row],[Start_Lng]]</f>
        <v>-104.98934</v>
      </c>
      <c r="D4198">
        <f>US_Accidents_Dec20_updated[[#This Row],[Severity]]-1</f>
        <v>2</v>
      </c>
      <c r="E4198">
        <f>HOUR(US_Accidents_Dec20_updated[[#This Row],[Start_Time]])</f>
        <v>7</v>
      </c>
      <c r="F4198">
        <f>DAY(US_Accidents_Dec20_updated[[#This Row],[Start_Time]])</f>
        <v>23</v>
      </c>
      <c r="G4198">
        <f>MONTH(US_Accidents_Dec20_updated[[#This Row],[Start_Time]])</f>
        <v>5</v>
      </c>
      <c r="H4198" t="str">
        <f>US_Accidents_Dec20_updated[[#This Row],[Description]]</f>
        <v>At I-70/Exit 214 - Accident.</v>
      </c>
      <c r="I4198" t="s">
        <v>1268</v>
      </c>
      <c r="J4198">
        <f>IF(US_Accidents_Dec20_updated[[#This Row],[Visibility(mi)]]&gt;30, 30, MROUND(US_Accidents_Dec20_updated[[#This Row],[Visibility(mi)]],5))</f>
        <v>0</v>
      </c>
      <c r="K4198">
        <f>MROUND(US_Accidents_Dec20_updated[[#This Row],[Wind_Speed(mph)]],5)</f>
        <v>5</v>
      </c>
      <c r="L4198">
        <f>IF(US_Accidents_Dec20_updated[[#This Row],[Precipitation(in)]]&gt;0.1, 0.1, US_Accidents_Dec20_updated[[#This Row],[Precipitation(in)]])</f>
        <v>0</v>
      </c>
    </row>
    <row r="4199" spans="1:12" x14ac:dyDescent="0.25">
      <c r="A4199" t="str">
        <f>US_Accidents_Dec20_updated[[#This Row],[ID]]</f>
        <v>A-4188765</v>
      </c>
      <c r="B4199">
        <f>US_Accidents_Dec20_updated[[#This Row],[Start_Lat]]</f>
        <v>39.885438999999998</v>
      </c>
      <c r="C4199">
        <f>US_Accidents_Dec20_updated[[#This Row],[Start_Lng]]</f>
        <v>-104.98766999999999</v>
      </c>
      <c r="D4199">
        <f>US_Accidents_Dec20_updated[[#This Row],[Severity]]-1</f>
        <v>2</v>
      </c>
      <c r="E4199">
        <f>HOUR(US_Accidents_Dec20_updated[[#This Row],[Start_Time]])</f>
        <v>10</v>
      </c>
      <c r="F4199">
        <f>DAY(US_Accidents_Dec20_updated[[#This Row],[Start_Time]])</f>
        <v>23</v>
      </c>
      <c r="G4199">
        <f>MONTH(US_Accidents_Dec20_updated[[#This Row],[Start_Time]])</f>
        <v>5</v>
      </c>
      <c r="H4199" t="str">
        <f>US_Accidents_Dec20_updated[[#This Row],[Description]]</f>
        <v>At 104th Ave/Exit 221 - Accident.</v>
      </c>
      <c r="I4199" t="s">
        <v>50</v>
      </c>
      <c r="J4199">
        <f>IF(US_Accidents_Dec20_updated[[#This Row],[Visibility(mi)]]&gt;30, 30, MROUND(US_Accidents_Dec20_updated[[#This Row],[Visibility(mi)]],5))</f>
        <v>10</v>
      </c>
      <c r="K4199">
        <f>MROUND(US_Accidents_Dec20_updated[[#This Row],[Wind_Speed(mph)]],5)</f>
        <v>5</v>
      </c>
      <c r="L4199">
        <f>IF(US_Accidents_Dec20_updated[[#This Row],[Precipitation(in)]]&gt;0.1, 0.1, US_Accidents_Dec20_updated[[#This Row],[Precipitation(in)]])</f>
        <v>0</v>
      </c>
    </row>
    <row r="4200" spans="1:12" x14ac:dyDescent="0.25">
      <c r="A4200" t="str">
        <f>US_Accidents_Dec20_updated[[#This Row],[ID]]</f>
        <v>A-4188766</v>
      </c>
      <c r="B4200">
        <f>US_Accidents_Dec20_updated[[#This Row],[Start_Lat]]</f>
        <v>39.859537000000003</v>
      </c>
      <c r="C4200">
        <f>US_Accidents_Dec20_updated[[#This Row],[Start_Lng]]</f>
        <v>-104.9877</v>
      </c>
      <c r="D4200">
        <f>US_Accidents_Dec20_updated[[#This Row],[Severity]]-1</f>
        <v>2</v>
      </c>
      <c r="E4200">
        <f>HOUR(US_Accidents_Dec20_updated[[#This Row],[Start_Time]])</f>
        <v>10</v>
      </c>
      <c r="F4200">
        <f>DAY(US_Accidents_Dec20_updated[[#This Row],[Start_Time]])</f>
        <v>23</v>
      </c>
      <c r="G4200">
        <f>MONTH(US_Accidents_Dec20_updated[[#This Row],[Start_Time]])</f>
        <v>5</v>
      </c>
      <c r="H4200" t="str">
        <f>US_Accidents_Dec20_updated[[#This Row],[Description]]</f>
        <v>At 84th Ave/Exit 219 - Accident. Two lanes blocked.</v>
      </c>
      <c r="I4200" t="s">
        <v>50</v>
      </c>
      <c r="J4200">
        <f>IF(US_Accidents_Dec20_updated[[#This Row],[Visibility(mi)]]&gt;30, 30, MROUND(US_Accidents_Dec20_updated[[#This Row],[Visibility(mi)]],5))</f>
        <v>10</v>
      </c>
      <c r="K4200">
        <f>MROUND(US_Accidents_Dec20_updated[[#This Row],[Wind_Speed(mph)]],5)</f>
        <v>5</v>
      </c>
      <c r="L4200">
        <f>IF(US_Accidents_Dec20_updated[[#This Row],[Precipitation(in)]]&gt;0.1, 0.1, US_Accidents_Dec20_updated[[#This Row],[Precipitation(in)]])</f>
        <v>0</v>
      </c>
    </row>
    <row r="4201" spans="1:12" x14ac:dyDescent="0.25">
      <c r="A4201" t="str">
        <f>US_Accidents_Dec20_updated[[#This Row],[ID]]</f>
        <v>A-4188777</v>
      </c>
      <c r="B4201">
        <f>US_Accidents_Dec20_updated[[#This Row],[Start_Lat]]</f>
        <v>39.630049999999997</v>
      </c>
      <c r="C4201">
        <f>US_Accidents_Dec20_updated[[#This Row],[Start_Lng]]</f>
        <v>-104.90501999999999</v>
      </c>
      <c r="D4201">
        <f>US_Accidents_Dec20_updated[[#This Row],[Severity]]-1</f>
        <v>2</v>
      </c>
      <c r="E4201">
        <f>HOUR(US_Accidents_Dec20_updated[[#This Row],[Start_Time]])</f>
        <v>12</v>
      </c>
      <c r="F4201">
        <f>DAY(US_Accidents_Dec20_updated[[#This Row],[Start_Time]])</f>
        <v>23</v>
      </c>
      <c r="G4201">
        <f>MONTH(US_Accidents_Dec20_updated[[#This Row],[Start_Time]])</f>
        <v>5</v>
      </c>
      <c r="H4201" t="str">
        <f>US_Accidents_Dec20_updated[[#This Row],[Description]]</f>
        <v>At I-225 - Accident.</v>
      </c>
      <c r="I4201" t="s">
        <v>50</v>
      </c>
      <c r="J4201">
        <f>IF(US_Accidents_Dec20_updated[[#This Row],[Visibility(mi)]]&gt;30, 30, MROUND(US_Accidents_Dec20_updated[[#This Row],[Visibility(mi)]],5))</f>
        <v>10</v>
      </c>
      <c r="K4201">
        <f>MROUND(US_Accidents_Dec20_updated[[#This Row],[Wind_Speed(mph)]],5)</f>
        <v>10</v>
      </c>
      <c r="L4201">
        <f>IF(US_Accidents_Dec20_updated[[#This Row],[Precipitation(in)]]&gt;0.1, 0.1, US_Accidents_Dec20_updated[[#This Row],[Precipitation(in)]])</f>
        <v>0</v>
      </c>
    </row>
    <row r="4202" spans="1:12" x14ac:dyDescent="0.25">
      <c r="A4202" t="str">
        <f>US_Accidents_Dec20_updated[[#This Row],[ID]]</f>
        <v>A-4188787</v>
      </c>
      <c r="B4202">
        <f>US_Accidents_Dec20_updated[[#This Row],[Start_Lat]]</f>
        <v>39.776550999999998</v>
      </c>
      <c r="C4202">
        <f>US_Accidents_Dec20_updated[[#This Row],[Start_Lng]]</f>
        <v>-104.87639799999999</v>
      </c>
      <c r="D4202">
        <f>US_Accidents_Dec20_updated[[#This Row],[Severity]]-1</f>
        <v>2</v>
      </c>
      <c r="E4202">
        <f>HOUR(US_Accidents_Dec20_updated[[#This Row],[Start_Time]])</f>
        <v>13</v>
      </c>
      <c r="F4202">
        <f>DAY(US_Accidents_Dec20_updated[[#This Row],[Start_Time]])</f>
        <v>23</v>
      </c>
      <c r="G4202">
        <f>MONTH(US_Accidents_Dec20_updated[[#This Row],[Start_Time]])</f>
        <v>5</v>
      </c>
      <c r="H4202" t="str">
        <f>US_Accidents_Dec20_updated[[#This Row],[Description]]</f>
        <v>At Havana Street/Exit 280 - Accident.</v>
      </c>
      <c r="I4202" t="s">
        <v>50</v>
      </c>
      <c r="J4202">
        <f>IF(US_Accidents_Dec20_updated[[#This Row],[Visibility(mi)]]&gt;30, 30, MROUND(US_Accidents_Dec20_updated[[#This Row],[Visibility(mi)]],5))</f>
        <v>10</v>
      </c>
      <c r="K4202">
        <f>MROUND(US_Accidents_Dec20_updated[[#This Row],[Wind_Speed(mph)]],5)</f>
        <v>15</v>
      </c>
      <c r="L4202">
        <f>IF(US_Accidents_Dec20_updated[[#This Row],[Precipitation(in)]]&gt;0.1, 0.1, US_Accidents_Dec20_updated[[#This Row],[Precipitation(in)]])</f>
        <v>0</v>
      </c>
    </row>
    <row r="4203" spans="1:12" x14ac:dyDescent="0.25">
      <c r="A4203" t="str">
        <f>US_Accidents_Dec20_updated[[#This Row],[ID]]</f>
        <v>A-4188795</v>
      </c>
      <c r="B4203">
        <f>US_Accidents_Dec20_updated[[#This Row],[Start_Lat]]</f>
        <v>39.602213999999996</v>
      </c>
      <c r="C4203">
        <f>US_Accidents_Dec20_updated[[#This Row],[Start_Lng]]</f>
        <v>-104.888992</v>
      </c>
      <c r="D4203">
        <f>US_Accidents_Dec20_updated[[#This Row],[Severity]]-1</f>
        <v>2</v>
      </c>
      <c r="E4203">
        <f>HOUR(US_Accidents_Dec20_updated[[#This Row],[Start_Time]])</f>
        <v>15</v>
      </c>
      <c r="F4203">
        <f>DAY(US_Accidents_Dec20_updated[[#This Row],[Start_Time]])</f>
        <v>23</v>
      </c>
      <c r="G4203">
        <f>MONTH(US_Accidents_Dec20_updated[[#This Row],[Start_Time]])</f>
        <v>5</v>
      </c>
      <c r="H4203" t="str">
        <f>US_Accidents_Dec20_updated[[#This Row],[Description]]</f>
        <v>At Orchard Rd/Exit 198 - Accident.</v>
      </c>
      <c r="I4203" t="s">
        <v>50</v>
      </c>
      <c r="J4203">
        <f>IF(US_Accidents_Dec20_updated[[#This Row],[Visibility(mi)]]&gt;30, 30, MROUND(US_Accidents_Dec20_updated[[#This Row],[Visibility(mi)]],5))</f>
        <v>10</v>
      </c>
      <c r="K4203">
        <f>MROUND(US_Accidents_Dec20_updated[[#This Row],[Wind_Speed(mph)]],5)</f>
        <v>5</v>
      </c>
      <c r="L4203">
        <f>IF(US_Accidents_Dec20_updated[[#This Row],[Precipitation(in)]]&gt;0.1, 0.1, US_Accidents_Dec20_updated[[#This Row],[Precipitation(in)]])</f>
        <v>0</v>
      </c>
    </row>
    <row r="4204" spans="1:12" x14ac:dyDescent="0.25">
      <c r="A4204" t="str">
        <f>US_Accidents_Dec20_updated[[#This Row],[ID]]</f>
        <v>A-4188796</v>
      </c>
      <c r="B4204">
        <f>US_Accidents_Dec20_updated[[#This Row],[Start_Lat]]</f>
        <v>39.616402999999998</v>
      </c>
      <c r="C4204">
        <f>US_Accidents_Dec20_updated[[#This Row],[Start_Lng]]</f>
        <v>-104.89720199999999</v>
      </c>
      <c r="D4204">
        <f>US_Accidents_Dec20_updated[[#This Row],[Severity]]-1</f>
        <v>2</v>
      </c>
      <c r="E4204">
        <f>HOUR(US_Accidents_Dec20_updated[[#This Row],[Start_Time]])</f>
        <v>15</v>
      </c>
      <c r="F4204">
        <f>DAY(US_Accidents_Dec20_updated[[#This Row],[Start_Time]])</f>
        <v>23</v>
      </c>
      <c r="G4204">
        <f>MONTH(US_Accidents_Dec20_updated[[#This Row],[Start_Time]])</f>
        <v>5</v>
      </c>
      <c r="H4204" t="str">
        <f>US_Accidents_Dec20_updated[[#This Row],[Description]]</f>
        <v>At CO-88/Belleview Ave/Exit 199 - Accident.</v>
      </c>
      <c r="I4204" t="s">
        <v>50</v>
      </c>
      <c r="J4204">
        <f>IF(US_Accidents_Dec20_updated[[#This Row],[Visibility(mi)]]&gt;30, 30, MROUND(US_Accidents_Dec20_updated[[#This Row],[Visibility(mi)]],5))</f>
        <v>10</v>
      </c>
      <c r="K4204">
        <f>MROUND(US_Accidents_Dec20_updated[[#This Row],[Wind_Speed(mph)]],5)</f>
        <v>10</v>
      </c>
      <c r="L4204">
        <f>IF(US_Accidents_Dec20_updated[[#This Row],[Precipitation(in)]]&gt;0.1, 0.1, US_Accidents_Dec20_updated[[#This Row],[Precipitation(in)]])</f>
        <v>0</v>
      </c>
    </row>
    <row r="4205" spans="1:12" x14ac:dyDescent="0.25">
      <c r="A4205" t="str">
        <f>US_Accidents_Dec20_updated[[#This Row],[ID]]</f>
        <v>A-4188806</v>
      </c>
      <c r="B4205">
        <f>US_Accidents_Dec20_updated[[#This Row],[Start_Lat]]</f>
        <v>39.783931000000003</v>
      </c>
      <c r="C4205">
        <f>US_Accidents_Dec20_updated[[#This Row],[Start_Lng]]</f>
        <v>-104.98936999999999</v>
      </c>
      <c r="D4205">
        <f>US_Accidents_Dec20_updated[[#This Row],[Severity]]-1</f>
        <v>2</v>
      </c>
      <c r="E4205">
        <f>HOUR(US_Accidents_Dec20_updated[[#This Row],[Start_Time]])</f>
        <v>16</v>
      </c>
      <c r="F4205">
        <f>DAY(US_Accidents_Dec20_updated[[#This Row],[Start_Time]])</f>
        <v>23</v>
      </c>
      <c r="G4205">
        <f>MONTH(US_Accidents_Dec20_updated[[#This Row],[Start_Time]])</f>
        <v>5</v>
      </c>
      <c r="H4205" t="str">
        <f>US_Accidents_Dec20_updated[[#This Row],[Description]]</f>
        <v>At I-70/Exit 214 - Accident.</v>
      </c>
      <c r="I4205" t="s">
        <v>50</v>
      </c>
      <c r="J4205">
        <f>IF(US_Accidents_Dec20_updated[[#This Row],[Visibility(mi)]]&gt;30, 30, MROUND(US_Accidents_Dec20_updated[[#This Row],[Visibility(mi)]],5))</f>
        <v>10</v>
      </c>
      <c r="K4205">
        <f>MROUND(US_Accidents_Dec20_updated[[#This Row],[Wind_Speed(mph)]],5)</f>
        <v>0</v>
      </c>
      <c r="L4205">
        <f>IF(US_Accidents_Dec20_updated[[#This Row],[Precipitation(in)]]&gt;0.1, 0.1, US_Accidents_Dec20_updated[[#This Row],[Precipitation(in)]])</f>
        <v>0</v>
      </c>
    </row>
    <row r="4206" spans="1:12" x14ac:dyDescent="0.25">
      <c r="A4206" t="str">
        <f>US_Accidents_Dec20_updated[[#This Row],[ID]]</f>
        <v>A-4188809</v>
      </c>
      <c r="B4206">
        <f>US_Accidents_Dec20_updated[[#This Row],[Start_Lat]]</f>
        <v>38.338138000000001</v>
      </c>
      <c r="C4206">
        <f>US_Accidents_Dec20_updated[[#This Row],[Start_Lng]]</f>
        <v>-104.752752</v>
      </c>
      <c r="D4206">
        <f>US_Accidents_Dec20_updated[[#This Row],[Severity]]-1</f>
        <v>2</v>
      </c>
      <c r="E4206">
        <f>HOUR(US_Accidents_Dec20_updated[[#This Row],[Start_Time]])</f>
        <v>17</v>
      </c>
      <c r="F4206">
        <f>DAY(US_Accidents_Dec20_updated[[#This Row],[Start_Time]])</f>
        <v>23</v>
      </c>
      <c r="G4206">
        <f>MONTH(US_Accidents_Dec20_updated[[#This Row],[Start_Time]])</f>
        <v>5</v>
      </c>
      <c r="H4206" t="str">
        <f>US_Accidents_Dec20_updated[[#This Row],[Description]]</f>
        <v>At W McCulloch Blvd - Accident.</v>
      </c>
      <c r="I4206" t="s">
        <v>50</v>
      </c>
      <c r="J4206">
        <f>IF(US_Accidents_Dec20_updated[[#This Row],[Visibility(mi)]]&gt;30, 30, MROUND(US_Accidents_Dec20_updated[[#This Row],[Visibility(mi)]],5))</f>
        <v>5</v>
      </c>
      <c r="K4206">
        <f>MROUND(US_Accidents_Dec20_updated[[#This Row],[Wind_Speed(mph)]],5)</f>
        <v>0</v>
      </c>
      <c r="L4206">
        <f>IF(US_Accidents_Dec20_updated[[#This Row],[Precipitation(in)]]&gt;0.1, 0.1, US_Accidents_Dec20_updated[[#This Row],[Precipitation(in)]])</f>
        <v>0</v>
      </c>
    </row>
    <row r="4207" spans="1:12" x14ac:dyDescent="0.25">
      <c r="A4207" t="str">
        <f>US_Accidents_Dec20_updated[[#This Row],[ID]]</f>
        <v>A-4188810</v>
      </c>
      <c r="B4207">
        <f>US_Accidents_Dec20_updated[[#This Row],[Start_Lat]]</f>
        <v>38.34122</v>
      </c>
      <c r="C4207">
        <f>US_Accidents_Dec20_updated[[#This Row],[Start_Lng]]</f>
        <v>-104.76471100000001</v>
      </c>
      <c r="D4207">
        <f>US_Accidents_Dec20_updated[[#This Row],[Severity]]-1</f>
        <v>2</v>
      </c>
      <c r="E4207">
        <f>HOUR(US_Accidents_Dec20_updated[[#This Row],[Start_Time]])</f>
        <v>17</v>
      </c>
      <c r="F4207">
        <f>DAY(US_Accidents_Dec20_updated[[#This Row],[Start_Time]])</f>
        <v>23</v>
      </c>
      <c r="G4207">
        <f>MONTH(US_Accidents_Dec20_updated[[#This Row],[Start_Time]])</f>
        <v>5</v>
      </c>
      <c r="H4207" t="str">
        <f>US_Accidents_Dec20_updated[[#This Row],[Description]]</f>
        <v>At McCulloch Blvd - Accident.</v>
      </c>
      <c r="I4207" t="s">
        <v>50</v>
      </c>
      <c r="J4207">
        <f>IF(US_Accidents_Dec20_updated[[#This Row],[Visibility(mi)]]&gt;30, 30, MROUND(US_Accidents_Dec20_updated[[#This Row],[Visibility(mi)]],5))</f>
        <v>5</v>
      </c>
      <c r="K4207">
        <f>MROUND(US_Accidents_Dec20_updated[[#This Row],[Wind_Speed(mph)]],5)</f>
        <v>0</v>
      </c>
      <c r="L4207">
        <f>IF(US_Accidents_Dec20_updated[[#This Row],[Precipitation(in)]]&gt;0.1, 0.1, US_Accidents_Dec20_updated[[#This Row],[Precipitation(in)]])</f>
        <v>0</v>
      </c>
    </row>
    <row r="4208" spans="1:12" x14ac:dyDescent="0.25">
      <c r="A4208" t="str">
        <f>US_Accidents_Dec20_updated[[#This Row],[ID]]</f>
        <v>A-4188811</v>
      </c>
      <c r="B4208">
        <f>US_Accidents_Dec20_updated[[#This Row],[Start_Lat]]</f>
        <v>38.324579</v>
      </c>
      <c r="C4208">
        <f>US_Accidents_Dec20_updated[[#This Row],[Start_Lng]]</f>
        <v>-104.70331400000001</v>
      </c>
      <c r="D4208">
        <f>US_Accidents_Dec20_updated[[#This Row],[Severity]]-1</f>
        <v>3</v>
      </c>
      <c r="E4208">
        <f>HOUR(US_Accidents_Dec20_updated[[#This Row],[Start_Time]])</f>
        <v>18</v>
      </c>
      <c r="F4208">
        <f>DAY(US_Accidents_Dec20_updated[[#This Row],[Start_Time]])</f>
        <v>23</v>
      </c>
      <c r="G4208">
        <f>MONTH(US_Accidents_Dec20_updated[[#This Row],[Start_Time]])</f>
        <v>5</v>
      </c>
      <c r="H4208" t="str">
        <f>US_Accidents_Dec20_updated[[#This Row],[Description]]</f>
        <v>Closed at US-50 - Road closed due to accident.</v>
      </c>
      <c r="I4208" t="s">
        <v>50</v>
      </c>
      <c r="J4208">
        <f>IF(US_Accidents_Dec20_updated[[#This Row],[Visibility(mi)]]&gt;30, 30, MROUND(US_Accidents_Dec20_updated[[#This Row],[Visibility(mi)]],5))</f>
        <v>5</v>
      </c>
      <c r="K4208">
        <f>MROUND(US_Accidents_Dec20_updated[[#This Row],[Wind_Speed(mph)]],5)</f>
        <v>0</v>
      </c>
      <c r="L4208">
        <f>IF(US_Accidents_Dec20_updated[[#This Row],[Precipitation(in)]]&gt;0.1, 0.1, US_Accidents_Dec20_updated[[#This Row],[Precipitation(in)]])</f>
        <v>0</v>
      </c>
    </row>
    <row r="4209" spans="1:12" x14ac:dyDescent="0.25">
      <c r="A4209" t="str">
        <f>US_Accidents_Dec20_updated[[#This Row],[ID]]</f>
        <v>A-4188812</v>
      </c>
      <c r="B4209">
        <f>US_Accidents_Dec20_updated[[#This Row],[Start_Lat]]</f>
        <v>39.773170999999998</v>
      </c>
      <c r="C4209">
        <f>US_Accidents_Dec20_updated[[#This Row],[Start_Lng]]</f>
        <v>-104.83734699999999</v>
      </c>
      <c r="D4209">
        <f>US_Accidents_Dec20_updated[[#This Row],[Severity]]-1</f>
        <v>2</v>
      </c>
      <c r="E4209">
        <f>HOUR(US_Accidents_Dec20_updated[[#This Row],[Start_Time]])</f>
        <v>18</v>
      </c>
      <c r="F4209">
        <f>DAY(US_Accidents_Dec20_updated[[#This Row],[Start_Time]])</f>
        <v>23</v>
      </c>
      <c r="G4209">
        <f>MONTH(US_Accidents_Dec20_updated[[#This Row],[Start_Time]])</f>
        <v>5</v>
      </c>
      <c r="H4209" t="str">
        <f>US_Accidents_Dec20_updated[[#This Row],[Description]]</f>
        <v>At I-225 - Accident.</v>
      </c>
      <c r="I4209" t="s">
        <v>50</v>
      </c>
      <c r="J4209">
        <f>IF(US_Accidents_Dec20_updated[[#This Row],[Visibility(mi)]]&gt;30, 30, MROUND(US_Accidents_Dec20_updated[[#This Row],[Visibility(mi)]],5))</f>
        <v>10</v>
      </c>
      <c r="K4209">
        <f>MROUND(US_Accidents_Dec20_updated[[#This Row],[Wind_Speed(mph)]],5)</f>
        <v>5</v>
      </c>
      <c r="L4209">
        <f>IF(US_Accidents_Dec20_updated[[#This Row],[Precipitation(in)]]&gt;0.1, 0.1, US_Accidents_Dec20_updated[[#This Row],[Precipitation(in)]])</f>
        <v>0</v>
      </c>
    </row>
    <row r="4210" spans="1:12" x14ac:dyDescent="0.25">
      <c r="A4210" t="str">
        <f>US_Accidents_Dec20_updated[[#This Row],[ID]]</f>
        <v>A-4188815</v>
      </c>
      <c r="B4210">
        <f>US_Accidents_Dec20_updated[[#This Row],[Start_Lat]]</f>
        <v>39.510460000000002</v>
      </c>
      <c r="C4210">
        <f>US_Accidents_Dec20_updated[[#This Row],[Start_Lng]]</f>
        <v>-106.14422</v>
      </c>
      <c r="D4210">
        <f>US_Accidents_Dec20_updated[[#This Row],[Severity]]-1</f>
        <v>3</v>
      </c>
      <c r="E4210">
        <f>HOUR(US_Accidents_Dec20_updated[[#This Row],[Start_Time]])</f>
        <v>19</v>
      </c>
      <c r="F4210">
        <f>DAY(US_Accidents_Dec20_updated[[#This Row],[Start_Time]])</f>
        <v>23</v>
      </c>
      <c r="G4210">
        <f>MONTH(US_Accidents_Dec20_updated[[#This Row],[Start_Time]])</f>
        <v>5</v>
      </c>
      <c r="H4210" t="str">
        <f>US_Accidents_Dec20_updated[[#This Row],[Description]]</f>
        <v>Closed between CO-91/Exit 195 and CR-16/Shrine Pass Rd/Exit 190 - Road closed due to accident.</v>
      </c>
      <c r="I4210" t="s">
        <v>1210</v>
      </c>
      <c r="J4210">
        <f>IF(US_Accidents_Dec20_updated[[#This Row],[Visibility(mi)]]&gt;30, 30, MROUND(US_Accidents_Dec20_updated[[#This Row],[Visibility(mi)]],5))</f>
        <v>0</v>
      </c>
      <c r="K4210">
        <f>MROUND(US_Accidents_Dec20_updated[[#This Row],[Wind_Speed(mph)]],5)</f>
        <v>20</v>
      </c>
      <c r="L4210">
        <f>IF(US_Accidents_Dec20_updated[[#This Row],[Precipitation(in)]]&gt;0.1, 0.1, US_Accidents_Dec20_updated[[#This Row],[Precipitation(in)]])</f>
        <v>0</v>
      </c>
    </row>
    <row r="4211" spans="1:12" x14ac:dyDescent="0.25">
      <c r="A4211" t="str">
        <f>US_Accidents_Dec20_updated[[#This Row],[ID]]</f>
        <v>A-4188821</v>
      </c>
      <c r="B4211">
        <f>US_Accidents_Dec20_updated[[#This Row],[Start_Lat]]</f>
        <v>39.678258999999997</v>
      </c>
      <c r="C4211">
        <f>US_Accidents_Dec20_updated[[#This Row],[Start_Lng]]</f>
        <v>-105.93782299999999</v>
      </c>
      <c r="D4211">
        <f>US_Accidents_Dec20_updated[[#This Row],[Severity]]-1</f>
        <v>3</v>
      </c>
      <c r="E4211">
        <f>HOUR(US_Accidents_Dec20_updated[[#This Row],[Start_Time]])</f>
        <v>20</v>
      </c>
      <c r="F4211">
        <f>DAY(US_Accidents_Dec20_updated[[#This Row],[Start_Time]])</f>
        <v>23</v>
      </c>
      <c r="G4211">
        <f>MONTH(US_Accidents_Dec20_updated[[#This Row],[Start_Time]])</f>
        <v>5</v>
      </c>
      <c r="H4211" t="str">
        <f>US_Accidents_Dec20_updated[[#This Row],[Description]]</f>
        <v>Closed at US-6/CO-9/Exit 205 - Road closed due to accident.</v>
      </c>
      <c r="I4211" t="s">
        <v>4892</v>
      </c>
      <c r="J4211">
        <f>IF(US_Accidents_Dec20_updated[[#This Row],[Visibility(mi)]]&gt;30, 30, MROUND(US_Accidents_Dec20_updated[[#This Row],[Visibility(mi)]],5))</f>
        <v>0</v>
      </c>
      <c r="K4211">
        <f>MROUND(US_Accidents_Dec20_updated[[#This Row],[Wind_Speed(mph)]],5)</f>
        <v>5</v>
      </c>
      <c r="L4211">
        <f>IF(US_Accidents_Dec20_updated[[#This Row],[Precipitation(in)]]&gt;0.1, 0.1, US_Accidents_Dec20_updated[[#This Row],[Precipitation(in)]])</f>
        <v>0.01</v>
      </c>
    </row>
    <row r="4212" spans="1:12" x14ac:dyDescent="0.25">
      <c r="A4212" t="str">
        <f>US_Accidents_Dec20_updated[[#This Row],[ID]]</f>
        <v>A-4189349</v>
      </c>
      <c r="B4212">
        <f>US_Accidents_Dec20_updated[[#This Row],[Start_Lat]]</f>
        <v>40.199539999999999</v>
      </c>
      <c r="C4212">
        <f>US_Accidents_Dec20_updated[[#This Row],[Start_Lng]]</f>
        <v>-104.97993</v>
      </c>
      <c r="D4212">
        <f>US_Accidents_Dec20_updated[[#This Row],[Severity]]-1</f>
        <v>2</v>
      </c>
      <c r="E4212">
        <f>HOUR(US_Accidents_Dec20_updated[[#This Row],[Start_Time]])</f>
        <v>5</v>
      </c>
      <c r="F4212">
        <f>DAY(US_Accidents_Dec20_updated[[#This Row],[Start_Time]])</f>
        <v>24</v>
      </c>
      <c r="G4212">
        <f>MONTH(US_Accidents_Dec20_updated[[#This Row],[Start_Time]])</f>
        <v>5</v>
      </c>
      <c r="H4212" t="str">
        <f>US_Accidents_Dec20_updated[[#This Row],[Description]]</f>
        <v>At CO-66/Exit 243 - Accident.</v>
      </c>
      <c r="I4212" t="s">
        <v>50</v>
      </c>
      <c r="J4212">
        <f>IF(US_Accidents_Dec20_updated[[#This Row],[Visibility(mi)]]&gt;30, 30, MROUND(US_Accidents_Dec20_updated[[#This Row],[Visibility(mi)]],5))</f>
        <v>5</v>
      </c>
      <c r="K4212">
        <f>MROUND(US_Accidents_Dec20_updated[[#This Row],[Wind_Speed(mph)]],5)</f>
        <v>10</v>
      </c>
      <c r="L4212">
        <f>IF(US_Accidents_Dec20_updated[[#This Row],[Precipitation(in)]]&gt;0.1, 0.1, US_Accidents_Dec20_updated[[#This Row],[Precipitation(in)]])</f>
        <v>0</v>
      </c>
    </row>
    <row r="4213" spans="1:12" x14ac:dyDescent="0.25">
      <c r="A4213" t="str">
        <f>US_Accidents_Dec20_updated[[#This Row],[ID]]</f>
        <v>A-4189350</v>
      </c>
      <c r="B4213">
        <f>US_Accidents_Dec20_updated[[#This Row],[Start_Lat]]</f>
        <v>39.70411</v>
      </c>
      <c r="C4213">
        <f>US_Accidents_Dec20_updated[[#This Row],[Start_Lng]]</f>
        <v>-105.34265000000001</v>
      </c>
      <c r="D4213">
        <f>US_Accidents_Dec20_updated[[#This Row],[Severity]]-1</f>
        <v>3</v>
      </c>
      <c r="E4213">
        <f>HOUR(US_Accidents_Dec20_updated[[#This Row],[Start_Time]])</f>
        <v>3</v>
      </c>
      <c r="F4213">
        <f>DAY(US_Accidents_Dec20_updated[[#This Row],[Start_Time]])</f>
        <v>24</v>
      </c>
      <c r="G4213">
        <f>MONTH(US_Accidents_Dec20_updated[[#This Row],[Start_Time]])</f>
        <v>5</v>
      </c>
      <c r="H4213" t="str">
        <f>US_Accidents_Dec20_updated[[#This Row],[Description]]</f>
        <v>Closed between CR-65/Exit 248 and CO-74/Evergreen Pky/Exit 252 - Road closed due to accident. Road marking work.</v>
      </c>
      <c r="I4213" t="s">
        <v>50</v>
      </c>
      <c r="J4213">
        <f>IF(US_Accidents_Dec20_updated[[#This Row],[Visibility(mi)]]&gt;30, 30, MROUND(US_Accidents_Dec20_updated[[#This Row],[Visibility(mi)]],5))</f>
        <v>10</v>
      </c>
      <c r="K4213">
        <f>MROUND(US_Accidents_Dec20_updated[[#This Row],[Wind_Speed(mph)]],5)</f>
        <v>5</v>
      </c>
      <c r="L4213">
        <f>IF(US_Accidents_Dec20_updated[[#This Row],[Precipitation(in)]]&gt;0.1, 0.1, US_Accidents_Dec20_updated[[#This Row],[Precipitation(in)]])</f>
        <v>0</v>
      </c>
    </row>
    <row r="4214" spans="1:12" x14ac:dyDescent="0.25">
      <c r="A4214" t="str">
        <f>US_Accidents_Dec20_updated[[#This Row],[ID]]</f>
        <v>A-4189358</v>
      </c>
      <c r="B4214">
        <f>US_Accidents_Dec20_updated[[#This Row],[Start_Lat]]</f>
        <v>38.379240000000003</v>
      </c>
      <c r="C4214">
        <f>US_Accidents_Dec20_updated[[#This Row],[Start_Lng]]</f>
        <v>-104.61933000000001</v>
      </c>
      <c r="D4214">
        <f>US_Accidents_Dec20_updated[[#This Row],[Severity]]-1</f>
        <v>2</v>
      </c>
      <c r="E4214">
        <f>HOUR(US_Accidents_Dec20_updated[[#This Row],[Start_Time]])</f>
        <v>8</v>
      </c>
      <c r="F4214">
        <f>DAY(US_Accidents_Dec20_updated[[#This Row],[Start_Time]])</f>
        <v>24</v>
      </c>
      <c r="G4214">
        <f>MONTH(US_Accidents_Dec20_updated[[#This Row],[Start_Time]])</f>
        <v>5</v>
      </c>
      <c r="H4214" t="str">
        <f>US_Accidents_Dec20_updated[[#This Row],[Description]]</f>
        <v>At Pace Rd/Exit 104 - Accident.</v>
      </c>
      <c r="I4214" t="s">
        <v>50</v>
      </c>
      <c r="J4214">
        <f>IF(US_Accidents_Dec20_updated[[#This Row],[Visibility(mi)]]&gt;30, 30, MROUND(US_Accidents_Dec20_updated[[#This Row],[Visibility(mi)]],5))</f>
        <v>10</v>
      </c>
      <c r="K4214">
        <f>MROUND(US_Accidents_Dec20_updated[[#This Row],[Wind_Speed(mph)]],5)</f>
        <v>5</v>
      </c>
      <c r="L4214">
        <f>IF(US_Accidents_Dec20_updated[[#This Row],[Precipitation(in)]]&gt;0.1, 0.1, US_Accidents_Dec20_updated[[#This Row],[Precipitation(in)]])</f>
        <v>0</v>
      </c>
    </row>
    <row r="4215" spans="1:12" x14ac:dyDescent="0.25">
      <c r="A4215" t="str">
        <f>US_Accidents_Dec20_updated[[#This Row],[ID]]</f>
        <v>A-4189362</v>
      </c>
      <c r="B4215">
        <f>US_Accidents_Dec20_updated[[#This Row],[Start_Lat]]</f>
        <v>39.671491000000003</v>
      </c>
      <c r="C4215">
        <f>US_Accidents_Dec20_updated[[#This Row],[Start_Lng]]</f>
        <v>-104.9282</v>
      </c>
      <c r="D4215">
        <f>US_Accidents_Dec20_updated[[#This Row],[Severity]]-1</f>
        <v>2</v>
      </c>
      <c r="E4215">
        <f>HOUR(US_Accidents_Dec20_updated[[#This Row],[Start_Time]])</f>
        <v>9</v>
      </c>
      <c r="F4215">
        <f>DAY(US_Accidents_Dec20_updated[[#This Row],[Start_Time]])</f>
        <v>24</v>
      </c>
      <c r="G4215">
        <f>MONTH(US_Accidents_Dec20_updated[[#This Row],[Start_Time]])</f>
        <v>5</v>
      </c>
      <c r="H4215" t="str">
        <f>US_Accidents_Dec20_updated[[#This Row],[Description]]</f>
        <v>At Evans Ave/Exit 203 - Accident.</v>
      </c>
      <c r="I4215" t="s">
        <v>50</v>
      </c>
      <c r="J4215">
        <f>IF(US_Accidents_Dec20_updated[[#This Row],[Visibility(mi)]]&gt;30, 30, MROUND(US_Accidents_Dec20_updated[[#This Row],[Visibility(mi)]],5))</f>
        <v>10</v>
      </c>
      <c r="K4215">
        <f>MROUND(US_Accidents_Dec20_updated[[#This Row],[Wind_Speed(mph)]],5)</f>
        <v>15</v>
      </c>
      <c r="L4215">
        <f>IF(US_Accidents_Dec20_updated[[#This Row],[Precipitation(in)]]&gt;0.1, 0.1, US_Accidents_Dec20_updated[[#This Row],[Precipitation(in)]])</f>
        <v>0</v>
      </c>
    </row>
    <row r="4216" spans="1:12" x14ac:dyDescent="0.25">
      <c r="A4216" t="str">
        <f>US_Accidents_Dec20_updated[[#This Row],[ID]]</f>
        <v>A-4189363</v>
      </c>
      <c r="B4216">
        <f>US_Accidents_Dec20_updated[[#This Row],[Start_Lat]]</f>
        <v>39.885438999999998</v>
      </c>
      <c r="C4216">
        <f>US_Accidents_Dec20_updated[[#This Row],[Start_Lng]]</f>
        <v>-104.98766999999999</v>
      </c>
      <c r="D4216">
        <f>US_Accidents_Dec20_updated[[#This Row],[Severity]]-1</f>
        <v>2</v>
      </c>
      <c r="E4216">
        <f>HOUR(US_Accidents_Dec20_updated[[#This Row],[Start_Time]])</f>
        <v>10</v>
      </c>
      <c r="F4216">
        <f>DAY(US_Accidents_Dec20_updated[[#This Row],[Start_Time]])</f>
        <v>24</v>
      </c>
      <c r="G4216">
        <f>MONTH(US_Accidents_Dec20_updated[[#This Row],[Start_Time]])</f>
        <v>5</v>
      </c>
      <c r="H4216" t="str">
        <f>US_Accidents_Dec20_updated[[#This Row],[Description]]</f>
        <v>At 104th Ave/Exit 221 - Accident.</v>
      </c>
      <c r="I4216" t="s">
        <v>50</v>
      </c>
      <c r="J4216">
        <f>IF(US_Accidents_Dec20_updated[[#This Row],[Visibility(mi)]]&gt;30, 30, MROUND(US_Accidents_Dec20_updated[[#This Row],[Visibility(mi)]],5))</f>
        <v>30</v>
      </c>
      <c r="K4216">
        <f>MROUND(US_Accidents_Dec20_updated[[#This Row],[Wind_Speed(mph)]],5)</f>
        <v>15</v>
      </c>
      <c r="L4216">
        <f>IF(US_Accidents_Dec20_updated[[#This Row],[Precipitation(in)]]&gt;0.1, 0.1, US_Accidents_Dec20_updated[[#This Row],[Precipitation(in)]])</f>
        <v>0</v>
      </c>
    </row>
    <row r="4217" spans="1:12" x14ac:dyDescent="0.25">
      <c r="A4217" t="str">
        <f>US_Accidents_Dec20_updated[[#This Row],[ID]]</f>
        <v>A-4189366</v>
      </c>
      <c r="B4217">
        <f>US_Accidents_Dec20_updated[[#This Row],[Start_Lat]]</f>
        <v>39.787300000000002</v>
      </c>
      <c r="C4217">
        <f>US_Accidents_Dec20_updated[[#This Row],[Start_Lng]]</f>
        <v>-104.98934</v>
      </c>
      <c r="D4217">
        <f>US_Accidents_Dec20_updated[[#This Row],[Severity]]-1</f>
        <v>2</v>
      </c>
      <c r="E4217">
        <f>HOUR(US_Accidents_Dec20_updated[[#This Row],[Start_Time]])</f>
        <v>12</v>
      </c>
      <c r="F4217">
        <f>DAY(US_Accidents_Dec20_updated[[#This Row],[Start_Time]])</f>
        <v>24</v>
      </c>
      <c r="G4217">
        <f>MONTH(US_Accidents_Dec20_updated[[#This Row],[Start_Time]])</f>
        <v>5</v>
      </c>
      <c r="H4217" t="str">
        <f>US_Accidents_Dec20_updated[[#This Row],[Description]]</f>
        <v>At I-70/Exit 214 - Accident.</v>
      </c>
      <c r="I4217" t="s">
        <v>50</v>
      </c>
      <c r="J4217">
        <f>IF(US_Accidents_Dec20_updated[[#This Row],[Visibility(mi)]]&gt;30, 30, MROUND(US_Accidents_Dec20_updated[[#This Row],[Visibility(mi)]],5))</f>
        <v>30</v>
      </c>
      <c r="K4217">
        <f>MROUND(US_Accidents_Dec20_updated[[#This Row],[Wind_Speed(mph)]],5)</f>
        <v>10</v>
      </c>
      <c r="L4217">
        <f>IF(US_Accidents_Dec20_updated[[#This Row],[Precipitation(in)]]&gt;0.1, 0.1, US_Accidents_Dec20_updated[[#This Row],[Precipitation(in)]])</f>
        <v>0</v>
      </c>
    </row>
    <row r="4218" spans="1:12" x14ac:dyDescent="0.25">
      <c r="A4218" t="str">
        <f>US_Accidents_Dec20_updated[[#This Row],[ID]]</f>
        <v>A-4189367</v>
      </c>
      <c r="B4218">
        <f>US_Accidents_Dec20_updated[[#This Row],[Start_Lat]]</f>
        <v>39.397260000000003</v>
      </c>
      <c r="C4218">
        <f>US_Accidents_Dec20_updated[[#This Row],[Start_Lng]]</f>
        <v>-104.86060999999999</v>
      </c>
      <c r="D4218">
        <f>US_Accidents_Dec20_updated[[#This Row],[Severity]]-1</f>
        <v>2</v>
      </c>
      <c r="E4218">
        <f>HOUR(US_Accidents_Dec20_updated[[#This Row],[Start_Time]])</f>
        <v>12</v>
      </c>
      <c r="F4218">
        <f>DAY(US_Accidents_Dec20_updated[[#This Row],[Start_Time]])</f>
        <v>24</v>
      </c>
      <c r="G4218">
        <f>MONTH(US_Accidents_Dec20_updated[[#This Row],[Start_Time]])</f>
        <v>5</v>
      </c>
      <c r="H4218" t="str">
        <f>US_Accidents_Dec20_updated[[#This Row],[Description]]</f>
        <v>At Wolfensberger Rd/Exit 182 - Accident.</v>
      </c>
      <c r="I4218" t="s">
        <v>50</v>
      </c>
      <c r="J4218">
        <f>IF(US_Accidents_Dec20_updated[[#This Row],[Visibility(mi)]]&gt;30, 30, MROUND(US_Accidents_Dec20_updated[[#This Row],[Visibility(mi)]],5))</f>
        <v>10</v>
      </c>
      <c r="K4218">
        <f>MROUND(US_Accidents_Dec20_updated[[#This Row],[Wind_Speed(mph)]],5)</f>
        <v>15</v>
      </c>
      <c r="L4218">
        <f>IF(US_Accidents_Dec20_updated[[#This Row],[Precipitation(in)]]&gt;0.1, 0.1, US_Accidents_Dec20_updated[[#This Row],[Precipitation(in)]])</f>
        <v>0</v>
      </c>
    </row>
    <row r="4219" spans="1:12" x14ac:dyDescent="0.25">
      <c r="A4219" t="str">
        <f>US_Accidents_Dec20_updated[[#This Row],[ID]]</f>
        <v>A-4189368</v>
      </c>
      <c r="B4219">
        <f>US_Accidents_Dec20_updated[[#This Row],[Start_Lat]]</f>
        <v>39.787370000000003</v>
      </c>
      <c r="C4219">
        <f>US_Accidents_Dec20_updated[[#This Row],[Start_Lng]]</f>
        <v>-104.98952</v>
      </c>
      <c r="D4219">
        <f>US_Accidents_Dec20_updated[[#This Row],[Severity]]-1</f>
        <v>1</v>
      </c>
      <c r="E4219">
        <f>HOUR(US_Accidents_Dec20_updated[[#This Row],[Start_Time]])</f>
        <v>16</v>
      </c>
      <c r="F4219">
        <f>DAY(US_Accidents_Dec20_updated[[#This Row],[Start_Time]])</f>
        <v>24</v>
      </c>
      <c r="G4219">
        <f>MONTH(US_Accidents_Dec20_updated[[#This Row],[Start_Time]])</f>
        <v>5</v>
      </c>
      <c r="H4219" t="str">
        <f>US_Accidents_Dec20_updated[[#This Row],[Description]]</f>
        <v>At I-70/Exit 214 - Accident. Left lane blocked.</v>
      </c>
      <c r="I4219" t="s">
        <v>50</v>
      </c>
      <c r="J4219">
        <f>IF(US_Accidents_Dec20_updated[[#This Row],[Visibility(mi)]]&gt;30, 30, MROUND(US_Accidents_Dec20_updated[[#This Row],[Visibility(mi)]],5))</f>
        <v>30</v>
      </c>
      <c r="K4219">
        <f>MROUND(US_Accidents_Dec20_updated[[#This Row],[Wind_Speed(mph)]],5)</f>
        <v>15</v>
      </c>
      <c r="L4219">
        <f>IF(US_Accidents_Dec20_updated[[#This Row],[Precipitation(in)]]&gt;0.1, 0.1, US_Accidents_Dec20_updated[[#This Row],[Precipitation(in)]])</f>
        <v>0</v>
      </c>
    </row>
    <row r="4220" spans="1:12" x14ac:dyDescent="0.25">
      <c r="A4220" t="str">
        <f>US_Accidents_Dec20_updated[[#This Row],[ID]]</f>
        <v>A-4189369</v>
      </c>
      <c r="B4220">
        <f>US_Accidents_Dec20_updated[[#This Row],[Start_Lat]]</f>
        <v>39.383450000000003</v>
      </c>
      <c r="C4220">
        <f>US_Accidents_Dec20_updated[[#This Row],[Start_Lng]]</f>
        <v>-104.86060000000001</v>
      </c>
      <c r="D4220">
        <f>US_Accidents_Dec20_updated[[#This Row],[Severity]]-1</f>
        <v>1</v>
      </c>
      <c r="E4220">
        <f>HOUR(US_Accidents_Dec20_updated[[#This Row],[Start_Time]])</f>
        <v>14</v>
      </c>
      <c r="F4220">
        <f>DAY(US_Accidents_Dec20_updated[[#This Row],[Start_Time]])</f>
        <v>24</v>
      </c>
      <c r="G4220">
        <f>MONTH(US_Accidents_Dec20_updated[[#This Row],[Start_Time]])</f>
        <v>5</v>
      </c>
      <c r="H4220" t="str">
        <f>US_Accidents_Dec20_updated[[#This Row],[Description]]</f>
        <v>At Wolfensberger Rd/Exit 182 - Accident. Left lane blocked.</v>
      </c>
      <c r="I4220" t="s">
        <v>50</v>
      </c>
      <c r="J4220">
        <f>IF(US_Accidents_Dec20_updated[[#This Row],[Visibility(mi)]]&gt;30, 30, MROUND(US_Accidents_Dec20_updated[[#This Row],[Visibility(mi)]],5))</f>
        <v>10</v>
      </c>
      <c r="K4220">
        <f>MROUND(US_Accidents_Dec20_updated[[#This Row],[Wind_Speed(mph)]],5)</f>
        <v>15</v>
      </c>
      <c r="L4220">
        <f>IF(US_Accidents_Dec20_updated[[#This Row],[Precipitation(in)]]&gt;0.1, 0.1, US_Accidents_Dec20_updated[[#This Row],[Precipitation(in)]])</f>
        <v>0</v>
      </c>
    </row>
    <row r="4221" spans="1:12" x14ac:dyDescent="0.25">
      <c r="A4221" t="str">
        <f>US_Accidents_Dec20_updated[[#This Row],[ID]]</f>
        <v>A-4189386</v>
      </c>
      <c r="B4221">
        <f>US_Accidents_Dec20_updated[[#This Row],[Start_Lat]]</f>
        <v>39.739251000000003</v>
      </c>
      <c r="C4221">
        <f>US_Accidents_Dec20_updated[[#This Row],[Start_Lng]]</f>
        <v>-104.554604</v>
      </c>
      <c r="D4221">
        <f>US_Accidents_Dec20_updated[[#This Row],[Severity]]-1</f>
        <v>2</v>
      </c>
      <c r="E4221">
        <f>HOUR(US_Accidents_Dec20_updated[[#This Row],[Start_Time]])</f>
        <v>14</v>
      </c>
      <c r="F4221">
        <f>DAY(US_Accidents_Dec20_updated[[#This Row],[Start_Time]])</f>
        <v>24</v>
      </c>
      <c r="G4221">
        <f>MONTH(US_Accidents_Dec20_updated[[#This Row],[Start_Time]])</f>
        <v>5</v>
      </c>
      <c r="H4221" t="str">
        <f>US_Accidents_Dec20_updated[[#This Row],[Description]]</f>
        <v>At Manila Road/Exit 299 - Accident.</v>
      </c>
      <c r="I4221" t="s">
        <v>50</v>
      </c>
      <c r="J4221">
        <f>IF(US_Accidents_Dec20_updated[[#This Row],[Visibility(mi)]]&gt;30, 30, MROUND(US_Accidents_Dec20_updated[[#This Row],[Visibility(mi)]],5))</f>
        <v>10</v>
      </c>
      <c r="K4221">
        <f>MROUND(US_Accidents_Dec20_updated[[#This Row],[Wind_Speed(mph)]],5)</f>
        <v>5</v>
      </c>
      <c r="L4221">
        <f>IF(US_Accidents_Dec20_updated[[#This Row],[Precipitation(in)]]&gt;0.1, 0.1, US_Accidents_Dec20_updated[[#This Row],[Precipitation(in)]])</f>
        <v>0</v>
      </c>
    </row>
    <row r="4222" spans="1:12" x14ac:dyDescent="0.25">
      <c r="A4222" t="str">
        <f>US_Accidents_Dec20_updated[[#This Row],[ID]]</f>
        <v>A-4189392</v>
      </c>
      <c r="B4222">
        <f>US_Accidents_Dec20_updated[[#This Row],[Start_Lat]]</f>
        <v>39.780670000000001</v>
      </c>
      <c r="C4222">
        <f>US_Accidents_Dec20_updated[[#This Row],[Start_Lng]]</f>
        <v>-105.13507</v>
      </c>
      <c r="D4222">
        <f>US_Accidents_Dec20_updated[[#This Row],[Severity]]-1</f>
        <v>2</v>
      </c>
      <c r="E4222">
        <f>HOUR(US_Accidents_Dec20_updated[[#This Row],[Start_Time]])</f>
        <v>15</v>
      </c>
      <c r="F4222">
        <f>DAY(US_Accidents_Dec20_updated[[#This Row],[Start_Time]])</f>
        <v>24</v>
      </c>
      <c r="G4222">
        <f>MONTH(US_Accidents_Dec20_updated[[#This Row],[Start_Time]])</f>
        <v>5</v>
      </c>
      <c r="H4222" t="str">
        <f>US_Accidents_Dec20_updated[[#This Row],[Description]]</f>
        <v>At Kipling St/Exit 267 - Accident.</v>
      </c>
      <c r="I4222" t="s">
        <v>50</v>
      </c>
      <c r="J4222">
        <f>IF(US_Accidents_Dec20_updated[[#This Row],[Visibility(mi)]]&gt;30, 30, MROUND(US_Accidents_Dec20_updated[[#This Row],[Visibility(mi)]],5))</f>
        <v>30</v>
      </c>
      <c r="K4222">
        <f>MROUND(US_Accidents_Dec20_updated[[#This Row],[Wind_Speed(mph)]],5)</f>
        <v>15</v>
      </c>
      <c r="L4222">
        <f>IF(US_Accidents_Dec20_updated[[#This Row],[Precipitation(in)]]&gt;0.1, 0.1, US_Accidents_Dec20_updated[[#This Row],[Precipitation(in)]])</f>
        <v>0</v>
      </c>
    </row>
    <row r="4223" spans="1:12" x14ac:dyDescent="0.25">
      <c r="A4223" t="str">
        <f>US_Accidents_Dec20_updated[[#This Row],[ID]]</f>
        <v>A-4189395</v>
      </c>
      <c r="B4223">
        <f>US_Accidents_Dec20_updated[[#This Row],[Start_Lat]]</f>
        <v>39.779679999999999</v>
      </c>
      <c r="C4223">
        <f>US_Accidents_Dec20_updated[[#This Row],[Start_Lng]]</f>
        <v>-105.13769000000001</v>
      </c>
      <c r="D4223">
        <f>US_Accidents_Dec20_updated[[#This Row],[Severity]]-1</f>
        <v>1</v>
      </c>
      <c r="E4223">
        <f>HOUR(US_Accidents_Dec20_updated[[#This Row],[Start_Time]])</f>
        <v>15</v>
      </c>
      <c r="F4223">
        <f>DAY(US_Accidents_Dec20_updated[[#This Row],[Start_Time]])</f>
        <v>24</v>
      </c>
      <c r="G4223">
        <f>MONTH(US_Accidents_Dec20_updated[[#This Row],[Start_Time]])</f>
        <v>5</v>
      </c>
      <c r="H4223" t="str">
        <f>US_Accidents_Dec20_updated[[#This Row],[Description]]</f>
        <v>At CO-72/44th Ave/Ward Rd/Exit 266 - Accident. Left lane blocked.</v>
      </c>
      <c r="I4223" t="s">
        <v>50</v>
      </c>
      <c r="J4223">
        <f>IF(US_Accidents_Dec20_updated[[#This Row],[Visibility(mi)]]&gt;30, 30, MROUND(US_Accidents_Dec20_updated[[#This Row],[Visibility(mi)]],5))</f>
        <v>30</v>
      </c>
      <c r="K4223">
        <f>MROUND(US_Accidents_Dec20_updated[[#This Row],[Wind_Speed(mph)]],5)</f>
        <v>15</v>
      </c>
      <c r="L4223">
        <f>IF(US_Accidents_Dec20_updated[[#This Row],[Precipitation(in)]]&gt;0.1, 0.1, US_Accidents_Dec20_updated[[#This Row],[Precipitation(in)]])</f>
        <v>0</v>
      </c>
    </row>
    <row r="4224" spans="1:12" x14ac:dyDescent="0.25">
      <c r="A4224" t="str">
        <f>US_Accidents_Dec20_updated[[#This Row],[ID]]</f>
        <v>A-4189396</v>
      </c>
      <c r="B4224">
        <f>US_Accidents_Dec20_updated[[#This Row],[Start_Lat]]</f>
        <v>39.827449999999999</v>
      </c>
      <c r="C4224">
        <f>US_Accidents_Dec20_updated[[#This Row],[Start_Lng]]</f>
        <v>-104.98729</v>
      </c>
      <c r="D4224">
        <f>US_Accidents_Dec20_updated[[#This Row],[Severity]]-1</f>
        <v>2</v>
      </c>
      <c r="E4224">
        <f>HOUR(US_Accidents_Dec20_updated[[#This Row],[Start_Time]])</f>
        <v>15</v>
      </c>
      <c r="F4224">
        <f>DAY(US_Accidents_Dec20_updated[[#This Row],[Start_Time]])</f>
        <v>24</v>
      </c>
      <c r="G4224">
        <f>MONTH(US_Accidents_Dec20_updated[[#This Row],[Start_Time]])</f>
        <v>5</v>
      </c>
      <c r="H4224" t="str">
        <f>US_Accidents_Dec20_updated[[#This Row],[Description]]</f>
        <v>At I-25/US-87 - Accident.</v>
      </c>
      <c r="I4224" t="s">
        <v>50</v>
      </c>
      <c r="J4224">
        <f>IF(US_Accidents_Dec20_updated[[#This Row],[Visibility(mi)]]&gt;30, 30, MROUND(US_Accidents_Dec20_updated[[#This Row],[Visibility(mi)]],5))</f>
        <v>30</v>
      </c>
      <c r="K4224">
        <f>MROUND(US_Accidents_Dec20_updated[[#This Row],[Wind_Speed(mph)]],5)</f>
        <v>15</v>
      </c>
      <c r="L4224">
        <f>IF(US_Accidents_Dec20_updated[[#This Row],[Precipitation(in)]]&gt;0.1, 0.1, US_Accidents_Dec20_updated[[#This Row],[Precipitation(in)]])</f>
        <v>0</v>
      </c>
    </row>
    <row r="4225" spans="1:12" x14ac:dyDescent="0.25">
      <c r="A4225" t="str">
        <f>US_Accidents_Dec20_updated[[#This Row],[ID]]</f>
        <v>A-4189402</v>
      </c>
      <c r="B4225">
        <f>US_Accidents_Dec20_updated[[#This Row],[Start_Lat]]</f>
        <v>39.817467999999998</v>
      </c>
      <c r="C4225">
        <f>US_Accidents_Dec20_updated[[#This Row],[Start_Lng]]</f>
        <v>-104.983023</v>
      </c>
      <c r="D4225">
        <f>US_Accidents_Dec20_updated[[#This Row],[Severity]]-1</f>
        <v>2</v>
      </c>
      <c r="E4225">
        <f>HOUR(US_Accidents_Dec20_updated[[#This Row],[Start_Time]])</f>
        <v>16</v>
      </c>
      <c r="F4225">
        <f>DAY(US_Accidents_Dec20_updated[[#This Row],[Start_Time]])</f>
        <v>24</v>
      </c>
      <c r="G4225">
        <f>MONTH(US_Accidents_Dec20_updated[[#This Row],[Start_Time]])</f>
        <v>5</v>
      </c>
      <c r="H4225" t="str">
        <f>US_Accidents_Dec20_updated[[#This Row],[Description]]</f>
        <v>At I-25/Exit 5 - Accident. Two lanes blocked.</v>
      </c>
      <c r="I4225" t="s">
        <v>50</v>
      </c>
      <c r="J4225">
        <f>IF(US_Accidents_Dec20_updated[[#This Row],[Visibility(mi)]]&gt;30, 30, MROUND(US_Accidents_Dec20_updated[[#This Row],[Visibility(mi)]],5))</f>
        <v>10</v>
      </c>
      <c r="K4225">
        <f>MROUND(US_Accidents_Dec20_updated[[#This Row],[Wind_Speed(mph)]],5)</f>
        <v>5</v>
      </c>
      <c r="L4225">
        <f>IF(US_Accidents_Dec20_updated[[#This Row],[Precipitation(in)]]&gt;0.1, 0.1, US_Accidents_Dec20_updated[[#This Row],[Precipitation(in)]])</f>
        <v>0</v>
      </c>
    </row>
    <row r="4226" spans="1:12" x14ac:dyDescent="0.25">
      <c r="A4226" t="str">
        <f>US_Accidents_Dec20_updated[[#This Row],[ID]]</f>
        <v>A-4189404</v>
      </c>
      <c r="B4226">
        <f>US_Accidents_Dec20_updated[[#This Row],[Start_Lat]]</f>
        <v>39.78313</v>
      </c>
      <c r="C4226">
        <f>US_Accidents_Dec20_updated[[#This Row],[Start_Lng]]</f>
        <v>-105.00687000000001</v>
      </c>
      <c r="D4226">
        <f>US_Accidents_Dec20_updated[[#This Row],[Severity]]-1</f>
        <v>2</v>
      </c>
      <c r="E4226">
        <f>HOUR(US_Accidents_Dec20_updated[[#This Row],[Start_Time]])</f>
        <v>16</v>
      </c>
      <c r="F4226">
        <f>DAY(US_Accidents_Dec20_updated[[#This Row],[Start_Time]])</f>
        <v>24</v>
      </c>
      <c r="G4226">
        <f>MONTH(US_Accidents_Dec20_updated[[#This Row],[Start_Time]])</f>
        <v>5</v>
      </c>
      <c r="H4226" t="str">
        <f>US_Accidents_Dec20_updated[[#This Row],[Description]]</f>
        <v>At Pecos St/Exit 273 - Accident.</v>
      </c>
      <c r="I4226" t="s">
        <v>50</v>
      </c>
      <c r="J4226">
        <f>IF(US_Accidents_Dec20_updated[[#This Row],[Visibility(mi)]]&gt;30, 30, MROUND(US_Accidents_Dec20_updated[[#This Row],[Visibility(mi)]],5))</f>
        <v>10</v>
      </c>
      <c r="K4226">
        <f>MROUND(US_Accidents_Dec20_updated[[#This Row],[Wind_Speed(mph)]],5)</f>
        <v>5</v>
      </c>
      <c r="L4226">
        <f>IF(US_Accidents_Dec20_updated[[#This Row],[Precipitation(in)]]&gt;0.1, 0.1, US_Accidents_Dec20_updated[[#This Row],[Precipitation(in)]])</f>
        <v>0</v>
      </c>
    </row>
    <row r="4227" spans="1:12" x14ac:dyDescent="0.25">
      <c r="A4227" t="str">
        <f>US_Accidents_Dec20_updated[[#This Row],[ID]]</f>
        <v>A-4189410</v>
      </c>
      <c r="B4227">
        <f>US_Accidents_Dec20_updated[[#This Row],[Start_Lat]]</f>
        <v>38.871460999999996</v>
      </c>
      <c r="C4227">
        <f>US_Accidents_Dec20_updated[[#This Row],[Start_Lng]]</f>
        <v>-104.925971</v>
      </c>
      <c r="D4227">
        <f>US_Accidents_Dec20_updated[[#This Row],[Severity]]-1</f>
        <v>2</v>
      </c>
      <c r="E4227">
        <f>HOUR(US_Accidents_Dec20_updated[[#This Row],[Start_Time]])</f>
        <v>17</v>
      </c>
      <c r="F4227">
        <f>DAY(US_Accidents_Dec20_updated[[#This Row],[Start_Time]])</f>
        <v>24</v>
      </c>
      <c r="G4227">
        <f>MONTH(US_Accidents_Dec20_updated[[#This Row],[Start_Time]])</f>
        <v>5</v>
      </c>
      <c r="H4227" t="str">
        <f>US_Accidents_Dec20_updated[[#This Row],[Description]]</f>
        <v>At US-24/Manitou Byp - Accident.</v>
      </c>
      <c r="I4227" t="s">
        <v>50</v>
      </c>
      <c r="J4227">
        <f>IF(US_Accidents_Dec20_updated[[#This Row],[Visibility(mi)]]&gt;30, 30, MROUND(US_Accidents_Dec20_updated[[#This Row],[Visibility(mi)]],5))</f>
        <v>10</v>
      </c>
      <c r="K4227">
        <f>MROUND(US_Accidents_Dec20_updated[[#This Row],[Wind_Speed(mph)]],5)</f>
        <v>15</v>
      </c>
      <c r="L4227">
        <f>IF(US_Accidents_Dec20_updated[[#This Row],[Precipitation(in)]]&gt;0.1, 0.1, US_Accidents_Dec20_updated[[#This Row],[Precipitation(in)]])</f>
        <v>0</v>
      </c>
    </row>
    <row r="4228" spans="1:12" x14ac:dyDescent="0.25">
      <c r="A4228" t="str">
        <f>US_Accidents_Dec20_updated[[#This Row],[ID]]</f>
        <v>A-4189415</v>
      </c>
      <c r="B4228">
        <f>US_Accidents_Dec20_updated[[#This Row],[Start_Lat]]</f>
        <v>39.823099999999997</v>
      </c>
      <c r="C4228">
        <f>US_Accidents_Dec20_updated[[#This Row],[Start_Lng]]</f>
        <v>-104.96729999999999</v>
      </c>
      <c r="D4228">
        <f>US_Accidents_Dec20_updated[[#This Row],[Severity]]-1</f>
        <v>2</v>
      </c>
      <c r="E4228">
        <f>HOUR(US_Accidents_Dec20_updated[[#This Row],[Start_Time]])</f>
        <v>19</v>
      </c>
      <c r="F4228">
        <f>DAY(US_Accidents_Dec20_updated[[#This Row],[Start_Time]])</f>
        <v>24</v>
      </c>
      <c r="G4228">
        <f>MONTH(US_Accidents_Dec20_updated[[#This Row],[Start_Time]])</f>
        <v>5</v>
      </c>
      <c r="H4228" t="str">
        <f>US_Accidents_Dec20_updated[[#This Row],[Description]]</f>
        <v>At I-270/Exit 6 - Accident.</v>
      </c>
      <c r="I4228" t="s">
        <v>50</v>
      </c>
      <c r="J4228">
        <f>IF(US_Accidents_Dec20_updated[[#This Row],[Visibility(mi)]]&gt;30, 30, MROUND(US_Accidents_Dec20_updated[[#This Row],[Visibility(mi)]],5))</f>
        <v>10</v>
      </c>
      <c r="K4228">
        <f>MROUND(US_Accidents_Dec20_updated[[#This Row],[Wind_Speed(mph)]],5)</f>
        <v>20</v>
      </c>
      <c r="L4228">
        <f>IF(US_Accidents_Dec20_updated[[#This Row],[Precipitation(in)]]&gt;0.1, 0.1, US_Accidents_Dec20_updated[[#This Row],[Precipitation(in)]])</f>
        <v>0</v>
      </c>
    </row>
    <row r="4229" spans="1:12" x14ac:dyDescent="0.25">
      <c r="A4229" t="str">
        <f>US_Accidents_Dec20_updated[[#This Row],[ID]]</f>
        <v>A-4189652</v>
      </c>
      <c r="B4229">
        <f>US_Accidents_Dec20_updated[[#This Row],[Start_Lat]]</f>
        <v>39.097873999999997</v>
      </c>
      <c r="C4229">
        <f>US_Accidents_Dec20_updated[[#This Row],[Start_Lng]]</f>
        <v>-104.863916</v>
      </c>
      <c r="D4229">
        <f>US_Accidents_Dec20_updated[[#This Row],[Severity]]-1</f>
        <v>2</v>
      </c>
      <c r="E4229">
        <f>HOUR(US_Accidents_Dec20_updated[[#This Row],[Start_Time]])</f>
        <v>13</v>
      </c>
      <c r="F4229">
        <f>DAY(US_Accidents_Dec20_updated[[#This Row],[Start_Time]])</f>
        <v>25</v>
      </c>
      <c r="G4229">
        <f>MONTH(US_Accidents_Dec20_updated[[#This Row],[Start_Time]])</f>
        <v>5</v>
      </c>
      <c r="H4229" t="str">
        <f>US_Accidents_Dec20_updated[[#This Row],[Description]]</f>
        <v>At CO-105/Exit 161 - Accident.</v>
      </c>
      <c r="I4229" t="s">
        <v>50</v>
      </c>
      <c r="J4229">
        <f>IF(US_Accidents_Dec20_updated[[#This Row],[Visibility(mi)]]&gt;30, 30, MROUND(US_Accidents_Dec20_updated[[#This Row],[Visibility(mi)]],5))</f>
        <v>10</v>
      </c>
      <c r="K4229">
        <f>MROUND(US_Accidents_Dec20_updated[[#This Row],[Wind_Speed(mph)]],5)</f>
        <v>15</v>
      </c>
      <c r="L4229">
        <f>IF(US_Accidents_Dec20_updated[[#This Row],[Precipitation(in)]]&gt;0.1, 0.1, US_Accidents_Dec20_updated[[#This Row],[Precipitation(in)]])</f>
        <v>0</v>
      </c>
    </row>
    <row r="4230" spans="1:12" x14ac:dyDescent="0.25">
      <c r="A4230" t="str">
        <f>US_Accidents_Dec20_updated[[#This Row],[ID]]</f>
        <v>A-4189653</v>
      </c>
      <c r="B4230">
        <f>US_Accidents_Dec20_updated[[#This Row],[Start_Lat]]</f>
        <v>39.467568999999997</v>
      </c>
      <c r="C4230">
        <f>US_Accidents_Dec20_updated[[#This Row],[Start_Lng]]</f>
        <v>-104.87344</v>
      </c>
      <c r="D4230">
        <f>US_Accidents_Dec20_updated[[#This Row],[Severity]]-1</f>
        <v>2</v>
      </c>
      <c r="E4230">
        <f>HOUR(US_Accidents_Dec20_updated[[#This Row],[Start_Time]])</f>
        <v>13</v>
      </c>
      <c r="F4230">
        <f>DAY(US_Accidents_Dec20_updated[[#This Row],[Start_Time]])</f>
        <v>25</v>
      </c>
      <c r="G4230">
        <f>MONTH(US_Accidents_Dec20_updated[[#This Row],[Start_Time]])</f>
        <v>5</v>
      </c>
      <c r="H4230" t="str">
        <f>US_Accidents_Dec20_updated[[#This Row],[Description]]</f>
        <v>At Happy Canyon Rd/Exit 187 - Accident.</v>
      </c>
      <c r="I4230" t="s">
        <v>50</v>
      </c>
      <c r="J4230">
        <f>IF(US_Accidents_Dec20_updated[[#This Row],[Visibility(mi)]]&gt;30, 30, MROUND(US_Accidents_Dec20_updated[[#This Row],[Visibility(mi)]],5))</f>
        <v>10</v>
      </c>
      <c r="K4230">
        <f>MROUND(US_Accidents_Dec20_updated[[#This Row],[Wind_Speed(mph)]],5)</f>
        <v>20</v>
      </c>
      <c r="L4230">
        <f>IF(US_Accidents_Dec20_updated[[#This Row],[Precipitation(in)]]&gt;0.1, 0.1, US_Accidents_Dec20_updated[[#This Row],[Precipitation(in)]])</f>
        <v>0</v>
      </c>
    </row>
    <row r="4231" spans="1:12" x14ac:dyDescent="0.25">
      <c r="A4231" t="str">
        <f>US_Accidents_Dec20_updated[[#This Row],[ID]]</f>
        <v>A-4189654</v>
      </c>
      <c r="B4231">
        <f>US_Accidents_Dec20_updated[[#This Row],[Start_Lat]]</f>
        <v>39.824420000000003</v>
      </c>
      <c r="C4231">
        <f>US_Accidents_Dec20_updated[[#This Row],[Start_Lng]]</f>
        <v>-104.95985</v>
      </c>
      <c r="D4231">
        <f>US_Accidents_Dec20_updated[[#This Row],[Severity]]-1</f>
        <v>2</v>
      </c>
      <c r="E4231">
        <f>HOUR(US_Accidents_Dec20_updated[[#This Row],[Start_Time]])</f>
        <v>13</v>
      </c>
      <c r="F4231">
        <f>DAY(US_Accidents_Dec20_updated[[#This Row],[Start_Time]])</f>
        <v>25</v>
      </c>
      <c r="G4231">
        <f>MONTH(US_Accidents_Dec20_updated[[#This Row],[Start_Time]])</f>
        <v>5</v>
      </c>
      <c r="H4231" t="str">
        <f>US_Accidents_Dec20_updated[[#This Row],[Description]]</f>
        <v>Ramp to I-270 - Accident.</v>
      </c>
      <c r="I4231" t="s">
        <v>50</v>
      </c>
      <c r="J4231">
        <f>IF(US_Accidents_Dec20_updated[[#This Row],[Visibility(mi)]]&gt;30, 30, MROUND(US_Accidents_Dec20_updated[[#This Row],[Visibility(mi)]],5))</f>
        <v>30</v>
      </c>
      <c r="K4231">
        <f>MROUND(US_Accidents_Dec20_updated[[#This Row],[Wind_Speed(mph)]],5)</f>
        <v>15</v>
      </c>
      <c r="L4231">
        <f>IF(US_Accidents_Dec20_updated[[#This Row],[Precipitation(in)]]&gt;0.1, 0.1, US_Accidents_Dec20_updated[[#This Row],[Precipitation(in)]])</f>
        <v>0</v>
      </c>
    </row>
    <row r="4232" spans="1:12" x14ac:dyDescent="0.25">
      <c r="A4232" t="str">
        <f>US_Accidents_Dec20_updated[[#This Row],[ID]]</f>
        <v>A-4189658</v>
      </c>
      <c r="B4232">
        <f>US_Accidents_Dec20_updated[[#This Row],[Start_Lat]]</f>
        <v>38.894294000000002</v>
      </c>
      <c r="C4232">
        <f>US_Accidents_Dec20_updated[[#This Row],[Start_Lng]]</f>
        <v>-104.96918100000001</v>
      </c>
      <c r="D4232">
        <f>US_Accidents_Dec20_updated[[#This Row],[Severity]]-1</f>
        <v>2</v>
      </c>
      <c r="E4232">
        <f>HOUR(US_Accidents_Dec20_updated[[#This Row],[Start_Time]])</f>
        <v>14</v>
      </c>
      <c r="F4232">
        <f>DAY(US_Accidents_Dec20_updated[[#This Row],[Start_Time]])</f>
        <v>25</v>
      </c>
      <c r="G4232">
        <f>MONTH(US_Accidents_Dec20_updated[[#This Row],[Start_Time]])</f>
        <v>5</v>
      </c>
      <c r="H4232" t="str">
        <f>US_Accidents_Dec20_updated[[#This Row],[Description]]</f>
        <v>At US-24-BL/Manitou Ave (West) - Accident.</v>
      </c>
      <c r="I4232" t="s">
        <v>50</v>
      </c>
      <c r="J4232">
        <f>IF(US_Accidents_Dec20_updated[[#This Row],[Visibility(mi)]]&gt;30, 30, MROUND(US_Accidents_Dec20_updated[[#This Row],[Visibility(mi)]],5))</f>
        <v>10</v>
      </c>
      <c r="K4232">
        <f>MROUND(US_Accidents_Dec20_updated[[#This Row],[Wind_Speed(mph)]],5)</f>
        <v>15</v>
      </c>
      <c r="L4232">
        <f>IF(US_Accidents_Dec20_updated[[#This Row],[Precipitation(in)]]&gt;0.1, 0.1, US_Accidents_Dec20_updated[[#This Row],[Precipitation(in)]])</f>
        <v>0</v>
      </c>
    </row>
    <row r="4233" spans="1:12" x14ac:dyDescent="0.25">
      <c r="A4233" t="str">
        <f>US_Accidents_Dec20_updated[[#This Row],[ID]]</f>
        <v>A-4189659</v>
      </c>
      <c r="B4233">
        <f>US_Accidents_Dec20_updated[[#This Row],[Start_Lat]]</f>
        <v>39.778530000000003</v>
      </c>
      <c r="C4233">
        <f>US_Accidents_Dec20_updated[[#This Row],[Start_Lng]]</f>
        <v>-104.89713999999999</v>
      </c>
      <c r="D4233">
        <f>US_Accidents_Dec20_updated[[#This Row],[Severity]]-1</f>
        <v>2</v>
      </c>
      <c r="E4233">
        <f>HOUR(US_Accidents_Dec20_updated[[#This Row],[Start_Time]])</f>
        <v>16</v>
      </c>
      <c r="F4233">
        <f>DAY(US_Accidents_Dec20_updated[[#This Row],[Start_Time]])</f>
        <v>25</v>
      </c>
      <c r="G4233">
        <f>MONTH(US_Accidents_Dec20_updated[[#This Row],[Start_Time]])</f>
        <v>5</v>
      </c>
      <c r="H4233" t="str">
        <f>US_Accidents_Dec20_updated[[#This Row],[Description]]</f>
        <v>At I-70/US-36 - Accident.</v>
      </c>
      <c r="I4233" t="s">
        <v>50</v>
      </c>
      <c r="J4233">
        <f>IF(US_Accidents_Dec20_updated[[#This Row],[Visibility(mi)]]&gt;30, 30, MROUND(US_Accidents_Dec20_updated[[#This Row],[Visibility(mi)]],5))</f>
        <v>10</v>
      </c>
      <c r="K4233">
        <f>MROUND(US_Accidents_Dec20_updated[[#This Row],[Wind_Speed(mph)]],5)</f>
        <v>5</v>
      </c>
      <c r="L4233">
        <f>IF(US_Accidents_Dec20_updated[[#This Row],[Precipitation(in)]]&gt;0.1, 0.1, US_Accidents_Dec20_updated[[#This Row],[Precipitation(in)]])</f>
        <v>0</v>
      </c>
    </row>
    <row r="4234" spans="1:12" x14ac:dyDescent="0.25">
      <c r="A4234" t="str">
        <f>US_Accidents_Dec20_updated[[#This Row],[ID]]</f>
        <v>A-4189662</v>
      </c>
      <c r="B4234">
        <f>US_Accidents_Dec20_updated[[#This Row],[Start_Lat]]</f>
        <v>39.751289</v>
      </c>
      <c r="C4234">
        <f>US_Accidents_Dec20_updated[[#This Row],[Start_Lng]]</f>
        <v>-105.01681000000001</v>
      </c>
      <c r="D4234">
        <f>US_Accidents_Dec20_updated[[#This Row],[Severity]]-1</f>
        <v>2</v>
      </c>
      <c r="E4234">
        <f>HOUR(US_Accidents_Dec20_updated[[#This Row],[Start_Time]])</f>
        <v>15</v>
      </c>
      <c r="F4234">
        <f>DAY(US_Accidents_Dec20_updated[[#This Row],[Start_Time]])</f>
        <v>25</v>
      </c>
      <c r="G4234">
        <f>MONTH(US_Accidents_Dec20_updated[[#This Row],[Start_Time]])</f>
        <v>5</v>
      </c>
      <c r="H4234" t="str">
        <f>US_Accidents_Dec20_updated[[#This Row],[Description]]</f>
        <v>At 23rd Ave/Exit 211 - Accident.</v>
      </c>
      <c r="I4234" t="s">
        <v>50</v>
      </c>
      <c r="J4234">
        <f>IF(US_Accidents_Dec20_updated[[#This Row],[Visibility(mi)]]&gt;30, 30, MROUND(US_Accidents_Dec20_updated[[#This Row],[Visibility(mi)]],5))</f>
        <v>10</v>
      </c>
      <c r="K4234">
        <f>MROUND(US_Accidents_Dec20_updated[[#This Row],[Wind_Speed(mph)]],5)</f>
        <v>5</v>
      </c>
      <c r="L4234">
        <f>IF(US_Accidents_Dec20_updated[[#This Row],[Precipitation(in)]]&gt;0.1, 0.1, US_Accidents_Dec20_updated[[#This Row],[Precipitation(in)]])</f>
        <v>0</v>
      </c>
    </row>
    <row r="4235" spans="1:12" x14ac:dyDescent="0.25">
      <c r="A4235" t="str">
        <f>US_Accidents_Dec20_updated[[#This Row],[ID]]</f>
        <v>A-4189663</v>
      </c>
      <c r="B4235">
        <f>US_Accidents_Dec20_updated[[#This Row],[Start_Lat]]</f>
        <v>39.616402999999998</v>
      </c>
      <c r="C4235">
        <f>US_Accidents_Dec20_updated[[#This Row],[Start_Lng]]</f>
        <v>-104.89720199999999</v>
      </c>
      <c r="D4235">
        <f>US_Accidents_Dec20_updated[[#This Row],[Severity]]-1</f>
        <v>2</v>
      </c>
      <c r="E4235">
        <f>HOUR(US_Accidents_Dec20_updated[[#This Row],[Start_Time]])</f>
        <v>16</v>
      </c>
      <c r="F4235">
        <f>DAY(US_Accidents_Dec20_updated[[#This Row],[Start_Time]])</f>
        <v>25</v>
      </c>
      <c r="G4235">
        <f>MONTH(US_Accidents_Dec20_updated[[#This Row],[Start_Time]])</f>
        <v>5</v>
      </c>
      <c r="H4235" t="str">
        <f>US_Accidents_Dec20_updated[[#This Row],[Description]]</f>
        <v>At CO-88/Belleview Ave/Exit 199 - Accident.</v>
      </c>
      <c r="I4235" t="s">
        <v>50</v>
      </c>
      <c r="J4235">
        <f>IF(US_Accidents_Dec20_updated[[#This Row],[Visibility(mi)]]&gt;30, 30, MROUND(US_Accidents_Dec20_updated[[#This Row],[Visibility(mi)]],5))</f>
        <v>10</v>
      </c>
      <c r="K4235">
        <f>MROUND(US_Accidents_Dec20_updated[[#This Row],[Wind_Speed(mph)]],5)</f>
        <v>10</v>
      </c>
      <c r="L4235">
        <f>IF(US_Accidents_Dec20_updated[[#This Row],[Precipitation(in)]]&gt;0.1, 0.1, US_Accidents_Dec20_updated[[#This Row],[Precipitation(in)]])</f>
        <v>0</v>
      </c>
    </row>
    <row r="4236" spans="1:12" x14ac:dyDescent="0.25">
      <c r="A4236" t="str">
        <f>US_Accidents_Dec20_updated[[#This Row],[ID]]</f>
        <v>A-4189664</v>
      </c>
      <c r="B4236">
        <f>US_Accidents_Dec20_updated[[#This Row],[Start_Lat]]</f>
        <v>39.620449999999998</v>
      </c>
      <c r="C4236">
        <f>US_Accidents_Dec20_updated[[#This Row],[Start_Lng]]</f>
        <v>-104.89949</v>
      </c>
      <c r="D4236">
        <f>US_Accidents_Dec20_updated[[#This Row],[Severity]]-1</f>
        <v>1</v>
      </c>
      <c r="E4236">
        <f>HOUR(US_Accidents_Dec20_updated[[#This Row],[Start_Time]])</f>
        <v>18</v>
      </c>
      <c r="F4236">
        <f>DAY(US_Accidents_Dec20_updated[[#This Row],[Start_Time]])</f>
        <v>25</v>
      </c>
      <c r="G4236">
        <f>MONTH(US_Accidents_Dec20_updated[[#This Row],[Start_Time]])</f>
        <v>5</v>
      </c>
      <c r="H4236" t="str">
        <f>US_Accidents_Dec20_updated[[#This Row],[Description]]</f>
        <v>At CO-88/Belleview Ave/Exit 199 - Accident. Right lane blocked.</v>
      </c>
      <c r="I4236" t="s">
        <v>50</v>
      </c>
      <c r="J4236">
        <f>IF(US_Accidents_Dec20_updated[[#This Row],[Visibility(mi)]]&gt;30, 30, MROUND(US_Accidents_Dec20_updated[[#This Row],[Visibility(mi)]],5))</f>
        <v>10</v>
      </c>
      <c r="K4236">
        <f>MROUND(US_Accidents_Dec20_updated[[#This Row],[Wind_Speed(mph)]],5)</f>
        <v>5</v>
      </c>
      <c r="L4236">
        <f>IF(US_Accidents_Dec20_updated[[#This Row],[Precipitation(in)]]&gt;0.1, 0.1, US_Accidents_Dec20_updated[[#This Row],[Precipitation(in)]])</f>
        <v>0</v>
      </c>
    </row>
    <row r="4237" spans="1:12" x14ac:dyDescent="0.25">
      <c r="A4237" t="str">
        <f>US_Accidents_Dec20_updated[[#This Row],[ID]]</f>
        <v>A-4189665</v>
      </c>
      <c r="B4237">
        <f>US_Accidents_Dec20_updated[[#This Row],[Start_Lat]]</f>
        <v>39.885438999999998</v>
      </c>
      <c r="C4237">
        <f>US_Accidents_Dec20_updated[[#This Row],[Start_Lng]]</f>
        <v>-104.98766999999999</v>
      </c>
      <c r="D4237">
        <f>US_Accidents_Dec20_updated[[#This Row],[Severity]]-1</f>
        <v>2</v>
      </c>
      <c r="E4237">
        <f>HOUR(US_Accidents_Dec20_updated[[#This Row],[Start_Time]])</f>
        <v>17</v>
      </c>
      <c r="F4237">
        <f>DAY(US_Accidents_Dec20_updated[[#This Row],[Start_Time]])</f>
        <v>25</v>
      </c>
      <c r="G4237">
        <f>MONTH(US_Accidents_Dec20_updated[[#This Row],[Start_Time]])</f>
        <v>5</v>
      </c>
      <c r="H4237" t="str">
        <f>US_Accidents_Dec20_updated[[#This Row],[Description]]</f>
        <v>At 104th Ave/Exit 221 - Accident.</v>
      </c>
      <c r="I4237" t="s">
        <v>50</v>
      </c>
      <c r="J4237">
        <f>IF(US_Accidents_Dec20_updated[[#This Row],[Visibility(mi)]]&gt;30, 30, MROUND(US_Accidents_Dec20_updated[[#This Row],[Visibility(mi)]],5))</f>
        <v>10</v>
      </c>
      <c r="K4237">
        <f>MROUND(US_Accidents_Dec20_updated[[#This Row],[Wind_Speed(mph)]],5)</f>
        <v>10</v>
      </c>
      <c r="L4237">
        <f>IF(US_Accidents_Dec20_updated[[#This Row],[Precipitation(in)]]&gt;0.1, 0.1, US_Accidents_Dec20_updated[[#This Row],[Precipitation(in)]])</f>
        <v>0</v>
      </c>
    </row>
    <row r="4238" spans="1:12" x14ac:dyDescent="0.25">
      <c r="A4238" t="str">
        <f>US_Accidents_Dec20_updated[[#This Row],[ID]]</f>
        <v>A-4189671</v>
      </c>
      <c r="B4238">
        <f>US_Accidents_Dec20_updated[[#This Row],[Start_Lat]]</f>
        <v>39.749839999999999</v>
      </c>
      <c r="C4238">
        <f>US_Accidents_Dec20_updated[[#This Row],[Start_Lng]]</f>
        <v>-105.01721999999999</v>
      </c>
      <c r="D4238">
        <f>US_Accidents_Dec20_updated[[#This Row],[Severity]]-1</f>
        <v>2</v>
      </c>
      <c r="E4238">
        <f>HOUR(US_Accidents_Dec20_updated[[#This Row],[Start_Time]])</f>
        <v>18</v>
      </c>
      <c r="F4238">
        <f>DAY(US_Accidents_Dec20_updated[[#This Row],[Start_Time]])</f>
        <v>25</v>
      </c>
      <c r="G4238">
        <f>MONTH(US_Accidents_Dec20_updated[[#This Row],[Start_Time]])</f>
        <v>5</v>
      </c>
      <c r="H4238" t="str">
        <f>US_Accidents_Dec20_updated[[#This Row],[Description]]</f>
        <v>At 23rd Ave/Exit 211 - Accident.</v>
      </c>
      <c r="I4238" t="s">
        <v>50</v>
      </c>
      <c r="J4238">
        <f>IF(US_Accidents_Dec20_updated[[#This Row],[Visibility(mi)]]&gt;30, 30, MROUND(US_Accidents_Dec20_updated[[#This Row],[Visibility(mi)]],5))</f>
        <v>10</v>
      </c>
      <c r="K4238">
        <f>MROUND(US_Accidents_Dec20_updated[[#This Row],[Wind_Speed(mph)]],5)</f>
        <v>5</v>
      </c>
      <c r="L4238">
        <f>IF(US_Accidents_Dec20_updated[[#This Row],[Precipitation(in)]]&gt;0.1, 0.1, US_Accidents_Dec20_updated[[#This Row],[Precipitation(in)]])</f>
        <v>0</v>
      </c>
    </row>
    <row r="4239" spans="1:12" x14ac:dyDescent="0.25">
      <c r="A4239" t="str">
        <f>US_Accidents_Dec20_updated[[#This Row],[ID]]</f>
        <v>A-4189825</v>
      </c>
      <c r="B4239">
        <f>US_Accidents_Dec20_updated[[#This Row],[Start_Lat]]</f>
        <v>40.558878999999997</v>
      </c>
      <c r="C4239">
        <f>US_Accidents_Dec20_updated[[#This Row],[Start_Lng]]</f>
        <v>-105.00105499999999</v>
      </c>
      <c r="D4239">
        <f>US_Accidents_Dec20_updated[[#This Row],[Severity]]-1</f>
        <v>2</v>
      </c>
      <c r="E4239">
        <f>HOUR(US_Accidents_Dec20_updated[[#This Row],[Start_Time]])</f>
        <v>12</v>
      </c>
      <c r="F4239">
        <f>DAY(US_Accidents_Dec20_updated[[#This Row],[Start_Time]])</f>
        <v>26</v>
      </c>
      <c r="G4239">
        <f>MONTH(US_Accidents_Dec20_updated[[#This Row],[Start_Time]])</f>
        <v>5</v>
      </c>
      <c r="H4239" t="str">
        <f>US_Accidents_Dec20_updated[[#This Row],[Description]]</f>
        <v>At Prospect Rd/Exit 268 - Accident.</v>
      </c>
      <c r="I4239" t="s">
        <v>50</v>
      </c>
      <c r="J4239">
        <f>IF(US_Accidents_Dec20_updated[[#This Row],[Visibility(mi)]]&gt;30, 30, MROUND(US_Accidents_Dec20_updated[[#This Row],[Visibility(mi)]],5))</f>
        <v>10</v>
      </c>
      <c r="K4239">
        <f>MROUND(US_Accidents_Dec20_updated[[#This Row],[Wind_Speed(mph)]],5)</f>
        <v>5</v>
      </c>
      <c r="L4239">
        <f>IF(US_Accidents_Dec20_updated[[#This Row],[Precipitation(in)]]&gt;0.1, 0.1, US_Accidents_Dec20_updated[[#This Row],[Precipitation(in)]])</f>
        <v>0</v>
      </c>
    </row>
    <row r="4240" spans="1:12" x14ac:dyDescent="0.25">
      <c r="A4240" t="str">
        <f>US_Accidents_Dec20_updated[[#This Row],[ID]]</f>
        <v>A-4189826</v>
      </c>
      <c r="B4240">
        <f>US_Accidents_Dec20_updated[[#This Row],[Start_Lat]]</f>
        <v>40.578400000000002</v>
      </c>
      <c r="C4240">
        <f>US_Accidents_Dec20_updated[[#This Row],[Start_Lng]]</f>
        <v>-105.00116</v>
      </c>
      <c r="D4240">
        <f>US_Accidents_Dec20_updated[[#This Row],[Severity]]-1</f>
        <v>1</v>
      </c>
      <c r="E4240">
        <f>HOUR(US_Accidents_Dec20_updated[[#This Row],[Start_Time]])</f>
        <v>12</v>
      </c>
      <c r="F4240">
        <f>DAY(US_Accidents_Dec20_updated[[#This Row],[Start_Time]])</f>
        <v>26</v>
      </c>
      <c r="G4240">
        <f>MONTH(US_Accidents_Dec20_updated[[#This Row],[Start_Time]])</f>
        <v>5</v>
      </c>
      <c r="H4240" t="str">
        <f>US_Accidents_Dec20_updated[[#This Row],[Description]]</f>
        <v>At CO-14/Mulberry St/Exit 269 - Accident.</v>
      </c>
      <c r="I4240" t="s">
        <v>50</v>
      </c>
      <c r="J4240">
        <f>IF(US_Accidents_Dec20_updated[[#This Row],[Visibility(mi)]]&gt;30, 30, MROUND(US_Accidents_Dec20_updated[[#This Row],[Visibility(mi)]],5))</f>
        <v>10</v>
      </c>
      <c r="K4240">
        <f>MROUND(US_Accidents_Dec20_updated[[#This Row],[Wind_Speed(mph)]],5)</f>
        <v>5</v>
      </c>
      <c r="L4240">
        <f>IF(US_Accidents_Dec20_updated[[#This Row],[Precipitation(in)]]&gt;0.1, 0.1, US_Accidents_Dec20_updated[[#This Row],[Precipitation(in)]])</f>
        <v>0</v>
      </c>
    </row>
    <row r="4241" spans="1:12" x14ac:dyDescent="0.25">
      <c r="A4241" t="str">
        <f>US_Accidents_Dec20_updated[[#This Row],[ID]]</f>
        <v>A-4189827</v>
      </c>
      <c r="B4241">
        <f>US_Accidents_Dec20_updated[[#This Row],[Start_Lat]]</f>
        <v>39.871859999999998</v>
      </c>
      <c r="C4241">
        <f>US_Accidents_Dec20_updated[[#This Row],[Start_Lng]]</f>
        <v>-104.9877</v>
      </c>
      <c r="D4241">
        <f>US_Accidents_Dec20_updated[[#This Row],[Severity]]-1</f>
        <v>1</v>
      </c>
      <c r="E4241">
        <f>HOUR(US_Accidents_Dec20_updated[[#This Row],[Start_Time]])</f>
        <v>13</v>
      </c>
      <c r="F4241">
        <f>DAY(US_Accidents_Dec20_updated[[#This Row],[Start_Time]])</f>
        <v>26</v>
      </c>
      <c r="G4241">
        <f>MONTH(US_Accidents_Dec20_updated[[#This Row],[Start_Time]])</f>
        <v>5</v>
      </c>
      <c r="H4241" t="str">
        <f>US_Accidents_Dec20_updated[[#This Row],[Description]]</f>
        <v>At Thornton Pky/Exit 220 - Accident.</v>
      </c>
      <c r="I4241" t="s">
        <v>50</v>
      </c>
      <c r="J4241">
        <f>IF(US_Accidents_Dec20_updated[[#This Row],[Visibility(mi)]]&gt;30, 30, MROUND(US_Accidents_Dec20_updated[[#This Row],[Visibility(mi)]],5))</f>
        <v>10</v>
      </c>
      <c r="K4241">
        <f>MROUND(US_Accidents_Dec20_updated[[#This Row],[Wind_Speed(mph)]],5)</f>
        <v>10</v>
      </c>
      <c r="L4241">
        <f>IF(US_Accidents_Dec20_updated[[#This Row],[Precipitation(in)]]&gt;0.1, 0.1, US_Accidents_Dec20_updated[[#This Row],[Precipitation(in)]])</f>
        <v>0</v>
      </c>
    </row>
    <row r="4242" spans="1:12" x14ac:dyDescent="0.25">
      <c r="A4242" t="str">
        <f>US_Accidents_Dec20_updated[[#This Row],[ID]]</f>
        <v>A-4189828</v>
      </c>
      <c r="B4242">
        <f>US_Accidents_Dec20_updated[[#This Row],[Start_Lat]]</f>
        <v>39.900221000000002</v>
      </c>
      <c r="C4242">
        <f>US_Accidents_Dec20_updated[[#This Row],[Start_Lng]]</f>
        <v>-104.988178</v>
      </c>
      <c r="D4242">
        <f>US_Accidents_Dec20_updated[[#This Row],[Severity]]-1</f>
        <v>2</v>
      </c>
      <c r="E4242">
        <f>HOUR(US_Accidents_Dec20_updated[[#This Row],[Start_Time]])</f>
        <v>14</v>
      </c>
      <c r="F4242">
        <f>DAY(US_Accidents_Dec20_updated[[#This Row],[Start_Time]])</f>
        <v>26</v>
      </c>
      <c r="G4242">
        <f>MONTH(US_Accidents_Dec20_updated[[#This Row],[Start_Time]])</f>
        <v>5</v>
      </c>
      <c r="H4242" t="str">
        <f>US_Accidents_Dec20_updated[[#This Row],[Description]]</f>
        <v>At 104th Ave/Exit 221 - Accident.</v>
      </c>
      <c r="I4242" t="s">
        <v>50</v>
      </c>
      <c r="J4242">
        <f>IF(US_Accidents_Dec20_updated[[#This Row],[Visibility(mi)]]&gt;30, 30, MROUND(US_Accidents_Dec20_updated[[#This Row],[Visibility(mi)]],5))</f>
        <v>10</v>
      </c>
      <c r="K4242">
        <f>MROUND(US_Accidents_Dec20_updated[[#This Row],[Wind_Speed(mph)]],5)</f>
        <v>10</v>
      </c>
      <c r="L4242">
        <f>IF(US_Accidents_Dec20_updated[[#This Row],[Precipitation(in)]]&gt;0.1, 0.1, US_Accidents_Dec20_updated[[#This Row],[Precipitation(in)]])</f>
        <v>0</v>
      </c>
    </row>
    <row r="4243" spans="1:12" x14ac:dyDescent="0.25">
      <c r="A4243" t="str">
        <f>US_Accidents_Dec20_updated[[#This Row],[ID]]</f>
        <v>A-4189829</v>
      </c>
      <c r="B4243">
        <f>US_Accidents_Dec20_updated[[#This Row],[Start_Lat]]</f>
        <v>39.232190000000003</v>
      </c>
      <c r="C4243">
        <f>US_Accidents_Dec20_updated[[#This Row],[Start_Lng]]</f>
        <v>-104.877443</v>
      </c>
      <c r="D4243">
        <f>US_Accidents_Dec20_updated[[#This Row],[Severity]]-1</f>
        <v>1</v>
      </c>
      <c r="E4243">
        <f>HOUR(US_Accidents_Dec20_updated[[#This Row],[Start_Time]])</f>
        <v>14</v>
      </c>
      <c r="F4243">
        <f>DAY(US_Accidents_Dec20_updated[[#This Row],[Start_Time]])</f>
        <v>26</v>
      </c>
      <c r="G4243">
        <f>MONTH(US_Accidents_Dec20_updated[[#This Row],[Start_Time]])</f>
        <v>5</v>
      </c>
      <c r="H4243" t="str">
        <f>US_Accidents_Dec20_updated[[#This Row],[Description]]</f>
        <v>At Upper Lake Gulch Rd/Exit 172 - Accident.</v>
      </c>
      <c r="I4243" t="s">
        <v>50</v>
      </c>
      <c r="J4243">
        <f>IF(US_Accidents_Dec20_updated[[#This Row],[Visibility(mi)]]&gt;30, 30, MROUND(US_Accidents_Dec20_updated[[#This Row],[Visibility(mi)]],5))</f>
        <v>10</v>
      </c>
      <c r="K4243">
        <f>MROUND(US_Accidents_Dec20_updated[[#This Row],[Wind_Speed(mph)]],5)</f>
        <v>0</v>
      </c>
      <c r="L4243">
        <f>IF(US_Accidents_Dec20_updated[[#This Row],[Precipitation(in)]]&gt;0.1, 0.1, US_Accidents_Dec20_updated[[#This Row],[Precipitation(in)]])</f>
        <v>0</v>
      </c>
    </row>
    <row r="4244" spans="1:12" x14ac:dyDescent="0.25">
      <c r="A4244" t="str">
        <f>US_Accidents_Dec20_updated[[#This Row],[ID]]</f>
        <v>A-4189832</v>
      </c>
      <c r="B4244">
        <f>US_Accidents_Dec20_updated[[#This Row],[Start_Lat]]</f>
        <v>39.457949999999997</v>
      </c>
      <c r="C4244">
        <f>US_Accidents_Dec20_updated[[#This Row],[Start_Lng]]</f>
        <v>-107.26273999999999</v>
      </c>
      <c r="D4244">
        <f>US_Accidents_Dec20_updated[[#This Row],[Severity]]-1</f>
        <v>1</v>
      </c>
      <c r="E4244">
        <f>HOUR(US_Accidents_Dec20_updated[[#This Row],[Start_Time]])</f>
        <v>15</v>
      </c>
      <c r="F4244">
        <f>DAY(US_Accidents_Dec20_updated[[#This Row],[Start_Time]])</f>
        <v>26</v>
      </c>
      <c r="G4244">
        <f>MONTH(US_Accidents_Dec20_updated[[#This Row],[Start_Time]])</f>
        <v>5</v>
      </c>
      <c r="H4244" t="str">
        <f>US_Accidents_Dec20_updated[[#This Row],[Description]]</f>
        <v>At Cattle Creek Rd - Accident.</v>
      </c>
      <c r="I4244" t="s">
        <v>50</v>
      </c>
      <c r="J4244">
        <f>IF(US_Accidents_Dec20_updated[[#This Row],[Visibility(mi)]]&gt;30, 30, MROUND(US_Accidents_Dec20_updated[[#This Row],[Visibility(mi)]],5))</f>
        <v>10</v>
      </c>
      <c r="K4244">
        <f>MROUND(US_Accidents_Dec20_updated[[#This Row],[Wind_Speed(mph)]],5)</f>
        <v>10</v>
      </c>
      <c r="L4244">
        <f>IF(US_Accidents_Dec20_updated[[#This Row],[Precipitation(in)]]&gt;0.1, 0.1, US_Accidents_Dec20_updated[[#This Row],[Precipitation(in)]])</f>
        <v>0</v>
      </c>
    </row>
    <row r="4245" spans="1:12" x14ac:dyDescent="0.25">
      <c r="A4245" t="str">
        <f>US_Accidents_Dec20_updated[[#This Row],[ID]]</f>
        <v>A-4189833</v>
      </c>
      <c r="B4245">
        <f>US_Accidents_Dec20_updated[[#This Row],[Start_Lat]]</f>
        <v>39.885438999999998</v>
      </c>
      <c r="C4245">
        <f>US_Accidents_Dec20_updated[[#This Row],[Start_Lng]]</f>
        <v>-104.98766999999999</v>
      </c>
      <c r="D4245">
        <f>US_Accidents_Dec20_updated[[#This Row],[Severity]]-1</f>
        <v>2</v>
      </c>
      <c r="E4245">
        <f>HOUR(US_Accidents_Dec20_updated[[#This Row],[Start_Time]])</f>
        <v>15</v>
      </c>
      <c r="F4245">
        <f>DAY(US_Accidents_Dec20_updated[[#This Row],[Start_Time]])</f>
        <v>26</v>
      </c>
      <c r="G4245">
        <f>MONTH(US_Accidents_Dec20_updated[[#This Row],[Start_Time]])</f>
        <v>5</v>
      </c>
      <c r="H4245" t="str">
        <f>US_Accidents_Dec20_updated[[#This Row],[Description]]</f>
        <v>At 104th Ave/Exit 221 - Accident.</v>
      </c>
      <c r="I4245" t="s">
        <v>50</v>
      </c>
      <c r="J4245">
        <f>IF(US_Accidents_Dec20_updated[[#This Row],[Visibility(mi)]]&gt;30, 30, MROUND(US_Accidents_Dec20_updated[[#This Row],[Visibility(mi)]],5))</f>
        <v>10</v>
      </c>
      <c r="K4245">
        <f>MROUND(US_Accidents_Dec20_updated[[#This Row],[Wind_Speed(mph)]],5)</f>
        <v>10</v>
      </c>
      <c r="L4245">
        <f>IF(US_Accidents_Dec20_updated[[#This Row],[Precipitation(in)]]&gt;0.1, 0.1, US_Accidents_Dec20_updated[[#This Row],[Precipitation(in)]])</f>
        <v>0</v>
      </c>
    </row>
    <row r="4246" spans="1:12" x14ac:dyDescent="0.25">
      <c r="A4246" t="str">
        <f>US_Accidents_Dec20_updated[[#This Row],[ID]]</f>
        <v>A-4189834</v>
      </c>
      <c r="B4246">
        <f>US_Accidents_Dec20_updated[[#This Row],[Start_Lat]]</f>
        <v>39.852139999999999</v>
      </c>
      <c r="C4246">
        <f>US_Accidents_Dec20_updated[[#This Row],[Start_Lng]]</f>
        <v>-104.98638</v>
      </c>
      <c r="D4246">
        <f>US_Accidents_Dec20_updated[[#This Row],[Severity]]-1</f>
        <v>2</v>
      </c>
      <c r="E4246">
        <f>HOUR(US_Accidents_Dec20_updated[[#This Row],[Start_Time]])</f>
        <v>16</v>
      </c>
      <c r="F4246">
        <f>DAY(US_Accidents_Dec20_updated[[#This Row],[Start_Time]])</f>
        <v>26</v>
      </c>
      <c r="G4246">
        <f>MONTH(US_Accidents_Dec20_updated[[#This Row],[Start_Time]])</f>
        <v>5</v>
      </c>
      <c r="H4246" t="str">
        <f>US_Accidents_Dec20_updated[[#This Row],[Description]]</f>
        <v>At 84th Ave/Exit 219 - Accident.</v>
      </c>
      <c r="I4246" t="s">
        <v>50</v>
      </c>
      <c r="J4246">
        <f>IF(US_Accidents_Dec20_updated[[#This Row],[Visibility(mi)]]&gt;30, 30, MROUND(US_Accidents_Dec20_updated[[#This Row],[Visibility(mi)]],5))</f>
        <v>10</v>
      </c>
      <c r="K4246">
        <f>MROUND(US_Accidents_Dec20_updated[[#This Row],[Wind_Speed(mph)]],5)</f>
        <v>10</v>
      </c>
      <c r="L4246">
        <f>IF(US_Accidents_Dec20_updated[[#This Row],[Precipitation(in)]]&gt;0.1, 0.1, US_Accidents_Dec20_updated[[#This Row],[Precipitation(in)]])</f>
        <v>0</v>
      </c>
    </row>
    <row r="4247" spans="1:12" x14ac:dyDescent="0.25">
      <c r="A4247" t="str">
        <f>US_Accidents_Dec20_updated[[#This Row],[ID]]</f>
        <v>A-4189837</v>
      </c>
      <c r="B4247">
        <f>US_Accidents_Dec20_updated[[#This Row],[Start_Lat]]</f>
        <v>39.113239</v>
      </c>
      <c r="C4247">
        <f>US_Accidents_Dec20_updated[[#This Row],[Start_Lng]]</f>
        <v>-104.86538299999999</v>
      </c>
      <c r="D4247">
        <f>US_Accidents_Dec20_updated[[#This Row],[Severity]]-1</f>
        <v>2</v>
      </c>
      <c r="E4247">
        <f>HOUR(US_Accidents_Dec20_updated[[#This Row],[Start_Time]])</f>
        <v>16</v>
      </c>
      <c r="F4247">
        <f>DAY(US_Accidents_Dec20_updated[[#This Row],[Start_Time]])</f>
        <v>26</v>
      </c>
      <c r="G4247">
        <f>MONTH(US_Accidents_Dec20_updated[[#This Row],[Start_Time]])</f>
        <v>5</v>
      </c>
      <c r="H4247" t="str">
        <f>US_Accidents_Dec20_updated[[#This Row],[Description]]</f>
        <v>At County Line Rd/Exit 163 - Accident.</v>
      </c>
      <c r="I4247" t="s">
        <v>50</v>
      </c>
      <c r="J4247">
        <f>IF(US_Accidents_Dec20_updated[[#This Row],[Visibility(mi)]]&gt;30, 30, MROUND(US_Accidents_Dec20_updated[[#This Row],[Visibility(mi)]],5))</f>
        <v>10</v>
      </c>
      <c r="K4247">
        <f>MROUND(US_Accidents_Dec20_updated[[#This Row],[Wind_Speed(mph)]],5)</f>
        <v>15</v>
      </c>
      <c r="L4247">
        <f>IF(US_Accidents_Dec20_updated[[#This Row],[Precipitation(in)]]&gt;0.1, 0.1, US_Accidents_Dec20_updated[[#This Row],[Precipitation(in)]])</f>
        <v>0</v>
      </c>
    </row>
    <row r="4248" spans="1:12" x14ac:dyDescent="0.25">
      <c r="A4248" t="str">
        <f>US_Accidents_Dec20_updated[[#This Row],[ID]]</f>
        <v>A-4189838</v>
      </c>
      <c r="B4248">
        <f>US_Accidents_Dec20_updated[[#This Row],[Start_Lat]]</f>
        <v>39.086689999999997</v>
      </c>
      <c r="C4248">
        <f>US_Accidents_Dec20_updated[[#This Row],[Start_Lng]]</f>
        <v>-104.86124</v>
      </c>
      <c r="D4248">
        <f>US_Accidents_Dec20_updated[[#This Row],[Severity]]-1</f>
        <v>2</v>
      </c>
      <c r="E4248">
        <f>HOUR(US_Accidents_Dec20_updated[[#This Row],[Start_Time]])</f>
        <v>16</v>
      </c>
      <c r="F4248">
        <f>DAY(US_Accidents_Dec20_updated[[#This Row],[Start_Time]])</f>
        <v>26</v>
      </c>
      <c r="G4248">
        <f>MONTH(US_Accidents_Dec20_updated[[#This Row],[Start_Time]])</f>
        <v>5</v>
      </c>
      <c r="H4248" t="str">
        <f>US_Accidents_Dec20_updated[[#This Row],[Description]]</f>
        <v>Between Baptist Rd/Exit 158 and County Line Rd/Exit 163 - Accident.</v>
      </c>
      <c r="I4248" t="s">
        <v>50</v>
      </c>
      <c r="J4248">
        <f>IF(US_Accidents_Dec20_updated[[#This Row],[Visibility(mi)]]&gt;30, 30, MROUND(US_Accidents_Dec20_updated[[#This Row],[Visibility(mi)]],5))</f>
        <v>10</v>
      </c>
      <c r="K4248">
        <f>MROUND(US_Accidents_Dec20_updated[[#This Row],[Wind_Speed(mph)]],5)</f>
        <v>15</v>
      </c>
      <c r="L4248">
        <f>IF(US_Accidents_Dec20_updated[[#This Row],[Precipitation(in)]]&gt;0.1, 0.1, US_Accidents_Dec20_updated[[#This Row],[Precipitation(in)]])</f>
        <v>0</v>
      </c>
    </row>
    <row r="4249" spans="1:12" x14ac:dyDescent="0.25">
      <c r="A4249" t="str">
        <f>US_Accidents_Dec20_updated[[#This Row],[ID]]</f>
        <v>A-4189839</v>
      </c>
      <c r="B4249">
        <f>US_Accidents_Dec20_updated[[#This Row],[Start_Lat]]</f>
        <v>39.086689999999997</v>
      </c>
      <c r="C4249">
        <f>US_Accidents_Dec20_updated[[#This Row],[Start_Lng]]</f>
        <v>-104.86124</v>
      </c>
      <c r="D4249">
        <f>US_Accidents_Dec20_updated[[#This Row],[Severity]]-1</f>
        <v>2</v>
      </c>
      <c r="E4249">
        <f>HOUR(US_Accidents_Dec20_updated[[#This Row],[Start_Time]])</f>
        <v>17</v>
      </c>
      <c r="F4249">
        <f>DAY(US_Accidents_Dec20_updated[[#This Row],[Start_Time]])</f>
        <v>26</v>
      </c>
      <c r="G4249">
        <f>MONTH(US_Accidents_Dec20_updated[[#This Row],[Start_Time]])</f>
        <v>5</v>
      </c>
      <c r="H4249" t="str">
        <f>US_Accidents_Dec20_updated[[#This Row],[Description]]</f>
        <v>Between CO-105/Exit 161 and County Line Rd/Exit 163 - Accident.</v>
      </c>
      <c r="I4249" t="s">
        <v>50</v>
      </c>
      <c r="J4249">
        <f>IF(US_Accidents_Dec20_updated[[#This Row],[Visibility(mi)]]&gt;30, 30, MROUND(US_Accidents_Dec20_updated[[#This Row],[Visibility(mi)]],5))</f>
        <v>10</v>
      </c>
      <c r="K4249">
        <f>MROUND(US_Accidents_Dec20_updated[[#This Row],[Wind_Speed(mph)]],5)</f>
        <v>15</v>
      </c>
      <c r="L4249">
        <f>IF(US_Accidents_Dec20_updated[[#This Row],[Precipitation(in)]]&gt;0.1, 0.1, US_Accidents_Dec20_updated[[#This Row],[Precipitation(in)]])</f>
        <v>0</v>
      </c>
    </row>
    <row r="4250" spans="1:12" x14ac:dyDescent="0.25">
      <c r="A4250" t="str">
        <f>US_Accidents_Dec20_updated[[#This Row],[ID]]</f>
        <v>A-4189840</v>
      </c>
      <c r="B4250">
        <f>US_Accidents_Dec20_updated[[#This Row],[Start_Lat]]</f>
        <v>39.849884000000003</v>
      </c>
      <c r="C4250">
        <f>US_Accidents_Dec20_updated[[#This Row],[Start_Lng]]</f>
        <v>-104.985888</v>
      </c>
      <c r="D4250">
        <f>US_Accidents_Dec20_updated[[#This Row],[Severity]]-1</f>
        <v>3</v>
      </c>
      <c r="E4250">
        <f>HOUR(US_Accidents_Dec20_updated[[#This Row],[Start_Time]])</f>
        <v>16</v>
      </c>
      <c r="F4250">
        <f>DAY(US_Accidents_Dec20_updated[[#This Row],[Start_Time]])</f>
        <v>26</v>
      </c>
      <c r="G4250">
        <f>MONTH(US_Accidents_Dec20_updated[[#This Row],[Start_Time]])</f>
        <v>5</v>
      </c>
      <c r="H4250" t="str">
        <f>US_Accidents_Dec20_updated[[#This Row],[Description]]</f>
        <v>Closed at 84th Ave/Exit 219 - Road closed due to accident.</v>
      </c>
      <c r="I4250" t="s">
        <v>50</v>
      </c>
      <c r="J4250">
        <f>IF(US_Accidents_Dec20_updated[[#This Row],[Visibility(mi)]]&gt;30, 30, MROUND(US_Accidents_Dec20_updated[[#This Row],[Visibility(mi)]],5))</f>
        <v>10</v>
      </c>
      <c r="K4250">
        <f>MROUND(US_Accidents_Dec20_updated[[#This Row],[Wind_Speed(mph)]],5)</f>
        <v>10</v>
      </c>
      <c r="L4250">
        <f>IF(US_Accidents_Dec20_updated[[#This Row],[Precipitation(in)]]&gt;0.1, 0.1, US_Accidents_Dec20_updated[[#This Row],[Precipitation(in)]])</f>
        <v>0</v>
      </c>
    </row>
    <row r="4251" spans="1:12" x14ac:dyDescent="0.25">
      <c r="A4251" t="str">
        <f>US_Accidents_Dec20_updated[[#This Row],[ID]]</f>
        <v>A-4189842</v>
      </c>
      <c r="B4251">
        <f>US_Accidents_Dec20_updated[[#This Row],[Start_Lat]]</f>
        <v>39.264259000000003</v>
      </c>
      <c r="C4251">
        <f>US_Accidents_Dec20_updated[[#This Row],[Start_Lng]]</f>
        <v>-104.894909</v>
      </c>
      <c r="D4251">
        <f>US_Accidents_Dec20_updated[[#This Row],[Severity]]-1</f>
        <v>2</v>
      </c>
      <c r="E4251">
        <f>HOUR(US_Accidents_Dec20_updated[[#This Row],[Start_Time]])</f>
        <v>16</v>
      </c>
      <c r="F4251">
        <f>DAY(US_Accidents_Dec20_updated[[#This Row],[Start_Time]])</f>
        <v>26</v>
      </c>
      <c r="G4251">
        <f>MONTH(US_Accidents_Dec20_updated[[#This Row],[Start_Time]])</f>
        <v>5</v>
      </c>
      <c r="H4251" t="str">
        <f>US_Accidents_Dec20_updated[[#This Row],[Description]]</f>
        <v>At Spruce Mountain Rd/Exit 173 - Accident.</v>
      </c>
      <c r="I4251" t="s">
        <v>50</v>
      </c>
      <c r="J4251">
        <f>IF(US_Accidents_Dec20_updated[[#This Row],[Visibility(mi)]]&gt;30, 30, MROUND(US_Accidents_Dec20_updated[[#This Row],[Visibility(mi)]],5))</f>
        <v>10</v>
      </c>
      <c r="K4251">
        <f>MROUND(US_Accidents_Dec20_updated[[#This Row],[Wind_Speed(mph)]],5)</f>
        <v>0</v>
      </c>
      <c r="L4251">
        <f>IF(US_Accidents_Dec20_updated[[#This Row],[Precipitation(in)]]&gt;0.1, 0.1, US_Accidents_Dec20_updated[[#This Row],[Precipitation(in)]])</f>
        <v>0</v>
      </c>
    </row>
    <row r="4252" spans="1:12" x14ac:dyDescent="0.25">
      <c r="A4252" t="str">
        <f>US_Accidents_Dec20_updated[[#This Row],[ID]]</f>
        <v>A-4189843</v>
      </c>
      <c r="B4252">
        <f>US_Accidents_Dec20_updated[[#This Row],[Start_Lat]]</f>
        <v>39.885438999999998</v>
      </c>
      <c r="C4252">
        <f>US_Accidents_Dec20_updated[[#This Row],[Start_Lng]]</f>
        <v>-104.98766999999999</v>
      </c>
      <c r="D4252">
        <f>US_Accidents_Dec20_updated[[#This Row],[Severity]]-1</f>
        <v>2</v>
      </c>
      <c r="E4252">
        <f>HOUR(US_Accidents_Dec20_updated[[#This Row],[Start_Time]])</f>
        <v>16</v>
      </c>
      <c r="F4252">
        <f>DAY(US_Accidents_Dec20_updated[[#This Row],[Start_Time]])</f>
        <v>26</v>
      </c>
      <c r="G4252">
        <f>MONTH(US_Accidents_Dec20_updated[[#This Row],[Start_Time]])</f>
        <v>5</v>
      </c>
      <c r="H4252" t="str">
        <f>US_Accidents_Dec20_updated[[#This Row],[Description]]</f>
        <v>At 104th Ave/Exit 221 - Accident.</v>
      </c>
      <c r="I4252" t="s">
        <v>50</v>
      </c>
      <c r="J4252">
        <f>IF(US_Accidents_Dec20_updated[[#This Row],[Visibility(mi)]]&gt;30, 30, MROUND(US_Accidents_Dec20_updated[[#This Row],[Visibility(mi)]],5))</f>
        <v>10</v>
      </c>
      <c r="K4252">
        <f>MROUND(US_Accidents_Dec20_updated[[#This Row],[Wind_Speed(mph)]],5)</f>
        <v>10</v>
      </c>
      <c r="L4252">
        <f>IF(US_Accidents_Dec20_updated[[#This Row],[Precipitation(in)]]&gt;0.1, 0.1, US_Accidents_Dec20_updated[[#This Row],[Precipitation(in)]])</f>
        <v>0</v>
      </c>
    </row>
    <row r="4253" spans="1:12" x14ac:dyDescent="0.25">
      <c r="A4253" t="str">
        <f>US_Accidents_Dec20_updated[[#This Row],[ID]]</f>
        <v>A-4189844</v>
      </c>
      <c r="B4253">
        <f>US_Accidents_Dec20_updated[[#This Row],[Start_Lat]]</f>
        <v>39.881920000000001</v>
      </c>
      <c r="C4253">
        <f>US_Accidents_Dec20_updated[[#This Row],[Start_Lng]]</f>
        <v>-104.98746</v>
      </c>
      <c r="D4253">
        <f>US_Accidents_Dec20_updated[[#This Row],[Severity]]-1</f>
        <v>1</v>
      </c>
      <c r="E4253">
        <f>HOUR(US_Accidents_Dec20_updated[[#This Row],[Start_Time]])</f>
        <v>18</v>
      </c>
      <c r="F4253">
        <f>DAY(US_Accidents_Dec20_updated[[#This Row],[Start_Time]])</f>
        <v>26</v>
      </c>
      <c r="G4253">
        <f>MONTH(US_Accidents_Dec20_updated[[#This Row],[Start_Time]])</f>
        <v>5</v>
      </c>
      <c r="H4253" t="str">
        <f>US_Accidents_Dec20_updated[[#This Row],[Description]]</f>
        <v>At 104th Ave/Exit 221 - Accident.</v>
      </c>
      <c r="I4253" t="s">
        <v>50</v>
      </c>
      <c r="J4253">
        <f>IF(US_Accidents_Dec20_updated[[#This Row],[Visibility(mi)]]&gt;30, 30, MROUND(US_Accidents_Dec20_updated[[#This Row],[Visibility(mi)]],5))</f>
        <v>15</v>
      </c>
      <c r="K4253">
        <f>MROUND(US_Accidents_Dec20_updated[[#This Row],[Wind_Speed(mph)]],5)</f>
        <v>15</v>
      </c>
      <c r="L4253">
        <f>IF(US_Accidents_Dec20_updated[[#This Row],[Precipitation(in)]]&gt;0.1, 0.1, US_Accidents_Dec20_updated[[#This Row],[Precipitation(in)]])</f>
        <v>0</v>
      </c>
    </row>
    <row r="4254" spans="1:12" x14ac:dyDescent="0.25">
      <c r="A4254" t="str">
        <f>US_Accidents_Dec20_updated[[#This Row],[ID]]</f>
        <v>A-4189846</v>
      </c>
      <c r="B4254">
        <f>US_Accidents_Dec20_updated[[#This Row],[Start_Lat]]</f>
        <v>39.672868999999999</v>
      </c>
      <c r="C4254">
        <f>US_Accidents_Dec20_updated[[#This Row],[Start_Lng]]</f>
        <v>-104.92945899999999</v>
      </c>
      <c r="D4254">
        <f>US_Accidents_Dec20_updated[[#This Row],[Severity]]-1</f>
        <v>2</v>
      </c>
      <c r="E4254">
        <f>HOUR(US_Accidents_Dec20_updated[[#This Row],[Start_Time]])</f>
        <v>16</v>
      </c>
      <c r="F4254">
        <f>DAY(US_Accidents_Dec20_updated[[#This Row],[Start_Time]])</f>
        <v>26</v>
      </c>
      <c r="G4254">
        <f>MONTH(US_Accidents_Dec20_updated[[#This Row],[Start_Time]])</f>
        <v>5</v>
      </c>
      <c r="H4254" t="str">
        <f>US_Accidents_Dec20_updated[[#This Row],[Description]]</f>
        <v>At Yale Ave/Exit 202 - Accident.</v>
      </c>
      <c r="I4254" t="s">
        <v>1203</v>
      </c>
      <c r="J4254">
        <f>IF(US_Accidents_Dec20_updated[[#This Row],[Visibility(mi)]]&gt;30, 30, MROUND(US_Accidents_Dec20_updated[[#This Row],[Visibility(mi)]],5))</f>
        <v>10</v>
      </c>
      <c r="K4254">
        <f>MROUND(US_Accidents_Dec20_updated[[#This Row],[Wind_Speed(mph)]],5)</f>
        <v>10</v>
      </c>
      <c r="L4254">
        <f>IF(US_Accidents_Dec20_updated[[#This Row],[Precipitation(in)]]&gt;0.1, 0.1, US_Accidents_Dec20_updated[[#This Row],[Precipitation(in)]])</f>
        <v>0</v>
      </c>
    </row>
    <row r="4255" spans="1:12" x14ac:dyDescent="0.25">
      <c r="A4255" t="str">
        <f>US_Accidents_Dec20_updated[[#This Row],[ID]]</f>
        <v>A-4189849</v>
      </c>
      <c r="B4255">
        <f>US_Accidents_Dec20_updated[[#This Row],[Start_Lat]]</f>
        <v>39.684699999999999</v>
      </c>
      <c r="C4255">
        <f>US_Accidents_Dec20_updated[[#This Row],[Start_Lng]]</f>
        <v>-104.95402</v>
      </c>
      <c r="D4255">
        <f>US_Accidents_Dec20_updated[[#This Row],[Severity]]-1</f>
        <v>1</v>
      </c>
      <c r="E4255">
        <f>HOUR(US_Accidents_Dec20_updated[[#This Row],[Start_Time]])</f>
        <v>17</v>
      </c>
      <c r="F4255">
        <f>DAY(US_Accidents_Dec20_updated[[#This Row],[Start_Time]])</f>
        <v>26</v>
      </c>
      <c r="G4255">
        <f>MONTH(US_Accidents_Dec20_updated[[#This Row],[Start_Time]])</f>
        <v>5</v>
      </c>
      <c r="H4255" t="str">
        <f>US_Accidents_Dec20_updated[[#This Row],[Description]]</f>
        <v>Between University Blvd/Exit 205 and CO-2/Colorado Blvd/Exit 204 - Accident.</v>
      </c>
      <c r="I4255" t="s">
        <v>50</v>
      </c>
      <c r="J4255">
        <f>IF(US_Accidents_Dec20_updated[[#This Row],[Visibility(mi)]]&gt;30, 30, MROUND(US_Accidents_Dec20_updated[[#This Row],[Visibility(mi)]],5))</f>
        <v>10</v>
      </c>
      <c r="K4255">
        <f>MROUND(US_Accidents_Dec20_updated[[#This Row],[Wind_Speed(mph)]],5)</f>
        <v>10</v>
      </c>
      <c r="L4255">
        <f>IF(US_Accidents_Dec20_updated[[#This Row],[Precipitation(in)]]&gt;0.1, 0.1, US_Accidents_Dec20_updated[[#This Row],[Precipitation(in)]])</f>
        <v>0</v>
      </c>
    </row>
    <row r="4256" spans="1:12" x14ac:dyDescent="0.25">
      <c r="A4256" t="str">
        <f>US_Accidents_Dec20_updated[[#This Row],[ID]]</f>
        <v>A-4189851</v>
      </c>
      <c r="B4256">
        <f>US_Accidents_Dec20_updated[[#This Row],[Start_Lat]]</f>
        <v>39.681420000000003</v>
      </c>
      <c r="C4256">
        <f>US_Accidents_Dec20_updated[[#This Row],[Start_Lng]]</f>
        <v>-104.93705</v>
      </c>
      <c r="D4256">
        <f>US_Accidents_Dec20_updated[[#This Row],[Severity]]-1</f>
        <v>1</v>
      </c>
      <c r="E4256">
        <f>HOUR(US_Accidents_Dec20_updated[[#This Row],[Start_Time]])</f>
        <v>17</v>
      </c>
      <c r="F4256">
        <f>DAY(US_Accidents_Dec20_updated[[#This Row],[Start_Time]])</f>
        <v>26</v>
      </c>
      <c r="G4256">
        <f>MONTH(US_Accidents_Dec20_updated[[#This Row],[Start_Time]])</f>
        <v>5</v>
      </c>
      <c r="H4256" t="str">
        <f>US_Accidents_Dec20_updated[[#This Row],[Description]]</f>
        <v>Between Evans Ave/Exit 203 and Yale Ave/Exit 202 - Accident.</v>
      </c>
      <c r="I4256" t="s">
        <v>1203</v>
      </c>
      <c r="J4256">
        <f>IF(US_Accidents_Dec20_updated[[#This Row],[Visibility(mi)]]&gt;30, 30, MROUND(US_Accidents_Dec20_updated[[#This Row],[Visibility(mi)]],5))</f>
        <v>10</v>
      </c>
      <c r="K4256">
        <f>MROUND(US_Accidents_Dec20_updated[[#This Row],[Wind_Speed(mph)]],5)</f>
        <v>15</v>
      </c>
      <c r="L4256">
        <f>IF(US_Accidents_Dec20_updated[[#This Row],[Precipitation(in)]]&gt;0.1, 0.1, US_Accidents_Dec20_updated[[#This Row],[Precipitation(in)]])</f>
        <v>0</v>
      </c>
    </row>
    <row r="4257" spans="1:12" x14ac:dyDescent="0.25">
      <c r="A4257" t="str">
        <f>US_Accidents_Dec20_updated[[#This Row],[ID]]</f>
        <v>A-4189855</v>
      </c>
      <c r="B4257">
        <f>US_Accidents_Dec20_updated[[#This Row],[Start_Lat]]</f>
        <v>39.652417999999997</v>
      </c>
      <c r="C4257">
        <f>US_Accidents_Dec20_updated[[#This Row],[Start_Lng]]</f>
        <v>-106.954401</v>
      </c>
      <c r="D4257">
        <f>US_Accidents_Dec20_updated[[#This Row],[Severity]]-1</f>
        <v>1</v>
      </c>
      <c r="E4257">
        <f>HOUR(US_Accidents_Dec20_updated[[#This Row],[Start_Time]])</f>
        <v>18</v>
      </c>
      <c r="F4257">
        <f>DAY(US_Accidents_Dec20_updated[[#This Row],[Start_Time]])</f>
        <v>26</v>
      </c>
      <c r="G4257">
        <f>MONTH(US_Accidents_Dec20_updated[[#This Row],[Start_Time]])</f>
        <v>5</v>
      </c>
      <c r="H4257" t="str">
        <f>US_Accidents_Dec20_updated[[#This Row],[Description]]</f>
        <v>At US-6/Exit 140 - Accident.</v>
      </c>
      <c r="I4257" t="s">
        <v>50</v>
      </c>
      <c r="J4257">
        <f>IF(US_Accidents_Dec20_updated[[#This Row],[Visibility(mi)]]&gt;30, 30, MROUND(US_Accidents_Dec20_updated[[#This Row],[Visibility(mi)]],5))</f>
        <v>10</v>
      </c>
      <c r="K4257">
        <f>MROUND(US_Accidents_Dec20_updated[[#This Row],[Wind_Speed(mph)]],5)</f>
        <v>15</v>
      </c>
      <c r="L4257">
        <f>IF(US_Accidents_Dec20_updated[[#This Row],[Precipitation(in)]]&gt;0.1, 0.1, US_Accidents_Dec20_updated[[#This Row],[Precipitation(in)]])</f>
        <v>0</v>
      </c>
    </row>
    <row r="4258" spans="1:12" x14ac:dyDescent="0.25">
      <c r="A4258" t="str">
        <f>US_Accidents_Dec20_updated[[#This Row],[ID]]</f>
        <v>A-4189858</v>
      </c>
      <c r="B4258">
        <f>US_Accidents_Dec20_updated[[#This Row],[Start_Lat]]</f>
        <v>40.332790000000003</v>
      </c>
      <c r="C4258">
        <f>US_Accidents_Dec20_updated[[#This Row],[Start_Lng]]</f>
        <v>-104.98005999999999</v>
      </c>
      <c r="D4258">
        <f>US_Accidents_Dec20_updated[[#This Row],[Severity]]-1</f>
        <v>3</v>
      </c>
      <c r="E4258">
        <f>HOUR(US_Accidents_Dec20_updated[[#This Row],[Start_Time]])</f>
        <v>20</v>
      </c>
      <c r="F4258">
        <f>DAY(US_Accidents_Dec20_updated[[#This Row],[Start_Time]])</f>
        <v>26</v>
      </c>
      <c r="G4258">
        <f>MONTH(US_Accidents_Dec20_updated[[#This Row],[Start_Time]])</f>
        <v>5</v>
      </c>
      <c r="H4258" t="str">
        <f>US_Accidents_Dec20_updated[[#This Row],[Description]]</f>
        <v>Closed between CO-56/Exit 250 and CR-16/Exit 254 - Road closed due to accident.</v>
      </c>
      <c r="I4258" t="s">
        <v>1203</v>
      </c>
      <c r="J4258">
        <f>IF(US_Accidents_Dec20_updated[[#This Row],[Visibility(mi)]]&gt;30, 30, MROUND(US_Accidents_Dec20_updated[[#This Row],[Visibility(mi)]],5))</f>
        <v>10</v>
      </c>
      <c r="K4258">
        <f>MROUND(US_Accidents_Dec20_updated[[#This Row],[Wind_Speed(mph)]],5)</f>
        <v>10</v>
      </c>
      <c r="L4258">
        <f>IF(US_Accidents_Dec20_updated[[#This Row],[Precipitation(in)]]&gt;0.1, 0.1, US_Accidents_Dec20_updated[[#This Row],[Precipitation(in)]])</f>
        <v>0</v>
      </c>
    </row>
    <row r="4259" spans="1:12" x14ac:dyDescent="0.25">
      <c r="A4259" t="str">
        <f>US_Accidents_Dec20_updated[[#This Row],[ID]]</f>
        <v>A-4189859</v>
      </c>
      <c r="B4259">
        <f>US_Accidents_Dec20_updated[[#This Row],[Start_Lat]]</f>
        <v>40.332790000000003</v>
      </c>
      <c r="C4259">
        <f>US_Accidents_Dec20_updated[[#This Row],[Start_Lng]]</f>
        <v>-104.98005999999999</v>
      </c>
      <c r="D4259">
        <f>US_Accidents_Dec20_updated[[#This Row],[Severity]]-1</f>
        <v>3</v>
      </c>
      <c r="E4259">
        <f>HOUR(US_Accidents_Dec20_updated[[#This Row],[Start_Time]])</f>
        <v>21</v>
      </c>
      <c r="F4259">
        <f>DAY(US_Accidents_Dec20_updated[[#This Row],[Start_Time]])</f>
        <v>26</v>
      </c>
      <c r="G4259">
        <f>MONTH(US_Accidents_Dec20_updated[[#This Row],[Start_Time]])</f>
        <v>5</v>
      </c>
      <c r="H4259" t="str">
        <f>US_Accidents_Dec20_updated[[#This Row],[Description]]</f>
        <v>Closed between CO-60/Exit 252 and CR-16/Exit 254 - Road closed due to accident.</v>
      </c>
      <c r="I4259" t="s">
        <v>1203</v>
      </c>
      <c r="J4259">
        <f>IF(US_Accidents_Dec20_updated[[#This Row],[Visibility(mi)]]&gt;30, 30, MROUND(US_Accidents_Dec20_updated[[#This Row],[Visibility(mi)]],5))</f>
        <v>10</v>
      </c>
      <c r="K4259">
        <f>MROUND(US_Accidents_Dec20_updated[[#This Row],[Wind_Speed(mph)]],5)</f>
        <v>10</v>
      </c>
      <c r="L4259">
        <f>IF(US_Accidents_Dec20_updated[[#This Row],[Precipitation(in)]]&gt;0.1, 0.1, US_Accidents_Dec20_updated[[#This Row],[Precipitation(in)]])</f>
        <v>0</v>
      </c>
    </row>
    <row r="4260" spans="1:12" x14ac:dyDescent="0.25">
      <c r="A4260" t="str">
        <f>US_Accidents_Dec20_updated[[#This Row],[ID]]</f>
        <v>A-4189861</v>
      </c>
      <c r="B4260">
        <f>US_Accidents_Dec20_updated[[#This Row],[Start_Lat]]</f>
        <v>39.183886000000001</v>
      </c>
      <c r="C4260">
        <f>US_Accidents_Dec20_updated[[#This Row],[Start_Lng]]</f>
        <v>-104.85037</v>
      </c>
      <c r="D4260">
        <f>US_Accidents_Dec20_updated[[#This Row],[Severity]]-1</f>
        <v>2</v>
      </c>
      <c r="E4260">
        <f>HOUR(US_Accidents_Dec20_updated[[#This Row],[Start_Time]])</f>
        <v>22</v>
      </c>
      <c r="F4260">
        <f>DAY(US_Accidents_Dec20_updated[[#This Row],[Start_Time]])</f>
        <v>26</v>
      </c>
      <c r="G4260">
        <f>MONTH(US_Accidents_Dec20_updated[[#This Row],[Start_Time]])</f>
        <v>5</v>
      </c>
      <c r="H4260" t="str">
        <f>US_Accidents_Dec20_updated[[#This Row],[Description]]</f>
        <v>At County Line Rd/Exit 163 - Accident.</v>
      </c>
      <c r="I4260" t="s">
        <v>50</v>
      </c>
      <c r="J4260">
        <f>IF(US_Accidents_Dec20_updated[[#This Row],[Visibility(mi)]]&gt;30, 30, MROUND(US_Accidents_Dec20_updated[[#This Row],[Visibility(mi)]],5))</f>
        <v>10</v>
      </c>
      <c r="K4260">
        <f>MROUND(US_Accidents_Dec20_updated[[#This Row],[Wind_Speed(mph)]],5)</f>
        <v>5</v>
      </c>
      <c r="L4260">
        <f>IF(US_Accidents_Dec20_updated[[#This Row],[Precipitation(in)]]&gt;0.1, 0.1, US_Accidents_Dec20_updated[[#This Row],[Precipitation(in)]])</f>
        <v>0</v>
      </c>
    </row>
    <row r="4261" spans="1:12" x14ac:dyDescent="0.25">
      <c r="A4261" t="str">
        <f>US_Accidents_Dec20_updated[[#This Row],[ID]]</f>
        <v>A-4190103</v>
      </c>
      <c r="B4261">
        <f>US_Accidents_Dec20_updated[[#This Row],[Start_Lat]]</f>
        <v>38.89387</v>
      </c>
      <c r="C4261">
        <f>US_Accidents_Dec20_updated[[#This Row],[Start_Lng]]</f>
        <v>-104.83131</v>
      </c>
      <c r="D4261">
        <f>US_Accidents_Dec20_updated[[#This Row],[Severity]]-1</f>
        <v>2</v>
      </c>
      <c r="E4261">
        <f>HOUR(US_Accidents_Dec20_updated[[#This Row],[Start_Time]])</f>
        <v>8</v>
      </c>
      <c r="F4261">
        <f>DAY(US_Accidents_Dec20_updated[[#This Row],[Start_Time]])</f>
        <v>27</v>
      </c>
      <c r="G4261">
        <f>MONTH(US_Accidents_Dec20_updated[[#This Row],[Start_Time]])</f>
        <v>5</v>
      </c>
      <c r="H4261" t="str">
        <f>US_Accidents_Dec20_updated[[#This Row],[Description]]</f>
        <v>At Garden of the Gods Rd/Exit 146 - Accident.</v>
      </c>
      <c r="I4261" t="s">
        <v>50</v>
      </c>
      <c r="J4261">
        <f>IF(US_Accidents_Dec20_updated[[#This Row],[Visibility(mi)]]&gt;30, 30, MROUND(US_Accidents_Dec20_updated[[#This Row],[Visibility(mi)]],5))</f>
        <v>10</v>
      </c>
      <c r="K4261">
        <f>MROUND(US_Accidents_Dec20_updated[[#This Row],[Wind_Speed(mph)]],5)</f>
        <v>5</v>
      </c>
      <c r="L4261">
        <f>IF(US_Accidents_Dec20_updated[[#This Row],[Precipitation(in)]]&gt;0.1, 0.1, US_Accidents_Dec20_updated[[#This Row],[Precipitation(in)]])</f>
        <v>0</v>
      </c>
    </row>
    <row r="4262" spans="1:12" x14ac:dyDescent="0.25">
      <c r="A4262" t="str">
        <f>US_Accidents_Dec20_updated[[#This Row],[ID]]</f>
        <v>A-4190104</v>
      </c>
      <c r="B4262">
        <f>US_Accidents_Dec20_updated[[#This Row],[Start_Lat]]</f>
        <v>39.912236999999998</v>
      </c>
      <c r="C4262">
        <f>US_Accidents_Dec20_updated[[#This Row],[Start_Lng]]</f>
        <v>-104.990505</v>
      </c>
      <c r="D4262">
        <f>US_Accidents_Dec20_updated[[#This Row],[Severity]]-1</f>
        <v>2</v>
      </c>
      <c r="E4262">
        <f>HOUR(US_Accidents_Dec20_updated[[#This Row],[Start_Time]])</f>
        <v>9</v>
      </c>
      <c r="F4262">
        <f>DAY(US_Accidents_Dec20_updated[[#This Row],[Start_Time]])</f>
        <v>27</v>
      </c>
      <c r="G4262">
        <f>MONTH(US_Accidents_Dec20_updated[[#This Row],[Start_Time]])</f>
        <v>5</v>
      </c>
      <c r="H4262" t="str">
        <f>US_Accidents_Dec20_updated[[#This Row],[Description]]</f>
        <v>Between 136th Ave and 104th Ave/Exit 221 - Accident. Two lanes blocked.</v>
      </c>
      <c r="I4262" t="s">
        <v>50</v>
      </c>
      <c r="J4262">
        <f>IF(US_Accidents_Dec20_updated[[#This Row],[Visibility(mi)]]&gt;30, 30, MROUND(US_Accidents_Dec20_updated[[#This Row],[Visibility(mi)]],5))</f>
        <v>10</v>
      </c>
      <c r="K4262">
        <f>MROUND(US_Accidents_Dec20_updated[[#This Row],[Wind_Speed(mph)]],5)</f>
        <v>10</v>
      </c>
      <c r="L4262">
        <f>IF(US_Accidents_Dec20_updated[[#This Row],[Precipitation(in)]]&gt;0.1, 0.1, US_Accidents_Dec20_updated[[#This Row],[Precipitation(in)]])</f>
        <v>0</v>
      </c>
    </row>
    <row r="4263" spans="1:12" x14ac:dyDescent="0.25">
      <c r="A4263" t="str">
        <f>US_Accidents_Dec20_updated[[#This Row],[ID]]</f>
        <v>A-4190107</v>
      </c>
      <c r="B4263">
        <f>US_Accidents_Dec20_updated[[#This Row],[Start_Lat]]</f>
        <v>39.912236999999998</v>
      </c>
      <c r="C4263">
        <f>US_Accidents_Dec20_updated[[#This Row],[Start_Lng]]</f>
        <v>-104.990505</v>
      </c>
      <c r="D4263">
        <f>US_Accidents_Dec20_updated[[#This Row],[Severity]]-1</f>
        <v>2</v>
      </c>
      <c r="E4263">
        <f>HOUR(US_Accidents_Dec20_updated[[#This Row],[Start_Time]])</f>
        <v>9</v>
      </c>
      <c r="F4263">
        <f>DAY(US_Accidents_Dec20_updated[[#This Row],[Start_Time]])</f>
        <v>27</v>
      </c>
      <c r="G4263">
        <f>MONTH(US_Accidents_Dec20_updated[[#This Row],[Start_Time]])</f>
        <v>5</v>
      </c>
      <c r="H4263" t="str">
        <f>US_Accidents_Dec20_updated[[#This Row],[Description]]</f>
        <v>Between CO-128/120th Ave/Exit 223 and 104th Ave/Exit 221 - Accident. Two lanes blocked.</v>
      </c>
      <c r="I4263" t="s">
        <v>50</v>
      </c>
      <c r="J4263">
        <f>IF(US_Accidents_Dec20_updated[[#This Row],[Visibility(mi)]]&gt;30, 30, MROUND(US_Accidents_Dec20_updated[[#This Row],[Visibility(mi)]],5))</f>
        <v>10</v>
      </c>
      <c r="K4263">
        <f>MROUND(US_Accidents_Dec20_updated[[#This Row],[Wind_Speed(mph)]],5)</f>
        <v>10</v>
      </c>
      <c r="L4263">
        <f>IF(US_Accidents_Dec20_updated[[#This Row],[Precipitation(in)]]&gt;0.1, 0.1, US_Accidents_Dec20_updated[[#This Row],[Precipitation(in)]])</f>
        <v>0</v>
      </c>
    </row>
    <row r="4264" spans="1:12" x14ac:dyDescent="0.25">
      <c r="A4264" t="str">
        <f>US_Accidents_Dec20_updated[[#This Row],[ID]]</f>
        <v>A-4190148</v>
      </c>
      <c r="B4264">
        <f>US_Accidents_Dec20_updated[[#This Row],[Start_Lat]]</f>
        <v>39.77178</v>
      </c>
      <c r="C4264">
        <f>US_Accidents_Dec20_updated[[#This Row],[Start_Lng]]</f>
        <v>-104.81892000000001</v>
      </c>
      <c r="D4264">
        <f>US_Accidents_Dec20_updated[[#This Row],[Severity]]-1</f>
        <v>2</v>
      </c>
      <c r="E4264">
        <f>HOUR(US_Accidents_Dec20_updated[[#This Row],[Start_Time]])</f>
        <v>17</v>
      </c>
      <c r="F4264">
        <f>DAY(US_Accidents_Dec20_updated[[#This Row],[Start_Time]])</f>
        <v>27</v>
      </c>
      <c r="G4264">
        <f>MONTH(US_Accidents_Dec20_updated[[#This Row],[Start_Time]])</f>
        <v>5</v>
      </c>
      <c r="H4264" t="str">
        <f>US_Accidents_Dec20_updated[[#This Row],[Description]]</f>
        <v>At I-225 - Accident.</v>
      </c>
      <c r="I4264" t="s">
        <v>50</v>
      </c>
      <c r="J4264">
        <f>IF(US_Accidents_Dec20_updated[[#This Row],[Visibility(mi)]]&gt;30, 30, MROUND(US_Accidents_Dec20_updated[[#This Row],[Visibility(mi)]],5))</f>
        <v>10</v>
      </c>
      <c r="K4264">
        <f>MROUND(US_Accidents_Dec20_updated[[#This Row],[Wind_Speed(mph)]],5)</f>
        <v>5</v>
      </c>
      <c r="L4264">
        <f>IF(US_Accidents_Dec20_updated[[#This Row],[Precipitation(in)]]&gt;0.1, 0.1, US_Accidents_Dec20_updated[[#This Row],[Precipitation(in)]])</f>
        <v>0</v>
      </c>
    </row>
    <row r="4265" spans="1:12" x14ac:dyDescent="0.25">
      <c r="A4265" t="str">
        <f>US_Accidents_Dec20_updated[[#This Row],[ID]]</f>
        <v>A-4190149</v>
      </c>
      <c r="B4265">
        <f>US_Accidents_Dec20_updated[[#This Row],[Start_Lat]]</f>
        <v>39.77178</v>
      </c>
      <c r="C4265">
        <f>US_Accidents_Dec20_updated[[#This Row],[Start_Lng]]</f>
        <v>-104.81892000000001</v>
      </c>
      <c r="D4265">
        <f>US_Accidents_Dec20_updated[[#This Row],[Severity]]-1</f>
        <v>2</v>
      </c>
      <c r="E4265">
        <f>HOUR(US_Accidents_Dec20_updated[[#This Row],[Start_Time]])</f>
        <v>17</v>
      </c>
      <c r="F4265">
        <f>DAY(US_Accidents_Dec20_updated[[#This Row],[Start_Time]])</f>
        <v>27</v>
      </c>
      <c r="G4265">
        <f>MONTH(US_Accidents_Dec20_updated[[#This Row],[Start_Time]])</f>
        <v>5</v>
      </c>
      <c r="H4265" t="str">
        <f>US_Accidents_Dec20_updated[[#This Row],[Description]]</f>
        <v>At I-225 - Accident.</v>
      </c>
      <c r="I4265" t="s">
        <v>50</v>
      </c>
      <c r="J4265">
        <f>IF(US_Accidents_Dec20_updated[[#This Row],[Visibility(mi)]]&gt;30, 30, MROUND(US_Accidents_Dec20_updated[[#This Row],[Visibility(mi)]],5))</f>
        <v>10</v>
      </c>
      <c r="K4265">
        <f>MROUND(US_Accidents_Dec20_updated[[#This Row],[Wind_Speed(mph)]],5)</f>
        <v>5</v>
      </c>
      <c r="L4265">
        <f>IF(US_Accidents_Dec20_updated[[#This Row],[Precipitation(in)]]&gt;0.1, 0.1, US_Accidents_Dec20_updated[[#This Row],[Precipitation(in)]])</f>
        <v>0</v>
      </c>
    </row>
    <row r="4266" spans="1:12" x14ac:dyDescent="0.25">
      <c r="A4266" t="str">
        <f>US_Accidents_Dec20_updated[[#This Row],[ID]]</f>
        <v>A-4190154</v>
      </c>
      <c r="B4266">
        <f>US_Accidents_Dec20_updated[[#This Row],[Start_Lat]]</f>
        <v>39.643813000000002</v>
      </c>
      <c r="C4266">
        <f>US_Accidents_Dec20_updated[[#This Row],[Start_Lng]]</f>
        <v>-104.91291200000001</v>
      </c>
      <c r="D4266">
        <f>US_Accidents_Dec20_updated[[#This Row],[Severity]]-1</f>
        <v>2</v>
      </c>
      <c r="E4266">
        <f>HOUR(US_Accidents_Dec20_updated[[#This Row],[Start_Time]])</f>
        <v>20</v>
      </c>
      <c r="F4266">
        <f>DAY(US_Accidents_Dec20_updated[[#This Row],[Start_Time]])</f>
        <v>27</v>
      </c>
      <c r="G4266">
        <f>MONTH(US_Accidents_Dec20_updated[[#This Row],[Start_Time]])</f>
        <v>5</v>
      </c>
      <c r="H4266" t="str">
        <f>US_Accidents_Dec20_updated[[#This Row],[Description]]</f>
        <v>At US-285/Hampden Ave/Exit 201 - Accident.</v>
      </c>
      <c r="I4266" t="s">
        <v>50</v>
      </c>
      <c r="J4266">
        <f>IF(US_Accidents_Dec20_updated[[#This Row],[Visibility(mi)]]&gt;30, 30, MROUND(US_Accidents_Dec20_updated[[#This Row],[Visibility(mi)]],5))</f>
        <v>10</v>
      </c>
      <c r="K4266">
        <f>MROUND(US_Accidents_Dec20_updated[[#This Row],[Wind_Speed(mph)]],5)</f>
        <v>20</v>
      </c>
      <c r="L4266">
        <f>IF(US_Accidents_Dec20_updated[[#This Row],[Precipitation(in)]]&gt;0.1, 0.1, US_Accidents_Dec20_updated[[#This Row],[Precipitation(in)]])</f>
        <v>0</v>
      </c>
    </row>
    <row r="4267" spans="1:12" x14ac:dyDescent="0.25">
      <c r="A4267" t="str">
        <f>US_Accidents_Dec20_updated[[#This Row],[ID]]</f>
        <v>A-4190155</v>
      </c>
      <c r="B4267">
        <f>US_Accidents_Dec20_updated[[#This Row],[Start_Lat]]</f>
        <v>40.36083</v>
      </c>
      <c r="C4267">
        <f>US_Accidents_Dec20_updated[[#This Row],[Start_Lng]]</f>
        <v>-104.98455</v>
      </c>
      <c r="D4267">
        <f>US_Accidents_Dec20_updated[[#This Row],[Severity]]-1</f>
        <v>3</v>
      </c>
      <c r="E4267">
        <f>HOUR(US_Accidents_Dec20_updated[[#This Row],[Start_Time]])</f>
        <v>22</v>
      </c>
      <c r="F4267">
        <f>DAY(US_Accidents_Dec20_updated[[#This Row],[Start_Time]])</f>
        <v>27</v>
      </c>
      <c r="G4267">
        <f>MONTH(US_Accidents_Dec20_updated[[#This Row],[Start_Time]])</f>
        <v>5</v>
      </c>
      <c r="H4267" t="str">
        <f>US_Accidents_Dec20_updated[[#This Row],[Description]]</f>
        <v>Closed between CO-402/Exit 255 and CO-56/Exit 250 - Road closed due to accident. Right lane blocked.</v>
      </c>
      <c r="I4267" t="s">
        <v>50</v>
      </c>
      <c r="J4267">
        <f>IF(US_Accidents_Dec20_updated[[#This Row],[Visibility(mi)]]&gt;30, 30, MROUND(US_Accidents_Dec20_updated[[#This Row],[Visibility(mi)]],5))</f>
        <v>10</v>
      </c>
      <c r="K4267">
        <f>MROUND(US_Accidents_Dec20_updated[[#This Row],[Wind_Speed(mph)]],5)</f>
        <v>15</v>
      </c>
      <c r="L4267">
        <f>IF(US_Accidents_Dec20_updated[[#This Row],[Precipitation(in)]]&gt;0.1, 0.1, US_Accidents_Dec20_updated[[#This Row],[Precipitation(in)]])</f>
        <v>0</v>
      </c>
    </row>
    <row r="4268" spans="1:12" x14ac:dyDescent="0.25">
      <c r="A4268" t="str">
        <f>US_Accidents_Dec20_updated[[#This Row],[ID]]</f>
        <v>A-4190158</v>
      </c>
      <c r="B4268">
        <f>US_Accidents_Dec20_updated[[#This Row],[Start_Lat]]</f>
        <v>40.366630000000001</v>
      </c>
      <c r="C4268">
        <f>US_Accidents_Dec20_updated[[#This Row],[Start_Lng]]</f>
        <v>-104.98739999999999</v>
      </c>
      <c r="D4268">
        <f>US_Accidents_Dec20_updated[[#This Row],[Severity]]-1</f>
        <v>1</v>
      </c>
      <c r="E4268">
        <f>HOUR(US_Accidents_Dec20_updated[[#This Row],[Start_Time]])</f>
        <v>22</v>
      </c>
      <c r="F4268">
        <f>DAY(US_Accidents_Dec20_updated[[#This Row],[Start_Time]])</f>
        <v>27</v>
      </c>
      <c r="G4268">
        <f>MONTH(US_Accidents_Dec20_updated[[#This Row],[Start_Time]])</f>
        <v>5</v>
      </c>
      <c r="H4268" t="str">
        <f>US_Accidents_Dec20_updated[[#This Row],[Description]]</f>
        <v>At CR-16/Exit 254 - Accident. Right lane blocked.</v>
      </c>
      <c r="I4268" t="s">
        <v>50</v>
      </c>
      <c r="J4268">
        <f>IF(US_Accidents_Dec20_updated[[#This Row],[Visibility(mi)]]&gt;30, 30, MROUND(US_Accidents_Dec20_updated[[#This Row],[Visibility(mi)]],5))</f>
        <v>10</v>
      </c>
      <c r="K4268">
        <f>MROUND(US_Accidents_Dec20_updated[[#This Row],[Wind_Speed(mph)]],5)</f>
        <v>15</v>
      </c>
      <c r="L4268">
        <f>IF(US_Accidents_Dec20_updated[[#This Row],[Precipitation(in)]]&gt;0.1, 0.1, US_Accidents_Dec20_updated[[#This Row],[Precipitation(in)]])</f>
        <v>0</v>
      </c>
    </row>
    <row r="4269" spans="1:12" x14ac:dyDescent="0.25">
      <c r="A4269" t="str">
        <f>US_Accidents_Dec20_updated[[#This Row],[ID]]</f>
        <v>A-4190535</v>
      </c>
      <c r="B4269">
        <f>US_Accidents_Dec20_updated[[#This Row],[Start_Lat]]</f>
        <v>39.71143</v>
      </c>
      <c r="C4269">
        <f>US_Accidents_Dec20_updated[[#This Row],[Start_Lng]]</f>
        <v>-104.99903999999999</v>
      </c>
      <c r="D4269">
        <f>US_Accidents_Dec20_updated[[#This Row],[Severity]]-1</f>
        <v>2</v>
      </c>
      <c r="E4269">
        <f>HOUR(US_Accidents_Dec20_updated[[#This Row],[Start_Time]])</f>
        <v>5</v>
      </c>
      <c r="F4269">
        <f>DAY(US_Accidents_Dec20_updated[[#This Row],[Start_Time]])</f>
        <v>28</v>
      </c>
      <c r="G4269">
        <f>MONTH(US_Accidents_Dec20_updated[[#This Row],[Start_Time]])</f>
        <v>5</v>
      </c>
      <c r="H4269" t="str">
        <f>US_Accidents_Dec20_updated[[#This Row],[Description]]</f>
        <v>At CO-26/Alameda Ave/Exit 208 - Accident.</v>
      </c>
      <c r="I4269" t="s">
        <v>50</v>
      </c>
      <c r="J4269">
        <f>IF(US_Accidents_Dec20_updated[[#This Row],[Visibility(mi)]]&gt;30, 30, MROUND(US_Accidents_Dec20_updated[[#This Row],[Visibility(mi)]],5))</f>
        <v>10</v>
      </c>
      <c r="K4269">
        <f>MROUND(US_Accidents_Dec20_updated[[#This Row],[Wind_Speed(mph)]],5)</f>
        <v>5</v>
      </c>
      <c r="L4269">
        <f>IF(US_Accidents_Dec20_updated[[#This Row],[Precipitation(in)]]&gt;0.1, 0.1, US_Accidents_Dec20_updated[[#This Row],[Precipitation(in)]])</f>
        <v>0</v>
      </c>
    </row>
    <row r="4270" spans="1:12" x14ac:dyDescent="0.25">
      <c r="A4270" t="str">
        <f>US_Accidents_Dec20_updated[[#This Row],[ID]]</f>
        <v>A-4190536</v>
      </c>
      <c r="B4270">
        <f>US_Accidents_Dec20_updated[[#This Row],[Start_Lat]]</f>
        <v>39.780670000000001</v>
      </c>
      <c r="C4270">
        <f>US_Accidents_Dec20_updated[[#This Row],[Start_Lng]]</f>
        <v>-105.13507</v>
      </c>
      <c r="D4270">
        <f>US_Accidents_Dec20_updated[[#This Row],[Severity]]-1</f>
        <v>2</v>
      </c>
      <c r="E4270">
        <f>HOUR(US_Accidents_Dec20_updated[[#This Row],[Start_Time]])</f>
        <v>6</v>
      </c>
      <c r="F4270">
        <f>DAY(US_Accidents_Dec20_updated[[#This Row],[Start_Time]])</f>
        <v>28</v>
      </c>
      <c r="G4270">
        <f>MONTH(US_Accidents_Dec20_updated[[#This Row],[Start_Time]])</f>
        <v>5</v>
      </c>
      <c r="H4270" t="str">
        <f>US_Accidents_Dec20_updated[[#This Row],[Description]]</f>
        <v>At Kipling St/Exit 267 - Accident.</v>
      </c>
      <c r="I4270" t="s">
        <v>50</v>
      </c>
      <c r="J4270">
        <f>IF(US_Accidents_Dec20_updated[[#This Row],[Visibility(mi)]]&gt;30, 30, MROUND(US_Accidents_Dec20_updated[[#This Row],[Visibility(mi)]],5))</f>
        <v>10</v>
      </c>
      <c r="K4270">
        <f>MROUND(US_Accidents_Dec20_updated[[#This Row],[Wind_Speed(mph)]],5)</f>
        <v>5</v>
      </c>
      <c r="L4270">
        <f>IF(US_Accidents_Dec20_updated[[#This Row],[Precipitation(in)]]&gt;0.1, 0.1, US_Accidents_Dec20_updated[[#This Row],[Precipitation(in)]])</f>
        <v>0</v>
      </c>
    </row>
    <row r="4271" spans="1:12" x14ac:dyDescent="0.25">
      <c r="A4271" t="str">
        <f>US_Accidents_Dec20_updated[[#This Row],[ID]]</f>
        <v>A-4190540</v>
      </c>
      <c r="B4271">
        <f>US_Accidents_Dec20_updated[[#This Row],[Start_Lat]]</f>
        <v>39.734789999999997</v>
      </c>
      <c r="C4271">
        <f>US_Accidents_Dec20_updated[[#This Row],[Start_Lng]]</f>
        <v>-105.01503</v>
      </c>
      <c r="D4271">
        <f>US_Accidents_Dec20_updated[[#This Row],[Severity]]-1</f>
        <v>2</v>
      </c>
      <c r="E4271">
        <f>HOUR(US_Accidents_Dec20_updated[[#This Row],[Start_Time]])</f>
        <v>7</v>
      </c>
      <c r="F4271">
        <f>DAY(US_Accidents_Dec20_updated[[#This Row],[Start_Time]])</f>
        <v>28</v>
      </c>
      <c r="G4271">
        <f>MONTH(US_Accidents_Dec20_updated[[#This Row],[Start_Time]])</f>
        <v>5</v>
      </c>
      <c r="H4271" t="str">
        <f>US_Accidents_Dec20_updated[[#This Row],[Description]]</f>
        <v>At US-40/CO-33/Colfax Ave/Exit 210 - Accident.</v>
      </c>
      <c r="I4271" t="s">
        <v>50</v>
      </c>
      <c r="J4271">
        <f>IF(US_Accidents_Dec20_updated[[#This Row],[Visibility(mi)]]&gt;30, 30, MROUND(US_Accidents_Dec20_updated[[#This Row],[Visibility(mi)]],5))</f>
        <v>10</v>
      </c>
      <c r="K4271">
        <f>MROUND(US_Accidents_Dec20_updated[[#This Row],[Wind_Speed(mph)]],5)</f>
        <v>5</v>
      </c>
      <c r="L4271">
        <f>IF(US_Accidents_Dec20_updated[[#This Row],[Precipitation(in)]]&gt;0.1, 0.1, US_Accidents_Dec20_updated[[#This Row],[Precipitation(in)]])</f>
        <v>0</v>
      </c>
    </row>
    <row r="4272" spans="1:12" x14ac:dyDescent="0.25">
      <c r="A4272" t="str">
        <f>US_Accidents_Dec20_updated[[#This Row],[ID]]</f>
        <v>A-4190541</v>
      </c>
      <c r="B4272">
        <f>US_Accidents_Dec20_updated[[#This Row],[Start_Lat]]</f>
        <v>40.386397000000002</v>
      </c>
      <c r="C4272">
        <f>US_Accidents_Dec20_updated[[#This Row],[Start_Lng]]</f>
        <v>-104.99325</v>
      </c>
      <c r="D4272">
        <f>US_Accidents_Dec20_updated[[#This Row],[Severity]]-1</f>
        <v>2</v>
      </c>
      <c r="E4272">
        <f>HOUR(US_Accidents_Dec20_updated[[#This Row],[Start_Time]])</f>
        <v>7</v>
      </c>
      <c r="F4272">
        <f>DAY(US_Accidents_Dec20_updated[[#This Row],[Start_Time]])</f>
        <v>28</v>
      </c>
      <c r="G4272">
        <f>MONTH(US_Accidents_Dec20_updated[[#This Row],[Start_Time]])</f>
        <v>5</v>
      </c>
      <c r="H4272" t="str">
        <f>US_Accidents_Dec20_updated[[#This Row],[Description]]</f>
        <v>At US-34/Eisenhower Blvd/Exit 257 - Accident.</v>
      </c>
      <c r="I4272" t="s">
        <v>1203</v>
      </c>
      <c r="J4272">
        <f>IF(US_Accidents_Dec20_updated[[#This Row],[Visibility(mi)]]&gt;30, 30, MROUND(US_Accidents_Dec20_updated[[#This Row],[Visibility(mi)]],5))</f>
        <v>10</v>
      </c>
      <c r="K4272">
        <f>MROUND(US_Accidents_Dec20_updated[[#This Row],[Wind_Speed(mph)]],5)</f>
        <v>15</v>
      </c>
      <c r="L4272">
        <f>IF(US_Accidents_Dec20_updated[[#This Row],[Precipitation(in)]]&gt;0.1, 0.1, US_Accidents_Dec20_updated[[#This Row],[Precipitation(in)]])</f>
        <v>0.1</v>
      </c>
    </row>
    <row r="4273" spans="1:12" x14ac:dyDescent="0.25">
      <c r="A4273" t="str">
        <f>US_Accidents_Dec20_updated[[#This Row],[ID]]</f>
        <v>A-4190551</v>
      </c>
      <c r="B4273">
        <f>US_Accidents_Dec20_updated[[#This Row],[Start_Lat]]</f>
        <v>39.725580000000001</v>
      </c>
      <c r="C4273">
        <f>US_Accidents_Dec20_updated[[#This Row],[Start_Lng]]</f>
        <v>-105.05895200000001</v>
      </c>
      <c r="D4273">
        <f>US_Accidents_Dec20_updated[[#This Row],[Severity]]-1</f>
        <v>2</v>
      </c>
      <c r="E4273">
        <f>HOUR(US_Accidents_Dec20_updated[[#This Row],[Start_Time]])</f>
        <v>8</v>
      </c>
      <c r="F4273">
        <f>DAY(US_Accidents_Dec20_updated[[#This Row],[Start_Time]])</f>
        <v>28</v>
      </c>
      <c r="G4273">
        <f>MONTH(US_Accidents_Dec20_updated[[#This Row],[Start_Time]])</f>
        <v>5</v>
      </c>
      <c r="H4273" t="str">
        <f>US_Accidents_Dec20_updated[[#This Row],[Description]]</f>
        <v>At CO-95/Sheridan Blvd - Accident.</v>
      </c>
      <c r="I4273" t="s">
        <v>50</v>
      </c>
      <c r="J4273">
        <f>IF(US_Accidents_Dec20_updated[[#This Row],[Visibility(mi)]]&gt;30, 30, MROUND(US_Accidents_Dec20_updated[[#This Row],[Visibility(mi)]],5))</f>
        <v>10</v>
      </c>
      <c r="K4273">
        <f>MROUND(US_Accidents_Dec20_updated[[#This Row],[Wind_Speed(mph)]],5)</f>
        <v>5</v>
      </c>
      <c r="L4273">
        <f>IF(US_Accidents_Dec20_updated[[#This Row],[Precipitation(in)]]&gt;0.1, 0.1, US_Accidents_Dec20_updated[[#This Row],[Precipitation(in)]])</f>
        <v>0</v>
      </c>
    </row>
    <row r="4274" spans="1:12" x14ac:dyDescent="0.25">
      <c r="A4274" t="str">
        <f>US_Accidents_Dec20_updated[[#This Row],[ID]]</f>
        <v>A-4190552</v>
      </c>
      <c r="B4274">
        <f>US_Accidents_Dec20_updated[[#This Row],[Start_Lat]]</f>
        <v>39.633490999999999</v>
      </c>
      <c r="C4274">
        <f>US_Accidents_Dec20_updated[[#This Row],[Start_Lng]]</f>
        <v>-105.161951</v>
      </c>
      <c r="D4274">
        <f>US_Accidents_Dec20_updated[[#This Row],[Severity]]-1</f>
        <v>2</v>
      </c>
      <c r="E4274">
        <f>HOUR(US_Accidents_Dec20_updated[[#This Row],[Start_Time]])</f>
        <v>9</v>
      </c>
      <c r="F4274">
        <f>DAY(US_Accidents_Dec20_updated[[#This Row],[Start_Time]])</f>
        <v>28</v>
      </c>
      <c r="G4274">
        <f>MONTH(US_Accidents_Dec20_updated[[#This Row],[Start_Time]])</f>
        <v>5</v>
      </c>
      <c r="H4274" t="str">
        <f>US_Accidents_Dec20_updated[[#This Row],[Description]]</f>
        <v>At Quincy Ave - Accident.</v>
      </c>
      <c r="I4274" t="s">
        <v>50</v>
      </c>
      <c r="J4274">
        <f>IF(US_Accidents_Dec20_updated[[#This Row],[Visibility(mi)]]&gt;30, 30, MROUND(US_Accidents_Dec20_updated[[#This Row],[Visibility(mi)]],5))</f>
        <v>10</v>
      </c>
      <c r="K4274">
        <f>MROUND(US_Accidents_Dec20_updated[[#This Row],[Wind_Speed(mph)]],5)</f>
        <v>5</v>
      </c>
      <c r="L4274">
        <f>IF(US_Accidents_Dec20_updated[[#This Row],[Precipitation(in)]]&gt;0.1, 0.1, US_Accidents_Dec20_updated[[#This Row],[Precipitation(in)]])</f>
        <v>0</v>
      </c>
    </row>
    <row r="4275" spans="1:12" x14ac:dyDescent="0.25">
      <c r="A4275" t="str">
        <f>US_Accidents_Dec20_updated[[#This Row],[ID]]</f>
        <v>A-4190553</v>
      </c>
      <c r="B4275">
        <f>US_Accidents_Dec20_updated[[#This Row],[Start_Lat]]</f>
        <v>39.63373</v>
      </c>
      <c r="C4275">
        <f>US_Accidents_Dec20_updated[[#This Row],[Start_Lng]]</f>
        <v>-105.16188</v>
      </c>
      <c r="D4275">
        <f>US_Accidents_Dec20_updated[[#This Row],[Severity]]-1</f>
        <v>2</v>
      </c>
      <c r="E4275">
        <f>HOUR(US_Accidents_Dec20_updated[[#This Row],[Start_Time]])</f>
        <v>9</v>
      </c>
      <c r="F4275">
        <f>DAY(US_Accidents_Dec20_updated[[#This Row],[Start_Time]])</f>
        <v>28</v>
      </c>
      <c r="G4275">
        <f>MONTH(US_Accidents_Dec20_updated[[#This Row],[Start_Time]])</f>
        <v>5</v>
      </c>
      <c r="H4275" t="str">
        <f>US_Accidents_Dec20_updated[[#This Row],[Description]]</f>
        <v>At US-285 - Accident.</v>
      </c>
      <c r="I4275" t="s">
        <v>50</v>
      </c>
      <c r="J4275">
        <f>IF(US_Accidents_Dec20_updated[[#This Row],[Visibility(mi)]]&gt;30, 30, MROUND(US_Accidents_Dec20_updated[[#This Row],[Visibility(mi)]],5))</f>
        <v>10</v>
      </c>
      <c r="K4275">
        <f>MROUND(US_Accidents_Dec20_updated[[#This Row],[Wind_Speed(mph)]],5)</f>
        <v>5</v>
      </c>
      <c r="L4275">
        <f>IF(US_Accidents_Dec20_updated[[#This Row],[Precipitation(in)]]&gt;0.1, 0.1, US_Accidents_Dec20_updated[[#This Row],[Precipitation(in)]])</f>
        <v>0</v>
      </c>
    </row>
    <row r="4276" spans="1:12" x14ac:dyDescent="0.25">
      <c r="A4276" t="str">
        <f>US_Accidents_Dec20_updated[[#This Row],[ID]]</f>
        <v>A-4190557</v>
      </c>
      <c r="B4276">
        <f>US_Accidents_Dec20_updated[[#This Row],[Start_Lat]]</f>
        <v>40.040619999999997</v>
      </c>
      <c r="C4276">
        <f>US_Accidents_Dec20_updated[[#This Row],[Start_Lng]]</f>
        <v>-104.98036999999999</v>
      </c>
      <c r="D4276">
        <f>US_Accidents_Dec20_updated[[#This Row],[Severity]]-1</f>
        <v>2</v>
      </c>
      <c r="E4276">
        <f>HOUR(US_Accidents_Dec20_updated[[#This Row],[Start_Time]])</f>
        <v>13</v>
      </c>
      <c r="F4276">
        <f>DAY(US_Accidents_Dec20_updated[[#This Row],[Start_Time]])</f>
        <v>28</v>
      </c>
      <c r="G4276">
        <f>MONTH(US_Accidents_Dec20_updated[[#This Row],[Start_Time]])</f>
        <v>5</v>
      </c>
      <c r="H4276" t="str">
        <f>US_Accidents_Dec20_updated[[#This Row],[Description]]</f>
        <v>At CR-8/Exit 232 - Accident.</v>
      </c>
      <c r="I4276" t="s">
        <v>50</v>
      </c>
      <c r="J4276">
        <f>IF(US_Accidents_Dec20_updated[[#This Row],[Visibility(mi)]]&gt;30, 30, MROUND(US_Accidents_Dec20_updated[[#This Row],[Visibility(mi)]],5))</f>
        <v>10</v>
      </c>
      <c r="K4276">
        <f>MROUND(US_Accidents_Dec20_updated[[#This Row],[Wind_Speed(mph)]],5)</f>
        <v>15</v>
      </c>
      <c r="L4276">
        <f>IF(US_Accidents_Dec20_updated[[#This Row],[Precipitation(in)]]&gt;0.1, 0.1, US_Accidents_Dec20_updated[[#This Row],[Precipitation(in)]])</f>
        <v>0</v>
      </c>
    </row>
    <row r="4277" spans="1:12" x14ac:dyDescent="0.25">
      <c r="A4277" t="str">
        <f>US_Accidents_Dec20_updated[[#This Row],[ID]]</f>
        <v>A-4190563</v>
      </c>
      <c r="B4277">
        <f>US_Accidents_Dec20_updated[[#This Row],[Start_Lat]]</f>
        <v>38.312159999999999</v>
      </c>
      <c r="C4277">
        <f>US_Accidents_Dec20_updated[[#This Row],[Start_Lng]]</f>
        <v>-104.61487</v>
      </c>
      <c r="D4277">
        <f>US_Accidents_Dec20_updated[[#This Row],[Severity]]-1</f>
        <v>2</v>
      </c>
      <c r="E4277">
        <f>HOUR(US_Accidents_Dec20_updated[[#This Row],[Start_Time]])</f>
        <v>11</v>
      </c>
      <c r="F4277">
        <f>DAY(US_Accidents_Dec20_updated[[#This Row],[Start_Time]])</f>
        <v>28</v>
      </c>
      <c r="G4277">
        <f>MONTH(US_Accidents_Dec20_updated[[#This Row],[Start_Time]])</f>
        <v>5</v>
      </c>
      <c r="H4277" t="str">
        <f>US_Accidents_Dec20_updated[[#This Row],[Description]]</f>
        <v>At US-50/Exit 101 - Accident.</v>
      </c>
      <c r="I4277" t="s">
        <v>50</v>
      </c>
      <c r="J4277">
        <f>IF(US_Accidents_Dec20_updated[[#This Row],[Visibility(mi)]]&gt;30, 30, MROUND(US_Accidents_Dec20_updated[[#This Row],[Visibility(mi)]],5))</f>
        <v>10</v>
      </c>
      <c r="K4277">
        <f>MROUND(US_Accidents_Dec20_updated[[#This Row],[Wind_Speed(mph)]],5)</f>
        <v>15</v>
      </c>
      <c r="L4277">
        <f>IF(US_Accidents_Dec20_updated[[#This Row],[Precipitation(in)]]&gt;0.1, 0.1, US_Accidents_Dec20_updated[[#This Row],[Precipitation(in)]])</f>
        <v>0</v>
      </c>
    </row>
    <row r="4278" spans="1:12" x14ac:dyDescent="0.25">
      <c r="A4278" t="str">
        <f>US_Accidents_Dec20_updated[[#This Row],[ID]]</f>
        <v>A-4190564</v>
      </c>
      <c r="B4278">
        <f>US_Accidents_Dec20_updated[[#This Row],[Start_Lat]]</f>
        <v>39.723457000000003</v>
      </c>
      <c r="C4278">
        <f>US_Accidents_Dec20_updated[[#This Row],[Start_Lng]]</f>
        <v>-105.011526</v>
      </c>
      <c r="D4278">
        <f>US_Accidents_Dec20_updated[[#This Row],[Severity]]-1</f>
        <v>2</v>
      </c>
      <c r="E4278">
        <f>HOUR(US_Accidents_Dec20_updated[[#This Row],[Start_Time]])</f>
        <v>11</v>
      </c>
      <c r="F4278">
        <f>DAY(US_Accidents_Dec20_updated[[#This Row],[Start_Time]])</f>
        <v>28</v>
      </c>
      <c r="G4278">
        <f>MONTH(US_Accidents_Dec20_updated[[#This Row],[Start_Time]])</f>
        <v>5</v>
      </c>
      <c r="H4278" t="str">
        <f>US_Accidents_Dec20_updated[[#This Row],[Description]]</f>
        <v>At US-6/6th Ave/Exit 209 - Accident.</v>
      </c>
      <c r="I4278" t="s">
        <v>50</v>
      </c>
      <c r="J4278">
        <f>IF(US_Accidents_Dec20_updated[[#This Row],[Visibility(mi)]]&gt;30, 30, MROUND(US_Accidents_Dec20_updated[[#This Row],[Visibility(mi)]],5))</f>
        <v>10</v>
      </c>
      <c r="K4278">
        <f>MROUND(US_Accidents_Dec20_updated[[#This Row],[Wind_Speed(mph)]],5)</f>
        <v>5</v>
      </c>
      <c r="L4278">
        <f>IF(US_Accidents_Dec20_updated[[#This Row],[Precipitation(in)]]&gt;0.1, 0.1, US_Accidents_Dec20_updated[[#This Row],[Precipitation(in)]])</f>
        <v>0</v>
      </c>
    </row>
    <row r="4279" spans="1:12" x14ac:dyDescent="0.25">
      <c r="A4279" t="str">
        <f>US_Accidents_Dec20_updated[[#This Row],[ID]]</f>
        <v>A-4190567</v>
      </c>
      <c r="B4279">
        <f>US_Accidents_Dec20_updated[[#This Row],[Start_Lat]]</f>
        <v>39.531770000000002</v>
      </c>
      <c r="C4279">
        <f>US_Accidents_Dec20_updated[[#This Row],[Start_Lng]]</f>
        <v>-104.86793</v>
      </c>
      <c r="D4279">
        <f>US_Accidents_Dec20_updated[[#This Row],[Severity]]-1</f>
        <v>2</v>
      </c>
      <c r="E4279">
        <f>HOUR(US_Accidents_Dec20_updated[[#This Row],[Start_Time]])</f>
        <v>12</v>
      </c>
      <c r="F4279">
        <f>DAY(US_Accidents_Dec20_updated[[#This Row],[Start_Time]])</f>
        <v>28</v>
      </c>
      <c r="G4279">
        <f>MONTH(US_Accidents_Dec20_updated[[#This Row],[Start_Time]])</f>
        <v>5</v>
      </c>
      <c r="H4279" t="str">
        <f>US_Accidents_Dec20_updated[[#This Row],[Description]]</f>
        <v>At Lincoln Ave/Exit 193 - Accident.</v>
      </c>
      <c r="I4279" t="s">
        <v>50</v>
      </c>
      <c r="J4279">
        <f>IF(US_Accidents_Dec20_updated[[#This Row],[Visibility(mi)]]&gt;30, 30, MROUND(US_Accidents_Dec20_updated[[#This Row],[Visibility(mi)]],5))</f>
        <v>10</v>
      </c>
      <c r="K4279">
        <f>MROUND(US_Accidents_Dec20_updated[[#This Row],[Wind_Speed(mph)]],5)</f>
        <v>10</v>
      </c>
      <c r="L4279">
        <f>IF(US_Accidents_Dec20_updated[[#This Row],[Precipitation(in)]]&gt;0.1, 0.1, US_Accidents_Dec20_updated[[#This Row],[Precipitation(in)]])</f>
        <v>0</v>
      </c>
    </row>
    <row r="4280" spans="1:12" x14ac:dyDescent="0.25">
      <c r="A4280" t="str">
        <f>US_Accidents_Dec20_updated[[#This Row],[ID]]</f>
        <v>A-4190569</v>
      </c>
      <c r="B4280">
        <f>US_Accidents_Dec20_updated[[#This Row],[Start_Lat]]</f>
        <v>39.773170999999998</v>
      </c>
      <c r="C4280">
        <f>US_Accidents_Dec20_updated[[#This Row],[Start_Lng]]</f>
        <v>-104.83734699999999</v>
      </c>
      <c r="D4280">
        <f>US_Accidents_Dec20_updated[[#This Row],[Severity]]-1</f>
        <v>2</v>
      </c>
      <c r="E4280">
        <f>HOUR(US_Accidents_Dec20_updated[[#This Row],[Start_Time]])</f>
        <v>13</v>
      </c>
      <c r="F4280">
        <f>DAY(US_Accidents_Dec20_updated[[#This Row],[Start_Time]])</f>
        <v>28</v>
      </c>
      <c r="G4280">
        <f>MONTH(US_Accidents_Dec20_updated[[#This Row],[Start_Time]])</f>
        <v>5</v>
      </c>
      <c r="H4280" t="str">
        <f>US_Accidents_Dec20_updated[[#This Row],[Description]]</f>
        <v>At I-225 - Accident.</v>
      </c>
      <c r="I4280" t="s">
        <v>50</v>
      </c>
      <c r="J4280">
        <f>IF(US_Accidents_Dec20_updated[[#This Row],[Visibility(mi)]]&gt;30, 30, MROUND(US_Accidents_Dec20_updated[[#This Row],[Visibility(mi)]],5))</f>
        <v>10</v>
      </c>
      <c r="K4280">
        <f>MROUND(US_Accidents_Dec20_updated[[#This Row],[Wind_Speed(mph)]],5)</f>
        <v>10</v>
      </c>
      <c r="L4280">
        <f>IF(US_Accidents_Dec20_updated[[#This Row],[Precipitation(in)]]&gt;0.1, 0.1, US_Accidents_Dec20_updated[[#This Row],[Precipitation(in)]])</f>
        <v>0</v>
      </c>
    </row>
    <row r="4281" spans="1:12" x14ac:dyDescent="0.25">
      <c r="A4281" t="str">
        <f>US_Accidents_Dec20_updated[[#This Row],[ID]]</f>
        <v>A-4190570</v>
      </c>
      <c r="B4281">
        <f>US_Accidents_Dec20_updated[[#This Row],[Start_Lat]]</f>
        <v>38.896720000000002</v>
      </c>
      <c r="C4281">
        <f>US_Accidents_Dec20_updated[[#This Row],[Start_Lng]]</f>
        <v>-104.842626</v>
      </c>
      <c r="D4281">
        <f>US_Accidents_Dec20_updated[[#This Row],[Severity]]-1</f>
        <v>1</v>
      </c>
      <c r="E4281">
        <f>HOUR(US_Accidents_Dec20_updated[[#This Row],[Start_Time]])</f>
        <v>14</v>
      </c>
      <c r="F4281">
        <f>DAY(US_Accidents_Dec20_updated[[#This Row],[Start_Time]])</f>
        <v>28</v>
      </c>
      <c r="G4281">
        <f>MONTH(US_Accidents_Dec20_updated[[#This Row],[Start_Time]])</f>
        <v>5</v>
      </c>
      <c r="H4281" t="str">
        <f>US_Accidents_Dec20_updated[[#This Row],[Description]]</f>
        <v>At Garden of the Gods Rd - Accident. Lane blocked.</v>
      </c>
      <c r="I4281" t="s">
        <v>1203</v>
      </c>
      <c r="J4281">
        <f>IF(US_Accidents_Dec20_updated[[#This Row],[Visibility(mi)]]&gt;30, 30, MROUND(US_Accidents_Dec20_updated[[#This Row],[Visibility(mi)]],5))</f>
        <v>10</v>
      </c>
      <c r="K4281">
        <f>MROUND(US_Accidents_Dec20_updated[[#This Row],[Wind_Speed(mph)]],5)</f>
        <v>15</v>
      </c>
      <c r="L4281">
        <f>IF(US_Accidents_Dec20_updated[[#This Row],[Precipitation(in)]]&gt;0.1, 0.1, US_Accidents_Dec20_updated[[#This Row],[Precipitation(in)]])</f>
        <v>0</v>
      </c>
    </row>
    <row r="4282" spans="1:12" x14ac:dyDescent="0.25">
      <c r="A4282" t="str">
        <f>US_Accidents_Dec20_updated[[#This Row],[ID]]</f>
        <v>A-4190572</v>
      </c>
      <c r="B4282">
        <f>US_Accidents_Dec20_updated[[#This Row],[Start_Lat]]</f>
        <v>39.773611000000002</v>
      </c>
      <c r="C4282">
        <f>US_Accidents_Dec20_updated[[#This Row],[Start_Lng]]</f>
        <v>-104.84257700000001</v>
      </c>
      <c r="D4282">
        <f>US_Accidents_Dec20_updated[[#This Row],[Severity]]-1</f>
        <v>2</v>
      </c>
      <c r="E4282">
        <f>HOUR(US_Accidents_Dec20_updated[[#This Row],[Start_Time]])</f>
        <v>13</v>
      </c>
      <c r="F4282">
        <f>DAY(US_Accidents_Dec20_updated[[#This Row],[Start_Time]])</f>
        <v>28</v>
      </c>
      <c r="G4282">
        <f>MONTH(US_Accidents_Dec20_updated[[#This Row],[Start_Time]])</f>
        <v>5</v>
      </c>
      <c r="H4282" t="str">
        <f>US_Accidents_Dec20_updated[[#This Row],[Description]]</f>
        <v>Between Havana Street/Exit 280 and I-225 - Accident. Right lane blocked.</v>
      </c>
      <c r="I4282" t="s">
        <v>50</v>
      </c>
      <c r="J4282">
        <f>IF(US_Accidents_Dec20_updated[[#This Row],[Visibility(mi)]]&gt;30, 30, MROUND(US_Accidents_Dec20_updated[[#This Row],[Visibility(mi)]],5))</f>
        <v>10</v>
      </c>
      <c r="K4282">
        <f>MROUND(US_Accidents_Dec20_updated[[#This Row],[Wind_Speed(mph)]],5)</f>
        <v>10</v>
      </c>
      <c r="L4282">
        <f>IF(US_Accidents_Dec20_updated[[#This Row],[Precipitation(in)]]&gt;0.1, 0.1, US_Accidents_Dec20_updated[[#This Row],[Precipitation(in)]])</f>
        <v>0</v>
      </c>
    </row>
    <row r="4283" spans="1:12" x14ac:dyDescent="0.25">
      <c r="A4283" t="str">
        <f>US_Accidents_Dec20_updated[[#This Row],[ID]]</f>
        <v>A-4190574</v>
      </c>
      <c r="B4283">
        <f>US_Accidents_Dec20_updated[[#This Row],[Start_Lat]]</f>
        <v>39.773611000000002</v>
      </c>
      <c r="C4283">
        <f>US_Accidents_Dec20_updated[[#This Row],[Start_Lng]]</f>
        <v>-104.84257700000001</v>
      </c>
      <c r="D4283">
        <f>US_Accidents_Dec20_updated[[#This Row],[Severity]]-1</f>
        <v>1</v>
      </c>
      <c r="E4283">
        <f>HOUR(US_Accidents_Dec20_updated[[#This Row],[Start_Time]])</f>
        <v>14</v>
      </c>
      <c r="F4283">
        <f>DAY(US_Accidents_Dec20_updated[[#This Row],[Start_Time]])</f>
        <v>28</v>
      </c>
      <c r="G4283">
        <f>MONTH(US_Accidents_Dec20_updated[[#This Row],[Start_Time]])</f>
        <v>5</v>
      </c>
      <c r="H4283" t="str">
        <f>US_Accidents_Dec20_updated[[#This Row],[Description]]</f>
        <v>Between Peoria St/Exit 281 and I-225 - Accident. Right lane blocked.</v>
      </c>
      <c r="I4283" t="s">
        <v>50</v>
      </c>
      <c r="J4283">
        <f>IF(US_Accidents_Dec20_updated[[#This Row],[Visibility(mi)]]&gt;30, 30, MROUND(US_Accidents_Dec20_updated[[#This Row],[Visibility(mi)]],5))</f>
        <v>10</v>
      </c>
      <c r="K4283">
        <f>MROUND(US_Accidents_Dec20_updated[[#This Row],[Wind_Speed(mph)]],5)</f>
        <v>5</v>
      </c>
      <c r="L4283">
        <f>IF(US_Accidents_Dec20_updated[[#This Row],[Precipitation(in)]]&gt;0.1, 0.1, US_Accidents_Dec20_updated[[#This Row],[Precipitation(in)]])</f>
        <v>0</v>
      </c>
    </row>
    <row r="4284" spans="1:12" x14ac:dyDescent="0.25">
      <c r="A4284" t="str">
        <f>US_Accidents_Dec20_updated[[#This Row],[ID]]</f>
        <v>A-4190576</v>
      </c>
      <c r="B4284">
        <f>US_Accidents_Dec20_updated[[#This Row],[Start_Lat]]</f>
        <v>39.987149000000002</v>
      </c>
      <c r="C4284">
        <f>US_Accidents_Dec20_updated[[#This Row],[Start_Lng]]</f>
        <v>-104.98768</v>
      </c>
      <c r="D4284">
        <f>US_Accidents_Dec20_updated[[#This Row],[Severity]]-1</f>
        <v>2</v>
      </c>
      <c r="E4284">
        <f>HOUR(US_Accidents_Dec20_updated[[#This Row],[Start_Time]])</f>
        <v>14</v>
      </c>
      <c r="F4284">
        <f>DAY(US_Accidents_Dec20_updated[[#This Row],[Start_Time]])</f>
        <v>28</v>
      </c>
      <c r="G4284">
        <f>MONTH(US_Accidents_Dec20_updated[[#This Row],[Start_Time]])</f>
        <v>5</v>
      </c>
      <c r="H4284" t="str">
        <f>US_Accidents_Dec20_updated[[#This Row],[Description]]</f>
        <v>At E-470/Northwest Pky - Accident.</v>
      </c>
      <c r="I4284" t="s">
        <v>50</v>
      </c>
      <c r="J4284">
        <f>IF(US_Accidents_Dec20_updated[[#This Row],[Visibility(mi)]]&gt;30, 30, MROUND(US_Accidents_Dec20_updated[[#This Row],[Visibility(mi)]],5))</f>
        <v>10</v>
      </c>
      <c r="K4284">
        <f>MROUND(US_Accidents_Dec20_updated[[#This Row],[Wind_Speed(mph)]],5)</f>
        <v>15</v>
      </c>
      <c r="L4284">
        <f>IF(US_Accidents_Dec20_updated[[#This Row],[Precipitation(in)]]&gt;0.1, 0.1, US_Accidents_Dec20_updated[[#This Row],[Precipitation(in)]])</f>
        <v>0</v>
      </c>
    </row>
    <row r="4285" spans="1:12" x14ac:dyDescent="0.25">
      <c r="A4285" t="str">
        <f>US_Accidents_Dec20_updated[[#This Row],[ID]]</f>
        <v>A-4190577</v>
      </c>
      <c r="B4285">
        <f>US_Accidents_Dec20_updated[[#This Row],[Start_Lat]]</f>
        <v>39.900221000000002</v>
      </c>
      <c r="C4285">
        <f>US_Accidents_Dec20_updated[[#This Row],[Start_Lng]]</f>
        <v>-104.988178</v>
      </c>
      <c r="D4285">
        <f>US_Accidents_Dec20_updated[[#This Row],[Severity]]-1</f>
        <v>2</v>
      </c>
      <c r="E4285">
        <f>HOUR(US_Accidents_Dec20_updated[[#This Row],[Start_Time]])</f>
        <v>14</v>
      </c>
      <c r="F4285">
        <f>DAY(US_Accidents_Dec20_updated[[#This Row],[Start_Time]])</f>
        <v>28</v>
      </c>
      <c r="G4285">
        <f>MONTH(US_Accidents_Dec20_updated[[#This Row],[Start_Time]])</f>
        <v>5</v>
      </c>
      <c r="H4285" t="str">
        <f>US_Accidents_Dec20_updated[[#This Row],[Description]]</f>
        <v>At 104th Ave/Exit 221 - Accident.</v>
      </c>
      <c r="I4285" t="s">
        <v>50</v>
      </c>
      <c r="J4285">
        <f>IF(US_Accidents_Dec20_updated[[#This Row],[Visibility(mi)]]&gt;30, 30, MROUND(US_Accidents_Dec20_updated[[#This Row],[Visibility(mi)]],5))</f>
        <v>10</v>
      </c>
      <c r="K4285">
        <f>MROUND(US_Accidents_Dec20_updated[[#This Row],[Wind_Speed(mph)]],5)</f>
        <v>5</v>
      </c>
      <c r="L4285">
        <f>IF(US_Accidents_Dec20_updated[[#This Row],[Precipitation(in)]]&gt;0.1, 0.1, US_Accidents_Dec20_updated[[#This Row],[Precipitation(in)]])</f>
        <v>0</v>
      </c>
    </row>
    <row r="4286" spans="1:12" x14ac:dyDescent="0.25">
      <c r="A4286" t="str">
        <f>US_Accidents_Dec20_updated[[#This Row],[ID]]</f>
        <v>A-4190583</v>
      </c>
      <c r="B4286">
        <f>US_Accidents_Dec20_updated[[#This Row],[Start_Lat]]</f>
        <v>39.924211999999997</v>
      </c>
      <c r="C4286">
        <f>US_Accidents_Dec20_updated[[#This Row],[Start_Lng]]</f>
        <v>-105.110843</v>
      </c>
      <c r="D4286">
        <f>US_Accidents_Dec20_updated[[#This Row],[Severity]]-1</f>
        <v>2</v>
      </c>
      <c r="E4286">
        <f>HOUR(US_Accidents_Dec20_updated[[#This Row],[Start_Time]])</f>
        <v>17</v>
      </c>
      <c r="F4286">
        <f>DAY(US_Accidents_Dec20_updated[[#This Row],[Start_Time]])</f>
        <v>28</v>
      </c>
      <c r="G4286">
        <f>MONTH(US_Accidents_Dec20_updated[[#This Row],[Start_Time]])</f>
        <v>5</v>
      </c>
      <c r="H4286" t="str">
        <f>US_Accidents_Dec20_updated[[#This Row],[Description]]</f>
        <v>At Wadsworth Pky/CO-121/CO-128 - Accident.</v>
      </c>
      <c r="I4286" t="s">
        <v>50</v>
      </c>
      <c r="J4286">
        <f>IF(US_Accidents_Dec20_updated[[#This Row],[Visibility(mi)]]&gt;30, 30, MROUND(US_Accidents_Dec20_updated[[#This Row],[Visibility(mi)]],5))</f>
        <v>20</v>
      </c>
      <c r="K4286">
        <f>MROUND(US_Accidents_Dec20_updated[[#This Row],[Wind_Speed(mph)]],5)</f>
        <v>10</v>
      </c>
      <c r="L4286">
        <f>IF(US_Accidents_Dec20_updated[[#This Row],[Precipitation(in)]]&gt;0.1, 0.1, US_Accidents_Dec20_updated[[#This Row],[Precipitation(in)]])</f>
        <v>0</v>
      </c>
    </row>
    <row r="4287" spans="1:12" x14ac:dyDescent="0.25">
      <c r="A4287" t="str">
        <f>US_Accidents_Dec20_updated[[#This Row],[ID]]</f>
        <v>A-4190594</v>
      </c>
      <c r="B4287">
        <f>US_Accidents_Dec20_updated[[#This Row],[Start_Lat]]</f>
        <v>39.183886000000001</v>
      </c>
      <c r="C4287">
        <f>US_Accidents_Dec20_updated[[#This Row],[Start_Lng]]</f>
        <v>-104.85037</v>
      </c>
      <c r="D4287">
        <f>US_Accidents_Dec20_updated[[#This Row],[Severity]]-1</f>
        <v>2</v>
      </c>
      <c r="E4287">
        <f>HOUR(US_Accidents_Dec20_updated[[#This Row],[Start_Time]])</f>
        <v>17</v>
      </c>
      <c r="F4287">
        <f>DAY(US_Accidents_Dec20_updated[[#This Row],[Start_Time]])</f>
        <v>28</v>
      </c>
      <c r="G4287">
        <f>MONTH(US_Accidents_Dec20_updated[[#This Row],[Start_Time]])</f>
        <v>5</v>
      </c>
      <c r="H4287" t="str">
        <f>US_Accidents_Dec20_updated[[#This Row],[Description]]</f>
        <v>At County Line Rd/Exit 163 - Accident.</v>
      </c>
      <c r="I4287" t="s">
        <v>50</v>
      </c>
      <c r="J4287">
        <f>IF(US_Accidents_Dec20_updated[[#This Row],[Visibility(mi)]]&gt;30, 30, MROUND(US_Accidents_Dec20_updated[[#This Row],[Visibility(mi)]],5))</f>
        <v>10</v>
      </c>
      <c r="K4287">
        <f>MROUND(US_Accidents_Dec20_updated[[#This Row],[Wind_Speed(mph)]],5)</f>
        <v>15</v>
      </c>
      <c r="L4287">
        <f>IF(US_Accidents_Dec20_updated[[#This Row],[Precipitation(in)]]&gt;0.1, 0.1, US_Accidents_Dec20_updated[[#This Row],[Precipitation(in)]])</f>
        <v>0</v>
      </c>
    </row>
    <row r="4288" spans="1:12" x14ac:dyDescent="0.25">
      <c r="A4288" t="str">
        <f>US_Accidents_Dec20_updated[[#This Row],[ID]]</f>
        <v>A-4190598</v>
      </c>
      <c r="B4288">
        <f>US_Accidents_Dec20_updated[[#This Row],[Start_Lat]]</f>
        <v>39.203957000000003</v>
      </c>
      <c r="C4288">
        <f>US_Accidents_Dec20_updated[[#This Row],[Start_Lng]]</f>
        <v>-104.858436</v>
      </c>
      <c r="D4288">
        <f>US_Accidents_Dec20_updated[[#This Row],[Severity]]-1</f>
        <v>2</v>
      </c>
      <c r="E4288">
        <f>HOUR(US_Accidents_Dec20_updated[[#This Row],[Start_Time]])</f>
        <v>19</v>
      </c>
      <c r="F4288">
        <f>DAY(US_Accidents_Dec20_updated[[#This Row],[Start_Time]])</f>
        <v>28</v>
      </c>
      <c r="G4288">
        <f>MONTH(US_Accidents_Dec20_updated[[#This Row],[Start_Time]])</f>
        <v>5</v>
      </c>
      <c r="H4288" t="str">
        <f>US_Accidents_Dec20_updated[[#This Row],[Description]]</f>
        <v>Between Upper Lake Gulch Rd/Exit 172 and County Line Rd/Exit 163 - Accident. in the left lane.</v>
      </c>
      <c r="I4288" t="s">
        <v>50</v>
      </c>
      <c r="J4288">
        <f>IF(US_Accidents_Dec20_updated[[#This Row],[Visibility(mi)]]&gt;30, 30, MROUND(US_Accidents_Dec20_updated[[#This Row],[Visibility(mi)]],5))</f>
        <v>10</v>
      </c>
      <c r="K4288">
        <f>MROUND(US_Accidents_Dec20_updated[[#This Row],[Wind_Speed(mph)]],5)</f>
        <v>15</v>
      </c>
      <c r="L4288">
        <f>IF(US_Accidents_Dec20_updated[[#This Row],[Precipitation(in)]]&gt;0.1, 0.1, US_Accidents_Dec20_updated[[#This Row],[Precipitation(in)]])</f>
        <v>0</v>
      </c>
    </row>
    <row r="4289" spans="1:12" x14ac:dyDescent="0.25">
      <c r="A4289" t="str">
        <f>US_Accidents_Dec20_updated[[#This Row],[ID]]</f>
        <v>A-4190599</v>
      </c>
      <c r="B4289">
        <f>US_Accidents_Dec20_updated[[#This Row],[Start_Lat]]</f>
        <v>39.602879999999999</v>
      </c>
      <c r="C4289">
        <f>US_Accidents_Dec20_updated[[#This Row],[Start_Lng]]</f>
        <v>-104.80654</v>
      </c>
      <c r="D4289">
        <f>US_Accidents_Dec20_updated[[#This Row],[Severity]]-1</f>
        <v>2</v>
      </c>
      <c r="E4289">
        <f>HOUR(US_Accidents_Dec20_updated[[#This Row],[Start_Time]])</f>
        <v>18</v>
      </c>
      <c r="F4289">
        <f>DAY(US_Accidents_Dec20_updated[[#This Row],[Start_Time]])</f>
        <v>28</v>
      </c>
      <c r="G4289">
        <f>MONTH(US_Accidents_Dec20_updated[[#This Row],[Start_Time]])</f>
        <v>5</v>
      </c>
      <c r="H4289" t="str">
        <f>US_Accidents_Dec20_updated[[#This Row],[Description]]</f>
        <v>At E Orchard Rd - Accident.</v>
      </c>
      <c r="I4289" t="s">
        <v>50</v>
      </c>
      <c r="J4289">
        <f>IF(US_Accidents_Dec20_updated[[#This Row],[Visibility(mi)]]&gt;30, 30, MROUND(US_Accidents_Dec20_updated[[#This Row],[Visibility(mi)]],5))</f>
        <v>10</v>
      </c>
      <c r="K4289">
        <f>MROUND(US_Accidents_Dec20_updated[[#This Row],[Wind_Speed(mph)]],5)</f>
        <v>10</v>
      </c>
      <c r="L4289">
        <f>IF(US_Accidents_Dec20_updated[[#This Row],[Precipitation(in)]]&gt;0.1, 0.1, US_Accidents_Dec20_updated[[#This Row],[Precipitation(in)]])</f>
        <v>0</v>
      </c>
    </row>
    <row r="4290" spans="1:12" x14ac:dyDescent="0.25">
      <c r="A4290" t="str">
        <f>US_Accidents_Dec20_updated[[#This Row],[ID]]</f>
        <v>A-4190606</v>
      </c>
      <c r="B4290">
        <f>US_Accidents_Dec20_updated[[#This Row],[Start_Lat]]</f>
        <v>39.203957000000003</v>
      </c>
      <c r="C4290">
        <f>US_Accidents_Dec20_updated[[#This Row],[Start_Lng]]</f>
        <v>-104.858436</v>
      </c>
      <c r="D4290">
        <f>US_Accidents_Dec20_updated[[#This Row],[Severity]]-1</f>
        <v>1</v>
      </c>
      <c r="E4290">
        <f>HOUR(US_Accidents_Dec20_updated[[#This Row],[Start_Time]])</f>
        <v>20</v>
      </c>
      <c r="F4290">
        <f>DAY(US_Accidents_Dec20_updated[[#This Row],[Start_Time]])</f>
        <v>28</v>
      </c>
      <c r="G4290">
        <f>MONTH(US_Accidents_Dec20_updated[[#This Row],[Start_Time]])</f>
        <v>5</v>
      </c>
      <c r="H4290" t="str">
        <f>US_Accidents_Dec20_updated[[#This Row],[Description]]</f>
        <v>Between Upper Lake Gulch Rd/Exit 172 and County Line Rd/Exit 163 - Accident. in the left lane.</v>
      </c>
      <c r="I4290" t="s">
        <v>50</v>
      </c>
      <c r="J4290">
        <f>IF(US_Accidents_Dec20_updated[[#This Row],[Visibility(mi)]]&gt;30, 30, MROUND(US_Accidents_Dec20_updated[[#This Row],[Visibility(mi)]],5))</f>
        <v>10</v>
      </c>
      <c r="K4290">
        <f>MROUND(US_Accidents_Dec20_updated[[#This Row],[Wind_Speed(mph)]],5)</f>
        <v>15</v>
      </c>
      <c r="L4290">
        <f>IF(US_Accidents_Dec20_updated[[#This Row],[Precipitation(in)]]&gt;0.1, 0.1, US_Accidents_Dec20_updated[[#This Row],[Precipitation(in)]])</f>
        <v>0</v>
      </c>
    </row>
    <row r="4291" spans="1:12" x14ac:dyDescent="0.25">
      <c r="A4291" t="str">
        <f>US_Accidents_Dec20_updated[[#This Row],[ID]]</f>
        <v>A-4190607</v>
      </c>
      <c r="B4291">
        <f>US_Accidents_Dec20_updated[[#This Row],[Start_Lat]]</f>
        <v>39.736640000000001</v>
      </c>
      <c r="C4291">
        <f>US_Accidents_Dec20_updated[[#This Row],[Start_Lng]]</f>
        <v>-105.01436</v>
      </c>
      <c r="D4291">
        <f>US_Accidents_Dec20_updated[[#This Row],[Severity]]-1</f>
        <v>2</v>
      </c>
      <c r="E4291">
        <f>HOUR(US_Accidents_Dec20_updated[[#This Row],[Start_Time]])</f>
        <v>19</v>
      </c>
      <c r="F4291">
        <f>DAY(US_Accidents_Dec20_updated[[#This Row],[Start_Time]])</f>
        <v>28</v>
      </c>
      <c r="G4291">
        <f>MONTH(US_Accidents_Dec20_updated[[#This Row],[Start_Time]])</f>
        <v>5</v>
      </c>
      <c r="H4291" t="str">
        <f>US_Accidents_Dec20_updated[[#This Row],[Description]]</f>
        <v>At Zuni St/Exit 209C - Accident.</v>
      </c>
      <c r="I4291" t="s">
        <v>9694</v>
      </c>
      <c r="J4291">
        <f>IF(US_Accidents_Dec20_updated[[#This Row],[Visibility(mi)]]&gt;30, 30, MROUND(US_Accidents_Dec20_updated[[#This Row],[Visibility(mi)]],5))</f>
        <v>5</v>
      </c>
      <c r="K4291">
        <f>MROUND(US_Accidents_Dec20_updated[[#This Row],[Wind_Speed(mph)]],5)</f>
        <v>15</v>
      </c>
      <c r="L4291">
        <f>IF(US_Accidents_Dec20_updated[[#This Row],[Precipitation(in)]]&gt;0.1, 0.1, US_Accidents_Dec20_updated[[#This Row],[Precipitation(in)]])</f>
        <v>0</v>
      </c>
    </row>
    <row r="4292" spans="1:12" x14ac:dyDescent="0.25">
      <c r="A4292" t="str">
        <f>US_Accidents_Dec20_updated[[#This Row],[ID]]</f>
        <v>A-4190611</v>
      </c>
      <c r="B4292">
        <f>US_Accidents_Dec20_updated[[#This Row],[Start_Lat]]</f>
        <v>38.855936</v>
      </c>
      <c r="C4292">
        <f>US_Accidents_Dec20_updated[[#This Row],[Start_Lng]]</f>
        <v>-103.70048</v>
      </c>
      <c r="D4292">
        <f>US_Accidents_Dec20_updated[[#This Row],[Severity]]-1</f>
        <v>2</v>
      </c>
      <c r="E4292">
        <f>HOUR(US_Accidents_Dec20_updated[[#This Row],[Start_Time]])</f>
        <v>22</v>
      </c>
      <c r="F4292">
        <f>DAY(US_Accidents_Dec20_updated[[#This Row],[Start_Time]])</f>
        <v>28</v>
      </c>
      <c r="G4292">
        <f>MONTH(US_Accidents_Dec20_updated[[#This Row],[Start_Time]])</f>
        <v>5</v>
      </c>
      <c r="H4292" t="str">
        <f>US_Accidents_Dec20_updated[[#This Row],[Description]]</f>
        <v>Between CO-94 and I-70-BL/US-24/US-287/US-40/Main St - Accident.</v>
      </c>
      <c r="I4292" t="s">
        <v>50</v>
      </c>
      <c r="J4292">
        <f>IF(US_Accidents_Dec20_updated[[#This Row],[Visibility(mi)]]&gt;30, 30, MROUND(US_Accidents_Dec20_updated[[#This Row],[Visibility(mi)]],5))</f>
        <v>10</v>
      </c>
      <c r="K4292">
        <f>MROUND(US_Accidents_Dec20_updated[[#This Row],[Wind_Speed(mph)]],5)</f>
        <v>20</v>
      </c>
      <c r="L4292">
        <f>IF(US_Accidents_Dec20_updated[[#This Row],[Precipitation(in)]]&gt;0.1, 0.1, US_Accidents_Dec20_updated[[#This Row],[Precipitation(in)]])</f>
        <v>0</v>
      </c>
    </row>
    <row r="4293" spans="1:12" x14ac:dyDescent="0.25">
      <c r="A4293" t="str">
        <f>US_Accidents_Dec20_updated[[#This Row],[ID]]</f>
        <v>A-4190614</v>
      </c>
      <c r="B4293">
        <f>US_Accidents_Dec20_updated[[#This Row],[Start_Lat]]</f>
        <v>39.263379999999998</v>
      </c>
      <c r="C4293">
        <f>US_Accidents_Dec20_updated[[#This Row],[Start_Lng]]</f>
        <v>-103.69607999999999</v>
      </c>
      <c r="D4293">
        <f>US_Accidents_Dec20_updated[[#This Row],[Severity]]-1</f>
        <v>2</v>
      </c>
      <c r="E4293">
        <f>HOUR(US_Accidents_Dec20_updated[[#This Row],[Start_Time]])</f>
        <v>22</v>
      </c>
      <c r="F4293">
        <f>DAY(US_Accidents_Dec20_updated[[#This Row],[Start_Time]])</f>
        <v>28</v>
      </c>
      <c r="G4293">
        <f>MONTH(US_Accidents_Dec20_updated[[#This Row],[Start_Time]])</f>
        <v>5</v>
      </c>
      <c r="H4293" t="str">
        <f>US_Accidents_Dec20_updated[[#This Row],[Description]]</f>
        <v>Between I-70-BL/US-24/US-287/US-40/Main St and CO-94 - Accident.</v>
      </c>
      <c r="I4293" t="s">
        <v>50</v>
      </c>
      <c r="J4293">
        <f>IF(US_Accidents_Dec20_updated[[#This Row],[Visibility(mi)]]&gt;30, 30, MROUND(US_Accidents_Dec20_updated[[#This Row],[Visibility(mi)]],5))</f>
        <v>10</v>
      </c>
      <c r="K4293">
        <f>MROUND(US_Accidents_Dec20_updated[[#This Row],[Wind_Speed(mph)]],5)</f>
        <v>20</v>
      </c>
      <c r="L4293">
        <f>IF(US_Accidents_Dec20_updated[[#This Row],[Precipitation(in)]]&gt;0.1, 0.1, US_Accidents_Dec20_updated[[#This Row],[Precipitation(in)]])</f>
        <v>0</v>
      </c>
    </row>
    <row r="4294" spans="1:12" x14ac:dyDescent="0.25">
      <c r="A4294" t="str">
        <f>US_Accidents_Dec20_updated[[#This Row],[ID]]</f>
        <v>A-4190616</v>
      </c>
      <c r="B4294">
        <f>US_Accidents_Dec20_updated[[#This Row],[Start_Lat]]</f>
        <v>39.258992999999997</v>
      </c>
      <c r="C4294">
        <f>US_Accidents_Dec20_updated[[#This Row],[Start_Lng]]</f>
        <v>-103.69607000000001</v>
      </c>
      <c r="D4294">
        <f>US_Accidents_Dec20_updated[[#This Row],[Severity]]-1</f>
        <v>3</v>
      </c>
      <c r="E4294">
        <f>HOUR(US_Accidents_Dec20_updated[[#This Row],[Start_Time]])</f>
        <v>22</v>
      </c>
      <c r="F4294">
        <f>DAY(US_Accidents_Dec20_updated[[#This Row],[Start_Time]])</f>
        <v>28</v>
      </c>
      <c r="G4294">
        <f>MONTH(US_Accidents_Dec20_updated[[#This Row],[Start_Time]])</f>
        <v>5</v>
      </c>
      <c r="H4294" t="str">
        <f>US_Accidents_Dec20_updated[[#This Row],[Description]]</f>
        <v>Closed between I-70-BL/US-24/US-287/US-40/Main St and CO-94 - Road closed due to accident.</v>
      </c>
      <c r="I4294" t="s">
        <v>50</v>
      </c>
      <c r="J4294">
        <f>IF(US_Accidents_Dec20_updated[[#This Row],[Visibility(mi)]]&gt;30, 30, MROUND(US_Accidents_Dec20_updated[[#This Row],[Visibility(mi)]],5))</f>
        <v>10</v>
      </c>
      <c r="K4294">
        <f>MROUND(US_Accidents_Dec20_updated[[#This Row],[Wind_Speed(mph)]],5)</f>
        <v>30</v>
      </c>
      <c r="L4294">
        <f>IF(US_Accidents_Dec20_updated[[#This Row],[Precipitation(in)]]&gt;0.1, 0.1, US_Accidents_Dec20_updated[[#This Row],[Precipitation(in)]])</f>
        <v>0</v>
      </c>
    </row>
    <row r="4295" spans="1:12" x14ac:dyDescent="0.25">
      <c r="A4295" t="str">
        <f>US_Accidents_Dec20_updated[[#This Row],[ID]]</f>
        <v>A-4190617</v>
      </c>
      <c r="B4295">
        <f>US_Accidents_Dec20_updated[[#This Row],[Start_Lat]]</f>
        <v>38.854742000000002</v>
      </c>
      <c r="C4295">
        <f>US_Accidents_Dec20_updated[[#This Row],[Start_Lng]]</f>
        <v>-103.70047</v>
      </c>
      <c r="D4295">
        <f>US_Accidents_Dec20_updated[[#This Row],[Severity]]-1</f>
        <v>3</v>
      </c>
      <c r="E4295">
        <f>HOUR(US_Accidents_Dec20_updated[[#This Row],[Start_Time]])</f>
        <v>22</v>
      </c>
      <c r="F4295">
        <f>DAY(US_Accidents_Dec20_updated[[#This Row],[Start_Time]])</f>
        <v>28</v>
      </c>
      <c r="G4295">
        <f>MONTH(US_Accidents_Dec20_updated[[#This Row],[Start_Time]])</f>
        <v>5</v>
      </c>
      <c r="H4295" t="str">
        <f>US_Accidents_Dec20_updated[[#This Row],[Description]]</f>
        <v>Closed between CO-94 and I-70-BL/US-24/US-287/US-40/Main St - Road closed due to accident.</v>
      </c>
      <c r="I4295" t="s">
        <v>50</v>
      </c>
      <c r="J4295">
        <f>IF(US_Accidents_Dec20_updated[[#This Row],[Visibility(mi)]]&gt;30, 30, MROUND(US_Accidents_Dec20_updated[[#This Row],[Visibility(mi)]],5))</f>
        <v>10</v>
      </c>
      <c r="K4295">
        <f>MROUND(US_Accidents_Dec20_updated[[#This Row],[Wind_Speed(mph)]],5)</f>
        <v>30</v>
      </c>
      <c r="L4295">
        <f>IF(US_Accidents_Dec20_updated[[#This Row],[Precipitation(in)]]&gt;0.1, 0.1, US_Accidents_Dec20_updated[[#This Row],[Precipitation(in)]])</f>
        <v>0</v>
      </c>
    </row>
    <row r="4296" spans="1:12" x14ac:dyDescent="0.25">
      <c r="A4296" t="str">
        <f>US_Accidents_Dec20_updated[[#This Row],[ID]]</f>
        <v>A-4191203</v>
      </c>
      <c r="B4296">
        <f>US_Accidents_Dec20_updated[[#This Row],[Start_Lat]]</f>
        <v>39.779890000000002</v>
      </c>
      <c r="C4296">
        <f>US_Accidents_Dec20_updated[[#This Row],[Start_Lng]]</f>
        <v>-104.98579700000001</v>
      </c>
      <c r="D4296">
        <f>US_Accidents_Dec20_updated[[#This Row],[Severity]]-1</f>
        <v>2</v>
      </c>
      <c r="E4296">
        <f>HOUR(US_Accidents_Dec20_updated[[#This Row],[Start_Time]])</f>
        <v>1</v>
      </c>
      <c r="F4296">
        <f>DAY(US_Accidents_Dec20_updated[[#This Row],[Start_Time]])</f>
        <v>29</v>
      </c>
      <c r="G4296">
        <f>MONTH(US_Accidents_Dec20_updated[[#This Row],[Start_Time]])</f>
        <v>5</v>
      </c>
      <c r="H4296" t="str">
        <f>US_Accidents_Dec20_updated[[#This Row],[Description]]</f>
        <v>At I-25/US-87/Valley Hwy/Exit 274 - Accident.</v>
      </c>
      <c r="I4296" t="s">
        <v>50</v>
      </c>
      <c r="J4296">
        <f>IF(US_Accidents_Dec20_updated[[#This Row],[Visibility(mi)]]&gt;30, 30, MROUND(US_Accidents_Dec20_updated[[#This Row],[Visibility(mi)]],5))</f>
        <v>10</v>
      </c>
      <c r="K4296">
        <f>MROUND(US_Accidents_Dec20_updated[[#This Row],[Wind_Speed(mph)]],5)</f>
        <v>5</v>
      </c>
      <c r="L4296">
        <f>IF(US_Accidents_Dec20_updated[[#This Row],[Precipitation(in)]]&gt;0.1, 0.1, US_Accidents_Dec20_updated[[#This Row],[Precipitation(in)]])</f>
        <v>0</v>
      </c>
    </row>
    <row r="4297" spans="1:12" x14ac:dyDescent="0.25">
      <c r="A4297" t="str">
        <f>US_Accidents_Dec20_updated[[#This Row],[ID]]</f>
        <v>A-4191205</v>
      </c>
      <c r="B4297">
        <f>US_Accidents_Dec20_updated[[#This Row],[Start_Lat]]</f>
        <v>39.78</v>
      </c>
      <c r="C4297">
        <f>US_Accidents_Dec20_updated[[#This Row],[Start_Lng]]</f>
        <v>-104.98242</v>
      </c>
      <c r="D4297">
        <f>US_Accidents_Dec20_updated[[#This Row],[Severity]]-1</f>
        <v>1</v>
      </c>
      <c r="E4297">
        <f>HOUR(US_Accidents_Dec20_updated[[#This Row],[Start_Time]])</f>
        <v>1</v>
      </c>
      <c r="F4297">
        <f>DAY(US_Accidents_Dec20_updated[[#This Row],[Start_Time]])</f>
        <v>29</v>
      </c>
      <c r="G4297">
        <f>MONTH(US_Accidents_Dec20_updated[[#This Row],[Start_Time]])</f>
        <v>5</v>
      </c>
      <c r="H4297" t="str">
        <f>US_Accidents_Dec20_updated[[#This Row],[Description]]</f>
        <v>Ramp to I-25 and Park Ave WB and I-70 WB - Accident.</v>
      </c>
      <c r="I4297" t="s">
        <v>50</v>
      </c>
      <c r="J4297">
        <f>IF(US_Accidents_Dec20_updated[[#This Row],[Visibility(mi)]]&gt;30, 30, MROUND(US_Accidents_Dec20_updated[[#This Row],[Visibility(mi)]],5))</f>
        <v>10</v>
      </c>
      <c r="K4297">
        <f>MROUND(US_Accidents_Dec20_updated[[#This Row],[Wind_Speed(mph)]],5)</f>
        <v>5</v>
      </c>
      <c r="L4297">
        <f>IF(US_Accidents_Dec20_updated[[#This Row],[Precipitation(in)]]&gt;0.1, 0.1, US_Accidents_Dec20_updated[[#This Row],[Precipitation(in)]])</f>
        <v>0</v>
      </c>
    </row>
    <row r="4298" spans="1:12" x14ac:dyDescent="0.25">
      <c r="A4298" t="str">
        <f>US_Accidents_Dec20_updated[[#This Row],[ID]]</f>
        <v>A-4191206</v>
      </c>
      <c r="B4298">
        <f>US_Accidents_Dec20_updated[[#This Row],[Start_Lat]]</f>
        <v>39.780720000000002</v>
      </c>
      <c r="C4298">
        <f>US_Accidents_Dec20_updated[[#This Row],[Start_Lng]]</f>
        <v>-104.98833999999999</v>
      </c>
      <c r="D4298">
        <f>US_Accidents_Dec20_updated[[#This Row],[Severity]]-1</f>
        <v>1</v>
      </c>
      <c r="E4298">
        <f>HOUR(US_Accidents_Dec20_updated[[#This Row],[Start_Time]])</f>
        <v>1</v>
      </c>
      <c r="F4298">
        <f>DAY(US_Accidents_Dec20_updated[[#This Row],[Start_Time]])</f>
        <v>29</v>
      </c>
      <c r="G4298">
        <f>MONTH(US_Accidents_Dec20_updated[[#This Row],[Start_Time]])</f>
        <v>5</v>
      </c>
      <c r="H4298" t="str">
        <f>US_Accidents_Dec20_updated[[#This Row],[Description]]</f>
        <v>Ramp to I-25/Valley Hwy SB and Fox St - Accident.</v>
      </c>
      <c r="I4298" t="s">
        <v>50</v>
      </c>
      <c r="J4298">
        <f>IF(US_Accidents_Dec20_updated[[#This Row],[Visibility(mi)]]&gt;30, 30, MROUND(US_Accidents_Dec20_updated[[#This Row],[Visibility(mi)]],5))</f>
        <v>10</v>
      </c>
      <c r="K4298">
        <f>MROUND(US_Accidents_Dec20_updated[[#This Row],[Wind_Speed(mph)]],5)</f>
        <v>5</v>
      </c>
      <c r="L4298">
        <f>IF(US_Accidents_Dec20_updated[[#This Row],[Precipitation(in)]]&gt;0.1, 0.1, US_Accidents_Dec20_updated[[#This Row],[Precipitation(in)]])</f>
        <v>0</v>
      </c>
    </row>
    <row r="4299" spans="1:12" x14ac:dyDescent="0.25">
      <c r="A4299" t="str">
        <f>US_Accidents_Dec20_updated[[#This Row],[ID]]</f>
        <v>A-4191207</v>
      </c>
      <c r="B4299">
        <f>US_Accidents_Dec20_updated[[#This Row],[Start_Lat]]</f>
        <v>39.780029999999996</v>
      </c>
      <c r="C4299">
        <f>US_Accidents_Dec20_updated[[#This Row],[Start_Lng]]</f>
        <v>-104.98538000000001</v>
      </c>
      <c r="D4299">
        <f>US_Accidents_Dec20_updated[[#This Row],[Severity]]-1</f>
        <v>1</v>
      </c>
      <c r="E4299">
        <f>HOUR(US_Accidents_Dec20_updated[[#This Row],[Start_Time]])</f>
        <v>1</v>
      </c>
      <c r="F4299">
        <f>DAY(US_Accidents_Dec20_updated[[#This Row],[Start_Time]])</f>
        <v>29</v>
      </c>
      <c r="G4299">
        <f>MONTH(US_Accidents_Dec20_updated[[#This Row],[Start_Time]])</f>
        <v>5</v>
      </c>
      <c r="H4299" t="str">
        <f>US_Accidents_Dec20_updated[[#This Row],[Description]]</f>
        <v>Ramp to I-25 SB and Park Ave SB and I-70 WB - Accident.</v>
      </c>
      <c r="I4299" t="s">
        <v>50</v>
      </c>
      <c r="J4299">
        <f>IF(US_Accidents_Dec20_updated[[#This Row],[Visibility(mi)]]&gt;30, 30, MROUND(US_Accidents_Dec20_updated[[#This Row],[Visibility(mi)]],5))</f>
        <v>10</v>
      </c>
      <c r="K4299">
        <f>MROUND(US_Accidents_Dec20_updated[[#This Row],[Wind_Speed(mph)]],5)</f>
        <v>5</v>
      </c>
      <c r="L4299">
        <f>IF(US_Accidents_Dec20_updated[[#This Row],[Precipitation(in)]]&gt;0.1, 0.1, US_Accidents_Dec20_updated[[#This Row],[Precipitation(in)]])</f>
        <v>0</v>
      </c>
    </row>
    <row r="4300" spans="1:12" x14ac:dyDescent="0.25">
      <c r="A4300" t="str">
        <f>US_Accidents_Dec20_updated[[#This Row],[ID]]</f>
        <v>A-4191208</v>
      </c>
      <c r="B4300">
        <f>US_Accidents_Dec20_updated[[#This Row],[Start_Lat]]</f>
        <v>39.769950000000001</v>
      </c>
      <c r="C4300">
        <f>US_Accidents_Dec20_updated[[#This Row],[Start_Lng]]</f>
        <v>-104.99329</v>
      </c>
      <c r="D4300">
        <f>US_Accidents_Dec20_updated[[#This Row],[Severity]]-1</f>
        <v>1</v>
      </c>
      <c r="E4300">
        <f>HOUR(US_Accidents_Dec20_updated[[#This Row],[Start_Time]])</f>
        <v>1</v>
      </c>
      <c r="F4300">
        <f>DAY(US_Accidents_Dec20_updated[[#This Row],[Start_Time]])</f>
        <v>29</v>
      </c>
      <c r="G4300">
        <f>MONTH(US_Accidents_Dec20_updated[[#This Row],[Start_Time]])</f>
        <v>5</v>
      </c>
      <c r="H4300" t="str">
        <f>US_Accidents_Dec20_updated[[#This Row],[Description]]</f>
        <v>Ramp to I-25/US-87/Valley Hwy/Exit 274 - Accident.</v>
      </c>
      <c r="I4300" t="s">
        <v>50</v>
      </c>
      <c r="J4300">
        <f>IF(US_Accidents_Dec20_updated[[#This Row],[Visibility(mi)]]&gt;30, 30, MROUND(US_Accidents_Dec20_updated[[#This Row],[Visibility(mi)]],5))</f>
        <v>10</v>
      </c>
      <c r="K4300">
        <f>MROUND(US_Accidents_Dec20_updated[[#This Row],[Wind_Speed(mph)]],5)</f>
        <v>5</v>
      </c>
      <c r="L4300">
        <f>IF(US_Accidents_Dec20_updated[[#This Row],[Precipitation(in)]]&gt;0.1, 0.1, US_Accidents_Dec20_updated[[#This Row],[Precipitation(in)]])</f>
        <v>0</v>
      </c>
    </row>
    <row r="4301" spans="1:12" x14ac:dyDescent="0.25">
      <c r="A4301" t="str">
        <f>US_Accidents_Dec20_updated[[#This Row],[ID]]</f>
        <v>A-4191209</v>
      </c>
      <c r="B4301">
        <f>US_Accidents_Dec20_updated[[#This Row],[Start_Lat]]</f>
        <v>39.774439999999998</v>
      </c>
      <c r="C4301">
        <f>US_Accidents_Dec20_updated[[#This Row],[Start_Lng]]</f>
        <v>-104.99025</v>
      </c>
      <c r="D4301">
        <f>US_Accidents_Dec20_updated[[#This Row],[Severity]]-1</f>
        <v>1</v>
      </c>
      <c r="E4301">
        <f>HOUR(US_Accidents_Dec20_updated[[#This Row],[Start_Time]])</f>
        <v>1</v>
      </c>
      <c r="F4301">
        <f>DAY(US_Accidents_Dec20_updated[[#This Row],[Start_Time]])</f>
        <v>29</v>
      </c>
      <c r="G4301">
        <f>MONTH(US_Accidents_Dec20_updated[[#This Row],[Start_Time]])</f>
        <v>5</v>
      </c>
      <c r="H4301" t="str">
        <f>US_Accidents_Dec20_updated[[#This Row],[Description]]</f>
        <v>Ramp to Park Ave W Southbound and Fox St - Accident.</v>
      </c>
      <c r="I4301" t="s">
        <v>50</v>
      </c>
      <c r="J4301">
        <f>IF(US_Accidents_Dec20_updated[[#This Row],[Visibility(mi)]]&gt;30, 30, MROUND(US_Accidents_Dec20_updated[[#This Row],[Visibility(mi)]],5))</f>
        <v>10</v>
      </c>
      <c r="K4301">
        <f>MROUND(US_Accidents_Dec20_updated[[#This Row],[Wind_Speed(mph)]],5)</f>
        <v>5</v>
      </c>
      <c r="L4301">
        <f>IF(US_Accidents_Dec20_updated[[#This Row],[Precipitation(in)]]&gt;0.1, 0.1, US_Accidents_Dec20_updated[[#This Row],[Precipitation(in)]])</f>
        <v>0</v>
      </c>
    </row>
    <row r="4302" spans="1:12" x14ac:dyDescent="0.25">
      <c r="A4302" t="str">
        <f>US_Accidents_Dec20_updated[[#This Row],[ID]]</f>
        <v>A-4191210</v>
      </c>
      <c r="B4302">
        <f>US_Accidents_Dec20_updated[[#This Row],[Start_Lat]]</f>
        <v>39.772829999999999</v>
      </c>
      <c r="C4302">
        <f>US_Accidents_Dec20_updated[[#This Row],[Start_Lng]]</f>
        <v>-104.99053000000001</v>
      </c>
      <c r="D4302">
        <f>US_Accidents_Dec20_updated[[#This Row],[Severity]]-1</f>
        <v>1</v>
      </c>
      <c r="E4302">
        <f>HOUR(US_Accidents_Dec20_updated[[#This Row],[Start_Time]])</f>
        <v>1</v>
      </c>
      <c r="F4302">
        <f>DAY(US_Accidents_Dec20_updated[[#This Row],[Start_Time]])</f>
        <v>29</v>
      </c>
      <c r="G4302">
        <f>MONTH(US_Accidents_Dec20_updated[[#This Row],[Start_Time]])</f>
        <v>5</v>
      </c>
      <c r="H4302" t="str">
        <f>US_Accidents_Dec20_updated[[#This Row],[Description]]</f>
        <v>Ramp to Fox St - Accident.</v>
      </c>
      <c r="I4302" t="s">
        <v>50</v>
      </c>
      <c r="J4302">
        <f>IF(US_Accidents_Dec20_updated[[#This Row],[Visibility(mi)]]&gt;30, 30, MROUND(US_Accidents_Dec20_updated[[#This Row],[Visibility(mi)]],5))</f>
        <v>10</v>
      </c>
      <c r="K4302">
        <f>MROUND(US_Accidents_Dec20_updated[[#This Row],[Wind_Speed(mph)]],5)</f>
        <v>5</v>
      </c>
      <c r="L4302">
        <f>IF(US_Accidents_Dec20_updated[[#This Row],[Precipitation(in)]]&gt;0.1, 0.1, US_Accidents_Dec20_updated[[#This Row],[Precipitation(in)]])</f>
        <v>0</v>
      </c>
    </row>
    <row r="4303" spans="1:12" x14ac:dyDescent="0.25">
      <c r="A4303" t="str">
        <f>US_Accidents_Dec20_updated[[#This Row],[ID]]</f>
        <v>A-4191211</v>
      </c>
      <c r="B4303">
        <f>US_Accidents_Dec20_updated[[#This Row],[Start_Lat]]</f>
        <v>39.779730000000001</v>
      </c>
      <c r="C4303">
        <f>US_Accidents_Dec20_updated[[#This Row],[Start_Lng]]</f>
        <v>-104.97626</v>
      </c>
      <c r="D4303">
        <f>US_Accidents_Dec20_updated[[#This Row],[Severity]]-1</f>
        <v>1</v>
      </c>
      <c r="E4303">
        <f>HOUR(US_Accidents_Dec20_updated[[#This Row],[Start_Time]])</f>
        <v>1</v>
      </c>
      <c r="F4303">
        <f>DAY(US_Accidents_Dec20_updated[[#This Row],[Start_Time]])</f>
        <v>29</v>
      </c>
      <c r="G4303">
        <f>MONTH(US_Accidents_Dec20_updated[[#This Row],[Start_Time]])</f>
        <v>5</v>
      </c>
      <c r="H4303" t="str">
        <f>US_Accidents_Dec20_updated[[#This Row],[Description]]</f>
        <v>Ramp to I-25 SB and Fox St and Park Ave - Accident.</v>
      </c>
      <c r="I4303" t="s">
        <v>50</v>
      </c>
      <c r="J4303">
        <f>IF(US_Accidents_Dec20_updated[[#This Row],[Visibility(mi)]]&gt;30, 30, MROUND(US_Accidents_Dec20_updated[[#This Row],[Visibility(mi)]],5))</f>
        <v>10</v>
      </c>
      <c r="K4303">
        <f>MROUND(US_Accidents_Dec20_updated[[#This Row],[Wind_Speed(mph)]],5)</f>
        <v>5</v>
      </c>
      <c r="L4303">
        <f>IF(US_Accidents_Dec20_updated[[#This Row],[Precipitation(in)]]&gt;0.1, 0.1, US_Accidents_Dec20_updated[[#This Row],[Precipitation(in)]])</f>
        <v>0</v>
      </c>
    </row>
    <row r="4304" spans="1:12" x14ac:dyDescent="0.25">
      <c r="A4304" t="str">
        <f>US_Accidents_Dec20_updated[[#This Row],[ID]]</f>
        <v>A-4191212</v>
      </c>
      <c r="B4304">
        <f>US_Accidents_Dec20_updated[[#This Row],[Start_Lat]]</f>
        <v>39.776910000000001</v>
      </c>
      <c r="C4304">
        <f>US_Accidents_Dec20_updated[[#This Row],[Start_Lng]]</f>
        <v>-104.98978</v>
      </c>
      <c r="D4304">
        <f>US_Accidents_Dec20_updated[[#This Row],[Severity]]-1</f>
        <v>1</v>
      </c>
      <c r="E4304">
        <f>HOUR(US_Accidents_Dec20_updated[[#This Row],[Start_Time]])</f>
        <v>1</v>
      </c>
      <c r="F4304">
        <f>DAY(US_Accidents_Dec20_updated[[#This Row],[Start_Time]])</f>
        <v>29</v>
      </c>
      <c r="G4304">
        <f>MONTH(US_Accidents_Dec20_updated[[#This Row],[Start_Time]])</f>
        <v>5</v>
      </c>
      <c r="H4304" t="str">
        <f>US_Accidents_Dec20_updated[[#This Row],[Description]]</f>
        <v>Ramp to I-25 SB and Fox St and Park Ave SB - Accident.</v>
      </c>
      <c r="I4304" t="s">
        <v>50</v>
      </c>
      <c r="J4304">
        <f>IF(US_Accidents_Dec20_updated[[#This Row],[Visibility(mi)]]&gt;30, 30, MROUND(US_Accidents_Dec20_updated[[#This Row],[Visibility(mi)]],5))</f>
        <v>10</v>
      </c>
      <c r="K4304">
        <f>MROUND(US_Accidents_Dec20_updated[[#This Row],[Wind_Speed(mph)]],5)</f>
        <v>5</v>
      </c>
      <c r="L4304">
        <f>IF(US_Accidents_Dec20_updated[[#This Row],[Precipitation(in)]]&gt;0.1, 0.1, US_Accidents_Dec20_updated[[#This Row],[Precipitation(in)]])</f>
        <v>0</v>
      </c>
    </row>
    <row r="4305" spans="1:12" x14ac:dyDescent="0.25">
      <c r="A4305" t="str">
        <f>US_Accidents_Dec20_updated[[#This Row],[ID]]</f>
        <v>A-4191213</v>
      </c>
      <c r="B4305">
        <f>US_Accidents_Dec20_updated[[#This Row],[Start_Lat]]</f>
        <v>39.258992999999997</v>
      </c>
      <c r="C4305">
        <f>US_Accidents_Dec20_updated[[#This Row],[Start_Lng]]</f>
        <v>-103.69607000000001</v>
      </c>
      <c r="D4305">
        <f>US_Accidents_Dec20_updated[[#This Row],[Severity]]-1</f>
        <v>3</v>
      </c>
      <c r="E4305">
        <f>HOUR(US_Accidents_Dec20_updated[[#This Row],[Start_Time]])</f>
        <v>6</v>
      </c>
      <c r="F4305">
        <f>DAY(US_Accidents_Dec20_updated[[#This Row],[Start_Time]])</f>
        <v>29</v>
      </c>
      <c r="G4305">
        <f>MONTH(US_Accidents_Dec20_updated[[#This Row],[Start_Time]])</f>
        <v>5</v>
      </c>
      <c r="H4305" t="str">
        <f>US_Accidents_Dec20_updated[[#This Row],[Description]]</f>
        <v>Closed between Immel St and Hugo - Road closed due to accident.</v>
      </c>
      <c r="I4305" t="s">
        <v>50</v>
      </c>
      <c r="J4305">
        <f>IF(US_Accidents_Dec20_updated[[#This Row],[Visibility(mi)]]&gt;30, 30, MROUND(US_Accidents_Dec20_updated[[#This Row],[Visibility(mi)]],5))</f>
        <v>10</v>
      </c>
      <c r="K4305">
        <f>MROUND(US_Accidents_Dec20_updated[[#This Row],[Wind_Speed(mph)]],5)</f>
        <v>15</v>
      </c>
      <c r="L4305">
        <f>IF(US_Accidents_Dec20_updated[[#This Row],[Precipitation(in)]]&gt;0.1, 0.1, US_Accidents_Dec20_updated[[#This Row],[Precipitation(in)]])</f>
        <v>0</v>
      </c>
    </row>
    <row r="4306" spans="1:12" x14ac:dyDescent="0.25">
      <c r="A4306" t="str">
        <f>US_Accidents_Dec20_updated[[#This Row],[ID]]</f>
        <v>A-4191214</v>
      </c>
      <c r="B4306">
        <f>US_Accidents_Dec20_updated[[#This Row],[Start_Lat]]</f>
        <v>38.854742000000002</v>
      </c>
      <c r="C4306">
        <f>US_Accidents_Dec20_updated[[#This Row],[Start_Lng]]</f>
        <v>-103.70047</v>
      </c>
      <c r="D4306">
        <f>US_Accidents_Dec20_updated[[#This Row],[Severity]]-1</f>
        <v>3</v>
      </c>
      <c r="E4306">
        <f>HOUR(US_Accidents_Dec20_updated[[#This Row],[Start_Time]])</f>
        <v>6</v>
      </c>
      <c r="F4306">
        <f>DAY(US_Accidents_Dec20_updated[[#This Row],[Start_Time]])</f>
        <v>29</v>
      </c>
      <c r="G4306">
        <f>MONTH(US_Accidents_Dec20_updated[[#This Row],[Start_Time]])</f>
        <v>5</v>
      </c>
      <c r="H4306" t="str">
        <f>US_Accidents_Dec20_updated[[#This Row],[Description]]</f>
        <v>Closed between Hugo and Immel St - Road closed due to accident.</v>
      </c>
      <c r="I4306" t="s">
        <v>50</v>
      </c>
      <c r="J4306">
        <f>IF(US_Accidents_Dec20_updated[[#This Row],[Visibility(mi)]]&gt;30, 30, MROUND(US_Accidents_Dec20_updated[[#This Row],[Visibility(mi)]],5))</f>
        <v>10</v>
      </c>
      <c r="K4306">
        <f>MROUND(US_Accidents_Dec20_updated[[#This Row],[Wind_Speed(mph)]],5)</f>
        <v>15</v>
      </c>
      <c r="L4306">
        <f>IF(US_Accidents_Dec20_updated[[#This Row],[Precipitation(in)]]&gt;0.1, 0.1, US_Accidents_Dec20_updated[[#This Row],[Precipitation(in)]])</f>
        <v>0</v>
      </c>
    </row>
    <row r="4307" spans="1:12" x14ac:dyDescent="0.25">
      <c r="A4307" t="str">
        <f>US_Accidents_Dec20_updated[[#This Row],[ID]]</f>
        <v>A-4191220</v>
      </c>
      <c r="B4307">
        <f>US_Accidents_Dec20_updated[[#This Row],[Start_Lat]]</f>
        <v>39.773170999999998</v>
      </c>
      <c r="C4307">
        <f>US_Accidents_Dec20_updated[[#This Row],[Start_Lng]]</f>
        <v>-104.83734699999999</v>
      </c>
      <c r="D4307">
        <f>US_Accidents_Dec20_updated[[#This Row],[Severity]]-1</f>
        <v>2</v>
      </c>
      <c r="E4307">
        <f>HOUR(US_Accidents_Dec20_updated[[#This Row],[Start_Time]])</f>
        <v>8</v>
      </c>
      <c r="F4307">
        <f>DAY(US_Accidents_Dec20_updated[[#This Row],[Start_Time]])</f>
        <v>29</v>
      </c>
      <c r="G4307">
        <f>MONTH(US_Accidents_Dec20_updated[[#This Row],[Start_Time]])</f>
        <v>5</v>
      </c>
      <c r="H4307" t="str">
        <f>US_Accidents_Dec20_updated[[#This Row],[Description]]</f>
        <v>At I-225 - Accident.</v>
      </c>
      <c r="I4307" t="s">
        <v>50</v>
      </c>
      <c r="J4307">
        <f>IF(US_Accidents_Dec20_updated[[#This Row],[Visibility(mi)]]&gt;30, 30, MROUND(US_Accidents_Dec20_updated[[#This Row],[Visibility(mi)]],5))</f>
        <v>10</v>
      </c>
      <c r="K4307">
        <f>MROUND(US_Accidents_Dec20_updated[[#This Row],[Wind_Speed(mph)]],5)</f>
        <v>5</v>
      </c>
      <c r="L4307">
        <f>IF(US_Accidents_Dec20_updated[[#This Row],[Precipitation(in)]]&gt;0.1, 0.1, US_Accidents_Dec20_updated[[#This Row],[Precipitation(in)]])</f>
        <v>0</v>
      </c>
    </row>
    <row r="4308" spans="1:12" x14ac:dyDescent="0.25">
      <c r="A4308" t="str">
        <f>US_Accidents_Dec20_updated[[#This Row],[ID]]</f>
        <v>A-4191223</v>
      </c>
      <c r="B4308">
        <f>US_Accidents_Dec20_updated[[#This Row],[Start_Lat]]</f>
        <v>39.772889999999997</v>
      </c>
      <c r="C4308">
        <f>US_Accidents_Dec20_updated[[#This Row],[Start_Lng]]</f>
        <v>-104.83398</v>
      </c>
      <c r="D4308">
        <f>US_Accidents_Dec20_updated[[#This Row],[Severity]]-1</f>
        <v>1</v>
      </c>
      <c r="E4308">
        <f>HOUR(US_Accidents_Dec20_updated[[#This Row],[Start_Time]])</f>
        <v>9</v>
      </c>
      <c r="F4308">
        <f>DAY(US_Accidents_Dec20_updated[[#This Row],[Start_Time]])</f>
        <v>29</v>
      </c>
      <c r="G4308">
        <f>MONTH(US_Accidents_Dec20_updated[[#This Row],[Start_Time]])</f>
        <v>5</v>
      </c>
      <c r="H4308" t="str">
        <f>US_Accidents_Dec20_updated[[#This Row],[Description]]</f>
        <v>At I-225 - Accident. Right lane blocked.</v>
      </c>
      <c r="I4308" t="s">
        <v>50</v>
      </c>
      <c r="J4308">
        <f>IF(US_Accidents_Dec20_updated[[#This Row],[Visibility(mi)]]&gt;30, 30, MROUND(US_Accidents_Dec20_updated[[#This Row],[Visibility(mi)]],5))</f>
        <v>10</v>
      </c>
      <c r="K4308">
        <f>MROUND(US_Accidents_Dec20_updated[[#This Row],[Wind_Speed(mph)]],5)</f>
        <v>5</v>
      </c>
      <c r="L4308">
        <f>IF(US_Accidents_Dec20_updated[[#This Row],[Precipitation(in)]]&gt;0.1, 0.1, US_Accidents_Dec20_updated[[#This Row],[Precipitation(in)]])</f>
        <v>0</v>
      </c>
    </row>
    <row r="4309" spans="1:12" x14ac:dyDescent="0.25">
      <c r="A4309" t="str">
        <f>US_Accidents_Dec20_updated[[#This Row],[ID]]</f>
        <v>A-4191224</v>
      </c>
      <c r="B4309">
        <f>US_Accidents_Dec20_updated[[#This Row],[Start_Lat]]</f>
        <v>39.871679999999998</v>
      </c>
      <c r="C4309">
        <f>US_Accidents_Dec20_updated[[#This Row],[Start_Lng]]</f>
        <v>-104.9877</v>
      </c>
      <c r="D4309">
        <f>US_Accidents_Dec20_updated[[#This Row],[Severity]]-1</f>
        <v>2</v>
      </c>
      <c r="E4309">
        <f>HOUR(US_Accidents_Dec20_updated[[#This Row],[Start_Time]])</f>
        <v>8</v>
      </c>
      <c r="F4309">
        <f>DAY(US_Accidents_Dec20_updated[[#This Row],[Start_Time]])</f>
        <v>29</v>
      </c>
      <c r="G4309">
        <f>MONTH(US_Accidents_Dec20_updated[[#This Row],[Start_Time]])</f>
        <v>5</v>
      </c>
      <c r="H4309" t="str">
        <f>US_Accidents_Dec20_updated[[#This Row],[Description]]</f>
        <v>At Thornton Pky/Exit 220 - Accident.</v>
      </c>
      <c r="I4309" t="s">
        <v>50</v>
      </c>
      <c r="J4309">
        <f>IF(US_Accidents_Dec20_updated[[#This Row],[Visibility(mi)]]&gt;30, 30, MROUND(US_Accidents_Dec20_updated[[#This Row],[Visibility(mi)]],5))</f>
        <v>10</v>
      </c>
      <c r="K4309">
        <f>MROUND(US_Accidents_Dec20_updated[[#This Row],[Wind_Speed(mph)]],5)</f>
        <v>0</v>
      </c>
      <c r="L4309">
        <f>IF(US_Accidents_Dec20_updated[[#This Row],[Precipitation(in)]]&gt;0.1, 0.1, US_Accidents_Dec20_updated[[#This Row],[Precipitation(in)]])</f>
        <v>0</v>
      </c>
    </row>
    <row r="4310" spans="1:12" x14ac:dyDescent="0.25">
      <c r="A4310" t="str">
        <f>US_Accidents_Dec20_updated[[#This Row],[ID]]</f>
        <v>A-4191230</v>
      </c>
      <c r="B4310">
        <f>US_Accidents_Dec20_updated[[#This Row],[Start_Lat]]</f>
        <v>39.65813</v>
      </c>
      <c r="C4310">
        <f>US_Accidents_Dec20_updated[[#This Row],[Start_Lng]]</f>
        <v>-104.92050999999999</v>
      </c>
      <c r="D4310">
        <f>US_Accidents_Dec20_updated[[#This Row],[Severity]]-1</f>
        <v>2</v>
      </c>
      <c r="E4310">
        <f>HOUR(US_Accidents_Dec20_updated[[#This Row],[Start_Time]])</f>
        <v>10</v>
      </c>
      <c r="F4310">
        <f>DAY(US_Accidents_Dec20_updated[[#This Row],[Start_Time]])</f>
        <v>29</v>
      </c>
      <c r="G4310">
        <f>MONTH(US_Accidents_Dec20_updated[[#This Row],[Start_Time]])</f>
        <v>5</v>
      </c>
      <c r="H4310" t="str">
        <f>US_Accidents_Dec20_updated[[#This Row],[Description]]</f>
        <v>At Yale Ave/Exit 202 - Accident.</v>
      </c>
      <c r="I4310" t="s">
        <v>50</v>
      </c>
      <c r="J4310">
        <f>IF(US_Accidents_Dec20_updated[[#This Row],[Visibility(mi)]]&gt;30, 30, MROUND(US_Accidents_Dec20_updated[[#This Row],[Visibility(mi)]],5))</f>
        <v>10</v>
      </c>
      <c r="K4310">
        <f>MROUND(US_Accidents_Dec20_updated[[#This Row],[Wind_Speed(mph)]],5)</f>
        <v>10</v>
      </c>
      <c r="L4310">
        <f>IF(US_Accidents_Dec20_updated[[#This Row],[Precipitation(in)]]&gt;0.1, 0.1, US_Accidents_Dec20_updated[[#This Row],[Precipitation(in)]])</f>
        <v>0</v>
      </c>
    </row>
    <row r="4311" spans="1:12" x14ac:dyDescent="0.25">
      <c r="A4311" t="str">
        <f>US_Accidents_Dec20_updated[[#This Row],[ID]]</f>
        <v>A-4191235</v>
      </c>
      <c r="B4311">
        <f>US_Accidents_Dec20_updated[[#This Row],[Start_Lat]]</f>
        <v>39.355657999999998</v>
      </c>
      <c r="C4311">
        <f>US_Accidents_Dec20_updated[[#This Row],[Start_Lng]]</f>
        <v>-104.869321</v>
      </c>
      <c r="D4311">
        <f>US_Accidents_Dec20_updated[[#This Row],[Severity]]-1</f>
        <v>2</v>
      </c>
      <c r="E4311">
        <f>HOUR(US_Accidents_Dec20_updated[[#This Row],[Start_Time]])</f>
        <v>11</v>
      </c>
      <c r="F4311">
        <f>DAY(US_Accidents_Dec20_updated[[#This Row],[Start_Time]])</f>
        <v>29</v>
      </c>
      <c r="G4311">
        <f>MONTH(US_Accidents_Dec20_updated[[#This Row],[Start_Time]])</f>
        <v>5</v>
      </c>
      <c r="H4311" t="str">
        <f>US_Accidents_Dec20_updated[[#This Row],[Description]]</f>
        <v>At Tomah Rd/Exit 174 - Accident.</v>
      </c>
      <c r="I4311" t="s">
        <v>50</v>
      </c>
      <c r="J4311">
        <f>IF(US_Accidents_Dec20_updated[[#This Row],[Visibility(mi)]]&gt;30, 30, MROUND(US_Accidents_Dec20_updated[[#This Row],[Visibility(mi)]],5))</f>
        <v>10</v>
      </c>
      <c r="K4311">
        <f>MROUND(US_Accidents_Dec20_updated[[#This Row],[Wind_Speed(mph)]],5)</f>
        <v>10</v>
      </c>
      <c r="L4311">
        <f>IF(US_Accidents_Dec20_updated[[#This Row],[Precipitation(in)]]&gt;0.1, 0.1, US_Accidents_Dec20_updated[[#This Row],[Precipitation(in)]])</f>
        <v>0</v>
      </c>
    </row>
    <row r="4312" spans="1:12" x14ac:dyDescent="0.25">
      <c r="A4312" t="str">
        <f>US_Accidents_Dec20_updated[[#This Row],[ID]]</f>
        <v>A-4191237</v>
      </c>
      <c r="B4312">
        <f>US_Accidents_Dec20_updated[[#This Row],[Start_Lat]]</f>
        <v>39.771329999999999</v>
      </c>
      <c r="C4312">
        <f>US_Accidents_Dec20_updated[[#This Row],[Start_Lng]]</f>
        <v>-104.99073</v>
      </c>
      <c r="D4312">
        <f>US_Accidents_Dec20_updated[[#This Row],[Severity]]-1</f>
        <v>2</v>
      </c>
      <c r="E4312">
        <f>HOUR(US_Accidents_Dec20_updated[[#This Row],[Start_Time]])</f>
        <v>12</v>
      </c>
      <c r="F4312">
        <f>DAY(US_Accidents_Dec20_updated[[#This Row],[Start_Time]])</f>
        <v>29</v>
      </c>
      <c r="G4312">
        <f>MONTH(US_Accidents_Dec20_updated[[#This Row],[Start_Time]])</f>
        <v>5</v>
      </c>
      <c r="H4312" t="str">
        <f>US_Accidents_Dec20_updated[[#This Row],[Description]]</f>
        <v>At Park Ave/Exit 213 - Accident.</v>
      </c>
      <c r="I4312" t="s">
        <v>50</v>
      </c>
      <c r="J4312">
        <f>IF(US_Accidents_Dec20_updated[[#This Row],[Visibility(mi)]]&gt;30, 30, MROUND(US_Accidents_Dec20_updated[[#This Row],[Visibility(mi)]],5))</f>
        <v>10</v>
      </c>
      <c r="K4312">
        <f>MROUND(US_Accidents_Dec20_updated[[#This Row],[Wind_Speed(mph)]],5)</f>
        <v>0</v>
      </c>
      <c r="L4312">
        <f>IF(US_Accidents_Dec20_updated[[#This Row],[Precipitation(in)]]&gt;0.1, 0.1, US_Accidents_Dec20_updated[[#This Row],[Precipitation(in)]])</f>
        <v>0</v>
      </c>
    </row>
    <row r="4313" spans="1:12" x14ac:dyDescent="0.25">
      <c r="A4313" t="str">
        <f>US_Accidents_Dec20_updated[[#This Row],[ID]]</f>
        <v>A-4191245</v>
      </c>
      <c r="B4313">
        <f>US_Accidents_Dec20_updated[[#This Row],[Start_Lat]]</f>
        <v>39.628624000000002</v>
      </c>
      <c r="C4313">
        <f>US_Accidents_Dec20_updated[[#This Row],[Start_Lng]]</f>
        <v>-105.01047</v>
      </c>
      <c r="D4313">
        <f>US_Accidents_Dec20_updated[[#This Row],[Severity]]-1</f>
        <v>2</v>
      </c>
      <c r="E4313">
        <f>HOUR(US_Accidents_Dec20_updated[[#This Row],[Start_Time]])</f>
        <v>15</v>
      </c>
      <c r="F4313">
        <f>DAY(US_Accidents_Dec20_updated[[#This Row],[Start_Time]])</f>
        <v>29</v>
      </c>
      <c r="G4313">
        <f>MONTH(US_Accidents_Dec20_updated[[#This Row],[Start_Time]])</f>
        <v>5</v>
      </c>
      <c r="H4313" t="str">
        <f>US_Accidents_Dec20_updated[[#This Row],[Description]]</f>
        <v>At CO-88/W Belleview Ave - Accident.</v>
      </c>
      <c r="I4313" t="s">
        <v>50</v>
      </c>
      <c r="J4313">
        <f>IF(US_Accidents_Dec20_updated[[#This Row],[Visibility(mi)]]&gt;30, 30, MROUND(US_Accidents_Dec20_updated[[#This Row],[Visibility(mi)]],5))</f>
        <v>10</v>
      </c>
      <c r="K4313">
        <f>MROUND(US_Accidents_Dec20_updated[[#This Row],[Wind_Speed(mph)]],5)</f>
        <v>5</v>
      </c>
      <c r="L4313">
        <f>IF(US_Accidents_Dec20_updated[[#This Row],[Precipitation(in)]]&gt;0.1, 0.1, US_Accidents_Dec20_updated[[#This Row],[Precipitation(in)]])</f>
        <v>0</v>
      </c>
    </row>
    <row r="4314" spans="1:12" x14ac:dyDescent="0.25">
      <c r="A4314" t="str">
        <f>US_Accidents_Dec20_updated[[#This Row],[ID]]</f>
        <v>A-4191246</v>
      </c>
      <c r="B4314">
        <f>US_Accidents_Dec20_updated[[#This Row],[Start_Lat]]</f>
        <v>39.628439999999998</v>
      </c>
      <c r="C4314">
        <f>US_Accidents_Dec20_updated[[#This Row],[Start_Lng]]</f>
        <v>-105.010583</v>
      </c>
      <c r="D4314">
        <f>US_Accidents_Dec20_updated[[#This Row],[Severity]]-1</f>
        <v>2</v>
      </c>
      <c r="E4314">
        <f>HOUR(US_Accidents_Dec20_updated[[#This Row],[Start_Time]])</f>
        <v>14</v>
      </c>
      <c r="F4314">
        <f>DAY(US_Accidents_Dec20_updated[[#This Row],[Start_Time]])</f>
        <v>29</v>
      </c>
      <c r="G4314">
        <f>MONTH(US_Accidents_Dec20_updated[[#This Row],[Start_Time]])</f>
        <v>5</v>
      </c>
      <c r="H4314" t="str">
        <f>US_Accidents_Dec20_updated[[#This Row],[Description]]</f>
        <v>At CO-88/W Belleview Ave - Accident. Right lane blocked.</v>
      </c>
      <c r="I4314" t="s">
        <v>50</v>
      </c>
      <c r="J4314">
        <f>IF(US_Accidents_Dec20_updated[[#This Row],[Visibility(mi)]]&gt;30, 30, MROUND(US_Accidents_Dec20_updated[[#This Row],[Visibility(mi)]],5))</f>
        <v>10</v>
      </c>
      <c r="K4314">
        <f>MROUND(US_Accidents_Dec20_updated[[#This Row],[Wind_Speed(mph)]],5)</f>
        <v>0</v>
      </c>
      <c r="L4314">
        <f>IF(US_Accidents_Dec20_updated[[#This Row],[Precipitation(in)]]&gt;0.1, 0.1, US_Accidents_Dec20_updated[[#This Row],[Precipitation(in)]])</f>
        <v>0</v>
      </c>
    </row>
    <row r="4315" spans="1:12" x14ac:dyDescent="0.25">
      <c r="A4315" t="str">
        <f>US_Accidents_Dec20_updated[[#This Row],[ID]]</f>
        <v>A-4191247</v>
      </c>
      <c r="B4315">
        <f>US_Accidents_Dec20_updated[[#This Row],[Start_Lat]]</f>
        <v>39.601705000000003</v>
      </c>
      <c r="C4315">
        <f>US_Accidents_Dec20_updated[[#This Row],[Start_Lng]]</f>
        <v>-107.16497</v>
      </c>
      <c r="D4315">
        <f>US_Accidents_Dec20_updated[[#This Row],[Severity]]-1</f>
        <v>3</v>
      </c>
      <c r="E4315">
        <f>HOUR(US_Accidents_Dec20_updated[[#This Row],[Start_Time]])</f>
        <v>16</v>
      </c>
      <c r="F4315">
        <f>DAY(US_Accidents_Dec20_updated[[#This Row],[Start_Time]])</f>
        <v>29</v>
      </c>
      <c r="G4315">
        <f>MONTH(US_Accidents_Dec20_updated[[#This Row],[Start_Time]])</f>
        <v>5</v>
      </c>
      <c r="H4315" t="str">
        <f>US_Accidents_Dec20_updated[[#This Row],[Description]]</f>
        <v>At Exit 129 - Accident.</v>
      </c>
      <c r="I4315" t="s">
        <v>1210</v>
      </c>
      <c r="J4315">
        <f>IF(US_Accidents_Dec20_updated[[#This Row],[Visibility(mi)]]&gt;30, 30, MROUND(US_Accidents_Dec20_updated[[#This Row],[Visibility(mi)]],5))</f>
        <v>5</v>
      </c>
      <c r="K4315">
        <f>MROUND(US_Accidents_Dec20_updated[[#This Row],[Wind_Speed(mph)]],5)</f>
        <v>5</v>
      </c>
      <c r="L4315">
        <f>IF(US_Accidents_Dec20_updated[[#This Row],[Precipitation(in)]]&gt;0.1, 0.1, US_Accidents_Dec20_updated[[#This Row],[Precipitation(in)]])</f>
        <v>0</v>
      </c>
    </row>
    <row r="4316" spans="1:12" x14ac:dyDescent="0.25">
      <c r="A4316" t="str">
        <f>US_Accidents_Dec20_updated[[#This Row],[ID]]</f>
        <v>A-4191248</v>
      </c>
      <c r="B4316">
        <f>US_Accidents_Dec20_updated[[#This Row],[Start_Lat]]</f>
        <v>39.608418999999998</v>
      </c>
      <c r="C4316">
        <f>US_Accidents_Dec20_updated[[#This Row],[Start_Lng]]</f>
        <v>-106.080201</v>
      </c>
      <c r="D4316">
        <f>US_Accidents_Dec20_updated[[#This Row],[Severity]]-1</f>
        <v>1</v>
      </c>
      <c r="E4316">
        <f>HOUR(US_Accidents_Dec20_updated[[#This Row],[Start_Time]])</f>
        <v>14</v>
      </c>
      <c r="F4316">
        <f>DAY(US_Accidents_Dec20_updated[[#This Row],[Start_Time]])</f>
        <v>29</v>
      </c>
      <c r="G4316">
        <f>MONTH(US_Accidents_Dec20_updated[[#This Row],[Start_Time]])</f>
        <v>5</v>
      </c>
      <c r="H4316" t="str">
        <f>US_Accidents_Dec20_updated[[#This Row],[Description]]</f>
        <v>At I-70/US-6/Blue River Pky - Accident.</v>
      </c>
      <c r="I4316" t="s">
        <v>4892</v>
      </c>
      <c r="J4316">
        <f>IF(US_Accidents_Dec20_updated[[#This Row],[Visibility(mi)]]&gt;30, 30, MROUND(US_Accidents_Dec20_updated[[#This Row],[Visibility(mi)]],5))</f>
        <v>0</v>
      </c>
      <c r="K4316">
        <f>MROUND(US_Accidents_Dec20_updated[[#This Row],[Wind_Speed(mph)]],5)</f>
        <v>0</v>
      </c>
      <c r="L4316">
        <f>IF(US_Accidents_Dec20_updated[[#This Row],[Precipitation(in)]]&gt;0.1, 0.1, US_Accidents_Dec20_updated[[#This Row],[Precipitation(in)]])</f>
        <v>0.1</v>
      </c>
    </row>
    <row r="4317" spans="1:12" x14ac:dyDescent="0.25">
      <c r="A4317" t="str">
        <f>US_Accidents_Dec20_updated[[#This Row],[ID]]</f>
        <v>A-4191249</v>
      </c>
      <c r="B4317">
        <f>US_Accidents_Dec20_updated[[#This Row],[Start_Lat]]</f>
        <v>40.307169000000002</v>
      </c>
      <c r="C4317">
        <f>US_Accidents_Dec20_updated[[#This Row],[Start_Lng]]</f>
        <v>-105.388555</v>
      </c>
      <c r="D4317">
        <f>US_Accidents_Dec20_updated[[#This Row],[Severity]]-1</f>
        <v>2</v>
      </c>
      <c r="E4317">
        <f>HOUR(US_Accidents_Dec20_updated[[#This Row],[Start_Time]])</f>
        <v>19</v>
      </c>
      <c r="F4317">
        <f>DAY(US_Accidents_Dec20_updated[[#This Row],[Start_Time]])</f>
        <v>29</v>
      </c>
      <c r="G4317">
        <f>MONTH(US_Accidents_Dec20_updated[[#This Row],[Start_Time]])</f>
        <v>5</v>
      </c>
      <c r="H4317" t="str">
        <f>US_Accidents_Dec20_updated[[#This Row],[Description]]</f>
        <v>Between CO-7/S St Vrain Ave and US-36/CO-66/5th Ave/Main St - Overturned vehicle. Blocked ahead.</v>
      </c>
      <c r="I4317" t="s">
        <v>50</v>
      </c>
      <c r="J4317">
        <f>IF(US_Accidents_Dec20_updated[[#This Row],[Visibility(mi)]]&gt;30, 30, MROUND(US_Accidents_Dec20_updated[[#This Row],[Visibility(mi)]],5))</f>
        <v>10</v>
      </c>
      <c r="K4317">
        <f>MROUND(US_Accidents_Dec20_updated[[#This Row],[Wind_Speed(mph)]],5)</f>
        <v>5</v>
      </c>
      <c r="L4317">
        <f>IF(US_Accidents_Dec20_updated[[#This Row],[Precipitation(in)]]&gt;0.1, 0.1, US_Accidents_Dec20_updated[[#This Row],[Precipitation(in)]])</f>
        <v>0</v>
      </c>
    </row>
    <row r="4318" spans="1:12" x14ac:dyDescent="0.25">
      <c r="A4318" t="str">
        <f>US_Accidents_Dec20_updated[[#This Row],[ID]]</f>
        <v>A-4191250</v>
      </c>
      <c r="B4318">
        <f>US_Accidents_Dec20_updated[[#This Row],[Start_Lat]]</f>
        <v>40.247545000000002</v>
      </c>
      <c r="C4318">
        <f>US_Accidents_Dec20_updated[[#This Row],[Start_Lng]]</f>
        <v>-105.334406</v>
      </c>
      <c r="D4318">
        <f>US_Accidents_Dec20_updated[[#This Row],[Severity]]-1</f>
        <v>2</v>
      </c>
      <c r="E4318">
        <f>HOUR(US_Accidents_Dec20_updated[[#This Row],[Start_Time]])</f>
        <v>19</v>
      </c>
      <c r="F4318">
        <f>DAY(US_Accidents_Dec20_updated[[#This Row],[Start_Time]])</f>
        <v>29</v>
      </c>
      <c r="G4318">
        <f>MONTH(US_Accidents_Dec20_updated[[#This Row],[Start_Time]])</f>
        <v>5</v>
      </c>
      <c r="H4318" t="str">
        <f>US_Accidents_Dec20_updated[[#This Row],[Description]]</f>
        <v>Between US-36/CO-66/5th Ave/Main St and CO-7/S St Vrain Ave - Overturned vehicle. Blocked ahead.</v>
      </c>
      <c r="I4318" t="s">
        <v>50</v>
      </c>
      <c r="J4318">
        <f>IF(US_Accidents_Dec20_updated[[#This Row],[Visibility(mi)]]&gt;30, 30, MROUND(US_Accidents_Dec20_updated[[#This Row],[Visibility(mi)]],5))</f>
        <v>10</v>
      </c>
      <c r="K4318">
        <f>MROUND(US_Accidents_Dec20_updated[[#This Row],[Wind_Speed(mph)]],5)</f>
        <v>5</v>
      </c>
      <c r="L4318">
        <f>IF(US_Accidents_Dec20_updated[[#This Row],[Precipitation(in)]]&gt;0.1, 0.1, US_Accidents_Dec20_updated[[#This Row],[Precipitation(in)]])</f>
        <v>0</v>
      </c>
    </row>
    <row r="4319" spans="1:12" x14ac:dyDescent="0.25">
      <c r="A4319" t="str">
        <f>US_Accidents_Dec20_updated[[#This Row],[ID]]</f>
        <v>A-4191252</v>
      </c>
      <c r="B4319">
        <f>US_Accidents_Dec20_updated[[#This Row],[Start_Lat]]</f>
        <v>39.602105000000002</v>
      </c>
      <c r="C4319">
        <f>US_Accidents_Dec20_updated[[#This Row],[Start_Lng]]</f>
        <v>-107.163504</v>
      </c>
      <c r="D4319">
        <f>US_Accidents_Dec20_updated[[#This Row],[Severity]]-1</f>
        <v>3</v>
      </c>
      <c r="E4319">
        <f>HOUR(US_Accidents_Dec20_updated[[#This Row],[Start_Time]])</f>
        <v>15</v>
      </c>
      <c r="F4319">
        <f>DAY(US_Accidents_Dec20_updated[[#This Row],[Start_Time]])</f>
        <v>29</v>
      </c>
      <c r="G4319">
        <f>MONTH(US_Accidents_Dec20_updated[[#This Row],[Start_Time]])</f>
        <v>5</v>
      </c>
      <c r="H4319" t="str">
        <f>US_Accidents_Dec20_updated[[#This Row],[Description]]</f>
        <v>At Exit 125 - Accident.</v>
      </c>
      <c r="I4319" t="s">
        <v>1210</v>
      </c>
      <c r="J4319">
        <f>IF(US_Accidents_Dec20_updated[[#This Row],[Visibility(mi)]]&gt;30, 30, MROUND(US_Accidents_Dec20_updated[[#This Row],[Visibility(mi)]],5))</f>
        <v>5</v>
      </c>
      <c r="K4319">
        <f>MROUND(US_Accidents_Dec20_updated[[#This Row],[Wind_Speed(mph)]],5)</f>
        <v>5</v>
      </c>
      <c r="L4319">
        <f>IF(US_Accidents_Dec20_updated[[#This Row],[Precipitation(in)]]&gt;0.1, 0.1, US_Accidents_Dec20_updated[[#This Row],[Precipitation(in)]])</f>
        <v>0</v>
      </c>
    </row>
    <row r="4320" spans="1:12" x14ac:dyDescent="0.25">
      <c r="A4320" t="str">
        <f>US_Accidents_Dec20_updated[[#This Row],[ID]]</f>
        <v>A-4191255</v>
      </c>
      <c r="B4320">
        <f>US_Accidents_Dec20_updated[[#This Row],[Start_Lat]]</f>
        <v>39.702146999999997</v>
      </c>
      <c r="C4320">
        <f>US_Accidents_Dec20_updated[[#This Row],[Start_Lng]]</f>
        <v>-104.987559</v>
      </c>
      <c r="D4320">
        <f>US_Accidents_Dec20_updated[[#This Row],[Severity]]-1</f>
        <v>2</v>
      </c>
      <c r="E4320">
        <f>HOUR(US_Accidents_Dec20_updated[[#This Row],[Start_Time]])</f>
        <v>15</v>
      </c>
      <c r="F4320">
        <f>DAY(US_Accidents_Dec20_updated[[#This Row],[Start_Time]])</f>
        <v>29</v>
      </c>
      <c r="G4320">
        <f>MONTH(US_Accidents_Dec20_updated[[#This Row],[Start_Time]])</f>
        <v>5</v>
      </c>
      <c r="H4320" t="str">
        <f>US_Accidents_Dec20_updated[[#This Row],[Description]]</f>
        <v>At I-25 - Accident.</v>
      </c>
      <c r="I4320" t="s">
        <v>50</v>
      </c>
      <c r="J4320">
        <f>IF(US_Accidents_Dec20_updated[[#This Row],[Visibility(mi)]]&gt;30, 30, MROUND(US_Accidents_Dec20_updated[[#This Row],[Visibility(mi)]],5))</f>
        <v>10</v>
      </c>
      <c r="K4320">
        <f>MROUND(US_Accidents_Dec20_updated[[#This Row],[Wind_Speed(mph)]],5)</f>
        <v>5</v>
      </c>
      <c r="L4320">
        <f>IF(US_Accidents_Dec20_updated[[#This Row],[Precipitation(in)]]&gt;0.1, 0.1, US_Accidents_Dec20_updated[[#This Row],[Precipitation(in)]])</f>
        <v>0</v>
      </c>
    </row>
    <row r="4321" spans="1:12" x14ac:dyDescent="0.25">
      <c r="A4321" t="str">
        <f>US_Accidents_Dec20_updated[[#This Row],[ID]]</f>
        <v>A-4191259</v>
      </c>
      <c r="B4321">
        <f>US_Accidents_Dec20_updated[[#This Row],[Start_Lat]]</f>
        <v>39.652450000000002</v>
      </c>
      <c r="C4321">
        <f>US_Accidents_Dec20_updated[[#This Row],[Start_Lng]]</f>
        <v>-106.96001</v>
      </c>
      <c r="D4321">
        <f>US_Accidents_Dec20_updated[[#This Row],[Severity]]-1</f>
        <v>3</v>
      </c>
      <c r="E4321">
        <f>HOUR(US_Accidents_Dec20_updated[[#This Row],[Start_Time]])</f>
        <v>16</v>
      </c>
      <c r="F4321">
        <f>DAY(US_Accidents_Dec20_updated[[#This Row],[Start_Time]])</f>
        <v>29</v>
      </c>
      <c r="G4321">
        <f>MONTH(US_Accidents_Dec20_updated[[#This Row],[Start_Time]])</f>
        <v>5</v>
      </c>
      <c r="H4321" t="str">
        <f>US_Accidents_Dec20_updated[[#This Row],[Description]]</f>
        <v>Closed between US-6/Exit 140 and North River Dr/Exit 116 - Road closed due to accident.</v>
      </c>
      <c r="I4321" t="s">
        <v>50</v>
      </c>
      <c r="J4321">
        <f>IF(US_Accidents_Dec20_updated[[#This Row],[Visibility(mi)]]&gt;30, 30, MROUND(US_Accidents_Dec20_updated[[#This Row],[Visibility(mi)]],5))</f>
        <v>10</v>
      </c>
      <c r="K4321">
        <f>MROUND(US_Accidents_Dec20_updated[[#This Row],[Wind_Speed(mph)]],5)</f>
        <v>5</v>
      </c>
      <c r="L4321">
        <f>IF(US_Accidents_Dec20_updated[[#This Row],[Precipitation(in)]]&gt;0.1, 0.1, US_Accidents_Dec20_updated[[#This Row],[Precipitation(in)]])</f>
        <v>0</v>
      </c>
    </row>
    <row r="4322" spans="1:12" x14ac:dyDescent="0.25">
      <c r="A4322" t="str">
        <f>US_Accidents_Dec20_updated[[#This Row],[ID]]</f>
        <v>A-4191261</v>
      </c>
      <c r="B4322">
        <f>US_Accidents_Dec20_updated[[#This Row],[Start_Lat]]</f>
        <v>39.838332000000001</v>
      </c>
      <c r="C4322">
        <f>US_Accidents_Dec20_updated[[#This Row],[Start_Lng]]</f>
        <v>-104.98351</v>
      </c>
      <c r="D4322">
        <f>US_Accidents_Dec20_updated[[#This Row],[Severity]]-1</f>
        <v>2</v>
      </c>
      <c r="E4322">
        <f>HOUR(US_Accidents_Dec20_updated[[#This Row],[Start_Time]])</f>
        <v>16</v>
      </c>
      <c r="F4322">
        <f>DAY(US_Accidents_Dec20_updated[[#This Row],[Start_Time]])</f>
        <v>29</v>
      </c>
      <c r="G4322">
        <f>MONTH(US_Accidents_Dec20_updated[[#This Row],[Start_Time]])</f>
        <v>5</v>
      </c>
      <c r="H4322" t="str">
        <f>US_Accidents_Dec20_updated[[#This Row],[Description]]</f>
        <v>At 84th Ave/Exit 219 - Accident.</v>
      </c>
      <c r="I4322" t="s">
        <v>50</v>
      </c>
      <c r="J4322">
        <f>IF(US_Accidents_Dec20_updated[[#This Row],[Visibility(mi)]]&gt;30, 30, MROUND(US_Accidents_Dec20_updated[[#This Row],[Visibility(mi)]],5))</f>
        <v>10</v>
      </c>
      <c r="K4322">
        <f>MROUND(US_Accidents_Dec20_updated[[#This Row],[Wind_Speed(mph)]],5)</f>
        <v>5</v>
      </c>
      <c r="L4322">
        <f>IF(US_Accidents_Dec20_updated[[#This Row],[Precipitation(in)]]&gt;0.1, 0.1, US_Accidents_Dec20_updated[[#This Row],[Precipitation(in)]])</f>
        <v>0</v>
      </c>
    </row>
    <row r="4323" spans="1:12" x14ac:dyDescent="0.25">
      <c r="A4323" t="str">
        <f>US_Accidents_Dec20_updated[[#This Row],[ID]]</f>
        <v>A-4191262</v>
      </c>
      <c r="B4323">
        <f>US_Accidents_Dec20_updated[[#This Row],[Start_Lat]]</f>
        <v>39.108006000000003</v>
      </c>
      <c r="C4323">
        <f>US_Accidents_Dec20_updated[[#This Row],[Start_Lng]]</f>
        <v>-105.890418</v>
      </c>
      <c r="D4323">
        <f>US_Accidents_Dec20_updated[[#This Row],[Severity]]-1</f>
        <v>2</v>
      </c>
      <c r="E4323">
        <f>HOUR(US_Accidents_Dec20_updated[[#This Row],[Start_Time]])</f>
        <v>19</v>
      </c>
      <c r="F4323">
        <f>DAY(US_Accidents_Dec20_updated[[#This Row],[Start_Time]])</f>
        <v>29</v>
      </c>
      <c r="G4323">
        <f>MONTH(US_Accidents_Dec20_updated[[#This Row],[Start_Time]])</f>
        <v>5</v>
      </c>
      <c r="H4323" t="str">
        <f>US_Accidents_Dec20_updated[[#This Row],[Description]]</f>
        <v>At US-24 (North) - Accident.</v>
      </c>
      <c r="I4323" t="s">
        <v>50</v>
      </c>
      <c r="J4323">
        <f>IF(US_Accidents_Dec20_updated[[#This Row],[Visibility(mi)]]&gt;30, 30, MROUND(US_Accidents_Dec20_updated[[#This Row],[Visibility(mi)]],5))</f>
        <v>10</v>
      </c>
      <c r="K4323">
        <f>MROUND(US_Accidents_Dec20_updated[[#This Row],[Wind_Speed(mph)]],5)</f>
        <v>0</v>
      </c>
      <c r="L4323">
        <f>IF(US_Accidents_Dec20_updated[[#This Row],[Precipitation(in)]]&gt;0.1, 0.1, US_Accidents_Dec20_updated[[#This Row],[Precipitation(in)]])</f>
        <v>0.03</v>
      </c>
    </row>
    <row r="4324" spans="1:12" x14ac:dyDescent="0.25">
      <c r="A4324" t="str">
        <f>US_Accidents_Dec20_updated[[#This Row],[ID]]</f>
        <v>A-4191263</v>
      </c>
      <c r="B4324">
        <f>US_Accidents_Dec20_updated[[#This Row],[Start_Lat]]</f>
        <v>39.615394999999999</v>
      </c>
      <c r="C4324">
        <f>US_Accidents_Dec20_updated[[#This Row],[Start_Lng]]</f>
        <v>-107.137846</v>
      </c>
      <c r="D4324">
        <f>US_Accidents_Dec20_updated[[#This Row],[Severity]]-1</f>
        <v>3</v>
      </c>
      <c r="E4324">
        <f>HOUR(US_Accidents_Dec20_updated[[#This Row],[Start_Time]])</f>
        <v>17</v>
      </c>
      <c r="F4324">
        <f>DAY(US_Accidents_Dec20_updated[[#This Row],[Start_Time]])</f>
        <v>29</v>
      </c>
      <c r="G4324">
        <f>MONTH(US_Accidents_Dec20_updated[[#This Row],[Start_Time]])</f>
        <v>5</v>
      </c>
      <c r="H4324" t="str">
        <f>US_Accidents_Dec20_updated[[#This Row],[Description]]</f>
        <v>Closed between Exit 129 and US-6/Exit 140 - Road closed due to accident.</v>
      </c>
      <c r="I4324" t="s">
        <v>1210</v>
      </c>
      <c r="J4324">
        <f>IF(US_Accidents_Dec20_updated[[#This Row],[Visibility(mi)]]&gt;30, 30, MROUND(US_Accidents_Dec20_updated[[#This Row],[Visibility(mi)]],5))</f>
        <v>5</v>
      </c>
      <c r="K4324">
        <f>MROUND(US_Accidents_Dec20_updated[[#This Row],[Wind_Speed(mph)]],5)</f>
        <v>5</v>
      </c>
      <c r="L4324">
        <f>IF(US_Accidents_Dec20_updated[[#This Row],[Precipitation(in)]]&gt;0.1, 0.1, US_Accidents_Dec20_updated[[#This Row],[Precipitation(in)]])</f>
        <v>0</v>
      </c>
    </row>
    <row r="4325" spans="1:12" x14ac:dyDescent="0.25">
      <c r="A4325" t="str">
        <f>US_Accidents_Dec20_updated[[#This Row],[ID]]</f>
        <v>A-4191270</v>
      </c>
      <c r="B4325">
        <f>US_Accidents_Dec20_updated[[#This Row],[Start_Lat]]</f>
        <v>40.212234000000002</v>
      </c>
      <c r="C4325">
        <f>US_Accidents_Dec20_updated[[#This Row],[Start_Lng]]</f>
        <v>-104.97987000000001</v>
      </c>
      <c r="D4325">
        <f>US_Accidents_Dec20_updated[[#This Row],[Severity]]-1</f>
        <v>2</v>
      </c>
      <c r="E4325">
        <f>HOUR(US_Accidents_Dec20_updated[[#This Row],[Start_Time]])</f>
        <v>17</v>
      </c>
      <c r="F4325">
        <f>DAY(US_Accidents_Dec20_updated[[#This Row],[Start_Time]])</f>
        <v>29</v>
      </c>
      <c r="G4325">
        <f>MONTH(US_Accidents_Dec20_updated[[#This Row],[Start_Time]])</f>
        <v>5</v>
      </c>
      <c r="H4325" t="str">
        <f>US_Accidents_Dec20_updated[[#This Row],[Description]]</f>
        <v>At CR-34/Exit 245 - Accident.</v>
      </c>
      <c r="I4325" t="s">
        <v>50</v>
      </c>
      <c r="J4325">
        <f>IF(US_Accidents_Dec20_updated[[#This Row],[Visibility(mi)]]&gt;30, 30, MROUND(US_Accidents_Dec20_updated[[#This Row],[Visibility(mi)]],5))</f>
        <v>10</v>
      </c>
      <c r="K4325">
        <f>MROUND(US_Accidents_Dec20_updated[[#This Row],[Wind_Speed(mph)]],5)</f>
        <v>5</v>
      </c>
      <c r="L4325">
        <f>IF(US_Accidents_Dec20_updated[[#This Row],[Precipitation(in)]]&gt;0.1, 0.1, US_Accidents_Dec20_updated[[#This Row],[Precipitation(in)]])</f>
        <v>0</v>
      </c>
    </row>
    <row r="4326" spans="1:12" x14ac:dyDescent="0.25">
      <c r="A4326" t="str">
        <f>US_Accidents_Dec20_updated[[#This Row],[ID]]</f>
        <v>A-4191276</v>
      </c>
      <c r="B4326">
        <f>US_Accidents_Dec20_updated[[#This Row],[Start_Lat]]</f>
        <v>39.75985</v>
      </c>
      <c r="C4326">
        <f>US_Accidents_Dec20_updated[[#This Row],[Start_Lng]]</f>
        <v>-105.002</v>
      </c>
      <c r="D4326">
        <f>US_Accidents_Dec20_updated[[#This Row],[Severity]]-1</f>
        <v>1</v>
      </c>
      <c r="E4326">
        <f>HOUR(US_Accidents_Dec20_updated[[#This Row],[Start_Time]])</f>
        <v>18</v>
      </c>
      <c r="F4326">
        <f>DAY(US_Accidents_Dec20_updated[[#This Row],[Start_Time]])</f>
        <v>29</v>
      </c>
      <c r="G4326">
        <f>MONTH(US_Accidents_Dec20_updated[[#This Row],[Start_Time]])</f>
        <v>5</v>
      </c>
      <c r="H4326" t="str">
        <f>US_Accidents_Dec20_updated[[#This Row],[Description]]</f>
        <v>Ramp to 212c - Accident. Ramp restrictions.</v>
      </c>
      <c r="I4326" t="s">
        <v>50</v>
      </c>
      <c r="J4326">
        <f>IF(US_Accidents_Dec20_updated[[#This Row],[Visibility(mi)]]&gt;30, 30, MROUND(US_Accidents_Dec20_updated[[#This Row],[Visibility(mi)]],5))</f>
        <v>10</v>
      </c>
      <c r="K4326">
        <f>MROUND(US_Accidents_Dec20_updated[[#This Row],[Wind_Speed(mph)]],5)</f>
        <v>5</v>
      </c>
      <c r="L4326">
        <f>IF(US_Accidents_Dec20_updated[[#This Row],[Precipitation(in)]]&gt;0.1, 0.1, US_Accidents_Dec20_updated[[#This Row],[Precipitation(in)]])</f>
        <v>0</v>
      </c>
    </row>
    <row r="4327" spans="1:12" x14ac:dyDescent="0.25">
      <c r="A4327" t="str">
        <f>US_Accidents_Dec20_updated[[#This Row],[ID]]</f>
        <v>A-4191971</v>
      </c>
      <c r="B4327">
        <f>US_Accidents_Dec20_updated[[#This Row],[Start_Lat]]</f>
        <v>38.497452000000003</v>
      </c>
      <c r="C4327">
        <f>US_Accidents_Dec20_updated[[#This Row],[Start_Lng]]</f>
        <v>-106.32641099999999</v>
      </c>
      <c r="D4327">
        <f>US_Accidents_Dec20_updated[[#This Row],[Severity]]-1</f>
        <v>3</v>
      </c>
      <c r="E4327">
        <f>HOUR(US_Accidents_Dec20_updated[[#This Row],[Start_Time]])</f>
        <v>3</v>
      </c>
      <c r="F4327">
        <f>DAY(US_Accidents_Dec20_updated[[#This Row],[Start_Time]])</f>
        <v>30</v>
      </c>
      <c r="G4327">
        <f>MONTH(US_Accidents_Dec20_updated[[#This Row],[Start_Time]])</f>
        <v>5</v>
      </c>
      <c r="H4327" t="str">
        <f>US_Accidents_Dec20_updated[[#This Row],[Description]]</f>
        <v>Closed at Pitkin - Road closed due to accident.</v>
      </c>
      <c r="I4327" t="s">
        <v>50</v>
      </c>
      <c r="J4327">
        <f>IF(US_Accidents_Dec20_updated[[#This Row],[Visibility(mi)]]&gt;30, 30, MROUND(US_Accidents_Dec20_updated[[#This Row],[Visibility(mi)]],5))</f>
        <v>0</v>
      </c>
      <c r="K4327">
        <f>MROUND(US_Accidents_Dec20_updated[[#This Row],[Wind_Speed(mph)]],5)</f>
        <v>0</v>
      </c>
      <c r="L4327">
        <f>IF(US_Accidents_Dec20_updated[[#This Row],[Precipitation(in)]]&gt;0.1, 0.1, US_Accidents_Dec20_updated[[#This Row],[Precipitation(in)]])</f>
        <v>0</v>
      </c>
    </row>
    <row r="4328" spans="1:12" x14ac:dyDescent="0.25">
      <c r="A4328" t="str">
        <f>US_Accidents_Dec20_updated[[#This Row],[ID]]</f>
        <v>A-4191978</v>
      </c>
      <c r="B4328">
        <f>US_Accidents_Dec20_updated[[#This Row],[Start_Lat]]</f>
        <v>38.987575</v>
      </c>
      <c r="C4328">
        <f>US_Accidents_Dec20_updated[[#This Row],[Start_Lng]]</f>
        <v>-104.534612</v>
      </c>
      <c r="D4328">
        <f>US_Accidents_Dec20_updated[[#This Row],[Severity]]-1</f>
        <v>3</v>
      </c>
      <c r="E4328">
        <f>HOUR(US_Accidents_Dec20_updated[[#This Row],[Start_Time]])</f>
        <v>6</v>
      </c>
      <c r="F4328">
        <f>DAY(US_Accidents_Dec20_updated[[#This Row],[Start_Time]])</f>
        <v>30</v>
      </c>
      <c r="G4328">
        <f>MONTH(US_Accidents_Dec20_updated[[#This Row],[Start_Time]])</f>
        <v>5</v>
      </c>
      <c r="H4328" t="str">
        <f>US_Accidents_Dec20_updated[[#This Row],[Description]]</f>
        <v>Closed between Kiowa and Fountain - Road closed due to accident.</v>
      </c>
      <c r="I4328" t="s">
        <v>50</v>
      </c>
      <c r="J4328">
        <f>IF(US_Accidents_Dec20_updated[[#This Row],[Visibility(mi)]]&gt;30, 30, MROUND(US_Accidents_Dec20_updated[[#This Row],[Visibility(mi)]],5))</f>
        <v>10</v>
      </c>
      <c r="K4328">
        <f>MROUND(US_Accidents_Dec20_updated[[#This Row],[Wind_Speed(mph)]],5)</f>
        <v>5</v>
      </c>
      <c r="L4328">
        <f>IF(US_Accidents_Dec20_updated[[#This Row],[Precipitation(in)]]&gt;0.1, 0.1, US_Accidents_Dec20_updated[[#This Row],[Precipitation(in)]])</f>
        <v>0</v>
      </c>
    </row>
    <row r="4329" spans="1:12" x14ac:dyDescent="0.25">
      <c r="A4329" t="str">
        <f>US_Accidents_Dec20_updated[[#This Row],[ID]]</f>
        <v>A-4191980</v>
      </c>
      <c r="B4329">
        <f>US_Accidents_Dec20_updated[[#This Row],[Start_Lat]]</f>
        <v>39.628279999999997</v>
      </c>
      <c r="C4329">
        <f>US_Accidents_Dec20_updated[[#This Row],[Start_Lng]]</f>
        <v>-105.01049</v>
      </c>
      <c r="D4329">
        <f>US_Accidents_Dec20_updated[[#This Row],[Severity]]-1</f>
        <v>2</v>
      </c>
      <c r="E4329">
        <f>HOUR(US_Accidents_Dec20_updated[[#This Row],[Start_Time]])</f>
        <v>7</v>
      </c>
      <c r="F4329">
        <f>DAY(US_Accidents_Dec20_updated[[#This Row],[Start_Time]])</f>
        <v>30</v>
      </c>
      <c r="G4329">
        <f>MONTH(US_Accidents_Dec20_updated[[#This Row],[Start_Time]])</f>
        <v>5</v>
      </c>
      <c r="H4329" t="str">
        <f>US_Accidents_Dec20_updated[[#This Row],[Description]]</f>
        <v>At W Oxford Ave - Accident.</v>
      </c>
      <c r="I4329" t="s">
        <v>50</v>
      </c>
      <c r="J4329">
        <f>IF(US_Accidents_Dec20_updated[[#This Row],[Visibility(mi)]]&gt;30, 30, MROUND(US_Accidents_Dec20_updated[[#This Row],[Visibility(mi)]],5))</f>
        <v>10</v>
      </c>
      <c r="K4329">
        <f>MROUND(US_Accidents_Dec20_updated[[#This Row],[Wind_Speed(mph)]],5)</f>
        <v>10</v>
      </c>
      <c r="L4329">
        <f>IF(US_Accidents_Dec20_updated[[#This Row],[Precipitation(in)]]&gt;0.1, 0.1, US_Accidents_Dec20_updated[[#This Row],[Precipitation(in)]])</f>
        <v>0</v>
      </c>
    </row>
    <row r="4330" spans="1:12" x14ac:dyDescent="0.25">
      <c r="A4330" t="str">
        <f>US_Accidents_Dec20_updated[[#This Row],[ID]]</f>
        <v>A-4191985</v>
      </c>
      <c r="B4330">
        <f>US_Accidents_Dec20_updated[[#This Row],[Start_Lat]]</f>
        <v>40.359789999999997</v>
      </c>
      <c r="C4330">
        <f>US_Accidents_Dec20_updated[[#This Row],[Start_Lng]]</f>
        <v>-104.98377000000001</v>
      </c>
      <c r="D4330">
        <f>US_Accidents_Dec20_updated[[#This Row],[Severity]]-1</f>
        <v>1</v>
      </c>
      <c r="E4330">
        <f>HOUR(US_Accidents_Dec20_updated[[#This Row],[Start_Time]])</f>
        <v>7</v>
      </c>
      <c r="F4330">
        <f>DAY(US_Accidents_Dec20_updated[[#This Row],[Start_Time]])</f>
        <v>30</v>
      </c>
      <c r="G4330">
        <f>MONTH(US_Accidents_Dec20_updated[[#This Row],[Start_Time]])</f>
        <v>5</v>
      </c>
      <c r="H4330" t="str">
        <f>US_Accidents_Dec20_updated[[#This Row],[Description]]</f>
        <v>Between CR-16/Exit 254 and CO-402/Exit 255 - Accident. Left lane blocked.</v>
      </c>
      <c r="I4330" t="s">
        <v>50</v>
      </c>
      <c r="J4330">
        <f>IF(US_Accidents_Dec20_updated[[#This Row],[Visibility(mi)]]&gt;30, 30, MROUND(US_Accidents_Dec20_updated[[#This Row],[Visibility(mi)]],5))</f>
        <v>10</v>
      </c>
      <c r="K4330">
        <f>MROUND(US_Accidents_Dec20_updated[[#This Row],[Wind_Speed(mph)]],5)</f>
        <v>5</v>
      </c>
      <c r="L4330">
        <f>IF(US_Accidents_Dec20_updated[[#This Row],[Precipitation(in)]]&gt;0.1, 0.1, US_Accidents_Dec20_updated[[#This Row],[Precipitation(in)]])</f>
        <v>0</v>
      </c>
    </row>
    <row r="4331" spans="1:12" x14ac:dyDescent="0.25">
      <c r="A4331" t="str">
        <f>US_Accidents_Dec20_updated[[#This Row],[ID]]</f>
        <v>A-4191990</v>
      </c>
      <c r="B4331">
        <f>US_Accidents_Dec20_updated[[#This Row],[Start_Lat]]</f>
        <v>39.885438999999998</v>
      </c>
      <c r="C4331">
        <f>US_Accidents_Dec20_updated[[#This Row],[Start_Lng]]</f>
        <v>-104.98766999999999</v>
      </c>
      <c r="D4331">
        <f>US_Accidents_Dec20_updated[[#This Row],[Severity]]-1</f>
        <v>2</v>
      </c>
      <c r="E4331">
        <f>HOUR(US_Accidents_Dec20_updated[[#This Row],[Start_Time]])</f>
        <v>9</v>
      </c>
      <c r="F4331">
        <f>DAY(US_Accidents_Dec20_updated[[#This Row],[Start_Time]])</f>
        <v>30</v>
      </c>
      <c r="G4331">
        <f>MONTH(US_Accidents_Dec20_updated[[#This Row],[Start_Time]])</f>
        <v>5</v>
      </c>
      <c r="H4331" t="str">
        <f>US_Accidents_Dec20_updated[[#This Row],[Description]]</f>
        <v>At 104th Ave/Exit 221 - Accident.</v>
      </c>
      <c r="I4331" t="s">
        <v>50</v>
      </c>
      <c r="J4331">
        <f>IF(US_Accidents_Dec20_updated[[#This Row],[Visibility(mi)]]&gt;30, 30, MROUND(US_Accidents_Dec20_updated[[#This Row],[Visibility(mi)]],5))</f>
        <v>20</v>
      </c>
      <c r="K4331">
        <f>MROUND(US_Accidents_Dec20_updated[[#This Row],[Wind_Speed(mph)]],5)</f>
        <v>0</v>
      </c>
      <c r="L4331">
        <f>IF(US_Accidents_Dec20_updated[[#This Row],[Precipitation(in)]]&gt;0.1, 0.1, US_Accidents_Dec20_updated[[#This Row],[Precipitation(in)]])</f>
        <v>0</v>
      </c>
    </row>
    <row r="4332" spans="1:12" x14ac:dyDescent="0.25">
      <c r="A4332" t="str">
        <f>US_Accidents_Dec20_updated[[#This Row],[ID]]</f>
        <v>A-4192000</v>
      </c>
      <c r="B4332">
        <f>US_Accidents_Dec20_updated[[#This Row],[Start_Lat]]</f>
        <v>39.78313</v>
      </c>
      <c r="C4332">
        <f>US_Accidents_Dec20_updated[[#This Row],[Start_Lng]]</f>
        <v>-105.00687000000001</v>
      </c>
      <c r="D4332">
        <f>US_Accidents_Dec20_updated[[#This Row],[Severity]]-1</f>
        <v>2</v>
      </c>
      <c r="E4332">
        <f>HOUR(US_Accidents_Dec20_updated[[#This Row],[Start_Time]])</f>
        <v>11</v>
      </c>
      <c r="F4332">
        <f>DAY(US_Accidents_Dec20_updated[[#This Row],[Start_Time]])</f>
        <v>30</v>
      </c>
      <c r="G4332">
        <f>MONTH(US_Accidents_Dec20_updated[[#This Row],[Start_Time]])</f>
        <v>5</v>
      </c>
      <c r="H4332" t="str">
        <f>US_Accidents_Dec20_updated[[#This Row],[Description]]</f>
        <v>At Pecos St/Exit 273 - Accident.</v>
      </c>
      <c r="I4332" t="s">
        <v>50</v>
      </c>
      <c r="J4332">
        <f>IF(US_Accidents_Dec20_updated[[#This Row],[Visibility(mi)]]&gt;30, 30, MROUND(US_Accidents_Dec20_updated[[#This Row],[Visibility(mi)]],5))</f>
        <v>20</v>
      </c>
      <c r="K4332">
        <f>MROUND(US_Accidents_Dec20_updated[[#This Row],[Wind_Speed(mph)]],5)</f>
        <v>5</v>
      </c>
      <c r="L4332">
        <f>IF(US_Accidents_Dec20_updated[[#This Row],[Precipitation(in)]]&gt;0.1, 0.1, US_Accidents_Dec20_updated[[#This Row],[Precipitation(in)]])</f>
        <v>0</v>
      </c>
    </row>
    <row r="4333" spans="1:12" x14ac:dyDescent="0.25">
      <c r="A4333" t="str">
        <f>US_Accidents_Dec20_updated[[#This Row],[ID]]</f>
        <v>A-4192001</v>
      </c>
      <c r="B4333">
        <f>US_Accidents_Dec20_updated[[#This Row],[Start_Lat]]</f>
        <v>39.780791999999998</v>
      </c>
      <c r="C4333">
        <f>US_Accidents_Dec20_updated[[#This Row],[Start_Lng]]</f>
        <v>-104.992666</v>
      </c>
      <c r="D4333">
        <f>US_Accidents_Dec20_updated[[#This Row],[Severity]]-1</f>
        <v>2</v>
      </c>
      <c r="E4333">
        <f>HOUR(US_Accidents_Dec20_updated[[#This Row],[Start_Time]])</f>
        <v>11</v>
      </c>
      <c r="F4333">
        <f>DAY(US_Accidents_Dec20_updated[[#This Row],[Start_Time]])</f>
        <v>30</v>
      </c>
      <c r="G4333">
        <f>MONTH(US_Accidents_Dec20_updated[[#This Row],[Start_Time]])</f>
        <v>5</v>
      </c>
      <c r="H4333" t="str">
        <f>US_Accidents_Dec20_updated[[#This Row],[Description]]</f>
        <v>At I-25/US-87/Valley Hwy/Exit 274 - Accident.</v>
      </c>
      <c r="I4333" t="s">
        <v>50</v>
      </c>
      <c r="J4333">
        <f>IF(US_Accidents_Dec20_updated[[#This Row],[Visibility(mi)]]&gt;30, 30, MROUND(US_Accidents_Dec20_updated[[#This Row],[Visibility(mi)]],5))</f>
        <v>20</v>
      </c>
      <c r="K4333">
        <f>MROUND(US_Accidents_Dec20_updated[[#This Row],[Wind_Speed(mph)]],5)</f>
        <v>5</v>
      </c>
      <c r="L4333">
        <f>IF(US_Accidents_Dec20_updated[[#This Row],[Precipitation(in)]]&gt;0.1, 0.1, US_Accidents_Dec20_updated[[#This Row],[Precipitation(in)]])</f>
        <v>0</v>
      </c>
    </row>
    <row r="4334" spans="1:12" x14ac:dyDescent="0.25">
      <c r="A4334" t="str">
        <f>US_Accidents_Dec20_updated[[#This Row],[ID]]</f>
        <v>A-4192002</v>
      </c>
      <c r="B4334">
        <f>US_Accidents_Dec20_updated[[#This Row],[Start_Lat]]</f>
        <v>39.885438999999998</v>
      </c>
      <c r="C4334">
        <f>US_Accidents_Dec20_updated[[#This Row],[Start_Lng]]</f>
        <v>-104.98766999999999</v>
      </c>
      <c r="D4334">
        <f>US_Accidents_Dec20_updated[[#This Row],[Severity]]-1</f>
        <v>2</v>
      </c>
      <c r="E4334">
        <f>HOUR(US_Accidents_Dec20_updated[[#This Row],[Start_Time]])</f>
        <v>12</v>
      </c>
      <c r="F4334">
        <f>DAY(US_Accidents_Dec20_updated[[#This Row],[Start_Time]])</f>
        <v>30</v>
      </c>
      <c r="G4334">
        <f>MONTH(US_Accidents_Dec20_updated[[#This Row],[Start_Time]])</f>
        <v>5</v>
      </c>
      <c r="H4334" t="str">
        <f>US_Accidents_Dec20_updated[[#This Row],[Description]]</f>
        <v>At 104th Ave/Exit 221 - Accident.</v>
      </c>
      <c r="I4334" t="s">
        <v>50</v>
      </c>
      <c r="J4334">
        <f>IF(US_Accidents_Dec20_updated[[#This Row],[Visibility(mi)]]&gt;30, 30, MROUND(US_Accidents_Dec20_updated[[#This Row],[Visibility(mi)]],5))</f>
        <v>20</v>
      </c>
      <c r="K4334">
        <f>MROUND(US_Accidents_Dec20_updated[[#This Row],[Wind_Speed(mph)]],5)</f>
        <v>5</v>
      </c>
      <c r="L4334">
        <f>IF(US_Accidents_Dec20_updated[[#This Row],[Precipitation(in)]]&gt;0.1, 0.1, US_Accidents_Dec20_updated[[#This Row],[Precipitation(in)]])</f>
        <v>0</v>
      </c>
    </row>
    <row r="4335" spans="1:12" x14ac:dyDescent="0.25">
      <c r="A4335" t="str">
        <f>US_Accidents_Dec20_updated[[#This Row],[ID]]</f>
        <v>A-4192010</v>
      </c>
      <c r="B4335">
        <f>US_Accidents_Dec20_updated[[#This Row],[Start_Lat]]</f>
        <v>39.778410000000001</v>
      </c>
      <c r="C4335">
        <f>US_Accidents_Dec20_updated[[#This Row],[Start_Lng]]</f>
        <v>-104.91289</v>
      </c>
      <c r="D4335">
        <f>US_Accidents_Dec20_updated[[#This Row],[Severity]]-1</f>
        <v>2</v>
      </c>
      <c r="E4335">
        <f>HOUR(US_Accidents_Dec20_updated[[#This Row],[Start_Time]])</f>
        <v>12</v>
      </c>
      <c r="F4335">
        <f>DAY(US_Accidents_Dec20_updated[[#This Row],[Start_Time]])</f>
        <v>30</v>
      </c>
      <c r="G4335">
        <f>MONTH(US_Accidents_Dec20_updated[[#This Row],[Start_Time]])</f>
        <v>5</v>
      </c>
      <c r="H4335" t="str">
        <f>US_Accidents_Dec20_updated[[#This Row],[Description]]</f>
        <v>At Dahlia St/Exit 277 - Accident.</v>
      </c>
      <c r="I4335" t="s">
        <v>50</v>
      </c>
      <c r="J4335">
        <f>IF(US_Accidents_Dec20_updated[[#This Row],[Visibility(mi)]]&gt;30, 30, MROUND(US_Accidents_Dec20_updated[[#This Row],[Visibility(mi)]],5))</f>
        <v>10</v>
      </c>
      <c r="K4335">
        <f>MROUND(US_Accidents_Dec20_updated[[#This Row],[Wind_Speed(mph)]],5)</f>
        <v>5</v>
      </c>
      <c r="L4335">
        <f>IF(US_Accidents_Dec20_updated[[#This Row],[Precipitation(in)]]&gt;0.1, 0.1, US_Accidents_Dec20_updated[[#This Row],[Precipitation(in)]])</f>
        <v>0</v>
      </c>
    </row>
    <row r="4336" spans="1:12" x14ac:dyDescent="0.25">
      <c r="A4336" t="str">
        <f>US_Accidents_Dec20_updated[[#This Row],[ID]]</f>
        <v>A-4192013</v>
      </c>
      <c r="B4336">
        <f>US_Accidents_Dec20_updated[[#This Row],[Start_Lat]]</f>
        <v>40.1569</v>
      </c>
      <c r="C4336">
        <f>US_Accidents_Dec20_updated[[#This Row],[Start_Lng]]</f>
        <v>-104.97871000000001</v>
      </c>
      <c r="D4336">
        <f>US_Accidents_Dec20_updated[[#This Row],[Severity]]-1</f>
        <v>2</v>
      </c>
      <c r="E4336">
        <f>HOUR(US_Accidents_Dec20_updated[[#This Row],[Start_Time]])</f>
        <v>13</v>
      </c>
      <c r="F4336">
        <f>DAY(US_Accidents_Dec20_updated[[#This Row],[Start_Time]])</f>
        <v>30</v>
      </c>
      <c r="G4336">
        <f>MONTH(US_Accidents_Dec20_updated[[#This Row],[Start_Time]])</f>
        <v>5</v>
      </c>
      <c r="H4336" t="str">
        <f>US_Accidents_Dec20_updated[[#This Row],[Description]]</f>
        <v>At CO-119/Exit 240 - Accident.</v>
      </c>
      <c r="I4336" t="s">
        <v>50</v>
      </c>
      <c r="J4336">
        <f>IF(US_Accidents_Dec20_updated[[#This Row],[Visibility(mi)]]&gt;30, 30, MROUND(US_Accidents_Dec20_updated[[#This Row],[Visibility(mi)]],5))</f>
        <v>10</v>
      </c>
      <c r="K4336">
        <f>MROUND(US_Accidents_Dec20_updated[[#This Row],[Wind_Speed(mph)]],5)</f>
        <v>0</v>
      </c>
      <c r="L4336">
        <f>IF(US_Accidents_Dec20_updated[[#This Row],[Precipitation(in)]]&gt;0.1, 0.1, US_Accidents_Dec20_updated[[#This Row],[Precipitation(in)]])</f>
        <v>0</v>
      </c>
    </row>
    <row r="4337" spans="1:12" x14ac:dyDescent="0.25">
      <c r="A4337" t="str">
        <f>US_Accidents_Dec20_updated[[#This Row],[ID]]</f>
        <v>A-4192015</v>
      </c>
      <c r="B4337">
        <f>US_Accidents_Dec20_updated[[#This Row],[Start_Lat]]</f>
        <v>39.77843</v>
      </c>
      <c r="C4337">
        <f>US_Accidents_Dec20_updated[[#This Row],[Start_Lng]]</f>
        <v>-104.90618000000001</v>
      </c>
      <c r="D4337">
        <f>US_Accidents_Dec20_updated[[#This Row],[Severity]]-1</f>
        <v>2</v>
      </c>
      <c r="E4337">
        <f>HOUR(US_Accidents_Dec20_updated[[#This Row],[Start_Time]])</f>
        <v>14</v>
      </c>
      <c r="F4337">
        <f>DAY(US_Accidents_Dec20_updated[[#This Row],[Start_Time]])</f>
        <v>30</v>
      </c>
      <c r="G4337">
        <f>MONTH(US_Accidents_Dec20_updated[[#This Row],[Start_Time]])</f>
        <v>5</v>
      </c>
      <c r="H4337" t="str">
        <f>US_Accidents_Dec20_updated[[#This Row],[Description]]</f>
        <v>Between I-270/Exit 279 and Dahlia St/Exit 277 - Accident.</v>
      </c>
      <c r="I4337" t="s">
        <v>50</v>
      </c>
      <c r="J4337">
        <f>IF(US_Accidents_Dec20_updated[[#This Row],[Visibility(mi)]]&gt;30, 30, MROUND(US_Accidents_Dec20_updated[[#This Row],[Visibility(mi)]],5))</f>
        <v>10</v>
      </c>
      <c r="K4337">
        <f>MROUND(US_Accidents_Dec20_updated[[#This Row],[Wind_Speed(mph)]],5)</f>
        <v>5</v>
      </c>
      <c r="L4337">
        <f>IF(US_Accidents_Dec20_updated[[#This Row],[Precipitation(in)]]&gt;0.1, 0.1, US_Accidents_Dec20_updated[[#This Row],[Precipitation(in)]])</f>
        <v>0</v>
      </c>
    </row>
    <row r="4338" spans="1:12" x14ac:dyDescent="0.25">
      <c r="A4338" t="str">
        <f>US_Accidents_Dec20_updated[[#This Row],[ID]]</f>
        <v>A-4192016</v>
      </c>
      <c r="B4338">
        <f>US_Accidents_Dec20_updated[[#This Row],[Start_Lat]]</f>
        <v>39.745260000000002</v>
      </c>
      <c r="C4338">
        <f>US_Accidents_Dec20_updated[[#This Row],[Start_Lng]]</f>
        <v>-105.45768</v>
      </c>
      <c r="D4338">
        <f>US_Accidents_Dec20_updated[[#This Row],[Severity]]-1</f>
        <v>2</v>
      </c>
      <c r="E4338">
        <f>HOUR(US_Accidents_Dec20_updated[[#This Row],[Start_Time]])</f>
        <v>13</v>
      </c>
      <c r="F4338">
        <f>DAY(US_Accidents_Dec20_updated[[#This Row],[Start_Time]])</f>
        <v>30</v>
      </c>
      <c r="G4338">
        <f>MONTH(US_Accidents_Dec20_updated[[#This Row],[Start_Time]])</f>
        <v>5</v>
      </c>
      <c r="H4338" t="str">
        <f>US_Accidents_Dec20_updated[[#This Row],[Description]]</f>
        <v>At CR-314/Exit 243 - Accident.</v>
      </c>
      <c r="I4338" t="s">
        <v>50</v>
      </c>
      <c r="J4338">
        <f>IF(US_Accidents_Dec20_updated[[#This Row],[Visibility(mi)]]&gt;30, 30, MROUND(US_Accidents_Dec20_updated[[#This Row],[Visibility(mi)]],5))</f>
        <v>10</v>
      </c>
      <c r="K4338">
        <f>MROUND(US_Accidents_Dec20_updated[[#This Row],[Wind_Speed(mph)]],5)</f>
        <v>5</v>
      </c>
      <c r="L4338">
        <f>IF(US_Accidents_Dec20_updated[[#This Row],[Precipitation(in)]]&gt;0.1, 0.1, US_Accidents_Dec20_updated[[#This Row],[Precipitation(in)]])</f>
        <v>0</v>
      </c>
    </row>
    <row r="4339" spans="1:12" x14ac:dyDescent="0.25">
      <c r="A4339" t="str">
        <f>US_Accidents_Dec20_updated[[#This Row],[ID]]</f>
        <v>A-4192018</v>
      </c>
      <c r="B4339">
        <f>US_Accidents_Dec20_updated[[#This Row],[Start_Lat]]</f>
        <v>39.744999999999997</v>
      </c>
      <c r="C4339">
        <f>US_Accidents_Dec20_updated[[#This Row],[Start_Lng]]</f>
        <v>-105.45715</v>
      </c>
      <c r="D4339">
        <f>US_Accidents_Dec20_updated[[#This Row],[Severity]]-1</f>
        <v>2</v>
      </c>
      <c r="E4339">
        <f>HOUR(US_Accidents_Dec20_updated[[#This Row],[Start_Time]])</f>
        <v>14</v>
      </c>
      <c r="F4339">
        <f>DAY(US_Accidents_Dec20_updated[[#This Row],[Start_Time]])</f>
        <v>30</v>
      </c>
      <c r="G4339">
        <f>MONTH(US_Accidents_Dec20_updated[[#This Row],[Start_Time]])</f>
        <v>5</v>
      </c>
      <c r="H4339" t="str">
        <f>US_Accidents_Dec20_updated[[#This Row],[Description]]</f>
        <v>At CR-314/Exit 243 - Accident. Single alternate lane traffic.</v>
      </c>
      <c r="I4339" t="s">
        <v>50</v>
      </c>
      <c r="J4339">
        <f>IF(US_Accidents_Dec20_updated[[#This Row],[Visibility(mi)]]&gt;30, 30, MROUND(US_Accidents_Dec20_updated[[#This Row],[Visibility(mi)]],5))</f>
        <v>10</v>
      </c>
      <c r="K4339">
        <f>MROUND(US_Accidents_Dec20_updated[[#This Row],[Wind_Speed(mph)]],5)</f>
        <v>0</v>
      </c>
      <c r="L4339">
        <f>IF(US_Accidents_Dec20_updated[[#This Row],[Precipitation(in)]]&gt;0.1, 0.1, US_Accidents_Dec20_updated[[#This Row],[Precipitation(in)]])</f>
        <v>0</v>
      </c>
    </row>
    <row r="4340" spans="1:12" x14ac:dyDescent="0.25">
      <c r="A4340" t="str">
        <f>US_Accidents_Dec20_updated[[#This Row],[ID]]</f>
        <v>A-4192019</v>
      </c>
      <c r="B4340">
        <f>US_Accidents_Dec20_updated[[#This Row],[Start_Lat]]</f>
        <v>39.746609999999997</v>
      </c>
      <c r="C4340">
        <f>US_Accidents_Dec20_updated[[#This Row],[Start_Lng]]</f>
        <v>-105.46263</v>
      </c>
      <c r="D4340">
        <f>US_Accidents_Dec20_updated[[#This Row],[Severity]]-1</f>
        <v>2</v>
      </c>
      <c r="E4340">
        <f>HOUR(US_Accidents_Dec20_updated[[#This Row],[Start_Time]])</f>
        <v>14</v>
      </c>
      <c r="F4340">
        <f>DAY(US_Accidents_Dec20_updated[[#This Row],[Start_Time]])</f>
        <v>30</v>
      </c>
      <c r="G4340">
        <f>MONTH(US_Accidents_Dec20_updated[[#This Row],[Start_Time]])</f>
        <v>5</v>
      </c>
      <c r="H4340" t="str">
        <f>US_Accidents_Dec20_updated[[#This Row],[Description]]</f>
        <v>At CR-314/Exit 243 - Accident. Single alternate lane traffic.</v>
      </c>
      <c r="I4340" t="s">
        <v>50</v>
      </c>
      <c r="J4340">
        <f>IF(US_Accidents_Dec20_updated[[#This Row],[Visibility(mi)]]&gt;30, 30, MROUND(US_Accidents_Dec20_updated[[#This Row],[Visibility(mi)]],5))</f>
        <v>10</v>
      </c>
      <c r="K4340">
        <f>MROUND(US_Accidents_Dec20_updated[[#This Row],[Wind_Speed(mph)]],5)</f>
        <v>0</v>
      </c>
      <c r="L4340">
        <f>IF(US_Accidents_Dec20_updated[[#This Row],[Precipitation(in)]]&gt;0.1, 0.1, US_Accidents_Dec20_updated[[#This Row],[Precipitation(in)]])</f>
        <v>0</v>
      </c>
    </row>
    <row r="4341" spans="1:12" x14ac:dyDescent="0.25">
      <c r="A4341" t="str">
        <f>US_Accidents_Dec20_updated[[#This Row],[ID]]</f>
        <v>A-4192022</v>
      </c>
      <c r="B4341">
        <f>US_Accidents_Dec20_updated[[#This Row],[Start_Lat]]</f>
        <v>39.744999999999997</v>
      </c>
      <c r="C4341">
        <f>US_Accidents_Dec20_updated[[#This Row],[Start_Lng]]</f>
        <v>-105.45715</v>
      </c>
      <c r="D4341">
        <f>US_Accidents_Dec20_updated[[#This Row],[Severity]]-1</f>
        <v>2</v>
      </c>
      <c r="E4341">
        <f>HOUR(US_Accidents_Dec20_updated[[#This Row],[Start_Time]])</f>
        <v>14</v>
      </c>
      <c r="F4341">
        <f>DAY(US_Accidents_Dec20_updated[[#This Row],[Start_Time]])</f>
        <v>30</v>
      </c>
      <c r="G4341">
        <f>MONTH(US_Accidents_Dec20_updated[[#This Row],[Start_Time]])</f>
        <v>5</v>
      </c>
      <c r="H4341" t="str">
        <f>US_Accidents_Dec20_updated[[#This Row],[Description]]</f>
        <v>At CR-314/Exit 243 - Accident. Road marking work.</v>
      </c>
      <c r="I4341" t="s">
        <v>50</v>
      </c>
      <c r="J4341">
        <f>IF(US_Accidents_Dec20_updated[[#This Row],[Visibility(mi)]]&gt;30, 30, MROUND(US_Accidents_Dec20_updated[[#This Row],[Visibility(mi)]],5))</f>
        <v>10</v>
      </c>
      <c r="K4341">
        <f>MROUND(US_Accidents_Dec20_updated[[#This Row],[Wind_Speed(mph)]],5)</f>
        <v>0</v>
      </c>
      <c r="L4341">
        <f>IF(US_Accidents_Dec20_updated[[#This Row],[Precipitation(in)]]&gt;0.1, 0.1, US_Accidents_Dec20_updated[[#This Row],[Precipitation(in)]])</f>
        <v>0</v>
      </c>
    </row>
    <row r="4342" spans="1:12" x14ac:dyDescent="0.25">
      <c r="A4342" t="str">
        <f>US_Accidents_Dec20_updated[[#This Row],[ID]]</f>
        <v>A-4192023</v>
      </c>
      <c r="B4342">
        <f>US_Accidents_Dec20_updated[[#This Row],[Start_Lat]]</f>
        <v>39.77843</v>
      </c>
      <c r="C4342">
        <f>US_Accidents_Dec20_updated[[#This Row],[Start_Lng]]</f>
        <v>-104.90618000000001</v>
      </c>
      <c r="D4342">
        <f>US_Accidents_Dec20_updated[[#This Row],[Severity]]-1</f>
        <v>1</v>
      </c>
      <c r="E4342">
        <f>HOUR(US_Accidents_Dec20_updated[[#This Row],[Start_Time]])</f>
        <v>14</v>
      </c>
      <c r="F4342">
        <f>DAY(US_Accidents_Dec20_updated[[#This Row],[Start_Time]])</f>
        <v>30</v>
      </c>
      <c r="G4342">
        <f>MONTH(US_Accidents_Dec20_updated[[#This Row],[Start_Time]])</f>
        <v>5</v>
      </c>
      <c r="H4342" t="str">
        <f>US_Accidents_Dec20_updated[[#This Row],[Description]]</f>
        <v>Between Quebec St/Exit 278 and Monaco St/Exit 277 - Accident.</v>
      </c>
      <c r="I4342" t="s">
        <v>50</v>
      </c>
      <c r="J4342">
        <f>IF(US_Accidents_Dec20_updated[[#This Row],[Visibility(mi)]]&gt;30, 30, MROUND(US_Accidents_Dec20_updated[[#This Row],[Visibility(mi)]],5))</f>
        <v>10</v>
      </c>
      <c r="K4342">
        <f>MROUND(US_Accidents_Dec20_updated[[#This Row],[Wind_Speed(mph)]],5)</f>
        <v>5</v>
      </c>
      <c r="L4342">
        <f>IF(US_Accidents_Dec20_updated[[#This Row],[Precipitation(in)]]&gt;0.1, 0.1, US_Accidents_Dec20_updated[[#This Row],[Precipitation(in)]])</f>
        <v>0</v>
      </c>
    </row>
    <row r="4343" spans="1:12" x14ac:dyDescent="0.25">
      <c r="A4343" t="str">
        <f>US_Accidents_Dec20_updated[[#This Row],[ID]]</f>
        <v>A-4192024</v>
      </c>
      <c r="B4343">
        <f>US_Accidents_Dec20_updated[[#This Row],[Start_Lat]]</f>
        <v>39.744999999999997</v>
      </c>
      <c r="C4343">
        <f>US_Accidents_Dec20_updated[[#This Row],[Start_Lng]]</f>
        <v>-105.45715</v>
      </c>
      <c r="D4343">
        <f>US_Accidents_Dec20_updated[[#This Row],[Severity]]-1</f>
        <v>1</v>
      </c>
      <c r="E4343">
        <f>HOUR(US_Accidents_Dec20_updated[[#This Row],[Start_Time]])</f>
        <v>15</v>
      </c>
      <c r="F4343">
        <f>DAY(US_Accidents_Dec20_updated[[#This Row],[Start_Time]])</f>
        <v>30</v>
      </c>
      <c r="G4343">
        <f>MONTH(US_Accidents_Dec20_updated[[#This Row],[Start_Time]])</f>
        <v>5</v>
      </c>
      <c r="H4343" t="str">
        <f>US_Accidents_Dec20_updated[[#This Row],[Description]]</f>
        <v>At CR-314/Exit 243 - Accident.</v>
      </c>
      <c r="I4343" t="s">
        <v>50</v>
      </c>
      <c r="J4343">
        <f>IF(US_Accidents_Dec20_updated[[#This Row],[Visibility(mi)]]&gt;30, 30, MROUND(US_Accidents_Dec20_updated[[#This Row],[Visibility(mi)]],5))</f>
        <v>10</v>
      </c>
      <c r="K4343">
        <f>MROUND(US_Accidents_Dec20_updated[[#This Row],[Wind_Speed(mph)]],5)</f>
        <v>0</v>
      </c>
      <c r="L4343">
        <f>IF(US_Accidents_Dec20_updated[[#This Row],[Precipitation(in)]]&gt;0.1, 0.1, US_Accidents_Dec20_updated[[#This Row],[Precipitation(in)]])</f>
        <v>0</v>
      </c>
    </row>
    <row r="4344" spans="1:12" x14ac:dyDescent="0.25">
      <c r="A4344" t="str">
        <f>US_Accidents_Dec20_updated[[#This Row],[ID]]</f>
        <v>A-4192025</v>
      </c>
      <c r="B4344">
        <f>US_Accidents_Dec20_updated[[#This Row],[Start_Lat]]</f>
        <v>39.282333999999999</v>
      </c>
      <c r="C4344">
        <f>US_Accidents_Dec20_updated[[#This Row],[Start_Lng]]</f>
        <v>-104.89668899999999</v>
      </c>
      <c r="D4344">
        <f>US_Accidents_Dec20_updated[[#This Row],[Severity]]-1</f>
        <v>2</v>
      </c>
      <c r="E4344">
        <f>HOUR(US_Accidents_Dec20_updated[[#This Row],[Start_Time]])</f>
        <v>16</v>
      </c>
      <c r="F4344">
        <f>DAY(US_Accidents_Dec20_updated[[#This Row],[Start_Time]])</f>
        <v>30</v>
      </c>
      <c r="G4344">
        <f>MONTH(US_Accidents_Dec20_updated[[#This Row],[Start_Time]])</f>
        <v>5</v>
      </c>
      <c r="H4344" t="str">
        <f>US_Accidents_Dec20_updated[[#This Row],[Description]]</f>
        <v>At Wilcox St/Plum Crk Pky/Exit 181 - Accident.</v>
      </c>
      <c r="I4344" t="s">
        <v>50</v>
      </c>
      <c r="J4344">
        <f>IF(US_Accidents_Dec20_updated[[#This Row],[Visibility(mi)]]&gt;30, 30, MROUND(US_Accidents_Dec20_updated[[#This Row],[Visibility(mi)]],5))</f>
        <v>10</v>
      </c>
      <c r="K4344">
        <f>MROUND(US_Accidents_Dec20_updated[[#This Row],[Wind_Speed(mph)]],5)</f>
        <v>15</v>
      </c>
      <c r="L4344">
        <f>IF(US_Accidents_Dec20_updated[[#This Row],[Precipitation(in)]]&gt;0.1, 0.1, US_Accidents_Dec20_updated[[#This Row],[Precipitation(in)]])</f>
        <v>0</v>
      </c>
    </row>
    <row r="4345" spans="1:12" x14ac:dyDescent="0.25">
      <c r="A4345" t="str">
        <f>US_Accidents_Dec20_updated[[#This Row],[ID]]</f>
        <v>A-4192031</v>
      </c>
      <c r="B4345">
        <f>US_Accidents_Dec20_updated[[#This Row],[Start_Lat]]</f>
        <v>39.723457000000003</v>
      </c>
      <c r="C4345">
        <f>US_Accidents_Dec20_updated[[#This Row],[Start_Lng]]</f>
        <v>-105.011526</v>
      </c>
      <c r="D4345">
        <f>US_Accidents_Dec20_updated[[#This Row],[Severity]]-1</f>
        <v>2</v>
      </c>
      <c r="E4345">
        <f>HOUR(US_Accidents_Dec20_updated[[#This Row],[Start_Time]])</f>
        <v>16</v>
      </c>
      <c r="F4345">
        <f>DAY(US_Accidents_Dec20_updated[[#This Row],[Start_Time]])</f>
        <v>30</v>
      </c>
      <c r="G4345">
        <f>MONTH(US_Accidents_Dec20_updated[[#This Row],[Start_Time]])</f>
        <v>5</v>
      </c>
      <c r="H4345" t="str">
        <f>US_Accidents_Dec20_updated[[#This Row],[Description]]</f>
        <v>At US-6/6th Ave/Exit 209 - Accident.</v>
      </c>
      <c r="I4345" t="s">
        <v>50</v>
      </c>
      <c r="J4345">
        <f>IF(US_Accidents_Dec20_updated[[#This Row],[Visibility(mi)]]&gt;30, 30, MROUND(US_Accidents_Dec20_updated[[#This Row],[Visibility(mi)]],5))</f>
        <v>10</v>
      </c>
      <c r="K4345">
        <f>MROUND(US_Accidents_Dec20_updated[[#This Row],[Wind_Speed(mph)]],5)</f>
        <v>5</v>
      </c>
      <c r="L4345">
        <f>IF(US_Accidents_Dec20_updated[[#This Row],[Precipitation(in)]]&gt;0.1, 0.1, US_Accidents_Dec20_updated[[#This Row],[Precipitation(in)]])</f>
        <v>0</v>
      </c>
    </row>
    <row r="4346" spans="1:12" x14ac:dyDescent="0.25">
      <c r="A4346" t="str">
        <f>US_Accidents_Dec20_updated[[#This Row],[ID]]</f>
        <v>A-4192035</v>
      </c>
      <c r="B4346">
        <f>US_Accidents_Dec20_updated[[#This Row],[Start_Lat]]</f>
        <v>39.787300000000002</v>
      </c>
      <c r="C4346">
        <f>US_Accidents_Dec20_updated[[#This Row],[Start_Lng]]</f>
        <v>-104.98934</v>
      </c>
      <c r="D4346">
        <f>US_Accidents_Dec20_updated[[#This Row],[Severity]]-1</f>
        <v>2</v>
      </c>
      <c r="E4346">
        <f>HOUR(US_Accidents_Dec20_updated[[#This Row],[Start_Time]])</f>
        <v>18</v>
      </c>
      <c r="F4346">
        <f>DAY(US_Accidents_Dec20_updated[[#This Row],[Start_Time]])</f>
        <v>30</v>
      </c>
      <c r="G4346">
        <f>MONTH(US_Accidents_Dec20_updated[[#This Row],[Start_Time]])</f>
        <v>5</v>
      </c>
      <c r="H4346" t="str">
        <f>US_Accidents_Dec20_updated[[#This Row],[Description]]</f>
        <v>At I-70/Exit 214 - Accident.</v>
      </c>
      <c r="I4346" t="s">
        <v>50</v>
      </c>
      <c r="J4346">
        <f>IF(US_Accidents_Dec20_updated[[#This Row],[Visibility(mi)]]&gt;30, 30, MROUND(US_Accidents_Dec20_updated[[#This Row],[Visibility(mi)]],5))</f>
        <v>10</v>
      </c>
      <c r="K4346">
        <f>MROUND(US_Accidents_Dec20_updated[[#This Row],[Wind_Speed(mph)]],5)</f>
        <v>5</v>
      </c>
      <c r="L4346">
        <f>IF(US_Accidents_Dec20_updated[[#This Row],[Precipitation(in)]]&gt;0.1, 0.1, US_Accidents_Dec20_updated[[#This Row],[Precipitation(in)]])</f>
        <v>0</v>
      </c>
    </row>
    <row r="4347" spans="1:12" x14ac:dyDescent="0.25">
      <c r="A4347" t="str">
        <f>US_Accidents_Dec20_updated[[#This Row],[ID]]</f>
        <v>A-4192038</v>
      </c>
      <c r="B4347">
        <f>US_Accidents_Dec20_updated[[#This Row],[Start_Lat]]</f>
        <v>39.602213999999996</v>
      </c>
      <c r="C4347">
        <f>US_Accidents_Dec20_updated[[#This Row],[Start_Lng]]</f>
        <v>-104.888992</v>
      </c>
      <c r="D4347">
        <f>US_Accidents_Dec20_updated[[#This Row],[Severity]]-1</f>
        <v>2</v>
      </c>
      <c r="E4347">
        <f>HOUR(US_Accidents_Dec20_updated[[#This Row],[Start_Time]])</f>
        <v>18</v>
      </c>
      <c r="F4347">
        <f>DAY(US_Accidents_Dec20_updated[[#This Row],[Start_Time]])</f>
        <v>30</v>
      </c>
      <c r="G4347">
        <f>MONTH(US_Accidents_Dec20_updated[[#This Row],[Start_Time]])</f>
        <v>5</v>
      </c>
      <c r="H4347" t="str">
        <f>US_Accidents_Dec20_updated[[#This Row],[Description]]</f>
        <v>At Orchard Rd/Exit 198 - Accident.</v>
      </c>
      <c r="I4347" t="s">
        <v>50</v>
      </c>
      <c r="J4347">
        <f>IF(US_Accidents_Dec20_updated[[#This Row],[Visibility(mi)]]&gt;30, 30, MROUND(US_Accidents_Dec20_updated[[#This Row],[Visibility(mi)]],5))</f>
        <v>10</v>
      </c>
      <c r="K4347">
        <f>MROUND(US_Accidents_Dec20_updated[[#This Row],[Wind_Speed(mph)]],5)</f>
        <v>5</v>
      </c>
      <c r="L4347">
        <f>IF(US_Accidents_Dec20_updated[[#This Row],[Precipitation(in)]]&gt;0.1, 0.1, US_Accidents_Dec20_updated[[#This Row],[Precipitation(in)]])</f>
        <v>0</v>
      </c>
    </row>
    <row r="4348" spans="1:12" x14ac:dyDescent="0.25">
      <c r="A4348" t="str">
        <f>US_Accidents_Dec20_updated[[#This Row],[ID]]</f>
        <v>A-4192039</v>
      </c>
      <c r="B4348">
        <f>US_Accidents_Dec20_updated[[#This Row],[Start_Lat]]</f>
        <v>40.293595000000003</v>
      </c>
      <c r="C4348">
        <f>US_Accidents_Dec20_updated[[#This Row],[Start_Lng]]</f>
        <v>-104.291685</v>
      </c>
      <c r="D4348">
        <f>US_Accidents_Dec20_updated[[#This Row],[Severity]]-1</f>
        <v>3</v>
      </c>
      <c r="E4348">
        <f>HOUR(US_Accidents_Dec20_updated[[#This Row],[Start_Time]])</f>
        <v>21</v>
      </c>
      <c r="F4348">
        <f>DAY(US_Accidents_Dec20_updated[[#This Row],[Start_Time]])</f>
        <v>30</v>
      </c>
      <c r="G4348">
        <f>MONTH(US_Accidents_Dec20_updated[[#This Row],[Start_Time]])</f>
        <v>5</v>
      </c>
      <c r="H4348" t="str">
        <f>US_Accidents_Dec20_updated[[#This Row],[Description]]</f>
        <v>Closed at CO-37/CR-53 - Road closed due to accident.</v>
      </c>
      <c r="I4348" t="s">
        <v>50</v>
      </c>
      <c r="J4348">
        <f>IF(US_Accidents_Dec20_updated[[#This Row],[Visibility(mi)]]&gt;30, 30, MROUND(US_Accidents_Dec20_updated[[#This Row],[Visibility(mi)]],5))</f>
        <v>10</v>
      </c>
      <c r="K4348">
        <f>MROUND(US_Accidents_Dec20_updated[[#This Row],[Wind_Speed(mph)]],5)</f>
        <v>5</v>
      </c>
      <c r="L4348">
        <f>IF(US_Accidents_Dec20_updated[[#This Row],[Precipitation(in)]]&gt;0.1, 0.1, US_Accidents_Dec20_updated[[#This Row],[Precipitation(in)]])</f>
        <v>0</v>
      </c>
    </row>
    <row r="4349" spans="1:12" x14ac:dyDescent="0.25">
      <c r="A4349" t="str">
        <f>US_Accidents_Dec20_updated[[#This Row],[ID]]</f>
        <v>A-4192040</v>
      </c>
      <c r="B4349">
        <f>US_Accidents_Dec20_updated[[#This Row],[Start_Lat]]</f>
        <v>40.320762999999999</v>
      </c>
      <c r="C4349">
        <f>US_Accidents_Dec20_updated[[#This Row],[Start_Lng]]</f>
        <v>-104.405703</v>
      </c>
      <c r="D4349">
        <f>US_Accidents_Dec20_updated[[#This Row],[Severity]]-1</f>
        <v>3</v>
      </c>
      <c r="E4349">
        <f>HOUR(US_Accidents_Dec20_updated[[#This Row],[Start_Time]])</f>
        <v>21</v>
      </c>
      <c r="F4349">
        <f>DAY(US_Accidents_Dec20_updated[[#This Row],[Start_Time]])</f>
        <v>30</v>
      </c>
      <c r="G4349">
        <f>MONTH(US_Accidents_Dec20_updated[[#This Row],[Start_Time]])</f>
        <v>5</v>
      </c>
      <c r="H4349" t="str">
        <f>US_Accidents_Dec20_updated[[#This Row],[Description]]</f>
        <v>Closed at CR-87 - Road closed due to accident.</v>
      </c>
      <c r="I4349" t="s">
        <v>50</v>
      </c>
      <c r="J4349">
        <f>IF(US_Accidents_Dec20_updated[[#This Row],[Visibility(mi)]]&gt;30, 30, MROUND(US_Accidents_Dec20_updated[[#This Row],[Visibility(mi)]],5))</f>
        <v>10</v>
      </c>
      <c r="K4349">
        <f>MROUND(US_Accidents_Dec20_updated[[#This Row],[Wind_Speed(mph)]],5)</f>
        <v>5</v>
      </c>
      <c r="L4349">
        <f>IF(US_Accidents_Dec20_updated[[#This Row],[Precipitation(in)]]&gt;0.1, 0.1, US_Accidents_Dec20_updated[[#This Row],[Precipitation(in)]])</f>
        <v>0</v>
      </c>
    </row>
    <row r="4350" spans="1:12" x14ac:dyDescent="0.25">
      <c r="A4350" t="str">
        <f>US_Accidents_Dec20_updated[[#This Row],[ID]]</f>
        <v>A-4192041</v>
      </c>
      <c r="B4350">
        <f>US_Accidents_Dec20_updated[[#This Row],[Start_Lat]]</f>
        <v>39.638866</v>
      </c>
      <c r="C4350">
        <f>US_Accidents_Dec20_updated[[#This Row],[Start_Lng]]</f>
        <v>-105.006911</v>
      </c>
      <c r="D4350">
        <f>US_Accidents_Dec20_updated[[#This Row],[Severity]]-1</f>
        <v>2</v>
      </c>
      <c r="E4350">
        <f>HOUR(US_Accidents_Dec20_updated[[#This Row],[Start_Time]])</f>
        <v>20</v>
      </c>
      <c r="F4350">
        <f>DAY(US_Accidents_Dec20_updated[[#This Row],[Start_Time]])</f>
        <v>30</v>
      </c>
      <c r="G4350">
        <f>MONTH(US_Accidents_Dec20_updated[[#This Row],[Start_Time]])</f>
        <v>5</v>
      </c>
      <c r="H4350" t="str">
        <f>US_Accidents_Dec20_updated[[#This Row],[Description]]</f>
        <v>At CO-88/W Belleview Ave - Accident. Right lane blocked.</v>
      </c>
      <c r="I4350" t="s">
        <v>50</v>
      </c>
      <c r="J4350">
        <f>IF(US_Accidents_Dec20_updated[[#This Row],[Visibility(mi)]]&gt;30, 30, MROUND(US_Accidents_Dec20_updated[[#This Row],[Visibility(mi)]],5))</f>
        <v>10</v>
      </c>
      <c r="K4350">
        <f>MROUND(US_Accidents_Dec20_updated[[#This Row],[Wind_Speed(mph)]],5)</f>
        <v>10</v>
      </c>
      <c r="L4350">
        <f>IF(US_Accidents_Dec20_updated[[#This Row],[Precipitation(in)]]&gt;0.1, 0.1, US_Accidents_Dec20_updated[[#This Row],[Precipitation(in)]])</f>
        <v>0</v>
      </c>
    </row>
    <row r="4351" spans="1:12" x14ac:dyDescent="0.25">
      <c r="A4351" t="str">
        <f>US_Accidents_Dec20_updated[[#This Row],[ID]]</f>
        <v>A-4192042</v>
      </c>
      <c r="B4351">
        <f>US_Accidents_Dec20_updated[[#This Row],[Start_Lat]]</f>
        <v>39.628624000000002</v>
      </c>
      <c r="C4351">
        <f>US_Accidents_Dec20_updated[[#This Row],[Start_Lng]]</f>
        <v>-105.01047</v>
      </c>
      <c r="D4351">
        <f>US_Accidents_Dec20_updated[[#This Row],[Severity]]-1</f>
        <v>2</v>
      </c>
      <c r="E4351">
        <f>HOUR(US_Accidents_Dec20_updated[[#This Row],[Start_Time]])</f>
        <v>22</v>
      </c>
      <c r="F4351">
        <f>DAY(US_Accidents_Dec20_updated[[#This Row],[Start_Time]])</f>
        <v>30</v>
      </c>
      <c r="G4351">
        <f>MONTH(US_Accidents_Dec20_updated[[#This Row],[Start_Time]])</f>
        <v>5</v>
      </c>
      <c r="H4351" t="str">
        <f>US_Accidents_Dec20_updated[[#This Row],[Description]]</f>
        <v>At CO-88/W Belleview Ave - Accident.</v>
      </c>
      <c r="I4351" t="s">
        <v>50</v>
      </c>
      <c r="J4351">
        <f>IF(US_Accidents_Dec20_updated[[#This Row],[Visibility(mi)]]&gt;30, 30, MROUND(US_Accidents_Dec20_updated[[#This Row],[Visibility(mi)]],5))</f>
        <v>10</v>
      </c>
      <c r="K4351">
        <f>MROUND(US_Accidents_Dec20_updated[[#This Row],[Wind_Speed(mph)]],5)</f>
        <v>10</v>
      </c>
      <c r="L4351">
        <f>IF(US_Accidents_Dec20_updated[[#This Row],[Precipitation(in)]]&gt;0.1, 0.1, US_Accidents_Dec20_updated[[#This Row],[Precipitation(in)]])</f>
        <v>0</v>
      </c>
    </row>
    <row r="4352" spans="1:12" x14ac:dyDescent="0.25">
      <c r="A4352" t="str">
        <f>US_Accidents_Dec20_updated[[#This Row],[ID]]</f>
        <v>A-4192043</v>
      </c>
      <c r="B4352">
        <f>US_Accidents_Dec20_updated[[#This Row],[Start_Lat]]</f>
        <v>39.734789999999997</v>
      </c>
      <c r="C4352">
        <f>US_Accidents_Dec20_updated[[#This Row],[Start_Lng]]</f>
        <v>-105.01503</v>
      </c>
      <c r="D4352">
        <f>US_Accidents_Dec20_updated[[#This Row],[Severity]]-1</f>
        <v>2</v>
      </c>
      <c r="E4352">
        <f>HOUR(US_Accidents_Dec20_updated[[#This Row],[Start_Time]])</f>
        <v>22</v>
      </c>
      <c r="F4352">
        <f>DAY(US_Accidents_Dec20_updated[[#This Row],[Start_Time]])</f>
        <v>30</v>
      </c>
      <c r="G4352">
        <f>MONTH(US_Accidents_Dec20_updated[[#This Row],[Start_Time]])</f>
        <v>5</v>
      </c>
      <c r="H4352" t="str">
        <f>US_Accidents_Dec20_updated[[#This Row],[Description]]</f>
        <v>At US-40/CO-33/Colfax Ave/Exit 210 - Accident.</v>
      </c>
      <c r="I4352" t="s">
        <v>50</v>
      </c>
      <c r="J4352">
        <f>IF(US_Accidents_Dec20_updated[[#This Row],[Visibility(mi)]]&gt;30, 30, MROUND(US_Accidents_Dec20_updated[[#This Row],[Visibility(mi)]],5))</f>
        <v>10</v>
      </c>
      <c r="K4352">
        <f>MROUND(US_Accidents_Dec20_updated[[#This Row],[Wind_Speed(mph)]],5)</f>
        <v>10</v>
      </c>
      <c r="L4352">
        <f>IF(US_Accidents_Dec20_updated[[#This Row],[Precipitation(in)]]&gt;0.1, 0.1, US_Accidents_Dec20_updated[[#This Row],[Precipitation(in)]])</f>
        <v>0</v>
      </c>
    </row>
    <row r="4353" spans="1:12" x14ac:dyDescent="0.25">
      <c r="A4353" t="str">
        <f>US_Accidents_Dec20_updated[[#This Row],[ID]]</f>
        <v>A-4192734</v>
      </c>
      <c r="B4353">
        <f>US_Accidents_Dec20_updated[[#This Row],[Start_Lat]]</f>
        <v>39.627630000000003</v>
      </c>
      <c r="C4353">
        <f>US_Accidents_Dec20_updated[[#This Row],[Start_Lng]]</f>
        <v>-106.06916</v>
      </c>
      <c r="D4353">
        <f>US_Accidents_Dec20_updated[[#This Row],[Severity]]-1</f>
        <v>3</v>
      </c>
      <c r="E4353">
        <f>HOUR(US_Accidents_Dec20_updated[[#This Row],[Start_Time]])</f>
        <v>1</v>
      </c>
      <c r="F4353">
        <f>DAY(US_Accidents_Dec20_updated[[#This Row],[Start_Time]])</f>
        <v>30</v>
      </c>
      <c r="G4353">
        <f>MONTH(US_Accidents_Dec20_updated[[#This Row],[Start_Time]])</f>
        <v>4</v>
      </c>
      <c r="H4353" t="str">
        <f>US_Accidents_Dec20_updated[[#This Row],[Description]]</f>
        <v>Closed at US-6/CO-9/Exit 205 - Road closed due to accident.</v>
      </c>
      <c r="I4353" t="s">
        <v>1210</v>
      </c>
      <c r="J4353">
        <f>IF(US_Accidents_Dec20_updated[[#This Row],[Visibility(mi)]]&gt;30, 30, MROUND(US_Accidents_Dec20_updated[[#This Row],[Visibility(mi)]],5))</f>
        <v>0</v>
      </c>
      <c r="K4353">
        <f>MROUND(US_Accidents_Dec20_updated[[#This Row],[Wind_Speed(mph)]],5)</f>
        <v>5</v>
      </c>
      <c r="L4353">
        <f>IF(US_Accidents_Dec20_updated[[#This Row],[Precipitation(in)]]&gt;0.1, 0.1, US_Accidents_Dec20_updated[[#This Row],[Precipitation(in)]])</f>
        <v>0.1</v>
      </c>
    </row>
    <row r="4354" spans="1:12" x14ac:dyDescent="0.25">
      <c r="A4354" t="str">
        <f>US_Accidents_Dec20_updated[[#This Row],[ID]]</f>
        <v>A-4192737</v>
      </c>
      <c r="B4354">
        <f>US_Accidents_Dec20_updated[[#This Row],[Start_Lat]]</f>
        <v>39.844169000000001</v>
      </c>
      <c r="C4354">
        <f>US_Accidents_Dec20_updated[[#This Row],[Start_Lng]]</f>
        <v>-104.98466999999999</v>
      </c>
      <c r="D4354">
        <f>US_Accidents_Dec20_updated[[#This Row],[Severity]]-1</f>
        <v>2</v>
      </c>
      <c r="E4354">
        <f>HOUR(US_Accidents_Dec20_updated[[#This Row],[Start_Time]])</f>
        <v>2</v>
      </c>
      <c r="F4354">
        <f>DAY(US_Accidents_Dec20_updated[[#This Row],[Start_Time]])</f>
        <v>30</v>
      </c>
      <c r="G4354">
        <f>MONTH(US_Accidents_Dec20_updated[[#This Row],[Start_Time]])</f>
        <v>4</v>
      </c>
      <c r="H4354" t="str">
        <f>US_Accidents_Dec20_updated[[#This Row],[Description]]</f>
        <v>At US-36/Exit 217 - Accident.</v>
      </c>
      <c r="I4354" t="s">
        <v>1210</v>
      </c>
      <c r="J4354">
        <f>IF(US_Accidents_Dec20_updated[[#This Row],[Visibility(mi)]]&gt;30, 30, MROUND(US_Accidents_Dec20_updated[[#This Row],[Visibility(mi)]],5))</f>
        <v>5</v>
      </c>
      <c r="K4354">
        <f>MROUND(US_Accidents_Dec20_updated[[#This Row],[Wind_Speed(mph)]],5)</f>
        <v>5</v>
      </c>
      <c r="L4354">
        <f>IF(US_Accidents_Dec20_updated[[#This Row],[Precipitation(in)]]&gt;0.1, 0.1, US_Accidents_Dec20_updated[[#This Row],[Precipitation(in)]])</f>
        <v>0</v>
      </c>
    </row>
    <row r="4355" spans="1:12" x14ac:dyDescent="0.25">
      <c r="A4355" t="str">
        <f>US_Accidents_Dec20_updated[[#This Row],[ID]]</f>
        <v>A-4192744</v>
      </c>
      <c r="B4355">
        <f>US_Accidents_Dec20_updated[[#This Row],[Start_Lat]]</f>
        <v>39.260770000000001</v>
      </c>
      <c r="C4355">
        <f>US_Accidents_Dec20_updated[[#This Row],[Start_Lng]]</f>
        <v>-104.70336</v>
      </c>
      <c r="D4355">
        <f>US_Accidents_Dec20_updated[[#This Row],[Severity]]-1</f>
        <v>3</v>
      </c>
      <c r="E4355">
        <f>HOUR(US_Accidents_Dec20_updated[[#This Row],[Start_Time]])</f>
        <v>10</v>
      </c>
      <c r="F4355">
        <f>DAY(US_Accidents_Dec20_updated[[#This Row],[Start_Time]])</f>
        <v>30</v>
      </c>
      <c r="G4355">
        <f>MONTH(US_Accidents_Dec20_updated[[#This Row],[Start_Time]])</f>
        <v>4</v>
      </c>
      <c r="H4355" t="str">
        <f>US_Accidents_Dec20_updated[[#This Row],[Description]]</f>
        <v>Closed at S Lake Gulch Rd - Road closed due to accident.</v>
      </c>
      <c r="I4355" t="s">
        <v>1268</v>
      </c>
      <c r="J4355">
        <f>IF(US_Accidents_Dec20_updated[[#This Row],[Visibility(mi)]]&gt;30, 30, MROUND(US_Accidents_Dec20_updated[[#This Row],[Visibility(mi)]],5))</f>
        <v>0</v>
      </c>
      <c r="K4355">
        <f>MROUND(US_Accidents_Dec20_updated[[#This Row],[Wind_Speed(mph)]],5)</f>
        <v>30</v>
      </c>
      <c r="L4355">
        <f>IF(US_Accidents_Dec20_updated[[#This Row],[Precipitation(in)]]&gt;0.1, 0.1, US_Accidents_Dec20_updated[[#This Row],[Precipitation(in)]])</f>
        <v>0</v>
      </c>
    </row>
    <row r="4356" spans="1:12" x14ac:dyDescent="0.25">
      <c r="A4356" t="str">
        <f>US_Accidents_Dec20_updated[[#This Row],[ID]]</f>
        <v>A-4192745</v>
      </c>
      <c r="B4356">
        <f>US_Accidents_Dec20_updated[[#This Row],[Start_Lat]]</f>
        <v>39.270940000000003</v>
      </c>
      <c r="C4356">
        <f>US_Accidents_Dec20_updated[[#This Row],[Start_Lng]]</f>
        <v>-104.73631</v>
      </c>
      <c r="D4356">
        <f>US_Accidents_Dec20_updated[[#This Row],[Severity]]-1</f>
        <v>3</v>
      </c>
      <c r="E4356">
        <f>HOUR(US_Accidents_Dec20_updated[[#This Row],[Start_Time]])</f>
        <v>10</v>
      </c>
      <c r="F4356">
        <f>DAY(US_Accidents_Dec20_updated[[#This Row],[Start_Time]])</f>
        <v>30</v>
      </c>
      <c r="G4356">
        <f>MONTH(US_Accidents_Dec20_updated[[#This Row],[Start_Time]])</f>
        <v>4</v>
      </c>
      <c r="H4356" t="str">
        <f>US_Accidents_Dec20_updated[[#This Row],[Description]]</f>
        <v>Closed at S Russellville Rd - Road closed due to accident.</v>
      </c>
      <c r="I4356" t="s">
        <v>1268</v>
      </c>
      <c r="J4356">
        <f>IF(US_Accidents_Dec20_updated[[#This Row],[Visibility(mi)]]&gt;30, 30, MROUND(US_Accidents_Dec20_updated[[#This Row],[Visibility(mi)]],5))</f>
        <v>0</v>
      </c>
      <c r="K4356">
        <f>MROUND(US_Accidents_Dec20_updated[[#This Row],[Wind_Speed(mph)]],5)</f>
        <v>30</v>
      </c>
      <c r="L4356">
        <f>IF(US_Accidents_Dec20_updated[[#This Row],[Precipitation(in)]]&gt;0.1, 0.1, US_Accidents_Dec20_updated[[#This Row],[Precipitation(in)]])</f>
        <v>0</v>
      </c>
    </row>
    <row r="4357" spans="1:12" x14ac:dyDescent="0.25">
      <c r="A4357" t="str">
        <f>US_Accidents_Dec20_updated[[#This Row],[ID]]</f>
        <v>A-4192748</v>
      </c>
      <c r="B4357">
        <f>US_Accidents_Dec20_updated[[#This Row],[Start_Lat]]</f>
        <v>39.736640000000001</v>
      </c>
      <c r="C4357">
        <f>US_Accidents_Dec20_updated[[#This Row],[Start_Lng]]</f>
        <v>-105.01436</v>
      </c>
      <c r="D4357">
        <f>US_Accidents_Dec20_updated[[#This Row],[Severity]]-1</f>
        <v>2</v>
      </c>
      <c r="E4357">
        <f>HOUR(US_Accidents_Dec20_updated[[#This Row],[Start_Time]])</f>
        <v>7</v>
      </c>
      <c r="F4357">
        <f>DAY(US_Accidents_Dec20_updated[[#This Row],[Start_Time]])</f>
        <v>30</v>
      </c>
      <c r="G4357">
        <f>MONTH(US_Accidents_Dec20_updated[[#This Row],[Start_Time]])</f>
        <v>4</v>
      </c>
      <c r="H4357" t="str">
        <f>US_Accidents_Dec20_updated[[#This Row],[Description]]</f>
        <v>At Zuni St/Exit 209C - Accident.</v>
      </c>
      <c r="I4357" t="s">
        <v>1268</v>
      </c>
      <c r="J4357">
        <f>IF(US_Accidents_Dec20_updated[[#This Row],[Visibility(mi)]]&gt;30, 30, MROUND(US_Accidents_Dec20_updated[[#This Row],[Visibility(mi)]],5))</f>
        <v>0</v>
      </c>
      <c r="K4357">
        <f>MROUND(US_Accidents_Dec20_updated[[#This Row],[Wind_Speed(mph)]],5)</f>
        <v>5</v>
      </c>
      <c r="L4357">
        <f>IF(US_Accidents_Dec20_updated[[#This Row],[Precipitation(in)]]&gt;0.1, 0.1, US_Accidents_Dec20_updated[[#This Row],[Precipitation(in)]])</f>
        <v>0</v>
      </c>
    </row>
    <row r="4358" spans="1:12" x14ac:dyDescent="0.25">
      <c r="A4358" t="str">
        <f>US_Accidents_Dec20_updated[[#This Row],[ID]]</f>
        <v>A-4192749</v>
      </c>
      <c r="B4358">
        <f>US_Accidents_Dec20_updated[[#This Row],[Start_Lat]]</f>
        <v>39.787300000000002</v>
      </c>
      <c r="C4358">
        <f>US_Accidents_Dec20_updated[[#This Row],[Start_Lng]]</f>
        <v>-104.98934</v>
      </c>
      <c r="D4358">
        <f>US_Accidents_Dec20_updated[[#This Row],[Severity]]-1</f>
        <v>2</v>
      </c>
      <c r="E4358">
        <f>HOUR(US_Accidents_Dec20_updated[[#This Row],[Start_Time]])</f>
        <v>7</v>
      </c>
      <c r="F4358">
        <f>DAY(US_Accidents_Dec20_updated[[#This Row],[Start_Time]])</f>
        <v>30</v>
      </c>
      <c r="G4358">
        <f>MONTH(US_Accidents_Dec20_updated[[#This Row],[Start_Time]])</f>
        <v>4</v>
      </c>
      <c r="H4358" t="str">
        <f>US_Accidents_Dec20_updated[[#This Row],[Description]]</f>
        <v>At I-70/Exit 214 - Accident.</v>
      </c>
      <c r="I4358" t="s">
        <v>50</v>
      </c>
      <c r="J4358">
        <f>IF(US_Accidents_Dec20_updated[[#This Row],[Visibility(mi)]]&gt;30, 30, MROUND(US_Accidents_Dec20_updated[[#This Row],[Visibility(mi)]],5))</f>
        <v>5</v>
      </c>
      <c r="K4358">
        <f>MROUND(US_Accidents_Dec20_updated[[#This Row],[Wind_Speed(mph)]],5)</f>
        <v>5</v>
      </c>
      <c r="L4358">
        <f>IF(US_Accidents_Dec20_updated[[#This Row],[Precipitation(in)]]&gt;0.1, 0.1, US_Accidents_Dec20_updated[[#This Row],[Precipitation(in)]])</f>
        <v>0</v>
      </c>
    </row>
    <row r="4359" spans="1:12" x14ac:dyDescent="0.25">
      <c r="A4359" t="str">
        <f>US_Accidents_Dec20_updated[[#This Row],[ID]]</f>
        <v>A-4192761</v>
      </c>
      <c r="B4359">
        <f>US_Accidents_Dec20_updated[[#This Row],[Start_Lat]]</f>
        <v>39.564700000000002</v>
      </c>
      <c r="C4359">
        <f>US_Accidents_Dec20_updated[[#This Row],[Start_Lng]]</f>
        <v>-104.915713</v>
      </c>
      <c r="D4359">
        <f>US_Accidents_Dec20_updated[[#This Row],[Severity]]-1</f>
        <v>2</v>
      </c>
      <c r="E4359">
        <f>HOUR(US_Accidents_Dec20_updated[[#This Row],[Start_Time]])</f>
        <v>9</v>
      </c>
      <c r="F4359">
        <f>DAY(US_Accidents_Dec20_updated[[#This Row],[Start_Time]])</f>
        <v>30</v>
      </c>
      <c r="G4359">
        <f>MONTH(US_Accidents_Dec20_updated[[#This Row],[Start_Time]])</f>
        <v>4</v>
      </c>
      <c r="H4359" t="str">
        <f>US_Accidents_Dec20_updated[[#This Row],[Description]]</f>
        <v>At CO-177/University Blvd - Accident.</v>
      </c>
      <c r="I4359" t="s">
        <v>1268</v>
      </c>
      <c r="J4359">
        <f>IF(US_Accidents_Dec20_updated[[#This Row],[Visibility(mi)]]&gt;30, 30, MROUND(US_Accidents_Dec20_updated[[#This Row],[Visibility(mi)]],5))</f>
        <v>0</v>
      </c>
      <c r="K4359">
        <f>MROUND(US_Accidents_Dec20_updated[[#This Row],[Wind_Speed(mph)]],5)</f>
        <v>5</v>
      </c>
      <c r="L4359">
        <f>IF(US_Accidents_Dec20_updated[[#This Row],[Precipitation(in)]]&gt;0.1, 0.1, US_Accidents_Dec20_updated[[#This Row],[Precipitation(in)]])</f>
        <v>0</v>
      </c>
    </row>
    <row r="4360" spans="1:12" x14ac:dyDescent="0.25">
      <c r="A4360" t="str">
        <f>US_Accidents_Dec20_updated[[#This Row],[ID]]</f>
        <v>A-4192762</v>
      </c>
      <c r="B4360">
        <f>US_Accidents_Dec20_updated[[#This Row],[Start_Lat]]</f>
        <v>40.335929999999998</v>
      </c>
      <c r="C4360">
        <f>US_Accidents_Dec20_updated[[#This Row],[Start_Lng]]</f>
        <v>-105.09451</v>
      </c>
      <c r="D4360">
        <f>US_Accidents_Dec20_updated[[#This Row],[Severity]]-1</f>
        <v>3</v>
      </c>
      <c r="E4360">
        <f>HOUR(US_Accidents_Dec20_updated[[#This Row],[Start_Time]])</f>
        <v>10</v>
      </c>
      <c r="F4360">
        <f>DAY(US_Accidents_Dec20_updated[[#This Row],[Start_Time]])</f>
        <v>30</v>
      </c>
      <c r="G4360">
        <f>MONTH(US_Accidents_Dec20_updated[[#This Row],[Start_Time]])</f>
        <v>4</v>
      </c>
      <c r="H4360" t="str">
        <f>US_Accidents_Dec20_updated[[#This Row],[Description]]</f>
        <v>Closed between US-287/Lincoln Ave and US-287 - Road closed due to accident.</v>
      </c>
      <c r="I4360" t="s">
        <v>50</v>
      </c>
      <c r="J4360">
        <f>IF(US_Accidents_Dec20_updated[[#This Row],[Visibility(mi)]]&gt;30, 30, MROUND(US_Accidents_Dec20_updated[[#This Row],[Visibility(mi)]],5))</f>
        <v>5</v>
      </c>
      <c r="K4360">
        <f>MROUND(US_Accidents_Dec20_updated[[#This Row],[Wind_Speed(mph)]],5)</f>
        <v>5</v>
      </c>
      <c r="L4360">
        <f>IF(US_Accidents_Dec20_updated[[#This Row],[Precipitation(in)]]&gt;0.1, 0.1, US_Accidents_Dec20_updated[[#This Row],[Precipitation(in)]])</f>
        <v>0</v>
      </c>
    </row>
    <row r="4361" spans="1:12" x14ac:dyDescent="0.25">
      <c r="A4361" t="str">
        <f>US_Accidents_Dec20_updated[[#This Row],[ID]]</f>
        <v>A-4192763</v>
      </c>
      <c r="B4361">
        <f>US_Accidents_Dec20_updated[[#This Row],[Start_Lat]]</f>
        <v>40.305149999999998</v>
      </c>
      <c r="C4361">
        <f>US_Accidents_Dec20_updated[[#This Row],[Start_Lng]]</f>
        <v>-105.10603</v>
      </c>
      <c r="D4361">
        <f>US_Accidents_Dec20_updated[[#This Row],[Severity]]-1</f>
        <v>3</v>
      </c>
      <c r="E4361">
        <f>HOUR(US_Accidents_Dec20_updated[[#This Row],[Start_Time]])</f>
        <v>10</v>
      </c>
      <c r="F4361">
        <f>DAY(US_Accidents_Dec20_updated[[#This Row],[Start_Time]])</f>
        <v>30</v>
      </c>
      <c r="G4361">
        <f>MONTH(US_Accidents_Dec20_updated[[#This Row],[Start_Time]])</f>
        <v>4</v>
      </c>
      <c r="H4361" t="str">
        <f>US_Accidents_Dec20_updated[[#This Row],[Description]]</f>
        <v>Closed at at US-287-BYP - Road closed due to accident.</v>
      </c>
      <c r="I4361" t="s">
        <v>50</v>
      </c>
      <c r="J4361">
        <f>IF(US_Accidents_Dec20_updated[[#This Row],[Visibility(mi)]]&gt;30, 30, MROUND(US_Accidents_Dec20_updated[[#This Row],[Visibility(mi)]],5))</f>
        <v>5</v>
      </c>
      <c r="K4361">
        <f>MROUND(US_Accidents_Dec20_updated[[#This Row],[Wind_Speed(mph)]],5)</f>
        <v>5</v>
      </c>
      <c r="L4361">
        <f>IF(US_Accidents_Dec20_updated[[#This Row],[Precipitation(in)]]&gt;0.1, 0.1, US_Accidents_Dec20_updated[[#This Row],[Precipitation(in)]])</f>
        <v>0</v>
      </c>
    </row>
    <row r="4362" spans="1:12" x14ac:dyDescent="0.25">
      <c r="A4362" t="str">
        <f>US_Accidents_Dec20_updated[[#This Row],[ID]]</f>
        <v>A-4192764</v>
      </c>
      <c r="B4362">
        <f>US_Accidents_Dec20_updated[[#This Row],[Start_Lat]]</f>
        <v>40.305149999999998</v>
      </c>
      <c r="C4362">
        <f>US_Accidents_Dec20_updated[[#This Row],[Start_Lng]]</f>
        <v>-105.10603</v>
      </c>
      <c r="D4362">
        <f>US_Accidents_Dec20_updated[[#This Row],[Severity]]-1</f>
        <v>3</v>
      </c>
      <c r="E4362">
        <f>HOUR(US_Accidents_Dec20_updated[[#This Row],[Start_Time]])</f>
        <v>10</v>
      </c>
      <c r="F4362">
        <f>DAY(US_Accidents_Dec20_updated[[#This Row],[Start_Time]])</f>
        <v>30</v>
      </c>
      <c r="G4362">
        <f>MONTH(US_Accidents_Dec20_updated[[#This Row],[Start_Time]])</f>
        <v>4</v>
      </c>
      <c r="H4362" t="str">
        <f>US_Accidents_Dec20_updated[[#This Row],[Description]]</f>
        <v>Closed at US-287-byp - Road closed due to accident.</v>
      </c>
      <c r="I4362" t="s">
        <v>50</v>
      </c>
      <c r="J4362">
        <f>IF(US_Accidents_Dec20_updated[[#This Row],[Visibility(mi)]]&gt;30, 30, MROUND(US_Accidents_Dec20_updated[[#This Row],[Visibility(mi)]],5))</f>
        <v>5</v>
      </c>
      <c r="K4362">
        <f>MROUND(US_Accidents_Dec20_updated[[#This Row],[Wind_Speed(mph)]],5)</f>
        <v>5</v>
      </c>
      <c r="L4362">
        <f>IF(US_Accidents_Dec20_updated[[#This Row],[Precipitation(in)]]&gt;0.1, 0.1, US_Accidents_Dec20_updated[[#This Row],[Precipitation(in)]])</f>
        <v>0</v>
      </c>
    </row>
    <row r="4363" spans="1:12" x14ac:dyDescent="0.25">
      <c r="A4363" t="str">
        <f>US_Accidents_Dec20_updated[[#This Row],[ID]]</f>
        <v>A-4192767</v>
      </c>
      <c r="B4363">
        <f>US_Accidents_Dec20_updated[[#This Row],[Start_Lat]]</f>
        <v>39.260770000000001</v>
      </c>
      <c r="C4363">
        <f>US_Accidents_Dec20_updated[[#This Row],[Start_Lng]]</f>
        <v>-104.70336</v>
      </c>
      <c r="D4363">
        <f>US_Accidents_Dec20_updated[[#This Row],[Severity]]-1</f>
        <v>3</v>
      </c>
      <c r="E4363">
        <f>HOUR(US_Accidents_Dec20_updated[[#This Row],[Start_Time]])</f>
        <v>10</v>
      </c>
      <c r="F4363">
        <f>DAY(US_Accidents_Dec20_updated[[#This Row],[Start_Time]])</f>
        <v>30</v>
      </c>
      <c r="G4363">
        <f>MONTH(US_Accidents_Dec20_updated[[#This Row],[Start_Time]])</f>
        <v>4</v>
      </c>
      <c r="H4363" t="str">
        <f>US_Accidents_Dec20_updated[[#This Row],[Description]]</f>
        <v>Closed at Lake Gulch Rd - Road closed due to accident.</v>
      </c>
      <c r="I4363" t="s">
        <v>1268</v>
      </c>
      <c r="J4363">
        <f>IF(US_Accidents_Dec20_updated[[#This Row],[Visibility(mi)]]&gt;30, 30, MROUND(US_Accidents_Dec20_updated[[#This Row],[Visibility(mi)]],5))</f>
        <v>0</v>
      </c>
      <c r="K4363">
        <f>MROUND(US_Accidents_Dec20_updated[[#This Row],[Wind_Speed(mph)]],5)</f>
        <v>30</v>
      </c>
      <c r="L4363">
        <f>IF(US_Accidents_Dec20_updated[[#This Row],[Precipitation(in)]]&gt;0.1, 0.1, US_Accidents_Dec20_updated[[#This Row],[Precipitation(in)]])</f>
        <v>0</v>
      </c>
    </row>
    <row r="4364" spans="1:12" x14ac:dyDescent="0.25">
      <c r="A4364" t="str">
        <f>US_Accidents_Dec20_updated[[#This Row],[ID]]</f>
        <v>A-4192768</v>
      </c>
      <c r="B4364">
        <f>US_Accidents_Dec20_updated[[#This Row],[Start_Lat]]</f>
        <v>39.270940000000003</v>
      </c>
      <c r="C4364">
        <f>US_Accidents_Dec20_updated[[#This Row],[Start_Lng]]</f>
        <v>-104.73631</v>
      </c>
      <c r="D4364">
        <f>US_Accidents_Dec20_updated[[#This Row],[Severity]]-1</f>
        <v>3</v>
      </c>
      <c r="E4364">
        <f>HOUR(US_Accidents_Dec20_updated[[#This Row],[Start_Time]])</f>
        <v>10</v>
      </c>
      <c r="F4364">
        <f>DAY(US_Accidents_Dec20_updated[[#This Row],[Start_Time]])</f>
        <v>30</v>
      </c>
      <c r="G4364">
        <f>MONTH(US_Accidents_Dec20_updated[[#This Row],[Start_Time]])</f>
        <v>4</v>
      </c>
      <c r="H4364" t="str">
        <f>US_Accidents_Dec20_updated[[#This Row],[Description]]</f>
        <v>Closed at Russellville Rd - Road closed due to accident.</v>
      </c>
      <c r="I4364" t="s">
        <v>1268</v>
      </c>
      <c r="J4364">
        <f>IF(US_Accidents_Dec20_updated[[#This Row],[Visibility(mi)]]&gt;30, 30, MROUND(US_Accidents_Dec20_updated[[#This Row],[Visibility(mi)]],5))</f>
        <v>0</v>
      </c>
      <c r="K4364">
        <f>MROUND(US_Accidents_Dec20_updated[[#This Row],[Wind_Speed(mph)]],5)</f>
        <v>30</v>
      </c>
      <c r="L4364">
        <f>IF(US_Accidents_Dec20_updated[[#This Row],[Precipitation(in)]]&gt;0.1, 0.1, US_Accidents_Dec20_updated[[#This Row],[Precipitation(in)]])</f>
        <v>0</v>
      </c>
    </row>
    <row r="4365" spans="1:12" x14ac:dyDescent="0.25">
      <c r="A4365" t="str">
        <f>US_Accidents_Dec20_updated[[#This Row],[ID]]</f>
        <v>A-4192769</v>
      </c>
      <c r="B4365">
        <f>US_Accidents_Dec20_updated[[#This Row],[Start_Lat]]</f>
        <v>40.531753000000002</v>
      </c>
      <c r="C4365">
        <f>US_Accidents_Dec20_updated[[#This Row],[Start_Lng]]</f>
        <v>-104.99340100000001</v>
      </c>
      <c r="D4365">
        <f>US_Accidents_Dec20_updated[[#This Row],[Severity]]-1</f>
        <v>2</v>
      </c>
      <c r="E4365">
        <f>HOUR(US_Accidents_Dec20_updated[[#This Row],[Start_Time]])</f>
        <v>10</v>
      </c>
      <c r="F4365">
        <f>DAY(US_Accidents_Dec20_updated[[#This Row],[Start_Time]])</f>
        <v>30</v>
      </c>
      <c r="G4365">
        <f>MONTH(US_Accidents_Dec20_updated[[#This Row],[Start_Time]])</f>
        <v>4</v>
      </c>
      <c r="H4365" t="str">
        <f>US_Accidents_Dec20_updated[[#This Row],[Description]]</f>
        <v>At Prospect Rd/Exit 268 - Accident.</v>
      </c>
      <c r="I4365" t="s">
        <v>50</v>
      </c>
      <c r="J4365">
        <f>IF(US_Accidents_Dec20_updated[[#This Row],[Visibility(mi)]]&gt;30, 30, MROUND(US_Accidents_Dec20_updated[[#This Row],[Visibility(mi)]],5))</f>
        <v>5</v>
      </c>
      <c r="K4365">
        <f>MROUND(US_Accidents_Dec20_updated[[#This Row],[Wind_Speed(mph)]],5)</f>
        <v>5</v>
      </c>
      <c r="L4365">
        <f>IF(US_Accidents_Dec20_updated[[#This Row],[Precipitation(in)]]&gt;0.1, 0.1, US_Accidents_Dec20_updated[[#This Row],[Precipitation(in)]])</f>
        <v>0</v>
      </c>
    </row>
    <row r="4366" spans="1:12" x14ac:dyDescent="0.25">
      <c r="A4366" t="str">
        <f>US_Accidents_Dec20_updated[[#This Row],[ID]]</f>
        <v>A-4192772</v>
      </c>
      <c r="B4366">
        <f>US_Accidents_Dec20_updated[[#This Row],[Start_Lat]]</f>
        <v>40.335940000000001</v>
      </c>
      <c r="C4366">
        <f>US_Accidents_Dec20_updated[[#This Row],[Start_Lng]]</f>
        <v>-105.09335</v>
      </c>
      <c r="D4366">
        <f>US_Accidents_Dec20_updated[[#This Row],[Severity]]-1</f>
        <v>3</v>
      </c>
      <c r="E4366">
        <f>HOUR(US_Accidents_Dec20_updated[[#This Row],[Start_Time]])</f>
        <v>10</v>
      </c>
      <c r="F4366">
        <f>DAY(US_Accidents_Dec20_updated[[#This Row],[Start_Time]])</f>
        <v>30</v>
      </c>
      <c r="G4366">
        <f>MONTH(US_Accidents_Dec20_updated[[#This Row],[Start_Time]])</f>
        <v>4</v>
      </c>
      <c r="H4366" t="str">
        <f>US_Accidents_Dec20_updated[[#This Row],[Description]]</f>
        <v>Closed between CR-17/Taft Ave and US-287 - Road closed due to accident.</v>
      </c>
      <c r="I4366" t="s">
        <v>50</v>
      </c>
      <c r="J4366">
        <f>IF(US_Accidents_Dec20_updated[[#This Row],[Visibility(mi)]]&gt;30, 30, MROUND(US_Accidents_Dec20_updated[[#This Row],[Visibility(mi)]],5))</f>
        <v>5</v>
      </c>
      <c r="K4366">
        <f>MROUND(US_Accidents_Dec20_updated[[#This Row],[Wind_Speed(mph)]],5)</f>
        <v>5</v>
      </c>
      <c r="L4366">
        <f>IF(US_Accidents_Dec20_updated[[#This Row],[Precipitation(in)]]&gt;0.1, 0.1, US_Accidents_Dec20_updated[[#This Row],[Precipitation(in)]])</f>
        <v>0</v>
      </c>
    </row>
    <row r="4367" spans="1:12" x14ac:dyDescent="0.25">
      <c r="A4367" t="str">
        <f>US_Accidents_Dec20_updated[[#This Row],[ID]]</f>
        <v>A-4192792</v>
      </c>
      <c r="B4367">
        <f>US_Accidents_Dec20_updated[[#This Row],[Start_Lat]]</f>
        <v>40.479467</v>
      </c>
      <c r="C4367">
        <f>US_Accidents_Dec20_updated[[#This Row],[Start_Lng]]</f>
        <v>-104.987431</v>
      </c>
      <c r="D4367">
        <f>US_Accidents_Dec20_updated[[#This Row],[Severity]]-1</f>
        <v>1</v>
      </c>
      <c r="E4367">
        <f>HOUR(US_Accidents_Dec20_updated[[#This Row],[Start_Time]])</f>
        <v>16</v>
      </c>
      <c r="F4367">
        <f>DAY(US_Accidents_Dec20_updated[[#This Row],[Start_Time]])</f>
        <v>30</v>
      </c>
      <c r="G4367">
        <f>MONTH(US_Accidents_Dec20_updated[[#This Row],[Start_Time]])</f>
        <v>4</v>
      </c>
      <c r="H4367" t="str">
        <f>US_Accidents_Dec20_updated[[#This Row],[Description]]</f>
        <v>At I-25 - Accident. Lane blocked.</v>
      </c>
      <c r="I4367" t="s">
        <v>1210</v>
      </c>
      <c r="J4367">
        <f>IF(US_Accidents_Dec20_updated[[#This Row],[Visibility(mi)]]&gt;30, 30, MROUND(US_Accidents_Dec20_updated[[#This Row],[Visibility(mi)]],5))</f>
        <v>0</v>
      </c>
      <c r="K4367">
        <f>MROUND(US_Accidents_Dec20_updated[[#This Row],[Wind_Speed(mph)]],5)</f>
        <v>5</v>
      </c>
      <c r="L4367">
        <f>IF(US_Accidents_Dec20_updated[[#This Row],[Precipitation(in)]]&gt;0.1, 0.1, US_Accidents_Dec20_updated[[#This Row],[Precipitation(in)]])</f>
        <v>0.03</v>
      </c>
    </row>
    <row r="4368" spans="1:12" x14ac:dyDescent="0.25">
      <c r="A4368" t="str">
        <f>US_Accidents_Dec20_updated[[#This Row],[ID]]</f>
        <v>A-4192797</v>
      </c>
      <c r="B4368">
        <f>US_Accidents_Dec20_updated[[#This Row],[Start_Lat]]</f>
        <v>38.34122</v>
      </c>
      <c r="C4368">
        <f>US_Accidents_Dec20_updated[[#This Row],[Start_Lng]]</f>
        <v>-104.76471100000001</v>
      </c>
      <c r="D4368">
        <f>US_Accidents_Dec20_updated[[#This Row],[Severity]]-1</f>
        <v>2</v>
      </c>
      <c r="E4368">
        <f>HOUR(US_Accidents_Dec20_updated[[#This Row],[Start_Time]])</f>
        <v>18</v>
      </c>
      <c r="F4368">
        <f>DAY(US_Accidents_Dec20_updated[[#This Row],[Start_Time]])</f>
        <v>30</v>
      </c>
      <c r="G4368">
        <f>MONTH(US_Accidents_Dec20_updated[[#This Row],[Start_Time]])</f>
        <v>4</v>
      </c>
      <c r="H4368" t="str">
        <f>US_Accidents_Dec20_updated[[#This Row],[Description]]</f>
        <v>At McCulloch Blvd - Accident.</v>
      </c>
      <c r="I4368" t="s">
        <v>50</v>
      </c>
      <c r="J4368">
        <f>IF(US_Accidents_Dec20_updated[[#This Row],[Visibility(mi)]]&gt;30, 30, MROUND(US_Accidents_Dec20_updated[[#This Row],[Visibility(mi)]],5))</f>
        <v>10</v>
      </c>
      <c r="K4368">
        <f>MROUND(US_Accidents_Dec20_updated[[#This Row],[Wind_Speed(mph)]],5)</f>
        <v>5</v>
      </c>
      <c r="L4368">
        <f>IF(US_Accidents_Dec20_updated[[#This Row],[Precipitation(in)]]&gt;0.1, 0.1, US_Accidents_Dec20_updated[[#This Row],[Precipitation(in)]])</f>
        <v>0</v>
      </c>
    </row>
    <row r="4369" spans="1:12" x14ac:dyDescent="0.25">
      <c r="A4369" t="str">
        <f>US_Accidents_Dec20_updated[[#This Row],[ID]]</f>
        <v>A-4192800</v>
      </c>
      <c r="B4369">
        <f>US_Accidents_Dec20_updated[[#This Row],[Start_Lat]]</f>
        <v>39.648710000000001</v>
      </c>
      <c r="C4369">
        <f>US_Accidents_Dec20_updated[[#This Row],[Start_Lng]]</f>
        <v>-104.9161</v>
      </c>
      <c r="D4369">
        <f>US_Accidents_Dec20_updated[[#This Row],[Severity]]-1</f>
        <v>2</v>
      </c>
      <c r="E4369">
        <f>HOUR(US_Accidents_Dec20_updated[[#This Row],[Start_Time]])</f>
        <v>18</v>
      </c>
      <c r="F4369">
        <f>DAY(US_Accidents_Dec20_updated[[#This Row],[Start_Time]])</f>
        <v>30</v>
      </c>
      <c r="G4369">
        <f>MONTH(US_Accidents_Dec20_updated[[#This Row],[Start_Time]])</f>
        <v>4</v>
      </c>
      <c r="H4369" t="str">
        <f>US_Accidents_Dec20_updated[[#This Row],[Description]]</f>
        <v>At I-225 - Accident.</v>
      </c>
      <c r="I4369" t="s">
        <v>50</v>
      </c>
      <c r="J4369">
        <f>IF(US_Accidents_Dec20_updated[[#This Row],[Visibility(mi)]]&gt;30, 30, MROUND(US_Accidents_Dec20_updated[[#This Row],[Visibility(mi)]],5))</f>
        <v>5</v>
      </c>
      <c r="K4369">
        <f>MROUND(US_Accidents_Dec20_updated[[#This Row],[Wind_Speed(mph)]],5)</f>
        <v>10</v>
      </c>
      <c r="L4369">
        <f>IF(US_Accidents_Dec20_updated[[#This Row],[Precipitation(in)]]&gt;0.1, 0.1, US_Accidents_Dec20_updated[[#This Row],[Precipitation(in)]])</f>
        <v>0.01</v>
      </c>
    </row>
    <row r="4370" spans="1:12" x14ac:dyDescent="0.25">
      <c r="A4370" t="str">
        <f>US_Accidents_Dec20_updated[[#This Row],[ID]]</f>
        <v>A-4192801</v>
      </c>
      <c r="B4370">
        <f>US_Accidents_Dec20_updated[[#This Row],[Start_Lat]]</f>
        <v>39.657330000000002</v>
      </c>
      <c r="C4370">
        <f>US_Accidents_Dec20_updated[[#This Row],[Start_Lng]]</f>
        <v>-104.92041999999999</v>
      </c>
      <c r="D4370">
        <f>US_Accidents_Dec20_updated[[#This Row],[Severity]]-1</f>
        <v>1</v>
      </c>
      <c r="E4370">
        <f>HOUR(US_Accidents_Dec20_updated[[#This Row],[Start_Time]])</f>
        <v>19</v>
      </c>
      <c r="F4370">
        <f>DAY(US_Accidents_Dec20_updated[[#This Row],[Start_Time]])</f>
        <v>30</v>
      </c>
      <c r="G4370">
        <f>MONTH(US_Accidents_Dec20_updated[[#This Row],[Start_Time]])</f>
        <v>4</v>
      </c>
      <c r="H4370" t="str">
        <f>US_Accidents_Dec20_updated[[#This Row],[Description]]</f>
        <v>At US-285/Hampden Ave/Exit 201 - Accident. Center lane blocked.</v>
      </c>
      <c r="I4370" t="s">
        <v>50</v>
      </c>
      <c r="J4370">
        <f>IF(US_Accidents_Dec20_updated[[#This Row],[Visibility(mi)]]&gt;30, 30, MROUND(US_Accidents_Dec20_updated[[#This Row],[Visibility(mi)]],5))</f>
        <v>5</v>
      </c>
      <c r="K4370">
        <f>MROUND(US_Accidents_Dec20_updated[[#This Row],[Wind_Speed(mph)]],5)</f>
        <v>5</v>
      </c>
      <c r="L4370">
        <f>IF(US_Accidents_Dec20_updated[[#This Row],[Precipitation(in)]]&gt;0.1, 0.1, US_Accidents_Dec20_updated[[#This Row],[Precipitation(in)]])</f>
        <v>0</v>
      </c>
    </row>
    <row r="4371" spans="1:12" x14ac:dyDescent="0.25">
      <c r="A4371" t="str">
        <f>US_Accidents_Dec20_updated[[#This Row],[ID]]</f>
        <v>A-4192811</v>
      </c>
      <c r="B4371">
        <f>US_Accidents_Dec20_updated[[#This Row],[Start_Lat]]</f>
        <v>40.393965000000001</v>
      </c>
      <c r="C4371">
        <f>US_Accidents_Dec20_updated[[#This Row],[Start_Lng]]</f>
        <v>-104.99348000000001</v>
      </c>
      <c r="D4371">
        <f>US_Accidents_Dec20_updated[[#This Row],[Severity]]-1</f>
        <v>2</v>
      </c>
      <c r="E4371">
        <f>HOUR(US_Accidents_Dec20_updated[[#This Row],[Start_Time]])</f>
        <v>20</v>
      </c>
      <c r="F4371">
        <f>DAY(US_Accidents_Dec20_updated[[#This Row],[Start_Time]])</f>
        <v>30</v>
      </c>
      <c r="G4371">
        <f>MONTH(US_Accidents_Dec20_updated[[#This Row],[Start_Time]])</f>
        <v>4</v>
      </c>
      <c r="H4371" t="str">
        <f>US_Accidents_Dec20_updated[[#This Row],[Description]]</f>
        <v>At CO-402/Exit 255 - Accident.</v>
      </c>
      <c r="I4371" t="s">
        <v>50</v>
      </c>
      <c r="J4371">
        <f>IF(US_Accidents_Dec20_updated[[#This Row],[Visibility(mi)]]&gt;30, 30, MROUND(US_Accidents_Dec20_updated[[#This Row],[Visibility(mi)]],5))</f>
        <v>10</v>
      </c>
      <c r="K4371">
        <f>MROUND(US_Accidents_Dec20_updated[[#This Row],[Wind_Speed(mph)]],5)</f>
        <v>5</v>
      </c>
      <c r="L4371">
        <f>IF(US_Accidents_Dec20_updated[[#This Row],[Precipitation(in)]]&gt;0.1, 0.1, US_Accidents_Dec20_updated[[#This Row],[Precipitation(in)]])</f>
        <v>0</v>
      </c>
    </row>
    <row r="4372" spans="1:12" x14ac:dyDescent="0.25">
      <c r="A4372" t="str">
        <f>US_Accidents_Dec20_updated[[#This Row],[ID]]</f>
        <v>A-4192812</v>
      </c>
      <c r="B4372">
        <f>US_Accidents_Dec20_updated[[#This Row],[Start_Lat]]</f>
        <v>40.411549999999998</v>
      </c>
      <c r="C4372">
        <f>US_Accidents_Dec20_updated[[#This Row],[Start_Lng]]</f>
        <v>-104.99309100000001</v>
      </c>
      <c r="D4372">
        <f>US_Accidents_Dec20_updated[[#This Row],[Severity]]-1</f>
        <v>2</v>
      </c>
      <c r="E4372">
        <f>HOUR(US_Accidents_Dec20_updated[[#This Row],[Start_Time]])</f>
        <v>20</v>
      </c>
      <c r="F4372">
        <f>DAY(US_Accidents_Dec20_updated[[#This Row],[Start_Time]])</f>
        <v>30</v>
      </c>
      <c r="G4372">
        <f>MONTH(US_Accidents_Dec20_updated[[#This Row],[Start_Time]])</f>
        <v>4</v>
      </c>
      <c r="H4372" t="str">
        <f>US_Accidents_Dec20_updated[[#This Row],[Description]]</f>
        <v>Between Crossroads Blvd/Exit 259 and CO-402/Exit 255 - Accident. Two lanes blocked.</v>
      </c>
      <c r="I4372" t="s">
        <v>50</v>
      </c>
      <c r="J4372">
        <f>IF(US_Accidents_Dec20_updated[[#This Row],[Visibility(mi)]]&gt;30, 30, MROUND(US_Accidents_Dec20_updated[[#This Row],[Visibility(mi)]],5))</f>
        <v>10</v>
      </c>
      <c r="K4372">
        <f>MROUND(US_Accidents_Dec20_updated[[#This Row],[Wind_Speed(mph)]],5)</f>
        <v>5</v>
      </c>
      <c r="L4372">
        <f>IF(US_Accidents_Dec20_updated[[#This Row],[Precipitation(in)]]&gt;0.1, 0.1, US_Accidents_Dec20_updated[[#This Row],[Precipitation(in)]])</f>
        <v>0</v>
      </c>
    </row>
    <row r="4373" spans="1:12" x14ac:dyDescent="0.25">
      <c r="A4373" t="str">
        <f>US_Accidents_Dec20_updated[[#This Row],[ID]]</f>
        <v>A-4192814</v>
      </c>
      <c r="B4373">
        <f>US_Accidents_Dec20_updated[[#This Row],[Start_Lat]]</f>
        <v>40.411549999999998</v>
      </c>
      <c r="C4373">
        <f>US_Accidents_Dec20_updated[[#This Row],[Start_Lng]]</f>
        <v>-104.99309100000001</v>
      </c>
      <c r="D4373">
        <f>US_Accidents_Dec20_updated[[#This Row],[Severity]]-1</f>
        <v>2</v>
      </c>
      <c r="E4373">
        <f>HOUR(US_Accidents_Dec20_updated[[#This Row],[Start_Time]])</f>
        <v>20</v>
      </c>
      <c r="F4373">
        <f>DAY(US_Accidents_Dec20_updated[[#This Row],[Start_Time]])</f>
        <v>30</v>
      </c>
      <c r="G4373">
        <f>MONTH(US_Accidents_Dec20_updated[[#This Row],[Start_Time]])</f>
        <v>4</v>
      </c>
      <c r="H4373" t="str">
        <f>US_Accidents_Dec20_updated[[#This Row],[Description]]</f>
        <v>Between US-34/Eisenhower Blvd/Exit 257 and CO-402/Exit 255 - Accident. Two lanes blocked.</v>
      </c>
      <c r="I4373" t="s">
        <v>50</v>
      </c>
      <c r="J4373">
        <f>IF(US_Accidents_Dec20_updated[[#This Row],[Visibility(mi)]]&gt;30, 30, MROUND(US_Accidents_Dec20_updated[[#This Row],[Visibility(mi)]],5))</f>
        <v>10</v>
      </c>
      <c r="K4373">
        <f>MROUND(US_Accidents_Dec20_updated[[#This Row],[Wind_Speed(mph)]],5)</f>
        <v>5</v>
      </c>
      <c r="L4373">
        <f>IF(US_Accidents_Dec20_updated[[#This Row],[Precipitation(in)]]&gt;0.1, 0.1, US_Accidents_Dec20_updated[[#This Row],[Precipitation(in)]])</f>
        <v>0</v>
      </c>
    </row>
    <row r="4374" spans="1:12" x14ac:dyDescent="0.25">
      <c r="A4374" t="str">
        <f>US_Accidents_Dec20_updated[[#This Row],[ID]]</f>
        <v>A-4193263</v>
      </c>
      <c r="B4374">
        <f>US_Accidents_Dec20_updated[[#This Row],[Start_Lat]]</f>
        <v>40.521217999999998</v>
      </c>
      <c r="C4374">
        <f>US_Accidents_Dec20_updated[[#This Row],[Start_Lng]]</f>
        <v>-104.992121</v>
      </c>
      <c r="D4374">
        <f>US_Accidents_Dec20_updated[[#This Row],[Severity]]-1</f>
        <v>3</v>
      </c>
      <c r="E4374">
        <f>HOUR(US_Accidents_Dec20_updated[[#This Row],[Start_Time]])</f>
        <v>7</v>
      </c>
      <c r="F4374">
        <f>DAY(US_Accidents_Dec20_updated[[#This Row],[Start_Time]])</f>
        <v>1</v>
      </c>
      <c r="G4374">
        <f>MONTH(US_Accidents_Dec20_updated[[#This Row],[Start_Time]])</f>
        <v>5</v>
      </c>
      <c r="H4374" t="str">
        <f>US_Accidents_Dec20_updated[[#This Row],[Description]]</f>
        <v>Closed at CO-68/Harmony Rd/Exit 265 - Road closed due to accident.</v>
      </c>
      <c r="I4374" t="s">
        <v>50</v>
      </c>
      <c r="J4374">
        <f>IF(US_Accidents_Dec20_updated[[#This Row],[Visibility(mi)]]&gt;30, 30, MROUND(US_Accidents_Dec20_updated[[#This Row],[Visibility(mi)]],5))</f>
        <v>10</v>
      </c>
      <c r="K4374">
        <f>MROUND(US_Accidents_Dec20_updated[[#This Row],[Wind_Speed(mph)]],5)</f>
        <v>10</v>
      </c>
      <c r="L4374">
        <f>IF(US_Accidents_Dec20_updated[[#This Row],[Precipitation(in)]]&gt;0.1, 0.1, US_Accidents_Dec20_updated[[#This Row],[Precipitation(in)]])</f>
        <v>0</v>
      </c>
    </row>
    <row r="4375" spans="1:12" x14ac:dyDescent="0.25">
      <c r="A4375" t="str">
        <f>US_Accidents_Dec20_updated[[#This Row],[ID]]</f>
        <v>A-4193264</v>
      </c>
      <c r="B4375">
        <f>US_Accidents_Dec20_updated[[#This Row],[Start_Lat]]</f>
        <v>40.526429999999998</v>
      </c>
      <c r="C4375">
        <f>US_Accidents_Dec20_updated[[#This Row],[Start_Lng]]</f>
        <v>-104.99265</v>
      </c>
      <c r="D4375">
        <f>US_Accidents_Dec20_updated[[#This Row],[Severity]]-1</f>
        <v>3</v>
      </c>
      <c r="E4375">
        <f>HOUR(US_Accidents_Dec20_updated[[#This Row],[Start_Time]])</f>
        <v>7</v>
      </c>
      <c r="F4375">
        <f>DAY(US_Accidents_Dec20_updated[[#This Row],[Start_Time]])</f>
        <v>1</v>
      </c>
      <c r="G4375">
        <f>MONTH(US_Accidents_Dec20_updated[[#This Row],[Start_Time]])</f>
        <v>5</v>
      </c>
      <c r="H4375" t="str">
        <f>US_Accidents_Dec20_updated[[#This Row],[Description]]</f>
        <v>Closed at CO-68/Harmony Rd/Exit 265 - Road closed due to accident.</v>
      </c>
      <c r="I4375" t="s">
        <v>50</v>
      </c>
      <c r="J4375">
        <f>IF(US_Accidents_Dec20_updated[[#This Row],[Visibility(mi)]]&gt;30, 30, MROUND(US_Accidents_Dec20_updated[[#This Row],[Visibility(mi)]],5))</f>
        <v>10</v>
      </c>
      <c r="K4375">
        <f>MROUND(US_Accidents_Dec20_updated[[#This Row],[Wind_Speed(mph)]],5)</f>
        <v>10</v>
      </c>
      <c r="L4375">
        <f>IF(US_Accidents_Dec20_updated[[#This Row],[Precipitation(in)]]&gt;0.1, 0.1, US_Accidents_Dec20_updated[[#This Row],[Precipitation(in)]])</f>
        <v>0</v>
      </c>
    </row>
    <row r="4376" spans="1:12" x14ac:dyDescent="0.25">
      <c r="A4376" t="str">
        <f>US_Accidents_Dec20_updated[[#This Row],[ID]]</f>
        <v>A-4193268</v>
      </c>
      <c r="B4376">
        <f>US_Accidents_Dec20_updated[[#This Row],[Start_Lat]]</f>
        <v>39.924411999999997</v>
      </c>
      <c r="C4376">
        <f>US_Accidents_Dec20_updated[[#This Row],[Start_Lng]]</f>
        <v>-105.110708</v>
      </c>
      <c r="D4376">
        <f>US_Accidents_Dec20_updated[[#This Row],[Severity]]-1</f>
        <v>2</v>
      </c>
      <c r="E4376">
        <f>HOUR(US_Accidents_Dec20_updated[[#This Row],[Start_Time]])</f>
        <v>8</v>
      </c>
      <c r="F4376">
        <f>DAY(US_Accidents_Dec20_updated[[#This Row],[Start_Time]])</f>
        <v>1</v>
      </c>
      <c r="G4376">
        <f>MONTH(US_Accidents_Dec20_updated[[#This Row],[Start_Time]])</f>
        <v>5</v>
      </c>
      <c r="H4376" t="str">
        <f>US_Accidents_Dec20_updated[[#This Row],[Description]]</f>
        <v>At E Flatiron Crossing Dr - Accident.</v>
      </c>
      <c r="I4376" t="s">
        <v>1268</v>
      </c>
      <c r="J4376">
        <f>IF(US_Accidents_Dec20_updated[[#This Row],[Visibility(mi)]]&gt;30, 30, MROUND(US_Accidents_Dec20_updated[[#This Row],[Visibility(mi)]],5))</f>
        <v>0</v>
      </c>
      <c r="K4376">
        <f>MROUND(US_Accidents_Dec20_updated[[#This Row],[Wind_Speed(mph)]],5)</f>
        <v>10</v>
      </c>
      <c r="L4376">
        <f>IF(US_Accidents_Dec20_updated[[#This Row],[Precipitation(in)]]&gt;0.1, 0.1, US_Accidents_Dec20_updated[[#This Row],[Precipitation(in)]])</f>
        <v>0</v>
      </c>
    </row>
    <row r="4377" spans="1:12" x14ac:dyDescent="0.25">
      <c r="A4377" t="str">
        <f>US_Accidents_Dec20_updated[[#This Row],[ID]]</f>
        <v>A-4193270</v>
      </c>
      <c r="B4377">
        <f>US_Accidents_Dec20_updated[[#This Row],[Start_Lat]]</f>
        <v>39.924411999999997</v>
      </c>
      <c r="C4377">
        <f>US_Accidents_Dec20_updated[[#This Row],[Start_Lng]]</f>
        <v>-105.110708</v>
      </c>
      <c r="D4377">
        <f>US_Accidents_Dec20_updated[[#This Row],[Severity]]-1</f>
        <v>2</v>
      </c>
      <c r="E4377">
        <f>HOUR(US_Accidents_Dec20_updated[[#This Row],[Start_Time]])</f>
        <v>8</v>
      </c>
      <c r="F4377">
        <f>DAY(US_Accidents_Dec20_updated[[#This Row],[Start_Time]])</f>
        <v>1</v>
      </c>
      <c r="G4377">
        <f>MONTH(US_Accidents_Dec20_updated[[#This Row],[Start_Time]])</f>
        <v>5</v>
      </c>
      <c r="H4377" t="str">
        <f>US_Accidents_Dec20_updated[[#This Row],[Description]]</f>
        <v>At E Flatiron Crossing Dr - Accident.</v>
      </c>
      <c r="I4377" t="s">
        <v>1268</v>
      </c>
      <c r="J4377">
        <f>IF(US_Accidents_Dec20_updated[[#This Row],[Visibility(mi)]]&gt;30, 30, MROUND(US_Accidents_Dec20_updated[[#This Row],[Visibility(mi)]],5))</f>
        <v>0</v>
      </c>
      <c r="K4377">
        <f>MROUND(US_Accidents_Dec20_updated[[#This Row],[Wind_Speed(mph)]],5)</f>
        <v>10</v>
      </c>
      <c r="L4377">
        <f>IF(US_Accidents_Dec20_updated[[#This Row],[Precipitation(in)]]&gt;0.1, 0.1, US_Accidents_Dec20_updated[[#This Row],[Precipitation(in)]])</f>
        <v>0</v>
      </c>
    </row>
    <row r="4378" spans="1:12" x14ac:dyDescent="0.25">
      <c r="A4378" t="str">
        <f>US_Accidents_Dec20_updated[[#This Row],[ID]]</f>
        <v>A-4193274</v>
      </c>
      <c r="B4378">
        <f>US_Accidents_Dec20_updated[[#This Row],[Start_Lat]]</f>
        <v>39.602213999999996</v>
      </c>
      <c r="C4378">
        <f>US_Accidents_Dec20_updated[[#This Row],[Start_Lng]]</f>
        <v>-104.888992</v>
      </c>
      <c r="D4378">
        <f>US_Accidents_Dec20_updated[[#This Row],[Severity]]-1</f>
        <v>2</v>
      </c>
      <c r="E4378">
        <f>HOUR(US_Accidents_Dec20_updated[[#This Row],[Start_Time]])</f>
        <v>8</v>
      </c>
      <c r="F4378">
        <f>DAY(US_Accidents_Dec20_updated[[#This Row],[Start_Time]])</f>
        <v>1</v>
      </c>
      <c r="G4378">
        <f>MONTH(US_Accidents_Dec20_updated[[#This Row],[Start_Time]])</f>
        <v>5</v>
      </c>
      <c r="H4378" t="str">
        <f>US_Accidents_Dec20_updated[[#This Row],[Description]]</f>
        <v>At Orchard Rd/Exit 198 - Accident.</v>
      </c>
      <c r="I4378" t="s">
        <v>50</v>
      </c>
      <c r="J4378">
        <f>IF(US_Accidents_Dec20_updated[[#This Row],[Visibility(mi)]]&gt;30, 30, MROUND(US_Accidents_Dec20_updated[[#This Row],[Visibility(mi)]],5))</f>
        <v>10</v>
      </c>
      <c r="K4378">
        <f>MROUND(US_Accidents_Dec20_updated[[#This Row],[Wind_Speed(mph)]],5)</f>
        <v>5</v>
      </c>
      <c r="L4378">
        <f>IF(US_Accidents_Dec20_updated[[#This Row],[Precipitation(in)]]&gt;0.1, 0.1, US_Accidents_Dec20_updated[[#This Row],[Precipitation(in)]])</f>
        <v>0</v>
      </c>
    </row>
    <row r="4379" spans="1:12" x14ac:dyDescent="0.25">
      <c r="A4379" t="str">
        <f>US_Accidents_Dec20_updated[[#This Row],[ID]]</f>
        <v>A-4193276</v>
      </c>
      <c r="B4379">
        <f>US_Accidents_Dec20_updated[[#This Row],[Start_Lat]]</f>
        <v>39.50741</v>
      </c>
      <c r="C4379">
        <f>US_Accidents_Dec20_updated[[#This Row],[Start_Lng]]</f>
        <v>-104.87237</v>
      </c>
      <c r="D4379">
        <f>US_Accidents_Dec20_updated[[#This Row],[Severity]]-1</f>
        <v>2</v>
      </c>
      <c r="E4379">
        <f>HOUR(US_Accidents_Dec20_updated[[#This Row],[Start_Time]])</f>
        <v>9</v>
      </c>
      <c r="F4379">
        <f>DAY(US_Accidents_Dec20_updated[[#This Row],[Start_Time]])</f>
        <v>1</v>
      </c>
      <c r="G4379">
        <f>MONTH(US_Accidents_Dec20_updated[[#This Row],[Start_Time]])</f>
        <v>5</v>
      </c>
      <c r="H4379" t="str">
        <f>US_Accidents_Dec20_updated[[#This Row],[Description]]</f>
        <v>At Ridgegate Pkwy/Exit 192 - Accident.</v>
      </c>
      <c r="I4379" t="s">
        <v>50</v>
      </c>
      <c r="J4379">
        <f>IF(US_Accidents_Dec20_updated[[#This Row],[Visibility(mi)]]&gt;30, 30, MROUND(US_Accidents_Dec20_updated[[#This Row],[Visibility(mi)]],5))</f>
        <v>5</v>
      </c>
      <c r="K4379">
        <f>MROUND(US_Accidents_Dec20_updated[[#This Row],[Wind_Speed(mph)]],5)</f>
        <v>15</v>
      </c>
      <c r="L4379">
        <f>IF(US_Accidents_Dec20_updated[[#This Row],[Precipitation(in)]]&gt;0.1, 0.1, US_Accidents_Dec20_updated[[#This Row],[Precipitation(in)]])</f>
        <v>0</v>
      </c>
    </row>
    <row r="4380" spans="1:12" x14ac:dyDescent="0.25">
      <c r="A4380" t="str">
        <f>US_Accidents_Dec20_updated[[#This Row],[ID]]</f>
        <v>A-4193277</v>
      </c>
      <c r="B4380">
        <f>US_Accidents_Dec20_updated[[#This Row],[Start_Lat]]</f>
        <v>37.883977000000002</v>
      </c>
      <c r="C4380">
        <f>US_Accidents_Dec20_updated[[#This Row],[Start_Lng]]</f>
        <v>-107.88837100000001</v>
      </c>
      <c r="D4380">
        <f>US_Accidents_Dec20_updated[[#This Row],[Severity]]-1</f>
        <v>3</v>
      </c>
      <c r="E4380">
        <f>HOUR(US_Accidents_Dec20_updated[[#This Row],[Start_Time]])</f>
        <v>12</v>
      </c>
      <c r="F4380">
        <f>DAY(US_Accidents_Dec20_updated[[#This Row],[Start_Time]])</f>
        <v>1</v>
      </c>
      <c r="G4380">
        <f>MONTH(US_Accidents_Dec20_updated[[#This Row],[Start_Time]])</f>
        <v>5</v>
      </c>
      <c r="H4380" t="str">
        <f>US_Accidents_Dec20_updated[[#This Row],[Description]]</f>
        <v>Closed at CR-630/Cr-d65 - Road closed due to accident.</v>
      </c>
      <c r="I4380" t="s">
        <v>1210</v>
      </c>
      <c r="J4380">
        <f>IF(US_Accidents_Dec20_updated[[#This Row],[Visibility(mi)]]&gt;30, 30, MROUND(US_Accidents_Dec20_updated[[#This Row],[Visibility(mi)]],5))</f>
        <v>5</v>
      </c>
      <c r="K4380">
        <f>MROUND(US_Accidents_Dec20_updated[[#This Row],[Wind_Speed(mph)]],5)</f>
        <v>0</v>
      </c>
      <c r="L4380">
        <f>IF(US_Accidents_Dec20_updated[[#This Row],[Precipitation(in)]]&gt;0.1, 0.1, US_Accidents_Dec20_updated[[#This Row],[Precipitation(in)]])</f>
        <v>0</v>
      </c>
    </row>
    <row r="4381" spans="1:12" x14ac:dyDescent="0.25">
      <c r="A4381" t="str">
        <f>US_Accidents_Dec20_updated[[#This Row],[ID]]</f>
        <v>A-4193278</v>
      </c>
      <c r="B4381">
        <f>US_Accidents_Dec20_updated[[#This Row],[Start_Lat]]</f>
        <v>37.861820000000002</v>
      </c>
      <c r="C4381">
        <f>US_Accidents_Dec20_updated[[#This Row],[Start_Lng]]</f>
        <v>-107.87005000000001</v>
      </c>
      <c r="D4381">
        <f>US_Accidents_Dec20_updated[[#This Row],[Severity]]-1</f>
        <v>3</v>
      </c>
      <c r="E4381">
        <f>HOUR(US_Accidents_Dec20_updated[[#This Row],[Start_Time]])</f>
        <v>12</v>
      </c>
      <c r="F4381">
        <f>DAY(US_Accidents_Dec20_updated[[#This Row],[Start_Time]])</f>
        <v>1</v>
      </c>
      <c r="G4381">
        <f>MONTH(US_Accidents_Dec20_updated[[#This Row],[Start_Time]])</f>
        <v>5</v>
      </c>
      <c r="H4381" t="str">
        <f>US_Accidents_Dec20_updated[[#This Row],[Description]]</f>
        <v>Closed at CO-145-spur - Road closed due to accident.</v>
      </c>
      <c r="I4381" t="s">
        <v>1210</v>
      </c>
      <c r="J4381">
        <f>IF(US_Accidents_Dec20_updated[[#This Row],[Visibility(mi)]]&gt;30, 30, MROUND(US_Accidents_Dec20_updated[[#This Row],[Visibility(mi)]],5))</f>
        <v>5</v>
      </c>
      <c r="K4381">
        <f>MROUND(US_Accidents_Dec20_updated[[#This Row],[Wind_Speed(mph)]],5)</f>
        <v>0</v>
      </c>
      <c r="L4381">
        <f>IF(US_Accidents_Dec20_updated[[#This Row],[Precipitation(in)]]&gt;0.1, 0.1, US_Accidents_Dec20_updated[[#This Row],[Precipitation(in)]])</f>
        <v>0</v>
      </c>
    </row>
    <row r="4382" spans="1:12" x14ac:dyDescent="0.25">
      <c r="A4382" t="str">
        <f>US_Accidents_Dec20_updated[[#This Row],[ID]]</f>
        <v>A-4193280</v>
      </c>
      <c r="B4382">
        <f>US_Accidents_Dec20_updated[[#This Row],[Start_Lat]]</f>
        <v>39.885438999999998</v>
      </c>
      <c r="C4382">
        <f>US_Accidents_Dec20_updated[[#This Row],[Start_Lng]]</f>
        <v>-104.98766999999999</v>
      </c>
      <c r="D4382">
        <f>US_Accidents_Dec20_updated[[#This Row],[Severity]]-1</f>
        <v>2</v>
      </c>
      <c r="E4382">
        <f>HOUR(US_Accidents_Dec20_updated[[#This Row],[Start_Time]])</f>
        <v>11</v>
      </c>
      <c r="F4382">
        <f>DAY(US_Accidents_Dec20_updated[[#This Row],[Start_Time]])</f>
        <v>1</v>
      </c>
      <c r="G4382">
        <f>MONTH(US_Accidents_Dec20_updated[[#This Row],[Start_Time]])</f>
        <v>5</v>
      </c>
      <c r="H4382" t="str">
        <f>US_Accidents_Dec20_updated[[#This Row],[Description]]</f>
        <v>At 104th Ave/Exit 221 - Accident.</v>
      </c>
      <c r="I4382" t="s">
        <v>50</v>
      </c>
      <c r="J4382">
        <f>IF(US_Accidents_Dec20_updated[[#This Row],[Visibility(mi)]]&gt;30, 30, MROUND(US_Accidents_Dec20_updated[[#This Row],[Visibility(mi)]],5))</f>
        <v>10</v>
      </c>
      <c r="K4382">
        <f>MROUND(US_Accidents_Dec20_updated[[#This Row],[Wind_Speed(mph)]],5)</f>
        <v>10</v>
      </c>
      <c r="L4382">
        <f>IF(US_Accidents_Dec20_updated[[#This Row],[Precipitation(in)]]&gt;0.1, 0.1, US_Accidents_Dec20_updated[[#This Row],[Precipitation(in)]])</f>
        <v>0</v>
      </c>
    </row>
    <row r="4383" spans="1:12" x14ac:dyDescent="0.25">
      <c r="A4383" t="str">
        <f>US_Accidents_Dec20_updated[[#This Row],[ID]]</f>
        <v>A-4193281</v>
      </c>
      <c r="B4383">
        <f>US_Accidents_Dec20_updated[[#This Row],[Start_Lat]]</f>
        <v>38.011927</v>
      </c>
      <c r="C4383">
        <f>US_Accidents_Dec20_updated[[#This Row],[Start_Lng]]</f>
        <v>-103.619668</v>
      </c>
      <c r="D4383">
        <f>US_Accidents_Dec20_updated[[#This Row],[Severity]]-1</f>
        <v>2</v>
      </c>
      <c r="E4383">
        <f>HOUR(US_Accidents_Dec20_updated[[#This Row],[Start_Time]])</f>
        <v>13</v>
      </c>
      <c r="F4383">
        <f>DAY(US_Accidents_Dec20_updated[[#This Row],[Start_Time]])</f>
        <v>1</v>
      </c>
      <c r="G4383">
        <f>MONTH(US_Accidents_Dec20_updated[[#This Row],[Start_Time]])</f>
        <v>5</v>
      </c>
      <c r="H4383" t="str">
        <f>US_Accidents_Dec20_updated[[#This Row],[Description]]</f>
        <v>At CR-24.5/Columbia Ave/A St - Accident.</v>
      </c>
      <c r="I4383" t="s">
        <v>50</v>
      </c>
      <c r="J4383">
        <f>IF(US_Accidents_Dec20_updated[[#This Row],[Visibility(mi)]]&gt;30, 30, MROUND(US_Accidents_Dec20_updated[[#This Row],[Visibility(mi)]],5))</f>
        <v>10</v>
      </c>
      <c r="K4383">
        <f>MROUND(US_Accidents_Dec20_updated[[#This Row],[Wind_Speed(mph)]],5)</f>
        <v>10</v>
      </c>
      <c r="L4383">
        <f>IF(US_Accidents_Dec20_updated[[#This Row],[Precipitation(in)]]&gt;0.1, 0.1, US_Accidents_Dec20_updated[[#This Row],[Precipitation(in)]])</f>
        <v>0</v>
      </c>
    </row>
    <row r="4384" spans="1:12" x14ac:dyDescent="0.25">
      <c r="A4384" t="str">
        <f>US_Accidents_Dec20_updated[[#This Row],[ID]]</f>
        <v>A-4193291</v>
      </c>
      <c r="B4384">
        <f>US_Accidents_Dec20_updated[[#This Row],[Start_Lat]]</f>
        <v>37.875911000000002</v>
      </c>
      <c r="C4384">
        <f>US_Accidents_Dec20_updated[[#This Row],[Start_Lng]]</f>
        <v>-107.88465100000001</v>
      </c>
      <c r="D4384">
        <f>US_Accidents_Dec20_updated[[#This Row],[Severity]]-1</f>
        <v>2</v>
      </c>
      <c r="E4384">
        <f>HOUR(US_Accidents_Dec20_updated[[#This Row],[Start_Time]])</f>
        <v>13</v>
      </c>
      <c r="F4384">
        <f>DAY(US_Accidents_Dec20_updated[[#This Row],[Start_Time]])</f>
        <v>1</v>
      </c>
      <c r="G4384">
        <f>MONTH(US_Accidents_Dec20_updated[[#This Row],[Start_Time]])</f>
        <v>5</v>
      </c>
      <c r="H4384" t="str">
        <f>US_Accidents_Dec20_updated[[#This Row],[Description]]</f>
        <v>At CO-145-spur - Accident.</v>
      </c>
      <c r="I4384" t="s">
        <v>1203</v>
      </c>
      <c r="J4384">
        <f>IF(US_Accidents_Dec20_updated[[#This Row],[Visibility(mi)]]&gt;30, 30, MROUND(US_Accidents_Dec20_updated[[#This Row],[Visibility(mi)]],5))</f>
        <v>5</v>
      </c>
      <c r="K4384">
        <f>MROUND(US_Accidents_Dec20_updated[[#This Row],[Wind_Speed(mph)]],5)</f>
        <v>5</v>
      </c>
      <c r="L4384">
        <f>IF(US_Accidents_Dec20_updated[[#This Row],[Precipitation(in)]]&gt;0.1, 0.1, US_Accidents_Dec20_updated[[#This Row],[Precipitation(in)]])</f>
        <v>0.1</v>
      </c>
    </row>
    <row r="4385" spans="1:12" x14ac:dyDescent="0.25">
      <c r="A4385" t="str">
        <f>US_Accidents_Dec20_updated[[#This Row],[ID]]</f>
        <v>A-4193292</v>
      </c>
      <c r="B4385">
        <f>US_Accidents_Dec20_updated[[#This Row],[Start_Lat]]</f>
        <v>37.883380000000002</v>
      </c>
      <c r="C4385">
        <f>US_Accidents_Dec20_updated[[#This Row],[Start_Lng]]</f>
        <v>-107.887992</v>
      </c>
      <c r="D4385">
        <f>US_Accidents_Dec20_updated[[#This Row],[Severity]]-1</f>
        <v>2</v>
      </c>
      <c r="E4385">
        <f>HOUR(US_Accidents_Dec20_updated[[#This Row],[Start_Time]])</f>
        <v>13</v>
      </c>
      <c r="F4385">
        <f>DAY(US_Accidents_Dec20_updated[[#This Row],[Start_Time]])</f>
        <v>1</v>
      </c>
      <c r="G4385">
        <f>MONTH(US_Accidents_Dec20_updated[[#This Row],[Start_Time]])</f>
        <v>5</v>
      </c>
      <c r="H4385" t="str">
        <f>US_Accidents_Dec20_updated[[#This Row],[Description]]</f>
        <v>At CR-630/Cr-d65 - Accident.</v>
      </c>
      <c r="I4385" t="s">
        <v>1203</v>
      </c>
      <c r="J4385">
        <f>IF(US_Accidents_Dec20_updated[[#This Row],[Visibility(mi)]]&gt;30, 30, MROUND(US_Accidents_Dec20_updated[[#This Row],[Visibility(mi)]],5))</f>
        <v>5</v>
      </c>
      <c r="K4385">
        <f>MROUND(US_Accidents_Dec20_updated[[#This Row],[Wind_Speed(mph)]],5)</f>
        <v>5</v>
      </c>
      <c r="L4385">
        <f>IF(US_Accidents_Dec20_updated[[#This Row],[Precipitation(in)]]&gt;0.1, 0.1, US_Accidents_Dec20_updated[[#This Row],[Precipitation(in)]])</f>
        <v>0.1</v>
      </c>
    </row>
    <row r="4386" spans="1:12" x14ac:dyDescent="0.25">
      <c r="A4386" t="str">
        <f>US_Accidents_Dec20_updated[[#This Row],[ID]]</f>
        <v>A-4193296</v>
      </c>
      <c r="B4386">
        <f>US_Accidents_Dec20_updated[[#This Row],[Start_Lat]]</f>
        <v>39.163029999999999</v>
      </c>
      <c r="C4386">
        <f>US_Accidents_Dec20_updated[[#This Row],[Start_Lng]]</f>
        <v>-104.853876</v>
      </c>
      <c r="D4386">
        <f>US_Accidents_Dec20_updated[[#This Row],[Severity]]-1</f>
        <v>2</v>
      </c>
      <c r="E4386">
        <f>HOUR(US_Accidents_Dec20_updated[[#This Row],[Start_Time]])</f>
        <v>14</v>
      </c>
      <c r="F4386">
        <f>DAY(US_Accidents_Dec20_updated[[#This Row],[Start_Time]])</f>
        <v>1</v>
      </c>
      <c r="G4386">
        <f>MONTH(US_Accidents_Dec20_updated[[#This Row],[Start_Time]])</f>
        <v>5</v>
      </c>
      <c r="H4386" t="str">
        <f>US_Accidents_Dec20_updated[[#This Row],[Description]]</f>
        <v>At Greenland Rd/Exit 167 - Accident.</v>
      </c>
      <c r="I4386" t="s">
        <v>50</v>
      </c>
      <c r="J4386">
        <f>IF(US_Accidents_Dec20_updated[[#This Row],[Visibility(mi)]]&gt;30, 30, MROUND(US_Accidents_Dec20_updated[[#This Row],[Visibility(mi)]],5))</f>
        <v>10</v>
      </c>
      <c r="K4386">
        <f>MROUND(US_Accidents_Dec20_updated[[#This Row],[Wind_Speed(mph)]],5)</f>
        <v>10</v>
      </c>
      <c r="L4386">
        <f>IF(US_Accidents_Dec20_updated[[#This Row],[Precipitation(in)]]&gt;0.1, 0.1, US_Accidents_Dec20_updated[[#This Row],[Precipitation(in)]])</f>
        <v>0</v>
      </c>
    </row>
    <row r="4387" spans="1:12" x14ac:dyDescent="0.25">
      <c r="A4387" t="str">
        <f>US_Accidents_Dec20_updated[[#This Row],[ID]]</f>
        <v>A-4193299</v>
      </c>
      <c r="B4387">
        <f>US_Accidents_Dec20_updated[[#This Row],[Start_Lat]]</f>
        <v>39.740606999999997</v>
      </c>
      <c r="C4387">
        <f>US_Accidents_Dec20_updated[[#This Row],[Start_Lng]]</f>
        <v>-104.82522</v>
      </c>
      <c r="D4387">
        <f>US_Accidents_Dec20_updated[[#This Row],[Severity]]-1</f>
        <v>2</v>
      </c>
      <c r="E4387">
        <f>HOUR(US_Accidents_Dec20_updated[[#This Row],[Start_Time]])</f>
        <v>14</v>
      </c>
      <c r="F4387">
        <f>DAY(US_Accidents_Dec20_updated[[#This Row],[Start_Time]])</f>
        <v>1</v>
      </c>
      <c r="G4387">
        <f>MONTH(US_Accidents_Dec20_updated[[#This Row],[Start_Time]])</f>
        <v>5</v>
      </c>
      <c r="H4387" t="str">
        <f>US_Accidents_Dec20_updated[[#This Row],[Description]]</f>
        <v>At US-40/US-287/Colfax Ave/Exit 10 - Accident.</v>
      </c>
      <c r="I4387" t="s">
        <v>1203</v>
      </c>
      <c r="J4387">
        <f>IF(US_Accidents_Dec20_updated[[#This Row],[Visibility(mi)]]&gt;30, 30, MROUND(US_Accidents_Dec20_updated[[#This Row],[Visibility(mi)]],5))</f>
        <v>10</v>
      </c>
      <c r="K4387">
        <f>MROUND(US_Accidents_Dec20_updated[[#This Row],[Wind_Speed(mph)]],5)</f>
        <v>10</v>
      </c>
      <c r="L4387">
        <f>IF(US_Accidents_Dec20_updated[[#This Row],[Precipitation(in)]]&gt;0.1, 0.1, US_Accidents_Dec20_updated[[#This Row],[Precipitation(in)]])</f>
        <v>0</v>
      </c>
    </row>
    <row r="4388" spans="1:12" x14ac:dyDescent="0.25">
      <c r="A4388" t="str">
        <f>US_Accidents_Dec20_updated[[#This Row],[ID]]</f>
        <v>A-4193300</v>
      </c>
      <c r="B4388">
        <f>US_Accidents_Dec20_updated[[#This Row],[Start_Lat]]</f>
        <v>39.797939999999997</v>
      </c>
      <c r="C4388">
        <f>US_Accidents_Dec20_updated[[#This Row],[Start_Lng]]</f>
        <v>-104.98667</v>
      </c>
      <c r="D4388">
        <f>US_Accidents_Dec20_updated[[#This Row],[Severity]]-1</f>
        <v>2</v>
      </c>
      <c r="E4388">
        <f>HOUR(US_Accidents_Dec20_updated[[#This Row],[Start_Time]])</f>
        <v>15</v>
      </c>
      <c r="F4388">
        <f>DAY(US_Accidents_Dec20_updated[[#This Row],[Start_Time]])</f>
        <v>1</v>
      </c>
      <c r="G4388">
        <f>MONTH(US_Accidents_Dec20_updated[[#This Row],[Start_Time]])</f>
        <v>5</v>
      </c>
      <c r="H4388" t="str">
        <f>US_Accidents_Dec20_updated[[#This Row],[Description]]</f>
        <v>At 58th Ave/Exit 215 - Accident.</v>
      </c>
      <c r="I4388" t="s">
        <v>50</v>
      </c>
      <c r="J4388">
        <f>IF(US_Accidents_Dec20_updated[[#This Row],[Visibility(mi)]]&gt;30, 30, MROUND(US_Accidents_Dec20_updated[[#This Row],[Visibility(mi)]],5))</f>
        <v>10</v>
      </c>
      <c r="K4388">
        <f>MROUND(US_Accidents_Dec20_updated[[#This Row],[Wind_Speed(mph)]],5)</f>
        <v>10</v>
      </c>
      <c r="L4388">
        <f>IF(US_Accidents_Dec20_updated[[#This Row],[Precipitation(in)]]&gt;0.1, 0.1, US_Accidents_Dec20_updated[[#This Row],[Precipitation(in)]])</f>
        <v>0</v>
      </c>
    </row>
    <row r="4389" spans="1:12" x14ac:dyDescent="0.25">
      <c r="A4389" t="str">
        <f>US_Accidents_Dec20_updated[[#This Row],[ID]]</f>
        <v>A-4193306</v>
      </c>
      <c r="B4389">
        <f>US_Accidents_Dec20_updated[[#This Row],[Start_Lat]]</f>
        <v>39.723457000000003</v>
      </c>
      <c r="C4389">
        <f>US_Accidents_Dec20_updated[[#This Row],[Start_Lng]]</f>
        <v>-105.011526</v>
      </c>
      <c r="D4389">
        <f>US_Accidents_Dec20_updated[[#This Row],[Severity]]-1</f>
        <v>2</v>
      </c>
      <c r="E4389">
        <f>HOUR(US_Accidents_Dec20_updated[[#This Row],[Start_Time]])</f>
        <v>16</v>
      </c>
      <c r="F4389">
        <f>DAY(US_Accidents_Dec20_updated[[#This Row],[Start_Time]])</f>
        <v>1</v>
      </c>
      <c r="G4389">
        <f>MONTH(US_Accidents_Dec20_updated[[#This Row],[Start_Time]])</f>
        <v>5</v>
      </c>
      <c r="H4389" t="str">
        <f>US_Accidents_Dec20_updated[[#This Row],[Description]]</f>
        <v>At US-6/6th Ave/Exit 209 - Accident.</v>
      </c>
      <c r="I4389" t="s">
        <v>50</v>
      </c>
      <c r="J4389">
        <f>IF(US_Accidents_Dec20_updated[[#This Row],[Visibility(mi)]]&gt;30, 30, MROUND(US_Accidents_Dec20_updated[[#This Row],[Visibility(mi)]],5))</f>
        <v>10</v>
      </c>
      <c r="K4389">
        <f>MROUND(US_Accidents_Dec20_updated[[#This Row],[Wind_Speed(mph)]],5)</f>
        <v>5</v>
      </c>
      <c r="L4389">
        <f>IF(US_Accidents_Dec20_updated[[#This Row],[Precipitation(in)]]&gt;0.1, 0.1, US_Accidents_Dec20_updated[[#This Row],[Precipitation(in)]])</f>
        <v>0</v>
      </c>
    </row>
    <row r="4390" spans="1:12" x14ac:dyDescent="0.25">
      <c r="A4390" t="str">
        <f>US_Accidents_Dec20_updated[[#This Row],[ID]]</f>
        <v>A-4193320</v>
      </c>
      <c r="B4390">
        <f>US_Accidents_Dec20_updated[[#This Row],[Start_Lat]]</f>
        <v>39.594859999999997</v>
      </c>
      <c r="C4390">
        <f>US_Accidents_Dec20_updated[[#This Row],[Start_Lng]]</f>
        <v>-104.88345</v>
      </c>
      <c r="D4390">
        <f>US_Accidents_Dec20_updated[[#This Row],[Severity]]-1</f>
        <v>2</v>
      </c>
      <c r="E4390">
        <f>HOUR(US_Accidents_Dec20_updated[[#This Row],[Start_Time]])</f>
        <v>21</v>
      </c>
      <c r="F4390">
        <f>DAY(US_Accidents_Dec20_updated[[#This Row],[Start_Time]])</f>
        <v>1</v>
      </c>
      <c r="G4390">
        <f>MONTH(US_Accidents_Dec20_updated[[#This Row],[Start_Time]])</f>
        <v>5</v>
      </c>
      <c r="H4390" t="str">
        <f>US_Accidents_Dec20_updated[[#This Row],[Description]]</f>
        <v>At I-25/US-87 - Accident.</v>
      </c>
      <c r="I4390" t="s">
        <v>1203</v>
      </c>
      <c r="J4390">
        <f>IF(US_Accidents_Dec20_updated[[#This Row],[Visibility(mi)]]&gt;30, 30, MROUND(US_Accidents_Dec20_updated[[#This Row],[Visibility(mi)]],5))</f>
        <v>10</v>
      </c>
      <c r="K4390">
        <f>MROUND(US_Accidents_Dec20_updated[[#This Row],[Wind_Speed(mph)]],5)</f>
        <v>5</v>
      </c>
      <c r="L4390">
        <f>IF(US_Accidents_Dec20_updated[[#This Row],[Precipitation(in)]]&gt;0.1, 0.1, US_Accidents_Dec20_updated[[#This Row],[Precipitation(in)]])</f>
        <v>0</v>
      </c>
    </row>
    <row r="4391" spans="1:12" x14ac:dyDescent="0.25">
      <c r="A4391" t="str">
        <f>US_Accidents_Dec20_updated[[#This Row],[ID]]</f>
        <v>A-4193321</v>
      </c>
      <c r="B4391">
        <f>US_Accidents_Dec20_updated[[#This Row],[Start_Lat]]</f>
        <v>39.594619999999999</v>
      </c>
      <c r="C4391">
        <f>US_Accidents_Dec20_updated[[#This Row],[Start_Lng]]</f>
        <v>-104.884005</v>
      </c>
      <c r="D4391">
        <f>US_Accidents_Dec20_updated[[#This Row],[Severity]]-1</f>
        <v>2</v>
      </c>
      <c r="E4391">
        <f>HOUR(US_Accidents_Dec20_updated[[#This Row],[Start_Time]])</f>
        <v>21</v>
      </c>
      <c r="F4391">
        <f>DAY(US_Accidents_Dec20_updated[[#This Row],[Start_Time]])</f>
        <v>1</v>
      </c>
      <c r="G4391">
        <f>MONTH(US_Accidents_Dec20_updated[[#This Row],[Start_Time]])</f>
        <v>5</v>
      </c>
      <c r="H4391" t="str">
        <f>US_Accidents_Dec20_updated[[#This Row],[Description]]</f>
        <v>At I-25/US-87 - Accident.</v>
      </c>
      <c r="I4391" t="s">
        <v>1203</v>
      </c>
      <c r="J4391">
        <f>IF(US_Accidents_Dec20_updated[[#This Row],[Visibility(mi)]]&gt;30, 30, MROUND(US_Accidents_Dec20_updated[[#This Row],[Visibility(mi)]],5))</f>
        <v>10</v>
      </c>
      <c r="K4391">
        <f>MROUND(US_Accidents_Dec20_updated[[#This Row],[Wind_Speed(mph)]],5)</f>
        <v>5</v>
      </c>
      <c r="L4391">
        <f>IF(US_Accidents_Dec20_updated[[#This Row],[Precipitation(in)]]&gt;0.1, 0.1, US_Accidents_Dec20_updated[[#This Row],[Precipitation(in)]])</f>
        <v>0</v>
      </c>
    </row>
    <row r="4392" spans="1:12" x14ac:dyDescent="0.25">
      <c r="A4392" t="str">
        <f>US_Accidents_Dec20_updated[[#This Row],[ID]]</f>
        <v>A-4193322</v>
      </c>
      <c r="B4392">
        <f>US_Accidents_Dec20_updated[[#This Row],[Start_Lat]]</f>
        <v>39.594859999999997</v>
      </c>
      <c r="C4392">
        <f>US_Accidents_Dec20_updated[[#This Row],[Start_Lng]]</f>
        <v>-104.88345</v>
      </c>
      <c r="D4392">
        <f>US_Accidents_Dec20_updated[[#This Row],[Severity]]-1</f>
        <v>2</v>
      </c>
      <c r="E4392">
        <f>HOUR(US_Accidents_Dec20_updated[[#This Row],[Start_Time]])</f>
        <v>21</v>
      </c>
      <c r="F4392">
        <f>DAY(US_Accidents_Dec20_updated[[#This Row],[Start_Time]])</f>
        <v>1</v>
      </c>
      <c r="G4392">
        <f>MONTH(US_Accidents_Dec20_updated[[#This Row],[Start_Time]])</f>
        <v>5</v>
      </c>
      <c r="H4392" t="str">
        <f>US_Accidents_Dec20_updated[[#This Row],[Description]]</f>
        <v>At I-25/US-87 - Accident.</v>
      </c>
      <c r="I4392" t="s">
        <v>1203</v>
      </c>
      <c r="J4392">
        <f>IF(US_Accidents_Dec20_updated[[#This Row],[Visibility(mi)]]&gt;30, 30, MROUND(US_Accidents_Dec20_updated[[#This Row],[Visibility(mi)]],5))</f>
        <v>10</v>
      </c>
      <c r="K4392">
        <f>MROUND(US_Accidents_Dec20_updated[[#This Row],[Wind_Speed(mph)]],5)</f>
        <v>5</v>
      </c>
      <c r="L4392">
        <f>IF(US_Accidents_Dec20_updated[[#This Row],[Precipitation(in)]]&gt;0.1, 0.1, US_Accidents_Dec20_updated[[#This Row],[Precipitation(in)]])</f>
        <v>0</v>
      </c>
    </row>
    <row r="4393" spans="1:12" x14ac:dyDescent="0.25">
      <c r="A4393" t="str">
        <f>US_Accidents_Dec20_updated[[#This Row],[ID]]</f>
        <v>A-4193844</v>
      </c>
      <c r="B4393">
        <f>US_Accidents_Dec20_updated[[#This Row],[Start_Lat]]</f>
        <v>38.864142999999999</v>
      </c>
      <c r="C4393">
        <f>US_Accidents_Dec20_updated[[#This Row],[Start_Lng]]</f>
        <v>-104.66338</v>
      </c>
      <c r="D4393">
        <f>US_Accidents_Dec20_updated[[#This Row],[Severity]]-1</f>
        <v>3</v>
      </c>
      <c r="E4393">
        <f>HOUR(US_Accidents_Dec20_updated[[#This Row],[Start_Time]])</f>
        <v>7</v>
      </c>
      <c r="F4393">
        <f>DAY(US_Accidents_Dec20_updated[[#This Row],[Start_Time]])</f>
        <v>2</v>
      </c>
      <c r="G4393">
        <f>MONTH(US_Accidents_Dec20_updated[[#This Row],[Start_Time]])</f>
        <v>5</v>
      </c>
      <c r="H4393" t="str">
        <f>US_Accidents_Dec20_updated[[#This Row],[Description]]</f>
        <v>Closed between E Woodmen Rd and US-24-BL/E Platte Ave/N Powers Blvd - Road closed due to accident.</v>
      </c>
      <c r="I4393" t="s">
        <v>1203</v>
      </c>
      <c r="J4393">
        <f>IF(US_Accidents_Dec20_updated[[#This Row],[Visibility(mi)]]&gt;30, 30, MROUND(US_Accidents_Dec20_updated[[#This Row],[Visibility(mi)]],5))</f>
        <v>5</v>
      </c>
      <c r="K4393">
        <f>MROUND(US_Accidents_Dec20_updated[[#This Row],[Wind_Speed(mph)]],5)</f>
        <v>15</v>
      </c>
      <c r="L4393">
        <f>IF(US_Accidents_Dec20_updated[[#This Row],[Precipitation(in)]]&gt;0.1, 0.1, US_Accidents_Dec20_updated[[#This Row],[Precipitation(in)]])</f>
        <v>0</v>
      </c>
    </row>
    <row r="4394" spans="1:12" x14ac:dyDescent="0.25">
      <c r="A4394" t="str">
        <f>US_Accidents_Dec20_updated[[#This Row],[ID]]</f>
        <v>A-4193845</v>
      </c>
      <c r="B4394">
        <f>US_Accidents_Dec20_updated[[#This Row],[Start_Lat]]</f>
        <v>38.839129999999997</v>
      </c>
      <c r="C4394">
        <f>US_Accidents_Dec20_updated[[#This Row],[Start_Lng]]</f>
        <v>-104.717585</v>
      </c>
      <c r="D4394">
        <f>US_Accidents_Dec20_updated[[#This Row],[Severity]]-1</f>
        <v>3</v>
      </c>
      <c r="E4394">
        <f>HOUR(US_Accidents_Dec20_updated[[#This Row],[Start_Time]])</f>
        <v>7</v>
      </c>
      <c r="F4394">
        <f>DAY(US_Accidents_Dec20_updated[[#This Row],[Start_Time]])</f>
        <v>2</v>
      </c>
      <c r="G4394">
        <f>MONTH(US_Accidents_Dec20_updated[[#This Row],[Start_Time]])</f>
        <v>5</v>
      </c>
      <c r="H4394" t="str">
        <f>US_Accidents_Dec20_updated[[#This Row],[Description]]</f>
        <v>At US-24-BL/E Platte Ave/N Powers Blvd - Accident.</v>
      </c>
      <c r="I4394" t="s">
        <v>50</v>
      </c>
      <c r="J4394">
        <f>IF(US_Accidents_Dec20_updated[[#This Row],[Visibility(mi)]]&gt;30, 30, MROUND(US_Accidents_Dec20_updated[[#This Row],[Visibility(mi)]],5))</f>
        <v>5</v>
      </c>
      <c r="K4394">
        <f>MROUND(US_Accidents_Dec20_updated[[#This Row],[Wind_Speed(mph)]],5)</f>
        <v>15</v>
      </c>
      <c r="L4394">
        <f>IF(US_Accidents_Dec20_updated[[#This Row],[Precipitation(in)]]&gt;0.1, 0.1, US_Accidents_Dec20_updated[[#This Row],[Precipitation(in)]])</f>
        <v>0</v>
      </c>
    </row>
    <row r="4395" spans="1:12" x14ac:dyDescent="0.25">
      <c r="A4395" t="str">
        <f>US_Accidents_Dec20_updated[[#This Row],[ID]]</f>
        <v>A-4193846</v>
      </c>
      <c r="B4395">
        <f>US_Accidents_Dec20_updated[[#This Row],[Start_Lat]]</f>
        <v>40.449131999999999</v>
      </c>
      <c r="C4395">
        <f>US_Accidents_Dec20_updated[[#This Row],[Start_Lng]]</f>
        <v>-104.99193</v>
      </c>
      <c r="D4395">
        <f>US_Accidents_Dec20_updated[[#This Row],[Severity]]-1</f>
        <v>2</v>
      </c>
      <c r="E4395">
        <f>HOUR(US_Accidents_Dec20_updated[[#This Row],[Start_Time]])</f>
        <v>8</v>
      </c>
      <c r="F4395">
        <f>DAY(US_Accidents_Dec20_updated[[#This Row],[Start_Time]])</f>
        <v>2</v>
      </c>
      <c r="G4395">
        <f>MONTH(US_Accidents_Dec20_updated[[#This Row],[Start_Time]])</f>
        <v>5</v>
      </c>
      <c r="H4395" t="str">
        <f>US_Accidents_Dec20_updated[[#This Row],[Description]]</f>
        <v>At CO-392/Exit 262 - Accident.</v>
      </c>
      <c r="I4395" t="s">
        <v>50</v>
      </c>
      <c r="J4395">
        <f>IF(US_Accidents_Dec20_updated[[#This Row],[Visibility(mi)]]&gt;30, 30, MROUND(US_Accidents_Dec20_updated[[#This Row],[Visibility(mi)]],5))</f>
        <v>10</v>
      </c>
      <c r="K4395">
        <f>MROUND(US_Accidents_Dec20_updated[[#This Row],[Wind_Speed(mph)]],5)</f>
        <v>0</v>
      </c>
      <c r="L4395">
        <f>IF(US_Accidents_Dec20_updated[[#This Row],[Precipitation(in)]]&gt;0.1, 0.1, US_Accidents_Dec20_updated[[#This Row],[Precipitation(in)]])</f>
        <v>0</v>
      </c>
    </row>
    <row r="4396" spans="1:12" x14ac:dyDescent="0.25">
      <c r="A4396" t="str">
        <f>US_Accidents_Dec20_updated[[#This Row],[ID]]</f>
        <v>A-4193851</v>
      </c>
      <c r="B4396">
        <f>US_Accidents_Dec20_updated[[#This Row],[Start_Lat]]</f>
        <v>38.839120000000001</v>
      </c>
      <c r="C4396">
        <f>US_Accidents_Dec20_updated[[#This Row],[Start_Lng]]</f>
        <v>-104.714789</v>
      </c>
      <c r="D4396">
        <f>US_Accidents_Dec20_updated[[#This Row],[Severity]]-1</f>
        <v>3</v>
      </c>
      <c r="E4396">
        <f>HOUR(US_Accidents_Dec20_updated[[#This Row],[Start_Time]])</f>
        <v>8</v>
      </c>
      <c r="F4396">
        <f>DAY(US_Accidents_Dec20_updated[[#This Row],[Start_Time]])</f>
        <v>2</v>
      </c>
      <c r="G4396">
        <f>MONTH(US_Accidents_Dec20_updated[[#This Row],[Start_Time]])</f>
        <v>5</v>
      </c>
      <c r="H4396" t="str">
        <f>US_Accidents_Dec20_updated[[#This Row],[Description]]</f>
        <v>Closed at US-24-BL/E Platte Ave/N Powers Blvd - Road closed due to accident.</v>
      </c>
      <c r="I4396" t="s">
        <v>50</v>
      </c>
      <c r="J4396">
        <f>IF(US_Accidents_Dec20_updated[[#This Row],[Visibility(mi)]]&gt;30, 30, MROUND(US_Accidents_Dec20_updated[[#This Row],[Visibility(mi)]],5))</f>
        <v>5</v>
      </c>
      <c r="K4396">
        <f>MROUND(US_Accidents_Dec20_updated[[#This Row],[Wind_Speed(mph)]],5)</f>
        <v>15</v>
      </c>
      <c r="L4396">
        <f>IF(US_Accidents_Dec20_updated[[#This Row],[Precipitation(in)]]&gt;0.1, 0.1, US_Accidents_Dec20_updated[[#This Row],[Precipitation(in)]])</f>
        <v>0</v>
      </c>
    </row>
    <row r="4397" spans="1:12" x14ac:dyDescent="0.25">
      <c r="A4397" t="str">
        <f>US_Accidents_Dec20_updated[[#This Row],[ID]]</f>
        <v>A-4193853</v>
      </c>
      <c r="B4397">
        <f>US_Accidents_Dec20_updated[[#This Row],[Start_Lat]]</f>
        <v>39.760379999999998</v>
      </c>
      <c r="C4397">
        <f>US_Accidents_Dec20_updated[[#This Row],[Start_Lng]]</f>
        <v>-105.00582</v>
      </c>
      <c r="D4397">
        <f>US_Accidents_Dec20_updated[[#This Row],[Severity]]-1</f>
        <v>2</v>
      </c>
      <c r="E4397">
        <f>HOUR(US_Accidents_Dec20_updated[[#This Row],[Start_Time]])</f>
        <v>8</v>
      </c>
      <c r="F4397">
        <f>DAY(US_Accidents_Dec20_updated[[#This Row],[Start_Time]])</f>
        <v>2</v>
      </c>
      <c r="G4397">
        <f>MONTH(US_Accidents_Dec20_updated[[#This Row],[Start_Time]])</f>
        <v>5</v>
      </c>
      <c r="H4397" t="str">
        <f>US_Accidents_Dec20_updated[[#This Row],[Description]]</f>
        <v>At 20th St/Exit 212 - Accident.</v>
      </c>
      <c r="I4397" t="s">
        <v>50</v>
      </c>
      <c r="J4397">
        <f>IF(US_Accidents_Dec20_updated[[#This Row],[Visibility(mi)]]&gt;30, 30, MROUND(US_Accidents_Dec20_updated[[#This Row],[Visibility(mi)]],5))</f>
        <v>15</v>
      </c>
      <c r="K4397">
        <f>MROUND(US_Accidents_Dec20_updated[[#This Row],[Wind_Speed(mph)]],5)</f>
        <v>5</v>
      </c>
      <c r="L4397">
        <f>IF(US_Accidents_Dec20_updated[[#This Row],[Precipitation(in)]]&gt;0.1, 0.1, US_Accidents_Dec20_updated[[#This Row],[Precipitation(in)]])</f>
        <v>0</v>
      </c>
    </row>
    <row r="4398" spans="1:12" x14ac:dyDescent="0.25">
      <c r="A4398" t="str">
        <f>US_Accidents_Dec20_updated[[#This Row],[ID]]</f>
        <v>A-4193854</v>
      </c>
      <c r="B4398">
        <f>US_Accidents_Dec20_updated[[#This Row],[Start_Lat]]</f>
        <v>39.78313</v>
      </c>
      <c r="C4398">
        <f>US_Accidents_Dec20_updated[[#This Row],[Start_Lng]]</f>
        <v>-105.00687000000001</v>
      </c>
      <c r="D4398">
        <f>US_Accidents_Dec20_updated[[#This Row],[Severity]]-1</f>
        <v>2</v>
      </c>
      <c r="E4398">
        <f>HOUR(US_Accidents_Dec20_updated[[#This Row],[Start_Time]])</f>
        <v>8</v>
      </c>
      <c r="F4398">
        <f>DAY(US_Accidents_Dec20_updated[[#This Row],[Start_Time]])</f>
        <v>2</v>
      </c>
      <c r="G4398">
        <f>MONTH(US_Accidents_Dec20_updated[[#This Row],[Start_Time]])</f>
        <v>5</v>
      </c>
      <c r="H4398" t="str">
        <f>US_Accidents_Dec20_updated[[#This Row],[Description]]</f>
        <v>At Pecos St/Exit 273 - Accident.</v>
      </c>
      <c r="I4398" t="s">
        <v>50</v>
      </c>
      <c r="J4398">
        <f>IF(US_Accidents_Dec20_updated[[#This Row],[Visibility(mi)]]&gt;30, 30, MROUND(US_Accidents_Dec20_updated[[#This Row],[Visibility(mi)]],5))</f>
        <v>15</v>
      </c>
      <c r="K4398">
        <f>MROUND(US_Accidents_Dec20_updated[[#This Row],[Wind_Speed(mph)]],5)</f>
        <v>5</v>
      </c>
      <c r="L4398">
        <f>IF(US_Accidents_Dec20_updated[[#This Row],[Precipitation(in)]]&gt;0.1, 0.1, US_Accidents_Dec20_updated[[#This Row],[Precipitation(in)]])</f>
        <v>0</v>
      </c>
    </row>
    <row r="4399" spans="1:12" x14ac:dyDescent="0.25">
      <c r="A4399" t="str">
        <f>US_Accidents_Dec20_updated[[#This Row],[ID]]</f>
        <v>A-4193856</v>
      </c>
      <c r="B4399">
        <f>US_Accidents_Dec20_updated[[#This Row],[Start_Lat]]</f>
        <v>39.78004</v>
      </c>
      <c r="C4399">
        <f>US_Accidents_Dec20_updated[[#This Row],[Start_Lng]]</f>
        <v>-104.93171</v>
      </c>
      <c r="D4399">
        <f>US_Accidents_Dec20_updated[[#This Row],[Severity]]-1</f>
        <v>2</v>
      </c>
      <c r="E4399">
        <f>HOUR(US_Accidents_Dec20_updated[[#This Row],[Start_Time]])</f>
        <v>8</v>
      </c>
      <c r="F4399">
        <f>DAY(US_Accidents_Dec20_updated[[#This Row],[Start_Time]])</f>
        <v>2</v>
      </c>
      <c r="G4399">
        <f>MONTH(US_Accidents_Dec20_updated[[#This Row],[Start_Time]])</f>
        <v>5</v>
      </c>
      <c r="H4399" t="str">
        <f>US_Accidents_Dec20_updated[[#This Row],[Description]]</f>
        <v>At Monaco St/Exit 277 - Accident.</v>
      </c>
      <c r="I4399" t="s">
        <v>50</v>
      </c>
      <c r="J4399">
        <f>IF(US_Accidents_Dec20_updated[[#This Row],[Visibility(mi)]]&gt;30, 30, MROUND(US_Accidents_Dec20_updated[[#This Row],[Visibility(mi)]],5))</f>
        <v>15</v>
      </c>
      <c r="K4399">
        <f>MROUND(US_Accidents_Dec20_updated[[#This Row],[Wind_Speed(mph)]],5)</f>
        <v>5</v>
      </c>
      <c r="L4399">
        <f>IF(US_Accidents_Dec20_updated[[#This Row],[Precipitation(in)]]&gt;0.1, 0.1, US_Accidents_Dec20_updated[[#This Row],[Precipitation(in)]])</f>
        <v>0</v>
      </c>
    </row>
    <row r="4400" spans="1:12" x14ac:dyDescent="0.25">
      <c r="A4400" t="str">
        <f>US_Accidents_Dec20_updated[[#This Row],[ID]]</f>
        <v>A-4193858</v>
      </c>
      <c r="B4400">
        <f>US_Accidents_Dec20_updated[[#This Row],[Start_Lat]]</f>
        <v>39.78004</v>
      </c>
      <c r="C4400">
        <f>US_Accidents_Dec20_updated[[#This Row],[Start_Lng]]</f>
        <v>-104.93171</v>
      </c>
      <c r="D4400">
        <f>US_Accidents_Dec20_updated[[#This Row],[Severity]]-1</f>
        <v>2</v>
      </c>
      <c r="E4400">
        <f>HOUR(US_Accidents_Dec20_updated[[#This Row],[Start_Time]])</f>
        <v>8</v>
      </c>
      <c r="F4400">
        <f>DAY(US_Accidents_Dec20_updated[[#This Row],[Start_Time]])</f>
        <v>2</v>
      </c>
      <c r="G4400">
        <f>MONTH(US_Accidents_Dec20_updated[[#This Row],[Start_Time]])</f>
        <v>5</v>
      </c>
      <c r="H4400" t="str">
        <f>US_Accidents_Dec20_updated[[#This Row],[Description]]</f>
        <v>At Monaco St/Exit 277 - Accident.</v>
      </c>
      <c r="I4400" t="s">
        <v>50</v>
      </c>
      <c r="J4400">
        <f>IF(US_Accidents_Dec20_updated[[#This Row],[Visibility(mi)]]&gt;30, 30, MROUND(US_Accidents_Dec20_updated[[#This Row],[Visibility(mi)]],5))</f>
        <v>15</v>
      </c>
      <c r="K4400">
        <f>MROUND(US_Accidents_Dec20_updated[[#This Row],[Wind_Speed(mph)]],5)</f>
        <v>5</v>
      </c>
      <c r="L4400">
        <f>IF(US_Accidents_Dec20_updated[[#This Row],[Precipitation(in)]]&gt;0.1, 0.1, US_Accidents_Dec20_updated[[#This Row],[Precipitation(in)]])</f>
        <v>0</v>
      </c>
    </row>
    <row r="4401" spans="1:12" x14ac:dyDescent="0.25">
      <c r="A4401" t="str">
        <f>US_Accidents_Dec20_updated[[#This Row],[ID]]</f>
        <v>A-4193859</v>
      </c>
      <c r="B4401">
        <f>US_Accidents_Dec20_updated[[#This Row],[Start_Lat]]</f>
        <v>39.776431000000002</v>
      </c>
      <c r="C4401">
        <f>US_Accidents_Dec20_updated[[#This Row],[Start_Lng]]</f>
        <v>-104.875114</v>
      </c>
      <c r="D4401">
        <f>US_Accidents_Dec20_updated[[#This Row],[Severity]]-1</f>
        <v>2</v>
      </c>
      <c r="E4401">
        <f>HOUR(US_Accidents_Dec20_updated[[#This Row],[Start_Time]])</f>
        <v>9</v>
      </c>
      <c r="F4401">
        <f>DAY(US_Accidents_Dec20_updated[[#This Row],[Start_Time]])</f>
        <v>2</v>
      </c>
      <c r="G4401">
        <f>MONTH(US_Accidents_Dec20_updated[[#This Row],[Start_Time]])</f>
        <v>5</v>
      </c>
      <c r="H4401" t="str">
        <f>US_Accidents_Dec20_updated[[#This Row],[Description]]</f>
        <v>At Havana Street/Exit 280 - Accident.</v>
      </c>
      <c r="I4401" t="s">
        <v>50</v>
      </c>
      <c r="J4401">
        <f>IF(US_Accidents_Dec20_updated[[#This Row],[Visibility(mi)]]&gt;30, 30, MROUND(US_Accidents_Dec20_updated[[#This Row],[Visibility(mi)]],5))</f>
        <v>10</v>
      </c>
      <c r="K4401">
        <f>MROUND(US_Accidents_Dec20_updated[[#This Row],[Wind_Speed(mph)]],5)</f>
        <v>5</v>
      </c>
      <c r="L4401">
        <f>IF(US_Accidents_Dec20_updated[[#This Row],[Precipitation(in)]]&gt;0.1, 0.1, US_Accidents_Dec20_updated[[#This Row],[Precipitation(in)]])</f>
        <v>0</v>
      </c>
    </row>
    <row r="4402" spans="1:12" x14ac:dyDescent="0.25">
      <c r="A4402" t="str">
        <f>US_Accidents_Dec20_updated[[#This Row],[ID]]</f>
        <v>A-4193864</v>
      </c>
      <c r="B4402">
        <f>US_Accidents_Dec20_updated[[#This Row],[Start_Lat]]</f>
        <v>39.77993</v>
      </c>
      <c r="C4402">
        <f>US_Accidents_Dec20_updated[[#This Row],[Start_Lng]]</f>
        <v>-104.972689</v>
      </c>
      <c r="D4402">
        <f>US_Accidents_Dec20_updated[[#This Row],[Severity]]-1</f>
        <v>2</v>
      </c>
      <c r="E4402">
        <f>HOUR(US_Accidents_Dec20_updated[[#This Row],[Start_Time]])</f>
        <v>11</v>
      </c>
      <c r="F4402">
        <f>DAY(US_Accidents_Dec20_updated[[#This Row],[Start_Time]])</f>
        <v>2</v>
      </c>
      <c r="G4402">
        <f>MONTH(US_Accidents_Dec20_updated[[#This Row],[Start_Time]])</f>
        <v>5</v>
      </c>
      <c r="H4402" t="str">
        <f>US_Accidents_Dec20_updated[[#This Row],[Description]]</f>
        <v>At Washington St/Exit 275A - Accident.</v>
      </c>
      <c r="I4402" t="s">
        <v>50</v>
      </c>
      <c r="J4402">
        <f>IF(US_Accidents_Dec20_updated[[#This Row],[Visibility(mi)]]&gt;30, 30, MROUND(US_Accidents_Dec20_updated[[#This Row],[Visibility(mi)]],5))</f>
        <v>30</v>
      </c>
      <c r="K4402">
        <f>MROUND(US_Accidents_Dec20_updated[[#This Row],[Wind_Speed(mph)]],5)</f>
        <v>5</v>
      </c>
      <c r="L4402">
        <f>IF(US_Accidents_Dec20_updated[[#This Row],[Precipitation(in)]]&gt;0.1, 0.1, US_Accidents_Dec20_updated[[#This Row],[Precipitation(in)]])</f>
        <v>0</v>
      </c>
    </row>
    <row r="4403" spans="1:12" x14ac:dyDescent="0.25">
      <c r="A4403" t="str">
        <f>US_Accidents_Dec20_updated[[#This Row],[ID]]</f>
        <v>A-4193866</v>
      </c>
      <c r="B4403">
        <f>US_Accidents_Dec20_updated[[#This Row],[Start_Lat]]</f>
        <v>38.712639000000003</v>
      </c>
      <c r="C4403">
        <f>US_Accidents_Dec20_updated[[#This Row],[Start_Lng]]</f>
        <v>-104.819073</v>
      </c>
      <c r="D4403">
        <f>US_Accidents_Dec20_updated[[#This Row],[Severity]]-1</f>
        <v>2</v>
      </c>
      <c r="E4403">
        <f>HOUR(US_Accidents_Dec20_updated[[#This Row],[Start_Time]])</f>
        <v>11</v>
      </c>
      <c r="F4403">
        <f>DAY(US_Accidents_Dec20_updated[[#This Row],[Start_Time]])</f>
        <v>2</v>
      </c>
      <c r="G4403">
        <f>MONTH(US_Accidents_Dec20_updated[[#This Row],[Start_Time]])</f>
        <v>5</v>
      </c>
      <c r="H4403" t="str">
        <f>US_Accidents_Dec20_updated[[#This Row],[Description]]</f>
        <v>At Titus Blvd - Accident.</v>
      </c>
      <c r="I4403" t="s">
        <v>50</v>
      </c>
      <c r="J4403">
        <f>IF(US_Accidents_Dec20_updated[[#This Row],[Visibility(mi)]]&gt;30, 30, MROUND(US_Accidents_Dec20_updated[[#This Row],[Visibility(mi)]],5))</f>
        <v>10</v>
      </c>
      <c r="K4403">
        <f>MROUND(US_Accidents_Dec20_updated[[#This Row],[Wind_Speed(mph)]],5)</f>
        <v>15</v>
      </c>
      <c r="L4403">
        <f>IF(US_Accidents_Dec20_updated[[#This Row],[Precipitation(in)]]&gt;0.1, 0.1, US_Accidents_Dec20_updated[[#This Row],[Precipitation(in)]])</f>
        <v>0</v>
      </c>
    </row>
    <row r="4404" spans="1:12" x14ac:dyDescent="0.25">
      <c r="A4404" t="str">
        <f>US_Accidents_Dec20_updated[[#This Row],[ID]]</f>
        <v>A-4193868</v>
      </c>
      <c r="B4404">
        <f>US_Accidents_Dec20_updated[[#This Row],[Start_Lat]]</f>
        <v>38.701576000000003</v>
      </c>
      <c r="C4404">
        <f>US_Accidents_Dec20_updated[[#This Row],[Start_Lng]]</f>
        <v>-104.82787500000001</v>
      </c>
      <c r="D4404">
        <f>US_Accidents_Dec20_updated[[#This Row],[Severity]]-1</f>
        <v>3</v>
      </c>
      <c r="E4404">
        <f>HOUR(US_Accidents_Dec20_updated[[#This Row],[Start_Time]])</f>
        <v>11</v>
      </c>
      <c r="F4404">
        <f>DAY(US_Accidents_Dec20_updated[[#This Row],[Start_Time]])</f>
        <v>2</v>
      </c>
      <c r="G4404">
        <f>MONTH(US_Accidents_Dec20_updated[[#This Row],[Start_Time]])</f>
        <v>5</v>
      </c>
      <c r="H4404" t="str">
        <f>US_Accidents_Dec20_updated[[#This Row],[Description]]</f>
        <v>Closed between Little Turkey Creek Rd and US-85/US-87/CO-122/Lake Ave - Road closed due to accident.</v>
      </c>
      <c r="I4404" t="s">
        <v>50</v>
      </c>
      <c r="J4404">
        <f>IF(US_Accidents_Dec20_updated[[#This Row],[Visibility(mi)]]&gt;30, 30, MROUND(US_Accidents_Dec20_updated[[#This Row],[Visibility(mi)]],5))</f>
        <v>10</v>
      </c>
      <c r="K4404">
        <f>MROUND(US_Accidents_Dec20_updated[[#This Row],[Wind_Speed(mph)]],5)</f>
        <v>20</v>
      </c>
      <c r="L4404">
        <f>IF(US_Accidents_Dec20_updated[[#This Row],[Precipitation(in)]]&gt;0.1, 0.1, US_Accidents_Dec20_updated[[#This Row],[Precipitation(in)]])</f>
        <v>0</v>
      </c>
    </row>
    <row r="4405" spans="1:12" x14ac:dyDescent="0.25">
      <c r="A4405" t="str">
        <f>US_Accidents_Dec20_updated[[#This Row],[ID]]</f>
        <v>A-4193869</v>
      </c>
      <c r="B4405">
        <f>US_Accidents_Dec20_updated[[#This Row],[Start_Lat]]</f>
        <v>38.701576000000003</v>
      </c>
      <c r="C4405">
        <f>US_Accidents_Dec20_updated[[#This Row],[Start_Lng]]</f>
        <v>-104.82787500000001</v>
      </c>
      <c r="D4405">
        <f>US_Accidents_Dec20_updated[[#This Row],[Severity]]-1</f>
        <v>3</v>
      </c>
      <c r="E4405">
        <f>HOUR(US_Accidents_Dec20_updated[[#This Row],[Start_Time]])</f>
        <v>12</v>
      </c>
      <c r="F4405">
        <f>DAY(US_Accidents_Dec20_updated[[#This Row],[Start_Time]])</f>
        <v>2</v>
      </c>
      <c r="G4405">
        <f>MONTH(US_Accidents_Dec20_updated[[#This Row],[Start_Time]])</f>
        <v>5</v>
      </c>
      <c r="H4405" t="str">
        <f>US_Accidents_Dec20_updated[[#This Row],[Description]]</f>
        <v>Closed between Rock Creek Canyon Rd and Cheyenne Meadows Rd - Road closed due to accident.</v>
      </c>
      <c r="I4405" t="s">
        <v>50</v>
      </c>
      <c r="J4405">
        <f>IF(US_Accidents_Dec20_updated[[#This Row],[Visibility(mi)]]&gt;30, 30, MROUND(US_Accidents_Dec20_updated[[#This Row],[Visibility(mi)]],5))</f>
        <v>10</v>
      </c>
      <c r="K4405">
        <f>MROUND(US_Accidents_Dec20_updated[[#This Row],[Wind_Speed(mph)]],5)</f>
        <v>20</v>
      </c>
      <c r="L4405">
        <f>IF(US_Accidents_Dec20_updated[[#This Row],[Precipitation(in)]]&gt;0.1, 0.1, US_Accidents_Dec20_updated[[#This Row],[Precipitation(in)]])</f>
        <v>0</v>
      </c>
    </row>
    <row r="4406" spans="1:12" x14ac:dyDescent="0.25">
      <c r="A4406" t="str">
        <f>US_Accidents_Dec20_updated[[#This Row],[ID]]</f>
        <v>A-4193874</v>
      </c>
      <c r="B4406">
        <f>US_Accidents_Dec20_updated[[#This Row],[Start_Lat]]</f>
        <v>40.478769999999997</v>
      </c>
      <c r="C4406">
        <f>US_Accidents_Dec20_updated[[#This Row],[Start_Lng]]</f>
        <v>-104.616804</v>
      </c>
      <c r="D4406">
        <f>US_Accidents_Dec20_updated[[#This Row],[Severity]]-1</f>
        <v>3</v>
      </c>
      <c r="E4406">
        <f>HOUR(US_Accidents_Dec20_updated[[#This Row],[Start_Time]])</f>
        <v>17</v>
      </c>
      <c r="F4406">
        <f>DAY(US_Accidents_Dec20_updated[[#This Row],[Start_Time]])</f>
        <v>2</v>
      </c>
      <c r="G4406">
        <f>MONTH(US_Accidents_Dec20_updated[[#This Row],[Start_Time]])</f>
        <v>5</v>
      </c>
      <c r="H4406" t="str">
        <f>US_Accidents_Dec20_updated[[#This Row],[Description]]</f>
        <v>Closed at CR-43 - Road closed due to accident.</v>
      </c>
      <c r="I4406" t="s">
        <v>50</v>
      </c>
      <c r="J4406">
        <f>IF(US_Accidents_Dec20_updated[[#This Row],[Visibility(mi)]]&gt;30, 30, MROUND(US_Accidents_Dec20_updated[[#This Row],[Visibility(mi)]],5))</f>
        <v>10</v>
      </c>
      <c r="K4406">
        <f>MROUND(US_Accidents_Dec20_updated[[#This Row],[Wind_Speed(mph)]],5)</f>
        <v>5</v>
      </c>
      <c r="L4406">
        <f>IF(US_Accidents_Dec20_updated[[#This Row],[Precipitation(in)]]&gt;0.1, 0.1, US_Accidents_Dec20_updated[[#This Row],[Precipitation(in)]])</f>
        <v>0</v>
      </c>
    </row>
    <row r="4407" spans="1:12" x14ac:dyDescent="0.25">
      <c r="A4407" t="str">
        <f>US_Accidents_Dec20_updated[[#This Row],[ID]]</f>
        <v>A-4193875</v>
      </c>
      <c r="B4407">
        <f>US_Accidents_Dec20_updated[[#This Row],[Start_Lat]]</f>
        <v>40.478788999999999</v>
      </c>
      <c r="C4407">
        <f>US_Accidents_Dec20_updated[[#This Row],[Start_Lng]]</f>
        <v>-104.62457000000001</v>
      </c>
      <c r="D4407">
        <f>US_Accidents_Dec20_updated[[#This Row],[Severity]]-1</f>
        <v>3</v>
      </c>
      <c r="E4407">
        <f>HOUR(US_Accidents_Dec20_updated[[#This Row],[Start_Time]])</f>
        <v>17</v>
      </c>
      <c r="F4407">
        <f>DAY(US_Accidents_Dec20_updated[[#This Row],[Start_Time]])</f>
        <v>2</v>
      </c>
      <c r="G4407">
        <f>MONTH(US_Accidents_Dec20_updated[[#This Row],[Start_Time]])</f>
        <v>5</v>
      </c>
      <c r="H4407" t="str">
        <f>US_Accidents_Dec20_updated[[#This Row],[Description]]</f>
        <v>Closed at CR-51 - Road closed due to accident.</v>
      </c>
      <c r="I4407" t="s">
        <v>50</v>
      </c>
      <c r="J4407">
        <f>IF(US_Accidents_Dec20_updated[[#This Row],[Visibility(mi)]]&gt;30, 30, MROUND(US_Accidents_Dec20_updated[[#This Row],[Visibility(mi)]],5))</f>
        <v>10</v>
      </c>
      <c r="K4407">
        <f>MROUND(US_Accidents_Dec20_updated[[#This Row],[Wind_Speed(mph)]],5)</f>
        <v>5</v>
      </c>
      <c r="L4407">
        <f>IF(US_Accidents_Dec20_updated[[#This Row],[Precipitation(in)]]&gt;0.1, 0.1, US_Accidents_Dec20_updated[[#This Row],[Precipitation(in)]])</f>
        <v>0</v>
      </c>
    </row>
    <row r="4408" spans="1:12" x14ac:dyDescent="0.25">
      <c r="A4408" t="str">
        <f>US_Accidents_Dec20_updated[[#This Row],[ID]]</f>
        <v>A-4193876</v>
      </c>
      <c r="B4408">
        <f>US_Accidents_Dec20_updated[[#This Row],[Start_Lat]]</f>
        <v>39.838332000000001</v>
      </c>
      <c r="C4408">
        <f>US_Accidents_Dec20_updated[[#This Row],[Start_Lng]]</f>
        <v>-104.98351</v>
      </c>
      <c r="D4408">
        <f>US_Accidents_Dec20_updated[[#This Row],[Severity]]-1</f>
        <v>2</v>
      </c>
      <c r="E4408">
        <f>HOUR(US_Accidents_Dec20_updated[[#This Row],[Start_Time]])</f>
        <v>15</v>
      </c>
      <c r="F4408">
        <f>DAY(US_Accidents_Dec20_updated[[#This Row],[Start_Time]])</f>
        <v>2</v>
      </c>
      <c r="G4408">
        <f>MONTH(US_Accidents_Dec20_updated[[#This Row],[Start_Time]])</f>
        <v>5</v>
      </c>
      <c r="H4408" t="str">
        <f>US_Accidents_Dec20_updated[[#This Row],[Description]]</f>
        <v>At 84th Ave/Exit 219 - Accident.</v>
      </c>
      <c r="I4408" t="s">
        <v>50</v>
      </c>
      <c r="J4408">
        <f>IF(US_Accidents_Dec20_updated[[#This Row],[Visibility(mi)]]&gt;30, 30, MROUND(US_Accidents_Dec20_updated[[#This Row],[Visibility(mi)]],5))</f>
        <v>10</v>
      </c>
      <c r="K4408">
        <f>MROUND(US_Accidents_Dec20_updated[[#This Row],[Wind_Speed(mph)]],5)</f>
        <v>5</v>
      </c>
      <c r="L4408">
        <f>IF(US_Accidents_Dec20_updated[[#This Row],[Precipitation(in)]]&gt;0.1, 0.1, US_Accidents_Dec20_updated[[#This Row],[Precipitation(in)]])</f>
        <v>0</v>
      </c>
    </row>
    <row r="4409" spans="1:12" x14ac:dyDescent="0.25">
      <c r="A4409" t="str">
        <f>US_Accidents_Dec20_updated[[#This Row],[ID]]</f>
        <v>A-4193877</v>
      </c>
      <c r="B4409">
        <f>US_Accidents_Dec20_updated[[#This Row],[Start_Lat]]</f>
        <v>38.842419999999997</v>
      </c>
      <c r="C4409">
        <f>US_Accidents_Dec20_updated[[#This Row],[Start_Lng]]</f>
        <v>-104.72069999999999</v>
      </c>
      <c r="D4409">
        <f>US_Accidents_Dec20_updated[[#This Row],[Severity]]-1</f>
        <v>2</v>
      </c>
      <c r="E4409">
        <f>HOUR(US_Accidents_Dec20_updated[[#This Row],[Start_Time]])</f>
        <v>16</v>
      </c>
      <c r="F4409">
        <f>DAY(US_Accidents_Dec20_updated[[#This Row],[Start_Time]])</f>
        <v>2</v>
      </c>
      <c r="G4409">
        <f>MONTH(US_Accidents_Dec20_updated[[#This Row],[Start_Time]])</f>
        <v>5</v>
      </c>
      <c r="H4409" t="str">
        <f>US_Accidents_Dec20_updated[[#This Row],[Description]]</f>
        <v>At Palmer Park Blvd - Accident.</v>
      </c>
      <c r="I4409" t="s">
        <v>50</v>
      </c>
      <c r="J4409">
        <f>IF(US_Accidents_Dec20_updated[[#This Row],[Visibility(mi)]]&gt;30, 30, MROUND(US_Accidents_Dec20_updated[[#This Row],[Visibility(mi)]],5))</f>
        <v>10</v>
      </c>
      <c r="K4409">
        <f>MROUND(US_Accidents_Dec20_updated[[#This Row],[Wind_Speed(mph)]],5)</f>
        <v>15</v>
      </c>
      <c r="L4409">
        <f>IF(US_Accidents_Dec20_updated[[#This Row],[Precipitation(in)]]&gt;0.1, 0.1, US_Accidents_Dec20_updated[[#This Row],[Precipitation(in)]])</f>
        <v>0</v>
      </c>
    </row>
    <row r="4410" spans="1:12" x14ac:dyDescent="0.25">
      <c r="A4410" t="str">
        <f>US_Accidents_Dec20_updated[[#This Row],[ID]]</f>
        <v>A-4193878</v>
      </c>
      <c r="B4410">
        <f>US_Accidents_Dec20_updated[[#This Row],[Start_Lat]]</f>
        <v>39.725580000000001</v>
      </c>
      <c r="C4410">
        <f>US_Accidents_Dec20_updated[[#This Row],[Start_Lng]]</f>
        <v>-105.09092</v>
      </c>
      <c r="D4410">
        <f>US_Accidents_Dec20_updated[[#This Row],[Severity]]-1</f>
        <v>2</v>
      </c>
      <c r="E4410">
        <f>HOUR(US_Accidents_Dec20_updated[[#This Row],[Start_Time]])</f>
        <v>16</v>
      </c>
      <c r="F4410">
        <f>DAY(US_Accidents_Dec20_updated[[#This Row],[Start_Time]])</f>
        <v>2</v>
      </c>
      <c r="G4410">
        <f>MONTH(US_Accidents_Dec20_updated[[#This Row],[Start_Time]])</f>
        <v>5</v>
      </c>
      <c r="H4410" t="str">
        <f>US_Accidents_Dec20_updated[[#This Row],[Description]]</f>
        <v>At Garrison St - Accident.</v>
      </c>
      <c r="I4410" t="s">
        <v>50</v>
      </c>
      <c r="J4410">
        <f>IF(US_Accidents_Dec20_updated[[#This Row],[Visibility(mi)]]&gt;30, 30, MROUND(US_Accidents_Dec20_updated[[#This Row],[Visibility(mi)]],5))</f>
        <v>10</v>
      </c>
      <c r="K4410">
        <f>MROUND(US_Accidents_Dec20_updated[[#This Row],[Wind_Speed(mph)]],5)</f>
        <v>5</v>
      </c>
      <c r="L4410">
        <f>IF(US_Accidents_Dec20_updated[[#This Row],[Precipitation(in)]]&gt;0.1, 0.1, US_Accidents_Dec20_updated[[#This Row],[Precipitation(in)]])</f>
        <v>0</v>
      </c>
    </row>
    <row r="4411" spans="1:12" x14ac:dyDescent="0.25">
      <c r="A4411" t="str">
        <f>US_Accidents_Dec20_updated[[#This Row],[ID]]</f>
        <v>A-4193879</v>
      </c>
      <c r="B4411">
        <f>US_Accidents_Dec20_updated[[#This Row],[Start_Lat]]</f>
        <v>39.825524999999999</v>
      </c>
      <c r="C4411">
        <f>US_Accidents_Dec20_updated[[#This Row],[Start_Lng]]</f>
        <v>-104.98286</v>
      </c>
      <c r="D4411">
        <f>US_Accidents_Dec20_updated[[#This Row],[Severity]]-1</f>
        <v>2</v>
      </c>
      <c r="E4411">
        <f>HOUR(US_Accidents_Dec20_updated[[#This Row],[Start_Time]])</f>
        <v>17</v>
      </c>
      <c r="F4411">
        <f>DAY(US_Accidents_Dec20_updated[[#This Row],[Start_Time]])</f>
        <v>2</v>
      </c>
      <c r="G4411">
        <f>MONTH(US_Accidents_Dec20_updated[[#This Row],[Start_Time]])</f>
        <v>5</v>
      </c>
      <c r="H4411" t="str">
        <f>US_Accidents_Dec20_updated[[#This Row],[Description]]</f>
        <v>At I-25 (North) - Accident.</v>
      </c>
      <c r="I4411" t="s">
        <v>50</v>
      </c>
      <c r="J4411">
        <f>IF(US_Accidents_Dec20_updated[[#This Row],[Visibility(mi)]]&gt;30, 30, MROUND(US_Accidents_Dec20_updated[[#This Row],[Visibility(mi)]],5))</f>
        <v>10</v>
      </c>
      <c r="K4411">
        <f>MROUND(US_Accidents_Dec20_updated[[#This Row],[Wind_Speed(mph)]],5)</f>
        <v>0</v>
      </c>
      <c r="L4411">
        <f>IF(US_Accidents_Dec20_updated[[#This Row],[Precipitation(in)]]&gt;0.1, 0.1, US_Accidents_Dec20_updated[[#This Row],[Precipitation(in)]])</f>
        <v>0</v>
      </c>
    </row>
    <row r="4412" spans="1:12" x14ac:dyDescent="0.25">
      <c r="A4412" t="str">
        <f>US_Accidents_Dec20_updated[[#This Row],[ID]]</f>
        <v>A-4193880</v>
      </c>
      <c r="B4412">
        <f>US_Accidents_Dec20_updated[[#This Row],[Start_Lat]]</f>
        <v>40.478769999999997</v>
      </c>
      <c r="C4412">
        <f>US_Accidents_Dec20_updated[[#This Row],[Start_Lng]]</f>
        <v>-104.616804</v>
      </c>
      <c r="D4412">
        <f>US_Accidents_Dec20_updated[[#This Row],[Severity]]-1</f>
        <v>3</v>
      </c>
      <c r="E4412">
        <f>HOUR(US_Accidents_Dec20_updated[[#This Row],[Start_Time]])</f>
        <v>18</v>
      </c>
      <c r="F4412">
        <f>DAY(US_Accidents_Dec20_updated[[#This Row],[Start_Time]])</f>
        <v>2</v>
      </c>
      <c r="G4412">
        <f>MONTH(US_Accidents_Dec20_updated[[#This Row],[Start_Time]])</f>
        <v>5</v>
      </c>
      <c r="H4412" t="str">
        <f>US_Accidents_Dec20_updated[[#This Row],[Description]]</f>
        <v>Closed at CR-43 - Road closed due to accident.</v>
      </c>
      <c r="I4412" t="s">
        <v>50</v>
      </c>
      <c r="J4412">
        <f>IF(US_Accidents_Dec20_updated[[#This Row],[Visibility(mi)]]&gt;30, 30, MROUND(US_Accidents_Dec20_updated[[#This Row],[Visibility(mi)]],5))</f>
        <v>10</v>
      </c>
      <c r="K4412">
        <f>MROUND(US_Accidents_Dec20_updated[[#This Row],[Wind_Speed(mph)]],5)</f>
        <v>5</v>
      </c>
      <c r="L4412">
        <f>IF(US_Accidents_Dec20_updated[[#This Row],[Precipitation(in)]]&gt;0.1, 0.1, US_Accidents_Dec20_updated[[#This Row],[Precipitation(in)]])</f>
        <v>0</v>
      </c>
    </row>
    <row r="4413" spans="1:12" x14ac:dyDescent="0.25">
      <c r="A4413" t="str">
        <f>US_Accidents_Dec20_updated[[#This Row],[ID]]</f>
        <v>A-4193881</v>
      </c>
      <c r="B4413">
        <f>US_Accidents_Dec20_updated[[#This Row],[Start_Lat]]</f>
        <v>40.478788999999999</v>
      </c>
      <c r="C4413">
        <f>US_Accidents_Dec20_updated[[#This Row],[Start_Lng]]</f>
        <v>-104.62457000000001</v>
      </c>
      <c r="D4413">
        <f>US_Accidents_Dec20_updated[[#This Row],[Severity]]-1</f>
        <v>3</v>
      </c>
      <c r="E4413">
        <f>HOUR(US_Accidents_Dec20_updated[[#This Row],[Start_Time]])</f>
        <v>18</v>
      </c>
      <c r="F4413">
        <f>DAY(US_Accidents_Dec20_updated[[#This Row],[Start_Time]])</f>
        <v>2</v>
      </c>
      <c r="G4413">
        <f>MONTH(US_Accidents_Dec20_updated[[#This Row],[Start_Time]])</f>
        <v>5</v>
      </c>
      <c r="H4413" t="str">
        <f>US_Accidents_Dec20_updated[[#This Row],[Description]]</f>
        <v>Closed at CR-51 - Road closed due to accident.</v>
      </c>
      <c r="I4413" t="s">
        <v>50</v>
      </c>
      <c r="J4413">
        <f>IF(US_Accidents_Dec20_updated[[#This Row],[Visibility(mi)]]&gt;30, 30, MROUND(US_Accidents_Dec20_updated[[#This Row],[Visibility(mi)]],5))</f>
        <v>10</v>
      </c>
      <c r="K4413">
        <f>MROUND(US_Accidents_Dec20_updated[[#This Row],[Wind_Speed(mph)]],5)</f>
        <v>5</v>
      </c>
      <c r="L4413">
        <f>IF(US_Accidents_Dec20_updated[[#This Row],[Precipitation(in)]]&gt;0.1, 0.1, US_Accidents_Dec20_updated[[#This Row],[Precipitation(in)]])</f>
        <v>0</v>
      </c>
    </row>
    <row r="4414" spans="1:12" x14ac:dyDescent="0.25">
      <c r="A4414" t="str">
        <f>US_Accidents_Dec20_updated[[#This Row],[ID]]</f>
        <v>A-4193884</v>
      </c>
      <c r="B4414">
        <f>US_Accidents_Dec20_updated[[#This Row],[Start_Lat]]</f>
        <v>39.783610000000003</v>
      </c>
      <c r="C4414">
        <f>US_Accidents_Dec20_updated[[#This Row],[Start_Lng]]</f>
        <v>-105.09930900000001</v>
      </c>
      <c r="D4414">
        <f>US_Accidents_Dec20_updated[[#This Row],[Severity]]-1</f>
        <v>2</v>
      </c>
      <c r="E4414">
        <f>HOUR(US_Accidents_Dec20_updated[[#This Row],[Start_Time]])</f>
        <v>18</v>
      </c>
      <c r="F4414">
        <f>DAY(US_Accidents_Dec20_updated[[#This Row],[Start_Time]])</f>
        <v>2</v>
      </c>
      <c r="G4414">
        <f>MONTH(US_Accidents_Dec20_updated[[#This Row],[Start_Time]])</f>
        <v>5</v>
      </c>
      <c r="H4414" t="str">
        <f>US_Accidents_Dec20_updated[[#This Row],[Description]]</f>
        <v>At CO-121/Wadsworth Blvd/Exit 269 - Accident.</v>
      </c>
      <c r="I4414" t="s">
        <v>50</v>
      </c>
      <c r="J4414">
        <f>IF(US_Accidents_Dec20_updated[[#This Row],[Visibility(mi)]]&gt;30, 30, MROUND(US_Accidents_Dec20_updated[[#This Row],[Visibility(mi)]],5))</f>
        <v>10</v>
      </c>
      <c r="K4414">
        <f>MROUND(US_Accidents_Dec20_updated[[#This Row],[Wind_Speed(mph)]],5)</f>
        <v>5</v>
      </c>
      <c r="L4414">
        <f>IF(US_Accidents_Dec20_updated[[#This Row],[Precipitation(in)]]&gt;0.1, 0.1, US_Accidents_Dec20_updated[[#This Row],[Precipitation(in)]])</f>
        <v>0</v>
      </c>
    </row>
    <row r="4415" spans="1:12" x14ac:dyDescent="0.25">
      <c r="A4415" t="str">
        <f>US_Accidents_Dec20_updated[[#This Row],[ID]]</f>
        <v>A-4193885</v>
      </c>
      <c r="B4415">
        <f>US_Accidents_Dec20_updated[[#This Row],[Start_Lat]]</f>
        <v>40.478769999999997</v>
      </c>
      <c r="C4415">
        <f>US_Accidents_Dec20_updated[[#This Row],[Start_Lng]]</f>
        <v>-104.616804</v>
      </c>
      <c r="D4415">
        <f>US_Accidents_Dec20_updated[[#This Row],[Severity]]-1</f>
        <v>3</v>
      </c>
      <c r="E4415">
        <f>HOUR(US_Accidents_Dec20_updated[[#This Row],[Start_Time]])</f>
        <v>18</v>
      </c>
      <c r="F4415">
        <f>DAY(US_Accidents_Dec20_updated[[#This Row],[Start_Time]])</f>
        <v>2</v>
      </c>
      <c r="G4415">
        <f>MONTH(US_Accidents_Dec20_updated[[#This Row],[Start_Time]])</f>
        <v>5</v>
      </c>
      <c r="H4415" t="str">
        <f>US_Accidents_Dec20_updated[[#This Row],[Description]]</f>
        <v>Closed at CR-43 - Road closed due to accident.</v>
      </c>
      <c r="I4415" t="s">
        <v>50</v>
      </c>
      <c r="J4415">
        <f>IF(US_Accidents_Dec20_updated[[#This Row],[Visibility(mi)]]&gt;30, 30, MROUND(US_Accidents_Dec20_updated[[#This Row],[Visibility(mi)]],5))</f>
        <v>10</v>
      </c>
      <c r="K4415">
        <f>MROUND(US_Accidents_Dec20_updated[[#This Row],[Wind_Speed(mph)]],5)</f>
        <v>5</v>
      </c>
      <c r="L4415">
        <f>IF(US_Accidents_Dec20_updated[[#This Row],[Precipitation(in)]]&gt;0.1, 0.1, US_Accidents_Dec20_updated[[#This Row],[Precipitation(in)]])</f>
        <v>0</v>
      </c>
    </row>
    <row r="4416" spans="1:12" x14ac:dyDescent="0.25">
      <c r="A4416" t="str">
        <f>US_Accidents_Dec20_updated[[#This Row],[ID]]</f>
        <v>A-4193886</v>
      </c>
      <c r="B4416">
        <f>US_Accidents_Dec20_updated[[#This Row],[Start_Lat]]</f>
        <v>40.478788999999999</v>
      </c>
      <c r="C4416">
        <f>US_Accidents_Dec20_updated[[#This Row],[Start_Lng]]</f>
        <v>-104.62457000000001</v>
      </c>
      <c r="D4416">
        <f>US_Accidents_Dec20_updated[[#This Row],[Severity]]-1</f>
        <v>3</v>
      </c>
      <c r="E4416">
        <f>HOUR(US_Accidents_Dec20_updated[[#This Row],[Start_Time]])</f>
        <v>18</v>
      </c>
      <c r="F4416">
        <f>DAY(US_Accidents_Dec20_updated[[#This Row],[Start_Time]])</f>
        <v>2</v>
      </c>
      <c r="G4416">
        <f>MONTH(US_Accidents_Dec20_updated[[#This Row],[Start_Time]])</f>
        <v>5</v>
      </c>
      <c r="H4416" t="str">
        <f>US_Accidents_Dec20_updated[[#This Row],[Description]]</f>
        <v>Closed at CR-51 - Road closed due to accident.</v>
      </c>
      <c r="I4416" t="s">
        <v>50</v>
      </c>
      <c r="J4416">
        <f>IF(US_Accidents_Dec20_updated[[#This Row],[Visibility(mi)]]&gt;30, 30, MROUND(US_Accidents_Dec20_updated[[#This Row],[Visibility(mi)]],5))</f>
        <v>10</v>
      </c>
      <c r="K4416">
        <f>MROUND(US_Accidents_Dec20_updated[[#This Row],[Wind_Speed(mph)]],5)</f>
        <v>5</v>
      </c>
      <c r="L4416">
        <f>IF(US_Accidents_Dec20_updated[[#This Row],[Precipitation(in)]]&gt;0.1, 0.1, US_Accidents_Dec20_updated[[#This Row],[Precipitation(in)]])</f>
        <v>0</v>
      </c>
    </row>
    <row r="4417" spans="1:12" x14ac:dyDescent="0.25">
      <c r="A4417" t="str">
        <f>US_Accidents_Dec20_updated[[#This Row],[ID]]</f>
        <v>A-4193887</v>
      </c>
      <c r="B4417">
        <f>US_Accidents_Dec20_updated[[#This Row],[Start_Lat]]</f>
        <v>39.431311999999998</v>
      </c>
      <c r="C4417">
        <f>US_Accidents_Dec20_updated[[#This Row],[Start_Lng]]</f>
        <v>-108.07337800000001</v>
      </c>
      <c r="D4417">
        <f>US_Accidents_Dec20_updated[[#This Row],[Severity]]-1</f>
        <v>3</v>
      </c>
      <c r="E4417">
        <f>HOUR(US_Accidents_Dec20_updated[[#This Row],[Start_Time]])</f>
        <v>21</v>
      </c>
      <c r="F4417">
        <f>DAY(US_Accidents_Dec20_updated[[#This Row],[Start_Time]])</f>
        <v>2</v>
      </c>
      <c r="G4417">
        <f>MONTH(US_Accidents_Dec20_updated[[#This Row],[Start_Time]])</f>
        <v>5</v>
      </c>
      <c r="H4417" t="str">
        <f>US_Accidents_Dec20_updated[[#This Row],[Description]]</f>
        <v>Closed at De Beque Cutoff Rd/Exit 62 - Road closed due to accident.</v>
      </c>
      <c r="I4417" t="s">
        <v>50</v>
      </c>
      <c r="J4417">
        <f>IF(US_Accidents_Dec20_updated[[#This Row],[Visibility(mi)]]&gt;30, 30, MROUND(US_Accidents_Dec20_updated[[#This Row],[Visibility(mi)]],5))</f>
        <v>10</v>
      </c>
      <c r="K4417">
        <f>MROUND(US_Accidents_Dec20_updated[[#This Row],[Wind_Speed(mph)]],5)</f>
        <v>10</v>
      </c>
      <c r="L4417">
        <f>IF(US_Accidents_Dec20_updated[[#This Row],[Precipitation(in)]]&gt;0.1, 0.1, US_Accidents_Dec20_updated[[#This Row],[Precipitation(in)]])</f>
        <v>0</v>
      </c>
    </row>
    <row r="4418" spans="1:12" x14ac:dyDescent="0.25">
      <c r="A4418" t="str">
        <f>US_Accidents_Dec20_updated[[#This Row],[ID]]</f>
        <v>A-4193890</v>
      </c>
      <c r="B4418">
        <f>US_Accidents_Dec20_updated[[#This Row],[Start_Lat]]</f>
        <v>40.478788999999999</v>
      </c>
      <c r="C4418">
        <f>US_Accidents_Dec20_updated[[#This Row],[Start_Lng]]</f>
        <v>-104.62457000000001</v>
      </c>
      <c r="D4418">
        <f>US_Accidents_Dec20_updated[[#This Row],[Severity]]-1</f>
        <v>3</v>
      </c>
      <c r="E4418">
        <f>HOUR(US_Accidents_Dec20_updated[[#This Row],[Start_Time]])</f>
        <v>18</v>
      </c>
      <c r="F4418">
        <f>DAY(US_Accidents_Dec20_updated[[#This Row],[Start_Time]])</f>
        <v>2</v>
      </c>
      <c r="G4418">
        <f>MONTH(US_Accidents_Dec20_updated[[#This Row],[Start_Time]])</f>
        <v>5</v>
      </c>
      <c r="H4418" t="str">
        <f>US_Accidents_Dec20_updated[[#This Row],[Description]]</f>
        <v>Closed at Ault - Road closed due to accident.</v>
      </c>
      <c r="I4418" t="s">
        <v>50</v>
      </c>
      <c r="J4418">
        <f>IF(US_Accidents_Dec20_updated[[#This Row],[Visibility(mi)]]&gt;30, 30, MROUND(US_Accidents_Dec20_updated[[#This Row],[Visibility(mi)]],5))</f>
        <v>10</v>
      </c>
      <c r="K4418">
        <f>MROUND(US_Accidents_Dec20_updated[[#This Row],[Wind_Speed(mph)]],5)</f>
        <v>5</v>
      </c>
      <c r="L4418">
        <f>IF(US_Accidents_Dec20_updated[[#This Row],[Precipitation(in)]]&gt;0.1, 0.1, US_Accidents_Dec20_updated[[#This Row],[Precipitation(in)]])</f>
        <v>0</v>
      </c>
    </row>
    <row r="4419" spans="1:12" x14ac:dyDescent="0.25">
      <c r="A4419" t="str">
        <f>US_Accidents_Dec20_updated[[#This Row],[ID]]</f>
        <v>A-4193894</v>
      </c>
      <c r="B4419">
        <f>US_Accidents_Dec20_updated[[#This Row],[Start_Lat]]</f>
        <v>39.856301000000002</v>
      </c>
      <c r="C4419">
        <f>US_Accidents_Dec20_updated[[#This Row],[Start_Lng]]</f>
        <v>-104.987278</v>
      </c>
      <c r="D4419">
        <f>US_Accidents_Dec20_updated[[#This Row],[Severity]]-1</f>
        <v>2</v>
      </c>
      <c r="E4419">
        <f>HOUR(US_Accidents_Dec20_updated[[#This Row],[Start_Time]])</f>
        <v>21</v>
      </c>
      <c r="F4419">
        <f>DAY(US_Accidents_Dec20_updated[[#This Row],[Start_Time]])</f>
        <v>2</v>
      </c>
      <c r="G4419">
        <f>MONTH(US_Accidents_Dec20_updated[[#This Row],[Start_Time]])</f>
        <v>5</v>
      </c>
      <c r="H4419" t="str">
        <f>US_Accidents_Dec20_updated[[#This Row],[Description]]</f>
        <v>At 84th Ave/Exit 219 - Accident.</v>
      </c>
      <c r="I4419" t="s">
        <v>50</v>
      </c>
      <c r="J4419">
        <f>IF(US_Accidents_Dec20_updated[[#This Row],[Visibility(mi)]]&gt;30, 30, MROUND(US_Accidents_Dec20_updated[[#This Row],[Visibility(mi)]],5))</f>
        <v>10</v>
      </c>
      <c r="K4419">
        <f>MROUND(US_Accidents_Dec20_updated[[#This Row],[Wind_Speed(mph)]],5)</f>
        <v>0</v>
      </c>
      <c r="L4419">
        <f>IF(US_Accidents_Dec20_updated[[#This Row],[Precipitation(in)]]&gt;0.1, 0.1, US_Accidents_Dec20_updated[[#This Row],[Precipitation(in)]])</f>
        <v>0</v>
      </c>
    </row>
    <row r="4420" spans="1:12" x14ac:dyDescent="0.25">
      <c r="A4420" t="str">
        <f>US_Accidents_Dec20_updated[[#This Row],[ID]]</f>
        <v>A-4193895</v>
      </c>
      <c r="B4420">
        <f>US_Accidents_Dec20_updated[[#This Row],[Start_Lat]]</f>
        <v>39.885438999999998</v>
      </c>
      <c r="C4420">
        <f>US_Accidents_Dec20_updated[[#This Row],[Start_Lng]]</f>
        <v>-104.98766999999999</v>
      </c>
      <c r="D4420">
        <f>US_Accidents_Dec20_updated[[#This Row],[Severity]]-1</f>
        <v>2</v>
      </c>
      <c r="E4420">
        <f>HOUR(US_Accidents_Dec20_updated[[#This Row],[Start_Time]])</f>
        <v>21</v>
      </c>
      <c r="F4420">
        <f>DAY(US_Accidents_Dec20_updated[[#This Row],[Start_Time]])</f>
        <v>2</v>
      </c>
      <c r="G4420">
        <f>MONTH(US_Accidents_Dec20_updated[[#This Row],[Start_Time]])</f>
        <v>5</v>
      </c>
      <c r="H4420" t="str">
        <f>US_Accidents_Dec20_updated[[#This Row],[Description]]</f>
        <v>At 104th Ave/Exit 221 - Accident.</v>
      </c>
      <c r="I4420" t="s">
        <v>50</v>
      </c>
      <c r="J4420">
        <f>IF(US_Accidents_Dec20_updated[[#This Row],[Visibility(mi)]]&gt;30, 30, MROUND(US_Accidents_Dec20_updated[[#This Row],[Visibility(mi)]],5))</f>
        <v>10</v>
      </c>
      <c r="K4420">
        <f>MROUND(US_Accidents_Dec20_updated[[#This Row],[Wind_Speed(mph)]],5)</f>
        <v>15</v>
      </c>
      <c r="L4420">
        <f>IF(US_Accidents_Dec20_updated[[#This Row],[Precipitation(in)]]&gt;0.1, 0.1, US_Accidents_Dec20_updated[[#This Row],[Precipitation(in)]])</f>
        <v>0</v>
      </c>
    </row>
    <row r="4421" spans="1:12" x14ac:dyDescent="0.25">
      <c r="A4421" t="str">
        <f>US_Accidents_Dec20_updated[[#This Row],[ID]]</f>
        <v>A-4193896</v>
      </c>
      <c r="B4421">
        <f>US_Accidents_Dec20_updated[[#This Row],[Start_Lat]]</f>
        <v>39.900221000000002</v>
      </c>
      <c r="C4421">
        <f>US_Accidents_Dec20_updated[[#This Row],[Start_Lng]]</f>
        <v>-104.988178</v>
      </c>
      <c r="D4421">
        <f>US_Accidents_Dec20_updated[[#This Row],[Severity]]-1</f>
        <v>2</v>
      </c>
      <c r="E4421">
        <f>HOUR(US_Accidents_Dec20_updated[[#This Row],[Start_Time]])</f>
        <v>21</v>
      </c>
      <c r="F4421">
        <f>DAY(US_Accidents_Dec20_updated[[#This Row],[Start_Time]])</f>
        <v>2</v>
      </c>
      <c r="G4421">
        <f>MONTH(US_Accidents_Dec20_updated[[#This Row],[Start_Time]])</f>
        <v>5</v>
      </c>
      <c r="H4421" t="str">
        <f>US_Accidents_Dec20_updated[[#This Row],[Description]]</f>
        <v>At 104th Ave/Exit 221 - Accident.</v>
      </c>
      <c r="I4421" t="s">
        <v>50</v>
      </c>
      <c r="J4421">
        <f>IF(US_Accidents_Dec20_updated[[#This Row],[Visibility(mi)]]&gt;30, 30, MROUND(US_Accidents_Dec20_updated[[#This Row],[Visibility(mi)]],5))</f>
        <v>10</v>
      </c>
      <c r="K4421">
        <f>MROUND(US_Accidents_Dec20_updated[[#This Row],[Wind_Speed(mph)]],5)</f>
        <v>15</v>
      </c>
      <c r="L4421">
        <f>IF(US_Accidents_Dec20_updated[[#This Row],[Precipitation(in)]]&gt;0.1, 0.1, US_Accidents_Dec20_updated[[#This Row],[Precipitation(in)]])</f>
        <v>0</v>
      </c>
    </row>
    <row r="4422" spans="1:12" x14ac:dyDescent="0.25">
      <c r="A4422" t="str">
        <f>US_Accidents_Dec20_updated[[#This Row],[ID]]</f>
        <v>A-4193897</v>
      </c>
      <c r="B4422">
        <f>US_Accidents_Dec20_updated[[#This Row],[Start_Lat]]</f>
        <v>39.844169000000001</v>
      </c>
      <c r="C4422">
        <f>US_Accidents_Dec20_updated[[#This Row],[Start_Lng]]</f>
        <v>-104.98466999999999</v>
      </c>
      <c r="D4422">
        <f>US_Accidents_Dec20_updated[[#This Row],[Severity]]-1</f>
        <v>2</v>
      </c>
      <c r="E4422">
        <f>HOUR(US_Accidents_Dec20_updated[[#This Row],[Start_Time]])</f>
        <v>21</v>
      </c>
      <c r="F4422">
        <f>DAY(US_Accidents_Dec20_updated[[#This Row],[Start_Time]])</f>
        <v>2</v>
      </c>
      <c r="G4422">
        <f>MONTH(US_Accidents_Dec20_updated[[#This Row],[Start_Time]])</f>
        <v>5</v>
      </c>
      <c r="H4422" t="str">
        <f>US_Accidents_Dec20_updated[[#This Row],[Description]]</f>
        <v>At US-36/Exit 217 - Accident.</v>
      </c>
      <c r="I4422" t="s">
        <v>50</v>
      </c>
      <c r="J4422">
        <f>IF(US_Accidents_Dec20_updated[[#This Row],[Visibility(mi)]]&gt;30, 30, MROUND(US_Accidents_Dec20_updated[[#This Row],[Visibility(mi)]],5))</f>
        <v>10</v>
      </c>
      <c r="K4422">
        <f>MROUND(US_Accidents_Dec20_updated[[#This Row],[Wind_Speed(mph)]],5)</f>
        <v>15</v>
      </c>
      <c r="L4422">
        <f>IF(US_Accidents_Dec20_updated[[#This Row],[Precipitation(in)]]&gt;0.1, 0.1, US_Accidents_Dec20_updated[[#This Row],[Precipitation(in)]])</f>
        <v>0</v>
      </c>
    </row>
    <row r="4423" spans="1:12" x14ac:dyDescent="0.25">
      <c r="A4423" t="str">
        <f>US_Accidents_Dec20_updated[[#This Row],[ID]]</f>
        <v>A-4194140</v>
      </c>
      <c r="B4423">
        <f>US_Accidents_Dec20_updated[[#This Row],[Start_Lat]]</f>
        <v>39.712048000000003</v>
      </c>
      <c r="C4423">
        <f>US_Accidents_Dec20_updated[[#This Row],[Start_Lng]]</f>
        <v>-104.999689</v>
      </c>
      <c r="D4423">
        <f>US_Accidents_Dec20_updated[[#This Row],[Severity]]-1</f>
        <v>2</v>
      </c>
      <c r="E4423">
        <f>HOUR(US_Accidents_Dec20_updated[[#This Row],[Start_Time]])</f>
        <v>1</v>
      </c>
      <c r="F4423">
        <f>DAY(US_Accidents_Dec20_updated[[#This Row],[Start_Time]])</f>
        <v>2</v>
      </c>
      <c r="G4423">
        <f>MONTH(US_Accidents_Dec20_updated[[#This Row],[Start_Time]])</f>
        <v>6</v>
      </c>
      <c r="H4423" t="str">
        <f>US_Accidents_Dec20_updated[[#This Row],[Description]]</f>
        <v>At CO-26/Alameda Ave/Exit 208 - Accident.</v>
      </c>
      <c r="I4423" t="s">
        <v>50</v>
      </c>
      <c r="J4423">
        <f>IF(US_Accidents_Dec20_updated[[#This Row],[Visibility(mi)]]&gt;30, 30, MROUND(US_Accidents_Dec20_updated[[#This Row],[Visibility(mi)]],5))</f>
        <v>10</v>
      </c>
      <c r="K4423">
        <f>MROUND(US_Accidents_Dec20_updated[[#This Row],[Wind_Speed(mph)]],5)</f>
        <v>15</v>
      </c>
      <c r="L4423">
        <f>IF(US_Accidents_Dec20_updated[[#This Row],[Precipitation(in)]]&gt;0.1, 0.1, US_Accidents_Dec20_updated[[#This Row],[Precipitation(in)]])</f>
        <v>0</v>
      </c>
    </row>
    <row r="4424" spans="1:12" x14ac:dyDescent="0.25">
      <c r="A4424" t="str">
        <f>US_Accidents_Dec20_updated[[#This Row],[ID]]</f>
        <v>A-4194141</v>
      </c>
      <c r="B4424">
        <f>US_Accidents_Dec20_updated[[#This Row],[Start_Lat]]</f>
        <v>39.853763000000001</v>
      </c>
      <c r="C4424">
        <f>US_Accidents_Dec20_updated[[#This Row],[Start_Lng]]</f>
        <v>-104.98651099999999</v>
      </c>
      <c r="D4424">
        <f>US_Accidents_Dec20_updated[[#This Row],[Severity]]-1</f>
        <v>2</v>
      </c>
      <c r="E4424">
        <f>HOUR(US_Accidents_Dec20_updated[[#This Row],[Start_Time]])</f>
        <v>3</v>
      </c>
      <c r="F4424">
        <f>DAY(US_Accidents_Dec20_updated[[#This Row],[Start_Time]])</f>
        <v>2</v>
      </c>
      <c r="G4424">
        <f>MONTH(US_Accidents_Dec20_updated[[#This Row],[Start_Time]])</f>
        <v>6</v>
      </c>
      <c r="H4424" t="str">
        <f>US_Accidents_Dec20_updated[[#This Row],[Description]]</f>
        <v>At Thornton Pky/Exit 220 - Accident.</v>
      </c>
      <c r="I4424" t="s">
        <v>50</v>
      </c>
      <c r="J4424">
        <f>IF(US_Accidents_Dec20_updated[[#This Row],[Visibility(mi)]]&gt;30, 30, MROUND(US_Accidents_Dec20_updated[[#This Row],[Visibility(mi)]],5))</f>
        <v>10</v>
      </c>
      <c r="K4424">
        <f>MROUND(US_Accidents_Dec20_updated[[#This Row],[Wind_Speed(mph)]],5)</f>
        <v>5</v>
      </c>
      <c r="L4424">
        <f>IF(US_Accidents_Dec20_updated[[#This Row],[Precipitation(in)]]&gt;0.1, 0.1, US_Accidents_Dec20_updated[[#This Row],[Precipitation(in)]])</f>
        <v>0</v>
      </c>
    </row>
    <row r="4425" spans="1:12" x14ac:dyDescent="0.25">
      <c r="A4425" t="str">
        <f>US_Accidents_Dec20_updated[[#This Row],[ID]]</f>
        <v>A-4194142</v>
      </c>
      <c r="B4425">
        <f>US_Accidents_Dec20_updated[[#This Row],[Start_Lat]]</f>
        <v>39.410527000000002</v>
      </c>
      <c r="C4425">
        <f>US_Accidents_Dec20_updated[[#This Row],[Start_Lng]]</f>
        <v>-104.866748</v>
      </c>
      <c r="D4425">
        <f>US_Accidents_Dec20_updated[[#This Row],[Severity]]-1</f>
        <v>2</v>
      </c>
      <c r="E4425">
        <f>HOUR(US_Accidents_Dec20_updated[[#This Row],[Start_Time]])</f>
        <v>3</v>
      </c>
      <c r="F4425">
        <f>DAY(US_Accidents_Dec20_updated[[#This Row],[Start_Time]])</f>
        <v>2</v>
      </c>
      <c r="G4425">
        <f>MONTH(US_Accidents_Dec20_updated[[#This Row],[Start_Time]])</f>
        <v>6</v>
      </c>
      <c r="H4425" t="str">
        <f>US_Accidents_Dec20_updated[[#This Row],[Description]]</f>
        <v>At Founders Pky/Exit 184 - Accident.</v>
      </c>
      <c r="I4425" t="s">
        <v>50</v>
      </c>
      <c r="J4425">
        <f>IF(US_Accidents_Dec20_updated[[#This Row],[Visibility(mi)]]&gt;30, 30, MROUND(US_Accidents_Dec20_updated[[#This Row],[Visibility(mi)]],5))</f>
        <v>10</v>
      </c>
      <c r="K4425">
        <f>MROUND(US_Accidents_Dec20_updated[[#This Row],[Wind_Speed(mph)]],5)</f>
        <v>15</v>
      </c>
      <c r="L4425">
        <f>IF(US_Accidents_Dec20_updated[[#This Row],[Precipitation(in)]]&gt;0.1, 0.1, US_Accidents_Dec20_updated[[#This Row],[Precipitation(in)]])</f>
        <v>0</v>
      </c>
    </row>
    <row r="4426" spans="1:12" x14ac:dyDescent="0.25">
      <c r="A4426" t="str">
        <f>US_Accidents_Dec20_updated[[#This Row],[ID]]</f>
        <v>A-4194145</v>
      </c>
      <c r="B4426">
        <f>US_Accidents_Dec20_updated[[#This Row],[Start_Lat]]</f>
        <v>39.709069999999997</v>
      </c>
      <c r="C4426">
        <f>US_Accidents_Dec20_updated[[#This Row],[Start_Lng]]</f>
        <v>-105.28753399999999</v>
      </c>
      <c r="D4426">
        <f>US_Accidents_Dec20_updated[[#This Row],[Severity]]-1</f>
        <v>2</v>
      </c>
      <c r="E4426">
        <f>HOUR(US_Accidents_Dec20_updated[[#This Row],[Start_Time]])</f>
        <v>11</v>
      </c>
      <c r="F4426">
        <f>DAY(US_Accidents_Dec20_updated[[#This Row],[Start_Time]])</f>
        <v>2</v>
      </c>
      <c r="G4426">
        <f>MONTH(US_Accidents_Dec20_updated[[#This Row],[Start_Time]])</f>
        <v>6</v>
      </c>
      <c r="H4426" t="str">
        <f>US_Accidents_Dec20_updated[[#This Row],[Description]]</f>
        <v>At Grapevine Rd/Exit 256 - Accident.</v>
      </c>
      <c r="I4426" t="s">
        <v>50</v>
      </c>
      <c r="J4426">
        <f>IF(US_Accidents_Dec20_updated[[#This Row],[Visibility(mi)]]&gt;30, 30, MROUND(US_Accidents_Dec20_updated[[#This Row],[Visibility(mi)]],5))</f>
        <v>30</v>
      </c>
      <c r="K4426">
        <f>MROUND(US_Accidents_Dec20_updated[[#This Row],[Wind_Speed(mph)]],5)</f>
        <v>5</v>
      </c>
      <c r="L4426">
        <f>IF(US_Accidents_Dec20_updated[[#This Row],[Precipitation(in)]]&gt;0.1, 0.1, US_Accidents_Dec20_updated[[#This Row],[Precipitation(in)]])</f>
        <v>0</v>
      </c>
    </row>
    <row r="4427" spans="1:12" x14ac:dyDescent="0.25">
      <c r="A4427" t="str">
        <f>US_Accidents_Dec20_updated[[#This Row],[ID]]</f>
        <v>A-4194146</v>
      </c>
      <c r="B4427">
        <f>US_Accidents_Dec20_updated[[#This Row],[Start_Lat]]</f>
        <v>37.992400000000004</v>
      </c>
      <c r="C4427">
        <f>US_Accidents_Dec20_updated[[#This Row],[Start_Lng]]</f>
        <v>-104.76495</v>
      </c>
      <c r="D4427">
        <f>US_Accidents_Dec20_updated[[#This Row],[Severity]]-1</f>
        <v>2</v>
      </c>
      <c r="E4427">
        <f>HOUR(US_Accidents_Dec20_updated[[#This Row],[Start_Time]])</f>
        <v>12</v>
      </c>
      <c r="F4427">
        <f>DAY(US_Accidents_Dec20_updated[[#This Row],[Start_Time]])</f>
        <v>2</v>
      </c>
      <c r="G4427">
        <f>MONTH(US_Accidents_Dec20_updated[[#This Row],[Start_Time]])</f>
        <v>6</v>
      </c>
      <c r="H4427" t="str">
        <f>US_Accidents_Dec20_updated[[#This Row],[Description]]</f>
        <v>At CO-165/Exit 74 - Accident.</v>
      </c>
      <c r="I4427" t="s">
        <v>50</v>
      </c>
      <c r="J4427">
        <f>IF(US_Accidents_Dec20_updated[[#This Row],[Visibility(mi)]]&gt;30, 30, MROUND(US_Accidents_Dec20_updated[[#This Row],[Visibility(mi)]],5))</f>
        <v>10</v>
      </c>
      <c r="K4427">
        <f>MROUND(US_Accidents_Dec20_updated[[#This Row],[Wind_Speed(mph)]],5)</f>
        <v>15</v>
      </c>
      <c r="L4427">
        <f>IF(US_Accidents_Dec20_updated[[#This Row],[Precipitation(in)]]&gt;0.1, 0.1, US_Accidents_Dec20_updated[[#This Row],[Precipitation(in)]])</f>
        <v>0</v>
      </c>
    </row>
    <row r="4428" spans="1:12" x14ac:dyDescent="0.25">
      <c r="A4428" t="str">
        <f>US_Accidents_Dec20_updated[[#This Row],[ID]]</f>
        <v>A-4194147</v>
      </c>
      <c r="B4428">
        <f>US_Accidents_Dec20_updated[[#This Row],[Start_Lat]]</f>
        <v>39.630034999999999</v>
      </c>
      <c r="C4428">
        <f>US_Accidents_Dec20_updated[[#This Row],[Start_Lng]]</f>
        <v>-104.905278</v>
      </c>
      <c r="D4428">
        <f>US_Accidents_Dec20_updated[[#This Row],[Severity]]-1</f>
        <v>2</v>
      </c>
      <c r="E4428">
        <f>HOUR(US_Accidents_Dec20_updated[[#This Row],[Start_Time]])</f>
        <v>12</v>
      </c>
      <c r="F4428">
        <f>DAY(US_Accidents_Dec20_updated[[#This Row],[Start_Time]])</f>
        <v>2</v>
      </c>
      <c r="G4428">
        <f>MONTH(US_Accidents_Dec20_updated[[#This Row],[Start_Time]])</f>
        <v>6</v>
      </c>
      <c r="H4428" t="str">
        <f>US_Accidents_Dec20_updated[[#This Row],[Description]]</f>
        <v>At I-225 - Accident.</v>
      </c>
      <c r="I4428" t="s">
        <v>50</v>
      </c>
      <c r="J4428">
        <f>IF(US_Accidents_Dec20_updated[[#This Row],[Visibility(mi)]]&gt;30, 30, MROUND(US_Accidents_Dec20_updated[[#This Row],[Visibility(mi)]],5))</f>
        <v>10</v>
      </c>
      <c r="K4428">
        <f>MROUND(US_Accidents_Dec20_updated[[#This Row],[Wind_Speed(mph)]],5)</f>
        <v>10</v>
      </c>
      <c r="L4428">
        <f>IF(US_Accidents_Dec20_updated[[#This Row],[Precipitation(in)]]&gt;0.1, 0.1, US_Accidents_Dec20_updated[[#This Row],[Precipitation(in)]])</f>
        <v>0</v>
      </c>
    </row>
    <row r="4429" spans="1:12" x14ac:dyDescent="0.25">
      <c r="A4429" t="str">
        <f>US_Accidents_Dec20_updated[[#This Row],[ID]]</f>
        <v>A-4194148</v>
      </c>
      <c r="B4429">
        <f>US_Accidents_Dec20_updated[[#This Row],[Start_Lat]]</f>
        <v>39.63541</v>
      </c>
      <c r="C4429">
        <f>US_Accidents_Dec20_updated[[#This Row],[Start_Lng]]</f>
        <v>-104.90133</v>
      </c>
      <c r="D4429">
        <f>US_Accidents_Dec20_updated[[#This Row],[Severity]]-1</f>
        <v>1</v>
      </c>
      <c r="E4429">
        <f>HOUR(US_Accidents_Dec20_updated[[#This Row],[Start_Time]])</f>
        <v>12</v>
      </c>
      <c r="F4429">
        <f>DAY(US_Accidents_Dec20_updated[[#This Row],[Start_Time]])</f>
        <v>2</v>
      </c>
      <c r="G4429">
        <f>MONTH(US_Accidents_Dec20_updated[[#This Row],[Start_Time]])</f>
        <v>6</v>
      </c>
      <c r="H4429" t="str">
        <f>US_Accidents_Dec20_updated[[#This Row],[Description]]</f>
        <v>At I-25/Exit 1 - Accident.</v>
      </c>
      <c r="I4429" t="s">
        <v>50</v>
      </c>
      <c r="J4429">
        <f>IF(US_Accidents_Dec20_updated[[#This Row],[Visibility(mi)]]&gt;30, 30, MROUND(US_Accidents_Dec20_updated[[#This Row],[Visibility(mi)]],5))</f>
        <v>10</v>
      </c>
      <c r="K4429">
        <f>MROUND(US_Accidents_Dec20_updated[[#This Row],[Wind_Speed(mph)]],5)</f>
        <v>10</v>
      </c>
      <c r="L4429">
        <f>IF(US_Accidents_Dec20_updated[[#This Row],[Precipitation(in)]]&gt;0.1, 0.1, US_Accidents_Dec20_updated[[#This Row],[Precipitation(in)]])</f>
        <v>0</v>
      </c>
    </row>
    <row r="4430" spans="1:12" x14ac:dyDescent="0.25">
      <c r="A4430" t="str">
        <f>US_Accidents_Dec20_updated[[#This Row],[ID]]</f>
        <v>A-4194149</v>
      </c>
      <c r="B4430">
        <f>US_Accidents_Dec20_updated[[#This Row],[Start_Lat]]</f>
        <v>39.067182000000003</v>
      </c>
      <c r="C4430">
        <f>US_Accidents_Dec20_updated[[#This Row],[Start_Lng]]</f>
        <v>-104.856601</v>
      </c>
      <c r="D4430">
        <f>US_Accidents_Dec20_updated[[#This Row],[Severity]]-1</f>
        <v>2</v>
      </c>
      <c r="E4430">
        <f>HOUR(US_Accidents_Dec20_updated[[#This Row],[Start_Time]])</f>
        <v>12</v>
      </c>
      <c r="F4430">
        <f>DAY(US_Accidents_Dec20_updated[[#This Row],[Start_Time]])</f>
        <v>2</v>
      </c>
      <c r="G4430">
        <f>MONTH(US_Accidents_Dec20_updated[[#This Row],[Start_Time]])</f>
        <v>6</v>
      </c>
      <c r="H4430" t="str">
        <f>US_Accidents_Dec20_updated[[#This Row],[Description]]</f>
        <v>At CO-105/Exit 161 - Accident.</v>
      </c>
      <c r="I4430" t="s">
        <v>50</v>
      </c>
      <c r="J4430">
        <f>IF(US_Accidents_Dec20_updated[[#This Row],[Visibility(mi)]]&gt;30, 30, MROUND(US_Accidents_Dec20_updated[[#This Row],[Visibility(mi)]],5))</f>
        <v>10</v>
      </c>
      <c r="K4430">
        <f>MROUND(US_Accidents_Dec20_updated[[#This Row],[Wind_Speed(mph)]],5)</f>
        <v>15</v>
      </c>
      <c r="L4430">
        <f>IF(US_Accidents_Dec20_updated[[#This Row],[Precipitation(in)]]&gt;0.1, 0.1, US_Accidents_Dec20_updated[[#This Row],[Precipitation(in)]])</f>
        <v>0</v>
      </c>
    </row>
    <row r="4431" spans="1:12" x14ac:dyDescent="0.25">
      <c r="A4431" t="str">
        <f>US_Accidents_Dec20_updated[[#This Row],[ID]]</f>
        <v>A-4194150</v>
      </c>
      <c r="B4431">
        <f>US_Accidents_Dec20_updated[[#This Row],[Start_Lat]]</f>
        <v>39.695722000000004</v>
      </c>
      <c r="C4431">
        <f>US_Accidents_Dec20_updated[[#This Row],[Start_Lng]]</f>
        <v>-105.76141800000001</v>
      </c>
      <c r="D4431">
        <f>US_Accidents_Dec20_updated[[#This Row],[Severity]]-1</f>
        <v>2</v>
      </c>
      <c r="E4431">
        <f>HOUR(US_Accidents_Dec20_updated[[#This Row],[Start_Time]])</f>
        <v>12</v>
      </c>
      <c r="F4431">
        <f>DAY(US_Accidents_Dec20_updated[[#This Row],[Start_Time]])</f>
        <v>2</v>
      </c>
      <c r="G4431">
        <f>MONTH(US_Accidents_Dec20_updated[[#This Row],[Start_Time]])</f>
        <v>6</v>
      </c>
      <c r="H4431" t="str">
        <f>US_Accidents_Dec20_updated[[#This Row],[Description]]</f>
        <v>At Woodward Ave/Exit 226 - Accident.</v>
      </c>
      <c r="I4431" t="s">
        <v>50</v>
      </c>
      <c r="J4431">
        <f>IF(US_Accidents_Dec20_updated[[#This Row],[Visibility(mi)]]&gt;30, 30, MROUND(US_Accidents_Dec20_updated[[#This Row],[Visibility(mi)]],5))</f>
        <v>10</v>
      </c>
      <c r="K4431">
        <f>MROUND(US_Accidents_Dec20_updated[[#This Row],[Wind_Speed(mph)]],5)</f>
        <v>25</v>
      </c>
      <c r="L4431">
        <f>IF(US_Accidents_Dec20_updated[[#This Row],[Precipitation(in)]]&gt;0.1, 0.1, US_Accidents_Dec20_updated[[#This Row],[Precipitation(in)]])</f>
        <v>0</v>
      </c>
    </row>
    <row r="4432" spans="1:12" x14ac:dyDescent="0.25">
      <c r="A4432" t="str">
        <f>US_Accidents_Dec20_updated[[#This Row],[ID]]</f>
        <v>A-4194151</v>
      </c>
      <c r="B4432">
        <f>US_Accidents_Dec20_updated[[#This Row],[Start_Lat]]</f>
        <v>39.070151000000003</v>
      </c>
      <c r="C4432">
        <f>US_Accidents_Dec20_updated[[#This Row],[Start_Lng]]</f>
        <v>-104.857303</v>
      </c>
      <c r="D4432">
        <f>US_Accidents_Dec20_updated[[#This Row],[Severity]]-1</f>
        <v>2</v>
      </c>
      <c r="E4432">
        <f>HOUR(US_Accidents_Dec20_updated[[#This Row],[Start_Time]])</f>
        <v>13</v>
      </c>
      <c r="F4432">
        <f>DAY(US_Accidents_Dec20_updated[[#This Row],[Start_Time]])</f>
        <v>2</v>
      </c>
      <c r="G4432">
        <f>MONTH(US_Accidents_Dec20_updated[[#This Row],[Start_Time]])</f>
        <v>6</v>
      </c>
      <c r="H4432" t="str">
        <f>US_Accidents_Dec20_updated[[#This Row],[Description]]</f>
        <v>At CO-105/Exit 161 - Accident.</v>
      </c>
      <c r="I4432" t="s">
        <v>50</v>
      </c>
      <c r="J4432">
        <f>IF(US_Accidents_Dec20_updated[[#This Row],[Visibility(mi)]]&gt;30, 30, MROUND(US_Accidents_Dec20_updated[[#This Row],[Visibility(mi)]],5))</f>
        <v>10</v>
      </c>
      <c r="K4432">
        <f>MROUND(US_Accidents_Dec20_updated[[#This Row],[Wind_Speed(mph)]],5)</f>
        <v>15</v>
      </c>
      <c r="L4432">
        <f>IF(US_Accidents_Dec20_updated[[#This Row],[Precipitation(in)]]&gt;0.1, 0.1, US_Accidents_Dec20_updated[[#This Row],[Precipitation(in)]])</f>
        <v>0</v>
      </c>
    </row>
    <row r="4433" spans="1:12" x14ac:dyDescent="0.25">
      <c r="A4433" t="str">
        <f>US_Accidents_Dec20_updated[[#This Row],[ID]]</f>
        <v>A-4194152</v>
      </c>
      <c r="B4433">
        <f>US_Accidents_Dec20_updated[[#This Row],[Start_Lat]]</f>
        <v>39.885438999999998</v>
      </c>
      <c r="C4433">
        <f>US_Accidents_Dec20_updated[[#This Row],[Start_Lng]]</f>
        <v>-104.98766999999999</v>
      </c>
      <c r="D4433">
        <f>US_Accidents_Dec20_updated[[#This Row],[Severity]]-1</f>
        <v>2</v>
      </c>
      <c r="E4433">
        <f>HOUR(US_Accidents_Dec20_updated[[#This Row],[Start_Time]])</f>
        <v>13</v>
      </c>
      <c r="F4433">
        <f>DAY(US_Accidents_Dec20_updated[[#This Row],[Start_Time]])</f>
        <v>2</v>
      </c>
      <c r="G4433">
        <f>MONTH(US_Accidents_Dec20_updated[[#This Row],[Start_Time]])</f>
        <v>6</v>
      </c>
      <c r="H4433" t="str">
        <f>US_Accidents_Dec20_updated[[#This Row],[Description]]</f>
        <v>At 104th Ave/Exit 221 - Accident.</v>
      </c>
      <c r="I4433" t="s">
        <v>50</v>
      </c>
      <c r="J4433">
        <f>IF(US_Accidents_Dec20_updated[[#This Row],[Visibility(mi)]]&gt;30, 30, MROUND(US_Accidents_Dec20_updated[[#This Row],[Visibility(mi)]],5))</f>
        <v>10</v>
      </c>
      <c r="K4433">
        <f>MROUND(US_Accidents_Dec20_updated[[#This Row],[Wind_Speed(mph)]],5)</f>
        <v>15</v>
      </c>
      <c r="L4433">
        <f>IF(US_Accidents_Dec20_updated[[#This Row],[Precipitation(in)]]&gt;0.1, 0.1, US_Accidents_Dec20_updated[[#This Row],[Precipitation(in)]])</f>
        <v>0</v>
      </c>
    </row>
    <row r="4434" spans="1:12" x14ac:dyDescent="0.25">
      <c r="A4434" t="str">
        <f>US_Accidents_Dec20_updated[[#This Row],[ID]]</f>
        <v>A-4194153</v>
      </c>
      <c r="B4434">
        <f>US_Accidents_Dec20_updated[[#This Row],[Start_Lat]]</f>
        <v>39.852139999999999</v>
      </c>
      <c r="C4434">
        <f>US_Accidents_Dec20_updated[[#This Row],[Start_Lng]]</f>
        <v>-104.98638</v>
      </c>
      <c r="D4434">
        <f>US_Accidents_Dec20_updated[[#This Row],[Severity]]-1</f>
        <v>2</v>
      </c>
      <c r="E4434">
        <f>HOUR(US_Accidents_Dec20_updated[[#This Row],[Start_Time]])</f>
        <v>13</v>
      </c>
      <c r="F4434">
        <f>DAY(US_Accidents_Dec20_updated[[#This Row],[Start_Time]])</f>
        <v>2</v>
      </c>
      <c r="G4434">
        <f>MONTH(US_Accidents_Dec20_updated[[#This Row],[Start_Time]])</f>
        <v>6</v>
      </c>
      <c r="H4434" t="str">
        <f>US_Accidents_Dec20_updated[[#This Row],[Description]]</f>
        <v>At 84th Ave/Exit 219 - Accident.</v>
      </c>
      <c r="I4434" t="s">
        <v>50</v>
      </c>
      <c r="J4434">
        <f>IF(US_Accidents_Dec20_updated[[#This Row],[Visibility(mi)]]&gt;30, 30, MROUND(US_Accidents_Dec20_updated[[#This Row],[Visibility(mi)]],5))</f>
        <v>10</v>
      </c>
      <c r="K4434">
        <f>MROUND(US_Accidents_Dec20_updated[[#This Row],[Wind_Speed(mph)]],5)</f>
        <v>15</v>
      </c>
      <c r="L4434">
        <f>IF(US_Accidents_Dec20_updated[[#This Row],[Precipitation(in)]]&gt;0.1, 0.1, US_Accidents_Dec20_updated[[#This Row],[Precipitation(in)]])</f>
        <v>0</v>
      </c>
    </row>
    <row r="4435" spans="1:12" x14ac:dyDescent="0.25">
      <c r="A4435" t="str">
        <f>US_Accidents_Dec20_updated[[#This Row],[ID]]</f>
        <v>A-4194154</v>
      </c>
      <c r="B4435">
        <f>US_Accidents_Dec20_updated[[#This Row],[Start_Lat]]</f>
        <v>39.070151000000003</v>
      </c>
      <c r="C4435">
        <f>US_Accidents_Dec20_updated[[#This Row],[Start_Lng]]</f>
        <v>-104.857303</v>
      </c>
      <c r="D4435">
        <f>US_Accidents_Dec20_updated[[#This Row],[Severity]]-1</f>
        <v>2</v>
      </c>
      <c r="E4435">
        <f>HOUR(US_Accidents_Dec20_updated[[#This Row],[Start_Time]])</f>
        <v>13</v>
      </c>
      <c r="F4435">
        <f>DAY(US_Accidents_Dec20_updated[[#This Row],[Start_Time]])</f>
        <v>2</v>
      </c>
      <c r="G4435">
        <f>MONTH(US_Accidents_Dec20_updated[[#This Row],[Start_Time]])</f>
        <v>6</v>
      </c>
      <c r="H4435" t="str">
        <f>US_Accidents_Dec20_updated[[#This Row],[Description]]</f>
        <v>At I-25 - Accident.</v>
      </c>
      <c r="I4435" t="s">
        <v>50</v>
      </c>
      <c r="J4435">
        <f>IF(US_Accidents_Dec20_updated[[#This Row],[Visibility(mi)]]&gt;30, 30, MROUND(US_Accidents_Dec20_updated[[#This Row],[Visibility(mi)]],5))</f>
        <v>10</v>
      </c>
      <c r="K4435">
        <f>MROUND(US_Accidents_Dec20_updated[[#This Row],[Wind_Speed(mph)]],5)</f>
        <v>15</v>
      </c>
      <c r="L4435">
        <f>IF(US_Accidents_Dec20_updated[[#This Row],[Precipitation(in)]]&gt;0.1, 0.1, US_Accidents_Dec20_updated[[#This Row],[Precipitation(in)]])</f>
        <v>0</v>
      </c>
    </row>
    <row r="4436" spans="1:12" x14ac:dyDescent="0.25">
      <c r="A4436" t="str">
        <f>US_Accidents_Dec20_updated[[#This Row],[ID]]</f>
        <v>A-4194156</v>
      </c>
      <c r="B4436">
        <f>US_Accidents_Dec20_updated[[#This Row],[Start_Lat]]</f>
        <v>39.244681999999997</v>
      </c>
      <c r="C4436">
        <f>US_Accidents_Dec20_updated[[#This Row],[Start_Lng]]</f>
        <v>-104.879462</v>
      </c>
      <c r="D4436">
        <f>US_Accidents_Dec20_updated[[#This Row],[Severity]]-1</f>
        <v>2</v>
      </c>
      <c r="E4436">
        <f>HOUR(US_Accidents_Dec20_updated[[#This Row],[Start_Time]])</f>
        <v>14</v>
      </c>
      <c r="F4436">
        <f>DAY(US_Accidents_Dec20_updated[[#This Row],[Start_Time]])</f>
        <v>2</v>
      </c>
      <c r="G4436">
        <f>MONTH(US_Accidents_Dec20_updated[[#This Row],[Start_Time]])</f>
        <v>6</v>
      </c>
      <c r="H4436" t="str">
        <f>US_Accidents_Dec20_updated[[#This Row],[Description]]</f>
        <v>At Upper Lake Gulch Rd/Exit 172 - Accident.</v>
      </c>
      <c r="I4436" t="s">
        <v>50</v>
      </c>
      <c r="J4436">
        <f>IF(US_Accidents_Dec20_updated[[#This Row],[Visibility(mi)]]&gt;30, 30, MROUND(US_Accidents_Dec20_updated[[#This Row],[Visibility(mi)]],5))</f>
        <v>10</v>
      </c>
      <c r="K4436">
        <f>MROUND(US_Accidents_Dec20_updated[[#This Row],[Wind_Speed(mph)]],5)</f>
        <v>0</v>
      </c>
      <c r="L4436">
        <f>IF(US_Accidents_Dec20_updated[[#This Row],[Precipitation(in)]]&gt;0.1, 0.1, US_Accidents_Dec20_updated[[#This Row],[Precipitation(in)]])</f>
        <v>0</v>
      </c>
    </row>
    <row r="4437" spans="1:12" x14ac:dyDescent="0.25">
      <c r="A4437" t="str">
        <f>US_Accidents_Dec20_updated[[#This Row],[ID]]</f>
        <v>A-4194170</v>
      </c>
      <c r="B4437">
        <f>US_Accidents_Dec20_updated[[#This Row],[Start_Lat]]</f>
        <v>39.317100000000003</v>
      </c>
      <c r="C4437">
        <f>US_Accidents_Dec20_updated[[#This Row],[Start_Lng]]</f>
        <v>-102.176862</v>
      </c>
      <c r="D4437">
        <f>US_Accidents_Dec20_updated[[#This Row],[Severity]]-1</f>
        <v>2</v>
      </c>
      <c r="E4437">
        <f>HOUR(US_Accidents_Dec20_updated[[#This Row],[Start_Time]])</f>
        <v>17</v>
      </c>
      <c r="F4437">
        <f>DAY(US_Accidents_Dec20_updated[[#This Row],[Start_Time]])</f>
        <v>2</v>
      </c>
      <c r="G4437">
        <f>MONTH(US_Accidents_Dec20_updated[[#This Row],[Start_Time]])</f>
        <v>6</v>
      </c>
      <c r="H4437" t="str">
        <f>US_Accidents_Dec20_updated[[#This Row],[Description]]</f>
        <v>At US-24/Rose Ave/Exit 438 - Accident.</v>
      </c>
      <c r="I4437" t="s">
        <v>50</v>
      </c>
      <c r="J4437">
        <f>IF(US_Accidents_Dec20_updated[[#This Row],[Visibility(mi)]]&gt;30, 30, MROUND(US_Accidents_Dec20_updated[[#This Row],[Visibility(mi)]],5))</f>
        <v>10</v>
      </c>
      <c r="K4437">
        <f>MROUND(US_Accidents_Dec20_updated[[#This Row],[Wind_Speed(mph)]],5)</f>
        <v>15</v>
      </c>
      <c r="L4437">
        <f>IF(US_Accidents_Dec20_updated[[#This Row],[Precipitation(in)]]&gt;0.1, 0.1, US_Accidents_Dec20_updated[[#This Row],[Precipitation(in)]])</f>
        <v>0</v>
      </c>
    </row>
    <row r="4438" spans="1:12" x14ac:dyDescent="0.25">
      <c r="A4438" t="str">
        <f>US_Accidents_Dec20_updated[[#This Row],[ID]]</f>
        <v>A-4194171</v>
      </c>
      <c r="B4438">
        <f>US_Accidents_Dec20_updated[[#This Row],[Start_Lat]]</f>
        <v>40.289641000000003</v>
      </c>
      <c r="C4438">
        <f>US_Accidents_Dec20_updated[[#This Row],[Start_Lng]]</f>
        <v>-104.81101</v>
      </c>
      <c r="D4438">
        <f>US_Accidents_Dec20_updated[[#This Row],[Severity]]-1</f>
        <v>3</v>
      </c>
      <c r="E4438">
        <f>HOUR(US_Accidents_Dec20_updated[[#This Row],[Start_Time]])</f>
        <v>18</v>
      </c>
      <c r="F4438">
        <f>DAY(US_Accidents_Dec20_updated[[#This Row],[Start_Time]])</f>
        <v>2</v>
      </c>
      <c r="G4438">
        <f>MONTH(US_Accidents_Dec20_updated[[#This Row],[Start_Time]])</f>
        <v>6</v>
      </c>
      <c r="H4438" t="str">
        <f>US_Accidents_Dec20_updated[[#This Row],[Description]]</f>
        <v>Closed between US-85 and CR-396 - Road closed due to accident.</v>
      </c>
      <c r="I4438" t="s">
        <v>50</v>
      </c>
      <c r="J4438">
        <f>IF(US_Accidents_Dec20_updated[[#This Row],[Visibility(mi)]]&gt;30, 30, MROUND(US_Accidents_Dec20_updated[[#This Row],[Visibility(mi)]],5))</f>
        <v>10</v>
      </c>
      <c r="K4438">
        <f>MROUND(US_Accidents_Dec20_updated[[#This Row],[Wind_Speed(mph)]],5)</f>
        <v>10</v>
      </c>
      <c r="L4438">
        <f>IF(US_Accidents_Dec20_updated[[#This Row],[Precipitation(in)]]&gt;0.1, 0.1, US_Accidents_Dec20_updated[[#This Row],[Precipitation(in)]])</f>
        <v>0</v>
      </c>
    </row>
    <row r="4439" spans="1:12" x14ac:dyDescent="0.25">
      <c r="A4439" t="str">
        <f>US_Accidents_Dec20_updated[[#This Row],[ID]]</f>
        <v>A-4194173</v>
      </c>
      <c r="B4439">
        <f>US_Accidents_Dec20_updated[[#This Row],[Start_Lat]]</f>
        <v>40.33043</v>
      </c>
      <c r="C4439">
        <f>US_Accidents_Dec20_updated[[#This Row],[Start_Lng]]</f>
        <v>-104.81183</v>
      </c>
      <c r="D4439">
        <f>US_Accidents_Dec20_updated[[#This Row],[Severity]]-1</f>
        <v>3</v>
      </c>
      <c r="E4439">
        <f>HOUR(US_Accidents_Dec20_updated[[#This Row],[Start_Time]])</f>
        <v>18</v>
      </c>
      <c r="F4439">
        <f>DAY(US_Accidents_Dec20_updated[[#This Row],[Start_Time]])</f>
        <v>2</v>
      </c>
      <c r="G4439">
        <f>MONTH(US_Accidents_Dec20_updated[[#This Row],[Start_Time]])</f>
        <v>6</v>
      </c>
      <c r="H4439" t="str">
        <f>US_Accidents_Dec20_updated[[#This Row],[Description]]</f>
        <v>Closed between CR-396 and US-85 - Road closed due to accident.</v>
      </c>
      <c r="I4439" t="s">
        <v>1203</v>
      </c>
      <c r="J4439">
        <f>IF(US_Accidents_Dec20_updated[[#This Row],[Visibility(mi)]]&gt;30, 30, MROUND(US_Accidents_Dec20_updated[[#This Row],[Visibility(mi)]],5))</f>
        <v>10</v>
      </c>
      <c r="K4439">
        <f>MROUND(US_Accidents_Dec20_updated[[#This Row],[Wind_Speed(mph)]],5)</f>
        <v>15</v>
      </c>
      <c r="L4439">
        <f>IF(US_Accidents_Dec20_updated[[#This Row],[Precipitation(in)]]&gt;0.1, 0.1, US_Accidents_Dec20_updated[[#This Row],[Precipitation(in)]])</f>
        <v>0</v>
      </c>
    </row>
    <row r="4440" spans="1:12" x14ac:dyDescent="0.25">
      <c r="A4440" t="str">
        <f>US_Accidents_Dec20_updated[[#This Row],[ID]]</f>
        <v>A-4194174</v>
      </c>
      <c r="B4440">
        <f>US_Accidents_Dec20_updated[[#This Row],[Start_Lat]]</f>
        <v>39.763587000000001</v>
      </c>
      <c r="C4440">
        <f>US_Accidents_Dec20_updated[[#This Row],[Start_Lng]]</f>
        <v>-104.78428099999999</v>
      </c>
      <c r="D4440">
        <f>US_Accidents_Dec20_updated[[#This Row],[Severity]]-1</f>
        <v>2</v>
      </c>
      <c r="E4440">
        <f>HOUR(US_Accidents_Dec20_updated[[#This Row],[Start_Time]])</f>
        <v>18</v>
      </c>
      <c r="F4440">
        <f>DAY(US_Accidents_Dec20_updated[[#This Row],[Start_Time]])</f>
        <v>2</v>
      </c>
      <c r="G4440">
        <f>MONTH(US_Accidents_Dec20_updated[[#This Row],[Start_Time]])</f>
        <v>6</v>
      </c>
      <c r="H4440" t="str">
        <f>US_Accidents_Dec20_updated[[#This Row],[Description]]</f>
        <v>At Airport Blvd/Exit 285 - Accident.</v>
      </c>
      <c r="I4440" t="s">
        <v>50</v>
      </c>
      <c r="J4440">
        <f>IF(US_Accidents_Dec20_updated[[#This Row],[Visibility(mi)]]&gt;30, 30, MROUND(US_Accidents_Dec20_updated[[#This Row],[Visibility(mi)]],5))</f>
        <v>10</v>
      </c>
      <c r="K4440">
        <f>MROUND(US_Accidents_Dec20_updated[[#This Row],[Wind_Speed(mph)]],5)</f>
        <v>10</v>
      </c>
      <c r="L4440">
        <f>IF(US_Accidents_Dec20_updated[[#This Row],[Precipitation(in)]]&gt;0.1, 0.1, US_Accidents_Dec20_updated[[#This Row],[Precipitation(in)]])</f>
        <v>0</v>
      </c>
    </row>
    <row r="4441" spans="1:12" x14ac:dyDescent="0.25">
      <c r="A4441" t="str">
        <f>US_Accidents_Dec20_updated[[#This Row],[ID]]</f>
        <v>A-4194175</v>
      </c>
      <c r="B4441">
        <f>US_Accidents_Dec20_updated[[#This Row],[Start_Lat]]</f>
        <v>40.33043</v>
      </c>
      <c r="C4441">
        <f>US_Accidents_Dec20_updated[[#This Row],[Start_Lng]]</f>
        <v>-104.81183</v>
      </c>
      <c r="D4441">
        <f>US_Accidents_Dec20_updated[[#This Row],[Severity]]-1</f>
        <v>3</v>
      </c>
      <c r="E4441">
        <f>HOUR(US_Accidents_Dec20_updated[[#This Row],[Start_Time]])</f>
        <v>18</v>
      </c>
      <c r="F4441">
        <f>DAY(US_Accidents_Dec20_updated[[#This Row],[Start_Time]])</f>
        <v>2</v>
      </c>
      <c r="G4441">
        <f>MONTH(US_Accidents_Dec20_updated[[#This Row],[Start_Time]])</f>
        <v>6</v>
      </c>
      <c r="H4441" t="str">
        <f>US_Accidents_Dec20_updated[[#This Row],[Description]]</f>
        <v>Closed between County Road 396 and County Road 42 - Road closed due to accident.</v>
      </c>
      <c r="I4441" t="s">
        <v>1203</v>
      </c>
      <c r="J4441">
        <f>IF(US_Accidents_Dec20_updated[[#This Row],[Visibility(mi)]]&gt;30, 30, MROUND(US_Accidents_Dec20_updated[[#This Row],[Visibility(mi)]],5))</f>
        <v>10</v>
      </c>
      <c r="K4441">
        <f>MROUND(US_Accidents_Dec20_updated[[#This Row],[Wind_Speed(mph)]],5)</f>
        <v>15</v>
      </c>
      <c r="L4441">
        <f>IF(US_Accidents_Dec20_updated[[#This Row],[Precipitation(in)]]&gt;0.1, 0.1, US_Accidents_Dec20_updated[[#This Row],[Precipitation(in)]])</f>
        <v>0</v>
      </c>
    </row>
    <row r="4442" spans="1:12" x14ac:dyDescent="0.25">
      <c r="A4442" t="str">
        <f>US_Accidents_Dec20_updated[[#This Row],[ID]]</f>
        <v>A-4194176</v>
      </c>
      <c r="B4442">
        <f>US_Accidents_Dec20_updated[[#This Row],[Start_Lat]]</f>
        <v>40.289641000000003</v>
      </c>
      <c r="C4442">
        <f>US_Accidents_Dec20_updated[[#This Row],[Start_Lng]]</f>
        <v>-104.81101</v>
      </c>
      <c r="D4442">
        <f>US_Accidents_Dec20_updated[[#This Row],[Severity]]-1</f>
        <v>3</v>
      </c>
      <c r="E4442">
        <f>HOUR(US_Accidents_Dec20_updated[[#This Row],[Start_Time]])</f>
        <v>18</v>
      </c>
      <c r="F4442">
        <f>DAY(US_Accidents_Dec20_updated[[#This Row],[Start_Time]])</f>
        <v>2</v>
      </c>
      <c r="G4442">
        <f>MONTH(US_Accidents_Dec20_updated[[#This Row],[Start_Time]])</f>
        <v>6</v>
      </c>
      <c r="H4442" t="str">
        <f>US_Accidents_Dec20_updated[[#This Row],[Description]]</f>
        <v>Closed between County Road 42 and County Road 396 - Road closed due to accident.</v>
      </c>
      <c r="I4442" t="s">
        <v>50</v>
      </c>
      <c r="J4442">
        <f>IF(US_Accidents_Dec20_updated[[#This Row],[Visibility(mi)]]&gt;30, 30, MROUND(US_Accidents_Dec20_updated[[#This Row],[Visibility(mi)]],5))</f>
        <v>10</v>
      </c>
      <c r="K4442">
        <f>MROUND(US_Accidents_Dec20_updated[[#This Row],[Wind_Speed(mph)]],5)</f>
        <v>10</v>
      </c>
      <c r="L4442">
        <f>IF(US_Accidents_Dec20_updated[[#This Row],[Precipitation(in)]]&gt;0.1, 0.1, US_Accidents_Dec20_updated[[#This Row],[Precipitation(in)]])</f>
        <v>0</v>
      </c>
    </row>
    <row r="4443" spans="1:12" x14ac:dyDescent="0.25">
      <c r="A4443" t="str">
        <f>US_Accidents_Dec20_updated[[#This Row],[ID]]</f>
        <v>A-4194178</v>
      </c>
      <c r="B4443">
        <f>US_Accidents_Dec20_updated[[#This Row],[Start_Lat]]</f>
        <v>40.323737999999999</v>
      </c>
      <c r="C4443">
        <f>US_Accidents_Dec20_updated[[#This Row],[Start_Lng]]</f>
        <v>-105.420726</v>
      </c>
      <c r="D4443">
        <f>US_Accidents_Dec20_updated[[#This Row],[Severity]]-1</f>
        <v>3</v>
      </c>
      <c r="E4443">
        <f>HOUR(US_Accidents_Dec20_updated[[#This Row],[Start_Time]])</f>
        <v>22</v>
      </c>
      <c r="F4443">
        <f>DAY(US_Accidents_Dec20_updated[[#This Row],[Start_Time]])</f>
        <v>2</v>
      </c>
      <c r="G4443">
        <f>MONTH(US_Accidents_Dec20_updated[[#This Row],[Start_Time]])</f>
        <v>6</v>
      </c>
      <c r="H4443" t="str">
        <f>US_Accidents_Dec20_updated[[#This Row],[Description]]</f>
        <v>Closed at CR-47 - Road closed due to accident.</v>
      </c>
      <c r="I4443" t="s">
        <v>50</v>
      </c>
      <c r="J4443">
        <f>IF(US_Accidents_Dec20_updated[[#This Row],[Visibility(mi)]]&gt;30, 30, MROUND(US_Accidents_Dec20_updated[[#This Row],[Visibility(mi)]],5))</f>
        <v>10</v>
      </c>
      <c r="K4443">
        <f>MROUND(US_Accidents_Dec20_updated[[#This Row],[Wind_Speed(mph)]],5)</f>
        <v>0</v>
      </c>
      <c r="L4443">
        <f>IF(US_Accidents_Dec20_updated[[#This Row],[Precipitation(in)]]&gt;0.1, 0.1, US_Accidents_Dec20_updated[[#This Row],[Precipitation(in)]])</f>
        <v>0</v>
      </c>
    </row>
    <row r="4444" spans="1:12" x14ac:dyDescent="0.25">
      <c r="A4444" t="str">
        <f>US_Accidents_Dec20_updated[[#This Row],[ID]]</f>
        <v>A-4194179</v>
      </c>
      <c r="B4444">
        <f>US_Accidents_Dec20_updated[[#This Row],[Start_Lat]]</f>
        <v>40.288110000000003</v>
      </c>
      <c r="C4444">
        <f>US_Accidents_Dec20_updated[[#This Row],[Start_Lng]]</f>
        <v>-105.37427</v>
      </c>
      <c r="D4444">
        <f>US_Accidents_Dec20_updated[[#This Row],[Severity]]-1</f>
        <v>3</v>
      </c>
      <c r="E4444">
        <f>HOUR(US_Accidents_Dec20_updated[[#This Row],[Start_Time]])</f>
        <v>22</v>
      </c>
      <c r="F4444">
        <f>DAY(US_Accidents_Dec20_updated[[#This Row],[Start_Time]])</f>
        <v>2</v>
      </c>
      <c r="G4444">
        <f>MONTH(US_Accidents_Dec20_updated[[#This Row],[Start_Time]])</f>
        <v>6</v>
      </c>
      <c r="H4444" t="str">
        <f>US_Accidents_Dec20_updated[[#This Row],[Description]]</f>
        <v>Closed at Fish Creek Rd - Road closed due to accident.</v>
      </c>
      <c r="I4444" t="s">
        <v>50</v>
      </c>
      <c r="J4444">
        <f>IF(US_Accidents_Dec20_updated[[#This Row],[Visibility(mi)]]&gt;30, 30, MROUND(US_Accidents_Dec20_updated[[#This Row],[Visibility(mi)]],5))</f>
        <v>10</v>
      </c>
      <c r="K4444">
        <f>MROUND(US_Accidents_Dec20_updated[[#This Row],[Wind_Speed(mph)]],5)</f>
        <v>0</v>
      </c>
      <c r="L4444">
        <f>IF(US_Accidents_Dec20_updated[[#This Row],[Precipitation(in)]]&gt;0.1, 0.1, US_Accidents_Dec20_updated[[#This Row],[Precipitation(in)]])</f>
        <v>0</v>
      </c>
    </row>
    <row r="4445" spans="1:12" x14ac:dyDescent="0.25">
      <c r="A4445" t="str">
        <f>US_Accidents_Dec20_updated[[#This Row],[ID]]</f>
        <v>A-4194180</v>
      </c>
      <c r="B4445">
        <f>US_Accidents_Dec20_updated[[#This Row],[Start_Lat]]</f>
        <v>40.409807000000001</v>
      </c>
      <c r="C4445">
        <f>US_Accidents_Dec20_updated[[#This Row],[Start_Lng]]</f>
        <v>-104.86987000000001</v>
      </c>
      <c r="D4445">
        <f>US_Accidents_Dec20_updated[[#This Row],[Severity]]-1</f>
        <v>3</v>
      </c>
      <c r="E4445">
        <f>HOUR(US_Accidents_Dec20_updated[[#This Row],[Start_Time]])</f>
        <v>22</v>
      </c>
      <c r="F4445">
        <f>DAY(US_Accidents_Dec20_updated[[#This Row],[Start_Time]])</f>
        <v>2</v>
      </c>
      <c r="G4445">
        <f>MONTH(US_Accidents_Dec20_updated[[#This Row],[Start_Time]])</f>
        <v>6</v>
      </c>
      <c r="H4445" t="str">
        <f>US_Accidents_Dec20_updated[[#This Row],[Description]]</f>
        <v>Closed between US-34 and CR-66/Eastman Park Dr - Road closed due to accident.</v>
      </c>
      <c r="I4445" t="s">
        <v>50</v>
      </c>
      <c r="J4445">
        <f>IF(US_Accidents_Dec20_updated[[#This Row],[Visibility(mi)]]&gt;30, 30, MROUND(US_Accidents_Dec20_updated[[#This Row],[Visibility(mi)]],5))</f>
        <v>10</v>
      </c>
      <c r="K4445">
        <f>MROUND(US_Accidents_Dec20_updated[[#This Row],[Wind_Speed(mph)]],5)</f>
        <v>0</v>
      </c>
      <c r="L4445">
        <f>IF(US_Accidents_Dec20_updated[[#This Row],[Precipitation(in)]]&gt;0.1, 0.1, US_Accidents_Dec20_updated[[#This Row],[Precipitation(in)]])</f>
        <v>0</v>
      </c>
    </row>
    <row r="4446" spans="1:12" x14ac:dyDescent="0.25">
      <c r="A4446" t="str">
        <f>US_Accidents_Dec20_updated[[#This Row],[ID]]</f>
        <v>A-4194181</v>
      </c>
      <c r="B4446">
        <f>US_Accidents_Dec20_updated[[#This Row],[Start_Lat]]</f>
        <v>40.442321</v>
      </c>
      <c r="C4446">
        <f>US_Accidents_Dec20_updated[[#This Row],[Start_Lng]]</f>
        <v>-104.888822</v>
      </c>
      <c r="D4446">
        <f>US_Accidents_Dec20_updated[[#This Row],[Severity]]-1</f>
        <v>3</v>
      </c>
      <c r="E4446">
        <f>HOUR(US_Accidents_Dec20_updated[[#This Row],[Start_Time]])</f>
        <v>22</v>
      </c>
      <c r="F4446">
        <f>DAY(US_Accidents_Dec20_updated[[#This Row],[Start_Time]])</f>
        <v>2</v>
      </c>
      <c r="G4446">
        <f>MONTH(US_Accidents_Dec20_updated[[#This Row],[Start_Time]])</f>
        <v>6</v>
      </c>
      <c r="H4446" t="str">
        <f>US_Accidents_Dec20_updated[[#This Row],[Description]]</f>
        <v>Closed between CR-66/Eastman Park Dr and US-34 - Road closed due to accident.</v>
      </c>
      <c r="I4446" t="s">
        <v>50</v>
      </c>
      <c r="J4446">
        <f>IF(US_Accidents_Dec20_updated[[#This Row],[Visibility(mi)]]&gt;30, 30, MROUND(US_Accidents_Dec20_updated[[#This Row],[Visibility(mi)]],5))</f>
        <v>10</v>
      </c>
      <c r="K4446">
        <f>MROUND(US_Accidents_Dec20_updated[[#This Row],[Wind_Speed(mph)]],5)</f>
        <v>10</v>
      </c>
      <c r="L4446">
        <f>IF(US_Accidents_Dec20_updated[[#This Row],[Precipitation(in)]]&gt;0.1, 0.1, US_Accidents_Dec20_updated[[#This Row],[Precipitation(in)]])</f>
        <v>0</v>
      </c>
    </row>
    <row r="4447" spans="1:12" x14ac:dyDescent="0.25">
      <c r="A4447" t="str">
        <f>US_Accidents_Dec20_updated[[#This Row],[ID]]</f>
        <v>A-4194186</v>
      </c>
      <c r="B4447">
        <f>US_Accidents_Dec20_updated[[#This Row],[Start_Lat]]</f>
        <v>39.429732000000001</v>
      </c>
      <c r="C4447">
        <f>US_Accidents_Dec20_updated[[#This Row],[Start_Lng]]</f>
        <v>-104.87900999999999</v>
      </c>
      <c r="D4447">
        <f>US_Accidents_Dec20_updated[[#This Row],[Severity]]-1</f>
        <v>2</v>
      </c>
      <c r="E4447">
        <f>HOUR(US_Accidents_Dec20_updated[[#This Row],[Start_Time]])</f>
        <v>21</v>
      </c>
      <c r="F4447">
        <f>DAY(US_Accidents_Dec20_updated[[#This Row],[Start_Time]])</f>
        <v>2</v>
      </c>
      <c r="G4447">
        <f>MONTH(US_Accidents_Dec20_updated[[#This Row],[Start_Time]])</f>
        <v>6</v>
      </c>
      <c r="H4447" t="str">
        <f>US_Accidents_Dec20_updated[[#This Row],[Description]]</f>
        <v>At Happy Canyon Rd/Exit 187 - Accident.</v>
      </c>
      <c r="I4447" t="s">
        <v>50</v>
      </c>
      <c r="J4447">
        <f>IF(US_Accidents_Dec20_updated[[#This Row],[Visibility(mi)]]&gt;30, 30, MROUND(US_Accidents_Dec20_updated[[#This Row],[Visibility(mi)]],5))</f>
        <v>10</v>
      </c>
      <c r="K4447">
        <f>MROUND(US_Accidents_Dec20_updated[[#This Row],[Wind_Speed(mph)]],5)</f>
        <v>10</v>
      </c>
      <c r="L4447">
        <f>IF(US_Accidents_Dec20_updated[[#This Row],[Precipitation(in)]]&gt;0.1, 0.1, US_Accidents_Dec20_updated[[#This Row],[Precipitation(in)]])</f>
        <v>0</v>
      </c>
    </row>
    <row r="4448" spans="1:12" x14ac:dyDescent="0.25">
      <c r="A4448" t="str">
        <f>US_Accidents_Dec20_updated[[#This Row],[ID]]</f>
        <v>A-4194188</v>
      </c>
      <c r="B4448">
        <f>US_Accidents_Dec20_updated[[#This Row],[Start_Lat]]</f>
        <v>40.323737999999999</v>
      </c>
      <c r="C4448">
        <f>US_Accidents_Dec20_updated[[#This Row],[Start_Lng]]</f>
        <v>-105.420726</v>
      </c>
      <c r="D4448">
        <f>US_Accidents_Dec20_updated[[#This Row],[Severity]]-1</f>
        <v>3</v>
      </c>
      <c r="E4448">
        <f>HOUR(US_Accidents_Dec20_updated[[#This Row],[Start_Time]])</f>
        <v>22</v>
      </c>
      <c r="F4448">
        <f>DAY(US_Accidents_Dec20_updated[[#This Row],[Start_Time]])</f>
        <v>2</v>
      </c>
      <c r="G4448">
        <f>MONTH(US_Accidents_Dec20_updated[[#This Row],[Start_Time]])</f>
        <v>6</v>
      </c>
      <c r="H4448" t="str">
        <f>US_Accidents_Dec20_updated[[#This Row],[Description]]</f>
        <v>Closed at US-36/CO-66/5th Ave/Main St - Road closed due to accident.</v>
      </c>
      <c r="I4448" t="s">
        <v>50</v>
      </c>
      <c r="J4448">
        <f>IF(US_Accidents_Dec20_updated[[#This Row],[Visibility(mi)]]&gt;30, 30, MROUND(US_Accidents_Dec20_updated[[#This Row],[Visibility(mi)]],5))</f>
        <v>10</v>
      </c>
      <c r="K4448">
        <f>MROUND(US_Accidents_Dec20_updated[[#This Row],[Wind_Speed(mph)]],5)</f>
        <v>0</v>
      </c>
      <c r="L4448">
        <f>IF(US_Accidents_Dec20_updated[[#This Row],[Precipitation(in)]]&gt;0.1, 0.1, US_Accidents_Dec20_updated[[#This Row],[Precipitation(in)]])</f>
        <v>0</v>
      </c>
    </row>
    <row r="4449" spans="1:12" x14ac:dyDescent="0.25">
      <c r="A4449" t="str">
        <f>US_Accidents_Dec20_updated[[#This Row],[ID]]</f>
        <v>A-4194189</v>
      </c>
      <c r="B4449">
        <f>US_Accidents_Dec20_updated[[#This Row],[Start_Lat]]</f>
        <v>40.288110000000003</v>
      </c>
      <c r="C4449">
        <f>US_Accidents_Dec20_updated[[#This Row],[Start_Lng]]</f>
        <v>-105.37427</v>
      </c>
      <c r="D4449">
        <f>US_Accidents_Dec20_updated[[#This Row],[Severity]]-1</f>
        <v>3</v>
      </c>
      <c r="E4449">
        <f>HOUR(US_Accidents_Dec20_updated[[#This Row],[Start_Time]])</f>
        <v>22</v>
      </c>
      <c r="F4449">
        <f>DAY(US_Accidents_Dec20_updated[[#This Row],[Start_Time]])</f>
        <v>2</v>
      </c>
      <c r="G4449">
        <f>MONTH(US_Accidents_Dec20_updated[[#This Row],[Start_Time]])</f>
        <v>6</v>
      </c>
      <c r="H4449" t="str">
        <f>US_Accidents_Dec20_updated[[#This Row],[Description]]</f>
        <v>Closed at CO-7/S St Vrain Ave - Road closed due to accident.</v>
      </c>
      <c r="I4449" t="s">
        <v>50</v>
      </c>
      <c r="J4449">
        <f>IF(US_Accidents_Dec20_updated[[#This Row],[Visibility(mi)]]&gt;30, 30, MROUND(US_Accidents_Dec20_updated[[#This Row],[Visibility(mi)]],5))</f>
        <v>10</v>
      </c>
      <c r="K4449">
        <f>MROUND(US_Accidents_Dec20_updated[[#This Row],[Wind_Speed(mph)]],5)</f>
        <v>0</v>
      </c>
      <c r="L4449">
        <f>IF(US_Accidents_Dec20_updated[[#This Row],[Precipitation(in)]]&gt;0.1, 0.1, US_Accidents_Dec20_updated[[#This Row],[Precipitation(in)]])</f>
        <v>0</v>
      </c>
    </row>
    <row r="4450" spans="1:12" x14ac:dyDescent="0.25">
      <c r="A4450" t="str">
        <f>US_Accidents_Dec20_updated[[#This Row],[ID]]</f>
        <v>A-4194190</v>
      </c>
      <c r="B4450">
        <f>US_Accidents_Dec20_updated[[#This Row],[Start_Lat]]</f>
        <v>40.442321</v>
      </c>
      <c r="C4450">
        <f>US_Accidents_Dec20_updated[[#This Row],[Start_Lng]]</f>
        <v>-104.888822</v>
      </c>
      <c r="D4450">
        <f>US_Accidents_Dec20_updated[[#This Row],[Severity]]-1</f>
        <v>3</v>
      </c>
      <c r="E4450">
        <f>HOUR(US_Accidents_Dec20_updated[[#This Row],[Start_Time]])</f>
        <v>22</v>
      </c>
      <c r="F4450">
        <f>DAY(US_Accidents_Dec20_updated[[#This Row],[Start_Time]])</f>
        <v>2</v>
      </c>
      <c r="G4450">
        <f>MONTH(US_Accidents_Dec20_updated[[#This Row],[Start_Time]])</f>
        <v>6</v>
      </c>
      <c r="H4450" t="str">
        <f>US_Accidents_Dec20_updated[[#This Row],[Description]]</f>
        <v>Closed between Crossroads Blvd and US-34 - Road closed due to accident.</v>
      </c>
      <c r="I4450" t="s">
        <v>50</v>
      </c>
      <c r="J4450">
        <f>IF(US_Accidents_Dec20_updated[[#This Row],[Visibility(mi)]]&gt;30, 30, MROUND(US_Accidents_Dec20_updated[[#This Row],[Visibility(mi)]],5))</f>
        <v>10</v>
      </c>
      <c r="K4450">
        <f>MROUND(US_Accidents_Dec20_updated[[#This Row],[Wind_Speed(mph)]],5)</f>
        <v>5</v>
      </c>
      <c r="L4450">
        <f>IF(US_Accidents_Dec20_updated[[#This Row],[Precipitation(in)]]&gt;0.1, 0.1, US_Accidents_Dec20_updated[[#This Row],[Precipitation(in)]])</f>
        <v>0</v>
      </c>
    </row>
    <row r="4451" spans="1:12" x14ac:dyDescent="0.25">
      <c r="A4451" t="str">
        <f>US_Accidents_Dec20_updated[[#This Row],[ID]]</f>
        <v>A-4194191</v>
      </c>
      <c r="B4451">
        <f>US_Accidents_Dec20_updated[[#This Row],[Start_Lat]]</f>
        <v>40.409807000000001</v>
      </c>
      <c r="C4451">
        <f>US_Accidents_Dec20_updated[[#This Row],[Start_Lng]]</f>
        <v>-104.86987000000001</v>
      </c>
      <c r="D4451">
        <f>US_Accidents_Dec20_updated[[#This Row],[Severity]]-1</f>
        <v>3</v>
      </c>
      <c r="E4451">
        <f>HOUR(US_Accidents_Dec20_updated[[#This Row],[Start_Time]])</f>
        <v>22</v>
      </c>
      <c r="F4451">
        <f>DAY(US_Accidents_Dec20_updated[[#This Row],[Start_Time]])</f>
        <v>2</v>
      </c>
      <c r="G4451">
        <f>MONTH(US_Accidents_Dec20_updated[[#This Row],[Start_Time]])</f>
        <v>6</v>
      </c>
      <c r="H4451" t="str">
        <f>US_Accidents_Dec20_updated[[#This Row],[Description]]</f>
        <v>Closed between US-34 and Crossroads Blvd - Road closed due to accident.</v>
      </c>
      <c r="I4451" t="s">
        <v>50</v>
      </c>
      <c r="J4451">
        <f>IF(US_Accidents_Dec20_updated[[#This Row],[Visibility(mi)]]&gt;30, 30, MROUND(US_Accidents_Dec20_updated[[#This Row],[Visibility(mi)]],5))</f>
        <v>10</v>
      </c>
      <c r="K4451">
        <f>MROUND(US_Accidents_Dec20_updated[[#This Row],[Wind_Speed(mph)]],5)</f>
        <v>0</v>
      </c>
      <c r="L4451">
        <f>IF(US_Accidents_Dec20_updated[[#This Row],[Precipitation(in)]]&gt;0.1, 0.1, US_Accidents_Dec20_updated[[#This Row],[Precipitation(in)]])</f>
        <v>0</v>
      </c>
    </row>
    <row r="4452" spans="1:12" x14ac:dyDescent="0.25">
      <c r="A4452" t="str">
        <f>US_Accidents_Dec20_updated[[#This Row],[ID]]</f>
        <v>A-4194591</v>
      </c>
      <c r="B4452">
        <f>US_Accidents_Dec20_updated[[#This Row],[Start_Lat]]</f>
        <v>39.779690000000002</v>
      </c>
      <c r="C4452">
        <f>US_Accidents_Dec20_updated[[#This Row],[Start_Lng]]</f>
        <v>-104.971915</v>
      </c>
      <c r="D4452">
        <f>US_Accidents_Dec20_updated[[#This Row],[Severity]]-1</f>
        <v>2</v>
      </c>
      <c r="E4452">
        <f>HOUR(US_Accidents_Dec20_updated[[#This Row],[Start_Time]])</f>
        <v>3</v>
      </c>
      <c r="F4452">
        <f>DAY(US_Accidents_Dec20_updated[[#This Row],[Start_Time]])</f>
        <v>3</v>
      </c>
      <c r="G4452">
        <f>MONTH(US_Accidents_Dec20_updated[[#This Row],[Start_Time]])</f>
        <v>6</v>
      </c>
      <c r="H4452" t="str">
        <f>US_Accidents_Dec20_updated[[#This Row],[Description]]</f>
        <v>At Brighton Blvd/Exit 275 - Accident.</v>
      </c>
      <c r="I4452" t="s">
        <v>50</v>
      </c>
      <c r="J4452">
        <f>IF(US_Accidents_Dec20_updated[[#This Row],[Visibility(mi)]]&gt;30, 30, MROUND(US_Accidents_Dec20_updated[[#This Row],[Visibility(mi)]],5))</f>
        <v>10</v>
      </c>
      <c r="K4452">
        <f>MROUND(US_Accidents_Dec20_updated[[#This Row],[Wind_Speed(mph)]],5)</f>
        <v>5</v>
      </c>
      <c r="L4452">
        <f>IF(US_Accidents_Dec20_updated[[#This Row],[Precipitation(in)]]&gt;0.1, 0.1, US_Accidents_Dec20_updated[[#This Row],[Precipitation(in)]])</f>
        <v>0</v>
      </c>
    </row>
    <row r="4453" spans="1:12" x14ac:dyDescent="0.25">
      <c r="A4453" t="str">
        <f>US_Accidents_Dec20_updated[[#This Row],[ID]]</f>
        <v>A-4194594</v>
      </c>
      <c r="B4453">
        <f>US_Accidents_Dec20_updated[[#This Row],[Start_Lat]]</f>
        <v>40.406643000000003</v>
      </c>
      <c r="C4453">
        <f>US_Accidents_Dec20_updated[[#This Row],[Start_Lng]]</f>
        <v>-104.94255</v>
      </c>
      <c r="D4453">
        <f>US_Accidents_Dec20_updated[[#This Row],[Severity]]-1</f>
        <v>2</v>
      </c>
      <c r="E4453">
        <f>HOUR(US_Accidents_Dec20_updated[[#This Row],[Start_Time]])</f>
        <v>6</v>
      </c>
      <c r="F4453">
        <f>DAY(US_Accidents_Dec20_updated[[#This Row],[Start_Time]])</f>
        <v>3</v>
      </c>
      <c r="G4453">
        <f>MONTH(US_Accidents_Dec20_updated[[#This Row],[Start_Time]])</f>
        <v>6</v>
      </c>
      <c r="H4453" t="str">
        <f>US_Accidents_Dec20_updated[[#This Row],[Description]]</f>
        <v>At CR-17 - Accident.</v>
      </c>
      <c r="I4453" t="s">
        <v>50</v>
      </c>
      <c r="J4453">
        <f>IF(US_Accidents_Dec20_updated[[#This Row],[Visibility(mi)]]&gt;30, 30, MROUND(US_Accidents_Dec20_updated[[#This Row],[Visibility(mi)]],5))</f>
        <v>10</v>
      </c>
      <c r="K4453">
        <f>MROUND(US_Accidents_Dec20_updated[[#This Row],[Wind_Speed(mph)]],5)</f>
        <v>0</v>
      </c>
      <c r="L4453">
        <f>IF(US_Accidents_Dec20_updated[[#This Row],[Precipitation(in)]]&gt;0.1, 0.1, US_Accidents_Dec20_updated[[#This Row],[Precipitation(in)]])</f>
        <v>0</v>
      </c>
    </row>
    <row r="4454" spans="1:12" x14ac:dyDescent="0.25">
      <c r="A4454" t="str">
        <f>US_Accidents_Dec20_updated[[#This Row],[ID]]</f>
        <v>A-4194595</v>
      </c>
      <c r="B4454">
        <f>US_Accidents_Dec20_updated[[#This Row],[Start_Lat]]</f>
        <v>39.163029999999999</v>
      </c>
      <c r="C4454">
        <f>US_Accidents_Dec20_updated[[#This Row],[Start_Lng]]</f>
        <v>-104.853876</v>
      </c>
      <c r="D4454">
        <f>US_Accidents_Dec20_updated[[#This Row],[Severity]]-1</f>
        <v>2</v>
      </c>
      <c r="E4454">
        <f>HOUR(US_Accidents_Dec20_updated[[#This Row],[Start_Time]])</f>
        <v>6</v>
      </c>
      <c r="F4454">
        <f>DAY(US_Accidents_Dec20_updated[[#This Row],[Start_Time]])</f>
        <v>3</v>
      </c>
      <c r="G4454">
        <f>MONTH(US_Accidents_Dec20_updated[[#This Row],[Start_Time]])</f>
        <v>6</v>
      </c>
      <c r="H4454" t="str">
        <f>US_Accidents_Dec20_updated[[#This Row],[Description]]</f>
        <v>At Greenland Rd/Exit 167 - Accident.</v>
      </c>
      <c r="I4454" t="s">
        <v>50</v>
      </c>
      <c r="J4454">
        <f>IF(US_Accidents_Dec20_updated[[#This Row],[Visibility(mi)]]&gt;30, 30, MROUND(US_Accidents_Dec20_updated[[#This Row],[Visibility(mi)]],5))</f>
        <v>10</v>
      </c>
      <c r="K4454">
        <f>MROUND(US_Accidents_Dec20_updated[[#This Row],[Wind_Speed(mph)]],5)</f>
        <v>5</v>
      </c>
      <c r="L4454">
        <f>IF(US_Accidents_Dec20_updated[[#This Row],[Precipitation(in)]]&gt;0.1, 0.1, US_Accidents_Dec20_updated[[#This Row],[Precipitation(in)]])</f>
        <v>0</v>
      </c>
    </row>
    <row r="4455" spans="1:12" x14ac:dyDescent="0.25">
      <c r="A4455" t="str">
        <f>US_Accidents_Dec20_updated[[#This Row],[ID]]</f>
        <v>A-4194596</v>
      </c>
      <c r="B4455">
        <f>US_Accidents_Dec20_updated[[#This Row],[Start_Lat]]</f>
        <v>39.134844000000001</v>
      </c>
      <c r="C4455">
        <f>US_Accidents_Dec20_updated[[#This Row],[Start_Lng]]</f>
        <v>-104.862869</v>
      </c>
      <c r="D4455">
        <f>US_Accidents_Dec20_updated[[#This Row],[Severity]]-1</f>
        <v>2</v>
      </c>
      <c r="E4455">
        <f>HOUR(US_Accidents_Dec20_updated[[#This Row],[Start_Time]])</f>
        <v>6</v>
      </c>
      <c r="F4455">
        <f>DAY(US_Accidents_Dec20_updated[[#This Row],[Start_Time]])</f>
        <v>3</v>
      </c>
      <c r="G4455">
        <f>MONTH(US_Accidents_Dec20_updated[[#This Row],[Start_Time]])</f>
        <v>6</v>
      </c>
      <c r="H4455" t="str">
        <f>US_Accidents_Dec20_updated[[#This Row],[Description]]</f>
        <v>At Greenland Rd/Exit 167 - Accident.</v>
      </c>
      <c r="I4455" t="s">
        <v>50</v>
      </c>
      <c r="J4455">
        <f>IF(US_Accidents_Dec20_updated[[#This Row],[Visibility(mi)]]&gt;30, 30, MROUND(US_Accidents_Dec20_updated[[#This Row],[Visibility(mi)]],5))</f>
        <v>10</v>
      </c>
      <c r="K4455">
        <f>MROUND(US_Accidents_Dec20_updated[[#This Row],[Wind_Speed(mph)]],5)</f>
        <v>5</v>
      </c>
      <c r="L4455">
        <f>IF(US_Accidents_Dec20_updated[[#This Row],[Precipitation(in)]]&gt;0.1, 0.1, US_Accidents_Dec20_updated[[#This Row],[Precipitation(in)]])</f>
        <v>0</v>
      </c>
    </row>
    <row r="4456" spans="1:12" x14ac:dyDescent="0.25">
      <c r="A4456" t="str">
        <f>US_Accidents_Dec20_updated[[#This Row],[ID]]</f>
        <v>A-4194599</v>
      </c>
      <c r="B4456">
        <f>US_Accidents_Dec20_updated[[#This Row],[Start_Lat]]</f>
        <v>39.18638</v>
      </c>
      <c r="C4456">
        <f>US_Accidents_Dec20_updated[[#This Row],[Start_Lng]]</f>
        <v>-104.85025</v>
      </c>
      <c r="D4456">
        <f>US_Accidents_Dec20_updated[[#This Row],[Severity]]-1</f>
        <v>1</v>
      </c>
      <c r="E4456">
        <f>HOUR(US_Accidents_Dec20_updated[[#This Row],[Start_Time]])</f>
        <v>7</v>
      </c>
      <c r="F4456">
        <f>DAY(US_Accidents_Dec20_updated[[#This Row],[Start_Time]])</f>
        <v>3</v>
      </c>
      <c r="G4456">
        <f>MONTH(US_Accidents_Dec20_updated[[#This Row],[Start_Time]])</f>
        <v>6</v>
      </c>
      <c r="H4456" t="str">
        <f>US_Accidents_Dec20_updated[[#This Row],[Description]]</f>
        <v>At Greenland Rd/Exit 167 - Accident.</v>
      </c>
      <c r="I4456" t="s">
        <v>50</v>
      </c>
      <c r="J4456">
        <f>IF(US_Accidents_Dec20_updated[[#This Row],[Visibility(mi)]]&gt;30, 30, MROUND(US_Accidents_Dec20_updated[[#This Row],[Visibility(mi)]],5))</f>
        <v>10</v>
      </c>
      <c r="K4456">
        <f>MROUND(US_Accidents_Dec20_updated[[#This Row],[Wind_Speed(mph)]],5)</f>
        <v>5</v>
      </c>
      <c r="L4456">
        <f>IF(US_Accidents_Dec20_updated[[#This Row],[Precipitation(in)]]&gt;0.1, 0.1, US_Accidents_Dec20_updated[[#This Row],[Precipitation(in)]])</f>
        <v>0</v>
      </c>
    </row>
    <row r="4457" spans="1:12" x14ac:dyDescent="0.25">
      <c r="A4457" t="str">
        <f>US_Accidents_Dec20_updated[[#This Row],[ID]]</f>
        <v>A-4194600</v>
      </c>
      <c r="B4457">
        <f>US_Accidents_Dec20_updated[[#This Row],[Start_Lat]]</f>
        <v>39.857092999999999</v>
      </c>
      <c r="C4457">
        <f>US_Accidents_Dec20_updated[[#This Row],[Start_Lng]]</f>
        <v>-105.053316</v>
      </c>
      <c r="D4457">
        <f>US_Accidents_Dec20_updated[[#This Row],[Severity]]-1</f>
        <v>1</v>
      </c>
      <c r="E4457">
        <f>HOUR(US_Accidents_Dec20_updated[[#This Row],[Start_Time]])</f>
        <v>7</v>
      </c>
      <c r="F4457">
        <f>DAY(US_Accidents_Dec20_updated[[#This Row],[Start_Time]])</f>
        <v>3</v>
      </c>
      <c r="G4457">
        <f>MONTH(US_Accidents_Dec20_updated[[#This Row],[Start_Time]])</f>
        <v>6</v>
      </c>
      <c r="H4457" t="str">
        <f>US_Accidents_Dec20_updated[[#This Row],[Description]]</f>
        <v>At Sheridan Blvd - Accident.</v>
      </c>
      <c r="I4457" t="s">
        <v>50</v>
      </c>
      <c r="J4457">
        <f>IF(US_Accidents_Dec20_updated[[#This Row],[Visibility(mi)]]&gt;30, 30, MROUND(US_Accidents_Dec20_updated[[#This Row],[Visibility(mi)]],5))</f>
        <v>10</v>
      </c>
      <c r="K4457">
        <f>MROUND(US_Accidents_Dec20_updated[[#This Row],[Wind_Speed(mph)]],5)</f>
        <v>0</v>
      </c>
      <c r="L4457">
        <f>IF(US_Accidents_Dec20_updated[[#This Row],[Precipitation(in)]]&gt;0.1, 0.1, US_Accidents_Dec20_updated[[#This Row],[Precipitation(in)]])</f>
        <v>0</v>
      </c>
    </row>
    <row r="4458" spans="1:12" x14ac:dyDescent="0.25">
      <c r="A4458" t="str">
        <f>US_Accidents_Dec20_updated[[#This Row],[ID]]</f>
        <v>A-4194609</v>
      </c>
      <c r="B4458">
        <f>US_Accidents_Dec20_updated[[#This Row],[Start_Lat]]</f>
        <v>39.783380000000001</v>
      </c>
      <c r="C4458">
        <f>US_Accidents_Dec20_updated[[#This Row],[Start_Lng]]</f>
        <v>-105.00958</v>
      </c>
      <c r="D4458">
        <f>US_Accidents_Dec20_updated[[#This Row],[Severity]]-1</f>
        <v>2</v>
      </c>
      <c r="E4458">
        <f>HOUR(US_Accidents_Dec20_updated[[#This Row],[Start_Time]])</f>
        <v>10</v>
      </c>
      <c r="F4458">
        <f>DAY(US_Accidents_Dec20_updated[[#This Row],[Start_Time]])</f>
        <v>3</v>
      </c>
      <c r="G4458">
        <f>MONTH(US_Accidents_Dec20_updated[[#This Row],[Start_Time]])</f>
        <v>6</v>
      </c>
      <c r="H4458" t="str">
        <f>US_Accidents_Dec20_updated[[#This Row],[Description]]</f>
        <v>At Pecos St/Exit 273 - Accident.</v>
      </c>
      <c r="I4458" t="s">
        <v>50</v>
      </c>
      <c r="J4458">
        <f>IF(US_Accidents_Dec20_updated[[#This Row],[Visibility(mi)]]&gt;30, 30, MROUND(US_Accidents_Dec20_updated[[#This Row],[Visibility(mi)]],5))</f>
        <v>15</v>
      </c>
      <c r="K4458">
        <f>MROUND(US_Accidents_Dec20_updated[[#This Row],[Wind_Speed(mph)]],5)</f>
        <v>5</v>
      </c>
      <c r="L4458">
        <f>IF(US_Accidents_Dec20_updated[[#This Row],[Precipitation(in)]]&gt;0.1, 0.1, US_Accidents_Dec20_updated[[#This Row],[Precipitation(in)]])</f>
        <v>0</v>
      </c>
    </row>
    <row r="4459" spans="1:12" x14ac:dyDescent="0.25">
      <c r="A4459" t="str">
        <f>US_Accidents_Dec20_updated[[#This Row],[ID]]</f>
        <v>A-4194610</v>
      </c>
      <c r="B4459">
        <f>US_Accidents_Dec20_updated[[#This Row],[Start_Lat]]</f>
        <v>39.783380000000001</v>
      </c>
      <c r="C4459">
        <f>US_Accidents_Dec20_updated[[#This Row],[Start_Lng]]</f>
        <v>-105.00958</v>
      </c>
      <c r="D4459">
        <f>US_Accidents_Dec20_updated[[#This Row],[Severity]]-1</f>
        <v>2</v>
      </c>
      <c r="E4459">
        <f>HOUR(US_Accidents_Dec20_updated[[#This Row],[Start_Time]])</f>
        <v>11</v>
      </c>
      <c r="F4459">
        <f>DAY(US_Accidents_Dec20_updated[[#This Row],[Start_Time]])</f>
        <v>3</v>
      </c>
      <c r="G4459">
        <f>MONTH(US_Accidents_Dec20_updated[[#This Row],[Start_Time]])</f>
        <v>6</v>
      </c>
      <c r="H4459" t="str">
        <f>US_Accidents_Dec20_updated[[#This Row],[Description]]</f>
        <v>At Pecos St/Exit 273 - Accident.</v>
      </c>
      <c r="I4459" t="s">
        <v>50</v>
      </c>
      <c r="J4459">
        <f>IF(US_Accidents_Dec20_updated[[#This Row],[Visibility(mi)]]&gt;30, 30, MROUND(US_Accidents_Dec20_updated[[#This Row],[Visibility(mi)]],5))</f>
        <v>15</v>
      </c>
      <c r="K4459">
        <f>MROUND(US_Accidents_Dec20_updated[[#This Row],[Wind_Speed(mph)]],5)</f>
        <v>0</v>
      </c>
      <c r="L4459">
        <f>IF(US_Accidents_Dec20_updated[[#This Row],[Precipitation(in)]]&gt;0.1, 0.1, US_Accidents_Dec20_updated[[#This Row],[Precipitation(in)]])</f>
        <v>0</v>
      </c>
    </row>
    <row r="4460" spans="1:12" x14ac:dyDescent="0.25">
      <c r="A4460" t="str">
        <f>US_Accidents_Dec20_updated[[#This Row],[ID]]</f>
        <v>A-4194613</v>
      </c>
      <c r="B4460">
        <f>US_Accidents_Dec20_updated[[#This Row],[Start_Lat]]</f>
        <v>39.783380000000001</v>
      </c>
      <c r="C4460">
        <f>US_Accidents_Dec20_updated[[#This Row],[Start_Lng]]</f>
        <v>-105.00958</v>
      </c>
      <c r="D4460">
        <f>US_Accidents_Dec20_updated[[#This Row],[Severity]]-1</f>
        <v>1</v>
      </c>
      <c r="E4460">
        <f>HOUR(US_Accidents_Dec20_updated[[#This Row],[Start_Time]])</f>
        <v>11</v>
      </c>
      <c r="F4460">
        <f>DAY(US_Accidents_Dec20_updated[[#This Row],[Start_Time]])</f>
        <v>3</v>
      </c>
      <c r="G4460">
        <f>MONTH(US_Accidents_Dec20_updated[[#This Row],[Start_Time]])</f>
        <v>6</v>
      </c>
      <c r="H4460" t="str">
        <f>US_Accidents_Dec20_updated[[#This Row],[Description]]</f>
        <v>At Pecos St/Exit 273 - Accident.</v>
      </c>
      <c r="I4460" t="s">
        <v>50</v>
      </c>
      <c r="J4460">
        <f>IF(US_Accidents_Dec20_updated[[#This Row],[Visibility(mi)]]&gt;30, 30, MROUND(US_Accidents_Dec20_updated[[#This Row],[Visibility(mi)]],5))</f>
        <v>15</v>
      </c>
      <c r="K4460">
        <f>MROUND(US_Accidents_Dec20_updated[[#This Row],[Wind_Speed(mph)]],5)</f>
        <v>0</v>
      </c>
      <c r="L4460">
        <f>IF(US_Accidents_Dec20_updated[[#This Row],[Precipitation(in)]]&gt;0.1, 0.1, US_Accidents_Dec20_updated[[#This Row],[Precipitation(in)]])</f>
        <v>0</v>
      </c>
    </row>
    <row r="4461" spans="1:12" x14ac:dyDescent="0.25">
      <c r="A4461" t="str">
        <f>US_Accidents_Dec20_updated[[#This Row],[ID]]</f>
        <v>A-4194615</v>
      </c>
      <c r="B4461">
        <f>US_Accidents_Dec20_updated[[#This Row],[Start_Lat]]</f>
        <v>37.240724999999998</v>
      </c>
      <c r="C4461">
        <f>US_Accidents_Dec20_updated[[#This Row],[Start_Lng]]</f>
        <v>-104.495625</v>
      </c>
      <c r="D4461">
        <f>US_Accidents_Dec20_updated[[#This Row],[Severity]]-1</f>
        <v>2</v>
      </c>
      <c r="E4461">
        <f>HOUR(US_Accidents_Dec20_updated[[#This Row],[Start_Time]])</f>
        <v>13</v>
      </c>
      <c r="F4461">
        <f>DAY(US_Accidents_Dec20_updated[[#This Row],[Start_Time]])</f>
        <v>3</v>
      </c>
      <c r="G4461">
        <f>MONTH(US_Accidents_Dec20_updated[[#This Row],[Start_Time]])</f>
        <v>6</v>
      </c>
      <c r="H4461" t="str">
        <f>US_Accidents_Dec20_updated[[#This Row],[Description]]</f>
        <v>At Hoehne Rd/Exit 23 - Accident.</v>
      </c>
      <c r="I4461" t="s">
        <v>50</v>
      </c>
      <c r="J4461">
        <f>IF(US_Accidents_Dec20_updated[[#This Row],[Visibility(mi)]]&gt;30, 30, MROUND(US_Accidents_Dec20_updated[[#This Row],[Visibility(mi)]],5))</f>
        <v>10</v>
      </c>
      <c r="K4461">
        <f>MROUND(US_Accidents_Dec20_updated[[#This Row],[Wind_Speed(mph)]],5)</f>
        <v>25</v>
      </c>
      <c r="L4461">
        <f>IF(US_Accidents_Dec20_updated[[#This Row],[Precipitation(in)]]&gt;0.1, 0.1, US_Accidents_Dec20_updated[[#This Row],[Precipitation(in)]])</f>
        <v>0</v>
      </c>
    </row>
    <row r="4462" spans="1:12" x14ac:dyDescent="0.25">
      <c r="A4462" t="str">
        <f>US_Accidents_Dec20_updated[[#This Row],[ID]]</f>
        <v>A-4194616</v>
      </c>
      <c r="B4462">
        <f>US_Accidents_Dec20_updated[[#This Row],[Start_Lat]]</f>
        <v>39.740090000000002</v>
      </c>
      <c r="C4462">
        <f>US_Accidents_Dec20_updated[[#This Row],[Start_Lng]]</f>
        <v>-104.91470099999999</v>
      </c>
      <c r="D4462">
        <f>US_Accidents_Dec20_updated[[#This Row],[Severity]]-1</f>
        <v>2</v>
      </c>
      <c r="E4462">
        <f>HOUR(US_Accidents_Dec20_updated[[#This Row],[Start_Time]])</f>
        <v>15</v>
      </c>
      <c r="F4462">
        <f>DAY(US_Accidents_Dec20_updated[[#This Row],[Start_Time]])</f>
        <v>3</v>
      </c>
      <c r="G4462">
        <f>MONTH(US_Accidents_Dec20_updated[[#This Row],[Start_Time]])</f>
        <v>6</v>
      </c>
      <c r="H4462" t="str">
        <f>US_Accidents_Dec20_updated[[#This Row],[Description]]</f>
        <v>At Monaco Pky - Accident.</v>
      </c>
      <c r="I4462" t="s">
        <v>1203</v>
      </c>
      <c r="J4462">
        <f>IF(US_Accidents_Dec20_updated[[#This Row],[Visibility(mi)]]&gt;30, 30, MROUND(US_Accidents_Dec20_updated[[#This Row],[Visibility(mi)]],5))</f>
        <v>10</v>
      </c>
      <c r="K4462">
        <f>MROUND(US_Accidents_Dec20_updated[[#This Row],[Wind_Speed(mph)]],5)</f>
        <v>10</v>
      </c>
      <c r="L4462">
        <f>IF(US_Accidents_Dec20_updated[[#This Row],[Precipitation(in)]]&gt;0.1, 0.1, US_Accidents_Dec20_updated[[#This Row],[Precipitation(in)]])</f>
        <v>0</v>
      </c>
    </row>
    <row r="4463" spans="1:12" x14ac:dyDescent="0.25">
      <c r="A4463" t="str">
        <f>US_Accidents_Dec20_updated[[#This Row],[ID]]</f>
        <v>A-4194617</v>
      </c>
      <c r="B4463">
        <f>US_Accidents_Dec20_updated[[#This Row],[Start_Lat]]</f>
        <v>37.222790000000003</v>
      </c>
      <c r="C4463">
        <f>US_Accidents_Dec20_updated[[#This Row],[Start_Lng]]</f>
        <v>-104.49267999999999</v>
      </c>
      <c r="D4463">
        <f>US_Accidents_Dec20_updated[[#This Row],[Severity]]-1</f>
        <v>2</v>
      </c>
      <c r="E4463">
        <f>HOUR(US_Accidents_Dec20_updated[[#This Row],[Start_Time]])</f>
        <v>13</v>
      </c>
      <c r="F4463">
        <f>DAY(US_Accidents_Dec20_updated[[#This Row],[Start_Time]])</f>
        <v>3</v>
      </c>
      <c r="G4463">
        <f>MONTH(US_Accidents_Dec20_updated[[#This Row],[Start_Time]])</f>
        <v>6</v>
      </c>
      <c r="H4463" t="str">
        <f>US_Accidents_Dec20_updated[[#This Row],[Description]]</f>
        <v>Between Goddard Ave/Exit 15 and Hoehne Rd/Exit 23 - Accident.</v>
      </c>
      <c r="I4463" t="s">
        <v>50</v>
      </c>
      <c r="J4463">
        <f>IF(US_Accidents_Dec20_updated[[#This Row],[Visibility(mi)]]&gt;30, 30, MROUND(US_Accidents_Dec20_updated[[#This Row],[Visibility(mi)]],5))</f>
        <v>10</v>
      </c>
      <c r="K4463">
        <f>MROUND(US_Accidents_Dec20_updated[[#This Row],[Wind_Speed(mph)]],5)</f>
        <v>25</v>
      </c>
      <c r="L4463">
        <f>IF(US_Accidents_Dec20_updated[[#This Row],[Precipitation(in)]]&gt;0.1, 0.1, US_Accidents_Dec20_updated[[#This Row],[Precipitation(in)]])</f>
        <v>0</v>
      </c>
    </row>
    <row r="4464" spans="1:12" x14ac:dyDescent="0.25">
      <c r="A4464" t="str">
        <f>US_Accidents_Dec20_updated[[#This Row],[ID]]</f>
        <v>A-4194618</v>
      </c>
      <c r="B4464">
        <f>US_Accidents_Dec20_updated[[#This Row],[Start_Lat]]</f>
        <v>37.222790000000003</v>
      </c>
      <c r="C4464">
        <f>US_Accidents_Dec20_updated[[#This Row],[Start_Lng]]</f>
        <v>-104.49267999999999</v>
      </c>
      <c r="D4464">
        <f>US_Accidents_Dec20_updated[[#This Row],[Severity]]-1</f>
        <v>1</v>
      </c>
      <c r="E4464">
        <f>HOUR(US_Accidents_Dec20_updated[[#This Row],[Start_Time]])</f>
        <v>13</v>
      </c>
      <c r="F4464">
        <f>DAY(US_Accidents_Dec20_updated[[#This Row],[Start_Time]])</f>
        <v>3</v>
      </c>
      <c r="G4464">
        <f>MONTH(US_Accidents_Dec20_updated[[#This Row],[Start_Time]])</f>
        <v>6</v>
      </c>
      <c r="H4464" t="str">
        <f>US_Accidents_Dec20_updated[[#This Row],[Description]]</f>
        <v>Between El Moro Rd/Exit 18 and Hoehne Rd/Exit 23 - Accident.</v>
      </c>
      <c r="I4464" t="s">
        <v>50</v>
      </c>
      <c r="J4464">
        <f>IF(US_Accidents_Dec20_updated[[#This Row],[Visibility(mi)]]&gt;30, 30, MROUND(US_Accidents_Dec20_updated[[#This Row],[Visibility(mi)]],5))</f>
        <v>10</v>
      </c>
      <c r="K4464">
        <f>MROUND(US_Accidents_Dec20_updated[[#This Row],[Wind_Speed(mph)]],5)</f>
        <v>25</v>
      </c>
      <c r="L4464">
        <f>IF(US_Accidents_Dec20_updated[[#This Row],[Precipitation(in)]]&gt;0.1, 0.1, US_Accidents_Dec20_updated[[#This Row],[Precipitation(in)]])</f>
        <v>0</v>
      </c>
    </row>
    <row r="4465" spans="1:12" x14ac:dyDescent="0.25">
      <c r="A4465" t="str">
        <f>US_Accidents_Dec20_updated[[#This Row],[ID]]</f>
        <v>A-4194619</v>
      </c>
      <c r="B4465">
        <f>US_Accidents_Dec20_updated[[#This Row],[Start_Lat]]</f>
        <v>38.948925000000003</v>
      </c>
      <c r="C4465">
        <f>US_Accidents_Dec20_updated[[#This Row],[Start_Lng]]</f>
        <v>-104.81252600000001</v>
      </c>
      <c r="D4465">
        <f>US_Accidents_Dec20_updated[[#This Row],[Severity]]-1</f>
        <v>2</v>
      </c>
      <c r="E4465">
        <f>HOUR(US_Accidents_Dec20_updated[[#This Row],[Start_Time]])</f>
        <v>16</v>
      </c>
      <c r="F4465">
        <f>DAY(US_Accidents_Dec20_updated[[#This Row],[Start_Time]])</f>
        <v>3</v>
      </c>
      <c r="G4465">
        <f>MONTH(US_Accidents_Dec20_updated[[#This Row],[Start_Time]])</f>
        <v>6</v>
      </c>
      <c r="H4465" t="str">
        <f>US_Accidents_Dec20_updated[[#This Row],[Description]]</f>
        <v>At Academy Blvd/Exit 150 - Accident.</v>
      </c>
      <c r="I4465" t="s">
        <v>50</v>
      </c>
      <c r="J4465">
        <f>IF(US_Accidents_Dec20_updated[[#This Row],[Visibility(mi)]]&gt;30, 30, MROUND(US_Accidents_Dec20_updated[[#This Row],[Visibility(mi)]],5))</f>
        <v>10</v>
      </c>
      <c r="K4465">
        <f>MROUND(US_Accidents_Dec20_updated[[#This Row],[Wind_Speed(mph)]],5)</f>
        <v>10</v>
      </c>
      <c r="L4465">
        <f>IF(US_Accidents_Dec20_updated[[#This Row],[Precipitation(in)]]&gt;0.1, 0.1, US_Accidents_Dec20_updated[[#This Row],[Precipitation(in)]])</f>
        <v>0</v>
      </c>
    </row>
    <row r="4466" spans="1:12" x14ac:dyDescent="0.25">
      <c r="A4466" t="str">
        <f>US_Accidents_Dec20_updated[[#This Row],[ID]]</f>
        <v>A-4194620</v>
      </c>
      <c r="B4466">
        <f>US_Accidents_Dec20_updated[[#This Row],[Start_Lat]]</f>
        <v>40.291735000000003</v>
      </c>
      <c r="C4466">
        <f>US_Accidents_Dec20_updated[[#This Row],[Start_Lng]]</f>
        <v>-104.98025</v>
      </c>
      <c r="D4466">
        <f>US_Accidents_Dec20_updated[[#This Row],[Severity]]-1</f>
        <v>2</v>
      </c>
      <c r="E4466">
        <f>HOUR(US_Accidents_Dec20_updated[[#This Row],[Start_Time]])</f>
        <v>15</v>
      </c>
      <c r="F4466">
        <f>DAY(US_Accidents_Dec20_updated[[#This Row],[Start_Time]])</f>
        <v>3</v>
      </c>
      <c r="G4466">
        <f>MONTH(US_Accidents_Dec20_updated[[#This Row],[Start_Time]])</f>
        <v>6</v>
      </c>
      <c r="H4466" t="str">
        <f>US_Accidents_Dec20_updated[[#This Row],[Description]]</f>
        <v>At CR-34/Exit 245 - Accident.</v>
      </c>
      <c r="I4466" t="s">
        <v>50</v>
      </c>
      <c r="J4466">
        <f>IF(US_Accidents_Dec20_updated[[#This Row],[Visibility(mi)]]&gt;30, 30, MROUND(US_Accidents_Dec20_updated[[#This Row],[Visibility(mi)]],5))</f>
        <v>10</v>
      </c>
      <c r="K4466">
        <f>MROUND(US_Accidents_Dec20_updated[[#This Row],[Wind_Speed(mph)]],5)</f>
        <v>15</v>
      </c>
      <c r="L4466">
        <f>IF(US_Accidents_Dec20_updated[[#This Row],[Precipitation(in)]]&gt;0.1, 0.1, US_Accidents_Dec20_updated[[#This Row],[Precipitation(in)]])</f>
        <v>0</v>
      </c>
    </row>
    <row r="4467" spans="1:12" x14ac:dyDescent="0.25">
      <c r="A4467" t="str">
        <f>US_Accidents_Dec20_updated[[#This Row],[ID]]</f>
        <v>A-4194624</v>
      </c>
      <c r="B4467">
        <f>US_Accidents_Dec20_updated[[#This Row],[Start_Lat]]</f>
        <v>40.375239999999998</v>
      </c>
      <c r="C4467">
        <f>US_Accidents_Dec20_updated[[#This Row],[Start_Lng]]</f>
        <v>-104.99217</v>
      </c>
      <c r="D4467">
        <f>US_Accidents_Dec20_updated[[#This Row],[Severity]]-1</f>
        <v>2</v>
      </c>
      <c r="E4467">
        <f>HOUR(US_Accidents_Dec20_updated[[#This Row],[Start_Time]])</f>
        <v>15</v>
      </c>
      <c r="F4467">
        <f>DAY(US_Accidents_Dec20_updated[[#This Row],[Start_Time]])</f>
        <v>3</v>
      </c>
      <c r="G4467">
        <f>MONTH(US_Accidents_Dec20_updated[[#This Row],[Start_Time]])</f>
        <v>6</v>
      </c>
      <c r="H4467" t="str">
        <f>US_Accidents_Dec20_updated[[#This Row],[Description]]</f>
        <v>At CR-16/Exit 254 - Accident.</v>
      </c>
      <c r="I4467" t="s">
        <v>50</v>
      </c>
      <c r="J4467">
        <f>IF(US_Accidents_Dec20_updated[[#This Row],[Visibility(mi)]]&gt;30, 30, MROUND(US_Accidents_Dec20_updated[[#This Row],[Visibility(mi)]],5))</f>
        <v>10</v>
      </c>
      <c r="K4467">
        <f>MROUND(US_Accidents_Dec20_updated[[#This Row],[Wind_Speed(mph)]],5)</f>
        <v>10</v>
      </c>
      <c r="L4467">
        <f>IF(US_Accidents_Dec20_updated[[#This Row],[Precipitation(in)]]&gt;0.1, 0.1, US_Accidents_Dec20_updated[[#This Row],[Precipitation(in)]])</f>
        <v>0</v>
      </c>
    </row>
    <row r="4468" spans="1:12" x14ac:dyDescent="0.25">
      <c r="A4468" t="str">
        <f>US_Accidents_Dec20_updated[[#This Row],[ID]]</f>
        <v>A-4194625</v>
      </c>
      <c r="B4468">
        <f>US_Accidents_Dec20_updated[[#This Row],[Start_Lat]]</f>
        <v>40.381270000000001</v>
      </c>
      <c r="C4468">
        <f>US_Accidents_Dec20_updated[[#This Row],[Start_Lng]]</f>
        <v>-104.9936</v>
      </c>
      <c r="D4468">
        <f>US_Accidents_Dec20_updated[[#This Row],[Severity]]-1</f>
        <v>2</v>
      </c>
      <c r="E4468">
        <f>HOUR(US_Accidents_Dec20_updated[[#This Row],[Start_Time]])</f>
        <v>16</v>
      </c>
      <c r="F4468">
        <f>DAY(US_Accidents_Dec20_updated[[#This Row],[Start_Time]])</f>
        <v>3</v>
      </c>
      <c r="G4468">
        <f>MONTH(US_Accidents_Dec20_updated[[#This Row],[Start_Time]])</f>
        <v>6</v>
      </c>
      <c r="H4468" t="str">
        <f>US_Accidents_Dec20_updated[[#This Row],[Description]]</f>
        <v>Between US-34/Eisenhower Blvd/Exit 257 and CR-16/Exit 254 - Accident. Left lane blocked.</v>
      </c>
      <c r="I4468" t="s">
        <v>50</v>
      </c>
      <c r="J4468">
        <f>IF(US_Accidents_Dec20_updated[[#This Row],[Visibility(mi)]]&gt;30, 30, MROUND(US_Accidents_Dec20_updated[[#This Row],[Visibility(mi)]],5))</f>
        <v>10</v>
      </c>
      <c r="K4468">
        <f>MROUND(US_Accidents_Dec20_updated[[#This Row],[Wind_Speed(mph)]],5)</f>
        <v>20</v>
      </c>
      <c r="L4468">
        <f>IF(US_Accidents_Dec20_updated[[#This Row],[Precipitation(in)]]&gt;0.1, 0.1, US_Accidents_Dec20_updated[[#This Row],[Precipitation(in)]])</f>
        <v>0</v>
      </c>
    </row>
    <row r="4469" spans="1:12" x14ac:dyDescent="0.25">
      <c r="A4469" t="str">
        <f>US_Accidents_Dec20_updated[[#This Row],[ID]]</f>
        <v>A-4194626</v>
      </c>
      <c r="B4469">
        <f>US_Accidents_Dec20_updated[[#This Row],[Start_Lat]]</f>
        <v>40.381270000000001</v>
      </c>
      <c r="C4469">
        <f>US_Accidents_Dec20_updated[[#This Row],[Start_Lng]]</f>
        <v>-104.9936</v>
      </c>
      <c r="D4469">
        <f>US_Accidents_Dec20_updated[[#This Row],[Severity]]-1</f>
        <v>1</v>
      </c>
      <c r="E4469">
        <f>HOUR(US_Accidents_Dec20_updated[[#This Row],[Start_Time]])</f>
        <v>16</v>
      </c>
      <c r="F4469">
        <f>DAY(US_Accidents_Dec20_updated[[#This Row],[Start_Time]])</f>
        <v>3</v>
      </c>
      <c r="G4469">
        <f>MONTH(US_Accidents_Dec20_updated[[#This Row],[Start_Time]])</f>
        <v>6</v>
      </c>
      <c r="H4469" t="str">
        <f>US_Accidents_Dec20_updated[[#This Row],[Description]]</f>
        <v>At CO-402/Exit 255 - Accident. Left lane blocked.</v>
      </c>
      <c r="I4469" t="s">
        <v>1203</v>
      </c>
      <c r="J4469">
        <f>IF(US_Accidents_Dec20_updated[[#This Row],[Visibility(mi)]]&gt;30, 30, MROUND(US_Accidents_Dec20_updated[[#This Row],[Visibility(mi)]],5))</f>
        <v>10</v>
      </c>
      <c r="K4469">
        <f>MROUND(US_Accidents_Dec20_updated[[#This Row],[Wind_Speed(mph)]],5)</f>
        <v>10</v>
      </c>
      <c r="L4469">
        <f>IF(US_Accidents_Dec20_updated[[#This Row],[Precipitation(in)]]&gt;0.1, 0.1, US_Accidents_Dec20_updated[[#This Row],[Precipitation(in)]])</f>
        <v>0.04</v>
      </c>
    </row>
    <row r="4470" spans="1:12" x14ac:dyDescent="0.25">
      <c r="A4470" t="str">
        <f>US_Accidents_Dec20_updated[[#This Row],[ID]]</f>
        <v>A-4194632</v>
      </c>
      <c r="B4470">
        <f>US_Accidents_Dec20_updated[[#This Row],[Start_Lat]]</f>
        <v>39.802410000000002</v>
      </c>
      <c r="C4470">
        <f>US_Accidents_Dec20_updated[[#This Row],[Start_Lng]]</f>
        <v>-105.02003999999999</v>
      </c>
      <c r="D4470">
        <f>US_Accidents_Dec20_updated[[#This Row],[Severity]]-1</f>
        <v>2</v>
      </c>
      <c r="E4470">
        <f>HOUR(US_Accidents_Dec20_updated[[#This Row],[Start_Time]])</f>
        <v>17</v>
      </c>
      <c r="F4470">
        <f>DAY(US_Accidents_Dec20_updated[[#This Row],[Start_Time]])</f>
        <v>3</v>
      </c>
      <c r="G4470">
        <f>MONTH(US_Accidents_Dec20_updated[[#This Row],[Start_Time]])</f>
        <v>6</v>
      </c>
      <c r="H4470" t="str">
        <f>US_Accidents_Dec20_updated[[#This Row],[Description]]</f>
        <v>At Pecos St/Exit 4 - Accident.</v>
      </c>
      <c r="I4470" t="s">
        <v>50</v>
      </c>
      <c r="J4470">
        <f>IF(US_Accidents_Dec20_updated[[#This Row],[Visibility(mi)]]&gt;30, 30, MROUND(US_Accidents_Dec20_updated[[#This Row],[Visibility(mi)]],5))</f>
        <v>20</v>
      </c>
      <c r="K4470">
        <f>MROUND(US_Accidents_Dec20_updated[[#This Row],[Wind_Speed(mph)]],5)</f>
        <v>10</v>
      </c>
      <c r="L4470">
        <f>IF(US_Accidents_Dec20_updated[[#This Row],[Precipitation(in)]]&gt;0.1, 0.1, US_Accidents_Dec20_updated[[#This Row],[Precipitation(in)]])</f>
        <v>0</v>
      </c>
    </row>
    <row r="4471" spans="1:12" x14ac:dyDescent="0.25">
      <c r="A4471" t="str">
        <f>US_Accidents_Dec20_updated[[#This Row],[ID]]</f>
        <v>A-4194633</v>
      </c>
      <c r="B4471">
        <f>US_Accidents_Dec20_updated[[#This Row],[Start_Lat]]</f>
        <v>39.806789999999999</v>
      </c>
      <c r="C4471">
        <f>US_Accidents_Dec20_updated[[#This Row],[Start_Lng]]</f>
        <v>-105.01206999999999</v>
      </c>
      <c r="D4471">
        <f>US_Accidents_Dec20_updated[[#This Row],[Severity]]-1</f>
        <v>1</v>
      </c>
      <c r="E4471">
        <f>HOUR(US_Accidents_Dec20_updated[[#This Row],[Start_Time]])</f>
        <v>17</v>
      </c>
      <c r="F4471">
        <f>DAY(US_Accidents_Dec20_updated[[#This Row],[Start_Time]])</f>
        <v>3</v>
      </c>
      <c r="G4471">
        <f>MONTH(US_Accidents_Dec20_updated[[#This Row],[Start_Time]])</f>
        <v>6</v>
      </c>
      <c r="H4471" t="str">
        <f>US_Accidents_Dec20_updated[[#This Row],[Description]]</f>
        <v>At Pecos St/Exit 4 - Accident. Left lane blocked.</v>
      </c>
      <c r="I4471" t="s">
        <v>50</v>
      </c>
      <c r="J4471">
        <f>IF(US_Accidents_Dec20_updated[[#This Row],[Visibility(mi)]]&gt;30, 30, MROUND(US_Accidents_Dec20_updated[[#This Row],[Visibility(mi)]],5))</f>
        <v>20</v>
      </c>
      <c r="K4471">
        <f>MROUND(US_Accidents_Dec20_updated[[#This Row],[Wind_Speed(mph)]],5)</f>
        <v>10</v>
      </c>
      <c r="L4471">
        <f>IF(US_Accidents_Dec20_updated[[#This Row],[Precipitation(in)]]&gt;0.1, 0.1, US_Accidents_Dec20_updated[[#This Row],[Precipitation(in)]])</f>
        <v>0</v>
      </c>
    </row>
    <row r="4472" spans="1:12" x14ac:dyDescent="0.25">
      <c r="A4472" t="str">
        <f>US_Accidents_Dec20_updated[[#This Row],[ID]]</f>
        <v>A-4194640</v>
      </c>
      <c r="B4472">
        <f>US_Accidents_Dec20_updated[[#This Row],[Start_Lat]]</f>
        <v>39.683950000000003</v>
      </c>
      <c r="C4472">
        <f>US_Accidents_Dec20_updated[[#This Row],[Start_Lng]]</f>
        <v>-104.94467</v>
      </c>
      <c r="D4472">
        <f>US_Accidents_Dec20_updated[[#This Row],[Severity]]-1</f>
        <v>1</v>
      </c>
      <c r="E4472">
        <f>HOUR(US_Accidents_Dec20_updated[[#This Row],[Start_Time]])</f>
        <v>19</v>
      </c>
      <c r="F4472">
        <f>DAY(US_Accidents_Dec20_updated[[#This Row],[Start_Time]])</f>
        <v>3</v>
      </c>
      <c r="G4472">
        <f>MONTH(US_Accidents_Dec20_updated[[#This Row],[Start_Time]])</f>
        <v>6</v>
      </c>
      <c r="H4472" t="str">
        <f>US_Accidents_Dec20_updated[[#This Row],[Description]]</f>
        <v>At CO-2/Colorado Blvd/Exit 204 - Accident. Left lane blocked.</v>
      </c>
      <c r="I4472" t="s">
        <v>50</v>
      </c>
      <c r="J4472">
        <f>IF(US_Accidents_Dec20_updated[[#This Row],[Visibility(mi)]]&gt;30, 30, MROUND(US_Accidents_Dec20_updated[[#This Row],[Visibility(mi)]],5))</f>
        <v>10</v>
      </c>
      <c r="K4472">
        <f>MROUND(US_Accidents_Dec20_updated[[#This Row],[Wind_Speed(mph)]],5)</f>
        <v>0</v>
      </c>
      <c r="L4472">
        <f>IF(US_Accidents_Dec20_updated[[#This Row],[Precipitation(in)]]&gt;0.1, 0.1, US_Accidents_Dec20_updated[[#This Row],[Precipitation(in)]])</f>
        <v>0</v>
      </c>
    </row>
    <row r="4473" spans="1:12" x14ac:dyDescent="0.25">
      <c r="A4473" t="str">
        <f>US_Accidents_Dec20_updated[[#This Row],[ID]]</f>
        <v>A-4194645</v>
      </c>
      <c r="B4473">
        <f>US_Accidents_Dec20_updated[[#This Row],[Start_Lat]]</f>
        <v>38.069330999999998</v>
      </c>
      <c r="C4473">
        <f>US_Accidents_Dec20_updated[[#This Row],[Start_Lng]]</f>
        <v>-104.711269</v>
      </c>
      <c r="D4473">
        <f>US_Accidents_Dec20_updated[[#This Row],[Severity]]-1</f>
        <v>2</v>
      </c>
      <c r="E4473">
        <f>HOUR(US_Accidents_Dec20_updated[[#This Row],[Start_Time]])</f>
        <v>20</v>
      </c>
      <c r="F4473">
        <f>DAY(US_Accidents_Dec20_updated[[#This Row],[Start_Time]])</f>
        <v>3</v>
      </c>
      <c r="G4473">
        <f>MONTH(US_Accidents_Dec20_updated[[#This Row],[Start_Time]])</f>
        <v>6</v>
      </c>
      <c r="H4473" t="str">
        <f>US_Accidents_Dec20_updated[[#This Row],[Description]]</f>
        <v>At CR-345/Exit 77 - Accident. Left lane blocked. emergency vehicles at scene.</v>
      </c>
      <c r="I4473" t="s">
        <v>50</v>
      </c>
      <c r="J4473">
        <f>IF(US_Accidents_Dec20_updated[[#This Row],[Visibility(mi)]]&gt;30, 30, MROUND(US_Accidents_Dec20_updated[[#This Row],[Visibility(mi)]],5))</f>
        <v>10</v>
      </c>
      <c r="K4473">
        <f>MROUND(US_Accidents_Dec20_updated[[#This Row],[Wind_Speed(mph)]],5)</f>
        <v>15</v>
      </c>
      <c r="L4473">
        <f>IF(US_Accidents_Dec20_updated[[#This Row],[Precipitation(in)]]&gt;0.1, 0.1, US_Accidents_Dec20_updated[[#This Row],[Precipitation(in)]])</f>
        <v>0</v>
      </c>
    </row>
    <row r="4474" spans="1:12" x14ac:dyDescent="0.25">
      <c r="A4474" t="str">
        <f>US_Accidents_Dec20_updated[[#This Row],[ID]]</f>
        <v>A-4194647</v>
      </c>
      <c r="B4474">
        <f>US_Accidents_Dec20_updated[[#This Row],[Start_Lat]]</f>
        <v>40.335929999999998</v>
      </c>
      <c r="C4474">
        <f>US_Accidents_Dec20_updated[[#This Row],[Start_Lng]]</f>
        <v>-105.09271</v>
      </c>
      <c r="D4474">
        <f>US_Accidents_Dec20_updated[[#This Row],[Severity]]-1</f>
        <v>3</v>
      </c>
      <c r="E4474">
        <f>HOUR(US_Accidents_Dec20_updated[[#This Row],[Start_Time]])</f>
        <v>22</v>
      </c>
      <c r="F4474">
        <f>DAY(US_Accidents_Dec20_updated[[#This Row],[Start_Time]])</f>
        <v>3</v>
      </c>
      <c r="G4474">
        <f>MONTH(US_Accidents_Dec20_updated[[#This Row],[Start_Time]])</f>
        <v>6</v>
      </c>
      <c r="H4474" t="str">
        <f>US_Accidents_Dec20_updated[[#This Row],[Description]]</f>
        <v>Closed at CR-17/Taft Ave - Road closed due to accident.</v>
      </c>
      <c r="I4474" t="s">
        <v>50</v>
      </c>
      <c r="J4474">
        <f>IF(US_Accidents_Dec20_updated[[#This Row],[Visibility(mi)]]&gt;30, 30, MROUND(US_Accidents_Dec20_updated[[#This Row],[Visibility(mi)]],5))</f>
        <v>10</v>
      </c>
      <c r="K4474">
        <f>MROUND(US_Accidents_Dec20_updated[[#This Row],[Wind_Speed(mph)]],5)</f>
        <v>5</v>
      </c>
      <c r="L4474">
        <f>IF(US_Accidents_Dec20_updated[[#This Row],[Precipitation(in)]]&gt;0.1, 0.1, US_Accidents_Dec20_updated[[#This Row],[Precipitation(in)]])</f>
        <v>0</v>
      </c>
    </row>
    <row r="4475" spans="1:12" x14ac:dyDescent="0.25">
      <c r="A4475" t="str">
        <f>US_Accidents_Dec20_updated[[#This Row],[ID]]</f>
        <v>A-4194648</v>
      </c>
      <c r="B4475">
        <f>US_Accidents_Dec20_updated[[#This Row],[Start_Lat]]</f>
        <v>40.33578</v>
      </c>
      <c r="C4475">
        <f>US_Accidents_Dec20_updated[[#This Row],[Start_Lng]]</f>
        <v>-105.09302</v>
      </c>
      <c r="D4475">
        <f>US_Accidents_Dec20_updated[[#This Row],[Severity]]-1</f>
        <v>3</v>
      </c>
      <c r="E4475">
        <f>HOUR(US_Accidents_Dec20_updated[[#This Row],[Start_Time]])</f>
        <v>22</v>
      </c>
      <c r="F4475">
        <f>DAY(US_Accidents_Dec20_updated[[#This Row],[Start_Time]])</f>
        <v>3</v>
      </c>
      <c r="G4475">
        <f>MONTH(US_Accidents_Dec20_updated[[#This Row],[Start_Time]])</f>
        <v>6</v>
      </c>
      <c r="H4475" t="str">
        <f>US_Accidents_Dec20_updated[[#This Row],[Description]]</f>
        <v>Closed at CR-17/Taft Ave - Road closed due to accident.</v>
      </c>
      <c r="I4475" t="s">
        <v>50</v>
      </c>
      <c r="J4475">
        <f>IF(US_Accidents_Dec20_updated[[#This Row],[Visibility(mi)]]&gt;30, 30, MROUND(US_Accidents_Dec20_updated[[#This Row],[Visibility(mi)]],5))</f>
        <v>10</v>
      </c>
      <c r="K4475">
        <f>MROUND(US_Accidents_Dec20_updated[[#This Row],[Wind_Speed(mph)]],5)</f>
        <v>5</v>
      </c>
      <c r="L4475">
        <f>IF(US_Accidents_Dec20_updated[[#This Row],[Precipitation(in)]]&gt;0.1, 0.1, US_Accidents_Dec20_updated[[#This Row],[Precipitation(in)]])</f>
        <v>0</v>
      </c>
    </row>
    <row r="4476" spans="1:12" x14ac:dyDescent="0.25">
      <c r="A4476" t="str">
        <f>US_Accidents_Dec20_updated[[#This Row],[ID]]</f>
        <v>A-4194649</v>
      </c>
      <c r="B4476">
        <f>US_Accidents_Dec20_updated[[#This Row],[Start_Lat]]</f>
        <v>40.305160000000001</v>
      </c>
      <c r="C4476">
        <f>US_Accidents_Dec20_updated[[#This Row],[Start_Lng]]</f>
        <v>-105.10626999999999</v>
      </c>
      <c r="D4476">
        <f>US_Accidents_Dec20_updated[[#This Row],[Severity]]-1</f>
        <v>3</v>
      </c>
      <c r="E4476">
        <f>HOUR(US_Accidents_Dec20_updated[[#This Row],[Start_Time]])</f>
        <v>22</v>
      </c>
      <c r="F4476">
        <f>DAY(US_Accidents_Dec20_updated[[#This Row],[Start_Time]])</f>
        <v>3</v>
      </c>
      <c r="G4476">
        <f>MONTH(US_Accidents_Dec20_updated[[#This Row],[Start_Time]])</f>
        <v>6</v>
      </c>
      <c r="H4476" t="str">
        <f>US_Accidents_Dec20_updated[[#This Row],[Description]]</f>
        <v>Closed at CO-56/CR-8/CR-17e - Road closed due to accident.</v>
      </c>
      <c r="I4476" t="s">
        <v>50</v>
      </c>
      <c r="J4476">
        <f>IF(US_Accidents_Dec20_updated[[#This Row],[Visibility(mi)]]&gt;30, 30, MROUND(US_Accidents_Dec20_updated[[#This Row],[Visibility(mi)]],5))</f>
        <v>10</v>
      </c>
      <c r="K4476">
        <f>MROUND(US_Accidents_Dec20_updated[[#This Row],[Wind_Speed(mph)]],5)</f>
        <v>5</v>
      </c>
      <c r="L4476">
        <f>IF(US_Accidents_Dec20_updated[[#This Row],[Precipitation(in)]]&gt;0.1, 0.1, US_Accidents_Dec20_updated[[#This Row],[Precipitation(in)]])</f>
        <v>0</v>
      </c>
    </row>
    <row r="4477" spans="1:12" x14ac:dyDescent="0.25">
      <c r="A4477" t="str">
        <f>US_Accidents_Dec20_updated[[#This Row],[ID]]</f>
        <v>A-4194650</v>
      </c>
      <c r="B4477">
        <f>US_Accidents_Dec20_updated[[#This Row],[Start_Lat]]</f>
        <v>40.335877000000004</v>
      </c>
      <c r="C4477">
        <f>US_Accidents_Dec20_updated[[#This Row],[Start_Lng]]</f>
        <v>-105.09335</v>
      </c>
      <c r="D4477">
        <f>US_Accidents_Dec20_updated[[#This Row],[Severity]]-1</f>
        <v>3</v>
      </c>
      <c r="E4477">
        <f>HOUR(US_Accidents_Dec20_updated[[#This Row],[Start_Time]])</f>
        <v>22</v>
      </c>
      <c r="F4477">
        <f>DAY(US_Accidents_Dec20_updated[[#This Row],[Start_Time]])</f>
        <v>3</v>
      </c>
      <c r="G4477">
        <f>MONTH(US_Accidents_Dec20_updated[[#This Row],[Start_Time]])</f>
        <v>6</v>
      </c>
      <c r="H4477" t="str">
        <f>US_Accidents_Dec20_updated[[#This Row],[Description]]</f>
        <v>Closed at US-287-byp - Road closed due to accident.</v>
      </c>
      <c r="I4477" t="s">
        <v>50</v>
      </c>
      <c r="J4477">
        <f>IF(US_Accidents_Dec20_updated[[#This Row],[Visibility(mi)]]&gt;30, 30, MROUND(US_Accidents_Dec20_updated[[#This Row],[Visibility(mi)]],5))</f>
        <v>10</v>
      </c>
      <c r="K4477">
        <f>MROUND(US_Accidents_Dec20_updated[[#This Row],[Wind_Speed(mph)]],5)</f>
        <v>5</v>
      </c>
      <c r="L4477">
        <f>IF(US_Accidents_Dec20_updated[[#This Row],[Precipitation(in)]]&gt;0.1, 0.1, US_Accidents_Dec20_updated[[#This Row],[Precipitation(in)]])</f>
        <v>0</v>
      </c>
    </row>
    <row r="4478" spans="1:12" x14ac:dyDescent="0.25">
      <c r="A4478" t="str">
        <f>US_Accidents_Dec20_updated[[#This Row],[ID]]</f>
        <v>A-4195172</v>
      </c>
      <c r="B4478">
        <f>US_Accidents_Dec20_updated[[#This Row],[Start_Lat]]</f>
        <v>39.134844000000001</v>
      </c>
      <c r="C4478">
        <f>US_Accidents_Dec20_updated[[#This Row],[Start_Lng]]</f>
        <v>-104.862869</v>
      </c>
      <c r="D4478">
        <f>US_Accidents_Dec20_updated[[#This Row],[Severity]]-1</f>
        <v>2</v>
      </c>
      <c r="E4478">
        <f>HOUR(US_Accidents_Dec20_updated[[#This Row],[Start_Time]])</f>
        <v>5</v>
      </c>
      <c r="F4478">
        <f>DAY(US_Accidents_Dec20_updated[[#This Row],[Start_Time]])</f>
        <v>4</v>
      </c>
      <c r="G4478">
        <f>MONTH(US_Accidents_Dec20_updated[[#This Row],[Start_Time]])</f>
        <v>6</v>
      </c>
      <c r="H4478" t="str">
        <f>US_Accidents_Dec20_updated[[#This Row],[Description]]</f>
        <v>At Greenland Rd/Exit 167 - Accident.</v>
      </c>
      <c r="I4478" t="s">
        <v>50</v>
      </c>
      <c r="J4478">
        <f>IF(US_Accidents_Dec20_updated[[#This Row],[Visibility(mi)]]&gt;30, 30, MROUND(US_Accidents_Dec20_updated[[#This Row],[Visibility(mi)]],5))</f>
        <v>10</v>
      </c>
      <c r="K4478">
        <f>MROUND(US_Accidents_Dec20_updated[[#This Row],[Wind_Speed(mph)]],5)</f>
        <v>5</v>
      </c>
      <c r="L4478">
        <f>IF(US_Accidents_Dec20_updated[[#This Row],[Precipitation(in)]]&gt;0.1, 0.1, US_Accidents_Dec20_updated[[#This Row],[Precipitation(in)]])</f>
        <v>0</v>
      </c>
    </row>
    <row r="4479" spans="1:12" x14ac:dyDescent="0.25">
      <c r="A4479" t="str">
        <f>US_Accidents_Dec20_updated[[#This Row],[ID]]</f>
        <v>A-4195173</v>
      </c>
      <c r="B4479">
        <f>US_Accidents_Dec20_updated[[#This Row],[Start_Lat]]</f>
        <v>39.113239</v>
      </c>
      <c r="C4479">
        <f>US_Accidents_Dec20_updated[[#This Row],[Start_Lng]]</f>
        <v>-104.86538299999999</v>
      </c>
      <c r="D4479">
        <f>US_Accidents_Dec20_updated[[#This Row],[Severity]]-1</f>
        <v>2</v>
      </c>
      <c r="E4479">
        <f>HOUR(US_Accidents_Dec20_updated[[#This Row],[Start_Time]])</f>
        <v>5</v>
      </c>
      <c r="F4479">
        <f>DAY(US_Accidents_Dec20_updated[[#This Row],[Start_Time]])</f>
        <v>4</v>
      </c>
      <c r="G4479">
        <f>MONTH(US_Accidents_Dec20_updated[[#This Row],[Start_Time]])</f>
        <v>6</v>
      </c>
      <c r="H4479" t="str">
        <f>US_Accidents_Dec20_updated[[#This Row],[Description]]</f>
        <v>At County Line Rd/Exit 163 - Accident.</v>
      </c>
      <c r="I4479" t="s">
        <v>50</v>
      </c>
      <c r="J4479">
        <f>IF(US_Accidents_Dec20_updated[[#This Row],[Visibility(mi)]]&gt;30, 30, MROUND(US_Accidents_Dec20_updated[[#This Row],[Visibility(mi)]],5))</f>
        <v>10</v>
      </c>
      <c r="K4479">
        <f>MROUND(US_Accidents_Dec20_updated[[#This Row],[Wind_Speed(mph)]],5)</f>
        <v>10</v>
      </c>
      <c r="L4479">
        <f>IF(US_Accidents_Dec20_updated[[#This Row],[Precipitation(in)]]&gt;0.1, 0.1, US_Accidents_Dec20_updated[[#This Row],[Precipitation(in)]])</f>
        <v>0</v>
      </c>
    </row>
    <row r="4480" spans="1:12" x14ac:dyDescent="0.25">
      <c r="A4480" t="str">
        <f>US_Accidents_Dec20_updated[[#This Row],[ID]]</f>
        <v>A-4195180</v>
      </c>
      <c r="B4480">
        <f>US_Accidents_Dec20_updated[[#This Row],[Start_Lat]]</f>
        <v>39.634318</v>
      </c>
      <c r="C4480">
        <f>US_Accidents_Dec20_updated[[#This Row],[Start_Lng]]</f>
        <v>-104.907149</v>
      </c>
      <c r="D4480">
        <f>US_Accidents_Dec20_updated[[#This Row],[Severity]]-1</f>
        <v>2</v>
      </c>
      <c r="E4480">
        <f>HOUR(US_Accidents_Dec20_updated[[#This Row],[Start_Time]])</f>
        <v>7</v>
      </c>
      <c r="F4480">
        <f>DAY(US_Accidents_Dec20_updated[[#This Row],[Start_Time]])</f>
        <v>4</v>
      </c>
      <c r="G4480">
        <f>MONTH(US_Accidents_Dec20_updated[[#This Row],[Start_Time]])</f>
        <v>6</v>
      </c>
      <c r="H4480" t="str">
        <f>US_Accidents_Dec20_updated[[#This Row],[Description]]</f>
        <v>At I-225 - Accident.</v>
      </c>
      <c r="I4480" t="s">
        <v>50</v>
      </c>
      <c r="J4480">
        <f>IF(US_Accidents_Dec20_updated[[#This Row],[Visibility(mi)]]&gt;30, 30, MROUND(US_Accidents_Dec20_updated[[#This Row],[Visibility(mi)]],5))</f>
        <v>10</v>
      </c>
      <c r="K4480">
        <f>MROUND(US_Accidents_Dec20_updated[[#This Row],[Wind_Speed(mph)]],5)</f>
        <v>5</v>
      </c>
      <c r="L4480">
        <f>IF(US_Accidents_Dec20_updated[[#This Row],[Precipitation(in)]]&gt;0.1, 0.1, US_Accidents_Dec20_updated[[#This Row],[Precipitation(in)]])</f>
        <v>0</v>
      </c>
    </row>
    <row r="4481" spans="1:12" x14ac:dyDescent="0.25">
      <c r="A4481" t="str">
        <f>US_Accidents_Dec20_updated[[#This Row],[ID]]</f>
        <v>A-4195181</v>
      </c>
      <c r="B4481">
        <f>US_Accidents_Dec20_updated[[#This Row],[Start_Lat]]</f>
        <v>39.63541</v>
      </c>
      <c r="C4481">
        <f>US_Accidents_Dec20_updated[[#This Row],[Start_Lng]]</f>
        <v>-104.90282000000001</v>
      </c>
      <c r="D4481">
        <f>US_Accidents_Dec20_updated[[#This Row],[Severity]]-1</f>
        <v>2</v>
      </c>
      <c r="E4481">
        <f>HOUR(US_Accidents_Dec20_updated[[#This Row],[Start_Time]])</f>
        <v>7</v>
      </c>
      <c r="F4481">
        <f>DAY(US_Accidents_Dec20_updated[[#This Row],[Start_Time]])</f>
        <v>4</v>
      </c>
      <c r="G4481">
        <f>MONTH(US_Accidents_Dec20_updated[[#This Row],[Start_Time]])</f>
        <v>6</v>
      </c>
      <c r="H4481" t="str">
        <f>US_Accidents_Dec20_updated[[#This Row],[Description]]</f>
        <v>Ramp to I-25/US-87 SB and CO-88 WB - Accident.</v>
      </c>
      <c r="I4481" t="s">
        <v>50</v>
      </c>
      <c r="J4481">
        <f>IF(US_Accidents_Dec20_updated[[#This Row],[Visibility(mi)]]&gt;30, 30, MROUND(US_Accidents_Dec20_updated[[#This Row],[Visibility(mi)]],5))</f>
        <v>10</v>
      </c>
      <c r="K4481">
        <f>MROUND(US_Accidents_Dec20_updated[[#This Row],[Wind_Speed(mph)]],5)</f>
        <v>5</v>
      </c>
      <c r="L4481">
        <f>IF(US_Accidents_Dec20_updated[[#This Row],[Precipitation(in)]]&gt;0.1, 0.1, US_Accidents_Dec20_updated[[#This Row],[Precipitation(in)]])</f>
        <v>0</v>
      </c>
    </row>
    <row r="4482" spans="1:12" x14ac:dyDescent="0.25">
      <c r="A4482" t="str">
        <f>US_Accidents_Dec20_updated[[#This Row],[ID]]</f>
        <v>A-4195182</v>
      </c>
      <c r="B4482">
        <f>US_Accidents_Dec20_updated[[#This Row],[Start_Lat]]</f>
        <v>39.631149999999998</v>
      </c>
      <c r="C4482">
        <f>US_Accidents_Dec20_updated[[#This Row],[Start_Lng]]</f>
        <v>-104.90613999999999</v>
      </c>
      <c r="D4482">
        <f>US_Accidents_Dec20_updated[[#This Row],[Severity]]-1</f>
        <v>2</v>
      </c>
      <c r="E4482">
        <f>HOUR(US_Accidents_Dec20_updated[[#This Row],[Start_Time]])</f>
        <v>7</v>
      </c>
      <c r="F4482">
        <f>DAY(US_Accidents_Dec20_updated[[#This Row],[Start_Time]])</f>
        <v>4</v>
      </c>
      <c r="G4482">
        <f>MONTH(US_Accidents_Dec20_updated[[#This Row],[Start_Time]])</f>
        <v>6</v>
      </c>
      <c r="H4482" t="str">
        <f>US_Accidents_Dec20_updated[[#This Row],[Description]]</f>
        <v>Ramp to I-25 Southbound - Accident.</v>
      </c>
      <c r="I4482" t="s">
        <v>50</v>
      </c>
      <c r="J4482">
        <f>IF(US_Accidents_Dec20_updated[[#This Row],[Visibility(mi)]]&gt;30, 30, MROUND(US_Accidents_Dec20_updated[[#This Row],[Visibility(mi)]],5))</f>
        <v>10</v>
      </c>
      <c r="K4482">
        <f>MROUND(US_Accidents_Dec20_updated[[#This Row],[Wind_Speed(mph)]],5)</f>
        <v>5</v>
      </c>
      <c r="L4482">
        <f>IF(US_Accidents_Dec20_updated[[#This Row],[Precipitation(in)]]&gt;0.1, 0.1, US_Accidents_Dec20_updated[[#This Row],[Precipitation(in)]])</f>
        <v>0</v>
      </c>
    </row>
    <row r="4483" spans="1:12" x14ac:dyDescent="0.25">
      <c r="A4483" t="str">
        <f>US_Accidents_Dec20_updated[[#This Row],[ID]]</f>
        <v>A-4195185</v>
      </c>
      <c r="B4483">
        <f>US_Accidents_Dec20_updated[[#This Row],[Start_Lat]]</f>
        <v>39.821640000000002</v>
      </c>
      <c r="C4483">
        <f>US_Accidents_Dec20_updated[[#This Row],[Start_Lng]]</f>
        <v>-104.98251</v>
      </c>
      <c r="D4483">
        <f>US_Accidents_Dec20_updated[[#This Row],[Severity]]-1</f>
        <v>3</v>
      </c>
      <c r="E4483">
        <f>HOUR(US_Accidents_Dec20_updated[[#This Row],[Start_Time]])</f>
        <v>11</v>
      </c>
      <c r="F4483">
        <f>DAY(US_Accidents_Dec20_updated[[#This Row],[Start_Time]])</f>
        <v>4</v>
      </c>
      <c r="G4483">
        <f>MONTH(US_Accidents_Dec20_updated[[#This Row],[Start_Time]])</f>
        <v>6</v>
      </c>
      <c r="H4483" t="str">
        <f>US_Accidents_Dec20_updated[[#This Row],[Description]]</f>
        <v>Ramp closed to Exit 217 - Road closed due to accident.</v>
      </c>
      <c r="I4483" t="s">
        <v>50</v>
      </c>
      <c r="J4483">
        <f>IF(US_Accidents_Dec20_updated[[#This Row],[Visibility(mi)]]&gt;30, 30, MROUND(US_Accidents_Dec20_updated[[#This Row],[Visibility(mi)]],5))</f>
        <v>30</v>
      </c>
      <c r="K4483">
        <f>MROUND(US_Accidents_Dec20_updated[[#This Row],[Wind_Speed(mph)]],5)</f>
        <v>10</v>
      </c>
      <c r="L4483">
        <f>IF(US_Accidents_Dec20_updated[[#This Row],[Precipitation(in)]]&gt;0.1, 0.1, US_Accidents_Dec20_updated[[#This Row],[Precipitation(in)]])</f>
        <v>0</v>
      </c>
    </row>
    <row r="4484" spans="1:12" x14ac:dyDescent="0.25">
      <c r="A4484" t="str">
        <f>US_Accidents_Dec20_updated[[#This Row],[ID]]</f>
        <v>A-4195225</v>
      </c>
      <c r="B4484">
        <f>US_Accidents_Dec20_updated[[#This Row],[Start_Lat]]</f>
        <v>39.823599999999999</v>
      </c>
      <c r="C4484">
        <f>US_Accidents_Dec20_updated[[#This Row],[Start_Lng]]</f>
        <v>-104.978695</v>
      </c>
      <c r="D4484">
        <f>US_Accidents_Dec20_updated[[#This Row],[Severity]]-1</f>
        <v>3</v>
      </c>
      <c r="E4484">
        <f>HOUR(US_Accidents_Dec20_updated[[#This Row],[Start_Time]])</f>
        <v>16</v>
      </c>
      <c r="F4484">
        <f>DAY(US_Accidents_Dec20_updated[[#This Row],[Start_Time]])</f>
        <v>4</v>
      </c>
      <c r="G4484">
        <f>MONTH(US_Accidents_Dec20_updated[[#This Row],[Start_Time]])</f>
        <v>6</v>
      </c>
      <c r="H4484" t="str">
        <f>US_Accidents_Dec20_updated[[#This Row],[Description]]</f>
        <v>Closed at Washington St - Road closed due to accident.</v>
      </c>
      <c r="I4484" t="s">
        <v>1203</v>
      </c>
      <c r="J4484">
        <f>IF(US_Accidents_Dec20_updated[[#This Row],[Visibility(mi)]]&gt;30, 30, MROUND(US_Accidents_Dec20_updated[[#This Row],[Visibility(mi)]],5))</f>
        <v>10</v>
      </c>
      <c r="K4484">
        <f>MROUND(US_Accidents_Dec20_updated[[#This Row],[Wind_Speed(mph)]],5)</f>
        <v>25</v>
      </c>
      <c r="L4484">
        <f>IF(US_Accidents_Dec20_updated[[#This Row],[Precipitation(in)]]&gt;0.1, 0.1, US_Accidents_Dec20_updated[[#This Row],[Precipitation(in)]])</f>
        <v>0</v>
      </c>
    </row>
    <row r="4485" spans="1:12" x14ac:dyDescent="0.25">
      <c r="A4485" t="str">
        <f>US_Accidents_Dec20_updated[[#This Row],[ID]]</f>
        <v>A-4195234</v>
      </c>
      <c r="B4485">
        <f>US_Accidents_Dec20_updated[[#This Row],[Start_Lat]]</f>
        <v>39.981110999999999</v>
      </c>
      <c r="C4485">
        <f>US_Accidents_Dec20_updated[[#This Row],[Start_Lng]]</f>
        <v>-105.222993</v>
      </c>
      <c r="D4485">
        <f>US_Accidents_Dec20_updated[[#This Row],[Severity]]-1</f>
        <v>2</v>
      </c>
      <c r="E4485">
        <f>HOUR(US_Accidents_Dec20_updated[[#This Row],[Start_Time]])</f>
        <v>17</v>
      </c>
      <c r="F4485">
        <f>DAY(US_Accidents_Dec20_updated[[#This Row],[Start_Time]])</f>
        <v>4</v>
      </c>
      <c r="G4485">
        <f>MONTH(US_Accidents_Dec20_updated[[#This Row],[Start_Time]])</f>
        <v>6</v>
      </c>
      <c r="H4485" t="str">
        <f>US_Accidents_Dec20_updated[[#This Row],[Description]]</f>
        <v>At McCaslin Blvd - Accident.</v>
      </c>
      <c r="I4485" t="s">
        <v>50</v>
      </c>
      <c r="J4485">
        <f>IF(US_Accidents_Dec20_updated[[#This Row],[Visibility(mi)]]&gt;30, 30, MROUND(US_Accidents_Dec20_updated[[#This Row],[Visibility(mi)]],5))</f>
        <v>10</v>
      </c>
      <c r="K4485">
        <f>MROUND(US_Accidents_Dec20_updated[[#This Row],[Wind_Speed(mph)]],5)</f>
        <v>5</v>
      </c>
      <c r="L4485">
        <f>IF(US_Accidents_Dec20_updated[[#This Row],[Precipitation(in)]]&gt;0.1, 0.1, US_Accidents_Dec20_updated[[#This Row],[Precipitation(in)]])</f>
        <v>0</v>
      </c>
    </row>
    <row r="4486" spans="1:12" x14ac:dyDescent="0.25">
      <c r="A4486" t="str">
        <f>US_Accidents_Dec20_updated[[#This Row],[ID]]</f>
        <v>A-4195796</v>
      </c>
      <c r="B4486">
        <f>US_Accidents_Dec20_updated[[#This Row],[Start_Lat]]</f>
        <v>39.749839999999999</v>
      </c>
      <c r="C4486">
        <f>US_Accidents_Dec20_updated[[#This Row],[Start_Lng]]</f>
        <v>-105.01721999999999</v>
      </c>
      <c r="D4486">
        <f>US_Accidents_Dec20_updated[[#This Row],[Severity]]-1</f>
        <v>2</v>
      </c>
      <c r="E4486">
        <f>HOUR(US_Accidents_Dec20_updated[[#This Row],[Start_Time]])</f>
        <v>6</v>
      </c>
      <c r="F4486">
        <f>DAY(US_Accidents_Dec20_updated[[#This Row],[Start_Time]])</f>
        <v>5</v>
      </c>
      <c r="G4486">
        <f>MONTH(US_Accidents_Dec20_updated[[#This Row],[Start_Time]])</f>
        <v>6</v>
      </c>
      <c r="H4486" t="str">
        <f>US_Accidents_Dec20_updated[[#This Row],[Description]]</f>
        <v>At 23rd Ave/Exit 211 - Accident.</v>
      </c>
      <c r="I4486" t="s">
        <v>50</v>
      </c>
      <c r="J4486">
        <f>IF(US_Accidents_Dec20_updated[[#This Row],[Visibility(mi)]]&gt;30, 30, MROUND(US_Accidents_Dec20_updated[[#This Row],[Visibility(mi)]],5))</f>
        <v>30</v>
      </c>
      <c r="K4486">
        <f>MROUND(US_Accidents_Dec20_updated[[#This Row],[Wind_Speed(mph)]],5)</f>
        <v>5</v>
      </c>
      <c r="L4486">
        <f>IF(US_Accidents_Dec20_updated[[#This Row],[Precipitation(in)]]&gt;0.1, 0.1, US_Accidents_Dec20_updated[[#This Row],[Precipitation(in)]])</f>
        <v>0</v>
      </c>
    </row>
    <row r="4487" spans="1:12" x14ac:dyDescent="0.25">
      <c r="A4487" t="str">
        <f>US_Accidents_Dec20_updated[[#This Row],[ID]]</f>
        <v>A-4195797</v>
      </c>
      <c r="B4487">
        <f>US_Accidents_Dec20_updated[[#This Row],[Start_Lat]]</f>
        <v>39.749639999999999</v>
      </c>
      <c r="C4487">
        <f>US_Accidents_Dec20_updated[[#This Row],[Start_Lng]]</f>
        <v>-105.01730999999999</v>
      </c>
      <c r="D4487">
        <f>US_Accidents_Dec20_updated[[#This Row],[Severity]]-1</f>
        <v>2</v>
      </c>
      <c r="E4487">
        <f>HOUR(US_Accidents_Dec20_updated[[#This Row],[Start_Time]])</f>
        <v>6</v>
      </c>
      <c r="F4487">
        <f>DAY(US_Accidents_Dec20_updated[[#This Row],[Start_Time]])</f>
        <v>5</v>
      </c>
      <c r="G4487">
        <f>MONTH(US_Accidents_Dec20_updated[[#This Row],[Start_Time]])</f>
        <v>6</v>
      </c>
      <c r="H4487" t="str">
        <f>US_Accidents_Dec20_updated[[#This Row],[Description]]</f>
        <v>At 23rd Ave/Exit 211 - Accident.</v>
      </c>
      <c r="I4487" t="s">
        <v>50</v>
      </c>
      <c r="J4487">
        <f>IF(US_Accidents_Dec20_updated[[#This Row],[Visibility(mi)]]&gt;30, 30, MROUND(US_Accidents_Dec20_updated[[#This Row],[Visibility(mi)]],5))</f>
        <v>30</v>
      </c>
      <c r="K4487">
        <f>MROUND(US_Accidents_Dec20_updated[[#This Row],[Wind_Speed(mph)]],5)</f>
        <v>5</v>
      </c>
      <c r="L4487">
        <f>IF(US_Accidents_Dec20_updated[[#This Row],[Precipitation(in)]]&gt;0.1, 0.1, US_Accidents_Dec20_updated[[#This Row],[Precipitation(in)]])</f>
        <v>0</v>
      </c>
    </row>
    <row r="4488" spans="1:12" x14ac:dyDescent="0.25">
      <c r="A4488" t="str">
        <f>US_Accidents_Dec20_updated[[#This Row],[ID]]</f>
        <v>A-4195798</v>
      </c>
      <c r="B4488">
        <f>US_Accidents_Dec20_updated[[#This Row],[Start_Lat]]</f>
        <v>39.749639999999999</v>
      </c>
      <c r="C4488">
        <f>US_Accidents_Dec20_updated[[#This Row],[Start_Lng]]</f>
        <v>-105.01730999999999</v>
      </c>
      <c r="D4488">
        <f>US_Accidents_Dec20_updated[[#This Row],[Severity]]-1</f>
        <v>1</v>
      </c>
      <c r="E4488">
        <f>HOUR(US_Accidents_Dec20_updated[[#This Row],[Start_Time]])</f>
        <v>7</v>
      </c>
      <c r="F4488">
        <f>DAY(US_Accidents_Dec20_updated[[#This Row],[Start_Time]])</f>
        <v>5</v>
      </c>
      <c r="G4488">
        <f>MONTH(US_Accidents_Dec20_updated[[#This Row],[Start_Time]])</f>
        <v>6</v>
      </c>
      <c r="H4488" t="str">
        <f>US_Accidents_Dec20_updated[[#This Row],[Description]]</f>
        <v>At 23rd Ave/Exit 211 - Accident.</v>
      </c>
      <c r="I4488" t="s">
        <v>50</v>
      </c>
      <c r="J4488">
        <f>IF(US_Accidents_Dec20_updated[[#This Row],[Visibility(mi)]]&gt;30, 30, MROUND(US_Accidents_Dec20_updated[[#This Row],[Visibility(mi)]],5))</f>
        <v>30</v>
      </c>
      <c r="K4488">
        <f>MROUND(US_Accidents_Dec20_updated[[#This Row],[Wind_Speed(mph)]],5)</f>
        <v>5</v>
      </c>
      <c r="L4488">
        <f>IF(US_Accidents_Dec20_updated[[#This Row],[Precipitation(in)]]&gt;0.1, 0.1, US_Accidents_Dec20_updated[[#This Row],[Precipitation(in)]])</f>
        <v>0</v>
      </c>
    </row>
    <row r="4489" spans="1:12" x14ac:dyDescent="0.25">
      <c r="A4489" t="str">
        <f>US_Accidents_Dec20_updated[[#This Row],[ID]]</f>
        <v>A-4195799</v>
      </c>
      <c r="B4489">
        <f>US_Accidents_Dec20_updated[[#This Row],[Start_Lat]]</f>
        <v>39.78313</v>
      </c>
      <c r="C4489">
        <f>US_Accidents_Dec20_updated[[#This Row],[Start_Lng]]</f>
        <v>-105.00687000000001</v>
      </c>
      <c r="D4489">
        <f>US_Accidents_Dec20_updated[[#This Row],[Severity]]-1</f>
        <v>2</v>
      </c>
      <c r="E4489">
        <f>HOUR(US_Accidents_Dec20_updated[[#This Row],[Start_Time]])</f>
        <v>7</v>
      </c>
      <c r="F4489">
        <f>DAY(US_Accidents_Dec20_updated[[#This Row],[Start_Time]])</f>
        <v>5</v>
      </c>
      <c r="G4489">
        <f>MONTH(US_Accidents_Dec20_updated[[#This Row],[Start_Time]])</f>
        <v>6</v>
      </c>
      <c r="H4489" t="str">
        <f>US_Accidents_Dec20_updated[[#This Row],[Description]]</f>
        <v>At Pecos St/Exit 273 - Accident.</v>
      </c>
      <c r="I4489" t="s">
        <v>50</v>
      </c>
      <c r="J4489">
        <f>IF(US_Accidents_Dec20_updated[[#This Row],[Visibility(mi)]]&gt;30, 30, MROUND(US_Accidents_Dec20_updated[[#This Row],[Visibility(mi)]],5))</f>
        <v>30</v>
      </c>
      <c r="K4489">
        <f>MROUND(US_Accidents_Dec20_updated[[#This Row],[Wind_Speed(mph)]],5)</f>
        <v>0</v>
      </c>
      <c r="L4489">
        <f>IF(US_Accidents_Dec20_updated[[#This Row],[Precipitation(in)]]&gt;0.1, 0.1, US_Accidents_Dec20_updated[[#This Row],[Precipitation(in)]])</f>
        <v>0</v>
      </c>
    </row>
    <row r="4490" spans="1:12" x14ac:dyDescent="0.25">
      <c r="A4490" t="str">
        <f>US_Accidents_Dec20_updated[[#This Row],[ID]]</f>
        <v>A-4195800</v>
      </c>
      <c r="B4490">
        <f>US_Accidents_Dec20_updated[[#This Row],[Start_Lat]]</f>
        <v>39.782380000000003</v>
      </c>
      <c r="C4490">
        <f>US_Accidents_Dec20_updated[[#This Row],[Start_Lng]]</f>
        <v>-104.99836000000001</v>
      </c>
      <c r="D4490">
        <f>US_Accidents_Dec20_updated[[#This Row],[Severity]]-1</f>
        <v>1</v>
      </c>
      <c r="E4490">
        <f>HOUR(US_Accidents_Dec20_updated[[#This Row],[Start_Time]])</f>
        <v>8</v>
      </c>
      <c r="F4490">
        <f>DAY(US_Accidents_Dec20_updated[[#This Row],[Start_Time]])</f>
        <v>5</v>
      </c>
      <c r="G4490">
        <f>MONTH(US_Accidents_Dec20_updated[[#This Row],[Start_Time]])</f>
        <v>6</v>
      </c>
      <c r="H4490" t="str">
        <f>US_Accidents_Dec20_updated[[#This Row],[Description]]</f>
        <v>At I-25/US-87/Valley Hwy/Exit 274 - Accident.</v>
      </c>
      <c r="I4490" t="s">
        <v>50</v>
      </c>
      <c r="J4490">
        <f>IF(US_Accidents_Dec20_updated[[#This Row],[Visibility(mi)]]&gt;30, 30, MROUND(US_Accidents_Dec20_updated[[#This Row],[Visibility(mi)]],5))</f>
        <v>30</v>
      </c>
      <c r="K4490">
        <f>MROUND(US_Accidents_Dec20_updated[[#This Row],[Wind_Speed(mph)]],5)</f>
        <v>0</v>
      </c>
      <c r="L4490">
        <f>IF(US_Accidents_Dec20_updated[[#This Row],[Precipitation(in)]]&gt;0.1, 0.1, US_Accidents_Dec20_updated[[#This Row],[Precipitation(in)]])</f>
        <v>0</v>
      </c>
    </row>
    <row r="4491" spans="1:12" x14ac:dyDescent="0.25">
      <c r="A4491" t="str">
        <f>US_Accidents_Dec20_updated[[#This Row],[ID]]</f>
        <v>A-4195802</v>
      </c>
      <c r="B4491">
        <f>US_Accidents_Dec20_updated[[#This Row],[Start_Lat]]</f>
        <v>39.952330000000003</v>
      </c>
      <c r="C4491">
        <f>US_Accidents_Dec20_updated[[#This Row],[Start_Lng]]</f>
        <v>-104.98792</v>
      </c>
      <c r="D4491">
        <f>US_Accidents_Dec20_updated[[#This Row],[Severity]]-1</f>
        <v>2</v>
      </c>
      <c r="E4491">
        <f>HOUR(US_Accidents_Dec20_updated[[#This Row],[Start_Time]])</f>
        <v>7</v>
      </c>
      <c r="F4491">
        <f>DAY(US_Accidents_Dec20_updated[[#This Row],[Start_Time]])</f>
        <v>5</v>
      </c>
      <c r="G4491">
        <f>MONTH(US_Accidents_Dec20_updated[[#This Row],[Start_Time]])</f>
        <v>6</v>
      </c>
      <c r="H4491" t="str">
        <f>US_Accidents_Dec20_updated[[#This Row],[Description]]</f>
        <v>At E 144th Ave/Exit 226 - Accident.</v>
      </c>
      <c r="I4491" t="s">
        <v>50</v>
      </c>
      <c r="J4491">
        <f>IF(US_Accidents_Dec20_updated[[#This Row],[Visibility(mi)]]&gt;30, 30, MROUND(US_Accidents_Dec20_updated[[#This Row],[Visibility(mi)]],5))</f>
        <v>10</v>
      </c>
      <c r="K4491">
        <f>MROUND(US_Accidents_Dec20_updated[[#This Row],[Wind_Speed(mph)]],5)</f>
        <v>0</v>
      </c>
      <c r="L4491">
        <f>IF(US_Accidents_Dec20_updated[[#This Row],[Precipitation(in)]]&gt;0.1, 0.1, US_Accidents_Dec20_updated[[#This Row],[Precipitation(in)]])</f>
        <v>0</v>
      </c>
    </row>
    <row r="4492" spans="1:12" x14ac:dyDescent="0.25">
      <c r="A4492" t="str">
        <f>US_Accidents_Dec20_updated[[#This Row],[ID]]</f>
        <v>A-4195803</v>
      </c>
      <c r="B4492">
        <f>US_Accidents_Dec20_updated[[#This Row],[Start_Lat]]</f>
        <v>39.952330000000003</v>
      </c>
      <c r="C4492">
        <f>US_Accidents_Dec20_updated[[#This Row],[Start_Lng]]</f>
        <v>-104.98792</v>
      </c>
      <c r="D4492">
        <f>US_Accidents_Dec20_updated[[#This Row],[Severity]]-1</f>
        <v>2</v>
      </c>
      <c r="E4492">
        <f>HOUR(US_Accidents_Dec20_updated[[#This Row],[Start_Time]])</f>
        <v>7</v>
      </c>
      <c r="F4492">
        <f>DAY(US_Accidents_Dec20_updated[[#This Row],[Start_Time]])</f>
        <v>5</v>
      </c>
      <c r="G4492">
        <f>MONTH(US_Accidents_Dec20_updated[[#This Row],[Start_Time]])</f>
        <v>6</v>
      </c>
      <c r="H4492" t="str">
        <f>US_Accidents_Dec20_updated[[#This Row],[Description]]</f>
        <v>At E 144th Ave/Exit 226 - Accident.</v>
      </c>
      <c r="I4492" t="s">
        <v>50</v>
      </c>
      <c r="J4492">
        <f>IF(US_Accidents_Dec20_updated[[#This Row],[Visibility(mi)]]&gt;30, 30, MROUND(US_Accidents_Dec20_updated[[#This Row],[Visibility(mi)]],5))</f>
        <v>10</v>
      </c>
      <c r="K4492">
        <f>MROUND(US_Accidents_Dec20_updated[[#This Row],[Wind_Speed(mph)]],5)</f>
        <v>0</v>
      </c>
      <c r="L4492">
        <f>IF(US_Accidents_Dec20_updated[[#This Row],[Precipitation(in)]]&gt;0.1, 0.1, US_Accidents_Dec20_updated[[#This Row],[Precipitation(in)]])</f>
        <v>0</v>
      </c>
    </row>
    <row r="4493" spans="1:12" x14ac:dyDescent="0.25">
      <c r="A4493" t="str">
        <f>US_Accidents_Dec20_updated[[#This Row],[ID]]</f>
        <v>A-4195806</v>
      </c>
      <c r="B4493">
        <f>US_Accidents_Dec20_updated[[#This Row],[Start_Lat]]</f>
        <v>39.952330000000003</v>
      </c>
      <c r="C4493">
        <f>US_Accidents_Dec20_updated[[#This Row],[Start_Lng]]</f>
        <v>-104.98792</v>
      </c>
      <c r="D4493">
        <f>US_Accidents_Dec20_updated[[#This Row],[Severity]]-1</f>
        <v>1</v>
      </c>
      <c r="E4493">
        <f>HOUR(US_Accidents_Dec20_updated[[#This Row],[Start_Time]])</f>
        <v>8</v>
      </c>
      <c r="F4493">
        <f>DAY(US_Accidents_Dec20_updated[[#This Row],[Start_Time]])</f>
        <v>5</v>
      </c>
      <c r="G4493">
        <f>MONTH(US_Accidents_Dec20_updated[[#This Row],[Start_Time]])</f>
        <v>6</v>
      </c>
      <c r="H4493" t="str">
        <f>US_Accidents_Dec20_updated[[#This Row],[Description]]</f>
        <v>At E 144th Ave/Exit 226 - Accident.</v>
      </c>
      <c r="I4493" t="s">
        <v>50</v>
      </c>
      <c r="J4493">
        <f>IF(US_Accidents_Dec20_updated[[#This Row],[Visibility(mi)]]&gt;30, 30, MROUND(US_Accidents_Dec20_updated[[#This Row],[Visibility(mi)]],5))</f>
        <v>10</v>
      </c>
      <c r="K4493">
        <f>MROUND(US_Accidents_Dec20_updated[[#This Row],[Wind_Speed(mph)]],5)</f>
        <v>0</v>
      </c>
      <c r="L4493">
        <f>IF(US_Accidents_Dec20_updated[[#This Row],[Precipitation(in)]]&gt;0.1, 0.1, US_Accidents_Dec20_updated[[#This Row],[Precipitation(in)]])</f>
        <v>0</v>
      </c>
    </row>
    <row r="4494" spans="1:12" x14ac:dyDescent="0.25">
      <c r="A4494" t="str">
        <f>US_Accidents_Dec20_updated[[#This Row],[ID]]</f>
        <v>A-4195807</v>
      </c>
      <c r="B4494">
        <f>US_Accidents_Dec20_updated[[#This Row],[Start_Lat]]</f>
        <v>39.687820000000002</v>
      </c>
      <c r="C4494">
        <f>US_Accidents_Dec20_updated[[#This Row],[Start_Lng]]</f>
        <v>-104.96893</v>
      </c>
      <c r="D4494">
        <f>US_Accidents_Dec20_updated[[#This Row],[Severity]]-1</f>
        <v>1</v>
      </c>
      <c r="E4494">
        <f>HOUR(US_Accidents_Dec20_updated[[#This Row],[Start_Time]])</f>
        <v>8</v>
      </c>
      <c r="F4494">
        <f>DAY(US_Accidents_Dec20_updated[[#This Row],[Start_Time]])</f>
        <v>5</v>
      </c>
      <c r="G4494">
        <f>MONTH(US_Accidents_Dec20_updated[[#This Row],[Start_Time]])</f>
        <v>6</v>
      </c>
      <c r="H4494" t="str">
        <f>US_Accidents_Dec20_updated[[#This Row],[Description]]</f>
        <v>At Downing St/Exit 206 - Accident.</v>
      </c>
      <c r="I4494" t="s">
        <v>50</v>
      </c>
      <c r="J4494">
        <f>IF(US_Accidents_Dec20_updated[[#This Row],[Visibility(mi)]]&gt;30, 30, MROUND(US_Accidents_Dec20_updated[[#This Row],[Visibility(mi)]],5))</f>
        <v>10</v>
      </c>
      <c r="K4494">
        <f>MROUND(US_Accidents_Dec20_updated[[#This Row],[Wind_Speed(mph)]],5)</f>
        <v>5</v>
      </c>
      <c r="L4494">
        <f>IF(US_Accidents_Dec20_updated[[#This Row],[Precipitation(in)]]&gt;0.1, 0.1, US_Accidents_Dec20_updated[[#This Row],[Precipitation(in)]])</f>
        <v>0</v>
      </c>
    </row>
    <row r="4495" spans="1:12" x14ac:dyDescent="0.25">
      <c r="A4495" t="str">
        <f>US_Accidents_Dec20_updated[[#This Row],[ID]]</f>
        <v>A-4195808</v>
      </c>
      <c r="B4495">
        <f>US_Accidents_Dec20_updated[[#This Row],[Start_Lat]]</f>
        <v>39.631149999999998</v>
      </c>
      <c r="C4495">
        <f>US_Accidents_Dec20_updated[[#This Row],[Start_Lng]]</f>
        <v>-104.90613999999999</v>
      </c>
      <c r="D4495">
        <f>US_Accidents_Dec20_updated[[#This Row],[Severity]]-1</f>
        <v>2</v>
      </c>
      <c r="E4495">
        <f>HOUR(US_Accidents_Dec20_updated[[#This Row],[Start_Time]])</f>
        <v>8</v>
      </c>
      <c r="F4495">
        <f>DAY(US_Accidents_Dec20_updated[[#This Row],[Start_Time]])</f>
        <v>5</v>
      </c>
      <c r="G4495">
        <f>MONTH(US_Accidents_Dec20_updated[[#This Row],[Start_Time]])</f>
        <v>6</v>
      </c>
      <c r="H4495" t="str">
        <f>US_Accidents_Dec20_updated[[#This Row],[Description]]</f>
        <v>Ramp to I-225 - Accident.</v>
      </c>
      <c r="I4495" t="s">
        <v>50</v>
      </c>
      <c r="J4495">
        <f>IF(US_Accidents_Dec20_updated[[#This Row],[Visibility(mi)]]&gt;30, 30, MROUND(US_Accidents_Dec20_updated[[#This Row],[Visibility(mi)]],5))</f>
        <v>10</v>
      </c>
      <c r="K4495">
        <f>MROUND(US_Accidents_Dec20_updated[[#This Row],[Wind_Speed(mph)]],5)</f>
        <v>5</v>
      </c>
      <c r="L4495">
        <f>IF(US_Accidents_Dec20_updated[[#This Row],[Precipitation(in)]]&gt;0.1, 0.1, US_Accidents_Dec20_updated[[#This Row],[Precipitation(in)]])</f>
        <v>0</v>
      </c>
    </row>
    <row r="4496" spans="1:12" x14ac:dyDescent="0.25">
      <c r="A4496" t="str">
        <f>US_Accidents_Dec20_updated[[#This Row],[ID]]</f>
        <v>A-4195809</v>
      </c>
      <c r="B4496">
        <f>US_Accidents_Dec20_updated[[#This Row],[Start_Lat]]</f>
        <v>39.63541</v>
      </c>
      <c r="C4496">
        <f>US_Accidents_Dec20_updated[[#This Row],[Start_Lng]]</f>
        <v>-104.90282000000001</v>
      </c>
      <c r="D4496">
        <f>US_Accidents_Dec20_updated[[#This Row],[Severity]]-1</f>
        <v>2</v>
      </c>
      <c r="E4496">
        <f>HOUR(US_Accidents_Dec20_updated[[#This Row],[Start_Time]])</f>
        <v>8</v>
      </c>
      <c r="F4496">
        <f>DAY(US_Accidents_Dec20_updated[[#This Row],[Start_Time]])</f>
        <v>5</v>
      </c>
      <c r="G4496">
        <f>MONTH(US_Accidents_Dec20_updated[[#This Row],[Start_Time]])</f>
        <v>6</v>
      </c>
      <c r="H4496" t="str">
        <f>US_Accidents_Dec20_updated[[#This Row],[Description]]</f>
        <v>Ramp to I-25/US-87 SB and CO-88 WB - Accident.</v>
      </c>
      <c r="I4496" t="s">
        <v>50</v>
      </c>
      <c r="J4496">
        <f>IF(US_Accidents_Dec20_updated[[#This Row],[Visibility(mi)]]&gt;30, 30, MROUND(US_Accidents_Dec20_updated[[#This Row],[Visibility(mi)]],5))</f>
        <v>10</v>
      </c>
      <c r="K4496">
        <f>MROUND(US_Accidents_Dec20_updated[[#This Row],[Wind_Speed(mph)]],5)</f>
        <v>5</v>
      </c>
      <c r="L4496">
        <f>IF(US_Accidents_Dec20_updated[[#This Row],[Precipitation(in)]]&gt;0.1, 0.1, US_Accidents_Dec20_updated[[#This Row],[Precipitation(in)]])</f>
        <v>0</v>
      </c>
    </row>
    <row r="4497" spans="1:12" x14ac:dyDescent="0.25">
      <c r="A4497" t="str">
        <f>US_Accidents_Dec20_updated[[#This Row],[ID]]</f>
        <v>A-4195817</v>
      </c>
      <c r="B4497">
        <f>US_Accidents_Dec20_updated[[#This Row],[Start_Lat]]</f>
        <v>38.780810000000002</v>
      </c>
      <c r="C4497">
        <f>US_Accidents_Dec20_updated[[#This Row],[Start_Lng]]</f>
        <v>-104.73828</v>
      </c>
      <c r="D4497">
        <f>US_Accidents_Dec20_updated[[#This Row],[Severity]]-1</f>
        <v>1</v>
      </c>
      <c r="E4497">
        <f>HOUR(US_Accidents_Dec20_updated[[#This Row],[Start_Time]])</f>
        <v>12</v>
      </c>
      <c r="F4497">
        <f>DAY(US_Accidents_Dec20_updated[[#This Row],[Start_Time]])</f>
        <v>5</v>
      </c>
      <c r="G4497">
        <f>MONTH(US_Accidents_Dec20_updated[[#This Row],[Start_Time]])</f>
        <v>6</v>
      </c>
      <c r="H4497" t="str">
        <f>US_Accidents_Dec20_updated[[#This Row],[Description]]</f>
        <v>At Hancock Expy - Accident. Broken down vehicle.</v>
      </c>
      <c r="I4497" t="s">
        <v>50</v>
      </c>
      <c r="J4497">
        <f>IF(US_Accidents_Dec20_updated[[#This Row],[Visibility(mi)]]&gt;30, 30, MROUND(US_Accidents_Dec20_updated[[#This Row],[Visibility(mi)]],5))</f>
        <v>10</v>
      </c>
      <c r="K4497">
        <f>MROUND(US_Accidents_Dec20_updated[[#This Row],[Wind_Speed(mph)]],5)</f>
        <v>10</v>
      </c>
      <c r="L4497">
        <f>IF(US_Accidents_Dec20_updated[[#This Row],[Precipitation(in)]]&gt;0.1, 0.1, US_Accidents_Dec20_updated[[#This Row],[Precipitation(in)]])</f>
        <v>0</v>
      </c>
    </row>
    <row r="4498" spans="1:12" x14ac:dyDescent="0.25">
      <c r="A4498" t="str">
        <f>US_Accidents_Dec20_updated[[#This Row],[ID]]</f>
        <v>A-4195818</v>
      </c>
      <c r="B4498">
        <f>US_Accidents_Dec20_updated[[#This Row],[Start_Lat]]</f>
        <v>38.912089999999999</v>
      </c>
      <c r="C4498">
        <f>US_Accidents_Dec20_updated[[#This Row],[Start_Lng]]</f>
        <v>-104.82183999999999</v>
      </c>
      <c r="D4498">
        <f>US_Accidents_Dec20_updated[[#This Row],[Severity]]-1</f>
        <v>1</v>
      </c>
      <c r="E4498">
        <f>HOUR(US_Accidents_Dec20_updated[[#This Row],[Start_Time]])</f>
        <v>11</v>
      </c>
      <c r="F4498">
        <f>DAY(US_Accidents_Dec20_updated[[#This Row],[Start_Time]])</f>
        <v>5</v>
      </c>
      <c r="G4498">
        <f>MONTH(US_Accidents_Dec20_updated[[#This Row],[Start_Time]])</f>
        <v>6</v>
      </c>
      <c r="H4498" t="str">
        <f>US_Accidents_Dec20_updated[[#This Row],[Description]]</f>
        <v>At Rockrimmon Blvd/Exit 147 - Accident.</v>
      </c>
      <c r="I4498" t="s">
        <v>50</v>
      </c>
      <c r="J4498">
        <f>IF(US_Accidents_Dec20_updated[[#This Row],[Visibility(mi)]]&gt;30, 30, MROUND(US_Accidents_Dec20_updated[[#This Row],[Visibility(mi)]],5))</f>
        <v>10</v>
      </c>
      <c r="K4498">
        <f>MROUND(US_Accidents_Dec20_updated[[#This Row],[Wind_Speed(mph)]],5)</f>
        <v>5</v>
      </c>
      <c r="L4498">
        <f>IF(US_Accidents_Dec20_updated[[#This Row],[Precipitation(in)]]&gt;0.1, 0.1, US_Accidents_Dec20_updated[[#This Row],[Precipitation(in)]])</f>
        <v>0</v>
      </c>
    </row>
    <row r="4499" spans="1:12" x14ac:dyDescent="0.25">
      <c r="A4499" t="str">
        <f>US_Accidents_Dec20_updated[[#This Row],[ID]]</f>
        <v>A-4195834</v>
      </c>
      <c r="B4499">
        <f>US_Accidents_Dec20_updated[[#This Row],[Start_Lat]]</f>
        <v>38.647331000000001</v>
      </c>
      <c r="C4499">
        <f>US_Accidents_Dec20_updated[[#This Row],[Start_Lng]]</f>
        <v>-104.69506</v>
      </c>
      <c r="D4499">
        <f>US_Accidents_Dec20_updated[[#This Row],[Severity]]-1</f>
        <v>2</v>
      </c>
      <c r="E4499">
        <f>HOUR(US_Accidents_Dec20_updated[[#This Row],[Start_Time]])</f>
        <v>16</v>
      </c>
      <c r="F4499">
        <f>DAY(US_Accidents_Dec20_updated[[#This Row],[Start_Time]])</f>
        <v>5</v>
      </c>
      <c r="G4499">
        <f>MONTH(US_Accidents_Dec20_updated[[#This Row],[Start_Time]])</f>
        <v>6</v>
      </c>
      <c r="H4499" t="str">
        <f>US_Accidents_Dec20_updated[[#This Row],[Description]]</f>
        <v>At US-85/US-87/Exit 128 - Accident.</v>
      </c>
      <c r="I4499" t="s">
        <v>9694</v>
      </c>
      <c r="J4499">
        <f>IF(US_Accidents_Dec20_updated[[#This Row],[Visibility(mi)]]&gt;30, 30, MROUND(US_Accidents_Dec20_updated[[#This Row],[Visibility(mi)]],5))</f>
        <v>5</v>
      </c>
      <c r="K4499">
        <f>MROUND(US_Accidents_Dec20_updated[[#This Row],[Wind_Speed(mph)]],5)</f>
        <v>15</v>
      </c>
      <c r="L4499">
        <f>IF(US_Accidents_Dec20_updated[[#This Row],[Precipitation(in)]]&gt;0.1, 0.1, US_Accidents_Dec20_updated[[#This Row],[Precipitation(in)]])</f>
        <v>0.1</v>
      </c>
    </row>
    <row r="4500" spans="1:12" x14ac:dyDescent="0.25">
      <c r="A4500" t="str">
        <f>US_Accidents_Dec20_updated[[#This Row],[ID]]</f>
        <v>A-4195835</v>
      </c>
      <c r="B4500">
        <f>US_Accidents_Dec20_updated[[#This Row],[Start_Lat]]</f>
        <v>39.891736999999999</v>
      </c>
      <c r="C4500">
        <f>US_Accidents_Dec20_updated[[#This Row],[Start_Lng]]</f>
        <v>-104.874702</v>
      </c>
      <c r="D4500">
        <f>US_Accidents_Dec20_updated[[#This Row],[Severity]]-1</f>
        <v>2</v>
      </c>
      <c r="E4500">
        <f>HOUR(US_Accidents_Dec20_updated[[#This Row],[Start_Time]])</f>
        <v>16</v>
      </c>
      <c r="F4500">
        <f>DAY(US_Accidents_Dec20_updated[[#This Row],[Start_Time]])</f>
        <v>5</v>
      </c>
      <c r="G4500">
        <f>MONTH(US_Accidents_Dec20_updated[[#This Row],[Start_Time]])</f>
        <v>6</v>
      </c>
      <c r="H4500" t="str">
        <f>US_Accidents_Dec20_updated[[#This Row],[Description]]</f>
        <v>At E 112th Ave - Accident.</v>
      </c>
      <c r="I4500" t="s">
        <v>50</v>
      </c>
      <c r="J4500">
        <f>IF(US_Accidents_Dec20_updated[[#This Row],[Visibility(mi)]]&gt;30, 30, MROUND(US_Accidents_Dec20_updated[[#This Row],[Visibility(mi)]],5))</f>
        <v>10</v>
      </c>
      <c r="K4500">
        <f>MROUND(US_Accidents_Dec20_updated[[#This Row],[Wind_Speed(mph)]],5)</f>
        <v>10</v>
      </c>
      <c r="L4500">
        <f>IF(US_Accidents_Dec20_updated[[#This Row],[Precipitation(in)]]&gt;0.1, 0.1, US_Accidents_Dec20_updated[[#This Row],[Precipitation(in)]])</f>
        <v>0</v>
      </c>
    </row>
    <row r="4501" spans="1:12" x14ac:dyDescent="0.25">
      <c r="A4501" t="str">
        <f>US_Accidents_Dec20_updated[[#This Row],[ID]]</f>
        <v>A-4195838</v>
      </c>
      <c r="B4501">
        <f>US_Accidents_Dec20_updated[[#This Row],[Start_Lat]]</f>
        <v>39.289102</v>
      </c>
      <c r="C4501">
        <f>US_Accidents_Dec20_updated[[#This Row],[Start_Lng]]</f>
        <v>-104.895833</v>
      </c>
      <c r="D4501">
        <f>US_Accidents_Dec20_updated[[#This Row],[Severity]]-1</f>
        <v>2</v>
      </c>
      <c r="E4501">
        <f>HOUR(US_Accidents_Dec20_updated[[#This Row],[Start_Time]])</f>
        <v>16</v>
      </c>
      <c r="F4501">
        <f>DAY(US_Accidents_Dec20_updated[[#This Row],[Start_Time]])</f>
        <v>5</v>
      </c>
      <c r="G4501">
        <f>MONTH(US_Accidents_Dec20_updated[[#This Row],[Start_Time]])</f>
        <v>6</v>
      </c>
      <c r="H4501" t="str">
        <f>US_Accidents_Dec20_updated[[#This Row],[Description]]</f>
        <v>At Tomah Rd/Exit 174 - Accident.</v>
      </c>
      <c r="I4501" t="s">
        <v>50</v>
      </c>
      <c r="J4501">
        <f>IF(US_Accidents_Dec20_updated[[#This Row],[Visibility(mi)]]&gt;30, 30, MROUND(US_Accidents_Dec20_updated[[#This Row],[Visibility(mi)]],5))</f>
        <v>10</v>
      </c>
      <c r="K4501">
        <f>MROUND(US_Accidents_Dec20_updated[[#This Row],[Wind_Speed(mph)]],5)</f>
        <v>5</v>
      </c>
      <c r="L4501">
        <f>IF(US_Accidents_Dec20_updated[[#This Row],[Precipitation(in)]]&gt;0.1, 0.1, US_Accidents_Dec20_updated[[#This Row],[Precipitation(in)]])</f>
        <v>0</v>
      </c>
    </row>
    <row r="4502" spans="1:12" x14ac:dyDescent="0.25">
      <c r="A4502" t="str">
        <f>US_Accidents_Dec20_updated[[#This Row],[ID]]</f>
        <v>A-4195845</v>
      </c>
      <c r="B4502">
        <f>US_Accidents_Dec20_updated[[#This Row],[Start_Lat]]</f>
        <v>39.760379999999998</v>
      </c>
      <c r="C4502">
        <f>US_Accidents_Dec20_updated[[#This Row],[Start_Lng]]</f>
        <v>-105.00582</v>
      </c>
      <c r="D4502">
        <f>US_Accidents_Dec20_updated[[#This Row],[Severity]]-1</f>
        <v>2</v>
      </c>
      <c r="E4502">
        <f>HOUR(US_Accidents_Dec20_updated[[#This Row],[Start_Time]])</f>
        <v>19</v>
      </c>
      <c r="F4502">
        <f>DAY(US_Accidents_Dec20_updated[[#This Row],[Start_Time]])</f>
        <v>5</v>
      </c>
      <c r="G4502">
        <f>MONTH(US_Accidents_Dec20_updated[[#This Row],[Start_Time]])</f>
        <v>6</v>
      </c>
      <c r="H4502" t="str">
        <f>US_Accidents_Dec20_updated[[#This Row],[Description]]</f>
        <v>At 20th St/Exit 212 - Accident.</v>
      </c>
      <c r="I4502" t="s">
        <v>50</v>
      </c>
      <c r="J4502">
        <f>IF(US_Accidents_Dec20_updated[[#This Row],[Visibility(mi)]]&gt;30, 30, MROUND(US_Accidents_Dec20_updated[[#This Row],[Visibility(mi)]],5))</f>
        <v>30</v>
      </c>
      <c r="K4502">
        <f>MROUND(US_Accidents_Dec20_updated[[#This Row],[Wind_Speed(mph)]],5)</f>
        <v>15</v>
      </c>
      <c r="L4502">
        <f>IF(US_Accidents_Dec20_updated[[#This Row],[Precipitation(in)]]&gt;0.1, 0.1, US_Accidents_Dec20_updated[[#This Row],[Precipitation(in)]])</f>
        <v>0</v>
      </c>
    </row>
    <row r="4503" spans="1:12" x14ac:dyDescent="0.25">
      <c r="A4503" t="str">
        <f>US_Accidents_Dec20_updated[[#This Row],[ID]]</f>
        <v>A-4195847</v>
      </c>
      <c r="B4503">
        <f>US_Accidents_Dec20_updated[[#This Row],[Start_Lat]]</f>
        <v>39.736640000000001</v>
      </c>
      <c r="C4503">
        <f>US_Accidents_Dec20_updated[[#This Row],[Start_Lng]]</f>
        <v>-105.01436</v>
      </c>
      <c r="D4503">
        <f>US_Accidents_Dec20_updated[[#This Row],[Severity]]-1</f>
        <v>2</v>
      </c>
      <c r="E4503">
        <f>HOUR(US_Accidents_Dec20_updated[[#This Row],[Start_Time]])</f>
        <v>22</v>
      </c>
      <c r="F4503">
        <f>DAY(US_Accidents_Dec20_updated[[#This Row],[Start_Time]])</f>
        <v>5</v>
      </c>
      <c r="G4503">
        <f>MONTH(US_Accidents_Dec20_updated[[#This Row],[Start_Time]])</f>
        <v>6</v>
      </c>
      <c r="H4503" t="str">
        <f>US_Accidents_Dec20_updated[[#This Row],[Description]]</f>
        <v>At Zuni St/Exit 209C - Accident.</v>
      </c>
      <c r="I4503" t="s">
        <v>1203</v>
      </c>
      <c r="J4503">
        <f>IF(US_Accidents_Dec20_updated[[#This Row],[Visibility(mi)]]&gt;30, 30, MROUND(US_Accidents_Dec20_updated[[#This Row],[Visibility(mi)]],5))</f>
        <v>10</v>
      </c>
      <c r="K4503">
        <f>MROUND(US_Accidents_Dec20_updated[[#This Row],[Wind_Speed(mph)]],5)</f>
        <v>10</v>
      </c>
      <c r="L4503">
        <f>IF(US_Accidents_Dec20_updated[[#This Row],[Precipitation(in)]]&gt;0.1, 0.1, US_Accidents_Dec20_updated[[#This Row],[Precipitation(in)]])</f>
        <v>0</v>
      </c>
    </row>
    <row r="4504" spans="1:12" x14ac:dyDescent="0.25">
      <c r="A4504" t="str">
        <f>US_Accidents_Dec20_updated[[#This Row],[ID]]</f>
        <v>A-4195848</v>
      </c>
      <c r="B4504">
        <f>US_Accidents_Dec20_updated[[#This Row],[Start_Lat]]</f>
        <v>38.815019999999997</v>
      </c>
      <c r="C4504">
        <f>US_Accidents_Dec20_updated[[#This Row],[Start_Lng]]</f>
        <v>-104.82455</v>
      </c>
      <c r="D4504">
        <f>US_Accidents_Dec20_updated[[#This Row],[Severity]]-1</f>
        <v>1</v>
      </c>
      <c r="E4504">
        <f>HOUR(US_Accidents_Dec20_updated[[#This Row],[Start_Time]])</f>
        <v>22</v>
      </c>
      <c r="F4504">
        <f>DAY(US_Accidents_Dec20_updated[[#This Row],[Start_Time]])</f>
        <v>5</v>
      </c>
      <c r="G4504">
        <f>MONTH(US_Accidents_Dec20_updated[[#This Row],[Start_Time]])</f>
        <v>6</v>
      </c>
      <c r="H4504" t="str">
        <f>US_Accidents_Dec20_updated[[#This Row],[Description]]</f>
        <v>At I-25-BL/Nevada Ave/Exit 140 - Accident.</v>
      </c>
      <c r="I4504" t="s">
        <v>50</v>
      </c>
      <c r="J4504">
        <f>IF(US_Accidents_Dec20_updated[[#This Row],[Visibility(mi)]]&gt;30, 30, MROUND(US_Accidents_Dec20_updated[[#This Row],[Visibility(mi)]],5))</f>
        <v>10</v>
      </c>
      <c r="K4504">
        <f>MROUND(US_Accidents_Dec20_updated[[#This Row],[Wind_Speed(mph)]],5)</f>
        <v>10</v>
      </c>
      <c r="L4504">
        <f>IF(US_Accidents_Dec20_updated[[#This Row],[Precipitation(in)]]&gt;0.1, 0.1, US_Accidents_Dec20_updated[[#This Row],[Precipitation(in)]])</f>
        <v>0</v>
      </c>
    </row>
    <row r="4505" spans="1:12" x14ac:dyDescent="0.25">
      <c r="A4505" t="str">
        <f>US_Accidents_Dec20_updated[[#This Row],[ID]]</f>
        <v>A-4195849</v>
      </c>
      <c r="B4505">
        <f>US_Accidents_Dec20_updated[[#This Row],[Start_Lat]]</f>
        <v>39.72889</v>
      </c>
      <c r="C4505">
        <f>US_Accidents_Dec20_updated[[#This Row],[Start_Lng]]</f>
        <v>-105.01488999999999</v>
      </c>
      <c r="D4505">
        <f>US_Accidents_Dec20_updated[[#This Row],[Severity]]-1</f>
        <v>1</v>
      </c>
      <c r="E4505">
        <f>HOUR(US_Accidents_Dec20_updated[[#This Row],[Start_Time]])</f>
        <v>22</v>
      </c>
      <c r="F4505">
        <f>DAY(US_Accidents_Dec20_updated[[#This Row],[Start_Time]])</f>
        <v>5</v>
      </c>
      <c r="G4505">
        <f>MONTH(US_Accidents_Dec20_updated[[#This Row],[Start_Time]])</f>
        <v>6</v>
      </c>
      <c r="H4505" t="str">
        <f>US_Accidents_Dec20_updated[[#This Row],[Description]]</f>
        <v>At US-6/6th Ave/Exit 209 - Accident.</v>
      </c>
      <c r="I4505" t="s">
        <v>1203</v>
      </c>
      <c r="J4505">
        <f>IF(US_Accidents_Dec20_updated[[#This Row],[Visibility(mi)]]&gt;30, 30, MROUND(US_Accidents_Dec20_updated[[#This Row],[Visibility(mi)]],5))</f>
        <v>10</v>
      </c>
      <c r="K4505">
        <f>MROUND(US_Accidents_Dec20_updated[[#This Row],[Wind_Speed(mph)]],5)</f>
        <v>5</v>
      </c>
      <c r="L4505">
        <f>IF(US_Accidents_Dec20_updated[[#This Row],[Precipitation(in)]]&gt;0.1, 0.1, US_Accidents_Dec20_updated[[#This Row],[Precipitation(in)]])</f>
        <v>0</v>
      </c>
    </row>
    <row r="4506" spans="1:12" x14ac:dyDescent="0.25">
      <c r="A4506" t="str">
        <f>US_Accidents_Dec20_updated[[#This Row],[ID]]</f>
        <v>A-4196420</v>
      </c>
      <c r="B4506">
        <f>US_Accidents_Dec20_updated[[#This Row],[Start_Lat]]</f>
        <v>39.862685999999997</v>
      </c>
      <c r="C4506">
        <f>US_Accidents_Dec20_updated[[#This Row],[Start_Lng]]</f>
        <v>-105.083235</v>
      </c>
      <c r="D4506">
        <f>US_Accidents_Dec20_updated[[#This Row],[Severity]]-1</f>
        <v>3</v>
      </c>
      <c r="E4506">
        <f>HOUR(US_Accidents_Dec20_updated[[#This Row],[Start_Time]])</f>
        <v>6</v>
      </c>
      <c r="F4506">
        <f>DAY(US_Accidents_Dec20_updated[[#This Row],[Start_Time]])</f>
        <v>6</v>
      </c>
      <c r="G4506">
        <f>MONTH(US_Accidents_Dec20_updated[[#This Row],[Start_Time]])</f>
        <v>6</v>
      </c>
      <c r="H4506" t="str">
        <f>US_Accidents_Dec20_updated[[#This Row],[Description]]</f>
        <v>Closed at 94th Ave - Road closed due to accident.</v>
      </c>
      <c r="I4506" t="s">
        <v>50</v>
      </c>
      <c r="J4506">
        <f>IF(US_Accidents_Dec20_updated[[#This Row],[Visibility(mi)]]&gt;30, 30, MROUND(US_Accidents_Dec20_updated[[#This Row],[Visibility(mi)]],5))</f>
        <v>10</v>
      </c>
      <c r="K4506">
        <f>MROUND(US_Accidents_Dec20_updated[[#This Row],[Wind_Speed(mph)]],5)</f>
        <v>0</v>
      </c>
      <c r="L4506">
        <f>IF(US_Accidents_Dec20_updated[[#This Row],[Precipitation(in)]]&gt;0.1, 0.1, US_Accidents_Dec20_updated[[#This Row],[Precipitation(in)]])</f>
        <v>0</v>
      </c>
    </row>
    <row r="4507" spans="1:12" x14ac:dyDescent="0.25">
      <c r="A4507" t="str">
        <f>US_Accidents_Dec20_updated[[#This Row],[ID]]</f>
        <v>A-4196423</v>
      </c>
      <c r="B4507">
        <f>US_Accidents_Dec20_updated[[#This Row],[Start_Lat]]</f>
        <v>39.749839999999999</v>
      </c>
      <c r="C4507">
        <f>US_Accidents_Dec20_updated[[#This Row],[Start_Lng]]</f>
        <v>-105.01721999999999</v>
      </c>
      <c r="D4507">
        <f>US_Accidents_Dec20_updated[[#This Row],[Severity]]-1</f>
        <v>2</v>
      </c>
      <c r="E4507">
        <f>HOUR(US_Accidents_Dec20_updated[[#This Row],[Start_Time]])</f>
        <v>7</v>
      </c>
      <c r="F4507">
        <f>DAY(US_Accidents_Dec20_updated[[#This Row],[Start_Time]])</f>
        <v>6</v>
      </c>
      <c r="G4507">
        <f>MONTH(US_Accidents_Dec20_updated[[#This Row],[Start_Time]])</f>
        <v>6</v>
      </c>
      <c r="H4507" t="str">
        <f>US_Accidents_Dec20_updated[[#This Row],[Description]]</f>
        <v>At 23rd Ave/Exit 211 - Accident.</v>
      </c>
      <c r="I4507" t="s">
        <v>50</v>
      </c>
      <c r="J4507">
        <f>IF(US_Accidents_Dec20_updated[[#This Row],[Visibility(mi)]]&gt;30, 30, MROUND(US_Accidents_Dec20_updated[[#This Row],[Visibility(mi)]],5))</f>
        <v>30</v>
      </c>
      <c r="K4507">
        <f>MROUND(US_Accidents_Dec20_updated[[#This Row],[Wind_Speed(mph)]],5)</f>
        <v>0</v>
      </c>
      <c r="L4507">
        <f>IF(US_Accidents_Dec20_updated[[#This Row],[Precipitation(in)]]&gt;0.1, 0.1, US_Accidents_Dec20_updated[[#This Row],[Precipitation(in)]])</f>
        <v>0</v>
      </c>
    </row>
    <row r="4508" spans="1:12" x14ac:dyDescent="0.25">
      <c r="A4508" t="str">
        <f>US_Accidents_Dec20_updated[[#This Row],[ID]]</f>
        <v>A-4196424</v>
      </c>
      <c r="B4508">
        <f>US_Accidents_Dec20_updated[[#This Row],[Start_Lat]]</f>
        <v>39.731400000000001</v>
      </c>
      <c r="C4508">
        <f>US_Accidents_Dec20_updated[[#This Row],[Start_Lng]]</f>
        <v>-105.01553</v>
      </c>
      <c r="D4508">
        <f>US_Accidents_Dec20_updated[[#This Row],[Severity]]-1</f>
        <v>1</v>
      </c>
      <c r="E4508">
        <f>HOUR(US_Accidents_Dec20_updated[[#This Row],[Start_Time]])</f>
        <v>6</v>
      </c>
      <c r="F4508">
        <f>DAY(US_Accidents_Dec20_updated[[#This Row],[Start_Time]])</f>
        <v>6</v>
      </c>
      <c r="G4508">
        <f>MONTH(US_Accidents_Dec20_updated[[#This Row],[Start_Time]])</f>
        <v>6</v>
      </c>
      <c r="H4508" t="str">
        <f>US_Accidents_Dec20_updated[[#This Row],[Description]]</f>
        <v>At Zuni St/Exit 209C - Accident.</v>
      </c>
      <c r="I4508" t="s">
        <v>50</v>
      </c>
      <c r="J4508">
        <f>IF(US_Accidents_Dec20_updated[[#This Row],[Visibility(mi)]]&gt;30, 30, MROUND(US_Accidents_Dec20_updated[[#This Row],[Visibility(mi)]],5))</f>
        <v>30</v>
      </c>
      <c r="K4508">
        <f>MROUND(US_Accidents_Dec20_updated[[#This Row],[Wind_Speed(mph)]],5)</f>
        <v>0</v>
      </c>
      <c r="L4508">
        <f>IF(US_Accidents_Dec20_updated[[#This Row],[Precipitation(in)]]&gt;0.1, 0.1, US_Accidents_Dec20_updated[[#This Row],[Precipitation(in)]])</f>
        <v>0</v>
      </c>
    </row>
    <row r="4509" spans="1:12" x14ac:dyDescent="0.25">
      <c r="A4509" t="str">
        <f>US_Accidents_Dec20_updated[[#This Row],[ID]]</f>
        <v>A-4196429</v>
      </c>
      <c r="B4509">
        <f>US_Accidents_Dec20_updated[[#This Row],[Start_Lat]]</f>
        <v>39.721890000000002</v>
      </c>
      <c r="C4509">
        <f>US_Accidents_Dec20_updated[[#This Row],[Start_Lng]]</f>
        <v>-105.00913</v>
      </c>
      <c r="D4509">
        <f>US_Accidents_Dec20_updated[[#This Row],[Severity]]-1</f>
        <v>1</v>
      </c>
      <c r="E4509">
        <f>HOUR(US_Accidents_Dec20_updated[[#This Row],[Start_Time]])</f>
        <v>8</v>
      </c>
      <c r="F4509">
        <f>DAY(US_Accidents_Dec20_updated[[#This Row],[Start_Time]])</f>
        <v>6</v>
      </c>
      <c r="G4509">
        <f>MONTH(US_Accidents_Dec20_updated[[#This Row],[Start_Time]])</f>
        <v>6</v>
      </c>
      <c r="H4509" t="str">
        <f>US_Accidents_Dec20_updated[[#This Row],[Description]]</f>
        <v>Between CO-26/Alameda Ave/Exit 208 and Zuni St/Exit 209C - Accident.</v>
      </c>
      <c r="I4509" t="s">
        <v>50</v>
      </c>
      <c r="J4509">
        <f>IF(US_Accidents_Dec20_updated[[#This Row],[Visibility(mi)]]&gt;30, 30, MROUND(US_Accidents_Dec20_updated[[#This Row],[Visibility(mi)]],5))</f>
        <v>30</v>
      </c>
      <c r="K4509">
        <f>MROUND(US_Accidents_Dec20_updated[[#This Row],[Wind_Speed(mph)]],5)</f>
        <v>0</v>
      </c>
      <c r="L4509">
        <f>IF(US_Accidents_Dec20_updated[[#This Row],[Precipitation(in)]]&gt;0.1, 0.1, US_Accidents_Dec20_updated[[#This Row],[Precipitation(in)]])</f>
        <v>0</v>
      </c>
    </row>
    <row r="4510" spans="1:12" x14ac:dyDescent="0.25">
      <c r="A4510" t="str">
        <f>US_Accidents_Dec20_updated[[#This Row],[ID]]</f>
        <v>A-4196430</v>
      </c>
      <c r="B4510">
        <f>US_Accidents_Dec20_updated[[#This Row],[Start_Lat]]</f>
        <v>39.649949999999997</v>
      </c>
      <c r="C4510">
        <f>US_Accidents_Dec20_updated[[#This Row],[Start_Lng]]</f>
        <v>-104.91648000000001</v>
      </c>
      <c r="D4510">
        <f>US_Accidents_Dec20_updated[[#This Row],[Severity]]-1</f>
        <v>1</v>
      </c>
      <c r="E4510">
        <f>HOUR(US_Accidents_Dec20_updated[[#This Row],[Start_Time]])</f>
        <v>7</v>
      </c>
      <c r="F4510">
        <f>DAY(US_Accidents_Dec20_updated[[#This Row],[Start_Time]])</f>
        <v>6</v>
      </c>
      <c r="G4510">
        <f>MONTH(US_Accidents_Dec20_updated[[#This Row],[Start_Time]])</f>
        <v>6</v>
      </c>
      <c r="H4510" t="str">
        <f>US_Accidents_Dec20_updated[[#This Row],[Description]]</f>
        <v>At US-285/Hampden Ave/Exit 201 - Accident.</v>
      </c>
      <c r="I4510" t="s">
        <v>50</v>
      </c>
      <c r="J4510">
        <f>IF(US_Accidents_Dec20_updated[[#This Row],[Visibility(mi)]]&gt;30, 30, MROUND(US_Accidents_Dec20_updated[[#This Row],[Visibility(mi)]],5))</f>
        <v>10</v>
      </c>
      <c r="K4510">
        <f>MROUND(US_Accidents_Dec20_updated[[#This Row],[Wind_Speed(mph)]],5)</f>
        <v>5</v>
      </c>
      <c r="L4510">
        <f>IF(US_Accidents_Dec20_updated[[#This Row],[Precipitation(in)]]&gt;0.1, 0.1, US_Accidents_Dec20_updated[[#This Row],[Precipitation(in)]])</f>
        <v>0</v>
      </c>
    </row>
    <row r="4511" spans="1:12" x14ac:dyDescent="0.25">
      <c r="A4511" t="str">
        <f>US_Accidents_Dec20_updated[[#This Row],[ID]]</f>
        <v>A-4196431</v>
      </c>
      <c r="B4511">
        <f>US_Accidents_Dec20_updated[[#This Row],[Start_Lat]]</f>
        <v>39.643813000000002</v>
      </c>
      <c r="C4511">
        <f>US_Accidents_Dec20_updated[[#This Row],[Start_Lng]]</f>
        <v>-104.91291200000001</v>
      </c>
      <c r="D4511">
        <f>US_Accidents_Dec20_updated[[#This Row],[Severity]]-1</f>
        <v>2</v>
      </c>
      <c r="E4511">
        <f>HOUR(US_Accidents_Dec20_updated[[#This Row],[Start_Time]])</f>
        <v>8</v>
      </c>
      <c r="F4511">
        <f>DAY(US_Accidents_Dec20_updated[[#This Row],[Start_Time]])</f>
        <v>6</v>
      </c>
      <c r="G4511">
        <f>MONTH(US_Accidents_Dec20_updated[[#This Row],[Start_Time]])</f>
        <v>6</v>
      </c>
      <c r="H4511" t="str">
        <f>US_Accidents_Dec20_updated[[#This Row],[Description]]</f>
        <v>At US-285/Hampden Ave/Exit 201 - Accident.</v>
      </c>
      <c r="I4511" t="s">
        <v>50</v>
      </c>
      <c r="J4511">
        <f>IF(US_Accidents_Dec20_updated[[#This Row],[Visibility(mi)]]&gt;30, 30, MROUND(US_Accidents_Dec20_updated[[#This Row],[Visibility(mi)]],5))</f>
        <v>10</v>
      </c>
      <c r="K4511">
        <f>MROUND(US_Accidents_Dec20_updated[[#This Row],[Wind_Speed(mph)]],5)</f>
        <v>5</v>
      </c>
      <c r="L4511">
        <f>IF(US_Accidents_Dec20_updated[[#This Row],[Precipitation(in)]]&gt;0.1, 0.1, US_Accidents_Dec20_updated[[#This Row],[Precipitation(in)]])</f>
        <v>0</v>
      </c>
    </row>
    <row r="4512" spans="1:12" x14ac:dyDescent="0.25">
      <c r="A4512" t="str">
        <f>US_Accidents_Dec20_updated[[#This Row],[ID]]</f>
        <v>A-4196436</v>
      </c>
      <c r="B4512">
        <f>US_Accidents_Dec20_updated[[#This Row],[Start_Lat]]</f>
        <v>40.593552000000003</v>
      </c>
      <c r="C4512">
        <f>US_Accidents_Dec20_updated[[#This Row],[Start_Lng]]</f>
        <v>-105.00145999999999</v>
      </c>
      <c r="D4512">
        <f>US_Accidents_Dec20_updated[[#This Row],[Severity]]-1</f>
        <v>2</v>
      </c>
      <c r="E4512">
        <f>HOUR(US_Accidents_Dec20_updated[[#This Row],[Start_Time]])</f>
        <v>7</v>
      </c>
      <c r="F4512">
        <f>DAY(US_Accidents_Dec20_updated[[#This Row],[Start_Time]])</f>
        <v>6</v>
      </c>
      <c r="G4512">
        <f>MONTH(US_Accidents_Dec20_updated[[#This Row],[Start_Time]])</f>
        <v>6</v>
      </c>
      <c r="H4512" t="str">
        <f>US_Accidents_Dec20_updated[[#This Row],[Description]]</f>
        <v>At CO-14/Mulberry St/Exit 269 - Accident.</v>
      </c>
      <c r="I4512" t="s">
        <v>50</v>
      </c>
      <c r="J4512">
        <f>IF(US_Accidents_Dec20_updated[[#This Row],[Visibility(mi)]]&gt;30, 30, MROUND(US_Accidents_Dec20_updated[[#This Row],[Visibility(mi)]],5))</f>
        <v>10</v>
      </c>
      <c r="K4512">
        <f>MROUND(US_Accidents_Dec20_updated[[#This Row],[Wind_Speed(mph)]],5)</f>
        <v>0</v>
      </c>
      <c r="L4512">
        <f>IF(US_Accidents_Dec20_updated[[#This Row],[Precipitation(in)]]&gt;0.1, 0.1, US_Accidents_Dec20_updated[[#This Row],[Precipitation(in)]])</f>
        <v>0</v>
      </c>
    </row>
    <row r="4513" spans="1:12" x14ac:dyDescent="0.25">
      <c r="A4513" t="str">
        <f>US_Accidents_Dec20_updated[[#This Row],[ID]]</f>
        <v>A-4196437</v>
      </c>
      <c r="B4513">
        <f>US_Accidents_Dec20_updated[[#This Row],[Start_Lat]]</f>
        <v>39.900221000000002</v>
      </c>
      <c r="C4513">
        <f>US_Accidents_Dec20_updated[[#This Row],[Start_Lng]]</f>
        <v>-104.988178</v>
      </c>
      <c r="D4513">
        <f>US_Accidents_Dec20_updated[[#This Row],[Severity]]-1</f>
        <v>2</v>
      </c>
      <c r="E4513">
        <f>HOUR(US_Accidents_Dec20_updated[[#This Row],[Start_Time]])</f>
        <v>7</v>
      </c>
      <c r="F4513">
        <f>DAY(US_Accidents_Dec20_updated[[#This Row],[Start_Time]])</f>
        <v>6</v>
      </c>
      <c r="G4513">
        <f>MONTH(US_Accidents_Dec20_updated[[#This Row],[Start_Time]])</f>
        <v>6</v>
      </c>
      <c r="H4513" t="str">
        <f>US_Accidents_Dec20_updated[[#This Row],[Description]]</f>
        <v>At 104th Ave/Exit 221 - Accident.</v>
      </c>
      <c r="I4513" t="s">
        <v>50</v>
      </c>
      <c r="J4513">
        <f>IF(US_Accidents_Dec20_updated[[#This Row],[Visibility(mi)]]&gt;30, 30, MROUND(US_Accidents_Dec20_updated[[#This Row],[Visibility(mi)]],5))</f>
        <v>30</v>
      </c>
      <c r="K4513">
        <f>MROUND(US_Accidents_Dec20_updated[[#This Row],[Wind_Speed(mph)]],5)</f>
        <v>0</v>
      </c>
      <c r="L4513">
        <f>IF(US_Accidents_Dec20_updated[[#This Row],[Precipitation(in)]]&gt;0.1, 0.1, US_Accidents_Dec20_updated[[#This Row],[Precipitation(in)]])</f>
        <v>0</v>
      </c>
    </row>
    <row r="4514" spans="1:12" x14ac:dyDescent="0.25">
      <c r="A4514" t="str">
        <f>US_Accidents_Dec20_updated[[#This Row],[ID]]</f>
        <v>A-4196439</v>
      </c>
      <c r="B4514">
        <f>US_Accidents_Dec20_updated[[#This Row],[Start_Lat]]</f>
        <v>40.584130000000002</v>
      </c>
      <c r="C4514">
        <f>US_Accidents_Dec20_updated[[#This Row],[Start_Lng]]</f>
        <v>-105.00145000000001</v>
      </c>
      <c r="D4514">
        <f>US_Accidents_Dec20_updated[[#This Row],[Severity]]-1</f>
        <v>1</v>
      </c>
      <c r="E4514">
        <f>HOUR(US_Accidents_Dec20_updated[[#This Row],[Start_Time]])</f>
        <v>7</v>
      </c>
      <c r="F4514">
        <f>DAY(US_Accidents_Dec20_updated[[#This Row],[Start_Time]])</f>
        <v>6</v>
      </c>
      <c r="G4514">
        <f>MONTH(US_Accidents_Dec20_updated[[#This Row],[Start_Time]])</f>
        <v>6</v>
      </c>
      <c r="H4514" t="str">
        <f>US_Accidents_Dec20_updated[[#This Row],[Description]]</f>
        <v>At CO-14/Mulberry St/Exit 269 - Accident.</v>
      </c>
      <c r="I4514" t="s">
        <v>50</v>
      </c>
      <c r="J4514">
        <f>IF(US_Accidents_Dec20_updated[[#This Row],[Visibility(mi)]]&gt;30, 30, MROUND(US_Accidents_Dec20_updated[[#This Row],[Visibility(mi)]],5))</f>
        <v>10</v>
      </c>
      <c r="K4514">
        <f>MROUND(US_Accidents_Dec20_updated[[#This Row],[Wind_Speed(mph)]],5)</f>
        <v>0</v>
      </c>
      <c r="L4514">
        <f>IF(US_Accidents_Dec20_updated[[#This Row],[Precipitation(in)]]&gt;0.1, 0.1, US_Accidents_Dec20_updated[[#This Row],[Precipitation(in)]])</f>
        <v>0</v>
      </c>
    </row>
    <row r="4515" spans="1:12" x14ac:dyDescent="0.25">
      <c r="A4515" t="str">
        <f>US_Accidents_Dec20_updated[[#This Row],[ID]]</f>
        <v>A-4196441</v>
      </c>
      <c r="B4515">
        <f>US_Accidents_Dec20_updated[[#This Row],[Start_Lat]]</f>
        <v>39.910770999999997</v>
      </c>
      <c r="C4515">
        <f>US_Accidents_Dec20_updated[[#This Row],[Start_Lng]]</f>
        <v>-104.99083</v>
      </c>
      <c r="D4515">
        <f>US_Accidents_Dec20_updated[[#This Row],[Severity]]-1</f>
        <v>2</v>
      </c>
      <c r="E4515">
        <f>HOUR(US_Accidents_Dec20_updated[[#This Row],[Start_Time]])</f>
        <v>8</v>
      </c>
      <c r="F4515">
        <f>DAY(US_Accidents_Dec20_updated[[#This Row],[Start_Time]])</f>
        <v>6</v>
      </c>
      <c r="G4515">
        <f>MONTH(US_Accidents_Dec20_updated[[#This Row],[Start_Time]])</f>
        <v>6</v>
      </c>
      <c r="H4515" t="str">
        <f>US_Accidents_Dec20_updated[[#This Row],[Description]]</f>
        <v>At 104th Ave/Exit 221 - Accident.</v>
      </c>
      <c r="I4515" t="s">
        <v>50</v>
      </c>
      <c r="J4515">
        <f>IF(US_Accidents_Dec20_updated[[#This Row],[Visibility(mi)]]&gt;30, 30, MROUND(US_Accidents_Dec20_updated[[#This Row],[Visibility(mi)]],5))</f>
        <v>30</v>
      </c>
      <c r="K4515">
        <f>MROUND(US_Accidents_Dec20_updated[[#This Row],[Wind_Speed(mph)]],5)</f>
        <v>0</v>
      </c>
      <c r="L4515">
        <f>IF(US_Accidents_Dec20_updated[[#This Row],[Precipitation(in)]]&gt;0.1, 0.1, US_Accidents_Dec20_updated[[#This Row],[Precipitation(in)]])</f>
        <v>0</v>
      </c>
    </row>
    <row r="4516" spans="1:12" x14ac:dyDescent="0.25">
      <c r="A4516" t="str">
        <f>US_Accidents_Dec20_updated[[#This Row],[ID]]</f>
        <v>A-4196442</v>
      </c>
      <c r="B4516">
        <f>US_Accidents_Dec20_updated[[#This Row],[Start_Lat]]</f>
        <v>39.802320000000002</v>
      </c>
      <c r="C4516">
        <f>US_Accidents_Dec20_updated[[#This Row],[Start_Lng]]</f>
        <v>-105.02079000000001</v>
      </c>
      <c r="D4516">
        <f>US_Accidents_Dec20_updated[[#This Row],[Severity]]-1</f>
        <v>2</v>
      </c>
      <c r="E4516">
        <f>HOUR(US_Accidents_Dec20_updated[[#This Row],[Start_Time]])</f>
        <v>8</v>
      </c>
      <c r="F4516">
        <f>DAY(US_Accidents_Dec20_updated[[#This Row],[Start_Time]])</f>
        <v>6</v>
      </c>
      <c r="G4516">
        <f>MONTH(US_Accidents_Dec20_updated[[#This Row],[Start_Time]])</f>
        <v>6</v>
      </c>
      <c r="H4516" t="str">
        <f>US_Accidents_Dec20_updated[[#This Row],[Description]]</f>
        <v>At US-287/Federal Blvd/Exit 3 - Accident.</v>
      </c>
      <c r="I4516" t="s">
        <v>50</v>
      </c>
      <c r="J4516">
        <f>IF(US_Accidents_Dec20_updated[[#This Row],[Visibility(mi)]]&gt;30, 30, MROUND(US_Accidents_Dec20_updated[[#This Row],[Visibility(mi)]],5))</f>
        <v>30</v>
      </c>
      <c r="K4516">
        <f>MROUND(US_Accidents_Dec20_updated[[#This Row],[Wind_Speed(mph)]],5)</f>
        <v>0</v>
      </c>
      <c r="L4516">
        <f>IF(US_Accidents_Dec20_updated[[#This Row],[Precipitation(in)]]&gt;0.1, 0.1, US_Accidents_Dec20_updated[[#This Row],[Precipitation(in)]])</f>
        <v>0</v>
      </c>
    </row>
    <row r="4517" spans="1:12" x14ac:dyDescent="0.25">
      <c r="A4517" t="str">
        <f>US_Accidents_Dec20_updated[[#This Row],[ID]]</f>
        <v>A-4196444</v>
      </c>
      <c r="B4517">
        <f>US_Accidents_Dec20_updated[[#This Row],[Start_Lat]]</f>
        <v>39.802579999999999</v>
      </c>
      <c r="C4517">
        <f>US_Accidents_Dec20_updated[[#This Row],[Start_Lng]]</f>
        <v>-105.02021000000001</v>
      </c>
      <c r="D4517">
        <f>US_Accidents_Dec20_updated[[#This Row],[Severity]]-1</f>
        <v>2</v>
      </c>
      <c r="E4517">
        <f>HOUR(US_Accidents_Dec20_updated[[#This Row],[Start_Time]])</f>
        <v>8</v>
      </c>
      <c r="F4517">
        <f>DAY(US_Accidents_Dec20_updated[[#This Row],[Start_Time]])</f>
        <v>6</v>
      </c>
      <c r="G4517">
        <f>MONTH(US_Accidents_Dec20_updated[[#This Row],[Start_Time]])</f>
        <v>6</v>
      </c>
      <c r="H4517" t="str">
        <f>US_Accidents_Dec20_updated[[#This Row],[Description]]</f>
        <v>At US-287/Federal Blvd/Exit 3 - Accident.</v>
      </c>
      <c r="I4517" t="s">
        <v>50</v>
      </c>
      <c r="J4517">
        <f>IF(US_Accidents_Dec20_updated[[#This Row],[Visibility(mi)]]&gt;30, 30, MROUND(US_Accidents_Dec20_updated[[#This Row],[Visibility(mi)]],5))</f>
        <v>30</v>
      </c>
      <c r="K4517">
        <f>MROUND(US_Accidents_Dec20_updated[[#This Row],[Wind_Speed(mph)]],5)</f>
        <v>0</v>
      </c>
      <c r="L4517">
        <f>IF(US_Accidents_Dec20_updated[[#This Row],[Precipitation(in)]]&gt;0.1, 0.1, US_Accidents_Dec20_updated[[#This Row],[Precipitation(in)]])</f>
        <v>0</v>
      </c>
    </row>
    <row r="4518" spans="1:12" x14ac:dyDescent="0.25">
      <c r="A4518" t="str">
        <f>US_Accidents_Dec20_updated[[#This Row],[ID]]</f>
        <v>A-4196445</v>
      </c>
      <c r="B4518">
        <f>US_Accidents_Dec20_updated[[#This Row],[Start_Lat]]</f>
        <v>39.802579999999999</v>
      </c>
      <c r="C4518">
        <f>US_Accidents_Dec20_updated[[#This Row],[Start_Lng]]</f>
        <v>-105.02021000000001</v>
      </c>
      <c r="D4518">
        <f>US_Accidents_Dec20_updated[[#This Row],[Severity]]-1</f>
        <v>1</v>
      </c>
      <c r="E4518">
        <f>HOUR(US_Accidents_Dec20_updated[[#This Row],[Start_Time]])</f>
        <v>8</v>
      </c>
      <c r="F4518">
        <f>DAY(US_Accidents_Dec20_updated[[#This Row],[Start_Time]])</f>
        <v>6</v>
      </c>
      <c r="G4518">
        <f>MONTH(US_Accidents_Dec20_updated[[#This Row],[Start_Time]])</f>
        <v>6</v>
      </c>
      <c r="H4518" t="str">
        <f>US_Accidents_Dec20_updated[[#This Row],[Description]]</f>
        <v>At US-287/Federal Blvd/Exit 3 - Accident.</v>
      </c>
      <c r="I4518" t="s">
        <v>50</v>
      </c>
      <c r="J4518">
        <f>IF(US_Accidents_Dec20_updated[[#This Row],[Visibility(mi)]]&gt;30, 30, MROUND(US_Accidents_Dec20_updated[[#This Row],[Visibility(mi)]],5))</f>
        <v>30</v>
      </c>
      <c r="K4518">
        <f>MROUND(US_Accidents_Dec20_updated[[#This Row],[Wind_Speed(mph)]],5)</f>
        <v>0</v>
      </c>
      <c r="L4518">
        <f>IF(US_Accidents_Dec20_updated[[#This Row],[Precipitation(in)]]&gt;0.1, 0.1, US_Accidents_Dec20_updated[[#This Row],[Precipitation(in)]])</f>
        <v>0</v>
      </c>
    </row>
    <row r="4519" spans="1:12" x14ac:dyDescent="0.25">
      <c r="A4519" t="str">
        <f>US_Accidents_Dec20_updated[[#This Row],[ID]]</f>
        <v>A-4196447</v>
      </c>
      <c r="B4519">
        <f>US_Accidents_Dec20_updated[[#This Row],[Start_Lat]]</f>
        <v>39.910770999999997</v>
      </c>
      <c r="C4519">
        <f>US_Accidents_Dec20_updated[[#This Row],[Start_Lng]]</f>
        <v>-104.99083</v>
      </c>
      <c r="D4519">
        <f>US_Accidents_Dec20_updated[[#This Row],[Severity]]-1</f>
        <v>2</v>
      </c>
      <c r="E4519">
        <f>HOUR(US_Accidents_Dec20_updated[[#This Row],[Start_Time]])</f>
        <v>8</v>
      </c>
      <c r="F4519">
        <f>DAY(US_Accidents_Dec20_updated[[#This Row],[Start_Time]])</f>
        <v>6</v>
      </c>
      <c r="G4519">
        <f>MONTH(US_Accidents_Dec20_updated[[#This Row],[Start_Time]])</f>
        <v>6</v>
      </c>
      <c r="H4519" t="str">
        <f>US_Accidents_Dec20_updated[[#This Row],[Description]]</f>
        <v>At 104th Ave/Exit 221 - Accident.</v>
      </c>
      <c r="I4519" t="s">
        <v>50</v>
      </c>
      <c r="J4519">
        <f>IF(US_Accidents_Dec20_updated[[#This Row],[Visibility(mi)]]&gt;30, 30, MROUND(US_Accidents_Dec20_updated[[#This Row],[Visibility(mi)]],5))</f>
        <v>30</v>
      </c>
      <c r="K4519">
        <f>MROUND(US_Accidents_Dec20_updated[[#This Row],[Wind_Speed(mph)]],5)</f>
        <v>0</v>
      </c>
      <c r="L4519">
        <f>IF(US_Accidents_Dec20_updated[[#This Row],[Precipitation(in)]]&gt;0.1, 0.1, US_Accidents_Dec20_updated[[#This Row],[Precipitation(in)]])</f>
        <v>0</v>
      </c>
    </row>
    <row r="4520" spans="1:12" x14ac:dyDescent="0.25">
      <c r="A4520" t="str">
        <f>US_Accidents_Dec20_updated[[#This Row],[ID]]</f>
        <v>A-4196448</v>
      </c>
      <c r="B4520">
        <f>US_Accidents_Dec20_updated[[#This Row],[Start_Lat]]</f>
        <v>38.815019999999997</v>
      </c>
      <c r="C4520">
        <f>US_Accidents_Dec20_updated[[#This Row],[Start_Lng]]</f>
        <v>-104.82455</v>
      </c>
      <c r="D4520">
        <f>US_Accidents_Dec20_updated[[#This Row],[Severity]]-1</f>
        <v>1</v>
      </c>
      <c r="E4520">
        <f>HOUR(US_Accidents_Dec20_updated[[#This Row],[Start_Time]])</f>
        <v>9</v>
      </c>
      <c r="F4520">
        <f>DAY(US_Accidents_Dec20_updated[[#This Row],[Start_Time]])</f>
        <v>6</v>
      </c>
      <c r="G4520">
        <f>MONTH(US_Accidents_Dec20_updated[[#This Row],[Start_Time]])</f>
        <v>6</v>
      </c>
      <c r="H4520" t="str">
        <f>US_Accidents_Dec20_updated[[#This Row],[Description]]</f>
        <v>At I-25-BL/Nevada Ave/Exit 140 - Accident.</v>
      </c>
      <c r="I4520" t="s">
        <v>50</v>
      </c>
      <c r="J4520">
        <f>IF(US_Accidents_Dec20_updated[[#This Row],[Visibility(mi)]]&gt;30, 30, MROUND(US_Accidents_Dec20_updated[[#This Row],[Visibility(mi)]],5))</f>
        <v>10</v>
      </c>
      <c r="K4520">
        <f>MROUND(US_Accidents_Dec20_updated[[#This Row],[Wind_Speed(mph)]],5)</f>
        <v>5</v>
      </c>
      <c r="L4520">
        <f>IF(US_Accidents_Dec20_updated[[#This Row],[Precipitation(in)]]&gt;0.1, 0.1, US_Accidents_Dec20_updated[[#This Row],[Precipitation(in)]])</f>
        <v>0</v>
      </c>
    </row>
    <row r="4521" spans="1:12" x14ac:dyDescent="0.25">
      <c r="A4521" t="str">
        <f>US_Accidents_Dec20_updated[[#This Row],[ID]]</f>
        <v>A-4196450</v>
      </c>
      <c r="B4521">
        <f>US_Accidents_Dec20_updated[[#This Row],[Start_Lat]]</f>
        <v>39.591949999999997</v>
      </c>
      <c r="C4521">
        <f>US_Accidents_Dec20_updated[[#This Row],[Start_Lng]]</f>
        <v>-104.88308000000001</v>
      </c>
      <c r="D4521">
        <f>US_Accidents_Dec20_updated[[#This Row],[Severity]]-1</f>
        <v>2</v>
      </c>
      <c r="E4521">
        <f>HOUR(US_Accidents_Dec20_updated[[#This Row],[Start_Time]])</f>
        <v>9</v>
      </c>
      <c r="F4521">
        <f>DAY(US_Accidents_Dec20_updated[[#This Row],[Start_Time]])</f>
        <v>6</v>
      </c>
      <c r="G4521">
        <f>MONTH(US_Accidents_Dec20_updated[[#This Row],[Start_Time]])</f>
        <v>6</v>
      </c>
      <c r="H4521" t="str">
        <f>US_Accidents_Dec20_updated[[#This Row],[Description]]</f>
        <v>At CO-88/Arapahoe Rd/Exit 197 - Accident.</v>
      </c>
      <c r="I4521" t="s">
        <v>50</v>
      </c>
      <c r="J4521">
        <f>IF(US_Accidents_Dec20_updated[[#This Row],[Visibility(mi)]]&gt;30, 30, MROUND(US_Accidents_Dec20_updated[[#This Row],[Visibility(mi)]],5))</f>
        <v>10</v>
      </c>
      <c r="K4521">
        <f>MROUND(US_Accidents_Dec20_updated[[#This Row],[Wind_Speed(mph)]],5)</f>
        <v>5</v>
      </c>
      <c r="L4521">
        <f>IF(US_Accidents_Dec20_updated[[#This Row],[Precipitation(in)]]&gt;0.1, 0.1, US_Accidents_Dec20_updated[[#This Row],[Precipitation(in)]])</f>
        <v>0</v>
      </c>
    </row>
    <row r="4522" spans="1:12" x14ac:dyDescent="0.25">
      <c r="A4522" t="str">
        <f>US_Accidents_Dec20_updated[[#This Row],[ID]]</f>
        <v>A-4196451</v>
      </c>
      <c r="B4522">
        <f>US_Accidents_Dec20_updated[[#This Row],[Start_Lat]]</f>
        <v>39.590809999999998</v>
      </c>
      <c r="C4522">
        <f>US_Accidents_Dec20_updated[[#This Row],[Start_Lng]]</f>
        <v>-104.88243</v>
      </c>
      <c r="D4522">
        <f>US_Accidents_Dec20_updated[[#This Row],[Severity]]-1</f>
        <v>2</v>
      </c>
      <c r="E4522">
        <f>HOUR(US_Accidents_Dec20_updated[[#This Row],[Start_Time]])</f>
        <v>9</v>
      </c>
      <c r="F4522">
        <f>DAY(US_Accidents_Dec20_updated[[#This Row],[Start_Time]])</f>
        <v>6</v>
      </c>
      <c r="G4522">
        <f>MONTH(US_Accidents_Dec20_updated[[#This Row],[Start_Time]])</f>
        <v>6</v>
      </c>
      <c r="H4522" t="str">
        <f>US_Accidents_Dec20_updated[[#This Row],[Description]]</f>
        <v>Between Dry Creek Rd/Exit 196 and Orchard Rd/Exit 198 - Accident.</v>
      </c>
      <c r="I4522" t="s">
        <v>50</v>
      </c>
      <c r="J4522">
        <f>IF(US_Accidents_Dec20_updated[[#This Row],[Visibility(mi)]]&gt;30, 30, MROUND(US_Accidents_Dec20_updated[[#This Row],[Visibility(mi)]],5))</f>
        <v>10</v>
      </c>
      <c r="K4522">
        <f>MROUND(US_Accidents_Dec20_updated[[#This Row],[Wind_Speed(mph)]],5)</f>
        <v>5</v>
      </c>
      <c r="L4522">
        <f>IF(US_Accidents_Dec20_updated[[#This Row],[Precipitation(in)]]&gt;0.1, 0.1, US_Accidents_Dec20_updated[[#This Row],[Precipitation(in)]])</f>
        <v>0</v>
      </c>
    </row>
    <row r="4523" spans="1:12" x14ac:dyDescent="0.25">
      <c r="A4523" t="str">
        <f>US_Accidents_Dec20_updated[[#This Row],[ID]]</f>
        <v>A-4196452</v>
      </c>
      <c r="B4523">
        <f>US_Accidents_Dec20_updated[[#This Row],[Start_Lat]]</f>
        <v>39.590809999999998</v>
      </c>
      <c r="C4523">
        <f>US_Accidents_Dec20_updated[[#This Row],[Start_Lng]]</f>
        <v>-104.88243</v>
      </c>
      <c r="D4523">
        <f>US_Accidents_Dec20_updated[[#This Row],[Severity]]-1</f>
        <v>1</v>
      </c>
      <c r="E4523">
        <f>HOUR(US_Accidents_Dec20_updated[[#This Row],[Start_Time]])</f>
        <v>9</v>
      </c>
      <c r="F4523">
        <f>DAY(US_Accidents_Dec20_updated[[#This Row],[Start_Time]])</f>
        <v>6</v>
      </c>
      <c r="G4523">
        <f>MONTH(US_Accidents_Dec20_updated[[#This Row],[Start_Time]])</f>
        <v>6</v>
      </c>
      <c r="H4523" t="str">
        <f>US_Accidents_Dec20_updated[[#This Row],[Description]]</f>
        <v>At CO-88/Arapahoe Rd/Exit 197 - Accident.</v>
      </c>
      <c r="I4523" t="s">
        <v>50</v>
      </c>
      <c r="J4523">
        <f>IF(US_Accidents_Dec20_updated[[#This Row],[Visibility(mi)]]&gt;30, 30, MROUND(US_Accidents_Dec20_updated[[#This Row],[Visibility(mi)]],5))</f>
        <v>10</v>
      </c>
      <c r="K4523">
        <f>MROUND(US_Accidents_Dec20_updated[[#This Row],[Wind_Speed(mph)]],5)</f>
        <v>5</v>
      </c>
      <c r="L4523">
        <f>IF(US_Accidents_Dec20_updated[[#This Row],[Precipitation(in)]]&gt;0.1, 0.1, US_Accidents_Dec20_updated[[#This Row],[Precipitation(in)]])</f>
        <v>0</v>
      </c>
    </row>
    <row r="4524" spans="1:12" x14ac:dyDescent="0.25">
      <c r="A4524" t="str">
        <f>US_Accidents_Dec20_updated[[#This Row],[ID]]</f>
        <v>A-4196453</v>
      </c>
      <c r="B4524">
        <f>US_Accidents_Dec20_updated[[#This Row],[Start_Lat]]</f>
        <v>40.584130000000002</v>
      </c>
      <c r="C4524">
        <f>US_Accidents_Dec20_updated[[#This Row],[Start_Lng]]</f>
        <v>-105.00145000000001</v>
      </c>
      <c r="D4524">
        <f>US_Accidents_Dec20_updated[[#This Row],[Severity]]-1</f>
        <v>1</v>
      </c>
      <c r="E4524">
        <f>HOUR(US_Accidents_Dec20_updated[[#This Row],[Start_Time]])</f>
        <v>10</v>
      </c>
      <c r="F4524">
        <f>DAY(US_Accidents_Dec20_updated[[#This Row],[Start_Time]])</f>
        <v>6</v>
      </c>
      <c r="G4524">
        <f>MONTH(US_Accidents_Dec20_updated[[#This Row],[Start_Time]])</f>
        <v>6</v>
      </c>
      <c r="H4524" t="str">
        <f>US_Accidents_Dec20_updated[[#This Row],[Description]]</f>
        <v>At CO-14/Mulberry St/Exit 269 - Accident.</v>
      </c>
      <c r="I4524" t="s">
        <v>50</v>
      </c>
      <c r="J4524">
        <f>IF(US_Accidents_Dec20_updated[[#This Row],[Visibility(mi)]]&gt;30, 30, MROUND(US_Accidents_Dec20_updated[[#This Row],[Visibility(mi)]],5))</f>
        <v>10</v>
      </c>
      <c r="K4524">
        <f>MROUND(US_Accidents_Dec20_updated[[#This Row],[Wind_Speed(mph)]],5)</f>
        <v>5</v>
      </c>
      <c r="L4524">
        <f>IF(US_Accidents_Dec20_updated[[#This Row],[Precipitation(in)]]&gt;0.1, 0.1, US_Accidents_Dec20_updated[[#This Row],[Precipitation(in)]])</f>
        <v>0</v>
      </c>
    </row>
    <row r="4525" spans="1:12" x14ac:dyDescent="0.25">
      <c r="A4525" t="str">
        <f>US_Accidents_Dec20_updated[[#This Row],[ID]]</f>
        <v>A-4196455</v>
      </c>
      <c r="B4525">
        <f>US_Accidents_Dec20_updated[[#This Row],[Start_Lat]]</f>
        <v>39.874850000000002</v>
      </c>
      <c r="C4525">
        <f>US_Accidents_Dec20_updated[[#This Row],[Start_Lng]]</f>
        <v>-104.89785000000001</v>
      </c>
      <c r="D4525">
        <f>US_Accidents_Dec20_updated[[#This Row],[Severity]]-1</f>
        <v>1</v>
      </c>
      <c r="E4525">
        <f>HOUR(US_Accidents_Dec20_updated[[#This Row],[Start_Time]])</f>
        <v>10</v>
      </c>
      <c r="F4525">
        <f>DAY(US_Accidents_Dec20_updated[[#This Row],[Start_Time]])</f>
        <v>6</v>
      </c>
      <c r="G4525">
        <f>MONTH(US_Accidents_Dec20_updated[[#This Row],[Start_Time]])</f>
        <v>6</v>
      </c>
      <c r="H4525" t="str">
        <f>US_Accidents_Dec20_updated[[#This Row],[Description]]</f>
        <v>At 96th Ave/Exit 11 - Accident.</v>
      </c>
      <c r="I4525" t="s">
        <v>50</v>
      </c>
      <c r="J4525">
        <f>IF(US_Accidents_Dec20_updated[[#This Row],[Visibility(mi)]]&gt;30, 30, MROUND(US_Accidents_Dec20_updated[[#This Row],[Visibility(mi)]],5))</f>
        <v>10</v>
      </c>
      <c r="K4525">
        <f>MROUND(US_Accidents_Dec20_updated[[#This Row],[Wind_Speed(mph)]],5)</f>
        <v>5</v>
      </c>
      <c r="L4525">
        <f>IF(US_Accidents_Dec20_updated[[#This Row],[Precipitation(in)]]&gt;0.1, 0.1, US_Accidents_Dec20_updated[[#This Row],[Precipitation(in)]])</f>
        <v>0</v>
      </c>
    </row>
    <row r="4526" spans="1:12" x14ac:dyDescent="0.25">
      <c r="A4526" t="str">
        <f>US_Accidents_Dec20_updated[[#This Row],[ID]]</f>
        <v>A-4196457</v>
      </c>
      <c r="B4526">
        <f>US_Accidents_Dec20_updated[[#This Row],[Start_Lat]]</f>
        <v>39.734789999999997</v>
      </c>
      <c r="C4526">
        <f>US_Accidents_Dec20_updated[[#This Row],[Start_Lng]]</f>
        <v>-105.01503</v>
      </c>
      <c r="D4526">
        <f>US_Accidents_Dec20_updated[[#This Row],[Severity]]-1</f>
        <v>2</v>
      </c>
      <c r="E4526">
        <f>HOUR(US_Accidents_Dec20_updated[[#This Row],[Start_Time]])</f>
        <v>11</v>
      </c>
      <c r="F4526">
        <f>DAY(US_Accidents_Dec20_updated[[#This Row],[Start_Time]])</f>
        <v>6</v>
      </c>
      <c r="G4526">
        <f>MONTH(US_Accidents_Dec20_updated[[#This Row],[Start_Time]])</f>
        <v>6</v>
      </c>
      <c r="H4526" t="str">
        <f>US_Accidents_Dec20_updated[[#This Row],[Description]]</f>
        <v>At US-40/CO-33/Colfax Ave/Exit 210 - Accident.</v>
      </c>
      <c r="I4526" t="s">
        <v>50</v>
      </c>
      <c r="J4526">
        <f>IF(US_Accidents_Dec20_updated[[#This Row],[Visibility(mi)]]&gt;30, 30, MROUND(US_Accidents_Dec20_updated[[#This Row],[Visibility(mi)]],5))</f>
        <v>30</v>
      </c>
      <c r="K4526">
        <f>MROUND(US_Accidents_Dec20_updated[[#This Row],[Wind_Speed(mph)]],5)</f>
        <v>5</v>
      </c>
      <c r="L4526">
        <f>IF(US_Accidents_Dec20_updated[[#This Row],[Precipitation(in)]]&gt;0.1, 0.1, US_Accidents_Dec20_updated[[#This Row],[Precipitation(in)]])</f>
        <v>0</v>
      </c>
    </row>
    <row r="4527" spans="1:12" x14ac:dyDescent="0.25">
      <c r="A4527" t="str">
        <f>US_Accidents_Dec20_updated[[#This Row],[ID]]</f>
        <v>A-4196465</v>
      </c>
      <c r="B4527">
        <f>US_Accidents_Dec20_updated[[#This Row],[Start_Lat]]</f>
        <v>39.722501000000001</v>
      </c>
      <c r="C4527">
        <f>US_Accidents_Dec20_updated[[#This Row],[Start_Lng]]</f>
        <v>-105.195339</v>
      </c>
      <c r="D4527">
        <f>US_Accidents_Dec20_updated[[#This Row],[Severity]]-1</f>
        <v>1</v>
      </c>
      <c r="E4527">
        <f>HOUR(US_Accidents_Dec20_updated[[#This Row],[Start_Time]])</f>
        <v>13</v>
      </c>
      <c r="F4527">
        <f>DAY(US_Accidents_Dec20_updated[[#This Row],[Start_Time]])</f>
        <v>6</v>
      </c>
      <c r="G4527">
        <f>MONTH(US_Accidents_Dec20_updated[[#This Row],[Start_Time]])</f>
        <v>6</v>
      </c>
      <c r="H4527" t="str">
        <f>US_Accidents_Dec20_updated[[#This Row],[Description]]</f>
        <v>At I-70-BL/US-40/W Colfax Ave - Accident.</v>
      </c>
      <c r="I4527" t="s">
        <v>50</v>
      </c>
      <c r="J4527">
        <f>IF(US_Accidents_Dec20_updated[[#This Row],[Visibility(mi)]]&gt;30, 30, MROUND(US_Accidents_Dec20_updated[[#This Row],[Visibility(mi)]],5))</f>
        <v>30</v>
      </c>
      <c r="K4527">
        <f>MROUND(US_Accidents_Dec20_updated[[#This Row],[Wind_Speed(mph)]],5)</f>
        <v>0</v>
      </c>
      <c r="L4527">
        <f>IF(US_Accidents_Dec20_updated[[#This Row],[Precipitation(in)]]&gt;0.1, 0.1, US_Accidents_Dec20_updated[[#This Row],[Precipitation(in)]])</f>
        <v>0</v>
      </c>
    </row>
    <row r="4528" spans="1:12" x14ac:dyDescent="0.25">
      <c r="A4528" t="str">
        <f>US_Accidents_Dec20_updated[[#This Row],[ID]]</f>
        <v>A-4196475</v>
      </c>
      <c r="B4528">
        <f>US_Accidents_Dec20_updated[[#This Row],[Start_Lat]]</f>
        <v>38.936554000000001</v>
      </c>
      <c r="C4528">
        <f>US_Accidents_Dec20_updated[[#This Row],[Start_Lng]]</f>
        <v>-105.009934</v>
      </c>
      <c r="D4528">
        <f>US_Accidents_Dec20_updated[[#This Row],[Severity]]-1</f>
        <v>2</v>
      </c>
      <c r="E4528">
        <f>HOUR(US_Accidents_Dec20_updated[[#This Row],[Start_Time]])</f>
        <v>17</v>
      </c>
      <c r="F4528">
        <f>DAY(US_Accidents_Dec20_updated[[#This Row],[Start_Time]])</f>
        <v>6</v>
      </c>
      <c r="G4528">
        <f>MONTH(US_Accidents_Dec20_updated[[#This Row],[Start_Time]])</f>
        <v>6</v>
      </c>
      <c r="H4528" t="str">
        <f>US_Accidents_Dec20_updated[[#This Row],[Description]]</f>
        <v>At Chipita Park Rd - Accident.</v>
      </c>
      <c r="I4528" t="s">
        <v>50</v>
      </c>
      <c r="J4528">
        <f>IF(US_Accidents_Dec20_updated[[#This Row],[Visibility(mi)]]&gt;30, 30, MROUND(US_Accidents_Dec20_updated[[#This Row],[Visibility(mi)]],5))</f>
        <v>10</v>
      </c>
      <c r="K4528">
        <f>MROUND(US_Accidents_Dec20_updated[[#This Row],[Wind_Speed(mph)]],5)</f>
        <v>15</v>
      </c>
      <c r="L4528">
        <f>IF(US_Accidents_Dec20_updated[[#This Row],[Precipitation(in)]]&gt;0.1, 0.1, US_Accidents_Dec20_updated[[#This Row],[Precipitation(in)]])</f>
        <v>0</v>
      </c>
    </row>
    <row r="4529" spans="1:12" x14ac:dyDescent="0.25">
      <c r="A4529" t="str">
        <f>US_Accidents_Dec20_updated[[#This Row],[ID]]</f>
        <v>A-4196476</v>
      </c>
      <c r="B4529">
        <f>US_Accidents_Dec20_updated[[#This Row],[Start_Lat]]</f>
        <v>38.942647000000001</v>
      </c>
      <c r="C4529">
        <f>US_Accidents_Dec20_updated[[#This Row],[Start_Lng]]</f>
        <v>-105.01794</v>
      </c>
      <c r="D4529">
        <f>US_Accidents_Dec20_updated[[#This Row],[Severity]]-1</f>
        <v>3</v>
      </c>
      <c r="E4529">
        <f>HOUR(US_Accidents_Dec20_updated[[#This Row],[Start_Time]])</f>
        <v>16</v>
      </c>
      <c r="F4529">
        <f>DAY(US_Accidents_Dec20_updated[[#This Row],[Start_Time]])</f>
        <v>6</v>
      </c>
      <c r="G4529">
        <f>MONTH(US_Accidents_Dec20_updated[[#This Row],[Start_Time]])</f>
        <v>6</v>
      </c>
      <c r="H4529" t="str">
        <f>US_Accidents_Dec20_updated[[#This Row],[Description]]</f>
        <v>Closed between S Baldwin St and Chipita Park Rd - Road closed due to accident.</v>
      </c>
      <c r="I4529" t="s">
        <v>50</v>
      </c>
      <c r="J4529">
        <f>IF(US_Accidents_Dec20_updated[[#This Row],[Visibility(mi)]]&gt;30, 30, MROUND(US_Accidents_Dec20_updated[[#This Row],[Visibility(mi)]],5))</f>
        <v>10</v>
      </c>
      <c r="K4529">
        <f>MROUND(US_Accidents_Dec20_updated[[#This Row],[Wind_Speed(mph)]],5)</f>
        <v>5</v>
      </c>
      <c r="L4529">
        <f>IF(US_Accidents_Dec20_updated[[#This Row],[Precipitation(in)]]&gt;0.1, 0.1, US_Accidents_Dec20_updated[[#This Row],[Precipitation(in)]])</f>
        <v>0</v>
      </c>
    </row>
    <row r="4530" spans="1:12" x14ac:dyDescent="0.25">
      <c r="A4530" t="str">
        <f>US_Accidents_Dec20_updated[[#This Row],[ID]]</f>
        <v>A-4196479</v>
      </c>
      <c r="B4530">
        <f>US_Accidents_Dec20_updated[[#This Row],[Start_Lat]]</f>
        <v>39.856301000000002</v>
      </c>
      <c r="C4530">
        <f>US_Accidents_Dec20_updated[[#This Row],[Start_Lng]]</f>
        <v>-104.987278</v>
      </c>
      <c r="D4530">
        <f>US_Accidents_Dec20_updated[[#This Row],[Severity]]-1</f>
        <v>2</v>
      </c>
      <c r="E4530">
        <f>HOUR(US_Accidents_Dec20_updated[[#This Row],[Start_Time]])</f>
        <v>15</v>
      </c>
      <c r="F4530">
        <f>DAY(US_Accidents_Dec20_updated[[#This Row],[Start_Time]])</f>
        <v>6</v>
      </c>
      <c r="G4530">
        <f>MONTH(US_Accidents_Dec20_updated[[#This Row],[Start_Time]])</f>
        <v>6</v>
      </c>
      <c r="H4530" t="str">
        <f>US_Accidents_Dec20_updated[[#This Row],[Description]]</f>
        <v>At 84th Ave/Exit 219 - Accident.</v>
      </c>
      <c r="I4530" t="s">
        <v>50</v>
      </c>
      <c r="J4530">
        <f>IF(US_Accidents_Dec20_updated[[#This Row],[Visibility(mi)]]&gt;30, 30, MROUND(US_Accidents_Dec20_updated[[#This Row],[Visibility(mi)]],5))</f>
        <v>30</v>
      </c>
      <c r="K4530">
        <f>MROUND(US_Accidents_Dec20_updated[[#This Row],[Wind_Speed(mph)]],5)</f>
        <v>10</v>
      </c>
      <c r="L4530">
        <f>IF(US_Accidents_Dec20_updated[[#This Row],[Precipitation(in)]]&gt;0.1, 0.1, US_Accidents_Dec20_updated[[#This Row],[Precipitation(in)]])</f>
        <v>0</v>
      </c>
    </row>
    <row r="4531" spans="1:12" x14ac:dyDescent="0.25">
      <c r="A4531" t="str">
        <f>US_Accidents_Dec20_updated[[#This Row],[ID]]</f>
        <v>A-4196480</v>
      </c>
      <c r="B4531">
        <f>US_Accidents_Dec20_updated[[#This Row],[Start_Lat]]</f>
        <v>40.517648999999999</v>
      </c>
      <c r="C4531">
        <f>US_Accidents_Dec20_updated[[#This Row],[Start_Lng]]</f>
        <v>-104.99225</v>
      </c>
      <c r="D4531">
        <f>US_Accidents_Dec20_updated[[#This Row],[Severity]]-1</f>
        <v>2</v>
      </c>
      <c r="E4531">
        <f>HOUR(US_Accidents_Dec20_updated[[#This Row],[Start_Time]])</f>
        <v>15</v>
      </c>
      <c r="F4531">
        <f>DAY(US_Accidents_Dec20_updated[[#This Row],[Start_Time]])</f>
        <v>6</v>
      </c>
      <c r="G4531">
        <f>MONTH(US_Accidents_Dec20_updated[[#This Row],[Start_Time]])</f>
        <v>6</v>
      </c>
      <c r="H4531" t="str">
        <f>US_Accidents_Dec20_updated[[#This Row],[Description]]</f>
        <v>At CO-392/Exit 262 - Accident.</v>
      </c>
      <c r="I4531" t="s">
        <v>50</v>
      </c>
      <c r="J4531">
        <f>IF(US_Accidents_Dec20_updated[[#This Row],[Visibility(mi)]]&gt;30, 30, MROUND(US_Accidents_Dec20_updated[[#This Row],[Visibility(mi)]],5))</f>
        <v>10</v>
      </c>
      <c r="K4531">
        <f>MROUND(US_Accidents_Dec20_updated[[#This Row],[Wind_Speed(mph)]],5)</f>
        <v>15</v>
      </c>
      <c r="L4531">
        <f>IF(US_Accidents_Dec20_updated[[#This Row],[Precipitation(in)]]&gt;0.1, 0.1, US_Accidents_Dec20_updated[[#This Row],[Precipitation(in)]])</f>
        <v>0</v>
      </c>
    </row>
    <row r="4532" spans="1:12" x14ac:dyDescent="0.25">
      <c r="A4532" t="str">
        <f>US_Accidents_Dec20_updated[[#This Row],[ID]]</f>
        <v>A-4196481</v>
      </c>
      <c r="B4532">
        <f>US_Accidents_Dec20_updated[[#This Row],[Start_Lat]]</f>
        <v>39.854090999999997</v>
      </c>
      <c r="C4532">
        <f>US_Accidents_Dec20_updated[[#This Row],[Start_Lng]]</f>
        <v>-104.98679799999999</v>
      </c>
      <c r="D4532">
        <f>US_Accidents_Dec20_updated[[#This Row],[Severity]]-1</f>
        <v>2</v>
      </c>
      <c r="E4532">
        <f>HOUR(US_Accidents_Dec20_updated[[#This Row],[Start_Time]])</f>
        <v>15</v>
      </c>
      <c r="F4532">
        <f>DAY(US_Accidents_Dec20_updated[[#This Row],[Start_Time]])</f>
        <v>6</v>
      </c>
      <c r="G4532">
        <f>MONTH(US_Accidents_Dec20_updated[[#This Row],[Start_Time]])</f>
        <v>6</v>
      </c>
      <c r="H4532" t="str">
        <f>US_Accidents_Dec20_updated[[#This Row],[Description]]</f>
        <v>At 84th Ave/Exit 219 - Accident. Three lanes blocked.</v>
      </c>
      <c r="I4532" t="s">
        <v>50</v>
      </c>
      <c r="J4532">
        <f>IF(US_Accidents_Dec20_updated[[#This Row],[Visibility(mi)]]&gt;30, 30, MROUND(US_Accidents_Dec20_updated[[#This Row],[Visibility(mi)]],5))</f>
        <v>30</v>
      </c>
      <c r="K4532">
        <f>MROUND(US_Accidents_Dec20_updated[[#This Row],[Wind_Speed(mph)]],5)</f>
        <v>10</v>
      </c>
      <c r="L4532">
        <f>IF(US_Accidents_Dec20_updated[[#This Row],[Precipitation(in)]]&gt;0.1, 0.1, US_Accidents_Dec20_updated[[#This Row],[Precipitation(in)]])</f>
        <v>0</v>
      </c>
    </row>
    <row r="4533" spans="1:12" x14ac:dyDescent="0.25">
      <c r="A4533" t="str">
        <f>US_Accidents_Dec20_updated[[#This Row],[ID]]</f>
        <v>A-4196482</v>
      </c>
      <c r="B4533">
        <f>US_Accidents_Dec20_updated[[#This Row],[Start_Lat]]</f>
        <v>39.854090999999997</v>
      </c>
      <c r="C4533">
        <f>US_Accidents_Dec20_updated[[#This Row],[Start_Lng]]</f>
        <v>-104.98679799999999</v>
      </c>
      <c r="D4533">
        <f>US_Accidents_Dec20_updated[[#This Row],[Severity]]-1</f>
        <v>2</v>
      </c>
      <c r="E4533">
        <f>HOUR(US_Accidents_Dec20_updated[[#This Row],[Start_Time]])</f>
        <v>16</v>
      </c>
      <c r="F4533">
        <f>DAY(US_Accidents_Dec20_updated[[#This Row],[Start_Time]])</f>
        <v>6</v>
      </c>
      <c r="G4533">
        <f>MONTH(US_Accidents_Dec20_updated[[#This Row],[Start_Time]])</f>
        <v>6</v>
      </c>
      <c r="H4533" t="str">
        <f>US_Accidents_Dec20_updated[[#This Row],[Description]]</f>
        <v>At 84th Ave/Exit 219 - Accident. Three lanes blocked.</v>
      </c>
      <c r="I4533" t="s">
        <v>50</v>
      </c>
      <c r="J4533">
        <f>IF(US_Accidents_Dec20_updated[[#This Row],[Visibility(mi)]]&gt;30, 30, MROUND(US_Accidents_Dec20_updated[[#This Row],[Visibility(mi)]],5))</f>
        <v>30</v>
      </c>
      <c r="K4533">
        <f>MROUND(US_Accidents_Dec20_updated[[#This Row],[Wind_Speed(mph)]],5)</f>
        <v>0</v>
      </c>
      <c r="L4533">
        <f>IF(US_Accidents_Dec20_updated[[#This Row],[Precipitation(in)]]&gt;0.1, 0.1, US_Accidents_Dec20_updated[[#This Row],[Precipitation(in)]])</f>
        <v>0</v>
      </c>
    </row>
    <row r="4534" spans="1:12" x14ac:dyDescent="0.25">
      <c r="A4534" t="str">
        <f>US_Accidents_Dec20_updated[[#This Row],[ID]]</f>
        <v>A-4196487</v>
      </c>
      <c r="B4534">
        <f>US_Accidents_Dec20_updated[[#This Row],[Start_Lat]]</f>
        <v>39.723457000000003</v>
      </c>
      <c r="C4534">
        <f>US_Accidents_Dec20_updated[[#This Row],[Start_Lng]]</f>
        <v>-105.011526</v>
      </c>
      <c r="D4534">
        <f>US_Accidents_Dec20_updated[[#This Row],[Severity]]-1</f>
        <v>2</v>
      </c>
      <c r="E4534">
        <f>HOUR(US_Accidents_Dec20_updated[[#This Row],[Start_Time]])</f>
        <v>19</v>
      </c>
      <c r="F4534">
        <f>DAY(US_Accidents_Dec20_updated[[#This Row],[Start_Time]])</f>
        <v>6</v>
      </c>
      <c r="G4534">
        <f>MONTH(US_Accidents_Dec20_updated[[#This Row],[Start_Time]])</f>
        <v>6</v>
      </c>
      <c r="H4534" t="str">
        <f>US_Accidents_Dec20_updated[[#This Row],[Description]]</f>
        <v>At US-6/6th Ave/Exit 209 - Accident.</v>
      </c>
      <c r="I4534" t="s">
        <v>50</v>
      </c>
      <c r="J4534">
        <f>IF(US_Accidents_Dec20_updated[[#This Row],[Visibility(mi)]]&gt;30, 30, MROUND(US_Accidents_Dec20_updated[[#This Row],[Visibility(mi)]],5))</f>
        <v>30</v>
      </c>
      <c r="K4534">
        <f>MROUND(US_Accidents_Dec20_updated[[#This Row],[Wind_Speed(mph)]],5)</f>
        <v>10</v>
      </c>
      <c r="L4534">
        <f>IF(US_Accidents_Dec20_updated[[#This Row],[Precipitation(in)]]&gt;0.1, 0.1, US_Accidents_Dec20_updated[[#This Row],[Precipitation(in)]])</f>
        <v>0</v>
      </c>
    </row>
    <row r="4535" spans="1:12" x14ac:dyDescent="0.25">
      <c r="A4535" t="str">
        <f>US_Accidents_Dec20_updated[[#This Row],[ID]]</f>
        <v>A-4196488</v>
      </c>
      <c r="B4535">
        <f>US_Accidents_Dec20_updated[[#This Row],[Start_Lat]]</f>
        <v>40.760603000000003</v>
      </c>
      <c r="C4535">
        <f>US_Accidents_Dec20_updated[[#This Row],[Start_Lng]]</f>
        <v>-104.99198</v>
      </c>
      <c r="D4535">
        <f>US_Accidents_Dec20_updated[[#This Row],[Severity]]-1</f>
        <v>2</v>
      </c>
      <c r="E4535">
        <f>HOUR(US_Accidents_Dec20_updated[[#This Row],[Start_Time]])</f>
        <v>20</v>
      </c>
      <c r="F4535">
        <f>DAY(US_Accidents_Dec20_updated[[#This Row],[Start_Time]])</f>
        <v>6</v>
      </c>
      <c r="G4535">
        <f>MONTH(US_Accidents_Dec20_updated[[#This Row],[Start_Time]])</f>
        <v>6</v>
      </c>
      <c r="H4535" t="str">
        <f>US_Accidents_Dec20_updated[[#This Row],[Description]]</f>
        <v>At Buckeye Road/Exit 288 - Accident.</v>
      </c>
      <c r="I4535" t="s">
        <v>50</v>
      </c>
      <c r="J4535">
        <f>IF(US_Accidents_Dec20_updated[[#This Row],[Visibility(mi)]]&gt;30, 30, MROUND(US_Accidents_Dec20_updated[[#This Row],[Visibility(mi)]],5))</f>
        <v>10</v>
      </c>
      <c r="K4535">
        <f>MROUND(US_Accidents_Dec20_updated[[#This Row],[Wind_Speed(mph)]],5)</f>
        <v>5</v>
      </c>
      <c r="L4535">
        <f>IF(US_Accidents_Dec20_updated[[#This Row],[Precipitation(in)]]&gt;0.1, 0.1, US_Accidents_Dec20_updated[[#This Row],[Precipitation(in)]])</f>
        <v>0</v>
      </c>
    </row>
    <row r="4536" spans="1:12" x14ac:dyDescent="0.25">
      <c r="A4536" t="str">
        <f>US_Accidents_Dec20_updated[[#This Row],[ID]]</f>
        <v>A-4196495</v>
      </c>
      <c r="B4536">
        <f>US_Accidents_Dec20_updated[[#This Row],[Start_Lat]]</f>
        <v>39.863804000000002</v>
      </c>
      <c r="C4536">
        <f>US_Accidents_Dec20_updated[[#This Row],[Start_Lng]]</f>
        <v>-104.98748000000001</v>
      </c>
      <c r="D4536">
        <f>US_Accidents_Dec20_updated[[#This Row],[Severity]]-1</f>
        <v>2</v>
      </c>
      <c r="E4536">
        <f>HOUR(US_Accidents_Dec20_updated[[#This Row],[Start_Time]])</f>
        <v>21</v>
      </c>
      <c r="F4536">
        <f>DAY(US_Accidents_Dec20_updated[[#This Row],[Start_Time]])</f>
        <v>6</v>
      </c>
      <c r="G4536">
        <f>MONTH(US_Accidents_Dec20_updated[[#This Row],[Start_Time]])</f>
        <v>6</v>
      </c>
      <c r="H4536" t="str">
        <f>US_Accidents_Dec20_updated[[#This Row],[Description]]</f>
        <v>At Thornton Pky/Exit 220 - Accident.</v>
      </c>
      <c r="I4536" t="s">
        <v>50</v>
      </c>
      <c r="J4536">
        <f>IF(US_Accidents_Dec20_updated[[#This Row],[Visibility(mi)]]&gt;30, 30, MROUND(US_Accidents_Dec20_updated[[#This Row],[Visibility(mi)]],5))</f>
        <v>10</v>
      </c>
      <c r="K4536">
        <f>MROUND(US_Accidents_Dec20_updated[[#This Row],[Wind_Speed(mph)]],5)</f>
        <v>20</v>
      </c>
      <c r="L4536">
        <f>IF(US_Accidents_Dec20_updated[[#This Row],[Precipitation(in)]]&gt;0.1, 0.1, US_Accidents_Dec20_updated[[#This Row],[Precipitation(in)]])</f>
        <v>0</v>
      </c>
    </row>
    <row r="4537" spans="1:12" x14ac:dyDescent="0.25">
      <c r="A4537" t="str">
        <f>US_Accidents_Dec20_updated[[#This Row],[ID]]</f>
        <v>A-4196500</v>
      </c>
      <c r="B4537">
        <f>US_Accidents_Dec20_updated[[#This Row],[Start_Lat]]</f>
        <v>36.994289999999999</v>
      </c>
      <c r="C4537">
        <f>US_Accidents_Dec20_updated[[#This Row],[Start_Lng]]</f>
        <v>-104.48061</v>
      </c>
      <c r="D4537">
        <f>US_Accidents_Dec20_updated[[#This Row],[Severity]]-1</f>
        <v>2</v>
      </c>
      <c r="E4537">
        <f>HOUR(US_Accidents_Dec20_updated[[#This Row],[Start_Time]])</f>
        <v>11</v>
      </c>
      <c r="F4537">
        <f>DAY(US_Accidents_Dec20_updated[[#This Row],[Start_Time]])</f>
        <v>6</v>
      </c>
      <c r="G4537">
        <f>MONTH(US_Accidents_Dec20_updated[[#This Row],[Start_Time]])</f>
        <v>6</v>
      </c>
      <c r="H4537" t="str">
        <f>US_Accidents_Dec20_updated[[#This Row],[Description]]</f>
        <v>At Colorado/New Mexico State Line - Accident.</v>
      </c>
      <c r="I4537" t="s">
        <v>50</v>
      </c>
      <c r="J4537">
        <f>IF(US_Accidents_Dec20_updated[[#This Row],[Visibility(mi)]]&gt;30, 30, MROUND(US_Accidents_Dec20_updated[[#This Row],[Visibility(mi)]],5))</f>
        <v>10</v>
      </c>
      <c r="K4537">
        <f>MROUND(US_Accidents_Dec20_updated[[#This Row],[Wind_Speed(mph)]],5)</f>
        <v>5</v>
      </c>
      <c r="L4537">
        <f>IF(US_Accidents_Dec20_updated[[#This Row],[Precipitation(in)]]&gt;0.1, 0.1, US_Accidents_Dec20_updated[[#This Row],[Precipitation(in)]])</f>
        <v>0</v>
      </c>
    </row>
    <row r="4538" spans="1:12" x14ac:dyDescent="0.25">
      <c r="A4538" t="str">
        <f>US_Accidents_Dec20_updated[[#This Row],[ID]]</f>
        <v>A-4196962</v>
      </c>
      <c r="B4538">
        <f>US_Accidents_Dec20_updated[[#This Row],[Start_Lat]]</f>
        <v>39.725580000000001</v>
      </c>
      <c r="C4538">
        <f>US_Accidents_Dec20_updated[[#This Row],[Start_Lng]]</f>
        <v>-105.022643</v>
      </c>
      <c r="D4538">
        <f>US_Accidents_Dec20_updated[[#This Row],[Severity]]-1</f>
        <v>2</v>
      </c>
      <c r="E4538">
        <f>HOUR(US_Accidents_Dec20_updated[[#This Row],[Start_Time]])</f>
        <v>8</v>
      </c>
      <c r="F4538">
        <f>DAY(US_Accidents_Dec20_updated[[#This Row],[Start_Time]])</f>
        <v>7</v>
      </c>
      <c r="G4538">
        <f>MONTH(US_Accidents_Dec20_updated[[#This Row],[Start_Time]])</f>
        <v>6</v>
      </c>
      <c r="H4538" t="str">
        <f>US_Accidents_Dec20_updated[[#This Row],[Description]]</f>
        <v>At Bryant St - Accident.</v>
      </c>
      <c r="I4538" t="s">
        <v>50</v>
      </c>
      <c r="J4538">
        <f>IF(US_Accidents_Dec20_updated[[#This Row],[Visibility(mi)]]&gt;30, 30, MROUND(US_Accidents_Dec20_updated[[#This Row],[Visibility(mi)]],5))</f>
        <v>30</v>
      </c>
      <c r="K4538">
        <f>MROUND(US_Accidents_Dec20_updated[[#This Row],[Wind_Speed(mph)]],5)</f>
        <v>0</v>
      </c>
      <c r="L4538">
        <f>IF(US_Accidents_Dec20_updated[[#This Row],[Precipitation(in)]]&gt;0.1, 0.1, US_Accidents_Dec20_updated[[#This Row],[Precipitation(in)]])</f>
        <v>0</v>
      </c>
    </row>
    <row r="4539" spans="1:12" x14ac:dyDescent="0.25">
      <c r="A4539" t="str">
        <f>US_Accidents_Dec20_updated[[#This Row],[ID]]</f>
        <v>A-4196964</v>
      </c>
      <c r="B4539">
        <f>US_Accidents_Dec20_updated[[#This Row],[Start_Lat]]</f>
        <v>39.564039999999999</v>
      </c>
      <c r="C4539">
        <f>US_Accidents_Dec20_updated[[#This Row],[Start_Lng]]</f>
        <v>-105.06981</v>
      </c>
      <c r="D4539">
        <f>US_Accidents_Dec20_updated[[#This Row],[Severity]]-1</f>
        <v>2</v>
      </c>
      <c r="E4539">
        <f>HOUR(US_Accidents_Dec20_updated[[#This Row],[Start_Time]])</f>
        <v>8</v>
      </c>
      <c r="F4539">
        <f>DAY(US_Accidents_Dec20_updated[[#This Row],[Start_Time]])</f>
        <v>7</v>
      </c>
      <c r="G4539">
        <f>MONTH(US_Accidents_Dec20_updated[[#This Row],[Start_Time]])</f>
        <v>6</v>
      </c>
      <c r="H4539" t="str">
        <f>US_Accidents_Dec20_updated[[#This Row],[Description]]</f>
        <v>At CO-75/Platte Canyon Rd - Accident.</v>
      </c>
      <c r="I4539" t="s">
        <v>50</v>
      </c>
      <c r="J4539">
        <f>IF(US_Accidents_Dec20_updated[[#This Row],[Visibility(mi)]]&gt;30, 30, MROUND(US_Accidents_Dec20_updated[[#This Row],[Visibility(mi)]],5))</f>
        <v>10</v>
      </c>
      <c r="K4539">
        <f>MROUND(US_Accidents_Dec20_updated[[#This Row],[Wind_Speed(mph)]],5)</f>
        <v>5</v>
      </c>
      <c r="L4539">
        <f>IF(US_Accidents_Dec20_updated[[#This Row],[Precipitation(in)]]&gt;0.1, 0.1, US_Accidents_Dec20_updated[[#This Row],[Precipitation(in)]])</f>
        <v>0</v>
      </c>
    </row>
    <row r="4540" spans="1:12" x14ac:dyDescent="0.25">
      <c r="A4540" t="str">
        <f>US_Accidents_Dec20_updated[[#This Row],[ID]]</f>
        <v>A-4196966</v>
      </c>
      <c r="B4540">
        <f>US_Accidents_Dec20_updated[[#This Row],[Start_Lat]]</f>
        <v>39.125577</v>
      </c>
      <c r="C4540">
        <f>US_Accidents_Dec20_updated[[#This Row],[Start_Lng]]</f>
        <v>-104.86466</v>
      </c>
      <c r="D4540">
        <f>US_Accidents_Dec20_updated[[#This Row],[Severity]]-1</f>
        <v>2</v>
      </c>
      <c r="E4540">
        <f>HOUR(US_Accidents_Dec20_updated[[#This Row],[Start_Time]])</f>
        <v>11</v>
      </c>
      <c r="F4540">
        <f>DAY(US_Accidents_Dec20_updated[[#This Row],[Start_Time]])</f>
        <v>7</v>
      </c>
      <c r="G4540">
        <f>MONTH(US_Accidents_Dec20_updated[[#This Row],[Start_Time]])</f>
        <v>6</v>
      </c>
      <c r="H4540" t="str">
        <f>US_Accidents_Dec20_updated[[#This Row],[Description]]</f>
        <v>At CO-105/Exit 161 - Accident.</v>
      </c>
      <c r="I4540" t="s">
        <v>50</v>
      </c>
      <c r="J4540">
        <f>IF(US_Accidents_Dec20_updated[[#This Row],[Visibility(mi)]]&gt;30, 30, MROUND(US_Accidents_Dec20_updated[[#This Row],[Visibility(mi)]],5))</f>
        <v>10</v>
      </c>
      <c r="K4540">
        <f>MROUND(US_Accidents_Dec20_updated[[#This Row],[Wind_Speed(mph)]],5)</f>
        <v>5</v>
      </c>
      <c r="L4540">
        <f>IF(US_Accidents_Dec20_updated[[#This Row],[Precipitation(in)]]&gt;0.1, 0.1, US_Accidents_Dec20_updated[[#This Row],[Precipitation(in)]])</f>
        <v>0</v>
      </c>
    </row>
    <row r="4541" spans="1:12" x14ac:dyDescent="0.25">
      <c r="A4541" t="str">
        <f>US_Accidents_Dec20_updated[[#This Row],[ID]]</f>
        <v>A-4196968</v>
      </c>
      <c r="B4541">
        <f>US_Accidents_Dec20_updated[[#This Row],[Start_Lat]]</f>
        <v>39.71143</v>
      </c>
      <c r="C4541">
        <f>US_Accidents_Dec20_updated[[#This Row],[Start_Lng]]</f>
        <v>-104.99903999999999</v>
      </c>
      <c r="D4541">
        <f>US_Accidents_Dec20_updated[[#This Row],[Severity]]-1</f>
        <v>2</v>
      </c>
      <c r="E4541">
        <f>HOUR(US_Accidents_Dec20_updated[[#This Row],[Start_Time]])</f>
        <v>12</v>
      </c>
      <c r="F4541">
        <f>DAY(US_Accidents_Dec20_updated[[#This Row],[Start_Time]])</f>
        <v>7</v>
      </c>
      <c r="G4541">
        <f>MONTH(US_Accidents_Dec20_updated[[#This Row],[Start_Time]])</f>
        <v>6</v>
      </c>
      <c r="H4541" t="str">
        <f>US_Accidents_Dec20_updated[[#This Row],[Description]]</f>
        <v>At CO-26/Alameda Ave/Exit 208 - Accident.</v>
      </c>
      <c r="I4541" t="s">
        <v>50</v>
      </c>
      <c r="J4541">
        <f>IF(US_Accidents_Dec20_updated[[#This Row],[Visibility(mi)]]&gt;30, 30, MROUND(US_Accidents_Dec20_updated[[#This Row],[Visibility(mi)]],5))</f>
        <v>10</v>
      </c>
      <c r="K4541">
        <f>MROUND(US_Accidents_Dec20_updated[[#This Row],[Wind_Speed(mph)]],5)</f>
        <v>5</v>
      </c>
      <c r="L4541">
        <f>IF(US_Accidents_Dec20_updated[[#This Row],[Precipitation(in)]]&gt;0.1, 0.1, US_Accidents_Dec20_updated[[#This Row],[Precipitation(in)]])</f>
        <v>0</v>
      </c>
    </row>
    <row r="4542" spans="1:12" x14ac:dyDescent="0.25">
      <c r="A4542" t="str">
        <f>US_Accidents_Dec20_updated[[#This Row],[ID]]</f>
        <v>A-4196969</v>
      </c>
      <c r="B4542">
        <f>US_Accidents_Dec20_updated[[#This Row],[Start_Lat]]</f>
        <v>39.725729999999999</v>
      </c>
      <c r="C4542">
        <f>US_Accidents_Dec20_updated[[#This Row],[Start_Lng]]</f>
        <v>-105.058798</v>
      </c>
      <c r="D4542">
        <f>US_Accidents_Dec20_updated[[#This Row],[Severity]]-1</f>
        <v>2</v>
      </c>
      <c r="E4542">
        <f>HOUR(US_Accidents_Dec20_updated[[#This Row],[Start_Time]])</f>
        <v>12</v>
      </c>
      <c r="F4542">
        <f>DAY(US_Accidents_Dec20_updated[[#This Row],[Start_Time]])</f>
        <v>7</v>
      </c>
      <c r="G4542">
        <f>MONTH(US_Accidents_Dec20_updated[[#This Row],[Start_Time]])</f>
        <v>6</v>
      </c>
      <c r="H4542" t="str">
        <f>US_Accidents_Dec20_updated[[#This Row],[Description]]</f>
        <v>At CO-121/Wadsworth Blvd - Accident.</v>
      </c>
      <c r="I4542" t="s">
        <v>1203</v>
      </c>
      <c r="J4542">
        <f>IF(US_Accidents_Dec20_updated[[#This Row],[Visibility(mi)]]&gt;30, 30, MROUND(US_Accidents_Dec20_updated[[#This Row],[Visibility(mi)]],5))</f>
        <v>30</v>
      </c>
      <c r="K4542">
        <f>MROUND(US_Accidents_Dec20_updated[[#This Row],[Wind_Speed(mph)]],5)</f>
        <v>5</v>
      </c>
      <c r="L4542">
        <f>IF(US_Accidents_Dec20_updated[[#This Row],[Precipitation(in)]]&gt;0.1, 0.1, US_Accidents_Dec20_updated[[#This Row],[Precipitation(in)]])</f>
        <v>0</v>
      </c>
    </row>
    <row r="4543" spans="1:12" x14ac:dyDescent="0.25">
      <c r="A4543" t="str">
        <f>US_Accidents_Dec20_updated[[#This Row],[ID]]</f>
        <v>A-4196977</v>
      </c>
      <c r="B4543">
        <f>US_Accidents_Dec20_updated[[#This Row],[Start_Lat]]</f>
        <v>39.783769999999997</v>
      </c>
      <c r="C4543">
        <f>US_Accidents_Dec20_updated[[#This Row],[Start_Lng]]</f>
        <v>-105.096181</v>
      </c>
      <c r="D4543">
        <f>US_Accidents_Dec20_updated[[#This Row],[Severity]]-1</f>
        <v>2</v>
      </c>
      <c r="E4543">
        <f>HOUR(US_Accidents_Dec20_updated[[#This Row],[Start_Time]])</f>
        <v>14</v>
      </c>
      <c r="F4543">
        <f>DAY(US_Accidents_Dec20_updated[[#This Row],[Start_Time]])</f>
        <v>7</v>
      </c>
      <c r="G4543">
        <f>MONTH(US_Accidents_Dec20_updated[[#This Row],[Start_Time]])</f>
        <v>6</v>
      </c>
      <c r="H4543" t="str">
        <f>US_Accidents_Dec20_updated[[#This Row],[Description]]</f>
        <v>At Kipling St/Exit 267 - Accident.</v>
      </c>
      <c r="I4543" t="s">
        <v>50</v>
      </c>
      <c r="J4543">
        <f>IF(US_Accidents_Dec20_updated[[#This Row],[Visibility(mi)]]&gt;30, 30, MROUND(US_Accidents_Dec20_updated[[#This Row],[Visibility(mi)]],5))</f>
        <v>10</v>
      </c>
      <c r="K4543">
        <f>MROUND(US_Accidents_Dec20_updated[[#This Row],[Wind_Speed(mph)]],5)</f>
        <v>5</v>
      </c>
      <c r="L4543">
        <f>IF(US_Accidents_Dec20_updated[[#This Row],[Precipitation(in)]]&gt;0.1, 0.1, US_Accidents_Dec20_updated[[#This Row],[Precipitation(in)]])</f>
        <v>0</v>
      </c>
    </row>
    <row r="4544" spans="1:12" x14ac:dyDescent="0.25">
      <c r="A4544" t="str">
        <f>US_Accidents_Dec20_updated[[#This Row],[ID]]</f>
        <v>A-4196978</v>
      </c>
      <c r="B4544">
        <f>US_Accidents_Dec20_updated[[#This Row],[Start_Lat]]</f>
        <v>39.093961999999998</v>
      </c>
      <c r="C4544">
        <f>US_Accidents_Dec20_updated[[#This Row],[Start_Lng]]</f>
        <v>-104.862951</v>
      </c>
      <c r="D4544">
        <f>US_Accidents_Dec20_updated[[#This Row],[Severity]]-1</f>
        <v>2</v>
      </c>
      <c r="E4544">
        <f>HOUR(US_Accidents_Dec20_updated[[#This Row],[Start_Time]])</f>
        <v>14</v>
      </c>
      <c r="F4544">
        <f>DAY(US_Accidents_Dec20_updated[[#This Row],[Start_Time]])</f>
        <v>7</v>
      </c>
      <c r="G4544">
        <f>MONTH(US_Accidents_Dec20_updated[[#This Row],[Start_Time]])</f>
        <v>6</v>
      </c>
      <c r="H4544" t="str">
        <f>US_Accidents_Dec20_updated[[#This Row],[Description]]</f>
        <v>At County Line Rd/Exit 163 - Accident.</v>
      </c>
      <c r="I4544" t="s">
        <v>50</v>
      </c>
      <c r="J4544">
        <f>IF(US_Accidents_Dec20_updated[[#This Row],[Visibility(mi)]]&gt;30, 30, MROUND(US_Accidents_Dec20_updated[[#This Row],[Visibility(mi)]],5))</f>
        <v>10</v>
      </c>
      <c r="K4544">
        <f>MROUND(US_Accidents_Dec20_updated[[#This Row],[Wind_Speed(mph)]],5)</f>
        <v>15</v>
      </c>
      <c r="L4544">
        <f>IF(US_Accidents_Dec20_updated[[#This Row],[Precipitation(in)]]&gt;0.1, 0.1, US_Accidents_Dec20_updated[[#This Row],[Precipitation(in)]])</f>
        <v>0</v>
      </c>
    </row>
    <row r="4545" spans="1:12" x14ac:dyDescent="0.25">
      <c r="A4545" t="str">
        <f>US_Accidents_Dec20_updated[[#This Row],[ID]]</f>
        <v>A-4196987</v>
      </c>
      <c r="B4545">
        <f>US_Accidents_Dec20_updated[[#This Row],[Start_Lat]]</f>
        <v>39.314335</v>
      </c>
      <c r="C4545">
        <f>US_Accidents_Dec20_updated[[#This Row],[Start_Lng]]</f>
        <v>-104.88499</v>
      </c>
      <c r="D4545">
        <f>US_Accidents_Dec20_updated[[#This Row],[Severity]]-1</f>
        <v>2</v>
      </c>
      <c r="E4545">
        <f>HOUR(US_Accidents_Dec20_updated[[#This Row],[Start_Time]])</f>
        <v>15</v>
      </c>
      <c r="F4545">
        <f>DAY(US_Accidents_Dec20_updated[[#This Row],[Start_Time]])</f>
        <v>7</v>
      </c>
      <c r="G4545">
        <f>MONTH(US_Accidents_Dec20_updated[[#This Row],[Start_Time]])</f>
        <v>6</v>
      </c>
      <c r="H4545" t="str">
        <f>US_Accidents_Dec20_updated[[#This Row],[Description]]</f>
        <v>At Tomah Rd/Exit 174 - Accident.</v>
      </c>
      <c r="I4545" t="s">
        <v>50</v>
      </c>
      <c r="J4545">
        <f>IF(US_Accidents_Dec20_updated[[#This Row],[Visibility(mi)]]&gt;30, 30, MROUND(US_Accidents_Dec20_updated[[#This Row],[Visibility(mi)]],5))</f>
        <v>10</v>
      </c>
      <c r="K4545">
        <f>MROUND(US_Accidents_Dec20_updated[[#This Row],[Wind_Speed(mph)]],5)</f>
        <v>15</v>
      </c>
      <c r="L4545">
        <f>IF(US_Accidents_Dec20_updated[[#This Row],[Precipitation(in)]]&gt;0.1, 0.1, US_Accidents_Dec20_updated[[#This Row],[Precipitation(in)]])</f>
        <v>0.01</v>
      </c>
    </row>
    <row r="4546" spans="1:12" x14ac:dyDescent="0.25">
      <c r="A4546" t="str">
        <f>US_Accidents_Dec20_updated[[#This Row],[ID]]</f>
        <v>A-4196988</v>
      </c>
      <c r="B4546">
        <f>US_Accidents_Dec20_updated[[#This Row],[Start_Lat]]</f>
        <v>40.117370000000001</v>
      </c>
      <c r="C4546">
        <f>US_Accidents_Dec20_updated[[#This Row],[Start_Lng]]</f>
        <v>-104.98020099999999</v>
      </c>
      <c r="D4546">
        <f>US_Accidents_Dec20_updated[[#This Row],[Severity]]-1</f>
        <v>2</v>
      </c>
      <c r="E4546">
        <f>HOUR(US_Accidents_Dec20_updated[[#This Row],[Start_Time]])</f>
        <v>16</v>
      </c>
      <c r="F4546">
        <f>DAY(US_Accidents_Dec20_updated[[#This Row],[Start_Time]])</f>
        <v>7</v>
      </c>
      <c r="G4546">
        <f>MONTH(US_Accidents_Dec20_updated[[#This Row],[Start_Time]])</f>
        <v>6</v>
      </c>
      <c r="H4546" t="str">
        <f>US_Accidents_Dec20_updated[[#This Row],[Description]]</f>
        <v>At CO-52/Exit 235 - Accident.</v>
      </c>
      <c r="I4546" t="s">
        <v>50</v>
      </c>
      <c r="J4546">
        <f>IF(US_Accidents_Dec20_updated[[#This Row],[Visibility(mi)]]&gt;30, 30, MROUND(US_Accidents_Dec20_updated[[#This Row],[Visibility(mi)]],5))</f>
        <v>10</v>
      </c>
      <c r="K4546">
        <f>MROUND(US_Accidents_Dec20_updated[[#This Row],[Wind_Speed(mph)]],5)</f>
        <v>10</v>
      </c>
      <c r="L4546">
        <f>IF(US_Accidents_Dec20_updated[[#This Row],[Precipitation(in)]]&gt;0.1, 0.1, US_Accidents_Dec20_updated[[#This Row],[Precipitation(in)]])</f>
        <v>0</v>
      </c>
    </row>
    <row r="4547" spans="1:12" x14ac:dyDescent="0.25">
      <c r="A4547" t="str">
        <f>US_Accidents_Dec20_updated[[#This Row],[ID]]</f>
        <v>A-4196989</v>
      </c>
      <c r="B4547">
        <f>US_Accidents_Dec20_updated[[#This Row],[Start_Lat]]</f>
        <v>38.216597</v>
      </c>
      <c r="C4547">
        <f>US_Accidents_Dec20_updated[[#This Row],[Start_Lng]]</f>
        <v>-104.253067</v>
      </c>
      <c r="D4547">
        <f>US_Accidents_Dec20_updated[[#This Row],[Severity]]-1</f>
        <v>2</v>
      </c>
      <c r="E4547">
        <f>HOUR(US_Accidents_Dec20_updated[[#This Row],[Start_Time]])</f>
        <v>19</v>
      </c>
      <c r="F4547">
        <f>DAY(US_Accidents_Dec20_updated[[#This Row],[Start_Time]])</f>
        <v>7</v>
      </c>
      <c r="G4547">
        <f>MONTH(US_Accidents_Dec20_updated[[#This Row],[Start_Time]])</f>
        <v>6</v>
      </c>
      <c r="H4547" t="str">
        <f>US_Accidents_Dec20_updated[[#This Row],[Description]]</f>
        <v>At CR-725/68th Ln - Accident.</v>
      </c>
      <c r="I4547" t="s">
        <v>1203</v>
      </c>
      <c r="J4547">
        <f>IF(US_Accidents_Dec20_updated[[#This Row],[Visibility(mi)]]&gt;30, 30, MROUND(US_Accidents_Dec20_updated[[#This Row],[Visibility(mi)]],5))</f>
        <v>10</v>
      </c>
      <c r="K4547">
        <f>MROUND(US_Accidents_Dec20_updated[[#This Row],[Wind_Speed(mph)]],5)</f>
        <v>5</v>
      </c>
      <c r="L4547">
        <f>IF(US_Accidents_Dec20_updated[[#This Row],[Precipitation(in)]]&gt;0.1, 0.1, US_Accidents_Dec20_updated[[#This Row],[Precipitation(in)]])</f>
        <v>0</v>
      </c>
    </row>
    <row r="4548" spans="1:12" x14ac:dyDescent="0.25">
      <c r="A4548" t="str">
        <f>US_Accidents_Dec20_updated[[#This Row],[ID]]</f>
        <v>A-4196990</v>
      </c>
      <c r="B4548">
        <f>US_Accidents_Dec20_updated[[#This Row],[Start_Lat]]</f>
        <v>37.104176000000002</v>
      </c>
      <c r="C4548">
        <f>US_Accidents_Dec20_updated[[#This Row],[Start_Lng]]</f>
        <v>-104.524503</v>
      </c>
      <c r="D4548">
        <f>US_Accidents_Dec20_updated[[#This Row],[Severity]]-1</f>
        <v>2</v>
      </c>
      <c r="E4548">
        <f>HOUR(US_Accidents_Dec20_updated[[#This Row],[Start_Time]])</f>
        <v>17</v>
      </c>
      <c r="F4548">
        <f>DAY(US_Accidents_Dec20_updated[[#This Row],[Start_Time]])</f>
        <v>7</v>
      </c>
      <c r="G4548">
        <f>MONTH(US_Accidents_Dec20_updated[[#This Row],[Start_Time]])</f>
        <v>6</v>
      </c>
      <c r="H4548" t="str">
        <f>US_Accidents_Dec20_updated[[#This Row],[Description]]</f>
        <v>At US-85/Exit 8 - Accident.</v>
      </c>
      <c r="I4548" t="s">
        <v>50</v>
      </c>
      <c r="J4548">
        <f>IF(US_Accidents_Dec20_updated[[#This Row],[Visibility(mi)]]&gt;30, 30, MROUND(US_Accidents_Dec20_updated[[#This Row],[Visibility(mi)]],5))</f>
        <v>10</v>
      </c>
      <c r="K4548">
        <f>MROUND(US_Accidents_Dec20_updated[[#This Row],[Wind_Speed(mph)]],5)</f>
        <v>10</v>
      </c>
      <c r="L4548">
        <f>IF(US_Accidents_Dec20_updated[[#This Row],[Precipitation(in)]]&gt;0.1, 0.1, US_Accidents_Dec20_updated[[#This Row],[Precipitation(in)]])</f>
        <v>0</v>
      </c>
    </row>
    <row r="4549" spans="1:12" x14ac:dyDescent="0.25">
      <c r="A4549" t="str">
        <f>US_Accidents_Dec20_updated[[#This Row],[ID]]</f>
        <v>A-4196991</v>
      </c>
      <c r="B4549">
        <f>US_Accidents_Dec20_updated[[#This Row],[Start_Lat]]</f>
        <v>38.21275</v>
      </c>
      <c r="C4549">
        <f>US_Accidents_Dec20_updated[[#This Row],[Start_Lng]]</f>
        <v>-104.249442</v>
      </c>
      <c r="D4549">
        <f>US_Accidents_Dec20_updated[[#This Row],[Severity]]-1</f>
        <v>2</v>
      </c>
      <c r="E4549">
        <f>HOUR(US_Accidents_Dec20_updated[[#This Row],[Start_Time]])</f>
        <v>19</v>
      </c>
      <c r="F4549">
        <f>DAY(US_Accidents_Dec20_updated[[#This Row],[Start_Time]])</f>
        <v>7</v>
      </c>
      <c r="G4549">
        <f>MONTH(US_Accidents_Dec20_updated[[#This Row],[Start_Time]])</f>
        <v>6</v>
      </c>
      <c r="H4549" t="str">
        <f>US_Accidents_Dec20_updated[[#This Row],[Description]]</f>
        <v>At CO-209 - Accident.</v>
      </c>
      <c r="I4549" t="s">
        <v>1203</v>
      </c>
      <c r="J4549">
        <f>IF(US_Accidents_Dec20_updated[[#This Row],[Visibility(mi)]]&gt;30, 30, MROUND(US_Accidents_Dec20_updated[[#This Row],[Visibility(mi)]],5))</f>
        <v>10</v>
      </c>
      <c r="K4549">
        <f>MROUND(US_Accidents_Dec20_updated[[#This Row],[Wind_Speed(mph)]],5)</f>
        <v>5</v>
      </c>
      <c r="L4549">
        <f>IF(US_Accidents_Dec20_updated[[#This Row],[Precipitation(in)]]&gt;0.1, 0.1, US_Accidents_Dec20_updated[[#This Row],[Precipitation(in)]])</f>
        <v>0</v>
      </c>
    </row>
    <row r="4550" spans="1:12" x14ac:dyDescent="0.25">
      <c r="A4550" t="str">
        <f>US_Accidents_Dec20_updated[[#This Row],[ID]]</f>
        <v>A-4196992</v>
      </c>
      <c r="B4550">
        <f>US_Accidents_Dec20_updated[[#This Row],[Start_Lat]]</f>
        <v>39.701030000000003</v>
      </c>
      <c r="C4550">
        <f>US_Accidents_Dec20_updated[[#This Row],[Start_Lng]]</f>
        <v>-104.98754</v>
      </c>
      <c r="D4550">
        <f>US_Accidents_Dec20_updated[[#This Row],[Severity]]-1</f>
        <v>2</v>
      </c>
      <c r="E4550">
        <f>HOUR(US_Accidents_Dec20_updated[[#This Row],[Start_Time]])</f>
        <v>18</v>
      </c>
      <c r="F4550">
        <f>DAY(US_Accidents_Dec20_updated[[#This Row],[Start_Time]])</f>
        <v>7</v>
      </c>
      <c r="G4550">
        <f>MONTH(US_Accidents_Dec20_updated[[#This Row],[Start_Time]])</f>
        <v>6</v>
      </c>
      <c r="H4550" t="str">
        <f>US_Accidents_Dec20_updated[[#This Row],[Description]]</f>
        <v>At I-25/US-87 - Accident.</v>
      </c>
      <c r="I4550" t="s">
        <v>50</v>
      </c>
      <c r="J4550">
        <f>IF(US_Accidents_Dec20_updated[[#This Row],[Visibility(mi)]]&gt;30, 30, MROUND(US_Accidents_Dec20_updated[[#This Row],[Visibility(mi)]],5))</f>
        <v>10</v>
      </c>
      <c r="K4550">
        <f>MROUND(US_Accidents_Dec20_updated[[#This Row],[Wind_Speed(mph)]],5)</f>
        <v>5</v>
      </c>
      <c r="L4550">
        <f>IF(US_Accidents_Dec20_updated[[#This Row],[Precipitation(in)]]&gt;0.1, 0.1, US_Accidents_Dec20_updated[[#This Row],[Precipitation(in)]])</f>
        <v>0</v>
      </c>
    </row>
    <row r="4551" spans="1:12" x14ac:dyDescent="0.25">
      <c r="A4551" t="str">
        <f>US_Accidents_Dec20_updated[[#This Row],[ID]]</f>
        <v>A-4196993</v>
      </c>
      <c r="B4551">
        <f>US_Accidents_Dec20_updated[[#This Row],[Start_Lat]]</f>
        <v>39.184350000000002</v>
      </c>
      <c r="C4551">
        <f>US_Accidents_Dec20_updated[[#This Row],[Start_Lng]]</f>
        <v>-108.28059</v>
      </c>
      <c r="D4551">
        <f>US_Accidents_Dec20_updated[[#This Row],[Severity]]-1</f>
        <v>2</v>
      </c>
      <c r="E4551">
        <f>HOUR(US_Accidents_Dec20_updated[[#This Row],[Start_Time]])</f>
        <v>21</v>
      </c>
      <c r="F4551">
        <f>DAY(US_Accidents_Dec20_updated[[#This Row],[Start_Time]])</f>
        <v>7</v>
      </c>
      <c r="G4551">
        <f>MONTH(US_Accidents_Dec20_updated[[#This Row],[Start_Time]])</f>
        <v>6</v>
      </c>
      <c r="H4551" t="str">
        <f>US_Accidents_Dec20_updated[[#This Row],[Description]]</f>
        <v>At CO-65/Exit 49 - Accident.</v>
      </c>
      <c r="I4551" t="s">
        <v>50</v>
      </c>
      <c r="J4551">
        <f>IF(US_Accidents_Dec20_updated[[#This Row],[Visibility(mi)]]&gt;30, 30, MROUND(US_Accidents_Dec20_updated[[#This Row],[Visibility(mi)]],5))</f>
        <v>10</v>
      </c>
      <c r="K4551">
        <f>MROUND(US_Accidents_Dec20_updated[[#This Row],[Wind_Speed(mph)]],5)</f>
        <v>5</v>
      </c>
      <c r="L4551">
        <f>IF(US_Accidents_Dec20_updated[[#This Row],[Precipitation(in)]]&gt;0.1, 0.1, US_Accidents_Dec20_updated[[#This Row],[Precipitation(in)]])</f>
        <v>0</v>
      </c>
    </row>
    <row r="4552" spans="1:12" x14ac:dyDescent="0.25">
      <c r="A4552" t="str">
        <f>US_Accidents_Dec20_updated[[#This Row],[ID]]</f>
        <v>A-4196994</v>
      </c>
      <c r="B4552">
        <f>US_Accidents_Dec20_updated[[#This Row],[Start_Lat]]</f>
        <v>39.181620000000002</v>
      </c>
      <c r="C4552">
        <f>US_Accidents_Dec20_updated[[#This Row],[Start_Lng]]</f>
        <v>-108.28164</v>
      </c>
      <c r="D4552">
        <f>US_Accidents_Dec20_updated[[#This Row],[Severity]]-1</f>
        <v>2</v>
      </c>
      <c r="E4552">
        <f>HOUR(US_Accidents_Dec20_updated[[#This Row],[Start_Time]])</f>
        <v>21</v>
      </c>
      <c r="F4552">
        <f>DAY(US_Accidents_Dec20_updated[[#This Row],[Start_Time]])</f>
        <v>7</v>
      </c>
      <c r="G4552">
        <f>MONTH(US_Accidents_Dec20_updated[[#This Row],[Start_Time]])</f>
        <v>6</v>
      </c>
      <c r="H4552" t="str">
        <f>US_Accidents_Dec20_updated[[#This Row],[Description]]</f>
        <v>At CO-65/Exit 49 - Accident.</v>
      </c>
      <c r="I4552" t="s">
        <v>50</v>
      </c>
      <c r="J4552">
        <f>IF(US_Accidents_Dec20_updated[[#This Row],[Visibility(mi)]]&gt;30, 30, MROUND(US_Accidents_Dec20_updated[[#This Row],[Visibility(mi)]],5))</f>
        <v>10</v>
      </c>
      <c r="K4552">
        <f>MROUND(US_Accidents_Dec20_updated[[#This Row],[Wind_Speed(mph)]],5)</f>
        <v>5</v>
      </c>
      <c r="L4552">
        <f>IF(US_Accidents_Dec20_updated[[#This Row],[Precipitation(in)]]&gt;0.1, 0.1, US_Accidents_Dec20_updated[[#This Row],[Precipitation(in)]])</f>
        <v>0</v>
      </c>
    </row>
    <row r="4553" spans="1:12" x14ac:dyDescent="0.25">
      <c r="A4553" t="str">
        <f>US_Accidents_Dec20_updated[[#This Row],[ID]]</f>
        <v>A-4197007</v>
      </c>
      <c r="B4553">
        <f>US_Accidents_Dec20_updated[[#This Row],[Start_Lat]]</f>
        <v>38.948925000000003</v>
      </c>
      <c r="C4553">
        <f>US_Accidents_Dec20_updated[[#This Row],[Start_Lng]]</f>
        <v>-104.81252600000001</v>
      </c>
      <c r="D4553">
        <f>US_Accidents_Dec20_updated[[#This Row],[Severity]]-1</f>
        <v>2</v>
      </c>
      <c r="E4553">
        <f>HOUR(US_Accidents_Dec20_updated[[#This Row],[Start_Time]])</f>
        <v>21</v>
      </c>
      <c r="F4553">
        <f>DAY(US_Accidents_Dec20_updated[[#This Row],[Start_Time]])</f>
        <v>7</v>
      </c>
      <c r="G4553">
        <f>MONTH(US_Accidents_Dec20_updated[[#This Row],[Start_Time]])</f>
        <v>6</v>
      </c>
      <c r="H4553" t="str">
        <f>US_Accidents_Dec20_updated[[#This Row],[Description]]</f>
        <v>At Academy Blvd/Exit 150 - Accident.</v>
      </c>
      <c r="I4553" t="s">
        <v>50</v>
      </c>
      <c r="J4553">
        <f>IF(US_Accidents_Dec20_updated[[#This Row],[Visibility(mi)]]&gt;30, 30, MROUND(US_Accidents_Dec20_updated[[#This Row],[Visibility(mi)]],5))</f>
        <v>10</v>
      </c>
      <c r="K4553">
        <f>MROUND(US_Accidents_Dec20_updated[[#This Row],[Wind_Speed(mph)]],5)</f>
        <v>0</v>
      </c>
      <c r="L4553">
        <f>IF(US_Accidents_Dec20_updated[[#This Row],[Precipitation(in)]]&gt;0.1, 0.1, US_Accidents_Dec20_updated[[#This Row],[Precipitation(in)]])</f>
        <v>0</v>
      </c>
    </row>
    <row r="4554" spans="1:12" x14ac:dyDescent="0.25">
      <c r="A4554" t="str">
        <f>US_Accidents_Dec20_updated[[#This Row],[ID]]</f>
        <v>A-4197012</v>
      </c>
      <c r="B4554">
        <f>US_Accidents_Dec20_updated[[#This Row],[Start_Lat]]</f>
        <v>39.184570000000001</v>
      </c>
      <c r="C4554">
        <f>US_Accidents_Dec20_updated[[#This Row],[Start_Lng]]</f>
        <v>-108.28060000000001</v>
      </c>
      <c r="D4554">
        <f>US_Accidents_Dec20_updated[[#This Row],[Severity]]-1</f>
        <v>2</v>
      </c>
      <c r="E4554">
        <f>HOUR(US_Accidents_Dec20_updated[[#This Row],[Start_Time]])</f>
        <v>22</v>
      </c>
      <c r="F4554">
        <f>DAY(US_Accidents_Dec20_updated[[#This Row],[Start_Time]])</f>
        <v>7</v>
      </c>
      <c r="G4554">
        <f>MONTH(US_Accidents_Dec20_updated[[#This Row],[Start_Time]])</f>
        <v>6</v>
      </c>
      <c r="H4554" t="str">
        <f>US_Accidents_Dec20_updated[[#This Row],[Description]]</f>
        <v>At CO-65/Exit 49 - Accident.</v>
      </c>
      <c r="I4554" t="s">
        <v>50</v>
      </c>
      <c r="J4554">
        <f>IF(US_Accidents_Dec20_updated[[#This Row],[Visibility(mi)]]&gt;30, 30, MROUND(US_Accidents_Dec20_updated[[#This Row],[Visibility(mi)]],5))</f>
        <v>10</v>
      </c>
      <c r="K4554">
        <f>MROUND(US_Accidents_Dec20_updated[[#This Row],[Wind_Speed(mph)]],5)</f>
        <v>5</v>
      </c>
      <c r="L4554">
        <f>IF(US_Accidents_Dec20_updated[[#This Row],[Precipitation(in)]]&gt;0.1, 0.1, US_Accidents_Dec20_updated[[#This Row],[Precipitation(in)]])</f>
        <v>0</v>
      </c>
    </row>
    <row r="4555" spans="1:12" x14ac:dyDescent="0.25">
      <c r="A4555" t="str">
        <f>US_Accidents_Dec20_updated[[#This Row],[ID]]</f>
        <v>A-4197013</v>
      </c>
      <c r="B4555">
        <f>US_Accidents_Dec20_updated[[#This Row],[Start_Lat]]</f>
        <v>39.181620000000002</v>
      </c>
      <c r="C4555">
        <f>US_Accidents_Dec20_updated[[#This Row],[Start_Lng]]</f>
        <v>-108.28164</v>
      </c>
      <c r="D4555">
        <f>US_Accidents_Dec20_updated[[#This Row],[Severity]]-1</f>
        <v>2</v>
      </c>
      <c r="E4555">
        <f>HOUR(US_Accidents_Dec20_updated[[#This Row],[Start_Time]])</f>
        <v>22</v>
      </c>
      <c r="F4555">
        <f>DAY(US_Accidents_Dec20_updated[[#This Row],[Start_Time]])</f>
        <v>7</v>
      </c>
      <c r="G4555">
        <f>MONTH(US_Accidents_Dec20_updated[[#This Row],[Start_Time]])</f>
        <v>6</v>
      </c>
      <c r="H4555" t="str">
        <f>US_Accidents_Dec20_updated[[#This Row],[Description]]</f>
        <v>At CO-65/Exit 49 - Accident.</v>
      </c>
      <c r="I4555" t="s">
        <v>50</v>
      </c>
      <c r="J4555">
        <f>IF(US_Accidents_Dec20_updated[[#This Row],[Visibility(mi)]]&gt;30, 30, MROUND(US_Accidents_Dec20_updated[[#This Row],[Visibility(mi)]],5))</f>
        <v>10</v>
      </c>
      <c r="K4555">
        <f>MROUND(US_Accidents_Dec20_updated[[#This Row],[Wind_Speed(mph)]],5)</f>
        <v>5</v>
      </c>
      <c r="L4555">
        <f>IF(US_Accidents_Dec20_updated[[#This Row],[Precipitation(in)]]&gt;0.1, 0.1, US_Accidents_Dec20_updated[[#This Row],[Precipitation(in)]])</f>
        <v>0</v>
      </c>
    </row>
    <row r="4556" spans="1:12" x14ac:dyDescent="0.25">
      <c r="A4556" t="str">
        <f>US_Accidents_Dec20_updated[[#This Row],[ID]]</f>
        <v>A-4197014</v>
      </c>
      <c r="B4556">
        <f>US_Accidents_Dec20_updated[[#This Row],[Start_Lat]]</f>
        <v>39.780791999999998</v>
      </c>
      <c r="C4556">
        <f>US_Accidents_Dec20_updated[[#This Row],[Start_Lng]]</f>
        <v>-104.992666</v>
      </c>
      <c r="D4556">
        <f>US_Accidents_Dec20_updated[[#This Row],[Severity]]-1</f>
        <v>2</v>
      </c>
      <c r="E4556">
        <f>HOUR(US_Accidents_Dec20_updated[[#This Row],[Start_Time]])</f>
        <v>22</v>
      </c>
      <c r="F4556">
        <f>DAY(US_Accidents_Dec20_updated[[#This Row],[Start_Time]])</f>
        <v>7</v>
      </c>
      <c r="G4556">
        <f>MONTH(US_Accidents_Dec20_updated[[#This Row],[Start_Time]])</f>
        <v>6</v>
      </c>
      <c r="H4556" t="str">
        <f>US_Accidents_Dec20_updated[[#This Row],[Description]]</f>
        <v>At I-25/US-87/Valley Hwy/Exit 274 - Accident.</v>
      </c>
      <c r="I4556" t="s">
        <v>50</v>
      </c>
      <c r="J4556">
        <f>IF(US_Accidents_Dec20_updated[[#This Row],[Visibility(mi)]]&gt;30, 30, MROUND(US_Accidents_Dec20_updated[[#This Row],[Visibility(mi)]],5))</f>
        <v>10</v>
      </c>
      <c r="K4556">
        <f>MROUND(US_Accidents_Dec20_updated[[#This Row],[Wind_Speed(mph)]],5)</f>
        <v>5</v>
      </c>
      <c r="L4556">
        <f>IF(US_Accidents_Dec20_updated[[#This Row],[Precipitation(in)]]&gt;0.1, 0.1, US_Accidents_Dec20_updated[[#This Row],[Precipitation(in)]])</f>
        <v>0</v>
      </c>
    </row>
    <row r="4557" spans="1:12" x14ac:dyDescent="0.25">
      <c r="A4557" t="str">
        <f>US_Accidents_Dec20_updated[[#This Row],[ID]]</f>
        <v>A-4197015</v>
      </c>
      <c r="B4557">
        <f>US_Accidents_Dec20_updated[[#This Row],[Start_Lat]]</f>
        <v>39.825524999999999</v>
      </c>
      <c r="C4557">
        <f>US_Accidents_Dec20_updated[[#This Row],[Start_Lng]]</f>
        <v>-104.98286</v>
      </c>
      <c r="D4557">
        <f>US_Accidents_Dec20_updated[[#This Row],[Severity]]-1</f>
        <v>2</v>
      </c>
      <c r="E4557">
        <f>HOUR(US_Accidents_Dec20_updated[[#This Row],[Start_Time]])</f>
        <v>22</v>
      </c>
      <c r="F4557">
        <f>DAY(US_Accidents_Dec20_updated[[#This Row],[Start_Time]])</f>
        <v>7</v>
      </c>
      <c r="G4557">
        <f>MONTH(US_Accidents_Dec20_updated[[#This Row],[Start_Time]])</f>
        <v>6</v>
      </c>
      <c r="H4557" t="str">
        <f>US_Accidents_Dec20_updated[[#This Row],[Description]]</f>
        <v>At I-25 (North) - Accident.</v>
      </c>
      <c r="I4557" t="s">
        <v>50</v>
      </c>
      <c r="J4557">
        <f>IF(US_Accidents_Dec20_updated[[#This Row],[Visibility(mi)]]&gt;30, 30, MROUND(US_Accidents_Dec20_updated[[#This Row],[Visibility(mi)]],5))</f>
        <v>10</v>
      </c>
      <c r="K4557">
        <f>MROUND(US_Accidents_Dec20_updated[[#This Row],[Wind_Speed(mph)]],5)</f>
        <v>5</v>
      </c>
      <c r="L4557">
        <f>IF(US_Accidents_Dec20_updated[[#This Row],[Precipitation(in)]]&gt;0.1, 0.1, US_Accidents_Dec20_updated[[#This Row],[Precipitation(in)]])</f>
        <v>0</v>
      </c>
    </row>
    <row r="4558" spans="1:12" x14ac:dyDescent="0.25">
      <c r="A4558" t="str">
        <f>US_Accidents_Dec20_updated[[#This Row],[ID]]</f>
        <v>A-4197346</v>
      </c>
      <c r="B4558">
        <f>US_Accidents_Dec20_updated[[#This Row],[Start_Lat]]</f>
        <v>39.184570000000001</v>
      </c>
      <c r="C4558">
        <f>US_Accidents_Dec20_updated[[#This Row],[Start_Lng]]</f>
        <v>-108.28060000000001</v>
      </c>
      <c r="D4558">
        <f>US_Accidents_Dec20_updated[[#This Row],[Severity]]-1</f>
        <v>2</v>
      </c>
      <c r="E4558">
        <f>HOUR(US_Accidents_Dec20_updated[[#This Row],[Start_Time]])</f>
        <v>0</v>
      </c>
      <c r="F4558">
        <f>DAY(US_Accidents_Dec20_updated[[#This Row],[Start_Time]])</f>
        <v>8</v>
      </c>
      <c r="G4558">
        <f>MONTH(US_Accidents_Dec20_updated[[#This Row],[Start_Time]])</f>
        <v>6</v>
      </c>
      <c r="H4558" t="str">
        <f>US_Accidents_Dec20_updated[[#This Row],[Description]]</f>
        <v>At CO-65/Exit 49 - Accident.</v>
      </c>
      <c r="I4558" t="s">
        <v>50</v>
      </c>
      <c r="J4558">
        <f>IF(US_Accidents_Dec20_updated[[#This Row],[Visibility(mi)]]&gt;30, 30, MROUND(US_Accidents_Dec20_updated[[#This Row],[Visibility(mi)]],5))</f>
        <v>10</v>
      </c>
      <c r="K4558">
        <f>MROUND(US_Accidents_Dec20_updated[[#This Row],[Wind_Speed(mph)]],5)</f>
        <v>5</v>
      </c>
      <c r="L4558">
        <f>IF(US_Accidents_Dec20_updated[[#This Row],[Precipitation(in)]]&gt;0.1, 0.1, US_Accidents_Dec20_updated[[#This Row],[Precipitation(in)]])</f>
        <v>0</v>
      </c>
    </row>
    <row r="4559" spans="1:12" x14ac:dyDescent="0.25">
      <c r="A4559" t="str">
        <f>US_Accidents_Dec20_updated[[#This Row],[ID]]</f>
        <v>A-4197347</v>
      </c>
      <c r="B4559">
        <f>US_Accidents_Dec20_updated[[#This Row],[Start_Lat]]</f>
        <v>39.181620000000002</v>
      </c>
      <c r="C4559">
        <f>US_Accidents_Dec20_updated[[#This Row],[Start_Lng]]</f>
        <v>-108.28164</v>
      </c>
      <c r="D4559">
        <f>US_Accidents_Dec20_updated[[#This Row],[Severity]]-1</f>
        <v>2</v>
      </c>
      <c r="E4559">
        <f>HOUR(US_Accidents_Dec20_updated[[#This Row],[Start_Time]])</f>
        <v>0</v>
      </c>
      <c r="F4559">
        <f>DAY(US_Accidents_Dec20_updated[[#This Row],[Start_Time]])</f>
        <v>8</v>
      </c>
      <c r="G4559">
        <f>MONTH(US_Accidents_Dec20_updated[[#This Row],[Start_Time]])</f>
        <v>6</v>
      </c>
      <c r="H4559" t="str">
        <f>US_Accidents_Dec20_updated[[#This Row],[Description]]</f>
        <v>At CO-65/Exit 49 - Accident.</v>
      </c>
      <c r="I4559" t="s">
        <v>50</v>
      </c>
      <c r="J4559">
        <f>IF(US_Accidents_Dec20_updated[[#This Row],[Visibility(mi)]]&gt;30, 30, MROUND(US_Accidents_Dec20_updated[[#This Row],[Visibility(mi)]],5))</f>
        <v>10</v>
      </c>
      <c r="K4559">
        <f>MROUND(US_Accidents_Dec20_updated[[#This Row],[Wind_Speed(mph)]],5)</f>
        <v>5</v>
      </c>
      <c r="L4559">
        <f>IF(US_Accidents_Dec20_updated[[#This Row],[Precipitation(in)]]&gt;0.1, 0.1, US_Accidents_Dec20_updated[[#This Row],[Precipitation(in)]])</f>
        <v>0</v>
      </c>
    </row>
    <row r="4560" spans="1:12" x14ac:dyDescent="0.25">
      <c r="A4560" t="str">
        <f>US_Accidents_Dec20_updated[[#This Row],[ID]]</f>
        <v>A-4197353</v>
      </c>
      <c r="B4560">
        <f>US_Accidents_Dec20_updated[[#This Row],[Start_Lat]]</f>
        <v>39.314335</v>
      </c>
      <c r="C4560">
        <f>US_Accidents_Dec20_updated[[#This Row],[Start_Lng]]</f>
        <v>-104.88499</v>
      </c>
      <c r="D4560">
        <f>US_Accidents_Dec20_updated[[#This Row],[Severity]]-1</f>
        <v>2</v>
      </c>
      <c r="E4560">
        <f>HOUR(US_Accidents_Dec20_updated[[#This Row],[Start_Time]])</f>
        <v>6</v>
      </c>
      <c r="F4560">
        <f>DAY(US_Accidents_Dec20_updated[[#This Row],[Start_Time]])</f>
        <v>8</v>
      </c>
      <c r="G4560">
        <f>MONTH(US_Accidents_Dec20_updated[[#This Row],[Start_Time]])</f>
        <v>6</v>
      </c>
      <c r="H4560" t="str">
        <f>US_Accidents_Dec20_updated[[#This Row],[Description]]</f>
        <v>At Tomah Rd/Exit 174 - Accident.</v>
      </c>
      <c r="I4560" t="s">
        <v>50</v>
      </c>
      <c r="J4560">
        <f>IF(US_Accidents_Dec20_updated[[#This Row],[Visibility(mi)]]&gt;30, 30, MROUND(US_Accidents_Dec20_updated[[#This Row],[Visibility(mi)]],5))</f>
        <v>10</v>
      </c>
      <c r="K4560">
        <f>MROUND(US_Accidents_Dec20_updated[[#This Row],[Wind_Speed(mph)]],5)</f>
        <v>10</v>
      </c>
      <c r="L4560">
        <f>IF(US_Accidents_Dec20_updated[[#This Row],[Precipitation(in)]]&gt;0.1, 0.1, US_Accidents_Dec20_updated[[#This Row],[Precipitation(in)]])</f>
        <v>0</v>
      </c>
    </row>
    <row r="4561" spans="1:12" x14ac:dyDescent="0.25">
      <c r="A4561" t="str">
        <f>US_Accidents_Dec20_updated[[#This Row],[ID]]</f>
        <v>A-4197360</v>
      </c>
      <c r="B4561">
        <f>US_Accidents_Dec20_updated[[#This Row],[Start_Lat]]</f>
        <v>39.550939999999997</v>
      </c>
      <c r="C4561">
        <f>US_Accidents_Dec20_updated[[#This Row],[Start_Lng]]</f>
        <v>-104.77582</v>
      </c>
      <c r="D4561">
        <f>US_Accidents_Dec20_updated[[#This Row],[Severity]]-1</f>
        <v>2</v>
      </c>
      <c r="E4561">
        <f>HOUR(US_Accidents_Dec20_updated[[#This Row],[Start_Time]])</f>
        <v>9</v>
      </c>
      <c r="F4561">
        <f>DAY(US_Accidents_Dec20_updated[[#This Row],[Start_Time]])</f>
        <v>8</v>
      </c>
      <c r="G4561">
        <f>MONTH(US_Accidents_Dec20_updated[[#This Row],[Start_Time]])</f>
        <v>6</v>
      </c>
      <c r="H4561" t="str">
        <f>US_Accidents_Dec20_updated[[#This Row],[Description]]</f>
        <v>Ramp to E-470 Northbound - Accident.</v>
      </c>
      <c r="I4561" t="s">
        <v>50</v>
      </c>
      <c r="J4561">
        <f>IF(US_Accidents_Dec20_updated[[#This Row],[Visibility(mi)]]&gt;30, 30, MROUND(US_Accidents_Dec20_updated[[#This Row],[Visibility(mi)]],5))</f>
        <v>10</v>
      </c>
      <c r="K4561">
        <f>MROUND(US_Accidents_Dec20_updated[[#This Row],[Wind_Speed(mph)]],5)</f>
        <v>5</v>
      </c>
      <c r="L4561">
        <f>IF(US_Accidents_Dec20_updated[[#This Row],[Precipitation(in)]]&gt;0.1, 0.1, US_Accidents_Dec20_updated[[#This Row],[Precipitation(in)]])</f>
        <v>0</v>
      </c>
    </row>
    <row r="4562" spans="1:12" x14ac:dyDescent="0.25">
      <c r="A4562" t="str">
        <f>US_Accidents_Dec20_updated[[#This Row],[ID]]</f>
        <v>A-4197364</v>
      </c>
      <c r="B4562">
        <f>US_Accidents_Dec20_updated[[#This Row],[Start_Lat]]</f>
        <v>38.542051000000001</v>
      </c>
      <c r="C4562">
        <f>US_Accidents_Dec20_updated[[#This Row],[Start_Lng]]</f>
        <v>-106.238772</v>
      </c>
      <c r="D4562">
        <f>US_Accidents_Dec20_updated[[#This Row],[Severity]]-1</f>
        <v>2</v>
      </c>
      <c r="E4562">
        <f>HOUR(US_Accidents_Dec20_updated[[#This Row],[Start_Time]])</f>
        <v>10</v>
      </c>
      <c r="F4562">
        <f>DAY(US_Accidents_Dec20_updated[[#This Row],[Start_Time]])</f>
        <v>8</v>
      </c>
      <c r="G4562">
        <f>MONTH(US_Accidents_Dec20_updated[[#This Row],[Start_Time]])</f>
        <v>6</v>
      </c>
      <c r="H4562" t="str">
        <f>US_Accidents_Dec20_updated[[#This Row],[Description]]</f>
        <v>At US-285/Kimberlin Ln - Accident.</v>
      </c>
      <c r="I4562" t="s">
        <v>50</v>
      </c>
      <c r="J4562">
        <f>IF(US_Accidents_Dec20_updated[[#This Row],[Visibility(mi)]]&gt;30, 30, MROUND(US_Accidents_Dec20_updated[[#This Row],[Visibility(mi)]],5))</f>
        <v>10</v>
      </c>
      <c r="K4562">
        <f>MROUND(US_Accidents_Dec20_updated[[#This Row],[Wind_Speed(mph)]],5)</f>
        <v>15</v>
      </c>
      <c r="L4562">
        <f>IF(US_Accidents_Dec20_updated[[#This Row],[Precipitation(in)]]&gt;0.1, 0.1, US_Accidents_Dec20_updated[[#This Row],[Precipitation(in)]])</f>
        <v>0</v>
      </c>
    </row>
    <row r="4563" spans="1:12" x14ac:dyDescent="0.25">
      <c r="A4563" t="str">
        <f>US_Accidents_Dec20_updated[[#This Row],[ID]]</f>
        <v>A-4197365</v>
      </c>
      <c r="B4563">
        <f>US_Accidents_Dec20_updated[[#This Row],[Start_Lat]]</f>
        <v>39.591949999999997</v>
      </c>
      <c r="C4563">
        <f>US_Accidents_Dec20_updated[[#This Row],[Start_Lng]]</f>
        <v>-104.88308000000001</v>
      </c>
      <c r="D4563">
        <f>US_Accidents_Dec20_updated[[#This Row],[Severity]]-1</f>
        <v>2</v>
      </c>
      <c r="E4563">
        <f>HOUR(US_Accidents_Dec20_updated[[#This Row],[Start_Time]])</f>
        <v>10</v>
      </c>
      <c r="F4563">
        <f>DAY(US_Accidents_Dec20_updated[[#This Row],[Start_Time]])</f>
        <v>8</v>
      </c>
      <c r="G4563">
        <f>MONTH(US_Accidents_Dec20_updated[[#This Row],[Start_Time]])</f>
        <v>6</v>
      </c>
      <c r="H4563" t="str">
        <f>US_Accidents_Dec20_updated[[#This Row],[Description]]</f>
        <v>At CO-88/Arapahoe Rd/Exit 197 - Accident.</v>
      </c>
      <c r="I4563" t="s">
        <v>50</v>
      </c>
      <c r="J4563">
        <f>IF(US_Accidents_Dec20_updated[[#This Row],[Visibility(mi)]]&gt;30, 30, MROUND(US_Accidents_Dec20_updated[[#This Row],[Visibility(mi)]],5))</f>
        <v>10</v>
      </c>
      <c r="K4563">
        <f>MROUND(US_Accidents_Dec20_updated[[#This Row],[Wind_Speed(mph)]],5)</f>
        <v>5</v>
      </c>
      <c r="L4563">
        <f>IF(US_Accidents_Dec20_updated[[#This Row],[Precipitation(in)]]&gt;0.1, 0.1, US_Accidents_Dec20_updated[[#This Row],[Precipitation(in)]])</f>
        <v>0</v>
      </c>
    </row>
    <row r="4564" spans="1:12" x14ac:dyDescent="0.25">
      <c r="A4564" t="str">
        <f>US_Accidents_Dec20_updated[[#This Row],[ID]]</f>
        <v>A-4197373</v>
      </c>
      <c r="B4564">
        <f>US_Accidents_Dec20_updated[[#This Row],[Start_Lat]]</f>
        <v>39.113239</v>
      </c>
      <c r="C4564">
        <f>US_Accidents_Dec20_updated[[#This Row],[Start_Lng]]</f>
        <v>-104.86538299999999</v>
      </c>
      <c r="D4564">
        <f>US_Accidents_Dec20_updated[[#This Row],[Severity]]-1</f>
        <v>2</v>
      </c>
      <c r="E4564">
        <f>HOUR(US_Accidents_Dec20_updated[[#This Row],[Start_Time]])</f>
        <v>12</v>
      </c>
      <c r="F4564">
        <f>DAY(US_Accidents_Dec20_updated[[#This Row],[Start_Time]])</f>
        <v>8</v>
      </c>
      <c r="G4564">
        <f>MONTH(US_Accidents_Dec20_updated[[#This Row],[Start_Time]])</f>
        <v>6</v>
      </c>
      <c r="H4564" t="str">
        <f>US_Accidents_Dec20_updated[[#This Row],[Description]]</f>
        <v>At County Line Rd/Exit 163 - Accident.</v>
      </c>
      <c r="I4564" t="s">
        <v>50</v>
      </c>
      <c r="J4564">
        <f>IF(US_Accidents_Dec20_updated[[#This Row],[Visibility(mi)]]&gt;30, 30, MROUND(US_Accidents_Dec20_updated[[#This Row],[Visibility(mi)]],5))</f>
        <v>10</v>
      </c>
      <c r="K4564">
        <f>MROUND(US_Accidents_Dec20_updated[[#This Row],[Wind_Speed(mph)]],5)</f>
        <v>10</v>
      </c>
      <c r="L4564">
        <f>IF(US_Accidents_Dec20_updated[[#This Row],[Precipitation(in)]]&gt;0.1, 0.1, US_Accidents_Dec20_updated[[#This Row],[Precipitation(in)]])</f>
        <v>0</v>
      </c>
    </row>
    <row r="4565" spans="1:12" x14ac:dyDescent="0.25">
      <c r="A4565" t="str">
        <f>US_Accidents_Dec20_updated[[#This Row],[ID]]</f>
        <v>A-4197375</v>
      </c>
      <c r="B4565">
        <f>US_Accidents_Dec20_updated[[#This Row],[Start_Lat]]</f>
        <v>39.445410000000003</v>
      </c>
      <c r="C4565">
        <f>US_Accidents_Dec20_updated[[#This Row],[Start_Lng]]</f>
        <v>-104.87551000000001</v>
      </c>
      <c r="D4565">
        <f>US_Accidents_Dec20_updated[[#This Row],[Severity]]-1</f>
        <v>2</v>
      </c>
      <c r="E4565">
        <f>HOUR(US_Accidents_Dec20_updated[[#This Row],[Start_Time]])</f>
        <v>13</v>
      </c>
      <c r="F4565">
        <f>DAY(US_Accidents_Dec20_updated[[#This Row],[Start_Time]])</f>
        <v>8</v>
      </c>
      <c r="G4565">
        <f>MONTH(US_Accidents_Dec20_updated[[#This Row],[Start_Time]])</f>
        <v>6</v>
      </c>
      <c r="H4565" t="str">
        <f>US_Accidents_Dec20_updated[[#This Row],[Description]]</f>
        <v>At Happy Canyon Rd/Exit 187 - Accident.</v>
      </c>
      <c r="I4565" t="s">
        <v>50</v>
      </c>
      <c r="J4565">
        <f>IF(US_Accidents_Dec20_updated[[#This Row],[Visibility(mi)]]&gt;30, 30, MROUND(US_Accidents_Dec20_updated[[#This Row],[Visibility(mi)]],5))</f>
        <v>10</v>
      </c>
      <c r="K4565">
        <f>MROUND(US_Accidents_Dec20_updated[[#This Row],[Wind_Speed(mph)]],5)</f>
        <v>15</v>
      </c>
      <c r="L4565">
        <f>IF(US_Accidents_Dec20_updated[[#This Row],[Precipitation(in)]]&gt;0.1, 0.1, US_Accidents_Dec20_updated[[#This Row],[Precipitation(in)]])</f>
        <v>0</v>
      </c>
    </row>
    <row r="4566" spans="1:12" x14ac:dyDescent="0.25">
      <c r="A4566" t="str">
        <f>US_Accidents_Dec20_updated[[#This Row],[ID]]</f>
        <v>A-4197376</v>
      </c>
      <c r="B4566">
        <f>US_Accidents_Dec20_updated[[#This Row],[Start_Lat]]</f>
        <v>39.630034999999999</v>
      </c>
      <c r="C4566">
        <f>US_Accidents_Dec20_updated[[#This Row],[Start_Lng]]</f>
        <v>-104.905278</v>
      </c>
      <c r="D4566">
        <f>US_Accidents_Dec20_updated[[#This Row],[Severity]]-1</f>
        <v>2</v>
      </c>
      <c r="E4566">
        <f>HOUR(US_Accidents_Dec20_updated[[#This Row],[Start_Time]])</f>
        <v>14</v>
      </c>
      <c r="F4566">
        <f>DAY(US_Accidents_Dec20_updated[[#This Row],[Start_Time]])</f>
        <v>8</v>
      </c>
      <c r="G4566">
        <f>MONTH(US_Accidents_Dec20_updated[[#This Row],[Start_Time]])</f>
        <v>6</v>
      </c>
      <c r="H4566" t="str">
        <f>US_Accidents_Dec20_updated[[#This Row],[Description]]</f>
        <v>At I-225 - Accident.</v>
      </c>
      <c r="I4566" t="s">
        <v>50</v>
      </c>
      <c r="J4566">
        <f>IF(US_Accidents_Dec20_updated[[#This Row],[Visibility(mi)]]&gt;30, 30, MROUND(US_Accidents_Dec20_updated[[#This Row],[Visibility(mi)]],5))</f>
        <v>10</v>
      </c>
      <c r="K4566">
        <f>MROUND(US_Accidents_Dec20_updated[[#This Row],[Wind_Speed(mph)]],5)</f>
        <v>15</v>
      </c>
      <c r="L4566">
        <f>IF(US_Accidents_Dec20_updated[[#This Row],[Precipitation(in)]]&gt;0.1, 0.1, US_Accidents_Dec20_updated[[#This Row],[Precipitation(in)]])</f>
        <v>0</v>
      </c>
    </row>
    <row r="4567" spans="1:12" x14ac:dyDescent="0.25">
      <c r="A4567" t="str">
        <f>US_Accidents_Dec20_updated[[#This Row],[ID]]</f>
        <v>A-4197378</v>
      </c>
      <c r="B4567">
        <f>US_Accidents_Dec20_updated[[#This Row],[Start_Lat]]</f>
        <v>39.134844000000001</v>
      </c>
      <c r="C4567">
        <f>US_Accidents_Dec20_updated[[#This Row],[Start_Lng]]</f>
        <v>-104.862869</v>
      </c>
      <c r="D4567">
        <f>US_Accidents_Dec20_updated[[#This Row],[Severity]]-1</f>
        <v>2</v>
      </c>
      <c r="E4567">
        <f>HOUR(US_Accidents_Dec20_updated[[#This Row],[Start_Time]])</f>
        <v>14</v>
      </c>
      <c r="F4567">
        <f>DAY(US_Accidents_Dec20_updated[[#This Row],[Start_Time]])</f>
        <v>8</v>
      </c>
      <c r="G4567">
        <f>MONTH(US_Accidents_Dec20_updated[[#This Row],[Start_Time]])</f>
        <v>6</v>
      </c>
      <c r="H4567" t="str">
        <f>US_Accidents_Dec20_updated[[#This Row],[Description]]</f>
        <v>At Greenland Rd/Exit 167 - Accident.</v>
      </c>
      <c r="I4567" t="s">
        <v>50</v>
      </c>
      <c r="J4567">
        <f>IF(US_Accidents_Dec20_updated[[#This Row],[Visibility(mi)]]&gt;30, 30, MROUND(US_Accidents_Dec20_updated[[#This Row],[Visibility(mi)]],5))</f>
        <v>10</v>
      </c>
      <c r="K4567">
        <f>MROUND(US_Accidents_Dec20_updated[[#This Row],[Wind_Speed(mph)]],5)</f>
        <v>15</v>
      </c>
      <c r="L4567">
        <f>IF(US_Accidents_Dec20_updated[[#This Row],[Precipitation(in)]]&gt;0.1, 0.1, US_Accidents_Dec20_updated[[#This Row],[Precipitation(in)]])</f>
        <v>0</v>
      </c>
    </row>
    <row r="4568" spans="1:12" x14ac:dyDescent="0.25">
      <c r="A4568" t="str">
        <f>US_Accidents_Dec20_updated[[#This Row],[ID]]</f>
        <v>A-4197379</v>
      </c>
      <c r="B4568">
        <f>US_Accidents_Dec20_updated[[#This Row],[Start_Lat]]</f>
        <v>39.780119999999997</v>
      </c>
      <c r="C4568">
        <f>US_Accidents_Dec20_updated[[#This Row],[Start_Lng]]</f>
        <v>-104.95188899999999</v>
      </c>
      <c r="D4568">
        <f>US_Accidents_Dec20_updated[[#This Row],[Severity]]-1</f>
        <v>2</v>
      </c>
      <c r="E4568">
        <f>HOUR(US_Accidents_Dec20_updated[[#This Row],[Start_Time]])</f>
        <v>15</v>
      </c>
      <c r="F4568">
        <f>DAY(US_Accidents_Dec20_updated[[#This Row],[Start_Time]])</f>
        <v>8</v>
      </c>
      <c r="G4568">
        <f>MONTH(US_Accidents_Dec20_updated[[#This Row],[Start_Time]])</f>
        <v>6</v>
      </c>
      <c r="H4568" t="str">
        <f>US_Accidents_Dec20_updated[[#This Row],[Description]]</f>
        <v>At Steele St/Exit 276 - Accident.</v>
      </c>
      <c r="I4568" t="s">
        <v>50</v>
      </c>
      <c r="J4568">
        <f>IF(US_Accidents_Dec20_updated[[#This Row],[Visibility(mi)]]&gt;30, 30, MROUND(US_Accidents_Dec20_updated[[#This Row],[Visibility(mi)]],5))</f>
        <v>10</v>
      </c>
      <c r="K4568">
        <f>MROUND(US_Accidents_Dec20_updated[[#This Row],[Wind_Speed(mph)]],5)</f>
        <v>10</v>
      </c>
      <c r="L4568">
        <f>IF(US_Accidents_Dec20_updated[[#This Row],[Precipitation(in)]]&gt;0.1, 0.1, US_Accidents_Dec20_updated[[#This Row],[Precipitation(in)]])</f>
        <v>0</v>
      </c>
    </row>
    <row r="4569" spans="1:12" x14ac:dyDescent="0.25">
      <c r="A4569" t="str">
        <f>US_Accidents_Dec20_updated[[#This Row],[ID]]</f>
        <v>A-4197380</v>
      </c>
      <c r="B4569">
        <f>US_Accidents_Dec20_updated[[#This Row],[Start_Lat]]</f>
        <v>37.920999999999999</v>
      </c>
      <c r="C4569">
        <f>US_Accidents_Dec20_updated[[#This Row],[Start_Lng]]</f>
        <v>-104.82395</v>
      </c>
      <c r="D4569">
        <f>US_Accidents_Dec20_updated[[#This Row],[Severity]]-1</f>
        <v>2</v>
      </c>
      <c r="E4569">
        <f>HOUR(US_Accidents_Dec20_updated[[#This Row],[Start_Time]])</f>
        <v>20</v>
      </c>
      <c r="F4569">
        <f>DAY(US_Accidents_Dec20_updated[[#This Row],[Start_Time]])</f>
        <v>8</v>
      </c>
      <c r="G4569">
        <f>MONTH(US_Accidents_Dec20_updated[[#This Row],[Start_Time]])</f>
        <v>6</v>
      </c>
      <c r="H4569" t="str">
        <f>US_Accidents_Dec20_updated[[#This Row],[Description]]</f>
        <v>At Graneros Rd/Exit 71 - Accident.</v>
      </c>
      <c r="I4569" t="s">
        <v>50</v>
      </c>
      <c r="J4569">
        <f>IF(US_Accidents_Dec20_updated[[#This Row],[Visibility(mi)]]&gt;30, 30, MROUND(US_Accidents_Dec20_updated[[#This Row],[Visibility(mi)]],5))</f>
        <v>10</v>
      </c>
      <c r="K4569">
        <f>MROUND(US_Accidents_Dec20_updated[[#This Row],[Wind_Speed(mph)]],5)</f>
        <v>35</v>
      </c>
      <c r="L4569">
        <f>IF(US_Accidents_Dec20_updated[[#This Row],[Precipitation(in)]]&gt;0.1, 0.1, US_Accidents_Dec20_updated[[#This Row],[Precipitation(in)]])</f>
        <v>0</v>
      </c>
    </row>
    <row r="4570" spans="1:12" x14ac:dyDescent="0.25">
      <c r="A4570" t="str">
        <f>US_Accidents_Dec20_updated[[#This Row],[ID]]</f>
        <v>A-4197387</v>
      </c>
      <c r="B4570">
        <f>US_Accidents_Dec20_updated[[#This Row],[Start_Lat]]</f>
        <v>39.776550999999998</v>
      </c>
      <c r="C4570">
        <f>US_Accidents_Dec20_updated[[#This Row],[Start_Lng]]</f>
        <v>-104.87639799999999</v>
      </c>
      <c r="D4570">
        <f>US_Accidents_Dec20_updated[[#This Row],[Severity]]-1</f>
        <v>2</v>
      </c>
      <c r="E4570">
        <f>HOUR(US_Accidents_Dec20_updated[[#This Row],[Start_Time]])</f>
        <v>17</v>
      </c>
      <c r="F4570">
        <f>DAY(US_Accidents_Dec20_updated[[#This Row],[Start_Time]])</f>
        <v>8</v>
      </c>
      <c r="G4570">
        <f>MONTH(US_Accidents_Dec20_updated[[#This Row],[Start_Time]])</f>
        <v>6</v>
      </c>
      <c r="H4570" t="str">
        <f>US_Accidents_Dec20_updated[[#This Row],[Description]]</f>
        <v>At Havana Street/Exit 280 - Accident.</v>
      </c>
      <c r="I4570" t="s">
        <v>1203</v>
      </c>
      <c r="J4570">
        <f>IF(US_Accidents_Dec20_updated[[#This Row],[Visibility(mi)]]&gt;30, 30, MROUND(US_Accidents_Dec20_updated[[#This Row],[Visibility(mi)]],5))</f>
        <v>10</v>
      </c>
      <c r="K4570">
        <f>MROUND(US_Accidents_Dec20_updated[[#This Row],[Wind_Speed(mph)]],5)</f>
        <v>15</v>
      </c>
      <c r="L4570">
        <f>IF(US_Accidents_Dec20_updated[[#This Row],[Precipitation(in)]]&gt;0.1, 0.1, US_Accidents_Dec20_updated[[#This Row],[Precipitation(in)]])</f>
        <v>0</v>
      </c>
    </row>
    <row r="4571" spans="1:12" x14ac:dyDescent="0.25">
      <c r="A4571" t="str">
        <f>US_Accidents_Dec20_updated[[#This Row],[ID]]</f>
        <v>A-4197389</v>
      </c>
      <c r="B4571">
        <f>US_Accidents_Dec20_updated[[#This Row],[Start_Lat]]</f>
        <v>39.846609999999998</v>
      </c>
      <c r="C4571">
        <f>US_Accidents_Dec20_updated[[#This Row],[Start_Lng]]</f>
        <v>-104.92395999999999</v>
      </c>
      <c r="D4571">
        <f>US_Accidents_Dec20_updated[[#This Row],[Severity]]-1</f>
        <v>2</v>
      </c>
      <c r="E4571">
        <f>HOUR(US_Accidents_Dec20_updated[[#This Row],[Start_Time]])</f>
        <v>17</v>
      </c>
      <c r="F4571">
        <f>DAY(US_Accidents_Dec20_updated[[#This Row],[Start_Time]])</f>
        <v>8</v>
      </c>
      <c r="G4571">
        <f>MONTH(US_Accidents_Dec20_updated[[#This Row],[Start_Time]])</f>
        <v>6</v>
      </c>
      <c r="H4571" t="str">
        <f>US_Accidents_Dec20_updated[[#This Row],[Description]]</f>
        <v>At CO-224/74th Ave/Exit 8 - Accident.</v>
      </c>
      <c r="I4571" t="s">
        <v>50</v>
      </c>
      <c r="J4571">
        <f>IF(US_Accidents_Dec20_updated[[#This Row],[Visibility(mi)]]&gt;30, 30, MROUND(US_Accidents_Dec20_updated[[#This Row],[Visibility(mi)]],5))</f>
        <v>10</v>
      </c>
      <c r="K4571">
        <f>MROUND(US_Accidents_Dec20_updated[[#This Row],[Wind_Speed(mph)]],5)</f>
        <v>20</v>
      </c>
      <c r="L4571">
        <f>IF(US_Accidents_Dec20_updated[[#This Row],[Precipitation(in)]]&gt;0.1, 0.1, US_Accidents_Dec20_updated[[#This Row],[Precipitation(in)]])</f>
        <v>0</v>
      </c>
    </row>
    <row r="4572" spans="1:12" x14ac:dyDescent="0.25">
      <c r="A4572" t="str">
        <f>US_Accidents_Dec20_updated[[#This Row],[ID]]</f>
        <v>A-4197390</v>
      </c>
      <c r="B4572">
        <f>US_Accidents_Dec20_updated[[#This Row],[Start_Lat]]</f>
        <v>39.680940999999997</v>
      </c>
      <c r="C4572">
        <f>US_Accidents_Dec20_updated[[#This Row],[Start_Lng]]</f>
        <v>-104.82867</v>
      </c>
      <c r="D4572">
        <f>US_Accidents_Dec20_updated[[#This Row],[Severity]]-1</f>
        <v>2</v>
      </c>
      <c r="E4572">
        <f>HOUR(US_Accidents_Dec20_updated[[#This Row],[Start_Time]])</f>
        <v>19</v>
      </c>
      <c r="F4572">
        <f>DAY(US_Accidents_Dec20_updated[[#This Row],[Start_Time]])</f>
        <v>8</v>
      </c>
      <c r="G4572">
        <f>MONTH(US_Accidents_Dec20_updated[[#This Row],[Start_Time]])</f>
        <v>6</v>
      </c>
      <c r="H4572" t="str">
        <f>US_Accidents_Dec20_updated[[#This Row],[Description]]</f>
        <v>At Mississippi Ave/Exit 7 - Accident.</v>
      </c>
      <c r="I4572" t="s">
        <v>50</v>
      </c>
      <c r="J4572">
        <f>IF(US_Accidents_Dec20_updated[[#This Row],[Visibility(mi)]]&gt;30, 30, MROUND(US_Accidents_Dec20_updated[[#This Row],[Visibility(mi)]],5))</f>
        <v>10</v>
      </c>
      <c r="K4572">
        <f>MROUND(US_Accidents_Dec20_updated[[#This Row],[Wind_Speed(mph)]],5)</f>
        <v>15</v>
      </c>
      <c r="L4572">
        <f>IF(US_Accidents_Dec20_updated[[#This Row],[Precipitation(in)]]&gt;0.1, 0.1, US_Accidents_Dec20_updated[[#This Row],[Precipitation(in)]])</f>
        <v>0.01</v>
      </c>
    </row>
    <row r="4573" spans="1:12" x14ac:dyDescent="0.25">
      <c r="A4573" t="str">
        <f>US_Accidents_Dec20_updated[[#This Row],[ID]]</f>
        <v>A-4197391</v>
      </c>
      <c r="B4573">
        <f>US_Accidents_Dec20_updated[[#This Row],[Start_Lat]]</f>
        <v>39.885438999999998</v>
      </c>
      <c r="C4573">
        <f>US_Accidents_Dec20_updated[[#This Row],[Start_Lng]]</f>
        <v>-104.98766999999999</v>
      </c>
      <c r="D4573">
        <f>US_Accidents_Dec20_updated[[#This Row],[Severity]]-1</f>
        <v>2</v>
      </c>
      <c r="E4573">
        <f>HOUR(US_Accidents_Dec20_updated[[#This Row],[Start_Time]])</f>
        <v>19</v>
      </c>
      <c r="F4573">
        <f>DAY(US_Accidents_Dec20_updated[[#This Row],[Start_Time]])</f>
        <v>8</v>
      </c>
      <c r="G4573">
        <f>MONTH(US_Accidents_Dec20_updated[[#This Row],[Start_Time]])</f>
        <v>6</v>
      </c>
      <c r="H4573" t="str">
        <f>US_Accidents_Dec20_updated[[#This Row],[Description]]</f>
        <v>At 104th Ave/Exit 221 - Accident.</v>
      </c>
      <c r="I4573" t="s">
        <v>50</v>
      </c>
      <c r="J4573">
        <f>IF(US_Accidents_Dec20_updated[[#This Row],[Visibility(mi)]]&gt;30, 30, MROUND(US_Accidents_Dec20_updated[[#This Row],[Visibility(mi)]],5))</f>
        <v>10</v>
      </c>
      <c r="K4573">
        <f>MROUND(US_Accidents_Dec20_updated[[#This Row],[Wind_Speed(mph)]],5)</f>
        <v>15</v>
      </c>
      <c r="L4573">
        <f>IF(US_Accidents_Dec20_updated[[#This Row],[Precipitation(in)]]&gt;0.1, 0.1, US_Accidents_Dec20_updated[[#This Row],[Precipitation(in)]])</f>
        <v>0</v>
      </c>
    </row>
    <row r="4574" spans="1:12" x14ac:dyDescent="0.25">
      <c r="A4574" t="str">
        <f>US_Accidents_Dec20_updated[[#This Row],[ID]]</f>
        <v>A-4197610</v>
      </c>
      <c r="B4574">
        <f>US_Accidents_Dec20_updated[[#This Row],[Start_Lat]]</f>
        <v>39.740456999999999</v>
      </c>
      <c r="C4574">
        <f>US_Accidents_Dec20_updated[[#This Row],[Start_Lng]]</f>
        <v>-105.014645</v>
      </c>
      <c r="D4574">
        <f>US_Accidents_Dec20_updated[[#This Row],[Severity]]-1</f>
        <v>3</v>
      </c>
      <c r="E4574">
        <f>HOUR(US_Accidents_Dec20_updated[[#This Row],[Start_Time]])</f>
        <v>3</v>
      </c>
      <c r="F4574">
        <f>DAY(US_Accidents_Dec20_updated[[#This Row],[Start_Time]])</f>
        <v>9</v>
      </c>
      <c r="G4574">
        <f>MONTH(US_Accidents_Dec20_updated[[#This Row],[Start_Time]])</f>
        <v>6</v>
      </c>
      <c r="H4574" t="str">
        <f>US_Accidents_Dec20_updated[[#This Row],[Description]]</f>
        <v>Closed between I-25/CO-33/Auraria Pky and US-287/CO-88/Federal Blvd - Road closed due to accident. Police activity ongoing.</v>
      </c>
      <c r="I4574" t="s">
        <v>1203</v>
      </c>
      <c r="J4574">
        <f>IF(US_Accidents_Dec20_updated[[#This Row],[Visibility(mi)]]&gt;30, 30, MROUND(US_Accidents_Dec20_updated[[#This Row],[Visibility(mi)]],5))</f>
        <v>10</v>
      </c>
      <c r="K4574">
        <f>MROUND(US_Accidents_Dec20_updated[[#This Row],[Wind_Speed(mph)]],5)</f>
        <v>10</v>
      </c>
      <c r="L4574">
        <f>IF(US_Accidents_Dec20_updated[[#This Row],[Precipitation(in)]]&gt;0.1, 0.1, US_Accidents_Dec20_updated[[#This Row],[Precipitation(in)]])</f>
        <v>0</v>
      </c>
    </row>
    <row r="4575" spans="1:12" x14ac:dyDescent="0.25">
      <c r="A4575" t="str">
        <f>US_Accidents_Dec20_updated[[#This Row],[ID]]</f>
        <v>A-4197618</v>
      </c>
      <c r="B4575">
        <f>US_Accidents_Dec20_updated[[#This Row],[Start_Lat]]</f>
        <v>39.555110999999997</v>
      </c>
      <c r="C4575">
        <f>US_Accidents_Dec20_updated[[#This Row],[Start_Lng]]</f>
        <v>-104.870529</v>
      </c>
      <c r="D4575">
        <f>US_Accidents_Dec20_updated[[#This Row],[Severity]]-1</f>
        <v>2</v>
      </c>
      <c r="E4575">
        <f>HOUR(US_Accidents_Dec20_updated[[#This Row],[Start_Time]])</f>
        <v>7</v>
      </c>
      <c r="F4575">
        <f>DAY(US_Accidents_Dec20_updated[[#This Row],[Start_Time]])</f>
        <v>9</v>
      </c>
      <c r="G4575">
        <f>MONTH(US_Accidents_Dec20_updated[[#This Row],[Start_Time]])</f>
        <v>6</v>
      </c>
      <c r="H4575" t="str">
        <f>US_Accidents_Dec20_updated[[#This Row],[Description]]</f>
        <v>At CO-470/E-470/Exit 194 - Accident.</v>
      </c>
      <c r="I4575" t="s">
        <v>50</v>
      </c>
      <c r="J4575">
        <f>IF(US_Accidents_Dec20_updated[[#This Row],[Visibility(mi)]]&gt;30, 30, MROUND(US_Accidents_Dec20_updated[[#This Row],[Visibility(mi)]],5))</f>
        <v>10</v>
      </c>
      <c r="K4575">
        <f>MROUND(US_Accidents_Dec20_updated[[#This Row],[Wind_Speed(mph)]],5)</f>
        <v>5</v>
      </c>
      <c r="L4575">
        <f>IF(US_Accidents_Dec20_updated[[#This Row],[Precipitation(in)]]&gt;0.1, 0.1, US_Accidents_Dec20_updated[[#This Row],[Precipitation(in)]])</f>
        <v>0</v>
      </c>
    </row>
    <row r="4576" spans="1:12" x14ac:dyDescent="0.25">
      <c r="A4576" t="str">
        <f>US_Accidents_Dec20_updated[[#This Row],[ID]]</f>
        <v>A-4197620</v>
      </c>
      <c r="B4576">
        <f>US_Accidents_Dec20_updated[[#This Row],[Start_Lat]]</f>
        <v>39.72542</v>
      </c>
      <c r="C4576">
        <f>US_Accidents_Dec20_updated[[#This Row],[Start_Lng]]</f>
        <v>-105.022004</v>
      </c>
      <c r="D4576">
        <f>US_Accidents_Dec20_updated[[#This Row],[Severity]]-1</f>
        <v>2</v>
      </c>
      <c r="E4576">
        <f>HOUR(US_Accidents_Dec20_updated[[#This Row],[Start_Time]])</f>
        <v>7</v>
      </c>
      <c r="F4576">
        <f>DAY(US_Accidents_Dec20_updated[[#This Row],[Start_Time]])</f>
        <v>9</v>
      </c>
      <c r="G4576">
        <f>MONTH(US_Accidents_Dec20_updated[[#This Row],[Start_Time]])</f>
        <v>6</v>
      </c>
      <c r="H4576" t="str">
        <f>US_Accidents_Dec20_updated[[#This Row],[Description]]</f>
        <v>At CO-88/Federal Blvd - Accident.</v>
      </c>
      <c r="I4576" t="s">
        <v>50</v>
      </c>
      <c r="J4576">
        <f>IF(US_Accidents_Dec20_updated[[#This Row],[Visibility(mi)]]&gt;30, 30, MROUND(US_Accidents_Dec20_updated[[#This Row],[Visibility(mi)]],5))</f>
        <v>10</v>
      </c>
      <c r="K4576">
        <f>MROUND(US_Accidents_Dec20_updated[[#This Row],[Wind_Speed(mph)]],5)</f>
        <v>5</v>
      </c>
      <c r="L4576">
        <f>IF(US_Accidents_Dec20_updated[[#This Row],[Precipitation(in)]]&gt;0.1, 0.1, US_Accidents_Dec20_updated[[#This Row],[Precipitation(in)]])</f>
        <v>0</v>
      </c>
    </row>
    <row r="4577" spans="1:12" x14ac:dyDescent="0.25">
      <c r="A4577" t="str">
        <f>US_Accidents_Dec20_updated[[#This Row],[ID]]</f>
        <v>A-4197625</v>
      </c>
      <c r="B4577">
        <f>US_Accidents_Dec20_updated[[#This Row],[Start_Lat]]</f>
        <v>38.038229000000001</v>
      </c>
      <c r="C4577">
        <f>US_Accidents_Dec20_updated[[#This Row],[Start_Lng]]</f>
        <v>-103.682914</v>
      </c>
      <c r="D4577">
        <f>US_Accidents_Dec20_updated[[#This Row],[Severity]]-1</f>
        <v>2</v>
      </c>
      <c r="E4577">
        <f>HOUR(US_Accidents_Dec20_updated[[#This Row],[Start_Time]])</f>
        <v>13</v>
      </c>
      <c r="F4577">
        <f>DAY(US_Accidents_Dec20_updated[[#This Row],[Start_Time]])</f>
        <v>9</v>
      </c>
      <c r="G4577">
        <f>MONTH(US_Accidents_Dec20_updated[[#This Row],[Start_Time]])</f>
        <v>6</v>
      </c>
      <c r="H4577" t="str">
        <f>US_Accidents_Dec20_updated[[#This Row],[Description]]</f>
        <v>At CO-266/CO-71/N 12th St - Accident.</v>
      </c>
      <c r="I4577" t="s">
        <v>50</v>
      </c>
      <c r="J4577">
        <f>IF(US_Accidents_Dec20_updated[[#This Row],[Visibility(mi)]]&gt;30, 30, MROUND(US_Accidents_Dec20_updated[[#This Row],[Visibility(mi)]],5))</f>
        <v>10</v>
      </c>
      <c r="K4577">
        <f>MROUND(US_Accidents_Dec20_updated[[#This Row],[Wind_Speed(mph)]],5)</f>
        <v>15</v>
      </c>
      <c r="L4577">
        <f>IF(US_Accidents_Dec20_updated[[#This Row],[Precipitation(in)]]&gt;0.1, 0.1, US_Accidents_Dec20_updated[[#This Row],[Precipitation(in)]])</f>
        <v>0</v>
      </c>
    </row>
    <row r="4578" spans="1:12" x14ac:dyDescent="0.25">
      <c r="A4578" t="str">
        <f>US_Accidents_Dec20_updated[[#This Row],[ID]]</f>
        <v>A-4197626</v>
      </c>
      <c r="B4578">
        <f>US_Accidents_Dec20_updated[[#This Row],[Start_Lat]]</f>
        <v>39.780119999999997</v>
      </c>
      <c r="C4578">
        <f>US_Accidents_Dec20_updated[[#This Row],[Start_Lng]]</f>
        <v>-104.95188899999999</v>
      </c>
      <c r="D4578">
        <f>US_Accidents_Dec20_updated[[#This Row],[Severity]]-1</f>
        <v>2</v>
      </c>
      <c r="E4578">
        <f>HOUR(US_Accidents_Dec20_updated[[#This Row],[Start_Time]])</f>
        <v>11</v>
      </c>
      <c r="F4578">
        <f>DAY(US_Accidents_Dec20_updated[[#This Row],[Start_Time]])</f>
        <v>9</v>
      </c>
      <c r="G4578">
        <f>MONTH(US_Accidents_Dec20_updated[[#This Row],[Start_Time]])</f>
        <v>6</v>
      </c>
      <c r="H4578" t="str">
        <f>US_Accidents_Dec20_updated[[#This Row],[Description]]</f>
        <v>At Steele St/Exit 276 - Accident.</v>
      </c>
      <c r="I4578" t="s">
        <v>50</v>
      </c>
      <c r="J4578">
        <f>IF(US_Accidents_Dec20_updated[[#This Row],[Visibility(mi)]]&gt;30, 30, MROUND(US_Accidents_Dec20_updated[[#This Row],[Visibility(mi)]],5))</f>
        <v>10</v>
      </c>
      <c r="K4578">
        <f>MROUND(US_Accidents_Dec20_updated[[#This Row],[Wind_Speed(mph)]],5)</f>
        <v>5</v>
      </c>
      <c r="L4578">
        <f>IF(US_Accidents_Dec20_updated[[#This Row],[Precipitation(in)]]&gt;0.1, 0.1, US_Accidents_Dec20_updated[[#This Row],[Precipitation(in)]])</f>
        <v>0</v>
      </c>
    </row>
    <row r="4579" spans="1:12" x14ac:dyDescent="0.25">
      <c r="A4579" t="str">
        <f>US_Accidents_Dec20_updated[[#This Row],[ID]]</f>
        <v>A-4197628</v>
      </c>
      <c r="B4579">
        <f>US_Accidents_Dec20_updated[[#This Row],[Start_Lat]]</f>
        <v>38.041316000000002</v>
      </c>
      <c r="C4579">
        <f>US_Accidents_Dec20_updated[[#This Row],[Start_Lng]]</f>
        <v>-103.69052499999999</v>
      </c>
      <c r="D4579">
        <f>US_Accidents_Dec20_updated[[#This Row],[Severity]]-1</f>
        <v>3</v>
      </c>
      <c r="E4579">
        <f>HOUR(US_Accidents_Dec20_updated[[#This Row],[Start_Time]])</f>
        <v>13</v>
      </c>
      <c r="F4579">
        <f>DAY(US_Accidents_Dec20_updated[[#This Row],[Start_Time]])</f>
        <v>9</v>
      </c>
      <c r="G4579">
        <f>MONTH(US_Accidents_Dec20_updated[[#This Row],[Start_Time]])</f>
        <v>6</v>
      </c>
      <c r="H4579" t="str">
        <f>US_Accidents_Dec20_updated[[#This Row],[Description]]</f>
        <v>Closed at Swink - Road closed due to accident.</v>
      </c>
      <c r="I4579" t="s">
        <v>50</v>
      </c>
      <c r="J4579">
        <f>IF(US_Accidents_Dec20_updated[[#This Row],[Visibility(mi)]]&gt;30, 30, MROUND(US_Accidents_Dec20_updated[[#This Row],[Visibility(mi)]],5))</f>
        <v>10</v>
      </c>
      <c r="K4579">
        <f>MROUND(US_Accidents_Dec20_updated[[#This Row],[Wind_Speed(mph)]],5)</f>
        <v>15</v>
      </c>
      <c r="L4579">
        <f>IF(US_Accidents_Dec20_updated[[#This Row],[Precipitation(in)]]&gt;0.1, 0.1, US_Accidents_Dec20_updated[[#This Row],[Precipitation(in)]])</f>
        <v>0</v>
      </c>
    </row>
    <row r="4580" spans="1:12" x14ac:dyDescent="0.25">
      <c r="A4580" t="str">
        <f>US_Accidents_Dec20_updated[[#This Row],[ID]]</f>
        <v>A-4197640</v>
      </c>
      <c r="B4580">
        <f>US_Accidents_Dec20_updated[[#This Row],[Start_Lat]]</f>
        <v>39.736787999999997</v>
      </c>
      <c r="C4580">
        <f>US_Accidents_Dec20_updated[[#This Row],[Start_Lng]]</f>
        <v>-105.373261</v>
      </c>
      <c r="D4580">
        <f>US_Accidents_Dec20_updated[[#This Row],[Severity]]-1</f>
        <v>2</v>
      </c>
      <c r="E4580">
        <f>HOUR(US_Accidents_Dec20_updated[[#This Row],[Start_Time]])</f>
        <v>16</v>
      </c>
      <c r="F4580">
        <f>DAY(US_Accidents_Dec20_updated[[#This Row],[Start_Time]])</f>
        <v>9</v>
      </c>
      <c r="G4580">
        <f>MONTH(US_Accidents_Dec20_updated[[#This Row],[Start_Time]])</f>
        <v>6</v>
      </c>
      <c r="H4580" t="str">
        <f>US_Accidents_Dec20_updated[[#This Row],[Description]]</f>
        <v>At CO-58 - Accident.</v>
      </c>
      <c r="I4580" t="s">
        <v>50</v>
      </c>
      <c r="J4580">
        <f>IF(US_Accidents_Dec20_updated[[#This Row],[Visibility(mi)]]&gt;30, 30, MROUND(US_Accidents_Dec20_updated[[#This Row],[Visibility(mi)]],5))</f>
        <v>10</v>
      </c>
      <c r="K4580">
        <f>MROUND(US_Accidents_Dec20_updated[[#This Row],[Wind_Speed(mph)]],5)</f>
        <v>10</v>
      </c>
      <c r="L4580">
        <f>IF(US_Accidents_Dec20_updated[[#This Row],[Precipitation(in)]]&gt;0.1, 0.1, US_Accidents_Dec20_updated[[#This Row],[Precipitation(in)]])</f>
        <v>0</v>
      </c>
    </row>
    <row r="4581" spans="1:12" x14ac:dyDescent="0.25">
      <c r="A4581" t="str">
        <f>US_Accidents_Dec20_updated[[#This Row],[ID]]</f>
        <v>A-4197641</v>
      </c>
      <c r="B4581">
        <f>US_Accidents_Dec20_updated[[#This Row],[Start_Lat]]</f>
        <v>39.736910999999999</v>
      </c>
      <c r="C4581">
        <f>US_Accidents_Dec20_updated[[#This Row],[Start_Lng]]</f>
        <v>-105.371194</v>
      </c>
      <c r="D4581">
        <f>US_Accidents_Dec20_updated[[#This Row],[Severity]]-1</f>
        <v>2</v>
      </c>
      <c r="E4581">
        <f>HOUR(US_Accidents_Dec20_updated[[#This Row],[Start_Time]])</f>
        <v>16</v>
      </c>
      <c r="F4581">
        <f>DAY(US_Accidents_Dec20_updated[[#This Row],[Start_Time]])</f>
        <v>9</v>
      </c>
      <c r="G4581">
        <f>MONTH(US_Accidents_Dec20_updated[[#This Row],[Start_Time]])</f>
        <v>6</v>
      </c>
      <c r="H4581" t="str">
        <f>US_Accidents_Dec20_updated[[#This Row],[Description]]</f>
        <v>At CO-119 - Accident.</v>
      </c>
      <c r="I4581" t="s">
        <v>50</v>
      </c>
      <c r="J4581">
        <f>IF(US_Accidents_Dec20_updated[[#This Row],[Visibility(mi)]]&gt;30, 30, MROUND(US_Accidents_Dec20_updated[[#This Row],[Visibility(mi)]],5))</f>
        <v>10</v>
      </c>
      <c r="K4581">
        <f>MROUND(US_Accidents_Dec20_updated[[#This Row],[Wind_Speed(mph)]],5)</f>
        <v>10</v>
      </c>
      <c r="L4581">
        <f>IF(US_Accidents_Dec20_updated[[#This Row],[Precipitation(in)]]&gt;0.1, 0.1, US_Accidents_Dec20_updated[[#This Row],[Precipitation(in)]])</f>
        <v>0</v>
      </c>
    </row>
    <row r="4582" spans="1:12" x14ac:dyDescent="0.25">
      <c r="A4582" t="str">
        <f>US_Accidents_Dec20_updated[[#This Row],[ID]]</f>
        <v>A-4197642</v>
      </c>
      <c r="B4582">
        <f>US_Accidents_Dec20_updated[[#This Row],[Start_Lat]]</f>
        <v>39.725520000000003</v>
      </c>
      <c r="C4582">
        <f>US_Accidents_Dec20_updated[[#This Row],[Start_Lng]]</f>
        <v>-105.07895000000001</v>
      </c>
      <c r="D4582">
        <f>US_Accidents_Dec20_updated[[#This Row],[Severity]]-1</f>
        <v>2</v>
      </c>
      <c r="E4582">
        <f>HOUR(US_Accidents_Dec20_updated[[#This Row],[Start_Time]])</f>
        <v>16</v>
      </c>
      <c r="F4582">
        <f>DAY(US_Accidents_Dec20_updated[[#This Row],[Start_Time]])</f>
        <v>9</v>
      </c>
      <c r="G4582">
        <f>MONTH(US_Accidents_Dec20_updated[[#This Row],[Start_Time]])</f>
        <v>6</v>
      </c>
      <c r="H4582" t="str">
        <f>US_Accidents_Dec20_updated[[#This Row],[Description]]</f>
        <v>At CO-95/Sheridan Blvd - Accident.</v>
      </c>
      <c r="I4582" t="s">
        <v>50</v>
      </c>
      <c r="J4582">
        <f>IF(US_Accidents_Dec20_updated[[#This Row],[Visibility(mi)]]&gt;30, 30, MROUND(US_Accidents_Dec20_updated[[#This Row],[Visibility(mi)]],5))</f>
        <v>10</v>
      </c>
      <c r="K4582">
        <f>MROUND(US_Accidents_Dec20_updated[[#This Row],[Wind_Speed(mph)]],5)</f>
        <v>5</v>
      </c>
      <c r="L4582">
        <f>IF(US_Accidents_Dec20_updated[[#This Row],[Precipitation(in)]]&gt;0.1, 0.1, US_Accidents_Dec20_updated[[#This Row],[Precipitation(in)]])</f>
        <v>0</v>
      </c>
    </row>
    <row r="4583" spans="1:12" x14ac:dyDescent="0.25">
      <c r="A4583" t="str">
        <f>US_Accidents_Dec20_updated[[#This Row],[ID]]</f>
        <v>A-4197643</v>
      </c>
      <c r="B4583">
        <f>US_Accidents_Dec20_updated[[#This Row],[Start_Lat]]</f>
        <v>39.741064000000001</v>
      </c>
      <c r="C4583">
        <f>US_Accidents_Dec20_updated[[#This Row],[Start_Lng]]</f>
        <v>-105.496342</v>
      </c>
      <c r="D4583">
        <f>US_Accidents_Dec20_updated[[#This Row],[Severity]]-1</f>
        <v>2</v>
      </c>
      <c r="E4583">
        <f>HOUR(US_Accidents_Dec20_updated[[#This Row],[Start_Time]])</f>
        <v>16</v>
      </c>
      <c r="F4583">
        <f>DAY(US_Accidents_Dec20_updated[[#This Row],[Start_Time]])</f>
        <v>9</v>
      </c>
      <c r="G4583">
        <f>MONTH(US_Accidents_Dec20_updated[[#This Row],[Start_Time]])</f>
        <v>6</v>
      </c>
      <c r="H4583" t="str">
        <f>US_Accidents_Dec20_updated[[#This Row],[Description]]</f>
        <v>At I-70-BL/Exit 241 - Accident.</v>
      </c>
      <c r="I4583" t="s">
        <v>50</v>
      </c>
      <c r="J4583">
        <f>IF(US_Accidents_Dec20_updated[[#This Row],[Visibility(mi)]]&gt;30, 30, MROUND(US_Accidents_Dec20_updated[[#This Row],[Visibility(mi)]],5))</f>
        <v>10</v>
      </c>
      <c r="K4583">
        <f>MROUND(US_Accidents_Dec20_updated[[#This Row],[Wind_Speed(mph)]],5)</f>
        <v>10</v>
      </c>
      <c r="L4583">
        <f>IF(US_Accidents_Dec20_updated[[#This Row],[Precipitation(in)]]&gt;0.1, 0.1, US_Accidents_Dec20_updated[[#This Row],[Precipitation(in)]])</f>
        <v>0</v>
      </c>
    </row>
    <row r="4584" spans="1:12" x14ac:dyDescent="0.25">
      <c r="A4584" t="str">
        <f>US_Accidents_Dec20_updated[[#This Row],[ID]]</f>
        <v>A-4197644</v>
      </c>
      <c r="B4584">
        <f>US_Accidents_Dec20_updated[[#This Row],[Start_Lat]]</f>
        <v>38.585737000000002</v>
      </c>
      <c r="C4584">
        <f>US_Accidents_Dec20_updated[[#This Row],[Start_Lng]]</f>
        <v>-104.668898</v>
      </c>
      <c r="D4584">
        <f>US_Accidents_Dec20_updated[[#This Row],[Severity]]-1</f>
        <v>2</v>
      </c>
      <c r="E4584">
        <f>HOUR(US_Accidents_Dec20_updated[[#This Row],[Start_Time]])</f>
        <v>16</v>
      </c>
      <c r="F4584">
        <f>DAY(US_Accidents_Dec20_updated[[#This Row],[Start_Time]])</f>
        <v>9</v>
      </c>
      <c r="G4584">
        <f>MONTH(US_Accidents_Dec20_updated[[#This Row],[Start_Time]])</f>
        <v>6</v>
      </c>
      <c r="H4584" t="str">
        <f>US_Accidents_Dec20_updated[[#This Row],[Description]]</f>
        <v>At El Centro Blvd/Exit 119 - Accident.</v>
      </c>
      <c r="I4584" t="s">
        <v>50</v>
      </c>
      <c r="J4584">
        <f>IF(US_Accidents_Dec20_updated[[#This Row],[Visibility(mi)]]&gt;30, 30, MROUND(US_Accidents_Dec20_updated[[#This Row],[Visibility(mi)]],5))</f>
        <v>10</v>
      </c>
      <c r="K4584">
        <f>MROUND(US_Accidents_Dec20_updated[[#This Row],[Wind_Speed(mph)]],5)</f>
        <v>5</v>
      </c>
      <c r="L4584">
        <f>IF(US_Accidents_Dec20_updated[[#This Row],[Precipitation(in)]]&gt;0.1, 0.1, US_Accidents_Dec20_updated[[#This Row],[Precipitation(in)]])</f>
        <v>0</v>
      </c>
    </row>
    <row r="4585" spans="1:12" x14ac:dyDescent="0.25">
      <c r="A4585" t="str">
        <f>US_Accidents_Dec20_updated[[#This Row],[ID]]</f>
        <v>A-4197646</v>
      </c>
      <c r="B4585">
        <f>US_Accidents_Dec20_updated[[#This Row],[Start_Lat]]</f>
        <v>39.900221000000002</v>
      </c>
      <c r="C4585">
        <f>US_Accidents_Dec20_updated[[#This Row],[Start_Lng]]</f>
        <v>-104.988178</v>
      </c>
      <c r="D4585">
        <f>US_Accidents_Dec20_updated[[#This Row],[Severity]]-1</f>
        <v>2</v>
      </c>
      <c r="E4585">
        <f>HOUR(US_Accidents_Dec20_updated[[#This Row],[Start_Time]])</f>
        <v>17</v>
      </c>
      <c r="F4585">
        <f>DAY(US_Accidents_Dec20_updated[[#This Row],[Start_Time]])</f>
        <v>9</v>
      </c>
      <c r="G4585">
        <f>MONTH(US_Accidents_Dec20_updated[[#This Row],[Start_Time]])</f>
        <v>6</v>
      </c>
      <c r="H4585" t="str">
        <f>US_Accidents_Dec20_updated[[#This Row],[Description]]</f>
        <v>At 104th Ave/Exit 221 - Accident.</v>
      </c>
      <c r="I4585" t="s">
        <v>50</v>
      </c>
      <c r="J4585">
        <f>IF(US_Accidents_Dec20_updated[[#This Row],[Visibility(mi)]]&gt;30, 30, MROUND(US_Accidents_Dec20_updated[[#This Row],[Visibility(mi)]],5))</f>
        <v>10</v>
      </c>
      <c r="K4585">
        <f>MROUND(US_Accidents_Dec20_updated[[#This Row],[Wind_Speed(mph)]],5)</f>
        <v>5</v>
      </c>
      <c r="L4585">
        <f>IF(US_Accidents_Dec20_updated[[#This Row],[Precipitation(in)]]&gt;0.1, 0.1, US_Accidents_Dec20_updated[[#This Row],[Precipitation(in)]])</f>
        <v>0</v>
      </c>
    </row>
    <row r="4586" spans="1:12" x14ac:dyDescent="0.25">
      <c r="A4586" t="str">
        <f>US_Accidents_Dec20_updated[[#This Row],[ID]]</f>
        <v>A-4197647</v>
      </c>
      <c r="B4586">
        <f>US_Accidents_Dec20_updated[[#This Row],[Start_Lat]]</f>
        <v>39.445410000000003</v>
      </c>
      <c r="C4586">
        <f>US_Accidents_Dec20_updated[[#This Row],[Start_Lng]]</f>
        <v>-104.87551000000001</v>
      </c>
      <c r="D4586">
        <f>US_Accidents_Dec20_updated[[#This Row],[Severity]]-1</f>
        <v>2</v>
      </c>
      <c r="E4586">
        <f>HOUR(US_Accidents_Dec20_updated[[#This Row],[Start_Time]])</f>
        <v>18</v>
      </c>
      <c r="F4586">
        <f>DAY(US_Accidents_Dec20_updated[[#This Row],[Start_Time]])</f>
        <v>9</v>
      </c>
      <c r="G4586">
        <f>MONTH(US_Accidents_Dec20_updated[[#This Row],[Start_Time]])</f>
        <v>6</v>
      </c>
      <c r="H4586" t="str">
        <f>US_Accidents_Dec20_updated[[#This Row],[Description]]</f>
        <v>At Happy Canyon Rd/Exit 187 - Accident.</v>
      </c>
      <c r="I4586" t="s">
        <v>50</v>
      </c>
      <c r="J4586">
        <f>IF(US_Accidents_Dec20_updated[[#This Row],[Visibility(mi)]]&gt;30, 30, MROUND(US_Accidents_Dec20_updated[[#This Row],[Visibility(mi)]],5))</f>
        <v>10</v>
      </c>
      <c r="K4586">
        <f>MROUND(US_Accidents_Dec20_updated[[#This Row],[Wind_Speed(mph)]],5)</f>
        <v>5</v>
      </c>
      <c r="L4586">
        <f>IF(US_Accidents_Dec20_updated[[#This Row],[Precipitation(in)]]&gt;0.1, 0.1, US_Accidents_Dec20_updated[[#This Row],[Precipitation(in)]])</f>
        <v>0</v>
      </c>
    </row>
    <row r="4587" spans="1:12" x14ac:dyDescent="0.25">
      <c r="A4587" t="str">
        <f>US_Accidents_Dec20_updated[[#This Row],[ID]]</f>
        <v>A-4197648</v>
      </c>
      <c r="B4587">
        <f>US_Accidents_Dec20_updated[[#This Row],[Start_Lat]]</f>
        <v>38.520949999999999</v>
      </c>
      <c r="C4587">
        <f>US_Accidents_Dec20_updated[[#This Row],[Start_Lng]]</f>
        <v>-104.63163</v>
      </c>
      <c r="D4587">
        <f>US_Accidents_Dec20_updated[[#This Row],[Severity]]-1</f>
        <v>2</v>
      </c>
      <c r="E4587">
        <f>HOUR(US_Accidents_Dec20_updated[[#This Row],[Start_Time]])</f>
        <v>19</v>
      </c>
      <c r="F4587">
        <f>DAY(US_Accidents_Dec20_updated[[#This Row],[Start_Time]])</f>
        <v>9</v>
      </c>
      <c r="G4587">
        <f>MONTH(US_Accidents_Dec20_updated[[#This Row],[Start_Time]])</f>
        <v>6</v>
      </c>
      <c r="H4587" t="str">
        <f>US_Accidents_Dec20_updated[[#This Row],[Description]]</f>
        <v>At El Centro Blvd/Exit 119 - Accident.</v>
      </c>
      <c r="I4587" t="s">
        <v>50</v>
      </c>
      <c r="J4587">
        <f>IF(US_Accidents_Dec20_updated[[#This Row],[Visibility(mi)]]&gt;30, 30, MROUND(US_Accidents_Dec20_updated[[#This Row],[Visibility(mi)]],5))</f>
        <v>10</v>
      </c>
      <c r="K4587">
        <f>MROUND(US_Accidents_Dec20_updated[[#This Row],[Wind_Speed(mph)]],5)</f>
        <v>5</v>
      </c>
      <c r="L4587">
        <f>IF(US_Accidents_Dec20_updated[[#This Row],[Precipitation(in)]]&gt;0.1, 0.1, US_Accidents_Dec20_updated[[#This Row],[Precipitation(in)]])</f>
        <v>0</v>
      </c>
    </row>
    <row r="4588" spans="1:12" x14ac:dyDescent="0.25">
      <c r="A4588" t="str">
        <f>US_Accidents_Dec20_updated[[#This Row],[ID]]</f>
        <v>A-4197649</v>
      </c>
      <c r="B4588">
        <f>US_Accidents_Dec20_updated[[#This Row],[Start_Lat]]</f>
        <v>39.906089999999999</v>
      </c>
      <c r="C4588">
        <f>US_Accidents_Dec20_updated[[#This Row],[Start_Lng]]</f>
        <v>-104.82980000000001</v>
      </c>
      <c r="D4588">
        <f>US_Accidents_Dec20_updated[[#This Row],[Severity]]-1</f>
        <v>3</v>
      </c>
      <c r="E4588">
        <f>HOUR(US_Accidents_Dec20_updated[[#This Row],[Start_Time]])</f>
        <v>19</v>
      </c>
      <c r="F4588">
        <f>DAY(US_Accidents_Dec20_updated[[#This Row],[Start_Time]])</f>
        <v>9</v>
      </c>
      <c r="G4588">
        <f>MONTH(US_Accidents_Dec20_updated[[#This Row],[Start_Time]])</f>
        <v>6</v>
      </c>
      <c r="H4588" t="str">
        <f>US_Accidents_Dec20_updated[[#This Row],[Description]]</f>
        <v>Closed between US-85/Exit 12 and CO-E-470/Exit 18 - Road closed due to accident.</v>
      </c>
      <c r="I4588" t="s">
        <v>50</v>
      </c>
      <c r="J4588">
        <f>IF(US_Accidents_Dec20_updated[[#This Row],[Visibility(mi)]]&gt;30, 30, MROUND(US_Accidents_Dec20_updated[[#This Row],[Visibility(mi)]],5))</f>
        <v>10</v>
      </c>
      <c r="K4588">
        <f>MROUND(US_Accidents_Dec20_updated[[#This Row],[Wind_Speed(mph)]],5)</f>
        <v>5</v>
      </c>
      <c r="L4588">
        <f>IF(US_Accidents_Dec20_updated[[#This Row],[Precipitation(in)]]&gt;0.1, 0.1, US_Accidents_Dec20_updated[[#This Row],[Precipitation(in)]])</f>
        <v>0</v>
      </c>
    </row>
    <row r="4589" spans="1:12" x14ac:dyDescent="0.25">
      <c r="A4589" t="str">
        <f>US_Accidents_Dec20_updated[[#This Row],[ID]]</f>
        <v>A-4197650</v>
      </c>
      <c r="B4589">
        <f>US_Accidents_Dec20_updated[[#This Row],[Start_Lat]]</f>
        <v>39.912480000000002</v>
      </c>
      <c r="C4589">
        <f>US_Accidents_Dec20_updated[[#This Row],[Start_Lng]]</f>
        <v>-104.81894</v>
      </c>
      <c r="D4589">
        <f>US_Accidents_Dec20_updated[[#This Row],[Severity]]-1</f>
        <v>3</v>
      </c>
      <c r="E4589">
        <f>HOUR(US_Accidents_Dec20_updated[[#This Row],[Start_Time]])</f>
        <v>19</v>
      </c>
      <c r="F4589">
        <f>DAY(US_Accidents_Dec20_updated[[#This Row],[Start_Time]])</f>
        <v>9</v>
      </c>
      <c r="G4589">
        <f>MONTH(US_Accidents_Dec20_updated[[#This Row],[Start_Time]])</f>
        <v>6</v>
      </c>
      <c r="H4589" t="str">
        <f>US_Accidents_Dec20_updated[[#This Row],[Description]]</f>
        <v>Closed between CO-2/Exit 16 and CO-E-470/Exit 18 - Road closed due to accident.</v>
      </c>
      <c r="I4589" t="s">
        <v>50</v>
      </c>
      <c r="J4589">
        <f>IF(US_Accidents_Dec20_updated[[#This Row],[Visibility(mi)]]&gt;30, 30, MROUND(US_Accidents_Dec20_updated[[#This Row],[Visibility(mi)]],5))</f>
        <v>10</v>
      </c>
      <c r="K4589">
        <f>MROUND(US_Accidents_Dec20_updated[[#This Row],[Wind_Speed(mph)]],5)</f>
        <v>5</v>
      </c>
      <c r="L4589">
        <f>IF(US_Accidents_Dec20_updated[[#This Row],[Precipitation(in)]]&gt;0.1, 0.1, US_Accidents_Dec20_updated[[#This Row],[Precipitation(in)]])</f>
        <v>0</v>
      </c>
    </row>
    <row r="4590" spans="1:12" x14ac:dyDescent="0.25">
      <c r="A4590" t="str">
        <f>US_Accidents_Dec20_updated[[#This Row],[ID]]</f>
        <v>A-4197654</v>
      </c>
      <c r="B4590">
        <f>US_Accidents_Dec20_updated[[#This Row],[Start_Lat]]</f>
        <v>39.751289</v>
      </c>
      <c r="C4590">
        <f>US_Accidents_Dec20_updated[[#This Row],[Start_Lng]]</f>
        <v>-105.01681000000001</v>
      </c>
      <c r="D4590">
        <f>US_Accidents_Dec20_updated[[#This Row],[Severity]]-1</f>
        <v>2</v>
      </c>
      <c r="E4590">
        <f>HOUR(US_Accidents_Dec20_updated[[#This Row],[Start_Time]])</f>
        <v>20</v>
      </c>
      <c r="F4590">
        <f>DAY(US_Accidents_Dec20_updated[[#This Row],[Start_Time]])</f>
        <v>9</v>
      </c>
      <c r="G4590">
        <f>MONTH(US_Accidents_Dec20_updated[[#This Row],[Start_Time]])</f>
        <v>6</v>
      </c>
      <c r="H4590" t="str">
        <f>US_Accidents_Dec20_updated[[#This Row],[Description]]</f>
        <v>At 23rd Ave/Exit 211 - Accident.</v>
      </c>
      <c r="I4590" t="s">
        <v>50</v>
      </c>
      <c r="J4590">
        <f>IF(US_Accidents_Dec20_updated[[#This Row],[Visibility(mi)]]&gt;30, 30, MROUND(US_Accidents_Dec20_updated[[#This Row],[Visibility(mi)]],5))</f>
        <v>30</v>
      </c>
      <c r="K4590">
        <f>MROUND(US_Accidents_Dec20_updated[[#This Row],[Wind_Speed(mph)]],5)</f>
        <v>5</v>
      </c>
      <c r="L4590">
        <f>IF(US_Accidents_Dec20_updated[[#This Row],[Precipitation(in)]]&gt;0.1, 0.1, US_Accidents_Dec20_updated[[#This Row],[Precipitation(in)]])</f>
        <v>0</v>
      </c>
    </row>
    <row r="4591" spans="1:12" x14ac:dyDescent="0.25">
      <c r="A4591" t="str">
        <f>US_Accidents_Dec20_updated[[#This Row],[ID]]</f>
        <v>A-4197655</v>
      </c>
      <c r="B4591">
        <f>US_Accidents_Dec20_updated[[#This Row],[Start_Lat]]</f>
        <v>39.648710000000001</v>
      </c>
      <c r="C4591">
        <f>US_Accidents_Dec20_updated[[#This Row],[Start_Lng]]</f>
        <v>-104.9161</v>
      </c>
      <c r="D4591">
        <f>US_Accidents_Dec20_updated[[#This Row],[Severity]]-1</f>
        <v>2</v>
      </c>
      <c r="E4591">
        <f>HOUR(US_Accidents_Dec20_updated[[#This Row],[Start_Time]])</f>
        <v>22</v>
      </c>
      <c r="F4591">
        <f>DAY(US_Accidents_Dec20_updated[[#This Row],[Start_Time]])</f>
        <v>9</v>
      </c>
      <c r="G4591">
        <f>MONTH(US_Accidents_Dec20_updated[[#This Row],[Start_Time]])</f>
        <v>6</v>
      </c>
      <c r="H4591" t="str">
        <f>US_Accidents_Dec20_updated[[#This Row],[Description]]</f>
        <v>At I-225 - Accident.</v>
      </c>
      <c r="I4591" t="s">
        <v>50</v>
      </c>
      <c r="J4591">
        <f>IF(US_Accidents_Dec20_updated[[#This Row],[Visibility(mi)]]&gt;30, 30, MROUND(US_Accidents_Dec20_updated[[#This Row],[Visibility(mi)]],5))</f>
        <v>10</v>
      </c>
      <c r="K4591">
        <f>MROUND(US_Accidents_Dec20_updated[[#This Row],[Wind_Speed(mph)]],5)</f>
        <v>5</v>
      </c>
      <c r="L4591">
        <f>IF(US_Accidents_Dec20_updated[[#This Row],[Precipitation(in)]]&gt;0.1, 0.1, US_Accidents_Dec20_updated[[#This Row],[Precipitation(in)]])</f>
        <v>0</v>
      </c>
    </row>
    <row r="4592" spans="1:12" x14ac:dyDescent="0.25">
      <c r="A4592" t="str">
        <f>US_Accidents_Dec20_updated[[#This Row],[ID]]</f>
        <v>A-4198052</v>
      </c>
      <c r="B4592">
        <f>US_Accidents_Dec20_updated[[#This Row],[Start_Lat]]</f>
        <v>39.824089999999998</v>
      </c>
      <c r="C4592">
        <f>US_Accidents_Dec20_updated[[#This Row],[Start_Lng]]</f>
        <v>-104.962127</v>
      </c>
      <c r="D4592">
        <f>US_Accidents_Dec20_updated[[#This Row],[Severity]]-1</f>
        <v>2</v>
      </c>
      <c r="E4592">
        <f>HOUR(US_Accidents_Dec20_updated[[#This Row],[Start_Time]])</f>
        <v>7</v>
      </c>
      <c r="F4592">
        <f>DAY(US_Accidents_Dec20_updated[[#This Row],[Start_Time]])</f>
        <v>10</v>
      </c>
      <c r="G4592">
        <f>MONTH(US_Accidents_Dec20_updated[[#This Row],[Start_Time]])</f>
        <v>6</v>
      </c>
      <c r="H4592" t="str">
        <f>US_Accidents_Dec20_updated[[#This Row],[Description]]</f>
        <v>At I-270/Exit 6 - Accident.</v>
      </c>
      <c r="I4592" t="s">
        <v>50</v>
      </c>
      <c r="J4592">
        <f>IF(US_Accidents_Dec20_updated[[#This Row],[Visibility(mi)]]&gt;30, 30, MROUND(US_Accidents_Dec20_updated[[#This Row],[Visibility(mi)]],5))</f>
        <v>10</v>
      </c>
      <c r="K4592">
        <f>MROUND(US_Accidents_Dec20_updated[[#This Row],[Wind_Speed(mph)]],5)</f>
        <v>5</v>
      </c>
      <c r="L4592">
        <f>IF(US_Accidents_Dec20_updated[[#This Row],[Precipitation(in)]]&gt;0.1, 0.1, US_Accidents_Dec20_updated[[#This Row],[Precipitation(in)]])</f>
        <v>0</v>
      </c>
    </row>
    <row r="4593" spans="1:12" x14ac:dyDescent="0.25">
      <c r="A4593" t="str">
        <f>US_Accidents_Dec20_updated[[#This Row],[ID]]</f>
        <v>A-4198057</v>
      </c>
      <c r="B4593">
        <f>US_Accidents_Dec20_updated[[#This Row],[Start_Lat]]</f>
        <v>39.856301000000002</v>
      </c>
      <c r="C4593">
        <f>US_Accidents_Dec20_updated[[#This Row],[Start_Lng]]</f>
        <v>-104.987278</v>
      </c>
      <c r="D4593">
        <f>US_Accidents_Dec20_updated[[#This Row],[Severity]]-1</f>
        <v>2</v>
      </c>
      <c r="E4593">
        <f>HOUR(US_Accidents_Dec20_updated[[#This Row],[Start_Time]])</f>
        <v>13</v>
      </c>
      <c r="F4593">
        <f>DAY(US_Accidents_Dec20_updated[[#This Row],[Start_Time]])</f>
        <v>10</v>
      </c>
      <c r="G4593">
        <f>MONTH(US_Accidents_Dec20_updated[[#This Row],[Start_Time]])</f>
        <v>6</v>
      </c>
      <c r="H4593" t="str">
        <f>US_Accidents_Dec20_updated[[#This Row],[Description]]</f>
        <v>At 84th Ave/Exit 219 - Accident.</v>
      </c>
      <c r="I4593" t="s">
        <v>50</v>
      </c>
      <c r="J4593">
        <f>IF(US_Accidents_Dec20_updated[[#This Row],[Visibility(mi)]]&gt;30, 30, MROUND(US_Accidents_Dec20_updated[[#This Row],[Visibility(mi)]],5))</f>
        <v>10</v>
      </c>
      <c r="K4593">
        <f>MROUND(US_Accidents_Dec20_updated[[#This Row],[Wind_Speed(mph)]],5)</f>
        <v>5</v>
      </c>
      <c r="L4593">
        <f>IF(US_Accidents_Dec20_updated[[#This Row],[Precipitation(in)]]&gt;0.1, 0.1, US_Accidents_Dec20_updated[[#This Row],[Precipitation(in)]])</f>
        <v>0</v>
      </c>
    </row>
    <row r="4594" spans="1:12" x14ac:dyDescent="0.25">
      <c r="A4594" t="str">
        <f>US_Accidents_Dec20_updated[[#This Row],[ID]]</f>
        <v>A-4198058</v>
      </c>
      <c r="B4594">
        <f>US_Accidents_Dec20_updated[[#This Row],[Start_Lat]]</f>
        <v>39.871859999999998</v>
      </c>
      <c r="C4594">
        <f>US_Accidents_Dec20_updated[[#This Row],[Start_Lng]]</f>
        <v>-104.9877</v>
      </c>
      <c r="D4594">
        <f>US_Accidents_Dec20_updated[[#This Row],[Severity]]-1</f>
        <v>1</v>
      </c>
      <c r="E4594">
        <f>HOUR(US_Accidents_Dec20_updated[[#This Row],[Start_Time]])</f>
        <v>13</v>
      </c>
      <c r="F4594">
        <f>DAY(US_Accidents_Dec20_updated[[#This Row],[Start_Time]])</f>
        <v>10</v>
      </c>
      <c r="G4594">
        <f>MONTH(US_Accidents_Dec20_updated[[#This Row],[Start_Time]])</f>
        <v>6</v>
      </c>
      <c r="H4594" t="str">
        <f>US_Accidents_Dec20_updated[[#This Row],[Description]]</f>
        <v>At Thornton Pky/Exit 220 - Accident. in the right lane.</v>
      </c>
      <c r="I4594" t="s">
        <v>50</v>
      </c>
      <c r="J4594">
        <f>IF(US_Accidents_Dec20_updated[[#This Row],[Visibility(mi)]]&gt;30, 30, MROUND(US_Accidents_Dec20_updated[[#This Row],[Visibility(mi)]],5))</f>
        <v>10</v>
      </c>
      <c r="K4594">
        <f>MROUND(US_Accidents_Dec20_updated[[#This Row],[Wind_Speed(mph)]],5)</f>
        <v>5</v>
      </c>
      <c r="L4594">
        <f>IF(US_Accidents_Dec20_updated[[#This Row],[Precipitation(in)]]&gt;0.1, 0.1, US_Accidents_Dec20_updated[[#This Row],[Precipitation(in)]])</f>
        <v>0</v>
      </c>
    </row>
    <row r="4595" spans="1:12" x14ac:dyDescent="0.25">
      <c r="A4595" t="str">
        <f>US_Accidents_Dec20_updated[[#This Row],[ID]]</f>
        <v>A-4198059</v>
      </c>
      <c r="B4595">
        <f>US_Accidents_Dec20_updated[[#This Row],[Start_Lat]]</f>
        <v>39.783380000000001</v>
      </c>
      <c r="C4595">
        <f>US_Accidents_Dec20_updated[[#This Row],[Start_Lng]]</f>
        <v>-105.00958</v>
      </c>
      <c r="D4595">
        <f>US_Accidents_Dec20_updated[[#This Row],[Severity]]-1</f>
        <v>2</v>
      </c>
      <c r="E4595">
        <f>HOUR(US_Accidents_Dec20_updated[[#This Row],[Start_Time]])</f>
        <v>13</v>
      </c>
      <c r="F4595">
        <f>DAY(US_Accidents_Dec20_updated[[#This Row],[Start_Time]])</f>
        <v>10</v>
      </c>
      <c r="G4595">
        <f>MONTH(US_Accidents_Dec20_updated[[#This Row],[Start_Time]])</f>
        <v>6</v>
      </c>
      <c r="H4595" t="str">
        <f>US_Accidents_Dec20_updated[[#This Row],[Description]]</f>
        <v>At Pecos St/Exit 273 - Accident.</v>
      </c>
      <c r="I4595" t="s">
        <v>50</v>
      </c>
      <c r="J4595">
        <f>IF(US_Accidents_Dec20_updated[[#This Row],[Visibility(mi)]]&gt;30, 30, MROUND(US_Accidents_Dec20_updated[[#This Row],[Visibility(mi)]],5))</f>
        <v>10</v>
      </c>
      <c r="K4595">
        <f>MROUND(US_Accidents_Dec20_updated[[#This Row],[Wind_Speed(mph)]],5)</f>
        <v>5</v>
      </c>
      <c r="L4595">
        <f>IF(US_Accidents_Dec20_updated[[#This Row],[Precipitation(in)]]&gt;0.1, 0.1, US_Accidents_Dec20_updated[[#This Row],[Precipitation(in)]])</f>
        <v>0</v>
      </c>
    </row>
    <row r="4596" spans="1:12" x14ac:dyDescent="0.25">
      <c r="A4596" t="str">
        <f>US_Accidents_Dec20_updated[[#This Row],[ID]]</f>
        <v>A-4198060</v>
      </c>
      <c r="B4596">
        <f>US_Accidents_Dec20_updated[[#This Row],[Start_Lat]]</f>
        <v>39.783380000000001</v>
      </c>
      <c r="C4596">
        <f>US_Accidents_Dec20_updated[[#This Row],[Start_Lng]]</f>
        <v>-105.00958</v>
      </c>
      <c r="D4596">
        <f>US_Accidents_Dec20_updated[[#This Row],[Severity]]-1</f>
        <v>2</v>
      </c>
      <c r="E4596">
        <f>HOUR(US_Accidents_Dec20_updated[[#This Row],[Start_Time]])</f>
        <v>14</v>
      </c>
      <c r="F4596">
        <f>DAY(US_Accidents_Dec20_updated[[#This Row],[Start_Time]])</f>
        <v>10</v>
      </c>
      <c r="G4596">
        <f>MONTH(US_Accidents_Dec20_updated[[#This Row],[Start_Time]])</f>
        <v>6</v>
      </c>
      <c r="H4596" t="str">
        <f>US_Accidents_Dec20_updated[[#This Row],[Description]]</f>
        <v>At Pecos St/Exit 273 - Accident. in the left lane.</v>
      </c>
      <c r="I4596" t="s">
        <v>50</v>
      </c>
      <c r="J4596">
        <f>IF(US_Accidents_Dec20_updated[[#This Row],[Visibility(mi)]]&gt;30, 30, MROUND(US_Accidents_Dec20_updated[[#This Row],[Visibility(mi)]],5))</f>
        <v>30</v>
      </c>
      <c r="K4596">
        <f>MROUND(US_Accidents_Dec20_updated[[#This Row],[Wind_Speed(mph)]],5)</f>
        <v>5</v>
      </c>
      <c r="L4596">
        <f>IF(US_Accidents_Dec20_updated[[#This Row],[Precipitation(in)]]&gt;0.1, 0.1, US_Accidents_Dec20_updated[[#This Row],[Precipitation(in)]])</f>
        <v>0</v>
      </c>
    </row>
    <row r="4597" spans="1:12" x14ac:dyDescent="0.25">
      <c r="A4597" t="str">
        <f>US_Accidents_Dec20_updated[[#This Row],[ID]]</f>
        <v>A-4198063</v>
      </c>
      <c r="B4597">
        <f>US_Accidents_Dec20_updated[[#This Row],[Start_Lat]]</f>
        <v>39.783380000000001</v>
      </c>
      <c r="C4597">
        <f>US_Accidents_Dec20_updated[[#This Row],[Start_Lng]]</f>
        <v>-105.00958</v>
      </c>
      <c r="D4597">
        <f>US_Accidents_Dec20_updated[[#This Row],[Severity]]-1</f>
        <v>1</v>
      </c>
      <c r="E4597">
        <f>HOUR(US_Accidents_Dec20_updated[[#This Row],[Start_Time]])</f>
        <v>14</v>
      </c>
      <c r="F4597">
        <f>DAY(US_Accidents_Dec20_updated[[#This Row],[Start_Time]])</f>
        <v>10</v>
      </c>
      <c r="G4597">
        <f>MONTH(US_Accidents_Dec20_updated[[#This Row],[Start_Time]])</f>
        <v>6</v>
      </c>
      <c r="H4597" t="str">
        <f>US_Accidents_Dec20_updated[[#This Row],[Description]]</f>
        <v>At Pecos St/Exit 273 - Accident. in the left lane.</v>
      </c>
      <c r="I4597" t="s">
        <v>50</v>
      </c>
      <c r="J4597">
        <f>IF(US_Accidents_Dec20_updated[[#This Row],[Visibility(mi)]]&gt;30, 30, MROUND(US_Accidents_Dec20_updated[[#This Row],[Visibility(mi)]],5))</f>
        <v>30</v>
      </c>
      <c r="K4597">
        <f>MROUND(US_Accidents_Dec20_updated[[#This Row],[Wind_Speed(mph)]],5)</f>
        <v>5</v>
      </c>
      <c r="L4597">
        <f>IF(US_Accidents_Dec20_updated[[#This Row],[Precipitation(in)]]&gt;0.1, 0.1, US_Accidents_Dec20_updated[[#This Row],[Precipitation(in)]])</f>
        <v>0</v>
      </c>
    </row>
    <row r="4598" spans="1:12" x14ac:dyDescent="0.25">
      <c r="A4598" t="str">
        <f>US_Accidents_Dec20_updated[[#This Row],[ID]]</f>
        <v>A-4198065</v>
      </c>
      <c r="B4598">
        <f>US_Accidents_Dec20_updated[[#This Row],[Start_Lat]]</f>
        <v>39.629510000000003</v>
      </c>
      <c r="C4598">
        <f>US_Accidents_Dec20_updated[[#This Row],[Start_Lng]]</f>
        <v>-104.90470999999999</v>
      </c>
      <c r="D4598">
        <f>US_Accidents_Dec20_updated[[#This Row],[Severity]]-1</f>
        <v>2</v>
      </c>
      <c r="E4598">
        <f>HOUR(US_Accidents_Dec20_updated[[#This Row],[Start_Time]])</f>
        <v>15</v>
      </c>
      <c r="F4598">
        <f>DAY(US_Accidents_Dec20_updated[[#This Row],[Start_Time]])</f>
        <v>10</v>
      </c>
      <c r="G4598">
        <f>MONTH(US_Accidents_Dec20_updated[[#This Row],[Start_Time]])</f>
        <v>6</v>
      </c>
      <c r="H4598" t="str">
        <f>US_Accidents_Dec20_updated[[#This Row],[Description]]</f>
        <v>Between CO-88/Belleview Ave/Exit 199 and US-285/Hampden Ave/Exit 201 - Accident. Left lane blocked.</v>
      </c>
      <c r="I4598" t="s">
        <v>50</v>
      </c>
      <c r="J4598">
        <f>IF(US_Accidents_Dec20_updated[[#This Row],[Visibility(mi)]]&gt;30, 30, MROUND(US_Accidents_Dec20_updated[[#This Row],[Visibility(mi)]],5))</f>
        <v>10</v>
      </c>
      <c r="K4598">
        <f>MROUND(US_Accidents_Dec20_updated[[#This Row],[Wind_Speed(mph)]],5)</f>
        <v>20</v>
      </c>
      <c r="L4598">
        <f>IF(US_Accidents_Dec20_updated[[#This Row],[Precipitation(in)]]&gt;0.1, 0.1, US_Accidents_Dec20_updated[[#This Row],[Precipitation(in)]])</f>
        <v>0</v>
      </c>
    </row>
    <row r="4599" spans="1:12" x14ac:dyDescent="0.25">
      <c r="A4599" t="str">
        <f>US_Accidents_Dec20_updated[[#This Row],[ID]]</f>
        <v>A-4198066</v>
      </c>
      <c r="B4599">
        <f>US_Accidents_Dec20_updated[[#This Row],[Start_Lat]]</f>
        <v>38.738827999999998</v>
      </c>
      <c r="C4599">
        <f>US_Accidents_Dec20_updated[[#This Row],[Start_Lng]]</f>
        <v>-104.73276799999999</v>
      </c>
      <c r="D4599">
        <f>US_Accidents_Dec20_updated[[#This Row],[Severity]]-1</f>
        <v>2</v>
      </c>
      <c r="E4599">
        <f>HOUR(US_Accidents_Dec20_updated[[#This Row],[Start_Time]])</f>
        <v>16</v>
      </c>
      <c r="F4599">
        <f>DAY(US_Accidents_Dec20_updated[[#This Row],[Start_Time]])</f>
        <v>10</v>
      </c>
      <c r="G4599">
        <f>MONTH(US_Accidents_Dec20_updated[[#This Row],[Start_Time]])</f>
        <v>6</v>
      </c>
      <c r="H4599" t="str">
        <f>US_Accidents_Dec20_updated[[#This Row],[Description]]</f>
        <v>At Fontaine Blvd - Accident.</v>
      </c>
      <c r="I4599" t="s">
        <v>50</v>
      </c>
      <c r="J4599">
        <f>IF(US_Accidents_Dec20_updated[[#This Row],[Visibility(mi)]]&gt;30, 30, MROUND(US_Accidents_Dec20_updated[[#This Row],[Visibility(mi)]],5))</f>
        <v>10</v>
      </c>
      <c r="K4599">
        <f>MROUND(US_Accidents_Dec20_updated[[#This Row],[Wind_Speed(mph)]],5)</f>
        <v>20</v>
      </c>
      <c r="L4599">
        <f>IF(US_Accidents_Dec20_updated[[#This Row],[Precipitation(in)]]&gt;0.1, 0.1, US_Accidents_Dec20_updated[[#This Row],[Precipitation(in)]])</f>
        <v>0</v>
      </c>
    </row>
    <row r="4600" spans="1:12" x14ac:dyDescent="0.25">
      <c r="A4600" t="str">
        <f>US_Accidents_Dec20_updated[[#This Row],[ID]]</f>
        <v>A-4198067</v>
      </c>
      <c r="B4600">
        <f>US_Accidents_Dec20_updated[[#This Row],[Start_Lat]]</f>
        <v>39.820959999999999</v>
      </c>
      <c r="C4600">
        <f>US_Accidents_Dec20_updated[[#This Row],[Start_Lng]]</f>
        <v>-104.97738</v>
      </c>
      <c r="D4600">
        <f>US_Accidents_Dec20_updated[[#This Row],[Severity]]-1</f>
        <v>1</v>
      </c>
      <c r="E4600">
        <f>HOUR(US_Accidents_Dec20_updated[[#This Row],[Start_Time]])</f>
        <v>15</v>
      </c>
      <c r="F4600">
        <f>DAY(US_Accidents_Dec20_updated[[#This Row],[Start_Time]])</f>
        <v>10</v>
      </c>
      <c r="G4600">
        <f>MONTH(US_Accidents_Dec20_updated[[#This Row],[Start_Time]])</f>
        <v>6</v>
      </c>
      <c r="H4600" t="str">
        <f>US_Accidents_Dec20_updated[[#This Row],[Description]]</f>
        <v>At I-25/Exit 5 - Accident. in the right lane.</v>
      </c>
      <c r="I4600" t="s">
        <v>50</v>
      </c>
      <c r="J4600">
        <f>IF(US_Accidents_Dec20_updated[[#This Row],[Visibility(mi)]]&gt;30, 30, MROUND(US_Accidents_Dec20_updated[[#This Row],[Visibility(mi)]],5))</f>
        <v>30</v>
      </c>
      <c r="K4600">
        <f>MROUND(US_Accidents_Dec20_updated[[#This Row],[Wind_Speed(mph)]],5)</f>
        <v>5</v>
      </c>
      <c r="L4600">
        <f>IF(US_Accidents_Dec20_updated[[#This Row],[Precipitation(in)]]&gt;0.1, 0.1, US_Accidents_Dec20_updated[[#This Row],[Precipitation(in)]])</f>
        <v>0</v>
      </c>
    </row>
    <row r="4601" spans="1:12" x14ac:dyDescent="0.25">
      <c r="A4601" t="str">
        <f>US_Accidents_Dec20_updated[[#This Row],[ID]]</f>
        <v>A-4198068</v>
      </c>
      <c r="B4601">
        <f>US_Accidents_Dec20_updated[[#This Row],[Start_Lat]]</f>
        <v>39.82376</v>
      </c>
      <c r="C4601">
        <f>US_Accidents_Dec20_updated[[#This Row],[Start_Lng]]</f>
        <v>-104.98206</v>
      </c>
      <c r="D4601">
        <f>US_Accidents_Dec20_updated[[#This Row],[Severity]]-1</f>
        <v>3</v>
      </c>
      <c r="E4601">
        <f>HOUR(US_Accidents_Dec20_updated[[#This Row],[Start_Time]])</f>
        <v>16</v>
      </c>
      <c r="F4601">
        <f>DAY(US_Accidents_Dec20_updated[[#This Row],[Start_Time]])</f>
        <v>10</v>
      </c>
      <c r="G4601">
        <f>MONTH(US_Accidents_Dec20_updated[[#This Row],[Start_Time]])</f>
        <v>6</v>
      </c>
      <c r="H4601" t="str">
        <f>US_Accidents_Dec20_updated[[#This Row],[Description]]</f>
        <v>Closed at I-25/US-87/US-37 Hov Ln - Road closed due to accident.</v>
      </c>
      <c r="I4601" t="s">
        <v>50</v>
      </c>
      <c r="J4601">
        <f>IF(US_Accidents_Dec20_updated[[#This Row],[Visibility(mi)]]&gt;30, 30, MROUND(US_Accidents_Dec20_updated[[#This Row],[Visibility(mi)]],5))</f>
        <v>30</v>
      </c>
      <c r="K4601">
        <f>MROUND(US_Accidents_Dec20_updated[[#This Row],[Wind_Speed(mph)]],5)</f>
        <v>5</v>
      </c>
      <c r="L4601">
        <f>IF(US_Accidents_Dec20_updated[[#This Row],[Precipitation(in)]]&gt;0.1, 0.1, US_Accidents_Dec20_updated[[#This Row],[Precipitation(in)]])</f>
        <v>0</v>
      </c>
    </row>
    <row r="4602" spans="1:12" x14ac:dyDescent="0.25">
      <c r="A4602" t="str">
        <f>US_Accidents_Dec20_updated[[#This Row],[ID]]</f>
        <v>A-4198069</v>
      </c>
      <c r="B4602">
        <f>US_Accidents_Dec20_updated[[#This Row],[Start_Lat]]</f>
        <v>39.823590000000003</v>
      </c>
      <c r="C4602">
        <f>US_Accidents_Dec20_updated[[#This Row],[Start_Lng]]</f>
        <v>-104.98533</v>
      </c>
      <c r="D4602">
        <f>US_Accidents_Dec20_updated[[#This Row],[Severity]]-1</f>
        <v>3</v>
      </c>
      <c r="E4602">
        <f>HOUR(US_Accidents_Dec20_updated[[#This Row],[Start_Time]])</f>
        <v>16</v>
      </c>
      <c r="F4602">
        <f>DAY(US_Accidents_Dec20_updated[[#This Row],[Start_Time]])</f>
        <v>10</v>
      </c>
      <c r="G4602">
        <f>MONTH(US_Accidents_Dec20_updated[[#This Row],[Start_Time]])</f>
        <v>6</v>
      </c>
      <c r="H4602" t="str">
        <f>US_Accidents_Dec20_updated[[#This Row],[Description]]</f>
        <v>Closed at I-25/US-87/US-37 Hov Ln - Road closed due to accident.</v>
      </c>
      <c r="I4602" t="s">
        <v>50</v>
      </c>
      <c r="J4602">
        <f>IF(US_Accidents_Dec20_updated[[#This Row],[Visibility(mi)]]&gt;30, 30, MROUND(US_Accidents_Dec20_updated[[#This Row],[Visibility(mi)]],5))</f>
        <v>30</v>
      </c>
      <c r="K4602">
        <f>MROUND(US_Accidents_Dec20_updated[[#This Row],[Wind_Speed(mph)]],5)</f>
        <v>5</v>
      </c>
      <c r="L4602">
        <f>IF(US_Accidents_Dec20_updated[[#This Row],[Precipitation(in)]]&gt;0.1, 0.1, US_Accidents_Dec20_updated[[#This Row],[Precipitation(in)]])</f>
        <v>0</v>
      </c>
    </row>
    <row r="4603" spans="1:12" x14ac:dyDescent="0.25">
      <c r="A4603" t="str">
        <f>US_Accidents_Dec20_updated[[#This Row],[ID]]</f>
        <v>A-4198070</v>
      </c>
      <c r="B4603">
        <f>US_Accidents_Dec20_updated[[#This Row],[Start_Lat]]</f>
        <v>39.629510000000003</v>
      </c>
      <c r="C4603">
        <f>US_Accidents_Dec20_updated[[#This Row],[Start_Lng]]</f>
        <v>-104.90470999999999</v>
      </c>
      <c r="D4603">
        <f>US_Accidents_Dec20_updated[[#This Row],[Severity]]-1</f>
        <v>1</v>
      </c>
      <c r="E4603">
        <f>HOUR(US_Accidents_Dec20_updated[[#This Row],[Start_Time]])</f>
        <v>16</v>
      </c>
      <c r="F4603">
        <f>DAY(US_Accidents_Dec20_updated[[#This Row],[Start_Time]])</f>
        <v>10</v>
      </c>
      <c r="G4603">
        <f>MONTH(US_Accidents_Dec20_updated[[#This Row],[Start_Time]])</f>
        <v>6</v>
      </c>
      <c r="H4603" t="str">
        <f>US_Accidents_Dec20_updated[[#This Row],[Description]]</f>
        <v>Between I-225 and US-285/Hampden Ave/Exit 201 - Accident. Left lane blocked.</v>
      </c>
      <c r="I4603" t="s">
        <v>50</v>
      </c>
      <c r="J4603">
        <f>IF(US_Accidents_Dec20_updated[[#This Row],[Visibility(mi)]]&gt;30, 30, MROUND(US_Accidents_Dec20_updated[[#This Row],[Visibility(mi)]],5))</f>
        <v>10</v>
      </c>
      <c r="K4603">
        <f>MROUND(US_Accidents_Dec20_updated[[#This Row],[Wind_Speed(mph)]],5)</f>
        <v>20</v>
      </c>
      <c r="L4603">
        <f>IF(US_Accidents_Dec20_updated[[#This Row],[Precipitation(in)]]&gt;0.1, 0.1, US_Accidents_Dec20_updated[[#This Row],[Precipitation(in)]])</f>
        <v>0</v>
      </c>
    </row>
    <row r="4604" spans="1:12" x14ac:dyDescent="0.25">
      <c r="A4604" t="str">
        <f>US_Accidents_Dec20_updated[[#This Row],[ID]]</f>
        <v>A-4198072</v>
      </c>
      <c r="B4604">
        <f>US_Accidents_Dec20_updated[[#This Row],[Start_Lat]]</f>
        <v>38.752958</v>
      </c>
      <c r="C4604">
        <f>US_Accidents_Dec20_updated[[#This Row],[Start_Lng]]</f>
        <v>-104.745918</v>
      </c>
      <c r="D4604">
        <f>US_Accidents_Dec20_updated[[#This Row],[Severity]]-1</f>
        <v>1</v>
      </c>
      <c r="E4604">
        <f>HOUR(US_Accidents_Dec20_updated[[#This Row],[Start_Time]])</f>
        <v>17</v>
      </c>
      <c r="F4604">
        <f>DAY(US_Accidents_Dec20_updated[[#This Row],[Start_Time]])</f>
        <v>10</v>
      </c>
      <c r="G4604">
        <f>MONTH(US_Accidents_Dec20_updated[[#This Row],[Start_Time]])</f>
        <v>6</v>
      </c>
      <c r="H4604" t="str">
        <f>US_Accidents_Dec20_updated[[#This Row],[Description]]</f>
        <v>At US-85-87 - Accident. in the right lane.</v>
      </c>
      <c r="I4604" t="s">
        <v>50</v>
      </c>
      <c r="J4604">
        <f>IF(US_Accidents_Dec20_updated[[#This Row],[Visibility(mi)]]&gt;30, 30, MROUND(US_Accidents_Dec20_updated[[#This Row],[Visibility(mi)]],5))</f>
        <v>10</v>
      </c>
      <c r="K4604">
        <f>MROUND(US_Accidents_Dec20_updated[[#This Row],[Wind_Speed(mph)]],5)</f>
        <v>25</v>
      </c>
      <c r="L4604">
        <f>IF(US_Accidents_Dec20_updated[[#This Row],[Precipitation(in)]]&gt;0.1, 0.1, US_Accidents_Dec20_updated[[#This Row],[Precipitation(in)]])</f>
        <v>0</v>
      </c>
    </row>
    <row r="4605" spans="1:12" x14ac:dyDescent="0.25">
      <c r="A4605" t="str">
        <f>US_Accidents_Dec20_updated[[#This Row],[ID]]</f>
        <v>A-4198073</v>
      </c>
      <c r="B4605">
        <f>US_Accidents_Dec20_updated[[#This Row],[Start_Lat]]</f>
        <v>39.823590000000003</v>
      </c>
      <c r="C4605">
        <f>US_Accidents_Dec20_updated[[#This Row],[Start_Lng]]</f>
        <v>-104.98533</v>
      </c>
      <c r="D4605">
        <f>US_Accidents_Dec20_updated[[#This Row],[Severity]]-1</f>
        <v>1</v>
      </c>
      <c r="E4605">
        <f>HOUR(US_Accidents_Dec20_updated[[#This Row],[Start_Time]])</f>
        <v>17</v>
      </c>
      <c r="F4605">
        <f>DAY(US_Accidents_Dec20_updated[[#This Row],[Start_Time]])</f>
        <v>10</v>
      </c>
      <c r="G4605">
        <f>MONTH(US_Accidents_Dec20_updated[[#This Row],[Start_Time]])</f>
        <v>6</v>
      </c>
      <c r="H4605" t="str">
        <f>US_Accidents_Dec20_updated[[#This Row],[Description]]</f>
        <v>At I-25/US-87/US-37 Hov Ln - Accident. in the right lane.</v>
      </c>
      <c r="I4605" t="s">
        <v>50</v>
      </c>
      <c r="J4605">
        <f>IF(US_Accidents_Dec20_updated[[#This Row],[Visibility(mi)]]&gt;30, 30, MROUND(US_Accidents_Dec20_updated[[#This Row],[Visibility(mi)]],5))</f>
        <v>30</v>
      </c>
      <c r="K4605">
        <f>MROUND(US_Accidents_Dec20_updated[[#This Row],[Wind_Speed(mph)]],5)</f>
        <v>0</v>
      </c>
      <c r="L4605">
        <f>IF(US_Accidents_Dec20_updated[[#This Row],[Precipitation(in)]]&gt;0.1, 0.1, US_Accidents_Dec20_updated[[#This Row],[Precipitation(in)]])</f>
        <v>0</v>
      </c>
    </row>
    <row r="4606" spans="1:12" x14ac:dyDescent="0.25">
      <c r="A4606" t="str">
        <f>US_Accidents_Dec20_updated[[#This Row],[ID]]</f>
        <v>A-4198075</v>
      </c>
      <c r="B4606">
        <f>US_Accidents_Dec20_updated[[#This Row],[Start_Lat]]</f>
        <v>38.752958</v>
      </c>
      <c r="C4606">
        <f>US_Accidents_Dec20_updated[[#This Row],[Start_Lng]]</f>
        <v>-104.745918</v>
      </c>
      <c r="D4606">
        <f>US_Accidents_Dec20_updated[[#This Row],[Severity]]-1</f>
        <v>2</v>
      </c>
      <c r="E4606">
        <f>HOUR(US_Accidents_Dec20_updated[[#This Row],[Start_Time]])</f>
        <v>16</v>
      </c>
      <c r="F4606">
        <f>DAY(US_Accidents_Dec20_updated[[#This Row],[Start_Time]])</f>
        <v>10</v>
      </c>
      <c r="G4606">
        <f>MONTH(US_Accidents_Dec20_updated[[#This Row],[Start_Time]])</f>
        <v>6</v>
      </c>
      <c r="H4606" t="str">
        <f>US_Accidents_Dec20_updated[[#This Row],[Description]]</f>
        <v>Between CO-83/S Academy Blvd and Fontaine Blvd - Accident. in the right lane.</v>
      </c>
      <c r="I4606" t="s">
        <v>50</v>
      </c>
      <c r="J4606">
        <f>IF(US_Accidents_Dec20_updated[[#This Row],[Visibility(mi)]]&gt;30, 30, MROUND(US_Accidents_Dec20_updated[[#This Row],[Visibility(mi)]],5))</f>
        <v>10</v>
      </c>
      <c r="K4606">
        <f>MROUND(US_Accidents_Dec20_updated[[#This Row],[Wind_Speed(mph)]],5)</f>
        <v>25</v>
      </c>
      <c r="L4606">
        <f>IF(US_Accidents_Dec20_updated[[#This Row],[Precipitation(in)]]&gt;0.1, 0.1, US_Accidents_Dec20_updated[[#This Row],[Precipitation(in)]])</f>
        <v>0</v>
      </c>
    </row>
    <row r="4607" spans="1:12" x14ac:dyDescent="0.25">
      <c r="A4607" t="str">
        <f>US_Accidents_Dec20_updated[[#This Row],[ID]]</f>
        <v>A-4198087</v>
      </c>
      <c r="B4607">
        <f>US_Accidents_Dec20_updated[[#This Row],[Start_Lat]]</f>
        <v>39.959145999999997</v>
      </c>
      <c r="C4607">
        <f>US_Accidents_Dec20_updated[[#This Row],[Start_Lng]]</f>
        <v>-105.16927</v>
      </c>
      <c r="D4607">
        <f>US_Accidents_Dec20_updated[[#This Row],[Severity]]-1</f>
        <v>2</v>
      </c>
      <c r="E4607">
        <f>HOUR(US_Accidents_Dec20_updated[[#This Row],[Start_Time]])</f>
        <v>18</v>
      </c>
      <c r="F4607">
        <f>DAY(US_Accidents_Dec20_updated[[#This Row],[Start_Time]])</f>
        <v>10</v>
      </c>
      <c r="G4607">
        <f>MONTH(US_Accidents_Dec20_updated[[#This Row],[Start_Time]])</f>
        <v>6</v>
      </c>
      <c r="H4607" t="str">
        <f>US_Accidents_Dec20_updated[[#This Row],[Description]]</f>
        <v>At McCaslin Blvd - Accident.</v>
      </c>
      <c r="I4607" t="s">
        <v>50</v>
      </c>
      <c r="J4607">
        <f>IF(US_Accidents_Dec20_updated[[#This Row],[Visibility(mi)]]&gt;30, 30, MROUND(US_Accidents_Dec20_updated[[#This Row],[Visibility(mi)]],5))</f>
        <v>30</v>
      </c>
      <c r="K4607">
        <f>MROUND(US_Accidents_Dec20_updated[[#This Row],[Wind_Speed(mph)]],5)</f>
        <v>10</v>
      </c>
      <c r="L4607">
        <f>IF(US_Accidents_Dec20_updated[[#This Row],[Precipitation(in)]]&gt;0.1, 0.1, US_Accidents_Dec20_updated[[#This Row],[Precipitation(in)]])</f>
        <v>0</v>
      </c>
    </row>
    <row r="4608" spans="1:12" x14ac:dyDescent="0.25">
      <c r="A4608" t="str">
        <f>US_Accidents_Dec20_updated[[#This Row],[ID]]</f>
        <v>A-4198094</v>
      </c>
      <c r="B4608">
        <f>US_Accidents_Dec20_updated[[#This Row],[Start_Lat]]</f>
        <v>39.778289999999998</v>
      </c>
      <c r="C4608">
        <f>US_Accidents_Dec20_updated[[#This Row],[Start_Lng]]</f>
        <v>-104.897431</v>
      </c>
      <c r="D4608">
        <f>US_Accidents_Dec20_updated[[#This Row],[Severity]]-1</f>
        <v>2</v>
      </c>
      <c r="E4608">
        <f>HOUR(US_Accidents_Dec20_updated[[#This Row],[Start_Time]])</f>
        <v>22</v>
      </c>
      <c r="F4608">
        <f>DAY(US_Accidents_Dec20_updated[[#This Row],[Start_Time]])</f>
        <v>10</v>
      </c>
      <c r="G4608">
        <f>MONTH(US_Accidents_Dec20_updated[[#This Row],[Start_Time]])</f>
        <v>6</v>
      </c>
      <c r="H4608" t="str">
        <f>US_Accidents_Dec20_updated[[#This Row],[Description]]</f>
        <v>At I-270/Exit 279 - Accident.</v>
      </c>
      <c r="I4608" t="s">
        <v>50</v>
      </c>
      <c r="J4608">
        <f>IF(US_Accidents_Dec20_updated[[#This Row],[Visibility(mi)]]&gt;30, 30, MROUND(US_Accidents_Dec20_updated[[#This Row],[Visibility(mi)]],5))</f>
        <v>10</v>
      </c>
      <c r="K4608">
        <f>MROUND(US_Accidents_Dec20_updated[[#This Row],[Wind_Speed(mph)]],5)</f>
        <v>10</v>
      </c>
      <c r="L4608">
        <f>IF(US_Accidents_Dec20_updated[[#This Row],[Precipitation(in)]]&gt;0.1, 0.1, US_Accidents_Dec20_updated[[#This Row],[Precipitation(in)]])</f>
        <v>0</v>
      </c>
    </row>
    <row r="4609" spans="1:12" x14ac:dyDescent="0.25">
      <c r="A4609" t="str">
        <f>US_Accidents_Dec20_updated[[#This Row],[ID]]</f>
        <v>A-4198582</v>
      </c>
      <c r="B4609">
        <f>US_Accidents_Dec20_updated[[#This Row],[Start_Lat]]</f>
        <v>39.134844000000001</v>
      </c>
      <c r="C4609">
        <f>US_Accidents_Dec20_updated[[#This Row],[Start_Lng]]</f>
        <v>-104.862869</v>
      </c>
      <c r="D4609">
        <f>US_Accidents_Dec20_updated[[#This Row],[Severity]]-1</f>
        <v>2</v>
      </c>
      <c r="E4609">
        <f>HOUR(US_Accidents_Dec20_updated[[#This Row],[Start_Time]])</f>
        <v>7</v>
      </c>
      <c r="F4609">
        <f>DAY(US_Accidents_Dec20_updated[[#This Row],[Start_Time]])</f>
        <v>11</v>
      </c>
      <c r="G4609">
        <f>MONTH(US_Accidents_Dec20_updated[[#This Row],[Start_Time]])</f>
        <v>6</v>
      </c>
      <c r="H4609" t="str">
        <f>US_Accidents_Dec20_updated[[#This Row],[Description]]</f>
        <v>At Greenland Rd/Exit 167 - Accident.</v>
      </c>
      <c r="I4609" t="s">
        <v>50</v>
      </c>
      <c r="J4609">
        <f>IF(US_Accidents_Dec20_updated[[#This Row],[Visibility(mi)]]&gt;30, 30, MROUND(US_Accidents_Dec20_updated[[#This Row],[Visibility(mi)]],5))</f>
        <v>10</v>
      </c>
      <c r="K4609">
        <f>MROUND(US_Accidents_Dec20_updated[[#This Row],[Wind_Speed(mph)]],5)</f>
        <v>5</v>
      </c>
      <c r="L4609">
        <f>IF(US_Accidents_Dec20_updated[[#This Row],[Precipitation(in)]]&gt;0.1, 0.1, US_Accidents_Dec20_updated[[#This Row],[Precipitation(in)]])</f>
        <v>0</v>
      </c>
    </row>
    <row r="4610" spans="1:12" x14ac:dyDescent="0.25">
      <c r="A4610" t="str">
        <f>US_Accidents_Dec20_updated[[#This Row],[ID]]</f>
        <v>A-4198583</v>
      </c>
      <c r="B4610">
        <f>US_Accidents_Dec20_updated[[#This Row],[Start_Lat]]</f>
        <v>39.086689999999997</v>
      </c>
      <c r="C4610">
        <f>US_Accidents_Dec20_updated[[#This Row],[Start_Lng]]</f>
        <v>-104.86124</v>
      </c>
      <c r="D4610">
        <f>US_Accidents_Dec20_updated[[#This Row],[Severity]]-1</f>
        <v>1</v>
      </c>
      <c r="E4610">
        <f>HOUR(US_Accidents_Dec20_updated[[#This Row],[Start_Time]])</f>
        <v>7</v>
      </c>
      <c r="F4610">
        <f>DAY(US_Accidents_Dec20_updated[[#This Row],[Start_Time]])</f>
        <v>11</v>
      </c>
      <c r="G4610">
        <f>MONTH(US_Accidents_Dec20_updated[[#This Row],[Start_Time]])</f>
        <v>6</v>
      </c>
      <c r="H4610" t="str">
        <f>US_Accidents_Dec20_updated[[#This Row],[Description]]</f>
        <v>Between CO-105/Exit 161 and County Line Rd/Exit 163 - Accident.</v>
      </c>
      <c r="I4610" t="s">
        <v>50</v>
      </c>
      <c r="J4610">
        <f>IF(US_Accidents_Dec20_updated[[#This Row],[Visibility(mi)]]&gt;30, 30, MROUND(US_Accidents_Dec20_updated[[#This Row],[Visibility(mi)]],5))</f>
        <v>10</v>
      </c>
      <c r="K4610">
        <f>MROUND(US_Accidents_Dec20_updated[[#This Row],[Wind_Speed(mph)]],5)</f>
        <v>5</v>
      </c>
      <c r="L4610">
        <f>IF(US_Accidents_Dec20_updated[[#This Row],[Precipitation(in)]]&gt;0.1, 0.1, US_Accidents_Dec20_updated[[#This Row],[Precipitation(in)]])</f>
        <v>0</v>
      </c>
    </row>
    <row r="4611" spans="1:12" x14ac:dyDescent="0.25">
      <c r="A4611" t="str">
        <f>US_Accidents_Dec20_updated[[#This Row],[ID]]</f>
        <v>A-4198589</v>
      </c>
      <c r="B4611">
        <f>US_Accidents_Dec20_updated[[#This Row],[Start_Lat]]</f>
        <v>40.581060000000001</v>
      </c>
      <c r="C4611">
        <f>US_Accidents_Dec20_updated[[#This Row],[Start_Lng]]</f>
        <v>-105.011315</v>
      </c>
      <c r="D4611">
        <f>US_Accidents_Dec20_updated[[#This Row],[Severity]]-1</f>
        <v>1</v>
      </c>
      <c r="E4611">
        <f>HOUR(US_Accidents_Dec20_updated[[#This Row],[Start_Time]])</f>
        <v>7</v>
      </c>
      <c r="F4611">
        <f>DAY(US_Accidents_Dec20_updated[[#This Row],[Start_Time]])</f>
        <v>11</v>
      </c>
      <c r="G4611">
        <f>MONTH(US_Accidents_Dec20_updated[[#This Row],[Start_Time]])</f>
        <v>6</v>
      </c>
      <c r="H4611" t="str">
        <f>US_Accidents_Dec20_updated[[#This Row],[Description]]</f>
        <v>At CO-14/Mulberry St/Exit 269 - Accident.</v>
      </c>
      <c r="I4611" t="s">
        <v>9695</v>
      </c>
      <c r="J4611">
        <f>IF(US_Accidents_Dec20_updated[[#This Row],[Visibility(mi)]]&gt;30, 30, MROUND(US_Accidents_Dec20_updated[[#This Row],[Visibility(mi)]],5))</f>
        <v>10</v>
      </c>
      <c r="K4611">
        <f>MROUND(US_Accidents_Dec20_updated[[#This Row],[Wind_Speed(mph)]],5)</f>
        <v>0</v>
      </c>
      <c r="L4611">
        <f>IF(US_Accidents_Dec20_updated[[#This Row],[Precipitation(in)]]&gt;0.1, 0.1, US_Accidents_Dec20_updated[[#This Row],[Precipitation(in)]])</f>
        <v>0</v>
      </c>
    </row>
    <row r="4612" spans="1:12" x14ac:dyDescent="0.25">
      <c r="A4612" t="str">
        <f>US_Accidents_Dec20_updated[[#This Row],[ID]]</f>
        <v>A-4198590</v>
      </c>
      <c r="B4612">
        <f>US_Accidents_Dec20_updated[[#This Row],[Start_Lat]]</f>
        <v>39.821640000000002</v>
      </c>
      <c r="C4612">
        <f>US_Accidents_Dec20_updated[[#This Row],[Start_Lng]]</f>
        <v>-104.98251</v>
      </c>
      <c r="D4612">
        <f>US_Accidents_Dec20_updated[[#This Row],[Severity]]-1</f>
        <v>1</v>
      </c>
      <c r="E4612">
        <f>HOUR(US_Accidents_Dec20_updated[[#This Row],[Start_Time]])</f>
        <v>8</v>
      </c>
      <c r="F4612">
        <f>DAY(US_Accidents_Dec20_updated[[#This Row],[Start_Time]])</f>
        <v>11</v>
      </c>
      <c r="G4612">
        <f>MONTH(US_Accidents_Dec20_updated[[#This Row],[Start_Time]])</f>
        <v>6</v>
      </c>
      <c r="H4612" t="str">
        <f>US_Accidents_Dec20_updated[[#This Row],[Description]]</f>
        <v>At US-36/Exit 217 - Accident. Left lane blocked.</v>
      </c>
      <c r="I4612" t="s">
        <v>50</v>
      </c>
      <c r="J4612">
        <f>IF(US_Accidents_Dec20_updated[[#This Row],[Visibility(mi)]]&gt;30, 30, MROUND(US_Accidents_Dec20_updated[[#This Row],[Visibility(mi)]],5))</f>
        <v>30</v>
      </c>
      <c r="K4612">
        <f>MROUND(US_Accidents_Dec20_updated[[#This Row],[Wind_Speed(mph)]],5)</f>
        <v>5</v>
      </c>
      <c r="L4612">
        <f>IF(US_Accidents_Dec20_updated[[#This Row],[Precipitation(in)]]&gt;0.1, 0.1, US_Accidents_Dec20_updated[[#This Row],[Precipitation(in)]])</f>
        <v>0</v>
      </c>
    </row>
    <row r="4613" spans="1:12" x14ac:dyDescent="0.25">
      <c r="A4613" t="str">
        <f>US_Accidents_Dec20_updated[[#This Row],[ID]]</f>
        <v>A-4198591</v>
      </c>
      <c r="B4613">
        <f>US_Accidents_Dec20_updated[[#This Row],[Start_Lat]]</f>
        <v>39.838332000000001</v>
      </c>
      <c r="C4613">
        <f>US_Accidents_Dec20_updated[[#This Row],[Start_Lng]]</f>
        <v>-104.98351</v>
      </c>
      <c r="D4613">
        <f>US_Accidents_Dec20_updated[[#This Row],[Severity]]-1</f>
        <v>2</v>
      </c>
      <c r="E4613">
        <f>HOUR(US_Accidents_Dec20_updated[[#This Row],[Start_Time]])</f>
        <v>7</v>
      </c>
      <c r="F4613">
        <f>DAY(US_Accidents_Dec20_updated[[#This Row],[Start_Time]])</f>
        <v>11</v>
      </c>
      <c r="G4613">
        <f>MONTH(US_Accidents_Dec20_updated[[#This Row],[Start_Time]])</f>
        <v>6</v>
      </c>
      <c r="H4613" t="str">
        <f>US_Accidents_Dec20_updated[[#This Row],[Description]]</f>
        <v>At 84th Ave/Exit 219 - Accident.</v>
      </c>
      <c r="I4613" t="s">
        <v>50</v>
      </c>
      <c r="J4613">
        <f>IF(US_Accidents_Dec20_updated[[#This Row],[Visibility(mi)]]&gt;30, 30, MROUND(US_Accidents_Dec20_updated[[#This Row],[Visibility(mi)]],5))</f>
        <v>30</v>
      </c>
      <c r="K4613">
        <f>MROUND(US_Accidents_Dec20_updated[[#This Row],[Wind_Speed(mph)]],5)</f>
        <v>5</v>
      </c>
      <c r="L4613">
        <f>IF(US_Accidents_Dec20_updated[[#This Row],[Precipitation(in)]]&gt;0.1, 0.1, US_Accidents_Dec20_updated[[#This Row],[Precipitation(in)]])</f>
        <v>0</v>
      </c>
    </row>
    <row r="4614" spans="1:12" x14ac:dyDescent="0.25">
      <c r="A4614" t="str">
        <f>US_Accidents_Dec20_updated[[#This Row],[ID]]</f>
        <v>A-4198592</v>
      </c>
      <c r="B4614">
        <f>US_Accidents_Dec20_updated[[#This Row],[Start_Lat]]</f>
        <v>39.549289999999999</v>
      </c>
      <c r="C4614">
        <f>US_Accidents_Dec20_updated[[#This Row],[Start_Lng]]</f>
        <v>-104.86938000000001</v>
      </c>
      <c r="D4614">
        <f>US_Accidents_Dec20_updated[[#This Row],[Severity]]-1</f>
        <v>2</v>
      </c>
      <c r="E4614">
        <f>HOUR(US_Accidents_Dec20_updated[[#This Row],[Start_Time]])</f>
        <v>8</v>
      </c>
      <c r="F4614">
        <f>DAY(US_Accidents_Dec20_updated[[#This Row],[Start_Time]])</f>
        <v>11</v>
      </c>
      <c r="G4614">
        <f>MONTH(US_Accidents_Dec20_updated[[#This Row],[Start_Time]])</f>
        <v>6</v>
      </c>
      <c r="H4614" t="str">
        <f>US_Accidents_Dec20_updated[[#This Row],[Description]]</f>
        <v>Ramp to E-470 Northbound/CO-470 WB - Accident.</v>
      </c>
      <c r="I4614" t="s">
        <v>50</v>
      </c>
      <c r="J4614">
        <f>IF(US_Accidents_Dec20_updated[[#This Row],[Visibility(mi)]]&gt;30, 30, MROUND(US_Accidents_Dec20_updated[[#This Row],[Visibility(mi)]],5))</f>
        <v>10</v>
      </c>
      <c r="K4614">
        <f>MROUND(US_Accidents_Dec20_updated[[#This Row],[Wind_Speed(mph)]],5)</f>
        <v>0</v>
      </c>
      <c r="L4614">
        <f>IF(US_Accidents_Dec20_updated[[#This Row],[Precipitation(in)]]&gt;0.1, 0.1, US_Accidents_Dec20_updated[[#This Row],[Precipitation(in)]])</f>
        <v>0</v>
      </c>
    </row>
    <row r="4615" spans="1:12" x14ac:dyDescent="0.25">
      <c r="A4615" t="str">
        <f>US_Accidents_Dec20_updated[[#This Row],[ID]]</f>
        <v>A-4198593</v>
      </c>
      <c r="B4615">
        <f>US_Accidents_Dec20_updated[[#This Row],[Start_Lat]]</f>
        <v>39.530999999999999</v>
      </c>
      <c r="C4615">
        <f>US_Accidents_Dec20_updated[[#This Row],[Start_Lng]]</f>
        <v>-104.86785</v>
      </c>
      <c r="D4615">
        <f>US_Accidents_Dec20_updated[[#This Row],[Severity]]-1</f>
        <v>2</v>
      </c>
      <c r="E4615">
        <f>HOUR(US_Accidents_Dec20_updated[[#This Row],[Start_Time]])</f>
        <v>8</v>
      </c>
      <c r="F4615">
        <f>DAY(US_Accidents_Dec20_updated[[#This Row],[Start_Time]])</f>
        <v>11</v>
      </c>
      <c r="G4615">
        <f>MONTH(US_Accidents_Dec20_updated[[#This Row],[Start_Time]])</f>
        <v>6</v>
      </c>
      <c r="H4615" t="str">
        <f>US_Accidents_Dec20_updated[[#This Row],[Description]]</f>
        <v>At Lincoln Ave/Exit 193 - Accident.</v>
      </c>
      <c r="I4615" t="s">
        <v>50</v>
      </c>
      <c r="J4615">
        <f>IF(US_Accidents_Dec20_updated[[#This Row],[Visibility(mi)]]&gt;30, 30, MROUND(US_Accidents_Dec20_updated[[#This Row],[Visibility(mi)]],5))</f>
        <v>10</v>
      </c>
      <c r="K4615">
        <f>MROUND(US_Accidents_Dec20_updated[[#This Row],[Wind_Speed(mph)]],5)</f>
        <v>0</v>
      </c>
      <c r="L4615">
        <f>IF(US_Accidents_Dec20_updated[[#This Row],[Precipitation(in)]]&gt;0.1, 0.1, US_Accidents_Dec20_updated[[#This Row],[Precipitation(in)]])</f>
        <v>0</v>
      </c>
    </row>
    <row r="4616" spans="1:12" x14ac:dyDescent="0.25">
      <c r="A4616" t="str">
        <f>US_Accidents_Dec20_updated[[#This Row],[ID]]</f>
        <v>A-4198603</v>
      </c>
      <c r="B4616">
        <f>US_Accidents_Dec20_updated[[#This Row],[Start_Lat]]</f>
        <v>39.687820000000002</v>
      </c>
      <c r="C4616">
        <f>US_Accidents_Dec20_updated[[#This Row],[Start_Lng]]</f>
        <v>-104.96893</v>
      </c>
      <c r="D4616">
        <f>US_Accidents_Dec20_updated[[#This Row],[Severity]]-1</f>
        <v>1</v>
      </c>
      <c r="E4616">
        <f>HOUR(US_Accidents_Dec20_updated[[#This Row],[Start_Time]])</f>
        <v>10</v>
      </c>
      <c r="F4616">
        <f>DAY(US_Accidents_Dec20_updated[[#This Row],[Start_Time]])</f>
        <v>11</v>
      </c>
      <c r="G4616">
        <f>MONTH(US_Accidents_Dec20_updated[[#This Row],[Start_Time]])</f>
        <v>6</v>
      </c>
      <c r="H4616" t="str">
        <f>US_Accidents_Dec20_updated[[#This Row],[Description]]</f>
        <v>At Downing St/Exit 206 - Accident. Left lane blocked.</v>
      </c>
      <c r="I4616" t="s">
        <v>50</v>
      </c>
      <c r="J4616">
        <f>IF(US_Accidents_Dec20_updated[[#This Row],[Visibility(mi)]]&gt;30, 30, MROUND(US_Accidents_Dec20_updated[[#This Row],[Visibility(mi)]],5))</f>
        <v>10</v>
      </c>
      <c r="K4616">
        <f>MROUND(US_Accidents_Dec20_updated[[#This Row],[Wind_Speed(mph)]],5)</f>
        <v>10</v>
      </c>
      <c r="L4616">
        <f>IF(US_Accidents_Dec20_updated[[#This Row],[Precipitation(in)]]&gt;0.1, 0.1, US_Accidents_Dec20_updated[[#This Row],[Precipitation(in)]])</f>
        <v>0</v>
      </c>
    </row>
    <row r="4617" spans="1:12" x14ac:dyDescent="0.25">
      <c r="A4617" t="str">
        <f>US_Accidents_Dec20_updated[[#This Row],[ID]]</f>
        <v>A-4198610</v>
      </c>
      <c r="B4617">
        <f>US_Accidents_Dec20_updated[[#This Row],[Start_Lat]]</f>
        <v>39.725580000000001</v>
      </c>
      <c r="C4617">
        <f>US_Accidents_Dec20_updated[[#This Row],[Start_Lng]]</f>
        <v>-105.022643</v>
      </c>
      <c r="D4617">
        <f>US_Accidents_Dec20_updated[[#This Row],[Severity]]-1</f>
        <v>2</v>
      </c>
      <c r="E4617">
        <f>HOUR(US_Accidents_Dec20_updated[[#This Row],[Start_Time]])</f>
        <v>12</v>
      </c>
      <c r="F4617">
        <f>DAY(US_Accidents_Dec20_updated[[#This Row],[Start_Time]])</f>
        <v>11</v>
      </c>
      <c r="G4617">
        <f>MONTH(US_Accidents_Dec20_updated[[#This Row],[Start_Time]])</f>
        <v>6</v>
      </c>
      <c r="H4617" t="str">
        <f>US_Accidents_Dec20_updated[[#This Row],[Description]]</f>
        <v>At Bryant St - Accident.</v>
      </c>
      <c r="I4617" t="s">
        <v>50</v>
      </c>
      <c r="J4617">
        <f>IF(US_Accidents_Dec20_updated[[#This Row],[Visibility(mi)]]&gt;30, 30, MROUND(US_Accidents_Dec20_updated[[#This Row],[Visibility(mi)]],5))</f>
        <v>30</v>
      </c>
      <c r="K4617">
        <f>MROUND(US_Accidents_Dec20_updated[[#This Row],[Wind_Speed(mph)]],5)</f>
        <v>10</v>
      </c>
      <c r="L4617">
        <f>IF(US_Accidents_Dec20_updated[[#This Row],[Precipitation(in)]]&gt;0.1, 0.1, US_Accidents_Dec20_updated[[#This Row],[Precipitation(in)]])</f>
        <v>0</v>
      </c>
    </row>
    <row r="4618" spans="1:12" x14ac:dyDescent="0.25">
      <c r="A4618" t="str">
        <f>US_Accidents_Dec20_updated[[#This Row],[ID]]</f>
        <v>A-4198615</v>
      </c>
      <c r="B4618">
        <f>US_Accidents_Dec20_updated[[#This Row],[Start_Lat]]</f>
        <v>38.738843000000003</v>
      </c>
      <c r="C4618">
        <f>US_Accidents_Dec20_updated[[#This Row],[Start_Lng]]</f>
        <v>-104.747253</v>
      </c>
      <c r="D4618">
        <f>US_Accidents_Dec20_updated[[#This Row],[Severity]]-1</f>
        <v>2</v>
      </c>
      <c r="E4618">
        <f>HOUR(US_Accidents_Dec20_updated[[#This Row],[Start_Time]])</f>
        <v>14</v>
      </c>
      <c r="F4618">
        <f>DAY(US_Accidents_Dec20_updated[[#This Row],[Start_Time]])</f>
        <v>11</v>
      </c>
      <c r="G4618">
        <f>MONTH(US_Accidents_Dec20_updated[[#This Row],[Start_Time]])</f>
        <v>6</v>
      </c>
      <c r="H4618" t="str">
        <f>US_Accidents_Dec20_updated[[#This Row],[Description]]</f>
        <v>At CO-16/Exit 132 - Accident.</v>
      </c>
      <c r="I4618" t="s">
        <v>50</v>
      </c>
      <c r="J4618">
        <f>IF(US_Accidents_Dec20_updated[[#This Row],[Visibility(mi)]]&gt;30, 30, MROUND(US_Accidents_Dec20_updated[[#This Row],[Visibility(mi)]],5))</f>
        <v>10</v>
      </c>
      <c r="K4618">
        <f>MROUND(US_Accidents_Dec20_updated[[#This Row],[Wind_Speed(mph)]],5)</f>
        <v>5</v>
      </c>
      <c r="L4618">
        <f>IF(US_Accidents_Dec20_updated[[#This Row],[Precipitation(in)]]&gt;0.1, 0.1, US_Accidents_Dec20_updated[[#This Row],[Precipitation(in)]])</f>
        <v>0</v>
      </c>
    </row>
    <row r="4619" spans="1:12" x14ac:dyDescent="0.25">
      <c r="A4619" t="str">
        <f>US_Accidents_Dec20_updated[[#This Row],[ID]]</f>
        <v>A-4198616</v>
      </c>
      <c r="B4619">
        <f>US_Accidents_Dec20_updated[[#This Row],[Start_Lat]]</f>
        <v>38.729170000000003</v>
      </c>
      <c r="C4619">
        <f>US_Accidents_Dec20_updated[[#This Row],[Start_Lng]]</f>
        <v>-104.73708000000001</v>
      </c>
      <c r="D4619">
        <f>US_Accidents_Dec20_updated[[#This Row],[Severity]]-1</f>
        <v>2</v>
      </c>
      <c r="E4619">
        <f>HOUR(US_Accidents_Dec20_updated[[#This Row],[Start_Time]])</f>
        <v>14</v>
      </c>
      <c r="F4619">
        <f>DAY(US_Accidents_Dec20_updated[[#This Row],[Start_Time]])</f>
        <v>11</v>
      </c>
      <c r="G4619">
        <f>MONTH(US_Accidents_Dec20_updated[[#This Row],[Start_Time]])</f>
        <v>6</v>
      </c>
      <c r="H4619" t="str">
        <f>US_Accidents_Dec20_updated[[#This Row],[Description]]</f>
        <v>At CO-83/Academy Blvd/Exit 135 - Accident.</v>
      </c>
      <c r="I4619" t="s">
        <v>50</v>
      </c>
      <c r="J4619">
        <f>IF(US_Accidents_Dec20_updated[[#This Row],[Visibility(mi)]]&gt;30, 30, MROUND(US_Accidents_Dec20_updated[[#This Row],[Visibility(mi)]],5))</f>
        <v>10</v>
      </c>
      <c r="K4619">
        <f>MROUND(US_Accidents_Dec20_updated[[#This Row],[Wind_Speed(mph)]],5)</f>
        <v>5</v>
      </c>
      <c r="L4619">
        <f>IF(US_Accidents_Dec20_updated[[#This Row],[Precipitation(in)]]&gt;0.1, 0.1, US_Accidents_Dec20_updated[[#This Row],[Precipitation(in)]])</f>
        <v>0</v>
      </c>
    </row>
    <row r="4620" spans="1:12" x14ac:dyDescent="0.25">
      <c r="A4620" t="str">
        <f>US_Accidents_Dec20_updated[[#This Row],[ID]]</f>
        <v>A-4198619</v>
      </c>
      <c r="B4620">
        <f>US_Accidents_Dec20_updated[[#This Row],[Start_Lat]]</f>
        <v>39.900221000000002</v>
      </c>
      <c r="C4620">
        <f>US_Accidents_Dec20_updated[[#This Row],[Start_Lng]]</f>
        <v>-104.988178</v>
      </c>
      <c r="D4620">
        <f>US_Accidents_Dec20_updated[[#This Row],[Severity]]-1</f>
        <v>2</v>
      </c>
      <c r="E4620">
        <f>HOUR(US_Accidents_Dec20_updated[[#This Row],[Start_Time]])</f>
        <v>15</v>
      </c>
      <c r="F4620">
        <f>DAY(US_Accidents_Dec20_updated[[#This Row],[Start_Time]])</f>
        <v>11</v>
      </c>
      <c r="G4620">
        <f>MONTH(US_Accidents_Dec20_updated[[#This Row],[Start_Time]])</f>
        <v>6</v>
      </c>
      <c r="H4620" t="str">
        <f>US_Accidents_Dec20_updated[[#This Row],[Description]]</f>
        <v>At 104th Ave/Exit 221 - Accident.</v>
      </c>
      <c r="I4620" t="s">
        <v>50</v>
      </c>
      <c r="J4620">
        <f>IF(US_Accidents_Dec20_updated[[#This Row],[Visibility(mi)]]&gt;30, 30, MROUND(US_Accidents_Dec20_updated[[#This Row],[Visibility(mi)]],5))</f>
        <v>30</v>
      </c>
      <c r="K4620">
        <f>MROUND(US_Accidents_Dec20_updated[[#This Row],[Wind_Speed(mph)]],5)</f>
        <v>15</v>
      </c>
      <c r="L4620">
        <f>IF(US_Accidents_Dec20_updated[[#This Row],[Precipitation(in)]]&gt;0.1, 0.1, US_Accidents_Dec20_updated[[#This Row],[Precipitation(in)]])</f>
        <v>0</v>
      </c>
    </row>
    <row r="4621" spans="1:12" x14ac:dyDescent="0.25">
      <c r="A4621" t="str">
        <f>US_Accidents_Dec20_updated[[#This Row],[ID]]</f>
        <v>A-4198620</v>
      </c>
      <c r="B4621">
        <f>US_Accidents_Dec20_updated[[#This Row],[Start_Lat]]</f>
        <v>40.420195999999997</v>
      </c>
      <c r="C4621">
        <f>US_Accidents_Dec20_updated[[#This Row],[Start_Lng]]</f>
        <v>-105.222893</v>
      </c>
      <c r="D4621">
        <f>US_Accidents_Dec20_updated[[#This Row],[Severity]]-1</f>
        <v>3</v>
      </c>
      <c r="E4621">
        <f>HOUR(US_Accidents_Dec20_updated[[#This Row],[Start_Time]])</f>
        <v>16</v>
      </c>
      <c r="F4621">
        <f>DAY(US_Accidents_Dec20_updated[[#This Row],[Start_Time]])</f>
        <v>11</v>
      </c>
      <c r="G4621">
        <f>MONTH(US_Accidents_Dec20_updated[[#This Row],[Start_Time]])</f>
        <v>6</v>
      </c>
      <c r="H4621" t="str">
        <f>US_Accidents_Dec20_updated[[#This Row],[Description]]</f>
        <v>Closed at Moodie St - Road closed due to accident. Rescue and recovery work in progress.</v>
      </c>
      <c r="I4621" t="s">
        <v>9695</v>
      </c>
      <c r="J4621">
        <f>IF(US_Accidents_Dec20_updated[[#This Row],[Visibility(mi)]]&gt;30, 30, MROUND(US_Accidents_Dec20_updated[[#This Row],[Visibility(mi)]],5))</f>
        <v>10</v>
      </c>
      <c r="K4621">
        <f>MROUND(US_Accidents_Dec20_updated[[#This Row],[Wind_Speed(mph)]],5)</f>
        <v>15</v>
      </c>
      <c r="L4621">
        <f>IF(US_Accidents_Dec20_updated[[#This Row],[Precipitation(in)]]&gt;0.1, 0.1, US_Accidents_Dec20_updated[[#This Row],[Precipitation(in)]])</f>
        <v>0</v>
      </c>
    </row>
    <row r="4622" spans="1:12" x14ac:dyDescent="0.25">
      <c r="A4622" t="str">
        <f>US_Accidents_Dec20_updated[[#This Row],[ID]]</f>
        <v>A-4198621</v>
      </c>
      <c r="B4622">
        <f>US_Accidents_Dec20_updated[[#This Row],[Start_Lat]]</f>
        <v>40.431632</v>
      </c>
      <c r="C4622">
        <f>US_Accidents_Dec20_updated[[#This Row],[Start_Lng]]</f>
        <v>-105.329213</v>
      </c>
      <c r="D4622">
        <f>US_Accidents_Dec20_updated[[#This Row],[Severity]]-1</f>
        <v>3</v>
      </c>
      <c r="E4622">
        <f>HOUR(US_Accidents_Dec20_updated[[#This Row],[Start_Time]])</f>
        <v>16</v>
      </c>
      <c r="F4622">
        <f>DAY(US_Accidents_Dec20_updated[[#This Row],[Start_Time]])</f>
        <v>11</v>
      </c>
      <c r="G4622">
        <f>MONTH(US_Accidents_Dec20_updated[[#This Row],[Start_Time]])</f>
        <v>6</v>
      </c>
      <c r="H4622" t="str">
        <f>US_Accidents_Dec20_updated[[#This Row],[Description]]</f>
        <v>Closed at County Road 22H - Road closed due to accident. Rescue and recovery work in progress.</v>
      </c>
      <c r="I4622" t="s">
        <v>9695</v>
      </c>
      <c r="J4622">
        <f>IF(US_Accidents_Dec20_updated[[#This Row],[Visibility(mi)]]&gt;30, 30, MROUND(US_Accidents_Dec20_updated[[#This Row],[Visibility(mi)]],5))</f>
        <v>10</v>
      </c>
      <c r="K4622">
        <f>MROUND(US_Accidents_Dec20_updated[[#This Row],[Wind_Speed(mph)]],5)</f>
        <v>15</v>
      </c>
      <c r="L4622">
        <f>IF(US_Accidents_Dec20_updated[[#This Row],[Precipitation(in)]]&gt;0.1, 0.1, US_Accidents_Dec20_updated[[#This Row],[Precipitation(in)]])</f>
        <v>0</v>
      </c>
    </row>
    <row r="4623" spans="1:12" x14ac:dyDescent="0.25">
      <c r="A4623" t="str">
        <f>US_Accidents_Dec20_updated[[#This Row],[ID]]</f>
        <v>A-4198622</v>
      </c>
      <c r="B4623">
        <f>US_Accidents_Dec20_updated[[#This Row],[Start_Lat]]</f>
        <v>39.885438999999998</v>
      </c>
      <c r="C4623">
        <f>US_Accidents_Dec20_updated[[#This Row],[Start_Lng]]</f>
        <v>-104.98766999999999</v>
      </c>
      <c r="D4623">
        <f>US_Accidents_Dec20_updated[[#This Row],[Severity]]-1</f>
        <v>2</v>
      </c>
      <c r="E4623">
        <f>HOUR(US_Accidents_Dec20_updated[[#This Row],[Start_Time]])</f>
        <v>15</v>
      </c>
      <c r="F4623">
        <f>DAY(US_Accidents_Dec20_updated[[#This Row],[Start_Time]])</f>
        <v>11</v>
      </c>
      <c r="G4623">
        <f>MONTH(US_Accidents_Dec20_updated[[#This Row],[Start_Time]])</f>
        <v>6</v>
      </c>
      <c r="H4623" t="str">
        <f>US_Accidents_Dec20_updated[[#This Row],[Description]]</f>
        <v>At 104th Ave/Exit 221 - Accident.</v>
      </c>
      <c r="I4623" t="s">
        <v>50</v>
      </c>
      <c r="J4623">
        <f>IF(US_Accidents_Dec20_updated[[#This Row],[Visibility(mi)]]&gt;30, 30, MROUND(US_Accidents_Dec20_updated[[#This Row],[Visibility(mi)]],5))</f>
        <v>30</v>
      </c>
      <c r="K4623">
        <f>MROUND(US_Accidents_Dec20_updated[[#This Row],[Wind_Speed(mph)]],5)</f>
        <v>10</v>
      </c>
      <c r="L4623">
        <f>IF(US_Accidents_Dec20_updated[[#This Row],[Precipitation(in)]]&gt;0.1, 0.1, US_Accidents_Dec20_updated[[#This Row],[Precipitation(in)]])</f>
        <v>0</v>
      </c>
    </row>
    <row r="4624" spans="1:12" x14ac:dyDescent="0.25">
      <c r="A4624" t="str">
        <f>US_Accidents_Dec20_updated[[#This Row],[ID]]</f>
        <v>A-4198626</v>
      </c>
      <c r="B4624">
        <f>US_Accidents_Dec20_updated[[#This Row],[Start_Lat]]</f>
        <v>39.783769999999997</v>
      </c>
      <c r="C4624">
        <f>US_Accidents_Dec20_updated[[#This Row],[Start_Lng]]</f>
        <v>-105.096181</v>
      </c>
      <c r="D4624">
        <f>US_Accidents_Dec20_updated[[#This Row],[Severity]]-1</f>
        <v>2</v>
      </c>
      <c r="E4624">
        <f>HOUR(US_Accidents_Dec20_updated[[#This Row],[Start_Time]])</f>
        <v>18</v>
      </c>
      <c r="F4624">
        <f>DAY(US_Accidents_Dec20_updated[[#This Row],[Start_Time]])</f>
        <v>11</v>
      </c>
      <c r="G4624">
        <f>MONTH(US_Accidents_Dec20_updated[[#This Row],[Start_Time]])</f>
        <v>6</v>
      </c>
      <c r="H4624" t="str">
        <f>US_Accidents_Dec20_updated[[#This Row],[Description]]</f>
        <v>At Kipling St/Exit 267 - Accident.</v>
      </c>
      <c r="I4624" t="s">
        <v>50</v>
      </c>
      <c r="J4624">
        <f>IF(US_Accidents_Dec20_updated[[#This Row],[Visibility(mi)]]&gt;30, 30, MROUND(US_Accidents_Dec20_updated[[#This Row],[Visibility(mi)]],5))</f>
        <v>30</v>
      </c>
      <c r="K4624">
        <f>MROUND(US_Accidents_Dec20_updated[[#This Row],[Wind_Speed(mph)]],5)</f>
        <v>10</v>
      </c>
      <c r="L4624">
        <f>IF(US_Accidents_Dec20_updated[[#This Row],[Precipitation(in)]]&gt;0.1, 0.1, US_Accidents_Dec20_updated[[#This Row],[Precipitation(in)]])</f>
        <v>0</v>
      </c>
    </row>
    <row r="4625" spans="1:12" x14ac:dyDescent="0.25">
      <c r="A4625" t="str">
        <f>US_Accidents_Dec20_updated[[#This Row],[ID]]</f>
        <v>A-4198629</v>
      </c>
      <c r="B4625">
        <f>US_Accidents_Dec20_updated[[#This Row],[Start_Lat]]</f>
        <v>37.570079999999997</v>
      </c>
      <c r="C4625">
        <f>US_Accidents_Dec20_updated[[#This Row],[Start_Lng]]</f>
        <v>-108.26143</v>
      </c>
      <c r="D4625">
        <f>US_Accidents_Dec20_updated[[#This Row],[Severity]]-1</f>
        <v>3</v>
      </c>
      <c r="E4625">
        <f>HOUR(US_Accidents_Dec20_updated[[#This Row],[Start_Time]])</f>
        <v>22</v>
      </c>
      <c r="F4625">
        <f>DAY(US_Accidents_Dec20_updated[[#This Row],[Start_Time]])</f>
        <v>11</v>
      </c>
      <c r="G4625">
        <f>MONTH(US_Accidents_Dec20_updated[[#This Row],[Start_Time]])</f>
        <v>6</v>
      </c>
      <c r="H4625" t="str">
        <f>US_Accidents_Dec20_updated[[#This Row],[Description]]</f>
        <v>Closed at Road 435/Roaring Forks Rd - Road closed due to accident.</v>
      </c>
      <c r="I4625" t="s">
        <v>50</v>
      </c>
      <c r="J4625">
        <f>IF(US_Accidents_Dec20_updated[[#This Row],[Visibility(mi)]]&gt;30, 30, MROUND(US_Accidents_Dec20_updated[[#This Row],[Visibility(mi)]],5))</f>
        <v>10</v>
      </c>
      <c r="K4625">
        <f>MROUND(US_Accidents_Dec20_updated[[#This Row],[Wind_Speed(mph)]],5)</f>
        <v>10</v>
      </c>
      <c r="L4625">
        <f>IF(US_Accidents_Dec20_updated[[#This Row],[Precipitation(in)]]&gt;0.1, 0.1, US_Accidents_Dec20_updated[[#This Row],[Precipitation(in)]])</f>
        <v>0</v>
      </c>
    </row>
    <row r="4626" spans="1:12" x14ac:dyDescent="0.25">
      <c r="A4626" t="str">
        <f>US_Accidents_Dec20_updated[[#This Row],[ID]]</f>
        <v>A-4198630</v>
      </c>
      <c r="B4626">
        <f>US_Accidents_Dec20_updated[[#This Row],[Start_Lat]]</f>
        <v>37.574725000000001</v>
      </c>
      <c r="C4626">
        <f>US_Accidents_Dec20_updated[[#This Row],[Start_Lng]]</f>
        <v>-108.24201600000001</v>
      </c>
      <c r="D4626">
        <f>US_Accidents_Dec20_updated[[#This Row],[Severity]]-1</f>
        <v>3</v>
      </c>
      <c r="E4626">
        <f>HOUR(US_Accidents_Dec20_updated[[#This Row],[Start_Time]])</f>
        <v>20</v>
      </c>
      <c r="F4626">
        <f>DAY(US_Accidents_Dec20_updated[[#This Row],[Start_Time]])</f>
        <v>11</v>
      </c>
      <c r="G4626">
        <f>MONTH(US_Accidents_Dec20_updated[[#This Row],[Start_Time]])</f>
        <v>6</v>
      </c>
      <c r="H4626" t="str">
        <f>US_Accidents_Dec20_updated[[#This Row],[Description]]</f>
        <v>Closed between Road 435/Roaring Forks Rd and Road 38 - Road closed due to accident.</v>
      </c>
      <c r="I4626" t="s">
        <v>50</v>
      </c>
      <c r="J4626">
        <f>IF(US_Accidents_Dec20_updated[[#This Row],[Visibility(mi)]]&gt;30, 30, MROUND(US_Accidents_Dec20_updated[[#This Row],[Visibility(mi)]],5))</f>
        <v>10</v>
      </c>
      <c r="K4626">
        <f>MROUND(US_Accidents_Dec20_updated[[#This Row],[Wind_Speed(mph)]],5)</f>
        <v>10</v>
      </c>
      <c r="L4626">
        <f>IF(US_Accidents_Dec20_updated[[#This Row],[Precipitation(in)]]&gt;0.1, 0.1, US_Accidents_Dec20_updated[[#This Row],[Precipitation(in)]])</f>
        <v>0</v>
      </c>
    </row>
    <row r="4627" spans="1:12" x14ac:dyDescent="0.25">
      <c r="A4627" t="str">
        <f>US_Accidents_Dec20_updated[[#This Row],[ID]]</f>
        <v>A-4199129</v>
      </c>
      <c r="B4627">
        <f>US_Accidents_Dec20_updated[[#This Row],[Start_Lat]]</f>
        <v>37.570079999999997</v>
      </c>
      <c r="C4627">
        <f>US_Accidents_Dec20_updated[[#This Row],[Start_Lng]]</f>
        <v>-108.26143</v>
      </c>
      <c r="D4627">
        <f>US_Accidents_Dec20_updated[[#This Row],[Severity]]-1</f>
        <v>3</v>
      </c>
      <c r="E4627">
        <f>HOUR(US_Accidents_Dec20_updated[[#This Row],[Start_Time]])</f>
        <v>23</v>
      </c>
      <c r="F4627">
        <f>DAY(US_Accidents_Dec20_updated[[#This Row],[Start_Time]])</f>
        <v>11</v>
      </c>
      <c r="G4627">
        <f>MONTH(US_Accidents_Dec20_updated[[#This Row],[Start_Time]])</f>
        <v>6</v>
      </c>
      <c r="H4627" t="str">
        <f>US_Accidents_Dec20_updated[[#This Row],[Description]]</f>
        <v>Closed at Road 435/Roaring Forks Rd - Road closed due to accident.</v>
      </c>
      <c r="I4627" t="s">
        <v>50</v>
      </c>
      <c r="J4627">
        <f>IF(US_Accidents_Dec20_updated[[#This Row],[Visibility(mi)]]&gt;30, 30, MROUND(US_Accidents_Dec20_updated[[#This Row],[Visibility(mi)]],5))</f>
        <v>10</v>
      </c>
      <c r="K4627">
        <f>MROUND(US_Accidents_Dec20_updated[[#This Row],[Wind_Speed(mph)]],5)</f>
        <v>5</v>
      </c>
      <c r="L4627">
        <f>IF(US_Accidents_Dec20_updated[[#This Row],[Precipitation(in)]]&gt;0.1, 0.1, US_Accidents_Dec20_updated[[#This Row],[Precipitation(in)]])</f>
        <v>0</v>
      </c>
    </row>
    <row r="4628" spans="1:12" x14ac:dyDescent="0.25">
      <c r="A4628" t="str">
        <f>US_Accidents_Dec20_updated[[#This Row],[ID]]</f>
        <v>A-4199134</v>
      </c>
      <c r="B4628">
        <f>US_Accidents_Dec20_updated[[#This Row],[Start_Lat]]</f>
        <v>39.266460000000002</v>
      </c>
      <c r="C4628">
        <f>US_Accidents_Dec20_updated[[#This Row],[Start_Lng]]</f>
        <v>-104.89561999999999</v>
      </c>
      <c r="D4628">
        <f>US_Accidents_Dec20_updated[[#This Row],[Severity]]-1</f>
        <v>2</v>
      </c>
      <c r="E4628">
        <f>HOUR(US_Accidents_Dec20_updated[[#This Row],[Start_Time]])</f>
        <v>6</v>
      </c>
      <c r="F4628">
        <f>DAY(US_Accidents_Dec20_updated[[#This Row],[Start_Time]])</f>
        <v>12</v>
      </c>
      <c r="G4628">
        <f>MONTH(US_Accidents_Dec20_updated[[#This Row],[Start_Time]])</f>
        <v>6</v>
      </c>
      <c r="H4628" t="str">
        <f>US_Accidents_Dec20_updated[[#This Row],[Description]]</f>
        <v>At Tomah Rd/Exit 174 - Accident.</v>
      </c>
      <c r="I4628" t="s">
        <v>50</v>
      </c>
      <c r="J4628">
        <f>IF(US_Accidents_Dec20_updated[[#This Row],[Visibility(mi)]]&gt;30, 30, MROUND(US_Accidents_Dec20_updated[[#This Row],[Visibility(mi)]],5))</f>
        <v>10</v>
      </c>
      <c r="K4628">
        <f>MROUND(US_Accidents_Dec20_updated[[#This Row],[Wind_Speed(mph)]],5)</f>
        <v>5</v>
      </c>
      <c r="L4628">
        <f>IF(US_Accidents_Dec20_updated[[#This Row],[Precipitation(in)]]&gt;0.1, 0.1, US_Accidents_Dec20_updated[[#This Row],[Precipitation(in)]])</f>
        <v>0</v>
      </c>
    </row>
    <row r="4629" spans="1:12" x14ac:dyDescent="0.25">
      <c r="A4629" t="str">
        <f>US_Accidents_Dec20_updated[[#This Row],[ID]]</f>
        <v>A-4199142</v>
      </c>
      <c r="B4629">
        <f>US_Accidents_Dec20_updated[[#This Row],[Start_Lat]]</f>
        <v>39.289102</v>
      </c>
      <c r="C4629">
        <f>US_Accidents_Dec20_updated[[#This Row],[Start_Lng]]</f>
        <v>-104.895833</v>
      </c>
      <c r="D4629">
        <f>US_Accidents_Dec20_updated[[#This Row],[Severity]]-1</f>
        <v>2</v>
      </c>
      <c r="E4629">
        <f>HOUR(US_Accidents_Dec20_updated[[#This Row],[Start_Time]])</f>
        <v>8</v>
      </c>
      <c r="F4629">
        <f>DAY(US_Accidents_Dec20_updated[[#This Row],[Start_Time]])</f>
        <v>12</v>
      </c>
      <c r="G4629">
        <f>MONTH(US_Accidents_Dec20_updated[[#This Row],[Start_Time]])</f>
        <v>6</v>
      </c>
      <c r="H4629" t="str">
        <f>US_Accidents_Dec20_updated[[#This Row],[Description]]</f>
        <v>At Tomah Rd/Exit 174 - Accident.</v>
      </c>
      <c r="I4629" t="s">
        <v>50</v>
      </c>
      <c r="J4629">
        <f>IF(US_Accidents_Dec20_updated[[#This Row],[Visibility(mi)]]&gt;30, 30, MROUND(US_Accidents_Dec20_updated[[#This Row],[Visibility(mi)]],5))</f>
        <v>10</v>
      </c>
      <c r="K4629">
        <f>MROUND(US_Accidents_Dec20_updated[[#This Row],[Wind_Speed(mph)]],5)</f>
        <v>5</v>
      </c>
      <c r="L4629">
        <f>IF(US_Accidents_Dec20_updated[[#This Row],[Precipitation(in)]]&gt;0.1, 0.1, US_Accidents_Dec20_updated[[#This Row],[Precipitation(in)]])</f>
        <v>0</v>
      </c>
    </row>
    <row r="4630" spans="1:12" x14ac:dyDescent="0.25">
      <c r="A4630" t="str">
        <f>US_Accidents_Dec20_updated[[#This Row],[ID]]</f>
        <v>A-4199143</v>
      </c>
      <c r="B4630">
        <f>US_Accidents_Dec20_updated[[#This Row],[Start_Lat]]</f>
        <v>39.50741</v>
      </c>
      <c r="C4630">
        <f>US_Accidents_Dec20_updated[[#This Row],[Start_Lng]]</f>
        <v>-104.87237</v>
      </c>
      <c r="D4630">
        <f>US_Accidents_Dec20_updated[[#This Row],[Severity]]-1</f>
        <v>2</v>
      </c>
      <c r="E4630">
        <f>HOUR(US_Accidents_Dec20_updated[[#This Row],[Start_Time]])</f>
        <v>8</v>
      </c>
      <c r="F4630">
        <f>DAY(US_Accidents_Dec20_updated[[#This Row],[Start_Time]])</f>
        <v>12</v>
      </c>
      <c r="G4630">
        <f>MONTH(US_Accidents_Dec20_updated[[#This Row],[Start_Time]])</f>
        <v>6</v>
      </c>
      <c r="H4630" t="str">
        <f>US_Accidents_Dec20_updated[[#This Row],[Description]]</f>
        <v>At Ridgegate Pkwy/Exit 192 - Accident.</v>
      </c>
      <c r="I4630" t="s">
        <v>50</v>
      </c>
      <c r="J4630">
        <f>IF(US_Accidents_Dec20_updated[[#This Row],[Visibility(mi)]]&gt;30, 30, MROUND(US_Accidents_Dec20_updated[[#This Row],[Visibility(mi)]],5))</f>
        <v>10</v>
      </c>
      <c r="K4630">
        <f>MROUND(US_Accidents_Dec20_updated[[#This Row],[Wind_Speed(mph)]],5)</f>
        <v>0</v>
      </c>
      <c r="L4630">
        <f>IF(US_Accidents_Dec20_updated[[#This Row],[Precipitation(in)]]&gt;0.1, 0.1, US_Accidents_Dec20_updated[[#This Row],[Precipitation(in)]])</f>
        <v>0</v>
      </c>
    </row>
    <row r="4631" spans="1:12" x14ac:dyDescent="0.25">
      <c r="A4631" t="str">
        <f>US_Accidents_Dec20_updated[[#This Row],[ID]]</f>
        <v>A-4199152</v>
      </c>
      <c r="B4631">
        <f>US_Accidents_Dec20_updated[[#This Row],[Start_Lat]]</f>
        <v>39.314335</v>
      </c>
      <c r="C4631">
        <f>US_Accidents_Dec20_updated[[#This Row],[Start_Lng]]</f>
        <v>-104.88499</v>
      </c>
      <c r="D4631">
        <f>US_Accidents_Dec20_updated[[#This Row],[Severity]]-1</f>
        <v>2</v>
      </c>
      <c r="E4631">
        <f>HOUR(US_Accidents_Dec20_updated[[#This Row],[Start_Time]])</f>
        <v>9</v>
      </c>
      <c r="F4631">
        <f>DAY(US_Accidents_Dec20_updated[[#This Row],[Start_Time]])</f>
        <v>12</v>
      </c>
      <c r="G4631">
        <f>MONTH(US_Accidents_Dec20_updated[[#This Row],[Start_Time]])</f>
        <v>6</v>
      </c>
      <c r="H4631" t="str">
        <f>US_Accidents_Dec20_updated[[#This Row],[Description]]</f>
        <v>At Tomah Rd/Exit 174 - Accident.</v>
      </c>
      <c r="I4631" t="s">
        <v>50</v>
      </c>
      <c r="J4631">
        <f>IF(US_Accidents_Dec20_updated[[#This Row],[Visibility(mi)]]&gt;30, 30, MROUND(US_Accidents_Dec20_updated[[#This Row],[Visibility(mi)]],5))</f>
        <v>10</v>
      </c>
      <c r="K4631">
        <f>MROUND(US_Accidents_Dec20_updated[[#This Row],[Wind_Speed(mph)]],5)</f>
        <v>10</v>
      </c>
      <c r="L4631">
        <f>IF(US_Accidents_Dec20_updated[[#This Row],[Precipitation(in)]]&gt;0.1, 0.1, US_Accidents_Dec20_updated[[#This Row],[Precipitation(in)]])</f>
        <v>0</v>
      </c>
    </row>
    <row r="4632" spans="1:12" x14ac:dyDescent="0.25">
      <c r="A4632" t="str">
        <f>US_Accidents_Dec20_updated[[#This Row],[ID]]</f>
        <v>A-4199155</v>
      </c>
      <c r="B4632">
        <f>US_Accidents_Dec20_updated[[#This Row],[Start_Lat]]</f>
        <v>39.885438999999998</v>
      </c>
      <c r="C4632">
        <f>US_Accidents_Dec20_updated[[#This Row],[Start_Lng]]</f>
        <v>-104.98766999999999</v>
      </c>
      <c r="D4632">
        <f>US_Accidents_Dec20_updated[[#This Row],[Severity]]-1</f>
        <v>2</v>
      </c>
      <c r="E4632">
        <f>HOUR(US_Accidents_Dec20_updated[[#This Row],[Start_Time]])</f>
        <v>9</v>
      </c>
      <c r="F4632">
        <f>DAY(US_Accidents_Dec20_updated[[#This Row],[Start_Time]])</f>
        <v>12</v>
      </c>
      <c r="G4632">
        <f>MONTH(US_Accidents_Dec20_updated[[#This Row],[Start_Time]])</f>
        <v>6</v>
      </c>
      <c r="H4632" t="str">
        <f>US_Accidents_Dec20_updated[[#This Row],[Description]]</f>
        <v>At 104th Ave/Exit 221 - Accident.</v>
      </c>
      <c r="I4632" t="s">
        <v>50</v>
      </c>
      <c r="J4632">
        <f>IF(US_Accidents_Dec20_updated[[#This Row],[Visibility(mi)]]&gt;30, 30, MROUND(US_Accidents_Dec20_updated[[#This Row],[Visibility(mi)]],5))</f>
        <v>30</v>
      </c>
      <c r="K4632">
        <f>MROUND(US_Accidents_Dec20_updated[[#This Row],[Wind_Speed(mph)]],5)</f>
        <v>5</v>
      </c>
      <c r="L4632">
        <f>IF(US_Accidents_Dec20_updated[[#This Row],[Precipitation(in)]]&gt;0.1, 0.1, US_Accidents_Dec20_updated[[#This Row],[Precipitation(in)]])</f>
        <v>0</v>
      </c>
    </row>
    <row r="4633" spans="1:12" x14ac:dyDescent="0.25">
      <c r="A4633" t="str">
        <f>US_Accidents_Dec20_updated[[#This Row],[ID]]</f>
        <v>A-4199157</v>
      </c>
      <c r="B4633">
        <f>US_Accidents_Dec20_updated[[#This Row],[Start_Lat]]</f>
        <v>39.408718999999998</v>
      </c>
      <c r="C4633">
        <f>US_Accidents_Dec20_updated[[#This Row],[Start_Lng]]</f>
        <v>-105.49277600000001</v>
      </c>
      <c r="D4633">
        <f>US_Accidents_Dec20_updated[[#This Row],[Severity]]-1</f>
        <v>3</v>
      </c>
      <c r="E4633">
        <f>HOUR(US_Accidents_Dec20_updated[[#This Row],[Start_Time]])</f>
        <v>10</v>
      </c>
      <c r="F4633">
        <f>DAY(US_Accidents_Dec20_updated[[#This Row],[Start_Time]])</f>
        <v>12</v>
      </c>
      <c r="G4633">
        <f>MONTH(US_Accidents_Dec20_updated[[#This Row],[Start_Time]])</f>
        <v>6</v>
      </c>
      <c r="H4633" t="str">
        <f>US_Accidents_Dec20_updated[[#This Row],[Description]]</f>
        <v>Closed at CR-62/Geneva Rd/Guanella Pass Rd - Road closed due to accident.</v>
      </c>
      <c r="I4633" t="s">
        <v>50</v>
      </c>
      <c r="J4633">
        <f>IF(US_Accidents_Dec20_updated[[#This Row],[Visibility(mi)]]&gt;30, 30, MROUND(US_Accidents_Dec20_updated[[#This Row],[Visibility(mi)]],5))</f>
        <v>10</v>
      </c>
      <c r="K4633">
        <f>MROUND(US_Accidents_Dec20_updated[[#This Row],[Wind_Speed(mph)]],5)</f>
        <v>5</v>
      </c>
      <c r="L4633">
        <f>IF(US_Accidents_Dec20_updated[[#This Row],[Precipitation(in)]]&gt;0.1, 0.1, US_Accidents_Dec20_updated[[#This Row],[Precipitation(in)]])</f>
        <v>0</v>
      </c>
    </row>
    <row r="4634" spans="1:12" x14ac:dyDescent="0.25">
      <c r="A4634" t="str">
        <f>US_Accidents_Dec20_updated[[#This Row],[ID]]</f>
        <v>A-4199158</v>
      </c>
      <c r="B4634">
        <f>US_Accidents_Dec20_updated[[#This Row],[Start_Lat]]</f>
        <v>39.413089999999997</v>
      </c>
      <c r="C4634">
        <f>US_Accidents_Dec20_updated[[#This Row],[Start_Lng]]</f>
        <v>-105.51416999999999</v>
      </c>
      <c r="D4634">
        <f>US_Accidents_Dec20_updated[[#This Row],[Severity]]-1</f>
        <v>3</v>
      </c>
      <c r="E4634">
        <f>HOUR(US_Accidents_Dec20_updated[[#This Row],[Start_Time]])</f>
        <v>10</v>
      </c>
      <c r="F4634">
        <f>DAY(US_Accidents_Dec20_updated[[#This Row],[Start_Time]])</f>
        <v>12</v>
      </c>
      <c r="G4634">
        <f>MONTH(US_Accidents_Dec20_updated[[#This Row],[Start_Time]])</f>
        <v>6</v>
      </c>
      <c r="H4634" t="str">
        <f>US_Accidents_Dec20_updated[[#This Row],[Description]]</f>
        <v>Closed at CR-97/S Foxton Rd - Road closed due to accident.</v>
      </c>
      <c r="I4634" t="s">
        <v>50</v>
      </c>
      <c r="J4634">
        <f>IF(US_Accidents_Dec20_updated[[#This Row],[Visibility(mi)]]&gt;30, 30, MROUND(US_Accidents_Dec20_updated[[#This Row],[Visibility(mi)]],5))</f>
        <v>10</v>
      </c>
      <c r="K4634">
        <f>MROUND(US_Accidents_Dec20_updated[[#This Row],[Wind_Speed(mph)]],5)</f>
        <v>5</v>
      </c>
      <c r="L4634">
        <f>IF(US_Accidents_Dec20_updated[[#This Row],[Precipitation(in)]]&gt;0.1, 0.1, US_Accidents_Dec20_updated[[#This Row],[Precipitation(in)]])</f>
        <v>0</v>
      </c>
    </row>
    <row r="4635" spans="1:12" x14ac:dyDescent="0.25">
      <c r="A4635" t="str">
        <f>US_Accidents_Dec20_updated[[#This Row],[ID]]</f>
        <v>A-4199159</v>
      </c>
      <c r="B4635">
        <f>US_Accidents_Dec20_updated[[#This Row],[Start_Lat]]</f>
        <v>39.413089999999997</v>
      </c>
      <c r="C4635">
        <f>US_Accidents_Dec20_updated[[#This Row],[Start_Lng]]</f>
        <v>-105.51416999999999</v>
      </c>
      <c r="D4635">
        <f>US_Accidents_Dec20_updated[[#This Row],[Severity]]-1</f>
        <v>3</v>
      </c>
      <c r="E4635">
        <f>HOUR(US_Accidents_Dec20_updated[[#This Row],[Start_Time]])</f>
        <v>10</v>
      </c>
      <c r="F4635">
        <f>DAY(US_Accidents_Dec20_updated[[#This Row],[Start_Time]])</f>
        <v>12</v>
      </c>
      <c r="G4635">
        <f>MONTH(US_Accidents_Dec20_updated[[#This Row],[Start_Time]])</f>
        <v>6</v>
      </c>
      <c r="H4635" t="str">
        <f>US_Accidents_Dec20_updated[[#This Row],[Description]]</f>
        <v>Closed at County Road 72 - Road closed due to accident.</v>
      </c>
      <c r="I4635" t="s">
        <v>50</v>
      </c>
      <c r="J4635">
        <f>IF(US_Accidents_Dec20_updated[[#This Row],[Visibility(mi)]]&gt;30, 30, MROUND(US_Accidents_Dec20_updated[[#This Row],[Visibility(mi)]],5))</f>
        <v>10</v>
      </c>
      <c r="K4635">
        <f>MROUND(US_Accidents_Dec20_updated[[#This Row],[Wind_Speed(mph)]],5)</f>
        <v>5</v>
      </c>
      <c r="L4635">
        <f>IF(US_Accidents_Dec20_updated[[#This Row],[Precipitation(in)]]&gt;0.1, 0.1, US_Accidents_Dec20_updated[[#This Row],[Precipitation(in)]])</f>
        <v>0</v>
      </c>
    </row>
    <row r="4636" spans="1:12" x14ac:dyDescent="0.25">
      <c r="A4636" t="str">
        <f>US_Accidents_Dec20_updated[[#This Row],[ID]]</f>
        <v>A-4199160</v>
      </c>
      <c r="B4636">
        <f>US_Accidents_Dec20_updated[[#This Row],[Start_Lat]]</f>
        <v>39.408718999999998</v>
      </c>
      <c r="C4636">
        <f>US_Accidents_Dec20_updated[[#This Row],[Start_Lng]]</f>
        <v>-105.49277600000001</v>
      </c>
      <c r="D4636">
        <f>US_Accidents_Dec20_updated[[#This Row],[Severity]]-1</f>
        <v>3</v>
      </c>
      <c r="E4636">
        <f>HOUR(US_Accidents_Dec20_updated[[#This Row],[Start_Time]])</f>
        <v>10</v>
      </c>
      <c r="F4636">
        <f>DAY(US_Accidents_Dec20_updated[[#This Row],[Start_Time]])</f>
        <v>12</v>
      </c>
      <c r="G4636">
        <f>MONTH(US_Accidents_Dec20_updated[[#This Row],[Start_Time]])</f>
        <v>6</v>
      </c>
      <c r="H4636" t="str">
        <f>US_Accidents_Dec20_updated[[#This Row],[Description]]</f>
        <v>Closed at CR-62/Geneva Rd/Guanella Pass Rd - Road closed due to accident.</v>
      </c>
      <c r="I4636" t="s">
        <v>50</v>
      </c>
      <c r="J4636">
        <f>IF(US_Accidents_Dec20_updated[[#This Row],[Visibility(mi)]]&gt;30, 30, MROUND(US_Accidents_Dec20_updated[[#This Row],[Visibility(mi)]],5))</f>
        <v>10</v>
      </c>
      <c r="K4636">
        <f>MROUND(US_Accidents_Dec20_updated[[#This Row],[Wind_Speed(mph)]],5)</f>
        <v>5</v>
      </c>
      <c r="L4636">
        <f>IF(US_Accidents_Dec20_updated[[#This Row],[Precipitation(in)]]&gt;0.1, 0.1, US_Accidents_Dec20_updated[[#This Row],[Precipitation(in)]])</f>
        <v>0</v>
      </c>
    </row>
    <row r="4637" spans="1:12" x14ac:dyDescent="0.25">
      <c r="A4637" t="str">
        <f>US_Accidents_Dec20_updated[[#This Row],[ID]]</f>
        <v>A-4199161</v>
      </c>
      <c r="B4637">
        <f>US_Accidents_Dec20_updated[[#This Row],[Start_Lat]]</f>
        <v>39.616402999999998</v>
      </c>
      <c r="C4637">
        <f>US_Accidents_Dec20_updated[[#This Row],[Start_Lng]]</f>
        <v>-104.89720199999999</v>
      </c>
      <c r="D4637">
        <f>US_Accidents_Dec20_updated[[#This Row],[Severity]]-1</f>
        <v>2</v>
      </c>
      <c r="E4637">
        <f>HOUR(US_Accidents_Dec20_updated[[#This Row],[Start_Time]])</f>
        <v>11</v>
      </c>
      <c r="F4637">
        <f>DAY(US_Accidents_Dec20_updated[[#This Row],[Start_Time]])</f>
        <v>12</v>
      </c>
      <c r="G4637">
        <f>MONTH(US_Accidents_Dec20_updated[[#This Row],[Start_Time]])</f>
        <v>6</v>
      </c>
      <c r="H4637" t="str">
        <f>US_Accidents_Dec20_updated[[#This Row],[Description]]</f>
        <v>At CO-88/Belleview Ave/Exit 199 - Accident.</v>
      </c>
      <c r="I4637" t="s">
        <v>50</v>
      </c>
      <c r="J4637">
        <f>IF(US_Accidents_Dec20_updated[[#This Row],[Visibility(mi)]]&gt;30, 30, MROUND(US_Accidents_Dec20_updated[[#This Row],[Visibility(mi)]],5))</f>
        <v>10</v>
      </c>
      <c r="K4637">
        <f>MROUND(US_Accidents_Dec20_updated[[#This Row],[Wind_Speed(mph)]],5)</f>
        <v>5</v>
      </c>
      <c r="L4637">
        <f>IF(US_Accidents_Dec20_updated[[#This Row],[Precipitation(in)]]&gt;0.1, 0.1, US_Accidents_Dec20_updated[[#This Row],[Precipitation(in)]])</f>
        <v>0</v>
      </c>
    </row>
    <row r="4638" spans="1:12" x14ac:dyDescent="0.25">
      <c r="A4638" t="str">
        <f>US_Accidents_Dec20_updated[[#This Row],[ID]]</f>
        <v>A-4199166</v>
      </c>
      <c r="B4638">
        <f>US_Accidents_Dec20_updated[[#This Row],[Start_Lat]]</f>
        <v>39.78434</v>
      </c>
      <c r="C4638">
        <f>US_Accidents_Dec20_updated[[#This Row],[Start_Lng]]</f>
        <v>-105.025243</v>
      </c>
      <c r="D4638">
        <f>US_Accidents_Dec20_updated[[#This Row],[Severity]]-1</f>
        <v>2</v>
      </c>
      <c r="E4638">
        <f>HOUR(US_Accidents_Dec20_updated[[#This Row],[Start_Time]])</f>
        <v>13</v>
      </c>
      <c r="F4638">
        <f>DAY(US_Accidents_Dec20_updated[[#This Row],[Start_Time]])</f>
        <v>12</v>
      </c>
      <c r="G4638">
        <f>MONTH(US_Accidents_Dec20_updated[[#This Row],[Start_Time]])</f>
        <v>6</v>
      </c>
      <c r="H4638" t="str">
        <f>US_Accidents_Dec20_updated[[#This Row],[Description]]</f>
        <v>At Federal Blvd/Exit 272 - Accident.</v>
      </c>
      <c r="I4638" t="s">
        <v>50</v>
      </c>
      <c r="J4638">
        <f>IF(US_Accidents_Dec20_updated[[#This Row],[Visibility(mi)]]&gt;30, 30, MROUND(US_Accidents_Dec20_updated[[#This Row],[Visibility(mi)]],5))</f>
        <v>30</v>
      </c>
      <c r="K4638">
        <f>MROUND(US_Accidents_Dec20_updated[[#This Row],[Wind_Speed(mph)]],5)</f>
        <v>5</v>
      </c>
      <c r="L4638">
        <f>IF(US_Accidents_Dec20_updated[[#This Row],[Precipitation(in)]]&gt;0.1, 0.1, US_Accidents_Dec20_updated[[#This Row],[Precipitation(in)]])</f>
        <v>0</v>
      </c>
    </row>
    <row r="4639" spans="1:12" x14ac:dyDescent="0.25">
      <c r="A4639" t="str">
        <f>US_Accidents_Dec20_updated[[#This Row],[ID]]</f>
        <v>A-4199181</v>
      </c>
      <c r="B4639">
        <f>US_Accidents_Dec20_updated[[#This Row],[Start_Lat]]</f>
        <v>39.317307</v>
      </c>
      <c r="C4639">
        <f>US_Accidents_Dec20_updated[[#This Row],[Start_Lng]]</f>
        <v>-104.883611</v>
      </c>
      <c r="D4639">
        <f>US_Accidents_Dec20_updated[[#This Row],[Severity]]-1</f>
        <v>2</v>
      </c>
      <c r="E4639">
        <f>HOUR(US_Accidents_Dec20_updated[[#This Row],[Start_Time]])</f>
        <v>15</v>
      </c>
      <c r="F4639">
        <f>DAY(US_Accidents_Dec20_updated[[#This Row],[Start_Time]])</f>
        <v>12</v>
      </c>
      <c r="G4639">
        <f>MONTH(US_Accidents_Dec20_updated[[#This Row],[Start_Time]])</f>
        <v>6</v>
      </c>
      <c r="H4639" t="str">
        <f>US_Accidents_Dec20_updated[[#This Row],[Description]]</f>
        <v>At Wilcox St/Plum Crk Pky/Exit 181 - Accident.</v>
      </c>
      <c r="I4639" t="s">
        <v>50</v>
      </c>
      <c r="J4639">
        <f>IF(US_Accidents_Dec20_updated[[#This Row],[Visibility(mi)]]&gt;30, 30, MROUND(US_Accidents_Dec20_updated[[#This Row],[Visibility(mi)]],5))</f>
        <v>10</v>
      </c>
      <c r="K4639">
        <f>MROUND(US_Accidents_Dec20_updated[[#This Row],[Wind_Speed(mph)]],5)</f>
        <v>5</v>
      </c>
      <c r="L4639">
        <f>IF(US_Accidents_Dec20_updated[[#This Row],[Precipitation(in)]]&gt;0.1, 0.1, US_Accidents_Dec20_updated[[#This Row],[Precipitation(in)]])</f>
        <v>0</v>
      </c>
    </row>
    <row r="4640" spans="1:12" x14ac:dyDescent="0.25">
      <c r="A4640" t="str">
        <f>US_Accidents_Dec20_updated[[#This Row],[ID]]</f>
        <v>A-4199183</v>
      </c>
      <c r="B4640">
        <f>US_Accidents_Dec20_updated[[#This Row],[Start_Lat]]</f>
        <v>40.050668999999999</v>
      </c>
      <c r="C4640">
        <f>US_Accidents_Dec20_updated[[#This Row],[Start_Lng]]</f>
        <v>-106.13560099999999</v>
      </c>
      <c r="D4640">
        <f>US_Accidents_Dec20_updated[[#This Row],[Severity]]-1</f>
        <v>2</v>
      </c>
      <c r="E4640">
        <f>HOUR(US_Accidents_Dec20_updated[[#This Row],[Start_Time]])</f>
        <v>17</v>
      </c>
      <c r="F4640">
        <f>DAY(US_Accidents_Dec20_updated[[#This Row],[Start_Time]])</f>
        <v>12</v>
      </c>
      <c r="G4640">
        <f>MONTH(US_Accidents_Dec20_updated[[#This Row],[Start_Time]])</f>
        <v>6</v>
      </c>
      <c r="H4640" t="str">
        <f>US_Accidents_Dec20_updated[[#This Row],[Description]]</f>
        <v>At CR-57 - Accident.</v>
      </c>
      <c r="I4640" t="s">
        <v>50</v>
      </c>
      <c r="J4640">
        <f>IF(US_Accidents_Dec20_updated[[#This Row],[Visibility(mi)]]&gt;30, 30, MROUND(US_Accidents_Dec20_updated[[#This Row],[Visibility(mi)]],5))</f>
        <v>10</v>
      </c>
      <c r="K4640">
        <f>MROUND(US_Accidents_Dec20_updated[[#This Row],[Wind_Speed(mph)]],5)</f>
        <v>10</v>
      </c>
      <c r="L4640">
        <f>IF(US_Accidents_Dec20_updated[[#This Row],[Precipitation(in)]]&gt;0.1, 0.1, US_Accidents_Dec20_updated[[#This Row],[Precipitation(in)]])</f>
        <v>0</v>
      </c>
    </row>
    <row r="4641" spans="1:12" x14ac:dyDescent="0.25">
      <c r="A4641" t="str">
        <f>US_Accidents_Dec20_updated[[#This Row],[ID]]</f>
        <v>A-4199185</v>
      </c>
      <c r="B4641">
        <f>US_Accidents_Dec20_updated[[#This Row],[Start_Lat]]</f>
        <v>40.051454999999997</v>
      </c>
      <c r="C4641">
        <f>US_Accidents_Dec20_updated[[#This Row],[Start_Lng]]</f>
        <v>-106.133595</v>
      </c>
      <c r="D4641">
        <f>US_Accidents_Dec20_updated[[#This Row],[Severity]]-1</f>
        <v>2</v>
      </c>
      <c r="E4641">
        <f>HOUR(US_Accidents_Dec20_updated[[#This Row],[Start_Time]])</f>
        <v>17</v>
      </c>
      <c r="F4641">
        <f>DAY(US_Accidents_Dec20_updated[[#This Row],[Start_Time]])</f>
        <v>12</v>
      </c>
      <c r="G4641">
        <f>MONTH(US_Accidents_Dec20_updated[[#This Row],[Start_Time]])</f>
        <v>6</v>
      </c>
      <c r="H4641" t="str">
        <f>US_Accidents_Dec20_updated[[#This Row],[Description]]</f>
        <v>At CO-9/6th St - Accident.</v>
      </c>
      <c r="I4641" t="s">
        <v>50</v>
      </c>
      <c r="J4641">
        <f>IF(US_Accidents_Dec20_updated[[#This Row],[Visibility(mi)]]&gt;30, 30, MROUND(US_Accidents_Dec20_updated[[#This Row],[Visibility(mi)]],5))</f>
        <v>10</v>
      </c>
      <c r="K4641">
        <f>MROUND(US_Accidents_Dec20_updated[[#This Row],[Wind_Speed(mph)]],5)</f>
        <v>10</v>
      </c>
      <c r="L4641">
        <f>IF(US_Accidents_Dec20_updated[[#This Row],[Precipitation(in)]]&gt;0.1, 0.1, US_Accidents_Dec20_updated[[#This Row],[Precipitation(in)]])</f>
        <v>0</v>
      </c>
    </row>
    <row r="4642" spans="1:12" x14ac:dyDescent="0.25">
      <c r="A4642" t="str">
        <f>US_Accidents_Dec20_updated[[#This Row],[ID]]</f>
        <v>A-4199186</v>
      </c>
      <c r="B4642">
        <f>US_Accidents_Dec20_updated[[#This Row],[Start_Lat]]</f>
        <v>39.811157999999999</v>
      </c>
      <c r="C4642">
        <f>US_Accidents_Dec20_updated[[#This Row],[Start_Lng]]</f>
        <v>-104.99599499999999</v>
      </c>
      <c r="D4642">
        <f>US_Accidents_Dec20_updated[[#This Row],[Severity]]-1</f>
        <v>2</v>
      </c>
      <c r="E4642">
        <f>HOUR(US_Accidents_Dec20_updated[[#This Row],[Start_Time]])</f>
        <v>16</v>
      </c>
      <c r="F4642">
        <f>DAY(US_Accidents_Dec20_updated[[#This Row],[Start_Time]])</f>
        <v>12</v>
      </c>
      <c r="G4642">
        <f>MONTH(US_Accidents_Dec20_updated[[#This Row],[Start_Time]])</f>
        <v>6</v>
      </c>
      <c r="H4642" t="str">
        <f>US_Accidents_Dec20_updated[[#This Row],[Description]]</f>
        <v>At I-25/Exit 5 - Accident.</v>
      </c>
      <c r="I4642" t="s">
        <v>50</v>
      </c>
      <c r="J4642">
        <f>IF(US_Accidents_Dec20_updated[[#This Row],[Visibility(mi)]]&gt;30, 30, MROUND(US_Accidents_Dec20_updated[[#This Row],[Visibility(mi)]],5))</f>
        <v>10</v>
      </c>
      <c r="K4642">
        <f>MROUND(US_Accidents_Dec20_updated[[#This Row],[Wind_Speed(mph)]],5)</f>
        <v>5</v>
      </c>
      <c r="L4642">
        <f>IF(US_Accidents_Dec20_updated[[#This Row],[Precipitation(in)]]&gt;0.1, 0.1, US_Accidents_Dec20_updated[[#This Row],[Precipitation(in)]])</f>
        <v>0</v>
      </c>
    </row>
    <row r="4643" spans="1:12" x14ac:dyDescent="0.25">
      <c r="A4643" t="str">
        <f>US_Accidents_Dec20_updated[[#This Row],[ID]]</f>
        <v>A-4199187</v>
      </c>
      <c r="B4643">
        <f>US_Accidents_Dec20_updated[[#This Row],[Start_Lat]]</f>
        <v>39.83081</v>
      </c>
      <c r="C4643">
        <f>US_Accidents_Dec20_updated[[#This Row],[Start_Lng]]</f>
        <v>-104.94197</v>
      </c>
      <c r="D4643">
        <f>US_Accidents_Dec20_updated[[#This Row],[Severity]]-1</f>
        <v>2</v>
      </c>
      <c r="E4643">
        <f>HOUR(US_Accidents_Dec20_updated[[#This Row],[Start_Time]])</f>
        <v>17</v>
      </c>
      <c r="F4643">
        <f>DAY(US_Accidents_Dec20_updated[[#This Row],[Start_Time]])</f>
        <v>12</v>
      </c>
      <c r="G4643">
        <f>MONTH(US_Accidents_Dec20_updated[[#This Row],[Start_Time]])</f>
        <v>6</v>
      </c>
      <c r="H4643" t="str">
        <f>US_Accidents_Dec20_updated[[#This Row],[Description]]</f>
        <v>At CO-224/74th Ave/Exit 8 - Accident.</v>
      </c>
      <c r="I4643" t="s">
        <v>50</v>
      </c>
      <c r="J4643">
        <f>IF(US_Accidents_Dec20_updated[[#This Row],[Visibility(mi)]]&gt;30, 30, MROUND(US_Accidents_Dec20_updated[[#This Row],[Visibility(mi)]],5))</f>
        <v>10</v>
      </c>
      <c r="K4643">
        <f>MROUND(US_Accidents_Dec20_updated[[#This Row],[Wind_Speed(mph)]],5)</f>
        <v>5</v>
      </c>
      <c r="L4643">
        <f>IF(US_Accidents_Dec20_updated[[#This Row],[Precipitation(in)]]&gt;0.1, 0.1, US_Accidents_Dec20_updated[[#This Row],[Precipitation(in)]])</f>
        <v>0</v>
      </c>
    </row>
    <row r="4644" spans="1:12" x14ac:dyDescent="0.25">
      <c r="A4644" t="str">
        <f>US_Accidents_Dec20_updated[[#This Row],[ID]]</f>
        <v>A-4199192</v>
      </c>
      <c r="B4644">
        <f>US_Accidents_Dec20_updated[[#This Row],[Start_Lat]]</f>
        <v>39.616402999999998</v>
      </c>
      <c r="C4644">
        <f>US_Accidents_Dec20_updated[[#This Row],[Start_Lng]]</f>
        <v>-104.89720199999999</v>
      </c>
      <c r="D4644">
        <f>US_Accidents_Dec20_updated[[#This Row],[Severity]]-1</f>
        <v>2</v>
      </c>
      <c r="E4644">
        <f>HOUR(US_Accidents_Dec20_updated[[#This Row],[Start_Time]])</f>
        <v>18</v>
      </c>
      <c r="F4644">
        <f>DAY(US_Accidents_Dec20_updated[[#This Row],[Start_Time]])</f>
        <v>12</v>
      </c>
      <c r="G4644">
        <f>MONTH(US_Accidents_Dec20_updated[[#This Row],[Start_Time]])</f>
        <v>6</v>
      </c>
      <c r="H4644" t="str">
        <f>US_Accidents_Dec20_updated[[#This Row],[Description]]</f>
        <v>At CO-88/Belleview Ave/Exit 199 - Accident.</v>
      </c>
      <c r="I4644" t="s">
        <v>50</v>
      </c>
      <c r="J4644">
        <f>IF(US_Accidents_Dec20_updated[[#This Row],[Visibility(mi)]]&gt;30, 30, MROUND(US_Accidents_Dec20_updated[[#This Row],[Visibility(mi)]],5))</f>
        <v>10</v>
      </c>
      <c r="K4644">
        <f>MROUND(US_Accidents_Dec20_updated[[#This Row],[Wind_Speed(mph)]],5)</f>
        <v>15</v>
      </c>
      <c r="L4644">
        <f>IF(US_Accidents_Dec20_updated[[#This Row],[Precipitation(in)]]&gt;0.1, 0.1, US_Accidents_Dec20_updated[[#This Row],[Precipitation(in)]])</f>
        <v>0</v>
      </c>
    </row>
    <row r="4645" spans="1:12" x14ac:dyDescent="0.25">
      <c r="A4645" t="str">
        <f>US_Accidents_Dec20_updated[[#This Row],[ID]]</f>
        <v>A-4199195</v>
      </c>
      <c r="B4645">
        <f>US_Accidents_Dec20_updated[[#This Row],[Start_Lat]]</f>
        <v>40.058737999999998</v>
      </c>
      <c r="C4645">
        <f>US_Accidents_Dec20_updated[[#This Row],[Start_Lng]]</f>
        <v>-106.175399</v>
      </c>
      <c r="D4645">
        <f>US_Accidents_Dec20_updated[[#This Row],[Severity]]-1</f>
        <v>2</v>
      </c>
      <c r="E4645">
        <f>HOUR(US_Accidents_Dec20_updated[[#This Row],[Start_Time]])</f>
        <v>22</v>
      </c>
      <c r="F4645">
        <f>DAY(US_Accidents_Dec20_updated[[#This Row],[Start_Time]])</f>
        <v>12</v>
      </c>
      <c r="G4645">
        <f>MONTH(US_Accidents_Dec20_updated[[#This Row],[Start_Time]])</f>
        <v>6</v>
      </c>
      <c r="H4645" t="str">
        <f>US_Accidents_Dec20_updated[[#This Row],[Description]]</f>
        <v>At CR-57 - Accident. Single alternate lane traffic.</v>
      </c>
      <c r="I4645" t="s">
        <v>50</v>
      </c>
      <c r="J4645">
        <f>IF(US_Accidents_Dec20_updated[[#This Row],[Visibility(mi)]]&gt;30, 30, MROUND(US_Accidents_Dec20_updated[[#This Row],[Visibility(mi)]],5))</f>
        <v>10</v>
      </c>
      <c r="K4645">
        <f>MROUND(US_Accidents_Dec20_updated[[#This Row],[Wind_Speed(mph)]],5)</f>
        <v>0</v>
      </c>
      <c r="L4645">
        <f>IF(US_Accidents_Dec20_updated[[#This Row],[Precipitation(in)]]&gt;0.1, 0.1, US_Accidents_Dec20_updated[[#This Row],[Precipitation(in)]])</f>
        <v>0</v>
      </c>
    </row>
    <row r="4646" spans="1:12" x14ac:dyDescent="0.25">
      <c r="A4646" t="str">
        <f>US_Accidents_Dec20_updated[[#This Row],[ID]]</f>
        <v>A-4199196</v>
      </c>
      <c r="B4646">
        <f>US_Accidents_Dec20_updated[[#This Row],[Start_Lat]]</f>
        <v>40.062060000000002</v>
      </c>
      <c r="C4646">
        <f>US_Accidents_Dec20_updated[[#This Row],[Start_Lng]]</f>
        <v>-106.12601100000001</v>
      </c>
      <c r="D4646">
        <f>US_Accidents_Dec20_updated[[#This Row],[Severity]]-1</f>
        <v>2</v>
      </c>
      <c r="E4646">
        <f>HOUR(US_Accidents_Dec20_updated[[#This Row],[Start_Time]])</f>
        <v>22</v>
      </c>
      <c r="F4646">
        <f>DAY(US_Accidents_Dec20_updated[[#This Row],[Start_Time]])</f>
        <v>12</v>
      </c>
      <c r="G4646">
        <f>MONTH(US_Accidents_Dec20_updated[[#This Row],[Start_Time]])</f>
        <v>6</v>
      </c>
      <c r="H4646" t="str">
        <f>US_Accidents_Dec20_updated[[#This Row],[Description]]</f>
        <v>At CO-9/6th St - Accident. Single alternate lane traffic.</v>
      </c>
      <c r="I4646" t="s">
        <v>50</v>
      </c>
      <c r="J4646">
        <f>IF(US_Accidents_Dec20_updated[[#This Row],[Visibility(mi)]]&gt;30, 30, MROUND(US_Accidents_Dec20_updated[[#This Row],[Visibility(mi)]],5))</f>
        <v>10</v>
      </c>
      <c r="K4646">
        <f>MROUND(US_Accidents_Dec20_updated[[#This Row],[Wind_Speed(mph)]],5)</f>
        <v>0</v>
      </c>
      <c r="L4646">
        <f>IF(US_Accidents_Dec20_updated[[#This Row],[Precipitation(in)]]&gt;0.1, 0.1, US_Accidents_Dec20_updated[[#This Row],[Precipitation(in)]])</f>
        <v>0</v>
      </c>
    </row>
    <row r="4647" spans="1:12" x14ac:dyDescent="0.25">
      <c r="A4647" t="str">
        <f>US_Accidents_Dec20_updated[[#This Row],[ID]]</f>
        <v>A-4199200</v>
      </c>
      <c r="B4647">
        <f>US_Accidents_Dec20_updated[[#This Row],[Start_Lat]]</f>
        <v>39.926650000000002</v>
      </c>
      <c r="C4647">
        <f>US_Accidents_Dec20_updated[[#This Row],[Start_Lng]]</f>
        <v>-104.41408</v>
      </c>
      <c r="D4647">
        <f>US_Accidents_Dec20_updated[[#This Row],[Severity]]-1</f>
        <v>2</v>
      </c>
      <c r="E4647">
        <f>HOUR(US_Accidents_Dec20_updated[[#This Row],[Start_Time]])</f>
        <v>22</v>
      </c>
      <c r="F4647">
        <f>DAY(US_Accidents_Dec20_updated[[#This Row],[Start_Time]])</f>
        <v>12</v>
      </c>
      <c r="G4647">
        <f>MONTH(US_Accidents_Dec20_updated[[#This Row],[Start_Time]])</f>
        <v>6</v>
      </c>
      <c r="H4647" t="str">
        <f>US_Accidents_Dec20_updated[[#This Row],[Description]]</f>
        <v>At E 88th Ave/Irondale Rd - Accident.</v>
      </c>
      <c r="I4647" t="s">
        <v>50</v>
      </c>
      <c r="J4647">
        <f>IF(US_Accidents_Dec20_updated[[#This Row],[Visibility(mi)]]&gt;30, 30, MROUND(US_Accidents_Dec20_updated[[#This Row],[Visibility(mi)]],5))</f>
        <v>10</v>
      </c>
      <c r="K4647">
        <f>MROUND(US_Accidents_Dec20_updated[[#This Row],[Wind_Speed(mph)]],5)</f>
        <v>10</v>
      </c>
      <c r="L4647">
        <f>IF(US_Accidents_Dec20_updated[[#This Row],[Precipitation(in)]]&gt;0.1, 0.1, US_Accidents_Dec20_updated[[#This Row],[Precipitation(in)]])</f>
        <v>0</v>
      </c>
    </row>
    <row r="4648" spans="1:12" x14ac:dyDescent="0.25">
      <c r="A4648" t="str">
        <f>US_Accidents_Dec20_updated[[#This Row],[ID]]</f>
        <v>A-4199747</v>
      </c>
      <c r="B4648">
        <f>US_Accidents_Dec20_updated[[#This Row],[Start_Lat]]</f>
        <v>39.856301000000002</v>
      </c>
      <c r="C4648">
        <f>US_Accidents_Dec20_updated[[#This Row],[Start_Lng]]</f>
        <v>-104.987278</v>
      </c>
      <c r="D4648">
        <f>US_Accidents_Dec20_updated[[#This Row],[Severity]]-1</f>
        <v>2</v>
      </c>
      <c r="E4648">
        <f>HOUR(US_Accidents_Dec20_updated[[#This Row],[Start_Time]])</f>
        <v>6</v>
      </c>
      <c r="F4648">
        <f>DAY(US_Accidents_Dec20_updated[[#This Row],[Start_Time]])</f>
        <v>13</v>
      </c>
      <c r="G4648">
        <f>MONTH(US_Accidents_Dec20_updated[[#This Row],[Start_Time]])</f>
        <v>6</v>
      </c>
      <c r="H4648" t="str">
        <f>US_Accidents_Dec20_updated[[#This Row],[Description]]</f>
        <v>At 84th Ave/Exit 219 - Accident.</v>
      </c>
      <c r="I4648" t="s">
        <v>50</v>
      </c>
      <c r="J4648">
        <f>IF(US_Accidents_Dec20_updated[[#This Row],[Visibility(mi)]]&gt;30, 30, MROUND(US_Accidents_Dec20_updated[[#This Row],[Visibility(mi)]],5))</f>
        <v>10</v>
      </c>
      <c r="K4648">
        <f>MROUND(US_Accidents_Dec20_updated[[#This Row],[Wind_Speed(mph)]],5)</f>
        <v>5</v>
      </c>
      <c r="L4648">
        <f>IF(US_Accidents_Dec20_updated[[#This Row],[Precipitation(in)]]&gt;0.1, 0.1, US_Accidents_Dec20_updated[[#This Row],[Precipitation(in)]])</f>
        <v>0</v>
      </c>
    </row>
    <row r="4649" spans="1:12" x14ac:dyDescent="0.25">
      <c r="A4649" t="str">
        <f>US_Accidents_Dec20_updated[[#This Row],[ID]]</f>
        <v>A-4199748</v>
      </c>
      <c r="B4649">
        <f>US_Accidents_Dec20_updated[[#This Row],[Start_Lat]]</f>
        <v>39.214927000000003</v>
      </c>
      <c r="C4649">
        <f>US_Accidents_Dec20_updated[[#This Row],[Start_Lng]]</f>
        <v>-104.874332</v>
      </c>
      <c r="D4649">
        <f>US_Accidents_Dec20_updated[[#This Row],[Severity]]-1</f>
        <v>1</v>
      </c>
      <c r="E4649">
        <f>HOUR(US_Accidents_Dec20_updated[[#This Row],[Start_Time]])</f>
        <v>8</v>
      </c>
      <c r="F4649">
        <f>DAY(US_Accidents_Dec20_updated[[#This Row],[Start_Time]])</f>
        <v>13</v>
      </c>
      <c r="G4649">
        <f>MONTH(US_Accidents_Dec20_updated[[#This Row],[Start_Time]])</f>
        <v>6</v>
      </c>
      <c r="H4649" t="str">
        <f>US_Accidents_Dec20_updated[[#This Row],[Description]]</f>
        <v>At I-25 - Accident. Left lane blocked.</v>
      </c>
      <c r="I4649" t="s">
        <v>50</v>
      </c>
      <c r="J4649">
        <f>IF(US_Accidents_Dec20_updated[[#This Row],[Visibility(mi)]]&gt;30, 30, MROUND(US_Accidents_Dec20_updated[[#This Row],[Visibility(mi)]],5))</f>
        <v>10</v>
      </c>
      <c r="K4649">
        <f>MROUND(US_Accidents_Dec20_updated[[#This Row],[Wind_Speed(mph)]],5)</f>
        <v>10</v>
      </c>
      <c r="L4649">
        <f>IF(US_Accidents_Dec20_updated[[#This Row],[Precipitation(in)]]&gt;0.1, 0.1, US_Accidents_Dec20_updated[[#This Row],[Precipitation(in)]])</f>
        <v>0</v>
      </c>
    </row>
    <row r="4650" spans="1:12" x14ac:dyDescent="0.25">
      <c r="A4650" t="str">
        <f>US_Accidents_Dec20_updated[[#This Row],[ID]]</f>
        <v>A-4199757</v>
      </c>
      <c r="B4650">
        <f>US_Accidents_Dec20_updated[[#This Row],[Start_Lat]]</f>
        <v>39.827719999999999</v>
      </c>
      <c r="C4650">
        <f>US_Accidents_Dec20_updated[[#This Row],[Start_Lng]]</f>
        <v>-104.98729</v>
      </c>
      <c r="D4650">
        <f>US_Accidents_Dec20_updated[[#This Row],[Severity]]-1</f>
        <v>2</v>
      </c>
      <c r="E4650">
        <f>HOUR(US_Accidents_Dec20_updated[[#This Row],[Start_Time]])</f>
        <v>7</v>
      </c>
      <c r="F4650">
        <f>DAY(US_Accidents_Dec20_updated[[#This Row],[Start_Time]])</f>
        <v>13</v>
      </c>
      <c r="G4650">
        <f>MONTH(US_Accidents_Dec20_updated[[#This Row],[Start_Time]])</f>
        <v>6</v>
      </c>
      <c r="H4650" t="str">
        <f>US_Accidents_Dec20_updated[[#This Row],[Description]]</f>
        <v>At Broadway - Accident.</v>
      </c>
      <c r="I4650" t="s">
        <v>50</v>
      </c>
      <c r="J4650">
        <f>IF(US_Accidents_Dec20_updated[[#This Row],[Visibility(mi)]]&gt;30, 30, MROUND(US_Accidents_Dec20_updated[[#This Row],[Visibility(mi)]],5))</f>
        <v>30</v>
      </c>
      <c r="K4650">
        <f>MROUND(US_Accidents_Dec20_updated[[#This Row],[Wind_Speed(mph)]],5)</f>
        <v>5</v>
      </c>
      <c r="L4650">
        <f>IF(US_Accidents_Dec20_updated[[#This Row],[Precipitation(in)]]&gt;0.1, 0.1, US_Accidents_Dec20_updated[[#This Row],[Precipitation(in)]])</f>
        <v>0</v>
      </c>
    </row>
    <row r="4651" spans="1:12" x14ac:dyDescent="0.25">
      <c r="A4651" t="str">
        <f>US_Accidents_Dec20_updated[[#This Row],[ID]]</f>
        <v>A-4199761</v>
      </c>
      <c r="B4651">
        <f>US_Accidents_Dec20_updated[[#This Row],[Start_Lat]]</f>
        <v>39.282333999999999</v>
      </c>
      <c r="C4651">
        <f>US_Accidents_Dec20_updated[[#This Row],[Start_Lng]]</f>
        <v>-104.89668899999999</v>
      </c>
      <c r="D4651">
        <f>US_Accidents_Dec20_updated[[#This Row],[Severity]]-1</f>
        <v>2</v>
      </c>
      <c r="E4651">
        <f>HOUR(US_Accidents_Dec20_updated[[#This Row],[Start_Time]])</f>
        <v>8</v>
      </c>
      <c r="F4651">
        <f>DAY(US_Accidents_Dec20_updated[[#This Row],[Start_Time]])</f>
        <v>13</v>
      </c>
      <c r="G4651">
        <f>MONTH(US_Accidents_Dec20_updated[[#This Row],[Start_Time]])</f>
        <v>6</v>
      </c>
      <c r="H4651" t="str">
        <f>US_Accidents_Dec20_updated[[#This Row],[Description]]</f>
        <v>At Wilcox St/Plum Crk Pky/Exit 181 - Accident.</v>
      </c>
      <c r="I4651" t="s">
        <v>50</v>
      </c>
      <c r="J4651">
        <f>IF(US_Accidents_Dec20_updated[[#This Row],[Visibility(mi)]]&gt;30, 30, MROUND(US_Accidents_Dec20_updated[[#This Row],[Visibility(mi)]],5))</f>
        <v>10</v>
      </c>
      <c r="K4651">
        <f>MROUND(US_Accidents_Dec20_updated[[#This Row],[Wind_Speed(mph)]],5)</f>
        <v>5</v>
      </c>
      <c r="L4651">
        <f>IF(US_Accidents_Dec20_updated[[#This Row],[Precipitation(in)]]&gt;0.1, 0.1, US_Accidents_Dec20_updated[[#This Row],[Precipitation(in)]])</f>
        <v>0</v>
      </c>
    </row>
    <row r="4652" spans="1:12" x14ac:dyDescent="0.25">
      <c r="A4652" t="str">
        <f>US_Accidents_Dec20_updated[[#This Row],[ID]]</f>
        <v>A-4199762</v>
      </c>
      <c r="B4652">
        <f>US_Accidents_Dec20_updated[[#This Row],[Start_Lat]]</f>
        <v>39.264319999999998</v>
      </c>
      <c r="C4652">
        <f>US_Accidents_Dec20_updated[[#This Row],[Start_Lng]]</f>
        <v>-104.89469</v>
      </c>
      <c r="D4652">
        <f>US_Accidents_Dec20_updated[[#This Row],[Severity]]-1</f>
        <v>1</v>
      </c>
      <c r="E4652">
        <f>HOUR(US_Accidents_Dec20_updated[[#This Row],[Start_Time]])</f>
        <v>9</v>
      </c>
      <c r="F4652">
        <f>DAY(US_Accidents_Dec20_updated[[#This Row],[Start_Time]])</f>
        <v>13</v>
      </c>
      <c r="G4652">
        <f>MONTH(US_Accidents_Dec20_updated[[#This Row],[Start_Time]])</f>
        <v>6</v>
      </c>
      <c r="H4652" t="str">
        <f>US_Accidents_Dec20_updated[[#This Row],[Description]]</f>
        <v>Between Tomah Rd/Exit 174 and Wilcox St/Plum Crk Pky/Exit 181 - Accident. Left lane blocked.</v>
      </c>
      <c r="I4652" t="s">
        <v>50</v>
      </c>
      <c r="J4652">
        <f>IF(US_Accidents_Dec20_updated[[#This Row],[Visibility(mi)]]&gt;30, 30, MROUND(US_Accidents_Dec20_updated[[#This Row],[Visibility(mi)]],5))</f>
        <v>10</v>
      </c>
      <c r="K4652">
        <f>MROUND(US_Accidents_Dec20_updated[[#This Row],[Wind_Speed(mph)]],5)</f>
        <v>5</v>
      </c>
      <c r="L4652">
        <f>IF(US_Accidents_Dec20_updated[[#This Row],[Precipitation(in)]]&gt;0.1, 0.1, US_Accidents_Dec20_updated[[#This Row],[Precipitation(in)]])</f>
        <v>0</v>
      </c>
    </row>
    <row r="4653" spans="1:12" x14ac:dyDescent="0.25">
      <c r="A4653" t="str">
        <f>US_Accidents_Dec20_updated[[#This Row],[ID]]</f>
        <v>A-4199764</v>
      </c>
      <c r="B4653">
        <f>US_Accidents_Dec20_updated[[#This Row],[Start_Lat]]</f>
        <v>39.549289999999999</v>
      </c>
      <c r="C4653">
        <f>US_Accidents_Dec20_updated[[#This Row],[Start_Lng]]</f>
        <v>-104.86938000000001</v>
      </c>
      <c r="D4653">
        <f>US_Accidents_Dec20_updated[[#This Row],[Severity]]-1</f>
        <v>2</v>
      </c>
      <c r="E4653">
        <f>HOUR(US_Accidents_Dec20_updated[[#This Row],[Start_Time]])</f>
        <v>9</v>
      </c>
      <c r="F4653">
        <f>DAY(US_Accidents_Dec20_updated[[#This Row],[Start_Time]])</f>
        <v>13</v>
      </c>
      <c r="G4653">
        <f>MONTH(US_Accidents_Dec20_updated[[#This Row],[Start_Time]])</f>
        <v>6</v>
      </c>
      <c r="H4653" t="str">
        <f>US_Accidents_Dec20_updated[[#This Row],[Description]]</f>
        <v>Ramp to E-470 Northbound/CO-470 WB - Accident.</v>
      </c>
      <c r="I4653" t="s">
        <v>50</v>
      </c>
      <c r="J4653">
        <f>IF(US_Accidents_Dec20_updated[[#This Row],[Visibility(mi)]]&gt;30, 30, MROUND(US_Accidents_Dec20_updated[[#This Row],[Visibility(mi)]],5))</f>
        <v>10</v>
      </c>
      <c r="K4653">
        <f>MROUND(US_Accidents_Dec20_updated[[#This Row],[Wind_Speed(mph)]],5)</f>
        <v>0</v>
      </c>
      <c r="L4653">
        <f>IF(US_Accidents_Dec20_updated[[#This Row],[Precipitation(in)]]&gt;0.1, 0.1, US_Accidents_Dec20_updated[[#This Row],[Precipitation(in)]])</f>
        <v>0</v>
      </c>
    </row>
    <row r="4654" spans="1:12" x14ac:dyDescent="0.25">
      <c r="A4654" t="str">
        <f>US_Accidents_Dec20_updated[[#This Row],[ID]]</f>
        <v>A-4199766</v>
      </c>
      <c r="B4654">
        <f>US_Accidents_Dec20_updated[[#This Row],[Start_Lat]]</f>
        <v>39.616402999999998</v>
      </c>
      <c r="C4654">
        <f>US_Accidents_Dec20_updated[[#This Row],[Start_Lng]]</f>
        <v>-104.89720199999999</v>
      </c>
      <c r="D4654">
        <f>US_Accidents_Dec20_updated[[#This Row],[Severity]]-1</f>
        <v>2</v>
      </c>
      <c r="E4654">
        <f>HOUR(US_Accidents_Dec20_updated[[#This Row],[Start_Time]])</f>
        <v>12</v>
      </c>
      <c r="F4654">
        <f>DAY(US_Accidents_Dec20_updated[[#This Row],[Start_Time]])</f>
        <v>13</v>
      </c>
      <c r="G4654">
        <f>MONTH(US_Accidents_Dec20_updated[[#This Row],[Start_Time]])</f>
        <v>6</v>
      </c>
      <c r="H4654" t="str">
        <f>US_Accidents_Dec20_updated[[#This Row],[Description]]</f>
        <v>At CO-88/Belleview Ave/Exit 199 - Accident.</v>
      </c>
      <c r="I4654" t="s">
        <v>50</v>
      </c>
      <c r="J4654">
        <f>IF(US_Accidents_Dec20_updated[[#This Row],[Visibility(mi)]]&gt;30, 30, MROUND(US_Accidents_Dec20_updated[[#This Row],[Visibility(mi)]],5))</f>
        <v>10</v>
      </c>
      <c r="K4654">
        <f>MROUND(US_Accidents_Dec20_updated[[#This Row],[Wind_Speed(mph)]],5)</f>
        <v>5</v>
      </c>
      <c r="L4654">
        <f>IF(US_Accidents_Dec20_updated[[#This Row],[Precipitation(in)]]&gt;0.1, 0.1, US_Accidents_Dec20_updated[[#This Row],[Precipitation(in)]])</f>
        <v>0</v>
      </c>
    </row>
    <row r="4655" spans="1:12" x14ac:dyDescent="0.25">
      <c r="A4655" t="str">
        <f>US_Accidents_Dec20_updated[[#This Row],[ID]]</f>
        <v>A-4199768</v>
      </c>
      <c r="B4655">
        <f>US_Accidents_Dec20_updated[[#This Row],[Start_Lat]]</f>
        <v>39.264319999999998</v>
      </c>
      <c r="C4655">
        <f>US_Accidents_Dec20_updated[[#This Row],[Start_Lng]]</f>
        <v>-104.89469</v>
      </c>
      <c r="D4655">
        <f>US_Accidents_Dec20_updated[[#This Row],[Severity]]-1</f>
        <v>2</v>
      </c>
      <c r="E4655">
        <f>HOUR(US_Accidents_Dec20_updated[[#This Row],[Start_Time]])</f>
        <v>13</v>
      </c>
      <c r="F4655">
        <f>DAY(US_Accidents_Dec20_updated[[#This Row],[Start_Time]])</f>
        <v>13</v>
      </c>
      <c r="G4655">
        <f>MONTH(US_Accidents_Dec20_updated[[#This Row],[Start_Time]])</f>
        <v>6</v>
      </c>
      <c r="H4655" t="str">
        <f>US_Accidents_Dec20_updated[[#This Row],[Description]]</f>
        <v>Between Spruce Mountain Rd/Exit 173 and Wilcox St/Plum Crk Pky/Exit 181 - Accident. Right lane blocked.</v>
      </c>
      <c r="I4655" t="s">
        <v>50</v>
      </c>
      <c r="J4655">
        <f>IF(US_Accidents_Dec20_updated[[#This Row],[Visibility(mi)]]&gt;30, 30, MROUND(US_Accidents_Dec20_updated[[#This Row],[Visibility(mi)]],5))</f>
        <v>10</v>
      </c>
      <c r="K4655">
        <f>MROUND(US_Accidents_Dec20_updated[[#This Row],[Wind_Speed(mph)]],5)</f>
        <v>5</v>
      </c>
      <c r="L4655">
        <f>IF(US_Accidents_Dec20_updated[[#This Row],[Precipitation(in)]]&gt;0.1, 0.1, US_Accidents_Dec20_updated[[#This Row],[Precipitation(in)]])</f>
        <v>0</v>
      </c>
    </row>
    <row r="4656" spans="1:12" x14ac:dyDescent="0.25">
      <c r="A4656" t="str">
        <f>US_Accidents_Dec20_updated[[#This Row],[ID]]</f>
        <v>A-4199769</v>
      </c>
      <c r="B4656">
        <f>US_Accidents_Dec20_updated[[#This Row],[Start_Lat]]</f>
        <v>39.264319999999998</v>
      </c>
      <c r="C4656">
        <f>US_Accidents_Dec20_updated[[#This Row],[Start_Lng]]</f>
        <v>-104.89469</v>
      </c>
      <c r="D4656">
        <f>US_Accidents_Dec20_updated[[#This Row],[Severity]]-1</f>
        <v>1</v>
      </c>
      <c r="E4656">
        <f>HOUR(US_Accidents_Dec20_updated[[#This Row],[Start_Time]])</f>
        <v>13</v>
      </c>
      <c r="F4656">
        <f>DAY(US_Accidents_Dec20_updated[[#This Row],[Start_Time]])</f>
        <v>13</v>
      </c>
      <c r="G4656">
        <f>MONTH(US_Accidents_Dec20_updated[[#This Row],[Start_Time]])</f>
        <v>6</v>
      </c>
      <c r="H4656" t="str">
        <f>US_Accidents_Dec20_updated[[#This Row],[Description]]</f>
        <v>Between Tomah Rd/Exit 174 and Wilcox St/Plum Crk Pky/Exit 181 - Accident. Right lane blocked.</v>
      </c>
      <c r="I4656" t="s">
        <v>50</v>
      </c>
      <c r="J4656">
        <f>IF(US_Accidents_Dec20_updated[[#This Row],[Visibility(mi)]]&gt;30, 30, MROUND(US_Accidents_Dec20_updated[[#This Row],[Visibility(mi)]],5))</f>
        <v>10</v>
      </c>
      <c r="K4656">
        <f>MROUND(US_Accidents_Dec20_updated[[#This Row],[Wind_Speed(mph)]],5)</f>
        <v>5</v>
      </c>
      <c r="L4656">
        <f>IF(US_Accidents_Dec20_updated[[#This Row],[Precipitation(in)]]&gt;0.1, 0.1, US_Accidents_Dec20_updated[[#This Row],[Precipitation(in)]])</f>
        <v>0</v>
      </c>
    </row>
    <row r="4657" spans="1:12" x14ac:dyDescent="0.25">
      <c r="A4657" t="str">
        <f>US_Accidents_Dec20_updated[[#This Row],[ID]]</f>
        <v>A-4199770</v>
      </c>
      <c r="B4657">
        <f>US_Accidents_Dec20_updated[[#This Row],[Start_Lat]]</f>
        <v>39.900221000000002</v>
      </c>
      <c r="C4657">
        <f>US_Accidents_Dec20_updated[[#This Row],[Start_Lng]]</f>
        <v>-104.988178</v>
      </c>
      <c r="D4657">
        <f>US_Accidents_Dec20_updated[[#This Row],[Severity]]-1</f>
        <v>2</v>
      </c>
      <c r="E4657">
        <f>HOUR(US_Accidents_Dec20_updated[[#This Row],[Start_Time]])</f>
        <v>15</v>
      </c>
      <c r="F4657">
        <f>DAY(US_Accidents_Dec20_updated[[#This Row],[Start_Time]])</f>
        <v>13</v>
      </c>
      <c r="G4657">
        <f>MONTH(US_Accidents_Dec20_updated[[#This Row],[Start_Time]])</f>
        <v>6</v>
      </c>
      <c r="H4657" t="str">
        <f>US_Accidents_Dec20_updated[[#This Row],[Description]]</f>
        <v>At 104th Ave/Exit 221 - Accident.</v>
      </c>
      <c r="I4657" t="s">
        <v>1203</v>
      </c>
      <c r="J4657">
        <f>IF(US_Accidents_Dec20_updated[[#This Row],[Visibility(mi)]]&gt;30, 30, MROUND(US_Accidents_Dec20_updated[[#This Row],[Visibility(mi)]],5))</f>
        <v>10</v>
      </c>
      <c r="K4657">
        <f>MROUND(US_Accidents_Dec20_updated[[#This Row],[Wind_Speed(mph)]],5)</f>
        <v>5</v>
      </c>
      <c r="L4657">
        <f>IF(US_Accidents_Dec20_updated[[#This Row],[Precipitation(in)]]&gt;0.1, 0.1, US_Accidents_Dec20_updated[[#This Row],[Precipitation(in)]])</f>
        <v>0</v>
      </c>
    </row>
    <row r="4658" spans="1:12" x14ac:dyDescent="0.25">
      <c r="A4658" t="str">
        <f>US_Accidents_Dec20_updated[[#This Row],[ID]]</f>
        <v>A-4199771</v>
      </c>
      <c r="B4658">
        <f>US_Accidents_Dec20_updated[[#This Row],[Start_Lat]]</f>
        <v>39.852139999999999</v>
      </c>
      <c r="C4658">
        <f>US_Accidents_Dec20_updated[[#This Row],[Start_Lng]]</f>
        <v>-104.98638</v>
      </c>
      <c r="D4658">
        <f>US_Accidents_Dec20_updated[[#This Row],[Severity]]-1</f>
        <v>2</v>
      </c>
      <c r="E4658">
        <f>HOUR(US_Accidents_Dec20_updated[[#This Row],[Start_Time]])</f>
        <v>15</v>
      </c>
      <c r="F4658">
        <f>DAY(US_Accidents_Dec20_updated[[#This Row],[Start_Time]])</f>
        <v>13</v>
      </c>
      <c r="G4658">
        <f>MONTH(US_Accidents_Dec20_updated[[#This Row],[Start_Time]])</f>
        <v>6</v>
      </c>
      <c r="H4658" t="str">
        <f>US_Accidents_Dec20_updated[[#This Row],[Description]]</f>
        <v>At 84th Ave/Exit 219 - Accident. Three lanes blocked.</v>
      </c>
      <c r="I4658" t="s">
        <v>1203</v>
      </c>
      <c r="J4658">
        <f>IF(US_Accidents_Dec20_updated[[#This Row],[Visibility(mi)]]&gt;30, 30, MROUND(US_Accidents_Dec20_updated[[#This Row],[Visibility(mi)]],5))</f>
        <v>10</v>
      </c>
      <c r="K4658">
        <f>MROUND(US_Accidents_Dec20_updated[[#This Row],[Wind_Speed(mph)]],5)</f>
        <v>5</v>
      </c>
      <c r="L4658">
        <f>IF(US_Accidents_Dec20_updated[[#This Row],[Precipitation(in)]]&gt;0.1, 0.1, US_Accidents_Dec20_updated[[#This Row],[Precipitation(in)]])</f>
        <v>0</v>
      </c>
    </row>
    <row r="4659" spans="1:12" x14ac:dyDescent="0.25">
      <c r="A4659" t="str">
        <f>US_Accidents_Dec20_updated[[#This Row],[ID]]</f>
        <v>A-4199774</v>
      </c>
      <c r="B4659">
        <f>US_Accidents_Dec20_updated[[#This Row],[Start_Lat]]</f>
        <v>39.779890000000002</v>
      </c>
      <c r="C4659">
        <f>US_Accidents_Dec20_updated[[#This Row],[Start_Lng]]</f>
        <v>-104.98579700000001</v>
      </c>
      <c r="D4659">
        <f>US_Accidents_Dec20_updated[[#This Row],[Severity]]-1</f>
        <v>2</v>
      </c>
      <c r="E4659">
        <f>HOUR(US_Accidents_Dec20_updated[[#This Row],[Start_Time]])</f>
        <v>15</v>
      </c>
      <c r="F4659">
        <f>DAY(US_Accidents_Dec20_updated[[#This Row],[Start_Time]])</f>
        <v>13</v>
      </c>
      <c r="G4659">
        <f>MONTH(US_Accidents_Dec20_updated[[#This Row],[Start_Time]])</f>
        <v>6</v>
      </c>
      <c r="H4659" t="str">
        <f>US_Accidents_Dec20_updated[[#This Row],[Description]]</f>
        <v>At I-25/US-87/Valley Hwy/Exit 274 - Accident.</v>
      </c>
      <c r="I4659" t="s">
        <v>50</v>
      </c>
      <c r="J4659">
        <f>IF(US_Accidents_Dec20_updated[[#This Row],[Visibility(mi)]]&gt;30, 30, MROUND(US_Accidents_Dec20_updated[[#This Row],[Visibility(mi)]],5))</f>
        <v>10</v>
      </c>
      <c r="K4659">
        <f>MROUND(US_Accidents_Dec20_updated[[#This Row],[Wind_Speed(mph)]],5)</f>
        <v>5</v>
      </c>
      <c r="L4659">
        <f>IF(US_Accidents_Dec20_updated[[#This Row],[Precipitation(in)]]&gt;0.1, 0.1, US_Accidents_Dec20_updated[[#This Row],[Precipitation(in)]])</f>
        <v>0</v>
      </c>
    </row>
    <row r="4660" spans="1:12" x14ac:dyDescent="0.25">
      <c r="A4660" t="str">
        <f>US_Accidents_Dec20_updated[[#This Row],[ID]]</f>
        <v>A-4199776</v>
      </c>
      <c r="B4660">
        <f>US_Accidents_Dec20_updated[[#This Row],[Start_Lat]]</f>
        <v>39.780140000000003</v>
      </c>
      <c r="C4660">
        <f>US_Accidents_Dec20_updated[[#This Row],[Start_Lng]]</f>
        <v>-104.95929</v>
      </c>
      <c r="D4660">
        <f>US_Accidents_Dec20_updated[[#This Row],[Severity]]-1</f>
        <v>1</v>
      </c>
      <c r="E4660">
        <f>HOUR(US_Accidents_Dec20_updated[[#This Row],[Start_Time]])</f>
        <v>15</v>
      </c>
      <c r="F4660">
        <f>DAY(US_Accidents_Dec20_updated[[#This Row],[Start_Time]])</f>
        <v>13</v>
      </c>
      <c r="G4660">
        <f>MONTH(US_Accidents_Dec20_updated[[#This Row],[Start_Time]])</f>
        <v>6</v>
      </c>
      <c r="H4660" t="str">
        <f>US_Accidents_Dec20_updated[[#This Row],[Description]]</f>
        <v>Between York St/Exit 275 and Washington St/Exit 275A - Accident. Right lane blocked.</v>
      </c>
      <c r="I4660" t="s">
        <v>1203</v>
      </c>
      <c r="J4660">
        <f>IF(US_Accidents_Dec20_updated[[#This Row],[Visibility(mi)]]&gt;30, 30, MROUND(US_Accidents_Dec20_updated[[#This Row],[Visibility(mi)]],5))</f>
        <v>10</v>
      </c>
      <c r="K4660">
        <f>MROUND(US_Accidents_Dec20_updated[[#This Row],[Wind_Speed(mph)]],5)</f>
        <v>5</v>
      </c>
      <c r="L4660">
        <f>IF(US_Accidents_Dec20_updated[[#This Row],[Precipitation(in)]]&gt;0.1, 0.1, US_Accidents_Dec20_updated[[#This Row],[Precipitation(in)]])</f>
        <v>0</v>
      </c>
    </row>
    <row r="4661" spans="1:12" x14ac:dyDescent="0.25">
      <c r="A4661" t="str">
        <f>US_Accidents_Dec20_updated[[#This Row],[ID]]</f>
        <v>A-4199777</v>
      </c>
      <c r="B4661">
        <f>US_Accidents_Dec20_updated[[#This Row],[Start_Lat]]</f>
        <v>39.563699999999997</v>
      </c>
      <c r="C4661">
        <f>US_Accidents_Dec20_updated[[#This Row],[Start_Lng]]</f>
        <v>-105.02719</v>
      </c>
      <c r="D4661">
        <f>US_Accidents_Dec20_updated[[#This Row],[Severity]]-1</f>
        <v>1</v>
      </c>
      <c r="E4661">
        <f>HOUR(US_Accidents_Dec20_updated[[#This Row],[Start_Time]])</f>
        <v>15</v>
      </c>
      <c r="F4661">
        <f>DAY(US_Accidents_Dec20_updated[[#This Row],[Start_Time]])</f>
        <v>13</v>
      </c>
      <c r="G4661">
        <f>MONTH(US_Accidents_Dec20_updated[[#This Row],[Start_Time]])</f>
        <v>6</v>
      </c>
      <c r="H4661" t="str">
        <f>US_Accidents_Dec20_updated[[#This Row],[Description]]</f>
        <v>Ramp to CO-470 - Accident. Lane blocked.</v>
      </c>
      <c r="I4661" t="s">
        <v>50</v>
      </c>
      <c r="J4661">
        <f>IF(US_Accidents_Dec20_updated[[#This Row],[Visibility(mi)]]&gt;30, 30, MROUND(US_Accidents_Dec20_updated[[#This Row],[Visibility(mi)]],5))</f>
        <v>10</v>
      </c>
      <c r="K4661">
        <f>MROUND(US_Accidents_Dec20_updated[[#This Row],[Wind_Speed(mph)]],5)</f>
        <v>10</v>
      </c>
      <c r="L4661">
        <f>IF(US_Accidents_Dec20_updated[[#This Row],[Precipitation(in)]]&gt;0.1, 0.1, US_Accidents_Dec20_updated[[#This Row],[Precipitation(in)]])</f>
        <v>0</v>
      </c>
    </row>
    <row r="4662" spans="1:12" x14ac:dyDescent="0.25">
      <c r="A4662" t="str">
        <f>US_Accidents_Dec20_updated[[#This Row],[ID]]</f>
        <v>A-4199778</v>
      </c>
      <c r="B4662">
        <f>US_Accidents_Dec20_updated[[#This Row],[Start_Lat]]</f>
        <v>39.56362</v>
      </c>
      <c r="C4662">
        <f>US_Accidents_Dec20_updated[[#This Row],[Start_Lng]]</f>
        <v>-105.03403</v>
      </c>
      <c r="D4662">
        <f>US_Accidents_Dec20_updated[[#This Row],[Severity]]-1</f>
        <v>1</v>
      </c>
      <c r="E4662">
        <f>HOUR(US_Accidents_Dec20_updated[[#This Row],[Start_Time]])</f>
        <v>15</v>
      </c>
      <c r="F4662">
        <f>DAY(US_Accidents_Dec20_updated[[#This Row],[Start_Time]])</f>
        <v>13</v>
      </c>
      <c r="G4662">
        <f>MONTH(US_Accidents_Dec20_updated[[#This Row],[Start_Time]])</f>
        <v>6</v>
      </c>
      <c r="H4662" t="str">
        <f>US_Accidents_Dec20_updated[[#This Row],[Description]]</f>
        <v>Ramp to CO-470 Eastbound - Accident. Lane blocked.</v>
      </c>
      <c r="I4662" t="s">
        <v>50</v>
      </c>
      <c r="J4662">
        <f>IF(US_Accidents_Dec20_updated[[#This Row],[Visibility(mi)]]&gt;30, 30, MROUND(US_Accidents_Dec20_updated[[#This Row],[Visibility(mi)]],5))</f>
        <v>10</v>
      </c>
      <c r="K4662">
        <f>MROUND(US_Accidents_Dec20_updated[[#This Row],[Wind_Speed(mph)]],5)</f>
        <v>10</v>
      </c>
      <c r="L4662">
        <f>IF(US_Accidents_Dec20_updated[[#This Row],[Precipitation(in)]]&gt;0.1, 0.1, US_Accidents_Dec20_updated[[#This Row],[Precipitation(in)]])</f>
        <v>0</v>
      </c>
    </row>
    <row r="4663" spans="1:12" x14ac:dyDescent="0.25">
      <c r="A4663" t="str">
        <f>US_Accidents_Dec20_updated[[#This Row],[ID]]</f>
        <v>A-4199779</v>
      </c>
      <c r="B4663">
        <f>US_Accidents_Dec20_updated[[#This Row],[Start_Lat]]</f>
        <v>39.564</v>
      </c>
      <c r="C4663">
        <f>US_Accidents_Dec20_updated[[#This Row],[Start_Lng]]</f>
        <v>-105.03328999999999</v>
      </c>
      <c r="D4663">
        <f>US_Accidents_Dec20_updated[[#This Row],[Severity]]-1</f>
        <v>1</v>
      </c>
      <c r="E4663">
        <f>HOUR(US_Accidents_Dec20_updated[[#This Row],[Start_Time]])</f>
        <v>15</v>
      </c>
      <c r="F4663">
        <f>DAY(US_Accidents_Dec20_updated[[#This Row],[Start_Time]])</f>
        <v>13</v>
      </c>
      <c r="G4663">
        <f>MONTH(US_Accidents_Dec20_updated[[#This Row],[Start_Time]])</f>
        <v>6</v>
      </c>
      <c r="H4663" t="str">
        <f>US_Accidents_Dec20_updated[[#This Row],[Description]]</f>
        <v>Ramp to CO-470 Eastbound - Accident. Lane blocked.</v>
      </c>
      <c r="I4663" t="s">
        <v>50</v>
      </c>
      <c r="J4663">
        <f>IF(US_Accidents_Dec20_updated[[#This Row],[Visibility(mi)]]&gt;30, 30, MROUND(US_Accidents_Dec20_updated[[#This Row],[Visibility(mi)]],5))</f>
        <v>10</v>
      </c>
      <c r="K4663">
        <f>MROUND(US_Accidents_Dec20_updated[[#This Row],[Wind_Speed(mph)]],5)</f>
        <v>10</v>
      </c>
      <c r="L4663">
        <f>IF(US_Accidents_Dec20_updated[[#This Row],[Precipitation(in)]]&gt;0.1, 0.1, US_Accidents_Dec20_updated[[#This Row],[Precipitation(in)]])</f>
        <v>0</v>
      </c>
    </row>
    <row r="4664" spans="1:12" x14ac:dyDescent="0.25">
      <c r="A4664" t="str">
        <f>US_Accidents_Dec20_updated[[#This Row],[ID]]</f>
        <v>A-4199780</v>
      </c>
      <c r="B4664">
        <f>US_Accidents_Dec20_updated[[#This Row],[Start_Lat]]</f>
        <v>38.606059999999999</v>
      </c>
      <c r="C4664">
        <f>US_Accidents_Dec20_updated[[#This Row],[Start_Lng]]</f>
        <v>-104.68029</v>
      </c>
      <c r="D4664">
        <f>US_Accidents_Dec20_updated[[#This Row],[Severity]]-1</f>
        <v>2</v>
      </c>
      <c r="E4664">
        <f>HOUR(US_Accidents_Dec20_updated[[#This Row],[Start_Time]])</f>
        <v>16</v>
      </c>
      <c r="F4664">
        <f>DAY(US_Accidents_Dec20_updated[[#This Row],[Start_Time]])</f>
        <v>13</v>
      </c>
      <c r="G4664">
        <f>MONTH(US_Accidents_Dec20_updated[[#This Row],[Start_Time]])</f>
        <v>6</v>
      </c>
      <c r="H4664" t="str">
        <f>US_Accidents_Dec20_updated[[#This Row],[Description]]</f>
        <v>At Pikes Peak Meadows/Exit 122 - Accident.</v>
      </c>
      <c r="I4664" t="s">
        <v>50</v>
      </c>
      <c r="J4664">
        <f>IF(US_Accidents_Dec20_updated[[#This Row],[Visibility(mi)]]&gt;30, 30, MROUND(US_Accidents_Dec20_updated[[#This Row],[Visibility(mi)]],5))</f>
        <v>10</v>
      </c>
      <c r="K4664">
        <f>MROUND(US_Accidents_Dec20_updated[[#This Row],[Wind_Speed(mph)]],5)</f>
        <v>5</v>
      </c>
      <c r="L4664">
        <f>IF(US_Accidents_Dec20_updated[[#This Row],[Precipitation(in)]]&gt;0.1, 0.1, US_Accidents_Dec20_updated[[#This Row],[Precipitation(in)]])</f>
        <v>0</v>
      </c>
    </row>
    <row r="4665" spans="1:12" x14ac:dyDescent="0.25">
      <c r="A4665" t="str">
        <f>US_Accidents_Dec20_updated[[#This Row],[ID]]</f>
        <v>A-4199781</v>
      </c>
      <c r="B4665">
        <f>US_Accidents_Dec20_updated[[#This Row],[Start_Lat]]</f>
        <v>38.590290000000003</v>
      </c>
      <c r="C4665">
        <f>US_Accidents_Dec20_updated[[#This Row],[Start_Lng]]</f>
        <v>-104.67104</v>
      </c>
      <c r="D4665">
        <f>US_Accidents_Dec20_updated[[#This Row],[Severity]]-1</f>
        <v>2</v>
      </c>
      <c r="E4665">
        <f>HOUR(US_Accidents_Dec20_updated[[#This Row],[Start_Time]])</f>
        <v>16</v>
      </c>
      <c r="F4665">
        <f>DAY(US_Accidents_Dec20_updated[[#This Row],[Start_Time]])</f>
        <v>13</v>
      </c>
      <c r="G4665">
        <f>MONTH(US_Accidents_Dec20_updated[[#This Row],[Start_Time]])</f>
        <v>6</v>
      </c>
      <c r="H4665" t="str">
        <f>US_Accidents_Dec20_updated[[#This Row],[Description]]</f>
        <v>At Loren Ln/Exit 123 - Accident.</v>
      </c>
      <c r="I4665" t="s">
        <v>50</v>
      </c>
      <c r="J4665">
        <f>IF(US_Accidents_Dec20_updated[[#This Row],[Visibility(mi)]]&gt;30, 30, MROUND(US_Accidents_Dec20_updated[[#This Row],[Visibility(mi)]],5))</f>
        <v>10</v>
      </c>
      <c r="K4665">
        <f>MROUND(US_Accidents_Dec20_updated[[#This Row],[Wind_Speed(mph)]],5)</f>
        <v>5</v>
      </c>
      <c r="L4665">
        <f>IF(US_Accidents_Dec20_updated[[#This Row],[Precipitation(in)]]&gt;0.1, 0.1, US_Accidents_Dec20_updated[[#This Row],[Precipitation(in)]])</f>
        <v>0</v>
      </c>
    </row>
    <row r="4666" spans="1:12" x14ac:dyDescent="0.25">
      <c r="A4666" t="str">
        <f>US_Accidents_Dec20_updated[[#This Row],[ID]]</f>
        <v>A-4199782</v>
      </c>
      <c r="B4666">
        <f>US_Accidents_Dec20_updated[[#This Row],[Start_Lat]]</f>
        <v>38.614019999999996</v>
      </c>
      <c r="C4666">
        <f>US_Accidents_Dec20_updated[[#This Row],[Start_Lng]]</f>
        <v>-104.68617</v>
      </c>
      <c r="D4666">
        <f>US_Accidents_Dec20_updated[[#This Row],[Severity]]-1</f>
        <v>2</v>
      </c>
      <c r="E4666">
        <f>HOUR(US_Accidents_Dec20_updated[[#This Row],[Start_Time]])</f>
        <v>16</v>
      </c>
      <c r="F4666">
        <f>DAY(US_Accidents_Dec20_updated[[#This Row],[Start_Time]])</f>
        <v>13</v>
      </c>
      <c r="G4666">
        <f>MONTH(US_Accidents_Dec20_updated[[#This Row],[Start_Time]])</f>
        <v>6</v>
      </c>
      <c r="H4666" t="str">
        <f>US_Accidents_Dec20_updated[[#This Row],[Description]]</f>
        <v>Between Ray Nixon Rd/Exit 125 and Pikes Peak Meadows/Exit 122 - Accident. emergency vehicles at scene.</v>
      </c>
      <c r="I4666" t="s">
        <v>1203</v>
      </c>
      <c r="J4666">
        <f>IF(US_Accidents_Dec20_updated[[#This Row],[Visibility(mi)]]&gt;30, 30, MROUND(US_Accidents_Dec20_updated[[#This Row],[Visibility(mi)]],5))</f>
        <v>10</v>
      </c>
      <c r="K4666">
        <f>MROUND(US_Accidents_Dec20_updated[[#This Row],[Wind_Speed(mph)]],5)</f>
        <v>10</v>
      </c>
      <c r="L4666">
        <f>IF(US_Accidents_Dec20_updated[[#This Row],[Precipitation(in)]]&gt;0.1, 0.1, US_Accidents_Dec20_updated[[#This Row],[Precipitation(in)]])</f>
        <v>0</v>
      </c>
    </row>
    <row r="4667" spans="1:12" x14ac:dyDescent="0.25">
      <c r="A4667" t="str">
        <f>US_Accidents_Dec20_updated[[#This Row],[ID]]</f>
        <v>A-4199786</v>
      </c>
      <c r="B4667">
        <f>US_Accidents_Dec20_updated[[#This Row],[Start_Lat]]</f>
        <v>39.924211999999997</v>
      </c>
      <c r="C4667">
        <f>US_Accidents_Dec20_updated[[#This Row],[Start_Lng]]</f>
        <v>-105.110843</v>
      </c>
      <c r="D4667">
        <f>US_Accidents_Dec20_updated[[#This Row],[Severity]]-1</f>
        <v>2</v>
      </c>
      <c r="E4667">
        <f>HOUR(US_Accidents_Dec20_updated[[#This Row],[Start_Time]])</f>
        <v>17</v>
      </c>
      <c r="F4667">
        <f>DAY(US_Accidents_Dec20_updated[[#This Row],[Start_Time]])</f>
        <v>13</v>
      </c>
      <c r="G4667">
        <f>MONTH(US_Accidents_Dec20_updated[[#This Row],[Start_Time]])</f>
        <v>6</v>
      </c>
      <c r="H4667" t="str">
        <f>US_Accidents_Dec20_updated[[#This Row],[Description]]</f>
        <v>At Wadsworth Pky/CO-121/CO-128 - Accident.</v>
      </c>
      <c r="I4667" t="s">
        <v>50</v>
      </c>
      <c r="J4667">
        <f>IF(US_Accidents_Dec20_updated[[#This Row],[Visibility(mi)]]&gt;30, 30, MROUND(US_Accidents_Dec20_updated[[#This Row],[Visibility(mi)]],5))</f>
        <v>30</v>
      </c>
      <c r="K4667">
        <f>MROUND(US_Accidents_Dec20_updated[[#This Row],[Wind_Speed(mph)]],5)</f>
        <v>10</v>
      </c>
      <c r="L4667">
        <f>IF(US_Accidents_Dec20_updated[[#This Row],[Precipitation(in)]]&gt;0.1, 0.1, US_Accidents_Dec20_updated[[#This Row],[Precipitation(in)]])</f>
        <v>0</v>
      </c>
    </row>
    <row r="4668" spans="1:12" x14ac:dyDescent="0.25">
      <c r="A4668" t="str">
        <f>US_Accidents_Dec20_updated[[#This Row],[ID]]</f>
        <v>A-4199787</v>
      </c>
      <c r="B4668">
        <f>US_Accidents_Dec20_updated[[#This Row],[Start_Lat]]</f>
        <v>39.889760000000003</v>
      </c>
      <c r="C4668">
        <f>US_Accidents_Dec20_updated[[#This Row],[Start_Lng]]</f>
        <v>-105.07393</v>
      </c>
      <c r="D4668">
        <f>US_Accidents_Dec20_updated[[#This Row],[Severity]]-1</f>
        <v>1</v>
      </c>
      <c r="E4668">
        <f>HOUR(US_Accidents_Dec20_updated[[#This Row],[Start_Time]])</f>
        <v>15</v>
      </c>
      <c r="F4668">
        <f>DAY(US_Accidents_Dec20_updated[[#This Row],[Start_Time]])</f>
        <v>13</v>
      </c>
      <c r="G4668">
        <f>MONTH(US_Accidents_Dec20_updated[[#This Row],[Start_Time]])</f>
        <v>6</v>
      </c>
      <c r="H4668" t="str">
        <f>US_Accidents_Dec20_updated[[#This Row],[Description]]</f>
        <v>At 104th Ave - Accident. Left lane blocked.</v>
      </c>
      <c r="I4668" t="s">
        <v>1203</v>
      </c>
      <c r="J4668">
        <f>IF(US_Accidents_Dec20_updated[[#This Row],[Visibility(mi)]]&gt;30, 30, MROUND(US_Accidents_Dec20_updated[[#This Row],[Visibility(mi)]],5))</f>
        <v>10</v>
      </c>
      <c r="K4668">
        <f>MROUND(US_Accidents_Dec20_updated[[#This Row],[Wind_Speed(mph)]],5)</f>
        <v>5</v>
      </c>
      <c r="L4668">
        <f>IF(US_Accidents_Dec20_updated[[#This Row],[Precipitation(in)]]&gt;0.1, 0.1, US_Accidents_Dec20_updated[[#This Row],[Precipitation(in)]])</f>
        <v>0</v>
      </c>
    </row>
    <row r="4669" spans="1:12" x14ac:dyDescent="0.25">
      <c r="A4669" t="str">
        <f>US_Accidents_Dec20_updated[[#This Row],[ID]]</f>
        <v>A-4199791</v>
      </c>
      <c r="B4669">
        <f>US_Accidents_Dec20_updated[[#This Row],[Start_Lat]]</f>
        <v>38.614019999999996</v>
      </c>
      <c r="C4669">
        <f>US_Accidents_Dec20_updated[[#This Row],[Start_Lng]]</f>
        <v>-104.68617</v>
      </c>
      <c r="D4669">
        <f>US_Accidents_Dec20_updated[[#This Row],[Severity]]-1</f>
        <v>2</v>
      </c>
      <c r="E4669">
        <f>HOUR(US_Accidents_Dec20_updated[[#This Row],[Start_Time]])</f>
        <v>16</v>
      </c>
      <c r="F4669">
        <f>DAY(US_Accidents_Dec20_updated[[#This Row],[Start_Time]])</f>
        <v>13</v>
      </c>
      <c r="G4669">
        <f>MONTH(US_Accidents_Dec20_updated[[#This Row],[Start_Time]])</f>
        <v>6</v>
      </c>
      <c r="H4669" t="str">
        <f>US_Accidents_Dec20_updated[[#This Row],[Description]]</f>
        <v>Between Ray Nixon Rd/Exit 125 and Pikes Peak Meadows/Exit 122 - Accident. emergency vehicles at scene.</v>
      </c>
      <c r="I4669" t="s">
        <v>50</v>
      </c>
      <c r="J4669">
        <f>IF(US_Accidents_Dec20_updated[[#This Row],[Visibility(mi)]]&gt;30, 30, MROUND(US_Accidents_Dec20_updated[[#This Row],[Visibility(mi)]],5))</f>
        <v>10</v>
      </c>
      <c r="K4669">
        <f>MROUND(US_Accidents_Dec20_updated[[#This Row],[Wind_Speed(mph)]],5)</f>
        <v>5</v>
      </c>
      <c r="L4669">
        <f>IF(US_Accidents_Dec20_updated[[#This Row],[Precipitation(in)]]&gt;0.1, 0.1, US_Accidents_Dec20_updated[[#This Row],[Precipitation(in)]])</f>
        <v>0</v>
      </c>
    </row>
    <row r="4670" spans="1:12" x14ac:dyDescent="0.25">
      <c r="A4670" t="str">
        <f>US_Accidents_Dec20_updated[[#This Row],[ID]]</f>
        <v>A-4199792</v>
      </c>
      <c r="B4670">
        <f>US_Accidents_Dec20_updated[[#This Row],[Start_Lat]]</f>
        <v>38.588679999999997</v>
      </c>
      <c r="C4670">
        <f>US_Accidents_Dec20_updated[[#This Row],[Start_Lng]]</f>
        <v>-104.67017</v>
      </c>
      <c r="D4670">
        <f>US_Accidents_Dec20_updated[[#This Row],[Severity]]-1</f>
        <v>2</v>
      </c>
      <c r="E4670">
        <f>HOUR(US_Accidents_Dec20_updated[[#This Row],[Start_Time]])</f>
        <v>16</v>
      </c>
      <c r="F4670">
        <f>DAY(US_Accidents_Dec20_updated[[#This Row],[Start_Time]])</f>
        <v>13</v>
      </c>
      <c r="G4670">
        <f>MONTH(US_Accidents_Dec20_updated[[#This Row],[Start_Time]])</f>
        <v>6</v>
      </c>
      <c r="H4670" t="str">
        <f>US_Accidents_Dec20_updated[[#This Row],[Description]]</f>
        <v>Between El Centro Blvd/Exit 119 and Loren Ln/Exit 123 - Accident. emergency vehicles at scene.</v>
      </c>
      <c r="I4670" t="s">
        <v>50</v>
      </c>
      <c r="J4670">
        <f>IF(US_Accidents_Dec20_updated[[#This Row],[Visibility(mi)]]&gt;30, 30, MROUND(US_Accidents_Dec20_updated[[#This Row],[Visibility(mi)]],5))</f>
        <v>10</v>
      </c>
      <c r="K4670">
        <f>MROUND(US_Accidents_Dec20_updated[[#This Row],[Wind_Speed(mph)]],5)</f>
        <v>5</v>
      </c>
      <c r="L4670">
        <f>IF(US_Accidents_Dec20_updated[[#This Row],[Precipitation(in)]]&gt;0.1, 0.1, US_Accidents_Dec20_updated[[#This Row],[Precipitation(in)]])</f>
        <v>0</v>
      </c>
    </row>
    <row r="4671" spans="1:12" x14ac:dyDescent="0.25">
      <c r="A4671" t="str">
        <f>US_Accidents_Dec20_updated[[#This Row],[ID]]</f>
        <v>A-4199793</v>
      </c>
      <c r="B4671">
        <f>US_Accidents_Dec20_updated[[#This Row],[Start_Lat]]</f>
        <v>38.588679999999997</v>
      </c>
      <c r="C4671">
        <f>US_Accidents_Dec20_updated[[#This Row],[Start_Lng]]</f>
        <v>-104.67017</v>
      </c>
      <c r="D4671">
        <f>US_Accidents_Dec20_updated[[#This Row],[Severity]]-1</f>
        <v>1</v>
      </c>
      <c r="E4671">
        <f>HOUR(US_Accidents_Dec20_updated[[#This Row],[Start_Time]])</f>
        <v>17</v>
      </c>
      <c r="F4671">
        <f>DAY(US_Accidents_Dec20_updated[[#This Row],[Start_Time]])</f>
        <v>13</v>
      </c>
      <c r="G4671">
        <f>MONTH(US_Accidents_Dec20_updated[[#This Row],[Start_Time]])</f>
        <v>6</v>
      </c>
      <c r="H4671" t="str">
        <f>US_Accidents_Dec20_updated[[#This Row],[Description]]</f>
        <v>Between Pikes Peak Meadows/Exit 122 and Loren Ln/Exit 123 - Accident. emergency vehicles at scene.</v>
      </c>
      <c r="I4671" t="s">
        <v>50</v>
      </c>
      <c r="J4671">
        <f>IF(US_Accidents_Dec20_updated[[#This Row],[Visibility(mi)]]&gt;30, 30, MROUND(US_Accidents_Dec20_updated[[#This Row],[Visibility(mi)]],5))</f>
        <v>10</v>
      </c>
      <c r="K4671">
        <f>MROUND(US_Accidents_Dec20_updated[[#This Row],[Wind_Speed(mph)]],5)</f>
        <v>10</v>
      </c>
      <c r="L4671">
        <f>IF(US_Accidents_Dec20_updated[[#This Row],[Precipitation(in)]]&gt;0.1, 0.1, US_Accidents_Dec20_updated[[#This Row],[Precipitation(in)]])</f>
        <v>0</v>
      </c>
    </row>
    <row r="4672" spans="1:12" x14ac:dyDescent="0.25">
      <c r="A4672" t="str">
        <f>US_Accidents_Dec20_updated[[#This Row],[ID]]</f>
        <v>A-4199796</v>
      </c>
      <c r="B4672">
        <f>US_Accidents_Dec20_updated[[#This Row],[Start_Lat]]</f>
        <v>38.614019999999996</v>
      </c>
      <c r="C4672">
        <f>US_Accidents_Dec20_updated[[#This Row],[Start_Lng]]</f>
        <v>-104.68617</v>
      </c>
      <c r="D4672">
        <f>US_Accidents_Dec20_updated[[#This Row],[Severity]]-1</f>
        <v>1</v>
      </c>
      <c r="E4672">
        <f>HOUR(US_Accidents_Dec20_updated[[#This Row],[Start_Time]])</f>
        <v>17</v>
      </c>
      <c r="F4672">
        <f>DAY(US_Accidents_Dec20_updated[[#This Row],[Start_Time]])</f>
        <v>13</v>
      </c>
      <c r="G4672">
        <f>MONTH(US_Accidents_Dec20_updated[[#This Row],[Start_Time]])</f>
        <v>6</v>
      </c>
      <c r="H4672" t="str">
        <f>US_Accidents_Dec20_updated[[#This Row],[Description]]</f>
        <v>Between Loren Ln/Exit 123 and Pikes Peak Meadows/Exit 122 - Accident. emergency vehicles at scene.</v>
      </c>
      <c r="I4672" t="s">
        <v>50</v>
      </c>
      <c r="J4672">
        <f>IF(US_Accidents_Dec20_updated[[#This Row],[Visibility(mi)]]&gt;30, 30, MROUND(US_Accidents_Dec20_updated[[#This Row],[Visibility(mi)]],5))</f>
        <v>10</v>
      </c>
      <c r="K4672">
        <f>MROUND(US_Accidents_Dec20_updated[[#This Row],[Wind_Speed(mph)]],5)</f>
        <v>10</v>
      </c>
      <c r="L4672">
        <f>IF(US_Accidents_Dec20_updated[[#This Row],[Precipitation(in)]]&gt;0.1, 0.1, US_Accidents_Dec20_updated[[#This Row],[Precipitation(in)]])</f>
        <v>0</v>
      </c>
    </row>
    <row r="4673" spans="1:12" x14ac:dyDescent="0.25">
      <c r="A4673" t="str">
        <f>US_Accidents_Dec20_updated[[#This Row],[ID]]</f>
        <v>A-4199797</v>
      </c>
      <c r="B4673">
        <f>US_Accidents_Dec20_updated[[#This Row],[Start_Lat]]</f>
        <v>38.588679999999997</v>
      </c>
      <c r="C4673">
        <f>US_Accidents_Dec20_updated[[#This Row],[Start_Lng]]</f>
        <v>-104.67017</v>
      </c>
      <c r="D4673">
        <f>US_Accidents_Dec20_updated[[#This Row],[Severity]]-1</f>
        <v>2</v>
      </c>
      <c r="E4673">
        <f>HOUR(US_Accidents_Dec20_updated[[#This Row],[Start_Time]])</f>
        <v>17</v>
      </c>
      <c r="F4673">
        <f>DAY(US_Accidents_Dec20_updated[[#This Row],[Start_Time]])</f>
        <v>13</v>
      </c>
      <c r="G4673">
        <f>MONTH(US_Accidents_Dec20_updated[[#This Row],[Start_Time]])</f>
        <v>6</v>
      </c>
      <c r="H4673" t="str">
        <f>US_Accidents_Dec20_updated[[#This Row],[Description]]</f>
        <v>Between El Centro Blvd/Exit 119 and Loren Ln/Exit 123 - Accident. emergency vehicles at scene.</v>
      </c>
      <c r="I4673" t="s">
        <v>50</v>
      </c>
      <c r="J4673">
        <f>IF(US_Accidents_Dec20_updated[[#This Row],[Visibility(mi)]]&gt;30, 30, MROUND(US_Accidents_Dec20_updated[[#This Row],[Visibility(mi)]],5))</f>
        <v>10</v>
      </c>
      <c r="K4673">
        <f>MROUND(US_Accidents_Dec20_updated[[#This Row],[Wind_Speed(mph)]],5)</f>
        <v>5</v>
      </c>
      <c r="L4673">
        <f>IF(US_Accidents_Dec20_updated[[#This Row],[Precipitation(in)]]&gt;0.1, 0.1, US_Accidents_Dec20_updated[[#This Row],[Precipitation(in)]])</f>
        <v>0</v>
      </c>
    </row>
    <row r="4674" spans="1:12" x14ac:dyDescent="0.25">
      <c r="A4674" t="str">
        <f>US_Accidents_Dec20_updated[[#This Row],[ID]]</f>
        <v>A-4199805</v>
      </c>
      <c r="B4674">
        <f>US_Accidents_Dec20_updated[[#This Row],[Start_Lat]]</f>
        <v>39.658299999999997</v>
      </c>
      <c r="C4674">
        <f>US_Accidents_Dec20_updated[[#This Row],[Start_Lng]]</f>
        <v>-106.83015399999999</v>
      </c>
      <c r="D4674">
        <f>US_Accidents_Dec20_updated[[#This Row],[Severity]]-1</f>
        <v>3</v>
      </c>
      <c r="E4674">
        <f>HOUR(US_Accidents_Dec20_updated[[#This Row],[Start_Time]])</f>
        <v>19</v>
      </c>
      <c r="F4674">
        <f>DAY(US_Accidents_Dec20_updated[[#This Row],[Start_Time]])</f>
        <v>13</v>
      </c>
      <c r="G4674">
        <f>MONTH(US_Accidents_Dec20_updated[[#This Row],[Start_Time]])</f>
        <v>6</v>
      </c>
      <c r="H4674" t="str">
        <f>US_Accidents_Dec20_updated[[#This Row],[Description]]</f>
        <v>Closed between US-6/Exit 140 and CO-131/Exit 157 - Road closed due to accident.</v>
      </c>
      <c r="I4674" t="s">
        <v>50</v>
      </c>
      <c r="J4674">
        <f>IF(US_Accidents_Dec20_updated[[#This Row],[Visibility(mi)]]&gt;30, 30, MROUND(US_Accidents_Dec20_updated[[#This Row],[Visibility(mi)]],5))</f>
        <v>10</v>
      </c>
      <c r="K4674">
        <f>MROUND(US_Accidents_Dec20_updated[[#This Row],[Wind_Speed(mph)]],5)</f>
        <v>15</v>
      </c>
      <c r="L4674">
        <f>IF(US_Accidents_Dec20_updated[[#This Row],[Precipitation(in)]]&gt;0.1, 0.1, US_Accidents_Dec20_updated[[#This Row],[Precipitation(in)]])</f>
        <v>0</v>
      </c>
    </row>
    <row r="4675" spans="1:12" x14ac:dyDescent="0.25">
      <c r="A4675" t="str">
        <f>US_Accidents_Dec20_updated[[#This Row],[ID]]</f>
        <v>A-4199806</v>
      </c>
      <c r="B4675">
        <f>US_Accidents_Dec20_updated[[#This Row],[Start_Lat]]</f>
        <v>39.704509000000002</v>
      </c>
      <c r="C4675">
        <f>US_Accidents_Dec20_updated[[#This Row],[Start_Lng]]</f>
        <v>-106.728436</v>
      </c>
      <c r="D4675">
        <f>US_Accidents_Dec20_updated[[#This Row],[Severity]]-1</f>
        <v>2</v>
      </c>
      <c r="E4675">
        <f>HOUR(US_Accidents_Dec20_updated[[#This Row],[Start_Time]])</f>
        <v>19</v>
      </c>
      <c r="F4675">
        <f>DAY(US_Accidents_Dec20_updated[[#This Row],[Start_Time]])</f>
        <v>13</v>
      </c>
      <c r="G4675">
        <f>MONTH(US_Accidents_Dec20_updated[[#This Row],[Start_Time]])</f>
        <v>6</v>
      </c>
      <c r="H4675" t="str">
        <f>US_Accidents_Dec20_updated[[#This Row],[Description]]</f>
        <v>At CO-131/Exit 157 - Accident.</v>
      </c>
      <c r="I4675" t="s">
        <v>50</v>
      </c>
      <c r="J4675">
        <f>IF(US_Accidents_Dec20_updated[[#This Row],[Visibility(mi)]]&gt;30, 30, MROUND(US_Accidents_Dec20_updated[[#This Row],[Visibility(mi)]],5))</f>
        <v>10</v>
      </c>
      <c r="K4675">
        <f>MROUND(US_Accidents_Dec20_updated[[#This Row],[Wind_Speed(mph)]],5)</f>
        <v>15</v>
      </c>
      <c r="L4675">
        <f>IF(US_Accidents_Dec20_updated[[#This Row],[Precipitation(in)]]&gt;0.1, 0.1, US_Accidents_Dec20_updated[[#This Row],[Precipitation(in)]])</f>
        <v>0</v>
      </c>
    </row>
    <row r="4676" spans="1:12" x14ac:dyDescent="0.25">
      <c r="A4676" t="str">
        <f>US_Accidents_Dec20_updated[[#This Row],[ID]]</f>
        <v>A-4200295</v>
      </c>
      <c r="B4676">
        <f>US_Accidents_Dec20_updated[[#This Row],[Start_Lat]]</f>
        <v>38.096229000000001</v>
      </c>
      <c r="C4676">
        <f>US_Accidents_Dec20_updated[[#This Row],[Start_Lng]]</f>
        <v>-104.689871</v>
      </c>
      <c r="D4676">
        <f>US_Accidents_Dec20_updated[[#This Row],[Severity]]-1</f>
        <v>2</v>
      </c>
      <c r="E4676">
        <f>HOUR(US_Accidents_Dec20_updated[[#This Row],[Start_Time]])</f>
        <v>11</v>
      </c>
      <c r="F4676">
        <f>DAY(US_Accidents_Dec20_updated[[#This Row],[Start_Time]])</f>
        <v>14</v>
      </c>
      <c r="G4676">
        <f>MONTH(US_Accidents_Dec20_updated[[#This Row],[Start_Time]])</f>
        <v>6</v>
      </c>
      <c r="H4676" t="str">
        <f>US_Accidents_Dec20_updated[[#This Row],[Description]]</f>
        <v>At Exit 83 - Accident.</v>
      </c>
      <c r="I4676" t="s">
        <v>50</v>
      </c>
      <c r="J4676">
        <f>IF(US_Accidents_Dec20_updated[[#This Row],[Visibility(mi)]]&gt;30, 30, MROUND(US_Accidents_Dec20_updated[[#This Row],[Visibility(mi)]],5))</f>
        <v>10</v>
      </c>
      <c r="K4676">
        <f>MROUND(US_Accidents_Dec20_updated[[#This Row],[Wind_Speed(mph)]],5)</f>
        <v>5</v>
      </c>
      <c r="L4676">
        <f>IF(US_Accidents_Dec20_updated[[#This Row],[Precipitation(in)]]&gt;0.1, 0.1, US_Accidents_Dec20_updated[[#This Row],[Precipitation(in)]])</f>
        <v>0</v>
      </c>
    </row>
    <row r="4677" spans="1:12" x14ac:dyDescent="0.25">
      <c r="A4677" t="str">
        <f>US_Accidents_Dec20_updated[[#This Row],[ID]]</f>
        <v>A-4200300</v>
      </c>
      <c r="B4677">
        <f>US_Accidents_Dec20_updated[[#This Row],[Start_Lat]]</f>
        <v>39.616402999999998</v>
      </c>
      <c r="C4677">
        <f>US_Accidents_Dec20_updated[[#This Row],[Start_Lng]]</f>
        <v>-104.89720199999999</v>
      </c>
      <c r="D4677">
        <f>US_Accidents_Dec20_updated[[#This Row],[Severity]]-1</f>
        <v>2</v>
      </c>
      <c r="E4677">
        <f>HOUR(US_Accidents_Dec20_updated[[#This Row],[Start_Time]])</f>
        <v>12</v>
      </c>
      <c r="F4677">
        <f>DAY(US_Accidents_Dec20_updated[[#This Row],[Start_Time]])</f>
        <v>14</v>
      </c>
      <c r="G4677">
        <f>MONTH(US_Accidents_Dec20_updated[[#This Row],[Start_Time]])</f>
        <v>6</v>
      </c>
      <c r="H4677" t="str">
        <f>US_Accidents_Dec20_updated[[#This Row],[Description]]</f>
        <v>At CO-88/Belleview Ave/Exit 199 - Accident.</v>
      </c>
      <c r="I4677" t="s">
        <v>50</v>
      </c>
      <c r="J4677">
        <f>IF(US_Accidents_Dec20_updated[[#This Row],[Visibility(mi)]]&gt;30, 30, MROUND(US_Accidents_Dec20_updated[[#This Row],[Visibility(mi)]],5))</f>
        <v>10</v>
      </c>
      <c r="K4677">
        <f>MROUND(US_Accidents_Dec20_updated[[#This Row],[Wind_Speed(mph)]],5)</f>
        <v>5</v>
      </c>
      <c r="L4677">
        <f>IF(US_Accidents_Dec20_updated[[#This Row],[Precipitation(in)]]&gt;0.1, 0.1, US_Accidents_Dec20_updated[[#This Row],[Precipitation(in)]])</f>
        <v>0</v>
      </c>
    </row>
    <row r="4678" spans="1:12" x14ac:dyDescent="0.25">
      <c r="A4678" t="str">
        <f>US_Accidents_Dec20_updated[[#This Row],[ID]]</f>
        <v>A-4200304</v>
      </c>
      <c r="B4678">
        <f>US_Accidents_Dec20_updated[[#This Row],[Start_Lat]]</f>
        <v>38.959722999999997</v>
      </c>
      <c r="C4678">
        <f>US_Accidents_Dec20_updated[[#This Row],[Start_Lng]]</f>
        <v>-105.960977</v>
      </c>
      <c r="D4678">
        <f>US_Accidents_Dec20_updated[[#This Row],[Severity]]-1</f>
        <v>2</v>
      </c>
      <c r="E4678">
        <f>HOUR(US_Accidents_Dec20_updated[[#This Row],[Start_Time]])</f>
        <v>12</v>
      </c>
      <c r="F4678">
        <f>DAY(US_Accidents_Dec20_updated[[#This Row],[Start_Time]])</f>
        <v>14</v>
      </c>
      <c r="G4678">
        <f>MONTH(US_Accidents_Dec20_updated[[#This Row],[Start_Time]])</f>
        <v>6</v>
      </c>
      <c r="H4678" t="str">
        <f>US_Accidents_Dec20_updated[[#This Row],[Description]]</f>
        <v>At US-24 - Accident.</v>
      </c>
      <c r="I4678" t="s">
        <v>50</v>
      </c>
      <c r="J4678">
        <f>IF(US_Accidents_Dec20_updated[[#This Row],[Visibility(mi)]]&gt;30, 30, MROUND(US_Accidents_Dec20_updated[[#This Row],[Visibility(mi)]],5))</f>
        <v>10</v>
      </c>
      <c r="K4678">
        <f>MROUND(US_Accidents_Dec20_updated[[#This Row],[Wind_Speed(mph)]],5)</f>
        <v>15</v>
      </c>
      <c r="L4678">
        <f>IF(US_Accidents_Dec20_updated[[#This Row],[Precipitation(in)]]&gt;0.1, 0.1, US_Accidents_Dec20_updated[[#This Row],[Precipitation(in)]])</f>
        <v>0</v>
      </c>
    </row>
    <row r="4679" spans="1:12" x14ac:dyDescent="0.25">
      <c r="A4679" t="str">
        <f>US_Accidents_Dec20_updated[[#This Row],[ID]]</f>
        <v>A-4200307</v>
      </c>
      <c r="B4679">
        <f>US_Accidents_Dec20_updated[[#This Row],[Start_Lat]]</f>
        <v>39.676850000000002</v>
      </c>
      <c r="C4679">
        <f>US_Accidents_Dec20_updated[[#This Row],[Start_Lng]]</f>
        <v>-104.90369</v>
      </c>
      <c r="D4679">
        <f>US_Accidents_Dec20_updated[[#This Row],[Severity]]-1</f>
        <v>3</v>
      </c>
      <c r="E4679">
        <f>HOUR(US_Accidents_Dec20_updated[[#This Row],[Start_Time]])</f>
        <v>13</v>
      </c>
      <c r="F4679">
        <f>DAY(US_Accidents_Dec20_updated[[#This Row],[Start_Time]])</f>
        <v>14</v>
      </c>
      <c r="G4679">
        <f>MONTH(US_Accidents_Dec20_updated[[#This Row],[Start_Time]])</f>
        <v>6</v>
      </c>
      <c r="H4679" t="str">
        <f>US_Accidents_Dec20_updated[[#This Row],[Description]]</f>
        <v>Closed between Evans Ave and Wesley Ave - Road closed due to accident.</v>
      </c>
      <c r="I4679" t="s">
        <v>50</v>
      </c>
      <c r="J4679">
        <f>IF(US_Accidents_Dec20_updated[[#This Row],[Visibility(mi)]]&gt;30, 30, MROUND(US_Accidents_Dec20_updated[[#This Row],[Visibility(mi)]],5))</f>
        <v>10</v>
      </c>
      <c r="K4679">
        <f>MROUND(US_Accidents_Dec20_updated[[#This Row],[Wind_Speed(mph)]],5)</f>
        <v>10</v>
      </c>
      <c r="L4679">
        <f>IF(US_Accidents_Dec20_updated[[#This Row],[Precipitation(in)]]&gt;0.1, 0.1, US_Accidents_Dec20_updated[[#This Row],[Precipitation(in)]])</f>
        <v>0</v>
      </c>
    </row>
    <row r="4680" spans="1:12" x14ac:dyDescent="0.25">
      <c r="A4680" t="str">
        <f>US_Accidents_Dec20_updated[[#This Row],[ID]]</f>
        <v>A-4200309</v>
      </c>
      <c r="B4680">
        <f>US_Accidents_Dec20_updated[[#This Row],[Start_Lat]]</f>
        <v>39.778410000000001</v>
      </c>
      <c r="C4680">
        <f>US_Accidents_Dec20_updated[[#This Row],[Start_Lng]]</f>
        <v>-104.91289</v>
      </c>
      <c r="D4680">
        <f>US_Accidents_Dec20_updated[[#This Row],[Severity]]-1</f>
        <v>2</v>
      </c>
      <c r="E4680">
        <f>HOUR(US_Accidents_Dec20_updated[[#This Row],[Start_Time]])</f>
        <v>13</v>
      </c>
      <c r="F4680">
        <f>DAY(US_Accidents_Dec20_updated[[#This Row],[Start_Time]])</f>
        <v>14</v>
      </c>
      <c r="G4680">
        <f>MONTH(US_Accidents_Dec20_updated[[#This Row],[Start_Time]])</f>
        <v>6</v>
      </c>
      <c r="H4680" t="str">
        <f>US_Accidents_Dec20_updated[[#This Row],[Description]]</f>
        <v>At Dahlia St/Exit 277 - Accident.</v>
      </c>
      <c r="I4680" t="s">
        <v>50</v>
      </c>
      <c r="J4680">
        <f>IF(US_Accidents_Dec20_updated[[#This Row],[Visibility(mi)]]&gt;30, 30, MROUND(US_Accidents_Dec20_updated[[#This Row],[Visibility(mi)]],5))</f>
        <v>10</v>
      </c>
      <c r="K4680">
        <f>MROUND(US_Accidents_Dec20_updated[[#This Row],[Wind_Speed(mph)]],5)</f>
        <v>15</v>
      </c>
      <c r="L4680">
        <f>IF(US_Accidents_Dec20_updated[[#This Row],[Precipitation(in)]]&gt;0.1, 0.1, US_Accidents_Dec20_updated[[#This Row],[Precipitation(in)]])</f>
        <v>0</v>
      </c>
    </row>
    <row r="4681" spans="1:12" x14ac:dyDescent="0.25">
      <c r="A4681" t="str">
        <f>US_Accidents_Dec20_updated[[#This Row],[ID]]</f>
        <v>A-4200310</v>
      </c>
      <c r="B4681">
        <f>US_Accidents_Dec20_updated[[#This Row],[Start_Lat]]</f>
        <v>39.900221000000002</v>
      </c>
      <c r="C4681">
        <f>US_Accidents_Dec20_updated[[#This Row],[Start_Lng]]</f>
        <v>-104.988178</v>
      </c>
      <c r="D4681">
        <f>US_Accidents_Dec20_updated[[#This Row],[Severity]]-1</f>
        <v>2</v>
      </c>
      <c r="E4681">
        <f>HOUR(US_Accidents_Dec20_updated[[#This Row],[Start_Time]])</f>
        <v>13</v>
      </c>
      <c r="F4681">
        <f>DAY(US_Accidents_Dec20_updated[[#This Row],[Start_Time]])</f>
        <v>14</v>
      </c>
      <c r="G4681">
        <f>MONTH(US_Accidents_Dec20_updated[[#This Row],[Start_Time]])</f>
        <v>6</v>
      </c>
      <c r="H4681" t="str">
        <f>US_Accidents_Dec20_updated[[#This Row],[Description]]</f>
        <v>At 104th Ave/Exit 221 - Accident.</v>
      </c>
      <c r="I4681" t="s">
        <v>50</v>
      </c>
      <c r="J4681">
        <f>IF(US_Accidents_Dec20_updated[[#This Row],[Visibility(mi)]]&gt;30, 30, MROUND(US_Accidents_Dec20_updated[[#This Row],[Visibility(mi)]],5))</f>
        <v>10</v>
      </c>
      <c r="K4681">
        <f>MROUND(US_Accidents_Dec20_updated[[#This Row],[Wind_Speed(mph)]],5)</f>
        <v>15</v>
      </c>
      <c r="L4681">
        <f>IF(US_Accidents_Dec20_updated[[#This Row],[Precipitation(in)]]&gt;0.1, 0.1, US_Accidents_Dec20_updated[[#This Row],[Precipitation(in)]])</f>
        <v>0</v>
      </c>
    </row>
    <row r="4682" spans="1:12" x14ac:dyDescent="0.25">
      <c r="A4682" t="str">
        <f>US_Accidents_Dec20_updated[[#This Row],[ID]]</f>
        <v>A-4200312</v>
      </c>
      <c r="B4682">
        <f>US_Accidents_Dec20_updated[[#This Row],[Start_Lat]]</f>
        <v>39.778289999999998</v>
      </c>
      <c r="C4682">
        <f>US_Accidents_Dec20_updated[[#This Row],[Start_Lng]]</f>
        <v>-104.897431</v>
      </c>
      <c r="D4682">
        <f>US_Accidents_Dec20_updated[[#This Row],[Severity]]-1</f>
        <v>2</v>
      </c>
      <c r="E4682">
        <f>HOUR(US_Accidents_Dec20_updated[[#This Row],[Start_Time]])</f>
        <v>13</v>
      </c>
      <c r="F4682">
        <f>DAY(US_Accidents_Dec20_updated[[#This Row],[Start_Time]])</f>
        <v>14</v>
      </c>
      <c r="G4682">
        <f>MONTH(US_Accidents_Dec20_updated[[#This Row],[Start_Time]])</f>
        <v>6</v>
      </c>
      <c r="H4682" t="str">
        <f>US_Accidents_Dec20_updated[[#This Row],[Description]]</f>
        <v>At I-270/Exit 279 - Accident.</v>
      </c>
      <c r="I4682" t="s">
        <v>50</v>
      </c>
      <c r="J4682">
        <f>IF(US_Accidents_Dec20_updated[[#This Row],[Visibility(mi)]]&gt;30, 30, MROUND(US_Accidents_Dec20_updated[[#This Row],[Visibility(mi)]],5))</f>
        <v>10</v>
      </c>
      <c r="K4682">
        <f>MROUND(US_Accidents_Dec20_updated[[#This Row],[Wind_Speed(mph)]],5)</f>
        <v>10</v>
      </c>
      <c r="L4682">
        <f>IF(US_Accidents_Dec20_updated[[#This Row],[Precipitation(in)]]&gt;0.1, 0.1, US_Accidents_Dec20_updated[[#This Row],[Precipitation(in)]])</f>
        <v>0</v>
      </c>
    </row>
    <row r="4683" spans="1:12" x14ac:dyDescent="0.25">
      <c r="A4683" t="str">
        <f>US_Accidents_Dec20_updated[[#This Row],[ID]]</f>
        <v>A-4200314</v>
      </c>
      <c r="B4683">
        <f>US_Accidents_Dec20_updated[[#This Row],[Start_Lat]]</f>
        <v>39.903846999999999</v>
      </c>
      <c r="C4683">
        <f>US_Accidents_Dec20_updated[[#This Row],[Start_Lng]]</f>
        <v>-104.833974</v>
      </c>
      <c r="D4683">
        <f>US_Accidents_Dec20_updated[[#This Row],[Severity]]-1</f>
        <v>2</v>
      </c>
      <c r="E4683">
        <f>HOUR(US_Accidents_Dec20_updated[[#This Row],[Start_Time]])</f>
        <v>14</v>
      </c>
      <c r="F4683">
        <f>DAY(US_Accidents_Dec20_updated[[#This Row],[Start_Time]])</f>
        <v>14</v>
      </c>
      <c r="G4683">
        <f>MONTH(US_Accidents_Dec20_updated[[#This Row],[Start_Time]])</f>
        <v>6</v>
      </c>
      <c r="H4683" t="str">
        <f>US_Accidents_Dec20_updated[[#This Row],[Description]]</f>
        <v>At CO-2/Exit 16 - Accident.</v>
      </c>
      <c r="I4683" t="s">
        <v>50</v>
      </c>
      <c r="J4683">
        <f>IF(US_Accidents_Dec20_updated[[#This Row],[Visibility(mi)]]&gt;30, 30, MROUND(US_Accidents_Dec20_updated[[#This Row],[Visibility(mi)]],5))</f>
        <v>10</v>
      </c>
      <c r="K4683">
        <f>MROUND(US_Accidents_Dec20_updated[[#This Row],[Wind_Speed(mph)]],5)</f>
        <v>10</v>
      </c>
      <c r="L4683">
        <f>IF(US_Accidents_Dec20_updated[[#This Row],[Precipitation(in)]]&gt;0.1, 0.1, US_Accidents_Dec20_updated[[#This Row],[Precipitation(in)]])</f>
        <v>0</v>
      </c>
    </row>
    <row r="4684" spans="1:12" x14ac:dyDescent="0.25">
      <c r="A4684" t="str">
        <f>US_Accidents_Dec20_updated[[#This Row],[ID]]</f>
        <v>A-4200315</v>
      </c>
      <c r="B4684">
        <f>US_Accidents_Dec20_updated[[#This Row],[Start_Lat]]</f>
        <v>39.909489999999998</v>
      </c>
      <c r="C4684">
        <f>US_Accidents_Dec20_updated[[#This Row],[Start_Lng]]</f>
        <v>-104.823548</v>
      </c>
      <c r="D4684">
        <f>US_Accidents_Dec20_updated[[#This Row],[Severity]]-1</f>
        <v>3</v>
      </c>
      <c r="E4684">
        <f>HOUR(US_Accidents_Dec20_updated[[#This Row],[Start_Time]])</f>
        <v>14</v>
      </c>
      <c r="F4684">
        <f>DAY(US_Accidents_Dec20_updated[[#This Row],[Start_Time]])</f>
        <v>14</v>
      </c>
      <c r="G4684">
        <f>MONTH(US_Accidents_Dec20_updated[[#This Row],[Start_Time]])</f>
        <v>6</v>
      </c>
      <c r="H4684" t="str">
        <f>US_Accidents_Dec20_updated[[#This Row],[Description]]</f>
        <v>Closed between CO-2/Exit 16 and CO-E-470/Exit 18 - Road closed due to accident.</v>
      </c>
      <c r="I4684" t="s">
        <v>50</v>
      </c>
      <c r="J4684">
        <f>IF(US_Accidents_Dec20_updated[[#This Row],[Visibility(mi)]]&gt;30, 30, MROUND(US_Accidents_Dec20_updated[[#This Row],[Visibility(mi)]],5))</f>
        <v>10</v>
      </c>
      <c r="K4684">
        <f>MROUND(US_Accidents_Dec20_updated[[#This Row],[Wind_Speed(mph)]],5)</f>
        <v>10</v>
      </c>
      <c r="L4684">
        <f>IF(US_Accidents_Dec20_updated[[#This Row],[Precipitation(in)]]&gt;0.1, 0.1, US_Accidents_Dec20_updated[[#This Row],[Precipitation(in)]])</f>
        <v>0</v>
      </c>
    </row>
    <row r="4685" spans="1:12" x14ac:dyDescent="0.25">
      <c r="A4685" t="str">
        <f>US_Accidents_Dec20_updated[[#This Row],[ID]]</f>
        <v>A-4200318</v>
      </c>
      <c r="B4685">
        <f>US_Accidents_Dec20_updated[[#This Row],[Start_Lat]]</f>
        <v>38.096229000000001</v>
      </c>
      <c r="C4685">
        <f>US_Accidents_Dec20_updated[[#This Row],[Start_Lng]]</f>
        <v>-104.689871</v>
      </c>
      <c r="D4685">
        <f>US_Accidents_Dec20_updated[[#This Row],[Severity]]-1</f>
        <v>2</v>
      </c>
      <c r="E4685">
        <f>HOUR(US_Accidents_Dec20_updated[[#This Row],[Start_Time]])</f>
        <v>14</v>
      </c>
      <c r="F4685">
        <f>DAY(US_Accidents_Dec20_updated[[#This Row],[Start_Time]])</f>
        <v>14</v>
      </c>
      <c r="G4685">
        <f>MONTH(US_Accidents_Dec20_updated[[#This Row],[Start_Time]])</f>
        <v>6</v>
      </c>
      <c r="H4685" t="str">
        <f>US_Accidents_Dec20_updated[[#This Row],[Description]]</f>
        <v>At Exit 83 - Accident.</v>
      </c>
      <c r="I4685" t="s">
        <v>50</v>
      </c>
      <c r="J4685">
        <f>IF(US_Accidents_Dec20_updated[[#This Row],[Visibility(mi)]]&gt;30, 30, MROUND(US_Accidents_Dec20_updated[[#This Row],[Visibility(mi)]],5))</f>
        <v>10</v>
      </c>
      <c r="K4685">
        <f>MROUND(US_Accidents_Dec20_updated[[#This Row],[Wind_Speed(mph)]],5)</f>
        <v>10</v>
      </c>
      <c r="L4685">
        <f>IF(US_Accidents_Dec20_updated[[#This Row],[Precipitation(in)]]&gt;0.1, 0.1, US_Accidents_Dec20_updated[[#This Row],[Precipitation(in)]])</f>
        <v>0</v>
      </c>
    </row>
    <row r="4686" spans="1:12" x14ac:dyDescent="0.25">
      <c r="A4686" t="str">
        <f>US_Accidents_Dec20_updated[[#This Row],[ID]]</f>
        <v>A-4200319</v>
      </c>
      <c r="B4686">
        <f>US_Accidents_Dec20_updated[[#This Row],[Start_Lat]]</f>
        <v>39.771329999999999</v>
      </c>
      <c r="C4686">
        <f>US_Accidents_Dec20_updated[[#This Row],[Start_Lng]]</f>
        <v>-104.99073</v>
      </c>
      <c r="D4686">
        <f>US_Accidents_Dec20_updated[[#This Row],[Severity]]-1</f>
        <v>2</v>
      </c>
      <c r="E4686">
        <f>HOUR(US_Accidents_Dec20_updated[[#This Row],[Start_Time]])</f>
        <v>14</v>
      </c>
      <c r="F4686">
        <f>DAY(US_Accidents_Dec20_updated[[#This Row],[Start_Time]])</f>
        <v>14</v>
      </c>
      <c r="G4686">
        <f>MONTH(US_Accidents_Dec20_updated[[#This Row],[Start_Time]])</f>
        <v>6</v>
      </c>
      <c r="H4686" t="str">
        <f>US_Accidents_Dec20_updated[[#This Row],[Description]]</f>
        <v>At Park Ave/Exit 213 - Accident.</v>
      </c>
      <c r="I4686" t="s">
        <v>50</v>
      </c>
      <c r="J4686">
        <f>IF(US_Accidents_Dec20_updated[[#This Row],[Visibility(mi)]]&gt;30, 30, MROUND(US_Accidents_Dec20_updated[[#This Row],[Visibility(mi)]],5))</f>
        <v>20</v>
      </c>
      <c r="K4686">
        <f>MROUND(US_Accidents_Dec20_updated[[#This Row],[Wind_Speed(mph)]],5)</f>
        <v>5</v>
      </c>
      <c r="L4686">
        <f>IF(US_Accidents_Dec20_updated[[#This Row],[Precipitation(in)]]&gt;0.1, 0.1, US_Accidents_Dec20_updated[[#This Row],[Precipitation(in)]])</f>
        <v>0</v>
      </c>
    </row>
    <row r="4687" spans="1:12" x14ac:dyDescent="0.25">
      <c r="A4687" t="str">
        <f>US_Accidents_Dec20_updated[[#This Row],[ID]]</f>
        <v>A-4200320</v>
      </c>
      <c r="B4687">
        <f>US_Accidents_Dec20_updated[[#This Row],[Start_Lat]]</f>
        <v>39.262186999999997</v>
      </c>
      <c r="C4687">
        <f>US_Accidents_Dec20_updated[[#This Row],[Start_Lng]]</f>
        <v>-108.25702200000001</v>
      </c>
      <c r="D4687">
        <f>US_Accidents_Dec20_updated[[#This Row],[Severity]]-1</f>
        <v>3</v>
      </c>
      <c r="E4687">
        <f>HOUR(US_Accidents_Dec20_updated[[#This Row],[Start_Time]])</f>
        <v>15</v>
      </c>
      <c r="F4687">
        <f>DAY(US_Accidents_Dec20_updated[[#This Row],[Start_Time]])</f>
        <v>14</v>
      </c>
      <c r="G4687">
        <f>MONTH(US_Accidents_Dec20_updated[[#This Row],[Start_Time]])</f>
        <v>6</v>
      </c>
      <c r="H4687" t="str">
        <f>US_Accidents_Dec20_updated[[#This Row],[Description]]</f>
        <v>Closed at De Beque Cutoff Rd/Exit 62 - Road closed due to accident.</v>
      </c>
      <c r="I4687" t="s">
        <v>50</v>
      </c>
      <c r="J4687">
        <f>IF(US_Accidents_Dec20_updated[[#This Row],[Visibility(mi)]]&gt;30, 30, MROUND(US_Accidents_Dec20_updated[[#This Row],[Visibility(mi)]],5))</f>
        <v>10</v>
      </c>
      <c r="K4687">
        <f>MROUND(US_Accidents_Dec20_updated[[#This Row],[Wind_Speed(mph)]],5)</f>
        <v>15</v>
      </c>
      <c r="L4687">
        <f>IF(US_Accidents_Dec20_updated[[#This Row],[Precipitation(in)]]&gt;0.1, 0.1, US_Accidents_Dec20_updated[[#This Row],[Precipitation(in)]])</f>
        <v>0</v>
      </c>
    </row>
    <row r="4688" spans="1:12" x14ac:dyDescent="0.25">
      <c r="A4688" t="str">
        <f>US_Accidents_Dec20_updated[[#This Row],[ID]]</f>
        <v>A-4200321</v>
      </c>
      <c r="B4688">
        <f>US_Accidents_Dec20_updated[[#This Row],[Start_Lat]]</f>
        <v>39.292760000000001</v>
      </c>
      <c r="C4688">
        <f>US_Accidents_Dec20_updated[[#This Row],[Start_Lng]]</f>
        <v>-103.79761000000001</v>
      </c>
      <c r="D4688">
        <f>US_Accidents_Dec20_updated[[#This Row],[Severity]]-1</f>
        <v>3</v>
      </c>
      <c r="E4688">
        <f>HOUR(US_Accidents_Dec20_updated[[#This Row],[Start_Time]])</f>
        <v>14</v>
      </c>
      <c r="F4688">
        <f>DAY(US_Accidents_Dec20_updated[[#This Row],[Start_Time]])</f>
        <v>14</v>
      </c>
      <c r="G4688">
        <f>MONTH(US_Accidents_Dec20_updated[[#This Row],[Start_Time]])</f>
        <v>6</v>
      </c>
      <c r="H4688" t="str">
        <f>US_Accidents_Dec20_updated[[#This Row],[Description]]</f>
        <v>Closed between I-70-BL/US-287/US-40/Exit 359 and CO-86/Exit 352 - Road closed due to accident. emergency vehicles at scene.</v>
      </c>
      <c r="I4688" t="s">
        <v>50</v>
      </c>
      <c r="J4688">
        <f>IF(US_Accidents_Dec20_updated[[#This Row],[Visibility(mi)]]&gt;30, 30, MROUND(US_Accidents_Dec20_updated[[#This Row],[Visibility(mi)]],5))</f>
        <v>10</v>
      </c>
      <c r="K4688">
        <f>MROUND(US_Accidents_Dec20_updated[[#This Row],[Wind_Speed(mph)]],5)</f>
        <v>10</v>
      </c>
      <c r="L4688">
        <f>IF(US_Accidents_Dec20_updated[[#This Row],[Precipitation(in)]]&gt;0.1, 0.1, US_Accidents_Dec20_updated[[#This Row],[Precipitation(in)]])</f>
        <v>0</v>
      </c>
    </row>
    <row r="4689" spans="1:12" x14ac:dyDescent="0.25">
      <c r="A4689" t="str">
        <f>US_Accidents_Dec20_updated[[#This Row],[ID]]</f>
        <v>A-4200322</v>
      </c>
      <c r="B4689">
        <f>US_Accidents_Dec20_updated[[#This Row],[Start_Lat]]</f>
        <v>39.55874</v>
      </c>
      <c r="C4689">
        <f>US_Accidents_Dec20_updated[[#This Row],[Start_Lng]]</f>
        <v>-104.99973199999999</v>
      </c>
      <c r="D4689">
        <f>US_Accidents_Dec20_updated[[#This Row],[Severity]]-1</f>
        <v>2</v>
      </c>
      <c r="E4689">
        <f>HOUR(US_Accidents_Dec20_updated[[#This Row],[Start_Time]])</f>
        <v>15</v>
      </c>
      <c r="F4689">
        <f>DAY(US_Accidents_Dec20_updated[[#This Row],[Start_Time]])</f>
        <v>14</v>
      </c>
      <c r="G4689">
        <f>MONTH(US_Accidents_Dec20_updated[[#This Row],[Start_Time]])</f>
        <v>6</v>
      </c>
      <c r="H4689" t="str">
        <f>US_Accidents_Dec20_updated[[#This Row],[Description]]</f>
        <v>At Broadway - Accident.</v>
      </c>
      <c r="I4689" t="s">
        <v>50</v>
      </c>
      <c r="J4689">
        <f>IF(US_Accidents_Dec20_updated[[#This Row],[Visibility(mi)]]&gt;30, 30, MROUND(US_Accidents_Dec20_updated[[#This Row],[Visibility(mi)]],5))</f>
        <v>10</v>
      </c>
      <c r="K4689">
        <f>MROUND(US_Accidents_Dec20_updated[[#This Row],[Wind_Speed(mph)]],5)</f>
        <v>15</v>
      </c>
      <c r="L4689">
        <f>IF(US_Accidents_Dec20_updated[[#This Row],[Precipitation(in)]]&gt;0.1, 0.1, US_Accidents_Dec20_updated[[#This Row],[Precipitation(in)]])</f>
        <v>0</v>
      </c>
    </row>
    <row r="4690" spans="1:12" x14ac:dyDescent="0.25">
      <c r="A4690" t="str">
        <f>US_Accidents_Dec20_updated[[#This Row],[ID]]</f>
        <v>A-4200324</v>
      </c>
      <c r="B4690">
        <f>US_Accidents_Dec20_updated[[#This Row],[Start_Lat]]</f>
        <v>39.753971</v>
      </c>
      <c r="C4690">
        <f>US_Accidents_Dec20_updated[[#This Row],[Start_Lng]]</f>
        <v>-105.238894</v>
      </c>
      <c r="D4690">
        <f>US_Accidents_Dec20_updated[[#This Row],[Severity]]-1</f>
        <v>3</v>
      </c>
      <c r="E4690">
        <f>HOUR(US_Accidents_Dec20_updated[[#This Row],[Start_Time]])</f>
        <v>15</v>
      </c>
      <c r="F4690">
        <f>DAY(US_Accidents_Dec20_updated[[#This Row],[Start_Time]])</f>
        <v>14</v>
      </c>
      <c r="G4690">
        <f>MONTH(US_Accidents_Dec20_updated[[#This Row],[Start_Time]])</f>
        <v>6</v>
      </c>
      <c r="H4690" t="str">
        <f>US_Accidents_Dec20_updated[[#This Row],[Description]]</f>
        <v>Closed at CO-119 - Road closed due to accident.</v>
      </c>
      <c r="I4690" t="s">
        <v>50</v>
      </c>
      <c r="J4690">
        <f>IF(US_Accidents_Dec20_updated[[#This Row],[Visibility(mi)]]&gt;30, 30, MROUND(US_Accidents_Dec20_updated[[#This Row],[Visibility(mi)]],5))</f>
        <v>10</v>
      </c>
      <c r="K4690">
        <f>MROUND(US_Accidents_Dec20_updated[[#This Row],[Wind_Speed(mph)]],5)</f>
        <v>10</v>
      </c>
      <c r="L4690">
        <f>IF(US_Accidents_Dec20_updated[[#This Row],[Precipitation(in)]]&gt;0.1, 0.1, US_Accidents_Dec20_updated[[#This Row],[Precipitation(in)]])</f>
        <v>0</v>
      </c>
    </row>
    <row r="4691" spans="1:12" x14ac:dyDescent="0.25">
      <c r="A4691" t="str">
        <f>US_Accidents_Dec20_updated[[#This Row],[ID]]</f>
        <v>A-4200325</v>
      </c>
      <c r="B4691">
        <f>US_Accidents_Dec20_updated[[#This Row],[Start_Lat]]</f>
        <v>39.745840999999999</v>
      </c>
      <c r="C4691">
        <f>US_Accidents_Dec20_updated[[#This Row],[Start_Lng]]</f>
        <v>-105.39761</v>
      </c>
      <c r="D4691">
        <f>US_Accidents_Dec20_updated[[#This Row],[Severity]]-1</f>
        <v>3</v>
      </c>
      <c r="E4691">
        <f>HOUR(US_Accidents_Dec20_updated[[#This Row],[Start_Time]])</f>
        <v>15</v>
      </c>
      <c r="F4691">
        <f>DAY(US_Accidents_Dec20_updated[[#This Row],[Start_Time]])</f>
        <v>14</v>
      </c>
      <c r="G4691">
        <f>MONTH(US_Accidents_Dec20_updated[[#This Row],[Start_Time]])</f>
        <v>6</v>
      </c>
      <c r="H4691" t="str">
        <f>US_Accidents_Dec20_updated[[#This Row],[Description]]</f>
        <v>Closed at US-6/CO-58 - Road closed due to accident.</v>
      </c>
      <c r="I4691" t="s">
        <v>50</v>
      </c>
      <c r="J4691">
        <f>IF(US_Accidents_Dec20_updated[[#This Row],[Visibility(mi)]]&gt;30, 30, MROUND(US_Accidents_Dec20_updated[[#This Row],[Visibility(mi)]],5))</f>
        <v>10</v>
      </c>
      <c r="K4691">
        <f>MROUND(US_Accidents_Dec20_updated[[#This Row],[Wind_Speed(mph)]],5)</f>
        <v>5</v>
      </c>
      <c r="L4691">
        <f>IF(US_Accidents_Dec20_updated[[#This Row],[Precipitation(in)]]&gt;0.1, 0.1, US_Accidents_Dec20_updated[[#This Row],[Precipitation(in)]])</f>
        <v>0</v>
      </c>
    </row>
    <row r="4692" spans="1:12" x14ac:dyDescent="0.25">
      <c r="A4692" t="str">
        <f>US_Accidents_Dec20_updated[[#This Row],[ID]]</f>
        <v>A-4200326</v>
      </c>
      <c r="B4692">
        <f>US_Accidents_Dec20_updated[[#This Row],[Start_Lat]]</f>
        <v>39.292760000000001</v>
      </c>
      <c r="C4692">
        <f>US_Accidents_Dec20_updated[[#This Row],[Start_Lng]]</f>
        <v>-103.79761000000001</v>
      </c>
      <c r="D4692">
        <f>US_Accidents_Dec20_updated[[#This Row],[Severity]]-1</f>
        <v>3</v>
      </c>
      <c r="E4692">
        <f>HOUR(US_Accidents_Dec20_updated[[#This Row],[Start_Time]])</f>
        <v>15</v>
      </c>
      <c r="F4692">
        <f>DAY(US_Accidents_Dec20_updated[[#This Row],[Start_Time]])</f>
        <v>14</v>
      </c>
      <c r="G4692">
        <f>MONTH(US_Accidents_Dec20_updated[[#This Row],[Start_Time]])</f>
        <v>6</v>
      </c>
      <c r="H4692" t="str">
        <f>US_Accidents_Dec20_updated[[#This Row],[Description]]</f>
        <v>Closed between CR-118/Exit 354 and CO-86/Exit 352 - Road closed due to accident. Vehicle fire. emergency vehicles at scene.</v>
      </c>
      <c r="I4692" t="s">
        <v>9694</v>
      </c>
      <c r="J4692">
        <f>IF(US_Accidents_Dec20_updated[[#This Row],[Visibility(mi)]]&gt;30, 30, MROUND(US_Accidents_Dec20_updated[[#This Row],[Visibility(mi)]],5))</f>
        <v>10</v>
      </c>
      <c r="K4692">
        <f>MROUND(US_Accidents_Dec20_updated[[#This Row],[Wind_Speed(mph)]],5)</f>
        <v>15</v>
      </c>
      <c r="L4692">
        <f>IF(US_Accidents_Dec20_updated[[#This Row],[Precipitation(in)]]&gt;0.1, 0.1, US_Accidents_Dec20_updated[[#This Row],[Precipitation(in)]])</f>
        <v>0</v>
      </c>
    </row>
    <row r="4693" spans="1:12" x14ac:dyDescent="0.25">
      <c r="A4693" t="str">
        <f>US_Accidents_Dec20_updated[[#This Row],[ID]]</f>
        <v>A-4200327</v>
      </c>
      <c r="B4693">
        <f>US_Accidents_Dec20_updated[[#This Row],[Start_Lat]]</f>
        <v>39.753971</v>
      </c>
      <c r="C4693">
        <f>US_Accidents_Dec20_updated[[#This Row],[Start_Lng]]</f>
        <v>-105.238894</v>
      </c>
      <c r="D4693">
        <f>US_Accidents_Dec20_updated[[#This Row],[Severity]]-1</f>
        <v>3</v>
      </c>
      <c r="E4693">
        <f>HOUR(US_Accidents_Dec20_updated[[#This Row],[Start_Time]])</f>
        <v>15</v>
      </c>
      <c r="F4693">
        <f>DAY(US_Accidents_Dec20_updated[[#This Row],[Start_Time]])</f>
        <v>14</v>
      </c>
      <c r="G4693">
        <f>MONTH(US_Accidents_Dec20_updated[[#This Row],[Start_Time]])</f>
        <v>6</v>
      </c>
      <c r="H4693" t="str">
        <f>US_Accidents_Dec20_updated[[#This Row],[Description]]</f>
        <v>Closed at CO-119 - Road closed due to accident.</v>
      </c>
      <c r="I4693" t="s">
        <v>50</v>
      </c>
      <c r="J4693">
        <f>IF(US_Accidents_Dec20_updated[[#This Row],[Visibility(mi)]]&gt;30, 30, MROUND(US_Accidents_Dec20_updated[[#This Row],[Visibility(mi)]],5))</f>
        <v>10</v>
      </c>
      <c r="K4693">
        <f>MROUND(US_Accidents_Dec20_updated[[#This Row],[Wind_Speed(mph)]],5)</f>
        <v>10</v>
      </c>
      <c r="L4693">
        <f>IF(US_Accidents_Dec20_updated[[#This Row],[Precipitation(in)]]&gt;0.1, 0.1, US_Accidents_Dec20_updated[[#This Row],[Precipitation(in)]])</f>
        <v>0</v>
      </c>
    </row>
    <row r="4694" spans="1:12" x14ac:dyDescent="0.25">
      <c r="A4694" t="str">
        <f>US_Accidents_Dec20_updated[[#This Row],[ID]]</f>
        <v>A-4200328</v>
      </c>
      <c r="B4694">
        <f>US_Accidents_Dec20_updated[[#This Row],[Start_Lat]]</f>
        <v>39.924211999999997</v>
      </c>
      <c r="C4694">
        <f>US_Accidents_Dec20_updated[[#This Row],[Start_Lng]]</f>
        <v>-105.110843</v>
      </c>
      <c r="D4694">
        <f>US_Accidents_Dec20_updated[[#This Row],[Severity]]-1</f>
        <v>2</v>
      </c>
      <c r="E4694">
        <f>HOUR(US_Accidents_Dec20_updated[[#This Row],[Start_Time]])</f>
        <v>16</v>
      </c>
      <c r="F4694">
        <f>DAY(US_Accidents_Dec20_updated[[#This Row],[Start_Time]])</f>
        <v>14</v>
      </c>
      <c r="G4694">
        <f>MONTH(US_Accidents_Dec20_updated[[#This Row],[Start_Time]])</f>
        <v>6</v>
      </c>
      <c r="H4694" t="str">
        <f>US_Accidents_Dec20_updated[[#This Row],[Description]]</f>
        <v>At Wadsworth Pky/CO-121/CO-128 - Accident.</v>
      </c>
      <c r="I4694" t="s">
        <v>50</v>
      </c>
      <c r="J4694">
        <f>IF(US_Accidents_Dec20_updated[[#This Row],[Visibility(mi)]]&gt;30, 30, MROUND(US_Accidents_Dec20_updated[[#This Row],[Visibility(mi)]],5))</f>
        <v>30</v>
      </c>
      <c r="K4694">
        <f>MROUND(US_Accidents_Dec20_updated[[#This Row],[Wind_Speed(mph)]],5)</f>
        <v>10</v>
      </c>
      <c r="L4694">
        <f>IF(US_Accidents_Dec20_updated[[#This Row],[Precipitation(in)]]&gt;0.1, 0.1, US_Accidents_Dec20_updated[[#This Row],[Precipitation(in)]])</f>
        <v>0</v>
      </c>
    </row>
    <row r="4695" spans="1:12" x14ac:dyDescent="0.25">
      <c r="A4695" t="str">
        <f>US_Accidents_Dec20_updated[[#This Row],[ID]]</f>
        <v>A-4200329</v>
      </c>
      <c r="B4695">
        <f>US_Accidents_Dec20_updated[[#This Row],[Start_Lat]]</f>
        <v>39.745840999999999</v>
      </c>
      <c r="C4695">
        <f>US_Accidents_Dec20_updated[[#This Row],[Start_Lng]]</f>
        <v>-105.39761</v>
      </c>
      <c r="D4695">
        <f>US_Accidents_Dec20_updated[[#This Row],[Severity]]-1</f>
        <v>3</v>
      </c>
      <c r="E4695">
        <f>HOUR(US_Accidents_Dec20_updated[[#This Row],[Start_Time]])</f>
        <v>15</v>
      </c>
      <c r="F4695">
        <f>DAY(US_Accidents_Dec20_updated[[#This Row],[Start_Time]])</f>
        <v>14</v>
      </c>
      <c r="G4695">
        <f>MONTH(US_Accidents_Dec20_updated[[#This Row],[Start_Time]])</f>
        <v>6</v>
      </c>
      <c r="H4695" t="str">
        <f>US_Accidents_Dec20_updated[[#This Row],[Description]]</f>
        <v>Closed at CO-58 - Road closed due to accident.</v>
      </c>
      <c r="I4695" t="s">
        <v>50</v>
      </c>
      <c r="J4695">
        <f>IF(US_Accidents_Dec20_updated[[#This Row],[Visibility(mi)]]&gt;30, 30, MROUND(US_Accidents_Dec20_updated[[#This Row],[Visibility(mi)]],5))</f>
        <v>10</v>
      </c>
      <c r="K4695">
        <f>MROUND(US_Accidents_Dec20_updated[[#This Row],[Wind_Speed(mph)]],5)</f>
        <v>5</v>
      </c>
      <c r="L4695">
        <f>IF(US_Accidents_Dec20_updated[[#This Row],[Precipitation(in)]]&gt;0.1, 0.1, US_Accidents_Dec20_updated[[#This Row],[Precipitation(in)]])</f>
        <v>0</v>
      </c>
    </row>
    <row r="4696" spans="1:12" x14ac:dyDescent="0.25">
      <c r="A4696" t="str">
        <f>US_Accidents_Dec20_updated[[#This Row],[ID]]</f>
        <v>A-4200330</v>
      </c>
      <c r="B4696">
        <f>US_Accidents_Dec20_updated[[#This Row],[Start_Lat]]</f>
        <v>39.910359</v>
      </c>
      <c r="C4696">
        <f>US_Accidents_Dec20_updated[[#This Row],[Start_Lng]]</f>
        <v>-104.822058</v>
      </c>
      <c r="D4696">
        <f>US_Accidents_Dec20_updated[[#This Row],[Severity]]-1</f>
        <v>3</v>
      </c>
      <c r="E4696">
        <f>HOUR(US_Accidents_Dec20_updated[[#This Row],[Start_Time]])</f>
        <v>15</v>
      </c>
      <c r="F4696">
        <f>DAY(US_Accidents_Dec20_updated[[#This Row],[Start_Time]])</f>
        <v>14</v>
      </c>
      <c r="G4696">
        <f>MONTH(US_Accidents_Dec20_updated[[#This Row],[Start_Time]])</f>
        <v>6</v>
      </c>
      <c r="H4696" t="str">
        <f>US_Accidents_Dec20_updated[[#This Row],[Description]]</f>
        <v>Closed between CO-2/Exit 16 and CO-E-470/Exit 18 - Road closed due to accident.</v>
      </c>
      <c r="I4696" t="s">
        <v>9694</v>
      </c>
      <c r="J4696">
        <f>IF(US_Accidents_Dec20_updated[[#This Row],[Visibility(mi)]]&gt;30, 30, MROUND(US_Accidents_Dec20_updated[[#This Row],[Visibility(mi)]],5))</f>
        <v>10</v>
      </c>
      <c r="K4696">
        <f>MROUND(US_Accidents_Dec20_updated[[#This Row],[Wind_Speed(mph)]],5)</f>
        <v>10</v>
      </c>
      <c r="L4696">
        <f>IF(US_Accidents_Dec20_updated[[#This Row],[Precipitation(in)]]&gt;0.1, 0.1, US_Accidents_Dec20_updated[[#This Row],[Precipitation(in)]])</f>
        <v>0</v>
      </c>
    </row>
    <row r="4697" spans="1:12" x14ac:dyDescent="0.25">
      <c r="A4697" t="str">
        <f>US_Accidents_Dec20_updated[[#This Row],[ID]]</f>
        <v>A-4200332</v>
      </c>
      <c r="B4697">
        <f>US_Accidents_Dec20_updated[[#This Row],[Start_Lat]]</f>
        <v>39.900221000000002</v>
      </c>
      <c r="C4697">
        <f>US_Accidents_Dec20_updated[[#This Row],[Start_Lng]]</f>
        <v>-104.988178</v>
      </c>
      <c r="D4697">
        <f>US_Accidents_Dec20_updated[[#This Row],[Severity]]-1</f>
        <v>2</v>
      </c>
      <c r="E4697">
        <f>HOUR(US_Accidents_Dec20_updated[[#This Row],[Start_Time]])</f>
        <v>15</v>
      </c>
      <c r="F4697">
        <f>DAY(US_Accidents_Dec20_updated[[#This Row],[Start_Time]])</f>
        <v>14</v>
      </c>
      <c r="G4697">
        <f>MONTH(US_Accidents_Dec20_updated[[#This Row],[Start_Time]])</f>
        <v>6</v>
      </c>
      <c r="H4697" t="str">
        <f>US_Accidents_Dec20_updated[[#This Row],[Description]]</f>
        <v>At 104th Ave/Exit 221 - Accident.</v>
      </c>
      <c r="I4697" t="s">
        <v>9694</v>
      </c>
      <c r="J4697">
        <f>IF(US_Accidents_Dec20_updated[[#This Row],[Visibility(mi)]]&gt;30, 30, MROUND(US_Accidents_Dec20_updated[[#This Row],[Visibility(mi)]],5))</f>
        <v>20</v>
      </c>
      <c r="K4697">
        <f>MROUND(US_Accidents_Dec20_updated[[#This Row],[Wind_Speed(mph)]],5)</f>
        <v>30</v>
      </c>
      <c r="L4697">
        <f>IF(US_Accidents_Dec20_updated[[#This Row],[Precipitation(in)]]&gt;0.1, 0.1, US_Accidents_Dec20_updated[[#This Row],[Precipitation(in)]])</f>
        <v>0</v>
      </c>
    </row>
    <row r="4698" spans="1:12" x14ac:dyDescent="0.25">
      <c r="A4698" t="str">
        <f>US_Accidents_Dec20_updated[[#This Row],[ID]]</f>
        <v>A-4200333</v>
      </c>
      <c r="B4698">
        <f>US_Accidents_Dec20_updated[[#This Row],[Start_Lat]]</f>
        <v>39.653787999999999</v>
      </c>
      <c r="C4698">
        <f>US_Accidents_Dec20_updated[[#This Row],[Start_Lng]]</f>
        <v>-105.209672</v>
      </c>
      <c r="D4698">
        <f>US_Accidents_Dec20_updated[[#This Row],[Severity]]-1</f>
        <v>3</v>
      </c>
      <c r="E4698">
        <f>HOUR(US_Accidents_Dec20_updated[[#This Row],[Start_Time]])</f>
        <v>16</v>
      </c>
      <c r="F4698">
        <f>DAY(US_Accidents_Dec20_updated[[#This Row],[Start_Time]])</f>
        <v>14</v>
      </c>
      <c r="G4698">
        <f>MONTH(US_Accidents_Dec20_updated[[#This Row],[Start_Time]])</f>
        <v>6</v>
      </c>
      <c r="H4698" t="str">
        <f>US_Accidents_Dec20_updated[[#This Row],[Description]]</f>
        <v>Closed at CR-120/Meyers Gulch Rd - Road closed due to accident. Maintenance work.</v>
      </c>
      <c r="I4698" t="s">
        <v>50</v>
      </c>
      <c r="J4698">
        <f>IF(US_Accidents_Dec20_updated[[#This Row],[Visibility(mi)]]&gt;30, 30, MROUND(US_Accidents_Dec20_updated[[#This Row],[Visibility(mi)]],5))</f>
        <v>30</v>
      </c>
      <c r="K4698">
        <f>MROUND(US_Accidents_Dec20_updated[[#This Row],[Wind_Speed(mph)]],5)</f>
        <v>10</v>
      </c>
      <c r="L4698">
        <f>IF(US_Accidents_Dec20_updated[[#This Row],[Precipitation(in)]]&gt;0.1, 0.1, US_Accidents_Dec20_updated[[#This Row],[Precipitation(in)]])</f>
        <v>0</v>
      </c>
    </row>
    <row r="4699" spans="1:12" x14ac:dyDescent="0.25">
      <c r="A4699" t="str">
        <f>US_Accidents_Dec20_updated[[#This Row],[ID]]</f>
        <v>A-4200334</v>
      </c>
      <c r="B4699">
        <f>US_Accidents_Dec20_updated[[#This Row],[Start_Lat]]</f>
        <v>39.653390000000002</v>
      </c>
      <c r="C4699">
        <f>US_Accidents_Dec20_updated[[#This Row],[Start_Lng]]</f>
        <v>-105.21272</v>
      </c>
      <c r="D4699">
        <f>US_Accidents_Dec20_updated[[#This Row],[Severity]]-1</f>
        <v>3</v>
      </c>
      <c r="E4699">
        <f>HOUR(US_Accidents_Dec20_updated[[#This Row],[Start_Time]])</f>
        <v>16</v>
      </c>
      <c r="F4699">
        <f>DAY(US_Accidents_Dec20_updated[[#This Row],[Start_Time]])</f>
        <v>14</v>
      </c>
      <c r="G4699">
        <f>MONTH(US_Accidents_Dec20_updated[[#This Row],[Start_Time]])</f>
        <v>6</v>
      </c>
      <c r="H4699" t="str">
        <f>US_Accidents_Dec20_updated[[#This Row],[Description]]</f>
        <v>Closed at CO-8/Bear Creek Ave/Maple St - Road closed due to accident. Maintenance work.</v>
      </c>
      <c r="I4699" t="s">
        <v>50</v>
      </c>
      <c r="J4699">
        <f>IF(US_Accidents_Dec20_updated[[#This Row],[Visibility(mi)]]&gt;30, 30, MROUND(US_Accidents_Dec20_updated[[#This Row],[Visibility(mi)]],5))</f>
        <v>30</v>
      </c>
      <c r="K4699">
        <f>MROUND(US_Accidents_Dec20_updated[[#This Row],[Wind_Speed(mph)]],5)</f>
        <v>10</v>
      </c>
      <c r="L4699">
        <f>IF(US_Accidents_Dec20_updated[[#This Row],[Precipitation(in)]]&gt;0.1, 0.1, US_Accidents_Dec20_updated[[#This Row],[Precipitation(in)]])</f>
        <v>0</v>
      </c>
    </row>
    <row r="4700" spans="1:12" x14ac:dyDescent="0.25">
      <c r="A4700" t="str">
        <f>US_Accidents_Dec20_updated[[#This Row],[ID]]</f>
        <v>A-4200335</v>
      </c>
      <c r="B4700">
        <f>US_Accidents_Dec20_updated[[#This Row],[Start_Lat]]</f>
        <v>39.653390000000002</v>
      </c>
      <c r="C4700">
        <f>US_Accidents_Dec20_updated[[#This Row],[Start_Lng]]</f>
        <v>-105.21272</v>
      </c>
      <c r="D4700">
        <f>US_Accidents_Dec20_updated[[#This Row],[Severity]]-1</f>
        <v>3</v>
      </c>
      <c r="E4700">
        <f>HOUR(US_Accidents_Dec20_updated[[#This Row],[Start_Time]])</f>
        <v>17</v>
      </c>
      <c r="F4700">
        <f>DAY(US_Accidents_Dec20_updated[[#This Row],[Start_Time]])</f>
        <v>14</v>
      </c>
      <c r="G4700">
        <f>MONTH(US_Accidents_Dec20_updated[[#This Row],[Start_Time]])</f>
        <v>6</v>
      </c>
      <c r="H4700" t="str">
        <f>US_Accidents_Dec20_updated[[#This Row],[Description]]</f>
        <v>Closed at CO-8/Bear Creek Ave/Maple St - Road closed due to accident. Maintenance work.</v>
      </c>
      <c r="I4700" t="s">
        <v>50</v>
      </c>
      <c r="J4700">
        <f>IF(US_Accidents_Dec20_updated[[#This Row],[Visibility(mi)]]&gt;30, 30, MROUND(US_Accidents_Dec20_updated[[#This Row],[Visibility(mi)]],5))</f>
        <v>30</v>
      </c>
      <c r="K4700">
        <f>MROUND(US_Accidents_Dec20_updated[[#This Row],[Wind_Speed(mph)]],5)</f>
        <v>10</v>
      </c>
      <c r="L4700">
        <f>IF(US_Accidents_Dec20_updated[[#This Row],[Precipitation(in)]]&gt;0.1, 0.1, US_Accidents_Dec20_updated[[#This Row],[Precipitation(in)]])</f>
        <v>0</v>
      </c>
    </row>
    <row r="4701" spans="1:12" x14ac:dyDescent="0.25">
      <c r="A4701" t="str">
        <f>US_Accidents_Dec20_updated[[#This Row],[ID]]</f>
        <v>A-4200336</v>
      </c>
      <c r="B4701">
        <f>US_Accidents_Dec20_updated[[#This Row],[Start_Lat]]</f>
        <v>39.653787999999999</v>
      </c>
      <c r="C4701">
        <f>US_Accidents_Dec20_updated[[#This Row],[Start_Lng]]</f>
        <v>-105.209672</v>
      </c>
      <c r="D4701">
        <f>US_Accidents_Dec20_updated[[#This Row],[Severity]]-1</f>
        <v>3</v>
      </c>
      <c r="E4701">
        <f>HOUR(US_Accidents_Dec20_updated[[#This Row],[Start_Time]])</f>
        <v>17</v>
      </c>
      <c r="F4701">
        <f>DAY(US_Accidents_Dec20_updated[[#This Row],[Start_Time]])</f>
        <v>14</v>
      </c>
      <c r="G4701">
        <f>MONTH(US_Accidents_Dec20_updated[[#This Row],[Start_Time]])</f>
        <v>6</v>
      </c>
      <c r="H4701" t="str">
        <f>US_Accidents_Dec20_updated[[#This Row],[Description]]</f>
        <v>Closed at CR-120/Meyers Gulch Rd - Road closed due to accident. Maintenance work.</v>
      </c>
      <c r="I4701" t="s">
        <v>50</v>
      </c>
      <c r="J4701">
        <f>IF(US_Accidents_Dec20_updated[[#This Row],[Visibility(mi)]]&gt;30, 30, MROUND(US_Accidents_Dec20_updated[[#This Row],[Visibility(mi)]],5))</f>
        <v>30</v>
      </c>
      <c r="K4701">
        <f>MROUND(US_Accidents_Dec20_updated[[#This Row],[Wind_Speed(mph)]],5)</f>
        <v>10</v>
      </c>
      <c r="L4701">
        <f>IF(US_Accidents_Dec20_updated[[#This Row],[Precipitation(in)]]&gt;0.1, 0.1, US_Accidents_Dec20_updated[[#This Row],[Precipitation(in)]])</f>
        <v>0</v>
      </c>
    </row>
    <row r="4702" spans="1:12" x14ac:dyDescent="0.25">
      <c r="A4702" t="str">
        <f>US_Accidents_Dec20_updated[[#This Row],[ID]]</f>
        <v>A-4200337</v>
      </c>
      <c r="B4702">
        <f>US_Accidents_Dec20_updated[[#This Row],[Start_Lat]]</f>
        <v>39.923051999999998</v>
      </c>
      <c r="C4702">
        <f>US_Accidents_Dec20_updated[[#This Row],[Start_Lng]]</f>
        <v>-105.108874</v>
      </c>
      <c r="D4702">
        <f>US_Accidents_Dec20_updated[[#This Row],[Severity]]-1</f>
        <v>2</v>
      </c>
      <c r="E4702">
        <f>HOUR(US_Accidents_Dec20_updated[[#This Row],[Start_Time]])</f>
        <v>17</v>
      </c>
      <c r="F4702">
        <f>DAY(US_Accidents_Dec20_updated[[#This Row],[Start_Time]])</f>
        <v>14</v>
      </c>
      <c r="G4702">
        <f>MONTH(US_Accidents_Dec20_updated[[#This Row],[Start_Time]])</f>
        <v>6</v>
      </c>
      <c r="H4702" t="str">
        <f>US_Accidents_Dec20_updated[[#This Row],[Description]]</f>
        <v>At Wadsworth Pky/CO-121/CO-128 - Accident.</v>
      </c>
      <c r="I4702" t="s">
        <v>50</v>
      </c>
      <c r="J4702">
        <f>IF(US_Accidents_Dec20_updated[[#This Row],[Visibility(mi)]]&gt;30, 30, MROUND(US_Accidents_Dec20_updated[[#This Row],[Visibility(mi)]],5))</f>
        <v>30</v>
      </c>
      <c r="K4702">
        <f>MROUND(US_Accidents_Dec20_updated[[#This Row],[Wind_Speed(mph)]],5)</f>
        <v>10</v>
      </c>
      <c r="L4702">
        <f>IF(US_Accidents_Dec20_updated[[#This Row],[Precipitation(in)]]&gt;0.1, 0.1, US_Accidents_Dec20_updated[[#This Row],[Precipitation(in)]])</f>
        <v>0</v>
      </c>
    </row>
    <row r="4703" spans="1:12" x14ac:dyDescent="0.25">
      <c r="A4703" t="str">
        <f>US_Accidents_Dec20_updated[[#This Row],[ID]]</f>
        <v>A-4200338</v>
      </c>
      <c r="B4703">
        <f>US_Accidents_Dec20_updated[[#This Row],[Start_Lat]]</f>
        <v>39.923051999999998</v>
      </c>
      <c r="C4703">
        <f>US_Accidents_Dec20_updated[[#This Row],[Start_Lng]]</f>
        <v>-105.108874</v>
      </c>
      <c r="D4703">
        <f>US_Accidents_Dec20_updated[[#This Row],[Severity]]-1</f>
        <v>2</v>
      </c>
      <c r="E4703">
        <f>HOUR(US_Accidents_Dec20_updated[[#This Row],[Start_Time]])</f>
        <v>17</v>
      </c>
      <c r="F4703">
        <f>DAY(US_Accidents_Dec20_updated[[#This Row],[Start_Time]])</f>
        <v>14</v>
      </c>
      <c r="G4703">
        <f>MONTH(US_Accidents_Dec20_updated[[#This Row],[Start_Time]])</f>
        <v>6</v>
      </c>
      <c r="H4703" t="str">
        <f>US_Accidents_Dec20_updated[[#This Row],[Description]]</f>
        <v>At Wadsworth Pky/CO-121/CO-128 - Accident.</v>
      </c>
      <c r="I4703" t="s">
        <v>50</v>
      </c>
      <c r="J4703">
        <f>IF(US_Accidents_Dec20_updated[[#This Row],[Visibility(mi)]]&gt;30, 30, MROUND(US_Accidents_Dec20_updated[[#This Row],[Visibility(mi)]],5))</f>
        <v>30</v>
      </c>
      <c r="K4703">
        <f>MROUND(US_Accidents_Dec20_updated[[#This Row],[Wind_Speed(mph)]],5)</f>
        <v>10</v>
      </c>
      <c r="L4703">
        <f>IF(US_Accidents_Dec20_updated[[#This Row],[Precipitation(in)]]&gt;0.1, 0.1, US_Accidents_Dec20_updated[[#This Row],[Precipitation(in)]])</f>
        <v>0</v>
      </c>
    </row>
    <row r="4704" spans="1:12" x14ac:dyDescent="0.25">
      <c r="A4704" t="str">
        <f>US_Accidents_Dec20_updated[[#This Row],[ID]]</f>
        <v>A-4200340</v>
      </c>
      <c r="B4704">
        <f>US_Accidents_Dec20_updated[[#This Row],[Start_Lat]]</f>
        <v>39.924211999999997</v>
      </c>
      <c r="C4704">
        <f>US_Accidents_Dec20_updated[[#This Row],[Start_Lng]]</f>
        <v>-105.110843</v>
      </c>
      <c r="D4704">
        <f>US_Accidents_Dec20_updated[[#This Row],[Severity]]-1</f>
        <v>2</v>
      </c>
      <c r="E4704">
        <f>HOUR(US_Accidents_Dec20_updated[[#This Row],[Start_Time]])</f>
        <v>17</v>
      </c>
      <c r="F4704">
        <f>DAY(US_Accidents_Dec20_updated[[#This Row],[Start_Time]])</f>
        <v>14</v>
      </c>
      <c r="G4704">
        <f>MONTH(US_Accidents_Dec20_updated[[#This Row],[Start_Time]])</f>
        <v>6</v>
      </c>
      <c r="H4704" t="str">
        <f>US_Accidents_Dec20_updated[[#This Row],[Description]]</f>
        <v>At Wadsworth Pky/CO-121/CO-128 - Accident.</v>
      </c>
      <c r="I4704" t="s">
        <v>50</v>
      </c>
      <c r="J4704">
        <f>IF(US_Accidents_Dec20_updated[[#This Row],[Visibility(mi)]]&gt;30, 30, MROUND(US_Accidents_Dec20_updated[[#This Row],[Visibility(mi)]],5))</f>
        <v>30</v>
      </c>
      <c r="K4704">
        <f>MROUND(US_Accidents_Dec20_updated[[#This Row],[Wind_Speed(mph)]],5)</f>
        <v>10</v>
      </c>
      <c r="L4704">
        <f>IF(US_Accidents_Dec20_updated[[#This Row],[Precipitation(in)]]&gt;0.1, 0.1, US_Accidents_Dec20_updated[[#This Row],[Precipitation(in)]])</f>
        <v>0</v>
      </c>
    </row>
    <row r="4705" spans="1:12" x14ac:dyDescent="0.25">
      <c r="A4705" t="str">
        <f>US_Accidents_Dec20_updated[[#This Row],[ID]]</f>
        <v>A-4200347</v>
      </c>
      <c r="B4705">
        <f>US_Accidents_Dec20_updated[[#This Row],[Start_Lat]]</f>
        <v>40.277594000000001</v>
      </c>
      <c r="C4705">
        <f>US_Accidents_Dec20_updated[[#This Row],[Start_Lng]]</f>
        <v>-104.98031</v>
      </c>
      <c r="D4705">
        <f>US_Accidents_Dec20_updated[[#This Row],[Severity]]-1</f>
        <v>2</v>
      </c>
      <c r="E4705">
        <f>HOUR(US_Accidents_Dec20_updated[[#This Row],[Start_Time]])</f>
        <v>20</v>
      </c>
      <c r="F4705">
        <f>DAY(US_Accidents_Dec20_updated[[#This Row],[Start_Time]])</f>
        <v>14</v>
      </c>
      <c r="G4705">
        <f>MONTH(US_Accidents_Dec20_updated[[#This Row],[Start_Time]])</f>
        <v>6</v>
      </c>
      <c r="H4705" t="str">
        <f>US_Accidents_Dec20_updated[[#This Row],[Description]]</f>
        <v>At CR-34/Exit 245 - Accident.</v>
      </c>
      <c r="I4705" t="s">
        <v>9695</v>
      </c>
      <c r="J4705">
        <f>IF(US_Accidents_Dec20_updated[[#This Row],[Visibility(mi)]]&gt;30, 30, MROUND(US_Accidents_Dec20_updated[[#This Row],[Visibility(mi)]],5))</f>
        <v>10</v>
      </c>
      <c r="K4705">
        <f>MROUND(US_Accidents_Dec20_updated[[#This Row],[Wind_Speed(mph)]],5)</f>
        <v>10</v>
      </c>
      <c r="L4705">
        <f>IF(US_Accidents_Dec20_updated[[#This Row],[Precipitation(in)]]&gt;0.1, 0.1, US_Accidents_Dec20_updated[[#This Row],[Precipitation(in)]])</f>
        <v>0</v>
      </c>
    </row>
    <row r="4706" spans="1:12" x14ac:dyDescent="0.25">
      <c r="A4706" t="str">
        <f>US_Accidents_Dec20_updated[[#This Row],[ID]]</f>
        <v>A-4200351</v>
      </c>
      <c r="B4706">
        <f>US_Accidents_Dec20_updated[[#This Row],[Start_Lat]]</f>
        <v>39.684449999999998</v>
      </c>
      <c r="C4706">
        <f>US_Accidents_Dec20_updated[[#This Row],[Start_Lng]]</f>
        <v>-104.11999</v>
      </c>
      <c r="D4706">
        <f>US_Accidents_Dec20_updated[[#This Row],[Severity]]-1</f>
        <v>1</v>
      </c>
      <c r="E4706">
        <f>HOUR(US_Accidents_Dec20_updated[[#This Row],[Start_Time]])</f>
        <v>21</v>
      </c>
      <c r="F4706">
        <f>DAY(US_Accidents_Dec20_updated[[#This Row],[Start_Time]])</f>
        <v>14</v>
      </c>
      <c r="G4706">
        <f>MONTH(US_Accidents_Dec20_updated[[#This Row],[Start_Time]])</f>
        <v>6</v>
      </c>
      <c r="H4706" t="str">
        <f>US_Accidents_Dec20_updated[[#This Row],[Description]]</f>
        <v>Between CR-201/Peoria Rd/Exit 322 and Cedar St/Exit 328 - Accident. Lane blocked.</v>
      </c>
      <c r="I4706" t="s">
        <v>50</v>
      </c>
      <c r="J4706">
        <f>IF(US_Accidents_Dec20_updated[[#This Row],[Visibility(mi)]]&gt;30, 30, MROUND(US_Accidents_Dec20_updated[[#This Row],[Visibility(mi)]],5))</f>
        <v>10</v>
      </c>
      <c r="K4706">
        <f>MROUND(US_Accidents_Dec20_updated[[#This Row],[Wind_Speed(mph)]],5)</f>
        <v>5</v>
      </c>
      <c r="L4706">
        <f>IF(US_Accidents_Dec20_updated[[#This Row],[Precipitation(in)]]&gt;0.1, 0.1, US_Accidents_Dec20_updated[[#This Row],[Precipitation(in)]])</f>
        <v>0</v>
      </c>
    </row>
    <row r="4707" spans="1:12" x14ac:dyDescent="0.25">
      <c r="A4707" t="str">
        <f>US_Accidents_Dec20_updated[[#This Row],[ID]]</f>
        <v>A-4200352</v>
      </c>
      <c r="B4707">
        <f>US_Accidents_Dec20_updated[[#This Row],[Start_Lat]]</f>
        <v>39.683619999999998</v>
      </c>
      <c r="C4707">
        <f>US_Accidents_Dec20_updated[[#This Row],[Start_Lng]]</f>
        <v>-104.11854</v>
      </c>
      <c r="D4707">
        <f>US_Accidents_Dec20_updated[[#This Row],[Severity]]-1</f>
        <v>3</v>
      </c>
      <c r="E4707">
        <f>HOUR(US_Accidents_Dec20_updated[[#This Row],[Start_Time]])</f>
        <v>22</v>
      </c>
      <c r="F4707">
        <f>DAY(US_Accidents_Dec20_updated[[#This Row],[Start_Time]])</f>
        <v>14</v>
      </c>
      <c r="G4707">
        <f>MONTH(US_Accidents_Dec20_updated[[#This Row],[Start_Time]])</f>
        <v>6</v>
      </c>
      <c r="H4707" t="str">
        <f>US_Accidents_Dec20_updated[[#This Row],[Description]]</f>
        <v>Closed between US-36/Exit 316 and I-70-BL/US-287/US-40/Exit 361 - Road closed due to accident. Lane blocked.</v>
      </c>
      <c r="I4707" t="s">
        <v>50</v>
      </c>
      <c r="J4707">
        <f>IF(US_Accidents_Dec20_updated[[#This Row],[Visibility(mi)]]&gt;30, 30, MROUND(US_Accidents_Dec20_updated[[#This Row],[Visibility(mi)]],5))</f>
        <v>10</v>
      </c>
      <c r="K4707">
        <f>MROUND(US_Accidents_Dec20_updated[[#This Row],[Wind_Speed(mph)]],5)</f>
        <v>0</v>
      </c>
      <c r="L4707">
        <f>IF(US_Accidents_Dec20_updated[[#This Row],[Precipitation(in)]]&gt;0.1, 0.1, US_Accidents_Dec20_updated[[#This Row],[Precipitation(in)]])</f>
        <v>0</v>
      </c>
    </row>
    <row r="4708" spans="1:12" x14ac:dyDescent="0.25">
      <c r="A4708" t="str">
        <f>US_Accidents_Dec20_updated[[#This Row],[ID]]</f>
        <v>A-4200615</v>
      </c>
      <c r="B4708">
        <f>US_Accidents_Dec20_updated[[#This Row],[Start_Lat]]</f>
        <v>39.684449999999998</v>
      </c>
      <c r="C4708">
        <f>US_Accidents_Dec20_updated[[#This Row],[Start_Lng]]</f>
        <v>-104.11999</v>
      </c>
      <c r="D4708">
        <f>US_Accidents_Dec20_updated[[#This Row],[Severity]]-1</f>
        <v>3</v>
      </c>
      <c r="E4708">
        <f>HOUR(US_Accidents_Dec20_updated[[#This Row],[Start_Time]])</f>
        <v>4</v>
      </c>
      <c r="F4708">
        <f>DAY(US_Accidents_Dec20_updated[[#This Row],[Start_Time]])</f>
        <v>15</v>
      </c>
      <c r="G4708">
        <f>MONTH(US_Accidents_Dec20_updated[[#This Row],[Start_Time]])</f>
        <v>6</v>
      </c>
      <c r="H4708" t="str">
        <f>US_Accidents_Dec20_updated[[#This Row],[Description]]</f>
        <v>Closed between US-36/Exit 316 and I-70-BL/US-287/US-40/Exit 361 - Road closed due to accident.</v>
      </c>
      <c r="I4708" t="s">
        <v>50</v>
      </c>
      <c r="J4708">
        <f>IF(US_Accidents_Dec20_updated[[#This Row],[Visibility(mi)]]&gt;30, 30, MROUND(US_Accidents_Dec20_updated[[#This Row],[Visibility(mi)]],5))</f>
        <v>10</v>
      </c>
      <c r="K4708">
        <f>MROUND(US_Accidents_Dec20_updated[[#This Row],[Wind_Speed(mph)]],5)</f>
        <v>10</v>
      </c>
      <c r="L4708">
        <f>IF(US_Accidents_Dec20_updated[[#This Row],[Precipitation(in)]]&gt;0.1, 0.1, US_Accidents_Dec20_updated[[#This Row],[Precipitation(in)]])</f>
        <v>0</v>
      </c>
    </row>
    <row r="4709" spans="1:12" x14ac:dyDescent="0.25">
      <c r="A4709" t="str">
        <f>US_Accidents_Dec20_updated[[#This Row],[ID]]</f>
        <v>A-4200616</v>
      </c>
      <c r="B4709">
        <f>US_Accidents_Dec20_updated[[#This Row],[Start_Lat]]</f>
        <v>39.783931000000003</v>
      </c>
      <c r="C4709">
        <f>US_Accidents_Dec20_updated[[#This Row],[Start_Lng]]</f>
        <v>-104.98936999999999</v>
      </c>
      <c r="D4709">
        <f>US_Accidents_Dec20_updated[[#This Row],[Severity]]-1</f>
        <v>2</v>
      </c>
      <c r="E4709">
        <f>HOUR(US_Accidents_Dec20_updated[[#This Row],[Start_Time]])</f>
        <v>23</v>
      </c>
      <c r="F4709">
        <f>DAY(US_Accidents_Dec20_updated[[#This Row],[Start_Time]])</f>
        <v>14</v>
      </c>
      <c r="G4709">
        <f>MONTH(US_Accidents_Dec20_updated[[#This Row],[Start_Time]])</f>
        <v>6</v>
      </c>
      <c r="H4709" t="str">
        <f>US_Accidents_Dec20_updated[[#This Row],[Description]]</f>
        <v>At I-70/Exit 214 - Accident.</v>
      </c>
      <c r="I4709" t="s">
        <v>50</v>
      </c>
      <c r="J4709">
        <f>IF(US_Accidents_Dec20_updated[[#This Row],[Visibility(mi)]]&gt;30, 30, MROUND(US_Accidents_Dec20_updated[[#This Row],[Visibility(mi)]],5))</f>
        <v>10</v>
      </c>
      <c r="K4709">
        <f>MROUND(US_Accidents_Dec20_updated[[#This Row],[Wind_Speed(mph)]],5)</f>
        <v>5</v>
      </c>
      <c r="L4709">
        <f>IF(US_Accidents_Dec20_updated[[#This Row],[Precipitation(in)]]&gt;0.1, 0.1, US_Accidents_Dec20_updated[[#This Row],[Precipitation(in)]])</f>
        <v>0</v>
      </c>
    </row>
    <row r="4710" spans="1:12" x14ac:dyDescent="0.25">
      <c r="A4710" t="str">
        <f>US_Accidents_Dec20_updated[[#This Row],[ID]]</f>
        <v>A-4200617</v>
      </c>
      <c r="B4710">
        <f>US_Accidents_Dec20_updated[[#This Row],[Start_Lat]]</f>
        <v>39.262265999999997</v>
      </c>
      <c r="C4710">
        <f>US_Accidents_Dec20_updated[[#This Row],[Start_Lng]]</f>
        <v>-103.663865</v>
      </c>
      <c r="D4710">
        <f>US_Accidents_Dec20_updated[[#This Row],[Severity]]-1</f>
        <v>3</v>
      </c>
      <c r="E4710">
        <f>HOUR(US_Accidents_Dec20_updated[[#This Row],[Start_Time]])</f>
        <v>4</v>
      </c>
      <c r="F4710">
        <f>DAY(US_Accidents_Dec20_updated[[#This Row],[Start_Time]])</f>
        <v>15</v>
      </c>
      <c r="G4710">
        <f>MONTH(US_Accidents_Dec20_updated[[#This Row],[Start_Time]])</f>
        <v>6</v>
      </c>
      <c r="H4710" t="str">
        <f>US_Accidents_Dec20_updated[[#This Row],[Description]]</f>
        <v>Closed between I-70-BL/US-24/Exit 363 and CR-201/Peoria Rd/Exit 322 - Road closed due to accident.</v>
      </c>
      <c r="I4710" t="s">
        <v>50</v>
      </c>
      <c r="J4710">
        <f>IF(US_Accidents_Dec20_updated[[#This Row],[Visibility(mi)]]&gt;30, 30, MROUND(US_Accidents_Dec20_updated[[#This Row],[Visibility(mi)]],5))</f>
        <v>10</v>
      </c>
      <c r="K4710">
        <f>MROUND(US_Accidents_Dec20_updated[[#This Row],[Wind_Speed(mph)]],5)</f>
        <v>5</v>
      </c>
      <c r="L4710">
        <f>IF(US_Accidents_Dec20_updated[[#This Row],[Precipitation(in)]]&gt;0.1, 0.1, US_Accidents_Dec20_updated[[#This Row],[Precipitation(in)]])</f>
        <v>0</v>
      </c>
    </row>
    <row r="4711" spans="1:12" x14ac:dyDescent="0.25">
      <c r="A4711" t="str">
        <f>US_Accidents_Dec20_updated[[#This Row],[ID]]</f>
        <v>A-4200624</v>
      </c>
      <c r="B4711">
        <f>US_Accidents_Dec20_updated[[#This Row],[Start_Lat]]</f>
        <v>39.684449999999998</v>
      </c>
      <c r="C4711">
        <f>US_Accidents_Dec20_updated[[#This Row],[Start_Lng]]</f>
        <v>-104.11999</v>
      </c>
      <c r="D4711">
        <f>US_Accidents_Dec20_updated[[#This Row],[Severity]]-1</f>
        <v>3</v>
      </c>
      <c r="E4711">
        <f>HOUR(US_Accidents_Dec20_updated[[#This Row],[Start_Time]])</f>
        <v>6</v>
      </c>
      <c r="F4711">
        <f>DAY(US_Accidents_Dec20_updated[[#This Row],[Start_Time]])</f>
        <v>15</v>
      </c>
      <c r="G4711">
        <f>MONTH(US_Accidents_Dec20_updated[[#This Row],[Start_Time]])</f>
        <v>6</v>
      </c>
      <c r="H4711" t="str">
        <f>US_Accidents_Dec20_updated[[#This Row],[Description]]</f>
        <v>Closed between CR-201/Peoria Rd/Exit 322 and I-70-BL/US-287/US-40/Exit 361 - Road closed due to accident.</v>
      </c>
      <c r="I4711" t="s">
        <v>50</v>
      </c>
      <c r="J4711">
        <f>IF(US_Accidents_Dec20_updated[[#This Row],[Visibility(mi)]]&gt;30, 30, MROUND(US_Accidents_Dec20_updated[[#This Row],[Visibility(mi)]],5))</f>
        <v>10</v>
      </c>
      <c r="K4711">
        <f>MROUND(US_Accidents_Dec20_updated[[#This Row],[Wind_Speed(mph)]],5)</f>
        <v>5</v>
      </c>
      <c r="L4711">
        <f>IF(US_Accidents_Dec20_updated[[#This Row],[Precipitation(in)]]&gt;0.1, 0.1, US_Accidents_Dec20_updated[[#This Row],[Precipitation(in)]])</f>
        <v>0</v>
      </c>
    </row>
    <row r="4712" spans="1:12" x14ac:dyDescent="0.25">
      <c r="A4712" t="str">
        <f>US_Accidents_Dec20_updated[[#This Row],[ID]]</f>
        <v>A-4200627</v>
      </c>
      <c r="B4712">
        <f>US_Accidents_Dec20_updated[[#This Row],[Start_Lat]]</f>
        <v>39.684449999999998</v>
      </c>
      <c r="C4712">
        <f>US_Accidents_Dec20_updated[[#This Row],[Start_Lng]]</f>
        <v>-104.11999</v>
      </c>
      <c r="D4712">
        <f>US_Accidents_Dec20_updated[[#This Row],[Severity]]-1</f>
        <v>3</v>
      </c>
      <c r="E4712">
        <f>HOUR(US_Accidents_Dec20_updated[[#This Row],[Start_Time]])</f>
        <v>5</v>
      </c>
      <c r="F4712">
        <f>DAY(US_Accidents_Dec20_updated[[#This Row],[Start_Time]])</f>
        <v>15</v>
      </c>
      <c r="G4712">
        <f>MONTH(US_Accidents_Dec20_updated[[#This Row],[Start_Time]])</f>
        <v>6</v>
      </c>
      <c r="H4712" t="str">
        <f>US_Accidents_Dec20_updated[[#This Row],[Description]]</f>
        <v>Closed between US-36/Exit 316 and I-70-BL/US-287/US-40/Exit 361 - Road closed due to accident.</v>
      </c>
      <c r="I4712" t="s">
        <v>50</v>
      </c>
      <c r="J4712">
        <f>IF(US_Accidents_Dec20_updated[[#This Row],[Visibility(mi)]]&gt;30, 30, MROUND(US_Accidents_Dec20_updated[[#This Row],[Visibility(mi)]],5))</f>
        <v>10</v>
      </c>
      <c r="K4712">
        <f>MROUND(US_Accidents_Dec20_updated[[#This Row],[Wind_Speed(mph)]],5)</f>
        <v>10</v>
      </c>
      <c r="L4712">
        <f>IF(US_Accidents_Dec20_updated[[#This Row],[Precipitation(in)]]&gt;0.1, 0.1, US_Accidents_Dec20_updated[[#This Row],[Precipitation(in)]])</f>
        <v>0</v>
      </c>
    </row>
    <row r="4713" spans="1:12" x14ac:dyDescent="0.25">
      <c r="A4713" t="str">
        <f>US_Accidents_Dec20_updated[[#This Row],[ID]]</f>
        <v>A-4200628</v>
      </c>
      <c r="B4713">
        <f>US_Accidents_Dec20_updated[[#This Row],[Start_Lat]]</f>
        <v>39.262265999999997</v>
      </c>
      <c r="C4713">
        <f>US_Accidents_Dec20_updated[[#This Row],[Start_Lng]]</f>
        <v>-103.663865</v>
      </c>
      <c r="D4713">
        <f>US_Accidents_Dec20_updated[[#This Row],[Severity]]-1</f>
        <v>3</v>
      </c>
      <c r="E4713">
        <f>HOUR(US_Accidents_Dec20_updated[[#This Row],[Start_Time]])</f>
        <v>6</v>
      </c>
      <c r="F4713">
        <f>DAY(US_Accidents_Dec20_updated[[#This Row],[Start_Time]])</f>
        <v>15</v>
      </c>
      <c r="G4713">
        <f>MONTH(US_Accidents_Dec20_updated[[#This Row],[Start_Time]])</f>
        <v>6</v>
      </c>
      <c r="H4713" t="str">
        <f>US_Accidents_Dec20_updated[[#This Row],[Description]]</f>
        <v>Closed between I-70-BL/US-287/US-40/Exit 361 and CR-201/Peoria Rd/Exit 322 - Road closed due to accident.</v>
      </c>
      <c r="I4713" t="s">
        <v>50</v>
      </c>
      <c r="J4713">
        <f>IF(US_Accidents_Dec20_updated[[#This Row],[Visibility(mi)]]&gt;30, 30, MROUND(US_Accidents_Dec20_updated[[#This Row],[Visibility(mi)]],5))</f>
        <v>10</v>
      </c>
      <c r="K4713">
        <f>MROUND(US_Accidents_Dec20_updated[[#This Row],[Wind_Speed(mph)]],5)</f>
        <v>0</v>
      </c>
      <c r="L4713">
        <f>IF(US_Accidents_Dec20_updated[[#This Row],[Precipitation(in)]]&gt;0.1, 0.1, US_Accidents_Dec20_updated[[#This Row],[Precipitation(in)]])</f>
        <v>0</v>
      </c>
    </row>
    <row r="4714" spans="1:12" x14ac:dyDescent="0.25">
      <c r="A4714" t="str">
        <f>US_Accidents_Dec20_updated[[#This Row],[ID]]</f>
        <v>A-4200629</v>
      </c>
      <c r="B4714">
        <f>US_Accidents_Dec20_updated[[#This Row],[Start_Lat]]</f>
        <v>39.648710000000001</v>
      </c>
      <c r="C4714">
        <f>US_Accidents_Dec20_updated[[#This Row],[Start_Lng]]</f>
        <v>-104.9161</v>
      </c>
      <c r="D4714">
        <f>US_Accidents_Dec20_updated[[#This Row],[Severity]]-1</f>
        <v>2</v>
      </c>
      <c r="E4714">
        <f>HOUR(US_Accidents_Dec20_updated[[#This Row],[Start_Time]])</f>
        <v>7</v>
      </c>
      <c r="F4714">
        <f>DAY(US_Accidents_Dec20_updated[[#This Row],[Start_Time]])</f>
        <v>15</v>
      </c>
      <c r="G4714">
        <f>MONTH(US_Accidents_Dec20_updated[[#This Row],[Start_Time]])</f>
        <v>6</v>
      </c>
      <c r="H4714" t="str">
        <f>US_Accidents_Dec20_updated[[#This Row],[Description]]</f>
        <v>At I-225 - Accident.</v>
      </c>
      <c r="I4714" t="s">
        <v>50</v>
      </c>
      <c r="J4714">
        <f>IF(US_Accidents_Dec20_updated[[#This Row],[Visibility(mi)]]&gt;30, 30, MROUND(US_Accidents_Dec20_updated[[#This Row],[Visibility(mi)]],5))</f>
        <v>10</v>
      </c>
      <c r="K4714">
        <f>MROUND(US_Accidents_Dec20_updated[[#This Row],[Wind_Speed(mph)]],5)</f>
        <v>0</v>
      </c>
      <c r="L4714">
        <f>IF(US_Accidents_Dec20_updated[[#This Row],[Precipitation(in)]]&gt;0.1, 0.1, US_Accidents_Dec20_updated[[#This Row],[Precipitation(in)]])</f>
        <v>0</v>
      </c>
    </row>
    <row r="4715" spans="1:12" x14ac:dyDescent="0.25">
      <c r="A4715" t="str">
        <f>US_Accidents_Dec20_updated[[#This Row],[ID]]</f>
        <v>A-4200630</v>
      </c>
      <c r="B4715">
        <f>US_Accidents_Dec20_updated[[#This Row],[Start_Lat]]</f>
        <v>39.657330000000002</v>
      </c>
      <c r="C4715">
        <f>US_Accidents_Dec20_updated[[#This Row],[Start_Lng]]</f>
        <v>-104.92041999999999</v>
      </c>
      <c r="D4715">
        <f>US_Accidents_Dec20_updated[[#This Row],[Severity]]-1</f>
        <v>1</v>
      </c>
      <c r="E4715">
        <f>HOUR(US_Accidents_Dec20_updated[[#This Row],[Start_Time]])</f>
        <v>8</v>
      </c>
      <c r="F4715">
        <f>DAY(US_Accidents_Dec20_updated[[#This Row],[Start_Time]])</f>
        <v>15</v>
      </c>
      <c r="G4715">
        <f>MONTH(US_Accidents_Dec20_updated[[#This Row],[Start_Time]])</f>
        <v>6</v>
      </c>
      <c r="H4715" t="str">
        <f>US_Accidents_Dec20_updated[[#This Row],[Description]]</f>
        <v>At US-285/Hampden Ave/Exit 201 - Accident.</v>
      </c>
      <c r="I4715" t="s">
        <v>50</v>
      </c>
      <c r="J4715">
        <f>IF(US_Accidents_Dec20_updated[[#This Row],[Visibility(mi)]]&gt;30, 30, MROUND(US_Accidents_Dec20_updated[[#This Row],[Visibility(mi)]],5))</f>
        <v>10</v>
      </c>
      <c r="K4715">
        <f>MROUND(US_Accidents_Dec20_updated[[#This Row],[Wind_Speed(mph)]],5)</f>
        <v>0</v>
      </c>
      <c r="L4715">
        <f>IF(US_Accidents_Dec20_updated[[#This Row],[Precipitation(in)]]&gt;0.1, 0.1, US_Accidents_Dec20_updated[[#This Row],[Precipitation(in)]])</f>
        <v>0</v>
      </c>
    </row>
    <row r="4716" spans="1:12" x14ac:dyDescent="0.25">
      <c r="A4716" t="str">
        <f>US_Accidents_Dec20_updated[[#This Row],[ID]]</f>
        <v>A-4200631</v>
      </c>
      <c r="B4716">
        <f>US_Accidents_Dec20_updated[[#This Row],[Start_Lat]]</f>
        <v>39.740780000000001</v>
      </c>
      <c r="C4716">
        <f>US_Accidents_Dec20_updated[[#This Row],[Start_Lng]]</f>
        <v>-105.51743999999999</v>
      </c>
      <c r="D4716">
        <f>US_Accidents_Dec20_updated[[#This Row],[Severity]]-1</f>
        <v>1</v>
      </c>
      <c r="E4716">
        <f>HOUR(US_Accidents_Dec20_updated[[#This Row],[Start_Time]])</f>
        <v>7</v>
      </c>
      <c r="F4716">
        <f>DAY(US_Accidents_Dec20_updated[[#This Row],[Start_Time]])</f>
        <v>15</v>
      </c>
      <c r="G4716">
        <f>MONTH(US_Accidents_Dec20_updated[[#This Row],[Start_Time]])</f>
        <v>6</v>
      </c>
      <c r="H4716" t="str">
        <f>US_Accidents_Dec20_updated[[#This Row],[Description]]</f>
        <v>Between CO-103/Exit 240 and CR-314/Exit 243 - Accident.</v>
      </c>
      <c r="I4716" t="s">
        <v>50</v>
      </c>
      <c r="J4716">
        <f>IF(US_Accidents_Dec20_updated[[#This Row],[Visibility(mi)]]&gt;30, 30, MROUND(US_Accidents_Dec20_updated[[#This Row],[Visibility(mi)]],5))</f>
        <v>10</v>
      </c>
      <c r="K4716">
        <f>MROUND(US_Accidents_Dec20_updated[[#This Row],[Wind_Speed(mph)]],5)</f>
        <v>0</v>
      </c>
      <c r="L4716">
        <f>IF(US_Accidents_Dec20_updated[[#This Row],[Precipitation(in)]]&gt;0.1, 0.1, US_Accidents_Dec20_updated[[#This Row],[Precipitation(in)]])</f>
        <v>0</v>
      </c>
    </row>
    <row r="4717" spans="1:12" x14ac:dyDescent="0.25">
      <c r="A4717" t="str">
        <f>US_Accidents_Dec20_updated[[#This Row],[ID]]</f>
        <v>A-4200637</v>
      </c>
      <c r="B4717">
        <f>US_Accidents_Dec20_updated[[#This Row],[Start_Lat]]</f>
        <v>39.670299</v>
      </c>
      <c r="C4717">
        <f>US_Accidents_Dec20_updated[[#This Row],[Start_Lng]]</f>
        <v>-104.82931000000001</v>
      </c>
      <c r="D4717">
        <f>US_Accidents_Dec20_updated[[#This Row],[Severity]]-1</f>
        <v>2</v>
      </c>
      <c r="E4717">
        <f>HOUR(US_Accidents_Dec20_updated[[#This Row],[Start_Time]])</f>
        <v>11</v>
      </c>
      <c r="F4717">
        <f>DAY(US_Accidents_Dec20_updated[[#This Row],[Start_Time]])</f>
        <v>15</v>
      </c>
      <c r="G4717">
        <f>MONTH(US_Accidents_Dec20_updated[[#This Row],[Start_Time]])</f>
        <v>6</v>
      </c>
      <c r="H4717" t="str">
        <f>US_Accidents_Dec20_updated[[#This Row],[Description]]</f>
        <v>At CO-83/Parker Rd/Exit 4 - Accident.</v>
      </c>
      <c r="I4717" t="s">
        <v>50</v>
      </c>
      <c r="J4717">
        <f>IF(US_Accidents_Dec20_updated[[#This Row],[Visibility(mi)]]&gt;30, 30, MROUND(US_Accidents_Dec20_updated[[#This Row],[Visibility(mi)]],5))</f>
        <v>10</v>
      </c>
      <c r="K4717">
        <f>MROUND(US_Accidents_Dec20_updated[[#This Row],[Wind_Speed(mph)]],5)</f>
        <v>10</v>
      </c>
      <c r="L4717">
        <f>IF(US_Accidents_Dec20_updated[[#This Row],[Precipitation(in)]]&gt;0.1, 0.1, US_Accidents_Dec20_updated[[#This Row],[Precipitation(in)]])</f>
        <v>0</v>
      </c>
    </row>
    <row r="4718" spans="1:12" x14ac:dyDescent="0.25">
      <c r="A4718" t="str">
        <f>US_Accidents_Dec20_updated[[#This Row],[ID]]</f>
        <v>A-4200638</v>
      </c>
      <c r="B4718">
        <f>US_Accidents_Dec20_updated[[#This Row],[Start_Lat]]</f>
        <v>40.242418999999998</v>
      </c>
      <c r="C4718">
        <f>US_Accidents_Dec20_updated[[#This Row],[Start_Lng]]</f>
        <v>-104.98003</v>
      </c>
      <c r="D4718">
        <f>US_Accidents_Dec20_updated[[#This Row],[Severity]]-1</f>
        <v>2</v>
      </c>
      <c r="E4718">
        <f>HOUR(US_Accidents_Dec20_updated[[#This Row],[Start_Time]])</f>
        <v>11</v>
      </c>
      <c r="F4718">
        <f>DAY(US_Accidents_Dec20_updated[[#This Row],[Start_Time]])</f>
        <v>15</v>
      </c>
      <c r="G4718">
        <f>MONTH(US_Accidents_Dec20_updated[[#This Row],[Start_Time]])</f>
        <v>6</v>
      </c>
      <c r="H4718" t="str">
        <f>US_Accidents_Dec20_updated[[#This Row],[Description]]</f>
        <v>At CO-56/Exit 250 - Accident.</v>
      </c>
      <c r="I4718" t="s">
        <v>50</v>
      </c>
      <c r="J4718">
        <f>IF(US_Accidents_Dec20_updated[[#This Row],[Visibility(mi)]]&gt;30, 30, MROUND(US_Accidents_Dec20_updated[[#This Row],[Visibility(mi)]],5))</f>
        <v>10</v>
      </c>
      <c r="K4718">
        <f>MROUND(US_Accidents_Dec20_updated[[#This Row],[Wind_Speed(mph)]],5)</f>
        <v>5</v>
      </c>
      <c r="L4718">
        <f>IF(US_Accidents_Dec20_updated[[#This Row],[Precipitation(in)]]&gt;0.1, 0.1, US_Accidents_Dec20_updated[[#This Row],[Precipitation(in)]])</f>
        <v>0</v>
      </c>
    </row>
    <row r="4719" spans="1:12" x14ac:dyDescent="0.25">
      <c r="A4719" t="str">
        <f>US_Accidents_Dec20_updated[[#This Row],[ID]]</f>
        <v>A-4200639</v>
      </c>
      <c r="B4719">
        <f>US_Accidents_Dec20_updated[[#This Row],[Start_Lat]]</f>
        <v>39.751289</v>
      </c>
      <c r="C4719">
        <f>US_Accidents_Dec20_updated[[#This Row],[Start_Lng]]</f>
        <v>-105.01681000000001</v>
      </c>
      <c r="D4719">
        <f>US_Accidents_Dec20_updated[[#This Row],[Severity]]-1</f>
        <v>2</v>
      </c>
      <c r="E4719">
        <f>HOUR(US_Accidents_Dec20_updated[[#This Row],[Start_Time]])</f>
        <v>12</v>
      </c>
      <c r="F4719">
        <f>DAY(US_Accidents_Dec20_updated[[#This Row],[Start_Time]])</f>
        <v>15</v>
      </c>
      <c r="G4719">
        <f>MONTH(US_Accidents_Dec20_updated[[#This Row],[Start_Time]])</f>
        <v>6</v>
      </c>
      <c r="H4719" t="str">
        <f>US_Accidents_Dec20_updated[[#This Row],[Description]]</f>
        <v>At 23rd Ave/Exit 211 - Accident.</v>
      </c>
      <c r="I4719" t="s">
        <v>50</v>
      </c>
      <c r="J4719">
        <f>IF(US_Accidents_Dec20_updated[[#This Row],[Visibility(mi)]]&gt;30, 30, MROUND(US_Accidents_Dec20_updated[[#This Row],[Visibility(mi)]],5))</f>
        <v>10</v>
      </c>
      <c r="K4719">
        <f>MROUND(US_Accidents_Dec20_updated[[#This Row],[Wind_Speed(mph)]],5)</f>
        <v>5</v>
      </c>
      <c r="L4719">
        <f>IF(US_Accidents_Dec20_updated[[#This Row],[Precipitation(in)]]&gt;0.1, 0.1, US_Accidents_Dec20_updated[[#This Row],[Precipitation(in)]])</f>
        <v>0</v>
      </c>
    </row>
    <row r="4720" spans="1:12" x14ac:dyDescent="0.25">
      <c r="A4720" t="str">
        <f>US_Accidents_Dec20_updated[[#This Row],[ID]]</f>
        <v>A-4200640</v>
      </c>
      <c r="B4720">
        <f>US_Accidents_Dec20_updated[[#This Row],[Start_Lat]]</f>
        <v>39.067182000000003</v>
      </c>
      <c r="C4720">
        <f>US_Accidents_Dec20_updated[[#This Row],[Start_Lng]]</f>
        <v>-104.856601</v>
      </c>
      <c r="D4720">
        <f>US_Accidents_Dec20_updated[[#This Row],[Severity]]-1</f>
        <v>2</v>
      </c>
      <c r="E4720">
        <f>HOUR(US_Accidents_Dec20_updated[[#This Row],[Start_Time]])</f>
        <v>12</v>
      </c>
      <c r="F4720">
        <f>DAY(US_Accidents_Dec20_updated[[#This Row],[Start_Time]])</f>
        <v>15</v>
      </c>
      <c r="G4720">
        <f>MONTH(US_Accidents_Dec20_updated[[#This Row],[Start_Time]])</f>
        <v>6</v>
      </c>
      <c r="H4720" t="str">
        <f>US_Accidents_Dec20_updated[[#This Row],[Description]]</f>
        <v>At CO-105/Exit 161 - Accident.</v>
      </c>
      <c r="I4720" t="s">
        <v>50</v>
      </c>
      <c r="J4720">
        <f>IF(US_Accidents_Dec20_updated[[#This Row],[Visibility(mi)]]&gt;30, 30, MROUND(US_Accidents_Dec20_updated[[#This Row],[Visibility(mi)]],5))</f>
        <v>10</v>
      </c>
      <c r="K4720">
        <f>MROUND(US_Accidents_Dec20_updated[[#This Row],[Wind_Speed(mph)]],5)</f>
        <v>5</v>
      </c>
      <c r="L4720">
        <f>IF(US_Accidents_Dec20_updated[[#This Row],[Precipitation(in)]]&gt;0.1, 0.1, US_Accidents_Dec20_updated[[#This Row],[Precipitation(in)]])</f>
        <v>0</v>
      </c>
    </row>
    <row r="4721" spans="1:12" x14ac:dyDescent="0.25">
      <c r="A4721" t="str">
        <f>US_Accidents_Dec20_updated[[#This Row],[ID]]</f>
        <v>A-4200641</v>
      </c>
      <c r="B4721">
        <f>US_Accidents_Dec20_updated[[#This Row],[Start_Lat]]</f>
        <v>38.606059999999999</v>
      </c>
      <c r="C4721">
        <f>US_Accidents_Dec20_updated[[#This Row],[Start_Lng]]</f>
        <v>-104.68029</v>
      </c>
      <c r="D4721">
        <f>US_Accidents_Dec20_updated[[#This Row],[Severity]]-1</f>
        <v>2</v>
      </c>
      <c r="E4721">
        <f>HOUR(US_Accidents_Dec20_updated[[#This Row],[Start_Time]])</f>
        <v>13</v>
      </c>
      <c r="F4721">
        <f>DAY(US_Accidents_Dec20_updated[[#This Row],[Start_Time]])</f>
        <v>15</v>
      </c>
      <c r="G4721">
        <f>MONTH(US_Accidents_Dec20_updated[[#This Row],[Start_Time]])</f>
        <v>6</v>
      </c>
      <c r="H4721" t="str">
        <f>US_Accidents_Dec20_updated[[#This Row],[Description]]</f>
        <v>At Pikes Peak Meadows/Exit 122 - Accident.</v>
      </c>
      <c r="I4721" t="s">
        <v>50</v>
      </c>
      <c r="J4721">
        <f>IF(US_Accidents_Dec20_updated[[#This Row],[Visibility(mi)]]&gt;30, 30, MROUND(US_Accidents_Dec20_updated[[#This Row],[Visibility(mi)]],5))</f>
        <v>10</v>
      </c>
      <c r="K4721">
        <f>MROUND(US_Accidents_Dec20_updated[[#This Row],[Wind_Speed(mph)]],5)</f>
        <v>20</v>
      </c>
      <c r="L4721">
        <f>IF(US_Accidents_Dec20_updated[[#This Row],[Precipitation(in)]]&gt;0.1, 0.1, US_Accidents_Dec20_updated[[#This Row],[Precipitation(in)]])</f>
        <v>0</v>
      </c>
    </row>
    <row r="4722" spans="1:12" x14ac:dyDescent="0.25">
      <c r="A4722" t="str">
        <f>US_Accidents_Dec20_updated[[#This Row],[ID]]</f>
        <v>A-4200643</v>
      </c>
      <c r="B4722">
        <f>US_Accidents_Dec20_updated[[#This Row],[Start_Lat]]</f>
        <v>39.900221000000002</v>
      </c>
      <c r="C4722">
        <f>US_Accidents_Dec20_updated[[#This Row],[Start_Lng]]</f>
        <v>-104.988178</v>
      </c>
      <c r="D4722">
        <f>US_Accidents_Dec20_updated[[#This Row],[Severity]]-1</f>
        <v>2</v>
      </c>
      <c r="E4722">
        <f>HOUR(US_Accidents_Dec20_updated[[#This Row],[Start_Time]])</f>
        <v>12</v>
      </c>
      <c r="F4722">
        <f>DAY(US_Accidents_Dec20_updated[[#This Row],[Start_Time]])</f>
        <v>15</v>
      </c>
      <c r="G4722">
        <f>MONTH(US_Accidents_Dec20_updated[[#This Row],[Start_Time]])</f>
        <v>6</v>
      </c>
      <c r="H4722" t="str">
        <f>US_Accidents_Dec20_updated[[#This Row],[Description]]</f>
        <v>At 104th Ave/Exit 221 - Accident.</v>
      </c>
      <c r="I4722" t="s">
        <v>50</v>
      </c>
      <c r="J4722">
        <f>IF(US_Accidents_Dec20_updated[[#This Row],[Visibility(mi)]]&gt;30, 30, MROUND(US_Accidents_Dec20_updated[[#This Row],[Visibility(mi)]],5))</f>
        <v>30</v>
      </c>
      <c r="K4722">
        <f>MROUND(US_Accidents_Dec20_updated[[#This Row],[Wind_Speed(mph)]],5)</f>
        <v>10</v>
      </c>
      <c r="L4722">
        <f>IF(US_Accidents_Dec20_updated[[#This Row],[Precipitation(in)]]&gt;0.1, 0.1, US_Accidents_Dec20_updated[[#This Row],[Precipitation(in)]])</f>
        <v>0</v>
      </c>
    </row>
    <row r="4723" spans="1:12" x14ac:dyDescent="0.25">
      <c r="A4723" t="str">
        <f>US_Accidents_Dec20_updated[[#This Row],[ID]]</f>
        <v>A-4200656</v>
      </c>
      <c r="B4723">
        <f>US_Accidents_Dec20_updated[[#This Row],[Start_Lat]]</f>
        <v>38.937939999999998</v>
      </c>
      <c r="C4723">
        <f>US_Accidents_Dec20_updated[[#This Row],[Start_Lng]]</f>
        <v>-105.20241</v>
      </c>
      <c r="D4723">
        <f>US_Accidents_Dec20_updated[[#This Row],[Severity]]-1</f>
        <v>2</v>
      </c>
      <c r="E4723">
        <f>HOUR(US_Accidents_Dec20_updated[[#This Row],[Start_Time]])</f>
        <v>16</v>
      </c>
      <c r="F4723">
        <f>DAY(US_Accidents_Dec20_updated[[#This Row],[Start_Time]])</f>
        <v>15</v>
      </c>
      <c r="G4723">
        <f>MONTH(US_Accidents_Dec20_updated[[#This Row],[Start_Time]])</f>
        <v>6</v>
      </c>
      <c r="H4723" t="str">
        <f>US_Accidents_Dec20_updated[[#This Row],[Description]]</f>
        <v>At CR-1/Costello Ave - Accident.</v>
      </c>
      <c r="I4723" t="s">
        <v>50</v>
      </c>
      <c r="J4723">
        <f>IF(US_Accidents_Dec20_updated[[#This Row],[Visibility(mi)]]&gt;30, 30, MROUND(US_Accidents_Dec20_updated[[#This Row],[Visibility(mi)]],5))</f>
        <v>10</v>
      </c>
      <c r="K4723">
        <f>MROUND(US_Accidents_Dec20_updated[[#This Row],[Wind_Speed(mph)]],5)</f>
        <v>10</v>
      </c>
      <c r="L4723">
        <f>IF(US_Accidents_Dec20_updated[[#This Row],[Precipitation(in)]]&gt;0.1, 0.1, US_Accidents_Dec20_updated[[#This Row],[Precipitation(in)]])</f>
        <v>0</v>
      </c>
    </row>
    <row r="4724" spans="1:12" x14ac:dyDescent="0.25">
      <c r="A4724" t="str">
        <f>US_Accidents_Dec20_updated[[#This Row],[ID]]</f>
        <v>A-4200657</v>
      </c>
      <c r="B4724">
        <f>US_Accidents_Dec20_updated[[#This Row],[Start_Lat]]</f>
        <v>40.476249000000003</v>
      </c>
      <c r="C4724">
        <f>US_Accidents_Dec20_updated[[#This Row],[Start_Lng]]</f>
        <v>-104.99205000000001</v>
      </c>
      <c r="D4724">
        <f>US_Accidents_Dec20_updated[[#This Row],[Severity]]-1</f>
        <v>2</v>
      </c>
      <c r="E4724">
        <f>HOUR(US_Accidents_Dec20_updated[[#This Row],[Start_Time]])</f>
        <v>15</v>
      </c>
      <c r="F4724">
        <f>DAY(US_Accidents_Dec20_updated[[#This Row],[Start_Time]])</f>
        <v>15</v>
      </c>
      <c r="G4724">
        <f>MONTH(US_Accidents_Dec20_updated[[#This Row],[Start_Time]])</f>
        <v>6</v>
      </c>
      <c r="H4724" t="str">
        <f>US_Accidents_Dec20_updated[[#This Row],[Description]]</f>
        <v>At Crossroads Blvd/Exit 259 - Accident.</v>
      </c>
      <c r="I4724" t="s">
        <v>9695</v>
      </c>
      <c r="J4724">
        <f>IF(US_Accidents_Dec20_updated[[#This Row],[Visibility(mi)]]&gt;30, 30, MROUND(US_Accidents_Dec20_updated[[#This Row],[Visibility(mi)]],5))</f>
        <v>10</v>
      </c>
      <c r="K4724">
        <f>MROUND(US_Accidents_Dec20_updated[[#This Row],[Wind_Speed(mph)]],5)</f>
        <v>5</v>
      </c>
      <c r="L4724">
        <f>IF(US_Accidents_Dec20_updated[[#This Row],[Precipitation(in)]]&gt;0.1, 0.1, US_Accidents_Dec20_updated[[#This Row],[Precipitation(in)]])</f>
        <v>0</v>
      </c>
    </row>
    <row r="4725" spans="1:12" x14ac:dyDescent="0.25">
      <c r="A4725" t="str">
        <f>US_Accidents_Dec20_updated[[#This Row],[ID]]</f>
        <v>A-4200660</v>
      </c>
      <c r="B4725">
        <f>US_Accidents_Dec20_updated[[#This Row],[Start_Lat]]</f>
        <v>40.402697000000003</v>
      </c>
      <c r="C4725">
        <f>US_Accidents_Dec20_updated[[#This Row],[Start_Lng]]</f>
        <v>-104.99352</v>
      </c>
      <c r="D4725">
        <f>US_Accidents_Dec20_updated[[#This Row],[Severity]]-1</f>
        <v>2</v>
      </c>
      <c r="E4725">
        <f>HOUR(US_Accidents_Dec20_updated[[#This Row],[Start_Time]])</f>
        <v>17</v>
      </c>
      <c r="F4725">
        <f>DAY(US_Accidents_Dec20_updated[[#This Row],[Start_Time]])</f>
        <v>15</v>
      </c>
      <c r="G4725">
        <f>MONTH(US_Accidents_Dec20_updated[[#This Row],[Start_Time]])</f>
        <v>6</v>
      </c>
      <c r="H4725" t="str">
        <f>US_Accidents_Dec20_updated[[#This Row],[Description]]</f>
        <v>At CO-402/Exit 255 - Accident.</v>
      </c>
      <c r="I4725" t="s">
        <v>9695</v>
      </c>
      <c r="J4725">
        <f>IF(US_Accidents_Dec20_updated[[#This Row],[Visibility(mi)]]&gt;30, 30, MROUND(US_Accidents_Dec20_updated[[#This Row],[Visibility(mi)]],5))</f>
        <v>10</v>
      </c>
      <c r="K4725">
        <f>MROUND(US_Accidents_Dec20_updated[[#This Row],[Wind_Speed(mph)]],5)</f>
        <v>0</v>
      </c>
      <c r="L4725">
        <f>IF(US_Accidents_Dec20_updated[[#This Row],[Precipitation(in)]]&gt;0.1, 0.1, US_Accidents_Dec20_updated[[#This Row],[Precipitation(in)]])</f>
        <v>0</v>
      </c>
    </row>
    <row r="4726" spans="1:12" x14ac:dyDescent="0.25">
      <c r="A4726" t="str">
        <f>US_Accidents_Dec20_updated[[#This Row],[ID]]</f>
        <v>A-4200662</v>
      </c>
      <c r="B4726">
        <f>US_Accidents_Dec20_updated[[#This Row],[Start_Lat]]</f>
        <v>39.897632000000002</v>
      </c>
      <c r="C4726">
        <f>US_Accidents_Dec20_updated[[#This Row],[Start_Lng]]</f>
        <v>-104.98750099999999</v>
      </c>
      <c r="D4726">
        <f>US_Accidents_Dec20_updated[[#This Row],[Severity]]-1</f>
        <v>2</v>
      </c>
      <c r="E4726">
        <f>HOUR(US_Accidents_Dec20_updated[[#This Row],[Start_Time]])</f>
        <v>17</v>
      </c>
      <c r="F4726">
        <f>DAY(US_Accidents_Dec20_updated[[#This Row],[Start_Time]])</f>
        <v>15</v>
      </c>
      <c r="G4726">
        <f>MONTH(US_Accidents_Dec20_updated[[#This Row],[Start_Time]])</f>
        <v>6</v>
      </c>
      <c r="H4726" t="str">
        <f>US_Accidents_Dec20_updated[[#This Row],[Description]]</f>
        <v>At CO-128/120th Ave/Exit 223 - Accident.</v>
      </c>
      <c r="I4726" t="s">
        <v>1203</v>
      </c>
      <c r="J4726">
        <f>IF(US_Accidents_Dec20_updated[[#This Row],[Visibility(mi)]]&gt;30, 30, MROUND(US_Accidents_Dec20_updated[[#This Row],[Visibility(mi)]],5))</f>
        <v>20</v>
      </c>
      <c r="K4726">
        <f>MROUND(US_Accidents_Dec20_updated[[#This Row],[Wind_Speed(mph)]],5)</f>
        <v>15</v>
      </c>
      <c r="L4726">
        <f>IF(US_Accidents_Dec20_updated[[#This Row],[Precipitation(in)]]&gt;0.1, 0.1, US_Accidents_Dec20_updated[[#This Row],[Precipitation(in)]])</f>
        <v>0</v>
      </c>
    </row>
    <row r="4727" spans="1:12" x14ac:dyDescent="0.25">
      <c r="A4727" t="str">
        <f>US_Accidents_Dec20_updated[[#This Row],[ID]]</f>
        <v>A-4200663</v>
      </c>
      <c r="B4727">
        <f>US_Accidents_Dec20_updated[[#This Row],[Start_Lat]]</f>
        <v>39.006889999999999</v>
      </c>
      <c r="C4727">
        <f>US_Accidents_Dec20_updated[[#This Row],[Start_Lng]]</f>
        <v>-104.77678</v>
      </c>
      <c r="D4727">
        <f>US_Accidents_Dec20_updated[[#This Row],[Severity]]-1</f>
        <v>2</v>
      </c>
      <c r="E4727">
        <f>HOUR(US_Accidents_Dec20_updated[[#This Row],[Start_Time]])</f>
        <v>19</v>
      </c>
      <c r="F4727">
        <f>DAY(US_Accidents_Dec20_updated[[#This Row],[Start_Time]])</f>
        <v>15</v>
      </c>
      <c r="G4727">
        <f>MONTH(US_Accidents_Dec20_updated[[#This Row],[Start_Time]])</f>
        <v>6</v>
      </c>
      <c r="H4727" t="str">
        <f>US_Accidents_Dec20_updated[[#This Row],[Description]]</f>
        <v>At N Powers Blvd - Accident.</v>
      </c>
      <c r="I4727" t="s">
        <v>50</v>
      </c>
      <c r="J4727">
        <f>IF(US_Accidents_Dec20_updated[[#This Row],[Visibility(mi)]]&gt;30, 30, MROUND(US_Accidents_Dec20_updated[[#This Row],[Visibility(mi)]],5))</f>
        <v>10</v>
      </c>
      <c r="K4727">
        <f>MROUND(US_Accidents_Dec20_updated[[#This Row],[Wind_Speed(mph)]],5)</f>
        <v>5</v>
      </c>
      <c r="L4727">
        <f>IF(US_Accidents_Dec20_updated[[#This Row],[Precipitation(in)]]&gt;0.1, 0.1, US_Accidents_Dec20_updated[[#This Row],[Precipitation(in)]])</f>
        <v>0</v>
      </c>
    </row>
    <row r="4728" spans="1:12" x14ac:dyDescent="0.25">
      <c r="A4728" t="str">
        <f>US_Accidents_Dec20_updated[[#This Row],[ID]]</f>
        <v>A-4200664</v>
      </c>
      <c r="B4728">
        <f>US_Accidents_Dec20_updated[[#This Row],[Start_Lat]]</f>
        <v>40.150677000000002</v>
      </c>
      <c r="C4728">
        <f>US_Accidents_Dec20_updated[[#This Row],[Start_Lng]]</f>
        <v>-104.97982</v>
      </c>
      <c r="D4728">
        <f>US_Accidents_Dec20_updated[[#This Row],[Severity]]-1</f>
        <v>2</v>
      </c>
      <c r="E4728">
        <f>HOUR(US_Accidents_Dec20_updated[[#This Row],[Start_Time]])</f>
        <v>19</v>
      </c>
      <c r="F4728">
        <f>DAY(US_Accidents_Dec20_updated[[#This Row],[Start_Time]])</f>
        <v>15</v>
      </c>
      <c r="G4728">
        <f>MONTH(US_Accidents_Dec20_updated[[#This Row],[Start_Time]])</f>
        <v>6</v>
      </c>
      <c r="H4728" t="str">
        <f>US_Accidents_Dec20_updated[[#This Row],[Description]]</f>
        <v>At CO-52/Exit 235 - Accident.</v>
      </c>
      <c r="I4728" t="s">
        <v>50</v>
      </c>
      <c r="J4728">
        <f>IF(US_Accidents_Dec20_updated[[#This Row],[Visibility(mi)]]&gt;30, 30, MROUND(US_Accidents_Dec20_updated[[#This Row],[Visibility(mi)]],5))</f>
        <v>10</v>
      </c>
      <c r="K4728">
        <f>MROUND(US_Accidents_Dec20_updated[[#This Row],[Wind_Speed(mph)]],5)</f>
        <v>5</v>
      </c>
      <c r="L4728">
        <f>IF(US_Accidents_Dec20_updated[[#This Row],[Precipitation(in)]]&gt;0.1, 0.1, US_Accidents_Dec20_updated[[#This Row],[Precipitation(in)]])</f>
        <v>0</v>
      </c>
    </row>
    <row r="4729" spans="1:12" x14ac:dyDescent="0.25">
      <c r="A4729" t="str">
        <f>US_Accidents_Dec20_updated[[#This Row],[ID]]</f>
        <v>A-4200667</v>
      </c>
      <c r="B4729">
        <f>US_Accidents_Dec20_updated[[#This Row],[Start_Lat]]</f>
        <v>39.053449999999998</v>
      </c>
      <c r="C4729">
        <f>US_Accidents_Dec20_updated[[#This Row],[Start_Lng]]</f>
        <v>-104.84971</v>
      </c>
      <c r="D4729">
        <f>US_Accidents_Dec20_updated[[#This Row],[Severity]]-1</f>
        <v>2</v>
      </c>
      <c r="E4729">
        <f>HOUR(US_Accidents_Dec20_updated[[#This Row],[Start_Time]])</f>
        <v>20</v>
      </c>
      <c r="F4729">
        <f>DAY(US_Accidents_Dec20_updated[[#This Row],[Start_Time]])</f>
        <v>15</v>
      </c>
      <c r="G4729">
        <f>MONTH(US_Accidents_Dec20_updated[[#This Row],[Start_Time]])</f>
        <v>6</v>
      </c>
      <c r="H4729" t="str">
        <f>US_Accidents_Dec20_updated[[#This Row],[Description]]</f>
        <v>At Gleneagle Dr/Exit 156 - Accident.</v>
      </c>
      <c r="I4729" t="s">
        <v>50</v>
      </c>
      <c r="J4729">
        <f>IF(US_Accidents_Dec20_updated[[#This Row],[Visibility(mi)]]&gt;30, 30, MROUND(US_Accidents_Dec20_updated[[#This Row],[Visibility(mi)]],5))</f>
        <v>10</v>
      </c>
      <c r="K4729">
        <f>MROUND(US_Accidents_Dec20_updated[[#This Row],[Wind_Speed(mph)]],5)</f>
        <v>5</v>
      </c>
      <c r="L4729">
        <f>IF(US_Accidents_Dec20_updated[[#This Row],[Precipitation(in)]]&gt;0.1, 0.1, US_Accidents_Dec20_updated[[#This Row],[Precipitation(in)]])</f>
        <v>0</v>
      </c>
    </row>
    <row r="4730" spans="1:12" x14ac:dyDescent="0.25">
      <c r="A4730" t="str">
        <f>US_Accidents_Dec20_updated[[#This Row],[ID]]</f>
        <v>A-4200800</v>
      </c>
      <c r="B4730">
        <f>US_Accidents_Dec20_updated[[#This Row],[Start_Lat]]</f>
        <v>39.825524999999999</v>
      </c>
      <c r="C4730">
        <f>US_Accidents_Dec20_updated[[#This Row],[Start_Lng]]</f>
        <v>-104.98286</v>
      </c>
      <c r="D4730">
        <f>US_Accidents_Dec20_updated[[#This Row],[Severity]]-1</f>
        <v>2</v>
      </c>
      <c r="E4730">
        <f>HOUR(US_Accidents_Dec20_updated[[#This Row],[Start_Time]])</f>
        <v>12</v>
      </c>
      <c r="F4730">
        <f>DAY(US_Accidents_Dec20_updated[[#This Row],[Start_Time]])</f>
        <v>16</v>
      </c>
      <c r="G4730">
        <f>MONTH(US_Accidents_Dec20_updated[[#This Row],[Start_Time]])</f>
        <v>6</v>
      </c>
      <c r="H4730" t="str">
        <f>US_Accidents_Dec20_updated[[#This Row],[Description]]</f>
        <v>At I-25 (North) - Accident.</v>
      </c>
      <c r="I4730" t="s">
        <v>50</v>
      </c>
      <c r="J4730">
        <f>IF(US_Accidents_Dec20_updated[[#This Row],[Visibility(mi)]]&gt;30, 30, MROUND(US_Accidents_Dec20_updated[[#This Row],[Visibility(mi)]],5))</f>
        <v>30</v>
      </c>
      <c r="K4730">
        <f>MROUND(US_Accidents_Dec20_updated[[#This Row],[Wind_Speed(mph)]],5)</f>
        <v>5</v>
      </c>
      <c r="L4730">
        <f>IF(US_Accidents_Dec20_updated[[#This Row],[Precipitation(in)]]&gt;0.1, 0.1, US_Accidents_Dec20_updated[[#This Row],[Precipitation(in)]])</f>
        <v>0</v>
      </c>
    </row>
    <row r="4731" spans="1:12" x14ac:dyDescent="0.25">
      <c r="A4731" t="str">
        <f>US_Accidents_Dec20_updated[[#This Row],[ID]]</f>
        <v>A-4200803</v>
      </c>
      <c r="B4731">
        <f>US_Accidents_Dec20_updated[[#This Row],[Start_Lat]]</f>
        <v>39.830289999999998</v>
      </c>
      <c r="C4731">
        <f>US_Accidents_Dec20_updated[[#This Row],[Start_Lng]]</f>
        <v>-105.0044</v>
      </c>
      <c r="D4731">
        <f>US_Accidents_Dec20_updated[[#This Row],[Severity]]-1</f>
        <v>2</v>
      </c>
      <c r="E4731">
        <f>HOUR(US_Accidents_Dec20_updated[[#This Row],[Start_Time]])</f>
        <v>13</v>
      </c>
      <c r="F4731">
        <f>DAY(US_Accidents_Dec20_updated[[#This Row],[Start_Time]])</f>
        <v>16</v>
      </c>
      <c r="G4731">
        <f>MONTH(US_Accidents_Dec20_updated[[#This Row],[Start_Time]])</f>
        <v>6</v>
      </c>
      <c r="H4731" t="str">
        <f>US_Accidents_Dec20_updated[[#This Row],[Description]]</f>
        <v>At Pecos St - Accident.</v>
      </c>
      <c r="I4731" t="s">
        <v>50</v>
      </c>
      <c r="J4731">
        <f>IF(US_Accidents_Dec20_updated[[#This Row],[Visibility(mi)]]&gt;30, 30, MROUND(US_Accidents_Dec20_updated[[#This Row],[Visibility(mi)]],5))</f>
        <v>30</v>
      </c>
      <c r="K4731">
        <f>MROUND(US_Accidents_Dec20_updated[[#This Row],[Wind_Speed(mph)]],5)</f>
        <v>5</v>
      </c>
      <c r="L4731">
        <f>IF(US_Accidents_Dec20_updated[[#This Row],[Precipitation(in)]]&gt;0.1, 0.1, US_Accidents_Dec20_updated[[#This Row],[Precipitation(in)]])</f>
        <v>0</v>
      </c>
    </row>
    <row r="4732" spans="1:12" x14ac:dyDescent="0.25">
      <c r="A4732" t="str">
        <f>US_Accidents_Dec20_updated[[#This Row],[ID]]</f>
        <v>A-4200806</v>
      </c>
      <c r="B4732">
        <f>US_Accidents_Dec20_updated[[#This Row],[Start_Lat]]</f>
        <v>40.199539999999999</v>
      </c>
      <c r="C4732">
        <f>US_Accidents_Dec20_updated[[#This Row],[Start_Lng]]</f>
        <v>-104.97993</v>
      </c>
      <c r="D4732">
        <f>US_Accidents_Dec20_updated[[#This Row],[Severity]]-1</f>
        <v>2</v>
      </c>
      <c r="E4732">
        <f>HOUR(US_Accidents_Dec20_updated[[#This Row],[Start_Time]])</f>
        <v>14</v>
      </c>
      <c r="F4732">
        <f>DAY(US_Accidents_Dec20_updated[[#This Row],[Start_Time]])</f>
        <v>16</v>
      </c>
      <c r="G4732">
        <f>MONTH(US_Accidents_Dec20_updated[[#This Row],[Start_Time]])</f>
        <v>6</v>
      </c>
      <c r="H4732" t="str">
        <f>US_Accidents_Dec20_updated[[#This Row],[Description]]</f>
        <v>At CO-66/Exit 243 - Accident.</v>
      </c>
      <c r="I4732" t="s">
        <v>50</v>
      </c>
      <c r="J4732">
        <f>IF(US_Accidents_Dec20_updated[[#This Row],[Visibility(mi)]]&gt;30, 30, MROUND(US_Accidents_Dec20_updated[[#This Row],[Visibility(mi)]],5))</f>
        <v>5</v>
      </c>
      <c r="K4732">
        <f>MROUND(US_Accidents_Dec20_updated[[#This Row],[Wind_Speed(mph)]],5)</f>
        <v>15</v>
      </c>
      <c r="L4732">
        <f>IF(US_Accidents_Dec20_updated[[#This Row],[Precipitation(in)]]&gt;0.1, 0.1, US_Accidents_Dec20_updated[[#This Row],[Precipitation(in)]])</f>
        <v>0</v>
      </c>
    </row>
    <row r="4733" spans="1:12" x14ac:dyDescent="0.25">
      <c r="A4733" t="str">
        <f>US_Accidents_Dec20_updated[[#This Row],[ID]]</f>
        <v>A-4200813</v>
      </c>
      <c r="B4733">
        <f>US_Accidents_Dec20_updated[[#This Row],[Start_Lat]]</f>
        <v>39.562190000000001</v>
      </c>
      <c r="C4733">
        <f>US_Accidents_Dec20_updated[[#This Row],[Start_Lng]]</f>
        <v>-105.0158</v>
      </c>
      <c r="D4733">
        <f>US_Accidents_Dec20_updated[[#This Row],[Severity]]-1</f>
        <v>2</v>
      </c>
      <c r="E4733">
        <f>HOUR(US_Accidents_Dec20_updated[[#This Row],[Start_Time]])</f>
        <v>17</v>
      </c>
      <c r="F4733">
        <f>DAY(US_Accidents_Dec20_updated[[#This Row],[Start_Time]])</f>
        <v>16</v>
      </c>
      <c r="G4733">
        <f>MONTH(US_Accidents_Dec20_updated[[#This Row],[Start_Time]])</f>
        <v>6</v>
      </c>
      <c r="H4733" t="str">
        <f>US_Accidents_Dec20_updated[[#This Row],[Description]]</f>
        <v>At Lucent Blvd - Accident.</v>
      </c>
      <c r="I4733" t="s">
        <v>50</v>
      </c>
      <c r="J4733">
        <f>IF(US_Accidents_Dec20_updated[[#This Row],[Visibility(mi)]]&gt;30, 30, MROUND(US_Accidents_Dec20_updated[[#This Row],[Visibility(mi)]],5))</f>
        <v>10</v>
      </c>
      <c r="K4733">
        <f>MROUND(US_Accidents_Dec20_updated[[#This Row],[Wind_Speed(mph)]],5)</f>
        <v>15</v>
      </c>
      <c r="L4733">
        <f>IF(US_Accidents_Dec20_updated[[#This Row],[Precipitation(in)]]&gt;0.1, 0.1, US_Accidents_Dec20_updated[[#This Row],[Precipitation(in)]])</f>
        <v>0</v>
      </c>
    </row>
    <row r="4734" spans="1:12" x14ac:dyDescent="0.25">
      <c r="A4734" t="str">
        <f>US_Accidents_Dec20_updated[[#This Row],[ID]]</f>
        <v>A-4200816</v>
      </c>
      <c r="B4734">
        <f>US_Accidents_Dec20_updated[[#This Row],[Start_Lat]]</f>
        <v>39.725729999999999</v>
      </c>
      <c r="C4734">
        <f>US_Accidents_Dec20_updated[[#This Row],[Start_Lng]]</f>
        <v>-105.058798</v>
      </c>
      <c r="D4734">
        <f>US_Accidents_Dec20_updated[[#This Row],[Severity]]-1</f>
        <v>2</v>
      </c>
      <c r="E4734">
        <f>HOUR(US_Accidents_Dec20_updated[[#This Row],[Start_Time]])</f>
        <v>22</v>
      </c>
      <c r="F4734">
        <f>DAY(US_Accidents_Dec20_updated[[#This Row],[Start_Time]])</f>
        <v>16</v>
      </c>
      <c r="G4734">
        <f>MONTH(US_Accidents_Dec20_updated[[#This Row],[Start_Time]])</f>
        <v>6</v>
      </c>
      <c r="H4734" t="str">
        <f>US_Accidents_Dec20_updated[[#This Row],[Description]]</f>
        <v>At CO-121/Wadsworth Blvd - Accident.</v>
      </c>
      <c r="I4734" t="s">
        <v>50</v>
      </c>
      <c r="J4734">
        <f>IF(US_Accidents_Dec20_updated[[#This Row],[Visibility(mi)]]&gt;30, 30, MROUND(US_Accidents_Dec20_updated[[#This Row],[Visibility(mi)]],5))</f>
        <v>10</v>
      </c>
      <c r="K4734">
        <f>MROUND(US_Accidents_Dec20_updated[[#This Row],[Wind_Speed(mph)]],5)</f>
        <v>5</v>
      </c>
      <c r="L4734">
        <f>IF(US_Accidents_Dec20_updated[[#This Row],[Precipitation(in)]]&gt;0.1, 0.1, US_Accidents_Dec20_updated[[#This Row],[Precipitation(in)]])</f>
        <v>0</v>
      </c>
    </row>
    <row r="4735" spans="1:12" x14ac:dyDescent="0.25">
      <c r="A4735" t="str">
        <f>US_Accidents_Dec20_updated[[#This Row],[ID]]</f>
        <v>A-4200817</v>
      </c>
      <c r="B4735">
        <f>US_Accidents_Dec20_updated[[#This Row],[Start_Lat]]</f>
        <v>39.725580000000001</v>
      </c>
      <c r="C4735">
        <f>US_Accidents_Dec20_updated[[#This Row],[Start_Lng]]</f>
        <v>-105.05895200000001</v>
      </c>
      <c r="D4735">
        <f>US_Accidents_Dec20_updated[[#This Row],[Severity]]-1</f>
        <v>2</v>
      </c>
      <c r="E4735">
        <f>HOUR(US_Accidents_Dec20_updated[[#This Row],[Start_Time]])</f>
        <v>22</v>
      </c>
      <c r="F4735">
        <f>DAY(US_Accidents_Dec20_updated[[#This Row],[Start_Time]])</f>
        <v>16</v>
      </c>
      <c r="G4735">
        <f>MONTH(US_Accidents_Dec20_updated[[#This Row],[Start_Time]])</f>
        <v>6</v>
      </c>
      <c r="H4735" t="str">
        <f>US_Accidents_Dec20_updated[[#This Row],[Description]]</f>
        <v>At CO-95/Sheridan Blvd - Accident.</v>
      </c>
      <c r="I4735" t="s">
        <v>50</v>
      </c>
      <c r="J4735">
        <f>IF(US_Accidents_Dec20_updated[[#This Row],[Visibility(mi)]]&gt;30, 30, MROUND(US_Accidents_Dec20_updated[[#This Row],[Visibility(mi)]],5))</f>
        <v>10</v>
      </c>
      <c r="K4735">
        <f>MROUND(US_Accidents_Dec20_updated[[#This Row],[Wind_Speed(mph)]],5)</f>
        <v>5</v>
      </c>
      <c r="L4735">
        <f>IF(US_Accidents_Dec20_updated[[#This Row],[Precipitation(in)]]&gt;0.1, 0.1, US_Accidents_Dec20_updated[[#This Row],[Precipitation(in)]])</f>
        <v>0</v>
      </c>
    </row>
    <row r="4736" spans="1:12" x14ac:dyDescent="0.25">
      <c r="A4736" t="str">
        <f>US_Accidents_Dec20_updated[[#This Row],[ID]]</f>
        <v>A-4200820</v>
      </c>
      <c r="B4736">
        <f>US_Accidents_Dec20_updated[[#This Row],[Start_Lat]]</f>
        <v>39.725650000000002</v>
      </c>
      <c r="C4736">
        <f>US_Accidents_Dec20_updated[[#This Row],[Start_Lng]]</f>
        <v>-105.05009</v>
      </c>
      <c r="D4736">
        <f>US_Accidents_Dec20_updated[[#This Row],[Severity]]-1</f>
        <v>2</v>
      </c>
      <c r="E4736">
        <f>HOUR(US_Accidents_Dec20_updated[[#This Row],[Start_Time]])</f>
        <v>22</v>
      </c>
      <c r="F4736">
        <f>DAY(US_Accidents_Dec20_updated[[#This Row],[Start_Time]])</f>
        <v>16</v>
      </c>
      <c r="G4736">
        <f>MONTH(US_Accidents_Dec20_updated[[#This Row],[Start_Time]])</f>
        <v>6</v>
      </c>
      <c r="H4736" t="str">
        <f>US_Accidents_Dec20_updated[[#This Row],[Description]]</f>
        <v>Between CO-95/Sheridan Blvd and Lowell Blvd/Perry St - Accident.</v>
      </c>
      <c r="I4736" t="s">
        <v>50</v>
      </c>
      <c r="J4736">
        <f>IF(US_Accidents_Dec20_updated[[#This Row],[Visibility(mi)]]&gt;30, 30, MROUND(US_Accidents_Dec20_updated[[#This Row],[Visibility(mi)]],5))</f>
        <v>10</v>
      </c>
      <c r="K4736">
        <f>MROUND(US_Accidents_Dec20_updated[[#This Row],[Wind_Speed(mph)]],5)</f>
        <v>5</v>
      </c>
      <c r="L4736">
        <f>IF(US_Accidents_Dec20_updated[[#This Row],[Precipitation(in)]]&gt;0.1, 0.1, US_Accidents_Dec20_updated[[#This Row],[Precipitation(in)]])</f>
        <v>0</v>
      </c>
    </row>
    <row r="4737" spans="1:12" x14ac:dyDescent="0.25">
      <c r="A4737" t="str">
        <f>US_Accidents_Dec20_updated[[#This Row],[ID]]</f>
        <v>A-4200821</v>
      </c>
      <c r="B4737">
        <f>US_Accidents_Dec20_updated[[#This Row],[Start_Lat]]</f>
        <v>39.725669000000003</v>
      </c>
      <c r="C4737">
        <f>US_Accidents_Dec20_updated[[#This Row],[Start_Lng]]</f>
        <v>-105.034374</v>
      </c>
      <c r="D4737">
        <f>US_Accidents_Dec20_updated[[#This Row],[Severity]]-1</f>
        <v>2</v>
      </c>
      <c r="E4737">
        <f>HOUR(US_Accidents_Dec20_updated[[#This Row],[Start_Time]])</f>
        <v>22</v>
      </c>
      <c r="F4737">
        <f>DAY(US_Accidents_Dec20_updated[[#This Row],[Start_Time]])</f>
        <v>16</v>
      </c>
      <c r="G4737">
        <f>MONTH(US_Accidents_Dec20_updated[[#This Row],[Start_Time]])</f>
        <v>6</v>
      </c>
      <c r="H4737" t="str">
        <f>US_Accidents_Dec20_updated[[#This Row],[Description]]</f>
        <v>Between Lowell Blvd/Perry St and CO-95/Sheridan Blvd - Accident.</v>
      </c>
      <c r="I4737" t="s">
        <v>50</v>
      </c>
      <c r="J4737">
        <f>IF(US_Accidents_Dec20_updated[[#This Row],[Visibility(mi)]]&gt;30, 30, MROUND(US_Accidents_Dec20_updated[[#This Row],[Visibility(mi)]],5))</f>
        <v>10</v>
      </c>
      <c r="K4737">
        <f>MROUND(US_Accidents_Dec20_updated[[#This Row],[Wind_Speed(mph)]],5)</f>
        <v>5</v>
      </c>
      <c r="L4737">
        <f>IF(US_Accidents_Dec20_updated[[#This Row],[Precipitation(in)]]&gt;0.1, 0.1, US_Accidents_Dec20_updated[[#This Row],[Precipitation(in)]])</f>
        <v>0</v>
      </c>
    </row>
    <row r="4738" spans="1:12" x14ac:dyDescent="0.25">
      <c r="A4738" t="str">
        <f>US_Accidents_Dec20_updated[[#This Row],[ID]]</f>
        <v>A-4201146</v>
      </c>
      <c r="B4738">
        <f>US_Accidents_Dec20_updated[[#This Row],[Start_Lat]]</f>
        <v>39.725669000000003</v>
      </c>
      <c r="C4738">
        <f>US_Accidents_Dec20_updated[[#This Row],[Start_Lng]]</f>
        <v>-105.034374</v>
      </c>
      <c r="D4738">
        <f>US_Accidents_Dec20_updated[[#This Row],[Severity]]-1</f>
        <v>3</v>
      </c>
      <c r="E4738">
        <f>HOUR(US_Accidents_Dec20_updated[[#This Row],[Start_Time]])</f>
        <v>6</v>
      </c>
      <c r="F4738">
        <f>DAY(US_Accidents_Dec20_updated[[#This Row],[Start_Time]])</f>
        <v>17</v>
      </c>
      <c r="G4738">
        <f>MONTH(US_Accidents_Dec20_updated[[#This Row],[Start_Time]])</f>
        <v>6</v>
      </c>
      <c r="H4738" t="str">
        <f>US_Accidents_Dec20_updated[[#This Row],[Description]]</f>
        <v>Closed between CO-88/Federal Blvd and CO-95/Sheridan Blvd - Road closed due to accident. Construction work.</v>
      </c>
      <c r="I4738" t="s">
        <v>50</v>
      </c>
      <c r="J4738">
        <f>IF(US_Accidents_Dec20_updated[[#This Row],[Visibility(mi)]]&gt;30, 30, MROUND(US_Accidents_Dec20_updated[[#This Row],[Visibility(mi)]],5))</f>
        <v>5</v>
      </c>
      <c r="K4738">
        <f>MROUND(US_Accidents_Dec20_updated[[#This Row],[Wind_Speed(mph)]],5)</f>
        <v>5</v>
      </c>
      <c r="L4738">
        <f>IF(US_Accidents_Dec20_updated[[#This Row],[Precipitation(in)]]&gt;0.1, 0.1, US_Accidents_Dec20_updated[[#This Row],[Precipitation(in)]])</f>
        <v>0</v>
      </c>
    </row>
    <row r="4739" spans="1:12" x14ac:dyDescent="0.25">
      <c r="A4739" t="str">
        <f>US_Accidents_Dec20_updated[[#This Row],[ID]]</f>
        <v>A-4201147</v>
      </c>
      <c r="B4739">
        <f>US_Accidents_Dec20_updated[[#This Row],[Start_Lat]]</f>
        <v>39.725650000000002</v>
      </c>
      <c r="C4739">
        <f>US_Accidents_Dec20_updated[[#This Row],[Start_Lng]]</f>
        <v>-105.05009</v>
      </c>
      <c r="D4739">
        <f>US_Accidents_Dec20_updated[[#This Row],[Severity]]-1</f>
        <v>3</v>
      </c>
      <c r="E4739">
        <f>HOUR(US_Accidents_Dec20_updated[[#This Row],[Start_Time]])</f>
        <v>6</v>
      </c>
      <c r="F4739">
        <f>DAY(US_Accidents_Dec20_updated[[#This Row],[Start_Time]])</f>
        <v>17</v>
      </c>
      <c r="G4739">
        <f>MONTH(US_Accidents_Dec20_updated[[#This Row],[Start_Time]])</f>
        <v>6</v>
      </c>
      <c r="H4739" t="str">
        <f>US_Accidents_Dec20_updated[[#This Row],[Description]]</f>
        <v>Closed between CO-121/Wadsworth Blvd and Lowell Blvd/Perry St - Road closed due to accident. Construction work.</v>
      </c>
      <c r="I4739" t="s">
        <v>50</v>
      </c>
      <c r="J4739">
        <f>IF(US_Accidents_Dec20_updated[[#This Row],[Visibility(mi)]]&gt;30, 30, MROUND(US_Accidents_Dec20_updated[[#This Row],[Visibility(mi)]],5))</f>
        <v>5</v>
      </c>
      <c r="K4739">
        <f>MROUND(US_Accidents_Dec20_updated[[#This Row],[Wind_Speed(mph)]],5)</f>
        <v>5</v>
      </c>
      <c r="L4739">
        <f>IF(US_Accidents_Dec20_updated[[#This Row],[Precipitation(in)]]&gt;0.1, 0.1, US_Accidents_Dec20_updated[[#This Row],[Precipitation(in)]])</f>
        <v>0</v>
      </c>
    </row>
    <row r="4740" spans="1:12" x14ac:dyDescent="0.25">
      <c r="A4740" t="str">
        <f>US_Accidents_Dec20_updated[[#This Row],[ID]]</f>
        <v>A-4201148</v>
      </c>
      <c r="B4740">
        <f>US_Accidents_Dec20_updated[[#This Row],[Start_Lat]]</f>
        <v>39.725580000000001</v>
      </c>
      <c r="C4740">
        <f>US_Accidents_Dec20_updated[[#This Row],[Start_Lng]]</f>
        <v>-105.05895200000001</v>
      </c>
      <c r="D4740">
        <f>US_Accidents_Dec20_updated[[#This Row],[Severity]]-1</f>
        <v>2</v>
      </c>
      <c r="E4740">
        <f>HOUR(US_Accidents_Dec20_updated[[#This Row],[Start_Time]])</f>
        <v>23</v>
      </c>
      <c r="F4740">
        <f>DAY(US_Accidents_Dec20_updated[[#This Row],[Start_Time]])</f>
        <v>16</v>
      </c>
      <c r="G4740">
        <f>MONTH(US_Accidents_Dec20_updated[[#This Row],[Start_Time]])</f>
        <v>6</v>
      </c>
      <c r="H4740" t="str">
        <f>US_Accidents_Dec20_updated[[#This Row],[Description]]</f>
        <v>At CO-95/Sheridan Blvd - Accident.</v>
      </c>
      <c r="I4740" t="s">
        <v>50</v>
      </c>
      <c r="J4740">
        <f>IF(US_Accidents_Dec20_updated[[#This Row],[Visibility(mi)]]&gt;30, 30, MROUND(US_Accidents_Dec20_updated[[#This Row],[Visibility(mi)]],5))</f>
        <v>10</v>
      </c>
      <c r="K4740">
        <f>MROUND(US_Accidents_Dec20_updated[[#This Row],[Wind_Speed(mph)]],5)</f>
        <v>5</v>
      </c>
      <c r="L4740">
        <f>IF(US_Accidents_Dec20_updated[[#This Row],[Precipitation(in)]]&gt;0.1, 0.1, US_Accidents_Dec20_updated[[#This Row],[Precipitation(in)]])</f>
        <v>0</v>
      </c>
    </row>
    <row r="4741" spans="1:12" x14ac:dyDescent="0.25">
      <c r="A4741" t="str">
        <f>US_Accidents_Dec20_updated[[#This Row],[ID]]</f>
        <v>A-4201150</v>
      </c>
      <c r="B4741">
        <f>US_Accidents_Dec20_updated[[#This Row],[Start_Lat]]</f>
        <v>40.541106999999997</v>
      </c>
      <c r="C4741">
        <f>US_Accidents_Dec20_updated[[#This Row],[Start_Lng]]</f>
        <v>-104.996145</v>
      </c>
      <c r="D4741">
        <f>US_Accidents_Dec20_updated[[#This Row],[Severity]]-1</f>
        <v>2</v>
      </c>
      <c r="E4741">
        <f>HOUR(US_Accidents_Dec20_updated[[#This Row],[Start_Time]])</f>
        <v>7</v>
      </c>
      <c r="F4741">
        <f>DAY(US_Accidents_Dec20_updated[[#This Row],[Start_Time]])</f>
        <v>17</v>
      </c>
      <c r="G4741">
        <f>MONTH(US_Accidents_Dec20_updated[[#This Row],[Start_Time]])</f>
        <v>6</v>
      </c>
      <c r="H4741" t="str">
        <f>US_Accidents_Dec20_updated[[#This Row],[Description]]</f>
        <v>At Prospect Rd/Exit 268 - Accident.</v>
      </c>
      <c r="I4741" t="s">
        <v>50</v>
      </c>
      <c r="J4741">
        <f>IF(US_Accidents_Dec20_updated[[#This Row],[Visibility(mi)]]&gt;30, 30, MROUND(US_Accidents_Dec20_updated[[#This Row],[Visibility(mi)]],5))</f>
        <v>10</v>
      </c>
      <c r="K4741">
        <f>MROUND(US_Accidents_Dec20_updated[[#This Row],[Wind_Speed(mph)]],5)</f>
        <v>0</v>
      </c>
      <c r="L4741">
        <f>IF(US_Accidents_Dec20_updated[[#This Row],[Precipitation(in)]]&gt;0.1, 0.1, US_Accidents_Dec20_updated[[#This Row],[Precipitation(in)]])</f>
        <v>0</v>
      </c>
    </row>
    <row r="4742" spans="1:12" x14ac:dyDescent="0.25">
      <c r="A4742" t="str">
        <f>US_Accidents_Dec20_updated[[#This Row],[ID]]</f>
        <v>A-4201151</v>
      </c>
      <c r="B4742">
        <f>US_Accidents_Dec20_updated[[#This Row],[Start_Lat]]</f>
        <v>40.563029999999998</v>
      </c>
      <c r="C4742">
        <f>US_Accidents_Dec20_updated[[#This Row],[Start_Lng]]</f>
        <v>-105.00124</v>
      </c>
      <c r="D4742">
        <f>US_Accidents_Dec20_updated[[#This Row],[Severity]]-1</f>
        <v>1</v>
      </c>
      <c r="E4742">
        <f>HOUR(US_Accidents_Dec20_updated[[#This Row],[Start_Time]])</f>
        <v>13</v>
      </c>
      <c r="F4742">
        <f>DAY(US_Accidents_Dec20_updated[[#This Row],[Start_Time]])</f>
        <v>17</v>
      </c>
      <c r="G4742">
        <f>MONTH(US_Accidents_Dec20_updated[[#This Row],[Start_Time]])</f>
        <v>6</v>
      </c>
      <c r="H4742" t="str">
        <f>US_Accidents_Dec20_updated[[#This Row],[Description]]</f>
        <v>At Prospect Rd/Exit 268 - Accident. Left lane blocked.</v>
      </c>
      <c r="I4742" t="s">
        <v>50</v>
      </c>
      <c r="J4742">
        <f>IF(US_Accidents_Dec20_updated[[#This Row],[Visibility(mi)]]&gt;30, 30, MROUND(US_Accidents_Dec20_updated[[#This Row],[Visibility(mi)]],5))</f>
        <v>10</v>
      </c>
      <c r="K4742">
        <f>MROUND(US_Accidents_Dec20_updated[[#This Row],[Wind_Speed(mph)]],5)</f>
        <v>5</v>
      </c>
      <c r="L4742">
        <f>IF(US_Accidents_Dec20_updated[[#This Row],[Precipitation(in)]]&gt;0.1, 0.1, US_Accidents_Dec20_updated[[#This Row],[Precipitation(in)]])</f>
        <v>0</v>
      </c>
    </row>
    <row r="4743" spans="1:12" x14ac:dyDescent="0.25">
      <c r="A4743" t="str">
        <f>US_Accidents_Dec20_updated[[#This Row],[ID]]</f>
        <v>A-4201158</v>
      </c>
      <c r="B4743">
        <f>US_Accidents_Dec20_updated[[#This Row],[Start_Lat]]</f>
        <v>38.428441999999997</v>
      </c>
      <c r="C4743">
        <f>US_Accidents_Dec20_updated[[#This Row],[Start_Lng]]</f>
        <v>-104.60775</v>
      </c>
      <c r="D4743">
        <f>US_Accidents_Dec20_updated[[#This Row],[Severity]]-1</f>
        <v>2</v>
      </c>
      <c r="E4743">
        <f>HOUR(US_Accidents_Dec20_updated[[#This Row],[Start_Time]])</f>
        <v>10</v>
      </c>
      <c r="F4743">
        <f>DAY(US_Accidents_Dec20_updated[[#This Row],[Start_Time]])</f>
        <v>17</v>
      </c>
      <c r="G4743">
        <f>MONTH(US_Accidents_Dec20_updated[[#This Row],[Start_Time]])</f>
        <v>6</v>
      </c>
      <c r="H4743" t="str">
        <f>US_Accidents_Dec20_updated[[#This Row],[Description]]</f>
        <v>At Purcell Blvd/Exit 108 - Accident. Right lane blocked.</v>
      </c>
      <c r="I4743" t="s">
        <v>50</v>
      </c>
      <c r="J4743">
        <f>IF(US_Accidents_Dec20_updated[[#This Row],[Visibility(mi)]]&gt;30, 30, MROUND(US_Accidents_Dec20_updated[[#This Row],[Visibility(mi)]],5))</f>
        <v>10</v>
      </c>
      <c r="K4743">
        <f>MROUND(US_Accidents_Dec20_updated[[#This Row],[Wind_Speed(mph)]],5)</f>
        <v>0</v>
      </c>
      <c r="L4743">
        <f>IF(US_Accidents_Dec20_updated[[#This Row],[Precipitation(in)]]&gt;0.1, 0.1, US_Accidents_Dec20_updated[[#This Row],[Precipitation(in)]])</f>
        <v>0</v>
      </c>
    </row>
    <row r="4744" spans="1:12" x14ac:dyDescent="0.25">
      <c r="A4744" t="str">
        <f>US_Accidents_Dec20_updated[[#This Row],[ID]]</f>
        <v>A-4201159</v>
      </c>
      <c r="B4744">
        <f>US_Accidents_Dec20_updated[[#This Row],[Start_Lat]]</f>
        <v>39.725459999999998</v>
      </c>
      <c r="C4744">
        <f>US_Accidents_Dec20_updated[[#This Row],[Start_Lng]]</f>
        <v>-105.02535</v>
      </c>
      <c r="D4744">
        <f>US_Accidents_Dec20_updated[[#This Row],[Severity]]-1</f>
        <v>2</v>
      </c>
      <c r="E4744">
        <f>HOUR(US_Accidents_Dec20_updated[[#This Row],[Start_Time]])</f>
        <v>10</v>
      </c>
      <c r="F4744">
        <f>DAY(US_Accidents_Dec20_updated[[#This Row],[Start_Time]])</f>
        <v>17</v>
      </c>
      <c r="G4744">
        <f>MONTH(US_Accidents_Dec20_updated[[#This Row],[Start_Time]])</f>
        <v>6</v>
      </c>
      <c r="H4744" t="str">
        <f>US_Accidents_Dec20_updated[[#This Row],[Description]]</f>
        <v>Ramp to I-25/Valley Hwy NB - Accident. Lane blocked.</v>
      </c>
      <c r="I4744" t="s">
        <v>50</v>
      </c>
      <c r="J4744">
        <f>IF(US_Accidents_Dec20_updated[[#This Row],[Visibility(mi)]]&gt;30, 30, MROUND(US_Accidents_Dec20_updated[[#This Row],[Visibility(mi)]],5))</f>
        <v>10</v>
      </c>
      <c r="K4744">
        <f>MROUND(US_Accidents_Dec20_updated[[#This Row],[Wind_Speed(mph)]],5)</f>
        <v>15</v>
      </c>
      <c r="L4744">
        <f>IF(US_Accidents_Dec20_updated[[#This Row],[Precipitation(in)]]&gt;0.1, 0.1, US_Accidents_Dec20_updated[[#This Row],[Precipitation(in)]])</f>
        <v>0</v>
      </c>
    </row>
    <row r="4745" spans="1:12" x14ac:dyDescent="0.25">
      <c r="A4745" t="str">
        <f>US_Accidents_Dec20_updated[[#This Row],[ID]]</f>
        <v>A-4201160</v>
      </c>
      <c r="B4745">
        <f>US_Accidents_Dec20_updated[[#This Row],[Start_Lat]]</f>
        <v>39.724809999999998</v>
      </c>
      <c r="C4745">
        <f>US_Accidents_Dec20_updated[[#This Row],[Start_Lng]]</f>
        <v>-105.01563</v>
      </c>
      <c r="D4745">
        <f>US_Accidents_Dec20_updated[[#This Row],[Severity]]-1</f>
        <v>2</v>
      </c>
      <c r="E4745">
        <f>HOUR(US_Accidents_Dec20_updated[[#This Row],[Start_Time]])</f>
        <v>10</v>
      </c>
      <c r="F4745">
        <f>DAY(US_Accidents_Dec20_updated[[#This Row],[Start_Time]])</f>
        <v>17</v>
      </c>
      <c r="G4745">
        <f>MONTH(US_Accidents_Dec20_updated[[#This Row],[Start_Time]])</f>
        <v>6</v>
      </c>
      <c r="H4745" t="str">
        <f>US_Accidents_Dec20_updated[[#This Row],[Description]]</f>
        <v>Ramp to CO-88/Federal Blvd - Accident. Lane blocked.</v>
      </c>
      <c r="I4745" t="s">
        <v>50</v>
      </c>
      <c r="J4745">
        <f>IF(US_Accidents_Dec20_updated[[#This Row],[Visibility(mi)]]&gt;30, 30, MROUND(US_Accidents_Dec20_updated[[#This Row],[Visibility(mi)]],5))</f>
        <v>10</v>
      </c>
      <c r="K4745">
        <f>MROUND(US_Accidents_Dec20_updated[[#This Row],[Wind_Speed(mph)]],5)</f>
        <v>5</v>
      </c>
      <c r="L4745">
        <f>IF(US_Accidents_Dec20_updated[[#This Row],[Precipitation(in)]]&gt;0.1, 0.1, US_Accidents_Dec20_updated[[#This Row],[Precipitation(in)]])</f>
        <v>0</v>
      </c>
    </row>
    <row r="4746" spans="1:12" x14ac:dyDescent="0.25">
      <c r="A4746" t="str">
        <f>US_Accidents_Dec20_updated[[#This Row],[ID]]</f>
        <v>A-4201161</v>
      </c>
      <c r="B4746">
        <f>US_Accidents_Dec20_updated[[#This Row],[Start_Lat]]</f>
        <v>38.428441999999997</v>
      </c>
      <c r="C4746">
        <f>US_Accidents_Dec20_updated[[#This Row],[Start_Lng]]</f>
        <v>-104.60775</v>
      </c>
      <c r="D4746">
        <f>US_Accidents_Dec20_updated[[#This Row],[Severity]]-1</f>
        <v>2</v>
      </c>
      <c r="E4746">
        <f>HOUR(US_Accidents_Dec20_updated[[#This Row],[Start_Time]])</f>
        <v>11</v>
      </c>
      <c r="F4746">
        <f>DAY(US_Accidents_Dec20_updated[[#This Row],[Start_Time]])</f>
        <v>17</v>
      </c>
      <c r="G4746">
        <f>MONTH(US_Accidents_Dec20_updated[[#This Row],[Start_Time]])</f>
        <v>6</v>
      </c>
      <c r="H4746" t="str">
        <f>US_Accidents_Dec20_updated[[#This Row],[Description]]</f>
        <v>At Purcell Blvd/Exit 108 - Accident. Right lane blocked.</v>
      </c>
      <c r="I4746" t="s">
        <v>50</v>
      </c>
      <c r="J4746">
        <f>IF(US_Accidents_Dec20_updated[[#This Row],[Visibility(mi)]]&gt;30, 30, MROUND(US_Accidents_Dec20_updated[[#This Row],[Visibility(mi)]],5))</f>
        <v>10</v>
      </c>
      <c r="K4746">
        <f>MROUND(US_Accidents_Dec20_updated[[#This Row],[Wind_Speed(mph)]],5)</f>
        <v>10</v>
      </c>
      <c r="L4746">
        <f>IF(US_Accidents_Dec20_updated[[#This Row],[Precipitation(in)]]&gt;0.1, 0.1, US_Accidents_Dec20_updated[[#This Row],[Precipitation(in)]])</f>
        <v>0</v>
      </c>
    </row>
    <row r="4747" spans="1:12" x14ac:dyDescent="0.25">
      <c r="A4747" t="str">
        <f>US_Accidents_Dec20_updated[[#This Row],[ID]]</f>
        <v>A-4201162</v>
      </c>
      <c r="B4747">
        <f>US_Accidents_Dec20_updated[[#This Row],[Start_Lat]]</f>
        <v>39.823968000000001</v>
      </c>
      <c r="C4747">
        <f>US_Accidents_Dec20_updated[[#This Row],[Start_Lng]]</f>
        <v>-104.96130100000001</v>
      </c>
      <c r="D4747">
        <f>US_Accidents_Dec20_updated[[#This Row],[Severity]]-1</f>
        <v>2</v>
      </c>
      <c r="E4747">
        <f>HOUR(US_Accidents_Dec20_updated[[#This Row],[Start_Time]])</f>
        <v>12</v>
      </c>
      <c r="F4747">
        <f>DAY(US_Accidents_Dec20_updated[[#This Row],[Start_Time]])</f>
        <v>17</v>
      </c>
      <c r="G4747">
        <f>MONTH(US_Accidents_Dec20_updated[[#This Row],[Start_Time]])</f>
        <v>6</v>
      </c>
      <c r="H4747" t="str">
        <f>US_Accidents_Dec20_updated[[#This Row],[Description]]</f>
        <v>At I-270/Exit 6 - Accident.</v>
      </c>
      <c r="I4747" t="s">
        <v>50</v>
      </c>
      <c r="J4747">
        <f>IF(US_Accidents_Dec20_updated[[#This Row],[Visibility(mi)]]&gt;30, 30, MROUND(US_Accidents_Dec20_updated[[#This Row],[Visibility(mi)]],5))</f>
        <v>10</v>
      </c>
      <c r="K4747">
        <f>MROUND(US_Accidents_Dec20_updated[[#This Row],[Wind_Speed(mph)]],5)</f>
        <v>5</v>
      </c>
      <c r="L4747">
        <f>IF(US_Accidents_Dec20_updated[[#This Row],[Precipitation(in)]]&gt;0.1, 0.1, US_Accidents_Dec20_updated[[#This Row],[Precipitation(in)]])</f>
        <v>0</v>
      </c>
    </row>
    <row r="4748" spans="1:12" x14ac:dyDescent="0.25">
      <c r="A4748" t="str">
        <f>US_Accidents_Dec20_updated[[#This Row],[ID]]</f>
        <v>A-4201164</v>
      </c>
      <c r="B4748">
        <f>US_Accidents_Dec20_updated[[#This Row],[Start_Lat]]</f>
        <v>39.531770000000002</v>
      </c>
      <c r="C4748">
        <f>US_Accidents_Dec20_updated[[#This Row],[Start_Lng]]</f>
        <v>-104.86793</v>
      </c>
      <c r="D4748">
        <f>US_Accidents_Dec20_updated[[#This Row],[Severity]]-1</f>
        <v>2</v>
      </c>
      <c r="E4748">
        <f>HOUR(US_Accidents_Dec20_updated[[#This Row],[Start_Time]])</f>
        <v>12</v>
      </c>
      <c r="F4748">
        <f>DAY(US_Accidents_Dec20_updated[[#This Row],[Start_Time]])</f>
        <v>17</v>
      </c>
      <c r="G4748">
        <f>MONTH(US_Accidents_Dec20_updated[[#This Row],[Start_Time]])</f>
        <v>6</v>
      </c>
      <c r="H4748" t="str">
        <f>US_Accidents_Dec20_updated[[#This Row],[Description]]</f>
        <v>At Lincoln Ave/Exit 193 - Accident.</v>
      </c>
      <c r="I4748" t="s">
        <v>50</v>
      </c>
      <c r="J4748">
        <f>IF(US_Accidents_Dec20_updated[[#This Row],[Visibility(mi)]]&gt;30, 30, MROUND(US_Accidents_Dec20_updated[[#This Row],[Visibility(mi)]],5))</f>
        <v>10</v>
      </c>
      <c r="K4748">
        <f>MROUND(US_Accidents_Dec20_updated[[#This Row],[Wind_Speed(mph)]],5)</f>
        <v>5</v>
      </c>
      <c r="L4748">
        <f>IF(US_Accidents_Dec20_updated[[#This Row],[Precipitation(in)]]&gt;0.1, 0.1, US_Accidents_Dec20_updated[[#This Row],[Precipitation(in)]])</f>
        <v>0</v>
      </c>
    </row>
    <row r="4749" spans="1:12" x14ac:dyDescent="0.25">
      <c r="A4749" t="str">
        <f>US_Accidents_Dec20_updated[[#This Row],[ID]]</f>
        <v>A-4201167</v>
      </c>
      <c r="B4749">
        <f>US_Accidents_Dec20_updated[[#This Row],[Start_Lat]]</f>
        <v>39.738309999999998</v>
      </c>
      <c r="C4749">
        <f>US_Accidents_Dec20_updated[[#This Row],[Start_Lng]]</f>
        <v>-104.41759</v>
      </c>
      <c r="D4749">
        <f>US_Accidents_Dec20_updated[[#This Row],[Severity]]-1</f>
        <v>2</v>
      </c>
      <c r="E4749">
        <f>HOUR(US_Accidents_Dec20_updated[[#This Row],[Start_Time]])</f>
        <v>12</v>
      </c>
      <c r="F4749">
        <f>DAY(US_Accidents_Dec20_updated[[#This Row],[Start_Time]])</f>
        <v>17</v>
      </c>
      <c r="G4749">
        <f>MONTH(US_Accidents_Dec20_updated[[#This Row],[Start_Time]])</f>
        <v>6</v>
      </c>
      <c r="H4749" t="str">
        <f>US_Accidents_Dec20_updated[[#This Row],[Description]]</f>
        <v>At CO-79/Exit 304 - Accident.</v>
      </c>
      <c r="I4749" t="s">
        <v>50</v>
      </c>
      <c r="J4749">
        <f>IF(US_Accidents_Dec20_updated[[#This Row],[Visibility(mi)]]&gt;30, 30, MROUND(US_Accidents_Dec20_updated[[#This Row],[Visibility(mi)]],5))</f>
        <v>10</v>
      </c>
      <c r="K4749">
        <f>MROUND(US_Accidents_Dec20_updated[[#This Row],[Wind_Speed(mph)]],5)</f>
        <v>5</v>
      </c>
      <c r="L4749">
        <f>IF(US_Accidents_Dec20_updated[[#This Row],[Precipitation(in)]]&gt;0.1, 0.1, US_Accidents_Dec20_updated[[#This Row],[Precipitation(in)]])</f>
        <v>0</v>
      </c>
    </row>
    <row r="4750" spans="1:12" x14ac:dyDescent="0.25">
      <c r="A4750" t="str">
        <f>US_Accidents_Dec20_updated[[#This Row],[ID]]</f>
        <v>A-4201169</v>
      </c>
      <c r="B4750">
        <f>US_Accidents_Dec20_updated[[#This Row],[Start_Lat]]</f>
        <v>39.778359999999999</v>
      </c>
      <c r="C4750">
        <f>US_Accidents_Dec20_updated[[#This Row],[Start_Lng]]</f>
        <v>-104.89577300000001</v>
      </c>
      <c r="D4750">
        <f>US_Accidents_Dec20_updated[[#This Row],[Severity]]-1</f>
        <v>2</v>
      </c>
      <c r="E4750">
        <f>HOUR(US_Accidents_Dec20_updated[[#This Row],[Start_Time]])</f>
        <v>13</v>
      </c>
      <c r="F4750">
        <f>DAY(US_Accidents_Dec20_updated[[#This Row],[Start_Time]])</f>
        <v>17</v>
      </c>
      <c r="G4750">
        <f>MONTH(US_Accidents_Dec20_updated[[#This Row],[Start_Time]])</f>
        <v>6</v>
      </c>
      <c r="H4750" t="str">
        <f>US_Accidents_Dec20_updated[[#This Row],[Description]]</f>
        <v>At Quebec St/Exit 278 - Accident.</v>
      </c>
      <c r="I4750" t="s">
        <v>50</v>
      </c>
      <c r="J4750">
        <f>IF(US_Accidents_Dec20_updated[[#This Row],[Visibility(mi)]]&gt;30, 30, MROUND(US_Accidents_Dec20_updated[[#This Row],[Visibility(mi)]],5))</f>
        <v>10</v>
      </c>
      <c r="K4750">
        <f>MROUND(US_Accidents_Dec20_updated[[#This Row],[Wind_Speed(mph)]],5)</f>
        <v>0</v>
      </c>
      <c r="L4750">
        <f>IF(US_Accidents_Dec20_updated[[#This Row],[Precipitation(in)]]&gt;0.1, 0.1, US_Accidents_Dec20_updated[[#This Row],[Precipitation(in)]])</f>
        <v>0</v>
      </c>
    </row>
    <row r="4751" spans="1:12" x14ac:dyDescent="0.25">
      <c r="A4751" t="str">
        <f>US_Accidents_Dec20_updated[[#This Row],[ID]]</f>
        <v>A-4201170</v>
      </c>
      <c r="B4751">
        <f>US_Accidents_Dec20_updated[[#This Row],[Start_Lat]]</f>
        <v>39.163029999999999</v>
      </c>
      <c r="C4751">
        <f>US_Accidents_Dec20_updated[[#This Row],[Start_Lng]]</f>
        <v>-104.853876</v>
      </c>
      <c r="D4751">
        <f>US_Accidents_Dec20_updated[[#This Row],[Severity]]-1</f>
        <v>2</v>
      </c>
      <c r="E4751">
        <f>HOUR(US_Accidents_Dec20_updated[[#This Row],[Start_Time]])</f>
        <v>14</v>
      </c>
      <c r="F4751">
        <f>DAY(US_Accidents_Dec20_updated[[#This Row],[Start_Time]])</f>
        <v>17</v>
      </c>
      <c r="G4751">
        <f>MONTH(US_Accidents_Dec20_updated[[#This Row],[Start_Time]])</f>
        <v>6</v>
      </c>
      <c r="H4751" t="str">
        <f>US_Accidents_Dec20_updated[[#This Row],[Description]]</f>
        <v>At Greenland Rd/Exit 167 - Accident.</v>
      </c>
      <c r="I4751" t="s">
        <v>9694</v>
      </c>
      <c r="J4751">
        <f>IF(US_Accidents_Dec20_updated[[#This Row],[Visibility(mi)]]&gt;30, 30, MROUND(US_Accidents_Dec20_updated[[#This Row],[Visibility(mi)]],5))</f>
        <v>10</v>
      </c>
      <c r="K4751">
        <f>MROUND(US_Accidents_Dec20_updated[[#This Row],[Wind_Speed(mph)]],5)</f>
        <v>15</v>
      </c>
      <c r="L4751">
        <f>IF(US_Accidents_Dec20_updated[[#This Row],[Precipitation(in)]]&gt;0.1, 0.1, US_Accidents_Dec20_updated[[#This Row],[Precipitation(in)]])</f>
        <v>0</v>
      </c>
    </row>
    <row r="4752" spans="1:12" x14ac:dyDescent="0.25">
      <c r="A4752" t="str">
        <f>US_Accidents_Dec20_updated[[#This Row],[ID]]</f>
        <v>A-4201171</v>
      </c>
      <c r="B4752">
        <f>US_Accidents_Dec20_updated[[#This Row],[Start_Lat]]</f>
        <v>39.776550999999998</v>
      </c>
      <c r="C4752">
        <f>US_Accidents_Dec20_updated[[#This Row],[Start_Lng]]</f>
        <v>-104.87639799999999</v>
      </c>
      <c r="D4752">
        <f>US_Accidents_Dec20_updated[[#This Row],[Severity]]-1</f>
        <v>2</v>
      </c>
      <c r="E4752">
        <f>HOUR(US_Accidents_Dec20_updated[[#This Row],[Start_Time]])</f>
        <v>14</v>
      </c>
      <c r="F4752">
        <f>DAY(US_Accidents_Dec20_updated[[#This Row],[Start_Time]])</f>
        <v>17</v>
      </c>
      <c r="G4752">
        <f>MONTH(US_Accidents_Dec20_updated[[#This Row],[Start_Time]])</f>
        <v>6</v>
      </c>
      <c r="H4752" t="str">
        <f>US_Accidents_Dec20_updated[[#This Row],[Description]]</f>
        <v>At Havana Street/Exit 280 - Accident.</v>
      </c>
      <c r="I4752" t="s">
        <v>50</v>
      </c>
      <c r="J4752">
        <f>IF(US_Accidents_Dec20_updated[[#This Row],[Visibility(mi)]]&gt;30, 30, MROUND(US_Accidents_Dec20_updated[[#This Row],[Visibility(mi)]],5))</f>
        <v>10</v>
      </c>
      <c r="K4752">
        <f>MROUND(US_Accidents_Dec20_updated[[#This Row],[Wind_Speed(mph)]],5)</f>
        <v>10</v>
      </c>
      <c r="L4752">
        <f>IF(US_Accidents_Dec20_updated[[#This Row],[Precipitation(in)]]&gt;0.1, 0.1, US_Accidents_Dec20_updated[[#This Row],[Precipitation(in)]])</f>
        <v>0</v>
      </c>
    </row>
    <row r="4753" spans="1:12" x14ac:dyDescent="0.25">
      <c r="A4753" t="str">
        <f>US_Accidents_Dec20_updated[[#This Row],[ID]]</f>
        <v>A-4201174</v>
      </c>
      <c r="B4753">
        <f>US_Accidents_Dec20_updated[[#This Row],[Start_Lat]]</f>
        <v>40.265309999999999</v>
      </c>
      <c r="C4753">
        <f>US_Accidents_Dec20_updated[[#This Row],[Start_Lng]]</f>
        <v>-103.82778500000001</v>
      </c>
      <c r="D4753">
        <f>US_Accidents_Dec20_updated[[#This Row],[Severity]]-1</f>
        <v>3</v>
      </c>
      <c r="E4753">
        <f>HOUR(US_Accidents_Dec20_updated[[#This Row],[Start_Time]])</f>
        <v>15</v>
      </c>
      <c r="F4753">
        <f>DAY(US_Accidents_Dec20_updated[[#This Row],[Start_Time]])</f>
        <v>17</v>
      </c>
      <c r="G4753">
        <f>MONTH(US_Accidents_Dec20_updated[[#This Row],[Start_Time]])</f>
        <v>6</v>
      </c>
      <c r="H4753" t="str">
        <f>US_Accidents_Dec20_updated[[#This Row],[Description]]</f>
        <v>Closed at CO-144/Exit 79 - Road closed due to accident.</v>
      </c>
      <c r="I4753" t="s">
        <v>50</v>
      </c>
      <c r="J4753">
        <f>IF(US_Accidents_Dec20_updated[[#This Row],[Visibility(mi)]]&gt;30, 30, MROUND(US_Accidents_Dec20_updated[[#This Row],[Visibility(mi)]],5))</f>
        <v>10</v>
      </c>
      <c r="K4753">
        <f>MROUND(US_Accidents_Dec20_updated[[#This Row],[Wind_Speed(mph)]],5)</f>
        <v>10</v>
      </c>
      <c r="L4753">
        <f>IF(US_Accidents_Dec20_updated[[#This Row],[Precipitation(in)]]&gt;0.1, 0.1, US_Accidents_Dec20_updated[[#This Row],[Precipitation(in)]])</f>
        <v>0</v>
      </c>
    </row>
    <row r="4754" spans="1:12" x14ac:dyDescent="0.25">
      <c r="A4754" t="str">
        <f>US_Accidents_Dec20_updated[[#This Row],[ID]]</f>
        <v>A-4201183</v>
      </c>
      <c r="B4754">
        <f>US_Accidents_Dec20_updated[[#This Row],[Start_Lat]]</f>
        <v>38.274805999999998</v>
      </c>
      <c r="C4754">
        <f>US_Accidents_Dec20_updated[[#This Row],[Start_Lng]]</f>
        <v>-104.50510800000001</v>
      </c>
      <c r="D4754">
        <f>US_Accidents_Dec20_updated[[#This Row],[Severity]]-1</f>
        <v>3</v>
      </c>
      <c r="E4754">
        <f>HOUR(US_Accidents_Dec20_updated[[#This Row],[Start_Time]])</f>
        <v>17</v>
      </c>
      <c r="F4754">
        <f>DAY(US_Accidents_Dec20_updated[[#This Row],[Start_Time]])</f>
        <v>17</v>
      </c>
      <c r="G4754">
        <f>MONTH(US_Accidents_Dec20_updated[[#This Row],[Start_Time]])</f>
        <v>6</v>
      </c>
      <c r="H4754" t="str">
        <f>US_Accidents_Dec20_updated[[#This Row],[Description]]</f>
        <v>Closed at CO-233/Baxter Rd - Road closed due to accident. emergency vehicles at scene.</v>
      </c>
      <c r="I4754" t="s">
        <v>50</v>
      </c>
      <c r="J4754">
        <f>IF(US_Accidents_Dec20_updated[[#This Row],[Visibility(mi)]]&gt;30, 30, MROUND(US_Accidents_Dec20_updated[[#This Row],[Visibility(mi)]],5))</f>
        <v>10</v>
      </c>
      <c r="K4754">
        <f>MROUND(US_Accidents_Dec20_updated[[#This Row],[Wind_Speed(mph)]],5)</f>
        <v>0</v>
      </c>
      <c r="L4754">
        <f>IF(US_Accidents_Dec20_updated[[#This Row],[Precipitation(in)]]&gt;0.1, 0.1, US_Accidents_Dec20_updated[[#This Row],[Precipitation(in)]])</f>
        <v>0.06</v>
      </c>
    </row>
    <row r="4755" spans="1:12" x14ac:dyDescent="0.25">
      <c r="A4755" t="str">
        <f>US_Accidents_Dec20_updated[[#This Row],[ID]]</f>
        <v>A-4201184</v>
      </c>
      <c r="B4755">
        <f>US_Accidents_Dec20_updated[[#This Row],[Start_Lat]]</f>
        <v>38.275219999999997</v>
      </c>
      <c r="C4755">
        <f>US_Accidents_Dec20_updated[[#This Row],[Start_Lng]]</f>
        <v>-104.49661999999999</v>
      </c>
      <c r="D4755">
        <f>US_Accidents_Dec20_updated[[#This Row],[Severity]]-1</f>
        <v>3</v>
      </c>
      <c r="E4755">
        <f>HOUR(US_Accidents_Dec20_updated[[#This Row],[Start_Time]])</f>
        <v>17</v>
      </c>
      <c r="F4755">
        <f>DAY(US_Accidents_Dec20_updated[[#This Row],[Start_Time]])</f>
        <v>17</v>
      </c>
      <c r="G4755">
        <f>MONTH(US_Accidents_Dec20_updated[[#This Row],[Start_Time]])</f>
        <v>6</v>
      </c>
      <c r="H4755" t="str">
        <f>US_Accidents_Dec20_updated[[#This Row],[Description]]</f>
        <v>Closed at CO-47/CO-96 - Road closed due to accident. emergency vehicles at scene.</v>
      </c>
      <c r="I4755" t="s">
        <v>50</v>
      </c>
      <c r="J4755">
        <f>IF(US_Accidents_Dec20_updated[[#This Row],[Visibility(mi)]]&gt;30, 30, MROUND(US_Accidents_Dec20_updated[[#This Row],[Visibility(mi)]],5))</f>
        <v>10</v>
      </c>
      <c r="K4755">
        <f>MROUND(US_Accidents_Dec20_updated[[#This Row],[Wind_Speed(mph)]],5)</f>
        <v>0</v>
      </c>
      <c r="L4755">
        <f>IF(US_Accidents_Dec20_updated[[#This Row],[Precipitation(in)]]&gt;0.1, 0.1, US_Accidents_Dec20_updated[[#This Row],[Precipitation(in)]])</f>
        <v>0.06</v>
      </c>
    </row>
    <row r="4756" spans="1:12" x14ac:dyDescent="0.25">
      <c r="A4756" t="str">
        <f>US_Accidents_Dec20_updated[[#This Row],[ID]]</f>
        <v>A-4201185</v>
      </c>
      <c r="B4756">
        <f>US_Accidents_Dec20_updated[[#This Row],[Start_Lat]]</f>
        <v>38.274805999999998</v>
      </c>
      <c r="C4756">
        <f>US_Accidents_Dec20_updated[[#This Row],[Start_Lng]]</f>
        <v>-104.50510800000001</v>
      </c>
      <c r="D4756">
        <f>US_Accidents_Dec20_updated[[#This Row],[Severity]]-1</f>
        <v>3</v>
      </c>
      <c r="E4756">
        <f>HOUR(US_Accidents_Dec20_updated[[#This Row],[Start_Time]])</f>
        <v>17</v>
      </c>
      <c r="F4756">
        <f>DAY(US_Accidents_Dec20_updated[[#This Row],[Start_Time]])</f>
        <v>17</v>
      </c>
      <c r="G4756">
        <f>MONTH(US_Accidents_Dec20_updated[[#This Row],[Start_Time]])</f>
        <v>6</v>
      </c>
      <c r="H4756" t="str">
        <f>US_Accidents_Dec20_updated[[#This Row],[Description]]</f>
        <v>Closed at CO-233/Baxter Rd - Road closed due to accident. emergency vehicles at scene.</v>
      </c>
      <c r="I4756" t="s">
        <v>1203</v>
      </c>
      <c r="J4756">
        <f>IF(US_Accidents_Dec20_updated[[#This Row],[Visibility(mi)]]&gt;30, 30, MROUND(US_Accidents_Dec20_updated[[#This Row],[Visibility(mi)]],5))</f>
        <v>10</v>
      </c>
      <c r="K4756">
        <f>MROUND(US_Accidents_Dec20_updated[[#This Row],[Wind_Speed(mph)]],5)</f>
        <v>0</v>
      </c>
      <c r="L4756">
        <f>IF(US_Accidents_Dec20_updated[[#This Row],[Precipitation(in)]]&gt;0.1, 0.1, US_Accidents_Dec20_updated[[#This Row],[Precipitation(in)]])</f>
        <v>0.06</v>
      </c>
    </row>
    <row r="4757" spans="1:12" x14ac:dyDescent="0.25">
      <c r="A4757" t="str">
        <f>US_Accidents_Dec20_updated[[#This Row],[ID]]</f>
        <v>A-4201186</v>
      </c>
      <c r="B4757">
        <f>US_Accidents_Dec20_updated[[#This Row],[Start_Lat]]</f>
        <v>38.275219999999997</v>
      </c>
      <c r="C4757">
        <f>US_Accidents_Dec20_updated[[#This Row],[Start_Lng]]</f>
        <v>-104.49661999999999</v>
      </c>
      <c r="D4757">
        <f>US_Accidents_Dec20_updated[[#This Row],[Severity]]-1</f>
        <v>3</v>
      </c>
      <c r="E4757">
        <f>HOUR(US_Accidents_Dec20_updated[[#This Row],[Start_Time]])</f>
        <v>17</v>
      </c>
      <c r="F4757">
        <f>DAY(US_Accidents_Dec20_updated[[#This Row],[Start_Time]])</f>
        <v>17</v>
      </c>
      <c r="G4757">
        <f>MONTH(US_Accidents_Dec20_updated[[#This Row],[Start_Time]])</f>
        <v>6</v>
      </c>
      <c r="H4757" t="str">
        <f>US_Accidents_Dec20_updated[[#This Row],[Description]]</f>
        <v>Closed at Paul Harvey Blvd - Road closed due to accident. emergency vehicles at scene.</v>
      </c>
      <c r="I4757" t="s">
        <v>1203</v>
      </c>
      <c r="J4757">
        <f>IF(US_Accidents_Dec20_updated[[#This Row],[Visibility(mi)]]&gt;30, 30, MROUND(US_Accidents_Dec20_updated[[#This Row],[Visibility(mi)]],5))</f>
        <v>10</v>
      </c>
      <c r="K4757">
        <f>MROUND(US_Accidents_Dec20_updated[[#This Row],[Wind_Speed(mph)]],5)</f>
        <v>0</v>
      </c>
      <c r="L4757">
        <f>IF(US_Accidents_Dec20_updated[[#This Row],[Precipitation(in)]]&gt;0.1, 0.1, US_Accidents_Dec20_updated[[#This Row],[Precipitation(in)]])</f>
        <v>0.06</v>
      </c>
    </row>
    <row r="4758" spans="1:12" x14ac:dyDescent="0.25">
      <c r="A4758" t="str">
        <f>US_Accidents_Dec20_updated[[#This Row],[ID]]</f>
        <v>A-4201187</v>
      </c>
      <c r="B4758">
        <f>US_Accidents_Dec20_updated[[#This Row],[Start_Lat]]</f>
        <v>39.364096000000004</v>
      </c>
      <c r="C4758">
        <f>US_Accidents_Dec20_updated[[#This Row],[Start_Lng]]</f>
        <v>-106.059811</v>
      </c>
      <c r="D4758">
        <f>US_Accidents_Dec20_updated[[#This Row],[Severity]]-1</f>
        <v>2</v>
      </c>
      <c r="E4758">
        <f>HOUR(US_Accidents_Dec20_updated[[#This Row],[Start_Time]])</f>
        <v>18</v>
      </c>
      <c r="F4758">
        <f>DAY(US_Accidents_Dec20_updated[[#This Row],[Start_Time]])</f>
        <v>17</v>
      </c>
      <c r="G4758">
        <f>MONTH(US_Accidents_Dec20_updated[[#This Row],[Start_Time]])</f>
        <v>6</v>
      </c>
      <c r="H4758" t="str">
        <f>US_Accidents_Dec20_updated[[#This Row],[Description]]</f>
        <v>At CR-850/Blue Lakes Rd - Accident.</v>
      </c>
      <c r="I4758" t="s">
        <v>50</v>
      </c>
      <c r="J4758">
        <f>IF(US_Accidents_Dec20_updated[[#This Row],[Visibility(mi)]]&gt;30, 30, MROUND(US_Accidents_Dec20_updated[[#This Row],[Visibility(mi)]],5))</f>
        <v>10</v>
      </c>
      <c r="K4758">
        <f>MROUND(US_Accidents_Dec20_updated[[#This Row],[Wind_Speed(mph)]],5)</f>
        <v>5</v>
      </c>
      <c r="L4758">
        <f>IF(US_Accidents_Dec20_updated[[#This Row],[Precipitation(in)]]&gt;0.1, 0.1, US_Accidents_Dec20_updated[[#This Row],[Precipitation(in)]])</f>
        <v>0</v>
      </c>
    </row>
    <row r="4759" spans="1:12" x14ac:dyDescent="0.25">
      <c r="A4759" t="str">
        <f>US_Accidents_Dec20_updated[[#This Row],[ID]]</f>
        <v>A-4201191</v>
      </c>
      <c r="B4759">
        <f>US_Accidents_Dec20_updated[[#This Row],[Start_Lat]]</f>
        <v>39.751289</v>
      </c>
      <c r="C4759">
        <f>US_Accidents_Dec20_updated[[#This Row],[Start_Lng]]</f>
        <v>-105.01681000000001</v>
      </c>
      <c r="D4759">
        <f>US_Accidents_Dec20_updated[[#This Row],[Severity]]-1</f>
        <v>2</v>
      </c>
      <c r="E4759">
        <f>HOUR(US_Accidents_Dec20_updated[[#This Row],[Start_Time]])</f>
        <v>18</v>
      </c>
      <c r="F4759">
        <f>DAY(US_Accidents_Dec20_updated[[#This Row],[Start_Time]])</f>
        <v>17</v>
      </c>
      <c r="G4759">
        <f>MONTH(US_Accidents_Dec20_updated[[#This Row],[Start_Time]])</f>
        <v>6</v>
      </c>
      <c r="H4759" t="str">
        <f>US_Accidents_Dec20_updated[[#This Row],[Description]]</f>
        <v>At 23rd Ave/Exit 211 - Accident.</v>
      </c>
      <c r="I4759" t="s">
        <v>50</v>
      </c>
      <c r="J4759">
        <f>IF(US_Accidents_Dec20_updated[[#This Row],[Visibility(mi)]]&gt;30, 30, MROUND(US_Accidents_Dec20_updated[[#This Row],[Visibility(mi)]],5))</f>
        <v>30</v>
      </c>
      <c r="K4759">
        <f>MROUND(US_Accidents_Dec20_updated[[#This Row],[Wind_Speed(mph)]],5)</f>
        <v>0</v>
      </c>
      <c r="L4759">
        <f>IF(US_Accidents_Dec20_updated[[#This Row],[Precipitation(in)]]&gt;0.1, 0.1, US_Accidents_Dec20_updated[[#This Row],[Precipitation(in)]])</f>
        <v>0</v>
      </c>
    </row>
    <row r="4760" spans="1:12" x14ac:dyDescent="0.25">
      <c r="A4760" t="str">
        <f>US_Accidents_Dec20_updated[[#This Row],[ID]]</f>
        <v>A-4201681</v>
      </c>
      <c r="B4760">
        <f>US_Accidents_Dec20_updated[[#This Row],[Start_Lat]]</f>
        <v>39.79954</v>
      </c>
      <c r="C4760">
        <f>US_Accidents_Dec20_updated[[#This Row],[Start_Lng]]</f>
        <v>-105.03024000000001</v>
      </c>
      <c r="D4760">
        <f>US_Accidents_Dec20_updated[[#This Row],[Severity]]-1</f>
        <v>1</v>
      </c>
      <c r="E4760">
        <f>HOUR(US_Accidents_Dec20_updated[[#This Row],[Start_Time]])</f>
        <v>4</v>
      </c>
      <c r="F4760">
        <f>DAY(US_Accidents_Dec20_updated[[#This Row],[Start_Time]])</f>
        <v>18</v>
      </c>
      <c r="G4760">
        <f>MONTH(US_Accidents_Dec20_updated[[#This Row],[Start_Time]])</f>
        <v>6</v>
      </c>
      <c r="H4760" t="str">
        <f>US_Accidents_Dec20_updated[[#This Row],[Description]]</f>
        <v>At US-287/Federal Blvd/Exit 3 - Accident.</v>
      </c>
      <c r="I4760" t="s">
        <v>50</v>
      </c>
      <c r="J4760">
        <f>IF(US_Accidents_Dec20_updated[[#This Row],[Visibility(mi)]]&gt;30, 30, MROUND(US_Accidents_Dec20_updated[[#This Row],[Visibility(mi)]],5))</f>
        <v>10</v>
      </c>
      <c r="K4760">
        <f>MROUND(US_Accidents_Dec20_updated[[#This Row],[Wind_Speed(mph)]],5)</f>
        <v>0</v>
      </c>
      <c r="L4760">
        <f>IF(US_Accidents_Dec20_updated[[#This Row],[Precipitation(in)]]&gt;0.1, 0.1, US_Accidents_Dec20_updated[[#This Row],[Precipitation(in)]])</f>
        <v>0</v>
      </c>
    </row>
    <row r="4761" spans="1:12" x14ac:dyDescent="0.25">
      <c r="A4761" t="str">
        <f>US_Accidents_Dec20_updated[[#This Row],[ID]]</f>
        <v>A-4201682</v>
      </c>
      <c r="B4761">
        <f>US_Accidents_Dec20_updated[[#This Row],[Start_Lat]]</f>
        <v>39.79954</v>
      </c>
      <c r="C4761">
        <f>US_Accidents_Dec20_updated[[#This Row],[Start_Lng]]</f>
        <v>-105.03024000000001</v>
      </c>
      <c r="D4761">
        <f>US_Accidents_Dec20_updated[[#This Row],[Severity]]-1</f>
        <v>2</v>
      </c>
      <c r="E4761">
        <f>HOUR(US_Accidents_Dec20_updated[[#This Row],[Start_Time]])</f>
        <v>4</v>
      </c>
      <c r="F4761">
        <f>DAY(US_Accidents_Dec20_updated[[#This Row],[Start_Time]])</f>
        <v>18</v>
      </c>
      <c r="G4761">
        <f>MONTH(US_Accidents_Dec20_updated[[#This Row],[Start_Time]])</f>
        <v>6</v>
      </c>
      <c r="H4761" t="str">
        <f>US_Accidents_Dec20_updated[[#This Row],[Description]]</f>
        <v>Ramp to US-287/Federal Blvd - Accident.</v>
      </c>
      <c r="I4761" t="s">
        <v>50</v>
      </c>
      <c r="J4761">
        <f>IF(US_Accidents_Dec20_updated[[#This Row],[Visibility(mi)]]&gt;30, 30, MROUND(US_Accidents_Dec20_updated[[#This Row],[Visibility(mi)]],5))</f>
        <v>10</v>
      </c>
      <c r="K4761">
        <f>MROUND(US_Accidents_Dec20_updated[[#This Row],[Wind_Speed(mph)]],5)</f>
        <v>0</v>
      </c>
      <c r="L4761">
        <f>IF(US_Accidents_Dec20_updated[[#This Row],[Precipitation(in)]]&gt;0.1, 0.1, US_Accidents_Dec20_updated[[#This Row],[Precipitation(in)]])</f>
        <v>0</v>
      </c>
    </row>
    <row r="4762" spans="1:12" x14ac:dyDescent="0.25">
      <c r="A4762" t="str">
        <f>US_Accidents_Dec20_updated[[#This Row],[ID]]</f>
        <v>A-4201685</v>
      </c>
      <c r="B4762">
        <f>US_Accidents_Dec20_updated[[#This Row],[Start_Lat]]</f>
        <v>39.619759999999999</v>
      </c>
      <c r="C4762">
        <f>US_Accidents_Dec20_updated[[#This Row],[Start_Lng]]</f>
        <v>-104.8994</v>
      </c>
      <c r="D4762">
        <f>US_Accidents_Dec20_updated[[#This Row],[Severity]]-1</f>
        <v>2</v>
      </c>
      <c r="E4762">
        <f>HOUR(US_Accidents_Dec20_updated[[#This Row],[Start_Time]])</f>
        <v>6</v>
      </c>
      <c r="F4762">
        <f>DAY(US_Accidents_Dec20_updated[[#This Row],[Start_Time]])</f>
        <v>18</v>
      </c>
      <c r="G4762">
        <f>MONTH(US_Accidents_Dec20_updated[[#This Row],[Start_Time]])</f>
        <v>6</v>
      </c>
      <c r="H4762" t="str">
        <f>US_Accidents_Dec20_updated[[#This Row],[Description]]</f>
        <v>At Orchard Rd/Exit 198 - Accident.</v>
      </c>
      <c r="I4762" t="s">
        <v>50</v>
      </c>
      <c r="J4762">
        <f>IF(US_Accidents_Dec20_updated[[#This Row],[Visibility(mi)]]&gt;30, 30, MROUND(US_Accidents_Dec20_updated[[#This Row],[Visibility(mi)]],5))</f>
        <v>10</v>
      </c>
      <c r="K4762">
        <f>MROUND(US_Accidents_Dec20_updated[[#This Row],[Wind_Speed(mph)]],5)</f>
        <v>0</v>
      </c>
      <c r="L4762">
        <f>IF(US_Accidents_Dec20_updated[[#This Row],[Precipitation(in)]]&gt;0.1, 0.1, US_Accidents_Dec20_updated[[#This Row],[Precipitation(in)]])</f>
        <v>0</v>
      </c>
    </row>
    <row r="4763" spans="1:12" x14ac:dyDescent="0.25">
      <c r="A4763" t="str">
        <f>US_Accidents_Dec20_updated[[#This Row],[ID]]</f>
        <v>A-4201686</v>
      </c>
      <c r="B4763">
        <f>US_Accidents_Dec20_updated[[#This Row],[Start_Lat]]</f>
        <v>38.727730999999999</v>
      </c>
      <c r="C4763">
        <f>US_Accidents_Dec20_updated[[#This Row],[Start_Lng]]</f>
        <v>-104.735981</v>
      </c>
      <c r="D4763">
        <f>US_Accidents_Dec20_updated[[#This Row],[Severity]]-1</f>
        <v>2</v>
      </c>
      <c r="E4763">
        <f>HOUR(US_Accidents_Dec20_updated[[#This Row],[Start_Time]])</f>
        <v>9</v>
      </c>
      <c r="F4763">
        <f>DAY(US_Accidents_Dec20_updated[[#This Row],[Start_Time]])</f>
        <v>18</v>
      </c>
      <c r="G4763">
        <f>MONTH(US_Accidents_Dec20_updated[[#This Row],[Start_Time]])</f>
        <v>6</v>
      </c>
      <c r="H4763" t="str">
        <f>US_Accidents_Dec20_updated[[#This Row],[Description]]</f>
        <v>At CO-16/Exit 132 - Accident.</v>
      </c>
      <c r="I4763" t="s">
        <v>50</v>
      </c>
      <c r="J4763">
        <f>IF(US_Accidents_Dec20_updated[[#This Row],[Visibility(mi)]]&gt;30, 30, MROUND(US_Accidents_Dec20_updated[[#This Row],[Visibility(mi)]],5))</f>
        <v>10</v>
      </c>
      <c r="K4763">
        <f>MROUND(US_Accidents_Dec20_updated[[#This Row],[Wind_Speed(mph)]],5)</f>
        <v>5</v>
      </c>
      <c r="L4763">
        <f>IF(US_Accidents_Dec20_updated[[#This Row],[Precipitation(in)]]&gt;0.1, 0.1, US_Accidents_Dec20_updated[[#This Row],[Precipitation(in)]])</f>
        <v>0</v>
      </c>
    </row>
    <row r="4764" spans="1:12" x14ac:dyDescent="0.25">
      <c r="A4764" t="str">
        <f>US_Accidents_Dec20_updated[[#This Row],[ID]]</f>
        <v>A-4201687</v>
      </c>
      <c r="B4764">
        <f>US_Accidents_Dec20_updated[[#This Row],[Start_Lat]]</f>
        <v>39.639650000000003</v>
      </c>
      <c r="C4764">
        <f>US_Accidents_Dec20_updated[[#This Row],[Start_Lng]]</f>
        <v>-104.91083</v>
      </c>
      <c r="D4764">
        <f>US_Accidents_Dec20_updated[[#This Row],[Severity]]-1</f>
        <v>1</v>
      </c>
      <c r="E4764">
        <f>HOUR(US_Accidents_Dec20_updated[[#This Row],[Start_Time]])</f>
        <v>7</v>
      </c>
      <c r="F4764">
        <f>DAY(US_Accidents_Dec20_updated[[#This Row],[Start_Time]])</f>
        <v>18</v>
      </c>
      <c r="G4764">
        <f>MONTH(US_Accidents_Dec20_updated[[#This Row],[Start_Time]])</f>
        <v>6</v>
      </c>
      <c r="H4764" t="str">
        <f>US_Accidents_Dec20_updated[[#This Row],[Description]]</f>
        <v>At I-225 - Accident. Left lane blocked.</v>
      </c>
      <c r="I4764" t="s">
        <v>50</v>
      </c>
      <c r="J4764">
        <f>IF(US_Accidents_Dec20_updated[[#This Row],[Visibility(mi)]]&gt;30, 30, MROUND(US_Accidents_Dec20_updated[[#This Row],[Visibility(mi)]],5))</f>
        <v>10</v>
      </c>
      <c r="K4764">
        <f>MROUND(US_Accidents_Dec20_updated[[#This Row],[Wind_Speed(mph)]],5)</f>
        <v>5</v>
      </c>
      <c r="L4764">
        <f>IF(US_Accidents_Dec20_updated[[#This Row],[Precipitation(in)]]&gt;0.1, 0.1, US_Accidents_Dec20_updated[[#This Row],[Precipitation(in)]])</f>
        <v>0</v>
      </c>
    </row>
    <row r="4765" spans="1:12" x14ac:dyDescent="0.25">
      <c r="A4765" t="str">
        <f>US_Accidents_Dec20_updated[[#This Row],[ID]]</f>
        <v>A-4201688</v>
      </c>
      <c r="B4765">
        <f>US_Accidents_Dec20_updated[[#This Row],[Start_Lat]]</f>
        <v>38.240022000000003</v>
      </c>
      <c r="C4765">
        <f>US_Accidents_Dec20_updated[[#This Row],[Start_Lng]]</f>
        <v>-105.046198</v>
      </c>
      <c r="D4765">
        <f>US_Accidents_Dec20_updated[[#This Row],[Severity]]-1</f>
        <v>2</v>
      </c>
      <c r="E4765">
        <f>HOUR(US_Accidents_Dec20_updated[[#This Row],[Start_Time]])</f>
        <v>6</v>
      </c>
      <c r="F4765">
        <f>DAY(US_Accidents_Dec20_updated[[#This Row],[Start_Time]])</f>
        <v>18</v>
      </c>
      <c r="G4765">
        <f>MONTH(US_Accidents_Dec20_updated[[#This Row],[Start_Time]])</f>
        <v>6</v>
      </c>
      <c r="H4765" t="str">
        <f>US_Accidents_Dec20_updated[[#This Row],[Description]]</f>
        <v>At CR-201/Siloam Rd - Accident.</v>
      </c>
      <c r="I4765" t="s">
        <v>50</v>
      </c>
      <c r="J4765">
        <f>IF(US_Accidents_Dec20_updated[[#This Row],[Visibility(mi)]]&gt;30, 30, MROUND(US_Accidents_Dec20_updated[[#This Row],[Visibility(mi)]],5))</f>
        <v>10</v>
      </c>
      <c r="K4765">
        <f>MROUND(US_Accidents_Dec20_updated[[#This Row],[Wind_Speed(mph)]],5)</f>
        <v>0</v>
      </c>
      <c r="L4765">
        <f>IF(US_Accidents_Dec20_updated[[#This Row],[Precipitation(in)]]&gt;0.1, 0.1, US_Accidents_Dec20_updated[[#This Row],[Precipitation(in)]])</f>
        <v>0</v>
      </c>
    </row>
    <row r="4766" spans="1:12" x14ac:dyDescent="0.25">
      <c r="A4766" t="str">
        <f>US_Accidents_Dec20_updated[[#This Row],[ID]]</f>
        <v>A-4201689</v>
      </c>
      <c r="B4766">
        <f>US_Accidents_Dec20_updated[[#This Row],[Start_Lat]]</f>
        <v>39.78313</v>
      </c>
      <c r="C4766">
        <f>US_Accidents_Dec20_updated[[#This Row],[Start_Lng]]</f>
        <v>-105.00687000000001</v>
      </c>
      <c r="D4766">
        <f>US_Accidents_Dec20_updated[[#This Row],[Severity]]-1</f>
        <v>2</v>
      </c>
      <c r="E4766">
        <f>HOUR(US_Accidents_Dec20_updated[[#This Row],[Start_Time]])</f>
        <v>7</v>
      </c>
      <c r="F4766">
        <f>DAY(US_Accidents_Dec20_updated[[#This Row],[Start_Time]])</f>
        <v>18</v>
      </c>
      <c r="G4766">
        <f>MONTH(US_Accidents_Dec20_updated[[#This Row],[Start_Time]])</f>
        <v>6</v>
      </c>
      <c r="H4766" t="str">
        <f>US_Accidents_Dec20_updated[[#This Row],[Description]]</f>
        <v>At Pecos St/Exit 273 - Accident.</v>
      </c>
      <c r="I4766" t="s">
        <v>50</v>
      </c>
      <c r="J4766">
        <f>IF(US_Accidents_Dec20_updated[[#This Row],[Visibility(mi)]]&gt;30, 30, MROUND(US_Accidents_Dec20_updated[[#This Row],[Visibility(mi)]],5))</f>
        <v>20</v>
      </c>
      <c r="K4766">
        <f>MROUND(US_Accidents_Dec20_updated[[#This Row],[Wind_Speed(mph)]],5)</f>
        <v>0</v>
      </c>
      <c r="L4766">
        <f>IF(US_Accidents_Dec20_updated[[#This Row],[Precipitation(in)]]&gt;0.1, 0.1, US_Accidents_Dec20_updated[[#This Row],[Precipitation(in)]])</f>
        <v>0</v>
      </c>
    </row>
    <row r="4767" spans="1:12" x14ac:dyDescent="0.25">
      <c r="A4767" t="str">
        <f>US_Accidents_Dec20_updated[[#This Row],[ID]]</f>
        <v>A-4201690</v>
      </c>
      <c r="B4767">
        <f>US_Accidents_Dec20_updated[[#This Row],[Start_Lat]]</f>
        <v>38.727730000000001</v>
      </c>
      <c r="C4767">
        <f>US_Accidents_Dec20_updated[[#This Row],[Start_Lng]]</f>
        <v>-104.73598</v>
      </c>
      <c r="D4767">
        <f>US_Accidents_Dec20_updated[[#This Row],[Severity]]-1</f>
        <v>2</v>
      </c>
      <c r="E4767">
        <f>HOUR(US_Accidents_Dec20_updated[[#This Row],[Start_Time]])</f>
        <v>8</v>
      </c>
      <c r="F4767">
        <f>DAY(US_Accidents_Dec20_updated[[#This Row],[Start_Time]])</f>
        <v>18</v>
      </c>
      <c r="G4767">
        <f>MONTH(US_Accidents_Dec20_updated[[#This Row],[Start_Time]])</f>
        <v>6</v>
      </c>
      <c r="H4767" t="str">
        <f>US_Accidents_Dec20_updated[[#This Row],[Description]]</f>
        <v>At CO-16/Exit 132 - Accident. Left lane blocked.</v>
      </c>
      <c r="I4767" t="s">
        <v>50</v>
      </c>
      <c r="J4767">
        <f>IF(US_Accidents_Dec20_updated[[#This Row],[Visibility(mi)]]&gt;30, 30, MROUND(US_Accidents_Dec20_updated[[#This Row],[Visibility(mi)]],5))</f>
        <v>10</v>
      </c>
      <c r="K4767">
        <f>MROUND(US_Accidents_Dec20_updated[[#This Row],[Wind_Speed(mph)]],5)</f>
        <v>5</v>
      </c>
      <c r="L4767">
        <f>IF(US_Accidents_Dec20_updated[[#This Row],[Precipitation(in)]]&gt;0.1, 0.1, US_Accidents_Dec20_updated[[#This Row],[Precipitation(in)]])</f>
        <v>0</v>
      </c>
    </row>
    <row r="4768" spans="1:12" x14ac:dyDescent="0.25">
      <c r="A4768" t="str">
        <f>US_Accidents_Dec20_updated[[#This Row],[ID]]</f>
        <v>A-4201691</v>
      </c>
      <c r="B4768">
        <f>US_Accidents_Dec20_updated[[#This Row],[Start_Lat]]</f>
        <v>38.243400000000001</v>
      </c>
      <c r="C4768">
        <f>US_Accidents_Dec20_updated[[#This Row],[Start_Lng]]</f>
        <v>-105.060683</v>
      </c>
      <c r="D4768">
        <f>US_Accidents_Dec20_updated[[#This Row],[Severity]]-1</f>
        <v>2</v>
      </c>
      <c r="E4768">
        <f>HOUR(US_Accidents_Dec20_updated[[#This Row],[Start_Time]])</f>
        <v>8</v>
      </c>
      <c r="F4768">
        <f>DAY(US_Accidents_Dec20_updated[[#This Row],[Start_Time]])</f>
        <v>18</v>
      </c>
      <c r="G4768">
        <f>MONTH(US_Accidents_Dec20_updated[[#This Row],[Start_Time]])</f>
        <v>6</v>
      </c>
      <c r="H4768" t="str">
        <f>US_Accidents_Dec20_updated[[#This Row],[Description]]</f>
        <v>At CR-201/Siloam Rd - Accident.</v>
      </c>
      <c r="I4768" t="s">
        <v>50</v>
      </c>
      <c r="J4768">
        <f>IF(US_Accidents_Dec20_updated[[#This Row],[Visibility(mi)]]&gt;30, 30, MROUND(US_Accidents_Dec20_updated[[#This Row],[Visibility(mi)]],5))</f>
        <v>10</v>
      </c>
      <c r="K4768">
        <f>MROUND(US_Accidents_Dec20_updated[[#This Row],[Wind_Speed(mph)]],5)</f>
        <v>0</v>
      </c>
      <c r="L4768">
        <f>IF(US_Accidents_Dec20_updated[[#This Row],[Precipitation(in)]]&gt;0.1, 0.1, US_Accidents_Dec20_updated[[#This Row],[Precipitation(in)]])</f>
        <v>0</v>
      </c>
    </row>
    <row r="4769" spans="1:12" x14ac:dyDescent="0.25">
      <c r="A4769" t="str">
        <f>US_Accidents_Dec20_updated[[#This Row],[ID]]</f>
        <v>A-4201693</v>
      </c>
      <c r="B4769">
        <f>US_Accidents_Dec20_updated[[#This Row],[Start_Lat]]</f>
        <v>40.331726000000003</v>
      </c>
      <c r="C4769">
        <f>US_Accidents_Dec20_updated[[#This Row],[Start_Lng]]</f>
        <v>-104.98005000000001</v>
      </c>
      <c r="D4769">
        <f>US_Accidents_Dec20_updated[[#This Row],[Severity]]-1</f>
        <v>2</v>
      </c>
      <c r="E4769">
        <f>HOUR(US_Accidents_Dec20_updated[[#This Row],[Start_Time]])</f>
        <v>7</v>
      </c>
      <c r="F4769">
        <f>DAY(US_Accidents_Dec20_updated[[#This Row],[Start_Time]])</f>
        <v>18</v>
      </c>
      <c r="G4769">
        <f>MONTH(US_Accidents_Dec20_updated[[#This Row],[Start_Time]])</f>
        <v>6</v>
      </c>
      <c r="H4769" t="str">
        <f>US_Accidents_Dec20_updated[[#This Row],[Description]]</f>
        <v>At CO-60/Exit 252 - Accident.</v>
      </c>
      <c r="I4769" t="s">
        <v>50</v>
      </c>
      <c r="J4769">
        <f>IF(US_Accidents_Dec20_updated[[#This Row],[Visibility(mi)]]&gt;30, 30, MROUND(US_Accidents_Dec20_updated[[#This Row],[Visibility(mi)]],5))</f>
        <v>10</v>
      </c>
      <c r="K4769">
        <f>MROUND(US_Accidents_Dec20_updated[[#This Row],[Wind_Speed(mph)]],5)</f>
        <v>5</v>
      </c>
      <c r="L4769">
        <f>IF(US_Accidents_Dec20_updated[[#This Row],[Precipitation(in)]]&gt;0.1, 0.1, US_Accidents_Dec20_updated[[#This Row],[Precipitation(in)]])</f>
        <v>0</v>
      </c>
    </row>
    <row r="4770" spans="1:12" x14ac:dyDescent="0.25">
      <c r="A4770" t="str">
        <f>US_Accidents_Dec20_updated[[#This Row],[ID]]</f>
        <v>A-4201694</v>
      </c>
      <c r="B4770">
        <f>US_Accidents_Dec20_updated[[#This Row],[Start_Lat]]</f>
        <v>39.731400000000001</v>
      </c>
      <c r="C4770">
        <f>US_Accidents_Dec20_updated[[#This Row],[Start_Lng]]</f>
        <v>-105.01553</v>
      </c>
      <c r="D4770">
        <f>US_Accidents_Dec20_updated[[#This Row],[Severity]]-1</f>
        <v>2</v>
      </c>
      <c r="E4770">
        <f>HOUR(US_Accidents_Dec20_updated[[#This Row],[Start_Time]])</f>
        <v>9</v>
      </c>
      <c r="F4770">
        <f>DAY(US_Accidents_Dec20_updated[[#This Row],[Start_Time]])</f>
        <v>18</v>
      </c>
      <c r="G4770">
        <f>MONTH(US_Accidents_Dec20_updated[[#This Row],[Start_Time]])</f>
        <v>6</v>
      </c>
      <c r="H4770" t="str">
        <f>US_Accidents_Dec20_updated[[#This Row],[Description]]</f>
        <v>At Zuni St/Exit 209C - Accident.</v>
      </c>
      <c r="I4770" t="s">
        <v>50</v>
      </c>
      <c r="J4770">
        <f>IF(US_Accidents_Dec20_updated[[#This Row],[Visibility(mi)]]&gt;30, 30, MROUND(US_Accidents_Dec20_updated[[#This Row],[Visibility(mi)]],5))</f>
        <v>10</v>
      </c>
      <c r="K4770">
        <f>MROUND(US_Accidents_Dec20_updated[[#This Row],[Wind_Speed(mph)]],5)</f>
        <v>5</v>
      </c>
      <c r="L4770">
        <f>IF(US_Accidents_Dec20_updated[[#This Row],[Precipitation(in)]]&gt;0.1, 0.1, US_Accidents_Dec20_updated[[#This Row],[Precipitation(in)]])</f>
        <v>0</v>
      </c>
    </row>
    <row r="4771" spans="1:12" x14ac:dyDescent="0.25">
      <c r="A4771" t="str">
        <f>US_Accidents_Dec20_updated[[#This Row],[ID]]</f>
        <v>A-4201695</v>
      </c>
      <c r="B4771">
        <f>US_Accidents_Dec20_updated[[#This Row],[Start_Lat]]</f>
        <v>39.810169999999999</v>
      </c>
      <c r="C4771">
        <f>US_Accidents_Dec20_updated[[#This Row],[Start_Lng]]</f>
        <v>-105.00048</v>
      </c>
      <c r="D4771">
        <f>US_Accidents_Dec20_updated[[#This Row],[Severity]]-1</f>
        <v>1</v>
      </c>
      <c r="E4771">
        <f>HOUR(US_Accidents_Dec20_updated[[#This Row],[Start_Time]])</f>
        <v>8</v>
      </c>
      <c r="F4771">
        <f>DAY(US_Accidents_Dec20_updated[[#This Row],[Start_Time]])</f>
        <v>18</v>
      </c>
      <c r="G4771">
        <f>MONTH(US_Accidents_Dec20_updated[[#This Row],[Start_Time]])</f>
        <v>6</v>
      </c>
      <c r="H4771" t="str">
        <f>US_Accidents_Dec20_updated[[#This Row],[Description]]</f>
        <v>At Pecos St/Exit 4 - Accident. Left lane blocked.</v>
      </c>
      <c r="I4771" t="s">
        <v>50</v>
      </c>
      <c r="J4771">
        <f>IF(US_Accidents_Dec20_updated[[#This Row],[Visibility(mi)]]&gt;30, 30, MROUND(US_Accidents_Dec20_updated[[#This Row],[Visibility(mi)]],5))</f>
        <v>15</v>
      </c>
      <c r="K4771">
        <f>MROUND(US_Accidents_Dec20_updated[[#This Row],[Wind_Speed(mph)]],5)</f>
        <v>5</v>
      </c>
      <c r="L4771">
        <f>IF(US_Accidents_Dec20_updated[[#This Row],[Precipitation(in)]]&gt;0.1, 0.1, US_Accidents_Dec20_updated[[#This Row],[Precipitation(in)]])</f>
        <v>0</v>
      </c>
    </row>
    <row r="4772" spans="1:12" x14ac:dyDescent="0.25">
      <c r="A4772" t="str">
        <f>US_Accidents_Dec20_updated[[#This Row],[ID]]</f>
        <v>A-4201699</v>
      </c>
      <c r="B4772">
        <f>US_Accidents_Dec20_updated[[#This Row],[Start_Lat]]</f>
        <v>38.243400000000001</v>
      </c>
      <c r="C4772">
        <f>US_Accidents_Dec20_updated[[#This Row],[Start_Lng]]</f>
        <v>-105.060683</v>
      </c>
      <c r="D4772">
        <f>US_Accidents_Dec20_updated[[#This Row],[Severity]]-1</f>
        <v>2</v>
      </c>
      <c r="E4772">
        <f>HOUR(US_Accidents_Dec20_updated[[#This Row],[Start_Time]])</f>
        <v>9</v>
      </c>
      <c r="F4772">
        <f>DAY(US_Accidents_Dec20_updated[[#This Row],[Start_Time]])</f>
        <v>18</v>
      </c>
      <c r="G4772">
        <f>MONTH(US_Accidents_Dec20_updated[[#This Row],[Start_Time]])</f>
        <v>6</v>
      </c>
      <c r="H4772" t="str">
        <f>US_Accidents_Dec20_updated[[#This Row],[Description]]</f>
        <v>At CR-201/Siloam Rd - Accident.</v>
      </c>
      <c r="I4772" t="s">
        <v>50</v>
      </c>
      <c r="J4772">
        <f>IF(US_Accidents_Dec20_updated[[#This Row],[Visibility(mi)]]&gt;30, 30, MROUND(US_Accidents_Dec20_updated[[#This Row],[Visibility(mi)]],5))</f>
        <v>10</v>
      </c>
      <c r="K4772">
        <f>MROUND(US_Accidents_Dec20_updated[[#This Row],[Wind_Speed(mph)]],5)</f>
        <v>0</v>
      </c>
      <c r="L4772">
        <f>IF(US_Accidents_Dec20_updated[[#This Row],[Precipitation(in)]]&gt;0.1, 0.1, US_Accidents_Dec20_updated[[#This Row],[Precipitation(in)]])</f>
        <v>0</v>
      </c>
    </row>
    <row r="4773" spans="1:12" x14ac:dyDescent="0.25">
      <c r="A4773" t="str">
        <f>US_Accidents_Dec20_updated[[#This Row],[ID]]</f>
        <v>A-4201700</v>
      </c>
      <c r="B4773">
        <f>US_Accidents_Dec20_updated[[#This Row],[Start_Lat]]</f>
        <v>39.971789999999999</v>
      </c>
      <c r="C4773">
        <f>US_Accidents_Dec20_updated[[#This Row],[Start_Lng]]</f>
        <v>-104.82718</v>
      </c>
      <c r="D4773">
        <f>US_Accidents_Dec20_updated[[#This Row],[Severity]]-1</f>
        <v>2</v>
      </c>
      <c r="E4773">
        <f>HOUR(US_Accidents_Dec20_updated[[#This Row],[Start_Time]])</f>
        <v>10</v>
      </c>
      <c r="F4773">
        <f>DAY(US_Accidents_Dec20_updated[[#This Row],[Start_Time]])</f>
        <v>18</v>
      </c>
      <c r="G4773">
        <f>MONTH(US_Accidents_Dec20_updated[[#This Row],[Start_Time]])</f>
        <v>6</v>
      </c>
      <c r="H4773" t="str">
        <f>US_Accidents_Dec20_updated[[#This Row],[Description]]</f>
        <v>At W Bromley Ln - Accident.</v>
      </c>
      <c r="I4773" t="s">
        <v>50</v>
      </c>
      <c r="J4773">
        <f>IF(US_Accidents_Dec20_updated[[#This Row],[Visibility(mi)]]&gt;30, 30, MROUND(US_Accidents_Dec20_updated[[#This Row],[Visibility(mi)]],5))</f>
        <v>10</v>
      </c>
      <c r="K4773">
        <f>MROUND(US_Accidents_Dec20_updated[[#This Row],[Wind_Speed(mph)]],5)</f>
        <v>5</v>
      </c>
      <c r="L4773">
        <f>IF(US_Accidents_Dec20_updated[[#This Row],[Precipitation(in)]]&gt;0.1, 0.1, US_Accidents_Dec20_updated[[#This Row],[Precipitation(in)]])</f>
        <v>0</v>
      </c>
    </row>
    <row r="4774" spans="1:12" x14ac:dyDescent="0.25">
      <c r="A4774" t="str">
        <f>US_Accidents_Dec20_updated[[#This Row],[ID]]</f>
        <v>A-4201701</v>
      </c>
      <c r="B4774">
        <f>US_Accidents_Dec20_updated[[#This Row],[Start_Lat]]</f>
        <v>40.203660999999997</v>
      </c>
      <c r="C4774">
        <f>US_Accidents_Dec20_updated[[#This Row],[Start_Lng]]</f>
        <v>-104.86548999999999</v>
      </c>
      <c r="D4774">
        <f>US_Accidents_Dec20_updated[[#This Row],[Severity]]-1</f>
        <v>3</v>
      </c>
      <c r="E4774">
        <f>HOUR(US_Accidents_Dec20_updated[[#This Row],[Start_Time]])</f>
        <v>12</v>
      </c>
      <c r="F4774">
        <f>DAY(US_Accidents_Dec20_updated[[#This Row],[Start_Time]])</f>
        <v>18</v>
      </c>
      <c r="G4774">
        <f>MONTH(US_Accidents_Dec20_updated[[#This Row],[Start_Time]])</f>
        <v>6</v>
      </c>
      <c r="H4774" t="str">
        <f>US_Accidents_Dec20_updated[[#This Row],[Description]]</f>
        <v>Closed at County Road 25.5 - Road closed due to accident.</v>
      </c>
      <c r="I4774" t="s">
        <v>1203</v>
      </c>
      <c r="J4774">
        <f>IF(US_Accidents_Dec20_updated[[#This Row],[Visibility(mi)]]&gt;30, 30, MROUND(US_Accidents_Dec20_updated[[#This Row],[Visibility(mi)]],5))</f>
        <v>10</v>
      </c>
      <c r="K4774">
        <f>MROUND(US_Accidents_Dec20_updated[[#This Row],[Wind_Speed(mph)]],5)</f>
        <v>5</v>
      </c>
      <c r="L4774">
        <f>IF(US_Accidents_Dec20_updated[[#This Row],[Precipitation(in)]]&gt;0.1, 0.1, US_Accidents_Dec20_updated[[#This Row],[Precipitation(in)]])</f>
        <v>0</v>
      </c>
    </row>
    <row r="4775" spans="1:12" x14ac:dyDescent="0.25">
      <c r="A4775" t="str">
        <f>US_Accidents_Dec20_updated[[#This Row],[ID]]</f>
        <v>A-4201718</v>
      </c>
      <c r="B4775">
        <f>US_Accidents_Dec20_updated[[#This Row],[Start_Lat]]</f>
        <v>39.760379999999998</v>
      </c>
      <c r="C4775">
        <f>US_Accidents_Dec20_updated[[#This Row],[Start_Lng]]</f>
        <v>-105.00582</v>
      </c>
      <c r="D4775">
        <f>US_Accidents_Dec20_updated[[#This Row],[Severity]]-1</f>
        <v>2</v>
      </c>
      <c r="E4775">
        <f>HOUR(US_Accidents_Dec20_updated[[#This Row],[Start_Time]])</f>
        <v>15</v>
      </c>
      <c r="F4775">
        <f>DAY(US_Accidents_Dec20_updated[[#This Row],[Start_Time]])</f>
        <v>18</v>
      </c>
      <c r="G4775">
        <f>MONTH(US_Accidents_Dec20_updated[[#This Row],[Start_Time]])</f>
        <v>6</v>
      </c>
      <c r="H4775" t="str">
        <f>US_Accidents_Dec20_updated[[#This Row],[Description]]</f>
        <v>At 20th St/Exit 212 - Accident.</v>
      </c>
      <c r="I4775" t="s">
        <v>50</v>
      </c>
      <c r="J4775">
        <f>IF(US_Accidents_Dec20_updated[[#This Row],[Visibility(mi)]]&gt;30, 30, MROUND(US_Accidents_Dec20_updated[[#This Row],[Visibility(mi)]],5))</f>
        <v>15</v>
      </c>
      <c r="K4775">
        <f>MROUND(US_Accidents_Dec20_updated[[#This Row],[Wind_Speed(mph)]],5)</f>
        <v>5</v>
      </c>
      <c r="L4775">
        <f>IF(US_Accidents_Dec20_updated[[#This Row],[Precipitation(in)]]&gt;0.1, 0.1, US_Accidents_Dec20_updated[[#This Row],[Precipitation(in)]])</f>
        <v>0</v>
      </c>
    </row>
    <row r="4776" spans="1:12" x14ac:dyDescent="0.25">
      <c r="A4776" t="str">
        <f>US_Accidents_Dec20_updated[[#This Row],[ID]]</f>
        <v>A-4201719</v>
      </c>
      <c r="B4776">
        <f>US_Accidents_Dec20_updated[[#This Row],[Start_Lat]]</f>
        <v>38.02176</v>
      </c>
      <c r="C4776">
        <f>US_Accidents_Dec20_updated[[#This Row],[Start_Lng]]</f>
        <v>-104.73757999999999</v>
      </c>
      <c r="D4776">
        <f>US_Accidents_Dec20_updated[[#This Row],[Severity]]-1</f>
        <v>2</v>
      </c>
      <c r="E4776">
        <f>HOUR(US_Accidents_Dec20_updated[[#This Row],[Start_Time]])</f>
        <v>15</v>
      </c>
      <c r="F4776">
        <f>DAY(US_Accidents_Dec20_updated[[#This Row],[Start_Time]])</f>
        <v>18</v>
      </c>
      <c r="G4776">
        <f>MONTH(US_Accidents_Dec20_updated[[#This Row],[Start_Time]])</f>
        <v>6</v>
      </c>
      <c r="H4776" t="str">
        <f>US_Accidents_Dec20_updated[[#This Row],[Description]]</f>
        <v>At Exit 83 - Accident.</v>
      </c>
      <c r="I4776" t="s">
        <v>50</v>
      </c>
      <c r="J4776">
        <f>IF(US_Accidents_Dec20_updated[[#This Row],[Visibility(mi)]]&gt;30, 30, MROUND(US_Accidents_Dec20_updated[[#This Row],[Visibility(mi)]],5))</f>
        <v>10</v>
      </c>
      <c r="K4776">
        <f>MROUND(US_Accidents_Dec20_updated[[#This Row],[Wind_Speed(mph)]],5)</f>
        <v>20</v>
      </c>
      <c r="L4776">
        <f>IF(US_Accidents_Dec20_updated[[#This Row],[Precipitation(in)]]&gt;0.1, 0.1, US_Accidents_Dec20_updated[[#This Row],[Precipitation(in)]])</f>
        <v>0</v>
      </c>
    </row>
    <row r="4777" spans="1:12" x14ac:dyDescent="0.25">
      <c r="A4777" t="str">
        <f>US_Accidents_Dec20_updated[[#This Row],[ID]]</f>
        <v>A-4201723</v>
      </c>
      <c r="B4777">
        <f>US_Accidents_Dec20_updated[[#This Row],[Start_Lat]]</f>
        <v>39.738379999999999</v>
      </c>
      <c r="C4777">
        <f>US_Accidents_Dec20_updated[[#This Row],[Start_Lng]]</f>
        <v>-104.440968</v>
      </c>
      <c r="D4777">
        <f>US_Accidents_Dec20_updated[[#This Row],[Severity]]-1</f>
        <v>2</v>
      </c>
      <c r="E4777">
        <f>HOUR(US_Accidents_Dec20_updated[[#This Row],[Start_Time]])</f>
        <v>16</v>
      </c>
      <c r="F4777">
        <f>DAY(US_Accidents_Dec20_updated[[#This Row],[Start_Time]])</f>
        <v>18</v>
      </c>
      <c r="G4777">
        <f>MONTH(US_Accidents_Dec20_updated[[#This Row],[Start_Time]])</f>
        <v>6</v>
      </c>
      <c r="H4777" t="str">
        <f>US_Accidents_Dec20_updated[[#This Row],[Description]]</f>
        <v>At Manila Road/Exit 299 - Accident.</v>
      </c>
      <c r="I4777" t="s">
        <v>50</v>
      </c>
      <c r="J4777">
        <f>IF(US_Accidents_Dec20_updated[[#This Row],[Visibility(mi)]]&gt;30, 30, MROUND(US_Accidents_Dec20_updated[[#This Row],[Visibility(mi)]],5))</f>
        <v>10</v>
      </c>
      <c r="K4777">
        <f>MROUND(US_Accidents_Dec20_updated[[#This Row],[Wind_Speed(mph)]],5)</f>
        <v>10</v>
      </c>
      <c r="L4777">
        <f>IF(US_Accidents_Dec20_updated[[#This Row],[Precipitation(in)]]&gt;0.1, 0.1, US_Accidents_Dec20_updated[[#This Row],[Precipitation(in)]])</f>
        <v>0</v>
      </c>
    </row>
    <row r="4778" spans="1:12" x14ac:dyDescent="0.25">
      <c r="A4778" t="str">
        <f>US_Accidents_Dec20_updated[[#This Row],[ID]]</f>
        <v>A-4201726</v>
      </c>
      <c r="B4778">
        <f>US_Accidents_Dec20_updated[[#This Row],[Start_Lat]]</f>
        <v>37.9758</v>
      </c>
      <c r="C4778">
        <f>US_Accidents_Dec20_updated[[#This Row],[Start_Lng]]</f>
        <v>-104.78004</v>
      </c>
      <c r="D4778">
        <f>US_Accidents_Dec20_updated[[#This Row],[Severity]]-1</f>
        <v>2</v>
      </c>
      <c r="E4778">
        <f>HOUR(US_Accidents_Dec20_updated[[#This Row],[Start_Time]])</f>
        <v>19</v>
      </c>
      <c r="F4778">
        <f>DAY(US_Accidents_Dec20_updated[[#This Row],[Start_Time]])</f>
        <v>18</v>
      </c>
      <c r="G4778">
        <f>MONTH(US_Accidents_Dec20_updated[[#This Row],[Start_Time]])</f>
        <v>6</v>
      </c>
      <c r="H4778" t="str">
        <f>US_Accidents_Dec20_updated[[#This Row],[Description]]</f>
        <v>At CR-345/Exit 77 - Accident.</v>
      </c>
      <c r="I4778" t="s">
        <v>50</v>
      </c>
      <c r="J4778">
        <f>IF(US_Accidents_Dec20_updated[[#This Row],[Visibility(mi)]]&gt;30, 30, MROUND(US_Accidents_Dec20_updated[[#This Row],[Visibility(mi)]],5))</f>
        <v>10</v>
      </c>
      <c r="K4778">
        <f>MROUND(US_Accidents_Dec20_updated[[#This Row],[Wind_Speed(mph)]],5)</f>
        <v>0</v>
      </c>
      <c r="L4778">
        <f>IF(US_Accidents_Dec20_updated[[#This Row],[Precipitation(in)]]&gt;0.1, 0.1, US_Accidents_Dec20_updated[[#This Row],[Precipitation(in)]])</f>
        <v>0</v>
      </c>
    </row>
    <row r="4779" spans="1:12" x14ac:dyDescent="0.25">
      <c r="A4779" t="str">
        <f>US_Accidents_Dec20_updated[[#This Row],[ID]]</f>
        <v>A-4201732</v>
      </c>
      <c r="B4779">
        <f>US_Accidents_Dec20_updated[[#This Row],[Start_Lat]]</f>
        <v>39.701030000000003</v>
      </c>
      <c r="C4779">
        <f>US_Accidents_Dec20_updated[[#This Row],[Start_Lng]]</f>
        <v>-104.98754</v>
      </c>
      <c r="D4779">
        <f>US_Accidents_Dec20_updated[[#This Row],[Severity]]-1</f>
        <v>2</v>
      </c>
      <c r="E4779">
        <f>HOUR(US_Accidents_Dec20_updated[[#This Row],[Start_Time]])</f>
        <v>18</v>
      </c>
      <c r="F4779">
        <f>DAY(US_Accidents_Dec20_updated[[#This Row],[Start_Time]])</f>
        <v>18</v>
      </c>
      <c r="G4779">
        <f>MONTH(US_Accidents_Dec20_updated[[#This Row],[Start_Time]])</f>
        <v>6</v>
      </c>
      <c r="H4779" t="str">
        <f>US_Accidents_Dec20_updated[[#This Row],[Description]]</f>
        <v>At I-25/US-87 - Accident.</v>
      </c>
      <c r="I4779" t="s">
        <v>50</v>
      </c>
      <c r="J4779">
        <f>IF(US_Accidents_Dec20_updated[[#This Row],[Visibility(mi)]]&gt;30, 30, MROUND(US_Accidents_Dec20_updated[[#This Row],[Visibility(mi)]],5))</f>
        <v>10</v>
      </c>
      <c r="K4779">
        <f>MROUND(US_Accidents_Dec20_updated[[#This Row],[Wind_Speed(mph)]],5)</f>
        <v>10</v>
      </c>
      <c r="L4779">
        <f>IF(US_Accidents_Dec20_updated[[#This Row],[Precipitation(in)]]&gt;0.1, 0.1, US_Accidents_Dec20_updated[[#This Row],[Precipitation(in)]])</f>
        <v>0</v>
      </c>
    </row>
    <row r="4780" spans="1:12" x14ac:dyDescent="0.25">
      <c r="A4780" t="str">
        <f>US_Accidents_Dec20_updated[[#This Row],[ID]]</f>
        <v>A-4201739</v>
      </c>
      <c r="B4780">
        <f>US_Accidents_Dec20_updated[[#This Row],[Start_Lat]]</f>
        <v>39.183886000000001</v>
      </c>
      <c r="C4780">
        <f>US_Accidents_Dec20_updated[[#This Row],[Start_Lng]]</f>
        <v>-104.85037</v>
      </c>
      <c r="D4780">
        <f>US_Accidents_Dec20_updated[[#This Row],[Severity]]-1</f>
        <v>2</v>
      </c>
      <c r="E4780">
        <f>HOUR(US_Accidents_Dec20_updated[[#This Row],[Start_Time]])</f>
        <v>22</v>
      </c>
      <c r="F4780">
        <f>DAY(US_Accidents_Dec20_updated[[#This Row],[Start_Time]])</f>
        <v>18</v>
      </c>
      <c r="G4780">
        <f>MONTH(US_Accidents_Dec20_updated[[#This Row],[Start_Time]])</f>
        <v>6</v>
      </c>
      <c r="H4780" t="str">
        <f>US_Accidents_Dec20_updated[[#This Row],[Description]]</f>
        <v>At County Line Rd/Exit 163 - Accident.</v>
      </c>
      <c r="I4780" t="s">
        <v>50</v>
      </c>
      <c r="J4780">
        <f>IF(US_Accidents_Dec20_updated[[#This Row],[Visibility(mi)]]&gt;30, 30, MROUND(US_Accidents_Dec20_updated[[#This Row],[Visibility(mi)]],5))</f>
        <v>10</v>
      </c>
      <c r="K4780">
        <f>MROUND(US_Accidents_Dec20_updated[[#This Row],[Wind_Speed(mph)]],5)</f>
        <v>10</v>
      </c>
      <c r="L4780">
        <f>IF(US_Accidents_Dec20_updated[[#This Row],[Precipitation(in)]]&gt;0.1, 0.1, US_Accidents_Dec20_updated[[#This Row],[Precipitation(in)]])</f>
        <v>0</v>
      </c>
    </row>
    <row r="4781" spans="1:12" x14ac:dyDescent="0.25">
      <c r="A4781" t="str">
        <f>US_Accidents_Dec20_updated[[#This Row],[ID]]</f>
        <v>A-4202165</v>
      </c>
      <c r="B4781">
        <f>US_Accidents_Dec20_updated[[#This Row],[Start_Lat]]</f>
        <v>39.690800000000003</v>
      </c>
      <c r="C4781">
        <f>US_Accidents_Dec20_updated[[#This Row],[Start_Lng]]</f>
        <v>-105.18799</v>
      </c>
      <c r="D4781">
        <f>US_Accidents_Dec20_updated[[#This Row],[Severity]]-1</f>
        <v>1</v>
      </c>
      <c r="E4781">
        <f>HOUR(US_Accidents_Dec20_updated[[#This Row],[Start_Time]])</f>
        <v>11</v>
      </c>
      <c r="F4781">
        <f>DAY(US_Accidents_Dec20_updated[[#This Row],[Start_Time]])</f>
        <v>19</v>
      </c>
      <c r="G4781">
        <f>MONTH(US_Accidents_Dec20_updated[[#This Row],[Start_Time]])</f>
        <v>6</v>
      </c>
      <c r="H4781" t="str">
        <f>US_Accidents_Dec20_updated[[#This Row],[Description]]</f>
        <v>At CO-26/W Alameda Pkwy - Accident. Right lane blocked.</v>
      </c>
      <c r="I4781" t="s">
        <v>50</v>
      </c>
      <c r="J4781">
        <f>IF(US_Accidents_Dec20_updated[[#This Row],[Visibility(mi)]]&gt;30, 30, MROUND(US_Accidents_Dec20_updated[[#This Row],[Visibility(mi)]],5))</f>
        <v>30</v>
      </c>
      <c r="K4781">
        <f>MROUND(US_Accidents_Dec20_updated[[#This Row],[Wind_Speed(mph)]],5)</f>
        <v>15</v>
      </c>
      <c r="L4781">
        <f>IF(US_Accidents_Dec20_updated[[#This Row],[Precipitation(in)]]&gt;0.1, 0.1, US_Accidents_Dec20_updated[[#This Row],[Precipitation(in)]])</f>
        <v>0</v>
      </c>
    </row>
    <row r="4782" spans="1:12" x14ac:dyDescent="0.25">
      <c r="A4782" t="str">
        <f>US_Accidents_Dec20_updated[[#This Row],[ID]]</f>
        <v>A-4202168</v>
      </c>
      <c r="B4782">
        <f>US_Accidents_Dec20_updated[[#This Row],[Start_Lat]]</f>
        <v>40.449131999999999</v>
      </c>
      <c r="C4782">
        <f>US_Accidents_Dec20_updated[[#This Row],[Start_Lng]]</f>
        <v>-104.99193</v>
      </c>
      <c r="D4782">
        <f>US_Accidents_Dec20_updated[[#This Row],[Severity]]-1</f>
        <v>2</v>
      </c>
      <c r="E4782">
        <f>HOUR(US_Accidents_Dec20_updated[[#This Row],[Start_Time]])</f>
        <v>7</v>
      </c>
      <c r="F4782">
        <f>DAY(US_Accidents_Dec20_updated[[#This Row],[Start_Time]])</f>
        <v>19</v>
      </c>
      <c r="G4782">
        <f>MONTH(US_Accidents_Dec20_updated[[#This Row],[Start_Time]])</f>
        <v>6</v>
      </c>
      <c r="H4782" t="str">
        <f>US_Accidents_Dec20_updated[[#This Row],[Description]]</f>
        <v>At CO-392/Exit 262 - Accident.</v>
      </c>
      <c r="I4782" t="s">
        <v>50</v>
      </c>
      <c r="J4782">
        <f>IF(US_Accidents_Dec20_updated[[#This Row],[Visibility(mi)]]&gt;30, 30, MROUND(US_Accidents_Dec20_updated[[#This Row],[Visibility(mi)]],5))</f>
        <v>10</v>
      </c>
      <c r="K4782">
        <f>MROUND(US_Accidents_Dec20_updated[[#This Row],[Wind_Speed(mph)]],5)</f>
        <v>10</v>
      </c>
      <c r="L4782">
        <f>IF(US_Accidents_Dec20_updated[[#This Row],[Precipitation(in)]]&gt;0.1, 0.1, US_Accidents_Dec20_updated[[#This Row],[Precipitation(in)]])</f>
        <v>0</v>
      </c>
    </row>
    <row r="4783" spans="1:12" x14ac:dyDescent="0.25">
      <c r="A4783" t="str">
        <f>US_Accidents_Dec20_updated[[#This Row],[ID]]</f>
        <v>A-4202174</v>
      </c>
      <c r="B4783">
        <f>US_Accidents_Dec20_updated[[#This Row],[Start_Lat]]</f>
        <v>39.900221000000002</v>
      </c>
      <c r="C4783">
        <f>US_Accidents_Dec20_updated[[#This Row],[Start_Lng]]</f>
        <v>-104.988178</v>
      </c>
      <c r="D4783">
        <f>US_Accidents_Dec20_updated[[#This Row],[Severity]]-1</f>
        <v>2</v>
      </c>
      <c r="E4783">
        <f>HOUR(US_Accidents_Dec20_updated[[#This Row],[Start_Time]])</f>
        <v>8</v>
      </c>
      <c r="F4783">
        <f>DAY(US_Accidents_Dec20_updated[[#This Row],[Start_Time]])</f>
        <v>19</v>
      </c>
      <c r="G4783">
        <f>MONTH(US_Accidents_Dec20_updated[[#This Row],[Start_Time]])</f>
        <v>6</v>
      </c>
      <c r="H4783" t="str">
        <f>US_Accidents_Dec20_updated[[#This Row],[Description]]</f>
        <v>At 104th Ave/Exit 221 - Accident.</v>
      </c>
      <c r="I4783" t="s">
        <v>50</v>
      </c>
      <c r="J4783">
        <f>IF(US_Accidents_Dec20_updated[[#This Row],[Visibility(mi)]]&gt;30, 30, MROUND(US_Accidents_Dec20_updated[[#This Row],[Visibility(mi)]],5))</f>
        <v>10</v>
      </c>
      <c r="K4783">
        <f>MROUND(US_Accidents_Dec20_updated[[#This Row],[Wind_Speed(mph)]],5)</f>
        <v>10</v>
      </c>
      <c r="L4783">
        <f>IF(US_Accidents_Dec20_updated[[#This Row],[Precipitation(in)]]&gt;0.1, 0.1, US_Accidents_Dec20_updated[[#This Row],[Precipitation(in)]])</f>
        <v>0</v>
      </c>
    </row>
    <row r="4784" spans="1:12" x14ac:dyDescent="0.25">
      <c r="A4784" t="str">
        <f>US_Accidents_Dec20_updated[[#This Row],[ID]]</f>
        <v>A-4202175</v>
      </c>
      <c r="B4784">
        <f>US_Accidents_Dec20_updated[[#This Row],[Start_Lat]]</f>
        <v>39.760379999999998</v>
      </c>
      <c r="C4784">
        <f>US_Accidents_Dec20_updated[[#This Row],[Start_Lng]]</f>
        <v>-105.00582</v>
      </c>
      <c r="D4784">
        <f>US_Accidents_Dec20_updated[[#This Row],[Severity]]-1</f>
        <v>2</v>
      </c>
      <c r="E4784">
        <f>HOUR(US_Accidents_Dec20_updated[[#This Row],[Start_Time]])</f>
        <v>8</v>
      </c>
      <c r="F4784">
        <f>DAY(US_Accidents_Dec20_updated[[#This Row],[Start_Time]])</f>
        <v>19</v>
      </c>
      <c r="G4784">
        <f>MONTH(US_Accidents_Dec20_updated[[#This Row],[Start_Time]])</f>
        <v>6</v>
      </c>
      <c r="H4784" t="str">
        <f>US_Accidents_Dec20_updated[[#This Row],[Description]]</f>
        <v>At 20th St/Exit 212 - Accident.</v>
      </c>
      <c r="I4784" t="s">
        <v>50</v>
      </c>
      <c r="J4784">
        <f>IF(US_Accidents_Dec20_updated[[#This Row],[Visibility(mi)]]&gt;30, 30, MROUND(US_Accidents_Dec20_updated[[#This Row],[Visibility(mi)]],5))</f>
        <v>10</v>
      </c>
      <c r="K4784">
        <f>MROUND(US_Accidents_Dec20_updated[[#This Row],[Wind_Speed(mph)]],5)</f>
        <v>10</v>
      </c>
      <c r="L4784">
        <f>IF(US_Accidents_Dec20_updated[[#This Row],[Precipitation(in)]]&gt;0.1, 0.1, US_Accidents_Dec20_updated[[#This Row],[Precipitation(in)]])</f>
        <v>0</v>
      </c>
    </row>
    <row r="4785" spans="1:12" x14ac:dyDescent="0.25">
      <c r="A4785" t="str">
        <f>US_Accidents_Dec20_updated[[#This Row],[ID]]</f>
        <v>A-4202183</v>
      </c>
      <c r="B4785">
        <f>US_Accidents_Dec20_updated[[#This Row],[Start_Lat]]</f>
        <v>39.634369999999997</v>
      </c>
      <c r="C4785">
        <f>US_Accidents_Dec20_updated[[#This Row],[Start_Lng]]</f>
        <v>-106.516001</v>
      </c>
      <c r="D4785">
        <f>US_Accidents_Dec20_updated[[#This Row],[Severity]]-1</f>
        <v>2</v>
      </c>
      <c r="E4785">
        <f>HOUR(US_Accidents_Dec20_updated[[#This Row],[Start_Time]])</f>
        <v>9</v>
      </c>
      <c r="F4785">
        <f>DAY(US_Accidents_Dec20_updated[[#This Row],[Start_Time]])</f>
        <v>19</v>
      </c>
      <c r="G4785">
        <f>MONTH(US_Accidents_Dec20_updated[[#This Row],[Start_Time]])</f>
        <v>6</v>
      </c>
      <c r="H4785" t="str">
        <f>US_Accidents_Dec20_updated[[#This Row],[Description]]</f>
        <v>At William J Post Blvd/Exit 168 - Accident.</v>
      </c>
      <c r="I4785" t="s">
        <v>50</v>
      </c>
      <c r="J4785">
        <f>IF(US_Accidents_Dec20_updated[[#This Row],[Visibility(mi)]]&gt;30, 30, MROUND(US_Accidents_Dec20_updated[[#This Row],[Visibility(mi)]],5))</f>
        <v>10</v>
      </c>
      <c r="K4785">
        <f>MROUND(US_Accidents_Dec20_updated[[#This Row],[Wind_Speed(mph)]],5)</f>
        <v>5</v>
      </c>
      <c r="L4785">
        <f>IF(US_Accidents_Dec20_updated[[#This Row],[Precipitation(in)]]&gt;0.1, 0.1, US_Accidents_Dec20_updated[[#This Row],[Precipitation(in)]])</f>
        <v>0</v>
      </c>
    </row>
    <row r="4786" spans="1:12" x14ac:dyDescent="0.25">
      <c r="A4786" t="str">
        <f>US_Accidents_Dec20_updated[[#This Row],[ID]]</f>
        <v>A-4202187</v>
      </c>
      <c r="B4786">
        <f>US_Accidents_Dec20_updated[[#This Row],[Start_Lat]]</f>
        <v>39.757370999999999</v>
      </c>
      <c r="C4786">
        <f>US_Accidents_Dec20_updated[[#This Row],[Start_Lng]]</f>
        <v>-105.009998</v>
      </c>
      <c r="D4786">
        <f>US_Accidents_Dec20_updated[[#This Row],[Severity]]-1</f>
        <v>1</v>
      </c>
      <c r="E4786">
        <f>HOUR(US_Accidents_Dec20_updated[[#This Row],[Start_Time]])</f>
        <v>9</v>
      </c>
      <c r="F4786">
        <f>DAY(US_Accidents_Dec20_updated[[#This Row],[Start_Time]])</f>
        <v>19</v>
      </c>
      <c r="G4786">
        <f>MONTH(US_Accidents_Dec20_updated[[#This Row],[Start_Time]])</f>
        <v>6</v>
      </c>
      <c r="H4786" t="str">
        <f>US_Accidents_Dec20_updated[[#This Row],[Description]]</f>
        <v>At Speer Blvd/Exit 212 - Accident. Right lane blocked.</v>
      </c>
      <c r="I4786" t="s">
        <v>50</v>
      </c>
      <c r="J4786">
        <f>IF(US_Accidents_Dec20_updated[[#This Row],[Visibility(mi)]]&gt;30, 30, MROUND(US_Accidents_Dec20_updated[[#This Row],[Visibility(mi)]],5))</f>
        <v>30</v>
      </c>
      <c r="K4786">
        <f>MROUND(US_Accidents_Dec20_updated[[#This Row],[Wind_Speed(mph)]],5)</f>
        <v>5</v>
      </c>
      <c r="L4786">
        <f>IF(US_Accidents_Dec20_updated[[#This Row],[Precipitation(in)]]&gt;0.1, 0.1, US_Accidents_Dec20_updated[[#This Row],[Precipitation(in)]])</f>
        <v>0</v>
      </c>
    </row>
    <row r="4787" spans="1:12" x14ac:dyDescent="0.25">
      <c r="A4787" t="str">
        <f>US_Accidents_Dec20_updated[[#This Row],[ID]]</f>
        <v>A-4202190</v>
      </c>
      <c r="B4787">
        <f>US_Accidents_Dec20_updated[[#This Row],[Start_Lat]]</f>
        <v>39.63541</v>
      </c>
      <c r="C4787">
        <f>US_Accidents_Dec20_updated[[#This Row],[Start_Lng]]</f>
        <v>-104.90133</v>
      </c>
      <c r="D4787">
        <f>US_Accidents_Dec20_updated[[#This Row],[Severity]]-1</f>
        <v>1</v>
      </c>
      <c r="E4787">
        <f>HOUR(US_Accidents_Dec20_updated[[#This Row],[Start_Time]])</f>
        <v>10</v>
      </c>
      <c r="F4787">
        <f>DAY(US_Accidents_Dec20_updated[[#This Row],[Start_Time]])</f>
        <v>19</v>
      </c>
      <c r="G4787">
        <f>MONTH(US_Accidents_Dec20_updated[[#This Row],[Start_Time]])</f>
        <v>6</v>
      </c>
      <c r="H4787" t="str">
        <f>US_Accidents_Dec20_updated[[#This Row],[Description]]</f>
        <v>At I-25/Exit 1 - Accident. Right lane blocked.</v>
      </c>
      <c r="I4787" t="s">
        <v>50</v>
      </c>
      <c r="J4787">
        <f>IF(US_Accidents_Dec20_updated[[#This Row],[Visibility(mi)]]&gt;30, 30, MROUND(US_Accidents_Dec20_updated[[#This Row],[Visibility(mi)]],5))</f>
        <v>10</v>
      </c>
      <c r="K4787">
        <f>MROUND(US_Accidents_Dec20_updated[[#This Row],[Wind_Speed(mph)]],5)</f>
        <v>5</v>
      </c>
      <c r="L4787">
        <f>IF(US_Accidents_Dec20_updated[[#This Row],[Precipitation(in)]]&gt;0.1, 0.1, US_Accidents_Dec20_updated[[#This Row],[Precipitation(in)]])</f>
        <v>0</v>
      </c>
    </row>
    <row r="4788" spans="1:12" x14ac:dyDescent="0.25">
      <c r="A4788" t="str">
        <f>US_Accidents_Dec20_updated[[#This Row],[ID]]</f>
        <v>A-4202195</v>
      </c>
      <c r="B4788">
        <f>US_Accidents_Dec20_updated[[#This Row],[Start_Lat]]</f>
        <v>39.778359999999999</v>
      </c>
      <c r="C4788">
        <f>US_Accidents_Dec20_updated[[#This Row],[Start_Lng]]</f>
        <v>-104.89577300000001</v>
      </c>
      <c r="D4788">
        <f>US_Accidents_Dec20_updated[[#This Row],[Severity]]-1</f>
        <v>2</v>
      </c>
      <c r="E4788">
        <f>HOUR(US_Accidents_Dec20_updated[[#This Row],[Start_Time]])</f>
        <v>10</v>
      </c>
      <c r="F4788">
        <f>DAY(US_Accidents_Dec20_updated[[#This Row],[Start_Time]])</f>
        <v>19</v>
      </c>
      <c r="G4788">
        <f>MONTH(US_Accidents_Dec20_updated[[#This Row],[Start_Time]])</f>
        <v>6</v>
      </c>
      <c r="H4788" t="str">
        <f>US_Accidents_Dec20_updated[[#This Row],[Description]]</f>
        <v>At Quebec St/Exit 278 - Accident.</v>
      </c>
      <c r="I4788" t="s">
        <v>50</v>
      </c>
      <c r="J4788">
        <f>IF(US_Accidents_Dec20_updated[[#This Row],[Visibility(mi)]]&gt;30, 30, MROUND(US_Accidents_Dec20_updated[[#This Row],[Visibility(mi)]],5))</f>
        <v>30</v>
      </c>
      <c r="K4788">
        <f>MROUND(US_Accidents_Dec20_updated[[#This Row],[Wind_Speed(mph)]],5)</f>
        <v>10</v>
      </c>
      <c r="L4788">
        <f>IF(US_Accidents_Dec20_updated[[#This Row],[Precipitation(in)]]&gt;0.1, 0.1, US_Accidents_Dec20_updated[[#This Row],[Precipitation(in)]])</f>
        <v>0</v>
      </c>
    </row>
    <row r="4789" spans="1:12" x14ac:dyDescent="0.25">
      <c r="A4789" t="str">
        <f>US_Accidents_Dec20_updated[[#This Row],[ID]]</f>
        <v>A-4202202</v>
      </c>
      <c r="B4789">
        <f>US_Accidents_Dec20_updated[[#This Row],[Start_Lat]]</f>
        <v>39.801769</v>
      </c>
      <c r="C4789">
        <f>US_Accidents_Dec20_updated[[#This Row],[Start_Lng]]</f>
        <v>-105.139844</v>
      </c>
      <c r="D4789">
        <f>US_Accidents_Dec20_updated[[#This Row],[Severity]]-1</f>
        <v>3</v>
      </c>
      <c r="E4789">
        <f>HOUR(US_Accidents_Dec20_updated[[#This Row],[Start_Time]])</f>
        <v>15</v>
      </c>
      <c r="F4789">
        <f>DAY(US_Accidents_Dec20_updated[[#This Row],[Start_Time]])</f>
        <v>19</v>
      </c>
      <c r="G4789">
        <f>MONTH(US_Accidents_Dec20_updated[[#This Row],[Start_Time]])</f>
        <v>6</v>
      </c>
      <c r="H4789" t="str">
        <f>US_Accidents_Dec20_updated[[#This Row],[Description]]</f>
        <v>Closed between CR-17/Indiana St and 58th Ave - Road closed due to accident.</v>
      </c>
      <c r="I4789" t="s">
        <v>50</v>
      </c>
      <c r="J4789">
        <f>IF(US_Accidents_Dec20_updated[[#This Row],[Visibility(mi)]]&gt;30, 30, MROUND(US_Accidents_Dec20_updated[[#This Row],[Visibility(mi)]],5))</f>
        <v>30</v>
      </c>
      <c r="K4789">
        <f>MROUND(US_Accidents_Dec20_updated[[#This Row],[Wind_Speed(mph)]],5)</f>
        <v>15</v>
      </c>
      <c r="L4789">
        <f>IF(US_Accidents_Dec20_updated[[#This Row],[Precipitation(in)]]&gt;0.1, 0.1, US_Accidents_Dec20_updated[[#This Row],[Precipitation(in)]])</f>
        <v>0</v>
      </c>
    </row>
    <row r="4790" spans="1:12" x14ac:dyDescent="0.25">
      <c r="A4790" t="str">
        <f>US_Accidents_Dec20_updated[[#This Row],[ID]]</f>
        <v>A-4202203</v>
      </c>
      <c r="B4790">
        <f>US_Accidents_Dec20_updated[[#This Row],[Start_Lat]]</f>
        <v>39.801850000000002</v>
      </c>
      <c r="C4790">
        <f>US_Accidents_Dec20_updated[[#This Row],[Start_Lng]]</f>
        <v>-105.131523</v>
      </c>
      <c r="D4790">
        <f>US_Accidents_Dec20_updated[[#This Row],[Severity]]-1</f>
        <v>3</v>
      </c>
      <c r="E4790">
        <f>HOUR(US_Accidents_Dec20_updated[[#This Row],[Start_Time]])</f>
        <v>15</v>
      </c>
      <c r="F4790">
        <f>DAY(US_Accidents_Dec20_updated[[#This Row],[Start_Time]])</f>
        <v>19</v>
      </c>
      <c r="G4790">
        <f>MONTH(US_Accidents_Dec20_updated[[#This Row],[Start_Time]])</f>
        <v>6</v>
      </c>
      <c r="H4790" t="str">
        <f>US_Accidents_Dec20_updated[[#This Row],[Description]]</f>
        <v>Closed between 58th Ave and CR-17/Indiana St - Road closed due to accident.</v>
      </c>
      <c r="I4790" t="s">
        <v>50</v>
      </c>
      <c r="J4790">
        <f>IF(US_Accidents_Dec20_updated[[#This Row],[Visibility(mi)]]&gt;30, 30, MROUND(US_Accidents_Dec20_updated[[#This Row],[Visibility(mi)]],5))</f>
        <v>30</v>
      </c>
      <c r="K4790">
        <f>MROUND(US_Accidents_Dec20_updated[[#This Row],[Wind_Speed(mph)]],5)</f>
        <v>15</v>
      </c>
      <c r="L4790">
        <f>IF(US_Accidents_Dec20_updated[[#This Row],[Precipitation(in)]]&gt;0.1, 0.1, US_Accidents_Dec20_updated[[#This Row],[Precipitation(in)]])</f>
        <v>0</v>
      </c>
    </row>
    <row r="4791" spans="1:12" x14ac:dyDescent="0.25">
      <c r="A4791" t="str">
        <f>US_Accidents_Dec20_updated[[#This Row],[ID]]</f>
        <v>A-4202206</v>
      </c>
      <c r="B4791">
        <f>US_Accidents_Dec20_updated[[#This Row],[Start_Lat]]</f>
        <v>39.760379999999998</v>
      </c>
      <c r="C4791">
        <f>US_Accidents_Dec20_updated[[#This Row],[Start_Lng]]</f>
        <v>-105.00582</v>
      </c>
      <c r="D4791">
        <f>US_Accidents_Dec20_updated[[#This Row],[Severity]]-1</f>
        <v>2</v>
      </c>
      <c r="E4791">
        <f>HOUR(US_Accidents_Dec20_updated[[#This Row],[Start_Time]])</f>
        <v>11</v>
      </c>
      <c r="F4791">
        <f>DAY(US_Accidents_Dec20_updated[[#This Row],[Start_Time]])</f>
        <v>19</v>
      </c>
      <c r="G4791">
        <f>MONTH(US_Accidents_Dec20_updated[[#This Row],[Start_Time]])</f>
        <v>6</v>
      </c>
      <c r="H4791" t="str">
        <f>US_Accidents_Dec20_updated[[#This Row],[Description]]</f>
        <v>At 20th St/Exit 212 - Accident.</v>
      </c>
      <c r="I4791" t="s">
        <v>50</v>
      </c>
      <c r="J4791">
        <f>IF(US_Accidents_Dec20_updated[[#This Row],[Visibility(mi)]]&gt;30, 30, MROUND(US_Accidents_Dec20_updated[[#This Row],[Visibility(mi)]],5))</f>
        <v>30</v>
      </c>
      <c r="K4791">
        <f>MROUND(US_Accidents_Dec20_updated[[#This Row],[Wind_Speed(mph)]],5)</f>
        <v>15</v>
      </c>
      <c r="L4791">
        <f>IF(US_Accidents_Dec20_updated[[#This Row],[Precipitation(in)]]&gt;0.1, 0.1, US_Accidents_Dec20_updated[[#This Row],[Precipitation(in)]])</f>
        <v>0</v>
      </c>
    </row>
    <row r="4792" spans="1:12" x14ac:dyDescent="0.25">
      <c r="A4792" t="str">
        <f>US_Accidents_Dec20_updated[[#This Row],[ID]]</f>
        <v>A-4202209</v>
      </c>
      <c r="B4792">
        <f>US_Accidents_Dec20_updated[[#This Row],[Start_Lat]]</f>
        <v>39.742818</v>
      </c>
      <c r="C4792">
        <f>US_Accidents_Dec20_updated[[#This Row],[Start_Lng]]</f>
        <v>-104.73642700000001</v>
      </c>
      <c r="D4792">
        <f>US_Accidents_Dec20_updated[[#This Row],[Severity]]-1</f>
        <v>2</v>
      </c>
      <c r="E4792">
        <f>HOUR(US_Accidents_Dec20_updated[[#This Row],[Start_Time]])</f>
        <v>15</v>
      </c>
      <c r="F4792">
        <f>DAY(US_Accidents_Dec20_updated[[#This Row],[Start_Time]])</f>
        <v>19</v>
      </c>
      <c r="G4792">
        <f>MONTH(US_Accidents_Dec20_updated[[#This Row],[Start_Time]])</f>
        <v>6</v>
      </c>
      <c r="H4792" t="str">
        <f>US_Accidents_Dec20_updated[[#This Row],[Description]]</f>
        <v>At CO-32/Tower Rd/Exit 286 - Accident.</v>
      </c>
      <c r="I4792" t="s">
        <v>50</v>
      </c>
      <c r="J4792">
        <f>IF(US_Accidents_Dec20_updated[[#This Row],[Visibility(mi)]]&gt;30, 30, MROUND(US_Accidents_Dec20_updated[[#This Row],[Visibility(mi)]],5))</f>
        <v>10</v>
      </c>
      <c r="K4792">
        <f>MROUND(US_Accidents_Dec20_updated[[#This Row],[Wind_Speed(mph)]],5)</f>
        <v>5</v>
      </c>
      <c r="L4792">
        <f>IF(US_Accidents_Dec20_updated[[#This Row],[Precipitation(in)]]&gt;0.1, 0.1, US_Accidents_Dec20_updated[[#This Row],[Precipitation(in)]])</f>
        <v>0</v>
      </c>
    </row>
    <row r="4793" spans="1:12" x14ac:dyDescent="0.25">
      <c r="A4793" t="str">
        <f>US_Accidents_Dec20_updated[[#This Row],[ID]]</f>
        <v>A-4202213</v>
      </c>
      <c r="B4793">
        <f>US_Accidents_Dec20_updated[[#This Row],[Start_Lat]]</f>
        <v>40.136609999999997</v>
      </c>
      <c r="C4793">
        <f>US_Accidents_Dec20_updated[[#This Row],[Start_Lng]]</f>
        <v>-105.492228</v>
      </c>
      <c r="D4793">
        <f>US_Accidents_Dec20_updated[[#This Row],[Severity]]-1</f>
        <v>3</v>
      </c>
      <c r="E4793">
        <f>HOUR(US_Accidents_Dec20_updated[[#This Row],[Start_Time]])</f>
        <v>14</v>
      </c>
      <c r="F4793">
        <f>DAY(US_Accidents_Dec20_updated[[#This Row],[Start_Time]])</f>
        <v>19</v>
      </c>
      <c r="G4793">
        <f>MONTH(US_Accidents_Dec20_updated[[#This Row],[Start_Time]])</f>
        <v>6</v>
      </c>
      <c r="H4793" t="str">
        <f>US_Accidents_Dec20_updated[[#This Row],[Description]]</f>
        <v>Closed at Riverside Dr - Road closed due to accident.</v>
      </c>
      <c r="I4793" t="s">
        <v>50</v>
      </c>
      <c r="J4793">
        <f>IF(US_Accidents_Dec20_updated[[#This Row],[Visibility(mi)]]&gt;30, 30, MROUND(US_Accidents_Dec20_updated[[#This Row],[Visibility(mi)]],5))</f>
        <v>10</v>
      </c>
      <c r="K4793">
        <f>MROUND(US_Accidents_Dec20_updated[[#This Row],[Wind_Speed(mph)]],5)</f>
        <v>5</v>
      </c>
      <c r="L4793">
        <f>IF(US_Accidents_Dec20_updated[[#This Row],[Precipitation(in)]]&gt;0.1, 0.1, US_Accidents_Dec20_updated[[#This Row],[Precipitation(in)]])</f>
        <v>0</v>
      </c>
    </row>
    <row r="4794" spans="1:12" x14ac:dyDescent="0.25">
      <c r="A4794" t="str">
        <f>US_Accidents_Dec20_updated[[#This Row],[ID]]</f>
        <v>A-4202214</v>
      </c>
      <c r="B4794">
        <f>US_Accidents_Dec20_updated[[#This Row],[Start_Lat]]</f>
        <v>40.145299999999999</v>
      </c>
      <c r="C4794">
        <f>US_Accidents_Dec20_updated[[#This Row],[Start_Lng]]</f>
        <v>-105.47251</v>
      </c>
      <c r="D4794">
        <f>US_Accidents_Dec20_updated[[#This Row],[Severity]]-1</f>
        <v>3</v>
      </c>
      <c r="E4794">
        <f>HOUR(US_Accidents_Dec20_updated[[#This Row],[Start_Time]])</f>
        <v>14</v>
      </c>
      <c r="F4794">
        <f>DAY(US_Accidents_Dec20_updated[[#This Row],[Start_Time]])</f>
        <v>19</v>
      </c>
      <c r="G4794">
        <f>MONTH(US_Accidents_Dec20_updated[[#This Row],[Start_Time]])</f>
        <v>6</v>
      </c>
      <c r="H4794" t="str">
        <f>US_Accidents_Dec20_updated[[#This Row],[Description]]</f>
        <v>Closed at CR-92 - Road closed due to accident.</v>
      </c>
      <c r="I4794" t="s">
        <v>50</v>
      </c>
      <c r="J4794">
        <f>IF(US_Accidents_Dec20_updated[[#This Row],[Visibility(mi)]]&gt;30, 30, MROUND(US_Accidents_Dec20_updated[[#This Row],[Visibility(mi)]],5))</f>
        <v>10</v>
      </c>
      <c r="K4794">
        <f>MROUND(US_Accidents_Dec20_updated[[#This Row],[Wind_Speed(mph)]],5)</f>
        <v>5</v>
      </c>
      <c r="L4794">
        <f>IF(US_Accidents_Dec20_updated[[#This Row],[Precipitation(in)]]&gt;0.1, 0.1, US_Accidents_Dec20_updated[[#This Row],[Precipitation(in)]])</f>
        <v>0</v>
      </c>
    </row>
    <row r="4795" spans="1:12" x14ac:dyDescent="0.25">
      <c r="A4795" t="str">
        <f>US_Accidents_Dec20_updated[[#This Row],[ID]]</f>
        <v>A-4202215</v>
      </c>
      <c r="B4795">
        <f>US_Accidents_Dec20_updated[[#This Row],[Start_Lat]]</f>
        <v>40.136609999999997</v>
      </c>
      <c r="C4795">
        <f>US_Accidents_Dec20_updated[[#This Row],[Start_Lng]]</f>
        <v>-105.492228</v>
      </c>
      <c r="D4795">
        <f>US_Accidents_Dec20_updated[[#This Row],[Severity]]-1</f>
        <v>3</v>
      </c>
      <c r="E4795">
        <f>HOUR(US_Accidents_Dec20_updated[[#This Row],[Start_Time]])</f>
        <v>15</v>
      </c>
      <c r="F4795">
        <f>DAY(US_Accidents_Dec20_updated[[#This Row],[Start_Time]])</f>
        <v>19</v>
      </c>
      <c r="G4795">
        <f>MONTH(US_Accidents_Dec20_updated[[#This Row],[Start_Time]])</f>
        <v>6</v>
      </c>
      <c r="H4795" t="str">
        <f>US_Accidents_Dec20_updated[[#This Row],[Description]]</f>
        <v>Closed at CP-7 - Road closed due to accident.</v>
      </c>
      <c r="I4795" t="s">
        <v>50</v>
      </c>
      <c r="J4795">
        <f>IF(US_Accidents_Dec20_updated[[#This Row],[Visibility(mi)]]&gt;30, 30, MROUND(US_Accidents_Dec20_updated[[#This Row],[Visibility(mi)]],5))</f>
        <v>10</v>
      </c>
      <c r="K4795">
        <f>MROUND(US_Accidents_Dec20_updated[[#This Row],[Wind_Speed(mph)]],5)</f>
        <v>10</v>
      </c>
      <c r="L4795">
        <f>IF(US_Accidents_Dec20_updated[[#This Row],[Precipitation(in)]]&gt;0.1, 0.1, US_Accidents_Dec20_updated[[#This Row],[Precipitation(in)]])</f>
        <v>0</v>
      </c>
    </row>
    <row r="4796" spans="1:12" x14ac:dyDescent="0.25">
      <c r="A4796" t="str">
        <f>US_Accidents_Dec20_updated[[#This Row],[ID]]</f>
        <v>A-4202216</v>
      </c>
      <c r="B4796">
        <f>US_Accidents_Dec20_updated[[#This Row],[Start_Lat]]</f>
        <v>40.145299999999999</v>
      </c>
      <c r="C4796">
        <f>US_Accidents_Dec20_updated[[#This Row],[Start_Lng]]</f>
        <v>-105.47251</v>
      </c>
      <c r="D4796">
        <f>US_Accidents_Dec20_updated[[#This Row],[Severity]]-1</f>
        <v>3</v>
      </c>
      <c r="E4796">
        <f>HOUR(US_Accidents_Dec20_updated[[#This Row],[Start_Time]])</f>
        <v>15</v>
      </c>
      <c r="F4796">
        <f>DAY(US_Accidents_Dec20_updated[[#This Row],[Start_Time]])</f>
        <v>19</v>
      </c>
      <c r="G4796">
        <f>MONTH(US_Accidents_Dec20_updated[[#This Row],[Start_Time]])</f>
        <v>6</v>
      </c>
      <c r="H4796" t="str">
        <f>US_Accidents_Dec20_updated[[#This Row],[Description]]</f>
        <v>Closed at CR-92 - Road closed due to accident.</v>
      </c>
      <c r="I4796" t="s">
        <v>50</v>
      </c>
      <c r="J4796">
        <f>IF(US_Accidents_Dec20_updated[[#This Row],[Visibility(mi)]]&gt;30, 30, MROUND(US_Accidents_Dec20_updated[[#This Row],[Visibility(mi)]],5))</f>
        <v>10</v>
      </c>
      <c r="K4796">
        <f>MROUND(US_Accidents_Dec20_updated[[#This Row],[Wind_Speed(mph)]],5)</f>
        <v>10</v>
      </c>
      <c r="L4796">
        <f>IF(US_Accidents_Dec20_updated[[#This Row],[Precipitation(in)]]&gt;0.1, 0.1, US_Accidents_Dec20_updated[[#This Row],[Precipitation(in)]])</f>
        <v>0</v>
      </c>
    </row>
    <row r="4797" spans="1:12" x14ac:dyDescent="0.25">
      <c r="A4797" t="str">
        <f>US_Accidents_Dec20_updated[[#This Row],[ID]]</f>
        <v>A-4202219</v>
      </c>
      <c r="B4797">
        <f>US_Accidents_Dec20_updated[[#This Row],[Start_Lat]]</f>
        <v>39.139459000000002</v>
      </c>
      <c r="C4797">
        <f>US_Accidents_Dec20_updated[[#This Row],[Start_Lng]]</f>
        <v>-104.862336</v>
      </c>
      <c r="D4797">
        <f>US_Accidents_Dec20_updated[[#This Row],[Severity]]-1</f>
        <v>2</v>
      </c>
      <c r="E4797">
        <f>HOUR(US_Accidents_Dec20_updated[[#This Row],[Start_Time]])</f>
        <v>15</v>
      </c>
      <c r="F4797">
        <f>DAY(US_Accidents_Dec20_updated[[#This Row],[Start_Time]])</f>
        <v>19</v>
      </c>
      <c r="G4797">
        <f>MONTH(US_Accidents_Dec20_updated[[#This Row],[Start_Time]])</f>
        <v>6</v>
      </c>
      <c r="H4797" t="str">
        <f>US_Accidents_Dec20_updated[[#This Row],[Description]]</f>
        <v>At County Line Rd/Exit 163 - Accident. Festival.</v>
      </c>
      <c r="I4797" t="s">
        <v>50</v>
      </c>
      <c r="J4797">
        <f>IF(US_Accidents_Dec20_updated[[#This Row],[Visibility(mi)]]&gt;30, 30, MROUND(US_Accidents_Dec20_updated[[#This Row],[Visibility(mi)]],5))</f>
        <v>10</v>
      </c>
      <c r="K4797">
        <f>MROUND(US_Accidents_Dec20_updated[[#This Row],[Wind_Speed(mph)]],5)</f>
        <v>5</v>
      </c>
      <c r="L4797">
        <f>IF(US_Accidents_Dec20_updated[[#This Row],[Precipitation(in)]]&gt;0.1, 0.1, US_Accidents_Dec20_updated[[#This Row],[Precipitation(in)]])</f>
        <v>0</v>
      </c>
    </row>
    <row r="4798" spans="1:12" x14ac:dyDescent="0.25">
      <c r="A4798" t="str">
        <f>US_Accidents_Dec20_updated[[#This Row],[ID]]</f>
        <v>A-4202220</v>
      </c>
      <c r="B4798">
        <f>US_Accidents_Dec20_updated[[#This Row],[Start_Lat]]</f>
        <v>39.987659999999998</v>
      </c>
      <c r="C4798">
        <f>US_Accidents_Dec20_updated[[#This Row],[Start_Lng]]</f>
        <v>-105.23703999999999</v>
      </c>
      <c r="D4798">
        <f>US_Accidents_Dec20_updated[[#This Row],[Severity]]-1</f>
        <v>2</v>
      </c>
      <c r="E4798">
        <f>HOUR(US_Accidents_Dec20_updated[[#This Row],[Start_Time]])</f>
        <v>16</v>
      </c>
      <c r="F4798">
        <f>DAY(US_Accidents_Dec20_updated[[#This Row],[Start_Time]])</f>
        <v>19</v>
      </c>
      <c r="G4798">
        <f>MONTH(US_Accidents_Dec20_updated[[#This Row],[Start_Time]])</f>
        <v>6</v>
      </c>
      <c r="H4798" t="str">
        <f>US_Accidents_Dec20_updated[[#This Row],[Description]]</f>
        <v>At Table Mesa Dr - Accident.</v>
      </c>
      <c r="I4798" t="s">
        <v>50</v>
      </c>
      <c r="J4798">
        <f>IF(US_Accidents_Dec20_updated[[#This Row],[Visibility(mi)]]&gt;30, 30, MROUND(US_Accidents_Dec20_updated[[#This Row],[Visibility(mi)]],5))</f>
        <v>10</v>
      </c>
      <c r="K4798">
        <f>MROUND(US_Accidents_Dec20_updated[[#This Row],[Wind_Speed(mph)]],5)</f>
        <v>0</v>
      </c>
      <c r="L4798">
        <f>IF(US_Accidents_Dec20_updated[[#This Row],[Precipitation(in)]]&gt;0.1, 0.1, US_Accidents_Dec20_updated[[#This Row],[Precipitation(in)]])</f>
        <v>0</v>
      </c>
    </row>
    <row r="4799" spans="1:12" x14ac:dyDescent="0.25">
      <c r="A4799" t="str">
        <f>US_Accidents_Dec20_updated[[#This Row],[ID]]</f>
        <v>A-4202221</v>
      </c>
      <c r="B4799">
        <f>US_Accidents_Dec20_updated[[#This Row],[Start_Lat]]</f>
        <v>40.402697000000003</v>
      </c>
      <c r="C4799">
        <f>US_Accidents_Dec20_updated[[#This Row],[Start_Lng]]</f>
        <v>-104.99352</v>
      </c>
      <c r="D4799">
        <f>US_Accidents_Dec20_updated[[#This Row],[Severity]]-1</f>
        <v>2</v>
      </c>
      <c r="E4799">
        <f>HOUR(US_Accidents_Dec20_updated[[#This Row],[Start_Time]])</f>
        <v>16</v>
      </c>
      <c r="F4799">
        <f>DAY(US_Accidents_Dec20_updated[[#This Row],[Start_Time]])</f>
        <v>19</v>
      </c>
      <c r="G4799">
        <f>MONTH(US_Accidents_Dec20_updated[[#This Row],[Start_Time]])</f>
        <v>6</v>
      </c>
      <c r="H4799" t="str">
        <f>US_Accidents_Dec20_updated[[#This Row],[Description]]</f>
        <v>At CO-402/Exit 255 - Accident.</v>
      </c>
      <c r="I4799" t="s">
        <v>50</v>
      </c>
      <c r="J4799">
        <f>IF(US_Accidents_Dec20_updated[[#This Row],[Visibility(mi)]]&gt;30, 30, MROUND(US_Accidents_Dec20_updated[[#This Row],[Visibility(mi)]],5))</f>
        <v>5</v>
      </c>
      <c r="K4799">
        <f>MROUND(US_Accidents_Dec20_updated[[#This Row],[Wind_Speed(mph)]],5)</f>
        <v>10</v>
      </c>
      <c r="L4799">
        <f>IF(US_Accidents_Dec20_updated[[#This Row],[Precipitation(in)]]&gt;0.1, 0.1, US_Accidents_Dec20_updated[[#This Row],[Precipitation(in)]])</f>
        <v>0</v>
      </c>
    </row>
    <row r="4800" spans="1:12" x14ac:dyDescent="0.25">
      <c r="A4800" t="str">
        <f>US_Accidents_Dec20_updated[[#This Row],[ID]]</f>
        <v>A-4202222</v>
      </c>
      <c r="B4800">
        <f>US_Accidents_Dec20_updated[[#This Row],[Start_Lat]]</f>
        <v>39.093961999999998</v>
      </c>
      <c r="C4800">
        <f>US_Accidents_Dec20_updated[[#This Row],[Start_Lng]]</f>
        <v>-104.862951</v>
      </c>
      <c r="D4800">
        <f>US_Accidents_Dec20_updated[[#This Row],[Severity]]-1</f>
        <v>2</v>
      </c>
      <c r="E4800">
        <f>HOUR(US_Accidents_Dec20_updated[[#This Row],[Start_Time]])</f>
        <v>16</v>
      </c>
      <c r="F4800">
        <f>DAY(US_Accidents_Dec20_updated[[#This Row],[Start_Time]])</f>
        <v>19</v>
      </c>
      <c r="G4800">
        <f>MONTH(US_Accidents_Dec20_updated[[#This Row],[Start_Time]])</f>
        <v>6</v>
      </c>
      <c r="H4800" t="str">
        <f>US_Accidents_Dec20_updated[[#This Row],[Description]]</f>
        <v>At County Line Rd/Exit 163 - Accident.</v>
      </c>
      <c r="I4800" t="s">
        <v>50</v>
      </c>
      <c r="J4800">
        <f>IF(US_Accidents_Dec20_updated[[#This Row],[Visibility(mi)]]&gt;30, 30, MROUND(US_Accidents_Dec20_updated[[#This Row],[Visibility(mi)]],5))</f>
        <v>10</v>
      </c>
      <c r="K4800">
        <f>MROUND(US_Accidents_Dec20_updated[[#This Row],[Wind_Speed(mph)]],5)</f>
        <v>10</v>
      </c>
      <c r="L4800">
        <f>IF(US_Accidents_Dec20_updated[[#This Row],[Precipitation(in)]]&gt;0.1, 0.1, US_Accidents_Dec20_updated[[#This Row],[Precipitation(in)]])</f>
        <v>0</v>
      </c>
    </row>
    <row r="4801" spans="1:12" x14ac:dyDescent="0.25">
      <c r="A4801" t="str">
        <f>US_Accidents_Dec20_updated[[#This Row],[ID]]</f>
        <v>A-4202223</v>
      </c>
      <c r="B4801">
        <f>US_Accidents_Dec20_updated[[#This Row],[Start_Lat]]</f>
        <v>39.591949999999997</v>
      </c>
      <c r="C4801">
        <f>US_Accidents_Dec20_updated[[#This Row],[Start_Lng]]</f>
        <v>-104.88308000000001</v>
      </c>
      <c r="D4801">
        <f>US_Accidents_Dec20_updated[[#This Row],[Severity]]-1</f>
        <v>2</v>
      </c>
      <c r="E4801">
        <f>HOUR(US_Accidents_Dec20_updated[[#This Row],[Start_Time]])</f>
        <v>18</v>
      </c>
      <c r="F4801">
        <f>DAY(US_Accidents_Dec20_updated[[#This Row],[Start_Time]])</f>
        <v>19</v>
      </c>
      <c r="G4801">
        <f>MONTH(US_Accidents_Dec20_updated[[#This Row],[Start_Time]])</f>
        <v>6</v>
      </c>
      <c r="H4801" t="str">
        <f>US_Accidents_Dec20_updated[[#This Row],[Description]]</f>
        <v>At CO-88/Arapahoe Rd/Exit 197 - Accident.</v>
      </c>
      <c r="I4801" t="s">
        <v>50</v>
      </c>
      <c r="J4801">
        <f>IF(US_Accidents_Dec20_updated[[#This Row],[Visibility(mi)]]&gt;30, 30, MROUND(US_Accidents_Dec20_updated[[#This Row],[Visibility(mi)]],5))</f>
        <v>10</v>
      </c>
      <c r="K4801">
        <f>MROUND(US_Accidents_Dec20_updated[[#This Row],[Wind_Speed(mph)]],5)</f>
        <v>0</v>
      </c>
      <c r="L4801">
        <f>IF(US_Accidents_Dec20_updated[[#This Row],[Precipitation(in)]]&gt;0.1, 0.1, US_Accidents_Dec20_updated[[#This Row],[Precipitation(in)]])</f>
        <v>0</v>
      </c>
    </row>
    <row r="4802" spans="1:12" x14ac:dyDescent="0.25">
      <c r="A4802" t="str">
        <f>US_Accidents_Dec20_updated[[#This Row],[ID]]</f>
        <v>A-4202226</v>
      </c>
      <c r="B4802">
        <f>US_Accidents_Dec20_updated[[#This Row],[Start_Lat]]</f>
        <v>39.594920000000002</v>
      </c>
      <c r="C4802">
        <f>US_Accidents_Dec20_updated[[#This Row],[Start_Lng]]</f>
        <v>-104.81492799999999</v>
      </c>
      <c r="D4802">
        <f>US_Accidents_Dec20_updated[[#This Row],[Severity]]-1</f>
        <v>2</v>
      </c>
      <c r="E4802">
        <f>HOUR(US_Accidents_Dec20_updated[[#This Row],[Start_Time]])</f>
        <v>18</v>
      </c>
      <c r="F4802">
        <f>DAY(US_Accidents_Dec20_updated[[#This Row],[Start_Time]])</f>
        <v>19</v>
      </c>
      <c r="G4802">
        <f>MONTH(US_Accidents_Dec20_updated[[#This Row],[Start_Time]])</f>
        <v>6</v>
      </c>
      <c r="H4802" t="str">
        <f>US_Accidents_Dec20_updated[[#This Row],[Description]]</f>
        <v>At CO-83/S Parker Rd - Accident.</v>
      </c>
      <c r="I4802" t="s">
        <v>50</v>
      </c>
      <c r="J4802">
        <f>IF(US_Accidents_Dec20_updated[[#This Row],[Visibility(mi)]]&gt;30, 30, MROUND(US_Accidents_Dec20_updated[[#This Row],[Visibility(mi)]],5))</f>
        <v>10</v>
      </c>
      <c r="K4802">
        <f>MROUND(US_Accidents_Dec20_updated[[#This Row],[Wind_Speed(mph)]],5)</f>
        <v>0</v>
      </c>
      <c r="L4802">
        <f>IF(US_Accidents_Dec20_updated[[#This Row],[Precipitation(in)]]&gt;0.1, 0.1, US_Accidents_Dec20_updated[[#This Row],[Precipitation(in)]])</f>
        <v>0</v>
      </c>
    </row>
    <row r="4803" spans="1:12" x14ac:dyDescent="0.25">
      <c r="A4803" t="str">
        <f>US_Accidents_Dec20_updated[[#This Row],[ID]]</f>
        <v>A-4202228</v>
      </c>
      <c r="B4803">
        <f>US_Accidents_Dec20_updated[[#This Row],[Start_Lat]]</f>
        <v>39.783689000000003</v>
      </c>
      <c r="C4803">
        <f>US_Accidents_Dec20_updated[[#This Row],[Start_Lng]]</f>
        <v>-105.044274</v>
      </c>
      <c r="D4803">
        <f>US_Accidents_Dec20_updated[[#This Row],[Severity]]-1</f>
        <v>2</v>
      </c>
      <c r="E4803">
        <f>HOUR(US_Accidents_Dec20_updated[[#This Row],[Start_Time]])</f>
        <v>19</v>
      </c>
      <c r="F4803">
        <f>DAY(US_Accidents_Dec20_updated[[#This Row],[Start_Time]])</f>
        <v>19</v>
      </c>
      <c r="G4803">
        <f>MONTH(US_Accidents_Dec20_updated[[#This Row],[Start_Time]])</f>
        <v>6</v>
      </c>
      <c r="H4803" t="str">
        <f>US_Accidents_Dec20_updated[[#This Row],[Description]]</f>
        <v>At Sheridan Blvd/Exit 271 - Accident.</v>
      </c>
      <c r="I4803" t="s">
        <v>50</v>
      </c>
      <c r="J4803">
        <f>IF(US_Accidents_Dec20_updated[[#This Row],[Visibility(mi)]]&gt;30, 30, MROUND(US_Accidents_Dec20_updated[[#This Row],[Visibility(mi)]],5))</f>
        <v>30</v>
      </c>
      <c r="K4803">
        <f>MROUND(US_Accidents_Dec20_updated[[#This Row],[Wind_Speed(mph)]],5)</f>
        <v>10</v>
      </c>
      <c r="L4803">
        <f>IF(US_Accidents_Dec20_updated[[#This Row],[Precipitation(in)]]&gt;0.1, 0.1, US_Accidents_Dec20_updated[[#This Row],[Precipitation(in)]])</f>
        <v>0</v>
      </c>
    </row>
    <row r="4804" spans="1:12" x14ac:dyDescent="0.25">
      <c r="A4804" t="str">
        <f>US_Accidents_Dec20_updated[[#This Row],[ID]]</f>
        <v>A-4202674</v>
      </c>
      <c r="B4804">
        <f>US_Accidents_Dec20_updated[[#This Row],[Start_Lat]]</f>
        <v>39.563800000000001</v>
      </c>
      <c r="C4804">
        <f>US_Accidents_Dec20_updated[[#This Row],[Start_Lng]]</f>
        <v>-104.90773</v>
      </c>
      <c r="D4804">
        <f>US_Accidents_Dec20_updated[[#This Row],[Severity]]-1</f>
        <v>2</v>
      </c>
      <c r="E4804">
        <f>HOUR(US_Accidents_Dec20_updated[[#This Row],[Start_Time]])</f>
        <v>2</v>
      </c>
      <c r="F4804">
        <f>DAY(US_Accidents_Dec20_updated[[#This Row],[Start_Time]])</f>
        <v>20</v>
      </c>
      <c r="G4804">
        <f>MONTH(US_Accidents_Dec20_updated[[#This Row],[Start_Time]])</f>
        <v>6</v>
      </c>
      <c r="H4804" t="str">
        <f>US_Accidents_Dec20_updated[[#This Row],[Description]]</f>
        <v>At Quebec St - Accident.</v>
      </c>
      <c r="I4804" t="s">
        <v>50</v>
      </c>
      <c r="J4804">
        <f>IF(US_Accidents_Dec20_updated[[#This Row],[Visibility(mi)]]&gt;30, 30, MROUND(US_Accidents_Dec20_updated[[#This Row],[Visibility(mi)]],5))</f>
        <v>10</v>
      </c>
      <c r="K4804">
        <f>MROUND(US_Accidents_Dec20_updated[[#This Row],[Wind_Speed(mph)]],5)</f>
        <v>5</v>
      </c>
      <c r="L4804">
        <f>IF(US_Accidents_Dec20_updated[[#This Row],[Precipitation(in)]]&gt;0.1, 0.1, US_Accidents_Dec20_updated[[#This Row],[Precipitation(in)]])</f>
        <v>0</v>
      </c>
    </row>
    <row r="4805" spans="1:12" x14ac:dyDescent="0.25">
      <c r="A4805" t="str">
        <f>US_Accidents_Dec20_updated[[#This Row],[ID]]</f>
        <v>A-4202675</v>
      </c>
      <c r="B4805">
        <f>US_Accidents_Dec20_updated[[#This Row],[Start_Lat]]</f>
        <v>38.917326000000003</v>
      </c>
      <c r="C4805">
        <f>US_Accidents_Dec20_updated[[#This Row],[Start_Lng]]</f>
        <v>-104.983043</v>
      </c>
      <c r="D4805">
        <f>US_Accidents_Dec20_updated[[#This Row],[Severity]]-1</f>
        <v>2</v>
      </c>
      <c r="E4805">
        <f>HOUR(US_Accidents_Dec20_updated[[#This Row],[Start_Time]])</f>
        <v>3</v>
      </c>
      <c r="F4805">
        <f>DAY(US_Accidents_Dec20_updated[[#This Row],[Start_Time]])</f>
        <v>20</v>
      </c>
      <c r="G4805">
        <f>MONTH(US_Accidents_Dec20_updated[[#This Row],[Start_Time]])</f>
        <v>6</v>
      </c>
      <c r="H4805" t="str">
        <f>US_Accidents_Dec20_updated[[#This Row],[Description]]</f>
        <v>At Chipita Park Rd - Accident.</v>
      </c>
      <c r="I4805" t="s">
        <v>50</v>
      </c>
      <c r="J4805">
        <f>IF(US_Accidents_Dec20_updated[[#This Row],[Visibility(mi)]]&gt;30, 30, MROUND(US_Accidents_Dec20_updated[[#This Row],[Visibility(mi)]],5))</f>
        <v>10</v>
      </c>
      <c r="K4805">
        <f>MROUND(US_Accidents_Dec20_updated[[#This Row],[Wind_Speed(mph)]],5)</f>
        <v>5</v>
      </c>
      <c r="L4805">
        <f>IF(US_Accidents_Dec20_updated[[#This Row],[Precipitation(in)]]&gt;0.1, 0.1, US_Accidents_Dec20_updated[[#This Row],[Precipitation(in)]])</f>
        <v>0</v>
      </c>
    </row>
    <row r="4806" spans="1:12" x14ac:dyDescent="0.25">
      <c r="A4806" t="str">
        <f>US_Accidents_Dec20_updated[[#This Row],[ID]]</f>
        <v>A-4202679</v>
      </c>
      <c r="B4806">
        <f>US_Accidents_Dec20_updated[[#This Row],[Start_Lat]]</f>
        <v>40.999830000000003</v>
      </c>
      <c r="C4806">
        <f>US_Accidents_Dec20_updated[[#This Row],[Start_Lng]]</f>
        <v>-104.77311</v>
      </c>
      <c r="D4806">
        <f>US_Accidents_Dec20_updated[[#This Row],[Severity]]-1</f>
        <v>2</v>
      </c>
      <c r="E4806">
        <f>HOUR(US_Accidents_Dec20_updated[[#This Row],[Start_Time]])</f>
        <v>6</v>
      </c>
      <c r="F4806">
        <f>DAY(US_Accidents_Dec20_updated[[#This Row],[Start_Time]])</f>
        <v>20</v>
      </c>
      <c r="G4806">
        <f>MONTH(US_Accidents_Dec20_updated[[#This Row],[Start_Time]])</f>
        <v>6</v>
      </c>
      <c r="H4806" t="str">
        <f>US_Accidents_Dec20_updated[[#This Row],[Description]]</f>
        <v>Between Wyoming/Colorado State Line and Cheyenne - Accident. Blocked ahead.</v>
      </c>
      <c r="I4806" t="s">
        <v>50</v>
      </c>
      <c r="J4806">
        <f>IF(US_Accidents_Dec20_updated[[#This Row],[Visibility(mi)]]&gt;30, 30, MROUND(US_Accidents_Dec20_updated[[#This Row],[Visibility(mi)]],5))</f>
        <v>10</v>
      </c>
      <c r="K4806">
        <f>MROUND(US_Accidents_Dec20_updated[[#This Row],[Wind_Speed(mph)]],5)</f>
        <v>5</v>
      </c>
      <c r="L4806">
        <f>IF(US_Accidents_Dec20_updated[[#This Row],[Precipitation(in)]]&gt;0.1, 0.1, US_Accidents_Dec20_updated[[#This Row],[Precipitation(in)]])</f>
        <v>0</v>
      </c>
    </row>
    <row r="4807" spans="1:12" x14ac:dyDescent="0.25">
      <c r="A4807" t="str">
        <f>US_Accidents_Dec20_updated[[#This Row],[ID]]</f>
        <v>A-4202681</v>
      </c>
      <c r="B4807">
        <f>US_Accidents_Dec20_updated[[#This Row],[Start_Lat]]</f>
        <v>39.76455</v>
      </c>
      <c r="C4807">
        <f>US_Accidents_Dec20_updated[[#This Row],[Start_Lng]]</f>
        <v>-105.00165</v>
      </c>
      <c r="D4807">
        <f>US_Accidents_Dec20_updated[[#This Row],[Severity]]-1</f>
        <v>1</v>
      </c>
      <c r="E4807">
        <f>HOUR(US_Accidents_Dec20_updated[[#This Row],[Start_Time]])</f>
        <v>7</v>
      </c>
      <c r="F4807">
        <f>DAY(US_Accidents_Dec20_updated[[#This Row],[Start_Time]])</f>
        <v>20</v>
      </c>
      <c r="G4807">
        <f>MONTH(US_Accidents_Dec20_updated[[#This Row],[Start_Time]])</f>
        <v>6</v>
      </c>
      <c r="H4807" t="str">
        <f>US_Accidents_Dec20_updated[[#This Row],[Description]]</f>
        <v>At 20th St/Exit 212 - Accident. Lane blocked.</v>
      </c>
      <c r="I4807" t="s">
        <v>50</v>
      </c>
      <c r="J4807">
        <f>IF(US_Accidents_Dec20_updated[[#This Row],[Visibility(mi)]]&gt;30, 30, MROUND(US_Accidents_Dec20_updated[[#This Row],[Visibility(mi)]],5))</f>
        <v>30</v>
      </c>
      <c r="K4807">
        <f>MROUND(US_Accidents_Dec20_updated[[#This Row],[Wind_Speed(mph)]],5)</f>
        <v>5</v>
      </c>
      <c r="L4807">
        <f>IF(US_Accidents_Dec20_updated[[#This Row],[Precipitation(in)]]&gt;0.1, 0.1, US_Accidents_Dec20_updated[[#This Row],[Precipitation(in)]])</f>
        <v>0</v>
      </c>
    </row>
    <row r="4808" spans="1:12" x14ac:dyDescent="0.25">
      <c r="A4808" t="str">
        <f>US_Accidents_Dec20_updated[[#This Row],[ID]]</f>
        <v>A-4202682</v>
      </c>
      <c r="B4808">
        <f>US_Accidents_Dec20_updated[[#This Row],[Start_Lat]]</f>
        <v>39.797939999999997</v>
      </c>
      <c r="C4808">
        <f>US_Accidents_Dec20_updated[[#This Row],[Start_Lng]]</f>
        <v>-104.98667</v>
      </c>
      <c r="D4808">
        <f>US_Accidents_Dec20_updated[[#This Row],[Severity]]-1</f>
        <v>2</v>
      </c>
      <c r="E4808">
        <f>HOUR(US_Accidents_Dec20_updated[[#This Row],[Start_Time]])</f>
        <v>8</v>
      </c>
      <c r="F4808">
        <f>DAY(US_Accidents_Dec20_updated[[#This Row],[Start_Time]])</f>
        <v>20</v>
      </c>
      <c r="G4808">
        <f>MONTH(US_Accidents_Dec20_updated[[#This Row],[Start_Time]])</f>
        <v>6</v>
      </c>
      <c r="H4808" t="str">
        <f>US_Accidents_Dec20_updated[[#This Row],[Description]]</f>
        <v>At 58th Ave/Exit 215 - Accident.</v>
      </c>
      <c r="I4808" t="s">
        <v>50</v>
      </c>
      <c r="J4808">
        <f>IF(US_Accidents_Dec20_updated[[#This Row],[Visibility(mi)]]&gt;30, 30, MROUND(US_Accidents_Dec20_updated[[#This Row],[Visibility(mi)]],5))</f>
        <v>30</v>
      </c>
      <c r="K4808">
        <f>MROUND(US_Accidents_Dec20_updated[[#This Row],[Wind_Speed(mph)]],5)</f>
        <v>5</v>
      </c>
      <c r="L4808">
        <f>IF(US_Accidents_Dec20_updated[[#This Row],[Precipitation(in)]]&gt;0.1, 0.1, US_Accidents_Dec20_updated[[#This Row],[Precipitation(in)]])</f>
        <v>0</v>
      </c>
    </row>
    <row r="4809" spans="1:12" x14ac:dyDescent="0.25">
      <c r="A4809" t="str">
        <f>US_Accidents_Dec20_updated[[#This Row],[ID]]</f>
        <v>A-4202701</v>
      </c>
      <c r="B4809">
        <f>US_Accidents_Dec20_updated[[#This Row],[Start_Lat]]</f>
        <v>39.871679999999998</v>
      </c>
      <c r="C4809">
        <f>US_Accidents_Dec20_updated[[#This Row],[Start_Lng]]</f>
        <v>-104.9877</v>
      </c>
      <c r="D4809">
        <f>US_Accidents_Dec20_updated[[#This Row],[Severity]]-1</f>
        <v>2</v>
      </c>
      <c r="E4809">
        <f>HOUR(US_Accidents_Dec20_updated[[#This Row],[Start_Time]])</f>
        <v>10</v>
      </c>
      <c r="F4809">
        <f>DAY(US_Accidents_Dec20_updated[[#This Row],[Start_Time]])</f>
        <v>20</v>
      </c>
      <c r="G4809">
        <f>MONTH(US_Accidents_Dec20_updated[[#This Row],[Start_Time]])</f>
        <v>6</v>
      </c>
      <c r="H4809" t="str">
        <f>US_Accidents_Dec20_updated[[#This Row],[Description]]</f>
        <v>At Thornton Pky/Exit 220 - Accident.</v>
      </c>
      <c r="I4809" t="s">
        <v>50</v>
      </c>
      <c r="J4809">
        <f>IF(US_Accidents_Dec20_updated[[#This Row],[Visibility(mi)]]&gt;30, 30, MROUND(US_Accidents_Dec20_updated[[#This Row],[Visibility(mi)]],5))</f>
        <v>30</v>
      </c>
      <c r="K4809">
        <f>MROUND(US_Accidents_Dec20_updated[[#This Row],[Wind_Speed(mph)]],5)</f>
        <v>5</v>
      </c>
      <c r="L4809">
        <f>IF(US_Accidents_Dec20_updated[[#This Row],[Precipitation(in)]]&gt;0.1, 0.1, US_Accidents_Dec20_updated[[#This Row],[Precipitation(in)]])</f>
        <v>0</v>
      </c>
    </row>
    <row r="4810" spans="1:12" x14ac:dyDescent="0.25">
      <c r="A4810" t="str">
        <f>US_Accidents_Dec20_updated[[#This Row],[ID]]</f>
        <v>A-4202704</v>
      </c>
      <c r="B4810">
        <f>US_Accidents_Dec20_updated[[#This Row],[Start_Lat]]</f>
        <v>40.402697000000003</v>
      </c>
      <c r="C4810">
        <f>US_Accidents_Dec20_updated[[#This Row],[Start_Lng]]</f>
        <v>-104.99352</v>
      </c>
      <c r="D4810">
        <f>US_Accidents_Dec20_updated[[#This Row],[Severity]]-1</f>
        <v>2</v>
      </c>
      <c r="E4810">
        <f>HOUR(US_Accidents_Dec20_updated[[#This Row],[Start_Time]])</f>
        <v>11</v>
      </c>
      <c r="F4810">
        <f>DAY(US_Accidents_Dec20_updated[[#This Row],[Start_Time]])</f>
        <v>20</v>
      </c>
      <c r="G4810">
        <f>MONTH(US_Accidents_Dec20_updated[[#This Row],[Start_Time]])</f>
        <v>6</v>
      </c>
      <c r="H4810" t="str">
        <f>US_Accidents_Dec20_updated[[#This Row],[Description]]</f>
        <v>At CO-402/Exit 255 - Accident.</v>
      </c>
      <c r="I4810" t="s">
        <v>50</v>
      </c>
      <c r="J4810">
        <f>IF(US_Accidents_Dec20_updated[[#This Row],[Visibility(mi)]]&gt;30, 30, MROUND(US_Accidents_Dec20_updated[[#This Row],[Visibility(mi)]],5))</f>
        <v>10</v>
      </c>
      <c r="K4810">
        <f>MROUND(US_Accidents_Dec20_updated[[#This Row],[Wind_Speed(mph)]],5)</f>
        <v>10</v>
      </c>
      <c r="L4810">
        <f>IF(US_Accidents_Dec20_updated[[#This Row],[Precipitation(in)]]&gt;0.1, 0.1, US_Accidents_Dec20_updated[[#This Row],[Precipitation(in)]])</f>
        <v>0</v>
      </c>
    </row>
    <row r="4811" spans="1:12" x14ac:dyDescent="0.25">
      <c r="A4811" t="str">
        <f>US_Accidents_Dec20_updated[[#This Row],[ID]]</f>
        <v>A-4202705</v>
      </c>
      <c r="B4811">
        <f>US_Accidents_Dec20_updated[[#This Row],[Start_Lat]]</f>
        <v>39.787300000000002</v>
      </c>
      <c r="C4811">
        <f>US_Accidents_Dec20_updated[[#This Row],[Start_Lng]]</f>
        <v>-104.98934</v>
      </c>
      <c r="D4811">
        <f>US_Accidents_Dec20_updated[[#This Row],[Severity]]-1</f>
        <v>2</v>
      </c>
      <c r="E4811">
        <f>HOUR(US_Accidents_Dec20_updated[[#This Row],[Start_Time]])</f>
        <v>12</v>
      </c>
      <c r="F4811">
        <f>DAY(US_Accidents_Dec20_updated[[#This Row],[Start_Time]])</f>
        <v>20</v>
      </c>
      <c r="G4811">
        <f>MONTH(US_Accidents_Dec20_updated[[#This Row],[Start_Time]])</f>
        <v>6</v>
      </c>
      <c r="H4811" t="str">
        <f>US_Accidents_Dec20_updated[[#This Row],[Description]]</f>
        <v>At I-70/Exit 214 - Accident.</v>
      </c>
      <c r="I4811" t="s">
        <v>50</v>
      </c>
      <c r="J4811">
        <f>IF(US_Accidents_Dec20_updated[[#This Row],[Visibility(mi)]]&gt;30, 30, MROUND(US_Accidents_Dec20_updated[[#This Row],[Visibility(mi)]],5))</f>
        <v>30</v>
      </c>
      <c r="K4811">
        <f>MROUND(US_Accidents_Dec20_updated[[#This Row],[Wind_Speed(mph)]],5)</f>
        <v>15</v>
      </c>
      <c r="L4811">
        <f>IF(US_Accidents_Dec20_updated[[#This Row],[Precipitation(in)]]&gt;0.1, 0.1, US_Accidents_Dec20_updated[[#This Row],[Precipitation(in)]])</f>
        <v>0</v>
      </c>
    </row>
    <row r="4812" spans="1:12" x14ac:dyDescent="0.25">
      <c r="A4812" t="str">
        <f>US_Accidents_Dec20_updated[[#This Row],[ID]]</f>
        <v>A-4202711</v>
      </c>
      <c r="B4812">
        <f>US_Accidents_Dec20_updated[[#This Row],[Start_Lat]]</f>
        <v>39.166786000000002</v>
      </c>
      <c r="C4812">
        <f>US_Accidents_Dec20_updated[[#This Row],[Start_Lng]]</f>
        <v>-104.852711</v>
      </c>
      <c r="D4812">
        <f>US_Accidents_Dec20_updated[[#This Row],[Severity]]-1</f>
        <v>2</v>
      </c>
      <c r="E4812">
        <f>HOUR(US_Accidents_Dec20_updated[[#This Row],[Start_Time]])</f>
        <v>14</v>
      </c>
      <c r="F4812">
        <f>DAY(US_Accidents_Dec20_updated[[#This Row],[Start_Time]])</f>
        <v>20</v>
      </c>
      <c r="G4812">
        <f>MONTH(US_Accidents_Dec20_updated[[#This Row],[Start_Time]])</f>
        <v>6</v>
      </c>
      <c r="H4812" t="str">
        <f>US_Accidents_Dec20_updated[[#This Row],[Description]]</f>
        <v>At County Line Rd/Exit 163 - Accident.</v>
      </c>
      <c r="I4812" t="s">
        <v>50</v>
      </c>
      <c r="J4812">
        <f>IF(US_Accidents_Dec20_updated[[#This Row],[Visibility(mi)]]&gt;30, 30, MROUND(US_Accidents_Dec20_updated[[#This Row],[Visibility(mi)]],5))</f>
        <v>10</v>
      </c>
      <c r="K4812">
        <f>MROUND(US_Accidents_Dec20_updated[[#This Row],[Wind_Speed(mph)]],5)</f>
        <v>25</v>
      </c>
      <c r="L4812">
        <f>IF(US_Accidents_Dec20_updated[[#This Row],[Precipitation(in)]]&gt;0.1, 0.1, US_Accidents_Dec20_updated[[#This Row],[Precipitation(in)]])</f>
        <v>0</v>
      </c>
    </row>
    <row r="4813" spans="1:12" x14ac:dyDescent="0.25">
      <c r="A4813" t="str">
        <f>US_Accidents_Dec20_updated[[#This Row],[ID]]</f>
        <v>A-4202714</v>
      </c>
      <c r="B4813">
        <f>US_Accidents_Dec20_updated[[#This Row],[Start_Lat]]</f>
        <v>39.780791999999998</v>
      </c>
      <c r="C4813">
        <f>US_Accidents_Dec20_updated[[#This Row],[Start_Lng]]</f>
        <v>-104.992666</v>
      </c>
      <c r="D4813">
        <f>US_Accidents_Dec20_updated[[#This Row],[Severity]]-1</f>
        <v>2</v>
      </c>
      <c r="E4813">
        <f>HOUR(US_Accidents_Dec20_updated[[#This Row],[Start_Time]])</f>
        <v>15</v>
      </c>
      <c r="F4813">
        <f>DAY(US_Accidents_Dec20_updated[[#This Row],[Start_Time]])</f>
        <v>20</v>
      </c>
      <c r="G4813">
        <f>MONTH(US_Accidents_Dec20_updated[[#This Row],[Start_Time]])</f>
        <v>6</v>
      </c>
      <c r="H4813" t="str">
        <f>US_Accidents_Dec20_updated[[#This Row],[Description]]</f>
        <v>At I-25/US-87/Valley Hwy/Exit 274 - Accident.</v>
      </c>
      <c r="I4813" t="s">
        <v>50</v>
      </c>
      <c r="J4813">
        <f>IF(US_Accidents_Dec20_updated[[#This Row],[Visibility(mi)]]&gt;30, 30, MROUND(US_Accidents_Dec20_updated[[#This Row],[Visibility(mi)]],5))</f>
        <v>10</v>
      </c>
      <c r="K4813">
        <f>MROUND(US_Accidents_Dec20_updated[[#This Row],[Wind_Speed(mph)]],5)</f>
        <v>20</v>
      </c>
      <c r="L4813">
        <f>IF(US_Accidents_Dec20_updated[[#This Row],[Precipitation(in)]]&gt;0.1, 0.1, US_Accidents_Dec20_updated[[#This Row],[Precipitation(in)]])</f>
        <v>0</v>
      </c>
    </row>
    <row r="4814" spans="1:12" x14ac:dyDescent="0.25">
      <c r="A4814" t="str">
        <f>US_Accidents_Dec20_updated[[#This Row],[ID]]</f>
        <v>A-4202717</v>
      </c>
      <c r="B4814">
        <f>US_Accidents_Dec20_updated[[#This Row],[Start_Lat]]</f>
        <v>39.72542</v>
      </c>
      <c r="C4814">
        <f>US_Accidents_Dec20_updated[[#This Row],[Start_Lng]]</f>
        <v>-105.022004</v>
      </c>
      <c r="D4814">
        <f>US_Accidents_Dec20_updated[[#This Row],[Severity]]-1</f>
        <v>2</v>
      </c>
      <c r="E4814">
        <f>HOUR(US_Accidents_Dec20_updated[[#This Row],[Start_Time]])</f>
        <v>16</v>
      </c>
      <c r="F4814">
        <f>DAY(US_Accidents_Dec20_updated[[#This Row],[Start_Time]])</f>
        <v>20</v>
      </c>
      <c r="G4814">
        <f>MONTH(US_Accidents_Dec20_updated[[#This Row],[Start_Time]])</f>
        <v>6</v>
      </c>
      <c r="H4814" t="str">
        <f>US_Accidents_Dec20_updated[[#This Row],[Description]]</f>
        <v>At CO-88/Federal Blvd - Accident.</v>
      </c>
      <c r="I4814" t="s">
        <v>50</v>
      </c>
      <c r="J4814">
        <f>IF(US_Accidents_Dec20_updated[[#This Row],[Visibility(mi)]]&gt;30, 30, MROUND(US_Accidents_Dec20_updated[[#This Row],[Visibility(mi)]],5))</f>
        <v>10</v>
      </c>
      <c r="K4814">
        <f>MROUND(US_Accidents_Dec20_updated[[#This Row],[Wind_Speed(mph)]],5)</f>
        <v>15</v>
      </c>
      <c r="L4814">
        <f>IF(US_Accidents_Dec20_updated[[#This Row],[Precipitation(in)]]&gt;0.1, 0.1, US_Accidents_Dec20_updated[[#This Row],[Precipitation(in)]])</f>
        <v>0</v>
      </c>
    </row>
    <row r="4815" spans="1:12" x14ac:dyDescent="0.25">
      <c r="A4815" t="str">
        <f>US_Accidents_Dec20_updated[[#This Row],[ID]]</f>
        <v>A-4202718</v>
      </c>
      <c r="B4815">
        <f>US_Accidents_Dec20_updated[[#This Row],[Start_Lat]]</f>
        <v>39.39443</v>
      </c>
      <c r="C4815">
        <f>US_Accidents_Dec20_updated[[#This Row],[Start_Lng]]</f>
        <v>-104.85979</v>
      </c>
      <c r="D4815">
        <f>US_Accidents_Dec20_updated[[#This Row],[Severity]]-1</f>
        <v>2</v>
      </c>
      <c r="E4815">
        <f>HOUR(US_Accidents_Dec20_updated[[#This Row],[Start_Time]])</f>
        <v>16</v>
      </c>
      <c r="F4815">
        <f>DAY(US_Accidents_Dec20_updated[[#This Row],[Start_Time]])</f>
        <v>20</v>
      </c>
      <c r="G4815">
        <f>MONTH(US_Accidents_Dec20_updated[[#This Row],[Start_Time]])</f>
        <v>6</v>
      </c>
      <c r="H4815" t="str">
        <f>US_Accidents_Dec20_updated[[#This Row],[Description]]</f>
        <v>At US-85/Exit 183 - Accident.</v>
      </c>
      <c r="I4815" t="s">
        <v>50</v>
      </c>
      <c r="J4815">
        <f>IF(US_Accidents_Dec20_updated[[#This Row],[Visibility(mi)]]&gt;30, 30, MROUND(US_Accidents_Dec20_updated[[#This Row],[Visibility(mi)]],5))</f>
        <v>10</v>
      </c>
      <c r="K4815">
        <f>MROUND(US_Accidents_Dec20_updated[[#This Row],[Wind_Speed(mph)]],5)</f>
        <v>20</v>
      </c>
      <c r="L4815">
        <f>IF(US_Accidents_Dec20_updated[[#This Row],[Precipitation(in)]]&gt;0.1, 0.1, US_Accidents_Dec20_updated[[#This Row],[Precipitation(in)]])</f>
        <v>0</v>
      </c>
    </row>
    <row r="4816" spans="1:12" x14ac:dyDescent="0.25">
      <c r="A4816" t="str">
        <f>US_Accidents_Dec20_updated[[#This Row],[ID]]</f>
        <v>A-4202729</v>
      </c>
      <c r="B4816">
        <f>US_Accidents_Dec20_updated[[#This Row],[Start_Lat]]</f>
        <v>39.784320000000001</v>
      </c>
      <c r="C4816">
        <f>US_Accidents_Dec20_updated[[#This Row],[Start_Lng]]</f>
        <v>-105.11509</v>
      </c>
      <c r="D4816">
        <f>US_Accidents_Dec20_updated[[#This Row],[Severity]]-1</f>
        <v>2</v>
      </c>
      <c r="E4816">
        <f>HOUR(US_Accidents_Dec20_updated[[#This Row],[Start_Time]])</f>
        <v>17</v>
      </c>
      <c r="F4816">
        <f>DAY(US_Accidents_Dec20_updated[[#This Row],[Start_Time]])</f>
        <v>20</v>
      </c>
      <c r="G4816">
        <f>MONTH(US_Accidents_Dec20_updated[[#This Row],[Start_Time]])</f>
        <v>6</v>
      </c>
      <c r="H4816" t="str">
        <f>US_Accidents_Dec20_updated[[#This Row],[Description]]</f>
        <v>At CO-72/44th Ave/Ward Rd/Exit 266 - Accident.</v>
      </c>
      <c r="I4816" t="s">
        <v>50</v>
      </c>
      <c r="J4816">
        <f>IF(US_Accidents_Dec20_updated[[#This Row],[Visibility(mi)]]&gt;30, 30, MROUND(US_Accidents_Dec20_updated[[#This Row],[Visibility(mi)]],5))</f>
        <v>10</v>
      </c>
      <c r="K4816">
        <f>MROUND(US_Accidents_Dec20_updated[[#This Row],[Wind_Speed(mph)]],5)</f>
        <v>15</v>
      </c>
      <c r="L4816">
        <f>IF(US_Accidents_Dec20_updated[[#This Row],[Precipitation(in)]]&gt;0.1, 0.1, US_Accidents_Dec20_updated[[#This Row],[Precipitation(in)]])</f>
        <v>0</v>
      </c>
    </row>
    <row r="4817" spans="1:12" x14ac:dyDescent="0.25">
      <c r="A4817" t="str">
        <f>US_Accidents_Dec20_updated[[#This Row],[ID]]</f>
        <v>A-4202734</v>
      </c>
      <c r="B4817">
        <f>US_Accidents_Dec20_updated[[#This Row],[Start_Lat]]</f>
        <v>39.933123999999999</v>
      </c>
      <c r="C4817">
        <f>US_Accidents_Dec20_updated[[#This Row],[Start_Lng]]</f>
        <v>-105.123779</v>
      </c>
      <c r="D4817">
        <f>US_Accidents_Dec20_updated[[#This Row],[Severity]]-1</f>
        <v>2</v>
      </c>
      <c r="E4817">
        <f>HOUR(US_Accidents_Dec20_updated[[#This Row],[Start_Time]])</f>
        <v>18</v>
      </c>
      <c r="F4817">
        <f>DAY(US_Accidents_Dec20_updated[[#This Row],[Start_Time]])</f>
        <v>20</v>
      </c>
      <c r="G4817">
        <f>MONTH(US_Accidents_Dec20_updated[[#This Row],[Start_Time]])</f>
        <v>6</v>
      </c>
      <c r="H4817" t="str">
        <f>US_Accidents_Dec20_updated[[#This Row],[Description]]</f>
        <v>At 96th St/Storagetek Dr - Accident.</v>
      </c>
      <c r="I4817" t="s">
        <v>50</v>
      </c>
      <c r="J4817">
        <f>IF(US_Accidents_Dec20_updated[[#This Row],[Visibility(mi)]]&gt;30, 30, MROUND(US_Accidents_Dec20_updated[[#This Row],[Visibility(mi)]],5))</f>
        <v>10</v>
      </c>
      <c r="K4817">
        <f>MROUND(US_Accidents_Dec20_updated[[#This Row],[Wind_Speed(mph)]],5)</f>
        <v>5</v>
      </c>
      <c r="L4817">
        <f>IF(US_Accidents_Dec20_updated[[#This Row],[Precipitation(in)]]&gt;0.1, 0.1, US_Accidents_Dec20_updated[[#This Row],[Precipitation(in)]])</f>
        <v>0</v>
      </c>
    </row>
    <row r="4818" spans="1:12" x14ac:dyDescent="0.25">
      <c r="A4818" t="str">
        <f>US_Accidents_Dec20_updated[[#This Row],[ID]]</f>
        <v>A-4202740</v>
      </c>
      <c r="B4818">
        <f>US_Accidents_Dec20_updated[[#This Row],[Start_Lat]]</f>
        <v>39.725580000000001</v>
      </c>
      <c r="C4818">
        <f>US_Accidents_Dec20_updated[[#This Row],[Start_Lng]]</f>
        <v>-105.09092</v>
      </c>
      <c r="D4818">
        <f>US_Accidents_Dec20_updated[[#This Row],[Severity]]-1</f>
        <v>2</v>
      </c>
      <c r="E4818">
        <f>HOUR(US_Accidents_Dec20_updated[[#This Row],[Start_Time]])</f>
        <v>19</v>
      </c>
      <c r="F4818">
        <f>DAY(US_Accidents_Dec20_updated[[#This Row],[Start_Time]])</f>
        <v>20</v>
      </c>
      <c r="G4818">
        <f>MONTH(US_Accidents_Dec20_updated[[#This Row],[Start_Time]])</f>
        <v>6</v>
      </c>
      <c r="H4818" t="str">
        <f>US_Accidents_Dec20_updated[[#This Row],[Description]]</f>
        <v>At Garrison St - Accident.</v>
      </c>
      <c r="I4818" t="s">
        <v>50</v>
      </c>
      <c r="J4818">
        <f>IF(US_Accidents_Dec20_updated[[#This Row],[Visibility(mi)]]&gt;30, 30, MROUND(US_Accidents_Dec20_updated[[#This Row],[Visibility(mi)]],5))</f>
        <v>10</v>
      </c>
      <c r="K4818">
        <f>MROUND(US_Accidents_Dec20_updated[[#This Row],[Wind_Speed(mph)]],5)</f>
        <v>5</v>
      </c>
      <c r="L4818">
        <f>IF(US_Accidents_Dec20_updated[[#This Row],[Precipitation(in)]]&gt;0.1, 0.1, US_Accidents_Dec20_updated[[#This Row],[Precipitation(in)]])</f>
        <v>0</v>
      </c>
    </row>
    <row r="4819" spans="1:12" x14ac:dyDescent="0.25">
      <c r="A4819" t="str">
        <f>US_Accidents_Dec20_updated[[#This Row],[ID]]</f>
        <v>A-4203244</v>
      </c>
      <c r="B4819">
        <f>US_Accidents_Dec20_updated[[#This Row],[Start_Lat]]</f>
        <v>39.758360000000003</v>
      </c>
      <c r="C4819">
        <f>US_Accidents_Dec20_updated[[#This Row],[Start_Lng]]</f>
        <v>-105.01179999999999</v>
      </c>
      <c r="D4819">
        <f>US_Accidents_Dec20_updated[[#This Row],[Severity]]-1</f>
        <v>3</v>
      </c>
      <c r="E4819">
        <f>HOUR(US_Accidents_Dec20_updated[[#This Row],[Start_Time]])</f>
        <v>1</v>
      </c>
      <c r="F4819">
        <f>DAY(US_Accidents_Dec20_updated[[#This Row],[Start_Time]])</f>
        <v>21</v>
      </c>
      <c r="G4819">
        <f>MONTH(US_Accidents_Dec20_updated[[#This Row],[Start_Time]])</f>
        <v>6</v>
      </c>
      <c r="H4819" t="str">
        <f>US_Accidents_Dec20_updated[[#This Row],[Description]]</f>
        <v>Closed between 15th St/Umatilla St/Boulder St and Vallejo St - Road closed due to accident.</v>
      </c>
      <c r="I4819" t="s">
        <v>50</v>
      </c>
      <c r="J4819">
        <f>IF(US_Accidents_Dec20_updated[[#This Row],[Visibility(mi)]]&gt;30, 30, MROUND(US_Accidents_Dec20_updated[[#This Row],[Visibility(mi)]],5))</f>
        <v>10</v>
      </c>
      <c r="K4819">
        <f>MROUND(US_Accidents_Dec20_updated[[#This Row],[Wind_Speed(mph)]],5)</f>
        <v>15</v>
      </c>
      <c r="L4819">
        <f>IF(US_Accidents_Dec20_updated[[#This Row],[Precipitation(in)]]&gt;0.1, 0.1, US_Accidents_Dec20_updated[[#This Row],[Precipitation(in)]])</f>
        <v>0</v>
      </c>
    </row>
    <row r="4820" spans="1:12" x14ac:dyDescent="0.25">
      <c r="A4820" t="str">
        <f>US_Accidents_Dec20_updated[[#This Row],[ID]]</f>
        <v>A-4203245</v>
      </c>
      <c r="B4820">
        <f>US_Accidents_Dec20_updated[[#This Row],[Start_Lat]]</f>
        <v>39.758420000000001</v>
      </c>
      <c r="C4820">
        <f>US_Accidents_Dec20_updated[[#This Row],[Start_Lng]]</f>
        <v>-105.01262</v>
      </c>
      <c r="D4820">
        <f>US_Accidents_Dec20_updated[[#This Row],[Severity]]-1</f>
        <v>3</v>
      </c>
      <c r="E4820">
        <f>HOUR(US_Accidents_Dec20_updated[[#This Row],[Start_Time]])</f>
        <v>1</v>
      </c>
      <c r="F4820">
        <f>DAY(US_Accidents_Dec20_updated[[#This Row],[Start_Time]])</f>
        <v>21</v>
      </c>
      <c r="G4820">
        <f>MONTH(US_Accidents_Dec20_updated[[#This Row],[Start_Time]])</f>
        <v>6</v>
      </c>
      <c r="H4820" t="str">
        <f>US_Accidents_Dec20_updated[[#This Row],[Description]]</f>
        <v>Closed at 15th St/Umatilla St/Boulder St - Road closed due to accident.</v>
      </c>
      <c r="I4820" t="s">
        <v>50</v>
      </c>
      <c r="J4820">
        <f>IF(US_Accidents_Dec20_updated[[#This Row],[Visibility(mi)]]&gt;30, 30, MROUND(US_Accidents_Dec20_updated[[#This Row],[Visibility(mi)]],5))</f>
        <v>10</v>
      </c>
      <c r="K4820">
        <f>MROUND(US_Accidents_Dec20_updated[[#This Row],[Wind_Speed(mph)]],5)</f>
        <v>15</v>
      </c>
      <c r="L4820">
        <f>IF(US_Accidents_Dec20_updated[[#This Row],[Precipitation(in)]]&gt;0.1, 0.1, US_Accidents_Dec20_updated[[#This Row],[Precipitation(in)]])</f>
        <v>0</v>
      </c>
    </row>
    <row r="4821" spans="1:12" x14ac:dyDescent="0.25">
      <c r="A4821" t="str">
        <f>US_Accidents_Dec20_updated[[#This Row],[ID]]</f>
        <v>A-4203246</v>
      </c>
      <c r="B4821">
        <f>US_Accidents_Dec20_updated[[#This Row],[Start_Lat]]</f>
        <v>39.75817</v>
      </c>
      <c r="C4821">
        <f>US_Accidents_Dec20_updated[[#This Row],[Start_Lng]]</f>
        <v>-105.01154</v>
      </c>
      <c r="D4821">
        <f>US_Accidents_Dec20_updated[[#This Row],[Severity]]-1</f>
        <v>3</v>
      </c>
      <c r="E4821">
        <f>HOUR(US_Accidents_Dec20_updated[[#This Row],[Start_Time]])</f>
        <v>1</v>
      </c>
      <c r="F4821">
        <f>DAY(US_Accidents_Dec20_updated[[#This Row],[Start_Time]])</f>
        <v>21</v>
      </c>
      <c r="G4821">
        <f>MONTH(US_Accidents_Dec20_updated[[#This Row],[Start_Time]])</f>
        <v>6</v>
      </c>
      <c r="H4821" t="str">
        <f>US_Accidents_Dec20_updated[[#This Row],[Description]]</f>
        <v>Closed at W 29th Ave/Boulder St/Umatilla St - Road closed due to accident.</v>
      </c>
      <c r="I4821" t="s">
        <v>50</v>
      </c>
      <c r="J4821">
        <f>IF(US_Accidents_Dec20_updated[[#This Row],[Visibility(mi)]]&gt;30, 30, MROUND(US_Accidents_Dec20_updated[[#This Row],[Visibility(mi)]],5))</f>
        <v>10</v>
      </c>
      <c r="K4821">
        <f>MROUND(US_Accidents_Dec20_updated[[#This Row],[Wind_Speed(mph)]],5)</f>
        <v>15</v>
      </c>
      <c r="L4821">
        <f>IF(US_Accidents_Dec20_updated[[#This Row],[Precipitation(in)]]&gt;0.1, 0.1, US_Accidents_Dec20_updated[[#This Row],[Precipitation(in)]])</f>
        <v>0</v>
      </c>
    </row>
    <row r="4822" spans="1:12" x14ac:dyDescent="0.25">
      <c r="A4822" t="str">
        <f>US_Accidents_Dec20_updated[[#This Row],[ID]]</f>
        <v>A-4203247</v>
      </c>
      <c r="B4822">
        <f>US_Accidents_Dec20_updated[[#This Row],[Start_Lat]]</f>
        <v>39.758360000000003</v>
      </c>
      <c r="C4822">
        <f>US_Accidents_Dec20_updated[[#This Row],[Start_Lng]]</f>
        <v>-105.01179999999999</v>
      </c>
      <c r="D4822">
        <f>US_Accidents_Dec20_updated[[#This Row],[Severity]]-1</f>
        <v>3</v>
      </c>
      <c r="E4822">
        <f>HOUR(US_Accidents_Dec20_updated[[#This Row],[Start_Time]])</f>
        <v>1</v>
      </c>
      <c r="F4822">
        <f>DAY(US_Accidents_Dec20_updated[[#This Row],[Start_Time]])</f>
        <v>21</v>
      </c>
      <c r="G4822">
        <f>MONTH(US_Accidents_Dec20_updated[[#This Row],[Start_Time]])</f>
        <v>6</v>
      </c>
      <c r="H4822" t="str">
        <f>US_Accidents_Dec20_updated[[#This Row],[Description]]</f>
        <v>Closed between W 29th Ave/Boulder St/Umatilla St and Central St - Road closed due to accident.</v>
      </c>
      <c r="I4822" t="s">
        <v>50</v>
      </c>
      <c r="J4822">
        <f>IF(US_Accidents_Dec20_updated[[#This Row],[Visibility(mi)]]&gt;30, 30, MROUND(US_Accidents_Dec20_updated[[#This Row],[Visibility(mi)]],5))</f>
        <v>10</v>
      </c>
      <c r="K4822">
        <f>MROUND(US_Accidents_Dec20_updated[[#This Row],[Wind_Speed(mph)]],5)</f>
        <v>15</v>
      </c>
      <c r="L4822">
        <f>IF(US_Accidents_Dec20_updated[[#This Row],[Precipitation(in)]]&gt;0.1, 0.1, US_Accidents_Dec20_updated[[#This Row],[Precipitation(in)]])</f>
        <v>0</v>
      </c>
    </row>
    <row r="4823" spans="1:12" x14ac:dyDescent="0.25">
      <c r="A4823" t="str">
        <f>US_Accidents_Dec20_updated[[#This Row],[ID]]</f>
        <v>A-4203254</v>
      </c>
      <c r="B4823">
        <f>US_Accidents_Dec20_updated[[#This Row],[Start_Lat]]</f>
        <v>39.844169000000001</v>
      </c>
      <c r="C4823">
        <f>US_Accidents_Dec20_updated[[#This Row],[Start_Lng]]</f>
        <v>-104.98466999999999</v>
      </c>
      <c r="D4823">
        <f>US_Accidents_Dec20_updated[[#This Row],[Severity]]-1</f>
        <v>2</v>
      </c>
      <c r="E4823">
        <f>HOUR(US_Accidents_Dec20_updated[[#This Row],[Start_Time]])</f>
        <v>5</v>
      </c>
      <c r="F4823">
        <f>DAY(US_Accidents_Dec20_updated[[#This Row],[Start_Time]])</f>
        <v>21</v>
      </c>
      <c r="G4823">
        <f>MONTH(US_Accidents_Dec20_updated[[#This Row],[Start_Time]])</f>
        <v>6</v>
      </c>
      <c r="H4823" t="str">
        <f>US_Accidents_Dec20_updated[[#This Row],[Description]]</f>
        <v>At US-36/Exit 217 - Accident.</v>
      </c>
      <c r="I4823" t="s">
        <v>50</v>
      </c>
      <c r="J4823">
        <f>IF(US_Accidents_Dec20_updated[[#This Row],[Visibility(mi)]]&gt;30, 30, MROUND(US_Accidents_Dec20_updated[[#This Row],[Visibility(mi)]],5))</f>
        <v>10</v>
      </c>
      <c r="K4823">
        <f>MROUND(US_Accidents_Dec20_updated[[#This Row],[Wind_Speed(mph)]],5)</f>
        <v>10</v>
      </c>
      <c r="L4823">
        <f>IF(US_Accidents_Dec20_updated[[#This Row],[Precipitation(in)]]&gt;0.1, 0.1, US_Accidents_Dec20_updated[[#This Row],[Precipitation(in)]])</f>
        <v>0</v>
      </c>
    </row>
    <row r="4824" spans="1:12" x14ac:dyDescent="0.25">
      <c r="A4824" t="str">
        <f>US_Accidents_Dec20_updated[[#This Row],[ID]]</f>
        <v>A-4203262</v>
      </c>
      <c r="B4824">
        <f>US_Accidents_Dec20_updated[[#This Row],[Start_Lat]]</f>
        <v>39.978110999999998</v>
      </c>
      <c r="C4824">
        <f>US_Accidents_Dec20_updated[[#This Row],[Start_Lng]]</f>
        <v>-105.21611799999999</v>
      </c>
      <c r="D4824">
        <f>US_Accidents_Dec20_updated[[#This Row],[Severity]]-1</f>
        <v>2</v>
      </c>
      <c r="E4824">
        <f>HOUR(US_Accidents_Dec20_updated[[#This Row],[Start_Time]])</f>
        <v>8</v>
      </c>
      <c r="F4824">
        <f>DAY(US_Accidents_Dec20_updated[[#This Row],[Start_Time]])</f>
        <v>21</v>
      </c>
      <c r="G4824">
        <f>MONTH(US_Accidents_Dec20_updated[[#This Row],[Start_Time]])</f>
        <v>6</v>
      </c>
      <c r="H4824" t="str">
        <f>US_Accidents_Dec20_updated[[#This Row],[Description]]</f>
        <v>At CO-157/Boulder Rd/Foothill Pky - Accident.</v>
      </c>
      <c r="I4824" t="s">
        <v>50</v>
      </c>
      <c r="J4824">
        <f>IF(US_Accidents_Dec20_updated[[#This Row],[Visibility(mi)]]&gt;30, 30, MROUND(US_Accidents_Dec20_updated[[#This Row],[Visibility(mi)]],5))</f>
        <v>10</v>
      </c>
      <c r="K4824">
        <f>MROUND(US_Accidents_Dec20_updated[[#This Row],[Wind_Speed(mph)]],5)</f>
        <v>5</v>
      </c>
      <c r="L4824">
        <f>IF(US_Accidents_Dec20_updated[[#This Row],[Precipitation(in)]]&gt;0.1, 0.1, US_Accidents_Dec20_updated[[#This Row],[Precipitation(in)]])</f>
        <v>0</v>
      </c>
    </row>
    <row r="4825" spans="1:12" x14ac:dyDescent="0.25">
      <c r="A4825" t="str">
        <f>US_Accidents_Dec20_updated[[#This Row],[ID]]</f>
        <v>A-4203265</v>
      </c>
      <c r="B4825">
        <f>US_Accidents_Dec20_updated[[#This Row],[Start_Lat]]</f>
        <v>38.815199999999997</v>
      </c>
      <c r="C4825">
        <f>US_Accidents_Dec20_updated[[#This Row],[Start_Lng]]</f>
        <v>-104.82453</v>
      </c>
      <c r="D4825">
        <f>US_Accidents_Dec20_updated[[#This Row],[Severity]]-1</f>
        <v>1</v>
      </c>
      <c r="E4825">
        <f>HOUR(US_Accidents_Dec20_updated[[#This Row],[Start_Time]])</f>
        <v>8</v>
      </c>
      <c r="F4825">
        <f>DAY(US_Accidents_Dec20_updated[[#This Row],[Start_Time]])</f>
        <v>21</v>
      </c>
      <c r="G4825">
        <f>MONTH(US_Accidents_Dec20_updated[[#This Row],[Start_Time]])</f>
        <v>6</v>
      </c>
      <c r="H4825" t="str">
        <f>US_Accidents_Dec20_updated[[#This Row],[Description]]</f>
        <v>At Tejon St/Exit 140 - Accident. Right lane blocked.</v>
      </c>
      <c r="I4825" t="s">
        <v>50</v>
      </c>
      <c r="J4825">
        <f>IF(US_Accidents_Dec20_updated[[#This Row],[Visibility(mi)]]&gt;30, 30, MROUND(US_Accidents_Dec20_updated[[#This Row],[Visibility(mi)]],5))</f>
        <v>10</v>
      </c>
      <c r="K4825">
        <f>MROUND(US_Accidents_Dec20_updated[[#This Row],[Wind_Speed(mph)]],5)</f>
        <v>10</v>
      </c>
      <c r="L4825">
        <f>IF(US_Accidents_Dec20_updated[[#This Row],[Precipitation(in)]]&gt;0.1, 0.1, US_Accidents_Dec20_updated[[#This Row],[Precipitation(in)]])</f>
        <v>0</v>
      </c>
    </row>
    <row r="4826" spans="1:12" x14ac:dyDescent="0.25">
      <c r="A4826" t="str">
        <f>US_Accidents_Dec20_updated[[#This Row],[ID]]</f>
        <v>A-4203267</v>
      </c>
      <c r="B4826">
        <f>US_Accidents_Dec20_updated[[#This Row],[Start_Lat]]</f>
        <v>39.983260000000001</v>
      </c>
      <c r="C4826">
        <f>US_Accidents_Dec20_updated[[#This Row],[Start_Lng]]</f>
        <v>-105.22726</v>
      </c>
      <c r="D4826">
        <f>US_Accidents_Dec20_updated[[#This Row],[Severity]]-1</f>
        <v>2</v>
      </c>
      <c r="E4826">
        <f>HOUR(US_Accidents_Dec20_updated[[#This Row],[Start_Time]])</f>
        <v>9</v>
      </c>
      <c r="F4826">
        <f>DAY(US_Accidents_Dec20_updated[[#This Row],[Start_Time]])</f>
        <v>21</v>
      </c>
      <c r="G4826">
        <f>MONTH(US_Accidents_Dec20_updated[[#This Row],[Start_Time]])</f>
        <v>6</v>
      </c>
      <c r="H4826" t="str">
        <f>US_Accidents_Dec20_updated[[#This Row],[Description]]</f>
        <v>At CO-157/Boulder Rd/Foothill Pky - Accident. Two lanes blocked.</v>
      </c>
      <c r="I4826" t="s">
        <v>50</v>
      </c>
      <c r="J4826">
        <f>IF(US_Accidents_Dec20_updated[[#This Row],[Visibility(mi)]]&gt;30, 30, MROUND(US_Accidents_Dec20_updated[[#This Row],[Visibility(mi)]],5))</f>
        <v>10</v>
      </c>
      <c r="K4826">
        <f>MROUND(US_Accidents_Dec20_updated[[#This Row],[Wind_Speed(mph)]],5)</f>
        <v>10</v>
      </c>
      <c r="L4826">
        <f>IF(US_Accidents_Dec20_updated[[#This Row],[Precipitation(in)]]&gt;0.1, 0.1, US_Accidents_Dec20_updated[[#This Row],[Precipitation(in)]])</f>
        <v>0</v>
      </c>
    </row>
    <row r="4827" spans="1:12" x14ac:dyDescent="0.25">
      <c r="A4827" t="str">
        <f>US_Accidents_Dec20_updated[[#This Row],[ID]]</f>
        <v>A-4203271</v>
      </c>
      <c r="B4827">
        <f>US_Accidents_Dec20_updated[[#This Row],[Start_Lat]]</f>
        <v>39.771329999999999</v>
      </c>
      <c r="C4827">
        <f>US_Accidents_Dec20_updated[[#This Row],[Start_Lng]]</f>
        <v>-104.99073</v>
      </c>
      <c r="D4827">
        <f>US_Accidents_Dec20_updated[[#This Row],[Severity]]-1</f>
        <v>2</v>
      </c>
      <c r="E4827">
        <f>HOUR(US_Accidents_Dec20_updated[[#This Row],[Start_Time]])</f>
        <v>9</v>
      </c>
      <c r="F4827">
        <f>DAY(US_Accidents_Dec20_updated[[#This Row],[Start_Time]])</f>
        <v>21</v>
      </c>
      <c r="G4827">
        <f>MONTH(US_Accidents_Dec20_updated[[#This Row],[Start_Time]])</f>
        <v>6</v>
      </c>
      <c r="H4827" t="str">
        <f>US_Accidents_Dec20_updated[[#This Row],[Description]]</f>
        <v>At Park Ave/Exit 213 - Accident.</v>
      </c>
      <c r="I4827" t="s">
        <v>50</v>
      </c>
      <c r="J4827">
        <f>IF(US_Accidents_Dec20_updated[[#This Row],[Visibility(mi)]]&gt;30, 30, MROUND(US_Accidents_Dec20_updated[[#This Row],[Visibility(mi)]],5))</f>
        <v>30</v>
      </c>
      <c r="K4827">
        <f>MROUND(US_Accidents_Dec20_updated[[#This Row],[Wind_Speed(mph)]],5)</f>
        <v>10</v>
      </c>
      <c r="L4827">
        <f>IF(US_Accidents_Dec20_updated[[#This Row],[Precipitation(in)]]&gt;0.1, 0.1, US_Accidents_Dec20_updated[[#This Row],[Precipitation(in)]])</f>
        <v>0</v>
      </c>
    </row>
    <row r="4828" spans="1:12" x14ac:dyDescent="0.25">
      <c r="A4828" t="str">
        <f>US_Accidents_Dec20_updated[[#This Row],[ID]]</f>
        <v>A-4203272</v>
      </c>
      <c r="B4828">
        <f>US_Accidents_Dec20_updated[[#This Row],[Start_Lat]]</f>
        <v>39.630034999999999</v>
      </c>
      <c r="C4828">
        <f>US_Accidents_Dec20_updated[[#This Row],[Start_Lng]]</f>
        <v>-104.905278</v>
      </c>
      <c r="D4828">
        <f>US_Accidents_Dec20_updated[[#This Row],[Severity]]-1</f>
        <v>2</v>
      </c>
      <c r="E4828">
        <f>HOUR(US_Accidents_Dec20_updated[[#This Row],[Start_Time]])</f>
        <v>10</v>
      </c>
      <c r="F4828">
        <f>DAY(US_Accidents_Dec20_updated[[#This Row],[Start_Time]])</f>
        <v>21</v>
      </c>
      <c r="G4828">
        <f>MONTH(US_Accidents_Dec20_updated[[#This Row],[Start_Time]])</f>
        <v>6</v>
      </c>
      <c r="H4828" t="str">
        <f>US_Accidents_Dec20_updated[[#This Row],[Description]]</f>
        <v>At I-225 - Accident.</v>
      </c>
      <c r="I4828" t="s">
        <v>50</v>
      </c>
      <c r="J4828">
        <f>IF(US_Accidents_Dec20_updated[[#This Row],[Visibility(mi)]]&gt;30, 30, MROUND(US_Accidents_Dec20_updated[[#This Row],[Visibility(mi)]],5))</f>
        <v>10</v>
      </c>
      <c r="K4828">
        <f>MROUND(US_Accidents_Dec20_updated[[#This Row],[Wind_Speed(mph)]],5)</f>
        <v>15</v>
      </c>
      <c r="L4828">
        <f>IF(US_Accidents_Dec20_updated[[#This Row],[Precipitation(in)]]&gt;0.1, 0.1, US_Accidents_Dec20_updated[[#This Row],[Precipitation(in)]])</f>
        <v>0</v>
      </c>
    </row>
    <row r="4829" spans="1:12" x14ac:dyDescent="0.25">
      <c r="A4829" t="str">
        <f>US_Accidents_Dec20_updated[[#This Row],[ID]]</f>
        <v>A-4203273</v>
      </c>
      <c r="B4829">
        <f>US_Accidents_Dec20_updated[[#This Row],[Start_Lat]]</f>
        <v>39.630034999999999</v>
      </c>
      <c r="C4829">
        <f>US_Accidents_Dec20_updated[[#This Row],[Start_Lng]]</f>
        <v>-104.905278</v>
      </c>
      <c r="D4829">
        <f>US_Accidents_Dec20_updated[[#This Row],[Severity]]-1</f>
        <v>2</v>
      </c>
      <c r="E4829">
        <f>HOUR(US_Accidents_Dec20_updated[[#This Row],[Start_Time]])</f>
        <v>11</v>
      </c>
      <c r="F4829">
        <f>DAY(US_Accidents_Dec20_updated[[#This Row],[Start_Time]])</f>
        <v>21</v>
      </c>
      <c r="G4829">
        <f>MONTH(US_Accidents_Dec20_updated[[#This Row],[Start_Time]])</f>
        <v>6</v>
      </c>
      <c r="H4829" t="str">
        <f>US_Accidents_Dec20_updated[[#This Row],[Description]]</f>
        <v>At I-225 - Accident.</v>
      </c>
      <c r="I4829" t="s">
        <v>50</v>
      </c>
      <c r="J4829">
        <f>IF(US_Accidents_Dec20_updated[[#This Row],[Visibility(mi)]]&gt;30, 30, MROUND(US_Accidents_Dec20_updated[[#This Row],[Visibility(mi)]],5))</f>
        <v>10</v>
      </c>
      <c r="K4829">
        <f>MROUND(US_Accidents_Dec20_updated[[#This Row],[Wind_Speed(mph)]],5)</f>
        <v>15</v>
      </c>
      <c r="L4829">
        <f>IF(US_Accidents_Dec20_updated[[#This Row],[Precipitation(in)]]&gt;0.1, 0.1, US_Accidents_Dec20_updated[[#This Row],[Precipitation(in)]])</f>
        <v>0</v>
      </c>
    </row>
    <row r="4830" spans="1:12" x14ac:dyDescent="0.25">
      <c r="A4830" t="str">
        <f>US_Accidents_Dec20_updated[[#This Row],[ID]]</f>
        <v>A-4203274</v>
      </c>
      <c r="B4830">
        <f>US_Accidents_Dec20_updated[[#This Row],[Start_Lat]]</f>
        <v>39.636688999999997</v>
      </c>
      <c r="C4830">
        <f>US_Accidents_Dec20_updated[[#This Row],[Start_Lng]]</f>
        <v>-104.908789</v>
      </c>
      <c r="D4830">
        <f>US_Accidents_Dec20_updated[[#This Row],[Severity]]-1</f>
        <v>2</v>
      </c>
      <c r="E4830">
        <f>HOUR(US_Accidents_Dec20_updated[[#This Row],[Start_Time]])</f>
        <v>11</v>
      </c>
      <c r="F4830">
        <f>DAY(US_Accidents_Dec20_updated[[#This Row],[Start_Time]])</f>
        <v>21</v>
      </c>
      <c r="G4830">
        <f>MONTH(US_Accidents_Dec20_updated[[#This Row],[Start_Time]])</f>
        <v>6</v>
      </c>
      <c r="H4830" t="str">
        <f>US_Accidents_Dec20_updated[[#This Row],[Description]]</f>
        <v>At I-225 - Accident. Right lane blocked.</v>
      </c>
      <c r="I4830" t="s">
        <v>50</v>
      </c>
      <c r="J4830">
        <f>IF(US_Accidents_Dec20_updated[[#This Row],[Visibility(mi)]]&gt;30, 30, MROUND(US_Accidents_Dec20_updated[[#This Row],[Visibility(mi)]],5))</f>
        <v>10</v>
      </c>
      <c r="K4830">
        <f>MROUND(US_Accidents_Dec20_updated[[#This Row],[Wind_Speed(mph)]],5)</f>
        <v>20</v>
      </c>
      <c r="L4830">
        <f>IF(US_Accidents_Dec20_updated[[#This Row],[Precipitation(in)]]&gt;0.1, 0.1, US_Accidents_Dec20_updated[[#This Row],[Precipitation(in)]])</f>
        <v>0</v>
      </c>
    </row>
    <row r="4831" spans="1:12" x14ac:dyDescent="0.25">
      <c r="A4831" t="str">
        <f>US_Accidents_Dec20_updated[[#This Row],[ID]]</f>
        <v>A-4203275</v>
      </c>
      <c r="B4831">
        <f>US_Accidents_Dec20_updated[[#This Row],[Start_Lat]]</f>
        <v>39.636688999999997</v>
      </c>
      <c r="C4831">
        <f>US_Accidents_Dec20_updated[[#This Row],[Start_Lng]]</f>
        <v>-104.908789</v>
      </c>
      <c r="D4831">
        <f>US_Accidents_Dec20_updated[[#This Row],[Severity]]-1</f>
        <v>1</v>
      </c>
      <c r="E4831">
        <f>HOUR(US_Accidents_Dec20_updated[[#This Row],[Start_Time]])</f>
        <v>11</v>
      </c>
      <c r="F4831">
        <f>DAY(US_Accidents_Dec20_updated[[#This Row],[Start_Time]])</f>
        <v>21</v>
      </c>
      <c r="G4831">
        <f>MONTH(US_Accidents_Dec20_updated[[#This Row],[Start_Time]])</f>
        <v>6</v>
      </c>
      <c r="H4831" t="str">
        <f>US_Accidents_Dec20_updated[[#This Row],[Description]]</f>
        <v>At CO-88/Belleview Ave/Exit 199 - Accident. Right lane blocked.</v>
      </c>
      <c r="I4831" t="s">
        <v>50</v>
      </c>
      <c r="J4831">
        <f>IF(US_Accidents_Dec20_updated[[#This Row],[Visibility(mi)]]&gt;30, 30, MROUND(US_Accidents_Dec20_updated[[#This Row],[Visibility(mi)]],5))</f>
        <v>10</v>
      </c>
      <c r="K4831">
        <f>MROUND(US_Accidents_Dec20_updated[[#This Row],[Wind_Speed(mph)]],5)</f>
        <v>20</v>
      </c>
      <c r="L4831">
        <f>IF(US_Accidents_Dec20_updated[[#This Row],[Precipitation(in)]]&gt;0.1, 0.1, US_Accidents_Dec20_updated[[#This Row],[Precipitation(in)]])</f>
        <v>0</v>
      </c>
    </row>
    <row r="4832" spans="1:12" x14ac:dyDescent="0.25">
      <c r="A4832" t="str">
        <f>US_Accidents_Dec20_updated[[#This Row],[ID]]</f>
        <v>A-4203276</v>
      </c>
      <c r="B4832">
        <f>US_Accidents_Dec20_updated[[#This Row],[Start_Lat]]</f>
        <v>39.971134999999997</v>
      </c>
      <c r="C4832">
        <f>US_Accidents_Dec20_updated[[#This Row],[Start_Lng]]</f>
        <v>-104.98818</v>
      </c>
      <c r="D4832">
        <f>US_Accidents_Dec20_updated[[#This Row],[Severity]]-1</f>
        <v>2</v>
      </c>
      <c r="E4832">
        <f>HOUR(US_Accidents_Dec20_updated[[#This Row],[Start_Time]])</f>
        <v>12</v>
      </c>
      <c r="F4832">
        <f>DAY(US_Accidents_Dec20_updated[[#This Row],[Start_Time]])</f>
        <v>21</v>
      </c>
      <c r="G4832">
        <f>MONTH(US_Accidents_Dec20_updated[[#This Row],[Start_Time]])</f>
        <v>6</v>
      </c>
      <c r="H4832" t="str">
        <f>US_Accidents_Dec20_updated[[#This Row],[Description]]</f>
        <v>At E 144th Ave/Exit 226 - Accident.</v>
      </c>
      <c r="I4832" t="s">
        <v>50</v>
      </c>
      <c r="J4832">
        <f>IF(US_Accidents_Dec20_updated[[#This Row],[Visibility(mi)]]&gt;30, 30, MROUND(US_Accidents_Dec20_updated[[#This Row],[Visibility(mi)]],5))</f>
        <v>10</v>
      </c>
      <c r="K4832">
        <f>MROUND(US_Accidents_Dec20_updated[[#This Row],[Wind_Speed(mph)]],5)</f>
        <v>15</v>
      </c>
      <c r="L4832">
        <f>IF(US_Accidents_Dec20_updated[[#This Row],[Precipitation(in)]]&gt;0.1, 0.1, US_Accidents_Dec20_updated[[#This Row],[Precipitation(in)]])</f>
        <v>0</v>
      </c>
    </row>
    <row r="4833" spans="1:12" x14ac:dyDescent="0.25">
      <c r="A4833" t="str">
        <f>US_Accidents_Dec20_updated[[#This Row],[ID]]</f>
        <v>A-4203277</v>
      </c>
      <c r="B4833">
        <f>US_Accidents_Dec20_updated[[#This Row],[Start_Lat]]</f>
        <v>39.776688</v>
      </c>
      <c r="C4833">
        <f>US_Accidents_Dec20_updated[[#This Row],[Start_Lng]]</f>
        <v>-104.875799</v>
      </c>
      <c r="D4833">
        <f>US_Accidents_Dec20_updated[[#This Row],[Severity]]-1</f>
        <v>2</v>
      </c>
      <c r="E4833">
        <f>HOUR(US_Accidents_Dec20_updated[[#This Row],[Start_Time]])</f>
        <v>12</v>
      </c>
      <c r="F4833">
        <f>DAY(US_Accidents_Dec20_updated[[#This Row],[Start_Time]])</f>
        <v>21</v>
      </c>
      <c r="G4833">
        <f>MONTH(US_Accidents_Dec20_updated[[#This Row],[Start_Time]])</f>
        <v>6</v>
      </c>
      <c r="H4833" t="str">
        <f>US_Accidents_Dec20_updated[[#This Row],[Description]]</f>
        <v>At I-270/Exit 279 - Accident.</v>
      </c>
      <c r="I4833" t="s">
        <v>50</v>
      </c>
      <c r="J4833">
        <f>IF(US_Accidents_Dec20_updated[[#This Row],[Visibility(mi)]]&gt;30, 30, MROUND(US_Accidents_Dec20_updated[[#This Row],[Visibility(mi)]],5))</f>
        <v>10</v>
      </c>
      <c r="K4833">
        <f>MROUND(US_Accidents_Dec20_updated[[#This Row],[Wind_Speed(mph)]],5)</f>
        <v>15</v>
      </c>
      <c r="L4833">
        <f>IF(US_Accidents_Dec20_updated[[#This Row],[Precipitation(in)]]&gt;0.1, 0.1, US_Accidents_Dec20_updated[[#This Row],[Precipitation(in)]])</f>
        <v>0</v>
      </c>
    </row>
    <row r="4834" spans="1:12" x14ac:dyDescent="0.25">
      <c r="A4834" t="str">
        <f>US_Accidents_Dec20_updated[[#This Row],[ID]]</f>
        <v>A-4203278</v>
      </c>
      <c r="B4834">
        <f>US_Accidents_Dec20_updated[[#This Row],[Start_Lat]]</f>
        <v>39.988460000000003</v>
      </c>
      <c r="C4834">
        <f>US_Accidents_Dec20_updated[[#This Row],[Start_Lng]]</f>
        <v>-104.98719</v>
      </c>
      <c r="D4834">
        <f>US_Accidents_Dec20_updated[[#This Row],[Severity]]-1</f>
        <v>2</v>
      </c>
      <c r="E4834">
        <f>HOUR(US_Accidents_Dec20_updated[[#This Row],[Start_Time]])</f>
        <v>12</v>
      </c>
      <c r="F4834">
        <f>DAY(US_Accidents_Dec20_updated[[#This Row],[Start_Time]])</f>
        <v>21</v>
      </c>
      <c r="G4834">
        <f>MONTH(US_Accidents_Dec20_updated[[#This Row],[Start_Time]])</f>
        <v>6</v>
      </c>
      <c r="H4834" t="str">
        <f>US_Accidents_Dec20_updated[[#This Row],[Description]]</f>
        <v>Between CO-7/Exit 229 and E 144th Ave/Exit 226 - Accident. Right lane blocked.</v>
      </c>
      <c r="I4834" t="s">
        <v>50</v>
      </c>
      <c r="J4834">
        <f>IF(US_Accidents_Dec20_updated[[#This Row],[Visibility(mi)]]&gt;30, 30, MROUND(US_Accidents_Dec20_updated[[#This Row],[Visibility(mi)]],5))</f>
        <v>10</v>
      </c>
      <c r="K4834">
        <f>MROUND(US_Accidents_Dec20_updated[[#This Row],[Wind_Speed(mph)]],5)</f>
        <v>15</v>
      </c>
      <c r="L4834">
        <f>IF(US_Accidents_Dec20_updated[[#This Row],[Precipitation(in)]]&gt;0.1, 0.1, US_Accidents_Dec20_updated[[#This Row],[Precipitation(in)]])</f>
        <v>0</v>
      </c>
    </row>
    <row r="4835" spans="1:12" x14ac:dyDescent="0.25">
      <c r="A4835" t="str">
        <f>US_Accidents_Dec20_updated[[#This Row],[ID]]</f>
        <v>A-4203279</v>
      </c>
      <c r="B4835">
        <f>US_Accidents_Dec20_updated[[#This Row],[Start_Lat]]</f>
        <v>39.780791999999998</v>
      </c>
      <c r="C4835">
        <f>US_Accidents_Dec20_updated[[#This Row],[Start_Lng]]</f>
        <v>-104.992666</v>
      </c>
      <c r="D4835">
        <f>US_Accidents_Dec20_updated[[#This Row],[Severity]]-1</f>
        <v>2</v>
      </c>
      <c r="E4835">
        <f>HOUR(US_Accidents_Dec20_updated[[#This Row],[Start_Time]])</f>
        <v>13</v>
      </c>
      <c r="F4835">
        <f>DAY(US_Accidents_Dec20_updated[[#This Row],[Start_Time]])</f>
        <v>21</v>
      </c>
      <c r="G4835">
        <f>MONTH(US_Accidents_Dec20_updated[[#This Row],[Start_Time]])</f>
        <v>6</v>
      </c>
      <c r="H4835" t="str">
        <f>US_Accidents_Dec20_updated[[#This Row],[Description]]</f>
        <v>At I-25/US-87/Valley Hwy/Exit 274 - Accident.</v>
      </c>
      <c r="I4835" t="s">
        <v>50</v>
      </c>
      <c r="J4835">
        <f>IF(US_Accidents_Dec20_updated[[#This Row],[Visibility(mi)]]&gt;30, 30, MROUND(US_Accidents_Dec20_updated[[#This Row],[Visibility(mi)]],5))</f>
        <v>10</v>
      </c>
      <c r="K4835">
        <f>MROUND(US_Accidents_Dec20_updated[[#This Row],[Wind_Speed(mph)]],5)</f>
        <v>15</v>
      </c>
      <c r="L4835">
        <f>IF(US_Accidents_Dec20_updated[[#This Row],[Precipitation(in)]]&gt;0.1, 0.1, US_Accidents_Dec20_updated[[#This Row],[Precipitation(in)]])</f>
        <v>0</v>
      </c>
    </row>
    <row r="4836" spans="1:12" x14ac:dyDescent="0.25">
      <c r="A4836" t="str">
        <f>US_Accidents_Dec20_updated[[#This Row],[ID]]</f>
        <v>A-4203280</v>
      </c>
      <c r="B4836">
        <f>US_Accidents_Dec20_updated[[#This Row],[Start_Lat]]</f>
        <v>39.988460000000003</v>
      </c>
      <c r="C4836">
        <f>US_Accidents_Dec20_updated[[#This Row],[Start_Lng]]</f>
        <v>-104.98719</v>
      </c>
      <c r="D4836">
        <f>US_Accidents_Dec20_updated[[#This Row],[Severity]]-1</f>
        <v>2</v>
      </c>
      <c r="E4836">
        <f>HOUR(US_Accidents_Dec20_updated[[#This Row],[Start_Time]])</f>
        <v>12</v>
      </c>
      <c r="F4836">
        <f>DAY(US_Accidents_Dec20_updated[[#This Row],[Start_Time]])</f>
        <v>21</v>
      </c>
      <c r="G4836">
        <f>MONTH(US_Accidents_Dec20_updated[[#This Row],[Start_Time]])</f>
        <v>6</v>
      </c>
      <c r="H4836" t="str">
        <f>US_Accidents_Dec20_updated[[#This Row],[Description]]</f>
        <v>Between E-470/Northwest Pky and E 144th Ave/Exit 226 - Accident. Right lane blocked.</v>
      </c>
      <c r="I4836" t="s">
        <v>50</v>
      </c>
      <c r="J4836">
        <f>IF(US_Accidents_Dec20_updated[[#This Row],[Visibility(mi)]]&gt;30, 30, MROUND(US_Accidents_Dec20_updated[[#This Row],[Visibility(mi)]],5))</f>
        <v>10</v>
      </c>
      <c r="K4836">
        <f>MROUND(US_Accidents_Dec20_updated[[#This Row],[Wind_Speed(mph)]],5)</f>
        <v>15</v>
      </c>
      <c r="L4836">
        <f>IF(US_Accidents_Dec20_updated[[#This Row],[Precipitation(in)]]&gt;0.1, 0.1, US_Accidents_Dec20_updated[[#This Row],[Precipitation(in)]])</f>
        <v>0</v>
      </c>
    </row>
    <row r="4837" spans="1:12" x14ac:dyDescent="0.25">
      <c r="A4837" t="str">
        <f>US_Accidents_Dec20_updated[[#This Row],[ID]]</f>
        <v>A-4203281</v>
      </c>
      <c r="B4837">
        <f>US_Accidents_Dec20_updated[[#This Row],[Start_Lat]]</f>
        <v>39.621571000000003</v>
      </c>
      <c r="C4837">
        <f>US_Accidents_Dec20_updated[[#This Row],[Start_Lng]]</f>
        <v>-104.95988</v>
      </c>
      <c r="D4837">
        <f>US_Accidents_Dec20_updated[[#This Row],[Severity]]-1</f>
        <v>2</v>
      </c>
      <c r="E4837">
        <f>HOUR(US_Accidents_Dec20_updated[[#This Row],[Start_Time]])</f>
        <v>18</v>
      </c>
      <c r="F4837">
        <f>DAY(US_Accidents_Dec20_updated[[#This Row],[Start_Time]])</f>
        <v>21</v>
      </c>
      <c r="G4837">
        <f>MONTH(US_Accidents_Dec20_updated[[#This Row],[Start_Time]])</f>
        <v>6</v>
      </c>
      <c r="H4837" t="str">
        <f>US_Accidents_Dec20_updated[[#This Row],[Description]]</f>
        <v>At CO-88/E Belleview Ave - Accident.</v>
      </c>
      <c r="I4837" t="s">
        <v>1203</v>
      </c>
      <c r="J4837">
        <f>IF(US_Accidents_Dec20_updated[[#This Row],[Visibility(mi)]]&gt;30, 30, MROUND(US_Accidents_Dec20_updated[[#This Row],[Visibility(mi)]],5))</f>
        <v>10</v>
      </c>
      <c r="K4837">
        <f>MROUND(US_Accidents_Dec20_updated[[#This Row],[Wind_Speed(mph)]],5)</f>
        <v>15</v>
      </c>
      <c r="L4837">
        <f>IF(US_Accidents_Dec20_updated[[#This Row],[Precipitation(in)]]&gt;0.1, 0.1, US_Accidents_Dec20_updated[[#This Row],[Precipitation(in)]])</f>
        <v>0.01</v>
      </c>
    </row>
    <row r="4838" spans="1:12" x14ac:dyDescent="0.25">
      <c r="A4838" t="str">
        <f>US_Accidents_Dec20_updated[[#This Row],[ID]]</f>
        <v>A-4203282</v>
      </c>
      <c r="B4838">
        <f>US_Accidents_Dec20_updated[[#This Row],[Start_Lat]]</f>
        <v>39.623069000000001</v>
      </c>
      <c r="C4838">
        <f>US_Accidents_Dec20_updated[[#This Row],[Start_Lng]]</f>
        <v>-104.95985</v>
      </c>
      <c r="D4838">
        <f>US_Accidents_Dec20_updated[[#This Row],[Severity]]-1</f>
        <v>2</v>
      </c>
      <c r="E4838">
        <f>HOUR(US_Accidents_Dec20_updated[[#This Row],[Start_Time]])</f>
        <v>18</v>
      </c>
      <c r="F4838">
        <f>DAY(US_Accidents_Dec20_updated[[#This Row],[Start_Time]])</f>
        <v>21</v>
      </c>
      <c r="G4838">
        <f>MONTH(US_Accidents_Dec20_updated[[#This Row],[Start_Time]])</f>
        <v>6</v>
      </c>
      <c r="H4838" t="str">
        <f>US_Accidents_Dec20_updated[[#This Row],[Description]]</f>
        <v>At CR-42/E Arapahoe Rd - Accident.</v>
      </c>
      <c r="I4838" t="s">
        <v>1203</v>
      </c>
      <c r="J4838">
        <f>IF(US_Accidents_Dec20_updated[[#This Row],[Visibility(mi)]]&gt;30, 30, MROUND(US_Accidents_Dec20_updated[[#This Row],[Visibility(mi)]],5))</f>
        <v>10</v>
      </c>
      <c r="K4838">
        <f>MROUND(US_Accidents_Dec20_updated[[#This Row],[Wind_Speed(mph)]],5)</f>
        <v>15</v>
      </c>
      <c r="L4838">
        <f>IF(US_Accidents_Dec20_updated[[#This Row],[Precipitation(in)]]&gt;0.1, 0.1, US_Accidents_Dec20_updated[[#This Row],[Precipitation(in)]])</f>
        <v>0.01</v>
      </c>
    </row>
    <row r="4839" spans="1:12" x14ac:dyDescent="0.25">
      <c r="A4839" t="str">
        <f>US_Accidents_Dec20_updated[[#This Row],[ID]]</f>
        <v>A-4203284</v>
      </c>
      <c r="B4839">
        <f>US_Accidents_Dec20_updated[[#This Row],[Start_Lat]]</f>
        <v>39.5458</v>
      </c>
      <c r="C4839">
        <f>US_Accidents_Dec20_updated[[#This Row],[Start_Lng]]</f>
        <v>-107.662786</v>
      </c>
      <c r="D4839">
        <f>US_Accidents_Dec20_updated[[#This Row],[Severity]]-1</f>
        <v>2</v>
      </c>
      <c r="E4839">
        <f>HOUR(US_Accidents_Dec20_updated[[#This Row],[Start_Time]])</f>
        <v>16</v>
      </c>
      <c r="F4839">
        <f>DAY(US_Accidents_Dec20_updated[[#This Row],[Start_Time]])</f>
        <v>21</v>
      </c>
      <c r="G4839">
        <f>MONTH(US_Accidents_Dec20_updated[[#This Row],[Start_Time]])</f>
        <v>6</v>
      </c>
      <c r="H4839" t="str">
        <f>US_Accidents_Dec20_updated[[#This Row],[Description]]</f>
        <v>At Manncreek Rd/Exit 94 - Accident.</v>
      </c>
      <c r="I4839" t="s">
        <v>1203</v>
      </c>
      <c r="J4839">
        <f>IF(US_Accidents_Dec20_updated[[#This Row],[Visibility(mi)]]&gt;30, 30, MROUND(US_Accidents_Dec20_updated[[#This Row],[Visibility(mi)]],5))</f>
        <v>10</v>
      </c>
      <c r="K4839">
        <f>MROUND(US_Accidents_Dec20_updated[[#This Row],[Wind_Speed(mph)]],5)</f>
        <v>5</v>
      </c>
      <c r="L4839">
        <f>IF(US_Accidents_Dec20_updated[[#This Row],[Precipitation(in)]]&gt;0.1, 0.1, US_Accidents_Dec20_updated[[#This Row],[Precipitation(in)]])</f>
        <v>0.01</v>
      </c>
    </row>
    <row r="4840" spans="1:12" x14ac:dyDescent="0.25">
      <c r="A4840" t="str">
        <f>US_Accidents_Dec20_updated[[#This Row],[ID]]</f>
        <v>A-4203287</v>
      </c>
      <c r="B4840">
        <f>US_Accidents_Dec20_updated[[#This Row],[Start_Lat]]</f>
        <v>39.863804000000002</v>
      </c>
      <c r="C4840">
        <f>US_Accidents_Dec20_updated[[#This Row],[Start_Lng]]</f>
        <v>-104.98748000000001</v>
      </c>
      <c r="D4840">
        <f>US_Accidents_Dec20_updated[[#This Row],[Severity]]-1</f>
        <v>2</v>
      </c>
      <c r="E4840">
        <f>HOUR(US_Accidents_Dec20_updated[[#This Row],[Start_Time]])</f>
        <v>13</v>
      </c>
      <c r="F4840">
        <f>DAY(US_Accidents_Dec20_updated[[#This Row],[Start_Time]])</f>
        <v>21</v>
      </c>
      <c r="G4840">
        <f>MONTH(US_Accidents_Dec20_updated[[#This Row],[Start_Time]])</f>
        <v>6</v>
      </c>
      <c r="H4840" t="str">
        <f>US_Accidents_Dec20_updated[[#This Row],[Description]]</f>
        <v>At Thornton Pky/Exit 220 - Accident.</v>
      </c>
      <c r="I4840" t="s">
        <v>1203</v>
      </c>
      <c r="J4840">
        <f>IF(US_Accidents_Dec20_updated[[#This Row],[Visibility(mi)]]&gt;30, 30, MROUND(US_Accidents_Dec20_updated[[#This Row],[Visibility(mi)]],5))</f>
        <v>10</v>
      </c>
      <c r="K4840">
        <f>MROUND(US_Accidents_Dec20_updated[[#This Row],[Wind_Speed(mph)]],5)</f>
        <v>10</v>
      </c>
      <c r="L4840">
        <f>IF(US_Accidents_Dec20_updated[[#This Row],[Precipitation(in)]]&gt;0.1, 0.1, US_Accidents_Dec20_updated[[#This Row],[Precipitation(in)]])</f>
        <v>0</v>
      </c>
    </row>
    <row r="4841" spans="1:12" x14ac:dyDescent="0.25">
      <c r="A4841" t="str">
        <f>US_Accidents_Dec20_updated[[#This Row],[ID]]</f>
        <v>A-4203288</v>
      </c>
      <c r="B4841">
        <f>US_Accidents_Dec20_updated[[#This Row],[Start_Lat]]</f>
        <v>39.957479999999997</v>
      </c>
      <c r="C4841">
        <f>US_Accidents_Dec20_updated[[#This Row],[Start_Lng]]</f>
        <v>-104.98814</v>
      </c>
      <c r="D4841">
        <f>US_Accidents_Dec20_updated[[#This Row],[Severity]]-1</f>
        <v>2</v>
      </c>
      <c r="E4841">
        <f>HOUR(US_Accidents_Dec20_updated[[#This Row],[Start_Time]])</f>
        <v>14</v>
      </c>
      <c r="F4841">
        <f>DAY(US_Accidents_Dec20_updated[[#This Row],[Start_Time]])</f>
        <v>21</v>
      </c>
      <c r="G4841">
        <f>MONTH(US_Accidents_Dec20_updated[[#This Row],[Start_Time]])</f>
        <v>6</v>
      </c>
      <c r="H4841" t="str">
        <f>US_Accidents_Dec20_updated[[#This Row],[Description]]</f>
        <v>At E 144th Ave/Exit 226 - Accident.</v>
      </c>
      <c r="I4841" t="s">
        <v>1203</v>
      </c>
      <c r="J4841">
        <f>IF(US_Accidents_Dec20_updated[[#This Row],[Visibility(mi)]]&gt;30, 30, MROUND(US_Accidents_Dec20_updated[[#This Row],[Visibility(mi)]],5))</f>
        <v>5</v>
      </c>
      <c r="K4841">
        <f>MROUND(US_Accidents_Dec20_updated[[#This Row],[Wind_Speed(mph)]],5)</f>
        <v>5</v>
      </c>
      <c r="L4841">
        <f>IF(US_Accidents_Dec20_updated[[#This Row],[Precipitation(in)]]&gt;0.1, 0.1, US_Accidents_Dec20_updated[[#This Row],[Precipitation(in)]])</f>
        <v>0</v>
      </c>
    </row>
    <row r="4842" spans="1:12" x14ac:dyDescent="0.25">
      <c r="A4842" t="str">
        <f>US_Accidents_Dec20_updated[[#This Row],[ID]]</f>
        <v>A-4203289</v>
      </c>
      <c r="B4842">
        <f>US_Accidents_Dec20_updated[[#This Row],[Start_Lat]]</f>
        <v>38.606059999999999</v>
      </c>
      <c r="C4842">
        <f>US_Accidents_Dec20_updated[[#This Row],[Start_Lng]]</f>
        <v>-104.68029</v>
      </c>
      <c r="D4842">
        <f>US_Accidents_Dec20_updated[[#This Row],[Severity]]-1</f>
        <v>2</v>
      </c>
      <c r="E4842">
        <f>HOUR(US_Accidents_Dec20_updated[[#This Row],[Start_Time]])</f>
        <v>15</v>
      </c>
      <c r="F4842">
        <f>DAY(US_Accidents_Dec20_updated[[#This Row],[Start_Time]])</f>
        <v>21</v>
      </c>
      <c r="G4842">
        <f>MONTH(US_Accidents_Dec20_updated[[#This Row],[Start_Time]])</f>
        <v>6</v>
      </c>
      <c r="H4842" t="str">
        <f>US_Accidents_Dec20_updated[[#This Row],[Description]]</f>
        <v>At Pikes Peak Meadows/Exit 122 - Accident.</v>
      </c>
      <c r="I4842" t="s">
        <v>50</v>
      </c>
      <c r="J4842">
        <f>IF(US_Accidents_Dec20_updated[[#This Row],[Visibility(mi)]]&gt;30, 30, MROUND(US_Accidents_Dec20_updated[[#This Row],[Visibility(mi)]],5))</f>
        <v>10</v>
      </c>
      <c r="K4842">
        <f>MROUND(US_Accidents_Dec20_updated[[#This Row],[Wind_Speed(mph)]],5)</f>
        <v>15</v>
      </c>
      <c r="L4842">
        <f>IF(US_Accidents_Dec20_updated[[#This Row],[Precipitation(in)]]&gt;0.1, 0.1, US_Accidents_Dec20_updated[[#This Row],[Precipitation(in)]])</f>
        <v>0</v>
      </c>
    </row>
    <row r="4843" spans="1:12" x14ac:dyDescent="0.25">
      <c r="A4843" t="str">
        <f>US_Accidents_Dec20_updated[[#This Row],[ID]]</f>
        <v>A-4203290</v>
      </c>
      <c r="B4843">
        <f>US_Accidents_Dec20_updated[[#This Row],[Start_Lat]]</f>
        <v>39.445050000000002</v>
      </c>
      <c r="C4843">
        <f>US_Accidents_Dec20_updated[[#This Row],[Start_Lng]]</f>
        <v>-104.87575</v>
      </c>
      <c r="D4843">
        <f>US_Accidents_Dec20_updated[[#This Row],[Severity]]-1</f>
        <v>2</v>
      </c>
      <c r="E4843">
        <f>HOUR(US_Accidents_Dec20_updated[[#This Row],[Start_Time]])</f>
        <v>14</v>
      </c>
      <c r="F4843">
        <f>DAY(US_Accidents_Dec20_updated[[#This Row],[Start_Time]])</f>
        <v>21</v>
      </c>
      <c r="G4843">
        <f>MONTH(US_Accidents_Dec20_updated[[#This Row],[Start_Time]])</f>
        <v>6</v>
      </c>
      <c r="H4843" t="str">
        <f>US_Accidents_Dec20_updated[[#This Row],[Description]]</f>
        <v>At Castle Rock Pkwy/Exit 185 - Accident.</v>
      </c>
      <c r="I4843" t="s">
        <v>9694</v>
      </c>
      <c r="J4843">
        <f>IF(US_Accidents_Dec20_updated[[#This Row],[Visibility(mi)]]&gt;30, 30, MROUND(US_Accidents_Dec20_updated[[#This Row],[Visibility(mi)]],5))</f>
        <v>5</v>
      </c>
      <c r="K4843">
        <f>MROUND(US_Accidents_Dec20_updated[[#This Row],[Wind_Speed(mph)]],5)</f>
        <v>10</v>
      </c>
      <c r="L4843">
        <f>IF(US_Accidents_Dec20_updated[[#This Row],[Precipitation(in)]]&gt;0.1, 0.1, US_Accidents_Dec20_updated[[#This Row],[Precipitation(in)]])</f>
        <v>0</v>
      </c>
    </row>
    <row r="4844" spans="1:12" x14ac:dyDescent="0.25">
      <c r="A4844" t="str">
        <f>US_Accidents_Dec20_updated[[#This Row],[ID]]</f>
        <v>A-4203291</v>
      </c>
      <c r="B4844">
        <f>US_Accidents_Dec20_updated[[#This Row],[Start_Lat]]</f>
        <v>39.778359999999999</v>
      </c>
      <c r="C4844">
        <f>US_Accidents_Dec20_updated[[#This Row],[Start_Lng]]</f>
        <v>-104.89577300000001</v>
      </c>
      <c r="D4844">
        <f>US_Accidents_Dec20_updated[[#This Row],[Severity]]-1</f>
        <v>2</v>
      </c>
      <c r="E4844">
        <f>HOUR(US_Accidents_Dec20_updated[[#This Row],[Start_Time]])</f>
        <v>14</v>
      </c>
      <c r="F4844">
        <f>DAY(US_Accidents_Dec20_updated[[#This Row],[Start_Time]])</f>
        <v>21</v>
      </c>
      <c r="G4844">
        <f>MONTH(US_Accidents_Dec20_updated[[#This Row],[Start_Time]])</f>
        <v>6</v>
      </c>
      <c r="H4844" t="str">
        <f>US_Accidents_Dec20_updated[[#This Row],[Description]]</f>
        <v>At Quebec St/Exit 278 - Accident.</v>
      </c>
      <c r="I4844" t="s">
        <v>1203</v>
      </c>
      <c r="J4844">
        <f>IF(US_Accidents_Dec20_updated[[#This Row],[Visibility(mi)]]&gt;30, 30, MROUND(US_Accidents_Dec20_updated[[#This Row],[Visibility(mi)]],5))</f>
        <v>5</v>
      </c>
      <c r="K4844">
        <f>MROUND(US_Accidents_Dec20_updated[[#This Row],[Wind_Speed(mph)]],5)</f>
        <v>10</v>
      </c>
      <c r="L4844">
        <f>IF(US_Accidents_Dec20_updated[[#This Row],[Precipitation(in)]]&gt;0.1, 0.1, US_Accidents_Dec20_updated[[#This Row],[Precipitation(in)]])</f>
        <v>0</v>
      </c>
    </row>
    <row r="4845" spans="1:12" x14ac:dyDescent="0.25">
      <c r="A4845" t="str">
        <f>US_Accidents_Dec20_updated[[#This Row],[ID]]</f>
        <v>A-4203294</v>
      </c>
      <c r="B4845">
        <f>US_Accidents_Dec20_updated[[#This Row],[Start_Lat]]</f>
        <v>39.544530000000002</v>
      </c>
      <c r="C4845">
        <f>US_Accidents_Dec20_updated[[#This Row],[Start_Lng]]</f>
        <v>-107.65024</v>
      </c>
      <c r="D4845">
        <f>US_Accidents_Dec20_updated[[#This Row],[Severity]]-1</f>
        <v>3</v>
      </c>
      <c r="E4845">
        <f>HOUR(US_Accidents_Dec20_updated[[#This Row],[Start_Time]])</f>
        <v>15</v>
      </c>
      <c r="F4845">
        <f>DAY(US_Accidents_Dec20_updated[[#This Row],[Start_Time]])</f>
        <v>21</v>
      </c>
      <c r="G4845">
        <f>MONTH(US_Accidents_Dec20_updated[[#This Row],[Start_Time]])</f>
        <v>6</v>
      </c>
      <c r="H4845" t="str">
        <f>US_Accidents_Dec20_updated[[#This Row],[Description]]</f>
        <v>Closed at 9th St/Exit 97 - Road closed due to accident.</v>
      </c>
      <c r="I4845" t="s">
        <v>1203</v>
      </c>
      <c r="J4845">
        <f>IF(US_Accidents_Dec20_updated[[#This Row],[Visibility(mi)]]&gt;30, 30, MROUND(US_Accidents_Dec20_updated[[#This Row],[Visibility(mi)]],5))</f>
        <v>5</v>
      </c>
      <c r="K4845">
        <f>MROUND(US_Accidents_Dec20_updated[[#This Row],[Wind_Speed(mph)]],5)</f>
        <v>5</v>
      </c>
      <c r="L4845">
        <f>IF(US_Accidents_Dec20_updated[[#This Row],[Precipitation(in)]]&gt;0.1, 0.1, US_Accidents_Dec20_updated[[#This Row],[Precipitation(in)]])</f>
        <v>0.01</v>
      </c>
    </row>
    <row r="4846" spans="1:12" x14ac:dyDescent="0.25">
      <c r="A4846" t="str">
        <f>US_Accidents_Dec20_updated[[#This Row],[ID]]</f>
        <v>A-4203297</v>
      </c>
      <c r="B4846">
        <f>US_Accidents_Dec20_updated[[#This Row],[Start_Lat]]</f>
        <v>39.57931</v>
      </c>
      <c r="C4846">
        <f>US_Accidents_Dec20_updated[[#This Row],[Start_Lng]]</f>
        <v>-104.87609999999999</v>
      </c>
      <c r="D4846">
        <f>US_Accidents_Dec20_updated[[#This Row],[Severity]]-1</f>
        <v>2</v>
      </c>
      <c r="E4846">
        <f>HOUR(US_Accidents_Dec20_updated[[#This Row],[Start_Time]])</f>
        <v>15</v>
      </c>
      <c r="F4846">
        <f>DAY(US_Accidents_Dec20_updated[[#This Row],[Start_Time]])</f>
        <v>21</v>
      </c>
      <c r="G4846">
        <f>MONTH(US_Accidents_Dec20_updated[[#This Row],[Start_Time]])</f>
        <v>6</v>
      </c>
      <c r="H4846" t="str">
        <f>US_Accidents_Dec20_updated[[#This Row],[Description]]</f>
        <v>At Dry Creek Rd/Exit 196 - Accident.</v>
      </c>
      <c r="I4846" t="s">
        <v>1203</v>
      </c>
      <c r="J4846">
        <f>IF(US_Accidents_Dec20_updated[[#This Row],[Visibility(mi)]]&gt;30, 30, MROUND(US_Accidents_Dec20_updated[[#This Row],[Visibility(mi)]],5))</f>
        <v>10</v>
      </c>
      <c r="K4846">
        <f>MROUND(US_Accidents_Dec20_updated[[#This Row],[Wind_Speed(mph)]],5)</f>
        <v>5</v>
      </c>
      <c r="L4846">
        <f>IF(US_Accidents_Dec20_updated[[#This Row],[Precipitation(in)]]&gt;0.1, 0.1, US_Accidents_Dec20_updated[[#This Row],[Precipitation(in)]])</f>
        <v>0</v>
      </c>
    </row>
    <row r="4847" spans="1:12" x14ac:dyDescent="0.25">
      <c r="A4847" t="str">
        <f>US_Accidents_Dec20_updated[[#This Row],[ID]]</f>
        <v>A-4203299</v>
      </c>
      <c r="B4847">
        <f>US_Accidents_Dec20_updated[[#This Row],[Start_Lat]]</f>
        <v>40.453057000000001</v>
      </c>
      <c r="C4847">
        <f>US_Accidents_Dec20_updated[[#This Row],[Start_Lng]]</f>
        <v>-104.99218999999999</v>
      </c>
      <c r="D4847">
        <f>US_Accidents_Dec20_updated[[#This Row],[Severity]]-1</f>
        <v>2</v>
      </c>
      <c r="E4847">
        <f>HOUR(US_Accidents_Dec20_updated[[#This Row],[Start_Time]])</f>
        <v>18</v>
      </c>
      <c r="F4847">
        <f>DAY(US_Accidents_Dec20_updated[[#This Row],[Start_Time]])</f>
        <v>21</v>
      </c>
      <c r="G4847">
        <f>MONTH(US_Accidents_Dec20_updated[[#This Row],[Start_Time]])</f>
        <v>6</v>
      </c>
      <c r="H4847" t="str">
        <f>US_Accidents_Dec20_updated[[#This Row],[Description]]</f>
        <v>At Crossroads Blvd/Exit 259 - Accident.</v>
      </c>
      <c r="I4847" t="s">
        <v>1203</v>
      </c>
      <c r="J4847">
        <f>IF(US_Accidents_Dec20_updated[[#This Row],[Visibility(mi)]]&gt;30, 30, MROUND(US_Accidents_Dec20_updated[[#This Row],[Visibility(mi)]],5))</f>
        <v>10</v>
      </c>
      <c r="K4847">
        <f>MROUND(US_Accidents_Dec20_updated[[#This Row],[Wind_Speed(mph)]],5)</f>
        <v>5</v>
      </c>
      <c r="L4847">
        <f>IF(US_Accidents_Dec20_updated[[#This Row],[Precipitation(in)]]&gt;0.1, 0.1, US_Accidents_Dec20_updated[[#This Row],[Precipitation(in)]])</f>
        <v>0</v>
      </c>
    </row>
    <row r="4848" spans="1:12" x14ac:dyDescent="0.25">
      <c r="A4848" t="str">
        <f>US_Accidents_Dec20_updated[[#This Row],[ID]]</f>
        <v>A-4203301</v>
      </c>
      <c r="B4848">
        <f>US_Accidents_Dec20_updated[[#This Row],[Start_Lat]]</f>
        <v>39.630034999999999</v>
      </c>
      <c r="C4848">
        <f>US_Accidents_Dec20_updated[[#This Row],[Start_Lng]]</f>
        <v>-104.905278</v>
      </c>
      <c r="D4848">
        <f>US_Accidents_Dec20_updated[[#This Row],[Severity]]-1</f>
        <v>2</v>
      </c>
      <c r="E4848">
        <f>HOUR(US_Accidents_Dec20_updated[[#This Row],[Start_Time]])</f>
        <v>18</v>
      </c>
      <c r="F4848">
        <f>DAY(US_Accidents_Dec20_updated[[#This Row],[Start_Time]])</f>
        <v>21</v>
      </c>
      <c r="G4848">
        <f>MONTH(US_Accidents_Dec20_updated[[#This Row],[Start_Time]])</f>
        <v>6</v>
      </c>
      <c r="H4848" t="str">
        <f>US_Accidents_Dec20_updated[[#This Row],[Description]]</f>
        <v>At I-225 - Accident.</v>
      </c>
      <c r="I4848" t="s">
        <v>9694</v>
      </c>
      <c r="J4848">
        <f>IF(US_Accidents_Dec20_updated[[#This Row],[Visibility(mi)]]&gt;30, 30, MROUND(US_Accidents_Dec20_updated[[#This Row],[Visibility(mi)]],5))</f>
        <v>5</v>
      </c>
      <c r="K4848">
        <f>MROUND(US_Accidents_Dec20_updated[[#This Row],[Wind_Speed(mph)]],5)</f>
        <v>10</v>
      </c>
      <c r="L4848">
        <f>IF(US_Accidents_Dec20_updated[[#This Row],[Precipitation(in)]]&gt;0.1, 0.1, US_Accidents_Dec20_updated[[#This Row],[Precipitation(in)]])</f>
        <v>0.06</v>
      </c>
    </row>
    <row r="4849" spans="1:12" x14ac:dyDescent="0.25">
      <c r="A4849" t="str">
        <f>US_Accidents_Dec20_updated[[#This Row],[ID]]</f>
        <v>A-4203304</v>
      </c>
      <c r="B4849">
        <f>US_Accidents_Dec20_updated[[#This Row],[Start_Lat]]</f>
        <v>39.8048</v>
      </c>
      <c r="C4849">
        <f>US_Accidents_Dec20_updated[[#This Row],[Start_Lng]]</f>
        <v>-104.98363000000001</v>
      </c>
      <c r="D4849">
        <f>US_Accidents_Dec20_updated[[#This Row],[Severity]]-1</f>
        <v>1</v>
      </c>
      <c r="E4849">
        <f>HOUR(US_Accidents_Dec20_updated[[#This Row],[Start_Time]])</f>
        <v>19</v>
      </c>
      <c r="F4849">
        <f>DAY(US_Accidents_Dec20_updated[[#This Row],[Start_Time]])</f>
        <v>21</v>
      </c>
      <c r="G4849">
        <f>MONTH(US_Accidents_Dec20_updated[[#This Row],[Start_Time]])</f>
        <v>6</v>
      </c>
      <c r="H4849" t="str">
        <f>US_Accidents_Dec20_updated[[#This Row],[Description]]</f>
        <v>At 58th Ave/Exit 215 - Accident. Lane blocked.</v>
      </c>
      <c r="I4849" t="s">
        <v>50</v>
      </c>
      <c r="J4849">
        <f>IF(US_Accidents_Dec20_updated[[#This Row],[Visibility(mi)]]&gt;30, 30, MROUND(US_Accidents_Dec20_updated[[#This Row],[Visibility(mi)]],5))</f>
        <v>5</v>
      </c>
      <c r="K4849">
        <f>MROUND(US_Accidents_Dec20_updated[[#This Row],[Wind_Speed(mph)]],5)</f>
        <v>5</v>
      </c>
      <c r="L4849">
        <f>IF(US_Accidents_Dec20_updated[[#This Row],[Precipitation(in)]]&gt;0.1, 0.1, US_Accidents_Dec20_updated[[#This Row],[Precipitation(in)]])</f>
        <v>0</v>
      </c>
    </row>
    <row r="4850" spans="1:12" x14ac:dyDescent="0.25">
      <c r="A4850" t="str">
        <f>US_Accidents_Dec20_updated[[#This Row],[ID]]</f>
        <v>A-4203305</v>
      </c>
      <c r="B4850">
        <f>US_Accidents_Dec20_updated[[#This Row],[Start_Lat]]</f>
        <v>39.688740000000003</v>
      </c>
      <c r="C4850">
        <f>US_Accidents_Dec20_updated[[#This Row],[Start_Lng]]</f>
        <v>-104.97125</v>
      </c>
      <c r="D4850">
        <f>US_Accidents_Dec20_updated[[#This Row],[Severity]]-1</f>
        <v>2</v>
      </c>
      <c r="E4850">
        <f>HOUR(US_Accidents_Dec20_updated[[#This Row],[Start_Time]])</f>
        <v>19</v>
      </c>
      <c r="F4850">
        <f>DAY(US_Accidents_Dec20_updated[[#This Row],[Start_Time]])</f>
        <v>21</v>
      </c>
      <c r="G4850">
        <f>MONTH(US_Accidents_Dec20_updated[[#This Row],[Start_Time]])</f>
        <v>6</v>
      </c>
      <c r="H4850" t="str">
        <f>US_Accidents_Dec20_updated[[#This Row],[Description]]</f>
        <v>At University Blvd/Exit 205 - Accident. Left lane blocked.</v>
      </c>
      <c r="I4850" t="s">
        <v>1203</v>
      </c>
      <c r="J4850">
        <f>IF(US_Accidents_Dec20_updated[[#This Row],[Visibility(mi)]]&gt;30, 30, MROUND(US_Accidents_Dec20_updated[[#This Row],[Visibility(mi)]],5))</f>
        <v>10</v>
      </c>
      <c r="K4850">
        <f>MROUND(US_Accidents_Dec20_updated[[#This Row],[Wind_Speed(mph)]],5)</f>
        <v>5</v>
      </c>
      <c r="L4850">
        <f>IF(US_Accidents_Dec20_updated[[#This Row],[Precipitation(in)]]&gt;0.1, 0.1, US_Accidents_Dec20_updated[[#This Row],[Precipitation(in)]])</f>
        <v>0</v>
      </c>
    </row>
    <row r="4851" spans="1:12" x14ac:dyDescent="0.25">
      <c r="A4851" t="str">
        <f>US_Accidents_Dec20_updated[[#This Row],[ID]]</f>
        <v>A-4203306</v>
      </c>
      <c r="B4851">
        <f>US_Accidents_Dec20_updated[[#This Row],[Start_Lat]]</f>
        <v>39.783247000000003</v>
      </c>
      <c r="C4851">
        <f>US_Accidents_Dec20_updated[[#This Row],[Start_Lng]]</f>
        <v>-105.127782</v>
      </c>
      <c r="D4851">
        <f>US_Accidents_Dec20_updated[[#This Row],[Severity]]-1</f>
        <v>2</v>
      </c>
      <c r="E4851">
        <f>HOUR(US_Accidents_Dec20_updated[[#This Row],[Start_Time]])</f>
        <v>20</v>
      </c>
      <c r="F4851">
        <f>DAY(US_Accidents_Dec20_updated[[#This Row],[Start_Time]])</f>
        <v>21</v>
      </c>
      <c r="G4851">
        <f>MONTH(US_Accidents_Dec20_updated[[#This Row],[Start_Time]])</f>
        <v>6</v>
      </c>
      <c r="H4851" t="str">
        <f>US_Accidents_Dec20_updated[[#This Row],[Description]]</f>
        <v>At Kipling St/Exit 267 - Accident.</v>
      </c>
      <c r="I4851" t="s">
        <v>1203</v>
      </c>
      <c r="J4851">
        <f>IF(US_Accidents_Dec20_updated[[#This Row],[Visibility(mi)]]&gt;30, 30, MROUND(US_Accidents_Dec20_updated[[#This Row],[Visibility(mi)]],5))</f>
        <v>5</v>
      </c>
      <c r="K4851">
        <f>MROUND(US_Accidents_Dec20_updated[[#This Row],[Wind_Speed(mph)]],5)</f>
        <v>5</v>
      </c>
      <c r="L4851">
        <f>IF(US_Accidents_Dec20_updated[[#This Row],[Precipitation(in)]]&gt;0.1, 0.1, US_Accidents_Dec20_updated[[#This Row],[Precipitation(in)]])</f>
        <v>0</v>
      </c>
    </row>
    <row r="4852" spans="1:12" x14ac:dyDescent="0.25">
      <c r="A4852" t="str">
        <f>US_Accidents_Dec20_updated[[#This Row],[ID]]</f>
        <v>A-4203513</v>
      </c>
      <c r="B4852">
        <f>US_Accidents_Dec20_updated[[#This Row],[Start_Lat]]</f>
        <v>39.163029999999999</v>
      </c>
      <c r="C4852">
        <f>US_Accidents_Dec20_updated[[#This Row],[Start_Lng]]</f>
        <v>-104.853876</v>
      </c>
      <c r="D4852">
        <f>US_Accidents_Dec20_updated[[#This Row],[Severity]]-1</f>
        <v>2</v>
      </c>
      <c r="E4852">
        <f>HOUR(US_Accidents_Dec20_updated[[#This Row],[Start_Time]])</f>
        <v>2</v>
      </c>
      <c r="F4852">
        <f>DAY(US_Accidents_Dec20_updated[[#This Row],[Start_Time]])</f>
        <v>22</v>
      </c>
      <c r="G4852">
        <f>MONTH(US_Accidents_Dec20_updated[[#This Row],[Start_Time]])</f>
        <v>6</v>
      </c>
      <c r="H4852" t="str">
        <f>US_Accidents_Dec20_updated[[#This Row],[Description]]</f>
        <v>At Greenland Rd/Exit 167 - Accident.</v>
      </c>
      <c r="I4852" t="s">
        <v>50</v>
      </c>
      <c r="J4852">
        <f>IF(US_Accidents_Dec20_updated[[#This Row],[Visibility(mi)]]&gt;30, 30, MROUND(US_Accidents_Dec20_updated[[#This Row],[Visibility(mi)]],5))</f>
        <v>10</v>
      </c>
      <c r="K4852">
        <f>MROUND(US_Accidents_Dec20_updated[[#This Row],[Wind_Speed(mph)]],5)</f>
        <v>10</v>
      </c>
      <c r="L4852">
        <f>IF(US_Accidents_Dec20_updated[[#This Row],[Precipitation(in)]]&gt;0.1, 0.1, US_Accidents_Dec20_updated[[#This Row],[Precipitation(in)]])</f>
        <v>0</v>
      </c>
    </row>
    <row r="4853" spans="1:12" x14ac:dyDescent="0.25">
      <c r="A4853" t="str">
        <f>US_Accidents_Dec20_updated[[#This Row],[ID]]</f>
        <v>A-4203524</v>
      </c>
      <c r="B4853">
        <f>US_Accidents_Dec20_updated[[#This Row],[Start_Lat]]</f>
        <v>39.946449000000001</v>
      </c>
      <c r="C4853">
        <f>US_Accidents_Dec20_updated[[#This Row],[Start_Lng]]</f>
        <v>-104.98804</v>
      </c>
      <c r="D4853">
        <f>US_Accidents_Dec20_updated[[#This Row],[Severity]]-1</f>
        <v>2</v>
      </c>
      <c r="E4853">
        <f>HOUR(US_Accidents_Dec20_updated[[#This Row],[Start_Time]])</f>
        <v>11</v>
      </c>
      <c r="F4853">
        <f>DAY(US_Accidents_Dec20_updated[[#This Row],[Start_Time]])</f>
        <v>22</v>
      </c>
      <c r="G4853">
        <f>MONTH(US_Accidents_Dec20_updated[[#This Row],[Start_Time]])</f>
        <v>6</v>
      </c>
      <c r="H4853" t="str">
        <f>US_Accidents_Dec20_updated[[#This Row],[Description]]</f>
        <v>At 136th Ave - Accident.</v>
      </c>
      <c r="I4853" t="s">
        <v>50</v>
      </c>
      <c r="J4853">
        <f>IF(US_Accidents_Dec20_updated[[#This Row],[Visibility(mi)]]&gt;30, 30, MROUND(US_Accidents_Dec20_updated[[#This Row],[Visibility(mi)]],5))</f>
        <v>10</v>
      </c>
      <c r="K4853">
        <f>MROUND(US_Accidents_Dec20_updated[[#This Row],[Wind_Speed(mph)]],5)</f>
        <v>5</v>
      </c>
      <c r="L4853">
        <f>IF(US_Accidents_Dec20_updated[[#This Row],[Precipitation(in)]]&gt;0.1, 0.1, US_Accidents_Dec20_updated[[#This Row],[Precipitation(in)]])</f>
        <v>0</v>
      </c>
    </row>
    <row r="4854" spans="1:12" x14ac:dyDescent="0.25">
      <c r="A4854" t="str">
        <f>US_Accidents_Dec20_updated[[#This Row],[ID]]</f>
        <v>A-4203529</v>
      </c>
      <c r="B4854">
        <f>US_Accidents_Dec20_updated[[#This Row],[Start_Lat]]</f>
        <v>40.574936999999998</v>
      </c>
      <c r="C4854">
        <f>US_Accidents_Dec20_updated[[#This Row],[Start_Lng]]</f>
        <v>-105.00118999999999</v>
      </c>
      <c r="D4854">
        <f>US_Accidents_Dec20_updated[[#This Row],[Severity]]-1</f>
        <v>2</v>
      </c>
      <c r="E4854">
        <f>HOUR(US_Accidents_Dec20_updated[[#This Row],[Start_Time]])</f>
        <v>18</v>
      </c>
      <c r="F4854">
        <f>DAY(US_Accidents_Dec20_updated[[#This Row],[Start_Time]])</f>
        <v>22</v>
      </c>
      <c r="G4854">
        <f>MONTH(US_Accidents_Dec20_updated[[#This Row],[Start_Time]])</f>
        <v>6</v>
      </c>
      <c r="H4854" t="str">
        <f>US_Accidents_Dec20_updated[[#This Row],[Description]]</f>
        <v>At CO-14/Mulberry St/Exit 269 - Accident.</v>
      </c>
      <c r="I4854" t="s">
        <v>50</v>
      </c>
      <c r="J4854">
        <f>IF(US_Accidents_Dec20_updated[[#This Row],[Visibility(mi)]]&gt;30, 30, MROUND(US_Accidents_Dec20_updated[[#This Row],[Visibility(mi)]],5))</f>
        <v>10</v>
      </c>
      <c r="K4854">
        <f>MROUND(US_Accidents_Dec20_updated[[#This Row],[Wind_Speed(mph)]],5)</f>
        <v>5</v>
      </c>
      <c r="L4854">
        <f>IF(US_Accidents_Dec20_updated[[#This Row],[Precipitation(in)]]&gt;0.1, 0.1, US_Accidents_Dec20_updated[[#This Row],[Precipitation(in)]])</f>
        <v>0</v>
      </c>
    </row>
    <row r="4855" spans="1:12" x14ac:dyDescent="0.25">
      <c r="A4855" t="str">
        <f>US_Accidents_Dec20_updated[[#This Row],[ID]]</f>
        <v>A-4203532</v>
      </c>
      <c r="B4855">
        <f>US_Accidents_Dec20_updated[[#This Row],[Start_Lat]]</f>
        <v>39.72542</v>
      </c>
      <c r="C4855">
        <f>US_Accidents_Dec20_updated[[#This Row],[Start_Lng]]</f>
        <v>-105.022004</v>
      </c>
      <c r="D4855">
        <f>US_Accidents_Dec20_updated[[#This Row],[Severity]]-1</f>
        <v>2</v>
      </c>
      <c r="E4855">
        <f>HOUR(US_Accidents_Dec20_updated[[#This Row],[Start_Time]])</f>
        <v>14</v>
      </c>
      <c r="F4855">
        <f>DAY(US_Accidents_Dec20_updated[[#This Row],[Start_Time]])</f>
        <v>22</v>
      </c>
      <c r="G4855">
        <f>MONTH(US_Accidents_Dec20_updated[[#This Row],[Start_Time]])</f>
        <v>6</v>
      </c>
      <c r="H4855" t="str">
        <f>US_Accidents_Dec20_updated[[#This Row],[Description]]</f>
        <v>At CO-88/Federal Blvd - Accident.</v>
      </c>
      <c r="I4855" t="s">
        <v>50</v>
      </c>
      <c r="J4855">
        <f>IF(US_Accidents_Dec20_updated[[#This Row],[Visibility(mi)]]&gt;30, 30, MROUND(US_Accidents_Dec20_updated[[#This Row],[Visibility(mi)]],5))</f>
        <v>10</v>
      </c>
      <c r="K4855">
        <f>MROUND(US_Accidents_Dec20_updated[[#This Row],[Wind_Speed(mph)]],5)</f>
        <v>5</v>
      </c>
      <c r="L4855">
        <f>IF(US_Accidents_Dec20_updated[[#This Row],[Precipitation(in)]]&gt;0.1, 0.1, US_Accidents_Dec20_updated[[#This Row],[Precipitation(in)]])</f>
        <v>0</v>
      </c>
    </row>
    <row r="4856" spans="1:12" x14ac:dyDescent="0.25">
      <c r="A4856" t="str">
        <f>US_Accidents_Dec20_updated[[#This Row],[ID]]</f>
        <v>A-4203533</v>
      </c>
      <c r="B4856">
        <f>US_Accidents_Dec20_updated[[#This Row],[Start_Lat]]</f>
        <v>39.770119999999999</v>
      </c>
      <c r="C4856">
        <f>US_Accidents_Dec20_updated[[#This Row],[Start_Lng]]</f>
        <v>-104.99178999999999</v>
      </c>
      <c r="D4856">
        <f>US_Accidents_Dec20_updated[[#This Row],[Severity]]-1</f>
        <v>2</v>
      </c>
      <c r="E4856">
        <f>HOUR(US_Accidents_Dec20_updated[[#This Row],[Start_Time]])</f>
        <v>14</v>
      </c>
      <c r="F4856">
        <f>DAY(US_Accidents_Dec20_updated[[#This Row],[Start_Time]])</f>
        <v>22</v>
      </c>
      <c r="G4856">
        <f>MONTH(US_Accidents_Dec20_updated[[#This Row],[Start_Time]])</f>
        <v>6</v>
      </c>
      <c r="H4856" t="str">
        <f>US_Accidents_Dec20_updated[[#This Row],[Description]]</f>
        <v>At I-70/Exit 214 - Accident.</v>
      </c>
      <c r="I4856" t="s">
        <v>1203</v>
      </c>
      <c r="J4856">
        <f>IF(US_Accidents_Dec20_updated[[#This Row],[Visibility(mi)]]&gt;30, 30, MROUND(US_Accidents_Dec20_updated[[#This Row],[Visibility(mi)]],5))</f>
        <v>10</v>
      </c>
      <c r="K4856">
        <f>MROUND(US_Accidents_Dec20_updated[[#This Row],[Wind_Speed(mph)]],5)</f>
        <v>0</v>
      </c>
      <c r="L4856">
        <f>IF(US_Accidents_Dec20_updated[[#This Row],[Precipitation(in)]]&gt;0.1, 0.1, US_Accidents_Dec20_updated[[#This Row],[Precipitation(in)]])</f>
        <v>0</v>
      </c>
    </row>
    <row r="4857" spans="1:12" x14ac:dyDescent="0.25">
      <c r="A4857" t="str">
        <f>US_Accidents_Dec20_updated[[#This Row],[ID]]</f>
        <v>A-4203536</v>
      </c>
      <c r="B4857">
        <f>US_Accidents_Dec20_updated[[#This Row],[Start_Lat]]</f>
        <v>37.9758</v>
      </c>
      <c r="C4857">
        <f>US_Accidents_Dec20_updated[[#This Row],[Start_Lng]]</f>
        <v>-104.78004</v>
      </c>
      <c r="D4857">
        <f>US_Accidents_Dec20_updated[[#This Row],[Severity]]-1</f>
        <v>2</v>
      </c>
      <c r="E4857">
        <f>HOUR(US_Accidents_Dec20_updated[[#This Row],[Start_Time]])</f>
        <v>17</v>
      </c>
      <c r="F4857">
        <f>DAY(US_Accidents_Dec20_updated[[#This Row],[Start_Time]])</f>
        <v>22</v>
      </c>
      <c r="G4857">
        <f>MONTH(US_Accidents_Dec20_updated[[#This Row],[Start_Time]])</f>
        <v>6</v>
      </c>
      <c r="H4857" t="str">
        <f>US_Accidents_Dec20_updated[[#This Row],[Description]]</f>
        <v>At CR-345/Exit 77 - Accident.</v>
      </c>
      <c r="I4857" t="s">
        <v>9694</v>
      </c>
      <c r="J4857">
        <f>IF(US_Accidents_Dec20_updated[[#This Row],[Visibility(mi)]]&gt;30, 30, MROUND(US_Accidents_Dec20_updated[[#This Row],[Visibility(mi)]],5))</f>
        <v>5</v>
      </c>
      <c r="K4857">
        <f>MROUND(US_Accidents_Dec20_updated[[#This Row],[Wind_Speed(mph)]],5)</f>
        <v>20</v>
      </c>
      <c r="L4857">
        <f>IF(US_Accidents_Dec20_updated[[#This Row],[Precipitation(in)]]&gt;0.1, 0.1, US_Accidents_Dec20_updated[[#This Row],[Precipitation(in)]])</f>
        <v>0.02</v>
      </c>
    </row>
    <row r="4858" spans="1:12" x14ac:dyDescent="0.25">
      <c r="A4858" t="str">
        <f>US_Accidents_Dec20_updated[[#This Row],[ID]]</f>
        <v>A-4203537</v>
      </c>
      <c r="B4858">
        <f>US_Accidents_Dec20_updated[[#This Row],[Start_Lat]]</f>
        <v>39.882320999999997</v>
      </c>
      <c r="C4858">
        <f>US_Accidents_Dec20_updated[[#This Row],[Start_Lng]]</f>
        <v>-104.98746</v>
      </c>
      <c r="D4858">
        <f>US_Accidents_Dec20_updated[[#This Row],[Severity]]-1</f>
        <v>2</v>
      </c>
      <c r="E4858">
        <f>HOUR(US_Accidents_Dec20_updated[[#This Row],[Start_Time]])</f>
        <v>16</v>
      </c>
      <c r="F4858">
        <f>DAY(US_Accidents_Dec20_updated[[#This Row],[Start_Time]])</f>
        <v>22</v>
      </c>
      <c r="G4858">
        <f>MONTH(US_Accidents_Dec20_updated[[#This Row],[Start_Time]])</f>
        <v>6</v>
      </c>
      <c r="H4858" t="str">
        <f>US_Accidents_Dec20_updated[[#This Row],[Description]]</f>
        <v>At 104th Ave/Exit 221 - Accident.</v>
      </c>
      <c r="I4858" t="s">
        <v>1203</v>
      </c>
      <c r="J4858">
        <f>IF(US_Accidents_Dec20_updated[[#This Row],[Visibility(mi)]]&gt;30, 30, MROUND(US_Accidents_Dec20_updated[[#This Row],[Visibility(mi)]],5))</f>
        <v>5</v>
      </c>
      <c r="K4858">
        <f>MROUND(US_Accidents_Dec20_updated[[#This Row],[Wind_Speed(mph)]],5)</f>
        <v>10</v>
      </c>
      <c r="L4858">
        <f>IF(US_Accidents_Dec20_updated[[#This Row],[Precipitation(in)]]&gt;0.1, 0.1, US_Accidents_Dec20_updated[[#This Row],[Precipitation(in)]])</f>
        <v>0</v>
      </c>
    </row>
    <row r="4859" spans="1:12" x14ac:dyDescent="0.25">
      <c r="A4859" t="str">
        <f>US_Accidents_Dec20_updated[[#This Row],[ID]]</f>
        <v>A-4203543</v>
      </c>
      <c r="B4859">
        <f>US_Accidents_Dec20_updated[[#This Row],[Start_Lat]]</f>
        <v>39.824420000000003</v>
      </c>
      <c r="C4859">
        <f>US_Accidents_Dec20_updated[[#This Row],[Start_Lng]]</f>
        <v>-104.95985</v>
      </c>
      <c r="D4859">
        <f>US_Accidents_Dec20_updated[[#This Row],[Severity]]-1</f>
        <v>2</v>
      </c>
      <c r="E4859">
        <f>HOUR(US_Accidents_Dec20_updated[[#This Row],[Start_Time]])</f>
        <v>19</v>
      </c>
      <c r="F4859">
        <f>DAY(US_Accidents_Dec20_updated[[#This Row],[Start_Time]])</f>
        <v>22</v>
      </c>
      <c r="G4859">
        <f>MONTH(US_Accidents_Dec20_updated[[#This Row],[Start_Time]])</f>
        <v>6</v>
      </c>
      <c r="H4859" t="str">
        <f>US_Accidents_Dec20_updated[[#This Row],[Description]]</f>
        <v>Ramp to I-270 - Accident.</v>
      </c>
      <c r="I4859" t="s">
        <v>50</v>
      </c>
      <c r="J4859">
        <f>IF(US_Accidents_Dec20_updated[[#This Row],[Visibility(mi)]]&gt;30, 30, MROUND(US_Accidents_Dec20_updated[[#This Row],[Visibility(mi)]],5))</f>
        <v>15</v>
      </c>
      <c r="K4859">
        <f>MROUND(US_Accidents_Dec20_updated[[#This Row],[Wind_Speed(mph)]],5)</f>
        <v>0</v>
      </c>
      <c r="L4859">
        <f>IF(US_Accidents_Dec20_updated[[#This Row],[Precipitation(in)]]&gt;0.1, 0.1, US_Accidents_Dec20_updated[[#This Row],[Precipitation(in)]])</f>
        <v>0</v>
      </c>
    </row>
    <row r="4860" spans="1:12" x14ac:dyDescent="0.25">
      <c r="A4860" t="str">
        <f>US_Accidents_Dec20_updated[[#This Row],[ID]]</f>
        <v>A-4203547</v>
      </c>
      <c r="B4860">
        <f>US_Accidents_Dec20_updated[[#This Row],[Start_Lat]]</f>
        <v>39.563920000000003</v>
      </c>
      <c r="C4860">
        <f>US_Accidents_Dec20_updated[[#This Row],[Start_Lng]]</f>
        <v>-104.87177</v>
      </c>
      <c r="D4860">
        <f>US_Accidents_Dec20_updated[[#This Row],[Severity]]-1</f>
        <v>2</v>
      </c>
      <c r="E4860">
        <f>HOUR(US_Accidents_Dec20_updated[[#This Row],[Start_Time]])</f>
        <v>20</v>
      </c>
      <c r="F4860">
        <f>DAY(US_Accidents_Dec20_updated[[#This Row],[Start_Time]])</f>
        <v>22</v>
      </c>
      <c r="G4860">
        <f>MONTH(US_Accidents_Dec20_updated[[#This Row],[Start_Time]])</f>
        <v>6</v>
      </c>
      <c r="H4860" t="str">
        <f>US_Accidents_Dec20_updated[[#This Row],[Description]]</f>
        <v>At County Line Rd/Exit 195 - Accident.</v>
      </c>
      <c r="I4860" t="s">
        <v>1203</v>
      </c>
      <c r="J4860">
        <f>IF(US_Accidents_Dec20_updated[[#This Row],[Visibility(mi)]]&gt;30, 30, MROUND(US_Accidents_Dec20_updated[[#This Row],[Visibility(mi)]],5))</f>
        <v>10</v>
      </c>
      <c r="K4860">
        <f>MROUND(US_Accidents_Dec20_updated[[#This Row],[Wind_Speed(mph)]],5)</f>
        <v>5</v>
      </c>
      <c r="L4860">
        <f>IF(US_Accidents_Dec20_updated[[#This Row],[Precipitation(in)]]&gt;0.1, 0.1, US_Accidents_Dec20_updated[[#This Row],[Precipitation(in)]])</f>
        <v>0</v>
      </c>
    </row>
    <row r="4861" spans="1:12" x14ac:dyDescent="0.25">
      <c r="A4861" t="str">
        <f>US_Accidents_Dec20_updated[[#This Row],[ID]]</f>
        <v>A-4203731</v>
      </c>
      <c r="B4861">
        <f>US_Accidents_Dec20_updated[[#This Row],[Start_Lat]]</f>
        <v>39.628624000000002</v>
      </c>
      <c r="C4861">
        <f>US_Accidents_Dec20_updated[[#This Row],[Start_Lng]]</f>
        <v>-105.01047</v>
      </c>
      <c r="D4861">
        <f>US_Accidents_Dec20_updated[[#This Row],[Severity]]-1</f>
        <v>2</v>
      </c>
      <c r="E4861">
        <f>HOUR(US_Accidents_Dec20_updated[[#This Row],[Start_Time]])</f>
        <v>1</v>
      </c>
      <c r="F4861">
        <f>DAY(US_Accidents_Dec20_updated[[#This Row],[Start_Time]])</f>
        <v>23</v>
      </c>
      <c r="G4861">
        <f>MONTH(US_Accidents_Dec20_updated[[#This Row],[Start_Time]])</f>
        <v>6</v>
      </c>
      <c r="H4861" t="str">
        <f>US_Accidents_Dec20_updated[[#This Row],[Description]]</f>
        <v>At CO-88/W Belleview Ave - Accident.</v>
      </c>
      <c r="I4861" t="s">
        <v>50</v>
      </c>
      <c r="J4861">
        <f>IF(US_Accidents_Dec20_updated[[#This Row],[Visibility(mi)]]&gt;30, 30, MROUND(US_Accidents_Dec20_updated[[#This Row],[Visibility(mi)]],5))</f>
        <v>10</v>
      </c>
      <c r="K4861">
        <f>MROUND(US_Accidents_Dec20_updated[[#This Row],[Wind_Speed(mph)]],5)</f>
        <v>5</v>
      </c>
      <c r="L4861">
        <f>IF(US_Accidents_Dec20_updated[[#This Row],[Precipitation(in)]]&gt;0.1, 0.1, US_Accidents_Dec20_updated[[#This Row],[Precipitation(in)]])</f>
        <v>0</v>
      </c>
    </row>
    <row r="4862" spans="1:12" x14ac:dyDescent="0.25">
      <c r="A4862" t="str">
        <f>US_Accidents_Dec20_updated[[#This Row],[ID]]</f>
        <v>A-4203733</v>
      </c>
      <c r="B4862">
        <f>US_Accidents_Dec20_updated[[#This Row],[Start_Lat]]</f>
        <v>40.383712000000003</v>
      </c>
      <c r="C4862">
        <f>US_Accidents_Dec20_updated[[#This Row],[Start_Lng]]</f>
        <v>-106.613184</v>
      </c>
      <c r="D4862">
        <f>US_Accidents_Dec20_updated[[#This Row],[Severity]]-1</f>
        <v>2</v>
      </c>
      <c r="E4862">
        <f>HOUR(US_Accidents_Dec20_updated[[#This Row],[Start_Time]])</f>
        <v>7</v>
      </c>
      <c r="F4862">
        <f>DAY(US_Accidents_Dec20_updated[[#This Row],[Start_Time]])</f>
        <v>23</v>
      </c>
      <c r="G4862">
        <f>MONTH(US_Accidents_Dec20_updated[[#This Row],[Start_Time]])</f>
        <v>6</v>
      </c>
      <c r="H4862" t="str">
        <f>US_Accidents_Dec20_updated[[#This Row],[Description]]</f>
        <v>At CR-19 - Accident.</v>
      </c>
      <c r="I4862" t="s">
        <v>1203</v>
      </c>
      <c r="J4862">
        <f>IF(US_Accidents_Dec20_updated[[#This Row],[Visibility(mi)]]&gt;30, 30, MROUND(US_Accidents_Dec20_updated[[#This Row],[Visibility(mi)]],5))</f>
        <v>10</v>
      </c>
      <c r="K4862">
        <f>MROUND(US_Accidents_Dec20_updated[[#This Row],[Wind_Speed(mph)]],5)</f>
        <v>10</v>
      </c>
      <c r="L4862">
        <f>IF(US_Accidents_Dec20_updated[[#This Row],[Precipitation(in)]]&gt;0.1, 0.1, US_Accidents_Dec20_updated[[#This Row],[Precipitation(in)]])</f>
        <v>0</v>
      </c>
    </row>
    <row r="4863" spans="1:12" x14ac:dyDescent="0.25">
      <c r="A4863" t="str">
        <f>US_Accidents_Dec20_updated[[#This Row],[ID]]</f>
        <v>A-4203735</v>
      </c>
      <c r="B4863">
        <f>US_Accidents_Dec20_updated[[#This Row],[Start_Lat]]</f>
        <v>39.244990999999999</v>
      </c>
      <c r="C4863">
        <f>US_Accidents_Dec20_updated[[#This Row],[Start_Lng]]</f>
        <v>-104.880081</v>
      </c>
      <c r="D4863">
        <f>US_Accidents_Dec20_updated[[#This Row],[Severity]]-1</f>
        <v>2</v>
      </c>
      <c r="E4863">
        <f>HOUR(US_Accidents_Dec20_updated[[#This Row],[Start_Time]])</f>
        <v>12</v>
      </c>
      <c r="F4863">
        <f>DAY(US_Accidents_Dec20_updated[[#This Row],[Start_Time]])</f>
        <v>23</v>
      </c>
      <c r="G4863">
        <f>MONTH(US_Accidents_Dec20_updated[[#This Row],[Start_Time]])</f>
        <v>6</v>
      </c>
      <c r="H4863" t="str">
        <f>US_Accidents_Dec20_updated[[#This Row],[Description]]</f>
        <v>At Upper Lake Gulch Rd/Exit 172 - Accident.</v>
      </c>
      <c r="I4863" t="s">
        <v>50</v>
      </c>
      <c r="J4863">
        <f>IF(US_Accidents_Dec20_updated[[#This Row],[Visibility(mi)]]&gt;30, 30, MROUND(US_Accidents_Dec20_updated[[#This Row],[Visibility(mi)]],5))</f>
        <v>10</v>
      </c>
      <c r="K4863">
        <f>MROUND(US_Accidents_Dec20_updated[[#This Row],[Wind_Speed(mph)]],5)</f>
        <v>5</v>
      </c>
      <c r="L4863">
        <f>IF(US_Accidents_Dec20_updated[[#This Row],[Precipitation(in)]]&gt;0.1, 0.1, US_Accidents_Dec20_updated[[#This Row],[Precipitation(in)]])</f>
        <v>0</v>
      </c>
    </row>
    <row r="4864" spans="1:12" x14ac:dyDescent="0.25">
      <c r="A4864" t="str">
        <f>US_Accidents_Dec20_updated[[#This Row],[ID]]</f>
        <v>A-4203737</v>
      </c>
      <c r="B4864">
        <f>US_Accidents_Dec20_updated[[#This Row],[Start_Lat]]</f>
        <v>39.412636999999997</v>
      </c>
      <c r="C4864">
        <f>US_Accidents_Dec20_updated[[#This Row],[Start_Lng]]</f>
        <v>-108.095015</v>
      </c>
      <c r="D4864">
        <f>US_Accidents_Dec20_updated[[#This Row],[Severity]]-1</f>
        <v>2</v>
      </c>
      <c r="E4864">
        <f>HOUR(US_Accidents_Dec20_updated[[#This Row],[Start_Time]])</f>
        <v>14</v>
      </c>
      <c r="F4864">
        <f>DAY(US_Accidents_Dec20_updated[[#This Row],[Start_Time]])</f>
        <v>23</v>
      </c>
      <c r="G4864">
        <f>MONTH(US_Accidents_Dec20_updated[[#This Row],[Start_Time]])</f>
        <v>6</v>
      </c>
      <c r="H4864" t="str">
        <f>US_Accidents_Dec20_updated[[#This Row],[Description]]</f>
        <v>At De Beque Cutoff Rd/Exit 62 - Accident.</v>
      </c>
      <c r="I4864" t="s">
        <v>50</v>
      </c>
      <c r="J4864">
        <f>IF(US_Accidents_Dec20_updated[[#This Row],[Visibility(mi)]]&gt;30, 30, MROUND(US_Accidents_Dec20_updated[[#This Row],[Visibility(mi)]],5))</f>
        <v>10</v>
      </c>
      <c r="K4864">
        <f>MROUND(US_Accidents_Dec20_updated[[#This Row],[Wind_Speed(mph)]],5)</f>
        <v>10</v>
      </c>
      <c r="L4864">
        <f>IF(US_Accidents_Dec20_updated[[#This Row],[Precipitation(in)]]&gt;0.1, 0.1, US_Accidents_Dec20_updated[[#This Row],[Precipitation(in)]])</f>
        <v>0</v>
      </c>
    </row>
    <row r="4865" spans="1:12" x14ac:dyDescent="0.25">
      <c r="A4865" t="str">
        <f>US_Accidents_Dec20_updated[[#This Row],[ID]]</f>
        <v>A-4203740</v>
      </c>
      <c r="B4865">
        <f>US_Accidents_Dec20_updated[[#This Row],[Start_Lat]]</f>
        <v>38.428789999999999</v>
      </c>
      <c r="C4865">
        <f>US_Accidents_Dec20_updated[[#This Row],[Start_Lng]]</f>
        <v>-104.60769999999999</v>
      </c>
      <c r="D4865">
        <f>US_Accidents_Dec20_updated[[#This Row],[Severity]]-1</f>
        <v>2</v>
      </c>
      <c r="E4865">
        <f>HOUR(US_Accidents_Dec20_updated[[#This Row],[Start_Time]])</f>
        <v>15</v>
      </c>
      <c r="F4865">
        <f>DAY(US_Accidents_Dec20_updated[[#This Row],[Start_Time]])</f>
        <v>23</v>
      </c>
      <c r="G4865">
        <f>MONTH(US_Accidents_Dec20_updated[[#This Row],[Start_Time]])</f>
        <v>6</v>
      </c>
      <c r="H4865" t="str">
        <f>US_Accidents_Dec20_updated[[#This Row],[Description]]</f>
        <v>At CR-110/Pace Rd/Exit 110 - Accident.</v>
      </c>
      <c r="I4865" t="s">
        <v>50</v>
      </c>
      <c r="J4865">
        <f>IF(US_Accidents_Dec20_updated[[#This Row],[Visibility(mi)]]&gt;30, 30, MROUND(US_Accidents_Dec20_updated[[#This Row],[Visibility(mi)]],5))</f>
        <v>10</v>
      </c>
      <c r="K4865">
        <f>MROUND(US_Accidents_Dec20_updated[[#This Row],[Wind_Speed(mph)]],5)</f>
        <v>10</v>
      </c>
      <c r="L4865">
        <f>IF(US_Accidents_Dec20_updated[[#This Row],[Precipitation(in)]]&gt;0.1, 0.1, US_Accidents_Dec20_updated[[#This Row],[Precipitation(in)]])</f>
        <v>0</v>
      </c>
    </row>
    <row r="4866" spans="1:12" x14ac:dyDescent="0.25">
      <c r="A4866" t="str">
        <f>US_Accidents_Dec20_updated[[#This Row],[ID]]</f>
        <v>A-4203745</v>
      </c>
      <c r="B4866">
        <f>US_Accidents_Dec20_updated[[#This Row],[Start_Lat]]</f>
        <v>38.428441999999997</v>
      </c>
      <c r="C4866">
        <f>US_Accidents_Dec20_updated[[#This Row],[Start_Lng]]</f>
        <v>-104.60775</v>
      </c>
      <c r="D4866">
        <f>US_Accidents_Dec20_updated[[#This Row],[Severity]]-1</f>
        <v>2</v>
      </c>
      <c r="E4866">
        <f>HOUR(US_Accidents_Dec20_updated[[#This Row],[Start_Time]])</f>
        <v>15</v>
      </c>
      <c r="F4866">
        <f>DAY(US_Accidents_Dec20_updated[[#This Row],[Start_Time]])</f>
        <v>23</v>
      </c>
      <c r="G4866">
        <f>MONTH(US_Accidents_Dec20_updated[[#This Row],[Start_Time]])</f>
        <v>6</v>
      </c>
      <c r="H4866" t="str">
        <f>US_Accidents_Dec20_updated[[#This Row],[Description]]</f>
        <v>At Purcell Blvd/Exit 108 - Accident. Right lane blocked.</v>
      </c>
      <c r="I4866" t="s">
        <v>50</v>
      </c>
      <c r="J4866">
        <f>IF(US_Accidents_Dec20_updated[[#This Row],[Visibility(mi)]]&gt;30, 30, MROUND(US_Accidents_Dec20_updated[[#This Row],[Visibility(mi)]],5))</f>
        <v>10</v>
      </c>
      <c r="K4866">
        <f>MROUND(US_Accidents_Dec20_updated[[#This Row],[Wind_Speed(mph)]],5)</f>
        <v>15</v>
      </c>
      <c r="L4866">
        <f>IF(US_Accidents_Dec20_updated[[#This Row],[Precipitation(in)]]&gt;0.1, 0.1, US_Accidents_Dec20_updated[[#This Row],[Precipitation(in)]])</f>
        <v>0</v>
      </c>
    </row>
    <row r="4867" spans="1:12" x14ac:dyDescent="0.25">
      <c r="A4867" t="str">
        <f>US_Accidents_Dec20_updated[[#This Row],[ID]]</f>
        <v>A-4203749</v>
      </c>
      <c r="B4867">
        <f>US_Accidents_Dec20_updated[[#This Row],[Start_Lat]]</f>
        <v>39.817467999999998</v>
      </c>
      <c r="C4867">
        <f>US_Accidents_Dec20_updated[[#This Row],[Start_Lng]]</f>
        <v>-104.983023</v>
      </c>
      <c r="D4867">
        <f>US_Accidents_Dec20_updated[[#This Row],[Severity]]-1</f>
        <v>2</v>
      </c>
      <c r="E4867">
        <f>HOUR(US_Accidents_Dec20_updated[[#This Row],[Start_Time]])</f>
        <v>19</v>
      </c>
      <c r="F4867">
        <f>DAY(US_Accidents_Dec20_updated[[#This Row],[Start_Time]])</f>
        <v>23</v>
      </c>
      <c r="G4867">
        <f>MONTH(US_Accidents_Dec20_updated[[#This Row],[Start_Time]])</f>
        <v>6</v>
      </c>
      <c r="H4867" t="str">
        <f>US_Accidents_Dec20_updated[[#This Row],[Description]]</f>
        <v>At I-25/Exit 5 - Accident.</v>
      </c>
      <c r="I4867" t="s">
        <v>50</v>
      </c>
      <c r="J4867">
        <f>IF(US_Accidents_Dec20_updated[[#This Row],[Visibility(mi)]]&gt;30, 30, MROUND(US_Accidents_Dec20_updated[[#This Row],[Visibility(mi)]],5))</f>
        <v>30</v>
      </c>
      <c r="K4867">
        <f>MROUND(US_Accidents_Dec20_updated[[#This Row],[Wind_Speed(mph)]],5)</f>
        <v>10</v>
      </c>
      <c r="L4867">
        <f>IF(US_Accidents_Dec20_updated[[#This Row],[Precipitation(in)]]&gt;0.1, 0.1, US_Accidents_Dec20_updated[[#This Row],[Precipitation(in)]])</f>
        <v>0</v>
      </c>
    </row>
    <row r="4868" spans="1:12" x14ac:dyDescent="0.25">
      <c r="A4868" t="str">
        <f>US_Accidents_Dec20_updated[[#This Row],[ID]]</f>
        <v>A-4204115</v>
      </c>
      <c r="B4868">
        <f>US_Accidents_Dec20_updated[[#This Row],[Start_Lat]]</f>
        <v>39.76502</v>
      </c>
      <c r="C4868">
        <f>US_Accidents_Dec20_updated[[#This Row],[Start_Lng]]</f>
        <v>-104.82751</v>
      </c>
      <c r="D4868">
        <f>US_Accidents_Dec20_updated[[#This Row],[Severity]]-1</f>
        <v>3</v>
      </c>
      <c r="E4868">
        <f>HOUR(US_Accidents_Dec20_updated[[#This Row],[Start_Time]])</f>
        <v>3</v>
      </c>
      <c r="F4868">
        <f>DAY(US_Accidents_Dec20_updated[[#This Row],[Start_Time]])</f>
        <v>24</v>
      </c>
      <c r="G4868">
        <f>MONTH(US_Accidents_Dec20_updated[[#This Row],[Start_Time]])</f>
        <v>6</v>
      </c>
      <c r="H4868" t="str">
        <f>US_Accidents_Dec20_updated[[#This Row],[Description]]</f>
        <v>Closed at I-70/US-36/Exit 12 - Road closed due to accident.</v>
      </c>
      <c r="I4868" t="s">
        <v>50</v>
      </c>
      <c r="J4868">
        <f>IF(US_Accidents_Dec20_updated[[#This Row],[Visibility(mi)]]&gt;30, 30, MROUND(US_Accidents_Dec20_updated[[#This Row],[Visibility(mi)]],5))</f>
        <v>10</v>
      </c>
      <c r="K4868">
        <f>MROUND(US_Accidents_Dec20_updated[[#This Row],[Wind_Speed(mph)]],5)</f>
        <v>5</v>
      </c>
      <c r="L4868">
        <f>IF(US_Accidents_Dec20_updated[[#This Row],[Precipitation(in)]]&gt;0.1, 0.1, US_Accidents_Dec20_updated[[#This Row],[Precipitation(in)]])</f>
        <v>0</v>
      </c>
    </row>
    <row r="4869" spans="1:12" x14ac:dyDescent="0.25">
      <c r="A4869" t="str">
        <f>US_Accidents_Dec20_updated[[#This Row],[ID]]</f>
        <v>A-4204117</v>
      </c>
      <c r="B4869">
        <f>US_Accidents_Dec20_updated[[#This Row],[Start_Lat]]</f>
        <v>39.823099999999997</v>
      </c>
      <c r="C4869">
        <f>US_Accidents_Dec20_updated[[#This Row],[Start_Lng]]</f>
        <v>-104.96729999999999</v>
      </c>
      <c r="D4869">
        <f>US_Accidents_Dec20_updated[[#This Row],[Severity]]-1</f>
        <v>2</v>
      </c>
      <c r="E4869">
        <f>HOUR(US_Accidents_Dec20_updated[[#This Row],[Start_Time]])</f>
        <v>4</v>
      </c>
      <c r="F4869">
        <f>DAY(US_Accidents_Dec20_updated[[#This Row],[Start_Time]])</f>
        <v>24</v>
      </c>
      <c r="G4869">
        <f>MONTH(US_Accidents_Dec20_updated[[#This Row],[Start_Time]])</f>
        <v>6</v>
      </c>
      <c r="H4869" t="str">
        <f>US_Accidents_Dec20_updated[[#This Row],[Description]]</f>
        <v>At I-270/Exit 6 - Accident.</v>
      </c>
      <c r="I4869" t="s">
        <v>50</v>
      </c>
      <c r="J4869">
        <f>IF(US_Accidents_Dec20_updated[[#This Row],[Visibility(mi)]]&gt;30, 30, MROUND(US_Accidents_Dec20_updated[[#This Row],[Visibility(mi)]],5))</f>
        <v>10</v>
      </c>
      <c r="K4869">
        <f>MROUND(US_Accidents_Dec20_updated[[#This Row],[Wind_Speed(mph)]],5)</f>
        <v>10</v>
      </c>
      <c r="L4869">
        <f>IF(US_Accidents_Dec20_updated[[#This Row],[Precipitation(in)]]&gt;0.1, 0.1, US_Accidents_Dec20_updated[[#This Row],[Precipitation(in)]])</f>
        <v>0</v>
      </c>
    </row>
    <row r="4870" spans="1:12" x14ac:dyDescent="0.25">
      <c r="A4870" t="str">
        <f>US_Accidents_Dec20_updated[[#This Row],[ID]]</f>
        <v>A-4204126</v>
      </c>
      <c r="B4870">
        <f>US_Accidents_Dec20_updated[[#This Row],[Start_Lat]]</f>
        <v>39.778410000000001</v>
      </c>
      <c r="C4870">
        <f>US_Accidents_Dec20_updated[[#This Row],[Start_Lng]]</f>
        <v>-104.91289</v>
      </c>
      <c r="D4870">
        <f>US_Accidents_Dec20_updated[[#This Row],[Severity]]-1</f>
        <v>2</v>
      </c>
      <c r="E4870">
        <f>HOUR(US_Accidents_Dec20_updated[[#This Row],[Start_Time]])</f>
        <v>10</v>
      </c>
      <c r="F4870">
        <f>DAY(US_Accidents_Dec20_updated[[#This Row],[Start_Time]])</f>
        <v>24</v>
      </c>
      <c r="G4870">
        <f>MONTH(US_Accidents_Dec20_updated[[#This Row],[Start_Time]])</f>
        <v>6</v>
      </c>
      <c r="H4870" t="str">
        <f>US_Accidents_Dec20_updated[[#This Row],[Description]]</f>
        <v>At Dahlia St/Exit 277 - Accident.</v>
      </c>
      <c r="I4870" t="s">
        <v>50</v>
      </c>
      <c r="J4870">
        <f>IF(US_Accidents_Dec20_updated[[#This Row],[Visibility(mi)]]&gt;30, 30, MROUND(US_Accidents_Dec20_updated[[#This Row],[Visibility(mi)]],5))</f>
        <v>30</v>
      </c>
      <c r="K4870">
        <f>MROUND(US_Accidents_Dec20_updated[[#This Row],[Wind_Speed(mph)]],5)</f>
        <v>10</v>
      </c>
      <c r="L4870">
        <f>IF(US_Accidents_Dec20_updated[[#This Row],[Precipitation(in)]]&gt;0.1, 0.1, US_Accidents_Dec20_updated[[#This Row],[Precipitation(in)]])</f>
        <v>0</v>
      </c>
    </row>
    <row r="4871" spans="1:12" x14ac:dyDescent="0.25">
      <c r="A4871" t="str">
        <f>US_Accidents_Dec20_updated[[#This Row],[ID]]</f>
        <v>A-4204127</v>
      </c>
      <c r="B4871">
        <f>US_Accidents_Dec20_updated[[#This Row],[Start_Lat]]</f>
        <v>39.882890000000003</v>
      </c>
      <c r="C4871">
        <f>US_Accidents_Dec20_updated[[#This Row],[Start_Lng]]</f>
        <v>-104.88449</v>
      </c>
      <c r="D4871">
        <f>US_Accidents_Dec20_updated[[#This Row],[Severity]]-1</f>
        <v>3</v>
      </c>
      <c r="E4871">
        <f>HOUR(US_Accidents_Dec20_updated[[#This Row],[Start_Time]])</f>
        <v>15</v>
      </c>
      <c r="F4871">
        <f>DAY(US_Accidents_Dec20_updated[[#This Row],[Start_Time]])</f>
        <v>24</v>
      </c>
      <c r="G4871">
        <f>MONTH(US_Accidents_Dec20_updated[[#This Row],[Start_Time]])</f>
        <v>6</v>
      </c>
      <c r="H4871" t="str">
        <f>US_Accidents_Dec20_updated[[#This Row],[Description]]</f>
        <v>Closed between I-76/US-6 and at I-76 - Road closed due to accident.</v>
      </c>
      <c r="I4871" t="s">
        <v>50</v>
      </c>
      <c r="J4871">
        <f>IF(US_Accidents_Dec20_updated[[#This Row],[Visibility(mi)]]&gt;30, 30, MROUND(US_Accidents_Dec20_updated[[#This Row],[Visibility(mi)]],5))</f>
        <v>10</v>
      </c>
      <c r="K4871">
        <f>MROUND(US_Accidents_Dec20_updated[[#This Row],[Wind_Speed(mph)]],5)</f>
        <v>5</v>
      </c>
      <c r="L4871">
        <f>IF(US_Accidents_Dec20_updated[[#This Row],[Precipitation(in)]]&gt;0.1, 0.1, US_Accidents_Dec20_updated[[#This Row],[Precipitation(in)]])</f>
        <v>0</v>
      </c>
    </row>
    <row r="4872" spans="1:12" x14ac:dyDescent="0.25">
      <c r="A4872" t="str">
        <f>US_Accidents_Dec20_updated[[#This Row],[ID]]</f>
        <v>A-4204129</v>
      </c>
      <c r="B4872">
        <f>US_Accidents_Dec20_updated[[#This Row],[Start_Lat]]</f>
        <v>40.059564000000002</v>
      </c>
      <c r="C4872">
        <f>US_Accidents_Dec20_updated[[#This Row],[Start_Lng]]</f>
        <v>-104.98069</v>
      </c>
      <c r="D4872">
        <f>US_Accidents_Dec20_updated[[#This Row],[Severity]]-1</f>
        <v>2</v>
      </c>
      <c r="E4872">
        <f>HOUR(US_Accidents_Dec20_updated[[#This Row],[Start_Time]])</f>
        <v>11</v>
      </c>
      <c r="F4872">
        <f>DAY(US_Accidents_Dec20_updated[[#This Row],[Start_Time]])</f>
        <v>24</v>
      </c>
      <c r="G4872">
        <f>MONTH(US_Accidents_Dec20_updated[[#This Row],[Start_Time]])</f>
        <v>6</v>
      </c>
      <c r="H4872" t="str">
        <f>US_Accidents_Dec20_updated[[#This Row],[Description]]</f>
        <v>At CR-8/Exit 232 - Accident.</v>
      </c>
      <c r="I4872" t="s">
        <v>50</v>
      </c>
      <c r="J4872">
        <f>IF(US_Accidents_Dec20_updated[[#This Row],[Visibility(mi)]]&gt;30, 30, MROUND(US_Accidents_Dec20_updated[[#This Row],[Visibility(mi)]],5))</f>
        <v>10</v>
      </c>
      <c r="K4872">
        <f>MROUND(US_Accidents_Dec20_updated[[#This Row],[Wind_Speed(mph)]],5)</f>
        <v>10</v>
      </c>
      <c r="L4872">
        <f>IF(US_Accidents_Dec20_updated[[#This Row],[Precipitation(in)]]&gt;0.1, 0.1, US_Accidents_Dec20_updated[[#This Row],[Precipitation(in)]])</f>
        <v>0</v>
      </c>
    </row>
    <row r="4873" spans="1:12" x14ac:dyDescent="0.25">
      <c r="A4873" t="str">
        <f>US_Accidents_Dec20_updated[[#This Row],[ID]]</f>
        <v>A-4204136</v>
      </c>
      <c r="B4873">
        <f>US_Accidents_Dec20_updated[[#This Row],[Start_Lat]]</f>
        <v>39.294339999999998</v>
      </c>
      <c r="C4873">
        <f>US_Accidents_Dec20_updated[[#This Row],[Start_Lng]]</f>
        <v>-102.27378299999999</v>
      </c>
      <c r="D4873">
        <f>US_Accidents_Dec20_updated[[#This Row],[Severity]]-1</f>
        <v>2</v>
      </c>
      <c r="E4873">
        <f>HOUR(US_Accidents_Dec20_updated[[#This Row],[Start_Time]])</f>
        <v>12</v>
      </c>
      <c r="F4873">
        <f>DAY(US_Accidents_Dec20_updated[[#This Row],[Start_Time]])</f>
        <v>24</v>
      </c>
      <c r="G4873">
        <f>MONTH(US_Accidents_Dec20_updated[[#This Row],[Start_Time]])</f>
        <v>6</v>
      </c>
      <c r="H4873" t="str">
        <f>US_Accidents_Dec20_updated[[#This Row],[Description]]</f>
        <v>At US-385/Lincoln St/Exit 437 - Accident.</v>
      </c>
      <c r="I4873" t="s">
        <v>50</v>
      </c>
      <c r="J4873">
        <f>IF(US_Accidents_Dec20_updated[[#This Row],[Visibility(mi)]]&gt;30, 30, MROUND(US_Accidents_Dec20_updated[[#This Row],[Visibility(mi)]],5))</f>
        <v>10</v>
      </c>
      <c r="K4873">
        <f>MROUND(US_Accidents_Dec20_updated[[#This Row],[Wind_Speed(mph)]],5)</f>
        <v>10</v>
      </c>
      <c r="L4873">
        <f>IF(US_Accidents_Dec20_updated[[#This Row],[Precipitation(in)]]&gt;0.1, 0.1, US_Accidents_Dec20_updated[[#This Row],[Precipitation(in)]])</f>
        <v>0</v>
      </c>
    </row>
    <row r="4874" spans="1:12" x14ac:dyDescent="0.25">
      <c r="A4874" t="str">
        <f>US_Accidents_Dec20_updated[[#This Row],[ID]]</f>
        <v>A-4204143</v>
      </c>
      <c r="B4874">
        <f>US_Accidents_Dec20_updated[[#This Row],[Start_Lat]]</f>
        <v>39.776550999999998</v>
      </c>
      <c r="C4874">
        <f>US_Accidents_Dec20_updated[[#This Row],[Start_Lng]]</f>
        <v>-104.87639799999999</v>
      </c>
      <c r="D4874">
        <f>US_Accidents_Dec20_updated[[#This Row],[Severity]]-1</f>
        <v>2</v>
      </c>
      <c r="E4874">
        <f>HOUR(US_Accidents_Dec20_updated[[#This Row],[Start_Time]])</f>
        <v>16</v>
      </c>
      <c r="F4874">
        <f>DAY(US_Accidents_Dec20_updated[[#This Row],[Start_Time]])</f>
        <v>24</v>
      </c>
      <c r="G4874">
        <f>MONTH(US_Accidents_Dec20_updated[[#This Row],[Start_Time]])</f>
        <v>6</v>
      </c>
      <c r="H4874" t="str">
        <f>US_Accidents_Dec20_updated[[#This Row],[Description]]</f>
        <v>At Havana Street/Exit 280 - Accident.</v>
      </c>
      <c r="I4874" t="s">
        <v>50</v>
      </c>
      <c r="J4874">
        <f>IF(US_Accidents_Dec20_updated[[#This Row],[Visibility(mi)]]&gt;30, 30, MROUND(US_Accidents_Dec20_updated[[#This Row],[Visibility(mi)]],5))</f>
        <v>10</v>
      </c>
      <c r="K4874">
        <f>MROUND(US_Accidents_Dec20_updated[[#This Row],[Wind_Speed(mph)]],5)</f>
        <v>5</v>
      </c>
      <c r="L4874">
        <f>IF(US_Accidents_Dec20_updated[[#This Row],[Precipitation(in)]]&gt;0.1, 0.1, US_Accidents_Dec20_updated[[#This Row],[Precipitation(in)]])</f>
        <v>0</v>
      </c>
    </row>
    <row r="4875" spans="1:12" x14ac:dyDescent="0.25">
      <c r="A4875" t="str">
        <f>US_Accidents_Dec20_updated[[#This Row],[ID]]</f>
        <v>A-4204146</v>
      </c>
      <c r="B4875">
        <f>US_Accidents_Dec20_updated[[#This Row],[Start_Lat]]</f>
        <v>40.429715000000002</v>
      </c>
      <c r="C4875">
        <f>US_Accidents_Dec20_updated[[#This Row],[Start_Lng]]</f>
        <v>-104.99262</v>
      </c>
      <c r="D4875">
        <f>US_Accidents_Dec20_updated[[#This Row],[Severity]]-1</f>
        <v>2</v>
      </c>
      <c r="E4875">
        <f>HOUR(US_Accidents_Dec20_updated[[#This Row],[Start_Time]])</f>
        <v>15</v>
      </c>
      <c r="F4875">
        <f>DAY(US_Accidents_Dec20_updated[[#This Row],[Start_Time]])</f>
        <v>24</v>
      </c>
      <c r="G4875">
        <f>MONTH(US_Accidents_Dec20_updated[[#This Row],[Start_Time]])</f>
        <v>6</v>
      </c>
      <c r="H4875" t="str">
        <f>US_Accidents_Dec20_updated[[#This Row],[Description]]</f>
        <v>At US-34/Eisenhower Blvd/Exit 257 - Accident.</v>
      </c>
      <c r="I4875" t="s">
        <v>50</v>
      </c>
      <c r="J4875">
        <f>IF(US_Accidents_Dec20_updated[[#This Row],[Visibility(mi)]]&gt;30, 30, MROUND(US_Accidents_Dec20_updated[[#This Row],[Visibility(mi)]],5))</f>
        <v>10</v>
      </c>
      <c r="K4875">
        <f>MROUND(US_Accidents_Dec20_updated[[#This Row],[Wind_Speed(mph)]],5)</f>
        <v>5</v>
      </c>
      <c r="L4875">
        <f>IF(US_Accidents_Dec20_updated[[#This Row],[Precipitation(in)]]&gt;0.1, 0.1, US_Accidents_Dec20_updated[[#This Row],[Precipitation(in)]])</f>
        <v>0</v>
      </c>
    </row>
    <row r="4876" spans="1:12" x14ac:dyDescent="0.25">
      <c r="A4876" t="str">
        <f>US_Accidents_Dec20_updated[[#This Row],[ID]]</f>
        <v>A-4204147</v>
      </c>
      <c r="B4876">
        <f>US_Accidents_Dec20_updated[[#This Row],[Start_Lat]]</f>
        <v>39.783931000000003</v>
      </c>
      <c r="C4876">
        <f>US_Accidents_Dec20_updated[[#This Row],[Start_Lng]]</f>
        <v>-104.98936999999999</v>
      </c>
      <c r="D4876">
        <f>US_Accidents_Dec20_updated[[#This Row],[Severity]]-1</f>
        <v>2</v>
      </c>
      <c r="E4876">
        <f>HOUR(US_Accidents_Dec20_updated[[#This Row],[Start_Time]])</f>
        <v>15</v>
      </c>
      <c r="F4876">
        <f>DAY(US_Accidents_Dec20_updated[[#This Row],[Start_Time]])</f>
        <v>24</v>
      </c>
      <c r="G4876">
        <f>MONTH(US_Accidents_Dec20_updated[[#This Row],[Start_Time]])</f>
        <v>6</v>
      </c>
      <c r="H4876" t="str">
        <f>US_Accidents_Dec20_updated[[#This Row],[Description]]</f>
        <v>At I-70/Exit 214 - Accident.</v>
      </c>
      <c r="I4876" t="s">
        <v>50</v>
      </c>
      <c r="J4876">
        <f>IF(US_Accidents_Dec20_updated[[#This Row],[Visibility(mi)]]&gt;30, 30, MROUND(US_Accidents_Dec20_updated[[#This Row],[Visibility(mi)]],5))</f>
        <v>30</v>
      </c>
      <c r="K4876">
        <f>MROUND(US_Accidents_Dec20_updated[[#This Row],[Wind_Speed(mph)]],5)</f>
        <v>10</v>
      </c>
      <c r="L4876">
        <f>IF(US_Accidents_Dec20_updated[[#This Row],[Precipitation(in)]]&gt;0.1, 0.1, US_Accidents_Dec20_updated[[#This Row],[Precipitation(in)]])</f>
        <v>0</v>
      </c>
    </row>
    <row r="4877" spans="1:12" x14ac:dyDescent="0.25">
      <c r="A4877" t="str">
        <f>US_Accidents_Dec20_updated[[#This Row],[ID]]</f>
        <v>A-4204148</v>
      </c>
      <c r="B4877">
        <f>US_Accidents_Dec20_updated[[#This Row],[Start_Lat]]</f>
        <v>39.981110999999999</v>
      </c>
      <c r="C4877">
        <f>US_Accidents_Dec20_updated[[#This Row],[Start_Lng]]</f>
        <v>-105.222993</v>
      </c>
      <c r="D4877">
        <f>US_Accidents_Dec20_updated[[#This Row],[Severity]]-1</f>
        <v>2</v>
      </c>
      <c r="E4877">
        <f>HOUR(US_Accidents_Dec20_updated[[#This Row],[Start_Time]])</f>
        <v>16</v>
      </c>
      <c r="F4877">
        <f>DAY(US_Accidents_Dec20_updated[[#This Row],[Start_Time]])</f>
        <v>24</v>
      </c>
      <c r="G4877">
        <f>MONTH(US_Accidents_Dec20_updated[[#This Row],[Start_Time]])</f>
        <v>6</v>
      </c>
      <c r="H4877" t="str">
        <f>US_Accidents_Dec20_updated[[#This Row],[Description]]</f>
        <v>At McCaslin Blvd - Accident.</v>
      </c>
      <c r="I4877" t="s">
        <v>50</v>
      </c>
      <c r="J4877">
        <f>IF(US_Accidents_Dec20_updated[[#This Row],[Visibility(mi)]]&gt;30, 30, MROUND(US_Accidents_Dec20_updated[[#This Row],[Visibility(mi)]],5))</f>
        <v>10</v>
      </c>
      <c r="K4877">
        <f>MROUND(US_Accidents_Dec20_updated[[#This Row],[Wind_Speed(mph)]],5)</f>
        <v>0</v>
      </c>
      <c r="L4877">
        <f>IF(US_Accidents_Dec20_updated[[#This Row],[Precipitation(in)]]&gt;0.1, 0.1, US_Accidents_Dec20_updated[[#This Row],[Precipitation(in)]])</f>
        <v>0</v>
      </c>
    </row>
    <row r="4878" spans="1:12" x14ac:dyDescent="0.25">
      <c r="A4878" t="str">
        <f>US_Accidents_Dec20_updated[[#This Row],[ID]]</f>
        <v>A-4204150</v>
      </c>
      <c r="B4878">
        <f>US_Accidents_Dec20_updated[[#This Row],[Start_Lat]]</f>
        <v>39.696599999999997</v>
      </c>
      <c r="C4878">
        <f>US_Accidents_Dec20_updated[[#This Row],[Start_Lng]]</f>
        <v>-104.82921</v>
      </c>
      <c r="D4878">
        <f>US_Accidents_Dec20_updated[[#This Row],[Severity]]-1</f>
        <v>2</v>
      </c>
      <c r="E4878">
        <f>HOUR(US_Accidents_Dec20_updated[[#This Row],[Start_Time]])</f>
        <v>16</v>
      </c>
      <c r="F4878">
        <f>DAY(US_Accidents_Dec20_updated[[#This Row],[Start_Time]])</f>
        <v>24</v>
      </c>
      <c r="G4878">
        <f>MONTH(US_Accidents_Dec20_updated[[#This Row],[Start_Time]])</f>
        <v>6</v>
      </c>
      <c r="H4878" t="str">
        <f>US_Accidents_Dec20_updated[[#This Row],[Description]]</f>
        <v>At Mississippi Ave/Exit 7 - Accident.</v>
      </c>
      <c r="I4878" t="s">
        <v>50</v>
      </c>
      <c r="J4878">
        <f>IF(US_Accidents_Dec20_updated[[#This Row],[Visibility(mi)]]&gt;30, 30, MROUND(US_Accidents_Dec20_updated[[#This Row],[Visibility(mi)]],5))</f>
        <v>10</v>
      </c>
      <c r="K4878">
        <f>MROUND(US_Accidents_Dec20_updated[[#This Row],[Wind_Speed(mph)]],5)</f>
        <v>0</v>
      </c>
      <c r="L4878">
        <f>IF(US_Accidents_Dec20_updated[[#This Row],[Precipitation(in)]]&gt;0.1, 0.1, US_Accidents_Dec20_updated[[#This Row],[Precipitation(in)]])</f>
        <v>0</v>
      </c>
    </row>
    <row r="4879" spans="1:12" x14ac:dyDescent="0.25">
      <c r="A4879" t="str">
        <f>US_Accidents_Dec20_updated[[#This Row],[ID]]</f>
        <v>A-4204161</v>
      </c>
      <c r="B4879">
        <f>US_Accidents_Dec20_updated[[#This Row],[Start_Lat]]</f>
        <v>39.778359999999999</v>
      </c>
      <c r="C4879">
        <f>US_Accidents_Dec20_updated[[#This Row],[Start_Lng]]</f>
        <v>-104.89577300000001</v>
      </c>
      <c r="D4879">
        <f>US_Accidents_Dec20_updated[[#This Row],[Severity]]-1</f>
        <v>2</v>
      </c>
      <c r="E4879">
        <f>HOUR(US_Accidents_Dec20_updated[[#This Row],[Start_Time]])</f>
        <v>18</v>
      </c>
      <c r="F4879">
        <f>DAY(US_Accidents_Dec20_updated[[#This Row],[Start_Time]])</f>
        <v>24</v>
      </c>
      <c r="G4879">
        <f>MONTH(US_Accidents_Dec20_updated[[#This Row],[Start_Time]])</f>
        <v>6</v>
      </c>
      <c r="H4879" t="str">
        <f>US_Accidents_Dec20_updated[[#This Row],[Description]]</f>
        <v>At Quebec St/Exit 278 - Accident.</v>
      </c>
      <c r="I4879" t="s">
        <v>50</v>
      </c>
      <c r="J4879">
        <f>IF(US_Accidents_Dec20_updated[[#This Row],[Visibility(mi)]]&gt;30, 30, MROUND(US_Accidents_Dec20_updated[[#This Row],[Visibility(mi)]],5))</f>
        <v>30</v>
      </c>
      <c r="K4879">
        <f>MROUND(US_Accidents_Dec20_updated[[#This Row],[Wind_Speed(mph)]],5)</f>
        <v>5</v>
      </c>
      <c r="L4879">
        <f>IF(US_Accidents_Dec20_updated[[#This Row],[Precipitation(in)]]&gt;0.1, 0.1, US_Accidents_Dec20_updated[[#This Row],[Precipitation(in)]])</f>
        <v>0</v>
      </c>
    </row>
    <row r="4880" spans="1:12" x14ac:dyDescent="0.25">
      <c r="A4880" t="str">
        <f>US_Accidents_Dec20_updated[[#This Row],[ID]]</f>
        <v>A-4204563</v>
      </c>
      <c r="B4880">
        <f>US_Accidents_Dec20_updated[[#This Row],[Start_Lat]]</f>
        <v>39.183886000000001</v>
      </c>
      <c r="C4880">
        <f>US_Accidents_Dec20_updated[[#This Row],[Start_Lng]]</f>
        <v>-104.85037</v>
      </c>
      <c r="D4880">
        <f>US_Accidents_Dec20_updated[[#This Row],[Severity]]-1</f>
        <v>2</v>
      </c>
      <c r="E4880">
        <f>HOUR(US_Accidents_Dec20_updated[[#This Row],[Start_Time]])</f>
        <v>1</v>
      </c>
      <c r="F4880">
        <f>DAY(US_Accidents_Dec20_updated[[#This Row],[Start_Time]])</f>
        <v>25</v>
      </c>
      <c r="G4880">
        <f>MONTH(US_Accidents_Dec20_updated[[#This Row],[Start_Time]])</f>
        <v>6</v>
      </c>
      <c r="H4880" t="str">
        <f>US_Accidents_Dec20_updated[[#This Row],[Description]]</f>
        <v>At County Line Rd/Exit 163 - Accident.</v>
      </c>
      <c r="I4880" t="s">
        <v>50</v>
      </c>
      <c r="J4880">
        <f>IF(US_Accidents_Dec20_updated[[#This Row],[Visibility(mi)]]&gt;30, 30, MROUND(US_Accidents_Dec20_updated[[#This Row],[Visibility(mi)]],5))</f>
        <v>10</v>
      </c>
      <c r="K4880">
        <f>MROUND(US_Accidents_Dec20_updated[[#This Row],[Wind_Speed(mph)]],5)</f>
        <v>5</v>
      </c>
      <c r="L4880">
        <f>IF(US_Accidents_Dec20_updated[[#This Row],[Precipitation(in)]]&gt;0.1, 0.1, US_Accidents_Dec20_updated[[#This Row],[Precipitation(in)]])</f>
        <v>0</v>
      </c>
    </row>
    <row r="4881" spans="1:12" x14ac:dyDescent="0.25">
      <c r="A4881" t="str">
        <f>US_Accidents_Dec20_updated[[#This Row],[ID]]</f>
        <v>A-4204571</v>
      </c>
      <c r="B4881">
        <f>US_Accidents_Dec20_updated[[#This Row],[Start_Lat]]</f>
        <v>39.787300000000002</v>
      </c>
      <c r="C4881">
        <f>US_Accidents_Dec20_updated[[#This Row],[Start_Lng]]</f>
        <v>-104.98934</v>
      </c>
      <c r="D4881">
        <f>US_Accidents_Dec20_updated[[#This Row],[Severity]]-1</f>
        <v>2</v>
      </c>
      <c r="E4881">
        <f>HOUR(US_Accidents_Dec20_updated[[#This Row],[Start_Time]])</f>
        <v>7</v>
      </c>
      <c r="F4881">
        <f>DAY(US_Accidents_Dec20_updated[[#This Row],[Start_Time]])</f>
        <v>25</v>
      </c>
      <c r="G4881">
        <f>MONTH(US_Accidents_Dec20_updated[[#This Row],[Start_Time]])</f>
        <v>6</v>
      </c>
      <c r="H4881" t="str">
        <f>US_Accidents_Dec20_updated[[#This Row],[Description]]</f>
        <v>At I-70/Exit 214 - Accident.</v>
      </c>
      <c r="I4881" t="s">
        <v>50</v>
      </c>
      <c r="J4881">
        <f>IF(US_Accidents_Dec20_updated[[#This Row],[Visibility(mi)]]&gt;30, 30, MROUND(US_Accidents_Dec20_updated[[#This Row],[Visibility(mi)]],5))</f>
        <v>30</v>
      </c>
      <c r="K4881">
        <f>MROUND(US_Accidents_Dec20_updated[[#This Row],[Wind_Speed(mph)]],5)</f>
        <v>0</v>
      </c>
      <c r="L4881">
        <f>IF(US_Accidents_Dec20_updated[[#This Row],[Precipitation(in)]]&gt;0.1, 0.1, US_Accidents_Dec20_updated[[#This Row],[Precipitation(in)]])</f>
        <v>0</v>
      </c>
    </row>
    <row r="4882" spans="1:12" x14ac:dyDescent="0.25">
      <c r="A4882" t="str">
        <f>US_Accidents_Dec20_updated[[#This Row],[ID]]</f>
        <v>A-4204574</v>
      </c>
      <c r="B4882">
        <f>US_Accidents_Dec20_updated[[#This Row],[Start_Lat]]</f>
        <v>39.78313</v>
      </c>
      <c r="C4882">
        <f>US_Accidents_Dec20_updated[[#This Row],[Start_Lng]]</f>
        <v>-105.00687000000001</v>
      </c>
      <c r="D4882">
        <f>US_Accidents_Dec20_updated[[#This Row],[Severity]]-1</f>
        <v>2</v>
      </c>
      <c r="E4882">
        <f>HOUR(US_Accidents_Dec20_updated[[#This Row],[Start_Time]])</f>
        <v>10</v>
      </c>
      <c r="F4882">
        <f>DAY(US_Accidents_Dec20_updated[[#This Row],[Start_Time]])</f>
        <v>25</v>
      </c>
      <c r="G4882">
        <f>MONTH(US_Accidents_Dec20_updated[[#This Row],[Start_Time]])</f>
        <v>6</v>
      </c>
      <c r="H4882" t="str">
        <f>US_Accidents_Dec20_updated[[#This Row],[Description]]</f>
        <v>At Pecos St/Exit 273 - Accident.</v>
      </c>
      <c r="I4882" t="s">
        <v>50</v>
      </c>
      <c r="J4882">
        <f>IF(US_Accidents_Dec20_updated[[#This Row],[Visibility(mi)]]&gt;30, 30, MROUND(US_Accidents_Dec20_updated[[#This Row],[Visibility(mi)]],5))</f>
        <v>30</v>
      </c>
      <c r="K4882">
        <f>MROUND(US_Accidents_Dec20_updated[[#This Row],[Wind_Speed(mph)]],5)</f>
        <v>0</v>
      </c>
      <c r="L4882">
        <f>IF(US_Accidents_Dec20_updated[[#This Row],[Precipitation(in)]]&gt;0.1, 0.1, US_Accidents_Dec20_updated[[#This Row],[Precipitation(in)]])</f>
        <v>0</v>
      </c>
    </row>
    <row r="4883" spans="1:12" x14ac:dyDescent="0.25">
      <c r="A4883" t="str">
        <f>US_Accidents_Dec20_updated[[#This Row],[ID]]</f>
        <v>A-4204576</v>
      </c>
      <c r="B4883">
        <f>US_Accidents_Dec20_updated[[#This Row],[Start_Lat]]</f>
        <v>38.359005000000003</v>
      </c>
      <c r="C4883">
        <f>US_Accidents_Dec20_updated[[#This Row],[Start_Lng]]</f>
        <v>-105.731216</v>
      </c>
      <c r="D4883">
        <f>US_Accidents_Dec20_updated[[#This Row],[Severity]]-1</f>
        <v>3</v>
      </c>
      <c r="E4883">
        <f>HOUR(US_Accidents_Dec20_updated[[#This Row],[Start_Time]])</f>
        <v>9</v>
      </c>
      <c r="F4883">
        <f>DAY(US_Accidents_Dec20_updated[[#This Row],[Start_Time]])</f>
        <v>25</v>
      </c>
      <c r="G4883">
        <f>MONTH(US_Accidents_Dec20_updated[[#This Row],[Start_Time]])</f>
        <v>6</v>
      </c>
      <c r="H4883" t="str">
        <f>US_Accidents_Dec20_updated[[#This Row],[Description]]</f>
        <v>Closed at County Road 12 - Road closed due to accident.</v>
      </c>
      <c r="I4883" t="s">
        <v>50</v>
      </c>
      <c r="J4883">
        <f>IF(US_Accidents_Dec20_updated[[#This Row],[Visibility(mi)]]&gt;30, 30, MROUND(US_Accidents_Dec20_updated[[#This Row],[Visibility(mi)]],5))</f>
        <v>10</v>
      </c>
      <c r="K4883">
        <f>MROUND(US_Accidents_Dec20_updated[[#This Row],[Wind_Speed(mph)]],5)</f>
        <v>0</v>
      </c>
      <c r="L4883">
        <f>IF(US_Accidents_Dec20_updated[[#This Row],[Precipitation(in)]]&gt;0.1, 0.1, US_Accidents_Dec20_updated[[#This Row],[Precipitation(in)]])</f>
        <v>0</v>
      </c>
    </row>
    <row r="4884" spans="1:12" x14ac:dyDescent="0.25">
      <c r="A4884" t="str">
        <f>US_Accidents_Dec20_updated[[#This Row],[ID]]</f>
        <v>A-4204578</v>
      </c>
      <c r="B4884">
        <f>US_Accidents_Dec20_updated[[#This Row],[Start_Lat]]</f>
        <v>39.800145000000001</v>
      </c>
      <c r="C4884">
        <f>US_Accidents_Dec20_updated[[#This Row],[Start_Lng]]</f>
        <v>-104.98553200000001</v>
      </c>
      <c r="D4884">
        <f>US_Accidents_Dec20_updated[[#This Row],[Severity]]-1</f>
        <v>2</v>
      </c>
      <c r="E4884">
        <f>HOUR(US_Accidents_Dec20_updated[[#This Row],[Start_Time]])</f>
        <v>10</v>
      </c>
      <c r="F4884">
        <f>DAY(US_Accidents_Dec20_updated[[#This Row],[Start_Time]])</f>
        <v>25</v>
      </c>
      <c r="G4884">
        <f>MONTH(US_Accidents_Dec20_updated[[#This Row],[Start_Time]])</f>
        <v>6</v>
      </c>
      <c r="H4884" t="str">
        <f>US_Accidents_Dec20_updated[[#This Row],[Description]]</f>
        <v>At 58th Ave/Exit 215 - Accident.</v>
      </c>
      <c r="I4884" t="s">
        <v>50</v>
      </c>
      <c r="J4884">
        <f>IF(US_Accidents_Dec20_updated[[#This Row],[Visibility(mi)]]&gt;30, 30, MROUND(US_Accidents_Dec20_updated[[#This Row],[Visibility(mi)]],5))</f>
        <v>30</v>
      </c>
      <c r="K4884">
        <f>MROUND(US_Accidents_Dec20_updated[[#This Row],[Wind_Speed(mph)]],5)</f>
        <v>0</v>
      </c>
      <c r="L4884">
        <f>IF(US_Accidents_Dec20_updated[[#This Row],[Precipitation(in)]]&gt;0.1, 0.1, US_Accidents_Dec20_updated[[#This Row],[Precipitation(in)]])</f>
        <v>0</v>
      </c>
    </row>
    <row r="4885" spans="1:12" x14ac:dyDescent="0.25">
      <c r="A4885" t="str">
        <f>US_Accidents_Dec20_updated[[#This Row],[ID]]</f>
        <v>A-4204582</v>
      </c>
      <c r="B4885">
        <f>US_Accidents_Dec20_updated[[#This Row],[Start_Lat]]</f>
        <v>39.771329999999999</v>
      </c>
      <c r="C4885">
        <f>US_Accidents_Dec20_updated[[#This Row],[Start_Lng]]</f>
        <v>-104.99073</v>
      </c>
      <c r="D4885">
        <f>US_Accidents_Dec20_updated[[#This Row],[Severity]]-1</f>
        <v>2</v>
      </c>
      <c r="E4885">
        <f>HOUR(US_Accidents_Dec20_updated[[#This Row],[Start_Time]])</f>
        <v>11</v>
      </c>
      <c r="F4885">
        <f>DAY(US_Accidents_Dec20_updated[[#This Row],[Start_Time]])</f>
        <v>25</v>
      </c>
      <c r="G4885">
        <f>MONTH(US_Accidents_Dec20_updated[[#This Row],[Start_Time]])</f>
        <v>6</v>
      </c>
      <c r="H4885" t="str">
        <f>US_Accidents_Dec20_updated[[#This Row],[Description]]</f>
        <v>At Park Ave/Exit 213 - Accident.</v>
      </c>
      <c r="I4885" t="s">
        <v>50</v>
      </c>
      <c r="J4885">
        <f>IF(US_Accidents_Dec20_updated[[#This Row],[Visibility(mi)]]&gt;30, 30, MROUND(US_Accidents_Dec20_updated[[#This Row],[Visibility(mi)]],5))</f>
        <v>30</v>
      </c>
      <c r="K4885">
        <f>MROUND(US_Accidents_Dec20_updated[[#This Row],[Wind_Speed(mph)]],5)</f>
        <v>5</v>
      </c>
      <c r="L4885">
        <f>IF(US_Accidents_Dec20_updated[[#This Row],[Precipitation(in)]]&gt;0.1, 0.1, US_Accidents_Dec20_updated[[#This Row],[Precipitation(in)]])</f>
        <v>0</v>
      </c>
    </row>
    <row r="4886" spans="1:12" x14ac:dyDescent="0.25">
      <c r="A4886" t="str">
        <f>US_Accidents_Dec20_updated[[#This Row],[ID]]</f>
        <v>A-4204585</v>
      </c>
      <c r="B4886">
        <f>US_Accidents_Dec20_updated[[#This Row],[Start_Lat]]</f>
        <v>39.787300000000002</v>
      </c>
      <c r="C4886">
        <f>US_Accidents_Dec20_updated[[#This Row],[Start_Lng]]</f>
        <v>-104.98934</v>
      </c>
      <c r="D4886">
        <f>US_Accidents_Dec20_updated[[#This Row],[Severity]]-1</f>
        <v>2</v>
      </c>
      <c r="E4886">
        <f>HOUR(US_Accidents_Dec20_updated[[#This Row],[Start_Time]])</f>
        <v>12</v>
      </c>
      <c r="F4886">
        <f>DAY(US_Accidents_Dec20_updated[[#This Row],[Start_Time]])</f>
        <v>25</v>
      </c>
      <c r="G4886">
        <f>MONTH(US_Accidents_Dec20_updated[[#This Row],[Start_Time]])</f>
        <v>6</v>
      </c>
      <c r="H4886" t="str">
        <f>US_Accidents_Dec20_updated[[#This Row],[Description]]</f>
        <v>At I-70/Exit 214 - Accident.</v>
      </c>
      <c r="I4886" t="s">
        <v>50</v>
      </c>
      <c r="J4886">
        <f>IF(US_Accidents_Dec20_updated[[#This Row],[Visibility(mi)]]&gt;30, 30, MROUND(US_Accidents_Dec20_updated[[#This Row],[Visibility(mi)]],5))</f>
        <v>30</v>
      </c>
      <c r="K4886">
        <f>MROUND(US_Accidents_Dec20_updated[[#This Row],[Wind_Speed(mph)]],5)</f>
        <v>5</v>
      </c>
      <c r="L4886">
        <f>IF(US_Accidents_Dec20_updated[[#This Row],[Precipitation(in)]]&gt;0.1, 0.1, US_Accidents_Dec20_updated[[#This Row],[Precipitation(in)]])</f>
        <v>0</v>
      </c>
    </row>
    <row r="4887" spans="1:12" x14ac:dyDescent="0.25">
      <c r="A4887" t="str">
        <f>US_Accidents_Dec20_updated[[#This Row],[ID]]</f>
        <v>A-4204590</v>
      </c>
      <c r="B4887">
        <f>US_Accidents_Dec20_updated[[#This Row],[Start_Lat]]</f>
        <v>39.778289999999998</v>
      </c>
      <c r="C4887">
        <f>US_Accidents_Dec20_updated[[#This Row],[Start_Lng]]</f>
        <v>-104.897431</v>
      </c>
      <c r="D4887">
        <f>US_Accidents_Dec20_updated[[#This Row],[Severity]]-1</f>
        <v>2</v>
      </c>
      <c r="E4887">
        <f>HOUR(US_Accidents_Dec20_updated[[#This Row],[Start_Time]])</f>
        <v>13</v>
      </c>
      <c r="F4887">
        <f>DAY(US_Accidents_Dec20_updated[[#This Row],[Start_Time]])</f>
        <v>25</v>
      </c>
      <c r="G4887">
        <f>MONTH(US_Accidents_Dec20_updated[[#This Row],[Start_Time]])</f>
        <v>6</v>
      </c>
      <c r="H4887" t="str">
        <f>US_Accidents_Dec20_updated[[#This Row],[Description]]</f>
        <v>At I-270/Exit 279 - Accident.</v>
      </c>
      <c r="I4887" t="s">
        <v>50</v>
      </c>
      <c r="J4887">
        <f>IF(US_Accidents_Dec20_updated[[#This Row],[Visibility(mi)]]&gt;30, 30, MROUND(US_Accidents_Dec20_updated[[#This Row],[Visibility(mi)]],5))</f>
        <v>30</v>
      </c>
      <c r="K4887">
        <f>MROUND(US_Accidents_Dec20_updated[[#This Row],[Wind_Speed(mph)]],5)</f>
        <v>10</v>
      </c>
      <c r="L4887">
        <f>IF(US_Accidents_Dec20_updated[[#This Row],[Precipitation(in)]]&gt;0.1, 0.1, US_Accidents_Dec20_updated[[#This Row],[Precipitation(in)]])</f>
        <v>0</v>
      </c>
    </row>
    <row r="4888" spans="1:12" x14ac:dyDescent="0.25">
      <c r="A4888" t="str">
        <f>US_Accidents_Dec20_updated[[#This Row],[ID]]</f>
        <v>A-4204591</v>
      </c>
      <c r="B4888">
        <f>US_Accidents_Dec20_updated[[#This Row],[Start_Lat]]</f>
        <v>39.680940999999997</v>
      </c>
      <c r="C4888">
        <f>US_Accidents_Dec20_updated[[#This Row],[Start_Lng]]</f>
        <v>-104.82867</v>
      </c>
      <c r="D4888">
        <f>US_Accidents_Dec20_updated[[#This Row],[Severity]]-1</f>
        <v>2</v>
      </c>
      <c r="E4888">
        <f>HOUR(US_Accidents_Dec20_updated[[#This Row],[Start_Time]])</f>
        <v>13</v>
      </c>
      <c r="F4888">
        <f>DAY(US_Accidents_Dec20_updated[[#This Row],[Start_Time]])</f>
        <v>25</v>
      </c>
      <c r="G4888">
        <f>MONTH(US_Accidents_Dec20_updated[[#This Row],[Start_Time]])</f>
        <v>6</v>
      </c>
      <c r="H4888" t="str">
        <f>US_Accidents_Dec20_updated[[#This Row],[Description]]</f>
        <v>At Mississippi Ave/Exit 7 - Accident.</v>
      </c>
      <c r="I4888" t="s">
        <v>50</v>
      </c>
      <c r="J4888">
        <f>IF(US_Accidents_Dec20_updated[[#This Row],[Visibility(mi)]]&gt;30, 30, MROUND(US_Accidents_Dec20_updated[[#This Row],[Visibility(mi)]],5))</f>
        <v>10</v>
      </c>
      <c r="K4888">
        <f>MROUND(US_Accidents_Dec20_updated[[#This Row],[Wind_Speed(mph)]],5)</f>
        <v>20</v>
      </c>
      <c r="L4888">
        <f>IF(US_Accidents_Dec20_updated[[#This Row],[Precipitation(in)]]&gt;0.1, 0.1, US_Accidents_Dec20_updated[[#This Row],[Precipitation(in)]])</f>
        <v>0</v>
      </c>
    </row>
    <row r="4889" spans="1:12" x14ac:dyDescent="0.25">
      <c r="A4889" t="str">
        <f>US_Accidents_Dec20_updated[[#This Row],[ID]]</f>
        <v>A-4204595</v>
      </c>
      <c r="B4889">
        <f>US_Accidents_Dec20_updated[[#This Row],[Start_Lat]]</f>
        <v>37.598190000000002</v>
      </c>
      <c r="C4889">
        <f>US_Accidents_Dec20_updated[[#This Row],[Start_Lng]]</f>
        <v>-105.18490300000001</v>
      </c>
      <c r="D4889">
        <f>US_Accidents_Dec20_updated[[#This Row],[Severity]]-1</f>
        <v>2</v>
      </c>
      <c r="E4889">
        <f>HOUR(US_Accidents_Dec20_updated[[#This Row],[Start_Time]])</f>
        <v>15</v>
      </c>
      <c r="F4889">
        <f>DAY(US_Accidents_Dec20_updated[[#This Row],[Start_Time]])</f>
        <v>25</v>
      </c>
      <c r="G4889">
        <f>MONTH(US_Accidents_Dec20_updated[[#This Row],[Start_Time]])</f>
        <v>6</v>
      </c>
      <c r="H4889" t="str">
        <f>US_Accidents_Dec20_updated[[#This Row],[Description]]</f>
        <v>At CO-12/Highway of Legends - Accident.</v>
      </c>
      <c r="I4889" t="s">
        <v>9695</v>
      </c>
      <c r="J4889">
        <f>IF(US_Accidents_Dec20_updated[[#This Row],[Visibility(mi)]]&gt;30, 30, MROUND(US_Accidents_Dec20_updated[[#This Row],[Visibility(mi)]],5))</f>
        <v>0</v>
      </c>
      <c r="K4889">
        <f>MROUND(US_Accidents_Dec20_updated[[#This Row],[Wind_Speed(mph)]],5)</f>
        <v>0</v>
      </c>
      <c r="L4889">
        <f>IF(US_Accidents_Dec20_updated[[#This Row],[Precipitation(in)]]&gt;0.1, 0.1, US_Accidents_Dec20_updated[[#This Row],[Precipitation(in)]])</f>
        <v>0</v>
      </c>
    </row>
    <row r="4890" spans="1:12" x14ac:dyDescent="0.25">
      <c r="A4890" t="str">
        <f>US_Accidents_Dec20_updated[[#This Row],[ID]]</f>
        <v>A-4204596</v>
      </c>
      <c r="B4890">
        <f>US_Accidents_Dec20_updated[[#This Row],[Start_Lat]]</f>
        <v>37.573014000000001</v>
      </c>
      <c r="C4890">
        <f>US_Accidents_Dec20_updated[[#This Row],[Start_Lng]]</f>
        <v>-105.167045</v>
      </c>
      <c r="D4890">
        <f>US_Accidents_Dec20_updated[[#This Row],[Severity]]-1</f>
        <v>2</v>
      </c>
      <c r="E4890">
        <f>HOUR(US_Accidents_Dec20_updated[[#This Row],[Start_Time]])</f>
        <v>15</v>
      </c>
      <c r="F4890">
        <f>DAY(US_Accidents_Dec20_updated[[#This Row],[Start_Time]])</f>
        <v>25</v>
      </c>
      <c r="G4890">
        <f>MONTH(US_Accidents_Dec20_updated[[#This Row],[Start_Time]])</f>
        <v>6</v>
      </c>
      <c r="H4890" t="str">
        <f>US_Accidents_Dec20_updated[[#This Row],[Description]]</f>
        <v>At CO-159/Miranda Ave - Accident.</v>
      </c>
      <c r="I4890" t="s">
        <v>9695</v>
      </c>
      <c r="J4890">
        <f>IF(US_Accidents_Dec20_updated[[#This Row],[Visibility(mi)]]&gt;30, 30, MROUND(US_Accidents_Dec20_updated[[#This Row],[Visibility(mi)]],5))</f>
        <v>0</v>
      </c>
      <c r="K4890">
        <f>MROUND(US_Accidents_Dec20_updated[[#This Row],[Wind_Speed(mph)]],5)</f>
        <v>0</v>
      </c>
      <c r="L4890">
        <f>IF(US_Accidents_Dec20_updated[[#This Row],[Precipitation(in)]]&gt;0.1, 0.1, US_Accidents_Dec20_updated[[#This Row],[Precipitation(in)]])</f>
        <v>0</v>
      </c>
    </row>
    <row r="4891" spans="1:12" x14ac:dyDescent="0.25">
      <c r="A4891" t="str">
        <f>US_Accidents_Dec20_updated[[#This Row],[ID]]</f>
        <v>A-4204600</v>
      </c>
      <c r="B4891">
        <f>US_Accidents_Dec20_updated[[#This Row],[Start_Lat]]</f>
        <v>39.757638</v>
      </c>
      <c r="C4891">
        <f>US_Accidents_Dec20_updated[[#This Row],[Start_Lng]]</f>
        <v>-105.56690399999999</v>
      </c>
      <c r="D4891">
        <f>US_Accidents_Dec20_updated[[#This Row],[Severity]]-1</f>
        <v>2</v>
      </c>
      <c r="E4891">
        <f>HOUR(US_Accidents_Dec20_updated[[#This Row],[Start_Time]])</f>
        <v>15</v>
      </c>
      <c r="F4891">
        <f>DAY(US_Accidents_Dec20_updated[[#This Row],[Start_Time]])</f>
        <v>25</v>
      </c>
      <c r="G4891">
        <f>MONTH(US_Accidents_Dec20_updated[[#This Row],[Start_Time]])</f>
        <v>6</v>
      </c>
      <c r="H4891" t="str">
        <f>US_Accidents_Dec20_updated[[#This Row],[Description]]</f>
        <v>At CR-308/Exit 235 - Accident.</v>
      </c>
      <c r="I4891" t="s">
        <v>50</v>
      </c>
      <c r="J4891">
        <f>IF(US_Accidents_Dec20_updated[[#This Row],[Visibility(mi)]]&gt;30, 30, MROUND(US_Accidents_Dec20_updated[[#This Row],[Visibility(mi)]],5))</f>
        <v>10</v>
      </c>
      <c r="K4891">
        <f>MROUND(US_Accidents_Dec20_updated[[#This Row],[Wind_Speed(mph)]],5)</f>
        <v>10</v>
      </c>
      <c r="L4891">
        <f>IF(US_Accidents_Dec20_updated[[#This Row],[Precipitation(in)]]&gt;0.1, 0.1, US_Accidents_Dec20_updated[[#This Row],[Precipitation(in)]])</f>
        <v>0</v>
      </c>
    </row>
    <row r="4892" spans="1:12" x14ac:dyDescent="0.25">
      <c r="A4892" t="str">
        <f>US_Accidents_Dec20_updated[[#This Row],[ID]]</f>
        <v>A-4204603</v>
      </c>
      <c r="B4892">
        <f>US_Accidents_Dec20_updated[[#This Row],[Start_Lat]]</f>
        <v>37.572712000000003</v>
      </c>
      <c r="C4892">
        <f>US_Accidents_Dec20_updated[[#This Row],[Start_Lng]]</f>
        <v>-105.166343</v>
      </c>
      <c r="D4892">
        <f>US_Accidents_Dec20_updated[[#This Row],[Severity]]-1</f>
        <v>3</v>
      </c>
      <c r="E4892">
        <f>HOUR(US_Accidents_Dec20_updated[[#This Row],[Start_Time]])</f>
        <v>15</v>
      </c>
      <c r="F4892">
        <f>DAY(US_Accidents_Dec20_updated[[#This Row],[Start_Time]])</f>
        <v>25</v>
      </c>
      <c r="G4892">
        <f>MONTH(US_Accidents_Dec20_updated[[#This Row],[Start_Time]])</f>
        <v>6</v>
      </c>
      <c r="H4892" t="str">
        <f>US_Accidents_Dec20_updated[[#This Row],[Description]]</f>
        <v>Closed at CO-159/Miranda Ave - Road closed due to accident.</v>
      </c>
      <c r="I4892" t="s">
        <v>9695</v>
      </c>
      <c r="J4892">
        <f>IF(US_Accidents_Dec20_updated[[#This Row],[Visibility(mi)]]&gt;30, 30, MROUND(US_Accidents_Dec20_updated[[#This Row],[Visibility(mi)]],5))</f>
        <v>0</v>
      </c>
      <c r="K4892">
        <f>MROUND(US_Accidents_Dec20_updated[[#This Row],[Wind_Speed(mph)]],5)</f>
        <v>0</v>
      </c>
      <c r="L4892">
        <f>IF(US_Accidents_Dec20_updated[[#This Row],[Precipitation(in)]]&gt;0.1, 0.1, US_Accidents_Dec20_updated[[#This Row],[Precipitation(in)]])</f>
        <v>0</v>
      </c>
    </row>
    <row r="4893" spans="1:12" x14ac:dyDescent="0.25">
      <c r="A4893" t="str">
        <f>US_Accidents_Dec20_updated[[#This Row],[ID]]</f>
        <v>A-4204606</v>
      </c>
      <c r="B4893">
        <f>US_Accidents_Dec20_updated[[#This Row],[Start_Lat]]</f>
        <v>39.723457000000003</v>
      </c>
      <c r="C4893">
        <f>US_Accidents_Dec20_updated[[#This Row],[Start_Lng]]</f>
        <v>-105.011526</v>
      </c>
      <c r="D4893">
        <f>US_Accidents_Dec20_updated[[#This Row],[Severity]]-1</f>
        <v>2</v>
      </c>
      <c r="E4893">
        <f>HOUR(US_Accidents_Dec20_updated[[#This Row],[Start_Time]])</f>
        <v>15</v>
      </c>
      <c r="F4893">
        <f>DAY(US_Accidents_Dec20_updated[[#This Row],[Start_Time]])</f>
        <v>25</v>
      </c>
      <c r="G4893">
        <f>MONTH(US_Accidents_Dec20_updated[[#This Row],[Start_Time]])</f>
        <v>6</v>
      </c>
      <c r="H4893" t="str">
        <f>US_Accidents_Dec20_updated[[#This Row],[Description]]</f>
        <v>At US-6/6th Ave/Exit 209 - Accident.</v>
      </c>
      <c r="I4893" t="s">
        <v>50</v>
      </c>
      <c r="J4893">
        <f>IF(US_Accidents_Dec20_updated[[#This Row],[Visibility(mi)]]&gt;30, 30, MROUND(US_Accidents_Dec20_updated[[#This Row],[Visibility(mi)]],5))</f>
        <v>30</v>
      </c>
      <c r="K4893">
        <f>MROUND(US_Accidents_Dec20_updated[[#This Row],[Wind_Speed(mph)]],5)</f>
        <v>10</v>
      </c>
      <c r="L4893">
        <f>IF(US_Accidents_Dec20_updated[[#This Row],[Precipitation(in)]]&gt;0.1, 0.1, US_Accidents_Dec20_updated[[#This Row],[Precipitation(in)]])</f>
        <v>0</v>
      </c>
    </row>
    <row r="4894" spans="1:12" x14ac:dyDescent="0.25">
      <c r="A4894" t="str">
        <f>US_Accidents_Dec20_updated[[#This Row],[ID]]</f>
        <v>A-4204612</v>
      </c>
      <c r="B4894">
        <f>US_Accidents_Dec20_updated[[#This Row],[Start_Lat]]</f>
        <v>40.169220000000003</v>
      </c>
      <c r="C4894">
        <f>US_Accidents_Dec20_updated[[#This Row],[Start_Lng]]</f>
        <v>-104.38128</v>
      </c>
      <c r="D4894">
        <f>US_Accidents_Dec20_updated[[#This Row],[Severity]]-1</f>
        <v>3</v>
      </c>
      <c r="E4894">
        <f>HOUR(US_Accidents_Dec20_updated[[#This Row],[Start_Time]])</f>
        <v>21</v>
      </c>
      <c r="F4894">
        <f>DAY(US_Accidents_Dec20_updated[[#This Row],[Start_Time]])</f>
        <v>25</v>
      </c>
      <c r="G4894">
        <f>MONTH(US_Accidents_Dec20_updated[[#This Row],[Start_Time]])</f>
        <v>6</v>
      </c>
      <c r="H4894" t="str">
        <f>US_Accidents_Dec20_updated[[#This Row],[Description]]</f>
        <v>Closed between CR-73/Exit 48 and Market St/Exit 39 - Road closed due to accident.</v>
      </c>
      <c r="I4894" t="s">
        <v>50</v>
      </c>
      <c r="J4894">
        <f>IF(US_Accidents_Dec20_updated[[#This Row],[Visibility(mi)]]&gt;30, 30, MROUND(US_Accidents_Dec20_updated[[#This Row],[Visibility(mi)]],5))</f>
        <v>10</v>
      </c>
      <c r="K4894">
        <f>MROUND(US_Accidents_Dec20_updated[[#This Row],[Wind_Speed(mph)]],5)</f>
        <v>10</v>
      </c>
      <c r="L4894">
        <f>IF(US_Accidents_Dec20_updated[[#This Row],[Precipitation(in)]]&gt;0.1, 0.1, US_Accidents_Dec20_updated[[#This Row],[Precipitation(in)]])</f>
        <v>0</v>
      </c>
    </row>
    <row r="4895" spans="1:12" x14ac:dyDescent="0.25">
      <c r="A4895" t="str">
        <f>US_Accidents_Dec20_updated[[#This Row],[ID]]</f>
        <v>A-4204615</v>
      </c>
      <c r="B4895">
        <f>US_Accidents_Dec20_updated[[#This Row],[Start_Lat]]</f>
        <v>38.76643</v>
      </c>
      <c r="C4895">
        <f>US_Accidents_Dec20_updated[[#This Row],[Start_Lng]]</f>
        <v>-102.85040499999999</v>
      </c>
      <c r="D4895">
        <f>US_Accidents_Dec20_updated[[#This Row],[Severity]]-1</f>
        <v>2</v>
      </c>
      <c r="E4895">
        <f>HOUR(US_Accidents_Dec20_updated[[#This Row],[Start_Time]])</f>
        <v>18</v>
      </c>
      <c r="F4895">
        <f>DAY(US_Accidents_Dec20_updated[[#This Row],[Start_Time]])</f>
        <v>25</v>
      </c>
      <c r="G4895">
        <f>MONTH(US_Accidents_Dec20_updated[[#This Row],[Start_Time]])</f>
        <v>6</v>
      </c>
      <c r="H4895" t="str">
        <f>US_Accidents_Dec20_updated[[#This Row],[Description]]</f>
        <v>At CO-94 - Accident.</v>
      </c>
      <c r="I4895" t="s">
        <v>50</v>
      </c>
      <c r="J4895">
        <f>IF(US_Accidents_Dec20_updated[[#This Row],[Visibility(mi)]]&gt;30, 30, MROUND(US_Accidents_Dec20_updated[[#This Row],[Visibility(mi)]],5))</f>
        <v>10</v>
      </c>
      <c r="K4895">
        <f>MROUND(US_Accidents_Dec20_updated[[#This Row],[Wind_Speed(mph)]],5)</f>
        <v>10</v>
      </c>
      <c r="L4895">
        <f>IF(US_Accidents_Dec20_updated[[#This Row],[Precipitation(in)]]&gt;0.1, 0.1, US_Accidents_Dec20_updated[[#This Row],[Precipitation(in)]])</f>
        <v>0</v>
      </c>
    </row>
    <row r="4896" spans="1:12" x14ac:dyDescent="0.25">
      <c r="A4896" t="str">
        <f>US_Accidents_Dec20_updated[[#This Row],[ID]]</f>
        <v>A-4204616</v>
      </c>
      <c r="B4896">
        <f>US_Accidents_Dec20_updated[[#This Row],[Start_Lat]]</f>
        <v>38.769844999999997</v>
      </c>
      <c r="C4896">
        <f>US_Accidents_Dec20_updated[[#This Row],[Start_Lng]]</f>
        <v>-102.862652</v>
      </c>
      <c r="D4896">
        <f>US_Accidents_Dec20_updated[[#This Row],[Severity]]-1</f>
        <v>2</v>
      </c>
      <c r="E4896">
        <f>HOUR(US_Accidents_Dec20_updated[[#This Row],[Start_Time]])</f>
        <v>18</v>
      </c>
      <c r="F4896">
        <f>DAY(US_Accidents_Dec20_updated[[#This Row],[Start_Time]])</f>
        <v>25</v>
      </c>
      <c r="G4896">
        <f>MONTH(US_Accidents_Dec20_updated[[#This Row],[Start_Time]])</f>
        <v>6</v>
      </c>
      <c r="H4896" t="str">
        <f>US_Accidents_Dec20_updated[[#This Row],[Description]]</f>
        <v>At CO-59/CR-20 - Accident.</v>
      </c>
      <c r="I4896" t="s">
        <v>50</v>
      </c>
      <c r="J4896">
        <f>IF(US_Accidents_Dec20_updated[[#This Row],[Visibility(mi)]]&gt;30, 30, MROUND(US_Accidents_Dec20_updated[[#This Row],[Visibility(mi)]],5))</f>
        <v>10</v>
      </c>
      <c r="K4896">
        <f>MROUND(US_Accidents_Dec20_updated[[#This Row],[Wind_Speed(mph)]],5)</f>
        <v>10</v>
      </c>
      <c r="L4896">
        <f>IF(US_Accidents_Dec20_updated[[#This Row],[Precipitation(in)]]&gt;0.1, 0.1, US_Accidents_Dec20_updated[[#This Row],[Precipitation(in)]])</f>
        <v>0</v>
      </c>
    </row>
    <row r="4897" spans="1:12" x14ac:dyDescent="0.25">
      <c r="A4897" t="str">
        <f>US_Accidents_Dec20_updated[[#This Row],[ID]]</f>
        <v>A-4204620</v>
      </c>
      <c r="B4897">
        <f>US_Accidents_Dec20_updated[[#This Row],[Start_Lat]]</f>
        <v>39.817467999999998</v>
      </c>
      <c r="C4897">
        <f>US_Accidents_Dec20_updated[[#This Row],[Start_Lng]]</f>
        <v>-104.983023</v>
      </c>
      <c r="D4897">
        <f>US_Accidents_Dec20_updated[[#This Row],[Severity]]-1</f>
        <v>2</v>
      </c>
      <c r="E4897">
        <f>HOUR(US_Accidents_Dec20_updated[[#This Row],[Start_Time]])</f>
        <v>17</v>
      </c>
      <c r="F4897">
        <f>DAY(US_Accidents_Dec20_updated[[#This Row],[Start_Time]])</f>
        <v>25</v>
      </c>
      <c r="G4897">
        <f>MONTH(US_Accidents_Dec20_updated[[#This Row],[Start_Time]])</f>
        <v>6</v>
      </c>
      <c r="H4897" t="str">
        <f>US_Accidents_Dec20_updated[[#This Row],[Description]]</f>
        <v>At I-25/Exit 5 - Accident.</v>
      </c>
      <c r="I4897" t="s">
        <v>50</v>
      </c>
      <c r="J4897">
        <f>IF(US_Accidents_Dec20_updated[[#This Row],[Visibility(mi)]]&gt;30, 30, MROUND(US_Accidents_Dec20_updated[[#This Row],[Visibility(mi)]],5))</f>
        <v>30</v>
      </c>
      <c r="K4897">
        <f>MROUND(US_Accidents_Dec20_updated[[#This Row],[Wind_Speed(mph)]],5)</f>
        <v>5</v>
      </c>
      <c r="L4897">
        <f>IF(US_Accidents_Dec20_updated[[#This Row],[Precipitation(in)]]&gt;0.1, 0.1, US_Accidents_Dec20_updated[[#This Row],[Precipitation(in)]])</f>
        <v>0</v>
      </c>
    </row>
    <row r="4898" spans="1:12" x14ac:dyDescent="0.25">
      <c r="A4898" t="str">
        <f>US_Accidents_Dec20_updated[[#This Row],[ID]]</f>
        <v>A-4204622</v>
      </c>
      <c r="B4898">
        <f>US_Accidents_Dec20_updated[[#This Row],[Start_Lat]]</f>
        <v>39.817467999999998</v>
      </c>
      <c r="C4898">
        <f>US_Accidents_Dec20_updated[[#This Row],[Start_Lng]]</f>
        <v>-104.983023</v>
      </c>
      <c r="D4898">
        <f>US_Accidents_Dec20_updated[[#This Row],[Severity]]-1</f>
        <v>2</v>
      </c>
      <c r="E4898">
        <f>HOUR(US_Accidents_Dec20_updated[[#This Row],[Start_Time]])</f>
        <v>20</v>
      </c>
      <c r="F4898">
        <f>DAY(US_Accidents_Dec20_updated[[#This Row],[Start_Time]])</f>
        <v>25</v>
      </c>
      <c r="G4898">
        <f>MONTH(US_Accidents_Dec20_updated[[#This Row],[Start_Time]])</f>
        <v>6</v>
      </c>
      <c r="H4898" t="str">
        <f>US_Accidents_Dec20_updated[[#This Row],[Description]]</f>
        <v>At I-25/Exit 5 - Accident.</v>
      </c>
      <c r="I4898" t="s">
        <v>50</v>
      </c>
      <c r="J4898">
        <f>IF(US_Accidents_Dec20_updated[[#This Row],[Visibility(mi)]]&gt;30, 30, MROUND(US_Accidents_Dec20_updated[[#This Row],[Visibility(mi)]],5))</f>
        <v>30</v>
      </c>
      <c r="K4898">
        <f>MROUND(US_Accidents_Dec20_updated[[#This Row],[Wind_Speed(mph)]],5)</f>
        <v>5</v>
      </c>
      <c r="L4898">
        <f>IF(US_Accidents_Dec20_updated[[#This Row],[Precipitation(in)]]&gt;0.1, 0.1, US_Accidents_Dec20_updated[[#This Row],[Precipitation(in)]])</f>
        <v>0</v>
      </c>
    </row>
    <row r="4899" spans="1:12" x14ac:dyDescent="0.25">
      <c r="A4899" t="str">
        <f>US_Accidents_Dec20_updated[[#This Row],[ID]]</f>
        <v>A-4205099</v>
      </c>
      <c r="B4899">
        <f>US_Accidents_Dec20_updated[[#This Row],[Start_Lat]]</f>
        <v>39.329799999999999</v>
      </c>
      <c r="C4899">
        <f>US_Accidents_Dec20_updated[[#This Row],[Start_Lng]]</f>
        <v>-102.05092999999999</v>
      </c>
      <c r="D4899">
        <f>US_Accidents_Dec20_updated[[#This Row],[Severity]]-1</f>
        <v>2</v>
      </c>
      <c r="E4899">
        <f>HOUR(US_Accidents_Dec20_updated[[#This Row],[Start_Time]])</f>
        <v>20</v>
      </c>
      <c r="F4899">
        <f>DAY(US_Accidents_Dec20_updated[[#This Row],[Start_Time]])</f>
        <v>26</v>
      </c>
      <c r="G4899">
        <f>MONTH(US_Accidents_Dec20_updated[[#This Row],[Start_Time]])</f>
        <v>6</v>
      </c>
      <c r="H4899" t="str">
        <f>US_Accidents_Dec20_updated[[#This Row],[Description]]</f>
        <v>At US-24/Rose Ave/Exit 438 - Accident.</v>
      </c>
      <c r="I4899" t="s">
        <v>50</v>
      </c>
      <c r="J4899">
        <f>IF(US_Accidents_Dec20_updated[[#This Row],[Visibility(mi)]]&gt;30, 30, MROUND(US_Accidents_Dec20_updated[[#This Row],[Visibility(mi)]],5))</f>
        <v>10</v>
      </c>
      <c r="K4899">
        <f>MROUND(US_Accidents_Dec20_updated[[#This Row],[Wind_Speed(mph)]],5)</f>
        <v>5</v>
      </c>
      <c r="L4899">
        <f>IF(US_Accidents_Dec20_updated[[#This Row],[Precipitation(in)]]&gt;0.1, 0.1, US_Accidents_Dec20_updated[[#This Row],[Precipitation(in)]])</f>
        <v>0</v>
      </c>
    </row>
    <row r="4900" spans="1:12" x14ac:dyDescent="0.25">
      <c r="A4900" t="str">
        <f>US_Accidents_Dec20_updated[[#This Row],[ID]]</f>
        <v>A-4205149</v>
      </c>
      <c r="B4900">
        <f>US_Accidents_Dec20_updated[[#This Row],[Start_Lat]]</f>
        <v>39.642995999999997</v>
      </c>
      <c r="C4900">
        <f>US_Accidents_Dec20_updated[[#This Row],[Start_Lng]]</f>
        <v>-106.564193</v>
      </c>
      <c r="D4900">
        <f>US_Accidents_Dec20_updated[[#This Row],[Severity]]-1</f>
        <v>3</v>
      </c>
      <c r="E4900">
        <f>HOUR(US_Accidents_Dec20_updated[[#This Row],[Start_Time]])</f>
        <v>2</v>
      </c>
      <c r="F4900">
        <f>DAY(US_Accidents_Dec20_updated[[#This Row],[Start_Time]])</f>
        <v>26</v>
      </c>
      <c r="G4900">
        <f>MONTH(US_Accidents_Dec20_updated[[#This Row],[Start_Time]])</f>
        <v>6</v>
      </c>
      <c r="H4900" t="str">
        <f>US_Accidents_Dec20_updated[[#This Row],[Description]]</f>
        <v>Closed at Beaver Creek Rd/Exit 163 - Road closed due to accident.</v>
      </c>
      <c r="I4900" t="s">
        <v>50</v>
      </c>
      <c r="J4900">
        <f>IF(US_Accidents_Dec20_updated[[#This Row],[Visibility(mi)]]&gt;30, 30, MROUND(US_Accidents_Dec20_updated[[#This Row],[Visibility(mi)]],5))</f>
        <v>10</v>
      </c>
      <c r="K4900">
        <f>MROUND(US_Accidents_Dec20_updated[[#This Row],[Wind_Speed(mph)]],5)</f>
        <v>5</v>
      </c>
      <c r="L4900">
        <f>IF(US_Accidents_Dec20_updated[[#This Row],[Precipitation(in)]]&gt;0.1, 0.1, US_Accidents_Dec20_updated[[#This Row],[Precipitation(in)]])</f>
        <v>0</v>
      </c>
    </row>
    <row r="4901" spans="1:12" x14ac:dyDescent="0.25">
      <c r="A4901" t="str">
        <f>US_Accidents_Dec20_updated[[#This Row],[ID]]</f>
        <v>A-4205150</v>
      </c>
      <c r="B4901">
        <f>US_Accidents_Dec20_updated[[#This Row],[Start_Lat]]</f>
        <v>39.762009999999997</v>
      </c>
      <c r="C4901">
        <f>US_Accidents_Dec20_updated[[#This Row],[Start_Lng]]</f>
        <v>-104.93555499999999</v>
      </c>
      <c r="D4901">
        <f>US_Accidents_Dec20_updated[[#This Row],[Severity]]-1</f>
        <v>3</v>
      </c>
      <c r="E4901">
        <f>HOUR(US_Accidents_Dec20_updated[[#This Row],[Start_Time]])</f>
        <v>3</v>
      </c>
      <c r="F4901">
        <f>DAY(US_Accidents_Dec20_updated[[#This Row],[Start_Time]])</f>
        <v>26</v>
      </c>
      <c r="G4901">
        <f>MONTH(US_Accidents_Dec20_updated[[#This Row],[Start_Time]])</f>
        <v>6</v>
      </c>
      <c r="H4901" t="str">
        <f>US_Accidents_Dec20_updated[[#This Row],[Description]]</f>
        <v>Closed at Bellaire St - Road closed due to accident. Police activity ongoing.</v>
      </c>
      <c r="I4901" t="s">
        <v>50</v>
      </c>
      <c r="J4901">
        <f>IF(US_Accidents_Dec20_updated[[#This Row],[Visibility(mi)]]&gt;30, 30, MROUND(US_Accidents_Dec20_updated[[#This Row],[Visibility(mi)]],5))</f>
        <v>10</v>
      </c>
      <c r="K4901">
        <f>MROUND(US_Accidents_Dec20_updated[[#This Row],[Wind_Speed(mph)]],5)</f>
        <v>5</v>
      </c>
      <c r="L4901">
        <f>IF(US_Accidents_Dec20_updated[[#This Row],[Precipitation(in)]]&gt;0.1, 0.1, US_Accidents_Dec20_updated[[#This Row],[Precipitation(in)]])</f>
        <v>0</v>
      </c>
    </row>
    <row r="4902" spans="1:12" x14ac:dyDescent="0.25">
      <c r="A4902" t="str">
        <f>US_Accidents_Dec20_updated[[#This Row],[ID]]</f>
        <v>A-4205160</v>
      </c>
      <c r="B4902">
        <f>US_Accidents_Dec20_updated[[#This Row],[Start_Lat]]</f>
        <v>39.824913000000002</v>
      </c>
      <c r="C4902">
        <f>US_Accidents_Dec20_updated[[#This Row],[Start_Lng]]</f>
        <v>-104.966346</v>
      </c>
      <c r="D4902">
        <f>US_Accidents_Dec20_updated[[#This Row],[Severity]]-1</f>
        <v>2</v>
      </c>
      <c r="E4902">
        <f>HOUR(US_Accidents_Dec20_updated[[#This Row],[Start_Time]])</f>
        <v>6</v>
      </c>
      <c r="F4902">
        <f>DAY(US_Accidents_Dec20_updated[[#This Row],[Start_Time]])</f>
        <v>26</v>
      </c>
      <c r="G4902">
        <f>MONTH(US_Accidents_Dec20_updated[[#This Row],[Start_Time]])</f>
        <v>6</v>
      </c>
      <c r="H4902" t="str">
        <f>US_Accidents_Dec20_updated[[#This Row],[Description]]</f>
        <v>At I-76/Exit 1 - Accident.</v>
      </c>
      <c r="I4902" t="s">
        <v>50</v>
      </c>
      <c r="J4902">
        <f>IF(US_Accidents_Dec20_updated[[#This Row],[Visibility(mi)]]&gt;30, 30, MROUND(US_Accidents_Dec20_updated[[#This Row],[Visibility(mi)]],5))</f>
        <v>10</v>
      </c>
      <c r="K4902">
        <f>MROUND(US_Accidents_Dec20_updated[[#This Row],[Wind_Speed(mph)]],5)</f>
        <v>0</v>
      </c>
      <c r="L4902">
        <f>IF(US_Accidents_Dec20_updated[[#This Row],[Precipitation(in)]]&gt;0.1, 0.1, US_Accidents_Dec20_updated[[#This Row],[Precipitation(in)]])</f>
        <v>0</v>
      </c>
    </row>
    <row r="4903" spans="1:12" x14ac:dyDescent="0.25">
      <c r="A4903" t="str">
        <f>US_Accidents_Dec20_updated[[#This Row],[ID]]</f>
        <v>A-4205170</v>
      </c>
      <c r="B4903">
        <f>US_Accidents_Dec20_updated[[#This Row],[Start_Lat]]</f>
        <v>39.839370000000002</v>
      </c>
      <c r="C4903">
        <f>US_Accidents_Dec20_updated[[#This Row],[Start_Lng]]</f>
        <v>-105.03492900000001</v>
      </c>
      <c r="D4903">
        <f>US_Accidents_Dec20_updated[[#This Row],[Severity]]-1</f>
        <v>2</v>
      </c>
      <c r="E4903">
        <f>HOUR(US_Accidents_Dec20_updated[[#This Row],[Start_Time]])</f>
        <v>8</v>
      </c>
      <c r="F4903">
        <f>DAY(US_Accidents_Dec20_updated[[#This Row],[Start_Time]])</f>
        <v>26</v>
      </c>
      <c r="G4903">
        <f>MONTH(US_Accidents_Dec20_updated[[#This Row],[Start_Time]])</f>
        <v>6</v>
      </c>
      <c r="H4903" t="str">
        <f>US_Accidents_Dec20_updated[[#This Row],[Description]]</f>
        <v>At Sheridan Blvd - Accident.</v>
      </c>
      <c r="I4903" t="s">
        <v>50</v>
      </c>
      <c r="J4903">
        <f>IF(US_Accidents_Dec20_updated[[#This Row],[Visibility(mi)]]&gt;30, 30, MROUND(US_Accidents_Dec20_updated[[#This Row],[Visibility(mi)]],5))</f>
        <v>30</v>
      </c>
      <c r="K4903">
        <f>MROUND(US_Accidents_Dec20_updated[[#This Row],[Wind_Speed(mph)]],5)</f>
        <v>0</v>
      </c>
      <c r="L4903">
        <f>IF(US_Accidents_Dec20_updated[[#This Row],[Precipitation(in)]]&gt;0.1, 0.1, US_Accidents_Dec20_updated[[#This Row],[Precipitation(in)]])</f>
        <v>0</v>
      </c>
    </row>
    <row r="4904" spans="1:12" x14ac:dyDescent="0.25">
      <c r="A4904" t="str">
        <f>US_Accidents_Dec20_updated[[#This Row],[ID]]</f>
        <v>A-4205176</v>
      </c>
      <c r="B4904">
        <f>US_Accidents_Dec20_updated[[#This Row],[Start_Lat]]</f>
        <v>39.630034999999999</v>
      </c>
      <c r="C4904">
        <f>US_Accidents_Dec20_updated[[#This Row],[Start_Lng]]</f>
        <v>-104.905278</v>
      </c>
      <c r="D4904">
        <f>US_Accidents_Dec20_updated[[#This Row],[Severity]]-1</f>
        <v>2</v>
      </c>
      <c r="E4904">
        <f>HOUR(US_Accidents_Dec20_updated[[#This Row],[Start_Time]])</f>
        <v>11</v>
      </c>
      <c r="F4904">
        <f>DAY(US_Accidents_Dec20_updated[[#This Row],[Start_Time]])</f>
        <v>26</v>
      </c>
      <c r="G4904">
        <f>MONTH(US_Accidents_Dec20_updated[[#This Row],[Start_Time]])</f>
        <v>6</v>
      </c>
      <c r="H4904" t="str">
        <f>US_Accidents_Dec20_updated[[#This Row],[Description]]</f>
        <v>At I-225 - Accident.</v>
      </c>
      <c r="I4904" t="s">
        <v>50</v>
      </c>
      <c r="J4904">
        <f>IF(US_Accidents_Dec20_updated[[#This Row],[Visibility(mi)]]&gt;30, 30, MROUND(US_Accidents_Dec20_updated[[#This Row],[Visibility(mi)]],5))</f>
        <v>10</v>
      </c>
      <c r="K4904">
        <f>MROUND(US_Accidents_Dec20_updated[[#This Row],[Wind_Speed(mph)]],5)</f>
        <v>10</v>
      </c>
      <c r="L4904">
        <f>IF(US_Accidents_Dec20_updated[[#This Row],[Precipitation(in)]]&gt;0.1, 0.1, US_Accidents_Dec20_updated[[#This Row],[Precipitation(in)]])</f>
        <v>0</v>
      </c>
    </row>
    <row r="4905" spans="1:12" x14ac:dyDescent="0.25">
      <c r="A4905" t="str">
        <f>US_Accidents_Dec20_updated[[#This Row],[ID]]</f>
        <v>A-4205178</v>
      </c>
      <c r="B4905">
        <f>US_Accidents_Dec20_updated[[#This Row],[Start_Lat]]</f>
        <v>39.643813000000002</v>
      </c>
      <c r="C4905">
        <f>US_Accidents_Dec20_updated[[#This Row],[Start_Lng]]</f>
        <v>-104.91291200000001</v>
      </c>
      <c r="D4905">
        <f>US_Accidents_Dec20_updated[[#This Row],[Severity]]-1</f>
        <v>2</v>
      </c>
      <c r="E4905">
        <f>HOUR(US_Accidents_Dec20_updated[[#This Row],[Start_Time]])</f>
        <v>12</v>
      </c>
      <c r="F4905">
        <f>DAY(US_Accidents_Dec20_updated[[#This Row],[Start_Time]])</f>
        <v>26</v>
      </c>
      <c r="G4905">
        <f>MONTH(US_Accidents_Dec20_updated[[#This Row],[Start_Time]])</f>
        <v>6</v>
      </c>
      <c r="H4905" t="str">
        <f>US_Accidents_Dec20_updated[[#This Row],[Description]]</f>
        <v>At US-285/Hampden Ave/Exit 201 - Accident.</v>
      </c>
      <c r="I4905" t="s">
        <v>50</v>
      </c>
      <c r="J4905">
        <f>IF(US_Accidents_Dec20_updated[[#This Row],[Visibility(mi)]]&gt;30, 30, MROUND(US_Accidents_Dec20_updated[[#This Row],[Visibility(mi)]],5))</f>
        <v>10</v>
      </c>
      <c r="K4905">
        <f>MROUND(US_Accidents_Dec20_updated[[#This Row],[Wind_Speed(mph)]],5)</f>
        <v>5</v>
      </c>
      <c r="L4905">
        <f>IF(US_Accidents_Dec20_updated[[#This Row],[Precipitation(in)]]&gt;0.1, 0.1, US_Accidents_Dec20_updated[[#This Row],[Precipitation(in)]])</f>
        <v>0</v>
      </c>
    </row>
    <row r="4906" spans="1:12" x14ac:dyDescent="0.25">
      <c r="A4906" t="str">
        <f>US_Accidents_Dec20_updated[[#This Row],[ID]]</f>
        <v>A-4205180</v>
      </c>
      <c r="B4906">
        <f>US_Accidents_Dec20_updated[[#This Row],[Start_Lat]]</f>
        <v>39.183886000000001</v>
      </c>
      <c r="C4906">
        <f>US_Accidents_Dec20_updated[[#This Row],[Start_Lng]]</f>
        <v>-104.85037</v>
      </c>
      <c r="D4906">
        <f>US_Accidents_Dec20_updated[[#This Row],[Severity]]-1</f>
        <v>2</v>
      </c>
      <c r="E4906">
        <f>HOUR(US_Accidents_Dec20_updated[[#This Row],[Start_Time]])</f>
        <v>14</v>
      </c>
      <c r="F4906">
        <f>DAY(US_Accidents_Dec20_updated[[#This Row],[Start_Time]])</f>
        <v>26</v>
      </c>
      <c r="G4906">
        <f>MONTH(US_Accidents_Dec20_updated[[#This Row],[Start_Time]])</f>
        <v>6</v>
      </c>
      <c r="H4906" t="str">
        <f>US_Accidents_Dec20_updated[[#This Row],[Description]]</f>
        <v>At County Line Rd/Exit 163 - Accident.</v>
      </c>
      <c r="I4906" t="s">
        <v>50</v>
      </c>
      <c r="J4906">
        <f>IF(US_Accidents_Dec20_updated[[#This Row],[Visibility(mi)]]&gt;30, 30, MROUND(US_Accidents_Dec20_updated[[#This Row],[Visibility(mi)]],5))</f>
        <v>10</v>
      </c>
      <c r="K4906">
        <f>MROUND(US_Accidents_Dec20_updated[[#This Row],[Wind_Speed(mph)]],5)</f>
        <v>15</v>
      </c>
      <c r="L4906">
        <f>IF(US_Accidents_Dec20_updated[[#This Row],[Precipitation(in)]]&gt;0.1, 0.1, US_Accidents_Dec20_updated[[#This Row],[Precipitation(in)]])</f>
        <v>0</v>
      </c>
    </row>
    <row r="4907" spans="1:12" x14ac:dyDescent="0.25">
      <c r="A4907" t="str">
        <f>US_Accidents_Dec20_updated[[#This Row],[ID]]</f>
        <v>A-4205187</v>
      </c>
      <c r="B4907">
        <f>US_Accidents_Dec20_updated[[#This Row],[Start_Lat]]</f>
        <v>39.630034999999999</v>
      </c>
      <c r="C4907">
        <f>US_Accidents_Dec20_updated[[#This Row],[Start_Lng]]</f>
        <v>-104.905278</v>
      </c>
      <c r="D4907">
        <f>US_Accidents_Dec20_updated[[#This Row],[Severity]]-1</f>
        <v>2</v>
      </c>
      <c r="E4907">
        <f>HOUR(US_Accidents_Dec20_updated[[#This Row],[Start_Time]])</f>
        <v>14</v>
      </c>
      <c r="F4907">
        <f>DAY(US_Accidents_Dec20_updated[[#This Row],[Start_Time]])</f>
        <v>26</v>
      </c>
      <c r="G4907">
        <f>MONTH(US_Accidents_Dec20_updated[[#This Row],[Start_Time]])</f>
        <v>6</v>
      </c>
      <c r="H4907" t="str">
        <f>US_Accidents_Dec20_updated[[#This Row],[Description]]</f>
        <v>At I-225 - Accident.</v>
      </c>
      <c r="I4907" t="s">
        <v>50</v>
      </c>
      <c r="J4907">
        <f>IF(US_Accidents_Dec20_updated[[#This Row],[Visibility(mi)]]&gt;30, 30, MROUND(US_Accidents_Dec20_updated[[#This Row],[Visibility(mi)]],5))</f>
        <v>10</v>
      </c>
      <c r="K4907">
        <f>MROUND(US_Accidents_Dec20_updated[[#This Row],[Wind_Speed(mph)]],5)</f>
        <v>5</v>
      </c>
      <c r="L4907">
        <f>IF(US_Accidents_Dec20_updated[[#This Row],[Precipitation(in)]]&gt;0.1, 0.1, US_Accidents_Dec20_updated[[#This Row],[Precipitation(in)]])</f>
        <v>0</v>
      </c>
    </row>
    <row r="4908" spans="1:12" x14ac:dyDescent="0.25">
      <c r="A4908" t="str">
        <f>US_Accidents_Dec20_updated[[#This Row],[ID]]</f>
        <v>A-4205194</v>
      </c>
      <c r="B4908">
        <f>US_Accidents_Dec20_updated[[#This Row],[Start_Lat]]</f>
        <v>39.314335</v>
      </c>
      <c r="C4908">
        <f>US_Accidents_Dec20_updated[[#This Row],[Start_Lng]]</f>
        <v>-104.88499</v>
      </c>
      <c r="D4908">
        <f>US_Accidents_Dec20_updated[[#This Row],[Severity]]-1</f>
        <v>2</v>
      </c>
      <c r="E4908">
        <f>HOUR(US_Accidents_Dec20_updated[[#This Row],[Start_Time]])</f>
        <v>16</v>
      </c>
      <c r="F4908">
        <f>DAY(US_Accidents_Dec20_updated[[#This Row],[Start_Time]])</f>
        <v>26</v>
      </c>
      <c r="G4908">
        <f>MONTH(US_Accidents_Dec20_updated[[#This Row],[Start_Time]])</f>
        <v>6</v>
      </c>
      <c r="H4908" t="str">
        <f>US_Accidents_Dec20_updated[[#This Row],[Description]]</f>
        <v>At Tomah Rd/Exit 174 - Accident.</v>
      </c>
      <c r="I4908" t="s">
        <v>50</v>
      </c>
      <c r="J4908">
        <f>IF(US_Accidents_Dec20_updated[[#This Row],[Visibility(mi)]]&gt;30, 30, MROUND(US_Accidents_Dec20_updated[[#This Row],[Visibility(mi)]],5))</f>
        <v>10</v>
      </c>
      <c r="K4908">
        <f>MROUND(US_Accidents_Dec20_updated[[#This Row],[Wind_Speed(mph)]],5)</f>
        <v>5</v>
      </c>
      <c r="L4908">
        <f>IF(US_Accidents_Dec20_updated[[#This Row],[Precipitation(in)]]&gt;0.1, 0.1, US_Accidents_Dec20_updated[[#This Row],[Precipitation(in)]])</f>
        <v>0</v>
      </c>
    </row>
    <row r="4909" spans="1:12" x14ac:dyDescent="0.25">
      <c r="A4909" t="str">
        <f>US_Accidents_Dec20_updated[[#This Row],[ID]]</f>
        <v>A-4205195</v>
      </c>
      <c r="B4909">
        <f>US_Accidents_Dec20_updated[[#This Row],[Start_Lat]]</f>
        <v>40.045999999999999</v>
      </c>
      <c r="C4909">
        <f>US_Accidents_Dec20_updated[[#This Row],[Start_Lng]]</f>
        <v>-104.98077000000001</v>
      </c>
      <c r="D4909">
        <f>US_Accidents_Dec20_updated[[#This Row],[Severity]]-1</f>
        <v>2</v>
      </c>
      <c r="E4909">
        <f>HOUR(US_Accidents_Dec20_updated[[#This Row],[Start_Time]])</f>
        <v>16</v>
      </c>
      <c r="F4909">
        <f>DAY(US_Accidents_Dec20_updated[[#This Row],[Start_Time]])</f>
        <v>26</v>
      </c>
      <c r="G4909">
        <f>MONTH(US_Accidents_Dec20_updated[[#This Row],[Start_Time]])</f>
        <v>6</v>
      </c>
      <c r="H4909" t="str">
        <f>US_Accidents_Dec20_updated[[#This Row],[Description]]</f>
        <v>At CR-8/Exit 232 - Accident.</v>
      </c>
      <c r="I4909" t="s">
        <v>50</v>
      </c>
      <c r="J4909">
        <f>IF(US_Accidents_Dec20_updated[[#This Row],[Visibility(mi)]]&gt;30, 30, MROUND(US_Accidents_Dec20_updated[[#This Row],[Visibility(mi)]],5))</f>
        <v>10</v>
      </c>
      <c r="K4909">
        <f>MROUND(US_Accidents_Dec20_updated[[#This Row],[Wind_Speed(mph)]],5)</f>
        <v>5</v>
      </c>
      <c r="L4909">
        <f>IF(US_Accidents_Dec20_updated[[#This Row],[Precipitation(in)]]&gt;0.1, 0.1, US_Accidents_Dec20_updated[[#This Row],[Precipitation(in)]])</f>
        <v>0</v>
      </c>
    </row>
    <row r="4910" spans="1:12" x14ac:dyDescent="0.25">
      <c r="A4910" t="str">
        <f>US_Accidents_Dec20_updated[[#This Row],[ID]]</f>
        <v>A-4205200</v>
      </c>
      <c r="B4910">
        <f>US_Accidents_Dec20_updated[[#This Row],[Start_Lat]]</f>
        <v>38.948925000000003</v>
      </c>
      <c r="C4910">
        <f>US_Accidents_Dec20_updated[[#This Row],[Start_Lng]]</f>
        <v>-104.81252600000001</v>
      </c>
      <c r="D4910">
        <f>US_Accidents_Dec20_updated[[#This Row],[Severity]]-1</f>
        <v>2</v>
      </c>
      <c r="E4910">
        <f>HOUR(US_Accidents_Dec20_updated[[#This Row],[Start_Time]])</f>
        <v>17</v>
      </c>
      <c r="F4910">
        <f>DAY(US_Accidents_Dec20_updated[[#This Row],[Start_Time]])</f>
        <v>26</v>
      </c>
      <c r="G4910">
        <f>MONTH(US_Accidents_Dec20_updated[[#This Row],[Start_Time]])</f>
        <v>6</v>
      </c>
      <c r="H4910" t="str">
        <f>US_Accidents_Dec20_updated[[#This Row],[Description]]</f>
        <v>At Academy Blvd/Exit 150 - Accident.</v>
      </c>
      <c r="I4910" t="s">
        <v>50</v>
      </c>
      <c r="J4910">
        <f>IF(US_Accidents_Dec20_updated[[#This Row],[Visibility(mi)]]&gt;30, 30, MROUND(US_Accidents_Dec20_updated[[#This Row],[Visibility(mi)]],5))</f>
        <v>10</v>
      </c>
      <c r="K4910">
        <f>MROUND(US_Accidents_Dec20_updated[[#This Row],[Wind_Speed(mph)]],5)</f>
        <v>15</v>
      </c>
      <c r="L4910">
        <f>IF(US_Accidents_Dec20_updated[[#This Row],[Precipitation(in)]]&gt;0.1, 0.1, US_Accidents_Dec20_updated[[#This Row],[Precipitation(in)]])</f>
        <v>0</v>
      </c>
    </row>
    <row r="4911" spans="1:12" x14ac:dyDescent="0.25">
      <c r="A4911" t="str">
        <f>US_Accidents_Dec20_updated[[#This Row],[ID]]</f>
        <v>A-4205202</v>
      </c>
      <c r="B4911">
        <f>US_Accidents_Dec20_updated[[#This Row],[Start_Lat]]</f>
        <v>39.77993</v>
      </c>
      <c r="C4911">
        <f>US_Accidents_Dec20_updated[[#This Row],[Start_Lng]]</f>
        <v>-104.972689</v>
      </c>
      <c r="D4911">
        <f>US_Accidents_Dec20_updated[[#This Row],[Severity]]-1</f>
        <v>2</v>
      </c>
      <c r="E4911">
        <f>HOUR(US_Accidents_Dec20_updated[[#This Row],[Start_Time]])</f>
        <v>17</v>
      </c>
      <c r="F4911">
        <f>DAY(US_Accidents_Dec20_updated[[#This Row],[Start_Time]])</f>
        <v>26</v>
      </c>
      <c r="G4911">
        <f>MONTH(US_Accidents_Dec20_updated[[#This Row],[Start_Time]])</f>
        <v>6</v>
      </c>
      <c r="H4911" t="str">
        <f>US_Accidents_Dec20_updated[[#This Row],[Description]]</f>
        <v>At Washington St/Exit 275A - Accident.</v>
      </c>
      <c r="I4911" t="s">
        <v>50</v>
      </c>
      <c r="J4911">
        <f>IF(US_Accidents_Dec20_updated[[#This Row],[Visibility(mi)]]&gt;30, 30, MROUND(US_Accidents_Dec20_updated[[#This Row],[Visibility(mi)]],5))</f>
        <v>10</v>
      </c>
      <c r="K4911">
        <f>MROUND(US_Accidents_Dec20_updated[[#This Row],[Wind_Speed(mph)]],5)</f>
        <v>10</v>
      </c>
      <c r="L4911">
        <f>IF(US_Accidents_Dec20_updated[[#This Row],[Precipitation(in)]]&gt;0.1, 0.1, US_Accidents_Dec20_updated[[#This Row],[Precipitation(in)]])</f>
        <v>0</v>
      </c>
    </row>
    <row r="4912" spans="1:12" x14ac:dyDescent="0.25">
      <c r="A4912" t="str">
        <f>US_Accidents_Dec20_updated[[#This Row],[ID]]</f>
        <v>A-4205203</v>
      </c>
      <c r="B4912">
        <f>US_Accidents_Dec20_updated[[#This Row],[Start_Lat]]</f>
        <v>39.933123999999999</v>
      </c>
      <c r="C4912">
        <f>US_Accidents_Dec20_updated[[#This Row],[Start_Lng]]</f>
        <v>-105.123779</v>
      </c>
      <c r="D4912">
        <f>US_Accidents_Dec20_updated[[#This Row],[Severity]]-1</f>
        <v>2</v>
      </c>
      <c r="E4912">
        <f>HOUR(US_Accidents_Dec20_updated[[#This Row],[Start_Time]])</f>
        <v>17</v>
      </c>
      <c r="F4912">
        <f>DAY(US_Accidents_Dec20_updated[[#This Row],[Start_Time]])</f>
        <v>26</v>
      </c>
      <c r="G4912">
        <f>MONTH(US_Accidents_Dec20_updated[[#This Row],[Start_Time]])</f>
        <v>6</v>
      </c>
      <c r="H4912" t="str">
        <f>US_Accidents_Dec20_updated[[#This Row],[Description]]</f>
        <v>At 96th St/Storagetek Dr - Accident.</v>
      </c>
      <c r="I4912" t="s">
        <v>50</v>
      </c>
      <c r="J4912">
        <f>IF(US_Accidents_Dec20_updated[[#This Row],[Visibility(mi)]]&gt;30, 30, MROUND(US_Accidents_Dec20_updated[[#This Row],[Visibility(mi)]],5))</f>
        <v>10</v>
      </c>
      <c r="K4912">
        <f>MROUND(US_Accidents_Dec20_updated[[#This Row],[Wind_Speed(mph)]],5)</f>
        <v>10</v>
      </c>
      <c r="L4912">
        <f>IF(US_Accidents_Dec20_updated[[#This Row],[Precipitation(in)]]&gt;0.1, 0.1, US_Accidents_Dec20_updated[[#This Row],[Precipitation(in)]])</f>
        <v>0</v>
      </c>
    </row>
    <row r="4913" spans="1:12" x14ac:dyDescent="0.25">
      <c r="A4913" t="str">
        <f>US_Accidents_Dec20_updated[[#This Row],[ID]]</f>
        <v>A-4205204</v>
      </c>
      <c r="B4913">
        <f>US_Accidents_Dec20_updated[[#This Row],[Start_Lat]]</f>
        <v>39.824420000000003</v>
      </c>
      <c r="C4913">
        <f>US_Accidents_Dec20_updated[[#This Row],[Start_Lng]]</f>
        <v>-104.95985</v>
      </c>
      <c r="D4913">
        <f>US_Accidents_Dec20_updated[[#This Row],[Severity]]-1</f>
        <v>2</v>
      </c>
      <c r="E4913">
        <f>HOUR(US_Accidents_Dec20_updated[[#This Row],[Start_Time]])</f>
        <v>17</v>
      </c>
      <c r="F4913">
        <f>DAY(US_Accidents_Dec20_updated[[#This Row],[Start_Time]])</f>
        <v>26</v>
      </c>
      <c r="G4913">
        <f>MONTH(US_Accidents_Dec20_updated[[#This Row],[Start_Time]])</f>
        <v>6</v>
      </c>
      <c r="H4913" t="str">
        <f>US_Accidents_Dec20_updated[[#This Row],[Description]]</f>
        <v>Ramp to I-270 - Accident.</v>
      </c>
      <c r="I4913" t="s">
        <v>50</v>
      </c>
      <c r="J4913">
        <f>IF(US_Accidents_Dec20_updated[[#This Row],[Visibility(mi)]]&gt;30, 30, MROUND(US_Accidents_Dec20_updated[[#This Row],[Visibility(mi)]],5))</f>
        <v>10</v>
      </c>
      <c r="K4913">
        <f>MROUND(US_Accidents_Dec20_updated[[#This Row],[Wind_Speed(mph)]],5)</f>
        <v>10</v>
      </c>
      <c r="L4913">
        <f>IF(US_Accidents_Dec20_updated[[#This Row],[Precipitation(in)]]&gt;0.1, 0.1, US_Accidents_Dec20_updated[[#This Row],[Precipitation(in)]])</f>
        <v>0</v>
      </c>
    </row>
    <row r="4914" spans="1:12" x14ac:dyDescent="0.25">
      <c r="A4914" t="str">
        <f>US_Accidents_Dec20_updated[[#This Row],[ID]]</f>
        <v>A-4205210</v>
      </c>
      <c r="B4914">
        <f>US_Accidents_Dec20_updated[[#This Row],[Start_Lat]]</f>
        <v>38.266770000000001</v>
      </c>
      <c r="C4914">
        <f>US_Accidents_Dec20_updated[[#This Row],[Start_Lng]]</f>
        <v>-104.60496000000001</v>
      </c>
      <c r="D4914">
        <f>US_Accidents_Dec20_updated[[#This Row],[Severity]]-1</f>
        <v>3</v>
      </c>
      <c r="E4914">
        <f>HOUR(US_Accidents_Dec20_updated[[#This Row],[Start_Time]])</f>
        <v>19</v>
      </c>
      <c r="F4914">
        <f>DAY(US_Accidents_Dec20_updated[[#This Row],[Start_Time]])</f>
        <v>26</v>
      </c>
      <c r="G4914">
        <f>MONTH(US_Accidents_Dec20_updated[[#This Row],[Start_Time]])</f>
        <v>6</v>
      </c>
      <c r="H4914" t="str">
        <f>US_Accidents_Dec20_updated[[#This Row],[Description]]</f>
        <v>Closed between 6th St/Exit 99A and Santa Fe Ave/Ilex St/Exit 98 - Road closed due to accident. Road marking work.</v>
      </c>
      <c r="I4914" t="s">
        <v>50</v>
      </c>
      <c r="J4914">
        <f>IF(US_Accidents_Dec20_updated[[#This Row],[Visibility(mi)]]&gt;30, 30, MROUND(US_Accidents_Dec20_updated[[#This Row],[Visibility(mi)]],5))</f>
        <v>10</v>
      </c>
      <c r="K4914">
        <f>MROUND(US_Accidents_Dec20_updated[[#This Row],[Wind_Speed(mph)]],5)</f>
        <v>5</v>
      </c>
      <c r="L4914">
        <f>IF(US_Accidents_Dec20_updated[[#This Row],[Precipitation(in)]]&gt;0.1, 0.1, US_Accidents_Dec20_updated[[#This Row],[Precipitation(in)]])</f>
        <v>0</v>
      </c>
    </row>
    <row r="4915" spans="1:12" x14ac:dyDescent="0.25">
      <c r="A4915" t="str">
        <f>US_Accidents_Dec20_updated[[#This Row],[ID]]</f>
        <v>A-4205211</v>
      </c>
      <c r="B4915">
        <f>US_Accidents_Dec20_updated[[#This Row],[Start_Lat]]</f>
        <v>39.740606999999997</v>
      </c>
      <c r="C4915">
        <f>US_Accidents_Dec20_updated[[#This Row],[Start_Lng]]</f>
        <v>-104.82522</v>
      </c>
      <c r="D4915">
        <f>US_Accidents_Dec20_updated[[#This Row],[Severity]]-1</f>
        <v>2</v>
      </c>
      <c r="E4915">
        <f>HOUR(US_Accidents_Dec20_updated[[#This Row],[Start_Time]])</f>
        <v>18</v>
      </c>
      <c r="F4915">
        <f>DAY(US_Accidents_Dec20_updated[[#This Row],[Start_Time]])</f>
        <v>26</v>
      </c>
      <c r="G4915">
        <f>MONTH(US_Accidents_Dec20_updated[[#This Row],[Start_Time]])</f>
        <v>6</v>
      </c>
      <c r="H4915" t="str">
        <f>US_Accidents_Dec20_updated[[#This Row],[Description]]</f>
        <v>At US-40/US-287/Colfax Ave/Exit 10 - Accident.</v>
      </c>
      <c r="I4915" t="s">
        <v>50</v>
      </c>
      <c r="J4915">
        <f>IF(US_Accidents_Dec20_updated[[#This Row],[Visibility(mi)]]&gt;30, 30, MROUND(US_Accidents_Dec20_updated[[#This Row],[Visibility(mi)]],5))</f>
        <v>10</v>
      </c>
      <c r="K4915">
        <f>MROUND(US_Accidents_Dec20_updated[[#This Row],[Wind_Speed(mph)]],5)</f>
        <v>10</v>
      </c>
      <c r="L4915">
        <f>IF(US_Accidents_Dec20_updated[[#This Row],[Precipitation(in)]]&gt;0.1, 0.1, US_Accidents_Dec20_updated[[#This Row],[Precipitation(in)]])</f>
        <v>0</v>
      </c>
    </row>
    <row r="4916" spans="1:12" x14ac:dyDescent="0.25">
      <c r="A4916" t="str">
        <f>US_Accidents_Dec20_updated[[#This Row],[ID]]</f>
        <v>A-4205215</v>
      </c>
      <c r="B4916">
        <f>US_Accidents_Dec20_updated[[#This Row],[Start_Lat]]</f>
        <v>40.24324</v>
      </c>
      <c r="C4916">
        <f>US_Accidents_Dec20_updated[[#This Row],[Start_Lng]]</f>
        <v>-103.91912000000001</v>
      </c>
      <c r="D4916">
        <f>US_Accidents_Dec20_updated[[#This Row],[Severity]]-1</f>
        <v>3</v>
      </c>
      <c r="E4916">
        <f>HOUR(US_Accidents_Dec20_updated[[#This Row],[Start_Time]])</f>
        <v>20</v>
      </c>
      <c r="F4916">
        <f>DAY(US_Accidents_Dec20_updated[[#This Row],[Start_Time]])</f>
        <v>26</v>
      </c>
      <c r="G4916">
        <f>MONTH(US_Accidents_Dec20_updated[[#This Row],[Start_Time]])</f>
        <v>6</v>
      </c>
      <c r="H4916" t="str">
        <f>US_Accidents_Dec20_updated[[#This Row],[Description]]</f>
        <v>Closed at Long Bridge Road/Exit 73 - Road closed due to accident. Lost load.</v>
      </c>
      <c r="I4916" t="s">
        <v>50</v>
      </c>
      <c r="J4916">
        <f>IF(US_Accidents_Dec20_updated[[#This Row],[Visibility(mi)]]&gt;30, 30, MROUND(US_Accidents_Dec20_updated[[#This Row],[Visibility(mi)]],5))</f>
        <v>10</v>
      </c>
      <c r="K4916">
        <f>MROUND(US_Accidents_Dec20_updated[[#This Row],[Wind_Speed(mph)]],5)</f>
        <v>10</v>
      </c>
      <c r="L4916">
        <f>IF(US_Accidents_Dec20_updated[[#This Row],[Precipitation(in)]]&gt;0.1, 0.1, US_Accidents_Dec20_updated[[#This Row],[Precipitation(in)]])</f>
        <v>0</v>
      </c>
    </row>
    <row r="4917" spans="1:12" x14ac:dyDescent="0.25">
      <c r="A4917" t="str">
        <f>US_Accidents_Dec20_updated[[#This Row],[ID]]</f>
        <v>A-4205217</v>
      </c>
      <c r="B4917">
        <f>US_Accidents_Dec20_updated[[#This Row],[Start_Lat]]</f>
        <v>38.435459999999999</v>
      </c>
      <c r="C4917">
        <f>US_Accidents_Dec20_updated[[#This Row],[Start_Lng]]</f>
        <v>-107.86631</v>
      </c>
      <c r="D4917">
        <f>US_Accidents_Dec20_updated[[#This Row],[Severity]]-1</f>
        <v>3</v>
      </c>
      <c r="E4917">
        <f>HOUR(US_Accidents_Dec20_updated[[#This Row],[Start_Time]])</f>
        <v>19</v>
      </c>
      <c r="F4917">
        <f>DAY(US_Accidents_Dec20_updated[[#This Row],[Start_Time]])</f>
        <v>26</v>
      </c>
      <c r="G4917">
        <f>MONTH(US_Accidents_Dec20_updated[[#This Row],[Start_Time]])</f>
        <v>6</v>
      </c>
      <c r="H4917" t="str">
        <f>US_Accidents_Dec20_updated[[#This Row],[Description]]</f>
        <v>Closed at US-50/CO-90/Main St/N Townsend Ave - Road closed due to accident.</v>
      </c>
      <c r="I4917" t="s">
        <v>50</v>
      </c>
      <c r="J4917">
        <f>IF(US_Accidents_Dec20_updated[[#This Row],[Visibility(mi)]]&gt;30, 30, MROUND(US_Accidents_Dec20_updated[[#This Row],[Visibility(mi)]],5))</f>
        <v>10</v>
      </c>
      <c r="K4917">
        <f>MROUND(US_Accidents_Dec20_updated[[#This Row],[Wind_Speed(mph)]],5)</f>
        <v>10</v>
      </c>
      <c r="L4917">
        <f>IF(US_Accidents_Dec20_updated[[#This Row],[Precipitation(in)]]&gt;0.1, 0.1, US_Accidents_Dec20_updated[[#This Row],[Precipitation(in)]])</f>
        <v>0</v>
      </c>
    </row>
    <row r="4918" spans="1:12" x14ac:dyDescent="0.25">
      <c r="A4918" t="str">
        <f>US_Accidents_Dec20_updated[[#This Row],[ID]]</f>
        <v>A-4205218</v>
      </c>
      <c r="B4918">
        <f>US_Accidents_Dec20_updated[[#This Row],[Start_Lat]]</f>
        <v>38.439658999999999</v>
      </c>
      <c r="C4918">
        <f>US_Accidents_Dec20_updated[[#This Row],[Start_Lng]]</f>
        <v>-107.866854</v>
      </c>
      <c r="D4918">
        <f>US_Accidents_Dec20_updated[[#This Row],[Severity]]-1</f>
        <v>3</v>
      </c>
      <c r="E4918">
        <f>HOUR(US_Accidents_Dec20_updated[[#This Row],[Start_Time]])</f>
        <v>19</v>
      </c>
      <c r="F4918">
        <f>DAY(US_Accidents_Dec20_updated[[#This Row],[Start_Time]])</f>
        <v>26</v>
      </c>
      <c r="G4918">
        <f>MONTH(US_Accidents_Dec20_updated[[#This Row],[Start_Time]])</f>
        <v>6</v>
      </c>
      <c r="H4918" t="str">
        <f>US_Accidents_Dec20_updated[[#This Row],[Description]]</f>
        <v>Closed at US-50/CO-90/Main St/N Townsend Ave - Road closed due to accident.</v>
      </c>
      <c r="I4918" t="s">
        <v>50</v>
      </c>
      <c r="J4918">
        <f>IF(US_Accidents_Dec20_updated[[#This Row],[Visibility(mi)]]&gt;30, 30, MROUND(US_Accidents_Dec20_updated[[#This Row],[Visibility(mi)]],5))</f>
        <v>10</v>
      </c>
      <c r="K4918">
        <f>MROUND(US_Accidents_Dec20_updated[[#This Row],[Wind_Speed(mph)]],5)</f>
        <v>10</v>
      </c>
      <c r="L4918">
        <f>IF(US_Accidents_Dec20_updated[[#This Row],[Precipitation(in)]]&gt;0.1, 0.1, US_Accidents_Dec20_updated[[#This Row],[Precipitation(in)]])</f>
        <v>0</v>
      </c>
    </row>
    <row r="4919" spans="1:12" x14ac:dyDescent="0.25">
      <c r="A4919" t="str">
        <f>US_Accidents_Dec20_updated[[#This Row],[ID]]</f>
        <v>A-4205219</v>
      </c>
      <c r="B4919">
        <f>US_Accidents_Dec20_updated[[#This Row],[Start_Lat]]</f>
        <v>39.735331000000002</v>
      </c>
      <c r="C4919">
        <f>US_Accidents_Dec20_updated[[#This Row],[Start_Lng]]</f>
        <v>-105.165249</v>
      </c>
      <c r="D4919">
        <f>US_Accidents_Dec20_updated[[#This Row],[Severity]]-1</f>
        <v>2</v>
      </c>
      <c r="E4919">
        <f>HOUR(US_Accidents_Dec20_updated[[#This Row],[Start_Time]])</f>
        <v>19</v>
      </c>
      <c r="F4919">
        <f>DAY(US_Accidents_Dec20_updated[[#This Row],[Start_Time]])</f>
        <v>26</v>
      </c>
      <c r="G4919">
        <f>MONTH(US_Accidents_Dec20_updated[[#This Row],[Start_Time]])</f>
        <v>6</v>
      </c>
      <c r="H4919" t="str">
        <f>US_Accidents_Dec20_updated[[#This Row],[Description]]</f>
        <v>At US-40/Colfax Ave/Exit 262 - Accident.</v>
      </c>
      <c r="I4919" t="s">
        <v>50</v>
      </c>
      <c r="J4919">
        <f>IF(US_Accidents_Dec20_updated[[#This Row],[Visibility(mi)]]&gt;30, 30, MROUND(US_Accidents_Dec20_updated[[#This Row],[Visibility(mi)]],5))</f>
        <v>10</v>
      </c>
      <c r="K4919">
        <f>MROUND(US_Accidents_Dec20_updated[[#This Row],[Wind_Speed(mph)]],5)</f>
        <v>10</v>
      </c>
      <c r="L4919">
        <f>IF(US_Accidents_Dec20_updated[[#This Row],[Precipitation(in)]]&gt;0.1, 0.1, US_Accidents_Dec20_updated[[#This Row],[Precipitation(in)]])</f>
        <v>0</v>
      </c>
    </row>
    <row r="4920" spans="1:12" x14ac:dyDescent="0.25">
      <c r="A4920" t="str">
        <f>US_Accidents_Dec20_updated[[#This Row],[ID]]</f>
        <v>A-4205220</v>
      </c>
      <c r="B4920">
        <f>US_Accidents_Dec20_updated[[#This Row],[Start_Lat]]</f>
        <v>39.838332000000001</v>
      </c>
      <c r="C4920">
        <f>US_Accidents_Dec20_updated[[#This Row],[Start_Lng]]</f>
        <v>-104.98351</v>
      </c>
      <c r="D4920">
        <f>US_Accidents_Dec20_updated[[#This Row],[Severity]]-1</f>
        <v>2</v>
      </c>
      <c r="E4920">
        <f>HOUR(US_Accidents_Dec20_updated[[#This Row],[Start_Time]])</f>
        <v>19</v>
      </c>
      <c r="F4920">
        <f>DAY(US_Accidents_Dec20_updated[[#This Row],[Start_Time]])</f>
        <v>26</v>
      </c>
      <c r="G4920">
        <f>MONTH(US_Accidents_Dec20_updated[[#This Row],[Start_Time]])</f>
        <v>6</v>
      </c>
      <c r="H4920" t="str">
        <f>US_Accidents_Dec20_updated[[#This Row],[Description]]</f>
        <v>At 84th Ave/Exit 219 - Accident.</v>
      </c>
      <c r="I4920" t="s">
        <v>50</v>
      </c>
      <c r="J4920">
        <f>IF(US_Accidents_Dec20_updated[[#This Row],[Visibility(mi)]]&gt;30, 30, MROUND(US_Accidents_Dec20_updated[[#This Row],[Visibility(mi)]],5))</f>
        <v>10</v>
      </c>
      <c r="K4920">
        <f>MROUND(US_Accidents_Dec20_updated[[#This Row],[Wind_Speed(mph)]],5)</f>
        <v>10</v>
      </c>
      <c r="L4920">
        <f>IF(US_Accidents_Dec20_updated[[#This Row],[Precipitation(in)]]&gt;0.1, 0.1, US_Accidents_Dec20_updated[[#This Row],[Precipitation(in)]])</f>
        <v>0</v>
      </c>
    </row>
    <row r="4921" spans="1:12" x14ac:dyDescent="0.25">
      <c r="A4921" t="str">
        <f>US_Accidents_Dec20_updated[[#This Row],[ID]]</f>
        <v>A-4205672</v>
      </c>
      <c r="B4921">
        <f>US_Accidents_Dec20_updated[[#This Row],[Start_Lat]]</f>
        <v>40.697504000000002</v>
      </c>
      <c r="C4921">
        <f>US_Accidents_Dec20_updated[[#This Row],[Start_Lng]]</f>
        <v>-105.685946</v>
      </c>
      <c r="D4921">
        <f>US_Accidents_Dec20_updated[[#This Row],[Severity]]-1</f>
        <v>2</v>
      </c>
      <c r="E4921">
        <f>HOUR(US_Accidents_Dec20_updated[[#This Row],[Start_Time]])</f>
        <v>12</v>
      </c>
      <c r="F4921">
        <f>DAY(US_Accidents_Dec20_updated[[#This Row],[Start_Time]])</f>
        <v>27</v>
      </c>
      <c r="G4921">
        <f>MONTH(US_Accidents_Dec20_updated[[#This Row],[Start_Time]])</f>
        <v>6</v>
      </c>
      <c r="H4921" t="str">
        <f>US_Accidents_Dec20_updated[[#This Row],[Description]]</f>
        <v>At CR-103 - Accident.</v>
      </c>
      <c r="I4921" t="s">
        <v>50</v>
      </c>
      <c r="J4921">
        <f>IF(US_Accidents_Dec20_updated[[#This Row],[Visibility(mi)]]&gt;30, 30, MROUND(US_Accidents_Dec20_updated[[#This Row],[Visibility(mi)]],5))</f>
        <v>10</v>
      </c>
      <c r="K4921">
        <f>MROUND(US_Accidents_Dec20_updated[[#This Row],[Wind_Speed(mph)]],5)</f>
        <v>5</v>
      </c>
      <c r="L4921">
        <f>IF(US_Accidents_Dec20_updated[[#This Row],[Precipitation(in)]]&gt;0.1, 0.1, US_Accidents_Dec20_updated[[#This Row],[Precipitation(in)]])</f>
        <v>0</v>
      </c>
    </row>
    <row r="4922" spans="1:12" x14ac:dyDescent="0.25">
      <c r="A4922" t="str">
        <f>US_Accidents_Dec20_updated[[#This Row],[ID]]</f>
        <v>A-4205674</v>
      </c>
      <c r="B4922">
        <f>US_Accidents_Dec20_updated[[#This Row],[Start_Lat]]</f>
        <v>39.946449000000001</v>
      </c>
      <c r="C4922">
        <f>US_Accidents_Dec20_updated[[#This Row],[Start_Lng]]</f>
        <v>-104.98804</v>
      </c>
      <c r="D4922">
        <f>US_Accidents_Dec20_updated[[#This Row],[Severity]]-1</f>
        <v>2</v>
      </c>
      <c r="E4922">
        <f>HOUR(US_Accidents_Dec20_updated[[#This Row],[Start_Time]])</f>
        <v>7</v>
      </c>
      <c r="F4922">
        <f>DAY(US_Accidents_Dec20_updated[[#This Row],[Start_Time]])</f>
        <v>27</v>
      </c>
      <c r="G4922">
        <f>MONTH(US_Accidents_Dec20_updated[[#This Row],[Start_Time]])</f>
        <v>6</v>
      </c>
      <c r="H4922" t="str">
        <f>US_Accidents_Dec20_updated[[#This Row],[Description]]</f>
        <v>At 136th Ave - Accident.</v>
      </c>
      <c r="I4922" t="s">
        <v>50</v>
      </c>
      <c r="J4922">
        <f>IF(US_Accidents_Dec20_updated[[#This Row],[Visibility(mi)]]&gt;30, 30, MROUND(US_Accidents_Dec20_updated[[#This Row],[Visibility(mi)]],5))</f>
        <v>10</v>
      </c>
      <c r="K4922">
        <f>MROUND(US_Accidents_Dec20_updated[[#This Row],[Wind_Speed(mph)]],5)</f>
        <v>5</v>
      </c>
      <c r="L4922">
        <f>IF(US_Accidents_Dec20_updated[[#This Row],[Precipitation(in)]]&gt;0.1, 0.1, US_Accidents_Dec20_updated[[#This Row],[Precipitation(in)]])</f>
        <v>0</v>
      </c>
    </row>
    <row r="4923" spans="1:12" x14ac:dyDescent="0.25">
      <c r="A4923" t="str">
        <f>US_Accidents_Dec20_updated[[#This Row],[ID]]</f>
        <v>A-4205685</v>
      </c>
      <c r="B4923">
        <f>US_Accidents_Dec20_updated[[#This Row],[Start_Lat]]</f>
        <v>39.591949999999997</v>
      </c>
      <c r="C4923">
        <f>US_Accidents_Dec20_updated[[#This Row],[Start_Lng]]</f>
        <v>-104.88308000000001</v>
      </c>
      <c r="D4923">
        <f>US_Accidents_Dec20_updated[[#This Row],[Severity]]-1</f>
        <v>2</v>
      </c>
      <c r="E4923">
        <f>HOUR(US_Accidents_Dec20_updated[[#This Row],[Start_Time]])</f>
        <v>10</v>
      </c>
      <c r="F4923">
        <f>DAY(US_Accidents_Dec20_updated[[#This Row],[Start_Time]])</f>
        <v>27</v>
      </c>
      <c r="G4923">
        <f>MONTH(US_Accidents_Dec20_updated[[#This Row],[Start_Time]])</f>
        <v>6</v>
      </c>
      <c r="H4923" t="str">
        <f>US_Accidents_Dec20_updated[[#This Row],[Description]]</f>
        <v>At CO-88/Arapahoe Rd/Exit 197 - Accident.</v>
      </c>
      <c r="I4923" t="s">
        <v>50</v>
      </c>
      <c r="J4923">
        <f>IF(US_Accidents_Dec20_updated[[#This Row],[Visibility(mi)]]&gt;30, 30, MROUND(US_Accidents_Dec20_updated[[#This Row],[Visibility(mi)]],5))</f>
        <v>10</v>
      </c>
      <c r="K4923">
        <f>MROUND(US_Accidents_Dec20_updated[[#This Row],[Wind_Speed(mph)]],5)</f>
        <v>15</v>
      </c>
      <c r="L4923">
        <f>IF(US_Accidents_Dec20_updated[[#This Row],[Precipitation(in)]]&gt;0.1, 0.1, US_Accidents_Dec20_updated[[#This Row],[Precipitation(in)]])</f>
        <v>0</v>
      </c>
    </row>
    <row r="4924" spans="1:12" x14ac:dyDescent="0.25">
      <c r="A4924" t="str">
        <f>US_Accidents_Dec20_updated[[#This Row],[ID]]</f>
        <v>A-4205686</v>
      </c>
      <c r="B4924">
        <f>US_Accidents_Dec20_updated[[#This Row],[Start_Lat]]</f>
        <v>39.863804000000002</v>
      </c>
      <c r="C4924">
        <f>US_Accidents_Dec20_updated[[#This Row],[Start_Lng]]</f>
        <v>-104.98748000000001</v>
      </c>
      <c r="D4924">
        <f>US_Accidents_Dec20_updated[[#This Row],[Severity]]-1</f>
        <v>2</v>
      </c>
      <c r="E4924">
        <f>HOUR(US_Accidents_Dec20_updated[[#This Row],[Start_Time]])</f>
        <v>11</v>
      </c>
      <c r="F4924">
        <f>DAY(US_Accidents_Dec20_updated[[#This Row],[Start_Time]])</f>
        <v>27</v>
      </c>
      <c r="G4924">
        <f>MONTH(US_Accidents_Dec20_updated[[#This Row],[Start_Time]])</f>
        <v>6</v>
      </c>
      <c r="H4924" t="str">
        <f>US_Accidents_Dec20_updated[[#This Row],[Description]]</f>
        <v>At Thornton Pky/Exit 220 - Accident.</v>
      </c>
      <c r="I4924" t="s">
        <v>50</v>
      </c>
      <c r="J4924">
        <f>IF(US_Accidents_Dec20_updated[[#This Row],[Visibility(mi)]]&gt;30, 30, MROUND(US_Accidents_Dec20_updated[[#This Row],[Visibility(mi)]],5))</f>
        <v>30</v>
      </c>
      <c r="K4924">
        <f>MROUND(US_Accidents_Dec20_updated[[#This Row],[Wind_Speed(mph)]],5)</f>
        <v>10</v>
      </c>
      <c r="L4924">
        <f>IF(US_Accidents_Dec20_updated[[#This Row],[Precipitation(in)]]&gt;0.1, 0.1, US_Accidents_Dec20_updated[[#This Row],[Precipitation(in)]])</f>
        <v>0</v>
      </c>
    </row>
    <row r="4925" spans="1:12" x14ac:dyDescent="0.25">
      <c r="A4925" t="str">
        <f>US_Accidents_Dec20_updated[[#This Row],[ID]]</f>
        <v>A-4205687</v>
      </c>
      <c r="B4925">
        <f>US_Accidents_Dec20_updated[[#This Row],[Start_Lat]]</f>
        <v>38.189641999999999</v>
      </c>
      <c r="C4925">
        <f>US_Accidents_Dec20_updated[[#This Row],[Start_Lng]]</f>
        <v>-104.63292</v>
      </c>
      <c r="D4925">
        <f>US_Accidents_Dec20_updated[[#This Row],[Severity]]-1</f>
        <v>2</v>
      </c>
      <c r="E4925">
        <f>HOUR(US_Accidents_Dec20_updated[[#This Row],[Start_Time]])</f>
        <v>11</v>
      </c>
      <c r="F4925">
        <f>DAY(US_Accidents_Dec20_updated[[#This Row],[Start_Time]])</f>
        <v>27</v>
      </c>
      <c r="G4925">
        <f>MONTH(US_Accidents_Dec20_updated[[#This Row],[Start_Time]])</f>
        <v>6</v>
      </c>
      <c r="H4925" t="str">
        <f>US_Accidents_Dec20_updated[[#This Row],[Description]]</f>
        <v>At CO-45/Pueblo Blvd/Exit 94 - Accident.</v>
      </c>
      <c r="I4925" t="s">
        <v>50</v>
      </c>
      <c r="J4925">
        <f>IF(US_Accidents_Dec20_updated[[#This Row],[Visibility(mi)]]&gt;30, 30, MROUND(US_Accidents_Dec20_updated[[#This Row],[Visibility(mi)]],5))</f>
        <v>10</v>
      </c>
      <c r="K4925">
        <f>MROUND(US_Accidents_Dec20_updated[[#This Row],[Wind_Speed(mph)]],5)</f>
        <v>10</v>
      </c>
      <c r="L4925">
        <f>IF(US_Accidents_Dec20_updated[[#This Row],[Precipitation(in)]]&gt;0.1, 0.1, US_Accidents_Dec20_updated[[#This Row],[Precipitation(in)]])</f>
        <v>0</v>
      </c>
    </row>
    <row r="4926" spans="1:12" x14ac:dyDescent="0.25">
      <c r="A4926" t="str">
        <f>US_Accidents_Dec20_updated[[#This Row],[ID]]</f>
        <v>A-4205695</v>
      </c>
      <c r="B4926">
        <f>US_Accidents_Dec20_updated[[#This Row],[Start_Lat]]</f>
        <v>39.183886000000001</v>
      </c>
      <c r="C4926">
        <f>US_Accidents_Dec20_updated[[#This Row],[Start_Lng]]</f>
        <v>-104.85037</v>
      </c>
      <c r="D4926">
        <f>US_Accidents_Dec20_updated[[#This Row],[Severity]]-1</f>
        <v>2</v>
      </c>
      <c r="E4926">
        <f>HOUR(US_Accidents_Dec20_updated[[#This Row],[Start_Time]])</f>
        <v>12</v>
      </c>
      <c r="F4926">
        <f>DAY(US_Accidents_Dec20_updated[[#This Row],[Start_Time]])</f>
        <v>27</v>
      </c>
      <c r="G4926">
        <f>MONTH(US_Accidents_Dec20_updated[[#This Row],[Start_Time]])</f>
        <v>6</v>
      </c>
      <c r="H4926" t="str">
        <f>US_Accidents_Dec20_updated[[#This Row],[Description]]</f>
        <v>At County Line Rd/Exit 163 - Accident.</v>
      </c>
      <c r="I4926" t="s">
        <v>50</v>
      </c>
      <c r="J4926">
        <f>IF(US_Accidents_Dec20_updated[[#This Row],[Visibility(mi)]]&gt;30, 30, MROUND(US_Accidents_Dec20_updated[[#This Row],[Visibility(mi)]],5))</f>
        <v>10</v>
      </c>
      <c r="K4926">
        <f>MROUND(US_Accidents_Dec20_updated[[#This Row],[Wind_Speed(mph)]],5)</f>
        <v>15</v>
      </c>
      <c r="L4926">
        <f>IF(US_Accidents_Dec20_updated[[#This Row],[Precipitation(in)]]&gt;0.1, 0.1, US_Accidents_Dec20_updated[[#This Row],[Precipitation(in)]])</f>
        <v>0</v>
      </c>
    </row>
    <row r="4927" spans="1:12" x14ac:dyDescent="0.25">
      <c r="A4927" t="str">
        <f>US_Accidents_Dec20_updated[[#This Row],[ID]]</f>
        <v>A-4205696</v>
      </c>
      <c r="B4927">
        <f>US_Accidents_Dec20_updated[[#This Row],[Start_Lat]]</f>
        <v>39.900221000000002</v>
      </c>
      <c r="C4927">
        <f>US_Accidents_Dec20_updated[[#This Row],[Start_Lng]]</f>
        <v>-104.988178</v>
      </c>
      <c r="D4927">
        <f>US_Accidents_Dec20_updated[[#This Row],[Severity]]-1</f>
        <v>2</v>
      </c>
      <c r="E4927">
        <f>HOUR(US_Accidents_Dec20_updated[[#This Row],[Start_Time]])</f>
        <v>12</v>
      </c>
      <c r="F4927">
        <f>DAY(US_Accidents_Dec20_updated[[#This Row],[Start_Time]])</f>
        <v>27</v>
      </c>
      <c r="G4927">
        <f>MONTH(US_Accidents_Dec20_updated[[#This Row],[Start_Time]])</f>
        <v>6</v>
      </c>
      <c r="H4927" t="str">
        <f>US_Accidents_Dec20_updated[[#This Row],[Description]]</f>
        <v>At 104th Ave/Exit 221 - Accident.</v>
      </c>
      <c r="I4927" t="s">
        <v>50</v>
      </c>
      <c r="J4927">
        <f>IF(US_Accidents_Dec20_updated[[#This Row],[Visibility(mi)]]&gt;30, 30, MROUND(US_Accidents_Dec20_updated[[#This Row],[Visibility(mi)]],5))</f>
        <v>30</v>
      </c>
      <c r="K4927">
        <f>MROUND(US_Accidents_Dec20_updated[[#This Row],[Wind_Speed(mph)]],5)</f>
        <v>10</v>
      </c>
      <c r="L4927">
        <f>IF(US_Accidents_Dec20_updated[[#This Row],[Precipitation(in)]]&gt;0.1, 0.1, US_Accidents_Dec20_updated[[#This Row],[Precipitation(in)]])</f>
        <v>0</v>
      </c>
    </row>
    <row r="4928" spans="1:12" x14ac:dyDescent="0.25">
      <c r="A4928" t="str">
        <f>US_Accidents_Dec20_updated[[#This Row],[ID]]</f>
        <v>A-4205698</v>
      </c>
      <c r="B4928">
        <f>US_Accidents_Dec20_updated[[#This Row],[Start_Lat]]</f>
        <v>39.856301000000002</v>
      </c>
      <c r="C4928">
        <f>US_Accidents_Dec20_updated[[#This Row],[Start_Lng]]</f>
        <v>-104.987278</v>
      </c>
      <c r="D4928">
        <f>US_Accidents_Dec20_updated[[#This Row],[Severity]]-1</f>
        <v>2</v>
      </c>
      <c r="E4928">
        <f>HOUR(US_Accidents_Dec20_updated[[#This Row],[Start_Time]])</f>
        <v>13</v>
      </c>
      <c r="F4928">
        <f>DAY(US_Accidents_Dec20_updated[[#This Row],[Start_Time]])</f>
        <v>27</v>
      </c>
      <c r="G4928">
        <f>MONTH(US_Accidents_Dec20_updated[[#This Row],[Start_Time]])</f>
        <v>6</v>
      </c>
      <c r="H4928" t="str">
        <f>US_Accidents_Dec20_updated[[#This Row],[Description]]</f>
        <v>At 84th Ave/Exit 219 - Accident.</v>
      </c>
      <c r="I4928" t="s">
        <v>50</v>
      </c>
      <c r="J4928">
        <f>IF(US_Accidents_Dec20_updated[[#This Row],[Visibility(mi)]]&gt;30, 30, MROUND(US_Accidents_Dec20_updated[[#This Row],[Visibility(mi)]],5))</f>
        <v>30</v>
      </c>
      <c r="K4928">
        <f>MROUND(US_Accidents_Dec20_updated[[#This Row],[Wind_Speed(mph)]],5)</f>
        <v>10</v>
      </c>
      <c r="L4928">
        <f>IF(US_Accidents_Dec20_updated[[#This Row],[Precipitation(in)]]&gt;0.1, 0.1, US_Accidents_Dec20_updated[[#This Row],[Precipitation(in)]])</f>
        <v>0</v>
      </c>
    </row>
    <row r="4929" spans="1:12" x14ac:dyDescent="0.25">
      <c r="A4929" t="str">
        <f>US_Accidents_Dec20_updated[[#This Row],[ID]]</f>
        <v>A-4205703</v>
      </c>
      <c r="B4929">
        <f>US_Accidents_Dec20_updated[[#This Row],[Start_Lat]]</f>
        <v>39.776550999999998</v>
      </c>
      <c r="C4929">
        <f>US_Accidents_Dec20_updated[[#This Row],[Start_Lng]]</f>
        <v>-104.87639799999999</v>
      </c>
      <c r="D4929">
        <f>US_Accidents_Dec20_updated[[#This Row],[Severity]]-1</f>
        <v>2</v>
      </c>
      <c r="E4929">
        <f>HOUR(US_Accidents_Dec20_updated[[#This Row],[Start_Time]])</f>
        <v>14</v>
      </c>
      <c r="F4929">
        <f>DAY(US_Accidents_Dec20_updated[[#This Row],[Start_Time]])</f>
        <v>27</v>
      </c>
      <c r="G4929">
        <f>MONTH(US_Accidents_Dec20_updated[[#This Row],[Start_Time]])</f>
        <v>6</v>
      </c>
      <c r="H4929" t="str">
        <f>US_Accidents_Dec20_updated[[#This Row],[Description]]</f>
        <v>At Havana Street/Exit 280 - Accident.</v>
      </c>
      <c r="I4929" t="s">
        <v>50</v>
      </c>
      <c r="J4929">
        <f>IF(US_Accidents_Dec20_updated[[#This Row],[Visibility(mi)]]&gt;30, 30, MROUND(US_Accidents_Dec20_updated[[#This Row],[Visibility(mi)]],5))</f>
        <v>10</v>
      </c>
      <c r="K4929">
        <f>MROUND(US_Accidents_Dec20_updated[[#This Row],[Wind_Speed(mph)]],5)</f>
        <v>5</v>
      </c>
      <c r="L4929">
        <f>IF(US_Accidents_Dec20_updated[[#This Row],[Precipitation(in)]]&gt;0.1, 0.1, US_Accidents_Dec20_updated[[#This Row],[Precipitation(in)]])</f>
        <v>0</v>
      </c>
    </row>
    <row r="4930" spans="1:12" x14ac:dyDescent="0.25">
      <c r="A4930" t="str">
        <f>US_Accidents_Dec20_updated[[#This Row],[ID]]</f>
        <v>A-4205711</v>
      </c>
      <c r="B4930">
        <f>US_Accidents_Dec20_updated[[#This Row],[Start_Lat]]</f>
        <v>39.775838</v>
      </c>
      <c r="C4930">
        <f>US_Accidents_Dec20_updated[[#This Row],[Start_Lng]]</f>
        <v>-104.868055</v>
      </c>
      <c r="D4930">
        <f>US_Accidents_Dec20_updated[[#This Row],[Severity]]-1</f>
        <v>2</v>
      </c>
      <c r="E4930">
        <f>HOUR(US_Accidents_Dec20_updated[[#This Row],[Start_Time]])</f>
        <v>14</v>
      </c>
      <c r="F4930">
        <f>DAY(US_Accidents_Dec20_updated[[#This Row],[Start_Time]])</f>
        <v>27</v>
      </c>
      <c r="G4930">
        <f>MONTH(US_Accidents_Dec20_updated[[#This Row],[Start_Time]])</f>
        <v>6</v>
      </c>
      <c r="H4930" t="str">
        <f>US_Accidents_Dec20_updated[[#This Row],[Description]]</f>
        <v>At Havana Street/Exit 280 - Accident. Two lanes blocked.</v>
      </c>
      <c r="I4930" t="s">
        <v>50</v>
      </c>
      <c r="J4930">
        <f>IF(US_Accidents_Dec20_updated[[#This Row],[Visibility(mi)]]&gt;30, 30, MROUND(US_Accidents_Dec20_updated[[#This Row],[Visibility(mi)]],5))</f>
        <v>10</v>
      </c>
      <c r="K4930">
        <f>MROUND(US_Accidents_Dec20_updated[[#This Row],[Wind_Speed(mph)]],5)</f>
        <v>5</v>
      </c>
      <c r="L4930">
        <f>IF(US_Accidents_Dec20_updated[[#This Row],[Precipitation(in)]]&gt;0.1, 0.1, US_Accidents_Dec20_updated[[#This Row],[Precipitation(in)]])</f>
        <v>0</v>
      </c>
    </row>
    <row r="4931" spans="1:12" x14ac:dyDescent="0.25">
      <c r="A4931" t="str">
        <f>US_Accidents_Dec20_updated[[#This Row],[ID]]</f>
        <v>A-4205713</v>
      </c>
      <c r="B4931">
        <f>US_Accidents_Dec20_updated[[#This Row],[Start_Lat]]</f>
        <v>39.183886000000001</v>
      </c>
      <c r="C4931">
        <f>US_Accidents_Dec20_updated[[#This Row],[Start_Lng]]</f>
        <v>-104.85037</v>
      </c>
      <c r="D4931">
        <f>US_Accidents_Dec20_updated[[#This Row],[Severity]]-1</f>
        <v>2</v>
      </c>
      <c r="E4931">
        <f>HOUR(US_Accidents_Dec20_updated[[#This Row],[Start_Time]])</f>
        <v>14</v>
      </c>
      <c r="F4931">
        <f>DAY(US_Accidents_Dec20_updated[[#This Row],[Start_Time]])</f>
        <v>27</v>
      </c>
      <c r="G4931">
        <f>MONTH(US_Accidents_Dec20_updated[[#This Row],[Start_Time]])</f>
        <v>6</v>
      </c>
      <c r="H4931" t="str">
        <f>US_Accidents_Dec20_updated[[#This Row],[Description]]</f>
        <v>At County Line Rd/Exit 163 - Accident.</v>
      </c>
      <c r="I4931" t="s">
        <v>50</v>
      </c>
      <c r="J4931">
        <f>IF(US_Accidents_Dec20_updated[[#This Row],[Visibility(mi)]]&gt;30, 30, MROUND(US_Accidents_Dec20_updated[[#This Row],[Visibility(mi)]],5))</f>
        <v>10</v>
      </c>
      <c r="K4931">
        <f>MROUND(US_Accidents_Dec20_updated[[#This Row],[Wind_Speed(mph)]],5)</f>
        <v>0</v>
      </c>
      <c r="L4931">
        <f>IF(US_Accidents_Dec20_updated[[#This Row],[Precipitation(in)]]&gt;0.1, 0.1, US_Accidents_Dec20_updated[[#This Row],[Precipitation(in)]])</f>
        <v>0</v>
      </c>
    </row>
    <row r="4932" spans="1:12" x14ac:dyDescent="0.25">
      <c r="A4932" t="str">
        <f>US_Accidents_Dec20_updated[[#This Row],[ID]]</f>
        <v>A-4205724</v>
      </c>
      <c r="B4932">
        <f>US_Accidents_Dec20_updated[[#This Row],[Start_Lat]]</f>
        <v>39.763587000000001</v>
      </c>
      <c r="C4932">
        <f>US_Accidents_Dec20_updated[[#This Row],[Start_Lng]]</f>
        <v>-104.78428099999999</v>
      </c>
      <c r="D4932">
        <f>US_Accidents_Dec20_updated[[#This Row],[Severity]]-1</f>
        <v>2</v>
      </c>
      <c r="E4932">
        <f>HOUR(US_Accidents_Dec20_updated[[#This Row],[Start_Time]])</f>
        <v>17</v>
      </c>
      <c r="F4932">
        <f>DAY(US_Accidents_Dec20_updated[[#This Row],[Start_Time]])</f>
        <v>27</v>
      </c>
      <c r="G4932">
        <f>MONTH(US_Accidents_Dec20_updated[[#This Row],[Start_Time]])</f>
        <v>6</v>
      </c>
      <c r="H4932" t="str">
        <f>US_Accidents_Dec20_updated[[#This Row],[Description]]</f>
        <v>At Airport Blvd/Exit 285 - Accident.</v>
      </c>
      <c r="I4932" t="s">
        <v>50</v>
      </c>
      <c r="J4932">
        <f>IF(US_Accidents_Dec20_updated[[#This Row],[Visibility(mi)]]&gt;30, 30, MROUND(US_Accidents_Dec20_updated[[#This Row],[Visibility(mi)]],5))</f>
        <v>10</v>
      </c>
      <c r="K4932">
        <f>MROUND(US_Accidents_Dec20_updated[[#This Row],[Wind_Speed(mph)]],5)</f>
        <v>0</v>
      </c>
      <c r="L4932">
        <f>IF(US_Accidents_Dec20_updated[[#This Row],[Precipitation(in)]]&gt;0.1, 0.1, US_Accidents_Dec20_updated[[#This Row],[Precipitation(in)]])</f>
        <v>0</v>
      </c>
    </row>
    <row r="4933" spans="1:12" x14ac:dyDescent="0.25">
      <c r="A4933" t="str">
        <f>US_Accidents_Dec20_updated[[#This Row],[ID]]</f>
        <v>A-4205725</v>
      </c>
      <c r="B4933">
        <f>US_Accidents_Dec20_updated[[#This Row],[Start_Lat]]</f>
        <v>40.199539999999999</v>
      </c>
      <c r="C4933">
        <f>US_Accidents_Dec20_updated[[#This Row],[Start_Lng]]</f>
        <v>-104.97993</v>
      </c>
      <c r="D4933">
        <f>US_Accidents_Dec20_updated[[#This Row],[Severity]]-1</f>
        <v>2</v>
      </c>
      <c r="E4933">
        <f>HOUR(US_Accidents_Dec20_updated[[#This Row],[Start_Time]])</f>
        <v>17</v>
      </c>
      <c r="F4933">
        <f>DAY(US_Accidents_Dec20_updated[[#This Row],[Start_Time]])</f>
        <v>27</v>
      </c>
      <c r="G4933">
        <f>MONTH(US_Accidents_Dec20_updated[[#This Row],[Start_Time]])</f>
        <v>6</v>
      </c>
      <c r="H4933" t="str">
        <f>US_Accidents_Dec20_updated[[#This Row],[Description]]</f>
        <v>At CO-66/Exit 243 - Accident.</v>
      </c>
      <c r="I4933" t="s">
        <v>50</v>
      </c>
      <c r="J4933">
        <f>IF(US_Accidents_Dec20_updated[[#This Row],[Visibility(mi)]]&gt;30, 30, MROUND(US_Accidents_Dec20_updated[[#This Row],[Visibility(mi)]],5))</f>
        <v>10</v>
      </c>
      <c r="K4933">
        <f>MROUND(US_Accidents_Dec20_updated[[#This Row],[Wind_Speed(mph)]],5)</f>
        <v>5</v>
      </c>
      <c r="L4933">
        <f>IF(US_Accidents_Dec20_updated[[#This Row],[Precipitation(in)]]&gt;0.1, 0.1, US_Accidents_Dec20_updated[[#This Row],[Precipitation(in)]])</f>
        <v>0</v>
      </c>
    </row>
    <row r="4934" spans="1:12" x14ac:dyDescent="0.25">
      <c r="A4934" t="str">
        <f>US_Accidents_Dec20_updated[[#This Row],[ID]]</f>
        <v>A-4205726</v>
      </c>
      <c r="B4934">
        <f>US_Accidents_Dec20_updated[[#This Row],[Start_Lat]]</f>
        <v>39.918900000000001</v>
      </c>
      <c r="C4934">
        <f>US_Accidents_Dec20_updated[[#This Row],[Start_Lng]]</f>
        <v>-104.98784000000001</v>
      </c>
      <c r="D4934">
        <f>US_Accidents_Dec20_updated[[#This Row],[Severity]]-1</f>
        <v>2</v>
      </c>
      <c r="E4934">
        <f>HOUR(US_Accidents_Dec20_updated[[#This Row],[Start_Time]])</f>
        <v>17</v>
      </c>
      <c r="F4934">
        <f>DAY(US_Accidents_Dec20_updated[[#This Row],[Start_Time]])</f>
        <v>27</v>
      </c>
      <c r="G4934">
        <f>MONTH(US_Accidents_Dec20_updated[[#This Row],[Start_Time]])</f>
        <v>6</v>
      </c>
      <c r="H4934" t="str">
        <f>US_Accidents_Dec20_updated[[#This Row],[Description]]</f>
        <v>At 136th Ave - Accident.</v>
      </c>
      <c r="I4934" t="s">
        <v>50</v>
      </c>
      <c r="J4934">
        <f>IF(US_Accidents_Dec20_updated[[#This Row],[Visibility(mi)]]&gt;30, 30, MROUND(US_Accidents_Dec20_updated[[#This Row],[Visibility(mi)]],5))</f>
        <v>10</v>
      </c>
      <c r="K4934">
        <f>MROUND(US_Accidents_Dec20_updated[[#This Row],[Wind_Speed(mph)]],5)</f>
        <v>5</v>
      </c>
      <c r="L4934">
        <f>IF(US_Accidents_Dec20_updated[[#This Row],[Precipitation(in)]]&gt;0.1, 0.1, US_Accidents_Dec20_updated[[#This Row],[Precipitation(in)]])</f>
        <v>0</v>
      </c>
    </row>
    <row r="4935" spans="1:12" x14ac:dyDescent="0.25">
      <c r="A4935" t="str">
        <f>US_Accidents_Dec20_updated[[#This Row],[ID]]</f>
        <v>A-4205735</v>
      </c>
      <c r="B4935">
        <f>US_Accidents_Dec20_updated[[#This Row],[Start_Lat]]</f>
        <v>39.318089999999998</v>
      </c>
      <c r="C4935">
        <f>US_Accidents_Dec20_updated[[#This Row],[Start_Lng]]</f>
        <v>-105.87976999999999</v>
      </c>
      <c r="D4935">
        <f>US_Accidents_Dec20_updated[[#This Row],[Severity]]-1</f>
        <v>2</v>
      </c>
      <c r="E4935">
        <f>HOUR(US_Accidents_Dec20_updated[[#This Row],[Start_Time]])</f>
        <v>18</v>
      </c>
      <c r="F4935">
        <f>DAY(US_Accidents_Dec20_updated[[#This Row],[Start_Time]])</f>
        <v>27</v>
      </c>
      <c r="G4935">
        <f>MONTH(US_Accidents_Dec20_updated[[#This Row],[Start_Time]])</f>
        <v>6</v>
      </c>
      <c r="H4935" t="str">
        <f>US_Accidents_Dec20_updated[[#This Row],[Description]]</f>
        <v>At CR-34/Packer Ln - Accident.</v>
      </c>
      <c r="I4935" t="s">
        <v>50</v>
      </c>
      <c r="J4935">
        <f>IF(US_Accidents_Dec20_updated[[#This Row],[Visibility(mi)]]&gt;30, 30, MROUND(US_Accidents_Dec20_updated[[#This Row],[Visibility(mi)]],5))</f>
        <v>10</v>
      </c>
      <c r="K4935">
        <f>MROUND(US_Accidents_Dec20_updated[[#This Row],[Wind_Speed(mph)]],5)</f>
        <v>10</v>
      </c>
      <c r="L4935">
        <f>IF(US_Accidents_Dec20_updated[[#This Row],[Precipitation(in)]]&gt;0.1, 0.1, US_Accidents_Dec20_updated[[#This Row],[Precipitation(in)]])</f>
        <v>0</v>
      </c>
    </row>
    <row r="4936" spans="1:12" x14ac:dyDescent="0.25">
      <c r="A4936" t="str">
        <f>US_Accidents_Dec20_updated[[#This Row],[ID]]</f>
        <v>A-4205736</v>
      </c>
      <c r="B4936">
        <f>US_Accidents_Dec20_updated[[#This Row],[Start_Lat]]</f>
        <v>39.340130000000002</v>
      </c>
      <c r="C4936">
        <f>US_Accidents_Dec20_updated[[#This Row],[Start_Lng]]</f>
        <v>-105.85329</v>
      </c>
      <c r="D4936">
        <f>US_Accidents_Dec20_updated[[#This Row],[Severity]]-1</f>
        <v>2</v>
      </c>
      <c r="E4936">
        <f>HOUR(US_Accidents_Dec20_updated[[#This Row],[Start_Time]])</f>
        <v>18</v>
      </c>
      <c r="F4936">
        <f>DAY(US_Accidents_Dec20_updated[[#This Row],[Start_Time]])</f>
        <v>27</v>
      </c>
      <c r="G4936">
        <f>MONTH(US_Accidents_Dec20_updated[[#This Row],[Start_Time]])</f>
        <v>6</v>
      </c>
      <c r="H4936" t="str">
        <f>US_Accidents_Dec20_updated[[#This Row],[Description]]</f>
        <v>At CR-15/Elkhorn Rd - Accident.</v>
      </c>
      <c r="I4936" t="s">
        <v>50</v>
      </c>
      <c r="J4936">
        <f>IF(US_Accidents_Dec20_updated[[#This Row],[Visibility(mi)]]&gt;30, 30, MROUND(US_Accidents_Dec20_updated[[#This Row],[Visibility(mi)]],5))</f>
        <v>10</v>
      </c>
      <c r="K4936">
        <f>MROUND(US_Accidents_Dec20_updated[[#This Row],[Wind_Speed(mph)]],5)</f>
        <v>10</v>
      </c>
      <c r="L4936">
        <f>IF(US_Accidents_Dec20_updated[[#This Row],[Precipitation(in)]]&gt;0.1, 0.1, US_Accidents_Dec20_updated[[#This Row],[Precipitation(in)]])</f>
        <v>0</v>
      </c>
    </row>
    <row r="4937" spans="1:12" x14ac:dyDescent="0.25">
      <c r="A4937" t="str">
        <f>US_Accidents_Dec20_updated[[#This Row],[ID]]</f>
        <v>A-4205737</v>
      </c>
      <c r="B4937">
        <f>US_Accidents_Dec20_updated[[#This Row],[Start_Lat]]</f>
        <v>39.643813000000002</v>
      </c>
      <c r="C4937">
        <f>US_Accidents_Dec20_updated[[#This Row],[Start_Lng]]</f>
        <v>-104.91291200000001</v>
      </c>
      <c r="D4937">
        <f>US_Accidents_Dec20_updated[[#This Row],[Severity]]-1</f>
        <v>2</v>
      </c>
      <c r="E4937">
        <f>HOUR(US_Accidents_Dec20_updated[[#This Row],[Start_Time]])</f>
        <v>18</v>
      </c>
      <c r="F4937">
        <f>DAY(US_Accidents_Dec20_updated[[#This Row],[Start_Time]])</f>
        <v>27</v>
      </c>
      <c r="G4937">
        <f>MONTH(US_Accidents_Dec20_updated[[#This Row],[Start_Time]])</f>
        <v>6</v>
      </c>
      <c r="H4937" t="str">
        <f>US_Accidents_Dec20_updated[[#This Row],[Description]]</f>
        <v>At US-285/Hampden Ave/Exit 201 - Accident.</v>
      </c>
      <c r="I4937" t="s">
        <v>1203</v>
      </c>
      <c r="J4937">
        <f>IF(US_Accidents_Dec20_updated[[#This Row],[Visibility(mi)]]&gt;30, 30, MROUND(US_Accidents_Dec20_updated[[#This Row],[Visibility(mi)]],5))</f>
        <v>10</v>
      </c>
      <c r="K4937">
        <f>MROUND(US_Accidents_Dec20_updated[[#This Row],[Wind_Speed(mph)]],5)</f>
        <v>10</v>
      </c>
      <c r="L4937">
        <f>IF(US_Accidents_Dec20_updated[[#This Row],[Precipitation(in)]]&gt;0.1, 0.1, US_Accidents_Dec20_updated[[#This Row],[Precipitation(in)]])</f>
        <v>0</v>
      </c>
    </row>
    <row r="4938" spans="1:12" x14ac:dyDescent="0.25">
      <c r="A4938" t="str">
        <f>US_Accidents_Dec20_updated[[#This Row],[ID]]</f>
        <v>A-4205738</v>
      </c>
      <c r="B4938">
        <f>US_Accidents_Dec20_updated[[#This Row],[Start_Lat]]</f>
        <v>39.318089999999998</v>
      </c>
      <c r="C4938">
        <f>US_Accidents_Dec20_updated[[#This Row],[Start_Lng]]</f>
        <v>-105.87976999999999</v>
      </c>
      <c r="D4938">
        <f>US_Accidents_Dec20_updated[[#This Row],[Severity]]-1</f>
        <v>2</v>
      </c>
      <c r="E4938">
        <f>HOUR(US_Accidents_Dec20_updated[[#This Row],[Start_Time]])</f>
        <v>19</v>
      </c>
      <c r="F4938">
        <f>DAY(US_Accidents_Dec20_updated[[#This Row],[Start_Time]])</f>
        <v>27</v>
      </c>
      <c r="G4938">
        <f>MONTH(US_Accidents_Dec20_updated[[#This Row],[Start_Time]])</f>
        <v>6</v>
      </c>
      <c r="H4938" t="str">
        <f>US_Accidents_Dec20_updated[[#This Row],[Description]]</f>
        <v>At CR-34/Packer Ln - Accident.</v>
      </c>
      <c r="I4938" t="s">
        <v>50</v>
      </c>
      <c r="J4938">
        <f>IF(US_Accidents_Dec20_updated[[#This Row],[Visibility(mi)]]&gt;30, 30, MROUND(US_Accidents_Dec20_updated[[#This Row],[Visibility(mi)]],5))</f>
        <v>10</v>
      </c>
      <c r="K4938">
        <f>MROUND(US_Accidents_Dec20_updated[[#This Row],[Wind_Speed(mph)]],5)</f>
        <v>5</v>
      </c>
      <c r="L4938">
        <f>IF(US_Accidents_Dec20_updated[[#This Row],[Precipitation(in)]]&gt;0.1, 0.1, US_Accidents_Dec20_updated[[#This Row],[Precipitation(in)]])</f>
        <v>0</v>
      </c>
    </row>
    <row r="4939" spans="1:12" x14ac:dyDescent="0.25">
      <c r="A4939" t="str">
        <f>US_Accidents_Dec20_updated[[#This Row],[ID]]</f>
        <v>A-4205744</v>
      </c>
      <c r="B4939">
        <f>US_Accidents_Dec20_updated[[#This Row],[Start_Lat]]</f>
        <v>39.783430000000003</v>
      </c>
      <c r="C4939">
        <f>US_Accidents_Dec20_updated[[#This Row],[Start_Lng]]</f>
        <v>-105.06274999999999</v>
      </c>
      <c r="D4939">
        <f>US_Accidents_Dec20_updated[[#This Row],[Severity]]-1</f>
        <v>2</v>
      </c>
      <c r="E4939">
        <f>HOUR(US_Accidents_Dec20_updated[[#This Row],[Start_Time]])</f>
        <v>20</v>
      </c>
      <c r="F4939">
        <f>DAY(US_Accidents_Dec20_updated[[#This Row],[Start_Time]])</f>
        <v>27</v>
      </c>
      <c r="G4939">
        <f>MONTH(US_Accidents_Dec20_updated[[#This Row],[Start_Time]])</f>
        <v>6</v>
      </c>
      <c r="H4939" t="str">
        <f>US_Accidents_Dec20_updated[[#This Row],[Description]]</f>
        <v>At Harlan St/Exit 270 - Accident.</v>
      </c>
      <c r="I4939" t="s">
        <v>50</v>
      </c>
      <c r="J4939">
        <f>IF(US_Accidents_Dec20_updated[[#This Row],[Visibility(mi)]]&gt;30, 30, MROUND(US_Accidents_Dec20_updated[[#This Row],[Visibility(mi)]],5))</f>
        <v>30</v>
      </c>
      <c r="K4939">
        <f>MROUND(US_Accidents_Dec20_updated[[#This Row],[Wind_Speed(mph)]],5)</f>
        <v>15</v>
      </c>
      <c r="L4939">
        <f>IF(US_Accidents_Dec20_updated[[#This Row],[Precipitation(in)]]&gt;0.1, 0.1, US_Accidents_Dec20_updated[[#This Row],[Precipitation(in)]])</f>
        <v>0</v>
      </c>
    </row>
    <row r="4940" spans="1:12" x14ac:dyDescent="0.25">
      <c r="A4940" t="str">
        <f>US_Accidents_Dec20_updated[[#This Row],[ID]]</f>
        <v>A-4205745</v>
      </c>
      <c r="B4940">
        <f>US_Accidents_Dec20_updated[[#This Row],[Start_Lat]]</f>
        <v>39.784770999999999</v>
      </c>
      <c r="C4940">
        <f>US_Accidents_Dec20_updated[[#This Row],[Start_Lng]]</f>
        <v>-105.05087899999999</v>
      </c>
      <c r="D4940">
        <f>US_Accidents_Dec20_updated[[#This Row],[Severity]]-1</f>
        <v>2</v>
      </c>
      <c r="E4940">
        <f>HOUR(US_Accidents_Dec20_updated[[#This Row],[Start_Time]])</f>
        <v>20</v>
      </c>
      <c r="F4940">
        <f>DAY(US_Accidents_Dec20_updated[[#This Row],[Start_Time]])</f>
        <v>27</v>
      </c>
      <c r="G4940">
        <f>MONTH(US_Accidents_Dec20_updated[[#This Row],[Start_Time]])</f>
        <v>6</v>
      </c>
      <c r="H4940" t="str">
        <f>US_Accidents_Dec20_updated[[#This Row],[Description]]</f>
        <v>Between Sheridan Blvd/Exit 271 and Harlan St/Exit 270 - Accident. Two lanes blocked.</v>
      </c>
      <c r="I4940" t="s">
        <v>50</v>
      </c>
      <c r="J4940">
        <f>IF(US_Accidents_Dec20_updated[[#This Row],[Visibility(mi)]]&gt;30, 30, MROUND(US_Accidents_Dec20_updated[[#This Row],[Visibility(mi)]],5))</f>
        <v>30</v>
      </c>
      <c r="K4940">
        <f>MROUND(US_Accidents_Dec20_updated[[#This Row],[Wind_Speed(mph)]],5)</f>
        <v>15</v>
      </c>
      <c r="L4940">
        <f>IF(US_Accidents_Dec20_updated[[#This Row],[Precipitation(in)]]&gt;0.1, 0.1, US_Accidents_Dec20_updated[[#This Row],[Precipitation(in)]])</f>
        <v>0</v>
      </c>
    </row>
    <row r="4941" spans="1:12" x14ac:dyDescent="0.25">
      <c r="A4941" t="str">
        <f>US_Accidents_Dec20_updated[[#This Row],[ID]]</f>
        <v>A-4206097</v>
      </c>
      <c r="B4941">
        <f>US_Accidents_Dec20_updated[[#This Row],[Start_Lat]]</f>
        <v>39.361341000000003</v>
      </c>
      <c r="C4941">
        <f>US_Accidents_Dec20_updated[[#This Row],[Start_Lng]]</f>
        <v>-104.86721</v>
      </c>
      <c r="D4941">
        <f>US_Accidents_Dec20_updated[[#This Row],[Severity]]-1</f>
        <v>3</v>
      </c>
      <c r="E4941">
        <f>HOUR(US_Accidents_Dec20_updated[[#This Row],[Start_Time]])</f>
        <v>6</v>
      </c>
      <c r="F4941">
        <f>DAY(US_Accidents_Dec20_updated[[#This Row],[Start_Time]])</f>
        <v>28</v>
      </c>
      <c r="G4941">
        <f>MONTH(US_Accidents_Dec20_updated[[#This Row],[Start_Time]])</f>
        <v>6</v>
      </c>
      <c r="H4941" t="str">
        <f>US_Accidents_Dec20_updated[[#This Row],[Description]]</f>
        <v>Closed at Tomah Rd/Exit 174 - Road closed due to accident. Festival.</v>
      </c>
      <c r="I4941" t="s">
        <v>50</v>
      </c>
      <c r="J4941">
        <f>IF(US_Accidents_Dec20_updated[[#This Row],[Visibility(mi)]]&gt;30, 30, MROUND(US_Accidents_Dec20_updated[[#This Row],[Visibility(mi)]],5))</f>
        <v>10</v>
      </c>
      <c r="K4941">
        <f>MROUND(US_Accidents_Dec20_updated[[#This Row],[Wind_Speed(mph)]],5)</f>
        <v>10</v>
      </c>
      <c r="L4941">
        <f>IF(US_Accidents_Dec20_updated[[#This Row],[Precipitation(in)]]&gt;0.1, 0.1, US_Accidents_Dec20_updated[[#This Row],[Precipitation(in)]])</f>
        <v>0</v>
      </c>
    </row>
    <row r="4942" spans="1:12" x14ac:dyDescent="0.25">
      <c r="A4942" t="str">
        <f>US_Accidents_Dec20_updated[[#This Row],[ID]]</f>
        <v>A-4206123</v>
      </c>
      <c r="B4942">
        <f>US_Accidents_Dec20_updated[[#This Row],[Start_Lat]]</f>
        <v>39.71143</v>
      </c>
      <c r="C4942">
        <f>US_Accidents_Dec20_updated[[#This Row],[Start_Lng]]</f>
        <v>-104.99903999999999</v>
      </c>
      <c r="D4942">
        <f>US_Accidents_Dec20_updated[[#This Row],[Severity]]-1</f>
        <v>2</v>
      </c>
      <c r="E4942">
        <f>HOUR(US_Accidents_Dec20_updated[[#This Row],[Start_Time]])</f>
        <v>8</v>
      </c>
      <c r="F4942">
        <f>DAY(US_Accidents_Dec20_updated[[#This Row],[Start_Time]])</f>
        <v>28</v>
      </c>
      <c r="G4942">
        <f>MONTH(US_Accidents_Dec20_updated[[#This Row],[Start_Time]])</f>
        <v>6</v>
      </c>
      <c r="H4942" t="str">
        <f>US_Accidents_Dec20_updated[[#This Row],[Description]]</f>
        <v>At CO-26/Alameda Ave/Exit 208 - Accident.</v>
      </c>
      <c r="I4942" t="s">
        <v>50</v>
      </c>
      <c r="J4942">
        <f>IF(US_Accidents_Dec20_updated[[#This Row],[Visibility(mi)]]&gt;30, 30, MROUND(US_Accidents_Dec20_updated[[#This Row],[Visibility(mi)]],5))</f>
        <v>10</v>
      </c>
      <c r="K4942">
        <f>MROUND(US_Accidents_Dec20_updated[[#This Row],[Wind_Speed(mph)]],5)</f>
        <v>15</v>
      </c>
      <c r="L4942">
        <f>IF(US_Accidents_Dec20_updated[[#This Row],[Precipitation(in)]]&gt;0.1, 0.1, US_Accidents_Dec20_updated[[#This Row],[Precipitation(in)]])</f>
        <v>0</v>
      </c>
    </row>
    <row r="4943" spans="1:12" x14ac:dyDescent="0.25">
      <c r="A4943" t="str">
        <f>US_Accidents_Dec20_updated[[#This Row],[ID]]</f>
        <v>A-4206124</v>
      </c>
      <c r="B4943">
        <f>US_Accidents_Dec20_updated[[#This Row],[Start_Lat]]</f>
        <v>39.778410000000001</v>
      </c>
      <c r="C4943">
        <f>US_Accidents_Dec20_updated[[#This Row],[Start_Lng]]</f>
        <v>-104.91289</v>
      </c>
      <c r="D4943">
        <f>US_Accidents_Dec20_updated[[#This Row],[Severity]]-1</f>
        <v>2</v>
      </c>
      <c r="E4943">
        <f>HOUR(US_Accidents_Dec20_updated[[#This Row],[Start_Time]])</f>
        <v>7</v>
      </c>
      <c r="F4943">
        <f>DAY(US_Accidents_Dec20_updated[[#This Row],[Start_Time]])</f>
        <v>28</v>
      </c>
      <c r="G4943">
        <f>MONTH(US_Accidents_Dec20_updated[[#This Row],[Start_Time]])</f>
        <v>6</v>
      </c>
      <c r="H4943" t="str">
        <f>US_Accidents_Dec20_updated[[#This Row],[Description]]</f>
        <v>At Dahlia St/Exit 277 - Accident.</v>
      </c>
      <c r="I4943" t="s">
        <v>50</v>
      </c>
      <c r="J4943">
        <f>IF(US_Accidents_Dec20_updated[[#This Row],[Visibility(mi)]]&gt;30, 30, MROUND(US_Accidents_Dec20_updated[[#This Row],[Visibility(mi)]],5))</f>
        <v>10</v>
      </c>
      <c r="K4943">
        <f>MROUND(US_Accidents_Dec20_updated[[#This Row],[Wind_Speed(mph)]],5)</f>
        <v>5</v>
      </c>
      <c r="L4943">
        <f>IF(US_Accidents_Dec20_updated[[#This Row],[Precipitation(in)]]&gt;0.1, 0.1, US_Accidents_Dec20_updated[[#This Row],[Precipitation(in)]])</f>
        <v>0</v>
      </c>
    </row>
    <row r="4944" spans="1:12" x14ac:dyDescent="0.25">
      <c r="A4944" t="str">
        <f>US_Accidents_Dec20_updated[[#This Row],[ID]]</f>
        <v>A-4206135</v>
      </c>
      <c r="B4944">
        <f>US_Accidents_Dec20_updated[[#This Row],[Start_Lat]]</f>
        <v>39.776550999999998</v>
      </c>
      <c r="C4944">
        <f>US_Accidents_Dec20_updated[[#This Row],[Start_Lng]]</f>
        <v>-104.87639799999999</v>
      </c>
      <c r="D4944">
        <f>US_Accidents_Dec20_updated[[#This Row],[Severity]]-1</f>
        <v>2</v>
      </c>
      <c r="E4944">
        <f>HOUR(US_Accidents_Dec20_updated[[#This Row],[Start_Time]])</f>
        <v>11</v>
      </c>
      <c r="F4944">
        <f>DAY(US_Accidents_Dec20_updated[[#This Row],[Start_Time]])</f>
        <v>28</v>
      </c>
      <c r="G4944">
        <f>MONTH(US_Accidents_Dec20_updated[[#This Row],[Start_Time]])</f>
        <v>6</v>
      </c>
      <c r="H4944" t="str">
        <f>US_Accidents_Dec20_updated[[#This Row],[Description]]</f>
        <v>At Havana Street/Exit 280 - Accident.</v>
      </c>
      <c r="I4944" t="s">
        <v>50</v>
      </c>
      <c r="J4944">
        <f>IF(US_Accidents_Dec20_updated[[#This Row],[Visibility(mi)]]&gt;30, 30, MROUND(US_Accidents_Dec20_updated[[#This Row],[Visibility(mi)]],5))</f>
        <v>10</v>
      </c>
      <c r="K4944">
        <f>MROUND(US_Accidents_Dec20_updated[[#This Row],[Wind_Speed(mph)]],5)</f>
        <v>5</v>
      </c>
      <c r="L4944">
        <f>IF(US_Accidents_Dec20_updated[[#This Row],[Precipitation(in)]]&gt;0.1, 0.1, US_Accidents_Dec20_updated[[#This Row],[Precipitation(in)]])</f>
        <v>0</v>
      </c>
    </row>
    <row r="4945" spans="1:12" x14ac:dyDescent="0.25">
      <c r="A4945" t="str">
        <f>US_Accidents_Dec20_updated[[#This Row],[ID]]</f>
        <v>A-4206136</v>
      </c>
      <c r="B4945">
        <f>US_Accidents_Dec20_updated[[#This Row],[Start_Lat]]</f>
        <v>39.776688</v>
      </c>
      <c r="C4945">
        <f>US_Accidents_Dec20_updated[[#This Row],[Start_Lng]]</f>
        <v>-104.875799</v>
      </c>
      <c r="D4945">
        <f>US_Accidents_Dec20_updated[[#This Row],[Severity]]-1</f>
        <v>2</v>
      </c>
      <c r="E4945">
        <f>HOUR(US_Accidents_Dec20_updated[[#This Row],[Start_Time]])</f>
        <v>12</v>
      </c>
      <c r="F4945">
        <f>DAY(US_Accidents_Dec20_updated[[#This Row],[Start_Time]])</f>
        <v>28</v>
      </c>
      <c r="G4945">
        <f>MONTH(US_Accidents_Dec20_updated[[#This Row],[Start_Time]])</f>
        <v>6</v>
      </c>
      <c r="H4945" t="str">
        <f>US_Accidents_Dec20_updated[[#This Row],[Description]]</f>
        <v>At I-270/Exit 279 - Accident.</v>
      </c>
      <c r="I4945" t="s">
        <v>50</v>
      </c>
      <c r="J4945">
        <f>IF(US_Accidents_Dec20_updated[[#This Row],[Visibility(mi)]]&gt;30, 30, MROUND(US_Accidents_Dec20_updated[[#This Row],[Visibility(mi)]],5))</f>
        <v>10</v>
      </c>
      <c r="K4945">
        <f>MROUND(US_Accidents_Dec20_updated[[#This Row],[Wind_Speed(mph)]],5)</f>
        <v>5</v>
      </c>
      <c r="L4945">
        <f>IF(US_Accidents_Dec20_updated[[#This Row],[Precipitation(in)]]&gt;0.1, 0.1, US_Accidents_Dec20_updated[[#This Row],[Precipitation(in)]])</f>
        <v>0</v>
      </c>
    </row>
    <row r="4946" spans="1:12" x14ac:dyDescent="0.25">
      <c r="A4946" t="str">
        <f>US_Accidents_Dec20_updated[[#This Row],[ID]]</f>
        <v>A-4206137</v>
      </c>
      <c r="B4946">
        <f>US_Accidents_Dec20_updated[[#This Row],[Start_Lat]]</f>
        <v>39.630034999999999</v>
      </c>
      <c r="C4946">
        <f>US_Accidents_Dec20_updated[[#This Row],[Start_Lng]]</f>
        <v>-104.905278</v>
      </c>
      <c r="D4946">
        <f>US_Accidents_Dec20_updated[[#This Row],[Severity]]-1</f>
        <v>2</v>
      </c>
      <c r="E4946">
        <f>HOUR(US_Accidents_Dec20_updated[[#This Row],[Start_Time]])</f>
        <v>12</v>
      </c>
      <c r="F4946">
        <f>DAY(US_Accidents_Dec20_updated[[#This Row],[Start_Time]])</f>
        <v>28</v>
      </c>
      <c r="G4946">
        <f>MONTH(US_Accidents_Dec20_updated[[#This Row],[Start_Time]])</f>
        <v>6</v>
      </c>
      <c r="H4946" t="str">
        <f>US_Accidents_Dec20_updated[[#This Row],[Description]]</f>
        <v>At I-225 - Accident.</v>
      </c>
      <c r="I4946" t="s">
        <v>50</v>
      </c>
      <c r="J4946">
        <f>IF(US_Accidents_Dec20_updated[[#This Row],[Visibility(mi)]]&gt;30, 30, MROUND(US_Accidents_Dec20_updated[[#This Row],[Visibility(mi)]],5))</f>
        <v>10</v>
      </c>
      <c r="K4946">
        <f>MROUND(US_Accidents_Dec20_updated[[#This Row],[Wind_Speed(mph)]],5)</f>
        <v>5</v>
      </c>
      <c r="L4946">
        <f>IF(US_Accidents_Dec20_updated[[#This Row],[Precipitation(in)]]&gt;0.1, 0.1, US_Accidents_Dec20_updated[[#This Row],[Precipitation(in)]])</f>
        <v>0</v>
      </c>
    </row>
    <row r="4947" spans="1:12" x14ac:dyDescent="0.25">
      <c r="A4947" t="str">
        <f>US_Accidents_Dec20_updated[[#This Row],[ID]]</f>
        <v>A-4206138</v>
      </c>
      <c r="B4947">
        <f>US_Accidents_Dec20_updated[[#This Row],[Start_Lat]]</f>
        <v>39.139459000000002</v>
      </c>
      <c r="C4947">
        <f>US_Accidents_Dec20_updated[[#This Row],[Start_Lng]]</f>
        <v>-104.862336</v>
      </c>
      <c r="D4947">
        <f>US_Accidents_Dec20_updated[[#This Row],[Severity]]-1</f>
        <v>2</v>
      </c>
      <c r="E4947">
        <f>HOUR(US_Accidents_Dec20_updated[[#This Row],[Start_Time]])</f>
        <v>11</v>
      </c>
      <c r="F4947">
        <f>DAY(US_Accidents_Dec20_updated[[#This Row],[Start_Time]])</f>
        <v>28</v>
      </c>
      <c r="G4947">
        <f>MONTH(US_Accidents_Dec20_updated[[#This Row],[Start_Time]])</f>
        <v>6</v>
      </c>
      <c r="H4947" t="str">
        <f>US_Accidents_Dec20_updated[[#This Row],[Description]]</f>
        <v>At County Line Rd/Exit 163 - Accident.</v>
      </c>
      <c r="I4947" t="s">
        <v>50</v>
      </c>
      <c r="J4947">
        <f>IF(US_Accidents_Dec20_updated[[#This Row],[Visibility(mi)]]&gt;30, 30, MROUND(US_Accidents_Dec20_updated[[#This Row],[Visibility(mi)]],5))</f>
        <v>10</v>
      </c>
      <c r="K4947">
        <f>MROUND(US_Accidents_Dec20_updated[[#This Row],[Wind_Speed(mph)]],5)</f>
        <v>10</v>
      </c>
      <c r="L4947">
        <f>IF(US_Accidents_Dec20_updated[[#This Row],[Precipitation(in)]]&gt;0.1, 0.1, US_Accidents_Dec20_updated[[#This Row],[Precipitation(in)]])</f>
        <v>0</v>
      </c>
    </row>
    <row r="4948" spans="1:12" x14ac:dyDescent="0.25">
      <c r="A4948" t="str">
        <f>US_Accidents_Dec20_updated[[#This Row],[ID]]</f>
        <v>A-4206148</v>
      </c>
      <c r="B4948">
        <f>US_Accidents_Dec20_updated[[#This Row],[Start_Lat]]</f>
        <v>40.212234000000002</v>
      </c>
      <c r="C4948">
        <f>US_Accidents_Dec20_updated[[#This Row],[Start_Lng]]</f>
        <v>-104.97987000000001</v>
      </c>
      <c r="D4948">
        <f>US_Accidents_Dec20_updated[[#This Row],[Severity]]-1</f>
        <v>2</v>
      </c>
      <c r="E4948">
        <f>HOUR(US_Accidents_Dec20_updated[[#This Row],[Start_Time]])</f>
        <v>13</v>
      </c>
      <c r="F4948">
        <f>DAY(US_Accidents_Dec20_updated[[#This Row],[Start_Time]])</f>
        <v>28</v>
      </c>
      <c r="G4948">
        <f>MONTH(US_Accidents_Dec20_updated[[#This Row],[Start_Time]])</f>
        <v>6</v>
      </c>
      <c r="H4948" t="str">
        <f>US_Accidents_Dec20_updated[[#This Row],[Description]]</f>
        <v>At CR-34/Exit 245 - Accident.</v>
      </c>
      <c r="I4948" t="s">
        <v>50</v>
      </c>
      <c r="J4948">
        <f>IF(US_Accidents_Dec20_updated[[#This Row],[Visibility(mi)]]&gt;30, 30, MROUND(US_Accidents_Dec20_updated[[#This Row],[Visibility(mi)]],5))</f>
        <v>10</v>
      </c>
      <c r="K4948">
        <f>MROUND(US_Accidents_Dec20_updated[[#This Row],[Wind_Speed(mph)]],5)</f>
        <v>5</v>
      </c>
      <c r="L4948">
        <f>IF(US_Accidents_Dec20_updated[[#This Row],[Precipitation(in)]]&gt;0.1, 0.1, US_Accidents_Dec20_updated[[#This Row],[Precipitation(in)]])</f>
        <v>0</v>
      </c>
    </row>
    <row r="4949" spans="1:12" x14ac:dyDescent="0.25">
      <c r="A4949" t="str">
        <f>US_Accidents_Dec20_updated[[#This Row],[ID]]</f>
        <v>A-4206151</v>
      </c>
      <c r="B4949">
        <f>US_Accidents_Dec20_updated[[#This Row],[Start_Lat]]</f>
        <v>39.686537999999999</v>
      </c>
      <c r="C4949">
        <f>US_Accidents_Dec20_updated[[#This Row],[Start_Lng]]</f>
        <v>-104.82899999999999</v>
      </c>
      <c r="D4949">
        <f>US_Accidents_Dec20_updated[[#This Row],[Severity]]-1</f>
        <v>2</v>
      </c>
      <c r="E4949">
        <f>HOUR(US_Accidents_Dec20_updated[[#This Row],[Start_Time]])</f>
        <v>13</v>
      </c>
      <c r="F4949">
        <f>DAY(US_Accidents_Dec20_updated[[#This Row],[Start_Time]])</f>
        <v>28</v>
      </c>
      <c r="G4949">
        <f>MONTH(US_Accidents_Dec20_updated[[#This Row],[Start_Time]])</f>
        <v>6</v>
      </c>
      <c r="H4949" t="str">
        <f>US_Accidents_Dec20_updated[[#This Row],[Description]]</f>
        <v>At Iliff Ave/Exit 5 - Accident.</v>
      </c>
      <c r="I4949" t="s">
        <v>50</v>
      </c>
      <c r="J4949">
        <f>IF(US_Accidents_Dec20_updated[[#This Row],[Visibility(mi)]]&gt;30, 30, MROUND(US_Accidents_Dec20_updated[[#This Row],[Visibility(mi)]],5))</f>
        <v>10</v>
      </c>
      <c r="K4949">
        <f>MROUND(US_Accidents_Dec20_updated[[#This Row],[Wind_Speed(mph)]],5)</f>
        <v>5</v>
      </c>
      <c r="L4949">
        <f>IF(US_Accidents_Dec20_updated[[#This Row],[Precipitation(in)]]&gt;0.1, 0.1, US_Accidents_Dec20_updated[[#This Row],[Precipitation(in)]])</f>
        <v>0</v>
      </c>
    </row>
    <row r="4950" spans="1:12" x14ac:dyDescent="0.25">
      <c r="A4950" t="str">
        <f>US_Accidents_Dec20_updated[[#This Row],[ID]]</f>
        <v>A-4206152</v>
      </c>
      <c r="B4950">
        <f>US_Accidents_Dec20_updated[[#This Row],[Start_Lat]]</f>
        <v>39.163029999999999</v>
      </c>
      <c r="C4950">
        <f>US_Accidents_Dec20_updated[[#This Row],[Start_Lng]]</f>
        <v>-104.853876</v>
      </c>
      <c r="D4950">
        <f>US_Accidents_Dec20_updated[[#This Row],[Severity]]-1</f>
        <v>2</v>
      </c>
      <c r="E4950">
        <f>HOUR(US_Accidents_Dec20_updated[[#This Row],[Start_Time]])</f>
        <v>13</v>
      </c>
      <c r="F4950">
        <f>DAY(US_Accidents_Dec20_updated[[#This Row],[Start_Time]])</f>
        <v>28</v>
      </c>
      <c r="G4950">
        <f>MONTH(US_Accidents_Dec20_updated[[#This Row],[Start_Time]])</f>
        <v>6</v>
      </c>
      <c r="H4950" t="str">
        <f>US_Accidents_Dec20_updated[[#This Row],[Description]]</f>
        <v>At Greenland Rd/Exit 167 - Accident.</v>
      </c>
      <c r="I4950" t="s">
        <v>50</v>
      </c>
      <c r="J4950">
        <f>IF(US_Accidents_Dec20_updated[[#This Row],[Visibility(mi)]]&gt;30, 30, MROUND(US_Accidents_Dec20_updated[[#This Row],[Visibility(mi)]],5))</f>
        <v>10</v>
      </c>
      <c r="K4950">
        <f>MROUND(US_Accidents_Dec20_updated[[#This Row],[Wind_Speed(mph)]],5)</f>
        <v>10</v>
      </c>
      <c r="L4950">
        <f>IF(US_Accidents_Dec20_updated[[#This Row],[Precipitation(in)]]&gt;0.1, 0.1, US_Accidents_Dec20_updated[[#This Row],[Precipitation(in)]])</f>
        <v>0</v>
      </c>
    </row>
    <row r="4951" spans="1:12" x14ac:dyDescent="0.25">
      <c r="A4951" t="str">
        <f>US_Accidents_Dec20_updated[[#This Row],[ID]]</f>
        <v>A-4206155</v>
      </c>
      <c r="B4951">
        <f>US_Accidents_Dec20_updated[[#This Row],[Start_Lat]]</f>
        <v>39.266460000000002</v>
      </c>
      <c r="C4951">
        <f>US_Accidents_Dec20_updated[[#This Row],[Start_Lng]]</f>
        <v>-104.89561999999999</v>
      </c>
      <c r="D4951">
        <f>US_Accidents_Dec20_updated[[#This Row],[Severity]]-1</f>
        <v>2</v>
      </c>
      <c r="E4951">
        <f>HOUR(US_Accidents_Dec20_updated[[#This Row],[Start_Time]])</f>
        <v>14</v>
      </c>
      <c r="F4951">
        <f>DAY(US_Accidents_Dec20_updated[[#This Row],[Start_Time]])</f>
        <v>28</v>
      </c>
      <c r="G4951">
        <f>MONTH(US_Accidents_Dec20_updated[[#This Row],[Start_Time]])</f>
        <v>6</v>
      </c>
      <c r="H4951" t="str">
        <f>US_Accidents_Dec20_updated[[#This Row],[Description]]</f>
        <v>At Tomah Rd/Exit 174 - Accident.</v>
      </c>
      <c r="I4951" t="s">
        <v>50</v>
      </c>
      <c r="J4951">
        <f>IF(US_Accidents_Dec20_updated[[#This Row],[Visibility(mi)]]&gt;30, 30, MROUND(US_Accidents_Dec20_updated[[#This Row],[Visibility(mi)]],5))</f>
        <v>10</v>
      </c>
      <c r="K4951">
        <f>MROUND(US_Accidents_Dec20_updated[[#This Row],[Wind_Speed(mph)]],5)</f>
        <v>10</v>
      </c>
      <c r="L4951">
        <f>IF(US_Accidents_Dec20_updated[[#This Row],[Precipitation(in)]]&gt;0.1, 0.1, US_Accidents_Dec20_updated[[#This Row],[Precipitation(in)]])</f>
        <v>0</v>
      </c>
    </row>
    <row r="4952" spans="1:12" x14ac:dyDescent="0.25">
      <c r="A4952" t="str">
        <f>US_Accidents_Dec20_updated[[#This Row],[ID]]</f>
        <v>A-4206156</v>
      </c>
      <c r="B4952">
        <f>US_Accidents_Dec20_updated[[#This Row],[Start_Lat]]</f>
        <v>39.800145000000001</v>
      </c>
      <c r="C4952">
        <f>US_Accidents_Dec20_updated[[#This Row],[Start_Lng]]</f>
        <v>-104.98553200000001</v>
      </c>
      <c r="D4952">
        <f>US_Accidents_Dec20_updated[[#This Row],[Severity]]-1</f>
        <v>2</v>
      </c>
      <c r="E4952">
        <f>HOUR(US_Accidents_Dec20_updated[[#This Row],[Start_Time]])</f>
        <v>14</v>
      </c>
      <c r="F4952">
        <f>DAY(US_Accidents_Dec20_updated[[#This Row],[Start_Time]])</f>
        <v>28</v>
      </c>
      <c r="G4952">
        <f>MONTH(US_Accidents_Dec20_updated[[#This Row],[Start_Time]])</f>
        <v>6</v>
      </c>
      <c r="H4952" t="str">
        <f>US_Accidents_Dec20_updated[[#This Row],[Description]]</f>
        <v>At 58th Ave/Exit 215 - Accident.</v>
      </c>
      <c r="I4952" t="s">
        <v>50</v>
      </c>
      <c r="J4952">
        <f>IF(US_Accidents_Dec20_updated[[#This Row],[Visibility(mi)]]&gt;30, 30, MROUND(US_Accidents_Dec20_updated[[#This Row],[Visibility(mi)]],5))</f>
        <v>30</v>
      </c>
      <c r="K4952">
        <f>MROUND(US_Accidents_Dec20_updated[[#This Row],[Wind_Speed(mph)]],5)</f>
        <v>5</v>
      </c>
      <c r="L4952">
        <f>IF(US_Accidents_Dec20_updated[[#This Row],[Precipitation(in)]]&gt;0.1, 0.1, US_Accidents_Dec20_updated[[#This Row],[Precipitation(in)]])</f>
        <v>0</v>
      </c>
    </row>
    <row r="4953" spans="1:12" x14ac:dyDescent="0.25">
      <c r="A4953" t="str">
        <f>US_Accidents_Dec20_updated[[#This Row],[ID]]</f>
        <v>A-4206161</v>
      </c>
      <c r="B4953">
        <f>US_Accidents_Dec20_updated[[#This Row],[Start_Lat]]</f>
        <v>39.594532999999998</v>
      </c>
      <c r="C4953">
        <f>US_Accidents_Dec20_updated[[#This Row],[Start_Lng]]</f>
        <v>-106.250827</v>
      </c>
      <c r="D4953">
        <f>US_Accidents_Dec20_updated[[#This Row],[Severity]]-1</f>
        <v>2</v>
      </c>
      <c r="E4953">
        <f>HOUR(US_Accidents_Dec20_updated[[#This Row],[Start_Time]])</f>
        <v>15</v>
      </c>
      <c r="F4953">
        <f>DAY(US_Accidents_Dec20_updated[[#This Row],[Start_Time]])</f>
        <v>28</v>
      </c>
      <c r="G4953">
        <f>MONTH(US_Accidents_Dec20_updated[[#This Row],[Start_Time]])</f>
        <v>6</v>
      </c>
      <c r="H4953" t="str">
        <f>US_Accidents_Dec20_updated[[#This Row],[Description]]</f>
        <v>At Bighorn Rd/Exit 180 - Accident.</v>
      </c>
      <c r="I4953" t="s">
        <v>50</v>
      </c>
      <c r="J4953">
        <f>IF(US_Accidents_Dec20_updated[[#This Row],[Visibility(mi)]]&gt;30, 30, MROUND(US_Accidents_Dec20_updated[[#This Row],[Visibility(mi)]],5))</f>
        <v>10</v>
      </c>
      <c r="K4953">
        <f>MROUND(US_Accidents_Dec20_updated[[#This Row],[Wind_Speed(mph)]],5)</f>
        <v>10</v>
      </c>
      <c r="L4953">
        <f>IF(US_Accidents_Dec20_updated[[#This Row],[Precipitation(in)]]&gt;0.1, 0.1, US_Accidents_Dec20_updated[[#This Row],[Precipitation(in)]])</f>
        <v>0</v>
      </c>
    </row>
    <row r="4954" spans="1:12" x14ac:dyDescent="0.25">
      <c r="A4954" t="str">
        <f>US_Accidents_Dec20_updated[[#This Row],[ID]]</f>
        <v>A-4206162</v>
      </c>
      <c r="B4954">
        <f>US_Accidents_Dec20_updated[[#This Row],[Start_Lat]]</f>
        <v>39.783949999999997</v>
      </c>
      <c r="C4954">
        <f>US_Accidents_Dec20_updated[[#This Row],[Start_Lng]]</f>
        <v>-105.02839</v>
      </c>
      <c r="D4954">
        <f>US_Accidents_Dec20_updated[[#This Row],[Severity]]-1</f>
        <v>2</v>
      </c>
      <c r="E4954">
        <f>HOUR(US_Accidents_Dec20_updated[[#This Row],[Start_Time]])</f>
        <v>15</v>
      </c>
      <c r="F4954">
        <f>DAY(US_Accidents_Dec20_updated[[#This Row],[Start_Time]])</f>
        <v>28</v>
      </c>
      <c r="G4954">
        <f>MONTH(US_Accidents_Dec20_updated[[#This Row],[Start_Time]])</f>
        <v>6</v>
      </c>
      <c r="H4954" t="str">
        <f>US_Accidents_Dec20_updated[[#This Row],[Description]]</f>
        <v>At Federal Blvd/Exit 272 - Accident.</v>
      </c>
      <c r="I4954" t="s">
        <v>50</v>
      </c>
      <c r="J4954">
        <f>IF(US_Accidents_Dec20_updated[[#This Row],[Visibility(mi)]]&gt;30, 30, MROUND(US_Accidents_Dec20_updated[[#This Row],[Visibility(mi)]],5))</f>
        <v>30</v>
      </c>
      <c r="K4954">
        <f>MROUND(US_Accidents_Dec20_updated[[#This Row],[Wind_Speed(mph)]],5)</f>
        <v>5</v>
      </c>
      <c r="L4954">
        <f>IF(US_Accidents_Dec20_updated[[#This Row],[Precipitation(in)]]&gt;0.1, 0.1, US_Accidents_Dec20_updated[[#This Row],[Precipitation(in)]])</f>
        <v>0</v>
      </c>
    </row>
    <row r="4955" spans="1:12" x14ac:dyDescent="0.25">
      <c r="A4955" t="str">
        <f>US_Accidents_Dec20_updated[[#This Row],[ID]]</f>
        <v>A-4206164</v>
      </c>
      <c r="B4955">
        <f>US_Accidents_Dec20_updated[[#This Row],[Start_Lat]]</f>
        <v>38.58952</v>
      </c>
      <c r="C4955">
        <f>US_Accidents_Dec20_updated[[#This Row],[Start_Lng]]</f>
        <v>-104.91442000000001</v>
      </c>
      <c r="D4955">
        <f>US_Accidents_Dec20_updated[[#This Row],[Severity]]-1</f>
        <v>3</v>
      </c>
      <c r="E4955">
        <f>HOUR(US_Accidents_Dec20_updated[[#This Row],[Start_Time]])</f>
        <v>16</v>
      </c>
      <c r="F4955">
        <f>DAY(US_Accidents_Dec20_updated[[#This Row],[Start_Time]])</f>
        <v>28</v>
      </c>
      <c r="G4955">
        <f>MONTH(US_Accidents_Dec20_updated[[#This Row],[Start_Time]])</f>
        <v>6</v>
      </c>
      <c r="H4955" t="str">
        <f>US_Accidents_Dec20_updated[[#This Row],[Description]]</f>
        <v>Closed at Cr-f45 - Road closed due to accident.</v>
      </c>
      <c r="I4955" t="s">
        <v>50</v>
      </c>
      <c r="J4955">
        <f>IF(US_Accidents_Dec20_updated[[#This Row],[Visibility(mi)]]&gt;30, 30, MROUND(US_Accidents_Dec20_updated[[#This Row],[Visibility(mi)]],5))</f>
        <v>10</v>
      </c>
      <c r="K4955">
        <f>MROUND(US_Accidents_Dec20_updated[[#This Row],[Wind_Speed(mph)]],5)</f>
        <v>15</v>
      </c>
      <c r="L4955">
        <f>IF(US_Accidents_Dec20_updated[[#This Row],[Precipitation(in)]]&gt;0.1, 0.1, US_Accidents_Dec20_updated[[#This Row],[Precipitation(in)]])</f>
        <v>0</v>
      </c>
    </row>
    <row r="4956" spans="1:12" x14ac:dyDescent="0.25">
      <c r="A4956" t="str">
        <f>US_Accidents_Dec20_updated[[#This Row],[ID]]</f>
        <v>A-4206165</v>
      </c>
      <c r="B4956">
        <f>US_Accidents_Dec20_updated[[#This Row],[Start_Lat]]</f>
        <v>38.47945</v>
      </c>
      <c r="C4956">
        <f>US_Accidents_Dec20_updated[[#This Row],[Start_Lng]]</f>
        <v>-104.97011000000001</v>
      </c>
      <c r="D4956">
        <f>US_Accidents_Dec20_updated[[#This Row],[Severity]]-1</f>
        <v>3</v>
      </c>
      <c r="E4956">
        <f>HOUR(US_Accidents_Dec20_updated[[#This Row],[Start_Time]])</f>
        <v>16</v>
      </c>
      <c r="F4956">
        <f>DAY(US_Accidents_Dec20_updated[[#This Row],[Start_Time]])</f>
        <v>28</v>
      </c>
      <c r="G4956">
        <f>MONTH(US_Accidents_Dec20_updated[[#This Row],[Start_Time]])</f>
        <v>6</v>
      </c>
      <c r="H4956" t="str">
        <f>US_Accidents_Dec20_updated[[#This Row],[Description]]</f>
        <v>Closed at Barrett Rd - Road closed due to accident.</v>
      </c>
      <c r="I4956" t="s">
        <v>50</v>
      </c>
      <c r="J4956">
        <f>IF(US_Accidents_Dec20_updated[[#This Row],[Visibility(mi)]]&gt;30, 30, MROUND(US_Accidents_Dec20_updated[[#This Row],[Visibility(mi)]],5))</f>
        <v>10</v>
      </c>
      <c r="K4956">
        <f>MROUND(US_Accidents_Dec20_updated[[#This Row],[Wind_Speed(mph)]],5)</f>
        <v>5</v>
      </c>
      <c r="L4956">
        <f>IF(US_Accidents_Dec20_updated[[#This Row],[Precipitation(in)]]&gt;0.1, 0.1, US_Accidents_Dec20_updated[[#This Row],[Precipitation(in)]])</f>
        <v>0</v>
      </c>
    </row>
    <row r="4957" spans="1:12" x14ac:dyDescent="0.25">
      <c r="A4957" t="str">
        <f>US_Accidents_Dec20_updated[[#This Row],[ID]]</f>
        <v>A-4206167</v>
      </c>
      <c r="B4957">
        <f>US_Accidents_Dec20_updated[[#This Row],[Start_Lat]]</f>
        <v>40.431013</v>
      </c>
      <c r="C4957">
        <f>US_Accidents_Dec20_updated[[#This Row],[Start_Lng]]</f>
        <v>-104.99229</v>
      </c>
      <c r="D4957">
        <f>US_Accidents_Dec20_updated[[#This Row],[Severity]]-1</f>
        <v>2</v>
      </c>
      <c r="E4957">
        <f>HOUR(US_Accidents_Dec20_updated[[#This Row],[Start_Time]])</f>
        <v>16</v>
      </c>
      <c r="F4957">
        <f>DAY(US_Accidents_Dec20_updated[[#This Row],[Start_Time]])</f>
        <v>28</v>
      </c>
      <c r="G4957">
        <f>MONTH(US_Accidents_Dec20_updated[[#This Row],[Start_Time]])</f>
        <v>6</v>
      </c>
      <c r="H4957" t="str">
        <f>US_Accidents_Dec20_updated[[#This Row],[Description]]</f>
        <v>At Crossroads Blvd/Exit 259 - Accident.</v>
      </c>
      <c r="I4957" t="s">
        <v>50</v>
      </c>
      <c r="J4957">
        <f>IF(US_Accidents_Dec20_updated[[#This Row],[Visibility(mi)]]&gt;30, 30, MROUND(US_Accidents_Dec20_updated[[#This Row],[Visibility(mi)]],5))</f>
        <v>10</v>
      </c>
      <c r="K4957">
        <f>MROUND(US_Accidents_Dec20_updated[[#This Row],[Wind_Speed(mph)]],5)</f>
        <v>10</v>
      </c>
      <c r="L4957">
        <f>IF(US_Accidents_Dec20_updated[[#This Row],[Precipitation(in)]]&gt;0.1, 0.1, US_Accidents_Dec20_updated[[#This Row],[Precipitation(in)]])</f>
        <v>0</v>
      </c>
    </row>
    <row r="4958" spans="1:12" x14ac:dyDescent="0.25">
      <c r="A4958" t="str">
        <f>US_Accidents_Dec20_updated[[#This Row],[ID]]</f>
        <v>A-4206169</v>
      </c>
      <c r="B4958">
        <f>US_Accidents_Dec20_updated[[#This Row],[Start_Lat]]</f>
        <v>38.478920000000002</v>
      </c>
      <c r="C4958">
        <f>US_Accidents_Dec20_updated[[#This Row],[Start_Lng]]</f>
        <v>-104.97114000000001</v>
      </c>
      <c r="D4958">
        <f>US_Accidents_Dec20_updated[[#This Row],[Severity]]-1</f>
        <v>3</v>
      </c>
      <c r="E4958">
        <f>HOUR(US_Accidents_Dec20_updated[[#This Row],[Start_Time]])</f>
        <v>16</v>
      </c>
      <c r="F4958">
        <f>DAY(US_Accidents_Dec20_updated[[#This Row],[Start_Time]])</f>
        <v>28</v>
      </c>
      <c r="G4958">
        <f>MONTH(US_Accidents_Dec20_updated[[#This Row],[Start_Time]])</f>
        <v>6</v>
      </c>
      <c r="H4958" t="str">
        <f>US_Accidents_Dec20_updated[[#This Row],[Description]]</f>
        <v>Closed at Barrett Rd - Road closed due to accident.</v>
      </c>
      <c r="I4958" t="s">
        <v>50</v>
      </c>
      <c r="J4958">
        <f>IF(US_Accidents_Dec20_updated[[#This Row],[Visibility(mi)]]&gt;30, 30, MROUND(US_Accidents_Dec20_updated[[#This Row],[Visibility(mi)]],5))</f>
        <v>10</v>
      </c>
      <c r="K4958">
        <f>MROUND(US_Accidents_Dec20_updated[[#This Row],[Wind_Speed(mph)]],5)</f>
        <v>5</v>
      </c>
      <c r="L4958">
        <f>IF(US_Accidents_Dec20_updated[[#This Row],[Precipitation(in)]]&gt;0.1, 0.1, US_Accidents_Dec20_updated[[#This Row],[Precipitation(in)]])</f>
        <v>0</v>
      </c>
    </row>
    <row r="4959" spans="1:12" x14ac:dyDescent="0.25">
      <c r="A4959" t="str">
        <f>US_Accidents_Dec20_updated[[#This Row],[ID]]</f>
        <v>A-4206170</v>
      </c>
      <c r="B4959">
        <f>US_Accidents_Dec20_updated[[#This Row],[Start_Lat]]</f>
        <v>38.58952</v>
      </c>
      <c r="C4959">
        <f>US_Accidents_Dec20_updated[[#This Row],[Start_Lng]]</f>
        <v>-104.91442000000001</v>
      </c>
      <c r="D4959">
        <f>US_Accidents_Dec20_updated[[#This Row],[Severity]]-1</f>
        <v>3</v>
      </c>
      <c r="E4959">
        <f>HOUR(US_Accidents_Dec20_updated[[#This Row],[Start_Time]])</f>
        <v>16</v>
      </c>
      <c r="F4959">
        <f>DAY(US_Accidents_Dec20_updated[[#This Row],[Start_Time]])</f>
        <v>28</v>
      </c>
      <c r="G4959">
        <f>MONTH(US_Accidents_Dec20_updated[[#This Row],[Start_Time]])</f>
        <v>6</v>
      </c>
      <c r="H4959" t="str">
        <f>US_Accidents_Dec20_updated[[#This Row],[Description]]</f>
        <v>Closed at Cr-f45 - Road closed due to accident.</v>
      </c>
      <c r="I4959" t="s">
        <v>50</v>
      </c>
      <c r="J4959">
        <f>IF(US_Accidents_Dec20_updated[[#This Row],[Visibility(mi)]]&gt;30, 30, MROUND(US_Accidents_Dec20_updated[[#This Row],[Visibility(mi)]],5))</f>
        <v>10</v>
      </c>
      <c r="K4959">
        <f>MROUND(US_Accidents_Dec20_updated[[#This Row],[Wind_Speed(mph)]],5)</f>
        <v>15</v>
      </c>
      <c r="L4959">
        <f>IF(US_Accidents_Dec20_updated[[#This Row],[Precipitation(in)]]&gt;0.1, 0.1, US_Accidents_Dec20_updated[[#This Row],[Precipitation(in)]])</f>
        <v>0</v>
      </c>
    </row>
    <row r="4960" spans="1:12" x14ac:dyDescent="0.25">
      <c r="A4960" t="str">
        <f>US_Accidents_Dec20_updated[[#This Row],[ID]]</f>
        <v>A-4206173</v>
      </c>
      <c r="B4960">
        <f>US_Accidents_Dec20_updated[[#This Row],[Start_Lat]]</f>
        <v>38.314720000000001</v>
      </c>
      <c r="C4960">
        <f>US_Accidents_Dec20_updated[[#This Row],[Start_Lng]]</f>
        <v>-104.66466699999999</v>
      </c>
      <c r="D4960">
        <f>US_Accidents_Dec20_updated[[#This Row],[Severity]]-1</f>
        <v>2</v>
      </c>
      <c r="E4960">
        <f>HOUR(US_Accidents_Dec20_updated[[#This Row],[Start_Time]])</f>
        <v>17</v>
      </c>
      <c r="F4960">
        <f>DAY(US_Accidents_Dec20_updated[[#This Row],[Start_Time]])</f>
        <v>28</v>
      </c>
      <c r="G4960">
        <f>MONTH(US_Accidents_Dec20_updated[[#This Row],[Start_Time]])</f>
        <v>6</v>
      </c>
      <c r="H4960" t="str">
        <f>US_Accidents_Dec20_updated[[#This Row],[Description]]</f>
        <v>At Purcell Blvd - Accident.</v>
      </c>
      <c r="I4960" t="s">
        <v>50</v>
      </c>
      <c r="J4960">
        <f>IF(US_Accidents_Dec20_updated[[#This Row],[Visibility(mi)]]&gt;30, 30, MROUND(US_Accidents_Dec20_updated[[#This Row],[Visibility(mi)]],5))</f>
        <v>10</v>
      </c>
      <c r="K4960">
        <f>MROUND(US_Accidents_Dec20_updated[[#This Row],[Wind_Speed(mph)]],5)</f>
        <v>20</v>
      </c>
      <c r="L4960">
        <f>IF(US_Accidents_Dec20_updated[[#This Row],[Precipitation(in)]]&gt;0.1, 0.1, US_Accidents_Dec20_updated[[#This Row],[Precipitation(in)]])</f>
        <v>0</v>
      </c>
    </row>
    <row r="4961" spans="1:12" x14ac:dyDescent="0.25">
      <c r="A4961" t="str">
        <f>US_Accidents_Dec20_updated[[#This Row],[ID]]</f>
        <v>A-4206175</v>
      </c>
      <c r="B4961">
        <f>US_Accidents_Dec20_updated[[#This Row],[Start_Lat]]</f>
        <v>38.314352</v>
      </c>
      <c r="C4961">
        <f>US_Accidents_Dec20_updated[[#This Row],[Start_Lng]]</f>
        <v>-104.662153</v>
      </c>
      <c r="D4961">
        <f>US_Accidents_Dec20_updated[[#This Row],[Severity]]-1</f>
        <v>2</v>
      </c>
      <c r="E4961">
        <f>HOUR(US_Accidents_Dec20_updated[[#This Row],[Start_Time]])</f>
        <v>18</v>
      </c>
      <c r="F4961">
        <f>DAY(US_Accidents_Dec20_updated[[#This Row],[Start_Time]])</f>
        <v>28</v>
      </c>
      <c r="G4961">
        <f>MONTH(US_Accidents_Dec20_updated[[#This Row],[Start_Time]])</f>
        <v>6</v>
      </c>
      <c r="H4961" t="str">
        <f>US_Accidents_Dec20_updated[[#This Row],[Description]]</f>
        <v>At Purcell Blvd - Accident. Roadway reduced to 1 lane.</v>
      </c>
      <c r="I4961" t="s">
        <v>50</v>
      </c>
      <c r="J4961">
        <f>IF(US_Accidents_Dec20_updated[[#This Row],[Visibility(mi)]]&gt;30, 30, MROUND(US_Accidents_Dec20_updated[[#This Row],[Visibility(mi)]],5))</f>
        <v>10</v>
      </c>
      <c r="K4961">
        <f>MROUND(US_Accidents_Dec20_updated[[#This Row],[Wind_Speed(mph)]],5)</f>
        <v>20</v>
      </c>
      <c r="L4961">
        <f>IF(US_Accidents_Dec20_updated[[#This Row],[Precipitation(in)]]&gt;0.1, 0.1, US_Accidents_Dec20_updated[[#This Row],[Precipitation(in)]])</f>
        <v>0</v>
      </c>
    </row>
    <row r="4962" spans="1:12" x14ac:dyDescent="0.25">
      <c r="A4962" t="str">
        <f>US_Accidents_Dec20_updated[[#This Row],[ID]]</f>
        <v>A-4206181</v>
      </c>
      <c r="B4962">
        <f>US_Accidents_Dec20_updated[[#This Row],[Start_Lat]]</f>
        <v>38.314720000000001</v>
      </c>
      <c r="C4962">
        <f>US_Accidents_Dec20_updated[[#This Row],[Start_Lng]]</f>
        <v>-104.66466699999999</v>
      </c>
      <c r="D4962">
        <f>US_Accidents_Dec20_updated[[#This Row],[Severity]]-1</f>
        <v>2</v>
      </c>
      <c r="E4962">
        <f>HOUR(US_Accidents_Dec20_updated[[#This Row],[Start_Time]])</f>
        <v>18</v>
      </c>
      <c r="F4962">
        <f>DAY(US_Accidents_Dec20_updated[[#This Row],[Start_Time]])</f>
        <v>28</v>
      </c>
      <c r="G4962">
        <f>MONTH(US_Accidents_Dec20_updated[[#This Row],[Start_Time]])</f>
        <v>6</v>
      </c>
      <c r="H4962" t="str">
        <f>US_Accidents_Dec20_updated[[#This Row],[Description]]</f>
        <v>At Purcell Blvd - Accident. Roadway reduced to 1 lane.</v>
      </c>
      <c r="I4962" t="s">
        <v>50</v>
      </c>
      <c r="J4962">
        <f>IF(US_Accidents_Dec20_updated[[#This Row],[Visibility(mi)]]&gt;30, 30, MROUND(US_Accidents_Dec20_updated[[#This Row],[Visibility(mi)]],5))</f>
        <v>10</v>
      </c>
      <c r="K4962">
        <f>MROUND(US_Accidents_Dec20_updated[[#This Row],[Wind_Speed(mph)]],5)</f>
        <v>15</v>
      </c>
      <c r="L4962">
        <f>IF(US_Accidents_Dec20_updated[[#This Row],[Precipitation(in)]]&gt;0.1, 0.1, US_Accidents_Dec20_updated[[#This Row],[Precipitation(in)]])</f>
        <v>0</v>
      </c>
    </row>
    <row r="4963" spans="1:12" x14ac:dyDescent="0.25">
      <c r="A4963" t="str">
        <f>US_Accidents_Dec20_updated[[#This Row],[ID]]</f>
        <v>A-4206182</v>
      </c>
      <c r="B4963">
        <f>US_Accidents_Dec20_updated[[#This Row],[Start_Lat]]</f>
        <v>39.637099999999997</v>
      </c>
      <c r="C4963">
        <f>US_Accidents_Dec20_updated[[#This Row],[Start_Lng]]</f>
        <v>-104.890179</v>
      </c>
      <c r="D4963">
        <f>US_Accidents_Dec20_updated[[#This Row],[Severity]]-1</f>
        <v>2</v>
      </c>
      <c r="E4963">
        <f>HOUR(US_Accidents_Dec20_updated[[#This Row],[Start_Time]])</f>
        <v>20</v>
      </c>
      <c r="F4963">
        <f>DAY(US_Accidents_Dec20_updated[[#This Row],[Start_Time]])</f>
        <v>28</v>
      </c>
      <c r="G4963">
        <f>MONTH(US_Accidents_Dec20_updated[[#This Row],[Start_Time]])</f>
        <v>6</v>
      </c>
      <c r="H4963" t="str">
        <f>US_Accidents_Dec20_updated[[#This Row],[Description]]</f>
        <v>At Yosemite St/Exit 2 - Accident. Two lanes blocked.</v>
      </c>
      <c r="I4963" t="s">
        <v>50</v>
      </c>
      <c r="J4963">
        <f>IF(US_Accidents_Dec20_updated[[#This Row],[Visibility(mi)]]&gt;30, 30, MROUND(US_Accidents_Dec20_updated[[#This Row],[Visibility(mi)]],5))</f>
        <v>10</v>
      </c>
      <c r="K4963">
        <f>MROUND(US_Accidents_Dec20_updated[[#This Row],[Wind_Speed(mph)]],5)</f>
        <v>5</v>
      </c>
      <c r="L4963">
        <f>IF(US_Accidents_Dec20_updated[[#This Row],[Precipitation(in)]]&gt;0.1, 0.1, US_Accidents_Dec20_updated[[#This Row],[Precipitation(in)]])</f>
        <v>0</v>
      </c>
    </row>
    <row r="4964" spans="1:12" x14ac:dyDescent="0.25">
      <c r="A4964" t="str">
        <f>US_Accidents_Dec20_updated[[#This Row],[ID]]</f>
        <v>A-4206183</v>
      </c>
      <c r="B4964">
        <f>US_Accidents_Dec20_updated[[#This Row],[Start_Lat]]</f>
        <v>38.316035999999997</v>
      </c>
      <c r="C4964">
        <f>US_Accidents_Dec20_updated[[#This Row],[Start_Lng]]</f>
        <v>-104.672905</v>
      </c>
      <c r="D4964">
        <f>US_Accidents_Dec20_updated[[#This Row],[Severity]]-1</f>
        <v>2</v>
      </c>
      <c r="E4964">
        <f>HOUR(US_Accidents_Dec20_updated[[#This Row],[Start_Time]])</f>
        <v>18</v>
      </c>
      <c r="F4964">
        <f>DAY(US_Accidents_Dec20_updated[[#This Row],[Start_Time]])</f>
        <v>28</v>
      </c>
      <c r="G4964">
        <f>MONTH(US_Accidents_Dec20_updated[[#This Row],[Start_Time]])</f>
        <v>6</v>
      </c>
      <c r="H4964" t="str">
        <f>US_Accidents_Dec20_updated[[#This Row],[Description]]</f>
        <v>At US-50 - Accident. Roadway reduced to 1 lane.</v>
      </c>
      <c r="I4964" t="s">
        <v>50</v>
      </c>
      <c r="J4964">
        <f>IF(US_Accidents_Dec20_updated[[#This Row],[Visibility(mi)]]&gt;30, 30, MROUND(US_Accidents_Dec20_updated[[#This Row],[Visibility(mi)]],5))</f>
        <v>10</v>
      </c>
      <c r="K4964">
        <f>MROUND(US_Accidents_Dec20_updated[[#This Row],[Wind_Speed(mph)]],5)</f>
        <v>15</v>
      </c>
      <c r="L4964">
        <f>IF(US_Accidents_Dec20_updated[[#This Row],[Precipitation(in)]]&gt;0.1, 0.1, US_Accidents_Dec20_updated[[#This Row],[Precipitation(in)]])</f>
        <v>0</v>
      </c>
    </row>
    <row r="4965" spans="1:12" x14ac:dyDescent="0.25">
      <c r="A4965" t="str">
        <f>US_Accidents_Dec20_updated[[#This Row],[ID]]</f>
        <v>A-4206184</v>
      </c>
      <c r="B4965">
        <f>US_Accidents_Dec20_updated[[#This Row],[Start_Lat]]</f>
        <v>38.314720000000001</v>
      </c>
      <c r="C4965">
        <f>US_Accidents_Dec20_updated[[#This Row],[Start_Lng]]</f>
        <v>-104.66466699999999</v>
      </c>
      <c r="D4965">
        <f>US_Accidents_Dec20_updated[[#This Row],[Severity]]-1</f>
        <v>2</v>
      </c>
      <c r="E4965">
        <f>HOUR(US_Accidents_Dec20_updated[[#This Row],[Start_Time]])</f>
        <v>18</v>
      </c>
      <c r="F4965">
        <f>DAY(US_Accidents_Dec20_updated[[#This Row],[Start_Time]])</f>
        <v>28</v>
      </c>
      <c r="G4965">
        <f>MONTH(US_Accidents_Dec20_updated[[#This Row],[Start_Time]])</f>
        <v>6</v>
      </c>
      <c r="H4965" t="str">
        <f>US_Accidents_Dec20_updated[[#This Row],[Description]]</f>
        <v>At US-50 - Accident. Roadway reduced to 1 lane.</v>
      </c>
      <c r="I4965" t="s">
        <v>50</v>
      </c>
      <c r="J4965">
        <f>IF(US_Accidents_Dec20_updated[[#This Row],[Visibility(mi)]]&gt;30, 30, MROUND(US_Accidents_Dec20_updated[[#This Row],[Visibility(mi)]],5))</f>
        <v>10</v>
      </c>
      <c r="K4965">
        <f>MROUND(US_Accidents_Dec20_updated[[#This Row],[Wind_Speed(mph)]],5)</f>
        <v>15</v>
      </c>
      <c r="L4965">
        <f>IF(US_Accidents_Dec20_updated[[#This Row],[Precipitation(in)]]&gt;0.1, 0.1, US_Accidents_Dec20_updated[[#This Row],[Precipitation(in)]])</f>
        <v>0</v>
      </c>
    </row>
    <row r="4966" spans="1:12" x14ac:dyDescent="0.25">
      <c r="A4966" t="str">
        <f>US_Accidents_Dec20_updated[[#This Row],[ID]]</f>
        <v>A-4206185</v>
      </c>
      <c r="B4966">
        <f>US_Accidents_Dec20_updated[[#This Row],[Start_Lat]]</f>
        <v>38.969442000000001</v>
      </c>
      <c r="C4966">
        <f>US_Accidents_Dec20_updated[[#This Row],[Start_Lng]]</f>
        <v>-104.80483099999999</v>
      </c>
      <c r="D4966">
        <f>US_Accidents_Dec20_updated[[#This Row],[Severity]]-1</f>
        <v>3</v>
      </c>
      <c r="E4966">
        <f>HOUR(US_Accidents_Dec20_updated[[#This Row],[Start_Time]])</f>
        <v>19</v>
      </c>
      <c r="F4966">
        <f>DAY(US_Accidents_Dec20_updated[[#This Row],[Start_Time]])</f>
        <v>28</v>
      </c>
      <c r="G4966">
        <f>MONTH(US_Accidents_Dec20_updated[[#This Row],[Start_Time]])</f>
        <v>6</v>
      </c>
      <c r="H4966" t="str">
        <f>US_Accidents_Dec20_updated[[#This Row],[Description]]</f>
        <v>Closed between Briargate Pky/Exit 151 and Interquest Pky/Exit 153 - Road closed due to accident. Vehicle fire. emergency vehicles at scene.</v>
      </c>
      <c r="I4966" t="s">
        <v>50</v>
      </c>
      <c r="J4966">
        <f>IF(US_Accidents_Dec20_updated[[#This Row],[Visibility(mi)]]&gt;30, 30, MROUND(US_Accidents_Dec20_updated[[#This Row],[Visibility(mi)]],5))</f>
        <v>10</v>
      </c>
      <c r="K4966">
        <f>MROUND(US_Accidents_Dec20_updated[[#This Row],[Wind_Speed(mph)]],5)</f>
        <v>5</v>
      </c>
      <c r="L4966">
        <f>IF(US_Accidents_Dec20_updated[[#This Row],[Precipitation(in)]]&gt;0.1, 0.1, US_Accidents_Dec20_updated[[#This Row],[Precipitation(in)]])</f>
        <v>0</v>
      </c>
    </row>
    <row r="4967" spans="1:12" x14ac:dyDescent="0.25">
      <c r="A4967" t="str">
        <f>US_Accidents_Dec20_updated[[#This Row],[ID]]</f>
        <v>A-4206187</v>
      </c>
      <c r="B4967">
        <f>US_Accidents_Dec20_updated[[#This Row],[Start_Lat]]</f>
        <v>39.566223999999998</v>
      </c>
      <c r="C4967">
        <f>US_Accidents_Dec20_updated[[#This Row],[Start_Lng]]</f>
        <v>-104.87241899999999</v>
      </c>
      <c r="D4967">
        <f>US_Accidents_Dec20_updated[[#This Row],[Severity]]-1</f>
        <v>2</v>
      </c>
      <c r="E4967">
        <f>HOUR(US_Accidents_Dec20_updated[[#This Row],[Start_Time]])</f>
        <v>20</v>
      </c>
      <c r="F4967">
        <f>DAY(US_Accidents_Dec20_updated[[#This Row],[Start_Time]])</f>
        <v>28</v>
      </c>
      <c r="G4967">
        <f>MONTH(US_Accidents_Dec20_updated[[#This Row],[Start_Time]])</f>
        <v>6</v>
      </c>
      <c r="H4967" t="str">
        <f>US_Accidents_Dec20_updated[[#This Row],[Description]]</f>
        <v>At County Line Rd/Exit 195 - Accident.</v>
      </c>
      <c r="I4967" t="s">
        <v>50</v>
      </c>
      <c r="J4967">
        <f>IF(US_Accidents_Dec20_updated[[#This Row],[Visibility(mi)]]&gt;30, 30, MROUND(US_Accidents_Dec20_updated[[#This Row],[Visibility(mi)]],5))</f>
        <v>10</v>
      </c>
      <c r="K4967">
        <f>MROUND(US_Accidents_Dec20_updated[[#This Row],[Wind_Speed(mph)]],5)</f>
        <v>10</v>
      </c>
      <c r="L4967">
        <f>IF(US_Accidents_Dec20_updated[[#This Row],[Precipitation(in)]]&gt;0.1, 0.1, US_Accidents_Dec20_updated[[#This Row],[Precipitation(in)]])</f>
        <v>0</v>
      </c>
    </row>
    <row r="4968" spans="1:12" x14ac:dyDescent="0.25">
      <c r="A4968" t="str">
        <f>US_Accidents_Dec20_updated[[#This Row],[ID]]</f>
        <v>A-4206188</v>
      </c>
      <c r="B4968">
        <f>US_Accidents_Dec20_updated[[#This Row],[Start_Lat]]</f>
        <v>38.517556999999996</v>
      </c>
      <c r="C4968">
        <f>US_Accidents_Dec20_updated[[#This Row],[Start_Lng]]</f>
        <v>-104.630258</v>
      </c>
      <c r="D4968">
        <f>US_Accidents_Dec20_updated[[#This Row],[Severity]]-1</f>
        <v>2</v>
      </c>
      <c r="E4968">
        <f>HOUR(US_Accidents_Dec20_updated[[#This Row],[Start_Time]])</f>
        <v>22</v>
      </c>
      <c r="F4968">
        <f>DAY(US_Accidents_Dec20_updated[[#This Row],[Start_Time]])</f>
        <v>28</v>
      </c>
      <c r="G4968">
        <f>MONTH(US_Accidents_Dec20_updated[[#This Row],[Start_Time]])</f>
        <v>6</v>
      </c>
      <c r="H4968" t="str">
        <f>US_Accidents_Dec20_updated[[#This Row],[Description]]</f>
        <v>At County Line Road/Exit 116 - Accident. Two lanes blocked.</v>
      </c>
      <c r="I4968" t="s">
        <v>50</v>
      </c>
      <c r="J4968">
        <f>IF(US_Accidents_Dec20_updated[[#This Row],[Visibility(mi)]]&gt;30, 30, MROUND(US_Accidents_Dec20_updated[[#This Row],[Visibility(mi)]],5))</f>
        <v>10</v>
      </c>
      <c r="K4968">
        <f>MROUND(US_Accidents_Dec20_updated[[#This Row],[Wind_Speed(mph)]],5)</f>
        <v>5</v>
      </c>
      <c r="L4968">
        <f>IF(US_Accidents_Dec20_updated[[#This Row],[Precipitation(in)]]&gt;0.1, 0.1, US_Accidents_Dec20_updated[[#This Row],[Precipitation(in)]])</f>
        <v>0</v>
      </c>
    </row>
    <row r="4969" spans="1:12" x14ac:dyDescent="0.25">
      <c r="A4969" t="str">
        <f>US_Accidents_Dec20_updated[[#This Row],[ID]]</f>
        <v>A-4206482</v>
      </c>
      <c r="B4969">
        <f>US_Accidents_Dec20_updated[[#This Row],[Start_Lat]]</f>
        <v>39.619759999999999</v>
      </c>
      <c r="C4969">
        <f>US_Accidents_Dec20_updated[[#This Row],[Start_Lng]]</f>
        <v>-104.8994</v>
      </c>
      <c r="D4969">
        <f>US_Accidents_Dec20_updated[[#This Row],[Severity]]-1</f>
        <v>2</v>
      </c>
      <c r="E4969">
        <f>HOUR(US_Accidents_Dec20_updated[[#This Row],[Start_Time]])</f>
        <v>23</v>
      </c>
      <c r="F4969">
        <f>DAY(US_Accidents_Dec20_updated[[#This Row],[Start_Time]])</f>
        <v>28</v>
      </c>
      <c r="G4969">
        <f>MONTH(US_Accidents_Dec20_updated[[#This Row],[Start_Time]])</f>
        <v>6</v>
      </c>
      <c r="H4969" t="str">
        <f>US_Accidents_Dec20_updated[[#This Row],[Description]]</f>
        <v>At Orchard Rd/Exit 198 - Accident.</v>
      </c>
      <c r="I4969" t="s">
        <v>1203</v>
      </c>
      <c r="J4969">
        <f>IF(US_Accidents_Dec20_updated[[#This Row],[Visibility(mi)]]&gt;30, 30, MROUND(US_Accidents_Dec20_updated[[#This Row],[Visibility(mi)]],5))</f>
        <v>10</v>
      </c>
      <c r="K4969">
        <f>MROUND(US_Accidents_Dec20_updated[[#This Row],[Wind_Speed(mph)]],5)</f>
        <v>20</v>
      </c>
      <c r="L4969">
        <f>IF(US_Accidents_Dec20_updated[[#This Row],[Precipitation(in)]]&gt;0.1, 0.1, US_Accidents_Dec20_updated[[#This Row],[Precipitation(in)]])</f>
        <v>0</v>
      </c>
    </row>
    <row r="4970" spans="1:12" x14ac:dyDescent="0.25">
      <c r="A4970" t="str">
        <f>US_Accidents_Dec20_updated[[#This Row],[ID]]</f>
        <v>A-4206483</v>
      </c>
      <c r="B4970">
        <f>US_Accidents_Dec20_updated[[#This Row],[Start_Lat]]</f>
        <v>39.710752999999997</v>
      </c>
      <c r="C4970">
        <f>US_Accidents_Dec20_updated[[#This Row],[Start_Lng]]</f>
        <v>-104.82666</v>
      </c>
      <c r="D4970">
        <f>US_Accidents_Dec20_updated[[#This Row],[Severity]]-1</f>
        <v>2</v>
      </c>
      <c r="E4970">
        <f>HOUR(US_Accidents_Dec20_updated[[#This Row],[Start_Time]])</f>
        <v>0</v>
      </c>
      <c r="F4970">
        <f>DAY(US_Accidents_Dec20_updated[[#This Row],[Start_Time]])</f>
        <v>29</v>
      </c>
      <c r="G4970">
        <f>MONTH(US_Accidents_Dec20_updated[[#This Row],[Start_Time]])</f>
        <v>6</v>
      </c>
      <c r="H4970" t="str">
        <f>US_Accidents_Dec20_updated[[#This Row],[Description]]</f>
        <v>At E Alameda Ave/Exit 8 - Accident.</v>
      </c>
      <c r="I4970" t="s">
        <v>50</v>
      </c>
      <c r="J4970">
        <f>IF(US_Accidents_Dec20_updated[[#This Row],[Visibility(mi)]]&gt;30, 30, MROUND(US_Accidents_Dec20_updated[[#This Row],[Visibility(mi)]],5))</f>
        <v>10</v>
      </c>
      <c r="K4970">
        <f>MROUND(US_Accidents_Dec20_updated[[#This Row],[Wind_Speed(mph)]],5)</f>
        <v>10</v>
      </c>
      <c r="L4970">
        <f>IF(US_Accidents_Dec20_updated[[#This Row],[Precipitation(in)]]&gt;0.1, 0.1, US_Accidents_Dec20_updated[[#This Row],[Precipitation(in)]])</f>
        <v>0</v>
      </c>
    </row>
    <row r="4971" spans="1:12" x14ac:dyDescent="0.25">
      <c r="A4971" t="str">
        <f>US_Accidents_Dec20_updated[[#This Row],[ID]]</f>
        <v>A-4206485</v>
      </c>
      <c r="B4971">
        <f>US_Accidents_Dec20_updated[[#This Row],[Start_Lat]]</f>
        <v>37.617660000000001</v>
      </c>
      <c r="C4971">
        <f>US_Accidents_Dec20_updated[[#This Row],[Start_Lng]]</f>
        <v>-104.75927</v>
      </c>
      <c r="D4971">
        <f>US_Accidents_Dec20_updated[[#This Row],[Severity]]-1</f>
        <v>2</v>
      </c>
      <c r="E4971">
        <f>HOUR(US_Accidents_Dec20_updated[[#This Row],[Start_Time]])</f>
        <v>9</v>
      </c>
      <c r="F4971">
        <f>DAY(US_Accidents_Dec20_updated[[#This Row],[Start_Time]])</f>
        <v>29</v>
      </c>
      <c r="G4971">
        <f>MONTH(US_Accidents_Dec20_updated[[#This Row],[Start_Time]])</f>
        <v>6</v>
      </c>
      <c r="H4971" t="str">
        <f>US_Accidents_Dec20_updated[[#This Row],[Description]]</f>
        <v>At I-25/US-160 - Accident.</v>
      </c>
      <c r="I4971" t="s">
        <v>9695</v>
      </c>
      <c r="J4971">
        <f>IF(US_Accidents_Dec20_updated[[#This Row],[Visibility(mi)]]&gt;30, 30, MROUND(US_Accidents_Dec20_updated[[#This Row],[Visibility(mi)]],5))</f>
        <v>0</v>
      </c>
      <c r="K4971">
        <f>MROUND(US_Accidents_Dec20_updated[[#This Row],[Wind_Speed(mph)]],5)</f>
        <v>0</v>
      </c>
      <c r="L4971">
        <f>IF(US_Accidents_Dec20_updated[[#This Row],[Precipitation(in)]]&gt;0.1, 0.1, US_Accidents_Dec20_updated[[#This Row],[Precipitation(in)]])</f>
        <v>0</v>
      </c>
    </row>
    <row r="4972" spans="1:12" x14ac:dyDescent="0.25">
      <c r="A4972" t="str">
        <f>US_Accidents_Dec20_updated[[#This Row],[ID]]</f>
        <v>A-4206486</v>
      </c>
      <c r="B4972">
        <f>US_Accidents_Dec20_updated[[#This Row],[Start_Lat]]</f>
        <v>37.61768</v>
      </c>
      <c r="C4972">
        <f>US_Accidents_Dec20_updated[[#This Row],[Start_Lng]]</f>
        <v>-104.75972</v>
      </c>
      <c r="D4972">
        <f>US_Accidents_Dec20_updated[[#This Row],[Severity]]-1</f>
        <v>2</v>
      </c>
      <c r="E4972">
        <f>HOUR(US_Accidents_Dec20_updated[[#This Row],[Start_Time]])</f>
        <v>9</v>
      </c>
      <c r="F4972">
        <f>DAY(US_Accidents_Dec20_updated[[#This Row],[Start_Time]])</f>
        <v>29</v>
      </c>
      <c r="G4972">
        <f>MONTH(US_Accidents_Dec20_updated[[#This Row],[Start_Time]])</f>
        <v>6</v>
      </c>
      <c r="H4972" t="str">
        <f>US_Accidents_Dec20_updated[[#This Row],[Description]]</f>
        <v>At I-25/US-160 - Accident.</v>
      </c>
      <c r="I4972" t="s">
        <v>9695</v>
      </c>
      <c r="J4972">
        <f>IF(US_Accidents_Dec20_updated[[#This Row],[Visibility(mi)]]&gt;30, 30, MROUND(US_Accidents_Dec20_updated[[#This Row],[Visibility(mi)]],5))</f>
        <v>0</v>
      </c>
      <c r="K4972">
        <f>MROUND(US_Accidents_Dec20_updated[[#This Row],[Wind_Speed(mph)]],5)</f>
        <v>0</v>
      </c>
      <c r="L4972">
        <f>IF(US_Accidents_Dec20_updated[[#This Row],[Precipitation(in)]]&gt;0.1, 0.1, US_Accidents_Dec20_updated[[#This Row],[Precipitation(in)]])</f>
        <v>0</v>
      </c>
    </row>
    <row r="4973" spans="1:12" x14ac:dyDescent="0.25">
      <c r="A4973" t="str">
        <f>US_Accidents_Dec20_updated[[#This Row],[ID]]</f>
        <v>A-4206487</v>
      </c>
      <c r="B4973">
        <f>US_Accidents_Dec20_updated[[#This Row],[Start_Lat]]</f>
        <v>37.621250000000003</v>
      </c>
      <c r="C4973">
        <f>US_Accidents_Dec20_updated[[#This Row],[Start_Lng]]</f>
        <v>-104.76186</v>
      </c>
      <c r="D4973">
        <f>US_Accidents_Dec20_updated[[#This Row],[Severity]]-1</f>
        <v>2</v>
      </c>
      <c r="E4973">
        <f>HOUR(US_Accidents_Dec20_updated[[#This Row],[Start_Time]])</f>
        <v>9</v>
      </c>
      <c r="F4973">
        <f>DAY(US_Accidents_Dec20_updated[[#This Row],[Start_Time]])</f>
        <v>29</v>
      </c>
      <c r="G4973">
        <f>MONTH(US_Accidents_Dec20_updated[[#This Row],[Start_Time]])</f>
        <v>6</v>
      </c>
      <c r="H4973" t="str">
        <f>US_Accidents_Dec20_updated[[#This Row],[Description]]</f>
        <v>At I-25-BL/Exit 49 - Accident.</v>
      </c>
      <c r="I4973" t="s">
        <v>9695</v>
      </c>
      <c r="J4973">
        <f>IF(US_Accidents_Dec20_updated[[#This Row],[Visibility(mi)]]&gt;30, 30, MROUND(US_Accidents_Dec20_updated[[#This Row],[Visibility(mi)]],5))</f>
        <v>0</v>
      </c>
      <c r="K4973">
        <f>MROUND(US_Accidents_Dec20_updated[[#This Row],[Wind_Speed(mph)]],5)</f>
        <v>0</v>
      </c>
      <c r="L4973">
        <f>IF(US_Accidents_Dec20_updated[[#This Row],[Precipitation(in)]]&gt;0.1, 0.1, US_Accidents_Dec20_updated[[#This Row],[Precipitation(in)]])</f>
        <v>0</v>
      </c>
    </row>
    <row r="4974" spans="1:12" x14ac:dyDescent="0.25">
      <c r="A4974" t="str">
        <f>US_Accidents_Dec20_updated[[#This Row],[ID]]</f>
        <v>A-4206493</v>
      </c>
      <c r="B4974">
        <f>US_Accidents_Dec20_updated[[#This Row],[Start_Lat]]</f>
        <v>37.615763999999999</v>
      </c>
      <c r="C4974">
        <f>US_Accidents_Dec20_updated[[#This Row],[Start_Lng]]</f>
        <v>-105.200509</v>
      </c>
      <c r="D4974">
        <f>US_Accidents_Dec20_updated[[#This Row],[Severity]]-1</f>
        <v>2</v>
      </c>
      <c r="E4974">
        <f>HOUR(US_Accidents_Dec20_updated[[#This Row],[Start_Time]])</f>
        <v>7</v>
      </c>
      <c r="F4974">
        <f>DAY(US_Accidents_Dec20_updated[[#This Row],[Start_Time]])</f>
        <v>29</v>
      </c>
      <c r="G4974">
        <f>MONTH(US_Accidents_Dec20_updated[[#This Row],[Start_Time]])</f>
        <v>6</v>
      </c>
      <c r="H4974" t="str">
        <f>US_Accidents_Dec20_updated[[#This Row],[Description]]</f>
        <v>At CO-12/Highway of Legends - Accident.</v>
      </c>
      <c r="I4974" t="s">
        <v>9695</v>
      </c>
      <c r="J4974">
        <f>IF(US_Accidents_Dec20_updated[[#This Row],[Visibility(mi)]]&gt;30, 30, MROUND(US_Accidents_Dec20_updated[[#This Row],[Visibility(mi)]],5))</f>
        <v>0</v>
      </c>
      <c r="K4974">
        <f>MROUND(US_Accidents_Dec20_updated[[#This Row],[Wind_Speed(mph)]],5)</f>
        <v>0</v>
      </c>
      <c r="L4974">
        <f>IF(US_Accidents_Dec20_updated[[#This Row],[Precipitation(in)]]&gt;0.1, 0.1, US_Accidents_Dec20_updated[[#This Row],[Precipitation(in)]])</f>
        <v>0</v>
      </c>
    </row>
    <row r="4975" spans="1:12" x14ac:dyDescent="0.25">
      <c r="A4975" t="str">
        <f>US_Accidents_Dec20_updated[[#This Row],[ID]]</f>
        <v>A-4206503</v>
      </c>
      <c r="B4975">
        <f>US_Accidents_Dec20_updated[[#This Row],[Start_Lat]]</f>
        <v>39.742620000000002</v>
      </c>
      <c r="C4975">
        <f>US_Accidents_Dec20_updated[[#This Row],[Start_Lng]]</f>
        <v>-105.43115</v>
      </c>
      <c r="D4975">
        <f>US_Accidents_Dec20_updated[[#This Row],[Severity]]-1</f>
        <v>3</v>
      </c>
      <c r="E4975">
        <f>HOUR(US_Accidents_Dec20_updated[[#This Row],[Start_Time]])</f>
        <v>9</v>
      </c>
      <c r="F4975">
        <f>DAY(US_Accidents_Dec20_updated[[#This Row],[Start_Time]])</f>
        <v>29</v>
      </c>
      <c r="G4975">
        <f>MONTH(US_Accidents_Dec20_updated[[#This Row],[Start_Time]])</f>
        <v>6</v>
      </c>
      <c r="H4975" t="str">
        <f>US_Accidents_Dec20_updated[[#This Row],[Description]]</f>
        <v>Closed at US-40 - Road closed due to accident.</v>
      </c>
      <c r="I4975" t="s">
        <v>50</v>
      </c>
      <c r="J4975">
        <f>IF(US_Accidents_Dec20_updated[[#This Row],[Visibility(mi)]]&gt;30, 30, MROUND(US_Accidents_Dec20_updated[[#This Row],[Visibility(mi)]],5))</f>
        <v>10</v>
      </c>
      <c r="K4975">
        <f>MROUND(US_Accidents_Dec20_updated[[#This Row],[Wind_Speed(mph)]],5)</f>
        <v>0</v>
      </c>
      <c r="L4975">
        <f>IF(US_Accidents_Dec20_updated[[#This Row],[Precipitation(in)]]&gt;0.1, 0.1, US_Accidents_Dec20_updated[[#This Row],[Precipitation(in)]])</f>
        <v>0</v>
      </c>
    </row>
    <row r="4976" spans="1:12" x14ac:dyDescent="0.25">
      <c r="A4976" t="str">
        <f>US_Accidents_Dec20_updated[[#This Row],[ID]]</f>
        <v>A-4206504</v>
      </c>
      <c r="B4976">
        <f>US_Accidents_Dec20_updated[[#This Row],[Start_Lat]]</f>
        <v>39.74671</v>
      </c>
      <c r="C4976">
        <f>US_Accidents_Dec20_updated[[#This Row],[Start_Lng]]</f>
        <v>-105.43701</v>
      </c>
      <c r="D4976">
        <f>US_Accidents_Dec20_updated[[#This Row],[Severity]]-1</f>
        <v>3</v>
      </c>
      <c r="E4976">
        <f>HOUR(US_Accidents_Dec20_updated[[#This Row],[Start_Time]])</f>
        <v>9</v>
      </c>
      <c r="F4976">
        <f>DAY(US_Accidents_Dec20_updated[[#This Row],[Start_Time]])</f>
        <v>29</v>
      </c>
      <c r="G4976">
        <f>MONTH(US_Accidents_Dec20_updated[[#This Row],[Start_Time]])</f>
        <v>6</v>
      </c>
      <c r="H4976" t="str">
        <f>US_Accidents_Dec20_updated[[#This Row],[Description]]</f>
        <v>Closed between US-40 and I-70/US-6 - Road closed due to accident.</v>
      </c>
      <c r="I4976" t="s">
        <v>50</v>
      </c>
      <c r="J4976">
        <f>IF(US_Accidents_Dec20_updated[[#This Row],[Visibility(mi)]]&gt;30, 30, MROUND(US_Accidents_Dec20_updated[[#This Row],[Visibility(mi)]],5))</f>
        <v>10</v>
      </c>
      <c r="K4976">
        <f>MROUND(US_Accidents_Dec20_updated[[#This Row],[Wind_Speed(mph)]],5)</f>
        <v>0</v>
      </c>
      <c r="L4976">
        <f>IF(US_Accidents_Dec20_updated[[#This Row],[Precipitation(in)]]&gt;0.1, 0.1, US_Accidents_Dec20_updated[[#This Row],[Precipitation(in)]])</f>
        <v>0</v>
      </c>
    </row>
    <row r="4977" spans="1:12" x14ac:dyDescent="0.25">
      <c r="A4977" t="str">
        <f>US_Accidents_Dec20_updated[[#This Row],[ID]]</f>
        <v>A-4206507</v>
      </c>
      <c r="B4977">
        <f>US_Accidents_Dec20_updated[[#This Row],[Start_Lat]]</f>
        <v>39.742620000000002</v>
      </c>
      <c r="C4977">
        <f>US_Accidents_Dec20_updated[[#This Row],[Start_Lng]]</f>
        <v>-105.43115</v>
      </c>
      <c r="D4977">
        <f>US_Accidents_Dec20_updated[[#This Row],[Severity]]-1</f>
        <v>3</v>
      </c>
      <c r="E4977">
        <f>HOUR(US_Accidents_Dec20_updated[[#This Row],[Start_Time]])</f>
        <v>11</v>
      </c>
      <c r="F4977">
        <f>DAY(US_Accidents_Dec20_updated[[#This Row],[Start_Time]])</f>
        <v>29</v>
      </c>
      <c r="G4977">
        <f>MONTH(US_Accidents_Dec20_updated[[#This Row],[Start_Time]])</f>
        <v>6</v>
      </c>
      <c r="H4977" t="str">
        <f>US_Accidents_Dec20_updated[[#This Row],[Description]]</f>
        <v>Closed at I-70/US-6 - Road closed due to accident.</v>
      </c>
      <c r="I4977" t="s">
        <v>50</v>
      </c>
      <c r="J4977">
        <f>IF(US_Accidents_Dec20_updated[[#This Row],[Visibility(mi)]]&gt;30, 30, MROUND(US_Accidents_Dec20_updated[[#This Row],[Visibility(mi)]],5))</f>
        <v>10</v>
      </c>
      <c r="K4977">
        <f>MROUND(US_Accidents_Dec20_updated[[#This Row],[Wind_Speed(mph)]],5)</f>
        <v>10</v>
      </c>
      <c r="L4977">
        <f>IF(US_Accidents_Dec20_updated[[#This Row],[Precipitation(in)]]&gt;0.1, 0.1, US_Accidents_Dec20_updated[[#This Row],[Precipitation(in)]])</f>
        <v>0</v>
      </c>
    </row>
    <row r="4978" spans="1:12" x14ac:dyDescent="0.25">
      <c r="A4978" t="str">
        <f>US_Accidents_Dec20_updated[[#This Row],[ID]]</f>
        <v>A-4206508</v>
      </c>
      <c r="B4978">
        <f>US_Accidents_Dec20_updated[[#This Row],[Start_Lat]]</f>
        <v>39.74671</v>
      </c>
      <c r="C4978">
        <f>US_Accidents_Dec20_updated[[#This Row],[Start_Lng]]</f>
        <v>-105.43701</v>
      </c>
      <c r="D4978">
        <f>US_Accidents_Dec20_updated[[#This Row],[Severity]]-1</f>
        <v>3</v>
      </c>
      <c r="E4978">
        <f>HOUR(US_Accidents_Dec20_updated[[#This Row],[Start_Time]])</f>
        <v>11</v>
      </c>
      <c r="F4978">
        <f>DAY(US_Accidents_Dec20_updated[[#This Row],[Start_Time]])</f>
        <v>29</v>
      </c>
      <c r="G4978">
        <f>MONTH(US_Accidents_Dec20_updated[[#This Row],[Start_Time]])</f>
        <v>6</v>
      </c>
      <c r="H4978" t="str">
        <f>US_Accidents_Dec20_updated[[#This Row],[Description]]</f>
        <v>Closed between I-70/US-6 and US-6/CO-119 - Road closed due to accident.</v>
      </c>
      <c r="I4978" t="s">
        <v>50</v>
      </c>
      <c r="J4978">
        <f>IF(US_Accidents_Dec20_updated[[#This Row],[Visibility(mi)]]&gt;30, 30, MROUND(US_Accidents_Dec20_updated[[#This Row],[Visibility(mi)]],5))</f>
        <v>10</v>
      </c>
      <c r="K4978">
        <f>MROUND(US_Accidents_Dec20_updated[[#This Row],[Wind_Speed(mph)]],5)</f>
        <v>10</v>
      </c>
      <c r="L4978">
        <f>IF(US_Accidents_Dec20_updated[[#This Row],[Precipitation(in)]]&gt;0.1, 0.1, US_Accidents_Dec20_updated[[#This Row],[Precipitation(in)]])</f>
        <v>0</v>
      </c>
    </row>
    <row r="4979" spans="1:12" x14ac:dyDescent="0.25">
      <c r="A4979" t="str">
        <f>US_Accidents_Dec20_updated[[#This Row],[ID]]</f>
        <v>A-4206527</v>
      </c>
      <c r="B4979">
        <f>US_Accidents_Dec20_updated[[#This Row],[Start_Lat]]</f>
        <v>38.887231999999997</v>
      </c>
      <c r="C4979">
        <f>US_Accidents_Dec20_updated[[#This Row],[Start_Lng]]</f>
        <v>-104.953642</v>
      </c>
      <c r="D4979">
        <f>US_Accidents_Dec20_updated[[#This Row],[Severity]]-1</f>
        <v>2</v>
      </c>
      <c r="E4979">
        <f>HOUR(US_Accidents_Dec20_updated[[#This Row],[Start_Time]])</f>
        <v>15</v>
      </c>
      <c r="F4979">
        <f>DAY(US_Accidents_Dec20_updated[[#This Row],[Start_Time]])</f>
        <v>29</v>
      </c>
      <c r="G4979">
        <f>MONTH(US_Accidents_Dec20_updated[[#This Row],[Start_Time]])</f>
        <v>6</v>
      </c>
      <c r="H4979" t="str">
        <f>US_Accidents_Dec20_updated[[#This Row],[Description]]</f>
        <v>At Chipita Park Rd - Accident.</v>
      </c>
      <c r="I4979" t="s">
        <v>50</v>
      </c>
      <c r="J4979">
        <f>IF(US_Accidents_Dec20_updated[[#This Row],[Visibility(mi)]]&gt;30, 30, MROUND(US_Accidents_Dec20_updated[[#This Row],[Visibility(mi)]],5))</f>
        <v>10</v>
      </c>
      <c r="K4979">
        <f>MROUND(US_Accidents_Dec20_updated[[#This Row],[Wind_Speed(mph)]],5)</f>
        <v>5</v>
      </c>
      <c r="L4979">
        <f>IF(US_Accidents_Dec20_updated[[#This Row],[Precipitation(in)]]&gt;0.1, 0.1, US_Accidents_Dec20_updated[[#This Row],[Precipitation(in)]])</f>
        <v>0</v>
      </c>
    </row>
    <row r="4980" spans="1:12" x14ac:dyDescent="0.25">
      <c r="A4980" t="str">
        <f>US_Accidents_Dec20_updated[[#This Row],[ID]]</f>
        <v>A-4206528</v>
      </c>
      <c r="B4980">
        <f>US_Accidents_Dec20_updated[[#This Row],[Start_Lat]]</f>
        <v>39.778289999999998</v>
      </c>
      <c r="C4980">
        <f>US_Accidents_Dec20_updated[[#This Row],[Start_Lng]]</f>
        <v>-104.897431</v>
      </c>
      <c r="D4980">
        <f>US_Accidents_Dec20_updated[[#This Row],[Severity]]-1</f>
        <v>2</v>
      </c>
      <c r="E4980">
        <f>HOUR(US_Accidents_Dec20_updated[[#This Row],[Start_Time]])</f>
        <v>14</v>
      </c>
      <c r="F4980">
        <f>DAY(US_Accidents_Dec20_updated[[#This Row],[Start_Time]])</f>
        <v>29</v>
      </c>
      <c r="G4980">
        <f>MONTH(US_Accidents_Dec20_updated[[#This Row],[Start_Time]])</f>
        <v>6</v>
      </c>
      <c r="H4980" t="str">
        <f>US_Accidents_Dec20_updated[[#This Row],[Description]]</f>
        <v>At I-270/Exit 279 - Accident.</v>
      </c>
      <c r="I4980" t="s">
        <v>50</v>
      </c>
      <c r="J4980">
        <f>IF(US_Accidents_Dec20_updated[[#This Row],[Visibility(mi)]]&gt;30, 30, MROUND(US_Accidents_Dec20_updated[[#This Row],[Visibility(mi)]],5))</f>
        <v>30</v>
      </c>
      <c r="K4980">
        <f>MROUND(US_Accidents_Dec20_updated[[#This Row],[Wind_Speed(mph)]],5)</f>
        <v>5</v>
      </c>
      <c r="L4980">
        <f>IF(US_Accidents_Dec20_updated[[#This Row],[Precipitation(in)]]&gt;0.1, 0.1, US_Accidents_Dec20_updated[[#This Row],[Precipitation(in)]])</f>
        <v>0</v>
      </c>
    </row>
    <row r="4981" spans="1:12" x14ac:dyDescent="0.25">
      <c r="A4981" t="str">
        <f>US_Accidents_Dec20_updated[[#This Row],[ID]]</f>
        <v>A-4206533</v>
      </c>
      <c r="B4981">
        <f>US_Accidents_Dec20_updated[[#This Row],[Start_Lat]]</f>
        <v>39.882320999999997</v>
      </c>
      <c r="C4981">
        <f>US_Accidents_Dec20_updated[[#This Row],[Start_Lng]]</f>
        <v>-104.98746</v>
      </c>
      <c r="D4981">
        <f>US_Accidents_Dec20_updated[[#This Row],[Severity]]-1</f>
        <v>2</v>
      </c>
      <c r="E4981">
        <f>HOUR(US_Accidents_Dec20_updated[[#This Row],[Start_Time]])</f>
        <v>15</v>
      </c>
      <c r="F4981">
        <f>DAY(US_Accidents_Dec20_updated[[#This Row],[Start_Time]])</f>
        <v>29</v>
      </c>
      <c r="G4981">
        <f>MONTH(US_Accidents_Dec20_updated[[#This Row],[Start_Time]])</f>
        <v>6</v>
      </c>
      <c r="H4981" t="str">
        <f>US_Accidents_Dec20_updated[[#This Row],[Description]]</f>
        <v>At 104th Ave/Exit 221 - Accident.</v>
      </c>
      <c r="I4981" t="s">
        <v>50</v>
      </c>
      <c r="J4981">
        <f>IF(US_Accidents_Dec20_updated[[#This Row],[Visibility(mi)]]&gt;30, 30, MROUND(US_Accidents_Dec20_updated[[#This Row],[Visibility(mi)]],5))</f>
        <v>30</v>
      </c>
      <c r="K4981">
        <f>MROUND(US_Accidents_Dec20_updated[[#This Row],[Wind_Speed(mph)]],5)</f>
        <v>5</v>
      </c>
      <c r="L4981">
        <f>IF(US_Accidents_Dec20_updated[[#This Row],[Precipitation(in)]]&gt;0.1, 0.1, US_Accidents_Dec20_updated[[#This Row],[Precipitation(in)]])</f>
        <v>0</v>
      </c>
    </row>
    <row r="4982" spans="1:12" x14ac:dyDescent="0.25">
      <c r="A4982" t="str">
        <f>US_Accidents_Dec20_updated[[#This Row],[ID]]</f>
        <v>A-4206534</v>
      </c>
      <c r="B4982">
        <f>US_Accidents_Dec20_updated[[#This Row],[Start_Lat]]</f>
        <v>39.900221000000002</v>
      </c>
      <c r="C4982">
        <f>US_Accidents_Dec20_updated[[#This Row],[Start_Lng]]</f>
        <v>-104.988178</v>
      </c>
      <c r="D4982">
        <f>US_Accidents_Dec20_updated[[#This Row],[Severity]]-1</f>
        <v>2</v>
      </c>
      <c r="E4982">
        <f>HOUR(US_Accidents_Dec20_updated[[#This Row],[Start_Time]])</f>
        <v>15</v>
      </c>
      <c r="F4982">
        <f>DAY(US_Accidents_Dec20_updated[[#This Row],[Start_Time]])</f>
        <v>29</v>
      </c>
      <c r="G4982">
        <f>MONTH(US_Accidents_Dec20_updated[[#This Row],[Start_Time]])</f>
        <v>6</v>
      </c>
      <c r="H4982" t="str">
        <f>US_Accidents_Dec20_updated[[#This Row],[Description]]</f>
        <v>At 104th Ave/Exit 221 - Accident.</v>
      </c>
      <c r="I4982" t="s">
        <v>50</v>
      </c>
      <c r="J4982">
        <f>IF(US_Accidents_Dec20_updated[[#This Row],[Visibility(mi)]]&gt;30, 30, MROUND(US_Accidents_Dec20_updated[[#This Row],[Visibility(mi)]],5))</f>
        <v>30</v>
      </c>
      <c r="K4982">
        <f>MROUND(US_Accidents_Dec20_updated[[#This Row],[Wind_Speed(mph)]],5)</f>
        <v>5</v>
      </c>
      <c r="L4982">
        <f>IF(US_Accidents_Dec20_updated[[#This Row],[Precipitation(in)]]&gt;0.1, 0.1, US_Accidents_Dec20_updated[[#This Row],[Precipitation(in)]])</f>
        <v>0</v>
      </c>
    </row>
    <row r="4983" spans="1:12" x14ac:dyDescent="0.25">
      <c r="A4983" t="str">
        <f>US_Accidents_Dec20_updated[[#This Row],[ID]]</f>
        <v>A-4206535</v>
      </c>
      <c r="B4983">
        <f>US_Accidents_Dec20_updated[[#This Row],[Start_Lat]]</f>
        <v>39.838332000000001</v>
      </c>
      <c r="C4983">
        <f>US_Accidents_Dec20_updated[[#This Row],[Start_Lng]]</f>
        <v>-104.98351</v>
      </c>
      <c r="D4983">
        <f>US_Accidents_Dec20_updated[[#This Row],[Severity]]-1</f>
        <v>2</v>
      </c>
      <c r="E4983">
        <f>HOUR(US_Accidents_Dec20_updated[[#This Row],[Start_Time]])</f>
        <v>15</v>
      </c>
      <c r="F4983">
        <f>DAY(US_Accidents_Dec20_updated[[#This Row],[Start_Time]])</f>
        <v>29</v>
      </c>
      <c r="G4983">
        <f>MONTH(US_Accidents_Dec20_updated[[#This Row],[Start_Time]])</f>
        <v>6</v>
      </c>
      <c r="H4983" t="str">
        <f>US_Accidents_Dec20_updated[[#This Row],[Description]]</f>
        <v>At 84th Ave/Exit 219 - Accident.</v>
      </c>
      <c r="I4983" t="s">
        <v>50</v>
      </c>
      <c r="J4983">
        <f>IF(US_Accidents_Dec20_updated[[#This Row],[Visibility(mi)]]&gt;30, 30, MROUND(US_Accidents_Dec20_updated[[#This Row],[Visibility(mi)]],5))</f>
        <v>30</v>
      </c>
      <c r="K4983">
        <f>MROUND(US_Accidents_Dec20_updated[[#This Row],[Wind_Speed(mph)]],5)</f>
        <v>5</v>
      </c>
      <c r="L4983">
        <f>IF(US_Accidents_Dec20_updated[[#This Row],[Precipitation(in)]]&gt;0.1, 0.1, US_Accidents_Dec20_updated[[#This Row],[Precipitation(in)]])</f>
        <v>0</v>
      </c>
    </row>
    <row r="4984" spans="1:12" x14ac:dyDescent="0.25">
      <c r="A4984" t="str">
        <f>US_Accidents_Dec20_updated[[#This Row],[ID]]</f>
        <v>A-4206536</v>
      </c>
      <c r="B4984">
        <f>US_Accidents_Dec20_updated[[#This Row],[Start_Lat]]</f>
        <v>39.825524999999999</v>
      </c>
      <c r="C4984">
        <f>US_Accidents_Dec20_updated[[#This Row],[Start_Lng]]</f>
        <v>-104.98286</v>
      </c>
      <c r="D4984">
        <f>US_Accidents_Dec20_updated[[#This Row],[Severity]]-1</f>
        <v>2</v>
      </c>
      <c r="E4984">
        <f>HOUR(US_Accidents_Dec20_updated[[#This Row],[Start_Time]])</f>
        <v>15</v>
      </c>
      <c r="F4984">
        <f>DAY(US_Accidents_Dec20_updated[[#This Row],[Start_Time]])</f>
        <v>29</v>
      </c>
      <c r="G4984">
        <f>MONTH(US_Accidents_Dec20_updated[[#This Row],[Start_Time]])</f>
        <v>6</v>
      </c>
      <c r="H4984" t="str">
        <f>US_Accidents_Dec20_updated[[#This Row],[Description]]</f>
        <v>At I-25 (North) - Accident.</v>
      </c>
      <c r="I4984" t="s">
        <v>50</v>
      </c>
      <c r="J4984">
        <f>IF(US_Accidents_Dec20_updated[[#This Row],[Visibility(mi)]]&gt;30, 30, MROUND(US_Accidents_Dec20_updated[[#This Row],[Visibility(mi)]],5))</f>
        <v>30</v>
      </c>
      <c r="K4984">
        <f>MROUND(US_Accidents_Dec20_updated[[#This Row],[Wind_Speed(mph)]],5)</f>
        <v>5</v>
      </c>
      <c r="L4984">
        <f>IF(US_Accidents_Dec20_updated[[#This Row],[Precipitation(in)]]&gt;0.1, 0.1, US_Accidents_Dec20_updated[[#This Row],[Precipitation(in)]])</f>
        <v>0</v>
      </c>
    </row>
    <row r="4985" spans="1:12" x14ac:dyDescent="0.25">
      <c r="A4985" t="str">
        <f>US_Accidents_Dec20_updated[[#This Row],[ID]]</f>
        <v>A-4206540</v>
      </c>
      <c r="B4985">
        <f>US_Accidents_Dec20_updated[[#This Row],[Start_Lat]]</f>
        <v>39.997340000000001</v>
      </c>
      <c r="C4985">
        <f>US_Accidents_Dec20_updated[[#This Row],[Start_Lng]]</f>
        <v>-104.98218</v>
      </c>
      <c r="D4985">
        <f>US_Accidents_Dec20_updated[[#This Row],[Severity]]-1</f>
        <v>2</v>
      </c>
      <c r="E4985">
        <f>HOUR(US_Accidents_Dec20_updated[[#This Row],[Start_Time]])</f>
        <v>19</v>
      </c>
      <c r="F4985">
        <f>DAY(US_Accidents_Dec20_updated[[#This Row],[Start_Time]])</f>
        <v>29</v>
      </c>
      <c r="G4985">
        <f>MONTH(US_Accidents_Dec20_updated[[#This Row],[Start_Time]])</f>
        <v>6</v>
      </c>
      <c r="H4985" t="str">
        <f>US_Accidents_Dec20_updated[[#This Row],[Description]]</f>
        <v>At CO-7/Exit 229 - Accident.</v>
      </c>
      <c r="I4985" t="s">
        <v>50</v>
      </c>
      <c r="J4985">
        <f>IF(US_Accidents_Dec20_updated[[#This Row],[Visibility(mi)]]&gt;30, 30, MROUND(US_Accidents_Dec20_updated[[#This Row],[Visibility(mi)]],5))</f>
        <v>10</v>
      </c>
      <c r="K4985">
        <f>MROUND(US_Accidents_Dec20_updated[[#This Row],[Wind_Speed(mph)]],5)</f>
        <v>5</v>
      </c>
      <c r="L4985">
        <f>IF(US_Accidents_Dec20_updated[[#This Row],[Precipitation(in)]]&gt;0.1, 0.1, US_Accidents_Dec20_updated[[#This Row],[Precipitation(in)]])</f>
        <v>0</v>
      </c>
    </row>
    <row r="4986" spans="1:12" x14ac:dyDescent="0.25">
      <c r="A4986" t="str">
        <f>US_Accidents_Dec20_updated[[#This Row],[ID]]</f>
        <v>A-4206542</v>
      </c>
      <c r="B4986">
        <f>US_Accidents_Dec20_updated[[#This Row],[Start_Lat]]</f>
        <v>39.778289999999998</v>
      </c>
      <c r="C4986">
        <f>US_Accidents_Dec20_updated[[#This Row],[Start_Lng]]</f>
        <v>-104.897431</v>
      </c>
      <c r="D4986">
        <f>US_Accidents_Dec20_updated[[#This Row],[Severity]]-1</f>
        <v>2</v>
      </c>
      <c r="E4986">
        <f>HOUR(US_Accidents_Dec20_updated[[#This Row],[Start_Time]])</f>
        <v>18</v>
      </c>
      <c r="F4986">
        <f>DAY(US_Accidents_Dec20_updated[[#This Row],[Start_Time]])</f>
        <v>29</v>
      </c>
      <c r="G4986">
        <f>MONTH(US_Accidents_Dec20_updated[[#This Row],[Start_Time]])</f>
        <v>6</v>
      </c>
      <c r="H4986" t="str">
        <f>US_Accidents_Dec20_updated[[#This Row],[Description]]</f>
        <v>At I-270/Exit 279 - Accident.</v>
      </c>
      <c r="I4986" t="s">
        <v>50</v>
      </c>
      <c r="J4986">
        <f>IF(US_Accidents_Dec20_updated[[#This Row],[Visibility(mi)]]&gt;30, 30, MROUND(US_Accidents_Dec20_updated[[#This Row],[Visibility(mi)]],5))</f>
        <v>30</v>
      </c>
      <c r="K4986">
        <f>MROUND(US_Accidents_Dec20_updated[[#This Row],[Wind_Speed(mph)]],5)</f>
        <v>10</v>
      </c>
      <c r="L4986">
        <f>IF(US_Accidents_Dec20_updated[[#This Row],[Precipitation(in)]]&gt;0.1, 0.1, US_Accidents_Dec20_updated[[#This Row],[Precipitation(in)]])</f>
        <v>0</v>
      </c>
    </row>
    <row r="4987" spans="1:12" x14ac:dyDescent="0.25">
      <c r="A4987" t="str">
        <f>US_Accidents_Dec20_updated[[#This Row],[ID]]</f>
        <v>A-4206543</v>
      </c>
      <c r="B4987">
        <f>US_Accidents_Dec20_updated[[#This Row],[Start_Lat]]</f>
        <v>40.30359</v>
      </c>
      <c r="C4987">
        <f>US_Accidents_Dec20_updated[[#This Row],[Start_Lng]]</f>
        <v>-104.98090999999999</v>
      </c>
      <c r="D4987">
        <f>US_Accidents_Dec20_updated[[#This Row],[Severity]]-1</f>
        <v>2</v>
      </c>
      <c r="E4987">
        <f>HOUR(US_Accidents_Dec20_updated[[#This Row],[Start_Time]])</f>
        <v>20</v>
      </c>
      <c r="F4987">
        <f>DAY(US_Accidents_Dec20_updated[[#This Row],[Start_Time]])</f>
        <v>29</v>
      </c>
      <c r="G4987">
        <f>MONTH(US_Accidents_Dec20_updated[[#This Row],[Start_Time]])</f>
        <v>6</v>
      </c>
      <c r="H4987" t="str">
        <f>US_Accidents_Dec20_updated[[#This Row],[Description]]</f>
        <v>At CR-34/Exit 245 - Accident.</v>
      </c>
      <c r="I4987" t="s">
        <v>50</v>
      </c>
      <c r="J4987">
        <f>IF(US_Accidents_Dec20_updated[[#This Row],[Visibility(mi)]]&gt;30, 30, MROUND(US_Accidents_Dec20_updated[[#This Row],[Visibility(mi)]],5))</f>
        <v>10</v>
      </c>
      <c r="K4987">
        <f>MROUND(US_Accidents_Dec20_updated[[#This Row],[Wind_Speed(mph)]],5)</f>
        <v>15</v>
      </c>
      <c r="L4987">
        <f>IF(US_Accidents_Dec20_updated[[#This Row],[Precipitation(in)]]&gt;0.1, 0.1, US_Accidents_Dec20_updated[[#This Row],[Precipitation(in)]])</f>
        <v>0</v>
      </c>
    </row>
    <row r="4988" spans="1:12" x14ac:dyDescent="0.25">
      <c r="A4988" t="str">
        <f>US_Accidents_Dec20_updated[[#This Row],[ID]]</f>
        <v>A-4206765</v>
      </c>
      <c r="B4988">
        <f>US_Accidents_Dec20_updated[[#This Row],[Start_Lat]]</f>
        <v>39.863804000000002</v>
      </c>
      <c r="C4988">
        <f>US_Accidents_Dec20_updated[[#This Row],[Start_Lng]]</f>
        <v>-104.98748000000001</v>
      </c>
      <c r="D4988">
        <f>US_Accidents_Dec20_updated[[#This Row],[Severity]]-1</f>
        <v>2</v>
      </c>
      <c r="E4988">
        <f>HOUR(US_Accidents_Dec20_updated[[#This Row],[Start_Time]])</f>
        <v>12</v>
      </c>
      <c r="F4988">
        <f>DAY(US_Accidents_Dec20_updated[[#This Row],[Start_Time]])</f>
        <v>30</v>
      </c>
      <c r="G4988">
        <f>MONTH(US_Accidents_Dec20_updated[[#This Row],[Start_Time]])</f>
        <v>6</v>
      </c>
      <c r="H4988" t="str">
        <f>US_Accidents_Dec20_updated[[#This Row],[Description]]</f>
        <v>At Thornton Pky/Exit 220 - Accident.</v>
      </c>
      <c r="I4988" t="s">
        <v>50</v>
      </c>
      <c r="J4988">
        <f>IF(US_Accidents_Dec20_updated[[#This Row],[Visibility(mi)]]&gt;30, 30, MROUND(US_Accidents_Dec20_updated[[#This Row],[Visibility(mi)]],5))</f>
        <v>30</v>
      </c>
      <c r="K4988">
        <f>MROUND(US_Accidents_Dec20_updated[[#This Row],[Wind_Speed(mph)]],5)</f>
        <v>5</v>
      </c>
      <c r="L4988">
        <f>IF(US_Accidents_Dec20_updated[[#This Row],[Precipitation(in)]]&gt;0.1, 0.1, US_Accidents_Dec20_updated[[#This Row],[Precipitation(in)]])</f>
        <v>0</v>
      </c>
    </row>
    <row r="4989" spans="1:12" x14ac:dyDescent="0.25">
      <c r="A4989" t="str">
        <f>US_Accidents_Dec20_updated[[#This Row],[ID]]</f>
        <v>A-4206766</v>
      </c>
      <c r="B4989">
        <f>US_Accidents_Dec20_updated[[#This Row],[Start_Lat]]</f>
        <v>40.453057000000001</v>
      </c>
      <c r="C4989">
        <f>US_Accidents_Dec20_updated[[#This Row],[Start_Lng]]</f>
        <v>-104.99218999999999</v>
      </c>
      <c r="D4989">
        <f>US_Accidents_Dec20_updated[[#This Row],[Severity]]-1</f>
        <v>2</v>
      </c>
      <c r="E4989">
        <f>HOUR(US_Accidents_Dec20_updated[[#This Row],[Start_Time]])</f>
        <v>14</v>
      </c>
      <c r="F4989">
        <f>DAY(US_Accidents_Dec20_updated[[#This Row],[Start_Time]])</f>
        <v>30</v>
      </c>
      <c r="G4989">
        <f>MONTH(US_Accidents_Dec20_updated[[#This Row],[Start_Time]])</f>
        <v>6</v>
      </c>
      <c r="H4989" t="str">
        <f>US_Accidents_Dec20_updated[[#This Row],[Description]]</f>
        <v>At Crossroads Blvd/Exit 259 - Accident.</v>
      </c>
      <c r="I4989" t="s">
        <v>50</v>
      </c>
      <c r="J4989">
        <f>IF(US_Accidents_Dec20_updated[[#This Row],[Visibility(mi)]]&gt;30, 30, MROUND(US_Accidents_Dec20_updated[[#This Row],[Visibility(mi)]],5))</f>
        <v>10</v>
      </c>
      <c r="K4989">
        <f>MROUND(US_Accidents_Dec20_updated[[#This Row],[Wind_Speed(mph)]],5)</f>
        <v>25</v>
      </c>
      <c r="L4989">
        <f>IF(US_Accidents_Dec20_updated[[#This Row],[Precipitation(in)]]&gt;0.1, 0.1, US_Accidents_Dec20_updated[[#This Row],[Precipitation(in)]])</f>
        <v>0</v>
      </c>
    </row>
    <row r="4990" spans="1:12" x14ac:dyDescent="0.25">
      <c r="A4990" t="str">
        <f>US_Accidents_Dec20_updated[[#This Row],[ID]]</f>
        <v>A-4206770</v>
      </c>
      <c r="B4990">
        <f>US_Accidents_Dec20_updated[[#This Row],[Start_Lat]]</f>
        <v>39.556319999999999</v>
      </c>
      <c r="C4990">
        <f>US_Accidents_Dec20_updated[[#This Row],[Start_Lng]]</f>
        <v>-104.87795</v>
      </c>
      <c r="D4990">
        <f>US_Accidents_Dec20_updated[[#This Row],[Severity]]-1</f>
        <v>2</v>
      </c>
      <c r="E4990">
        <f>HOUR(US_Accidents_Dec20_updated[[#This Row],[Start_Time]])</f>
        <v>16</v>
      </c>
      <c r="F4990">
        <f>DAY(US_Accidents_Dec20_updated[[#This Row],[Start_Time]])</f>
        <v>30</v>
      </c>
      <c r="G4990">
        <f>MONTH(US_Accidents_Dec20_updated[[#This Row],[Start_Time]])</f>
        <v>6</v>
      </c>
      <c r="H4990" t="str">
        <f>US_Accidents_Dec20_updated[[#This Row],[Description]]</f>
        <v>At I-25/US-87/E-470 - Accident.</v>
      </c>
      <c r="I4990" t="s">
        <v>50</v>
      </c>
      <c r="J4990">
        <f>IF(US_Accidents_Dec20_updated[[#This Row],[Visibility(mi)]]&gt;30, 30, MROUND(US_Accidents_Dec20_updated[[#This Row],[Visibility(mi)]],5))</f>
        <v>10</v>
      </c>
      <c r="K4990">
        <f>MROUND(US_Accidents_Dec20_updated[[#This Row],[Wind_Speed(mph)]],5)</f>
        <v>20</v>
      </c>
      <c r="L4990">
        <f>IF(US_Accidents_Dec20_updated[[#This Row],[Precipitation(in)]]&gt;0.1, 0.1, US_Accidents_Dec20_updated[[#This Row],[Precipitation(in)]])</f>
        <v>0</v>
      </c>
    </row>
    <row r="4991" spans="1:12" x14ac:dyDescent="0.25">
      <c r="A4991" t="str">
        <f>US_Accidents_Dec20_updated[[#This Row],[ID]]</f>
        <v>A-4206771</v>
      </c>
      <c r="B4991">
        <f>US_Accidents_Dec20_updated[[#This Row],[Start_Lat]]</f>
        <v>40.292976000000003</v>
      </c>
      <c r="C4991">
        <f>US_Accidents_Dec20_updated[[#This Row],[Start_Lng]]</f>
        <v>-104.98026</v>
      </c>
      <c r="D4991">
        <f>US_Accidents_Dec20_updated[[#This Row],[Severity]]-1</f>
        <v>2</v>
      </c>
      <c r="E4991">
        <f>HOUR(US_Accidents_Dec20_updated[[#This Row],[Start_Time]])</f>
        <v>14</v>
      </c>
      <c r="F4991">
        <f>DAY(US_Accidents_Dec20_updated[[#This Row],[Start_Time]])</f>
        <v>30</v>
      </c>
      <c r="G4991">
        <f>MONTH(US_Accidents_Dec20_updated[[#This Row],[Start_Time]])</f>
        <v>6</v>
      </c>
      <c r="H4991" t="str">
        <f>US_Accidents_Dec20_updated[[#This Row],[Description]]</f>
        <v>At CR-34/Exit 245 - Accident.</v>
      </c>
      <c r="I4991" t="s">
        <v>50</v>
      </c>
      <c r="J4991">
        <f>IF(US_Accidents_Dec20_updated[[#This Row],[Visibility(mi)]]&gt;30, 30, MROUND(US_Accidents_Dec20_updated[[#This Row],[Visibility(mi)]],5))</f>
        <v>10</v>
      </c>
      <c r="K4991">
        <f>MROUND(US_Accidents_Dec20_updated[[#This Row],[Wind_Speed(mph)]],5)</f>
        <v>20</v>
      </c>
      <c r="L4991">
        <f>IF(US_Accidents_Dec20_updated[[#This Row],[Precipitation(in)]]&gt;0.1, 0.1, US_Accidents_Dec20_updated[[#This Row],[Precipitation(in)]])</f>
        <v>0</v>
      </c>
    </row>
    <row r="4992" spans="1:12" x14ac:dyDescent="0.25">
      <c r="A4992" t="str">
        <f>US_Accidents_Dec20_updated[[#This Row],[ID]]</f>
        <v>A-4206772</v>
      </c>
      <c r="B4992">
        <f>US_Accidents_Dec20_updated[[#This Row],[Start_Lat]]</f>
        <v>40.286498000000002</v>
      </c>
      <c r="C4992">
        <f>US_Accidents_Dec20_updated[[#This Row],[Start_Lng]]</f>
        <v>-104.97998</v>
      </c>
      <c r="D4992">
        <f>US_Accidents_Dec20_updated[[#This Row],[Severity]]-1</f>
        <v>2</v>
      </c>
      <c r="E4992">
        <f>HOUR(US_Accidents_Dec20_updated[[#This Row],[Start_Time]])</f>
        <v>14</v>
      </c>
      <c r="F4992">
        <f>DAY(US_Accidents_Dec20_updated[[#This Row],[Start_Time]])</f>
        <v>30</v>
      </c>
      <c r="G4992">
        <f>MONTH(US_Accidents_Dec20_updated[[#This Row],[Start_Time]])</f>
        <v>6</v>
      </c>
      <c r="H4992" t="str">
        <f>US_Accidents_Dec20_updated[[#This Row],[Description]]</f>
        <v>At CO-56/Exit 250 - Accident.</v>
      </c>
      <c r="I4992" t="s">
        <v>50</v>
      </c>
      <c r="J4992">
        <f>IF(US_Accidents_Dec20_updated[[#This Row],[Visibility(mi)]]&gt;30, 30, MROUND(US_Accidents_Dec20_updated[[#This Row],[Visibility(mi)]],5))</f>
        <v>10</v>
      </c>
      <c r="K4992">
        <f>MROUND(US_Accidents_Dec20_updated[[#This Row],[Wind_Speed(mph)]],5)</f>
        <v>20</v>
      </c>
      <c r="L4992">
        <f>IF(US_Accidents_Dec20_updated[[#This Row],[Precipitation(in)]]&gt;0.1, 0.1, US_Accidents_Dec20_updated[[#This Row],[Precipitation(in)]])</f>
        <v>0</v>
      </c>
    </row>
    <row r="4993" spans="1:12" x14ac:dyDescent="0.25">
      <c r="A4993" t="str">
        <f>US_Accidents_Dec20_updated[[#This Row],[ID]]</f>
        <v>A-4206773</v>
      </c>
      <c r="B4993">
        <f>US_Accidents_Dec20_updated[[#This Row],[Start_Lat]]</f>
        <v>40.286498000000002</v>
      </c>
      <c r="C4993">
        <f>US_Accidents_Dec20_updated[[#This Row],[Start_Lng]]</f>
        <v>-104.97998</v>
      </c>
      <c r="D4993">
        <f>US_Accidents_Dec20_updated[[#This Row],[Severity]]-1</f>
        <v>2</v>
      </c>
      <c r="E4993">
        <f>HOUR(US_Accidents_Dec20_updated[[#This Row],[Start_Time]])</f>
        <v>14</v>
      </c>
      <c r="F4993">
        <f>DAY(US_Accidents_Dec20_updated[[#This Row],[Start_Time]])</f>
        <v>30</v>
      </c>
      <c r="G4993">
        <f>MONTH(US_Accidents_Dec20_updated[[#This Row],[Start_Time]])</f>
        <v>6</v>
      </c>
      <c r="H4993" t="str">
        <f>US_Accidents_Dec20_updated[[#This Row],[Description]]</f>
        <v>At CO-56/Exit 250 - Accident.</v>
      </c>
      <c r="I4993" t="s">
        <v>50</v>
      </c>
      <c r="J4993">
        <f>IF(US_Accidents_Dec20_updated[[#This Row],[Visibility(mi)]]&gt;30, 30, MROUND(US_Accidents_Dec20_updated[[#This Row],[Visibility(mi)]],5))</f>
        <v>10</v>
      </c>
      <c r="K4993">
        <f>MROUND(US_Accidents_Dec20_updated[[#This Row],[Wind_Speed(mph)]],5)</f>
        <v>20</v>
      </c>
      <c r="L4993">
        <f>IF(US_Accidents_Dec20_updated[[#This Row],[Precipitation(in)]]&gt;0.1, 0.1, US_Accidents_Dec20_updated[[#This Row],[Precipitation(in)]])</f>
        <v>0</v>
      </c>
    </row>
    <row r="4994" spans="1:12" x14ac:dyDescent="0.25">
      <c r="A4994" t="str">
        <f>US_Accidents_Dec20_updated[[#This Row],[ID]]</f>
        <v>A-4206774</v>
      </c>
      <c r="B4994">
        <f>US_Accidents_Dec20_updated[[#This Row],[Start_Lat]]</f>
        <v>39.232107999999997</v>
      </c>
      <c r="C4994">
        <f>US_Accidents_Dec20_updated[[#This Row],[Start_Lng]]</f>
        <v>-104.877691</v>
      </c>
      <c r="D4994">
        <f>US_Accidents_Dec20_updated[[#This Row],[Severity]]-1</f>
        <v>2</v>
      </c>
      <c r="E4994">
        <f>HOUR(US_Accidents_Dec20_updated[[#This Row],[Start_Time]])</f>
        <v>15</v>
      </c>
      <c r="F4994">
        <f>DAY(US_Accidents_Dec20_updated[[#This Row],[Start_Time]])</f>
        <v>30</v>
      </c>
      <c r="G4994">
        <f>MONTH(US_Accidents_Dec20_updated[[#This Row],[Start_Time]])</f>
        <v>6</v>
      </c>
      <c r="H4994" t="str">
        <f>US_Accidents_Dec20_updated[[#This Row],[Description]]</f>
        <v>At Greenland Rd/Exit 167 - Accident.</v>
      </c>
      <c r="I4994" t="s">
        <v>50</v>
      </c>
      <c r="J4994">
        <f>IF(US_Accidents_Dec20_updated[[#This Row],[Visibility(mi)]]&gt;30, 30, MROUND(US_Accidents_Dec20_updated[[#This Row],[Visibility(mi)]],5))</f>
        <v>10</v>
      </c>
      <c r="K4994">
        <f>MROUND(US_Accidents_Dec20_updated[[#This Row],[Wind_Speed(mph)]],5)</f>
        <v>5</v>
      </c>
      <c r="L4994">
        <f>IF(US_Accidents_Dec20_updated[[#This Row],[Precipitation(in)]]&gt;0.1, 0.1, US_Accidents_Dec20_updated[[#This Row],[Precipitation(in)]])</f>
        <v>0</v>
      </c>
    </row>
    <row r="4995" spans="1:12" x14ac:dyDescent="0.25">
      <c r="A4995" t="str">
        <f>US_Accidents_Dec20_updated[[#This Row],[ID]]</f>
        <v>A-4206776</v>
      </c>
      <c r="B4995">
        <f>US_Accidents_Dec20_updated[[#This Row],[Start_Lat]]</f>
        <v>37.312125999999999</v>
      </c>
      <c r="C4995">
        <f>US_Accidents_Dec20_updated[[#This Row],[Start_Lng]]</f>
        <v>-104.28276700000001</v>
      </c>
      <c r="D4995">
        <f>US_Accidents_Dec20_updated[[#This Row],[Severity]]-1</f>
        <v>3</v>
      </c>
      <c r="E4995">
        <f>HOUR(US_Accidents_Dec20_updated[[#This Row],[Start_Time]])</f>
        <v>16</v>
      </c>
      <c r="F4995">
        <f>DAY(US_Accidents_Dec20_updated[[#This Row],[Start_Time]])</f>
        <v>30</v>
      </c>
      <c r="G4995">
        <f>MONTH(US_Accidents_Dec20_updated[[#This Row],[Start_Time]])</f>
        <v>6</v>
      </c>
      <c r="H4995" t="str">
        <f>US_Accidents_Dec20_updated[[#This Row],[Description]]</f>
        <v>Closed at CR-85 - Road closed due to accident.</v>
      </c>
      <c r="I4995" t="s">
        <v>50</v>
      </c>
      <c r="J4995">
        <f>IF(US_Accidents_Dec20_updated[[#This Row],[Visibility(mi)]]&gt;30, 30, MROUND(US_Accidents_Dec20_updated[[#This Row],[Visibility(mi)]],5))</f>
        <v>10</v>
      </c>
      <c r="K4995">
        <f>MROUND(US_Accidents_Dec20_updated[[#This Row],[Wind_Speed(mph)]],5)</f>
        <v>10</v>
      </c>
      <c r="L4995">
        <f>IF(US_Accidents_Dec20_updated[[#This Row],[Precipitation(in)]]&gt;0.1, 0.1, US_Accidents_Dec20_updated[[#This Row],[Precipitation(in)]])</f>
        <v>0</v>
      </c>
    </row>
    <row r="4996" spans="1:12" x14ac:dyDescent="0.25">
      <c r="A4996" t="str">
        <f>US_Accidents_Dec20_updated[[#This Row],[ID]]</f>
        <v>A-4206777</v>
      </c>
      <c r="B4996">
        <f>US_Accidents_Dec20_updated[[#This Row],[Start_Lat]]</f>
        <v>37.304690999999998</v>
      </c>
      <c r="C4996">
        <f>US_Accidents_Dec20_updated[[#This Row],[Start_Lng]]</f>
        <v>-104.290217</v>
      </c>
      <c r="D4996">
        <f>US_Accidents_Dec20_updated[[#This Row],[Severity]]-1</f>
        <v>3</v>
      </c>
      <c r="E4996">
        <f>HOUR(US_Accidents_Dec20_updated[[#This Row],[Start_Time]])</f>
        <v>16</v>
      </c>
      <c r="F4996">
        <f>DAY(US_Accidents_Dec20_updated[[#This Row],[Start_Time]])</f>
        <v>30</v>
      </c>
      <c r="G4996">
        <f>MONTH(US_Accidents_Dec20_updated[[#This Row],[Start_Time]])</f>
        <v>6</v>
      </c>
      <c r="H4996" t="str">
        <f>US_Accidents_Dec20_updated[[#This Row],[Description]]</f>
        <v>Closed at CR-48 - Road closed due to accident.</v>
      </c>
      <c r="I4996" t="s">
        <v>50</v>
      </c>
      <c r="J4996">
        <f>IF(US_Accidents_Dec20_updated[[#This Row],[Visibility(mi)]]&gt;30, 30, MROUND(US_Accidents_Dec20_updated[[#This Row],[Visibility(mi)]],5))</f>
        <v>10</v>
      </c>
      <c r="K4996">
        <f>MROUND(US_Accidents_Dec20_updated[[#This Row],[Wind_Speed(mph)]],5)</f>
        <v>10</v>
      </c>
      <c r="L4996">
        <f>IF(US_Accidents_Dec20_updated[[#This Row],[Precipitation(in)]]&gt;0.1, 0.1, US_Accidents_Dec20_updated[[#This Row],[Precipitation(in)]])</f>
        <v>0</v>
      </c>
    </row>
    <row r="4997" spans="1:12" x14ac:dyDescent="0.25">
      <c r="A4997" t="str">
        <f>US_Accidents_Dec20_updated[[#This Row],[ID]]</f>
        <v>A-4206778</v>
      </c>
      <c r="B4997">
        <f>US_Accidents_Dec20_updated[[#This Row],[Start_Lat]]</f>
        <v>37.312125999999999</v>
      </c>
      <c r="C4997">
        <f>US_Accidents_Dec20_updated[[#This Row],[Start_Lng]]</f>
        <v>-104.282768</v>
      </c>
      <c r="D4997">
        <f>US_Accidents_Dec20_updated[[#This Row],[Severity]]-1</f>
        <v>3</v>
      </c>
      <c r="E4997">
        <f>HOUR(US_Accidents_Dec20_updated[[#This Row],[Start_Time]])</f>
        <v>20</v>
      </c>
      <c r="F4997">
        <f>DAY(US_Accidents_Dec20_updated[[#This Row],[Start_Time]])</f>
        <v>30</v>
      </c>
      <c r="G4997">
        <f>MONTH(US_Accidents_Dec20_updated[[#This Row],[Start_Time]])</f>
        <v>6</v>
      </c>
      <c r="H4997" t="str">
        <f>US_Accidents_Dec20_updated[[#This Row],[Description]]</f>
        <v>Closed at US-160 - Road closed due to accident.</v>
      </c>
      <c r="I4997" t="s">
        <v>50</v>
      </c>
      <c r="J4997">
        <f>IF(US_Accidents_Dec20_updated[[#This Row],[Visibility(mi)]]&gt;30, 30, MROUND(US_Accidents_Dec20_updated[[#This Row],[Visibility(mi)]],5))</f>
        <v>10</v>
      </c>
      <c r="K4997">
        <f>MROUND(US_Accidents_Dec20_updated[[#This Row],[Wind_Speed(mph)]],5)</f>
        <v>15</v>
      </c>
      <c r="L4997">
        <f>IF(US_Accidents_Dec20_updated[[#This Row],[Precipitation(in)]]&gt;0.1, 0.1, US_Accidents_Dec20_updated[[#This Row],[Precipitation(in)]])</f>
        <v>0</v>
      </c>
    </row>
    <row r="4998" spans="1:12" x14ac:dyDescent="0.25">
      <c r="A4998" t="str">
        <f>US_Accidents_Dec20_updated[[#This Row],[ID]]</f>
        <v>A-4206779</v>
      </c>
      <c r="B4998">
        <f>US_Accidents_Dec20_updated[[#This Row],[Start_Lat]]</f>
        <v>38.539704</v>
      </c>
      <c r="C4998">
        <f>US_Accidents_Dec20_updated[[#This Row],[Start_Lng]]</f>
        <v>-104.962029</v>
      </c>
      <c r="D4998">
        <f>US_Accidents_Dec20_updated[[#This Row],[Severity]]-1</f>
        <v>3</v>
      </c>
      <c r="E4998">
        <f>HOUR(US_Accidents_Dec20_updated[[#This Row],[Start_Time]])</f>
        <v>16</v>
      </c>
      <c r="F4998">
        <f>DAY(US_Accidents_Dec20_updated[[#This Row],[Start_Time]])</f>
        <v>30</v>
      </c>
      <c r="G4998">
        <f>MONTH(US_Accidents_Dec20_updated[[#This Row],[Start_Time]])</f>
        <v>6</v>
      </c>
      <c r="H4998" t="str">
        <f>US_Accidents_Dec20_updated[[#This Row],[Description]]</f>
        <v>Closed at Barrett Rd - Road closed due to accident.</v>
      </c>
      <c r="I4998" t="s">
        <v>50</v>
      </c>
      <c r="J4998">
        <f>IF(US_Accidents_Dec20_updated[[#This Row],[Visibility(mi)]]&gt;30, 30, MROUND(US_Accidents_Dec20_updated[[#This Row],[Visibility(mi)]],5))</f>
        <v>10</v>
      </c>
      <c r="K4998">
        <f>MROUND(US_Accidents_Dec20_updated[[#This Row],[Wind_Speed(mph)]],5)</f>
        <v>20</v>
      </c>
      <c r="L4998">
        <f>IF(US_Accidents_Dec20_updated[[#This Row],[Precipitation(in)]]&gt;0.1, 0.1, US_Accidents_Dec20_updated[[#This Row],[Precipitation(in)]])</f>
        <v>0</v>
      </c>
    </row>
    <row r="4999" spans="1:12" x14ac:dyDescent="0.25">
      <c r="A4999" t="str">
        <f>US_Accidents_Dec20_updated[[#This Row],[ID]]</f>
        <v>A-4206780</v>
      </c>
      <c r="B4999">
        <f>US_Accidents_Dec20_updated[[#This Row],[Start_Lat]]</f>
        <v>37.304690999999998</v>
      </c>
      <c r="C4999">
        <f>US_Accidents_Dec20_updated[[#This Row],[Start_Lng]]</f>
        <v>-104.290217</v>
      </c>
      <c r="D4999">
        <f>US_Accidents_Dec20_updated[[#This Row],[Severity]]-1</f>
        <v>3</v>
      </c>
      <c r="E4999">
        <f>HOUR(US_Accidents_Dec20_updated[[#This Row],[Start_Time]])</f>
        <v>20</v>
      </c>
      <c r="F4999">
        <f>DAY(US_Accidents_Dec20_updated[[#This Row],[Start_Time]])</f>
        <v>30</v>
      </c>
      <c r="G4999">
        <f>MONTH(US_Accidents_Dec20_updated[[#This Row],[Start_Time]])</f>
        <v>6</v>
      </c>
      <c r="H4999" t="str">
        <f>US_Accidents_Dec20_updated[[#This Row],[Description]]</f>
        <v>Closed at Boone - Road closed due to accident.</v>
      </c>
      <c r="I4999" t="s">
        <v>50</v>
      </c>
      <c r="J4999">
        <f>IF(US_Accidents_Dec20_updated[[#This Row],[Visibility(mi)]]&gt;30, 30, MROUND(US_Accidents_Dec20_updated[[#This Row],[Visibility(mi)]],5))</f>
        <v>10</v>
      </c>
      <c r="K4999">
        <f>MROUND(US_Accidents_Dec20_updated[[#This Row],[Wind_Speed(mph)]],5)</f>
        <v>15</v>
      </c>
      <c r="L4999">
        <f>IF(US_Accidents_Dec20_updated[[#This Row],[Precipitation(in)]]&gt;0.1, 0.1, US_Accidents_Dec20_updated[[#This Row],[Precipitation(in)]])</f>
        <v>0</v>
      </c>
    </row>
    <row r="5000" spans="1:12" x14ac:dyDescent="0.25">
      <c r="A5000" t="str">
        <f>US_Accidents_Dec20_updated[[#This Row],[ID]]</f>
        <v>A-4206781</v>
      </c>
      <c r="B5000">
        <f>US_Accidents_Dec20_updated[[#This Row],[Start_Lat]]</f>
        <v>38.549142000000003</v>
      </c>
      <c r="C5000">
        <f>US_Accidents_Dec20_updated[[#This Row],[Start_Lng]]</f>
        <v>-104.950262</v>
      </c>
      <c r="D5000">
        <f>US_Accidents_Dec20_updated[[#This Row],[Severity]]-1</f>
        <v>3</v>
      </c>
      <c r="E5000">
        <f>HOUR(US_Accidents_Dec20_updated[[#This Row],[Start_Time]])</f>
        <v>16</v>
      </c>
      <c r="F5000">
        <f>DAY(US_Accidents_Dec20_updated[[#This Row],[Start_Time]])</f>
        <v>30</v>
      </c>
      <c r="G5000">
        <f>MONTH(US_Accidents_Dec20_updated[[#This Row],[Start_Time]])</f>
        <v>6</v>
      </c>
      <c r="H5000" t="str">
        <f>US_Accidents_Dec20_updated[[#This Row],[Description]]</f>
        <v>Closed at Cr-f45 - Road closed due to accident.</v>
      </c>
      <c r="I5000" t="s">
        <v>50</v>
      </c>
      <c r="J5000">
        <f>IF(US_Accidents_Dec20_updated[[#This Row],[Visibility(mi)]]&gt;30, 30, MROUND(US_Accidents_Dec20_updated[[#This Row],[Visibility(mi)]],5))</f>
        <v>10</v>
      </c>
      <c r="K5000">
        <f>MROUND(US_Accidents_Dec20_updated[[#This Row],[Wind_Speed(mph)]],5)</f>
        <v>20</v>
      </c>
      <c r="L5000">
        <f>IF(US_Accidents_Dec20_updated[[#This Row],[Precipitation(in)]]&gt;0.1, 0.1, US_Accidents_Dec20_updated[[#This Row],[Precipitation(in)]])</f>
        <v>0</v>
      </c>
    </row>
    <row r="5001" spans="1:12" x14ac:dyDescent="0.25">
      <c r="A5001" t="str">
        <f>US_Accidents_Dec20_updated[[#This Row],[ID]]</f>
        <v>A-4206782</v>
      </c>
      <c r="B5001">
        <f>US_Accidents_Dec20_updated[[#This Row],[Start_Lat]]</f>
        <v>38.539704</v>
      </c>
      <c r="C5001">
        <f>US_Accidents_Dec20_updated[[#This Row],[Start_Lng]]</f>
        <v>-104.962029</v>
      </c>
      <c r="D5001">
        <f>US_Accidents_Dec20_updated[[#This Row],[Severity]]-1</f>
        <v>3</v>
      </c>
      <c r="E5001">
        <f>HOUR(US_Accidents_Dec20_updated[[#This Row],[Start_Time]])</f>
        <v>16</v>
      </c>
      <c r="F5001">
        <f>DAY(US_Accidents_Dec20_updated[[#This Row],[Start_Time]])</f>
        <v>30</v>
      </c>
      <c r="G5001">
        <f>MONTH(US_Accidents_Dec20_updated[[#This Row],[Start_Time]])</f>
        <v>6</v>
      </c>
      <c r="H5001" t="str">
        <f>US_Accidents_Dec20_updated[[#This Row],[Description]]</f>
        <v>Closed at Buttes - Road closed due to accident.</v>
      </c>
      <c r="I5001" t="s">
        <v>9694</v>
      </c>
      <c r="J5001">
        <f>IF(US_Accidents_Dec20_updated[[#This Row],[Visibility(mi)]]&gt;30, 30, MROUND(US_Accidents_Dec20_updated[[#This Row],[Visibility(mi)]],5))</f>
        <v>5</v>
      </c>
      <c r="K5001">
        <f>MROUND(US_Accidents_Dec20_updated[[#This Row],[Wind_Speed(mph)]],5)</f>
        <v>15</v>
      </c>
      <c r="L5001">
        <f>IF(US_Accidents_Dec20_updated[[#This Row],[Precipitation(in)]]&gt;0.1, 0.1, US_Accidents_Dec20_updated[[#This Row],[Precipitation(in)]])</f>
        <v>0.04</v>
      </c>
    </row>
    <row r="5002" spans="1:12" x14ac:dyDescent="0.25">
      <c r="A5002" t="str">
        <f>US_Accidents_Dec20_updated[[#This Row],[ID]]</f>
        <v>A-4206783</v>
      </c>
      <c r="B5002">
        <f>US_Accidents_Dec20_updated[[#This Row],[Start_Lat]]</f>
        <v>38.549142000000003</v>
      </c>
      <c r="C5002">
        <f>US_Accidents_Dec20_updated[[#This Row],[Start_Lng]]</f>
        <v>-104.950262</v>
      </c>
      <c r="D5002">
        <f>US_Accidents_Dec20_updated[[#This Row],[Severity]]-1</f>
        <v>3</v>
      </c>
      <c r="E5002">
        <f>HOUR(US_Accidents_Dec20_updated[[#This Row],[Start_Time]])</f>
        <v>16</v>
      </c>
      <c r="F5002">
        <f>DAY(US_Accidents_Dec20_updated[[#This Row],[Start_Time]])</f>
        <v>30</v>
      </c>
      <c r="G5002">
        <f>MONTH(US_Accidents_Dec20_updated[[#This Row],[Start_Time]])</f>
        <v>6</v>
      </c>
      <c r="H5002" t="str">
        <f>US_Accidents_Dec20_updated[[#This Row],[Description]]</f>
        <v>Closed at Cr-f45 - Road closed due to accident.</v>
      </c>
      <c r="I5002" t="s">
        <v>9694</v>
      </c>
      <c r="J5002">
        <f>IF(US_Accidents_Dec20_updated[[#This Row],[Visibility(mi)]]&gt;30, 30, MROUND(US_Accidents_Dec20_updated[[#This Row],[Visibility(mi)]],5))</f>
        <v>5</v>
      </c>
      <c r="K5002">
        <f>MROUND(US_Accidents_Dec20_updated[[#This Row],[Wind_Speed(mph)]],5)</f>
        <v>15</v>
      </c>
      <c r="L5002">
        <f>IF(US_Accidents_Dec20_updated[[#This Row],[Precipitation(in)]]&gt;0.1, 0.1, US_Accidents_Dec20_updated[[#This Row],[Precipitation(in)]])</f>
        <v>0.04</v>
      </c>
    </row>
    <row r="5003" spans="1:12" x14ac:dyDescent="0.25">
      <c r="A5003" t="str">
        <f>US_Accidents_Dec20_updated[[#This Row],[ID]]</f>
        <v>A-4206786</v>
      </c>
      <c r="B5003">
        <f>US_Accidents_Dec20_updated[[#This Row],[Start_Lat]]</f>
        <v>39.783610000000003</v>
      </c>
      <c r="C5003">
        <f>US_Accidents_Dec20_updated[[#This Row],[Start_Lng]]</f>
        <v>-105.09930900000001</v>
      </c>
      <c r="D5003">
        <f>US_Accidents_Dec20_updated[[#This Row],[Severity]]-1</f>
        <v>2</v>
      </c>
      <c r="E5003">
        <f>HOUR(US_Accidents_Dec20_updated[[#This Row],[Start_Time]])</f>
        <v>18</v>
      </c>
      <c r="F5003">
        <f>DAY(US_Accidents_Dec20_updated[[#This Row],[Start_Time]])</f>
        <v>30</v>
      </c>
      <c r="G5003">
        <f>MONTH(US_Accidents_Dec20_updated[[#This Row],[Start_Time]])</f>
        <v>6</v>
      </c>
      <c r="H5003" t="str">
        <f>US_Accidents_Dec20_updated[[#This Row],[Description]]</f>
        <v>At CO-121/Wadsworth Blvd/Exit 269 - Accident.</v>
      </c>
      <c r="I5003" t="s">
        <v>9694</v>
      </c>
      <c r="J5003">
        <f>IF(US_Accidents_Dec20_updated[[#This Row],[Visibility(mi)]]&gt;30, 30, MROUND(US_Accidents_Dec20_updated[[#This Row],[Visibility(mi)]],5))</f>
        <v>10</v>
      </c>
      <c r="K5003">
        <f>MROUND(US_Accidents_Dec20_updated[[#This Row],[Wind_Speed(mph)]],5)</f>
        <v>15</v>
      </c>
      <c r="L5003">
        <f>IF(US_Accidents_Dec20_updated[[#This Row],[Precipitation(in)]]&gt;0.1, 0.1, US_Accidents_Dec20_updated[[#This Row],[Precipitation(in)]])</f>
        <v>0</v>
      </c>
    </row>
    <row r="5004" spans="1:12" x14ac:dyDescent="0.25">
      <c r="A5004" t="str">
        <f>US_Accidents_Dec20_updated[[#This Row],[ID]]</f>
        <v>A-4206787</v>
      </c>
      <c r="B5004">
        <f>US_Accidents_Dec20_updated[[#This Row],[Start_Lat]]</f>
        <v>39.783769999999997</v>
      </c>
      <c r="C5004">
        <f>US_Accidents_Dec20_updated[[#This Row],[Start_Lng]]</f>
        <v>-105.096181</v>
      </c>
      <c r="D5004">
        <f>US_Accidents_Dec20_updated[[#This Row],[Severity]]-1</f>
        <v>2</v>
      </c>
      <c r="E5004">
        <f>HOUR(US_Accidents_Dec20_updated[[#This Row],[Start_Time]])</f>
        <v>18</v>
      </c>
      <c r="F5004">
        <f>DAY(US_Accidents_Dec20_updated[[#This Row],[Start_Time]])</f>
        <v>30</v>
      </c>
      <c r="G5004">
        <f>MONTH(US_Accidents_Dec20_updated[[#This Row],[Start_Time]])</f>
        <v>6</v>
      </c>
      <c r="H5004" t="str">
        <f>US_Accidents_Dec20_updated[[#This Row],[Description]]</f>
        <v>At Kipling St/Exit 267 - Accident.</v>
      </c>
      <c r="I5004" t="s">
        <v>1203</v>
      </c>
      <c r="J5004">
        <f>IF(US_Accidents_Dec20_updated[[#This Row],[Visibility(mi)]]&gt;30, 30, MROUND(US_Accidents_Dec20_updated[[#This Row],[Visibility(mi)]],5))</f>
        <v>10</v>
      </c>
      <c r="K5004">
        <f>MROUND(US_Accidents_Dec20_updated[[#This Row],[Wind_Speed(mph)]],5)</f>
        <v>15</v>
      </c>
      <c r="L5004">
        <f>IF(US_Accidents_Dec20_updated[[#This Row],[Precipitation(in)]]&gt;0.1, 0.1, US_Accidents_Dec20_updated[[#This Row],[Precipitation(in)]])</f>
        <v>0</v>
      </c>
    </row>
    <row r="5005" spans="1:12" x14ac:dyDescent="0.25">
      <c r="A5005" t="str">
        <f>US_Accidents_Dec20_updated[[#This Row],[ID]]</f>
        <v>A-4206791</v>
      </c>
      <c r="B5005">
        <f>US_Accidents_Dec20_updated[[#This Row],[Start_Lat]]</f>
        <v>39.725580000000001</v>
      </c>
      <c r="C5005">
        <f>US_Accidents_Dec20_updated[[#This Row],[Start_Lng]]</f>
        <v>-105.022643</v>
      </c>
      <c r="D5005">
        <f>US_Accidents_Dec20_updated[[#This Row],[Severity]]-1</f>
        <v>2</v>
      </c>
      <c r="E5005">
        <f>HOUR(US_Accidents_Dec20_updated[[#This Row],[Start_Time]])</f>
        <v>19</v>
      </c>
      <c r="F5005">
        <f>DAY(US_Accidents_Dec20_updated[[#This Row],[Start_Time]])</f>
        <v>30</v>
      </c>
      <c r="G5005">
        <f>MONTH(US_Accidents_Dec20_updated[[#This Row],[Start_Time]])</f>
        <v>6</v>
      </c>
      <c r="H5005" t="str">
        <f>US_Accidents_Dec20_updated[[#This Row],[Description]]</f>
        <v>At Bryant St - Accident.</v>
      </c>
      <c r="I5005" t="s">
        <v>50</v>
      </c>
      <c r="J5005">
        <f>IF(US_Accidents_Dec20_updated[[#This Row],[Visibility(mi)]]&gt;30, 30, MROUND(US_Accidents_Dec20_updated[[#This Row],[Visibility(mi)]],5))</f>
        <v>30</v>
      </c>
      <c r="K5005">
        <f>MROUND(US_Accidents_Dec20_updated[[#This Row],[Wind_Speed(mph)]],5)</f>
        <v>10</v>
      </c>
      <c r="L5005">
        <f>IF(US_Accidents_Dec20_updated[[#This Row],[Precipitation(in)]]&gt;0.1, 0.1, US_Accidents_Dec20_updated[[#This Row],[Precipitation(in)]])</f>
        <v>0</v>
      </c>
    </row>
    <row r="5006" spans="1:12" x14ac:dyDescent="0.25">
      <c r="A5006" t="str">
        <f>US_Accidents_Dec20_updated[[#This Row],[ID]]</f>
        <v>A-4206794</v>
      </c>
      <c r="B5006">
        <f>US_Accidents_Dec20_updated[[#This Row],[Start_Lat]]</f>
        <v>39.702146999999997</v>
      </c>
      <c r="C5006">
        <f>US_Accidents_Dec20_updated[[#This Row],[Start_Lng]]</f>
        <v>-104.987559</v>
      </c>
      <c r="D5006">
        <f>US_Accidents_Dec20_updated[[#This Row],[Severity]]-1</f>
        <v>2</v>
      </c>
      <c r="E5006">
        <f>HOUR(US_Accidents_Dec20_updated[[#This Row],[Start_Time]])</f>
        <v>20</v>
      </c>
      <c r="F5006">
        <f>DAY(US_Accidents_Dec20_updated[[#This Row],[Start_Time]])</f>
        <v>30</v>
      </c>
      <c r="G5006">
        <f>MONTH(US_Accidents_Dec20_updated[[#This Row],[Start_Time]])</f>
        <v>6</v>
      </c>
      <c r="H5006" t="str">
        <f>US_Accidents_Dec20_updated[[#This Row],[Description]]</f>
        <v>At I-25 - Accident.</v>
      </c>
      <c r="I5006" t="s">
        <v>50</v>
      </c>
      <c r="J5006">
        <f>IF(US_Accidents_Dec20_updated[[#This Row],[Visibility(mi)]]&gt;30, 30, MROUND(US_Accidents_Dec20_updated[[#This Row],[Visibility(mi)]],5))</f>
        <v>10</v>
      </c>
      <c r="K5006">
        <f>MROUND(US_Accidents_Dec20_updated[[#This Row],[Wind_Speed(mph)]],5)</f>
        <v>5</v>
      </c>
      <c r="L5006">
        <f>IF(US_Accidents_Dec20_updated[[#This Row],[Precipitation(in)]]&gt;0.1, 0.1, US_Accidents_Dec20_updated[[#This Row],[Precipitation(in)]])</f>
        <v>0</v>
      </c>
    </row>
    <row r="5007" spans="1:12" x14ac:dyDescent="0.25">
      <c r="A5007" t="str">
        <f>US_Accidents_Dec20_updated[[#This Row],[ID]]</f>
        <v>A-4206795</v>
      </c>
      <c r="B5007">
        <f>US_Accidents_Dec20_updated[[#This Row],[Start_Lat]]</f>
        <v>39.681077999999999</v>
      </c>
      <c r="C5007">
        <f>US_Accidents_Dec20_updated[[#This Row],[Start_Lng]]</f>
        <v>-105.89914400000001</v>
      </c>
      <c r="D5007">
        <f>US_Accidents_Dec20_updated[[#This Row],[Severity]]-1</f>
        <v>2</v>
      </c>
      <c r="E5007">
        <f>HOUR(US_Accidents_Dec20_updated[[#This Row],[Start_Time]])</f>
        <v>20</v>
      </c>
      <c r="F5007">
        <f>DAY(US_Accidents_Dec20_updated[[#This Row],[Start_Time]])</f>
        <v>30</v>
      </c>
      <c r="G5007">
        <f>MONTH(US_Accidents_Dec20_updated[[#This Row],[Start_Time]])</f>
        <v>6</v>
      </c>
      <c r="H5007" t="str">
        <f>US_Accidents_Dec20_updated[[#This Row],[Description]]</f>
        <v>Between US-6/Exit 216 and US-6/CO-9/Exit 205 - Accident.</v>
      </c>
      <c r="I5007" t="s">
        <v>50</v>
      </c>
      <c r="J5007">
        <f>IF(US_Accidents_Dec20_updated[[#This Row],[Visibility(mi)]]&gt;30, 30, MROUND(US_Accidents_Dec20_updated[[#This Row],[Visibility(mi)]],5))</f>
        <v>10</v>
      </c>
      <c r="K5007">
        <f>MROUND(US_Accidents_Dec20_updated[[#This Row],[Wind_Speed(mph)]],5)</f>
        <v>10</v>
      </c>
      <c r="L5007">
        <f>IF(US_Accidents_Dec20_updated[[#This Row],[Precipitation(in)]]&gt;0.1, 0.1, US_Accidents_Dec20_updated[[#This Row],[Precipitation(in)]])</f>
        <v>0</v>
      </c>
    </row>
    <row r="5008" spans="1:12" x14ac:dyDescent="0.25">
      <c r="A5008" t="str">
        <f>US_Accidents_Dec20_updated[[#This Row],[ID]]</f>
        <v>A-4206796</v>
      </c>
      <c r="B5008">
        <f>US_Accidents_Dec20_updated[[#This Row],[Start_Lat]]</f>
        <v>39.644776999999998</v>
      </c>
      <c r="C5008">
        <f>US_Accidents_Dec20_updated[[#This Row],[Start_Lng]]</f>
        <v>-105.17871700000001</v>
      </c>
      <c r="D5008">
        <f>US_Accidents_Dec20_updated[[#This Row],[Severity]]-1</f>
        <v>2</v>
      </c>
      <c r="E5008">
        <f>HOUR(US_Accidents_Dec20_updated[[#This Row],[Start_Time]])</f>
        <v>22</v>
      </c>
      <c r="F5008">
        <f>DAY(US_Accidents_Dec20_updated[[#This Row],[Start_Time]])</f>
        <v>30</v>
      </c>
      <c r="G5008">
        <f>MONTH(US_Accidents_Dec20_updated[[#This Row],[Start_Time]])</f>
        <v>6</v>
      </c>
      <c r="H5008" t="str">
        <f>US_Accidents_Dec20_updated[[#This Row],[Description]]</f>
        <v>At Hampden Ave - Accident.</v>
      </c>
      <c r="I5008" t="s">
        <v>50</v>
      </c>
      <c r="J5008">
        <f>IF(US_Accidents_Dec20_updated[[#This Row],[Visibility(mi)]]&gt;30, 30, MROUND(US_Accidents_Dec20_updated[[#This Row],[Visibility(mi)]],5))</f>
        <v>10</v>
      </c>
      <c r="K5008">
        <f>MROUND(US_Accidents_Dec20_updated[[#This Row],[Wind_Speed(mph)]],5)</f>
        <v>5</v>
      </c>
      <c r="L5008">
        <f>IF(US_Accidents_Dec20_updated[[#This Row],[Precipitation(in)]]&gt;0.1, 0.1, US_Accidents_Dec20_updated[[#This Row],[Precipitation(in)]])</f>
        <v>0</v>
      </c>
    </row>
    <row r="5009" spans="1:12" x14ac:dyDescent="0.25">
      <c r="A5009" t="str">
        <f>US_Accidents_Dec20_updated[[#This Row],[ID]]</f>
        <v>A-4206797</v>
      </c>
      <c r="B5009">
        <f>US_Accidents_Dec20_updated[[#This Row],[Start_Lat]]</f>
        <v>39.643469000000003</v>
      </c>
      <c r="C5009">
        <f>US_Accidents_Dec20_updated[[#This Row],[Start_Lng]]</f>
        <v>-105.176509</v>
      </c>
      <c r="D5009">
        <f>US_Accidents_Dec20_updated[[#This Row],[Severity]]-1</f>
        <v>2</v>
      </c>
      <c r="E5009">
        <f>HOUR(US_Accidents_Dec20_updated[[#This Row],[Start_Time]])</f>
        <v>22</v>
      </c>
      <c r="F5009">
        <f>DAY(US_Accidents_Dec20_updated[[#This Row],[Start_Time]])</f>
        <v>30</v>
      </c>
      <c r="G5009">
        <f>MONTH(US_Accidents_Dec20_updated[[#This Row],[Start_Time]])</f>
        <v>6</v>
      </c>
      <c r="H5009" t="str">
        <f>US_Accidents_Dec20_updated[[#This Row],[Description]]</f>
        <v>At CO-8/Morrison Rd - Accident.</v>
      </c>
      <c r="I5009" t="s">
        <v>50</v>
      </c>
      <c r="J5009">
        <f>IF(US_Accidents_Dec20_updated[[#This Row],[Visibility(mi)]]&gt;30, 30, MROUND(US_Accidents_Dec20_updated[[#This Row],[Visibility(mi)]],5))</f>
        <v>10</v>
      </c>
      <c r="K5009">
        <f>MROUND(US_Accidents_Dec20_updated[[#This Row],[Wind_Speed(mph)]],5)</f>
        <v>5</v>
      </c>
      <c r="L5009">
        <f>IF(US_Accidents_Dec20_updated[[#This Row],[Precipitation(in)]]&gt;0.1, 0.1, US_Accidents_Dec20_updated[[#This Row],[Precipitation(in)]])</f>
        <v>0</v>
      </c>
    </row>
    <row r="5010" spans="1:12" x14ac:dyDescent="0.25">
      <c r="A5010" t="str">
        <f>US_Accidents_Dec20_updated[[#This Row],[ID]]</f>
        <v>A-4206798</v>
      </c>
      <c r="B5010">
        <f>US_Accidents_Dec20_updated[[#This Row],[Start_Lat]]</f>
        <v>39.658299999999997</v>
      </c>
      <c r="C5010">
        <f>US_Accidents_Dec20_updated[[#This Row],[Start_Lng]]</f>
        <v>-105.18232999999999</v>
      </c>
      <c r="D5010">
        <f>US_Accidents_Dec20_updated[[#This Row],[Severity]]-1</f>
        <v>2</v>
      </c>
      <c r="E5010">
        <f>HOUR(US_Accidents_Dec20_updated[[#This Row],[Start_Time]])</f>
        <v>22</v>
      </c>
      <c r="F5010">
        <f>DAY(US_Accidents_Dec20_updated[[#This Row],[Start_Time]])</f>
        <v>30</v>
      </c>
      <c r="G5010">
        <f>MONTH(US_Accidents_Dec20_updated[[#This Row],[Start_Time]])</f>
        <v>6</v>
      </c>
      <c r="H5010" t="str">
        <f>US_Accidents_Dec20_updated[[#This Row],[Description]]</f>
        <v>At CO-8/Morrison Rd - Accident.</v>
      </c>
      <c r="I5010" t="s">
        <v>50</v>
      </c>
      <c r="J5010">
        <f>IF(US_Accidents_Dec20_updated[[#This Row],[Visibility(mi)]]&gt;30, 30, MROUND(US_Accidents_Dec20_updated[[#This Row],[Visibility(mi)]],5))</f>
        <v>10</v>
      </c>
      <c r="K5010">
        <f>MROUND(US_Accidents_Dec20_updated[[#This Row],[Wind_Speed(mph)]],5)</f>
        <v>5</v>
      </c>
      <c r="L5010">
        <f>IF(US_Accidents_Dec20_updated[[#This Row],[Precipitation(in)]]&gt;0.1, 0.1, US_Accidents_Dec20_updated[[#This Row],[Precipitation(in)]])</f>
        <v>0</v>
      </c>
    </row>
    <row r="5011" spans="1:12" x14ac:dyDescent="0.25">
      <c r="A5011" t="str">
        <f>US_Accidents_Dec20_updated[[#This Row],[ID]]</f>
        <v>A-4206799</v>
      </c>
      <c r="B5011">
        <f>US_Accidents_Dec20_updated[[#This Row],[Start_Lat]]</f>
        <v>39.64884</v>
      </c>
      <c r="C5011">
        <f>US_Accidents_Dec20_updated[[#This Row],[Start_Lng]]</f>
        <v>-105.18074</v>
      </c>
      <c r="D5011">
        <f>US_Accidents_Dec20_updated[[#This Row],[Severity]]-1</f>
        <v>2</v>
      </c>
      <c r="E5011">
        <f>HOUR(US_Accidents_Dec20_updated[[#This Row],[Start_Time]])</f>
        <v>22</v>
      </c>
      <c r="F5011">
        <f>DAY(US_Accidents_Dec20_updated[[#This Row],[Start_Time]])</f>
        <v>30</v>
      </c>
      <c r="G5011">
        <f>MONTH(US_Accidents_Dec20_updated[[#This Row],[Start_Time]])</f>
        <v>6</v>
      </c>
      <c r="H5011" t="str">
        <f>US_Accidents_Dec20_updated[[#This Row],[Description]]</f>
        <v>At CO-8/Morrison Rd - Accident.</v>
      </c>
      <c r="I5011" t="s">
        <v>1203</v>
      </c>
      <c r="J5011">
        <f>IF(US_Accidents_Dec20_updated[[#This Row],[Visibility(mi)]]&gt;30, 30, MROUND(US_Accidents_Dec20_updated[[#This Row],[Visibility(mi)]],5))</f>
        <v>10</v>
      </c>
      <c r="K5011">
        <f>MROUND(US_Accidents_Dec20_updated[[#This Row],[Wind_Speed(mph)]],5)</f>
        <v>5</v>
      </c>
      <c r="L5011">
        <f>IF(US_Accidents_Dec20_updated[[#This Row],[Precipitation(in)]]&gt;0.1, 0.1, US_Accidents_Dec20_updated[[#This Row],[Precipitation(in)]])</f>
        <v>0</v>
      </c>
    </row>
    <row r="5012" spans="1:12" x14ac:dyDescent="0.25">
      <c r="A5012" t="str">
        <f>US_Accidents_Dec20_updated[[#This Row],[ID]]</f>
        <v>A-4206805</v>
      </c>
      <c r="B5012">
        <f>US_Accidents_Dec20_updated[[#This Row],[Start_Lat]]</f>
        <v>39.64884</v>
      </c>
      <c r="C5012">
        <f>US_Accidents_Dec20_updated[[#This Row],[Start_Lng]]</f>
        <v>-105.18074</v>
      </c>
      <c r="D5012">
        <f>US_Accidents_Dec20_updated[[#This Row],[Severity]]-1</f>
        <v>3</v>
      </c>
      <c r="E5012">
        <f>HOUR(US_Accidents_Dec20_updated[[#This Row],[Start_Time]])</f>
        <v>22</v>
      </c>
      <c r="F5012">
        <f>DAY(US_Accidents_Dec20_updated[[#This Row],[Start_Time]])</f>
        <v>30</v>
      </c>
      <c r="G5012">
        <f>MONTH(US_Accidents_Dec20_updated[[#This Row],[Start_Time]])</f>
        <v>6</v>
      </c>
      <c r="H5012" t="str">
        <f>US_Accidents_Dec20_updated[[#This Row],[Description]]</f>
        <v>Closed at CO-8/Morrison Rd - Road closed due to accident.</v>
      </c>
      <c r="I5012" t="s">
        <v>50</v>
      </c>
      <c r="J5012">
        <f>IF(US_Accidents_Dec20_updated[[#This Row],[Visibility(mi)]]&gt;30, 30, MROUND(US_Accidents_Dec20_updated[[#This Row],[Visibility(mi)]],5))</f>
        <v>10</v>
      </c>
      <c r="K5012">
        <f>MROUND(US_Accidents_Dec20_updated[[#This Row],[Wind_Speed(mph)]],5)</f>
        <v>5</v>
      </c>
      <c r="L5012">
        <f>IF(US_Accidents_Dec20_updated[[#This Row],[Precipitation(in)]]&gt;0.1, 0.1, US_Accidents_Dec20_updated[[#This Row],[Precipitation(in)]])</f>
        <v>0</v>
      </c>
    </row>
    <row r="5013" spans="1:12" x14ac:dyDescent="0.25">
      <c r="A5013" t="str">
        <f>US_Accidents_Dec20_updated[[#This Row],[ID]]</f>
        <v>A-4206806</v>
      </c>
      <c r="B5013">
        <f>US_Accidents_Dec20_updated[[#This Row],[Start_Lat]]</f>
        <v>37.989939</v>
      </c>
      <c r="C5013">
        <f>US_Accidents_Dec20_updated[[#This Row],[Start_Lng]]</f>
        <v>-103.50125</v>
      </c>
      <c r="D5013">
        <f>US_Accidents_Dec20_updated[[#This Row],[Severity]]-1</f>
        <v>2</v>
      </c>
      <c r="E5013">
        <f>HOUR(US_Accidents_Dec20_updated[[#This Row],[Start_Time]])</f>
        <v>22</v>
      </c>
      <c r="F5013">
        <f>DAY(US_Accidents_Dec20_updated[[#This Row],[Start_Time]])</f>
        <v>30</v>
      </c>
      <c r="G5013">
        <f>MONTH(US_Accidents_Dec20_updated[[#This Row],[Start_Time]])</f>
        <v>6</v>
      </c>
      <c r="H5013" t="str">
        <f>US_Accidents_Dec20_updated[[#This Row],[Description]]</f>
        <v>At CO-101 - Accident.</v>
      </c>
      <c r="I5013" t="s">
        <v>9695</v>
      </c>
      <c r="J5013">
        <f>IF(US_Accidents_Dec20_updated[[#This Row],[Visibility(mi)]]&gt;30, 30, MROUND(US_Accidents_Dec20_updated[[#This Row],[Visibility(mi)]],5))</f>
        <v>0</v>
      </c>
      <c r="K5013">
        <f>MROUND(US_Accidents_Dec20_updated[[#This Row],[Wind_Speed(mph)]],5)</f>
        <v>0</v>
      </c>
      <c r="L5013">
        <f>IF(US_Accidents_Dec20_updated[[#This Row],[Precipitation(in)]]&gt;0.1, 0.1, US_Accidents_Dec20_updated[[#This Row],[Precipitation(in)]])</f>
        <v>0</v>
      </c>
    </row>
    <row r="5014" spans="1:12" x14ac:dyDescent="0.25">
      <c r="A5014" t="str">
        <f>US_Accidents_Dec20_updated[[#This Row],[ID]]</f>
        <v>A-4206807</v>
      </c>
      <c r="B5014">
        <f>US_Accidents_Dec20_updated[[#This Row],[Start_Lat]]</f>
        <v>37.987183999999999</v>
      </c>
      <c r="C5014">
        <f>US_Accidents_Dec20_updated[[#This Row],[Start_Lng]]</f>
        <v>-103.509078</v>
      </c>
      <c r="D5014">
        <f>US_Accidents_Dec20_updated[[#This Row],[Severity]]-1</f>
        <v>3</v>
      </c>
      <c r="E5014">
        <f>HOUR(US_Accidents_Dec20_updated[[#This Row],[Start_Time]])</f>
        <v>22</v>
      </c>
      <c r="F5014">
        <f>DAY(US_Accidents_Dec20_updated[[#This Row],[Start_Time]])</f>
        <v>30</v>
      </c>
      <c r="G5014">
        <f>MONTH(US_Accidents_Dec20_updated[[#This Row],[Start_Time]])</f>
        <v>6</v>
      </c>
      <c r="H5014" t="str">
        <f>US_Accidents_Dec20_updated[[#This Row],[Description]]</f>
        <v>Closed at Las Animas - Road closed due to accident.</v>
      </c>
      <c r="I5014" t="s">
        <v>9695</v>
      </c>
      <c r="J5014">
        <f>IF(US_Accidents_Dec20_updated[[#This Row],[Visibility(mi)]]&gt;30, 30, MROUND(US_Accidents_Dec20_updated[[#This Row],[Visibility(mi)]],5))</f>
        <v>0</v>
      </c>
      <c r="K5014">
        <f>MROUND(US_Accidents_Dec20_updated[[#This Row],[Wind_Speed(mph)]],5)</f>
        <v>0</v>
      </c>
      <c r="L5014">
        <f>IF(US_Accidents_Dec20_updated[[#This Row],[Precipitation(in)]]&gt;0.1, 0.1, US_Accidents_Dec20_updated[[#This Row],[Precipitation(in)]])</f>
        <v>0</v>
      </c>
    </row>
    <row r="5015" spans="1:12" x14ac:dyDescent="0.25">
      <c r="A5015" t="str">
        <f>US_Accidents_Dec20_updated[[#This Row],[ID]]</f>
        <v>A-4207204</v>
      </c>
      <c r="B5015">
        <f>US_Accidents_Dec20_updated[[#This Row],[Start_Lat]]</f>
        <v>39.51999</v>
      </c>
      <c r="C5015">
        <f>US_Accidents_Dec20_updated[[#This Row],[Start_Lng]]</f>
        <v>-104.86709</v>
      </c>
      <c r="D5015">
        <f>US_Accidents_Dec20_updated[[#This Row],[Severity]]-1</f>
        <v>2</v>
      </c>
      <c r="E5015">
        <f>HOUR(US_Accidents_Dec20_updated[[#This Row],[Start_Time]])</f>
        <v>6</v>
      </c>
      <c r="F5015">
        <f>DAY(US_Accidents_Dec20_updated[[#This Row],[Start_Time]])</f>
        <v>31</v>
      </c>
      <c r="G5015">
        <f>MONTH(US_Accidents_Dec20_updated[[#This Row],[Start_Time]])</f>
        <v>5</v>
      </c>
      <c r="H5015" t="str">
        <f>US_Accidents_Dec20_updated[[#This Row],[Description]]</f>
        <v>At Lincoln Ave/Exit 193 - Accident.</v>
      </c>
      <c r="I5015" t="s">
        <v>50</v>
      </c>
      <c r="J5015">
        <f>IF(US_Accidents_Dec20_updated[[#This Row],[Visibility(mi)]]&gt;30, 30, MROUND(US_Accidents_Dec20_updated[[#This Row],[Visibility(mi)]],5))</f>
        <v>10</v>
      </c>
      <c r="K5015">
        <f>MROUND(US_Accidents_Dec20_updated[[#This Row],[Wind_Speed(mph)]],5)</f>
        <v>5</v>
      </c>
      <c r="L5015">
        <f>IF(US_Accidents_Dec20_updated[[#This Row],[Precipitation(in)]]&gt;0.1, 0.1, US_Accidents_Dec20_updated[[#This Row],[Precipitation(in)]])</f>
        <v>0</v>
      </c>
    </row>
    <row r="5016" spans="1:12" x14ac:dyDescent="0.25">
      <c r="A5016" t="str">
        <f>US_Accidents_Dec20_updated[[#This Row],[ID]]</f>
        <v>A-4207210</v>
      </c>
      <c r="B5016">
        <f>US_Accidents_Dec20_updated[[#This Row],[Start_Lat]]</f>
        <v>39.264259000000003</v>
      </c>
      <c r="C5016">
        <f>US_Accidents_Dec20_updated[[#This Row],[Start_Lng]]</f>
        <v>-104.894909</v>
      </c>
      <c r="D5016">
        <f>US_Accidents_Dec20_updated[[#This Row],[Severity]]-1</f>
        <v>2</v>
      </c>
      <c r="E5016">
        <f>HOUR(US_Accidents_Dec20_updated[[#This Row],[Start_Time]])</f>
        <v>8</v>
      </c>
      <c r="F5016">
        <f>DAY(US_Accidents_Dec20_updated[[#This Row],[Start_Time]])</f>
        <v>31</v>
      </c>
      <c r="G5016">
        <f>MONTH(US_Accidents_Dec20_updated[[#This Row],[Start_Time]])</f>
        <v>5</v>
      </c>
      <c r="H5016" t="str">
        <f>US_Accidents_Dec20_updated[[#This Row],[Description]]</f>
        <v>At Spruce Mountain Rd/Exit 173 - Accident.</v>
      </c>
      <c r="I5016" t="s">
        <v>50</v>
      </c>
      <c r="J5016">
        <f>IF(US_Accidents_Dec20_updated[[#This Row],[Visibility(mi)]]&gt;30, 30, MROUND(US_Accidents_Dec20_updated[[#This Row],[Visibility(mi)]],5))</f>
        <v>10</v>
      </c>
      <c r="K5016">
        <f>MROUND(US_Accidents_Dec20_updated[[#This Row],[Wind_Speed(mph)]],5)</f>
        <v>5</v>
      </c>
      <c r="L5016">
        <f>IF(US_Accidents_Dec20_updated[[#This Row],[Precipitation(in)]]&gt;0.1, 0.1, US_Accidents_Dec20_updated[[#This Row],[Precipitation(in)]])</f>
        <v>0</v>
      </c>
    </row>
    <row r="5017" spans="1:12" x14ac:dyDescent="0.25">
      <c r="A5017" t="str">
        <f>US_Accidents_Dec20_updated[[#This Row],[ID]]</f>
        <v>A-4207214</v>
      </c>
      <c r="B5017">
        <f>US_Accidents_Dec20_updated[[#This Row],[Start_Lat]]</f>
        <v>39.260939</v>
      </c>
      <c r="C5017">
        <f>US_Accidents_Dec20_updated[[#This Row],[Start_Lng]]</f>
        <v>-104.893038</v>
      </c>
      <c r="D5017">
        <f>US_Accidents_Dec20_updated[[#This Row],[Severity]]-1</f>
        <v>2</v>
      </c>
      <c r="E5017">
        <f>HOUR(US_Accidents_Dec20_updated[[#This Row],[Start_Time]])</f>
        <v>9</v>
      </c>
      <c r="F5017">
        <f>DAY(US_Accidents_Dec20_updated[[#This Row],[Start_Time]])</f>
        <v>31</v>
      </c>
      <c r="G5017">
        <f>MONTH(US_Accidents_Dec20_updated[[#This Row],[Start_Time]])</f>
        <v>5</v>
      </c>
      <c r="H5017" t="str">
        <f>US_Accidents_Dec20_updated[[#This Row],[Description]]</f>
        <v>At Spruce Mountain Rd/Exit 173 - Accident. Left lane blocked.</v>
      </c>
      <c r="I5017" t="s">
        <v>50</v>
      </c>
      <c r="J5017">
        <f>IF(US_Accidents_Dec20_updated[[#This Row],[Visibility(mi)]]&gt;30, 30, MROUND(US_Accidents_Dec20_updated[[#This Row],[Visibility(mi)]],5))</f>
        <v>10</v>
      </c>
      <c r="K5017">
        <f>MROUND(US_Accidents_Dec20_updated[[#This Row],[Wind_Speed(mph)]],5)</f>
        <v>5</v>
      </c>
      <c r="L5017">
        <f>IF(US_Accidents_Dec20_updated[[#This Row],[Precipitation(in)]]&gt;0.1, 0.1, US_Accidents_Dec20_updated[[#This Row],[Precipitation(in)]])</f>
        <v>0</v>
      </c>
    </row>
    <row r="5018" spans="1:12" x14ac:dyDescent="0.25">
      <c r="A5018" t="str">
        <f>US_Accidents_Dec20_updated[[#This Row],[ID]]</f>
        <v>A-4207215</v>
      </c>
      <c r="B5018">
        <f>US_Accidents_Dec20_updated[[#This Row],[Start_Lat]]</f>
        <v>39.783769999999997</v>
      </c>
      <c r="C5018">
        <f>US_Accidents_Dec20_updated[[#This Row],[Start_Lng]]</f>
        <v>-105.096181</v>
      </c>
      <c r="D5018">
        <f>US_Accidents_Dec20_updated[[#This Row],[Severity]]-1</f>
        <v>2</v>
      </c>
      <c r="E5018">
        <f>HOUR(US_Accidents_Dec20_updated[[#This Row],[Start_Time]])</f>
        <v>9</v>
      </c>
      <c r="F5018">
        <f>DAY(US_Accidents_Dec20_updated[[#This Row],[Start_Time]])</f>
        <v>31</v>
      </c>
      <c r="G5018">
        <f>MONTH(US_Accidents_Dec20_updated[[#This Row],[Start_Time]])</f>
        <v>5</v>
      </c>
      <c r="H5018" t="str">
        <f>US_Accidents_Dec20_updated[[#This Row],[Description]]</f>
        <v>At Kipling St/Exit 267 - Accident.</v>
      </c>
      <c r="I5018" t="s">
        <v>50</v>
      </c>
      <c r="J5018">
        <f>IF(US_Accidents_Dec20_updated[[#This Row],[Visibility(mi)]]&gt;30, 30, MROUND(US_Accidents_Dec20_updated[[#This Row],[Visibility(mi)]],5))</f>
        <v>10</v>
      </c>
      <c r="K5018">
        <f>MROUND(US_Accidents_Dec20_updated[[#This Row],[Wind_Speed(mph)]],5)</f>
        <v>5</v>
      </c>
      <c r="L5018">
        <f>IF(US_Accidents_Dec20_updated[[#This Row],[Precipitation(in)]]&gt;0.1, 0.1, US_Accidents_Dec20_updated[[#This Row],[Precipitation(in)]])</f>
        <v>0</v>
      </c>
    </row>
    <row r="5019" spans="1:12" x14ac:dyDescent="0.25">
      <c r="A5019" t="str">
        <f>US_Accidents_Dec20_updated[[#This Row],[ID]]</f>
        <v>A-4207216</v>
      </c>
      <c r="B5019">
        <f>US_Accidents_Dec20_updated[[#This Row],[Start_Lat]]</f>
        <v>39.260939</v>
      </c>
      <c r="C5019">
        <f>US_Accidents_Dec20_updated[[#This Row],[Start_Lng]]</f>
        <v>-104.893038</v>
      </c>
      <c r="D5019">
        <f>US_Accidents_Dec20_updated[[#This Row],[Severity]]-1</f>
        <v>1</v>
      </c>
      <c r="E5019">
        <f>HOUR(US_Accidents_Dec20_updated[[#This Row],[Start_Time]])</f>
        <v>9</v>
      </c>
      <c r="F5019">
        <f>DAY(US_Accidents_Dec20_updated[[#This Row],[Start_Time]])</f>
        <v>31</v>
      </c>
      <c r="G5019">
        <f>MONTH(US_Accidents_Dec20_updated[[#This Row],[Start_Time]])</f>
        <v>5</v>
      </c>
      <c r="H5019" t="str">
        <f>US_Accidents_Dec20_updated[[#This Row],[Description]]</f>
        <v>At Spruce Mountain Rd/Exit 173 - Accident. Left lane blocked.</v>
      </c>
      <c r="I5019" t="s">
        <v>50</v>
      </c>
      <c r="J5019">
        <f>IF(US_Accidents_Dec20_updated[[#This Row],[Visibility(mi)]]&gt;30, 30, MROUND(US_Accidents_Dec20_updated[[#This Row],[Visibility(mi)]],5))</f>
        <v>10</v>
      </c>
      <c r="K5019">
        <f>MROUND(US_Accidents_Dec20_updated[[#This Row],[Wind_Speed(mph)]],5)</f>
        <v>5</v>
      </c>
      <c r="L5019">
        <f>IF(US_Accidents_Dec20_updated[[#This Row],[Precipitation(in)]]&gt;0.1, 0.1, US_Accidents_Dec20_updated[[#This Row],[Precipitation(in)]])</f>
        <v>0</v>
      </c>
    </row>
    <row r="5020" spans="1:12" x14ac:dyDescent="0.25">
      <c r="A5020" t="str">
        <f>US_Accidents_Dec20_updated[[#This Row],[ID]]</f>
        <v>A-4207218</v>
      </c>
      <c r="B5020">
        <f>US_Accidents_Dec20_updated[[#This Row],[Start_Lat]]</f>
        <v>39.66075</v>
      </c>
      <c r="C5020">
        <f>US_Accidents_Dec20_updated[[#This Row],[Start_Lng]]</f>
        <v>-104.83926</v>
      </c>
      <c r="D5020">
        <f>US_Accidents_Dec20_updated[[#This Row],[Severity]]-1</f>
        <v>1</v>
      </c>
      <c r="E5020">
        <f>HOUR(US_Accidents_Dec20_updated[[#This Row],[Start_Time]])</f>
        <v>10</v>
      </c>
      <c r="F5020">
        <f>DAY(US_Accidents_Dec20_updated[[#This Row],[Start_Time]])</f>
        <v>31</v>
      </c>
      <c r="G5020">
        <f>MONTH(US_Accidents_Dec20_updated[[#This Row],[Start_Time]])</f>
        <v>5</v>
      </c>
      <c r="H5020" t="str">
        <f>US_Accidents_Dec20_updated[[#This Row],[Description]]</f>
        <v>At CO-83/Parker Rd/Exit 4 - Accident. Right lane blocked.</v>
      </c>
      <c r="I5020" t="s">
        <v>50</v>
      </c>
      <c r="J5020">
        <f>IF(US_Accidents_Dec20_updated[[#This Row],[Visibility(mi)]]&gt;30, 30, MROUND(US_Accidents_Dec20_updated[[#This Row],[Visibility(mi)]],5))</f>
        <v>10</v>
      </c>
      <c r="K5020">
        <f>MROUND(US_Accidents_Dec20_updated[[#This Row],[Wind_Speed(mph)]],5)</f>
        <v>5</v>
      </c>
      <c r="L5020">
        <f>IF(US_Accidents_Dec20_updated[[#This Row],[Precipitation(in)]]&gt;0.1, 0.1, US_Accidents_Dec20_updated[[#This Row],[Precipitation(in)]])</f>
        <v>0</v>
      </c>
    </row>
    <row r="5021" spans="1:12" x14ac:dyDescent="0.25">
      <c r="A5021" t="str">
        <f>US_Accidents_Dec20_updated[[#This Row],[ID]]</f>
        <v>A-4207221</v>
      </c>
      <c r="B5021">
        <f>US_Accidents_Dec20_updated[[#This Row],[Start_Lat]]</f>
        <v>39.097873999999997</v>
      </c>
      <c r="C5021">
        <f>US_Accidents_Dec20_updated[[#This Row],[Start_Lng]]</f>
        <v>-104.863916</v>
      </c>
      <c r="D5021">
        <f>US_Accidents_Dec20_updated[[#This Row],[Severity]]-1</f>
        <v>2</v>
      </c>
      <c r="E5021">
        <f>HOUR(US_Accidents_Dec20_updated[[#This Row],[Start_Time]])</f>
        <v>12</v>
      </c>
      <c r="F5021">
        <f>DAY(US_Accidents_Dec20_updated[[#This Row],[Start_Time]])</f>
        <v>31</v>
      </c>
      <c r="G5021">
        <f>MONTH(US_Accidents_Dec20_updated[[#This Row],[Start_Time]])</f>
        <v>5</v>
      </c>
      <c r="H5021" t="str">
        <f>US_Accidents_Dec20_updated[[#This Row],[Description]]</f>
        <v>At CO-105/Exit 161 - Accident.</v>
      </c>
      <c r="I5021" t="s">
        <v>50</v>
      </c>
      <c r="J5021">
        <f>IF(US_Accidents_Dec20_updated[[#This Row],[Visibility(mi)]]&gt;30, 30, MROUND(US_Accidents_Dec20_updated[[#This Row],[Visibility(mi)]],5))</f>
        <v>10</v>
      </c>
      <c r="K5021">
        <f>MROUND(US_Accidents_Dec20_updated[[#This Row],[Wind_Speed(mph)]],5)</f>
        <v>10</v>
      </c>
      <c r="L5021">
        <f>IF(US_Accidents_Dec20_updated[[#This Row],[Precipitation(in)]]&gt;0.1, 0.1, US_Accidents_Dec20_updated[[#This Row],[Precipitation(in)]])</f>
        <v>0</v>
      </c>
    </row>
    <row r="5022" spans="1:12" x14ac:dyDescent="0.25">
      <c r="A5022" t="str">
        <f>US_Accidents_Dec20_updated[[#This Row],[ID]]</f>
        <v>A-4207227</v>
      </c>
      <c r="B5022">
        <f>US_Accidents_Dec20_updated[[#This Row],[Start_Lat]]</f>
        <v>39.780791999999998</v>
      </c>
      <c r="C5022">
        <f>US_Accidents_Dec20_updated[[#This Row],[Start_Lng]]</f>
        <v>-104.992666</v>
      </c>
      <c r="D5022">
        <f>US_Accidents_Dec20_updated[[#This Row],[Severity]]-1</f>
        <v>2</v>
      </c>
      <c r="E5022">
        <f>HOUR(US_Accidents_Dec20_updated[[#This Row],[Start_Time]])</f>
        <v>13</v>
      </c>
      <c r="F5022">
        <f>DAY(US_Accidents_Dec20_updated[[#This Row],[Start_Time]])</f>
        <v>31</v>
      </c>
      <c r="G5022">
        <f>MONTH(US_Accidents_Dec20_updated[[#This Row],[Start_Time]])</f>
        <v>5</v>
      </c>
      <c r="H5022" t="str">
        <f>US_Accidents_Dec20_updated[[#This Row],[Description]]</f>
        <v>At I-25/US-87/Valley Hwy/Exit 274 - Accident.</v>
      </c>
      <c r="I5022" t="s">
        <v>50</v>
      </c>
      <c r="J5022">
        <f>IF(US_Accidents_Dec20_updated[[#This Row],[Visibility(mi)]]&gt;30, 30, MROUND(US_Accidents_Dec20_updated[[#This Row],[Visibility(mi)]],5))</f>
        <v>10</v>
      </c>
      <c r="K5022">
        <f>MROUND(US_Accidents_Dec20_updated[[#This Row],[Wind_Speed(mph)]],5)</f>
        <v>5</v>
      </c>
      <c r="L5022">
        <f>IF(US_Accidents_Dec20_updated[[#This Row],[Precipitation(in)]]&gt;0.1, 0.1, US_Accidents_Dec20_updated[[#This Row],[Precipitation(in)]])</f>
        <v>0</v>
      </c>
    </row>
    <row r="5023" spans="1:12" x14ac:dyDescent="0.25">
      <c r="A5023" t="str">
        <f>US_Accidents_Dec20_updated[[#This Row],[ID]]</f>
        <v>A-4207228</v>
      </c>
      <c r="B5023">
        <f>US_Accidents_Dec20_updated[[#This Row],[Start_Lat]]</f>
        <v>39.782380000000003</v>
      </c>
      <c r="C5023">
        <f>US_Accidents_Dec20_updated[[#This Row],[Start_Lng]]</f>
        <v>-104.99836000000001</v>
      </c>
      <c r="D5023">
        <f>US_Accidents_Dec20_updated[[#This Row],[Severity]]-1</f>
        <v>1</v>
      </c>
      <c r="E5023">
        <f>HOUR(US_Accidents_Dec20_updated[[#This Row],[Start_Time]])</f>
        <v>13</v>
      </c>
      <c r="F5023">
        <f>DAY(US_Accidents_Dec20_updated[[#This Row],[Start_Time]])</f>
        <v>31</v>
      </c>
      <c r="G5023">
        <f>MONTH(US_Accidents_Dec20_updated[[#This Row],[Start_Time]])</f>
        <v>5</v>
      </c>
      <c r="H5023" t="str">
        <f>US_Accidents_Dec20_updated[[#This Row],[Description]]</f>
        <v>Ramp to I-70/Exit 214 - Accident. Left lane blocked.</v>
      </c>
      <c r="I5023" t="s">
        <v>50</v>
      </c>
      <c r="J5023">
        <f>IF(US_Accidents_Dec20_updated[[#This Row],[Visibility(mi)]]&gt;30, 30, MROUND(US_Accidents_Dec20_updated[[#This Row],[Visibility(mi)]],5))</f>
        <v>10</v>
      </c>
      <c r="K5023">
        <f>MROUND(US_Accidents_Dec20_updated[[#This Row],[Wind_Speed(mph)]],5)</f>
        <v>5</v>
      </c>
      <c r="L5023">
        <f>IF(US_Accidents_Dec20_updated[[#This Row],[Precipitation(in)]]&gt;0.1, 0.1, US_Accidents_Dec20_updated[[#This Row],[Precipitation(in)]])</f>
        <v>0</v>
      </c>
    </row>
    <row r="5024" spans="1:12" x14ac:dyDescent="0.25">
      <c r="A5024" t="str">
        <f>US_Accidents_Dec20_updated[[#This Row],[ID]]</f>
        <v>A-4207229</v>
      </c>
      <c r="B5024">
        <f>US_Accidents_Dec20_updated[[#This Row],[Start_Lat]]</f>
        <v>39.095174</v>
      </c>
      <c r="C5024">
        <f>US_Accidents_Dec20_updated[[#This Row],[Start_Lng]]</f>
        <v>-104.863449</v>
      </c>
      <c r="D5024">
        <f>US_Accidents_Dec20_updated[[#This Row],[Severity]]-1</f>
        <v>2</v>
      </c>
      <c r="E5024">
        <f>HOUR(US_Accidents_Dec20_updated[[#This Row],[Start_Time]])</f>
        <v>12</v>
      </c>
      <c r="F5024">
        <f>DAY(US_Accidents_Dec20_updated[[#This Row],[Start_Time]])</f>
        <v>31</v>
      </c>
      <c r="G5024">
        <f>MONTH(US_Accidents_Dec20_updated[[#This Row],[Start_Time]])</f>
        <v>5</v>
      </c>
      <c r="H5024" t="str">
        <f>US_Accidents_Dec20_updated[[#This Row],[Description]]</f>
        <v>At CO-105/Exit 161 - Accident. Right lane blocked.</v>
      </c>
      <c r="I5024" t="s">
        <v>50</v>
      </c>
      <c r="J5024">
        <f>IF(US_Accidents_Dec20_updated[[#This Row],[Visibility(mi)]]&gt;30, 30, MROUND(US_Accidents_Dec20_updated[[#This Row],[Visibility(mi)]],5))</f>
        <v>10</v>
      </c>
      <c r="K5024">
        <f>MROUND(US_Accidents_Dec20_updated[[#This Row],[Wind_Speed(mph)]],5)</f>
        <v>10</v>
      </c>
      <c r="L5024">
        <f>IF(US_Accidents_Dec20_updated[[#This Row],[Precipitation(in)]]&gt;0.1, 0.1, US_Accidents_Dec20_updated[[#This Row],[Precipitation(in)]])</f>
        <v>0</v>
      </c>
    </row>
    <row r="5025" spans="1:12" x14ac:dyDescent="0.25">
      <c r="A5025" t="str">
        <f>US_Accidents_Dec20_updated[[#This Row],[ID]]</f>
        <v>A-4207232</v>
      </c>
      <c r="B5025">
        <f>US_Accidents_Dec20_updated[[#This Row],[Start_Lat]]</f>
        <v>39.725700000000003</v>
      </c>
      <c r="C5025">
        <f>US_Accidents_Dec20_updated[[#This Row],[Start_Lng]]</f>
        <v>-105.03941</v>
      </c>
      <c r="D5025">
        <f>US_Accidents_Dec20_updated[[#This Row],[Severity]]-1</f>
        <v>2</v>
      </c>
      <c r="E5025">
        <f>HOUR(US_Accidents_Dec20_updated[[#This Row],[Start_Time]])</f>
        <v>12</v>
      </c>
      <c r="F5025">
        <f>DAY(US_Accidents_Dec20_updated[[#This Row],[Start_Time]])</f>
        <v>31</v>
      </c>
      <c r="G5025">
        <f>MONTH(US_Accidents_Dec20_updated[[#This Row],[Start_Time]])</f>
        <v>5</v>
      </c>
      <c r="H5025" t="str">
        <f>US_Accidents_Dec20_updated[[#This Row],[Description]]</f>
        <v>At CO-95/Sheridan Blvd - Accident.</v>
      </c>
      <c r="I5025" t="s">
        <v>50</v>
      </c>
      <c r="J5025">
        <f>IF(US_Accidents_Dec20_updated[[#This Row],[Visibility(mi)]]&gt;30, 30, MROUND(US_Accidents_Dec20_updated[[#This Row],[Visibility(mi)]],5))</f>
        <v>30</v>
      </c>
      <c r="K5025">
        <f>MROUND(US_Accidents_Dec20_updated[[#This Row],[Wind_Speed(mph)]],5)</f>
        <v>5</v>
      </c>
      <c r="L5025">
        <f>IF(US_Accidents_Dec20_updated[[#This Row],[Precipitation(in)]]&gt;0.1, 0.1, US_Accidents_Dec20_updated[[#This Row],[Precipitation(in)]])</f>
        <v>0</v>
      </c>
    </row>
    <row r="5026" spans="1:12" x14ac:dyDescent="0.25">
      <c r="A5026" t="str">
        <f>US_Accidents_Dec20_updated[[#This Row],[ID]]</f>
        <v>A-4207233</v>
      </c>
      <c r="B5026">
        <f>US_Accidents_Dec20_updated[[#This Row],[Start_Lat]]</f>
        <v>39.095174</v>
      </c>
      <c r="C5026">
        <f>US_Accidents_Dec20_updated[[#This Row],[Start_Lng]]</f>
        <v>-104.863449</v>
      </c>
      <c r="D5026">
        <f>US_Accidents_Dec20_updated[[#This Row],[Severity]]-1</f>
        <v>1</v>
      </c>
      <c r="E5026">
        <f>HOUR(US_Accidents_Dec20_updated[[#This Row],[Start_Time]])</f>
        <v>12</v>
      </c>
      <c r="F5026">
        <f>DAY(US_Accidents_Dec20_updated[[#This Row],[Start_Time]])</f>
        <v>31</v>
      </c>
      <c r="G5026">
        <f>MONTH(US_Accidents_Dec20_updated[[#This Row],[Start_Time]])</f>
        <v>5</v>
      </c>
      <c r="H5026" t="str">
        <f>US_Accidents_Dec20_updated[[#This Row],[Description]]</f>
        <v>At CO-105/Exit 161 - Accident. Right lane blocked.</v>
      </c>
      <c r="I5026" t="s">
        <v>50</v>
      </c>
      <c r="J5026">
        <f>IF(US_Accidents_Dec20_updated[[#This Row],[Visibility(mi)]]&gt;30, 30, MROUND(US_Accidents_Dec20_updated[[#This Row],[Visibility(mi)]],5))</f>
        <v>10</v>
      </c>
      <c r="K5026">
        <f>MROUND(US_Accidents_Dec20_updated[[#This Row],[Wind_Speed(mph)]],5)</f>
        <v>10</v>
      </c>
      <c r="L5026">
        <f>IF(US_Accidents_Dec20_updated[[#This Row],[Precipitation(in)]]&gt;0.1, 0.1, US_Accidents_Dec20_updated[[#This Row],[Precipitation(in)]])</f>
        <v>0</v>
      </c>
    </row>
    <row r="5027" spans="1:12" x14ac:dyDescent="0.25">
      <c r="A5027" t="str">
        <f>US_Accidents_Dec20_updated[[#This Row],[ID]]</f>
        <v>A-4207234</v>
      </c>
      <c r="B5027">
        <f>US_Accidents_Dec20_updated[[#This Row],[Start_Lat]]</f>
        <v>39.824913000000002</v>
      </c>
      <c r="C5027">
        <f>US_Accidents_Dec20_updated[[#This Row],[Start_Lng]]</f>
        <v>-104.966346</v>
      </c>
      <c r="D5027">
        <f>US_Accidents_Dec20_updated[[#This Row],[Severity]]-1</f>
        <v>2</v>
      </c>
      <c r="E5027">
        <f>HOUR(US_Accidents_Dec20_updated[[#This Row],[Start_Time]])</f>
        <v>13</v>
      </c>
      <c r="F5027">
        <f>DAY(US_Accidents_Dec20_updated[[#This Row],[Start_Time]])</f>
        <v>31</v>
      </c>
      <c r="G5027">
        <f>MONTH(US_Accidents_Dec20_updated[[#This Row],[Start_Time]])</f>
        <v>5</v>
      </c>
      <c r="H5027" t="str">
        <f>US_Accidents_Dec20_updated[[#This Row],[Description]]</f>
        <v>At I-76/Exit 1 - Accident.</v>
      </c>
      <c r="I5027" t="s">
        <v>50</v>
      </c>
      <c r="J5027">
        <f>IF(US_Accidents_Dec20_updated[[#This Row],[Visibility(mi)]]&gt;30, 30, MROUND(US_Accidents_Dec20_updated[[#This Row],[Visibility(mi)]],5))</f>
        <v>10</v>
      </c>
      <c r="K5027">
        <f>MROUND(US_Accidents_Dec20_updated[[#This Row],[Wind_Speed(mph)]],5)</f>
        <v>5</v>
      </c>
      <c r="L5027">
        <f>IF(US_Accidents_Dec20_updated[[#This Row],[Precipitation(in)]]&gt;0.1, 0.1, US_Accidents_Dec20_updated[[#This Row],[Precipitation(in)]])</f>
        <v>0</v>
      </c>
    </row>
    <row r="5028" spans="1:12" x14ac:dyDescent="0.25">
      <c r="A5028" t="str">
        <f>US_Accidents_Dec20_updated[[#This Row],[ID]]</f>
        <v>A-4207235</v>
      </c>
      <c r="B5028">
        <f>US_Accidents_Dec20_updated[[#This Row],[Start_Lat]]</f>
        <v>40.040619999999997</v>
      </c>
      <c r="C5028">
        <f>US_Accidents_Dec20_updated[[#This Row],[Start_Lng]]</f>
        <v>-104.98036999999999</v>
      </c>
      <c r="D5028">
        <f>US_Accidents_Dec20_updated[[#This Row],[Severity]]-1</f>
        <v>2</v>
      </c>
      <c r="E5028">
        <f>HOUR(US_Accidents_Dec20_updated[[#This Row],[Start_Time]])</f>
        <v>13</v>
      </c>
      <c r="F5028">
        <f>DAY(US_Accidents_Dec20_updated[[#This Row],[Start_Time]])</f>
        <v>31</v>
      </c>
      <c r="G5028">
        <f>MONTH(US_Accidents_Dec20_updated[[#This Row],[Start_Time]])</f>
        <v>5</v>
      </c>
      <c r="H5028" t="str">
        <f>US_Accidents_Dec20_updated[[#This Row],[Description]]</f>
        <v>At CR-8/Exit 232 - Accident.</v>
      </c>
      <c r="I5028" t="s">
        <v>50</v>
      </c>
      <c r="J5028">
        <f>IF(US_Accidents_Dec20_updated[[#This Row],[Visibility(mi)]]&gt;30, 30, MROUND(US_Accidents_Dec20_updated[[#This Row],[Visibility(mi)]],5))</f>
        <v>10</v>
      </c>
      <c r="K5028">
        <f>MROUND(US_Accidents_Dec20_updated[[#This Row],[Wind_Speed(mph)]],5)</f>
        <v>0</v>
      </c>
      <c r="L5028">
        <f>IF(US_Accidents_Dec20_updated[[#This Row],[Precipitation(in)]]&gt;0.1, 0.1, US_Accidents_Dec20_updated[[#This Row],[Precipitation(in)]])</f>
        <v>0</v>
      </c>
    </row>
    <row r="5029" spans="1:12" x14ac:dyDescent="0.25">
      <c r="A5029" t="str">
        <f>US_Accidents_Dec20_updated[[#This Row],[ID]]</f>
        <v>A-4207238</v>
      </c>
      <c r="B5029">
        <f>US_Accidents_Dec20_updated[[#This Row],[Start_Lat]]</f>
        <v>40.03575</v>
      </c>
      <c r="C5029">
        <f>US_Accidents_Dec20_updated[[#This Row],[Start_Lng]]</f>
        <v>-104.98038</v>
      </c>
      <c r="D5029">
        <f>US_Accidents_Dec20_updated[[#This Row],[Severity]]-1</f>
        <v>2</v>
      </c>
      <c r="E5029">
        <f>HOUR(US_Accidents_Dec20_updated[[#This Row],[Start_Time]])</f>
        <v>13</v>
      </c>
      <c r="F5029">
        <f>DAY(US_Accidents_Dec20_updated[[#This Row],[Start_Time]])</f>
        <v>31</v>
      </c>
      <c r="G5029">
        <f>MONTH(US_Accidents_Dec20_updated[[#This Row],[Start_Time]])</f>
        <v>5</v>
      </c>
      <c r="H5029" t="str">
        <f>US_Accidents_Dec20_updated[[#This Row],[Description]]</f>
        <v>Between CO-7/Exit 229 and CO-52/Exit 235 - Accident. Right lane blocked.</v>
      </c>
      <c r="I5029" t="s">
        <v>50</v>
      </c>
      <c r="J5029">
        <f>IF(US_Accidents_Dec20_updated[[#This Row],[Visibility(mi)]]&gt;30, 30, MROUND(US_Accidents_Dec20_updated[[#This Row],[Visibility(mi)]],5))</f>
        <v>10</v>
      </c>
      <c r="K5029">
        <f>MROUND(US_Accidents_Dec20_updated[[#This Row],[Wind_Speed(mph)]],5)</f>
        <v>10</v>
      </c>
      <c r="L5029">
        <f>IF(US_Accidents_Dec20_updated[[#This Row],[Precipitation(in)]]&gt;0.1, 0.1, US_Accidents_Dec20_updated[[#This Row],[Precipitation(in)]])</f>
        <v>0</v>
      </c>
    </row>
    <row r="5030" spans="1:12" x14ac:dyDescent="0.25">
      <c r="A5030" t="str">
        <f>US_Accidents_Dec20_updated[[#This Row],[ID]]</f>
        <v>A-4207239</v>
      </c>
      <c r="B5030">
        <f>US_Accidents_Dec20_updated[[#This Row],[Start_Lat]]</f>
        <v>39.382939999999998</v>
      </c>
      <c r="C5030">
        <f>US_Accidents_Dec20_updated[[#This Row],[Start_Lng]]</f>
        <v>-104.86059</v>
      </c>
      <c r="D5030">
        <f>US_Accidents_Dec20_updated[[#This Row],[Severity]]-1</f>
        <v>2</v>
      </c>
      <c r="E5030">
        <f>HOUR(US_Accidents_Dec20_updated[[#This Row],[Start_Time]])</f>
        <v>14</v>
      </c>
      <c r="F5030">
        <f>DAY(US_Accidents_Dec20_updated[[#This Row],[Start_Time]])</f>
        <v>31</v>
      </c>
      <c r="G5030">
        <f>MONTH(US_Accidents_Dec20_updated[[#This Row],[Start_Time]])</f>
        <v>5</v>
      </c>
      <c r="H5030" t="str">
        <f>US_Accidents_Dec20_updated[[#This Row],[Description]]</f>
        <v>At Wolfensberger Rd/Exit 182 - Accident.</v>
      </c>
      <c r="I5030" t="s">
        <v>50</v>
      </c>
      <c r="J5030">
        <f>IF(US_Accidents_Dec20_updated[[#This Row],[Visibility(mi)]]&gt;30, 30, MROUND(US_Accidents_Dec20_updated[[#This Row],[Visibility(mi)]],5))</f>
        <v>10</v>
      </c>
      <c r="K5030">
        <f>MROUND(US_Accidents_Dec20_updated[[#This Row],[Wind_Speed(mph)]],5)</f>
        <v>15</v>
      </c>
      <c r="L5030">
        <f>IF(US_Accidents_Dec20_updated[[#This Row],[Precipitation(in)]]&gt;0.1, 0.1, US_Accidents_Dec20_updated[[#This Row],[Precipitation(in)]])</f>
        <v>0</v>
      </c>
    </row>
    <row r="5031" spans="1:12" x14ac:dyDescent="0.25">
      <c r="A5031" t="str">
        <f>US_Accidents_Dec20_updated[[#This Row],[ID]]</f>
        <v>A-4207241</v>
      </c>
      <c r="B5031">
        <f>US_Accidents_Dec20_updated[[#This Row],[Start_Lat]]</f>
        <v>40.03575</v>
      </c>
      <c r="C5031">
        <f>US_Accidents_Dec20_updated[[#This Row],[Start_Lng]]</f>
        <v>-104.98038</v>
      </c>
      <c r="D5031">
        <f>US_Accidents_Dec20_updated[[#This Row],[Severity]]-1</f>
        <v>1</v>
      </c>
      <c r="E5031">
        <f>HOUR(US_Accidents_Dec20_updated[[#This Row],[Start_Time]])</f>
        <v>14</v>
      </c>
      <c r="F5031">
        <f>DAY(US_Accidents_Dec20_updated[[#This Row],[Start_Time]])</f>
        <v>31</v>
      </c>
      <c r="G5031">
        <f>MONTH(US_Accidents_Dec20_updated[[#This Row],[Start_Time]])</f>
        <v>5</v>
      </c>
      <c r="H5031" t="str">
        <f>US_Accidents_Dec20_updated[[#This Row],[Description]]</f>
        <v>Between CO-7/Exit 229 and CO-52/Exit 235 - Accident. Right lane blocked.</v>
      </c>
      <c r="I5031" t="s">
        <v>50</v>
      </c>
      <c r="J5031">
        <f>IF(US_Accidents_Dec20_updated[[#This Row],[Visibility(mi)]]&gt;30, 30, MROUND(US_Accidents_Dec20_updated[[#This Row],[Visibility(mi)]],5))</f>
        <v>10</v>
      </c>
      <c r="K5031">
        <f>MROUND(US_Accidents_Dec20_updated[[#This Row],[Wind_Speed(mph)]],5)</f>
        <v>5</v>
      </c>
      <c r="L5031">
        <f>IF(US_Accidents_Dec20_updated[[#This Row],[Precipitation(in)]]&gt;0.1, 0.1, US_Accidents_Dec20_updated[[#This Row],[Precipitation(in)]])</f>
        <v>0</v>
      </c>
    </row>
    <row r="5032" spans="1:12" x14ac:dyDescent="0.25">
      <c r="A5032" t="str">
        <f>US_Accidents_Dec20_updated[[#This Row],[ID]]</f>
        <v>A-4207243</v>
      </c>
      <c r="B5032">
        <f>US_Accidents_Dec20_updated[[#This Row],[Start_Lat]]</f>
        <v>39.72542</v>
      </c>
      <c r="C5032">
        <f>US_Accidents_Dec20_updated[[#This Row],[Start_Lng]]</f>
        <v>-105.022004</v>
      </c>
      <c r="D5032">
        <f>US_Accidents_Dec20_updated[[#This Row],[Severity]]-1</f>
        <v>2</v>
      </c>
      <c r="E5032">
        <f>HOUR(US_Accidents_Dec20_updated[[#This Row],[Start_Time]])</f>
        <v>15</v>
      </c>
      <c r="F5032">
        <f>DAY(US_Accidents_Dec20_updated[[#This Row],[Start_Time]])</f>
        <v>31</v>
      </c>
      <c r="G5032">
        <f>MONTH(US_Accidents_Dec20_updated[[#This Row],[Start_Time]])</f>
        <v>5</v>
      </c>
      <c r="H5032" t="str">
        <f>US_Accidents_Dec20_updated[[#This Row],[Description]]</f>
        <v>At CO-88/Federal Blvd - Accident.</v>
      </c>
      <c r="I5032" t="s">
        <v>50</v>
      </c>
      <c r="J5032">
        <f>IF(US_Accidents_Dec20_updated[[#This Row],[Visibility(mi)]]&gt;30, 30, MROUND(US_Accidents_Dec20_updated[[#This Row],[Visibility(mi)]],5))</f>
        <v>10</v>
      </c>
      <c r="K5032">
        <f>MROUND(US_Accidents_Dec20_updated[[#This Row],[Wind_Speed(mph)]],5)</f>
        <v>15</v>
      </c>
      <c r="L5032">
        <f>IF(US_Accidents_Dec20_updated[[#This Row],[Precipitation(in)]]&gt;0.1, 0.1, US_Accidents_Dec20_updated[[#This Row],[Precipitation(in)]])</f>
        <v>0</v>
      </c>
    </row>
    <row r="5033" spans="1:12" x14ac:dyDescent="0.25">
      <c r="A5033" t="str">
        <f>US_Accidents_Dec20_updated[[#This Row],[ID]]</f>
        <v>A-4207253</v>
      </c>
      <c r="B5033">
        <f>US_Accidents_Dec20_updated[[#This Row],[Start_Lat]]</f>
        <v>39.749839999999999</v>
      </c>
      <c r="C5033">
        <f>US_Accidents_Dec20_updated[[#This Row],[Start_Lng]]</f>
        <v>-105.01721999999999</v>
      </c>
      <c r="D5033">
        <f>US_Accidents_Dec20_updated[[#This Row],[Severity]]-1</f>
        <v>2</v>
      </c>
      <c r="E5033">
        <f>HOUR(US_Accidents_Dec20_updated[[#This Row],[Start_Time]])</f>
        <v>16</v>
      </c>
      <c r="F5033">
        <f>DAY(US_Accidents_Dec20_updated[[#This Row],[Start_Time]])</f>
        <v>31</v>
      </c>
      <c r="G5033">
        <f>MONTH(US_Accidents_Dec20_updated[[#This Row],[Start_Time]])</f>
        <v>5</v>
      </c>
      <c r="H5033" t="str">
        <f>US_Accidents_Dec20_updated[[#This Row],[Description]]</f>
        <v>At 23rd Ave/Exit 211 - Accident.</v>
      </c>
      <c r="I5033" t="s">
        <v>50</v>
      </c>
      <c r="J5033">
        <f>IF(US_Accidents_Dec20_updated[[#This Row],[Visibility(mi)]]&gt;30, 30, MROUND(US_Accidents_Dec20_updated[[#This Row],[Visibility(mi)]],5))</f>
        <v>10</v>
      </c>
      <c r="K5033">
        <f>MROUND(US_Accidents_Dec20_updated[[#This Row],[Wind_Speed(mph)]],5)</f>
        <v>15</v>
      </c>
      <c r="L5033">
        <f>IF(US_Accidents_Dec20_updated[[#This Row],[Precipitation(in)]]&gt;0.1, 0.1, US_Accidents_Dec20_updated[[#This Row],[Precipitation(in)]])</f>
        <v>0</v>
      </c>
    </row>
    <row r="5034" spans="1:12" x14ac:dyDescent="0.25">
      <c r="A5034" t="str">
        <f>US_Accidents_Dec20_updated[[#This Row],[ID]]</f>
        <v>A-4207255</v>
      </c>
      <c r="B5034">
        <f>US_Accidents_Dec20_updated[[#This Row],[Start_Lat]]</f>
        <v>39.746609999999997</v>
      </c>
      <c r="C5034">
        <f>US_Accidents_Dec20_updated[[#This Row],[Start_Lng]]</f>
        <v>-105.46263</v>
      </c>
      <c r="D5034">
        <f>US_Accidents_Dec20_updated[[#This Row],[Severity]]-1</f>
        <v>2</v>
      </c>
      <c r="E5034">
        <f>HOUR(US_Accidents_Dec20_updated[[#This Row],[Start_Time]])</f>
        <v>17</v>
      </c>
      <c r="F5034">
        <f>DAY(US_Accidents_Dec20_updated[[#This Row],[Start_Time]])</f>
        <v>31</v>
      </c>
      <c r="G5034">
        <f>MONTH(US_Accidents_Dec20_updated[[#This Row],[Start_Time]])</f>
        <v>5</v>
      </c>
      <c r="H5034" t="str">
        <f>US_Accidents_Dec20_updated[[#This Row],[Description]]</f>
        <v>At CR-314/Exit 243 - Accident.</v>
      </c>
      <c r="I5034" t="s">
        <v>50</v>
      </c>
      <c r="J5034">
        <f>IF(US_Accidents_Dec20_updated[[#This Row],[Visibility(mi)]]&gt;30, 30, MROUND(US_Accidents_Dec20_updated[[#This Row],[Visibility(mi)]],5))</f>
        <v>10</v>
      </c>
      <c r="K5034">
        <f>MROUND(US_Accidents_Dec20_updated[[#This Row],[Wind_Speed(mph)]],5)</f>
        <v>15</v>
      </c>
      <c r="L5034">
        <f>IF(US_Accidents_Dec20_updated[[#This Row],[Precipitation(in)]]&gt;0.1, 0.1, US_Accidents_Dec20_updated[[#This Row],[Precipitation(in)]])</f>
        <v>0</v>
      </c>
    </row>
    <row r="5035" spans="1:12" x14ac:dyDescent="0.25">
      <c r="A5035" t="str">
        <f>US_Accidents_Dec20_updated[[#This Row],[ID]]</f>
        <v>A-4207259</v>
      </c>
      <c r="B5035">
        <f>US_Accidents_Dec20_updated[[#This Row],[Start_Lat]]</f>
        <v>39.105570999999998</v>
      </c>
      <c r="C5035">
        <f>US_Accidents_Dec20_updated[[#This Row],[Start_Lng]]</f>
        <v>-104.864532</v>
      </c>
      <c r="D5035">
        <f>US_Accidents_Dec20_updated[[#This Row],[Severity]]-1</f>
        <v>2</v>
      </c>
      <c r="E5035">
        <f>HOUR(US_Accidents_Dec20_updated[[#This Row],[Start_Time]])</f>
        <v>16</v>
      </c>
      <c r="F5035">
        <f>DAY(US_Accidents_Dec20_updated[[#This Row],[Start_Time]])</f>
        <v>31</v>
      </c>
      <c r="G5035">
        <f>MONTH(US_Accidents_Dec20_updated[[#This Row],[Start_Time]])</f>
        <v>5</v>
      </c>
      <c r="H5035" t="str">
        <f>US_Accidents_Dec20_updated[[#This Row],[Description]]</f>
        <v>At County Line Rd/Exit 163 - Accident.</v>
      </c>
      <c r="I5035" t="s">
        <v>50</v>
      </c>
      <c r="J5035">
        <f>IF(US_Accidents_Dec20_updated[[#This Row],[Visibility(mi)]]&gt;30, 30, MROUND(US_Accidents_Dec20_updated[[#This Row],[Visibility(mi)]],5))</f>
        <v>10</v>
      </c>
      <c r="K5035">
        <f>MROUND(US_Accidents_Dec20_updated[[#This Row],[Wind_Speed(mph)]],5)</f>
        <v>10</v>
      </c>
      <c r="L5035">
        <f>IF(US_Accidents_Dec20_updated[[#This Row],[Precipitation(in)]]&gt;0.1, 0.1, US_Accidents_Dec20_updated[[#This Row],[Precipitation(in)]])</f>
        <v>0</v>
      </c>
    </row>
    <row r="5036" spans="1:12" x14ac:dyDescent="0.25">
      <c r="A5036" t="str">
        <f>US_Accidents_Dec20_updated[[#This Row],[ID]]</f>
        <v>A-4207261</v>
      </c>
      <c r="B5036">
        <f>US_Accidents_Dec20_updated[[#This Row],[Start_Lat]]</f>
        <v>39.554245000000002</v>
      </c>
      <c r="C5036">
        <f>US_Accidents_Dec20_updated[[#This Row],[Start_Lng]]</f>
        <v>-105.084034</v>
      </c>
      <c r="D5036">
        <f>US_Accidents_Dec20_updated[[#This Row],[Severity]]-1</f>
        <v>2</v>
      </c>
      <c r="E5036">
        <f>HOUR(US_Accidents_Dec20_updated[[#This Row],[Start_Time]])</f>
        <v>16</v>
      </c>
      <c r="F5036">
        <f>DAY(US_Accidents_Dec20_updated[[#This Row],[Start_Time]])</f>
        <v>31</v>
      </c>
      <c r="G5036">
        <f>MONTH(US_Accidents_Dec20_updated[[#This Row],[Start_Time]])</f>
        <v>5</v>
      </c>
      <c r="H5036" t="str">
        <f>US_Accidents_Dec20_updated[[#This Row],[Description]]</f>
        <v>At CO-121/Wadsworth Blvd - Accident.</v>
      </c>
      <c r="I5036" t="s">
        <v>50</v>
      </c>
      <c r="J5036">
        <f>IF(US_Accidents_Dec20_updated[[#This Row],[Visibility(mi)]]&gt;30, 30, MROUND(US_Accidents_Dec20_updated[[#This Row],[Visibility(mi)]],5))</f>
        <v>10</v>
      </c>
      <c r="K5036">
        <f>MROUND(US_Accidents_Dec20_updated[[#This Row],[Wind_Speed(mph)]],5)</f>
        <v>10</v>
      </c>
      <c r="L5036">
        <f>IF(US_Accidents_Dec20_updated[[#This Row],[Precipitation(in)]]&gt;0.1, 0.1, US_Accidents_Dec20_updated[[#This Row],[Precipitation(in)]])</f>
        <v>0</v>
      </c>
    </row>
    <row r="5037" spans="1:12" x14ac:dyDescent="0.25">
      <c r="A5037" t="str">
        <f>US_Accidents_Dec20_updated[[#This Row],[ID]]</f>
        <v>A-4207264</v>
      </c>
      <c r="B5037">
        <f>US_Accidents_Dec20_updated[[#This Row],[Start_Lat]]</f>
        <v>39.110005000000001</v>
      </c>
      <c r="C5037">
        <f>US_Accidents_Dec20_updated[[#This Row],[Start_Lng]]</f>
        <v>-104.86502299999999</v>
      </c>
      <c r="D5037">
        <f>US_Accidents_Dec20_updated[[#This Row],[Severity]]-1</f>
        <v>1</v>
      </c>
      <c r="E5037">
        <f>HOUR(US_Accidents_Dec20_updated[[#This Row],[Start_Time]])</f>
        <v>17</v>
      </c>
      <c r="F5037">
        <f>DAY(US_Accidents_Dec20_updated[[#This Row],[Start_Time]])</f>
        <v>31</v>
      </c>
      <c r="G5037">
        <f>MONTH(US_Accidents_Dec20_updated[[#This Row],[Start_Time]])</f>
        <v>5</v>
      </c>
      <c r="H5037" t="str">
        <f>US_Accidents_Dec20_updated[[#This Row],[Description]]</f>
        <v>At County Line Rd/Exit 163 - Accident. Left lane blocked.</v>
      </c>
      <c r="I5037" t="s">
        <v>50</v>
      </c>
      <c r="J5037">
        <f>IF(US_Accidents_Dec20_updated[[#This Row],[Visibility(mi)]]&gt;30, 30, MROUND(US_Accidents_Dec20_updated[[#This Row],[Visibility(mi)]],5))</f>
        <v>10</v>
      </c>
      <c r="K5037">
        <f>MROUND(US_Accidents_Dec20_updated[[#This Row],[Wind_Speed(mph)]],5)</f>
        <v>10</v>
      </c>
      <c r="L5037">
        <f>IF(US_Accidents_Dec20_updated[[#This Row],[Precipitation(in)]]&gt;0.1, 0.1, US_Accidents_Dec20_updated[[#This Row],[Precipitation(in)]])</f>
        <v>0</v>
      </c>
    </row>
    <row r="5038" spans="1:12" x14ac:dyDescent="0.25">
      <c r="A5038" t="str">
        <f>US_Accidents_Dec20_updated[[#This Row],[ID]]</f>
        <v>A-4207265</v>
      </c>
      <c r="B5038">
        <f>US_Accidents_Dec20_updated[[#This Row],[Start_Lat]]</f>
        <v>39.740099999999998</v>
      </c>
      <c r="C5038">
        <f>US_Accidents_Dec20_updated[[#This Row],[Start_Lng]]</f>
        <v>-104.66575</v>
      </c>
      <c r="D5038">
        <f>US_Accidents_Dec20_updated[[#This Row],[Severity]]-1</f>
        <v>2</v>
      </c>
      <c r="E5038">
        <f>HOUR(US_Accidents_Dec20_updated[[#This Row],[Start_Time]])</f>
        <v>18</v>
      </c>
      <c r="F5038">
        <f>DAY(US_Accidents_Dec20_updated[[#This Row],[Start_Time]])</f>
        <v>31</v>
      </c>
      <c r="G5038">
        <f>MONTH(US_Accidents_Dec20_updated[[#This Row],[Start_Time]])</f>
        <v>5</v>
      </c>
      <c r="H5038" t="str">
        <f>US_Accidents_Dec20_updated[[#This Row],[Description]]</f>
        <v>At CO-36/Tower Rd/Exit 292 - Accident.</v>
      </c>
      <c r="I5038" t="s">
        <v>50</v>
      </c>
      <c r="J5038">
        <f>IF(US_Accidents_Dec20_updated[[#This Row],[Visibility(mi)]]&gt;30, 30, MROUND(US_Accidents_Dec20_updated[[#This Row],[Visibility(mi)]],5))</f>
        <v>10</v>
      </c>
      <c r="K5038">
        <f>MROUND(US_Accidents_Dec20_updated[[#This Row],[Wind_Speed(mph)]],5)</f>
        <v>10</v>
      </c>
      <c r="L5038">
        <f>IF(US_Accidents_Dec20_updated[[#This Row],[Precipitation(in)]]&gt;0.1, 0.1, US_Accidents_Dec20_updated[[#This Row],[Precipitation(in)]])</f>
        <v>0</v>
      </c>
    </row>
    <row r="5039" spans="1:12" x14ac:dyDescent="0.25">
      <c r="A5039" t="str">
        <f>US_Accidents_Dec20_updated[[#This Row],[ID]]</f>
        <v>A-4207266</v>
      </c>
      <c r="B5039">
        <f>US_Accidents_Dec20_updated[[#This Row],[Start_Lat]]</f>
        <v>39.776550999999998</v>
      </c>
      <c r="C5039">
        <f>US_Accidents_Dec20_updated[[#This Row],[Start_Lng]]</f>
        <v>-104.87639799999999</v>
      </c>
      <c r="D5039">
        <f>US_Accidents_Dec20_updated[[#This Row],[Severity]]-1</f>
        <v>2</v>
      </c>
      <c r="E5039">
        <f>HOUR(US_Accidents_Dec20_updated[[#This Row],[Start_Time]])</f>
        <v>18</v>
      </c>
      <c r="F5039">
        <f>DAY(US_Accidents_Dec20_updated[[#This Row],[Start_Time]])</f>
        <v>31</v>
      </c>
      <c r="G5039">
        <f>MONTH(US_Accidents_Dec20_updated[[#This Row],[Start_Time]])</f>
        <v>5</v>
      </c>
      <c r="H5039" t="str">
        <f>US_Accidents_Dec20_updated[[#This Row],[Description]]</f>
        <v>At Havana Street/Exit 280 - Accident.</v>
      </c>
      <c r="I5039" t="s">
        <v>50</v>
      </c>
      <c r="J5039">
        <f>IF(US_Accidents_Dec20_updated[[#This Row],[Visibility(mi)]]&gt;30, 30, MROUND(US_Accidents_Dec20_updated[[#This Row],[Visibility(mi)]],5))</f>
        <v>10</v>
      </c>
      <c r="K5039">
        <f>MROUND(US_Accidents_Dec20_updated[[#This Row],[Wind_Speed(mph)]],5)</f>
        <v>20</v>
      </c>
      <c r="L5039">
        <f>IF(US_Accidents_Dec20_updated[[#This Row],[Precipitation(in)]]&gt;0.1, 0.1, US_Accidents_Dec20_updated[[#This Row],[Precipitation(in)]])</f>
        <v>0</v>
      </c>
    </row>
    <row r="5040" spans="1:12" x14ac:dyDescent="0.25">
      <c r="A5040" t="str">
        <f>US_Accidents_Dec20_updated[[#This Row],[ID]]</f>
        <v>A-4207270</v>
      </c>
      <c r="B5040">
        <f>US_Accidents_Dec20_updated[[#This Row],[Start_Lat]]</f>
        <v>37.7209</v>
      </c>
      <c r="C5040">
        <f>US_Accidents_Dec20_updated[[#This Row],[Start_Lng]]</f>
        <v>-104.97692000000001</v>
      </c>
      <c r="D5040">
        <f>US_Accidents_Dec20_updated[[#This Row],[Severity]]-1</f>
        <v>3</v>
      </c>
      <c r="E5040">
        <f>HOUR(US_Accidents_Dec20_updated[[#This Row],[Start_Time]])</f>
        <v>22</v>
      </c>
      <c r="F5040">
        <f>DAY(US_Accidents_Dec20_updated[[#This Row],[Start_Time]])</f>
        <v>31</v>
      </c>
      <c r="G5040">
        <f>MONTH(US_Accidents_Dec20_updated[[#This Row],[Start_Time]])</f>
        <v>5</v>
      </c>
      <c r="H5040" t="str">
        <f>US_Accidents_Dec20_updated[[#This Row],[Description]]</f>
        <v>Closed at CR-610/Red Rock Rd - Road closed due to accident.</v>
      </c>
      <c r="I5040" t="s">
        <v>9695</v>
      </c>
      <c r="J5040">
        <f>IF(US_Accidents_Dec20_updated[[#This Row],[Visibility(mi)]]&gt;30, 30, MROUND(US_Accidents_Dec20_updated[[#This Row],[Visibility(mi)]],5))</f>
        <v>0</v>
      </c>
      <c r="K5040">
        <f>MROUND(US_Accidents_Dec20_updated[[#This Row],[Wind_Speed(mph)]],5)</f>
        <v>0</v>
      </c>
      <c r="L5040">
        <f>IF(US_Accidents_Dec20_updated[[#This Row],[Precipitation(in)]]&gt;0.1, 0.1, US_Accidents_Dec20_updated[[#This Row],[Precipitation(in)]])</f>
        <v>0</v>
      </c>
    </row>
    <row r="5041" spans="1:12" x14ac:dyDescent="0.25">
      <c r="A5041" t="str">
        <f>US_Accidents_Dec20_updated[[#This Row],[ID]]</f>
        <v>A-4207271</v>
      </c>
      <c r="B5041">
        <f>US_Accidents_Dec20_updated[[#This Row],[Start_Lat]]</f>
        <v>37.704476999999997</v>
      </c>
      <c r="C5041">
        <f>US_Accidents_Dec20_updated[[#This Row],[Start_Lng]]</f>
        <v>-104.93053</v>
      </c>
      <c r="D5041">
        <f>US_Accidents_Dec20_updated[[#This Row],[Severity]]-1</f>
        <v>3</v>
      </c>
      <c r="E5041">
        <f>HOUR(US_Accidents_Dec20_updated[[#This Row],[Start_Time]])</f>
        <v>22</v>
      </c>
      <c r="F5041">
        <f>DAY(US_Accidents_Dec20_updated[[#This Row],[Start_Time]])</f>
        <v>31</v>
      </c>
      <c r="G5041">
        <f>MONTH(US_Accidents_Dec20_updated[[#This Row],[Start_Time]])</f>
        <v>5</v>
      </c>
      <c r="H5041" t="str">
        <f>US_Accidents_Dec20_updated[[#This Row],[Description]]</f>
        <v>Closed at CR-614.1 - Road closed due to accident.</v>
      </c>
      <c r="I5041" t="s">
        <v>9695</v>
      </c>
      <c r="J5041">
        <f>IF(US_Accidents_Dec20_updated[[#This Row],[Visibility(mi)]]&gt;30, 30, MROUND(US_Accidents_Dec20_updated[[#This Row],[Visibility(mi)]],5))</f>
        <v>0</v>
      </c>
      <c r="K5041">
        <f>MROUND(US_Accidents_Dec20_updated[[#This Row],[Wind_Speed(mph)]],5)</f>
        <v>0</v>
      </c>
      <c r="L5041">
        <f>IF(US_Accidents_Dec20_updated[[#This Row],[Precipitation(in)]]&gt;0.1, 0.1, US_Accidents_Dec20_updated[[#This Row],[Precipitation(in)]])</f>
        <v>0</v>
      </c>
    </row>
    <row r="5042" spans="1:12" x14ac:dyDescent="0.25">
      <c r="A5042" t="str">
        <f>US_Accidents_Dec20_updated[[#This Row],[ID]]</f>
        <v>A-4207616</v>
      </c>
      <c r="B5042">
        <f>US_Accidents_Dec20_updated[[#This Row],[Start_Lat]]</f>
        <v>39.648710000000001</v>
      </c>
      <c r="C5042">
        <f>US_Accidents_Dec20_updated[[#This Row],[Start_Lng]]</f>
        <v>-104.9161</v>
      </c>
      <c r="D5042">
        <f>US_Accidents_Dec20_updated[[#This Row],[Severity]]-1</f>
        <v>2</v>
      </c>
      <c r="E5042">
        <f>HOUR(US_Accidents_Dec20_updated[[#This Row],[Start_Time]])</f>
        <v>23</v>
      </c>
      <c r="F5042">
        <f>DAY(US_Accidents_Dec20_updated[[#This Row],[Start_Time]])</f>
        <v>31</v>
      </c>
      <c r="G5042">
        <f>MONTH(US_Accidents_Dec20_updated[[#This Row],[Start_Time]])</f>
        <v>5</v>
      </c>
      <c r="H5042" t="str">
        <f>US_Accidents_Dec20_updated[[#This Row],[Description]]</f>
        <v>At I-225 - Accident.</v>
      </c>
      <c r="I5042" t="s">
        <v>50</v>
      </c>
      <c r="J5042">
        <f>IF(US_Accidents_Dec20_updated[[#This Row],[Visibility(mi)]]&gt;30, 30, MROUND(US_Accidents_Dec20_updated[[#This Row],[Visibility(mi)]],5))</f>
        <v>10</v>
      </c>
      <c r="K5042">
        <f>MROUND(US_Accidents_Dec20_updated[[#This Row],[Wind_Speed(mph)]],5)</f>
        <v>5</v>
      </c>
      <c r="L5042">
        <f>IF(US_Accidents_Dec20_updated[[#This Row],[Precipitation(in)]]&gt;0.1, 0.1, US_Accidents_Dec20_updated[[#This Row],[Precipitation(in)]])</f>
        <v>0</v>
      </c>
    </row>
    <row r="5043" spans="1:12" x14ac:dyDescent="0.25">
      <c r="A5043" t="str">
        <f>US_Accidents_Dec20_updated[[#This Row],[ID]]</f>
        <v>A-4207617</v>
      </c>
      <c r="B5043">
        <f>US_Accidents_Dec20_updated[[#This Row],[Start_Lat]]</f>
        <v>39.657330000000002</v>
      </c>
      <c r="C5043">
        <f>US_Accidents_Dec20_updated[[#This Row],[Start_Lng]]</f>
        <v>-104.92041999999999</v>
      </c>
      <c r="D5043">
        <f>US_Accidents_Dec20_updated[[#This Row],[Severity]]-1</f>
        <v>2</v>
      </c>
      <c r="E5043">
        <f>HOUR(US_Accidents_Dec20_updated[[#This Row],[Start_Time]])</f>
        <v>23</v>
      </c>
      <c r="F5043">
        <f>DAY(US_Accidents_Dec20_updated[[#This Row],[Start_Time]])</f>
        <v>31</v>
      </c>
      <c r="G5043">
        <f>MONTH(US_Accidents_Dec20_updated[[#This Row],[Start_Time]])</f>
        <v>5</v>
      </c>
      <c r="H5043" t="str">
        <f>US_Accidents_Dec20_updated[[#This Row],[Description]]</f>
        <v>At US-285/Hampden Ave/Exit 201 - Accident.</v>
      </c>
      <c r="I5043" t="s">
        <v>50</v>
      </c>
      <c r="J5043">
        <f>IF(US_Accidents_Dec20_updated[[#This Row],[Visibility(mi)]]&gt;30, 30, MROUND(US_Accidents_Dec20_updated[[#This Row],[Visibility(mi)]],5))</f>
        <v>10</v>
      </c>
      <c r="K5043">
        <f>MROUND(US_Accidents_Dec20_updated[[#This Row],[Wind_Speed(mph)]],5)</f>
        <v>5</v>
      </c>
      <c r="L5043">
        <f>IF(US_Accidents_Dec20_updated[[#This Row],[Precipitation(in)]]&gt;0.1, 0.1, US_Accidents_Dec20_updated[[#This Row],[Precipitation(in)]])</f>
        <v>0</v>
      </c>
    </row>
    <row r="5044" spans="1:12" x14ac:dyDescent="0.25">
      <c r="A5044" t="str">
        <f>US_Accidents_Dec20_updated[[#This Row],[ID]]</f>
        <v>A-4207619</v>
      </c>
      <c r="B5044">
        <f>US_Accidents_Dec20_updated[[#This Row],[Start_Lat]]</f>
        <v>40.007434000000003</v>
      </c>
      <c r="C5044">
        <f>US_Accidents_Dec20_updated[[#This Row],[Start_Lng]]</f>
        <v>-104.98048</v>
      </c>
      <c r="D5044">
        <f>US_Accidents_Dec20_updated[[#This Row],[Severity]]-1</f>
        <v>2</v>
      </c>
      <c r="E5044">
        <f>HOUR(US_Accidents_Dec20_updated[[#This Row],[Start_Time]])</f>
        <v>1</v>
      </c>
      <c r="F5044">
        <f>DAY(US_Accidents_Dec20_updated[[#This Row],[Start_Time]])</f>
        <v>1</v>
      </c>
      <c r="G5044">
        <f>MONTH(US_Accidents_Dec20_updated[[#This Row],[Start_Time]])</f>
        <v>6</v>
      </c>
      <c r="H5044" t="str">
        <f>US_Accidents_Dec20_updated[[#This Row],[Description]]</f>
        <v>At CR-8/Exit 232 - Accident.</v>
      </c>
      <c r="I5044" t="s">
        <v>50</v>
      </c>
      <c r="J5044">
        <f>IF(US_Accidents_Dec20_updated[[#This Row],[Visibility(mi)]]&gt;30, 30, MROUND(US_Accidents_Dec20_updated[[#This Row],[Visibility(mi)]],5))</f>
        <v>10</v>
      </c>
      <c r="K5044">
        <f>MROUND(US_Accidents_Dec20_updated[[#This Row],[Wind_Speed(mph)]],5)</f>
        <v>0</v>
      </c>
      <c r="L5044">
        <f>IF(US_Accidents_Dec20_updated[[#This Row],[Precipitation(in)]]&gt;0.1, 0.1, US_Accidents_Dec20_updated[[#This Row],[Precipitation(in)]])</f>
        <v>0</v>
      </c>
    </row>
    <row r="5045" spans="1:12" x14ac:dyDescent="0.25">
      <c r="A5045" t="str">
        <f>US_Accidents_Dec20_updated[[#This Row],[ID]]</f>
        <v>A-4207620</v>
      </c>
      <c r="B5045">
        <f>US_Accidents_Dec20_updated[[#This Row],[Start_Lat]]</f>
        <v>40.004919999999998</v>
      </c>
      <c r="C5045">
        <f>US_Accidents_Dec20_updated[[#This Row],[Start_Lng]]</f>
        <v>-104.98044</v>
      </c>
      <c r="D5045">
        <f>US_Accidents_Dec20_updated[[#This Row],[Severity]]-1</f>
        <v>2</v>
      </c>
      <c r="E5045">
        <f>HOUR(US_Accidents_Dec20_updated[[#This Row],[Start_Time]])</f>
        <v>2</v>
      </c>
      <c r="F5045">
        <f>DAY(US_Accidents_Dec20_updated[[#This Row],[Start_Time]])</f>
        <v>1</v>
      </c>
      <c r="G5045">
        <f>MONTH(US_Accidents_Dec20_updated[[#This Row],[Start_Time]])</f>
        <v>6</v>
      </c>
      <c r="H5045" t="str">
        <f>US_Accidents_Dec20_updated[[#This Row],[Description]]</f>
        <v>At CR-8/Exit 232 - Accident.</v>
      </c>
      <c r="I5045" t="s">
        <v>50</v>
      </c>
      <c r="J5045">
        <f>IF(US_Accidents_Dec20_updated[[#This Row],[Visibility(mi)]]&gt;30, 30, MROUND(US_Accidents_Dec20_updated[[#This Row],[Visibility(mi)]],5))</f>
        <v>10</v>
      </c>
      <c r="K5045">
        <f>MROUND(US_Accidents_Dec20_updated[[#This Row],[Wind_Speed(mph)]],5)</f>
        <v>0</v>
      </c>
      <c r="L5045">
        <f>IF(US_Accidents_Dec20_updated[[#This Row],[Precipitation(in)]]&gt;0.1, 0.1, US_Accidents_Dec20_updated[[#This Row],[Precipitation(in)]])</f>
        <v>0</v>
      </c>
    </row>
    <row r="5046" spans="1:12" x14ac:dyDescent="0.25">
      <c r="A5046" t="str">
        <f>US_Accidents_Dec20_updated[[#This Row],[ID]]</f>
        <v>A-4207621</v>
      </c>
      <c r="B5046">
        <f>US_Accidents_Dec20_updated[[#This Row],[Start_Lat]]</f>
        <v>37.7209</v>
      </c>
      <c r="C5046">
        <f>US_Accidents_Dec20_updated[[#This Row],[Start_Lng]]</f>
        <v>-104.97692000000001</v>
      </c>
      <c r="D5046">
        <f>US_Accidents_Dec20_updated[[#This Row],[Severity]]-1</f>
        <v>2</v>
      </c>
      <c r="E5046">
        <f>HOUR(US_Accidents_Dec20_updated[[#This Row],[Start_Time]])</f>
        <v>1</v>
      </c>
      <c r="F5046">
        <f>DAY(US_Accidents_Dec20_updated[[#This Row],[Start_Time]])</f>
        <v>1</v>
      </c>
      <c r="G5046">
        <f>MONTH(US_Accidents_Dec20_updated[[#This Row],[Start_Time]])</f>
        <v>6</v>
      </c>
      <c r="H5046" t="str">
        <f>US_Accidents_Dec20_updated[[#This Row],[Description]]</f>
        <v>At CR-610/Red Rock Rd - Accident. Roadway reduced to 1 lane.</v>
      </c>
      <c r="I5046" t="s">
        <v>9695</v>
      </c>
      <c r="J5046">
        <f>IF(US_Accidents_Dec20_updated[[#This Row],[Visibility(mi)]]&gt;30, 30, MROUND(US_Accidents_Dec20_updated[[#This Row],[Visibility(mi)]],5))</f>
        <v>0</v>
      </c>
      <c r="K5046">
        <f>MROUND(US_Accidents_Dec20_updated[[#This Row],[Wind_Speed(mph)]],5)</f>
        <v>0</v>
      </c>
      <c r="L5046">
        <f>IF(US_Accidents_Dec20_updated[[#This Row],[Precipitation(in)]]&gt;0.1, 0.1, US_Accidents_Dec20_updated[[#This Row],[Precipitation(in)]])</f>
        <v>0</v>
      </c>
    </row>
    <row r="5047" spans="1:12" x14ac:dyDescent="0.25">
      <c r="A5047" t="str">
        <f>US_Accidents_Dec20_updated[[#This Row],[ID]]</f>
        <v>A-4207622</v>
      </c>
      <c r="B5047">
        <f>US_Accidents_Dec20_updated[[#This Row],[Start_Lat]]</f>
        <v>37.704476999999997</v>
      </c>
      <c r="C5047">
        <f>US_Accidents_Dec20_updated[[#This Row],[Start_Lng]]</f>
        <v>-104.93053</v>
      </c>
      <c r="D5047">
        <f>US_Accidents_Dec20_updated[[#This Row],[Severity]]-1</f>
        <v>2</v>
      </c>
      <c r="E5047">
        <f>HOUR(US_Accidents_Dec20_updated[[#This Row],[Start_Time]])</f>
        <v>1</v>
      </c>
      <c r="F5047">
        <f>DAY(US_Accidents_Dec20_updated[[#This Row],[Start_Time]])</f>
        <v>1</v>
      </c>
      <c r="G5047">
        <f>MONTH(US_Accidents_Dec20_updated[[#This Row],[Start_Time]])</f>
        <v>6</v>
      </c>
      <c r="H5047" t="str">
        <f>US_Accidents_Dec20_updated[[#This Row],[Description]]</f>
        <v>At CR-614.1 - Accident. Roadway reduced to 1 lane.</v>
      </c>
      <c r="I5047" t="s">
        <v>9695</v>
      </c>
      <c r="J5047">
        <f>IF(US_Accidents_Dec20_updated[[#This Row],[Visibility(mi)]]&gt;30, 30, MROUND(US_Accidents_Dec20_updated[[#This Row],[Visibility(mi)]],5))</f>
        <v>0</v>
      </c>
      <c r="K5047">
        <f>MROUND(US_Accidents_Dec20_updated[[#This Row],[Wind_Speed(mph)]],5)</f>
        <v>0</v>
      </c>
      <c r="L5047">
        <f>IF(US_Accidents_Dec20_updated[[#This Row],[Precipitation(in)]]&gt;0.1, 0.1, US_Accidents_Dec20_updated[[#This Row],[Precipitation(in)]])</f>
        <v>0</v>
      </c>
    </row>
    <row r="5048" spans="1:12" x14ac:dyDescent="0.25">
      <c r="A5048" t="str">
        <f>US_Accidents_Dec20_updated[[#This Row],[ID]]</f>
        <v>A-4207624</v>
      </c>
      <c r="B5048">
        <f>US_Accidents_Dec20_updated[[#This Row],[Start_Lat]]</f>
        <v>40.004919999999998</v>
      </c>
      <c r="C5048">
        <f>US_Accidents_Dec20_updated[[#This Row],[Start_Lng]]</f>
        <v>-104.98044</v>
      </c>
      <c r="D5048">
        <f>US_Accidents_Dec20_updated[[#This Row],[Severity]]-1</f>
        <v>2</v>
      </c>
      <c r="E5048">
        <f>HOUR(US_Accidents_Dec20_updated[[#This Row],[Start_Time]])</f>
        <v>2</v>
      </c>
      <c r="F5048">
        <f>DAY(US_Accidents_Dec20_updated[[#This Row],[Start_Time]])</f>
        <v>1</v>
      </c>
      <c r="G5048">
        <f>MONTH(US_Accidents_Dec20_updated[[#This Row],[Start_Time]])</f>
        <v>6</v>
      </c>
      <c r="H5048" t="str">
        <f>US_Accidents_Dec20_updated[[#This Row],[Description]]</f>
        <v>At CR-8/Exit 232 - Accident.</v>
      </c>
      <c r="I5048" t="s">
        <v>50</v>
      </c>
      <c r="J5048">
        <f>IF(US_Accidents_Dec20_updated[[#This Row],[Visibility(mi)]]&gt;30, 30, MROUND(US_Accidents_Dec20_updated[[#This Row],[Visibility(mi)]],5))</f>
        <v>10</v>
      </c>
      <c r="K5048">
        <f>MROUND(US_Accidents_Dec20_updated[[#This Row],[Wind_Speed(mph)]],5)</f>
        <v>0</v>
      </c>
      <c r="L5048">
        <f>IF(US_Accidents_Dec20_updated[[#This Row],[Precipitation(in)]]&gt;0.1, 0.1, US_Accidents_Dec20_updated[[#This Row],[Precipitation(in)]])</f>
        <v>0</v>
      </c>
    </row>
    <row r="5049" spans="1:12" x14ac:dyDescent="0.25">
      <c r="A5049" t="str">
        <f>US_Accidents_Dec20_updated[[#This Row],[ID]]</f>
        <v>A-4207627</v>
      </c>
      <c r="B5049">
        <f>US_Accidents_Dec20_updated[[#This Row],[Start_Lat]]</f>
        <v>39.946449000000001</v>
      </c>
      <c r="C5049">
        <f>US_Accidents_Dec20_updated[[#This Row],[Start_Lng]]</f>
        <v>-104.98804</v>
      </c>
      <c r="D5049">
        <f>US_Accidents_Dec20_updated[[#This Row],[Severity]]-1</f>
        <v>2</v>
      </c>
      <c r="E5049">
        <f>HOUR(US_Accidents_Dec20_updated[[#This Row],[Start_Time]])</f>
        <v>8</v>
      </c>
      <c r="F5049">
        <f>DAY(US_Accidents_Dec20_updated[[#This Row],[Start_Time]])</f>
        <v>1</v>
      </c>
      <c r="G5049">
        <f>MONTH(US_Accidents_Dec20_updated[[#This Row],[Start_Time]])</f>
        <v>6</v>
      </c>
      <c r="H5049" t="str">
        <f>US_Accidents_Dec20_updated[[#This Row],[Description]]</f>
        <v>At 136th Ave - Accident.</v>
      </c>
      <c r="I5049" t="s">
        <v>50</v>
      </c>
      <c r="J5049">
        <f>IF(US_Accidents_Dec20_updated[[#This Row],[Visibility(mi)]]&gt;30, 30, MROUND(US_Accidents_Dec20_updated[[#This Row],[Visibility(mi)]],5))</f>
        <v>10</v>
      </c>
      <c r="K5049">
        <f>MROUND(US_Accidents_Dec20_updated[[#This Row],[Wind_Speed(mph)]],5)</f>
        <v>0</v>
      </c>
      <c r="L5049">
        <f>IF(US_Accidents_Dec20_updated[[#This Row],[Precipitation(in)]]&gt;0.1, 0.1, US_Accidents_Dec20_updated[[#This Row],[Precipitation(in)]])</f>
        <v>0</v>
      </c>
    </row>
    <row r="5050" spans="1:12" x14ac:dyDescent="0.25">
      <c r="A5050" t="str">
        <f>US_Accidents_Dec20_updated[[#This Row],[ID]]</f>
        <v>A-4207637</v>
      </c>
      <c r="B5050">
        <f>US_Accidents_Dec20_updated[[#This Row],[Start_Lat]]</f>
        <v>39.900221000000002</v>
      </c>
      <c r="C5050">
        <f>US_Accidents_Dec20_updated[[#This Row],[Start_Lng]]</f>
        <v>-104.988178</v>
      </c>
      <c r="D5050">
        <f>US_Accidents_Dec20_updated[[#This Row],[Severity]]-1</f>
        <v>2</v>
      </c>
      <c r="E5050">
        <f>HOUR(US_Accidents_Dec20_updated[[#This Row],[Start_Time]])</f>
        <v>9</v>
      </c>
      <c r="F5050">
        <f>DAY(US_Accidents_Dec20_updated[[#This Row],[Start_Time]])</f>
        <v>1</v>
      </c>
      <c r="G5050">
        <f>MONTH(US_Accidents_Dec20_updated[[#This Row],[Start_Time]])</f>
        <v>6</v>
      </c>
      <c r="H5050" t="str">
        <f>US_Accidents_Dec20_updated[[#This Row],[Description]]</f>
        <v>At 104th Ave/Exit 221 - Accident.</v>
      </c>
      <c r="I5050" t="s">
        <v>50</v>
      </c>
      <c r="J5050">
        <f>IF(US_Accidents_Dec20_updated[[#This Row],[Visibility(mi)]]&gt;30, 30, MROUND(US_Accidents_Dec20_updated[[#This Row],[Visibility(mi)]],5))</f>
        <v>30</v>
      </c>
      <c r="K5050">
        <f>MROUND(US_Accidents_Dec20_updated[[#This Row],[Wind_Speed(mph)]],5)</f>
        <v>0</v>
      </c>
      <c r="L5050">
        <f>IF(US_Accidents_Dec20_updated[[#This Row],[Precipitation(in)]]&gt;0.1, 0.1, US_Accidents_Dec20_updated[[#This Row],[Precipitation(in)]])</f>
        <v>0</v>
      </c>
    </row>
    <row r="5051" spans="1:12" x14ac:dyDescent="0.25">
      <c r="A5051" t="str">
        <f>US_Accidents_Dec20_updated[[#This Row],[ID]]</f>
        <v>A-4207639</v>
      </c>
      <c r="B5051">
        <f>US_Accidents_Dec20_updated[[#This Row],[Start_Lat]]</f>
        <v>39.282333999999999</v>
      </c>
      <c r="C5051">
        <f>US_Accidents_Dec20_updated[[#This Row],[Start_Lng]]</f>
        <v>-104.89668899999999</v>
      </c>
      <c r="D5051">
        <f>US_Accidents_Dec20_updated[[#This Row],[Severity]]-1</f>
        <v>2</v>
      </c>
      <c r="E5051">
        <f>HOUR(US_Accidents_Dec20_updated[[#This Row],[Start_Time]])</f>
        <v>11</v>
      </c>
      <c r="F5051">
        <f>DAY(US_Accidents_Dec20_updated[[#This Row],[Start_Time]])</f>
        <v>1</v>
      </c>
      <c r="G5051">
        <f>MONTH(US_Accidents_Dec20_updated[[#This Row],[Start_Time]])</f>
        <v>6</v>
      </c>
      <c r="H5051" t="str">
        <f>US_Accidents_Dec20_updated[[#This Row],[Description]]</f>
        <v>At Wilcox St/Plum Crk Pky/Exit 181 - Accident.</v>
      </c>
      <c r="I5051" t="s">
        <v>50</v>
      </c>
      <c r="J5051">
        <f>IF(US_Accidents_Dec20_updated[[#This Row],[Visibility(mi)]]&gt;30, 30, MROUND(US_Accidents_Dec20_updated[[#This Row],[Visibility(mi)]],5))</f>
        <v>10</v>
      </c>
      <c r="K5051">
        <f>MROUND(US_Accidents_Dec20_updated[[#This Row],[Wind_Speed(mph)]],5)</f>
        <v>0</v>
      </c>
      <c r="L5051">
        <f>IF(US_Accidents_Dec20_updated[[#This Row],[Precipitation(in)]]&gt;0.1, 0.1, US_Accidents_Dec20_updated[[#This Row],[Precipitation(in)]])</f>
        <v>0</v>
      </c>
    </row>
    <row r="5052" spans="1:12" x14ac:dyDescent="0.25">
      <c r="A5052" t="str">
        <f>US_Accidents_Dec20_updated[[#This Row],[ID]]</f>
        <v>A-4207641</v>
      </c>
      <c r="B5052">
        <f>US_Accidents_Dec20_updated[[#This Row],[Start_Lat]]</f>
        <v>39.633586000000001</v>
      </c>
      <c r="C5052">
        <f>US_Accidents_Dec20_updated[[#This Row],[Start_Lng]]</f>
        <v>-104.90678800000001</v>
      </c>
      <c r="D5052">
        <f>US_Accidents_Dec20_updated[[#This Row],[Severity]]-1</f>
        <v>2</v>
      </c>
      <c r="E5052">
        <f>HOUR(US_Accidents_Dec20_updated[[#This Row],[Start_Time]])</f>
        <v>12</v>
      </c>
      <c r="F5052">
        <f>DAY(US_Accidents_Dec20_updated[[#This Row],[Start_Time]])</f>
        <v>1</v>
      </c>
      <c r="G5052">
        <f>MONTH(US_Accidents_Dec20_updated[[#This Row],[Start_Time]])</f>
        <v>6</v>
      </c>
      <c r="H5052" t="str">
        <f>US_Accidents_Dec20_updated[[#This Row],[Description]]</f>
        <v>At I-225 - Accident.</v>
      </c>
      <c r="I5052" t="s">
        <v>50</v>
      </c>
      <c r="J5052">
        <f>IF(US_Accidents_Dec20_updated[[#This Row],[Visibility(mi)]]&gt;30, 30, MROUND(US_Accidents_Dec20_updated[[#This Row],[Visibility(mi)]],5))</f>
        <v>10</v>
      </c>
      <c r="K5052">
        <f>MROUND(US_Accidents_Dec20_updated[[#This Row],[Wind_Speed(mph)]],5)</f>
        <v>5</v>
      </c>
      <c r="L5052">
        <f>IF(US_Accidents_Dec20_updated[[#This Row],[Precipitation(in)]]&gt;0.1, 0.1, US_Accidents_Dec20_updated[[#This Row],[Precipitation(in)]])</f>
        <v>0</v>
      </c>
    </row>
    <row r="5053" spans="1:12" x14ac:dyDescent="0.25">
      <c r="A5053" t="str">
        <f>US_Accidents_Dec20_updated[[#This Row],[ID]]</f>
        <v>A-4207646</v>
      </c>
      <c r="B5053">
        <f>US_Accidents_Dec20_updated[[#This Row],[Start_Lat]]</f>
        <v>36.994289999999999</v>
      </c>
      <c r="C5053">
        <f>US_Accidents_Dec20_updated[[#This Row],[Start_Lng]]</f>
        <v>-104.48061</v>
      </c>
      <c r="D5053">
        <f>US_Accidents_Dec20_updated[[#This Row],[Severity]]-1</f>
        <v>2</v>
      </c>
      <c r="E5053">
        <f>HOUR(US_Accidents_Dec20_updated[[#This Row],[Start_Time]])</f>
        <v>12</v>
      </c>
      <c r="F5053">
        <f>DAY(US_Accidents_Dec20_updated[[#This Row],[Start_Time]])</f>
        <v>1</v>
      </c>
      <c r="G5053">
        <f>MONTH(US_Accidents_Dec20_updated[[#This Row],[Start_Time]])</f>
        <v>6</v>
      </c>
      <c r="H5053" t="str">
        <f>US_Accidents_Dec20_updated[[#This Row],[Description]]</f>
        <v>At Colorado/New Mexico State Line - Accident.</v>
      </c>
      <c r="I5053" t="s">
        <v>50</v>
      </c>
      <c r="J5053">
        <f>IF(US_Accidents_Dec20_updated[[#This Row],[Visibility(mi)]]&gt;30, 30, MROUND(US_Accidents_Dec20_updated[[#This Row],[Visibility(mi)]],5))</f>
        <v>10</v>
      </c>
      <c r="K5053">
        <f>MROUND(US_Accidents_Dec20_updated[[#This Row],[Wind_Speed(mph)]],5)</f>
        <v>5</v>
      </c>
      <c r="L5053">
        <f>IF(US_Accidents_Dec20_updated[[#This Row],[Precipitation(in)]]&gt;0.1, 0.1, US_Accidents_Dec20_updated[[#This Row],[Precipitation(in)]])</f>
        <v>0</v>
      </c>
    </row>
    <row r="5054" spans="1:12" x14ac:dyDescent="0.25">
      <c r="A5054" t="str">
        <f>US_Accidents_Dec20_updated[[#This Row],[ID]]</f>
        <v>A-4207647</v>
      </c>
      <c r="B5054">
        <f>US_Accidents_Dec20_updated[[#This Row],[Start_Lat]]</f>
        <v>39.555110999999997</v>
      </c>
      <c r="C5054">
        <f>US_Accidents_Dec20_updated[[#This Row],[Start_Lng]]</f>
        <v>-104.870529</v>
      </c>
      <c r="D5054">
        <f>US_Accidents_Dec20_updated[[#This Row],[Severity]]-1</f>
        <v>2</v>
      </c>
      <c r="E5054">
        <f>HOUR(US_Accidents_Dec20_updated[[#This Row],[Start_Time]])</f>
        <v>14</v>
      </c>
      <c r="F5054">
        <f>DAY(US_Accidents_Dec20_updated[[#This Row],[Start_Time]])</f>
        <v>1</v>
      </c>
      <c r="G5054">
        <f>MONTH(US_Accidents_Dec20_updated[[#This Row],[Start_Time]])</f>
        <v>6</v>
      </c>
      <c r="H5054" t="str">
        <f>US_Accidents_Dec20_updated[[#This Row],[Description]]</f>
        <v>At CO-470/E-470/Exit 194 - Accident.</v>
      </c>
      <c r="I5054" t="s">
        <v>1203</v>
      </c>
      <c r="J5054">
        <f>IF(US_Accidents_Dec20_updated[[#This Row],[Visibility(mi)]]&gt;30, 30, MROUND(US_Accidents_Dec20_updated[[#This Row],[Visibility(mi)]],5))</f>
        <v>10</v>
      </c>
      <c r="K5054">
        <f>MROUND(US_Accidents_Dec20_updated[[#This Row],[Wind_Speed(mph)]],5)</f>
        <v>30</v>
      </c>
      <c r="L5054">
        <f>IF(US_Accidents_Dec20_updated[[#This Row],[Precipitation(in)]]&gt;0.1, 0.1, US_Accidents_Dec20_updated[[#This Row],[Precipitation(in)]])</f>
        <v>0</v>
      </c>
    </row>
    <row r="5055" spans="1:12" x14ac:dyDescent="0.25">
      <c r="A5055" t="str">
        <f>US_Accidents_Dec20_updated[[#This Row],[ID]]</f>
        <v>A-4207648</v>
      </c>
      <c r="B5055">
        <f>US_Accidents_Dec20_updated[[#This Row],[Start_Lat]]</f>
        <v>39.549289999999999</v>
      </c>
      <c r="C5055">
        <f>US_Accidents_Dec20_updated[[#This Row],[Start_Lng]]</f>
        <v>-104.86938000000001</v>
      </c>
      <c r="D5055">
        <f>US_Accidents_Dec20_updated[[#This Row],[Severity]]-1</f>
        <v>2</v>
      </c>
      <c r="E5055">
        <f>HOUR(US_Accidents_Dec20_updated[[#This Row],[Start_Time]])</f>
        <v>14</v>
      </c>
      <c r="F5055">
        <f>DAY(US_Accidents_Dec20_updated[[#This Row],[Start_Time]])</f>
        <v>1</v>
      </c>
      <c r="G5055">
        <f>MONTH(US_Accidents_Dec20_updated[[#This Row],[Start_Time]])</f>
        <v>6</v>
      </c>
      <c r="H5055" t="str">
        <f>US_Accidents_Dec20_updated[[#This Row],[Description]]</f>
        <v>At CO-470/E-470/Exit 194 - Accident.</v>
      </c>
      <c r="I5055" t="s">
        <v>1203</v>
      </c>
      <c r="J5055">
        <f>IF(US_Accidents_Dec20_updated[[#This Row],[Visibility(mi)]]&gt;30, 30, MROUND(US_Accidents_Dec20_updated[[#This Row],[Visibility(mi)]],5))</f>
        <v>10</v>
      </c>
      <c r="K5055">
        <f>MROUND(US_Accidents_Dec20_updated[[#This Row],[Wind_Speed(mph)]],5)</f>
        <v>30</v>
      </c>
      <c r="L5055">
        <f>IF(US_Accidents_Dec20_updated[[#This Row],[Precipitation(in)]]&gt;0.1, 0.1, US_Accidents_Dec20_updated[[#This Row],[Precipitation(in)]])</f>
        <v>0</v>
      </c>
    </row>
    <row r="5056" spans="1:12" x14ac:dyDescent="0.25">
      <c r="A5056" t="str">
        <f>US_Accidents_Dec20_updated[[#This Row],[ID]]</f>
        <v>A-4207650</v>
      </c>
      <c r="B5056">
        <f>US_Accidents_Dec20_updated[[#This Row],[Start_Lat]]</f>
        <v>39.562269999999998</v>
      </c>
      <c r="C5056">
        <f>US_Accidents_Dec20_updated[[#This Row],[Start_Lng]]</f>
        <v>-104.87172</v>
      </c>
      <c r="D5056">
        <f>US_Accidents_Dec20_updated[[#This Row],[Severity]]-1</f>
        <v>3</v>
      </c>
      <c r="E5056">
        <f>HOUR(US_Accidents_Dec20_updated[[#This Row],[Start_Time]])</f>
        <v>16</v>
      </c>
      <c r="F5056">
        <f>DAY(US_Accidents_Dec20_updated[[#This Row],[Start_Time]])</f>
        <v>1</v>
      </c>
      <c r="G5056">
        <f>MONTH(US_Accidents_Dec20_updated[[#This Row],[Start_Time]])</f>
        <v>6</v>
      </c>
      <c r="H5056" t="str">
        <f>US_Accidents_Dec20_updated[[#This Row],[Description]]</f>
        <v>Ramp closed to CO-470 Wb/E-470 Nb - Road closed due to accident.</v>
      </c>
      <c r="I5056" t="s">
        <v>50</v>
      </c>
      <c r="J5056">
        <f>IF(US_Accidents_Dec20_updated[[#This Row],[Visibility(mi)]]&gt;30, 30, MROUND(US_Accidents_Dec20_updated[[#This Row],[Visibility(mi)]],5))</f>
        <v>10</v>
      </c>
      <c r="K5056">
        <f>MROUND(US_Accidents_Dec20_updated[[#This Row],[Wind_Speed(mph)]],5)</f>
        <v>5</v>
      </c>
      <c r="L5056">
        <f>IF(US_Accidents_Dec20_updated[[#This Row],[Precipitation(in)]]&gt;0.1, 0.1, US_Accidents_Dec20_updated[[#This Row],[Precipitation(in)]])</f>
        <v>0.01</v>
      </c>
    </row>
    <row r="5057" spans="1:12" x14ac:dyDescent="0.25">
      <c r="A5057" t="str">
        <f>US_Accidents_Dec20_updated[[#This Row],[ID]]</f>
        <v>A-4207651</v>
      </c>
      <c r="B5057">
        <f>US_Accidents_Dec20_updated[[#This Row],[Start_Lat]]</f>
        <v>39.556420000000003</v>
      </c>
      <c r="C5057">
        <f>US_Accidents_Dec20_updated[[#This Row],[Start_Lng]]</f>
        <v>-104.87461999999999</v>
      </c>
      <c r="D5057">
        <f>US_Accidents_Dec20_updated[[#This Row],[Severity]]-1</f>
        <v>3</v>
      </c>
      <c r="E5057">
        <f>HOUR(US_Accidents_Dec20_updated[[#This Row],[Start_Time]])</f>
        <v>16</v>
      </c>
      <c r="F5057">
        <f>DAY(US_Accidents_Dec20_updated[[#This Row],[Start_Time]])</f>
        <v>1</v>
      </c>
      <c r="G5057">
        <f>MONTH(US_Accidents_Dec20_updated[[#This Row],[Start_Time]])</f>
        <v>6</v>
      </c>
      <c r="H5057" t="str">
        <f>US_Accidents_Dec20_updated[[#This Row],[Description]]</f>
        <v>Ramp closed to CO-470/E-470/Exit 194 - Road closed due to accident.</v>
      </c>
      <c r="I5057" t="s">
        <v>50</v>
      </c>
      <c r="J5057">
        <f>IF(US_Accidents_Dec20_updated[[#This Row],[Visibility(mi)]]&gt;30, 30, MROUND(US_Accidents_Dec20_updated[[#This Row],[Visibility(mi)]],5))</f>
        <v>10</v>
      </c>
      <c r="K5057">
        <f>MROUND(US_Accidents_Dec20_updated[[#This Row],[Wind_Speed(mph)]],5)</f>
        <v>5</v>
      </c>
      <c r="L5057">
        <f>IF(US_Accidents_Dec20_updated[[#This Row],[Precipitation(in)]]&gt;0.1, 0.1, US_Accidents_Dec20_updated[[#This Row],[Precipitation(in)]])</f>
        <v>0.01</v>
      </c>
    </row>
    <row r="5058" spans="1:12" x14ac:dyDescent="0.25">
      <c r="A5058" t="str">
        <f>US_Accidents_Dec20_updated[[#This Row],[ID]]</f>
        <v>A-4207652</v>
      </c>
      <c r="B5058">
        <f>US_Accidents_Dec20_updated[[#This Row],[Start_Lat]]</f>
        <v>39.558950000000003</v>
      </c>
      <c r="C5058">
        <f>US_Accidents_Dec20_updated[[#This Row],[Start_Lng]]</f>
        <v>-104.8716</v>
      </c>
      <c r="D5058">
        <f>US_Accidents_Dec20_updated[[#This Row],[Severity]]-1</f>
        <v>3</v>
      </c>
      <c r="E5058">
        <f>HOUR(US_Accidents_Dec20_updated[[#This Row],[Start_Time]])</f>
        <v>16</v>
      </c>
      <c r="F5058">
        <f>DAY(US_Accidents_Dec20_updated[[#This Row],[Start_Time]])</f>
        <v>1</v>
      </c>
      <c r="G5058">
        <f>MONTH(US_Accidents_Dec20_updated[[#This Row],[Start_Time]])</f>
        <v>6</v>
      </c>
      <c r="H5058" t="str">
        <f>US_Accidents_Dec20_updated[[#This Row],[Description]]</f>
        <v>Ramp closed to CO-470 Westbound - Road closed due to accident.</v>
      </c>
      <c r="I5058" t="s">
        <v>50</v>
      </c>
      <c r="J5058">
        <f>IF(US_Accidents_Dec20_updated[[#This Row],[Visibility(mi)]]&gt;30, 30, MROUND(US_Accidents_Dec20_updated[[#This Row],[Visibility(mi)]],5))</f>
        <v>10</v>
      </c>
      <c r="K5058">
        <f>MROUND(US_Accidents_Dec20_updated[[#This Row],[Wind_Speed(mph)]],5)</f>
        <v>5</v>
      </c>
      <c r="L5058">
        <f>IF(US_Accidents_Dec20_updated[[#This Row],[Precipitation(in)]]&gt;0.1, 0.1, US_Accidents_Dec20_updated[[#This Row],[Precipitation(in)]])</f>
        <v>0.01</v>
      </c>
    </row>
    <row r="5059" spans="1:12" x14ac:dyDescent="0.25">
      <c r="A5059" t="str">
        <f>US_Accidents_Dec20_updated[[#This Row],[ID]]</f>
        <v>A-4207655</v>
      </c>
      <c r="B5059">
        <f>US_Accidents_Dec20_updated[[#This Row],[Start_Lat]]</f>
        <v>39.555110999999997</v>
      </c>
      <c r="C5059">
        <f>US_Accidents_Dec20_updated[[#This Row],[Start_Lng]]</f>
        <v>-104.870529</v>
      </c>
      <c r="D5059">
        <f>US_Accidents_Dec20_updated[[#This Row],[Severity]]-1</f>
        <v>3</v>
      </c>
      <c r="E5059">
        <f>HOUR(US_Accidents_Dec20_updated[[#This Row],[Start_Time]])</f>
        <v>13</v>
      </c>
      <c r="F5059">
        <f>DAY(US_Accidents_Dec20_updated[[#This Row],[Start_Time]])</f>
        <v>1</v>
      </c>
      <c r="G5059">
        <f>MONTH(US_Accidents_Dec20_updated[[#This Row],[Start_Time]])</f>
        <v>6</v>
      </c>
      <c r="H5059" t="str">
        <f>US_Accidents_Dec20_updated[[#This Row],[Description]]</f>
        <v>At CO-470/E-470/Exit 194 - Accident.</v>
      </c>
      <c r="I5059" t="s">
        <v>1203</v>
      </c>
      <c r="J5059">
        <f>IF(US_Accidents_Dec20_updated[[#This Row],[Visibility(mi)]]&gt;30, 30, MROUND(US_Accidents_Dec20_updated[[#This Row],[Visibility(mi)]],5))</f>
        <v>10</v>
      </c>
      <c r="K5059">
        <f>MROUND(US_Accidents_Dec20_updated[[#This Row],[Wind_Speed(mph)]],5)</f>
        <v>15</v>
      </c>
      <c r="L5059">
        <f>IF(US_Accidents_Dec20_updated[[#This Row],[Precipitation(in)]]&gt;0.1, 0.1, US_Accidents_Dec20_updated[[#This Row],[Precipitation(in)]])</f>
        <v>0</v>
      </c>
    </row>
    <row r="5060" spans="1:12" x14ac:dyDescent="0.25">
      <c r="A5060" t="str">
        <f>US_Accidents_Dec20_updated[[#This Row],[ID]]</f>
        <v>A-4207656</v>
      </c>
      <c r="B5060">
        <f>US_Accidents_Dec20_updated[[#This Row],[Start_Lat]]</f>
        <v>39.549289999999999</v>
      </c>
      <c r="C5060">
        <f>US_Accidents_Dec20_updated[[#This Row],[Start_Lng]]</f>
        <v>-104.86938000000001</v>
      </c>
      <c r="D5060">
        <f>US_Accidents_Dec20_updated[[#This Row],[Severity]]-1</f>
        <v>3</v>
      </c>
      <c r="E5060">
        <f>HOUR(US_Accidents_Dec20_updated[[#This Row],[Start_Time]])</f>
        <v>13</v>
      </c>
      <c r="F5060">
        <f>DAY(US_Accidents_Dec20_updated[[#This Row],[Start_Time]])</f>
        <v>1</v>
      </c>
      <c r="G5060">
        <f>MONTH(US_Accidents_Dec20_updated[[#This Row],[Start_Time]])</f>
        <v>6</v>
      </c>
      <c r="H5060" t="str">
        <f>US_Accidents_Dec20_updated[[#This Row],[Description]]</f>
        <v>At CO-470/E-470/Exit 194 - Accident.</v>
      </c>
      <c r="I5060" t="s">
        <v>1203</v>
      </c>
      <c r="J5060">
        <f>IF(US_Accidents_Dec20_updated[[#This Row],[Visibility(mi)]]&gt;30, 30, MROUND(US_Accidents_Dec20_updated[[#This Row],[Visibility(mi)]],5))</f>
        <v>10</v>
      </c>
      <c r="K5060">
        <f>MROUND(US_Accidents_Dec20_updated[[#This Row],[Wind_Speed(mph)]],5)</f>
        <v>15</v>
      </c>
      <c r="L5060">
        <f>IF(US_Accidents_Dec20_updated[[#This Row],[Precipitation(in)]]&gt;0.1, 0.1, US_Accidents_Dec20_updated[[#This Row],[Precipitation(in)]])</f>
        <v>0</v>
      </c>
    </row>
    <row r="5061" spans="1:12" x14ac:dyDescent="0.25">
      <c r="A5061" t="str">
        <f>US_Accidents_Dec20_updated[[#This Row],[ID]]</f>
        <v>A-4207660</v>
      </c>
      <c r="B5061">
        <f>US_Accidents_Dec20_updated[[#This Row],[Start_Lat]]</f>
        <v>39.783931000000003</v>
      </c>
      <c r="C5061">
        <f>US_Accidents_Dec20_updated[[#This Row],[Start_Lng]]</f>
        <v>-104.98936999999999</v>
      </c>
      <c r="D5061">
        <f>US_Accidents_Dec20_updated[[#This Row],[Severity]]-1</f>
        <v>2</v>
      </c>
      <c r="E5061">
        <f>HOUR(US_Accidents_Dec20_updated[[#This Row],[Start_Time]])</f>
        <v>17</v>
      </c>
      <c r="F5061">
        <f>DAY(US_Accidents_Dec20_updated[[#This Row],[Start_Time]])</f>
        <v>1</v>
      </c>
      <c r="G5061">
        <f>MONTH(US_Accidents_Dec20_updated[[#This Row],[Start_Time]])</f>
        <v>6</v>
      </c>
      <c r="H5061" t="str">
        <f>US_Accidents_Dec20_updated[[#This Row],[Description]]</f>
        <v>At I-70/Exit 214 - Accident.</v>
      </c>
      <c r="I5061" t="s">
        <v>50</v>
      </c>
      <c r="J5061">
        <f>IF(US_Accidents_Dec20_updated[[#This Row],[Visibility(mi)]]&gt;30, 30, MROUND(US_Accidents_Dec20_updated[[#This Row],[Visibility(mi)]],5))</f>
        <v>30</v>
      </c>
      <c r="K5061">
        <f>MROUND(US_Accidents_Dec20_updated[[#This Row],[Wind_Speed(mph)]],5)</f>
        <v>5</v>
      </c>
      <c r="L5061">
        <f>IF(US_Accidents_Dec20_updated[[#This Row],[Precipitation(in)]]&gt;0.1, 0.1, US_Accidents_Dec20_updated[[#This Row],[Precipitation(in)]])</f>
        <v>0</v>
      </c>
    </row>
    <row r="5062" spans="1:12" x14ac:dyDescent="0.25">
      <c r="A5062" t="str">
        <f>US_Accidents_Dec20_updated[[#This Row],[ID]]</f>
        <v>A-4207673</v>
      </c>
      <c r="B5062">
        <f>US_Accidents_Dec20_updated[[#This Row],[Start_Lat]]</f>
        <v>39.780970000000003</v>
      </c>
      <c r="C5062">
        <f>US_Accidents_Dec20_updated[[#This Row],[Start_Lng]]</f>
        <v>-104.99377</v>
      </c>
      <c r="D5062">
        <f>US_Accidents_Dec20_updated[[#This Row],[Severity]]-1</f>
        <v>3</v>
      </c>
      <c r="E5062">
        <f>HOUR(US_Accidents_Dec20_updated[[#This Row],[Start_Time]])</f>
        <v>17</v>
      </c>
      <c r="F5062">
        <f>DAY(US_Accidents_Dec20_updated[[#This Row],[Start_Time]])</f>
        <v>1</v>
      </c>
      <c r="G5062">
        <f>MONTH(US_Accidents_Dec20_updated[[#This Row],[Start_Time]])</f>
        <v>6</v>
      </c>
      <c r="H5062" t="str">
        <f>US_Accidents_Dec20_updated[[#This Row],[Description]]</f>
        <v>Ramp closed to I-25/Valley Hwy Northbound - Road closed due to accident.</v>
      </c>
      <c r="I5062" t="s">
        <v>50</v>
      </c>
      <c r="J5062">
        <f>IF(US_Accidents_Dec20_updated[[#This Row],[Visibility(mi)]]&gt;30, 30, MROUND(US_Accidents_Dec20_updated[[#This Row],[Visibility(mi)]],5))</f>
        <v>30</v>
      </c>
      <c r="K5062">
        <f>MROUND(US_Accidents_Dec20_updated[[#This Row],[Wind_Speed(mph)]],5)</f>
        <v>5</v>
      </c>
      <c r="L5062">
        <f>IF(US_Accidents_Dec20_updated[[#This Row],[Precipitation(in)]]&gt;0.1, 0.1, US_Accidents_Dec20_updated[[#This Row],[Precipitation(in)]])</f>
        <v>0</v>
      </c>
    </row>
    <row r="5063" spans="1:12" x14ac:dyDescent="0.25">
      <c r="A5063" t="str">
        <f>US_Accidents_Dec20_updated[[#This Row],[ID]]</f>
        <v>A-4207674</v>
      </c>
      <c r="B5063">
        <f>US_Accidents_Dec20_updated[[#This Row],[Start_Lat]]</f>
        <v>39.782859999999999</v>
      </c>
      <c r="C5063">
        <f>US_Accidents_Dec20_updated[[#This Row],[Start_Lng]]</f>
        <v>-104.98899</v>
      </c>
      <c r="D5063">
        <f>US_Accidents_Dec20_updated[[#This Row],[Severity]]-1</f>
        <v>3</v>
      </c>
      <c r="E5063">
        <f>HOUR(US_Accidents_Dec20_updated[[#This Row],[Start_Time]])</f>
        <v>17</v>
      </c>
      <c r="F5063">
        <f>DAY(US_Accidents_Dec20_updated[[#This Row],[Start_Time]])</f>
        <v>1</v>
      </c>
      <c r="G5063">
        <f>MONTH(US_Accidents_Dec20_updated[[#This Row],[Start_Time]])</f>
        <v>6</v>
      </c>
      <c r="H5063" t="str">
        <f>US_Accidents_Dec20_updated[[#This Row],[Description]]</f>
        <v>Ramp closed to Exit 274 - Road closed due to accident.</v>
      </c>
      <c r="I5063" t="s">
        <v>50</v>
      </c>
      <c r="J5063">
        <f>IF(US_Accidents_Dec20_updated[[#This Row],[Visibility(mi)]]&gt;30, 30, MROUND(US_Accidents_Dec20_updated[[#This Row],[Visibility(mi)]],5))</f>
        <v>30</v>
      </c>
      <c r="K5063">
        <f>MROUND(US_Accidents_Dec20_updated[[#This Row],[Wind_Speed(mph)]],5)</f>
        <v>5</v>
      </c>
      <c r="L5063">
        <f>IF(US_Accidents_Dec20_updated[[#This Row],[Precipitation(in)]]&gt;0.1, 0.1, US_Accidents_Dec20_updated[[#This Row],[Precipitation(in)]])</f>
        <v>0</v>
      </c>
    </row>
    <row r="5064" spans="1:12" x14ac:dyDescent="0.25">
      <c r="A5064" t="str">
        <f>US_Accidents_Dec20_updated[[#This Row],[ID]]</f>
        <v>A-4207675</v>
      </c>
      <c r="B5064">
        <f>US_Accidents_Dec20_updated[[#This Row],[Start_Lat]]</f>
        <v>39.782380000000003</v>
      </c>
      <c r="C5064">
        <f>US_Accidents_Dec20_updated[[#This Row],[Start_Lng]]</f>
        <v>-104.99836000000001</v>
      </c>
      <c r="D5064">
        <f>US_Accidents_Dec20_updated[[#This Row],[Severity]]-1</f>
        <v>3</v>
      </c>
      <c r="E5064">
        <f>HOUR(US_Accidents_Dec20_updated[[#This Row],[Start_Time]])</f>
        <v>17</v>
      </c>
      <c r="F5064">
        <f>DAY(US_Accidents_Dec20_updated[[#This Row],[Start_Time]])</f>
        <v>1</v>
      </c>
      <c r="G5064">
        <f>MONTH(US_Accidents_Dec20_updated[[#This Row],[Start_Time]])</f>
        <v>6</v>
      </c>
      <c r="H5064" t="str">
        <f>US_Accidents_Dec20_updated[[#This Row],[Description]]</f>
        <v>Ramp closed to I-25 and Washington St and Fox St - Road closed due to accident.</v>
      </c>
      <c r="I5064" t="s">
        <v>50</v>
      </c>
      <c r="J5064">
        <f>IF(US_Accidents_Dec20_updated[[#This Row],[Visibility(mi)]]&gt;30, 30, MROUND(US_Accidents_Dec20_updated[[#This Row],[Visibility(mi)]],5))</f>
        <v>30</v>
      </c>
      <c r="K5064">
        <f>MROUND(US_Accidents_Dec20_updated[[#This Row],[Wind_Speed(mph)]],5)</f>
        <v>5</v>
      </c>
      <c r="L5064">
        <f>IF(US_Accidents_Dec20_updated[[#This Row],[Precipitation(in)]]&gt;0.1, 0.1, US_Accidents_Dec20_updated[[#This Row],[Precipitation(in)]])</f>
        <v>0</v>
      </c>
    </row>
    <row r="5065" spans="1:12" x14ac:dyDescent="0.25">
      <c r="A5065" t="str">
        <f>US_Accidents_Dec20_updated[[#This Row],[ID]]</f>
        <v>A-4207681</v>
      </c>
      <c r="B5065">
        <f>US_Accidents_Dec20_updated[[#This Row],[Start_Lat]]</f>
        <v>39.749839999999999</v>
      </c>
      <c r="C5065">
        <f>US_Accidents_Dec20_updated[[#This Row],[Start_Lng]]</f>
        <v>-105.01721999999999</v>
      </c>
      <c r="D5065">
        <f>US_Accidents_Dec20_updated[[#This Row],[Severity]]-1</f>
        <v>2</v>
      </c>
      <c r="E5065">
        <f>HOUR(US_Accidents_Dec20_updated[[#This Row],[Start_Time]])</f>
        <v>18</v>
      </c>
      <c r="F5065">
        <f>DAY(US_Accidents_Dec20_updated[[#This Row],[Start_Time]])</f>
        <v>1</v>
      </c>
      <c r="G5065">
        <f>MONTH(US_Accidents_Dec20_updated[[#This Row],[Start_Time]])</f>
        <v>6</v>
      </c>
      <c r="H5065" t="str">
        <f>US_Accidents_Dec20_updated[[#This Row],[Description]]</f>
        <v>At 23rd Ave/Exit 211 - Accident.</v>
      </c>
      <c r="I5065" t="s">
        <v>50</v>
      </c>
      <c r="J5065">
        <f>IF(US_Accidents_Dec20_updated[[#This Row],[Visibility(mi)]]&gt;30, 30, MROUND(US_Accidents_Dec20_updated[[#This Row],[Visibility(mi)]],5))</f>
        <v>30</v>
      </c>
      <c r="K5065">
        <f>MROUND(US_Accidents_Dec20_updated[[#This Row],[Wind_Speed(mph)]],5)</f>
        <v>5</v>
      </c>
      <c r="L5065">
        <f>IF(US_Accidents_Dec20_updated[[#This Row],[Precipitation(in)]]&gt;0.1, 0.1, US_Accidents_Dec20_updated[[#This Row],[Precipitation(in)]])</f>
        <v>0</v>
      </c>
    </row>
    <row r="5066" spans="1:12" x14ac:dyDescent="0.25">
      <c r="A5066" t="str">
        <f>US_Accidents_Dec20_updated[[#This Row],[ID]]</f>
        <v>A-4207682</v>
      </c>
      <c r="B5066">
        <f>US_Accidents_Dec20_updated[[#This Row],[Start_Lat]]</f>
        <v>39.740606999999997</v>
      </c>
      <c r="C5066">
        <f>US_Accidents_Dec20_updated[[#This Row],[Start_Lng]]</f>
        <v>-104.82522</v>
      </c>
      <c r="D5066">
        <f>US_Accidents_Dec20_updated[[#This Row],[Severity]]-1</f>
        <v>2</v>
      </c>
      <c r="E5066">
        <f>HOUR(US_Accidents_Dec20_updated[[#This Row],[Start_Time]])</f>
        <v>18</v>
      </c>
      <c r="F5066">
        <f>DAY(US_Accidents_Dec20_updated[[#This Row],[Start_Time]])</f>
        <v>1</v>
      </c>
      <c r="G5066">
        <f>MONTH(US_Accidents_Dec20_updated[[#This Row],[Start_Time]])</f>
        <v>6</v>
      </c>
      <c r="H5066" t="str">
        <f>US_Accidents_Dec20_updated[[#This Row],[Description]]</f>
        <v>At US-40/US-287/Colfax Ave/Exit 10 - Accident.</v>
      </c>
      <c r="I5066" t="s">
        <v>50</v>
      </c>
      <c r="J5066">
        <f>IF(US_Accidents_Dec20_updated[[#This Row],[Visibility(mi)]]&gt;30, 30, MROUND(US_Accidents_Dec20_updated[[#This Row],[Visibility(mi)]],5))</f>
        <v>10</v>
      </c>
      <c r="K5066">
        <f>MROUND(US_Accidents_Dec20_updated[[#This Row],[Wind_Speed(mph)]],5)</f>
        <v>10</v>
      </c>
      <c r="L5066">
        <f>IF(US_Accidents_Dec20_updated[[#This Row],[Precipitation(in)]]&gt;0.1, 0.1, US_Accidents_Dec20_updated[[#This Row],[Precipitation(in)]])</f>
        <v>0</v>
      </c>
    </row>
    <row r="5067" spans="1:12" x14ac:dyDescent="0.25">
      <c r="A5067" t="str">
        <f>US_Accidents_Dec20_updated[[#This Row],[ID]]</f>
        <v>A-4207686</v>
      </c>
      <c r="B5067">
        <f>US_Accidents_Dec20_updated[[#This Row],[Start_Lat]]</f>
        <v>39.740606999999997</v>
      </c>
      <c r="C5067">
        <f>US_Accidents_Dec20_updated[[#This Row],[Start_Lng]]</f>
        <v>-104.82522</v>
      </c>
      <c r="D5067">
        <f>US_Accidents_Dec20_updated[[#This Row],[Severity]]-1</f>
        <v>2</v>
      </c>
      <c r="E5067">
        <f>HOUR(US_Accidents_Dec20_updated[[#This Row],[Start_Time]])</f>
        <v>19</v>
      </c>
      <c r="F5067">
        <f>DAY(US_Accidents_Dec20_updated[[#This Row],[Start_Time]])</f>
        <v>1</v>
      </c>
      <c r="G5067">
        <f>MONTH(US_Accidents_Dec20_updated[[#This Row],[Start_Time]])</f>
        <v>6</v>
      </c>
      <c r="H5067" t="str">
        <f>US_Accidents_Dec20_updated[[#This Row],[Description]]</f>
        <v>At US-40/US-287/Colfax Ave/Exit 10 - Accident.</v>
      </c>
      <c r="I5067" t="s">
        <v>50</v>
      </c>
      <c r="J5067">
        <f>IF(US_Accidents_Dec20_updated[[#This Row],[Visibility(mi)]]&gt;30, 30, MROUND(US_Accidents_Dec20_updated[[#This Row],[Visibility(mi)]],5))</f>
        <v>10</v>
      </c>
      <c r="K5067">
        <f>MROUND(US_Accidents_Dec20_updated[[#This Row],[Wind_Speed(mph)]],5)</f>
        <v>5</v>
      </c>
      <c r="L5067">
        <f>IF(US_Accidents_Dec20_updated[[#This Row],[Precipitation(in)]]&gt;0.1, 0.1, US_Accidents_Dec20_updated[[#This Row],[Precipitation(in)]])</f>
        <v>0</v>
      </c>
    </row>
    <row r="5068" spans="1:12" x14ac:dyDescent="0.25">
      <c r="A5068" t="str">
        <f>US_Accidents_Dec20_updated[[#This Row],[ID]]</f>
        <v>A-4207690</v>
      </c>
      <c r="B5068">
        <f>US_Accidents_Dec20_updated[[#This Row],[Start_Lat]]</f>
        <v>39.779690000000002</v>
      </c>
      <c r="C5068">
        <f>US_Accidents_Dec20_updated[[#This Row],[Start_Lng]]</f>
        <v>-104.971915</v>
      </c>
      <c r="D5068">
        <f>US_Accidents_Dec20_updated[[#This Row],[Severity]]-1</f>
        <v>2</v>
      </c>
      <c r="E5068">
        <f>HOUR(US_Accidents_Dec20_updated[[#This Row],[Start_Time]])</f>
        <v>22</v>
      </c>
      <c r="F5068">
        <f>DAY(US_Accidents_Dec20_updated[[#This Row],[Start_Time]])</f>
        <v>1</v>
      </c>
      <c r="G5068">
        <f>MONTH(US_Accidents_Dec20_updated[[#This Row],[Start_Time]])</f>
        <v>6</v>
      </c>
      <c r="H5068" t="str">
        <f>US_Accidents_Dec20_updated[[#This Row],[Description]]</f>
        <v>At Brighton Blvd/Exit 275 - Accident.</v>
      </c>
      <c r="I5068" t="s">
        <v>50</v>
      </c>
      <c r="J5068">
        <f>IF(US_Accidents_Dec20_updated[[#This Row],[Visibility(mi)]]&gt;30, 30, MROUND(US_Accidents_Dec20_updated[[#This Row],[Visibility(mi)]],5))</f>
        <v>10</v>
      </c>
      <c r="K5068">
        <f>MROUND(US_Accidents_Dec20_updated[[#This Row],[Wind_Speed(mph)]],5)</f>
        <v>5</v>
      </c>
      <c r="L5068">
        <f>IF(US_Accidents_Dec20_updated[[#This Row],[Precipitation(in)]]&gt;0.1, 0.1, US_Accidents_Dec20_updated[[#This Row],[Precipitation(in)]])</f>
        <v>0</v>
      </c>
    </row>
    <row r="5069" spans="1:12" x14ac:dyDescent="0.25">
      <c r="A5069" t="str">
        <f>US_Accidents_Dec20_updated[[#This Row],[ID]]</f>
        <v>A-4207892</v>
      </c>
      <c r="B5069">
        <f>US_Accidents_Dec20_updated[[#This Row],[Start_Lat]]</f>
        <v>39.986649</v>
      </c>
      <c r="C5069">
        <f>US_Accidents_Dec20_updated[[#This Row],[Start_Lng]]</f>
        <v>-104.884462</v>
      </c>
      <c r="D5069">
        <f>US_Accidents_Dec20_updated[[#This Row],[Severity]]-1</f>
        <v>3</v>
      </c>
      <c r="E5069">
        <f>HOUR(US_Accidents_Dec20_updated[[#This Row],[Start_Time]])</f>
        <v>12</v>
      </c>
      <c r="F5069">
        <f>DAY(US_Accidents_Dec20_updated[[#This Row],[Start_Time]])</f>
        <v>25</v>
      </c>
      <c r="G5069">
        <f>MONTH(US_Accidents_Dec20_updated[[#This Row],[Start_Time]])</f>
        <v>8</v>
      </c>
      <c r="H5069" t="str">
        <f>US_Accidents_Dec20_updated[[#This Row],[Description]]</f>
        <v>Closed at Quebec St - Road closed due to accident. Road marking work.</v>
      </c>
      <c r="I5069" t="s">
        <v>50</v>
      </c>
      <c r="J5069">
        <f>IF(US_Accidents_Dec20_updated[[#This Row],[Visibility(mi)]]&gt;30, 30, MROUND(US_Accidents_Dec20_updated[[#This Row],[Visibility(mi)]],5))</f>
        <v>10</v>
      </c>
      <c r="K5069">
        <f>MROUND(US_Accidents_Dec20_updated[[#This Row],[Wind_Speed(mph)]],5)</f>
        <v>20</v>
      </c>
      <c r="L5069">
        <f>IF(US_Accidents_Dec20_updated[[#This Row],[Precipitation(in)]]&gt;0.1, 0.1, US_Accidents_Dec20_updated[[#This Row],[Precipitation(in)]])</f>
        <v>0</v>
      </c>
    </row>
    <row r="5070" spans="1:12" x14ac:dyDescent="0.25">
      <c r="A5070" t="str">
        <f>US_Accidents_Dec20_updated[[#This Row],[ID]]</f>
        <v>A-4207893</v>
      </c>
      <c r="B5070">
        <f>US_Accidents_Dec20_updated[[#This Row],[Start_Lat]]</f>
        <v>39.986310000000003</v>
      </c>
      <c r="C5070">
        <f>US_Accidents_Dec20_updated[[#This Row],[Start_Lng]]</f>
        <v>-104.90335</v>
      </c>
      <c r="D5070">
        <f>US_Accidents_Dec20_updated[[#This Row],[Severity]]-1</f>
        <v>3</v>
      </c>
      <c r="E5070">
        <f>HOUR(US_Accidents_Dec20_updated[[#This Row],[Start_Time]])</f>
        <v>12</v>
      </c>
      <c r="F5070">
        <f>DAY(US_Accidents_Dec20_updated[[#This Row],[Start_Time]])</f>
        <v>25</v>
      </c>
      <c r="G5070">
        <f>MONTH(US_Accidents_Dec20_updated[[#This Row],[Start_Time]])</f>
        <v>8</v>
      </c>
      <c r="H5070" t="str">
        <f>US_Accidents_Dec20_updated[[#This Row],[Description]]</f>
        <v>Closed at Riverdale Rd - Road closed due to accident. Road marking work.</v>
      </c>
      <c r="I5070" t="s">
        <v>50</v>
      </c>
      <c r="J5070">
        <f>IF(US_Accidents_Dec20_updated[[#This Row],[Visibility(mi)]]&gt;30, 30, MROUND(US_Accidents_Dec20_updated[[#This Row],[Visibility(mi)]],5))</f>
        <v>10</v>
      </c>
      <c r="K5070">
        <f>MROUND(US_Accidents_Dec20_updated[[#This Row],[Wind_Speed(mph)]],5)</f>
        <v>20</v>
      </c>
      <c r="L5070">
        <f>IF(US_Accidents_Dec20_updated[[#This Row],[Precipitation(in)]]&gt;0.1, 0.1, US_Accidents_Dec20_updated[[#This Row],[Precipitation(in)]])</f>
        <v>0</v>
      </c>
    </row>
    <row r="5071" spans="1:12" x14ac:dyDescent="0.25">
      <c r="A5071" t="str">
        <f>US_Accidents_Dec20_updated[[#This Row],[ID]]</f>
        <v>A-4207904</v>
      </c>
      <c r="B5071">
        <f>US_Accidents_Dec20_updated[[#This Row],[Start_Lat]]</f>
        <v>39.885210999999998</v>
      </c>
      <c r="C5071">
        <f>US_Accidents_Dec20_updated[[#This Row],[Start_Lng]]</f>
        <v>-104.98766000000001</v>
      </c>
      <c r="D5071">
        <f>US_Accidents_Dec20_updated[[#This Row],[Severity]]-1</f>
        <v>2</v>
      </c>
      <c r="E5071">
        <f>HOUR(US_Accidents_Dec20_updated[[#This Row],[Start_Time]])</f>
        <v>12</v>
      </c>
      <c r="F5071">
        <f>DAY(US_Accidents_Dec20_updated[[#This Row],[Start_Time]])</f>
        <v>25</v>
      </c>
      <c r="G5071">
        <f>MONTH(US_Accidents_Dec20_updated[[#This Row],[Start_Time]])</f>
        <v>8</v>
      </c>
      <c r="H5071" t="str">
        <f>US_Accidents_Dec20_updated[[#This Row],[Description]]</f>
        <v>At 104th Ave/Exit 221 - Accident.</v>
      </c>
      <c r="I5071" t="s">
        <v>50</v>
      </c>
      <c r="J5071">
        <f>IF(US_Accidents_Dec20_updated[[#This Row],[Visibility(mi)]]&gt;30, 30, MROUND(US_Accidents_Dec20_updated[[#This Row],[Visibility(mi)]],5))</f>
        <v>25</v>
      </c>
      <c r="K5071">
        <f>MROUND(US_Accidents_Dec20_updated[[#This Row],[Wind_Speed(mph)]],5)</f>
        <v>20</v>
      </c>
      <c r="L5071">
        <f>IF(US_Accidents_Dec20_updated[[#This Row],[Precipitation(in)]]&gt;0.1, 0.1, US_Accidents_Dec20_updated[[#This Row],[Precipitation(in)]])</f>
        <v>0</v>
      </c>
    </row>
    <row r="5072" spans="1:12" x14ac:dyDescent="0.25">
      <c r="A5072" t="str">
        <f>US_Accidents_Dec20_updated[[#This Row],[ID]]</f>
        <v>A-4207905</v>
      </c>
      <c r="B5072">
        <f>US_Accidents_Dec20_updated[[#This Row],[Start_Lat]]</f>
        <v>39.900159000000002</v>
      </c>
      <c r="C5072">
        <f>US_Accidents_Dec20_updated[[#This Row],[Start_Lng]]</f>
        <v>-104.988162</v>
      </c>
      <c r="D5072">
        <f>US_Accidents_Dec20_updated[[#This Row],[Severity]]-1</f>
        <v>2</v>
      </c>
      <c r="E5072">
        <f>HOUR(US_Accidents_Dec20_updated[[#This Row],[Start_Time]])</f>
        <v>12</v>
      </c>
      <c r="F5072">
        <f>DAY(US_Accidents_Dec20_updated[[#This Row],[Start_Time]])</f>
        <v>25</v>
      </c>
      <c r="G5072">
        <f>MONTH(US_Accidents_Dec20_updated[[#This Row],[Start_Time]])</f>
        <v>8</v>
      </c>
      <c r="H5072" t="str">
        <f>US_Accidents_Dec20_updated[[#This Row],[Description]]</f>
        <v>At 104th Ave/Exit 221 - Accident.</v>
      </c>
      <c r="I5072" t="s">
        <v>50</v>
      </c>
      <c r="J5072">
        <f>IF(US_Accidents_Dec20_updated[[#This Row],[Visibility(mi)]]&gt;30, 30, MROUND(US_Accidents_Dec20_updated[[#This Row],[Visibility(mi)]],5))</f>
        <v>25</v>
      </c>
      <c r="K5072">
        <f>MROUND(US_Accidents_Dec20_updated[[#This Row],[Wind_Speed(mph)]],5)</f>
        <v>20</v>
      </c>
      <c r="L5072">
        <f>IF(US_Accidents_Dec20_updated[[#This Row],[Precipitation(in)]]&gt;0.1, 0.1, US_Accidents_Dec20_updated[[#This Row],[Precipitation(in)]])</f>
        <v>0</v>
      </c>
    </row>
    <row r="5073" spans="1:12" x14ac:dyDescent="0.25">
      <c r="A5073" t="str">
        <f>US_Accidents_Dec20_updated[[#This Row],[ID]]</f>
        <v>A-4207906</v>
      </c>
      <c r="B5073">
        <f>US_Accidents_Dec20_updated[[#This Row],[Start_Lat]]</f>
        <v>39.094347999999997</v>
      </c>
      <c r="C5073">
        <f>US_Accidents_Dec20_updated[[#This Row],[Start_Lng]]</f>
        <v>-104.863039</v>
      </c>
      <c r="D5073">
        <f>US_Accidents_Dec20_updated[[#This Row],[Severity]]-1</f>
        <v>2</v>
      </c>
      <c r="E5073">
        <f>HOUR(US_Accidents_Dec20_updated[[#This Row],[Start_Time]])</f>
        <v>12</v>
      </c>
      <c r="F5073">
        <f>DAY(US_Accidents_Dec20_updated[[#This Row],[Start_Time]])</f>
        <v>25</v>
      </c>
      <c r="G5073">
        <f>MONTH(US_Accidents_Dec20_updated[[#This Row],[Start_Time]])</f>
        <v>8</v>
      </c>
      <c r="H5073" t="str">
        <f>US_Accidents_Dec20_updated[[#This Row],[Description]]</f>
        <v>At County Line Rd/Exit 163 - Accident.</v>
      </c>
      <c r="I5073" t="s">
        <v>50</v>
      </c>
      <c r="J5073">
        <f>IF(US_Accidents_Dec20_updated[[#This Row],[Visibility(mi)]]&gt;30, 30, MROUND(US_Accidents_Dec20_updated[[#This Row],[Visibility(mi)]],5))</f>
        <v>10</v>
      </c>
      <c r="K5073">
        <f>MROUND(US_Accidents_Dec20_updated[[#This Row],[Wind_Speed(mph)]],5)</f>
        <v>15</v>
      </c>
      <c r="L5073">
        <f>IF(US_Accidents_Dec20_updated[[#This Row],[Precipitation(in)]]&gt;0.1, 0.1, US_Accidents_Dec20_updated[[#This Row],[Precipitation(in)]])</f>
        <v>0</v>
      </c>
    </row>
    <row r="5074" spans="1:12" x14ac:dyDescent="0.25">
      <c r="A5074" t="str">
        <f>US_Accidents_Dec20_updated[[#This Row],[ID]]</f>
        <v>A-4207910</v>
      </c>
      <c r="B5074">
        <f>US_Accidents_Dec20_updated[[#This Row],[Start_Lat]]</f>
        <v>39.824420000000003</v>
      </c>
      <c r="C5074">
        <f>US_Accidents_Dec20_updated[[#This Row],[Start_Lng]]</f>
        <v>-104.95985</v>
      </c>
      <c r="D5074">
        <f>US_Accidents_Dec20_updated[[#This Row],[Severity]]-1</f>
        <v>2</v>
      </c>
      <c r="E5074">
        <f>HOUR(US_Accidents_Dec20_updated[[#This Row],[Start_Time]])</f>
        <v>14</v>
      </c>
      <c r="F5074">
        <f>DAY(US_Accidents_Dec20_updated[[#This Row],[Start_Time]])</f>
        <v>25</v>
      </c>
      <c r="G5074">
        <f>MONTH(US_Accidents_Dec20_updated[[#This Row],[Start_Time]])</f>
        <v>8</v>
      </c>
      <c r="H5074" t="str">
        <f>US_Accidents_Dec20_updated[[#This Row],[Description]]</f>
        <v>Ramp to I-270 - Accident.</v>
      </c>
      <c r="I5074" t="s">
        <v>50</v>
      </c>
      <c r="J5074">
        <f>IF(US_Accidents_Dec20_updated[[#This Row],[Visibility(mi)]]&gt;30, 30, MROUND(US_Accidents_Dec20_updated[[#This Row],[Visibility(mi)]],5))</f>
        <v>25</v>
      </c>
      <c r="K5074">
        <f>MROUND(US_Accidents_Dec20_updated[[#This Row],[Wind_Speed(mph)]],5)</f>
        <v>15</v>
      </c>
      <c r="L5074">
        <f>IF(US_Accidents_Dec20_updated[[#This Row],[Precipitation(in)]]&gt;0.1, 0.1, US_Accidents_Dec20_updated[[#This Row],[Precipitation(in)]])</f>
        <v>0</v>
      </c>
    </row>
    <row r="5075" spans="1:12" x14ac:dyDescent="0.25">
      <c r="A5075" t="str">
        <f>US_Accidents_Dec20_updated[[#This Row],[ID]]</f>
        <v>A-4207911</v>
      </c>
      <c r="B5075">
        <f>US_Accidents_Dec20_updated[[#This Row],[Start_Lat]]</f>
        <v>39.284526</v>
      </c>
      <c r="C5075">
        <f>US_Accidents_Dec20_updated[[#This Row],[Start_Lng]]</f>
        <v>-104.896331</v>
      </c>
      <c r="D5075">
        <f>US_Accidents_Dec20_updated[[#This Row],[Severity]]-1</f>
        <v>2</v>
      </c>
      <c r="E5075">
        <f>HOUR(US_Accidents_Dec20_updated[[#This Row],[Start_Time]])</f>
        <v>14</v>
      </c>
      <c r="F5075">
        <f>DAY(US_Accidents_Dec20_updated[[#This Row],[Start_Time]])</f>
        <v>25</v>
      </c>
      <c r="G5075">
        <f>MONTH(US_Accidents_Dec20_updated[[#This Row],[Start_Time]])</f>
        <v>8</v>
      </c>
      <c r="H5075" t="str">
        <f>US_Accidents_Dec20_updated[[#This Row],[Description]]</f>
        <v>At Wilcox St/Plum Crk Pky/Exit 181 - Accident.</v>
      </c>
      <c r="I5075" t="s">
        <v>50</v>
      </c>
      <c r="J5075">
        <f>IF(US_Accidents_Dec20_updated[[#This Row],[Visibility(mi)]]&gt;30, 30, MROUND(US_Accidents_Dec20_updated[[#This Row],[Visibility(mi)]],5))</f>
        <v>10</v>
      </c>
      <c r="K5075">
        <f>MROUND(US_Accidents_Dec20_updated[[#This Row],[Wind_Speed(mph)]],5)</f>
        <v>5</v>
      </c>
      <c r="L5075">
        <f>IF(US_Accidents_Dec20_updated[[#This Row],[Precipitation(in)]]&gt;0.1, 0.1, US_Accidents_Dec20_updated[[#This Row],[Precipitation(in)]])</f>
        <v>0</v>
      </c>
    </row>
    <row r="5076" spans="1:12" x14ac:dyDescent="0.25">
      <c r="A5076" t="str">
        <f>US_Accidents_Dec20_updated[[#This Row],[ID]]</f>
        <v>A-4207915</v>
      </c>
      <c r="B5076">
        <f>US_Accidents_Dec20_updated[[#This Row],[Start_Lat]]</f>
        <v>39.797240000000002</v>
      </c>
      <c r="C5076">
        <f>US_Accidents_Dec20_updated[[#This Row],[Start_Lng]]</f>
        <v>-104.98724</v>
      </c>
      <c r="D5076">
        <f>US_Accidents_Dec20_updated[[#This Row],[Severity]]-1</f>
        <v>1</v>
      </c>
      <c r="E5076">
        <f>HOUR(US_Accidents_Dec20_updated[[#This Row],[Start_Time]])</f>
        <v>18</v>
      </c>
      <c r="F5076">
        <f>DAY(US_Accidents_Dec20_updated[[#This Row],[Start_Time]])</f>
        <v>25</v>
      </c>
      <c r="G5076">
        <f>MONTH(US_Accidents_Dec20_updated[[#This Row],[Start_Time]])</f>
        <v>8</v>
      </c>
      <c r="H5076" t="str">
        <f>US_Accidents_Dec20_updated[[#This Row],[Description]]</f>
        <v>Between 58th Ave/Exit 215 and I-70/Exit 214 - Accident. Right lane blocked.</v>
      </c>
      <c r="I5076" t="s">
        <v>50</v>
      </c>
      <c r="J5076">
        <f>IF(US_Accidents_Dec20_updated[[#This Row],[Visibility(mi)]]&gt;30, 30, MROUND(US_Accidents_Dec20_updated[[#This Row],[Visibility(mi)]],5))</f>
        <v>30</v>
      </c>
      <c r="K5076">
        <f>MROUND(US_Accidents_Dec20_updated[[#This Row],[Wind_Speed(mph)]],5)</f>
        <v>15</v>
      </c>
      <c r="L5076">
        <f>IF(US_Accidents_Dec20_updated[[#This Row],[Precipitation(in)]]&gt;0.1, 0.1, US_Accidents_Dec20_updated[[#This Row],[Precipitation(in)]])</f>
        <v>0</v>
      </c>
    </row>
    <row r="5077" spans="1:12" x14ac:dyDescent="0.25">
      <c r="A5077" t="str">
        <f>US_Accidents_Dec20_updated[[#This Row],[ID]]</f>
        <v>A-4207916</v>
      </c>
      <c r="B5077">
        <f>US_Accidents_Dec20_updated[[#This Row],[Start_Lat]]</f>
        <v>39.139420999999999</v>
      </c>
      <c r="C5077">
        <f>US_Accidents_Dec20_updated[[#This Row],[Start_Lng]]</f>
        <v>-104.86234399999999</v>
      </c>
      <c r="D5077">
        <f>US_Accidents_Dec20_updated[[#This Row],[Severity]]-1</f>
        <v>2</v>
      </c>
      <c r="E5077">
        <f>HOUR(US_Accidents_Dec20_updated[[#This Row],[Start_Time]])</f>
        <v>19</v>
      </c>
      <c r="F5077">
        <f>DAY(US_Accidents_Dec20_updated[[#This Row],[Start_Time]])</f>
        <v>25</v>
      </c>
      <c r="G5077">
        <f>MONTH(US_Accidents_Dec20_updated[[#This Row],[Start_Time]])</f>
        <v>8</v>
      </c>
      <c r="H5077" t="str">
        <f>US_Accidents_Dec20_updated[[#This Row],[Description]]</f>
        <v>At County Line Rd/Exit 163 - Accident.</v>
      </c>
      <c r="I5077" t="s">
        <v>50</v>
      </c>
      <c r="J5077">
        <f>IF(US_Accidents_Dec20_updated[[#This Row],[Visibility(mi)]]&gt;30, 30, MROUND(US_Accidents_Dec20_updated[[#This Row],[Visibility(mi)]],5))</f>
        <v>10</v>
      </c>
      <c r="K5077">
        <f>MROUND(US_Accidents_Dec20_updated[[#This Row],[Wind_Speed(mph)]],5)</f>
        <v>5</v>
      </c>
      <c r="L5077">
        <f>IF(US_Accidents_Dec20_updated[[#This Row],[Precipitation(in)]]&gt;0.1, 0.1, US_Accidents_Dec20_updated[[#This Row],[Precipitation(in)]])</f>
        <v>0</v>
      </c>
    </row>
    <row r="5078" spans="1:12" x14ac:dyDescent="0.25">
      <c r="A5078" t="str">
        <f>US_Accidents_Dec20_updated[[#This Row],[ID]]</f>
        <v>A-4207929</v>
      </c>
      <c r="B5078">
        <f>US_Accidents_Dec20_updated[[#This Row],[Start_Lat]]</f>
        <v>38.88599</v>
      </c>
      <c r="C5078">
        <f>US_Accidents_Dec20_updated[[#This Row],[Start_Lng]]</f>
        <v>-104.71983</v>
      </c>
      <c r="D5078">
        <f>US_Accidents_Dec20_updated[[#This Row],[Severity]]-1</f>
        <v>2</v>
      </c>
      <c r="E5078">
        <f>HOUR(US_Accidents_Dec20_updated[[#This Row],[Start_Time]])</f>
        <v>22</v>
      </c>
      <c r="F5078">
        <f>DAY(US_Accidents_Dec20_updated[[#This Row],[Start_Time]])</f>
        <v>25</v>
      </c>
      <c r="G5078">
        <f>MONTH(US_Accidents_Dec20_updated[[#This Row],[Start_Time]])</f>
        <v>8</v>
      </c>
      <c r="H5078" t="str">
        <f>US_Accidents_Dec20_updated[[#This Row],[Description]]</f>
        <v>At Barnes Rd - Accident.</v>
      </c>
      <c r="I5078" t="s">
        <v>50</v>
      </c>
      <c r="J5078">
        <f>IF(US_Accidents_Dec20_updated[[#This Row],[Visibility(mi)]]&gt;30, 30, MROUND(US_Accidents_Dec20_updated[[#This Row],[Visibility(mi)]],5))</f>
        <v>10</v>
      </c>
      <c r="K5078">
        <f>MROUND(US_Accidents_Dec20_updated[[#This Row],[Wind_Speed(mph)]],5)</f>
        <v>5</v>
      </c>
      <c r="L5078">
        <f>IF(US_Accidents_Dec20_updated[[#This Row],[Precipitation(in)]]&gt;0.1, 0.1, US_Accidents_Dec20_updated[[#This Row],[Precipitation(in)]])</f>
        <v>0</v>
      </c>
    </row>
    <row r="5079" spans="1:12" x14ac:dyDescent="0.25">
      <c r="A5079" t="str">
        <f>US_Accidents_Dec20_updated[[#This Row],[ID]]</f>
        <v>A-4208324</v>
      </c>
      <c r="B5079">
        <f>US_Accidents_Dec20_updated[[#This Row],[Start_Lat]]</f>
        <v>39.097496</v>
      </c>
      <c r="C5079">
        <f>US_Accidents_Dec20_updated[[#This Row],[Start_Lng]]</f>
        <v>-104.863884</v>
      </c>
      <c r="D5079">
        <f>US_Accidents_Dec20_updated[[#This Row],[Severity]]-1</f>
        <v>2</v>
      </c>
      <c r="E5079">
        <f>HOUR(US_Accidents_Dec20_updated[[#This Row],[Start_Time]])</f>
        <v>3</v>
      </c>
      <c r="F5079">
        <f>DAY(US_Accidents_Dec20_updated[[#This Row],[Start_Time]])</f>
        <v>26</v>
      </c>
      <c r="G5079">
        <f>MONTH(US_Accidents_Dec20_updated[[#This Row],[Start_Time]])</f>
        <v>8</v>
      </c>
      <c r="H5079" t="str">
        <f>US_Accidents_Dec20_updated[[#This Row],[Description]]</f>
        <v>At CO-105/Exit 161 - Accident.</v>
      </c>
      <c r="I5079" t="s">
        <v>50</v>
      </c>
      <c r="J5079">
        <f>IF(US_Accidents_Dec20_updated[[#This Row],[Visibility(mi)]]&gt;30, 30, MROUND(US_Accidents_Dec20_updated[[#This Row],[Visibility(mi)]],5))</f>
        <v>10</v>
      </c>
      <c r="K5079">
        <f>MROUND(US_Accidents_Dec20_updated[[#This Row],[Wind_Speed(mph)]],5)</f>
        <v>10</v>
      </c>
      <c r="L5079">
        <f>IF(US_Accidents_Dec20_updated[[#This Row],[Precipitation(in)]]&gt;0.1, 0.1, US_Accidents_Dec20_updated[[#This Row],[Precipitation(in)]])</f>
        <v>0</v>
      </c>
    </row>
    <row r="5080" spans="1:12" x14ac:dyDescent="0.25">
      <c r="A5080" t="str">
        <f>US_Accidents_Dec20_updated[[#This Row],[ID]]</f>
        <v>A-4208329</v>
      </c>
      <c r="B5080">
        <f>US_Accidents_Dec20_updated[[#This Row],[Start_Lat]]</f>
        <v>39.741079999999997</v>
      </c>
      <c r="C5080">
        <f>US_Accidents_Dec20_updated[[#This Row],[Start_Lng]]</f>
        <v>-104.82550000000001</v>
      </c>
      <c r="D5080">
        <f>US_Accidents_Dec20_updated[[#This Row],[Severity]]-1</f>
        <v>2</v>
      </c>
      <c r="E5080">
        <f>HOUR(US_Accidents_Dec20_updated[[#This Row],[Start_Time]])</f>
        <v>7</v>
      </c>
      <c r="F5080">
        <f>DAY(US_Accidents_Dec20_updated[[#This Row],[Start_Time]])</f>
        <v>26</v>
      </c>
      <c r="G5080">
        <f>MONTH(US_Accidents_Dec20_updated[[#This Row],[Start_Time]])</f>
        <v>8</v>
      </c>
      <c r="H5080" t="str">
        <f>US_Accidents_Dec20_updated[[#This Row],[Description]]</f>
        <v>At US-40/US-287/Colfax Ave/Exit 10 - Accident.</v>
      </c>
      <c r="I5080" t="s">
        <v>50</v>
      </c>
      <c r="J5080">
        <f>IF(US_Accidents_Dec20_updated[[#This Row],[Visibility(mi)]]&gt;30, 30, MROUND(US_Accidents_Dec20_updated[[#This Row],[Visibility(mi)]],5))</f>
        <v>10</v>
      </c>
      <c r="K5080">
        <f>MROUND(US_Accidents_Dec20_updated[[#This Row],[Wind_Speed(mph)]],5)</f>
        <v>10</v>
      </c>
      <c r="L5080">
        <f>IF(US_Accidents_Dec20_updated[[#This Row],[Precipitation(in)]]&gt;0.1, 0.1, US_Accidents_Dec20_updated[[#This Row],[Precipitation(in)]])</f>
        <v>0</v>
      </c>
    </row>
    <row r="5081" spans="1:12" x14ac:dyDescent="0.25">
      <c r="A5081" t="str">
        <f>US_Accidents_Dec20_updated[[#This Row],[ID]]</f>
        <v>A-4208331</v>
      </c>
      <c r="B5081">
        <f>US_Accidents_Dec20_updated[[#This Row],[Start_Lat]]</f>
        <v>39.79954</v>
      </c>
      <c r="C5081">
        <f>US_Accidents_Dec20_updated[[#This Row],[Start_Lng]]</f>
        <v>-105.03024000000001</v>
      </c>
      <c r="D5081">
        <f>US_Accidents_Dec20_updated[[#This Row],[Severity]]-1</f>
        <v>2</v>
      </c>
      <c r="E5081">
        <f>HOUR(US_Accidents_Dec20_updated[[#This Row],[Start_Time]])</f>
        <v>8</v>
      </c>
      <c r="F5081">
        <f>DAY(US_Accidents_Dec20_updated[[#This Row],[Start_Time]])</f>
        <v>26</v>
      </c>
      <c r="G5081">
        <f>MONTH(US_Accidents_Dec20_updated[[#This Row],[Start_Time]])</f>
        <v>8</v>
      </c>
      <c r="H5081" t="str">
        <f>US_Accidents_Dec20_updated[[#This Row],[Description]]</f>
        <v>Ramp to US-287/Federal Blvd - Accident.</v>
      </c>
      <c r="I5081" t="s">
        <v>50</v>
      </c>
      <c r="J5081">
        <f>IF(US_Accidents_Dec20_updated[[#This Row],[Visibility(mi)]]&gt;30, 30, MROUND(US_Accidents_Dec20_updated[[#This Row],[Visibility(mi)]],5))</f>
        <v>10</v>
      </c>
      <c r="K5081">
        <f>MROUND(US_Accidents_Dec20_updated[[#This Row],[Wind_Speed(mph)]],5)</f>
        <v>5</v>
      </c>
      <c r="L5081">
        <f>IF(US_Accidents_Dec20_updated[[#This Row],[Precipitation(in)]]&gt;0.1, 0.1, US_Accidents_Dec20_updated[[#This Row],[Precipitation(in)]])</f>
        <v>0</v>
      </c>
    </row>
    <row r="5082" spans="1:12" x14ac:dyDescent="0.25">
      <c r="A5082" t="str">
        <f>US_Accidents_Dec20_updated[[#This Row],[ID]]</f>
        <v>A-4208343</v>
      </c>
      <c r="B5082">
        <f>US_Accidents_Dec20_updated[[#This Row],[Start_Lat]]</f>
        <v>39.796911000000001</v>
      </c>
      <c r="C5082">
        <f>US_Accidents_Dec20_updated[[#This Row],[Start_Lng]]</f>
        <v>-105.048632</v>
      </c>
      <c r="D5082">
        <f>US_Accidents_Dec20_updated[[#This Row],[Severity]]-1</f>
        <v>2</v>
      </c>
      <c r="E5082">
        <f>HOUR(US_Accidents_Dec20_updated[[#This Row],[Start_Time]])</f>
        <v>13</v>
      </c>
      <c r="F5082">
        <f>DAY(US_Accidents_Dec20_updated[[#This Row],[Start_Time]])</f>
        <v>26</v>
      </c>
      <c r="G5082">
        <f>MONTH(US_Accidents_Dec20_updated[[#This Row],[Start_Time]])</f>
        <v>8</v>
      </c>
      <c r="H5082" t="str">
        <f>US_Accidents_Dec20_updated[[#This Row],[Description]]</f>
        <v>At CO-95/Sheridan Blvd/Exit 1 - Accident.</v>
      </c>
      <c r="I5082" t="s">
        <v>50</v>
      </c>
      <c r="J5082">
        <f>IF(US_Accidents_Dec20_updated[[#This Row],[Visibility(mi)]]&gt;30, 30, MROUND(US_Accidents_Dec20_updated[[#This Row],[Visibility(mi)]],5))</f>
        <v>10</v>
      </c>
      <c r="K5082">
        <f>MROUND(US_Accidents_Dec20_updated[[#This Row],[Wind_Speed(mph)]],5)</f>
        <v>5</v>
      </c>
      <c r="L5082">
        <f>IF(US_Accidents_Dec20_updated[[#This Row],[Precipitation(in)]]&gt;0.1, 0.1, US_Accidents_Dec20_updated[[#This Row],[Precipitation(in)]])</f>
        <v>0</v>
      </c>
    </row>
    <row r="5083" spans="1:12" x14ac:dyDescent="0.25">
      <c r="A5083" t="str">
        <f>US_Accidents_Dec20_updated[[#This Row],[ID]]</f>
        <v>A-4208351</v>
      </c>
      <c r="B5083">
        <f>US_Accidents_Dec20_updated[[#This Row],[Start_Lat]]</f>
        <v>39.725580000000001</v>
      </c>
      <c r="C5083">
        <f>US_Accidents_Dec20_updated[[#This Row],[Start_Lng]]</f>
        <v>-105.09092</v>
      </c>
      <c r="D5083">
        <f>US_Accidents_Dec20_updated[[#This Row],[Severity]]-1</f>
        <v>2</v>
      </c>
      <c r="E5083">
        <f>HOUR(US_Accidents_Dec20_updated[[#This Row],[Start_Time]])</f>
        <v>16</v>
      </c>
      <c r="F5083">
        <f>DAY(US_Accidents_Dec20_updated[[#This Row],[Start_Time]])</f>
        <v>26</v>
      </c>
      <c r="G5083">
        <f>MONTH(US_Accidents_Dec20_updated[[#This Row],[Start_Time]])</f>
        <v>8</v>
      </c>
      <c r="H5083" t="str">
        <f>US_Accidents_Dec20_updated[[#This Row],[Description]]</f>
        <v>At Garrison St - Accident.</v>
      </c>
      <c r="I5083" t="s">
        <v>50</v>
      </c>
      <c r="J5083">
        <f>IF(US_Accidents_Dec20_updated[[#This Row],[Visibility(mi)]]&gt;30, 30, MROUND(US_Accidents_Dec20_updated[[#This Row],[Visibility(mi)]],5))</f>
        <v>20</v>
      </c>
      <c r="K5083">
        <f>MROUND(US_Accidents_Dec20_updated[[#This Row],[Wind_Speed(mph)]],5)</f>
        <v>5</v>
      </c>
      <c r="L5083">
        <f>IF(US_Accidents_Dec20_updated[[#This Row],[Precipitation(in)]]&gt;0.1, 0.1, US_Accidents_Dec20_updated[[#This Row],[Precipitation(in)]])</f>
        <v>0</v>
      </c>
    </row>
    <row r="5084" spans="1:12" x14ac:dyDescent="0.25">
      <c r="A5084" t="str">
        <f>US_Accidents_Dec20_updated[[#This Row],[ID]]</f>
        <v>A-4208360</v>
      </c>
      <c r="B5084">
        <f>US_Accidents_Dec20_updated[[#This Row],[Start_Lat]]</f>
        <v>39.863965999999998</v>
      </c>
      <c r="C5084">
        <f>US_Accidents_Dec20_updated[[#This Row],[Start_Lng]]</f>
        <v>-104.98748000000001</v>
      </c>
      <c r="D5084">
        <f>US_Accidents_Dec20_updated[[#This Row],[Severity]]-1</f>
        <v>2</v>
      </c>
      <c r="E5084">
        <f>HOUR(US_Accidents_Dec20_updated[[#This Row],[Start_Time]])</f>
        <v>18</v>
      </c>
      <c r="F5084">
        <f>DAY(US_Accidents_Dec20_updated[[#This Row],[Start_Time]])</f>
        <v>26</v>
      </c>
      <c r="G5084">
        <f>MONTH(US_Accidents_Dec20_updated[[#This Row],[Start_Time]])</f>
        <v>8</v>
      </c>
      <c r="H5084" t="str">
        <f>US_Accidents_Dec20_updated[[#This Row],[Description]]</f>
        <v>At Thornton Pky/Exit 220 - Accident.</v>
      </c>
      <c r="I5084" t="s">
        <v>50</v>
      </c>
      <c r="J5084">
        <f>IF(US_Accidents_Dec20_updated[[#This Row],[Visibility(mi)]]&gt;30, 30, MROUND(US_Accidents_Dec20_updated[[#This Row],[Visibility(mi)]],5))</f>
        <v>10</v>
      </c>
      <c r="K5084">
        <f>MROUND(US_Accidents_Dec20_updated[[#This Row],[Wind_Speed(mph)]],5)</f>
        <v>5</v>
      </c>
      <c r="L5084">
        <f>IF(US_Accidents_Dec20_updated[[#This Row],[Precipitation(in)]]&gt;0.1, 0.1, US_Accidents_Dec20_updated[[#This Row],[Precipitation(in)]])</f>
        <v>0</v>
      </c>
    </row>
    <row r="5085" spans="1:12" x14ac:dyDescent="0.25">
      <c r="A5085" t="str">
        <f>US_Accidents_Dec20_updated[[#This Row],[ID]]</f>
        <v>A-4208361</v>
      </c>
      <c r="B5085">
        <f>US_Accidents_Dec20_updated[[#This Row],[Start_Lat]]</f>
        <v>39.838478000000002</v>
      </c>
      <c r="C5085">
        <f>US_Accidents_Dec20_updated[[#This Row],[Start_Lng]]</f>
        <v>-104.98352</v>
      </c>
      <c r="D5085">
        <f>US_Accidents_Dec20_updated[[#This Row],[Severity]]-1</f>
        <v>2</v>
      </c>
      <c r="E5085">
        <f>HOUR(US_Accidents_Dec20_updated[[#This Row],[Start_Time]])</f>
        <v>18</v>
      </c>
      <c r="F5085">
        <f>DAY(US_Accidents_Dec20_updated[[#This Row],[Start_Time]])</f>
        <v>26</v>
      </c>
      <c r="G5085">
        <f>MONTH(US_Accidents_Dec20_updated[[#This Row],[Start_Time]])</f>
        <v>8</v>
      </c>
      <c r="H5085" t="str">
        <f>US_Accidents_Dec20_updated[[#This Row],[Description]]</f>
        <v>At 84th Ave/Exit 219 - Accident.</v>
      </c>
      <c r="I5085" t="s">
        <v>50</v>
      </c>
      <c r="J5085">
        <f>IF(US_Accidents_Dec20_updated[[#This Row],[Visibility(mi)]]&gt;30, 30, MROUND(US_Accidents_Dec20_updated[[#This Row],[Visibility(mi)]],5))</f>
        <v>10</v>
      </c>
      <c r="K5085">
        <f>MROUND(US_Accidents_Dec20_updated[[#This Row],[Wind_Speed(mph)]],5)</f>
        <v>5</v>
      </c>
      <c r="L5085">
        <f>IF(US_Accidents_Dec20_updated[[#This Row],[Precipitation(in)]]&gt;0.1, 0.1, US_Accidents_Dec20_updated[[#This Row],[Precipitation(in)]])</f>
        <v>0</v>
      </c>
    </row>
    <row r="5086" spans="1:12" x14ac:dyDescent="0.25">
      <c r="A5086" t="str">
        <f>US_Accidents_Dec20_updated[[#This Row],[ID]]</f>
        <v>A-4208365</v>
      </c>
      <c r="B5086">
        <f>US_Accidents_Dec20_updated[[#This Row],[Start_Lat]]</f>
        <v>39.825116999999999</v>
      </c>
      <c r="C5086">
        <f>US_Accidents_Dec20_updated[[#This Row],[Start_Lng]]</f>
        <v>-104.966714</v>
      </c>
      <c r="D5086">
        <f>US_Accidents_Dec20_updated[[#This Row],[Severity]]-1</f>
        <v>2</v>
      </c>
      <c r="E5086">
        <f>HOUR(US_Accidents_Dec20_updated[[#This Row],[Start_Time]])</f>
        <v>20</v>
      </c>
      <c r="F5086">
        <f>DAY(US_Accidents_Dec20_updated[[#This Row],[Start_Time]])</f>
        <v>26</v>
      </c>
      <c r="G5086">
        <f>MONTH(US_Accidents_Dec20_updated[[#This Row],[Start_Time]])</f>
        <v>8</v>
      </c>
      <c r="H5086" t="str">
        <f>US_Accidents_Dec20_updated[[#This Row],[Description]]</f>
        <v>At I-76/Exit 1 - Accident.</v>
      </c>
      <c r="I5086" t="s">
        <v>50</v>
      </c>
      <c r="J5086">
        <f>IF(US_Accidents_Dec20_updated[[#This Row],[Visibility(mi)]]&gt;30, 30, MROUND(US_Accidents_Dec20_updated[[#This Row],[Visibility(mi)]],5))</f>
        <v>10</v>
      </c>
      <c r="K5086">
        <f>MROUND(US_Accidents_Dec20_updated[[#This Row],[Wind_Speed(mph)]],5)</f>
        <v>5</v>
      </c>
      <c r="L5086">
        <f>IF(US_Accidents_Dec20_updated[[#This Row],[Precipitation(in)]]&gt;0.1, 0.1, US_Accidents_Dec20_updated[[#This Row],[Precipitation(in)]])</f>
        <v>0</v>
      </c>
    </row>
    <row r="5087" spans="1:12" x14ac:dyDescent="0.25">
      <c r="A5087" t="str">
        <f>US_Accidents_Dec20_updated[[#This Row],[ID]]</f>
        <v>A-4208882</v>
      </c>
      <c r="B5087">
        <f>US_Accidents_Dec20_updated[[#This Row],[Start_Lat]]</f>
        <v>37.620739999999998</v>
      </c>
      <c r="C5087">
        <f>US_Accidents_Dec20_updated[[#This Row],[Start_Lng]]</f>
        <v>-104.76155</v>
      </c>
      <c r="D5087">
        <f>US_Accidents_Dec20_updated[[#This Row],[Severity]]-1</f>
        <v>2</v>
      </c>
      <c r="E5087">
        <f>HOUR(US_Accidents_Dec20_updated[[#This Row],[Start_Time]])</f>
        <v>4</v>
      </c>
      <c r="F5087">
        <f>DAY(US_Accidents_Dec20_updated[[#This Row],[Start_Time]])</f>
        <v>27</v>
      </c>
      <c r="G5087">
        <f>MONTH(US_Accidents_Dec20_updated[[#This Row],[Start_Time]])</f>
        <v>8</v>
      </c>
      <c r="H5087" t="str">
        <f>US_Accidents_Dec20_updated[[#This Row],[Description]]</f>
        <v>At I-25-BL/Exit 49 - Accident.</v>
      </c>
      <c r="I5087" t="s">
        <v>50</v>
      </c>
      <c r="J5087">
        <f>IF(US_Accidents_Dec20_updated[[#This Row],[Visibility(mi)]]&gt;30, 30, MROUND(US_Accidents_Dec20_updated[[#This Row],[Visibility(mi)]],5))</f>
        <v>10</v>
      </c>
      <c r="K5087">
        <f>MROUND(US_Accidents_Dec20_updated[[#This Row],[Wind_Speed(mph)]],5)</f>
        <v>0</v>
      </c>
      <c r="L5087">
        <f>IF(US_Accidents_Dec20_updated[[#This Row],[Precipitation(in)]]&gt;0.1, 0.1, US_Accidents_Dec20_updated[[#This Row],[Precipitation(in)]])</f>
        <v>0</v>
      </c>
    </row>
    <row r="5088" spans="1:12" x14ac:dyDescent="0.25">
      <c r="A5088" t="str">
        <f>US_Accidents_Dec20_updated[[#This Row],[ID]]</f>
        <v>A-4208884</v>
      </c>
      <c r="B5088">
        <f>US_Accidents_Dec20_updated[[#This Row],[Start_Lat]]</f>
        <v>39.128270000000001</v>
      </c>
      <c r="C5088">
        <f>US_Accidents_Dec20_updated[[#This Row],[Start_Lng]]</f>
        <v>-104.86391999999999</v>
      </c>
      <c r="D5088">
        <f>US_Accidents_Dec20_updated[[#This Row],[Severity]]-1</f>
        <v>1</v>
      </c>
      <c r="E5088">
        <f>HOUR(US_Accidents_Dec20_updated[[#This Row],[Start_Time]])</f>
        <v>5</v>
      </c>
      <c r="F5088">
        <f>DAY(US_Accidents_Dec20_updated[[#This Row],[Start_Time]])</f>
        <v>27</v>
      </c>
      <c r="G5088">
        <f>MONTH(US_Accidents_Dec20_updated[[#This Row],[Start_Time]])</f>
        <v>8</v>
      </c>
      <c r="H5088" t="str">
        <f>US_Accidents_Dec20_updated[[#This Row],[Description]]</f>
        <v>At County Line Rd/Exit 163 - Accident.</v>
      </c>
      <c r="I5088" t="s">
        <v>50</v>
      </c>
      <c r="J5088">
        <f>IF(US_Accidents_Dec20_updated[[#This Row],[Visibility(mi)]]&gt;30, 30, MROUND(US_Accidents_Dec20_updated[[#This Row],[Visibility(mi)]],5))</f>
        <v>10</v>
      </c>
      <c r="K5088">
        <f>MROUND(US_Accidents_Dec20_updated[[#This Row],[Wind_Speed(mph)]],5)</f>
        <v>10</v>
      </c>
      <c r="L5088">
        <f>IF(US_Accidents_Dec20_updated[[#This Row],[Precipitation(in)]]&gt;0.1, 0.1, US_Accidents_Dec20_updated[[#This Row],[Precipitation(in)]])</f>
        <v>0</v>
      </c>
    </row>
    <row r="5089" spans="1:12" x14ac:dyDescent="0.25">
      <c r="A5089" t="str">
        <f>US_Accidents_Dec20_updated[[#This Row],[ID]]</f>
        <v>A-4208887</v>
      </c>
      <c r="B5089">
        <f>US_Accidents_Dec20_updated[[#This Row],[Start_Lat]]</f>
        <v>39.760249999999999</v>
      </c>
      <c r="C5089">
        <f>US_Accidents_Dec20_updated[[#This Row],[Start_Lng]]</f>
        <v>-105.006</v>
      </c>
      <c r="D5089">
        <f>US_Accidents_Dec20_updated[[#This Row],[Severity]]-1</f>
        <v>2</v>
      </c>
      <c r="E5089">
        <f>HOUR(US_Accidents_Dec20_updated[[#This Row],[Start_Time]])</f>
        <v>6</v>
      </c>
      <c r="F5089">
        <f>DAY(US_Accidents_Dec20_updated[[#This Row],[Start_Time]])</f>
        <v>27</v>
      </c>
      <c r="G5089">
        <f>MONTH(US_Accidents_Dec20_updated[[#This Row],[Start_Time]])</f>
        <v>8</v>
      </c>
      <c r="H5089" t="str">
        <f>US_Accidents_Dec20_updated[[#This Row],[Description]]</f>
        <v>At 20th St/Exit 212 - Accident.</v>
      </c>
      <c r="I5089" t="s">
        <v>50</v>
      </c>
      <c r="J5089">
        <f>IF(US_Accidents_Dec20_updated[[#This Row],[Visibility(mi)]]&gt;30, 30, MROUND(US_Accidents_Dec20_updated[[#This Row],[Visibility(mi)]],5))</f>
        <v>30</v>
      </c>
      <c r="K5089">
        <f>MROUND(US_Accidents_Dec20_updated[[#This Row],[Wind_Speed(mph)]],5)</f>
        <v>10</v>
      </c>
      <c r="L5089">
        <f>IF(US_Accidents_Dec20_updated[[#This Row],[Precipitation(in)]]&gt;0.1, 0.1, US_Accidents_Dec20_updated[[#This Row],[Precipitation(in)]])</f>
        <v>0</v>
      </c>
    </row>
    <row r="5090" spans="1:12" x14ac:dyDescent="0.25">
      <c r="A5090" t="str">
        <f>US_Accidents_Dec20_updated[[#This Row],[ID]]</f>
        <v>A-4208889</v>
      </c>
      <c r="B5090">
        <f>US_Accidents_Dec20_updated[[#This Row],[Start_Lat]]</f>
        <v>39.78004</v>
      </c>
      <c r="C5090">
        <f>US_Accidents_Dec20_updated[[#This Row],[Start_Lng]]</f>
        <v>-104.93171</v>
      </c>
      <c r="D5090">
        <f>US_Accidents_Dec20_updated[[#This Row],[Severity]]-1</f>
        <v>2</v>
      </c>
      <c r="E5090">
        <f>HOUR(US_Accidents_Dec20_updated[[#This Row],[Start_Time]])</f>
        <v>7</v>
      </c>
      <c r="F5090">
        <f>DAY(US_Accidents_Dec20_updated[[#This Row],[Start_Time]])</f>
        <v>27</v>
      </c>
      <c r="G5090">
        <f>MONTH(US_Accidents_Dec20_updated[[#This Row],[Start_Time]])</f>
        <v>8</v>
      </c>
      <c r="H5090" t="str">
        <f>US_Accidents_Dec20_updated[[#This Row],[Description]]</f>
        <v>At Monaco St/Exit 277 - Accident.</v>
      </c>
      <c r="I5090" t="s">
        <v>50</v>
      </c>
      <c r="J5090">
        <f>IF(US_Accidents_Dec20_updated[[#This Row],[Visibility(mi)]]&gt;30, 30, MROUND(US_Accidents_Dec20_updated[[#This Row],[Visibility(mi)]],5))</f>
        <v>30</v>
      </c>
      <c r="K5090">
        <f>MROUND(US_Accidents_Dec20_updated[[#This Row],[Wind_Speed(mph)]],5)</f>
        <v>5</v>
      </c>
      <c r="L5090">
        <f>IF(US_Accidents_Dec20_updated[[#This Row],[Precipitation(in)]]&gt;0.1, 0.1, US_Accidents_Dec20_updated[[#This Row],[Precipitation(in)]])</f>
        <v>0</v>
      </c>
    </row>
    <row r="5091" spans="1:12" x14ac:dyDescent="0.25">
      <c r="A5091" t="str">
        <f>US_Accidents_Dec20_updated[[#This Row],[ID]]</f>
        <v>A-4208895</v>
      </c>
      <c r="B5091">
        <f>US_Accidents_Dec20_updated[[#This Row],[Start_Lat]]</f>
        <v>39.591949999999997</v>
      </c>
      <c r="C5091">
        <f>US_Accidents_Dec20_updated[[#This Row],[Start_Lng]]</f>
        <v>-104.88308000000001</v>
      </c>
      <c r="D5091">
        <f>US_Accidents_Dec20_updated[[#This Row],[Severity]]-1</f>
        <v>2</v>
      </c>
      <c r="E5091">
        <f>HOUR(US_Accidents_Dec20_updated[[#This Row],[Start_Time]])</f>
        <v>8</v>
      </c>
      <c r="F5091">
        <f>DAY(US_Accidents_Dec20_updated[[#This Row],[Start_Time]])</f>
        <v>27</v>
      </c>
      <c r="G5091">
        <f>MONTH(US_Accidents_Dec20_updated[[#This Row],[Start_Time]])</f>
        <v>8</v>
      </c>
      <c r="H5091" t="str">
        <f>US_Accidents_Dec20_updated[[#This Row],[Description]]</f>
        <v>At CO-88/Arapahoe Rd/Exit 197 - Accident.</v>
      </c>
      <c r="I5091" t="s">
        <v>50</v>
      </c>
      <c r="J5091">
        <f>IF(US_Accidents_Dec20_updated[[#This Row],[Visibility(mi)]]&gt;30, 30, MROUND(US_Accidents_Dec20_updated[[#This Row],[Visibility(mi)]],5))</f>
        <v>10</v>
      </c>
      <c r="K5091">
        <f>MROUND(US_Accidents_Dec20_updated[[#This Row],[Wind_Speed(mph)]],5)</f>
        <v>5</v>
      </c>
      <c r="L5091">
        <f>IF(US_Accidents_Dec20_updated[[#This Row],[Precipitation(in)]]&gt;0.1, 0.1, US_Accidents_Dec20_updated[[#This Row],[Precipitation(in)]])</f>
        <v>0</v>
      </c>
    </row>
    <row r="5092" spans="1:12" x14ac:dyDescent="0.25">
      <c r="A5092" t="str">
        <f>US_Accidents_Dec20_updated[[#This Row],[ID]]</f>
        <v>A-4208899</v>
      </c>
      <c r="B5092">
        <f>US_Accidents_Dec20_updated[[#This Row],[Start_Lat]]</f>
        <v>39.594619999999999</v>
      </c>
      <c r="C5092">
        <f>US_Accidents_Dec20_updated[[#This Row],[Start_Lng]]</f>
        <v>-104.88453800000001</v>
      </c>
      <c r="D5092">
        <f>US_Accidents_Dec20_updated[[#This Row],[Severity]]-1</f>
        <v>3</v>
      </c>
      <c r="E5092">
        <f>HOUR(US_Accidents_Dec20_updated[[#This Row],[Start_Time]])</f>
        <v>8</v>
      </c>
      <c r="F5092">
        <f>DAY(US_Accidents_Dec20_updated[[#This Row],[Start_Time]])</f>
        <v>27</v>
      </c>
      <c r="G5092">
        <f>MONTH(US_Accidents_Dec20_updated[[#This Row],[Start_Time]])</f>
        <v>8</v>
      </c>
      <c r="H5092" t="str">
        <f>US_Accidents_Dec20_updated[[#This Row],[Description]]</f>
        <v>Closed at I-25 - Road closed due to accident.</v>
      </c>
      <c r="I5092" t="s">
        <v>50</v>
      </c>
      <c r="J5092">
        <f>IF(US_Accidents_Dec20_updated[[#This Row],[Visibility(mi)]]&gt;30, 30, MROUND(US_Accidents_Dec20_updated[[#This Row],[Visibility(mi)]],5))</f>
        <v>10</v>
      </c>
      <c r="K5092">
        <f>MROUND(US_Accidents_Dec20_updated[[#This Row],[Wind_Speed(mph)]],5)</f>
        <v>10</v>
      </c>
      <c r="L5092">
        <f>IF(US_Accidents_Dec20_updated[[#This Row],[Precipitation(in)]]&gt;0.1, 0.1, US_Accidents_Dec20_updated[[#This Row],[Precipitation(in)]])</f>
        <v>0</v>
      </c>
    </row>
    <row r="5093" spans="1:12" x14ac:dyDescent="0.25">
      <c r="A5093" t="str">
        <f>US_Accidents_Dec20_updated[[#This Row],[ID]]</f>
        <v>A-4208911</v>
      </c>
      <c r="B5093">
        <f>US_Accidents_Dec20_updated[[#This Row],[Start_Lat]]</f>
        <v>38.345900999999998</v>
      </c>
      <c r="C5093">
        <f>US_Accidents_Dec20_updated[[#This Row],[Start_Lng]]</f>
        <v>-104.62002</v>
      </c>
      <c r="D5093">
        <f>US_Accidents_Dec20_updated[[#This Row],[Severity]]-1</f>
        <v>2</v>
      </c>
      <c r="E5093">
        <f>HOUR(US_Accidents_Dec20_updated[[#This Row],[Start_Time]])</f>
        <v>12</v>
      </c>
      <c r="F5093">
        <f>DAY(US_Accidents_Dec20_updated[[#This Row],[Start_Time]])</f>
        <v>27</v>
      </c>
      <c r="G5093">
        <f>MONTH(US_Accidents_Dec20_updated[[#This Row],[Start_Time]])</f>
        <v>8</v>
      </c>
      <c r="H5093" t="str">
        <f>US_Accidents_Dec20_updated[[#This Row],[Description]]</f>
        <v>At Pace Rd/Exit 104 - Accident.</v>
      </c>
      <c r="I5093" t="s">
        <v>50</v>
      </c>
      <c r="J5093">
        <f>IF(US_Accidents_Dec20_updated[[#This Row],[Visibility(mi)]]&gt;30, 30, MROUND(US_Accidents_Dec20_updated[[#This Row],[Visibility(mi)]],5))</f>
        <v>10</v>
      </c>
      <c r="K5093">
        <f>MROUND(US_Accidents_Dec20_updated[[#This Row],[Wind_Speed(mph)]],5)</f>
        <v>5</v>
      </c>
      <c r="L5093">
        <f>IF(US_Accidents_Dec20_updated[[#This Row],[Precipitation(in)]]&gt;0.1, 0.1, US_Accidents_Dec20_updated[[#This Row],[Precipitation(in)]])</f>
        <v>0</v>
      </c>
    </row>
    <row r="5094" spans="1:12" x14ac:dyDescent="0.25">
      <c r="A5094" t="str">
        <f>US_Accidents_Dec20_updated[[#This Row],[ID]]</f>
        <v>A-4208919</v>
      </c>
      <c r="B5094">
        <f>US_Accidents_Dec20_updated[[#This Row],[Start_Lat]]</f>
        <v>40.400727000000003</v>
      </c>
      <c r="C5094">
        <f>US_Accidents_Dec20_updated[[#This Row],[Start_Lng]]</f>
        <v>-104.99328</v>
      </c>
      <c r="D5094">
        <f>US_Accidents_Dec20_updated[[#This Row],[Severity]]-1</f>
        <v>2</v>
      </c>
      <c r="E5094">
        <f>HOUR(US_Accidents_Dec20_updated[[#This Row],[Start_Time]])</f>
        <v>14</v>
      </c>
      <c r="F5094">
        <f>DAY(US_Accidents_Dec20_updated[[#This Row],[Start_Time]])</f>
        <v>27</v>
      </c>
      <c r="G5094">
        <f>MONTH(US_Accidents_Dec20_updated[[#This Row],[Start_Time]])</f>
        <v>8</v>
      </c>
      <c r="H5094" t="str">
        <f>US_Accidents_Dec20_updated[[#This Row],[Description]]</f>
        <v>At US-34/Eisenhower Blvd/Exit 257 - Accident.</v>
      </c>
      <c r="I5094" t="s">
        <v>50</v>
      </c>
      <c r="J5094">
        <f>IF(US_Accidents_Dec20_updated[[#This Row],[Visibility(mi)]]&gt;30, 30, MROUND(US_Accidents_Dec20_updated[[#This Row],[Visibility(mi)]],5))</f>
        <v>10</v>
      </c>
      <c r="K5094">
        <f>MROUND(US_Accidents_Dec20_updated[[#This Row],[Wind_Speed(mph)]],5)</f>
        <v>10</v>
      </c>
      <c r="L5094">
        <f>IF(US_Accidents_Dec20_updated[[#This Row],[Precipitation(in)]]&gt;0.1, 0.1, US_Accidents_Dec20_updated[[#This Row],[Precipitation(in)]])</f>
        <v>0</v>
      </c>
    </row>
    <row r="5095" spans="1:12" x14ac:dyDescent="0.25">
      <c r="A5095" t="str">
        <f>US_Accidents_Dec20_updated[[#This Row],[ID]]</f>
        <v>A-4208920</v>
      </c>
      <c r="B5095">
        <f>US_Accidents_Dec20_updated[[#This Row],[Start_Lat]]</f>
        <v>40.576419999999999</v>
      </c>
      <c r="C5095">
        <f>US_Accidents_Dec20_updated[[#This Row],[Start_Lng]]</f>
        <v>-105.00147</v>
      </c>
      <c r="D5095">
        <f>US_Accidents_Dec20_updated[[#This Row],[Severity]]-1</f>
        <v>2</v>
      </c>
      <c r="E5095">
        <f>HOUR(US_Accidents_Dec20_updated[[#This Row],[Start_Time]])</f>
        <v>14</v>
      </c>
      <c r="F5095">
        <f>DAY(US_Accidents_Dec20_updated[[#This Row],[Start_Time]])</f>
        <v>27</v>
      </c>
      <c r="G5095">
        <f>MONTH(US_Accidents_Dec20_updated[[#This Row],[Start_Time]])</f>
        <v>8</v>
      </c>
      <c r="H5095" t="str">
        <f>US_Accidents_Dec20_updated[[#This Row],[Description]]</f>
        <v>At Prospect Rd/Exit 268 - Accident.</v>
      </c>
      <c r="I5095" t="s">
        <v>50</v>
      </c>
      <c r="J5095">
        <f>IF(US_Accidents_Dec20_updated[[#This Row],[Visibility(mi)]]&gt;30, 30, MROUND(US_Accidents_Dec20_updated[[#This Row],[Visibility(mi)]],5))</f>
        <v>10</v>
      </c>
      <c r="K5095">
        <f>MROUND(US_Accidents_Dec20_updated[[#This Row],[Wind_Speed(mph)]],5)</f>
        <v>10</v>
      </c>
      <c r="L5095">
        <f>IF(US_Accidents_Dec20_updated[[#This Row],[Precipitation(in)]]&gt;0.1, 0.1, US_Accidents_Dec20_updated[[#This Row],[Precipitation(in)]])</f>
        <v>0</v>
      </c>
    </row>
    <row r="5096" spans="1:12" x14ac:dyDescent="0.25">
      <c r="A5096" t="str">
        <f>US_Accidents_Dec20_updated[[#This Row],[ID]]</f>
        <v>A-4208921</v>
      </c>
      <c r="B5096">
        <f>US_Accidents_Dec20_updated[[#This Row],[Start_Lat]]</f>
        <v>38.48518</v>
      </c>
      <c r="C5096">
        <f>US_Accidents_Dec20_updated[[#This Row],[Start_Lng]]</f>
        <v>-104.6195</v>
      </c>
      <c r="D5096">
        <f>US_Accidents_Dec20_updated[[#This Row],[Severity]]-1</f>
        <v>2</v>
      </c>
      <c r="E5096">
        <f>HOUR(US_Accidents_Dec20_updated[[#This Row],[Start_Time]])</f>
        <v>16</v>
      </c>
      <c r="F5096">
        <f>DAY(US_Accidents_Dec20_updated[[#This Row],[Start_Time]])</f>
        <v>27</v>
      </c>
      <c r="G5096">
        <f>MONTH(US_Accidents_Dec20_updated[[#This Row],[Start_Time]])</f>
        <v>8</v>
      </c>
      <c r="H5096" t="str">
        <f>US_Accidents_Dec20_updated[[#This Row],[Description]]</f>
        <v>At Frontage Rd/Exit 114 - Accident.</v>
      </c>
      <c r="I5096" t="s">
        <v>50</v>
      </c>
      <c r="J5096">
        <f>IF(US_Accidents_Dec20_updated[[#This Row],[Visibility(mi)]]&gt;30, 30, MROUND(US_Accidents_Dec20_updated[[#This Row],[Visibility(mi)]],5))</f>
        <v>10</v>
      </c>
      <c r="K5096">
        <f>MROUND(US_Accidents_Dec20_updated[[#This Row],[Wind_Speed(mph)]],5)</f>
        <v>10</v>
      </c>
      <c r="L5096">
        <f>IF(US_Accidents_Dec20_updated[[#This Row],[Precipitation(in)]]&gt;0.1, 0.1, US_Accidents_Dec20_updated[[#This Row],[Precipitation(in)]])</f>
        <v>0</v>
      </c>
    </row>
    <row r="5097" spans="1:12" x14ac:dyDescent="0.25">
      <c r="A5097" t="str">
        <f>US_Accidents_Dec20_updated[[#This Row],[ID]]</f>
        <v>A-4208933</v>
      </c>
      <c r="B5097">
        <f>US_Accidents_Dec20_updated[[#This Row],[Start_Lat]]</f>
        <v>39.778410000000001</v>
      </c>
      <c r="C5097">
        <f>US_Accidents_Dec20_updated[[#This Row],[Start_Lng]]</f>
        <v>-104.91289</v>
      </c>
      <c r="D5097">
        <f>US_Accidents_Dec20_updated[[#This Row],[Severity]]-1</f>
        <v>2</v>
      </c>
      <c r="E5097">
        <f>HOUR(US_Accidents_Dec20_updated[[#This Row],[Start_Time]])</f>
        <v>15</v>
      </c>
      <c r="F5097">
        <f>DAY(US_Accidents_Dec20_updated[[#This Row],[Start_Time]])</f>
        <v>27</v>
      </c>
      <c r="G5097">
        <f>MONTH(US_Accidents_Dec20_updated[[#This Row],[Start_Time]])</f>
        <v>8</v>
      </c>
      <c r="H5097" t="str">
        <f>US_Accidents_Dec20_updated[[#This Row],[Description]]</f>
        <v>At Dahlia St/Exit 277 - Accident.</v>
      </c>
      <c r="I5097" t="s">
        <v>50</v>
      </c>
      <c r="J5097">
        <f>IF(US_Accidents_Dec20_updated[[#This Row],[Visibility(mi)]]&gt;30, 30, MROUND(US_Accidents_Dec20_updated[[#This Row],[Visibility(mi)]],5))</f>
        <v>15</v>
      </c>
      <c r="K5097">
        <f>MROUND(US_Accidents_Dec20_updated[[#This Row],[Wind_Speed(mph)]],5)</f>
        <v>5</v>
      </c>
      <c r="L5097">
        <f>IF(US_Accidents_Dec20_updated[[#This Row],[Precipitation(in)]]&gt;0.1, 0.1, US_Accidents_Dec20_updated[[#This Row],[Precipitation(in)]])</f>
        <v>0</v>
      </c>
    </row>
    <row r="5098" spans="1:12" x14ac:dyDescent="0.25">
      <c r="A5098" t="str">
        <f>US_Accidents_Dec20_updated[[#This Row],[ID]]</f>
        <v>A-4208942</v>
      </c>
      <c r="B5098">
        <f>US_Accidents_Dec20_updated[[#This Row],[Start_Lat]]</f>
        <v>39.370379999999997</v>
      </c>
      <c r="C5098">
        <f>US_Accidents_Dec20_updated[[#This Row],[Start_Lng]]</f>
        <v>-104.86441000000001</v>
      </c>
      <c r="D5098">
        <f>US_Accidents_Dec20_updated[[#This Row],[Severity]]-1</f>
        <v>2</v>
      </c>
      <c r="E5098">
        <f>HOUR(US_Accidents_Dec20_updated[[#This Row],[Start_Time]])</f>
        <v>17</v>
      </c>
      <c r="F5098">
        <f>DAY(US_Accidents_Dec20_updated[[#This Row],[Start_Time]])</f>
        <v>27</v>
      </c>
      <c r="G5098">
        <f>MONTH(US_Accidents_Dec20_updated[[#This Row],[Start_Time]])</f>
        <v>8</v>
      </c>
      <c r="H5098" t="str">
        <f>US_Accidents_Dec20_updated[[#This Row],[Description]]</f>
        <v>At Wilcox St/Plum Crk Pky/Exit 181 - Accident.</v>
      </c>
      <c r="I5098" t="s">
        <v>50</v>
      </c>
      <c r="J5098">
        <f>IF(US_Accidents_Dec20_updated[[#This Row],[Visibility(mi)]]&gt;30, 30, MROUND(US_Accidents_Dec20_updated[[#This Row],[Visibility(mi)]],5))</f>
        <v>10</v>
      </c>
      <c r="K5098">
        <f>MROUND(US_Accidents_Dec20_updated[[#This Row],[Wind_Speed(mph)]],5)</f>
        <v>10</v>
      </c>
      <c r="L5098">
        <f>IF(US_Accidents_Dec20_updated[[#This Row],[Precipitation(in)]]&gt;0.1, 0.1, US_Accidents_Dec20_updated[[#This Row],[Precipitation(in)]])</f>
        <v>0</v>
      </c>
    </row>
    <row r="5099" spans="1:12" x14ac:dyDescent="0.25">
      <c r="A5099" t="str">
        <f>US_Accidents_Dec20_updated[[#This Row],[ID]]</f>
        <v>A-4208952</v>
      </c>
      <c r="B5099">
        <f>US_Accidents_Dec20_updated[[#This Row],[Start_Lat]]</f>
        <v>39.630670000000002</v>
      </c>
      <c r="C5099">
        <f>US_Accidents_Dec20_updated[[#This Row],[Start_Lng]]</f>
        <v>-104.90532</v>
      </c>
      <c r="D5099">
        <f>US_Accidents_Dec20_updated[[#This Row],[Severity]]-1</f>
        <v>2</v>
      </c>
      <c r="E5099">
        <f>HOUR(US_Accidents_Dec20_updated[[#This Row],[Start_Time]])</f>
        <v>18</v>
      </c>
      <c r="F5099">
        <f>DAY(US_Accidents_Dec20_updated[[#This Row],[Start_Time]])</f>
        <v>27</v>
      </c>
      <c r="G5099">
        <f>MONTH(US_Accidents_Dec20_updated[[#This Row],[Start_Time]])</f>
        <v>8</v>
      </c>
      <c r="H5099" t="str">
        <f>US_Accidents_Dec20_updated[[#This Row],[Description]]</f>
        <v>At I-225 - Accident. Two lanes blocked.</v>
      </c>
      <c r="I5099" t="s">
        <v>50</v>
      </c>
      <c r="J5099">
        <f>IF(US_Accidents_Dec20_updated[[#This Row],[Visibility(mi)]]&gt;30, 30, MROUND(US_Accidents_Dec20_updated[[#This Row],[Visibility(mi)]],5))</f>
        <v>10</v>
      </c>
      <c r="K5099">
        <f>MROUND(US_Accidents_Dec20_updated[[#This Row],[Wind_Speed(mph)]],5)</f>
        <v>10</v>
      </c>
      <c r="L5099">
        <f>IF(US_Accidents_Dec20_updated[[#This Row],[Precipitation(in)]]&gt;0.1, 0.1, US_Accidents_Dec20_updated[[#This Row],[Precipitation(in)]])</f>
        <v>0</v>
      </c>
    </row>
    <row r="5100" spans="1:12" x14ac:dyDescent="0.25">
      <c r="A5100" t="str">
        <f>US_Accidents_Dec20_updated[[#This Row],[ID]]</f>
        <v>A-4208962</v>
      </c>
      <c r="B5100">
        <f>US_Accidents_Dec20_updated[[#This Row],[Start_Lat]]</f>
        <v>39.783023</v>
      </c>
      <c r="C5100">
        <f>US_Accidents_Dec20_updated[[#This Row],[Start_Lng]]</f>
        <v>-105.128558</v>
      </c>
      <c r="D5100">
        <f>US_Accidents_Dec20_updated[[#This Row],[Severity]]-1</f>
        <v>2</v>
      </c>
      <c r="E5100">
        <f>HOUR(US_Accidents_Dec20_updated[[#This Row],[Start_Time]])</f>
        <v>20</v>
      </c>
      <c r="F5100">
        <f>DAY(US_Accidents_Dec20_updated[[#This Row],[Start_Time]])</f>
        <v>27</v>
      </c>
      <c r="G5100">
        <f>MONTH(US_Accidents_Dec20_updated[[#This Row],[Start_Time]])</f>
        <v>8</v>
      </c>
      <c r="H5100" t="str">
        <f>US_Accidents_Dec20_updated[[#This Row],[Description]]</f>
        <v>At Kipling St/Exit 267 - Accident.</v>
      </c>
      <c r="I5100" t="s">
        <v>50</v>
      </c>
      <c r="J5100">
        <f>IF(US_Accidents_Dec20_updated[[#This Row],[Visibility(mi)]]&gt;30, 30, MROUND(US_Accidents_Dec20_updated[[#This Row],[Visibility(mi)]],5))</f>
        <v>20</v>
      </c>
      <c r="K5100">
        <f>MROUND(US_Accidents_Dec20_updated[[#This Row],[Wind_Speed(mph)]],5)</f>
        <v>5</v>
      </c>
      <c r="L5100">
        <f>IF(US_Accidents_Dec20_updated[[#This Row],[Precipitation(in)]]&gt;0.1, 0.1, US_Accidents_Dec20_updated[[#This Row],[Precipitation(in)]])</f>
        <v>0</v>
      </c>
    </row>
    <row r="5101" spans="1:12" x14ac:dyDescent="0.25">
      <c r="A5101" t="str">
        <f>US_Accidents_Dec20_updated[[#This Row],[ID]]</f>
        <v>A-4208963</v>
      </c>
      <c r="B5101">
        <f>US_Accidents_Dec20_updated[[#This Row],[Start_Lat]]</f>
        <v>39.783023</v>
      </c>
      <c r="C5101">
        <f>US_Accidents_Dec20_updated[[#This Row],[Start_Lng]]</f>
        <v>-105.128558</v>
      </c>
      <c r="D5101">
        <f>US_Accidents_Dec20_updated[[#This Row],[Severity]]-1</f>
        <v>2</v>
      </c>
      <c r="E5101">
        <f>HOUR(US_Accidents_Dec20_updated[[#This Row],[Start_Time]])</f>
        <v>21</v>
      </c>
      <c r="F5101">
        <f>DAY(US_Accidents_Dec20_updated[[#This Row],[Start_Time]])</f>
        <v>27</v>
      </c>
      <c r="G5101">
        <f>MONTH(US_Accidents_Dec20_updated[[#This Row],[Start_Time]])</f>
        <v>8</v>
      </c>
      <c r="H5101" t="str">
        <f>US_Accidents_Dec20_updated[[#This Row],[Description]]</f>
        <v>At Kipling St/Exit 267 - Accident.</v>
      </c>
      <c r="I5101" t="s">
        <v>50</v>
      </c>
      <c r="J5101">
        <f>IF(US_Accidents_Dec20_updated[[#This Row],[Visibility(mi)]]&gt;30, 30, MROUND(US_Accidents_Dec20_updated[[#This Row],[Visibility(mi)]],5))</f>
        <v>20</v>
      </c>
      <c r="K5101">
        <f>MROUND(US_Accidents_Dec20_updated[[#This Row],[Wind_Speed(mph)]],5)</f>
        <v>5</v>
      </c>
      <c r="L5101">
        <f>IF(US_Accidents_Dec20_updated[[#This Row],[Precipitation(in)]]&gt;0.1, 0.1, US_Accidents_Dec20_updated[[#This Row],[Precipitation(in)]])</f>
        <v>0</v>
      </c>
    </row>
    <row r="5102" spans="1:12" x14ac:dyDescent="0.25">
      <c r="A5102" t="str">
        <f>US_Accidents_Dec20_updated[[#This Row],[ID]]</f>
        <v>A-4208964</v>
      </c>
      <c r="B5102">
        <f>US_Accidents_Dec20_updated[[#This Row],[Start_Lat]]</f>
        <v>39.740620999999997</v>
      </c>
      <c r="C5102">
        <f>US_Accidents_Dec20_updated[[#This Row],[Start_Lng]]</f>
        <v>-105.158129</v>
      </c>
      <c r="D5102">
        <f>US_Accidents_Dec20_updated[[#This Row],[Severity]]-1</f>
        <v>2</v>
      </c>
      <c r="E5102">
        <f>HOUR(US_Accidents_Dec20_updated[[#This Row],[Start_Time]])</f>
        <v>21</v>
      </c>
      <c r="F5102">
        <f>DAY(US_Accidents_Dec20_updated[[#This Row],[Start_Time]])</f>
        <v>27</v>
      </c>
      <c r="G5102">
        <f>MONTH(US_Accidents_Dec20_updated[[#This Row],[Start_Time]])</f>
        <v>8</v>
      </c>
      <c r="H5102" t="str">
        <f>US_Accidents_Dec20_updated[[#This Row],[Description]]</f>
        <v>Between Denver West Blvd/Exit 263 and 32nd Ave/Youngfield St/Exit 264 - Accident. Roadway reduced to 1 lane.</v>
      </c>
      <c r="I5102" t="s">
        <v>50</v>
      </c>
      <c r="J5102">
        <f>IF(US_Accidents_Dec20_updated[[#This Row],[Visibility(mi)]]&gt;30, 30, MROUND(US_Accidents_Dec20_updated[[#This Row],[Visibility(mi)]],5))</f>
        <v>20</v>
      </c>
      <c r="K5102">
        <f>MROUND(US_Accidents_Dec20_updated[[#This Row],[Wind_Speed(mph)]],5)</f>
        <v>5</v>
      </c>
      <c r="L5102">
        <f>IF(US_Accidents_Dec20_updated[[#This Row],[Precipitation(in)]]&gt;0.1, 0.1, US_Accidents_Dec20_updated[[#This Row],[Precipitation(in)]])</f>
        <v>0</v>
      </c>
    </row>
    <row r="5103" spans="1:12" x14ac:dyDescent="0.25">
      <c r="A5103" t="str">
        <f>US_Accidents_Dec20_updated[[#This Row],[ID]]</f>
        <v>A-4208965</v>
      </c>
      <c r="B5103">
        <f>US_Accidents_Dec20_updated[[#This Row],[Start_Lat]]</f>
        <v>39.704777999999997</v>
      </c>
      <c r="C5103">
        <f>US_Accidents_Dec20_updated[[#This Row],[Start_Lng]]</f>
        <v>-104.99470100000001</v>
      </c>
      <c r="D5103">
        <f>US_Accidents_Dec20_updated[[#This Row],[Severity]]-1</f>
        <v>2</v>
      </c>
      <c r="E5103">
        <f>HOUR(US_Accidents_Dec20_updated[[#This Row],[Start_Time]])</f>
        <v>22</v>
      </c>
      <c r="F5103">
        <f>DAY(US_Accidents_Dec20_updated[[#This Row],[Start_Time]])</f>
        <v>27</v>
      </c>
      <c r="G5103">
        <f>MONTH(US_Accidents_Dec20_updated[[#This Row],[Start_Time]])</f>
        <v>8</v>
      </c>
      <c r="H5103" t="str">
        <f>US_Accidents_Dec20_updated[[#This Row],[Description]]</f>
        <v>Between US-85/Santa Fe Dr/Exit 207 and CO-26/Alameda Ave/Exit 208 - Accident. Two lanes blocked.</v>
      </c>
      <c r="I5103" t="s">
        <v>50</v>
      </c>
      <c r="J5103">
        <f>IF(US_Accidents_Dec20_updated[[#This Row],[Visibility(mi)]]&gt;30, 30, MROUND(US_Accidents_Dec20_updated[[#This Row],[Visibility(mi)]],5))</f>
        <v>10</v>
      </c>
      <c r="K5103">
        <f>MROUND(US_Accidents_Dec20_updated[[#This Row],[Wind_Speed(mph)]],5)</f>
        <v>10</v>
      </c>
      <c r="L5103">
        <f>IF(US_Accidents_Dec20_updated[[#This Row],[Precipitation(in)]]&gt;0.1, 0.1, US_Accidents_Dec20_updated[[#This Row],[Precipitation(in)]])</f>
        <v>0</v>
      </c>
    </row>
    <row r="5104" spans="1:12" x14ac:dyDescent="0.25">
      <c r="A5104" t="str">
        <f>US_Accidents_Dec20_updated[[#This Row],[ID]]</f>
        <v>A-4208967</v>
      </c>
      <c r="B5104">
        <f>US_Accidents_Dec20_updated[[#This Row],[Start_Lat]]</f>
        <v>39.773243000000001</v>
      </c>
      <c r="C5104">
        <f>US_Accidents_Dec20_updated[[#This Row],[Start_Lng]]</f>
        <v>-104.836049</v>
      </c>
      <c r="D5104">
        <f>US_Accidents_Dec20_updated[[#This Row],[Severity]]-1</f>
        <v>3</v>
      </c>
      <c r="E5104">
        <f>HOUR(US_Accidents_Dec20_updated[[#This Row],[Start_Time]])</f>
        <v>22</v>
      </c>
      <c r="F5104">
        <f>DAY(US_Accidents_Dec20_updated[[#This Row],[Start_Time]])</f>
        <v>27</v>
      </c>
      <c r="G5104">
        <f>MONTH(US_Accidents_Dec20_updated[[#This Row],[Start_Time]])</f>
        <v>8</v>
      </c>
      <c r="H5104" t="str">
        <f>US_Accidents_Dec20_updated[[#This Row],[Description]]</f>
        <v>Closed between I-225 and Havana Street/Exit 280 - Road closed due to accident.</v>
      </c>
      <c r="I5104" t="s">
        <v>50</v>
      </c>
      <c r="J5104">
        <f>IF(US_Accidents_Dec20_updated[[#This Row],[Visibility(mi)]]&gt;30, 30, MROUND(US_Accidents_Dec20_updated[[#This Row],[Visibility(mi)]],5))</f>
        <v>10</v>
      </c>
      <c r="K5104">
        <f>MROUND(US_Accidents_Dec20_updated[[#This Row],[Wind_Speed(mph)]],5)</f>
        <v>5</v>
      </c>
      <c r="L5104">
        <f>IF(US_Accidents_Dec20_updated[[#This Row],[Precipitation(in)]]&gt;0.1, 0.1, US_Accidents_Dec20_updated[[#This Row],[Precipitation(in)]])</f>
        <v>0</v>
      </c>
    </row>
    <row r="5105" spans="1:12" x14ac:dyDescent="0.25">
      <c r="A5105" t="str">
        <f>US_Accidents_Dec20_updated[[#This Row],[ID]]</f>
        <v>A-4210259</v>
      </c>
      <c r="B5105">
        <f>US_Accidents_Dec20_updated[[#This Row],[Start_Lat]]</f>
        <v>39.773243000000001</v>
      </c>
      <c r="C5105">
        <f>US_Accidents_Dec20_updated[[#This Row],[Start_Lng]]</f>
        <v>-104.836049</v>
      </c>
      <c r="D5105">
        <f>US_Accidents_Dec20_updated[[#This Row],[Severity]]-1</f>
        <v>3</v>
      </c>
      <c r="E5105">
        <f>HOUR(US_Accidents_Dec20_updated[[#This Row],[Start_Time]])</f>
        <v>23</v>
      </c>
      <c r="F5105">
        <f>DAY(US_Accidents_Dec20_updated[[#This Row],[Start_Time]])</f>
        <v>27</v>
      </c>
      <c r="G5105">
        <f>MONTH(US_Accidents_Dec20_updated[[#This Row],[Start_Time]])</f>
        <v>8</v>
      </c>
      <c r="H5105" t="str">
        <f>US_Accidents_Dec20_updated[[#This Row],[Description]]</f>
        <v>Closed between Chambers Rd/Exit 283 and Havana Street/Exit 280 - Road closed due to accident. Road marking work.</v>
      </c>
      <c r="I5105" t="s">
        <v>50</v>
      </c>
      <c r="J5105">
        <f>IF(US_Accidents_Dec20_updated[[#This Row],[Visibility(mi)]]&gt;30, 30, MROUND(US_Accidents_Dec20_updated[[#This Row],[Visibility(mi)]],5))</f>
        <v>10</v>
      </c>
      <c r="K5105">
        <f>MROUND(US_Accidents_Dec20_updated[[#This Row],[Wind_Speed(mph)]],5)</f>
        <v>5</v>
      </c>
      <c r="L5105">
        <f>IF(US_Accidents_Dec20_updated[[#This Row],[Precipitation(in)]]&gt;0.1, 0.1, US_Accidents_Dec20_updated[[#This Row],[Precipitation(in)]])</f>
        <v>0</v>
      </c>
    </row>
    <row r="5106" spans="1:12" x14ac:dyDescent="0.25">
      <c r="A5106" t="str">
        <f>US_Accidents_Dec20_updated[[#This Row],[ID]]</f>
        <v>A-4210260</v>
      </c>
      <c r="B5106">
        <f>US_Accidents_Dec20_updated[[#This Row],[Start_Lat]]</f>
        <v>39.773243000000001</v>
      </c>
      <c r="C5106">
        <f>US_Accidents_Dec20_updated[[#This Row],[Start_Lng]]</f>
        <v>-104.836049</v>
      </c>
      <c r="D5106">
        <f>US_Accidents_Dec20_updated[[#This Row],[Severity]]-1</f>
        <v>3</v>
      </c>
      <c r="E5106">
        <f>HOUR(US_Accidents_Dec20_updated[[#This Row],[Start_Time]])</f>
        <v>0</v>
      </c>
      <c r="F5106">
        <f>DAY(US_Accidents_Dec20_updated[[#This Row],[Start_Time]])</f>
        <v>28</v>
      </c>
      <c r="G5106">
        <f>MONTH(US_Accidents_Dec20_updated[[#This Row],[Start_Time]])</f>
        <v>8</v>
      </c>
      <c r="H5106" t="str">
        <f>US_Accidents_Dec20_updated[[#This Row],[Description]]</f>
        <v>Closed between I-225 and Havana Street/Exit 280 - Road closed due to accident.</v>
      </c>
      <c r="I5106" t="s">
        <v>50</v>
      </c>
      <c r="J5106">
        <f>IF(US_Accidents_Dec20_updated[[#This Row],[Visibility(mi)]]&gt;30, 30, MROUND(US_Accidents_Dec20_updated[[#This Row],[Visibility(mi)]],5))</f>
        <v>10</v>
      </c>
      <c r="K5106">
        <f>MROUND(US_Accidents_Dec20_updated[[#This Row],[Wind_Speed(mph)]],5)</f>
        <v>5</v>
      </c>
      <c r="L5106">
        <f>IF(US_Accidents_Dec20_updated[[#This Row],[Precipitation(in)]]&gt;0.1, 0.1, US_Accidents_Dec20_updated[[#This Row],[Precipitation(in)]])</f>
        <v>0</v>
      </c>
    </row>
    <row r="5107" spans="1:12" x14ac:dyDescent="0.25">
      <c r="A5107" t="str">
        <f>US_Accidents_Dec20_updated[[#This Row],[ID]]</f>
        <v>A-4210280</v>
      </c>
      <c r="B5107">
        <f>US_Accidents_Dec20_updated[[#This Row],[Start_Lat]]</f>
        <v>39.783610000000003</v>
      </c>
      <c r="C5107">
        <f>US_Accidents_Dec20_updated[[#This Row],[Start_Lng]]</f>
        <v>-105.100211</v>
      </c>
      <c r="D5107">
        <f>US_Accidents_Dec20_updated[[#This Row],[Severity]]-1</f>
        <v>2</v>
      </c>
      <c r="E5107">
        <f>HOUR(US_Accidents_Dec20_updated[[#This Row],[Start_Time]])</f>
        <v>9</v>
      </c>
      <c r="F5107">
        <f>DAY(US_Accidents_Dec20_updated[[#This Row],[Start_Time]])</f>
        <v>28</v>
      </c>
      <c r="G5107">
        <f>MONTH(US_Accidents_Dec20_updated[[#This Row],[Start_Time]])</f>
        <v>8</v>
      </c>
      <c r="H5107" t="str">
        <f>US_Accidents_Dec20_updated[[#This Row],[Description]]</f>
        <v>At CO-121/Wadsworth Blvd/Exit 269 - Accident.</v>
      </c>
      <c r="I5107" t="s">
        <v>50</v>
      </c>
      <c r="J5107">
        <f>IF(US_Accidents_Dec20_updated[[#This Row],[Visibility(mi)]]&gt;30, 30, MROUND(US_Accidents_Dec20_updated[[#This Row],[Visibility(mi)]],5))</f>
        <v>20</v>
      </c>
      <c r="K5107">
        <f>MROUND(US_Accidents_Dec20_updated[[#This Row],[Wind_Speed(mph)]],5)</f>
        <v>5</v>
      </c>
      <c r="L5107">
        <f>IF(US_Accidents_Dec20_updated[[#This Row],[Precipitation(in)]]&gt;0.1, 0.1, US_Accidents_Dec20_updated[[#This Row],[Precipitation(in)]])</f>
        <v>0</v>
      </c>
    </row>
    <row r="5108" spans="1:12" x14ac:dyDescent="0.25">
      <c r="A5108" t="str">
        <f>US_Accidents_Dec20_updated[[#This Row],[ID]]</f>
        <v>A-4210282</v>
      </c>
      <c r="B5108">
        <f>US_Accidents_Dec20_updated[[#This Row],[Start_Lat]]</f>
        <v>39.78492</v>
      </c>
      <c r="C5108">
        <f>US_Accidents_Dec20_updated[[#This Row],[Start_Lng]]</f>
        <v>-105.047909</v>
      </c>
      <c r="D5108">
        <f>US_Accidents_Dec20_updated[[#This Row],[Severity]]-1</f>
        <v>2</v>
      </c>
      <c r="E5108">
        <f>HOUR(US_Accidents_Dec20_updated[[#This Row],[Start_Time]])</f>
        <v>9</v>
      </c>
      <c r="F5108">
        <f>DAY(US_Accidents_Dec20_updated[[#This Row],[Start_Time]])</f>
        <v>28</v>
      </c>
      <c r="G5108">
        <f>MONTH(US_Accidents_Dec20_updated[[#This Row],[Start_Time]])</f>
        <v>8</v>
      </c>
      <c r="H5108" t="str">
        <f>US_Accidents_Dec20_updated[[#This Row],[Description]]</f>
        <v>At Lowell Blvd/Exit 271 - Accident.</v>
      </c>
      <c r="I5108" t="s">
        <v>50</v>
      </c>
      <c r="J5108">
        <f>IF(US_Accidents_Dec20_updated[[#This Row],[Visibility(mi)]]&gt;30, 30, MROUND(US_Accidents_Dec20_updated[[#This Row],[Visibility(mi)]],5))</f>
        <v>20</v>
      </c>
      <c r="K5108">
        <f>MROUND(US_Accidents_Dec20_updated[[#This Row],[Wind_Speed(mph)]],5)</f>
        <v>5</v>
      </c>
      <c r="L5108">
        <f>IF(US_Accidents_Dec20_updated[[#This Row],[Precipitation(in)]]&gt;0.1, 0.1, US_Accidents_Dec20_updated[[#This Row],[Precipitation(in)]])</f>
        <v>0</v>
      </c>
    </row>
    <row r="5109" spans="1:12" x14ac:dyDescent="0.25">
      <c r="A5109" t="str">
        <f>US_Accidents_Dec20_updated[[#This Row],[ID]]</f>
        <v>A-4210283</v>
      </c>
      <c r="B5109">
        <f>US_Accidents_Dec20_updated[[#This Row],[Start_Lat]]</f>
        <v>38.286250000000003</v>
      </c>
      <c r="C5109">
        <f>US_Accidents_Dec20_updated[[#This Row],[Start_Lng]]</f>
        <v>-104.58533</v>
      </c>
      <c r="D5109">
        <f>US_Accidents_Dec20_updated[[#This Row],[Severity]]-1</f>
        <v>2</v>
      </c>
      <c r="E5109">
        <f>HOUR(US_Accidents_Dec20_updated[[#This Row],[Start_Time]])</f>
        <v>10</v>
      </c>
      <c r="F5109">
        <f>DAY(US_Accidents_Dec20_updated[[#This Row],[Start_Time]])</f>
        <v>28</v>
      </c>
      <c r="G5109">
        <f>MONTH(US_Accidents_Dec20_updated[[#This Row],[Start_Time]])</f>
        <v>8</v>
      </c>
      <c r="H5109" t="str">
        <f>US_Accidents_Dec20_updated[[#This Row],[Description]]</f>
        <v>At N Hudson Ave/Bonforte Blvd - Accident.</v>
      </c>
      <c r="I5109" t="s">
        <v>50</v>
      </c>
      <c r="J5109">
        <f>IF(US_Accidents_Dec20_updated[[#This Row],[Visibility(mi)]]&gt;30, 30, MROUND(US_Accidents_Dec20_updated[[#This Row],[Visibility(mi)]],5))</f>
        <v>10</v>
      </c>
      <c r="K5109">
        <f>MROUND(US_Accidents_Dec20_updated[[#This Row],[Wind_Speed(mph)]],5)</f>
        <v>0</v>
      </c>
      <c r="L5109">
        <f>IF(US_Accidents_Dec20_updated[[#This Row],[Precipitation(in)]]&gt;0.1, 0.1, US_Accidents_Dec20_updated[[#This Row],[Precipitation(in)]])</f>
        <v>0</v>
      </c>
    </row>
    <row r="5110" spans="1:12" x14ac:dyDescent="0.25">
      <c r="A5110" t="str">
        <f>US_Accidents_Dec20_updated[[#This Row],[ID]]</f>
        <v>A-4210290</v>
      </c>
      <c r="B5110">
        <f>US_Accidents_Dec20_updated[[#This Row],[Start_Lat]]</f>
        <v>39.771329999999999</v>
      </c>
      <c r="C5110">
        <f>US_Accidents_Dec20_updated[[#This Row],[Start_Lng]]</f>
        <v>-104.99073</v>
      </c>
      <c r="D5110">
        <f>US_Accidents_Dec20_updated[[#This Row],[Severity]]-1</f>
        <v>2</v>
      </c>
      <c r="E5110">
        <f>HOUR(US_Accidents_Dec20_updated[[#This Row],[Start_Time]])</f>
        <v>11</v>
      </c>
      <c r="F5110">
        <f>DAY(US_Accidents_Dec20_updated[[#This Row],[Start_Time]])</f>
        <v>28</v>
      </c>
      <c r="G5110">
        <f>MONTH(US_Accidents_Dec20_updated[[#This Row],[Start_Time]])</f>
        <v>8</v>
      </c>
      <c r="H5110" t="str">
        <f>US_Accidents_Dec20_updated[[#This Row],[Description]]</f>
        <v>At Park Ave/Exit 213 - Accident.</v>
      </c>
      <c r="I5110" t="s">
        <v>50</v>
      </c>
      <c r="J5110">
        <f>IF(US_Accidents_Dec20_updated[[#This Row],[Visibility(mi)]]&gt;30, 30, MROUND(US_Accidents_Dec20_updated[[#This Row],[Visibility(mi)]],5))</f>
        <v>10</v>
      </c>
      <c r="K5110">
        <f>MROUND(US_Accidents_Dec20_updated[[#This Row],[Wind_Speed(mph)]],5)</f>
        <v>10</v>
      </c>
      <c r="L5110">
        <f>IF(US_Accidents_Dec20_updated[[#This Row],[Precipitation(in)]]&gt;0.1, 0.1, US_Accidents_Dec20_updated[[#This Row],[Precipitation(in)]])</f>
        <v>0</v>
      </c>
    </row>
    <row r="5111" spans="1:12" x14ac:dyDescent="0.25">
      <c r="A5111" t="str">
        <f>US_Accidents_Dec20_updated[[#This Row],[ID]]</f>
        <v>A-4210291</v>
      </c>
      <c r="B5111">
        <f>US_Accidents_Dec20_updated[[#This Row],[Start_Lat]]</f>
        <v>39.779890000000002</v>
      </c>
      <c r="C5111">
        <f>US_Accidents_Dec20_updated[[#This Row],[Start_Lng]]</f>
        <v>-104.985473</v>
      </c>
      <c r="D5111">
        <f>US_Accidents_Dec20_updated[[#This Row],[Severity]]-1</f>
        <v>2</v>
      </c>
      <c r="E5111">
        <f>HOUR(US_Accidents_Dec20_updated[[#This Row],[Start_Time]])</f>
        <v>12</v>
      </c>
      <c r="F5111">
        <f>DAY(US_Accidents_Dec20_updated[[#This Row],[Start_Time]])</f>
        <v>28</v>
      </c>
      <c r="G5111">
        <f>MONTH(US_Accidents_Dec20_updated[[#This Row],[Start_Time]])</f>
        <v>8</v>
      </c>
      <c r="H5111" t="str">
        <f>US_Accidents_Dec20_updated[[#This Row],[Description]]</f>
        <v>At I-25/US-87/Valley Hwy/Exit 274 - Accident.</v>
      </c>
      <c r="I5111" t="s">
        <v>50</v>
      </c>
      <c r="J5111">
        <f>IF(US_Accidents_Dec20_updated[[#This Row],[Visibility(mi)]]&gt;30, 30, MROUND(US_Accidents_Dec20_updated[[#This Row],[Visibility(mi)]],5))</f>
        <v>10</v>
      </c>
      <c r="K5111">
        <f>MROUND(US_Accidents_Dec20_updated[[#This Row],[Wind_Speed(mph)]],5)</f>
        <v>10</v>
      </c>
      <c r="L5111">
        <f>IF(US_Accidents_Dec20_updated[[#This Row],[Precipitation(in)]]&gt;0.1, 0.1, US_Accidents_Dec20_updated[[#This Row],[Precipitation(in)]])</f>
        <v>0</v>
      </c>
    </row>
    <row r="5112" spans="1:12" x14ac:dyDescent="0.25">
      <c r="A5112" t="str">
        <f>US_Accidents_Dec20_updated[[#This Row],[ID]]</f>
        <v>A-4210294</v>
      </c>
      <c r="B5112">
        <f>US_Accidents_Dec20_updated[[#This Row],[Start_Lat]]</f>
        <v>38.897976999999997</v>
      </c>
      <c r="C5112">
        <f>US_Accidents_Dec20_updated[[#This Row],[Start_Lng]]</f>
        <v>-104.71968</v>
      </c>
      <c r="D5112">
        <f>US_Accidents_Dec20_updated[[#This Row],[Severity]]-1</f>
        <v>2</v>
      </c>
      <c r="E5112">
        <f>HOUR(US_Accidents_Dec20_updated[[#This Row],[Start_Time]])</f>
        <v>14</v>
      </c>
      <c r="F5112">
        <f>DAY(US_Accidents_Dec20_updated[[#This Row],[Start_Time]])</f>
        <v>28</v>
      </c>
      <c r="G5112">
        <f>MONTH(US_Accidents_Dec20_updated[[#This Row],[Start_Time]])</f>
        <v>8</v>
      </c>
      <c r="H5112" t="str">
        <f>US_Accidents_Dec20_updated[[#This Row],[Description]]</f>
        <v>Between Barnes Rd and E Woodmen Rd - Accident.</v>
      </c>
      <c r="I5112" t="s">
        <v>50</v>
      </c>
      <c r="J5112">
        <f>IF(US_Accidents_Dec20_updated[[#This Row],[Visibility(mi)]]&gt;30, 30, MROUND(US_Accidents_Dec20_updated[[#This Row],[Visibility(mi)]],5))</f>
        <v>10</v>
      </c>
      <c r="K5112">
        <f>MROUND(US_Accidents_Dec20_updated[[#This Row],[Wind_Speed(mph)]],5)</f>
        <v>5</v>
      </c>
      <c r="L5112">
        <f>IF(US_Accidents_Dec20_updated[[#This Row],[Precipitation(in)]]&gt;0.1, 0.1, US_Accidents_Dec20_updated[[#This Row],[Precipitation(in)]])</f>
        <v>0</v>
      </c>
    </row>
    <row r="5113" spans="1:12" x14ac:dyDescent="0.25">
      <c r="A5113" t="str">
        <f>US_Accidents_Dec20_updated[[#This Row],[ID]]</f>
        <v>A-4210295</v>
      </c>
      <c r="B5113">
        <f>US_Accidents_Dec20_updated[[#This Row],[Start_Lat]]</f>
        <v>38.916665000000002</v>
      </c>
      <c r="C5113">
        <f>US_Accidents_Dec20_updated[[#This Row],[Start_Lng]]</f>
        <v>-104.71969</v>
      </c>
      <c r="D5113">
        <f>US_Accidents_Dec20_updated[[#This Row],[Severity]]-1</f>
        <v>2</v>
      </c>
      <c r="E5113">
        <f>HOUR(US_Accidents_Dec20_updated[[#This Row],[Start_Time]])</f>
        <v>14</v>
      </c>
      <c r="F5113">
        <f>DAY(US_Accidents_Dec20_updated[[#This Row],[Start_Time]])</f>
        <v>28</v>
      </c>
      <c r="G5113">
        <f>MONTH(US_Accidents_Dec20_updated[[#This Row],[Start_Time]])</f>
        <v>8</v>
      </c>
      <c r="H5113" t="str">
        <f>US_Accidents_Dec20_updated[[#This Row],[Description]]</f>
        <v>Between E Woodmen Rd and Barnes Rd - Accident.</v>
      </c>
      <c r="I5113" t="s">
        <v>50</v>
      </c>
      <c r="J5113">
        <f>IF(US_Accidents_Dec20_updated[[#This Row],[Visibility(mi)]]&gt;30, 30, MROUND(US_Accidents_Dec20_updated[[#This Row],[Visibility(mi)]],5))</f>
        <v>10</v>
      </c>
      <c r="K5113">
        <f>MROUND(US_Accidents_Dec20_updated[[#This Row],[Wind_Speed(mph)]],5)</f>
        <v>0</v>
      </c>
      <c r="L5113">
        <f>IF(US_Accidents_Dec20_updated[[#This Row],[Precipitation(in)]]&gt;0.1, 0.1, US_Accidents_Dec20_updated[[#This Row],[Precipitation(in)]])</f>
        <v>0</v>
      </c>
    </row>
    <row r="5114" spans="1:12" x14ac:dyDescent="0.25">
      <c r="A5114" t="str">
        <f>US_Accidents_Dec20_updated[[#This Row],[ID]]</f>
        <v>A-4210296</v>
      </c>
      <c r="B5114">
        <f>US_Accidents_Dec20_updated[[#This Row],[Start_Lat]]</f>
        <v>40.242407999999998</v>
      </c>
      <c r="C5114">
        <f>US_Accidents_Dec20_updated[[#This Row],[Start_Lng]]</f>
        <v>-104.98003</v>
      </c>
      <c r="D5114">
        <f>US_Accidents_Dec20_updated[[#This Row],[Severity]]-1</f>
        <v>2</v>
      </c>
      <c r="E5114">
        <f>HOUR(US_Accidents_Dec20_updated[[#This Row],[Start_Time]])</f>
        <v>12</v>
      </c>
      <c r="F5114">
        <f>DAY(US_Accidents_Dec20_updated[[#This Row],[Start_Time]])</f>
        <v>28</v>
      </c>
      <c r="G5114">
        <f>MONTH(US_Accidents_Dec20_updated[[#This Row],[Start_Time]])</f>
        <v>8</v>
      </c>
      <c r="H5114" t="str">
        <f>US_Accidents_Dec20_updated[[#This Row],[Description]]</f>
        <v>At CO-56/Exit 250 - Accident.</v>
      </c>
      <c r="I5114" t="s">
        <v>50</v>
      </c>
      <c r="J5114">
        <f>IF(US_Accidents_Dec20_updated[[#This Row],[Visibility(mi)]]&gt;30, 30, MROUND(US_Accidents_Dec20_updated[[#This Row],[Visibility(mi)]],5))</f>
        <v>5</v>
      </c>
      <c r="K5114">
        <f>MROUND(US_Accidents_Dec20_updated[[#This Row],[Wind_Speed(mph)]],5)</f>
        <v>5</v>
      </c>
      <c r="L5114">
        <f>IF(US_Accidents_Dec20_updated[[#This Row],[Precipitation(in)]]&gt;0.1, 0.1, US_Accidents_Dec20_updated[[#This Row],[Precipitation(in)]])</f>
        <v>0</v>
      </c>
    </row>
    <row r="5115" spans="1:12" x14ac:dyDescent="0.25">
      <c r="A5115" t="str">
        <f>US_Accidents_Dec20_updated[[#This Row],[ID]]</f>
        <v>A-4210298</v>
      </c>
      <c r="B5115">
        <f>US_Accidents_Dec20_updated[[#This Row],[Start_Lat]]</f>
        <v>39.71143</v>
      </c>
      <c r="C5115">
        <f>US_Accidents_Dec20_updated[[#This Row],[Start_Lng]]</f>
        <v>-104.99903999999999</v>
      </c>
      <c r="D5115">
        <f>US_Accidents_Dec20_updated[[#This Row],[Severity]]-1</f>
        <v>2</v>
      </c>
      <c r="E5115">
        <f>HOUR(US_Accidents_Dec20_updated[[#This Row],[Start_Time]])</f>
        <v>13</v>
      </c>
      <c r="F5115">
        <f>DAY(US_Accidents_Dec20_updated[[#This Row],[Start_Time]])</f>
        <v>28</v>
      </c>
      <c r="G5115">
        <f>MONTH(US_Accidents_Dec20_updated[[#This Row],[Start_Time]])</f>
        <v>8</v>
      </c>
      <c r="H5115" t="str">
        <f>US_Accidents_Dec20_updated[[#This Row],[Description]]</f>
        <v>At CO-26/Alameda Ave/Exit 208 - Accident.</v>
      </c>
      <c r="I5115" t="s">
        <v>50</v>
      </c>
      <c r="J5115">
        <f>IF(US_Accidents_Dec20_updated[[#This Row],[Visibility(mi)]]&gt;30, 30, MROUND(US_Accidents_Dec20_updated[[#This Row],[Visibility(mi)]],5))</f>
        <v>10</v>
      </c>
      <c r="K5115">
        <f>MROUND(US_Accidents_Dec20_updated[[#This Row],[Wind_Speed(mph)]],5)</f>
        <v>0</v>
      </c>
      <c r="L5115">
        <f>IF(US_Accidents_Dec20_updated[[#This Row],[Precipitation(in)]]&gt;0.1, 0.1, US_Accidents_Dec20_updated[[#This Row],[Precipitation(in)]])</f>
        <v>0</v>
      </c>
    </row>
    <row r="5116" spans="1:12" x14ac:dyDescent="0.25">
      <c r="A5116" t="str">
        <f>US_Accidents_Dec20_updated[[#This Row],[ID]]</f>
        <v>A-4210299</v>
      </c>
      <c r="B5116">
        <f>US_Accidents_Dec20_updated[[#This Row],[Start_Lat]]</f>
        <v>39.776569000000002</v>
      </c>
      <c r="C5116">
        <f>US_Accidents_Dec20_updated[[#This Row],[Start_Lng]]</f>
        <v>-104.87665200000001</v>
      </c>
      <c r="D5116">
        <f>US_Accidents_Dec20_updated[[#This Row],[Severity]]-1</f>
        <v>2</v>
      </c>
      <c r="E5116">
        <f>HOUR(US_Accidents_Dec20_updated[[#This Row],[Start_Time]])</f>
        <v>13</v>
      </c>
      <c r="F5116">
        <f>DAY(US_Accidents_Dec20_updated[[#This Row],[Start_Time]])</f>
        <v>28</v>
      </c>
      <c r="G5116">
        <f>MONTH(US_Accidents_Dec20_updated[[#This Row],[Start_Time]])</f>
        <v>8</v>
      </c>
      <c r="H5116" t="str">
        <f>US_Accidents_Dec20_updated[[#This Row],[Description]]</f>
        <v>At Havana Street/Exit 280 - Accident.</v>
      </c>
      <c r="I5116" t="s">
        <v>50</v>
      </c>
      <c r="J5116">
        <f>IF(US_Accidents_Dec20_updated[[#This Row],[Visibility(mi)]]&gt;30, 30, MROUND(US_Accidents_Dec20_updated[[#This Row],[Visibility(mi)]],5))</f>
        <v>10</v>
      </c>
      <c r="K5116">
        <f>MROUND(US_Accidents_Dec20_updated[[#This Row],[Wind_Speed(mph)]],5)</f>
        <v>10</v>
      </c>
      <c r="L5116">
        <f>IF(US_Accidents_Dec20_updated[[#This Row],[Precipitation(in)]]&gt;0.1, 0.1, US_Accidents_Dec20_updated[[#This Row],[Precipitation(in)]])</f>
        <v>0</v>
      </c>
    </row>
    <row r="5117" spans="1:12" x14ac:dyDescent="0.25">
      <c r="A5117" t="str">
        <f>US_Accidents_Dec20_updated[[#This Row],[ID]]</f>
        <v>A-4210304</v>
      </c>
      <c r="B5117">
        <f>US_Accidents_Dec20_updated[[#This Row],[Start_Lat]]</f>
        <v>38.910438999999997</v>
      </c>
      <c r="C5117">
        <f>US_Accidents_Dec20_updated[[#This Row],[Start_Lng]]</f>
        <v>-104.71974</v>
      </c>
      <c r="D5117">
        <f>US_Accidents_Dec20_updated[[#This Row],[Severity]]-1</f>
        <v>2</v>
      </c>
      <c r="E5117">
        <f>HOUR(US_Accidents_Dec20_updated[[#This Row],[Start_Time]])</f>
        <v>14</v>
      </c>
      <c r="F5117">
        <f>DAY(US_Accidents_Dec20_updated[[#This Row],[Start_Time]])</f>
        <v>28</v>
      </c>
      <c r="G5117">
        <f>MONTH(US_Accidents_Dec20_updated[[#This Row],[Start_Time]])</f>
        <v>8</v>
      </c>
      <c r="H5117" t="str">
        <f>US_Accidents_Dec20_updated[[#This Row],[Description]]</f>
        <v>At Barnes Rd - Accident. Roadway reduced to 1 lane.</v>
      </c>
      <c r="I5117" t="s">
        <v>50</v>
      </c>
      <c r="J5117">
        <f>IF(US_Accidents_Dec20_updated[[#This Row],[Visibility(mi)]]&gt;30, 30, MROUND(US_Accidents_Dec20_updated[[#This Row],[Visibility(mi)]],5))</f>
        <v>10</v>
      </c>
      <c r="K5117">
        <f>MROUND(US_Accidents_Dec20_updated[[#This Row],[Wind_Speed(mph)]],5)</f>
        <v>5</v>
      </c>
      <c r="L5117">
        <f>IF(US_Accidents_Dec20_updated[[#This Row],[Precipitation(in)]]&gt;0.1, 0.1, US_Accidents_Dec20_updated[[#This Row],[Precipitation(in)]])</f>
        <v>0</v>
      </c>
    </row>
    <row r="5118" spans="1:12" x14ac:dyDescent="0.25">
      <c r="A5118" t="str">
        <f>US_Accidents_Dec20_updated[[#This Row],[ID]]</f>
        <v>A-4210305</v>
      </c>
      <c r="B5118">
        <f>US_Accidents_Dec20_updated[[#This Row],[Start_Lat]]</f>
        <v>38.893985999999998</v>
      </c>
      <c r="C5118">
        <f>US_Accidents_Dec20_updated[[#This Row],[Start_Lng]]</f>
        <v>-104.71975999999999</v>
      </c>
      <c r="D5118">
        <f>US_Accidents_Dec20_updated[[#This Row],[Severity]]-1</f>
        <v>2</v>
      </c>
      <c r="E5118">
        <f>HOUR(US_Accidents_Dec20_updated[[#This Row],[Start_Time]])</f>
        <v>14</v>
      </c>
      <c r="F5118">
        <f>DAY(US_Accidents_Dec20_updated[[#This Row],[Start_Time]])</f>
        <v>28</v>
      </c>
      <c r="G5118">
        <f>MONTH(US_Accidents_Dec20_updated[[#This Row],[Start_Time]])</f>
        <v>8</v>
      </c>
      <c r="H5118" t="str">
        <f>US_Accidents_Dec20_updated[[#This Row],[Description]]</f>
        <v>Between Carefree Cir N and Stetson Hills Blvd - Accident. Roadway reduced to 1 lane.</v>
      </c>
      <c r="I5118" t="s">
        <v>50</v>
      </c>
      <c r="J5118">
        <f>IF(US_Accidents_Dec20_updated[[#This Row],[Visibility(mi)]]&gt;30, 30, MROUND(US_Accidents_Dec20_updated[[#This Row],[Visibility(mi)]],5))</f>
        <v>10</v>
      </c>
      <c r="K5118">
        <f>MROUND(US_Accidents_Dec20_updated[[#This Row],[Wind_Speed(mph)]],5)</f>
        <v>5</v>
      </c>
      <c r="L5118">
        <f>IF(US_Accidents_Dec20_updated[[#This Row],[Precipitation(in)]]&gt;0.1, 0.1, US_Accidents_Dec20_updated[[#This Row],[Precipitation(in)]])</f>
        <v>0</v>
      </c>
    </row>
    <row r="5119" spans="1:12" x14ac:dyDescent="0.25">
      <c r="A5119" t="str">
        <f>US_Accidents_Dec20_updated[[#This Row],[ID]]</f>
        <v>A-4210306</v>
      </c>
      <c r="B5119">
        <f>US_Accidents_Dec20_updated[[#This Row],[Start_Lat]]</f>
        <v>38.893985999999998</v>
      </c>
      <c r="C5119">
        <f>US_Accidents_Dec20_updated[[#This Row],[Start_Lng]]</f>
        <v>-104.71975999999999</v>
      </c>
      <c r="D5119">
        <f>US_Accidents_Dec20_updated[[#This Row],[Severity]]-1</f>
        <v>2</v>
      </c>
      <c r="E5119">
        <f>HOUR(US_Accidents_Dec20_updated[[#This Row],[Start_Time]])</f>
        <v>15</v>
      </c>
      <c r="F5119">
        <f>DAY(US_Accidents_Dec20_updated[[#This Row],[Start_Time]])</f>
        <v>28</v>
      </c>
      <c r="G5119">
        <f>MONTH(US_Accidents_Dec20_updated[[#This Row],[Start_Time]])</f>
        <v>8</v>
      </c>
      <c r="H5119" t="str">
        <f>US_Accidents_Dec20_updated[[#This Row],[Description]]</f>
        <v>Between Barnes Rd and CO-21/N Powers Blvd - Accident. Roadway reduced to 1 lane.</v>
      </c>
      <c r="I5119" t="s">
        <v>50</v>
      </c>
      <c r="J5119">
        <f>IF(US_Accidents_Dec20_updated[[#This Row],[Visibility(mi)]]&gt;30, 30, MROUND(US_Accidents_Dec20_updated[[#This Row],[Visibility(mi)]],5))</f>
        <v>10</v>
      </c>
      <c r="K5119">
        <f>MROUND(US_Accidents_Dec20_updated[[#This Row],[Wind_Speed(mph)]],5)</f>
        <v>5</v>
      </c>
      <c r="L5119">
        <f>IF(US_Accidents_Dec20_updated[[#This Row],[Precipitation(in)]]&gt;0.1, 0.1, US_Accidents_Dec20_updated[[#This Row],[Precipitation(in)]])</f>
        <v>0</v>
      </c>
    </row>
    <row r="5120" spans="1:12" x14ac:dyDescent="0.25">
      <c r="A5120" t="str">
        <f>US_Accidents_Dec20_updated[[#This Row],[ID]]</f>
        <v>A-4210307</v>
      </c>
      <c r="B5120">
        <f>US_Accidents_Dec20_updated[[#This Row],[Start_Lat]]</f>
        <v>38.910438999999997</v>
      </c>
      <c r="C5120">
        <f>US_Accidents_Dec20_updated[[#This Row],[Start_Lng]]</f>
        <v>-104.71974</v>
      </c>
      <c r="D5120">
        <f>US_Accidents_Dec20_updated[[#This Row],[Severity]]-1</f>
        <v>2</v>
      </c>
      <c r="E5120">
        <f>HOUR(US_Accidents_Dec20_updated[[#This Row],[Start_Time]])</f>
        <v>15</v>
      </c>
      <c r="F5120">
        <f>DAY(US_Accidents_Dec20_updated[[#This Row],[Start_Time]])</f>
        <v>28</v>
      </c>
      <c r="G5120">
        <f>MONTH(US_Accidents_Dec20_updated[[#This Row],[Start_Time]])</f>
        <v>8</v>
      </c>
      <c r="H5120" t="str">
        <f>US_Accidents_Dec20_updated[[#This Row],[Description]]</f>
        <v>At Barnes Rd - Accident. Roadway reduced to 1 lane.</v>
      </c>
      <c r="I5120" t="s">
        <v>50</v>
      </c>
      <c r="J5120">
        <f>IF(US_Accidents_Dec20_updated[[#This Row],[Visibility(mi)]]&gt;30, 30, MROUND(US_Accidents_Dec20_updated[[#This Row],[Visibility(mi)]],5))</f>
        <v>10</v>
      </c>
      <c r="K5120">
        <f>MROUND(US_Accidents_Dec20_updated[[#This Row],[Wind_Speed(mph)]],5)</f>
        <v>5</v>
      </c>
      <c r="L5120">
        <f>IF(US_Accidents_Dec20_updated[[#This Row],[Precipitation(in)]]&gt;0.1, 0.1, US_Accidents_Dec20_updated[[#This Row],[Precipitation(in)]])</f>
        <v>0</v>
      </c>
    </row>
    <row r="5121" spans="1:12" x14ac:dyDescent="0.25">
      <c r="A5121" t="str">
        <f>US_Accidents_Dec20_updated[[#This Row],[ID]]</f>
        <v>A-4210310</v>
      </c>
      <c r="B5121">
        <f>US_Accidents_Dec20_updated[[#This Row],[Start_Lat]]</f>
        <v>38.112997999999997</v>
      </c>
      <c r="C5121">
        <f>US_Accidents_Dec20_updated[[#This Row],[Start_Lng]]</f>
        <v>-103.87811600000001</v>
      </c>
      <c r="D5121">
        <f>US_Accidents_Dec20_updated[[#This Row],[Severity]]-1</f>
        <v>2</v>
      </c>
      <c r="E5121">
        <f>HOUR(US_Accidents_Dec20_updated[[#This Row],[Start_Time]])</f>
        <v>16</v>
      </c>
      <c r="F5121">
        <f>DAY(US_Accidents_Dec20_updated[[#This Row],[Start_Time]])</f>
        <v>28</v>
      </c>
      <c r="G5121">
        <f>MONTH(US_Accidents_Dec20_updated[[#This Row],[Start_Time]])</f>
        <v>8</v>
      </c>
      <c r="H5121" t="str">
        <f>US_Accidents_Dec20_updated[[#This Row],[Description]]</f>
        <v>At CO-207/Park St - Accident.</v>
      </c>
      <c r="I5121" t="s">
        <v>50</v>
      </c>
      <c r="J5121">
        <f>IF(US_Accidents_Dec20_updated[[#This Row],[Visibility(mi)]]&gt;30, 30, MROUND(US_Accidents_Dec20_updated[[#This Row],[Visibility(mi)]],5))</f>
        <v>10</v>
      </c>
      <c r="K5121">
        <f>MROUND(US_Accidents_Dec20_updated[[#This Row],[Wind_Speed(mph)]],5)</f>
        <v>0</v>
      </c>
      <c r="L5121">
        <f>IF(US_Accidents_Dec20_updated[[#This Row],[Precipitation(in)]]&gt;0.1, 0.1, US_Accidents_Dec20_updated[[#This Row],[Precipitation(in)]])</f>
        <v>0</v>
      </c>
    </row>
    <row r="5122" spans="1:12" x14ac:dyDescent="0.25">
      <c r="A5122" t="str">
        <f>US_Accidents_Dec20_updated[[#This Row],[ID]]</f>
        <v>A-4210311</v>
      </c>
      <c r="B5122">
        <f>US_Accidents_Dec20_updated[[#This Row],[Start_Lat]]</f>
        <v>39.783380000000001</v>
      </c>
      <c r="C5122">
        <f>US_Accidents_Dec20_updated[[#This Row],[Start_Lng]]</f>
        <v>-105.00958</v>
      </c>
      <c r="D5122">
        <f>US_Accidents_Dec20_updated[[#This Row],[Severity]]-1</f>
        <v>2</v>
      </c>
      <c r="E5122">
        <f>HOUR(US_Accidents_Dec20_updated[[#This Row],[Start_Time]])</f>
        <v>22</v>
      </c>
      <c r="F5122">
        <f>DAY(US_Accidents_Dec20_updated[[#This Row],[Start_Time]])</f>
        <v>28</v>
      </c>
      <c r="G5122">
        <f>MONTH(US_Accidents_Dec20_updated[[#This Row],[Start_Time]])</f>
        <v>8</v>
      </c>
      <c r="H5122" t="str">
        <f>US_Accidents_Dec20_updated[[#This Row],[Description]]</f>
        <v>At Pecos St/Exit 273 - Accident.</v>
      </c>
      <c r="I5122" t="s">
        <v>50</v>
      </c>
      <c r="J5122">
        <f>IF(US_Accidents_Dec20_updated[[#This Row],[Visibility(mi)]]&gt;30, 30, MROUND(US_Accidents_Dec20_updated[[#This Row],[Visibility(mi)]],5))</f>
        <v>10</v>
      </c>
      <c r="K5122">
        <f>MROUND(US_Accidents_Dec20_updated[[#This Row],[Wind_Speed(mph)]],5)</f>
        <v>5</v>
      </c>
      <c r="L5122">
        <f>IF(US_Accidents_Dec20_updated[[#This Row],[Precipitation(in)]]&gt;0.1, 0.1, US_Accidents_Dec20_updated[[#This Row],[Precipitation(in)]])</f>
        <v>0</v>
      </c>
    </row>
    <row r="5123" spans="1:12" x14ac:dyDescent="0.25">
      <c r="A5123" t="str">
        <f>US_Accidents_Dec20_updated[[#This Row],[ID]]</f>
        <v>A-4210312</v>
      </c>
      <c r="B5123">
        <f>US_Accidents_Dec20_updated[[#This Row],[Start_Lat]]</f>
        <v>39.672601</v>
      </c>
      <c r="C5123">
        <f>US_Accidents_Dec20_updated[[#This Row],[Start_Lng]]</f>
        <v>-104.929281</v>
      </c>
      <c r="D5123">
        <f>US_Accidents_Dec20_updated[[#This Row],[Severity]]-1</f>
        <v>2</v>
      </c>
      <c r="E5123">
        <f>HOUR(US_Accidents_Dec20_updated[[#This Row],[Start_Time]])</f>
        <v>17</v>
      </c>
      <c r="F5123">
        <f>DAY(US_Accidents_Dec20_updated[[#This Row],[Start_Time]])</f>
        <v>28</v>
      </c>
      <c r="G5123">
        <f>MONTH(US_Accidents_Dec20_updated[[#This Row],[Start_Time]])</f>
        <v>8</v>
      </c>
      <c r="H5123" t="str">
        <f>US_Accidents_Dec20_updated[[#This Row],[Description]]</f>
        <v>At Yale Ave/Exit 202 - Accident.</v>
      </c>
      <c r="I5123" t="s">
        <v>50</v>
      </c>
      <c r="J5123">
        <f>IF(US_Accidents_Dec20_updated[[#This Row],[Visibility(mi)]]&gt;30, 30, MROUND(US_Accidents_Dec20_updated[[#This Row],[Visibility(mi)]],5))</f>
        <v>10</v>
      </c>
      <c r="K5123">
        <f>MROUND(US_Accidents_Dec20_updated[[#This Row],[Wind_Speed(mph)]],5)</f>
        <v>5</v>
      </c>
      <c r="L5123">
        <f>IF(US_Accidents_Dec20_updated[[#This Row],[Precipitation(in)]]&gt;0.1, 0.1, US_Accidents_Dec20_updated[[#This Row],[Precipitation(in)]])</f>
        <v>0</v>
      </c>
    </row>
    <row r="5124" spans="1:12" x14ac:dyDescent="0.25">
      <c r="A5124" t="str">
        <f>US_Accidents_Dec20_updated[[#This Row],[ID]]</f>
        <v>A-4210320</v>
      </c>
      <c r="B5124">
        <f>US_Accidents_Dec20_updated[[#This Row],[Start_Lat]]</f>
        <v>39.564571999999998</v>
      </c>
      <c r="C5124">
        <f>US_Accidents_Dec20_updated[[#This Row],[Start_Lng]]</f>
        <v>-105.033314</v>
      </c>
      <c r="D5124">
        <f>US_Accidents_Dec20_updated[[#This Row],[Severity]]-1</f>
        <v>2</v>
      </c>
      <c r="E5124">
        <f>HOUR(US_Accidents_Dec20_updated[[#This Row],[Start_Time]])</f>
        <v>19</v>
      </c>
      <c r="F5124">
        <f>DAY(US_Accidents_Dec20_updated[[#This Row],[Start_Time]])</f>
        <v>28</v>
      </c>
      <c r="G5124">
        <f>MONTH(US_Accidents_Dec20_updated[[#This Row],[Start_Time]])</f>
        <v>8</v>
      </c>
      <c r="H5124" t="str">
        <f>US_Accidents_Dec20_updated[[#This Row],[Description]]</f>
        <v>At US-85/Santa Fe Dr - Accident.</v>
      </c>
      <c r="I5124" t="s">
        <v>50</v>
      </c>
      <c r="J5124">
        <f>IF(US_Accidents_Dec20_updated[[#This Row],[Visibility(mi)]]&gt;30, 30, MROUND(US_Accidents_Dec20_updated[[#This Row],[Visibility(mi)]],5))</f>
        <v>10</v>
      </c>
      <c r="K5124">
        <f>MROUND(US_Accidents_Dec20_updated[[#This Row],[Wind_Speed(mph)]],5)</f>
        <v>5</v>
      </c>
      <c r="L5124">
        <f>IF(US_Accidents_Dec20_updated[[#This Row],[Precipitation(in)]]&gt;0.1, 0.1, US_Accidents_Dec20_updated[[#This Row],[Precipitation(in)]])</f>
        <v>0</v>
      </c>
    </row>
    <row r="5125" spans="1:12" x14ac:dyDescent="0.25">
      <c r="A5125" t="str">
        <f>US_Accidents_Dec20_updated[[#This Row],[ID]]</f>
        <v>A-4210321</v>
      </c>
      <c r="B5125">
        <f>US_Accidents_Dec20_updated[[#This Row],[Start_Lat]]</f>
        <v>39.563951000000003</v>
      </c>
      <c r="C5125">
        <f>US_Accidents_Dec20_updated[[#This Row],[Start_Lng]]</f>
        <v>-105.023808</v>
      </c>
      <c r="D5125">
        <f>US_Accidents_Dec20_updated[[#This Row],[Severity]]-1</f>
        <v>2</v>
      </c>
      <c r="E5125">
        <f>HOUR(US_Accidents_Dec20_updated[[#This Row],[Start_Time]])</f>
        <v>20</v>
      </c>
      <c r="F5125">
        <f>DAY(US_Accidents_Dec20_updated[[#This Row],[Start_Time]])</f>
        <v>28</v>
      </c>
      <c r="G5125">
        <f>MONTH(US_Accidents_Dec20_updated[[#This Row],[Start_Time]])</f>
        <v>8</v>
      </c>
      <c r="H5125" t="str">
        <f>US_Accidents_Dec20_updated[[#This Row],[Description]]</f>
        <v>At US-85/Santa Fe Dr - Accident. Roadway reduced to 1 lane.</v>
      </c>
      <c r="I5125" t="s">
        <v>50</v>
      </c>
      <c r="J5125">
        <f>IF(US_Accidents_Dec20_updated[[#This Row],[Visibility(mi)]]&gt;30, 30, MROUND(US_Accidents_Dec20_updated[[#This Row],[Visibility(mi)]],5))</f>
        <v>10</v>
      </c>
      <c r="K5125">
        <f>MROUND(US_Accidents_Dec20_updated[[#This Row],[Wind_Speed(mph)]],5)</f>
        <v>5</v>
      </c>
      <c r="L5125">
        <f>IF(US_Accidents_Dec20_updated[[#This Row],[Precipitation(in)]]&gt;0.1, 0.1, US_Accidents_Dec20_updated[[#This Row],[Precipitation(in)]])</f>
        <v>0</v>
      </c>
    </row>
    <row r="5126" spans="1:12" x14ac:dyDescent="0.25">
      <c r="A5126" t="str">
        <f>US_Accidents_Dec20_updated[[#This Row],[ID]]</f>
        <v>A-4210322</v>
      </c>
      <c r="B5126">
        <f>US_Accidents_Dec20_updated[[#This Row],[Start_Lat]]</f>
        <v>39.782910000000001</v>
      </c>
      <c r="C5126">
        <f>US_Accidents_Dec20_updated[[#This Row],[Start_Lng]]</f>
        <v>-105.00552999999999</v>
      </c>
      <c r="D5126">
        <f>US_Accidents_Dec20_updated[[#This Row],[Severity]]-1</f>
        <v>3</v>
      </c>
      <c r="E5126">
        <f>HOUR(US_Accidents_Dec20_updated[[#This Row],[Start_Time]])</f>
        <v>22</v>
      </c>
      <c r="F5126">
        <f>DAY(US_Accidents_Dec20_updated[[#This Row],[Start_Time]])</f>
        <v>28</v>
      </c>
      <c r="G5126">
        <f>MONTH(US_Accidents_Dec20_updated[[#This Row],[Start_Time]])</f>
        <v>8</v>
      </c>
      <c r="H5126" t="str">
        <f>US_Accidents_Dec20_updated[[#This Row],[Description]]</f>
        <v>Ramp closed to Pecos St/Exit 273 - Road closed due to accident.</v>
      </c>
      <c r="I5126" t="s">
        <v>50</v>
      </c>
      <c r="J5126">
        <f>IF(US_Accidents_Dec20_updated[[#This Row],[Visibility(mi)]]&gt;30, 30, MROUND(US_Accidents_Dec20_updated[[#This Row],[Visibility(mi)]],5))</f>
        <v>10</v>
      </c>
      <c r="K5126">
        <f>MROUND(US_Accidents_Dec20_updated[[#This Row],[Wind_Speed(mph)]],5)</f>
        <v>5</v>
      </c>
      <c r="L5126">
        <f>IF(US_Accidents_Dec20_updated[[#This Row],[Precipitation(in)]]&gt;0.1, 0.1, US_Accidents_Dec20_updated[[#This Row],[Precipitation(in)]])</f>
        <v>0</v>
      </c>
    </row>
    <row r="5127" spans="1:12" x14ac:dyDescent="0.25">
      <c r="A5127" t="str">
        <f>US_Accidents_Dec20_updated[[#This Row],[ID]]</f>
        <v>A-4210323</v>
      </c>
      <c r="B5127">
        <f>US_Accidents_Dec20_updated[[#This Row],[Start_Lat]]</f>
        <v>39.782739999999997</v>
      </c>
      <c r="C5127">
        <f>US_Accidents_Dec20_updated[[#This Row],[Start_Lng]]</f>
        <v>-105.00624000000001</v>
      </c>
      <c r="D5127">
        <f>US_Accidents_Dec20_updated[[#This Row],[Severity]]-1</f>
        <v>3</v>
      </c>
      <c r="E5127">
        <f>HOUR(US_Accidents_Dec20_updated[[#This Row],[Start_Time]])</f>
        <v>22</v>
      </c>
      <c r="F5127">
        <f>DAY(US_Accidents_Dec20_updated[[#This Row],[Start_Time]])</f>
        <v>28</v>
      </c>
      <c r="G5127">
        <f>MONTH(US_Accidents_Dec20_updated[[#This Row],[Start_Time]])</f>
        <v>8</v>
      </c>
      <c r="H5127" t="str">
        <f>US_Accidents_Dec20_updated[[#This Row],[Description]]</f>
        <v>Ramp closed to I-70 Eastbound - Road closed due to accident.</v>
      </c>
      <c r="I5127" t="s">
        <v>50</v>
      </c>
      <c r="J5127">
        <f>IF(US_Accidents_Dec20_updated[[#This Row],[Visibility(mi)]]&gt;30, 30, MROUND(US_Accidents_Dec20_updated[[#This Row],[Visibility(mi)]],5))</f>
        <v>10</v>
      </c>
      <c r="K5127">
        <f>MROUND(US_Accidents_Dec20_updated[[#This Row],[Wind_Speed(mph)]],5)</f>
        <v>5</v>
      </c>
      <c r="L5127">
        <f>IF(US_Accidents_Dec20_updated[[#This Row],[Precipitation(in)]]&gt;0.1, 0.1, US_Accidents_Dec20_updated[[#This Row],[Precipitation(in)]])</f>
        <v>0</v>
      </c>
    </row>
    <row r="5128" spans="1:12" x14ac:dyDescent="0.25">
      <c r="A5128" t="str">
        <f>US_Accidents_Dec20_updated[[#This Row],[ID]]</f>
        <v>A-4210324</v>
      </c>
      <c r="B5128">
        <f>US_Accidents_Dec20_updated[[#This Row],[Start_Lat]]</f>
        <v>39.783355999999998</v>
      </c>
      <c r="C5128">
        <f>US_Accidents_Dec20_updated[[#This Row],[Start_Lng]]</f>
        <v>-105.004482</v>
      </c>
      <c r="D5128">
        <f>US_Accidents_Dec20_updated[[#This Row],[Severity]]-1</f>
        <v>2</v>
      </c>
      <c r="E5128">
        <f>HOUR(US_Accidents_Dec20_updated[[#This Row],[Start_Time]])</f>
        <v>22</v>
      </c>
      <c r="F5128">
        <f>DAY(US_Accidents_Dec20_updated[[#This Row],[Start_Time]])</f>
        <v>28</v>
      </c>
      <c r="G5128">
        <f>MONTH(US_Accidents_Dec20_updated[[#This Row],[Start_Time]])</f>
        <v>8</v>
      </c>
      <c r="H5128" t="str">
        <f>US_Accidents_Dec20_updated[[#This Row],[Description]]</f>
        <v>Between Pecos St/Exit 273 and I-25/US-87/Valley Hwy/Exit 274 - Accident. Two lanes blocked.</v>
      </c>
      <c r="I5128" t="s">
        <v>50</v>
      </c>
      <c r="J5128">
        <f>IF(US_Accidents_Dec20_updated[[#This Row],[Visibility(mi)]]&gt;30, 30, MROUND(US_Accidents_Dec20_updated[[#This Row],[Visibility(mi)]],5))</f>
        <v>10</v>
      </c>
      <c r="K5128">
        <f>MROUND(US_Accidents_Dec20_updated[[#This Row],[Wind_Speed(mph)]],5)</f>
        <v>10</v>
      </c>
      <c r="L5128">
        <f>IF(US_Accidents_Dec20_updated[[#This Row],[Precipitation(in)]]&gt;0.1, 0.1, US_Accidents_Dec20_updated[[#This Row],[Precipitation(in)]])</f>
        <v>0</v>
      </c>
    </row>
    <row r="5129" spans="1:12" x14ac:dyDescent="0.25">
      <c r="A5129" t="str">
        <f>US_Accidents_Dec20_updated[[#This Row],[ID]]</f>
        <v>A-4211649</v>
      </c>
      <c r="B5129">
        <f>US_Accidents_Dec20_updated[[#This Row],[Start_Lat]]</f>
        <v>38.565502000000002</v>
      </c>
      <c r="C5129">
        <f>US_Accidents_Dec20_updated[[#This Row],[Start_Lng]]</f>
        <v>-107.956695</v>
      </c>
      <c r="D5129">
        <f>US_Accidents_Dec20_updated[[#This Row],[Severity]]-1</f>
        <v>3</v>
      </c>
      <c r="E5129">
        <f>HOUR(US_Accidents_Dec20_updated[[#This Row],[Start_Time]])</f>
        <v>2</v>
      </c>
      <c r="F5129">
        <f>DAY(US_Accidents_Dec20_updated[[#This Row],[Start_Time]])</f>
        <v>29</v>
      </c>
      <c r="G5129">
        <f>MONTH(US_Accidents_Dec20_updated[[#This Row],[Start_Time]])</f>
        <v>8</v>
      </c>
      <c r="H5129" t="str">
        <f>US_Accidents_Dec20_updated[[#This Row],[Description]]</f>
        <v>Closed at Montrose - Road closed due to accident.</v>
      </c>
      <c r="I5129" t="s">
        <v>50</v>
      </c>
      <c r="J5129">
        <f>IF(US_Accidents_Dec20_updated[[#This Row],[Visibility(mi)]]&gt;30, 30, MROUND(US_Accidents_Dec20_updated[[#This Row],[Visibility(mi)]],5))</f>
        <v>10</v>
      </c>
      <c r="K5129">
        <f>MROUND(US_Accidents_Dec20_updated[[#This Row],[Wind_Speed(mph)]],5)</f>
        <v>10</v>
      </c>
      <c r="L5129">
        <f>IF(US_Accidents_Dec20_updated[[#This Row],[Precipitation(in)]]&gt;0.1, 0.1, US_Accidents_Dec20_updated[[#This Row],[Precipitation(in)]])</f>
        <v>0</v>
      </c>
    </row>
    <row r="5130" spans="1:12" x14ac:dyDescent="0.25">
      <c r="A5130" t="str">
        <f>US_Accidents_Dec20_updated[[#This Row],[ID]]</f>
        <v>A-4211650</v>
      </c>
      <c r="B5130">
        <f>US_Accidents_Dec20_updated[[#This Row],[Start_Lat]]</f>
        <v>38.566442000000002</v>
      </c>
      <c r="C5130">
        <f>US_Accidents_Dec20_updated[[#This Row],[Start_Lng]]</f>
        <v>-107.957427</v>
      </c>
      <c r="D5130">
        <f>US_Accidents_Dec20_updated[[#This Row],[Severity]]-1</f>
        <v>3</v>
      </c>
      <c r="E5130">
        <f>HOUR(US_Accidents_Dec20_updated[[#This Row],[Start_Time]])</f>
        <v>2</v>
      </c>
      <c r="F5130">
        <f>DAY(US_Accidents_Dec20_updated[[#This Row],[Start_Time]])</f>
        <v>29</v>
      </c>
      <c r="G5130">
        <f>MONTH(US_Accidents_Dec20_updated[[#This Row],[Start_Time]])</f>
        <v>8</v>
      </c>
      <c r="H5130" t="str">
        <f>US_Accidents_Dec20_updated[[#This Row],[Description]]</f>
        <v>Closed at Montrose - Road closed due to accident.</v>
      </c>
      <c r="I5130" t="s">
        <v>50</v>
      </c>
      <c r="J5130">
        <f>IF(US_Accidents_Dec20_updated[[#This Row],[Visibility(mi)]]&gt;30, 30, MROUND(US_Accidents_Dec20_updated[[#This Row],[Visibility(mi)]],5))</f>
        <v>10</v>
      </c>
      <c r="K5130">
        <f>MROUND(US_Accidents_Dec20_updated[[#This Row],[Wind_Speed(mph)]],5)</f>
        <v>10</v>
      </c>
      <c r="L5130">
        <f>IF(US_Accidents_Dec20_updated[[#This Row],[Precipitation(in)]]&gt;0.1, 0.1, US_Accidents_Dec20_updated[[#This Row],[Precipitation(in)]])</f>
        <v>0</v>
      </c>
    </row>
    <row r="5131" spans="1:12" x14ac:dyDescent="0.25">
      <c r="A5131" t="str">
        <f>US_Accidents_Dec20_updated[[#This Row],[ID]]</f>
        <v>A-4211657</v>
      </c>
      <c r="B5131">
        <f>US_Accidents_Dec20_updated[[#This Row],[Start_Lat]]</f>
        <v>39.885210999999998</v>
      </c>
      <c r="C5131">
        <f>US_Accidents_Dec20_updated[[#This Row],[Start_Lng]]</f>
        <v>-104.98766000000001</v>
      </c>
      <c r="D5131">
        <f>US_Accidents_Dec20_updated[[#This Row],[Severity]]-1</f>
        <v>2</v>
      </c>
      <c r="E5131">
        <f>HOUR(US_Accidents_Dec20_updated[[#This Row],[Start_Time]])</f>
        <v>7</v>
      </c>
      <c r="F5131">
        <f>DAY(US_Accidents_Dec20_updated[[#This Row],[Start_Time]])</f>
        <v>29</v>
      </c>
      <c r="G5131">
        <f>MONTH(US_Accidents_Dec20_updated[[#This Row],[Start_Time]])</f>
        <v>8</v>
      </c>
      <c r="H5131" t="str">
        <f>US_Accidents_Dec20_updated[[#This Row],[Description]]</f>
        <v>At 104th Ave/Exit 221 - Accident.</v>
      </c>
      <c r="I5131" t="s">
        <v>50</v>
      </c>
      <c r="J5131">
        <f>IF(US_Accidents_Dec20_updated[[#This Row],[Visibility(mi)]]&gt;30, 30, MROUND(US_Accidents_Dec20_updated[[#This Row],[Visibility(mi)]],5))</f>
        <v>30</v>
      </c>
      <c r="K5131">
        <f>MROUND(US_Accidents_Dec20_updated[[#This Row],[Wind_Speed(mph)]],5)</f>
        <v>0</v>
      </c>
      <c r="L5131">
        <f>IF(US_Accidents_Dec20_updated[[#This Row],[Precipitation(in)]]&gt;0.1, 0.1, US_Accidents_Dec20_updated[[#This Row],[Precipitation(in)]])</f>
        <v>0</v>
      </c>
    </row>
    <row r="5132" spans="1:12" x14ac:dyDescent="0.25">
      <c r="A5132" t="str">
        <f>US_Accidents_Dec20_updated[[#This Row],[ID]]</f>
        <v>A-4211658</v>
      </c>
      <c r="B5132">
        <f>US_Accidents_Dec20_updated[[#This Row],[Start_Lat]]</f>
        <v>40.254049999999999</v>
      </c>
      <c r="C5132">
        <f>US_Accidents_Dec20_updated[[#This Row],[Start_Lng]]</f>
        <v>-103.848857</v>
      </c>
      <c r="D5132">
        <f>US_Accidents_Dec20_updated[[#This Row],[Severity]]-1</f>
        <v>3</v>
      </c>
      <c r="E5132">
        <f>HOUR(US_Accidents_Dec20_updated[[#This Row],[Start_Time]])</f>
        <v>7</v>
      </c>
      <c r="F5132">
        <f>DAY(US_Accidents_Dec20_updated[[#This Row],[Start_Time]])</f>
        <v>29</v>
      </c>
      <c r="G5132">
        <f>MONTH(US_Accidents_Dec20_updated[[#This Row],[Start_Time]])</f>
        <v>8</v>
      </c>
      <c r="H5132" t="str">
        <f>US_Accidents_Dec20_updated[[#This Row],[Description]]</f>
        <v>Closed at County Road 15 - Road closed due to accident.</v>
      </c>
      <c r="I5132" t="s">
        <v>50</v>
      </c>
      <c r="J5132">
        <f>IF(US_Accidents_Dec20_updated[[#This Row],[Visibility(mi)]]&gt;30, 30, MROUND(US_Accidents_Dec20_updated[[#This Row],[Visibility(mi)]],5))</f>
        <v>10</v>
      </c>
      <c r="K5132">
        <f>MROUND(US_Accidents_Dec20_updated[[#This Row],[Wind_Speed(mph)]],5)</f>
        <v>15</v>
      </c>
      <c r="L5132">
        <f>IF(US_Accidents_Dec20_updated[[#This Row],[Precipitation(in)]]&gt;0.1, 0.1, US_Accidents_Dec20_updated[[#This Row],[Precipitation(in)]])</f>
        <v>0</v>
      </c>
    </row>
    <row r="5133" spans="1:12" x14ac:dyDescent="0.25">
      <c r="A5133" t="str">
        <f>US_Accidents_Dec20_updated[[#This Row],[ID]]</f>
        <v>A-4211659</v>
      </c>
      <c r="B5133">
        <f>US_Accidents_Dec20_updated[[#This Row],[Start_Lat]]</f>
        <v>40.254150000000003</v>
      </c>
      <c r="C5133">
        <f>US_Accidents_Dec20_updated[[#This Row],[Start_Lng]]</f>
        <v>-103.86770199999999</v>
      </c>
      <c r="D5133">
        <f>US_Accidents_Dec20_updated[[#This Row],[Severity]]-1</f>
        <v>3</v>
      </c>
      <c r="E5133">
        <f>HOUR(US_Accidents_Dec20_updated[[#This Row],[Start_Time]])</f>
        <v>7</v>
      </c>
      <c r="F5133">
        <f>DAY(US_Accidents_Dec20_updated[[#This Row],[Start_Time]])</f>
        <v>29</v>
      </c>
      <c r="G5133">
        <f>MONTH(US_Accidents_Dec20_updated[[#This Row],[Start_Time]])</f>
        <v>8</v>
      </c>
      <c r="H5133" t="str">
        <f>US_Accidents_Dec20_updated[[#This Row],[Description]]</f>
        <v>Closed at County Road 16 - Road closed due to accident.</v>
      </c>
      <c r="I5133" t="s">
        <v>50</v>
      </c>
      <c r="J5133">
        <f>IF(US_Accidents_Dec20_updated[[#This Row],[Visibility(mi)]]&gt;30, 30, MROUND(US_Accidents_Dec20_updated[[#This Row],[Visibility(mi)]],5))</f>
        <v>10</v>
      </c>
      <c r="K5133">
        <f>MROUND(US_Accidents_Dec20_updated[[#This Row],[Wind_Speed(mph)]],5)</f>
        <v>15</v>
      </c>
      <c r="L5133">
        <f>IF(US_Accidents_Dec20_updated[[#This Row],[Precipitation(in)]]&gt;0.1, 0.1, US_Accidents_Dec20_updated[[#This Row],[Precipitation(in)]])</f>
        <v>0</v>
      </c>
    </row>
    <row r="5134" spans="1:12" x14ac:dyDescent="0.25">
      <c r="A5134" t="str">
        <f>US_Accidents_Dec20_updated[[#This Row],[ID]]</f>
        <v>A-4211674</v>
      </c>
      <c r="B5134">
        <f>US_Accidents_Dec20_updated[[#This Row],[Start_Lat]]</f>
        <v>39.627769999999998</v>
      </c>
      <c r="C5134">
        <f>US_Accidents_Dec20_updated[[#This Row],[Start_Lng]]</f>
        <v>-105.01081000000001</v>
      </c>
      <c r="D5134">
        <f>US_Accidents_Dec20_updated[[#This Row],[Severity]]-1</f>
        <v>2</v>
      </c>
      <c r="E5134">
        <f>HOUR(US_Accidents_Dec20_updated[[#This Row],[Start_Time]])</f>
        <v>9</v>
      </c>
      <c r="F5134">
        <f>DAY(US_Accidents_Dec20_updated[[#This Row],[Start_Time]])</f>
        <v>29</v>
      </c>
      <c r="G5134">
        <f>MONTH(US_Accidents_Dec20_updated[[#This Row],[Start_Time]])</f>
        <v>8</v>
      </c>
      <c r="H5134" t="str">
        <f>US_Accidents_Dec20_updated[[#This Row],[Description]]</f>
        <v>At W Oxford Ave - Accident.</v>
      </c>
      <c r="I5134" t="s">
        <v>50</v>
      </c>
      <c r="J5134">
        <f>IF(US_Accidents_Dec20_updated[[#This Row],[Visibility(mi)]]&gt;30, 30, MROUND(US_Accidents_Dec20_updated[[#This Row],[Visibility(mi)]],5))</f>
        <v>10</v>
      </c>
      <c r="K5134">
        <f>MROUND(US_Accidents_Dec20_updated[[#This Row],[Wind_Speed(mph)]],5)</f>
        <v>15</v>
      </c>
      <c r="L5134">
        <f>IF(US_Accidents_Dec20_updated[[#This Row],[Precipitation(in)]]&gt;0.1, 0.1, US_Accidents_Dec20_updated[[#This Row],[Precipitation(in)]])</f>
        <v>0</v>
      </c>
    </row>
    <row r="5135" spans="1:12" x14ac:dyDescent="0.25">
      <c r="A5135" t="str">
        <f>US_Accidents_Dec20_updated[[#This Row],[ID]]</f>
        <v>A-4211675</v>
      </c>
      <c r="B5135">
        <f>US_Accidents_Dec20_updated[[#This Row],[Start_Lat]]</f>
        <v>39.644056999999997</v>
      </c>
      <c r="C5135">
        <f>US_Accidents_Dec20_updated[[#This Row],[Start_Lng]]</f>
        <v>-104.91305800000001</v>
      </c>
      <c r="D5135">
        <f>US_Accidents_Dec20_updated[[#This Row],[Severity]]-1</f>
        <v>2</v>
      </c>
      <c r="E5135">
        <f>HOUR(US_Accidents_Dec20_updated[[#This Row],[Start_Time]])</f>
        <v>10</v>
      </c>
      <c r="F5135">
        <f>DAY(US_Accidents_Dec20_updated[[#This Row],[Start_Time]])</f>
        <v>29</v>
      </c>
      <c r="G5135">
        <f>MONTH(US_Accidents_Dec20_updated[[#This Row],[Start_Time]])</f>
        <v>8</v>
      </c>
      <c r="H5135" t="str">
        <f>US_Accidents_Dec20_updated[[#This Row],[Description]]</f>
        <v>At US-285/Hampden Ave/Exit 201 - Accident.</v>
      </c>
      <c r="I5135" t="s">
        <v>50</v>
      </c>
      <c r="J5135">
        <f>IF(US_Accidents_Dec20_updated[[#This Row],[Visibility(mi)]]&gt;30, 30, MROUND(US_Accidents_Dec20_updated[[#This Row],[Visibility(mi)]],5))</f>
        <v>10</v>
      </c>
      <c r="K5135">
        <f>MROUND(US_Accidents_Dec20_updated[[#This Row],[Wind_Speed(mph)]],5)</f>
        <v>10</v>
      </c>
      <c r="L5135">
        <f>IF(US_Accidents_Dec20_updated[[#This Row],[Precipitation(in)]]&gt;0.1, 0.1, US_Accidents_Dec20_updated[[#This Row],[Precipitation(in)]])</f>
        <v>0</v>
      </c>
    </row>
    <row r="5136" spans="1:12" x14ac:dyDescent="0.25">
      <c r="A5136" t="str">
        <f>US_Accidents_Dec20_updated[[#This Row],[ID]]</f>
        <v>A-4211680</v>
      </c>
      <c r="B5136">
        <f>US_Accidents_Dec20_updated[[#This Row],[Start_Lat]]</f>
        <v>38.314540000000001</v>
      </c>
      <c r="C5136">
        <f>US_Accidents_Dec20_updated[[#This Row],[Start_Lng]]</f>
        <v>-104.664908</v>
      </c>
      <c r="D5136">
        <f>US_Accidents_Dec20_updated[[#This Row],[Severity]]-1</f>
        <v>2</v>
      </c>
      <c r="E5136">
        <f>HOUR(US_Accidents_Dec20_updated[[#This Row],[Start_Time]])</f>
        <v>10</v>
      </c>
      <c r="F5136">
        <f>DAY(US_Accidents_Dec20_updated[[#This Row],[Start_Time]])</f>
        <v>29</v>
      </c>
      <c r="G5136">
        <f>MONTH(US_Accidents_Dec20_updated[[#This Row],[Start_Time]])</f>
        <v>8</v>
      </c>
      <c r="H5136" t="str">
        <f>US_Accidents_Dec20_updated[[#This Row],[Description]]</f>
        <v>At CO-45/N Pueblo Blvd - Accident.</v>
      </c>
      <c r="I5136" t="s">
        <v>50</v>
      </c>
      <c r="J5136">
        <f>IF(US_Accidents_Dec20_updated[[#This Row],[Visibility(mi)]]&gt;30, 30, MROUND(US_Accidents_Dec20_updated[[#This Row],[Visibility(mi)]],5))</f>
        <v>10</v>
      </c>
      <c r="K5136">
        <f>MROUND(US_Accidents_Dec20_updated[[#This Row],[Wind_Speed(mph)]],5)</f>
        <v>5</v>
      </c>
      <c r="L5136">
        <f>IF(US_Accidents_Dec20_updated[[#This Row],[Precipitation(in)]]&gt;0.1, 0.1, US_Accidents_Dec20_updated[[#This Row],[Precipitation(in)]])</f>
        <v>0</v>
      </c>
    </row>
    <row r="5137" spans="1:12" x14ac:dyDescent="0.25">
      <c r="A5137" t="str">
        <f>US_Accidents_Dec20_updated[[#This Row],[ID]]</f>
        <v>A-4211681</v>
      </c>
      <c r="B5137">
        <f>US_Accidents_Dec20_updated[[#This Row],[Start_Lat]]</f>
        <v>40.332790000000003</v>
      </c>
      <c r="C5137">
        <f>US_Accidents_Dec20_updated[[#This Row],[Start_Lng]]</f>
        <v>-104.98035</v>
      </c>
      <c r="D5137">
        <f>US_Accidents_Dec20_updated[[#This Row],[Severity]]-1</f>
        <v>2</v>
      </c>
      <c r="E5137">
        <f>HOUR(US_Accidents_Dec20_updated[[#This Row],[Start_Time]])</f>
        <v>12</v>
      </c>
      <c r="F5137">
        <f>DAY(US_Accidents_Dec20_updated[[#This Row],[Start_Time]])</f>
        <v>29</v>
      </c>
      <c r="G5137">
        <f>MONTH(US_Accidents_Dec20_updated[[#This Row],[Start_Time]])</f>
        <v>8</v>
      </c>
      <c r="H5137" t="str">
        <f>US_Accidents_Dec20_updated[[#This Row],[Description]]</f>
        <v>At CO-56/Exit 250 - Accident.</v>
      </c>
      <c r="I5137" t="s">
        <v>50</v>
      </c>
      <c r="J5137">
        <f>IF(US_Accidents_Dec20_updated[[#This Row],[Visibility(mi)]]&gt;30, 30, MROUND(US_Accidents_Dec20_updated[[#This Row],[Visibility(mi)]],5))</f>
        <v>10</v>
      </c>
      <c r="K5137">
        <f>MROUND(US_Accidents_Dec20_updated[[#This Row],[Wind_Speed(mph)]],5)</f>
        <v>15</v>
      </c>
      <c r="L5137">
        <f>IF(US_Accidents_Dec20_updated[[#This Row],[Precipitation(in)]]&gt;0.1, 0.1, US_Accidents_Dec20_updated[[#This Row],[Precipitation(in)]])</f>
        <v>0</v>
      </c>
    </row>
    <row r="5138" spans="1:12" x14ac:dyDescent="0.25">
      <c r="A5138" t="str">
        <f>US_Accidents_Dec20_updated[[#This Row],[ID]]</f>
        <v>A-4211682</v>
      </c>
      <c r="B5138">
        <f>US_Accidents_Dec20_updated[[#This Row],[Start_Lat]]</f>
        <v>40.362428000000001</v>
      </c>
      <c r="C5138">
        <f>US_Accidents_Dec20_updated[[#This Row],[Start_Lng]]</f>
        <v>-105.467527</v>
      </c>
      <c r="D5138">
        <f>US_Accidents_Dec20_updated[[#This Row],[Severity]]-1</f>
        <v>2</v>
      </c>
      <c r="E5138">
        <f>HOUR(US_Accidents_Dec20_updated[[#This Row],[Start_Time]])</f>
        <v>11</v>
      </c>
      <c r="F5138">
        <f>DAY(US_Accidents_Dec20_updated[[#This Row],[Start_Time]])</f>
        <v>29</v>
      </c>
      <c r="G5138">
        <f>MONTH(US_Accidents_Dec20_updated[[#This Row],[Start_Time]])</f>
        <v>8</v>
      </c>
      <c r="H5138" t="str">
        <f>US_Accidents_Dec20_updated[[#This Row],[Description]]</f>
        <v>At CR-47 - Accident.</v>
      </c>
      <c r="I5138" t="s">
        <v>50</v>
      </c>
      <c r="J5138">
        <f>IF(US_Accidents_Dec20_updated[[#This Row],[Visibility(mi)]]&gt;30, 30, MROUND(US_Accidents_Dec20_updated[[#This Row],[Visibility(mi)]],5))</f>
        <v>10</v>
      </c>
      <c r="K5138">
        <f>MROUND(US_Accidents_Dec20_updated[[#This Row],[Wind_Speed(mph)]],5)</f>
        <v>10</v>
      </c>
      <c r="L5138">
        <f>IF(US_Accidents_Dec20_updated[[#This Row],[Precipitation(in)]]&gt;0.1, 0.1, US_Accidents_Dec20_updated[[#This Row],[Precipitation(in)]])</f>
        <v>0</v>
      </c>
    </row>
    <row r="5139" spans="1:12" x14ac:dyDescent="0.25">
      <c r="A5139" t="str">
        <f>US_Accidents_Dec20_updated[[#This Row],[ID]]</f>
        <v>A-4211683</v>
      </c>
      <c r="B5139">
        <f>US_Accidents_Dec20_updated[[#This Row],[Start_Lat]]</f>
        <v>40.362333</v>
      </c>
      <c r="C5139">
        <f>US_Accidents_Dec20_updated[[#This Row],[Start_Lng]]</f>
        <v>-105.46727199999999</v>
      </c>
      <c r="D5139">
        <f>US_Accidents_Dec20_updated[[#This Row],[Severity]]-1</f>
        <v>2</v>
      </c>
      <c r="E5139">
        <f>HOUR(US_Accidents_Dec20_updated[[#This Row],[Start_Time]])</f>
        <v>11</v>
      </c>
      <c r="F5139">
        <f>DAY(US_Accidents_Dec20_updated[[#This Row],[Start_Time]])</f>
        <v>29</v>
      </c>
      <c r="G5139">
        <f>MONTH(US_Accidents_Dec20_updated[[#This Row],[Start_Time]])</f>
        <v>8</v>
      </c>
      <c r="H5139" t="str">
        <f>US_Accidents_Dec20_updated[[#This Row],[Description]]</f>
        <v>At Fish Creek Rd - Accident.</v>
      </c>
      <c r="I5139" t="s">
        <v>50</v>
      </c>
      <c r="J5139">
        <f>IF(US_Accidents_Dec20_updated[[#This Row],[Visibility(mi)]]&gt;30, 30, MROUND(US_Accidents_Dec20_updated[[#This Row],[Visibility(mi)]],5))</f>
        <v>10</v>
      </c>
      <c r="K5139">
        <f>MROUND(US_Accidents_Dec20_updated[[#This Row],[Wind_Speed(mph)]],5)</f>
        <v>10</v>
      </c>
      <c r="L5139">
        <f>IF(US_Accidents_Dec20_updated[[#This Row],[Precipitation(in)]]&gt;0.1, 0.1, US_Accidents_Dec20_updated[[#This Row],[Precipitation(in)]])</f>
        <v>0</v>
      </c>
    </row>
    <row r="5140" spans="1:12" x14ac:dyDescent="0.25">
      <c r="A5140" t="str">
        <f>US_Accidents_Dec20_updated[[#This Row],[ID]]</f>
        <v>A-4211685</v>
      </c>
      <c r="B5140">
        <f>US_Accidents_Dec20_updated[[#This Row],[Start_Lat]]</f>
        <v>39.559579999999997</v>
      </c>
      <c r="C5140">
        <f>US_Accidents_Dec20_updated[[#This Row],[Start_Lng]]</f>
        <v>-105.10451</v>
      </c>
      <c r="D5140">
        <f>US_Accidents_Dec20_updated[[#This Row],[Severity]]-1</f>
        <v>3</v>
      </c>
      <c r="E5140">
        <f>HOUR(US_Accidents_Dec20_updated[[#This Row],[Start_Time]])</f>
        <v>14</v>
      </c>
      <c r="F5140">
        <f>DAY(US_Accidents_Dec20_updated[[#This Row],[Start_Time]])</f>
        <v>29</v>
      </c>
      <c r="G5140">
        <f>MONTH(US_Accidents_Dec20_updated[[#This Row],[Start_Time]])</f>
        <v>8</v>
      </c>
      <c r="H5140" t="str">
        <f>US_Accidents_Dec20_updated[[#This Row],[Description]]</f>
        <v>Closed between CO-121/Wadsworth Blvd and Bowles Ave - Road closed due to accident.</v>
      </c>
      <c r="I5140" t="s">
        <v>50</v>
      </c>
      <c r="J5140">
        <f>IF(US_Accidents_Dec20_updated[[#This Row],[Visibility(mi)]]&gt;30, 30, MROUND(US_Accidents_Dec20_updated[[#This Row],[Visibility(mi)]],5))</f>
        <v>10</v>
      </c>
      <c r="K5140">
        <f>MROUND(US_Accidents_Dec20_updated[[#This Row],[Wind_Speed(mph)]],5)</f>
        <v>10</v>
      </c>
      <c r="L5140">
        <f>IF(US_Accidents_Dec20_updated[[#This Row],[Precipitation(in)]]&gt;0.1, 0.1, US_Accidents_Dec20_updated[[#This Row],[Precipitation(in)]])</f>
        <v>0</v>
      </c>
    </row>
    <row r="5141" spans="1:12" x14ac:dyDescent="0.25">
      <c r="A5141" t="str">
        <f>US_Accidents_Dec20_updated[[#This Row],[ID]]</f>
        <v>A-4211686</v>
      </c>
      <c r="B5141">
        <f>US_Accidents_Dec20_updated[[#This Row],[Start_Lat]]</f>
        <v>39.582419999999999</v>
      </c>
      <c r="C5141">
        <f>US_Accidents_Dec20_updated[[#This Row],[Start_Lng]]</f>
        <v>-105.14382000000001</v>
      </c>
      <c r="D5141">
        <f>US_Accidents_Dec20_updated[[#This Row],[Severity]]-1</f>
        <v>3</v>
      </c>
      <c r="E5141">
        <f>HOUR(US_Accidents_Dec20_updated[[#This Row],[Start_Time]])</f>
        <v>14</v>
      </c>
      <c r="F5141">
        <f>DAY(US_Accidents_Dec20_updated[[#This Row],[Start_Time]])</f>
        <v>29</v>
      </c>
      <c r="G5141">
        <f>MONTH(US_Accidents_Dec20_updated[[#This Row],[Start_Time]])</f>
        <v>8</v>
      </c>
      <c r="H5141" t="str">
        <f>US_Accidents_Dec20_updated[[#This Row],[Description]]</f>
        <v>Closed between Bowles Ave and Kipling Pky - Road closed due to accident.</v>
      </c>
      <c r="I5141" t="s">
        <v>50</v>
      </c>
      <c r="J5141">
        <f>IF(US_Accidents_Dec20_updated[[#This Row],[Visibility(mi)]]&gt;30, 30, MROUND(US_Accidents_Dec20_updated[[#This Row],[Visibility(mi)]],5))</f>
        <v>10</v>
      </c>
      <c r="K5141">
        <f>MROUND(US_Accidents_Dec20_updated[[#This Row],[Wind_Speed(mph)]],5)</f>
        <v>10</v>
      </c>
      <c r="L5141">
        <f>IF(US_Accidents_Dec20_updated[[#This Row],[Precipitation(in)]]&gt;0.1, 0.1, US_Accidents_Dec20_updated[[#This Row],[Precipitation(in)]])</f>
        <v>0</v>
      </c>
    </row>
    <row r="5142" spans="1:12" x14ac:dyDescent="0.25">
      <c r="A5142" t="str">
        <f>US_Accidents_Dec20_updated[[#This Row],[ID]]</f>
        <v>A-4211689</v>
      </c>
      <c r="B5142">
        <f>US_Accidents_Dec20_updated[[#This Row],[Start_Lat]]</f>
        <v>39.113990000000001</v>
      </c>
      <c r="C5142">
        <f>US_Accidents_Dec20_updated[[#This Row],[Start_Lng]]</f>
        <v>-105.99185799999999</v>
      </c>
      <c r="D5142">
        <f>US_Accidents_Dec20_updated[[#This Row],[Severity]]-1</f>
        <v>2</v>
      </c>
      <c r="E5142">
        <f>HOUR(US_Accidents_Dec20_updated[[#This Row],[Start_Time]])</f>
        <v>12</v>
      </c>
      <c r="F5142">
        <f>DAY(US_Accidents_Dec20_updated[[#This Row],[Start_Time]])</f>
        <v>29</v>
      </c>
      <c r="G5142">
        <f>MONTH(US_Accidents_Dec20_updated[[#This Row],[Start_Time]])</f>
        <v>8</v>
      </c>
      <c r="H5142" t="str">
        <f>US_Accidents_Dec20_updated[[#This Row],[Description]]</f>
        <v>At CR-20 - Accident.</v>
      </c>
      <c r="I5142" t="s">
        <v>50</v>
      </c>
      <c r="J5142">
        <f>IF(US_Accidents_Dec20_updated[[#This Row],[Visibility(mi)]]&gt;30, 30, MROUND(US_Accidents_Dec20_updated[[#This Row],[Visibility(mi)]],5))</f>
        <v>10</v>
      </c>
      <c r="K5142">
        <f>MROUND(US_Accidents_Dec20_updated[[#This Row],[Wind_Speed(mph)]],5)</f>
        <v>10</v>
      </c>
      <c r="L5142">
        <f>IF(US_Accidents_Dec20_updated[[#This Row],[Precipitation(in)]]&gt;0.1, 0.1, US_Accidents_Dec20_updated[[#This Row],[Precipitation(in)]])</f>
        <v>0</v>
      </c>
    </row>
    <row r="5143" spans="1:12" x14ac:dyDescent="0.25">
      <c r="A5143" t="str">
        <f>US_Accidents_Dec20_updated[[#This Row],[ID]]</f>
        <v>A-4211691</v>
      </c>
      <c r="B5143">
        <f>US_Accidents_Dec20_updated[[#This Row],[Start_Lat]]</f>
        <v>39.788589000000002</v>
      </c>
      <c r="C5143">
        <f>US_Accidents_Dec20_updated[[#This Row],[Start_Lng]]</f>
        <v>-104.90505899999999</v>
      </c>
      <c r="D5143">
        <f>US_Accidents_Dec20_updated[[#This Row],[Severity]]-1</f>
        <v>2</v>
      </c>
      <c r="E5143">
        <f>HOUR(US_Accidents_Dec20_updated[[#This Row],[Start_Time]])</f>
        <v>14</v>
      </c>
      <c r="F5143">
        <f>DAY(US_Accidents_Dec20_updated[[#This Row],[Start_Time]])</f>
        <v>29</v>
      </c>
      <c r="G5143">
        <f>MONTH(US_Accidents_Dec20_updated[[#This Row],[Start_Time]])</f>
        <v>8</v>
      </c>
      <c r="H5143" t="str">
        <f>US_Accidents_Dec20_updated[[#This Row],[Description]]</f>
        <v>At US-85/CO-2/Vasquez Blvd/Exit 2 - Accident.</v>
      </c>
      <c r="I5143" t="s">
        <v>50</v>
      </c>
      <c r="J5143">
        <f>IF(US_Accidents_Dec20_updated[[#This Row],[Visibility(mi)]]&gt;30, 30, MROUND(US_Accidents_Dec20_updated[[#This Row],[Visibility(mi)]],5))</f>
        <v>10</v>
      </c>
      <c r="K5143">
        <f>MROUND(US_Accidents_Dec20_updated[[#This Row],[Wind_Speed(mph)]],5)</f>
        <v>15</v>
      </c>
      <c r="L5143">
        <f>IF(US_Accidents_Dec20_updated[[#This Row],[Precipitation(in)]]&gt;0.1, 0.1, US_Accidents_Dec20_updated[[#This Row],[Precipitation(in)]])</f>
        <v>0</v>
      </c>
    </row>
    <row r="5144" spans="1:12" x14ac:dyDescent="0.25">
      <c r="A5144" t="str">
        <f>US_Accidents_Dec20_updated[[#This Row],[ID]]</f>
        <v>A-4211692</v>
      </c>
      <c r="B5144">
        <f>US_Accidents_Dec20_updated[[#This Row],[Start_Lat]]</f>
        <v>39.797229999999999</v>
      </c>
      <c r="C5144">
        <f>US_Accidents_Dec20_updated[[#This Row],[Start_Lng]]</f>
        <v>-105.04791</v>
      </c>
      <c r="D5144">
        <f>US_Accidents_Dec20_updated[[#This Row],[Severity]]-1</f>
        <v>2</v>
      </c>
      <c r="E5144">
        <f>HOUR(US_Accidents_Dec20_updated[[#This Row],[Start_Time]])</f>
        <v>13</v>
      </c>
      <c r="F5144">
        <f>DAY(US_Accidents_Dec20_updated[[#This Row],[Start_Time]])</f>
        <v>29</v>
      </c>
      <c r="G5144">
        <f>MONTH(US_Accidents_Dec20_updated[[#This Row],[Start_Time]])</f>
        <v>8</v>
      </c>
      <c r="H5144" t="str">
        <f>US_Accidents_Dec20_updated[[#This Row],[Description]]</f>
        <v>Ramp to CO-95/Sheridan Blvd - Accident.</v>
      </c>
      <c r="I5144" t="s">
        <v>50</v>
      </c>
      <c r="J5144">
        <f>IF(US_Accidents_Dec20_updated[[#This Row],[Visibility(mi)]]&gt;30, 30, MROUND(US_Accidents_Dec20_updated[[#This Row],[Visibility(mi)]],5))</f>
        <v>30</v>
      </c>
      <c r="K5144">
        <f>MROUND(US_Accidents_Dec20_updated[[#This Row],[Wind_Speed(mph)]],5)</f>
        <v>10</v>
      </c>
      <c r="L5144">
        <f>IF(US_Accidents_Dec20_updated[[#This Row],[Precipitation(in)]]&gt;0.1, 0.1, US_Accidents_Dec20_updated[[#This Row],[Precipitation(in)]])</f>
        <v>0</v>
      </c>
    </row>
    <row r="5145" spans="1:12" x14ac:dyDescent="0.25">
      <c r="A5145" t="str">
        <f>US_Accidents_Dec20_updated[[#This Row],[ID]]</f>
        <v>A-4211695</v>
      </c>
      <c r="B5145">
        <f>US_Accidents_Dec20_updated[[#This Row],[Start_Lat]]</f>
        <v>39.775010000000002</v>
      </c>
      <c r="C5145">
        <f>US_Accidents_Dec20_updated[[#This Row],[Start_Lng]]</f>
        <v>-104.856584</v>
      </c>
      <c r="D5145">
        <f>US_Accidents_Dec20_updated[[#This Row],[Severity]]-1</f>
        <v>2</v>
      </c>
      <c r="E5145">
        <f>HOUR(US_Accidents_Dec20_updated[[#This Row],[Start_Time]])</f>
        <v>14</v>
      </c>
      <c r="F5145">
        <f>DAY(US_Accidents_Dec20_updated[[#This Row],[Start_Time]])</f>
        <v>29</v>
      </c>
      <c r="G5145">
        <f>MONTH(US_Accidents_Dec20_updated[[#This Row],[Start_Time]])</f>
        <v>8</v>
      </c>
      <c r="H5145" t="str">
        <f>US_Accidents_Dec20_updated[[#This Row],[Description]]</f>
        <v>At Havana Street/Exit 280 - Accident.</v>
      </c>
      <c r="I5145" t="s">
        <v>50</v>
      </c>
      <c r="J5145">
        <f>IF(US_Accidents_Dec20_updated[[#This Row],[Visibility(mi)]]&gt;30, 30, MROUND(US_Accidents_Dec20_updated[[#This Row],[Visibility(mi)]],5))</f>
        <v>10</v>
      </c>
      <c r="K5145">
        <f>MROUND(US_Accidents_Dec20_updated[[#This Row],[Wind_Speed(mph)]],5)</f>
        <v>15</v>
      </c>
      <c r="L5145">
        <f>IF(US_Accidents_Dec20_updated[[#This Row],[Precipitation(in)]]&gt;0.1, 0.1, US_Accidents_Dec20_updated[[#This Row],[Precipitation(in)]])</f>
        <v>0</v>
      </c>
    </row>
    <row r="5146" spans="1:12" x14ac:dyDescent="0.25">
      <c r="A5146" t="str">
        <f>US_Accidents_Dec20_updated[[#This Row],[ID]]</f>
        <v>A-4211696</v>
      </c>
      <c r="B5146">
        <f>US_Accidents_Dec20_updated[[#This Row],[Start_Lat]]</f>
        <v>37.198478999999999</v>
      </c>
      <c r="C5146">
        <f>US_Accidents_Dec20_updated[[#This Row],[Start_Lng]]</f>
        <v>-104.49677200000001</v>
      </c>
      <c r="D5146">
        <f>US_Accidents_Dec20_updated[[#This Row],[Severity]]-1</f>
        <v>2</v>
      </c>
      <c r="E5146">
        <f>HOUR(US_Accidents_Dec20_updated[[#This Row],[Start_Time]])</f>
        <v>14</v>
      </c>
      <c r="F5146">
        <f>DAY(US_Accidents_Dec20_updated[[#This Row],[Start_Time]])</f>
        <v>29</v>
      </c>
      <c r="G5146">
        <f>MONTH(US_Accidents_Dec20_updated[[#This Row],[Start_Time]])</f>
        <v>8</v>
      </c>
      <c r="H5146" t="str">
        <f>US_Accidents_Dec20_updated[[#This Row],[Description]]</f>
        <v>At El Moro Rd/Exit 18 - Accident.</v>
      </c>
      <c r="I5146" t="s">
        <v>50</v>
      </c>
      <c r="J5146">
        <f>IF(US_Accidents_Dec20_updated[[#This Row],[Visibility(mi)]]&gt;30, 30, MROUND(US_Accidents_Dec20_updated[[#This Row],[Visibility(mi)]],5))</f>
        <v>10</v>
      </c>
      <c r="K5146">
        <f>MROUND(US_Accidents_Dec20_updated[[#This Row],[Wind_Speed(mph)]],5)</f>
        <v>5</v>
      </c>
      <c r="L5146">
        <f>IF(US_Accidents_Dec20_updated[[#This Row],[Precipitation(in)]]&gt;0.1, 0.1, US_Accidents_Dec20_updated[[#This Row],[Precipitation(in)]])</f>
        <v>0</v>
      </c>
    </row>
    <row r="5147" spans="1:12" x14ac:dyDescent="0.25">
      <c r="A5147" t="str">
        <f>US_Accidents_Dec20_updated[[#This Row],[ID]]</f>
        <v>A-4211699</v>
      </c>
      <c r="B5147">
        <f>US_Accidents_Dec20_updated[[#This Row],[Start_Lat]]</f>
        <v>39.636932000000002</v>
      </c>
      <c r="C5147">
        <f>US_Accidents_Dec20_updated[[#This Row],[Start_Lng]]</f>
        <v>-105.16629500000001</v>
      </c>
      <c r="D5147">
        <f>US_Accidents_Dec20_updated[[#This Row],[Severity]]-1</f>
        <v>3</v>
      </c>
      <c r="E5147">
        <f>HOUR(US_Accidents_Dec20_updated[[#This Row],[Start_Time]])</f>
        <v>13</v>
      </c>
      <c r="F5147">
        <f>DAY(US_Accidents_Dec20_updated[[#This Row],[Start_Time]])</f>
        <v>29</v>
      </c>
      <c r="G5147">
        <f>MONTH(US_Accidents_Dec20_updated[[#This Row],[Start_Time]])</f>
        <v>8</v>
      </c>
      <c r="H5147" t="str">
        <f>US_Accidents_Dec20_updated[[#This Row],[Description]]</f>
        <v>Closed between US-285 and Kipling Pky - Road closed due to accident.</v>
      </c>
      <c r="I5147" t="s">
        <v>50</v>
      </c>
      <c r="J5147">
        <f>IF(US_Accidents_Dec20_updated[[#This Row],[Visibility(mi)]]&gt;30, 30, MROUND(US_Accidents_Dec20_updated[[#This Row],[Visibility(mi)]],5))</f>
        <v>30</v>
      </c>
      <c r="K5147">
        <f>MROUND(US_Accidents_Dec20_updated[[#This Row],[Wind_Speed(mph)]],5)</f>
        <v>10</v>
      </c>
      <c r="L5147">
        <f>IF(US_Accidents_Dec20_updated[[#This Row],[Precipitation(in)]]&gt;0.1, 0.1, US_Accidents_Dec20_updated[[#This Row],[Precipitation(in)]])</f>
        <v>0</v>
      </c>
    </row>
    <row r="5148" spans="1:12" x14ac:dyDescent="0.25">
      <c r="A5148" t="str">
        <f>US_Accidents_Dec20_updated[[#This Row],[ID]]</f>
        <v>A-4211701</v>
      </c>
      <c r="B5148">
        <f>US_Accidents_Dec20_updated[[#This Row],[Start_Lat]]</f>
        <v>40.326017</v>
      </c>
      <c r="C5148">
        <f>US_Accidents_Dec20_updated[[#This Row],[Start_Lng]]</f>
        <v>-104.98033</v>
      </c>
      <c r="D5148">
        <f>US_Accidents_Dec20_updated[[#This Row],[Severity]]-1</f>
        <v>2</v>
      </c>
      <c r="E5148">
        <f>HOUR(US_Accidents_Dec20_updated[[#This Row],[Start_Time]])</f>
        <v>14</v>
      </c>
      <c r="F5148">
        <f>DAY(US_Accidents_Dec20_updated[[#This Row],[Start_Time]])</f>
        <v>29</v>
      </c>
      <c r="G5148">
        <f>MONTH(US_Accidents_Dec20_updated[[#This Row],[Start_Time]])</f>
        <v>8</v>
      </c>
      <c r="H5148" t="str">
        <f>US_Accidents_Dec20_updated[[#This Row],[Description]]</f>
        <v>At CO-56/Exit 250 - Accident.</v>
      </c>
      <c r="I5148" t="s">
        <v>50</v>
      </c>
      <c r="J5148">
        <f>IF(US_Accidents_Dec20_updated[[#This Row],[Visibility(mi)]]&gt;30, 30, MROUND(US_Accidents_Dec20_updated[[#This Row],[Visibility(mi)]],5))</f>
        <v>10</v>
      </c>
      <c r="K5148">
        <f>MROUND(US_Accidents_Dec20_updated[[#This Row],[Wind_Speed(mph)]],5)</f>
        <v>20</v>
      </c>
      <c r="L5148">
        <f>IF(US_Accidents_Dec20_updated[[#This Row],[Precipitation(in)]]&gt;0.1, 0.1, US_Accidents_Dec20_updated[[#This Row],[Precipitation(in)]])</f>
        <v>0</v>
      </c>
    </row>
    <row r="5149" spans="1:12" x14ac:dyDescent="0.25">
      <c r="A5149" t="str">
        <f>US_Accidents_Dec20_updated[[#This Row],[ID]]</f>
        <v>A-4211702</v>
      </c>
      <c r="B5149">
        <f>US_Accidents_Dec20_updated[[#This Row],[Start_Lat]]</f>
        <v>39.629835</v>
      </c>
      <c r="C5149">
        <f>US_Accidents_Dec20_updated[[#This Row],[Start_Lng]]</f>
        <v>-104.905182</v>
      </c>
      <c r="D5149">
        <f>US_Accidents_Dec20_updated[[#This Row],[Severity]]-1</f>
        <v>2</v>
      </c>
      <c r="E5149">
        <f>HOUR(US_Accidents_Dec20_updated[[#This Row],[Start_Time]])</f>
        <v>14</v>
      </c>
      <c r="F5149">
        <f>DAY(US_Accidents_Dec20_updated[[#This Row],[Start_Time]])</f>
        <v>29</v>
      </c>
      <c r="G5149">
        <f>MONTH(US_Accidents_Dec20_updated[[#This Row],[Start_Time]])</f>
        <v>8</v>
      </c>
      <c r="H5149" t="str">
        <f>US_Accidents_Dec20_updated[[#This Row],[Description]]</f>
        <v>At I-225 - Accident.</v>
      </c>
      <c r="I5149" t="s">
        <v>50</v>
      </c>
      <c r="J5149">
        <f>IF(US_Accidents_Dec20_updated[[#This Row],[Visibility(mi)]]&gt;30, 30, MROUND(US_Accidents_Dec20_updated[[#This Row],[Visibility(mi)]],5))</f>
        <v>10</v>
      </c>
      <c r="K5149">
        <f>MROUND(US_Accidents_Dec20_updated[[#This Row],[Wind_Speed(mph)]],5)</f>
        <v>10</v>
      </c>
      <c r="L5149">
        <f>IF(US_Accidents_Dec20_updated[[#This Row],[Precipitation(in)]]&gt;0.1, 0.1, US_Accidents_Dec20_updated[[#This Row],[Precipitation(in)]])</f>
        <v>0</v>
      </c>
    </row>
    <row r="5150" spans="1:12" x14ac:dyDescent="0.25">
      <c r="A5150" t="str">
        <f>US_Accidents_Dec20_updated[[#This Row],[ID]]</f>
        <v>A-4211710</v>
      </c>
      <c r="B5150">
        <f>US_Accidents_Dec20_updated[[#This Row],[Start_Lat]]</f>
        <v>39.01972</v>
      </c>
      <c r="C5150">
        <f>US_Accidents_Dec20_updated[[#This Row],[Start_Lng]]</f>
        <v>-104.780607</v>
      </c>
      <c r="D5150">
        <f>US_Accidents_Dec20_updated[[#This Row],[Severity]]-1</f>
        <v>2</v>
      </c>
      <c r="E5150">
        <f>HOUR(US_Accidents_Dec20_updated[[#This Row],[Start_Time]])</f>
        <v>16</v>
      </c>
      <c r="F5150">
        <f>DAY(US_Accidents_Dec20_updated[[#This Row],[Start_Time]])</f>
        <v>29</v>
      </c>
      <c r="G5150">
        <f>MONTH(US_Accidents_Dec20_updated[[#This Row],[Start_Time]])</f>
        <v>8</v>
      </c>
      <c r="H5150" t="str">
        <f>US_Accidents_Dec20_updated[[#This Row],[Description]]</f>
        <v>At Shoup Rd - Accident.</v>
      </c>
      <c r="I5150" t="s">
        <v>50</v>
      </c>
      <c r="J5150">
        <f>IF(US_Accidents_Dec20_updated[[#This Row],[Visibility(mi)]]&gt;30, 30, MROUND(US_Accidents_Dec20_updated[[#This Row],[Visibility(mi)]],5))</f>
        <v>10</v>
      </c>
      <c r="K5150">
        <f>MROUND(US_Accidents_Dec20_updated[[#This Row],[Wind_Speed(mph)]],5)</f>
        <v>15</v>
      </c>
      <c r="L5150">
        <f>IF(US_Accidents_Dec20_updated[[#This Row],[Precipitation(in)]]&gt;0.1, 0.1, US_Accidents_Dec20_updated[[#This Row],[Precipitation(in)]])</f>
        <v>0</v>
      </c>
    </row>
    <row r="5151" spans="1:12" x14ac:dyDescent="0.25">
      <c r="A5151" t="str">
        <f>US_Accidents_Dec20_updated[[#This Row],[ID]]</f>
        <v>A-4211713</v>
      </c>
      <c r="B5151">
        <f>US_Accidents_Dec20_updated[[#This Row],[Start_Lat]]</f>
        <v>38.399614999999997</v>
      </c>
      <c r="C5151">
        <f>US_Accidents_Dec20_updated[[#This Row],[Start_Lng]]</f>
        <v>-107.41280500000001</v>
      </c>
      <c r="D5151">
        <f>US_Accidents_Dec20_updated[[#This Row],[Severity]]-1</f>
        <v>2</v>
      </c>
      <c r="E5151">
        <f>HOUR(US_Accidents_Dec20_updated[[#This Row],[Start_Time]])</f>
        <v>18</v>
      </c>
      <c r="F5151">
        <f>DAY(US_Accidents_Dec20_updated[[#This Row],[Start_Time]])</f>
        <v>29</v>
      </c>
      <c r="G5151">
        <f>MONTH(US_Accidents_Dec20_updated[[#This Row],[Start_Time]])</f>
        <v>8</v>
      </c>
      <c r="H5151" t="str">
        <f>US_Accidents_Dec20_updated[[#This Row],[Description]]</f>
        <v>At Hillcrest Dr - Accident.</v>
      </c>
      <c r="I5151" t="s">
        <v>50</v>
      </c>
      <c r="J5151">
        <f>IF(US_Accidents_Dec20_updated[[#This Row],[Visibility(mi)]]&gt;30, 30, MROUND(US_Accidents_Dec20_updated[[#This Row],[Visibility(mi)]],5))</f>
        <v>10</v>
      </c>
      <c r="K5151">
        <f>MROUND(US_Accidents_Dec20_updated[[#This Row],[Wind_Speed(mph)]],5)</f>
        <v>10</v>
      </c>
      <c r="L5151">
        <f>IF(US_Accidents_Dec20_updated[[#This Row],[Precipitation(in)]]&gt;0.1, 0.1, US_Accidents_Dec20_updated[[#This Row],[Precipitation(in)]])</f>
        <v>0</v>
      </c>
    </row>
    <row r="5152" spans="1:12" x14ac:dyDescent="0.25">
      <c r="A5152" t="str">
        <f>US_Accidents_Dec20_updated[[#This Row],[ID]]</f>
        <v>A-4211714</v>
      </c>
      <c r="B5152">
        <f>US_Accidents_Dec20_updated[[#This Row],[Start_Lat]]</f>
        <v>38.115349999999999</v>
      </c>
      <c r="C5152">
        <f>US_Accidents_Dec20_updated[[#This Row],[Start_Lng]]</f>
        <v>-104.67316</v>
      </c>
      <c r="D5152">
        <f>US_Accidents_Dec20_updated[[#This Row],[Severity]]-1</f>
        <v>2</v>
      </c>
      <c r="E5152">
        <f>HOUR(US_Accidents_Dec20_updated[[#This Row],[Start_Time]])</f>
        <v>16</v>
      </c>
      <c r="F5152">
        <f>DAY(US_Accidents_Dec20_updated[[#This Row],[Start_Time]])</f>
        <v>29</v>
      </c>
      <c r="G5152">
        <f>MONTH(US_Accidents_Dec20_updated[[#This Row],[Start_Time]])</f>
        <v>8</v>
      </c>
      <c r="H5152" t="str">
        <f>US_Accidents_Dec20_updated[[#This Row],[Description]]</f>
        <v>At Exit 83 - Accident.</v>
      </c>
      <c r="I5152" t="s">
        <v>50</v>
      </c>
      <c r="J5152">
        <f>IF(US_Accidents_Dec20_updated[[#This Row],[Visibility(mi)]]&gt;30, 30, MROUND(US_Accidents_Dec20_updated[[#This Row],[Visibility(mi)]],5))</f>
        <v>10</v>
      </c>
      <c r="K5152">
        <f>MROUND(US_Accidents_Dec20_updated[[#This Row],[Wind_Speed(mph)]],5)</f>
        <v>10</v>
      </c>
      <c r="L5152">
        <f>IF(US_Accidents_Dec20_updated[[#This Row],[Precipitation(in)]]&gt;0.1, 0.1, US_Accidents_Dec20_updated[[#This Row],[Precipitation(in)]])</f>
        <v>0</v>
      </c>
    </row>
    <row r="5153" spans="1:12" x14ac:dyDescent="0.25">
      <c r="A5153" t="str">
        <f>US_Accidents_Dec20_updated[[#This Row],[ID]]</f>
        <v>A-4211715</v>
      </c>
      <c r="B5153">
        <f>US_Accidents_Dec20_updated[[#This Row],[Start_Lat]]</f>
        <v>38.396118999999999</v>
      </c>
      <c r="C5153">
        <f>US_Accidents_Dec20_updated[[#This Row],[Start_Lng]]</f>
        <v>-107.41390699999999</v>
      </c>
      <c r="D5153">
        <f>US_Accidents_Dec20_updated[[#This Row],[Severity]]-1</f>
        <v>2</v>
      </c>
      <c r="E5153">
        <f>HOUR(US_Accidents_Dec20_updated[[#This Row],[Start_Time]])</f>
        <v>18</v>
      </c>
      <c r="F5153">
        <f>DAY(US_Accidents_Dec20_updated[[#This Row],[Start_Time]])</f>
        <v>29</v>
      </c>
      <c r="G5153">
        <f>MONTH(US_Accidents_Dec20_updated[[#This Row],[Start_Time]])</f>
        <v>8</v>
      </c>
      <c r="H5153" t="str">
        <f>US_Accidents_Dec20_updated[[#This Row],[Description]]</f>
        <v>At CO-92 - Accident.</v>
      </c>
      <c r="I5153" t="s">
        <v>50</v>
      </c>
      <c r="J5153">
        <f>IF(US_Accidents_Dec20_updated[[#This Row],[Visibility(mi)]]&gt;30, 30, MROUND(US_Accidents_Dec20_updated[[#This Row],[Visibility(mi)]],5))</f>
        <v>10</v>
      </c>
      <c r="K5153">
        <f>MROUND(US_Accidents_Dec20_updated[[#This Row],[Wind_Speed(mph)]],5)</f>
        <v>10</v>
      </c>
      <c r="L5153">
        <f>IF(US_Accidents_Dec20_updated[[#This Row],[Precipitation(in)]]&gt;0.1, 0.1, US_Accidents_Dec20_updated[[#This Row],[Precipitation(in)]])</f>
        <v>0</v>
      </c>
    </row>
    <row r="5154" spans="1:12" x14ac:dyDescent="0.25">
      <c r="A5154" t="str">
        <f>US_Accidents_Dec20_updated[[#This Row],[ID]]</f>
        <v>A-4211716</v>
      </c>
      <c r="B5154">
        <f>US_Accidents_Dec20_updated[[#This Row],[Start_Lat]]</f>
        <v>38.114784</v>
      </c>
      <c r="C5154">
        <f>US_Accidents_Dec20_updated[[#This Row],[Start_Lng]]</f>
        <v>-104.67291</v>
      </c>
      <c r="D5154">
        <f>US_Accidents_Dec20_updated[[#This Row],[Severity]]-1</f>
        <v>2</v>
      </c>
      <c r="E5154">
        <f>HOUR(US_Accidents_Dec20_updated[[#This Row],[Start_Time]])</f>
        <v>16</v>
      </c>
      <c r="F5154">
        <f>DAY(US_Accidents_Dec20_updated[[#This Row],[Start_Time]])</f>
        <v>29</v>
      </c>
      <c r="G5154">
        <f>MONTH(US_Accidents_Dec20_updated[[#This Row],[Start_Time]])</f>
        <v>8</v>
      </c>
      <c r="H5154" t="str">
        <f>US_Accidents_Dec20_updated[[#This Row],[Description]]</f>
        <v>At Verde Rd/Exit 87 - Accident.</v>
      </c>
      <c r="I5154" t="s">
        <v>50</v>
      </c>
      <c r="J5154">
        <f>IF(US_Accidents_Dec20_updated[[#This Row],[Visibility(mi)]]&gt;30, 30, MROUND(US_Accidents_Dec20_updated[[#This Row],[Visibility(mi)]],5))</f>
        <v>10</v>
      </c>
      <c r="K5154">
        <f>MROUND(US_Accidents_Dec20_updated[[#This Row],[Wind_Speed(mph)]],5)</f>
        <v>10</v>
      </c>
      <c r="L5154">
        <f>IF(US_Accidents_Dec20_updated[[#This Row],[Precipitation(in)]]&gt;0.1, 0.1, US_Accidents_Dec20_updated[[#This Row],[Precipitation(in)]])</f>
        <v>0</v>
      </c>
    </row>
    <row r="5155" spans="1:12" x14ac:dyDescent="0.25">
      <c r="A5155" t="str">
        <f>US_Accidents_Dec20_updated[[#This Row],[ID]]</f>
        <v>A-4211717</v>
      </c>
      <c r="B5155">
        <f>US_Accidents_Dec20_updated[[#This Row],[Start_Lat]]</f>
        <v>38.388525000000001</v>
      </c>
      <c r="C5155">
        <f>US_Accidents_Dec20_updated[[#This Row],[Start_Lng]]</f>
        <v>-107.422375</v>
      </c>
      <c r="D5155">
        <f>US_Accidents_Dec20_updated[[#This Row],[Severity]]-1</f>
        <v>3</v>
      </c>
      <c r="E5155">
        <f>HOUR(US_Accidents_Dec20_updated[[#This Row],[Start_Time]])</f>
        <v>16</v>
      </c>
      <c r="F5155">
        <f>DAY(US_Accidents_Dec20_updated[[#This Row],[Start_Time]])</f>
        <v>29</v>
      </c>
      <c r="G5155">
        <f>MONTH(US_Accidents_Dec20_updated[[#This Row],[Start_Time]])</f>
        <v>8</v>
      </c>
      <c r="H5155" t="str">
        <f>US_Accidents_Dec20_updated[[#This Row],[Description]]</f>
        <v>Closed at CO-92 - Road closed due to accident. emergency vehicles at scene.</v>
      </c>
      <c r="I5155" t="s">
        <v>50</v>
      </c>
      <c r="J5155">
        <f>IF(US_Accidents_Dec20_updated[[#This Row],[Visibility(mi)]]&gt;30, 30, MROUND(US_Accidents_Dec20_updated[[#This Row],[Visibility(mi)]],5))</f>
        <v>10</v>
      </c>
      <c r="K5155">
        <f>MROUND(US_Accidents_Dec20_updated[[#This Row],[Wind_Speed(mph)]],5)</f>
        <v>10</v>
      </c>
      <c r="L5155">
        <f>IF(US_Accidents_Dec20_updated[[#This Row],[Precipitation(in)]]&gt;0.1, 0.1, US_Accidents_Dec20_updated[[#This Row],[Precipitation(in)]])</f>
        <v>0</v>
      </c>
    </row>
    <row r="5156" spans="1:12" x14ac:dyDescent="0.25">
      <c r="A5156" t="str">
        <f>US_Accidents_Dec20_updated[[#This Row],[ID]]</f>
        <v>A-4211718</v>
      </c>
      <c r="B5156">
        <f>US_Accidents_Dec20_updated[[#This Row],[Start_Lat]]</f>
        <v>38.392890000000001</v>
      </c>
      <c r="C5156">
        <f>US_Accidents_Dec20_updated[[#This Row],[Start_Lng]]</f>
        <v>-107.41528</v>
      </c>
      <c r="D5156">
        <f>US_Accidents_Dec20_updated[[#This Row],[Severity]]-1</f>
        <v>3</v>
      </c>
      <c r="E5156">
        <f>HOUR(US_Accidents_Dec20_updated[[#This Row],[Start_Time]])</f>
        <v>16</v>
      </c>
      <c r="F5156">
        <f>DAY(US_Accidents_Dec20_updated[[#This Row],[Start_Time]])</f>
        <v>29</v>
      </c>
      <c r="G5156">
        <f>MONTH(US_Accidents_Dec20_updated[[#This Row],[Start_Time]])</f>
        <v>8</v>
      </c>
      <c r="H5156" t="str">
        <f>US_Accidents_Dec20_updated[[#This Row],[Description]]</f>
        <v>Closed at Hillcrest Dr - Road closed due to accident. emergency vehicles at scene.</v>
      </c>
      <c r="I5156" t="s">
        <v>50</v>
      </c>
      <c r="J5156">
        <f>IF(US_Accidents_Dec20_updated[[#This Row],[Visibility(mi)]]&gt;30, 30, MROUND(US_Accidents_Dec20_updated[[#This Row],[Visibility(mi)]],5))</f>
        <v>10</v>
      </c>
      <c r="K5156">
        <f>MROUND(US_Accidents_Dec20_updated[[#This Row],[Wind_Speed(mph)]],5)</f>
        <v>10</v>
      </c>
      <c r="L5156">
        <f>IF(US_Accidents_Dec20_updated[[#This Row],[Precipitation(in)]]&gt;0.1, 0.1, US_Accidents_Dec20_updated[[#This Row],[Precipitation(in)]])</f>
        <v>0</v>
      </c>
    </row>
    <row r="5157" spans="1:12" x14ac:dyDescent="0.25">
      <c r="A5157" t="str">
        <f>US_Accidents_Dec20_updated[[#This Row],[ID]]</f>
        <v>A-4211719</v>
      </c>
      <c r="B5157">
        <f>US_Accidents_Dec20_updated[[#This Row],[Start_Lat]]</f>
        <v>39.030566</v>
      </c>
      <c r="C5157">
        <f>US_Accidents_Dec20_updated[[#This Row],[Start_Lng]]</f>
        <v>-104.777407</v>
      </c>
      <c r="D5157">
        <f>US_Accidents_Dec20_updated[[#This Row],[Severity]]-1</f>
        <v>3</v>
      </c>
      <c r="E5157">
        <f>HOUR(US_Accidents_Dec20_updated[[#This Row],[Start_Time]])</f>
        <v>18</v>
      </c>
      <c r="F5157">
        <f>DAY(US_Accidents_Dec20_updated[[#This Row],[Start_Time]])</f>
        <v>29</v>
      </c>
      <c r="G5157">
        <f>MONTH(US_Accidents_Dec20_updated[[#This Row],[Start_Time]])</f>
        <v>8</v>
      </c>
      <c r="H5157" t="str">
        <f>US_Accidents_Dec20_updated[[#This Row],[Description]]</f>
        <v>Closed at State Highway 83 - Road closed due to accident. Overturned vehicle. emergency vehicles at scene.</v>
      </c>
      <c r="I5157" t="s">
        <v>50</v>
      </c>
      <c r="J5157">
        <f>IF(US_Accidents_Dec20_updated[[#This Row],[Visibility(mi)]]&gt;30, 30, MROUND(US_Accidents_Dec20_updated[[#This Row],[Visibility(mi)]],5))</f>
        <v>10</v>
      </c>
      <c r="K5157">
        <f>MROUND(US_Accidents_Dec20_updated[[#This Row],[Wind_Speed(mph)]],5)</f>
        <v>10</v>
      </c>
      <c r="L5157">
        <f>IF(US_Accidents_Dec20_updated[[#This Row],[Precipitation(in)]]&gt;0.1, 0.1, US_Accidents_Dec20_updated[[#This Row],[Precipitation(in)]])</f>
        <v>0</v>
      </c>
    </row>
    <row r="5158" spans="1:12" x14ac:dyDescent="0.25">
      <c r="A5158" t="str">
        <f>US_Accidents_Dec20_updated[[#This Row],[ID]]</f>
        <v>A-4211720</v>
      </c>
      <c r="B5158">
        <f>US_Accidents_Dec20_updated[[#This Row],[Start_Lat]]</f>
        <v>39.017615999999997</v>
      </c>
      <c r="C5158">
        <f>US_Accidents_Dec20_updated[[#This Row],[Start_Lng]]</f>
        <v>-104.78066</v>
      </c>
      <c r="D5158">
        <f>US_Accidents_Dec20_updated[[#This Row],[Severity]]-1</f>
        <v>2</v>
      </c>
      <c r="E5158">
        <f>HOUR(US_Accidents_Dec20_updated[[#This Row],[Start_Time]])</f>
        <v>16</v>
      </c>
      <c r="F5158">
        <f>DAY(US_Accidents_Dec20_updated[[#This Row],[Start_Time]])</f>
        <v>29</v>
      </c>
      <c r="G5158">
        <f>MONTH(US_Accidents_Dec20_updated[[#This Row],[Start_Time]])</f>
        <v>8</v>
      </c>
      <c r="H5158" t="str">
        <f>US_Accidents_Dec20_updated[[#This Row],[Description]]</f>
        <v>At North Gate Rd - Accident.</v>
      </c>
      <c r="I5158" t="s">
        <v>50</v>
      </c>
      <c r="J5158">
        <f>IF(US_Accidents_Dec20_updated[[#This Row],[Visibility(mi)]]&gt;30, 30, MROUND(US_Accidents_Dec20_updated[[#This Row],[Visibility(mi)]],5))</f>
        <v>10</v>
      </c>
      <c r="K5158">
        <f>MROUND(US_Accidents_Dec20_updated[[#This Row],[Wind_Speed(mph)]],5)</f>
        <v>15</v>
      </c>
      <c r="L5158">
        <f>IF(US_Accidents_Dec20_updated[[#This Row],[Precipitation(in)]]&gt;0.1, 0.1, US_Accidents_Dec20_updated[[#This Row],[Precipitation(in)]])</f>
        <v>0</v>
      </c>
    </row>
    <row r="5159" spans="1:12" x14ac:dyDescent="0.25">
      <c r="A5159" t="str">
        <f>US_Accidents_Dec20_updated[[#This Row],[ID]]</f>
        <v>A-4211721</v>
      </c>
      <c r="B5159">
        <f>US_Accidents_Dec20_updated[[#This Row],[Start_Lat]]</f>
        <v>38.115349999999999</v>
      </c>
      <c r="C5159">
        <f>US_Accidents_Dec20_updated[[#This Row],[Start_Lng]]</f>
        <v>-104.67316</v>
      </c>
      <c r="D5159">
        <f>US_Accidents_Dec20_updated[[#This Row],[Severity]]-1</f>
        <v>2</v>
      </c>
      <c r="E5159">
        <f>HOUR(US_Accidents_Dec20_updated[[#This Row],[Start_Time]])</f>
        <v>17</v>
      </c>
      <c r="F5159">
        <f>DAY(US_Accidents_Dec20_updated[[#This Row],[Start_Time]])</f>
        <v>29</v>
      </c>
      <c r="G5159">
        <f>MONTH(US_Accidents_Dec20_updated[[#This Row],[Start_Time]])</f>
        <v>8</v>
      </c>
      <c r="H5159" t="str">
        <f>US_Accidents_Dec20_updated[[#This Row],[Description]]</f>
        <v>At Exit 83 - Accident.</v>
      </c>
      <c r="I5159" t="s">
        <v>50</v>
      </c>
      <c r="J5159">
        <f>IF(US_Accidents_Dec20_updated[[#This Row],[Visibility(mi)]]&gt;30, 30, MROUND(US_Accidents_Dec20_updated[[#This Row],[Visibility(mi)]],5))</f>
        <v>10</v>
      </c>
      <c r="K5159">
        <f>MROUND(US_Accidents_Dec20_updated[[#This Row],[Wind_Speed(mph)]],5)</f>
        <v>20</v>
      </c>
      <c r="L5159">
        <f>IF(US_Accidents_Dec20_updated[[#This Row],[Precipitation(in)]]&gt;0.1, 0.1, US_Accidents_Dec20_updated[[#This Row],[Precipitation(in)]])</f>
        <v>0</v>
      </c>
    </row>
    <row r="5160" spans="1:12" x14ac:dyDescent="0.25">
      <c r="A5160" t="str">
        <f>US_Accidents_Dec20_updated[[#This Row],[ID]]</f>
        <v>A-4211725</v>
      </c>
      <c r="B5160">
        <f>US_Accidents_Dec20_updated[[#This Row],[Start_Lat]]</f>
        <v>39.021588999999999</v>
      </c>
      <c r="C5160">
        <f>US_Accidents_Dec20_updated[[#This Row],[Start_Lng]]</f>
        <v>-104.78034700000001</v>
      </c>
      <c r="D5160">
        <f>US_Accidents_Dec20_updated[[#This Row],[Severity]]-1</f>
        <v>3</v>
      </c>
      <c r="E5160">
        <f>HOUR(US_Accidents_Dec20_updated[[#This Row],[Start_Time]])</f>
        <v>19</v>
      </c>
      <c r="F5160">
        <f>DAY(US_Accidents_Dec20_updated[[#This Row],[Start_Time]])</f>
        <v>29</v>
      </c>
      <c r="G5160">
        <f>MONTH(US_Accidents_Dec20_updated[[#This Row],[Start_Time]])</f>
        <v>8</v>
      </c>
      <c r="H5160" t="str">
        <f>US_Accidents_Dec20_updated[[#This Row],[Description]]</f>
        <v>Closed at Shoup Rd - Road closed due to accident.</v>
      </c>
      <c r="I5160" t="s">
        <v>50</v>
      </c>
      <c r="J5160">
        <f>IF(US_Accidents_Dec20_updated[[#This Row],[Visibility(mi)]]&gt;30, 30, MROUND(US_Accidents_Dec20_updated[[#This Row],[Visibility(mi)]],5))</f>
        <v>10</v>
      </c>
      <c r="K5160">
        <f>MROUND(US_Accidents_Dec20_updated[[#This Row],[Wind_Speed(mph)]],5)</f>
        <v>10</v>
      </c>
      <c r="L5160">
        <f>IF(US_Accidents_Dec20_updated[[#This Row],[Precipitation(in)]]&gt;0.1, 0.1, US_Accidents_Dec20_updated[[#This Row],[Precipitation(in)]])</f>
        <v>0</v>
      </c>
    </row>
    <row r="5161" spans="1:12" x14ac:dyDescent="0.25">
      <c r="A5161" t="str">
        <f>US_Accidents_Dec20_updated[[#This Row],[ID]]</f>
        <v>A-4211727</v>
      </c>
      <c r="B5161">
        <f>US_Accidents_Dec20_updated[[#This Row],[Start_Lat]]</f>
        <v>39.856169000000001</v>
      </c>
      <c r="C5161">
        <f>US_Accidents_Dec20_updated[[#This Row],[Start_Lng]]</f>
        <v>-104.987252</v>
      </c>
      <c r="D5161">
        <f>US_Accidents_Dec20_updated[[#This Row],[Severity]]-1</f>
        <v>2</v>
      </c>
      <c r="E5161">
        <f>HOUR(US_Accidents_Dec20_updated[[#This Row],[Start_Time]])</f>
        <v>18</v>
      </c>
      <c r="F5161">
        <f>DAY(US_Accidents_Dec20_updated[[#This Row],[Start_Time]])</f>
        <v>29</v>
      </c>
      <c r="G5161">
        <f>MONTH(US_Accidents_Dec20_updated[[#This Row],[Start_Time]])</f>
        <v>8</v>
      </c>
      <c r="H5161" t="str">
        <f>US_Accidents_Dec20_updated[[#This Row],[Description]]</f>
        <v>At 84th Ave/Exit 219 - Accident.</v>
      </c>
      <c r="I5161" t="s">
        <v>50</v>
      </c>
      <c r="J5161">
        <f>IF(US_Accidents_Dec20_updated[[#This Row],[Visibility(mi)]]&gt;30, 30, MROUND(US_Accidents_Dec20_updated[[#This Row],[Visibility(mi)]],5))</f>
        <v>15</v>
      </c>
      <c r="K5161">
        <f>MROUND(US_Accidents_Dec20_updated[[#This Row],[Wind_Speed(mph)]],5)</f>
        <v>10</v>
      </c>
      <c r="L5161">
        <f>IF(US_Accidents_Dec20_updated[[#This Row],[Precipitation(in)]]&gt;0.1, 0.1, US_Accidents_Dec20_updated[[#This Row],[Precipitation(in)]])</f>
        <v>0</v>
      </c>
    </row>
    <row r="5162" spans="1:12" x14ac:dyDescent="0.25">
      <c r="A5162" t="str">
        <f>US_Accidents_Dec20_updated[[#This Row],[ID]]</f>
        <v>A-4211728</v>
      </c>
      <c r="B5162">
        <f>US_Accidents_Dec20_updated[[#This Row],[Start_Lat]]</f>
        <v>39.900159000000002</v>
      </c>
      <c r="C5162">
        <f>US_Accidents_Dec20_updated[[#This Row],[Start_Lng]]</f>
        <v>-104.988162</v>
      </c>
      <c r="D5162">
        <f>US_Accidents_Dec20_updated[[#This Row],[Severity]]-1</f>
        <v>2</v>
      </c>
      <c r="E5162">
        <f>HOUR(US_Accidents_Dec20_updated[[#This Row],[Start_Time]])</f>
        <v>17</v>
      </c>
      <c r="F5162">
        <f>DAY(US_Accidents_Dec20_updated[[#This Row],[Start_Time]])</f>
        <v>29</v>
      </c>
      <c r="G5162">
        <f>MONTH(US_Accidents_Dec20_updated[[#This Row],[Start_Time]])</f>
        <v>8</v>
      </c>
      <c r="H5162" t="str">
        <f>US_Accidents_Dec20_updated[[#This Row],[Description]]</f>
        <v>At 104th Ave/Exit 221 - Accident.</v>
      </c>
      <c r="I5162" t="s">
        <v>50</v>
      </c>
      <c r="J5162">
        <f>IF(US_Accidents_Dec20_updated[[#This Row],[Visibility(mi)]]&gt;30, 30, MROUND(US_Accidents_Dec20_updated[[#This Row],[Visibility(mi)]],5))</f>
        <v>15</v>
      </c>
      <c r="K5162">
        <f>MROUND(US_Accidents_Dec20_updated[[#This Row],[Wind_Speed(mph)]],5)</f>
        <v>10</v>
      </c>
      <c r="L5162">
        <f>IF(US_Accidents_Dec20_updated[[#This Row],[Precipitation(in)]]&gt;0.1, 0.1, US_Accidents_Dec20_updated[[#This Row],[Precipitation(in)]])</f>
        <v>0</v>
      </c>
    </row>
    <row r="5163" spans="1:12" x14ac:dyDescent="0.25">
      <c r="A5163" t="str">
        <f>US_Accidents_Dec20_updated[[#This Row],[ID]]</f>
        <v>A-4211732</v>
      </c>
      <c r="B5163">
        <f>US_Accidents_Dec20_updated[[#This Row],[Start_Lat]]</f>
        <v>39.900159000000002</v>
      </c>
      <c r="C5163">
        <f>US_Accidents_Dec20_updated[[#This Row],[Start_Lng]]</f>
        <v>-104.988162</v>
      </c>
      <c r="D5163">
        <f>US_Accidents_Dec20_updated[[#This Row],[Severity]]-1</f>
        <v>2</v>
      </c>
      <c r="E5163">
        <f>HOUR(US_Accidents_Dec20_updated[[#This Row],[Start_Time]])</f>
        <v>17</v>
      </c>
      <c r="F5163">
        <f>DAY(US_Accidents_Dec20_updated[[#This Row],[Start_Time]])</f>
        <v>29</v>
      </c>
      <c r="G5163">
        <f>MONTH(US_Accidents_Dec20_updated[[#This Row],[Start_Time]])</f>
        <v>8</v>
      </c>
      <c r="H5163" t="str">
        <f>US_Accidents_Dec20_updated[[#This Row],[Description]]</f>
        <v>At 104th Ave/Exit 221 - Accident.</v>
      </c>
      <c r="I5163" t="s">
        <v>50</v>
      </c>
      <c r="J5163">
        <f>IF(US_Accidents_Dec20_updated[[#This Row],[Visibility(mi)]]&gt;30, 30, MROUND(US_Accidents_Dec20_updated[[#This Row],[Visibility(mi)]],5))</f>
        <v>15</v>
      </c>
      <c r="K5163">
        <f>MROUND(US_Accidents_Dec20_updated[[#This Row],[Wind_Speed(mph)]],5)</f>
        <v>10</v>
      </c>
      <c r="L5163">
        <f>IF(US_Accidents_Dec20_updated[[#This Row],[Precipitation(in)]]&gt;0.1, 0.1, US_Accidents_Dec20_updated[[#This Row],[Precipitation(in)]])</f>
        <v>0</v>
      </c>
    </row>
    <row r="5164" spans="1:12" x14ac:dyDescent="0.25">
      <c r="A5164" t="str">
        <f>US_Accidents_Dec20_updated[[#This Row],[ID]]</f>
        <v>A-4211735</v>
      </c>
      <c r="B5164">
        <f>US_Accidents_Dec20_updated[[#This Row],[Start_Lat]]</f>
        <v>39.852139999999999</v>
      </c>
      <c r="C5164">
        <f>US_Accidents_Dec20_updated[[#This Row],[Start_Lng]]</f>
        <v>-104.98638</v>
      </c>
      <c r="D5164">
        <f>US_Accidents_Dec20_updated[[#This Row],[Severity]]-1</f>
        <v>2</v>
      </c>
      <c r="E5164">
        <f>HOUR(US_Accidents_Dec20_updated[[#This Row],[Start_Time]])</f>
        <v>18</v>
      </c>
      <c r="F5164">
        <f>DAY(US_Accidents_Dec20_updated[[#This Row],[Start_Time]])</f>
        <v>29</v>
      </c>
      <c r="G5164">
        <f>MONTH(US_Accidents_Dec20_updated[[#This Row],[Start_Time]])</f>
        <v>8</v>
      </c>
      <c r="H5164" t="str">
        <f>US_Accidents_Dec20_updated[[#This Row],[Description]]</f>
        <v>At 84th Ave/Exit 219 - Accident. Two lanes blocked.</v>
      </c>
      <c r="I5164" t="s">
        <v>50</v>
      </c>
      <c r="J5164">
        <f>IF(US_Accidents_Dec20_updated[[#This Row],[Visibility(mi)]]&gt;30, 30, MROUND(US_Accidents_Dec20_updated[[#This Row],[Visibility(mi)]],5))</f>
        <v>15</v>
      </c>
      <c r="K5164">
        <f>MROUND(US_Accidents_Dec20_updated[[#This Row],[Wind_Speed(mph)]],5)</f>
        <v>5</v>
      </c>
      <c r="L5164">
        <f>IF(US_Accidents_Dec20_updated[[#This Row],[Precipitation(in)]]&gt;0.1, 0.1, US_Accidents_Dec20_updated[[#This Row],[Precipitation(in)]])</f>
        <v>0</v>
      </c>
    </row>
    <row r="5165" spans="1:12" x14ac:dyDescent="0.25">
      <c r="A5165" t="str">
        <f>US_Accidents_Dec20_updated[[#This Row],[ID]]</f>
        <v>A-4211736</v>
      </c>
      <c r="B5165">
        <f>US_Accidents_Dec20_updated[[#This Row],[Start_Lat]]</f>
        <v>39.871679999999998</v>
      </c>
      <c r="C5165">
        <f>US_Accidents_Dec20_updated[[#This Row],[Start_Lng]]</f>
        <v>-104.9877</v>
      </c>
      <c r="D5165">
        <f>US_Accidents_Dec20_updated[[#This Row],[Severity]]-1</f>
        <v>2</v>
      </c>
      <c r="E5165">
        <f>HOUR(US_Accidents_Dec20_updated[[#This Row],[Start_Time]])</f>
        <v>18</v>
      </c>
      <c r="F5165">
        <f>DAY(US_Accidents_Dec20_updated[[#This Row],[Start_Time]])</f>
        <v>29</v>
      </c>
      <c r="G5165">
        <f>MONTH(US_Accidents_Dec20_updated[[#This Row],[Start_Time]])</f>
        <v>8</v>
      </c>
      <c r="H5165" t="str">
        <f>US_Accidents_Dec20_updated[[#This Row],[Description]]</f>
        <v>At Thornton Pky/Exit 220 - Accident.</v>
      </c>
      <c r="I5165" t="s">
        <v>50</v>
      </c>
      <c r="J5165">
        <f>IF(US_Accidents_Dec20_updated[[#This Row],[Visibility(mi)]]&gt;30, 30, MROUND(US_Accidents_Dec20_updated[[#This Row],[Visibility(mi)]],5))</f>
        <v>15</v>
      </c>
      <c r="K5165">
        <f>MROUND(US_Accidents_Dec20_updated[[#This Row],[Wind_Speed(mph)]],5)</f>
        <v>5</v>
      </c>
      <c r="L5165">
        <f>IF(US_Accidents_Dec20_updated[[#This Row],[Precipitation(in)]]&gt;0.1, 0.1, US_Accidents_Dec20_updated[[#This Row],[Precipitation(in)]])</f>
        <v>0</v>
      </c>
    </row>
    <row r="5166" spans="1:12" x14ac:dyDescent="0.25">
      <c r="A5166" t="str">
        <f>US_Accidents_Dec20_updated[[#This Row],[ID]]</f>
        <v>A-4211737</v>
      </c>
      <c r="B5166">
        <f>US_Accidents_Dec20_updated[[#This Row],[Start_Lat]]</f>
        <v>38.39376</v>
      </c>
      <c r="C5166">
        <f>US_Accidents_Dec20_updated[[#This Row],[Start_Lng]]</f>
        <v>-107.414417</v>
      </c>
      <c r="D5166">
        <f>US_Accidents_Dec20_updated[[#This Row],[Severity]]-1</f>
        <v>3</v>
      </c>
      <c r="E5166">
        <f>HOUR(US_Accidents_Dec20_updated[[#This Row],[Start_Time]])</f>
        <v>18</v>
      </c>
      <c r="F5166">
        <f>DAY(US_Accidents_Dec20_updated[[#This Row],[Start_Time]])</f>
        <v>29</v>
      </c>
      <c r="G5166">
        <f>MONTH(US_Accidents_Dec20_updated[[#This Row],[Start_Time]])</f>
        <v>8</v>
      </c>
      <c r="H5166" t="str">
        <f>US_Accidents_Dec20_updated[[#This Row],[Description]]</f>
        <v>At Hillcrest Dr - Accident. Single alternate lane traffic.</v>
      </c>
      <c r="I5166" t="s">
        <v>50</v>
      </c>
      <c r="J5166">
        <f>IF(US_Accidents_Dec20_updated[[#This Row],[Visibility(mi)]]&gt;30, 30, MROUND(US_Accidents_Dec20_updated[[#This Row],[Visibility(mi)]],5))</f>
        <v>10</v>
      </c>
      <c r="K5166">
        <f>MROUND(US_Accidents_Dec20_updated[[#This Row],[Wind_Speed(mph)]],5)</f>
        <v>10</v>
      </c>
      <c r="L5166">
        <f>IF(US_Accidents_Dec20_updated[[#This Row],[Precipitation(in)]]&gt;0.1, 0.1, US_Accidents_Dec20_updated[[#This Row],[Precipitation(in)]])</f>
        <v>0</v>
      </c>
    </row>
    <row r="5167" spans="1:12" x14ac:dyDescent="0.25">
      <c r="A5167" t="str">
        <f>US_Accidents_Dec20_updated[[#This Row],[ID]]</f>
        <v>A-4211738</v>
      </c>
      <c r="B5167">
        <f>US_Accidents_Dec20_updated[[#This Row],[Start_Lat]]</f>
        <v>38.388686</v>
      </c>
      <c r="C5167">
        <f>US_Accidents_Dec20_updated[[#This Row],[Start_Lng]]</f>
        <v>-107.42208599999999</v>
      </c>
      <c r="D5167">
        <f>US_Accidents_Dec20_updated[[#This Row],[Severity]]-1</f>
        <v>3</v>
      </c>
      <c r="E5167">
        <f>HOUR(US_Accidents_Dec20_updated[[#This Row],[Start_Time]])</f>
        <v>18</v>
      </c>
      <c r="F5167">
        <f>DAY(US_Accidents_Dec20_updated[[#This Row],[Start_Time]])</f>
        <v>29</v>
      </c>
      <c r="G5167">
        <f>MONTH(US_Accidents_Dec20_updated[[#This Row],[Start_Time]])</f>
        <v>8</v>
      </c>
      <c r="H5167" t="str">
        <f>US_Accidents_Dec20_updated[[#This Row],[Description]]</f>
        <v>At CO-92 - Accident. Single alternate lane traffic.</v>
      </c>
      <c r="I5167" t="s">
        <v>50</v>
      </c>
      <c r="J5167">
        <f>IF(US_Accidents_Dec20_updated[[#This Row],[Visibility(mi)]]&gt;30, 30, MROUND(US_Accidents_Dec20_updated[[#This Row],[Visibility(mi)]],5))</f>
        <v>10</v>
      </c>
      <c r="K5167">
        <f>MROUND(US_Accidents_Dec20_updated[[#This Row],[Wind_Speed(mph)]],5)</f>
        <v>10</v>
      </c>
      <c r="L5167">
        <f>IF(US_Accidents_Dec20_updated[[#This Row],[Precipitation(in)]]&gt;0.1, 0.1, US_Accidents_Dec20_updated[[#This Row],[Precipitation(in)]])</f>
        <v>0</v>
      </c>
    </row>
    <row r="5168" spans="1:12" x14ac:dyDescent="0.25">
      <c r="A5168" t="str">
        <f>US_Accidents_Dec20_updated[[#This Row],[ID]]</f>
        <v>A-4211740</v>
      </c>
      <c r="B5168">
        <f>US_Accidents_Dec20_updated[[#This Row],[Start_Lat]]</f>
        <v>39.699779999999997</v>
      </c>
      <c r="C5168">
        <f>US_Accidents_Dec20_updated[[#This Row],[Start_Lng]]</f>
        <v>-106.676541</v>
      </c>
      <c r="D5168">
        <f>US_Accidents_Dec20_updated[[#This Row],[Severity]]-1</f>
        <v>2</v>
      </c>
      <c r="E5168">
        <f>HOUR(US_Accidents_Dec20_updated[[#This Row],[Start_Time]])</f>
        <v>20</v>
      </c>
      <c r="F5168">
        <f>DAY(US_Accidents_Dec20_updated[[#This Row],[Start_Time]])</f>
        <v>29</v>
      </c>
      <c r="G5168">
        <f>MONTH(US_Accidents_Dec20_updated[[#This Row],[Start_Time]])</f>
        <v>8</v>
      </c>
      <c r="H5168" t="str">
        <f>US_Accidents_Dec20_updated[[#This Row],[Description]]</f>
        <v>At Eby Creek Rd/Exit 147 - Accident.</v>
      </c>
      <c r="I5168" t="s">
        <v>50</v>
      </c>
      <c r="J5168">
        <f>IF(US_Accidents_Dec20_updated[[#This Row],[Visibility(mi)]]&gt;30, 30, MROUND(US_Accidents_Dec20_updated[[#This Row],[Visibility(mi)]],5))</f>
        <v>10</v>
      </c>
      <c r="K5168">
        <f>MROUND(US_Accidents_Dec20_updated[[#This Row],[Wind_Speed(mph)]],5)</f>
        <v>5</v>
      </c>
      <c r="L5168">
        <f>IF(US_Accidents_Dec20_updated[[#This Row],[Precipitation(in)]]&gt;0.1, 0.1, US_Accidents_Dec20_updated[[#This Row],[Precipitation(in)]])</f>
        <v>0</v>
      </c>
    </row>
    <row r="5169" spans="1:12" x14ac:dyDescent="0.25">
      <c r="A5169" t="str">
        <f>US_Accidents_Dec20_updated[[#This Row],[ID]]</f>
        <v>A-4211741</v>
      </c>
      <c r="B5169">
        <f>US_Accidents_Dec20_updated[[#This Row],[Start_Lat]]</f>
        <v>38.39376</v>
      </c>
      <c r="C5169">
        <f>US_Accidents_Dec20_updated[[#This Row],[Start_Lng]]</f>
        <v>-107.414417</v>
      </c>
      <c r="D5169">
        <f>US_Accidents_Dec20_updated[[#This Row],[Severity]]-1</f>
        <v>3</v>
      </c>
      <c r="E5169">
        <f>HOUR(US_Accidents_Dec20_updated[[#This Row],[Start_Time]])</f>
        <v>19</v>
      </c>
      <c r="F5169">
        <f>DAY(US_Accidents_Dec20_updated[[#This Row],[Start_Time]])</f>
        <v>29</v>
      </c>
      <c r="G5169">
        <f>MONTH(US_Accidents_Dec20_updated[[#This Row],[Start_Time]])</f>
        <v>8</v>
      </c>
      <c r="H5169" t="str">
        <f>US_Accidents_Dec20_updated[[#This Row],[Description]]</f>
        <v>At E Main St - Accident. Single alternate lane traffic.</v>
      </c>
      <c r="I5169" t="s">
        <v>50</v>
      </c>
      <c r="J5169">
        <f>IF(US_Accidents_Dec20_updated[[#This Row],[Visibility(mi)]]&gt;30, 30, MROUND(US_Accidents_Dec20_updated[[#This Row],[Visibility(mi)]],5))</f>
        <v>10</v>
      </c>
      <c r="K5169">
        <f>MROUND(US_Accidents_Dec20_updated[[#This Row],[Wind_Speed(mph)]],5)</f>
        <v>10</v>
      </c>
      <c r="L5169">
        <f>IF(US_Accidents_Dec20_updated[[#This Row],[Precipitation(in)]]&gt;0.1, 0.1, US_Accidents_Dec20_updated[[#This Row],[Precipitation(in)]])</f>
        <v>0</v>
      </c>
    </row>
    <row r="5170" spans="1:12" x14ac:dyDescent="0.25">
      <c r="A5170" t="str">
        <f>US_Accidents_Dec20_updated[[#This Row],[ID]]</f>
        <v>A-4211742</v>
      </c>
      <c r="B5170">
        <f>US_Accidents_Dec20_updated[[#This Row],[Start_Lat]]</f>
        <v>38.388686</v>
      </c>
      <c r="C5170">
        <f>US_Accidents_Dec20_updated[[#This Row],[Start_Lng]]</f>
        <v>-107.42208599999999</v>
      </c>
      <c r="D5170">
        <f>US_Accidents_Dec20_updated[[#This Row],[Severity]]-1</f>
        <v>3</v>
      </c>
      <c r="E5170">
        <f>HOUR(US_Accidents_Dec20_updated[[#This Row],[Start_Time]])</f>
        <v>19</v>
      </c>
      <c r="F5170">
        <f>DAY(US_Accidents_Dec20_updated[[#This Row],[Start_Time]])</f>
        <v>29</v>
      </c>
      <c r="G5170">
        <f>MONTH(US_Accidents_Dec20_updated[[#This Row],[Start_Time]])</f>
        <v>8</v>
      </c>
      <c r="H5170" t="str">
        <f>US_Accidents_Dec20_updated[[#This Row],[Description]]</f>
        <v>At Lake City - Accident. Single alternate lane traffic.</v>
      </c>
      <c r="I5170" t="s">
        <v>50</v>
      </c>
      <c r="J5170">
        <f>IF(US_Accidents_Dec20_updated[[#This Row],[Visibility(mi)]]&gt;30, 30, MROUND(US_Accidents_Dec20_updated[[#This Row],[Visibility(mi)]],5))</f>
        <v>10</v>
      </c>
      <c r="K5170">
        <f>MROUND(US_Accidents_Dec20_updated[[#This Row],[Wind_Speed(mph)]],5)</f>
        <v>10</v>
      </c>
      <c r="L5170">
        <f>IF(US_Accidents_Dec20_updated[[#This Row],[Precipitation(in)]]&gt;0.1, 0.1, US_Accidents_Dec20_updated[[#This Row],[Precipitation(in)]])</f>
        <v>0</v>
      </c>
    </row>
    <row r="5171" spans="1:12" x14ac:dyDescent="0.25">
      <c r="A5171" t="str">
        <f>US_Accidents_Dec20_updated[[#This Row],[ID]]</f>
        <v>A-4211743</v>
      </c>
      <c r="B5171">
        <f>US_Accidents_Dec20_updated[[#This Row],[Start_Lat]]</f>
        <v>39.021588999999999</v>
      </c>
      <c r="C5171">
        <f>US_Accidents_Dec20_updated[[#This Row],[Start_Lng]]</f>
        <v>-104.78034700000001</v>
      </c>
      <c r="D5171">
        <f>US_Accidents_Dec20_updated[[#This Row],[Severity]]-1</f>
        <v>3</v>
      </c>
      <c r="E5171">
        <f>HOUR(US_Accidents_Dec20_updated[[#This Row],[Start_Time]])</f>
        <v>19</v>
      </c>
      <c r="F5171">
        <f>DAY(US_Accidents_Dec20_updated[[#This Row],[Start_Time]])</f>
        <v>29</v>
      </c>
      <c r="G5171">
        <f>MONTH(US_Accidents_Dec20_updated[[#This Row],[Start_Time]])</f>
        <v>8</v>
      </c>
      <c r="H5171" t="str">
        <f>US_Accidents_Dec20_updated[[#This Row],[Description]]</f>
        <v>Closed at State Highway 83 - Road closed due to accident.</v>
      </c>
      <c r="I5171" t="s">
        <v>50</v>
      </c>
      <c r="J5171">
        <f>IF(US_Accidents_Dec20_updated[[#This Row],[Visibility(mi)]]&gt;30, 30, MROUND(US_Accidents_Dec20_updated[[#This Row],[Visibility(mi)]],5))</f>
        <v>10</v>
      </c>
      <c r="K5171">
        <f>MROUND(US_Accidents_Dec20_updated[[#This Row],[Wind_Speed(mph)]],5)</f>
        <v>10</v>
      </c>
      <c r="L5171">
        <f>IF(US_Accidents_Dec20_updated[[#This Row],[Precipitation(in)]]&gt;0.1, 0.1, US_Accidents_Dec20_updated[[#This Row],[Precipitation(in)]])</f>
        <v>0</v>
      </c>
    </row>
    <row r="5172" spans="1:12" x14ac:dyDescent="0.25">
      <c r="A5172" t="str">
        <f>US_Accidents_Dec20_updated[[#This Row],[ID]]</f>
        <v>A-4213173</v>
      </c>
      <c r="B5172">
        <f>US_Accidents_Dec20_updated[[#This Row],[Start_Lat]]</f>
        <v>37.401297999999997</v>
      </c>
      <c r="C5172">
        <f>US_Accidents_Dec20_updated[[#This Row],[Start_Lng]]</f>
        <v>-104.61962800000001</v>
      </c>
      <c r="D5172">
        <f>US_Accidents_Dec20_updated[[#This Row],[Severity]]-1</f>
        <v>2</v>
      </c>
      <c r="E5172">
        <f>HOUR(US_Accidents_Dec20_updated[[#This Row],[Start_Time]])</f>
        <v>2</v>
      </c>
      <c r="F5172">
        <f>DAY(US_Accidents_Dec20_updated[[#This Row],[Start_Time]])</f>
        <v>30</v>
      </c>
      <c r="G5172">
        <f>MONTH(US_Accidents_Dec20_updated[[#This Row],[Start_Time]])</f>
        <v>8</v>
      </c>
      <c r="H5172" t="str">
        <f>US_Accidents_Dec20_updated[[#This Row],[Description]]</f>
        <v>At I-25-SPUR/Exit 34 - Accident.</v>
      </c>
      <c r="I5172" t="s">
        <v>50</v>
      </c>
      <c r="J5172">
        <f>IF(US_Accidents_Dec20_updated[[#This Row],[Visibility(mi)]]&gt;30, 30, MROUND(US_Accidents_Dec20_updated[[#This Row],[Visibility(mi)]],5))</f>
        <v>10</v>
      </c>
      <c r="K5172">
        <f>MROUND(US_Accidents_Dec20_updated[[#This Row],[Wind_Speed(mph)]],5)</f>
        <v>5</v>
      </c>
      <c r="L5172">
        <f>IF(US_Accidents_Dec20_updated[[#This Row],[Precipitation(in)]]&gt;0.1, 0.1, US_Accidents_Dec20_updated[[#This Row],[Precipitation(in)]])</f>
        <v>0</v>
      </c>
    </row>
    <row r="5173" spans="1:12" x14ac:dyDescent="0.25">
      <c r="A5173" t="str">
        <f>US_Accidents_Dec20_updated[[#This Row],[ID]]</f>
        <v>A-4213175</v>
      </c>
      <c r="B5173">
        <f>US_Accidents_Dec20_updated[[#This Row],[Start_Lat]]</f>
        <v>39.952975000000002</v>
      </c>
      <c r="C5173">
        <f>US_Accidents_Dec20_updated[[#This Row],[Start_Lng]]</f>
        <v>-105.232415</v>
      </c>
      <c r="D5173">
        <f>US_Accidents_Dec20_updated[[#This Row],[Severity]]-1</f>
        <v>3</v>
      </c>
      <c r="E5173">
        <f>HOUR(US_Accidents_Dec20_updated[[#This Row],[Start_Time]])</f>
        <v>5</v>
      </c>
      <c r="F5173">
        <f>DAY(US_Accidents_Dec20_updated[[#This Row],[Start_Time]])</f>
        <v>30</v>
      </c>
      <c r="G5173">
        <f>MONTH(US_Accidents_Dec20_updated[[#This Row],[Start_Time]])</f>
        <v>8</v>
      </c>
      <c r="H5173" t="str">
        <f>US_Accidents_Dec20_updated[[#This Row],[Description]]</f>
        <v>Closed at CO-170/Eldorado Springs Dr - Road closed due to accident.</v>
      </c>
      <c r="I5173" t="s">
        <v>50</v>
      </c>
      <c r="J5173">
        <f>IF(US_Accidents_Dec20_updated[[#This Row],[Visibility(mi)]]&gt;30, 30, MROUND(US_Accidents_Dec20_updated[[#This Row],[Visibility(mi)]],5))</f>
        <v>10</v>
      </c>
      <c r="K5173">
        <f>MROUND(US_Accidents_Dec20_updated[[#This Row],[Wind_Speed(mph)]],5)</f>
        <v>0</v>
      </c>
      <c r="L5173">
        <f>IF(US_Accidents_Dec20_updated[[#This Row],[Precipitation(in)]]&gt;0.1, 0.1, US_Accidents_Dec20_updated[[#This Row],[Precipitation(in)]])</f>
        <v>0</v>
      </c>
    </row>
    <row r="5174" spans="1:12" x14ac:dyDescent="0.25">
      <c r="A5174" t="str">
        <f>US_Accidents_Dec20_updated[[#This Row],[ID]]</f>
        <v>A-4213176</v>
      </c>
      <c r="B5174">
        <f>US_Accidents_Dec20_updated[[#This Row],[Start_Lat]]</f>
        <v>39.953629999999997</v>
      </c>
      <c r="C5174">
        <f>US_Accidents_Dec20_updated[[#This Row],[Start_Lng]]</f>
        <v>-105.23199</v>
      </c>
      <c r="D5174">
        <f>US_Accidents_Dec20_updated[[#This Row],[Severity]]-1</f>
        <v>3</v>
      </c>
      <c r="E5174">
        <f>HOUR(US_Accidents_Dec20_updated[[#This Row],[Start_Time]])</f>
        <v>5</v>
      </c>
      <c r="F5174">
        <f>DAY(US_Accidents_Dec20_updated[[#This Row],[Start_Time]])</f>
        <v>30</v>
      </c>
      <c r="G5174">
        <f>MONTH(US_Accidents_Dec20_updated[[#This Row],[Start_Time]])</f>
        <v>8</v>
      </c>
      <c r="H5174" t="str">
        <f>US_Accidents_Dec20_updated[[#This Row],[Description]]</f>
        <v>Closed at CO-170/Eldorado Springs Dr - Road closed due to accident.</v>
      </c>
      <c r="I5174" t="s">
        <v>50</v>
      </c>
      <c r="J5174">
        <f>IF(US_Accidents_Dec20_updated[[#This Row],[Visibility(mi)]]&gt;30, 30, MROUND(US_Accidents_Dec20_updated[[#This Row],[Visibility(mi)]],5))</f>
        <v>10</v>
      </c>
      <c r="K5174">
        <f>MROUND(US_Accidents_Dec20_updated[[#This Row],[Wind_Speed(mph)]],5)</f>
        <v>0</v>
      </c>
      <c r="L5174">
        <f>IF(US_Accidents_Dec20_updated[[#This Row],[Precipitation(in)]]&gt;0.1, 0.1, US_Accidents_Dec20_updated[[#This Row],[Precipitation(in)]])</f>
        <v>0</v>
      </c>
    </row>
    <row r="5175" spans="1:12" x14ac:dyDescent="0.25">
      <c r="A5175" t="str">
        <f>US_Accidents_Dec20_updated[[#This Row],[ID]]</f>
        <v>A-4213180</v>
      </c>
      <c r="B5175">
        <f>US_Accidents_Dec20_updated[[#This Row],[Start_Lat]]</f>
        <v>39.825116999999999</v>
      </c>
      <c r="C5175">
        <f>US_Accidents_Dec20_updated[[#This Row],[Start_Lng]]</f>
        <v>-104.966714</v>
      </c>
      <c r="D5175">
        <f>US_Accidents_Dec20_updated[[#This Row],[Severity]]-1</f>
        <v>2</v>
      </c>
      <c r="E5175">
        <f>HOUR(US_Accidents_Dec20_updated[[#This Row],[Start_Time]])</f>
        <v>6</v>
      </c>
      <c r="F5175">
        <f>DAY(US_Accidents_Dec20_updated[[#This Row],[Start_Time]])</f>
        <v>30</v>
      </c>
      <c r="G5175">
        <f>MONTH(US_Accidents_Dec20_updated[[#This Row],[Start_Time]])</f>
        <v>8</v>
      </c>
      <c r="H5175" t="str">
        <f>US_Accidents_Dec20_updated[[#This Row],[Description]]</f>
        <v>At I-76/Exit 1 - Accident.</v>
      </c>
      <c r="I5175" t="s">
        <v>50</v>
      </c>
      <c r="J5175">
        <f>IF(US_Accidents_Dec20_updated[[#This Row],[Visibility(mi)]]&gt;30, 30, MROUND(US_Accidents_Dec20_updated[[#This Row],[Visibility(mi)]],5))</f>
        <v>20</v>
      </c>
      <c r="K5175">
        <f>MROUND(US_Accidents_Dec20_updated[[#This Row],[Wind_Speed(mph)]],5)</f>
        <v>5</v>
      </c>
      <c r="L5175">
        <f>IF(US_Accidents_Dec20_updated[[#This Row],[Precipitation(in)]]&gt;0.1, 0.1, US_Accidents_Dec20_updated[[#This Row],[Precipitation(in)]])</f>
        <v>0</v>
      </c>
    </row>
    <row r="5176" spans="1:12" x14ac:dyDescent="0.25">
      <c r="A5176" t="str">
        <f>US_Accidents_Dec20_updated[[#This Row],[ID]]</f>
        <v>A-4213183</v>
      </c>
      <c r="B5176">
        <f>US_Accidents_Dec20_updated[[#This Row],[Start_Lat]]</f>
        <v>40.102044999999997</v>
      </c>
      <c r="C5176">
        <f>US_Accidents_Dec20_updated[[#This Row],[Start_Lng]]</f>
        <v>-104.602834</v>
      </c>
      <c r="D5176">
        <f>US_Accidents_Dec20_updated[[#This Row],[Severity]]-1</f>
        <v>3</v>
      </c>
      <c r="E5176">
        <f>HOUR(US_Accidents_Dec20_updated[[#This Row],[Start_Time]])</f>
        <v>7</v>
      </c>
      <c r="F5176">
        <f>DAY(US_Accidents_Dec20_updated[[#This Row],[Start_Time]])</f>
        <v>30</v>
      </c>
      <c r="G5176">
        <f>MONTH(US_Accidents_Dec20_updated[[#This Row],[Start_Time]])</f>
        <v>8</v>
      </c>
      <c r="H5176" t="str">
        <f>US_Accidents_Dec20_updated[[#This Row],[Description]]</f>
        <v>Closed between CR-49/Exit 34 and CO-52/Exit 31 - Road closed due to accident.</v>
      </c>
      <c r="I5176" t="s">
        <v>50</v>
      </c>
      <c r="J5176">
        <f>IF(US_Accidents_Dec20_updated[[#This Row],[Visibility(mi)]]&gt;30, 30, MROUND(US_Accidents_Dec20_updated[[#This Row],[Visibility(mi)]],5))</f>
        <v>10</v>
      </c>
      <c r="K5176">
        <f>MROUND(US_Accidents_Dec20_updated[[#This Row],[Wind_Speed(mph)]],5)</f>
        <v>10</v>
      </c>
      <c r="L5176">
        <f>IF(US_Accidents_Dec20_updated[[#This Row],[Precipitation(in)]]&gt;0.1, 0.1, US_Accidents_Dec20_updated[[#This Row],[Precipitation(in)]])</f>
        <v>0</v>
      </c>
    </row>
    <row r="5177" spans="1:12" x14ac:dyDescent="0.25">
      <c r="A5177" t="str">
        <f>US_Accidents_Dec20_updated[[#This Row],[ID]]</f>
        <v>A-4213187</v>
      </c>
      <c r="B5177">
        <f>US_Accidents_Dec20_updated[[#This Row],[Start_Lat]]</f>
        <v>40.478830000000002</v>
      </c>
      <c r="C5177">
        <f>US_Accidents_Dec20_updated[[#This Row],[Start_Lng]]</f>
        <v>-104.62102</v>
      </c>
      <c r="D5177">
        <f>US_Accidents_Dec20_updated[[#This Row],[Severity]]-1</f>
        <v>3</v>
      </c>
      <c r="E5177">
        <f>HOUR(US_Accidents_Dec20_updated[[#This Row],[Start_Time]])</f>
        <v>7</v>
      </c>
      <c r="F5177">
        <f>DAY(US_Accidents_Dec20_updated[[#This Row],[Start_Time]])</f>
        <v>30</v>
      </c>
      <c r="G5177">
        <f>MONTH(US_Accidents_Dec20_updated[[#This Row],[Start_Time]])</f>
        <v>8</v>
      </c>
      <c r="H5177" t="str">
        <f>US_Accidents_Dec20_updated[[#This Row],[Description]]</f>
        <v>Closed at County Road 47 - Road closed due to accident.</v>
      </c>
      <c r="I5177" t="s">
        <v>50</v>
      </c>
      <c r="J5177">
        <f>IF(US_Accidents_Dec20_updated[[#This Row],[Visibility(mi)]]&gt;30, 30, MROUND(US_Accidents_Dec20_updated[[#This Row],[Visibility(mi)]],5))</f>
        <v>10</v>
      </c>
      <c r="K5177">
        <f>MROUND(US_Accidents_Dec20_updated[[#This Row],[Wind_Speed(mph)]],5)</f>
        <v>5</v>
      </c>
      <c r="L5177">
        <f>IF(US_Accidents_Dec20_updated[[#This Row],[Precipitation(in)]]&gt;0.1, 0.1, US_Accidents_Dec20_updated[[#This Row],[Precipitation(in)]])</f>
        <v>0</v>
      </c>
    </row>
    <row r="5178" spans="1:12" x14ac:dyDescent="0.25">
      <c r="A5178" t="str">
        <f>US_Accidents_Dec20_updated[[#This Row],[ID]]</f>
        <v>A-4213188</v>
      </c>
      <c r="B5178">
        <f>US_Accidents_Dec20_updated[[#This Row],[Start_Lat]]</f>
        <v>40.478830000000002</v>
      </c>
      <c r="C5178">
        <f>US_Accidents_Dec20_updated[[#This Row],[Start_Lng]]</f>
        <v>-104.62102</v>
      </c>
      <c r="D5178">
        <f>US_Accidents_Dec20_updated[[#This Row],[Severity]]-1</f>
        <v>3</v>
      </c>
      <c r="E5178">
        <f>HOUR(US_Accidents_Dec20_updated[[#This Row],[Start_Time]])</f>
        <v>7</v>
      </c>
      <c r="F5178">
        <f>DAY(US_Accidents_Dec20_updated[[#This Row],[Start_Time]])</f>
        <v>30</v>
      </c>
      <c r="G5178">
        <f>MONTH(US_Accidents_Dec20_updated[[#This Row],[Start_Time]])</f>
        <v>8</v>
      </c>
      <c r="H5178" t="str">
        <f>US_Accidents_Dec20_updated[[#This Row],[Description]]</f>
        <v>Closed at County Road 47 - Road closed due to accident.</v>
      </c>
      <c r="I5178" t="s">
        <v>50</v>
      </c>
      <c r="J5178">
        <f>IF(US_Accidents_Dec20_updated[[#This Row],[Visibility(mi)]]&gt;30, 30, MROUND(US_Accidents_Dec20_updated[[#This Row],[Visibility(mi)]],5))</f>
        <v>10</v>
      </c>
      <c r="K5178">
        <f>MROUND(US_Accidents_Dec20_updated[[#This Row],[Wind_Speed(mph)]],5)</f>
        <v>5</v>
      </c>
      <c r="L5178">
        <f>IF(US_Accidents_Dec20_updated[[#This Row],[Precipitation(in)]]&gt;0.1, 0.1, US_Accidents_Dec20_updated[[#This Row],[Precipitation(in)]])</f>
        <v>0</v>
      </c>
    </row>
    <row r="5179" spans="1:12" x14ac:dyDescent="0.25">
      <c r="A5179" t="str">
        <f>US_Accidents_Dec20_updated[[#This Row],[ID]]</f>
        <v>A-4213203</v>
      </c>
      <c r="B5179">
        <f>US_Accidents_Dec20_updated[[#This Row],[Start_Lat]]</f>
        <v>40.392625000000002</v>
      </c>
      <c r="C5179">
        <f>US_Accidents_Dec20_updated[[#This Row],[Start_Lng]]</f>
        <v>-104.9935</v>
      </c>
      <c r="D5179">
        <f>US_Accidents_Dec20_updated[[#This Row],[Severity]]-1</f>
        <v>2</v>
      </c>
      <c r="E5179">
        <f>HOUR(US_Accidents_Dec20_updated[[#This Row],[Start_Time]])</f>
        <v>10</v>
      </c>
      <c r="F5179">
        <f>DAY(US_Accidents_Dec20_updated[[#This Row],[Start_Time]])</f>
        <v>30</v>
      </c>
      <c r="G5179">
        <f>MONTH(US_Accidents_Dec20_updated[[#This Row],[Start_Time]])</f>
        <v>8</v>
      </c>
      <c r="H5179" t="str">
        <f>US_Accidents_Dec20_updated[[#This Row],[Description]]</f>
        <v>At CO-402/Exit 255 - Accident.</v>
      </c>
      <c r="I5179" t="s">
        <v>50</v>
      </c>
      <c r="J5179">
        <f>IF(US_Accidents_Dec20_updated[[#This Row],[Visibility(mi)]]&gt;30, 30, MROUND(US_Accidents_Dec20_updated[[#This Row],[Visibility(mi)]],5))</f>
        <v>10</v>
      </c>
      <c r="K5179">
        <f>MROUND(US_Accidents_Dec20_updated[[#This Row],[Wind_Speed(mph)]],5)</f>
        <v>0</v>
      </c>
      <c r="L5179">
        <f>IF(US_Accidents_Dec20_updated[[#This Row],[Precipitation(in)]]&gt;0.1, 0.1, US_Accidents_Dec20_updated[[#This Row],[Precipitation(in)]])</f>
        <v>0</v>
      </c>
    </row>
    <row r="5180" spans="1:12" x14ac:dyDescent="0.25">
      <c r="A5180" t="str">
        <f>US_Accidents_Dec20_updated[[#This Row],[ID]]</f>
        <v>A-4213204</v>
      </c>
      <c r="B5180">
        <f>US_Accidents_Dec20_updated[[#This Row],[Start_Lat]]</f>
        <v>39.760249999999999</v>
      </c>
      <c r="C5180">
        <f>US_Accidents_Dec20_updated[[#This Row],[Start_Lng]]</f>
        <v>-105.006</v>
      </c>
      <c r="D5180">
        <f>US_Accidents_Dec20_updated[[#This Row],[Severity]]-1</f>
        <v>2</v>
      </c>
      <c r="E5180">
        <f>HOUR(US_Accidents_Dec20_updated[[#This Row],[Start_Time]])</f>
        <v>11</v>
      </c>
      <c r="F5180">
        <f>DAY(US_Accidents_Dec20_updated[[#This Row],[Start_Time]])</f>
        <v>30</v>
      </c>
      <c r="G5180">
        <f>MONTH(US_Accidents_Dec20_updated[[#This Row],[Start_Time]])</f>
        <v>8</v>
      </c>
      <c r="H5180" t="str">
        <f>US_Accidents_Dec20_updated[[#This Row],[Description]]</f>
        <v>At 20th St/Exit 212 - Accident.</v>
      </c>
      <c r="I5180" t="s">
        <v>50</v>
      </c>
      <c r="J5180">
        <f>IF(US_Accidents_Dec20_updated[[#This Row],[Visibility(mi)]]&gt;30, 30, MROUND(US_Accidents_Dec20_updated[[#This Row],[Visibility(mi)]],5))</f>
        <v>15</v>
      </c>
      <c r="K5180">
        <f>MROUND(US_Accidents_Dec20_updated[[#This Row],[Wind_Speed(mph)]],5)</f>
        <v>5</v>
      </c>
      <c r="L5180">
        <f>IF(US_Accidents_Dec20_updated[[#This Row],[Precipitation(in)]]&gt;0.1, 0.1, US_Accidents_Dec20_updated[[#This Row],[Precipitation(in)]])</f>
        <v>0</v>
      </c>
    </row>
    <row r="5181" spans="1:12" x14ac:dyDescent="0.25">
      <c r="A5181" t="str">
        <f>US_Accidents_Dec20_updated[[#This Row],[ID]]</f>
        <v>A-4213206</v>
      </c>
      <c r="B5181">
        <f>US_Accidents_Dec20_updated[[#This Row],[Start_Lat]]</f>
        <v>39.629835</v>
      </c>
      <c r="C5181">
        <f>US_Accidents_Dec20_updated[[#This Row],[Start_Lng]]</f>
        <v>-104.905182</v>
      </c>
      <c r="D5181">
        <f>US_Accidents_Dec20_updated[[#This Row],[Severity]]-1</f>
        <v>2</v>
      </c>
      <c r="E5181">
        <f>HOUR(US_Accidents_Dec20_updated[[#This Row],[Start_Time]])</f>
        <v>12</v>
      </c>
      <c r="F5181">
        <f>DAY(US_Accidents_Dec20_updated[[#This Row],[Start_Time]])</f>
        <v>30</v>
      </c>
      <c r="G5181">
        <f>MONTH(US_Accidents_Dec20_updated[[#This Row],[Start_Time]])</f>
        <v>8</v>
      </c>
      <c r="H5181" t="str">
        <f>US_Accidents_Dec20_updated[[#This Row],[Description]]</f>
        <v>At I-225 - Accident.</v>
      </c>
      <c r="I5181" t="s">
        <v>50</v>
      </c>
      <c r="J5181">
        <f>IF(US_Accidents_Dec20_updated[[#This Row],[Visibility(mi)]]&gt;30, 30, MROUND(US_Accidents_Dec20_updated[[#This Row],[Visibility(mi)]],5))</f>
        <v>10</v>
      </c>
      <c r="K5181">
        <f>MROUND(US_Accidents_Dec20_updated[[#This Row],[Wind_Speed(mph)]],5)</f>
        <v>10</v>
      </c>
      <c r="L5181">
        <f>IF(US_Accidents_Dec20_updated[[#This Row],[Precipitation(in)]]&gt;0.1, 0.1, US_Accidents_Dec20_updated[[#This Row],[Precipitation(in)]])</f>
        <v>0</v>
      </c>
    </row>
    <row r="5182" spans="1:12" x14ac:dyDescent="0.25">
      <c r="A5182" t="str">
        <f>US_Accidents_Dec20_updated[[#This Row],[ID]]</f>
        <v>A-4213210</v>
      </c>
      <c r="B5182">
        <f>US_Accidents_Dec20_updated[[#This Row],[Start_Lat]]</f>
        <v>38.019745</v>
      </c>
      <c r="C5182">
        <f>US_Accidents_Dec20_updated[[#This Row],[Start_Lng]]</f>
        <v>-108.90798100000001</v>
      </c>
      <c r="D5182">
        <f>US_Accidents_Dec20_updated[[#This Row],[Severity]]-1</f>
        <v>2</v>
      </c>
      <c r="E5182">
        <f>HOUR(US_Accidents_Dec20_updated[[#This Row],[Start_Time]])</f>
        <v>15</v>
      </c>
      <c r="F5182">
        <f>DAY(US_Accidents_Dec20_updated[[#This Row],[Start_Time]])</f>
        <v>30</v>
      </c>
      <c r="G5182">
        <f>MONTH(US_Accidents_Dec20_updated[[#This Row],[Start_Time]])</f>
        <v>8</v>
      </c>
      <c r="H5182" t="str">
        <f>US_Accidents_Dec20_updated[[#This Row],[Description]]</f>
        <v>At S8 Rd - Accident.</v>
      </c>
      <c r="I5182" t="s">
        <v>50</v>
      </c>
      <c r="J5182">
        <f>IF(US_Accidents_Dec20_updated[[#This Row],[Visibility(mi)]]&gt;30, 30, MROUND(US_Accidents_Dec20_updated[[#This Row],[Visibility(mi)]],5))</f>
        <v>10</v>
      </c>
      <c r="K5182">
        <f>MROUND(US_Accidents_Dec20_updated[[#This Row],[Wind_Speed(mph)]],5)</f>
        <v>10</v>
      </c>
      <c r="L5182">
        <f>IF(US_Accidents_Dec20_updated[[#This Row],[Precipitation(in)]]&gt;0.1, 0.1, US_Accidents_Dec20_updated[[#This Row],[Precipitation(in)]])</f>
        <v>0</v>
      </c>
    </row>
    <row r="5183" spans="1:12" x14ac:dyDescent="0.25">
      <c r="A5183" t="str">
        <f>US_Accidents_Dec20_updated[[#This Row],[ID]]</f>
        <v>A-4213212</v>
      </c>
      <c r="B5183">
        <f>US_Accidents_Dec20_updated[[#This Row],[Start_Lat]]</f>
        <v>38.028905999999999</v>
      </c>
      <c r="C5183">
        <f>US_Accidents_Dec20_updated[[#This Row],[Start_Lng]]</f>
        <v>-108.900873</v>
      </c>
      <c r="D5183">
        <f>US_Accidents_Dec20_updated[[#This Row],[Severity]]-1</f>
        <v>2</v>
      </c>
      <c r="E5183">
        <f>HOUR(US_Accidents_Dec20_updated[[#This Row],[Start_Time]])</f>
        <v>15</v>
      </c>
      <c r="F5183">
        <f>DAY(US_Accidents_Dec20_updated[[#This Row],[Start_Time]])</f>
        <v>30</v>
      </c>
      <c r="G5183">
        <f>MONTH(US_Accidents_Dec20_updated[[#This Row],[Start_Time]])</f>
        <v>8</v>
      </c>
      <c r="H5183" t="str">
        <f>US_Accidents_Dec20_updated[[#This Row],[Description]]</f>
        <v>At 7N Rd - Accident.</v>
      </c>
      <c r="I5183" t="s">
        <v>50</v>
      </c>
      <c r="J5183">
        <f>IF(US_Accidents_Dec20_updated[[#This Row],[Visibility(mi)]]&gt;30, 30, MROUND(US_Accidents_Dec20_updated[[#This Row],[Visibility(mi)]],5))</f>
        <v>10</v>
      </c>
      <c r="K5183">
        <f>MROUND(US_Accidents_Dec20_updated[[#This Row],[Wind_Speed(mph)]],5)</f>
        <v>10</v>
      </c>
      <c r="L5183">
        <f>IF(US_Accidents_Dec20_updated[[#This Row],[Precipitation(in)]]&gt;0.1, 0.1, US_Accidents_Dec20_updated[[#This Row],[Precipitation(in)]])</f>
        <v>0</v>
      </c>
    </row>
    <row r="5184" spans="1:12" x14ac:dyDescent="0.25">
      <c r="A5184" t="str">
        <f>US_Accidents_Dec20_updated[[#This Row],[ID]]</f>
        <v>A-4213214</v>
      </c>
      <c r="B5184">
        <f>US_Accidents_Dec20_updated[[#This Row],[Start_Lat]]</f>
        <v>37.982489999999999</v>
      </c>
      <c r="C5184">
        <f>US_Accidents_Dec20_updated[[#This Row],[Start_Lng]]</f>
        <v>-108.94114</v>
      </c>
      <c r="D5184">
        <f>US_Accidents_Dec20_updated[[#This Row],[Severity]]-1</f>
        <v>3</v>
      </c>
      <c r="E5184">
        <f>HOUR(US_Accidents_Dec20_updated[[#This Row],[Start_Time]])</f>
        <v>15</v>
      </c>
      <c r="F5184">
        <f>DAY(US_Accidents_Dec20_updated[[#This Row],[Start_Time]])</f>
        <v>30</v>
      </c>
      <c r="G5184">
        <f>MONTH(US_Accidents_Dec20_updated[[#This Row],[Start_Time]])</f>
        <v>8</v>
      </c>
      <c r="H5184" t="str">
        <f>US_Accidents_Dec20_updated[[#This Row],[Description]]</f>
        <v>Closed at S8 Rd - Road closed due to accident.</v>
      </c>
      <c r="I5184" t="s">
        <v>50</v>
      </c>
      <c r="J5184">
        <f>IF(US_Accidents_Dec20_updated[[#This Row],[Visibility(mi)]]&gt;30, 30, MROUND(US_Accidents_Dec20_updated[[#This Row],[Visibility(mi)]],5))</f>
        <v>10</v>
      </c>
      <c r="K5184">
        <f>MROUND(US_Accidents_Dec20_updated[[#This Row],[Wind_Speed(mph)]],5)</f>
        <v>10</v>
      </c>
      <c r="L5184">
        <f>IF(US_Accidents_Dec20_updated[[#This Row],[Precipitation(in)]]&gt;0.1, 0.1, US_Accidents_Dec20_updated[[#This Row],[Precipitation(in)]])</f>
        <v>0</v>
      </c>
    </row>
    <row r="5185" spans="1:12" x14ac:dyDescent="0.25">
      <c r="A5185" t="str">
        <f>US_Accidents_Dec20_updated[[#This Row],[ID]]</f>
        <v>A-4213215</v>
      </c>
      <c r="B5185">
        <f>US_Accidents_Dec20_updated[[#This Row],[Start_Lat]]</f>
        <v>38.034272000000001</v>
      </c>
      <c r="C5185">
        <f>US_Accidents_Dec20_updated[[#This Row],[Start_Lng]]</f>
        <v>-108.889893</v>
      </c>
      <c r="D5185">
        <f>US_Accidents_Dec20_updated[[#This Row],[Severity]]-1</f>
        <v>3</v>
      </c>
      <c r="E5185">
        <f>HOUR(US_Accidents_Dec20_updated[[#This Row],[Start_Time]])</f>
        <v>15</v>
      </c>
      <c r="F5185">
        <f>DAY(US_Accidents_Dec20_updated[[#This Row],[Start_Time]])</f>
        <v>30</v>
      </c>
      <c r="G5185">
        <f>MONTH(US_Accidents_Dec20_updated[[#This Row],[Start_Time]])</f>
        <v>8</v>
      </c>
      <c r="H5185" t="str">
        <f>US_Accidents_Dec20_updated[[#This Row],[Description]]</f>
        <v>Closed at 7N Rd - Road closed due to accident.</v>
      </c>
      <c r="I5185" t="s">
        <v>50</v>
      </c>
      <c r="J5185">
        <f>IF(US_Accidents_Dec20_updated[[#This Row],[Visibility(mi)]]&gt;30, 30, MROUND(US_Accidents_Dec20_updated[[#This Row],[Visibility(mi)]],5))</f>
        <v>10</v>
      </c>
      <c r="K5185">
        <f>MROUND(US_Accidents_Dec20_updated[[#This Row],[Wind_Speed(mph)]],5)</f>
        <v>10</v>
      </c>
      <c r="L5185">
        <f>IF(US_Accidents_Dec20_updated[[#This Row],[Precipitation(in)]]&gt;0.1, 0.1, US_Accidents_Dec20_updated[[#This Row],[Precipitation(in)]])</f>
        <v>0</v>
      </c>
    </row>
    <row r="5186" spans="1:12" x14ac:dyDescent="0.25">
      <c r="A5186" t="str">
        <f>US_Accidents_Dec20_updated[[#This Row],[ID]]</f>
        <v>A-4213216</v>
      </c>
      <c r="B5186">
        <f>US_Accidents_Dec20_updated[[#This Row],[Start_Lat]]</f>
        <v>39.592350000000003</v>
      </c>
      <c r="C5186">
        <f>US_Accidents_Dec20_updated[[#This Row],[Start_Lng]]</f>
        <v>-104.88356</v>
      </c>
      <c r="D5186">
        <f>US_Accidents_Dec20_updated[[#This Row],[Severity]]-1</f>
        <v>2</v>
      </c>
      <c r="E5186">
        <f>HOUR(US_Accidents_Dec20_updated[[#This Row],[Start_Time]])</f>
        <v>14</v>
      </c>
      <c r="F5186">
        <f>DAY(US_Accidents_Dec20_updated[[#This Row],[Start_Time]])</f>
        <v>30</v>
      </c>
      <c r="G5186">
        <f>MONTH(US_Accidents_Dec20_updated[[#This Row],[Start_Time]])</f>
        <v>8</v>
      </c>
      <c r="H5186" t="str">
        <f>US_Accidents_Dec20_updated[[#This Row],[Description]]</f>
        <v>At Dry Creek Rd/Exit 196 - Accident.</v>
      </c>
      <c r="I5186" t="s">
        <v>50</v>
      </c>
      <c r="J5186">
        <f>IF(US_Accidents_Dec20_updated[[#This Row],[Visibility(mi)]]&gt;30, 30, MROUND(US_Accidents_Dec20_updated[[#This Row],[Visibility(mi)]],5))</f>
        <v>10</v>
      </c>
      <c r="K5186">
        <f>MROUND(US_Accidents_Dec20_updated[[#This Row],[Wind_Speed(mph)]],5)</f>
        <v>5</v>
      </c>
      <c r="L5186">
        <f>IF(US_Accidents_Dec20_updated[[#This Row],[Precipitation(in)]]&gt;0.1, 0.1, US_Accidents_Dec20_updated[[#This Row],[Precipitation(in)]])</f>
        <v>0</v>
      </c>
    </row>
    <row r="5187" spans="1:12" x14ac:dyDescent="0.25">
      <c r="A5187" t="str">
        <f>US_Accidents_Dec20_updated[[#This Row],[ID]]</f>
        <v>A-4213217</v>
      </c>
      <c r="B5187">
        <f>US_Accidents_Dec20_updated[[#This Row],[Start_Lat]]</f>
        <v>39.267848999999998</v>
      </c>
      <c r="C5187">
        <f>US_Accidents_Dec20_updated[[#This Row],[Start_Lng]]</f>
        <v>-104.896096</v>
      </c>
      <c r="D5187">
        <f>US_Accidents_Dec20_updated[[#This Row],[Severity]]-1</f>
        <v>3</v>
      </c>
      <c r="E5187">
        <f>HOUR(US_Accidents_Dec20_updated[[#This Row],[Start_Time]])</f>
        <v>13</v>
      </c>
      <c r="F5187">
        <f>DAY(US_Accidents_Dec20_updated[[#This Row],[Start_Time]])</f>
        <v>30</v>
      </c>
      <c r="G5187">
        <f>MONTH(US_Accidents_Dec20_updated[[#This Row],[Start_Time]])</f>
        <v>8</v>
      </c>
      <c r="H5187" t="str">
        <f>US_Accidents_Dec20_updated[[#This Row],[Description]]</f>
        <v>Closed between Spruce Mountain Rd/Exit 173 and Wilcox St/Plum Crk Pky/Exit 181 - Road closed due to accident.</v>
      </c>
      <c r="I5187" t="s">
        <v>50</v>
      </c>
      <c r="J5187">
        <f>IF(US_Accidents_Dec20_updated[[#This Row],[Visibility(mi)]]&gt;30, 30, MROUND(US_Accidents_Dec20_updated[[#This Row],[Visibility(mi)]],5))</f>
        <v>10</v>
      </c>
      <c r="K5187">
        <f>MROUND(US_Accidents_Dec20_updated[[#This Row],[Wind_Speed(mph)]],5)</f>
        <v>10</v>
      </c>
      <c r="L5187">
        <f>IF(US_Accidents_Dec20_updated[[#This Row],[Precipitation(in)]]&gt;0.1, 0.1, US_Accidents_Dec20_updated[[#This Row],[Precipitation(in)]])</f>
        <v>0</v>
      </c>
    </row>
    <row r="5188" spans="1:12" x14ac:dyDescent="0.25">
      <c r="A5188" t="str">
        <f>US_Accidents_Dec20_updated[[#This Row],[ID]]</f>
        <v>A-4213218</v>
      </c>
      <c r="B5188">
        <f>US_Accidents_Dec20_updated[[#This Row],[Start_Lat]]</f>
        <v>39.267848000000001</v>
      </c>
      <c r="C5188">
        <f>US_Accidents_Dec20_updated[[#This Row],[Start_Lng]]</f>
        <v>-104.896096</v>
      </c>
      <c r="D5188">
        <f>US_Accidents_Dec20_updated[[#This Row],[Severity]]-1</f>
        <v>3</v>
      </c>
      <c r="E5188">
        <f>HOUR(US_Accidents_Dec20_updated[[#This Row],[Start_Time]])</f>
        <v>14</v>
      </c>
      <c r="F5188">
        <f>DAY(US_Accidents_Dec20_updated[[#This Row],[Start_Time]])</f>
        <v>30</v>
      </c>
      <c r="G5188">
        <f>MONTH(US_Accidents_Dec20_updated[[#This Row],[Start_Time]])</f>
        <v>8</v>
      </c>
      <c r="H5188" t="str">
        <f>US_Accidents_Dec20_updated[[#This Row],[Description]]</f>
        <v>Closed between Tomah Rd/Exit 174 and Wilcox St/Plum Crk Pky/Exit 181 - Road closed due to accident.</v>
      </c>
      <c r="I5188" t="s">
        <v>50</v>
      </c>
      <c r="J5188">
        <f>IF(US_Accidents_Dec20_updated[[#This Row],[Visibility(mi)]]&gt;30, 30, MROUND(US_Accidents_Dec20_updated[[#This Row],[Visibility(mi)]],5))</f>
        <v>10</v>
      </c>
      <c r="K5188">
        <f>MROUND(US_Accidents_Dec20_updated[[#This Row],[Wind_Speed(mph)]],5)</f>
        <v>0</v>
      </c>
      <c r="L5188">
        <f>IF(US_Accidents_Dec20_updated[[#This Row],[Precipitation(in)]]&gt;0.1, 0.1, US_Accidents_Dec20_updated[[#This Row],[Precipitation(in)]])</f>
        <v>0</v>
      </c>
    </row>
    <row r="5189" spans="1:12" x14ac:dyDescent="0.25">
      <c r="A5189" t="str">
        <f>US_Accidents_Dec20_updated[[#This Row],[ID]]</f>
        <v>A-4213224</v>
      </c>
      <c r="B5189">
        <f>US_Accidents_Dec20_updated[[#This Row],[Start_Lat]]</f>
        <v>39.882769000000003</v>
      </c>
      <c r="C5189">
        <f>US_Accidents_Dec20_updated[[#This Row],[Start_Lng]]</f>
        <v>-104.98746</v>
      </c>
      <c r="D5189">
        <f>US_Accidents_Dec20_updated[[#This Row],[Severity]]-1</f>
        <v>2</v>
      </c>
      <c r="E5189">
        <f>HOUR(US_Accidents_Dec20_updated[[#This Row],[Start_Time]])</f>
        <v>15</v>
      </c>
      <c r="F5189">
        <f>DAY(US_Accidents_Dec20_updated[[#This Row],[Start_Time]])</f>
        <v>30</v>
      </c>
      <c r="G5189">
        <f>MONTH(US_Accidents_Dec20_updated[[#This Row],[Start_Time]])</f>
        <v>8</v>
      </c>
      <c r="H5189" t="str">
        <f>US_Accidents_Dec20_updated[[#This Row],[Description]]</f>
        <v>At 104th Ave/Exit 221 - Accident.</v>
      </c>
      <c r="I5189" t="s">
        <v>50</v>
      </c>
      <c r="J5189">
        <f>IF(US_Accidents_Dec20_updated[[#This Row],[Visibility(mi)]]&gt;30, 30, MROUND(US_Accidents_Dec20_updated[[#This Row],[Visibility(mi)]],5))</f>
        <v>15</v>
      </c>
      <c r="K5189">
        <f>MROUND(US_Accidents_Dec20_updated[[#This Row],[Wind_Speed(mph)]],5)</f>
        <v>0</v>
      </c>
      <c r="L5189">
        <f>IF(US_Accidents_Dec20_updated[[#This Row],[Precipitation(in)]]&gt;0.1, 0.1, US_Accidents_Dec20_updated[[#This Row],[Precipitation(in)]])</f>
        <v>0</v>
      </c>
    </row>
    <row r="5190" spans="1:12" x14ac:dyDescent="0.25">
      <c r="A5190" t="str">
        <f>US_Accidents_Dec20_updated[[#This Row],[ID]]</f>
        <v>A-4213225</v>
      </c>
      <c r="B5190">
        <f>US_Accidents_Dec20_updated[[#This Row],[Start_Lat]]</f>
        <v>39.780670000000001</v>
      </c>
      <c r="C5190">
        <f>US_Accidents_Dec20_updated[[#This Row],[Start_Lng]]</f>
        <v>-105.13507</v>
      </c>
      <c r="D5190">
        <f>US_Accidents_Dec20_updated[[#This Row],[Severity]]-1</f>
        <v>2</v>
      </c>
      <c r="E5190">
        <f>HOUR(US_Accidents_Dec20_updated[[#This Row],[Start_Time]])</f>
        <v>15</v>
      </c>
      <c r="F5190">
        <f>DAY(US_Accidents_Dec20_updated[[#This Row],[Start_Time]])</f>
        <v>30</v>
      </c>
      <c r="G5190">
        <f>MONTH(US_Accidents_Dec20_updated[[#This Row],[Start_Time]])</f>
        <v>8</v>
      </c>
      <c r="H5190" t="str">
        <f>US_Accidents_Dec20_updated[[#This Row],[Description]]</f>
        <v>At Kipling St/Exit 267 - Accident.</v>
      </c>
      <c r="I5190" t="s">
        <v>50</v>
      </c>
      <c r="J5190">
        <f>IF(US_Accidents_Dec20_updated[[#This Row],[Visibility(mi)]]&gt;30, 30, MROUND(US_Accidents_Dec20_updated[[#This Row],[Visibility(mi)]],5))</f>
        <v>15</v>
      </c>
      <c r="K5190">
        <f>MROUND(US_Accidents_Dec20_updated[[#This Row],[Wind_Speed(mph)]],5)</f>
        <v>0</v>
      </c>
      <c r="L5190">
        <f>IF(US_Accidents_Dec20_updated[[#This Row],[Precipitation(in)]]&gt;0.1, 0.1, US_Accidents_Dec20_updated[[#This Row],[Precipitation(in)]])</f>
        <v>0</v>
      </c>
    </row>
    <row r="5191" spans="1:12" x14ac:dyDescent="0.25">
      <c r="A5191" t="str">
        <f>US_Accidents_Dec20_updated[[#This Row],[ID]]</f>
        <v>A-4213229</v>
      </c>
      <c r="B5191">
        <f>US_Accidents_Dec20_updated[[#This Row],[Start_Lat]]</f>
        <v>40.431216999999997</v>
      </c>
      <c r="C5191">
        <f>US_Accidents_Dec20_updated[[#This Row],[Start_Lng]]</f>
        <v>-104.99227999999999</v>
      </c>
      <c r="D5191">
        <f>US_Accidents_Dec20_updated[[#This Row],[Severity]]-1</f>
        <v>2</v>
      </c>
      <c r="E5191">
        <f>HOUR(US_Accidents_Dec20_updated[[#This Row],[Start_Time]])</f>
        <v>17</v>
      </c>
      <c r="F5191">
        <f>DAY(US_Accidents_Dec20_updated[[#This Row],[Start_Time]])</f>
        <v>30</v>
      </c>
      <c r="G5191">
        <f>MONTH(US_Accidents_Dec20_updated[[#This Row],[Start_Time]])</f>
        <v>8</v>
      </c>
      <c r="H5191" t="str">
        <f>US_Accidents_Dec20_updated[[#This Row],[Description]]</f>
        <v>At Crossroads Blvd/Exit 259 - Accident.</v>
      </c>
      <c r="I5191" t="s">
        <v>50</v>
      </c>
      <c r="J5191">
        <f>IF(US_Accidents_Dec20_updated[[#This Row],[Visibility(mi)]]&gt;30, 30, MROUND(US_Accidents_Dec20_updated[[#This Row],[Visibility(mi)]],5))</f>
        <v>10</v>
      </c>
      <c r="K5191">
        <f>MROUND(US_Accidents_Dec20_updated[[#This Row],[Wind_Speed(mph)]],5)</f>
        <v>0</v>
      </c>
      <c r="L5191">
        <f>IF(US_Accidents_Dec20_updated[[#This Row],[Precipitation(in)]]&gt;0.1, 0.1, US_Accidents_Dec20_updated[[#This Row],[Precipitation(in)]])</f>
        <v>0</v>
      </c>
    </row>
    <row r="5192" spans="1:12" x14ac:dyDescent="0.25">
      <c r="A5192" t="str">
        <f>US_Accidents_Dec20_updated[[#This Row],[ID]]</f>
        <v>A-4213230</v>
      </c>
      <c r="B5192">
        <f>US_Accidents_Dec20_updated[[#This Row],[Start_Lat]]</f>
        <v>38.033403999999997</v>
      </c>
      <c r="C5192">
        <f>US_Accidents_Dec20_updated[[#This Row],[Start_Lng]]</f>
        <v>-108.89928399999999</v>
      </c>
      <c r="D5192">
        <f>US_Accidents_Dec20_updated[[#This Row],[Severity]]-1</f>
        <v>2</v>
      </c>
      <c r="E5192">
        <f>HOUR(US_Accidents_Dec20_updated[[#This Row],[Start_Time]])</f>
        <v>16</v>
      </c>
      <c r="F5192">
        <f>DAY(US_Accidents_Dec20_updated[[#This Row],[Start_Time]])</f>
        <v>30</v>
      </c>
      <c r="G5192">
        <f>MONTH(US_Accidents_Dec20_updated[[#This Row],[Start_Time]])</f>
        <v>8</v>
      </c>
      <c r="H5192" t="str">
        <f>US_Accidents_Dec20_updated[[#This Row],[Description]]</f>
        <v>At 7N Rd - Accident. Roadway reduced to 1 lane. emergency vehicles at scene.</v>
      </c>
      <c r="I5192" t="s">
        <v>50</v>
      </c>
      <c r="J5192">
        <f>IF(US_Accidents_Dec20_updated[[#This Row],[Visibility(mi)]]&gt;30, 30, MROUND(US_Accidents_Dec20_updated[[#This Row],[Visibility(mi)]],5))</f>
        <v>10</v>
      </c>
      <c r="K5192">
        <f>MROUND(US_Accidents_Dec20_updated[[#This Row],[Wind_Speed(mph)]],5)</f>
        <v>10</v>
      </c>
      <c r="L5192">
        <f>IF(US_Accidents_Dec20_updated[[#This Row],[Precipitation(in)]]&gt;0.1, 0.1, US_Accidents_Dec20_updated[[#This Row],[Precipitation(in)]])</f>
        <v>0</v>
      </c>
    </row>
    <row r="5193" spans="1:12" x14ac:dyDescent="0.25">
      <c r="A5193" t="str">
        <f>US_Accidents_Dec20_updated[[#This Row],[ID]]</f>
        <v>A-4213232</v>
      </c>
      <c r="B5193">
        <f>US_Accidents_Dec20_updated[[#This Row],[Start_Lat]]</f>
        <v>38.021552</v>
      </c>
      <c r="C5193">
        <f>US_Accidents_Dec20_updated[[#This Row],[Start_Lng]]</f>
        <v>-108.90220100000001</v>
      </c>
      <c r="D5193">
        <f>US_Accidents_Dec20_updated[[#This Row],[Severity]]-1</f>
        <v>2</v>
      </c>
      <c r="E5193">
        <f>HOUR(US_Accidents_Dec20_updated[[#This Row],[Start_Time]])</f>
        <v>16</v>
      </c>
      <c r="F5193">
        <f>DAY(US_Accidents_Dec20_updated[[#This Row],[Start_Time]])</f>
        <v>30</v>
      </c>
      <c r="G5193">
        <f>MONTH(US_Accidents_Dec20_updated[[#This Row],[Start_Time]])</f>
        <v>8</v>
      </c>
      <c r="H5193" t="str">
        <f>US_Accidents_Dec20_updated[[#This Row],[Description]]</f>
        <v>At S8 Rd - Accident. Roadway reduced to 1 lane. emergency vehicles at scene.</v>
      </c>
      <c r="I5193" t="s">
        <v>50</v>
      </c>
      <c r="J5193">
        <f>IF(US_Accidents_Dec20_updated[[#This Row],[Visibility(mi)]]&gt;30, 30, MROUND(US_Accidents_Dec20_updated[[#This Row],[Visibility(mi)]],5))</f>
        <v>10</v>
      </c>
      <c r="K5193">
        <f>MROUND(US_Accidents_Dec20_updated[[#This Row],[Wind_Speed(mph)]],5)</f>
        <v>10</v>
      </c>
      <c r="L5193">
        <f>IF(US_Accidents_Dec20_updated[[#This Row],[Precipitation(in)]]&gt;0.1, 0.1, US_Accidents_Dec20_updated[[#This Row],[Precipitation(in)]])</f>
        <v>0</v>
      </c>
    </row>
    <row r="5194" spans="1:12" x14ac:dyDescent="0.25">
      <c r="A5194" t="str">
        <f>US_Accidents_Dec20_updated[[#This Row],[ID]]</f>
        <v>A-4213237</v>
      </c>
      <c r="B5194">
        <f>US_Accidents_Dec20_updated[[#This Row],[Start_Lat]]</f>
        <v>39.823099999999997</v>
      </c>
      <c r="C5194">
        <f>US_Accidents_Dec20_updated[[#This Row],[Start_Lng]]</f>
        <v>-104.96729999999999</v>
      </c>
      <c r="D5194">
        <f>US_Accidents_Dec20_updated[[#This Row],[Severity]]-1</f>
        <v>2</v>
      </c>
      <c r="E5194">
        <f>HOUR(US_Accidents_Dec20_updated[[#This Row],[Start_Time]])</f>
        <v>17</v>
      </c>
      <c r="F5194">
        <f>DAY(US_Accidents_Dec20_updated[[#This Row],[Start_Time]])</f>
        <v>30</v>
      </c>
      <c r="G5194">
        <f>MONTH(US_Accidents_Dec20_updated[[#This Row],[Start_Time]])</f>
        <v>8</v>
      </c>
      <c r="H5194" t="str">
        <f>US_Accidents_Dec20_updated[[#This Row],[Description]]</f>
        <v>At I-270/Exit 6 - Accident.</v>
      </c>
      <c r="I5194" t="s">
        <v>50</v>
      </c>
      <c r="J5194">
        <f>IF(US_Accidents_Dec20_updated[[#This Row],[Visibility(mi)]]&gt;30, 30, MROUND(US_Accidents_Dec20_updated[[#This Row],[Visibility(mi)]],5))</f>
        <v>10</v>
      </c>
      <c r="K5194">
        <f>MROUND(US_Accidents_Dec20_updated[[#This Row],[Wind_Speed(mph)]],5)</f>
        <v>5</v>
      </c>
      <c r="L5194">
        <f>IF(US_Accidents_Dec20_updated[[#This Row],[Precipitation(in)]]&gt;0.1, 0.1, US_Accidents_Dec20_updated[[#This Row],[Precipitation(in)]])</f>
        <v>0</v>
      </c>
    </row>
    <row r="5195" spans="1:12" x14ac:dyDescent="0.25">
      <c r="A5195" t="str">
        <f>US_Accidents_Dec20_updated[[#This Row],[ID]]</f>
        <v>A-4213240</v>
      </c>
      <c r="B5195">
        <f>US_Accidents_Dec20_updated[[#This Row],[Start_Lat]]</f>
        <v>39.703249</v>
      </c>
      <c r="C5195">
        <f>US_Accidents_Dec20_updated[[#This Row],[Start_Lng]]</f>
        <v>-104.991068</v>
      </c>
      <c r="D5195">
        <f>US_Accidents_Dec20_updated[[#This Row],[Severity]]-1</f>
        <v>2</v>
      </c>
      <c r="E5195">
        <f>HOUR(US_Accidents_Dec20_updated[[#This Row],[Start_Time]])</f>
        <v>17</v>
      </c>
      <c r="F5195">
        <f>DAY(US_Accidents_Dec20_updated[[#This Row],[Start_Time]])</f>
        <v>30</v>
      </c>
      <c r="G5195">
        <f>MONTH(US_Accidents_Dec20_updated[[#This Row],[Start_Time]])</f>
        <v>8</v>
      </c>
      <c r="H5195" t="str">
        <f>US_Accidents_Dec20_updated[[#This Row],[Description]]</f>
        <v>At Lincoln St/Broadway/Exit 207A - Accident. Two lanes blocked.</v>
      </c>
      <c r="I5195" t="s">
        <v>50</v>
      </c>
      <c r="J5195">
        <f>IF(US_Accidents_Dec20_updated[[#This Row],[Visibility(mi)]]&gt;30, 30, MROUND(US_Accidents_Dec20_updated[[#This Row],[Visibility(mi)]],5))</f>
        <v>10</v>
      </c>
      <c r="K5195">
        <f>MROUND(US_Accidents_Dec20_updated[[#This Row],[Wind_Speed(mph)]],5)</f>
        <v>0</v>
      </c>
      <c r="L5195">
        <f>IF(US_Accidents_Dec20_updated[[#This Row],[Precipitation(in)]]&gt;0.1, 0.1, US_Accidents_Dec20_updated[[#This Row],[Precipitation(in)]])</f>
        <v>0</v>
      </c>
    </row>
    <row r="5196" spans="1:12" x14ac:dyDescent="0.25">
      <c r="A5196" t="str">
        <f>US_Accidents_Dec20_updated[[#This Row],[ID]]</f>
        <v>A-4213243</v>
      </c>
      <c r="B5196">
        <f>US_Accidents_Dec20_updated[[#This Row],[Start_Lat]]</f>
        <v>39.462142999999998</v>
      </c>
      <c r="C5196">
        <f>US_Accidents_Dec20_updated[[#This Row],[Start_Lng]]</f>
        <v>-106.035327</v>
      </c>
      <c r="D5196">
        <f>US_Accidents_Dec20_updated[[#This Row],[Severity]]-1</f>
        <v>3</v>
      </c>
      <c r="E5196">
        <f>HOUR(US_Accidents_Dec20_updated[[#This Row],[Start_Time]])</f>
        <v>19</v>
      </c>
      <c r="F5196">
        <f>DAY(US_Accidents_Dec20_updated[[#This Row],[Start_Time]])</f>
        <v>30</v>
      </c>
      <c r="G5196">
        <f>MONTH(US_Accidents_Dec20_updated[[#This Row],[Start_Time]])</f>
        <v>8</v>
      </c>
      <c r="H5196" t="str">
        <f>US_Accidents_Dec20_updated[[#This Row],[Description]]</f>
        <v>Closed between S Main St and CR-10/Park Hill Rd - Road closed due to accident.</v>
      </c>
      <c r="I5196" t="s">
        <v>50</v>
      </c>
      <c r="J5196">
        <f>IF(US_Accidents_Dec20_updated[[#This Row],[Visibility(mi)]]&gt;30, 30, MROUND(US_Accidents_Dec20_updated[[#This Row],[Visibility(mi)]],5))</f>
        <v>10</v>
      </c>
      <c r="K5196">
        <f>MROUND(US_Accidents_Dec20_updated[[#This Row],[Wind_Speed(mph)]],5)</f>
        <v>10</v>
      </c>
      <c r="L5196">
        <f>IF(US_Accidents_Dec20_updated[[#This Row],[Precipitation(in)]]&gt;0.1, 0.1, US_Accidents_Dec20_updated[[#This Row],[Precipitation(in)]])</f>
        <v>0</v>
      </c>
    </row>
    <row r="5197" spans="1:12" x14ac:dyDescent="0.25">
      <c r="A5197" t="str">
        <f>US_Accidents_Dec20_updated[[#This Row],[ID]]</f>
        <v>A-4213248</v>
      </c>
      <c r="B5197">
        <f>US_Accidents_Dec20_updated[[#This Row],[Start_Lat]]</f>
        <v>39.780079999999998</v>
      </c>
      <c r="C5197">
        <f>US_Accidents_Dec20_updated[[#This Row],[Start_Lng]]</f>
        <v>-104.93646</v>
      </c>
      <c r="D5197">
        <f>US_Accidents_Dec20_updated[[#This Row],[Severity]]-1</f>
        <v>2</v>
      </c>
      <c r="E5197">
        <f>HOUR(US_Accidents_Dec20_updated[[#This Row],[Start_Time]])</f>
        <v>19</v>
      </c>
      <c r="F5197">
        <f>DAY(US_Accidents_Dec20_updated[[#This Row],[Start_Time]])</f>
        <v>30</v>
      </c>
      <c r="G5197">
        <f>MONTH(US_Accidents_Dec20_updated[[#This Row],[Start_Time]])</f>
        <v>8</v>
      </c>
      <c r="H5197" t="str">
        <f>US_Accidents_Dec20_updated[[#This Row],[Description]]</f>
        <v>At Dahlia St/Exit 277 - Accident.</v>
      </c>
      <c r="I5197" t="s">
        <v>50</v>
      </c>
      <c r="J5197">
        <f>IF(US_Accidents_Dec20_updated[[#This Row],[Visibility(mi)]]&gt;30, 30, MROUND(US_Accidents_Dec20_updated[[#This Row],[Visibility(mi)]],5))</f>
        <v>10</v>
      </c>
      <c r="K5197">
        <f>MROUND(US_Accidents_Dec20_updated[[#This Row],[Wind_Speed(mph)]],5)</f>
        <v>15</v>
      </c>
      <c r="L5197">
        <f>IF(US_Accidents_Dec20_updated[[#This Row],[Precipitation(in)]]&gt;0.1, 0.1, US_Accidents_Dec20_updated[[#This Row],[Precipitation(in)]])</f>
        <v>0</v>
      </c>
    </row>
    <row r="5198" spans="1:12" x14ac:dyDescent="0.25">
      <c r="A5198" t="str">
        <f>US_Accidents_Dec20_updated[[#This Row],[ID]]</f>
        <v>A-4214781</v>
      </c>
      <c r="B5198">
        <f>US_Accidents_Dec20_updated[[#This Row],[Start_Lat]]</f>
        <v>39.113239</v>
      </c>
      <c r="C5198">
        <f>US_Accidents_Dec20_updated[[#This Row],[Start_Lng]]</f>
        <v>-104.86538299999999</v>
      </c>
      <c r="D5198">
        <f>US_Accidents_Dec20_updated[[#This Row],[Severity]]-1</f>
        <v>2</v>
      </c>
      <c r="E5198">
        <f>HOUR(US_Accidents_Dec20_updated[[#This Row],[Start_Time]])</f>
        <v>6</v>
      </c>
      <c r="F5198">
        <f>DAY(US_Accidents_Dec20_updated[[#This Row],[Start_Time]])</f>
        <v>1</v>
      </c>
      <c r="G5198">
        <f>MONTH(US_Accidents_Dec20_updated[[#This Row],[Start_Time]])</f>
        <v>7</v>
      </c>
      <c r="H5198" t="str">
        <f>US_Accidents_Dec20_updated[[#This Row],[Description]]</f>
        <v>At County Line Rd/Exit 163 - Accident.</v>
      </c>
      <c r="I5198" t="s">
        <v>50</v>
      </c>
      <c r="J5198">
        <f>IF(US_Accidents_Dec20_updated[[#This Row],[Visibility(mi)]]&gt;30, 30, MROUND(US_Accidents_Dec20_updated[[#This Row],[Visibility(mi)]],5))</f>
        <v>10</v>
      </c>
      <c r="K5198">
        <f>MROUND(US_Accidents_Dec20_updated[[#This Row],[Wind_Speed(mph)]],5)</f>
        <v>10</v>
      </c>
      <c r="L5198">
        <f>IF(US_Accidents_Dec20_updated[[#This Row],[Precipitation(in)]]&gt;0.1, 0.1, US_Accidents_Dec20_updated[[#This Row],[Precipitation(in)]])</f>
        <v>0</v>
      </c>
    </row>
    <row r="5199" spans="1:12" x14ac:dyDescent="0.25">
      <c r="A5199" t="str">
        <f>US_Accidents_Dec20_updated[[#This Row],[ID]]</f>
        <v>A-4214784</v>
      </c>
      <c r="B5199">
        <f>US_Accidents_Dec20_updated[[#This Row],[Start_Lat]]</f>
        <v>39.549289999999999</v>
      </c>
      <c r="C5199">
        <f>US_Accidents_Dec20_updated[[#This Row],[Start_Lng]]</f>
        <v>-104.86938000000001</v>
      </c>
      <c r="D5199">
        <f>US_Accidents_Dec20_updated[[#This Row],[Severity]]-1</f>
        <v>2</v>
      </c>
      <c r="E5199">
        <f>HOUR(US_Accidents_Dec20_updated[[#This Row],[Start_Time]])</f>
        <v>7</v>
      </c>
      <c r="F5199">
        <f>DAY(US_Accidents_Dec20_updated[[#This Row],[Start_Time]])</f>
        <v>1</v>
      </c>
      <c r="G5199">
        <f>MONTH(US_Accidents_Dec20_updated[[#This Row],[Start_Time]])</f>
        <v>7</v>
      </c>
      <c r="H5199" t="str">
        <f>US_Accidents_Dec20_updated[[#This Row],[Description]]</f>
        <v>Ramp to E-470 Northbound/CO-470 WB - Accident.</v>
      </c>
      <c r="I5199" t="s">
        <v>50</v>
      </c>
      <c r="J5199">
        <f>IF(US_Accidents_Dec20_updated[[#This Row],[Visibility(mi)]]&gt;30, 30, MROUND(US_Accidents_Dec20_updated[[#This Row],[Visibility(mi)]],5))</f>
        <v>10</v>
      </c>
      <c r="K5199">
        <f>MROUND(US_Accidents_Dec20_updated[[#This Row],[Wind_Speed(mph)]],5)</f>
        <v>5</v>
      </c>
      <c r="L5199">
        <f>IF(US_Accidents_Dec20_updated[[#This Row],[Precipitation(in)]]&gt;0.1, 0.1, US_Accidents_Dec20_updated[[#This Row],[Precipitation(in)]])</f>
        <v>0</v>
      </c>
    </row>
    <row r="5200" spans="1:12" x14ac:dyDescent="0.25">
      <c r="A5200" t="str">
        <f>US_Accidents_Dec20_updated[[#This Row],[ID]]</f>
        <v>A-4214788</v>
      </c>
      <c r="B5200">
        <f>US_Accidents_Dec20_updated[[#This Row],[Start_Lat]]</f>
        <v>39.696914</v>
      </c>
      <c r="C5200">
        <f>US_Accidents_Dec20_updated[[#This Row],[Start_Lng]]</f>
        <v>-105.05323</v>
      </c>
      <c r="D5200">
        <f>US_Accidents_Dec20_updated[[#This Row],[Severity]]-1</f>
        <v>3</v>
      </c>
      <c r="E5200">
        <f>HOUR(US_Accidents_Dec20_updated[[#This Row],[Start_Time]])</f>
        <v>7</v>
      </c>
      <c r="F5200">
        <f>DAY(US_Accidents_Dec20_updated[[#This Row],[Start_Time]])</f>
        <v>1</v>
      </c>
      <c r="G5200">
        <f>MONTH(US_Accidents_Dec20_updated[[#This Row],[Start_Time]])</f>
        <v>7</v>
      </c>
      <c r="H5200" t="str">
        <f>US_Accidents_Dec20_updated[[#This Row],[Description]]</f>
        <v>Closed at CO-8/W Mississippi Ave/Morrison Rd - Road closed due to accident.</v>
      </c>
      <c r="I5200" t="s">
        <v>50</v>
      </c>
      <c r="J5200">
        <f>IF(US_Accidents_Dec20_updated[[#This Row],[Visibility(mi)]]&gt;30, 30, MROUND(US_Accidents_Dec20_updated[[#This Row],[Visibility(mi)]],5))</f>
        <v>10</v>
      </c>
      <c r="K5200">
        <f>MROUND(US_Accidents_Dec20_updated[[#This Row],[Wind_Speed(mph)]],5)</f>
        <v>5</v>
      </c>
      <c r="L5200">
        <f>IF(US_Accidents_Dec20_updated[[#This Row],[Precipitation(in)]]&gt;0.1, 0.1, US_Accidents_Dec20_updated[[#This Row],[Precipitation(in)]])</f>
        <v>0</v>
      </c>
    </row>
    <row r="5201" spans="1:12" x14ac:dyDescent="0.25">
      <c r="A5201" t="str">
        <f>US_Accidents_Dec20_updated[[#This Row],[ID]]</f>
        <v>A-4214790</v>
      </c>
      <c r="B5201">
        <f>US_Accidents_Dec20_updated[[#This Row],[Start_Lat]]</f>
        <v>39.445410000000003</v>
      </c>
      <c r="C5201">
        <f>US_Accidents_Dec20_updated[[#This Row],[Start_Lng]]</f>
        <v>-104.87551000000001</v>
      </c>
      <c r="D5201">
        <f>US_Accidents_Dec20_updated[[#This Row],[Severity]]-1</f>
        <v>2</v>
      </c>
      <c r="E5201">
        <f>HOUR(US_Accidents_Dec20_updated[[#This Row],[Start_Time]])</f>
        <v>8</v>
      </c>
      <c r="F5201">
        <f>DAY(US_Accidents_Dec20_updated[[#This Row],[Start_Time]])</f>
        <v>1</v>
      </c>
      <c r="G5201">
        <f>MONTH(US_Accidents_Dec20_updated[[#This Row],[Start_Time]])</f>
        <v>7</v>
      </c>
      <c r="H5201" t="str">
        <f>US_Accidents_Dec20_updated[[#This Row],[Description]]</f>
        <v>At Happy Canyon Rd/Exit 187 - Accident.</v>
      </c>
      <c r="I5201" t="s">
        <v>50</v>
      </c>
      <c r="J5201">
        <f>IF(US_Accidents_Dec20_updated[[#This Row],[Visibility(mi)]]&gt;30, 30, MROUND(US_Accidents_Dec20_updated[[#This Row],[Visibility(mi)]],5))</f>
        <v>10</v>
      </c>
      <c r="K5201">
        <f>MROUND(US_Accidents_Dec20_updated[[#This Row],[Wind_Speed(mph)]],5)</f>
        <v>0</v>
      </c>
      <c r="L5201">
        <f>IF(US_Accidents_Dec20_updated[[#This Row],[Precipitation(in)]]&gt;0.1, 0.1, US_Accidents_Dec20_updated[[#This Row],[Precipitation(in)]])</f>
        <v>0</v>
      </c>
    </row>
    <row r="5202" spans="1:12" x14ac:dyDescent="0.25">
      <c r="A5202" t="str">
        <f>US_Accidents_Dec20_updated[[#This Row],[ID]]</f>
        <v>A-4214791</v>
      </c>
      <c r="B5202">
        <f>US_Accidents_Dec20_updated[[#This Row],[Start_Lat]]</f>
        <v>39.696759999999998</v>
      </c>
      <c r="C5202">
        <f>US_Accidents_Dec20_updated[[#This Row],[Start_Lng]]</f>
        <v>-105.05322</v>
      </c>
      <c r="D5202">
        <f>US_Accidents_Dec20_updated[[#This Row],[Severity]]-1</f>
        <v>3</v>
      </c>
      <c r="E5202">
        <f>HOUR(US_Accidents_Dec20_updated[[#This Row],[Start_Time]])</f>
        <v>7</v>
      </c>
      <c r="F5202">
        <f>DAY(US_Accidents_Dec20_updated[[#This Row],[Start_Time]])</f>
        <v>1</v>
      </c>
      <c r="G5202">
        <f>MONTH(US_Accidents_Dec20_updated[[#This Row],[Start_Time]])</f>
        <v>7</v>
      </c>
      <c r="H5202" t="str">
        <f>US_Accidents_Dec20_updated[[#This Row],[Description]]</f>
        <v>Closed at Mississippi Ave - Road closed due to accident.</v>
      </c>
      <c r="I5202" t="s">
        <v>50</v>
      </c>
      <c r="J5202">
        <f>IF(US_Accidents_Dec20_updated[[#This Row],[Visibility(mi)]]&gt;30, 30, MROUND(US_Accidents_Dec20_updated[[#This Row],[Visibility(mi)]],5))</f>
        <v>10</v>
      </c>
      <c r="K5202">
        <f>MROUND(US_Accidents_Dec20_updated[[#This Row],[Wind_Speed(mph)]],5)</f>
        <v>5</v>
      </c>
      <c r="L5202">
        <f>IF(US_Accidents_Dec20_updated[[#This Row],[Precipitation(in)]]&gt;0.1, 0.1, US_Accidents_Dec20_updated[[#This Row],[Precipitation(in)]])</f>
        <v>0</v>
      </c>
    </row>
    <row r="5203" spans="1:12" x14ac:dyDescent="0.25">
      <c r="A5203" t="str">
        <f>US_Accidents_Dec20_updated[[#This Row],[ID]]</f>
        <v>A-4214792</v>
      </c>
      <c r="B5203">
        <f>US_Accidents_Dec20_updated[[#This Row],[Start_Lat]]</f>
        <v>39.696759999999998</v>
      </c>
      <c r="C5203">
        <f>US_Accidents_Dec20_updated[[#This Row],[Start_Lng]]</f>
        <v>-105.05322</v>
      </c>
      <c r="D5203">
        <f>US_Accidents_Dec20_updated[[#This Row],[Severity]]-1</f>
        <v>3</v>
      </c>
      <c r="E5203">
        <f>HOUR(US_Accidents_Dec20_updated[[#This Row],[Start_Time]])</f>
        <v>7</v>
      </c>
      <c r="F5203">
        <f>DAY(US_Accidents_Dec20_updated[[#This Row],[Start_Time]])</f>
        <v>1</v>
      </c>
      <c r="G5203">
        <f>MONTH(US_Accidents_Dec20_updated[[#This Row],[Start_Time]])</f>
        <v>7</v>
      </c>
      <c r="H5203" t="str">
        <f>US_Accidents_Dec20_updated[[#This Row],[Description]]</f>
        <v>Closed at Mississippi Ave - Road closed due to accident.</v>
      </c>
      <c r="I5203" t="s">
        <v>50</v>
      </c>
      <c r="J5203">
        <f>IF(US_Accidents_Dec20_updated[[#This Row],[Visibility(mi)]]&gt;30, 30, MROUND(US_Accidents_Dec20_updated[[#This Row],[Visibility(mi)]],5))</f>
        <v>10</v>
      </c>
      <c r="K5203">
        <f>MROUND(US_Accidents_Dec20_updated[[#This Row],[Wind_Speed(mph)]],5)</f>
        <v>5</v>
      </c>
      <c r="L5203">
        <f>IF(US_Accidents_Dec20_updated[[#This Row],[Precipitation(in)]]&gt;0.1, 0.1, US_Accidents_Dec20_updated[[#This Row],[Precipitation(in)]])</f>
        <v>0</v>
      </c>
    </row>
    <row r="5204" spans="1:12" x14ac:dyDescent="0.25">
      <c r="A5204" t="str">
        <f>US_Accidents_Dec20_updated[[#This Row],[ID]]</f>
        <v>A-4214799</v>
      </c>
      <c r="B5204">
        <f>US_Accidents_Dec20_updated[[#This Row],[Start_Lat]]</f>
        <v>38.941316999999998</v>
      </c>
      <c r="C5204">
        <f>US_Accidents_Dec20_updated[[#This Row],[Start_Lng]]</f>
        <v>-105.159215</v>
      </c>
      <c r="D5204">
        <f>US_Accidents_Dec20_updated[[#This Row],[Severity]]-1</f>
        <v>2</v>
      </c>
      <c r="E5204">
        <f>HOUR(US_Accidents_Dec20_updated[[#This Row],[Start_Time]])</f>
        <v>9</v>
      </c>
      <c r="F5204">
        <f>DAY(US_Accidents_Dec20_updated[[#This Row],[Start_Time]])</f>
        <v>1</v>
      </c>
      <c r="G5204">
        <f>MONTH(US_Accidents_Dec20_updated[[#This Row],[Start_Time]])</f>
        <v>7</v>
      </c>
      <c r="H5204" t="str">
        <f>US_Accidents_Dec20_updated[[#This Row],[Description]]</f>
        <v>At CO-67/N CR-5/North Rd - Accident.</v>
      </c>
      <c r="I5204" t="s">
        <v>50</v>
      </c>
      <c r="J5204">
        <f>IF(US_Accidents_Dec20_updated[[#This Row],[Visibility(mi)]]&gt;30, 30, MROUND(US_Accidents_Dec20_updated[[#This Row],[Visibility(mi)]],5))</f>
        <v>10</v>
      </c>
      <c r="K5204">
        <f>MROUND(US_Accidents_Dec20_updated[[#This Row],[Wind_Speed(mph)]],5)</f>
        <v>10</v>
      </c>
      <c r="L5204">
        <f>IF(US_Accidents_Dec20_updated[[#This Row],[Precipitation(in)]]&gt;0.1, 0.1, US_Accidents_Dec20_updated[[#This Row],[Precipitation(in)]])</f>
        <v>0</v>
      </c>
    </row>
    <row r="5205" spans="1:12" x14ac:dyDescent="0.25">
      <c r="A5205" t="str">
        <f>US_Accidents_Dec20_updated[[#This Row],[ID]]</f>
        <v>A-4214801</v>
      </c>
      <c r="B5205">
        <f>US_Accidents_Dec20_updated[[#This Row],[Start_Lat]]</f>
        <v>38.941330000000001</v>
      </c>
      <c r="C5205">
        <f>US_Accidents_Dec20_updated[[#This Row],[Start_Lng]]</f>
        <v>-105.15916</v>
      </c>
      <c r="D5205">
        <f>US_Accidents_Dec20_updated[[#This Row],[Severity]]-1</f>
        <v>2</v>
      </c>
      <c r="E5205">
        <f>HOUR(US_Accidents_Dec20_updated[[#This Row],[Start_Time]])</f>
        <v>9</v>
      </c>
      <c r="F5205">
        <f>DAY(US_Accidents_Dec20_updated[[#This Row],[Start_Time]])</f>
        <v>1</v>
      </c>
      <c r="G5205">
        <f>MONTH(US_Accidents_Dec20_updated[[#This Row],[Start_Time]])</f>
        <v>7</v>
      </c>
      <c r="H5205" t="str">
        <f>US_Accidents_Dec20_updated[[#This Row],[Description]]</f>
        <v>At CR-42/Lower Twin Rock Rd - Accident.</v>
      </c>
      <c r="I5205" t="s">
        <v>50</v>
      </c>
      <c r="J5205">
        <f>IF(US_Accidents_Dec20_updated[[#This Row],[Visibility(mi)]]&gt;30, 30, MROUND(US_Accidents_Dec20_updated[[#This Row],[Visibility(mi)]],5))</f>
        <v>10</v>
      </c>
      <c r="K5205">
        <f>MROUND(US_Accidents_Dec20_updated[[#This Row],[Wind_Speed(mph)]],5)</f>
        <v>10</v>
      </c>
      <c r="L5205">
        <f>IF(US_Accidents_Dec20_updated[[#This Row],[Precipitation(in)]]&gt;0.1, 0.1, US_Accidents_Dec20_updated[[#This Row],[Precipitation(in)]])</f>
        <v>0</v>
      </c>
    </row>
    <row r="5206" spans="1:12" x14ac:dyDescent="0.25">
      <c r="A5206" t="str">
        <f>US_Accidents_Dec20_updated[[#This Row],[ID]]</f>
        <v>A-4214802</v>
      </c>
      <c r="B5206">
        <f>US_Accidents_Dec20_updated[[#This Row],[Start_Lat]]</f>
        <v>39.445410000000003</v>
      </c>
      <c r="C5206">
        <f>US_Accidents_Dec20_updated[[#This Row],[Start_Lng]]</f>
        <v>-104.87551000000001</v>
      </c>
      <c r="D5206">
        <f>US_Accidents_Dec20_updated[[#This Row],[Severity]]-1</f>
        <v>2</v>
      </c>
      <c r="E5206">
        <f>HOUR(US_Accidents_Dec20_updated[[#This Row],[Start_Time]])</f>
        <v>9</v>
      </c>
      <c r="F5206">
        <f>DAY(US_Accidents_Dec20_updated[[#This Row],[Start_Time]])</f>
        <v>1</v>
      </c>
      <c r="G5206">
        <f>MONTH(US_Accidents_Dec20_updated[[#This Row],[Start_Time]])</f>
        <v>7</v>
      </c>
      <c r="H5206" t="str">
        <f>US_Accidents_Dec20_updated[[#This Row],[Description]]</f>
        <v>At Happy Canyon Rd/Exit 187 - Accident.</v>
      </c>
      <c r="I5206" t="s">
        <v>50</v>
      </c>
      <c r="J5206">
        <f>IF(US_Accidents_Dec20_updated[[#This Row],[Visibility(mi)]]&gt;30, 30, MROUND(US_Accidents_Dec20_updated[[#This Row],[Visibility(mi)]],5))</f>
        <v>10</v>
      </c>
      <c r="K5206">
        <f>MROUND(US_Accidents_Dec20_updated[[#This Row],[Wind_Speed(mph)]],5)</f>
        <v>0</v>
      </c>
      <c r="L5206">
        <f>IF(US_Accidents_Dec20_updated[[#This Row],[Precipitation(in)]]&gt;0.1, 0.1, US_Accidents_Dec20_updated[[#This Row],[Precipitation(in)]])</f>
        <v>0</v>
      </c>
    </row>
    <row r="5207" spans="1:12" x14ac:dyDescent="0.25">
      <c r="A5207" t="str">
        <f>US_Accidents_Dec20_updated[[#This Row],[ID]]</f>
        <v>A-4214808</v>
      </c>
      <c r="B5207">
        <f>US_Accidents_Dec20_updated[[#This Row],[Start_Lat]]</f>
        <v>39.751289</v>
      </c>
      <c r="C5207">
        <f>US_Accidents_Dec20_updated[[#This Row],[Start_Lng]]</f>
        <v>-105.01681000000001</v>
      </c>
      <c r="D5207">
        <f>US_Accidents_Dec20_updated[[#This Row],[Severity]]-1</f>
        <v>2</v>
      </c>
      <c r="E5207">
        <f>HOUR(US_Accidents_Dec20_updated[[#This Row],[Start_Time]])</f>
        <v>12</v>
      </c>
      <c r="F5207">
        <f>DAY(US_Accidents_Dec20_updated[[#This Row],[Start_Time]])</f>
        <v>1</v>
      </c>
      <c r="G5207">
        <f>MONTH(US_Accidents_Dec20_updated[[#This Row],[Start_Time]])</f>
        <v>7</v>
      </c>
      <c r="H5207" t="str">
        <f>US_Accidents_Dec20_updated[[#This Row],[Description]]</f>
        <v>At 23rd Ave/Exit 211 - Accident.</v>
      </c>
      <c r="I5207" t="s">
        <v>50</v>
      </c>
      <c r="J5207">
        <f>IF(US_Accidents_Dec20_updated[[#This Row],[Visibility(mi)]]&gt;30, 30, MROUND(US_Accidents_Dec20_updated[[#This Row],[Visibility(mi)]],5))</f>
        <v>20</v>
      </c>
      <c r="K5207">
        <f>MROUND(US_Accidents_Dec20_updated[[#This Row],[Wind_Speed(mph)]],5)</f>
        <v>15</v>
      </c>
      <c r="L5207">
        <f>IF(US_Accidents_Dec20_updated[[#This Row],[Precipitation(in)]]&gt;0.1, 0.1, US_Accidents_Dec20_updated[[#This Row],[Precipitation(in)]])</f>
        <v>0</v>
      </c>
    </row>
    <row r="5208" spans="1:12" x14ac:dyDescent="0.25">
      <c r="A5208" t="str">
        <f>US_Accidents_Dec20_updated[[#This Row],[ID]]</f>
        <v>A-4214815</v>
      </c>
      <c r="B5208">
        <f>US_Accidents_Dec20_updated[[#This Row],[Start_Lat]]</f>
        <v>39.563659999999999</v>
      </c>
      <c r="C5208">
        <f>US_Accidents_Dec20_updated[[#This Row],[Start_Lng]]</f>
        <v>-104.96532999999999</v>
      </c>
      <c r="D5208">
        <f>US_Accidents_Dec20_updated[[#This Row],[Severity]]-1</f>
        <v>2</v>
      </c>
      <c r="E5208">
        <f>HOUR(US_Accidents_Dec20_updated[[#This Row],[Start_Time]])</f>
        <v>14</v>
      </c>
      <c r="F5208">
        <f>DAY(US_Accidents_Dec20_updated[[#This Row],[Start_Time]])</f>
        <v>1</v>
      </c>
      <c r="G5208">
        <f>MONTH(US_Accidents_Dec20_updated[[#This Row],[Start_Time]])</f>
        <v>7</v>
      </c>
      <c r="H5208" t="str">
        <f>US_Accidents_Dec20_updated[[#This Row],[Description]]</f>
        <v>At CO-177/University Blvd - Accident.</v>
      </c>
      <c r="I5208" t="s">
        <v>50</v>
      </c>
      <c r="J5208">
        <f>IF(US_Accidents_Dec20_updated[[#This Row],[Visibility(mi)]]&gt;30, 30, MROUND(US_Accidents_Dec20_updated[[#This Row],[Visibility(mi)]],5))</f>
        <v>10</v>
      </c>
      <c r="K5208">
        <f>MROUND(US_Accidents_Dec20_updated[[#This Row],[Wind_Speed(mph)]],5)</f>
        <v>5</v>
      </c>
      <c r="L5208">
        <f>IF(US_Accidents_Dec20_updated[[#This Row],[Precipitation(in)]]&gt;0.1, 0.1, US_Accidents_Dec20_updated[[#This Row],[Precipitation(in)]])</f>
        <v>0</v>
      </c>
    </row>
    <row r="5209" spans="1:12" x14ac:dyDescent="0.25">
      <c r="A5209" t="str">
        <f>US_Accidents_Dec20_updated[[#This Row],[ID]]</f>
        <v>A-4214821</v>
      </c>
      <c r="B5209">
        <f>US_Accidents_Dec20_updated[[#This Row],[Start_Lat]]</f>
        <v>39.506959999999999</v>
      </c>
      <c r="C5209">
        <f>US_Accidents_Dec20_updated[[#This Row],[Start_Lng]]</f>
        <v>-104.87278999999999</v>
      </c>
      <c r="D5209">
        <f>US_Accidents_Dec20_updated[[#This Row],[Severity]]-1</f>
        <v>2</v>
      </c>
      <c r="E5209">
        <f>HOUR(US_Accidents_Dec20_updated[[#This Row],[Start_Time]])</f>
        <v>15</v>
      </c>
      <c r="F5209">
        <f>DAY(US_Accidents_Dec20_updated[[#This Row],[Start_Time]])</f>
        <v>1</v>
      </c>
      <c r="G5209">
        <f>MONTH(US_Accidents_Dec20_updated[[#This Row],[Start_Time]])</f>
        <v>7</v>
      </c>
      <c r="H5209" t="str">
        <f>US_Accidents_Dec20_updated[[#This Row],[Description]]</f>
        <v>At Oak Ln/Exit 190 - Accident.</v>
      </c>
      <c r="I5209" t="s">
        <v>50</v>
      </c>
      <c r="J5209">
        <f>IF(US_Accidents_Dec20_updated[[#This Row],[Visibility(mi)]]&gt;30, 30, MROUND(US_Accidents_Dec20_updated[[#This Row],[Visibility(mi)]],5))</f>
        <v>10</v>
      </c>
      <c r="K5209">
        <f>MROUND(US_Accidents_Dec20_updated[[#This Row],[Wind_Speed(mph)]],5)</f>
        <v>15</v>
      </c>
      <c r="L5209">
        <f>IF(US_Accidents_Dec20_updated[[#This Row],[Precipitation(in)]]&gt;0.1, 0.1, US_Accidents_Dec20_updated[[#This Row],[Precipitation(in)]])</f>
        <v>0</v>
      </c>
    </row>
    <row r="5210" spans="1:12" x14ac:dyDescent="0.25">
      <c r="A5210" t="str">
        <f>US_Accidents_Dec20_updated[[#This Row],[ID]]</f>
        <v>A-4214823</v>
      </c>
      <c r="B5210">
        <f>US_Accidents_Dec20_updated[[#This Row],[Start_Lat]]</f>
        <v>38.287875</v>
      </c>
      <c r="C5210">
        <f>US_Accidents_Dec20_updated[[#This Row],[Start_Lng]]</f>
        <v>-104.60623200000001</v>
      </c>
      <c r="D5210">
        <f>US_Accidents_Dec20_updated[[#This Row],[Severity]]-1</f>
        <v>2</v>
      </c>
      <c r="E5210">
        <f>HOUR(US_Accidents_Dec20_updated[[#This Row],[Start_Time]])</f>
        <v>16</v>
      </c>
      <c r="F5210">
        <f>DAY(US_Accidents_Dec20_updated[[#This Row],[Start_Time]])</f>
        <v>1</v>
      </c>
      <c r="G5210">
        <f>MONTH(US_Accidents_Dec20_updated[[#This Row],[Start_Time]])</f>
        <v>7</v>
      </c>
      <c r="H5210" t="str">
        <f>US_Accidents_Dec20_updated[[#This Row],[Description]]</f>
        <v>At US-50/Exit 100 - Accident.</v>
      </c>
      <c r="I5210" t="s">
        <v>50</v>
      </c>
      <c r="J5210">
        <f>IF(US_Accidents_Dec20_updated[[#This Row],[Visibility(mi)]]&gt;30, 30, MROUND(US_Accidents_Dec20_updated[[#This Row],[Visibility(mi)]],5))</f>
        <v>10</v>
      </c>
      <c r="K5210">
        <f>MROUND(US_Accidents_Dec20_updated[[#This Row],[Wind_Speed(mph)]],5)</f>
        <v>10</v>
      </c>
      <c r="L5210">
        <f>IF(US_Accidents_Dec20_updated[[#This Row],[Precipitation(in)]]&gt;0.1, 0.1, US_Accidents_Dec20_updated[[#This Row],[Precipitation(in)]])</f>
        <v>0</v>
      </c>
    </row>
    <row r="5211" spans="1:12" x14ac:dyDescent="0.25">
      <c r="A5211" t="str">
        <f>US_Accidents_Dec20_updated[[#This Row],[ID]]</f>
        <v>A-4214835</v>
      </c>
      <c r="B5211">
        <f>US_Accidents_Dec20_updated[[#This Row],[Start_Lat]]</f>
        <v>40.117370000000001</v>
      </c>
      <c r="C5211">
        <f>US_Accidents_Dec20_updated[[#This Row],[Start_Lng]]</f>
        <v>-104.98020099999999</v>
      </c>
      <c r="D5211">
        <f>US_Accidents_Dec20_updated[[#This Row],[Severity]]-1</f>
        <v>2</v>
      </c>
      <c r="E5211">
        <f>HOUR(US_Accidents_Dec20_updated[[#This Row],[Start_Time]])</f>
        <v>18</v>
      </c>
      <c r="F5211">
        <f>DAY(US_Accidents_Dec20_updated[[#This Row],[Start_Time]])</f>
        <v>1</v>
      </c>
      <c r="G5211">
        <f>MONTH(US_Accidents_Dec20_updated[[#This Row],[Start_Time]])</f>
        <v>7</v>
      </c>
      <c r="H5211" t="str">
        <f>US_Accidents_Dec20_updated[[#This Row],[Description]]</f>
        <v>At CO-52/Exit 235 - Accident.</v>
      </c>
      <c r="I5211" t="s">
        <v>1203</v>
      </c>
      <c r="J5211">
        <f>IF(US_Accidents_Dec20_updated[[#This Row],[Visibility(mi)]]&gt;30, 30, MROUND(US_Accidents_Dec20_updated[[#This Row],[Visibility(mi)]],5))</f>
        <v>10</v>
      </c>
      <c r="K5211">
        <f>MROUND(US_Accidents_Dec20_updated[[#This Row],[Wind_Speed(mph)]],5)</f>
        <v>15</v>
      </c>
      <c r="L5211">
        <f>IF(US_Accidents_Dec20_updated[[#This Row],[Precipitation(in)]]&gt;0.1, 0.1, US_Accidents_Dec20_updated[[#This Row],[Precipitation(in)]])</f>
        <v>0.1</v>
      </c>
    </row>
    <row r="5212" spans="1:12" x14ac:dyDescent="0.25">
      <c r="A5212" t="str">
        <f>US_Accidents_Dec20_updated[[#This Row],[ID]]</f>
        <v>A-4214838</v>
      </c>
      <c r="B5212">
        <f>US_Accidents_Dec20_updated[[#This Row],[Start_Lat]]</f>
        <v>40.302950000000003</v>
      </c>
      <c r="C5212">
        <f>US_Accidents_Dec20_updated[[#This Row],[Start_Lng]]</f>
        <v>-104.98044</v>
      </c>
      <c r="D5212">
        <f>US_Accidents_Dec20_updated[[#This Row],[Severity]]-1</f>
        <v>2</v>
      </c>
      <c r="E5212">
        <f>HOUR(US_Accidents_Dec20_updated[[#This Row],[Start_Time]])</f>
        <v>19</v>
      </c>
      <c r="F5212">
        <f>DAY(US_Accidents_Dec20_updated[[#This Row],[Start_Time]])</f>
        <v>1</v>
      </c>
      <c r="G5212">
        <f>MONTH(US_Accidents_Dec20_updated[[#This Row],[Start_Time]])</f>
        <v>7</v>
      </c>
      <c r="H5212" t="str">
        <f>US_Accidents_Dec20_updated[[#This Row],[Description]]</f>
        <v>At CO-56/Exit 250 - Accident.</v>
      </c>
      <c r="I5212" t="s">
        <v>9694</v>
      </c>
      <c r="J5212">
        <f>IF(US_Accidents_Dec20_updated[[#This Row],[Visibility(mi)]]&gt;30, 30, MROUND(US_Accidents_Dec20_updated[[#This Row],[Visibility(mi)]],5))</f>
        <v>10</v>
      </c>
      <c r="K5212">
        <f>MROUND(US_Accidents_Dec20_updated[[#This Row],[Wind_Speed(mph)]],5)</f>
        <v>20</v>
      </c>
      <c r="L5212">
        <f>IF(US_Accidents_Dec20_updated[[#This Row],[Precipitation(in)]]&gt;0.1, 0.1, US_Accidents_Dec20_updated[[#This Row],[Precipitation(in)]])</f>
        <v>0.1</v>
      </c>
    </row>
    <row r="5213" spans="1:12" x14ac:dyDescent="0.25">
      <c r="A5213" t="str">
        <f>US_Accidents_Dec20_updated[[#This Row],[ID]]</f>
        <v>A-4214839</v>
      </c>
      <c r="B5213">
        <f>US_Accidents_Dec20_updated[[#This Row],[Start_Lat]]</f>
        <v>40.236648000000002</v>
      </c>
      <c r="C5213">
        <f>US_Accidents_Dec20_updated[[#This Row],[Start_Lng]]</f>
        <v>-104.98000999999999</v>
      </c>
      <c r="D5213">
        <f>US_Accidents_Dec20_updated[[#This Row],[Severity]]-1</f>
        <v>2</v>
      </c>
      <c r="E5213">
        <f>HOUR(US_Accidents_Dec20_updated[[#This Row],[Start_Time]])</f>
        <v>19</v>
      </c>
      <c r="F5213">
        <f>DAY(US_Accidents_Dec20_updated[[#This Row],[Start_Time]])</f>
        <v>1</v>
      </c>
      <c r="G5213">
        <f>MONTH(US_Accidents_Dec20_updated[[#This Row],[Start_Time]])</f>
        <v>7</v>
      </c>
      <c r="H5213" t="str">
        <f>US_Accidents_Dec20_updated[[#This Row],[Description]]</f>
        <v>At CO-56/Exit 250 - Accident. Lane blocked.</v>
      </c>
      <c r="I5213" t="s">
        <v>1203</v>
      </c>
      <c r="J5213">
        <f>IF(US_Accidents_Dec20_updated[[#This Row],[Visibility(mi)]]&gt;30, 30, MROUND(US_Accidents_Dec20_updated[[#This Row],[Visibility(mi)]],5))</f>
        <v>10</v>
      </c>
      <c r="K5213">
        <f>MROUND(US_Accidents_Dec20_updated[[#This Row],[Wind_Speed(mph)]],5)</f>
        <v>5</v>
      </c>
      <c r="L5213">
        <f>IF(US_Accidents_Dec20_updated[[#This Row],[Precipitation(in)]]&gt;0.1, 0.1, US_Accidents_Dec20_updated[[#This Row],[Precipitation(in)]])</f>
        <v>0.02</v>
      </c>
    </row>
    <row r="5214" spans="1:12" x14ac:dyDescent="0.25">
      <c r="A5214" t="str">
        <f>US_Accidents_Dec20_updated[[#This Row],[ID]]</f>
        <v>A-4214840</v>
      </c>
      <c r="B5214">
        <f>US_Accidents_Dec20_updated[[#This Row],[Start_Lat]]</f>
        <v>40.236648000000002</v>
      </c>
      <c r="C5214">
        <f>US_Accidents_Dec20_updated[[#This Row],[Start_Lng]]</f>
        <v>-104.98000999999999</v>
      </c>
      <c r="D5214">
        <f>US_Accidents_Dec20_updated[[#This Row],[Severity]]-1</f>
        <v>2</v>
      </c>
      <c r="E5214">
        <f>HOUR(US_Accidents_Dec20_updated[[#This Row],[Start_Time]])</f>
        <v>20</v>
      </c>
      <c r="F5214">
        <f>DAY(US_Accidents_Dec20_updated[[#This Row],[Start_Time]])</f>
        <v>1</v>
      </c>
      <c r="G5214">
        <f>MONTH(US_Accidents_Dec20_updated[[#This Row],[Start_Time]])</f>
        <v>7</v>
      </c>
      <c r="H5214" t="str">
        <f>US_Accidents_Dec20_updated[[#This Row],[Description]]</f>
        <v>At CO-56/Exit 250 - Accident. Lane blocked.</v>
      </c>
      <c r="I5214" t="s">
        <v>1203</v>
      </c>
      <c r="J5214">
        <f>IF(US_Accidents_Dec20_updated[[#This Row],[Visibility(mi)]]&gt;30, 30, MROUND(US_Accidents_Dec20_updated[[#This Row],[Visibility(mi)]],5))</f>
        <v>10</v>
      </c>
      <c r="K5214">
        <f>MROUND(US_Accidents_Dec20_updated[[#This Row],[Wind_Speed(mph)]],5)</f>
        <v>5</v>
      </c>
      <c r="L5214">
        <f>IF(US_Accidents_Dec20_updated[[#This Row],[Precipitation(in)]]&gt;0.1, 0.1, US_Accidents_Dec20_updated[[#This Row],[Precipitation(in)]])</f>
        <v>0.02</v>
      </c>
    </row>
    <row r="5215" spans="1:12" x14ac:dyDescent="0.25">
      <c r="A5215" t="str">
        <f>US_Accidents_Dec20_updated[[#This Row],[ID]]</f>
        <v>A-4215334</v>
      </c>
      <c r="B5215">
        <f>US_Accidents_Dec20_updated[[#This Row],[Start_Lat]]</f>
        <v>39.541939999999997</v>
      </c>
      <c r="C5215">
        <f>US_Accidents_Dec20_updated[[#This Row],[Start_Lng]]</f>
        <v>-104.86899</v>
      </c>
      <c r="D5215">
        <f>US_Accidents_Dec20_updated[[#This Row],[Severity]]-1</f>
        <v>2</v>
      </c>
      <c r="E5215">
        <f>HOUR(US_Accidents_Dec20_updated[[#This Row],[Start_Time]])</f>
        <v>4</v>
      </c>
      <c r="F5215">
        <f>DAY(US_Accidents_Dec20_updated[[#This Row],[Start_Time]])</f>
        <v>2</v>
      </c>
      <c r="G5215">
        <f>MONTH(US_Accidents_Dec20_updated[[#This Row],[Start_Time]])</f>
        <v>7</v>
      </c>
      <c r="H5215" t="str">
        <f>US_Accidents_Dec20_updated[[#This Row],[Description]]</f>
        <v>At Lincoln Ave/Exit 193 - Accident. Left lane blocked. Emergency vehicle.</v>
      </c>
      <c r="I5215" t="s">
        <v>50</v>
      </c>
      <c r="J5215">
        <f>IF(US_Accidents_Dec20_updated[[#This Row],[Visibility(mi)]]&gt;30, 30, MROUND(US_Accidents_Dec20_updated[[#This Row],[Visibility(mi)]],5))</f>
        <v>10</v>
      </c>
      <c r="K5215">
        <f>MROUND(US_Accidents_Dec20_updated[[#This Row],[Wind_Speed(mph)]],5)</f>
        <v>5</v>
      </c>
      <c r="L5215">
        <f>IF(US_Accidents_Dec20_updated[[#This Row],[Precipitation(in)]]&gt;0.1, 0.1, US_Accidents_Dec20_updated[[#This Row],[Precipitation(in)]])</f>
        <v>0</v>
      </c>
    </row>
    <row r="5216" spans="1:12" x14ac:dyDescent="0.25">
      <c r="A5216" t="str">
        <f>US_Accidents_Dec20_updated[[#This Row],[ID]]</f>
        <v>A-4215335</v>
      </c>
      <c r="B5216">
        <f>US_Accidents_Dec20_updated[[#This Row],[Start_Lat]]</f>
        <v>39.541939999999997</v>
      </c>
      <c r="C5216">
        <f>US_Accidents_Dec20_updated[[#This Row],[Start_Lng]]</f>
        <v>-104.86899</v>
      </c>
      <c r="D5216">
        <f>US_Accidents_Dec20_updated[[#This Row],[Severity]]-1</f>
        <v>1</v>
      </c>
      <c r="E5216">
        <f>HOUR(US_Accidents_Dec20_updated[[#This Row],[Start_Time]])</f>
        <v>5</v>
      </c>
      <c r="F5216">
        <f>DAY(US_Accidents_Dec20_updated[[#This Row],[Start_Time]])</f>
        <v>2</v>
      </c>
      <c r="G5216">
        <f>MONTH(US_Accidents_Dec20_updated[[#This Row],[Start_Time]])</f>
        <v>7</v>
      </c>
      <c r="H5216" t="str">
        <f>US_Accidents_Dec20_updated[[#This Row],[Description]]</f>
        <v>At Lincoln Ave/Exit 193 - Accident. Left lane blocked. Emergency vehicle.</v>
      </c>
      <c r="I5216" t="s">
        <v>50</v>
      </c>
      <c r="J5216">
        <f>IF(US_Accidents_Dec20_updated[[#This Row],[Visibility(mi)]]&gt;30, 30, MROUND(US_Accidents_Dec20_updated[[#This Row],[Visibility(mi)]],5))</f>
        <v>10</v>
      </c>
      <c r="K5216">
        <f>MROUND(US_Accidents_Dec20_updated[[#This Row],[Wind_Speed(mph)]],5)</f>
        <v>5</v>
      </c>
      <c r="L5216">
        <f>IF(US_Accidents_Dec20_updated[[#This Row],[Precipitation(in)]]&gt;0.1, 0.1, US_Accidents_Dec20_updated[[#This Row],[Precipitation(in)]])</f>
        <v>0</v>
      </c>
    </row>
    <row r="5217" spans="1:12" x14ac:dyDescent="0.25">
      <c r="A5217" t="str">
        <f>US_Accidents_Dec20_updated[[#This Row],[ID]]</f>
        <v>A-4215337</v>
      </c>
      <c r="B5217">
        <f>US_Accidents_Dec20_updated[[#This Row],[Start_Lat]]</f>
        <v>39.506959999999999</v>
      </c>
      <c r="C5217">
        <f>US_Accidents_Dec20_updated[[#This Row],[Start_Lng]]</f>
        <v>-104.87278999999999</v>
      </c>
      <c r="D5217">
        <f>US_Accidents_Dec20_updated[[#This Row],[Severity]]-1</f>
        <v>2</v>
      </c>
      <c r="E5217">
        <f>HOUR(US_Accidents_Dec20_updated[[#This Row],[Start_Time]])</f>
        <v>6</v>
      </c>
      <c r="F5217">
        <f>DAY(US_Accidents_Dec20_updated[[#This Row],[Start_Time]])</f>
        <v>2</v>
      </c>
      <c r="G5217">
        <f>MONTH(US_Accidents_Dec20_updated[[#This Row],[Start_Time]])</f>
        <v>7</v>
      </c>
      <c r="H5217" t="str">
        <f>US_Accidents_Dec20_updated[[#This Row],[Description]]</f>
        <v>At Oak Ln/Exit 190 - Accident.</v>
      </c>
      <c r="I5217" t="s">
        <v>50</v>
      </c>
      <c r="J5217">
        <f>IF(US_Accidents_Dec20_updated[[#This Row],[Visibility(mi)]]&gt;30, 30, MROUND(US_Accidents_Dec20_updated[[#This Row],[Visibility(mi)]],5))</f>
        <v>10</v>
      </c>
      <c r="K5217">
        <f>MROUND(US_Accidents_Dec20_updated[[#This Row],[Wind_Speed(mph)]],5)</f>
        <v>5</v>
      </c>
      <c r="L5217">
        <f>IF(US_Accidents_Dec20_updated[[#This Row],[Precipitation(in)]]&gt;0.1, 0.1, US_Accidents_Dec20_updated[[#This Row],[Precipitation(in)]])</f>
        <v>0</v>
      </c>
    </row>
    <row r="5218" spans="1:12" x14ac:dyDescent="0.25">
      <c r="A5218" t="str">
        <f>US_Accidents_Dec20_updated[[#This Row],[ID]]</f>
        <v>A-4215347</v>
      </c>
      <c r="B5218">
        <f>US_Accidents_Dec20_updated[[#This Row],[Start_Lat]]</f>
        <v>39.885438999999998</v>
      </c>
      <c r="C5218">
        <f>US_Accidents_Dec20_updated[[#This Row],[Start_Lng]]</f>
        <v>-104.98766999999999</v>
      </c>
      <c r="D5218">
        <f>US_Accidents_Dec20_updated[[#This Row],[Severity]]-1</f>
        <v>2</v>
      </c>
      <c r="E5218">
        <f>HOUR(US_Accidents_Dec20_updated[[#This Row],[Start_Time]])</f>
        <v>7</v>
      </c>
      <c r="F5218">
        <f>DAY(US_Accidents_Dec20_updated[[#This Row],[Start_Time]])</f>
        <v>2</v>
      </c>
      <c r="G5218">
        <f>MONTH(US_Accidents_Dec20_updated[[#This Row],[Start_Time]])</f>
        <v>7</v>
      </c>
      <c r="H5218" t="str">
        <f>US_Accidents_Dec20_updated[[#This Row],[Description]]</f>
        <v>At 104th Ave/Exit 221 - Accident.</v>
      </c>
      <c r="I5218" t="s">
        <v>50</v>
      </c>
      <c r="J5218">
        <f>IF(US_Accidents_Dec20_updated[[#This Row],[Visibility(mi)]]&gt;30, 30, MROUND(US_Accidents_Dec20_updated[[#This Row],[Visibility(mi)]],5))</f>
        <v>20</v>
      </c>
      <c r="K5218">
        <f>MROUND(US_Accidents_Dec20_updated[[#This Row],[Wind_Speed(mph)]],5)</f>
        <v>0</v>
      </c>
      <c r="L5218">
        <f>IF(US_Accidents_Dec20_updated[[#This Row],[Precipitation(in)]]&gt;0.1, 0.1, US_Accidents_Dec20_updated[[#This Row],[Precipitation(in)]])</f>
        <v>0</v>
      </c>
    </row>
    <row r="5219" spans="1:12" x14ac:dyDescent="0.25">
      <c r="A5219" t="str">
        <f>US_Accidents_Dec20_updated[[#This Row],[ID]]</f>
        <v>A-4215348</v>
      </c>
      <c r="B5219">
        <f>US_Accidents_Dec20_updated[[#This Row],[Start_Lat]]</f>
        <v>39.885438999999998</v>
      </c>
      <c r="C5219">
        <f>US_Accidents_Dec20_updated[[#This Row],[Start_Lng]]</f>
        <v>-104.98766999999999</v>
      </c>
      <c r="D5219">
        <f>US_Accidents_Dec20_updated[[#This Row],[Severity]]-1</f>
        <v>2</v>
      </c>
      <c r="E5219">
        <f>HOUR(US_Accidents_Dec20_updated[[#This Row],[Start_Time]])</f>
        <v>7</v>
      </c>
      <c r="F5219">
        <f>DAY(US_Accidents_Dec20_updated[[#This Row],[Start_Time]])</f>
        <v>2</v>
      </c>
      <c r="G5219">
        <f>MONTH(US_Accidents_Dec20_updated[[#This Row],[Start_Time]])</f>
        <v>7</v>
      </c>
      <c r="H5219" t="str">
        <f>US_Accidents_Dec20_updated[[#This Row],[Description]]</f>
        <v>At 104th Ave/Exit 221 - Accident.</v>
      </c>
      <c r="I5219" t="s">
        <v>50</v>
      </c>
      <c r="J5219">
        <f>IF(US_Accidents_Dec20_updated[[#This Row],[Visibility(mi)]]&gt;30, 30, MROUND(US_Accidents_Dec20_updated[[#This Row],[Visibility(mi)]],5))</f>
        <v>20</v>
      </c>
      <c r="K5219">
        <f>MROUND(US_Accidents_Dec20_updated[[#This Row],[Wind_Speed(mph)]],5)</f>
        <v>0</v>
      </c>
      <c r="L5219">
        <f>IF(US_Accidents_Dec20_updated[[#This Row],[Precipitation(in)]]&gt;0.1, 0.1, US_Accidents_Dec20_updated[[#This Row],[Precipitation(in)]])</f>
        <v>0</v>
      </c>
    </row>
    <row r="5220" spans="1:12" x14ac:dyDescent="0.25">
      <c r="A5220" t="str">
        <f>US_Accidents_Dec20_updated[[#This Row],[ID]]</f>
        <v>A-4215352</v>
      </c>
      <c r="B5220">
        <f>US_Accidents_Dec20_updated[[#This Row],[Start_Lat]]</f>
        <v>38.435859000000001</v>
      </c>
      <c r="C5220">
        <f>US_Accidents_Dec20_updated[[#This Row],[Start_Lng]]</f>
        <v>-105.10760999999999</v>
      </c>
      <c r="D5220">
        <f>US_Accidents_Dec20_updated[[#This Row],[Severity]]-1</f>
        <v>2</v>
      </c>
      <c r="E5220">
        <f>HOUR(US_Accidents_Dec20_updated[[#This Row],[Start_Time]])</f>
        <v>8</v>
      </c>
      <c r="F5220">
        <f>DAY(US_Accidents_Dec20_updated[[#This Row],[Start_Time]])</f>
        <v>2</v>
      </c>
      <c r="G5220">
        <f>MONTH(US_Accidents_Dec20_updated[[#This Row],[Start_Time]])</f>
        <v>7</v>
      </c>
      <c r="H5220" t="str">
        <f>US_Accidents_Dec20_updated[[#This Row],[Description]]</f>
        <v>At CR-67/Phantom Canyon Rd - Accident.</v>
      </c>
      <c r="I5220" t="s">
        <v>50</v>
      </c>
      <c r="J5220">
        <f>IF(US_Accidents_Dec20_updated[[#This Row],[Visibility(mi)]]&gt;30, 30, MROUND(US_Accidents_Dec20_updated[[#This Row],[Visibility(mi)]],5))</f>
        <v>10</v>
      </c>
      <c r="K5220">
        <f>MROUND(US_Accidents_Dec20_updated[[#This Row],[Wind_Speed(mph)]],5)</f>
        <v>5</v>
      </c>
      <c r="L5220">
        <f>IF(US_Accidents_Dec20_updated[[#This Row],[Precipitation(in)]]&gt;0.1, 0.1, US_Accidents_Dec20_updated[[#This Row],[Precipitation(in)]])</f>
        <v>0</v>
      </c>
    </row>
    <row r="5221" spans="1:12" x14ac:dyDescent="0.25">
      <c r="A5221" t="str">
        <f>US_Accidents_Dec20_updated[[#This Row],[ID]]</f>
        <v>A-4215354</v>
      </c>
      <c r="B5221">
        <f>US_Accidents_Dec20_updated[[#This Row],[Start_Lat]]</f>
        <v>39.633586000000001</v>
      </c>
      <c r="C5221">
        <f>US_Accidents_Dec20_updated[[#This Row],[Start_Lng]]</f>
        <v>-104.90678800000001</v>
      </c>
      <c r="D5221">
        <f>US_Accidents_Dec20_updated[[#This Row],[Severity]]-1</f>
        <v>2</v>
      </c>
      <c r="E5221">
        <f>HOUR(US_Accidents_Dec20_updated[[#This Row],[Start_Time]])</f>
        <v>8</v>
      </c>
      <c r="F5221">
        <f>DAY(US_Accidents_Dec20_updated[[#This Row],[Start_Time]])</f>
        <v>2</v>
      </c>
      <c r="G5221">
        <f>MONTH(US_Accidents_Dec20_updated[[#This Row],[Start_Time]])</f>
        <v>7</v>
      </c>
      <c r="H5221" t="str">
        <f>US_Accidents_Dec20_updated[[#This Row],[Description]]</f>
        <v>At I-225 - Accident.</v>
      </c>
      <c r="I5221" t="s">
        <v>50</v>
      </c>
      <c r="J5221">
        <f>IF(US_Accidents_Dec20_updated[[#This Row],[Visibility(mi)]]&gt;30, 30, MROUND(US_Accidents_Dec20_updated[[#This Row],[Visibility(mi)]],5))</f>
        <v>10</v>
      </c>
      <c r="K5221">
        <f>MROUND(US_Accidents_Dec20_updated[[#This Row],[Wind_Speed(mph)]],5)</f>
        <v>10</v>
      </c>
      <c r="L5221">
        <f>IF(US_Accidents_Dec20_updated[[#This Row],[Precipitation(in)]]&gt;0.1, 0.1, US_Accidents_Dec20_updated[[#This Row],[Precipitation(in)]])</f>
        <v>0</v>
      </c>
    </row>
    <row r="5222" spans="1:12" x14ac:dyDescent="0.25">
      <c r="A5222" t="str">
        <f>US_Accidents_Dec20_updated[[#This Row],[ID]]</f>
        <v>A-4215357</v>
      </c>
      <c r="B5222">
        <f>US_Accidents_Dec20_updated[[#This Row],[Start_Lat]]</f>
        <v>39.856301000000002</v>
      </c>
      <c r="C5222">
        <f>US_Accidents_Dec20_updated[[#This Row],[Start_Lng]]</f>
        <v>-104.987278</v>
      </c>
      <c r="D5222">
        <f>US_Accidents_Dec20_updated[[#This Row],[Severity]]-1</f>
        <v>2</v>
      </c>
      <c r="E5222">
        <f>HOUR(US_Accidents_Dec20_updated[[#This Row],[Start_Time]])</f>
        <v>9</v>
      </c>
      <c r="F5222">
        <f>DAY(US_Accidents_Dec20_updated[[#This Row],[Start_Time]])</f>
        <v>2</v>
      </c>
      <c r="G5222">
        <f>MONTH(US_Accidents_Dec20_updated[[#This Row],[Start_Time]])</f>
        <v>7</v>
      </c>
      <c r="H5222" t="str">
        <f>US_Accidents_Dec20_updated[[#This Row],[Description]]</f>
        <v>At 84th Ave/Exit 219 - Accident.</v>
      </c>
      <c r="I5222" t="s">
        <v>50</v>
      </c>
      <c r="J5222">
        <f>IF(US_Accidents_Dec20_updated[[#This Row],[Visibility(mi)]]&gt;30, 30, MROUND(US_Accidents_Dec20_updated[[#This Row],[Visibility(mi)]],5))</f>
        <v>20</v>
      </c>
      <c r="K5222">
        <f>MROUND(US_Accidents_Dec20_updated[[#This Row],[Wind_Speed(mph)]],5)</f>
        <v>0</v>
      </c>
      <c r="L5222">
        <f>IF(US_Accidents_Dec20_updated[[#This Row],[Precipitation(in)]]&gt;0.1, 0.1, US_Accidents_Dec20_updated[[#This Row],[Precipitation(in)]])</f>
        <v>0</v>
      </c>
    </row>
    <row r="5223" spans="1:12" x14ac:dyDescent="0.25">
      <c r="A5223" t="str">
        <f>US_Accidents_Dec20_updated[[#This Row],[ID]]</f>
        <v>A-4215369</v>
      </c>
      <c r="B5223">
        <f>US_Accidents_Dec20_updated[[#This Row],[Start_Lat]]</f>
        <v>40.449131999999999</v>
      </c>
      <c r="C5223">
        <f>US_Accidents_Dec20_updated[[#This Row],[Start_Lng]]</f>
        <v>-104.99193</v>
      </c>
      <c r="D5223">
        <f>US_Accidents_Dec20_updated[[#This Row],[Severity]]-1</f>
        <v>2</v>
      </c>
      <c r="E5223">
        <f>HOUR(US_Accidents_Dec20_updated[[#This Row],[Start_Time]])</f>
        <v>13</v>
      </c>
      <c r="F5223">
        <f>DAY(US_Accidents_Dec20_updated[[#This Row],[Start_Time]])</f>
        <v>2</v>
      </c>
      <c r="G5223">
        <f>MONTH(US_Accidents_Dec20_updated[[#This Row],[Start_Time]])</f>
        <v>7</v>
      </c>
      <c r="H5223" t="str">
        <f>US_Accidents_Dec20_updated[[#This Row],[Description]]</f>
        <v>At CO-392/Exit 262 - Accident.</v>
      </c>
      <c r="I5223" t="s">
        <v>50</v>
      </c>
      <c r="J5223">
        <f>IF(US_Accidents_Dec20_updated[[#This Row],[Visibility(mi)]]&gt;30, 30, MROUND(US_Accidents_Dec20_updated[[#This Row],[Visibility(mi)]],5))</f>
        <v>10</v>
      </c>
      <c r="K5223">
        <f>MROUND(US_Accidents_Dec20_updated[[#This Row],[Wind_Speed(mph)]],5)</f>
        <v>10</v>
      </c>
      <c r="L5223">
        <f>IF(US_Accidents_Dec20_updated[[#This Row],[Precipitation(in)]]&gt;0.1, 0.1, US_Accidents_Dec20_updated[[#This Row],[Precipitation(in)]])</f>
        <v>0</v>
      </c>
    </row>
    <row r="5224" spans="1:12" x14ac:dyDescent="0.25">
      <c r="A5224" t="str">
        <f>US_Accidents_Dec20_updated[[#This Row],[ID]]</f>
        <v>A-4215377</v>
      </c>
      <c r="B5224">
        <f>US_Accidents_Dec20_updated[[#This Row],[Start_Lat]]</f>
        <v>38.398778999999998</v>
      </c>
      <c r="C5224">
        <f>US_Accidents_Dec20_updated[[#This Row],[Start_Lng]]</f>
        <v>-106.065757</v>
      </c>
      <c r="D5224">
        <f>US_Accidents_Dec20_updated[[#This Row],[Severity]]-1</f>
        <v>2</v>
      </c>
      <c r="E5224">
        <f>HOUR(US_Accidents_Dec20_updated[[#This Row],[Start_Time]])</f>
        <v>15</v>
      </c>
      <c r="F5224">
        <f>DAY(US_Accidents_Dec20_updated[[#This Row],[Start_Time]])</f>
        <v>2</v>
      </c>
      <c r="G5224">
        <f>MONTH(US_Accidents_Dec20_updated[[#This Row],[Start_Time]])</f>
        <v>7</v>
      </c>
      <c r="H5224" t="str">
        <f>US_Accidents_Dec20_updated[[#This Row],[Description]]</f>
        <v>At CR-200/Marshall Pass Rd - Accident.</v>
      </c>
      <c r="I5224" t="s">
        <v>50</v>
      </c>
      <c r="J5224">
        <f>IF(US_Accidents_Dec20_updated[[#This Row],[Visibility(mi)]]&gt;30, 30, MROUND(US_Accidents_Dec20_updated[[#This Row],[Visibility(mi)]],5))</f>
        <v>10</v>
      </c>
      <c r="K5224">
        <f>MROUND(US_Accidents_Dec20_updated[[#This Row],[Wind_Speed(mph)]],5)</f>
        <v>5</v>
      </c>
      <c r="L5224">
        <f>IF(US_Accidents_Dec20_updated[[#This Row],[Precipitation(in)]]&gt;0.1, 0.1, US_Accidents_Dec20_updated[[#This Row],[Precipitation(in)]])</f>
        <v>0</v>
      </c>
    </row>
    <row r="5225" spans="1:12" x14ac:dyDescent="0.25">
      <c r="A5225" t="str">
        <f>US_Accidents_Dec20_updated[[#This Row],[ID]]</f>
        <v>A-4215378</v>
      </c>
      <c r="B5225">
        <f>US_Accidents_Dec20_updated[[#This Row],[Start_Lat]]</f>
        <v>38.406928999999998</v>
      </c>
      <c r="C5225">
        <f>US_Accidents_Dec20_updated[[#This Row],[Start_Lng]]</f>
        <v>-106.06815</v>
      </c>
      <c r="D5225">
        <f>US_Accidents_Dec20_updated[[#This Row],[Severity]]-1</f>
        <v>2</v>
      </c>
      <c r="E5225">
        <f>HOUR(US_Accidents_Dec20_updated[[#This Row],[Start_Time]])</f>
        <v>15</v>
      </c>
      <c r="F5225">
        <f>DAY(US_Accidents_Dec20_updated[[#This Row],[Start_Time]])</f>
        <v>2</v>
      </c>
      <c r="G5225">
        <f>MONTH(US_Accidents_Dec20_updated[[#This Row],[Start_Time]])</f>
        <v>7</v>
      </c>
      <c r="H5225" t="str">
        <f>US_Accidents_Dec20_updated[[#This Row],[Description]]</f>
        <v>At CO-17/Cr-gg - Accident.</v>
      </c>
      <c r="I5225" t="s">
        <v>50</v>
      </c>
      <c r="J5225">
        <f>IF(US_Accidents_Dec20_updated[[#This Row],[Visibility(mi)]]&gt;30, 30, MROUND(US_Accidents_Dec20_updated[[#This Row],[Visibility(mi)]],5))</f>
        <v>10</v>
      </c>
      <c r="K5225">
        <f>MROUND(US_Accidents_Dec20_updated[[#This Row],[Wind_Speed(mph)]],5)</f>
        <v>5</v>
      </c>
      <c r="L5225">
        <f>IF(US_Accidents_Dec20_updated[[#This Row],[Precipitation(in)]]&gt;0.1, 0.1, US_Accidents_Dec20_updated[[#This Row],[Precipitation(in)]])</f>
        <v>0</v>
      </c>
    </row>
    <row r="5226" spans="1:12" x14ac:dyDescent="0.25">
      <c r="A5226" t="str">
        <f>US_Accidents_Dec20_updated[[#This Row],[ID]]</f>
        <v>A-4215379</v>
      </c>
      <c r="B5226">
        <f>US_Accidents_Dec20_updated[[#This Row],[Start_Lat]]</f>
        <v>40.440871000000001</v>
      </c>
      <c r="C5226">
        <f>US_Accidents_Dec20_updated[[#This Row],[Start_Lng]]</f>
        <v>-104.99209</v>
      </c>
      <c r="D5226">
        <f>US_Accidents_Dec20_updated[[#This Row],[Severity]]-1</f>
        <v>2</v>
      </c>
      <c r="E5226">
        <f>HOUR(US_Accidents_Dec20_updated[[#This Row],[Start_Time]])</f>
        <v>16</v>
      </c>
      <c r="F5226">
        <f>DAY(US_Accidents_Dec20_updated[[#This Row],[Start_Time]])</f>
        <v>2</v>
      </c>
      <c r="G5226">
        <f>MONTH(US_Accidents_Dec20_updated[[#This Row],[Start_Time]])</f>
        <v>7</v>
      </c>
      <c r="H5226" t="str">
        <f>US_Accidents_Dec20_updated[[#This Row],[Description]]</f>
        <v>At CO-392/Exit 262 - Accident.</v>
      </c>
      <c r="I5226" t="s">
        <v>50</v>
      </c>
      <c r="J5226">
        <f>IF(US_Accidents_Dec20_updated[[#This Row],[Visibility(mi)]]&gt;30, 30, MROUND(US_Accidents_Dec20_updated[[#This Row],[Visibility(mi)]],5))</f>
        <v>10</v>
      </c>
      <c r="K5226">
        <f>MROUND(US_Accidents_Dec20_updated[[#This Row],[Wind_Speed(mph)]],5)</f>
        <v>10</v>
      </c>
      <c r="L5226">
        <f>IF(US_Accidents_Dec20_updated[[#This Row],[Precipitation(in)]]&gt;0.1, 0.1, US_Accidents_Dec20_updated[[#This Row],[Precipitation(in)]])</f>
        <v>0</v>
      </c>
    </row>
    <row r="5227" spans="1:12" x14ac:dyDescent="0.25">
      <c r="A5227" t="str">
        <f>US_Accidents_Dec20_updated[[#This Row],[ID]]</f>
        <v>A-4215385</v>
      </c>
      <c r="B5227">
        <f>US_Accidents_Dec20_updated[[#This Row],[Start_Lat]]</f>
        <v>38.498278999999997</v>
      </c>
      <c r="C5227">
        <f>US_Accidents_Dec20_updated[[#This Row],[Start_Lng]]</f>
        <v>-106.33022200000001</v>
      </c>
      <c r="D5227">
        <f>US_Accidents_Dec20_updated[[#This Row],[Severity]]-1</f>
        <v>2</v>
      </c>
      <c r="E5227">
        <f>HOUR(US_Accidents_Dec20_updated[[#This Row],[Start_Time]])</f>
        <v>18</v>
      </c>
      <c r="F5227">
        <f>DAY(US_Accidents_Dec20_updated[[#This Row],[Start_Time]])</f>
        <v>2</v>
      </c>
      <c r="G5227">
        <f>MONTH(US_Accidents_Dec20_updated[[#This Row],[Start_Time]])</f>
        <v>7</v>
      </c>
      <c r="H5227" t="str">
        <f>US_Accidents_Dec20_updated[[#This Row],[Description]]</f>
        <v>At US-285/Kimberlin Ln - Accident.</v>
      </c>
      <c r="I5227" t="s">
        <v>50</v>
      </c>
      <c r="J5227">
        <f>IF(US_Accidents_Dec20_updated[[#This Row],[Visibility(mi)]]&gt;30, 30, MROUND(US_Accidents_Dec20_updated[[#This Row],[Visibility(mi)]],5))</f>
        <v>10</v>
      </c>
      <c r="K5227">
        <f>MROUND(US_Accidents_Dec20_updated[[#This Row],[Wind_Speed(mph)]],5)</f>
        <v>10</v>
      </c>
      <c r="L5227">
        <f>IF(US_Accidents_Dec20_updated[[#This Row],[Precipitation(in)]]&gt;0.1, 0.1, US_Accidents_Dec20_updated[[#This Row],[Precipitation(in)]])</f>
        <v>0</v>
      </c>
    </row>
    <row r="5228" spans="1:12" x14ac:dyDescent="0.25">
      <c r="A5228" t="str">
        <f>US_Accidents_Dec20_updated[[#This Row],[ID]]</f>
        <v>A-4215386</v>
      </c>
      <c r="B5228">
        <f>US_Accidents_Dec20_updated[[#This Row],[Start_Lat]]</f>
        <v>38.499991000000001</v>
      </c>
      <c r="C5228">
        <f>US_Accidents_Dec20_updated[[#This Row],[Start_Lng]]</f>
        <v>-106.33219200000001</v>
      </c>
      <c r="D5228">
        <f>US_Accidents_Dec20_updated[[#This Row],[Severity]]-1</f>
        <v>2</v>
      </c>
      <c r="E5228">
        <f>HOUR(US_Accidents_Dec20_updated[[#This Row],[Start_Time]])</f>
        <v>18</v>
      </c>
      <c r="F5228">
        <f>DAY(US_Accidents_Dec20_updated[[#This Row],[Start_Time]])</f>
        <v>2</v>
      </c>
      <c r="G5228">
        <f>MONTH(US_Accidents_Dec20_updated[[#This Row],[Start_Time]])</f>
        <v>7</v>
      </c>
      <c r="H5228" t="str">
        <f>US_Accidents_Dec20_updated[[#This Row],[Description]]</f>
        <v>At CO-114 - Accident.</v>
      </c>
      <c r="I5228" t="s">
        <v>50</v>
      </c>
      <c r="J5228">
        <f>IF(US_Accidents_Dec20_updated[[#This Row],[Visibility(mi)]]&gt;30, 30, MROUND(US_Accidents_Dec20_updated[[#This Row],[Visibility(mi)]],5))</f>
        <v>10</v>
      </c>
      <c r="K5228">
        <f>MROUND(US_Accidents_Dec20_updated[[#This Row],[Wind_Speed(mph)]],5)</f>
        <v>10</v>
      </c>
      <c r="L5228">
        <f>IF(US_Accidents_Dec20_updated[[#This Row],[Precipitation(in)]]&gt;0.1, 0.1, US_Accidents_Dec20_updated[[#This Row],[Precipitation(in)]])</f>
        <v>0</v>
      </c>
    </row>
    <row r="5229" spans="1:12" x14ac:dyDescent="0.25">
      <c r="A5229" t="str">
        <f>US_Accidents_Dec20_updated[[#This Row],[ID]]</f>
        <v>A-4215387</v>
      </c>
      <c r="B5229">
        <f>US_Accidents_Dec20_updated[[#This Row],[Start_Lat]]</f>
        <v>39.779890000000002</v>
      </c>
      <c r="C5229">
        <f>US_Accidents_Dec20_updated[[#This Row],[Start_Lng]]</f>
        <v>-104.98579700000001</v>
      </c>
      <c r="D5229">
        <f>US_Accidents_Dec20_updated[[#This Row],[Severity]]-1</f>
        <v>2</v>
      </c>
      <c r="E5229">
        <f>HOUR(US_Accidents_Dec20_updated[[#This Row],[Start_Time]])</f>
        <v>15</v>
      </c>
      <c r="F5229">
        <f>DAY(US_Accidents_Dec20_updated[[#This Row],[Start_Time]])</f>
        <v>2</v>
      </c>
      <c r="G5229">
        <f>MONTH(US_Accidents_Dec20_updated[[#This Row],[Start_Time]])</f>
        <v>7</v>
      </c>
      <c r="H5229" t="str">
        <f>US_Accidents_Dec20_updated[[#This Row],[Description]]</f>
        <v>At I-25/US-87/Valley Hwy/Exit 274 - Accident.</v>
      </c>
      <c r="I5229" t="s">
        <v>50</v>
      </c>
      <c r="J5229">
        <f>IF(US_Accidents_Dec20_updated[[#This Row],[Visibility(mi)]]&gt;30, 30, MROUND(US_Accidents_Dec20_updated[[#This Row],[Visibility(mi)]],5))</f>
        <v>30</v>
      </c>
      <c r="K5229">
        <f>MROUND(US_Accidents_Dec20_updated[[#This Row],[Wind_Speed(mph)]],5)</f>
        <v>10</v>
      </c>
      <c r="L5229">
        <f>IF(US_Accidents_Dec20_updated[[#This Row],[Precipitation(in)]]&gt;0.1, 0.1, US_Accidents_Dec20_updated[[#This Row],[Precipitation(in)]])</f>
        <v>0</v>
      </c>
    </row>
    <row r="5230" spans="1:12" x14ac:dyDescent="0.25">
      <c r="A5230" t="str">
        <f>US_Accidents_Dec20_updated[[#This Row],[ID]]</f>
        <v>A-4215388</v>
      </c>
      <c r="B5230">
        <f>US_Accidents_Dec20_updated[[#This Row],[Start_Lat]]</f>
        <v>39.880890000000001</v>
      </c>
      <c r="C5230">
        <f>US_Accidents_Dec20_updated[[#This Row],[Start_Lng]]</f>
        <v>-104.88080100000001</v>
      </c>
      <c r="D5230">
        <f>US_Accidents_Dec20_updated[[#This Row],[Severity]]-1</f>
        <v>2</v>
      </c>
      <c r="E5230">
        <f>HOUR(US_Accidents_Dec20_updated[[#This Row],[Start_Time]])</f>
        <v>16</v>
      </c>
      <c r="F5230">
        <f>DAY(US_Accidents_Dec20_updated[[#This Row],[Start_Time]])</f>
        <v>2</v>
      </c>
      <c r="G5230">
        <f>MONTH(US_Accidents_Dec20_updated[[#This Row],[Start_Time]])</f>
        <v>7</v>
      </c>
      <c r="H5230" t="str">
        <f>US_Accidents_Dec20_updated[[#This Row],[Description]]</f>
        <v>At CO-2/Exit 16 - Accident.</v>
      </c>
      <c r="I5230" t="s">
        <v>50</v>
      </c>
      <c r="J5230">
        <f>IF(US_Accidents_Dec20_updated[[#This Row],[Visibility(mi)]]&gt;30, 30, MROUND(US_Accidents_Dec20_updated[[#This Row],[Visibility(mi)]],5))</f>
        <v>10</v>
      </c>
      <c r="K5230">
        <f>MROUND(US_Accidents_Dec20_updated[[#This Row],[Wind_Speed(mph)]],5)</f>
        <v>10</v>
      </c>
      <c r="L5230">
        <f>IF(US_Accidents_Dec20_updated[[#This Row],[Precipitation(in)]]&gt;0.1, 0.1, US_Accidents_Dec20_updated[[#This Row],[Precipitation(in)]])</f>
        <v>0</v>
      </c>
    </row>
    <row r="5231" spans="1:12" x14ac:dyDescent="0.25">
      <c r="A5231" t="str">
        <f>US_Accidents_Dec20_updated[[#This Row],[ID]]</f>
        <v>A-4215389</v>
      </c>
      <c r="B5231">
        <f>US_Accidents_Dec20_updated[[#This Row],[Start_Lat]]</f>
        <v>39.779690000000002</v>
      </c>
      <c r="C5231">
        <f>US_Accidents_Dec20_updated[[#This Row],[Start_Lng]]</f>
        <v>-104.97972</v>
      </c>
      <c r="D5231">
        <f>US_Accidents_Dec20_updated[[#This Row],[Severity]]-1</f>
        <v>2</v>
      </c>
      <c r="E5231">
        <f>HOUR(US_Accidents_Dec20_updated[[#This Row],[Start_Time]])</f>
        <v>15</v>
      </c>
      <c r="F5231">
        <f>DAY(US_Accidents_Dec20_updated[[#This Row],[Start_Time]])</f>
        <v>2</v>
      </c>
      <c r="G5231">
        <f>MONTH(US_Accidents_Dec20_updated[[#This Row],[Start_Time]])</f>
        <v>7</v>
      </c>
      <c r="H5231" t="str">
        <f>US_Accidents_Dec20_updated[[#This Row],[Description]]</f>
        <v>At I-25/US-87/Valley Hwy/Exit 274 - Accident. Lane blocked.</v>
      </c>
      <c r="I5231" t="s">
        <v>50</v>
      </c>
      <c r="J5231">
        <f>IF(US_Accidents_Dec20_updated[[#This Row],[Visibility(mi)]]&gt;30, 30, MROUND(US_Accidents_Dec20_updated[[#This Row],[Visibility(mi)]],5))</f>
        <v>30</v>
      </c>
      <c r="K5231">
        <f>MROUND(US_Accidents_Dec20_updated[[#This Row],[Wind_Speed(mph)]],5)</f>
        <v>10</v>
      </c>
      <c r="L5231">
        <f>IF(US_Accidents_Dec20_updated[[#This Row],[Precipitation(in)]]&gt;0.1, 0.1, US_Accidents_Dec20_updated[[#This Row],[Precipitation(in)]])</f>
        <v>0</v>
      </c>
    </row>
    <row r="5232" spans="1:12" x14ac:dyDescent="0.25">
      <c r="A5232" t="str">
        <f>US_Accidents_Dec20_updated[[#This Row],[ID]]</f>
        <v>A-4215392</v>
      </c>
      <c r="B5232">
        <f>US_Accidents_Dec20_updated[[#This Row],[Start_Lat]]</f>
        <v>39.879469999999998</v>
      </c>
      <c r="C5232">
        <f>US_Accidents_Dec20_updated[[#This Row],[Start_Lng]]</f>
        <v>-104.88981</v>
      </c>
      <c r="D5232">
        <f>US_Accidents_Dec20_updated[[#This Row],[Severity]]-1</f>
        <v>1</v>
      </c>
      <c r="E5232">
        <f>HOUR(US_Accidents_Dec20_updated[[#This Row],[Start_Time]])</f>
        <v>16</v>
      </c>
      <c r="F5232">
        <f>DAY(US_Accidents_Dec20_updated[[#This Row],[Start_Time]])</f>
        <v>2</v>
      </c>
      <c r="G5232">
        <f>MONTH(US_Accidents_Dec20_updated[[#This Row],[Start_Time]])</f>
        <v>7</v>
      </c>
      <c r="H5232" t="str">
        <f>US_Accidents_Dec20_updated[[#This Row],[Description]]</f>
        <v>At US-85/Exit 12 - Accident. Lane blocked.</v>
      </c>
      <c r="I5232" t="s">
        <v>50</v>
      </c>
      <c r="J5232">
        <f>IF(US_Accidents_Dec20_updated[[#This Row],[Visibility(mi)]]&gt;30, 30, MROUND(US_Accidents_Dec20_updated[[#This Row],[Visibility(mi)]],5))</f>
        <v>10</v>
      </c>
      <c r="K5232">
        <f>MROUND(US_Accidents_Dec20_updated[[#This Row],[Wind_Speed(mph)]],5)</f>
        <v>20</v>
      </c>
      <c r="L5232">
        <f>IF(US_Accidents_Dec20_updated[[#This Row],[Precipitation(in)]]&gt;0.1, 0.1, US_Accidents_Dec20_updated[[#This Row],[Precipitation(in)]])</f>
        <v>0</v>
      </c>
    </row>
    <row r="5233" spans="1:12" x14ac:dyDescent="0.25">
      <c r="A5233" t="str">
        <f>US_Accidents_Dec20_updated[[#This Row],[ID]]</f>
        <v>A-4215394</v>
      </c>
      <c r="B5233">
        <f>US_Accidents_Dec20_updated[[#This Row],[Start_Lat]]</f>
        <v>39.779690000000002</v>
      </c>
      <c r="C5233">
        <f>US_Accidents_Dec20_updated[[#This Row],[Start_Lng]]</f>
        <v>-104.97972</v>
      </c>
      <c r="D5233">
        <f>US_Accidents_Dec20_updated[[#This Row],[Severity]]-1</f>
        <v>1</v>
      </c>
      <c r="E5233">
        <f>HOUR(US_Accidents_Dec20_updated[[#This Row],[Start_Time]])</f>
        <v>16</v>
      </c>
      <c r="F5233">
        <f>DAY(US_Accidents_Dec20_updated[[#This Row],[Start_Time]])</f>
        <v>2</v>
      </c>
      <c r="G5233">
        <f>MONTH(US_Accidents_Dec20_updated[[#This Row],[Start_Time]])</f>
        <v>7</v>
      </c>
      <c r="H5233" t="str">
        <f>US_Accidents_Dec20_updated[[#This Row],[Description]]</f>
        <v>At I-25/US-87/Valley Hwy/Exit 274 - Accident. Lane blocked.</v>
      </c>
      <c r="I5233" t="s">
        <v>50</v>
      </c>
      <c r="J5233">
        <f>IF(US_Accidents_Dec20_updated[[#This Row],[Visibility(mi)]]&gt;30, 30, MROUND(US_Accidents_Dec20_updated[[#This Row],[Visibility(mi)]],5))</f>
        <v>30</v>
      </c>
      <c r="K5233">
        <f>MROUND(US_Accidents_Dec20_updated[[#This Row],[Wind_Speed(mph)]],5)</f>
        <v>10</v>
      </c>
      <c r="L5233">
        <f>IF(US_Accidents_Dec20_updated[[#This Row],[Precipitation(in)]]&gt;0.1, 0.1, US_Accidents_Dec20_updated[[#This Row],[Precipitation(in)]])</f>
        <v>0</v>
      </c>
    </row>
    <row r="5234" spans="1:12" x14ac:dyDescent="0.25">
      <c r="A5234" t="str">
        <f>US_Accidents_Dec20_updated[[#This Row],[ID]]</f>
        <v>A-4215396</v>
      </c>
      <c r="B5234">
        <f>US_Accidents_Dec20_updated[[#This Row],[Start_Lat]]</f>
        <v>39.592350000000003</v>
      </c>
      <c r="C5234">
        <f>US_Accidents_Dec20_updated[[#This Row],[Start_Lng]]</f>
        <v>-104.88356</v>
      </c>
      <c r="D5234">
        <f>US_Accidents_Dec20_updated[[#This Row],[Severity]]-1</f>
        <v>2</v>
      </c>
      <c r="E5234">
        <f>HOUR(US_Accidents_Dec20_updated[[#This Row],[Start_Time]])</f>
        <v>16</v>
      </c>
      <c r="F5234">
        <f>DAY(US_Accidents_Dec20_updated[[#This Row],[Start_Time]])</f>
        <v>2</v>
      </c>
      <c r="G5234">
        <f>MONTH(US_Accidents_Dec20_updated[[#This Row],[Start_Time]])</f>
        <v>7</v>
      </c>
      <c r="H5234" t="str">
        <f>US_Accidents_Dec20_updated[[#This Row],[Description]]</f>
        <v>At Dry Creek Rd/Exit 196 - Accident.</v>
      </c>
      <c r="I5234" t="s">
        <v>50</v>
      </c>
      <c r="J5234">
        <f>IF(US_Accidents_Dec20_updated[[#This Row],[Visibility(mi)]]&gt;30, 30, MROUND(US_Accidents_Dec20_updated[[#This Row],[Visibility(mi)]],5))</f>
        <v>10</v>
      </c>
      <c r="K5234">
        <f>MROUND(US_Accidents_Dec20_updated[[#This Row],[Wind_Speed(mph)]],5)</f>
        <v>10</v>
      </c>
      <c r="L5234">
        <f>IF(US_Accidents_Dec20_updated[[#This Row],[Precipitation(in)]]&gt;0.1, 0.1, US_Accidents_Dec20_updated[[#This Row],[Precipitation(in)]])</f>
        <v>0</v>
      </c>
    </row>
    <row r="5235" spans="1:12" x14ac:dyDescent="0.25">
      <c r="A5235" t="str">
        <f>US_Accidents_Dec20_updated[[#This Row],[ID]]</f>
        <v>A-4215397</v>
      </c>
      <c r="B5235">
        <f>US_Accidents_Dec20_updated[[#This Row],[Start_Lat]]</f>
        <v>39.282333999999999</v>
      </c>
      <c r="C5235">
        <f>US_Accidents_Dec20_updated[[#This Row],[Start_Lng]]</f>
        <v>-104.89668899999999</v>
      </c>
      <c r="D5235">
        <f>US_Accidents_Dec20_updated[[#This Row],[Severity]]-1</f>
        <v>2</v>
      </c>
      <c r="E5235">
        <f>HOUR(US_Accidents_Dec20_updated[[#This Row],[Start_Time]])</f>
        <v>16</v>
      </c>
      <c r="F5235">
        <f>DAY(US_Accidents_Dec20_updated[[#This Row],[Start_Time]])</f>
        <v>2</v>
      </c>
      <c r="G5235">
        <f>MONTH(US_Accidents_Dec20_updated[[#This Row],[Start_Time]])</f>
        <v>7</v>
      </c>
      <c r="H5235" t="str">
        <f>US_Accidents_Dec20_updated[[#This Row],[Description]]</f>
        <v>At Wilcox St/Plum Crk Pky/Exit 181 - Accident.</v>
      </c>
      <c r="I5235" t="s">
        <v>50</v>
      </c>
      <c r="J5235">
        <f>IF(US_Accidents_Dec20_updated[[#This Row],[Visibility(mi)]]&gt;30, 30, MROUND(US_Accidents_Dec20_updated[[#This Row],[Visibility(mi)]],5))</f>
        <v>10</v>
      </c>
      <c r="K5235">
        <f>MROUND(US_Accidents_Dec20_updated[[#This Row],[Wind_Speed(mph)]],5)</f>
        <v>15</v>
      </c>
      <c r="L5235">
        <f>IF(US_Accidents_Dec20_updated[[#This Row],[Precipitation(in)]]&gt;0.1, 0.1, US_Accidents_Dec20_updated[[#This Row],[Precipitation(in)]])</f>
        <v>0</v>
      </c>
    </row>
    <row r="5236" spans="1:12" x14ac:dyDescent="0.25">
      <c r="A5236" t="str">
        <f>US_Accidents_Dec20_updated[[#This Row],[ID]]</f>
        <v>A-4215399</v>
      </c>
      <c r="B5236">
        <f>US_Accidents_Dec20_updated[[#This Row],[Start_Lat]]</f>
        <v>39.817467999999998</v>
      </c>
      <c r="C5236">
        <f>US_Accidents_Dec20_updated[[#This Row],[Start_Lng]]</f>
        <v>-104.983023</v>
      </c>
      <c r="D5236">
        <f>US_Accidents_Dec20_updated[[#This Row],[Severity]]-1</f>
        <v>2</v>
      </c>
      <c r="E5236">
        <f>HOUR(US_Accidents_Dec20_updated[[#This Row],[Start_Time]])</f>
        <v>17</v>
      </c>
      <c r="F5236">
        <f>DAY(US_Accidents_Dec20_updated[[#This Row],[Start_Time]])</f>
        <v>2</v>
      </c>
      <c r="G5236">
        <f>MONTH(US_Accidents_Dec20_updated[[#This Row],[Start_Time]])</f>
        <v>7</v>
      </c>
      <c r="H5236" t="str">
        <f>US_Accidents_Dec20_updated[[#This Row],[Description]]</f>
        <v>At I-25/Exit 5 - Accident.</v>
      </c>
      <c r="I5236" t="s">
        <v>50</v>
      </c>
      <c r="J5236">
        <f>IF(US_Accidents_Dec20_updated[[#This Row],[Visibility(mi)]]&gt;30, 30, MROUND(US_Accidents_Dec20_updated[[#This Row],[Visibility(mi)]],5))</f>
        <v>30</v>
      </c>
      <c r="K5236">
        <f>MROUND(US_Accidents_Dec20_updated[[#This Row],[Wind_Speed(mph)]],5)</f>
        <v>10</v>
      </c>
      <c r="L5236">
        <f>IF(US_Accidents_Dec20_updated[[#This Row],[Precipitation(in)]]&gt;0.1, 0.1, US_Accidents_Dec20_updated[[#This Row],[Precipitation(in)]])</f>
        <v>0</v>
      </c>
    </row>
    <row r="5237" spans="1:12" x14ac:dyDescent="0.25">
      <c r="A5237" t="str">
        <f>US_Accidents_Dec20_updated[[#This Row],[ID]]</f>
        <v>A-4215400</v>
      </c>
      <c r="B5237">
        <f>US_Accidents_Dec20_updated[[#This Row],[Start_Lat]]</f>
        <v>39.735331000000002</v>
      </c>
      <c r="C5237">
        <f>US_Accidents_Dec20_updated[[#This Row],[Start_Lng]]</f>
        <v>-105.165249</v>
      </c>
      <c r="D5237">
        <f>US_Accidents_Dec20_updated[[#This Row],[Severity]]-1</f>
        <v>2</v>
      </c>
      <c r="E5237">
        <f>HOUR(US_Accidents_Dec20_updated[[#This Row],[Start_Time]])</f>
        <v>17</v>
      </c>
      <c r="F5237">
        <f>DAY(US_Accidents_Dec20_updated[[#This Row],[Start_Time]])</f>
        <v>2</v>
      </c>
      <c r="G5237">
        <f>MONTH(US_Accidents_Dec20_updated[[#This Row],[Start_Time]])</f>
        <v>7</v>
      </c>
      <c r="H5237" t="str">
        <f>US_Accidents_Dec20_updated[[#This Row],[Description]]</f>
        <v>At US-40/Colfax Ave/Exit 262 - Accident.</v>
      </c>
      <c r="I5237" t="s">
        <v>50</v>
      </c>
      <c r="J5237">
        <f>IF(US_Accidents_Dec20_updated[[#This Row],[Visibility(mi)]]&gt;30, 30, MROUND(US_Accidents_Dec20_updated[[#This Row],[Visibility(mi)]],5))</f>
        <v>30</v>
      </c>
      <c r="K5237">
        <f>MROUND(US_Accidents_Dec20_updated[[#This Row],[Wind_Speed(mph)]],5)</f>
        <v>10</v>
      </c>
      <c r="L5237">
        <f>IF(US_Accidents_Dec20_updated[[#This Row],[Precipitation(in)]]&gt;0.1, 0.1, US_Accidents_Dec20_updated[[#This Row],[Precipitation(in)]])</f>
        <v>0</v>
      </c>
    </row>
    <row r="5238" spans="1:12" x14ac:dyDescent="0.25">
      <c r="A5238" t="str">
        <f>US_Accidents_Dec20_updated[[#This Row],[ID]]</f>
        <v>A-4215407</v>
      </c>
      <c r="B5238">
        <f>US_Accidents_Dec20_updated[[#This Row],[Start_Lat]]</f>
        <v>38.48518</v>
      </c>
      <c r="C5238">
        <f>US_Accidents_Dec20_updated[[#This Row],[Start_Lng]]</f>
        <v>-104.6195</v>
      </c>
      <c r="D5238">
        <f>US_Accidents_Dec20_updated[[#This Row],[Severity]]-1</f>
        <v>2</v>
      </c>
      <c r="E5238">
        <f>HOUR(US_Accidents_Dec20_updated[[#This Row],[Start_Time]])</f>
        <v>21</v>
      </c>
      <c r="F5238">
        <f>DAY(US_Accidents_Dec20_updated[[#This Row],[Start_Time]])</f>
        <v>2</v>
      </c>
      <c r="G5238">
        <f>MONTH(US_Accidents_Dec20_updated[[#This Row],[Start_Time]])</f>
        <v>7</v>
      </c>
      <c r="H5238" t="str">
        <f>US_Accidents_Dec20_updated[[#This Row],[Description]]</f>
        <v>At Frontage Rd/Exit 114 - Accident.</v>
      </c>
      <c r="I5238" t="s">
        <v>50</v>
      </c>
      <c r="J5238">
        <f>IF(US_Accidents_Dec20_updated[[#This Row],[Visibility(mi)]]&gt;30, 30, MROUND(US_Accidents_Dec20_updated[[#This Row],[Visibility(mi)]],5))</f>
        <v>10</v>
      </c>
      <c r="K5238">
        <f>MROUND(US_Accidents_Dec20_updated[[#This Row],[Wind_Speed(mph)]],5)</f>
        <v>5</v>
      </c>
      <c r="L5238">
        <f>IF(US_Accidents_Dec20_updated[[#This Row],[Precipitation(in)]]&gt;0.1, 0.1, US_Accidents_Dec20_updated[[#This Row],[Precipitation(in)]])</f>
        <v>0</v>
      </c>
    </row>
    <row r="5239" spans="1:12" x14ac:dyDescent="0.25">
      <c r="A5239" t="str">
        <f>US_Accidents_Dec20_updated[[#This Row],[ID]]</f>
        <v>A-4215409</v>
      </c>
      <c r="B5239">
        <f>US_Accidents_Dec20_updated[[#This Row],[Start_Lat]]</f>
        <v>38.482590000000002</v>
      </c>
      <c r="C5239">
        <f>US_Accidents_Dec20_updated[[#This Row],[Start_Lng]]</f>
        <v>-104.61828</v>
      </c>
      <c r="D5239">
        <f>US_Accidents_Dec20_updated[[#This Row],[Severity]]-1</f>
        <v>1</v>
      </c>
      <c r="E5239">
        <f>HOUR(US_Accidents_Dec20_updated[[#This Row],[Start_Time]])</f>
        <v>21</v>
      </c>
      <c r="F5239">
        <f>DAY(US_Accidents_Dec20_updated[[#This Row],[Start_Time]])</f>
        <v>2</v>
      </c>
      <c r="G5239">
        <f>MONTH(US_Accidents_Dec20_updated[[#This Row],[Start_Time]])</f>
        <v>7</v>
      </c>
      <c r="H5239" t="str">
        <f>US_Accidents_Dec20_updated[[#This Row],[Description]]</f>
        <v>At Frontage Rd/Exit 114 - Accident.</v>
      </c>
      <c r="I5239" t="s">
        <v>50</v>
      </c>
      <c r="J5239">
        <f>IF(US_Accidents_Dec20_updated[[#This Row],[Visibility(mi)]]&gt;30, 30, MROUND(US_Accidents_Dec20_updated[[#This Row],[Visibility(mi)]],5))</f>
        <v>10</v>
      </c>
      <c r="K5239">
        <f>MROUND(US_Accidents_Dec20_updated[[#This Row],[Wind_Speed(mph)]],5)</f>
        <v>10</v>
      </c>
      <c r="L5239">
        <f>IF(US_Accidents_Dec20_updated[[#This Row],[Precipitation(in)]]&gt;0.1, 0.1, US_Accidents_Dec20_updated[[#This Row],[Precipitation(in)]])</f>
        <v>0</v>
      </c>
    </row>
    <row r="5240" spans="1:12" x14ac:dyDescent="0.25">
      <c r="A5240" t="str">
        <f>US_Accidents_Dec20_updated[[#This Row],[ID]]</f>
        <v>A-4215410</v>
      </c>
      <c r="B5240">
        <f>US_Accidents_Dec20_updated[[#This Row],[Start_Lat]]</f>
        <v>37.228254999999997</v>
      </c>
      <c r="C5240">
        <f>US_Accidents_Dec20_updated[[#This Row],[Start_Lng]]</f>
        <v>-107.727683</v>
      </c>
      <c r="D5240">
        <f>US_Accidents_Dec20_updated[[#This Row],[Severity]]-1</f>
        <v>3</v>
      </c>
      <c r="E5240">
        <f>HOUR(US_Accidents_Dec20_updated[[#This Row],[Start_Time]])</f>
        <v>22</v>
      </c>
      <c r="F5240">
        <f>DAY(US_Accidents_Dec20_updated[[#This Row],[Start_Time]])</f>
        <v>2</v>
      </c>
      <c r="G5240">
        <f>MONTH(US_Accidents_Dec20_updated[[#This Row],[Start_Time]])</f>
        <v>7</v>
      </c>
      <c r="H5240" t="str">
        <f>US_Accidents_Dec20_updated[[#This Row],[Description]]</f>
        <v>Closed at Bayfield - Road closed due to accident.</v>
      </c>
      <c r="I5240" t="s">
        <v>50</v>
      </c>
      <c r="J5240">
        <f>IF(US_Accidents_Dec20_updated[[#This Row],[Visibility(mi)]]&gt;30, 30, MROUND(US_Accidents_Dec20_updated[[#This Row],[Visibility(mi)]],5))</f>
        <v>10</v>
      </c>
      <c r="K5240">
        <f>MROUND(US_Accidents_Dec20_updated[[#This Row],[Wind_Speed(mph)]],5)</f>
        <v>5</v>
      </c>
      <c r="L5240">
        <f>IF(US_Accidents_Dec20_updated[[#This Row],[Precipitation(in)]]&gt;0.1, 0.1, US_Accidents_Dec20_updated[[#This Row],[Precipitation(in)]])</f>
        <v>0</v>
      </c>
    </row>
    <row r="5241" spans="1:12" x14ac:dyDescent="0.25">
      <c r="A5241" t="str">
        <f>US_Accidents_Dec20_updated[[#This Row],[ID]]</f>
        <v>A-4215411</v>
      </c>
      <c r="B5241">
        <f>US_Accidents_Dec20_updated[[#This Row],[Start_Lat]]</f>
        <v>37.226705000000003</v>
      </c>
      <c r="C5241">
        <f>US_Accidents_Dec20_updated[[#This Row],[Start_Lng]]</f>
        <v>-107.6951</v>
      </c>
      <c r="D5241">
        <f>US_Accidents_Dec20_updated[[#This Row],[Severity]]-1</f>
        <v>3</v>
      </c>
      <c r="E5241">
        <f>HOUR(US_Accidents_Dec20_updated[[#This Row],[Start_Time]])</f>
        <v>22</v>
      </c>
      <c r="F5241">
        <f>DAY(US_Accidents_Dec20_updated[[#This Row],[Start_Time]])</f>
        <v>2</v>
      </c>
      <c r="G5241">
        <f>MONTH(US_Accidents_Dec20_updated[[#This Row],[Start_Time]])</f>
        <v>7</v>
      </c>
      <c r="H5241" t="str">
        <f>US_Accidents_Dec20_updated[[#This Row],[Description]]</f>
        <v>Closed at Narrow Gauge Mobile Home Park - Road closed due to accident.</v>
      </c>
      <c r="I5241" t="s">
        <v>50</v>
      </c>
      <c r="J5241">
        <f>IF(US_Accidents_Dec20_updated[[#This Row],[Visibility(mi)]]&gt;30, 30, MROUND(US_Accidents_Dec20_updated[[#This Row],[Visibility(mi)]],5))</f>
        <v>10</v>
      </c>
      <c r="K5241">
        <f>MROUND(US_Accidents_Dec20_updated[[#This Row],[Wind_Speed(mph)]],5)</f>
        <v>5</v>
      </c>
      <c r="L5241">
        <f>IF(US_Accidents_Dec20_updated[[#This Row],[Precipitation(in)]]&gt;0.1, 0.1, US_Accidents_Dec20_updated[[#This Row],[Precipitation(in)]])</f>
        <v>0</v>
      </c>
    </row>
    <row r="5242" spans="1:12" x14ac:dyDescent="0.25">
      <c r="A5242" t="str">
        <f>US_Accidents_Dec20_updated[[#This Row],[ID]]</f>
        <v>A-4215413</v>
      </c>
      <c r="B5242">
        <f>US_Accidents_Dec20_updated[[#This Row],[Start_Lat]]</f>
        <v>39.999968000000003</v>
      </c>
      <c r="C5242">
        <f>US_Accidents_Dec20_updated[[#This Row],[Start_Lng]]</f>
        <v>-105.90193499999999</v>
      </c>
      <c r="D5242">
        <f>US_Accidents_Dec20_updated[[#This Row],[Severity]]-1</f>
        <v>3</v>
      </c>
      <c r="E5242">
        <f>HOUR(US_Accidents_Dec20_updated[[#This Row],[Start_Time]])</f>
        <v>22</v>
      </c>
      <c r="F5242">
        <f>DAY(US_Accidents_Dec20_updated[[#This Row],[Start_Time]])</f>
        <v>2</v>
      </c>
      <c r="G5242">
        <f>MONTH(US_Accidents_Dec20_updated[[#This Row],[Start_Time]])</f>
        <v>7</v>
      </c>
      <c r="H5242" t="str">
        <f>US_Accidents_Dec20_updated[[#This Row],[Description]]</f>
        <v>Closed at County Road 86 - Road closed due to accident.</v>
      </c>
      <c r="I5242" t="s">
        <v>50</v>
      </c>
      <c r="J5242">
        <f>IF(US_Accidents_Dec20_updated[[#This Row],[Visibility(mi)]]&gt;30, 30, MROUND(US_Accidents_Dec20_updated[[#This Row],[Visibility(mi)]],5))</f>
        <v>10</v>
      </c>
      <c r="K5242">
        <f>MROUND(US_Accidents_Dec20_updated[[#This Row],[Wind_Speed(mph)]],5)</f>
        <v>0</v>
      </c>
      <c r="L5242">
        <f>IF(US_Accidents_Dec20_updated[[#This Row],[Precipitation(in)]]&gt;0.1, 0.1, US_Accidents_Dec20_updated[[#This Row],[Precipitation(in)]])</f>
        <v>0</v>
      </c>
    </row>
    <row r="5243" spans="1:12" x14ac:dyDescent="0.25">
      <c r="A5243" t="str">
        <f>US_Accidents_Dec20_updated[[#This Row],[ID]]</f>
        <v>A-4215414</v>
      </c>
      <c r="B5243">
        <f>US_Accidents_Dec20_updated[[#This Row],[Start_Lat]]</f>
        <v>39.997495000000001</v>
      </c>
      <c r="C5243">
        <f>US_Accidents_Dec20_updated[[#This Row],[Start_Lng]]</f>
        <v>-105.89411</v>
      </c>
      <c r="D5243">
        <f>US_Accidents_Dec20_updated[[#This Row],[Severity]]-1</f>
        <v>3</v>
      </c>
      <c r="E5243">
        <f>HOUR(US_Accidents_Dec20_updated[[#This Row],[Start_Time]])</f>
        <v>22</v>
      </c>
      <c r="F5243">
        <f>DAY(US_Accidents_Dec20_updated[[#This Row],[Start_Time]])</f>
        <v>2</v>
      </c>
      <c r="G5243">
        <f>MONTH(US_Accidents_Dec20_updated[[#This Row],[Start_Time]])</f>
        <v>7</v>
      </c>
      <c r="H5243" t="str">
        <f>US_Accidents_Dec20_updated[[#This Row],[Description]]</f>
        <v>Closed at Granite Rd - Road closed due to accident.</v>
      </c>
      <c r="I5243" t="s">
        <v>50</v>
      </c>
      <c r="J5243">
        <f>IF(US_Accidents_Dec20_updated[[#This Row],[Visibility(mi)]]&gt;30, 30, MROUND(US_Accidents_Dec20_updated[[#This Row],[Visibility(mi)]],5))</f>
        <v>10</v>
      </c>
      <c r="K5243">
        <f>MROUND(US_Accidents_Dec20_updated[[#This Row],[Wind_Speed(mph)]],5)</f>
        <v>0</v>
      </c>
      <c r="L5243">
        <f>IF(US_Accidents_Dec20_updated[[#This Row],[Precipitation(in)]]&gt;0.1, 0.1, US_Accidents_Dec20_updated[[#This Row],[Precipitation(in)]])</f>
        <v>0</v>
      </c>
    </row>
    <row r="5244" spans="1:12" x14ac:dyDescent="0.25">
      <c r="A5244" t="str">
        <f>US_Accidents_Dec20_updated[[#This Row],[ID]]</f>
        <v>A-4215761</v>
      </c>
      <c r="B5244">
        <f>US_Accidents_Dec20_updated[[#This Row],[Start_Lat]]</f>
        <v>39.266460000000002</v>
      </c>
      <c r="C5244">
        <f>US_Accidents_Dec20_updated[[#This Row],[Start_Lng]]</f>
        <v>-104.89561999999999</v>
      </c>
      <c r="D5244">
        <f>US_Accidents_Dec20_updated[[#This Row],[Severity]]-1</f>
        <v>2</v>
      </c>
      <c r="E5244">
        <f>HOUR(US_Accidents_Dec20_updated[[#This Row],[Start_Time]])</f>
        <v>0</v>
      </c>
      <c r="F5244">
        <f>DAY(US_Accidents_Dec20_updated[[#This Row],[Start_Time]])</f>
        <v>3</v>
      </c>
      <c r="G5244">
        <f>MONTH(US_Accidents_Dec20_updated[[#This Row],[Start_Time]])</f>
        <v>7</v>
      </c>
      <c r="H5244" t="str">
        <f>US_Accidents_Dec20_updated[[#This Row],[Description]]</f>
        <v>At Tomah Rd/Exit 174 - Accident.</v>
      </c>
      <c r="I5244" t="s">
        <v>50</v>
      </c>
      <c r="J5244">
        <f>IF(US_Accidents_Dec20_updated[[#This Row],[Visibility(mi)]]&gt;30, 30, MROUND(US_Accidents_Dec20_updated[[#This Row],[Visibility(mi)]],5))</f>
        <v>10</v>
      </c>
      <c r="K5244">
        <f>MROUND(US_Accidents_Dec20_updated[[#This Row],[Wind_Speed(mph)]],5)</f>
        <v>5</v>
      </c>
      <c r="L5244">
        <f>IF(US_Accidents_Dec20_updated[[#This Row],[Precipitation(in)]]&gt;0.1, 0.1, US_Accidents_Dec20_updated[[#This Row],[Precipitation(in)]])</f>
        <v>0</v>
      </c>
    </row>
    <row r="5245" spans="1:12" x14ac:dyDescent="0.25">
      <c r="A5245" t="str">
        <f>US_Accidents_Dec20_updated[[#This Row],[ID]]</f>
        <v>A-4215772</v>
      </c>
      <c r="B5245">
        <f>US_Accidents_Dec20_updated[[#This Row],[Start_Lat]]</f>
        <v>39.783610000000003</v>
      </c>
      <c r="C5245">
        <f>US_Accidents_Dec20_updated[[#This Row],[Start_Lng]]</f>
        <v>-105.09930900000001</v>
      </c>
      <c r="D5245">
        <f>US_Accidents_Dec20_updated[[#This Row],[Severity]]-1</f>
        <v>2</v>
      </c>
      <c r="E5245">
        <f>HOUR(US_Accidents_Dec20_updated[[#This Row],[Start_Time]])</f>
        <v>6</v>
      </c>
      <c r="F5245">
        <f>DAY(US_Accidents_Dec20_updated[[#This Row],[Start_Time]])</f>
        <v>3</v>
      </c>
      <c r="G5245">
        <f>MONTH(US_Accidents_Dec20_updated[[#This Row],[Start_Time]])</f>
        <v>7</v>
      </c>
      <c r="H5245" t="str">
        <f>US_Accidents_Dec20_updated[[#This Row],[Description]]</f>
        <v>At CO-121/Wadsworth Blvd/Exit 269 - Accident.</v>
      </c>
      <c r="I5245" t="s">
        <v>50</v>
      </c>
      <c r="J5245">
        <f>IF(US_Accidents_Dec20_updated[[#This Row],[Visibility(mi)]]&gt;30, 30, MROUND(US_Accidents_Dec20_updated[[#This Row],[Visibility(mi)]],5))</f>
        <v>20</v>
      </c>
      <c r="K5245">
        <f>MROUND(US_Accidents_Dec20_updated[[#This Row],[Wind_Speed(mph)]],5)</f>
        <v>0</v>
      </c>
      <c r="L5245">
        <f>IF(US_Accidents_Dec20_updated[[#This Row],[Precipitation(in)]]&gt;0.1, 0.1, US_Accidents_Dec20_updated[[#This Row],[Precipitation(in)]])</f>
        <v>0</v>
      </c>
    </row>
    <row r="5246" spans="1:12" x14ac:dyDescent="0.25">
      <c r="A5246" t="str">
        <f>US_Accidents_Dec20_updated[[#This Row],[ID]]</f>
        <v>A-4215773</v>
      </c>
      <c r="B5246">
        <f>US_Accidents_Dec20_updated[[#This Row],[Start_Lat]]</f>
        <v>39.751289</v>
      </c>
      <c r="C5246">
        <f>US_Accidents_Dec20_updated[[#This Row],[Start_Lng]]</f>
        <v>-105.01681000000001</v>
      </c>
      <c r="D5246">
        <f>US_Accidents_Dec20_updated[[#This Row],[Severity]]-1</f>
        <v>2</v>
      </c>
      <c r="E5246">
        <f>HOUR(US_Accidents_Dec20_updated[[#This Row],[Start_Time]])</f>
        <v>6</v>
      </c>
      <c r="F5246">
        <f>DAY(US_Accidents_Dec20_updated[[#This Row],[Start_Time]])</f>
        <v>3</v>
      </c>
      <c r="G5246">
        <f>MONTH(US_Accidents_Dec20_updated[[#This Row],[Start_Time]])</f>
        <v>7</v>
      </c>
      <c r="H5246" t="str">
        <f>US_Accidents_Dec20_updated[[#This Row],[Description]]</f>
        <v>At 23rd Ave/Exit 211 - Accident.</v>
      </c>
      <c r="I5246" t="s">
        <v>50</v>
      </c>
      <c r="J5246">
        <f>IF(US_Accidents_Dec20_updated[[#This Row],[Visibility(mi)]]&gt;30, 30, MROUND(US_Accidents_Dec20_updated[[#This Row],[Visibility(mi)]],5))</f>
        <v>20</v>
      </c>
      <c r="K5246">
        <f>MROUND(US_Accidents_Dec20_updated[[#This Row],[Wind_Speed(mph)]],5)</f>
        <v>0</v>
      </c>
      <c r="L5246">
        <f>IF(US_Accidents_Dec20_updated[[#This Row],[Precipitation(in)]]&gt;0.1, 0.1, US_Accidents_Dec20_updated[[#This Row],[Precipitation(in)]])</f>
        <v>0</v>
      </c>
    </row>
    <row r="5247" spans="1:12" x14ac:dyDescent="0.25">
      <c r="A5247" t="str">
        <f>US_Accidents_Dec20_updated[[#This Row],[ID]]</f>
        <v>A-4215776</v>
      </c>
      <c r="B5247">
        <f>US_Accidents_Dec20_updated[[#This Row],[Start_Lat]]</f>
        <v>39.885438999999998</v>
      </c>
      <c r="C5247">
        <f>US_Accidents_Dec20_updated[[#This Row],[Start_Lng]]</f>
        <v>-104.98766999999999</v>
      </c>
      <c r="D5247">
        <f>US_Accidents_Dec20_updated[[#This Row],[Severity]]-1</f>
        <v>2</v>
      </c>
      <c r="E5247">
        <f>HOUR(US_Accidents_Dec20_updated[[#This Row],[Start_Time]])</f>
        <v>7</v>
      </c>
      <c r="F5247">
        <f>DAY(US_Accidents_Dec20_updated[[#This Row],[Start_Time]])</f>
        <v>3</v>
      </c>
      <c r="G5247">
        <f>MONTH(US_Accidents_Dec20_updated[[#This Row],[Start_Time]])</f>
        <v>7</v>
      </c>
      <c r="H5247" t="str">
        <f>US_Accidents_Dec20_updated[[#This Row],[Description]]</f>
        <v>At 104th Ave/Exit 221 - Accident.</v>
      </c>
      <c r="I5247" t="s">
        <v>50</v>
      </c>
      <c r="J5247">
        <f>IF(US_Accidents_Dec20_updated[[#This Row],[Visibility(mi)]]&gt;30, 30, MROUND(US_Accidents_Dec20_updated[[#This Row],[Visibility(mi)]],5))</f>
        <v>20</v>
      </c>
      <c r="K5247">
        <f>MROUND(US_Accidents_Dec20_updated[[#This Row],[Wind_Speed(mph)]],5)</f>
        <v>5</v>
      </c>
      <c r="L5247">
        <f>IF(US_Accidents_Dec20_updated[[#This Row],[Precipitation(in)]]&gt;0.1, 0.1, US_Accidents_Dec20_updated[[#This Row],[Precipitation(in)]])</f>
        <v>0</v>
      </c>
    </row>
    <row r="5248" spans="1:12" x14ac:dyDescent="0.25">
      <c r="A5248" t="str">
        <f>US_Accidents_Dec20_updated[[#This Row],[ID]]</f>
        <v>A-4215777</v>
      </c>
      <c r="B5248">
        <f>US_Accidents_Dec20_updated[[#This Row],[Start_Lat]]</f>
        <v>39.776550999999998</v>
      </c>
      <c r="C5248">
        <f>US_Accidents_Dec20_updated[[#This Row],[Start_Lng]]</f>
        <v>-104.87639799999999</v>
      </c>
      <c r="D5248">
        <f>US_Accidents_Dec20_updated[[#This Row],[Severity]]-1</f>
        <v>2</v>
      </c>
      <c r="E5248">
        <f>HOUR(US_Accidents_Dec20_updated[[#This Row],[Start_Time]])</f>
        <v>7</v>
      </c>
      <c r="F5248">
        <f>DAY(US_Accidents_Dec20_updated[[#This Row],[Start_Time]])</f>
        <v>3</v>
      </c>
      <c r="G5248">
        <f>MONTH(US_Accidents_Dec20_updated[[#This Row],[Start_Time]])</f>
        <v>7</v>
      </c>
      <c r="H5248" t="str">
        <f>US_Accidents_Dec20_updated[[#This Row],[Description]]</f>
        <v>At Havana Street/Exit 280 - Accident.</v>
      </c>
      <c r="I5248" t="s">
        <v>50</v>
      </c>
      <c r="J5248">
        <f>IF(US_Accidents_Dec20_updated[[#This Row],[Visibility(mi)]]&gt;30, 30, MROUND(US_Accidents_Dec20_updated[[#This Row],[Visibility(mi)]],5))</f>
        <v>10</v>
      </c>
      <c r="K5248">
        <f>MROUND(US_Accidents_Dec20_updated[[#This Row],[Wind_Speed(mph)]],5)</f>
        <v>15</v>
      </c>
      <c r="L5248">
        <f>IF(US_Accidents_Dec20_updated[[#This Row],[Precipitation(in)]]&gt;0.1, 0.1, US_Accidents_Dec20_updated[[#This Row],[Precipitation(in)]])</f>
        <v>0</v>
      </c>
    </row>
    <row r="5249" spans="1:12" x14ac:dyDescent="0.25">
      <c r="A5249" t="str">
        <f>US_Accidents_Dec20_updated[[#This Row],[ID]]</f>
        <v>A-4215794</v>
      </c>
      <c r="B5249">
        <f>US_Accidents_Dec20_updated[[#This Row],[Start_Lat]]</f>
        <v>39.784320000000001</v>
      </c>
      <c r="C5249">
        <f>US_Accidents_Dec20_updated[[#This Row],[Start_Lng]]</f>
        <v>-105.11509</v>
      </c>
      <c r="D5249">
        <f>US_Accidents_Dec20_updated[[#This Row],[Severity]]-1</f>
        <v>2</v>
      </c>
      <c r="E5249">
        <f>HOUR(US_Accidents_Dec20_updated[[#This Row],[Start_Time]])</f>
        <v>10</v>
      </c>
      <c r="F5249">
        <f>DAY(US_Accidents_Dec20_updated[[#This Row],[Start_Time]])</f>
        <v>3</v>
      </c>
      <c r="G5249">
        <f>MONTH(US_Accidents_Dec20_updated[[#This Row],[Start_Time]])</f>
        <v>7</v>
      </c>
      <c r="H5249" t="str">
        <f>US_Accidents_Dec20_updated[[#This Row],[Description]]</f>
        <v>At CO-72/44th Ave/Ward Rd/Exit 266 - Accident.</v>
      </c>
      <c r="I5249" t="s">
        <v>50</v>
      </c>
      <c r="J5249">
        <f>IF(US_Accidents_Dec20_updated[[#This Row],[Visibility(mi)]]&gt;30, 30, MROUND(US_Accidents_Dec20_updated[[#This Row],[Visibility(mi)]],5))</f>
        <v>10</v>
      </c>
      <c r="K5249">
        <f>MROUND(US_Accidents_Dec20_updated[[#This Row],[Wind_Speed(mph)]],5)</f>
        <v>5</v>
      </c>
      <c r="L5249">
        <f>IF(US_Accidents_Dec20_updated[[#This Row],[Precipitation(in)]]&gt;0.1, 0.1, US_Accidents_Dec20_updated[[#This Row],[Precipitation(in)]])</f>
        <v>0</v>
      </c>
    </row>
    <row r="5250" spans="1:12" x14ac:dyDescent="0.25">
      <c r="A5250" t="str">
        <f>US_Accidents_Dec20_updated[[#This Row],[ID]]</f>
        <v>A-4215811</v>
      </c>
      <c r="B5250">
        <f>US_Accidents_Dec20_updated[[#This Row],[Start_Lat]]</f>
        <v>39.815443000000002</v>
      </c>
      <c r="C5250">
        <f>US_Accidents_Dec20_updated[[#This Row],[Start_Lng]]</f>
        <v>-104.98299</v>
      </c>
      <c r="D5250">
        <f>US_Accidents_Dec20_updated[[#This Row],[Severity]]-1</f>
        <v>2</v>
      </c>
      <c r="E5250">
        <f>HOUR(US_Accidents_Dec20_updated[[#This Row],[Start_Time]])</f>
        <v>13</v>
      </c>
      <c r="F5250">
        <f>DAY(US_Accidents_Dec20_updated[[#This Row],[Start_Time]])</f>
        <v>3</v>
      </c>
      <c r="G5250">
        <f>MONTH(US_Accidents_Dec20_updated[[#This Row],[Start_Time]])</f>
        <v>7</v>
      </c>
      <c r="H5250" t="str">
        <f>US_Accidents_Dec20_updated[[#This Row],[Description]]</f>
        <v>At I-76/Exit 216 - Accident.</v>
      </c>
      <c r="I5250" t="s">
        <v>50</v>
      </c>
      <c r="J5250">
        <f>IF(US_Accidents_Dec20_updated[[#This Row],[Visibility(mi)]]&gt;30, 30, MROUND(US_Accidents_Dec20_updated[[#This Row],[Visibility(mi)]],5))</f>
        <v>10</v>
      </c>
      <c r="K5250">
        <f>MROUND(US_Accidents_Dec20_updated[[#This Row],[Wind_Speed(mph)]],5)</f>
        <v>10</v>
      </c>
      <c r="L5250">
        <f>IF(US_Accidents_Dec20_updated[[#This Row],[Precipitation(in)]]&gt;0.1, 0.1, US_Accidents_Dec20_updated[[#This Row],[Precipitation(in)]])</f>
        <v>0</v>
      </c>
    </row>
    <row r="5251" spans="1:12" x14ac:dyDescent="0.25">
      <c r="A5251" t="str">
        <f>US_Accidents_Dec20_updated[[#This Row],[ID]]</f>
        <v>A-4215812</v>
      </c>
      <c r="B5251">
        <f>US_Accidents_Dec20_updated[[#This Row],[Start_Lat]]</f>
        <v>39.282530000000001</v>
      </c>
      <c r="C5251">
        <f>US_Accidents_Dec20_updated[[#This Row],[Start_Lng]]</f>
        <v>-103.266355</v>
      </c>
      <c r="D5251">
        <f>US_Accidents_Dec20_updated[[#This Row],[Severity]]-1</f>
        <v>3</v>
      </c>
      <c r="E5251">
        <f>HOUR(US_Accidents_Dec20_updated[[#This Row],[Start_Time]])</f>
        <v>13</v>
      </c>
      <c r="F5251">
        <f>DAY(US_Accidents_Dec20_updated[[#This Row],[Start_Time]])</f>
        <v>3</v>
      </c>
      <c r="G5251">
        <f>MONTH(US_Accidents_Dec20_updated[[#This Row],[Start_Time]])</f>
        <v>7</v>
      </c>
      <c r="H5251" t="str">
        <f>US_Accidents_Dec20_updated[[#This Row],[Description]]</f>
        <v>Closed between CR-36/Exit 376 and CR-5/Exit 395 - Road closed due to accident.</v>
      </c>
      <c r="I5251" t="s">
        <v>50</v>
      </c>
      <c r="J5251">
        <f>IF(US_Accidents_Dec20_updated[[#This Row],[Visibility(mi)]]&gt;30, 30, MROUND(US_Accidents_Dec20_updated[[#This Row],[Visibility(mi)]],5))</f>
        <v>10</v>
      </c>
      <c r="K5251">
        <f>MROUND(US_Accidents_Dec20_updated[[#This Row],[Wind_Speed(mph)]],5)</f>
        <v>10</v>
      </c>
      <c r="L5251">
        <f>IF(US_Accidents_Dec20_updated[[#This Row],[Precipitation(in)]]&gt;0.1, 0.1, US_Accidents_Dec20_updated[[#This Row],[Precipitation(in)]])</f>
        <v>0</v>
      </c>
    </row>
    <row r="5252" spans="1:12" x14ac:dyDescent="0.25">
      <c r="A5252" t="str">
        <f>US_Accidents_Dec20_updated[[#This Row],[ID]]</f>
        <v>A-4215813</v>
      </c>
      <c r="B5252">
        <f>US_Accidents_Dec20_updated[[#This Row],[Start_Lat]]</f>
        <v>39.286299999999997</v>
      </c>
      <c r="C5252">
        <f>US_Accidents_Dec20_updated[[#This Row],[Start_Lng]]</f>
        <v>-103.064538</v>
      </c>
      <c r="D5252">
        <f>US_Accidents_Dec20_updated[[#This Row],[Severity]]-1</f>
        <v>2</v>
      </c>
      <c r="E5252">
        <f>HOUR(US_Accidents_Dec20_updated[[#This Row],[Start_Time]])</f>
        <v>16</v>
      </c>
      <c r="F5252">
        <f>DAY(US_Accidents_Dec20_updated[[#This Row],[Start_Time]])</f>
        <v>3</v>
      </c>
      <c r="G5252">
        <f>MONTH(US_Accidents_Dec20_updated[[#This Row],[Start_Time]])</f>
        <v>7</v>
      </c>
      <c r="H5252" t="str">
        <f>US_Accidents_Dec20_updated[[#This Row],[Description]]</f>
        <v>Between CR-5/Exit 395 and CR-43/Exit 383 - Accident.</v>
      </c>
      <c r="I5252" t="s">
        <v>50</v>
      </c>
      <c r="J5252">
        <f>IF(US_Accidents_Dec20_updated[[#This Row],[Visibility(mi)]]&gt;30, 30, MROUND(US_Accidents_Dec20_updated[[#This Row],[Visibility(mi)]],5))</f>
        <v>10</v>
      </c>
      <c r="K5252">
        <f>MROUND(US_Accidents_Dec20_updated[[#This Row],[Wind_Speed(mph)]],5)</f>
        <v>15</v>
      </c>
      <c r="L5252">
        <f>IF(US_Accidents_Dec20_updated[[#This Row],[Precipitation(in)]]&gt;0.1, 0.1, US_Accidents_Dec20_updated[[#This Row],[Precipitation(in)]])</f>
        <v>0</v>
      </c>
    </row>
    <row r="5253" spans="1:12" x14ac:dyDescent="0.25">
      <c r="A5253" t="str">
        <f>US_Accidents_Dec20_updated[[#This Row],[ID]]</f>
        <v>A-4215816</v>
      </c>
      <c r="B5253">
        <f>US_Accidents_Dec20_updated[[#This Row],[Start_Lat]]</f>
        <v>39.815443000000002</v>
      </c>
      <c r="C5253">
        <f>US_Accidents_Dec20_updated[[#This Row],[Start_Lng]]</f>
        <v>-104.98299</v>
      </c>
      <c r="D5253">
        <f>US_Accidents_Dec20_updated[[#This Row],[Severity]]-1</f>
        <v>2</v>
      </c>
      <c r="E5253">
        <f>HOUR(US_Accidents_Dec20_updated[[#This Row],[Start_Time]])</f>
        <v>14</v>
      </c>
      <c r="F5253">
        <f>DAY(US_Accidents_Dec20_updated[[#This Row],[Start_Time]])</f>
        <v>3</v>
      </c>
      <c r="G5253">
        <f>MONTH(US_Accidents_Dec20_updated[[#This Row],[Start_Time]])</f>
        <v>7</v>
      </c>
      <c r="H5253" t="str">
        <f>US_Accidents_Dec20_updated[[#This Row],[Description]]</f>
        <v>At I-76/Exit 216 - Accident.</v>
      </c>
      <c r="I5253" t="s">
        <v>50</v>
      </c>
      <c r="J5253">
        <f>IF(US_Accidents_Dec20_updated[[#This Row],[Visibility(mi)]]&gt;30, 30, MROUND(US_Accidents_Dec20_updated[[#This Row],[Visibility(mi)]],5))</f>
        <v>10</v>
      </c>
      <c r="K5253">
        <f>MROUND(US_Accidents_Dec20_updated[[#This Row],[Wind_Speed(mph)]],5)</f>
        <v>10</v>
      </c>
      <c r="L5253">
        <f>IF(US_Accidents_Dec20_updated[[#This Row],[Precipitation(in)]]&gt;0.1, 0.1, US_Accidents_Dec20_updated[[#This Row],[Precipitation(in)]])</f>
        <v>0</v>
      </c>
    </row>
    <row r="5254" spans="1:12" x14ac:dyDescent="0.25">
      <c r="A5254" t="str">
        <f>US_Accidents_Dec20_updated[[#This Row],[ID]]</f>
        <v>A-4215817</v>
      </c>
      <c r="B5254">
        <f>US_Accidents_Dec20_updated[[#This Row],[Start_Lat]]</f>
        <v>39.8048</v>
      </c>
      <c r="C5254">
        <f>US_Accidents_Dec20_updated[[#This Row],[Start_Lng]]</f>
        <v>-104.98363000000001</v>
      </c>
      <c r="D5254">
        <f>US_Accidents_Dec20_updated[[#This Row],[Severity]]-1</f>
        <v>1</v>
      </c>
      <c r="E5254">
        <f>HOUR(US_Accidents_Dec20_updated[[#This Row],[Start_Time]])</f>
        <v>14</v>
      </c>
      <c r="F5254">
        <f>DAY(US_Accidents_Dec20_updated[[#This Row],[Start_Time]])</f>
        <v>3</v>
      </c>
      <c r="G5254">
        <f>MONTH(US_Accidents_Dec20_updated[[#This Row],[Start_Time]])</f>
        <v>7</v>
      </c>
      <c r="H5254" t="str">
        <f>US_Accidents_Dec20_updated[[#This Row],[Description]]</f>
        <v>At 58th Ave/Exit 215 - Accident.</v>
      </c>
      <c r="I5254" t="s">
        <v>50</v>
      </c>
      <c r="J5254">
        <f>IF(US_Accidents_Dec20_updated[[#This Row],[Visibility(mi)]]&gt;30, 30, MROUND(US_Accidents_Dec20_updated[[#This Row],[Visibility(mi)]],5))</f>
        <v>10</v>
      </c>
      <c r="K5254">
        <f>MROUND(US_Accidents_Dec20_updated[[#This Row],[Wind_Speed(mph)]],5)</f>
        <v>10</v>
      </c>
      <c r="L5254">
        <f>IF(US_Accidents_Dec20_updated[[#This Row],[Precipitation(in)]]&gt;0.1, 0.1, US_Accidents_Dec20_updated[[#This Row],[Precipitation(in)]])</f>
        <v>0</v>
      </c>
    </row>
    <row r="5255" spans="1:12" x14ac:dyDescent="0.25">
      <c r="A5255" t="str">
        <f>US_Accidents_Dec20_updated[[#This Row],[ID]]</f>
        <v>A-4215822</v>
      </c>
      <c r="B5255">
        <f>US_Accidents_Dec20_updated[[#This Row],[Start_Lat]]</f>
        <v>39.574460000000002</v>
      </c>
      <c r="C5255">
        <f>US_Accidents_Dec20_updated[[#This Row],[Start_Lng]]</f>
        <v>-105.13928</v>
      </c>
      <c r="D5255">
        <f>US_Accidents_Dec20_updated[[#This Row],[Severity]]-1</f>
        <v>1</v>
      </c>
      <c r="E5255">
        <f>HOUR(US_Accidents_Dec20_updated[[#This Row],[Start_Time]])</f>
        <v>15</v>
      </c>
      <c r="F5255">
        <f>DAY(US_Accidents_Dec20_updated[[#This Row],[Start_Time]])</f>
        <v>3</v>
      </c>
      <c r="G5255">
        <f>MONTH(US_Accidents_Dec20_updated[[#This Row],[Start_Time]])</f>
        <v>7</v>
      </c>
      <c r="H5255" t="str">
        <f>US_Accidents_Dec20_updated[[#This Row],[Description]]</f>
        <v>At Ken Caryl Rd - Accident.</v>
      </c>
      <c r="I5255" t="s">
        <v>50</v>
      </c>
      <c r="J5255">
        <f>IF(US_Accidents_Dec20_updated[[#This Row],[Visibility(mi)]]&gt;30, 30, MROUND(US_Accidents_Dec20_updated[[#This Row],[Visibility(mi)]],5))</f>
        <v>10</v>
      </c>
      <c r="K5255">
        <f>MROUND(US_Accidents_Dec20_updated[[#This Row],[Wind_Speed(mph)]],5)</f>
        <v>10</v>
      </c>
      <c r="L5255">
        <f>IF(US_Accidents_Dec20_updated[[#This Row],[Precipitation(in)]]&gt;0.1, 0.1, US_Accidents_Dec20_updated[[#This Row],[Precipitation(in)]])</f>
        <v>0</v>
      </c>
    </row>
    <row r="5256" spans="1:12" x14ac:dyDescent="0.25">
      <c r="A5256" t="str">
        <f>US_Accidents_Dec20_updated[[#This Row],[ID]]</f>
        <v>A-4215823</v>
      </c>
      <c r="B5256">
        <f>US_Accidents_Dec20_updated[[#This Row],[Start_Lat]]</f>
        <v>40.359789999999997</v>
      </c>
      <c r="C5256">
        <f>US_Accidents_Dec20_updated[[#This Row],[Start_Lng]]</f>
        <v>-104.98377000000001</v>
      </c>
      <c r="D5256">
        <f>US_Accidents_Dec20_updated[[#This Row],[Severity]]-1</f>
        <v>1</v>
      </c>
      <c r="E5256">
        <f>HOUR(US_Accidents_Dec20_updated[[#This Row],[Start_Time]])</f>
        <v>15</v>
      </c>
      <c r="F5256">
        <f>DAY(US_Accidents_Dec20_updated[[#This Row],[Start_Time]])</f>
        <v>3</v>
      </c>
      <c r="G5256">
        <f>MONTH(US_Accidents_Dec20_updated[[#This Row],[Start_Time]])</f>
        <v>7</v>
      </c>
      <c r="H5256" t="str">
        <f>US_Accidents_Dec20_updated[[#This Row],[Description]]</f>
        <v>At CR-16/Exit 254 - Accident.</v>
      </c>
      <c r="I5256" t="s">
        <v>50</v>
      </c>
      <c r="J5256">
        <f>IF(US_Accidents_Dec20_updated[[#This Row],[Visibility(mi)]]&gt;30, 30, MROUND(US_Accidents_Dec20_updated[[#This Row],[Visibility(mi)]],5))</f>
        <v>10</v>
      </c>
      <c r="K5256">
        <f>MROUND(US_Accidents_Dec20_updated[[#This Row],[Wind_Speed(mph)]],5)</f>
        <v>10</v>
      </c>
      <c r="L5256">
        <f>IF(US_Accidents_Dec20_updated[[#This Row],[Precipitation(in)]]&gt;0.1, 0.1, US_Accidents_Dec20_updated[[#This Row],[Precipitation(in)]])</f>
        <v>0</v>
      </c>
    </row>
    <row r="5257" spans="1:12" x14ac:dyDescent="0.25">
      <c r="A5257" t="str">
        <f>US_Accidents_Dec20_updated[[#This Row],[ID]]</f>
        <v>A-4215824</v>
      </c>
      <c r="B5257">
        <f>US_Accidents_Dec20_updated[[#This Row],[Start_Lat]]</f>
        <v>39.001327000000003</v>
      </c>
      <c r="C5257">
        <f>US_Accidents_Dec20_updated[[#This Row],[Start_Lng]]</f>
        <v>-104.81874500000001</v>
      </c>
      <c r="D5257">
        <f>US_Accidents_Dec20_updated[[#This Row],[Severity]]-1</f>
        <v>3</v>
      </c>
      <c r="E5257">
        <f>HOUR(US_Accidents_Dec20_updated[[#This Row],[Start_Time]])</f>
        <v>20</v>
      </c>
      <c r="F5257">
        <f>DAY(US_Accidents_Dec20_updated[[#This Row],[Start_Time]])</f>
        <v>3</v>
      </c>
      <c r="G5257">
        <f>MONTH(US_Accidents_Dec20_updated[[#This Row],[Start_Time]])</f>
        <v>7</v>
      </c>
      <c r="H5257" t="str">
        <f>US_Accidents_Dec20_updated[[#This Row],[Description]]</f>
        <v>At Interquest Pky/Exit 153 - Chemical spillage accident.</v>
      </c>
      <c r="I5257" t="s">
        <v>50</v>
      </c>
      <c r="J5257">
        <f>IF(US_Accidents_Dec20_updated[[#This Row],[Visibility(mi)]]&gt;30, 30, MROUND(US_Accidents_Dec20_updated[[#This Row],[Visibility(mi)]],5))</f>
        <v>10</v>
      </c>
      <c r="K5257">
        <f>MROUND(US_Accidents_Dec20_updated[[#This Row],[Wind_Speed(mph)]],5)</f>
        <v>5</v>
      </c>
      <c r="L5257">
        <f>IF(US_Accidents_Dec20_updated[[#This Row],[Precipitation(in)]]&gt;0.1, 0.1, US_Accidents_Dec20_updated[[#This Row],[Precipitation(in)]])</f>
        <v>0</v>
      </c>
    </row>
    <row r="5258" spans="1:12" x14ac:dyDescent="0.25">
      <c r="A5258" t="str">
        <f>US_Accidents_Dec20_updated[[#This Row],[ID]]</f>
        <v>A-4215825</v>
      </c>
      <c r="B5258">
        <f>US_Accidents_Dec20_updated[[#This Row],[Start_Lat]]</f>
        <v>39.282333999999999</v>
      </c>
      <c r="C5258">
        <f>US_Accidents_Dec20_updated[[#This Row],[Start_Lng]]</f>
        <v>-104.89668899999999</v>
      </c>
      <c r="D5258">
        <f>US_Accidents_Dec20_updated[[#This Row],[Severity]]-1</f>
        <v>2</v>
      </c>
      <c r="E5258">
        <f>HOUR(US_Accidents_Dec20_updated[[#This Row],[Start_Time]])</f>
        <v>16</v>
      </c>
      <c r="F5258">
        <f>DAY(US_Accidents_Dec20_updated[[#This Row],[Start_Time]])</f>
        <v>3</v>
      </c>
      <c r="G5258">
        <f>MONTH(US_Accidents_Dec20_updated[[#This Row],[Start_Time]])</f>
        <v>7</v>
      </c>
      <c r="H5258" t="str">
        <f>US_Accidents_Dec20_updated[[#This Row],[Description]]</f>
        <v>At Wilcox St/Plum Crk Pky/Exit 181 - Accident.</v>
      </c>
      <c r="I5258" t="s">
        <v>50</v>
      </c>
      <c r="J5258">
        <f>IF(US_Accidents_Dec20_updated[[#This Row],[Visibility(mi)]]&gt;30, 30, MROUND(US_Accidents_Dec20_updated[[#This Row],[Visibility(mi)]],5))</f>
        <v>10</v>
      </c>
      <c r="K5258">
        <f>MROUND(US_Accidents_Dec20_updated[[#This Row],[Wind_Speed(mph)]],5)</f>
        <v>15</v>
      </c>
      <c r="L5258">
        <f>IF(US_Accidents_Dec20_updated[[#This Row],[Precipitation(in)]]&gt;0.1, 0.1, US_Accidents_Dec20_updated[[#This Row],[Precipitation(in)]])</f>
        <v>0</v>
      </c>
    </row>
    <row r="5259" spans="1:12" x14ac:dyDescent="0.25">
      <c r="A5259" t="str">
        <f>US_Accidents_Dec20_updated[[#This Row],[ID]]</f>
        <v>A-4215826</v>
      </c>
      <c r="B5259">
        <f>US_Accidents_Dec20_updated[[#This Row],[Start_Lat]]</f>
        <v>39.264319999999998</v>
      </c>
      <c r="C5259">
        <f>US_Accidents_Dec20_updated[[#This Row],[Start_Lng]]</f>
        <v>-104.89469</v>
      </c>
      <c r="D5259">
        <f>US_Accidents_Dec20_updated[[#This Row],[Severity]]-1</f>
        <v>1</v>
      </c>
      <c r="E5259">
        <f>HOUR(US_Accidents_Dec20_updated[[#This Row],[Start_Time]])</f>
        <v>16</v>
      </c>
      <c r="F5259">
        <f>DAY(US_Accidents_Dec20_updated[[#This Row],[Start_Time]])</f>
        <v>3</v>
      </c>
      <c r="G5259">
        <f>MONTH(US_Accidents_Dec20_updated[[#This Row],[Start_Time]])</f>
        <v>7</v>
      </c>
      <c r="H5259" t="str">
        <f>US_Accidents_Dec20_updated[[#This Row],[Description]]</f>
        <v>At Tomah Rd/Exit 174 - Accident.</v>
      </c>
      <c r="I5259" t="s">
        <v>50</v>
      </c>
      <c r="J5259">
        <f>IF(US_Accidents_Dec20_updated[[#This Row],[Visibility(mi)]]&gt;30, 30, MROUND(US_Accidents_Dec20_updated[[#This Row],[Visibility(mi)]],5))</f>
        <v>10</v>
      </c>
      <c r="K5259">
        <f>MROUND(US_Accidents_Dec20_updated[[#This Row],[Wind_Speed(mph)]],5)</f>
        <v>15</v>
      </c>
      <c r="L5259">
        <f>IF(US_Accidents_Dec20_updated[[#This Row],[Precipitation(in)]]&gt;0.1, 0.1, US_Accidents_Dec20_updated[[#This Row],[Precipitation(in)]])</f>
        <v>0</v>
      </c>
    </row>
    <row r="5260" spans="1:12" x14ac:dyDescent="0.25">
      <c r="A5260" t="str">
        <f>US_Accidents_Dec20_updated[[#This Row],[ID]]</f>
        <v>A-4215828</v>
      </c>
      <c r="B5260">
        <f>US_Accidents_Dec20_updated[[#This Row],[Start_Lat]]</f>
        <v>37.228845999999997</v>
      </c>
      <c r="C5260">
        <f>US_Accidents_Dec20_updated[[#This Row],[Start_Lng]]</f>
        <v>-104.37435499999999</v>
      </c>
      <c r="D5260">
        <f>US_Accidents_Dec20_updated[[#This Row],[Severity]]-1</f>
        <v>2</v>
      </c>
      <c r="E5260">
        <f>HOUR(US_Accidents_Dec20_updated[[#This Row],[Start_Time]])</f>
        <v>19</v>
      </c>
      <c r="F5260">
        <f>DAY(US_Accidents_Dec20_updated[[#This Row],[Start_Time]])</f>
        <v>3</v>
      </c>
      <c r="G5260">
        <f>MONTH(US_Accidents_Dec20_updated[[#This Row],[Start_Time]])</f>
        <v>7</v>
      </c>
      <c r="H5260" t="str">
        <f>US_Accidents_Dec20_updated[[#This Row],[Description]]</f>
        <v>At US-350 - Accident.</v>
      </c>
      <c r="I5260" t="s">
        <v>50</v>
      </c>
      <c r="J5260">
        <f>IF(US_Accidents_Dec20_updated[[#This Row],[Visibility(mi)]]&gt;30, 30, MROUND(US_Accidents_Dec20_updated[[#This Row],[Visibility(mi)]],5))</f>
        <v>10</v>
      </c>
      <c r="K5260">
        <f>MROUND(US_Accidents_Dec20_updated[[#This Row],[Wind_Speed(mph)]],5)</f>
        <v>5</v>
      </c>
      <c r="L5260">
        <f>IF(US_Accidents_Dec20_updated[[#This Row],[Precipitation(in)]]&gt;0.1, 0.1, US_Accidents_Dec20_updated[[#This Row],[Precipitation(in)]])</f>
        <v>0</v>
      </c>
    </row>
    <row r="5261" spans="1:12" x14ac:dyDescent="0.25">
      <c r="A5261" t="str">
        <f>US_Accidents_Dec20_updated[[#This Row],[ID]]</f>
        <v>A-4215830</v>
      </c>
      <c r="B5261">
        <f>US_Accidents_Dec20_updated[[#This Row],[Start_Lat]]</f>
        <v>37.230280999999998</v>
      </c>
      <c r="C5261">
        <f>US_Accidents_Dec20_updated[[#This Row],[Start_Lng]]</f>
        <v>-104.363247</v>
      </c>
      <c r="D5261">
        <f>US_Accidents_Dec20_updated[[#This Row],[Severity]]-1</f>
        <v>2</v>
      </c>
      <c r="E5261">
        <f>HOUR(US_Accidents_Dec20_updated[[#This Row],[Start_Time]])</f>
        <v>17</v>
      </c>
      <c r="F5261">
        <f>DAY(US_Accidents_Dec20_updated[[#This Row],[Start_Time]])</f>
        <v>3</v>
      </c>
      <c r="G5261">
        <f>MONTH(US_Accidents_Dec20_updated[[#This Row],[Start_Time]])</f>
        <v>7</v>
      </c>
      <c r="H5261" t="str">
        <f>US_Accidents_Dec20_updated[[#This Row],[Description]]</f>
        <v>At US-350 - Accident.</v>
      </c>
      <c r="I5261" t="s">
        <v>50</v>
      </c>
      <c r="J5261">
        <f>IF(US_Accidents_Dec20_updated[[#This Row],[Visibility(mi)]]&gt;30, 30, MROUND(US_Accidents_Dec20_updated[[#This Row],[Visibility(mi)]],5))</f>
        <v>10</v>
      </c>
      <c r="K5261">
        <f>MROUND(US_Accidents_Dec20_updated[[#This Row],[Wind_Speed(mph)]],5)</f>
        <v>5</v>
      </c>
      <c r="L5261">
        <f>IF(US_Accidents_Dec20_updated[[#This Row],[Precipitation(in)]]&gt;0.1, 0.1, US_Accidents_Dec20_updated[[#This Row],[Precipitation(in)]])</f>
        <v>0</v>
      </c>
    </row>
    <row r="5262" spans="1:12" x14ac:dyDescent="0.25">
      <c r="A5262" t="str">
        <f>US_Accidents_Dec20_updated[[#This Row],[ID]]</f>
        <v>A-4215831</v>
      </c>
      <c r="B5262">
        <f>US_Accidents_Dec20_updated[[#This Row],[Start_Lat]]</f>
        <v>39.684699999999999</v>
      </c>
      <c r="C5262">
        <f>US_Accidents_Dec20_updated[[#This Row],[Start_Lng]]</f>
        <v>-104.95402</v>
      </c>
      <c r="D5262">
        <f>US_Accidents_Dec20_updated[[#This Row],[Severity]]-1</f>
        <v>1</v>
      </c>
      <c r="E5262">
        <f>HOUR(US_Accidents_Dec20_updated[[#This Row],[Start_Time]])</f>
        <v>16</v>
      </c>
      <c r="F5262">
        <f>DAY(US_Accidents_Dec20_updated[[#This Row],[Start_Time]])</f>
        <v>3</v>
      </c>
      <c r="G5262">
        <f>MONTH(US_Accidents_Dec20_updated[[#This Row],[Start_Time]])</f>
        <v>7</v>
      </c>
      <c r="H5262" t="str">
        <f>US_Accidents_Dec20_updated[[#This Row],[Description]]</f>
        <v>Between University Blvd/Exit 205 and CO-2/Colorado Blvd/Exit 204 - Accident.</v>
      </c>
      <c r="I5262" t="s">
        <v>50</v>
      </c>
      <c r="J5262">
        <f>IF(US_Accidents_Dec20_updated[[#This Row],[Visibility(mi)]]&gt;30, 30, MROUND(US_Accidents_Dec20_updated[[#This Row],[Visibility(mi)]],5))</f>
        <v>10</v>
      </c>
      <c r="K5262">
        <f>MROUND(US_Accidents_Dec20_updated[[#This Row],[Wind_Speed(mph)]],5)</f>
        <v>10</v>
      </c>
      <c r="L5262">
        <f>IF(US_Accidents_Dec20_updated[[#This Row],[Precipitation(in)]]&gt;0.1, 0.1, US_Accidents_Dec20_updated[[#This Row],[Precipitation(in)]])</f>
        <v>0</v>
      </c>
    </row>
    <row r="5263" spans="1:12" x14ac:dyDescent="0.25">
      <c r="A5263" t="str">
        <f>US_Accidents_Dec20_updated[[#This Row],[ID]]</f>
        <v>A-4215832</v>
      </c>
      <c r="B5263">
        <f>US_Accidents_Dec20_updated[[#This Row],[Start_Lat]]</f>
        <v>39.778410000000001</v>
      </c>
      <c r="C5263">
        <f>US_Accidents_Dec20_updated[[#This Row],[Start_Lng]]</f>
        <v>-104.91289</v>
      </c>
      <c r="D5263">
        <f>US_Accidents_Dec20_updated[[#This Row],[Severity]]-1</f>
        <v>2</v>
      </c>
      <c r="E5263">
        <f>HOUR(US_Accidents_Dec20_updated[[#This Row],[Start_Time]])</f>
        <v>16</v>
      </c>
      <c r="F5263">
        <f>DAY(US_Accidents_Dec20_updated[[#This Row],[Start_Time]])</f>
        <v>3</v>
      </c>
      <c r="G5263">
        <f>MONTH(US_Accidents_Dec20_updated[[#This Row],[Start_Time]])</f>
        <v>7</v>
      </c>
      <c r="H5263" t="str">
        <f>US_Accidents_Dec20_updated[[#This Row],[Description]]</f>
        <v>At Dahlia St/Exit 277 - Accident.</v>
      </c>
      <c r="I5263" t="s">
        <v>50</v>
      </c>
      <c r="J5263">
        <f>IF(US_Accidents_Dec20_updated[[#This Row],[Visibility(mi)]]&gt;30, 30, MROUND(US_Accidents_Dec20_updated[[#This Row],[Visibility(mi)]],5))</f>
        <v>30</v>
      </c>
      <c r="K5263">
        <f>MROUND(US_Accidents_Dec20_updated[[#This Row],[Wind_Speed(mph)]],5)</f>
        <v>5</v>
      </c>
      <c r="L5263">
        <f>IF(US_Accidents_Dec20_updated[[#This Row],[Precipitation(in)]]&gt;0.1, 0.1, US_Accidents_Dec20_updated[[#This Row],[Precipitation(in)]])</f>
        <v>0</v>
      </c>
    </row>
    <row r="5264" spans="1:12" x14ac:dyDescent="0.25">
      <c r="A5264" t="str">
        <f>US_Accidents_Dec20_updated[[#This Row],[ID]]</f>
        <v>A-4215833</v>
      </c>
      <c r="B5264">
        <f>US_Accidents_Dec20_updated[[#This Row],[Start_Lat]]</f>
        <v>39.753410000000002</v>
      </c>
      <c r="C5264">
        <f>US_Accidents_Dec20_updated[[#This Row],[Start_Lng]]</f>
        <v>-105.015</v>
      </c>
      <c r="D5264">
        <f>US_Accidents_Dec20_updated[[#This Row],[Severity]]-1</f>
        <v>1</v>
      </c>
      <c r="E5264">
        <f>HOUR(US_Accidents_Dec20_updated[[#This Row],[Start_Time]])</f>
        <v>17</v>
      </c>
      <c r="F5264">
        <f>DAY(US_Accidents_Dec20_updated[[#This Row],[Start_Time]])</f>
        <v>3</v>
      </c>
      <c r="G5264">
        <f>MONTH(US_Accidents_Dec20_updated[[#This Row],[Start_Time]])</f>
        <v>7</v>
      </c>
      <c r="H5264" t="str">
        <f>US_Accidents_Dec20_updated[[#This Row],[Description]]</f>
        <v>At Speer Blvd/Exit 212 - Accident.</v>
      </c>
      <c r="I5264" t="s">
        <v>50</v>
      </c>
      <c r="J5264">
        <f>IF(US_Accidents_Dec20_updated[[#This Row],[Visibility(mi)]]&gt;30, 30, MROUND(US_Accidents_Dec20_updated[[#This Row],[Visibility(mi)]],5))</f>
        <v>10</v>
      </c>
      <c r="K5264">
        <f>MROUND(US_Accidents_Dec20_updated[[#This Row],[Wind_Speed(mph)]],5)</f>
        <v>5</v>
      </c>
      <c r="L5264">
        <f>IF(US_Accidents_Dec20_updated[[#This Row],[Precipitation(in)]]&gt;0.1, 0.1, US_Accidents_Dec20_updated[[#This Row],[Precipitation(in)]])</f>
        <v>0</v>
      </c>
    </row>
    <row r="5265" spans="1:12" x14ac:dyDescent="0.25">
      <c r="A5265" t="str">
        <f>US_Accidents_Dec20_updated[[#This Row],[ID]]</f>
        <v>A-4215838</v>
      </c>
      <c r="B5265">
        <f>US_Accidents_Dec20_updated[[#This Row],[Start_Lat]]</f>
        <v>39.643813000000002</v>
      </c>
      <c r="C5265">
        <f>US_Accidents_Dec20_updated[[#This Row],[Start_Lng]]</f>
        <v>-104.91291200000001</v>
      </c>
      <c r="D5265">
        <f>US_Accidents_Dec20_updated[[#This Row],[Severity]]-1</f>
        <v>2</v>
      </c>
      <c r="E5265">
        <f>HOUR(US_Accidents_Dec20_updated[[#This Row],[Start_Time]])</f>
        <v>17</v>
      </c>
      <c r="F5265">
        <f>DAY(US_Accidents_Dec20_updated[[#This Row],[Start_Time]])</f>
        <v>3</v>
      </c>
      <c r="G5265">
        <f>MONTH(US_Accidents_Dec20_updated[[#This Row],[Start_Time]])</f>
        <v>7</v>
      </c>
      <c r="H5265" t="str">
        <f>US_Accidents_Dec20_updated[[#This Row],[Description]]</f>
        <v>At US-285/Hampden Ave/Exit 201 - Accident.</v>
      </c>
      <c r="I5265" t="s">
        <v>50</v>
      </c>
      <c r="J5265">
        <f>IF(US_Accidents_Dec20_updated[[#This Row],[Visibility(mi)]]&gt;30, 30, MROUND(US_Accidents_Dec20_updated[[#This Row],[Visibility(mi)]],5))</f>
        <v>10</v>
      </c>
      <c r="K5265">
        <f>MROUND(US_Accidents_Dec20_updated[[#This Row],[Wind_Speed(mph)]],5)</f>
        <v>10</v>
      </c>
      <c r="L5265">
        <f>IF(US_Accidents_Dec20_updated[[#This Row],[Precipitation(in)]]&gt;0.1, 0.1, US_Accidents_Dec20_updated[[#This Row],[Precipitation(in)]])</f>
        <v>0</v>
      </c>
    </row>
    <row r="5266" spans="1:12" x14ac:dyDescent="0.25">
      <c r="A5266" t="str">
        <f>US_Accidents_Dec20_updated[[#This Row],[ID]]</f>
        <v>A-4215854</v>
      </c>
      <c r="B5266">
        <f>US_Accidents_Dec20_updated[[#This Row],[Start_Lat]]</f>
        <v>39.805067999999999</v>
      </c>
      <c r="C5266">
        <f>US_Accidents_Dec20_updated[[#This Row],[Start_Lng]]</f>
        <v>-104.98306100000001</v>
      </c>
      <c r="D5266">
        <f>US_Accidents_Dec20_updated[[#This Row],[Severity]]-1</f>
        <v>2</v>
      </c>
      <c r="E5266">
        <f>HOUR(US_Accidents_Dec20_updated[[#This Row],[Start_Time]])</f>
        <v>20</v>
      </c>
      <c r="F5266">
        <f>DAY(US_Accidents_Dec20_updated[[#This Row],[Start_Time]])</f>
        <v>3</v>
      </c>
      <c r="G5266">
        <f>MONTH(US_Accidents_Dec20_updated[[#This Row],[Start_Time]])</f>
        <v>7</v>
      </c>
      <c r="H5266" t="str">
        <f>US_Accidents_Dec20_updated[[#This Row],[Description]]</f>
        <v>At I-76/Exit 216 - Accident.</v>
      </c>
      <c r="I5266" t="s">
        <v>50</v>
      </c>
      <c r="J5266">
        <f>IF(US_Accidents_Dec20_updated[[#This Row],[Visibility(mi)]]&gt;30, 30, MROUND(US_Accidents_Dec20_updated[[#This Row],[Visibility(mi)]],5))</f>
        <v>10</v>
      </c>
      <c r="K5266">
        <f>MROUND(US_Accidents_Dec20_updated[[#This Row],[Wind_Speed(mph)]],5)</f>
        <v>0</v>
      </c>
      <c r="L5266">
        <f>IF(US_Accidents_Dec20_updated[[#This Row],[Precipitation(in)]]&gt;0.1, 0.1, US_Accidents_Dec20_updated[[#This Row],[Precipitation(in)]])</f>
        <v>0</v>
      </c>
    </row>
    <row r="5267" spans="1:12" x14ac:dyDescent="0.25">
      <c r="A5267" t="str">
        <f>US_Accidents_Dec20_updated[[#This Row],[ID]]</f>
        <v>A-4215855</v>
      </c>
      <c r="B5267">
        <f>US_Accidents_Dec20_updated[[#This Row],[Start_Lat]]</f>
        <v>39.797939999999997</v>
      </c>
      <c r="C5267">
        <f>US_Accidents_Dec20_updated[[#This Row],[Start_Lng]]</f>
        <v>-104.98667</v>
      </c>
      <c r="D5267">
        <f>US_Accidents_Dec20_updated[[#This Row],[Severity]]-1</f>
        <v>2</v>
      </c>
      <c r="E5267">
        <f>HOUR(US_Accidents_Dec20_updated[[#This Row],[Start_Time]])</f>
        <v>20</v>
      </c>
      <c r="F5267">
        <f>DAY(US_Accidents_Dec20_updated[[#This Row],[Start_Time]])</f>
        <v>3</v>
      </c>
      <c r="G5267">
        <f>MONTH(US_Accidents_Dec20_updated[[#This Row],[Start_Time]])</f>
        <v>7</v>
      </c>
      <c r="H5267" t="str">
        <f>US_Accidents_Dec20_updated[[#This Row],[Description]]</f>
        <v>At 58th Ave/Exit 215 - Accident.</v>
      </c>
      <c r="I5267" t="s">
        <v>50</v>
      </c>
      <c r="J5267">
        <f>IF(US_Accidents_Dec20_updated[[#This Row],[Visibility(mi)]]&gt;30, 30, MROUND(US_Accidents_Dec20_updated[[#This Row],[Visibility(mi)]],5))</f>
        <v>10</v>
      </c>
      <c r="K5267">
        <f>MROUND(US_Accidents_Dec20_updated[[#This Row],[Wind_Speed(mph)]],5)</f>
        <v>10</v>
      </c>
      <c r="L5267">
        <f>IF(US_Accidents_Dec20_updated[[#This Row],[Precipitation(in)]]&gt;0.1, 0.1, US_Accidents_Dec20_updated[[#This Row],[Precipitation(in)]])</f>
        <v>0</v>
      </c>
    </row>
    <row r="5268" spans="1:12" x14ac:dyDescent="0.25">
      <c r="A5268" t="str">
        <f>US_Accidents_Dec20_updated[[#This Row],[ID]]</f>
        <v>A-4215860</v>
      </c>
      <c r="B5268">
        <f>US_Accidents_Dec20_updated[[#This Row],[Start_Lat]]</f>
        <v>39.879469999999998</v>
      </c>
      <c r="C5268">
        <f>US_Accidents_Dec20_updated[[#This Row],[Start_Lng]]</f>
        <v>-104.88981</v>
      </c>
      <c r="D5268">
        <f>US_Accidents_Dec20_updated[[#This Row],[Severity]]-1</f>
        <v>3</v>
      </c>
      <c r="E5268">
        <f>HOUR(US_Accidents_Dec20_updated[[#This Row],[Start_Time]])</f>
        <v>22</v>
      </c>
      <c r="F5268">
        <f>DAY(US_Accidents_Dec20_updated[[#This Row],[Start_Time]])</f>
        <v>3</v>
      </c>
      <c r="G5268">
        <f>MONTH(US_Accidents_Dec20_updated[[#This Row],[Start_Time]])</f>
        <v>7</v>
      </c>
      <c r="H5268" t="str">
        <f>US_Accidents_Dec20_updated[[#This Row],[Description]]</f>
        <v>Closed at US-85/Exit 12 - Road closed due to accident.</v>
      </c>
      <c r="I5268" t="s">
        <v>50</v>
      </c>
      <c r="J5268">
        <f>IF(US_Accidents_Dec20_updated[[#This Row],[Visibility(mi)]]&gt;30, 30, MROUND(US_Accidents_Dec20_updated[[#This Row],[Visibility(mi)]],5))</f>
        <v>10</v>
      </c>
      <c r="K5268">
        <f>MROUND(US_Accidents_Dec20_updated[[#This Row],[Wind_Speed(mph)]],5)</f>
        <v>10</v>
      </c>
      <c r="L5268">
        <f>IF(US_Accidents_Dec20_updated[[#This Row],[Precipitation(in)]]&gt;0.1, 0.1, US_Accidents_Dec20_updated[[#This Row],[Precipitation(in)]])</f>
        <v>0</v>
      </c>
    </row>
    <row r="5269" spans="1:12" x14ac:dyDescent="0.25">
      <c r="A5269" t="str">
        <f>US_Accidents_Dec20_updated[[#This Row],[ID]]</f>
        <v>A-4216150</v>
      </c>
      <c r="B5269">
        <f>US_Accidents_Dec20_updated[[#This Row],[Start_Lat]]</f>
        <v>39.7254</v>
      </c>
      <c r="C5269">
        <f>US_Accidents_Dec20_updated[[#This Row],[Start_Lng]]</f>
        <v>-105.17174</v>
      </c>
      <c r="D5269">
        <f>US_Accidents_Dec20_updated[[#This Row],[Severity]]-1</f>
        <v>2</v>
      </c>
      <c r="E5269">
        <f>HOUR(US_Accidents_Dec20_updated[[#This Row],[Start_Time]])</f>
        <v>10</v>
      </c>
      <c r="F5269">
        <f>DAY(US_Accidents_Dec20_updated[[#This Row],[Start_Time]])</f>
        <v>4</v>
      </c>
      <c r="G5269">
        <f>MONTH(US_Accidents_Dec20_updated[[#This Row],[Start_Time]])</f>
        <v>7</v>
      </c>
      <c r="H5269" t="str">
        <f>US_Accidents_Dec20_updated[[#This Row],[Description]]</f>
        <v>At I-70 - Accident.</v>
      </c>
      <c r="I5269" t="s">
        <v>50</v>
      </c>
      <c r="J5269">
        <f>IF(US_Accidents_Dec20_updated[[#This Row],[Visibility(mi)]]&gt;30, 30, MROUND(US_Accidents_Dec20_updated[[#This Row],[Visibility(mi)]],5))</f>
        <v>10</v>
      </c>
      <c r="K5269">
        <f>MROUND(US_Accidents_Dec20_updated[[#This Row],[Wind_Speed(mph)]],5)</f>
        <v>10</v>
      </c>
      <c r="L5269">
        <f>IF(US_Accidents_Dec20_updated[[#This Row],[Precipitation(in)]]&gt;0.1, 0.1, US_Accidents_Dec20_updated[[#This Row],[Precipitation(in)]])</f>
        <v>0</v>
      </c>
    </row>
    <row r="5270" spans="1:12" x14ac:dyDescent="0.25">
      <c r="A5270" t="str">
        <f>US_Accidents_Dec20_updated[[#This Row],[ID]]</f>
        <v>A-4216156</v>
      </c>
      <c r="B5270">
        <f>US_Accidents_Dec20_updated[[#This Row],[Start_Lat]]</f>
        <v>39.565482000000003</v>
      </c>
      <c r="C5270">
        <f>US_Accidents_Dec20_updated[[#This Row],[Start_Lng]]</f>
        <v>-105.067352</v>
      </c>
      <c r="D5270">
        <f>US_Accidents_Dec20_updated[[#This Row],[Severity]]-1</f>
        <v>2</v>
      </c>
      <c r="E5270">
        <f>HOUR(US_Accidents_Dec20_updated[[#This Row],[Start_Time]])</f>
        <v>12</v>
      </c>
      <c r="F5270">
        <f>DAY(US_Accidents_Dec20_updated[[#This Row],[Start_Time]])</f>
        <v>4</v>
      </c>
      <c r="G5270">
        <f>MONTH(US_Accidents_Dec20_updated[[#This Row],[Start_Time]])</f>
        <v>7</v>
      </c>
      <c r="H5270" t="str">
        <f>US_Accidents_Dec20_updated[[#This Row],[Description]]</f>
        <v>At CO-121/Wadsworth Blvd - Accident.</v>
      </c>
      <c r="I5270" t="s">
        <v>50</v>
      </c>
      <c r="J5270">
        <f>IF(US_Accidents_Dec20_updated[[#This Row],[Visibility(mi)]]&gt;30, 30, MROUND(US_Accidents_Dec20_updated[[#This Row],[Visibility(mi)]],5))</f>
        <v>10</v>
      </c>
      <c r="K5270">
        <f>MROUND(US_Accidents_Dec20_updated[[#This Row],[Wind_Speed(mph)]],5)</f>
        <v>10</v>
      </c>
      <c r="L5270">
        <f>IF(US_Accidents_Dec20_updated[[#This Row],[Precipitation(in)]]&gt;0.1, 0.1, US_Accidents_Dec20_updated[[#This Row],[Precipitation(in)]])</f>
        <v>0</v>
      </c>
    </row>
    <row r="5271" spans="1:12" x14ac:dyDescent="0.25">
      <c r="A5271" t="str">
        <f>US_Accidents_Dec20_updated[[#This Row],[ID]]</f>
        <v>A-4216159</v>
      </c>
      <c r="B5271">
        <f>US_Accidents_Dec20_updated[[#This Row],[Start_Lat]]</f>
        <v>39.282333999999999</v>
      </c>
      <c r="C5271">
        <f>US_Accidents_Dec20_updated[[#This Row],[Start_Lng]]</f>
        <v>-104.89668899999999</v>
      </c>
      <c r="D5271">
        <f>US_Accidents_Dec20_updated[[#This Row],[Severity]]-1</f>
        <v>2</v>
      </c>
      <c r="E5271">
        <f>HOUR(US_Accidents_Dec20_updated[[#This Row],[Start_Time]])</f>
        <v>12</v>
      </c>
      <c r="F5271">
        <f>DAY(US_Accidents_Dec20_updated[[#This Row],[Start_Time]])</f>
        <v>4</v>
      </c>
      <c r="G5271">
        <f>MONTH(US_Accidents_Dec20_updated[[#This Row],[Start_Time]])</f>
        <v>7</v>
      </c>
      <c r="H5271" t="str">
        <f>US_Accidents_Dec20_updated[[#This Row],[Description]]</f>
        <v>At Wilcox St/Plum Crk Pky/Exit 181 - Accident.</v>
      </c>
      <c r="I5271" t="s">
        <v>50</v>
      </c>
      <c r="J5271">
        <f>IF(US_Accidents_Dec20_updated[[#This Row],[Visibility(mi)]]&gt;30, 30, MROUND(US_Accidents_Dec20_updated[[#This Row],[Visibility(mi)]],5))</f>
        <v>10</v>
      </c>
      <c r="K5271">
        <f>MROUND(US_Accidents_Dec20_updated[[#This Row],[Wind_Speed(mph)]],5)</f>
        <v>10</v>
      </c>
      <c r="L5271">
        <f>IF(US_Accidents_Dec20_updated[[#This Row],[Precipitation(in)]]&gt;0.1, 0.1, US_Accidents_Dec20_updated[[#This Row],[Precipitation(in)]])</f>
        <v>0</v>
      </c>
    </row>
    <row r="5272" spans="1:12" x14ac:dyDescent="0.25">
      <c r="A5272" t="str">
        <f>US_Accidents_Dec20_updated[[#This Row],[ID]]</f>
        <v>A-4216162</v>
      </c>
      <c r="B5272">
        <f>US_Accidents_Dec20_updated[[#This Row],[Start_Lat]]</f>
        <v>39.053449999999998</v>
      </c>
      <c r="C5272">
        <f>US_Accidents_Dec20_updated[[#This Row],[Start_Lng]]</f>
        <v>-104.84971</v>
      </c>
      <c r="D5272">
        <f>US_Accidents_Dec20_updated[[#This Row],[Severity]]-1</f>
        <v>2</v>
      </c>
      <c r="E5272">
        <f>HOUR(US_Accidents_Dec20_updated[[#This Row],[Start_Time]])</f>
        <v>14</v>
      </c>
      <c r="F5272">
        <f>DAY(US_Accidents_Dec20_updated[[#This Row],[Start_Time]])</f>
        <v>4</v>
      </c>
      <c r="G5272">
        <f>MONTH(US_Accidents_Dec20_updated[[#This Row],[Start_Time]])</f>
        <v>7</v>
      </c>
      <c r="H5272" t="str">
        <f>US_Accidents_Dec20_updated[[#This Row],[Description]]</f>
        <v>At Gleneagle Dr/Exit 156 - Accident.</v>
      </c>
      <c r="I5272" t="s">
        <v>50</v>
      </c>
      <c r="J5272">
        <f>IF(US_Accidents_Dec20_updated[[#This Row],[Visibility(mi)]]&gt;30, 30, MROUND(US_Accidents_Dec20_updated[[#This Row],[Visibility(mi)]],5))</f>
        <v>10</v>
      </c>
      <c r="K5272">
        <f>MROUND(US_Accidents_Dec20_updated[[#This Row],[Wind_Speed(mph)]],5)</f>
        <v>15</v>
      </c>
      <c r="L5272">
        <f>IF(US_Accidents_Dec20_updated[[#This Row],[Precipitation(in)]]&gt;0.1, 0.1, US_Accidents_Dec20_updated[[#This Row],[Precipitation(in)]])</f>
        <v>0</v>
      </c>
    </row>
    <row r="5273" spans="1:12" x14ac:dyDescent="0.25">
      <c r="A5273" t="str">
        <f>US_Accidents_Dec20_updated[[#This Row],[ID]]</f>
        <v>A-4216165</v>
      </c>
      <c r="B5273">
        <f>US_Accidents_Dec20_updated[[#This Row],[Start_Lat]]</f>
        <v>38.354689</v>
      </c>
      <c r="C5273">
        <f>US_Accidents_Dec20_updated[[#This Row],[Start_Lng]]</f>
        <v>-104.837709</v>
      </c>
      <c r="D5273">
        <f>US_Accidents_Dec20_updated[[#This Row],[Severity]]-1</f>
        <v>2</v>
      </c>
      <c r="E5273">
        <f>HOUR(US_Accidents_Dec20_updated[[#This Row],[Start_Time]])</f>
        <v>17</v>
      </c>
      <c r="F5273">
        <f>DAY(US_Accidents_Dec20_updated[[#This Row],[Start_Time]])</f>
        <v>4</v>
      </c>
      <c r="G5273">
        <f>MONTH(US_Accidents_Dec20_updated[[#This Row],[Start_Time]])</f>
        <v>7</v>
      </c>
      <c r="H5273" t="str">
        <f>US_Accidents_Dec20_updated[[#This Row],[Description]]</f>
        <v>At Stone City Rd - Accident.</v>
      </c>
      <c r="I5273" t="s">
        <v>50</v>
      </c>
      <c r="J5273">
        <f>IF(US_Accidents_Dec20_updated[[#This Row],[Visibility(mi)]]&gt;30, 30, MROUND(US_Accidents_Dec20_updated[[#This Row],[Visibility(mi)]],5))</f>
        <v>10</v>
      </c>
      <c r="K5273">
        <f>MROUND(US_Accidents_Dec20_updated[[#This Row],[Wind_Speed(mph)]],5)</f>
        <v>10</v>
      </c>
      <c r="L5273">
        <f>IF(US_Accidents_Dec20_updated[[#This Row],[Precipitation(in)]]&gt;0.1, 0.1, US_Accidents_Dec20_updated[[#This Row],[Precipitation(in)]])</f>
        <v>0</v>
      </c>
    </row>
    <row r="5274" spans="1:12" x14ac:dyDescent="0.25">
      <c r="A5274" t="str">
        <f>US_Accidents_Dec20_updated[[#This Row],[ID]]</f>
        <v>A-4216166</v>
      </c>
      <c r="B5274">
        <f>US_Accidents_Dec20_updated[[#This Row],[Start_Lat]]</f>
        <v>38.355029000000002</v>
      </c>
      <c r="C5274">
        <f>US_Accidents_Dec20_updated[[#This Row],[Start_Lng]]</f>
        <v>-104.84081399999999</v>
      </c>
      <c r="D5274">
        <f>US_Accidents_Dec20_updated[[#This Row],[Severity]]-1</f>
        <v>2</v>
      </c>
      <c r="E5274">
        <f>HOUR(US_Accidents_Dec20_updated[[#This Row],[Start_Time]])</f>
        <v>17</v>
      </c>
      <c r="F5274">
        <f>DAY(US_Accidents_Dec20_updated[[#This Row],[Start_Time]])</f>
        <v>4</v>
      </c>
      <c r="G5274">
        <f>MONTH(US_Accidents_Dec20_updated[[#This Row],[Start_Time]])</f>
        <v>7</v>
      </c>
      <c r="H5274" t="str">
        <f>US_Accidents_Dec20_updated[[#This Row],[Description]]</f>
        <v>At W McCulloch Blvd - Accident.</v>
      </c>
      <c r="I5274" t="s">
        <v>50</v>
      </c>
      <c r="J5274">
        <f>IF(US_Accidents_Dec20_updated[[#This Row],[Visibility(mi)]]&gt;30, 30, MROUND(US_Accidents_Dec20_updated[[#This Row],[Visibility(mi)]],5))</f>
        <v>10</v>
      </c>
      <c r="K5274">
        <f>MROUND(US_Accidents_Dec20_updated[[#This Row],[Wind_Speed(mph)]],5)</f>
        <v>10</v>
      </c>
      <c r="L5274">
        <f>IF(US_Accidents_Dec20_updated[[#This Row],[Precipitation(in)]]&gt;0.1, 0.1, US_Accidents_Dec20_updated[[#This Row],[Precipitation(in)]])</f>
        <v>0</v>
      </c>
    </row>
    <row r="5275" spans="1:12" x14ac:dyDescent="0.25">
      <c r="A5275" t="str">
        <f>US_Accidents_Dec20_updated[[#This Row],[ID]]</f>
        <v>A-4216173</v>
      </c>
      <c r="B5275">
        <f>US_Accidents_Dec20_updated[[#This Row],[Start_Lat]]</f>
        <v>39.778359999999999</v>
      </c>
      <c r="C5275">
        <f>US_Accidents_Dec20_updated[[#This Row],[Start_Lng]]</f>
        <v>-104.89577300000001</v>
      </c>
      <c r="D5275">
        <f>US_Accidents_Dec20_updated[[#This Row],[Severity]]-1</f>
        <v>2</v>
      </c>
      <c r="E5275">
        <f>HOUR(US_Accidents_Dec20_updated[[#This Row],[Start_Time]])</f>
        <v>15</v>
      </c>
      <c r="F5275">
        <f>DAY(US_Accidents_Dec20_updated[[#This Row],[Start_Time]])</f>
        <v>4</v>
      </c>
      <c r="G5275">
        <f>MONTH(US_Accidents_Dec20_updated[[#This Row],[Start_Time]])</f>
        <v>7</v>
      </c>
      <c r="H5275" t="str">
        <f>US_Accidents_Dec20_updated[[#This Row],[Description]]</f>
        <v>At Quebec St/Exit 278 - Accident.</v>
      </c>
      <c r="I5275" t="s">
        <v>50</v>
      </c>
      <c r="J5275">
        <f>IF(US_Accidents_Dec20_updated[[#This Row],[Visibility(mi)]]&gt;30, 30, MROUND(US_Accidents_Dec20_updated[[#This Row],[Visibility(mi)]],5))</f>
        <v>10</v>
      </c>
      <c r="K5275">
        <f>MROUND(US_Accidents_Dec20_updated[[#This Row],[Wind_Speed(mph)]],5)</f>
        <v>0</v>
      </c>
      <c r="L5275">
        <f>IF(US_Accidents_Dec20_updated[[#This Row],[Precipitation(in)]]&gt;0.1, 0.1, US_Accidents_Dec20_updated[[#This Row],[Precipitation(in)]])</f>
        <v>0</v>
      </c>
    </row>
    <row r="5276" spans="1:12" x14ac:dyDescent="0.25">
      <c r="A5276" t="str">
        <f>US_Accidents_Dec20_updated[[#This Row],[ID]]</f>
        <v>A-4216179</v>
      </c>
      <c r="B5276">
        <f>US_Accidents_Dec20_updated[[#This Row],[Start_Lat]]</f>
        <v>39.113308000000004</v>
      </c>
      <c r="C5276">
        <f>US_Accidents_Dec20_updated[[#This Row],[Start_Lng]]</f>
        <v>-104.865658</v>
      </c>
      <c r="D5276">
        <f>US_Accidents_Dec20_updated[[#This Row],[Severity]]-1</f>
        <v>2</v>
      </c>
      <c r="E5276">
        <f>HOUR(US_Accidents_Dec20_updated[[#This Row],[Start_Time]])</f>
        <v>16</v>
      </c>
      <c r="F5276">
        <f>DAY(US_Accidents_Dec20_updated[[#This Row],[Start_Time]])</f>
        <v>4</v>
      </c>
      <c r="G5276">
        <f>MONTH(US_Accidents_Dec20_updated[[#This Row],[Start_Time]])</f>
        <v>7</v>
      </c>
      <c r="H5276" t="str">
        <f>US_Accidents_Dec20_updated[[#This Row],[Description]]</f>
        <v>At CO-105/Exit 161 - Accident.</v>
      </c>
      <c r="I5276" t="s">
        <v>1203</v>
      </c>
      <c r="J5276">
        <f>IF(US_Accidents_Dec20_updated[[#This Row],[Visibility(mi)]]&gt;30, 30, MROUND(US_Accidents_Dec20_updated[[#This Row],[Visibility(mi)]],5))</f>
        <v>10</v>
      </c>
      <c r="K5276">
        <f>MROUND(US_Accidents_Dec20_updated[[#This Row],[Wind_Speed(mph)]],5)</f>
        <v>15</v>
      </c>
      <c r="L5276">
        <f>IF(US_Accidents_Dec20_updated[[#This Row],[Precipitation(in)]]&gt;0.1, 0.1, US_Accidents_Dec20_updated[[#This Row],[Precipitation(in)]])</f>
        <v>0</v>
      </c>
    </row>
    <row r="5277" spans="1:12" x14ac:dyDescent="0.25">
      <c r="A5277" t="str">
        <f>US_Accidents_Dec20_updated[[#This Row],[ID]]</f>
        <v>A-4216180</v>
      </c>
      <c r="B5277">
        <f>US_Accidents_Dec20_updated[[#This Row],[Start_Lat]]</f>
        <v>39.819989999999997</v>
      </c>
      <c r="C5277">
        <f>US_Accidents_Dec20_updated[[#This Row],[Start_Lng]]</f>
        <v>-104.97922</v>
      </c>
      <c r="D5277">
        <f>US_Accidents_Dec20_updated[[#This Row],[Severity]]-1</f>
        <v>2</v>
      </c>
      <c r="E5277">
        <f>HOUR(US_Accidents_Dec20_updated[[#This Row],[Start_Time]])</f>
        <v>18</v>
      </c>
      <c r="F5277">
        <f>DAY(US_Accidents_Dec20_updated[[#This Row],[Start_Time]])</f>
        <v>4</v>
      </c>
      <c r="G5277">
        <f>MONTH(US_Accidents_Dec20_updated[[#This Row],[Start_Time]])</f>
        <v>7</v>
      </c>
      <c r="H5277" t="str">
        <f>US_Accidents_Dec20_updated[[#This Row],[Description]]</f>
        <v>At I-25/Exit 5 - Accident.</v>
      </c>
      <c r="I5277" t="s">
        <v>50</v>
      </c>
      <c r="J5277">
        <f>IF(US_Accidents_Dec20_updated[[#This Row],[Visibility(mi)]]&gt;30, 30, MROUND(US_Accidents_Dec20_updated[[#This Row],[Visibility(mi)]],5))</f>
        <v>10</v>
      </c>
      <c r="K5277">
        <f>MROUND(US_Accidents_Dec20_updated[[#This Row],[Wind_Speed(mph)]],5)</f>
        <v>10</v>
      </c>
      <c r="L5277">
        <f>IF(US_Accidents_Dec20_updated[[#This Row],[Precipitation(in)]]&gt;0.1, 0.1, US_Accidents_Dec20_updated[[#This Row],[Precipitation(in)]])</f>
        <v>0</v>
      </c>
    </row>
    <row r="5278" spans="1:12" x14ac:dyDescent="0.25">
      <c r="A5278" t="str">
        <f>US_Accidents_Dec20_updated[[#This Row],[ID]]</f>
        <v>A-4216181</v>
      </c>
      <c r="B5278">
        <f>US_Accidents_Dec20_updated[[#This Row],[Start_Lat]]</f>
        <v>39.783290000000001</v>
      </c>
      <c r="C5278">
        <f>US_Accidents_Dec20_updated[[#This Row],[Start_Lng]]</f>
        <v>-105.06272</v>
      </c>
      <c r="D5278">
        <f>US_Accidents_Dec20_updated[[#This Row],[Severity]]-1</f>
        <v>2</v>
      </c>
      <c r="E5278">
        <f>HOUR(US_Accidents_Dec20_updated[[#This Row],[Start_Time]])</f>
        <v>18</v>
      </c>
      <c r="F5278">
        <f>DAY(US_Accidents_Dec20_updated[[#This Row],[Start_Time]])</f>
        <v>4</v>
      </c>
      <c r="G5278">
        <f>MONTH(US_Accidents_Dec20_updated[[#This Row],[Start_Time]])</f>
        <v>7</v>
      </c>
      <c r="H5278" t="str">
        <f>US_Accidents_Dec20_updated[[#This Row],[Description]]</f>
        <v>At Harlan St/Exit 270 - Accident.</v>
      </c>
      <c r="I5278" t="s">
        <v>50</v>
      </c>
      <c r="J5278">
        <f>IF(US_Accidents_Dec20_updated[[#This Row],[Visibility(mi)]]&gt;30, 30, MROUND(US_Accidents_Dec20_updated[[#This Row],[Visibility(mi)]],5))</f>
        <v>10</v>
      </c>
      <c r="K5278">
        <f>MROUND(US_Accidents_Dec20_updated[[#This Row],[Wind_Speed(mph)]],5)</f>
        <v>10</v>
      </c>
      <c r="L5278">
        <f>IF(US_Accidents_Dec20_updated[[#This Row],[Precipitation(in)]]&gt;0.1, 0.1, US_Accidents_Dec20_updated[[#This Row],[Precipitation(in)]])</f>
        <v>0</v>
      </c>
    </row>
    <row r="5279" spans="1:12" x14ac:dyDescent="0.25">
      <c r="A5279" t="str">
        <f>US_Accidents_Dec20_updated[[#This Row],[ID]]</f>
        <v>A-4216182</v>
      </c>
      <c r="B5279">
        <f>US_Accidents_Dec20_updated[[#This Row],[Start_Lat]]</f>
        <v>39.633586000000001</v>
      </c>
      <c r="C5279">
        <f>US_Accidents_Dec20_updated[[#This Row],[Start_Lng]]</f>
        <v>-104.90678800000001</v>
      </c>
      <c r="D5279">
        <f>US_Accidents_Dec20_updated[[#This Row],[Severity]]-1</f>
        <v>2</v>
      </c>
      <c r="E5279">
        <f>HOUR(US_Accidents_Dec20_updated[[#This Row],[Start_Time]])</f>
        <v>18</v>
      </c>
      <c r="F5279">
        <f>DAY(US_Accidents_Dec20_updated[[#This Row],[Start_Time]])</f>
        <v>4</v>
      </c>
      <c r="G5279">
        <f>MONTH(US_Accidents_Dec20_updated[[#This Row],[Start_Time]])</f>
        <v>7</v>
      </c>
      <c r="H5279" t="str">
        <f>US_Accidents_Dec20_updated[[#This Row],[Description]]</f>
        <v>At I-225 - Accident.</v>
      </c>
      <c r="I5279" t="s">
        <v>1203</v>
      </c>
      <c r="J5279">
        <f>IF(US_Accidents_Dec20_updated[[#This Row],[Visibility(mi)]]&gt;30, 30, MROUND(US_Accidents_Dec20_updated[[#This Row],[Visibility(mi)]],5))</f>
        <v>10</v>
      </c>
      <c r="K5279">
        <f>MROUND(US_Accidents_Dec20_updated[[#This Row],[Wind_Speed(mph)]],5)</f>
        <v>5</v>
      </c>
      <c r="L5279">
        <f>IF(US_Accidents_Dec20_updated[[#This Row],[Precipitation(in)]]&gt;0.1, 0.1, US_Accidents_Dec20_updated[[#This Row],[Precipitation(in)]])</f>
        <v>0.01</v>
      </c>
    </row>
    <row r="5280" spans="1:12" x14ac:dyDescent="0.25">
      <c r="A5280" t="str">
        <f>US_Accidents_Dec20_updated[[#This Row],[ID]]</f>
        <v>A-4216183</v>
      </c>
      <c r="B5280">
        <f>US_Accidents_Dec20_updated[[#This Row],[Start_Lat]]</f>
        <v>39.771329999999999</v>
      </c>
      <c r="C5280">
        <f>US_Accidents_Dec20_updated[[#This Row],[Start_Lng]]</f>
        <v>-104.99073</v>
      </c>
      <c r="D5280">
        <f>US_Accidents_Dec20_updated[[#This Row],[Severity]]-1</f>
        <v>2</v>
      </c>
      <c r="E5280">
        <f>HOUR(US_Accidents_Dec20_updated[[#This Row],[Start_Time]])</f>
        <v>18</v>
      </c>
      <c r="F5280">
        <f>DAY(US_Accidents_Dec20_updated[[#This Row],[Start_Time]])</f>
        <v>4</v>
      </c>
      <c r="G5280">
        <f>MONTH(US_Accidents_Dec20_updated[[#This Row],[Start_Time]])</f>
        <v>7</v>
      </c>
      <c r="H5280" t="str">
        <f>US_Accidents_Dec20_updated[[#This Row],[Description]]</f>
        <v>At Park Ave/Exit 213 - Accident.</v>
      </c>
      <c r="I5280" t="s">
        <v>50</v>
      </c>
      <c r="J5280">
        <f>IF(US_Accidents_Dec20_updated[[#This Row],[Visibility(mi)]]&gt;30, 30, MROUND(US_Accidents_Dec20_updated[[#This Row],[Visibility(mi)]],5))</f>
        <v>10</v>
      </c>
      <c r="K5280">
        <f>MROUND(US_Accidents_Dec20_updated[[#This Row],[Wind_Speed(mph)]],5)</f>
        <v>10</v>
      </c>
      <c r="L5280">
        <f>IF(US_Accidents_Dec20_updated[[#This Row],[Precipitation(in)]]&gt;0.1, 0.1, US_Accidents_Dec20_updated[[#This Row],[Precipitation(in)]])</f>
        <v>0</v>
      </c>
    </row>
    <row r="5281" spans="1:12" x14ac:dyDescent="0.25">
      <c r="A5281" t="str">
        <f>US_Accidents_Dec20_updated[[#This Row],[ID]]</f>
        <v>A-4216184</v>
      </c>
      <c r="B5281">
        <f>US_Accidents_Dec20_updated[[#This Row],[Start_Lat]]</f>
        <v>39.770119999999999</v>
      </c>
      <c r="C5281">
        <f>US_Accidents_Dec20_updated[[#This Row],[Start_Lng]]</f>
        <v>-104.99178999999999</v>
      </c>
      <c r="D5281">
        <f>US_Accidents_Dec20_updated[[#This Row],[Severity]]-1</f>
        <v>2</v>
      </c>
      <c r="E5281">
        <f>HOUR(US_Accidents_Dec20_updated[[#This Row],[Start_Time]])</f>
        <v>19</v>
      </c>
      <c r="F5281">
        <f>DAY(US_Accidents_Dec20_updated[[#This Row],[Start_Time]])</f>
        <v>4</v>
      </c>
      <c r="G5281">
        <f>MONTH(US_Accidents_Dec20_updated[[#This Row],[Start_Time]])</f>
        <v>7</v>
      </c>
      <c r="H5281" t="str">
        <f>US_Accidents_Dec20_updated[[#This Row],[Description]]</f>
        <v>At Park Ave/Exit 213 - Accident. Left lane blocked.</v>
      </c>
      <c r="I5281" t="s">
        <v>1203</v>
      </c>
      <c r="J5281">
        <f>IF(US_Accidents_Dec20_updated[[#This Row],[Visibility(mi)]]&gt;30, 30, MROUND(US_Accidents_Dec20_updated[[#This Row],[Visibility(mi)]],5))</f>
        <v>10</v>
      </c>
      <c r="K5281">
        <f>MROUND(US_Accidents_Dec20_updated[[#This Row],[Wind_Speed(mph)]],5)</f>
        <v>5</v>
      </c>
      <c r="L5281">
        <f>IF(US_Accidents_Dec20_updated[[#This Row],[Precipitation(in)]]&gt;0.1, 0.1, US_Accidents_Dec20_updated[[#This Row],[Precipitation(in)]])</f>
        <v>0</v>
      </c>
    </row>
    <row r="5282" spans="1:12" x14ac:dyDescent="0.25">
      <c r="A5282" t="str">
        <f>US_Accidents_Dec20_updated[[#This Row],[ID]]</f>
        <v>A-4216185</v>
      </c>
      <c r="B5282">
        <f>US_Accidents_Dec20_updated[[#This Row],[Start_Lat]]</f>
        <v>39.775370000000002</v>
      </c>
      <c r="C5282">
        <f>US_Accidents_Dec20_updated[[#This Row],[Start_Lng]]</f>
        <v>-104.860736</v>
      </c>
      <c r="D5282">
        <f>US_Accidents_Dec20_updated[[#This Row],[Severity]]-1</f>
        <v>2</v>
      </c>
      <c r="E5282">
        <f>HOUR(US_Accidents_Dec20_updated[[#This Row],[Start_Time]])</f>
        <v>19</v>
      </c>
      <c r="F5282">
        <f>DAY(US_Accidents_Dec20_updated[[#This Row],[Start_Time]])</f>
        <v>4</v>
      </c>
      <c r="G5282">
        <f>MONTH(US_Accidents_Dec20_updated[[#This Row],[Start_Time]])</f>
        <v>7</v>
      </c>
      <c r="H5282" t="str">
        <f>US_Accidents_Dec20_updated[[#This Row],[Description]]</f>
        <v>At Havana Street/Exit 280 - Accident.</v>
      </c>
      <c r="I5282" t="s">
        <v>1203</v>
      </c>
      <c r="J5282">
        <f>IF(US_Accidents_Dec20_updated[[#This Row],[Visibility(mi)]]&gt;30, 30, MROUND(US_Accidents_Dec20_updated[[#This Row],[Visibility(mi)]],5))</f>
        <v>10</v>
      </c>
      <c r="K5282">
        <f>MROUND(US_Accidents_Dec20_updated[[#This Row],[Wind_Speed(mph)]],5)</f>
        <v>0</v>
      </c>
      <c r="L5282">
        <f>IF(US_Accidents_Dec20_updated[[#This Row],[Precipitation(in)]]&gt;0.1, 0.1, US_Accidents_Dec20_updated[[#This Row],[Precipitation(in)]])</f>
        <v>0.1</v>
      </c>
    </row>
    <row r="5283" spans="1:12" x14ac:dyDescent="0.25">
      <c r="A5283" t="str">
        <f>US_Accidents_Dec20_updated[[#This Row],[ID]]</f>
        <v>A-4216187</v>
      </c>
      <c r="B5283">
        <f>US_Accidents_Dec20_updated[[#This Row],[Start_Lat]]</f>
        <v>39.770119999999999</v>
      </c>
      <c r="C5283">
        <f>US_Accidents_Dec20_updated[[#This Row],[Start_Lng]]</f>
        <v>-104.99178999999999</v>
      </c>
      <c r="D5283">
        <f>US_Accidents_Dec20_updated[[#This Row],[Severity]]-1</f>
        <v>1</v>
      </c>
      <c r="E5283">
        <f>HOUR(US_Accidents_Dec20_updated[[#This Row],[Start_Time]])</f>
        <v>20</v>
      </c>
      <c r="F5283">
        <f>DAY(US_Accidents_Dec20_updated[[#This Row],[Start_Time]])</f>
        <v>4</v>
      </c>
      <c r="G5283">
        <f>MONTH(US_Accidents_Dec20_updated[[#This Row],[Start_Time]])</f>
        <v>7</v>
      </c>
      <c r="H5283" t="str">
        <f>US_Accidents_Dec20_updated[[#This Row],[Description]]</f>
        <v>At Park Ave/Exit 213 - Accident. Left lane blocked.</v>
      </c>
      <c r="I5283" t="s">
        <v>1203</v>
      </c>
      <c r="J5283">
        <f>IF(US_Accidents_Dec20_updated[[#This Row],[Visibility(mi)]]&gt;30, 30, MROUND(US_Accidents_Dec20_updated[[#This Row],[Visibility(mi)]],5))</f>
        <v>10</v>
      </c>
      <c r="K5283">
        <f>MROUND(US_Accidents_Dec20_updated[[#This Row],[Wind_Speed(mph)]],5)</f>
        <v>5</v>
      </c>
      <c r="L5283">
        <f>IF(US_Accidents_Dec20_updated[[#This Row],[Precipitation(in)]]&gt;0.1, 0.1, US_Accidents_Dec20_updated[[#This Row],[Precipitation(in)]])</f>
        <v>0</v>
      </c>
    </row>
    <row r="5284" spans="1:12" x14ac:dyDescent="0.25">
      <c r="A5284" t="str">
        <f>US_Accidents_Dec20_updated[[#This Row],[ID]]</f>
        <v>A-4216188</v>
      </c>
      <c r="B5284">
        <f>US_Accidents_Dec20_updated[[#This Row],[Start_Lat]]</f>
        <v>39.815443000000002</v>
      </c>
      <c r="C5284">
        <f>US_Accidents_Dec20_updated[[#This Row],[Start_Lng]]</f>
        <v>-104.98299</v>
      </c>
      <c r="D5284">
        <f>US_Accidents_Dec20_updated[[#This Row],[Severity]]-1</f>
        <v>2</v>
      </c>
      <c r="E5284">
        <f>HOUR(US_Accidents_Dec20_updated[[#This Row],[Start_Time]])</f>
        <v>19</v>
      </c>
      <c r="F5284">
        <f>DAY(US_Accidents_Dec20_updated[[#This Row],[Start_Time]])</f>
        <v>4</v>
      </c>
      <c r="G5284">
        <f>MONTH(US_Accidents_Dec20_updated[[#This Row],[Start_Time]])</f>
        <v>7</v>
      </c>
      <c r="H5284" t="str">
        <f>US_Accidents_Dec20_updated[[#This Row],[Description]]</f>
        <v>At I-76/Exit 216 - Accident.</v>
      </c>
      <c r="I5284" t="s">
        <v>1203</v>
      </c>
      <c r="J5284">
        <f>IF(US_Accidents_Dec20_updated[[#This Row],[Visibility(mi)]]&gt;30, 30, MROUND(US_Accidents_Dec20_updated[[#This Row],[Visibility(mi)]],5))</f>
        <v>10</v>
      </c>
      <c r="K5284">
        <f>MROUND(US_Accidents_Dec20_updated[[#This Row],[Wind_Speed(mph)]],5)</f>
        <v>5</v>
      </c>
      <c r="L5284">
        <f>IF(US_Accidents_Dec20_updated[[#This Row],[Precipitation(in)]]&gt;0.1, 0.1, US_Accidents_Dec20_updated[[#This Row],[Precipitation(in)]])</f>
        <v>0</v>
      </c>
    </row>
    <row r="5285" spans="1:12" x14ac:dyDescent="0.25">
      <c r="A5285" t="str">
        <f>US_Accidents_Dec20_updated[[#This Row],[ID]]</f>
        <v>A-4216192</v>
      </c>
      <c r="B5285">
        <f>US_Accidents_Dec20_updated[[#This Row],[Start_Lat]]</f>
        <v>39.723457000000003</v>
      </c>
      <c r="C5285">
        <f>US_Accidents_Dec20_updated[[#This Row],[Start_Lng]]</f>
        <v>-105.011526</v>
      </c>
      <c r="D5285">
        <f>US_Accidents_Dec20_updated[[#This Row],[Severity]]-1</f>
        <v>2</v>
      </c>
      <c r="E5285">
        <f>HOUR(US_Accidents_Dec20_updated[[#This Row],[Start_Time]])</f>
        <v>21</v>
      </c>
      <c r="F5285">
        <f>DAY(US_Accidents_Dec20_updated[[#This Row],[Start_Time]])</f>
        <v>4</v>
      </c>
      <c r="G5285">
        <f>MONTH(US_Accidents_Dec20_updated[[#This Row],[Start_Time]])</f>
        <v>7</v>
      </c>
      <c r="H5285" t="str">
        <f>US_Accidents_Dec20_updated[[#This Row],[Description]]</f>
        <v>At US-6/6th Ave/Exit 209 - Accident.</v>
      </c>
      <c r="I5285" t="s">
        <v>1203</v>
      </c>
      <c r="J5285">
        <f>IF(US_Accidents_Dec20_updated[[#This Row],[Visibility(mi)]]&gt;30, 30, MROUND(US_Accidents_Dec20_updated[[#This Row],[Visibility(mi)]],5))</f>
        <v>10</v>
      </c>
      <c r="K5285">
        <f>MROUND(US_Accidents_Dec20_updated[[#This Row],[Wind_Speed(mph)]],5)</f>
        <v>5</v>
      </c>
      <c r="L5285">
        <f>IF(US_Accidents_Dec20_updated[[#This Row],[Precipitation(in)]]&gt;0.1, 0.1, US_Accidents_Dec20_updated[[#This Row],[Precipitation(in)]])</f>
        <v>0</v>
      </c>
    </row>
    <row r="5286" spans="1:12" x14ac:dyDescent="0.25">
      <c r="A5286" t="str">
        <f>US_Accidents_Dec20_updated[[#This Row],[ID]]</f>
        <v>A-4216416</v>
      </c>
      <c r="B5286">
        <f>US_Accidents_Dec20_updated[[#This Row],[Start_Lat]]</f>
        <v>39.812831000000003</v>
      </c>
      <c r="C5286">
        <f>US_Accidents_Dec20_updated[[#This Row],[Start_Lng]]</f>
        <v>-104.95003199999999</v>
      </c>
      <c r="D5286">
        <f>US_Accidents_Dec20_updated[[#This Row],[Severity]]-1</f>
        <v>2</v>
      </c>
      <c r="E5286">
        <f>HOUR(US_Accidents_Dec20_updated[[#This Row],[Start_Time]])</f>
        <v>23</v>
      </c>
      <c r="F5286">
        <f>DAY(US_Accidents_Dec20_updated[[#This Row],[Start_Time]])</f>
        <v>4</v>
      </c>
      <c r="G5286">
        <f>MONTH(US_Accidents_Dec20_updated[[#This Row],[Start_Time]])</f>
        <v>7</v>
      </c>
      <c r="H5286" t="str">
        <f>US_Accidents_Dec20_updated[[#This Row],[Description]]</f>
        <v>At US-85/CO-2/Vasquez Blvd/Exit 2 - Accident.</v>
      </c>
      <c r="I5286" t="s">
        <v>50</v>
      </c>
      <c r="J5286">
        <f>IF(US_Accidents_Dec20_updated[[#This Row],[Visibility(mi)]]&gt;30, 30, MROUND(US_Accidents_Dec20_updated[[#This Row],[Visibility(mi)]],5))</f>
        <v>10</v>
      </c>
      <c r="K5286">
        <f>MROUND(US_Accidents_Dec20_updated[[#This Row],[Wind_Speed(mph)]],5)</f>
        <v>5</v>
      </c>
      <c r="L5286">
        <f>IF(US_Accidents_Dec20_updated[[#This Row],[Precipitation(in)]]&gt;0.1, 0.1, US_Accidents_Dec20_updated[[#This Row],[Precipitation(in)]])</f>
        <v>0</v>
      </c>
    </row>
    <row r="5287" spans="1:12" x14ac:dyDescent="0.25">
      <c r="A5287" t="str">
        <f>US_Accidents_Dec20_updated[[#This Row],[ID]]</f>
        <v>A-4216419</v>
      </c>
      <c r="B5287">
        <f>US_Accidents_Dec20_updated[[#This Row],[Start_Lat]]</f>
        <v>39.755989999999997</v>
      </c>
      <c r="C5287">
        <f>US_Accidents_Dec20_updated[[#This Row],[Start_Lng]]</f>
        <v>-105.14436000000001</v>
      </c>
      <c r="D5287">
        <f>US_Accidents_Dec20_updated[[#This Row],[Severity]]-1</f>
        <v>2</v>
      </c>
      <c r="E5287">
        <f>HOUR(US_Accidents_Dec20_updated[[#This Row],[Start_Time]])</f>
        <v>5</v>
      </c>
      <c r="F5287">
        <f>DAY(US_Accidents_Dec20_updated[[#This Row],[Start_Time]])</f>
        <v>5</v>
      </c>
      <c r="G5287">
        <f>MONTH(US_Accidents_Dec20_updated[[#This Row],[Start_Time]])</f>
        <v>7</v>
      </c>
      <c r="H5287" t="str">
        <f>US_Accidents_Dec20_updated[[#This Row],[Description]]</f>
        <v>At 32nd Ave/Youngfield St/Exit 264 - Accident. Roadway reduced to 1 lane.</v>
      </c>
      <c r="I5287" t="s">
        <v>50</v>
      </c>
      <c r="J5287">
        <f>IF(US_Accidents_Dec20_updated[[#This Row],[Visibility(mi)]]&gt;30, 30, MROUND(US_Accidents_Dec20_updated[[#This Row],[Visibility(mi)]],5))</f>
        <v>10</v>
      </c>
      <c r="K5287">
        <f>MROUND(US_Accidents_Dec20_updated[[#This Row],[Wind_Speed(mph)]],5)</f>
        <v>15</v>
      </c>
      <c r="L5287">
        <f>IF(US_Accidents_Dec20_updated[[#This Row],[Precipitation(in)]]&gt;0.1, 0.1, US_Accidents_Dec20_updated[[#This Row],[Precipitation(in)]])</f>
        <v>0</v>
      </c>
    </row>
    <row r="5288" spans="1:12" x14ac:dyDescent="0.25">
      <c r="A5288" t="str">
        <f>US_Accidents_Dec20_updated[[#This Row],[ID]]</f>
        <v>A-4216420</v>
      </c>
      <c r="B5288">
        <f>US_Accidents_Dec20_updated[[#This Row],[Start_Lat]]</f>
        <v>40.581110000000002</v>
      </c>
      <c r="C5288">
        <f>US_Accidents_Dec20_updated[[#This Row],[Start_Lng]]</f>
        <v>-105.03267</v>
      </c>
      <c r="D5288">
        <f>US_Accidents_Dec20_updated[[#This Row],[Severity]]-1</f>
        <v>3</v>
      </c>
      <c r="E5288">
        <f>HOUR(US_Accidents_Dec20_updated[[#This Row],[Start_Time]])</f>
        <v>7</v>
      </c>
      <c r="F5288">
        <f>DAY(US_Accidents_Dec20_updated[[#This Row],[Start_Time]])</f>
        <v>5</v>
      </c>
      <c r="G5288">
        <f>MONTH(US_Accidents_Dec20_updated[[#This Row],[Start_Time]])</f>
        <v>7</v>
      </c>
      <c r="H5288" t="str">
        <f>US_Accidents_Dec20_updated[[#This Row],[Description]]</f>
        <v>Closed between Timberline Rd and Lemay Ave - Road closed due to accident.</v>
      </c>
      <c r="I5288" t="s">
        <v>9695</v>
      </c>
      <c r="J5288">
        <f>IF(US_Accidents_Dec20_updated[[#This Row],[Visibility(mi)]]&gt;30, 30, MROUND(US_Accidents_Dec20_updated[[#This Row],[Visibility(mi)]],5))</f>
        <v>0</v>
      </c>
      <c r="K5288">
        <f>MROUND(US_Accidents_Dec20_updated[[#This Row],[Wind_Speed(mph)]],5)</f>
        <v>0</v>
      </c>
      <c r="L5288">
        <f>IF(US_Accidents_Dec20_updated[[#This Row],[Precipitation(in)]]&gt;0.1, 0.1, US_Accidents_Dec20_updated[[#This Row],[Precipitation(in)]])</f>
        <v>0</v>
      </c>
    </row>
    <row r="5289" spans="1:12" x14ac:dyDescent="0.25">
      <c r="A5289" t="str">
        <f>US_Accidents_Dec20_updated[[#This Row],[ID]]</f>
        <v>A-4216427</v>
      </c>
      <c r="B5289">
        <f>US_Accidents_Dec20_updated[[#This Row],[Start_Lat]]</f>
        <v>39.871679999999998</v>
      </c>
      <c r="C5289">
        <f>US_Accidents_Dec20_updated[[#This Row],[Start_Lng]]</f>
        <v>-104.9877</v>
      </c>
      <c r="D5289">
        <f>US_Accidents_Dec20_updated[[#This Row],[Severity]]-1</f>
        <v>2</v>
      </c>
      <c r="E5289">
        <f>HOUR(US_Accidents_Dec20_updated[[#This Row],[Start_Time]])</f>
        <v>12</v>
      </c>
      <c r="F5289">
        <f>DAY(US_Accidents_Dec20_updated[[#This Row],[Start_Time]])</f>
        <v>5</v>
      </c>
      <c r="G5289">
        <f>MONTH(US_Accidents_Dec20_updated[[#This Row],[Start_Time]])</f>
        <v>7</v>
      </c>
      <c r="H5289" t="str">
        <f>US_Accidents_Dec20_updated[[#This Row],[Description]]</f>
        <v>At Thornton Pky/Exit 220 - Accident.</v>
      </c>
      <c r="I5289" t="s">
        <v>50</v>
      </c>
      <c r="J5289">
        <f>IF(US_Accidents_Dec20_updated[[#This Row],[Visibility(mi)]]&gt;30, 30, MROUND(US_Accidents_Dec20_updated[[#This Row],[Visibility(mi)]],5))</f>
        <v>10</v>
      </c>
      <c r="K5289">
        <f>MROUND(US_Accidents_Dec20_updated[[#This Row],[Wind_Speed(mph)]],5)</f>
        <v>5</v>
      </c>
      <c r="L5289">
        <f>IF(US_Accidents_Dec20_updated[[#This Row],[Precipitation(in)]]&gt;0.1, 0.1, US_Accidents_Dec20_updated[[#This Row],[Precipitation(in)]])</f>
        <v>0</v>
      </c>
    </row>
    <row r="5290" spans="1:12" x14ac:dyDescent="0.25">
      <c r="A5290" t="str">
        <f>US_Accidents_Dec20_updated[[#This Row],[ID]]</f>
        <v>A-4216431</v>
      </c>
      <c r="B5290">
        <f>US_Accidents_Dec20_updated[[#This Row],[Start_Lat]]</f>
        <v>39.58569</v>
      </c>
      <c r="C5290">
        <f>US_Accidents_Dec20_updated[[#This Row],[Start_Lng]]</f>
        <v>-107.19768000000001</v>
      </c>
      <c r="D5290">
        <f>US_Accidents_Dec20_updated[[#This Row],[Severity]]-1</f>
        <v>3</v>
      </c>
      <c r="E5290">
        <f>HOUR(US_Accidents_Dec20_updated[[#This Row],[Start_Time]])</f>
        <v>13</v>
      </c>
      <c r="F5290">
        <f>DAY(US_Accidents_Dec20_updated[[#This Row],[Start_Time]])</f>
        <v>5</v>
      </c>
      <c r="G5290">
        <f>MONTH(US_Accidents_Dec20_updated[[#This Row],[Start_Time]])</f>
        <v>7</v>
      </c>
      <c r="H5290" t="str">
        <f>US_Accidents_Dec20_updated[[#This Row],[Description]]</f>
        <v>Closed between Exit 121 and Exit 129 - Road closed due to accident. Traffic problem.</v>
      </c>
      <c r="I5290" t="s">
        <v>50</v>
      </c>
      <c r="J5290">
        <f>IF(US_Accidents_Dec20_updated[[#This Row],[Visibility(mi)]]&gt;30, 30, MROUND(US_Accidents_Dec20_updated[[#This Row],[Visibility(mi)]],5))</f>
        <v>10</v>
      </c>
      <c r="K5290">
        <f>MROUND(US_Accidents_Dec20_updated[[#This Row],[Wind_Speed(mph)]],5)</f>
        <v>5</v>
      </c>
      <c r="L5290">
        <f>IF(US_Accidents_Dec20_updated[[#This Row],[Precipitation(in)]]&gt;0.1, 0.1, US_Accidents_Dec20_updated[[#This Row],[Precipitation(in)]])</f>
        <v>0</v>
      </c>
    </row>
    <row r="5291" spans="1:12" x14ac:dyDescent="0.25">
      <c r="A5291" t="str">
        <f>US_Accidents_Dec20_updated[[#This Row],[ID]]</f>
        <v>A-4216440</v>
      </c>
      <c r="B5291">
        <f>US_Accidents_Dec20_updated[[#This Row],[Start_Lat]]</f>
        <v>39.139459000000002</v>
      </c>
      <c r="C5291">
        <f>US_Accidents_Dec20_updated[[#This Row],[Start_Lng]]</f>
        <v>-104.862336</v>
      </c>
      <c r="D5291">
        <f>US_Accidents_Dec20_updated[[#This Row],[Severity]]-1</f>
        <v>2</v>
      </c>
      <c r="E5291">
        <f>HOUR(US_Accidents_Dec20_updated[[#This Row],[Start_Time]])</f>
        <v>15</v>
      </c>
      <c r="F5291">
        <f>DAY(US_Accidents_Dec20_updated[[#This Row],[Start_Time]])</f>
        <v>5</v>
      </c>
      <c r="G5291">
        <f>MONTH(US_Accidents_Dec20_updated[[#This Row],[Start_Time]])</f>
        <v>7</v>
      </c>
      <c r="H5291" t="str">
        <f>US_Accidents_Dec20_updated[[#This Row],[Description]]</f>
        <v>At County Line Rd/Exit 163 - Accident.</v>
      </c>
      <c r="I5291" t="s">
        <v>50</v>
      </c>
      <c r="J5291">
        <f>IF(US_Accidents_Dec20_updated[[#This Row],[Visibility(mi)]]&gt;30, 30, MROUND(US_Accidents_Dec20_updated[[#This Row],[Visibility(mi)]],5))</f>
        <v>10</v>
      </c>
      <c r="K5291">
        <f>MROUND(US_Accidents_Dec20_updated[[#This Row],[Wind_Speed(mph)]],5)</f>
        <v>10</v>
      </c>
      <c r="L5291">
        <f>IF(US_Accidents_Dec20_updated[[#This Row],[Precipitation(in)]]&gt;0.1, 0.1, US_Accidents_Dec20_updated[[#This Row],[Precipitation(in)]])</f>
        <v>0</v>
      </c>
    </row>
    <row r="5292" spans="1:12" x14ac:dyDescent="0.25">
      <c r="A5292" t="str">
        <f>US_Accidents_Dec20_updated[[#This Row],[ID]]</f>
        <v>A-4216445</v>
      </c>
      <c r="B5292">
        <f>US_Accidents_Dec20_updated[[#This Row],[Start_Lat]]</f>
        <v>39.592350000000003</v>
      </c>
      <c r="C5292">
        <f>US_Accidents_Dec20_updated[[#This Row],[Start_Lng]]</f>
        <v>-104.88356</v>
      </c>
      <c r="D5292">
        <f>US_Accidents_Dec20_updated[[#This Row],[Severity]]-1</f>
        <v>2</v>
      </c>
      <c r="E5292">
        <f>HOUR(US_Accidents_Dec20_updated[[#This Row],[Start_Time]])</f>
        <v>16</v>
      </c>
      <c r="F5292">
        <f>DAY(US_Accidents_Dec20_updated[[#This Row],[Start_Time]])</f>
        <v>5</v>
      </c>
      <c r="G5292">
        <f>MONTH(US_Accidents_Dec20_updated[[#This Row],[Start_Time]])</f>
        <v>7</v>
      </c>
      <c r="H5292" t="str">
        <f>US_Accidents_Dec20_updated[[#This Row],[Description]]</f>
        <v>At Dry Creek Rd/Exit 196 - Accident.</v>
      </c>
      <c r="I5292" t="s">
        <v>50</v>
      </c>
      <c r="J5292">
        <f>IF(US_Accidents_Dec20_updated[[#This Row],[Visibility(mi)]]&gt;30, 30, MROUND(US_Accidents_Dec20_updated[[#This Row],[Visibility(mi)]],5))</f>
        <v>10</v>
      </c>
      <c r="K5292">
        <f>MROUND(US_Accidents_Dec20_updated[[#This Row],[Wind_Speed(mph)]],5)</f>
        <v>10</v>
      </c>
      <c r="L5292">
        <f>IF(US_Accidents_Dec20_updated[[#This Row],[Precipitation(in)]]&gt;0.1, 0.1, US_Accidents_Dec20_updated[[#This Row],[Precipitation(in)]])</f>
        <v>0</v>
      </c>
    </row>
    <row r="5293" spans="1:12" x14ac:dyDescent="0.25">
      <c r="A5293" t="str">
        <f>US_Accidents_Dec20_updated[[#This Row],[ID]]</f>
        <v>A-4216446</v>
      </c>
      <c r="B5293">
        <f>US_Accidents_Dec20_updated[[#This Row],[Start_Lat]]</f>
        <v>39.59807</v>
      </c>
      <c r="C5293">
        <f>US_Accidents_Dec20_updated[[#This Row],[Start_Lng]]</f>
        <v>-104.88691</v>
      </c>
      <c r="D5293">
        <f>US_Accidents_Dec20_updated[[#This Row],[Severity]]-1</f>
        <v>3</v>
      </c>
      <c r="E5293">
        <f>HOUR(US_Accidents_Dec20_updated[[#This Row],[Start_Time]])</f>
        <v>16</v>
      </c>
      <c r="F5293">
        <f>DAY(US_Accidents_Dec20_updated[[#This Row],[Start_Time]])</f>
        <v>5</v>
      </c>
      <c r="G5293">
        <f>MONTH(US_Accidents_Dec20_updated[[#This Row],[Start_Time]])</f>
        <v>7</v>
      </c>
      <c r="H5293" t="str">
        <f>US_Accidents_Dec20_updated[[#This Row],[Description]]</f>
        <v>Ramp closed to CO-88/Arapahoe Rd/Exit 197 - Road closed due to accident.</v>
      </c>
      <c r="I5293" t="s">
        <v>50</v>
      </c>
      <c r="J5293">
        <f>IF(US_Accidents_Dec20_updated[[#This Row],[Visibility(mi)]]&gt;30, 30, MROUND(US_Accidents_Dec20_updated[[#This Row],[Visibility(mi)]],5))</f>
        <v>10</v>
      </c>
      <c r="K5293">
        <f>MROUND(US_Accidents_Dec20_updated[[#This Row],[Wind_Speed(mph)]],5)</f>
        <v>10</v>
      </c>
      <c r="L5293">
        <f>IF(US_Accidents_Dec20_updated[[#This Row],[Precipitation(in)]]&gt;0.1, 0.1, US_Accidents_Dec20_updated[[#This Row],[Precipitation(in)]])</f>
        <v>0</v>
      </c>
    </row>
    <row r="5294" spans="1:12" x14ac:dyDescent="0.25">
      <c r="A5294" t="str">
        <f>US_Accidents_Dec20_updated[[#This Row],[ID]]</f>
        <v>A-4216451</v>
      </c>
      <c r="B5294">
        <f>US_Accidents_Dec20_updated[[#This Row],[Start_Lat]]</f>
        <v>39.78566</v>
      </c>
      <c r="C5294">
        <f>US_Accidents_Dec20_updated[[#This Row],[Start_Lng]]</f>
        <v>-105.08320000000001</v>
      </c>
      <c r="D5294">
        <f>US_Accidents_Dec20_updated[[#This Row],[Severity]]-1</f>
        <v>2</v>
      </c>
      <c r="E5294">
        <f>HOUR(US_Accidents_Dec20_updated[[#This Row],[Start_Time]])</f>
        <v>17</v>
      </c>
      <c r="F5294">
        <f>DAY(US_Accidents_Dec20_updated[[#This Row],[Start_Time]])</f>
        <v>5</v>
      </c>
      <c r="G5294">
        <f>MONTH(US_Accidents_Dec20_updated[[#This Row],[Start_Time]])</f>
        <v>7</v>
      </c>
      <c r="H5294" t="str">
        <f>US_Accidents_Dec20_updated[[#This Row],[Description]]</f>
        <v>At CO-121/Wadsworth Blvd/Exit 269 - Accident.</v>
      </c>
      <c r="I5294" t="s">
        <v>50</v>
      </c>
      <c r="J5294">
        <f>IF(US_Accidents_Dec20_updated[[#This Row],[Visibility(mi)]]&gt;30, 30, MROUND(US_Accidents_Dec20_updated[[#This Row],[Visibility(mi)]],5))</f>
        <v>10</v>
      </c>
      <c r="K5294">
        <f>MROUND(US_Accidents_Dec20_updated[[#This Row],[Wind_Speed(mph)]],5)</f>
        <v>10</v>
      </c>
      <c r="L5294">
        <f>IF(US_Accidents_Dec20_updated[[#This Row],[Precipitation(in)]]&gt;0.1, 0.1, US_Accidents_Dec20_updated[[#This Row],[Precipitation(in)]])</f>
        <v>0</v>
      </c>
    </row>
    <row r="5295" spans="1:12" x14ac:dyDescent="0.25">
      <c r="A5295" t="str">
        <f>US_Accidents_Dec20_updated[[#This Row],[ID]]</f>
        <v>A-4216455</v>
      </c>
      <c r="B5295">
        <f>US_Accidents_Dec20_updated[[#This Row],[Start_Lat]]</f>
        <v>37.761920000000003</v>
      </c>
      <c r="C5295">
        <f>US_Accidents_Dec20_updated[[#This Row],[Start_Lng]]</f>
        <v>-104.83523</v>
      </c>
      <c r="D5295">
        <f>US_Accidents_Dec20_updated[[#This Row],[Severity]]-1</f>
        <v>2</v>
      </c>
      <c r="E5295">
        <f>HOUR(US_Accidents_Dec20_updated[[#This Row],[Start_Time]])</f>
        <v>19</v>
      </c>
      <c r="F5295">
        <f>DAY(US_Accidents_Dec20_updated[[#This Row],[Start_Time]])</f>
        <v>5</v>
      </c>
      <c r="G5295">
        <f>MONTH(US_Accidents_Dec20_updated[[#This Row],[Start_Time]])</f>
        <v>7</v>
      </c>
      <c r="H5295" t="str">
        <f>US_Accidents_Dec20_updated[[#This Row],[Description]]</f>
        <v>At Huerfano Rd/Exit 60 - Accident.</v>
      </c>
      <c r="I5295" t="s">
        <v>9695</v>
      </c>
      <c r="J5295">
        <f>IF(US_Accidents_Dec20_updated[[#This Row],[Visibility(mi)]]&gt;30, 30, MROUND(US_Accidents_Dec20_updated[[#This Row],[Visibility(mi)]],5))</f>
        <v>0</v>
      </c>
      <c r="K5295">
        <f>MROUND(US_Accidents_Dec20_updated[[#This Row],[Wind_Speed(mph)]],5)</f>
        <v>0</v>
      </c>
      <c r="L5295">
        <f>IF(US_Accidents_Dec20_updated[[#This Row],[Precipitation(in)]]&gt;0.1, 0.1, US_Accidents_Dec20_updated[[#This Row],[Precipitation(in)]])</f>
        <v>0</v>
      </c>
    </row>
    <row r="5296" spans="1:12" x14ac:dyDescent="0.25">
      <c r="A5296" t="str">
        <f>US_Accidents_Dec20_updated[[#This Row],[ID]]</f>
        <v>A-4216461</v>
      </c>
      <c r="B5296">
        <f>US_Accidents_Dec20_updated[[#This Row],[Start_Lat]]</f>
        <v>40.449131999999999</v>
      </c>
      <c r="C5296">
        <f>US_Accidents_Dec20_updated[[#This Row],[Start_Lng]]</f>
        <v>-104.99193</v>
      </c>
      <c r="D5296">
        <f>US_Accidents_Dec20_updated[[#This Row],[Severity]]-1</f>
        <v>2</v>
      </c>
      <c r="E5296">
        <f>HOUR(US_Accidents_Dec20_updated[[#This Row],[Start_Time]])</f>
        <v>21</v>
      </c>
      <c r="F5296">
        <f>DAY(US_Accidents_Dec20_updated[[#This Row],[Start_Time]])</f>
        <v>5</v>
      </c>
      <c r="G5296">
        <f>MONTH(US_Accidents_Dec20_updated[[#This Row],[Start_Time]])</f>
        <v>7</v>
      </c>
      <c r="H5296" t="str">
        <f>US_Accidents_Dec20_updated[[#This Row],[Description]]</f>
        <v>At CO-392/Exit 262 - Accident.</v>
      </c>
      <c r="I5296" t="s">
        <v>9695</v>
      </c>
      <c r="J5296">
        <f>IF(US_Accidents_Dec20_updated[[#This Row],[Visibility(mi)]]&gt;30, 30, MROUND(US_Accidents_Dec20_updated[[#This Row],[Visibility(mi)]],5))</f>
        <v>0</v>
      </c>
      <c r="K5296">
        <f>MROUND(US_Accidents_Dec20_updated[[#This Row],[Wind_Speed(mph)]],5)</f>
        <v>0</v>
      </c>
      <c r="L5296">
        <f>IF(US_Accidents_Dec20_updated[[#This Row],[Precipitation(in)]]&gt;0.1, 0.1, US_Accidents_Dec20_updated[[#This Row],[Precipitation(in)]])</f>
        <v>0</v>
      </c>
    </row>
    <row r="5297" spans="1:12" x14ac:dyDescent="0.25">
      <c r="A5297" t="str">
        <f>US_Accidents_Dec20_updated[[#This Row],[ID]]</f>
        <v>A-4216761</v>
      </c>
      <c r="B5297">
        <f>US_Accidents_Dec20_updated[[#This Row],[Start_Lat]]</f>
        <v>39.317307</v>
      </c>
      <c r="C5297">
        <f>US_Accidents_Dec20_updated[[#This Row],[Start_Lng]]</f>
        <v>-104.883611</v>
      </c>
      <c r="D5297">
        <f>US_Accidents_Dec20_updated[[#This Row],[Severity]]-1</f>
        <v>2</v>
      </c>
      <c r="E5297">
        <f>HOUR(US_Accidents_Dec20_updated[[#This Row],[Start_Time]])</f>
        <v>23</v>
      </c>
      <c r="F5297">
        <f>DAY(US_Accidents_Dec20_updated[[#This Row],[Start_Time]])</f>
        <v>5</v>
      </c>
      <c r="G5297">
        <f>MONTH(US_Accidents_Dec20_updated[[#This Row],[Start_Time]])</f>
        <v>7</v>
      </c>
      <c r="H5297" t="str">
        <f>US_Accidents_Dec20_updated[[#This Row],[Description]]</f>
        <v>At Wilcox St/Plum Crk Pky/Exit 181 - Accident.</v>
      </c>
      <c r="I5297" t="s">
        <v>50</v>
      </c>
      <c r="J5297">
        <f>IF(US_Accidents_Dec20_updated[[#This Row],[Visibility(mi)]]&gt;30, 30, MROUND(US_Accidents_Dec20_updated[[#This Row],[Visibility(mi)]],5))</f>
        <v>10</v>
      </c>
      <c r="K5297">
        <f>MROUND(US_Accidents_Dec20_updated[[#This Row],[Wind_Speed(mph)]],5)</f>
        <v>10</v>
      </c>
      <c r="L5297">
        <f>IF(US_Accidents_Dec20_updated[[#This Row],[Precipitation(in)]]&gt;0.1, 0.1, US_Accidents_Dec20_updated[[#This Row],[Precipitation(in)]])</f>
        <v>0.01</v>
      </c>
    </row>
    <row r="5298" spans="1:12" x14ac:dyDescent="0.25">
      <c r="A5298" t="str">
        <f>US_Accidents_Dec20_updated[[#This Row],[ID]]</f>
        <v>A-4216768</v>
      </c>
      <c r="B5298">
        <f>US_Accidents_Dec20_updated[[#This Row],[Start_Lat]]</f>
        <v>37.429810000000003</v>
      </c>
      <c r="C5298">
        <f>US_Accidents_Dec20_updated[[#This Row],[Start_Lng]]</f>
        <v>-104.64107</v>
      </c>
      <c r="D5298">
        <f>US_Accidents_Dec20_updated[[#This Row],[Severity]]-1</f>
        <v>2</v>
      </c>
      <c r="E5298">
        <f>HOUR(US_Accidents_Dec20_updated[[#This Row],[Start_Time]])</f>
        <v>11</v>
      </c>
      <c r="F5298">
        <f>DAY(US_Accidents_Dec20_updated[[#This Row],[Start_Time]])</f>
        <v>6</v>
      </c>
      <c r="G5298">
        <f>MONTH(US_Accidents_Dec20_updated[[#This Row],[Start_Time]])</f>
        <v>7</v>
      </c>
      <c r="H5298" t="str">
        <f>US_Accidents_Dec20_updated[[#This Row],[Description]]</f>
        <v>At CR-310/Exit 41 - Accident.</v>
      </c>
      <c r="I5298" t="s">
        <v>50</v>
      </c>
      <c r="J5298">
        <f>IF(US_Accidents_Dec20_updated[[#This Row],[Visibility(mi)]]&gt;30, 30, MROUND(US_Accidents_Dec20_updated[[#This Row],[Visibility(mi)]],5))</f>
        <v>10</v>
      </c>
      <c r="K5298">
        <f>MROUND(US_Accidents_Dec20_updated[[#This Row],[Wind_Speed(mph)]],5)</f>
        <v>5</v>
      </c>
      <c r="L5298">
        <f>IF(US_Accidents_Dec20_updated[[#This Row],[Precipitation(in)]]&gt;0.1, 0.1, US_Accidents_Dec20_updated[[#This Row],[Precipitation(in)]])</f>
        <v>0</v>
      </c>
    </row>
    <row r="5299" spans="1:12" x14ac:dyDescent="0.25">
      <c r="A5299" t="str">
        <f>US_Accidents_Dec20_updated[[#This Row],[ID]]</f>
        <v>A-4216771</v>
      </c>
      <c r="B5299">
        <f>US_Accidents_Dec20_updated[[#This Row],[Start_Lat]]</f>
        <v>39.282333999999999</v>
      </c>
      <c r="C5299">
        <f>US_Accidents_Dec20_updated[[#This Row],[Start_Lng]]</f>
        <v>-104.89668899999999</v>
      </c>
      <c r="D5299">
        <f>US_Accidents_Dec20_updated[[#This Row],[Severity]]-1</f>
        <v>2</v>
      </c>
      <c r="E5299">
        <f>HOUR(US_Accidents_Dec20_updated[[#This Row],[Start_Time]])</f>
        <v>12</v>
      </c>
      <c r="F5299">
        <f>DAY(US_Accidents_Dec20_updated[[#This Row],[Start_Time]])</f>
        <v>6</v>
      </c>
      <c r="G5299">
        <f>MONTH(US_Accidents_Dec20_updated[[#This Row],[Start_Time]])</f>
        <v>7</v>
      </c>
      <c r="H5299" t="str">
        <f>US_Accidents_Dec20_updated[[#This Row],[Description]]</f>
        <v>At Wilcox St/Plum Crk Pky/Exit 181 - Accident.</v>
      </c>
      <c r="I5299" t="s">
        <v>50</v>
      </c>
      <c r="J5299">
        <f>IF(US_Accidents_Dec20_updated[[#This Row],[Visibility(mi)]]&gt;30, 30, MROUND(US_Accidents_Dec20_updated[[#This Row],[Visibility(mi)]],5))</f>
        <v>10</v>
      </c>
      <c r="K5299">
        <f>MROUND(US_Accidents_Dec20_updated[[#This Row],[Wind_Speed(mph)]],5)</f>
        <v>20</v>
      </c>
      <c r="L5299">
        <f>IF(US_Accidents_Dec20_updated[[#This Row],[Precipitation(in)]]&gt;0.1, 0.1, US_Accidents_Dec20_updated[[#This Row],[Precipitation(in)]])</f>
        <v>0</v>
      </c>
    </row>
    <row r="5300" spans="1:12" x14ac:dyDescent="0.25">
      <c r="A5300" t="str">
        <f>US_Accidents_Dec20_updated[[#This Row],[ID]]</f>
        <v>A-4216775</v>
      </c>
      <c r="B5300">
        <f>US_Accidents_Dec20_updated[[#This Row],[Start_Lat]]</f>
        <v>39.900221000000002</v>
      </c>
      <c r="C5300">
        <f>US_Accidents_Dec20_updated[[#This Row],[Start_Lng]]</f>
        <v>-104.988178</v>
      </c>
      <c r="D5300">
        <f>US_Accidents_Dec20_updated[[#This Row],[Severity]]-1</f>
        <v>2</v>
      </c>
      <c r="E5300">
        <f>HOUR(US_Accidents_Dec20_updated[[#This Row],[Start_Time]])</f>
        <v>13</v>
      </c>
      <c r="F5300">
        <f>DAY(US_Accidents_Dec20_updated[[#This Row],[Start_Time]])</f>
        <v>6</v>
      </c>
      <c r="G5300">
        <f>MONTH(US_Accidents_Dec20_updated[[#This Row],[Start_Time]])</f>
        <v>7</v>
      </c>
      <c r="H5300" t="str">
        <f>US_Accidents_Dec20_updated[[#This Row],[Description]]</f>
        <v>At 104th Ave/Exit 221 - Accident.</v>
      </c>
      <c r="I5300" t="s">
        <v>50</v>
      </c>
      <c r="J5300">
        <f>IF(US_Accidents_Dec20_updated[[#This Row],[Visibility(mi)]]&gt;30, 30, MROUND(US_Accidents_Dec20_updated[[#This Row],[Visibility(mi)]],5))</f>
        <v>15</v>
      </c>
      <c r="K5300">
        <f>MROUND(US_Accidents_Dec20_updated[[#This Row],[Wind_Speed(mph)]],5)</f>
        <v>15</v>
      </c>
      <c r="L5300">
        <f>IF(US_Accidents_Dec20_updated[[#This Row],[Precipitation(in)]]&gt;0.1, 0.1, US_Accidents_Dec20_updated[[#This Row],[Precipitation(in)]])</f>
        <v>0</v>
      </c>
    </row>
    <row r="5301" spans="1:12" x14ac:dyDescent="0.25">
      <c r="A5301" t="str">
        <f>US_Accidents_Dec20_updated[[#This Row],[ID]]</f>
        <v>A-4216778</v>
      </c>
      <c r="B5301">
        <f>US_Accidents_Dec20_updated[[#This Row],[Start_Lat]]</f>
        <v>39.776550999999998</v>
      </c>
      <c r="C5301">
        <f>US_Accidents_Dec20_updated[[#This Row],[Start_Lng]]</f>
        <v>-104.87639799999999</v>
      </c>
      <c r="D5301">
        <f>US_Accidents_Dec20_updated[[#This Row],[Severity]]-1</f>
        <v>2</v>
      </c>
      <c r="E5301">
        <f>HOUR(US_Accidents_Dec20_updated[[#This Row],[Start_Time]])</f>
        <v>15</v>
      </c>
      <c r="F5301">
        <f>DAY(US_Accidents_Dec20_updated[[#This Row],[Start_Time]])</f>
        <v>6</v>
      </c>
      <c r="G5301">
        <f>MONTH(US_Accidents_Dec20_updated[[#This Row],[Start_Time]])</f>
        <v>7</v>
      </c>
      <c r="H5301" t="str">
        <f>US_Accidents_Dec20_updated[[#This Row],[Description]]</f>
        <v>At Havana Street/Exit 280 - Accident.</v>
      </c>
      <c r="I5301" t="s">
        <v>9694</v>
      </c>
      <c r="J5301">
        <f>IF(US_Accidents_Dec20_updated[[#This Row],[Visibility(mi)]]&gt;30, 30, MROUND(US_Accidents_Dec20_updated[[#This Row],[Visibility(mi)]],5))</f>
        <v>10</v>
      </c>
      <c r="K5301">
        <f>MROUND(US_Accidents_Dec20_updated[[#This Row],[Wind_Speed(mph)]],5)</f>
        <v>30</v>
      </c>
      <c r="L5301">
        <f>IF(US_Accidents_Dec20_updated[[#This Row],[Precipitation(in)]]&gt;0.1, 0.1, US_Accidents_Dec20_updated[[#This Row],[Precipitation(in)]])</f>
        <v>0</v>
      </c>
    </row>
    <row r="5302" spans="1:12" x14ac:dyDescent="0.25">
      <c r="A5302" t="str">
        <f>US_Accidents_Dec20_updated[[#This Row],[ID]]</f>
        <v>A-4216779</v>
      </c>
      <c r="B5302">
        <f>US_Accidents_Dec20_updated[[#This Row],[Start_Lat]]</f>
        <v>39.567100000000003</v>
      </c>
      <c r="C5302">
        <f>US_Accidents_Dec20_updated[[#This Row],[Start_Lng]]</f>
        <v>-104.01430000000001</v>
      </c>
      <c r="D5302">
        <f>US_Accidents_Dec20_updated[[#This Row],[Severity]]-1</f>
        <v>3</v>
      </c>
      <c r="E5302">
        <f>HOUR(US_Accidents_Dec20_updated[[#This Row],[Start_Time]])</f>
        <v>15</v>
      </c>
      <c r="F5302">
        <f>DAY(US_Accidents_Dec20_updated[[#This Row],[Start_Time]])</f>
        <v>6</v>
      </c>
      <c r="G5302">
        <f>MONTH(US_Accidents_Dec20_updated[[#This Row],[Start_Time]])</f>
        <v>7</v>
      </c>
      <c r="H5302" t="str">
        <f>US_Accidents_Dec20_updated[[#This Row],[Description]]</f>
        <v>Closed at Cedar St/Exit 328 - Road closed due to accident.</v>
      </c>
      <c r="I5302" t="s">
        <v>50</v>
      </c>
      <c r="J5302">
        <f>IF(US_Accidents_Dec20_updated[[#This Row],[Visibility(mi)]]&gt;30, 30, MROUND(US_Accidents_Dec20_updated[[#This Row],[Visibility(mi)]],5))</f>
        <v>10</v>
      </c>
      <c r="K5302">
        <f>MROUND(US_Accidents_Dec20_updated[[#This Row],[Wind_Speed(mph)]],5)</f>
        <v>15</v>
      </c>
      <c r="L5302">
        <f>IF(US_Accidents_Dec20_updated[[#This Row],[Precipitation(in)]]&gt;0.1, 0.1, US_Accidents_Dec20_updated[[#This Row],[Precipitation(in)]])</f>
        <v>0</v>
      </c>
    </row>
    <row r="5303" spans="1:12" x14ac:dyDescent="0.25">
      <c r="A5303" t="str">
        <f>US_Accidents_Dec20_updated[[#This Row],[ID]]</f>
        <v>A-4216780</v>
      </c>
      <c r="B5303">
        <f>US_Accidents_Dec20_updated[[#This Row],[Start_Lat]]</f>
        <v>39.567100000000003</v>
      </c>
      <c r="C5303">
        <f>US_Accidents_Dec20_updated[[#This Row],[Start_Lng]]</f>
        <v>-104.01430000000001</v>
      </c>
      <c r="D5303">
        <f>US_Accidents_Dec20_updated[[#This Row],[Severity]]-1</f>
        <v>3</v>
      </c>
      <c r="E5303">
        <f>HOUR(US_Accidents_Dec20_updated[[#This Row],[Start_Time]])</f>
        <v>19</v>
      </c>
      <c r="F5303">
        <f>DAY(US_Accidents_Dec20_updated[[#This Row],[Start_Time]])</f>
        <v>6</v>
      </c>
      <c r="G5303">
        <f>MONTH(US_Accidents_Dec20_updated[[#This Row],[Start_Time]])</f>
        <v>7</v>
      </c>
      <c r="H5303" t="str">
        <f>US_Accidents_Dec20_updated[[#This Row],[Description]]</f>
        <v>Closed at Cedar St/Exit 328 - Road closed due to accident.</v>
      </c>
      <c r="I5303" t="s">
        <v>50</v>
      </c>
      <c r="J5303">
        <f>IF(US_Accidents_Dec20_updated[[#This Row],[Visibility(mi)]]&gt;30, 30, MROUND(US_Accidents_Dec20_updated[[#This Row],[Visibility(mi)]],5))</f>
        <v>10</v>
      </c>
      <c r="K5303">
        <f>MROUND(US_Accidents_Dec20_updated[[#This Row],[Wind_Speed(mph)]],5)</f>
        <v>5</v>
      </c>
      <c r="L5303">
        <f>IF(US_Accidents_Dec20_updated[[#This Row],[Precipitation(in)]]&gt;0.1, 0.1, US_Accidents_Dec20_updated[[#This Row],[Precipitation(in)]])</f>
        <v>0</v>
      </c>
    </row>
    <row r="5304" spans="1:12" x14ac:dyDescent="0.25">
      <c r="A5304" t="str">
        <f>US_Accidents_Dec20_updated[[#This Row],[ID]]</f>
        <v>A-4216786</v>
      </c>
      <c r="B5304">
        <f>US_Accidents_Dec20_updated[[#This Row],[Start_Lat]]</f>
        <v>38.343380000000003</v>
      </c>
      <c r="C5304">
        <f>US_Accidents_Dec20_updated[[#This Row],[Start_Lng]]</f>
        <v>-104.61977</v>
      </c>
      <c r="D5304">
        <f>US_Accidents_Dec20_updated[[#This Row],[Severity]]-1</f>
        <v>2</v>
      </c>
      <c r="E5304">
        <f>HOUR(US_Accidents_Dec20_updated[[#This Row],[Start_Time]])</f>
        <v>22</v>
      </c>
      <c r="F5304">
        <f>DAY(US_Accidents_Dec20_updated[[#This Row],[Start_Time]])</f>
        <v>6</v>
      </c>
      <c r="G5304">
        <f>MONTH(US_Accidents_Dec20_updated[[#This Row],[Start_Time]])</f>
        <v>7</v>
      </c>
      <c r="H5304" t="str">
        <f>US_Accidents_Dec20_updated[[#This Row],[Description]]</f>
        <v>At Pace Rd/Exit 104 - Accident.</v>
      </c>
      <c r="I5304" t="s">
        <v>50</v>
      </c>
      <c r="J5304">
        <f>IF(US_Accidents_Dec20_updated[[#This Row],[Visibility(mi)]]&gt;30, 30, MROUND(US_Accidents_Dec20_updated[[#This Row],[Visibility(mi)]],5))</f>
        <v>10</v>
      </c>
      <c r="K5304">
        <f>MROUND(US_Accidents_Dec20_updated[[#This Row],[Wind_Speed(mph)]],5)</f>
        <v>10</v>
      </c>
      <c r="L5304">
        <f>IF(US_Accidents_Dec20_updated[[#This Row],[Precipitation(in)]]&gt;0.1, 0.1, US_Accidents_Dec20_updated[[#This Row],[Precipitation(in)]])</f>
        <v>0</v>
      </c>
    </row>
    <row r="5305" spans="1:12" x14ac:dyDescent="0.25">
      <c r="A5305" t="str">
        <f>US_Accidents_Dec20_updated[[#This Row],[ID]]</f>
        <v>A-4216787</v>
      </c>
      <c r="B5305">
        <f>US_Accidents_Dec20_updated[[#This Row],[Start_Lat]]</f>
        <v>38.390988999999998</v>
      </c>
      <c r="C5305">
        <f>US_Accidents_Dec20_updated[[#This Row],[Start_Lng]]</f>
        <v>-105.023639</v>
      </c>
      <c r="D5305">
        <f>US_Accidents_Dec20_updated[[#This Row],[Severity]]-1</f>
        <v>2</v>
      </c>
      <c r="E5305">
        <f>HOUR(US_Accidents_Dec20_updated[[#This Row],[Start_Time]])</f>
        <v>22</v>
      </c>
      <c r="F5305">
        <f>DAY(US_Accidents_Dec20_updated[[#This Row],[Start_Time]])</f>
        <v>6</v>
      </c>
      <c r="G5305">
        <f>MONTH(US_Accidents_Dec20_updated[[#This Row],[Start_Time]])</f>
        <v>7</v>
      </c>
      <c r="H5305" t="str">
        <f>US_Accidents_Dec20_updated[[#This Row],[Description]]</f>
        <v>At L St - Accident.</v>
      </c>
      <c r="I5305" t="s">
        <v>50</v>
      </c>
      <c r="J5305">
        <f>IF(US_Accidents_Dec20_updated[[#This Row],[Visibility(mi)]]&gt;30, 30, MROUND(US_Accidents_Dec20_updated[[#This Row],[Visibility(mi)]],5))</f>
        <v>10</v>
      </c>
      <c r="K5305">
        <f>MROUND(US_Accidents_Dec20_updated[[#This Row],[Wind_Speed(mph)]],5)</f>
        <v>15</v>
      </c>
      <c r="L5305">
        <f>IF(US_Accidents_Dec20_updated[[#This Row],[Precipitation(in)]]&gt;0.1, 0.1, US_Accidents_Dec20_updated[[#This Row],[Precipitation(in)]])</f>
        <v>0</v>
      </c>
    </row>
    <row r="5306" spans="1:12" x14ac:dyDescent="0.25">
      <c r="A5306" t="str">
        <f>US_Accidents_Dec20_updated[[#This Row],[ID]]</f>
        <v>A-4216788</v>
      </c>
      <c r="B5306">
        <f>US_Accidents_Dec20_updated[[#This Row],[Start_Lat]]</f>
        <v>38.38655</v>
      </c>
      <c r="C5306">
        <f>US_Accidents_Dec20_updated[[#This Row],[Start_Lng]]</f>
        <v>-105.07467</v>
      </c>
      <c r="D5306">
        <f>US_Accidents_Dec20_updated[[#This Row],[Severity]]-1</f>
        <v>3</v>
      </c>
      <c r="E5306">
        <f>HOUR(US_Accidents_Dec20_updated[[#This Row],[Start_Time]])</f>
        <v>22</v>
      </c>
      <c r="F5306">
        <f>DAY(US_Accidents_Dec20_updated[[#This Row],[Start_Time]])</f>
        <v>6</v>
      </c>
      <c r="G5306">
        <f>MONTH(US_Accidents_Dec20_updated[[#This Row],[Start_Time]])</f>
        <v>7</v>
      </c>
      <c r="H5306" t="str">
        <f>US_Accidents_Dec20_updated[[#This Row],[Description]]</f>
        <v>Closed between CO-115 and R St - Road closed due to accident.</v>
      </c>
      <c r="I5306" t="s">
        <v>50</v>
      </c>
      <c r="J5306">
        <f>IF(US_Accidents_Dec20_updated[[#This Row],[Visibility(mi)]]&gt;30, 30, MROUND(US_Accidents_Dec20_updated[[#This Row],[Visibility(mi)]],5))</f>
        <v>10</v>
      </c>
      <c r="K5306">
        <f>MROUND(US_Accidents_Dec20_updated[[#This Row],[Wind_Speed(mph)]],5)</f>
        <v>10</v>
      </c>
      <c r="L5306">
        <f>IF(US_Accidents_Dec20_updated[[#This Row],[Precipitation(in)]]&gt;0.1, 0.1, US_Accidents_Dec20_updated[[#This Row],[Precipitation(in)]])</f>
        <v>0</v>
      </c>
    </row>
    <row r="5307" spans="1:12" x14ac:dyDescent="0.25">
      <c r="A5307" t="str">
        <f>US_Accidents_Dec20_updated[[#This Row],[ID]]</f>
        <v>A-4216789</v>
      </c>
      <c r="B5307">
        <f>US_Accidents_Dec20_updated[[#This Row],[Start_Lat]]</f>
        <v>38.338810000000002</v>
      </c>
      <c r="C5307">
        <f>US_Accidents_Dec20_updated[[#This Row],[Start_Lng]]</f>
        <v>-104.61969999999999</v>
      </c>
      <c r="D5307">
        <f>US_Accidents_Dec20_updated[[#This Row],[Severity]]-1</f>
        <v>2</v>
      </c>
      <c r="E5307">
        <f>HOUR(US_Accidents_Dec20_updated[[#This Row],[Start_Time]])</f>
        <v>22</v>
      </c>
      <c r="F5307">
        <f>DAY(US_Accidents_Dec20_updated[[#This Row],[Start_Time]])</f>
        <v>6</v>
      </c>
      <c r="G5307">
        <f>MONTH(US_Accidents_Dec20_updated[[#This Row],[Start_Time]])</f>
        <v>7</v>
      </c>
      <c r="H5307" t="str">
        <f>US_Accidents_Dec20_updated[[#This Row],[Description]]</f>
        <v>Between Eagleridge Blvd/Exit 102 and Porter Draw/Exit 106 - Accident.</v>
      </c>
      <c r="I5307" t="s">
        <v>50</v>
      </c>
      <c r="J5307">
        <f>IF(US_Accidents_Dec20_updated[[#This Row],[Visibility(mi)]]&gt;30, 30, MROUND(US_Accidents_Dec20_updated[[#This Row],[Visibility(mi)]],5))</f>
        <v>10</v>
      </c>
      <c r="K5307">
        <f>MROUND(US_Accidents_Dec20_updated[[#This Row],[Wind_Speed(mph)]],5)</f>
        <v>5</v>
      </c>
      <c r="L5307">
        <f>IF(US_Accidents_Dec20_updated[[#This Row],[Precipitation(in)]]&gt;0.1, 0.1, US_Accidents_Dec20_updated[[#This Row],[Precipitation(in)]])</f>
        <v>0</v>
      </c>
    </row>
    <row r="5308" spans="1:12" x14ac:dyDescent="0.25">
      <c r="A5308" t="str">
        <f>US_Accidents_Dec20_updated[[#This Row],[ID]]</f>
        <v>A-4216790</v>
      </c>
      <c r="B5308">
        <f>US_Accidents_Dec20_updated[[#This Row],[Start_Lat]]</f>
        <v>38.38655</v>
      </c>
      <c r="C5308">
        <f>US_Accidents_Dec20_updated[[#This Row],[Start_Lng]]</f>
        <v>-105.07467</v>
      </c>
      <c r="D5308">
        <f>US_Accidents_Dec20_updated[[#This Row],[Severity]]-1</f>
        <v>3</v>
      </c>
      <c r="E5308">
        <f>HOUR(US_Accidents_Dec20_updated[[#This Row],[Start_Time]])</f>
        <v>22</v>
      </c>
      <c r="F5308">
        <f>DAY(US_Accidents_Dec20_updated[[#This Row],[Start_Time]])</f>
        <v>6</v>
      </c>
      <c r="G5308">
        <f>MONTH(US_Accidents_Dec20_updated[[#This Row],[Start_Time]])</f>
        <v>7</v>
      </c>
      <c r="H5308" t="str">
        <f>US_Accidents_Dec20_updated[[#This Row],[Description]]</f>
        <v>Closed between CO-115 and 19th St - Road closed due to accident.</v>
      </c>
      <c r="I5308" t="s">
        <v>50</v>
      </c>
      <c r="J5308">
        <f>IF(US_Accidents_Dec20_updated[[#This Row],[Visibility(mi)]]&gt;30, 30, MROUND(US_Accidents_Dec20_updated[[#This Row],[Visibility(mi)]],5))</f>
        <v>10</v>
      </c>
      <c r="K5308">
        <f>MROUND(US_Accidents_Dec20_updated[[#This Row],[Wind_Speed(mph)]],5)</f>
        <v>10</v>
      </c>
      <c r="L5308">
        <f>IF(US_Accidents_Dec20_updated[[#This Row],[Precipitation(in)]]&gt;0.1, 0.1, US_Accidents_Dec20_updated[[#This Row],[Precipitation(in)]])</f>
        <v>0</v>
      </c>
    </row>
    <row r="5309" spans="1:12" x14ac:dyDescent="0.25">
      <c r="A5309" t="str">
        <f>US_Accidents_Dec20_updated[[#This Row],[ID]]</f>
        <v>A-4217029</v>
      </c>
      <c r="B5309">
        <f>US_Accidents_Dec20_updated[[#This Row],[Start_Lat]]</f>
        <v>38.338810000000002</v>
      </c>
      <c r="C5309">
        <f>US_Accidents_Dec20_updated[[#This Row],[Start_Lng]]</f>
        <v>-104.61969999999999</v>
      </c>
      <c r="D5309">
        <f>US_Accidents_Dec20_updated[[#This Row],[Severity]]-1</f>
        <v>2</v>
      </c>
      <c r="E5309">
        <f>HOUR(US_Accidents_Dec20_updated[[#This Row],[Start_Time]])</f>
        <v>0</v>
      </c>
      <c r="F5309">
        <f>DAY(US_Accidents_Dec20_updated[[#This Row],[Start_Time]])</f>
        <v>7</v>
      </c>
      <c r="G5309">
        <f>MONTH(US_Accidents_Dec20_updated[[#This Row],[Start_Time]])</f>
        <v>7</v>
      </c>
      <c r="H5309" t="str">
        <f>US_Accidents_Dec20_updated[[#This Row],[Description]]</f>
        <v>Between Pace Rd/Exit 104 and Porter Draw/Exit 106 - Accident.</v>
      </c>
      <c r="I5309" t="s">
        <v>50</v>
      </c>
      <c r="J5309">
        <f>IF(US_Accidents_Dec20_updated[[#This Row],[Visibility(mi)]]&gt;30, 30, MROUND(US_Accidents_Dec20_updated[[#This Row],[Visibility(mi)]],5))</f>
        <v>10</v>
      </c>
      <c r="K5309">
        <f>MROUND(US_Accidents_Dec20_updated[[#This Row],[Wind_Speed(mph)]],5)</f>
        <v>5</v>
      </c>
      <c r="L5309">
        <f>IF(US_Accidents_Dec20_updated[[#This Row],[Precipitation(in)]]&gt;0.1, 0.1, US_Accidents_Dec20_updated[[#This Row],[Precipitation(in)]])</f>
        <v>0</v>
      </c>
    </row>
    <row r="5310" spans="1:12" x14ac:dyDescent="0.25">
      <c r="A5310" t="str">
        <f>US_Accidents_Dec20_updated[[#This Row],[ID]]</f>
        <v>A-4217030</v>
      </c>
      <c r="B5310">
        <f>US_Accidents_Dec20_updated[[#This Row],[Start_Lat]]</f>
        <v>39.721890000000002</v>
      </c>
      <c r="C5310">
        <f>US_Accidents_Dec20_updated[[#This Row],[Start_Lng]]</f>
        <v>-105.00913</v>
      </c>
      <c r="D5310">
        <f>US_Accidents_Dec20_updated[[#This Row],[Severity]]-1</f>
        <v>2</v>
      </c>
      <c r="E5310">
        <f>HOUR(US_Accidents_Dec20_updated[[#This Row],[Start_Time]])</f>
        <v>6</v>
      </c>
      <c r="F5310">
        <f>DAY(US_Accidents_Dec20_updated[[#This Row],[Start_Time]])</f>
        <v>7</v>
      </c>
      <c r="G5310">
        <f>MONTH(US_Accidents_Dec20_updated[[#This Row],[Start_Time]])</f>
        <v>7</v>
      </c>
      <c r="H5310" t="str">
        <f>US_Accidents_Dec20_updated[[#This Row],[Description]]</f>
        <v>Between US-6/6th Ave/Exit 209 and Zuni St/Exit 209C - Accident.</v>
      </c>
      <c r="I5310" t="s">
        <v>50</v>
      </c>
      <c r="J5310">
        <f>IF(US_Accidents_Dec20_updated[[#This Row],[Visibility(mi)]]&gt;30, 30, MROUND(US_Accidents_Dec20_updated[[#This Row],[Visibility(mi)]],5))</f>
        <v>10</v>
      </c>
      <c r="K5310">
        <f>MROUND(US_Accidents_Dec20_updated[[#This Row],[Wind_Speed(mph)]],5)</f>
        <v>0</v>
      </c>
      <c r="L5310">
        <f>IF(US_Accidents_Dec20_updated[[#This Row],[Precipitation(in)]]&gt;0.1, 0.1, US_Accidents_Dec20_updated[[#This Row],[Precipitation(in)]])</f>
        <v>0</v>
      </c>
    </row>
    <row r="5311" spans="1:12" x14ac:dyDescent="0.25">
      <c r="A5311" t="str">
        <f>US_Accidents_Dec20_updated[[#This Row],[ID]]</f>
        <v>A-4217031</v>
      </c>
      <c r="B5311">
        <f>US_Accidents_Dec20_updated[[#This Row],[Start_Lat]]</f>
        <v>39.653689999999997</v>
      </c>
      <c r="C5311">
        <f>US_Accidents_Dec20_updated[[#This Row],[Start_Lng]]</f>
        <v>-104.94065000000001</v>
      </c>
      <c r="D5311">
        <f>US_Accidents_Dec20_updated[[#This Row],[Severity]]-1</f>
        <v>3</v>
      </c>
      <c r="E5311">
        <f>HOUR(US_Accidents_Dec20_updated[[#This Row],[Start_Time]])</f>
        <v>8</v>
      </c>
      <c r="F5311">
        <f>DAY(US_Accidents_Dec20_updated[[#This Row],[Start_Time]])</f>
        <v>7</v>
      </c>
      <c r="G5311">
        <f>MONTH(US_Accidents_Dec20_updated[[#This Row],[Start_Time]])</f>
        <v>7</v>
      </c>
      <c r="H5311" t="str">
        <f>US_Accidents_Dec20_updated[[#This Row],[Description]]</f>
        <v>Closed at US-285/E Hampden Ave - Road closed due to accident.</v>
      </c>
      <c r="I5311" t="s">
        <v>50</v>
      </c>
      <c r="J5311">
        <f>IF(US_Accidents_Dec20_updated[[#This Row],[Visibility(mi)]]&gt;30, 30, MROUND(US_Accidents_Dec20_updated[[#This Row],[Visibility(mi)]],5))</f>
        <v>10</v>
      </c>
      <c r="K5311">
        <f>MROUND(US_Accidents_Dec20_updated[[#This Row],[Wind_Speed(mph)]],5)</f>
        <v>0</v>
      </c>
      <c r="L5311">
        <f>IF(US_Accidents_Dec20_updated[[#This Row],[Precipitation(in)]]&gt;0.1, 0.1, US_Accidents_Dec20_updated[[#This Row],[Precipitation(in)]])</f>
        <v>0</v>
      </c>
    </row>
    <row r="5312" spans="1:12" x14ac:dyDescent="0.25">
      <c r="A5312" t="str">
        <f>US_Accidents_Dec20_updated[[#This Row],[ID]]</f>
        <v>A-4217034</v>
      </c>
      <c r="B5312">
        <f>US_Accidents_Dec20_updated[[#This Row],[Start_Lat]]</f>
        <v>39.856301000000002</v>
      </c>
      <c r="C5312">
        <f>US_Accidents_Dec20_updated[[#This Row],[Start_Lng]]</f>
        <v>-104.987278</v>
      </c>
      <c r="D5312">
        <f>US_Accidents_Dec20_updated[[#This Row],[Severity]]-1</f>
        <v>2</v>
      </c>
      <c r="E5312">
        <f>HOUR(US_Accidents_Dec20_updated[[#This Row],[Start_Time]])</f>
        <v>5</v>
      </c>
      <c r="F5312">
        <f>DAY(US_Accidents_Dec20_updated[[#This Row],[Start_Time]])</f>
        <v>7</v>
      </c>
      <c r="G5312">
        <f>MONTH(US_Accidents_Dec20_updated[[#This Row],[Start_Time]])</f>
        <v>7</v>
      </c>
      <c r="H5312" t="str">
        <f>US_Accidents_Dec20_updated[[#This Row],[Description]]</f>
        <v>At 84th Ave/Exit 219 - Accident.</v>
      </c>
      <c r="I5312" t="s">
        <v>50</v>
      </c>
      <c r="J5312">
        <f>IF(US_Accidents_Dec20_updated[[#This Row],[Visibility(mi)]]&gt;30, 30, MROUND(US_Accidents_Dec20_updated[[#This Row],[Visibility(mi)]],5))</f>
        <v>10</v>
      </c>
      <c r="K5312">
        <f>MROUND(US_Accidents_Dec20_updated[[#This Row],[Wind_Speed(mph)]],5)</f>
        <v>0</v>
      </c>
      <c r="L5312">
        <f>IF(US_Accidents_Dec20_updated[[#This Row],[Precipitation(in)]]&gt;0.1, 0.1, US_Accidents_Dec20_updated[[#This Row],[Precipitation(in)]])</f>
        <v>0</v>
      </c>
    </row>
    <row r="5313" spans="1:12" x14ac:dyDescent="0.25">
      <c r="A5313" t="str">
        <f>US_Accidents_Dec20_updated[[#This Row],[ID]]</f>
        <v>A-4217039</v>
      </c>
      <c r="B5313">
        <f>US_Accidents_Dec20_updated[[#This Row],[Start_Lat]]</f>
        <v>39.477021000000001</v>
      </c>
      <c r="C5313">
        <f>US_Accidents_Dec20_updated[[#This Row],[Start_Lng]]</f>
        <v>-107.993453</v>
      </c>
      <c r="D5313">
        <f>US_Accidents_Dec20_updated[[#This Row],[Severity]]-1</f>
        <v>2</v>
      </c>
      <c r="E5313">
        <f>HOUR(US_Accidents_Dec20_updated[[#This Row],[Start_Time]])</f>
        <v>10</v>
      </c>
      <c r="F5313">
        <f>DAY(US_Accidents_Dec20_updated[[#This Row],[Start_Time]])</f>
        <v>7</v>
      </c>
      <c r="G5313">
        <f>MONTH(US_Accidents_Dec20_updated[[#This Row],[Start_Time]])</f>
        <v>7</v>
      </c>
      <c r="H5313" t="str">
        <f>US_Accidents_Dec20_updated[[#This Row],[Description]]</f>
        <v>At CR-215/Exit 75 - Accident.</v>
      </c>
      <c r="I5313" t="s">
        <v>50</v>
      </c>
      <c r="J5313">
        <f>IF(US_Accidents_Dec20_updated[[#This Row],[Visibility(mi)]]&gt;30, 30, MROUND(US_Accidents_Dec20_updated[[#This Row],[Visibility(mi)]],5))</f>
        <v>10</v>
      </c>
      <c r="K5313">
        <f>MROUND(US_Accidents_Dec20_updated[[#This Row],[Wind_Speed(mph)]],5)</f>
        <v>0</v>
      </c>
      <c r="L5313">
        <f>IF(US_Accidents_Dec20_updated[[#This Row],[Precipitation(in)]]&gt;0.1, 0.1, US_Accidents_Dec20_updated[[#This Row],[Precipitation(in)]])</f>
        <v>0</v>
      </c>
    </row>
    <row r="5314" spans="1:12" x14ac:dyDescent="0.25">
      <c r="A5314" t="str">
        <f>US_Accidents_Dec20_updated[[#This Row],[ID]]</f>
        <v>A-4217045</v>
      </c>
      <c r="B5314">
        <f>US_Accidents_Dec20_updated[[#This Row],[Start_Lat]]</f>
        <v>39.885438999999998</v>
      </c>
      <c r="C5314">
        <f>US_Accidents_Dec20_updated[[#This Row],[Start_Lng]]</f>
        <v>-104.98766999999999</v>
      </c>
      <c r="D5314">
        <f>US_Accidents_Dec20_updated[[#This Row],[Severity]]-1</f>
        <v>2</v>
      </c>
      <c r="E5314">
        <f>HOUR(US_Accidents_Dec20_updated[[#This Row],[Start_Time]])</f>
        <v>11</v>
      </c>
      <c r="F5314">
        <f>DAY(US_Accidents_Dec20_updated[[#This Row],[Start_Time]])</f>
        <v>7</v>
      </c>
      <c r="G5314">
        <f>MONTH(US_Accidents_Dec20_updated[[#This Row],[Start_Time]])</f>
        <v>7</v>
      </c>
      <c r="H5314" t="str">
        <f>US_Accidents_Dec20_updated[[#This Row],[Description]]</f>
        <v>At 104th Ave/Exit 221 - Accident.</v>
      </c>
      <c r="I5314" t="s">
        <v>50</v>
      </c>
      <c r="J5314">
        <f>IF(US_Accidents_Dec20_updated[[#This Row],[Visibility(mi)]]&gt;30, 30, MROUND(US_Accidents_Dec20_updated[[#This Row],[Visibility(mi)]],5))</f>
        <v>10</v>
      </c>
      <c r="K5314">
        <f>MROUND(US_Accidents_Dec20_updated[[#This Row],[Wind_Speed(mph)]],5)</f>
        <v>5</v>
      </c>
      <c r="L5314">
        <f>IF(US_Accidents_Dec20_updated[[#This Row],[Precipitation(in)]]&gt;0.1, 0.1, US_Accidents_Dec20_updated[[#This Row],[Precipitation(in)]])</f>
        <v>0</v>
      </c>
    </row>
    <row r="5315" spans="1:12" x14ac:dyDescent="0.25">
      <c r="A5315" t="str">
        <f>US_Accidents_Dec20_updated[[#This Row],[ID]]</f>
        <v>A-4217052</v>
      </c>
      <c r="B5315">
        <f>US_Accidents_Dec20_updated[[#This Row],[Start_Lat]]</f>
        <v>39.494647999999998</v>
      </c>
      <c r="C5315">
        <f>US_Accidents_Dec20_updated[[#This Row],[Start_Lng]]</f>
        <v>-105.34137800000001</v>
      </c>
      <c r="D5315">
        <f>US_Accidents_Dec20_updated[[#This Row],[Severity]]-1</f>
        <v>3</v>
      </c>
      <c r="E5315">
        <f>HOUR(US_Accidents_Dec20_updated[[#This Row],[Start_Time]])</f>
        <v>14</v>
      </c>
      <c r="F5315">
        <f>DAY(US_Accidents_Dec20_updated[[#This Row],[Start_Time]])</f>
        <v>7</v>
      </c>
      <c r="G5315">
        <f>MONTH(US_Accidents_Dec20_updated[[#This Row],[Start_Time]])</f>
        <v>7</v>
      </c>
      <c r="H5315" t="str">
        <f>US_Accidents_Dec20_updated[[#This Row],[Description]]</f>
        <v>Closed at CR-97/S Foxton Rd - Road closed due to accident.</v>
      </c>
      <c r="I5315" t="s">
        <v>50</v>
      </c>
      <c r="J5315">
        <f>IF(US_Accidents_Dec20_updated[[#This Row],[Visibility(mi)]]&gt;30, 30, MROUND(US_Accidents_Dec20_updated[[#This Row],[Visibility(mi)]],5))</f>
        <v>10</v>
      </c>
      <c r="K5315">
        <f>MROUND(US_Accidents_Dec20_updated[[#This Row],[Wind_Speed(mph)]],5)</f>
        <v>10</v>
      </c>
      <c r="L5315">
        <f>IF(US_Accidents_Dec20_updated[[#This Row],[Precipitation(in)]]&gt;0.1, 0.1, US_Accidents_Dec20_updated[[#This Row],[Precipitation(in)]])</f>
        <v>0</v>
      </c>
    </row>
    <row r="5316" spans="1:12" x14ac:dyDescent="0.25">
      <c r="A5316" t="str">
        <f>US_Accidents_Dec20_updated[[#This Row],[ID]]</f>
        <v>A-4217053</v>
      </c>
      <c r="B5316">
        <f>US_Accidents_Dec20_updated[[#This Row],[Start_Lat]]</f>
        <v>39.496417000000001</v>
      </c>
      <c r="C5316">
        <f>US_Accidents_Dec20_updated[[#This Row],[Start_Lng]]</f>
        <v>-105.33559700000001</v>
      </c>
      <c r="D5316">
        <f>US_Accidents_Dec20_updated[[#This Row],[Severity]]-1</f>
        <v>3</v>
      </c>
      <c r="E5316">
        <f>HOUR(US_Accidents_Dec20_updated[[#This Row],[Start_Time]])</f>
        <v>14</v>
      </c>
      <c r="F5316">
        <f>DAY(US_Accidents_Dec20_updated[[#This Row],[Start_Time]])</f>
        <v>7</v>
      </c>
      <c r="G5316">
        <f>MONTH(US_Accidents_Dec20_updated[[#This Row],[Start_Time]])</f>
        <v>7</v>
      </c>
      <c r="H5316" t="str">
        <f>US_Accidents_Dec20_updated[[#This Row],[Description]]</f>
        <v>Closed at CR-62/Geneva Rd/Guanella Pass Rd - Road closed due to accident.</v>
      </c>
      <c r="I5316" t="s">
        <v>50</v>
      </c>
      <c r="J5316">
        <f>IF(US_Accidents_Dec20_updated[[#This Row],[Visibility(mi)]]&gt;30, 30, MROUND(US_Accidents_Dec20_updated[[#This Row],[Visibility(mi)]],5))</f>
        <v>10</v>
      </c>
      <c r="K5316">
        <f>MROUND(US_Accidents_Dec20_updated[[#This Row],[Wind_Speed(mph)]],5)</f>
        <v>0</v>
      </c>
      <c r="L5316">
        <f>IF(US_Accidents_Dec20_updated[[#This Row],[Precipitation(in)]]&gt;0.1, 0.1, US_Accidents_Dec20_updated[[#This Row],[Precipitation(in)]])</f>
        <v>0</v>
      </c>
    </row>
    <row r="5317" spans="1:12" x14ac:dyDescent="0.25">
      <c r="A5317" t="str">
        <f>US_Accidents_Dec20_updated[[#This Row],[ID]]</f>
        <v>A-4217054</v>
      </c>
      <c r="B5317">
        <f>US_Accidents_Dec20_updated[[#This Row],[Start_Lat]]</f>
        <v>39.149711000000003</v>
      </c>
      <c r="C5317">
        <f>US_Accidents_Dec20_updated[[#This Row],[Start_Lng]]</f>
        <v>-104.91425</v>
      </c>
      <c r="D5317">
        <f>US_Accidents_Dec20_updated[[#This Row],[Severity]]-1</f>
        <v>3</v>
      </c>
      <c r="E5317">
        <f>HOUR(US_Accidents_Dec20_updated[[#This Row],[Start_Time]])</f>
        <v>14</v>
      </c>
      <c r="F5317">
        <f>DAY(US_Accidents_Dec20_updated[[#This Row],[Start_Time]])</f>
        <v>7</v>
      </c>
      <c r="G5317">
        <f>MONTH(US_Accidents_Dec20_updated[[#This Row],[Start_Time]])</f>
        <v>7</v>
      </c>
      <c r="H5317" t="str">
        <f>US_Accidents_Dec20_updated[[#This Row],[Description]]</f>
        <v>Closed at CO-105/S Perry Park Rd - Road closed due to accident.</v>
      </c>
      <c r="I5317" t="s">
        <v>50</v>
      </c>
      <c r="J5317">
        <f>IF(US_Accidents_Dec20_updated[[#This Row],[Visibility(mi)]]&gt;30, 30, MROUND(US_Accidents_Dec20_updated[[#This Row],[Visibility(mi)]],5))</f>
        <v>10</v>
      </c>
      <c r="K5317">
        <f>MROUND(US_Accidents_Dec20_updated[[#This Row],[Wind_Speed(mph)]],5)</f>
        <v>15</v>
      </c>
      <c r="L5317">
        <f>IF(US_Accidents_Dec20_updated[[#This Row],[Precipitation(in)]]&gt;0.1, 0.1, US_Accidents_Dec20_updated[[#This Row],[Precipitation(in)]])</f>
        <v>0</v>
      </c>
    </row>
    <row r="5318" spans="1:12" x14ac:dyDescent="0.25">
      <c r="A5318" t="str">
        <f>US_Accidents_Dec20_updated[[#This Row],[ID]]</f>
        <v>A-4217055</v>
      </c>
      <c r="B5318">
        <f>US_Accidents_Dec20_updated[[#This Row],[Start_Lat]]</f>
        <v>39.141114000000002</v>
      </c>
      <c r="C5318">
        <f>US_Accidents_Dec20_updated[[#This Row],[Start_Lng]]</f>
        <v>-104.914045</v>
      </c>
      <c r="D5318">
        <f>US_Accidents_Dec20_updated[[#This Row],[Severity]]-1</f>
        <v>3</v>
      </c>
      <c r="E5318">
        <f>HOUR(US_Accidents_Dec20_updated[[#This Row],[Start_Time]])</f>
        <v>14</v>
      </c>
      <c r="F5318">
        <f>DAY(US_Accidents_Dec20_updated[[#This Row],[Start_Time]])</f>
        <v>7</v>
      </c>
      <c r="G5318">
        <f>MONTH(US_Accidents_Dec20_updated[[#This Row],[Start_Time]])</f>
        <v>7</v>
      </c>
      <c r="H5318" t="str">
        <f>US_Accidents_Dec20_updated[[#This Row],[Description]]</f>
        <v>Closed at CR-74/W Noe Rd - Road closed due to accident.</v>
      </c>
      <c r="I5318" t="s">
        <v>50</v>
      </c>
      <c r="J5318">
        <f>IF(US_Accidents_Dec20_updated[[#This Row],[Visibility(mi)]]&gt;30, 30, MROUND(US_Accidents_Dec20_updated[[#This Row],[Visibility(mi)]],5))</f>
        <v>10</v>
      </c>
      <c r="K5318">
        <f>MROUND(US_Accidents_Dec20_updated[[#This Row],[Wind_Speed(mph)]],5)</f>
        <v>15</v>
      </c>
      <c r="L5318">
        <f>IF(US_Accidents_Dec20_updated[[#This Row],[Precipitation(in)]]&gt;0.1, 0.1, US_Accidents_Dec20_updated[[#This Row],[Precipitation(in)]])</f>
        <v>0</v>
      </c>
    </row>
    <row r="5319" spans="1:12" x14ac:dyDescent="0.25">
      <c r="A5319" t="str">
        <f>US_Accidents_Dec20_updated[[#This Row],[ID]]</f>
        <v>A-4217056</v>
      </c>
      <c r="B5319">
        <f>US_Accidents_Dec20_updated[[#This Row],[Start_Lat]]</f>
        <v>39.778359999999999</v>
      </c>
      <c r="C5319">
        <f>US_Accidents_Dec20_updated[[#This Row],[Start_Lng]]</f>
        <v>-104.89577300000001</v>
      </c>
      <c r="D5319">
        <f>US_Accidents_Dec20_updated[[#This Row],[Severity]]-1</f>
        <v>2</v>
      </c>
      <c r="E5319">
        <f>HOUR(US_Accidents_Dec20_updated[[#This Row],[Start_Time]])</f>
        <v>15</v>
      </c>
      <c r="F5319">
        <f>DAY(US_Accidents_Dec20_updated[[#This Row],[Start_Time]])</f>
        <v>7</v>
      </c>
      <c r="G5319">
        <f>MONTH(US_Accidents_Dec20_updated[[#This Row],[Start_Time]])</f>
        <v>7</v>
      </c>
      <c r="H5319" t="str">
        <f>US_Accidents_Dec20_updated[[#This Row],[Description]]</f>
        <v>At Quebec St/Exit 278 - Accident.</v>
      </c>
      <c r="I5319" t="s">
        <v>50</v>
      </c>
      <c r="J5319">
        <f>IF(US_Accidents_Dec20_updated[[#This Row],[Visibility(mi)]]&gt;30, 30, MROUND(US_Accidents_Dec20_updated[[#This Row],[Visibility(mi)]],5))</f>
        <v>10</v>
      </c>
      <c r="K5319">
        <f>MROUND(US_Accidents_Dec20_updated[[#This Row],[Wind_Speed(mph)]],5)</f>
        <v>0</v>
      </c>
      <c r="L5319">
        <f>IF(US_Accidents_Dec20_updated[[#This Row],[Precipitation(in)]]&gt;0.1, 0.1, US_Accidents_Dec20_updated[[#This Row],[Precipitation(in)]])</f>
        <v>0</v>
      </c>
    </row>
    <row r="5320" spans="1:12" x14ac:dyDescent="0.25">
      <c r="A5320" t="str">
        <f>US_Accidents_Dec20_updated[[#This Row],[ID]]</f>
        <v>A-4217058</v>
      </c>
      <c r="B5320">
        <f>US_Accidents_Dec20_updated[[#This Row],[Start_Lat]]</f>
        <v>39.4985</v>
      </c>
      <c r="C5320">
        <f>US_Accidents_Dec20_updated[[#This Row],[Start_Lng]]</f>
        <v>-105.333623</v>
      </c>
      <c r="D5320">
        <f>US_Accidents_Dec20_updated[[#This Row],[Severity]]-1</f>
        <v>3</v>
      </c>
      <c r="E5320">
        <f>HOUR(US_Accidents_Dec20_updated[[#This Row],[Start_Time]])</f>
        <v>14</v>
      </c>
      <c r="F5320">
        <f>DAY(US_Accidents_Dec20_updated[[#This Row],[Start_Time]])</f>
        <v>7</v>
      </c>
      <c r="G5320">
        <f>MONTH(US_Accidents_Dec20_updated[[#This Row],[Start_Time]])</f>
        <v>7</v>
      </c>
      <c r="H5320" t="str">
        <f>US_Accidents_Dec20_updated[[#This Row],[Description]]</f>
        <v>Closed at Elk Creek Rd - Road closed due to accident.</v>
      </c>
      <c r="I5320" t="s">
        <v>50</v>
      </c>
      <c r="J5320">
        <f>IF(US_Accidents_Dec20_updated[[#This Row],[Visibility(mi)]]&gt;30, 30, MROUND(US_Accidents_Dec20_updated[[#This Row],[Visibility(mi)]],5))</f>
        <v>10</v>
      </c>
      <c r="K5320">
        <f>MROUND(US_Accidents_Dec20_updated[[#This Row],[Wind_Speed(mph)]],5)</f>
        <v>10</v>
      </c>
      <c r="L5320">
        <f>IF(US_Accidents_Dec20_updated[[#This Row],[Precipitation(in)]]&gt;0.1, 0.1, US_Accidents_Dec20_updated[[#This Row],[Precipitation(in)]])</f>
        <v>0</v>
      </c>
    </row>
    <row r="5321" spans="1:12" x14ac:dyDescent="0.25">
      <c r="A5321" t="str">
        <f>US_Accidents_Dec20_updated[[#This Row],[ID]]</f>
        <v>A-4217063</v>
      </c>
      <c r="B5321">
        <f>US_Accidents_Dec20_updated[[#This Row],[Start_Lat]]</f>
        <v>39.563920000000003</v>
      </c>
      <c r="C5321">
        <f>US_Accidents_Dec20_updated[[#This Row],[Start_Lng]]</f>
        <v>-104.87177</v>
      </c>
      <c r="D5321">
        <f>US_Accidents_Dec20_updated[[#This Row],[Severity]]-1</f>
        <v>2</v>
      </c>
      <c r="E5321">
        <f>HOUR(US_Accidents_Dec20_updated[[#This Row],[Start_Time]])</f>
        <v>16</v>
      </c>
      <c r="F5321">
        <f>DAY(US_Accidents_Dec20_updated[[#This Row],[Start_Time]])</f>
        <v>7</v>
      </c>
      <c r="G5321">
        <f>MONTH(US_Accidents_Dec20_updated[[#This Row],[Start_Time]])</f>
        <v>7</v>
      </c>
      <c r="H5321" t="str">
        <f>US_Accidents_Dec20_updated[[#This Row],[Description]]</f>
        <v>At County Line Rd/Exit 195 - Accident.</v>
      </c>
      <c r="I5321" t="s">
        <v>1203</v>
      </c>
      <c r="J5321">
        <f>IF(US_Accidents_Dec20_updated[[#This Row],[Visibility(mi)]]&gt;30, 30, MROUND(US_Accidents_Dec20_updated[[#This Row],[Visibility(mi)]],5))</f>
        <v>5</v>
      </c>
      <c r="K5321">
        <f>MROUND(US_Accidents_Dec20_updated[[#This Row],[Wind_Speed(mph)]],5)</f>
        <v>20</v>
      </c>
      <c r="L5321">
        <f>IF(US_Accidents_Dec20_updated[[#This Row],[Precipitation(in)]]&gt;0.1, 0.1, US_Accidents_Dec20_updated[[#This Row],[Precipitation(in)]])</f>
        <v>0.1</v>
      </c>
    </row>
    <row r="5322" spans="1:12" x14ac:dyDescent="0.25">
      <c r="A5322" t="str">
        <f>US_Accidents_Dec20_updated[[#This Row],[ID]]</f>
        <v>A-4217064</v>
      </c>
      <c r="B5322">
        <f>US_Accidents_Dec20_updated[[#This Row],[Start_Lat]]</f>
        <v>38.558664</v>
      </c>
      <c r="C5322">
        <f>US_Accidents_Dec20_updated[[#This Row],[Start_Lng]]</f>
        <v>-104.650282</v>
      </c>
      <c r="D5322">
        <f>US_Accidents_Dec20_updated[[#This Row],[Severity]]-1</f>
        <v>2</v>
      </c>
      <c r="E5322">
        <f>HOUR(US_Accidents_Dec20_updated[[#This Row],[Start_Time]])</f>
        <v>16</v>
      </c>
      <c r="F5322">
        <f>DAY(US_Accidents_Dec20_updated[[#This Row],[Start_Time]])</f>
        <v>7</v>
      </c>
      <c r="G5322">
        <f>MONTH(US_Accidents_Dec20_updated[[#This Row],[Start_Time]])</f>
        <v>7</v>
      </c>
      <c r="H5322" t="str">
        <f>US_Accidents_Dec20_updated[[#This Row],[Description]]</f>
        <v>At Pikes Peak Meadows/Exit 122 - Accident.</v>
      </c>
      <c r="I5322" t="s">
        <v>50</v>
      </c>
      <c r="J5322">
        <f>IF(US_Accidents_Dec20_updated[[#This Row],[Visibility(mi)]]&gt;30, 30, MROUND(US_Accidents_Dec20_updated[[#This Row],[Visibility(mi)]],5))</f>
        <v>10</v>
      </c>
      <c r="K5322">
        <f>MROUND(US_Accidents_Dec20_updated[[#This Row],[Wind_Speed(mph)]],5)</f>
        <v>15</v>
      </c>
      <c r="L5322">
        <f>IF(US_Accidents_Dec20_updated[[#This Row],[Precipitation(in)]]&gt;0.1, 0.1, US_Accidents_Dec20_updated[[#This Row],[Precipitation(in)]])</f>
        <v>0</v>
      </c>
    </row>
    <row r="5323" spans="1:12" x14ac:dyDescent="0.25">
      <c r="A5323" t="str">
        <f>US_Accidents_Dec20_updated[[#This Row],[ID]]</f>
        <v>A-4217065</v>
      </c>
      <c r="B5323">
        <f>US_Accidents_Dec20_updated[[#This Row],[Start_Lat]]</f>
        <v>39.856301000000002</v>
      </c>
      <c r="C5323">
        <f>US_Accidents_Dec20_updated[[#This Row],[Start_Lng]]</f>
        <v>-104.987278</v>
      </c>
      <c r="D5323">
        <f>US_Accidents_Dec20_updated[[#This Row],[Severity]]-1</f>
        <v>2</v>
      </c>
      <c r="E5323">
        <f>HOUR(US_Accidents_Dec20_updated[[#This Row],[Start_Time]])</f>
        <v>17</v>
      </c>
      <c r="F5323">
        <f>DAY(US_Accidents_Dec20_updated[[#This Row],[Start_Time]])</f>
        <v>7</v>
      </c>
      <c r="G5323">
        <f>MONTH(US_Accidents_Dec20_updated[[#This Row],[Start_Time]])</f>
        <v>7</v>
      </c>
      <c r="H5323" t="str">
        <f>US_Accidents_Dec20_updated[[#This Row],[Description]]</f>
        <v>At 84th Ave/Exit 219 - Accident.</v>
      </c>
      <c r="I5323" t="s">
        <v>50</v>
      </c>
      <c r="J5323">
        <f>IF(US_Accidents_Dec20_updated[[#This Row],[Visibility(mi)]]&gt;30, 30, MROUND(US_Accidents_Dec20_updated[[#This Row],[Visibility(mi)]],5))</f>
        <v>30</v>
      </c>
      <c r="K5323">
        <f>MROUND(US_Accidents_Dec20_updated[[#This Row],[Wind_Speed(mph)]],5)</f>
        <v>15</v>
      </c>
      <c r="L5323">
        <f>IF(US_Accidents_Dec20_updated[[#This Row],[Precipitation(in)]]&gt;0.1, 0.1, US_Accidents_Dec20_updated[[#This Row],[Precipitation(in)]])</f>
        <v>0</v>
      </c>
    </row>
    <row r="5324" spans="1:12" x14ac:dyDescent="0.25">
      <c r="A5324" t="str">
        <f>US_Accidents_Dec20_updated[[#This Row],[ID]]</f>
        <v>A-4217066</v>
      </c>
      <c r="B5324">
        <f>US_Accidents_Dec20_updated[[#This Row],[Start_Lat]]</f>
        <v>39.679209999999998</v>
      </c>
      <c r="C5324">
        <f>US_Accidents_Dec20_updated[[#This Row],[Start_Lng]]</f>
        <v>-105.90351</v>
      </c>
      <c r="D5324">
        <f>US_Accidents_Dec20_updated[[#This Row],[Severity]]-1</f>
        <v>3</v>
      </c>
      <c r="E5324">
        <f>HOUR(US_Accidents_Dec20_updated[[#This Row],[Start_Time]])</f>
        <v>17</v>
      </c>
      <c r="F5324">
        <f>DAY(US_Accidents_Dec20_updated[[#This Row],[Start_Time]])</f>
        <v>7</v>
      </c>
      <c r="G5324">
        <f>MONTH(US_Accidents_Dec20_updated[[#This Row],[Start_Time]])</f>
        <v>7</v>
      </c>
      <c r="H5324" t="str">
        <f>US_Accidents_Dec20_updated[[#This Row],[Description]]</f>
        <v>Closed between US-6/Exit 216 and Eisenhower Memorial Tunl (West) - Road closed due to accident. Road marking work.</v>
      </c>
      <c r="I5324" t="s">
        <v>1203</v>
      </c>
      <c r="J5324">
        <f>IF(US_Accidents_Dec20_updated[[#This Row],[Visibility(mi)]]&gt;30, 30, MROUND(US_Accidents_Dec20_updated[[#This Row],[Visibility(mi)]],5))</f>
        <v>10</v>
      </c>
      <c r="K5324">
        <f>MROUND(US_Accidents_Dec20_updated[[#This Row],[Wind_Speed(mph)]],5)</f>
        <v>10</v>
      </c>
      <c r="L5324">
        <f>IF(US_Accidents_Dec20_updated[[#This Row],[Precipitation(in)]]&gt;0.1, 0.1, US_Accidents_Dec20_updated[[#This Row],[Precipitation(in)]])</f>
        <v>0.02</v>
      </c>
    </row>
    <row r="5325" spans="1:12" x14ac:dyDescent="0.25">
      <c r="A5325" t="str">
        <f>US_Accidents_Dec20_updated[[#This Row],[ID]]</f>
        <v>A-4217067</v>
      </c>
      <c r="B5325">
        <f>US_Accidents_Dec20_updated[[#This Row],[Start_Lat]]</f>
        <v>38.114736000000001</v>
      </c>
      <c r="C5325">
        <f>US_Accidents_Dec20_updated[[#This Row],[Start_Lng]]</f>
        <v>-104.67294</v>
      </c>
      <c r="D5325">
        <f>US_Accidents_Dec20_updated[[#This Row],[Severity]]-1</f>
        <v>2</v>
      </c>
      <c r="E5325">
        <f>HOUR(US_Accidents_Dec20_updated[[#This Row],[Start_Time]])</f>
        <v>19</v>
      </c>
      <c r="F5325">
        <f>DAY(US_Accidents_Dec20_updated[[#This Row],[Start_Time]])</f>
        <v>7</v>
      </c>
      <c r="G5325">
        <f>MONTH(US_Accidents_Dec20_updated[[#This Row],[Start_Time]])</f>
        <v>7</v>
      </c>
      <c r="H5325" t="str">
        <f>US_Accidents_Dec20_updated[[#This Row],[Description]]</f>
        <v>At Verde Rd/Exit 87 - Accident.</v>
      </c>
      <c r="I5325" t="s">
        <v>50</v>
      </c>
      <c r="J5325">
        <f>IF(US_Accidents_Dec20_updated[[#This Row],[Visibility(mi)]]&gt;30, 30, MROUND(US_Accidents_Dec20_updated[[#This Row],[Visibility(mi)]],5))</f>
        <v>10</v>
      </c>
      <c r="K5325">
        <f>MROUND(US_Accidents_Dec20_updated[[#This Row],[Wind_Speed(mph)]],5)</f>
        <v>10</v>
      </c>
      <c r="L5325">
        <f>IF(US_Accidents_Dec20_updated[[#This Row],[Precipitation(in)]]&gt;0.1, 0.1, US_Accidents_Dec20_updated[[#This Row],[Precipitation(in)]])</f>
        <v>0</v>
      </c>
    </row>
    <row r="5326" spans="1:12" x14ac:dyDescent="0.25">
      <c r="A5326" t="str">
        <f>US_Accidents_Dec20_updated[[#This Row],[ID]]</f>
        <v>A-4217068</v>
      </c>
      <c r="B5326">
        <f>US_Accidents_Dec20_updated[[#This Row],[Start_Lat]]</f>
        <v>38.113615000000003</v>
      </c>
      <c r="C5326">
        <f>US_Accidents_Dec20_updated[[#This Row],[Start_Lng]]</f>
        <v>-102.954374</v>
      </c>
      <c r="D5326">
        <f>US_Accidents_Dec20_updated[[#This Row],[Severity]]-1</f>
        <v>2</v>
      </c>
      <c r="E5326">
        <f>HOUR(US_Accidents_Dec20_updated[[#This Row],[Start_Time]])</f>
        <v>21</v>
      </c>
      <c r="F5326">
        <f>DAY(US_Accidents_Dec20_updated[[#This Row],[Start_Time]])</f>
        <v>7</v>
      </c>
      <c r="G5326">
        <f>MONTH(US_Accidents_Dec20_updated[[#This Row],[Start_Time]])</f>
        <v>7</v>
      </c>
      <c r="H5326" t="str">
        <f>US_Accidents_Dec20_updated[[#This Row],[Description]]</f>
        <v>At US-287 - Accident.</v>
      </c>
      <c r="I5326" t="s">
        <v>50</v>
      </c>
      <c r="J5326">
        <f>IF(US_Accidents_Dec20_updated[[#This Row],[Visibility(mi)]]&gt;30, 30, MROUND(US_Accidents_Dec20_updated[[#This Row],[Visibility(mi)]],5))</f>
        <v>10</v>
      </c>
      <c r="K5326">
        <f>MROUND(US_Accidents_Dec20_updated[[#This Row],[Wind_Speed(mph)]],5)</f>
        <v>15</v>
      </c>
      <c r="L5326">
        <f>IF(US_Accidents_Dec20_updated[[#This Row],[Precipitation(in)]]&gt;0.1, 0.1, US_Accidents_Dec20_updated[[#This Row],[Precipitation(in)]])</f>
        <v>0</v>
      </c>
    </row>
    <row r="5327" spans="1:12" x14ac:dyDescent="0.25">
      <c r="A5327" t="str">
        <f>US_Accidents_Dec20_updated[[#This Row],[ID]]</f>
        <v>A-4217069</v>
      </c>
      <c r="B5327">
        <f>US_Accidents_Dec20_updated[[#This Row],[Start_Lat]]</f>
        <v>39.681640000000002</v>
      </c>
      <c r="C5327">
        <f>US_Accidents_Dec20_updated[[#This Row],[Start_Lng]]</f>
        <v>-105.89232699999999</v>
      </c>
      <c r="D5327">
        <f>US_Accidents_Dec20_updated[[#This Row],[Severity]]-1</f>
        <v>2</v>
      </c>
      <c r="E5327">
        <f>HOUR(US_Accidents_Dec20_updated[[#This Row],[Start_Time]])</f>
        <v>19</v>
      </c>
      <c r="F5327">
        <f>DAY(US_Accidents_Dec20_updated[[#This Row],[Start_Time]])</f>
        <v>7</v>
      </c>
      <c r="G5327">
        <f>MONTH(US_Accidents_Dec20_updated[[#This Row],[Start_Time]])</f>
        <v>7</v>
      </c>
      <c r="H5327" t="str">
        <f>US_Accidents_Dec20_updated[[#This Row],[Description]]</f>
        <v>At US-6/Exit 216 - Accident.</v>
      </c>
      <c r="I5327" t="s">
        <v>1203</v>
      </c>
      <c r="J5327">
        <f>IF(US_Accidents_Dec20_updated[[#This Row],[Visibility(mi)]]&gt;30, 30, MROUND(US_Accidents_Dec20_updated[[#This Row],[Visibility(mi)]],5))</f>
        <v>10</v>
      </c>
      <c r="K5327">
        <f>MROUND(US_Accidents_Dec20_updated[[#This Row],[Wind_Speed(mph)]],5)</f>
        <v>5</v>
      </c>
      <c r="L5327">
        <f>IF(US_Accidents_Dec20_updated[[#This Row],[Precipitation(in)]]&gt;0.1, 0.1, US_Accidents_Dec20_updated[[#This Row],[Precipitation(in)]])</f>
        <v>0</v>
      </c>
    </row>
    <row r="5328" spans="1:12" x14ac:dyDescent="0.25">
      <c r="A5328" t="str">
        <f>US_Accidents_Dec20_updated[[#This Row],[ID]]</f>
        <v>A-4217077</v>
      </c>
      <c r="B5328">
        <f>US_Accidents_Dec20_updated[[#This Row],[Start_Lat]]</f>
        <v>39.856301000000002</v>
      </c>
      <c r="C5328">
        <f>US_Accidents_Dec20_updated[[#This Row],[Start_Lng]]</f>
        <v>-104.987278</v>
      </c>
      <c r="D5328">
        <f>US_Accidents_Dec20_updated[[#This Row],[Severity]]-1</f>
        <v>2</v>
      </c>
      <c r="E5328">
        <f>HOUR(US_Accidents_Dec20_updated[[#This Row],[Start_Time]])</f>
        <v>22</v>
      </c>
      <c r="F5328">
        <f>DAY(US_Accidents_Dec20_updated[[#This Row],[Start_Time]])</f>
        <v>7</v>
      </c>
      <c r="G5328">
        <f>MONTH(US_Accidents_Dec20_updated[[#This Row],[Start_Time]])</f>
        <v>7</v>
      </c>
      <c r="H5328" t="str">
        <f>US_Accidents_Dec20_updated[[#This Row],[Description]]</f>
        <v>At 84th Ave/Exit 219 - Accident.</v>
      </c>
      <c r="I5328" t="s">
        <v>50</v>
      </c>
      <c r="J5328">
        <f>IF(US_Accidents_Dec20_updated[[#This Row],[Visibility(mi)]]&gt;30, 30, MROUND(US_Accidents_Dec20_updated[[#This Row],[Visibility(mi)]],5))</f>
        <v>10</v>
      </c>
      <c r="K5328">
        <f>MROUND(US_Accidents_Dec20_updated[[#This Row],[Wind_Speed(mph)]],5)</f>
        <v>0</v>
      </c>
      <c r="L5328">
        <f>IF(US_Accidents_Dec20_updated[[#This Row],[Precipitation(in)]]&gt;0.1, 0.1, US_Accidents_Dec20_updated[[#This Row],[Precipitation(in)]])</f>
        <v>0</v>
      </c>
    </row>
    <row r="5329" spans="1:12" x14ac:dyDescent="0.25">
      <c r="A5329" t="str">
        <f>US_Accidents_Dec20_updated[[#This Row],[ID]]</f>
        <v>A-4217078</v>
      </c>
      <c r="B5329">
        <f>US_Accidents_Dec20_updated[[#This Row],[Start_Lat]]</f>
        <v>39.834919999999997</v>
      </c>
      <c r="C5329">
        <f>US_Accidents_Dec20_updated[[#This Row],[Start_Lng]]</f>
        <v>-104.98365</v>
      </c>
      <c r="D5329">
        <f>US_Accidents_Dec20_updated[[#This Row],[Severity]]-1</f>
        <v>1</v>
      </c>
      <c r="E5329">
        <f>HOUR(US_Accidents_Dec20_updated[[#This Row],[Start_Time]])</f>
        <v>22</v>
      </c>
      <c r="F5329">
        <f>DAY(US_Accidents_Dec20_updated[[#This Row],[Start_Time]])</f>
        <v>7</v>
      </c>
      <c r="G5329">
        <f>MONTH(US_Accidents_Dec20_updated[[#This Row],[Start_Time]])</f>
        <v>7</v>
      </c>
      <c r="H5329" t="str">
        <f>US_Accidents_Dec20_updated[[#This Row],[Description]]</f>
        <v>At US-36/Exit 217 - Accident.</v>
      </c>
      <c r="I5329" t="s">
        <v>50</v>
      </c>
      <c r="J5329">
        <f>IF(US_Accidents_Dec20_updated[[#This Row],[Visibility(mi)]]&gt;30, 30, MROUND(US_Accidents_Dec20_updated[[#This Row],[Visibility(mi)]],5))</f>
        <v>10</v>
      </c>
      <c r="K5329">
        <f>MROUND(US_Accidents_Dec20_updated[[#This Row],[Wind_Speed(mph)]],5)</f>
        <v>5</v>
      </c>
      <c r="L5329">
        <f>IF(US_Accidents_Dec20_updated[[#This Row],[Precipitation(in)]]&gt;0.1, 0.1, US_Accidents_Dec20_updated[[#This Row],[Precipitation(in)]])</f>
        <v>0</v>
      </c>
    </row>
    <row r="5330" spans="1:12" x14ac:dyDescent="0.25">
      <c r="A5330" t="str">
        <f>US_Accidents_Dec20_updated[[#This Row],[ID]]</f>
        <v>A-4217079</v>
      </c>
      <c r="B5330">
        <f>US_Accidents_Dec20_updated[[#This Row],[Start_Lat]]</f>
        <v>40.850721999999998</v>
      </c>
      <c r="C5330">
        <f>US_Accidents_Dec20_updated[[#This Row],[Start_Lng]]</f>
        <v>-104.795185</v>
      </c>
      <c r="D5330">
        <f>US_Accidents_Dec20_updated[[#This Row],[Severity]]-1</f>
        <v>2</v>
      </c>
      <c r="E5330">
        <f>HOUR(US_Accidents_Dec20_updated[[#This Row],[Start_Time]])</f>
        <v>22</v>
      </c>
      <c r="F5330">
        <f>DAY(US_Accidents_Dec20_updated[[#This Row],[Start_Time]])</f>
        <v>7</v>
      </c>
      <c r="G5330">
        <f>MONTH(US_Accidents_Dec20_updated[[#This Row],[Start_Time]])</f>
        <v>7</v>
      </c>
      <c r="H5330" t="str">
        <f>US_Accidents_Dec20_updated[[#This Row],[Description]]</f>
        <v>At CR-100 - Accident.</v>
      </c>
      <c r="I5330" t="s">
        <v>50</v>
      </c>
      <c r="J5330">
        <f>IF(US_Accidents_Dec20_updated[[#This Row],[Visibility(mi)]]&gt;30, 30, MROUND(US_Accidents_Dec20_updated[[#This Row],[Visibility(mi)]],5))</f>
        <v>10</v>
      </c>
      <c r="K5330">
        <f>MROUND(US_Accidents_Dec20_updated[[#This Row],[Wind_Speed(mph)]],5)</f>
        <v>5</v>
      </c>
      <c r="L5330">
        <f>IF(US_Accidents_Dec20_updated[[#This Row],[Precipitation(in)]]&gt;0.1, 0.1, US_Accidents_Dec20_updated[[#This Row],[Precipitation(in)]])</f>
        <v>0</v>
      </c>
    </row>
    <row r="5331" spans="1:12" x14ac:dyDescent="0.25">
      <c r="A5331" t="str">
        <f>US_Accidents_Dec20_updated[[#This Row],[ID]]</f>
        <v>A-4217080</v>
      </c>
      <c r="B5331">
        <f>US_Accidents_Dec20_updated[[#This Row],[Start_Lat]]</f>
        <v>40.812159000000001</v>
      </c>
      <c r="C5331">
        <f>US_Accidents_Dec20_updated[[#This Row],[Start_Lng]]</f>
        <v>-104.79132</v>
      </c>
      <c r="D5331">
        <f>US_Accidents_Dec20_updated[[#This Row],[Severity]]-1</f>
        <v>2</v>
      </c>
      <c r="E5331">
        <f>HOUR(US_Accidents_Dec20_updated[[#This Row],[Start_Time]])</f>
        <v>22</v>
      </c>
      <c r="F5331">
        <f>DAY(US_Accidents_Dec20_updated[[#This Row],[Start_Time]])</f>
        <v>7</v>
      </c>
      <c r="G5331">
        <f>MONTH(US_Accidents_Dec20_updated[[#This Row],[Start_Time]])</f>
        <v>7</v>
      </c>
      <c r="H5331" t="str">
        <f>US_Accidents_Dec20_updated[[#This Row],[Description]]</f>
        <v>At CR-122 - Accident.</v>
      </c>
      <c r="I5331" t="s">
        <v>50</v>
      </c>
      <c r="J5331">
        <f>IF(US_Accidents_Dec20_updated[[#This Row],[Visibility(mi)]]&gt;30, 30, MROUND(US_Accidents_Dec20_updated[[#This Row],[Visibility(mi)]],5))</f>
        <v>10</v>
      </c>
      <c r="K5331">
        <f>MROUND(US_Accidents_Dec20_updated[[#This Row],[Wind_Speed(mph)]],5)</f>
        <v>5</v>
      </c>
      <c r="L5331">
        <f>IF(US_Accidents_Dec20_updated[[#This Row],[Precipitation(in)]]&gt;0.1, 0.1, US_Accidents_Dec20_updated[[#This Row],[Precipitation(in)]])</f>
        <v>0</v>
      </c>
    </row>
    <row r="5332" spans="1:12" x14ac:dyDescent="0.25">
      <c r="A5332" t="str">
        <f>US_Accidents_Dec20_updated[[#This Row],[ID]]</f>
        <v>A-4217081</v>
      </c>
      <c r="B5332">
        <f>US_Accidents_Dec20_updated[[#This Row],[Start_Lat]]</f>
        <v>39.856301000000002</v>
      </c>
      <c r="C5332">
        <f>US_Accidents_Dec20_updated[[#This Row],[Start_Lng]]</f>
        <v>-104.987278</v>
      </c>
      <c r="D5332">
        <f>US_Accidents_Dec20_updated[[#This Row],[Severity]]-1</f>
        <v>2</v>
      </c>
      <c r="E5332">
        <f>HOUR(US_Accidents_Dec20_updated[[#This Row],[Start_Time]])</f>
        <v>22</v>
      </c>
      <c r="F5332">
        <f>DAY(US_Accidents_Dec20_updated[[#This Row],[Start_Time]])</f>
        <v>7</v>
      </c>
      <c r="G5332">
        <f>MONTH(US_Accidents_Dec20_updated[[#This Row],[Start_Time]])</f>
        <v>7</v>
      </c>
      <c r="H5332" t="str">
        <f>US_Accidents_Dec20_updated[[#This Row],[Description]]</f>
        <v>At 84th Ave/Exit 219 - Accident.</v>
      </c>
      <c r="I5332" t="s">
        <v>50</v>
      </c>
      <c r="J5332">
        <f>IF(US_Accidents_Dec20_updated[[#This Row],[Visibility(mi)]]&gt;30, 30, MROUND(US_Accidents_Dec20_updated[[#This Row],[Visibility(mi)]],5))</f>
        <v>10</v>
      </c>
      <c r="K5332">
        <f>MROUND(US_Accidents_Dec20_updated[[#This Row],[Wind_Speed(mph)]],5)</f>
        <v>5</v>
      </c>
      <c r="L5332">
        <f>IF(US_Accidents_Dec20_updated[[#This Row],[Precipitation(in)]]&gt;0.1, 0.1, US_Accidents_Dec20_updated[[#This Row],[Precipitation(in)]])</f>
        <v>0</v>
      </c>
    </row>
    <row r="5333" spans="1:12" x14ac:dyDescent="0.25">
      <c r="A5333" t="str">
        <f>US_Accidents_Dec20_updated[[#This Row],[ID]]</f>
        <v>A-4217472</v>
      </c>
      <c r="B5333">
        <f>US_Accidents_Dec20_updated[[#This Row],[Start_Lat]]</f>
        <v>39.885438999999998</v>
      </c>
      <c r="C5333">
        <f>US_Accidents_Dec20_updated[[#This Row],[Start_Lng]]</f>
        <v>-104.98766999999999</v>
      </c>
      <c r="D5333">
        <f>US_Accidents_Dec20_updated[[#This Row],[Severity]]-1</f>
        <v>2</v>
      </c>
      <c r="E5333">
        <f>HOUR(US_Accidents_Dec20_updated[[#This Row],[Start_Time]])</f>
        <v>22</v>
      </c>
      <c r="F5333">
        <f>DAY(US_Accidents_Dec20_updated[[#This Row],[Start_Time]])</f>
        <v>7</v>
      </c>
      <c r="G5333">
        <f>MONTH(US_Accidents_Dec20_updated[[#This Row],[Start_Time]])</f>
        <v>7</v>
      </c>
      <c r="H5333" t="str">
        <f>US_Accidents_Dec20_updated[[#This Row],[Description]]</f>
        <v>At 104th Ave/Exit 221 - Accident.</v>
      </c>
      <c r="I5333" t="s">
        <v>50</v>
      </c>
      <c r="J5333">
        <f>IF(US_Accidents_Dec20_updated[[#This Row],[Visibility(mi)]]&gt;30, 30, MROUND(US_Accidents_Dec20_updated[[#This Row],[Visibility(mi)]],5))</f>
        <v>10</v>
      </c>
      <c r="K5333">
        <f>MROUND(US_Accidents_Dec20_updated[[#This Row],[Wind_Speed(mph)]],5)</f>
        <v>5</v>
      </c>
      <c r="L5333">
        <f>IF(US_Accidents_Dec20_updated[[#This Row],[Precipitation(in)]]&gt;0.1, 0.1, US_Accidents_Dec20_updated[[#This Row],[Precipitation(in)]])</f>
        <v>0</v>
      </c>
    </row>
    <row r="5334" spans="1:12" x14ac:dyDescent="0.25">
      <c r="A5334" t="str">
        <f>US_Accidents_Dec20_updated[[#This Row],[ID]]</f>
        <v>A-4217474</v>
      </c>
      <c r="B5334">
        <f>US_Accidents_Dec20_updated[[#This Row],[Start_Lat]]</f>
        <v>38.961348000000001</v>
      </c>
      <c r="C5334">
        <f>US_Accidents_Dec20_updated[[#This Row],[Start_Lng]]</f>
        <v>-104.80137000000001</v>
      </c>
      <c r="D5334">
        <f>US_Accidents_Dec20_updated[[#This Row],[Severity]]-1</f>
        <v>2</v>
      </c>
      <c r="E5334">
        <f>HOUR(US_Accidents_Dec20_updated[[#This Row],[Start_Time]])</f>
        <v>5</v>
      </c>
      <c r="F5334">
        <f>DAY(US_Accidents_Dec20_updated[[#This Row],[Start_Time]])</f>
        <v>8</v>
      </c>
      <c r="G5334">
        <f>MONTH(US_Accidents_Dec20_updated[[#This Row],[Start_Time]])</f>
        <v>7</v>
      </c>
      <c r="H5334" t="str">
        <f>US_Accidents_Dec20_updated[[#This Row],[Description]]</f>
        <v>At Academy Blvd/Exit 150 - Accident.</v>
      </c>
      <c r="I5334" t="s">
        <v>50</v>
      </c>
      <c r="J5334">
        <f>IF(US_Accidents_Dec20_updated[[#This Row],[Visibility(mi)]]&gt;30, 30, MROUND(US_Accidents_Dec20_updated[[#This Row],[Visibility(mi)]],5))</f>
        <v>10</v>
      </c>
      <c r="K5334">
        <f>MROUND(US_Accidents_Dec20_updated[[#This Row],[Wind_Speed(mph)]],5)</f>
        <v>0</v>
      </c>
      <c r="L5334">
        <f>IF(US_Accidents_Dec20_updated[[#This Row],[Precipitation(in)]]&gt;0.1, 0.1, US_Accidents_Dec20_updated[[#This Row],[Precipitation(in)]])</f>
        <v>0</v>
      </c>
    </row>
    <row r="5335" spans="1:12" x14ac:dyDescent="0.25">
      <c r="A5335" t="str">
        <f>US_Accidents_Dec20_updated[[#This Row],[ID]]</f>
        <v>A-4217482</v>
      </c>
      <c r="B5335">
        <f>US_Accidents_Dec20_updated[[#This Row],[Start_Lat]]</f>
        <v>39.725371000000003</v>
      </c>
      <c r="C5335">
        <f>US_Accidents_Dec20_updated[[#This Row],[Start_Lng]]</f>
        <v>-104.82464</v>
      </c>
      <c r="D5335">
        <f>US_Accidents_Dec20_updated[[#This Row],[Severity]]-1</f>
        <v>2</v>
      </c>
      <c r="E5335">
        <f>HOUR(US_Accidents_Dec20_updated[[#This Row],[Start_Time]])</f>
        <v>6</v>
      </c>
      <c r="F5335">
        <f>DAY(US_Accidents_Dec20_updated[[#This Row],[Start_Time]])</f>
        <v>8</v>
      </c>
      <c r="G5335">
        <f>MONTH(US_Accidents_Dec20_updated[[#This Row],[Start_Time]])</f>
        <v>7</v>
      </c>
      <c r="H5335" t="str">
        <f>US_Accidents_Dec20_updated[[#This Row],[Description]]</f>
        <v>At CO-30/6th Ave/Exit 9 - Accident.</v>
      </c>
      <c r="I5335" t="s">
        <v>50</v>
      </c>
      <c r="J5335">
        <f>IF(US_Accidents_Dec20_updated[[#This Row],[Visibility(mi)]]&gt;30, 30, MROUND(US_Accidents_Dec20_updated[[#This Row],[Visibility(mi)]],5))</f>
        <v>10</v>
      </c>
      <c r="K5335">
        <f>MROUND(US_Accidents_Dec20_updated[[#This Row],[Wind_Speed(mph)]],5)</f>
        <v>5</v>
      </c>
      <c r="L5335">
        <f>IF(US_Accidents_Dec20_updated[[#This Row],[Precipitation(in)]]&gt;0.1, 0.1, US_Accidents_Dec20_updated[[#This Row],[Precipitation(in)]])</f>
        <v>0</v>
      </c>
    </row>
    <row r="5336" spans="1:12" x14ac:dyDescent="0.25">
      <c r="A5336" t="str">
        <f>US_Accidents_Dec20_updated[[#This Row],[ID]]</f>
        <v>A-4217484</v>
      </c>
      <c r="B5336">
        <f>US_Accidents_Dec20_updated[[#This Row],[Start_Lat]]</f>
        <v>39.77178</v>
      </c>
      <c r="C5336">
        <f>US_Accidents_Dec20_updated[[#This Row],[Start_Lng]]</f>
        <v>-104.81892000000001</v>
      </c>
      <c r="D5336">
        <f>US_Accidents_Dec20_updated[[#This Row],[Severity]]-1</f>
        <v>2</v>
      </c>
      <c r="E5336">
        <f>HOUR(US_Accidents_Dec20_updated[[#This Row],[Start_Time]])</f>
        <v>9</v>
      </c>
      <c r="F5336">
        <f>DAY(US_Accidents_Dec20_updated[[#This Row],[Start_Time]])</f>
        <v>8</v>
      </c>
      <c r="G5336">
        <f>MONTH(US_Accidents_Dec20_updated[[#This Row],[Start_Time]])</f>
        <v>7</v>
      </c>
      <c r="H5336" t="str">
        <f>US_Accidents_Dec20_updated[[#This Row],[Description]]</f>
        <v>At I-225 - Accident.</v>
      </c>
      <c r="I5336" t="s">
        <v>50</v>
      </c>
      <c r="J5336">
        <f>IF(US_Accidents_Dec20_updated[[#This Row],[Visibility(mi)]]&gt;30, 30, MROUND(US_Accidents_Dec20_updated[[#This Row],[Visibility(mi)]],5))</f>
        <v>10</v>
      </c>
      <c r="K5336">
        <f>MROUND(US_Accidents_Dec20_updated[[#This Row],[Wind_Speed(mph)]],5)</f>
        <v>5</v>
      </c>
      <c r="L5336">
        <f>IF(US_Accidents_Dec20_updated[[#This Row],[Precipitation(in)]]&gt;0.1, 0.1, US_Accidents_Dec20_updated[[#This Row],[Precipitation(in)]])</f>
        <v>0</v>
      </c>
    </row>
    <row r="5337" spans="1:12" x14ac:dyDescent="0.25">
      <c r="A5337" t="str">
        <f>US_Accidents_Dec20_updated[[#This Row],[ID]]</f>
        <v>A-4217489</v>
      </c>
      <c r="B5337">
        <f>US_Accidents_Dec20_updated[[#This Row],[Start_Lat]]</f>
        <v>40.582529999999998</v>
      </c>
      <c r="C5337">
        <f>US_Accidents_Dec20_updated[[#This Row],[Start_Lng]]</f>
        <v>-104.75432000000001</v>
      </c>
      <c r="D5337">
        <f>US_Accidents_Dec20_updated[[#This Row],[Severity]]-1</f>
        <v>3</v>
      </c>
      <c r="E5337">
        <f>HOUR(US_Accidents_Dec20_updated[[#This Row],[Start_Time]])</f>
        <v>10</v>
      </c>
      <c r="F5337">
        <f>DAY(US_Accidents_Dec20_updated[[#This Row],[Start_Time]])</f>
        <v>8</v>
      </c>
      <c r="G5337">
        <f>MONTH(US_Accidents_Dec20_updated[[#This Row],[Start_Time]])</f>
        <v>7</v>
      </c>
      <c r="H5337" t="str">
        <f>US_Accidents_Dec20_updated[[#This Row],[Description]]</f>
        <v>Closed at US-85 - Road closed due to accident.</v>
      </c>
      <c r="I5337" t="s">
        <v>50</v>
      </c>
      <c r="J5337">
        <f>IF(US_Accidents_Dec20_updated[[#This Row],[Visibility(mi)]]&gt;30, 30, MROUND(US_Accidents_Dec20_updated[[#This Row],[Visibility(mi)]],5))</f>
        <v>10</v>
      </c>
      <c r="K5337">
        <f>MROUND(US_Accidents_Dec20_updated[[#This Row],[Wind_Speed(mph)]],5)</f>
        <v>5</v>
      </c>
      <c r="L5337">
        <f>IF(US_Accidents_Dec20_updated[[#This Row],[Precipitation(in)]]&gt;0.1, 0.1, US_Accidents_Dec20_updated[[#This Row],[Precipitation(in)]])</f>
        <v>0</v>
      </c>
    </row>
    <row r="5338" spans="1:12" x14ac:dyDescent="0.25">
      <c r="A5338" t="str">
        <f>US_Accidents_Dec20_updated[[#This Row],[ID]]</f>
        <v>A-4217491</v>
      </c>
      <c r="B5338">
        <f>US_Accidents_Dec20_updated[[#This Row],[Start_Lat]]</f>
        <v>39.778410000000001</v>
      </c>
      <c r="C5338">
        <f>US_Accidents_Dec20_updated[[#This Row],[Start_Lng]]</f>
        <v>-104.91289</v>
      </c>
      <c r="D5338">
        <f>US_Accidents_Dec20_updated[[#This Row],[Severity]]-1</f>
        <v>2</v>
      </c>
      <c r="E5338">
        <f>HOUR(US_Accidents_Dec20_updated[[#This Row],[Start_Time]])</f>
        <v>12</v>
      </c>
      <c r="F5338">
        <f>DAY(US_Accidents_Dec20_updated[[#This Row],[Start_Time]])</f>
        <v>8</v>
      </c>
      <c r="G5338">
        <f>MONTH(US_Accidents_Dec20_updated[[#This Row],[Start_Time]])</f>
        <v>7</v>
      </c>
      <c r="H5338" t="str">
        <f>US_Accidents_Dec20_updated[[#This Row],[Description]]</f>
        <v>At Dahlia St/Exit 277 - Accident.</v>
      </c>
      <c r="I5338" t="s">
        <v>50</v>
      </c>
      <c r="J5338">
        <f>IF(US_Accidents_Dec20_updated[[#This Row],[Visibility(mi)]]&gt;30, 30, MROUND(US_Accidents_Dec20_updated[[#This Row],[Visibility(mi)]],5))</f>
        <v>10</v>
      </c>
      <c r="K5338">
        <f>MROUND(US_Accidents_Dec20_updated[[#This Row],[Wind_Speed(mph)]],5)</f>
        <v>5</v>
      </c>
      <c r="L5338">
        <f>IF(US_Accidents_Dec20_updated[[#This Row],[Precipitation(in)]]&gt;0.1, 0.1, US_Accidents_Dec20_updated[[#This Row],[Precipitation(in)]])</f>
        <v>0</v>
      </c>
    </row>
    <row r="5339" spans="1:12" x14ac:dyDescent="0.25">
      <c r="A5339" t="str">
        <f>US_Accidents_Dec20_updated[[#This Row],[ID]]</f>
        <v>A-4217498</v>
      </c>
      <c r="B5339">
        <f>US_Accidents_Dec20_updated[[#This Row],[Start_Lat]]</f>
        <v>38.318672999999997</v>
      </c>
      <c r="C5339">
        <f>US_Accidents_Dec20_updated[[#This Row],[Start_Lng]]</f>
        <v>-104.681876</v>
      </c>
      <c r="D5339">
        <f>US_Accidents_Dec20_updated[[#This Row],[Severity]]-1</f>
        <v>2</v>
      </c>
      <c r="E5339">
        <f>HOUR(US_Accidents_Dec20_updated[[#This Row],[Start_Time]])</f>
        <v>14</v>
      </c>
      <c r="F5339">
        <f>DAY(US_Accidents_Dec20_updated[[#This Row],[Start_Time]])</f>
        <v>8</v>
      </c>
      <c r="G5339">
        <f>MONTH(US_Accidents_Dec20_updated[[#This Row],[Start_Time]])</f>
        <v>7</v>
      </c>
      <c r="H5339" t="str">
        <f>US_Accidents_Dec20_updated[[#This Row],[Description]]</f>
        <v>At Purcell Blvd - Accident.</v>
      </c>
      <c r="I5339" t="s">
        <v>50</v>
      </c>
      <c r="J5339">
        <f>IF(US_Accidents_Dec20_updated[[#This Row],[Visibility(mi)]]&gt;30, 30, MROUND(US_Accidents_Dec20_updated[[#This Row],[Visibility(mi)]],5))</f>
        <v>10</v>
      </c>
      <c r="K5339">
        <f>MROUND(US_Accidents_Dec20_updated[[#This Row],[Wind_Speed(mph)]],5)</f>
        <v>10</v>
      </c>
      <c r="L5339">
        <f>IF(US_Accidents_Dec20_updated[[#This Row],[Precipitation(in)]]&gt;0.1, 0.1, US_Accidents_Dec20_updated[[#This Row],[Precipitation(in)]])</f>
        <v>0</v>
      </c>
    </row>
    <row r="5340" spans="1:12" x14ac:dyDescent="0.25">
      <c r="A5340" t="str">
        <f>US_Accidents_Dec20_updated[[#This Row],[ID]]</f>
        <v>A-4217499</v>
      </c>
      <c r="B5340">
        <f>US_Accidents_Dec20_updated[[#This Row],[Start_Lat]]</f>
        <v>39.740606999999997</v>
      </c>
      <c r="C5340">
        <f>US_Accidents_Dec20_updated[[#This Row],[Start_Lng]]</f>
        <v>-104.82522</v>
      </c>
      <c r="D5340">
        <f>US_Accidents_Dec20_updated[[#This Row],[Severity]]-1</f>
        <v>2</v>
      </c>
      <c r="E5340">
        <f>HOUR(US_Accidents_Dec20_updated[[#This Row],[Start_Time]])</f>
        <v>14</v>
      </c>
      <c r="F5340">
        <f>DAY(US_Accidents_Dec20_updated[[#This Row],[Start_Time]])</f>
        <v>8</v>
      </c>
      <c r="G5340">
        <f>MONTH(US_Accidents_Dec20_updated[[#This Row],[Start_Time]])</f>
        <v>7</v>
      </c>
      <c r="H5340" t="str">
        <f>US_Accidents_Dec20_updated[[#This Row],[Description]]</f>
        <v>At US-40/US-287/Colfax Ave/Exit 10 - Accident.</v>
      </c>
      <c r="I5340" t="s">
        <v>50</v>
      </c>
      <c r="J5340">
        <f>IF(US_Accidents_Dec20_updated[[#This Row],[Visibility(mi)]]&gt;30, 30, MROUND(US_Accidents_Dec20_updated[[#This Row],[Visibility(mi)]],5))</f>
        <v>10</v>
      </c>
      <c r="K5340">
        <f>MROUND(US_Accidents_Dec20_updated[[#This Row],[Wind_Speed(mph)]],5)</f>
        <v>20</v>
      </c>
      <c r="L5340">
        <f>IF(US_Accidents_Dec20_updated[[#This Row],[Precipitation(in)]]&gt;0.1, 0.1, US_Accidents_Dec20_updated[[#This Row],[Precipitation(in)]])</f>
        <v>0</v>
      </c>
    </row>
    <row r="5341" spans="1:12" x14ac:dyDescent="0.25">
      <c r="A5341" t="str">
        <f>US_Accidents_Dec20_updated[[#This Row],[ID]]</f>
        <v>A-4217502</v>
      </c>
      <c r="B5341">
        <f>US_Accidents_Dec20_updated[[#This Row],[Start_Lat]]</f>
        <v>40.332790000000003</v>
      </c>
      <c r="C5341">
        <f>US_Accidents_Dec20_updated[[#This Row],[Start_Lng]]</f>
        <v>-104.98035</v>
      </c>
      <c r="D5341">
        <f>US_Accidents_Dec20_updated[[#This Row],[Severity]]-1</f>
        <v>2</v>
      </c>
      <c r="E5341">
        <f>HOUR(US_Accidents_Dec20_updated[[#This Row],[Start_Time]])</f>
        <v>14</v>
      </c>
      <c r="F5341">
        <f>DAY(US_Accidents_Dec20_updated[[#This Row],[Start_Time]])</f>
        <v>8</v>
      </c>
      <c r="G5341">
        <f>MONTH(US_Accidents_Dec20_updated[[#This Row],[Start_Time]])</f>
        <v>7</v>
      </c>
      <c r="H5341" t="str">
        <f>US_Accidents_Dec20_updated[[#This Row],[Description]]</f>
        <v>At CO-56/Exit 250 - Accident.</v>
      </c>
      <c r="I5341" t="s">
        <v>50</v>
      </c>
      <c r="J5341">
        <f>IF(US_Accidents_Dec20_updated[[#This Row],[Visibility(mi)]]&gt;30, 30, MROUND(US_Accidents_Dec20_updated[[#This Row],[Visibility(mi)]],5))</f>
        <v>10</v>
      </c>
      <c r="K5341">
        <f>MROUND(US_Accidents_Dec20_updated[[#This Row],[Wind_Speed(mph)]],5)</f>
        <v>5</v>
      </c>
      <c r="L5341">
        <f>IF(US_Accidents_Dec20_updated[[#This Row],[Precipitation(in)]]&gt;0.1, 0.1, US_Accidents_Dec20_updated[[#This Row],[Precipitation(in)]])</f>
        <v>0</v>
      </c>
    </row>
    <row r="5342" spans="1:12" x14ac:dyDescent="0.25">
      <c r="A5342" t="str">
        <f>US_Accidents_Dec20_updated[[#This Row],[ID]]</f>
        <v>A-4217503</v>
      </c>
      <c r="B5342">
        <f>US_Accidents_Dec20_updated[[#This Row],[Start_Lat]]</f>
        <v>40.402697000000003</v>
      </c>
      <c r="C5342">
        <f>US_Accidents_Dec20_updated[[#This Row],[Start_Lng]]</f>
        <v>-104.99352</v>
      </c>
      <c r="D5342">
        <f>US_Accidents_Dec20_updated[[#This Row],[Severity]]-1</f>
        <v>2</v>
      </c>
      <c r="E5342">
        <f>HOUR(US_Accidents_Dec20_updated[[#This Row],[Start_Time]])</f>
        <v>15</v>
      </c>
      <c r="F5342">
        <f>DAY(US_Accidents_Dec20_updated[[#This Row],[Start_Time]])</f>
        <v>8</v>
      </c>
      <c r="G5342">
        <f>MONTH(US_Accidents_Dec20_updated[[#This Row],[Start_Time]])</f>
        <v>7</v>
      </c>
      <c r="H5342" t="str">
        <f>US_Accidents_Dec20_updated[[#This Row],[Description]]</f>
        <v>At CO-402/Exit 255 - Accident.</v>
      </c>
      <c r="I5342" t="s">
        <v>50</v>
      </c>
      <c r="J5342">
        <f>IF(US_Accidents_Dec20_updated[[#This Row],[Visibility(mi)]]&gt;30, 30, MROUND(US_Accidents_Dec20_updated[[#This Row],[Visibility(mi)]],5))</f>
        <v>10</v>
      </c>
      <c r="K5342">
        <f>MROUND(US_Accidents_Dec20_updated[[#This Row],[Wind_Speed(mph)]],5)</f>
        <v>15</v>
      </c>
      <c r="L5342">
        <f>IF(US_Accidents_Dec20_updated[[#This Row],[Precipitation(in)]]&gt;0.1, 0.1, US_Accidents_Dec20_updated[[#This Row],[Precipitation(in)]])</f>
        <v>0</v>
      </c>
    </row>
    <row r="5343" spans="1:12" x14ac:dyDescent="0.25">
      <c r="A5343" t="str">
        <f>US_Accidents_Dec20_updated[[#This Row],[ID]]</f>
        <v>A-4217506</v>
      </c>
      <c r="B5343">
        <f>US_Accidents_Dec20_updated[[#This Row],[Start_Lat]]</f>
        <v>39.78004</v>
      </c>
      <c r="C5343">
        <f>US_Accidents_Dec20_updated[[#This Row],[Start_Lng]]</f>
        <v>-104.93171</v>
      </c>
      <c r="D5343">
        <f>US_Accidents_Dec20_updated[[#This Row],[Severity]]-1</f>
        <v>2</v>
      </c>
      <c r="E5343">
        <f>HOUR(US_Accidents_Dec20_updated[[#This Row],[Start_Time]])</f>
        <v>15</v>
      </c>
      <c r="F5343">
        <f>DAY(US_Accidents_Dec20_updated[[#This Row],[Start_Time]])</f>
        <v>8</v>
      </c>
      <c r="G5343">
        <f>MONTH(US_Accidents_Dec20_updated[[#This Row],[Start_Time]])</f>
        <v>7</v>
      </c>
      <c r="H5343" t="str">
        <f>US_Accidents_Dec20_updated[[#This Row],[Description]]</f>
        <v>At Monaco St/Exit 277 - Accident.</v>
      </c>
      <c r="I5343" t="s">
        <v>1203</v>
      </c>
      <c r="J5343">
        <f>IF(US_Accidents_Dec20_updated[[#This Row],[Visibility(mi)]]&gt;30, 30, MROUND(US_Accidents_Dec20_updated[[#This Row],[Visibility(mi)]],5))</f>
        <v>30</v>
      </c>
      <c r="K5343">
        <f>MROUND(US_Accidents_Dec20_updated[[#This Row],[Wind_Speed(mph)]],5)</f>
        <v>5</v>
      </c>
      <c r="L5343">
        <f>IF(US_Accidents_Dec20_updated[[#This Row],[Precipitation(in)]]&gt;0.1, 0.1, US_Accidents_Dec20_updated[[#This Row],[Precipitation(in)]])</f>
        <v>0</v>
      </c>
    </row>
    <row r="5344" spans="1:12" x14ac:dyDescent="0.25">
      <c r="A5344" t="str">
        <f>US_Accidents_Dec20_updated[[#This Row],[ID]]</f>
        <v>A-4217508</v>
      </c>
      <c r="B5344">
        <f>US_Accidents_Dec20_updated[[#This Row],[Start_Lat]]</f>
        <v>39.55874</v>
      </c>
      <c r="C5344">
        <f>US_Accidents_Dec20_updated[[#This Row],[Start_Lng]]</f>
        <v>-104.99973199999999</v>
      </c>
      <c r="D5344">
        <f>US_Accidents_Dec20_updated[[#This Row],[Severity]]-1</f>
        <v>2</v>
      </c>
      <c r="E5344">
        <f>HOUR(US_Accidents_Dec20_updated[[#This Row],[Start_Time]])</f>
        <v>17</v>
      </c>
      <c r="F5344">
        <f>DAY(US_Accidents_Dec20_updated[[#This Row],[Start_Time]])</f>
        <v>8</v>
      </c>
      <c r="G5344">
        <f>MONTH(US_Accidents_Dec20_updated[[#This Row],[Start_Time]])</f>
        <v>7</v>
      </c>
      <c r="H5344" t="str">
        <f>US_Accidents_Dec20_updated[[#This Row],[Description]]</f>
        <v>At Broadway - Accident.</v>
      </c>
      <c r="I5344" t="s">
        <v>50</v>
      </c>
      <c r="J5344">
        <f>IF(US_Accidents_Dec20_updated[[#This Row],[Visibility(mi)]]&gt;30, 30, MROUND(US_Accidents_Dec20_updated[[#This Row],[Visibility(mi)]],5))</f>
        <v>10</v>
      </c>
      <c r="K5344">
        <f>MROUND(US_Accidents_Dec20_updated[[#This Row],[Wind_Speed(mph)]],5)</f>
        <v>15</v>
      </c>
      <c r="L5344">
        <f>IF(US_Accidents_Dec20_updated[[#This Row],[Precipitation(in)]]&gt;0.1, 0.1, US_Accidents_Dec20_updated[[#This Row],[Precipitation(in)]])</f>
        <v>0</v>
      </c>
    </row>
    <row r="5345" spans="1:12" x14ac:dyDescent="0.25">
      <c r="A5345" t="str">
        <f>US_Accidents_Dec20_updated[[#This Row],[ID]]</f>
        <v>A-4217511</v>
      </c>
      <c r="B5345">
        <f>US_Accidents_Dec20_updated[[#This Row],[Start_Lat]]</f>
        <v>39.562190000000001</v>
      </c>
      <c r="C5345">
        <f>US_Accidents_Dec20_updated[[#This Row],[Start_Lng]]</f>
        <v>-105.0158</v>
      </c>
      <c r="D5345">
        <f>US_Accidents_Dec20_updated[[#This Row],[Severity]]-1</f>
        <v>3</v>
      </c>
      <c r="E5345">
        <f>HOUR(US_Accidents_Dec20_updated[[#This Row],[Start_Time]])</f>
        <v>16</v>
      </c>
      <c r="F5345">
        <f>DAY(US_Accidents_Dec20_updated[[#This Row],[Start_Time]])</f>
        <v>8</v>
      </c>
      <c r="G5345">
        <f>MONTH(US_Accidents_Dec20_updated[[#This Row],[Start_Time]])</f>
        <v>7</v>
      </c>
      <c r="H5345" t="str">
        <f>US_Accidents_Dec20_updated[[#This Row],[Description]]</f>
        <v>Closed between US-85/Santa Fe Dr and Broadway - Road closed due to accident.</v>
      </c>
      <c r="I5345" t="s">
        <v>50</v>
      </c>
      <c r="J5345">
        <f>IF(US_Accidents_Dec20_updated[[#This Row],[Visibility(mi)]]&gt;30, 30, MROUND(US_Accidents_Dec20_updated[[#This Row],[Visibility(mi)]],5))</f>
        <v>10</v>
      </c>
      <c r="K5345">
        <f>MROUND(US_Accidents_Dec20_updated[[#This Row],[Wind_Speed(mph)]],5)</f>
        <v>15</v>
      </c>
      <c r="L5345">
        <f>IF(US_Accidents_Dec20_updated[[#This Row],[Precipitation(in)]]&gt;0.1, 0.1, US_Accidents_Dec20_updated[[#This Row],[Precipitation(in)]])</f>
        <v>0</v>
      </c>
    </row>
    <row r="5346" spans="1:12" x14ac:dyDescent="0.25">
      <c r="A5346" t="str">
        <f>US_Accidents_Dec20_updated[[#This Row],[ID]]</f>
        <v>A-4217966</v>
      </c>
      <c r="B5346">
        <f>US_Accidents_Dec20_updated[[#This Row],[Start_Lat]]</f>
        <v>39.740358999999998</v>
      </c>
      <c r="C5346">
        <f>US_Accidents_Dec20_updated[[#This Row],[Start_Lng]]</f>
        <v>-105.03541199999999</v>
      </c>
      <c r="D5346">
        <f>US_Accidents_Dec20_updated[[#This Row],[Severity]]-1</f>
        <v>3</v>
      </c>
      <c r="E5346">
        <f>HOUR(US_Accidents_Dec20_updated[[#This Row],[Start_Time]])</f>
        <v>1</v>
      </c>
      <c r="F5346">
        <f>DAY(US_Accidents_Dec20_updated[[#This Row],[Start_Time]])</f>
        <v>9</v>
      </c>
      <c r="G5346">
        <f>MONTH(US_Accidents_Dec20_updated[[#This Row],[Start_Time]])</f>
        <v>7</v>
      </c>
      <c r="H5346" t="str">
        <f>US_Accidents_Dec20_updated[[#This Row],[Description]]</f>
        <v>Closed at Knox Ct - Road closed due to accident.</v>
      </c>
      <c r="I5346" t="s">
        <v>50</v>
      </c>
      <c r="J5346">
        <f>IF(US_Accidents_Dec20_updated[[#This Row],[Visibility(mi)]]&gt;30, 30, MROUND(US_Accidents_Dec20_updated[[#This Row],[Visibility(mi)]],5))</f>
        <v>10</v>
      </c>
      <c r="K5346">
        <f>MROUND(US_Accidents_Dec20_updated[[#This Row],[Wind_Speed(mph)]],5)</f>
        <v>5</v>
      </c>
      <c r="L5346">
        <f>IF(US_Accidents_Dec20_updated[[#This Row],[Precipitation(in)]]&gt;0.1, 0.1, US_Accidents_Dec20_updated[[#This Row],[Precipitation(in)]])</f>
        <v>0</v>
      </c>
    </row>
    <row r="5347" spans="1:12" x14ac:dyDescent="0.25">
      <c r="A5347" t="str">
        <f>US_Accidents_Dec20_updated[[#This Row],[ID]]</f>
        <v>A-4217981</v>
      </c>
      <c r="B5347">
        <f>US_Accidents_Dec20_updated[[#This Row],[Start_Lat]]</f>
        <v>39.775370000000002</v>
      </c>
      <c r="C5347">
        <f>US_Accidents_Dec20_updated[[#This Row],[Start_Lng]]</f>
        <v>-104.860736</v>
      </c>
      <c r="D5347">
        <f>US_Accidents_Dec20_updated[[#This Row],[Severity]]-1</f>
        <v>2</v>
      </c>
      <c r="E5347">
        <f>HOUR(US_Accidents_Dec20_updated[[#This Row],[Start_Time]])</f>
        <v>9</v>
      </c>
      <c r="F5347">
        <f>DAY(US_Accidents_Dec20_updated[[#This Row],[Start_Time]])</f>
        <v>9</v>
      </c>
      <c r="G5347">
        <f>MONTH(US_Accidents_Dec20_updated[[#This Row],[Start_Time]])</f>
        <v>7</v>
      </c>
      <c r="H5347" t="str">
        <f>US_Accidents_Dec20_updated[[#This Row],[Description]]</f>
        <v>At Havana Street/Exit 280 - Accident.</v>
      </c>
      <c r="I5347" t="s">
        <v>50</v>
      </c>
      <c r="J5347">
        <f>IF(US_Accidents_Dec20_updated[[#This Row],[Visibility(mi)]]&gt;30, 30, MROUND(US_Accidents_Dec20_updated[[#This Row],[Visibility(mi)]],5))</f>
        <v>10</v>
      </c>
      <c r="K5347">
        <f>MROUND(US_Accidents_Dec20_updated[[#This Row],[Wind_Speed(mph)]],5)</f>
        <v>5</v>
      </c>
      <c r="L5347">
        <f>IF(US_Accidents_Dec20_updated[[#This Row],[Precipitation(in)]]&gt;0.1, 0.1, US_Accidents_Dec20_updated[[#This Row],[Precipitation(in)]])</f>
        <v>0</v>
      </c>
    </row>
    <row r="5348" spans="1:12" x14ac:dyDescent="0.25">
      <c r="A5348" t="str">
        <f>US_Accidents_Dec20_updated[[#This Row],[ID]]</f>
        <v>A-4217986</v>
      </c>
      <c r="B5348">
        <f>US_Accidents_Dec20_updated[[#This Row],[Start_Lat]]</f>
        <v>39.289594999999998</v>
      </c>
      <c r="C5348">
        <f>US_Accidents_Dec20_updated[[#This Row],[Start_Lng]]</f>
        <v>-104.89533900000001</v>
      </c>
      <c r="D5348">
        <f>US_Accidents_Dec20_updated[[#This Row],[Severity]]-1</f>
        <v>2</v>
      </c>
      <c r="E5348">
        <f>HOUR(US_Accidents_Dec20_updated[[#This Row],[Start_Time]])</f>
        <v>11</v>
      </c>
      <c r="F5348">
        <f>DAY(US_Accidents_Dec20_updated[[#This Row],[Start_Time]])</f>
        <v>9</v>
      </c>
      <c r="G5348">
        <f>MONTH(US_Accidents_Dec20_updated[[#This Row],[Start_Time]])</f>
        <v>7</v>
      </c>
      <c r="H5348" t="str">
        <f>US_Accidents_Dec20_updated[[#This Row],[Description]]</f>
        <v>At Wilcox St/Plum Crk Pky/Exit 181 - Accident.</v>
      </c>
      <c r="I5348" t="s">
        <v>50</v>
      </c>
      <c r="J5348">
        <f>IF(US_Accidents_Dec20_updated[[#This Row],[Visibility(mi)]]&gt;30, 30, MROUND(US_Accidents_Dec20_updated[[#This Row],[Visibility(mi)]],5))</f>
        <v>10</v>
      </c>
      <c r="K5348">
        <f>MROUND(US_Accidents_Dec20_updated[[#This Row],[Wind_Speed(mph)]],5)</f>
        <v>5</v>
      </c>
      <c r="L5348">
        <f>IF(US_Accidents_Dec20_updated[[#This Row],[Precipitation(in)]]&gt;0.1, 0.1, US_Accidents_Dec20_updated[[#This Row],[Precipitation(in)]])</f>
        <v>0</v>
      </c>
    </row>
    <row r="5349" spans="1:12" x14ac:dyDescent="0.25">
      <c r="A5349" t="str">
        <f>US_Accidents_Dec20_updated[[#This Row],[ID]]</f>
        <v>A-4217989</v>
      </c>
      <c r="B5349">
        <f>US_Accidents_Dec20_updated[[#This Row],[Start_Lat]]</f>
        <v>38.866422999999998</v>
      </c>
      <c r="C5349">
        <f>US_Accidents_Dec20_updated[[#This Row],[Start_Lng]]</f>
        <v>-104.83326</v>
      </c>
      <c r="D5349">
        <f>US_Accidents_Dec20_updated[[#This Row],[Severity]]-1</f>
        <v>2</v>
      </c>
      <c r="E5349">
        <f>HOUR(US_Accidents_Dec20_updated[[#This Row],[Start_Time]])</f>
        <v>13</v>
      </c>
      <c r="F5349">
        <f>DAY(US_Accidents_Dec20_updated[[#This Row],[Start_Time]])</f>
        <v>9</v>
      </c>
      <c r="G5349">
        <f>MONTH(US_Accidents_Dec20_updated[[#This Row],[Start_Time]])</f>
        <v>7</v>
      </c>
      <c r="H5349" t="str">
        <f>US_Accidents_Dec20_updated[[#This Row],[Description]]</f>
        <v>At CO-38/Fillmore St/Exit 145 - Accident.</v>
      </c>
      <c r="I5349" t="s">
        <v>50</v>
      </c>
      <c r="J5349">
        <f>IF(US_Accidents_Dec20_updated[[#This Row],[Visibility(mi)]]&gt;30, 30, MROUND(US_Accidents_Dec20_updated[[#This Row],[Visibility(mi)]],5))</f>
        <v>10</v>
      </c>
      <c r="K5349">
        <f>MROUND(US_Accidents_Dec20_updated[[#This Row],[Wind_Speed(mph)]],5)</f>
        <v>10</v>
      </c>
      <c r="L5349">
        <f>IF(US_Accidents_Dec20_updated[[#This Row],[Precipitation(in)]]&gt;0.1, 0.1, US_Accidents_Dec20_updated[[#This Row],[Precipitation(in)]])</f>
        <v>0</v>
      </c>
    </row>
    <row r="5350" spans="1:12" x14ac:dyDescent="0.25">
      <c r="A5350" t="str">
        <f>US_Accidents_Dec20_updated[[#This Row],[ID]]</f>
        <v>A-4217993</v>
      </c>
      <c r="B5350">
        <f>US_Accidents_Dec20_updated[[#This Row],[Start_Lat]]</f>
        <v>40.36083</v>
      </c>
      <c r="C5350">
        <f>US_Accidents_Dec20_updated[[#This Row],[Start_Lng]]</f>
        <v>-104.98455</v>
      </c>
      <c r="D5350">
        <f>US_Accidents_Dec20_updated[[#This Row],[Severity]]-1</f>
        <v>2</v>
      </c>
      <c r="E5350">
        <f>HOUR(US_Accidents_Dec20_updated[[#This Row],[Start_Time]])</f>
        <v>16</v>
      </c>
      <c r="F5350">
        <f>DAY(US_Accidents_Dec20_updated[[#This Row],[Start_Time]])</f>
        <v>9</v>
      </c>
      <c r="G5350">
        <f>MONTH(US_Accidents_Dec20_updated[[#This Row],[Start_Time]])</f>
        <v>7</v>
      </c>
      <c r="H5350" t="str">
        <f>US_Accidents_Dec20_updated[[#This Row],[Description]]</f>
        <v>At CR-16/Exit 254 - Accident.</v>
      </c>
      <c r="I5350" t="s">
        <v>50</v>
      </c>
      <c r="J5350">
        <f>IF(US_Accidents_Dec20_updated[[#This Row],[Visibility(mi)]]&gt;30, 30, MROUND(US_Accidents_Dec20_updated[[#This Row],[Visibility(mi)]],5))</f>
        <v>10</v>
      </c>
      <c r="K5350">
        <f>MROUND(US_Accidents_Dec20_updated[[#This Row],[Wind_Speed(mph)]],5)</f>
        <v>10</v>
      </c>
      <c r="L5350">
        <f>IF(US_Accidents_Dec20_updated[[#This Row],[Precipitation(in)]]&gt;0.1, 0.1, US_Accidents_Dec20_updated[[#This Row],[Precipitation(in)]])</f>
        <v>0</v>
      </c>
    </row>
    <row r="5351" spans="1:12" x14ac:dyDescent="0.25">
      <c r="A5351" t="str">
        <f>US_Accidents_Dec20_updated[[#This Row],[ID]]</f>
        <v>A-4218008</v>
      </c>
      <c r="B5351">
        <f>US_Accidents_Dec20_updated[[#This Row],[Start_Lat]]</f>
        <v>39.778289999999998</v>
      </c>
      <c r="C5351">
        <f>US_Accidents_Dec20_updated[[#This Row],[Start_Lng]]</f>
        <v>-104.897431</v>
      </c>
      <c r="D5351">
        <f>US_Accidents_Dec20_updated[[#This Row],[Severity]]-1</f>
        <v>2</v>
      </c>
      <c r="E5351">
        <f>HOUR(US_Accidents_Dec20_updated[[#This Row],[Start_Time]])</f>
        <v>17</v>
      </c>
      <c r="F5351">
        <f>DAY(US_Accidents_Dec20_updated[[#This Row],[Start_Time]])</f>
        <v>9</v>
      </c>
      <c r="G5351">
        <f>MONTH(US_Accidents_Dec20_updated[[#This Row],[Start_Time]])</f>
        <v>7</v>
      </c>
      <c r="H5351" t="str">
        <f>US_Accidents_Dec20_updated[[#This Row],[Description]]</f>
        <v>At I-270/Exit 279 - Accident.</v>
      </c>
      <c r="I5351" t="s">
        <v>50</v>
      </c>
      <c r="J5351">
        <f>IF(US_Accidents_Dec20_updated[[#This Row],[Visibility(mi)]]&gt;30, 30, MROUND(US_Accidents_Dec20_updated[[#This Row],[Visibility(mi)]],5))</f>
        <v>30</v>
      </c>
      <c r="K5351">
        <f>MROUND(US_Accidents_Dec20_updated[[#This Row],[Wind_Speed(mph)]],5)</f>
        <v>15</v>
      </c>
      <c r="L5351">
        <f>IF(US_Accidents_Dec20_updated[[#This Row],[Precipitation(in)]]&gt;0.1, 0.1, US_Accidents_Dec20_updated[[#This Row],[Precipitation(in)]])</f>
        <v>0</v>
      </c>
    </row>
    <row r="5352" spans="1:12" x14ac:dyDescent="0.25">
      <c r="A5352" t="str">
        <f>US_Accidents_Dec20_updated[[#This Row],[ID]]</f>
        <v>A-4218019</v>
      </c>
      <c r="B5352">
        <f>US_Accidents_Dec20_updated[[#This Row],[Start_Lat]]</f>
        <v>39.66536</v>
      </c>
      <c r="C5352">
        <f>US_Accidents_Dec20_updated[[#This Row],[Start_Lng]]</f>
        <v>-105.247596</v>
      </c>
      <c r="D5352">
        <f>US_Accidents_Dec20_updated[[#This Row],[Severity]]-1</f>
        <v>3</v>
      </c>
      <c r="E5352">
        <f>HOUR(US_Accidents_Dec20_updated[[#This Row],[Start_Time]])</f>
        <v>22</v>
      </c>
      <c r="F5352">
        <f>DAY(US_Accidents_Dec20_updated[[#This Row],[Start_Time]])</f>
        <v>9</v>
      </c>
      <c r="G5352">
        <f>MONTH(US_Accidents_Dec20_updated[[#This Row],[Start_Time]])</f>
        <v>7</v>
      </c>
      <c r="H5352" t="str">
        <f>US_Accidents_Dec20_updated[[#This Row],[Description]]</f>
        <v>Closed at CO-8/Bear Creek Ave/Maple St - Road closed due to accident.</v>
      </c>
      <c r="I5352" t="s">
        <v>50</v>
      </c>
      <c r="J5352">
        <f>IF(US_Accidents_Dec20_updated[[#This Row],[Visibility(mi)]]&gt;30, 30, MROUND(US_Accidents_Dec20_updated[[#This Row],[Visibility(mi)]],5))</f>
        <v>10</v>
      </c>
      <c r="K5352">
        <f>MROUND(US_Accidents_Dec20_updated[[#This Row],[Wind_Speed(mph)]],5)</f>
        <v>10</v>
      </c>
      <c r="L5352">
        <f>IF(US_Accidents_Dec20_updated[[#This Row],[Precipitation(in)]]&gt;0.1, 0.1, US_Accidents_Dec20_updated[[#This Row],[Precipitation(in)]])</f>
        <v>0</v>
      </c>
    </row>
    <row r="5353" spans="1:12" x14ac:dyDescent="0.25">
      <c r="A5353" t="str">
        <f>US_Accidents_Dec20_updated[[#This Row],[ID]]</f>
        <v>A-4218020</v>
      </c>
      <c r="B5353">
        <f>US_Accidents_Dec20_updated[[#This Row],[Start_Lat]]</f>
        <v>39.666055999999998</v>
      </c>
      <c r="C5353">
        <f>US_Accidents_Dec20_updated[[#This Row],[Start_Lng]]</f>
        <v>-105.24394100000001</v>
      </c>
      <c r="D5353">
        <f>US_Accidents_Dec20_updated[[#This Row],[Severity]]-1</f>
        <v>3</v>
      </c>
      <c r="E5353">
        <f>HOUR(US_Accidents_Dec20_updated[[#This Row],[Start_Time]])</f>
        <v>22</v>
      </c>
      <c r="F5353">
        <f>DAY(US_Accidents_Dec20_updated[[#This Row],[Start_Time]])</f>
        <v>9</v>
      </c>
      <c r="G5353">
        <f>MONTH(US_Accidents_Dec20_updated[[#This Row],[Start_Time]])</f>
        <v>7</v>
      </c>
      <c r="H5353" t="str">
        <f>US_Accidents_Dec20_updated[[#This Row],[Description]]</f>
        <v>Closed at CO-74 - Road closed due to accident.</v>
      </c>
      <c r="I5353" t="s">
        <v>9695</v>
      </c>
      <c r="J5353">
        <f>IF(US_Accidents_Dec20_updated[[#This Row],[Visibility(mi)]]&gt;30, 30, MROUND(US_Accidents_Dec20_updated[[#This Row],[Visibility(mi)]],5))</f>
        <v>0</v>
      </c>
      <c r="K5353">
        <f>MROUND(US_Accidents_Dec20_updated[[#This Row],[Wind_Speed(mph)]],5)</f>
        <v>0</v>
      </c>
      <c r="L5353">
        <f>IF(US_Accidents_Dec20_updated[[#This Row],[Precipitation(in)]]&gt;0.1, 0.1, US_Accidents_Dec20_updated[[#This Row],[Precipitation(in)]])</f>
        <v>0</v>
      </c>
    </row>
    <row r="5354" spans="1:12" x14ac:dyDescent="0.25">
      <c r="A5354" t="str">
        <f>US_Accidents_Dec20_updated[[#This Row],[ID]]</f>
        <v>A-4218504</v>
      </c>
      <c r="B5354">
        <f>US_Accidents_Dec20_updated[[#This Row],[Start_Lat]]</f>
        <v>40.374490000000002</v>
      </c>
      <c r="C5354">
        <f>US_Accidents_Dec20_updated[[#This Row],[Start_Lng]]</f>
        <v>-104.99138000000001</v>
      </c>
      <c r="D5354">
        <f>US_Accidents_Dec20_updated[[#This Row],[Severity]]-1</f>
        <v>3</v>
      </c>
      <c r="E5354">
        <f>HOUR(US_Accidents_Dec20_updated[[#This Row],[Start_Time]])</f>
        <v>5</v>
      </c>
      <c r="F5354">
        <f>DAY(US_Accidents_Dec20_updated[[#This Row],[Start_Time]])</f>
        <v>10</v>
      </c>
      <c r="G5354">
        <f>MONTH(US_Accidents_Dec20_updated[[#This Row],[Start_Time]])</f>
        <v>7</v>
      </c>
      <c r="H5354" t="str">
        <f>US_Accidents_Dec20_updated[[#This Row],[Description]]</f>
        <v>Closed at CO-402/Exit 255 - Road closed due to accident.</v>
      </c>
      <c r="I5354" t="s">
        <v>9695</v>
      </c>
      <c r="J5354">
        <f>IF(US_Accidents_Dec20_updated[[#This Row],[Visibility(mi)]]&gt;30, 30, MROUND(US_Accidents_Dec20_updated[[#This Row],[Visibility(mi)]],5))</f>
        <v>0</v>
      </c>
      <c r="K5354">
        <f>MROUND(US_Accidents_Dec20_updated[[#This Row],[Wind_Speed(mph)]],5)</f>
        <v>0</v>
      </c>
      <c r="L5354">
        <f>IF(US_Accidents_Dec20_updated[[#This Row],[Precipitation(in)]]&gt;0.1, 0.1, US_Accidents_Dec20_updated[[#This Row],[Precipitation(in)]])</f>
        <v>0</v>
      </c>
    </row>
    <row r="5355" spans="1:12" x14ac:dyDescent="0.25">
      <c r="A5355" t="str">
        <f>US_Accidents_Dec20_updated[[#This Row],[ID]]</f>
        <v>A-4218507</v>
      </c>
      <c r="B5355">
        <f>US_Accidents_Dec20_updated[[#This Row],[Start_Lat]]</f>
        <v>39.776688</v>
      </c>
      <c r="C5355">
        <f>US_Accidents_Dec20_updated[[#This Row],[Start_Lng]]</f>
        <v>-104.875799</v>
      </c>
      <c r="D5355">
        <f>US_Accidents_Dec20_updated[[#This Row],[Severity]]-1</f>
        <v>2</v>
      </c>
      <c r="E5355">
        <f>HOUR(US_Accidents_Dec20_updated[[#This Row],[Start_Time]])</f>
        <v>6</v>
      </c>
      <c r="F5355">
        <f>DAY(US_Accidents_Dec20_updated[[#This Row],[Start_Time]])</f>
        <v>10</v>
      </c>
      <c r="G5355">
        <f>MONTH(US_Accidents_Dec20_updated[[#This Row],[Start_Time]])</f>
        <v>7</v>
      </c>
      <c r="H5355" t="str">
        <f>US_Accidents_Dec20_updated[[#This Row],[Description]]</f>
        <v>At I-270/Exit 279 - Accident.</v>
      </c>
      <c r="I5355" t="s">
        <v>50</v>
      </c>
      <c r="J5355">
        <f>IF(US_Accidents_Dec20_updated[[#This Row],[Visibility(mi)]]&gt;30, 30, MROUND(US_Accidents_Dec20_updated[[#This Row],[Visibility(mi)]],5))</f>
        <v>10</v>
      </c>
      <c r="K5355">
        <f>MROUND(US_Accidents_Dec20_updated[[#This Row],[Wind_Speed(mph)]],5)</f>
        <v>5</v>
      </c>
      <c r="L5355">
        <f>IF(US_Accidents_Dec20_updated[[#This Row],[Precipitation(in)]]&gt;0.1, 0.1, US_Accidents_Dec20_updated[[#This Row],[Precipitation(in)]])</f>
        <v>0</v>
      </c>
    </row>
    <row r="5356" spans="1:12" x14ac:dyDescent="0.25">
      <c r="A5356" t="str">
        <f>US_Accidents_Dec20_updated[[#This Row],[ID]]</f>
        <v>A-4218508</v>
      </c>
      <c r="B5356">
        <f>US_Accidents_Dec20_updated[[#This Row],[Start_Lat]]</f>
        <v>39.754015000000003</v>
      </c>
      <c r="C5356">
        <f>US_Accidents_Dec20_updated[[#This Row],[Start_Lng]]</f>
        <v>-104.82747999999999</v>
      </c>
      <c r="D5356">
        <f>US_Accidents_Dec20_updated[[#This Row],[Severity]]-1</f>
        <v>2</v>
      </c>
      <c r="E5356">
        <f>HOUR(US_Accidents_Dec20_updated[[#This Row],[Start_Time]])</f>
        <v>6</v>
      </c>
      <c r="F5356">
        <f>DAY(US_Accidents_Dec20_updated[[#This Row],[Start_Time]])</f>
        <v>10</v>
      </c>
      <c r="G5356">
        <f>MONTH(US_Accidents_Dec20_updated[[#This Row],[Start_Time]])</f>
        <v>7</v>
      </c>
      <c r="H5356" t="str">
        <f>US_Accidents_Dec20_updated[[#This Row],[Description]]</f>
        <v>At I-70/US-36/Exit 12 - Accident.</v>
      </c>
      <c r="I5356" t="s">
        <v>50</v>
      </c>
      <c r="J5356">
        <f>IF(US_Accidents_Dec20_updated[[#This Row],[Visibility(mi)]]&gt;30, 30, MROUND(US_Accidents_Dec20_updated[[#This Row],[Visibility(mi)]],5))</f>
        <v>10</v>
      </c>
      <c r="K5356">
        <f>MROUND(US_Accidents_Dec20_updated[[#This Row],[Wind_Speed(mph)]],5)</f>
        <v>5</v>
      </c>
      <c r="L5356">
        <f>IF(US_Accidents_Dec20_updated[[#This Row],[Precipitation(in)]]&gt;0.1, 0.1, US_Accidents_Dec20_updated[[#This Row],[Precipitation(in)]])</f>
        <v>0</v>
      </c>
    </row>
    <row r="5357" spans="1:12" x14ac:dyDescent="0.25">
      <c r="A5357" t="str">
        <f>US_Accidents_Dec20_updated[[#This Row],[ID]]</f>
        <v>A-4218509</v>
      </c>
      <c r="B5357">
        <f>US_Accidents_Dec20_updated[[#This Row],[Start_Lat]]</f>
        <v>39.754015000000003</v>
      </c>
      <c r="C5357">
        <f>US_Accidents_Dec20_updated[[#This Row],[Start_Lng]]</f>
        <v>-104.82747999999999</v>
      </c>
      <c r="D5357">
        <f>US_Accidents_Dec20_updated[[#This Row],[Severity]]-1</f>
        <v>2</v>
      </c>
      <c r="E5357">
        <f>HOUR(US_Accidents_Dec20_updated[[#This Row],[Start_Time]])</f>
        <v>7</v>
      </c>
      <c r="F5357">
        <f>DAY(US_Accidents_Dec20_updated[[#This Row],[Start_Time]])</f>
        <v>10</v>
      </c>
      <c r="G5357">
        <f>MONTH(US_Accidents_Dec20_updated[[#This Row],[Start_Time]])</f>
        <v>7</v>
      </c>
      <c r="H5357" t="str">
        <f>US_Accidents_Dec20_updated[[#This Row],[Description]]</f>
        <v>At I-70/US-36/Exit 12 - Accident.</v>
      </c>
      <c r="I5357" t="s">
        <v>50</v>
      </c>
      <c r="J5357">
        <f>IF(US_Accidents_Dec20_updated[[#This Row],[Visibility(mi)]]&gt;30, 30, MROUND(US_Accidents_Dec20_updated[[#This Row],[Visibility(mi)]],5))</f>
        <v>10</v>
      </c>
      <c r="K5357">
        <f>MROUND(US_Accidents_Dec20_updated[[#This Row],[Wind_Speed(mph)]],5)</f>
        <v>10</v>
      </c>
      <c r="L5357">
        <f>IF(US_Accidents_Dec20_updated[[#This Row],[Precipitation(in)]]&gt;0.1, 0.1, US_Accidents_Dec20_updated[[#This Row],[Precipitation(in)]])</f>
        <v>0</v>
      </c>
    </row>
    <row r="5358" spans="1:12" x14ac:dyDescent="0.25">
      <c r="A5358" t="str">
        <f>US_Accidents_Dec20_updated[[#This Row],[ID]]</f>
        <v>A-4218513</v>
      </c>
      <c r="B5358">
        <f>US_Accidents_Dec20_updated[[#This Row],[Start_Lat]]</f>
        <v>39.787269999999999</v>
      </c>
      <c r="C5358">
        <f>US_Accidents_Dec20_updated[[#This Row],[Start_Lng]]</f>
        <v>-105.793104</v>
      </c>
      <c r="D5358">
        <f>US_Accidents_Dec20_updated[[#This Row],[Severity]]-1</f>
        <v>2</v>
      </c>
      <c r="E5358">
        <f>HOUR(US_Accidents_Dec20_updated[[#This Row],[Start_Time]])</f>
        <v>8</v>
      </c>
      <c r="F5358">
        <f>DAY(US_Accidents_Dec20_updated[[#This Row],[Start_Time]])</f>
        <v>10</v>
      </c>
      <c r="G5358">
        <f>MONTH(US_Accidents_Dec20_updated[[#This Row],[Start_Time]])</f>
        <v>7</v>
      </c>
      <c r="H5358" t="str">
        <f>US_Accidents_Dec20_updated[[#This Row],[Description]]</f>
        <v>At CR-202/Henderson Mine Rd - Accident.</v>
      </c>
      <c r="I5358" t="s">
        <v>50</v>
      </c>
      <c r="J5358">
        <f>IF(US_Accidents_Dec20_updated[[#This Row],[Visibility(mi)]]&gt;30, 30, MROUND(US_Accidents_Dec20_updated[[#This Row],[Visibility(mi)]],5))</f>
        <v>10</v>
      </c>
      <c r="K5358">
        <f>MROUND(US_Accidents_Dec20_updated[[#This Row],[Wind_Speed(mph)]],5)</f>
        <v>0</v>
      </c>
      <c r="L5358">
        <f>IF(US_Accidents_Dec20_updated[[#This Row],[Precipitation(in)]]&gt;0.1, 0.1, US_Accidents_Dec20_updated[[#This Row],[Precipitation(in)]])</f>
        <v>0</v>
      </c>
    </row>
    <row r="5359" spans="1:12" x14ac:dyDescent="0.25">
      <c r="A5359" t="str">
        <f>US_Accidents_Dec20_updated[[#This Row],[ID]]</f>
        <v>A-4218517</v>
      </c>
      <c r="B5359">
        <f>US_Accidents_Dec20_updated[[#This Row],[Start_Lat]]</f>
        <v>39.77178</v>
      </c>
      <c r="C5359">
        <f>US_Accidents_Dec20_updated[[#This Row],[Start_Lng]]</f>
        <v>-104.81892000000001</v>
      </c>
      <c r="D5359">
        <f>US_Accidents_Dec20_updated[[#This Row],[Severity]]-1</f>
        <v>2</v>
      </c>
      <c r="E5359">
        <f>HOUR(US_Accidents_Dec20_updated[[#This Row],[Start_Time]])</f>
        <v>10</v>
      </c>
      <c r="F5359">
        <f>DAY(US_Accidents_Dec20_updated[[#This Row],[Start_Time]])</f>
        <v>10</v>
      </c>
      <c r="G5359">
        <f>MONTH(US_Accidents_Dec20_updated[[#This Row],[Start_Time]])</f>
        <v>7</v>
      </c>
      <c r="H5359" t="str">
        <f>US_Accidents_Dec20_updated[[#This Row],[Description]]</f>
        <v>At I-225 - Accident.</v>
      </c>
      <c r="I5359" t="s">
        <v>50</v>
      </c>
      <c r="J5359">
        <f>IF(US_Accidents_Dec20_updated[[#This Row],[Visibility(mi)]]&gt;30, 30, MROUND(US_Accidents_Dec20_updated[[#This Row],[Visibility(mi)]],5))</f>
        <v>10</v>
      </c>
      <c r="K5359">
        <f>MROUND(US_Accidents_Dec20_updated[[#This Row],[Wind_Speed(mph)]],5)</f>
        <v>10</v>
      </c>
      <c r="L5359">
        <f>IF(US_Accidents_Dec20_updated[[#This Row],[Precipitation(in)]]&gt;0.1, 0.1, US_Accidents_Dec20_updated[[#This Row],[Precipitation(in)]])</f>
        <v>0</v>
      </c>
    </row>
    <row r="5360" spans="1:12" x14ac:dyDescent="0.25">
      <c r="A5360" t="str">
        <f>US_Accidents_Dec20_updated[[#This Row],[ID]]</f>
        <v>A-4218518</v>
      </c>
      <c r="B5360">
        <f>US_Accidents_Dec20_updated[[#This Row],[Start_Lat]]</f>
        <v>39.778359999999999</v>
      </c>
      <c r="C5360">
        <f>US_Accidents_Dec20_updated[[#This Row],[Start_Lng]]</f>
        <v>-104.89577300000001</v>
      </c>
      <c r="D5360">
        <f>US_Accidents_Dec20_updated[[#This Row],[Severity]]-1</f>
        <v>2</v>
      </c>
      <c r="E5360">
        <f>HOUR(US_Accidents_Dec20_updated[[#This Row],[Start_Time]])</f>
        <v>10</v>
      </c>
      <c r="F5360">
        <f>DAY(US_Accidents_Dec20_updated[[#This Row],[Start_Time]])</f>
        <v>10</v>
      </c>
      <c r="G5360">
        <f>MONTH(US_Accidents_Dec20_updated[[#This Row],[Start_Time]])</f>
        <v>7</v>
      </c>
      <c r="H5360" t="str">
        <f>US_Accidents_Dec20_updated[[#This Row],[Description]]</f>
        <v>At Quebec St/Exit 278 - Accident.</v>
      </c>
      <c r="I5360" t="s">
        <v>50</v>
      </c>
      <c r="J5360">
        <f>IF(US_Accidents_Dec20_updated[[#This Row],[Visibility(mi)]]&gt;30, 30, MROUND(US_Accidents_Dec20_updated[[#This Row],[Visibility(mi)]],5))</f>
        <v>30</v>
      </c>
      <c r="K5360">
        <f>MROUND(US_Accidents_Dec20_updated[[#This Row],[Wind_Speed(mph)]],5)</f>
        <v>5</v>
      </c>
      <c r="L5360">
        <f>IF(US_Accidents_Dec20_updated[[#This Row],[Precipitation(in)]]&gt;0.1, 0.1, US_Accidents_Dec20_updated[[#This Row],[Precipitation(in)]])</f>
        <v>0</v>
      </c>
    </row>
    <row r="5361" spans="1:12" x14ac:dyDescent="0.25">
      <c r="A5361" t="str">
        <f>US_Accidents_Dec20_updated[[#This Row],[ID]]</f>
        <v>A-4218519</v>
      </c>
      <c r="B5361">
        <f>US_Accidents_Dec20_updated[[#This Row],[Start_Lat]]</f>
        <v>39.77111</v>
      </c>
      <c r="C5361">
        <f>US_Accidents_Dec20_updated[[#This Row],[Start_Lng]]</f>
        <v>-104.81129</v>
      </c>
      <c r="D5361">
        <f>US_Accidents_Dec20_updated[[#This Row],[Severity]]-1</f>
        <v>3</v>
      </c>
      <c r="E5361">
        <f>HOUR(US_Accidents_Dec20_updated[[#This Row],[Start_Time]])</f>
        <v>10</v>
      </c>
      <c r="F5361">
        <f>DAY(US_Accidents_Dec20_updated[[#This Row],[Start_Time]])</f>
        <v>10</v>
      </c>
      <c r="G5361">
        <f>MONTH(US_Accidents_Dec20_updated[[#This Row],[Start_Time]])</f>
        <v>7</v>
      </c>
      <c r="H5361" t="str">
        <f>US_Accidents_Dec20_updated[[#This Row],[Description]]</f>
        <v>Closed at I-225 - Road closed due to accident. Road marking work.</v>
      </c>
      <c r="I5361" t="s">
        <v>50</v>
      </c>
      <c r="J5361">
        <f>IF(US_Accidents_Dec20_updated[[#This Row],[Visibility(mi)]]&gt;30, 30, MROUND(US_Accidents_Dec20_updated[[#This Row],[Visibility(mi)]],5))</f>
        <v>10</v>
      </c>
      <c r="K5361">
        <f>MROUND(US_Accidents_Dec20_updated[[#This Row],[Wind_Speed(mph)]],5)</f>
        <v>10</v>
      </c>
      <c r="L5361">
        <f>IF(US_Accidents_Dec20_updated[[#This Row],[Precipitation(in)]]&gt;0.1, 0.1, US_Accidents_Dec20_updated[[#This Row],[Precipitation(in)]])</f>
        <v>0</v>
      </c>
    </row>
    <row r="5362" spans="1:12" x14ac:dyDescent="0.25">
      <c r="A5362" t="str">
        <f>US_Accidents_Dec20_updated[[#This Row],[ID]]</f>
        <v>A-4218523</v>
      </c>
      <c r="B5362">
        <f>US_Accidents_Dec20_updated[[#This Row],[Start_Lat]]</f>
        <v>39.616402999999998</v>
      </c>
      <c r="C5362">
        <f>US_Accidents_Dec20_updated[[#This Row],[Start_Lng]]</f>
        <v>-104.89720199999999</v>
      </c>
      <c r="D5362">
        <f>US_Accidents_Dec20_updated[[#This Row],[Severity]]-1</f>
        <v>2</v>
      </c>
      <c r="E5362">
        <f>HOUR(US_Accidents_Dec20_updated[[#This Row],[Start_Time]])</f>
        <v>13</v>
      </c>
      <c r="F5362">
        <f>DAY(US_Accidents_Dec20_updated[[#This Row],[Start_Time]])</f>
        <v>10</v>
      </c>
      <c r="G5362">
        <f>MONTH(US_Accidents_Dec20_updated[[#This Row],[Start_Time]])</f>
        <v>7</v>
      </c>
      <c r="H5362" t="str">
        <f>US_Accidents_Dec20_updated[[#This Row],[Description]]</f>
        <v>At CO-88/Belleview Ave/Exit 199 - Accident.</v>
      </c>
      <c r="I5362" t="s">
        <v>50</v>
      </c>
      <c r="J5362">
        <f>IF(US_Accidents_Dec20_updated[[#This Row],[Visibility(mi)]]&gt;30, 30, MROUND(US_Accidents_Dec20_updated[[#This Row],[Visibility(mi)]],5))</f>
        <v>10</v>
      </c>
      <c r="K5362">
        <f>MROUND(US_Accidents_Dec20_updated[[#This Row],[Wind_Speed(mph)]],5)</f>
        <v>10</v>
      </c>
      <c r="L5362">
        <f>IF(US_Accidents_Dec20_updated[[#This Row],[Precipitation(in)]]&gt;0.1, 0.1, US_Accidents_Dec20_updated[[#This Row],[Precipitation(in)]])</f>
        <v>0</v>
      </c>
    </row>
    <row r="5363" spans="1:12" x14ac:dyDescent="0.25">
      <c r="A5363" t="str">
        <f>US_Accidents_Dec20_updated[[#This Row],[ID]]</f>
        <v>A-4218524</v>
      </c>
      <c r="B5363">
        <f>US_Accidents_Dec20_updated[[#This Row],[Start_Lat]]</f>
        <v>39.871679999999998</v>
      </c>
      <c r="C5363">
        <f>US_Accidents_Dec20_updated[[#This Row],[Start_Lng]]</f>
        <v>-104.9877</v>
      </c>
      <c r="D5363">
        <f>US_Accidents_Dec20_updated[[#This Row],[Severity]]-1</f>
        <v>2</v>
      </c>
      <c r="E5363">
        <f>HOUR(US_Accidents_Dec20_updated[[#This Row],[Start_Time]])</f>
        <v>11</v>
      </c>
      <c r="F5363">
        <f>DAY(US_Accidents_Dec20_updated[[#This Row],[Start_Time]])</f>
        <v>10</v>
      </c>
      <c r="G5363">
        <f>MONTH(US_Accidents_Dec20_updated[[#This Row],[Start_Time]])</f>
        <v>7</v>
      </c>
      <c r="H5363" t="str">
        <f>US_Accidents_Dec20_updated[[#This Row],[Description]]</f>
        <v>At Thornton Pky/Exit 220 - Accident.</v>
      </c>
      <c r="I5363" t="s">
        <v>50</v>
      </c>
      <c r="J5363">
        <f>IF(US_Accidents_Dec20_updated[[#This Row],[Visibility(mi)]]&gt;30, 30, MROUND(US_Accidents_Dec20_updated[[#This Row],[Visibility(mi)]],5))</f>
        <v>30</v>
      </c>
      <c r="K5363">
        <f>MROUND(US_Accidents_Dec20_updated[[#This Row],[Wind_Speed(mph)]],5)</f>
        <v>10</v>
      </c>
      <c r="L5363">
        <f>IF(US_Accidents_Dec20_updated[[#This Row],[Precipitation(in)]]&gt;0.1, 0.1, US_Accidents_Dec20_updated[[#This Row],[Precipitation(in)]])</f>
        <v>0</v>
      </c>
    </row>
    <row r="5364" spans="1:12" x14ac:dyDescent="0.25">
      <c r="A5364" t="str">
        <f>US_Accidents_Dec20_updated[[#This Row],[ID]]</f>
        <v>A-4218532</v>
      </c>
      <c r="B5364">
        <f>US_Accidents_Dec20_updated[[#This Row],[Start_Lat]]</f>
        <v>39.747618000000003</v>
      </c>
      <c r="C5364">
        <f>US_Accidents_Dec20_updated[[#This Row],[Start_Lng]]</f>
        <v>-104.744466</v>
      </c>
      <c r="D5364">
        <f>US_Accidents_Dec20_updated[[#This Row],[Severity]]-1</f>
        <v>2</v>
      </c>
      <c r="E5364">
        <f>HOUR(US_Accidents_Dec20_updated[[#This Row],[Start_Time]])</f>
        <v>14</v>
      </c>
      <c r="F5364">
        <f>DAY(US_Accidents_Dec20_updated[[#This Row],[Start_Time]])</f>
        <v>10</v>
      </c>
      <c r="G5364">
        <f>MONTH(US_Accidents_Dec20_updated[[#This Row],[Start_Time]])</f>
        <v>7</v>
      </c>
      <c r="H5364" t="str">
        <f>US_Accidents_Dec20_updated[[#This Row],[Description]]</f>
        <v>At CO-32/Tower Rd/Exit 286 - Accident.</v>
      </c>
      <c r="I5364" t="s">
        <v>50</v>
      </c>
      <c r="J5364">
        <f>IF(US_Accidents_Dec20_updated[[#This Row],[Visibility(mi)]]&gt;30, 30, MROUND(US_Accidents_Dec20_updated[[#This Row],[Visibility(mi)]],5))</f>
        <v>10</v>
      </c>
      <c r="K5364">
        <f>MROUND(US_Accidents_Dec20_updated[[#This Row],[Wind_Speed(mph)]],5)</f>
        <v>10</v>
      </c>
      <c r="L5364">
        <f>IF(US_Accidents_Dec20_updated[[#This Row],[Precipitation(in)]]&gt;0.1, 0.1, US_Accidents_Dec20_updated[[#This Row],[Precipitation(in)]])</f>
        <v>0</v>
      </c>
    </row>
    <row r="5365" spans="1:12" x14ac:dyDescent="0.25">
      <c r="A5365" t="str">
        <f>US_Accidents_Dec20_updated[[#This Row],[ID]]</f>
        <v>A-4218533</v>
      </c>
      <c r="B5365">
        <f>US_Accidents_Dec20_updated[[#This Row],[Start_Lat]]</f>
        <v>39.630034999999999</v>
      </c>
      <c r="C5365">
        <f>US_Accidents_Dec20_updated[[#This Row],[Start_Lng]]</f>
        <v>-104.905278</v>
      </c>
      <c r="D5365">
        <f>US_Accidents_Dec20_updated[[#This Row],[Severity]]-1</f>
        <v>2</v>
      </c>
      <c r="E5365">
        <f>HOUR(US_Accidents_Dec20_updated[[#This Row],[Start_Time]])</f>
        <v>14</v>
      </c>
      <c r="F5365">
        <f>DAY(US_Accidents_Dec20_updated[[#This Row],[Start_Time]])</f>
        <v>10</v>
      </c>
      <c r="G5365">
        <f>MONTH(US_Accidents_Dec20_updated[[#This Row],[Start_Time]])</f>
        <v>7</v>
      </c>
      <c r="H5365" t="str">
        <f>US_Accidents_Dec20_updated[[#This Row],[Description]]</f>
        <v>At I-225 - Accident.</v>
      </c>
      <c r="I5365" t="s">
        <v>50</v>
      </c>
      <c r="J5365">
        <f>IF(US_Accidents_Dec20_updated[[#This Row],[Visibility(mi)]]&gt;30, 30, MROUND(US_Accidents_Dec20_updated[[#This Row],[Visibility(mi)]],5))</f>
        <v>10</v>
      </c>
      <c r="K5365">
        <f>MROUND(US_Accidents_Dec20_updated[[#This Row],[Wind_Speed(mph)]],5)</f>
        <v>5</v>
      </c>
      <c r="L5365">
        <f>IF(US_Accidents_Dec20_updated[[#This Row],[Precipitation(in)]]&gt;0.1, 0.1, US_Accidents_Dec20_updated[[#This Row],[Precipitation(in)]])</f>
        <v>0</v>
      </c>
    </row>
    <row r="5366" spans="1:12" x14ac:dyDescent="0.25">
      <c r="A5366" t="str">
        <f>US_Accidents_Dec20_updated[[#This Row],[ID]]</f>
        <v>A-4218534</v>
      </c>
      <c r="B5366">
        <f>US_Accidents_Dec20_updated[[#This Row],[Start_Lat]]</f>
        <v>39.824913000000002</v>
      </c>
      <c r="C5366">
        <f>US_Accidents_Dec20_updated[[#This Row],[Start_Lng]]</f>
        <v>-104.966346</v>
      </c>
      <c r="D5366">
        <f>US_Accidents_Dec20_updated[[#This Row],[Severity]]-1</f>
        <v>2</v>
      </c>
      <c r="E5366">
        <f>HOUR(US_Accidents_Dec20_updated[[#This Row],[Start_Time]])</f>
        <v>14</v>
      </c>
      <c r="F5366">
        <f>DAY(US_Accidents_Dec20_updated[[#This Row],[Start_Time]])</f>
        <v>10</v>
      </c>
      <c r="G5366">
        <f>MONTH(US_Accidents_Dec20_updated[[#This Row],[Start_Time]])</f>
        <v>7</v>
      </c>
      <c r="H5366" t="str">
        <f>US_Accidents_Dec20_updated[[#This Row],[Description]]</f>
        <v>At I-76/Exit 1 - Accident.</v>
      </c>
      <c r="I5366" t="s">
        <v>50</v>
      </c>
      <c r="J5366">
        <f>IF(US_Accidents_Dec20_updated[[#This Row],[Visibility(mi)]]&gt;30, 30, MROUND(US_Accidents_Dec20_updated[[#This Row],[Visibility(mi)]],5))</f>
        <v>30</v>
      </c>
      <c r="K5366">
        <f>MROUND(US_Accidents_Dec20_updated[[#This Row],[Wind_Speed(mph)]],5)</f>
        <v>5</v>
      </c>
      <c r="L5366">
        <f>IF(US_Accidents_Dec20_updated[[#This Row],[Precipitation(in)]]&gt;0.1, 0.1, US_Accidents_Dec20_updated[[#This Row],[Precipitation(in)]])</f>
        <v>0</v>
      </c>
    </row>
    <row r="5367" spans="1:12" x14ac:dyDescent="0.25">
      <c r="A5367" t="str">
        <f>US_Accidents_Dec20_updated[[#This Row],[ID]]</f>
        <v>A-4218539</v>
      </c>
      <c r="B5367">
        <f>US_Accidents_Dec20_updated[[#This Row],[Start_Lat]]</f>
        <v>40.531753000000002</v>
      </c>
      <c r="C5367">
        <f>US_Accidents_Dec20_updated[[#This Row],[Start_Lng]]</f>
        <v>-104.99340100000001</v>
      </c>
      <c r="D5367">
        <f>US_Accidents_Dec20_updated[[#This Row],[Severity]]-1</f>
        <v>2</v>
      </c>
      <c r="E5367">
        <f>HOUR(US_Accidents_Dec20_updated[[#This Row],[Start_Time]])</f>
        <v>15</v>
      </c>
      <c r="F5367">
        <f>DAY(US_Accidents_Dec20_updated[[#This Row],[Start_Time]])</f>
        <v>10</v>
      </c>
      <c r="G5367">
        <f>MONTH(US_Accidents_Dec20_updated[[#This Row],[Start_Time]])</f>
        <v>7</v>
      </c>
      <c r="H5367" t="str">
        <f>US_Accidents_Dec20_updated[[#This Row],[Description]]</f>
        <v>At Prospect Rd/Exit 268 - Accident.</v>
      </c>
      <c r="I5367" t="s">
        <v>9695</v>
      </c>
      <c r="J5367">
        <f>IF(US_Accidents_Dec20_updated[[#This Row],[Visibility(mi)]]&gt;30, 30, MROUND(US_Accidents_Dec20_updated[[#This Row],[Visibility(mi)]],5))</f>
        <v>0</v>
      </c>
      <c r="K5367">
        <f>MROUND(US_Accidents_Dec20_updated[[#This Row],[Wind_Speed(mph)]],5)</f>
        <v>0</v>
      </c>
      <c r="L5367">
        <f>IF(US_Accidents_Dec20_updated[[#This Row],[Precipitation(in)]]&gt;0.1, 0.1, US_Accidents_Dec20_updated[[#This Row],[Precipitation(in)]])</f>
        <v>0</v>
      </c>
    </row>
    <row r="5368" spans="1:12" x14ac:dyDescent="0.25">
      <c r="A5368" t="str">
        <f>US_Accidents_Dec20_updated[[#This Row],[ID]]</f>
        <v>A-4218541</v>
      </c>
      <c r="B5368">
        <f>US_Accidents_Dec20_updated[[#This Row],[Start_Lat]]</f>
        <v>40.521825999999997</v>
      </c>
      <c r="C5368">
        <f>US_Accidents_Dec20_updated[[#This Row],[Start_Lng]]</f>
        <v>-104.99214600000001</v>
      </c>
      <c r="D5368">
        <f>US_Accidents_Dec20_updated[[#This Row],[Severity]]-1</f>
        <v>2</v>
      </c>
      <c r="E5368">
        <f>HOUR(US_Accidents_Dec20_updated[[#This Row],[Start_Time]])</f>
        <v>15</v>
      </c>
      <c r="F5368">
        <f>DAY(US_Accidents_Dec20_updated[[#This Row],[Start_Time]])</f>
        <v>10</v>
      </c>
      <c r="G5368">
        <f>MONTH(US_Accidents_Dec20_updated[[#This Row],[Start_Time]])</f>
        <v>7</v>
      </c>
      <c r="H5368" t="str">
        <f>US_Accidents_Dec20_updated[[#This Row],[Description]]</f>
        <v>At CO-68/Harmony Rd/Exit 265 - Accident. Two lanes blocked.</v>
      </c>
      <c r="I5368" t="s">
        <v>9695</v>
      </c>
      <c r="J5368">
        <f>IF(US_Accidents_Dec20_updated[[#This Row],[Visibility(mi)]]&gt;30, 30, MROUND(US_Accidents_Dec20_updated[[#This Row],[Visibility(mi)]],5))</f>
        <v>0</v>
      </c>
      <c r="K5368">
        <f>MROUND(US_Accidents_Dec20_updated[[#This Row],[Wind_Speed(mph)]],5)</f>
        <v>0</v>
      </c>
      <c r="L5368">
        <f>IF(US_Accidents_Dec20_updated[[#This Row],[Precipitation(in)]]&gt;0.1, 0.1, US_Accidents_Dec20_updated[[#This Row],[Precipitation(in)]])</f>
        <v>0</v>
      </c>
    </row>
    <row r="5369" spans="1:12" x14ac:dyDescent="0.25">
      <c r="A5369" t="str">
        <f>US_Accidents_Dec20_updated[[#This Row],[ID]]</f>
        <v>A-4218542</v>
      </c>
      <c r="B5369">
        <f>US_Accidents_Dec20_updated[[#This Row],[Start_Lat]]</f>
        <v>39.282333999999999</v>
      </c>
      <c r="C5369">
        <f>US_Accidents_Dec20_updated[[#This Row],[Start_Lng]]</f>
        <v>-104.89668899999999</v>
      </c>
      <c r="D5369">
        <f>US_Accidents_Dec20_updated[[#This Row],[Severity]]-1</f>
        <v>2</v>
      </c>
      <c r="E5369">
        <f>HOUR(US_Accidents_Dec20_updated[[#This Row],[Start_Time]])</f>
        <v>15</v>
      </c>
      <c r="F5369">
        <f>DAY(US_Accidents_Dec20_updated[[#This Row],[Start_Time]])</f>
        <v>10</v>
      </c>
      <c r="G5369">
        <f>MONTH(US_Accidents_Dec20_updated[[#This Row],[Start_Time]])</f>
        <v>7</v>
      </c>
      <c r="H5369" t="str">
        <f>US_Accidents_Dec20_updated[[#This Row],[Description]]</f>
        <v>At Wilcox St/Plum Crk Pky/Exit 181 - Accident.</v>
      </c>
      <c r="I5369" t="s">
        <v>50</v>
      </c>
      <c r="J5369">
        <f>IF(US_Accidents_Dec20_updated[[#This Row],[Visibility(mi)]]&gt;30, 30, MROUND(US_Accidents_Dec20_updated[[#This Row],[Visibility(mi)]],5))</f>
        <v>10</v>
      </c>
      <c r="K5369">
        <f>MROUND(US_Accidents_Dec20_updated[[#This Row],[Wind_Speed(mph)]],5)</f>
        <v>15</v>
      </c>
      <c r="L5369">
        <f>IF(US_Accidents_Dec20_updated[[#This Row],[Precipitation(in)]]&gt;0.1, 0.1, US_Accidents_Dec20_updated[[#This Row],[Precipitation(in)]])</f>
        <v>0</v>
      </c>
    </row>
    <row r="5370" spans="1:12" x14ac:dyDescent="0.25">
      <c r="A5370" t="str">
        <f>US_Accidents_Dec20_updated[[#This Row],[ID]]</f>
        <v>A-4218554</v>
      </c>
      <c r="B5370">
        <f>US_Accidents_Dec20_updated[[#This Row],[Start_Lat]]</f>
        <v>39.766370000000002</v>
      </c>
      <c r="C5370">
        <f>US_Accidents_Dec20_updated[[#This Row],[Start_Lng]]</f>
        <v>-105.61991999999999</v>
      </c>
      <c r="D5370">
        <f>US_Accidents_Dec20_updated[[#This Row],[Severity]]-1</f>
        <v>2</v>
      </c>
      <c r="E5370">
        <f>HOUR(US_Accidents_Dec20_updated[[#This Row],[Start_Time]])</f>
        <v>17</v>
      </c>
      <c r="F5370">
        <f>DAY(US_Accidents_Dec20_updated[[#This Row],[Start_Time]])</f>
        <v>10</v>
      </c>
      <c r="G5370">
        <f>MONTH(US_Accidents_Dec20_updated[[#This Row],[Start_Time]])</f>
        <v>7</v>
      </c>
      <c r="H5370" t="str">
        <f>US_Accidents_Dec20_updated[[#This Row],[Description]]</f>
        <v>At Stanley Rd/Exit 234 - Accident.</v>
      </c>
      <c r="I5370" t="s">
        <v>50</v>
      </c>
      <c r="J5370">
        <f>IF(US_Accidents_Dec20_updated[[#This Row],[Visibility(mi)]]&gt;30, 30, MROUND(US_Accidents_Dec20_updated[[#This Row],[Visibility(mi)]],5))</f>
        <v>10</v>
      </c>
      <c r="K5370">
        <f>MROUND(US_Accidents_Dec20_updated[[#This Row],[Wind_Speed(mph)]],5)</f>
        <v>10</v>
      </c>
      <c r="L5370">
        <f>IF(US_Accidents_Dec20_updated[[#This Row],[Precipitation(in)]]&gt;0.1, 0.1, US_Accidents_Dec20_updated[[#This Row],[Precipitation(in)]])</f>
        <v>0</v>
      </c>
    </row>
    <row r="5371" spans="1:12" x14ac:dyDescent="0.25">
      <c r="A5371" t="str">
        <f>US_Accidents_Dec20_updated[[#This Row],[ID]]</f>
        <v>A-4218560</v>
      </c>
      <c r="B5371">
        <f>US_Accidents_Dec20_updated[[#This Row],[Start_Lat]]</f>
        <v>39.766019999999997</v>
      </c>
      <c r="C5371">
        <f>US_Accidents_Dec20_updated[[#This Row],[Start_Lng]]</f>
        <v>-105.61747</v>
      </c>
      <c r="D5371">
        <f>US_Accidents_Dec20_updated[[#This Row],[Severity]]-1</f>
        <v>2</v>
      </c>
      <c r="E5371">
        <f>HOUR(US_Accidents_Dec20_updated[[#This Row],[Start_Time]])</f>
        <v>19</v>
      </c>
      <c r="F5371">
        <f>DAY(US_Accidents_Dec20_updated[[#This Row],[Start_Time]])</f>
        <v>10</v>
      </c>
      <c r="G5371">
        <f>MONTH(US_Accidents_Dec20_updated[[#This Row],[Start_Time]])</f>
        <v>7</v>
      </c>
      <c r="H5371" t="str">
        <f>US_Accidents_Dec20_updated[[#This Row],[Description]]</f>
        <v>At Stanley Rd/Exit 234 - Accident. Two lanes blocked.</v>
      </c>
      <c r="I5371" t="s">
        <v>50</v>
      </c>
      <c r="J5371">
        <f>IF(US_Accidents_Dec20_updated[[#This Row],[Visibility(mi)]]&gt;30, 30, MROUND(US_Accidents_Dec20_updated[[#This Row],[Visibility(mi)]],5))</f>
        <v>10</v>
      </c>
      <c r="K5371">
        <f>MROUND(US_Accidents_Dec20_updated[[#This Row],[Wind_Speed(mph)]],5)</f>
        <v>5</v>
      </c>
      <c r="L5371">
        <f>IF(US_Accidents_Dec20_updated[[#This Row],[Precipitation(in)]]&gt;0.1, 0.1, US_Accidents_Dec20_updated[[#This Row],[Precipitation(in)]])</f>
        <v>0</v>
      </c>
    </row>
    <row r="5372" spans="1:12" x14ac:dyDescent="0.25">
      <c r="A5372" t="str">
        <f>US_Accidents_Dec20_updated[[#This Row],[ID]]</f>
        <v>A-4219076</v>
      </c>
      <c r="B5372">
        <f>US_Accidents_Dec20_updated[[#This Row],[Start_Lat]]</f>
        <v>39.817467999999998</v>
      </c>
      <c r="C5372">
        <f>US_Accidents_Dec20_updated[[#This Row],[Start_Lng]]</f>
        <v>-104.983023</v>
      </c>
      <c r="D5372">
        <f>US_Accidents_Dec20_updated[[#This Row],[Severity]]-1</f>
        <v>2</v>
      </c>
      <c r="E5372">
        <f>HOUR(US_Accidents_Dec20_updated[[#This Row],[Start_Time]])</f>
        <v>7</v>
      </c>
      <c r="F5372">
        <f>DAY(US_Accidents_Dec20_updated[[#This Row],[Start_Time]])</f>
        <v>11</v>
      </c>
      <c r="G5372">
        <f>MONTH(US_Accidents_Dec20_updated[[#This Row],[Start_Time]])</f>
        <v>7</v>
      </c>
      <c r="H5372" t="str">
        <f>US_Accidents_Dec20_updated[[#This Row],[Description]]</f>
        <v>At I-25/Exit 5 - Accident.</v>
      </c>
      <c r="I5372" t="s">
        <v>50</v>
      </c>
      <c r="J5372">
        <f>IF(US_Accidents_Dec20_updated[[#This Row],[Visibility(mi)]]&gt;30, 30, MROUND(US_Accidents_Dec20_updated[[#This Row],[Visibility(mi)]],5))</f>
        <v>10</v>
      </c>
      <c r="K5372">
        <f>MROUND(US_Accidents_Dec20_updated[[#This Row],[Wind_Speed(mph)]],5)</f>
        <v>0</v>
      </c>
      <c r="L5372">
        <f>IF(US_Accidents_Dec20_updated[[#This Row],[Precipitation(in)]]&gt;0.1, 0.1, US_Accidents_Dec20_updated[[#This Row],[Precipitation(in)]])</f>
        <v>0</v>
      </c>
    </row>
    <row r="5373" spans="1:12" x14ac:dyDescent="0.25">
      <c r="A5373" t="str">
        <f>US_Accidents_Dec20_updated[[#This Row],[ID]]</f>
        <v>A-4219082</v>
      </c>
      <c r="B5373">
        <f>US_Accidents_Dec20_updated[[#This Row],[Start_Lat]]</f>
        <v>39.531770000000002</v>
      </c>
      <c r="C5373">
        <f>US_Accidents_Dec20_updated[[#This Row],[Start_Lng]]</f>
        <v>-104.86793</v>
      </c>
      <c r="D5373">
        <f>US_Accidents_Dec20_updated[[#This Row],[Severity]]-1</f>
        <v>2</v>
      </c>
      <c r="E5373">
        <f>HOUR(US_Accidents_Dec20_updated[[#This Row],[Start_Time]])</f>
        <v>9</v>
      </c>
      <c r="F5373">
        <f>DAY(US_Accidents_Dec20_updated[[#This Row],[Start_Time]])</f>
        <v>11</v>
      </c>
      <c r="G5373">
        <f>MONTH(US_Accidents_Dec20_updated[[#This Row],[Start_Time]])</f>
        <v>7</v>
      </c>
      <c r="H5373" t="str">
        <f>US_Accidents_Dec20_updated[[#This Row],[Description]]</f>
        <v>At Lincoln Ave/Exit 193 - Accident.</v>
      </c>
      <c r="I5373" t="s">
        <v>50</v>
      </c>
      <c r="J5373">
        <f>IF(US_Accidents_Dec20_updated[[#This Row],[Visibility(mi)]]&gt;30, 30, MROUND(US_Accidents_Dec20_updated[[#This Row],[Visibility(mi)]],5))</f>
        <v>10</v>
      </c>
      <c r="K5373">
        <f>MROUND(US_Accidents_Dec20_updated[[#This Row],[Wind_Speed(mph)]],5)</f>
        <v>5</v>
      </c>
      <c r="L5373">
        <f>IF(US_Accidents_Dec20_updated[[#This Row],[Precipitation(in)]]&gt;0.1, 0.1, US_Accidents_Dec20_updated[[#This Row],[Precipitation(in)]])</f>
        <v>0</v>
      </c>
    </row>
    <row r="5374" spans="1:12" x14ac:dyDescent="0.25">
      <c r="A5374" t="str">
        <f>US_Accidents_Dec20_updated[[#This Row],[ID]]</f>
        <v>A-4219083</v>
      </c>
      <c r="B5374">
        <f>US_Accidents_Dec20_updated[[#This Row],[Start_Lat]]</f>
        <v>38.499991000000001</v>
      </c>
      <c r="C5374">
        <f>US_Accidents_Dec20_updated[[#This Row],[Start_Lng]]</f>
        <v>-106.33219200000001</v>
      </c>
      <c r="D5374">
        <f>US_Accidents_Dec20_updated[[#This Row],[Severity]]-1</f>
        <v>2</v>
      </c>
      <c r="E5374">
        <f>HOUR(US_Accidents_Dec20_updated[[#This Row],[Start_Time]])</f>
        <v>10</v>
      </c>
      <c r="F5374">
        <f>DAY(US_Accidents_Dec20_updated[[#This Row],[Start_Time]])</f>
        <v>11</v>
      </c>
      <c r="G5374">
        <f>MONTH(US_Accidents_Dec20_updated[[#This Row],[Start_Time]])</f>
        <v>7</v>
      </c>
      <c r="H5374" t="str">
        <f>US_Accidents_Dec20_updated[[#This Row],[Description]]</f>
        <v>At CO-114 - Accident.</v>
      </c>
      <c r="I5374" t="s">
        <v>50</v>
      </c>
      <c r="J5374">
        <f>IF(US_Accidents_Dec20_updated[[#This Row],[Visibility(mi)]]&gt;30, 30, MROUND(US_Accidents_Dec20_updated[[#This Row],[Visibility(mi)]],5))</f>
        <v>10</v>
      </c>
      <c r="K5374">
        <f>MROUND(US_Accidents_Dec20_updated[[#This Row],[Wind_Speed(mph)]],5)</f>
        <v>0</v>
      </c>
      <c r="L5374">
        <f>IF(US_Accidents_Dec20_updated[[#This Row],[Precipitation(in)]]&gt;0.1, 0.1, US_Accidents_Dec20_updated[[#This Row],[Precipitation(in)]])</f>
        <v>0</v>
      </c>
    </row>
    <row r="5375" spans="1:12" x14ac:dyDescent="0.25">
      <c r="A5375" t="str">
        <f>US_Accidents_Dec20_updated[[#This Row],[ID]]</f>
        <v>A-4219084</v>
      </c>
      <c r="B5375">
        <f>US_Accidents_Dec20_updated[[#This Row],[Start_Lat]]</f>
        <v>38.453091999999998</v>
      </c>
      <c r="C5375">
        <f>US_Accidents_Dec20_updated[[#This Row],[Start_Lng]]</f>
        <v>-106.34704600000001</v>
      </c>
      <c r="D5375">
        <f>US_Accidents_Dec20_updated[[#This Row],[Severity]]-1</f>
        <v>2</v>
      </c>
      <c r="E5375">
        <f>HOUR(US_Accidents_Dec20_updated[[#This Row],[Start_Time]])</f>
        <v>10</v>
      </c>
      <c r="F5375">
        <f>DAY(US_Accidents_Dec20_updated[[#This Row],[Start_Time]])</f>
        <v>11</v>
      </c>
      <c r="G5375">
        <f>MONTH(US_Accidents_Dec20_updated[[#This Row],[Start_Time]])</f>
        <v>7</v>
      </c>
      <c r="H5375" t="str">
        <f>US_Accidents_Dec20_updated[[#This Row],[Description]]</f>
        <v>At US-285/Kimberlin Ln - Accident.</v>
      </c>
      <c r="I5375" t="s">
        <v>50</v>
      </c>
      <c r="J5375">
        <f>IF(US_Accidents_Dec20_updated[[#This Row],[Visibility(mi)]]&gt;30, 30, MROUND(US_Accidents_Dec20_updated[[#This Row],[Visibility(mi)]],5))</f>
        <v>10</v>
      </c>
      <c r="K5375">
        <f>MROUND(US_Accidents_Dec20_updated[[#This Row],[Wind_Speed(mph)]],5)</f>
        <v>5</v>
      </c>
      <c r="L5375">
        <f>IF(US_Accidents_Dec20_updated[[#This Row],[Precipitation(in)]]&gt;0.1, 0.1, US_Accidents_Dec20_updated[[#This Row],[Precipitation(in)]])</f>
        <v>0</v>
      </c>
    </row>
    <row r="5376" spans="1:12" x14ac:dyDescent="0.25">
      <c r="A5376" t="str">
        <f>US_Accidents_Dec20_updated[[#This Row],[ID]]</f>
        <v>A-4219099</v>
      </c>
      <c r="B5376">
        <f>US_Accidents_Dec20_updated[[#This Row],[Start_Lat]]</f>
        <v>40.517648999999999</v>
      </c>
      <c r="C5376">
        <f>US_Accidents_Dec20_updated[[#This Row],[Start_Lng]]</f>
        <v>-104.99225</v>
      </c>
      <c r="D5376">
        <f>US_Accidents_Dec20_updated[[#This Row],[Severity]]-1</f>
        <v>2</v>
      </c>
      <c r="E5376">
        <f>HOUR(US_Accidents_Dec20_updated[[#This Row],[Start_Time]])</f>
        <v>12</v>
      </c>
      <c r="F5376">
        <f>DAY(US_Accidents_Dec20_updated[[#This Row],[Start_Time]])</f>
        <v>11</v>
      </c>
      <c r="G5376">
        <f>MONTH(US_Accidents_Dec20_updated[[#This Row],[Start_Time]])</f>
        <v>7</v>
      </c>
      <c r="H5376" t="str">
        <f>US_Accidents_Dec20_updated[[#This Row],[Description]]</f>
        <v>At CO-392/Exit 262 - Accident.</v>
      </c>
      <c r="I5376" t="s">
        <v>50</v>
      </c>
      <c r="J5376">
        <f>IF(US_Accidents_Dec20_updated[[#This Row],[Visibility(mi)]]&gt;30, 30, MROUND(US_Accidents_Dec20_updated[[#This Row],[Visibility(mi)]],5))</f>
        <v>10</v>
      </c>
      <c r="K5376">
        <f>MROUND(US_Accidents_Dec20_updated[[#This Row],[Wind_Speed(mph)]],5)</f>
        <v>10</v>
      </c>
      <c r="L5376">
        <f>IF(US_Accidents_Dec20_updated[[#This Row],[Precipitation(in)]]&gt;0.1, 0.1, US_Accidents_Dec20_updated[[#This Row],[Precipitation(in)]])</f>
        <v>0</v>
      </c>
    </row>
    <row r="5377" spans="1:12" x14ac:dyDescent="0.25">
      <c r="A5377" t="str">
        <f>US_Accidents_Dec20_updated[[#This Row],[ID]]</f>
        <v>A-4219104</v>
      </c>
      <c r="B5377">
        <f>US_Accidents_Dec20_updated[[#This Row],[Start_Lat]]</f>
        <v>39.776550999999998</v>
      </c>
      <c r="C5377">
        <f>US_Accidents_Dec20_updated[[#This Row],[Start_Lng]]</f>
        <v>-104.87639799999999</v>
      </c>
      <c r="D5377">
        <f>US_Accidents_Dec20_updated[[#This Row],[Severity]]-1</f>
        <v>2</v>
      </c>
      <c r="E5377">
        <f>HOUR(US_Accidents_Dec20_updated[[#This Row],[Start_Time]])</f>
        <v>13</v>
      </c>
      <c r="F5377">
        <f>DAY(US_Accidents_Dec20_updated[[#This Row],[Start_Time]])</f>
        <v>11</v>
      </c>
      <c r="G5377">
        <f>MONTH(US_Accidents_Dec20_updated[[#This Row],[Start_Time]])</f>
        <v>7</v>
      </c>
      <c r="H5377" t="str">
        <f>US_Accidents_Dec20_updated[[#This Row],[Description]]</f>
        <v>At Havana Street/Exit 280 - Accident.</v>
      </c>
      <c r="I5377" t="s">
        <v>50</v>
      </c>
      <c r="J5377">
        <f>IF(US_Accidents_Dec20_updated[[#This Row],[Visibility(mi)]]&gt;30, 30, MROUND(US_Accidents_Dec20_updated[[#This Row],[Visibility(mi)]],5))</f>
        <v>10</v>
      </c>
      <c r="K5377">
        <f>MROUND(US_Accidents_Dec20_updated[[#This Row],[Wind_Speed(mph)]],5)</f>
        <v>10</v>
      </c>
      <c r="L5377">
        <f>IF(US_Accidents_Dec20_updated[[#This Row],[Precipitation(in)]]&gt;0.1, 0.1, US_Accidents_Dec20_updated[[#This Row],[Precipitation(in)]])</f>
        <v>0</v>
      </c>
    </row>
    <row r="5378" spans="1:12" x14ac:dyDescent="0.25">
      <c r="A5378" t="str">
        <f>US_Accidents_Dec20_updated[[#This Row],[ID]]</f>
        <v>A-4219111</v>
      </c>
      <c r="B5378">
        <f>US_Accidents_Dec20_updated[[#This Row],[Start_Lat]]</f>
        <v>39.342033999999998</v>
      </c>
      <c r="C5378">
        <f>US_Accidents_Dec20_updated[[#This Row],[Start_Lng]]</f>
        <v>-104.874956</v>
      </c>
      <c r="D5378">
        <f>US_Accidents_Dec20_updated[[#This Row],[Severity]]-1</f>
        <v>2</v>
      </c>
      <c r="E5378">
        <f>HOUR(US_Accidents_Dec20_updated[[#This Row],[Start_Time]])</f>
        <v>14</v>
      </c>
      <c r="F5378">
        <f>DAY(US_Accidents_Dec20_updated[[#This Row],[Start_Time]])</f>
        <v>11</v>
      </c>
      <c r="G5378">
        <f>MONTH(US_Accidents_Dec20_updated[[#This Row],[Start_Time]])</f>
        <v>7</v>
      </c>
      <c r="H5378" t="str">
        <f>US_Accidents_Dec20_updated[[#This Row],[Description]]</f>
        <v>At Tomah Rd/Exit 174 - Accident.</v>
      </c>
      <c r="I5378" t="s">
        <v>50</v>
      </c>
      <c r="J5378">
        <f>IF(US_Accidents_Dec20_updated[[#This Row],[Visibility(mi)]]&gt;30, 30, MROUND(US_Accidents_Dec20_updated[[#This Row],[Visibility(mi)]],5))</f>
        <v>10</v>
      </c>
      <c r="K5378">
        <f>MROUND(US_Accidents_Dec20_updated[[#This Row],[Wind_Speed(mph)]],5)</f>
        <v>5</v>
      </c>
      <c r="L5378">
        <f>IF(US_Accidents_Dec20_updated[[#This Row],[Precipitation(in)]]&gt;0.1, 0.1, US_Accidents_Dec20_updated[[#This Row],[Precipitation(in)]])</f>
        <v>0</v>
      </c>
    </row>
    <row r="5379" spans="1:12" x14ac:dyDescent="0.25">
      <c r="A5379" t="str">
        <f>US_Accidents_Dec20_updated[[#This Row],[ID]]</f>
        <v>A-4219113</v>
      </c>
      <c r="B5379">
        <f>US_Accidents_Dec20_updated[[#This Row],[Start_Lat]]</f>
        <v>39.787300000000002</v>
      </c>
      <c r="C5379">
        <f>US_Accidents_Dec20_updated[[#This Row],[Start_Lng]]</f>
        <v>-104.98934</v>
      </c>
      <c r="D5379">
        <f>US_Accidents_Dec20_updated[[#This Row],[Severity]]-1</f>
        <v>2</v>
      </c>
      <c r="E5379">
        <f>HOUR(US_Accidents_Dec20_updated[[#This Row],[Start_Time]])</f>
        <v>15</v>
      </c>
      <c r="F5379">
        <f>DAY(US_Accidents_Dec20_updated[[#This Row],[Start_Time]])</f>
        <v>11</v>
      </c>
      <c r="G5379">
        <f>MONTH(US_Accidents_Dec20_updated[[#This Row],[Start_Time]])</f>
        <v>7</v>
      </c>
      <c r="H5379" t="str">
        <f>US_Accidents_Dec20_updated[[#This Row],[Description]]</f>
        <v>At I-70/Exit 214 - Accident.</v>
      </c>
      <c r="I5379" t="s">
        <v>50</v>
      </c>
      <c r="J5379">
        <f>IF(US_Accidents_Dec20_updated[[#This Row],[Visibility(mi)]]&gt;30, 30, MROUND(US_Accidents_Dec20_updated[[#This Row],[Visibility(mi)]],5))</f>
        <v>10</v>
      </c>
      <c r="K5379">
        <f>MROUND(US_Accidents_Dec20_updated[[#This Row],[Wind_Speed(mph)]],5)</f>
        <v>0</v>
      </c>
      <c r="L5379">
        <f>IF(US_Accidents_Dec20_updated[[#This Row],[Precipitation(in)]]&gt;0.1, 0.1, US_Accidents_Dec20_updated[[#This Row],[Precipitation(in)]])</f>
        <v>0</v>
      </c>
    </row>
    <row r="5380" spans="1:12" x14ac:dyDescent="0.25">
      <c r="A5380" t="str">
        <f>US_Accidents_Dec20_updated[[#This Row],[ID]]</f>
        <v>A-4219115</v>
      </c>
      <c r="B5380">
        <f>US_Accidents_Dec20_updated[[#This Row],[Start_Lat]]</f>
        <v>40.375239999999998</v>
      </c>
      <c r="C5380">
        <f>US_Accidents_Dec20_updated[[#This Row],[Start_Lng]]</f>
        <v>-104.99217</v>
      </c>
      <c r="D5380">
        <f>US_Accidents_Dec20_updated[[#This Row],[Severity]]-1</f>
        <v>2</v>
      </c>
      <c r="E5380">
        <f>HOUR(US_Accidents_Dec20_updated[[#This Row],[Start_Time]])</f>
        <v>15</v>
      </c>
      <c r="F5380">
        <f>DAY(US_Accidents_Dec20_updated[[#This Row],[Start_Time]])</f>
        <v>11</v>
      </c>
      <c r="G5380">
        <f>MONTH(US_Accidents_Dec20_updated[[#This Row],[Start_Time]])</f>
        <v>7</v>
      </c>
      <c r="H5380" t="str">
        <f>US_Accidents_Dec20_updated[[#This Row],[Description]]</f>
        <v>At CR-16/Exit 254 - Accident.</v>
      </c>
      <c r="I5380" t="s">
        <v>50</v>
      </c>
      <c r="J5380">
        <f>IF(US_Accidents_Dec20_updated[[#This Row],[Visibility(mi)]]&gt;30, 30, MROUND(US_Accidents_Dec20_updated[[#This Row],[Visibility(mi)]],5))</f>
        <v>10</v>
      </c>
      <c r="K5380">
        <f>MROUND(US_Accidents_Dec20_updated[[#This Row],[Wind_Speed(mph)]],5)</f>
        <v>10</v>
      </c>
      <c r="L5380">
        <f>IF(US_Accidents_Dec20_updated[[#This Row],[Precipitation(in)]]&gt;0.1, 0.1, US_Accidents_Dec20_updated[[#This Row],[Precipitation(in)]])</f>
        <v>0</v>
      </c>
    </row>
    <row r="5381" spans="1:12" x14ac:dyDescent="0.25">
      <c r="A5381" t="str">
        <f>US_Accidents_Dec20_updated[[#This Row],[ID]]</f>
        <v>A-4219121</v>
      </c>
      <c r="B5381">
        <f>US_Accidents_Dec20_updated[[#This Row],[Start_Lat]]</f>
        <v>39.192222999999998</v>
      </c>
      <c r="C5381">
        <f>US_Accidents_Dec20_updated[[#This Row],[Start_Lng]]</f>
        <v>-104.851051</v>
      </c>
      <c r="D5381">
        <f>US_Accidents_Dec20_updated[[#This Row],[Severity]]-1</f>
        <v>2</v>
      </c>
      <c r="E5381">
        <f>HOUR(US_Accidents_Dec20_updated[[#This Row],[Start_Time]])</f>
        <v>17</v>
      </c>
      <c r="F5381">
        <f>DAY(US_Accidents_Dec20_updated[[#This Row],[Start_Time]])</f>
        <v>11</v>
      </c>
      <c r="G5381">
        <f>MONTH(US_Accidents_Dec20_updated[[#This Row],[Start_Time]])</f>
        <v>7</v>
      </c>
      <c r="H5381" t="str">
        <f>US_Accidents_Dec20_updated[[#This Row],[Description]]</f>
        <v>At Upper Lake Gulch Rd/Exit 172 - Accident.</v>
      </c>
      <c r="I5381" t="s">
        <v>50</v>
      </c>
      <c r="J5381">
        <f>IF(US_Accidents_Dec20_updated[[#This Row],[Visibility(mi)]]&gt;30, 30, MROUND(US_Accidents_Dec20_updated[[#This Row],[Visibility(mi)]],5))</f>
        <v>10</v>
      </c>
      <c r="K5381">
        <f>MROUND(US_Accidents_Dec20_updated[[#This Row],[Wind_Speed(mph)]],5)</f>
        <v>0</v>
      </c>
      <c r="L5381">
        <f>IF(US_Accidents_Dec20_updated[[#This Row],[Precipitation(in)]]&gt;0.1, 0.1, US_Accidents_Dec20_updated[[#This Row],[Precipitation(in)]])</f>
        <v>0</v>
      </c>
    </row>
    <row r="5382" spans="1:12" x14ac:dyDescent="0.25">
      <c r="A5382" t="str">
        <f>US_Accidents_Dec20_updated[[#This Row],[ID]]</f>
        <v>A-4219127</v>
      </c>
      <c r="B5382">
        <f>US_Accidents_Dec20_updated[[#This Row],[Start_Lat]]</f>
        <v>39.779890000000002</v>
      </c>
      <c r="C5382">
        <f>US_Accidents_Dec20_updated[[#This Row],[Start_Lng]]</f>
        <v>-104.98579700000001</v>
      </c>
      <c r="D5382">
        <f>US_Accidents_Dec20_updated[[#This Row],[Severity]]-1</f>
        <v>2</v>
      </c>
      <c r="E5382">
        <f>HOUR(US_Accidents_Dec20_updated[[#This Row],[Start_Time]])</f>
        <v>17</v>
      </c>
      <c r="F5382">
        <f>DAY(US_Accidents_Dec20_updated[[#This Row],[Start_Time]])</f>
        <v>11</v>
      </c>
      <c r="G5382">
        <f>MONTH(US_Accidents_Dec20_updated[[#This Row],[Start_Time]])</f>
        <v>7</v>
      </c>
      <c r="H5382" t="str">
        <f>US_Accidents_Dec20_updated[[#This Row],[Description]]</f>
        <v>At I-25/US-87/Valley Hwy/Exit 274 - Accident.</v>
      </c>
      <c r="I5382" t="s">
        <v>50</v>
      </c>
      <c r="J5382">
        <f>IF(US_Accidents_Dec20_updated[[#This Row],[Visibility(mi)]]&gt;30, 30, MROUND(US_Accidents_Dec20_updated[[#This Row],[Visibility(mi)]],5))</f>
        <v>10</v>
      </c>
      <c r="K5382">
        <f>MROUND(US_Accidents_Dec20_updated[[#This Row],[Wind_Speed(mph)]],5)</f>
        <v>5</v>
      </c>
      <c r="L5382">
        <f>IF(US_Accidents_Dec20_updated[[#This Row],[Precipitation(in)]]&gt;0.1, 0.1, US_Accidents_Dec20_updated[[#This Row],[Precipitation(in)]])</f>
        <v>0</v>
      </c>
    </row>
    <row r="5383" spans="1:12" x14ac:dyDescent="0.25">
      <c r="A5383" t="str">
        <f>US_Accidents_Dec20_updated[[#This Row],[ID]]</f>
        <v>A-4219128</v>
      </c>
      <c r="B5383">
        <f>US_Accidents_Dec20_updated[[#This Row],[Start_Lat]]</f>
        <v>39.780791999999998</v>
      </c>
      <c r="C5383">
        <f>US_Accidents_Dec20_updated[[#This Row],[Start_Lng]]</f>
        <v>-104.992666</v>
      </c>
      <c r="D5383">
        <f>US_Accidents_Dec20_updated[[#This Row],[Severity]]-1</f>
        <v>2</v>
      </c>
      <c r="E5383">
        <f>HOUR(US_Accidents_Dec20_updated[[#This Row],[Start_Time]])</f>
        <v>17</v>
      </c>
      <c r="F5383">
        <f>DAY(US_Accidents_Dec20_updated[[#This Row],[Start_Time]])</f>
        <v>11</v>
      </c>
      <c r="G5383">
        <f>MONTH(US_Accidents_Dec20_updated[[#This Row],[Start_Time]])</f>
        <v>7</v>
      </c>
      <c r="H5383" t="str">
        <f>US_Accidents_Dec20_updated[[#This Row],[Description]]</f>
        <v>At I-25/US-87/Valley Hwy/Exit 274 - Accident.</v>
      </c>
      <c r="I5383" t="s">
        <v>50</v>
      </c>
      <c r="J5383">
        <f>IF(US_Accidents_Dec20_updated[[#This Row],[Visibility(mi)]]&gt;30, 30, MROUND(US_Accidents_Dec20_updated[[#This Row],[Visibility(mi)]],5))</f>
        <v>10</v>
      </c>
      <c r="K5383">
        <f>MROUND(US_Accidents_Dec20_updated[[#This Row],[Wind_Speed(mph)]],5)</f>
        <v>5</v>
      </c>
      <c r="L5383">
        <f>IF(US_Accidents_Dec20_updated[[#This Row],[Precipitation(in)]]&gt;0.1, 0.1, US_Accidents_Dec20_updated[[#This Row],[Precipitation(in)]])</f>
        <v>0</v>
      </c>
    </row>
    <row r="5384" spans="1:12" x14ac:dyDescent="0.25">
      <c r="A5384" t="str">
        <f>US_Accidents_Dec20_updated[[#This Row],[ID]]</f>
        <v>A-4219138</v>
      </c>
      <c r="B5384">
        <f>US_Accidents_Dec20_updated[[#This Row],[Start_Lat]]</f>
        <v>38.722969999999997</v>
      </c>
      <c r="C5384">
        <f>US_Accidents_Dec20_updated[[#This Row],[Start_Lng]]</f>
        <v>-104.717313</v>
      </c>
      <c r="D5384">
        <f>US_Accidents_Dec20_updated[[#This Row],[Severity]]-1</f>
        <v>2</v>
      </c>
      <c r="E5384">
        <f>HOUR(US_Accidents_Dec20_updated[[#This Row],[Start_Time]])</f>
        <v>19</v>
      </c>
      <c r="F5384">
        <f>DAY(US_Accidents_Dec20_updated[[#This Row],[Start_Time]])</f>
        <v>11</v>
      </c>
      <c r="G5384">
        <f>MONTH(US_Accidents_Dec20_updated[[#This Row],[Start_Time]])</f>
        <v>7</v>
      </c>
      <c r="H5384" t="str">
        <f>US_Accidents_Dec20_updated[[#This Row],[Description]]</f>
        <v>At US-85 - Accident.</v>
      </c>
      <c r="I5384" t="s">
        <v>50</v>
      </c>
      <c r="J5384">
        <f>IF(US_Accidents_Dec20_updated[[#This Row],[Visibility(mi)]]&gt;30, 30, MROUND(US_Accidents_Dec20_updated[[#This Row],[Visibility(mi)]],5))</f>
        <v>10</v>
      </c>
      <c r="K5384">
        <f>MROUND(US_Accidents_Dec20_updated[[#This Row],[Wind_Speed(mph)]],5)</f>
        <v>5</v>
      </c>
      <c r="L5384">
        <f>IF(US_Accidents_Dec20_updated[[#This Row],[Precipitation(in)]]&gt;0.1, 0.1, US_Accidents_Dec20_updated[[#This Row],[Precipitation(in)]])</f>
        <v>0</v>
      </c>
    </row>
    <row r="5385" spans="1:12" x14ac:dyDescent="0.25">
      <c r="A5385" t="str">
        <f>US_Accidents_Dec20_updated[[#This Row],[ID]]</f>
        <v>A-4219139</v>
      </c>
      <c r="B5385">
        <f>US_Accidents_Dec20_updated[[#This Row],[Start_Lat]]</f>
        <v>38.409500000000001</v>
      </c>
      <c r="C5385">
        <f>US_Accidents_Dec20_updated[[#This Row],[Start_Lng]]</f>
        <v>-105.58331</v>
      </c>
      <c r="D5385">
        <f>US_Accidents_Dec20_updated[[#This Row],[Severity]]-1</f>
        <v>3</v>
      </c>
      <c r="E5385">
        <f>HOUR(US_Accidents_Dec20_updated[[#This Row],[Start_Time]])</f>
        <v>22</v>
      </c>
      <c r="F5385">
        <f>DAY(US_Accidents_Dec20_updated[[#This Row],[Start_Time]])</f>
        <v>11</v>
      </c>
      <c r="G5385">
        <f>MONTH(US_Accidents_Dec20_updated[[#This Row],[Start_Time]])</f>
        <v>7</v>
      </c>
      <c r="H5385" t="str">
        <f>US_Accidents_Dec20_updated[[#This Row],[Description]]</f>
        <v>Closed at CO-9 - Road closed due to accident. Serious fire. emergency vehicles at scene.</v>
      </c>
      <c r="I5385" t="s">
        <v>50</v>
      </c>
      <c r="J5385">
        <f>IF(US_Accidents_Dec20_updated[[#This Row],[Visibility(mi)]]&gt;30, 30, MROUND(US_Accidents_Dec20_updated[[#This Row],[Visibility(mi)]],5))</f>
        <v>10</v>
      </c>
      <c r="K5385">
        <f>MROUND(US_Accidents_Dec20_updated[[#This Row],[Wind_Speed(mph)]],5)</f>
        <v>10</v>
      </c>
      <c r="L5385">
        <f>IF(US_Accidents_Dec20_updated[[#This Row],[Precipitation(in)]]&gt;0.1, 0.1, US_Accidents_Dec20_updated[[#This Row],[Precipitation(in)]])</f>
        <v>0</v>
      </c>
    </row>
    <row r="5386" spans="1:12" x14ac:dyDescent="0.25">
      <c r="A5386" t="str">
        <f>US_Accidents_Dec20_updated[[#This Row],[ID]]</f>
        <v>A-4219140</v>
      </c>
      <c r="B5386">
        <f>US_Accidents_Dec20_updated[[#This Row],[Start_Lat]]</f>
        <v>38.484762000000003</v>
      </c>
      <c r="C5386">
        <f>US_Accidents_Dec20_updated[[#This Row],[Start_Lng]]</f>
        <v>-105.399423</v>
      </c>
      <c r="D5386">
        <f>US_Accidents_Dec20_updated[[#This Row],[Severity]]-1</f>
        <v>3</v>
      </c>
      <c r="E5386">
        <f>HOUR(US_Accidents_Dec20_updated[[#This Row],[Start_Time]])</f>
        <v>22</v>
      </c>
      <c r="F5386">
        <f>DAY(US_Accidents_Dec20_updated[[#This Row],[Start_Time]])</f>
        <v>11</v>
      </c>
      <c r="G5386">
        <f>MONTH(US_Accidents_Dec20_updated[[#This Row],[Start_Time]])</f>
        <v>7</v>
      </c>
      <c r="H5386" t="str">
        <f>US_Accidents_Dec20_updated[[#This Row],[Description]]</f>
        <v>Closed at CO-69 - Road closed due to accident. Serious fire. emergency vehicles at scene.</v>
      </c>
      <c r="I5386" t="s">
        <v>50</v>
      </c>
      <c r="J5386">
        <f>IF(US_Accidents_Dec20_updated[[#This Row],[Visibility(mi)]]&gt;30, 30, MROUND(US_Accidents_Dec20_updated[[#This Row],[Visibility(mi)]],5))</f>
        <v>10</v>
      </c>
      <c r="K5386">
        <f>MROUND(US_Accidents_Dec20_updated[[#This Row],[Wind_Speed(mph)]],5)</f>
        <v>10</v>
      </c>
      <c r="L5386">
        <f>IF(US_Accidents_Dec20_updated[[#This Row],[Precipitation(in)]]&gt;0.1, 0.1, US_Accidents_Dec20_updated[[#This Row],[Precipitation(in)]])</f>
        <v>0</v>
      </c>
    </row>
    <row r="5387" spans="1:12" x14ac:dyDescent="0.25">
      <c r="A5387" t="str">
        <f>US_Accidents_Dec20_updated[[#This Row],[ID]]</f>
        <v>A-4219623</v>
      </c>
      <c r="B5387">
        <f>US_Accidents_Dec20_updated[[#This Row],[Start_Lat]]</f>
        <v>38.409469999999999</v>
      </c>
      <c r="C5387">
        <f>US_Accidents_Dec20_updated[[#This Row],[Start_Lng]]</f>
        <v>-105.58301</v>
      </c>
      <c r="D5387">
        <f>US_Accidents_Dec20_updated[[#This Row],[Severity]]-1</f>
        <v>3</v>
      </c>
      <c r="E5387">
        <f>HOUR(US_Accidents_Dec20_updated[[#This Row],[Start_Time]])</f>
        <v>15</v>
      </c>
      <c r="F5387">
        <f>DAY(US_Accidents_Dec20_updated[[#This Row],[Start_Time]])</f>
        <v>12</v>
      </c>
      <c r="G5387">
        <f>MONTH(US_Accidents_Dec20_updated[[#This Row],[Start_Time]])</f>
        <v>7</v>
      </c>
      <c r="H5387" t="str">
        <f>US_Accidents_Dec20_updated[[#This Row],[Description]]</f>
        <v>Closed at County Road 157 - Road closed due to accident. Vehicle fire. emergency vehicles at scene.</v>
      </c>
      <c r="I5387" t="s">
        <v>50</v>
      </c>
      <c r="J5387">
        <f>IF(US_Accidents_Dec20_updated[[#This Row],[Visibility(mi)]]&gt;30, 30, MROUND(US_Accidents_Dec20_updated[[#This Row],[Visibility(mi)]],5))</f>
        <v>10</v>
      </c>
      <c r="K5387">
        <f>MROUND(US_Accidents_Dec20_updated[[#This Row],[Wind_Speed(mph)]],5)</f>
        <v>15</v>
      </c>
      <c r="L5387">
        <f>IF(US_Accidents_Dec20_updated[[#This Row],[Precipitation(in)]]&gt;0.1, 0.1, US_Accidents_Dec20_updated[[#This Row],[Precipitation(in)]])</f>
        <v>0</v>
      </c>
    </row>
    <row r="5388" spans="1:12" x14ac:dyDescent="0.25">
      <c r="A5388" t="str">
        <f>US_Accidents_Dec20_updated[[#This Row],[ID]]</f>
        <v>A-4219624</v>
      </c>
      <c r="B5388">
        <f>US_Accidents_Dec20_updated[[#This Row],[Start_Lat]]</f>
        <v>38.484762000000003</v>
      </c>
      <c r="C5388">
        <f>US_Accidents_Dec20_updated[[#This Row],[Start_Lng]]</f>
        <v>-105.399423</v>
      </c>
      <c r="D5388">
        <f>US_Accidents_Dec20_updated[[#This Row],[Severity]]-1</f>
        <v>3</v>
      </c>
      <c r="E5388">
        <f>HOUR(US_Accidents_Dec20_updated[[#This Row],[Start_Time]])</f>
        <v>15</v>
      </c>
      <c r="F5388">
        <f>DAY(US_Accidents_Dec20_updated[[#This Row],[Start_Time]])</f>
        <v>12</v>
      </c>
      <c r="G5388">
        <f>MONTH(US_Accidents_Dec20_updated[[#This Row],[Start_Time]])</f>
        <v>7</v>
      </c>
      <c r="H5388" t="str">
        <f>US_Accidents_Dec20_updated[[#This Row],[Description]]</f>
        <v>Closed at State Highway 69 - Road closed due to accident. Vehicle fire. emergency vehicles at scene.</v>
      </c>
      <c r="I5388" t="s">
        <v>50</v>
      </c>
      <c r="J5388">
        <f>IF(US_Accidents_Dec20_updated[[#This Row],[Visibility(mi)]]&gt;30, 30, MROUND(US_Accidents_Dec20_updated[[#This Row],[Visibility(mi)]],5))</f>
        <v>10</v>
      </c>
      <c r="K5388">
        <f>MROUND(US_Accidents_Dec20_updated[[#This Row],[Wind_Speed(mph)]],5)</f>
        <v>15</v>
      </c>
      <c r="L5388">
        <f>IF(US_Accidents_Dec20_updated[[#This Row],[Precipitation(in)]]&gt;0.1, 0.1, US_Accidents_Dec20_updated[[#This Row],[Precipitation(in)]])</f>
        <v>0</v>
      </c>
    </row>
    <row r="5389" spans="1:12" x14ac:dyDescent="0.25">
      <c r="A5389" t="str">
        <f>US_Accidents_Dec20_updated[[#This Row],[ID]]</f>
        <v>A-4219626</v>
      </c>
      <c r="B5389">
        <f>US_Accidents_Dec20_updated[[#This Row],[Start_Lat]]</f>
        <v>40.286498000000002</v>
      </c>
      <c r="C5389">
        <f>US_Accidents_Dec20_updated[[#This Row],[Start_Lng]]</f>
        <v>-104.97998</v>
      </c>
      <c r="D5389">
        <f>US_Accidents_Dec20_updated[[#This Row],[Severity]]-1</f>
        <v>2</v>
      </c>
      <c r="E5389">
        <f>HOUR(US_Accidents_Dec20_updated[[#This Row],[Start_Time]])</f>
        <v>7</v>
      </c>
      <c r="F5389">
        <f>DAY(US_Accidents_Dec20_updated[[#This Row],[Start_Time]])</f>
        <v>12</v>
      </c>
      <c r="G5389">
        <f>MONTH(US_Accidents_Dec20_updated[[#This Row],[Start_Time]])</f>
        <v>7</v>
      </c>
      <c r="H5389" t="str">
        <f>US_Accidents_Dec20_updated[[#This Row],[Description]]</f>
        <v>At CO-56/Exit 250 - Accident.</v>
      </c>
      <c r="I5389" t="s">
        <v>50</v>
      </c>
      <c r="J5389">
        <f>IF(US_Accidents_Dec20_updated[[#This Row],[Visibility(mi)]]&gt;30, 30, MROUND(US_Accidents_Dec20_updated[[#This Row],[Visibility(mi)]],5))</f>
        <v>10</v>
      </c>
      <c r="K5389">
        <f>MROUND(US_Accidents_Dec20_updated[[#This Row],[Wind_Speed(mph)]],5)</f>
        <v>10</v>
      </c>
      <c r="L5389">
        <f>IF(US_Accidents_Dec20_updated[[#This Row],[Precipitation(in)]]&gt;0.1, 0.1, US_Accidents_Dec20_updated[[#This Row],[Precipitation(in)]])</f>
        <v>0</v>
      </c>
    </row>
    <row r="5390" spans="1:12" x14ac:dyDescent="0.25">
      <c r="A5390" t="str">
        <f>US_Accidents_Dec20_updated[[#This Row],[ID]]</f>
        <v>A-4219631</v>
      </c>
      <c r="B5390">
        <f>US_Accidents_Dec20_updated[[#This Row],[Start_Lat]]</f>
        <v>39.778410000000001</v>
      </c>
      <c r="C5390">
        <f>US_Accidents_Dec20_updated[[#This Row],[Start_Lng]]</f>
        <v>-104.91289</v>
      </c>
      <c r="D5390">
        <f>US_Accidents_Dec20_updated[[#This Row],[Severity]]-1</f>
        <v>2</v>
      </c>
      <c r="E5390">
        <f>HOUR(US_Accidents_Dec20_updated[[#This Row],[Start_Time]])</f>
        <v>9</v>
      </c>
      <c r="F5390">
        <f>DAY(US_Accidents_Dec20_updated[[#This Row],[Start_Time]])</f>
        <v>12</v>
      </c>
      <c r="G5390">
        <f>MONTH(US_Accidents_Dec20_updated[[#This Row],[Start_Time]])</f>
        <v>7</v>
      </c>
      <c r="H5390" t="str">
        <f>US_Accidents_Dec20_updated[[#This Row],[Description]]</f>
        <v>At Dahlia St/Exit 277 - Accident.</v>
      </c>
      <c r="I5390" t="s">
        <v>50</v>
      </c>
      <c r="J5390">
        <f>IF(US_Accidents_Dec20_updated[[#This Row],[Visibility(mi)]]&gt;30, 30, MROUND(US_Accidents_Dec20_updated[[#This Row],[Visibility(mi)]],5))</f>
        <v>30</v>
      </c>
      <c r="K5390">
        <f>MROUND(US_Accidents_Dec20_updated[[#This Row],[Wind_Speed(mph)]],5)</f>
        <v>5</v>
      </c>
      <c r="L5390">
        <f>IF(US_Accidents_Dec20_updated[[#This Row],[Precipitation(in)]]&gt;0.1, 0.1, US_Accidents_Dec20_updated[[#This Row],[Precipitation(in)]])</f>
        <v>0</v>
      </c>
    </row>
    <row r="5391" spans="1:12" x14ac:dyDescent="0.25">
      <c r="A5391" t="str">
        <f>US_Accidents_Dec20_updated[[#This Row],[ID]]</f>
        <v>A-4219634</v>
      </c>
      <c r="B5391">
        <f>US_Accidents_Dec20_updated[[#This Row],[Start_Lat]]</f>
        <v>39.565339999999999</v>
      </c>
      <c r="C5391">
        <f>US_Accidents_Dec20_updated[[#This Row],[Start_Lng]]</f>
        <v>-104.98025</v>
      </c>
      <c r="D5391">
        <f>US_Accidents_Dec20_updated[[#This Row],[Severity]]-1</f>
        <v>2</v>
      </c>
      <c r="E5391">
        <f>HOUR(US_Accidents_Dec20_updated[[#This Row],[Start_Time]])</f>
        <v>9</v>
      </c>
      <c r="F5391">
        <f>DAY(US_Accidents_Dec20_updated[[#This Row],[Start_Time]])</f>
        <v>12</v>
      </c>
      <c r="G5391">
        <f>MONTH(US_Accidents_Dec20_updated[[#This Row],[Start_Time]])</f>
        <v>7</v>
      </c>
      <c r="H5391" t="str">
        <f>US_Accidents_Dec20_updated[[#This Row],[Description]]</f>
        <v>At CO-177/University Blvd - Accident.</v>
      </c>
      <c r="I5391" t="s">
        <v>50</v>
      </c>
      <c r="J5391">
        <f>IF(US_Accidents_Dec20_updated[[#This Row],[Visibility(mi)]]&gt;30, 30, MROUND(US_Accidents_Dec20_updated[[#This Row],[Visibility(mi)]],5))</f>
        <v>10</v>
      </c>
      <c r="K5391">
        <f>MROUND(US_Accidents_Dec20_updated[[#This Row],[Wind_Speed(mph)]],5)</f>
        <v>5</v>
      </c>
      <c r="L5391">
        <f>IF(US_Accidents_Dec20_updated[[#This Row],[Precipitation(in)]]&gt;0.1, 0.1, US_Accidents_Dec20_updated[[#This Row],[Precipitation(in)]])</f>
        <v>0</v>
      </c>
    </row>
    <row r="5392" spans="1:12" x14ac:dyDescent="0.25">
      <c r="A5392" t="str">
        <f>US_Accidents_Dec20_updated[[#This Row],[ID]]</f>
        <v>A-4219643</v>
      </c>
      <c r="B5392">
        <f>US_Accidents_Dec20_updated[[#This Row],[Start_Lat]]</f>
        <v>39.778410000000001</v>
      </c>
      <c r="C5392">
        <f>US_Accidents_Dec20_updated[[#This Row],[Start_Lng]]</f>
        <v>-104.91289</v>
      </c>
      <c r="D5392">
        <f>US_Accidents_Dec20_updated[[#This Row],[Severity]]-1</f>
        <v>2</v>
      </c>
      <c r="E5392">
        <f>HOUR(US_Accidents_Dec20_updated[[#This Row],[Start_Time]])</f>
        <v>13</v>
      </c>
      <c r="F5392">
        <f>DAY(US_Accidents_Dec20_updated[[#This Row],[Start_Time]])</f>
        <v>12</v>
      </c>
      <c r="G5392">
        <f>MONTH(US_Accidents_Dec20_updated[[#This Row],[Start_Time]])</f>
        <v>7</v>
      </c>
      <c r="H5392" t="str">
        <f>US_Accidents_Dec20_updated[[#This Row],[Description]]</f>
        <v>At Dahlia St/Exit 277 - Accident.</v>
      </c>
      <c r="I5392" t="s">
        <v>50</v>
      </c>
      <c r="J5392">
        <f>IF(US_Accidents_Dec20_updated[[#This Row],[Visibility(mi)]]&gt;30, 30, MROUND(US_Accidents_Dec20_updated[[#This Row],[Visibility(mi)]],5))</f>
        <v>30</v>
      </c>
      <c r="K5392">
        <f>MROUND(US_Accidents_Dec20_updated[[#This Row],[Wind_Speed(mph)]],5)</f>
        <v>15</v>
      </c>
      <c r="L5392">
        <f>IF(US_Accidents_Dec20_updated[[#This Row],[Precipitation(in)]]&gt;0.1, 0.1, US_Accidents_Dec20_updated[[#This Row],[Precipitation(in)]])</f>
        <v>0</v>
      </c>
    </row>
    <row r="5393" spans="1:12" x14ac:dyDescent="0.25">
      <c r="A5393" t="str">
        <f>US_Accidents_Dec20_updated[[#This Row],[ID]]</f>
        <v>A-4219644</v>
      </c>
      <c r="B5393">
        <f>US_Accidents_Dec20_updated[[#This Row],[Start_Lat]]</f>
        <v>39.74033</v>
      </c>
      <c r="C5393">
        <f>US_Accidents_Dec20_updated[[#This Row],[Start_Lng]]</f>
        <v>-105.500184</v>
      </c>
      <c r="D5393">
        <f>US_Accidents_Dec20_updated[[#This Row],[Severity]]-1</f>
        <v>2</v>
      </c>
      <c r="E5393">
        <f>HOUR(US_Accidents_Dec20_updated[[#This Row],[Start_Time]])</f>
        <v>13</v>
      </c>
      <c r="F5393">
        <f>DAY(US_Accidents_Dec20_updated[[#This Row],[Start_Time]])</f>
        <v>12</v>
      </c>
      <c r="G5393">
        <f>MONTH(US_Accidents_Dec20_updated[[#This Row],[Start_Time]])</f>
        <v>7</v>
      </c>
      <c r="H5393" t="str">
        <f>US_Accidents_Dec20_updated[[#This Row],[Description]]</f>
        <v>At CO-103/Exit 240 - Accident.</v>
      </c>
      <c r="I5393" t="s">
        <v>1203</v>
      </c>
      <c r="J5393">
        <f>IF(US_Accidents_Dec20_updated[[#This Row],[Visibility(mi)]]&gt;30, 30, MROUND(US_Accidents_Dec20_updated[[#This Row],[Visibility(mi)]],5))</f>
        <v>10</v>
      </c>
      <c r="K5393">
        <f>MROUND(US_Accidents_Dec20_updated[[#This Row],[Wind_Speed(mph)]],5)</f>
        <v>5</v>
      </c>
      <c r="L5393">
        <f>IF(US_Accidents_Dec20_updated[[#This Row],[Precipitation(in)]]&gt;0.1, 0.1, US_Accidents_Dec20_updated[[#This Row],[Precipitation(in)]])</f>
        <v>0.01</v>
      </c>
    </row>
    <row r="5394" spans="1:12" x14ac:dyDescent="0.25">
      <c r="A5394" t="str">
        <f>US_Accidents_Dec20_updated[[#This Row],[ID]]</f>
        <v>A-4219647</v>
      </c>
      <c r="B5394">
        <f>US_Accidents_Dec20_updated[[#This Row],[Start_Lat]]</f>
        <v>39.630034999999999</v>
      </c>
      <c r="C5394">
        <f>US_Accidents_Dec20_updated[[#This Row],[Start_Lng]]</f>
        <v>-104.905278</v>
      </c>
      <c r="D5394">
        <f>US_Accidents_Dec20_updated[[#This Row],[Severity]]-1</f>
        <v>2</v>
      </c>
      <c r="E5394">
        <f>HOUR(US_Accidents_Dec20_updated[[#This Row],[Start_Time]])</f>
        <v>14</v>
      </c>
      <c r="F5394">
        <f>DAY(US_Accidents_Dec20_updated[[#This Row],[Start_Time]])</f>
        <v>12</v>
      </c>
      <c r="G5394">
        <f>MONTH(US_Accidents_Dec20_updated[[#This Row],[Start_Time]])</f>
        <v>7</v>
      </c>
      <c r="H5394" t="str">
        <f>US_Accidents_Dec20_updated[[#This Row],[Description]]</f>
        <v>At I-225 - Accident.</v>
      </c>
      <c r="I5394" t="s">
        <v>50</v>
      </c>
      <c r="J5394">
        <f>IF(US_Accidents_Dec20_updated[[#This Row],[Visibility(mi)]]&gt;30, 30, MROUND(US_Accidents_Dec20_updated[[#This Row],[Visibility(mi)]],5))</f>
        <v>10</v>
      </c>
      <c r="K5394">
        <f>MROUND(US_Accidents_Dec20_updated[[#This Row],[Wind_Speed(mph)]],5)</f>
        <v>5</v>
      </c>
      <c r="L5394">
        <f>IF(US_Accidents_Dec20_updated[[#This Row],[Precipitation(in)]]&gt;0.1, 0.1, US_Accidents_Dec20_updated[[#This Row],[Precipitation(in)]])</f>
        <v>0</v>
      </c>
    </row>
    <row r="5395" spans="1:12" x14ac:dyDescent="0.25">
      <c r="A5395" t="str">
        <f>US_Accidents_Dec20_updated[[#This Row],[ID]]</f>
        <v>A-4219652</v>
      </c>
      <c r="B5395">
        <f>US_Accidents_Dec20_updated[[#This Row],[Start_Lat]]</f>
        <v>39.783769999999997</v>
      </c>
      <c r="C5395">
        <f>US_Accidents_Dec20_updated[[#This Row],[Start_Lng]]</f>
        <v>-105.096181</v>
      </c>
      <c r="D5395">
        <f>US_Accidents_Dec20_updated[[#This Row],[Severity]]-1</f>
        <v>2</v>
      </c>
      <c r="E5395">
        <f>HOUR(US_Accidents_Dec20_updated[[#This Row],[Start_Time]])</f>
        <v>16</v>
      </c>
      <c r="F5395">
        <f>DAY(US_Accidents_Dec20_updated[[#This Row],[Start_Time]])</f>
        <v>12</v>
      </c>
      <c r="G5395">
        <f>MONTH(US_Accidents_Dec20_updated[[#This Row],[Start_Time]])</f>
        <v>7</v>
      </c>
      <c r="H5395" t="str">
        <f>US_Accidents_Dec20_updated[[#This Row],[Description]]</f>
        <v>At Kipling St/Exit 267 - Accident.</v>
      </c>
      <c r="I5395" t="s">
        <v>50</v>
      </c>
      <c r="J5395">
        <f>IF(US_Accidents_Dec20_updated[[#This Row],[Visibility(mi)]]&gt;30, 30, MROUND(US_Accidents_Dec20_updated[[#This Row],[Visibility(mi)]],5))</f>
        <v>10</v>
      </c>
      <c r="K5395">
        <f>MROUND(US_Accidents_Dec20_updated[[#This Row],[Wind_Speed(mph)]],5)</f>
        <v>15</v>
      </c>
      <c r="L5395">
        <f>IF(US_Accidents_Dec20_updated[[#This Row],[Precipitation(in)]]&gt;0.1, 0.1, US_Accidents_Dec20_updated[[#This Row],[Precipitation(in)]])</f>
        <v>0</v>
      </c>
    </row>
    <row r="5396" spans="1:12" x14ac:dyDescent="0.25">
      <c r="A5396" t="str">
        <f>US_Accidents_Dec20_updated[[#This Row],[ID]]</f>
        <v>A-4219653</v>
      </c>
      <c r="B5396">
        <f>US_Accidents_Dec20_updated[[#This Row],[Start_Lat]]</f>
        <v>39.780670000000001</v>
      </c>
      <c r="C5396">
        <f>US_Accidents_Dec20_updated[[#This Row],[Start_Lng]]</f>
        <v>-105.13507</v>
      </c>
      <c r="D5396">
        <f>US_Accidents_Dec20_updated[[#This Row],[Severity]]-1</f>
        <v>2</v>
      </c>
      <c r="E5396">
        <f>HOUR(US_Accidents_Dec20_updated[[#This Row],[Start_Time]])</f>
        <v>16</v>
      </c>
      <c r="F5396">
        <f>DAY(US_Accidents_Dec20_updated[[#This Row],[Start_Time]])</f>
        <v>12</v>
      </c>
      <c r="G5396">
        <f>MONTH(US_Accidents_Dec20_updated[[#This Row],[Start_Time]])</f>
        <v>7</v>
      </c>
      <c r="H5396" t="str">
        <f>US_Accidents_Dec20_updated[[#This Row],[Description]]</f>
        <v>At Kipling St/Exit 267 - Accident.</v>
      </c>
      <c r="I5396" t="s">
        <v>50</v>
      </c>
      <c r="J5396">
        <f>IF(US_Accidents_Dec20_updated[[#This Row],[Visibility(mi)]]&gt;30, 30, MROUND(US_Accidents_Dec20_updated[[#This Row],[Visibility(mi)]],5))</f>
        <v>10</v>
      </c>
      <c r="K5396">
        <f>MROUND(US_Accidents_Dec20_updated[[#This Row],[Wind_Speed(mph)]],5)</f>
        <v>15</v>
      </c>
      <c r="L5396">
        <f>IF(US_Accidents_Dec20_updated[[#This Row],[Precipitation(in)]]&gt;0.1, 0.1, US_Accidents_Dec20_updated[[#This Row],[Precipitation(in)]])</f>
        <v>0</v>
      </c>
    </row>
    <row r="5397" spans="1:12" x14ac:dyDescent="0.25">
      <c r="A5397" t="str">
        <f>US_Accidents_Dec20_updated[[#This Row],[ID]]</f>
        <v>A-4219655</v>
      </c>
      <c r="B5397">
        <f>US_Accidents_Dec20_updated[[#This Row],[Start_Lat]]</f>
        <v>39.317307</v>
      </c>
      <c r="C5397">
        <f>US_Accidents_Dec20_updated[[#This Row],[Start_Lng]]</f>
        <v>-104.883611</v>
      </c>
      <c r="D5397">
        <f>US_Accidents_Dec20_updated[[#This Row],[Severity]]-1</f>
        <v>2</v>
      </c>
      <c r="E5397">
        <f>HOUR(US_Accidents_Dec20_updated[[#This Row],[Start_Time]])</f>
        <v>16</v>
      </c>
      <c r="F5397">
        <f>DAY(US_Accidents_Dec20_updated[[#This Row],[Start_Time]])</f>
        <v>12</v>
      </c>
      <c r="G5397">
        <f>MONTH(US_Accidents_Dec20_updated[[#This Row],[Start_Time]])</f>
        <v>7</v>
      </c>
      <c r="H5397" t="str">
        <f>US_Accidents_Dec20_updated[[#This Row],[Description]]</f>
        <v>At Wilcox St/Plum Crk Pky/Exit 181 - Accident.</v>
      </c>
      <c r="I5397" t="s">
        <v>50</v>
      </c>
      <c r="J5397">
        <f>IF(US_Accidents_Dec20_updated[[#This Row],[Visibility(mi)]]&gt;30, 30, MROUND(US_Accidents_Dec20_updated[[#This Row],[Visibility(mi)]],5))</f>
        <v>10</v>
      </c>
      <c r="K5397">
        <f>MROUND(US_Accidents_Dec20_updated[[#This Row],[Wind_Speed(mph)]],5)</f>
        <v>10</v>
      </c>
      <c r="L5397">
        <f>IF(US_Accidents_Dec20_updated[[#This Row],[Precipitation(in)]]&gt;0.1, 0.1, US_Accidents_Dec20_updated[[#This Row],[Precipitation(in)]])</f>
        <v>0</v>
      </c>
    </row>
    <row r="5398" spans="1:12" x14ac:dyDescent="0.25">
      <c r="A5398" t="str">
        <f>US_Accidents_Dec20_updated[[#This Row],[ID]]</f>
        <v>A-4219656</v>
      </c>
      <c r="B5398">
        <f>US_Accidents_Dec20_updated[[#This Row],[Start_Lat]]</f>
        <v>39.712048000000003</v>
      </c>
      <c r="C5398">
        <f>US_Accidents_Dec20_updated[[#This Row],[Start_Lng]]</f>
        <v>-104.999689</v>
      </c>
      <c r="D5398">
        <f>US_Accidents_Dec20_updated[[#This Row],[Severity]]-1</f>
        <v>2</v>
      </c>
      <c r="E5398">
        <f>HOUR(US_Accidents_Dec20_updated[[#This Row],[Start_Time]])</f>
        <v>17</v>
      </c>
      <c r="F5398">
        <f>DAY(US_Accidents_Dec20_updated[[#This Row],[Start_Time]])</f>
        <v>12</v>
      </c>
      <c r="G5398">
        <f>MONTH(US_Accidents_Dec20_updated[[#This Row],[Start_Time]])</f>
        <v>7</v>
      </c>
      <c r="H5398" t="str">
        <f>US_Accidents_Dec20_updated[[#This Row],[Description]]</f>
        <v>At CO-26/Alameda Ave/Exit 208 - Accident.</v>
      </c>
      <c r="I5398" t="s">
        <v>50</v>
      </c>
      <c r="J5398">
        <f>IF(US_Accidents_Dec20_updated[[#This Row],[Visibility(mi)]]&gt;30, 30, MROUND(US_Accidents_Dec20_updated[[#This Row],[Visibility(mi)]],5))</f>
        <v>10</v>
      </c>
      <c r="K5398">
        <f>MROUND(US_Accidents_Dec20_updated[[#This Row],[Wind_Speed(mph)]],5)</f>
        <v>10</v>
      </c>
      <c r="L5398">
        <f>IF(US_Accidents_Dec20_updated[[#This Row],[Precipitation(in)]]&gt;0.1, 0.1, US_Accidents_Dec20_updated[[#This Row],[Precipitation(in)]])</f>
        <v>0</v>
      </c>
    </row>
    <row r="5399" spans="1:12" x14ac:dyDescent="0.25">
      <c r="A5399" t="str">
        <f>US_Accidents_Dec20_updated[[#This Row],[ID]]</f>
        <v>A-4219661</v>
      </c>
      <c r="B5399">
        <f>US_Accidents_Dec20_updated[[#This Row],[Start_Lat]]</f>
        <v>39.355657999999998</v>
      </c>
      <c r="C5399">
        <f>US_Accidents_Dec20_updated[[#This Row],[Start_Lng]]</f>
        <v>-104.869321</v>
      </c>
      <c r="D5399">
        <f>US_Accidents_Dec20_updated[[#This Row],[Severity]]-1</f>
        <v>2</v>
      </c>
      <c r="E5399">
        <f>HOUR(US_Accidents_Dec20_updated[[#This Row],[Start_Time]])</f>
        <v>18</v>
      </c>
      <c r="F5399">
        <f>DAY(US_Accidents_Dec20_updated[[#This Row],[Start_Time]])</f>
        <v>12</v>
      </c>
      <c r="G5399">
        <f>MONTH(US_Accidents_Dec20_updated[[#This Row],[Start_Time]])</f>
        <v>7</v>
      </c>
      <c r="H5399" t="str">
        <f>US_Accidents_Dec20_updated[[#This Row],[Description]]</f>
        <v>At Tomah Rd/Exit 174 - Accident.</v>
      </c>
      <c r="I5399" t="s">
        <v>50</v>
      </c>
      <c r="J5399">
        <f>IF(US_Accidents_Dec20_updated[[#This Row],[Visibility(mi)]]&gt;30, 30, MROUND(US_Accidents_Dec20_updated[[#This Row],[Visibility(mi)]],5))</f>
        <v>10</v>
      </c>
      <c r="K5399">
        <f>MROUND(US_Accidents_Dec20_updated[[#This Row],[Wind_Speed(mph)]],5)</f>
        <v>5</v>
      </c>
      <c r="L5399">
        <f>IF(US_Accidents_Dec20_updated[[#This Row],[Precipitation(in)]]&gt;0.1, 0.1, US_Accidents_Dec20_updated[[#This Row],[Precipitation(in)]])</f>
        <v>0</v>
      </c>
    </row>
    <row r="5400" spans="1:12" x14ac:dyDescent="0.25">
      <c r="A5400" t="str">
        <f>US_Accidents_Dec20_updated[[#This Row],[ID]]</f>
        <v>A-4219662</v>
      </c>
      <c r="B5400">
        <f>US_Accidents_Dec20_updated[[#This Row],[Start_Lat]]</f>
        <v>39.369349999999997</v>
      </c>
      <c r="C5400">
        <f>US_Accidents_Dec20_updated[[#This Row],[Start_Lng]]</f>
        <v>-104.86469</v>
      </c>
      <c r="D5400">
        <f>US_Accidents_Dec20_updated[[#This Row],[Severity]]-1</f>
        <v>2</v>
      </c>
      <c r="E5400">
        <f>HOUR(US_Accidents_Dec20_updated[[#This Row],[Start_Time]])</f>
        <v>17</v>
      </c>
      <c r="F5400">
        <f>DAY(US_Accidents_Dec20_updated[[#This Row],[Start_Time]])</f>
        <v>12</v>
      </c>
      <c r="G5400">
        <f>MONTH(US_Accidents_Dec20_updated[[#This Row],[Start_Time]])</f>
        <v>7</v>
      </c>
      <c r="H5400" t="str">
        <f>US_Accidents_Dec20_updated[[#This Row],[Description]]</f>
        <v>At Wilcox St/Plum Crk Pky/Exit 181 - Accident. Two lanes blocked.</v>
      </c>
      <c r="I5400" t="s">
        <v>50</v>
      </c>
      <c r="J5400">
        <f>IF(US_Accidents_Dec20_updated[[#This Row],[Visibility(mi)]]&gt;30, 30, MROUND(US_Accidents_Dec20_updated[[#This Row],[Visibility(mi)]],5))</f>
        <v>10</v>
      </c>
      <c r="K5400">
        <f>MROUND(US_Accidents_Dec20_updated[[#This Row],[Wind_Speed(mph)]],5)</f>
        <v>5</v>
      </c>
      <c r="L5400">
        <f>IF(US_Accidents_Dec20_updated[[#This Row],[Precipitation(in)]]&gt;0.1, 0.1, US_Accidents_Dec20_updated[[#This Row],[Precipitation(in)]])</f>
        <v>0</v>
      </c>
    </row>
    <row r="5401" spans="1:12" x14ac:dyDescent="0.25">
      <c r="A5401" t="str">
        <f>US_Accidents_Dec20_updated[[#This Row],[ID]]</f>
        <v>A-4219668</v>
      </c>
      <c r="B5401">
        <f>US_Accidents_Dec20_updated[[#This Row],[Start_Lat]]</f>
        <v>39.725729999999999</v>
      </c>
      <c r="C5401">
        <f>US_Accidents_Dec20_updated[[#This Row],[Start_Lng]]</f>
        <v>-105.058798</v>
      </c>
      <c r="D5401">
        <f>US_Accidents_Dec20_updated[[#This Row],[Severity]]-1</f>
        <v>2</v>
      </c>
      <c r="E5401">
        <f>HOUR(US_Accidents_Dec20_updated[[#This Row],[Start_Time]])</f>
        <v>18</v>
      </c>
      <c r="F5401">
        <f>DAY(US_Accidents_Dec20_updated[[#This Row],[Start_Time]])</f>
        <v>12</v>
      </c>
      <c r="G5401">
        <f>MONTH(US_Accidents_Dec20_updated[[#This Row],[Start_Time]])</f>
        <v>7</v>
      </c>
      <c r="H5401" t="str">
        <f>US_Accidents_Dec20_updated[[#This Row],[Description]]</f>
        <v>At CO-121/Wadsworth Blvd - Accident.</v>
      </c>
      <c r="I5401" t="s">
        <v>50</v>
      </c>
      <c r="J5401">
        <f>IF(US_Accidents_Dec20_updated[[#This Row],[Visibility(mi)]]&gt;30, 30, MROUND(US_Accidents_Dec20_updated[[#This Row],[Visibility(mi)]],5))</f>
        <v>10</v>
      </c>
      <c r="K5401">
        <f>MROUND(US_Accidents_Dec20_updated[[#This Row],[Wind_Speed(mph)]],5)</f>
        <v>10</v>
      </c>
      <c r="L5401">
        <f>IF(US_Accidents_Dec20_updated[[#This Row],[Precipitation(in)]]&gt;0.1, 0.1, US_Accidents_Dec20_updated[[#This Row],[Precipitation(in)]])</f>
        <v>0</v>
      </c>
    </row>
    <row r="5402" spans="1:12" x14ac:dyDescent="0.25">
      <c r="A5402" t="str">
        <f>US_Accidents_Dec20_updated[[#This Row],[ID]]</f>
        <v>A-4219669</v>
      </c>
      <c r="B5402">
        <f>US_Accidents_Dec20_updated[[#This Row],[Start_Lat]]</f>
        <v>38.649949999999997</v>
      </c>
      <c r="C5402">
        <f>US_Accidents_Dec20_updated[[#This Row],[Start_Lng]]</f>
        <v>-104.696426</v>
      </c>
      <c r="D5402">
        <f>US_Accidents_Dec20_updated[[#This Row],[Severity]]-1</f>
        <v>2</v>
      </c>
      <c r="E5402">
        <f>HOUR(US_Accidents_Dec20_updated[[#This Row],[Start_Time]])</f>
        <v>19</v>
      </c>
      <c r="F5402">
        <f>DAY(US_Accidents_Dec20_updated[[#This Row],[Start_Time]])</f>
        <v>12</v>
      </c>
      <c r="G5402">
        <f>MONTH(US_Accidents_Dec20_updated[[#This Row],[Start_Time]])</f>
        <v>7</v>
      </c>
      <c r="H5402" t="str">
        <f>US_Accidents_Dec20_updated[[#This Row],[Description]]</f>
        <v>At Ray Nixon Rd/Exit 125 - Accident.</v>
      </c>
      <c r="I5402" t="s">
        <v>50</v>
      </c>
      <c r="J5402">
        <f>IF(US_Accidents_Dec20_updated[[#This Row],[Visibility(mi)]]&gt;30, 30, MROUND(US_Accidents_Dec20_updated[[#This Row],[Visibility(mi)]],5))</f>
        <v>10</v>
      </c>
      <c r="K5402">
        <f>MROUND(US_Accidents_Dec20_updated[[#This Row],[Wind_Speed(mph)]],5)</f>
        <v>0</v>
      </c>
      <c r="L5402">
        <f>IF(US_Accidents_Dec20_updated[[#This Row],[Precipitation(in)]]&gt;0.1, 0.1, US_Accidents_Dec20_updated[[#This Row],[Precipitation(in)]])</f>
        <v>0</v>
      </c>
    </row>
    <row r="5403" spans="1:12" x14ac:dyDescent="0.25">
      <c r="A5403" t="str">
        <f>US_Accidents_Dec20_updated[[#This Row],[ID]]</f>
        <v>A-4220015</v>
      </c>
      <c r="B5403">
        <f>US_Accidents_Dec20_updated[[#This Row],[Start_Lat]]</f>
        <v>39.783247000000003</v>
      </c>
      <c r="C5403">
        <f>US_Accidents_Dec20_updated[[#This Row],[Start_Lng]]</f>
        <v>-105.127782</v>
      </c>
      <c r="D5403">
        <f>US_Accidents_Dec20_updated[[#This Row],[Severity]]-1</f>
        <v>2</v>
      </c>
      <c r="E5403">
        <f>HOUR(US_Accidents_Dec20_updated[[#This Row],[Start_Time]])</f>
        <v>9</v>
      </c>
      <c r="F5403">
        <f>DAY(US_Accidents_Dec20_updated[[#This Row],[Start_Time]])</f>
        <v>13</v>
      </c>
      <c r="G5403">
        <f>MONTH(US_Accidents_Dec20_updated[[#This Row],[Start_Time]])</f>
        <v>7</v>
      </c>
      <c r="H5403" t="str">
        <f>US_Accidents_Dec20_updated[[#This Row],[Description]]</f>
        <v>At Kipling St/Exit 267 - Accident.</v>
      </c>
      <c r="I5403" t="s">
        <v>50</v>
      </c>
      <c r="J5403">
        <f>IF(US_Accidents_Dec20_updated[[#This Row],[Visibility(mi)]]&gt;30, 30, MROUND(US_Accidents_Dec20_updated[[#This Row],[Visibility(mi)]],5))</f>
        <v>30</v>
      </c>
      <c r="K5403">
        <f>MROUND(US_Accidents_Dec20_updated[[#This Row],[Wind_Speed(mph)]],5)</f>
        <v>5</v>
      </c>
      <c r="L5403">
        <f>IF(US_Accidents_Dec20_updated[[#This Row],[Precipitation(in)]]&gt;0.1, 0.1, US_Accidents_Dec20_updated[[#This Row],[Precipitation(in)]])</f>
        <v>0</v>
      </c>
    </row>
    <row r="5404" spans="1:12" x14ac:dyDescent="0.25">
      <c r="A5404" t="str">
        <f>US_Accidents_Dec20_updated[[#This Row],[ID]]</f>
        <v>A-4220020</v>
      </c>
      <c r="B5404">
        <f>US_Accidents_Dec20_updated[[#This Row],[Start_Lat]]</f>
        <v>39.946449000000001</v>
      </c>
      <c r="C5404">
        <f>US_Accidents_Dec20_updated[[#This Row],[Start_Lng]]</f>
        <v>-104.98804</v>
      </c>
      <c r="D5404">
        <f>US_Accidents_Dec20_updated[[#This Row],[Severity]]-1</f>
        <v>2</v>
      </c>
      <c r="E5404">
        <f>HOUR(US_Accidents_Dec20_updated[[#This Row],[Start_Time]])</f>
        <v>11</v>
      </c>
      <c r="F5404">
        <f>DAY(US_Accidents_Dec20_updated[[#This Row],[Start_Time]])</f>
        <v>13</v>
      </c>
      <c r="G5404">
        <f>MONTH(US_Accidents_Dec20_updated[[#This Row],[Start_Time]])</f>
        <v>7</v>
      </c>
      <c r="H5404" t="str">
        <f>US_Accidents_Dec20_updated[[#This Row],[Description]]</f>
        <v>At 136th Ave - Accident.</v>
      </c>
      <c r="I5404" t="s">
        <v>50</v>
      </c>
      <c r="J5404">
        <f>IF(US_Accidents_Dec20_updated[[#This Row],[Visibility(mi)]]&gt;30, 30, MROUND(US_Accidents_Dec20_updated[[#This Row],[Visibility(mi)]],5))</f>
        <v>10</v>
      </c>
      <c r="K5404">
        <f>MROUND(US_Accidents_Dec20_updated[[#This Row],[Wind_Speed(mph)]],5)</f>
        <v>0</v>
      </c>
      <c r="L5404">
        <f>IF(US_Accidents_Dec20_updated[[#This Row],[Precipitation(in)]]&gt;0.1, 0.1, US_Accidents_Dec20_updated[[#This Row],[Precipitation(in)]])</f>
        <v>0</v>
      </c>
    </row>
    <row r="5405" spans="1:12" x14ac:dyDescent="0.25">
      <c r="A5405" t="str">
        <f>US_Accidents_Dec20_updated[[#This Row],[ID]]</f>
        <v>A-4220033</v>
      </c>
      <c r="B5405">
        <f>US_Accidents_Dec20_updated[[#This Row],[Start_Lat]]</f>
        <v>39.885438999999998</v>
      </c>
      <c r="C5405">
        <f>US_Accidents_Dec20_updated[[#This Row],[Start_Lng]]</f>
        <v>-104.98766999999999</v>
      </c>
      <c r="D5405">
        <f>US_Accidents_Dec20_updated[[#This Row],[Severity]]-1</f>
        <v>2</v>
      </c>
      <c r="E5405">
        <f>HOUR(US_Accidents_Dec20_updated[[#This Row],[Start_Time]])</f>
        <v>14</v>
      </c>
      <c r="F5405">
        <f>DAY(US_Accidents_Dec20_updated[[#This Row],[Start_Time]])</f>
        <v>13</v>
      </c>
      <c r="G5405">
        <f>MONTH(US_Accidents_Dec20_updated[[#This Row],[Start_Time]])</f>
        <v>7</v>
      </c>
      <c r="H5405" t="str">
        <f>US_Accidents_Dec20_updated[[#This Row],[Description]]</f>
        <v>At 104th Ave/Exit 221 - Accident.</v>
      </c>
      <c r="I5405" t="s">
        <v>50</v>
      </c>
      <c r="J5405">
        <f>IF(US_Accidents_Dec20_updated[[#This Row],[Visibility(mi)]]&gt;30, 30, MROUND(US_Accidents_Dec20_updated[[#This Row],[Visibility(mi)]],5))</f>
        <v>10</v>
      </c>
      <c r="K5405">
        <f>MROUND(US_Accidents_Dec20_updated[[#This Row],[Wind_Speed(mph)]],5)</f>
        <v>10</v>
      </c>
      <c r="L5405">
        <f>IF(US_Accidents_Dec20_updated[[#This Row],[Precipitation(in)]]&gt;0.1, 0.1, US_Accidents_Dec20_updated[[#This Row],[Precipitation(in)]])</f>
        <v>0</v>
      </c>
    </row>
    <row r="5406" spans="1:12" x14ac:dyDescent="0.25">
      <c r="A5406" t="str">
        <f>US_Accidents_Dec20_updated[[#This Row],[ID]]</f>
        <v>A-4220034</v>
      </c>
      <c r="B5406">
        <f>US_Accidents_Dec20_updated[[#This Row],[Start_Lat]]</f>
        <v>40.230640000000001</v>
      </c>
      <c r="C5406">
        <f>US_Accidents_Dec20_updated[[#This Row],[Start_Lng]]</f>
        <v>-104.98027</v>
      </c>
      <c r="D5406">
        <f>US_Accidents_Dec20_updated[[#This Row],[Severity]]-1</f>
        <v>2</v>
      </c>
      <c r="E5406">
        <f>HOUR(US_Accidents_Dec20_updated[[#This Row],[Start_Time]])</f>
        <v>13</v>
      </c>
      <c r="F5406">
        <f>DAY(US_Accidents_Dec20_updated[[#This Row],[Start_Time]])</f>
        <v>13</v>
      </c>
      <c r="G5406">
        <f>MONTH(US_Accidents_Dec20_updated[[#This Row],[Start_Time]])</f>
        <v>7</v>
      </c>
      <c r="H5406" t="str">
        <f>US_Accidents_Dec20_updated[[#This Row],[Description]]</f>
        <v>At CO-66/Exit 243 - Accident.</v>
      </c>
      <c r="I5406" t="s">
        <v>50</v>
      </c>
      <c r="J5406">
        <f>IF(US_Accidents_Dec20_updated[[#This Row],[Visibility(mi)]]&gt;30, 30, MROUND(US_Accidents_Dec20_updated[[#This Row],[Visibility(mi)]],5))</f>
        <v>10</v>
      </c>
      <c r="K5406">
        <f>MROUND(US_Accidents_Dec20_updated[[#This Row],[Wind_Speed(mph)]],5)</f>
        <v>15</v>
      </c>
      <c r="L5406">
        <f>IF(US_Accidents_Dec20_updated[[#This Row],[Precipitation(in)]]&gt;0.1, 0.1, US_Accidents_Dec20_updated[[#This Row],[Precipitation(in)]])</f>
        <v>0</v>
      </c>
    </row>
    <row r="5407" spans="1:12" x14ac:dyDescent="0.25">
      <c r="A5407" t="str">
        <f>US_Accidents_Dec20_updated[[#This Row],[ID]]</f>
        <v>A-4220036</v>
      </c>
      <c r="B5407">
        <f>US_Accidents_Dec20_updated[[#This Row],[Start_Lat]]</f>
        <v>38.727820000000001</v>
      </c>
      <c r="C5407">
        <f>US_Accidents_Dec20_updated[[#This Row],[Start_Lng]]</f>
        <v>-104.73573</v>
      </c>
      <c r="D5407">
        <f>US_Accidents_Dec20_updated[[#This Row],[Severity]]-1</f>
        <v>2</v>
      </c>
      <c r="E5407">
        <f>HOUR(US_Accidents_Dec20_updated[[#This Row],[Start_Time]])</f>
        <v>14</v>
      </c>
      <c r="F5407">
        <f>DAY(US_Accidents_Dec20_updated[[#This Row],[Start_Time]])</f>
        <v>13</v>
      </c>
      <c r="G5407">
        <f>MONTH(US_Accidents_Dec20_updated[[#This Row],[Start_Time]])</f>
        <v>7</v>
      </c>
      <c r="H5407" t="str">
        <f>US_Accidents_Dec20_updated[[#This Row],[Description]]</f>
        <v>At CO-83/Academy Blvd/Exit 135 - Accident.</v>
      </c>
      <c r="I5407" t="s">
        <v>50</v>
      </c>
      <c r="J5407">
        <f>IF(US_Accidents_Dec20_updated[[#This Row],[Visibility(mi)]]&gt;30, 30, MROUND(US_Accidents_Dec20_updated[[#This Row],[Visibility(mi)]],5))</f>
        <v>10</v>
      </c>
      <c r="K5407">
        <f>MROUND(US_Accidents_Dec20_updated[[#This Row],[Wind_Speed(mph)]],5)</f>
        <v>10</v>
      </c>
      <c r="L5407">
        <f>IF(US_Accidents_Dec20_updated[[#This Row],[Precipitation(in)]]&gt;0.1, 0.1, US_Accidents_Dec20_updated[[#This Row],[Precipitation(in)]])</f>
        <v>0</v>
      </c>
    </row>
    <row r="5408" spans="1:12" x14ac:dyDescent="0.25">
      <c r="A5408" t="str">
        <f>US_Accidents_Dec20_updated[[#This Row],[ID]]</f>
        <v>A-4220038</v>
      </c>
      <c r="B5408">
        <f>US_Accidents_Dec20_updated[[#This Row],[Start_Lat]]</f>
        <v>39.65813</v>
      </c>
      <c r="C5408">
        <f>US_Accidents_Dec20_updated[[#This Row],[Start_Lng]]</f>
        <v>-104.92050999999999</v>
      </c>
      <c r="D5408">
        <f>US_Accidents_Dec20_updated[[#This Row],[Severity]]-1</f>
        <v>2</v>
      </c>
      <c r="E5408">
        <f>HOUR(US_Accidents_Dec20_updated[[#This Row],[Start_Time]])</f>
        <v>15</v>
      </c>
      <c r="F5408">
        <f>DAY(US_Accidents_Dec20_updated[[#This Row],[Start_Time]])</f>
        <v>13</v>
      </c>
      <c r="G5408">
        <f>MONTH(US_Accidents_Dec20_updated[[#This Row],[Start_Time]])</f>
        <v>7</v>
      </c>
      <c r="H5408" t="str">
        <f>US_Accidents_Dec20_updated[[#This Row],[Description]]</f>
        <v>At Yale Ave/Exit 202 - Accident.</v>
      </c>
      <c r="I5408" t="s">
        <v>1203</v>
      </c>
      <c r="J5408">
        <f>IF(US_Accidents_Dec20_updated[[#This Row],[Visibility(mi)]]&gt;30, 30, MROUND(US_Accidents_Dec20_updated[[#This Row],[Visibility(mi)]],5))</f>
        <v>10</v>
      </c>
      <c r="K5408">
        <f>MROUND(US_Accidents_Dec20_updated[[#This Row],[Wind_Speed(mph)]],5)</f>
        <v>15</v>
      </c>
      <c r="L5408">
        <f>IF(US_Accidents_Dec20_updated[[#This Row],[Precipitation(in)]]&gt;0.1, 0.1, US_Accidents_Dec20_updated[[#This Row],[Precipitation(in)]])</f>
        <v>0</v>
      </c>
    </row>
    <row r="5409" spans="1:12" x14ac:dyDescent="0.25">
      <c r="A5409" t="str">
        <f>US_Accidents_Dec20_updated[[#This Row],[ID]]</f>
        <v>A-4220040</v>
      </c>
      <c r="B5409">
        <f>US_Accidents_Dec20_updated[[#This Row],[Start_Lat]]</f>
        <v>39.742190999999998</v>
      </c>
      <c r="C5409">
        <f>US_Accidents_Dec20_updated[[#This Row],[Start_Lng]]</f>
        <v>-105.25648</v>
      </c>
      <c r="D5409">
        <f>US_Accidents_Dec20_updated[[#This Row],[Severity]]-1</f>
        <v>2</v>
      </c>
      <c r="E5409">
        <f>HOUR(US_Accidents_Dec20_updated[[#This Row],[Start_Time]])</f>
        <v>15</v>
      </c>
      <c r="F5409">
        <f>DAY(US_Accidents_Dec20_updated[[#This Row],[Start_Time]])</f>
        <v>13</v>
      </c>
      <c r="G5409">
        <f>MONTH(US_Accidents_Dec20_updated[[#This Row],[Start_Time]])</f>
        <v>7</v>
      </c>
      <c r="H5409" t="str">
        <f>US_Accidents_Dec20_updated[[#This Row],[Description]]</f>
        <v>At CO-119 - Accident.</v>
      </c>
      <c r="I5409" t="s">
        <v>50</v>
      </c>
      <c r="J5409">
        <f>IF(US_Accidents_Dec20_updated[[#This Row],[Visibility(mi)]]&gt;30, 30, MROUND(US_Accidents_Dec20_updated[[#This Row],[Visibility(mi)]],5))</f>
        <v>10</v>
      </c>
      <c r="K5409">
        <f>MROUND(US_Accidents_Dec20_updated[[#This Row],[Wind_Speed(mph)]],5)</f>
        <v>15</v>
      </c>
      <c r="L5409">
        <f>IF(US_Accidents_Dec20_updated[[#This Row],[Precipitation(in)]]&gt;0.1, 0.1, US_Accidents_Dec20_updated[[#This Row],[Precipitation(in)]])</f>
        <v>0</v>
      </c>
    </row>
    <row r="5410" spans="1:12" x14ac:dyDescent="0.25">
      <c r="A5410" t="str">
        <f>US_Accidents_Dec20_updated[[#This Row],[ID]]</f>
        <v>A-4220042</v>
      </c>
      <c r="B5410">
        <f>US_Accidents_Dec20_updated[[#This Row],[Start_Lat]]</f>
        <v>39.746279999999999</v>
      </c>
      <c r="C5410">
        <f>US_Accidents_Dec20_updated[[#This Row],[Start_Lng]]</f>
        <v>-105.39774</v>
      </c>
      <c r="D5410">
        <f>US_Accidents_Dec20_updated[[#This Row],[Severity]]-1</f>
        <v>3</v>
      </c>
      <c r="E5410">
        <f>HOUR(US_Accidents_Dec20_updated[[#This Row],[Start_Time]])</f>
        <v>20</v>
      </c>
      <c r="F5410">
        <f>DAY(US_Accidents_Dec20_updated[[#This Row],[Start_Time]])</f>
        <v>13</v>
      </c>
      <c r="G5410">
        <f>MONTH(US_Accidents_Dec20_updated[[#This Row],[Start_Time]])</f>
        <v>7</v>
      </c>
      <c r="H5410" t="str">
        <f>US_Accidents_Dec20_updated[[#This Row],[Description]]</f>
        <v>Closed between CO-119 and CO-58 - Road closed due to accident.</v>
      </c>
      <c r="I5410" t="s">
        <v>50</v>
      </c>
      <c r="J5410">
        <f>IF(US_Accidents_Dec20_updated[[#This Row],[Visibility(mi)]]&gt;30, 30, MROUND(US_Accidents_Dec20_updated[[#This Row],[Visibility(mi)]],5))</f>
        <v>10</v>
      </c>
      <c r="K5410">
        <f>MROUND(US_Accidents_Dec20_updated[[#This Row],[Wind_Speed(mph)]],5)</f>
        <v>10</v>
      </c>
      <c r="L5410">
        <f>IF(US_Accidents_Dec20_updated[[#This Row],[Precipitation(in)]]&gt;0.1, 0.1, US_Accidents_Dec20_updated[[#This Row],[Precipitation(in)]])</f>
        <v>0</v>
      </c>
    </row>
    <row r="5411" spans="1:12" x14ac:dyDescent="0.25">
      <c r="A5411" t="str">
        <f>US_Accidents_Dec20_updated[[#This Row],[ID]]</f>
        <v>A-4220045</v>
      </c>
      <c r="B5411">
        <f>US_Accidents_Dec20_updated[[#This Row],[Start_Lat]]</f>
        <v>39.885438999999998</v>
      </c>
      <c r="C5411">
        <f>US_Accidents_Dec20_updated[[#This Row],[Start_Lng]]</f>
        <v>-104.98766999999999</v>
      </c>
      <c r="D5411">
        <f>US_Accidents_Dec20_updated[[#This Row],[Severity]]-1</f>
        <v>2</v>
      </c>
      <c r="E5411">
        <f>HOUR(US_Accidents_Dec20_updated[[#This Row],[Start_Time]])</f>
        <v>17</v>
      </c>
      <c r="F5411">
        <f>DAY(US_Accidents_Dec20_updated[[#This Row],[Start_Time]])</f>
        <v>13</v>
      </c>
      <c r="G5411">
        <f>MONTH(US_Accidents_Dec20_updated[[#This Row],[Start_Time]])</f>
        <v>7</v>
      </c>
      <c r="H5411" t="str">
        <f>US_Accidents_Dec20_updated[[#This Row],[Description]]</f>
        <v>At 104th Ave/Exit 221 - Accident.</v>
      </c>
      <c r="I5411" t="s">
        <v>50</v>
      </c>
      <c r="J5411">
        <f>IF(US_Accidents_Dec20_updated[[#This Row],[Visibility(mi)]]&gt;30, 30, MROUND(US_Accidents_Dec20_updated[[#This Row],[Visibility(mi)]],5))</f>
        <v>20</v>
      </c>
      <c r="K5411">
        <f>MROUND(US_Accidents_Dec20_updated[[#This Row],[Wind_Speed(mph)]],5)</f>
        <v>5</v>
      </c>
      <c r="L5411">
        <f>IF(US_Accidents_Dec20_updated[[#This Row],[Precipitation(in)]]&gt;0.1, 0.1, US_Accidents_Dec20_updated[[#This Row],[Precipitation(in)]])</f>
        <v>0</v>
      </c>
    </row>
    <row r="5412" spans="1:12" x14ac:dyDescent="0.25">
      <c r="A5412" t="str">
        <f>US_Accidents_Dec20_updated[[#This Row],[ID]]</f>
        <v>A-4220046</v>
      </c>
      <c r="B5412">
        <f>US_Accidents_Dec20_updated[[#This Row],[Start_Lat]]</f>
        <v>39.105570999999998</v>
      </c>
      <c r="C5412">
        <f>US_Accidents_Dec20_updated[[#This Row],[Start_Lng]]</f>
        <v>-104.864532</v>
      </c>
      <c r="D5412">
        <f>US_Accidents_Dec20_updated[[#This Row],[Severity]]-1</f>
        <v>2</v>
      </c>
      <c r="E5412">
        <f>HOUR(US_Accidents_Dec20_updated[[#This Row],[Start_Time]])</f>
        <v>18</v>
      </c>
      <c r="F5412">
        <f>DAY(US_Accidents_Dec20_updated[[#This Row],[Start_Time]])</f>
        <v>13</v>
      </c>
      <c r="G5412">
        <f>MONTH(US_Accidents_Dec20_updated[[#This Row],[Start_Time]])</f>
        <v>7</v>
      </c>
      <c r="H5412" t="str">
        <f>US_Accidents_Dec20_updated[[#This Row],[Description]]</f>
        <v>At County Line Rd/Exit 163 - Accident.</v>
      </c>
      <c r="I5412" t="s">
        <v>50</v>
      </c>
      <c r="J5412">
        <f>IF(US_Accidents_Dec20_updated[[#This Row],[Visibility(mi)]]&gt;30, 30, MROUND(US_Accidents_Dec20_updated[[#This Row],[Visibility(mi)]],5))</f>
        <v>10</v>
      </c>
      <c r="K5412">
        <f>MROUND(US_Accidents_Dec20_updated[[#This Row],[Wind_Speed(mph)]],5)</f>
        <v>0</v>
      </c>
      <c r="L5412">
        <f>IF(US_Accidents_Dec20_updated[[#This Row],[Precipitation(in)]]&gt;0.1, 0.1, US_Accidents_Dec20_updated[[#This Row],[Precipitation(in)]])</f>
        <v>0</v>
      </c>
    </row>
    <row r="5413" spans="1:12" x14ac:dyDescent="0.25">
      <c r="A5413" t="str">
        <f>US_Accidents_Dec20_updated[[#This Row],[ID]]</f>
        <v>A-4220050</v>
      </c>
      <c r="B5413">
        <f>US_Accidents_Dec20_updated[[#This Row],[Start_Lat]]</f>
        <v>39.871679999999998</v>
      </c>
      <c r="C5413">
        <f>US_Accidents_Dec20_updated[[#This Row],[Start_Lng]]</f>
        <v>-104.9877</v>
      </c>
      <c r="D5413">
        <f>US_Accidents_Dec20_updated[[#This Row],[Severity]]-1</f>
        <v>2</v>
      </c>
      <c r="E5413">
        <f>HOUR(US_Accidents_Dec20_updated[[#This Row],[Start_Time]])</f>
        <v>20</v>
      </c>
      <c r="F5413">
        <f>DAY(US_Accidents_Dec20_updated[[#This Row],[Start_Time]])</f>
        <v>13</v>
      </c>
      <c r="G5413">
        <f>MONTH(US_Accidents_Dec20_updated[[#This Row],[Start_Time]])</f>
        <v>7</v>
      </c>
      <c r="H5413" t="str">
        <f>US_Accidents_Dec20_updated[[#This Row],[Description]]</f>
        <v>At Thornton Pky/Exit 220 - Accident.</v>
      </c>
      <c r="I5413" t="s">
        <v>9694</v>
      </c>
      <c r="J5413">
        <f>IF(US_Accidents_Dec20_updated[[#This Row],[Visibility(mi)]]&gt;30, 30, MROUND(US_Accidents_Dec20_updated[[#This Row],[Visibility(mi)]],5))</f>
        <v>10</v>
      </c>
      <c r="K5413">
        <f>MROUND(US_Accidents_Dec20_updated[[#This Row],[Wind_Speed(mph)]],5)</f>
        <v>20</v>
      </c>
      <c r="L5413">
        <f>IF(US_Accidents_Dec20_updated[[#This Row],[Precipitation(in)]]&gt;0.1, 0.1, US_Accidents_Dec20_updated[[#This Row],[Precipitation(in)]])</f>
        <v>0</v>
      </c>
    </row>
    <row r="5414" spans="1:12" x14ac:dyDescent="0.25">
      <c r="A5414" t="str">
        <f>US_Accidents_Dec20_updated[[#This Row],[ID]]</f>
        <v>A-4220054</v>
      </c>
      <c r="B5414">
        <f>US_Accidents_Dec20_updated[[#This Row],[Start_Lat]]</f>
        <v>39.783430000000003</v>
      </c>
      <c r="C5414">
        <f>US_Accidents_Dec20_updated[[#This Row],[Start_Lng]]</f>
        <v>-105.06274999999999</v>
      </c>
      <c r="D5414">
        <f>US_Accidents_Dec20_updated[[#This Row],[Severity]]-1</f>
        <v>2</v>
      </c>
      <c r="E5414">
        <f>HOUR(US_Accidents_Dec20_updated[[#This Row],[Start_Time]])</f>
        <v>22</v>
      </c>
      <c r="F5414">
        <f>DAY(US_Accidents_Dec20_updated[[#This Row],[Start_Time]])</f>
        <v>13</v>
      </c>
      <c r="G5414">
        <f>MONTH(US_Accidents_Dec20_updated[[#This Row],[Start_Time]])</f>
        <v>7</v>
      </c>
      <c r="H5414" t="str">
        <f>US_Accidents_Dec20_updated[[#This Row],[Description]]</f>
        <v>At Harlan St/Exit 270 - Accident.</v>
      </c>
      <c r="I5414" t="s">
        <v>50</v>
      </c>
      <c r="J5414">
        <f>IF(US_Accidents_Dec20_updated[[#This Row],[Visibility(mi)]]&gt;30, 30, MROUND(US_Accidents_Dec20_updated[[#This Row],[Visibility(mi)]],5))</f>
        <v>10</v>
      </c>
      <c r="K5414">
        <f>MROUND(US_Accidents_Dec20_updated[[#This Row],[Wind_Speed(mph)]],5)</f>
        <v>15</v>
      </c>
      <c r="L5414">
        <f>IF(US_Accidents_Dec20_updated[[#This Row],[Precipitation(in)]]&gt;0.1, 0.1, US_Accidents_Dec20_updated[[#This Row],[Precipitation(in)]])</f>
        <v>0</v>
      </c>
    </row>
    <row r="5415" spans="1:12" x14ac:dyDescent="0.25">
      <c r="A5415" t="str">
        <f>US_Accidents_Dec20_updated[[#This Row],[ID]]</f>
        <v>A-4220055</v>
      </c>
      <c r="B5415">
        <f>US_Accidents_Dec20_updated[[#This Row],[Start_Lat]]</f>
        <v>39.616402999999998</v>
      </c>
      <c r="C5415">
        <f>US_Accidents_Dec20_updated[[#This Row],[Start_Lng]]</f>
        <v>-104.89720199999999</v>
      </c>
      <c r="D5415">
        <f>US_Accidents_Dec20_updated[[#This Row],[Severity]]-1</f>
        <v>2</v>
      </c>
      <c r="E5415">
        <f>HOUR(US_Accidents_Dec20_updated[[#This Row],[Start_Time]])</f>
        <v>22</v>
      </c>
      <c r="F5415">
        <f>DAY(US_Accidents_Dec20_updated[[#This Row],[Start_Time]])</f>
        <v>13</v>
      </c>
      <c r="G5415">
        <f>MONTH(US_Accidents_Dec20_updated[[#This Row],[Start_Time]])</f>
        <v>7</v>
      </c>
      <c r="H5415" t="str">
        <f>US_Accidents_Dec20_updated[[#This Row],[Description]]</f>
        <v>At CO-88/Belleview Ave/Exit 199 - Accident.</v>
      </c>
      <c r="I5415" t="s">
        <v>50</v>
      </c>
      <c r="J5415">
        <f>IF(US_Accidents_Dec20_updated[[#This Row],[Visibility(mi)]]&gt;30, 30, MROUND(US_Accidents_Dec20_updated[[#This Row],[Visibility(mi)]],5))</f>
        <v>10</v>
      </c>
      <c r="K5415">
        <f>MROUND(US_Accidents_Dec20_updated[[#This Row],[Wind_Speed(mph)]],5)</f>
        <v>10</v>
      </c>
      <c r="L5415">
        <f>IF(US_Accidents_Dec20_updated[[#This Row],[Precipitation(in)]]&gt;0.1, 0.1, US_Accidents_Dec20_updated[[#This Row],[Precipitation(in)]])</f>
        <v>0</v>
      </c>
    </row>
    <row r="5416" spans="1:12" x14ac:dyDescent="0.25">
      <c r="A5416" t="str">
        <f>US_Accidents_Dec20_updated[[#This Row],[ID]]</f>
        <v>A-4220056</v>
      </c>
      <c r="B5416">
        <f>US_Accidents_Dec20_updated[[#This Row],[Start_Lat]]</f>
        <v>39.780791999999998</v>
      </c>
      <c r="C5416">
        <f>US_Accidents_Dec20_updated[[#This Row],[Start_Lng]]</f>
        <v>-104.992666</v>
      </c>
      <c r="D5416">
        <f>US_Accidents_Dec20_updated[[#This Row],[Severity]]-1</f>
        <v>2</v>
      </c>
      <c r="E5416">
        <f>HOUR(US_Accidents_Dec20_updated[[#This Row],[Start_Time]])</f>
        <v>22</v>
      </c>
      <c r="F5416">
        <f>DAY(US_Accidents_Dec20_updated[[#This Row],[Start_Time]])</f>
        <v>13</v>
      </c>
      <c r="G5416">
        <f>MONTH(US_Accidents_Dec20_updated[[#This Row],[Start_Time]])</f>
        <v>7</v>
      </c>
      <c r="H5416" t="str">
        <f>US_Accidents_Dec20_updated[[#This Row],[Description]]</f>
        <v>At I-25/US-87/Valley Hwy/Exit 274 - Accident.</v>
      </c>
      <c r="I5416" t="s">
        <v>50</v>
      </c>
      <c r="J5416">
        <f>IF(US_Accidents_Dec20_updated[[#This Row],[Visibility(mi)]]&gt;30, 30, MROUND(US_Accidents_Dec20_updated[[#This Row],[Visibility(mi)]],5))</f>
        <v>10</v>
      </c>
      <c r="K5416">
        <f>MROUND(US_Accidents_Dec20_updated[[#This Row],[Wind_Speed(mph)]],5)</f>
        <v>15</v>
      </c>
      <c r="L5416">
        <f>IF(US_Accidents_Dec20_updated[[#This Row],[Precipitation(in)]]&gt;0.1, 0.1, US_Accidents_Dec20_updated[[#This Row],[Precipitation(in)]])</f>
        <v>0</v>
      </c>
    </row>
    <row r="5417" spans="1:12" x14ac:dyDescent="0.25">
      <c r="A5417" t="str">
        <f>US_Accidents_Dec20_updated[[#This Row],[ID]]</f>
        <v>A-4220281</v>
      </c>
      <c r="B5417">
        <f>US_Accidents_Dec20_updated[[#This Row],[Start_Lat]]</f>
        <v>39.885438999999998</v>
      </c>
      <c r="C5417">
        <f>US_Accidents_Dec20_updated[[#This Row],[Start_Lng]]</f>
        <v>-104.98766999999999</v>
      </c>
      <c r="D5417">
        <f>US_Accidents_Dec20_updated[[#This Row],[Severity]]-1</f>
        <v>2</v>
      </c>
      <c r="E5417">
        <f>HOUR(US_Accidents_Dec20_updated[[#This Row],[Start_Time]])</f>
        <v>3</v>
      </c>
      <c r="F5417">
        <f>DAY(US_Accidents_Dec20_updated[[#This Row],[Start_Time]])</f>
        <v>14</v>
      </c>
      <c r="G5417">
        <f>MONTH(US_Accidents_Dec20_updated[[#This Row],[Start_Time]])</f>
        <v>7</v>
      </c>
      <c r="H5417" t="str">
        <f>US_Accidents_Dec20_updated[[#This Row],[Description]]</f>
        <v>At 104th Ave/Exit 221 - Accident.</v>
      </c>
      <c r="I5417" t="s">
        <v>50</v>
      </c>
      <c r="J5417">
        <f>IF(US_Accidents_Dec20_updated[[#This Row],[Visibility(mi)]]&gt;30, 30, MROUND(US_Accidents_Dec20_updated[[#This Row],[Visibility(mi)]],5))</f>
        <v>10</v>
      </c>
      <c r="K5417">
        <f>MROUND(US_Accidents_Dec20_updated[[#This Row],[Wind_Speed(mph)]],5)</f>
        <v>5</v>
      </c>
      <c r="L5417">
        <f>IF(US_Accidents_Dec20_updated[[#This Row],[Precipitation(in)]]&gt;0.1, 0.1, US_Accidents_Dec20_updated[[#This Row],[Precipitation(in)]])</f>
        <v>0</v>
      </c>
    </row>
    <row r="5418" spans="1:12" x14ac:dyDescent="0.25">
      <c r="A5418" t="str">
        <f>US_Accidents_Dec20_updated[[#This Row],[ID]]</f>
        <v>A-4220282</v>
      </c>
      <c r="B5418">
        <f>US_Accidents_Dec20_updated[[#This Row],[Start_Lat]]</f>
        <v>39.900221000000002</v>
      </c>
      <c r="C5418">
        <f>US_Accidents_Dec20_updated[[#This Row],[Start_Lng]]</f>
        <v>-104.988178</v>
      </c>
      <c r="D5418">
        <f>US_Accidents_Dec20_updated[[#This Row],[Severity]]-1</f>
        <v>2</v>
      </c>
      <c r="E5418">
        <f>HOUR(US_Accidents_Dec20_updated[[#This Row],[Start_Time]])</f>
        <v>2</v>
      </c>
      <c r="F5418">
        <f>DAY(US_Accidents_Dec20_updated[[#This Row],[Start_Time]])</f>
        <v>14</v>
      </c>
      <c r="G5418">
        <f>MONTH(US_Accidents_Dec20_updated[[#This Row],[Start_Time]])</f>
        <v>7</v>
      </c>
      <c r="H5418" t="str">
        <f>US_Accidents_Dec20_updated[[#This Row],[Description]]</f>
        <v>At 104th Ave/Exit 221 - Accident.</v>
      </c>
      <c r="I5418" t="s">
        <v>50</v>
      </c>
      <c r="J5418">
        <f>IF(US_Accidents_Dec20_updated[[#This Row],[Visibility(mi)]]&gt;30, 30, MROUND(US_Accidents_Dec20_updated[[#This Row],[Visibility(mi)]],5))</f>
        <v>10</v>
      </c>
      <c r="K5418">
        <f>MROUND(US_Accidents_Dec20_updated[[#This Row],[Wind_Speed(mph)]],5)</f>
        <v>5</v>
      </c>
      <c r="L5418">
        <f>IF(US_Accidents_Dec20_updated[[#This Row],[Precipitation(in)]]&gt;0.1, 0.1, US_Accidents_Dec20_updated[[#This Row],[Precipitation(in)]])</f>
        <v>0</v>
      </c>
    </row>
    <row r="5419" spans="1:12" x14ac:dyDescent="0.25">
      <c r="A5419" t="str">
        <f>US_Accidents_Dec20_updated[[#This Row],[ID]]</f>
        <v>A-4220283</v>
      </c>
      <c r="B5419">
        <f>US_Accidents_Dec20_updated[[#This Row],[Start_Lat]]</f>
        <v>39.914186999999998</v>
      </c>
      <c r="C5419">
        <f>US_Accidents_Dec20_updated[[#This Row],[Start_Lng]]</f>
        <v>-104.989811</v>
      </c>
      <c r="D5419">
        <f>US_Accidents_Dec20_updated[[#This Row],[Severity]]-1</f>
        <v>2</v>
      </c>
      <c r="E5419">
        <f>HOUR(US_Accidents_Dec20_updated[[#This Row],[Start_Time]])</f>
        <v>3</v>
      </c>
      <c r="F5419">
        <f>DAY(US_Accidents_Dec20_updated[[#This Row],[Start_Time]])</f>
        <v>14</v>
      </c>
      <c r="G5419">
        <f>MONTH(US_Accidents_Dec20_updated[[#This Row],[Start_Time]])</f>
        <v>7</v>
      </c>
      <c r="H5419" t="str">
        <f>US_Accidents_Dec20_updated[[#This Row],[Description]]</f>
        <v>At CO-128/120th Ave/Exit 223 - Accident.</v>
      </c>
      <c r="I5419" t="s">
        <v>50</v>
      </c>
      <c r="J5419">
        <f>IF(US_Accidents_Dec20_updated[[#This Row],[Visibility(mi)]]&gt;30, 30, MROUND(US_Accidents_Dec20_updated[[#This Row],[Visibility(mi)]],5))</f>
        <v>10</v>
      </c>
      <c r="K5419">
        <f>MROUND(US_Accidents_Dec20_updated[[#This Row],[Wind_Speed(mph)]],5)</f>
        <v>5</v>
      </c>
      <c r="L5419">
        <f>IF(US_Accidents_Dec20_updated[[#This Row],[Precipitation(in)]]&gt;0.1, 0.1, US_Accidents_Dec20_updated[[#This Row],[Precipitation(in)]])</f>
        <v>0</v>
      </c>
    </row>
    <row r="5420" spans="1:12" x14ac:dyDescent="0.25">
      <c r="A5420" t="str">
        <f>US_Accidents_Dec20_updated[[#This Row],[ID]]</f>
        <v>A-4220284</v>
      </c>
      <c r="B5420">
        <f>US_Accidents_Dec20_updated[[#This Row],[Start_Lat]]</f>
        <v>39.914186999999998</v>
      </c>
      <c r="C5420">
        <f>US_Accidents_Dec20_updated[[#This Row],[Start_Lng]]</f>
        <v>-104.989811</v>
      </c>
      <c r="D5420">
        <f>US_Accidents_Dec20_updated[[#This Row],[Severity]]-1</f>
        <v>2</v>
      </c>
      <c r="E5420">
        <f>HOUR(US_Accidents_Dec20_updated[[#This Row],[Start_Time]])</f>
        <v>3</v>
      </c>
      <c r="F5420">
        <f>DAY(US_Accidents_Dec20_updated[[#This Row],[Start_Time]])</f>
        <v>14</v>
      </c>
      <c r="G5420">
        <f>MONTH(US_Accidents_Dec20_updated[[#This Row],[Start_Time]])</f>
        <v>7</v>
      </c>
      <c r="H5420" t="str">
        <f>US_Accidents_Dec20_updated[[#This Row],[Description]]</f>
        <v>At CO-128/120th Ave/Exit 223 - Accident.</v>
      </c>
      <c r="I5420" t="s">
        <v>50</v>
      </c>
      <c r="J5420">
        <f>IF(US_Accidents_Dec20_updated[[#This Row],[Visibility(mi)]]&gt;30, 30, MROUND(US_Accidents_Dec20_updated[[#This Row],[Visibility(mi)]],5))</f>
        <v>10</v>
      </c>
      <c r="K5420">
        <f>MROUND(US_Accidents_Dec20_updated[[#This Row],[Wind_Speed(mph)]],5)</f>
        <v>5</v>
      </c>
      <c r="L5420">
        <f>IF(US_Accidents_Dec20_updated[[#This Row],[Precipitation(in)]]&gt;0.1, 0.1, US_Accidents_Dec20_updated[[#This Row],[Precipitation(in)]])</f>
        <v>0</v>
      </c>
    </row>
    <row r="5421" spans="1:12" x14ac:dyDescent="0.25">
      <c r="A5421" t="str">
        <f>US_Accidents_Dec20_updated[[#This Row],[ID]]</f>
        <v>A-4220286</v>
      </c>
      <c r="B5421">
        <f>US_Accidents_Dec20_updated[[#This Row],[Start_Lat]]</f>
        <v>39.824679000000003</v>
      </c>
      <c r="C5421">
        <f>US_Accidents_Dec20_updated[[#This Row],[Start_Lng]]</f>
        <v>-104.965429</v>
      </c>
      <c r="D5421">
        <f>US_Accidents_Dec20_updated[[#This Row],[Severity]]-1</f>
        <v>2</v>
      </c>
      <c r="E5421">
        <f>HOUR(US_Accidents_Dec20_updated[[#This Row],[Start_Time]])</f>
        <v>8</v>
      </c>
      <c r="F5421">
        <f>DAY(US_Accidents_Dec20_updated[[#This Row],[Start_Time]])</f>
        <v>14</v>
      </c>
      <c r="G5421">
        <f>MONTH(US_Accidents_Dec20_updated[[#This Row],[Start_Time]])</f>
        <v>7</v>
      </c>
      <c r="H5421" t="str">
        <f>US_Accidents_Dec20_updated[[#This Row],[Description]]</f>
        <v>At I-76/Exit 1 - Accident.</v>
      </c>
      <c r="I5421" t="s">
        <v>50</v>
      </c>
      <c r="J5421">
        <f>IF(US_Accidents_Dec20_updated[[#This Row],[Visibility(mi)]]&gt;30, 30, MROUND(US_Accidents_Dec20_updated[[#This Row],[Visibility(mi)]],5))</f>
        <v>30</v>
      </c>
      <c r="K5421">
        <f>MROUND(US_Accidents_Dec20_updated[[#This Row],[Wind_Speed(mph)]],5)</f>
        <v>0</v>
      </c>
      <c r="L5421">
        <f>IF(US_Accidents_Dec20_updated[[#This Row],[Precipitation(in)]]&gt;0.1, 0.1, US_Accidents_Dec20_updated[[#This Row],[Precipitation(in)]])</f>
        <v>0</v>
      </c>
    </row>
    <row r="5422" spans="1:12" x14ac:dyDescent="0.25">
      <c r="A5422" t="str">
        <f>US_Accidents_Dec20_updated[[#This Row],[ID]]</f>
        <v>A-4220287</v>
      </c>
      <c r="B5422">
        <f>US_Accidents_Dec20_updated[[#This Row],[Start_Lat]]</f>
        <v>39.77993</v>
      </c>
      <c r="C5422">
        <f>US_Accidents_Dec20_updated[[#This Row],[Start_Lng]]</f>
        <v>-104.972689</v>
      </c>
      <c r="D5422">
        <f>US_Accidents_Dec20_updated[[#This Row],[Severity]]-1</f>
        <v>2</v>
      </c>
      <c r="E5422">
        <f>HOUR(US_Accidents_Dec20_updated[[#This Row],[Start_Time]])</f>
        <v>10</v>
      </c>
      <c r="F5422">
        <f>DAY(US_Accidents_Dec20_updated[[#This Row],[Start_Time]])</f>
        <v>14</v>
      </c>
      <c r="G5422">
        <f>MONTH(US_Accidents_Dec20_updated[[#This Row],[Start_Time]])</f>
        <v>7</v>
      </c>
      <c r="H5422" t="str">
        <f>US_Accidents_Dec20_updated[[#This Row],[Description]]</f>
        <v>At Washington St/Exit 275A - Accident.</v>
      </c>
      <c r="I5422" t="s">
        <v>50</v>
      </c>
      <c r="J5422">
        <f>IF(US_Accidents_Dec20_updated[[#This Row],[Visibility(mi)]]&gt;30, 30, MROUND(US_Accidents_Dec20_updated[[#This Row],[Visibility(mi)]],5))</f>
        <v>30</v>
      </c>
      <c r="K5422">
        <f>MROUND(US_Accidents_Dec20_updated[[#This Row],[Wind_Speed(mph)]],5)</f>
        <v>5</v>
      </c>
      <c r="L5422">
        <f>IF(US_Accidents_Dec20_updated[[#This Row],[Precipitation(in)]]&gt;0.1, 0.1, US_Accidents_Dec20_updated[[#This Row],[Precipitation(in)]])</f>
        <v>0</v>
      </c>
    </row>
    <row r="5423" spans="1:12" x14ac:dyDescent="0.25">
      <c r="A5423" t="str">
        <f>US_Accidents_Dec20_updated[[#This Row],[ID]]</f>
        <v>A-4220288</v>
      </c>
      <c r="B5423">
        <f>US_Accidents_Dec20_updated[[#This Row],[Start_Lat]]</f>
        <v>39.780140000000003</v>
      </c>
      <c r="C5423">
        <f>US_Accidents_Dec20_updated[[#This Row],[Start_Lng]]</f>
        <v>-104.95929</v>
      </c>
      <c r="D5423">
        <f>US_Accidents_Dec20_updated[[#This Row],[Severity]]-1</f>
        <v>2</v>
      </c>
      <c r="E5423">
        <f>HOUR(US_Accidents_Dec20_updated[[#This Row],[Start_Time]])</f>
        <v>12</v>
      </c>
      <c r="F5423">
        <f>DAY(US_Accidents_Dec20_updated[[#This Row],[Start_Time]])</f>
        <v>14</v>
      </c>
      <c r="G5423">
        <f>MONTH(US_Accidents_Dec20_updated[[#This Row],[Start_Time]])</f>
        <v>7</v>
      </c>
      <c r="H5423" t="str">
        <f>US_Accidents_Dec20_updated[[#This Row],[Description]]</f>
        <v>At York St/Exit 275 - Accident. Two lanes blocked.</v>
      </c>
      <c r="I5423" t="s">
        <v>50</v>
      </c>
      <c r="J5423">
        <f>IF(US_Accidents_Dec20_updated[[#This Row],[Visibility(mi)]]&gt;30, 30, MROUND(US_Accidents_Dec20_updated[[#This Row],[Visibility(mi)]],5))</f>
        <v>30</v>
      </c>
      <c r="K5423">
        <f>MROUND(US_Accidents_Dec20_updated[[#This Row],[Wind_Speed(mph)]],5)</f>
        <v>5</v>
      </c>
      <c r="L5423">
        <f>IF(US_Accidents_Dec20_updated[[#This Row],[Precipitation(in)]]&gt;0.1, 0.1, US_Accidents_Dec20_updated[[#This Row],[Precipitation(in)]])</f>
        <v>0</v>
      </c>
    </row>
    <row r="5424" spans="1:12" x14ac:dyDescent="0.25">
      <c r="A5424" t="str">
        <f>US_Accidents_Dec20_updated[[#This Row],[ID]]</f>
        <v>A-4220289</v>
      </c>
      <c r="B5424">
        <f>US_Accidents_Dec20_updated[[#This Row],[Start_Lat]]</f>
        <v>38.727730999999999</v>
      </c>
      <c r="C5424">
        <f>US_Accidents_Dec20_updated[[#This Row],[Start_Lng]]</f>
        <v>-104.735981</v>
      </c>
      <c r="D5424">
        <f>US_Accidents_Dec20_updated[[#This Row],[Severity]]-1</f>
        <v>2</v>
      </c>
      <c r="E5424">
        <f>HOUR(US_Accidents_Dec20_updated[[#This Row],[Start_Time]])</f>
        <v>11</v>
      </c>
      <c r="F5424">
        <f>DAY(US_Accidents_Dec20_updated[[#This Row],[Start_Time]])</f>
        <v>14</v>
      </c>
      <c r="G5424">
        <f>MONTH(US_Accidents_Dec20_updated[[#This Row],[Start_Time]])</f>
        <v>7</v>
      </c>
      <c r="H5424" t="str">
        <f>US_Accidents_Dec20_updated[[#This Row],[Description]]</f>
        <v>At CO-16/Exit 132 - Accident.</v>
      </c>
      <c r="I5424" t="s">
        <v>50</v>
      </c>
      <c r="J5424">
        <f>IF(US_Accidents_Dec20_updated[[#This Row],[Visibility(mi)]]&gt;30, 30, MROUND(US_Accidents_Dec20_updated[[#This Row],[Visibility(mi)]],5))</f>
        <v>10</v>
      </c>
      <c r="K5424">
        <f>MROUND(US_Accidents_Dec20_updated[[#This Row],[Wind_Speed(mph)]],5)</f>
        <v>5</v>
      </c>
      <c r="L5424">
        <f>IF(US_Accidents_Dec20_updated[[#This Row],[Precipitation(in)]]&gt;0.1, 0.1, US_Accidents_Dec20_updated[[#This Row],[Precipitation(in)]])</f>
        <v>0</v>
      </c>
    </row>
    <row r="5425" spans="1:12" x14ac:dyDescent="0.25">
      <c r="A5425" t="str">
        <f>US_Accidents_Dec20_updated[[#This Row],[ID]]</f>
        <v>A-4220291</v>
      </c>
      <c r="B5425">
        <f>US_Accidents_Dec20_updated[[#This Row],[Start_Lat]]</f>
        <v>39.844970000000004</v>
      </c>
      <c r="C5425">
        <f>US_Accidents_Dec20_updated[[#This Row],[Start_Lng]]</f>
        <v>-104.9846</v>
      </c>
      <c r="D5425">
        <f>US_Accidents_Dec20_updated[[#This Row],[Severity]]-1</f>
        <v>2</v>
      </c>
      <c r="E5425">
        <f>HOUR(US_Accidents_Dec20_updated[[#This Row],[Start_Time]])</f>
        <v>13</v>
      </c>
      <c r="F5425">
        <f>DAY(US_Accidents_Dec20_updated[[#This Row],[Start_Time]])</f>
        <v>14</v>
      </c>
      <c r="G5425">
        <f>MONTH(US_Accidents_Dec20_updated[[#This Row],[Start_Time]])</f>
        <v>7</v>
      </c>
      <c r="H5425" t="str">
        <f>US_Accidents_Dec20_updated[[#This Row],[Description]]</f>
        <v>At 84th Ave/Exit 219 - Accident.</v>
      </c>
      <c r="I5425" t="s">
        <v>1203</v>
      </c>
      <c r="J5425">
        <f>IF(US_Accidents_Dec20_updated[[#This Row],[Visibility(mi)]]&gt;30, 30, MROUND(US_Accidents_Dec20_updated[[#This Row],[Visibility(mi)]],5))</f>
        <v>20</v>
      </c>
      <c r="K5425">
        <f>MROUND(US_Accidents_Dec20_updated[[#This Row],[Wind_Speed(mph)]],5)</f>
        <v>15</v>
      </c>
      <c r="L5425">
        <f>IF(US_Accidents_Dec20_updated[[#This Row],[Precipitation(in)]]&gt;0.1, 0.1, US_Accidents_Dec20_updated[[#This Row],[Precipitation(in)]])</f>
        <v>0</v>
      </c>
    </row>
    <row r="5426" spans="1:12" x14ac:dyDescent="0.25">
      <c r="A5426" t="str">
        <f>US_Accidents_Dec20_updated[[#This Row],[ID]]</f>
        <v>A-4220292</v>
      </c>
      <c r="B5426">
        <f>US_Accidents_Dec20_updated[[#This Row],[Start_Lat]]</f>
        <v>39.554837999999997</v>
      </c>
      <c r="C5426">
        <f>US_Accidents_Dec20_updated[[#This Row],[Start_Lng]]</f>
        <v>-106.39703</v>
      </c>
      <c r="D5426">
        <f>US_Accidents_Dec20_updated[[#This Row],[Severity]]-1</f>
        <v>2</v>
      </c>
      <c r="E5426">
        <f>HOUR(US_Accidents_Dec20_updated[[#This Row],[Start_Time]])</f>
        <v>13</v>
      </c>
      <c r="F5426">
        <f>DAY(US_Accidents_Dec20_updated[[#This Row],[Start_Time]])</f>
        <v>14</v>
      </c>
      <c r="G5426">
        <f>MONTH(US_Accidents_Dec20_updated[[#This Row],[Start_Time]])</f>
        <v>7</v>
      </c>
      <c r="H5426" t="str">
        <f>US_Accidents_Dec20_updated[[#This Row],[Description]]</f>
        <v>At High St - Accident.</v>
      </c>
      <c r="I5426" t="s">
        <v>50</v>
      </c>
      <c r="J5426">
        <f>IF(US_Accidents_Dec20_updated[[#This Row],[Visibility(mi)]]&gt;30, 30, MROUND(US_Accidents_Dec20_updated[[#This Row],[Visibility(mi)]],5))</f>
        <v>10</v>
      </c>
      <c r="K5426">
        <f>MROUND(US_Accidents_Dec20_updated[[#This Row],[Wind_Speed(mph)]],5)</f>
        <v>0</v>
      </c>
      <c r="L5426">
        <f>IF(US_Accidents_Dec20_updated[[#This Row],[Precipitation(in)]]&gt;0.1, 0.1, US_Accidents_Dec20_updated[[#This Row],[Precipitation(in)]])</f>
        <v>0</v>
      </c>
    </row>
    <row r="5427" spans="1:12" x14ac:dyDescent="0.25">
      <c r="A5427" t="str">
        <f>US_Accidents_Dec20_updated[[#This Row],[ID]]</f>
        <v>A-4220293</v>
      </c>
      <c r="B5427">
        <f>US_Accidents_Dec20_updated[[#This Row],[Start_Lat]]</f>
        <v>39.552031999999997</v>
      </c>
      <c r="C5427">
        <f>US_Accidents_Dec20_updated[[#This Row],[Start_Lng]]</f>
        <v>-106.39822100000001</v>
      </c>
      <c r="D5427">
        <f>US_Accidents_Dec20_updated[[#This Row],[Severity]]-1</f>
        <v>2</v>
      </c>
      <c r="E5427">
        <f>HOUR(US_Accidents_Dec20_updated[[#This Row],[Start_Time]])</f>
        <v>13</v>
      </c>
      <c r="F5427">
        <f>DAY(US_Accidents_Dec20_updated[[#This Row],[Start_Time]])</f>
        <v>14</v>
      </c>
      <c r="G5427">
        <f>MONTH(US_Accidents_Dec20_updated[[#This Row],[Start_Time]])</f>
        <v>7</v>
      </c>
      <c r="H5427" t="str">
        <f>US_Accidents_Dec20_updated[[#This Row],[Description]]</f>
        <v>At Meek Ave - Accident.</v>
      </c>
      <c r="I5427" t="s">
        <v>50</v>
      </c>
      <c r="J5427">
        <f>IF(US_Accidents_Dec20_updated[[#This Row],[Visibility(mi)]]&gt;30, 30, MROUND(US_Accidents_Dec20_updated[[#This Row],[Visibility(mi)]],5))</f>
        <v>10</v>
      </c>
      <c r="K5427">
        <f>MROUND(US_Accidents_Dec20_updated[[#This Row],[Wind_Speed(mph)]],5)</f>
        <v>0</v>
      </c>
      <c r="L5427">
        <f>IF(US_Accidents_Dec20_updated[[#This Row],[Precipitation(in)]]&gt;0.1, 0.1, US_Accidents_Dec20_updated[[#This Row],[Precipitation(in)]])</f>
        <v>0</v>
      </c>
    </row>
    <row r="5428" spans="1:12" x14ac:dyDescent="0.25">
      <c r="A5428" t="str">
        <f>US_Accidents_Dec20_updated[[#This Row],[ID]]</f>
        <v>A-4220294</v>
      </c>
      <c r="B5428">
        <f>US_Accidents_Dec20_updated[[#This Row],[Start_Lat]]</f>
        <v>39.885438999999998</v>
      </c>
      <c r="C5428">
        <f>US_Accidents_Dec20_updated[[#This Row],[Start_Lng]]</f>
        <v>-104.98766999999999</v>
      </c>
      <c r="D5428">
        <f>US_Accidents_Dec20_updated[[#This Row],[Severity]]-1</f>
        <v>2</v>
      </c>
      <c r="E5428">
        <f>HOUR(US_Accidents_Dec20_updated[[#This Row],[Start_Time]])</f>
        <v>14</v>
      </c>
      <c r="F5428">
        <f>DAY(US_Accidents_Dec20_updated[[#This Row],[Start_Time]])</f>
        <v>14</v>
      </c>
      <c r="G5428">
        <f>MONTH(US_Accidents_Dec20_updated[[#This Row],[Start_Time]])</f>
        <v>7</v>
      </c>
      <c r="H5428" t="str">
        <f>US_Accidents_Dec20_updated[[#This Row],[Description]]</f>
        <v>At 104th Ave/Exit 221 - Accident.</v>
      </c>
      <c r="I5428" t="s">
        <v>50</v>
      </c>
      <c r="J5428">
        <f>IF(US_Accidents_Dec20_updated[[#This Row],[Visibility(mi)]]&gt;30, 30, MROUND(US_Accidents_Dec20_updated[[#This Row],[Visibility(mi)]],5))</f>
        <v>30</v>
      </c>
      <c r="K5428">
        <f>MROUND(US_Accidents_Dec20_updated[[#This Row],[Wind_Speed(mph)]],5)</f>
        <v>0</v>
      </c>
      <c r="L5428">
        <f>IF(US_Accidents_Dec20_updated[[#This Row],[Precipitation(in)]]&gt;0.1, 0.1, US_Accidents_Dec20_updated[[#This Row],[Precipitation(in)]])</f>
        <v>0</v>
      </c>
    </row>
    <row r="5429" spans="1:12" x14ac:dyDescent="0.25">
      <c r="A5429" t="str">
        <f>US_Accidents_Dec20_updated[[#This Row],[ID]]</f>
        <v>A-4220295</v>
      </c>
      <c r="B5429">
        <f>US_Accidents_Dec20_updated[[#This Row],[Start_Lat]]</f>
        <v>39.122411999999997</v>
      </c>
      <c r="C5429">
        <f>US_Accidents_Dec20_updated[[#This Row],[Start_Lng]]</f>
        <v>-105.99342900000001</v>
      </c>
      <c r="D5429">
        <f>US_Accidents_Dec20_updated[[#This Row],[Severity]]-1</f>
        <v>2</v>
      </c>
      <c r="E5429">
        <f>HOUR(US_Accidents_Dec20_updated[[#This Row],[Start_Time]])</f>
        <v>16</v>
      </c>
      <c r="F5429">
        <f>DAY(US_Accidents_Dec20_updated[[#This Row],[Start_Time]])</f>
        <v>14</v>
      </c>
      <c r="G5429">
        <f>MONTH(US_Accidents_Dec20_updated[[#This Row],[Start_Time]])</f>
        <v>7</v>
      </c>
      <c r="H5429" t="str">
        <f>US_Accidents_Dec20_updated[[#This Row],[Description]]</f>
        <v>At CR-20 - Accident.</v>
      </c>
      <c r="I5429" t="s">
        <v>50</v>
      </c>
      <c r="J5429">
        <f>IF(US_Accidents_Dec20_updated[[#This Row],[Visibility(mi)]]&gt;30, 30, MROUND(US_Accidents_Dec20_updated[[#This Row],[Visibility(mi)]],5))</f>
        <v>10</v>
      </c>
      <c r="K5429">
        <f>MROUND(US_Accidents_Dec20_updated[[#This Row],[Wind_Speed(mph)]],5)</f>
        <v>15</v>
      </c>
      <c r="L5429">
        <f>IF(US_Accidents_Dec20_updated[[#This Row],[Precipitation(in)]]&gt;0.1, 0.1, US_Accidents_Dec20_updated[[#This Row],[Precipitation(in)]])</f>
        <v>0</v>
      </c>
    </row>
    <row r="5430" spans="1:12" x14ac:dyDescent="0.25">
      <c r="A5430" t="str">
        <f>US_Accidents_Dec20_updated[[#This Row],[ID]]</f>
        <v>A-4220296</v>
      </c>
      <c r="B5430">
        <f>US_Accidents_Dec20_updated[[#This Row],[Start_Lat]]</f>
        <v>39.158374000000002</v>
      </c>
      <c r="C5430">
        <f>US_Accidents_Dec20_updated[[#This Row],[Start_Lng]]</f>
        <v>-106.00008699999999</v>
      </c>
      <c r="D5430">
        <f>US_Accidents_Dec20_updated[[#This Row],[Severity]]-1</f>
        <v>2</v>
      </c>
      <c r="E5430">
        <f>HOUR(US_Accidents_Dec20_updated[[#This Row],[Start_Time]])</f>
        <v>16</v>
      </c>
      <c r="F5430">
        <f>DAY(US_Accidents_Dec20_updated[[#This Row],[Start_Time]])</f>
        <v>14</v>
      </c>
      <c r="G5430">
        <f>MONTH(US_Accidents_Dec20_updated[[#This Row],[Start_Time]])</f>
        <v>7</v>
      </c>
      <c r="H5430" t="str">
        <f>US_Accidents_Dec20_updated[[#This Row],[Description]]</f>
        <v>At US-24 - Accident.</v>
      </c>
      <c r="I5430" t="s">
        <v>50</v>
      </c>
      <c r="J5430">
        <f>IF(US_Accidents_Dec20_updated[[#This Row],[Visibility(mi)]]&gt;30, 30, MROUND(US_Accidents_Dec20_updated[[#This Row],[Visibility(mi)]],5))</f>
        <v>10</v>
      </c>
      <c r="K5430">
        <f>MROUND(US_Accidents_Dec20_updated[[#This Row],[Wind_Speed(mph)]],5)</f>
        <v>15</v>
      </c>
      <c r="L5430">
        <f>IF(US_Accidents_Dec20_updated[[#This Row],[Precipitation(in)]]&gt;0.1, 0.1, US_Accidents_Dec20_updated[[#This Row],[Precipitation(in)]])</f>
        <v>0</v>
      </c>
    </row>
    <row r="5431" spans="1:12" x14ac:dyDescent="0.25">
      <c r="A5431" t="str">
        <f>US_Accidents_Dec20_updated[[#This Row],[ID]]</f>
        <v>A-4220297</v>
      </c>
      <c r="B5431">
        <f>US_Accidents_Dec20_updated[[#This Row],[Start_Lat]]</f>
        <v>39.103079999999999</v>
      </c>
      <c r="C5431">
        <f>US_Accidents_Dec20_updated[[#This Row],[Start_Lng]]</f>
        <v>-105.989862</v>
      </c>
      <c r="D5431">
        <f>US_Accidents_Dec20_updated[[#This Row],[Severity]]-1</f>
        <v>3</v>
      </c>
      <c r="E5431">
        <f>HOUR(US_Accidents_Dec20_updated[[#This Row],[Start_Time]])</f>
        <v>19</v>
      </c>
      <c r="F5431">
        <f>DAY(US_Accidents_Dec20_updated[[#This Row],[Start_Time]])</f>
        <v>14</v>
      </c>
      <c r="G5431">
        <f>MONTH(US_Accidents_Dec20_updated[[#This Row],[Start_Time]])</f>
        <v>7</v>
      </c>
      <c r="H5431" t="str">
        <f>US_Accidents_Dec20_updated[[#This Row],[Description]]</f>
        <v>Closed at CR-20 - Road closed due to accident.</v>
      </c>
      <c r="I5431" t="s">
        <v>1203</v>
      </c>
      <c r="J5431">
        <f>IF(US_Accidents_Dec20_updated[[#This Row],[Visibility(mi)]]&gt;30, 30, MROUND(US_Accidents_Dec20_updated[[#This Row],[Visibility(mi)]],5))</f>
        <v>10</v>
      </c>
      <c r="K5431">
        <f>MROUND(US_Accidents_Dec20_updated[[#This Row],[Wind_Speed(mph)]],5)</f>
        <v>5</v>
      </c>
      <c r="L5431">
        <f>IF(US_Accidents_Dec20_updated[[#This Row],[Precipitation(in)]]&gt;0.1, 0.1, US_Accidents_Dec20_updated[[#This Row],[Precipitation(in)]])</f>
        <v>0</v>
      </c>
    </row>
    <row r="5432" spans="1:12" x14ac:dyDescent="0.25">
      <c r="A5432" t="str">
        <f>US_Accidents_Dec20_updated[[#This Row],[ID]]</f>
        <v>A-4220299</v>
      </c>
      <c r="B5432">
        <f>US_Accidents_Dec20_updated[[#This Row],[Start_Lat]]</f>
        <v>39.153657000000003</v>
      </c>
      <c r="C5432">
        <f>US_Accidents_Dec20_updated[[#This Row],[Start_Lng]]</f>
        <v>-105.999216</v>
      </c>
      <c r="D5432">
        <f>US_Accidents_Dec20_updated[[#This Row],[Severity]]-1</f>
        <v>3</v>
      </c>
      <c r="E5432">
        <f>HOUR(US_Accidents_Dec20_updated[[#This Row],[Start_Time]])</f>
        <v>20</v>
      </c>
      <c r="F5432">
        <f>DAY(US_Accidents_Dec20_updated[[#This Row],[Start_Time]])</f>
        <v>14</v>
      </c>
      <c r="G5432">
        <f>MONTH(US_Accidents_Dec20_updated[[#This Row],[Start_Time]])</f>
        <v>7</v>
      </c>
      <c r="H5432" t="str">
        <f>US_Accidents_Dec20_updated[[#This Row],[Description]]</f>
        <v>Closed at Leadville - Road closed due to accident.</v>
      </c>
      <c r="I5432" t="s">
        <v>1203</v>
      </c>
      <c r="J5432">
        <f>IF(US_Accidents_Dec20_updated[[#This Row],[Visibility(mi)]]&gt;30, 30, MROUND(US_Accidents_Dec20_updated[[#This Row],[Visibility(mi)]],5))</f>
        <v>10</v>
      </c>
      <c r="K5432">
        <f>MROUND(US_Accidents_Dec20_updated[[#This Row],[Wind_Speed(mph)]],5)</f>
        <v>5</v>
      </c>
      <c r="L5432">
        <f>IF(US_Accidents_Dec20_updated[[#This Row],[Precipitation(in)]]&gt;0.1, 0.1, US_Accidents_Dec20_updated[[#This Row],[Precipitation(in)]])</f>
        <v>0</v>
      </c>
    </row>
    <row r="5433" spans="1:12" x14ac:dyDescent="0.25">
      <c r="A5433" t="str">
        <f>US_Accidents_Dec20_updated[[#This Row],[ID]]</f>
        <v>A-4220305</v>
      </c>
      <c r="B5433">
        <f>US_Accidents_Dec20_updated[[#This Row],[Start_Lat]]</f>
        <v>39.900221000000002</v>
      </c>
      <c r="C5433">
        <f>US_Accidents_Dec20_updated[[#This Row],[Start_Lng]]</f>
        <v>-104.988178</v>
      </c>
      <c r="D5433">
        <f>US_Accidents_Dec20_updated[[#This Row],[Severity]]-1</f>
        <v>2</v>
      </c>
      <c r="E5433">
        <f>HOUR(US_Accidents_Dec20_updated[[#This Row],[Start_Time]])</f>
        <v>18</v>
      </c>
      <c r="F5433">
        <f>DAY(US_Accidents_Dec20_updated[[#This Row],[Start_Time]])</f>
        <v>14</v>
      </c>
      <c r="G5433">
        <f>MONTH(US_Accidents_Dec20_updated[[#This Row],[Start_Time]])</f>
        <v>7</v>
      </c>
      <c r="H5433" t="str">
        <f>US_Accidents_Dec20_updated[[#This Row],[Description]]</f>
        <v>At 104th Ave/Exit 221 - Accident.</v>
      </c>
      <c r="I5433" t="s">
        <v>50</v>
      </c>
      <c r="J5433">
        <f>IF(US_Accidents_Dec20_updated[[#This Row],[Visibility(mi)]]&gt;30, 30, MROUND(US_Accidents_Dec20_updated[[#This Row],[Visibility(mi)]],5))</f>
        <v>30</v>
      </c>
      <c r="K5433">
        <f>MROUND(US_Accidents_Dec20_updated[[#This Row],[Wind_Speed(mph)]],5)</f>
        <v>10</v>
      </c>
      <c r="L5433">
        <f>IF(US_Accidents_Dec20_updated[[#This Row],[Precipitation(in)]]&gt;0.1, 0.1, US_Accidents_Dec20_updated[[#This Row],[Precipitation(in)]])</f>
        <v>0</v>
      </c>
    </row>
    <row r="5434" spans="1:12" x14ac:dyDescent="0.25">
      <c r="A5434" t="str">
        <f>US_Accidents_Dec20_updated[[#This Row],[ID]]</f>
        <v>A-4220306</v>
      </c>
      <c r="B5434">
        <f>US_Accidents_Dec20_updated[[#This Row],[Start_Lat]]</f>
        <v>39.103079999999999</v>
      </c>
      <c r="C5434">
        <f>US_Accidents_Dec20_updated[[#This Row],[Start_Lng]]</f>
        <v>-105.989862</v>
      </c>
      <c r="D5434">
        <f>US_Accidents_Dec20_updated[[#This Row],[Severity]]-1</f>
        <v>3</v>
      </c>
      <c r="E5434">
        <f>HOUR(US_Accidents_Dec20_updated[[#This Row],[Start_Time]])</f>
        <v>20</v>
      </c>
      <c r="F5434">
        <f>DAY(US_Accidents_Dec20_updated[[#This Row],[Start_Time]])</f>
        <v>14</v>
      </c>
      <c r="G5434">
        <f>MONTH(US_Accidents_Dec20_updated[[#This Row],[Start_Time]])</f>
        <v>7</v>
      </c>
      <c r="H5434" t="str">
        <f>US_Accidents_Dec20_updated[[#This Row],[Description]]</f>
        <v>Closed at CR-20 - Road closed due to accident.</v>
      </c>
      <c r="I5434" t="s">
        <v>1203</v>
      </c>
      <c r="J5434">
        <f>IF(US_Accidents_Dec20_updated[[#This Row],[Visibility(mi)]]&gt;30, 30, MROUND(US_Accidents_Dec20_updated[[#This Row],[Visibility(mi)]],5))</f>
        <v>10</v>
      </c>
      <c r="K5434">
        <f>MROUND(US_Accidents_Dec20_updated[[#This Row],[Wind_Speed(mph)]],5)</f>
        <v>5</v>
      </c>
      <c r="L5434">
        <f>IF(US_Accidents_Dec20_updated[[#This Row],[Precipitation(in)]]&gt;0.1, 0.1, US_Accidents_Dec20_updated[[#This Row],[Precipitation(in)]])</f>
        <v>0</v>
      </c>
    </row>
    <row r="5435" spans="1:12" x14ac:dyDescent="0.25">
      <c r="A5435" t="str">
        <f>US_Accidents_Dec20_updated[[#This Row],[ID]]</f>
        <v>A-4220307</v>
      </c>
      <c r="B5435">
        <f>US_Accidents_Dec20_updated[[#This Row],[Start_Lat]]</f>
        <v>39.591949999999997</v>
      </c>
      <c r="C5435">
        <f>US_Accidents_Dec20_updated[[#This Row],[Start_Lng]]</f>
        <v>-104.88308000000001</v>
      </c>
      <c r="D5435">
        <f>US_Accidents_Dec20_updated[[#This Row],[Severity]]-1</f>
        <v>2</v>
      </c>
      <c r="E5435">
        <f>HOUR(US_Accidents_Dec20_updated[[#This Row],[Start_Time]])</f>
        <v>20</v>
      </c>
      <c r="F5435">
        <f>DAY(US_Accidents_Dec20_updated[[#This Row],[Start_Time]])</f>
        <v>14</v>
      </c>
      <c r="G5435">
        <f>MONTH(US_Accidents_Dec20_updated[[#This Row],[Start_Time]])</f>
        <v>7</v>
      </c>
      <c r="H5435" t="str">
        <f>US_Accidents_Dec20_updated[[#This Row],[Description]]</f>
        <v>At CO-88/Arapahoe Rd/Exit 197 - Accident.</v>
      </c>
      <c r="I5435" t="s">
        <v>50</v>
      </c>
      <c r="J5435">
        <f>IF(US_Accidents_Dec20_updated[[#This Row],[Visibility(mi)]]&gt;30, 30, MROUND(US_Accidents_Dec20_updated[[#This Row],[Visibility(mi)]],5))</f>
        <v>10</v>
      </c>
      <c r="K5435">
        <f>MROUND(US_Accidents_Dec20_updated[[#This Row],[Wind_Speed(mph)]],5)</f>
        <v>10</v>
      </c>
      <c r="L5435">
        <f>IF(US_Accidents_Dec20_updated[[#This Row],[Precipitation(in)]]&gt;0.1, 0.1, US_Accidents_Dec20_updated[[#This Row],[Precipitation(in)]])</f>
        <v>0</v>
      </c>
    </row>
    <row r="5436" spans="1:12" x14ac:dyDescent="0.25">
      <c r="A5436" t="str">
        <f>US_Accidents_Dec20_updated[[#This Row],[ID]]</f>
        <v>A-4220311</v>
      </c>
      <c r="B5436">
        <f>US_Accidents_Dec20_updated[[#This Row],[Start_Lat]]</f>
        <v>38.897840000000002</v>
      </c>
      <c r="C5436">
        <f>US_Accidents_Dec20_updated[[#This Row],[Start_Lng]]</f>
        <v>-104.82992</v>
      </c>
      <c r="D5436">
        <f>US_Accidents_Dec20_updated[[#This Row],[Severity]]-1</f>
        <v>2</v>
      </c>
      <c r="E5436">
        <f>HOUR(US_Accidents_Dec20_updated[[#This Row],[Start_Time]])</f>
        <v>22</v>
      </c>
      <c r="F5436">
        <f>DAY(US_Accidents_Dec20_updated[[#This Row],[Start_Time]])</f>
        <v>14</v>
      </c>
      <c r="G5436">
        <f>MONTH(US_Accidents_Dec20_updated[[#This Row],[Start_Time]])</f>
        <v>7</v>
      </c>
      <c r="H5436" t="str">
        <f>US_Accidents_Dec20_updated[[#This Row],[Description]]</f>
        <v>At Garden of the Gods Rd/Exit 146 - Accident.</v>
      </c>
      <c r="I5436" t="s">
        <v>50</v>
      </c>
      <c r="J5436">
        <f>IF(US_Accidents_Dec20_updated[[#This Row],[Visibility(mi)]]&gt;30, 30, MROUND(US_Accidents_Dec20_updated[[#This Row],[Visibility(mi)]],5))</f>
        <v>10</v>
      </c>
      <c r="K5436">
        <f>MROUND(US_Accidents_Dec20_updated[[#This Row],[Wind_Speed(mph)]],5)</f>
        <v>5</v>
      </c>
      <c r="L5436">
        <f>IF(US_Accidents_Dec20_updated[[#This Row],[Precipitation(in)]]&gt;0.1, 0.1, US_Accidents_Dec20_updated[[#This Row],[Precipitation(in)]])</f>
        <v>0</v>
      </c>
    </row>
    <row r="5437" spans="1:12" x14ac:dyDescent="0.25">
      <c r="A5437" t="str">
        <f>US_Accidents_Dec20_updated[[#This Row],[ID]]</f>
        <v>A-4220733</v>
      </c>
      <c r="B5437">
        <f>US_Accidents_Dec20_updated[[#This Row],[Start_Lat]]</f>
        <v>40.682957000000002</v>
      </c>
      <c r="C5437">
        <f>US_Accidents_Dec20_updated[[#This Row],[Start_Lng]]</f>
        <v>-105.00091999999999</v>
      </c>
      <c r="D5437">
        <f>US_Accidents_Dec20_updated[[#This Row],[Severity]]-1</f>
        <v>2</v>
      </c>
      <c r="E5437">
        <f>HOUR(US_Accidents_Dec20_updated[[#This Row],[Start_Time]])</f>
        <v>7</v>
      </c>
      <c r="F5437">
        <f>DAY(US_Accidents_Dec20_updated[[#This Row],[Start_Time]])</f>
        <v>15</v>
      </c>
      <c r="G5437">
        <f>MONTH(US_Accidents_Dec20_updated[[#This Row],[Start_Time]])</f>
        <v>7</v>
      </c>
      <c r="H5437" t="str">
        <f>US_Accidents_Dec20_updated[[#This Row],[Description]]</f>
        <v>At Mountain Vista Dr/Exit 271 - Accident.</v>
      </c>
      <c r="I5437" t="s">
        <v>50</v>
      </c>
      <c r="J5437">
        <f>IF(US_Accidents_Dec20_updated[[#This Row],[Visibility(mi)]]&gt;30, 30, MROUND(US_Accidents_Dec20_updated[[#This Row],[Visibility(mi)]],5))</f>
        <v>10</v>
      </c>
      <c r="K5437">
        <f>MROUND(US_Accidents_Dec20_updated[[#This Row],[Wind_Speed(mph)]],5)</f>
        <v>5</v>
      </c>
      <c r="L5437">
        <f>IF(US_Accidents_Dec20_updated[[#This Row],[Precipitation(in)]]&gt;0.1, 0.1, US_Accidents_Dec20_updated[[#This Row],[Precipitation(in)]])</f>
        <v>0</v>
      </c>
    </row>
    <row r="5438" spans="1:12" x14ac:dyDescent="0.25">
      <c r="A5438" t="str">
        <f>US_Accidents_Dec20_updated[[#This Row],[ID]]</f>
        <v>A-4220737</v>
      </c>
      <c r="B5438">
        <f>US_Accidents_Dec20_updated[[#This Row],[Start_Lat]]</f>
        <v>40.639600000000002</v>
      </c>
      <c r="C5438">
        <f>US_Accidents_Dec20_updated[[#This Row],[Start_Lng]]</f>
        <v>-104.33257</v>
      </c>
      <c r="D5438">
        <f>US_Accidents_Dec20_updated[[#This Row],[Severity]]-1</f>
        <v>3</v>
      </c>
      <c r="E5438">
        <f>HOUR(US_Accidents_Dec20_updated[[#This Row],[Start_Time]])</f>
        <v>10</v>
      </c>
      <c r="F5438">
        <f>DAY(US_Accidents_Dec20_updated[[#This Row],[Start_Time]])</f>
        <v>15</v>
      </c>
      <c r="G5438">
        <f>MONTH(US_Accidents_Dec20_updated[[#This Row],[Start_Time]])</f>
        <v>7</v>
      </c>
      <c r="H5438" t="str">
        <f>US_Accidents_Dec20_updated[[#This Row],[Description]]</f>
        <v>Closed between CO-14 and New Raymer - Road closed due to accident.</v>
      </c>
      <c r="I5438" t="s">
        <v>50</v>
      </c>
      <c r="J5438">
        <f>IF(US_Accidents_Dec20_updated[[#This Row],[Visibility(mi)]]&gt;30, 30, MROUND(US_Accidents_Dec20_updated[[#This Row],[Visibility(mi)]],5))</f>
        <v>10</v>
      </c>
      <c r="K5438">
        <f>MROUND(US_Accidents_Dec20_updated[[#This Row],[Wind_Speed(mph)]],5)</f>
        <v>10</v>
      </c>
      <c r="L5438">
        <f>IF(US_Accidents_Dec20_updated[[#This Row],[Precipitation(in)]]&gt;0.1, 0.1, US_Accidents_Dec20_updated[[#This Row],[Precipitation(in)]])</f>
        <v>0</v>
      </c>
    </row>
    <row r="5439" spans="1:12" x14ac:dyDescent="0.25">
      <c r="A5439" t="str">
        <f>US_Accidents_Dec20_updated[[#This Row],[ID]]</f>
        <v>A-4220741</v>
      </c>
      <c r="B5439">
        <f>US_Accidents_Dec20_updated[[#This Row],[Start_Lat]]</f>
        <v>38.83867</v>
      </c>
      <c r="C5439">
        <f>US_Accidents_Dec20_updated[[#This Row],[Start_Lng]]</f>
        <v>-104.534952</v>
      </c>
      <c r="D5439">
        <f>US_Accidents_Dec20_updated[[#This Row],[Severity]]-1</f>
        <v>3</v>
      </c>
      <c r="E5439">
        <f>HOUR(US_Accidents_Dec20_updated[[#This Row],[Start_Time]])</f>
        <v>8</v>
      </c>
      <c r="F5439">
        <f>DAY(US_Accidents_Dec20_updated[[#This Row],[Start_Time]])</f>
        <v>15</v>
      </c>
      <c r="G5439">
        <f>MONTH(US_Accidents_Dec20_updated[[#This Row],[Start_Time]])</f>
        <v>7</v>
      </c>
      <c r="H5439" t="str">
        <f>US_Accidents_Dec20_updated[[#This Row],[Description]]</f>
        <v>Closed at Loflin Rd - Road closed due to accident.</v>
      </c>
      <c r="I5439" t="s">
        <v>50</v>
      </c>
      <c r="J5439">
        <f>IF(US_Accidents_Dec20_updated[[#This Row],[Visibility(mi)]]&gt;30, 30, MROUND(US_Accidents_Dec20_updated[[#This Row],[Visibility(mi)]],5))</f>
        <v>10</v>
      </c>
      <c r="K5439">
        <f>MROUND(US_Accidents_Dec20_updated[[#This Row],[Wind_Speed(mph)]],5)</f>
        <v>10</v>
      </c>
      <c r="L5439">
        <f>IF(US_Accidents_Dec20_updated[[#This Row],[Precipitation(in)]]&gt;0.1, 0.1, US_Accidents_Dec20_updated[[#This Row],[Precipitation(in)]])</f>
        <v>0</v>
      </c>
    </row>
    <row r="5440" spans="1:12" x14ac:dyDescent="0.25">
      <c r="A5440" t="str">
        <f>US_Accidents_Dec20_updated[[#This Row],[ID]]</f>
        <v>A-4220742</v>
      </c>
      <c r="B5440">
        <f>US_Accidents_Dec20_updated[[#This Row],[Start_Lat]]</f>
        <v>38.838650000000001</v>
      </c>
      <c r="C5440">
        <f>US_Accidents_Dec20_updated[[#This Row],[Start_Lng]]</f>
        <v>-104.53869299999999</v>
      </c>
      <c r="D5440">
        <f>US_Accidents_Dec20_updated[[#This Row],[Severity]]-1</f>
        <v>3</v>
      </c>
      <c r="E5440">
        <f>HOUR(US_Accidents_Dec20_updated[[#This Row],[Start_Time]])</f>
        <v>8</v>
      </c>
      <c r="F5440">
        <f>DAY(US_Accidents_Dec20_updated[[#This Row],[Start_Time]])</f>
        <v>15</v>
      </c>
      <c r="G5440">
        <f>MONTH(US_Accidents_Dec20_updated[[#This Row],[Start_Time]])</f>
        <v>7</v>
      </c>
      <c r="H5440" t="str">
        <f>US_Accidents_Dec20_updated[[#This Row],[Description]]</f>
        <v>Closed at Enoch Rd - Road closed due to accident.</v>
      </c>
      <c r="I5440" t="s">
        <v>50</v>
      </c>
      <c r="J5440">
        <f>IF(US_Accidents_Dec20_updated[[#This Row],[Visibility(mi)]]&gt;30, 30, MROUND(US_Accidents_Dec20_updated[[#This Row],[Visibility(mi)]],5))</f>
        <v>10</v>
      </c>
      <c r="K5440">
        <f>MROUND(US_Accidents_Dec20_updated[[#This Row],[Wind_Speed(mph)]],5)</f>
        <v>10</v>
      </c>
      <c r="L5440">
        <f>IF(US_Accidents_Dec20_updated[[#This Row],[Precipitation(in)]]&gt;0.1, 0.1, US_Accidents_Dec20_updated[[#This Row],[Precipitation(in)]])</f>
        <v>0</v>
      </c>
    </row>
    <row r="5441" spans="1:12" x14ac:dyDescent="0.25">
      <c r="A5441" t="str">
        <f>US_Accidents_Dec20_updated[[#This Row],[ID]]</f>
        <v>A-4220744</v>
      </c>
      <c r="B5441">
        <f>US_Accidents_Dec20_updated[[#This Row],[Start_Lat]]</f>
        <v>39.79795</v>
      </c>
      <c r="C5441">
        <f>US_Accidents_Dec20_updated[[#This Row],[Start_Lng]]</f>
        <v>-104.93088</v>
      </c>
      <c r="D5441">
        <f>US_Accidents_Dec20_updated[[#This Row],[Severity]]-1</f>
        <v>2</v>
      </c>
      <c r="E5441">
        <f>HOUR(US_Accidents_Dec20_updated[[#This Row],[Start_Time]])</f>
        <v>8</v>
      </c>
      <c r="F5441">
        <f>DAY(US_Accidents_Dec20_updated[[#This Row],[Start_Time]])</f>
        <v>15</v>
      </c>
      <c r="G5441">
        <f>MONTH(US_Accidents_Dec20_updated[[#This Row],[Start_Time]])</f>
        <v>7</v>
      </c>
      <c r="H5441" t="str">
        <f>US_Accidents_Dec20_updated[[#This Row],[Description]]</f>
        <v>At CO-35/Quebec St/Sand CR/Exit 4 - Accident.</v>
      </c>
      <c r="I5441" t="s">
        <v>50</v>
      </c>
      <c r="J5441">
        <f>IF(US_Accidents_Dec20_updated[[#This Row],[Visibility(mi)]]&gt;30, 30, MROUND(US_Accidents_Dec20_updated[[#This Row],[Visibility(mi)]],5))</f>
        <v>10</v>
      </c>
      <c r="K5441">
        <f>MROUND(US_Accidents_Dec20_updated[[#This Row],[Wind_Speed(mph)]],5)</f>
        <v>5</v>
      </c>
      <c r="L5441">
        <f>IF(US_Accidents_Dec20_updated[[#This Row],[Precipitation(in)]]&gt;0.1, 0.1, US_Accidents_Dec20_updated[[#This Row],[Precipitation(in)]])</f>
        <v>0</v>
      </c>
    </row>
    <row r="5442" spans="1:12" x14ac:dyDescent="0.25">
      <c r="A5442" t="str">
        <f>US_Accidents_Dec20_updated[[#This Row],[ID]]</f>
        <v>A-4220750</v>
      </c>
      <c r="B5442">
        <f>US_Accidents_Dec20_updated[[#This Row],[Start_Lat]]</f>
        <v>39.783247000000003</v>
      </c>
      <c r="C5442">
        <f>US_Accidents_Dec20_updated[[#This Row],[Start_Lng]]</f>
        <v>-105.127782</v>
      </c>
      <c r="D5442">
        <f>US_Accidents_Dec20_updated[[#This Row],[Severity]]-1</f>
        <v>2</v>
      </c>
      <c r="E5442">
        <f>HOUR(US_Accidents_Dec20_updated[[#This Row],[Start_Time]])</f>
        <v>9</v>
      </c>
      <c r="F5442">
        <f>DAY(US_Accidents_Dec20_updated[[#This Row],[Start_Time]])</f>
        <v>15</v>
      </c>
      <c r="G5442">
        <f>MONTH(US_Accidents_Dec20_updated[[#This Row],[Start_Time]])</f>
        <v>7</v>
      </c>
      <c r="H5442" t="str">
        <f>US_Accidents_Dec20_updated[[#This Row],[Description]]</f>
        <v>At Kipling St/Exit 267 - Accident.</v>
      </c>
      <c r="I5442" t="s">
        <v>50</v>
      </c>
      <c r="J5442">
        <f>IF(US_Accidents_Dec20_updated[[#This Row],[Visibility(mi)]]&gt;30, 30, MROUND(US_Accidents_Dec20_updated[[#This Row],[Visibility(mi)]],5))</f>
        <v>10</v>
      </c>
      <c r="K5442">
        <f>MROUND(US_Accidents_Dec20_updated[[#This Row],[Wind_Speed(mph)]],5)</f>
        <v>0</v>
      </c>
      <c r="L5442">
        <f>IF(US_Accidents_Dec20_updated[[#This Row],[Precipitation(in)]]&gt;0.1, 0.1, US_Accidents_Dec20_updated[[#This Row],[Precipitation(in)]])</f>
        <v>0</v>
      </c>
    </row>
    <row r="5443" spans="1:12" x14ac:dyDescent="0.25">
      <c r="A5443" t="str">
        <f>US_Accidents_Dec20_updated[[#This Row],[ID]]</f>
        <v>A-4220752</v>
      </c>
      <c r="B5443">
        <f>US_Accidents_Dec20_updated[[#This Row],[Start_Lat]]</f>
        <v>39.77993</v>
      </c>
      <c r="C5443">
        <f>US_Accidents_Dec20_updated[[#This Row],[Start_Lng]]</f>
        <v>-104.972689</v>
      </c>
      <c r="D5443">
        <f>US_Accidents_Dec20_updated[[#This Row],[Severity]]-1</f>
        <v>2</v>
      </c>
      <c r="E5443">
        <f>HOUR(US_Accidents_Dec20_updated[[#This Row],[Start_Time]])</f>
        <v>9</v>
      </c>
      <c r="F5443">
        <f>DAY(US_Accidents_Dec20_updated[[#This Row],[Start_Time]])</f>
        <v>15</v>
      </c>
      <c r="G5443">
        <f>MONTH(US_Accidents_Dec20_updated[[#This Row],[Start_Time]])</f>
        <v>7</v>
      </c>
      <c r="H5443" t="str">
        <f>US_Accidents_Dec20_updated[[#This Row],[Description]]</f>
        <v>At Washington St/Exit 275A - Accident.</v>
      </c>
      <c r="I5443" t="s">
        <v>50</v>
      </c>
      <c r="J5443">
        <f>IF(US_Accidents_Dec20_updated[[#This Row],[Visibility(mi)]]&gt;30, 30, MROUND(US_Accidents_Dec20_updated[[#This Row],[Visibility(mi)]],5))</f>
        <v>10</v>
      </c>
      <c r="K5443">
        <f>MROUND(US_Accidents_Dec20_updated[[#This Row],[Wind_Speed(mph)]],5)</f>
        <v>0</v>
      </c>
      <c r="L5443">
        <f>IF(US_Accidents_Dec20_updated[[#This Row],[Precipitation(in)]]&gt;0.1, 0.1, US_Accidents_Dec20_updated[[#This Row],[Precipitation(in)]])</f>
        <v>0</v>
      </c>
    </row>
    <row r="5444" spans="1:12" x14ac:dyDescent="0.25">
      <c r="A5444" t="str">
        <f>US_Accidents_Dec20_updated[[#This Row],[ID]]</f>
        <v>A-4220760</v>
      </c>
      <c r="B5444">
        <f>US_Accidents_Dec20_updated[[#This Row],[Start_Lat]]</f>
        <v>40.375239999999998</v>
      </c>
      <c r="C5444">
        <f>US_Accidents_Dec20_updated[[#This Row],[Start_Lng]]</f>
        <v>-104.99217</v>
      </c>
      <c r="D5444">
        <f>US_Accidents_Dec20_updated[[#This Row],[Severity]]-1</f>
        <v>2</v>
      </c>
      <c r="E5444">
        <f>HOUR(US_Accidents_Dec20_updated[[#This Row],[Start_Time]])</f>
        <v>12</v>
      </c>
      <c r="F5444">
        <f>DAY(US_Accidents_Dec20_updated[[#This Row],[Start_Time]])</f>
        <v>15</v>
      </c>
      <c r="G5444">
        <f>MONTH(US_Accidents_Dec20_updated[[#This Row],[Start_Time]])</f>
        <v>7</v>
      </c>
      <c r="H5444" t="str">
        <f>US_Accidents_Dec20_updated[[#This Row],[Description]]</f>
        <v>At CR-16/Exit 254 - Accident.</v>
      </c>
      <c r="I5444" t="s">
        <v>50</v>
      </c>
      <c r="J5444">
        <f>IF(US_Accidents_Dec20_updated[[#This Row],[Visibility(mi)]]&gt;30, 30, MROUND(US_Accidents_Dec20_updated[[#This Row],[Visibility(mi)]],5))</f>
        <v>10</v>
      </c>
      <c r="K5444">
        <f>MROUND(US_Accidents_Dec20_updated[[#This Row],[Wind_Speed(mph)]],5)</f>
        <v>15</v>
      </c>
      <c r="L5444">
        <f>IF(US_Accidents_Dec20_updated[[#This Row],[Precipitation(in)]]&gt;0.1, 0.1, US_Accidents_Dec20_updated[[#This Row],[Precipitation(in)]])</f>
        <v>0</v>
      </c>
    </row>
    <row r="5445" spans="1:12" x14ac:dyDescent="0.25">
      <c r="A5445" t="str">
        <f>US_Accidents_Dec20_updated[[#This Row],[ID]]</f>
        <v>A-4220761</v>
      </c>
      <c r="B5445">
        <f>US_Accidents_Dec20_updated[[#This Row],[Start_Lat]]</f>
        <v>39.134844000000001</v>
      </c>
      <c r="C5445">
        <f>US_Accidents_Dec20_updated[[#This Row],[Start_Lng]]</f>
        <v>-104.862869</v>
      </c>
      <c r="D5445">
        <f>US_Accidents_Dec20_updated[[#This Row],[Severity]]-1</f>
        <v>2</v>
      </c>
      <c r="E5445">
        <f>HOUR(US_Accidents_Dec20_updated[[#This Row],[Start_Time]])</f>
        <v>12</v>
      </c>
      <c r="F5445">
        <f>DAY(US_Accidents_Dec20_updated[[#This Row],[Start_Time]])</f>
        <v>15</v>
      </c>
      <c r="G5445">
        <f>MONTH(US_Accidents_Dec20_updated[[#This Row],[Start_Time]])</f>
        <v>7</v>
      </c>
      <c r="H5445" t="str">
        <f>US_Accidents_Dec20_updated[[#This Row],[Description]]</f>
        <v>At Greenland Rd/Exit 167 - Accident.</v>
      </c>
      <c r="I5445" t="s">
        <v>50</v>
      </c>
      <c r="J5445">
        <f>IF(US_Accidents_Dec20_updated[[#This Row],[Visibility(mi)]]&gt;30, 30, MROUND(US_Accidents_Dec20_updated[[#This Row],[Visibility(mi)]],5))</f>
        <v>10</v>
      </c>
      <c r="K5445">
        <f>MROUND(US_Accidents_Dec20_updated[[#This Row],[Wind_Speed(mph)]],5)</f>
        <v>5</v>
      </c>
      <c r="L5445">
        <f>IF(US_Accidents_Dec20_updated[[#This Row],[Precipitation(in)]]&gt;0.1, 0.1, US_Accidents_Dec20_updated[[#This Row],[Precipitation(in)]])</f>
        <v>0</v>
      </c>
    </row>
    <row r="5446" spans="1:12" x14ac:dyDescent="0.25">
      <c r="A5446" t="str">
        <f>US_Accidents_Dec20_updated[[#This Row],[ID]]</f>
        <v>A-4220763</v>
      </c>
      <c r="B5446">
        <f>US_Accidents_Dec20_updated[[#This Row],[Start_Lat]]</f>
        <v>39.914186999999998</v>
      </c>
      <c r="C5446">
        <f>US_Accidents_Dec20_updated[[#This Row],[Start_Lng]]</f>
        <v>-104.989811</v>
      </c>
      <c r="D5446">
        <f>US_Accidents_Dec20_updated[[#This Row],[Severity]]-1</f>
        <v>2</v>
      </c>
      <c r="E5446">
        <f>HOUR(US_Accidents_Dec20_updated[[#This Row],[Start_Time]])</f>
        <v>13</v>
      </c>
      <c r="F5446">
        <f>DAY(US_Accidents_Dec20_updated[[#This Row],[Start_Time]])</f>
        <v>15</v>
      </c>
      <c r="G5446">
        <f>MONTH(US_Accidents_Dec20_updated[[#This Row],[Start_Time]])</f>
        <v>7</v>
      </c>
      <c r="H5446" t="str">
        <f>US_Accidents_Dec20_updated[[#This Row],[Description]]</f>
        <v>At CO-128/120th Ave/Exit 223 - Accident.</v>
      </c>
      <c r="I5446" t="s">
        <v>50</v>
      </c>
      <c r="J5446">
        <f>IF(US_Accidents_Dec20_updated[[#This Row],[Visibility(mi)]]&gt;30, 30, MROUND(US_Accidents_Dec20_updated[[#This Row],[Visibility(mi)]],5))</f>
        <v>30</v>
      </c>
      <c r="K5446">
        <f>MROUND(US_Accidents_Dec20_updated[[#This Row],[Wind_Speed(mph)]],5)</f>
        <v>15</v>
      </c>
      <c r="L5446">
        <f>IF(US_Accidents_Dec20_updated[[#This Row],[Precipitation(in)]]&gt;0.1, 0.1, US_Accidents_Dec20_updated[[#This Row],[Precipitation(in)]])</f>
        <v>0</v>
      </c>
    </row>
    <row r="5447" spans="1:12" x14ac:dyDescent="0.25">
      <c r="A5447" t="str">
        <f>US_Accidents_Dec20_updated[[#This Row],[ID]]</f>
        <v>A-4220773</v>
      </c>
      <c r="B5447">
        <f>US_Accidents_Dec20_updated[[#This Row],[Start_Lat]]</f>
        <v>39.740780000000001</v>
      </c>
      <c r="C5447">
        <f>US_Accidents_Dec20_updated[[#This Row],[Start_Lng]]</f>
        <v>-105.51743999999999</v>
      </c>
      <c r="D5447">
        <f>US_Accidents_Dec20_updated[[#This Row],[Severity]]-1</f>
        <v>2</v>
      </c>
      <c r="E5447">
        <f>HOUR(US_Accidents_Dec20_updated[[#This Row],[Start_Time]])</f>
        <v>15</v>
      </c>
      <c r="F5447">
        <f>DAY(US_Accidents_Dec20_updated[[#This Row],[Start_Time]])</f>
        <v>15</v>
      </c>
      <c r="G5447">
        <f>MONTH(US_Accidents_Dec20_updated[[#This Row],[Start_Time]])</f>
        <v>7</v>
      </c>
      <c r="H5447" t="str">
        <f>US_Accidents_Dec20_updated[[#This Row],[Description]]</f>
        <v>At I-70-BL/Exit 241 - Accident.</v>
      </c>
      <c r="I5447" t="s">
        <v>50</v>
      </c>
      <c r="J5447">
        <f>IF(US_Accidents_Dec20_updated[[#This Row],[Visibility(mi)]]&gt;30, 30, MROUND(US_Accidents_Dec20_updated[[#This Row],[Visibility(mi)]],5))</f>
        <v>10</v>
      </c>
      <c r="K5447">
        <f>MROUND(US_Accidents_Dec20_updated[[#This Row],[Wind_Speed(mph)]],5)</f>
        <v>5</v>
      </c>
      <c r="L5447">
        <f>IF(US_Accidents_Dec20_updated[[#This Row],[Precipitation(in)]]&gt;0.1, 0.1, US_Accidents_Dec20_updated[[#This Row],[Precipitation(in)]])</f>
        <v>0</v>
      </c>
    </row>
    <row r="5448" spans="1:12" x14ac:dyDescent="0.25">
      <c r="A5448" t="str">
        <f>US_Accidents_Dec20_updated[[#This Row],[ID]]</f>
        <v>A-4220775</v>
      </c>
      <c r="B5448">
        <f>US_Accidents_Dec20_updated[[#This Row],[Start_Lat]]</f>
        <v>39.924211999999997</v>
      </c>
      <c r="C5448">
        <f>US_Accidents_Dec20_updated[[#This Row],[Start_Lng]]</f>
        <v>-105.110843</v>
      </c>
      <c r="D5448">
        <f>US_Accidents_Dec20_updated[[#This Row],[Severity]]-1</f>
        <v>2</v>
      </c>
      <c r="E5448">
        <f>HOUR(US_Accidents_Dec20_updated[[#This Row],[Start_Time]])</f>
        <v>15</v>
      </c>
      <c r="F5448">
        <f>DAY(US_Accidents_Dec20_updated[[#This Row],[Start_Time]])</f>
        <v>15</v>
      </c>
      <c r="G5448">
        <f>MONTH(US_Accidents_Dec20_updated[[#This Row],[Start_Time]])</f>
        <v>7</v>
      </c>
      <c r="H5448" t="str">
        <f>US_Accidents_Dec20_updated[[#This Row],[Description]]</f>
        <v>At Wadsworth Pky/CO-121/CO-128 - Accident.</v>
      </c>
      <c r="I5448" t="s">
        <v>1203</v>
      </c>
      <c r="J5448">
        <f>IF(US_Accidents_Dec20_updated[[#This Row],[Visibility(mi)]]&gt;30, 30, MROUND(US_Accidents_Dec20_updated[[#This Row],[Visibility(mi)]],5))</f>
        <v>10</v>
      </c>
      <c r="K5448">
        <f>MROUND(US_Accidents_Dec20_updated[[#This Row],[Wind_Speed(mph)]],5)</f>
        <v>5</v>
      </c>
      <c r="L5448">
        <f>IF(US_Accidents_Dec20_updated[[#This Row],[Precipitation(in)]]&gt;0.1, 0.1, US_Accidents_Dec20_updated[[#This Row],[Precipitation(in)]])</f>
        <v>0</v>
      </c>
    </row>
    <row r="5449" spans="1:12" x14ac:dyDescent="0.25">
      <c r="A5449" t="str">
        <f>US_Accidents_Dec20_updated[[#This Row],[ID]]</f>
        <v>A-4220778</v>
      </c>
      <c r="B5449">
        <f>US_Accidents_Dec20_updated[[#This Row],[Start_Lat]]</f>
        <v>39.746369000000001</v>
      </c>
      <c r="C5449">
        <f>US_Accidents_Dec20_updated[[#This Row],[Start_Lng]]</f>
        <v>-105.46091300000001</v>
      </c>
      <c r="D5449">
        <f>US_Accidents_Dec20_updated[[#This Row],[Severity]]-1</f>
        <v>1</v>
      </c>
      <c r="E5449">
        <f>HOUR(US_Accidents_Dec20_updated[[#This Row],[Start_Time]])</f>
        <v>16</v>
      </c>
      <c r="F5449">
        <f>DAY(US_Accidents_Dec20_updated[[#This Row],[Start_Time]])</f>
        <v>15</v>
      </c>
      <c r="G5449">
        <f>MONTH(US_Accidents_Dec20_updated[[#This Row],[Start_Time]])</f>
        <v>7</v>
      </c>
      <c r="H5449" t="str">
        <f>US_Accidents_Dec20_updated[[#This Row],[Description]]</f>
        <v>At CR-314/Exit 243 - Accident. Left lane blocked.</v>
      </c>
      <c r="I5449" t="s">
        <v>50</v>
      </c>
      <c r="J5449">
        <f>IF(US_Accidents_Dec20_updated[[#This Row],[Visibility(mi)]]&gt;30, 30, MROUND(US_Accidents_Dec20_updated[[#This Row],[Visibility(mi)]],5))</f>
        <v>10</v>
      </c>
      <c r="K5449">
        <f>MROUND(US_Accidents_Dec20_updated[[#This Row],[Wind_Speed(mph)]],5)</f>
        <v>10</v>
      </c>
      <c r="L5449">
        <f>IF(US_Accidents_Dec20_updated[[#This Row],[Precipitation(in)]]&gt;0.1, 0.1, US_Accidents_Dec20_updated[[#This Row],[Precipitation(in)]])</f>
        <v>0</v>
      </c>
    </row>
    <row r="5450" spans="1:12" x14ac:dyDescent="0.25">
      <c r="A5450" t="str">
        <f>US_Accidents_Dec20_updated[[#This Row],[ID]]</f>
        <v>A-4220779</v>
      </c>
      <c r="B5450">
        <f>US_Accidents_Dec20_updated[[#This Row],[Start_Lat]]</f>
        <v>40.302950000000003</v>
      </c>
      <c r="C5450">
        <f>US_Accidents_Dec20_updated[[#This Row],[Start_Lng]]</f>
        <v>-104.98044</v>
      </c>
      <c r="D5450">
        <f>US_Accidents_Dec20_updated[[#This Row],[Severity]]-1</f>
        <v>2</v>
      </c>
      <c r="E5450">
        <f>HOUR(US_Accidents_Dec20_updated[[#This Row],[Start_Time]])</f>
        <v>16</v>
      </c>
      <c r="F5450">
        <f>DAY(US_Accidents_Dec20_updated[[#This Row],[Start_Time]])</f>
        <v>15</v>
      </c>
      <c r="G5450">
        <f>MONTH(US_Accidents_Dec20_updated[[#This Row],[Start_Time]])</f>
        <v>7</v>
      </c>
      <c r="H5450" t="str">
        <f>US_Accidents_Dec20_updated[[#This Row],[Description]]</f>
        <v>At CO-56/Exit 250 - Accident.</v>
      </c>
      <c r="I5450" t="s">
        <v>9694</v>
      </c>
      <c r="J5450">
        <f>IF(US_Accidents_Dec20_updated[[#This Row],[Visibility(mi)]]&gt;30, 30, MROUND(US_Accidents_Dec20_updated[[#This Row],[Visibility(mi)]],5))</f>
        <v>10</v>
      </c>
      <c r="K5450">
        <f>MROUND(US_Accidents_Dec20_updated[[#This Row],[Wind_Speed(mph)]],5)</f>
        <v>10</v>
      </c>
      <c r="L5450">
        <f>IF(US_Accidents_Dec20_updated[[#This Row],[Precipitation(in)]]&gt;0.1, 0.1, US_Accidents_Dec20_updated[[#This Row],[Precipitation(in)]])</f>
        <v>0</v>
      </c>
    </row>
    <row r="5451" spans="1:12" x14ac:dyDescent="0.25">
      <c r="A5451" t="str">
        <f>US_Accidents_Dec20_updated[[#This Row],[ID]]</f>
        <v>A-4220780</v>
      </c>
      <c r="B5451">
        <f>US_Accidents_Dec20_updated[[#This Row],[Start_Lat]]</f>
        <v>39.885438999999998</v>
      </c>
      <c r="C5451">
        <f>US_Accidents_Dec20_updated[[#This Row],[Start_Lng]]</f>
        <v>-104.98766999999999</v>
      </c>
      <c r="D5451">
        <f>US_Accidents_Dec20_updated[[#This Row],[Severity]]-1</f>
        <v>2</v>
      </c>
      <c r="E5451">
        <f>HOUR(US_Accidents_Dec20_updated[[#This Row],[Start_Time]])</f>
        <v>18</v>
      </c>
      <c r="F5451">
        <f>DAY(US_Accidents_Dec20_updated[[#This Row],[Start_Time]])</f>
        <v>15</v>
      </c>
      <c r="G5451">
        <f>MONTH(US_Accidents_Dec20_updated[[#This Row],[Start_Time]])</f>
        <v>7</v>
      </c>
      <c r="H5451" t="str">
        <f>US_Accidents_Dec20_updated[[#This Row],[Description]]</f>
        <v>At 104th Ave/Exit 221 - Accident.</v>
      </c>
      <c r="I5451" t="s">
        <v>50</v>
      </c>
      <c r="J5451">
        <f>IF(US_Accidents_Dec20_updated[[#This Row],[Visibility(mi)]]&gt;30, 30, MROUND(US_Accidents_Dec20_updated[[#This Row],[Visibility(mi)]],5))</f>
        <v>30</v>
      </c>
      <c r="K5451">
        <f>MROUND(US_Accidents_Dec20_updated[[#This Row],[Wind_Speed(mph)]],5)</f>
        <v>20</v>
      </c>
      <c r="L5451">
        <f>IF(US_Accidents_Dec20_updated[[#This Row],[Precipitation(in)]]&gt;0.1, 0.1, US_Accidents_Dec20_updated[[#This Row],[Precipitation(in)]])</f>
        <v>0</v>
      </c>
    </row>
    <row r="5452" spans="1:12" x14ac:dyDescent="0.25">
      <c r="A5452" t="str">
        <f>US_Accidents_Dec20_updated[[#This Row],[ID]]</f>
        <v>A-4220781</v>
      </c>
      <c r="B5452">
        <f>US_Accidents_Dec20_updated[[#This Row],[Start_Lat]]</f>
        <v>39.619759999999999</v>
      </c>
      <c r="C5452">
        <f>US_Accidents_Dec20_updated[[#This Row],[Start_Lng]]</f>
        <v>-104.8994</v>
      </c>
      <c r="D5452">
        <f>US_Accidents_Dec20_updated[[#This Row],[Severity]]-1</f>
        <v>2</v>
      </c>
      <c r="E5452">
        <f>HOUR(US_Accidents_Dec20_updated[[#This Row],[Start_Time]])</f>
        <v>18</v>
      </c>
      <c r="F5452">
        <f>DAY(US_Accidents_Dec20_updated[[#This Row],[Start_Time]])</f>
        <v>15</v>
      </c>
      <c r="G5452">
        <f>MONTH(US_Accidents_Dec20_updated[[#This Row],[Start_Time]])</f>
        <v>7</v>
      </c>
      <c r="H5452" t="str">
        <f>US_Accidents_Dec20_updated[[#This Row],[Description]]</f>
        <v>At Orchard Rd/Exit 198 - Accident.</v>
      </c>
      <c r="I5452" t="s">
        <v>50</v>
      </c>
      <c r="J5452">
        <f>IF(US_Accidents_Dec20_updated[[#This Row],[Visibility(mi)]]&gt;30, 30, MROUND(US_Accidents_Dec20_updated[[#This Row],[Visibility(mi)]],5))</f>
        <v>10</v>
      </c>
      <c r="K5452">
        <f>MROUND(US_Accidents_Dec20_updated[[#This Row],[Wind_Speed(mph)]],5)</f>
        <v>15</v>
      </c>
      <c r="L5452">
        <f>IF(US_Accidents_Dec20_updated[[#This Row],[Precipitation(in)]]&gt;0.1, 0.1, US_Accidents_Dec20_updated[[#This Row],[Precipitation(in)]])</f>
        <v>0</v>
      </c>
    </row>
    <row r="5453" spans="1:12" x14ac:dyDescent="0.25">
      <c r="A5453" t="str">
        <f>US_Accidents_Dec20_updated[[#This Row],[ID]]</f>
        <v>A-4220782</v>
      </c>
      <c r="B5453">
        <f>US_Accidents_Dec20_updated[[#This Row],[Start_Lat]]</f>
        <v>39.778410000000001</v>
      </c>
      <c r="C5453">
        <f>US_Accidents_Dec20_updated[[#This Row],[Start_Lng]]</f>
        <v>-104.91289</v>
      </c>
      <c r="D5453">
        <f>US_Accidents_Dec20_updated[[#This Row],[Severity]]-1</f>
        <v>2</v>
      </c>
      <c r="E5453">
        <f>HOUR(US_Accidents_Dec20_updated[[#This Row],[Start_Time]])</f>
        <v>18</v>
      </c>
      <c r="F5453">
        <f>DAY(US_Accidents_Dec20_updated[[#This Row],[Start_Time]])</f>
        <v>15</v>
      </c>
      <c r="G5453">
        <f>MONTH(US_Accidents_Dec20_updated[[#This Row],[Start_Time]])</f>
        <v>7</v>
      </c>
      <c r="H5453" t="str">
        <f>US_Accidents_Dec20_updated[[#This Row],[Description]]</f>
        <v>At Dahlia St/Exit 277 - Accident.</v>
      </c>
      <c r="I5453" t="s">
        <v>1203</v>
      </c>
      <c r="J5453">
        <f>IF(US_Accidents_Dec20_updated[[#This Row],[Visibility(mi)]]&gt;30, 30, MROUND(US_Accidents_Dec20_updated[[#This Row],[Visibility(mi)]],5))</f>
        <v>30</v>
      </c>
      <c r="K5453">
        <f>MROUND(US_Accidents_Dec20_updated[[#This Row],[Wind_Speed(mph)]],5)</f>
        <v>20</v>
      </c>
      <c r="L5453">
        <f>IF(US_Accidents_Dec20_updated[[#This Row],[Precipitation(in)]]&gt;0.1, 0.1, US_Accidents_Dec20_updated[[#This Row],[Precipitation(in)]])</f>
        <v>0</v>
      </c>
    </row>
    <row r="5454" spans="1:12" x14ac:dyDescent="0.25">
      <c r="A5454" t="str">
        <f>US_Accidents_Dec20_updated[[#This Row],[ID]]</f>
        <v>A-4220783</v>
      </c>
      <c r="B5454">
        <f>US_Accidents_Dec20_updated[[#This Row],[Start_Lat]]</f>
        <v>39.282333999999999</v>
      </c>
      <c r="C5454">
        <f>US_Accidents_Dec20_updated[[#This Row],[Start_Lng]]</f>
        <v>-104.89668899999999</v>
      </c>
      <c r="D5454">
        <f>US_Accidents_Dec20_updated[[#This Row],[Severity]]-1</f>
        <v>2</v>
      </c>
      <c r="E5454">
        <f>HOUR(US_Accidents_Dec20_updated[[#This Row],[Start_Time]])</f>
        <v>20</v>
      </c>
      <c r="F5454">
        <f>DAY(US_Accidents_Dec20_updated[[#This Row],[Start_Time]])</f>
        <v>15</v>
      </c>
      <c r="G5454">
        <f>MONTH(US_Accidents_Dec20_updated[[#This Row],[Start_Time]])</f>
        <v>7</v>
      </c>
      <c r="H5454" t="str">
        <f>US_Accidents_Dec20_updated[[#This Row],[Description]]</f>
        <v>At Wilcox St/Plum Crk Pky/Exit 181 - Accident.</v>
      </c>
      <c r="I5454" t="s">
        <v>50</v>
      </c>
      <c r="J5454">
        <f>IF(US_Accidents_Dec20_updated[[#This Row],[Visibility(mi)]]&gt;30, 30, MROUND(US_Accidents_Dec20_updated[[#This Row],[Visibility(mi)]],5))</f>
        <v>10</v>
      </c>
      <c r="K5454">
        <f>MROUND(US_Accidents_Dec20_updated[[#This Row],[Wind_Speed(mph)]],5)</f>
        <v>5</v>
      </c>
      <c r="L5454">
        <f>IF(US_Accidents_Dec20_updated[[#This Row],[Precipitation(in)]]&gt;0.1, 0.1, US_Accidents_Dec20_updated[[#This Row],[Precipitation(in)]])</f>
        <v>0</v>
      </c>
    </row>
    <row r="5455" spans="1:12" x14ac:dyDescent="0.25">
      <c r="A5455" t="str">
        <f>US_Accidents_Dec20_updated[[#This Row],[ID]]</f>
        <v>A-4220784</v>
      </c>
      <c r="B5455">
        <f>US_Accidents_Dec20_updated[[#This Row],[Start_Lat]]</f>
        <v>39.800145000000001</v>
      </c>
      <c r="C5455">
        <f>US_Accidents_Dec20_updated[[#This Row],[Start_Lng]]</f>
        <v>-104.98553200000001</v>
      </c>
      <c r="D5455">
        <f>US_Accidents_Dec20_updated[[#This Row],[Severity]]-1</f>
        <v>2</v>
      </c>
      <c r="E5455">
        <f>HOUR(US_Accidents_Dec20_updated[[#This Row],[Start_Time]])</f>
        <v>20</v>
      </c>
      <c r="F5455">
        <f>DAY(US_Accidents_Dec20_updated[[#This Row],[Start_Time]])</f>
        <v>15</v>
      </c>
      <c r="G5455">
        <f>MONTH(US_Accidents_Dec20_updated[[#This Row],[Start_Time]])</f>
        <v>7</v>
      </c>
      <c r="H5455" t="str">
        <f>US_Accidents_Dec20_updated[[#This Row],[Description]]</f>
        <v>At 58th Ave/Exit 215 - Accident.</v>
      </c>
      <c r="I5455" t="s">
        <v>50</v>
      </c>
      <c r="J5455">
        <f>IF(US_Accidents_Dec20_updated[[#This Row],[Visibility(mi)]]&gt;30, 30, MROUND(US_Accidents_Dec20_updated[[#This Row],[Visibility(mi)]],5))</f>
        <v>30</v>
      </c>
      <c r="K5455">
        <f>MROUND(US_Accidents_Dec20_updated[[#This Row],[Wind_Speed(mph)]],5)</f>
        <v>10</v>
      </c>
      <c r="L5455">
        <f>IF(US_Accidents_Dec20_updated[[#This Row],[Precipitation(in)]]&gt;0.1, 0.1, US_Accidents_Dec20_updated[[#This Row],[Precipitation(in)]])</f>
        <v>0</v>
      </c>
    </row>
    <row r="5456" spans="1:12" x14ac:dyDescent="0.25">
      <c r="A5456" t="str">
        <f>US_Accidents_Dec20_updated[[#This Row],[ID]]</f>
        <v>A-4220785</v>
      </c>
      <c r="B5456">
        <f>US_Accidents_Dec20_updated[[#This Row],[Start_Lat]]</f>
        <v>38.847209999999997</v>
      </c>
      <c r="C5456">
        <f>US_Accidents_Dec20_updated[[#This Row],[Start_Lng]]</f>
        <v>-104.83083999999999</v>
      </c>
      <c r="D5456">
        <f>US_Accidents_Dec20_updated[[#This Row],[Severity]]-1</f>
        <v>3</v>
      </c>
      <c r="E5456">
        <f>HOUR(US_Accidents_Dec20_updated[[#This Row],[Start_Time]])</f>
        <v>22</v>
      </c>
      <c r="F5456">
        <f>DAY(US_Accidents_Dec20_updated[[#This Row],[Start_Time]])</f>
        <v>15</v>
      </c>
      <c r="G5456">
        <f>MONTH(US_Accidents_Dec20_updated[[#This Row],[Start_Time]])</f>
        <v>7</v>
      </c>
      <c r="H5456" t="str">
        <f>US_Accidents_Dec20_updated[[#This Row],[Description]]</f>
        <v>Closed between Bijou St/Exit 142 and Fontanero St/Exit 144 - Road closed due to accident.</v>
      </c>
      <c r="I5456" t="s">
        <v>50</v>
      </c>
      <c r="J5456">
        <f>IF(US_Accidents_Dec20_updated[[#This Row],[Visibility(mi)]]&gt;30, 30, MROUND(US_Accidents_Dec20_updated[[#This Row],[Visibility(mi)]],5))</f>
        <v>10</v>
      </c>
      <c r="K5456">
        <f>MROUND(US_Accidents_Dec20_updated[[#This Row],[Wind_Speed(mph)]],5)</f>
        <v>15</v>
      </c>
      <c r="L5456">
        <f>IF(US_Accidents_Dec20_updated[[#This Row],[Precipitation(in)]]&gt;0.1, 0.1, US_Accidents_Dec20_updated[[#This Row],[Precipitation(in)]])</f>
        <v>0</v>
      </c>
    </row>
    <row r="5457" spans="1:12" x14ac:dyDescent="0.25">
      <c r="A5457" t="str">
        <f>US_Accidents_Dec20_updated[[#This Row],[ID]]</f>
        <v>A-4220786</v>
      </c>
      <c r="B5457">
        <f>US_Accidents_Dec20_updated[[#This Row],[Start_Lat]]</f>
        <v>39.815443000000002</v>
      </c>
      <c r="C5457">
        <f>US_Accidents_Dec20_updated[[#This Row],[Start_Lng]]</f>
        <v>-104.98299</v>
      </c>
      <c r="D5457">
        <f>US_Accidents_Dec20_updated[[#This Row],[Severity]]-1</f>
        <v>2</v>
      </c>
      <c r="E5457">
        <f>HOUR(US_Accidents_Dec20_updated[[#This Row],[Start_Time]])</f>
        <v>21</v>
      </c>
      <c r="F5457">
        <f>DAY(US_Accidents_Dec20_updated[[#This Row],[Start_Time]])</f>
        <v>15</v>
      </c>
      <c r="G5457">
        <f>MONTH(US_Accidents_Dec20_updated[[#This Row],[Start_Time]])</f>
        <v>7</v>
      </c>
      <c r="H5457" t="str">
        <f>US_Accidents_Dec20_updated[[#This Row],[Description]]</f>
        <v>At I-76/Exit 216 - Accident.</v>
      </c>
      <c r="I5457" t="s">
        <v>50</v>
      </c>
      <c r="J5457">
        <f>IF(US_Accidents_Dec20_updated[[#This Row],[Visibility(mi)]]&gt;30, 30, MROUND(US_Accidents_Dec20_updated[[#This Row],[Visibility(mi)]],5))</f>
        <v>20</v>
      </c>
      <c r="K5457">
        <f>MROUND(US_Accidents_Dec20_updated[[#This Row],[Wind_Speed(mph)]],5)</f>
        <v>0</v>
      </c>
      <c r="L5457">
        <f>IF(US_Accidents_Dec20_updated[[#This Row],[Precipitation(in)]]&gt;0.1, 0.1, US_Accidents_Dec20_updated[[#This Row],[Precipitation(in)]])</f>
        <v>0</v>
      </c>
    </row>
    <row r="5458" spans="1:12" x14ac:dyDescent="0.25">
      <c r="A5458" t="str">
        <f>US_Accidents_Dec20_updated[[#This Row],[ID]]</f>
        <v>A-4220787</v>
      </c>
      <c r="B5458">
        <f>US_Accidents_Dec20_updated[[#This Row],[Start_Lat]]</f>
        <v>39.911712000000001</v>
      </c>
      <c r="C5458">
        <f>US_Accidents_Dec20_updated[[#This Row],[Start_Lng]]</f>
        <v>-104.99036</v>
      </c>
      <c r="D5458">
        <f>US_Accidents_Dec20_updated[[#This Row],[Severity]]-1</f>
        <v>2</v>
      </c>
      <c r="E5458">
        <f>HOUR(US_Accidents_Dec20_updated[[#This Row],[Start_Time]])</f>
        <v>22</v>
      </c>
      <c r="F5458">
        <f>DAY(US_Accidents_Dec20_updated[[#This Row],[Start_Time]])</f>
        <v>15</v>
      </c>
      <c r="G5458">
        <f>MONTH(US_Accidents_Dec20_updated[[#This Row],[Start_Time]])</f>
        <v>7</v>
      </c>
      <c r="H5458" t="str">
        <f>US_Accidents_Dec20_updated[[#This Row],[Description]]</f>
        <v>At CO-128/120th Ave/Exit 223 - Accident.</v>
      </c>
      <c r="I5458" t="s">
        <v>50</v>
      </c>
      <c r="J5458">
        <f>IF(US_Accidents_Dec20_updated[[#This Row],[Visibility(mi)]]&gt;30, 30, MROUND(US_Accidents_Dec20_updated[[#This Row],[Visibility(mi)]],5))</f>
        <v>10</v>
      </c>
      <c r="K5458">
        <f>MROUND(US_Accidents_Dec20_updated[[#This Row],[Wind_Speed(mph)]],5)</f>
        <v>5</v>
      </c>
      <c r="L5458">
        <f>IF(US_Accidents_Dec20_updated[[#This Row],[Precipitation(in)]]&gt;0.1, 0.1, US_Accidents_Dec20_updated[[#This Row],[Precipitation(in)]])</f>
        <v>0</v>
      </c>
    </row>
    <row r="5459" spans="1:12" x14ac:dyDescent="0.25">
      <c r="A5459" t="str">
        <f>US_Accidents_Dec20_updated[[#This Row],[ID]]</f>
        <v>A-4220788</v>
      </c>
      <c r="B5459">
        <f>US_Accidents_Dec20_updated[[#This Row],[Start_Lat]]</f>
        <v>38.847209999999997</v>
      </c>
      <c r="C5459">
        <f>US_Accidents_Dec20_updated[[#This Row],[Start_Lng]]</f>
        <v>-104.83083999999999</v>
      </c>
      <c r="D5459">
        <f>US_Accidents_Dec20_updated[[#This Row],[Severity]]-1</f>
        <v>3</v>
      </c>
      <c r="E5459">
        <f>HOUR(US_Accidents_Dec20_updated[[#This Row],[Start_Time]])</f>
        <v>22</v>
      </c>
      <c r="F5459">
        <f>DAY(US_Accidents_Dec20_updated[[#This Row],[Start_Time]])</f>
        <v>15</v>
      </c>
      <c r="G5459">
        <f>MONTH(US_Accidents_Dec20_updated[[#This Row],[Start_Time]])</f>
        <v>7</v>
      </c>
      <c r="H5459" t="str">
        <f>US_Accidents_Dec20_updated[[#This Row],[Description]]</f>
        <v>Closed between Uintah St/Exit 143 and Fontanero St/Exit 144 - Road closed due to accident.</v>
      </c>
      <c r="I5459" t="s">
        <v>50</v>
      </c>
      <c r="J5459">
        <f>IF(US_Accidents_Dec20_updated[[#This Row],[Visibility(mi)]]&gt;30, 30, MROUND(US_Accidents_Dec20_updated[[#This Row],[Visibility(mi)]],5))</f>
        <v>10</v>
      </c>
      <c r="K5459">
        <f>MROUND(US_Accidents_Dec20_updated[[#This Row],[Wind_Speed(mph)]],5)</f>
        <v>10</v>
      </c>
      <c r="L5459">
        <f>IF(US_Accidents_Dec20_updated[[#This Row],[Precipitation(in)]]&gt;0.1, 0.1, US_Accidents_Dec20_updated[[#This Row],[Precipitation(in)]])</f>
        <v>0</v>
      </c>
    </row>
    <row r="5460" spans="1:12" x14ac:dyDescent="0.25">
      <c r="A5460" t="str">
        <f>US_Accidents_Dec20_updated[[#This Row],[ID]]</f>
        <v>A-4220789</v>
      </c>
      <c r="B5460">
        <f>US_Accidents_Dec20_updated[[#This Row],[Start_Lat]]</f>
        <v>38.834209999999999</v>
      </c>
      <c r="C5460">
        <f>US_Accidents_Dec20_updated[[#This Row],[Start_Lng]]</f>
        <v>-104.8312</v>
      </c>
      <c r="D5460">
        <f>US_Accidents_Dec20_updated[[#This Row],[Severity]]-1</f>
        <v>3</v>
      </c>
      <c r="E5460">
        <f>HOUR(US_Accidents_Dec20_updated[[#This Row],[Start_Time]])</f>
        <v>22</v>
      </c>
      <c r="F5460">
        <f>DAY(US_Accidents_Dec20_updated[[#This Row],[Start_Time]])</f>
        <v>15</v>
      </c>
      <c r="G5460">
        <f>MONTH(US_Accidents_Dec20_updated[[#This Row],[Start_Time]])</f>
        <v>7</v>
      </c>
      <c r="H5460" t="str">
        <f>US_Accidents_Dec20_updated[[#This Row],[Description]]</f>
        <v>Closed between US-24/Cimarron St/Exit 141 and Uintah St/Exit 143 - Road closed due to accident.</v>
      </c>
      <c r="I5460" t="s">
        <v>50</v>
      </c>
      <c r="J5460">
        <f>IF(US_Accidents_Dec20_updated[[#This Row],[Visibility(mi)]]&gt;30, 30, MROUND(US_Accidents_Dec20_updated[[#This Row],[Visibility(mi)]],5))</f>
        <v>10</v>
      </c>
      <c r="K5460">
        <f>MROUND(US_Accidents_Dec20_updated[[#This Row],[Wind_Speed(mph)]],5)</f>
        <v>10</v>
      </c>
      <c r="L5460">
        <f>IF(US_Accidents_Dec20_updated[[#This Row],[Precipitation(in)]]&gt;0.1, 0.1, US_Accidents_Dec20_updated[[#This Row],[Precipitation(in)]])</f>
        <v>0</v>
      </c>
    </row>
    <row r="5461" spans="1:12" x14ac:dyDescent="0.25">
      <c r="A5461" t="str">
        <f>US_Accidents_Dec20_updated[[#This Row],[ID]]</f>
        <v>A-4221236</v>
      </c>
      <c r="B5461">
        <f>US_Accidents_Dec20_updated[[#This Row],[Start_Lat]]</f>
        <v>39.696669999999997</v>
      </c>
      <c r="C5461">
        <f>US_Accidents_Dec20_updated[[#This Row],[Start_Lng]]</f>
        <v>-104.991902</v>
      </c>
      <c r="D5461">
        <f>US_Accidents_Dec20_updated[[#This Row],[Severity]]-1</f>
        <v>3</v>
      </c>
      <c r="E5461">
        <f>HOUR(US_Accidents_Dec20_updated[[#This Row],[Start_Time]])</f>
        <v>6</v>
      </c>
      <c r="F5461">
        <f>DAY(US_Accidents_Dec20_updated[[#This Row],[Start_Time]])</f>
        <v>16</v>
      </c>
      <c r="G5461">
        <f>MONTH(US_Accidents_Dec20_updated[[#This Row],[Start_Time]])</f>
        <v>7</v>
      </c>
      <c r="H5461" t="str">
        <f>US_Accidents_Dec20_updated[[#This Row],[Description]]</f>
        <v>Closed at Platte River Dr - Road closed due to accident.</v>
      </c>
      <c r="I5461" t="s">
        <v>50</v>
      </c>
      <c r="J5461">
        <f>IF(US_Accidents_Dec20_updated[[#This Row],[Visibility(mi)]]&gt;30, 30, MROUND(US_Accidents_Dec20_updated[[#This Row],[Visibility(mi)]],5))</f>
        <v>10</v>
      </c>
      <c r="K5461">
        <f>MROUND(US_Accidents_Dec20_updated[[#This Row],[Wind_Speed(mph)]],5)</f>
        <v>10</v>
      </c>
      <c r="L5461">
        <f>IF(US_Accidents_Dec20_updated[[#This Row],[Precipitation(in)]]&gt;0.1, 0.1, US_Accidents_Dec20_updated[[#This Row],[Precipitation(in)]])</f>
        <v>0</v>
      </c>
    </row>
    <row r="5462" spans="1:12" x14ac:dyDescent="0.25">
      <c r="A5462" t="str">
        <f>US_Accidents_Dec20_updated[[#This Row],[ID]]</f>
        <v>A-4221237</v>
      </c>
      <c r="B5462">
        <f>US_Accidents_Dec20_updated[[#This Row],[Start_Lat]]</f>
        <v>39.696669999999997</v>
      </c>
      <c r="C5462">
        <f>US_Accidents_Dec20_updated[[#This Row],[Start_Lng]]</f>
        <v>-104.99296</v>
      </c>
      <c r="D5462">
        <f>US_Accidents_Dec20_updated[[#This Row],[Severity]]-1</f>
        <v>3</v>
      </c>
      <c r="E5462">
        <f>HOUR(US_Accidents_Dec20_updated[[#This Row],[Start_Time]])</f>
        <v>6</v>
      </c>
      <c r="F5462">
        <f>DAY(US_Accidents_Dec20_updated[[#This Row],[Start_Time]])</f>
        <v>16</v>
      </c>
      <c r="G5462">
        <f>MONTH(US_Accidents_Dec20_updated[[#This Row],[Start_Time]])</f>
        <v>7</v>
      </c>
      <c r="H5462" t="str">
        <f>US_Accidents_Dec20_updated[[#This Row],[Description]]</f>
        <v>Closed between Platte River Dr and Cherokee St - Road closed due to accident.</v>
      </c>
      <c r="I5462" t="s">
        <v>50</v>
      </c>
      <c r="J5462">
        <f>IF(US_Accidents_Dec20_updated[[#This Row],[Visibility(mi)]]&gt;30, 30, MROUND(US_Accidents_Dec20_updated[[#This Row],[Visibility(mi)]],5))</f>
        <v>10</v>
      </c>
      <c r="K5462">
        <f>MROUND(US_Accidents_Dec20_updated[[#This Row],[Wind_Speed(mph)]],5)</f>
        <v>10</v>
      </c>
      <c r="L5462">
        <f>IF(US_Accidents_Dec20_updated[[#This Row],[Precipitation(in)]]&gt;0.1, 0.1, US_Accidents_Dec20_updated[[#This Row],[Precipitation(in)]])</f>
        <v>0</v>
      </c>
    </row>
    <row r="5463" spans="1:12" x14ac:dyDescent="0.25">
      <c r="A5463" t="str">
        <f>US_Accidents_Dec20_updated[[#This Row],[ID]]</f>
        <v>A-4221238</v>
      </c>
      <c r="B5463">
        <f>US_Accidents_Dec20_updated[[#This Row],[Start_Lat]]</f>
        <v>39.957479999999997</v>
      </c>
      <c r="C5463">
        <f>US_Accidents_Dec20_updated[[#This Row],[Start_Lng]]</f>
        <v>-104.98814</v>
      </c>
      <c r="D5463">
        <f>US_Accidents_Dec20_updated[[#This Row],[Severity]]-1</f>
        <v>2</v>
      </c>
      <c r="E5463">
        <f>HOUR(US_Accidents_Dec20_updated[[#This Row],[Start_Time]])</f>
        <v>7</v>
      </c>
      <c r="F5463">
        <f>DAY(US_Accidents_Dec20_updated[[#This Row],[Start_Time]])</f>
        <v>16</v>
      </c>
      <c r="G5463">
        <f>MONTH(US_Accidents_Dec20_updated[[#This Row],[Start_Time]])</f>
        <v>7</v>
      </c>
      <c r="H5463" t="str">
        <f>US_Accidents_Dec20_updated[[#This Row],[Description]]</f>
        <v>At E 144th Ave/Exit 226 - Accident.</v>
      </c>
      <c r="I5463" t="s">
        <v>50</v>
      </c>
      <c r="J5463">
        <f>IF(US_Accidents_Dec20_updated[[#This Row],[Visibility(mi)]]&gt;30, 30, MROUND(US_Accidents_Dec20_updated[[#This Row],[Visibility(mi)]],5))</f>
        <v>10</v>
      </c>
      <c r="K5463">
        <f>MROUND(US_Accidents_Dec20_updated[[#This Row],[Wind_Speed(mph)]],5)</f>
        <v>0</v>
      </c>
      <c r="L5463">
        <f>IF(US_Accidents_Dec20_updated[[#This Row],[Precipitation(in)]]&gt;0.1, 0.1, US_Accidents_Dec20_updated[[#This Row],[Precipitation(in)]])</f>
        <v>0</v>
      </c>
    </row>
    <row r="5464" spans="1:12" x14ac:dyDescent="0.25">
      <c r="A5464" t="str">
        <f>US_Accidents_Dec20_updated[[#This Row],[ID]]</f>
        <v>A-4221239</v>
      </c>
      <c r="B5464">
        <f>US_Accidents_Dec20_updated[[#This Row],[Start_Lat]]</f>
        <v>39.256310999999997</v>
      </c>
      <c r="C5464">
        <f>US_Accidents_Dec20_updated[[#This Row],[Start_Lng]]</f>
        <v>-104.889521</v>
      </c>
      <c r="D5464">
        <f>US_Accidents_Dec20_updated[[#This Row],[Severity]]-1</f>
        <v>2</v>
      </c>
      <c r="E5464">
        <f>HOUR(US_Accidents_Dec20_updated[[#This Row],[Start_Time]])</f>
        <v>7</v>
      </c>
      <c r="F5464">
        <f>DAY(US_Accidents_Dec20_updated[[#This Row],[Start_Time]])</f>
        <v>16</v>
      </c>
      <c r="G5464">
        <f>MONTH(US_Accidents_Dec20_updated[[#This Row],[Start_Time]])</f>
        <v>7</v>
      </c>
      <c r="H5464" t="str">
        <f>US_Accidents_Dec20_updated[[#This Row],[Description]]</f>
        <v>At Tomah Rd/Exit 174 - Accident.</v>
      </c>
      <c r="I5464" t="s">
        <v>50</v>
      </c>
      <c r="J5464">
        <f>IF(US_Accidents_Dec20_updated[[#This Row],[Visibility(mi)]]&gt;30, 30, MROUND(US_Accidents_Dec20_updated[[#This Row],[Visibility(mi)]],5))</f>
        <v>10</v>
      </c>
      <c r="K5464">
        <f>MROUND(US_Accidents_Dec20_updated[[#This Row],[Wind_Speed(mph)]],5)</f>
        <v>10</v>
      </c>
      <c r="L5464">
        <f>IF(US_Accidents_Dec20_updated[[#This Row],[Precipitation(in)]]&gt;0.1, 0.1, US_Accidents_Dec20_updated[[#This Row],[Precipitation(in)]])</f>
        <v>0</v>
      </c>
    </row>
    <row r="5465" spans="1:12" x14ac:dyDescent="0.25">
      <c r="A5465" t="str">
        <f>US_Accidents_Dec20_updated[[#This Row],[ID]]</f>
        <v>A-4221240</v>
      </c>
      <c r="B5465">
        <f>US_Accidents_Dec20_updated[[#This Row],[Start_Lat]]</f>
        <v>39.939419999999998</v>
      </c>
      <c r="C5465">
        <f>US_Accidents_Dec20_updated[[#This Row],[Start_Lng]]</f>
        <v>-104.98779</v>
      </c>
      <c r="D5465">
        <f>US_Accidents_Dec20_updated[[#This Row],[Severity]]-1</f>
        <v>2</v>
      </c>
      <c r="E5465">
        <f>HOUR(US_Accidents_Dec20_updated[[#This Row],[Start_Time]])</f>
        <v>7</v>
      </c>
      <c r="F5465">
        <f>DAY(US_Accidents_Dec20_updated[[#This Row],[Start_Time]])</f>
        <v>16</v>
      </c>
      <c r="G5465">
        <f>MONTH(US_Accidents_Dec20_updated[[#This Row],[Start_Time]])</f>
        <v>7</v>
      </c>
      <c r="H5465" t="str">
        <f>US_Accidents_Dec20_updated[[#This Row],[Description]]</f>
        <v>At 136th Ave - Accident.</v>
      </c>
      <c r="I5465" t="s">
        <v>50</v>
      </c>
      <c r="J5465">
        <f>IF(US_Accidents_Dec20_updated[[#This Row],[Visibility(mi)]]&gt;30, 30, MROUND(US_Accidents_Dec20_updated[[#This Row],[Visibility(mi)]],5))</f>
        <v>10</v>
      </c>
      <c r="K5465">
        <f>MROUND(US_Accidents_Dec20_updated[[#This Row],[Wind_Speed(mph)]],5)</f>
        <v>0</v>
      </c>
      <c r="L5465">
        <f>IF(US_Accidents_Dec20_updated[[#This Row],[Precipitation(in)]]&gt;0.1, 0.1, US_Accidents_Dec20_updated[[#This Row],[Precipitation(in)]])</f>
        <v>0</v>
      </c>
    </row>
    <row r="5466" spans="1:12" x14ac:dyDescent="0.25">
      <c r="A5466" t="str">
        <f>US_Accidents_Dec20_updated[[#This Row],[ID]]</f>
        <v>A-4221243</v>
      </c>
      <c r="B5466">
        <f>US_Accidents_Dec20_updated[[#This Row],[Start_Lat]]</f>
        <v>39.723457000000003</v>
      </c>
      <c r="C5466">
        <f>US_Accidents_Dec20_updated[[#This Row],[Start_Lng]]</f>
        <v>-105.011526</v>
      </c>
      <c r="D5466">
        <f>US_Accidents_Dec20_updated[[#This Row],[Severity]]-1</f>
        <v>2</v>
      </c>
      <c r="E5466">
        <f>HOUR(US_Accidents_Dec20_updated[[#This Row],[Start_Time]])</f>
        <v>11</v>
      </c>
      <c r="F5466">
        <f>DAY(US_Accidents_Dec20_updated[[#This Row],[Start_Time]])</f>
        <v>16</v>
      </c>
      <c r="G5466">
        <f>MONTH(US_Accidents_Dec20_updated[[#This Row],[Start_Time]])</f>
        <v>7</v>
      </c>
      <c r="H5466" t="str">
        <f>US_Accidents_Dec20_updated[[#This Row],[Description]]</f>
        <v>At US-6/6th Ave/Exit 209 - Accident.</v>
      </c>
      <c r="I5466" t="s">
        <v>50</v>
      </c>
      <c r="J5466">
        <f>IF(US_Accidents_Dec20_updated[[#This Row],[Visibility(mi)]]&gt;30, 30, MROUND(US_Accidents_Dec20_updated[[#This Row],[Visibility(mi)]],5))</f>
        <v>30</v>
      </c>
      <c r="K5466">
        <f>MROUND(US_Accidents_Dec20_updated[[#This Row],[Wind_Speed(mph)]],5)</f>
        <v>5</v>
      </c>
      <c r="L5466">
        <f>IF(US_Accidents_Dec20_updated[[#This Row],[Precipitation(in)]]&gt;0.1, 0.1, US_Accidents_Dec20_updated[[#This Row],[Precipitation(in)]])</f>
        <v>0</v>
      </c>
    </row>
    <row r="5467" spans="1:12" x14ac:dyDescent="0.25">
      <c r="A5467" t="str">
        <f>US_Accidents_Dec20_updated[[#This Row],[ID]]</f>
        <v>A-4221244</v>
      </c>
      <c r="B5467">
        <f>US_Accidents_Dec20_updated[[#This Row],[Start_Lat]]</f>
        <v>38.507131000000001</v>
      </c>
      <c r="C5467">
        <f>US_Accidents_Dec20_updated[[#This Row],[Start_Lng]]</f>
        <v>-106.078917</v>
      </c>
      <c r="D5467">
        <f>US_Accidents_Dec20_updated[[#This Row],[Severity]]-1</f>
        <v>2</v>
      </c>
      <c r="E5467">
        <f>HOUR(US_Accidents_Dec20_updated[[#This Row],[Start_Time]])</f>
        <v>14</v>
      </c>
      <c r="F5467">
        <f>DAY(US_Accidents_Dec20_updated[[#This Row],[Start_Time]])</f>
        <v>16</v>
      </c>
      <c r="G5467">
        <f>MONTH(US_Accidents_Dec20_updated[[#This Row],[Start_Time]])</f>
        <v>7</v>
      </c>
      <c r="H5467" t="str">
        <f>US_Accidents_Dec20_updated[[#This Row],[Description]]</f>
        <v>At US-50 - Accident.</v>
      </c>
      <c r="I5467" t="s">
        <v>50</v>
      </c>
      <c r="J5467">
        <f>IF(US_Accidents_Dec20_updated[[#This Row],[Visibility(mi)]]&gt;30, 30, MROUND(US_Accidents_Dec20_updated[[#This Row],[Visibility(mi)]],5))</f>
        <v>10</v>
      </c>
      <c r="K5467">
        <f>MROUND(US_Accidents_Dec20_updated[[#This Row],[Wind_Speed(mph)]],5)</f>
        <v>15</v>
      </c>
      <c r="L5467">
        <f>IF(US_Accidents_Dec20_updated[[#This Row],[Precipitation(in)]]&gt;0.1, 0.1, US_Accidents_Dec20_updated[[#This Row],[Precipitation(in)]])</f>
        <v>0</v>
      </c>
    </row>
    <row r="5468" spans="1:12" x14ac:dyDescent="0.25">
      <c r="A5468" t="str">
        <f>US_Accidents_Dec20_updated[[#This Row],[ID]]</f>
        <v>A-4221245</v>
      </c>
      <c r="B5468">
        <f>US_Accidents_Dec20_updated[[#This Row],[Start_Lat]]</f>
        <v>38.508346000000003</v>
      </c>
      <c r="C5468">
        <f>US_Accidents_Dec20_updated[[#This Row],[Start_Lng]]</f>
        <v>-106.077635</v>
      </c>
      <c r="D5468">
        <f>US_Accidents_Dec20_updated[[#This Row],[Severity]]-1</f>
        <v>2</v>
      </c>
      <c r="E5468">
        <f>HOUR(US_Accidents_Dec20_updated[[#This Row],[Start_Time]])</f>
        <v>14</v>
      </c>
      <c r="F5468">
        <f>DAY(US_Accidents_Dec20_updated[[#This Row],[Start_Time]])</f>
        <v>16</v>
      </c>
      <c r="G5468">
        <f>MONTH(US_Accidents_Dec20_updated[[#This Row],[Start_Time]])</f>
        <v>7</v>
      </c>
      <c r="H5468" t="str">
        <f>US_Accidents_Dec20_updated[[#This Row],[Description]]</f>
        <v>At CR-200/Marshall Pass Rd - Accident.</v>
      </c>
      <c r="I5468" t="s">
        <v>50</v>
      </c>
      <c r="J5468">
        <f>IF(US_Accidents_Dec20_updated[[#This Row],[Visibility(mi)]]&gt;30, 30, MROUND(US_Accidents_Dec20_updated[[#This Row],[Visibility(mi)]],5))</f>
        <v>10</v>
      </c>
      <c r="K5468">
        <f>MROUND(US_Accidents_Dec20_updated[[#This Row],[Wind_Speed(mph)]],5)</f>
        <v>15</v>
      </c>
      <c r="L5468">
        <f>IF(US_Accidents_Dec20_updated[[#This Row],[Precipitation(in)]]&gt;0.1, 0.1, US_Accidents_Dec20_updated[[#This Row],[Precipitation(in)]])</f>
        <v>0</v>
      </c>
    </row>
    <row r="5469" spans="1:12" x14ac:dyDescent="0.25">
      <c r="A5469" t="str">
        <f>US_Accidents_Dec20_updated[[#This Row],[ID]]</f>
        <v>A-4221246</v>
      </c>
      <c r="B5469">
        <f>US_Accidents_Dec20_updated[[#This Row],[Start_Lat]]</f>
        <v>38.507831000000003</v>
      </c>
      <c r="C5469">
        <f>US_Accidents_Dec20_updated[[#This Row],[Start_Lng]]</f>
        <v>-106.078177</v>
      </c>
      <c r="D5469">
        <f>US_Accidents_Dec20_updated[[#This Row],[Severity]]-1</f>
        <v>2</v>
      </c>
      <c r="E5469">
        <f>HOUR(US_Accidents_Dec20_updated[[#This Row],[Start_Time]])</f>
        <v>17</v>
      </c>
      <c r="F5469">
        <f>DAY(US_Accidents_Dec20_updated[[#This Row],[Start_Time]])</f>
        <v>16</v>
      </c>
      <c r="G5469">
        <f>MONTH(US_Accidents_Dec20_updated[[#This Row],[Start_Time]])</f>
        <v>7</v>
      </c>
      <c r="H5469" t="str">
        <f>US_Accidents_Dec20_updated[[#This Row],[Description]]</f>
        <v>At US-50 - Accident.</v>
      </c>
      <c r="I5469" t="s">
        <v>50</v>
      </c>
      <c r="J5469">
        <f>IF(US_Accidents_Dec20_updated[[#This Row],[Visibility(mi)]]&gt;30, 30, MROUND(US_Accidents_Dec20_updated[[#This Row],[Visibility(mi)]],5))</f>
        <v>10</v>
      </c>
      <c r="K5469">
        <f>MROUND(US_Accidents_Dec20_updated[[#This Row],[Wind_Speed(mph)]],5)</f>
        <v>15</v>
      </c>
      <c r="L5469">
        <f>IF(US_Accidents_Dec20_updated[[#This Row],[Precipitation(in)]]&gt;0.1, 0.1, US_Accidents_Dec20_updated[[#This Row],[Precipitation(in)]])</f>
        <v>0</v>
      </c>
    </row>
    <row r="5470" spans="1:12" x14ac:dyDescent="0.25">
      <c r="A5470" t="str">
        <f>US_Accidents_Dec20_updated[[#This Row],[ID]]</f>
        <v>A-4221247</v>
      </c>
      <c r="B5470">
        <f>US_Accidents_Dec20_updated[[#This Row],[Start_Lat]]</f>
        <v>39.773170999999998</v>
      </c>
      <c r="C5470">
        <f>US_Accidents_Dec20_updated[[#This Row],[Start_Lng]]</f>
        <v>-104.83734699999999</v>
      </c>
      <c r="D5470">
        <f>US_Accidents_Dec20_updated[[#This Row],[Severity]]-1</f>
        <v>2</v>
      </c>
      <c r="E5470">
        <f>HOUR(US_Accidents_Dec20_updated[[#This Row],[Start_Time]])</f>
        <v>16</v>
      </c>
      <c r="F5470">
        <f>DAY(US_Accidents_Dec20_updated[[#This Row],[Start_Time]])</f>
        <v>16</v>
      </c>
      <c r="G5470">
        <f>MONTH(US_Accidents_Dec20_updated[[#This Row],[Start_Time]])</f>
        <v>7</v>
      </c>
      <c r="H5470" t="str">
        <f>US_Accidents_Dec20_updated[[#This Row],[Description]]</f>
        <v>At I-225 - Accident.</v>
      </c>
      <c r="I5470" t="s">
        <v>50</v>
      </c>
      <c r="J5470">
        <f>IF(US_Accidents_Dec20_updated[[#This Row],[Visibility(mi)]]&gt;30, 30, MROUND(US_Accidents_Dec20_updated[[#This Row],[Visibility(mi)]],5))</f>
        <v>10</v>
      </c>
      <c r="K5470">
        <f>MROUND(US_Accidents_Dec20_updated[[#This Row],[Wind_Speed(mph)]],5)</f>
        <v>10</v>
      </c>
      <c r="L5470">
        <f>IF(US_Accidents_Dec20_updated[[#This Row],[Precipitation(in)]]&gt;0.1, 0.1, US_Accidents_Dec20_updated[[#This Row],[Precipitation(in)]])</f>
        <v>0</v>
      </c>
    </row>
    <row r="5471" spans="1:12" x14ac:dyDescent="0.25">
      <c r="A5471" t="str">
        <f>US_Accidents_Dec20_updated[[#This Row],[ID]]</f>
        <v>A-4221248</v>
      </c>
      <c r="B5471">
        <f>US_Accidents_Dec20_updated[[#This Row],[Start_Lat]]</f>
        <v>39.882320999999997</v>
      </c>
      <c r="C5471">
        <f>US_Accidents_Dec20_updated[[#This Row],[Start_Lng]]</f>
        <v>-104.98746</v>
      </c>
      <c r="D5471">
        <f>US_Accidents_Dec20_updated[[#This Row],[Severity]]-1</f>
        <v>2</v>
      </c>
      <c r="E5471">
        <f>HOUR(US_Accidents_Dec20_updated[[#This Row],[Start_Time]])</f>
        <v>15</v>
      </c>
      <c r="F5471">
        <f>DAY(US_Accidents_Dec20_updated[[#This Row],[Start_Time]])</f>
        <v>16</v>
      </c>
      <c r="G5471">
        <f>MONTH(US_Accidents_Dec20_updated[[#This Row],[Start_Time]])</f>
        <v>7</v>
      </c>
      <c r="H5471" t="str">
        <f>US_Accidents_Dec20_updated[[#This Row],[Description]]</f>
        <v>At 104th Ave/Exit 221 - Accident.</v>
      </c>
      <c r="I5471" t="s">
        <v>50</v>
      </c>
      <c r="J5471">
        <f>IF(US_Accidents_Dec20_updated[[#This Row],[Visibility(mi)]]&gt;30, 30, MROUND(US_Accidents_Dec20_updated[[#This Row],[Visibility(mi)]],5))</f>
        <v>25</v>
      </c>
      <c r="K5471">
        <f>MROUND(US_Accidents_Dec20_updated[[#This Row],[Wind_Speed(mph)]],5)</f>
        <v>10</v>
      </c>
      <c r="L5471">
        <f>IF(US_Accidents_Dec20_updated[[#This Row],[Precipitation(in)]]&gt;0.1, 0.1, US_Accidents_Dec20_updated[[#This Row],[Precipitation(in)]])</f>
        <v>0</v>
      </c>
    </row>
    <row r="5472" spans="1:12" x14ac:dyDescent="0.25">
      <c r="A5472" t="str">
        <f>US_Accidents_Dec20_updated[[#This Row],[ID]]</f>
        <v>A-4221249</v>
      </c>
      <c r="B5472">
        <f>US_Accidents_Dec20_updated[[#This Row],[Start_Lat]]</f>
        <v>40.950232</v>
      </c>
      <c r="C5472">
        <f>US_Accidents_Dec20_updated[[#This Row],[Start_Lng]]</f>
        <v>-104.924482</v>
      </c>
      <c r="D5472">
        <f>US_Accidents_Dec20_updated[[#This Row],[Severity]]-1</f>
        <v>2</v>
      </c>
      <c r="E5472">
        <f>HOUR(US_Accidents_Dec20_updated[[#This Row],[Start_Time]])</f>
        <v>21</v>
      </c>
      <c r="F5472">
        <f>DAY(US_Accidents_Dec20_updated[[#This Row],[Start_Time]])</f>
        <v>16</v>
      </c>
      <c r="G5472">
        <f>MONTH(US_Accidents_Dec20_updated[[#This Row],[Start_Time]])</f>
        <v>7</v>
      </c>
      <c r="H5472" t="str">
        <f>US_Accidents_Dec20_updated[[#This Row],[Description]]</f>
        <v>At CR-128/CR-126.5/Exit 293 - Accident.</v>
      </c>
      <c r="I5472" t="s">
        <v>50</v>
      </c>
      <c r="J5472">
        <f>IF(US_Accidents_Dec20_updated[[#This Row],[Visibility(mi)]]&gt;30, 30, MROUND(US_Accidents_Dec20_updated[[#This Row],[Visibility(mi)]],5))</f>
        <v>10</v>
      </c>
      <c r="K5472">
        <f>MROUND(US_Accidents_Dec20_updated[[#This Row],[Wind_Speed(mph)]],5)</f>
        <v>5</v>
      </c>
      <c r="L5472">
        <f>IF(US_Accidents_Dec20_updated[[#This Row],[Precipitation(in)]]&gt;0.1, 0.1, US_Accidents_Dec20_updated[[#This Row],[Precipitation(in)]])</f>
        <v>0</v>
      </c>
    </row>
    <row r="5473" spans="1:12" x14ac:dyDescent="0.25">
      <c r="A5473" t="str">
        <f>US_Accidents_Dec20_updated[[#This Row],[ID]]</f>
        <v>A-4221250</v>
      </c>
      <c r="B5473">
        <f>US_Accidents_Dec20_updated[[#This Row],[Start_Lat]]</f>
        <v>38.691372000000001</v>
      </c>
      <c r="C5473">
        <f>US_Accidents_Dec20_updated[[#This Row],[Start_Lng]]</f>
        <v>-104.71932700000001</v>
      </c>
      <c r="D5473">
        <f>US_Accidents_Dec20_updated[[#This Row],[Severity]]-1</f>
        <v>2</v>
      </c>
      <c r="E5473">
        <f>HOUR(US_Accidents_Dec20_updated[[#This Row],[Start_Time]])</f>
        <v>21</v>
      </c>
      <c r="F5473">
        <f>DAY(US_Accidents_Dec20_updated[[#This Row],[Start_Time]])</f>
        <v>16</v>
      </c>
      <c r="G5473">
        <f>MONTH(US_Accidents_Dec20_updated[[#This Row],[Start_Time]])</f>
        <v>7</v>
      </c>
      <c r="H5473" t="str">
        <f>US_Accidents_Dec20_updated[[#This Row],[Description]]</f>
        <v>At US-85/US-87/Exit 128 - Accident.</v>
      </c>
      <c r="I5473" t="s">
        <v>50</v>
      </c>
      <c r="J5473">
        <f>IF(US_Accidents_Dec20_updated[[#This Row],[Visibility(mi)]]&gt;30, 30, MROUND(US_Accidents_Dec20_updated[[#This Row],[Visibility(mi)]],5))</f>
        <v>10</v>
      </c>
      <c r="K5473">
        <f>MROUND(US_Accidents_Dec20_updated[[#This Row],[Wind_Speed(mph)]],5)</f>
        <v>5</v>
      </c>
      <c r="L5473">
        <f>IF(US_Accidents_Dec20_updated[[#This Row],[Precipitation(in)]]&gt;0.1, 0.1, US_Accidents_Dec20_updated[[#This Row],[Precipitation(in)]])</f>
        <v>0</v>
      </c>
    </row>
    <row r="5474" spans="1:12" x14ac:dyDescent="0.25">
      <c r="A5474" t="str">
        <f>US_Accidents_Dec20_updated[[#This Row],[ID]]</f>
        <v>A-4221251</v>
      </c>
      <c r="B5474">
        <f>US_Accidents_Dec20_updated[[#This Row],[Start_Lat]]</f>
        <v>39.776550999999998</v>
      </c>
      <c r="C5474">
        <f>US_Accidents_Dec20_updated[[#This Row],[Start_Lng]]</f>
        <v>-104.87639799999999</v>
      </c>
      <c r="D5474">
        <f>US_Accidents_Dec20_updated[[#This Row],[Severity]]-1</f>
        <v>2</v>
      </c>
      <c r="E5474">
        <f>HOUR(US_Accidents_Dec20_updated[[#This Row],[Start_Time]])</f>
        <v>20</v>
      </c>
      <c r="F5474">
        <f>DAY(US_Accidents_Dec20_updated[[#This Row],[Start_Time]])</f>
        <v>16</v>
      </c>
      <c r="G5474">
        <f>MONTH(US_Accidents_Dec20_updated[[#This Row],[Start_Time]])</f>
        <v>7</v>
      </c>
      <c r="H5474" t="str">
        <f>US_Accidents_Dec20_updated[[#This Row],[Description]]</f>
        <v>At Havana Street/Exit 280 - Accident.</v>
      </c>
      <c r="I5474" t="s">
        <v>50</v>
      </c>
      <c r="J5474">
        <f>IF(US_Accidents_Dec20_updated[[#This Row],[Visibility(mi)]]&gt;30, 30, MROUND(US_Accidents_Dec20_updated[[#This Row],[Visibility(mi)]],5))</f>
        <v>10</v>
      </c>
      <c r="K5474">
        <f>MROUND(US_Accidents_Dec20_updated[[#This Row],[Wind_Speed(mph)]],5)</f>
        <v>15</v>
      </c>
      <c r="L5474">
        <f>IF(US_Accidents_Dec20_updated[[#This Row],[Precipitation(in)]]&gt;0.1, 0.1, US_Accidents_Dec20_updated[[#This Row],[Precipitation(in)]])</f>
        <v>0</v>
      </c>
    </row>
    <row r="5475" spans="1:12" x14ac:dyDescent="0.25">
      <c r="A5475" t="str">
        <f>US_Accidents_Dec20_updated[[#This Row],[ID]]</f>
        <v>A-4221252</v>
      </c>
      <c r="B5475">
        <f>US_Accidents_Dec20_updated[[#This Row],[Start_Lat]]</f>
        <v>40.240678000000003</v>
      </c>
      <c r="C5475">
        <f>US_Accidents_Dec20_updated[[#This Row],[Start_Lng]]</f>
        <v>-104.819833</v>
      </c>
      <c r="D5475">
        <f>US_Accidents_Dec20_updated[[#This Row],[Severity]]-1</f>
        <v>2</v>
      </c>
      <c r="E5475">
        <f>HOUR(US_Accidents_Dec20_updated[[#This Row],[Start_Time]])</f>
        <v>22</v>
      </c>
      <c r="F5475">
        <f>DAY(US_Accidents_Dec20_updated[[#This Row],[Start_Time]])</f>
        <v>16</v>
      </c>
      <c r="G5475">
        <f>MONTH(US_Accidents_Dec20_updated[[#This Row],[Start_Time]])</f>
        <v>7</v>
      </c>
      <c r="H5475" t="str">
        <f>US_Accidents_Dec20_updated[[#This Row],[Description]]</f>
        <v>At CO-60 - Accident.</v>
      </c>
      <c r="I5475" t="s">
        <v>50</v>
      </c>
      <c r="J5475">
        <f>IF(US_Accidents_Dec20_updated[[#This Row],[Visibility(mi)]]&gt;30, 30, MROUND(US_Accidents_Dec20_updated[[#This Row],[Visibility(mi)]],5))</f>
        <v>10</v>
      </c>
      <c r="K5475">
        <f>MROUND(US_Accidents_Dec20_updated[[#This Row],[Wind_Speed(mph)]],5)</f>
        <v>5</v>
      </c>
      <c r="L5475">
        <f>IF(US_Accidents_Dec20_updated[[#This Row],[Precipitation(in)]]&gt;0.1, 0.1, US_Accidents_Dec20_updated[[#This Row],[Precipitation(in)]])</f>
        <v>0</v>
      </c>
    </row>
    <row r="5476" spans="1:12" x14ac:dyDescent="0.25">
      <c r="A5476" t="str">
        <f>US_Accidents_Dec20_updated[[#This Row],[ID]]</f>
        <v>A-4221253</v>
      </c>
      <c r="B5476">
        <f>US_Accidents_Dec20_updated[[#This Row],[Start_Lat]]</f>
        <v>38.727730000000001</v>
      </c>
      <c r="C5476">
        <f>US_Accidents_Dec20_updated[[#This Row],[Start_Lng]]</f>
        <v>-104.73598</v>
      </c>
      <c r="D5476">
        <f>US_Accidents_Dec20_updated[[#This Row],[Severity]]-1</f>
        <v>3</v>
      </c>
      <c r="E5476">
        <f>HOUR(US_Accidents_Dec20_updated[[#This Row],[Start_Time]])</f>
        <v>22</v>
      </c>
      <c r="F5476">
        <f>DAY(US_Accidents_Dec20_updated[[#This Row],[Start_Time]])</f>
        <v>16</v>
      </c>
      <c r="G5476">
        <f>MONTH(US_Accidents_Dec20_updated[[#This Row],[Start_Time]])</f>
        <v>7</v>
      </c>
      <c r="H5476" t="str">
        <f>US_Accidents_Dec20_updated[[#This Row],[Description]]</f>
        <v>Closed between CO-83/Academy Blvd/Exit 135 and US-85/US-87/Exit 128 - Road closed due to accident.</v>
      </c>
      <c r="I5476" t="s">
        <v>50</v>
      </c>
      <c r="J5476">
        <f>IF(US_Accidents_Dec20_updated[[#This Row],[Visibility(mi)]]&gt;30, 30, MROUND(US_Accidents_Dec20_updated[[#This Row],[Visibility(mi)]],5))</f>
        <v>10</v>
      </c>
      <c r="K5476">
        <f>MROUND(US_Accidents_Dec20_updated[[#This Row],[Wind_Speed(mph)]],5)</f>
        <v>5</v>
      </c>
      <c r="L5476">
        <f>IF(US_Accidents_Dec20_updated[[#This Row],[Precipitation(in)]]&gt;0.1, 0.1, US_Accidents_Dec20_updated[[#This Row],[Precipitation(in)]])</f>
        <v>0</v>
      </c>
    </row>
    <row r="5477" spans="1:12" x14ac:dyDescent="0.25">
      <c r="A5477" t="str">
        <f>US_Accidents_Dec20_updated[[#This Row],[ID]]</f>
        <v>A-4221255</v>
      </c>
      <c r="B5477">
        <f>US_Accidents_Dec20_updated[[#This Row],[Start_Lat]]</f>
        <v>38.275550000000003</v>
      </c>
      <c r="C5477">
        <f>US_Accidents_Dec20_updated[[#This Row],[Start_Lng]]</f>
        <v>-104.48137</v>
      </c>
      <c r="D5477">
        <f>US_Accidents_Dec20_updated[[#This Row],[Severity]]-1</f>
        <v>2</v>
      </c>
      <c r="E5477">
        <f>HOUR(US_Accidents_Dec20_updated[[#This Row],[Start_Time]])</f>
        <v>22</v>
      </c>
      <c r="F5477">
        <f>DAY(US_Accidents_Dec20_updated[[#This Row],[Start_Time]])</f>
        <v>16</v>
      </c>
      <c r="G5477">
        <f>MONTH(US_Accidents_Dec20_updated[[#This Row],[Start_Time]])</f>
        <v>7</v>
      </c>
      <c r="H5477" t="str">
        <f>US_Accidents_Dec20_updated[[#This Row],[Description]]</f>
        <v>At CO-231/36th Ln - Accident.</v>
      </c>
      <c r="I5477" t="s">
        <v>50</v>
      </c>
      <c r="J5477">
        <f>IF(US_Accidents_Dec20_updated[[#This Row],[Visibility(mi)]]&gt;30, 30, MROUND(US_Accidents_Dec20_updated[[#This Row],[Visibility(mi)]],5))</f>
        <v>10</v>
      </c>
      <c r="K5477">
        <f>MROUND(US_Accidents_Dec20_updated[[#This Row],[Wind_Speed(mph)]],5)</f>
        <v>5</v>
      </c>
      <c r="L5477">
        <f>IF(US_Accidents_Dec20_updated[[#This Row],[Precipitation(in)]]&gt;0.1, 0.1, US_Accidents_Dec20_updated[[#This Row],[Precipitation(in)]])</f>
        <v>0</v>
      </c>
    </row>
    <row r="5478" spans="1:12" x14ac:dyDescent="0.25">
      <c r="A5478" t="str">
        <f>US_Accidents_Dec20_updated[[#This Row],[ID]]</f>
        <v>A-4221256</v>
      </c>
      <c r="B5478">
        <f>US_Accidents_Dec20_updated[[#This Row],[Start_Lat]]</f>
        <v>38.275399999999998</v>
      </c>
      <c r="C5478">
        <f>US_Accidents_Dec20_updated[[#This Row],[Start_Lng]]</f>
        <v>-104.48642</v>
      </c>
      <c r="D5478">
        <f>US_Accidents_Dec20_updated[[#This Row],[Severity]]-1</f>
        <v>1</v>
      </c>
      <c r="E5478">
        <f>HOUR(US_Accidents_Dec20_updated[[#This Row],[Start_Time]])</f>
        <v>22</v>
      </c>
      <c r="F5478">
        <f>DAY(US_Accidents_Dec20_updated[[#This Row],[Start_Time]])</f>
        <v>16</v>
      </c>
      <c r="G5478">
        <f>MONTH(US_Accidents_Dec20_updated[[#This Row],[Start_Time]])</f>
        <v>7</v>
      </c>
      <c r="H5478" t="str">
        <f>US_Accidents_Dec20_updated[[#This Row],[Description]]</f>
        <v>At 33rd Ln - Accident.</v>
      </c>
      <c r="I5478" t="s">
        <v>50</v>
      </c>
      <c r="J5478">
        <f>IF(US_Accidents_Dec20_updated[[#This Row],[Visibility(mi)]]&gt;30, 30, MROUND(US_Accidents_Dec20_updated[[#This Row],[Visibility(mi)]],5))</f>
        <v>10</v>
      </c>
      <c r="K5478">
        <f>MROUND(US_Accidents_Dec20_updated[[#This Row],[Wind_Speed(mph)]],5)</f>
        <v>5</v>
      </c>
      <c r="L5478">
        <f>IF(US_Accidents_Dec20_updated[[#This Row],[Precipitation(in)]]&gt;0.1, 0.1, US_Accidents_Dec20_updated[[#This Row],[Precipitation(in)]])</f>
        <v>0</v>
      </c>
    </row>
    <row r="5479" spans="1:12" x14ac:dyDescent="0.25">
      <c r="A5479" t="str">
        <f>US_Accidents_Dec20_updated[[#This Row],[ID]]</f>
        <v>A-4221745</v>
      </c>
      <c r="B5479">
        <f>US_Accidents_Dec20_updated[[#This Row],[Start_Lat]]</f>
        <v>38.727730000000001</v>
      </c>
      <c r="C5479">
        <f>US_Accidents_Dec20_updated[[#This Row],[Start_Lng]]</f>
        <v>-104.73598</v>
      </c>
      <c r="D5479">
        <f>US_Accidents_Dec20_updated[[#This Row],[Severity]]-1</f>
        <v>3</v>
      </c>
      <c r="E5479">
        <f>HOUR(US_Accidents_Dec20_updated[[#This Row],[Start_Time]])</f>
        <v>23</v>
      </c>
      <c r="F5479">
        <f>DAY(US_Accidents_Dec20_updated[[#This Row],[Start_Time]])</f>
        <v>16</v>
      </c>
      <c r="G5479">
        <f>MONTH(US_Accidents_Dec20_updated[[#This Row],[Start_Time]])</f>
        <v>7</v>
      </c>
      <c r="H5479" t="str">
        <f>US_Accidents_Dec20_updated[[#This Row],[Description]]</f>
        <v>Closed between CO-16/Exit 132 and US-85/US-87/Exit 128 - Road closed due to accident.</v>
      </c>
      <c r="I5479" t="s">
        <v>50</v>
      </c>
      <c r="J5479">
        <f>IF(US_Accidents_Dec20_updated[[#This Row],[Visibility(mi)]]&gt;30, 30, MROUND(US_Accidents_Dec20_updated[[#This Row],[Visibility(mi)]],5))</f>
        <v>10</v>
      </c>
      <c r="K5479">
        <f>MROUND(US_Accidents_Dec20_updated[[#This Row],[Wind_Speed(mph)]],5)</f>
        <v>5</v>
      </c>
      <c r="L5479">
        <f>IF(US_Accidents_Dec20_updated[[#This Row],[Precipitation(in)]]&gt;0.1, 0.1, US_Accidents_Dec20_updated[[#This Row],[Precipitation(in)]])</f>
        <v>0</v>
      </c>
    </row>
    <row r="5480" spans="1:12" x14ac:dyDescent="0.25">
      <c r="A5480" t="str">
        <f>US_Accidents_Dec20_updated[[#This Row],[ID]]</f>
        <v>A-4221746</v>
      </c>
      <c r="B5480">
        <f>US_Accidents_Dec20_updated[[#This Row],[Start_Lat]]</f>
        <v>39.75985</v>
      </c>
      <c r="C5480">
        <f>US_Accidents_Dec20_updated[[#This Row],[Start_Lng]]</f>
        <v>-105.002</v>
      </c>
      <c r="D5480">
        <f>US_Accidents_Dec20_updated[[#This Row],[Severity]]-1</f>
        <v>1</v>
      </c>
      <c r="E5480">
        <f>HOUR(US_Accidents_Dec20_updated[[#This Row],[Start_Time]])</f>
        <v>5</v>
      </c>
      <c r="F5480">
        <f>DAY(US_Accidents_Dec20_updated[[#This Row],[Start_Time]])</f>
        <v>17</v>
      </c>
      <c r="G5480">
        <f>MONTH(US_Accidents_Dec20_updated[[#This Row],[Start_Time]])</f>
        <v>7</v>
      </c>
      <c r="H5480" t="str">
        <f>US_Accidents_Dec20_updated[[#This Row],[Description]]</f>
        <v>At I-25/US-87/N Valley Hwy/Central St - Accident. Left lane blocked.</v>
      </c>
      <c r="I5480" t="s">
        <v>50</v>
      </c>
      <c r="J5480">
        <f>IF(US_Accidents_Dec20_updated[[#This Row],[Visibility(mi)]]&gt;30, 30, MROUND(US_Accidents_Dec20_updated[[#This Row],[Visibility(mi)]],5))</f>
        <v>30</v>
      </c>
      <c r="K5480">
        <f>MROUND(US_Accidents_Dec20_updated[[#This Row],[Wind_Speed(mph)]],5)</f>
        <v>5</v>
      </c>
      <c r="L5480">
        <f>IF(US_Accidents_Dec20_updated[[#This Row],[Precipitation(in)]]&gt;0.1, 0.1, US_Accidents_Dec20_updated[[#This Row],[Precipitation(in)]])</f>
        <v>0</v>
      </c>
    </row>
    <row r="5481" spans="1:12" x14ac:dyDescent="0.25">
      <c r="A5481" t="str">
        <f>US_Accidents_Dec20_updated[[#This Row],[ID]]</f>
        <v>A-4221747</v>
      </c>
      <c r="B5481">
        <f>US_Accidents_Dec20_updated[[#This Row],[Start_Lat]]</f>
        <v>39.659005999999998</v>
      </c>
      <c r="C5481">
        <f>US_Accidents_Dec20_updated[[#This Row],[Start_Lng]]</f>
        <v>-104.92115800000001</v>
      </c>
      <c r="D5481">
        <f>US_Accidents_Dec20_updated[[#This Row],[Severity]]-1</f>
        <v>2</v>
      </c>
      <c r="E5481">
        <f>HOUR(US_Accidents_Dec20_updated[[#This Row],[Start_Time]])</f>
        <v>7</v>
      </c>
      <c r="F5481">
        <f>DAY(US_Accidents_Dec20_updated[[#This Row],[Start_Time]])</f>
        <v>17</v>
      </c>
      <c r="G5481">
        <f>MONTH(US_Accidents_Dec20_updated[[#This Row],[Start_Time]])</f>
        <v>7</v>
      </c>
      <c r="H5481" t="str">
        <f>US_Accidents_Dec20_updated[[#This Row],[Description]]</f>
        <v>At US-285/Hampden Ave/Exit 201 - Accident.</v>
      </c>
      <c r="I5481" t="s">
        <v>50</v>
      </c>
      <c r="J5481">
        <f>IF(US_Accidents_Dec20_updated[[#This Row],[Visibility(mi)]]&gt;30, 30, MROUND(US_Accidents_Dec20_updated[[#This Row],[Visibility(mi)]],5))</f>
        <v>10</v>
      </c>
      <c r="K5481">
        <f>MROUND(US_Accidents_Dec20_updated[[#This Row],[Wind_Speed(mph)]],5)</f>
        <v>15</v>
      </c>
      <c r="L5481">
        <f>IF(US_Accidents_Dec20_updated[[#This Row],[Precipitation(in)]]&gt;0.1, 0.1, US_Accidents_Dec20_updated[[#This Row],[Precipitation(in)]])</f>
        <v>0</v>
      </c>
    </row>
    <row r="5482" spans="1:12" x14ac:dyDescent="0.25">
      <c r="A5482" t="str">
        <f>US_Accidents_Dec20_updated[[#This Row],[ID]]</f>
        <v>A-4221748</v>
      </c>
      <c r="B5482">
        <f>US_Accidents_Dec20_updated[[#This Row],[Start_Lat]]</f>
        <v>39.630034999999999</v>
      </c>
      <c r="C5482">
        <f>US_Accidents_Dec20_updated[[#This Row],[Start_Lng]]</f>
        <v>-104.905278</v>
      </c>
      <c r="D5482">
        <f>US_Accidents_Dec20_updated[[#This Row],[Severity]]-1</f>
        <v>2</v>
      </c>
      <c r="E5482">
        <f>HOUR(US_Accidents_Dec20_updated[[#This Row],[Start_Time]])</f>
        <v>10</v>
      </c>
      <c r="F5482">
        <f>DAY(US_Accidents_Dec20_updated[[#This Row],[Start_Time]])</f>
        <v>17</v>
      </c>
      <c r="G5482">
        <f>MONTH(US_Accidents_Dec20_updated[[#This Row],[Start_Time]])</f>
        <v>7</v>
      </c>
      <c r="H5482" t="str">
        <f>US_Accidents_Dec20_updated[[#This Row],[Description]]</f>
        <v>At I-225 - Accident.</v>
      </c>
      <c r="I5482" t="s">
        <v>50</v>
      </c>
      <c r="J5482">
        <f>IF(US_Accidents_Dec20_updated[[#This Row],[Visibility(mi)]]&gt;30, 30, MROUND(US_Accidents_Dec20_updated[[#This Row],[Visibility(mi)]],5))</f>
        <v>10</v>
      </c>
      <c r="K5482">
        <f>MROUND(US_Accidents_Dec20_updated[[#This Row],[Wind_Speed(mph)]],5)</f>
        <v>15</v>
      </c>
      <c r="L5482">
        <f>IF(US_Accidents_Dec20_updated[[#This Row],[Precipitation(in)]]&gt;0.1, 0.1, US_Accidents_Dec20_updated[[#This Row],[Precipitation(in)]])</f>
        <v>0</v>
      </c>
    </row>
    <row r="5483" spans="1:12" x14ac:dyDescent="0.25">
      <c r="A5483" t="str">
        <f>US_Accidents_Dec20_updated[[#This Row],[ID]]</f>
        <v>A-4221750</v>
      </c>
      <c r="B5483">
        <f>US_Accidents_Dec20_updated[[#This Row],[Start_Lat]]</f>
        <v>39.567472000000002</v>
      </c>
      <c r="C5483">
        <f>US_Accidents_Dec20_updated[[#This Row],[Start_Lng]]</f>
        <v>-105.05106600000001</v>
      </c>
      <c r="D5483">
        <f>US_Accidents_Dec20_updated[[#This Row],[Severity]]-1</f>
        <v>2</v>
      </c>
      <c r="E5483">
        <f>HOUR(US_Accidents_Dec20_updated[[#This Row],[Start_Time]])</f>
        <v>14</v>
      </c>
      <c r="F5483">
        <f>DAY(US_Accidents_Dec20_updated[[#This Row],[Start_Time]])</f>
        <v>17</v>
      </c>
      <c r="G5483">
        <f>MONTH(US_Accidents_Dec20_updated[[#This Row],[Start_Time]])</f>
        <v>7</v>
      </c>
      <c r="H5483" t="str">
        <f>US_Accidents_Dec20_updated[[#This Row],[Description]]</f>
        <v>At CO-75/Platte Canyon Rd - Accident.</v>
      </c>
      <c r="I5483" t="s">
        <v>50</v>
      </c>
      <c r="J5483">
        <f>IF(US_Accidents_Dec20_updated[[#This Row],[Visibility(mi)]]&gt;30, 30, MROUND(US_Accidents_Dec20_updated[[#This Row],[Visibility(mi)]],5))</f>
        <v>10</v>
      </c>
      <c r="K5483">
        <f>MROUND(US_Accidents_Dec20_updated[[#This Row],[Wind_Speed(mph)]],5)</f>
        <v>15</v>
      </c>
      <c r="L5483">
        <f>IF(US_Accidents_Dec20_updated[[#This Row],[Precipitation(in)]]&gt;0.1, 0.1, US_Accidents_Dec20_updated[[#This Row],[Precipitation(in)]])</f>
        <v>0</v>
      </c>
    </row>
    <row r="5484" spans="1:12" x14ac:dyDescent="0.25">
      <c r="A5484" t="str">
        <f>US_Accidents_Dec20_updated[[#This Row],[ID]]</f>
        <v>A-4221751</v>
      </c>
      <c r="B5484">
        <f>US_Accidents_Dec20_updated[[#This Row],[Start_Lat]]</f>
        <v>39.779690000000002</v>
      </c>
      <c r="C5484">
        <f>US_Accidents_Dec20_updated[[#This Row],[Start_Lng]]</f>
        <v>-104.971915</v>
      </c>
      <c r="D5484">
        <f>US_Accidents_Dec20_updated[[#This Row],[Severity]]-1</f>
        <v>2</v>
      </c>
      <c r="E5484">
        <f>HOUR(US_Accidents_Dec20_updated[[#This Row],[Start_Time]])</f>
        <v>14</v>
      </c>
      <c r="F5484">
        <f>DAY(US_Accidents_Dec20_updated[[#This Row],[Start_Time]])</f>
        <v>17</v>
      </c>
      <c r="G5484">
        <f>MONTH(US_Accidents_Dec20_updated[[#This Row],[Start_Time]])</f>
        <v>7</v>
      </c>
      <c r="H5484" t="str">
        <f>US_Accidents_Dec20_updated[[#This Row],[Description]]</f>
        <v>At Brighton Blvd/Exit 275 - Accident.</v>
      </c>
      <c r="I5484" t="s">
        <v>50</v>
      </c>
      <c r="J5484">
        <f>IF(US_Accidents_Dec20_updated[[#This Row],[Visibility(mi)]]&gt;30, 30, MROUND(US_Accidents_Dec20_updated[[#This Row],[Visibility(mi)]],5))</f>
        <v>30</v>
      </c>
      <c r="K5484">
        <f>MROUND(US_Accidents_Dec20_updated[[#This Row],[Wind_Speed(mph)]],5)</f>
        <v>10</v>
      </c>
      <c r="L5484">
        <f>IF(US_Accidents_Dec20_updated[[#This Row],[Precipitation(in)]]&gt;0.1, 0.1, US_Accidents_Dec20_updated[[#This Row],[Precipitation(in)]])</f>
        <v>0</v>
      </c>
    </row>
    <row r="5485" spans="1:12" x14ac:dyDescent="0.25">
      <c r="A5485" t="str">
        <f>US_Accidents_Dec20_updated[[#This Row],[ID]]</f>
        <v>A-4221752</v>
      </c>
      <c r="B5485">
        <f>US_Accidents_Dec20_updated[[#This Row],[Start_Lat]]</f>
        <v>39.729990000000001</v>
      </c>
      <c r="C5485">
        <f>US_Accidents_Dec20_updated[[#This Row],[Start_Lng]]</f>
        <v>-105.20927</v>
      </c>
      <c r="D5485">
        <f>US_Accidents_Dec20_updated[[#This Row],[Severity]]-1</f>
        <v>3</v>
      </c>
      <c r="E5485">
        <f>HOUR(US_Accidents_Dec20_updated[[#This Row],[Start_Time]])</f>
        <v>16</v>
      </c>
      <c r="F5485">
        <f>DAY(US_Accidents_Dec20_updated[[#This Row],[Start_Time]])</f>
        <v>17</v>
      </c>
      <c r="G5485">
        <f>MONTH(US_Accidents_Dec20_updated[[#This Row],[Start_Time]])</f>
        <v>7</v>
      </c>
      <c r="H5485" t="str">
        <f>US_Accidents_Dec20_updated[[#This Row],[Description]]</f>
        <v>Closed between Heritage Rd/Jefferson County Pky and CO-470/Johnson Rd - Road closed due to accident.</v>
      </c>
      <c r="I5485" t="s">
        <v>50</v>
      </c>
      <c r="J5485">
        <f>IF(US_Accidents_Dec20_updated[[#This Row],[Visibility(mi)]]&gt;30, 30, MROUND(US_Accidents_Dec20_updated[[#This Row],[Visibility(mi)]],5))</f>
        <v>30</v>
      </c>
      <c r="K5485">
        <f>MROUND(US_Accidents_Dec20_updated[[#This Row],[Wind_Speed(mph)]],5)</f>
        <v>5</v>
      </c>
      <c r="L5485">
        <f>IF(US_Accidents_Dec20_updated[[#This Row],[Precipitation(in)]]&gt;0.1, 0.1, US_Accidents_Dec20_updated[[#This Row],[Precipitation(in)]])</f>
        <v>0</v>
      </c>
    </row>
    <row r="5486" spans="1:12" x14ac:dyDescent="0.25">
      <c r="A5486" t="str">
        <f>US_Accidents_Dec20_updated[[#This Row],[ID]]</f>
        <v>A-4221753</v>
      </c>
      <c r="B5486">
        <f>US_Accidents_Dec20_updated[[#This Row],[Start_Lat]]</f>
        <v>38.707163000000001</v>
      </c>
      <c r="C5486">
        <f>US_Accidents_Dec20_updated[[#This Row],[Start_Lng]]</f>
        <v>-106.09114700000001</v>
      </c>
      <c r="D5486">
        <f>US_Accidents_Dec20_updated[[#This Row],[Severity]]-1</f>
        <v>2</v>
      </c>
      <c r="E5486">
        <f>HOUR(US_Accidents_Dec20_updated[[#This Row],[Start_Time]])</f>
        <v>19</v>
      </c>
      <c r="F5486">
        <f>DAY(US_Accidents_Dec20_updated[[#This Row],[Start_Time]])</f>
        <v>17</v>
      </c>
      <c r="G5486">
        <f>MONTH(US_Accidents_Dec20_updated[[#This Row],[Start_Time]])</f>
        <v>7</v>
      </c>
      <c r="H5486" t="str">
        <f>US_Accidents_Dec20_updated[[#This Row],[Description]]</f>
        <v>At CO-291 - Accident.</v>
      </c>
      <c r="I5486" t="s">
        <v>50</v>
      </c>
      <c r="J5486">
        <f>IF(US_Accidents_Dec20_updated[[#This Row],[Visibility(mi)]]&gt;30, 30, MROUND(US_Accidents_Dec20_updated[[#This Row],[Visibility(mi)]],5))</f>
        <v>10</v>
      </c>
      <c r="K5486">
        <f>MROUND(US_Accidents_Dec20_updated[[#This Row],[Wind_Speed(mph)]],5)</f>
        <v>15</v>
      </c>
      <c r="L5486">
        <f>IF(US_Accidents_Dec20_updated[[#This Row],[Precipitation(in)]]&gt;0.1, 0.1, US_Accidents_Dec20_updated[[#This Row],[Precipitation(in)]])</f>
        <v>0</v>
      </c>
    </row>
    <row r="5487" spans="1:12" x14ac:dyDescent="0.25">
      <c r="A5487" t="str">
        <f>US_Accidents_Dec20_updated[[#This Row],[ID]]</f>
        <v>A-4221754</v>
      </c>
      <c r="B5487">
        <f>US_Accidents_Dec20_updated[[#This Row],[Start_Lat]]</f>
        <v>39.835279</v>
      </c>
      <c r="C5487">
        <f>US_Accidents_Dec20_updated[[#This Row],[Start_Lng]]</f>
        <v>-105.021517</v>
      </c>
      <c r="D5487">
        <f>US_Accidents_Dec20_updated[[#This Row],[Severity]]-1</f>
        <v>2</v>
      </c>
      <c r="E5487">
        <f>HOUR(US_Accidents_Dec20_updated[[#This Row],[Start_Time]])</f>
        <v>18</v>
      </c>
      <c r="F5487">
        <f>DAY(US_Accidents_Dec20_updated[[#This Row],[Start_Time]])</f>
        <v>17</v>
      </c>
      <c r="G5487">
        <f>MONTH(US_Accidents_Dec20_updated[[#This Row],[Start_Time]])</f>
        <v>7</v>
      </c>
      <c r="H5487" t="str">
        <f>US_Accidents_Dec20_updated[[#This Row],[Description]]</f>
        <v>At Federal Blvd - Accident.</v>
      </c>
      <c r="I5487" t="s">
        <v>50</v>
      </c>
      <c r="J5487">
        <f>IF(US_Accidents_Dec20_updated[[#This Row],[Visibility(mi)]]&gt;30, 30, MROUND(US_Accidents_Dec20_updated[[#This Row],[Visibility(mi)]],5))</f>
        <v>30</v>
      </c>
      <c r="K5487">
        <f>MROUND(US_Accidents_Dec20_updated[[#This Row],[Wind_Speed(mph)]],5)</f>
        <v>5</v>
      </c>
      <c r="L5487">
        <f>IF(US_Accidents_Dec20_updated[[#This Row],[Precipitation(in)]]&gt;0.1, 0.1, US_Accidents_Dec20_updated[[#This Row],[Precipitation(in)]])</f>
        <v>0</v>
      </c>
    </row>
    <row r="5488" spans="1:12" x14ac:dyDescent="0.25">
      <c r="A5488" t="str">
        <f>US_Accidents_Dec20_updated[[#This Row],[ID]]</f>
        <v>A-4221755</v>
      </c>
      <c r="B5488">
        <f>US_Accidents_Dec20_updated[[#This Row],[Start_Lat]]</f>
        <v>39.900221000000002</v>
      </c>
      <c r="C5488">
        <f>US_Accidents_Dec20_updated[[#This Row],[Start_Lng]]</f>
        <v>-104.988178</v>
      </c>
      <c r="D5488">
        <f>US_Accidents_Dec20_updated[[#This Row],[Severity]]-1</f>
        <v>2</v>
      </c>
      <c r="E5488">
        <f>HOUR(US_Accidents_Dec20_updated[[#This Row],[Start_Time]])</f>
        <v>19</v>
      </c>
      <c r="F5488">
        <f>DAY(US_Accidents_Dec20_updated[[#This Row],[Start_Time]])</f>
        <v>17</v>
      </c>
      <c r="G5488">
        <f>MONTH(US_Accidents_Dec20_updated[[#This Row],[Start_Time]])</f>
        <v>7</v>
      </c>
      <c r="H5488" t="str">
        <f>US_Accidents_Dec20_updated[[#This Row],[Description]]</f>
        <v>At 104th Ave/Exit 221 - Accident.</v>
      </c>
      <c r="I5488" t="s">
        <v>50</v>
      </c>
      <c r="J5488">
        <f>IF(US_Accidents_Dec20_updated[[#This Row],[Visibility(mi)]]&gt;30, 30, MROUND(US_Accidents_Dec20_updated[[#This Row],[Visibility(mi)]],5))</f>
        <v>30</v>
      </c>
      <c r="K5488">
        <f>MROUND(US_Accidents_Dec20_updated[[#This Row],[Wind_Speed(mph)]],5)</f>
        <v>5</v>
      </c>
      <c r="L5488">
        <f>IF(US_Accidents_Dec20_updated[[#This Row],[Precipitation(in)]]&gt;0.1, 0.1, US_Accidents_Dec20_updated[[#This Row],[Precipitation(in)]])</f>
        <v>0</v>
      </c>
    </row>
    <row r="5489" spans="1:12" x14ac:dyDescent="0.25">
      <c r="A5489" t="str">
        <f>US_Accidents_Dec20_updated[[#This Row],[ID]]</f>
        <v>A-4221756</v>
      </c>
      <c r="B5489">
        <f>US_Accidents_Dec20_updated[[#This Row],[Start_Lat]]</f>
        <v>39.900221000000002</v>
      </c>
      <c r="C5489">
        <f>US_Accidents_Dec20_updated[[#This Row],[Start_Lng]]</f>
        <v>-104.988178</v>
      </c>
      <c r="D5489">
        <f>US_Accidents_Dec20_updated[[#This Row],[Severity]]-1</f>
        <v>2</v>
      </c>
      <c r="E5489">
        <f>HOUR(US_Accidents_Dec20_updated[[#This Row],[Start_Time]])</f>
        <v>19</v>
      </c>
      <c r="F5489">
        <f>DAY(US_Accidents_Dec20_updated[[#This Row],[Start_Time]])</f>
        <v>17</v>
      </c>
      <c r="G5489">
        <f>MONTH(US_Accidents_Dec20_updated[[#This Row],[Start_Time]])</f>
        <v>7</v>
      </c>
      <c r="H5489" t="str">
        <f>US_Accidents_Dec20_updated[[#This Row],[Description]]</f>
        <v>At 104th Ave/Exit 221 - Accident.</v>
      </c>
      <c r="I5489" t="s">
        <v>50</v>
      </c>
      <c r="J5489">
        <f>IF(US_Accidents_Dec20_updated[[#This Row],[Visibility(mi)]]&gt;30, 30, MROUND(US_Accidents_Dec20_updated[[#This Row],[Visibility(mi)]],5))</f>
        <v>30</v>
      </c>
      <c r="K5489">
        <f>MROUND(US_Accidents_Dec20_updated[[#This Row],[Wind_Speed(mph)]],5)</f>
        <v>5</v>
      </c>
      <c r="L5489">
        <f>IF(US_Accidents_Dec20_updated[[#This Row],[Precipitation(in)]]&gt;0.1, 0.1, US_Accidents_Dec20_updated[[#This Row],[Precipitation(in)]])</f>
        <v>0</v>
      </c>
    </row>
    <row r="5490" spans="1:12" x14ac:dyDescent="0.25">
      <c r="A5490" t="str">
        <f>US_Accidents_Dec20_updated[[#This Row],[ID]]</f>
        <v>A-4221757</v>
      </c>
      <c r="B5490">
        <f>US_Accidents_Dec20_updated[[#This Row],[Start_Lat]]</f>
        <v>39.780791999999998</v>
      </c>
      <c r="C5490">
        <f>US_Accidents_Dec20_updated[[#This Row],[Start_Lng]]</f>
        <v>-104.992666</v>
      </c>
      <c r="D5490">
        <f>US_Accidents_Dec20_updated[[#This Row],[Severity]]-1</f>
        <v>2</v>
      </c>
      <c r="E5490">
        <f>HOUR(US_Accidents_Dec20_updated[[#This Row],[Start_Time]])</f>
        <v>21</v>
      </c>
      <c r="F5490">
        <f>DAY(US_Accidents_Dec20_updated[[#This Row],[Start_Time]])</f>
        <v>17</v>
      </c>
      <c r="G5490">
        <f>MONTH(US_Accidents_Dec20_updated[[#This Row],[Start_Time]])</f>
        <v>7</v>
      </c>
      <c r="H5490" t="str">
        <f>US_Accidents_Dec20_updated[[#This Row],[Description]]</f>
        <v>At I-25/US-87/Valley Hwy/Exit 274 - Accident.</v>
      </c>
      <c r="I5490" t="s">
        <v>50</v>
      </c>
      <c r="J5490">
        <f>IF(US_Accidents_Dec20_updated[[#This Row],[Visibility(mi)]]&gt;30, 30, MROUND(US_Accidents_Dec20_updated[[#This Row],[Visibility(mi)]],5))</f>
        <v>30</v>
      </c>
      <c r="K5490">
        <f>MROUND(US_Accidents_Dec20_updated[[#This Row],[Wind_Speed(mph)]],5)</f>
        <v>5</v>
      </c>
      <c r="L5490">
        <f>IF(US_Accidents_Dec20_updated[[#This Row],[Precipitation(in)]]&gt;0.1, 0.1, US_Accidents_Dec20_updated[[#This Row],[Precipitation(in)]])</f>
        <v>0</v>
      </c>
    </row>
    <row r="5491" spans="1:12" x14ac:dyDescent="0.25">
      <c r="A5491" t="str">
        <f>US_Accidents_Dec20_updated[[#This Row],[ID]]</f>
        <v>A-4222236</v>
      </c>
      <c r="B5491">
        <f>US_Accidents_Dec20_updated[[#This Row],[Start_Lat]]</f>
        <v>40.000259999999997</v>
      </c>
      <c r="C5491">
        <f>US_Accidents_Dec20_updated[[#This Row],[Start_Lng]]</f>
        <v>-105.05224800000001</v>
      </c>
      <c r="D5491">
        <f>US_Accidents_Dec20_updated[[#This Row],[Severity]]-1</f>
        <v>3</v>
      </c>
      <c r="E5491">
        <f>HOUR(US_Accidents_Dec20_updated[[#This Row],[Start_Time]])</f>
        <v>6</v>
      </c>
      <c r="F5491">
        <f>DAY(US_Accidents_Dec20_updated[[#This Row],[Start_Time]])</f>
        <v>18</v>
      </c>
      <c r="G5491">
        <f>MONTH(US_Accidents_Dec20_updated[[#This Row],[Start_Time]])</f>
        <v>7</v>
      </c>
      <c r="H5491" t="str">
        <f>US_Accidents_Dec20_updated[[#This Row],[Description]]</f>
        <v>Closed at Tennyson St - Road closed due to accident. Road marking work.</v>
      </c>
      <c r="I5491" t="s">
        <v>50</v>
      </c>
      <c r="J5491">
        <f>IF(US_Accidents_Dec20_updated[[#This Row],[Visibility(mi)]]&gt;30, 30, MROUND(US_Accidents_Dec20_updated[[#This Row],[Visibility(mi)]],5))</f>
        <v>10</v>
      </c>
      <c r="K5491">
        <f>MROUND(US_Accidents_Dec20_updated[[#This Row],[Wind_Speed(mph)]],5)</f>
        <v>5</v>
      </c>
      <c r="L5491">
        <f>IF(US_Accidents_Dec20_updated[[#This Row],[Precipitation(in)]]&gt;0.1, 0.1, US_Accidents_Dec20_updated[[#This Row],[Precipitation(in)]])</f>
        <v>0</v>
      </c>
    </row>
    <row r="5492" spans="1:12" x14ac:dyDescent="0.25">
      <c r="A5492" t="str">
        <f>US_Accidents_Dec20_updated[[#This Row],[ID]]</f>
        <v>A-4222237</v>
      </c>
      <c r="B5492">
        <f>US_Accidents_Dec20_updated[[#This Row],[Start_Lat]]</f>
        <v>40.000259999999997</v>
      </c>
      <c r="C5492">
        <f>US_Accidents_Dec20_updated[[#This Row],[Start_Lng]]</f>
        <v>-105.05224800000001</v>
      </c>
      <c r="D5492">
        <f>US_Accidents_Dec20_updated[[#This Row],[Severity]]-1</f>
        <v>3</v>
      </c>
      <c r="E5492">
        <f>HOUR(US_Accidents_Dec20_updated[[#This Row],[Start_Time]])</f>
        <v>6</v>
      </c>
      <c r="F5492">
        <f>DAY(US_Accidents_Dec20_updated[[#This Row],[Start_Time]])</f>
        <v>18</v>
      </c>
      <c r="G5492">
        <f>MONTH(US_Accidents_Dec20_updated[[#This Row],[Start_Time]])</f>
        <v>7</v>
      </c>
      <c r="H5492" t="str">
        <f>US_Accidents_Dec20_updated[[#This Row],[Description]]</f>
        <v>Closed at Tennyson St - Road closed due to accident. Road marking work.</v>
      </c>
      <c r="I5492" t="s">
        <v>50</v>
      </c>
      <c r="J5492">
        <f>IF(US_Accidents_Dec20_updated[[#This Row],[Visibility(mi)]]&gt;30, 30, MROUND(US_Accidents_Dec20_updated[[#This Row],[Visibility(mi)]],5))</f>
        <v>10</v>
      </c>
      <c r="K5492">
        <f>MROUND(US_Accidents_Dec20_updated[[#This Row],[Wind_Speed(mph)]],5)</f>
        <v>5</v>
      </c>
      <c r="L5492">
        <f>IF(US_Accidents_Dec20_updated[[#This Row],[Precipitation(in)]]&gt;0.1, 0.1, US_Accidents_Dec20_updated[[#This Row],[Precipitation(in)]])</f>
        <v>0</v>
      </c>
    </row>
    <row r="5493" spans="1:12" x14ac:dyDescent="0.25">
      <c r="A5493" t="str">
        <f>US_Accidents_Dec20_updated[[#This Row],[ID]]</f>
        <v>A-4222238</v>
      </c>
      <c r="B5493">
        <f>US_Accidents_Dec20_updated[[#This Row],[Start_Lat]]</f>
        <v>40.000259999999997</v>
      </c>
      <c r="C5493">
        <f>US_Accidents_Dec20_updated[[#This Row],[Start_Lng]]</f>
        <v>-105.05224800000001</v>
      </c>
      <c r="D5493">
        <f>US_Accidents_Dec20_updated[[#This Row],[Severity]]-1</f>
        <v>3</v>
      </c>
      <c r="E5493">
        <f>HOUR(US_Accidents_Dec20_updated[[#This Row],[Start_Time]])</f>
        <v>7</v>
      </c>
      <c r="F5493">
        <f>DAY(US_Accidents_Dec20_updated[[#This Row],[Start_Time]])</f>
        <v>18</v>
      </c>
      <c r="G5493">
        <f>MONTH(US_Accidents_Dec20_updated[[#This Row],[Start_Time]])</f>
        <v>7</v>
      </c>
      <c r="H5493" t="str">
        <f>US_Accidents_Dec20_updated[[#This Row],[Description]]</f>
        <v>Closed at Tennyson St - Road closed due to accident. Road marking work.</v>
      </c>
      <c r="I5493" t="s">
        <v>50</v>
      </c>
      <c r="J5493">
        <f>IF(US_Accidents_Dec20_updated[[#This Row],[Visibility(mi)]]&gt;30, 30, MROUND(US_Accidents_Dec20_updated[[#This Row],[Visibility(mi)]],5))</f>
        <v>10</v>
      </c>
      <c r="K5493">
        <f>MROUND(US_Accidents_Dec20_updated[[#This Row],[Wind_Speed(mph)]],5)</f>
        <v>0</v>
      </c>
      <c r="L5493">
        <f>IF(US_Accidents_Dec20_updated[[#This Row],[Precipitation(in)]]&gt;0.1, 0.1, US_Accidents_Dec20_updated[[#This Row],[Precipitation(in)]])</f>
        <v>0</v>
      </c>
    </row>
    <row r="5494" spans="1:12" x14ac:dyDescent="0.25">
      <c r="A5494" t="str">
        <f>US_Accidents_Dec20_updated[[#This Row],[ID]]</f>
        <v>A-4222239</v>
      </c>
      <c r="B5494">
        <f>US_Accidents_Dec20_updated[[#This Row],[Start_Lat]]</f>
        <v>40.000239999999998</v>
      </c>
      <c r="C5494">
        <f>US_Accidents_Dec20_updated[[#This Row],[Start_Lng]]</f>
        <v>-105.03704999999999</v>
      </c>
      <c r="D5494">
        <f>US_Accidents_Dec20_updated[[#This Row],[Severity]]-1</f>
        <v>3</v>
      </c>
      <c r="E5494">
        <f>HOUR(US_Accidents_Dec20_updated[[#This Row],[Start_Time]])</f>
        <v>7</v>
      </c>
      <c r="F5494">
        <f>DAY(US_Accidents_Dec20_updated[[#This Row],[Start_Time]])</f>
        <v>18</v>
      </c>
      <c r="G5494">
        <f>MONTH(US_Accidents_Dec20_updated[[#This Row],[Start_Time]])</f>
        <v>7</v>
      </c>
      <c r="H5494" t="str">
        <f>US_Accidents_Dec20_updated[[#This Row],[Description]]</f>
        <v>Closed between N Huron St and CR-1/CR-901/E County Line Rd - Road closed due to accident. Road marking work.</v>
      </c>
      <c r="I5494" t="s">
        <v>50</v>
      </c>
      <c r="J5494">
        <f>IF(US_Accidents_Dec20_updated[[#This Row],[Visibility(mi)]]&gt;30, 30, MROUND(US_Accidents_Dec20_updated[[#This Row],[Visibility(mi)]],5))</f>
        <v>10</v>
      </c>
      <c r="K5494">
        <f>MROUND(US_Accidents_Dec20_updated[[#This Row],[Wind_Speed(mph)]],5)</f>
        <v>0</v>
      </c>
      <c r="L5494">
        <f>IF(US_Accidents_Dec20_updated[[#This Row],[Precipitation(in)]]&gt;0.1, 0.1, US_Accidents_Dec20_updated[[#This Row],[Precipitation(in)]])</f>
        <v>0</v>
      </c>
    </row>
    <row r="5495" spans="1:12" x14ac:dyDescent="0.25">
      <c r="A5495" t="str">
        <f>US_Accidents_Dec20_updated[[#This Row],[ID]]</f>
        <v>A-4222240</v>
      </c>
      <c r="B5495">
        <f>US_Accidents_Dec20_updated[[#This Row],[Start_Lat]]</f>
        <v>39.760379999999998</v>
      </c>
      <c r="C5495">
        <f>US_Accidents_Dec20_updated[[#This Row],[Start_Lng]]</f>
        <v>-105.00582</v>
      </c>
      <c r="D5495">
        <f>US_Accidents_Dec20_updated[[#This Row],[Severity]]-1</f>
        <v>2</v>
      </c>
      <c r="E5495">
        <f>HOUR(US_Accidents_Dec20_updated[[#This Row],[Start_Time]])</f>
        <v>8</v>
      </c>
      <c r="F5495">
        <f>DAY(US_Accidents_Dec20_updated[[#This Row],[Start_Time]])</f>
        <v>18</v>
      </c>
      <c r="G5495">
        <f>MONTH(US_Accidents_Dec20_updated[[#This Row],[Start_Time]])</f>
        <v>7</v>
      </c>
      <c r="H5495" t="str">
        <f>US_Accidents_Dec20_updated[[#This Row],[Description]]</f>
        <v>At 20th St/Exit 212 - Accident.</v>
      </c>
      <c r="I5495" t="s">
        <v>50</v>
      </c>
      <c r="J5495">
        <f>IF(US_Accidents_Dec20_updated[[#This Row],[Visibility(mi)]]&gt;30, 30, MROUND(US_Accidents_Dec20_updated[[#This Row],[Visibility(mi)]],5))</f>
        <v>30</v>
      </c>
      <c r="K5495">
        <f>MROUND(US_Accidents_Dec20_updated[[#This Row],[Wind_Speed(mph)]],5)</f>
        <v>5</v>
      </c>
      <c r="L5495">
        <f>IF(US_Accidents_Dec20_updated[[#This Row],[Precipitation(in)]]&gt;0.1, 0.1, US_Accidents_Dec20_updated[[#This Row],[Precipitation(in)]])</f>
        <v>0</v>
      </c>
    </row>
    <row r="5496" spans="1:12" x14ac:dyDescent="0.25">
      <c r="A5496" t="str">
        <f>US_Accidents_Dec20_updated[[#This Row],[ID]]</f>
        <v>A-4222241</v>
      </c>
      <c r="B5496">
        <f>US_Accidents_Dec20_updated[[#This Row],[Start_Lat]]</f>
        <v>39.725580000000001</v>
      </c>
      <c r="C5496">
        <f>US_Accidents_Dec20_updated[[#This Row],[Start_Lng]]</f>
        <v>-105.022643</v>
      </c>
      <c r="D5496">
        <f>US_Accidents_Dec20_updated[[#This Row],[Severity]]-1</f>
        <v>2</v>
      </c>
      <c r="E5496">
        <f>HOUR(US_Accidents_Dec20_updated[[#This Row],[Start_Time]])</f>
        <v>8</v>
      </c>
      <c r="F5496">
        <f>DAY(US_Accidents_Dec20_updated[[#This Row],[Start_Time]])</f>
        <v>18</v>
      </c>
      <c r="G5496">
        <f>MONTH(US_Accidents_Dec20_updated[[#This Row],[Start_Time]])</f>
        <v>7</v>
      </c>
      <c r="H5496" t="str">
        <f>US_Accidents_Dec20_updated[[#This Row],[Description]]</f>
        <v>At Bryant St - Accident.</v>
      </c>
      <c r="I5496" t="s">
        <v>50</v>
      </c>
      <c r="J5496">
        <f>IF(US_Accidents_Dec20_updated[[#This Row],[Visibility(mi)]]&gt;30, 30, MROUND(US_Accidents_Dec20_updated[[#This Row],[Visibility(mi)]],5))</f>
        <v>30</v>
      </c>
      <c r="K5496">
        <f>MROUND(US_Accidents_Dec20_updated[[#This Row],[Wind_Speed(mph)]],5)</f>
        <v>5</v>
      </c>
      <c r="L5496">
        <f>IF(US_Accidents_Dec20_updated[[#This Row],[Precipitation(in)]]&gt;0.1, 0.1, US_Accidents_Dec20_updated[[#This Row],[Precipitation(in)]])</f>
        <v>0</v>
      </c>
    </row>
    <row r="5497" spans="1:12" x14ac:dyDescent="0.25">
      <c r="A5497" t="str">
        <f>US_Accidents_Dec20_updated[[#This Row],[ID]]</f>
        <v>A-4222242</v>
      </c>
      <c r="B5497">
        <f>US_Accidents_Dec20_updated[[#This Row],[Start_Lat]]</f>
        <v>39.725580000000001</v>
      </c>
      <c r="C5497">
        <f>US_Accidents_Dec20_updated[[#This Row],[Start_Lng]]</f>
        <v>-105.022643</v>
      </c>
      <c r="D5497">
        <f>US_Accidents_Dec20_updated[[#This Row],[Severity]]-1</f>
        <v>2</v>
      </c>
      <c r="E5497">
        <f>HOUR(US_Accidents_Dec20_updated[[#This Row],[Start_Time]])</f>
        <v>9</v>
      </c>
      <c r="F5497">
        <f>DAY(US_Accidents_Dec20_updated[[#This Row],[Start_Time]])</f>
        <v>18</v>
      </c>
      <c r="G5497">
        <f>MONTH(US_Accidents_Dec20_updated[[#This Row],[Start_Time]])</f>
        <v>7</v>
      </c>
      <c r="H5497" t="str">
        <f>US_Accidents_Dec20_updated[[#This Row],[Description]]</f>
        <v>At Bryant St - Accident.</v>
      </c>
      <c r="I5497" t="s">
        <v>50</v>
      </c>
      <c r="J5497">
        <f>IF(US_Accidents_Dec20_updated[[#This Row],[Visibility(mi)]]&gt;30, 30, MROUND(US_Accidents_Dec20_updated[[#This Row],[Visibility(mi)]],5))</f>
        <v>30</v>
      </c>
      <c r="K5497">
        <f>MROUND(US_Accidents_Dec20_updated[[#This Row],[Wind_Speed(mph)]],5)</f>
        <v>5</v>
      </c>
      <c r="L5497">
        <f>IF(US_Accidents_Dec20_updated[[#This Row],[Precipitation(in)]]&gt;0.1, 0.1, US_Accidents_Dec20_updated[[#This Row],[Precipitation(in)]])</f>
        <v>0</v>
      </c>
    </row>
    <row r="5498" spans="1:12" x14ac:dyDescent="0.25">
      <c r="A5498" t="str">
        <f>US_Accidents_Dec20_updated[[#This Row],[ID]]</f>
        <v>A-4222243</v>
      </c>
      <c r="B5498">
        <f>US_Accidents_Dec20_updated[[#This Row],[Start_Lat]]</f>
        <v>39.784320000000001</v>
      </c>
      <c r="C5498">
        <f>US_Accidents_Dec20_updated[[#This Row],[Start_Lng]]</f>
        <v>-105.11509</v>
      </c>
      <c r="D5498">
        <f>US_Accidents_Dec20_updated[[#This Row],[Severity]]-1</f>
        <v>2</v>
      </c>
      <c r="E5498">
        <f>HOUR(US_Accidents_Dec20_updated[[#This Row],[Start_Time]])</f>
        <v>9</v>
      </c>
      <c r="F5498">
        <f>DAY(US_Accidents_Dec20_updated[[#This Row],[Start_Time]])</f>
        <v>18</v>
      </c>
      <c r="G5498">
        <f>MONTH(US_Accidents_Dec20_updated[[#This Row],[Start_Time]])</f>
        <v>7</v>
      </c>
      <c r="H5498" t="str">
        <f>US_Accidents_Dec20_updated[[#This Row],[Description]]</f>
        <v>At CO-72/44th Ave/Ward Rd/Exit 266 - Accident.</v>
      </c>
      <c r="I5498" t="s">
        <v>50</v>
      </c>
      <c r="J5498">
        <f>IF(US_Accidents_Dec20_updated[[#This Row],[Visibility(mi)]]&gt;30, 30, MROUND(US_Accidents_Dec20_updated[[#This Row],[Visibility(mi)]],5))</f>
        <v>30</v>
      </c>
      <c r="K5498">
        <f>MROUND(US_Accidents_Dec20_updated[[#This Row],[Wind_Speed(mph)]],5)</f>
        <v>5</v>
      </c>
      <c r="L5498">
        <f>IF(US_Accidents_Dec20_updated[[#This Row],[Precipitation(in)]]&gt;0.1, 0.1, US_Accidents_Dec20_updated[[#This Row],[Precipitation(in)]])</f>
        <v>0</v>
      </c>
    </row>
    <row r="5499" spans="1:12" x14ac:dyDescent="0.25">
      <c r="A5499" t="str">
        <f>US_Accidents_Dec20_updated[[#This Row],[ID]]</f>
        <v>A-4222244</v>
      </c>
      <c r="B5499">
        <f>US_Accidents_Dec20_updated[[#This Row],[Start_Lat]]</f>
        <v>39.113308000000004</v>
      </c>
      <c r="C5499">
        <f>US_Accidents_Dec20_updated[[#This Row],[Start_Lng]]</f>
        <v>-104.865658</v>
      </c>
      <c r="D5499">
        <f>US_Accidents_Dec20_updated[[#This Row],[Severity]]-1</f>
        <v>2</v>
      </c>
      <c r="E5499">
        <f>HOUR(US_Accidents_Dec20_updated[[#This Row],[Start_Time]])</f>
        <v>11</v>
      </c>
      <c r="F5499">
        <f>DAY(US_Accidents_Dec20_updated[[#This Row],[Start_Time]])</f>
        <v>18</v>
      </c>
      <c r="G5499">
        <f>MONTH(US_Accidents_Dec20_updated[[#This Row],[Start_Time]])</f>
        <v>7</v>
      </c>
      <c r="H5499" t="str">
        <f>US_Accidents_Dec20_updated[[#This Row],[Description]]</f>
        <v>At CO-105/Exit 161 - Accident.</v>
      </c>
      <c r="I5499" t="s">
        <v>50</v>
      </c>
      <c r="J5499">
        <f>IF(US_Accidents_Dec20_updated[[#This Row],[Visibility(mi)]]&gt;30, 30, MROUND(US_Accidents_Dec20_updated[[#This Row],[Visibility(mi)]],5))</f>
        <v>10</v>
      </c>
      <c r="K5499">
        <f>MROUND(US_Accidents_Dec20_updated[[#This Row],[Wind_Speed(mph)]],5)</f>
        <v>20</v>
      </c>
      <c r="L5499">
        <f>IF(US_Accidents_Dec20_updated[[#This Row],[Precipitation(in)]]&gt;0.1, 0.1, US_Accidents_Dec20_updated[[#This Row],[Precipitation(in)]])</f>
        <v>0</v>
      </c>
    </row>
    <row r="5500" spans="1:12" x14ac:dyDescent="0.25">
      <c r="A5500" t="str">
        <f>US_Accidents_Dec20_updated[[#This Row],[ID]]</f>
        <v>A-4222245</v>
      </c>
      <c r="B5500">
        <f>US_Accidents_Dec20_updated[[#This Row],[Start_Lat]]</f>
        <v>39.134844000000001</v>
      </c>
      <c r="C5500">
        <f>US_Accidents_Dec20_updated[[#This Row],[Start_Lng]]</f>
        <v>-104.862869</v>
      </c>
      <c r="D5500">
        <f>US_Accidents_Dec20_updated[[#This Row],[Severity]]-1</f>
        <v>2</v>
      </c>
      <c r="E5500">
        <f>HOUR(US_Accidents_Dec20_updated[[#This Row],[Start_Time]])</f>
        <v>11</v>
      </c>
      <c r="F5500">
        <f>DAY(US_Accidents_Dec20_updated[[#This Row],[Start_Time]])</f>
        <v>18</v>
      </c>
      <c r="G5500">
        <f>MONTH(US_Accidents_Dec20_updated[[#This Row],[Start_Time]])</f>
        <v>7</v>
      </c>
      <c r="H5500" t="str">
        <f>US_Accidents_Dec20_updated[[#This Row],[Description]]</f>
        <v>At Greenland Rd/Exit 167 - Accident.</v>
      </c>
      <c r="I5500" t="s">
        <v>50</v>
      </c>
      <c r="J5500">
        <f>IF(US_Accidents_Dec20_updated[[#This Row],[Visibility(mi)]]&gt;30, 30, MROUND(US_Accidents_Dec20_updated[[#This Row],[Visibility(mi)]],5))</f>
        <v>10</v>
      </c>
      <c r="K5500">
        <f>MROUND(US_Accidents_Dec20_updated[[#This Row],[Wind_Speed(mph)]],5)</f>
        <v>10</v>
      </c>
      <c r="L5500">
        <f>IF(US_Accidents_Dec20_updated[[#This Row],[Precipitation(in)]]&gt;0.1, 0.1, US_Accidents_Dec20_updated[[#This Row],[Precipitation(in)]])</f>
        <v>0</v>
      </c>
    </row>
    <row r="5501" spans="1:12" x14ac:dyDescent="0.25">
      <c r="A5501" t="str">
        <f>US_Accidents_Dec20_updated[[#This Row],[ID]]</f>
        <v>A-4222247</v>
      </c>
      <c r="B5501">
        <f>US_Accidents_Dec20_updated[[#This Row],[Start_Lat]]</f>
        <v>38.738843000000003</v>
      </c>
      <c r="C5501">
        <f>US_Accidents_Dec20_updated[[#This Row],[Start_Lng]]</f>
        <v>-104.747253</v>
      </c>
      <c r="D5501">
        <f>US_Accidents_Dec20_updated[[#This Row],[Severity]]-1</f>
        <v>2</v>
      </c>
      <c r="E5501">
        <f>HOUR(US_Accidents_Dec20_updated[[#This Row],[Start_Time]])</f>
        <v>15</v>
      </c>
      <c r="F5501">
        <f>DAY(US_Accidents_Dec20_updated[[#This Row],[Start_Time]])</f>
        <v>18</v>
      </c>
      <c r="G5501">
        <f>MONTH(US_Accidents_Dec20_updated[[#This Row],[Start_Time]])</f>
        <v>7</v>
      </c>
      <c r="H5501" t="str">
        <f>US_Accidents_Dec20_updated[[#This Row],[Description]]</f>
        <v>At CO-16/Exit 132 - Accident.</v>
      </c>
      <c r="I5501" t="s">
        <v>50</v>
      </c>
      <c r="J5501">
        <f>IF(US_Accidents_Dec20_updated[[#This Row],[Visibility(mi)]]&gt;30, 30, MROUND(US_Accidents_Dec20_updated[[#This Row],[Visibility(mi)]],5))</f>
        <v>10</v>
      </c>
      <c r="K5501">
        <f>MROUND(US_Accidents_Dec20_updated[[#This Row],[Wind_Speed(mph)]],5)</f>
        <v>15</v>
      </c>
      <c r="L5501">
        <f>IF(US_Accidents_Dec20_updated[[#This Row],[Precipitation(in)]]&gt;0.1, 0.1, US_Accidents_Dec20_updated[[#This Row],[Precipitation(in)]])</f>
        <v>0</v>
      </c>
    </row>
    <row r="5502" spans="1:12" x14ac:dyDescent="0.25">
      <c r="A5502" t="str">
        <f>US_Accidents_Dec20_updated[[#This Row],[ID]]</f>
        <v>A-4222248</v>
      </c>
      <c r="B5502">
        <f>US_Accidents_Dec20_updated[[#This Row],[Start_Lat]]</f>
        <v>39.113308000000004</v>
      </c>
      <c r="C5502">
        <f>US_Accidents_Dec20_updated[[#This Row],[Start_Lng]]</f>
        <v>-104.865658</v>
      </c>
      <c r="D5502">
        <f>US_Accidents_Dec20_updated[[#This Row],[Severity]]-1</f>
        <v>2</v>
      </c>
      <c r="E5502">
        <f>HOUR(US_Accidents_Dec20_updated[[#This Row],[Start_Time]])</f>
        <v>17</v>
      </c>
      <c r="F5502">
        <f>DAY(US_Accidents_Dec20_updated[[#This Row],[Start_Time]])</f>
        <v>18</v>
      </c>
      <c r="G5502">
        <f>MONTH(US_Accidents_Dec20_updated[[#This Row],[Start_Time]])</f>
        <v>7</v>
      </c>
      <c r="H5502" t="str">
        <f>US_Accidents_Dec20_updated[[#This Row],[Description]]</f>
        <v>At CO-105/Exit 161 - Accident.</v>
      </c>
      <c r="I5502" t="s">
        <v>50</v>
      </c>
      <c r="J5502">
        <f>IF(US_Accidents_Dec20_updated[[#This Row],[Visibility(mi)]]&gt;30, 30, MROUND(US_Accidents_Dec20_updated[[#This Row],[Visibility(mi)]],5))</f>
        <v>10</v>
      </c>
      <c r="K5502">
        <f>MROUND(US_Accidents_Dec20_updated[[#This Row],[Wind_Speed(mph)]],5)</f>
        <v>5</v>
      </c>
      <c r="L5502">
        <f>IF(US_Accidents_Dec20_updated[[#This Row],[Precipitation(in)]]&gt;0.1, 0.1, US_Accidents_Dec20_updated[[#This Row],[Precipitation(in)]])</f>
        <v>0</v>
      </c>
    </row>
    <row r="5503" spans="1:12" x14ac:dyDescent="0.25">
      <c r="A5503" t="str">
        <f>US_Accidents_Dec20_updated[[#This Row],[ID]]</f>
        <v>A-4222251</v>
      </c>
      <c r="B5503">
        <f>US_Accidents_Dec20_updated[[#This Row],[Start_Lat]]</f>
        <v>38.496130000000001</v>
      </c>
      <c r="C5503">
        <f>US_Accidents_Dec20_updated[[#This Row],[Start_Lng]]</f>
        <v>-105.32168</v>
      </c>
      <c r="D5503">
        <f>US_Accidents_Dec20_updated[[#This Row],[Severity]]-1</f>
        <v>2</v>
      </c>
      <c r="E5503">
        <f>HOUR(US_Accidents_Dec20_updated[[#This Row],[Start_Time]])</f>
        <v>20</v>
      </c>
      <c r="F5503">
        <f>DAY(US_Accidents_Dec20_updated[[#This Row],[Start_Time]])</f>
        <v>18</v>
      </c>
      <c r="G5503">
        <f>MONTH(US_Accidents_Dec20_updated[[#This Row],[Start_Time]])</f>
        <v>7</v>
      </c>
      <c r="H5503" t="str">
        <f>US_Accidents_Dec20_updated[[#This Row],[Description]]</f>
        <v>At S 1st St - Accident. Single alternate lane traffic.</v>
      </c>
      <c r="I5503" t="s">
        <v>50</v>
      </c>
      <c r="J5503">
        <f>IF(US_Accidents_Dec20_updated[[#This Row],[Visibility(mi)]]&gt;30, 30, MROUND(US_Accidents_Dec20_updated[[#This Row],[Visibility(mi)]],5))</f>
        <v>10</v>
      </c>
      <c r="K5503">
        <f>MROUND(US_Accidents_Dec20_updated[[#This Row],[Wind_Speed(mph)]],5)</f>
        <v>10</v>
      </c>
      <c r="L5503">
        <f>IF(US_Accidents_Dec20_updated[[#This Row],[Precipitation(in)]]&gt;0.1, 0.1, US_Accidents_Dec20_updated[[#This Row],[Precipitation(in)]])</f>
        <v>0</v>
      </c>
    </row>
    <row r="5504" spans="1:12" x14ac:dyDescent="0.25">
      <c r="A5504" t="str">
        <f>US_Accidents_Dec20_updated[[#This Row],[ID]]</f>
        <v>A-4222252</v>
      </c>
      <c r="B5504">
        <f>US_Accidents_Dec20_updated[[#This Row],[Start_Lat]]</f>
        <v>38.479956999999999</v>
      </c>
      <c r="C5504">
        <f>US_Accidents_Dec20_updated[[#This Row],[Start_Lng]]</f>
        <v>-105.2636</v>
      </c>
      <c r="D5504">
        <f>US_Accidents_Dec20_updated[[#This Row],[Severity]]-1</f>
        <v>2</v>
      </c>
      <c r="E5504">
        <f>HOUR(US_Accidents_Dec20_updated[[#This Row],[Start_Time]])</f>
        <v>20</v>
      </c>
      <c r="F5504">
        <f>DAY(US_Accidents_Dec20_updated[[#This Row],[Start_Time]])</f>
        <v>18</v>
      </c>
      <c r="G5504">
        <f>MONTH(US_Accidents_Dec20_updated[[#This Row],[Start_Time]])</f>
        <v>7</v>
      </c>
      <c r="H5504" t="str">
        <f>US_Accidents_Dec20_updated[[#This Row],[Description]]</f>
        <v>At CO-9 - Accident. Single alternate lane traffic.</v>
      </c>
      <c r="I5504" t="s">
        <v>50</v>
      </c>
      <c r="J5504">
        <f>IF(US_Accidents_Dec20_updated[[#This Row],[Visibility(mi)]]&gt;30, 30, MROUND(US_Accidents_Dec20_updated[[#This Row],[Visibility(mi)]],5))</f>
        <v>10</v>
      </c>
      <c r="K5504">
        <f>MROUND(US_Accidents_Dec20_updated[[#This Row],[Wind_Speed(mph)]],5)</f>
        <v>10</v>
      </c>
      <c r="L5504">
        <f>IF(US_Accidents_Dec20_updated[[#This Row],[Precipitation(in)]]&gt;0.1, 0.1, US_Accidents_Dec20_updated[[#This Row],[Precipitation(in)]])</f>
        <v>0</v>
      </c>
    </row>
    <row r="5505" spans="1:12" x14ac:dyDescent="0.25">
      <c r="A5505" t="str">
        <f>US_Accidents_Dec20_updated[[#This Row],[ID]]</f>
        <v>A-4222253</v>
      </c>
      <c r="B5505">
        <f>US_Accidents_Dec20_updated[[#This Row],[Start_Lat]]</f>
        <v>39.742449999999998</v>
      </c>
      <c r="C5505">
        <f>US_Accidents_Dec20_updated[[#This Row],[Start_Lng]]</f>
        <v>-105.15584</v>
      </c>
      <c r="D5505">
        <f>US_Accidents_Dec20_updated[[#This Row],[Severity]]-1</f>
        <v>3</v>
      </c>
      <c r="E5505">
        <f>HOUR(US_Accidents_Dec20_updated[[#This Row],[Start_Time]])</f>
        <v>19</v>
      </c>
      <c r="F5505">
        <f>DAY(US_Accidents_Dec20_updated[[#This Row],[Start_Time]])</f>
        <v>18</v>
      </c>
      <c r="G5505">
        <f>MONTH(US_Accidents_Dec20_updated[[#This Row],[Start_Time]])</f>
        <v>7</v>
      </c>
      <c r="H5505" t="str">
        <f>US_Accidents_Dec20_updated[[#This Row],[Description]]</f>
        <v>Closed between US-40/Colfax Ave/Exit 262 and CO-58/Exit 265 - Road closed due to accident. Road marking work.</v>
      </c>
      <c r="I5505" t="s">
        <v>50</v>
      </c>
      <c r="J5505">
        <f>IF(US_Accidents_Dec20_updated[[#This Row],[Visibility(mi)]]&gt;30, 30, MROUND(US_Accidents_Dec20_updated[[#This Row],[Visibility(mi)]],5))</f>
        <v>30</v>
      </c>
      <c r="K5505">
        <f>MROUND(US_Accidents_Dec20_updated[[#This Row],[Wind_Speed(mph)]],5)</f>
        <v>15</v>
      </c>
      <c r="L5505">
        <f>IF(US_Accidents_Dec20_updated[[#This Row],[Precipitation(in)]]&gt;0.1, 0.1, US_Accidents_Dec20_updated[[#This Row],[Precipitation(in)]])</f>
        <v>0</v>
      </c>
    </row>
    <row r="5506" spans="1:12" x14ac:dyDescent="0.25">
      <c r="A5506" t="str">
        <f>US_Accidents_Dec20_updated[[#This Row],[ID]]</f>
        <v>A-4222254</v>
      </c>
      <c r="B5506">
        <f>US_Accidents_Dec20_updated[[#This Row],[Start_Lat]]</f>
        <v>38.479956999999999</v>
      </c>
      <c r="C5506">
        <f>US_Accidents_Dec20_updated[[#This Row],[Start_Lng]]</f>
        <v>-105.2636</v>
      </c>
      <c r="D5506">
        <f>US_Accidents_Dec20_updated[[#This Row],[Severity]]-1</f>
        <v>2</v>
      </c>
      <c r="E5506">
        <f>HOUR(US_Accidents_Dec20_updated[[#This Row],[Start_Time]])</f>
        <v>20</v>
      </c>
      <c r="F5506">
        <f>DAY(US_Accidents_Dec20_updated[[#This Row],[Start_Time]])</f>
        <v>18</v>
      </c>
      <c r="G5506">
        <f>MONTH(US_Accidents_Dec20_updated[[#This Row],[Start_Time]])</f>
        <v>7</v>
      </c>
      <c r="H5506" t="str">
        <f>US_Accidents_Dec20_updated[[#This Row],[Description]]</f>
        <v>At CO-9 - Accident. Single alternate lane traffic.</v>
      </c>
      <c r="I5506" t="s">
        <v>50</v>
      </c>
      <c r="J5506">
        <f>IF(US_Accidents_Dec20_updated[[#This Row],[Visibility(mi)]]&gt;30, 30, MROUND(US_Accidents_Dec20_updated[[#This Row],[Visibility(mi)]],5))</f>
        <v>10</v>
      </c>
      <c r="K5506">
        <f>MROUND(US_Accidents_Dec20_updated[[#This Row],[Wind_Speed(mph)]],5)</f>
        <v>10</v>
      </c>
      <c r="L5506">
        <f>IF(US_Accidents_Dec20_updated[[#This Row],[Precipitation(in)]]&gt;0.1, 0.1, US_Accidents_Dec20_updated[[#This Row],[Precipitation(in)]])</f>
        <v>0</v>
      </c>
    </row>
    <row r="5507" spans="1:12" x14ac:dyDescent="0.25">
      <c r="A5507" t="str">
        <f>US_Accidents_Dec20_updated[[#This Row],[ID]]</f>
        <v>A-4222255</v>
      </c>
      <c r="B5507">
        <f>US_Accidents_Dec20_updated[[#This Row],[Start_Lat]]</f>
        <v>38.496130000000001</v>
      </c>
      <c r="C5507">
        <f>US_Accidents_Dec20_updated[[#This Row],[Start_Lng]]</f>
        <v>-105.32168</v>
      </c>
      <c r="D5507">
        <f>US_Accidents_Dec20_updated[[#This Row],[Severity]]-1</f>
        <v>2</v>
      </c>
      <c r="E5507">
        <f>HOUR(US_Accidents_Dec20_updated[[#This Row],[Start_Time]])</f>
        <v>20</v>
      </c>
      <c r="F5507">
        <f>DAY(US_Accidents_Dec20_updated[[#This Row],[Start_Time]])</f>
        <v>18</v>
      </c>
      <c r="G5507">
        <f>MONTH(US_Accidents_Dec20_updated[[#This Row],[Start_Time]])</f>
        <v>7</v>
      </c>
      <c r="H5507" t="str">
        <f>US_Accidents_Dec20_updated[[#This Row],[Description]]</f>
        <v>At CO-115/S 9th St - Accident. Single alternate lane traffic.</v>
      </c>
      <c r="I5507" t="s">
        <v>50</v>
      </c>
      <c r="J5507">
        <f>IF(US_Accidents_Dec20_updated[[#This Row],[Visibility(mi)]]&gt;30, 30, MROUND(US_Accidents_Dec20_updated[[#This Row],[Visibility(mi)]],5))</f>
        <v>10</v>
      </c>
      <c r="K5507">
        <f>MROUND(US_Accidents_Dec20_updated[[#This Row],[Wind_Speed(mph)]],5)</f>
        <v>10</v>
      </c>
      <c r="L5507">
        <f>IF(US_Accidents_Dec20_updated[[#This Row],[Precipitation(in)]]&gt;0.1, 0.1, US_Accidents_Dec20_updated[[#This Row],[Precipitation(in)]])</f>
        <v>0</v>
      </c>
    </row>
    <row r="5508" spans="1:12" x14ac:dyDescent="0.25">
      <c r="A5508" t="str">
        <f>US_Accidents_Dec20_updated[[#This Row],[ID]]</f>
        <v>A-4222750</v>
      </c>
      <c r="B5508">
        <f>US_Accidents_Dec20_updated[[#This Row],[Start_Lat]]</f>
        <v>39.760379999999998</v>
      </c>
      <c r="C5508">
        <f>US_Accidents_Dec20_updated[[#This Row],[Start_Lng]]</f>
        <v>-105.00582</v>
      </c>
      <c r="D5508">
        <f>US_Accidents_Dec20_updated[[#This Row],[Severity]]-1</f>
        <v>2</v>
      </c>
      <c r="E5508">
        <f>HOUR(US_Accidents_Dec20_updated[[#This Row],[Start_Time]])</f>
        <v>6</v>
      </c>
      <c r="F5508">
        <f>DAY(US_Accidents_Dec20_updated[[#This Row],[Start_Time]])</f>
        <v>19</v>
      </c>
      <c r="G5508">
        <f>MONTH(US_Accidents_Dec20_updated[[#This Row],[Start_Time]])</f>
        <v>7</v>
      </c>
      <c r="H5508" t="str">
        <f>US_Accidents_Dec20_updated[[#This Row],[Description]]</f>
        <v>At 20th St/Exit 212 - Accident.</v>
      </c>
      <c r="I5508" t="s">
        <v>50</v>
      </c>
      <c r="J5508">
        <f>IF(US_Accidents_Dec20_updated[[#This Row],[Visibility(mi)]]&gt;30, 30, MROUND(US_Accidents_Dec20_updated[[#This Row],[Visibility(mi)]],5))</f>
        <v>30</v>
      </c>
      <c r="K5508">
        <f>MROUND(US_Accidents_Dec20_updated[[#This Row],[Wind_Speed(mph)]],5)</f>
        <v>0</v>
      </c>
      <c r="L5508">
        <f>IF(US_Accidents_Dec20_updated[[#This Row],[Precipitation(in)]]&gt;0.1, 0.1, US_Accidents_Dec20_updated[[#This Row],[Precipitation(in)]])</f>
        <v>0</v>
      </c>
    </row>
    <row r="5509" spans="1:12" x14ac:dyDescent="0.25">
      <c r="A5509" t="str">
        <f>US_Accidents_Dec20_updated[[#This Row],[ID]]</f>
        <v>A-4222751</v>
      </c>
      <c r="B5509">
        <f>US_Accidents_Dec20_updated[[#This Row],[Start_Lat]]</f>
        <v>39.771329999999999</v>
      </c>
      <c r="C5509">
        <f>US_Accidents_Dec20_updated[[#This Row],[Start_Lng]]</f>
        <v>-104.99073</v>
      </c>
      <c r="D5509">
        <f>US_Accidents_Dec20_updated[[#This Row],[Severity]]-1</f>
        <v>2</v>
      </c>
      <c r="E5509">
        <f>HOUR(US_Accidents_Dec20_updated[[#This Row],[Start_Time]])</f>
        <v>7</v>
      </c>
      <c r="F5509">
        <f>DAY(US_Accidents_Dec20_updated[[#This Row],[Start_Time]])</f>
        <v>19</v>
      </c>
      <c r="G5509">
        <f>MONTH(US_Accidents_Dec20_updated[[#This Row],[Start_Time]])</f>
        <v>7</v>
      </c>
      <c r="H5509" t="str">
        <f>US_Accidents_Dec20_updated[[#This Row],[Description]]</f>
        <v>At Park Ave/Exit 213 - Accident.</v>
      </c>
      <c r="I5509" t="s">
        <v>50</v>
      </c>
      <c r="J5509">
        <f>IF(US_Accidents_Dec20_updated[[#This Row],[Visibility(mi)]]&gt;30, 30, MROUND(US_Accidents_Dec20_updated[[#This Row],[Visibility(mi)]],5))</f>
        <v>30</v>
      </c>
      <c r="K5509">
        <f>MROUND(US_Accidents_Dec20_updated[[#This Row],[Wind_Speed(mph)]],5)</f>
        <v>0</v>
      </c>
      <c r="L5509">
        <f>IF(US_Accidents_Dec20_updated[[#This Row],[Precipitation(in)]]&gt;0.1, 0.1, US_Accidents_Dec20_updated[[#This Row],[Precipitation(in)]])</f>
        <v>0</v>
      </c>
    </row>
    <row r="5510" spans="1:12" x14ac:dyDescent="0.25">
      <c r="A5510" t="str">
        <f>US_Accidents_Dec20_updated[[#This Row],[ID]]</f>
        <v>A-4222752</v>
      </c>
      <c r="B5510">
        <f>US_Accidents_Dec20_updated[[#This Row],[Start_Lat]]</f>
        <v>39.220582999999998</v>
      </c>
      <c r="C5510">
        <f>US_Accidents_Dec20_updated[[#This Row],[Start_Lng]]</f>
        <v>-104.878884</v>
      </c>
      <c r="D5510">
        <f>US_Accidents_Dec20_updated[[#This Row],[Severity]]-1</f>
        <v>2</v>
      </c>
      <c r="E5510">
        <f>HOUR(US_Accidents_Dec20_updated[[#This Row],[Start_Time]])</f>
        <v>9</v>
      </c>
      <c r="F5510">
        <f>DAY(US_Accidents_Dec20_updated[[#This Row],[Start_Time]])</f>
        <v>19</v>
      </c>
      <c r="G5510">
        <f>MONTH(US_Accidents_Dec20_updated[[#This Row],[Start_Time]])</f>
        <v>7</v>
      </c>
      <c r="H5510" t="str">
        <f>US_Accidents_Dec20_updated[[#This Row],[Description]]</f>
        <v>At Greenland Rd/Exit 167 - Accident.</v>
      </c>
      <c r="I5510" t="s">
        <v>50</v>
      </c>
      <c r="J5510">
        <f>IF(US_Accidents_Dec20_updated[[#This Row],[Visibility(mi)]]&gt;30, 30, MROUND(US_Accidents_Dec20_updated[[#This Row],[Visibility(mi)]],5))</f>
        <v>10</v>
      </c>
      <c r="K5510">
        <f>MROUND(US_Accidents_Dec20_updated[[#This Row],[Wind_Speed(mph)]],5)</f>
        <v>5</v>
      </c>
      <c r="L5510">
        <f>IF(US_Accidents_Dec20_updated[[#This Row],[Precipitation(in)]]&gt;0.1, 0.1, US_Accidents_Dec20_updated[[#This Row],[Precipitation(in)]])</f>
        <v>0</v>
      </c>
    </row>
    <row r="5511" spans="1:12" x14ac:dyDescent="0.25">
      <c r="A5511" t="str">
        <f>US_Accidents_Dec20_updated[[#This Row],[ID]]</f>
        <v>A-4222753</v>
      </c>
      <c r="B5511">
        <f>US_Accidents_Dec20_updated[[#This Row],[Start_Lat]]</f>
        <v>39.241399999999999</v>
      </c>
      <c r="C5511">
        <f>US_Accidents_Dec20_updated[[#This Row],[Start_Lng]]</f>
        <v>-104.87770999999999</v>
      </c>
      <c r="D5511">
        <f>US_Accidents_Dec20_updated[[#This Row],[Severity]]-1</f>
        <v>3</v>
      </c>
      <c r="E5511">
        <f>HOUR(US_Accidents_Dec20_updated[[#This Row],[Start_Time]])</f>
        <v>9</v>
      </c>
      <c r="F5511">
        <f>DAY(US_Accidents_Dec20_updated[[#This Row],[Start_Time]])</f>
        <v>19</v>
      </c>
      <c r="G5511">
        <f>MONTH(US_Accidents_Dec20_updated[[#This Row],[Start_Time]])</f>
        <v>7</v>
      </c>
      <c r="H5511" t="str">
        <f>US_Accidents_Dec20_updated[[#This Row],[Description]]</f>
        <v>Closed at Greenland Rd/Exit 167 - Road closed due to accident.</v>
      </c>
      <c r="I5511" t="s">
        <v>50</v>
      </c>
      <c r="J5511">
        <f>IF(US_Accidents_Dec20_updated[[#This Row],[Visibility(mi)]]&gt;30, 30, MROUND(US_Accidents_Dec20_updated[[#This Row],[Visibility(mi)]],5))</f>
        <v>10</v>
      </c>
      <c r="K5511">
        <f>MROUND(US_Accidents_Dec20_updated[[#This Row],[Wind_Speed(mph)]],5)</f>
        <v>5</v>
      </c>
      <c r="L5511">
        <f>IF(US_Accidents_Dec20_updated[[#This Row],[Precipitation(in)]]&gt;0.1, 0.1, US_Accidents_Dec20_updated[[#This Row],[Precipitation(in)]])</f>
        <v>0</v>
      </c>
    </row>
    <row r="5512" spans="1:12" x14ac:dyDescent="0.25">
      <c r="A5512" t="str">
        <f>US_Accidents_Dec20_updated[[#This Row],[ID]]</f>
        <v>A-4222754</v>
      </c>
      <c r="B5512">
        <f>US_Accidents_Dec20_updated[[#This Row],[Start_Lat]]</f>
        <v>39.244681999999997</v>
      </c>
      <c r="C5512">
        <f>US_Accidents_Dec20_updated[[#This Row],[Start_Lng]]</f>
        <v>-104.879462</v>
      </c>
      <c r="D5512">
        <f>US_Accidents_Dec20_updated[[#This Row],[Severity]]-1</f>
        <v>2</v>
      </c>
      <c r="E5512">
        <f>HOUR(US_Accidents_Dec20_updated[[#This Row],[Start_Time]])</f>
        <v>10</v>
      </c>
      <c r="F5512">
        <f>DAY(US_Accidents_Dec20_updated[[#This Row],[Start_Time]])</f>
        <v>19</v>
      </c>
      <c r="G5512">
        <f>MONTH(US_Accidents_Dec20_updated[[#This Row],[Start_Time]])</f>
        <v>7</v>
      </c>
      <c r="H5512" t="str">
        <f>US_Accidents_Dec20_updated[[#This Row],[Description]]</f>
        <v>At Upper Lake Gulch Rd/Exit 172 - Accident.</v>
      </c>
      <c r="I5512" t="s">
        <v>50</v>
      </c>
      <c r="J5512">
        <f>IF(US_Accidents_Dec20_updated[[#This Row],[Visibility(mi)]]&gt;30, 30, MROUND(US_Accidents_Dec20_updated[[#This Row],[Visibility(mi)]],5))</f>
        <v>10</v>
      </c>
      <c r="K5512">
        <f>MROUND(US_Accidents_Dec20_updated[[#This Row],[Wind_Speed(mph)]],5)</f>
        <v>5</v>
      </c>
      <c r="L5512">
        <f>IF(US_Accidents_Dec20_updated[[#This Row],[Precipitation(in)]]&gt;0.1, 0.1, US_Accidents_Dec20_updated[[#This Row],[Precipitation(in)]])</f>
        <v>0</v>
      </c>
    </row>
    <row r="5513" spans="1:12" x14ac:dyDescent="0.25">
      <c r="A5513" t="str">
        <f>US_Accidents_Dec20_updated[[#This Row],[ID]]</f>
        <v>A-4222755</v>
      </c>
      <c r="B5513">
        <f>US_Accidents_Dec20_updated[[#This Row],[Start_Lat]]</f>
        <v>39.563969999999998</v>
      </c>
      <c r="C5513">
        <f>US_Accidents_Dec20_updated[[#This Row],[Start_Lng]]</f>
        <v>-104.905226</v>
      </c>
      <c r="D5513">
        <f>US_Accidents_Dec20_updated[[#This Row],[Severity]]-1</f>
        <v>2</v>
      </c>
      <c r="E5513">
        <f>HOUR(US_Accidents_Dec20_updated[[#This Row],[Start_Time]])</f>
        <v>10</v>
      </c>
      <c r="F5513">
        <f>DAY(US_Accidents_Dec20_updated[[#This Row],[Start_Time]])</f>
        <v>19</v>
      </c>
      <c r="G5513">
        <f>MONTH(US_Accidents_Dec20_updated[[#This Row],[Start_Time]])</f>
        <v>7</v>
      </c>
      <c r="H5513" t="str">
        <f>US_Accidents_Dec20_updated[[#This Row],[Description]]</f>
        <v>At Quebec St - Accident.</v>
      </c>
      <c r="I5513" t="s">
        <v>50</v>
      </c>
      <c r="J5513">
        <f>IF(US_Accidents_Dec20_updated[[#This Row],[Visibility(mi)]]&gt;30, 30, MROUND(US_Accidents_Dec20_updated[[#This Row],[Visibility(mi)]],5))</f>
        <v>10</v>
      </c>
      <c r="K5513">
        <f>MROUND(US_Accidents_Dec20_updated[[#This Row],[Wind_Speed(mph)]],5)</f>
        <v>5</v>
      </c>
      <c r="L5513">
        <f>IF(US_Accidents_Dec20_updated[[#This Row],[Precipitation(in)]]&gt;0.1, 0.1, US_Accidents_Dec20_updated[[#This Row],[Precipitation(in)]])</f>
        <v>0</v>
      </c>
    </row>
    <row r="5514" spans="1:12" x14ac:dyDescent="0.25">
      <c r="A5514" t="str">
        <f>US_Accidents_Dec20_updated[[#This Row],[ID]]</f>
        <v>A-4222756</v>
      </c>
      <c r="B5514">
        <f>US_Accidents_Dec20_updated[[#This Row],[Start_Lat]]</f>
        <v>40.229959000000001</v>
      </c>
      <c r="C5514">
        <f>US_Accidents_Dec20_updated[[#This Row],[Start_Lng]]</f>
        <v>-104.979961</v>
      </c>
      <c r="D5514">
        <f>US_Accidents_Dec20_updated[[#This Row],[Severity]]-1</f>
        <v>2</v>
      </c>
      <c r="E5514">
        <f>HOUR(US_Accidents_Dec20_updated[[#This Row],[Start_Time]])</f>
        <v>11</v>
      </c>
      <c r="F5514">
        <f>DAY(US_Accidents_Dec20_updated[[#This Row],[Start_Time]])</f>
        <v>19</v>
      </c>
      <c r="G5514">
        <f>MONTH(US_Accidents_Dec20_updated[[#This Row],[Start_Time]])</f>
        <v>7</v>
      </c>
      <c r="H5514" t="str">
        <f>US_Accidents_Dec20_updated[[#This Row],[Description]]</f>
        <v>At CR-34/Exit 245 - Accident.</v>
      </c>
      <c r="I5514" t="s">
        <v>50</v>
      </c>
      <c r="J5514">
        <f>IF(US_Accidents_Dec20_updated[[#This Row],[Visibility(mi)]]&gt;30, 30, MROUND(US_Accidents_Dec20_updated[[#This Row],[Visibility(mi)]],5))</f>
        <v>10</v>
      </c>
      <c r="K5514">
        <f>MROUND(US_Accidents_Dec20_updated[[#This Row],[Wind_Speed(mph)]],5)</f>
        <v>0</v>
      </c>
      <c r="L5514">
        <f>IF(US_Accidents_Dec20_updated[[#This Row],[Precipitation(in)]]&gt;0.1, 0.1, US_Accidents_Dec20_updated[[#This Row],[Precipitation(in)]])</f>
        <v>0</v>
      </c>
    </row>
    <row r="5515" spans="1:12" x14ac:dyDescent="0.25">
      <c r="A5515" t="str">
        <f>US_Accidents_Dec20_updated[[#This Row],[ID]]</f>
        <v>A-4222757</v>
      </c>
      <c r="B5515">
        <f>US_Accidents_Dec20_updated[[#This Row],[Start_Lat]]</f>
        <v>39.125577</v>
      </c>
      <c r="C5515">
        <f>US_Accidents_Dec20_updated[[#This Row],[Start_Lng]]</f>
        <v>-104.86466</v>
      </c>
      <c r="D5515">
        <f>US_Accidents_Dec20_updated[[#This Row],[Severity]]-1</f>
        <v>2</v>
      </c>
      <c r="E5515">
        <f>HOUR(US_Accidents_Dec20_updated[[#This Row],[Start_Time]])</f>
        <v>11</v>
      </c>
      <c r="F5515">
        <f>DAY(US_Accidents_Dec20_updated[[#This Row],[Start_Time]])</f>
        <v>19</v>
      </c>
      <c r="G5515">
        <f>MONTH(US_Accidents_Dec20_updated[[#This Row],[Start_Time]])</f>
        <v>7</v>
      </c>
      <c r="H5515" t="str">
        <f>US_Accidents_Dec20_updated[[#This Row],[Description]]</f>
        <v>At CO-105/Exit 161 - Accident.</v>
      </c>
      <c r="I5515" t="s">
        <v>50</v>
      </c>
      <c r="J5515">
        <f>IF(US_Accidents_Dec20_updated[[#This Row],[Visibility(mi)]]&gt;30, 30, MROUND(US_Accidents_Dec20_updated[[#This Row],[Visibility(mi)]],5))</f>
        <v>10</v>
      </c>
      <c r="K5515">
        <f>MROUND(US_Accidents_Dec20_updated[[#This Row],[Wind_Speed(mph)]],5)</f>
        <v>10</v>
      </c>
      <c r="L5515">
        <f>IF(US_Accidents_Dec20_updated[[#This Row],[Precipitation(in)]]&gt;0.1, 0.1, US_Accidents_Dec20_updated[[#This Row],[Precipitation(in)]])</f>
        <v>0</v>
      </c>
    </row>
    <row r="5516" spans="1:12" x14ac:dyDescent="0.25">
      <c r="A5516" t="str">
        <f>US_Accidents_Dec20_updated[[#This Row],[ID]]</f>
        <v>A-4222758</v>
      </c>
      <c r="B5516">
        <f>US_Accidents_Dec20_updated[[#This Row],[Start_Lat]]</f>
        <v>39.619759999999999</v>
      </c>
      <c r="C5516">
        <f>US_Accidents_Dec20_updated[[#This Row],[Start_Lng]]</f>
        <v>-104.8994</v>
      </c>
      <c r="D5516">
        <f>US_Accidents_Dec20_updated[[#This Row],[Severity]]-1</f>
        <v>2</v>
      </c>
      <c r="E5516">
        <f>HOUR(US_Accidents_Dec20_updated[[#This Row],[Start_Time]])</f>
        <v>13</v>
      </c>
      <c r="F5516">
        <f>DAY(US_Accidents_Dec20_updated[[#This Row],[Start_Time]])</f>
        <v>19</v>
      </c>
      <c r="G5516">
        <f>MONTH(US_Accidents_Dec20_updated[[#This Row],[Start_Time]])</f>
        <v>7</v>
      </c>
      <c r="H5516" t="str">
        <f>US_Accidents_Dec20_updated[[#This Row],[Description]]</f>
        <v>At Orchard Rd/Exit 198 - Accident.</v>
      </c>
      <c r="I5516" t="s">
        <v>50</v>
      </c>
      <c r="J5516">
        <f>IF(US_Accidents_Dec20_updated[[#This Row],[Visibility(mi)]]&gt;30, 30, MROUND(US_Accidents_Dec20_updated[[#This Row],[Visibility(mi)]],5))</f>
        <v>10</v>
      </c>
      <c r="K5516">
        <f>MROUND(US_Accidents_Dec20_updated[[#This Row],[Wind_Speed(mph)]],5)</f>
        <v>10</v>
      </c>
      <c r="L5516">
        <f>IF(US_Accidents_Dec20_updated[[#This Row],[Precipitation(in)]]&gt;0.1, 0.1, US_Accidents_Dec20_updated[[#This Row],[Precipitation(in)]])</f>
        <v>0</v>
      </c>
    </row>
    <row r="5517" spans="1:12" x14ac:dyDescent="0.25">
      <c r="A5517" t="str">
        <f>US_Accidents_Dec20_updated[[#This Row],[ID]]</f>
        <v>A-4222759</v>
      </c>
      <c r="B5517">
        <f>US_Accidents_Dec20_updated[[#This Row],[Start_Lat]]</f>
        <v>40.402697000000003</v>
      </c>
      <c r="C5517">
        <f>US_Accidents_Dec20_updated[[#This Row],[Start_Lng]]</f>
        <v>-104.99352</v>
      </c>
      <c r="D5517">
        <f>US_Accidents_Dec20_updated[[#This Row],[Severity]]-1</f>
        <v>2</v>
      </c>
      <c r="E5517">
        <f>HOUR(US_Accidents_Dec20_updated[[#This Row],[Start_Time]])</f>
        <v>12</v>
      </c>
      <c r="F5517">
        <f>DAY(US_Accidents_Dec20_updated[[#This Row],[Start_Time]])</f>
        <v>19</v>
      </c>
      <c r="G5517">
        <f>MONTH(US_Accidents_Dec20_updated[[#This Row],[Start_Time]])</f>
        <v>7</v>
      </c>
      <c r="H5517" t="str">
        <f>US_Accidents_Dec20_updated[[#This Row],[Description]]</f>
        <v>At CO-402/Exit 255 - Accident.</v>
      </c>
      <c r="I5517" t="s">
        <v>50</v>
      </c>
      <c r="J5517">
        <f>IF(US_Accidents_Dec20_updated[[#This Row],[Visibility(mi)]]&gt;30, 30, MROUND(US_Accidents_Dec20_updated[[#This Row],[Visibility(mi)]],5))</f>
        <v>10</v>
      </c>
      <c r="K5517">
        <f>MROUND(US_Accidents_Dec20_updated[[#This Row],[Wind_Speed(mph)]],5)</f>
        <v>10</v>
      </c>
      <c r="L5517">
        <f>IF(US_Accidents_Dec20_updated[[#This Row],[Precipitation(in)]]&gt;0.1, 0.1, US_Accidents_Dec20_updated[[#This Row],[Precipitation(in)]])</f>
        <v>0</v>
      </c>
    </row>
    <row r="5518" spans="1:12" x14ac:dyDescent="0.25">
      <c r="A5518" t="str">
        <f>US_Accidents_Dec20_updated[[#This Row],[ID]]</f>
        <v>A-4222760</v>
      </c>
      <c r="B5518">
        <f>US_Accidents_Dec20_updated[[#This Row],[Start_Lat]]</f>
        <v>39.800145000000001</v>
      </c>
      <c r="C5518">
        <f>US_Accidents_Dec20_updated[[#This Row],[Start_Lng]]</f>
        <v>-104.98553200000001</v>
      </c>
      <c r="D5518">
        <f>US_Accidents_Dec20_updated[[#This Row],[Severity]]-1</f>
        <v>2</v>
      </c>
      <c r="E5518">
        <f>HOUR(US_Accidents_Dec20_updated[[#This Row],[Start_Time]])</f>
        <v>12</v>
      </c>
      <c r="F5518">
        <f>DAY(US_Accidents_Dec20_updated[[#This Row],[Start_Time]])</f>
        <v>19</v>
      </c>
      <c r="G5518">
        <f>MONTH(US_Accidents_Dec20_updated[[#This Row],[Start_Time]])</f>
        <v>7</v>
      </c>
      <c r="H5518" t="str">
        <f>US_Accidents_Dec20_updated[[#This Row],[Description]]</f>
        <v>At 58th Ave/Exit 215 - Accident.</v>
      </c>
      <c r="I5518" t="s">
        <v>50</v>
      </c>
      <c r="J5518">
        <f>IF(US_Accidents_Dec20_updated[[#This Row],[Visibility(mi)]]&gt;30, 30, MROUND(US_Accidents_Dec20_updated[[#This Row],[Visibility(mi)]],5))</f>
        <v>10</v>
      </c>
      <c r="K5518">
        <f>MROUND(US_Accidents_Dec20_updated[[#This Row],[Wind_Speed(mph)]],5)</f>
        <v>10</v>
      </c>
      <c r="L5518">
        <f>IF(US_Accidents_Dec20_updated[[#This Row],[Precipitation(in)]]&gt;0.1, 0.1, US_Accidents_Dec20_updated[[#This Row],[Precipitation(in)]])</f>
        <v>0</v>
      </c>
    </row>
    <row r="5519" spans="1:12" x14ac:dyDescent="0.25">
      <c r="A5519" t="str">
        <f>US_Accidents_Dec20_updated[[#This Row],[ID]]</f>
        <v>A-4222761</v>
      </c>
      <c r="B5519">
        <f>US_Accidents_Dec20_updated[[#This Row],[Start_Lat]]</f>
        <v>39.725580000000001</v>
      </c>
      <c r="C5519">
        <f>US_Accidents_Dec20_updated[[#This Row],[Start_Lng]]</f>
        <v>-105.05895200000001</v>
      </c>
      <c r="D5519">
        <f>US_Accidents_Dec20_updated[[#This Row],[Severity]]-1</f>
        <v>2</v>
      </c>
      <c r="E5519">
        <f>HOUR(US_Accidents_Dec20_updated[[#This Row],[Start_Time]])</f>
        <v>14</v>
      </c>
      <c r="F5519">
        <f>DAY(US_Accidents_Dec20_updated[[#This Row],[Start_Time]])</f>
        <v>19</v>
      </c>
      <c r="G5519">
        <f>MONTH(US_Accidents_Dec20_updated[[#This Row],[Start_Time]])</f>
        <v>7</v>
      </c>
      <c r="H5519" t="str">
        <f>US_Accidents_Dec20_updated[[#This Row],[Description]]</f>
        <v>At CO-95/Sheridan Blvd - Accident.</v>
      </c>
      <c r="I5519" t="s">
        <v>50</v>
      </c>
      <c r="J5519">
        <f>IF(US_Accidents_Dec20_updated[[#This Row],[Visibility(mi)]]&gt;30, 30, MROUND(US_Accidents_Dec20_updated[[#This Row],[Visibility(mi)]],5))</f>
        <v>10</v>
      </c>
      <c r="K5519">
        <f>MROUND(US_Accidents_Dec20_updated[[#This Row],[Wind_Speed(mph)]],5)</f>
        <v>5</v>
      </c>
      <c r="L5519">
        <f>IF(US_Accidents_Dec20_updated[[#This Row],[Precipitation(in)]]&gt;0.1, 0.1, US_Accidents_Dec20_updated[[#This Row],[Precipitation(in)]])</f>
        <v>0</v>
      </c>
    </row>
    <row r="5520" spans="1:12" x14ac:dyDescent="0.25">
      <c r="A5520" t="str">
        <f>US_Accidents_Dec20_updated[[#This Row],[ID]]</f>
        <v>A-4222762</v>
      </c>
      <c r="B5520">
        <f>US_Accidents_Dec20_updated[[#This Row],[Start_Lat]]</f>
        <v>39.725650000000002</v>
      </c>
      <c r="C5520">
        <f>US_Accidents_Dec20_updated[[#This Row],[Start_Lng]]</f>
        <v>-105.05009800000001</v>
      </c>
      <c r="D5520">
        <f>US_Accidents_Dec20_updated[[#This Row],[Severity]]-1</f>
        <v>1</v>
      </c>
      <c r="E5520">
        <f>HOUR(US_Accidents_Dec20_updated[[#This Row],[Start_Time]])</f>
        <v>14</v>
      </c>
      <c r="F5520">
        <f>DAY(US_Accidents_Dec20_updated[[#This Row],[Start_Time]])</f>
        <v>19</v>
      </c>
      <c r="G5520">
        <f>MONTH(US_Accidents_Dec20_updated[[#This Row],[Start_Time]])</f>
        <v>7</v>
      </c>
      <c r="H5520" t="str">
        <f>US_Accidents_Dec20_updated[[#This Row],[Description]]</f>
        <v>Between CO-95/Sheridan Blvd and Lowell Blvd/Perry St - Accident. Lane blocked.</v>
      </c>
      <c r="I5520" t="s">
        <v>50</v>
      </c>
      <c r="J5520">
        <f>IF(US_Accidents_Dec20_updated[[#This Row],[Visibility(mi)]]&gt;30, 30, MROUND(US_Accidents_Dec20_updated[[#This Row],[Visibility(mi)]],5))</f>
        <v>10</v>
      </c>
      <c r="K5520">
        <f>MROUND(US_Accidents_Dec20_updated[[#This Row],[Wind_Speed(mph)]],5)</f>
        <v>5</v>
      </c>
      <c r="L5520">
        <f>IF(US_Accidents_Dec20_updated[[#This Row],[Precipitation(in)]]&gt;0.1, 0.1, US_Accidents_Dec20_updated[[#This Row],[Precipitation(in)]])</f>
        <v>0</v>
      </c>
    </row>
    <row r="5521" spans="1:12" x14ac:dyDescent="0.25">
      <c r="A5521" t="str">
        <f>US_Accidents_Dec20_updated[[#This Row],[ID]]</f>
        <v>A-4222763</v>
      </c>
      <c r="B5521">
        <f>US_Accidents_Dec20_updated[[#This Row],[Start_Lat]]</f>
        <v>39.802169999999997</v>
      </c>
      <c r="C5521">
        <f>US_Accidents_Dec20_updated[[#This Row],[Start_Lng]]</f>
        <v>-104.93567</v>
      </c>
      <c r="D5521">
        <f>US_Accidents_Dec20_updated[[#This Row],[Severity]]-1</f>
        <v>2</v>
      </c>
      <c r="E5521">
        <f>HOUR(US_Accidents_Dec20_updated[[#This Row],[Start_Time]])</f>
        <v>14</v>
      </c>
      <c r="F5521">
        <f>DAY(US_Accidents_Dec20_updated[[#This Row],[Start_Time]])</f>
        <v>19</v>
      </c>
      <c r="G5521">
        <f>MONTH(US_Accidents_Dec20_updated[[#This Row],[Start_Time]])</f>
        <v>7</v>
      </c>
      <c r="H5521" t="str">
        <f>US_Accidents_Dec20_updated[[#This Row],[Description]]</f>
        <v>At York St/Exit 1 - Accident.</v>
      </c>
      <c r="I5521" t="s">
        <v>50</v>
      </c>
      <c r="J5521">
        <f>IF(US_Accidents_Dec20_updated[[#This Row],[Visibility(mi)]]&gt;30, 30, MROUND(US_Accidents_Dec20_updated[[#This Row],[Visibility(mi)]],5))</f>
        <v>10</v>
      </c>
      <c r="K5521">
        <f>MROUND(US_Accidents_Dec20_updated[[#This Row],[Wind_Speed(mph)]],5)</f>
        <v>10</v>
      </c>
      <c r="L5521">
        <f>IF(US_Accidents_Dec20_updated[[#This Row],[Precipitation(in)]]&gt;0.1, 0.1, US_Accidents_Dec20_updated[[#This Row],[Precipitation(in)]])</f>
        <v>0</v>
      </c>
    </row>
    <row r="5522" spans="1:12" x14ac:dyDescent="0.25">
      <c r="A5522" t="str">
        <f>US_Accidents_Dec20_updated[[#This Row],[ID]]</f>
        <v>A-4222764</v>
      </c>
      <c r="B5522">
        <f>US_Accidents_Dec20_updated[[#This Row],[Start_Lat]]</f>
        <v>40.476249000000003</v>
      </c>
      <c r="C5522">
        <f>US_Accidents_Dec20_updated[[#This Row],[Start_Lng]]</f>
        <v>-104.99205000000001</v>
      </c>
      <c r="D5522">
        <f>US_Accidents_Dec20_updated[[#This Row],[Severity]]-1</f>
        <v>2</v>
      </c>
      <c r="E5522">
        <f>HOUR(US_Accidents_Dec20_updated[[#This Row],[Start_Time]])</f>
        <v>14</v>
      </c>
      <c r="F5522">
        <f>DAY(US_Accidents_Dec20_updated[[#This Row],[Start_Time]])</f>
        <v>19</v>
      </c>
      <c r="G5522">
        <f>MONTH(US_Accidents_Dec20_updated[[#This Row],[Start_Time]])</f>
        <v>7</v>
      </c>
      <c r="H5522" t="str">
        <f>US_Accidents_Dec20_updated[[#This Row],[Description]]</f>
        <v>At Crossroads Blvd/Exit 259 - Accident.</v>
      </c>
      <c r="I5522" t="s">
        <v>50</v>
      </c>
      <c r="J5522">
        <f>IF(US_Accidents_Dec20_updated[[#This Row],[Visibility(mi)]]&gt;30, 30, MROUND(US_Accidents_Dec20_updated[[#This Row],[Visibility(mi)]],5))</f>
        <v>10</v>
      </c>
      <c r="K5522">
        <f>MROUND(US_Accidents_Dec20_updated[[#This Row],[Wind_Speed(mph)]],5)</f>
        <v>10</v>
      </c>
      <c r="L5522">
        <f>IF(US_Accidents_Dec20_updated[[#This Row],[Precipitation(in)]]&gt;0.1, 0.1, US_Accidents_Dec20_updated[[#This Row],[Precipitation(in)]])</f>
        <v>0</v>
      </c>
    </row>
    <row r="5523" spans="1:12" x14ac:dyDescent="0.25">
      <c r="A5523" t="str">
        <f>US_Accidents_Dec20_updated[[#This Row],[ID]]</f>
        <v>A-4222765</v>
      </c>
      <c r="B5523">
        <f>US_Accidents_Dec20_updated[[#This Row],[Start_Lat]]</f>
        <v>40.477862999999999</v>
      </c>
      <c r="C5523">
        <f>US_Accidents_Dec20_updated[[#This Row],[Start_Lng]]</f>
        <v>-104.99203799999999</v>
      </c>
      <c r="D5523">
        <f>US_Accidents_Dec20_updated[[#This Row],[Severity]]-1</f>
        <v>2</v>
      </c>
      <c r="E5523">
        <f>HOUR(US_Accidents_Dec20_updated[[#This Row],[Start_Time]])</f>
        <v>16</v>
      </c>
      <c r="F5523">
        <f>DAY(US_Accidents_Dec20_updated[[#This Row],[Start_Time]])</f>
        <v>19</v>
      </c>
      <c r="G5523">
        <f>MONTH(US_Accidents_Dec20_updated[[#This Row],[Start_Time]])</f>
        <v>7</v>
      </c>
      <c r="H5523" t="str">
        <f>US_Accidents_Dec20_updated[[#This Row],[Description]]</f>
        <v>Between CO-68/Harmony Rd/Exit 265 and Crossroads Blvd/Exit 259 - Accident.</v>
      </c>
      <c r="I5523" t="s">
        <v>50</v>
      </c>
      <c r="J5523">
        <f>IF(US_Accidents_Dec20_updated[[#This Row],[Visibility(mi)]]&gt;30, 30, MROUND(US_Accidents_Dec20_updated[[#This Row],[Visibility(mi)]],5))</f>
        <v>10</v>
      </c>
      <c r="K5523">
        <f>MROUND(US_Accidents_Dec20_updated[[#This Row],[Wind_Speed(mph)]],5)</f>
        <v>5</v>
      </c>
      <c r="L5523">
        <f>IF(US_Accidents_Dec20_updated[[#This Row],[Precipitation(in)]]&gt;0.1, 0.1, US_Accidents_Dec20_updated[[#This Row],[Precipitation(in)]])</f>
        <v>0</v>
      </c>
    </row>
    <row r="5524" spans="1:12" x14ac:dyDescent="0.25">
      <c r="A5524" t="str">
        <f>US_Accidents_Dec20_updated[[#This Row],[ID]]</f>
        <v>A-4222766</v>
      </c>
      <c r="B5524">
        <f>US_Accidents_Dec20_updated[[#This Row],[Start_Lat]]</f>
        <v>38.48518</v>
      </c>
      <c r="C5524">
        <f>US_Accidents_Dec20_updated[[#This Row],[Start_Lng]]</f>
        <v>-104.6195</v>
      </c>
      <c r="D5524">
        <f>US_Accidents_Dec20_updated[[#This Row],[Severity]]-1</f>
        <v>2</v>
      </c>
      <c r="E5524">
        <f>HOUR(US_Accidents_Dec20_updated[[#This Row],[Start_Time]])</f>
        <v>16</v>
      </c>
      <c r="F5524">
        <f>DAY(US_Accidents_Dec20_updated[[#This Row],[Start_Time]])</f>
        <v>19</v>
      </c>
      <c r="G5524">
        <f>MONTH(US_Accidents_Dec20_updated[[#This Row],[Start_Time]])</f>
        <v>7</v>
      </c>
      <c r="H5524" t="str">
        <f>US_Accidents_Dec20_updated[[#This Row],[Description]]</f>
        <v>At Frontage Rd/Exit 114 - Accident.</v>
      </c>
      <c r="I5524" t="s">
        <v>50</v>
      </c>
      <c r="J5524">
        <f>IF(US_Accidents_Dec20_updated[[#This Row],[Visibility(mi)]]&gt;30, 30, MROUND(US_Accidents_Dec20_updated[[#This Row],[Visibility(mi)]],5))</f>
        <v>10</v>
      </c>
      <c r="K5524">
        <f>MROUND(US_Accidents_Dec20_updated[[#This Row],[Wind_Speed(mph)]],5)</f>
        <v>0</v>
      </c>
      <c r="L5524">
        <f>IF(US_Accidents_Dec20_updated[[#This Row],[Precipitation(in)]]&gt;0.1, 0.1, US_Accidents_Dec20_updated[[#This Row],[Precipitation(in)]])</f>
        <v>0</v>
      </c>
    </row>
    <row r="5525" spans="1:12" x14ac:dyDescent="0.25">
      <c r="A5525" t="str">
        <f>US_Accidents_Dec20_updated[[#This Row],[ID]]</f>
        <v>A-4222767</v>
      </c>
      <c r="B5525">
        <f>US_Accidents_Dec20_updated[[#This Row],[Start_Lat]]</f>
        <v>39.871679999999998</v>
      </c>
      <c r="C5525">
        <f>US_Accidents_Dec20_updated[[#This Row],[Start_Lng]]</f>
        <v>-104.9877</v>
      </c>
      <c r="D5525">
        <f>US_Accidents_Dec20_updated[[#This Row],[Severity]]-1</f>
        <v>2</v>
      </c>
      <c r="E5525">
        <f>HOUR(US_Accidents_Dec20_updated[[#This Row],[Start_Time]])</f>
        <v>17</v>
      </c>
      <c r="F5525">
        <f>DAY(US_Accidents_Dec20_updated[[#This Row],[Start_Time]])</f>
        <v>19</v>
      </c>
      <c r="G5525">
        <f>MONTH(US_Accidents_Dec20_updated[[#This Row],[Start_Time]])</f>
        <v>7</v>
      </c>
      <c r="H5525" t="str">
        <f>US_Accidents_Dec20_updated[[#This Row],[Description]]</f>
        <v>At Thornton Pky/Exit 220 - Accident.</v>
      </c>
      <c r="I5525" t="s">
        <v>50</v>
      </c>
      <c r="J5525">
        <f>IF(US_Accidents_Dec20_updated[[#This Row],[Visibility(mi)]]&gt;30, 30, MROUND(US_Accidents_Dec20_updated[[#This Row],[Visibility(mi)]],5))</f>
        <v>10</v>
      </c>
      <c r="K5525">
        <f>MROUND(US_Accidents_Dec20_updated[[#This Row],[Wind_Speed(mph)]],5)</f>
        <v>5</v>
      </c>
      <c r="L5525">
        <f>IF(US_Accidents_Dec20_updated[[#This Row],[Precipitation(in)]]&gt;0.1, 0.1, US_Accidents_Dec20_updated[[#This Row],[Precipitation(in)]])</f>
        <v>0</v>
      </c>
    </row>
    <row r="5526" spans="1:12" x14ac:dyDescent="0.25">
      <c r="A5526" t="str">
        <f>US_Accidents_Dec20_updated[[#This Row],[ID]]</f>
        <v>A-4222768</v>
      </c>
      <c r="B5526">
        <f>US_Accidents_Dec20_updated[[#This Row],[Start_Lat]]</f>
        <v>40.477862000000002</v>
      </c>
      <c r="C5526">
        <f>US_Accidents_Dec20_updated[[#This Row],[Start_Lng]]</f>
        <v>-104.99203799999999</v>
      </c>
      <c r="D5526">
        <f>US_Accidents_Dec20_updated[[#This Row],[Severity]]-1</f>
        <v>2</v>
      </c>
      <c r="E5526">
        <f>HOUR(US_Accidents_Dec20_updated[[#This Row],[Start_Time]])</f>
        <v>17</v>
      </c>
      <c r="F5526">
        <f>DAY(US_Accidents_Dec20_updated[[#This Row],[Start_Time]])</f>
        <v>19</v>
      </c>
      <c r="G5526">
        <f>MONTH(US_Accidents_Dec20_updated[[#This Row],[Start_Time]])</f>
        <v>7</v>
      </c>
      <c r="H5526" t="str">
        <f>US_Accidents_Dec20_updated[[#This Row],[Description]]</f>
        <v>Between CO-392/Exit 262 and Crossroads Blvd/Exit 259 - Accident.</v>
      </c>
      <c r="I5526" t="s">
        <v>50</v>
      </c>
      <c r="J5526">
        <f>IF(US_Accidents_Dec20_updated[[#This Row],[Visibility(mi)]]&gt;30, 30, MROUND(US_Accidents_Dec20_updated[[#This Row],[Visibility(mi)]],5))</f>
        <v>10</v>
      </c>
      <c r="K5526">
        <f>MROUND(US_Accidents_Dec20_updated[[#This Row],[Wind_Speed(mph)]],5)</f>
        <v>5</v>
      </c>
      <c r="L5526">
        <f>IF(US_Accidents_Dec20_updated[[#This Row],[Precipitation(in)]]&gt;0.1, 0.1, US_Accidents_Dec20_updated[[#This Row],[Precipitation(in)]])</f>
        <v>0</v>
      </c>
    </row>
    <row r="5527" spans="1:12" x14ac:dyDescent="0.25">
      <c r="A5527" t="str">
        <f>US_Accidents_Dec20_updated[[#This Row],[ID]]</f>
        <v>A-4222769</v>
      </c>
      <c r="B5527">
        <f>US_Accidents_Dec20_updated[[#This Row],[Start_Lat]]</f>
        <v>39.778359999999999</v>
      </c>
      <c r="C5527">
        <f>US_Accidents_Dec20_updated[[#This Row],[Start_Lng]]</f>
        <v>-104.89577300000001</v>
      </c>
      <c r="D5527">
        <f>US_Accidents_Dec20_updated[[#This Row],[Severity]]-1</f>
        <v>2</v>
      </c>
      <c r="E5527">
        <f>HOUR(US_Accidents_Dec20_updated[[#This Row],[Start_Time]])</f>
        <v>19</v>
      </c>
      <c r="F5527">
        <f>DAY(US_Accidents_Dec20_updated[[#This Row],[Start_Time]])</f>
        <v>19</v>
      </c>
      <c r="G5527">
        <f>MONTH(US_Accidents_Dec20_updated[[#This Row],[Start_Time]])</f>
        <v>7</v>
      </c>
      <c r="H5527" t="str">
        <f>US_Accidents_Dec20_updated[[#This Row],[Description]]</f>
        <v>At Quebec St/Exit 278 - Accident.</v>
      </c>
      <c r="I5527" t="s">
        <v>50</v>
      </c>
      <c r="J5527">
        <f>IF(US_Accidents_Dec20_updated[[#This Row],[Visibility(mi)]]&gt;30, 30, MROUND(US_Accidents_Dec20_updated[[#This Row],[Visibility(mi)]],5))</f>
        <v>30</v>
      </c>
      <c r="K5527">
        <f>MROUND(US_Accidents_Dec20_updated[[#This Row],[Wind_Speed(mph)]],5)</f>
        <v>0</v>
      </c>
      <c r="L5527">
        <f>IF(US_Accidents_Dec20_updated[[#This Row],[Precipitation(in)]]&gt;0.1, 0.1, US_Accidents_Dec20_updated[[#This Row],[Precipitation(in)]])</f>
        <v>0</v>
      </c>
    </row>
    <row r="5528" spans="1:12" x14ac:dyDescent="0.25">
      <c r="A5528" t="str">
        <f>US_Accidents_Dec20_updated[[#This Row],[ID]]</f>
        <v>A-4222770</v>
      </c>
      <c r="B5528">
        <f>US_Accidents_Dec20_updated[[#This Row],[Start_Lat]]</f>
        <v>39.776429999999998</v>
      </c>
      <c r="C5528">
        <f>US_Accidents_Dec20_updated[[#This Row],[Start_Lng]]</f>
        <v>-104.87299</v>
      </c>
      <c r="D5528">
        <f>US_Accidents_Dec20_updated[[#This Row],[Severity]]-1</f>
        <v>3</v>
      </c>
      <c r="E5528">
        <f>HOUR(US_Accidents_Dec20_updated[[#This Row],[Start_Time]])</f>
        <v>19</v>
      </c>
      <c r="F5528">
        <f>DAY(US_Accidents_Dec20_updated[[#This Row],[Start_Time]])</f>
        <v>19</v>
      </c>
      <c r="G5528">
        <f>MONTH(US_Accidents_Dec20_updated[[#This Row],[Start_Time]])</f>
        <v>7</v>
      </c>
      <c r="H5528" t="str">
        <f>US_Accidents_Dec20_updated[[#This Row],[Description]]</f>
        <v>Ramp closed to I-270/Exit 279 - Road closed due to accident.</v>
      </c>
      <c r="I5528" t="s">
        <v>50</v>
      </c>
      <c r="J5528">
        <f>IF(US_Accidents_Dec20_updated[[#This Row],[Visibility(mi)]]&gt;30, 30, MROUND(US_Accidents_Dec20_updated[[#This Row],[Visibility(mi)]],5))</f>
        <v>10</v>
      </c>
      <c r="K5528">
        <f>MROUND(US_Accidents_Dec20_updated[[#This Row],[Wind_Speed(mph)]],5)</f>
        <v>5</v>
      </c>
      <c r="L5528">
        <f>IF(US_Accidents_Dec20_updated[[#This Row],[Precipitation(in)]]&gt;0.1, 0.1, US_Accidents_Dec20_updated[[#This Row],[Precipitation(in)]])</f>
        <v>0</v>
      </c>
    </row>
    <row r="5529" spans="1:12" x14ac:dyDescent="0.25">
      <c r="A5529" t="str">
        <f>US_Accidents_Dec20_updated[[#This Row],[ID]]</f>
        <v>A-4222771</v>
      </c>
      <c r="B5529">
        <f>US_Accidents_Dec20_updated[[#This Row],[Start_Lat]]</f>
        <v>38.727730999999999</v>
      </c>
      <c r="C5529">
        <f>US_Accidents_Dec20_updated[[#This Row],[Start_Lng]]</f>
        <v>-104.735981</v>
      </c>
      <c r="D5529">
        <f>US_Accidents_Dec20_updated[[#This Row],[Severity]]-1</f>
        <v>3</v>
      </c>
      <c r="E5529">
        <f>HOUR(US_Accidents_Dec20_updated[[#This Row],[Start_Time]])</f>
        <v>20</v>
      </c>
      <c r="F5529">
        <f>DAY(US_Accidents_Dec20_updated[[#This Row],[Start_Time]])</f>
        <v>19</v>
      </c>
      <c r="G5529">
        <f>MONTH(US_Accidents_Dec20_updated[[#This Row],[Start_Time]])</f>
        <v>7</v>
      </c>
      <c r="H5529" t="str">
        <f>US_Accidents_Dec20_updated[[#This Row],[Description]]</f>
        <v>At CO-16/Exit 132 - Accident. Roadway reduced to 1 lane. emergency vehicles at scene.</v>
      </c>
      <c r="I5529" t="s">
        <v>50</v>
      </c>
      <c r="J5529">
        <f>IF(US_Accidents_Dec20_updated[[#This Row],[Visibility(mi)]]&gt;30, 30, MROUND(US_Accidents_Dec20_updated[[#This Row],[Visibility(mi)]],5))</f>
        <v>10</v>
      </c>
      <c r="K5529">
        <f>MROUND(US_Accidents_Dec20_updated[[#This Row],[Wind_Speed(mph)]],5)</f>
        <v>5</v>
      </c>
      <c r="L5529">
        <f>IF(US_Accidents_Dec20_updated[[#This Row],[Precipitation(in)]]&gt;0.1, 0.1, US_Accidents_Dec20_updated[[#This Row],[Precipitation(in)]])</f>
        <v>0</v>
      </c>
    </row>
    <row r="5530" spans="1:12" x14ac:dyDescent="0.25">
      <c r="A5530" t="str">
        <f>US_Accidents_Dec20_updated[[#This Row],[ID]]</f>
        <v>A-4222772</v>
      </c>
      <c r="B5530">
        <f>US_Accidents_Dec20_updated[[#This Row],[Start_Lat]]</f>
        <v>39.783610000000003</v>
      </c>
      <c r="C5530">
        <f>US_Accidents_Dec20_updated[[#This Row],[Start_Lng]]</f>
        <v>-105.09930900000001</v>
      </c>
      <c r="D5530">
        <f>US_Accidents_Dec20_updated[[#This Row],[Severity]]-1</f>
        <v>2</v>
      </c>
      <c r="E5530">
        <f>HOUR(US_Accidents_Dec20_updated[[#This Row],[Start_Time]])</f>
        <v>21</v>
      </c>
      <c r="F5530">
        <f>DAY(US_Accidents_Dec20_updated[[#This Row],[Start_Time]])</f>
        <v>19</v>
      </c>
      <c r="G5530">
        <f>MONTH(US_Accidents_Dec20_updated[[#This Row],[Start_Time]])</f>
        <v>7</v>
      </c>
      <c r="H5530" t="str">
        <f>US_Accidents_Dec20_updated[[#This Row],[Description]]</f>
        <v>At CO-121/Wadsworth Blvd/Exit 269 - Accident.</v>
      </c>
      <c r="I5530" t="s">
        <v>50</v>
      </c>
      <c r="J5530">
        <f>IF(US_Accidents_Dec20_updated[[#This Row],[Visibility(mi)]]&gt;30, 30, MROUND(US_Accidents_Dec20_updated[[#This Row],[Visibility(mi)]],5))</f>
        <v>30</v>
      </c>
      <c r="K5530">
        <f>MROUND(US_Accidents_Dec20_updated[[#This Row],[Wind_Speed(mph)]],5)</f>
        <v>10</v>
      </c>
      <c r="L5530">
        <f>IF(US_Accidents_Dec20_updated[[#This Row],[Precipitation(in)]]&gt;0.1, 0.1, US_Accidents_Dec20_updated[[#This Row],[Precipitation(in)]])</f>
        <v>0</v>
      </c>
    </row>
    <row r="5531" spans="1:12" x14ac:dyDescent="0.25">
      <c r="A5531" t="str">
        <f>US_Accidents_Dec20_updated[[#This Row],[ID]]</f>
        <v>A-4222773</v>
      </c>
      <c r="B5531">
        <f>US_Accidents_Dec20_updated[[#This Row],[Start_Lat]]</f>
        <v>38.746149000000003</v>
      </c>
      <c r="C5531">
        <f>US_Accidents_Dec20_updated[[#This Row],[Start_Lng]]</f>
        <v>-104.754639</v>
      </c>
      <c r="D5531">
        <f>US_Accidents_Dec20_updated[[#This Row],[Severity]]-1</f>
        <v>3</v>
      </c>
      <c r="E5531">
        <f>HOUR(US_Accidents_Dec20_updated[[#This Row],[Start_Time]])</f>
        <v>22</v>
      </c>
      <c r="F5531">
        <f>DAY(US_Accidents_Dec20_updated[[#This Row],[Start_Time]])</f>
        <v>19</v>
      </c>
      <c r="G5531">
        <f>MONTH(US_Accidents_Dec20_updated[[#This Row],[Start_Time]])</f>
        <v>7</v>
      </c>
      <c r="H5531" t="str">
        <f>US_Accidents_Dec20_updated[[#This Row],[Description]]</f>
        <v>At CO-16/Exit 132 - Accident. Vehicle fire. Roadway reduced to 1 lane. emergency vehicles at scene.</v>
      </c>
      <c r="I5531" t="s">
        <v>50</v>
      </c>
      <c r="J5531">
        <f>IF(US_Accidents_Dec20_updated[[#This Row],[Visibility(mi)]]&gt;30, 30, MROUND(US_Accidents_Dec20_updated[[#This Row],[Visibility(mi)]],5))</f>
        <v>10</v>
      </c>
      <c r="K5531">
        <f>MROUND(US_Accidents_Dec20_updated[[#This Row],[Wind_Speed(mph)]],5)</f>
        <v>5</v>
      </c>
      <c r="L5531">
        <f>IF(US_Accidents_Dec20_updated[[#This Row],[Precipitation(in)]]&gt;0.1, 0.1, US_Accidents_Dec20_updated[[#This Row],[Precipitation(in)]])</f>
        <v>0</v>
      </c>
    </row>
    <row r="5532" spans="1:12" x14ac:dyDescent="0.25">
      <c r="A5532" t="str">
        <f>US_Accidents_Dec20_updated[[#This Row],[ID]]</f>
        <v>A-4223157</v>
      </c>
      <c r="B5532">
        <f>US_Accidents_Dec20_updated[[#This Row],[Start_Lat]]</f>
        <v>39.815440000000002</v>
      </c>
      <c r="C5532">
        <f>US_Accidents_Dec20_updated[[#This Row],[Start_Lng]]</f>
        <v>-104.95318</v>
      </c>
      <c r="D5532">
        <f>US_Accidents_Dec20_updated[[#This Row],[Severity]]-1</f>
        <v>3</v>
      </c>
      <c r="E5532">
        <f>HOUR(US_Accidents_Dec20_updated[[#This Row],[Start_Time]])</f>
        <v>7</v>
      </c>
      <c r="F5532">
        <f>DAY(US_Accidents_Dec20_updated[[#This Row],[Start_Time]])</f>
        <v>20</v>
      </c>
      <c r="G5532">
        <f>MONTH(US_Accidents_Dec20_updated[[#This Row],[Start_Time]])</f>
        <v>7</v>
      </c>
      <c r="H5532" t="str">
        <f>US_Accidents_Dec20_updated[[#This Row],[Description]]</f>
        <v>Closed between US-85/CO-2/Vasquez Blvd/Exit 2 and I-76/Exit 1 - Road closed due to accident.</v>
      </c>
      <c r="I5532" t="s">
        <v>50</v>
      </c>
      <c r="J5532">
        <f>IF(US_Accidents_Dec20_updated[[#This Row],[Visibility(mi)]]&gt;30, 30, MROUND(US_Accidents_Dec20_updated[[#This Row],[Visibility(mi)]],5))</f>
        <v>30</v>
      </c>
      <c r="K5532">
        <f>MROUND(US_Accidents_Dec20_updated[[#This Row],[Wind_Speed(mph)]],5)</f>
        <v>5</v>
      </c>
      <c r="L5532">
        <f>IF(US_Accidents_Dec20_updated[[#This Row],[Precipitation(in)]]&gt;0.1, 0.1, US_Accidents_Dec20_updated[[#This Row],[Precipitation(in)]])</f>
        <v>0</v>
      </c>
    </row>
    <row r="5533" spans="1:12" x14ac:dyDescent="0.25">
      <c r="A5533" t="str">
        <f>US_Accidents_Dec20_updated[[#This Row],[ID]]</f>
        <v>A-4223158</v>
      </c>
      <c r="B5533">
        <f>US_Accidents_Dec20_updated[[#This Row],[Start_Lat]]</f>
        <v>39.815440000000002</v>
      </c>
      <c r="C5533">
        <f>US_Accidents_Dec20_updated[[#This Row],[Start_Lng]]</f>
        <v>-104.95318</v>
      </c>
      <c r="D5533">
        <f>US_Accidents_Dec20_updated[[#This Row],[Severity]]-1</f>
        <v>3</v>
      </c>
      <c r="E5533">
        <f>HOUR(US_Accidents_Dec20_updated[[#This Row],[Start_Time]])</f>
        <v>8</v>
      </c>
      <c r="F5533">
        <f>DAY(US_Accidents_Dec20_updated[[#This Row],[Start_Time]])</f>
        <v>20</v>
      </c>
      <c r="G5533">
        <f>MONTH(US_Accidents_Dec20_updated[[#This Row],[Start_Time]])</f>
        <v>7</v>
      </c>
      <c r="H5533" t="str">
        <f>US_Accidents_Dec20_updated[[#This Row],[Description]]</f>
        <v>Closed between York St/Exit 1 and I-76/Exit 1 - Road closed due to accident.</v>
      </c>
      <c r="I5533" t="s">
        <v>50</v>
      </c>
      <c r="J5533">
        <f>IF(US_Accidents_Dec20_updated[[#This Row],[Visibility(mi)]]&gt;30, 30, MROUND(US_Accidents_Dec20_updated[[#This Row],[Visibility(mi)]],5))</f>
        <v>30</v>
      </c>
      <c r="K5533">
        <f>MROUND(US_Accidents_Dec20_updated[[#This Row],[Wind_Speed(mph)]],5)</f>
        <v>5</v>
      </c>
      <c r="L5533">
        <f>IF(US_Accidents_Dec20_updated[[#This Row],[Precipitation(in)]]&gt;0.1, 0.1, US_Accidents_Dec20_updated[[#This Row],[Precipitation(in)]])</f>
        <v>0</v>
      </c>
    </row>
    <row r="5534" spans="1:12" x14ac:dyDescent="0.25">
      <c r="A5534" t="str">
        <f>US_Accidents_Dec20_updated[[#This Row],[ID]]</f>
        <v>A-4223159</v>
      </c>
      <c r="B5534">
        <f>US_Accidents_Dec20_updated[[#This Row],[Start_Lat]]</f>
        <v>39.771329999999999</v>
      </c>
      <c r="C5534">
        <f>US_Accidents_Dec20_updated[[#This Row],[Start_Lng]]</f>
        <v>-104.99073</v>
      </c>
      <c r="D5534">
        <f>US_Accidents_Dec20_updated[[#This Row],[Severity]]-1</f>
        <v>2</v>
      </c>
      <c r="E5534">
        <f>HOUR(US_Accidents_Dec20_updated[[#This Row],[Start_Time]])</f>
        <v>11</v>
      </c>
      <c r="F5534">
        <f>DAY(US_Accidents_Dec20_updated[[#This Row],[Start_Time]])</f>
        <v>20</v>
      </c>
      <c r="G5534">
        <f>MONTH(US_Accidents_Dec20_updated[[#This Row],[Start_Time]])</f>
        <v>7</v>
      </c>
      <c r="H5534" t="str">
        <f>US_Accidents_Dec20_updated[[#This Row],[Description]]</f>
        <v>At Park Ave/Exit 213 - Accident.</v>
      </c>
      <c r="I5534" t="s">
        <v>50</v>
      </c>
      <c r="J5534">
        <f>IF(US_Accidents_Dec20_updated[[#This Row],[Visibility(mi)]]&gt;30, 30, MROUND(US_Accidents_Dec20_updated[[#This Row],[Visibility(mi)]],5))</f>
        <v>30</v>
      </c>
      <c r="K5534">
        <f>MROUND(US_Accidents_Dec20_updated[[#This Row],[Wind_Speed(mph)]],5)</f>
        <v>10</v>
      </c>
      <c r="L5534">
        <f>IF(US_Accidents_Dec20_updated[[#This Row],[Precipitation(in)]]&gt;0.1, 0.1, US_Accidents_Dec20_updated[[#This Row],[Precipitation(in)]])</f>
        <v>0</v>
      </c>
    </row>
    <row r="5535" spans="1:12" x14ac:dyDescent="0.25">
      <c r="A5535" t="str">
        <f>US_Accidents_Dec20_updated[[#This Row],[ID]]</f>
        <v>A-4223160</v>
      </c>
      <c r="B5535">
        <f>US_Accidents_Dec20_updated[[#This Row],[Start_Lat]]</f>
        <v>39.824679000000003</v>
      </c>
      <c r="C5535">
        <f>US_Accidents_Dec20_updated[[#This Row],[Start_Lng]]</f>
        <v>-104.965429</v>
      </c>
      <c r="D5535">
        <f>US_Accidents_Dec20_updated[[#This Row],[Severity]]-1</f>
        <v>2</v>
      </c>
      <c r="E5535">
        <f>HOUR(US_Accidents_Dec20_updated[[#This Row],[Start_Time]])</f>
        <v>12</v>
      </c>
      <c r="F5535">
        <f>DAY(US_Accidents_Dec20_updated[[#This Row],[Start_Time]])</f>
        <v>20</v>
      </c>
      <c r="G5535">
        <f>MONTH(US_Accidents_Dec20_updated[[#This Row],[Start_Time]])</f>
        <v>7</v>
      </c>
      <c r="H5535" t="str">
        <f>US_Accidents_Dec20_updated[[#This Row],[Description]]</f>
        <v>At I-76/Exit 1 - Accident.</v>
      </c>
      <c r="I5535" t="s">
        <v>50</v>
      </c>
      <c r="J5535">
        <f>IF(US_Accidents_Dec20_updated[[#This Row],[Visibility(mi)]]&gt;30, 30, MROUND(US_Accidents_Dec20_updated[[#This Row],[Visibility(mi)]],5))</f>
        <v>30</v>
      </c>
      <c r="K5535">
        <f>MROUND(US_Accidents_Dec20_updated[[#This Row],[Wind_Speed(mph)]],5)</f>
        <v>10</v>
      </c>
      <c r="L5535">
        <f>IF(US_Accidents_Dec20_updated[[#This Row],[Precipitation(in)]]&gt;0.1, 0.1, US_Accidents_Dec20_updated[[#This Row],[Precipitation(in)]])</f>
        <v>0</v>
      </c>
    </row>
    <row r="5536" spans="1:12" x14ac:dyDescent="0.25">
      <c r="A5536" t="str">
        <f>US_Accidents_Dec20_updated[[#This Row],[ID]]</f>
        <v>A-4223161</v>
      </c>
      <c r="B5536">
        <f>US_Accidents_Dec20_updated[[#This Row],[Start_Lat]]</f>
        <v>39.712760000000003</v>
      </c>
      <c r="C5536">
        <f>US_Accidents_Dec20_updated[[#This Row],[Start_Lng]]</f>
        <v>-105.69696</v>
      </c>
      <c r="D5536">
        <f>US_Accidents_Dec20_updated[[#This Row],[Severity]]-1</f>
        <v>2</v>
      </c>
      <c r="E5536">
        <f>HOUR(US_Accidents_Dec20_updated[[#This Row],[Start_Time]])</f>
        <v>19</v>
      </c>
      <c r="F5536">
        <f>DAY(US_Accidents_Dec20_updated[[#This Row],[Start_Time]])</f>
        <v>20</v>
      </c>
      <c r="G5536">
        <f>MONTH(US_Accidents_Dec20_updated[[#This Row],[Start_Time]])</f>
        <v>7</v>
      </c>
      <c r="H5536" t="str">
        <f>US_Accidents_Dec20_updated[[#This Row],[Description]]</f>
        <v>At 15th St/Exit 228 - Accident. Roadway reduced to 1 lane. emergency vehicles at scene.</v>
      </c>
      <c r="I5536" t="s">
        <v>50</v>
      </c>
      <c r="J5536">
        <f>IF(US_Accidents_Dec20_updated[[#This Row],[Visibility(mi)]]&gt;30, 30, MROUND(US_Accidents_Dec20_updated[[#This Row],[Visibility(mi)]],5))</f>
        <v>10</v>
      </c>
      <c r="K5536">
        <f>MROUND(US_Accidents_Dec20_updated[[#This Row],[Wind_Speed(mph)]],5)</f>
        <v>0</v>
      </c>
      <c r="L5536">
        <f>IF(US_Accidents_Dec20_updated[[#This Row],[Precipitation(in)]]&gt;0.1, 0.1, US_Accidents_Dec20_updated[[#This Row],[Precipitation(in)]])</f>
        <v>0</v>
      </c>
    </row>
    <row r="5537" spans="1:12" x14ac:dyDescent="0.25">
      <c r="A5537" t="str">
        <f>US_Accidents_Dec20_updated[[#This Row],[ID]]</f>
        <v>A-4223162</v>
      </c>
      <c r="B5537">
        <f>US_Accidents_Dec20_updated[[#This Row],[Start_Lat]]</f>
        <v>39.630034999999999</v>
      </c>
      <c r="C5537">
        <f>US_Accidents_Dec20_updated[[#This Row],[Start_Lng]]</f>
        <v>-104.905278</v>
      </c>
      <c r="D5537">
        <f>US_Accidents_Dec20_updated[[#This Row],[Severity]]-1</f>
        <v>2</v>
      </c>
      <c r="E5537">
        <f>HOUR(US_Accidents_Dec20_updated[[#This Row],[Start_Time]])</f>
        <v>14</v>
      </c>
      <c r="F5537">
        <f>DAY(US_Accidents_Dec20_updated[[#This Row],[Start_Time]])</f>
        <v>20</v>
      </c>
      <c r="G5537">
        <f>MONTH(US_Accidents_Dec20_updated[[#This Row],[Start_Time]])</f>
        <v>7</v>
      </c>
      <c r="H5537" t="str">
        <f>US_Accidents_Dec20_updated[[#This Row],[Description]]</f>
        <v>At I-225 - Accident.</v>
      </c>
      <c r="I5537" t="s">
        <v>50</v>
      </c>
      <c r="J5537">
        <f>IF(US_Accidents_Dec20_updated[[#This Row],[Visibility(mi)]]&gt;30, 30, MROUND(US_Accidents_Dec20_updated[[#This Row],[Visibility(mi)]],5))</f>
        <v>10</v>
      </c>
      <c r="K5537">
        <f>MROUND(US_Accidents_Dec20_updated[[#This Row],[Wind_Speed(mph)]],5)</f>
        <v>20</v>
      </c>
      <c r="L5537">
        <f>IF(US_Accidents_Dec20_updated[[#This Row],[Precipitation(in)]]&gt;0.1, 0.1, US_Accidents_Dec20_updated[[#This Row],[Precipitation(in)]])</f>
        <v>0</v>
      </c>
    </row>
    <row r="5538" spans="1:12" x14ac:dyDescent="0.25">
      <c r="A5538" t="str">
        <f>US_Accidents_Dec20_updated[[#This Row],[ID]]</f>
        <v>A-4223163</v>
      </c>
      <c r="B5538">
        <f>US_Accidents_Dec20_updated[[#This Row],[Start_Lat]]</f>
        <v>39.615845999999998</v>
      </c>
      <c r="C5538">
        <f>US_Accidents_Dec20_updated[[#This Row],[Start_Lng]]</f>
        <v>-105.232277</v>
      </c>
      <c r="D5538">
        <f>US_Accidents_Dec20_updated[[#This Row],[Severity]]-1</f>
        <v>3</v>
      </c>
      <c r="E5538">
        <f>HOUR(US_Accidents_Dec20_updated[[#This Row],[Start_Time]])</f>
        <v>15</v>
      </c>
      <c r="F5538">
        <f>DAY(US_Accidents_Dec20_updated[[#This Row],[Start_Time]])</f>
        <v>20</v>
      </c>
      <c r="G5538">
        <f>MONTH(US_Accidents_Dec20_updated[[#This Row],[Start_Time]])</f>
        <v>7</v>
      </c>
      <c r="H5538" t="str">
        <f>US_Accidents_Dec20_updated[[#This Row],[Description]]</f>
        <v>Closed at CO-8 - Road closed due to accident.</v>
      </c>
      <c r="I5538" t="s">
        <v>50</v>
      </c>
      <c r="J5538">
        <f>IF(US_Accidents_Dec20_updated[[#This Row],[Visibility(mi)]]&gt;30, 30, MROUND(US_Accidents_Dec20_updated[[#This Row],[Visibility(mi)]],5))</f>
        <v>30</v>
      </c>
      <c r="K5538">
        <f>MROUND(US_Accidents_Dec20_updated[[#This Row],[Wind_Speed(mph)]],5)</f>
        <v>5</v>
      </c>
      <c r="L5538">
        <f>IF(US_Accidents_Dec20_updated[[#This Row],[Precipitation(in)]]&gt;0.1, 0.1, US_Accidents_Dec20_updated[[#This Row],[Precipitation(in)]])</f>
        <v>0</v>
      </c>
    </row>
    <row r="5539" spans="1:12" x14ac:dyDescent="0.25">
      <c r="A5539" t="str">
        <f>US_Accidents_Dec20_updated[[#This Row],[ID]]</f>
        <v>A-4223164</v>
      </c>
      <c r="B5539">
        <f>US_Accidents_Dec20_updated[[#This Row],[Start_Lat]]</f>
        <v>39.282904000000002</v>
      </c>
      <c r="C5539">
        <f>US_Accidents_Dec20_updated[[#This Row],[Start_Lng]]</f>
        <v>-104.89689799999999</v>
      </c>
      <c r="D5539">
        <f>US_Accidents_Dec20_updated[[#This Row],[Severity]]-1</f>
        <v>2</v>
      </c>
      <c r="E5539">
        <f>HOUR(US_Accidents_Dec20_updated[[#This Row],[Start_Time]])</f>
        <v>17</v>
      </c>
      <c r="F5539">
        <f>DAY(US_Accidents_Dec20_updated[[#This Row],[Start_Time]])</f>
        <v>20</v>
      </c>
      <c r="G5539">
        <f>MONTH(US_Accidents_Dec20_updated[[#This Row],[Start_Time]])</f>
        <v>7</v>
      </c>
      <c r="H5539" t="str">
        <f>US_Accidents_Dec20_updated[[#This Row],[Description]]</f>
        <v>At Tomah Rd/Exit 174 - Accident. Roadway reduced to 1 lane.</v>
      </c>
      <c r="I5539" t="s">
        <v>9694</v>
      </c>
      <c r="J5539">
        <f>IF(US_Accidents_Dec20_updated[[#This Row],[Visibility(mi)]]&gt;30, 30, MROUND(US_Accidents_Dec20_updated[[#This Row],[Visibility(mi)]],5))</f>
        <v>10</v>
      </c>
      <c r="K5539">
        <f>MROUND(US_Accidents_Dec20_updated[[#This Row],[Wind_Speed(mph)]],5)</f>
        <v>10</v>
      </c>
      <c r="L5539">
        <f>IF(US_Accidents_Dec20_updated[[#This Row],[Precipitation(in)]]&gt;0.1, 0.1, US_Accidents_Dec20_updated[[#This Row],[Precipitation(in)]])</f>
        <v>0.01</v>
      </c>
    </row>
    <row r="5540" spans="1:12" x14ac:dyDescent="0.25">
      <c r="A5540" t="str">
        <f>US_Accidents_Dec20_updated[[#This Row],[ID]]</f>
        <v>A-4223165</v>
      </c>
      <c r="B5540">
        <f>US_Accidents_Dec20_updated[[#This Row],[Start_Lat]]</f>
        <v>38.318294000000002</v>
      </c>
      <c r="C5540">
        <f>US_Accidents_Dec20_updated[[#This Row],[Start_Lng]]</f>
        <v>-104.681123</v>
      </c>
      <c r="D5540">
        <f>US_Accidents_Dec20_updated[[#This Row],[Severity]]-1</f>
        <v>2</v>
      </c>
      <c r="E5540">
        <f>HOUR(US_Accidents_Dec20_updated[[#This Row],[Start_Time]])</f>
        <v>18</v>
      </c>
      <c r="F5540">
        <f>DAY(US_Accidents_Dec20_updated[[#This Row],[Start_Time]])</f>
        <v>20</v>
      </c>
      <c r="G5540">
        <f>MONTH(US_Accidents_Dec20_updated[[#This Row],[Start_Time]])</f>
        <v>7</v>
      </c>
      <c r="H5540" t="str">
        <f>US_Accidents_Dec20_updated[[#This Row],[Description]]</f>
        <v>At CO-45/N Pueblo Blvd - Accident.</v>
      </c>
      <c r="I5540" t="s">
        <v>9694</v>
      </c>
      <c r="J5540">
        <f>IF(US_Accidents_Dec20_updated[[#This Row],[Visibility(mi)]]&gt;30, 30, MROUND(US_Accidents_Dec20_updated[[#This Row],[Visibility(mi)]],5))</f>
        <v>5</v>
      </c>
      <c r="K5540">
        <f>MROUND(US_Accidents_Dec20_updated[[#This Row],[Wind_Speed(mph)]],5)</f>
        <v>25</v>
      </c>
      <c r="L5540">
        <f>IF(US_Accidents_Dec20_updated[[#This Row],[Precipitation(in)]]&gt;0.1, 0.1, US_Accidents_Dec20_updated[[#This Row],[Precipitation(in)]])</f>
        <v>0.1</v>
      </c>
    </row>
    <row r="5541" spans="1:12" x14ac:dyDescent="0.25">
      <c r="A5541" t="str">
        <f>US_Accidents_Dec20_updated[[#This Row],[ID]]</f>
        <v>A-4223166</v>
      </c>
      <c r="B5541">
        <f>US_Accidents_Dec20_updated[[#This Row],[Start_Lat]]</f>
        <v>39.147010000000002</v>
      </c>
      <c r="C5541">
        <f>US_Accidents_Dec20_updated[[#This Row],[Start_Lng]]</f>
        <v>-108.31440000000001</v>
      </c>
      <c r="D5541">
        <f>US_Accidents_Dec20_updated[[#This Row],[Severity]]-1</f>
        <v>1</v>
      </c>
      <c r="E5541">
        <f>HOUR(US_Accidents_Dec20_updated[[#This Row],[Start_Time]])</f>
        <v>22</v>
      </c>
      <c r="F5541">
        <f>DAY(US_Accidents_Dec20_updated[[#This Row],[Start_Time]])</f>
        <v>20</v>
      </c>
      <c r="G5541">
        <f>MONTH(US_Accidents_Dec20_updated[[#This Row],[Start_Time]])</f>
        <v>7</v>
      </c>
      <c r="H5541" t="str">
        <f>US_Accidents_Dec20_updated[[#This Row],[Description]]</f>
        <v>At Island Acres Rd/Exit 47 - Accident.</v>
      </c>
      <c r="I5541" t="s">
        <v>50</v>
      </c>
      <c r="J5541">
        <f>IF(US_Accidents_Dec20_updated[[#This Row],[Visibility(mi)]]&gt;30, 30, MROUND(US_Accidents_Dec20_updated[[#This Row],[Visibility(mi)]],5))</f>
        <v>10</v>
      </c>
      <c r="K5541">
        <f>MROUND(US_Accidents_Dec20_updated[[#This Row],[Wind_Speed(mph)]],5)</f>
        <v>5</v>
      </c>
      <c r="L5541">
        <f>IF(US_Accidents_Dec20_updated[[#This Row],[Precipitation(in)]]&gt;0.1, 0.1, US_Accidents_Dec20_updated[[#This Row],[Precipitation(in)]])</f>
        <v>0</v>
      </c>
    </row>
    <row r="5542" spans="1:12" x14ac:dyDescent="0.25">
      <c r="A5542" t="str">
        <f>US_Accidents_Dec20_updated[[#This Row],[ID]]</f>
        <v>A-4223167</v>
      </c>
      <c r="B5542">
        <f>US_Accidents_Dec20_updated[[#This Row],[Start_Lat]]</f>
        <v>39.282904000000002</v>
      </c>
      <c r="C5542">
        <f>US_Accidents_Dec20_updated[[#This Row],[Start_Lng]]</f>
        <v>-104.89689799999999</v>
      </c>
      <c r="D5542">
        <f>US_Accidents_Dec20_updated[[#This Row],[Severity]]-1</f>
        <v>2</v>
      </c>
      <c r="E5542">
        <f>HOUR(US_Accidents_Dec20_updated[[#This Row],[Start_Time]])</f>
        <v>17</v>
      </c>
      <c r="F5542">
        <f>DAY(US_Accidents_Dec20_updated[[#This Row],[Start_Time]])</f>
        <v>20</v>
      </c>
      <c r="G5542">
        <f>MONTH(US_Accidents_Dec20_updated[[#This Row],[Start_Time]])</f>
        <v>7</v>
      </c>
      <c r="H5542" t="str">
        <f>US_Accidents_Dec20_updated[[#This Row],[Description]]</f>
        <v>At Tomah Rd/Exit 174 - Accident. Roadway reduced to 1 lane.</v>
      </c>
      <c r="I5542" t="s">
        <v>9694</v>
      </c>
      <c r="J5542">
        <f>IF(US_Accidents_Dec20_updated[[#This Row],[Visibility(mi)]]&gt;30, 30, MROUND(US_Accidents_Dec20_updated[[#This Row],[Visibility(mi)]],5))</f>
        <v>10</v>
      </c>
      <c r="K5542">
        <f>MROUND(US_Accidents_Dec20_updated[[#This Row],[Wind_Speed(mph)]],5)</f>
        <v>10</v>
      </c>
      <c r="L5542">
        <f>IF(US_Accidents_Dec20_updated[[#This Row],[Precipitation(in)]]&gt;0.1, 0.1, US_Accidents_Dec20_updated[[#This Row],[Precipitation(in)]])</f>
        <v>0.01</v>
      </c>
    </row>
    <row r="5543" spans="1:12" x14ac:dyDescent="0.25">
      <c r="A5543" t="str">
        <f>US_Accidents_Dec20_updated[[#This Row],[ID]]</f>
        <v>A-4223168</v>
      </c>
      <c r="B5543">
        <f>US_Accidents_Dec20_updated[[#This Row],[Start_Lat]]</f>
        <v>39.701099999999997</v>
      </c>
      <c r="C5543">
        <f>US_Accidents_Dec20_updated[[#This Row],[Start_Lng]]</f>
        <v>-106.68147399999999</v>
      </c>
      <c r="D5543">
        <f>US_Accidents_Dec20_updated[[#This Row],[Severity]]-1</f>
        <v>2</v>
      </c>
      <c r="E5543">
        <f>HOUR(US_Accidents_Dec20_updated[[#This Row],[Start_Time]])</f>
        <v>20</v>
      </c>
      <c r="F5543">
        <f>DAY(US_Accidents_Dec20_updated[[#This Row],[Start_Time]])</f>
        <v>20</v>
      </c>
      <c r="G5543">
        <f>MONTH(US_Accidents_Dec20_updated[[#This Row],[Start_Time]])</f>
        <v>7</v>
      </c>
      <c r="H5543" t="str">
        <f>US_Accidents_Dec20_updated[[#This Row],[Description]]</f>
        <v>At Bearden Rd - Accident.</v>
      </c>
      <c r="I5543" t="s">
        <v>50</v>
      </c>
      <c r="J5543">
        <f>IF(US_Accidents_Dec20_updated[[#This Row],[Visibility(mi)]]&gt;30, 30, MROUND(US_Accidents_Dec20_updated[[#This Row],[Visibility(mi)]],5))</f>
        <v>10</v>
      </c>
      <c r="K5543">
        <f>MROUND(US_Accidents_Dec20_updated[[#This Row],[Wind_Speed(mph)]],5)</f>
        <v>10</v>
      </c>
      <c r="L5543">
        <f>IF(US_Accidents_Dec20_updated[[#This Row],[Precipitation(in)]]&gt;0.1, 0.1, US_Accidents_Dec20_updated[[#This Row],[Precipitation(in)]])</f>
        <v>0</v>
      </c>
    </row>
    <row r="5544" spans="1:12" x14ac:dyDescent="0.25">
      <c r="A5544" t="str">
        <f>US_Accidents_Dec20_updated[[#This Row],[ID]]</f>
        <v>A-4223169</v>
      </c>
      <c r="B5544">
        <f>US_Accidents_Dec20_updated[[#This Row],[Start_Lat]]</f>
        <v>39.703584999999997</v>
      </c>
      <c r="C5544">
        <f>US_Accidents_Dec20_updated[[#This Row],[Start_Lng]]</f>
        <v>-106.68830699999999</v>
      </c>
      <c r="D5544">
        <f>US_Accidents_Dec20_updated[[#This Row],[Severity]]-1</f>
        <v>2</v>
      </c>
      <c r="E5544">
        <f>HOUR(US_Accidents_Dec20_updated[[#This Row],[Start_Time]])</f>
        <v>20</v>
      </c>
      <c r="F5544">
        <f>DAY(US_Accidents_Dec20_updated[[#This Row],[Start_Time]])</f>
        <v>20</v>
      </c>
      <c r="G5544">
        <f>MONTH(US_Accidents_Dec20_updated[[#This Row],[Start_Time]])</f>
        <v>7</v>
      </c>
      <c r="H5544" t="str">
        <f>US_Accidents_Dec20_updated[[#This Row],[Description]]</f>
        <v>At CO-131 (West) - Accident.</v>
      </c>
      <c r="I5544" t="s">
        <v>50</v>
      </c>
      <c r="J5544">
        <f>IF(US_Accidents_Dec20_updated[[#This Row],[Visibility(mi)]]&gt;30, 30, MROUND(US_Accidents_Dec20_updated[[#This Row],[Visibility(mi)]],5))</f>
        <v>10</v>
      </c>
      <c r="K5544">
        <f>MROUND(US_Accidents_Dec20_updated[[#This Row],[Wind_Speed(mph)]],5)</f>
        <v>10</v>
      </c>
      <c r="L5544">
        <f>IF(US_Accidents_Dec20_updated[[#This Row],[Precipitation(in)]]&gt;0.1, 0.1, US_Accidents_Dec20_updated[[#This Row],[Precipitation(in)]])</f>
        <v>0</v>
      </c>
    </row>
    <row r="5545" spans="1:12" x14ac:dyDescent="0.25">
      <c r="A5545" t="str">
        <f>US_Accidents_Dec20_updated[[#This Row],[ID]]</f>
        <v>A-4223170</v>
      </c>
      <c r="B5545">
        <f>US_Accidents_Dec20_updated[[#This Row],[Start_Lat]]</f>
        <v>39.7012</v>
      </c>
      <c r="C5545">
        <f>US_Accidents_Dec20_updated[[#This Row],[Start_Lng]]</f>
        <v>-106.67813</v>
      </c>
      <c r="D5545">
        <f>US_Accidents_Dec20_updated[[#This Row],[Severity]]-1</f>
        <v>3</v>
      </c>
      <c r="E5545">
        <f>HOUR(US_Accidents_Dec20_updated[[#This Row],[Start_Time]])</f>
        <v>20</v>
      </c>
      <c r="F5545">
        <f>DAY(US_Accidents_Dec20_updated[[#This Row],[Start_Time]])</f>
        <v>20</v>
      </c>
      <c r="G5545">
        <f>MONTH(US_Accidents_Dec20_updated[[#This Row],[Start_Time]])</f>
        <v>7</v>
      </c>
      <c r="H5545" t="str">
        <f>US_Accidents_Dec20_updated[[#This Row],[Description]]</f>
        <v>Closed at Bearden Rd - Road closed due to accident.</v>
      </c>
      <c r="I5545" t="s">
        <v>50</v>
      </c>
      <c r="J5545">
        <f>IF(US_Accidents_Dec20_updated[[#This Row],[Visibility(mi)]]&gt;30, 30, MROUND(US_Accidents_Dec20_updated[[#This Row],[Visibility(mi)]],5))</f>
        <v>10</v>
      </c>
      <c r="K5545">
        <f>MROUND(US_Accidents_Dec20_updated[[#This Row],[Wind_Speed(mph)]],5)</f>
        <v>10</v>
      </c>
      <c r="L5545">
        <f>IF(US_Accidents_Dec20_updated[[#This Row],[Precipitation(in)]]&gt;0.1, 0.1, US_Accidents_Dec20_updated[[#This Row],[Precipitation(in)]])</f>
        <v>0</v>
      </c>
    </row>
    <row r="5546" spans="1:12" x14ac:dyDescent="0.25">
      <c r="A5546" t="str">
        <f>US_Accidents_Dec20_updated[[#This Row],[ID]]</f>
        <v>A-4223171</v>
      </c>
      <c r="B5546">
        <f>US_Accidents_Dec20_updated[[#This Row],[Start_Lat]]</f>
        <v>39.702075000000001</v>
      </c>
      <c r="C5546">
        <f>US_Accidents_Dec20_updated[[#This Row],[Start_Lng]]</f>
        <v>-106.687252</v>
      </c>
      <c r="D5546">
        <f>US_Accidents_Dec20_updated[[#This Row],[Severity]]-1</f>
        <v>3</v>
      </c>
      <c r="E5546">
        <f>HOUR(US_Accidents_Dec20_updated[[#This Row],[Start_Time]])</f>
        <v>20</v>
      </c>
      <c r="F5546">
        <f>DAY(US_Accidents_Dec20_updated[[#This Row],[Start_Time]])</f>
        <v>20</v>
      </c>
      <c r="G5546">
        <f>MONTH(US_Accidents_Dec20_updated[[#This Row],[Start_Time]])</f>
        <v>7</v>
      </c>
      <c r="H5546" t="str">
        <f>US_Accidents_Dec20_updated[[#This Row],[Description]]</f>
        <v>Closed at CO-131 (West) - Road closed due to accident.</v>
      </c>
      <c r="I5546" t="s">
        <v>50</v>
      </c>
      <c r="J5546">
        <f>IF(US_Accidents_Dec20_updated[[#This Row],[Visibility(mi)]]&gt;30, 30, MROUND(US_Accidents_Dec20_updated[[#This Row],[Visibility(mi)]],5))</f>
        <v>10</v>
      </c>
      <c r="K5546">
        <f>MROUND(US_Accidents_Dec20_updated[[#This Row],[Wind_Speed(mph)]],5)</f>
        <v>10</v>
      </c>
      <c r="L5546">
        <f>IF(US_Accidents_Dec20_updated[[#This Row],[Precipitation(in)]]&gt;0.1, 0.1, US_Accidents_Dec20_updated[[#This Row],[Precipitation(in)]])</f>
        <v>0</v>
      </c>
    </row>
    <row r="5547" spans="1:12" x14ac:dyDescent="0.25">
      <c r="A5547" t="str">
        <f>US_Accidents_Dec20_updated[[#This Row],[ID]]</f>
        <v>A-4223172</v>
      </c>
      <c r="B5547">
        <f>US_Accidents_Dec20_updated[[#This Row],[Start_Lat]]</f>
        <v>39.78566</v>
      </c>
      <c r="C5547">
        <f>US_Accidents_Dec20_updated[[#This Row],[Start_Lng]]</f>
        <v>-105.08320000000001</v>
      </c>
      <c r="D5547">
        <f>US_Accidents_Dec20_updated[[#This Row],[Severity]]-1</f>
        <v>2</v>
      </c>
      <c r="E5547">
        <f>HOUR(US_Accidents_Dec20_updated[[#This Row],[Start_Time]])</f>
        <v>22</v>
      </c>
      <c r="F5547">
        <f>DAY(US_Accidents_Dec20_updated[[#This Row],[Start_Time]])</f>
        <v>20</v>
      </c>
      <c r="G5547">
        <f>MONTH(US_Accidents_Dec20_updated[[#This Row],[Start_Time]])</f>
        <v>7</v>
      </c>
      <c r="H5547" t="str">
        <f>US_Accidents_Dec20_updated[[#This Row],[Description]]</f>
        <v>At CO-121/Wadsworth Blvd/Exit 269 - Accident.</v>
      </c>
      <c r="I5547" t="s">
        <v>50</v>
      </c>
      <c r="J5547">
        <f>IF(US_Accidents_Dec20_updated[[#This Row],[Visibility(mi)]]&gt;30, 30, MROUND(US_Accidents_Dec20_updated[[#This Row],[Visibility(mi)]],5))</f>
        <v>10</v>
      </c>
      <c r="K5547">
        <f>MROUND(US_Accidents_Dec20_updated[[#This Row],[Wind_Speed(mph)]],5)</f>
        <v>5</v>
      </c>
      <c r="L5547">
        <f>IF(US_Accidents_Dec20_updated[[#This Row],[Precipitation(in)]]&gt;0.1, 0.1, US_Accidents_Dec20_updated[[#This Row],[Precipitation(in)]])</f>
        <v>0</v>
      </c>
    </row>
    <row r="5548" spans="1:12" x14ac:dyDescent="0.25">
      <c r="A5548" t="str">
        <f>US_Accidents_Dec20_updated[[#This Row],[ID]]</f>
        <v>A-4223173</v>
      </c>
      <c r="B5548">
        <f>US_Accidents_Dec20_updated[[#This Row],[Start_Lat]]</f>
        <v>38.761800000000001</v>
      </c>
      <c r="C5548">
        <f>US_Accidents_Dec20_updated[[#This Row],[Start_Lng]]</f>
        <v>-102.77849000000001</v>
      </c>
      <c r="D5548">
        <f>US_Accidents_Dec20_updated[[#This Row],[Severity]]-1</f>
        <v>3</v>
      </c>
      <c r="E5548">
        <f>HOUR(US_Accidents_Dec20_updated[[#This Row],[Start_Time]])</f>
        <v>22</v>
      </c>
      <c r="F5548">
        <f>DAY(US_Accidents_Dec20_updated[[#This Row],[Start_Time]])</f>
        <v>20</v>
      </c>
      <c r="G5548">
        <f>MONTH(US_Accidents_Dec20_updated[[#This Row],[Start_Time]])</f>
        <v>7</v>
      </c>
      <c r="H5548" t="str">
        <f>US_Accidents_Dec20_updated[[#This Row],[Description]]</f>
        <v>Closed between CO-59/CR-20 and CO-96/CR-40/S Wansted St/W 15th St - Road closed due to accident.</v>
      </c>
      <c r="I5548" t="s">
        <v>9694</v>
      </c>
      <c r="J5548">
        <f>IF(US_Accidents_Dec20_updated[[#This Row],[Visibility(mi)]]&gt;30, 30, MROUND(US_Accidents_Dec20_updated[[#This Row],[Visibility(mi)]],5))</f>
        <v>0</v>
      </c>
      <c r="K5548">
        <f>MROUND(US_Accidents_Dec20_updated[[#This Row],[Wind_Speed(mph)]],5)</f>
        <v>30</v>
      </c>
      <c r="L5548">
        <f>IF(US_Accidents_Dec20_updated[[#This Row],[Precipitation(in)]]&gt;0.1, 0.1, US_Accidents_Dec20_updated[[#This Row],[Precipitation(in)]])</f>
        <v>0.1</v>
      </c>
    </row>
    <row r="5549" spans="1:12" x14ac:dyDescent="0.25">
      <c r="A5549" t="str">
        <f>US_Accidents_Dec20_updated[[#This Row],[ID]]</f>
        <v>A-4223174</v>
      </c>
      <c r="B5549">
        <f>US_Accidents_Dec20_updated[[#This Row],[Start_Lat]]</f>
        <v>38.527273000000001</v>
      </c>
      <c r="C5549">
        <f>US_Accidents_Dec20_updated[[#This Row],[Start_Lng]]</f>
        <v>-102.785731</v>
      </c>
      <c r="D5549">
        <f>US_Accidents_Dec20_updated[[#This Row],[Severity]]-1</f>
        <v>3</v>
      </c>
      <c r="E5549">
        <f>HOUR(US_Accidents_Dec20_updated[[#This Row],[Start_Time]])</f>
        <v>22</v>
      </c>
      <c r="F5549">
        <f>DAY(US_Accidents_Dec20_updated[[#This Row],[Start_Time]])</f>
        <v>20</v>
      </c>
      <c r="G5549">
        <f>MONTH(US_Accidents_Dec20_updated[[#This Row],[Start_Time]])</f>
        <v>7</v>
      </c>
      <c r="H5549" t="str">
        <f>US_Accidents_Dec20_updated[[#This Row],[Description]]</f>
        <v>Closed at US-40 - Road closed due to accident.</v>
      </c>
      <c r="I5549" t="s">
        <v>1203</v>
      </c>
      <c r="J5549">
        <f>IF(US_Accidents_Dec20_updated[[#This Row],[Visibility(mi)]]&gt;30, 30, MROUND(US_Accidents_Dec20_updated[[#This Row],[Visibility(mi)]],5))</f>
        <v>10</v>
      </c>
      <c r="K5549">
        <f>MROUND(US_Accidents_Dec20_updated[[#This Row],[Wind_Speed(mph)]],5)</f>
        <v>20</v>
      </c>
      <c r="L5549">
        <f>IF(US_Accidents_Dec20_updated[[#This Row],[Precipitation(in)]]&gt;0.1, 0.1, US_Accidents_Dec20_updated[[#This Row],[Precipitation(in)]])</f>
        <v>0.03</v>
      </c>
    </row>
    <row r="5550" spans="1:12" x14ac:dyDescent="0.25">
      <c r="A5550" t="str">
        <f>US_Accidents_Dec20_updated[[#This Row],[ID]]</f>
        <v>A-4223453</v>
      </c>
      <c r="B5550">
        <f>US_Accidents_Dec20_updated[[#This Row],[Start_Lat]]</f>
        <v>39.648710000000001</v>
      </c>
      <c r="C5550">
        <f>US_Accidents_Dec20_updated[[#This Row],[Start_Lng]]</f>
        <v>-104.9161</v>
      </c>
      <c r="D5550">
        <f>US_Accidents_Dec20_updated[[#This Row],[Severity]]-1</f>
        <v>2</v>
      </c>
      <c r="E5550">
        <f>HOUR(US_Accidents_Dec20_updated[[#This Row],[Start_Time]])</f>
        <v>2</v>
      </c>
      <c r="F5550">
        <f>DAY(US_Accidents_Dec20_updated[[#This Row],[Start_Time]])</f>
        <v>21</v>
      </c>
      <c r="G5550">
        <f>MONTH(US_Accidents_Dec20_updated[[#This Row],[Start_Time]])</f>
        <v>7</v>
      </c>
      <c r="H5550" t="str">
        <f>US_Accidents_Dec20_updated[[#This Row],[Description]]</f>
        <v>At I-225 - Accident.</v>
      </c>
      <c r="I5550" t="s">
        <v>50</v>
      </c>
      <c r="J5550">
        <f>IF(US_Accidents_Dec20_updated[[#This Row],[Visibility(mi)]]&gt;30, 30, MROUND(US_Accidents_Dec20_updated[[#This Row],[Visibility(mi)]],5))</f>
        <v>10</v>
      </c>
      <c r="K5550">
        <f>MROUND(US_Accidents_Dec20_updated[[#This Row],[Wind_Speed(mph)]],5)</f>
        <v>5</v>
      </c>
      <c r="L5550">
        <f>IF(US_Accidents_Dec20_updated[[#This Row],[Precipitation(in)]]&gt;0.1, 0.1, US_Accidents_Dec20_updated[[#This Row],[Precipitation(in)]])</f>
        <v>0</v>
      </c>
    </row>
    <row r="5551" spans="1:12" x14ac:dyDescent="0.25">
      <c r="A5551" t="str">
        <f>US_Accidents_Dec20_updated[[#This Row],[ID]]</f>
        <v>A-4223454</v>
      </c>
      <c r="B5551">
        <f>US_Accidents_Dec20_updated[[#This Row],[Start_Lat]]</f>
        <v>39.630049999999997</v>
      </c>
      <c r="C5551">
        <f>US_Accidents_Dec20_updated[[#This Row],[Start_Lng]]</f>
        <v>-104.90501999999999</v>
      </c>
      <c r="D5551">
        <f>US_Accidents_Dec20_updated[[#This Row],[Severity]]-1</f>
        <v>2</v>
      </c>
      <c r="E5551">
        <f>HOUR(US_Accidents_Dec20_updated[[#This Row],[Start_Time]])</f>
        <v>9</v>
      </c>
      <c r="F5551">
        <f>DAY(US_Accidents_Dec20_updated[[#This Row],[Start_Time]])</f>
        <v>21</v>
      </c>
      <c r="G5551">
        <f>MONTH(US_Accidents_Dec20_updated[[#This Row],[Start_Time]])</f>
        <v>7</v>
      </c>
      <c r="H5551" t="str">
        <f>US_Accidents_Dec20_updated[[#This Row],[Description]]</f>
        <v>At I-225 - Accident.</v>
      </c>
      <c r="I5551" t="s">
        <v>50</v>
      </c>
      <c r="J5551">
        <f>IF(US_Accidents_Dec20_updated[[#This Row],[Visibility(mi)]]&gt;30, 30, MROUND(US_Accidents_Dec20_updated[[#This Row],[Visibility(mi)]],5))</f>
        <v>10</v>
      </c>
      <c r="K5551">
        <f>MROUND(US_Accidents_Dec20_updated[[#This Row],[Wind_Speed(mph)]],5)</f>
        <v>0</v>
      </c>
      <c r="L5551">
        <f>IF(US_Accidents_Dec20_updated[[#This Row],[Precipitation(in)]]&gt;0.1, 0.1, US_Accidents_Dec20_updated[[#This Row],[Precipitation(in)]])</f>
        <v>0</v>
      </c>
    </row>
    <row r="5552" spans="1:12" x14ac:dyDescent="0.25">
      <c r="A5552" t="str">
        <f>US_Accidents_Dec20_updated[[#This Row],[ID]]</f>
        <v>A-4223455</v>
      </c>
      <c r="B5552">
        <f>US_Accidents_Dec20_updated[[#This Row],[Start_Lat]]</f>
        <v>39.639650000000003</v>
      </c>
      <c r="C5552">
        <f>US_Accidents_Dec20_updated[[#This Row],[Start_Lng]]</f>
        <v>-104.91083</v>
      </c>
      <c r="D5552">
        <f>US_Accidents_Dec20_updated[[#This Row],[Severity]]-1</f>
        <v>2</v>
      </c>
      <c r="E5552">
        <f>HOUR(US_Accidents_Dec20_updated[[#This Row],[Start_Time]])</f>
        <v>2</v>
      </c>
      <c r="F5552">
        <f>DAY(US_Accidents_Dec20_updated[[#This Row],[Start_Time]])</f>
        <v>21</v>
      </c>
      <c r="G5552">
        <f>MONTH(US_Accidents_Dec20_updated[[#This Row],[Start_Time]])</f>
        <v>7</v>
      </c>
      <c r="H5552" t="str">
        <f>US_Accidents_Dec20_updated[[#This Row],[Description]]</f>
        <v>At I-225 - Accident.</v>
      </c>
      <c r="I5552" t="s">
        <v>50</v>
      </c>
      <c r="J5552">
        <f>IF(US_Accidents_Dec20_updated[[#This Row],[Visibility(mi)]]&gt;30, 30, MROUND(US_Accidents_Dec20_updated[[#This Row],[Visibility(mi)]],5))</f>
        <v>10</v>
      </c>
      <c r="K5552">
        <f>MROUND(US_Accidents_Dec20_updated[[#This Row],[Wind_Speed(mph)]],5)</f>
        <v>5</v>
      </c>
      <c r="L5552">
        <f>IF(US_Accidents_Dec20_updated[[#This Row],[Precipitation(in)]]&gt;0.1, 0.1, US_Accidents_Dec20_updated[[#This Row],[Precipitation(in)]])</f>
        <v>0</v>
      </c>
    </row>
    <row r="5553" spans="1:12" x14ac:dyDescent="0.25">
      <c r="A5553" t="str">
        <f>US_Accidents_Dec20_updated[[#This Row],[ID]]</f>
        <v>A-4223456</v>
      </c>
      <c r="B5553">
        <f>US_Accidents_Dec20_updated[[#This Row],[Start_Lat]]</f>
        <v>39.639650000000003</v>
      </c>
      <c r="C5553">
        <f>US_Accidents_Dec20_updated[[#This Row],[Start_Lng]]</f>
        <v>-104.91083</v>
      </c>
      <c r="D5553">
        <f>US_Accidents_Dec20_updated[[#This Row],[Severity]]-1</f>
        <v>2</v>
      </c>
      <c r="E5553">
        <f>HOUR(US_Accidents_Dec20_updated[[#This Row],[Start_Time]])</f>
        <v>5</v>
      </c>
      <c r="F5553">
        <f>DAY(US_Accidents_Dec20_updated[[#This Row],[Start_Time]])</f>
        <v>21</v>
      </c>
      <c r="G5553">
        <f>MONTH(US_Accidents_Dec20_updated[[#This Row],[Start_Time]])</f>
        <v>7</v>
      </c>
      <c r="H5553" t="str">
        <f>US_Accidents_Dec20_updated[[#This Row],[Description]]</f>
        <v>At I-225 - Accident.</v>
      </c>
      <c r="I5553" t="s">
        <v>50</v>
      </c>
      <c r="J5553">
        <f>IF(US_Accidents_Dec20_updated[[#This Row],[Visibility(mi)]]&gt;30, 30, MROUND(US_Accidents_Dec20_updated[[#This Row],[Visibility(mi)]],5))</f>
        <v>10</v>
      </c>
      <c r="K5553">
        <f>MROUND(US_Accidents_Dec20_updated[[#This Row],[Wind_Speed(mph)]],5)</f>
        <v>5</v>
      </c>
      <c r="L5553">
        <f>IF(US_Accidents_Dec20_updated[[#This Row],[Precipitation(in)]]&gt;0.1, 0.1, US_Accidents_Dec20_updated[[#This Row],[Precipitation(in)]])</f>
        <v>0</v>
      </c>
    </row>
    <row r="5554" spans="1:12" x14ac:dyDescent="0.25">
      <c r="A5554" t="str">
        <f>US_Accidents_Dec20_updated[[#This Row],[ID]]</f>
        <v>A-4223457</v>
      </c>
      <c r="B5554">
        <f>US_Accidents_Dec20_updated[[#This Row],[Start_Lat]]</f>
        <v>38.761800000000001</v>
      </c>
      <c r="C5554">
        <f>US_Accidents_Dec20_updated[[#This Row],[Start_Lng]]</f>
        <v>-102.77849000000001</v>
      </c>
      <c r="D5554">
        <f>US_Accidents_Dec20_updated[[#This Row],[Severity]]-1</f>
        <v>2</v>
      </c>
      <c r="E5554">
        <f>HOUR(US_Accidents_Dec20_updated[[#This Row],[Start_Time]])</f>
        <v>4</v>
      </c>
      <c r="F5554">
        <f>DAY(US_Accidents_Dec20_updated[[#This Row],[Start_Time]])</f>
        <v>21</v>
      </c>
      <c r="G5554">
        <f>MONTH(US_Accidents_Dec20_updated[[#This Row],[Start_Time]])</f>
        <v>7</v>
      </c>
      <c r="H5554" t="str">
        <f>US_Accidents_Dec20_updated[[#This Row],[Description]]</f>
        <v>Between US-40 and CO-96/CR-40/S Wansted St/W 15th St - Accident. Single alternate lane traffic.</v>
      </c>
      <c r="I5554" t="s">
        <v>50</v>
      </c>
      <c r="J5554">
        <f>IF(US_Accidents_Dec20_updated[[#This Row],[Visibility(mi)]]&gt;30, 30, MROUND(US_Accidents_Dec20_updated[[#This Row],[Visibility(mi)]],5))</f>
        <v>10</v>
      </c>
      <c r="K5554">
        <f>MROUND(US_Accidents_Dec20_updated[[#This Row],[Wind_Speed(mph)]],5)</f>
        <v>10</v>
      </c>
      <c r="L5554">
        <f>IF(US_Accidents_Dec20_updated[[#This Row],[Precipitation(in)]]&gt;0.1, 0.1, US_Accidents_Dec20_updated[[#This Row],[Precipitation(in)]])</f>
        <v>0</v>
      </c>
    </row>
    <row r="5555" spans="1:12" x14ac:dyDescent="0.25">
      <c r="A5555" t="str">
        <f>US_Accidents_Dec20_updated[[#This Row],[ID]]</f>
        <v>A-4223458</v>
      </c>
      <c r="B5555">
        <f>US_Accidents_Dec20_updated[[#This Row],[Start_Lat]]</f>
        <v>38.527273000000001</v>
      </c>
      <c r="C5555">
        <f>US_Accidents_Dec20_updated[[#This Row],[Start_Lng]]</f>
        <v>-102.785731</v>
      </c>
      <c r="D5555">
        <f>US_Accidents_Dec20_updated[[#This Row],[Severity]]-1</f>
        <v>2</v>
      </c>
      <c r="E5555">
        <f>HOUR(US_Accidents_Dec20_updated[[#This Row],[Start_Time]])</f>
        <v>4</v>
      </c>
      <c r="F5555">
        <f>DAY(US_Accidents_Dec20_updated[[#This Row],[Start_Time]])</f>
        <v>21</v>
      </c>
      <c r="G5555">
        <f>MONTH(US_Accidents_Dec20_updated[[#This Row],[Start_Time]])</f>
        <v>7</v>
      </c>
      <c r="H5555" t="str">
        <f>US_Accidents_Dec20_updated[[#This Row],[Description]]</f>
        <v>At US-40 - Accident. Single alternate lane traffic.</v>
      </c>
      <c r="I5555" t="s">
        <v>50</v>
      </c>
      <c r="J5555">
        <f>IF(US_Accidents_Dec20_updated[[#This Row],[Visibility(mi)]]&gt;30, 30, MROUND(US_Accidents_Dec20_updated[[#This Row],[Visibility(mi)]],5))</f>
        <v>10</v>
      </c>
      <c r="K5555">
        <f>MROUND(US_Accidents_Dec20_updated[[#This Row],[Wind_Speed(mph)]],5)</f>
        <v>5</v>
      </c>
      <c r="L5555">
        <f>IF(US_Accidents_Dec20_updated[[#This Row],[Precipitation(in)]]&gt;0.1, 0.1, US_Accidents_Dec20_updated[[#This Row],[Precipitation(in)]])</f>
        <v>0</v>
      </c>
    </row>
    <row r="5556" spans="1:12" x14ac:dyDescent="0.25">
      <c r="A5556" t="str">
        <f>US_Accidents_Dec20_updated[[#This Row],[ID]]</f>
        <v>A-4223459</v>
      </c>
      <c r="B5556">
        <f>US_Accidents_Dec20_updated[[#This Row],[Start_Lat]]</f>
        <v>39.146920000000001</v>
      </c>
      <c r="C5556">
        <f>US_Accidents_Dec20_updated[[#This Row],[Start_Lng]]</f>
        <v>-108.31473</v>
      </c>
      <c r="D5556">
        <f>US_Accidents_Dec20_updated[[#This Row],[Severity]]-1</f>
        <v>2</v>
      </c>
      <c r="E5556">
        <f>HOUR(US_Accidents_Dec20_updated[[#This Row],[Start_Time]])</f>
        <v>3</v>
      </c>
      <c r="F5556">
        <f>DAY(US_Accidents_Dec20_updated[[#This Row],[Start_Time]])</f>
        <v>21</v>
      </c>
      <c r="G5556">
        <f>MONTH(US_Accidents_Dec20_updated[[#This Row],[Start_Time]])</f>
        <v>7</v>
      </c>
      <c r="H5556" t="str">
        <f>US_Accidents_Dec20_updated[[#This Row],[Description]]</f>
        <v>Between I 9/10 Rd/Exit 46 and I-70-BL/Exit 44 - Accident. Rockfalls. Danger. Maintenance work. Right lane closed.</v>
      </c>
      <c r="I5556" t="s">
        <v>50</v>
      </c>
      <c r="J5556">
        <f>IF(US_Accidents_Dec20_updated[[#This Row],[Visibility(mi)]]&gt;30, 30, MROUND(US_Accidents_Dec20_updated[[#This Row],[Visibility(mi)]],5))</f>
        <v>10</v>
      </c>
      <c r="K5556">
        <f>MROUND(US_Accidents_Dec20_updated[[#This Row],[Wind_Speed(mph)]],5)</f>
        <v>15</v>
      </c>
      <c r="L5556">
        <f>IF(US_Accidents_Dec20_updated[[#This Row],[Precipitation(in)]]&gt;0.1, 0.1, US_Accidents_Dec20_updated[[#This Row],[Precipitation(in)]])</f>
        <v>0</v>
      </c>
    </row>
    <row r="5557" spans="1:12" x14ac:dyDescent="0.25">
      <c r="A5557" t="str">
        <f>US_Accidents_Dec20_updated[[#This Row],[ID]]</f>
        <v>A-4223460</v>
      </c>
      <c r="B5557">
        <f>US_Accidents_Dec20_updated[[#This Row],[Start_Lat]]</f>
        <v>38.289268999999997</v>
      </c>
      <c r="C5557">
        <f>US_Accidents_Dec20_updated[[#This Row],[Start_Lng]]</f>
        <v>-104.60686</v>
      </c>
      <c r="D5557">
        <f>US_Accidents_Dec20_updated[[#This Row],[Severity]]-1</f>
        <v>2</v>
      </c>
      <c r="E5557">
        <f>HOUR(US_Accidents_Dec20_updated[[#This Row],[Start_Time]])</f>
        <v>5</v>
      </c>
      <c r="F5557">
        <f>DAY(US_Accidents_Dec20_updated[[#This Row],[Start_Time]])</f>
        <v>21</v>
      </c>
      <c r="G5557">
        <f>MONTH(US_Accidents_Dec20_updated[[#This Row],[Start_Time]])</f>
        <v>7</v>
      </c>
      <c r="H5557" t="str">
        <f>US_Accidents_Dec20_updated[[#This Row],[Description]]</f>
        <v>At US-50/Exit 100 - Accident.</v>
      </c>
      <c r="I5557" t="s">
        <v>50</v>
      </c>
      <c r="J5557">
        <f>IF(US_Accidents_Dec20_updated[[#This Row],[Visibility(mi)]]&gt;30, 30, MROUND(US_Accidents_Dec20_updated[[#This Row],[Visibility(mi)]],5))</f>
        <v>10</v>
      </c>
      <c r="K5557">
        <f>MROUND(US_Accidents_Dec20_updated[[#This Row],[Wind_Speed(mph)]],5)</f>
        <v>0</v>
      </c>
      <c r="L5557">
        <f>IF(US_Accidents_Dec20_updated[[#This Row],[Precipitation(in)]]&gt;0.1, 0.1, US_Accidents_Dec20_updated[[#This Row],[Precipitation(in)]])</f>
        <v>0</v>
      </c>
    </row>
    <row r="5558" spans="1:12" x14ac:dyDescent="0.25">
      <c r="A5558" t="str">
        <f>US_Accidents_Dec20_updated[[#This Row],[ID]]</f>
        <v>A-4223461</v>
      </c>
      <c r="B5558">
        <f>US_Accidents_Dec20_updated[[#This Row],[Start_Lat]]</f>
        <v>39.63541</v>
      </c>
      <c r="C5558">
        <f>US_Accidents_Dec20_updated[[#This Row],[Start_Lng]]</f>
        <v>-104.90282000000001</v>
      </c>
      <c r="D5558">
        <f>US_Accidents_Dec20_updated[[#This Row],[Severity]]-1</f>
        <v>3</v>
      </c>
      <c r="E5558">
        <f>HOUR(US_Accidents_Dec20_updated[[#This Row],[Start_Time]])</f>
        <v>6</v>
      </c>
      <c r="F5558">
        <f>DAY(US_Accidents_Dec20_updated[[#This Row],[Start_Time]])</f>
        <v>21</v>
      </c>
      <c r="G5558">
        <f>MONTH(US_Accidents_Dec20_updated[[#This Row],[Start_Time]])</f>
        <v>7</v>
      </c>
      <c r="H5558" t="str">
        <f>US_Accidents_Dec20_updated[[#This Row],[Description]]</f>
        <v>Ramp closed to Yosemite St/Exit 2 - Road closed due to accident.</v>
      </c>
      <c r="I5558" t="s">
        <v>50</v>
      </c>
      <c r="J5558">
        <f>IF(US_Accidents_Dec20_updated[[#This Row],[Visibility(mi)]]&gt;30, 30, MROUND(US_Accidents_Dec20_updated[[#This Row],[Visibility(mi)]],5))</f>
        <v>10</v>
      </c>
      <c r="K5558">
        <f>MROUND(US_Accidents_Dec20_updated[[#This Row],[Wind_Speed(mph)]],5)</f>
        <v>5</v>
      </c>
      <c r="L5558">
        <f>IF(US_Accidents_Dec20_updated[[#This Row],[Precipitation(in)]]&gt;0.1, 0.1, US_Accidents_Dec20_updated[[#This Row],[Precipitation(in)]])</f>
        <v>0</v>
      </c>
    </row>
    <row r="5559" spans="1:12" x14ac:dyDescent="0.25">
      <c r="A5559" t="str">
        <f>US_Accidents_Dec20_updated[[#This Row],[ID]]</f>
        <v>A-4223462</v>
      </c>
      <c r="B5559">
        <f>US_Accidents_Dec20_updated[[#This Row],[Start_Lat]]</f>
        <v>39.637914000000002</v>
      </c>
      <c r="C5559">
        <f>US_Accidents_Dec20_updated[[#This Row],[Start_Lng]]</f>
        <v>-104.88852300000001</v>
      </c>
      <c r="D5559">
        <f>US_Accidents_Dec20_updated[[#This Row],[Severity]]-1</f>
        <v>3</v>
      </c>
      <c r="E5559">
        <f>HOUR(US_Accidents_Dec20_updated[[#This Row],[Start_Time]])</f>
        <v>6</v>
      </c>
      <c r="F5559">
        <f>DAY(US_Accidents_Dec20_updated[[#This Row],[Start_Time]])</f>
        <v>21</v>
      </c>
      <c r="G5559">
        <f>MONTH(US_Accidents_Dec20_updated[[#This Row],[Start_Time]])</f>
        <v>7</v>
      </c>
      <c r="H5559" t="str">
        <f>US_Accidents_Dec20_updated[[#This Row],[Description]]</f>
        <v>Closed between I-225 and I-25/Exit 1 - Road closed due to accident.</v>
      </c>
      <c r="I5559" t="s">
        <v>50</v>
      </c>
      <c r="J5559">
        <f>IF(US_Accidents_Dec20_updated[[#This Row],[Visibility(mi)]]&gt;30, 30, MROUND(US_Accidents_Dec20_updated[[#This Row],[Visibility(mi)]],5))</f>
        <v>10</v>
      </c>
      <c r="K5559">
        <f>MROUND(US_Accidents_Dec20_updated[[#This Row],[Wind_Speed(mph)]],5)</f>
        <v>5</v>
      </c>
      <c r="L5559">
        <f>IF(US_Accidents_Dec20_updated[[#This Row],[Precipitation(in)]]&gt;0.1, 0.1, US_Accidents_Dec20_updated[[#This Row],[Precipitation(in)]])</f>
        <v>0</v>
      </c>
    </row>
    <row r="5560" spans="1:12" x14ac:dyDescent="0.25">
      <c r="A5560" t="str">
        <f>US_Accidents_Dec20_updated[[#This Row],[ID]]</f>
        <v>A-4223469</v>
      </c>
      <c r="B5560">
        <f>US_Accidents_Dec20_updated[[#This Row],[Start_Lat]]</f>
        <v>39.289102</v>
      </c>
      <c r="C5560">
        <f>US_Accidents_Dec20_updated[[#This Row],[Start_Lng]]</f>
        <v>-104.895833</v>
      </c>
      <c r="D5560">
        <f>US_Accidents_Dec20_updated[[#This Row],[Severity]]-1</f>
        <v>2</v>
      </c>
      <c r="E5560">
        <f>HOUR(US_Accidents_Dec20_updated[[#This Row],[Start_Time]])</f>
        <v>11</v>
      </c>
      <c r="F5560">
        <f>DAY(US_Accidents_Dec20_updated[[#This Row],[Start_Time]])</f>
        <v>21</v>
      </c>
      <c r="G5560">
        <f>MONTH(US_Accidents_Dec20_updated[[#This Row],[Start_Time]])</f>
        <v>7</v>
      </c>
      <c r="H5560" t="str">
        <f>US_Accidents_Dec20_updated[[#This Row],[Description]]</f>
        <v>At Tomah Rd/Exit 174 - Accident.</v>
      </c>
      <c r="I5560" t="s">
        <v>50</v>
      </c>
      <c r="J5560">
        <f>IF(US_Accidents_Dec20_updated[[#This Row],[Visibility(mi)]]&gt;30, 30, MROUND(US_Accidents_Dec20_updated[[#This Row],[Visibility(mi)]],5))</f>
        <v>10</v>
      </c>
      <c r="K5560">
        <f>MROUND(US_Accidents_Dec20_updated[[#This Row],[Wind_Speed(mph)]],5)</f>
        <v>5</v>
      </c>
      <c r="L5560">
        <f>IF(US_Accidents_Dec20_updated[[#This Row],[Precipitation(in)]]&gt;0.1, 0.1, US_Accidents_Dec20_updated[[#This Row],[Precipitation(in)]])</f>
        <v>0</v>
      </c>
    </row>
    <row r="5561" spans="1:12" x14ac:dyDescent="0.25">
      <c r="A5561" t="str">
        <f>US_Accidents_Dec20_updated[[#This Row],[ID]]</f>
        <v>A-4223473</v>
      </c>
      <c r="B5561">
        <f>US_Accidents_Dec20_updated[[#This Row],[Start_Lat]]</f>
        <v>39.749839999999999</v>
      </c>
      <c r="C5561">
        <f>US_Accidents_Dec20_updated[[#This Row],[Start_Lng]]</f>
        <v>-105.01721999999999</v>
      </c>
      <c r="D5561">
        <f>US_Accidents_Dec20_updated[[#This Row],[Severity]]-1</f>
        <v>2</v>
      </c>
      <c r="E5561">
        <f>HOUR(US_Accidents_Dec20_updated[[#This Row],[Start_Time]])</f>
        <v>12</v>
      </c>
      <c r="F5561">
        <f>DAY(US_Accidents_Dec20_updated[[#This Row],[Start_Time]])</f>
        <v>21</v>
      </c>
      <c r="G5561">
        <f>MONTH(US_Accidents_Dec20_updated[[#This Row],[Start_Time]])</f>
        <v>7</v>
      </c>
      <c r="H5561" t="str">
        <f>US_Accidents_Dec20_updated[[#This Row],[Description]]</f>
        <v>At 23rd Ave/Exit 211 - Accident.</v>
      </c>
      <c r="I5561" t="s">
        <v>50</v>
      </c>
      <c r="J5561">
        <f>IF(US_Accidents_Dec20_updated[[#This Row],[Visibility(mi)]]&gt;30, 30, MROUND(US_Accidents_Dec20_updated[[#This Row],[Visibility(mi)]],5))</f>
        <v>10</v>
      </c>
      <c r="K5561">
        <f>MROUND(US_Accidents_Dec20_updated[[#This Row],[Wind_Speed(mph)]],5)</f>
        <v>5</v>
      </c>
      <c r="L5561">
        <f>IF(US_Accidents_Dec20_updated[[#This Row],[Precipitation(in)]]&gt;0.1, 0.1, US_Accidents_Dec20_updated[[#This Row],[Precipitation(in)]])</f>
        <v>0</v>
      </c>
    </row>
    <row r="5562" spans="1:12" x14ac:dyDescent="0.25">
      <c r="A5562" t="str">
        <f>US_Accidents_Dec20_updated[[#This Row],[ID]]</f>
        <v>A-4223476</v>
      </c>
      <c r="B5562">
        <f>US_Accidents_Dec20_updated[[#This Row],[Start_Lat]]</f>
        <v>40.359789999999997</v>
      </c>
      <c r="C5562">
        <f>US_Accidents_Dec20_updated[[#This Row],[Start_Lng]]</f>
        <v>-104.98377000000001</v>
      </c>
      <c r="D5562">
        <f>US_Accidents_Dec20_updated[[#This Row],[Severity]]-1</f>
        <v>2</v>
      </c>
      <c r="E5562">
        <f>HOUR(US_Accidents_Dec20_updated[[#This Row],[Start_Time]])</f>
        <v>12</v>
      </c>
      <c r="F5562">
        <f>DAY(US_Accidents_Dec20_updated[[#This Row],[Start_Time]])</f>
        <v>21</v>
      </c>
      <c r="G5562">
        <f>MONTH(US_Accidents_Dec20_updated[[#This Row],[Start_Time]])</f>
        <v>7</v>
      </c>
      <c r="H5562" t="str">
        <f>US_Accidents_Dec20_updated[[#This Row],[Description]]</f>
        <v>At CR-16/Exit 254 - Accident.</v>
      </c>
      <c r="I5562" t="s">
        <v>50</v>
      </c>
      <c r="J5562">
        <f>IF(US_Accidents_Dec20_updated[[#This Row],[Visibility(mi)]]&gt;30, 30, MROUND(US_Accidents_Dec20_updated[[#This Row],[Visibility(mi)]],5))</f>
        <v>10</v>
      </c>
      <c r="K5562">
        <f>MROUND(US_Accidents_Dec20_updated[[#This Row],[Wind_Speed(mph)]],5)</f>
        <v>5</v>
      </c>
      <c r="L5562">
        <f>IF(US_Accidents_Dec20_updated[[#This Row],[Precipitation(in)]]&gt;0.1, 0.1, US_Accidents_Dec20_updated[[#This Row],[Precipitation(in)]])</f>
        <v>0</v>
      </c>
    </row>
    <row r="5563" spans="1:12" x14ac:dyDescent="0.25">
      <c r="A5563" t="str">
        <f>US_Accidents_Dec20_updated[[#This Row],[ID]]</f>
        <v>A-4223477</v>
      </c>
      <c r="B5563">
        <f>US_Accidents_Dec20_updated[[#This Row],[Start_Lat]]</f>
        <v>39.563969999999998</v>
      </c>
      <c r="C5563">
        <f>US_Accidents_Dec20_updated[[#This Row],[Start_Lng]]</f>
        <v>-104.905226</v>
      </c>
      <c r="D5563">
        <f>US_Accidents_Dec20_updated[[#This Row],[Severity]]-1</f>
        <v>2</v>
      </c>
      <c r="E5563">
        <f>HOUR(US_Accidents_Dec20_updated[[#This Row],[Start_Time]])</f>
        <v>14</v>
      </c>
      <c r="F5563">
        <f>DAY(US_Accidents_Dec20_updated[[#This Row],[Start_Time]])</f>
        <v>21</v>
      </c>
      <c r="G5563">
        <f>MONTH(US_Accidents_Dec20_updated[[#This Row],[Start_Time]])</f>
        <v>7</v>
      </c>
      <c r="H5563" t="str">
        <f>US_Accidents_Dec20_updated[[#This Row],[Description]]</f>
        <v>At Quebec St - Accident.</v>
      </c>
      <c r="I5563" t="s">
        <v>50</v>
      </c>
      <c r="J5563">
        <f>IF(US_Accidents_Dec20_updated[[#This Row],[Visibility(mi)]]&gt;30, 30, MROUND(US_Accidents_Dec20_updated[[#This Row],[Visibility(mi)]],5))</f>
        <v>10</v>
      </c>
      <c r="K5563">
        <f>MROUND(US_Accidents_Dec20_updated[[#This Row],[Wind_Speed(mph)]],5)</f>
        <v>15</v>
      </c>
      <c r="L5563">
        <f>IF(US_Accidents_Dec20_updated[[#This Row],[Precipitation(in)]]&gt;0.1, 0.1, US_Accidents_Dec20_updated[[#This Row],[Precipitation(in)]])</f>
        <v>0</v>
      </c>
    </row>
    <row r="5564" spans="1:12" x14ac:dyDescent="0.25">
      <c r="A5564" t="str">
        <f>US_Accidents_Dec20_updated[[#This Row],[ID]]</f>
        <v>A-4223478</v>
      </c>
      <c r="B5564">
        <f>US_Accidents_Dec20_updated[[#This Row],[Start_Lat]]</f>
        <v>39.093961999999998</v>
      </c>
      <c r="C5564">
        <f>US_Accidents_Dec20_updated[[#This Row],[Start_Lng]]</f>
        <v>-104.862951</v>
      </c>
      <c r="D5564">
        <f>US_Accidents_Dec20_updated[[#This Row],[Severity]]-1</f>
        <v>2</v>
      </c>
      <c r="E5564">
        <f>HOUR(US_Accidents_Dec20_updated[[#This Row],[Start_Time]])</f>
        <v>13</v>
      </c>
      <c r="F5564">
        <f>DAY(US_Accidents_Dec20_updated[[#This Row],[Start_Time]])</f>
        <v>21</v>
      </c>
      <c r="G5564">
        <f>MONTH(US_Accidents_Dec20_updated[[#This Row],[Start_Time]])</f>
        <v>7</v>
      </c>
      <c r="H5564" t="str">
        <f>US_Accidents_Dec20_updated[[#This Row],[Description]]</f>
        <v>At County Line Rd/Exit 163 - Accident.</v>
      </c>
      <c r="I5564" t="s">
        <v>50</v>
      </c>
      <c r="J5564">
        <f>IF(US_Accidents_Dec20_updated[[#This Row],[Visibility(mi)]]&gt;30, 30, MROUND(US_Accidents_Dec20_updated[[#This Row],[Visibility(mi)]],5))</f>
        <v>10</v>
      </c>
      <c r="K5564">
        <f>MROUND(US_Accidents_Dec20_updated[[#This Row],[Wind_Speed(mph)]],5)</f>
        <v>10</v>
      </c>
      <c r="L5564">
        <f>IF(US_Accidents_Dec20_updated[[#This Row],[Precipitation(in)]]&gt;0.1, 0.1, US_Accidents_Dec20_updated[[#This Row],[Precipitation(in)]])</f>
        <v>0</v>
      </c>
    </row>
    <row r="5565" spans="1:12" x14ac:dyDescent="0.25">
      <c r="A5565" t="str">
        <f>US_Accidents_Dec20_updated[[#This Row],[ID]]</f>
        <v>A-4223479</v>
      </c>
      <c r="B5565">
        <f>US_Accidents_Dec20_updated[[#This Row],[Start_Lat]]</f>
        <v>39.863804000000002</v>
      </c>
      <c r="C5565">
        <f>US_Accidents_Dec20_updated[[#This Row],[Start_Lng]]</f>
        <v>-104.98748000000001</v>
      </c>
      <c r="D5565">
        <f>US_Accidents_Dec20_updated[[#This Row],[Severity]]-1</f>
        <v>2</v>
      </c>
      <c r="E5565">
        <f>HOUR(US_Accidents_Dec20_updated[[#This Row],[Start_Time]])</f>
        <v>13</v>
      </c>
      <c r="F5565">
        <f>DAY(US_Accidents_Dec20_updated[[#This Row],[Start_Time]])</f>
        <v>21</v>
      </c>
      <c r="G5565">
        <f>MONTH(US_Accidents_Dec20_updated[[#This Row],[Start_Time]])</f>
        <v>7</v>
      </c>
      <c r="H5565" t="str">
        <f>US_Accidents_Dec20_updated[[#This Row],[Description]]</f>
        <v>At Thornton Pky/Exit 220 - Accident.</v>
      </c>
      <c r="I5565" t="s">
        <v>50</v>
      </c>
      <c r="J5565">
        <f>IF(US_Accidents_Dec20_updated[[#This Row],[Visibility(mi)]]&gt;30, 30, MROUND(US_Accidents_Dec20_updated[[#This Row],[Visibility(mi)]],5))</f>
        <v>10</v>
      </c>
      <c r="K5565">
        <f>MROUND(US_Accidents_Dec20_updated[[#This Row],[Wind_Speed(mph)]],5)</f>
        <v>5</v>
      </c>
      <c r="L5565">
        <f>IF(US_Accidents_Dec20_updated[[#This Row],[Precipitation(in)]]&gt;0.1, 0.1, US_Accidents_Dec20_updated[[#This Row],[Precipitation(in)]])</f>
        <v>0</v>
      </c>
    </row>
    <row r="5566" spans="1:12" x14ac:dyDescent="0.25">
      <c r="A5566" t="str">
        <f>US_Accidents_Dec20_updated[[#This Row],[ID]]</f>
        <v>A-4223486</v>
      </c>
      <c r="B5566">
        <f>US_Accidents_Dec20_updated[[#This Row],[Start_Lat]]</f>
        <v>40.212234000000002</v>
      </c>
      <c r="C5566">
        <f>US_Accidents_Dec20_updated[[#This Row],[Start_Lng]]</f>
        <v>-104.97987000000001</v>
      </c>
      <c r="D5566">
        <f>US_Accidents_Dec20_updated[[#This Row],[Severity]]-1</f>
        <v>2</v>
      </c>
      <c r="E5566">
        <f>HOUR(US_Accidents_Dec20_updated[[#This Row],[Start_Time]])</f>
        <v>15</v>
      </c>
      <c r="F5566">
        <f>DAY(US_Accidents_Dec20_updated[[#This Row],[Start_Time]])</f>
        <v>21</v>
      </c>
      <c r="G5566">
        <f>MONTH(US_Accidents_Dec20_updated[[#This Row],[Start_Time]])</f>
        <v>7</v>
      </c>
      <c r="H5566" t="str">
        <f>US_Accidents_Dec20_updated[[#This Row],[Description]]</f>
        <v>At CR-34/Exit 245 - Accident.</v>
      </c>
      <c r="I5566" t="s">
        <v>50</v>
      </c>
      <c r="J5566">
        <f>IF(US_Accidents_Dec20_updated[[#This Row],[Visibility(mi)]]&gt;30, 30, MROUND(US_Accidents_Dec20_updated[[#This Row],[Visibility(mi)]],5))</f>
        <v>5</v>
      </c>
      <c r="K5566">
        <f>MROUND(US_Accidents_Dec20_updated[[#This Row],[Wind_Speed(mph)]],5)</f>
        <v>5</v>
      </c>
      <c r="L5566">
        <f>IF(US_Accidents_Dec20_updated[[#This Row],[Precipitation(in)]]&gt;0.1, 0.1, US_Accidents_Dec20_updated[[#This Row],[Precipitation(in)]])</f>
        <v>0</v>
      </c>
    </row>
    <row r="5567" spans="1:12" x14ac:dyDescent="0.25">
      <c r="A5567" t="str">
        <f>US_Accidents_Dec20_updated[[#This Row],[ID]]</f>
        <v>A-4223487</v>
      </c>
      <c r="B5567">
        <f>US_Accidents_Dec20_updated[[#This Row],[Start_Lat]]</f>
        <v>39.244681999999997</v>
      </c>
      <c r="C5567">
        <f>US_Accidents_Dec20_updated[[#This Row],[Start_Lng]]</f>
        <v>-104.879462</v>
      </c>
      <c r="D5567">
        <f>US_Accidents_Dec20_updated[[#This Row],[Severity]]-1</f>
        <v>2</v>
      </c>
      <c r="E5567">
        <f>HOUR(US_Accidents_Dec20_updated[[#This Row],[Start_Time]])</f>
        <v>15</v>
      </c>
      <c r="F5567">
        <f>DAY(US_Accidents_Dec20_updated[[#This Row],[Start_Time]])</f>
        <v>21</v>
      </c>
      <c r="G5567">
        <f>MONTH(US_Accidents_Dec20_updated[[#This Row],[Start_Time]])</f>
        <v>7</v>
      </c>
      <c r="H5567" t="str">
        <f>US_Accidents_Dec20_updated[[#This Row],[Description]]</f>
        <v>At Upper Lake Gulch Rd/Exit 172 - Accident.</v>
      </c>
      <c r="I5567" t="s">
        <v>50</v>
      </c>
      <c r="J5567">
        <f>IF(US_Accidents_Dec20_updated[[#This Row],[Visibility(mi)]]&gt;30, 30, MROUND(US_Accidents_Dec20_updated[[#This Row],[Visibility(mi)]],5))</f>
        <v>10</v>
      </c>
      <c r="K5567">
        <f>MROUND(US_Accidents_Dec20_updated[[#This Row],[Wind_Speed(mph)]],5)</f>
        <v>10</v>
      </c>
      <c r="L5567">
        <f>IF(US_Accidents_Dec20_updated[[#This Row],[Precipitation(in)]]&gt;0.1, 0.1, US_Accidents_Dec20_updated[[#This Row],[Precipitation(in)]])</f>
        <v>0</v>
      </c>
    </row>
    <row r="5568" spans="1:12" x14ac:dyDescent="0.25">
      <c r="A5568" t="str">
        <f>US_Accidents_Dec20_updated[[#This Row],[ID]]</f>
        <v>A-4223488</v>
      </c>
      <c r="B5568">
        <f>US_Accidents_Dec20_updated[[#This Row],[Start_Lat]]</f>
        <v>39.825524999999999</v>
      </c>
      <c r="C5568">
        <f>US_Accidents_Dec20_updated[[#This Row],[Start_Lng]]</f>
        <v>-104.98286</v>
      </c>
      <c r="D5568">
        <f>US_Accidents_Dec20_updated[[#This Row],[Severity]]-1</f>
        <v>2</v>
      </c>
      <c r="E5568">
        <f>HOUR(US_Accidents_Dec20_updated[[#This Row],[Start_Time]])</f>
        <v>17</v>
      </c>
      <c r="F5568">
        <f>DAY(US_Accidents_Dec20_updated[[#This Row],[Start_Time]])</f>
        <v>21</v>
      </c>
      <c r="G5568">
        <f>MONTH(US_Accidents_Dec20_updated[[#This Row],[Start_Time]])</f>
        <v>7</v>
      </c>
      <c r="H5568" t="str">
        <f>US_Accidents_Dec20_updated[[#This Row],[Description]]</f>
        <v>At I-25 (North) - Accident.</v>
      </c>
      <c r="I5568" t="s">
        <v>50</v>
      </c>
      <c r="J5568">
        <f>IF(US_Accidents_Dec20_updated[[#This Row],[Visibility(mi)]]&gt;30, 30, MROUND(US_Accidents_Dec20_updated[[#This Row],[Visibility(mi)]],5))</f>
        <v>25</v>
      </c>
      <c r="K5568">
        <f>MROUND(US_Accidents_Dec20_updated[[#This Row],[Wind_Speed(mph)]],5)</f>
        <v>10</v>
      </c>
      <c r="L5568">
        <f>IF(US_Accidents_Dec20_updated[[#This Row],[Precipitation(in)]]&gt;0.1, 0.1, US_Accidents_Dec20_updated[[#This Row],[Precipitation(in)]])</f>
        <v>0</v>
      </c>
    </row>
    <row r="5569" spans="1:12" x14ac:dyDescent="0.25">
      <c r="A5569" t="str">
        <f>US_Accidents_Dec20_updated[[#This Row],[ID]]</f>
        <v>A-4223490</v>
      </c>
      <c r="B5569">
        <f>US_Accidents_Dec20_updated[[#This Row],[Start_Lat]]</f>
        <v>39.082639</v>
      </c>
      <c r="C5569">
        <f>US_Accidents_Dec20_updated[[#This Row],[Start_Lng]]</f>
        <v>-104.86051</v>
      </c>
      <c r="D5569">
        <f>US_Accidents_Dec20_updated[[#This Row],[Severity]]-1</f>
        <v>2</v>
      </c>
      <c r="E5569">
        <f>HOUR(US_Accidents_Dec20_updated[[#This Row],[Start_Time]])</f>
        <v>17</v>
      </c>
      <c r="F5569">
        <f>DAY(US_Accidents_Dec20_updated[[#This Row],[Start_Time]])</f>
        <v>21</v>
      </c>
      <c r="G5569">
        <f>MONTH(US_Accidents_Dec20_updated[[#This Row],[Start_Time]])</f>
        <v>7</v>
      </c>
      <c r="H5569" t="str">
        <f>US_Accidents_Dec20_updated[[#This Row],[Description]]</f>
        <v>At Baptist Rd/Exit 158 - Accident.</v>
      </c>
      <c r="I5569" t="s">
        <v>50</v>
      </c>
      <c r="J5569">
        <f>IF(US_Accidents_Dec20_updated[[#This Row],[Visibility(mi)]]&gt;30, 30, MROUND(US_Accidents_Dec20_updated[[#This Row],[Visibility(mi)]],5))</f>
        <v>10</v>
      </c>
      <c r="K5569">
        <f>MROUND(US_Accidents_Dec20_updated[[#This Row],[Wind_Speed(mph)]],5)</f>
        <v>5</v>
      </c>
      <c r="L5569">
        <f>IF(US_Accidents_Dec20_updated[[#This Row],[Precipitation(in)]]&gt;0.1, 0.1, US_Accidents_Dec20_updated[[#This Row],[Precipitation(in)]])</f>
        <v>0</v>
      </c>
    </row>
    <row r="5570" spans="1:12" x14ac:dyDescent="0.25">
      <c r="A5570" t="str">
        <f>US_Accidents_Dec20_updated[[#This Row],[ID]]</f>
        <v>A-4223502</v>
      </c>
      <c r="B5570">
        <f>US_Accidents_Dec20_updated[[#This Row],[Start_Lat]]</f>
        <v>39.819989999999997</v>
      </c>
      <c r="C5570">
        <f>US_Accidents_Dec20_updated[[#This Row],[Start_Lng]]</f>
        <v>-104.97922</v>
      </c>
      <c r="D5570">
        <f>US_Accidents_Dec20_updated[[#This Row],[Severity]]-1</f>
        <v>2</v>
      </c>
      <c r="E5570">
        <f>HOUR(US_Accidents_Dec20_updated[[#This Row],[Start_Time]])</f>
        <v>22</v>
      </c>
      <c r="F5570">
        <f>DAY(US_Accidents_Dec20_updated[[#This Row],[Start_Time]])</f>
        <v>21</v>
      </c>
      <c r="G5570">
        <f>MONTH(US_Accidents_Dec20_updated[[#This Row],[Start_Time]])</f>
        <v>7</v>
      </c>
      <c r="H5570" t="str">
        <f>US_Accidents_Dec20_updated[[#This Row],[Description]]</f>
        <v>At I-25/Exit 5 - Accident.</v>
      </c>
      <c r="I5570" t="s">
        <v>1203</v>
      </c>
      <c r="J5570">
        <f>IF(US_Accidents_Dec20_updated[[#This Row],[Visibility(mi)]]&gt;30, 30, MROUND(US_Accidents_Dec20_updated[[#This Row],[Visibility(mi)]],5))</f>
        <v>10</v>
      </c>
      <c r="K5570">
        <f>MROUND(US_Accidents_Dec20_updated[[#This Row],[Wind_Speed(mph)]],5)</f>
        <v>10</v>
      </c>
      <c r="L5570">
        <f>IF(US_Accidents_Dec20_updated[[#This Row],[Precipitation(in)]]&gt;0.1, 0.1, US_Accidents_Dec20_updated[[#This Row],[Precipitation(in)]])</f>
        <v>0</v>
      </c>
    </row>
    <row r="5571" spans="1:12" x14ac:dyDescent="0.25">
      <c r="A5571" t="str">
        <f>US_Accidents_Dec20_updated[[#This Row],[ID]]</f>
        <v>A-4223503</v>
      </c>
      <c r="B5571">
        <f>US_Accidents_Dec20_updated[[#This Row],[Start_Lat]]</f>
        <v>39.82452</v>
      </c>
      <c r="C5571">
        <f>US_Accidents_Dec20_updated[[#This Row],[Start_Lng]]</f>
        <v>-104.95921</v>
      </c>
      <c r="D5571">
        <f>US_Accidents_Dec20_updated[[#This Row],[Severity]]-1</f>
        <v>2</v>
      </c>
      <c r="E5571">
        <f>HOUR(US_Accidents_Dec20_updated[[#This Row],[Start_Time]])</f>
        <v>22</v>
      </c>
      <c r="F5571">
        <f>DAY(US_Accidents_Dec20_updated[[#This Row],[Start_Time]])</f>
        <v>21</v>
      </c>
      <c r="G5571">
        <f>MONTH(US_Accidents_Dec20_updated[[#This Row],[Start_Time]])</f>
        <v>7</v>
      </c>
      <c r="H5571" t="str">
        <f>US_Accidents_Dec20_updated[[#This Row],[Description]]</f>
        <v>Between CO-224/74th Ave/Exit 8 and I-25/Exit 5 - Accident. Right lane blocked.</v>
      </c>
      <c r="I5571" t="s">
        <v>9694</v>
      </c>
      <c r="J5571">
        <f>IF(US_Accidents_Dec20_updated[[#This Row],[Visibility(mi)]]&gt;30, 30, MROUND(US_Accidents_Dec20_updated[[#This Row],[Visibility(mi)]],5))</f>
        <v>10</v>
      </c>
      <c r="K5571">
        <f>MROUND(US_Accidents_Dec20_updated[[#This Row],[Wind_Speed(mph)]],5)</f>
        <v>10</v>
      </c>
      <c r="L5571">
        <f>IF(US_Accidents_Dec20_updated[[#This Row],[Precipitation(in)]]&gt;0.1, 0.1, US_Accidents_Dec20_updated[[#This Row],[Precipitation(in)]])</f>
        <v>0</v>
      </c>
    </row>
    <row r="5572" spans="1:12" x14ac:dyDescent="0.25">
      <c r="A5572" t="str">
        <f>US_Accidents_Dec20_updated[[#This Row],[ID]]</f>
        <v>A-4223889</v>
      </c>
      <c r="B5572">
        <f>US_Accidents_Dec20_updated[[#This Row],[Start_Lat]]</f>
        <v>39.82452</v>
      </c>
      <c r="C5572">
        <f>US_Accidents_Dec20_updated[[#This Row],[Start_Lng]]</f>
        <v>-104.95921</v>
      </c>
      <c r="D5572">
        <f>US_Accidents_Dec20_updated[[#This Row],[Severity]]-1</f>
        <v>1</v>
      </c>
      <c r="E5572">
        <f>HOUR(US_Accidents_Dec20_updated[[#This Row],[Start_Time]])</f>
        <v>5</v>
      </c>
      <c r="F5572">
        <f>DAY(US_Accidents_Dec20_updated[[#This Row],[Start_Time]])</f>
        <v>22</v>
      </c>
      <c r="G5572">
        <f>MONTH(US_Accidents_Dec20_updated[[#This Row],[Start_Time]])</f>
        <v>7</v>
      </c>
      <c r="H5572" t="str">
        <f>US_Accidents_Dec20_updated[[#This Row],[Description]]</f>
        <v>Between I-270/Exit 6 and I-25/Exit 5 - Accident. Right lane blocked.</v>
      </c>
      <c r="I5572" t="s">
        <v>50</v>
      </c>
      <c r="J5572">
        <f>IF(US_Accidents_Dec20_updated[[#This Row],[Visibility(mi)]]&gt;30, 30, MROUND(US_Accidents_Dec20_updated[[#This Row],[Visibility(mi)]],5))</f>
        <v>10</v>
      </c>
      <c r="K5572">
        <f>MROUND(US_Accidents_Dec20_updated[[#This Row],[Wind_Speed(mph)]],5)</f>
        <v>10</v>
      </c>
      <c r="L5572">
        <f>IF(US_Accidents_Dec20_updated[[#This Row],[Precipitation(in)]]&gt;0.1, 0.1, US_Accidents_Dec20_updated[[#This Row],[Precipitation(in)]])</f>
        <v>0</v>
      </c>
    </row>
    <row r="5573" spans="1:12" x14ac:dyDescent="0.25">
      <c r="A5573" t="str">
        <f>US_Accidents_Dec20_updated[[#This Row],[ID]]</f>
        <v>A-4223901</v>
      </c>
      <c r="B5573">
        <f>US_Accidents_Dec20_updated[[#This Row],[Start_Lat]]</f>
        <v>39.780791999999998</v>
      </c>
      <c r="C5573">
        <f>US_Accidents_Dec20_updated[[#This Row],[Start_Lng]]</f>
        <v>-104.992666</v>
      </c>
      <c r="D5573">
        <f>US_Accidents_Dec20_updated[[#This Row],[Severity]]-1</f>
        <v>2</v>
      </c>
      <c r="E5573">
        <f>HOUR(US_Accidents_Dec20_updated[[#This Row],[Start_Time]])</f>
        <v>9</v>
      </c>
      <c r="F5573">
        <f>DAY(US_Accidents_Dec20_updated[[#This Row],[Start_Time]])</f>
        <v>22</v>
      </c>
      <c r="G5573">
        <f>MONTH(US_Accidents_Dec20_updated[[#This Row],[Start_Time]])</f>
        <v>7</v>
      </c>
      <c r="H5573" t="str">
        <f>US_Accidents_Dec20_updated[[#This Row],[Description]]</f>
        <v>At I-25/US-87/Valley Hwy/Exit 274 - Accident.</v>
      </c>
      <c r="I5573" t="s">
        <v>50</v>
      </c>
      <c r="J5573">
        <f>IF(US_Accidents_Dec20_updated[[#This Row],[Visibility(mi)]]&gt;30, 30, MROUND(US_Accidents_Dec20_updated[[#This Row],[Visibility(mi)]],5))</f>
        <v>5</v>
      </c>
      <c r="K5573">
        <f>MROUND(US_Accidents_Dec20_updated[[#This Row],[Wind_Speed(mph)]],5)</f>
        <v>0</v>
      </c>
      <c r="L5573">
        <f>IF(US_Accidents_Dec20_updated[[#This Row],[Precipitation(in)]]&gt;0.1, 0.1, US_Accidents_Dec20_updated[[#This Row],[Precipitation(in)]])</f>
        <v>0</v>
      </c>
    </row>
    <row r="5574" spans="1:12" x14ac:dyDescent="0.25">
      <c r="A5574" t="str">
        <f>US_Accidents_Dec20_updated[[#This Row],[ID]]</f>
        <v>A-4223902</v>
      </c>
      <c r="B5574">
        <f>US_Accidents_Dec20_updated[[#This Row],[Start_Lat]]</f>
        <v>39.778410000000001</v>
      </c>
      <c r="C5574">
        <f>US_Accidents_Dec20_updated[[#This Row],[Start_Lng]]</f>
        <v>-104.91289</v>
      </c>
      <c r="D5574">
        <f>US_Accidents_Dec20_updated[[#This Row],[Severity]]-1</f>
        <v>2</v>
      </c>
      <c r="E5574">
        <f>HOUR(US_Accidents_Dec20_updated[[#This Row],[Start_Time]])</f>
        <v>8</v>
      </c>
      <c r="F5574">
        <f>DAY(US_Accidents_Dec20_updated[[#This Row],[Start_Time]])</f>
        <v>22</v>
      </c>
      <c r="G5574">
        <f>MONTH(US_Accidents_Dec20_updated[[#This Row],[Start_Time]])</f>
        <v>7</v>
      </c>
      <c r="H5574" t="str">
        <f>US_Accidents_Dec20_updated[[#This Row],[Description]]</f>
        <v>At Dahlia St/Exit 277 - Accident.</v>
      </c>
      <c r="I5574" t="s">
        <v>50</v>
      </c>
      <c r="J5574">
        <f>IF(US_Accidents_Dec20_updated[[#This Row],[Visibility(mi)]]&gt;30, 30, MROUND(US_Accidents_Dec20_updated[[#This Row],[Visibility(mi)]],5))</f>
        <v>5</v>
      </c>
      <c r="K5574">
        <f>MROUND(US_Accidents_Dec20_updated[[#This Row],[Wind_Speed(mph)]],5)</f>
        <v>0</v>
      </c>
      <c r="L5574">
        <f>IF(US_Accidents_Dec20_updated[[#This Row],[Precipitation(in)]]&gt;0.1, 0.1, US_Accidents_Dec20_updated[[#This Row],[Precipitation(in)]])</f>
        <v>0</v>
      </c>
    </row>
    <row r="5575" spans="1:12" x14ac:dyDescent="0.25">
      <c r="A5575" t="str">
        <f>US_Accidents_Dec20_updated[[#This Row],[ID]]</f>
        <v>A-4223904</v>
      </c>
      <c r="B5575">
        <f>US_Accidents_Dec20_updated[[#This Row],[Start_Lat]]</f>
        <v>39.492179999999998</v>
      </c>
      <c r="C5575">
        <f>US_Accidents_Dec20_updated[[#This Row],[Start_Lng]]</f>
        <v>-104.87318</v>
      </c>
      <c r="D5575">
        <f>US_Accidents_Dec20_updated[[#This Row],[Severity]]-1</f>
        <v>2</v>
      </c>
      <c r="E5575">
        <f>HOUR(US_Accidents_Dec20_updated[[#This Row],[Start_Time]])</f>
        <v>8</v>
      </c>
      <c r="F5575">
        <f>DAY(US_Accidents_Dec20_updated[[#This Row],[Start_Time]])</f>
        <v>22</v>
      </c>
      <c r="G5575">
        <f>MONTH(US_Accidents_Dec20_updated[[#This Row],[Start_Time]])</f>
        <v>7</v>
      </c>
      <c r="H5575" t="str">
        <f>US_Accidents_Dec20_updated[[#This Row],[Description]]</f>
        <v>At Ridgegate Pkwy/Exit 192 - Accident.</v>
      </c>
      <c r="I5575" t="s">
        <v>50</v>
      </c>
      <c r="J5575">
        <f>IF(US_Accidents_Dec20_updated[[#This Row],[Visibility(mi)]]&gt;30, 30, MROUND(US_Accidents_Dec20_updated[[#This Row],[Visibility(mi)]],5))</f>
        <v>10</v>
      </c>
      <c r="K5575">
        <f>MROUND(US_Accidents_Dec20_updated[[#This Row],[Wind_Speed(mph)]],5)</f>
        <v>5</v>
      </c>
      <c r="L5575">
        <f>IF(US_Accidents_Dec20_updated[[#This Row],[Precipitation(in)]]&gt;0.1, 0.1, US_Accidents_Dec20_updated[[#This Row],[Precipitation(in)]])</f>
        <v>0</v>
      </c>
    </row>
    <row r="5576" spans="1:12" x14ac:dyDescent="0.25">
      <c r="A5576" t="str">
        <f>US_Accidents_Dec20_updated[[#This Row],[ID]]</f>
        <v>A-4223906</v>
      </c>
      <c r="B5576">
        <f>US_Accidents_Dec20_updated[[#This Row],[Start_Lat]]</f>
        <v>38.822400000000002</v>
      </c>
      <c r="C5576">
        <f>US_Accidents_Dec20_updated[[#This Row],[Start_Lng]]</f>
        <v>-102.33237</v>
      </c>
      <c r="D5576">
        <f>US_Accidents_Dec20_updated[[#This Row],[Severity]]-1</f>
        <v>3</v>
      </c>
      <c r="E5576">
        <f>HOUR(US_Accidents_Dec20_updated[[#This Row],[Start_Time]])</f>
        <v>12</v>
      </c>
      <c r="F5576">
        <f>DAY(US_Accidents_Dec20_updated[[#This Row],[Start_Time]])</f>
        <v>22</v>
      </c>
      <c r="G5576">
        <f>MONTH(US_Accidents_Dec20_updated[[#This Row],[Start_Time]])</f>
        <v>7</v>
      </c>
      <c r="H5576" t="str">
        <f>US_Accidents_Dec20_updated[[#This Row],[Description]]</f>
        <v>Closed between US-385 and County Road 47 - Road closed due to accident.</v>
      </c>
      <c r="I5576" t="s">
        <v>50</v>
      </c>
      <c r="J5576">
        <f>IF(US_Accidents_Dec20_updated[[#This Row],[Visibility(mi)]]&gt;30, 30, MROUND(US_Accidents_Dec20_updated[[#This Row],[Visibility(mi)]],5))</f>
        <v>10</v>
      </c>
      <c r="K5576">
        <f>MROUND(US_Accidents_Dec20_updated[[#This Row],[Wind_Speed(mph)]],5)</f>
        <v>5</v>
      </c>
      <c r="L5576">
        <f>IF(US_Accidents_Dec20_updated[[#This Row],[Precipitation(in)]]&gt;0.1, 0.1, US_Accidents_Dec20_updated[[#This Row],[Precipitation(in)]])</f>
        <v>0</v>
      </c>
    </row>
    <row r="5577" spans="1:12" x14ac:dyDescent="0.25">
      <c r="A5577" t="str">
        <f>US_Accidents_Dec20_updated[[#This Row],[ID]]</f>
        <v>A-4223910</v>
      </c>
      <c r="B5577">
        <f>US_Accidents_Dec20_updated[[#This Row],[Start_Lat]]</f>
        <v>39.776688</v>
      </c>
      <c r="C5577">
        <f>US_Accidents_Dec20_updated[[#This Row],[Start_Lng]]</f>
        <v>-104.875799</v>
      </c>
      <c r="D5577">
        <f>US_Accidents_Dec20_updated[[#This Row],[Severity]]-1</f>
        <v>2</v>
      </c>
      <c r="E5577">
        <f>HOUR(US_Accidents_Dec20_updated[[#This Row],[Start_Time]])</f>
        <v>11</v>
      </c>
      <c r="F5577">
        <f>DAY(US_Accidents_Dec20_updated[[#This Row],[Start_Time]])</f>
        <v>22</v>
      </c>
      <c r="G5577">
        <f>MONTH(US_Accidents_Dec20_updated[[#This Row],[Start_Time]])</f>
        <v>7</v>
      </c>
      <c r="H5577" t="str">
        <f>US_Accidents_Dec20_updated[[#This Row],[Description]]</f>
        <v>At I-270/Exit 279 - Accident.</v>
      </c>
      <c r="I5577" t="s">
        <v>50</v>
      </c>
      <c r="J5577">
        <f>IF(US_Accidents_Dec20_updated[[#This Row],[Visibility(mi)]]&gt;30, 30, MROUND(US_Accidents_Dec20_updated[[#This Row],[Visibility(mi)]],5))</f>
        <v>10</v>
      </c>
      <c r="K5577">
        <f>MROUND(US_Accidents_Dec20_updated[[#This Row],[Wind_Speed(mph)]],5)</f>
        <v>5</v>
      </c>
      <c r="L5577">
        <f>IF(US_Accidents_Dec20_updated[[#This Row],[Precipitation(in)]]&gt;0.1, 0.1, US_Accidents_Dec20_updated[[#This Row],[Precipitation(in)]])</f>
        <v>0</v>
      </c>
    </row>
    <row r="5578" spans="1:12" x14ac:dyDescent="0.25">
      <c r="A5578" t="str">
        <f>US_Accidents_Dec20_updated[[#This Row],[ID]]</f>
        <v>A-4223911</v>
      </c>
      <c r="B5578">
        <f>US_Accidents_Dec20_updated[[#This Row],[Start_Lat]]</f>
        <v>39.645069999999997</v>
      </c>
      <c r="C5578">
        <f>US_Accidents_Dec20_updated[[#This Row],[Start_Lng]]</f>
        <v>-106.38209000000001</v>
      </c>
      <c r="D5578">
        <f>US_Accidents_Dec20_updated[[#This Row],[Severity]]-1</f>
        <v>2</v>
      </c>
      <c r="E5578">
        <f>HOUR(US_Accidents_Dec20_updated[[#This Row],[Start_Time]])</f>
        <v>11</v>
      </c>
      <c r="F5578">
        <f>DAY(US_Accidents_Dec20_updated[[#This Row],[Start_Time]])</f>
        <v>22</v>
      </c>
      <c r="G5578">
        <f>MONTH(US_Accidents_Dec20_updated[[#This Row],[Start_Time]])</f>
        <v>7</v>
      </c>
      <c r="H5578" t="str">
        <f>US_Accidents_Dec20_updated[[#This Row],[Description]]</f>
        <v>At Vail Rd/Exit 176 - Accident.</v>
      </c>
      <c r="I5578" t="s">
        <v>50</v>
      </c>
      <c r="J5578">
        <f>IF(US_Accidents_Dec20_updated[[#This Row],[Visibility(mi)]]&gt;30, 30, MROUND(US_Accidents_Dec20_updated[[#This Row],[Visibility(mi)]],5))</f>
        <v>10</v>
      </c>
      <c r="K5578">
        <f>MROUND(US_Accidents_Dec20_updated[[#This Row],[Wind_Speed(mph)]],5)</f>
        <v>10</v>
      </c>
      <c r="L5578">
        <f>IF(US_Accidents_Dec20_updated[[#This Row],[Precipitation(in)]]&gt;0.1, 0.1, US_Accidents_Dec20_updated[[#This Row],[Precipitation(in)]])</f>
        <v>0</v>
      </c>
    </row>
    <row r="5579" spans="1:12" x14ac:dyDescent="0.25">
      <c r="A5579" t="str">
        <f>US_Accidents_Dec20_updated[[#This Row],[ID]]</f>
        <v>A-4223912</v>
      </c>
      <c r="B5579">
        <f>US_Accidents_Dec20_updated[[#This Row],[Start_Lat]]</f>
        <v>40.605348999999997</v>
      </c>
      <c r="C5579">
        <f>US_Accidents_Dec20_updated[[#This Row],[Start_Lng]]</f>
        <v>-105.00158</v>
      </c>
      <c r="D5579">
        <f>US_Accidents_Dec20_updated[[#This Row],[Severity]]-1</f>
        <v>2</v>
      </c>
      <c r="E5579">
        <f>HOUR(US_Accidents_Dec20_updated[[#This Row],[Start_Time]])</f>
        <v>11</v>
      </c>
      <c r="F5579">
        <f>DAY(US_Accidents_Dec20_updated[[#This Row],[Start_Time]])</f>
        <v>22</v>
      </c>
      <c r="G5579">
        <f>MONTH(US_Accidents_Dec20_updated[[#This Row],[Start_Time]])</f>
        <v>7</v>
      </c>
      <c r="H5579" t="str">
        <f>US_Accidents_Dec20_updated[[#This Row],[Description]]</f>
        <v>At CO-14/Mulberry St/Exit 269 - Accident.</v>
      </c>
      <c r="I5579" t="s">
        <v>50</v>
      </c>
      <c r="J5579">
        <f>IF(US_Accidents_Dec20_updated[[#This Row],[Visibility(mi)]]&gt;30, 30, MROUND(US_Accidents_Dec20_updated[[#This Row],[Visibility(mi)]],5))</f>
        <v>10</v>
      </c>
      <c r="K5579">
        <f>MROUND(US_Accidents_Dec20_updated[[#This Row],[Wind_Speed(mph)]],5)</f>
        <v>0</v>
      </c>
      <c r="L5579">
        <f>IF(US_Accidents_Dec20_updated[[#This Row],[Precipitation(in)]]&gt;0.1, 0.1, US_Accidents_Dec20_updated[[#This Row],[Precipitation(in)]])</f>
        <v>0</v>
      </c>
    </row>
    <row r="5580" spans="1:12" x14ac:dyDescent="0.25">
      <c r="A5580" t="str">
        <f>US_Accidents_Dec20_updated[[#This Row],[ID]]</f>
        <v>A-4223919</v>
      </c>
      <c r="B5580">
        <f>US_Accidents_Dec20_updated[[#This Row],[Start_Lat]]</f>
        <v>39.113308000000004</v>
      </c>
      <c r="C5580">
        <f>US_Accidents_Dec20_updated[[#This Row],[Start_Lng]]</f>
        <v>-104.865658</v>
      </c>
      <c r="D5580">
        <f>US_Accidents_Dec20_updated[[#This Row],[Severity]]-1</f>
        <v>2</v>
      </c>
      <c r="E5580">
        <f>HOUR(US_Accidents_Dec20_updated[[#This Row],[Start_Time]])</f>
        <v>13</v>
      </c>
      <c r="F5580">
        <f>DAY(US_Accidents_Dec20_updated[[#This Row],[Start_Time]])</f>
        <v>22</v>
      </c>
      <c r="G5580">
        <f>MONTH(US_Accidents_Dec20_updated[[#This Row],[Start_Time]])</f>
        <v>7</v>
      </c>
      <c r="H5580" t="str">
        <f>US_Accidents_Dec20_updated[[#This Row],[Description]]</f>
        <v>At CO-105/Exit 161 - Accident.</v>
      </c>
      <c r="I5580" t="s">
        <v>50</v>
      </c>
      <c r="J5580">
        <f>IF(US_Accidents_Dec20_updated[[#This Row],[Visibility(mi)]]&gt;30, 30, MROUND(US_Accidents_Dec20_updated[[#This Row],[Visibility(mi)]],5))</f>
        <v>10</v>
      </c>
      <c r="K5580">
        <f>MROUND(US_Accidents_Dec20_updated[[#This Row],[Wind_Speed(mph)]],5)</f>
        <v>15</v>
      </c>
      <c r="L5580">
        <f>IF(US_Accidents_Dec20_updated[[#This Row],[Precipitation(in)]]&gt;0.1, 0.1, US_Accidents_Dec20_updated[[#This Row],[Precipitation(in)]])</f>
        <v>0</v>
      </c>
    </row>
    <row r="5581" spans="1:12" x14ac:dyDescent="0.25">
      <c r="A5581" t="str">
        <f>US_Accidents_Dec20_updated[[#This Row],[ID]]</f>
        <v>A-4223920</v>
      </c>
      <c r="B5581">
        <f>US_Accidents_Dec20_updated[[#This Row],[Start_Lat]]</f>
        <v>38.672939999999997</v>
      </c>
      <c r="C5581">
        <f>US_Accidents_Dec20_updated[[#This Row],[Start_Lng]]</f>
        <v>-104.70881</v>
      </c>
      <c r="D5581">
        <f>US_Accidents_Dec20_updated[[#This Row],[Severity]]-1</f>
        <v>3</v>
      </c>
      <c r="E5581">
        <f>HOUR(US_Accidents_Dec20_updated[[#This Row],[Start_Time]])</f>
        <v>13</v>
      </c>
      <c r="F5581">
        <f>DAY(US_Accidents_Dec20_updated[[#This Row],[Start_Time]])</f>
        <v>22</v>
      </c>
      <c r="G5581">
        <f>MONTH(US_Accidents_Dec20_updated[[#This Row],[Start_Time]])</f>
        <v>7</v>
      </c>
      <c r="H5581" t="str">
        <f>US_Accidents_Dec20_updated[[#This Row],[Description]]</f>
        <v>Closed between Ray Nixon Rd/Exit 125 and CO-16/Exit 132 - Road closed due to accident.</v>
      </c>
      <c r="I5581" t="s">
        <v>50</v>
      </c>
      <c r="J5581">
        <f>IF(US_Accidents_Dec20_updated[[#This Row],[Visibility(mi)]]&gt;30, 30, MROUND(US_Accidents_Dec20_updated[[#This Row],[Visibility(mi)]],5))</f>
        <v>10</v>
      </c>
      <c r="K5581">
        <f>MROUND(US_Accidents_Dec20_updated[[#This Row],[Wind_Speed(mph)]],5)</f>
        <v>15</v>
      </c>
      <c r="L5581">
        <f>IF(US_Accidents_Dec20_updated[[#This Row],[Precipitation(in)]]&gt;0.1, 0.1, US_Accidents_Dec20_updated[[#This Row],[Precipitation(in)]])</f>
        <v>0</v>
      </c>
    </row>
    <row r="5582" spans="1:12" x14ac:dyDescent="0.25">
      <c r="A5582" t="str">
        <f>US_Accidents_Dec20_updated[[#This Row],[ID]]</f>
        <v>A-4223921</v>
      </c>
      <c r="B5582">
        <f>US_Accidents_Dec20_updated[[#This Row],[Start_Lat]]</f>
        <v>40.326692999999999</v>
      </c>
      <c r="C5582">
        <f>US_Accidents_Dec20_updated[[#This Row],[Start_Lng]]</f>
        <v>-104.98034</v>
      </c>
      <c r="D5582">
        <f>US_Accidents_Dec20_updated[[#This Row],[Severity]]-1</f>
        <v>2</v>
      </c>
      <c r="E5582">
        <f>HOUR(US_Accidents_Dec20_updated[[#This Row],[Start_Time]])</f>
        <v>16</v>
      </c>
      <c r="F5582">
        <f>DAY(US_Accidents_Dec20_updated[[#This Row],[Start_Time]])</f>
        <v>22</v>
      </c>
      <c r="G5582">
        <f>MONTH(US_Accidents_Dec20_updated[[#This Row],[Start_Time]])</f>
        <v>7</v>
      </c>
      <c r="H5582" t="str">
        <f>US_Accidents_Dec20_updated[[#This Row],[Description]]</f>
        <v>At CO-56/Exit 250 - Accident.</v>
      </c>
      <c r="I5582" t="s">
        <v>50</v>
      </c>
      <c r="J5582">
        <f>IF(US_Accidents_Dec20_updated[[#This Row],[Visibility(mi)]]&gt;30, 30, MROUND(US_Accidents_Dec20_updated[[#This Row],[Visibility(mi)]],5))</f>
        <v>10</v>
      </c>
      <c r="K5582">
        <f>MROUND(US_Accidents_Dec20_updated[[#This Row],[Wind_Speed(mph)]],5)</f>
        <v>10</v>
      </c>
      <c r="L5582">
        <f>IF(US_Accidents_Dec20_updated[[#This Row],[Precipitation(in)]]&gt;0.1, 0.1, US_Accidents_Dec20_updated[[#This Row],[Precipitation(in)]])</f>
        <v>0</v>
      </c>
    </row>
    <row r="5583" spans="1:12" x14ac:dyDescent="0.25">
      <c r="A5583" t="str">
        <f>US_Accidents_Dec20_updated[[#This Row],[ID]]</f>
        <v>A-4223922</v>
      </c>
      <c r="B5583">
        <f>US_Accidents_Dec20_updated[[#This Row],[Start_Lat]]</f>
        <v>38.672939999999997</v>
      </c>
      <c r="C5583">
        <f>US_Accidents_Dec20_updated[[#This Row],[Start_Lng]]</f>
        <v>-104.70881</v>
      </c>
      <c r="D5583">
        <f>US_Accidents_Dec20_updated[[#This Row],[Severity]]-1</f>
        <v>1</v>
      </c>
      <c r="E5583">
        <f>HOUR(US_Accidents_Dec20_updated[[#This Row],[Start_Time]])</f>
        <v>16</v>
      </c>
      <c r="F5583">
        <f>DAY(US_Accidents_Dec20_updated[[#This Row],[Start_Time]])</f>
        <v>22</v>
      </c>
      <c r="G5583">
        <f>MONTH(US_Accidents_Dec20_updated[[#This Row],[Start_Time]])</f>
        <v>7</v>
      </c>
      <c r="H5583" t="str">
        <f>US_Accidents_Dec20_updated[[#This Row],[Description]]</f>
        <v>Between US-85/US-87/Exit 128 and CO-16/Exit 132 - Accident.</v>
      </c>
      <c r="I5583" t="s">
        <v>50</v>
      </c>
      <c r="J5583">
        <f>IF(US_Accidents_Dec20_updated[[#This Row],[Visibility(mi)]]&gt;30, 30, MROUND(US_Accidents_Dec20_updated[[#This Row],[Visibility(mi)]],5))</f>
        <v>10</v>
      </c>
      <c r="K5583">
        <f>MROUND(US_Accidents_Dec20_updated[[#This Row],[Wind_Speed(mph)]],5)</f>
        <v>0</v>
      </c>
      <c r="L5583">
        <f>IF(US_Accidents_Dec20_updated[[#This Row],[Precipitation(in)]]&gt;0.1, 0.1, US_Accidents_Dec20_updated[[#This Row],[Precipitation(in)]])</f>
        <v>0</v>
      </c>
    </row>
    <row r="5584" spans="1:12" x14ac:dyDescent="0.25">
      <c r="A5584" t="str">
        <f>US_Accidents_Dec20_updated[[#This Row],[ID]]</f>
        <v>A-4223923</v>
      </c>
      <c r="B5584">
        <f>US_Accidents_Dec20_updated[[#This Row],[Start_Lat]]</f>
        <v>40.315888000000001</v>
      </c>
      <c r="C5584">
        <f>US_Accidents_Dec20_updated[[#This Row],[Start_Lng]]</f>
        <v>-104.98003</v>
      </c>
      <c r="D5584">
        <f>US_Accidents_Dec20_updated[[#This Row],[Severity]]-1</f>
        <v>2</v>
      </c>
      <c r="E5584">
        <f>HOUR(US_Accidents_Dec20_updated[[#This Row],[Start_Time]])</f>
        <v>15</v>
      </c>
      <c r="F5584">
        <f>DAY(US_Accidents_Dec20_updated[[#This Row],[Start_Time]])</f>
        <v>22</v>
      </c>
      <c r="G5584">
        <f>MONTH(US_Accidents_Dec20_updated[[#This Row],[Start_Time]])</f>
        <v>7</v>
      </c>
      <c r="H5584" t="str">
        <f>US_Accidents_Dec20_updated[[#This Row],[Description]]</f>
        <v>At CO-60/Exit 252 - Accident.</v>
      </c>
      <c r="I5584" t="s">
        <v>50</v>
      </c>
      <c r="J5584">
        <f>IF(US_Accidents_Dec20_updated[[#This Row],[Visibility(mi)]]&gt;30, 30, MROUND(US_Accidents_Dec20_updated[[#This Row],[Visibility(mi)]],5))</f>
        <v>10</v>
      </c>
      <c r="K5584">
        <f>MROUND(US_Accidents_Dec20_updated[[#This Row],[Wind_Speed(mph)]],5)</f>
        <v>5</v>
      </c>
      <c r="L5584">
        <f>IF(US_Accidents_Dec20_updated[[#This Row],[Precipitation(in)]]&gt;0.1, 0.1, US_Accidents_Dec20_updated[[#This Row],[Precipitation(in)]])</f>
        <v>0</v>
      </c>
    </row>
    <row r="5585" spans="1:12" x14ac:dyDescent="0.25">
      <c r="A5585" t="str">
        <f>US_Accidents_Dec20_updated[[#This Row],[ID]]</f>
        <v>A-4223924</v>
      </c>
      <c r="B5585">
        <f>US_Accidents_Dec20_updated[[#This Row],[Start_Lat]]</f>
        <v>40.326692999999999</v>
      </c>
      <c r="C5585">
        <f>US_Accidents_Dec20_updated[[#This Row],[Start_Lng]]</f>
        <v>-104.98034</v>
      </c>
      <c r="D5585">
        <f>US_Accidents_Dec20_updated[[#This Row],[Severity]]-1</f>
        <v>2</v>
      </c>
      <c r="E5585">
        <f>HOUR(US_Accidents_Dec20_updated[[#This Row],[Start_Time]])</f>
        <v>15</v>
      </c>
      <c r="F5585">
        <f>DAY(US_Accidents_Dec20_updated[[#This Row],[Start_Time]])</f>
        <v>22</v>
      </c>
      <c r="G5585">
        <f>MONTH(US_Accidents_Dec20_updated[[#This Row],[Start_Time]])</f>
        <v>7</v>
      </c>
      <c r="H5585" t="str">
        <f>US_Accidents_Dec20_updated[[#This Row],[Description]]</f>
        <v>At CO-56/Exit 250 - Accident.</v>
      </c>
      <c r="I5585" t="s">
        <v>50</v>
      </c>
      <c r="J5585">
        <f>IF(US_Accidents_Dec20_updated[[#This Row],[Visibility(mi)]]&gt;30, 30, MROUND(US_Accidents_Dec20_updated[[#This Row],[Visibility(mi)]],5))</f>
        <v>10</v>
      </c>
      <c r="K5585">
        <f>MROUND(US_Accidents_Dec20_updated[[#This Row],[Wind_Speed(mph)]],5)</f>
        <v>5</v>
      </c>
      <c r="L5585">
        <f>IF(US_Accidents_Dec20_updated[[#This Row],[Precipitation(in)]]&gt;0.1, 0.1, US_Accidents_Dec20_updated[[#This Row],[Precipitation(in)]])</f>
        <v>0</v>
      </c>
    </row>
    <row r="5586" spans="1:12" x14ac:dyDescent="0.25">
      <c r="A5586" t="str">
        <f>US_Accidents_Dec20_updated[[#This Row],[ID]]</f>
        <v>A-4224462</v>
      </c>
      <c r="B5586">
        <f>US_Accidents_Dec20_updated[[#This Row],[Start_Lat]]</f>
        <v>39.256310999999997</v>
      </c>
      <c r="C5586">
        <f>US_Accidents_Dec20_updated[[#This Row],[Start_Lng]]</f>
        <v>-104.889521</v>
      </c>
      <c r="D5586">
        <f>US_Accidents_Dec20_updated[[#This Row],[Severity]]-1</f>
        <v>2</v>
      </c>
      <c r="E5586">
        <f>HOUR(US_Accidents_Dec20_updated[[#This Row],[Start_Time]])</f>
        <v>7</v>
      </c>
      <c r="F5586">
        <f>DAY(US_Accidents_Dec20_updated[[#This Row],[Start_Time]])</f>
        <v>23</v>
      </c>
      <c r="G5586">
        <f>MONTH(US_Accidents_Dec20_updated[[#This Row],[Start_Time]])</f>
        <v>7</v>
      </c>
      <c r="H5586" t="str">
        <f>US_Accidents_Dec20_updated[[#This Row],[Description]]</f>
        <v>At Tomah Rd/Exit 174 - Accident.</v>
      </c>
      <c r="I5586" t="s">
        <v>50</v>
      </c>
      <c r="J5586">
        <f>IF(US_Accidents_Dec20_updated[[#This Row],[Visibility(mi)]]&gt;30, 30, MROUND(US_Accidents_Dec20_updated[[#This Row],[Visibility(mi)]],5))</f>
        <v>10</v>
      </c>
      <c r="K5586">
        <f>MROUND(US_Accidents_Dec20_updated[[#This Row],[Wind_Speed(mph)]],5)</f>
        <v>10</v>
      </c>
      <c r="L5586">
        <f>IF(US_Accidents_Dec20_updated[[#This Row],[Precipitation(in)]]&gt;0.1, 0.1, US_Accidents_Dec20_updated[[#This Row],[Precipitation(in)]])</f>
        <v>0</v>
      </c>
    </row>
    <row r="5587" spans="1:12" x14ac:dyDescent="0.25">
      <c r="A5587" t="str">
        <f>US_Accidents_Dec20_updated[[#This Row],[ID]]</f>
        <v>A-4224469</v>
      </c>
      <c r="B5587">
        <f>US_Accidents_Dec20_updated[[#This Row],[Start_Lat]]</f>
        <v>39.289594999999998</v>
      </c>
      <c r="C5587">
        <f>US_Accidents_Dec20_updated[[#This Row],[Start_Lng]]</f>
        <v>-104.89533900000001</v>
      </c>
      <c r="D5587">
        <f>US_Accidents_Dec20_updated[[#This Row],[Severity]]-1</f>
        <v>2</v>
      </c>
      <c r="E5587">
        <f>HOUR(US_Accidents_Dec20_updated[[#This Row],[Start_Time]])</f>
        <v>9</v>
      </c>
      <c r="F5587">
        <f>DAY(US_Accidents_Dec20_updated[[#This Row],[Start_Time]])</f>
        <v>23</v>
      </c>
      <c r="G5587">
        <f>MONTH(US_Accidents_Dec20_updated[[#This Row],[Start_Time]])</f>
        <v>7</v>
      </c>
      <c r="H5587" t="str">
        <f>US_Accidents_Dec20_updated[[#This Row],[Description]]</f>
        <v>At Wilcox St/Plum Crk Pky/Exit 181 - Accident.</v>
      </c>
      <c r="I5587" t="s">
        <v>50</v>
      </c>
      <c r="J5587">
        <f>IF(US_Accidents_Dec20_updated[[#This Row],[Visibility(mi)]]&gt;30, 30, MROUND(US_Accidents_Dec20_updated[[#This Row],[Visibility(mi)]],5))</f>
        <v>10</v>
      </c>
      <c r="K5587">
        <f>MROUND(US_Accidents_Dec20_updated[[#This Row],[Wind_Speed(mph)]],5)</f>
        <v>15</v>
      </c>
      <c r="L5587">
        <f>IF(US_Accidents_Dec20_updated[[#This Row],[Precipitation(in)]]&gt;0.1, 0.1, US_Accidents_Dec20_updated[[#This Row],[Precipitation(in)]])</f>
        <v>0</v>
      </c>
    </row>
    <row r="5588" spans="1:12" x14ac:dyDescent="0.25">
      <c r="A5588" t="str">
        <f>US_Accidents_Dec20_updated[[#This Row],[ID]]</f>
        <v>A-4224478</v>
      </c>
      <c r="B5588">
        <f>US_Accidents_Dec20_updated[[#This Row],[Start_Lat]]</f>
        <v>39.778410000000001</v>
      </c>
      <c r="C5588">
        <f>US_Accidents_Dec20_updated[[#This Row],[Start_Lng]]</f>
        <v>-104.91289</v>
      </c>
      <c r="D5588">
        <f>US_Accidents_Dec20_updated[[#This Row],[Severity]]-1</f>
        <v>2</v>
      </c>
      <c r="E5588">
        <f>HOUR(US_Accidents_Dec20_updated[[#This Row],[Start_Time]])</f>
        <v>10</v>
      </c>
      <c r="F5588">
        <f>DAY(US_Accidents_Dec20_updated[[#This Row],[Start_Time]])</f>
        <v>23</v>
      </c>
      <c r="G5588">
        <f>MONTH(US_Accidents_Dec20_updated[[#This Row],[Start_Time]])</f>
        <v>7</v>
      </c>
      <c r="H5588" t="str">
        <f>US_Accidents_Dec20_updated[[#This Row],[Description]]</f>
        <v>At Dahlia St/Exit 277 - Accident.</v>
      </c>
      <c r="I5588" t="s">
        <v>50</v>
      </c>
      <c r="J5588">
        <f>IF(US_Accidents_Dec20_updated[[#This Row],[Visibility(mi)]]&gt;30, 30, MROUND(US_Accidents_Dec20_updated[[#This Row],[Visibility(mi)]],5))</f>
        <v>30</v>
      </c>
      <c r="K5588">
        <f>MROUND(US_Accidents_Dec20_updated[[#This Row],[Wind_Speed(mph)]],5)</f>
        <v>5</v>
      </c>
      <c r="L5588">
        <f>IF(US_Accidents_Dec20_updated[[#This Row],[Precipitation(in)]]&gt;0.1, 0.1, US_Accidents_Dec20_updated[[#This Row],[Precipitation(in)]])</f>
        <v>0</v>
      </c>
    </row>
    <row r="5589" spans="1:12" x14ac:dyDescent="0.25">
      <c r="A5589" t="str">
        <f>US_Accidents_Dec20_updated[[#This Row],[ID]]</f>
        <v>A-4224479</v>
      </c>
      <c r="B5589">
        <f>US_Accidents_Dec20_updated[[#This Row],[Start_Lat]]</f>
        <v>37.330734999999997</v>
      </c>
      <c r="C5589">
        <f>US_Accidents_Dec20_updated[[#This Row],[Start_Lng]]</f>
        <v>-102.61554</v>
      </c>
      <c r="D5589">
        <f>US_Accidents_Dec20_updated[[#This Row],[Severity]]-1</f>
        <v>2</v>
      </c>
      <c r="E5589">
        <f>HOUR(US_Accidents_Dec20_updated[[#This Row],[Start_Time]])</f>
        <v>11</v>
      </c>
      <c r="F5589">
        <f>DAY(US_Accidents_Dec20_updated[[#This Row],[Start_Time]])</f>
        <v>23</v>
      </c>
      <c r="G5589">
        <f>MONTH(US_Accidents_Dec20_updated[[#This Row],[Start_Time]])</f>
        <v>7</v>
      </c>
      <c r="H5589" t="str">
        <f>US_Accidents_Dec20_updated[[#This Row],[Description]]</f>
        <v>At US-160/Cr-dd - Accident.</v>
      </c>
      <c r="I5589" t="s">
        <v>9695</v>
      </c>
      <c r="J5589">
        <f>IF(US_Accidents_Dec20_updated[[#This Row],[Visibility(mi)]]&gt;30, 30, MROUND(US_Accidents_Dec20_updated[[#This Row],[Visibility(mi)]],5))</f>
        <v>0</v>
      </c>
      <c r="K5589">
        <f>MROUND(US_Accidents_Dec20_updated[[#This Row],[Wind_Speed(mph)]],5)</f>
        <v>15</v>
      </c>
      <c r="L5589">
        <f>IF(US_Accidents_Dec20_updated[[#This Row],[Precipitation(in)]]&gt;0.1, 0.1, US_Accidents_Dec20_updated[[#This Row],[Precipitation(in)]])</f>
        <v>0</v>
      </c>
    </row>
    <row r="5590" spans="1:12" x14ac:dyDescent="0.25">
      <c r="A5590" t="str">
        <f>US_Accidents_Dec20_updated[[#This Row],[ID]]</f>
        <v>A-4224493</v>
      </c>
      <c r="B5590">
        <f>US_Accidents_Dec20_updated[[#This Row],[Start_Lat]]</f>
        <v>39.749839999999999</v>
      </c>
      <c r="C5590">
        <f>US_Accidents_Dec20_updated[[#This Row],[Start_Lng]]</f>
        <v>-105.01721999999999</v>
      </c>
      <c r="D5590">
        <f>US_Accidents_Dec20_updated[[#This Row],[Severity]]-1</f>
        <v>2</v>
      </c>
      <c r="E5590">
        <f>HOUR(US_Accidents_Dec20_updated[[#This Row],[Start_Time]])</f>
        <v>14</v>
      </c>
      <c r="F5590">
        <f>DAY(US_Accidents_Dec20_updated[[#This Row],[Start_Time]])</f>
        <v>23</v>
      </c>
      <c r="G5590">
        <f>MONTH(US_Accidents_Dec20_updated[[#This Row],[Start_Time]])</f>
        <v>7</v>
      </c>
      <c r="H5590" t="str">
        <f>US_Accidents_Dec20_updated[[#This Row],[Description]]</f>
        <v>At 23rd Ave/Exit 211 - Accident.</v>
      </c>
      <c r="I5590" t="s">
        <v>50</v>
      </c>
      <c r="J5590">
        <f>IF(US_Accidents_Dec20_updated[[#This Row],[Visibility(mi)]]&gt;30, 30, MROUND(US_Accidents_Dec20_updated[[#This Row],[Visibility(mi)]],5))</f>
        <v>30</v>
      </c>
      <c r="K5590">
        <f>MROUND(US_Accidents_Dec20_updated[[#This Row],[Wind_Speed(mph)]],5)</f>
        <v>0</v>
      </c>
      <c r="L5590">
        <f>IF(US_Accidents_Dec20_updated[[#This Row],[Precipitation(in)]]&gt;0.1, 0.1, US_Accidents_Dec20_updated[[#This Row],[Precipitation(in)]])</f>
        <v>0</v>
      </c>
    </row>
    <row r="5591" spans="1:12" x14ac:dyDescent="0.25">
      <c r="A5591" t="str">
        <f>US_Accidents_Dec20_updated[[#This Row],[ID]]</f>
        <v>A-4224496</v>
      </c>
      <c r="B5591">
        <f>US_Accidents_Dec20_updated[[#This Row],[Start_Lat]]</f>
        <v>39.885438999999998</v>
      </c>
      <c r="C5591">
        <f>US_Accidents_Dec20_updated[[#This Row],[Start_Lng]]</f>
        <v>-104.98766999999999</v>
      </c>
      <c r="D5591">
        <f>US_Accidents_Dec20_updated[[#This Row],[Severity]]-1</f>
        <v>2</v>
      </c>
      <c r="E5591">
        <f>HOUR(US_Accidents_Dec20_updated[[#This Row],[Start_Time]])</f>
        <v>14</v>
      </c>
      <c r="F5591">
        <f>DAY(US_Accidents_Dec20_updated[[#This Row],[Start_Time]])</f>
        <v>23</v>
      </c>
      <c r="G5591">
        <f>MONTH(US_Accidents_Dec20_updated[[#This Row],[Start_Time]])</f>
        <v>7</v>
      </c>
      <c r="H5591" t="str">
        <f>US_Accidents_Dec20_updated[[#This Row],[Description]]</f>
        <v>At 104th Ave/Exit 221 - Accident.</v>
      </c>
      <c r="I5591" t="s">
        <v>50</v>
      </c>
      <c r="J5591">
        <f>IF(US_Accidents_Dec20_updated[[#This Row],[Visibility(mi)]]&gt;30, 30, MROUND(US_Accidents_Dec20_updated[[#This Row],[Visibility(mi)]],5))</f>
        <v>30</v>
      </c>
      <c r="K5591">
        <f>MROUND(US_Accidents_Dec20_updated[[#This Row],[Wind_Speed(mph)]],5)</f>
        <v>10</v>
      </c>
      <c r="L5591">
        <f>IF(US_Accidents_Dec20_updated[[#This Row],[Precipitation(in)]]&gt;0.1, 0.1, US_Accidents_Dec20_updated[[#This Row],[Precipitation(in)]])</f>
        <v>0</v>
      </c>
    </row>
    <row r="5592" spans="1:12" x14ac:dyDescent="0.25">
      <c r="A5592" t="str">
        <f>US_Accidents_Dec20_updated[[#This Row],[ID]]</f>
        <v>A-4224498</v>
      </c>
      <c r="B5592">
        <f>US_Accidents_Dec20_updated[[#This Row],[Start_Lat]]</f>
        <v>37.307384999999996</v>
      </c>
      <c r="C5592">
        <f>US_Accidents_Dec20_updated[[#This Row],[Start_Lng]]</f>
        <v>-102.615503</v>
      </c>
      <c r="D5592">
        <f>US_Accidents_Dec20_updated[[#This Row],[Severity]]-1</f>
        <v>3</v>
      </c>
      <c r="E5592">
        <f>HOUR(US_Accidents_Dec20_updated[[#This Row],[Start_Time]])</f>
        <v>15</v>
      </c>
      <c r="F5592">
        <f>DAY(US_Accidents_Dec20_updated[[#This Row],[Start_Time]])</f>
        <v>23</v>
      </c>
      <c r="G5592">
        <f>MONTH(US_Accidents_Dec20_updated[[#This Row],[Start_Time]])</f>
        <v>7</v>
      </c>
      <c r="H5592" t="str">
        <f>US_Accidents_Dec20_updated[[#This Row],[Description]]</f>
        <v>Closed at US-160/Cr-dd - Road closed due to accident.</v>
      </c>
      <c r="I5592" t="s">
        <v>9695</v>
      </c>
      <c r="J5592">
        <f>IF(US_Accidents_Dec20_updated[[#This Row],[Visibility(mi)]]&gt;30, 30, MROUND(US_Accidents_Dec20_updated[[#This Row],[Visibility(mi)]],5))</f>
        <v>0</v>
      </c>
      <c r="K5592">
        <f>MROUND(US_Accidents_Dec20_updated[[#This Row],[Wind_Speed(mph)]],5)</f>
        <v>10</v>
      </c>
      <c r="L5592">
        <f>IF(US_Accidents_Dec20_updated[[#This Row],[Precipitation(in)]]&gt;0.1, 0.1, US_Accidents_Dec20_updated[[#This Row],[Precipitation(in)]])</f>
        <v>0</v>
      </c>
    </row>
    <row r="5593" spans="1:12" x14ac:dyDescent="0.25">
      <c r="A5593" t="str">
        <f>US_Accidents_Dec20_updated[[#This Row],[ID]]</f>
        <v>A-4224499</v>
      </c>
      <c r="B5593">
        <f>US_Accidents_Dec20_updated[[#This Row],[Start_Lat]]</f>
        <v>37.355640999999999</v>
      </c>
      <c r="C5593">
        <f>US_Accidents_Dec20_updated[[#This Row],[Start_Lng]]</f>
        <v>-102.615422</v>
      </c>
      <c r="D5593">
        <f>US_Accidents_Dec20_updated[[#This Row],[Severity]]-1</f>
        <v>3</v>
      </c>
      <c r="E5593">
        <f>HOUR(US_Accidents_Dec20_updated[[#This Row],[Start_Time]])</f>
        <v>15</v>
      </c>
      <c r="F5593">
        <f>DAY(US_Accidents_Dec20_updated[[#This Row],[Start_Time]])</f>
        <v>23</v>
      </c>
      <c r="G5593">
        <f>MONTH(US_Accidents_Dec20_updated[[#This Row],[Start_Time]])</f>
        <v>7</v>
      </c>
      <c r="H5593" t="str">
        <f>US_Accidents_Dec20_updated[[#This Row],[Description]]</f>
        <v>Closed at Colorado/Oklahoma State Line - Road closed due to accident.</v>
      </c>
      <c r="I5593" t="s">
        <v>9695</v>
      </c>
      <c r="J5593">
        <f>IF(US_Accidents_Dec20_updated[[#This Row],[Visibility(mi)]]&gt;30, 30, MROUND(US_Accidents_Dec20_updated[[#This Row],[Visibility(mi)]],5))</f>
        <v>0</v>
      </c>
      <c r="K5593">
        <f>MROUND(US_Accidents_Dec20_updated[[#This Row],[Wind_Speed(mph)]],5)</f>
        <v>10</v>
      </c>
      <c r="L5593">
        <f>IF(US_Accidents_Dec20_updated[[#This Row],[Precipitation(in)]]&gt;0.1, 0.1, US_Accidents_Dec20_updated[[#This Row],[Precipitation(in)]])</f>
        <v>0</v>
      </c>
    </row>
    <row r="5594" spans="1:12" x14ac:dyDescent="0.25">
      <c r="A5594" t="str">
        <f>US_Accidents_Dec20_updated[[#This Row],[ID]]</f>
        <v>A-4224504</v>
      </c>
      <c r="B5594">
        <f>US_Accidents_Dec20_updated[[#This Row],[Start_Lat]]</f>
        <v>37.307384999999996</v>
      </c>
      <c r="C5594">
        <f>US_Accidents_Dec20_updated[[#This Row],[Start_Lng]]</f>
        <v>-102.615503</v>
      </c>
      <c r="D5594">
        <f>US_Accidents_Dec20_updated[[#This Row],[Severity]]-1</f>
        <v>3</v>
      </c>
      <c r="E5594">
        <f>HOUR(US_Accidents_Dec20_updated[[#This Row],[Start_Time]])</f>
        <v>22</v>
      </c>
      <c r="F5594">
        <f>DAY(US_Accidents_Dec20_updated[[#This Row],[Start_Time]])</f>
        <v>23</v>
      </c>
      <c r="G5594">
        <f>MONTH(US_Accidents_Dec20_updated[[#This Row],[Start_Time]])</f>
        <v>7</v>
      </c>
      <c r="H5594" t="str">
        <f>US_Accidents_Dec20_updated[[#This Row],[Description]]</f>
        <v>Closed at Cr-bb - Road closed due to accident.</v>
      </c>
      <c r="I5594" t="s">
        <v>9695</v>
      </c>
      <c r="J5594">
        <f>IF(US_Accidents_Dec20_updated[[#This Row],[Visibility(mi)]]&gt;30, 30, MROUND(US_Accidents_Dec20_updated[[#This Row],[Visibility(mi)]],5))</f>
        <v>0</v>
      </c>
      <c r="K5594">
        <f>MROUND(US_Accidents_Dec20_updated[[#This Row],[Wind_Speed(mph)]],5)</f>
        <v>15</v>
      </c>
      <c r="L5594">
        <f>IF(US_Accidents_Dec20_updated[[#This Row],[Precipitation(in)]]&gt;0.1, 0.1, US_Accidents_Dec20_updated[[#This Row],[Precipitation(in)]])</f>
        <v>0</v>
      </c>
    </row>
    <row r="5595" spans="1:12" x14ac:dyDescent="0.25">
      <c r="A5595" t="str">
        <f>US_Accidents_Dec20_updated[[#This Row],[ID]]</f>
        <v>A-4224505</v>
      </c>
      <c r="B5595">
        <f>US_Accidents_Dec20_updated[[#This Row],[Start_Lat]]</f>
        <v>37.355640999999999</v>
      </c>
      <c r="C5595">
        <f>US_Accidents_Dec20_updated[[#This Row],[Start_Lng]]</f>
        <v>-102.615422</v>
      </c>
      <c r="D5595">
        <f>US_Accidents_Dec20_updated[[#This Row],[Severity]]-1</f>
        <v>3</v>
      </c>
      <c r="E5595">
        <f>HOUR(US_Accidents_Dec20_updated[[#This Row],[Start_Time]])</f>
        <v>22</v>
      </c>
      <c r="F5595">
        <f>DAY(US_Accidents_Dec20_updated[[#This Row],[Start_Time]])</f>
        <v>23</v>
      </c>
      <c r="G5595">
        <f>MONTH(US_Accidents_Dec20_updated[[#This Row],[Start_Time]])</f>
        <v>7</v>
      </c>
      <c r="H5595" t="str">
        <f>US_Accidents_Dec20_updated[[#This Row],[Description]]</f>
        <v>Closed at Springfield - Road closed due to accident.</v>
      </c>
      <c r="I5595" t="s">
        <v>9695</v>
      </c>
      <c r="J5595">
        <f>IF(US_Accidents_Dec20_updated[[#This Row],[Visibility(mi)]]&gt;30, 30, MROUND(US_Accidents_Dec20_updated[[#This Row],[Visibility(mi)]],5))</f>
        <v>0</v>
      </c>
      <c r="K5595">
        <f>MROUND(US_Accidents_Dec20_updated[[#This Row],[Wind_Speed(mph)]],5)</f>
        <v>15</v>
      </c>
      <c r="L5595">
        <f>IF(US_Accidents_Dec20_updated[[#This Row],[Precipitation(in)]]&gt;0.1, 0.1, US_Accidents_Dec20_updated[[#This Row],[Precipitation(in)]])</f>
        <v>0</v>
      </c>
    </row>
    <row r="5596" spans="1:12" x14ac:dyDescent="0.25">
      <c r="A5596" t="str">
        <f>US_Accidents_Dec20_updated[[#This Row],[ID]]</f>
        <v>A-4224510</v>
      </c>
      <c r="B5596">
        <f>US_Accidents_Dec20_updated[[#This Row],[Start_Lat]]</f>
        <v>39.775109999999998</v>
      </c>
      <c r="C5596">
        <f>US_Accidents_Dec20_updated[[#This Row],[Start_Lng]]</f>
        <v>-104.85963099999999</v>
      </c>
      <c r="D5596">
        <f>US_Accidents_Dec20_updated[[#This Row],[Severity]]-1</f>
        <v>2</v>
      </c>
      <c r="E5596">
        <f>HOUR(US_Accidents_Dec20_updated[[#This Row],[Start_Time]])</f>
        <v>17</v>
      </c>
      <c r="F5596">
        <f>DAY(US_Accidents_Dec20_updated[[#This Row],[Start_Time]])</f>
        <v>23</v>
      </c>
      <c r="G5596">
        <f>MONTH(US_Accidents_Dec20_updated[[#This Row],[Start_Time]])</f>
        <v>7</v>
      </c>
      <c r="H5596" t="str">
        <f>US_Accidents_Dec20_updated[[#This Row],[Description]]</f>
        <v>At Peoria St/Exit 281 - Accident.</v>
      </c>
      <c r="I5596" t="s">
        <v>50</v>
      </c>
      <c r="J5596">
        <f>IF(US_Accidents_Dec20_updated[[#This Row],[Visibility(mi)]]&gt;30, 30, MROUND(US_Accidents_Dec20_updated[[#This Row],[Visibility(mi)]],5))</f>
        <v>10</v>
      </c>
      <c r="K5596">
        <f>MROUND(US_Accidents_Dec20_updated[[#This Row],[Wind_Speed(mph)]],5)</f>
        <v>10</v>
      </c>
      <c r="L5596">
        <f>IF(US_Accidents_Dec20_updated[[#This Row],[Precipitation(in)]]&gt;0.1, 0.1, US_Accidents_Dec20_updated[[#This Row],[Precipitation(in)]])</f>
        <v>0</v>
      </c>
    </row>
    <row r="5597" spans="1:12" x14ac:dyDescent="0.25">
      <c r="A5597" t="str">
        <f>US_Accidents_Dec20_updated[[#This Row],[ID]]</f>
        <v>A-4225056</v>
      </c>
      <c r="B5597">
        <f>US_Accidents_Dec20_updated[[#This Row],[Start_Lat]]</f>
        <v>40.400382999999998</v>
      </c>
      <c r="C5597">
        <f>US_Accidents_Dec20_updated[[#This Row],[Start_Lng]]</f>
        <v>-104.99328</v>
      </c>
      <c r="D5597">
        <f>US_Accidents_Dec20_updated[[#This Row],[Severity]]-1</f>
        <v>2</v>
      </c>
      <c r="E5597">
        <f>HOUR(US_Accidents_Dec20_updated[[#This Row],[Start_Time]])</f>
        <v>7</v>
      </c>
      <c r="F5597">
        <f>DAY(US_Accidents_Dec20_updated[[#This Row],[Start_Time]])</f>
        <v>24</v>
      </c>
      <c r="G5597">
        <f>MONTH(US_Accidents_Dec20_updated[[#This Row],[Start_Time]])</f>
        <v>7</v>
      </c>
      <c r="H5597" t="str">
        <f>US_Accidents_Dec20_updated[[#This Row],[Description]]</f>
        <v>At US-34/Eisenhower Blvd/Exit 257 - Accident.</v>
      </c>
      <c r="I5597" t="s">
        <v>50</v>
      </c>
      <c r="J5597">
        <f>IF(US_Accidents_Dec20_updated[[#This Row],[Visibility(mi)]]&gt;30, 30, MROUND(US_Accidents_Dec20_updated[[#This Row],[Visibility(mi)]],5))</f>
        <v>10</v>
      </c>
      <c r="K5597">
        <f>MROUND(US_Accidents_Dec20_updated[[#This Row],[Wind_Speed(mph)]],5)</f>
        <v>5</v>
      </c>
      <c r="L5597">
        <f>IF(US_Accidents_Dec20_updated[[#This Row],[Precipitation(in)]]&gt;0.1, 0.1, US_Accidents_Dec20_updated[[#This Row],[Precipitation(in)]])</f>
        <v>0</v>
      </c>
    </row>
    <row r="5598" spans="1:12" x14ac:dyDescent="0.25">
      <c r="A5598" t="str">
        <f>US_Accidents_Dec20_updated[[#This Row],[ID]]</f>
        <v>A-4225060</v>
      </c>
      <c r="B5598">
        <f>US_Accidents_Dec20_updated[[#This Row],[Start_Lat]]</f>
        <v>40.286498000000002</v>
      </c>
      <c r="C5598">
        <f>US_Accidents_Dec20_updated[[#This Row],[Start_Lng]]</f>
        <v>-104.97998</v>
      </c>
      <c r="D5598">
        <f>US_Accidents_Dec20_updated[[#This Row],[Severity]]-1</f>
        <v>2</v>
      </c>
      <c r="E5598">
        <f>HOUR(US_Accidents_Dec20_updated[[#This Row],[Start_Time]])</f>
        <v>9</v>
      </c>
      <c r="F5598">
        <f>DAY(US_Accidents_Dec20_updated[[#This Row],[Start_Time]])</f>
        <v>24</v>
      </c>
      <c r="G5598">
        <f>MONTH(US_Accidents_Dec20_updated[[#This Row],[Start_Time]])</f>
        <v>7</v>
      </c>
      <c r="H5598" t="str">
        <f>US_Accidents_Dec20_updated[[#This Row],[Description]]</f>
        <v>At CO-56/Exit 250 - Accident.</v>
      </c>
      <c r="I5598" t="s">
        <v>50</v>
      </c>
      <c r="J5598">
        <f>IF(US_Accidents_Dec20_updated[[#This Row],[Visibility(mi)]]&gt;30, 30, MROUND(US_Accidents_Dec20_updated[[#This Row],[Visibility(mi)]],5))</f>
        <v>10</v>
      </c>
      <c r="K5598">
        <f>MROUND(US_Accidents_Dec20_updated[[#This Row],[Wind_Speed(mph)]],5)</f>
        <v>10</v>
      </c>
      <c r="L5598">
        <f>IF(US_Accidents_Dec20_updated[[#This Row],[Precipitation(in)]]&gt;0.1, 0.1, US_Accidents_Dec20_updated[[#This Row],[Precipitation(in)]])</f>
        <v>0</v>
      </c>
    </row>
    <row r="5599" spans="1:12" x14ac:dyDescent="0.25">
      <c r="A5599" t="str">
        <f>US_Accidents_Dec20_updated[[#This Row],[ID]]</f>
        <v>A-4225065</v>
      </c>
      <c r="B5599">
        <f>US_Accidents_Dec20_updated[[#This Row],[Start_Lat]]</f>
        <v>39.778410000000001</v>
      </c>
      <c r="C5599">
        <f>US_Accidents_Dec20_updated[[#This Row],[Start_Lng]]</f>
        <v>-104.91289</v>
      </c>
      <c r="D5599">
        <f>US_Accidents_Dec20_updated[[#This Row],[Severity]]-1</f>
        <v>2</v>
      </c>
      <c r="E5599">
        <f>HOUR(US_Accidents_Dec20_updated[[#This Row],[Start_Time]])</f>
        <v>10</v>
      </c>
      <c r="F5599">
        <f>DAY(US_Accidents_Dec20_updated[[#This Row],[Start_Time]])</f>
        <v>24</v>
      </c>
      <c r="G5599">
        <f>MONTH(US_Accidents_Dec20_updated[[#This Row],[Start_Time]])</f>
        <v>7</v>
      </c>
      <c r="H5599" t="str">
        <f>US_Accidents_Dec20_updated[[#This Row],[Description]]</f>
        <v>At Dahlia St/Exit 277 - Accident.</v>
      </c>
      <c r="I5599" t="s">
        <v>50</v>
      </c>
      <c r="J5599">
        <f>IF(US_Accidents_Dec20_updated[[#This Row],[Visibility(mi)]]&gt;30, 30, MROUND(US_Accidents_Dec20_updated[[#This Row],[Visibility(mi)]],5))</f>
        <v>30</v>
      </c>
      <c r="K5599">
        <f>MROUND(US_Accidents_Dec20_updated[[#This Row],[Wind_Speed(mph)]],5)</f>
        <v>5</v>
      </c>
      <c r="L5599">
        <f>IF(US_Accidents_Dec20_updated[[#This Row],[Precipitation(in)]]&gt;0.1, 0.1, US_Accidents_Dec20_updated[[#This Row],[Precipitation(in)]])</f>
        <v>0</v>
      </c>
    </row>
    <row r="5600" spans="1:12" x14ac:dyDescent="0.25">
      <c r="A5600" t="str">
        <f>US_Accidents_Dec20_updated[[#This Row],[ID]]</f>
        <v>A-4225074</v>
      </c>
      <c r="B5600">
        <f>US_Accidents_Dec20_updated[[#This Row],[Start_Lat]]</f>
        <v>38.371949999999998</v>
      </c>
      <c r="C5600">
        <f>US_Accidents_Dec20_updated[[#This Row],[Start_Lng]]</f>
        <v>-105.69359</v>
      </c>
      <c r="D5600">
        <f>US_Accidents_Dec20_updated[[#This Row],[Severity]]-1</f>
        <v>2</v>
      </c>
      <c r="E5600">
        <f>HOUR(US_Accidents_Dec20_updated[[#This Row],[Start_Time]])</f>
        <v>16</v>
      </c>
      <c r="F5600">
        <f>DAY(US_Accidents_Dec20_updated[[#This Row],[Start_Time]])</f>
        <v>24</v>
      </c>
      <c r="G5600">
        <f>MONTH(US_Accidents_Dec20_updated[[#This Row],[Start_Time]])</f>
        <v>7</v>
      </c>
      <c r="H5600" t="str">
        <f>US_Accidents_Dec20_updated[[#This Row],[Description]]</f>
        <v>At CO-291/Oak St - Accident.</v>
      </c>
      <c r="I5600" t="s">
        <v>50</v>
      </c>
      <c r="J5600">
        <f>IF(US_Accidents_Dec20_updated[[#This Row],[Visibility(mi)]]&gt;30, 30, MROUND(US_Accidents_Dec20_updated[[#This Row],[Visibility(mi)]],5))</f>
        <v>10</v>
      </c>
      <c r="K5600">
        <f>MROUND(US_Accidents_Dec20_updated[[#This Row],[Wind_Speed(mph)]],5)</f>
        <v>20</v>
      </c>
      <c r="L5600">
        <f>IF(US_Accidents_Dec20_updated[[#This Row],[Precipitation(in)]]&gt;0.1, 0.1, US_Accidents_Dec20_updated[[#This Row],[Precipitation(in)]])</f>
        <v>0</v>
      </c>
    </row>
    <row r="5601" spans="1:12" x14ac:dyDescent="0.25">
      <c r="A5601" t="str">
        <f>US_Accidents_Dec20_updated[[#This Row],[ID]]</f>
        <v>A-4225078</v>
      </c>
      <c r="B5601">
        <f>US_Accidents_Dec20_updated[[#This Row],[Start_Lat]]</f>
        <v>40.386397000000002</v>
      </c>
      <c r="C5601">
        <f>US_Accidents_Dec20_updated[[#This Row],[Start_Lng]]</f>
        <v>-104.99325</v>
      </c>
      <c r="D5601">
        <f>US_Accidents_Dec20_updated[[#This Row],[Severity]]-1</f>
        <v>2</v>
      </c>
      <c r="E5601">
        <f>HOUR(US_Accidents_Dec20_updated[[#This Row],[Start_Time]])</f>
        <v>14</v>
      </c>
      <c r="F5601">
        <f>DAY(US_Accidents_Dec20_updated[[#This Row],[Start_Time]])</f>
        <v>24</v>
      </c>
      <c r="G5601">
        <f>MONTH(US_Accidents_Dec20_updated[[#This Row],[Start_Time]])</f>
        <v>7</v>
      </c>
      <c r="H5601" t="str">
        <f>US_Accidents_Dec20_updated[[#This Row],[Description]]</f>
        <v>At US-34/Eisenhower Blvd/Exit 257 - Accident.</v>
      </c>
      <c r="I5601" t="s">
        <v>50</v>
      </c>
      <c r="J5601">
        <f>IF(US_Accidents_Dec20_updated[[#This Row],[Visibility(mi)]]&gt;30, 30, MROUND(US_Accidents_Dec20_updated[[#This Row],[Visibility(mi)]],5))</f>
        <v>10</v>
      </c>
      <c r="K5601">
        <f>MROUND(US_Accidents_Dec20_updated[[#This Row],[Wind_Speed(mph)]],5)</f>
        <v>10</v>
      </c>
      <c r="L5601">
        <f>IF(US_Accidents_Dec20_updated[[#This Row],[Precipitation(in)]]&gt;0.1, 0.1, US_Accidents_Dec20_updated[[#This Row],[Precipitation(in)]])</f>
        <v>0</v>
      </c>
    </row>
    <row r="5602" spans="1:12" x14ac:dyDescent="0.25">
      <c r="A5602" t="str">
        <f>US_Accidents_Dec20_updated[[#This Row],[ID]]</f>
        <v>A-4225080</v>
      </c>
      <c r="B5602">
        <f>US_Accidents_Dec20_updated[[#This Row],[Start_Lat]]</f>
        <v>40.384753000000003</v>
      </c>
      <c r="C5602">
        <f>US_Accidents_Dec20_updated[[#This Row],[Start_Lng]]</f>
        <v>-104.99357000000001</v>
      </c>
      <c r="D5602">
        <f>US_Accidents_Dec20_updated[[#This Row],[Severity]]-1</f>
        <v>2</v>
      </c>
      <c r="E5602">
        <f>HOUR(US_Accidents_Dec20_updated[[#This Row],[Start_Time]])</f>
        <v>14</v>
      </c>
      <c r="F5602">
        <f>DAY(US_Accidents_Dec20_updated[[#This Row],[Start_Time]])</f>
        <v>24</v>
      </c>
      <c r="G5602">
        <f>MONTH(US_Accidents_Dec20_updated[[#This Row],[Start_Time]])</f>
        <v>7</v>
      </c>
      <c r="H5602" t="str">
        <f>US_Accidents_Dec20_updated[[#This Row],[Description]]</f>
        <v>At CO-402/Exit 255 - Accident. Roadway reduced to 1 lane.</v>
      </c>
      <c r="I5602" t="s">
        <v>50</v>
      </c>
      <c r="J5602">
        <f>IF(US_Accidents_Dec20_updated[[#This Row],[Visibility(mi)]]&gt;30, 30, MROUND(US_Accidents_Dec20_updated[[#This Row],[Visibility(mi)]],5))</f>
        <v>10</v>
      </c>
      <c r="K5602">
        <f>MROUND(US_Accidents_Dec20_updated[[#This Row],[Wind_Speed(mph)]],5)</f>
        <v>10</v>
      </c>
      <c r="L5602">
        <f>IF(US_Accidents_Dec20_updated[[#This Row],[Precipitation(in)]]&gt;0.1, 0.1, US_Accidents_Dec20_updated[[#This Row],[Precipitation(in)]])</f>
        <v>0</v>
      </c>
    </row>
    <row r="5603" spans="1:12" x14ac:dyDescent="0.25">
      <c r="A5603" t="str">
        <f>US_Accidents_Dec20_updated[[#This Row],[ID]]</f>
        <v>A-4225081</v>
      </c>
      <c r="B5603">
        <f>US_Accidents_Dec20_updated[[#This Row],[Start_Lat]]</f>
        <v>39.914186999999998</v>
      </c>
      <c r="C5603">
        <f>US_Accidents_Dec20_updated[[#This Row],[Start_Lng]]</f>
        <v>-104.989811</v>
      </c>
      <c r="D5603">
        <f>US_Accidents_Dec20_updated[[#This Row],[Severity]]-1</f>
        <v>2</v>
      </c>
      <c r="E5603">
        <f>HOUR(US_Accidents_Dec20_updated[[#This Row],[Start_Time]])</f>
        <v>14</v>
      </c>
      <c r="F5603">
        <f>DAY(US_Accidents_Dec20_updated[[#This Row],[Start_Time]])</f>
        <v>24</v>
      </c>
      <c r="G5603">
        <f>MONTH(US_Accidents_Dec20_updated[[#This Row],[Start_Time]])</f>
        <v>7</v>
      </c>
      <c r="H5603" t="str">
        <f>US_Accidents_Dec20_updated[[#This Row],[Description]]</f>
        <v>At CO-128/120th Ave/Exit 223 - Accident.</v>
      </c>
      <c r="I5603" t="s">
        <v>50</v>
      </c>
      <c r="J5603">
        <f>IF(US_Accidents_Dec20_updated[[#This Row],[Visibility(mi)]]&gt;30, 30, MROUND(US_Accidents_Dec20_updated[[#This Row],[Visibility(mi)]],5))</f>
        <v>30</v>
      </c>
      <c r="K5603">
        <f>MROUND(US_Accidents_Dec20_updated[[#This Row],[Wind_Speed(mph)]],5)</f>
        <v>10</v>
      </c>
      <c r="L5603">
        <f>IF(US_Accidents_Dec20_updated[[#This Row],[Precipitation(in)]]&gt;0.1, 0.1, US_Accidents_Dec20_updated[[#This Row],[Precipitation(in)]])</f>
        <v>0</v>
      </c>
    </row>
    <row r="5604" spans="1:12" x14ac:dyDescent="0.25">
      <c r="A5604" t="str">
        <f>US_Accidents_Dec20_updated[[#This Row],[ID]]</f>
        <v>A-4225083</v>
      </c>
      <c r="B5604">
        <f>US_Accidents_Dec20_updated[[#This Row],[Start_Lat]]</f>
        <v>37.388809999999999</v>
      </c>
      <c r="C5604">
        <f>US_Accidents_Dec20_updated[[#This Row],[Start_Lng]]</f>
        <v>-102.27946</v>
      </c>
      <c r="D5604">
        <f>US_Accidents_Dec20_updated[[#This Row],[Severity]]-1</f>
        <v>2</v>
      </c>
      <c r="E5604">
        <f>HOUR(US_Accidents_Dec20_updated[[#This Row],[Start_Time]])</f>
        <v>15</v>
      </c>
      <c r="F5604">
        <f>DAY(US_Accidents_Dec20_updated[[#This Row],[Start_Time]])</f>
        <v>24</v>
      </c>
      <c r="G5604">
        <f>MONTH(US_Accidents_Dec20_updated[[#This Row],[Start_Time]])</f>
        <v>7</v>
      </c>
      <c r="H5604" t="str">
        <f>US_Accidents_Dec20_updated[[#This Row],[Description]]</f>
        <v>At US-287/US-385 - Accident. Roadway reduced to 1 lane.</v>
      </c>
      <c r="I5604" t="s">
        <v>9695</v>
      </c>
      <c r="J5604">
        <f>IF(US_Accidents_Dec20_updated[[#This Row],[Visibility(mi)]]&gt;30, 30, MROUND(US_Accidents_Dec20_updated[[#This Row],[Visibility(mi)]],5))</f>
        <v>0</v>
      </c>
      <c r="K5604">
        <f>MROUND(US_Accidents_Dec20_updated[[#This Row],[Wind_Speed(mph)]],5)</f>
        <v>20</v>
      </c>
      <c r="L5604">
        <f>IF(US_Accidents_Dec20_updated[[#This Row],[Precipitation(in)]]&gt;0.1, 0.1, US_Accidents_Dec20_updated[[#This Row],[Precipitation(in)]])</f>
        <v>0</v>
      </c>
    </row>
    <row r="5605" spans="1:12" x14ac:dyDescent="0.25">
      <c r="A5605" t="str">
        <f>US_Accidents_Dec20_updated[[#This Row],[ID]]</f>
        <v>A-4225084</v>
      </c>
      <c r="B5605">
        <f>US_Accidents_Dec20_updated[[#This Row],[Start_Lat]]</f>
        <v>37.389023000000002</v>
      </c>
      <c r="C5605">
        <f>US_Accidents_Dec20_updated[[#This Row],[Start_Lng]]</f>
        <v>-102.278841</v>
      </c>
      <c r="D5605">
        <f>US_Accidents_Dec20_updated[[#This Row],[Severity]]-1</f>
        <v>2</v>
      </c>
      <c r="E5605">
        <f>HOUR(US_Accidents_Dec20_updated[[#This Row],[Start_Time]])</f>
        <v>15</v>
      </c>
      <c r="F5605">
        <f>DAY(US_Accidents_Dec20_updated[[#This Row],[Start_Time]])</f>
        <v>24</v>
      </c>
      <c r="G5605">
        <f>MONTH(US_Accidents_Dec20_updated[[#This Row],[Start_Time]])</f>
        <v>7</v>
      </c>
      <c r="H5605" t="str">
        <f>US_Accidents_Dec20_updated[[#This Row],[Description]]</f>
        <v>At Illinois St - Accident. Roadway reduced to 1 lane.</v>
      </c>
      <c r="I5605" t="s">
        <v>9695</v>
      </c>
      <c r="J5605">
        <f>IF(US_Accidents_Dec20_updated[[#This Row],[Visibility(mi)]]&gt;30, 30, MROUND(US_Accidents_Dec20_updated[[#This Row],[Visibility(mi)]],5))</f>
        <v>0</v>
      </c>
      <c r="K5605">
        <f>MROUND(US_Accidents_Dec20_updated[[#This Row],[Wind_Speed(mph)]],5)</f>
        <v>20</v>
      </c>
      <c r="L5605">
        <f>IF(US_Accidents_Dec20_updated[[#This Row],[Precipitation(in)]]&gt;0.1, 0.1, US_Accidents_Dec20_updated[[#This Row],[Precipitation(in)]])</f>
        <v>0</v>
      </c>
    </row>
    <row r="5606" spans="1:12" x14ac:dyDescent="0.25">
      <c r="A5606" t="str">
        <f>US_Accidents_Dec20_updated[[#This Row],[ID]]</f>
        <v>A-4225085</v>
      </c>
      <c r="B5606">
        <f>US_Accidents_Dec20_updated[[#This Row],[Start_Lat]]</f>
        <v>39.78004</v>
      </c>
      <c r="C5606">
        <f>US_Accidents_Dec20_updated[[#This Row],[Start_Lng]]</f>
        <v>-104.93171</v>
      </c>
      <c r="D5606">
        <f>US_Accidents_Dec20_updated[[#This Row],[Severity]]-1</f>
        <v>2</v>
      </c>
      <c r="E5606">
        <f>HOUR(US_Accidents_Dec20_updated[[#This Row],[Start_Time]])</f>
        <v>16</v>
      </c>
      <c r="F5606">
        <f>DAY(US_Accidents_Dec20_updated[[#This Row],[Start_Time]])</f>
        <v>24</v>
      </c>
      <c r="G5606">
        <f>MONTH(US_Accidents_Dec20_updated[[#This Row],[Start_Time]])</f>
        <v>7</v>
      </c>
      <c r="H5606" t="str">
        <f>US_Accidents_Dec20_updated[[#This Row],[Description]]</f>
        <v>At Monaco St/Exit 277 - Accident.</v>
      </c>
      <c r="I5606" t="s">
        <v>50</v>
      </c>
      <c r="J5606">
        <f>IF(US_Accidents_Dec20_updated[[#This Row],[Visibility(mi)]]&gt;30, 30, MROUND(US_Accidents_Dec20_updated[[#This Row],[Visibility(mi)]],5))</f>
        <v>10</v>
      </c>
      <c r="K5606">
        <f>MROUND(US_Accidents_Dec20_updated[[#This Row],[Wind_Speed(mph)]],5)</f>
        <v>10</v>
      </c>
      <c r="L5606">
        <f>IF(US_Accidents_Dec20_updated[[#This Row],[Precipitation(in)]]&gt;0.1, 0.1, US_Accidents_Dec20_updated[[#This Row],[Precipitation(in)]])</f>
        <v>0</v>
      </c>
    </row>
    <row r="5607" spans="1:12" x14ac:dyDescent="0.25">
      <c r="A5607" t="str">
        <f>US_Accidents_Dec20_updated[[#This Row],[ID]]</f>
        <v>A-4225086</v>
      </c>
      <c r="B5607">
        <f>US_Accidents_Dec20_updated[[#This Row],[Start_Lat]]</f>
        <v>39.778419999999997</v>
      </c>
      <c r="C5607">
        <f>US_Accidents_Dec20_updated[[#This Row],[Start_Lng]]</f>
        <v>-104.90821</v>
      </c>
      <c r="D5607">
        <f>US_Accidents_Dec20_updated[[#This Row],[Severity]]-1</f>
        <v>2</v>
      </c>
      <c r="E5607">
        <f>HOUR(US_Accidents_Dec20_updated[[#This Row],[Start_Time]])</f>
        <v>16</v>
      </c>
      <c r="F5607">
        <f>DAY(US_Accidents_Dec20_updated[[#This Row],[Start_Time]])</f>
        <v>24</v>
      </c>
      <c r="G5607">
        <f>MONTH(US_Accidents_Dec20_updated[[#This Row],[Start_Time]])</f>
        <v>7</v>
      </c>
      <c r="H5607" t="str">
        <f>US_Accidents_Dec20_updated[[#This Row],[Description]]</f>
        <v>Between Monaco St/Exit 277 and Dahlia St/Exit 277 - Accident. Two lanes blocked.</v>
      </c>
      <c r="I5607" t="s">
        <v>50</v>
      </c>
      <c r="J5607">
        <f>IF(US_Accidents_Dec20_updated[[#This Row],[Visibility(mi)]]&gt;30, 30, MROUND(US_Accidents_Dec20_updated[[#This Row],[Visibility(mi)]],5))</f>
        <v>30</v>
      </c>
      <c r="K5607">
        <f>MROUND(US_Accidents_Dec20_updated[[#This Row],[Wind_Speed(mph)]],5)</f>
        <v>10</v>
      </c>
      <c r="L5607">
        <f>IF(US_Accidents_Dec20_updated[[#This Row],[Precipitation(in)]]&gt;0.1, 0.1, US_Accidents_Dec20_updated[[#This Row],[Precipitation(in)]])</f>
        <v>0</v>
      </c>
    </row>
    <row r="5608" spans="1:12" x14ac:dyDescent="0.25">
      <c r="A5608" t="str">
        <f>US_Accidents_Dec20_updated[[#This Row],[ID]]</f>
        <v>A-4225088</v>
      </c>
      <c r="B5608">
        <f>US_Accidents_Dec20_updated[[#This Row],[Start_Lat]]</f>
        <v>37.389023000000002</v>
      </c>
      <c r="C5608">
        <f>US_Accidents_Dec20_updated[[#This Row],[Start_Lng]]</f>
        <v>-102.278841</v>
      </c>
      <c r="D5608">
        <f>US_Accidents_Dec20_updated[[#This Row],[Severity]]-1</f>
        <v>2</v>
      </c>
      <c r="E5608">
        <f>HOUR(US_Accidents_Dec20_updated[[#This Row],[Start_Time]])</f>
        <v>16</v>
      </c>
      <c r="F5608">
        <f>DAY(US_Accidents_Dec20_updated[[#This Row],[Start_Time]])</f>
        <v>24</v>
      </c>
      <c r="G5608">
        <f>MONTH(US_Accidents_Dec20_updated[[#This Row],[Start_Time]])</f>
        <v>7</v>
      </c>
      <c r="H5608" t="str">
        <f>US_Accidents_Dec20_updated[[#This Row],[Description]]</f>
        <v>At Two Buttes - Accident. Roadway reduced to 1 lane.</v>
      </c>
      <c r="I5608" t="s">
        <v>9695</v>
      </c>
      <c r="J5608">
        <f>IF(US_Accidents_Dec20_updated[[#This Row],[Visibility(mi)]]&gt;30, 30, MROUND(US_Accidents_Dec20_updated[[#This Row],[Visibility(mi)]],5))</f>
        <v>0</v>
      </c>
      <c r="K5608">
        <f>MROUND(US_Accidents_Dec20_updated[[#This Row],[Wind_Speed(mph)]],5)</f>
        <v>15</v>
      </c>
      <c r="L5608">
        <f>IF(US_Accidents_Dec20_updated[[#This Row],[Precipitation(in)]]&gt;0.1, 0.1, US_Accidents_Dec20_updated[[#This Row],[Precipitation(in)]])</f>
        <v>0</v>
      </c>
    </row>
    <row r="5609" spans="1:12" x14ac:dyDescent="0.25">
      <c r="A5609" t="str">
        <f>US_Accidents_Dec20_updated[[#This Row],[ID]]</f>
        <v>A-4225089</v>
      </c>
      <c r="B5609">
        <f>US_Accidents_Dec20_updated[[#This Row],[Start_Lat]]</f>
        <v>37.389229999999998</v>
      </c>
      <c r="C5609">
        <f>US_Accidents_Dec20_updated[[#This Row],[Start_Lng]]</f>
        <v>-102.27824</v>
      </c>
      <c r="D5609">
        <f>US_Accidents_Dec20_updated[[#This Row],[Severity]]-1</f>
        <v>2</v>
      </c>
      <c r="E5609">
        <f>HOUR(US_Accidents_Dec20_updated[[#This Row],[Start_Time]])</f>
        <v>16</v>
      </c>
      <c r="F5609">
        <f>DAY(US_Accidents_Dec20_updated[[#This Row],[Start_Time]])</f>
        <v>24</v>
      </c>
      <c r="G5609">
        <f>MONTH(US_Accidents_Dec20_updated[[#This Row],[Start_Time]])</f>
        <v>7</v>
      </c>
      <c r="H5609" t="str">
        <f>US_Accidents_Dec20_updated[[#This Row],[Description]]</f>
        <v>At Walsh - Accident. Roadway reduced to 1 lane.</v>
      </c>
      <c r="I5609" t="s">
        <v>9695</v>
      </c>
      <c r="J5609">
        <f>IF(US_Accidents_Dec20_updated[[#This Row],[Visibility(mi)]]&gt;30, 30, MROUND(US_Accidents_Dec20_updated[[#This Row],[Visibility(mi)]],5))</f>
        <v>0</v>
      </c>
      <c r="K5609">
        <f>MROUND(US_Accidents_Dec20_updated[[#This Row],[Wind_Speed(mph)]],5)</f>
        <v>15</v>
      </c>
      <c r="L5609">
        <f>IF(US_Accidents_Dec20_updated[[#This Row],[Precipitation(in)]]&gt;0.1, 0.1, US_Accidents_Dec20_updated[[#This Row],[Precipitation(in)]])</f>
        <v>0</v>
      </c>
    </row>
    <row r="5610" spans="1:12" x14ac:dyDescent="0.25">
      <c r="A5610" t="str">
        <f>US_Accidents_Dec20_updated[[#This Row],[ID]]</f>
        <v>A-4225104</v>
      </c>
      <c r="B5610">
        <f>US_Accidents_Dec20_updated[[#This Row],[Start_Lat]]</f>
        <v>39.933123999999999</v>
      </c>
      <c r="C5610">
        <f>US_Accidents_Dec20_updated[[#This Row],[Start_Lng]]</f>
        <v>-105.123779</v>
      </c>
      <c r="D5610">
        <f>US_Accidents_Dec20_updated[[#This Row],[Severity]]-1</f>
        <v>2</v>
      </c>
      <c r="E5610">
        <f>HOUR(US_Accidents_Dec20_updated[[#This Row],[Start_Time]])</f>
        <v>17</v>
      </c>
      <c r="F5610">
        <f>DAY(US_Accidents_Dec20_updated[[#This Row],[Start_Time]])</f>
        <v>24</v>
      </c>
      <c r="G5610">
        <f>MONTH(US_Accidents_Dec20_updated[[#This Row],[Start_Time]])</f>
        <v>7</v>
      </c>
      <c r="H5610" t="str">
        <f>US_Accidents_Dec20_updated[[#This Row],[Description]]</f>
        <v>At 96th St/Storagetek Dr - Accident.</v>
      </c>
      <c r="I5610" t="s">
        <v>1203</v>
      </c>
      <c r="J5610">
        <f>IF(US_Accidents_Dec20_updated[[#This Row],[Visibility(mi)]]&gt;30, 30, MROUND(US_Accidents_Dec20_updated[[#This Row],[Visibility(mi)]],5))</f>
        <v>30</v>
      </c>
      <c r="K5610">
        <f>MROUND(US_Accidents_Dec20_updated[[#This Row],[Wind_Speed(mph)]],5)</f>
        <v>20</v>
      </c>
      <c r="L5610">
        <f>IF(US_Accidents_Dec20_updated[[#This Row],[Precipitation(in)]]&gt;0.1, 0.1, US_Accidents_Dec20_updated[[#This Row],[Precipitation(in)]])</f>
        <v>0</v>
      </c>
    </row>
    <row r="5611" spans="1:12" x14ac:dyDescent="0.25">
      <c r="A5611" t="str">
        <f>US_Accidents_Dec20_updated[[#This Row],[ID]]</f>
        <v>A-4225107</v>
      </c>
      <c r="B5611">
        <f>US_Accidents_Dec20_updated[[#This Row],[Start_Lat]]</f>
        <v>38.839879000000003</v>
      </c>
      <c r="C5611">
        <f>US_Accidents_Dec20_updated[[#This Row],[Start_Lng]]</f>
        <v>-104.830282</v>
      </c>
      <c r="D5611">
        <f>US_Accidents_Dec20_updated[[#This Row],[Severity]]-1</f>
        <v>2</v>
      </c>
      <c r="E5611">
        <f>HOUR(US_Accidents_Dec20_updated[[#This Row],[Start_Time]])</f>
        <v>18</v>
      </c>
      <c r="F5611">
        <f>DAY(US_Accidents_Dec20_updated[[#This Row],[Start_Time]])</f>
        <v>24</v>
      </c>
      <c r="G5611">
        <f>MONTH(US_Accidents_Dec20_updated[[#This Row],[Start_Time]])</f>
        <v>7</v>
      </c>
      <c r="H5611" t="str">
        <f>US_Accidents_Dec20_updated[[#This Row],[Description]]</f>
        <v>At Bijou St/Exit 142 - Accident. Roadway reduced to 1 lane. Traffic problem.</v>
      </c>
      <c r="I5611" t="s">
        <v>50</v>
      </c>
      <c r="J5611">
        <f>IF(US_Accidents_Dec20_updated[[#This Row],[Visibility(mi)]]&gt;30, 30, MROUND(US_Accidents_Dec20_updated[[#This Row],[Visibility(mi)]],5))</f>
        <v>10</v>
      </c>
      <c r="K5611">
        <f>MROUND(US_Accidents_Dec20_updated[[#This Row],[Wind_Speed(mph)]],5)</f>
        <v>15</v>
      </c>
      <c r="L5611">
        <f>IF(US_Accidents_Dec20_updated[[#This Row],[Precipitation(in)]]&gt;0.1, 0.1, US_Accidents_Dec20_updated[[#This Row],[Precipitation(in)]])</f>
        <v>0</v>
      </c>
    </row>
    <row r="5612" spans="1:12" x14ac:dyDescent="0.25">
      <c r="A5612" t="str">
        <f>US_Accidents_Dec20_updated[[#This Row],[ID]]</f>
        <v>A-4225604</v>
      </c>
      <c r="B5612">
        <f>US_Accidents_Dec20_updated[[#This Row],[Start_Lat]]</f>
        <v>39.775370000000002</v>
      </c>
      <c r="C5612">
        <f>US_Accidents_Dec20_updated[[#This Row],[Start_Lng]]</f>
        <v>-104.860736</v>
      </c>
      <c r="D5612">
        <f>US_Accidents_Dec20_updated[[#This Row],[Severity]]-1</f>
        <v>2</v>
      </c>
      <c r="E5612">
        <f>HOUR(US_Accidents_Dec20_updated[[#This Row],[Start_Time]])</f>
        <v>7</v>
      </c>
      <c r="F5612">
        <f>DAY(US_Accidents_Dec20_updated[[#This Row],[Start_Time]])</f>
        <v>25</v>
      </c>
      <c r="G5612">
        <f>MONTH(US_Accidents_Dec20_updated[[#This Row],[Start_Time]])</f>
        <v>7</v>
      </c>
      <c r="H5612" t="str">
        <f>US_Accidents_Dec20_updated[[#This Row],[Description]]</f>
        <v>At Havana Street/Exit 280 - Accident.</v>
      </c>
      <c r="I5612" t="s">
        <v>50</v>
      </c>
      <c r="J5612">
        <f>IF(US_Accidents_Dec20_updated[[#This Row],[Visibility(mi)]]&gt;30, 30, MROUND(US_Accidents_Dec20_updated[[#This Row],[Visibility(mi)]],5))</f>
        <v>10</v>
      </c>
      <c r="K5612">
        <f>MROUND(US_Accidents_Dec20_updated[[#This Row],[Wind_Speed(mph)]],5)</f>
        <v>10</v>
      </c>
      <c r="L5612">
        <f>IF(US_Accidents_Dec20_updated[[#This Row],[Precipitation(in)]]&gt;0.1, 0.1, US_Accidents_Dec20_updated[[#This Row],[Precipitation(in)]])</f>
        <v>0</v>
      </c>
    </row>
    <row r="5613" spans="1:12" x14ac:dyDescent="0.25">
      <c r="A5613" t="str">
        <f>US_Accidents_Dec20_updated[[#This Row],[ID]]</f>
        <v>A-4225609</v>
      </c>
      <c r="B5613">
        <f>US_Accidents_Dec20_updated[[#This Row],[Start_Lat]]</f>
        <v>39.780791999999998</v>
      </c>
      <c r="C5613">
        <f>US_Accidents_Dec20_updated[[#This Row],[Start_Lng]]</f>
        <v>-104.992666</v>
      </c>
      <c r="D5613">
        <f>US_Accidents_Dec20_updated[[#This Row],[Severity]]-1</f>
        <v>2</v>
      </c>
      <c r="E5613">
        <f>HOUR(US_Accidents_Dec20_updated[[#This Row],[Start_Time]])</f>
        <v>8</v>
      </c>
      <c r="F5613">
        <f>DAY(US_Accidents_Dec20_updated[[#This Row],[Start_Time]])</f>
        <v>25</v>
      </c>
      <c r="G5613">
        <f>MONTH(US_Accidents_Dec20_updated[[#This Row],[Start_Time]])</f>
        <v>7</v>
      </c>
      <c r="H5613" t="str">
        <f>US_Accidents_Dec20_updated[[#This Row],[Description]]</f>
        <v>At I-25/US-87/Valley Hwy/Exit 274 - Accident.</v>
      </c>
      <c r="I5613" t="s">
        <v>50</v>
      </c>
      <c r="J5613">
        <f>IF(US_Accidents_Dec20_updated[[#This Row],[Visibility(mi)]]&gt;30, 30, MROUND(US_Accidents_Dec20_updated[[#This Row],[Visibility(mi)]],5))</f>
        <v>30</v>
      </c>
      <c r="K5613">
        <f>MROUND(US_Accidents_Dec20_updated[[#This Row],[Wind_Speed(mph)]],5)</f>
        <v>5</v>
      </c>
      <c r="L5613">
        <f>IF(US_Accidents_Dec20_updated[[#This Row],[Precipitation(in)]]&gt;0.1, 0.1, US_Accidents_Dec20_updated[[#This Row],[Precipitation(in)]])</f>
        <v>0</v>
      </c>
    </row>
    <row r="5614" spans="1:12" x14ac:dyDescent="0.25">
      <c r="A5614" t="str">
        <f>US_Accidents_Dec20_updated[[#This Row],[ID]]</f>
        <v>A-4225611</v>
      </c>
      <c r="B5614">
        <f>US_Accidents_Dec20_updated[[#This Row],[Start_Lat]]</f>
        <v>39.835279</v>
      </c>
      <c r="C5614">
        <f>US_Accidents_Dec20_updated[[#This Row],[Start_Lng]]</f>
        <v>-105.021517</v>
      </c>
      <c r="D5614">
        <f>US_Accidents_Dec20_updated[[#This Row],[Severity]]-1</f>
        <v>2</v>
      </c>
      <c r="E5614">
        <f>HOUR(US_Accidents_Dec20_updated[[#This Row],[Start_Time]])</f>
        <v>10</v>
      </c>
      <c r="F5614">
        <f>DAY(US_Accidents_Dec20_updated[[#This Row],[Start_Time]])</f>
        <v>25</v>
      </c>
      <c r="G5614">
        <f>MONTH(US_Accidents_Dec20_updated[[#This Row],[Start_Time]])</f>
        <v>7</v>
      </c>
      <c r="H5614" t="str">
        <f>US_Accidents_Dec20_updated[[#This Row],[Description]]</f>
        <v>At Federal Blvd - Accident.</v>
      </c>
      <c r="I5614" t="s">
        <v>50</v>
      </c>
      <c r="J5614">
        <f>IF(US_Accidents_Dec20_updated[[#This Row],[Visibility(mi)]]&gt;30, 30, MROUND(US_Accidents_Dec20_updated[[#This Row],[Visibility(mi)]],5))</f>
        <v>10</v>
      </c>
      <c r="K5614">
        <f>MROUND(US_Accidents_Dec20_updated[[#This Row],[Wind_Speed(mph)]],5)</f>
        <v>5</v>
      </c>
      <c r="L5614">
        <f>IF(US_Accidents_Dec20_updated[[#This Row],[Precipitation(in)]]&gt;0.1, 0.1, US_Accidents_Dec20_updated[[#This Row],[Precipitation(in)]])</f>
        <v>0</v>
      </c>
    </row>
    <row r="5615" spans="1:12" x14ac:dyDescent="0.25">
      <c r="A5615" t="str">
        <f>US_Accidents_Dec20_updated[[#This Row],[ID]]</f>
        <v>A-4225618</v>
      </c>
      <c r="B5615">
        <f>US_Accidents_Dec20_updated[[#This Row],[Start_Lat]]</f>
        <v>39.163029999999999</v>
      </c>
      <c r="C5615">
        <f>US_Accidents_Dec20_updated[[#This Row],[Start_Lng]]</f>
        <v>-104.853876</v>
      </c>
      <c r="D5615">
        <f>US_Accidents_Dec20_updated[[#This Row],[Severity]]-1</f>
        <v>2</v>
      </c>
      <c r="E5615">
        <f>HOUR(US_Accidents_Dec20_updated[[#This Row],[Start_Time]])</f>
        <v>10</v>
      </c>
      <c r="F5615">
        <f>DAY(US_Accidents_Dec20_updated[[#This Row],[Start_Time]])</f>
        <v>25</v>
      </c>
      <c r="G5615">
        <f>MONTH(US_Accidents_Dec20_updated[[#This Row],[Start_Time]])</f>
        <v>7</v>
      </c>
      <c r="H5615" t="str">
        <f>US_Accidents_Dec20_updated[[#This Row],[Description]]</f>
        <v>At Greenland Rd/Exit 167 - Accident.</v>
      </c>
      <c r="I5615" t="s">
        <v>50</v>
      </c>
      <c r="J5615">
        <f>IF(US_Accidents_Dec20_updated[[#This Row],[Visibility(mi)]]&gt;30, 30, MROUND(US_Accidents_Dec20_updated[[#This Row],[Visibility(mi)]],5))</f>
        <v>10</v>
      </c>
      <c r="K5615">
        <f>MROUND(US_Accidents_Dec20_updated[[#This Row],[Wind_Speed(mph)]],5)</f>
        <v>5</v>
      </c>
      <c r="L5615">
        <f>IF(US_Accidents_Dec20_updated[[#This Row],[Precipitation(in)]]&gt;0.1, 0.1, US_Accidents_Dec20_updated[[#This Row],[Precipitation(in)]])</f>
        <v>0</v>
      </c>
    </row>
    <row r="5616" spans="1:12" x14ac:dyDescent="0.25">
      <c r="A5616" t="str">
        <f>US_Accidents_Dec20_updated[[#This Row],[ID]]</f>
        <v>A-4225621</v>
      </c>
      <c r="B5616">
        <f>US_Accidents_Dec20_updated[[#This Row],[Start_Lat]]</f>
        <v>39.65813</v>
      </c>
      <c r="C5616">
        <f>US_Accidents_Dec20_updated[[#This Row],[Start_Lng]]</f>
        <v>-104.92050999999999</v>
      </c>
      <c r="D5616">
        <f>US_Accidents_Dec20_updated[[#This Row],[Severity]]-1</f>
        <v>2</v>
      </c>
      <c r="E5616">
        <f>HOUR(US_Accidents_Dec20_updated[[#This Row],[Start_Time]])</f>
        <v>11</v>
      </c>
      <c r="F5616">
        <f>DAY(US_Accidents_Dec20_updated[[#This Row],[Start_Time]])</f>
        <v>25</v>
      </c>
      <c r="G5616">
        <f>MONTH(US_Accidents_Dec20_updated[[#This Row],[Start_Time]])</f>
        <v>7</v>
      </c>
      <c r="H5616" t="str">
        <f>US_Accidents_Dec20_updated[[#This Row],[Description]]</f>
        <v>At Yale Ave/Exit 202 - Accident.</v>
      </c>
      <c r="I5616" t="s">
        <v>50</v>
      </c>
      <c r="J5616">
        <f>IF(US_Accidents_Dec20_updated[[#This Row],[Visibility(mi)]]&gt;30, 30, MROUND(US_Accidents_Dec20_updated[[#This Row],[Visibility(mi)]],5))</f>
        <v>10</v>
      </c>
      <c r="K5616">
        <f>MROUND(US_Accidents_Dec20_updated[[#This Row],[Wind_Speed(mph)]],5)</f>
        <v>0</v>
      </c>
      <c r="L5616">
        <f>IF(US_Accidents_Dec20_updated[[#This Row],[Precipitation(in)]]&gt;0.1, 0.1, US_Accidents_Dec20_updated[[#This Row],[Precipitation(in)]])</f>
        <v>0</v>
      </c>
    </row>
    <row r="5617" spans="1:12" x14ac:dyDescent="0.25">
      <c r="A5617" t="str">
        <f>US_Accidents_Dec20_updated[[#This Row],[ID]]</f>
        <v>A-4225623</v>
      </c>
      <c r="B5617">
        <f>US_Accidents_Dec20_updated[[#This Row],[Start_Lat]]</f>
        <v>38.114469999999997</v>
      </c>
      <c r="C5617">
        <f>US_Accidents_Dec20_updated[[#This Row],[Start_Lng]]</f>
        <v>-102.77838300000001</v>
      </c>
      <c r="D5617">
        <f>US_Accidents_Dec20_updated[[#This Row],[Severity]]-1</f>
        <v>2</v>
      </c>
      <c r="E5617">
        <f>HOUR(US_Accidents_Dec20_updated[[#This Row],[Start_Time]])</f>
        <v>11</v>
      </c>
      <c r="F5617">
        <f>DAY(US_Accidents_Dec20_updated[[#This Row],[Start_Time]])</f>
        <v>25</v>
      </c>
      <c r="G5617">
        <f>MONTH(US_Accidents_Dec20_updated[[#This Row],[Start_Time]])</f>
        <v>7</v>
      </c>
      <c r="H5617" t="str">
        <f>US_Accidents_Dec20_updated[[#This Row],[Description]]</f>
        <v>At CR-14 - Accident.</v>
      </c>
      <c r="I5617" t="s">
        <v>50</v>
      </c>
      <c r="J5617">
        <f>IF(US_Accidents_Dec20_updated[[#This Row],[Visibility(mi)]]&gt;30, 30, MROUND(US_Accidents_Dec20_updated[[#This Row],[Visibility(mi)]],5))</f>
        <v>10</v>
      </c>
      <c r="K5617">
        <f>MROUND(US_Accidents_Dec20_updated[[#This Row],[Wind_Speed(mph)]],5)</f>
        <v>5</v>
      </c>
      <c r="L5617">
        <f>IF(US_Accidents_Dec20_updated[[#This Row],[Precipitation(in)]]&gt;0.1, 0.1, US_Accidents_Dec20_updated[[#This Row],[Precipitation(in)]])</f>
        <v>0</v>
      </c>
    </row>
    <row r="5618" spans="1:12" x14ac:dyDescent="0.25">
      <c r="A5618" t="str">
        <f>US_Accidents_Dec20_updated[[#This Row],[ID]]</f>
        <v>A-4225628</v>
      </c>
      <c r="B5618">
        <f>US_Accidents_Dec20_updated[[#This Row],[Start_Lat]]</f>
        <v>39.630034999999999</v>
      </c>
      <c r="C5618">
        <f>US_Accidents_Dec20_updated[[#This Row],[Start_Lng]]</f>
        <v>-104.905278</v>
      </c>
      <c r="D5618">
        <f>US_Accidents_Dec20_updated[[#This Row],[Severity]]-1</f>
        <v>2</v>
      </c>
      <c r="E5618">
        <f>HOUR(US_Accidents_Dec20_updated[[#This Row],[Start_Time]])</f>
        <v>13</v>
      </c>
      <c r="F5618">
        <f>DAY(US_Accidents_Dec20_updated[[#This Row],[Start_Time]])</f>
        <v>25</v>
      </c>
      <c r="G5618">
        <f>MONTH(US_Accidents_Dec20_updated[[#This Row],[Start_Time]])</f>
        <v>7</v>
      </c>
      <c r="H5618" t="str">
        <f>US_Accidents_Dec20_updated[[#This Row],[Description]]</f>
        <v>At I-225 - Accident.</v>
      </c>
      <c r="I5618" t="s">
        <v>1203</v>
      </c>
      <c r="J5618">
        <f>IF(US_Accidents_Dec20_updated[[#This Row],[Visibility(mi)]]&gt;30, 30, MROUND(US_Accidents_Dec20_updated[[#This Row],[Visibility(mi)]],5))</f>
        <v>10</v>
      </c>
      <c r="K5618">
        <f>MROUND(US_Accidents_Dec20_updated[[#This Row],[Wind_Speed(mph)]],5)</f>
        <v>10</v>
      </c>
      <c r="L5618">
        <f>IF(US_Accidents_Dec20_updated[[#This Row],[Precipitation(in)]]&gt;0.1, 0.1, US_Accidents_Dec20_updated[[#This Row],[Precipitation(in)]])</f>
        <v>0</v>
      </c>
    </row>
    <row r="5619" spans="1:12" x14ac:dyDescent="0.25">
      <c r="A5619" t="str">
        <f>US_Accidents_Dec20_updated[[#This Row],[ID]]</f>
        <v>A-4225631</v>
      </c>
      <c r="B5619">
        <f>US_Accidents_Dec20_updated[[#This Row],[Start_Lat]]</f>
        <v>39.802169999999997</v>
      </c>
      <c r="C5619">
        <f>US_Accidents_Dec20_updated[[#This Row],[Start_Lng]]</f>
        <v>-104.93567</v>
      </c>
      <c r="D5619">
        <f>US_Accidents_Dec20_updated[[#This Row],[Severity]]-1</f>
        <v>2</v>
      </c>
      <c r="E5619">
        <f>HOUR(US_Accidents_Dec20_updated[[#This Row],[Start_Time]])</f>
        <v>12</v>
      </c>
      <c r="F5619">
        <f>DAY(US_Accidents_Dec20_updated[[#This Row],[Start_Time]])</f>
        <v>25</v>
      </c>
      <c r="G5619">
        <f>MONTH(US_Accidents_Dec20_updated[[#This Row],[Start_Time]])</f>
        <v>7</v>
      </c>
      <c r="H5619" t="str">
        <f>US_Accidents_Dec20_updated[[#This Row],[Description]]</f>
        <v>At York St/Exit 1 - Accident.</v>
      </c>
      <c r="I5619" t="s">
        <v>50</v>
      </c>
      <c r="J5619">
        <f>IF(US_Accidents_Dec20_updated[[#This Row],[Visibility(mi)]]&gt;30, 30, MROUND(US_Accidents_Dec20_updated[[#This Row],[Visibility(mi)]],5))</f>
        <v>10</v>
      </c>
      <c r="K5619">
        <f>MROUND(US_Accidents_Dec20_updated[[#This Row],[Wind_Speed(mph)]],5)</f>
        <v>5</v>
      </c>
      <c r="L5619">
        <f>IF(US_Accidents_Dec20_updated[[#This Row],[Precipitation(in)]]&gt;0.1, 0.1, US_Accidents_Dec20_updated[[#This Row],[Precipitation(in)]])</f>
        <v>0</v>
      </c>
    </row>
    <row r="5620" spans="1:12" x14ac:dyDescent="0.25">
      <c r="A5620" t="str">
        <f>US_Accidents_Dec20_updated[[#This Row],[ID]]</f>
        <v>A-4225636</v>
      </c>
      <c r="B5620">
        <f>US_Accidents_Dec20_updated[[#This Row],[Start_Lat]]</f>
        <v>39.802169999999997</v>
      </c>
      <c r="C5620">
        <f>US_Accidents_Dec20_updated[[#This Row],[Start_Lng]]</f>
        <v>-104.93567</v>
      </c>
      <c r="D5620">
        <f>US_Accidents_Dec20_updated[[#This Row],[Severity]]-1</f>
        <v>2</v>
      </c>
      <c r="E5620">
        <f>HOUR(US_Accidents_Dec20_updated[[#This Row],[Start_Time]])</f>
        <v>13</v>
      </c>
      <c r="F5620">
        <f>DAY(US_Accidents_Dec20_updated[[#This Row],[Start_Time]])</f>
        <v>25</v>
      </c>
      <c r="G5620">
        <f>MONTH(US_Accidents_Dec20_updated[[#This Row],[Start_Time]])</f>
        <v>7</v>
      </c>
      <c r="H5620" t="str">
        <f>US_Accidents_Dec20_updated[[#This Row],[Description]]</f>
        <v>At York St/Exit 1 - Accident.</v>
      </c>
      <c r="I5620" t="s">
        <v>9694</v>
      </c>
      <c r="J5620">
        <f>IF(US_Accidents_Dec20_updated[[#This Row],[Visibility(mi)]]&gt;30, 30, MROUND(US_Accidents_Dec20_updated[[#This Row],[Visibility(mi)]],5))</f>
        <v>10</v>
      </c>
      <c r="K5620">
        <f>MROUND(US_Accidents_Dec20_updated[[#This Row],[Wind_Speed(mph)]],5)</f>
        <v>10</v>
      </c>
      <c r="L5620">
        <f>IF(US_Accidents_Dec20_updated[[#This Row],[Precipitation(in)]]&gt;0.1, 0.1, US_Accidents_Dec20_updated[[#This Row],[Precipitation(in)]])</f>
        <v>0</v>
      </c>
    </row>
    <row r="5621" spans="1:12" x14ac:dyDescent="0.25">
      <c r="A5621" t="str">
        <f>US_Accidents_Dec20_updated[[#This Row],[ID]]</f>
        <v>A-4225643</v>
      </c>
      <c r="B5621">
        <f>US_Accidents_Dec20_updated[[#This Row],[Start_Lat]]</f>
        <v>39.997340000000001</v>
      </c>
      <c r="C5621">
        <f>US_Accidents_Dec20_updated[[#This Row],[Start_Lng]]</f>
        <v>-104.98218</v>
      </c>
      <c r="D5621">
        <f>US_Accidents_Dec20_updated[[#This Row],[Severity]]-1</f>
        <v>2</v>
      </c>
      <c r="E5621">
        <f>HOUR(US_Accidents_Dec20_updated[[#This Row],[Start_Time]])</f>
        <v>15</v>
      </c>
      <c r="F5621">
        <f>DAY(US_Accidents_Dec20_updated[[#This Row],[Start_Time]])</f>
        <v>25</v>
      </c>
      <c r="G5621">
        <f>MONTH(US_Accidents_Dec20_updated[[#This Row],[Start_Time]])</f>
        <v>7</v>
      </c>
      <c r="H5621" t="str">
        <f>US_Accidents_Dec20_updated[[#This Row],[Description]]</f>
        <v>At CO-7/Exit 229 - Accident.</v>
      </c>
      <c r="I5621" t="s">
        <v>50</v>
      </c>
      <c r="J5621">
        <f>IF(US_Accidents_Dec20_updated[[#This Row],[Visibility(mi)]]&gt;30, 30, MROUND(US_Accidents_Dec20_updated[[#This Row],[Visibility(mi)]],5))</f>
        <v>10</v>
      </c>
      <c r="K5621">
        <f>MROUND(US_Accidents_Dec20_updated[[#This Row],[Wind_Speed(mph)]],5)</f>
        <v>5</v>
      </c>
      <c r="L5621">
        <f>IF(US_Accidents_Dec20_updated[[#This Row],[Precipitation(in)]]&gt;0.1, 0.1, US_Accidents_Dec20_updated[[#This Row],[Precipitation(in)]])</f>
        <v>0</v>
      </c>
    </row>
    <row r="5622" spans="1:12" x14ac:dyDescent="0.25">
      <c r="A5622" t="str">
        <f>US_Accidents_Dec20_updated[[#This Row],[ID]]</f>
        <v>A-4225656</v>
      </c>
      <c r="B5622">
        <f>US_Accidents_Dec20_updated[[#This Row],[Start_Lat]]</f>
        <v>39.723457000000003</v>
      </c>
      <c r="C5622">
        <f>US_Accidents_Dec20_updated[[#This Row],[Start_Lng]]</f>
        <v>-105.011526</v>
      </c>
      <c r="D5622">
        <f>US_Accidents_Dec20_updated[[#This Row],[Severity]]-1</f>
        <v>2</v>
      </c>
      <c r="E5622">
        <f>HOUR(US_Accidents_Dec20_updated[[#This Row],[Start_Time]])</f>
        <v>18</v>
      </c>
      <c r="F5622">
        <f>DAY(US_Accidents_Dec20_updated[[#This Row],[Start_Time]])</f>
        <v>25</v>
      </c>
      <c r="G5622">
        <f>MONTH(US_Accidents_Dec20_updated[[#This Row],[Start_Time]])</f>
        <v>7</v>
      </c>
      <c r="H5622" t="str">
        <f>US_Accidents_Dec20_updated[[#This Row],[Description]]</f>
        <v>At US-6/6th Ave/Exit 209 - Accident.</v>
      </c>
      <c r="I5622" t="s">
        <v>50</v>
      </c>
      <c r="J5622">
        <f>IF(US_Accidents_Dec20_updated[[#This Row],[Visibility(mi)]]&gt;30, 30, MROUND(US_Accidents_Dec20_updated[[#This Row],[Visibility(mi)]],5))</f>
        <v>10</v>
      </c>
      <c r="K5622">
        <f>MROUND(US_Accidents_Dec20_updated[[#This Row],[Wind_Speed(mph)]],5)</f>
        <v>20</v>
      </c>
      <c r="L5622">
        <f>IF(US_Accidents_Dec20_updated[[#This Row],[Precipitation(in)]]&gt;0.1, 0.1, US_Accidents_Dec20_updated[[#This Row],[Precipitation(in)]])</f>
        <v>0</v>
      </c>
    </row>
    <row r="5623" spans="1:12" x14ac:dyDescent="0.25">
      <c r="A5623" t="str">
        <f>US_Accidents_Dec20_updated[[#This Row],[ID]]</f>
        <v>A-4225661</v>
      </c>
      <c r="B5623">
        <f>US_Accidents_Dec20_updated[[#This Row],[Start_Lat]]</f>
        <v>38.601408999999997</v>
      </c>
      <c r="C5623">
        <f>US_Accidents_Dec20_updated[[#This Row],[Start_Lng]]</f>
        <v>-104.905967</v>
      </c>
      <c r="D5623">
        <f>US_Accidents_Dec20_updated[[#This Row],[Severity]]-1</f>
        <v>3</v>
      </c>
      <c r="E5623">
        <f>HOUR(US_Accidents_Dec20_updated[[#This Row],[Start_Time]])</f>
        <v>19</v>
      </c>
      <c r="F5623">
        <f>DAY(US_Accidents_Dec20_updated[[#This Row],[Start_Time]])</f>
        <v>25</v>
      </c>
      <c r="G5623">
        <f>MONTH(US_Accidents_Dec20_updated[[#This Row],[Start_Time]])</f>
        <v>7</v>
      </c>
      <c r="H5623" t="str">
        <f>US_Accidents_Dec20_updated[[#This Row],[Description]]</f>
        <v>Closed at Barrett Rd - Road closed due to accident.</v>
      </c>
      <c r="I5623" t="s">
        <v>50</v>
      </c>
      <c r="J5623">
        <f>IF(US_Accidents_Dec20_updated[[#This Row],[Visibility(mi)]]&gt;30, 30, MROUND(US_Accidents_Dec20_updated[[#This Row],[Visibility(mi)]],5))</f>
        <v>10</v>
      </c>
      <c r="K5623">
        <f>MROUND(US_Accidents_Dec20_updated[[#This Row],[Wind_Speed(mph)]],5)</f>
        <v>5</v>
      </c>
      <c r="L5623">
        <f>IF(US_Accidents_Dec20_updated[[#This Row],[Precipitation(in)]]&gt;0.1, 0.1, US_Accidents_Dec20_updated[[#This Row],[Precipitation(in)]])</f>
        <v>0</v>
      </c>
    </row>
    <row r="5624" spans="1:12" x14ac:dyDescent="0.25">
      <c r="A5624" t="str">
        <f>US_Accidents_Dec20_updated[[#This Row],[ID]]</f>
        <v>A-4225664</v>
      </c>
      <c r="B5624">
        <f>US_Accidents_Dec20_updated[[#This Row],[Start_Lat]]</f>
        <v>39.778359999999999</v>
      </c>
      <c r="C5624">
        <f>US_Accidents_Dec20_updated[[#This Row],[Start_Lng]]</f>
        <v>-104.89577300000001</v>
      </c>
      <c r="D5624">
        <f>US_Accidents_Dec20_updated[[#This Row],[Severity]]-1</f>
        <v>2</v>
      </c>
      <c r="E5624">
        <f>HOUR(US_Accidents_Dec20_updated[[#This Row],[Start_Time]])</f>
        <v>18</v>
      </c>
      <c r="F5624">
        <f>DAY(US_Accidents_Dec20_updated[[#This Row],[Start_Time]])</f>
        <v>25</v>
      </c>
      <c r="G5624">
        <f>MONTH(US_Accidents_Dec20_updated[[#This Row],[Start_Time]])</f>
        <v>7</v>
      </c>
      <c r="H5624" t="str">
        <f>US_Accidents_Dec20_updated[[#This Row],[Description]]</f>
        <v>At Quebec St/Exit 278 - Accident.</v>
      </c>
      <c r="I5624" t="s">
        <v>50</v>
      </c>
      <c r="J5624">
        <f>IF(US_Accidents_Dec20_updated[[#This Row],[Visibility(mi)]]&gt;30, 30, MROUND(US_Accidents_Dec20_updated[[#This Row],[Visibility(mi)]],5))</f>
        <v>10</v>
      </c>
      <c r="K5624">
        <f>MROUND(US_Accidents_Dec20_updated[[#This Row],[Wind_Speed(mph)]],5)</f>
        <v>20</v>
      </c>
      <c r="L5624">
        <f>IF(US_Accidents_Dec20_updated[[#This Row],[Precipitation(in)]]&gt;0.1, 0.1, US_Accidents_Dec20_updated[[#This Row],[Precipitation(in)]])</f>
        <v>0</v>
      </c>
    </row>
    <row r="5625" spans="1:12" x14ac:dyDescent="0.25">
      <c r="A5625" t="str">
        <f>US_Accidents_Dec20_updated[[#This Row],[ID]]</f>
        <v>A-4225666</v>
      </c>
      <c r="B5625">
        <f>US_Accidents_Dec20_updated[[#This Row],[Start_Lat]]</f>
        <v>39.725580000000001</v>
      </c>
      <c r="C5625">
        <f>US_Accidents_Dec20_updated[[#This Row],[Start_Lng]]</f>
        <v>-105.022643</v>
      </c>
      <c r="D5625">
        <f>US_Accidents_Dec20_updated[[#This Row],[Severity]]-1</f>
        <v>2</v>
      </c>
      <c r="E5625">
        <f>HOUR(US_Accidents_Dec20_updated[[#This Row],[Start_Time]])</f>
        <v>20</v>
      </c>
      <c r="F5625">
        <f>DAY(US_Accidents_Dec20_updated[[#This Row],[Start_Time]])</f>
        <v>25</v>
      </c>
      <c r="G5625">
        <f>MONTH(US_Accidents_Dec20_updated[[#This Row],[Start_Time]])</f>
        <v>7</v>
      </c>
      <c r="H5625" t="str">
        <f>US_Accidents_Dec20_updated[[#This Row],[Description]]</f>
        <v>At Bryant St - Accident.</v>
      </c>
      <c r="I5625" t="s">
        <v>50</v>
      </c>
      <c r="J5625">
        <f>IF(US_Accidents_Dec20_updated[[#This Row],[Visibility(mi)]]&gt;30, 30, MROUND(US_Accidents_Dec20_updated[[#This Row],[Visibility(mi)]],5))</f>
        <v>10</v>
      </c>
      <c r="K5625">
        <f>MROUND(US_Accidents_Dec20_updated[[#This Row],[Wind_Speed(mph)]],5)</f>
        <v>5</v>
      </c>
      <c r="L5625">
        <f>IF(US_Accidents_Dec20_updated[[#This Row],[Precipitation(in)]]&gt;0.1, 0.1, US_Accidents_Dec20_updated[[#This Row],[Precipitation(in)]])</f>
        <v>0</v>
      </c>
    </row>
    <row r="5626" spans="1:12" x14ac:dyDescent="0.25">
      <c r="A5626" t="str">
        <f>US_Accidents_Dec20_updated[[#This Row],[ID]]</f>
        <v>A-4225668</v>
      </c>
      <c r="B5626">
        <f>US_Accidents_Dec20_updated[[#This Row],[Start_Lat]]</f>
        <v>38.599567</v>
      </c>
      <c r="C5626">
        <f>US_Accidents_Dec20_updated[[#This Row],[Start_Lng]]</f>
        <v>-104.907259</v>
      </c>
      <c r="D5626">
        <f>US_Accidents_Dec20_updated[[#This Row],[Severity]]-1</f>
        <v>2</v>
      </c>
      <c r="E5626">
        <f>HOUR(US_Accidents_Dec20_updated[[#This Row],[Start_Time]])</f>
        <v>19</v>
      </c>
      <c r="F5626">
        <f>DAY(US_Accidents_Dec20_updated[[#This Row],[Start_Time]])</f>
        <v>25</v>
      </c>
      <c r="G5626">
        <f>MONTH(US_Accidents_Dec20_updated[[#This Row],[Start_Time]])</f>
        <v>7</v>
      </c>
      <c r="H5626" t="str">
        <f>US_Accidents_Dec20_updated[[#This Row],[Description]]</f>
        <v>At Barrett Rd - Accident.</v>
      </c>
      <c r="I5626" t="s">
        <v>50</v>
      </c>
      <c r="J5626">
        <f>IF(US_Accidents_Dec20_updated[[#This Row],[Visibility(mi)]]&gt;30, 30, MROUND(US_Accidents_Dec20_updated[[#This Row],[Visibility(mi)]],5))</f>
        <v>10</v>
      </c>
      <c r="K5626">
        <f>MROUND(US_Accidents_Dec20_updated[[#This Row],[Wind_Speed(mph)]],5)</f>
        <v>5</v>
      </c>
      <c r="L5626">
        <f>IF(US_Accidents_Dec20_updated[[#This Row],[Precipitation(in)]]&gt;0.1, 0.1, US_Accidents_Dec20_updated[[#This Row],[Precipitation(in)]])</f>
        <v>0</v>
      </c>
    </row>
    <row r="5627" spans="1:12" x14ac:dyDescent="0.25">
      <c r="A5627" t="str">
        <f>US_Accidents_Dec20_updated[[#This Row],[ID]]</f>
        <v>A-4226115</v>
      </c>
      <c r="B5627">
        <f>US_Accidents_Dec20_updated[[#This Row],[Start_Lat]]</f>
        <v>39.78004</v>
      </c>
      <c r="C5627">
        <f>US_Accidents_Dec20_updated[[#This Row],[Start_Lng]]</f>
        <v>-104.93171</v>
      </c>
      <c r="D5627">
        <f>US_Accidents_Dec20_updated[[#This Row],[Severity]]-1</f>
        <v>2</v>
      </c>
      <c r="E5627">
        <f>HOUR(US_Accidents_Dec20_updated[[#This Row],[Start_Time]])</f>
        <v>6</v>
      </c>
      <c r="F5627">
        <f>DAY(US_Accidents_Dec20_updated[[#This Row],[Start_Time]])</f>
        <v>26</v>
      </c>
      <c r="G5627">
        <f>MONTH(US_Accidents_Dec20_updated[[#This Row],[Start_Time]])</f>
        <v>7</v>
      </c>
      <c r="H5627" t="str">
        <f>US_Accidents_Dec20_updated[[#This Row],[Description]]</f>
        <v>At Monaco St/Exit 277 - Accident.</v>
      </c>
      <c r="I5627" t="s">
        <v>50</v>
      </c>
      <c r="J5627">
        <f>IF(US_Accidents_Dec20_updated[[#This Row],[Visibility(mi)]]&gt;30, 30, MROUND(US_Accidents_Dec20_updated[[#This Row],[Visibility(mi)]],5))</f>
        <v>10</v>
      </c>
      <c r="K5627">
        <f>MROUND(US_Accidents_Dec20_updated[[#This Row],[Wind_Speed(mph)]],5)</f>
        <v>5</v>
      </c>
      <c r="L5627">
        <f>IF(US_Accidents_Dec20_updated[[#This Row],[Precipitation(in)]]&gt;0.1, 0.1, US_Accidents_Dec20_updated[[#This Row],[Precipitation(in)]])</f>
        <v>0</v>
      </c>
    </row>
    <row r="5628" spans="1:12" x14ac:dyDescent="0.25">
      <c r="A5628" t="str">
        <f>US_Accidents_Dec20_updated[[#This Row],[ID]]</f>
        <v>A-4226120</v>
      </c>
      <c r="B5628">
        <f>US_Accidents_Dec20_updated[[#This Row],[Start_Lat]]</f>
        <v>39.780791999999998</v>
      </c>
      <c r="C5628">
        <f>US_Accidents_Dec20_updated[[#This Row],[Start_Lng]]</f>
        <v>-104.992666</v>
      </c>
      <c r="D5628">
        <f>US_Accidents_Dec20_updated[[#This Row],[Severity]]-1</f>
        <v>2</v>
      </c>
      <c r="E5628">
        <f>HOUR(US_Accidents_Dec20_updated[[#This Row],[Start_Time]])</f>
        <v>7</v>
      </c>
      <c r="F5628">
        <f>DAY(US_Accidents_Dec20_updated[[#This Row],[Start_Time]])</f>
        <v>26</v>
      </c>
      <c r="G5628">
        <f>MONTH(US_Accidents_Dec20_updated[[#This Row],[Start_Time]])</f>
        <v>7</v>
      </c>
      <c r="H5628" t="str">
        <f>US_Accidents_Dec20_updated[[#This Row],[Description]]</f>
        <v>At I-25/US-87/Valley Hwy/Exit 274 - Accident.</v>
      </c>
      <c r="I5628" t="s">
        <v>50</v>
      </c>
      <c r="J5628">
        <f>IF(US_Accidents_Dec20_updated[[#This Row],[Visibility(mi)]]&gt;30, 30, MROUND(US_Accidents_Dec20_updated[[#This Row],[Visibility(mi)]],5))</f>
        <v>30</v>
      </c>
      <c r="K5628">
        <f>MROUND(US_Accidents_Dec20_updated[[#This Row],[Wind_Speed(mph)]],5)</f>
        <v>5</v>
      </c>
      <c r="L5628">
        <f>IF(US_Accidents_Dec20_updated[[#This Row],[Precipitation(in)]]&gt;0.1, 0.1, US_Accidents_Dec20_updated[[#This Row],[Precipitation(in)]])</f>
        <v>0</v>
      </c>
    </row>
    <row r="5629" spans="1:12" x14ac:dyDescent="0.25">
      <c r="A5629" t="str">
        <f>US_Accidents_Dec20_updated[[#This Row],[ID]]</f>
        <v>A-4226122</v>
      </c>
      <c r="B5629">
        <f>US_Accidents_Dec20_updated[[#This Row],[Start_Lat]]</f>
        <v>38.824809999999999</v>
      </c>
      <c r="C5629">
        <f>US_Accidents_Dec20_updated[[#This Row],[Start_Lng]]</f>
        <v>-104.83593999999999</v>
      </c>
      <c r="D5629">
        <f>US_Accidents_Dec20_updated[[#This Row],[Severity]]-1</f>
        <v>2</v>
      </c>
      <c r="E5629">
        <f>HOUR(US_Accidents_Dec20_updated[[#This Row],[Start_Time]])</f>
        <v>9</v>
      </c>
      <c r="F5629">
        <f>DAY(US_Accidents_Dec20_updated[[#This Row],[Start_Time]])</f>
        <v>26</v>
      </c>
      <c r="G5629">
        <f>MONTH(US_Accidents_Dec20_updated[[#This Row],[Start_Time]])</f>
        <v>7</v>
      </c>
      <c r="H5629" t="str">
        <f>US_Accidents_Dec20_updated[[#This Row],[Description]]</f>
        <v>At US-24/Cimarron St/Exit 141 - Accident.</v>
      </c>
      <c r="I5629" t="s">
        <v>50</v>
      </c>
      <c r="J5629">
        <f>IF(US_Accidents_Dec20_updated[[#This Row],[Visibility(mi)]]&gt;30, 30, MROUND(US_Accidents_Dec20_updated[[#This Row],[Visibility(mi)]],5))</f>
        <v>10</v>
      </c>
      <c r="K5629">
        <f>MROUND(US_Accidents_Dec20_updated[[#This Row],[Wind_Speed(mph)]],5)</f>
        <v>5</v>
      </c>
      <c r="L5629">
        <f>IF(US_Accidents_Dec20_updated[[#This Row],[Precipitation(in)]]&gt;0.1, 0.1, US_Accidents_Dec20_updated[[#This Row],[Precipitation(in)]])</f>
        <v>0</v>
      </c>
    </row>
    <row r="5630" spans="1:12" x14ac:dyDescent="0.25">
      <c r="A5630" t="str">
        <f>US_Accidents_Dec20_updated[[#This Row],[ID]]</f>
        <v>A-4226126</v>
      </c>
      <c r="B5630">
        <f>US_Accidents_Dec20_updated[[#This Row],[Start_Lat]]</f>
        <v>39.163029999999999</v>
      </c>
      <c r="C5630">
        <f>US_Accidents_Dec20_updated[[#This Row],[Start_Lng]]</f>
        <v>-104.853876</v>
      </c>
      <c r="D5630">
        <f>US_Accidents_Dec20_updated[[#This Row],[Severity]]-1</f>
        <v>2</v>
      </c>
      <c r="E5630">
        <f>HOUR(US_Accidents_Dec20_updated[[#This Row],[Start_Time]])</f>
        <v>10</v>
      </c>
      <c r="F5630">
        <f>DAY(US_Accidents_Dec20_updated[[#This Row],[Start_Time]])</f>
        <v>26</v>
      </c>
      <c r="G5630">
        <f>MONTH(US_Accidents_Dec20_updated[[#This Row],[Start_Time]])</f>
        <v>7</v>
      </c>
      <c r="H5630" t="str">
        <f>US_Accidents_Dec20_updated[[#This Row],[Description]]</f>
        <v>At Greenland Rd/Exit 167 - Accident.</v>
      </c>
      <c r="I5630" t="s">
        <v>50</v>
      </c>
      <c r="J5630">
        <f>IF(US_Accidents_Dec20_updated[[#This Row],[Visibility(mi)]]&gt;30, 30, MROUND(US_Accidents_Dec20_updated[[#This Row],[Visibility(mi)]],5))</f>
        <v>10</v>
      </c>
      <c r="K5630">
        <f>MROUND(US_Accidents_Dec20_updated[[#This Row],[Wind_Speed(mph)]],5)</f>
        <v>5</v>
      </c>
      <c r="L5630">
        <f>IF(US_Accidents_Dec20_updated[[#This Row],[Precipitation(in)]]&gt;0.1, 0.1, US_Accidents_Dec20_updated[[#This Row],[Precipitation(in)]])</f>
        <v>0</v>
      </c>
    </row>
    <row r="5631" spans="1:12" x14ac:dyDescent="0.25">
      <c r="A5631" t="str">
        <f>US_Accidents_Dec20_updated[[#This Row],[ID]]</f>
        <v>A-4226127</v>
      </c>
      <c r="B5631">
        <f>US_Accidents_Dec20_updated[[#This Row],[Start_Lat]]</f>
        <v>39.163029999999999</v>
      </c>
      <c r="C5631">
        <f>US_Accidents_Dec20_updated[[#This Row],[Start_Lng]]</f>
        <v>-104.853876</v>
      </c>
      <c r="D5631">
        <f>US_Accidents_Dec20_updated[[#This Row],[Severity]]-1</f>
        <v>2</v>
      </c>
      <c r="E5631">
        <f>HOUR(US_Accidents_Dec20_updated[[#This Row],[Start_Time]])</f>
        <v>11</v>
      </c>
      <c r="F5631">
        <f>DAY(US_Accidents_Dec20_updated[[#This Row],[Start_Time]])</f>
        <v>26</v>
      </c>
      <c r="G5631">
        <f>MONTH(US_Accidents_Dec20_updated[[#This Row],[Start_Time]])</f>
        <v>7</v>
      </c>
      <c r="H5631" t="str">
        <f>US_Accidents_Dec20_updated[[#This Row],[Description]]</f>
        <v>At Greenland Rd/Exit 167 - Accident.</v>
      </c>
      <c r="I5631" t="s">
        <v>50</v>
      </c>
      <c r="J5631">
        <f>IF(US_Accidents_Dec20_updated[[#This Row],[Visibility(mi)]]&gt;30, 30, MROUND(US_Accidents_Dec20_updated[[#This Row],[Visibility(mi)]],5))</f>
        <v>10</v>
      </c>
      <c r="K5631">
        <f>MROUND(US_Accidents_Dec20_updated[[#This Row],[Wind_Speed(mph)]],5)</f>
        <v>5</v>
      </c>
      <c r="L5631">
        <f>IF(US_Accidents_Dec20_updated[[#This Row],[Precipitation(in)]]&gt;0.1, 0.1, US_Accidents_Dec20_updated[[#This Row],[Precipitation(in)]])</f>
        <v>0</v>
      </c>
    </row>
    <row r="5632" spans="1:12" x14ac:dyDescent="0.25">
      <c r="A5632" t="str">
        <f>US_Accidents_Dec20_updated[[#This Row],[ID]]</f>
        <v>A-4226129</v>
      </c>
      <c r="B5632">
        <f>US_Accidents_Dec20_updated[[#This Row],[Start_Lat]]</f>
        <v>39.918900000000001</v>
      </c>
      <c r="C5632">
        <f>US_Accidents_Dec20_updated[[#This Row],[Start_Lng]]</f>
        <v>-104.98784000000001</v>
      </c>
      <c r="D5632">
        <f>US_Accidents_Dec20_updated[[#This Row],[Severity]]-1</f>
        <v>2</v>
      </c>
      <c r="E5632">
        <f>HOUR(US_Accidents_Dec20_updated[[#This Row],[Start_Time]])</f>
        <v>11</v>
      </c>
      <c r="F5632">
        <f>DAY(US_Accidents_Dec20_updated[[#This Row],[Start_Time]])</f>
        <v>26</v>
      </c>
      <c r="G5632">
        <f>MONTH(US_Accidents_Dec20_updated[[#This Row],[Start_Time]])</f>
        <v>7</v>
      </c>
      <c r="H5632" t="str">
        <f>US_Accidents_Dec20_updated[[#This Row],[Description]]</f>
        <v>At 136th Ave - Accident.</v>
      </c>
      <c r="I5632" t="s">
        <v>9695</v>
      </c>
      <c r="J5632">
        <f>IF(US_Accidents_Dec20_updated[[#This Row],[Visibility(mi)]]&gt;30, 30, MROUND(US_Accidents_Dec20_updated[[#This Row],[Visibility(mi)]],5))</f>
        <v>0</v>
      </c>
      <c r="K5632">
        <f>MROUND(US_Accidents_Dec20_updated[[#This Row],[Wind_Speed(mph)]],5)</f>
        <v>0</v>
      </c>
      <c r="L5632">
        <f>IF(US_Accidents_Dec20_updated[[#This Row],[Precipitation(in)]]&gt;0.1, 0.1, US_Accidents_Dec20_updated[[#This Row],[Precipitation(in)]])</f>
        <v>0</v>
      </c>
    </row>
    <row r="5633" spans="1:12" x14ac:dyDescent="0.25">
      <c r="A5633" t="str">
        <f>US_Accidents_Dec20_updated[[#This Row],[ID]]</f>
        <v>A-4226130</v>
      </c>
      <c r="B5633">
        <f>US_Accidents_Dec20_updated[[#This Row],[Start_Lat]]</f>
        <v>39.092250999999997</v>
      </c>
      <c r="C5633">
        <f>US_Accidents_Dec20_updated[[#This Row],[Start_Lng]]</f>
        <v>-105.9851</v>
      </c>
      <c r="D5633">
        <f>US_Accidents_Dec20_updated[[#This Row],[Severity]]-1</f>
        <v>2</v>
      </c>
      <c r="E5633">
        <f>HOUR(US_Accidents_Dec20_updated[[#This Row],[Start_Time]])</f>
        <v>12</v>
      </c>
      <c r="F5633">
        <f>DAY(US_Accidents_Dec20_updated[[#This Row],[Start_Time]])</f>
        <v>26</v>
      </c>
      <c r="G5633">
        <f>MONTH(US_Accidents_Dec20_updated[[#This Row],[Start_Time]])</f>
        <v>7</v>
      </c>
      <c r="H5633" t="str">
        <f>US_Accidents_Dec20_updated[[#This Row],[Description]]</f>
        <v>At US-24 - Accident.</v>
      </c>
      <c r="I5633" t="s">
        <v>50</v>
      </c>
      <c r="J5633">
        <f>IF(US_Accidents_Dec20_updated[[#This Row],[Visibility(mi)]]&gt;30, 30, MROUND(US_Accidents_Dec20_updated[[#This Row],[Visibility(mi)]],5))</f>
        <v>10</v>
      </c>
      <c r="K5633">
        <f>MROUND(US_Accidents_Dec20_updated[[#This Row],[Wind_Speed(mph)]],5)</f>
        <v>10</v>
      </c>
      <c r="L5633">
        <f>IF(US_Accidents_Dec20_updated[[#This Row],[Precipitation(in)]]&gt;0.1, 0.1, US_Accidents_Dec20_updated[[#This Row],[Precipitation(in)]])</f>
        <v>0</v>
      </c>
    </row>
    <row r="5634" spans="1:12" x14ac:dyDescent="0.25">
      <c r="A5634" t="str">
        <f>US_Accidents_Dec20_updated[[#This Row],[ID]]</f>
        <v>A-4226136</v>
      </c>
      <c r="B5634">
        <f>US_Accidents_Dec20_updated[[#This Row],[Start_Lat]]</f>
        <v>37.158265</v>
      </c>
      <c r="C5634">
        <f>US_Accidents_Dec20_updated[[#This Row],[Start_Lng]]</f>
        <v>-104.536833</v>
      </c>
      <c r="D5634">
        <f>US_Accidents_Dec20_updated[[#This Row],[Severity]]-1</f>
        <v>3</v>
      </c>
      <c r="E5634">
        <f>HOUR(US_Accidents_Dec20_updated[[#This Row],[Start_Time]])</f>
        <v>13</v>
      </c>
      <c r="F5634">
        <f>DAY(US_Accidents_Dec20_updated[[#This Row],[Start_Time]])</f>
        <v>26</v>
      </c>
      <c r="G5634">
        <f>MONTH(US_Accidents_Dec20_updated[[#This Row],[Start_Time]])</f>
        <v>7</v>
      </c>
      <c r="H5634" t="str">
        <f>US_Accidents_Dec20_updated[[#This Row],[Description]]</f>
        <v>Closed between Trinidad Lake State Park Rd and San Juan St - Road closed due to accident.</v>
      </c>
      <c r="I5634" t="s">
        <v>50</v>
      </c>
      <c r="J5634">
        <f>IF(US_Accidents_Dec20_updated[[#This Row],[Visibility(mi)]]&gt;30, 30, MROUND(US_Accidents_Dec20_updated[[#This Row],[Visibility(mi)]],5))</f>
        <v>10</v>
      </c>
      <c r="K5634">
        <f>MROUND(US_Accidents_Dec20_updated[[#This Row],[Wind_Speed(mph)]],5)</f>
        <v>10</v>
      </c>
      <c r="L5634">
        <f>IF(US_Accidents_Dec20_updated[[#This Row],[Precipitation(in)]]&gt;0.1, 0.1, US_Accidents_Dec20_updated[[#This Row],[Precipitation(in)]])</f>
        <v>0</v>
      </c>
    </row>
    <row r="5635" spans="1:12" x14ac:dyDescent="0.25">
      <c r="A5635" t="str">
        <f>US_Accidents_Dec20_updated[[#This Row],[ID]]</f>
        <v>A-4226137</v>
      </c>
      <c r="B5635">
        <f>US_Accidents_Dec20_updated[[#This Row],[Start_Lat]]</f>
        <v>37.165466000000002</v>
      </c>
      <c r="C5635">
        <f>US_Accidents_Dec20_updated[[#This Row],[Start_Lng]]</f>
        <v>-104.527219</v>
      </c>
      <c r="D5635">
        <f>US_Accidents_Dec20_updated[[#This Row],[Severity]]-1</f>
        <v>3</v>
      </c>
      <c r="E5635">
        <f>HOUR(US_Accidents_Dec20_updated[[#This Row],[Start_Time]])</f>
        <v>13</v>
      </c>
      <c r="F5635">
        <f>DAY(US_Accidents_Dec20_updated[[#This Row],[Start_Time]])</f>
        <v>26</v>
      </c>
      <c r="G5635">
        <f>MONTH(US_Accidents_Dec20_updated[[#This Row],[Start_Time]])</f>
        <v>7</v>
      </c>
      <c r="H5635" t="str">
        <f>US_Accidents_Dec20_updated[[#This Row],[Description]]</f>
        <v>Closed between San Juan St and Trinidad Lake State Park Rd - Road closed due to accident.</v>
      </c>
      <c r="I5635" t="s">
        <v>50</v>
      </c>
      <c r="J5635">
        <f>IF(US_Accidents_Dec20_updated[[#This Row],[Visibility(mi)]]&gt;30, 30, MROUND(US_Accidents_Dec20_updated[[#This Row],[Visibility(mi)]],5))</f>
        <v>10</v>
      </c>
      <c r="K5635">
        <f>MROUND(US_Accidents_Dec20_updated[[#This Row],[Wind_Speed(mph)]],5)</f>
        <v>10</v>
      </c>
      <c r="L5635">
        <f>IF(US_Accidents_Dec20_updated[[#This Row],[Precipitation(in)]]&gt;0.1, 0.1, US_Accidents_Dec20_updated[[#This Row],[Precipitation(in)]])</f>
        <v>0</v>
      </c>
    </row>
    <row r="5636" spans="1:12" x14ac:dyDescent="0.25">
      <c r="A5636" t="str">
        <f>US_Accidents_Dec20_updated[[#This Row],[ID]]</f>
        <v>A-4226139</v>
      </c>
      <c r="B5636">
        <f>US_Accidents_Dec20_updated[[#This Row],[Start_Lat]]</f>
        <v>39.289594999999998</v>
      </c>
      <c r="C5636">
        <f>US_Accidents_Dec20_updated[[#This Row],[Start_Lng]]</f>
        <v>-104.89533900000001</v>
      </c>
      <c r="D5636">
        <f>US_Accidents_Dec20_updated[[#This Row],[Severity]]-1</f>
        <v>2</v>
      </c>
      <c r="E5636">
        <f>HOUR(US_Accidents_Dec20_updated[[#This Row],[Start_Time]])</f>
        <v>13</v>
      </c>
      <c r="F5636">
        <f>DAY(US_Accidents_Dec20_updated[[#This Row],[Start_Time]])</f>
        <v>26</v>
      </c>
      <c r="G5636">
        <f>MONTH(US_Accidents_Dec20_updated[[#This Row],[Start_Time]])</f>
        <v>7</v>
      </c>
      <c r="H5636" t="str">
        <f>US_Accidents_Dec20_updated[[#This Row],[Description]]</f>
        <v>At Wilcox St/Plum Crk Pky/Exit 181 - Accident.</v>
      </c>
      <c r="I5636" t="s">
        <v>50</v>
      </c>
      <c r="J5636">
        <f>IF(US_Accidents_Dec20_updated[[#This Row],[Visibility(mi)]]&gt;30, 30, MROUND(US_Accidents_Dec20_updated[[#This Row],[Visibility(mi)]],5))</f>
        <v>10</v>
      </c>
      <c r="K5636">
        <f>MROUND(US_Accidents_Dec20_updated[[#This Row],[Wind_Speed(mph)]],5)</f>
        <v>10</v>
      </c>
      <c r="L5636">
        <f>IF(US_Accidents_Dec20_updated[[#This Row],[Precipitation(in)]]&gt;0.1, 0.1, US_Accidents_Dec20_updated[[#This Row],[Precipitation(in)]])</f>
        <v>0</v>
      </c>
    </row>
    <row r="5637" spans="1:12" x14ac:dyDescent="0.25">
      <c r="A5637" t="str">
        <f>US_Accidents_Dec20_updated[[#This Row],[ID]]</f>
        <v>A-4226140</v>
      </c>
      <c r="B5637">
        <f>US_Accidents_Dec20_updated[[#This Row],[Start_Lat]]</f>
        <v>40.230640000000001</v>
      </c>
      <c r="C5637">
        <f>US_Accidents_Dec20_updated[[#This Row],[Start_Lng]]</f>
        <v>-104.98027</v>
      </c>
      <c r="D5637">
        <f>US_Accidents_Dec20_updated[[#This Row],[Severity]]-1</f>
        <v>2</v>
      </c>
      <c r="E5637">
        <f>HOUR(US_Accidents_Dec20_updated[[#This Row],[Start_Time]])</f>
        <v>13</v>
      </c>
      <c r="F5637">
        <f>DAY(US_Accidents_Dec20_updated[[#This Row],[Start_Time]])</f>
        <v>26</v>
      </c>
      <c r="G5637">
        <f>MONTH(US_Accidents_Dec20_updated[[#This Row],[Start_Time]])</f>
        <v>7</v>
      </c>
      <c r="H5637" t="str">
        <f>US_Accidents_Dec20_updated[[#This Row],[Description]]</f>
        <v>At CO-66/Exit 243 - Accident.</v>
      </c>
      <c r="I5637" t="s">
        <v>50</v>
      </c>
      <c r="J5637">
        <f>IF(US_Accidents_Dec20_updated[[#This Row],[Visibility(mi)]]&gt;30, 30, MROUND(US_Accidents_Dec20_updated[[#This Row],[Visibility(mi)]],5))</f>
        <v>10</v>
      </c>
      <c r="K5637">
        <f>MROUND(US_Accidents_Dec20_updated[[#This Row],[Wind_Speed(mph)]],5)</f>
        <v>5</v>
      </c>
      <c r="L5637">
        <f>IF(US_Accidents_Dec20_updated[[#This Row],[Precipitation(in)]]&gt;0.1, 0.1, US_Accidents_Dec20_updated[[#This Row],[Precipitation(in)]])</f>
        <v>0</v>
      </c>
    </row>
    <row r="5638" spans="1:12" x14ac:dyDescent="0.25">
      <c r="A5638" t="str">
        <f>US_Accidents_Dec20_updated[[#This Row],[ID]]</f>
        <v>A-4226144</v>
      </c>
      <c r="B5638">
        <f>US_Accidents_Dec20_updated[[#This Row],[Start_Lat]]</f>
        <v>37.158265</v>
      </c>
      <c r="C5638">
        <f>US_Accidents_Dec20_updated[[#This Row],[Start_Lng]]</f>
        <v>-104.536833</v>
      </c>
      <c r="D5638">
        <f>US_Accidents_Dec20_updated[[#This Row],[Severity]]-1</f>
        <v>3</v>
      </c>
      <c r="E5638">
        <f>HOUR(US_Accidents_Dec20_updated[[#This Row],[Start_Time]])</f>
        <v>13</v>
      </c>
      <c r="F5638">
        <f>DAY(US_Accidents_Dec20_updated[[#This Row],[Start_Time]])</f>
        <v>26</v>
      </c>
      <c r="G5638">
        <f>MONTH(US_Accidents_Dec20_updated[[#This Row],[Start_Time]])</f>
        <v>7</v>
      </c>
      <c r="H5638" t="str">
        <f>US_Accidents_Dec20_updated[[#This Row],[Description]]</f>
        <v>Closed between County Road 67.4 and Nickerson Ave - Road closed due to accident.</v>
      </c>
      <c r="I5638" t="s">
        <v>50</v>
      </c>
      <c r="J5638">
        <f>IF(US_Accidents_Dec20_updated[[#This Row],[Visibility(mi)]]&gt;30, 30, MROUND(US_Accidents_Dec20_updated[[#This Row],[Visibility(mi)]],5))</f>
        <v>10</v>
      </c>
      <c r="K5638">
        <f>MROUND(US_Accidents_Dec20_updated[[#This Row],[Wind_Speed(mph)]],5)</f>
        <v>10</v>
      </c>
      <c r="L5638">
        <f>IF(US_Accidents_Dec20_updated[[#This Row],[Precipitation(in)]]&gt;0.1, 0.1, US_Accidents_Dec20_updated[[#This Row],[Precipitation(in)]])</f>
        <v>0</v>
      </c>
    </row>
    <row r="5639" spans="1:12" x14ac:dyDescent="0.25">
      <c r="A5639" t="str">
        <f>US_Accidents_Dec20_updated[[#This Row],[ID]]</f>
        <v>A-4226145</v>
      </c>
      <c r="B5639">
        <f>US_Accidents_Dec20_updated[[#This Row],[Start_Lat]]</f>
        <v>37.165466000000002</v>
      </c>
      <c r="C5639">
        <f>US_Accidents_Dec20_updated[[#This Row],[Start_Lng]]</f>
        <v>-104.527219</v>
      </c>
      <c r="D5639">
        <f>US_Accidents_Dec20_updated[[#This Row],[Severity]]-1</f>
        <v>3</v>
      </c>
      <c r="E5639">
        <f>HOUR(US_Accidents_Dec20_updated[[#This Row],[Start_Time]])</f>
        <v>13</v>
      </c>
      <c r="F5639">
        <f>DAY(US_Accidents_Dec20_updated[[#This Row],[Start_Time]])</f>
        <v>26</v>
      </c>
      <c r="G5639">
        <f>MONTH(US_Accidents_Dec20_updated[[#This Row],[Start_Time]])</f>
        <v>7</v>
      </c>
      <c r="H5639" t="str">
        <f>US_Accidents_Dec20_updated[[#This Row],[Description]]</f>
        <v>Closed between Nickerson Ave and County Road 67.4 - Road closed due to accident.</v>
      </c>
      <c r="I5639" t="s">
        <v>50</v>
      </c>
      <c r="J5639">
        <f>IF(US_Accidents_Dec20_updated[[#This Row],[Visibility(mi)]]&gt;30, 30, MROUND(US_Accidents_Dec20_updated[[#This Row],[Visibility(mi)]],5))</f>
        <v>10</v>
      </c>
      <c r="K5639">
        <f>MROUND(US_Accidents_Dec20_updated[[#This Row],[Wind_Speed(mph)]],5)</f>
        <v>10</v>
      </c>
      <c r="L5639">
        <f>IF(US_Accidents_Dec20_updated[[#This Row],[Precipitation(in)]]&gt;0.1, 0.1, US_Accidents_Dec20_updated[[#This Row],[Precipitation(in)]])</f>
        <v>0</v>
      </c>
    </row>
    <row r="5640" spans="1:12" x14ac:dyDescent="0.25">
      <c r="A5640" t="str">
        <f>US_Accidents_Dec20_updated[[#This Row],[ID]]</f>
        <v>A-4226146</v>
      </c>
      <c r="B5640">
        <f>US_Accidents_Dec20_updated[[#This Row],[Start_Lat]]</f>
        <v>39.78566</v>
      </c>
      <c r="C5640">
        <f>US_Accidents_Dec20_updated[[#This Row],[Start_Lng]]</f>
        <v>-105.08320000000001</v>
      </c>
      <c r="D5640">
        <f>US_Accidents_Dec20_updated[[#This Row],[Severity]]-1</f>
        <v>2</v>
      </c>
      <c r="E5640">
        <f>HOUR(US_Accidents_Dec20_updated[[#This Row],[Start_Time]])</f>
        <v>14</v>
      </c>
      <c r="F5640">
        <f>DAY(US_Accidents_Dec20_updated[[#This Row],[Start_Time]])</f>
        <v>26</v>
      </c>
      <c r="G5640">
        <f>MONTH(US_Accidents_Dec20_updated[[#This Row],[Start_Time]])</f>
        <v>7</v>
      </c>
      <c r="H5640" t="str">
        <f>US_Accidents_Dec20_updated[[#This Row],[Description]]</f>
        <v>At CO-121/Wadsworth Blvd/Exit 269 - Accident.</v>
      </c>
      <c r="I5640" t="s">
        <v>50</v>
      </c>
      <c r="J5640">
        <f>IF(US_Accidents_Dec20_updated[[#This Row],[Visibility(mi)]]&gt;30, 30, MROUND(US_Accidents_Dec20_updated[[#This Row],[Visibility(mi)]],5))</f>
        <v>10</v>
      </c>
      <c r="K5640">
        <f>MROUND(US_Accidents_Dec20_updated[[#This Row],[Wind_Speed(mph)]],5)</f>
        <v>10</v>
      </c>
      <c r="L5640">
        <f>IF(US_Accidents_Dec20_updated[[#This Row],[Precipitation(in)]]&gt;0.1, 0.1, US_Accidents_Dec20_updated[[#This Row],[Precipitation(in)]])</f>
        <v>0</v>
      </c>
    </row>
    <row r="5641" spans="1:12" x14ac:dyDescent="0.25">
      <c r="A5641" t="str">
        <f>US_Accidents_Dec20_updated[[#This Row],[ID]]</f>
        <v>A-4226148</v>
      </c>
      <c r="B5641">
        <f>US_Accidents_Dec20_updated[[#This Row],[Start_Lat]]</f>
        <v>39.83081</v>
      </c>
      <c r="C5641">
        <f>US_Accidents_Dec20_updated[[#This Row],[Start_Lng]]</f>
        <v>-104.94197</v>
      </c>
      <c r="D5641">
        <f>US_Accidents_Dec20_updated[[#This Row],[Severity]]-1</f>
        <v>2</v>
      </c>
      <c r="E5641">
        <f>HOUR(US_Accidents_Dec20_updated[[#This Row],[Start_Time]])</f>
        <v>14</v>
      </c>
      <c r="F5641">
        <f>DAY(US_Accidents_Dec20_updated[[#This Row],[Start_Time]])</f>
        <v>26</v>
      </c>
      <c r="G5641">
        <f>MONTH(US_Accidents_Dec20_updated[[#This Row],[Start_Time]])</f>
        <v>7</v>
      </c>
      <c r="H5641" t="str">
        <f>US_Accidents_Dec20_updated[[#This Row],[Description]]</f>
        <v>At CO-224/74th Ave/Exit 8 - Accident.</v>
      </c>
      <c r="I5641" t="s">
        <v>50</v>
      </c>
      <c r="J5641">
        <f>IF(US_Accidents_Dec20_updated[[#This Row],[Visibility(mi)]]&gt;30, 30, MROUND(US_Accidents_Dec20_updated[[#This Row],[Visibility(mi)]],5))</f>
        <v>10</v>
      </c>
      <c r="K5641">
        <f>MROUND(US_Accidents_Dec20_updated[[#This Row],[Wind_Speed(mph)]],5)</f>
        <v>10</v>
      </c>
      <c r="L5641">
        <f>IF(US_Accidents_Dec20_updated[[#This Row],[Precipitation(in)]]&gt;0.1, 0.1, US_Accidents_Dec20_updated[[#This Row],[Precipitation(in)]])</f>
        <v>0</v>
      </c>
    </row>
    <row r="5642" spans="1:12" x14ac:dyDescent="0.25">
      <c r="A5642" t="str">
        <f>US_Accidents_Dec20_updated[[#This Row],[ID]]</f>
        <v>A-4226149</v>
      </c>
      <c r="B5642">
        <f>US_Accidents_Dec20_updated[[#This Row],[Start_Lat]]</f>
        <v>39.317307</v>
      </c>
      <c r="C5642">
        <f>US_Accidents_Dec20_updated[[#This Row],[Start_Lng]]</f>
        <v>-104.883611</v>
      </c>
      <c r="D5642">
        <f>US_Accidents_Dec20_updated[[#This Row],[Severity]]-1</f>
        <v>2</v>
      </c>
      <c r="E5642">
        <f>HOUR(US_Accidents_Dec20_updated[[#This Row],[Start_Time]])</f>
        <v>15</v>
      </c>
      <c r="F5642">
        <f>DAY(US_Accidents_Dec20_updated[[#This Row],[Start_Time]])</f>
        <v>26</v>
      </c>
      <c r="G5642">
        <f>MONTH(US_Accidents_Dec20_updated[[#This Row],[Start_Time]])</f>
        <v>7</v>
      </c>
      <c r="H5642" t="str">
        <f>US_Accidents_Dec20_updated[[#This Row],[Description]]</f>
        <v>At Wilcox St/Plum Crk Pky/Exit 181 - Accident.</v>
      </c>
      <c r="I5642" t="s">
        <v>50</v>
      </c>
      <c r="J5642">
        <f>IF(US_Accidents_Dec20_updated[[#This Row],[Visibility(mi)]]&gt;30, 30, MROUND(US_Accidents_Dec20_updated[[#This Row],[Visibility(mi)]],5))</f>
        <v>10</v>
      </c>
      <c r="K5642">
        <f>MROUND(US_Accidents_Dec20_updated[[#This Row],[Wind_Speed(mph)]],5)</f>
        <v>5</v>
      </c>
      <c r="L5642">
        <f>IF(US_Accidents_Dec20_updated[[#This Row],[Precipitation(in)]]&gt;0.1, 0.1, US_Accidents_Dec20_updated[[#This Row],[Precipitation(in)]])</f>
        <v>0</v>
      </c>
    </row>
    <row r="5643" spans="1:12" x14ac:dyDescent="0.25">
      <c r="A5643" t="str">
        <f>US_Accidents_Dec20_updated[[#This Row],[ID]]</f>
        <v>A-4226158</v>
      </c>
      <c r="B5643">
        <f>US_Accidents_Dec20_updated[[#This Row],[Start_Lat]]</f>
        <v>40.102725999999997</v>
      </c>
      <c r="C5643">
        <f>US_Accidents_Dec20_updated[[#This Row],[Start_Lng]]</f>
        <v>-106.87922</v>
      </c>
      <c r="D5643">
        <f>US_Accidents_Dec20_updated[[#This Row],[Severity]]-1</f>
        <v>2</v>
      </c>
      <c r="E5643">
        <f>HOUR(US_Accidents_Dec20_updated[[#This Row],[Start_Time]])</f>
        <v>19</v>
      </c>
      <c r="F5643">
        <f>DAY(US_Accidents_Dec20_updated[[#This Row],[Start_Time]])</f>
        <v>26</v>
      </c>
      <c r="G5643">
        <f>MONTH(US_Accidents_Dec20_updated[[#This Row],[Start_Time]])</f>
        <v>7</v>
      </c>
      <c r="H5643" t="str">
        <f>US_Accidents_Dec20_updated[[#This Row],[Description]]</f>
        <v>At CO-134 - Accident.</v>
      </c>
      <c r="I5643" t="s">
        <v>50</v>
      </c>
      <c r="J5643">
        <f>IF(US_Accidents_Dec20_updated[[#This Row],[Visibility(mi)]]&gt;30, 30, MROUND(US_Accidents_Dec20_updated[[#This Row],[Visibility(mi)]],5))</f>
        <v>10</v>
      </c>
      <c r="K5643">
        <f>MROUND(US_Accidents_Dec20_updated[[#This Row],[Wind_Speed(mph)]],5)</f>
        <v>5</v>
      </c>
      <c r="L5643">
        <f>IF(US_Accidents_Dec20_updated[[#This Row],[Precipitation(in)]]&gt;0.1, 0.1, US_Accidents_Dec20_updated[[#This Row],[Precipitation(in)]])</f>
        <v>0</v>
      </c>
    </row>
    <row r="5644" spans="1:12" x14ac:dyDescent="0.25">
      <c r="A5644" t="str">
        <f>US_Accidents_Dec20_updated[[#This Row],[ID]]</f>
        <v>A-4226159</v>
      </c>
      <c r="B5644">
        <f>US_Accidents_Dec20_updated[[#This Row],[Start_Lat]]</f>
        <v>39.817467999999998</v>
      </c>
      <c r="C5644">
        <f>US_Accidents_Dec20_updated[[#This Row],[Start_Lng]]</f>
        <v>-104.983023</v>
      </c>
      <c r="D5644">
        <f>US_Accidents_Dec20_updated[[#This Row],[Severity]]-1</f>
        <v>2</v>
      </c>
      <c r="E5644">
        <f>HOUR(US_Accidents_Dec20_updated[[#This Row],[Start_Time]])</f>
        <v>15</v>
      </c>
      <c r="F5644">
        <f>DAY(US_Accidents_Dec20_updated[[#This Row],[Start_Time]])</f>
        <v>26</v>
      </c>
      <c r="G5644">
        <f>MONTH(US_Accidents_Dec20_updated[[#This Row],[Start_Time]])</f>
        <v>7</v>
      </c>
      <c r="H5644" t="str">
        <f>US_Accidents_Dec20_updated[[#This Row],[Description]]</f>
        <v>At I-25/Exit 5 - Accident.</v>
      </c>
      <c r="I5644" t="s">
        <v>50</v>
      </c>
      <c r="J5644">
        <f>IF(US_Accidents_Dec20_updated[[#This Row],[Visibility(mi)]]&gt;30, 30, MROUND(US_Accidents_Dec20_updated[[#This Row],[Visibility(mi)]],5))</f>
        <v>10</v>
      </c>
      <c r="K5644">
        <f>MROUND(US_Accidents_Dec20_updated[[#This Row],[Wind_Speed(mph)]],5)</f>
        <v>5</v>
      </c>
      <c r="L5644">
        <f>IF(US_Accidents_Dec20_updated[[#This Row],[Precipitation(in)]]&gt;0.1, 0.1, US_Accidents_Dec20_updated[[#This Row],[Precipitation(in)]])</f>
        <v>0</v>
      </c>
    </row>
    <row r="5645" spans="1:12" x14ac:dyDescent="0.25">
      <c r="A5645" t="str">
        <f>US_Accidents_Dec20_updated[[#This Row],[ID]]</f>
        <v>A-4226163</v>
      </c>
      <c r="B5645">
        <f>US_Accidents_Dec20_updated[[#This Row],[Start_Lat]]</f>
        <v>39.779989999999998</v>
      </c>
      <c r="C5645">
        <f>US_Accidents_Dec20_updated[[#This Row],[Start_Lng]]</f>
        <v>-104.95189999999999</v>
      </c>
      <c r="D5645">
        <f>US_Accidents_Dec20_updated[[#This Row],[Severity]]-1</f>
        <v>2</v>
      </c>
      <c r="E5645">
        <f>HOUR(US_Accidents_Dec20_updated[[#This Row],[Start_Time]])</f>
        <v>16</v>
      </c>
      <c r="F5645">
        <f>DAY(US_Accidents_Dec20_updated[[#This Row],[Start_Time]])</f>
        <v>26</v>
      </c>
      <c r="G5645">
        <f>MONTH(US_Accidents_Dec20_updated[[#This Row],[Start_Time]])</f>
        <v>7</v>
      </c>
      <c r="H5645" t="str">
        <f>US_Accidents_Dec20_updated[[#This Row],[Description]]</f>
        <v>At Steele St - Accident.</v>
      </c>
      <c r="I5645" t="s">
        <v>50</v>
      </c>
      <c r="J5645">
        <f>IF(US_Accidents_Dec20_updated[[#This Row],[Visibility(mi)]]&gt;30, 30, MROUND(US_Accidents_Dec20_updated[[#This Row],[Visibility(mi)]],5))</f>
        <v>10</v>
      </c>
      <c r="K5645">
        <f>MROUND(US_Accidents_Dec20_updated[[#This Row],[Wind_Speed(mph)]],5)</f>
        <v>15</v>
      </c>
      <c r="L5645">
        <f>IF(US_Accidents_Dec20_updated[[#This Row],[Precipitation(in)]]&gt;0.1, 0.1, US_Accidents_Dec20_updated[[#This Row],[Precipitation(in)]])</f>
        <v>0</v>
      </c>
    </row>
    <row r="5646" spans="1:12" x14ac:dyDescent="0.25">
      <c r="A5646" t="str">
        <f>US_Accidents_Dec20_updated[[#This Row],[ID]]</f>
        <v>A-4226165</v>
      </c>
      <c r="B5646">
        <f>US_Accidents_Dec20_updated[[#This Row],[Start_Lat]]</f>
        <v>39.749839999999999</v>
      </c>
      <c r="C5646">
        <f>US_Accidents_Dec20_updated[[#This Row],[Start_Lng]]</f>
        <v>-105.01721999999999</v>
      </c>
      <c r="D5646">
        <f>US_Accidents_Dec20_updated[[#This Row],[Severity]]-1</f>
        <v>2</v>
      </c>
      <c r="E5646">
        <f>HOUR(US_Accidents_Dec20_updated[[#This Row],[Start_Time]])</f>
        <v>17</v>
      </c>
      <c r="F5646">
        <f>DAY(US_Accidents_Dec20_updated[[#This Row],[Start_Time]])</f>
        <v>26</v>
      </c>
      <c r="G5646">
        <f>MONTH(US_Accidents_Dec20_updated[[#This Row],[Start_Time]])</f>
        <v>7</v>
      </c>
      <c r="H5646" t="str">
        <f>US_Accidents_Dec20_updated[[#This Row],[Description]]</f>
        <v>At 23rd Ave/Exit 211 - Accident.</v>
      </c>
      <c r="I5646" t="s">
        <v>50</v>
      </c>
      <c r="J5646">
        <f>IF(US_Accidents_Dec20_updated[[#This Row],[Visibility(mi)]]&gt;30, 30, MROUND(US_Accidents_Dec20_updated[[#This Row],[Visibility(mi)]],5))</f>
        <v>10</v>
      </c>
      <c r="K5646">
        <f>MROUND(US_Accidents_Dec20_updated[[#This Row],[Wind_Speed(mph)]],5)</f>
        <v>15</v>
      </c>
      <c r="L5646">
        <f>IF(US_Accidents_Dec20_updated[[#This Row],[Precipitation(in)]]&gt;0.1, 0.1, US_Accidents_Dec20_updated[[#This Row],[Precipitation(in)]])</f>
        <v>0</v>
      </c>
    </row>
    <row r="5647" spans="1:12" x14ac:dyDescent="0.25">
      <c r="A5647" t="str">
        <f>US_Accidents_Dec20_updated[[#This Row],[ID]]</f>
        <v>A-4226167</v>
      </c>
      <c r="B5647">
        <f>US_Accidents_Dec20_updated[[#This Row],[Start_Lat]]</f>
        <v>39.749941</v>
      </c>
      <c r="C5647">
        <f>US_Accidents_Dec20_updated[[#This Row],[Start_Lng]]</f>
        <v>-105.01718099999999</v>
      </c>
      <c r="D5647">
        <f>US_Accidents_Dec20_updated[[#This Row],[Severity]]-1</f>
        <v>2</v>
      </c>
      <c r="E5647">
        <f>HOUR(US_Accidents_Dec20_updated[[#This Row],[Start_Time]])</f>
        <v>16</v>
      </c>
      <c r="F5647">
        <f>DAY(US_Accidents_Dec20_updated[[#This Row],[Start_Time]])</f>
        <v>26</v>
      </c>
      <c r="G5647">
        <f>MONTH(US_Accidents_Dec20_updated[[#This Row],[Start_Time]])</f>
        <v>7</v>
      </c>
      <c r="H5647" t="str">
        <f>US_Accidents_Dec20_updated[[#This Row],[Description]]</f>
        <v>At 23rd Ave/Exit 211 - Accident. Lane blocked.</v>
      </c>
      <c r="I5647" t="s">
        <v>50</v>
      </c>
      <c r="J5647">
        <f>IF(US_Accidents_Dec20_updated[[#This Row],[Visibility(mi)]]&gt;30, 30, MROUND(US_Accidents_Dec20_updated[[#This Row],[Visibility(mi)]],5))</f>
        <v>10</v>
      </c>
      <c r="K5647">
        <f>MROUND(US_Accidents_Dec20_updated[[#This Row],[Wind_Speed(mph)]],5)</f>
        <v>15</v>
      </c>
      <c r="L5647">
        <f>IF(US_Accidents_Dec20_updated[[#This Row],[Precipitation(in)]]&gt;0.1, 0.1, US_Accidents_Dec20_updated[[#This Row],[Precipitation(in)]])</f>
        <v>0</v>
      </c>
    </row>
    <row r="5648" spans="1:12" x14ac:dyDescent="0.25">
      <c r="A5648" t="str">
        <f>US_Accidents_Dec20_updated[[#This Row],[ID]]</f>
        <v>A-4226169</v>
      </c>
      <c r="B5648">
        <f>US_Accidents_Dec20_updated[[#This Row],[Start_Lat]]</f>
        <v>39.779980000000002</v>
      </c>
      <c r="C5648">
        <f>US_Accidents_Dec20_updated[[#This Row],[Start_Lng]]</f>
        <v>-104.946817</v>
      </c>
      <c r="D5648">
        <f>US_Accidents_Dec20_updated[[#This Row],[Severity]]-1</f>
        <v>1</v>
      </c>
      <c r="E5648">
        <f>HOUR(US_Accidents_Dec20_updated[[#This Row],[Start_Time]])</f>
        <v>16</v>
      </c>
      <c r="F5648">
        <f>DAY(US_Accidents_Dec20_updated[[#This Row],[Start_Time]])</f>
        <v>26</v>
      </c>
      <c r="G5648">
        <f>MONTH(US_Accidents_Dec20_updated[[#This Row],[Start_Time]])</f>
        <v>7</v>
      </c>
      <c r="H5648" t="str">
        <f>US_Accidents_Dec20_updated[[#This Row],[Description]]</f>
        <v>Between Steele St and Garfield St - Accident. Lane blocked.</v>
      </c>
      <c r="I5648" t="s">
        <v>50</v>
      </c>
      <c r="J5648">
        <f>IF(US_Accidents_Dec20_updated[[#This Row],[Visibility(mi)]]&gt;30, 30, MROUND(US_Accidents_Dec20_updated[[#This Row],[Visibility(mi)]],5))</f>
        <v>10</v>
      </c>
      <c r="K5648">
        <f>MROUND(US_Accidents_Dec20_updated[[#This Row],[Wind_Speed(mph)]],5)</f>
        <v>15</v>
      </c>
      <c r="L5648">
        <f>IF(US_Accidents_Dec20_updated[[#This Row],[Precipitation(in)]]&gt;0.1, 0.1, US_Accidents_Dec20_updated[[#This Row],[Precipitation(in)]])</f>
        <v>0</v>
      </c>
    </row>
    <row r="5649" spans="1:12" x14ac:dyDescent="0.25">
      <c r="A5649" t="str">
        <f>US_Accidents_Dec20_updated[[#This Row],[ID]]</f>
        <v>A-4226174</v>
      </c>
      <c r="B5649">
        <f>US_Accidents_Dec20_updated[[#This Row],[Start_Lat]]</f>
        <v>39.630049999999997</v>
      </c>
      <c r="C5649">
        <f>US_Accidents_Dec20_updated[[#This Row],[Start_Lng]]</f>
        <v>-104.90501999999999</v>
      </c>
      <c r="D5649">
        <f>US_Accidents_Dec20_updated[[#This Row],[Severity]]-1</f>
        <v>2</v>
      </c>
      <c r="E5649">
        <f>HOUR(US_Accidents_Dec20_updated[[#This Row],[Start_Time]])</f>
        <v>17</v>
      </c>
      <c r="F5649">
        <f>DAY(US_Accidents_Dec20_updated[[#This Row],[Start_Time]])</f>
        <v>26</v>
      </c>
      <c r="G5649">
        <f>MONTH(US_Accidents_Dec20_updated[[#This Row],[Start_Time]])</f>
        <v>7</v>
      </c>
      <c r="H5649" t="str">
        <f>US_Accidents_Dec20_updated[[#This Row],[Description]]</f>
        <v>At I-225 - Accident.</v>
      </c>
      <c r="I5649" t="s">
        <v>50</v>
      </c>
      <c r="J5649">
        <f>IF(US_Accidents_Dec20_updated[[#This Row],[Visibility(mi)]]&gt;30, 30, MROUND(US_Accidents_Dec20_updated[[#This Row],[Visibility(mi)]],5))</f>
        <v>10</v>
      </c>
      <c r="K5649">
        <f>MROUND(US_Accidents_Dec20_updated[[#This Row],[Wind_Speed(mph)]],5)</f>
        <v>5</v>
      </c>
      <c r="L5649">
        <f>IF(US_Accidents_Dec20_updated[[#This Row],[Precipitation(in)]]&gt;0.1, 0.1, US_Accidents_Dec20_updated[[#This Row],[Precipitation(in)]])</f>
        <v>0</v>
      </c>
    </row>
    <row r="5650" spans="1:12" x14ac:dyDescent="0.25">
      <c r="A5650" t="str">
        <f>US_Accidents_Dec20_updated[[#This Row],[ID]]</f>
        <v>A-4226179</v>
      </c>
      <c r="B5650">
        <f>US_Accidents_Dec20_updated[[#This Row],[Start_Lat]]</f>
        <v>39.778359999999999</v>
      </c>
      <c r="C5650">
        <f>US_Accidents_Dec20_updated[[#This Row],[Start_Lng]]</f>
        <v>-104.89577300000001</v>
      </c>
      <c r="D5650">
        <f>US_Accidents_Dec20_updated[[#This Row],[Severity]]-1</f>
        <v>2</v>
      </c>
      <c r="E5650">
        <f>HOUR(US_Accidents_Dec20_updated[[#This Row],[Start_Time]])</f>
        <v>21</v>
      </c>
      <c r="F5650">
        <f>DAY(US_Accidents_Dec20_updated[[#This Row],[Start_Time]])</f>
        <v>26</v>
      </c>
      <c r="G5650">
        <f>MONTH(US_Accidents_Dec20_updated[[#This Row],[Start_Time]])</f>
        <v>7</v>
      </c>
      <c r="H5650" t="str">
        <f>US_Accidents_Dec20_updated[[#This Row],[Description]]</f>
        <v>At Quebec St/Exit 278 - Accident.</v>
      </c>
      <c r="I5650" t="s">
        <v>50</v>
      </c>
      <c r="J5650">
        <f>IF(US_Accidents_Dec20_updated[[#This Row],[Visibility(mi)]]&gt;30, 30, MROUND(US_Accidents_Dec20_updated[[#This Row],[Visibility(mi)]],5))</f>
        <v>30</v>
      </c>
      <c r="K5650">
        <f>MROUND(US_Accidents_Dec20_updated[[#This Row],[Wind_Speed(mph)]],5)</f>
        <v>5</v>
      </c>
      <c r="L5650">
        <f>IF(US_Accidents_Dec20_updated[[#This Row],[Precipitation(in)]]&gt;0.1, 0.1, US_Accidents_Dec20_updated[[#This Row],[Precipitation(in)]])</f>
        <v>0</v>
      </c>
    </row>
    <row r="5651" spans="1:12" x14ac:dyDescent="0.25">
      <c r="A5651" t="str">
        <f>US_Accidents_Dec20_updated[[#This Row],[ID]]</f>
        <v>A-4226180</v>
      </c>
      <c r="B5651">
        <f>US_Accidents_Dec20_updated[[#This Row],[Start_Lat]]</f>
        <v>39.776349000000003</v>
      </c>
      <c r="C5651">
        <f>US_Accidents_Dec20_updated[[#This Row],[Start_Lng]]</f>
        <v>-104.872006</v>
      </c>
      <c r="D5651">
        <f>US_Accidents_Dec20_updated[[#This Row],[Severity]]-1</f>
        <v>1</v>
      </c>
      <c r="E5651">
        <f>HOUR(US_Accidents_Dec20_updated[[#This Row],[Start_Time]])</f>
        <v>21</v>
      </c>
      <c r="F5651">
        <f>DAY(US_Accidents_Dec20_updated[[#This Row],[Start_Time]])</f>
        <v>26</v>
      </c>
      <c r="G5651">
        <f>MONTH(US_Accidents_Dec20_updated[[#This Row],[Start_Time]])</f>
        <v>7</v>
      </c>
      <c r="H5651" t="str">
        <f>US_Accidents_Dec20_updated[[#This Row],[Description]]</f>
        <v>At I-270/Exit 279 - Accident. Lane blocked.</v>
      </c>
      <c r="I5651" t="s">
        <v>50</v>
      </c>
      <c r="J5651">
        <f>IF(US_Accidents_Dec20_updated[[#This Row],[Visibility(mi)]]&gt;30, 30, MROUND(US_Accidents_Dec20_updated[[#This Row],[Visibility(mi)]],5))</f>
        <v>10</v>
      </c>
      <c r="K5651">
        <f>MROUND(US_Accidents_Dec20_updated[[#This Row],[Wind_Speed(mph)]],5)</f>
        <v>15</v>
      </c>
      <c r="L5651">
        <f>IF(US_Accidents_Dec20_updated[[#This Row],[Precipitation(in)]]&gt;0.1, 0.1, US_Accidents_Dec20_updated[[#This Row],[Precipitation(in)]])</f>
        <v>0</v>
      </c>
    </row>
    <row r="5652" spans="1:12" x14ac:dyDescent="0.25">
      <c r="A5652" t="str">
        <f>US_Accidents_Dec20_updated[[#This Row],[ID]]</f>
        <v>A-4226181</v>
      </c>
      <c r="B5652">
        <f>US_Accidents_Dec20_updated[[#This Row],[Start_Lat]]</f>
        <v>39.776429999999998</v>
      </c>
      <c r="C5652">
        <f>US_Accidents_Dec20_updated[[#This Row],[Start_Lng]]</f>
        <v>-104.87299</v>
      </c>
      <c r="D5652">
        <f>US_Accidents_Dec20_updated[[#This Row],[Severity]]-1</f>
        <v>3</v>
      </c>
      <c r="E5652">
        <f>HOUR(US_Accidents_Dec20_updated[[#This Row],[Start_Time]])</f>
        <v>21</v>
      </c>
      <c r="F5652">
        <f>DAY(US_Accidents_Dec20_updated[[#This Row],[Start_Time]])</f>
        <v>26</v>
      </c>
      <c r="G5652">
        <f>MONTH(US_Accidents_Dec20_updated[[#This Row],[Start_Time]])</f>
        <v>7</v>
      </c>
      <c r="H5652" t="str">
        <f>US_Accidents_Dec20_updated[[#This Row],[Description]]</f>
        <v>Ramp closed to I-270/Exit 279 - Road closed due to accident.</v>
      </c>
      <c r="I5652" t="s">
        <v>50</v>
      </c>
      <c r="J5652">
        <f>IF(US_Accidents_Dec20_updated[[#This Row],[Visibility(mi)]]&gt;30, 30, MROUND(US_Accidents_Dec20_updated[[#This Row],[Visibility(mi)]],5))</f>
        <v>10</v>
      </c>
      <c r="K5652">
        <f>MROUND(US_Accidents_Dec20_updated[[#This Row],[Wind_Speed(mph)]],5)</f>
        <v>10</v>
      </c>
      <c r="L5652">
        <f>IF(US_Accidents_Dec20_updated[[#This Row],[Precipitation(in)]]&gt;0.1, 0.1, US_Accidents_Dec20_updated[[#This Row],[Precipitation(in)]])</f>
        <v>0</v>
      </c>
    </row>
    <row r="5653" spans="1:12" x14ac:dyDescent="0.25">
      <c r="A5653" t="str">
        <f>US_Accidents_Dec20_updated[[#This Row],[ID]]</f>
        <v>A-4226502</v>
      </c>
      <c r="B5653">
        <f>US_Accidents_Dec20_updated[[#This Row],[Start_Lat]]</f>
        <v>39.855773999999997</v>
      </c>
      <c r="C5653">
        <f>US_Accidents_Dec20_updated[[#This Row],[Start_Lng]]</f>
        <v>-104.41401999999999</v>
      </c>
      <c r="D5653">
        <f>US_Accidents_Dec20_updated[[#This Row],[Severity]]-1</f>
        <v>3</v>
      </c>
      <c r="E5653">
        <f>HOUR(US_Accidents_Dec20_updated[[#This Row],[Start_Time]])</f>
        <v>6</v>
      </c>
      <c r="F5653">
        <f>DAY(US_Accidents_Dec20_updated[[#This Row],[Start_Time]])</f>
        <v>27</v>
      </c>
      <c r="G5653">
        <f>MONTH(US_Accidents_Dec20_updated[[#This Row],[Start_Time]])</f>
        <v>7</v>
      </c>
      <c r="H5653" t="str">
        <f>US_Accidents_Dec20_updated[[#This Row],[Description]]</f>
        <v>Closed at E 144th Ave - Road closed due to accident. Maintenance work.</v>
      </c>
      <c r="I5653" t="s">
        <v>50</v>
      </c>
      <c r="J5653">
        <f>IF(US_Accidents_Dec20_updated[[#This Row],[Visibility(mi)]]&gt;30, 30, MROUND(US_Accidents_Dec20_updated[[#This Row],[Visibility(mi)]],5))</f>
        <v>10</v>
      </c>
      <c r="K5653">
        <f>MROUND(US_Accidents_Dec20_updated[[#This Row],[Wind_Speed(mph)]],5)</f>
        <v>5</v>
      </c>
      <c r="L5653">
        <f>IF(US_Accidents_Dec20_updated[[#This Row],[Precipitation(in)]]&gt;0.1, 0.1, US_Accidents_Dec20_updated[[#This Row],[Precipitation(in)]])</f>
        <v>0</v>
      </c>
    </row>
    <row r="5654" spans="1:12" x14ac:dyDescent="0.25">
      <c r="A5654" t="str">
        <f>US_Accidents_Dec20_updated[[#This Row],[ID]]</f>
        <v>A-4226503</v>
      </c>
      <c r="B5654">
        <f>US_Accidents_Dec20_updated[[#This Row],[Start_Lat]]</f>
        <v>39.844169000000001</v>
      </c>
      <c r="C5654">
        <f>US_Accidents_Dec20_updated[[#This Row],[Start_Lng]]</f>
        <v>-104.98466999999999</v>
      </c>
      <c r="D5654">
        <f>US_Accidents_Dec20_updated[[#This Row],[Severity]]-1</f>
        <v>2</v>
      </c>
      <c r="E5654">
        <f>HOUR(US_Accidents_Dec20_updated[[#This Row],[Start_Time]])</f>
        <v>9</v>
      </c>
      <c r="F5654">
        <f>DAY(US_Accidents_Dec20_updated[[#This Row],[Start_Time]])</f>
        <v>27</v>
      </c>
      <c r="G5654">
        <f>MONTH(US_Accidents_Dec20_updated[[#This Row],[Start_Time]])</f>
        <v>7</v>
      </c>
      <c r="H5654" t="str">
        <f>US_Accidents_Dec20_updated[[#This Row],[Description]]</f>
        <v>At US-36/Exit 217 - Accident.</v>
      </c>
      <c r="I5654" t="s">
        <v>50</v>
      </c>
      <c r="J5654">
        <f>IF(US_Accidents_Dec20_updated[[#This Row],[Visibility(mi)]]&gt;30, 30, MROUND(US_Accidents_Dec20_updated[[#This Row],[Visibility(mi)]],5))</f>
        <v>30</v>
      </c>
      <c r="K5654">
        <f>MROUND(US_Accidents_Dec20_updated[[#This Row],[Wind_Speed(mph)]],5)</f>
        <v>5</v>
      </c>
      <c r="L5654">
        <f>IF(US_Accidents_Dec20_updated[[#This Row],[Precipitation(in)]]&gt;0.1, 0.1, US_Accidents_Dec20_updated[[#This Row],[Precipitation(in)]])</f>
        <v>0</v>
      </c>
    </row>
    <row r="5655" spans="1:12" x14ac:dyDescent="0.25">
      <c r="A5655" t="str">
        <f>US_Accidents_Dec20_updated[[#This Row],[ID]]</f>
        <v>A-4226504</v>
      </c>
      <c r="B5655">
        <f>US_Accidents_Dec20_updated[[#This Row],[Start_Lat]]</f>
        <v>39.533096999999998</v>
      </c>
      <c r="C5655">
        <f>US_Accidents_Dec20_updated[[#This Row],[Start_Lng]]</f>
        <v>-106.215451</v>
      </c>
      <c r="D5655">
        <f>US_Accidents_Dec20_updated[[#This Row],[Severity]]-1</f>
        <v>3</v>
      </c>
      <c r="E5655">
        <f>HOUR(US_Accidents_Dec20_updated[[#This Row],[Start_Time]])</f>
        <v>14</v>
      </c>
      <c r="F5655">
        <f>DAY(US_Accidents_Dec20_updated[[#This Row],[Start_Time]])</f>
        <v>27</v>
      </c>
      <c r="G5655">
        <f>MONTH(US_Accidents_Dec20_updated[[#This Row],[Start_Time]])</f>
        <v>7</v>
      </c>
      <c r="H5655" t="str">
        <f>US_Accidents_Dec20_updated[[#This Row],[Description]]</f>
        <v>Closed at Bighorn Rd/Exit 180 - Road closed due to accident. Road marking work.</v>
      </c>
      <c r="I5655" t="s">
        <v>50</v>
      </c>
      <c r="J5655">
        <f>IF(US_Accidents_Dec20_updated[[#This Row],[Visibility(mi)]]&gt;30, 30, MROUND(US_Accidents_Dec20_updated[[#This Row],[Visibility(mi)]],5))</f>
        <v>10</v>
      </c>
      <c r="K5655">
        <f>MROUND(US_Accidents_Dec20_updated[[#This Row],[Wind_Speed(mph)]],5)</f>
        <v>20</v>
      </c>
      <c r="L5655">
        <f>IF(US_Accidents_Dec20_updated[[#This Row],[Precipitation(in)]]&gt;0.1, 0.1, US_Accidents_Dec20_updated[[#This Row],[Precipitation(in)]])</f>
        <v>0</v>
      </c>
    </row>
    <row r="5656" spans="1:12" x14ac:dyDescent="0.25">
      <c r="A5656" t="str">
        <f>US_Accidents_Dec20_updated[[#This Row],[ID]]</f>
        <v>A-4226505</v>
      </c>
      <c r="B5656">
        <f>US_Accidents_Dec20_updated[[#This Row],[Start_Lat]]</f>
        <v>39.784320000000001</v>
      </c>
      <c r="C5656">
        <f>US_Accidents_Dec20_updated[[#This Row],[Start_Lng]]</f>
        <v>-105.11509</v>
      </c>
      <c r="D5656">
        <f>US_Accidents_Dec20_updated[[#This Row],[Severity]]-1</f>
        <v>2</v>
      </c>
      <c r="E5656">
        <f>HOUR(US_Accidents_Dec20_updated[[#This Row],[Start_Time]])</f>
        <v>12</v>
      </c>
      <c r="F5656">
        <f>DAY(US_Accidents_Dec20_updated[[#This Row],[Start_Time]])</f>
        <v>27</v>
      </c>
      <c r="G5656">
        <f>MONTH(US_Accidents_Dec20_updated[[#This Row],[Start_Time]])</f>
        <v>7</v>
      </c>
      <c r="H5656" t="str">
        <f>US_Accidents_Dec20_updated[[#This Row],[Description]]</f>
        <v>At CO-72/44th Ave/Ward Rd/Exit 266 - Accident.</v>
      </c>
      <c r="I5656" t="s">
        <v>50</v>
      </c>
      <c r="J5656">
        <f>IF(US_Accidents_Dec20_updated[[#This Row],[Visibility(mi)]]&gt;30, 30, MROUND(US_Accidents_Dec20_updated[[#This Row],[Visibility(mi)]],5))</f>
        <v>30</v>
      </c>
      <c r="K5656">
        <f>MROUND(US_Accidents_Dec20_updated[[#This Row],[Wind_Speed(mph)]],5)</f>
        <v>5</v>
      </c>
      <c r="L5656">
        <f>IF(US_Accidents_Dec20_updated[[#This Row],[Precipitation(in)]]&gt;0.1, 0.1, US_Accidents_Dec20_updated[[#This Row],[Precipitation(in)]])</f>
        <v>0</v>
      </c>
    </row>
    <row r="5657" spans="1:12" x14ac:dyDescent="0.25">
      <c r="A5657" t="str">
        <f>US_Accidents_Dec20_updated[[#This Row],[ID]]</f>
        <v>A-4226506</v>
      </c>
      <c r="B5657">
        <f>US_Accidents_Dec20_updated[[#This Row],[Start_Lat]]</f>
        <v>39.953349000000003</v>
      </c>
      <c r="C5657">
        <f>US_Accidents_Dec20_updated[[#This Row],[Start_Lng]]</f>
        <v>-104.98793000000001</v>
      </c>
      <c r="D5657">
        <f>US_Accidents_Dec20_updated[[#This Row],[Severity]]-1</f>
        <v>3</v>
      </c>
      <c r="E5657">
        <f>HOUR(US_Accidents_Dec20_updated[[#This Row],[Start_Time]])</f>
        <v>13</v>
      </c>
      <c r="F5657">
        <f>DAY(US_Accidents_Dec20_updated[[#This Row],[Start_Time]])</f>
        <v>27</v>
      </c>
      <c r="G5657">
        <f>MONTH(US_Accidents_Dec20_updated[[#This Row],[Start_Time]])</f>
        <v>7</v>
      </c>
      <c r="H5657" t="str">
        <f>US_Accidents_Dec20_updated[[#This Row],[Description]]</f>
        <v>Closed at E 144th Ave/Exit 226 - Road closed due to accident.</v>
      </c>
      <c r="I5657" t="s">
        <v>9695</v>
      </c>
      <c r="J5657">
        <f>IF(US_Accidents_Dec20_updated[[#This Row],[Visibility(mi)]]&gt;30, 30, MROUND(US_Accidents_Dec20_updated[[#This Row],[Visibility(mi)]],5))</f>
        <v>0</v>
      </c>
      <c r="K5657">
        <f>MROUND(US_Accidents_Dec20_updated[[#This Row],[Wind_Speed(mph)]],5)</f>
        <v>0</v>
      </c>
      <c r="L5657">
        <f>IF(US_Accidents_Dec20_updated[[#This Row],[Precipitation(in)]]&gt;0.1, 0.1, US_Accidents_Dec20_updated[[#This Row],[Precipitation(in)]])</f>
        <v>0</v>
      </c>
    </row>
    <row r="5658" spans="1:12" x14ac:dyDescent="0.25">
      <c r="A5658" t="str">
        <f>US_Accidents_Dec20_updated[[#This Row],[ID]]</f>
        <v>A-4226507</v>
      </c>
      <c r="B5658">
        <f>US_Accidents_Dec20_updated[[#This Row],[Start_Lat]]</f>
        <v>39.957479999999997</v>
      </c>
      <c r="C5658">
        <f>US_Accidents_Dec20_updated[[#This Row],[Start_Lng]]</f>
        <v>-104.98814</v>
      </c>
      <c r="D5658">
        <f>US_Accidents_Dec20_updated[[#This Row],[Severity]]-1</f>
        <v>3</v>
      </c>
      <c r="E5658">
        <f>HOUR(US_Accidents_Dec20_updated[[#This Row],[Start_Time]])</f>
        <v>12</v>
      </c>
      <c r="F5658">
        <f>DAY(US_Accidents_Dec20_updated[[#This Row],[Start_Time]])</f>
        <v>27</v>
      </c>
      <c r="G5658">
        <f>MONTH(US_Accidents_Dec20_updated[[#This Row],[Start_Time]])</f>
        <v>7</v>
      </c>
      <c r="H5658" t="str">
        <f>US_Accidents_Dec20_updated[[#This Row],[Description]]</f>
        <v>At E 144th Ave/Exit 226 - Accident.</v>
      </c>
      <c r="I5658" t="s">
        <v>9695</v>
      </c>
      <c r="J5658">
        <f>IF(US_Accidents_Dec20_updated[[#This Row],[Visibility(mi)]]&gt;30, 30, MROUND(US_Accidents_Dec20_updated[[#This Row],[Visibility(mi)]],5))</f>
        <v>0</v>
      </c>
      <c r="K5658">
        <f>MROUND(US_Accidents_Dec20_updated[[#This Row],[Wind_Speed(mph)]],5)</f>
        <v>0</v>
      </c>
      <c r="L5658">
        <f>IF(US_Accidents_Dec20_updated[[#This Row],[Precipitation(in)]]&gt;0.1, 0.1, US_Accidents_Dec20_updated[[#This Row],[Precipitation(in)]])</f>
        <v>0</v>
      </c>
    </row>
    <row r="5659" spans="1:12" x14ac:dyDescent="0.25">
      <c r="A5659" t="str">
        <f>US_Accidents_Dec20_updated[[#This Row],[ID]]</f>
        <v>A-4226508</v>
      </c>
      <c r="B5659">
        <f>US_Accidents_Dec20_updated[[#This Row],[Start_Lat]]</f>
        <v>39.787300000000002</v>
      </c>
      <c r="C5659">
        <f>US_Accidents_Dec20_updated[[#This Row],[Start_Lng]]</f>
        <v>-104.98934</v>
      </c>
      <c r="D5659">
        <f>US_Accidents_Dec20_updated[[#This Row],[Severity]]-1</f>
        <v>2</v>
      </c>
      <c r="E5659">
        <f>HOUR(US_Accidents_Dec20_updated[[#This Row],[Start_Time]])</f>
        <v>12</v>
      </c>
      <c r="F5659">
        <f>DAY(US_Accidents_Dec20_updated[[#This Row],[Start_Time]])</f>
        <v>27</v>
      </c>
      <c r="G5659">
        <f>MONTH(US_Accidents_Dec20_updated[[#This Row],[Start_Time]])</f>
        <v>7</v>
      </c>
      <c r="H5659" t="str">
        <f>US_Accidents_Dec20_updated[[#This Row],[Description]]</f>
        <v>At I-70/Exit 214 - Accident.</v>
      </c>
      <c r="I5659" t="s">
        <v>50</v>
      </c>
      <c r="J5659">
        <f>IF(US_Accidents_Dec20_updated[[#This Row],[Visibility(mi)]]&gt;30, 30, MROUND(US_Accidents_Dec20_updated[[#This Row],[Visibility(mi)]],5))</f>
        <v>30</v>
      </c>
      <c r="K5659">
        <f>MROUND(US_Accidents_Dec20_updated[[#This Row],[Wind_Speed(mph)]],5)</f>
        <v>5</v>
      </c>
      <c r="L5659">
        <f>IF(US_Accidents_Dec20_updated[[#This Row],[Precipitation(in)]]&gt;0.1, 0.1, US_Accidents_Dec20_updated[[#This Row],[Precipitation(in)]])</f>
        <v>0</v>
      </c>
    </row>
    <row r="5660" spans="1:12" x14ac:dyDescent="0.25">
      <c r="A5660" t="str">
        <f>US_Accidents_Dec20_updated[[#This Row],[ID]]</f>
        <v>A-4226509</v>
      </c>
      <c r="B5660">
        <f>US_Accidents_Dec20_updated[[#This Row],[Start_Lat]]</f>
        <v>39.630034999999999</v>
      </c>
      <c r="C5660">
        <f>US_Accidents_Dec20_updated[[#This Row],[Start_Lng]]</f>
        <v>-104.905278</v>
      </c>
      <c r="D5660">
        <f>US_Accidents_Dec20_updated[[#This Row],[Severity]]-1</f>
        <v>2</v>
      </c>
      <c r="E5660">
        <f>HOUR(US_Accidents_Dec20_updated[[#This Row],[Start_Time]])</f>
        <v>13</v>
      </c>
      <c r="F5660">
        <f>DAY(US_Accidents_Dec20_updated[[#This Row],[Start_Time]])</f>
        <v>27</v>
      </c>
      <c r="G5660">
        <f>MONTH(US_Accidents_Dec20_updated[[#This Row],[Start_Time]])</f>
        <v>7</v>
      </c>
      <c r="H5660" t="str">
        <f>US_Accidents_Dec20_updated[[#This Row],[Description]]</f>
        <v>At I-225 - Accident.</v>
      </c>
      <c r="I5660" t="s">
        <v>50</v>
      </c>
      <c r="J5660">
        <f>IF(US_Accidents_Dec20_updated[[#This Row],[Visibility(mi)]]&gt;30, 30, MROUND(US_Accidents_Dec20_updated[[#This Row],[Visibility(mi)]],5))</f>
        <v>10</v>
      </c>
      <c r="K5660">
        <f>MROUND(US_Accidents_Dec20_updated[[#This Row],[Wind_Speed(mph)]],5)</f>
        <v>10</v>
      </c>
      <c r="L5660">
        <f>IF(US_Accidents_Dec20_updated[[#This Row],[Precipitation(in)]]&gt;0.1, 0.1, US_Accidents_Dec20_updated[[#This Row],[Precipitation(in)]])</f>
        <v>0</v>
      </c>
    </row>
    <row r="5661" spans="1:12" x14ac:dyDescent="0.25">
      <c r="A5661" t="str">
        <f>US_Accidents_Dec20_updated[[#This Row],[ID]]</f>
        <v>A-4226510</v>
      </c>
      <c r="B5661">
        <f>US_Accidents_Dec20_updated[[#This Row],[Start_Lat]]</f>
        <v>39.778410000000001</v>
      </c>
      <c r="C5661">
        <f>US_Accidents_Dec20_updated[[#This Row],[Start_Lng]]</f>
        <v>-104.91289</v>
      </c>
      <c r="D5661">
        <f>US_Accidents_Dec20_updated[[#This Row],[Severity]]-1</f>
        <v>2</v>
      </c>
      <c r="E5661">
        <f>HOUR(US_Accidents_Dec20_updated[[#This Row],[Start_Time]])</f>
        <v>13</v>
      </c>
      <c r="F5661">
        <f>DAY(US_Accidents_Dec20_updated[[#This Row],[Start_Time]])</f>
        <v>27</v>
      </c>
      <c r="G5661">
        <f>MONTH(US_Accidents_Dec20_updated[[#This Row],[Start_Time]])</f>
        <v>7</v>
      </c>
      <c r="H5661" t="str">
        <f>US_Accidents_Dec20_updated[[#This Row],[Description]]</f>
        <v>At Dahlia St/Exit 277 - Accident.</v>
      </c>
      <c r="I5661" t="s">
        <v>50</v>
      </c>
      <c r="J5661">
        <f>IF(US_Accidents_Dec20_updated[[#This Row],[Visibility(mi)]]&gt;30, 30, MROUND(US_Accidents_Dec20_updated[[#This Row],[Visibility(mi)]],5))</f>
        <v>30</v>
      </c>
      <c r="K5661">
        <f>MROUND(US_Accidents_Dec20_updated[[#This Row],[Wind_Speed(mph)]],5)</f>
        <v>5</v>
      </c>
      <c r="L5661">
        <f>IF(US_Accidents_Dec20_updated[[#This Row],[Precipitation(in)]]&gt;0.1, 0.1, US_Accidents_Dec20_updated[[#This Row],[Precipitation(in)]])</f>
        <v>0</v>
      </c>
    </row>
    <row r="5662" spans="1:12" x14ac:dyDescent="0.25">
      <c r="A5662" t="str">
        <f>US_Accidents_Dec20_updated[[#This Row],[ID]]</f>
        <v>A-4226511</v>
      </c>
      <c r="B5662">
        <f>US_Accidents_Dec20_updated[[#This Row],[Start_Lat]]</f>
        <v>39.962389999999999</v>
      </c>
      <c r="C5662">
        <f>US_Accidents_Dec20_updated[[#This Row],[Start_Lng]]</f>
        <v>-104.98815999999999</v>
      </c>
      <c r="D5662">
        <f>US_Accidents_Dec20_updated[[#This Row],[Severity]]-1</f>
        <v>3</v>
      </c>
      <c r="E5662">
        <f>HOUR(US_Accidents_Dec20_updated[[#This Row],[Start_Time]])</f>
        <v>13</v>
      </c>
      <c r="F5662">
        <f>DAY(US_Accidents_Dec20_updated[[#This Row],[Start_Time]])</f>
        <v>27</v>
      </c>
      <c r="G5662">
        <f>MONTH(US_Accidents_Dec20_updated[[#This Row],[Start_Time]])</f>
        <v>7</v>
      </c>
      <c r="H5662" t="str">
        <f>US_Accidents_Dec20_updated[[#This Row],[Description]]</f>
        <v>Closed at E 144th Ave/Exit 226 - Road closed due to accident.</v>
      </c>
      <c r="I5662" t="s">
        <v>9695</v>
      </c>
      <c r="J5662">
        <f>IF(US_Accidents_Dec20_updated[[#This Row],[Visibility(mi)]]&gt;30, 30, MROUND(US_Accidents_Dec20_updated[[#This Row],[Visibility(mi)]],5))</f>
        <v>0</v>
      </c>
      <c r="K5662">
        <f>MROUND(US_Accidents_Dec20_updated[[#This Row],[Wind_Speed(mph)]],5)</f>
        <v>0</v>
      </c>
      <c r="L5662">
        <f>IF(US_Accidents_Dec20_updated[[#This Row],[Precipitation(in)]]&gt;0.1, 0.1, US_Accidents_Dec20_updated[[#This Row],[Precipitation(in)]])</f>
        <v>0</v>
      </c>
    </row>
    <row r="5663" spans="1:12" x14ac:dyDescent="0.25">
      <c r="A5663" t="str">
        <f>US_Accidents_Dec20_updated[[#This Row],[ID]]</f>
        <v>A-4226512</v>
      </c>
      <c r="B5663">
        <f>US_Accidents_Dec20_updated[[#This Row],[Start_Lat]]</f>
        <v>39.630034999999999</v>
      </c>
      <c r="C5663">
        <f>US_Accidents_Dec20_updated[[#This Row],[Start_Lng]]</f>
        <v>-104.905278</v>
      </c>
      <c r="D5663">
        <f>US_Accidents_Dec20_updated[[#This Row],[Severity]]-1</f>
        <v>2</v>
      </c>
      <c r="E5663">
        <f>HOUR(US_Accidents_Dec20_updated[[#This Row],[Start_Time]])</f>
        <v>14</v>
      </c>
      <c r="F5663">
        <f>DAY(US_Accidents_Dec20_updated[[#This Row],[Start_Time]])</f>
        <v>27</v>
      </c>
      <c r="G5663">
        <f>MONTH(US_Accidents_Dec20_updated[[#This Row],[Start_Time]])</f>
        <v>7</v>
      </c>
      <c r="H5663" t="str">
        <f>US_Accidents_Dec20_updated[[#This Row],[Description]]</f>
        <v>At I-225 - Accident.</v>
      </c>
      <c r="I5663" t="s">
        <v>50</v>
      </c>
      <c r="J5663">
        <f>IF(US_Accidents_Dec20_updated[[#This Row],[Visibility(mi)]]&gt;30, 30, MROUND(US_Accidents_Dec20_updated[[#This Row],[Visibility(mi)]],5))</f>
        <v>10</v>
      </c>
      <c r="K5663">
        <f>MROUND(US_Accidents_Dec20_updated[[#This Row],[Wind_Speed(mph)]],5)</f>
        <v>10</v>
      </c>
      <c r="L5663">
        <f>IF(US_Accidents_Dec20_updated[[#This Row],[Precipitation(in)]]&gt;0.1, 0.1, US_Accidents_Dec20_updated[[#This Row],[Precipitation(in)]])</f>
        <v>0</v>
      </c>
    </row>
    <row r="5664" spans="1:12" x14ac:dyDescent="0.25">
      <c r="A5664" t="str">
        <f>US_Accidents_Dec20_updated[[#This Row],[ID]]</f>
        <v>A-4226513</v>
      </c>
      <c r="B5664">
        <f>US_Accidents_Dec20_updated[[#This Row],[Start_Lat]]</f>
        <v>39.082639</v>
      </c>
      <c r="C5664">
        <f>US_Accidents_Dec20_updated[[#This Row],[Start_Lng]]</f>
        <v>-104.86051</v>
      </c>
      <c r="D5664">
        <f>US_Accidents_Dec20_updated[[#This Row],[Severity]]-1</f>
        <v>2</v>
      </c>
      <c r="E5664">
        <f>HOUR(US_Accidents_Dec20_updated[[#This Row],[Start_Time]])</f>
        <v>17</v>
      </c>
      <c r="F5664">
        <f>DAY(US_Accidents_Dec20_updated[[#This Row],[Start_Time]])</f>
        <v>27</v>
      </c>
      <c r="G5664">
        <f>MONTH(US_Accidents_Dec20_updated[[#This Row],[Start_Time]])</f>
        <v>7</v>
      </c>
      <c r="H5664" t="str">
        <f>US_Accidents_Dec20_updated[[#This Row],[Description]]</f>
        <v>At Baptist Rd/Exit 158 - Accident.</v>
      </c>
      <c r="I5664" t="s">
        <v>50</v>
      </c>
      <c r="J5664">
        <f>IF(US_Accidents_Dec20_updated[[#This Row],[Visibility(mi)]]&gt;30, 30, MROUND(US_Accidents_Dec20_updated[[#This Row],[Visibility(mi)]],5))</f>
        <v>10</v>
      </c>
      <c r="K5664">
        <f>MROUND(US_Accidents_Dec20_updated[[#This Row],[Wind_Speed(mph)]],5)</f>
        <v>5</v>
      </c>
      <c r="L5664">
        <f>IF(US_Accidents_Dec20_updated[[#This Row],[Precipitation(in)]]&gt;0.1, 0.1, US_Accidents_Dec20_updated[[#This Row],[Precipitation(in)]])</f>
        <v>0</v>
      </c>
    </row>
    <row r="5665" spans="1:12" x14ac:dyDescent="0.25">
      <c r="A5665" t="str">
        <f>US_Accidents_Dec20_updated[[#This Row],[ID]]</f>
        <v>A-4226514</v>
      </c>
      <c r="B5665">
        <f>US_Accidents_Dec20_updated[[#This Row],[Start_Lat]]</f>
        <v>40.402697000000003</v>
      </c>
      <c r="C5665">
        <f>US_Accidents_Dec20_updated[[#This Row],[Start_Lng]]</f>
        <v>-104.99352</v>
      </c>
      <c r="D5665">
        <f>US_Accidents_Dec20_updated[[#This Row],[Severity]]-1</f>
        <v>2</v>
      </c>
      <c r="E5665">
        <f>HOUR(US_Accidents_Dec20_updated[[#This Row],[Start_Time]])</f>
        <v>16</v>
      </c>
      <c r="F5665">
        <f>DAY(US_Accidents_Dec20_updated[[#This Row],[Start_Time]])</f>
        <v>27</v>
      </c>
      <c r="G5665">
        <f>MONTH(US_Accidents_Dec20_updated[[#This Row],[Start_Time]])</f>
        <v>7</v>
      </c>
      <c r="H5665" t="str">
        <f>US_Accidents_Dec20_updated[[#This Row],[Description]]</f>
        <v>At CO-402/Exit 255 - Accident.</v>
      </c>
      <c r="I5665" t="s">
        <v>50</v>
      </c>
      <c r="J5665">
        <f>IF(US_Accidents_Dec20_updated[[#This Row],[Visibility(mi)]]&gt;30, 30, MROUND(US_Accidents_Dec20_updated[[#This Row],[Visibility(mi)]],5))</f>
        <v>10</v>
      </c>
      <c r="K5665">
        <f>MROUND(US_Accidents_Dec20_updated[[#This Row],[Wind_Speed(mph)]],5)</f>
        <v>15</v>
      </c>
      <c r="L5665">
        <f>IF(US_Accidents_Dec20_updated[[#This Row],[Precipitation(in)]]&gt;0.1, 0.1, US_Accidents_Dec20_updated[[#This Row],[Precipitation(in)]])</f>
        <v>0</v>
      </c>
    </row>
    <row r="5666" spans="1:12" x14ac:dyDescent="0.25">
      <c r="A5666" t="str">
        <f>US_Accidents_Dec20_updated[[#This Row],[ID]]</f>
        <v>A-4226515</v>
      </c>
      <c r="B5666">
        <f>US_Accidents_Dec20_updated[[#This Row],[Start_Lat]]</f>
        <v>39.282333999999999</v>
      </c>
      <c r="C5666">
        <f>US_Accidents_Dec20_updated[[#This Row],[Start_Lng]]</f>
        <v>-104.89668899999999</v>
      </c>
      <c r="D5666">
        <f>US_Accidents_Dec20_updated[[#This Row],[Severity]]-1</f>
        <v>2</v>
      </c>
      <c r="E5666">
        <f>HOUR(US_Accidents_Dec20_updated[[#This Row],[Start_Time]])</f>
        <v>17</v>
      </c>
      <c r="F5666">
        <f>DAY(US_Accidents_Dec20_updated[[#This Row],[Start_Time]])</f>
        <v>27</v>
      </c>
      <c r="G5666">
        <f>MONTH(US_Accidents_Dec20_updated[[#This Row],[Start_Time]])</f>
        <v>7</v>
      </c>
      <c r="H5666" t="str">
        <f>US_Accidents_Dec20_updated[[#This Row],[Description]]</f>
        <v>At Wilcox St/Plum Crk Pky/Exit 181 - Accident.</v>
      </c>
      <c r="I5666" t="s">
        <v>50</v>
      </c>
      <c r="J5666">
        <f>IF(US_Accidents_Dec20_updated[[#This Row],[Visibility(mi)]]&gt;30, 30, MROUND(US_Accidents_Dec20_updated[[#This Row],[Visibility(mi)]],5))</f>
        <v>10</v>
      </c>
      <c r="K5666">
        <f>MROUND(US_Accidents_Dec20_updated[[#This Row],[Wind_Speed(mph)]],5)</f>
        <v>10</v>
      </c>
      <c r="L5666">
        <f>IF(US_Accidents_Dec20_updated[[#This Row],[Precipitation(in)]]&gt;0.1, 0.1, US_Accidents_Dec20_updated[[#This Row],[Precipitation(in)]])</f>
        <v>0</v>
      </c>
    </row>
    <row r="5667" spans="1:12" x14ac:dyDescent="0.25">
      <c r="A5667" t="str">
        <f>US_Accidents_Dec20_updated[[#This Row],[ID]]</f>
        <v>A-4226516</v>
      </c>
      <c r="B5667">
        <f>US_Accidents_Dec20_updated[[#This Row],[Start_Lat]]</f>
        <v>38.427750000000003</v>
      </c>
      <c r="C5667">
        <f>US_Accidents_Dec20_updated[[#This Row],[Start_Lng]]</f>
        <v>-105.076983</v>
      </c>
      <c r="D5667">
        <f>US_Accidents_Dec20_updated[[#This Row],[Severity]]-1</f>
        <v>3</v>
      </c>
      <c r="E5667">
        <f>HOUR(US_Accidents_Dec20_updated[[#This Row],[Start_Time]])</f>
        <v>18</v>
      </c>
      <c r="F5667">
        <f>DAY(US_Accidents_Dec20_updated[[#This Row],[Start_Time]])</f>
        <v>27</v>
      </c>
      <c r="G5667">
        <f>MONTH(US_Accidents_Dec20_updated[[#This Row],[Start_Time]])</f>
        <v>7</v>
      </c>
      <c r="H5667" t="str">
        <f>US_Accidents_Dec20_updated[[#This Row],[Description]]</f>
        <v>Closed at CO-115 - Road closed due to accident. Serious fire.</v>
      </c>
      <c r="I5667" t="s">
        <v>50</v>
      </c>
      <c r="J5667">
        <f>IF(US_Accidents_Dec20_updated[[#This Row],[Visibility(mi)]]&gt;30, 30, MROUND(US_Accidents_Dec20_updated[[#This Row],[Visibility(mi)]],5))</f>
        <v>10</v>
      </c>
      <c r="K5667">
        <f>MROUND(US_Accidents_Dec20_updated[[#This Row],[Wind_Speed(mph)]],5)</f>
        <v>15</v>
      </c>
      <c r="L5667">
        <f>IF(US_Accidents_Dec20_updated[[#This Row],[Precipitation(in)]]&gt;0.1, 0.1, US_Accidents_Dec20_updated[[#This Row],[Precipitation(in)]])</f>
        <v>0</v>
      </c>
    </row>
    <row r="5668" spans="1:12" x14ac:dyDescent="0.25">
      <c r="A5668" t="str">
        <f>US_Accidents_Dec20_updated[[#This Row],[ID]]</f>
        <v>A-4226517</v>
      </c>
      <c r="B5668">
        <f>US_Accidents_Dec20_updated[[#This Row],[Start_Lat]]</f>
        <v>39.974905</v>
      </c>
      <c r="C5668">
        <f>US_Accidents_Dec20_updated[[#This Row],[Start_Lng]]</f>
        <v>-104.98802999999999</v>
      </c>
      <c r="D5668">
        <f>US_Accidents_Dec20_updated[[#This Row],[Severity]]-1</f>
        <v>2</v>
      </c>
      <c r="E5668">
        <f>HOUR(US_Accidents_Dec20_updated[[#This Row],[Start_Time]])</f>
        <v>18</v>
      </c>
      <c r="F5668">
        <f>DAY(US_Accidents_Dec20_updated[[#This Row],[Start_Time]])</f>
        <v>27</v>
      </c>
      <c r="G5668">
        <f>MONTH(US_Accidents_Dec20_updated[[#This Row],[Start_Time]])</f>
        <v>7</v>
      </c>
      <c r="H5668" t="str">
        <f>US_Accidents_Dec20_updated[[#This Row],[Description]]</f>
        <v>At E-470/Northwest Pky - Accident.</v>
      </c>
      <c r="I5668" t="s">
        <v>9695</v>
      </c>
      <c r="J5668">
        <f>IF(US_Accidents_Dec20_updated[[#This Row],[Visibility(mi)]]&gt;30, 30, MROUND(US_Accidents_Dec20_updated[[#This Row],[Visibility(mi)]],5))</f>
        <v>0</v>
      </c>
      <c r="K5668">
        <f>MROUND(US_Accidents_Dec20_updated[[#This Row],[Wind_Speed(mph)]],5)</f>
        <v>0</v>
      </c>
      <c r="L5668">
        <f>IF(US_Accidents_Dec20_updated[[#This Row],[Precipitation(in)]]&gt;0.1, 0.1, US_Accidents_Dec20_updated[[#This Row],[Precipitation(in)]])</f>
        <v>0</v>
      </c>
    </row>
    <row r="5669" spans="1:12" x14ac:dyDescent="0.25">
      <c r="A5669" t="str">
        <f>US_Accidents_Dec20_updated[[#This Row],[ID]]</f>
        <v>A-4226518</v>
      </c>
      <c r="B5669">
        <f>US_Accidents_Dec20_updated[[#This Row],[Start_Lat]]</f>
        <v>38.861941999999999</v>
      </c>
      <c r="C5669">
        <f>US_Accidents_Dec20_updated[[#This Row],[Start_Lng]]</f>
        <v>-104.91441399999999</v>
      </c>
      <c r="D5669">
        <f>US_Accidents_Dec20_updated[[#This Row],[Severity]]-1</f>
        <v>2</v>
      </c>
      <c r="E5669">
        <f>HOUR(US_Accidents_Dec20_updated[[#This Row],[Start_Time]])</f>
        <v>18</v>
      </c>
      <c r="F5669">
        <f>DAY(US_Accidents_Dec20_updated[[#This Row],[Start_Time]])</f>
        <v>27</v>
      </c>
      <c r="G5669">
        <f>MONTH(US_Accidents_Dec20_updated[[#This Row],[Start_Time]])</f>
        <v>7</v>
      </c>
      <c r="H5669" t="str">
        <f>US_Accidents_Dec20_updated[[#This Row],[Description]]</f>
        <v>At US-24-BL/Manitou Ave (East) - Accident.</v>
      </c>
      <c r="I5669" t="s">
        <v>1203</v>
      </c>
      <c r="J5669">
        <f>IF(US_Accidents_Dec20_updated[[#This Row],[Visibility(mi)]]&gt;30, 30, MROUND(US_Accidents_Dec20_updated[[#This Row],[Visibility(mi)]],5))</f>
        <v>10</v>
      </c>
      <c r="K5669">
        <f>MROUND(US_Accidents_Dec20_updated[[#This Row],[Wind_Speed(mph)]],5)</f>
        <v>10</v>
      </c>
      <c r="L5669">
        <f>IF(US_Accidents_Dec20_updated[[#This Row],[Precipitation(in)]]&gt;0.1, 0.1, US_Accidents_Dec20_updated[[#This Row],[Precipitation(in)]])</f>
        <v>0.02</v>
      </c>
    </row>
    <row r="5670" spans="1:12" x14ac:dyDescent="0.25">
      <c r="A5670" t="str">
        <f>US_Accidents_Dec20_updated[[#This Row],[ID]]</f>
        <v>A-4226519</v>
      </c>
      <c r="B5670">
        <f>US_Accidents_Dec20_updated[[#This Row],[Start_Lat]]</f>
        <v>38.427750000000003</v>
      </c>
      <c r="C5670">
        <f>US_Accidents_Dec20_updated[[#This Row],[Start_Lng]]</f>
        <v>-105.076983</v>
      </c>
      <c r="D5670">
        <f>US_Accidents_Dec20_updated[[#This Row],[Severity]]-1</f>
        <v>3</v>
      </c>
      <c r="E5670">
        <f>HOUR(US_Accidents_Dec20_updated[[#This Row],[Start_Time]])</f>
        <v>18</v>
      </c>
      <c r="F5670">
        <f>DAY(US_Accidents_Dec20_updated[[#This Row],[Start_Time]])</f>
        <v>27</v>
      </c>
      <c r="G5670">
        <f>MONTH(US_Accidents_Dec20_updated[[#This Row],[Start_Time]])</f>
        <v>7</v>
      </c>
      <c r="H5670" t="str">
        <f>US_Accidents_Dec20_updated[[#This Row],[Description]]</f>
        <v>Closed at CO-115 - Road closed due to accident.</v>
      </c>
      <c r="I5670" t="s">
        <v>50</v>
      </c>
      <c r="J5670">
        <f>IF(US_Accidents_Dec20_updated[[#This Row],[Visibility(mi)]]&gt;30, 30, MROUND(US_Accidents_Dec20_updated[[#This Row],[Visibility(mi)]],5))</f>
        <v>10</v>
      </c>
      <c r="K5670">
        <f>MROUND(US_Accidents_Dec20_updated[[#This Row],[Wind_Speed(mph)]],5)</f>
        <v>5</v>
      </c>
      <c r="L5670">
        <f>IF(US_Accidents_Dec20_updated[[#This Row],[Precipitation(in)]]&gt;0.1, 0.1, US_Accidents_Dec20_updated[[#This Row],[Precipitation(in)]])</f>
        <v>0</v>
      </c>
    </row>
    <row r="5671" spans="1:12" x14ac:dyDescent="0.25">
      <c r="A5671" t="str">
        <f>US_Accidents_Dec20_updated[[#This Row],[ID]]</f>
        <v>A-4226520</v>
      </c>
      <c r="B5671">
        <f>US_Accidents_Dec20_updated[[#This Row],[Start_Lat]]</f>
        <v>39.555110999999997</v>
      </c>
      <c r="C5671">
        <f>US_Accidents_Dec20_updated[[#This Row],[Start_Lng]]</f>
        <v>-104.870529</v>
      </c>
      <c r="D5671">
        <f>US_Accidents_Dec20_updated[[#This Row],[Severity]]-1</f>
        <v>2</v>
      </c>
      <c r="E5671">
        <f>HOUR(US_Accidents_Dec20_updated[[#This Row],[Start_Time]])</f>
        <v>19</v>
      </c>
      <c r="F5671">
        <f>DAY(US_Accidents_Dec20_updated[[#This Row],[Start_Time]])</f>
        <v>27</v>
      </c>
      <c r="G5671">
        <f>MONTH(US_Accidents_Dec20_updated[[#This Row],[Start_Time]])</f>
        <v>7</v>
      </c>
      <c r="H5671" t="str">
        <f>US_Accidents_Dec20_updated[[#This Row],[Description]]</f>
        <v>At CO-470/E-470/Exit 194 - Accident.</v>
      </c>
      <c r="I5671" t="s">
        <v>1203</v>
      </c>
      <c r="J5671">
        <f>IF(US_Accidents_Dec20_updated[[#This Row],[Visibility(mi)]]&gt;30, 30, MROUND(US_Accidents_Dec20_updated[[#This Row],[Visibility(mi)]],5))</f>
        <v>10</v>
      </c>
      <c r="K5671">
        <f>MROUND(US_Accidents_Dec20_updated[[#This Row],[Wind_Speed(mph)]],5)</f>
        <v>5</v>
      </c>
      <c r="L5671">
        <f>IF(US_Accidents_Dec20_updated[[#This Row],[Precipitation(in)]]&gt;0.1, 0.1, US_Accidents_Dec20_updated[[#This Row],[Precipitation(in)]])</f>
        <v>0.03</v>
      </c>
    </row>
    <row r="5672" spans="1:12" x14ac:dyDescent="0.25">
      <c r="A5672" t="str">
        <f>US_Accidents_Dec20_updated[[#This Row],[ID]]</f>
        <v>A-4226521</v>
      </c>
      <c r="B5672">
        <f>US_Accidents_Dec20_updated[[#This Row],[Start_Lat]]</f>
        <v>39.163029999999999</v>
      </c>
      <c r="C5672">
        <f>US_Accidents_Dec20_updated[[#This Row],[Start_Lng]]</f>
        <v>-104.853876</v>
      </c>
      <c r="D5672">
        <f>US_Accidents_Dec20_updated[[#This Row],[Severity]]-1</f>
        <v>2</v>
      </c>
      <c r="E5672">
        <f>HOUR(US_Accidents_Dec20_updated[[#This Row],[Start_Time]])</f>
        <v>19</v>
      </c>
      <c r="F5672">
        <f>DAY(US_Accidents_Dec20_updated[[#This Row],[Start_Time]])</f>
        <v>27</v>
      </c>
      <c r="G5672">
        <f>MONTH(US_Accidents_Dec20_updated[[#This Row],[Start_Time]])</f>
        <v>7</v>
      </c>
      <c r="H5672" t="str">
        <f>US_Accidents_Dec20_updated[[#This Row],[Description]]</f>
        <v>At Greenland Rd/Exit 167 - Accident.</v>
      </c>
      <c r="I5672" t="s">
        <v>50</v>
      </c>
      <c r="J5672">
        <f>IF(US_Accidents_Dec20_updated[[#This Row],[Visibility(mi)]]&gt;30, 30, MROUND(US_Accidents_Dec20_updated[[#This Row],[Visibility(mi)]],5))</f>
        <v>10</v>
      </c>
      <c r="K5672">
        <f>MROUND(US_Accidents_Dec20_updated[[#This Row],[Wind_Speed(mph)]],5)</f>
        <v>10</v>
      </c>
      <c r="L5672">
        <f>IF(US_Accidents_Dec20_updated[[#This Row],[Precipitation(in)]]&gt;0.1, 0.1, US_Accidents_Dec20_updated[[#This Row],[Precipitation(in)]])</f>
        <v>0</v>
      </c>
    </row>
    <row r="5673" spans="1:12" x14ac:dyDescent="0.25">
      <c r="A5673" t="str">
        <f>US_Accidents_Dec20_updated[[#This Row],[ID]]</f>
        <v>A-4226522</v>
      </c>
      <c r="B5673">
        <f>US_Accidents_Dec20_updated[[#This Row],[Start_Lat]]</f>
        <v>38.189641999999999</v>
      </c>
      <c r="C5673">
        <f>US_Accidents_Dec20_updated[[#This Row],[Start_Lng]]</f>
        <v>-104.63292</v>
      </c>
      <c r="D5673">
        <f>US_Accidents_Dec20_updated[[#This Row],[Severity]]-1</f>
        <v>2</v>
      </c>
      <c r="E5673">
        <f>HOUR(US_Accidents_Dec20_updated[[#This Row],[Start_Time]])</f>
        <v>19</v>
      </c>
      <c r="F5673">
        <f>DAY(US_Accidents_Dec20_updated[[#This Row],[Start_Time]])</f>
        <v>27</v>
      </c>
      <c r="G5673">
        <f>MONTH(US_Accidents_Dec20_updated[[#This Row],[Start_Time]])</f>
        <v>7</v>
      </c>
      <c r="H5673" t="str">
        <f>US_Accidents_Dec20_updated[[#This Row],[Description]]</f>
        <v>At CO-45/Pueblo Blvd/Exit 94 - Accident.</v>
      </c>
      <c r="I5673" t="s">
        <v>1203</v>
      </c>
      <c r="J5673">
        <f>IF(US_Accidents_Dec20_updated[[#This Row],[Visibility(mi)]]&gt;30, 30, MROUND(US_Accidents_Dec20_updated[[#This Row],[Visibility(mi)]],5))</f>
        <v>10</v>
      </c>
      <c r="K5673">
        <f>MROUND(US_Accidents_Dec20_updated[[#This Row],[Wind_Speed(mph)]],5)</f>
        <v>10</v>
      </c>
      <c r="L5673">
        <f>IF(US_Accidents_Dec20_updated[[#This Row],[Precipitation(in)]]&gt;0.1, 0.1, US_Accidents_Dec20_updated[[#This Row],[Precipitation(in)]])</f>
        <v>0.05</v>
      </c>
    </row>
    <row r="5674" spans="1:12" x14ac:dyDescent="0.25">
      <c r="A5674" t="str">
        <f>US_Accidents_Dec20_updated[[#This Row],[ID]]</f>
        <v>A-4226768</v>
      </c>
      <c r="B5674">
        <f>US_Accidents_Dec20_updated[[#This Row],[Start_Lat]]</f>
        <v>39.765120000000003</v>
      </c>
      <c r="C5674">
        <f>US_Accidents_Dec20_updated[[#This Row],[Start_Lng]]</f>
        <v>-105.607472</v>
      </c>
      <c r="D5674">
        <f>US_Accidents_Dec20_updated[[#This Row],[Severity]]-1</f>
        <v>2</v>
      </c>
      <c r="E5674">
        <f>HOUR(US_Accidents_Dec20_updated[[#This Row],[Start_Time]])</f>
        <v>10</v>
      </c>
      <c r="F5674">
        <f>DAY(US_Accidents_Dec20_updated[[#This Row],[Start_Time]])</f>
        <v>28</v>
      </c>
      <c r="G5674">
        <f>MONTH(US_Accidents_Dec20_updated[[#This Row],[Start_Time]])</f>
        <v>7</v>
      </c>
      <c r="H5674" t="str">
        <f>US_Accidents_Dec20_updated[[#This Row],[Description]]</f>
        <v>At CR-308/Exit 235 - Accident.</v>
      </c>
      <c r="I5674" t="s">
        <v>50</v>
      </c>
      <c r="J5674">
        <f>IF(US_Accidents_Dec20_updated[[#This Row],[Visibility(mi)]]&gt;30, 30, MROUND(US_Accidents_Dec20_updated[[#This Row],[Visibility(mi)]],5))</f>
        <v>10</v>
      </c>
      <c r="K5674">
        <f>MROUND(US_Accidents_Dec20_updated[[#This Row],[Wind_Speed(mph)]],5)</f>
        <v>5</v>
      </c>
      <c r="L5674">
        <f>IF(US_Accidents_Dec20_updated[[#This Row],[Precipitation(in)]]&gt;0.1, 0.1, US_Accidents_Dec20_updated[[#This Row],[Precipitation(in)]])</f>
        <v>0</v>
      </c>
    </row>
    <row r="5675" spans="1:12" x14ac:dyDescent="0.25">
      <c r="A5675" t="str">
        <f>US_Accidents_Dec20_updated[[#This Row],[ID]]</f>
        <v>A-4226769</v>
      </c>
      <c r="B5675">
        <f>US_Accidents_Dec20_updated[[#This Row],[Start_Lat]]</f>
        <v>39.264259000000003</v>
      </c>
      <c r="C5675">
        <f>US_Accidents_Dec20_updated[[#This Row],[Start_Lng]]</f>
        <v>-104.894909</v>
      </c>
      <c r="D5675">
        <f>US_Accidents_Dec20_updated[[#This Row],[Severity]]-1</f>
        <v>2</v>
      </c>
      <c r="E5675">
        <f>HOUR(US_Accidents_Dec20_updated[[#This Row],[Start_Time]])</f>
        <v>13</v>
      </c>
      <c r="F5675">
        <f>DAY(US_Accidents_Dec20_updated[[#This Row],[Start_Time]])</f>
        <v>28</v>
      </c>
      <c r="G5675">
        <f>MONTH(US_Accidents_Dec20_updated[[#This Row],[Start_Time]])</f>
        <v>7</v>
      </c>
      <c r="H5675" t="str">
        <f>US_Accidents_Dec20_updated[[#This Row],[Description]]</f>
        <v>At Spruce Mountain Rd/Exit 173 - Accident.</v>
      </c>
      <c r="I5675" t="s">
        <v>50</v>
      </c>
      <c r="J5675">
        <f>IF(US_Accidents_Dec20_updated[[#This Row],[Visibility(mi)]]&gt;30, 30, MROUND(US_Accidents_Dec20_updated[[#This Row],[Visibility(mi)]],5))</f>
        <v>10</v>
      </c>
      <c r="K5675">
        <f>MROUND(US_Accidents_Dec20_updated[[#This Row],[Wind_Speed(mph)]],5)</f>
        <v>15</v>
      </c>
      <c r="L5675">
        <f>IF(US_Accidents_Dec20_updated[[#This Row],[Precipitation(in)]]&gt;0.1, 0.1, US_Accidents_Dec20_updated[[#This Row],[Precipitation(in)]])</f>
        <v>0</v>
      </c>
    </row>
    <row r="5676" spans="1:12" x14ac:dyDescent="0.25">
      <c r="A5676" t="str">
        <f>US_Accidents_Dec20_updated[[#This Row],[ID]]</f>
        <v>A-4226770</v>
      </c>
      <c r="B5676">
        <f>US_Accidents_Dec20_updated[[#This Row],[Start_Lat]]</f>
        <v>39.703983999999998</v>
      </c>
      <c r="C5676">
        <f>US_Accidents_Dec20_updated[[#This Row],[Start_Lng]]</f>
        <v>-105.704235</v>
      </c>
      <c r="D5676">
        <f>US_Accidents_Dec20_updated[[#This Row],[Severity]]-1</f>
        <v>2</v>
      </c>
      <c r="E5676">
        <f>HOUR(US_Accidents_Dec20_updated[[#This Row],[Start_Time]])</f>
        <v>14</v>
      </c>
      <c r="F5676">
        <f>DAY(US_Accidents_Dec20_updated[[#This Row],[Start_Time]])</f>
        <v>28</v>
      </c>
      <c r="G5676">
        <f>MONTH(US_Accidents_Dec20_updated[[#This Row],[Start_Time]])</f>
        <v>7</v>
      </c>
      <c r="H5676" t="str">
        <f>US_Accidents_Dec20_updated[[#This Row],[Description]]</f>
        <v>At 15th St/Exit 228 - Accident.</v>
      </c>
      <c r="I5676" t="s">
        <v>9695</v>
      </c>
      <c r="J5676">
        <f>IF(US_Accidents_Dec20_updated[[#This Row],[Visibility(mi)]]&gt;30, 30, MROUND(US_Accidents_Dec20_updated[[#This Row],[Visibility(mi)]],5))</f>
        <v>10</v>
      </c>
      <c r="K5676">
        <f>MROUND(US_Accidents_Dec20_updated[[#This Row],[Wind_Speed(mph)]],5)</f>
        <v>10</v>
      </c>
      <c r="L5676">
        <f>IF(US_Accidents_Dec20_updated[[#This Row],[Precipitation(in)]]&gt;0.1, 0.1, US_Accidents_Dec20_updated[[#This Row],[Precipitation(in)]])</f>
        <v>0</v>
      </c>
    </row>
    <row r="5677" spans="1:12" x14ac:dyDescent="0.25">
      <c r="A5677" t="str">
        <f>US_Accidents_Dec20_updated[[#This Row],[ID]]</f>
        <v>A-4226771</v>
      </c>
      <c r="B5677">
        <f>US_Accidents_Dec20_updated[[#This Row],[Start_Lat]]</f>
        <v>38.347391999999999</v>
      </c>
      <c r="C5677">
        <f>US_Accidents_Dec20_updated[[#This Row],[Start_Lng]]</f>
        <v>-104.61991999999999</v>
      </c>
      <c r="D5677">
        <f>US_Accidents_Dec20_updated[[#This Row],[Severity]]-1</f>
        <v>2</v>
      </c>
      <c r="E5677">
        <f>HOUR(US_Accidents_Dec20_updated[[#This Row],[Start_Time]])</f>
        <v>15</v>
      </c>
      <c r="F5677">
        <f>DAY(US_Accidents_Dec20_updated[[#This Row],[Start_Time]])</f>
        <v>28</v>
      </c>
      <c r="G5677">
        <f>MONTH(US_Accidents_Dec20_updated[[#This Row],[Start_Time]])</f>
        <v>7</v>
      </c>
      <c r="H5677" t="str">
        <f>US_Accidents_Dec20_updated[[#This Row],[Description]]</f>
        <v>At Porter Draw/Exit 106 - Accident.</v>
      </c>
      <c r="I5677" t="s">
        <v>50</v>
      </c>
      <c r="J5677">
        <f>IF(US_Accidents_Dec20_updated[[#This Row],[Visibility(mi)]]&gt;30, 30, MROUND(US_Accidents_Dec20_updated[[#This Row],[Visibility(mi)]],5))</f>
        <v>10</v>
      </c>
      <c r="K5677">
        <f>MROUND(US_Accidents_Dec20_updated[[#This Row],[Wind_Speed(mph)]],5)</f>
        <v>5</v>
      </c>
      <c r="L5677">
        <f>IF(US_Accidents_Dec20_updated[[#This Row],[Precipitation(in)]]&gt;0.1, 0.1, US_Accidents_Dec20_updated[[#This Row],[Precipitation(in)]])</f>
        <v>0</v>
      </c>
    </row>
    <row r="5678" spans="1:12" x14ac:dyDescent="0.25">
      <c r="A5678" t="str">
        <f>US_Accidents_Dec20_updated[[#This Row],[ID]]</f>
        <v>A-4226772</v>
      </c>
      <c r="B5678">
        <f>US_Accidents_Dec20_updated[[#This Row],[Start_Lat]]</f>
        <v>39.800145000000001</v>
      </c>
      <c r="C5678">
        <f>US_Accidents_Dec20_updated[[#This Row],[Start_Lng]]</f>
        <v>-104.98553200000001</v>
      </c>
      <c r="D5678">
        <f>US_Accidents_Dec20_updated[[#This Row],[Severity]]-1</f>
        <v>2</v>
      </c>
      <c r="E5678">
        <f>HOUR(US_Accidents_Dec20_updated[[#This Row],[Start_Time]])</f>
        <v>16</v>
      </c>
      <c r="F5678">
        <f>DAY(US_Accidents_Dec20_updated[[#This Row],[Start_Time]])</f>
        <v>28</v>
      </c>
      <c r="G5678">
        <f>MONTH(US_Accidents_Dec20_updated[[#This Row],[Start_Time]])</f>
        <v>7</v>
      </c>
      <c r="H5678" t="str">
        <f>US_Accidents_Dec20_updated[[#This Row],[Description]]</f>
        <v>At 58th Ave/Exit 215 - Accident.</v>
      </c>
      <c r="I5678" t="s">
        <v>50</v>
      </c>
      <c r="J5678">
        <f>IF(US_Accidents_Dec20_updated[[#This Row],[Visibility(mi)]]&gt;30, 30, MROUND(US_Accidents_Dec20_updated[[#This Row],[Visibility(mi)]],5))</f>
        <v>30</v>
      </c>
      <c r="K5678">
        <f>MROUND(US_Accidents_Dec20_updated[[#This Row],[Wind_Speed(mph)]],5)</f>
        <v>5</v>
      </c>
      <c r="L5678">
        <f>IF(US_Accidents_Dec20_updated[[#This Row],[Precipitation(in)]]&gt;0.1, 0.1, US_Accidents_Dec20_updated[[#This Row],[Precipitation(in)]])</f>
        <v>0</v>
      </c>
    </row>
    <row r="5679" spans="1:12" x14ac:dyDescent="0.25">
      <c r="A5679" t="str">
        <f>US_Accidents_Dec20_updated[[#This Row],[ID]]</f>
        <v>A-4226773</v>
      </c>
      <c r="B5679">
        <f>US_Accidents_Dec20_updated[[#This Row],[Start_Lat]]</f>
        <v>39.856301000000002</v>
      </c>
      <c r="C5679">
        <f>US_Accidents_Dec20_updated[[#This Row],[Start_Lng]]</f>
        <v>-104.987278</v>
      </c>
      <c r="D5679">
        <f>US_Accidents_Dec20_updated[[#This Row],[Severity]]-1</f>
        <v>2</v>
      </c>
      <c r="E5679">
        <f>HOUR(US_Accidents_Dec20_updated[[#This Row],[Start_Time]])</f>
        <v>16</v>
      </c>
      <c r="F5679">
        <f>DAY(US_Accidents_Dec20_updated[[#This Row],[Start_Time]])</f>
        <v>28</v>
      </c>
      <c r="G5679">
        <f>MONTH(US_Accidents_Dec20_updated[[#This Row],[Start_Time]])</f>
        <v>7</v>
      </c>
      <c r="H5679" t="str">
        <f>US_Accidents_Dec20_updated[[#This Row],[Description]]</f>
        <v>At 84th Ave/Exit 219 - Accident.</v>
      </c>
      <c r="I5679" t="s">
        <v>50</v>
      </c>
      <c r="J5679">
        <f>IF(US_Accidents_Dec20_updated[[#This Row],[Visibility(mi)]]&gt;30, 30, MROUND(US_Accidents_Dec20_updated[[#This Row],[Visibility(mi)]],5))</f>
        <v>30</v>
      </c>
      <c r="K5679">
        <f>MROUND(US_Accidents_Dec20_updated[[#This Row],[Wind_Speed(mph)]],5)</f>
        <v>5</v>
      </c>
      <c r="L5679">
        <f>IF(US_Accidents_Dec20_updated[[#This Row],[Precipitation(in)]]&gt;0.1, 0.1, US_Accidents_Dec20_updated[[#This Row],[Precipitation(in)]])</f>
        <v>0</v>
      </c>
    </row>
    <row r="5680" spans="1:12" x14ac:dyDescent="0.25">
      <c r="A5680" t="str">
        <f>US_Accidents_Dec20_updated[[#This Row],[ID]]</f>
        <v>A-4226774</v>
      </c>
      <c r="B5680">
        <f>US_Accidents_Dec20_updated[[#This Row],[Start_Lat]]</f>
        <v>39.449086999999999</v>
      </c>
      <c r="C5680">
        <f>US_Accidents_Dec20_updated[[#This Row],[Start_Lng]]</f>
        <v>-105.440782</v>
      </c>
      <c r="D5680">
        <f>US_Accidents_Dec20_updated[[#This Row],[Severity]]-1</f>
        <v>2</v>
      </c>
      <c r="E5680">
        <f>HOUR(US_Accidents_Dec20_updated[[#This Row],[Start_Time]])</f>
        <v>20</v>
      </c>
      <c r="F5680">
        <f>DAY(US_Accidents_Dec20_updated[[#This Row],[Start_Time]])</f>
        <v>28</v>
      </c>
      <c r="G5680">
        <f>MONTH(US_Accidents_Dec20_updated[[#This Row],[Start_Time]])</f>
        <v>7</v>
      </c>
      <c r="H5680" t="str">
        <f>US_Accidents_Dec20_updated[[#This Row],[Description]]</f>
        <v>At CR-97/S Foxton Rd - Accident.</v>
      </c>
      <c r="I5680" t="s">
        <v>50</v>
      </c>
      <c r="J5680">
        <f>IF(US_Accidents_Dec20_updated[[#This Row],[Visibility(mi)]]&gt;30, 30, MROUND(US_Accidents_Dec20_updated[[#This Row],[Visibility(mi)]],5))</f>
        <v>10</v>
      </c>
      <c r="K5680">
        <f>MROUND(US_Accidents_Dec20_updated[[#This Row],[Wind_Speed(mph)]],5)</f>
        <v>0</v>
      </c>
      <c r="L5680">
        <f>IF(US_Accidents_Dec20_updated[[#This Row],[Precipitation(in)]]&gt;0.1, 0.1, US_Accidents_Dec20_updated[[#This Row],[Precipitation(in)]])</f>
        <v>0</v>
      </c>
    </row>
    <row r="5681" spans="1:12" x14ac:dyDescent="0.25">
      <c r="A5681" t="str">
        <f>US_Accidents_Dec20_updated[[#This Row],[ID]]</f>
        <v>A-4226775</v>
      </c>
      <c r="B5681">
        <f>US_Accidents_Dec20_updated[[#This Row],[Start_Lat]]</f>
        <v>39.317307</v>
      </c>
      <c r="C5681">
        <f>US_Accidents_Dec20_updated[[#This Row],[Start_Lng]]</f>
        <v>-104.883611</v>
      </c>
      <c r="D5681">
        <f>US_Accidents_Dec20_updated[[#This Row],[Severity]]-1</f>
        <v>2</v>
      </c>
      <c r="E5681">
        <f>HOUR(US_Accidents_Dec20_updated[[#This Row],[Start_Time]])</f>
        <v>20</v>
      </c>
      <c r="F5681">
        <f>DAY(US_Accidents_Dec20_updated[[#This Row],[Start_Time]])</f>
        <v>28</v>
      </c>
      <c r="G5681">
        <f>MONTH(US_Accidents_Dec20_updated[[#This Row],[Start_Time]])</f>
        <v>7</v>
      </c>
      <c r="H5681" t="str">
        <f>US_Accidents_Dec20_updated[[#This Row],[Description]]</f>
        <v>At Wilcox St/Plum Crk Pky/Exit 181 - Accident.</v>
      </c>
      <c r="I5681" t="s">
        <v>50</v>
      </c>
      <c r="J5681">
        <f>IF(US_Accidents_Dec20_updated[[#This Row],[Visibility(mi)]]&gt;30, 30, MROUND(US_Accidents_Dec20_updated[[#This Row],[Visibility(mi)]],5))</f>
        <v>10</v>
      </c>
      <c r="K5681">
        <f>MROUND(US_Accidents_Dec20_updated[[#This Row],[Wind_Speed(mph)]],5)</f>
        <v>5</v>
      </c>
      <c r="L5681">
        <f>IF(US_Accidents_Dec20_updated[[#This Row],[Precipitation(in)]]&gt;0.1, 0.1, US_Accidents_Dec20_updated[[#This Row],[Precipitation(in)]])</f>
        <v>0</v>
      </c>
    </row>
    <row r="5682" spans="1:12" x14ac:dyDescent="0.25">
      <c r="A5682" t="str">
        <f>US_Accidents_Dec20_updated[[#This Row],[ID]]</f>
        <v>A-4226777</v>
      </c>
      <c r="B5682">
        <f>US_Accidents_Dec20_updated[[#This Row],[Start_Lat]]</f>
        <v>39.76502</v>
      </c>
      <c r="C5682">
        <f>US_Accidents_Dec20_updated[[#This Row],[Start_Lng]]</f>
        <v>-104.82751</v>
      </c>
      <c r="D5682">
        <f>US_Accidents_Dec20_updated[[#This Row],[Severity]]-1</f>
        <v>3</v>
      </c>
      <c r="E5682">
        <f>HOUR(US_Accidents_Dec20_updated[[#This Row],[Start_Time]])</f>
        <v>22</v>
      </c>
      <c r="F5682">
        <f>DAY(US_Accidents_Dec20_updated[[#This Row],[Start_Time]])</f>
        <v>28</v>
      </c>
      <c r="G5682">
        <f>MONTH(US_Accidents_Dec20_updated[[#This Row],[Start_Time]])</f>
        <v>7</v>
      </c>
      <c r="H5682" t="str">
        <f>US_Accidents_Dec20_updated[[#This Row],[Description]]</f>
        <v>Closed at I-70/US-36/Exit 12 - Road closed due to accident.</v>
      </c>
      <c r="I5682" t="s">
        <v>50</v>
      </c>
      <c r="J5682">
        <f>IF(US_Accidents_Dec20_updated[[#This Row],[Visibility(mi)]]&gt;30, 30, MROUND(US_Accidents_Dec20_updated[[#This Row],[Visibility(mi)]],5))</f>
        <v>10</v>
      </c>
      <c r="K5682">
        <f>MROUND(US_Accidents_Dec20_updated[[#This Row],[Wind_Speed(mph)]],5)</f>
        <v>15</v>
      </c>
      <c r="L5682">
        <f>IF(US_Accidents_Dec20_updated[[#This Row],[Precipitation(in)]]&gt;0.1, 0.1, US_Accidents_Dec20_updated[[#This Row],[Precipitation(in)]])</f>
        <v>0</v>
      </c>
    </row>
    <row r="5683" spans="1:12" x14ac:dyDescent="0.25">
      <c r="A5683" t="str">
        <f>US_Accidents_Dec20_updated[[#This Row],[ID]]</f>
        <v>A-4226778</v>
      </c>
      <c r="B5683">
        <f>US_Accidents_Dec20_updated[[#This Row],[Start_Lat]]</f>
        <v>39.766060000000003</v>
      </c>
      <c r="C5683">
        <f>US_Accidents_Dec20_updated[[#This Row],[Start_Lng]]</f>
        <v>-104.8275</v>
      </c>
      <c r="D5683">
        <f>US_Accidents_Dec20_updated[[#This Row],[Severity]]-1</f>
        <v>3</v>
      </c>
      <c r="E5683">
        <f>HOUR(US_Accidents_Dec20_updated[[#This Row],[Start_Time]])</f>
        <v>22</v>
      </c>
      <c r="F5683">
        <f>DAY(US_Accidents_Dec20_updated[[#This Row],[Start_Time]])</f>
        <v>28</v>
      </c>
      <c r="G5683">
        <f>MONTH(US_Accidents_Dec20_updated[[#This Row],[Start_Time]])</f>
        <v>7</v>
      </c>
      <c r="H5683" t="str">
        <f>US_Accidents_Dec20_updated[[#This Row],[Description]]</f>
        <v>Ramp closed to I-70 Eastbound - Road closed due to accident.</v>
      </c>
      <c r="I5683" t="s">
        <v>50</v>
      </c>
      <c r="J5683">
        <f>IF(US_Accidents_Dec20_updated[[#This Row],[Visibility(mi)]]&gt;30, 30, MROUND(US_Accidents_Dec20_updated[[#This Row],[Visibility(mi)]],5))</f>
        <v>10</v>
      </c>
      <c r="K5683">
        <f>MROUND(US_Accidents_Dec20_updated[[#This Row],[Wind_Speed(mph)]],5)</f>
        <v>15</v>
      </c>
      <c r="L5683">
        <f>IF(US_Accidents_Dec20_updated[[#This Row],[Precipitation(in)]]&gt;0.1, 0.1, US_Accidents_Dec20_updated[[#This Row],[Precipitation(in)]])</f>
        <v>0</v>
      </c>
    </row>
    <row r="5684" spans="1:12" x14ac:dyDescent="0.25">
      <c r="A5684" t="str">
        <f>US_Accidents_Dec20_updated[[#This Row],[ID]]</f>
        <v>A-4226779</v>
      </c>
      <c r="B5684">
        <f>US_Accidents_Dec20_updated[[#This Row],[Start_Lat]]</f>
        <v>39.778289999999998</v>
      </c>
      <c r="C5684">
        <f>US_Accidents_Dec20_updated[[#This Row],[Start_Lng]]</f>
        <v>-104.897431</v>
      </c>
      <c r="D5684">
        <f>US_Accidents_Dec20_updated[[#This Row],[Severity]]-1</f>
        <v>2</v>
      </c>
      <c r="E5684">
        <f>HOUR(US_Accidents_Dec20_updated[[#This Row],[Start_Time]])</f>
        <v>22</v>
      </c>
      <c r="F5684">
        <f>DAY(US_Accidents_Dec20_updated[[#This Row],[Start_Time]])</f>
        <v>28</v>
      </c>
      <c r="G5684">
        <f>MONTH(US_Accidents_Dec20_updated[[#This Row],[Start_Time]])</f>
        <v>7</v>
      </c>
      <c r="H5684" t="str">
        <f>US_Accidents_Dec20_updated[[#This Row],[Description]]</f>
        <v>At I-270/Exit 279 - Accident.</v>
      </c>
      <c r="I5684" t="s">
        <v>50</v>
      </c>
      <c r="J5684">
        <f>IF(US_Accidents_Dec20_updated[[#This Row],[Visibility(mi)]]&gt;30, 30, MROUND(US_Accidents_Dec20_updated[[#This Row],[Visibility(mi)]],5))</f>
        <v>10</v>
      </c>
      <c r="K5684">
        <f>MROUND(US_Accidents_Dec20_updated[[#This Row],[Wind_Speed(mph)]],5)</f>
        <v>5</v>
      </c>
      <c r="L5684">
        <f>IF(US_Accidents_Dec20_updated[[#This Row],[Precipitation(in)]]&gt;0.1, 0.1, US_Accidents_Dec20_updated[[#This Row],[Precipitation(in)]])</f>
        <v>0</v>
      </c>
    </row>
    <row r="5685" spans="1:12" x14ac:dyDescent="0.25">
      <c r="A5685" t="str">
        <f>US_Accidents_Dec20_updated[[#This Row],[ID]]</f>
        <v>A-4226781</v>
      </c>
      <c r="B5685">
        <f>US_Accidents_Dec20_updated[[#This Row],[Start_Lat]]</f>
        <v>39.778149999999997</v>
      </c>
      <c r="C5685">
        <f>US_Accidents_Dec20_updated[[#This Row],[Start_Lng]]</f>
        <v>-104.89465</v>
      </c>
      <c r="D5685">
        <f>US_Accidents_Dec20_updated[[#This Row],[Severity]]-1</f>
        <v>2</v>
      </c>
      <c r="E5685">
        <f>HOUR(US_Accidents_Dec20_updated[[#This Row],[Start_Time]])</f>
        <v>22</v>
      </c>
      <c r="F5685">
        <f>DAY(US_Accidents_Dec20_updated[[#This Row],[Start_Time]])</f>
        <v>28</v>
      </c>
      <c r="G5685">
        <f>MONTH(US_Accidents_Dec20_updated[[#This Row],[Start_Time]])</f>
        <v>7</v>
      </c>
      <c r="H5685" t="str">
        <f>US_Accidents_Dec20_updated[[#This Row],[Description]]</f>
        <v>Between Quebec St/Exit 278 and Havana Street/Exit 280 - Accident.</v>
      </c>
      <c r="I5685" t="s">
        <v>50</v>
      </c>
      <c r="J5685">
        <f>IF(US_Accidents_Dec20_updated[[#This Row],[Visibility(mi)]]&gt;30, 30, MROUND(US_Accidents_Dec20_updated[[#This Row],[Visibility(mi)]],5))</f>
        <v>10</v>
      </c>
      <c r="K5685">
        <f>MROUND(US_Accidents_Dec20_updated[[#This Row],[Wind_Speed(mph)]],5)</f>
        <v>5</v>
      </c>
      <c r="L5685">
        <f>IF(US_Accidents_Dec20_updated[[#This Row],[Precipitation(in)]]&gt;0.1, 0.1, US_Accidents_Dec20_updated[[#This Row],[Precipitation(in)]])</f>
        <v>0</v>
      </c>
    </row>
    <row r="5686" spans="1:12" x14ac:dyDescent="0.25">
      <c r="A5686" t="str">
        <f>US_Accidents_Dec20_updated[[#This Row],[ID]]</f>
        <v>A-4227197</v>
      </c>
      <c r="B5686">
        <f>US_Accidents_Dec20_updated[[#This Row],[Start_Lat]]</f>
        <v>39.451230000000002</v>
      </c>
      <c r="C5686">
        <f>US_Accidents_Dec20_updated[[#This Row],[Start_Lng]]</f>
        <v>-104.87572</v>
      </c>
      <c r="D5686">
        <f>US_Accidents_Dec20_updated[[#This Row],[Severity]]-1</f>
        <v>2</v>
      </c>
      <c r="E5686">
        <f>HOUR(US_Accidents_Dec20_updated[[#This Row],[Start_Time]])</f>
        <v>0</v>
      </c>
      <c r="F5686">
        <f>DAY(US_Accidents_Dec20_updated[[#This Row],[Start_Time]])</f>
        <v>29</v>
      </c>
      <c r="G5686">
        <f>MONTH(US_Accidents_Dec20_updated[[#This Row],[Start_Time]])</f>
        <v>7</v>
      </c>
      <c r="H5686" t="str">
        <f>US_Accidents_Dec20_updated[[#This Row],[Description]]</f>
        <v>At Happy Canyon Rd/Exit 187 - Accident.</v>
      </c>
      <c r="I5686" t="s">
        <v>50</v>
      </c>
      <c r="J5686">
        <f>IF(US_Accidents_Dec20_updated[[#This Row],[Visibility(mi)]]&gt;30, 30, MROUND(US_Accidents_Dec20_updated[[#This Row],[Visibility(mi)]],5))</f>
        <v>10</v>
      </c>
      <c r="K5686">
        <f>MROUND(US_Accidents_Dec20_updated[[#This Row],[Wind_Speed(mph)]],5)</f>
        <v>10</v>
      </c>
      <c r="L5686">
        <f>IF(US_Accidents_Dec20_updated[[#This Row],[Precipitation(in)]]&gt;0.1, 0.1, US_Accidents_Dec20_updated[[#This Row],[Precipitation(in)]])</f>
        <v>0</v>
      </c>
    </row>
    <row r="5687" spans="1:12" x14ac:dyDescent="0.25">
      <c r="A5687" t="str">
        <f>US_Accidents_Dec20_updated[[#This Row],[ID]]</f>
        <v>A-4227200</v>
      </c>
      <c r="B5687">
        <f>US_Accidents_Dec20_updated[[#This Row],[Start_Lat]]</f>
        <v>39.766060000000003</v>
      </c>
      <c r="C5687">
        <f>US_Accidents_Dec20_updated[[#This Row],[Start_Lng]]</f>
        <v>-104.8275</v>
      </c>
      <c r="D5687">
        <f>US_Accidents_Dec20_updated[[#This Row],[Severity]]-1</f>
        <v>3</v>
      </c>
      <c r="E5687">
        <f>HOUR(US_Accidents_Dec20_updated[[#This Row],[Start_Time]])</f>
        <v>5</v>
      </c>
      <c r="F5687">
        <f>DAY(US_Accidents_Dec20_updated[[#This Row],[Start_Time]])</f>
        <v>29</v>
      </c>
      <c r="G5687">
        <f>MONTH(US_Accidents_Dec20_updated[[#This Row],[Start_Time]])</f>
        <v>7</v>
      </c>
      <c r="H5687" t="str">
        <f>US_Accidents_Dec20_updated[[#This Row],[Description]]</f>
        <v>Ramp closed to I-70/US-36/Exit 12 - Road closed due to accident.</v>
      </c>
      <c r="I5687" t="s">
        <v>50</v>
      </c>
      <c r="J5687">
        <f>IF(US_Accidents_Dec20_updated[[#This Row],[Visibility(mi)]]&gt;30, 30, MROUND(US_Accidents_Dec20_updated[[#This Row],[Visibility(mi)]],5))</f>
        <v>10</v>
      </c>
      <c r="K5687">
        <f>MROUND(US_Accidents_Dec20_updated[[#This Row],[Wind_Speed(mph)]],5)</f>
        <v>5</v>
      </c>
      <c r="L5687">
        <f>IF(US_Accidents_Dec20_updated[[#This Row],[Precipitation(in)]]&gt;0.1, 0.1, US_Accidents_Dec20_updated[[#This Row],[Precipitation(in)]])</f>
        <v>0</v>
      </c>
    </row>
    <row r="5688" spans="1:12" x14ac:dyDescent="0.25">
      <c r="A5688" t="str">
        <f>US_Accidents_Dec20_updated[[#This Row],[ID]]</f>
        <v>A-4227201</v>
      </c>
      <c r="B5688">
        <f>US_Accidents_Dec20_updated[[#This Row],[Start_Lat]]</f>
        <v>39.314335</v>
      </c>
      <c r="C5688">
        <f>US_Accidents_Dec20_updated[[#This Row],[Start_Lng]]</f>
        <v>-104.88499</v>
      </c>
      <c r="D5688">
        <f>US_Accidents_Dec20_updated[[#This Row],[Severity]]-1</f>
        <v>2</v>
      </c>
      <c r="E5688">
        <f>HOUR(US_Accidents_Dec20_updated[[#This Row],[Start_Time]])</f>
        <v>5</v>
      </c>
      <c r="F5688">
        <f>DAY(US_Accidents_Dec20_updated[[#This Row],[Start_Time]])</f>
        <v>29</v>
      </c>
      <c r="G5688">
        <f>MONTH(US_Accidents_Dec20_updated[[#This Row],[Start_Time]])</f>
        <v>7</v>
      </c>
      <c r="H5688" t="str">
        <f>US_Accidents_Dec20_updated[[#This Row],[Description]]</f>
        <v>At Tomah Rd/Exit 174 - Accident.</v>
      </c>
      <c r="I5688" t="s">
        <v>50</v>
      </c>
      <c r="J5688">
        <f>IF(US_Accidents_Dec20_updated[[#This Row],[Visibility(mi)]]&gt;30, 30, MROUND(US_Accidents_Dec20_updated[[#This Row],[Visibility(mi)]],5))</f>
        <v>10</v>
      </c>
      <c r="K5688">
        <f>MROUND(US_Accidents_Dec20_updated[[#This Row],[Wind_Speed(mph)]],5)</f>
        <v>10</v>
      </c>
      <c r="L5688">
        <f>IF(US_Accidents_Dec20_updated[[#This Row],[Precipitation(in)]]&gt;0.1, 0.1, US_Accidents_Dec20_updated[[#This Row],[Precipitation(in)]])</f>
        <v>0</v>
      </c>
    </row>
    <row r="5689" spans="1:12" x14ac:dyDescent="0.25">
      <c r="A5689" t="str">
        <f>US_Accidents_Dec20_updated[[#This Row],[ID]]</f>
        <v>A-4227202</v>
      </c>
      <c r="B5689">
        <f>US_Accidents_Dec20_updated[[#This Row],[Start_Lat]]</f>
        <v>39.361341000000003</v>
      </c>
      <c r="C5689">
        <f>US_Accidents_Dec20_updated[[#This Row],[Start_Lng]]</f>
        <v>-104.86721</v>
      </c>
      <c r="D5689">
        <f>US_Accidents_Dec20_updated[[#This Row],[Severity]]-1</f>
        <v>1</v>
      </c>
      <c r="E5689">
        <f>HOUR(US_Accidents_Dec20_updated[[#This Row],[Start_Time]])</f>
        <v>5</v>
      </c>
      <c r="F5689">
        <f>DAY(US_Accidents_Dec20_updated[[#This Row],[Start_Time]])</f>
        <v>29</v>
      </c>
      <c r="G5689">
        <f>MONTH(US_Accidents_Dec20_updated[[#This Row],[Start_Time]])</f>
        <v>7</v>
      </c>
      <c r="H5689" t="str">
        <f>US_Accidents_Dec20_updated[[#This Row],[Description]]</f>
        <v>At Tomah Rd/Exit 174 - Accident. Lane blocked.</v>
      </c>
      <c r="I5689" t="s">
        <v>50</v>
      </c>
      <c r="J5689">
        <f>IF(US_Accidents_Dec20_updated[[#This Row],[Visibility(mi)]]&gt;30, 30, MROUND(US_Accidents_Dec20_updated[[#This Row],[Visibility(mi)]],5))</f>
        <v>10</v>
      </c>
      <c r="K5689">
        <f>MROUND(US_Accidents_Dec20_updated[[#This Row],[Wind_Speed(mph)]],5)</f>
        <v>10</v>
      </c>
      <c r="L5689">
        <f>IF(US_Accidents_Dec20_updated[[#This Row],[Precipitation(in)]]&gt;0.1, 0.1, US_Accidents_Dec20_updated[[#This Row],[Precipitation(in)]])</f>
        <v>0</v>
      </c>
    </row>
    <row r="5690" spans="1:12" x14ac:dyDescent="0.25">
      <c r="A5690" t="str">
        <f>US_Accidents_Dec20_updated[[#This Row],[ID]]</f>
        <v>A-4227216</v>
      </c>
      <c r="B5690">
        <f>US_Accidents_Dec20_updated[[#This Row],[Start_Lat]]</f>
        <v>39.616402999999998</v>
      </c>
      <c r="C5690">
        <f>US_Accidents_Dec20_updated[[#This Row],[Start_Lng]]</f>
        <v>-104.89720199999999</v>
      </c>
      <c r="D5690">
        <f>US_Accidents_Dec20_updated[[#This Row],[Severity]]-1</f>
        <v>2</v>
      </c>
      <c r="E5690">
        <f>HOUR(US_Accidents_Dec20_updated[[#This Row],[Start_Time]])</f>
        <v>9</v>
      </c>
      <c r="F5690">
        <f>DAY(US_Accidents_Dec20_updated[[#This Row],[Start_Time]])</f>
        <v>29</v>
      </c>
      <c r="G5690">
        <f>MONTH(US_Accidents_Dec20_updated[[#This Row],[Start_Time]])</f>
        <v>7</v>
      </c>
      <c r="H5690" t="str">
        <f>US_Accidents_Dec20_updated[[#This Row],[Description]]</f>
        <v>At CO-88/Belleview Ave/Exit 199 - Accident.</v>
      </c>
      <c r="I5690" t="s">
        <v>50</v>
      </c>
      <c r="J5690">
        <f>IF(US_Accidents_Dec20_updated[[#This Row],[Visibility(mi)]]&gt;30, 30, MROUND(US_Accidents_Dec20_updated[[#This Row],[Visibility(mi)]],5))</f>
        <v>10</v>
      </c>
      <c r="K5690">
        <f>MROUND(US_Accidents_Dec20_updated[[#This Row],[Wind_Speed(mph)]],5)</f>
        <v>5</v>
      </c>
      <c r="L5690">
        <f>IF(US_Accidents_Dec20_updated[[#This Row],[Precipitation(in)]]&gt;0.1, 0.1, US_Accidents_Dec20_updated[[#This Row],[Precipitation(in)]])</f>
        <v>0</v>
      </c>
    </row>
    <row r="5691" spans="1:12" x14ac:dyDescent="0.25">
      <c r="A5691" t="str">
        <f>US_Accidents_Dec20_updated[[#This Row],[ID]]</f>
        <v>A-4227217</v>
      </c>
      <c r="B5691">
        <f>US_Accidents_Dec20_updated[[#This Row],[Start_Lat]]</f>
        <v>39.639702</v>
      </c>
      <c r="C5691">
        <f>US_Accidents_Dec20_updated[[#This Row],[Start_Lng]]</f>
        <v>-104.8288</v>
      </c>
      <c r="D5691">
        <f>US_Accidents_Dec20_updated[[#This Row],[Severity]]-1</f>
        <v>2</v>
      </c>
      <c r="E5691">
        <f>HOUR(US_Accidents_Dec20_updated[[#This Row],[Start_Time]])</f>
        <v>22</v>
      </c>
      <c r="F5691">
        <f>DAY(US_Accidents_Dec20_updated[[#This Row],[Start_Time]])</f>
        <v>29</v>
      </c>
      <c r="G5691">
        <f>MONTH(US_Accidents_Dec20_updated[[#This Row],[Start_Time]])</f>
        <v>7</v>
      </c>
      <c r="H5691" t="str">
        <f>US_Accidents_Dec20_updated[[#This Row],[Description]]</f>
        <v>At E Hampden Ave - Accident.</v>
      </c>
      <c r="I5691" t="s">
        <v>50</v>
      </c>
      <c r="J5691">
        <f>IF(US_Accidents_Dec20_updated[[#This Row],[Visibility(mi)]]&gt;30, 30, MROUND(US_Accidents_Dec20_updated[[#This Row],[Visibility(mi)]],5))</f>
        <v>10</v>
      </c>
      <c r="K5691">
        <f>MROUND(US_Accidents_Dec20_updated[[#This Row],[Wind_Speed(mph)]],5)</f>
        <v>15</v>
      </c>
      <c r="L5691">
        <f>IF(US_Accidents_Dec20_updated[[#This Row],[Precipitation(in)]]&gt;0.1, 0.1, US_Accidents_Dec20_updated[[#This Row],[Precipitation(in)]])</f>
        <v>0</v>
      </c>
    </row>
    <row r="5692" spans="1:12" x14ac:dyDescent="0.25">
      <c r="A5692" t="str">
        <f>US_Accidents_Dec20_updated[[#This Row],[ID]]</f>
        <v>A-4227219</v>
      </c>
      <c r="B5692">
        <f>US_Accidents_Dec20_updated[[#This Row],[Start_Lat]]</f>
        <v>39.638509999999997</v>
      </c>
      <c r="C5692">
        <f>US_Accidents_Dec20_updated[[#This Row],[Start_Lng]]</f>
        <v>-104.82881</v>
      </c>
      <c r="D5692">
        <f>US_Accidents_Dec20_updated[[#This Row],[Severity]]-1</f>
        <v>3</v>
      </c>
      <c r="E5692">
        <f>HOUR(US_Accidents_Dec20_updated[[#This Row],[Start_Time]])</f>
        <v>19</v>
      </c>
      <c r="F5692">
        <f>DAY(US_Accidents_Dec20_updated[[#This Row],[Start_Time]])</f>
        <v>29</v>
      </c>
      <c r="G5692">
        <f>MONTH(US_Accidents_Dec20_updated[[#This Row],[Start_Time]])</f>
        <v>7</v>
      </c>
      <c r="H5692" t="str">
        <f>US_Accidents_Dec20_updated[[#This Row],[Description]]</f>
        <v>Closed between S Chambers Rd and E Hampden Ave - Road closed due to accident.</v>
      </c>
      <c r="I5692" t="s">
        <v>50</v>
      </c>
      <c r="J5692">
        <f>IF(US_Accidents_Dec20_updated[[#This Row],[Visibility(mi)]]&gt;30, 30, MROUND(US_Accidents_Dec20_updated[[#This Row],[Visibility(mi)]],5))</f>
        <v>10</v>
      </c>
      <c r="K5692">
        <f>MROUND(US_Accidents_Dec20_updated[[#This Row],[Wind_Speed(mph)]],5)</f>
        <v>15</v>
      </c>
      <c r="L5692">
        <f>IF(US_Accidents_Dec20_updated[[#This Row],[Precipitation(in)]]&gt;0.1, 0.1, US_Accidents_Dec20_updated[[#This Row],[Precipitation(in)]])</f>
        <v>0</v>
      </c>
    </row>
    <row r="5693" spans="1:12" x14ac:dyDescent="0.25">
      <c r="A5693" t="str">
        <f>US_Accidents_Dec20_updated[[#This Row],[ID]]</f>
        <v>A-4227227</v>
      </c>
      <c r="B5693">
        <f>US_Accidents_Dec20_updated[[#This Row],[Start_Lat]]</f>
        <v>39.638509999999997</v>
      </c>
      <c r="C5693">
        <f>US_Accidents_Dec20_updated[[#This Row],[Start_Lng]]</f>
        <v>-104.82881</v>
      </c>
      <c r="D5693">
        <f>US_Accidents_Dec20_updated[[#This Row],[Severity]]-1</f>
        <v>3</v>
      </c>
      <c r="E5693">
        <f>HOUR(US_Accidents_Dec20_updated[[#This Row],[Start_Time]])</f>
        <v>19</v>
      </c>
      <c r="F5693">
        <f>DAY(US_Accidents_Dec20_updated[[#This Row],[Start_Time]])</f>
        <v>29</v>
      </c>
      <c r="G5693">
        <f>MONTH(US_Accidents_Dec20_updated[[#This Row],[Start_Time]])</f>
        <v>7</v>
      </c>
      <c r="H5693" t="str">
        <f>US_Accidents_Dec20_updated[[#This Row],[Description]]</f>
        <v>Closed between S Chambers Rd and E Hampden Ave - Road closed due to accident.</v>
      </c>
      <c r="I5693" t="s">
        <v>50</v>
      </c>
      <c r="J5693">
        <f>IF(US_Accidents_Dec20_updated[[#This Row],[Visibility(mi)]]&gt;30, 30, MROUND(US_Accidents_Dec20_updated[[#This Row],[Visibility(mi)]],5))</f>
        <v>10</v>
      </c>
      <c r="K5693">
        <f>MROUND(US_Accidents_Dec20_updated[[#This Row],[Wind_Speed(mph)]],5)</f>
        <v>15</v>
      </c>
      <c r="L5693">
        <f>IF(US_Accidents_Dec20_updated[[#This Row],[Precipitation(in)]]&gt;0.1, 0.1, US_Accidents_Dec20_updated[[#This Row],[Precipitation(in)]])</f>
        <v>0</v>
      </c>
    </row>
    <row r="5694" spans="1:12" x14ac:dyDescent="0.25">
      <c r="A5694" t="str">
        <f>US_Accidents_Dec20_updated[[#This Row],[ID]]</f>
        <v>A-4227230</v>
      </c>
      <c r="B5694">
        <f>US_Accidents_Dec20_updated[[#This Row],[Start_Lat]]</f>
        <v>39.823099999999997</v>
      </c>
      <c r="C5694">
        <f>US_Accidents_Dec20_updated[[#This Row],[Start_Lng]]</f>
        <v>-104.96729999999999</v>
      </c>
      <c r="D5694">
        <f>US_Accidents_Dec20_updated[[#This Row],[Severity]]-1</f>
        <v>2</v>
      </c>
      <c r="E5694">
        <f>HOUR(US_Accidents_Dec20_updated[[#This Row],[Start_Time]])</f>
        <v>12</v>
      </c>
      <c r="F5694">
        <f>DAY(US_Accidents_Dec20_updated[[#This Row],[Start_Time]])</f>
        <v>29</v>
      </c>
      <c r="G5694">
        <f>MONTH(US_Accidents_Dec20_updated[[#This Row],[Start_Time]])</f>
        <v>7</v>
      </c>
      <c r="H5694" t="str">
        <f>US_Accidents_Dec20_updated[[#This Row],[Description]]</f>
        <v>At I-270/Exit 6 - Accident.</v>
      </c>
      <c r="I5694" t="s">
        <v>50</v>
      </c>
      <c r="J5694">
        <f>IF(US_Accidents_Dec20_updated[[#This Row],[Visibility(mi)]]&gt;30, 30, MROUND(US_Accidents_Dec20_updated[[#This Row],[Visibility(mi)]],5))</f>
        <v>30</v>
      </c>
      <c r="K5694">
        <f>MROUND(US_Accidents_Dec20_updated[[#This Row],[Wind_Speed(mph)]],5)</f>
        <v>5</v>
      </c>
      <c r="L5694">
        <f>IF(US_Accidents_Dec20_updated[[#This Row],[Precipitation(in)]]&gt;0.1, 0.1, US_Accidents_Dec20_updated[[#This Row],[Precipitation(in)]])</f>
        <v>0</v>
      </c>
    </row>
    <row r="5695" spans="1:12" x14ac:dyDescent="0.25">
      <c r="A5695" t="str">
        <f>US_Accidents_Dec20_updated[[#This Row],[ID]]</f>
        <v>A-4227232</v>
      </c>
      <c r="B5695">
        <f>US_Accidents_Dec20_updated[[#This Row],[Start_Lat]]</f>
        <v>39.87921</v>
      </c>
      <c r="C5695">
        <f>US_Accidents_Dec20_updated[[#This Row],[Start_Lng]]</f>
        <v>-104.8922</v>
      </c>
      <c r="D5695">
        <f>US_Accidents_Dec20_updated[[#This Row],[Severity]]-1</f>
        <v>2</v>
      </c>
      <c r="E5695">
        <f>HOUR(US_Accidents_Dec20_updated[[#This Row],[Start_Time]])</f>
        <v>13</v>
      </c>
      <c r="F5695">
        <f>DAY(US_Accidents_Dec20_updated[[#This Row],[Start_Time]])</f>
        <v>29</v>
      </c>
      <c r="G5695">
        <f>MONTH(US_Accidents_Dec20_updated[[#This Row],[Start_Time]])</f>
        <v>7</v>
      </c>
      <c r="H5695" t="str">
        <f>US_Accidents_Dec20_updated[[#This Row],[Description]]</f>
        <v>At 96th Ave/Exit 11 - Accident.</v>
      </c>
      <c r="I5695" t="s">
        <v>50</v>
      </c>
      <c r="J5695">
        <f>IF(US_Accidents_Dec20_updated[[#This Row],[Visibility(mi)]]&gt;30, 30, MROUND(US_Accidents_Dec20_updated[[#This Row],[Visibility(mi)]],5))</f>
        <v>10</v>
      </c>
      <c r="K5695">
        <f>MROUND(US_Accidents_Dec20_updated[[#This Row],[Wind_Speed(mph)]],5)</f>
        <v>5</v>
      </c>
      <c r="L5695">
        <f>IF(US_Accidents_Dec20_updated[[#This Row],[Precipitation(in)]]&gt;0.1, 0.1, US_Accidents_Dec20_updated[[#This Row],[Precipitation(in)]])</f>
        <v>0</v>
      </c>
    </row>
    <row r="5696" spans="1:12" x14ac:dyDescent="0.25">
      <c r="A5696" t="str">
        <f>US_Accidents_Dec20_updated[[#This Row],[ID]]</f>
        <v>A-4227233</v>
      </c>
      <c r="B5696">
        <f>US_Accidents_Dec20_updated[[#This Row],[Start_Lat]]</f>
        <v>39.876759999999997</v>
      </c>
      <c r="C5696">
        <f>US_Accidents_Dec20_updated[[#This Row],[Start_Lng]]</f>
        <v>-104.89527</v>
      </c>
      <c r="D5696">
        <f>US_Accidents_Dec20_updated[[#This Row],[Severity]]-1</f>
        <v>2</v>
      </c>
      <c r="E5696">
        <f>HOUR(US_Accidents_Dec20_updated[[#This Row],[Start_Time]])</f>
        <v>13</v>
      </c>
      <c r="F5696">
        <f>DAY(US_Accidents_Dec20_updated[[#This Row],[Start_Time]])</f>
        <v>29</v>
      </c>
      <c r="G5696">
        <f>MONTH(US_Accidents_Dec20_updated[[#This Row],[Start_Time]])</f>
        <v>7</v>
      </c>
      <c r="H5696" t="str">
        <f>US_Accidents_Dec20_updated[[#This Row],[Description]]</f>
        <v>At US-85/Exit 12 - Accident.</v>
      </c>
      <c r="I5696" t="s">
        <v>50</v>
      </c>
      <c r="J5696">
        <f>IF(US_Accidents_Dec20_updated[[#This Row],[Visibility(mi)]]&gt;30, 30, MROUND(US_Accidents_Dec20_updated[[#This Row],[Visibility(mi)]],5))</f>
        <v>10</v>
      </c>
      <c r="K5696">
        <f>MROUND(US_Accidents_Dec20_updated[[#This Row],[Wind_Speed(mph)]],5)</f>
        <v>5</v>
      </c>
      <c r="L5696">
        <f>IF(US_Accidents_Dec20_updated[[#This Row],[Precipitation(in)]]&gt;0.1, 0.1, US_Accidents_Dec20_updated[[#This Row],[Precipitation(in)]])</f>
        <v>0</v>
      </c>
    </row>
    <row r="5697" spans="1:12" x14ac:dyDescent="0.25">
      <c r="A5697" t="str">
        <f>US_Accidents_Dec20_updated[[#This Row],[ID]]</f>
        <v>A-4227234</v>
      </c>
      <c r="B5697">
        <f>US_Accidents_Dec20_updated[[#This Row],[Start_Lat]]</f>
        <v>39.771329999999999</v>
      </c>
      <c r="C5697">
        <f>US_Accidents_Dec20_updated[[#This Row],[Start_Lng]]</f>
        <v>-104.99073</v>
      </c>
      <c r="D5697">
        <f>US_Accidents_Dec20_updated[[#This Row],[Severity]]-1</f>
        <v>2</v>
      </c>
      <c r="E5697">
        <f>HOUR(US_Accidents_Dec20_updated[[#This Row],[Start_Time]])</f>
        <v>14</v>
      </c>
      <c r="F5697">
        <f>DAY(US_Accidents_Dec20_updated[[#This Row],[Start_Time]])</f>
        <v>29</v>
      </c>
      <c r="G5697">
        <f>MONTH(US_Accidents_Dec20_updated[[#This Row],[Start_Time]])</f>
        <v>7</v>
      </c>
      <c r="H5697" t="str">
        <f>US_Accidents_Dec20_updated[[#This Row],[Description]]</f>
        <v>At Park Ave/Exit 213 - Accident.</v>
      </c>
      <c r="I5697" t="s">
        <v>50</v>
      </c>
      <c r="J5697">
        <f>IF(US_Accidents_Dec20_updated[[#This Row],[Visibility(mi)]]&gt;30, 30, MROUND(US_Accidents_Dec20_updated[[#This Row],[Visibility(mi)]],5))</f>
        <v>30</v>
      </c>
      <c r="K5697">
        <f>MROUND(US_Accidents_Dec20_updated[[#This Row],[Wind_Speed(mph)]],5)</f>
        <v>10</v>
      </c>
      <c r="L5697">
        <f>IF(US_Accidents_Dec20_updated[[#This Row],[Precipitation(in)]]&gt;0.1, 0.1, US_Accidents_Dec20_updated[[#This Row],[Precipitation(in)]])</f>
        <v>0</v>
      </c>
    </row>
    <row r="5698" spans="1:12" x14ac:dyDescent="0.25">
      <c r="A5698" t="str">
        <f>US_Accidents_Dec20_updated[[#This Row],[ID]]</f>
        <v>A-4227235</v>
      </c>
      <c r="B5698">
        <f>US_Accidents_Dec20_updated[[#This Row],[Start_Lat]]</f>
        <v>39.775109999999998</v>
      </c>
      <c r="C5698">
        <f>US_Accidents_Dec20_updated[[#This Row],[Start_Lng]]</f>
        <v>-104.85963099999999</v>
      </c>
      <c r="D5698">
        <f>US_Accidents_Dec20_updated[[#This Row],[Severity]]-1</f>
        <v>2</v>
      </c>
      <c r="E5698">
        <f>HOUR(US_Accidents_Dec20_updated[[#This Row],[Start_Time]])</f>
        <v>16</v>
      </c>
      <c r="F5698">
        <f>DAY(US_Accidents_Dec20_updated[[#This Row],[Start_Time]])</f>
        <v>29</v>
      </c>
      <c r="G5698">
        <f>MONTH(US_Accidents_Dec20_updated[[#This Row],[Start_Time]])</f>
        <v>7</v>
      </c>
      <c r="H5698" t="str">
        <f>US_Accidents_Dec20_updated[[#This Row],[Description]]</f>
        <v>At Peoria St/Exit 281 - Accident.</v>
      </c>
      <c r="I5698" t="s">
        <v>50</v>
      </c>
      <c r="J5698">
        <f>IF(US_Accidents_Dec20_updated[[#This Row],[Visibility(mi)]]&gt;30, 30, MROUND(US_Accidents_Dec20_updated[[#This Row],[Visibility(mi)]],5))</f>
        <v>10</v>
      </c>
      <c r="K5698">
        <f>MROUND(US_Accidents_Dec20_updated[[#This Row],[Wind_Speed(mph)]],5)</f>
        <v>20</v>
      </c>
      <c r="L5698">
        <f>IF(US_Accidents_Dec20_updated[[#This Row],[Precipitation(in)]]&gt;0.1, 0.1, US_Accidents_Dec20_updated[[#This Row],[Precipitation(in)]])</f>
        <v>0</v>
      </c>
    </row>
    <row r="5699" spans="1:12" x14ac:dyDescent="0.25">
      <c r="A5699" t="str">
        <f>US_Accidents_Dec20_updated[[#This Row],[ID]]</f>
        <v>A-4227247</v>
      </c>
      <c r="B5699">
        <f>US_Accidents_Dec20_updated[[#This Row],[Start_Lat]]</f>
        <v>39.760379999999998</v>
      </c>
      <c r="C5699">
        <f>US_Accidents_Dec20_updated[[#This Row],[Start_Lng]]</f>
        <v>-105.00582</v>
      </c>
      <c r="D5699">
        <f>US_Accidents_Dec20_updated[[#This Row],[Severity]]-1</f>
        <v>2</v>
      </c>
      <c r="E5699">
        <f>HOUR(US_Accidents_Dec20_updated[[#This Row],[Start_Time]])</f>
        <v>17</v>
      </c>
      <c r="F5699">
        <f>DAY(US_Accidents_Dec20_updated[[#This Row],[Start_Time]])</f>
        <v>29</v>
      </c>
      <c r="G5699">
        <f>MONTH(US_Accidents_Dec20_updated[[#This Row],[Start_Time]])</f>
        <v>7</v>
      </c>
      <c r="H5699" t="str">
        <f>US_Accidents_Dec20_updated[[#This Row],[Description]]</f>
        <v>At 20th St/Exit 212 - Accident.</v>
      </c>
      <c r="I5699" t="s">
        <v>50</v>
      </c>
      <c r="J5699">
        <f>IF(US_Accidents_Dec20_updated[[#This Row],[Visibility(mi)]]&gt;30, 30, MROUND(US_Accidents_Dec20_updated[[#This Row],[Visibility(mi)]],5))</f>
        <v>30</v>
      </c>
      <c r="K5699">
        <f>MROUND(US_Accidents_Dec20_updated[[#This Row],[Wind_Speed(mph)]],5)</f>
        <v>15</v>
      </c>
      <c r="L5699">
        <f>IF(US_Accidents_Dec20_updated[[#This Row],[Precipitation(in)]]&gt;0.1, 0.1, US_Accidents_Dec20_updated[[#This Row],[Precipitation(in)]])</f>
        <v>0</v>
      </c>
    </row>
    <row r="5700" spans="1:12" x14ac:dyDescent="0.25">
      <c r="A5700" t="str">
        <f>US_Accidents_Dec20_updated[[#This Row],[ID]]</f>
        <v>A-4227249</v>
      </c>
      <c r="B5700">
        <f>US_Accidents_Dec20_updated[[#This Row],[Start_Lat]]</f>
        <v>39.642229999999998</v>
      </c>
      <c r="C5700">
        <f>US_Accidents_Dec20_updated[[#This Row],[Start_Lng]]</f>
        <v>-105.006</v>
      </c>
      <c r="D5700">
        <f>US_Accidents_Dec20_updated[[#This Row],[Severity]]-1</f>
        <v>2</v>
      </c>
      <c r="E5700">
        <f>HOUR(US_Accidents_Dec20_updated[[#This Row],[Start_Time]])</f>
        <v>17</v>
      </c>
      <c r="F5700">
        <f>DAY(US_Accidents_Dec20_updated[[#This Row],[Start_Time]])</f>
        <v>29</v>
      </c>
      <c r="G5700">
        <f>MONTH(US_Accidents_Dec20_updated[[#This Row],[Start_Time]])</f>
        <v>7</v>
      </c>
      <c r="H5700" t="str">
        <f>US_Accidents_Dec20_updated[[#This Row],[Description]]</f>
        <v>At CO-88/W Belleview Ave - Accident.</v>
      </c>
      <c r="I5700" t="s">
        <v>50</v>
      </c>
      <c r="J5700">
        <f>IF(US_Accidents_Dec20_updated[[#This Row],[Visibility(mi)]]&gt;30, 30, MROUND(US_Accidents_Dec20_updated[[#This Row],[Visibility(mi)]],5))</f>
        <v>10</v>
      </c>
      <c r="K5700">
        <f>MROUND(US_Accidents_Dec20_updated[[#This Row],[Wind_Speed(mph)]],5)</f>
        <v>20</v>
      </c>
      <c r="L5700">
        <f>IF(US_Accidents_Dec20_updated[[#This Row],[Precipitation(in)]]&gt;0.1, 0.1, US_Accidents_Dec20_updated[[#This Row],[Precipitation(in)]])</f>
        <v>0</v>
      </c>
    </row>
    <row r="5701" spans="1:12" x14ac:dyDescent="0.25">
      <c r="A5701" t="str">
        <f>US_Accidents_Dec20_updated[[#This Row],[ID]]</f>
        <v>A-4227251</v>
      </c>
      <c r="B5701">
        <f>US_Accidents_Dec20_updated[[#This Row],[Start_Lat]]</f>
        <v>38.056564999999999</v>
      </c>
      <c r="C5701">
        <f>US_Accidents_Dec20_updated[[#This Row],[Start_Lng]]</f>
        <v>-104.72009</v>
      </c>
      <c r="D5701">
        <f>US_Accidents_Dec20_updated[[#This Row],[Severity]]-1</f>
        <v>2</v>
      </c>
      <c r="E5701">
        <f>HOUR(US_Accidents_Dec20_updated[[#This Row],[Start_Time]])</f>
        <v>19</v>
      </c>
      <c r="F5701">
        <f>DAY(US_Accidents_Dec20_updated[[#This Row],[Start_Time]])</f>
        <v>29</v>
      </c>
      <c r="G5701">
        <f>MONTH(US_Accidents_Dec20_updated[[#This Row],[Start_Time]])</f>
        <v>7</v>
      </c>
      <c r="H5701" t="str">
        <f>US_Accidents_Dec20_updated[[#This Row],[Description]]</f>
        <v>At Exit 83 - Accident.</v>
      </c>
      <c r="I5701" t="s">
        <v>50</v>
      </c>
      <c r="J5701">
        <f>IF(US_Accidents_Dec20_updated[[#This Row],[Visibility(mi)]]&gt;30, 30, MROUND(US_Accidents_Dec20_updated[[#This Row],[Visibility(mi)]],5))</f>
        <v>10</v>
      </c>
      <c r="K5701">
        <f>MROUND(US_Accidents_Dec20_updated[[#This Row],[Wind_Speed(mph)]],5)</f>
        <v>25</v>
      </c>
      <c r="L5701">
        <f>IF(US_Accidents_Dec20_updated[[#This Row],[Precipitation(in)]]&gt;0.1, 0.1, US_Accidents_Dec20_updated[[#This Row],[Precipitation(in)]])</f>
        <v>0</v>
      </c>
    </row>
    <row r="5702" spans="1:12" x14ac:dyDescent="0.25">
      <c r="A5702" t="str">
        <f>US_Accidents_Dec20_updated[[#This Row],[ID]]</f>
        <v>A-4227252</v>
      </c>
      <c r="B5702">
        <f>US_Accidents_Dec20_updated[[#This Row],[Start_Lat]]</f>
        <v>38.069330000000001</v>
      </c>
      <c r="C5702">
        <f>US_Accidents_Dec20_updated[[#This Row],[Start_Lng]]</f>
        <v>-104.71127</v>
      </c>
      <c r="D5702">
        <f>US_Accidents_Dec20_updated[[#This Row],[Severity]]-1</f>
        <v>2</v>
      </c>
      <c r="E5702">
        <f>HOUR(US_Accidents_Dec20_updated[[#This Row],[Start_Time]])</f>
        <v>19</v>
      </c>
      <c r="F5702">
        <f>DAY(US_Accidents_Dec20_updated[[#This Row],[Start_Time]])</f>
        <v>29</v>
      </c>
      <c r="G5702">
        <f>MONTH(US_Accidents_Dec20_updated[[#This Row],[Start_Time]])</f>
        <v>7</v>
      </c>
      <c r="H5702" t="str">
        <f>US_Accidents_Dec20_updated[[#This Row],[Description]]</f>
        <v>At CR-345/Exit 77 - Accident.</v>
      </c>
      <c r="I5702" t="s">
        <v>50</v>
      </c>
      <c r="J5702">
        <f>IF(US_Accidents_Dec20_updated[[#This Row],[Visibility(mi)]]&gt;30, 30, MROUND(US_Accidents_Dec20_updated[[#This Row],[Visibility(mi)]],5))</f>
        <v>10</v>
      </c>
      <c r="K5702">
        <f>MROUND(US_Accidents_Dec20_updated[[#This Row],[Wind_Speed(mph)]],5)</f>
        <v>25</v>
      </c>
      <c r="L5702">
        <f>IF(US_Accidents_Dec20_updated[[#This Row],[Precipitation(in)]]&gt;0.1, 0.1, US_Accidents_Dec20_updated[[#This Row],[Precipitation(in)]])</f>
        <v>0</v>
      </c>
    </row>
    <row r="5703" spans="1:12" x14ac:dyDescent="0.25">
      <c r="A5703" t="str">
        <f>US_Accidents_Dec20_updated[[#This Row],[ID]]</f>
        <v>A-4227256</v>
      </c>
      <c r="B5703">
        <f>US_Accidents_Dec20_updated[[#This Row],[Start_Lat]]</f>
        <v>39.770119999999999</v>
      </c>
      <c r="C5703">
        <f>US_Accidents_Dec20_updated[[#This Row],[Start_Lng]]</f>
        <v>-104.99178999999999</v>
      </c>
      <c r="D5703">
        <f>US_Accidents_Dec20_updated[[#This Row],[Severity]]-1</f>
        <v>2</v>
      </c>
      <c r="E5703">
        <f>HOUR(US_Accidents_Dec20_updated[[#This Row],[Start_Time]])</f>
        <v>18</v>
      </c>
      <c r="F5703">
        <f>DAY(US_Accidents_Dec20_updated[[#This Row],[Start_Time]])</f>
        <v>29</v>
      </c>
      <c r="G5703">
        <f>MONTH(US_Accidents_Dec20_updated[[#This Row],[Start_Time]])</f>
        <v>7</v>
      </c>
      <c r="H5703" t="str">
        <f>US_Accidents_Dec20_updated[[#This Row],[Description]]</f>
        <v>At I-70/Exit 214 - Accident.</v>
      </c>
      <c r="I5703" t="s">
        <v>50</v>
      </c>
      <c r="J5703">
        <f>IF(US_Accidents_Dec20_updated[[#This Row],[Visibility(mi)]]&gt;30, 30, MROUND(US_Accidents_Dec20_updated[[#This Row],[Visibility(mi)]],5))</f>
        <v>30</v>
      </c>
      <c r="K5703">
        <f>MROUND(US_Accidents_Dec20_updated[[#This Row],[Wind_Speed(mph)]],5)</f>
        <v>15</v>
      </c>
      <c r="L5703">
        <f>IF(US_Accidents_Dec20_updated[[#This Row],[Precipitation(in)]]&gt;0.1, 0.1, US_Accidents_Dec20_updated[[#This Row],[Precipitation(in)]])</f>
        <v>0</v>
      </c>
    </row>
    <row r="5704" spans="1:12" x14ac:dyDescent="0.25">
      <c r="A5704" t="str">
        <f>US_Accidents_Dec20_updated[[#This Row],[ID]]</f>
        <v>A-4227265</v>
      </c>
      <c r="B5704">
        <f>US_Accidents_Dec20_updated[[#This Row],[Start_Lat]]</f>
        <v>38.404651000000001</v>
      </c>
      <c r="C5704">
        <f>US_Accidents_Dec20_updated[[#This Row],[Start_Lng]]</f>
        <v>-105.155849</v>
      </c>
      <c r="D5704">
        <f>US_Accidents_Dec20_updated[[#This Row],[Severity]]-1</f>
        <v>3</v>
      </c>
      <c r="E5704">
        <f>HOUR(US_Accidents_Dec20_updated[[#This Row],[Start_Time]])</f>
        <v>21</v>
      </c>
      <c r="F5704">
        <f>DAY(US_Accidents_Dec20_updated[[#This Row],[Start_Time]])</f>
        <v>29</v>
      </c>
      <c r="G5704">
        <f>MONTH(US_Accidents_Dec20_updated[[#This Row],[Start_Time]])</f>
        <v>7</v>
      </c>
      <c r="H5704" t="str">
        <f>US_Accidents_Dec20_updated[[#This Row],[Description]]</f>
        <v>Closed at Florence - Road closed due to accident.</v>
      </c>
      <c r="I5704" t="s">
        <v>50</v>
      </c>
      <c r="J5704">
        <f>IF(US_Accidents_Dec20_updated[[#This Row],[Visibility(mi)]]&gt;30, 30, MROUND(US_Accidents_Dec20_updated[[#This Row],[Visibility(mi)]],5))</f>
        <v>10</v>
      </c>
      <c r="K5704">
        <f>MROUND(US_Accidents_Dec20_updated[[#This Row],[Wind_Speed(mph)]],5)</f>
        <v>5</v>
      </c>
      <c r="L5704">
        <f>IF(US_Accidents_Dec20_updated[[#This Row],[Precipitation(in)]]&gt;0.1, 0.1, US_Accidents_Dec20_updated[[#This Row],[Precipitation(in)]])</f>
        <v>0</v>
      </c>
    </row>
    <row r="5705" spans="1:12" x14ac:dyDescent="0.25">
      <c r="A5705" t="str">
        <f>US_Accidents_Dec20_updated[[#This Row],[ID]]</f>
        <v>A-4227266</v>
      </c>
      <c r="B5705">
        <f>US_Accidents_Dec20_updated[[#This Row],[Start_Lat]]</f>
        <v>38.405427000000003</v>
      </c>
      <c r="C5705">
        <f>US_Accidents_Dec20_updated[[#This Row],[Start_Lng]]</f>
        <v>-105.145459</v>
      </c>
      <c r="D5705">
        <f>US_Accidents_Dec20_updated[[#This Row],[Severity]]-1</f>
        <v>3</v>
      </c>
      <c r="E5705">
        <f>HOUR(US_Accidents_Dec20_updated[[#This Row],[Start_Time]])</f>
        <v>21</v>
      </c>
      <c r="F5705">
        <f>DAY(US_Accidents_Dec20_updated[[#This Row],[Start_Time]])</f>
        <v>29</v>
      </c>
      <c r="G5705">
        <f>MONTH(US_Accidents_Dec20_updated[[#This Row],[Start_Time]])</f>
        <v>7</v>
      </c>
      <c r="H5705" t="str">
        <f>US_Accidents_Dec20_updated[[#This Row],[Description]]</f>
        <v>Closed at Brewster Ln - Road closed due to accident.</v>
      </c>
      <c r="I5705" t="s">
        <v>50</v>
      </c>
      <c r="J5705">
        <f>IF(US_Accidents_Dec20_updated[[#This Row],[Visibility(mi)]]&gt;30, 30, MROUND(US_Accidents_Dec20_updated[[#This Row],[Visibility(mi)]],5))</f>
        <v>10</v>
      </c>
      <c r="K5705">
        <f>MROUND(US_Accidents_Dec20_updated[[#This Row],[Wind_Speed(mph)]],5)</f>
        <v>5</v>
      </c>
      <c r="L5705">
        <f>IF(US_Accidents_Dec20_updated[[#This Row],[Precipitation(in)]]&gt;0.1, 0.1, US_Accidents_Dec20_updated[[#This Row],[Precipitation(in)]])</f>
        <v>0</v>
      </c>
    </row>
    <row r="5706" spans="1:12" x14ac:dyDescent="0.25">
      <c r="A5706" t="str">
        <f>US_Accidents_Dec20_updated[[#This Row],[ID]]</f>
        <v>A-4227763</v>
      </c>
      <c r="B5706">
        <f>US_Accidents_Dec20_updated[[#This Row],[Start_Lat]]</f>
        <v>39.638509999999997</v>
      </c>
      <c r="C5706">
        <f>US_Accidents_Dec20_updated[[#This Row],[Start_Lng]]</f>
        <v>-104.82881</v>
      </c>
      <c r="D5706">
        <f>US_Accidents_Dec20_updated[[#This Row],[Severity]]-1</f>
        <v>2</v>
      </c>
      <c r="E5706">
        <f>HOUR(US_Accidents_Dec20_updated[[#This Row],[Start_Time]])</f>
        <v>0</v>
      </c>
      <c r="F5706">
        <f>DAY(US_Accidents_Dec20_updated[[#This Row],[Start_Time]])</f>
        <v>30</v>
      </c>
      <c r="G5706">
        <f>MONTH(US_Accidents_Dec20_updated[[#This Row],[Start_Time]])</f>
        <v>7</v>
      </c>
      <c r="H5706" t="str">
        <f>US_Accidents_Dec20_updated[[#This Row],[Description]]</f>
        <v>At Quincy Ave - Accident. Roadway reduced to 1 lane.</v>
      </c>
      <c r="I5706" t="s">
        <v>50</v>
      </c>
      <c r="J5706">
        <f>IF(US_Accidents_Dec20_updated[[#This Row],[Visibility(mi)]]&gt;30, 30, MROUND(US_Accidents_Dec20_updated[[#This Row],[Visibility(mi)]],5))</f>
        <v>10</v>
      </c>
      <c r="K5706">
        <f>MROUND(US_Accidents_Dec20_updated[[#This Row],[Wind_Speed(mph)]],5)</f>
        <v>15</v>
      </c>
      <c r="L5706">
        <f>IF(US_Accidents_Dec20_updated[[#This Row],[Precipitation(in)]]&gt;0.1, 0.1, US_Accidents_Dec20_updated[[#This Row],[Precipitation(in)]])</f>
        <v>0</v>
      </c>
    </row>
    <row r="5707" spans="1:12" x14ac:dyDescent="0.25">
      <c r="A5707" t="str">
        <f>US_Accidents_Dec20_updated[[#This Row],[ID]]</f>
        <v>A-4227774</v>
      </c>
      <c r="B5707">
        <f>US_Accidents_Dec20_updated[[#This Row],[Start_Lat]]</f>
        <v>39.696599999999997</v>
      </c>
      <c r="C5707">
        <f>US_Accidents_Dec20_updated[[#This Row],[Start_Lng]]</f>
        <v>-104.82921</v>
      </c>
      <c r="D5707">
        <f>US_Accidents_Dec20_updated[[#This Row],[Severity]]-1</f>
        <v>2</v>
      </c>
      <c r="E5707">
        <f>HOUR(US_Accidents_Dec20_updated[[#This Row],[Start_Time]])</f>
        <v>6</v>
      </c>
      <c r="F5707">
        <f>DAY(US_Accidents_Dec20_updated[[#This Row],[Start_Time]])</f>
        <v>30</v>
      </c>
      <c r="G5707">
        <f>MONTH(US_Accidents_Dec20_updated[[#This Row],[Start_Time]])</f>
        <v>7</v>
      </c>
      <c r="H5707" t="str">
        <f>US_Accidents_Dec20_updated[[#This Row],[Description]]</f>
        <v>At Mississippi Ave/Exit 7 - Accident.</v>
      </c>
      <c r="I5707" t="s">
        <v>50</v>
      </c>
      <c r="J5707">
        <f>IF(US_Accidents_Dec20_updated[[#This Row],[Visibility(mi)]]&gt;30, 30, MROUND(US_Accidents_Dec20_updated[[#This Row],[Visibility(mi)]],5))</f>
        <v>10</v>
      </c>
      <c r="K5707">
        <f>MROUND(US_Accidents_Dec20_updated[[#This Row],[Wind_Speed(mph)]],5)</f>
        <v>10</v>
      </c>
      <c r="L5707">
        <f>IF(US_Accidents_Dec20_updated[[#This Row],[Precipitation(in)]]&gt;0.1, 0.1, US_Accidents_Dec20_updated[[#This Row],[Precipitation(in)]])</f>
        <v>0</v>
      </c>
    </row>
    <row r="5708" spans="1:12" x14ac:dyDescent="0.25">
      <c r="A5708" t="str">
        <f>US_Accidents_Dec20_updated[[#This Row],[ID]]</f>
        <v>A-4227792</v>
      </c>
      <c r="B5708">
        <f>US_Accidents_Dec20_updated[[#This Row],[Start_Lat]]</f>
        <v>39.823099999999997</v>
      </c>
      <c r="C5708">
        <f>US_Accidents_Dec20_updated[[#This Row],[Start_Lng]]</f>
        <v>-104.96729999999999</v>
      </c>
      <c r="D5708">
        <f>US_Accidents_Dec20_updated[[#This Row],[Severity]]-1</f>
        <v>2</v>
      </c>
      <c r="E5708">
        <f>HOUR(US_Accidents_Dec20_updated[[#This Row],[Start_Time]])</f>
        <v>12</v>
      </c>
      <c r="F5708">
        <f>DAY(US_Accidents_Dec20_updated[[#This Row],[Start_Time]])</f>
        <v>30</v>
      </c>
      <c r="G5708">
        <f>MONTH(US_Accidents_Dec20_updated[[#This Row],[Start_Time]])</f>
        <v>7</v>
      </c>
      <c r="H5708" t="str">
        <f>US_Accidents_Dec20_updated[[#This Row],[Description]]</f>
        <v>At I-270/Exit 6 - Accident.</v>
      </c>
      <c r="I5708" t="s">
        <v>50</v>
      </c>
      <c r="J5708">
        <f>IF(US_Accidents_Dec20_updated[[#This Row],[Visibility(mi)]]&gt;30, 30, MROUND(US_Accidents_Dec20_updated[[#This Row],[Visibility(mi)]],5))</f>
        <v>30</v>
      </c>
      <c r="K5708">
        <f>MROUND(US_Accidents_Dec20_updated[[#This Row],[Wind_Speed(mph)]],5)</f>
        <v>5</v>
      </c>
      <c r="L5708">
        <f>IF(US_Accidents_Dec20_updated[[#This Row],[Precipitation(in)]]&gt;0.1, 0.1, US_Accidents_Dec20_updated[[#This Row],[Precipitation(in)]])</f>
        <v>0</v>
      </c>
    </row>
    <row r="5709" spans="1:12" x14ac:dyDescent="0.25">
      <c r="A5709" t="str">
        <f>US_Accidents_Dec20_updated[[#This Row],[ID]]</f>
        <v>A-4227799</v>
      </c>
      <c r="B5709">
        <f>US_Accidents_Dec20_updated[[#This Row],[Start_Lat]]</f>
        <v>39.77993</v>
      </c>
      <c r="C5709">
        <f>US_Accidents_Dec20_updated[[#This Row],[Start_Lng]]</f>
        <v>-104.972689</v>
      </c>
      <c r="D5709">
        <f>US_Accidents_Dec20_updated[[#This Row],[Severity]]-1</f>
        <v>2</v>
      </c>
      <c r="E5709">
        <f>HOUR(US_Accidents_Dec20_updated[[#This Row],[Start_Time]])</f>
        <v>13</v>
      </c>
      <c r="F5709">
        <f>DAY(US_Accidents_Dec20_updated[[#This Row],[Start_Time]])</f>
        <v>30</v>
      </c>
      <c r="G5709">
        <f>MONTH(US_Accidents_Dec20_updated[[#This Row],[Start_Time]])</f>
        <v>7</v>
      </c>
      <c r="H5709" t="str">
        <f>US_Accidents_Dec20_updated[[#This Row],[Description]]</f>
        <v>At Washington St/Exit 275A - Accident.</v>
      </c>
      <c r="I5709" t="s">
        <v>50</v>
      </c>
      <c r="J5709">
        <f>IF(US_Accidents_Dec20_updated[[#This Row],[Visibility(mi)]]&gt;30, 30, MROUND(US_Accidents_Dec20_updated[[#This Row],[Visibility(mi)]],5))</f>
        <v>30</v>
      </c>
      <c r="K5709">
        <f>MROUND(US_Accidents_Dec20_updated[[#This Row],[Wind_Speed(mph)]],5)</f>
        <v>10</v>
      </c>
      <c r="L5709">
        <f>IF(US_Accidents_Dec20_updated[[#This Row],[Precipitation(in)]]&gt;0.1, 0.1, US_Accidents_Dec20_updated[[#This Row],[Precipitation(in)]])</f>
        <v>0</v>
      </c>
    </row>
    <row r="5710" spans="1:12" x14ac:dyDescent="0.25">
      <c r="A5710" t="str">
        <f>US_Accidents_Dec20_updated[[#This Row],[ID]]</f>
        <v>A-4227806</v>
      </c>
      <c r="B5710">
        <f>US_Accidents_Dec20_updated[[#This Row],[Start_Lat]]</f>
        <v>40.478940000000001</v>
      </c>
      <c r="C5710">
        <f>US_Accidents_Dec20_updated[[#This Row],[Start_Lng]]</f>
        <v>-104.505607</v>
      </c>
      <c r="D5710">
        <f>US_Accidents_Dec20_updated[[#This Row],[Severity]]-1</f>
        <v>3</v>
      </c>
      <c r="E5710">
        <f>HOUR(US_Accidents_Dec20_updated[[#This Row],[Start_Time]])</f>
        <v>17</v>
      </c>
      <c r="F5710">
        <f>DAY(US_Accidents_Dec20_updated[[#This Row],[Start_Time]])</f>
        <v>30</v>
      </c>
      <c r="G5710">
        <f>MONTH(US_Accidents_Dec20_updated[[#This Row],[Start_Time]])</f>
        <v>7</v>
      </c>
      <c r="H5710" t="str">
        <f>US_Accidents_Dec20_updated[[#This Row],[Description]]</f>
        <v>Closed at CR-74 - Road closed due to accident.</v>
      </c>
      <c r="I5710" t="s">
        <v>50</v>
      </c>
      <c r="J5710">
        <f>IF(US_Accidents_Dec20_updated[[#This Row],[Visibility(mi)]]&gt;30, 30, MROUND(US_Accidents_Dec20_updated[[#This Row],[Visibility(mi)]],5))</f>
        <v>10</v>
      </c>
      <c r="K5710">
        <f>MROUND(US_Accidents_Dec20_updated[[#This Row],[Wind_Speed(mph)]],5)</f>
        <v>10</v>
      </c>
      <c r="L5710">
        <f>IF(US_Accidents_Dec20_updated[[#This Row],[Precipitation(in)]]&gt;0.1, 0.1, US_Accidents_Dec20_updated[[#This Row],[Precipitation(in)]])</f>
        <v>0</v>
      </c>
    </row>
    <row r="5711" spans="1:12" x14ac:dyDescent="0.25">
      <c r="A5711" t="str">
        <f>US_Accidents_Dec20_updated[[#This Row],[ID]]</f>
        <v>A-4227807</v>
      </c>
      <c r="B5711">
        <f>US_Accidents_Dec20_updated[[#This Row],[Start_Lat]]</f>
        <v>40.479177999999997</v>
      </c>
      <c r="C5711">
        <f>US_Accidents_Dec20_updated[[#This Row],[Start_Lng]]</f>
        <v>-104.500029</v>
      </c>
      <c r="D5711">
        <f>US_Accidents_Dec20_updated[[#This Row],[Severity]]-1</f>
        <v>3</v>
      </c>
      <c r="E5711">
        <f>HOUR(US_Accidents_Dec20_updated[[#This Row],[Start_Time]])</f>
        <v>17</v>
      </c>
      <c r="F5711">
        <f>DAY(US_Accidents_Dec20_updated[[#This Row],[Start_Time]])</f>
        <v>30</v>
      </c>
      <c r="G5711">
        <f>MONTH(US_Accidents_Dec20_updated[[#This Row],[Start_Time]])</f>
        <v>7</v>
      </c>
      <c r="H5711" t="str">
        <f>US_Accidents_Dec20_updated[[#This Row],[Description]]</f>
        <v>Closed at CO-37 - Road closed due to accident.</v>
      </c>
      <c r="I5711" t="s">
        <v>50</v>
      </c>
      <c r="J5711">
        <f>IF(US_Accidents_Dec20_updated[[#This Row],[Visibility(mi)]]&gt;30, 30, MROUND(US_Accidents_Dec20_updated[[#This Row],[Visibility(mi)]],5))</f>
        <v>10</v>
      </c>
      <c r="K5711">
        <f>MROUND(US_Accidents_Dec20_updated[[#This Row],[Wind_Speed(mph)]],5)</f>
        <v>10</v>
      </c>
      <c r="L5711">
        <f>IF(US_Accidents_Dec20_updated[[#This Row],[Precipitation(in)]]&gt;0.1, 0.1, US_Accidents_Dec20_updated[[#This Row],[Precipitation(in)]])</f>
        <v>0</v>
      </c>
    </row>
    <row r="5712" spans="1:12" x14ac:dyDescent="0.25">
      <c r="A5712" t="str">
        <f>US_Accidents_Dec20_updated[[#This Row],[ID]]</f>
        <v>A-4227808</v>
      </c>
      <c r="B5712">
        <f>US_Accidents_Dec20_updated[[#This Row],[Start_Lat]]</f>
        <v>40.478940000000001</v>
      </c>
      <c r="C5712">
        <f>US_Accidents_Dec20_updated[[#This Row],[Start_Lng]]</f>
        <v>-104.505607</v>
      </c>
      <c r="D5712">
        <f>US_Accidents_Dec20_updated[[#This Row],[Severity]]-1</f>
        <v>3</v>
      </c>
      <c r="E5712">
        <f>HOUR(US_Accidents_Dec20_updated[[#This Row],[Start_Time]])</f>
        <v>18</v>
      </c>
      <c r="F5712">
        <f>DAY(US_Accidents_Dec20_updated[[#This Row],[Start_Time]])</f>
        <v>30</v>
      </c>
      <c r="G5712">
        <f>MONTH(US_Accidents_Dec20_updated[[#This Row],[Start_Time]])</f>
        <v>7</v>
      </c>
      <c r="H5712" t="str">
        <f>US_Accidents_Dec20_updated[[#This Row],[Description]]</f>
        <v>Closed at CR-74 - Road closed due to accident.</v>
      </c>
      <c r="I5712" t="s">
        <v>50</v>
      </c>
      <c r="J5712">
        <f>IF(US_Accidents_Dec20_updated[[#This Row],[Visibility(mi)]]&gt;30, 30, MROUND(US_Accidents_Dec20_updated[[#This Row],[Visibility(mi)]],5))</f>
        <v>10</v>
      </c>
      <c r="K5712">
        <f>MROUND(US_Accidents_Dec20_updated[[#This Row],[Wind_Speed(mph)]],5)</f>
        <v>10</v>
      </c>
      <c r="L5712">
        <f>IF(US_Accidents_Dec20_updated[[#This Row],[Precipitation(in)]]&gt;0.1, 0.1, US_Accidents_Dec20_updated[[#This Row],[Precipitation(in)]])</f>
        <v>0</v>
      </c>
    </row>
    <row r="5713" spans="1:12" x14ac:dyDescent="0.25">
      <c r="A5713" t="str">
        <f>US_Accidents_Dec20_updated[[#This Row],[ID]]</f>
        <v>A-4227809</v>
      </c>
      <c r="B5713">
        <f>US_Accidents_Dec20_updated[[#This Row],[Start_Lat]]</f>
        <v>40.479177999999997</v>
      </c>
      <c r="C5713">
        <f>US_Accidents_Dec20_updated[[#This Row],[Start_Lng]]</f>
        <v>-104.500029</v>
      </c>
      <c r="D5713">
        <f>US_Accidents_Dec20_updated[[#This Row],[Severity]]-1</f>
        <v>3</v>
      </c>
      <c r="E5713">
        <f>HOUR(US_Accidents_Dec20_updated[[#This Row],[Start_Time]])</f>
        <v>18</v>
      </c>
      <c r="F5713">
        <f>DAY(US_Accidents_Dec20_updated[[#This Row],[Start_Time]])</f>
        <v>30</v>
      </c>
      <c r="G5713">
        <f>MONTH(US_Accidents_Dec20_updated[[#This Row],[Start_Time]])</f>
        <v>7</v>
      </c>
      <c r="H5713" t="str">
        <f>US_Accidents_Dec20_updated[[#This Row],[Description]]</f>
        <v>Closed at CO-37 - Road closed due to accident.</v>
      </c>
      <c r="I5713" t="s">
        <v>50</v>
      </c>
      <c r="J5713">
        <f>IF(US_Accidents_Dec20_updated[[#This Row],[Visibility(mi)]]&gt;30, 30, MROUND(US_Accidents_Dec20_updated[[#This Row],[Visibility(mi)]],5))</f>
        <v>10</v>
      </c>
      <c r="K5713">
        <f>MROUND(US_Accidents_Dec20_updated[[#This Row],[Wind_Speed(mph)]],5)</f>
        <v>10</v>
      </c>
      <c r="L5713">
        <f>IF(US_Accidents_Dec20_updated[[#This Row],[Precipitation(in)]]&gt;0.1, 0.1, US_Accidents_Dec20_updated[[#This Row],[Precipitation(in)]])</f>
        <v>0</v>
      </c>
    </row>
    <row r="5714" spans="1:12" x14ac:dyDescent="0.25">
      <c r="A5714" t="str">
        <f>US_Accidents_Dec20_updated[[#This Row],[ID]]</f>
        <v>A-4227810</v>
      </c>
      <c r="B5714">
        <f>US_Accidents_Dec20_updated[[#This Row],[Start_Lat]]</f>
        <v>38.314720000000001</v>
      </c>
      <c r="C5714">
        <f>US_Accidents_Dec20_updated[[#This Row],[Start_Lng]]</f>
        <v>-104.66466699999999</v>
      </c>
      <c r="D5714">
        <f>US_Accidents_Dec20_updated[[#This Row],[Severity]]-1</f>
        <v>2</v>
      </c>
      <c r="E5714">
        <f>HOUR(US_Accidents_Dec20_updated[[#This Row],[Start_Time]])</f>
        <v>16</v>
      </c>
      <c r="F5714">
        <f>DAY(US_Accidents_Dec20_updated[[#This Row],[Start_Time]])</f>
        <v>30</v>
      </c>
      <c r="G5714">
        <f>MONTH(US_Accidents_Dec20_updated[[#This Row],[Start_Time]])</f>
        <v>7</v>
      </c>
      <c r="H5714" t="str">
        <f>US_Accidents_Dec20_updated[[#This Row],[Description]]</f>
        <v>At Purcell Blvd - Accident.</v>
      </c>
      <c r="I5714" t="s">
        <v>50</v>
      </c>
      <c r="J5714">
        <f>IF(US_Accidents_Dec20_updated[[#This Row],[Visibility(mi)]]&gt;30, 30, MROUND(US_Accidents_Dec20_updated[[#This Row],[Visibility(mi)]],5))</f>
        <v>10</v>
      </c>
      <c r="K5714">
        <f>MROUND(US_Accidents_Dec20_updated[[#This Row],[Wind_Speed(mph)]],5)</f>
        <v>15</v>
      </c>
      <c r="L5714">
        <f>IF(US_Accidents_Dec20_updated[[#This Row],[Precipitation(in)]]&gt;0.1, 0.1, US_Accidents_Dec20_updated[[#This Row],[Precipitation(in)]])</f>
        <v>0</v>
      </c>
    </row>
    <row r="5715" spans="1:12" x14ac:dyDescent="0.25">
      <c r="A5715" t="str">
        <f>US_Accidents_Dec20_updated[[#This Row],[ID]]</f>
        <v>A-4227811</v>
      </c>
      <c r="B5715">
        <f>US_Accidents_Dec20_updated[[#This Row],[Start_Lat]]</f>
        <v>40.402697000000003</v>
      </c>
      <c r="C5715">
        <f>US_Accidents_Dec20_updated[[#This Row],[Start_Lng]]</f>
        <v>-104.99352</v>
      </c>
      <c r="D5715">
        <f>US_Accidents_Dec20_updated[[#This Row],[Severity]]-1</f>
        <v>2</v>
      </c>
      <c r="E5715">
        <f>HOUR(US_Accidents_Dec20_updated[[#This Row],[Start_Time]])</f>
        <v>16</v>
      </c>
      <c r="F5715">
        <f>DAY(US_Accidents_Dec20_updated[[#This Row],[Start_Time]])</f>
        <v>30</v>
      </c>
      <c r="G5715">
        <f>MONTH(US_Accidents_Dec20_updated[[#This Row],[Start_Time]])</f>
        <v>7</v>
      </c>
      <c r="H5715" t="str">
        <f>US_Accidents_Dec20_updated[[#This Row],[Description]]</f>
        <v>At CO-402/Exit 255 - Accident.</v>
      </c>
      <c r="I5715" t="s">
        <v>50</v>
      </c>
      <c r="J5715">
        <f>IF(US_Accidents_Dec20_updated[[#This Row],[Visibility(mi)]]&gt;30, 30, MROUND(US_Accidents_Dec20_updated[[#This Row],[Visibility(mi)]],5))</f>
        <v>10</v>
      </c>
      <c r="K5715">
        <f>MROUND(US_Accidents_Dec20_updated[[#This Row],[Wind_Speed(mph)]],5)</f>
        <v>5</v>
      </c>
      <c r="L5715">
        <f>IF(US_Accidents_Dec20_updated[[#This Row],[Precipitation(in)]]&gt;0.1, 0.1, US_Accidents_Dec20_updated[[#This Row],[Precipitation(in)]])</f>
        <v>0</v>
      </c>
    </row>
    <row r="5716" spans="1:12" x14ac:dyDescent="0.25">
      <c r="A5716" t="str">
        <f>US_Accidents_Dec20_updated[[#This Row],[ID]]</f>
        <v>A-4227821</v>
      </c>
      <c r="B5716">
        <f>US_Accidents_Dec20_updated[[#This Row],[Start_Lat]]</f>
        <v>38.606059999999999</v>
      </c>
      <c r="C5716">
        <f>US_Accidents_Dec20_updated[[#This Row],[Start_Lng]]</f>
        <v>-104.68029</v>
      </c>
      <c r="D5716">
        <f>US_Accidents_Dec20_updated[[#This Row],[Severity]]-1</f>
        <v>2</v>
      </c>
      <c r="E5716">
        <f>HOUR(US_Accidents_Dec20_updated[[#This Row],[Start_Time]])</f>
        <v>17</v>
      </c>
      <c r="F5716">
        <f>DAY(US_Accidents_Dec20_updated[[#This Row],[Start_Time]])</f>
        <v>30</v>
      </c>
      <c r="G5716">
        <f>MONTH(US_Accidents_Dec20_updated[[#This Row],[Start_Time]])</f>
        <v>7</v>
      </c>
      <c r="H5716" t="str">
        <f>US_Accidents_Dec20_updated[[#This Row],[Description]]</f>
        <v>At Pikes Peak Meadows/Exit 122 - Accident.</v>
      </c>
      <c r="I5716" t="s">
        <v>1203</v>
      </c>
      <c r="J5716">
        <f>IF(US_Accidents_Dec20_updated[[#This Row],[Visibility(mi)]]&gt;30, 30, MROUND(US_Accidents_Dec20_updated[[#This Row],[Visibility(mi)]],5))</f>
        <v>10</v>
      </c>
      <c r="K5716">
        <f>MROUND(US_Accidents_Dec20_updated[[#This Row],[Wind_Speed(mph)]],5)</f>
        <v>10</v>
      </c>
      <c r="L5716">
        <f>IF(US_Accidents_Dec20_updated[[#This Row],[Precipitation(in)]]&gt;0.1, 0.1, US_Accidents_Dec20_updated[[#This Row],[Precipitation(in)]])</f>
        <v>0</v>
      </c>
    </row>
    <row r="5717" spans="1:12" x14ac:dyDescent="0.25">
      <c r="A5717" t="str">
        <f>US_Accidents_Dec20_updated[[#This Row],[ID]]</f>
        <v>A-4227823</v>
      </c>
      <c r="B5717">
        <f>US_Accidents_Dec20_updated[[#This Row],[Start_Lat]]</f>
        <v>40.262323000000002</v>
      </c>
      <c r="C5717">
        <f>US_Accidents_Dec20_updated[[#This Row],[Start_Lng]]</f>
        <v>-104.98043</v>
      </c>
      <c r="D5717">
        <f>US_Accidents_Dec20_updated[[#This Row],[Severity]]-1</f>
        <v>2</v>
      </c>
      <c r="E5717">
        <f>HOUR(US_Accidents_Dec20_updated[[#This Row],[Start_Time]])</f>
        <v>17</v>
      </c>
      <c r="F5717">
        <f>DAY(US_Accidents_Dec20_updated[[#This Row],[Start_Time]])</f>
        <v>30</v>
      </c>
      <c r="G5717">
        <f>MONTH(US_Accidents_Dec20_updated[[#This Row],[Start_Time]])</f>
        <v>7</v>
      </c>
      <c r="H5717" t="str">
        <f>US_Accidents_Dec20_updated[[#This Row],[Description]]</f>
        <v>At CR-34/Exit 245 - Accident.</v>
      </c>
      <c r="I5717" t="s">
        <v>50</v>
      </c>
      <c r="J5717">
        <f>IF(US_Accidents_Dec20_updated[[#This Row],[Visibility(mi)]]&gt;30, 30, MROUND(US_Accidents_Dec20_updated[[#This Row],[Visibility(mi)]],5))</f>
        <v>5</v>
      </c>
      <c r="K5717">
        <f>MROUND(US_Accidents_Dec20_updated[[#This Row],[Wind_Speed(mph)]],5)</f>
        <v>5</v>
      </c>
      <c r="L5717">
        <f>IF(US_Accidents_Dec20_updated[[#This Row],[Precipitation(in)]]&gt;0.1, 0.1, US_Accidents_Dec20_updated[[#This Row],[Precipitation(in)]])</f>
        <v>0</v>
      </c>
    </row>
    <row r="5718" spans="1:12" x14ac:dyDescent="0.25">
      <c r="A5718" t="str">
        <f>US_Accidents_Dec20_updated[[#This Row],[ID]]</f>
        <v>A-4227832</v>
      </c>
      <c r="B5718">
        <f>US_Accidents_Dec20_updated[[#This Row],[Start_Lat]]</f>
        <v>40.478940000000001</v>
      </c>
      <c r="C5718">
        <f>US_Accidents_Dec20_updated[[#This Row],[Start_Lng]]</f>
        <v>-104.505607</v>
      </c>
      <c r="D5718">
        <f>US_Accidents_Dec20_updated[[#This Row],[Severity]]-1</f>
        <v>3</v>
      </c>
      <c r="E5718">
        <f>HOUR(US_Accidents_Dec20_updated[[#This Row],[Start_Time]])</f>
        <v>18</v>
      </c>
      <c r="F5718">
        <f>DAY(US_Accidents_Dec20_updated[[#This Row],[Start_Time]])</f>
        <v>30</v>
      </c>
      <c r="G5718">
        <f>MONTH(US_Accidents_Dec20_updated[[#This Row],[Start_Time]])</f>
        <v>7</v>
      </c>
      <c r="H5718" t="str">
        <f>US_Accidents_Dec20_updated[[#This Row],[Description]]</f>
        <v>Closed at Kersey - Road closed due to accident.</v>
      </c>
      <c r="I5718" t="s">
        <v>50</v>
      </c>
      <c r="J5718">
        <f>IF(US_Accidents_Dec20_updated[[#This Row],[Visibility(mi)]]&gt;30, 30, MROUND(US_Accidents_Dec20_updated[[#This Row],[Visibility(mi)]],5))</f>
        <v>10</v>
      </c>
      <c r="K5718">
        <f>MROUND(US_Accidents_Dec20_updated[[#This Row],[Wind_Speed(mph)]],5)</f>
        <v>10</v>
      </c>
      <c r="L5718">
        <f>IF(US_Accidents_Dec20_updated[[#This Row],[Precipitation(in)]]&gt;0.1, 0.1, US_Accidents_Dec20_updated[[#This Row],[Precipitation(in)]])</f>
        <v>0</v>
      </c>
    </row>
    <row r="5719" spans="1:12" x14ac:dyDescent="0.25">
      <c r="A5719" t="str">
        <f>US_Accidents_Dec20_updated[[#This Row],[ID]]</f>
        <v>A-4227834</v>
      </c>
      <c r="B5719">
        <f>US_Accidents_Dec20_updated[[#This Row],[Start_Lat]]</f>
        <v>40.479177999999997</v>
      </c>
      <c r="C5719">
        <f>US_Accidents_Dec20_updated[[#This Row],[Start_Lng]]</f>
        <v>-104.500029</v>
      </c>
      <c r="D5719">
        <f>US_Accidents_Dec20_updated[[#This Row],[Severity]]-1</f>
        <v>3</v>
      </c>
      <c r="E5719">
        <f>HOUR(US_Accidents_Dec20_updated[[#This Row],[Start_Time]])</f>
        <v>18</v>
      </c>
      <c r="F5719">
        <f>DAY(US_Accidents_Dec20_updated[[#This Row],[Start_Time]])</f>
        <v>30</v>
      </c>
      <c r="G5719">
        <f>MONTH(US_Accidents_Dec20_updated[[#This Row],[Start_Time]])</f>
        <v>7</v>
      </c>
      <c r="H5719" t="str">
        <f>US_Accidents_Dec20_updated[[#This Row],[Description]]</f>
        <v>Closed at Kersey - Road closed due to accident.</v>
      </c>
      <c r="I5719" t="s">
        <v>50</v>
      </c>
      <c r="J5719">
        <f>IF(US_Accidents_Dec20_updated[[#This Row],[Visibility(mi)]]&gt;30, 30, MROUND(US_Accidents_Dec20_updated[[#This Row],[Visibility(mi)]],5))</f>
        <v>10</v>
      </c>
      <c r="K5719">
        <f>MROUND(US_Accidents_Dec20_updated[[#This Row],[Wind_Speed(mph)]],5)</f>
        <v>10</v>
      </c>
      <c r="L5719">
        <f>IF(US_Accidents_Dec20_updated[[#This Row],[Precipitation(in)]]&gt;0.1, 0.1, US_Accidents_Dec20_updated[[#This Row],[Precipitation(in)]])</f>
        <v>0</v>
      </c>
    </row>
    <row r="5720" spans="1:12" x14ac:dyDescent="0.25">
      <c r="A5720" t="str">
        <f>US_Accidents_Dec20_updated[[#This Row],[ID]]</f>
        <v>A-4227836</v>
      </c>
      <c r="B5720">
        <f>US_Accidents_Dec20_updated[[#This Row],[Start_Lat]]</f>
        <v>39.139459000000002</v>
      </c>
      <c r="C5720">
        <f>US_Accidents_Dec20_updated[[#This Row],[Start_Lng]]</f>
        <v>-104.862336</v>
      </c>
      <c r="D5720">
        <f>US_Accidents_Dec20_updated[[#This Row],[Severity]]-1</f>
        <v>2</v>
      </c>
      <c r="E5720">
        <f>HOUR(US_Accidents_Dec20_updated[[#This Row],[Start_Time]])</f>
        <v>18</v>
      </c>
      <c r="F5720">
        <f>DAY(US_Accidents_Dec20_updated[[#This Row],[Start_Time]])</f>
        <v>30</v>
      </c>
      <c r="G5720">
        <f>MONTH(US_Accidents_Dec20_updated[[#This Row],[Start_Time]])</f>
        <v>7</v>
      </c>
      <c r="H5720" t="str">
        <f>US_Accidents_Dec20_updated[[#This Row],[Description]]</f>
        <v>At County Line Rd/Exit 163 - Accident.</v>
      </c>
      <c r="I5720" t="s">
        <v>50</v>
      </c>
      <c r="J5720">
        <f>IF(US_Accidents_Dec20_updated[[#This Row],[Visibility(mi)]]&gt;30, 30, MROUND(US_Accidents_Dec20_updated[[#This Row],[Visibility(mi)]],5))</f>
        <v>10</v>
      </c>
      <c r="K5720">
        <f>MROUND(US_Accidents_Dec20_updated[[#This Row],[Wind_Speed(mph)]],5)</f>
        <v>10</v>
      </c>
      <c r="L5720">
        <f>IF(US_Accidents_Dec20_updated[[#This Row],[Precipitation(in)]]&gt;0.1, 0.1, US_Accidents_Dec20_updated[[#This Row],[Precipitation(in)]])</f>
        <v>0</v>
      </c>
    </row>
    <row r="5721" spans="1:12" x14ac:dyDescent="0.25">
      <c r="A5721" t="str">
        <f>US_Accidents_Dec20_updated[[#This Row],[ID]]</f>
        <v>A-4227841</v>
      </c>
      <c r="B5721">
        <f>US_Accidents_Dec20_updated[[#This Row],[Start_Lat]]</f>
        <v>40.485273999999997</v>
      </c>
      <c r="C5721">
        <f>US_Accidents_Dec20_updated[[#This Row],[Start_Lng]]</f>
        <v>-107.095223</v>
      </c>
      <c r="D5721">
        <f>US_Accidents_Dec20_updated[[#This Row],[Severity]]-1</f>
        <v>3</v>
      </c>
      <c r="E5721">
        <f>HOUR(US_Accidents_Dec20_updated[[#This Row],[Start_Time]])</f>
        <v>20</v>
      </c>
      <c r="F5721">
        <f>DAY(US_Accidents_Dec20_updated[[#This Row],[Start_Time]])</f>
        <v>30</v>
      </c>
      <c r="G5721">
        <f>MONTH(US_Accidents_Dec20_updated[[#This Row],[Start_Time]])</f>
        <v>7</v>
      </c>
      <c r="H5721" t="str">
        <f>US_Accidents_Dec20_updated[[#This Row],[Description]]</f>
        <v>Closed at County Road 52 - Road closed due to accident.</v>
      </c>
      <c r="I5721" t="s">
        <v>50</v>
      </c>
      <c r="J5721">
        <f>IF(US_Accidents_Dec20_updated[[#This Row],[Visibility(mi)]]&gt;30, 30, MROUND(US_Accidents_Dec20_updated[[#This Row],[Visibility(mi)]],5))</f>
        <v>10</v>
      </c>
      <c r="K5721">
        <f>MROUND(US_Accidents_Dec20_updated[[#This Row],[Wind_Speed(mph)]],5)</f>
        <v>5</v>
      </c>
      <c r="L5721">
        <f>IF(US_Accidents_Dec20_updated[[#This Row],[Precipitation(in)]]&gt;0.1, 0.1, US_Accidents_Dec20_updated[[#This Row],[Precipitation(in)]])</f>
        <v>0</v>
      </c>
    </row>
    <row r="5722" spans="1:12" x14ac:dyDescent="0.25">
      <c r="A5722" t="str">
        <f>US_Accidents_Dec20_updated[[#This Row],[ID]]</f>
        <v>A-4227845</v>
      </c>
      <c r="B5722">
        <f>US_Accidents_Dec20_updated[[#This Row],[Start_Lat]]</f>
        <v>39.640647999999999</v>
      </c>
      <c r="C5722">
        <f>US_Accidents_Dec20_updated[[#This Row],[Start_Lng]]</f>
        <v>-106.04322500000001</v>
      </c>
      <c r="D5722">
        <f>US_Accidents_Dec20_updated[[#This Row],[Severity]]-1</f>
        <v>2</v>
      </c>
      <c r="E5722">
        <f>HOUR(US_Accidents_Dec20_updated[[#This Row],[Start_Time]])</f>
        <v>22</v>
      </c>
      <c r="F5722">
        <f>DAY(US_Accidents_Dec20_updated[[#This Row],[Start_Time]])</f>
        <v>30</v>
      </c>
      <c r="G5722">
        <f>MONTH(US_Accidents_Dec20_updated[[#This Row],[Start_Time]])</f>
        <v>7</v>
      </c>
      <c r="H5722" t="str">
        <f>US_Accidents_Dec20_updated[[#This Row],[Description]]</f>
        <v>At Eisenhower Memorial Tunl (West) - Accident.</v>
      </c>
      <c r="I5722" t="s">
        <v>50</v>
      </c>
      <c r="J5722">
        <f>IF(US_Accidents_Dec20_updated[[#This Row],[Visibility(mi)]]&gt;30, 30, MROUND(US_Accidents_Dec20_updated[[#This Row],[Visibility(mi)]],5))</f>
        <v>10</v>
      </c>
      <c r="K5722">
        <f>MROUND(US_Accidents_Dec20_updated[[#This Row],[Wind_Speed(mph)]],5)</f>
        <v>5</v>
      </c>
      <c r="L5722">
        <f>IF(US_Accidents_Dec20_updated[[#This Row],[Precipitation(in)]]&gt;0.1, 0.1, US_Accidents_Dec20_updated[[#This Row],[Precipitation(in)]])</f>
        <v>0</v>
      </c>
    </row>
    <row r="5723" spans="1:12" x14ac:dyDescent="0.25">
      <c r="A5723" t="str">
        <f>US_Accidents_Dec20_updated[[#This Row],[ID]]</f>
        <v>A-4228401</v>
      </c>
      <c r="B5723">
        <f>US_Accidents_Dec20_updated[[#This Row],[Start_Lat]]</f>
        <v>39.531770000000002</v>
      </c>
      <c r="C5723">
        <f>US_Accidents_Dec20_updated[[#This Row],[Start_Lng]]</f>
        <v>-104.86793</v>
      </c>
      <c r="D5723">
        <f>US_Accidents_Dec20_updated[[#This Row],[Severity]]-1</f>
        <v>2</v>
      </c>
      <c r="E5723">
        <f>HOUR(US_Accidents_Dec20_updated[[#This Row],[Start_Time]])</f>
        <v>9</v>
      </c>
      <c r="F5723">
        <f>DAY(US_Accidents_Dec20_updated[[#This Row],[Start_Time]])</f>
        <v>31</v>
      </c>
      <c r="G5723">
        <f>MONTH(US_Accidents_Dec20_updated[[#This Row],[Start_Time]])</f>
        <v>7</v>
      </c>
      <c r="H5723" t="str">
        <f>US_Accidents_Dec20_updated[[#This Row],[Description]]</f>
        <v>At Lincoln Ave/Exit 193 - Accident.</v>
      </c>
      <c r="I5723" t="s">
        <v>50</v>
      </c>
      <c r="J5723">
        <f>IF(US_Accidents_Dec20_updated[[#This Row],[Visibility(mi)]]&gt;30, 30, MROUND(US_Accidents_Dec20_updated[[#This Row],[Visibility(mi)]],5))</f>
        <v>10</v>
      </c>
      <c r="K5723">
        <f>MROUND(US_Accidents_Dec20_updated[[#This Row],[Wind_Speed(mph)]],5)</f>
        <v>5</v>
      </c>
      <c r="L5723">
        <f>IF(US_Accidents_Dec20_updated[[#This Row],[Precipitation(in)]]&gt;0.1, 0.1, US_Accidents_Dec20_updated[[#This Row],[Precipitation(in)]])</f>
        <v>0</v>
      </c>
    </row>
    <row r="5724" spans="1:12" x14ac:dyDescent="0.25">
      <c r="A5724" t="str">
        <f>US_Accidents_Dec20_updated[[#This Row],[ID]]</f>
        <v>A-4228415</v>
      </c>
      <c r="B5724">
        <f>US_Accidents_Dec20_updated[[#This Row],[Start_Lat]]</f>
        <v>39.591949999999997</v>
      </c>
      <c r="C5724">
        <f>US_Accidents_Dec20_updated[[#This Row],[Start_Lng]]</f>
        <v>-104.88308000000001</v>
      </c>
      <c r="D5724">
        <f>US_Accidents_Dec20_updated[[#This Row],[Severity]]-1</f>
        <v>2</v>
      </c>
      <c r="E5724">
        <f>HOUR(US_Accidents_Dec20_updated[[#This Row],[Start_Time]])</f>
        <v>11</v>
      </c>
      <c r="F5724">
        <f>DAY(US_Accidents_Dec20_updated[[#This Row],[Start_Time]])</f>
        <v>31</v>
      </c>
      <c r="G5724">
        <f>MONTH(US_Accidents_Dec20_updated[[#This Row],[Start_Time]])</f>
        <v>7</v>
      </c>
      <c r="H5724" t="str">
        <f>US_Accidents_Dec20_updated[[#This Row],[Description]]</f>
        <v>At CO-88/Arapahoe Rd/Exit 197 - Accident.</v>
      </c>
      <c r="I5724" t="s">
        <v>50</v>
      </c>
      <c r="J5724">
        <f>IF(US_Accidents_Dec20_updated[[#This Row],[Visibility(mi)]]&gt;30, 30, MROUND(US_Accidents_Dec20_updated[[#This Row],[Visibility(mi)]],5))</f>
        <v>10</v>
      </c>
      <c r="K5724">
        <f>MROUND(US_Accidents_Dec20_updated[[#This Row],[Wind_Speed(mph)]],5)</f>
        <v>5</v>
      </c>
      <c r="L5724">
        <f>IF(US_Accidents_Dec20_updated[[#This Row],[Precipitation(in)]]&gt;0.1, 0.1, US_Accidents_Dec20_updated[[#This Row],[Precipitation(in)]])</f>
        <v>0</v>
      </c>
    </row>
    <row r="5725" spans="1:12" x14ac:dyDescent="0.25">
      <c r="A5725" t="str">
        <f>US_Accidents_Dec20_updated[[#This Row],[ID]]</f>
        <v>A-4228419</v>
      </c>
      <c r="B5725">
        <f>US_Accidents_Dec20_updated[[#This Row],[Start_Lat]]</f>
        <v>39.591949999999997</v>
      </c>
      <c r="C5725">
        <f>US_Accidents_Dec20_updated[[#This Row],[Start_Lng]]</f>
        <v>-104.88308000000001</v>
      </c>
      <c r="D5725">
        <f>US_Accidents_Dec20_updated[[#This Row],[Severity]]-1</f>
        <v>2</v>
      </c>
      <c r="E5725">
        <f>HOUR(US_Accidents_Dec20_updated[[#This Row],[Start_Time]])</f>
        <v>12</v>
      </c>
      <c r="F5725">
        <f>DAY(US_Accidents_Dec20_updated[[#This Row],[Start_Time]])</f>
        <v>31</v>
      </c>
      <c r="G5725">
        <f>MONTH(US_Accidents_Dec20_updated[[#This Row],[Start_Time]])</f>
        <v>7</v>
      </c>
      <c r="H5725" t="str">
        <f>US_Accidents_Dec20_updated[[#This Row],[Description]]</f>
        <v>At CO-88/Arapahoe Rd/Exit 197 - Accident.</v>
      </c>
      <c r="I5725" t="s">
        <v>50</v>
      </c>
      <c r="J5725">
        <f>IF(US_Accidents_Dec20_updated[[#This Row],[Visibility(mi)]]&gt;30, 30, MROUND(US_Accidents_Dec20_updated[[#This Row],[Visibility(mi)]],5))</f>
        <v>10</v>
      </c>
      <c r="K5725">
        <f>MROUND(US_Accidents_Dec20_updated[[#This Row],[Wind_Speed(mph)]],5)</f>
        <v>5</v>
      </c>
      <c r="L5725">
        <f>IF(US_Accidents_Dec20_updated[[#This Row],[Precipitation(in)]]&gt;0.1, 0.1, US_Accidents_Dec20_updated[[#This Row],[Precipitation(in)]])</f>
        <v>0</v>
      </c>
    </row>
    <row r="5726" spans="1:12" x14ac:dyDescent="0.25">
      <c r="A5726" t="str">
        <f>US_Accidents_Dec20_updated[[#This Row],[ID]]</f>
        <v>A-4228428</v>
      </c>
      <c r="B5726">
        <f>US_Accidents_Dec20_updated[[#This Row],[Start_Lat]]</f>
        <v>38.051690000000001</v>
      </c>
      <c r="C5726">
        <f>US_Accidents_Dec20_updated[[#This Row],[Start_Lng]]</f>
        <v>-103.71416000000001</v>
      </c>
      <c r="D5726">
        <f>US_Accidents_Dec20_updated[[#This Row],[Severity]]-1</f>
        <v>2</v>
      </c>
      <c r="E5726">
        <f>HOUR(US_Accidents_Dec20_updated[[#This Row],[Start_Time]])</f>
        <v>13</v>
      </c>
      <c r="F5726">
        <f>DAY(US_Accidents_Dec20_updated[[#This Row],[Start_Time]])</f>
        <v>31</v>
      </c>
      <c r="G5726">
        <f>MONTH(US_Accidents_Dec20_updated[[#This Row],[Start_Time]])</f>
        <v>7</v>
      </c>
      <c r="H5726" t="str">
        <f>US_Accidents_Dec20_updated[[#This Row],[Description]]</f>
        <v>At CR-24.5/Columbia Ave/A St - Accident.</v>
      </c>
      <c r="I5726" t="s">
        <v>50</v>
      </c>
      <c r="J5726">
        <f>IF(US_Accidents_Dec20_updated[[#This Row],[Visibility(mi)]]&gt;30, 30, MROUND(US_Accidents_Dec20_updated[[#This Row],[Visibility(mi)]],5))</f>
        <v>10</v>
      </c>
      <c r="K5726">
        <f>MROUND(US_Accidents_Dec20_updated[[#This Row],[Wind_Speed(mph)]],5)</f>
        <v>10</v>
      </c>
      <c r="L5726">
        <f>IF(US_Accidents_Dec20_updated[[#This Row],[Precipitation(in)]]&gt;0.1, 0.1, US_Accidents_Dec20_updated[[#This Row],[Precipitation(in)]])</f>
        <v>0</v>
      </c>
    </row>
    <row r="5727" spans="1:12" x14ac:dyDescent="0.25">
      <c r="A5727" t="str">
        <f>US_Accidents_Dec20_updated[[#This Row],[ID]]</f>
        <v>A-4228429</v>
      </c>
      <c r="B5727">
        <f>US_Accidents_Dec20_updated[[#This Row],[Start_Lat]]</f>
        <v>38.051690000000001</v>
      </c>
      <c r="C5727">
        <f>US_Accidents_Dec20_updated[[#This Row],[Start_Lng]]</f>
        <v>-103.71416000000001</v>
      </c>
      <c r="D5727">
        <f>US_Accidents_Dec20_updated[[#This Row],[Severity]]-1</f>
        <v>2</v>
      </c>
      <c r="E5727">
        <f>HOUR(US_Accidents_Dec20_updated[[#This Row],[Start_Time]])</f>
        <v>13</v>
      </c>
      <c r="F5727">
        <f>DAY(US_Accidents_Dec20_updated[[#This Row],[Start_Time]])</f>
        <v>31</v>
      </c>
      <c r="G5727">
        <f>MONTH(US_Accidents_Dec20_updated[[#This Row],[Start_Time]])</f>
        <v>7</v>
      </c>
      <c r="H5727" t="str">
        <f>US_Accidents_Dec20_updated[[#This Row],[Description]]</f>
        <v>At CR-24.5/Columbia Ave/A St - Accident.</v>
      </c>
      <c r="I5727" t="s">
        <v>50</v>
      </c>
      <c r="J5727">
        <f>IF(US_Accidents_Dec20_updated[[#This Row],[Visibility(mi)]]&gt;30, 30, MROUND(US_Accidents_Dec20_updated[[#This Row],[Visibility(mi)]],5))</f>
        <v>10</v>
      </c>
      <c r="K5727">
        <f>MROUND(US_Accidents_Dec20_updated[[#This Row],[Wind_Speed(mph)]],5)</f>
        <v>10</v>
      </c>
      <c r="L5727">
        <f>IF(US_Accidents_Dec20_updated[[#This Row],[Precipitation(in)]]&gt;0.1, 0.1, US_Accidents_Dec20_updated[[#This Row],[Precipitation(in)]])</f>
        <v>0</v>
      </c>
    </row>
    <row r="5728" spans="1:12" x14ac:dyDescent="0.25">
      <c r="A5728" t="str">
        <f>US_Accidents_Dec20_updated[[#This Row],[ID]]</f>
        <v>A-4228430</v>
      </c>
      <c r="B5728">
        <f>US_Accidents_Dec20_updated[[#This Row],[Start_Lat]]</f>
        <v>38.052160000000001</v>
      </c>
      <c r="C5728">
        <f>US_Accidents_Dec20_updated[[#This Row],[Start_Lng]]</f>
        <v>-103.71531</v>
      </c>
      <c r="D5728">
        <f>US_Accidents_Dec20_updated[[#This Row],[Severity]]-1</f>
        <v>3</v>
      </c>
      <c r="E5728">
        <f>HOUR(US_Accidents_Dec20_updated[[#This Row],[Start_Time]])</f>
        <v>14</v>
      </c>
      <c r="F5728">
        <f>DAY(US_Accidents_Dec20_updated[[#This Row],[Start_Time]])</f>
        <v>31</v>
      </c>
      <c r="G5728">
        <f>MONTH(US_Accidents_Dec20_updated[[#This Row],[Start_Time]])</f>
        <v>7</v>
      </c>
      <c r="H5728" t="str">
        <f>US_Accidents_Dec20_updated[[#This Row],[Description]]</f>
        <v>Closed at CO-266/CO-71/N 12th St - Road closed due to accident.</v>
      </c>
      <c r="I5728" t="s">
        <v>50</v>
      </c>
      <c r="J5728">
        <f>IF(US_Accidents_Dec20_updated[[#This Row],[Visibility(mi)]]&gt;30, 30, MROUND(US_Accidents_Dec20_updated[[#This Row],[Visibility(mi)]],5))</f>
        <v>10</v>
      </c>
      <c r="K5728">
        <f>MROUND(US_Accidents_Dec20_updated[[#This Row],[Wind_Speed(mph)]],5)</f>
        <v>10</v>
      </c>
      <c r="L5728">
        <f>IF(US_Accidents_Dec20_updated[[#This Row],[Precipitation(in)]]&gt;0.1, 0.1, US_Accidents_Dec20_updated[[#This Row],[Precipitation(in)]])</f>
        <v>0</v>
      </c>
    </row>
    <row r="5729" spans="1:12" x14ac:dyDescent="0.25">
      <c r="A5729" t="str">
        <f>US_Accidents_Dec20_updated[[#This Row],[ID]]</f>
        <v>A-4228435</v>
      </c>
      <c r="B5729">
        <f>US_Accidents_Dec20_updated[[#This Row],[Start_Lat]]</f>
        <v>39.725729999999999</v>
      </c>
      <c r="C5729">
        <f>US_Accidents_Dec20_updated[[#This Row],[Start_Lng]]</f>
        <v>-105.058798</v>
      </c>
      <c r="D5729">
        <f>US_Accidents_Dec20_updated[[#This Row],[Severity]]-1</f>
        <v>2</v>
      </c>
      <c r="E5729">
        <f>HOUR(US_Accidents_Dec20_updated[[#This Row],[Start_Time]])</f>
        <v>17</v>
      </c>
      <c r="F5729">
        <f>DAY(US_Accidents_Dec20_updated[[#This Row],[Start_Time]])</f>
        <v>31</v>
      </c>
      <c r="G5729">
        <f>MONTH(US_Accidents_Dec20_updated[[#This Row],[Start_Time]])</f>
        <v>7</v>
      </c>
      <c r="H5729" t="str">
        <f>US_Accidents_Dec20_updated[[#This Row],[Description]]</f>
        <v>At CO-121/Wadsworth Blvd - Accident.</v>
      </c>
      <c r="I5729" t="s">
        <v>50</v>
      </c>
      <c r="J5729">
        <f>IF(US_Accidents_Dec20_updated[[#This Row],[Visibility(mi)]]&gt;30, 30, MROUND(US_Accidents_Dec20_updated[[#This Row],[Visibility(mi)]],5))</f>
        <v>15</v>
      </c>
      <c r="K5729">
        <f>MROUND(US_Accidents_Dec20_updated[[#This Row],[Wind_Speed(mph)]],5)</f>
        <v>10</v>
      </c>
      <c r="L5729">
        <f>IF(US_Accidents_Dec20_updated[[#This Row],[Precipitation(in)]]&gt;0.1, 0.1, US_Accidents_Dec20_updated[[#This Row],[Precipitation(in)]])</f>
        <v>0</v>
      </c>
    </row>
    <row r="5730" spans="1:12" x14ac:dyDescent="0.25">
      <c r="A5730" t="str">
        <f>US_Accidents_Dec20_updated[[#This Row],[ID]]</f>
        <v>A-4228447</v>
      </c>
      <c r="B5730">
        <f>US_Accidents_Dec20_updated[[#This Row],[Start_Lat]]</f>
        <v>40.400382999999998</v>
      </c>
      <c r="C5730">
        <f>US_Accidents_Dec20_updated[[#This Row],[Start_Lng]]</f>
        <v>-104.99328</v>
      </c>
      <c r="D5730">
        <f>US_Accidents_Dec20_updated[[#This Row],[Severity]]-1</f>
        <v>2</v>
      </c>
      <c r="E5730">
        <f>HOUR(US_Accidents_Dec20_updated[[#This Row],[Start_Time]])</f>
        <v>19</v>
      </c>
      <c r="F5730">
        <f>DAY(US_Accidents_Dec20_updated[[#This Row],[Start_Time]])</f>
        <v>31</v>
      </c>
      <c r="G5730">
        <f>MONTH(US_Accidents_Dec20_updated[[#This Row],[Start_Time]])</f>
        <v>7</v>
      </c>
      <c r="H5730" t="str">
        <f>US_Accidents_Dec20_updated[[#This Row],[Description]]</f>
        <v>At US-34/Eisenhower Blvd/Exit 257 - Accident.</v>
      </c>
      <c r="I5730" t="s">
        <v>50</v>
      </c>
      <c r="J5730">
        <f>IF(US_Accidents_Dec20_updated[[#This Row],[Visibility(mi)]]&gt;30, 30, MROUND(US_Accidents_Dec20_updated[[#This Row],[Visibility(mi)]],5))</f>
        <v>10</v>
      </c>
      <c r="K5730">
        <f>MROUND(US_Accidents_Dec20_updated[[#This Row],[Wind_Speed(mph)]],5)</f>
        <v>5</v>
      </c>
      <c r="L5730">
        <f>IF(US_Accidents_Dec20_updated[[#This Row],[Precipitation(in)]]&gt;0.1, 0.1, US_Accidents_Dec20_updated[[#This Row],[Precipitation(in)]])</f>
        <v>0</v>
      </c>
    </row>
    <row r="5731" spans="1:12" x14ac:dyDescent="0.25">
      <c r="A5731" t="str">
        <f>US_Accidents_Dec20_updated[[#This Row],[ID]]</f>
        <v>A-4228970</v>
      </c>
      <c r="B5731">
        <f>US_Accidents_Dec20_updated[[#This Row],[Start_Lat]]</f>
        <v>39.914186999999998</v>
      </c>
      <c r="C5731">
        <f>US_Accidents_Dec20_updated[[#This Row],[Start_Lng]]</f>
        <v>-104.989811</v>
      </c>
      <c r="D5731">
        <f>US_Accidents_Dec20_updated[[#This Row],[Severity]]-1</f>
        <v>2</v>
      </c>
      <c r="E5731">
        <f>HOUR(US_Accidents_Dec20_updated[[#This Row],[Start_Time]])</f>
        <v>5</v>
      </c>
      <c r="F5731">
        <f>DAY(US_Accidents_Dec20_updated[[#This Row],[Start_Time]])</f>
        <v>1</v>
      </c>
      <c r="G5731">
        <f>MONTH(US_Accidents_Dec20_updated[[#This Row],[Start_Time]])</f>
        <v>8</v>
      </c>
      <c r="H5731" t="str">
        <f>US_Accidents_Dec20_updated[[#This Row],[Description]]</f>
        <v>At CO-128/120th Ave/Exit 223 - Accident.</v>
      </c>
      <c r="I5731" t="s">
        <v>50</v>
      </c>
      <c r="J5731">
        <f>IF(US_Accidents_Dec20_updated[[#This Row],[Visibility(mi)]]&gt;30, 30, MROUND(US_Accidents_Dec20_updated[[#This Row],[Visibility(mi)]],5))</f>
        <v>10</v>
      </c>
      <c r="K5731">
        <f>MROUND(US_Accidents_Dec20_updated[[#This Row],[Wind_Speed(mph)]],5)</f>
        <v>0</v>
      </c>
      <c r="L5731">
        <f>IF(US_Accidents_Dec20_updated[[#This Row],[Precipitation(in)]]&gt;0.1, 0.1, US_Accidents_Dec20_updated[[#This Row],[Precipitation(in)]])</f>
        <v>0</v>
      </c>
    </row>
    <row r="5732" spans="1:12" x14ac:dyDescent="0.25">
      <c r="A5732" t="str">
        <f>US_Accidents_Dec20_updated[[#This Row],[ID]]</f>
        <v>A-4228971</v>
      </c>
      <c r="B5732">
        <f>US_Accidents_Dec20_updated[[#This Row],[Start_Lat]]</f>
        <v>37.631310999999997</v>
      </c>
      <c r="C5732">
        <f>US_Accidents_Dec20_updated[[#This Row],[Start_Lng]]</f>
        <v>-104.767921</v>
      </c>
      <c r="D5732">
        <f>US_Accidents_Dec20_updated[[#This Row],[Severity]]-1</f>
        <v>3</v>
      </c>
      <c r="E5732">
        <f>HOUR(US_Accidents_Dec20_updated[[#This Row],[Start_Time]])</f>
        <v>7</v>
      </c>
      <c r="F5732">
        <f>DAY(US_Accidents_Dec20_updated[[#This Row],[Start_Time]])</f>
        <v>1</v>
      </c>
      <c r="G5732">
        <f>MONTH(US_Accidents_Dec20_updated[[#This Row],[Start_Time]])</f>
        <v>8</v>
      </c>
      <c r="H5732" t="str">
        <f>US_Accidents_Dec20_updated[[#This Row],[Description]]</f>
        <v>Closed at I-25-BL/Exit 52 - Road closed due to accident.</v>
      </c>
      <c r="I5732" t="s">
        <v>9695</v>
      </c>
      <c r="J5732">
        <f>IF(US_Accidents_Dec20_updated[[#This Row],[Visibility(mi)]]&gt;30, 30, MROUND(US_Accidents_Dec20_updated[[#This Row],[Visibility(mi)]],5))</f>
        <v>0</v>
      </c>
      <c r="K5732">
        <f>MROUND(US_Accidents_Dec20_updated[[#This Row],[Wind_Speed(mph)]],5)</f>
        <v>0</v>
      </c>
      <c r="L5732">
        <f>IF(US_Accidents_Dec20_updated[[#This Row],[Precipitation(in)]]&gt;0.1, 0.1, US_Accidents_Dec20_updated[[#This Row],[Precipitation(in)]])</f>
        <v>0</v>
      </c>
    </row>
    <row r="5733" spans="1:12" x14ac:dyDescent="0.25">
      <c r="A5733" t="str">
        <f>US_Accidents_Dec20_updated[[#This Row],[ID]]</f>
        <v>A-4228981</v>
      </c>
      <c r="B5733">
        <f>US_Accidents_Dec20_updated[[#This Row],[Start_Lat]]</f>
        <v>39.700429999999997</v>
      </c>
      <c r="C5733">
        <f>US_Accidents_Dec20_updated[[#This Row],[Start_Lng]]</f>
        <v>-104.8292</v>
      </c>
      <c r="D5733">
        <f>US_Accidents_Dec20_updated[[#This Row],[Severity]]-1</f>
        <v>2</v>
      </c>
      <c r="E5733">
        <f>HOUR(US_Accidents_Dec20_updated[[#This Row],[Start_Time]])</f>
        <v>8</v>
      </c>
      <c r="F5733">
        <f>DAY(US_Accidents_Dec20_updated[[#This Row],[Start_Time]])</f>
        <v>1</v>
      </c>
      <c r="G5733">
        <f>MONTH(US_Accidents_Dec20_updated[[#This Row],[Start_Time]])</f>
        <v>8</v>
      </c>
      <c r="H5733" t="str">
        <f>US_Accidents_Dec20_updated[[#This Row],[Description]]</f>
        <v>At Mississippi Ave/Exit 7 - Accident.</v>
      </c>
      <c r="I5733" t="s">
        <v>50</v>
      </c>
      <c r="J5733">
        <f>IF(US_Accidents_Dec20_updated[[#This Row],[Visibility(mi)]]&gt;30, 30, MROUND(US_Accidents_Dec20_updated[[#This Row],[Visibility(mi)]],5))</f>
        <v>10</v>
      </c>
      <c r="K5733">
        <f>MROUND(US_Accidents_Dec20_updated[[#This Row],[Wind_Speed(mph)]],5)</f>
        <v>5</v>
      </c>
      <c r="L5733">
        <f>IF(US_Accidents_Dec20_updated[[#This Row],[Precipitation(in)]]&gt;0.1, 0.1, US_Accidents_Dec20_updated[[#This Row],[Precipitation(in)]])</f>
        <v>0</v>
      </c>
    </row>
    <row r="5734" spans="1:12" x14ac:dyDescent="0.25">
      <c r="A5734" t="str">
        <f>US_Accidents_Dec20_updated[[#This Row],[ID]]</f>
        <v>A-4228987</v>
      </c>
      <c r="B5734">
        <f>US_Accidents_Dec20_updated[[#This Row],[Start_Lat]]</f>
        <v>39.723457000000003</v>
      </c>
      <c r="C5734">
        <f>US_Accidents_Dec20_updated[[#This Row],[Start_Lng]]</f>
        <v>-105.011526</v>
      </c>
      <c r="D5734">
        <f>US_Accidents_Dec20_updated[[#This Row],[Severity]]-1</f>
        <v>2</v>
      </c>
      <c r="E5734">
        <f>HOUR(US_Accidents_Dec20_updated[[#This Row],[Start_Time]])</f>
        <v>8</v>
      </c>
      <c r="F5734">
        <f>DAY(US_Accidents_Dec20_updated[[#This Row],[Start_Time]])</f>
        <v>1</v>
      </c>
      <c r="G5734">
        <f>MONTH(US_Accidents_Dec20_updated[[#This Row],[Start_Time]])</f>
        <v>8</v>
      </c>
      <c r="H5734" t="str">
        <f>US_Accidents_Dec20_updated[[#This Row],[Description]]</f>
        <v>At US-6/6th Ave/Exit 209 - Accident.</v>
      </c>
      <c r="I5734" t="s">
        <v>50</v>
      </c>
      <c r="J5734">
        <f>IF(US_Accidents_Dec20_updated[[#This Row],[Visibility(mi)]]&gt;30, 30, MROUND(US_Accidents_Dec20_updated[[#This Row],[Visibility(mi)]],5))</f>
        <v>30</v>
      </c>
      <c r="K5734">
        <f>MROUND(US_Accidents_Dec20_updated[[#This Row],[Wind_Speed(mph)]],5)</f>
        <v>10</v>
      </c>
      <c r="L5734">
        <f>IF(US_Accidents_Dec20_updated[[#This Row],[Precipitation(in)]]&gt;0.1, 0.1, US_Accidents_Dec20_updated[[#This Row],[Precipitation(in)]])</f>
        <v>0</v>
      </c>
    </row>
    <row r="5735" spans="1:12" x14ac:dyDescent="0.25">
      <c r="A5735" t="str">
        <f>US_Accidents_Dec20_updated[[#This Row],[ID]]</f>
        <v>A-4228992</v>
      </c>
      <c r="B5735">
        <f>US_Accidents_Dec20_updated[[#This Row],[Start_Lat]]</f>
        <v>40.689481000000001</v>
      </c>
      <c r="C5735">
        <f>US_Accidents_Dec20_updated[[#This Row],[Start_Lng]]</f>
        <v>-105.00044699999999</v>
      </c>
      <c r="D5735">
        <f>US_Accidents_Dec20_updated[[#This Row],[Severity]]-1</f>
        <v>2</v>
      </c>
      <c r="E5735">
        <f>HOUR(US_Accidents_Dec20_updated[[#This Row],[Start_Time]])</f>
        <v>11</v>
      </c>
      <c r="F5735">
        <f>DAY(US_Accidents_Dec20_updated[[#This Row],[Start_Time]])</f>
        <v>1</v>
      </c>
      <c r="G5735">
        <f>MONTH(US_Accidents_Dec20_updated[[#This Row],[Start_Time]])</f>
        <v>8</v>
      </c>
      <c r="H5735" t="str">
        <f>US_Accidents_Dec20_updated[[#This Row],[Description]]</f>
        <v>At CO-1/Exit 278 - Accident.</v>
      </c>
      <c r="I5735" t="s">
        <v>50</v>
      </c>
      <c r="J5735">
        <f>IF(US_Accidents_Dec20_updated[[#This Row],[Visibility(mi)]]&gt;30, 30, MROUND(US_Accidents_Dec20_updated[[#This Row],[Visibility(mi)]],5))</f>
        <v>10</v>
      </c>
      <c r="K5735">
        <f>MROUND(US_Accidents_Dec20_updated[[#This Row],[Wind_Speed(mph)]],5)</f>
        <v>5</v>
      </c>
      <c r="L5735">
        <f>IF(US_Accidents_Dec20_updated[[#This Row],[Precipitation(in)]]&gt;0.1, 0.1, US_Accidents_Dec20_updated[[#This Row],[Precipitation(in)]])</f>
        <v>0</v>
      </c>
    </row>
    <row r="5736" spans="1:12" x14ac:dyDescent="0.25">
      <c r="A5736" t="str">
        <f>US_Accidents_Dec20_updated[[#This Row],[ID]]</f>
        <v>A-4229000</v>
      </c>
      <c r="B5736">
        <f>US_Accidents_Dec20_updated[[#This Row],[Start_Lat]]</f>
        <v>40.229959000000001</v>
      </c>
      <c r="C5736">
        <f>US_Accidents_Dec20_updated[[#This Row],[Start_Lng]]</f>
        <v>-104.979961</v>
      </c>
      <c r="D5736">
        <f>US_Accidents_Dec20_updated[[#This Row],[Severity]]-1</f>
        <v>2</v>
      </c>
      <c r="E5736">
        <f>HOUR(US_Accidents_Dec20_updated[[#This Row],[Start_Time]])</f>
        <v>11</v>
      </c>
      <c r="F5736">
        <f>DAY(US_Accidents_Dec20_updated[[#This Row],[Start_Time]])</f>
        <v>1</v>
      </c>
      <c r="G5736">
        <f>MONTH(US_Accidents_Dec20_updated[[#This Row],[Start_Time]])</f>
        <v>8</v>
      </c>
      <c r="H5736" t="str">
        <f>US_Accidents_Dec20_updated[[#This Row],[Description]]</f>
        <v>At CR-34/Exit 245 - Accident.</v>
      </c>
      <c r="I5736" t="s">
        <v>50</v>
      </c>
      <c r="J5736">
        <f>IF(US_Accidents_Dec20_updated[[#This Row],[Visibility(mi)]]&gt;30, 30, MROUND(US_Accidents_Dec20_updated[[#This Row],[Visibility(mi)]],5))</f>
        <v>5</v>
      </c>
      <c r="K5736">
        <f>MROUND(US_Accidents_Dec20_updated[[#This Row],[Wind_Speed(mph)]],5)</f>
        <v>5</v>
      </c>
      <c r="L5736">
        <f>IF(US_Accidents_Dec20_updated[[#This Row],[Precipitation(in)]]&gt;0.1, 0.1, US_Accidents_Dec20_updated[[#This Row],[Precipitation(in)]])</f>
        <v>0</v>
      </c>
    </row>
    <row r="5737" spans="1:12" x14ac:dyDescent="0.25">
      <c r="A5737" t="str">
        <f>US_Accidents_Dec20_updated[[#This Row],[ID]]</f>
        <v>A-4229005</v>
      </c>
      <c r="B5737">
        <f>US_Accidents_Dec20_updated[[#This Row],[Start_Lat]]</f>
        <v>39.79795</v>
      </c>
      <c r="C5737">
        <f>US_Accidents_Dec20_updated[[#This Row],[Start_Lng]]</f>
        <v>-104.93088</v>
      </c>
      <c r="D5737">
        <f>US_Accidents_Dec20_updated[[#This Row],[Severity]]-1</f>
        <v>2</v>
      </c>
      <c r="E5737">
        <f>HOUR(US_Accidents_Dec20_updated[[#This Row],[Start_Time]])</f>
        <v>11</v>
      </c>
      <c r="F5737">
        <f>DAY(US_Accidents_Dec20_updated[[#This Row],[Start_Time]])</f>
        <v>1</v>
      </c>
      <c r="G5737">
        <f>MONTH(US_Accidents_Dec20_updated[[#This Row],[Start_Time]])</f>
        <v>8</v>
      </c>
      <c r="H5737" t="str">
        <f>US_Accidents_Dec20_updated[[#This Row],[Description]]</f>
        <v>At CO-35/Quebec St/Sand CR/Exit 4 - Accident.</v>
      </c>
      <c r="I5737" t="s">
        <v>50</v>
      </c>
      <c r="J5737">
        <f>IF(US_Accidents_Dec20_updated[[#This Row],[Visibility(mi)]]&gt;30, 30, MROUND(US_Accidents_Dec20_updated[[#This Row],[Visibility(mi)]],5))</f>
        <v>10</v>
      </c>
      <c r="K5737">
        <f>MROUND(US_Accidents_Dec20_updated[[#This Row],[Wind_Speed(mph)]],5)</f>
        <v>5</v>
      </c>
      <c r="L5737">
        <f>IF(US_Accidents_Dec20_updated[[#This Row],[Precipitation(in)]]&gt;0.1, 0.1, US_Accidents_Dec20_updated[[#This Row],[Precipitation(in)]])</f>
        <v>0</v>
      </c>
    </row>
    <row r="5738" spans="1:12" x14ac:dyDescent="0.25">
      <c r="A5738" t="str">
        <f>US_Accidents_Dec20_updated[[#This Row],[ID]]</f>
        <v>A-4229011</v>
      </c>
      <c r="B5738">
        <f>US_Accidents_Dec20_updated[[#This Row],[Start_Lat]]</f>
        <v>39.760379999999998</v>
      </c>
      <c r="C5738">
        <f>US_Accidents_Dec20_updated[[#This Row],[Start_Lng]]</f>
        <v>-105.00582</v>
      </c>
      <c r="D5738">
        <f>US_Accidents_Dec20_updated[[#This Row],[Severity]]-1</f>
        <v>2</v>
      </c>
      <c r="E5738">
        <f>HOUR(US_Accidents_Dec20_updated[[#This Row],[Start_Time]])</f>
        <v>13</v>
      </c>
      <c r="F5738">
        <f>DAY(US_Accidents_Dec20_updated[[#This Row],[Start_Time]])</f>
        <v>1</v>
      </c>
      <c r="G5738">
        <f>MONTH(US_Accidents_Dec20_updated[[#This Row],[Start_Time]])</f>
        <v>8</v>
      </c>
      <c r="H5738" t="str">
        <f>US_Accidents_Dec20_updated[[#This Row],[Description]]</f>
        <v>At 20th St/Exit 212 - Accident.</v>
      </c>
      <c r="I5738" t="s">
        <v>50</v>
      </c>
      <c r="J5738">
        <f>IF(US_Accidents_Dec20_updated[[#This Row],[Visibility(mi)]]&gt;30, 30, MROUND(US_Accidents_Dec20_updated[[#This Row],[Visibility(mi)]],5))</f>
        <v>10</v>
      </c>
      <c r="K5738">
        <f>MROUND(US_Accidents_Dec20_updated[[#This Row],[Wind_Speed(mph)]],5)</f>
        <v>15</v>
      </c>
      <c r="L5738">
        <f>IF(US_Accidents_Dec20_updated[[#This Row],[Precipitation(in)]]&gt;0.1, 0.1, US_Accidents_Dec20_updated[[#This Row],[Precipitation(in)]])</f>
        <v>0</v>
      </c>
    </row>
    <row r="5739" spans="1:12" x14ac:dyDescent="0.25">
      <c r="A5739" t="str">
        <f>US_Accidents_Dec20_updated[[#This Row],[ID]]</f>
        <v>A-4229013</v>
      </c>
      <c r="B5739">
        <f>US_Accidents_Dec20_updated[[#This Row],[Start_Lat]]</f>
        <v>40.302950000000003</v>
      </c>
      <c r="C5739">
        <f>US_Accidents_Dec20_updated[[#This Row],[Start_Lng]]</f>
        <v>-104.98044</v>
      </c>
      <c r="D5739">
        <f>US_Accidents_Dec20_updated[[#This Row],[Severity]]-1</f>
        <v>2</v>
      </c>
      <c r="E5739">
        <f>HOUR(US_Accidents_Dec20_updated[[#This Row],[Start_Time]])</f>
        <v>13</v>
      </c>
      <c r="F5739">
        <f>DAY(US_Accidents_Dec20_updated[[#This Row],[Start_Time]])</f>
        <v>1</v>
      </c>
      <c r="G5739">
        <f>MONTH(US_Accidents_Dec20_updated[[#This Row],[Start_Time]])</f>
        <v>8</v>
      </c>
      <c r="H5739" t="str">
        <f>US_Accidents_Dec20_updated[[#This Row],[Description]]</f>
        <v>At CO-56/Exit 250 - Accident.</v>
      </c>
      <c r="I5739" t="s">
        <v>50</v>
      </c>
      <c r="J5739">
        <f>IF(US_Accidents_Dec20_updated[[#This Row],[Visibility(mi)]]&gt;30, 30, MROUND(US_Accidents_Dec20_updated[[#This Row],[Visibility(mi)]],5))</f>
        <v>10</v>
      </c>
      <c r="K5739">
        <f>MROUND(US_Accidents_Dec20_updated[[#This Row],[Wind_Speed(mph)]],5)</f>
        <v>10</v>
      </c>
      <c r="L5739">
        <f>IF(US_Accidents_Dec20_updated[[#This Row],[Precipitation(in)]]&gt;0.1, 0.1, US_Accidents_Dec20_updated[[#This Row],[Precipitation(in)]])</f>
        <v>0</v>
      </c>
    </row>
    <row r="5740" spans="1:12" x14ac:dyDescent="0.25">
      <c r="A5740" t="str">
        <f>US_Accidents_Dec20_updated[[#This Row],[ID]]</f>
        <v>A-4229014</v>
      </c>
      <c r="B5740">
        <f>US_Accidents_Dec20_updated[[#This Row],[Start_Lat]]</f>
        <v>39.871679999999998</v>
      </c>
      <c r="C5740">
        <f>US_Accidents_Dec20_updated[[#This Row],[Start_Lng]]</f>
        <v>-104.9877</v>
      </c>
      <c r="D5740">
        <f>US_Accidents_Dec20_updated[[#This Row],[Severity]]-1</f>
        <v>2</v>
      </c>
      <c r="E5740">
        <f>HOUR(US_Accidents_Dec20_updated[[#This Row],[Start_Time]])</f>
        <v>14</v>
      </c>
      <c r="F5740">
        <f>DAY(US_Accidents_Dec20_updated[[#This Row],[Start_Time]])</f>
        <v>1</v>
      </c>
      <c r="G5740">
        <f>MONTH(US_Accidents_Dec20_updated[[#This Row],[Start_Time]])</f>
        <v>8</v>
      </c>
      <c r="H5740" t="str">
        <f>US_Accidents_Dec20_updated[[#This Row],[Description]]</f>
        <v>At Thornton Pky/Exit 220 - Accident.</v>
      </c>
      <c r="I5740" t="s">
        <v>50</v>
      </c>
      <c r="J5740">
        <f>IF(US_Accidents_Dec20_updated[[#This Row],[Visibility(mi)]]&gt;30, 30, MROUND(US_Accidents_Dec20_updated[[#This Row],[Visibility(mi)]],5))</f>
        <v>10</v>
      </c>
      <c r="K5740">
        <f>MROUND(US_Accidents_Dec20_updated[[#This Row],[Wind_Speed(mph)]],5)</f>
        <v>15</v>
      </c>
      <c r="L5740">
        <f>IF(US_Accidents_Dec20_updated[[#This Row],[Precipitation(in)]]&gt;0.1, 0.1, US_Accidents_Dec20_updated[[#This Row],[Precipitation(in)]])</f>
        <v>0</v>
      </c>
    </row>
    <row r="5741" spans="1:12" x14ac:dyDescent="0.25">
      <c r="A5741" t="str">
        <f>US_Accidents_Dec20_updated[[#This Row],[ID]]</f>
        <v>A-4229018</v>
      </c>
      <c r="B5741">
        <f>US_Accidents_Dec20_updated[[#This Row],[Start_Lat]]</f>
        <v>39.736640000000001</v>
      </c>
      <c r="C5741">
        <f>US_Accidents_Dec20_updated[[#This Row],[Start_Lng]]</f>
        <v>-105.01436</v>
      </c>
      <c r="D5741">
        <f>US_Accidents_Dec20_updated[[#This Row],[Severity]]-1</f>
        <v>2</v>
      </c>
      <c r="E5741">
        <f>HOUR(US_Accidents_Dec20_updated[[#This Row],[Start_Time]])</f>
        <v>15</v>
      </c>
      <c r="F5741">
        <f>DAY(US_Accidents_Dec20_updated[[#This Row],[Start_Time]])</f>
        <v>1</v>
      </c>
      <c r="G5741">
        <f>MONTH(US_Accidents_Dec20_updated[[#This Row],[Start_Time]])</f>
        <v>8</v>
      </c>
      <c r="H5741" t="str">
        <f>US_Accidents_Dec20_updated[[#This Row],[Description]]</f>
        <v>At Zuni St/Exit 209C - Accident.</v>
      </c>
      <c r="I5741" t="s">
        <v>50</v>
      </c>
      <c r="J5741">
        <f>IF(US_Accidents_Dec20_updated[[#This Row],[Visibility(mi)]]&gt;30, 30, MROUND(US_Accidents_Dec20_updated[[#This Row],[Visibility(mi)]],5))</f>
        <v>10</v>
      </c>
      <c r="K5741">
        <f>MROUND(US_Accidents_Dec20_updated[[#This Row],[Wind_Speed(mph)]],5)</f>
        <v>15</v>
      </c>
      <c r="L5741">
        <f>IF(US_Accidents_Dec20_updated[[#This Row],[Precipitation(in)]]&gt;0.1, 0.1, US_Accidents_Dec20_updated[[#This Row],[Precipitation(in)]])</f>
        <v>0</v>
      </c>
    </row>
    <row r="5742" spans="1:12" x14ac:dyDescent="0.25">
      <c r="A5742" t="str">
        <f>US_Accidents_Dec20_updated[[#This Row],[ID]]</f>
        <v>A-4229023</v>
      </c>
      <c r="B5742">
        <f>US_Accidents_Dec20_updated[[#This Row],[Start_Lat]]</f>
        <v>38.289268999999997</v>
      </c>
      <c r="C5742">
        <f>US_Accidents_Dec20_updated[[#This Row],[Start_Lng]]</f>
        <v>-104.60686</v>
      </c>
      <c r="D5742">
        <f>US_Accidents_Dec20_updated[[#This Row],[Severity]]-1</f>
        <v>1</v>
      </c>
      <c r="E5742">
        <f>HOUR(US_Accidents_Dec20_updated[[#This Row],[Start_Time]])</f>
        <v>16</v>
      </c>
      <c r="F5742">
        <f>DAY(US_Accidents_Dec20_updated[[#This Row],[Start_Time]])</f>
        <v>1</v>
      </c>
      <c r="G5742">
        <f>MONTH(US_Accidents_Dec20_updated[[#This Row],[Start_Time]])</f>
        <v>8</v>
      </c>
      <c r="H5742" t="str">
        <f>US_Accidents_Dec20_updated[[#This Row],[Description]]</f>
        <v>At US-50/Exit 100 - Accident.</v>
      </c>
      <c r="I5742" t="s">
        <v>50</v>
      </c>
      <c r="J5742">
        <f>IF(US_Accidents_Dec20_updated[[#This Row],[Visibility(mi)]]&gt;30, 30, MROUND(US_Accidents_Dec20_updated[[#This Row],[Visibility(mi)]],5))</f>
        <v>10</v>
      </c>
      <c r="K5742">
        <f>MROUND(US_Accidents_Dec20_updated[[#This Row],[Wind_Speed(mph)]],5)</f>
        <v>15</v>
      </c>
      <c r="L5742">
        <f>IF(US_Accidents_Dec20_updated[[#This Row],[Precipitation(in)]]&gt;0.1, 0.1, US_Accidents_Dec20_updated[[#This Row],[Precipitation(in)]])</f>
        <v>0</v>
      </c>
    </row>
    <row r="5743" spans="1:12" x14ac:dyDescent="0.25">
      <c r="A5743" t="str">
        <f>US_Accidents_Dec20_updated[[#This Row],[ID]]</f>
        <v>A-4229043</v>
      </c>
      <c r="B5743">
        <f>US_Accidents_Dec20_updated[[#This Row],[Start_Lat]]</f>
        <v>39.245238999999998</v>
      </c>
      <c r="C5743">
        <f>US_Accidents_Dec20_updated[[#This Row],[Start_Lng]]</f>
        <v>-104.880369</v>
      </c>
      <c r="D5743">
        <f>US_Accidents_Dec20_updated[[#This Row],[Severity]]-1</f>
        <v>2</v>
      </c>
      <c r="E5743">
        <f>HOUR(US_Accidents_Dec20_updated[[#This Row],[Start_Time]])</f>
        <v>19</v>
      </c>
      <c r="F5743">
        <f>DAY(US_Accidents_Dec20_updated[[#This Row],[Start_Time]])</f>
        <v>1</v>
      </c>
      <c r="G5743">
        <f>MONTH(US_Accidents_Dec20_updated[[#This Row],[Start_Time]])</f>
        <v>8</v>
      </c>
      <c r="H5743" t="str">
        <f>US_Accidents_Dec20_updated[[#This Row],[Description]]</f>
        <v>At Upper Lake Gulch Rd/Exit 172 - Accident.</v>
      </c>
      <c r="I5743" t="s">
        <v>50</v>
      </c>
      <c r="J5743">
        <f>IF(US_Accidents_Dec20_updated[[#This Row],[Visibility(mi)]]&gt;30, 30, MROUND(US_Accidents_Dec20_updated[[#This Row],[Visibility(mi)]],5))</f>
        <v>10</v>
      </c>
      <c r="K5743">
        <f>MROUND(US_Accidents_Dec20_updated[[#This Row],[Wind_Speed(mph)]],5)</f>
        <v>10</v>
      </c>
      <c r="L5743">
        <f>IF(US_Accidents_Dec20_updated[[#This Row],[Precipitation(in)]]&gt;0.1, 0.1, US_Accidents_Dec20_updated[[#This Row],[Precipitation(in)]])</f>
        <v>0.03</v>
      </c>
    </row>
    <row r="5744" spans="1:12" x14ac:dyDescent="0.25">
      <c r="A5744" t="str">
        <f>US_Accidents_Dec20_updated[[#This Row],[ID]]</f>
        <v>A-4229045</v>
      </c>
      <c r="B5744">
        <f>US_Accidents_Dec20_updated[[#This Row],[Start_Lat]]</f>
        <v>39.586570000000002</v>
      </c>
      <c r="C5744">
        <f>US_Accidents_Dec20_updated[[#This Row],[Start_Lng]]</f>
        <v>-107.196269</v>
      </c>
      <c r="D5744">
        <f>US_Accidents_Dec20_updated[[#This Row],[Severity]]-1</f>
        <v>3</v>
      </c>
      <c r="E5744">
        <f>HOUR(US_Accidents_Dec20_updated[[#This Row],[Start_Time]])</f>
        <v>22</v>
      </c>
      <c r="F5744">
        <f>DAY(US_Accidents_Dec20_updated[[#This Row],[Start_Time]])</f>
        <v>1</v>
      </c>
      <c r="G5744">
        <f>MONTH(US_Accidents_Dec20_updated[[#This Row],[Start_Time]])</f>
        <v>8</v>
      </c>
      <c r="H5744" t="str">
        <f>US_Accidents_Dec20_updated[[#This Row],[Description]]</f>
        <v>Closed between Exit 125 and Exit 129 - Road closed due to accident.</v>
      </c>
      <c r="I5744" t="s">
        <v>50</v>
      </c>
      <c r="J5744">
        <f>IF(US_Accidents_Dec20_updated[[#This Row],[Visibility(mi)]]&gt;30, 30, MROUND(US_Accidents_Dec20_updated[[#This Row],[Visibility(mi)]],5))</f>
        <v>10</v>
      </c>
      <c r="K5744">
        <f>MROUND(US_Accidents_Dec20_updated[[#This Row],[Wind_Speed(mph)]],5)</f>
        <v>5</v>
      </c>
      <c r="L5744">
        <f>IF(US_Accidents_Dec20_updated[[#This Row],[Precipitation(in)]]&gt;0.1, 0.1, US_Accidents_Dec20_updated[[#This Row],[Precipitation(in)]])</f>
        <v>0</v>
      </c>
    </row>
    <row r="5745" spans="1:12" x14ac:dyDescent="0.25">
      <c r="A5745" t="str">
        <f>US_Accidents_Dec20_updated[[#This Row],[ID]]</f>
        <v>A-4229574</v>
      </c>
      <c r="B5745">
        <f>US_Accidents_Dec20_updated[[#This Row],[Start_Lat]]</f>
        <v>38.513120999999998</v>
      </c>
      <c r="C5745">
        <f>US_Accidents_Dec20_updated[[#This Row],[Start_Lng]]</f>
        <v>-104.964232</v>
      </c>
      <c r="D5745">
        <f>US_Accidents_Dec20_updated[[#This Row],[Severity]]-1</f>
        <v>2</v>
      </c>
      <c r="E5745">
        <f>HOUR(US_Accidents_Dec20_updated[[#This Row],[Start_Time]])</f>
        <v>5</v>
      </c>
      <c r="F5745">
        <f>DAY(US_Accidents_Dec20_updated[[#This Row],[Start_Time]])</f>
        <v>2</v>
      </c>
      <c r="G5745">
        <f>MONTH(US_Accidents_Dec20_updated[[#This Row],[Start_Time]])</f>
        <v>8</v>
      </c>
      <c r="H5745" t="str">
        <f>US_Accidents_Dec20_updated[[#This Row],[Description]]</f>
        <v>At Barrett Rd - Accident.</v>
      </c>
      <c r="I5745" t="s">
        <v>50</v>
      </c>
      <c r="J5745">
        <f>IF(US_Accidents_Dec20_updated[[#This Row],[Visibility(mi)]]&gt;30, 30, MROUND(US_Accidents_Dec20_updated[[#This Row],[Visibility(mi)]],5))</f>
        <v>10</v>
      </c>
      <c r="K5745">
        <f>MROUND(US_Accidents_Dec20_updated[[#This Row],[Wind_Speed(mph)]],5)</f>
        <v>20</v>
      </c>
      <c r="L5745">
        <f>IF(US_Accidents_Dec20_updated[[#This Row],[Precipitation(in)]]&gt;0.1, 0.1, US_Accidents_Dec20_updated[[#This Row],[Precipitation(in)]])</f>
        <v>0</v>
      </c>
    </row>
    <row r="5746" spans="1:12" x14ac:dyDescent="0.25">
      <c r="A5746" t="str">
        <f>US_Accidents_Dec20_updated[[#This Row],[ID]]</f>
        <v>A-4229575</v>
      </c>
      <c r="B5746">
        <f>US_Accidents_Dec20_updated[[#This Row],[Start_Lat]]</f>
        <v>38.528582999999998</v>
      </c>
      <c r="C5746">
        <f>US_Accidents_Dec20_updated[[#This Row],[Start_Lng]]</f>
        <v>-104.965959</v>
      </c>
      <c r="D5746">
        <f>US_Accidents_Dec20_updated[[#This Row],[Severity]]-1</f>
        <v>2</v>
      </c>
      <c r="E5746">
        <f>HOUR(US_Accidents_Dec20_updated[[#This Row],[Start_Time]])</f>
        <v>5</v>
      </c>
      <c r="F5746">
        <f>DAY(US_Accidents_Dec20_updated[[#This Row],[Start_Time]])</f>
        <v>2</v>
      </c>
      <c r="G5746">
        <f>MONTH(US_Accidents_Dec20_updated[[#This Row],[Start_Time]])</f>
        <v>8</v>
      </c>
      <c r="H5746" t="str">
        <f>US_Accidents_Dec20_updated[[#This Row],[Description]]</f>
        <v>At Cr-f45 - Accident.</v>
      </c>
      <c r="I5746" t="s">
        <v>50</v>
      </c>
      <c r="J5746">
        <f>IF(US_Accidents_Dec20_updated[[#This Row],[Visibility(mi)]]&gt;30, 30, MROUND(US_Accidents_Dec20_updated[[#This Row],[Visibility(mi)]],5))</f>
        <v>10</v>
      </c>
      <c r="K5746">
        <f>MROUND(US_Accidents_Dec20_updated[[#This Row],[Wind_Speed(mph)]],5)</f>
        <v>20</v>
      </c>
      <c r="L5746">
        <f>IF(US_Accidents_Dec20_updated[[#This Row],[Precipitation(in)]]&gt;0.1, 0.1, US_Accidents_Dec20_updated[[#This Row],[Precipitation(in)]])</f>
        <v>0</v>
      </c>
    </row>
    <row r="5747" spans="1:12" x14ac:dyDescent="0.25">
      <c r="A5747" t="str">
        <f>US_Accidents_Dec20_updated[[#This Row],[ID]]</f>
        <v>A-4229579</v>
      </c>
      <c r="B5747">
        <f>US_Accidents_Dec20_updated[[#This Row],[Start_Lat]]</f>
        <v>39.775010000000002</v>
      </c>
      <c r="C5747">
        <f>US_Accidents_Dec20_updated[[#This Row],[Start_Lng]]</f>
        <v>-104.856584</v>
      </c>
      <c r="D5747">
        <f>US_Accidents_Dec20_updated[[#This Row],[Severity]]-1</f>
        <v>2</v>
      </c>
      <c r="E5747">
        <f>HOUR(US_Accidents_Dec20_updated[[#This Row],[Start_Time]])</f>
        <v>7</v>
      </c>
      <c r="F5747">
        <f>DAY(US_Accidents_Dec20_updated[[#This Row],[Start_Time]])</f>
        <v>2</v>
      </c>
      <c r="G5747">
        <f>MONTH(US_Accidents_Dec20_updated[[#This Row],[Start_Time]])</f>
        <v>8</v>
      </c>
      <c r="H5747" t="str">
        <f>US_Accidents_Dec20_updated[[#This Row],[Description]]</f>
        <v>At Havana Street/Exit 280 - Accident.</v>
      </c>
      <c r="I5747" t="s">
        <v>50</v>
      </c>
      <c r="J5747">
        <f>IF(US_Accidents_Dec20_updated[[#This Row],[Visibility(mi)]]&gt;30, 30, MROUND(US_Accidents_Dec20_updated[[#This Row],[Visibility(mi)]],5))</f>
        <v>5</v>
      </c>
      <c r="K5747">
        <f>MROUND(US_Accidents_Dec20_updated[[#This Row],[Wind_Speed(mph)]],5)</f>
        <v>5</v>
      </c>
      <c r="L5747">
        <f>IF(US_Accidents_Dec20_updated[[#This Row],[Precipitation(in)]]&gt;0.1, 0.1, US_Accidents_Dec20_updated[[#This Row],[Precipitation(in)]])</f>
        <v>0</v>
      </c>
    </row>
    <row r="5748" spans="1:12" x14ac:dyDescent="0.25">
      <c r="A5748" t="str">
        <f>US_Accidents_Dec20_updated[[#This Row],[ID]]</f>
        <v>A-4229580</v>
      </c>
      <c r="B5748">
        <f>US_Accidents_Dec20_updated[[#This Row],[Start_Lat]]</f>
        <v>39.784320000000001</v>
      </c>
      <c r="C5748">
        <f>US_Accidents_Dec20_updated[[#This Row],[Start_Lng]]</f>
        <v>-105.11509</v>
      </c>
      <c r="D5748">
        <f>US_Accidents_Dec20_updated[[#This Row],[Severity]]-1</f>
        <v>2</v>
      </c>
      <c r="E5748">
        <f>HOUR(US_Accidents_Dec20_updated[[#This Row],[Start_Time]])</f>
        <v>7</v>
      </c>
      <c r="F5748">
        <f>DAY(US_Accidents_Dec20_updated[[#This Row],[Start_Time]])</f>
        <v>2</v>
      </c>
      <c r="G5748">
        <f>MONTH(US_Accidents_Dec20_updated[[#This Row],[Start_Time]])</f>
        <v>8</v>
      </c>
      <c r="H5748" t="str">
        <f>US_Accidents_Dec20_updated[[#This Row],[Description]]</f>
        <v>At CO-72/44th Ave/Ward Rd/Exit 266 - Accident.</v>
      </c>
      <c r="I5748" t="s">
        <v>50</v>
      </c>
      <c r="J5748">
        <f>IF(US_Accidents_Dec20_updated[[#This Row],[Visibility(mi)]]&gt;30, 30, MROUND(US_Accidents_Dec20_updated[[#This Row],[Visibility(mi)]],5))</f>
        <v>5</v>
      </c>
      <c r="K5748">
        <f>MROUND(US_Accidents_Dec20_updated[[#This Row],[Wind_Speed(mph)]],5)</f>
        <v>5</v>
      </c>
      <c r="L5748">
        <f>IF(US_Accidents_Dec20_updated[[#This Row],[Precipitation(in)]]&gt;0.1, 0.1, US_Accidents_Dec20_updated[[#This Row],[Precipitation(in)]])</f>
        <v>0</v>
      </c>
    </row>
    <row r="5749" spans="1:12" x14ac:dyDescent="0.25">
      <c r="A5749" t="str">
        <f>US_Accidents_Dec20_updated[[#This Row],[ID]]</f>
        <v>A-4229583</v>
      </c>
      <c r="B5749">
        <f>US_Accidents_Dec20_updated[[#This Row],[Start_Lat]]</f>
        <v>39.725700000000003</v>
      </c>
      <c r="C5749">
        <f>US_Accidents_Dec20_updated[[#This Row],[Start_Lng]]</f>
        <v>-105.03941</v>
      </c>
      <c r="D5749">
        <f>US_Accidents_Dec20_updated[[#This Row],[Severity]]-1</f>
        <v>2</v>
      </c>
      <c r="E5749">
        <f>HOUR(US_Accidents_Dec20_updated[[#This Row],[Start_Time]])</f>
        <v>9</v>
      </c>
      <c r="F5749">
        <f>DAY(US_Accidents_Dec20_updated[[#This Row],[Start_Time]])</f>
        <v>2</v>
      </c>
      <c r="G5749">
        <f>MONTH(US_Accidents_Dec20_updated[[#This Row],[Start_Time]])</f>
        <v>8</v>
      </c>
      <c r="H5749" t="str">
        <f>US_Accidents_Dec20_updated[[#This Row],[Description]]</f>
        <v>At CO-95/Sheridan Blvd - Accident.</v>
      </c>
      <c r="I5749" t="s">
        <v>50</v>
      </c>
      <c r="J5749">
        <f>IF(US_Accidents_Dec20_updated[[#This Row],[Visibility(mi)]]&gt;30, 30, MROUND(US_Accidents_Dec20_updated[[#This Row],[Visibility(mi)]],5))</f>
        <v>25</v>
      </c>
      <c r="K5749">
        <f>MROUND(US_Accidents_Dec20_updated[[#This Row],[Wind_Speed(mph)]],5)</f>
        <v>0</v>
      </c>
      <c r="L5749">
        <f>IF(US_Accidents_Dec20_updated[[#This Row],[Precipitation(in)]]&gt;0.1, 0.1, US_Accidents_Dec20_updated[[#This Row],[Precipitation(in)]])</f>
        <v>0</v>
      </c>
    </row>
    <row r="5750" spans="1:12" x14ac:dyDescent="0.25">
      <c r="A5750" t="str">
        <f>US_Accidents_Dec20_updated[[#This Row],[ID]]</f>
        <v>A-4229590</v>
      </c>
      <c r="B5750">
        <f>US_Accidents_Dec20_updated[[#This Row],[Start_Lat]]</f>
        <v>39.629835</v>
      </c>
      <c r="C5750">
        <f>US_Accidents_Dec20_updated[[#This Row],[Start_Lng]]</f>
        <v>-104.905182</v>
      </c>
      <c r="D5750">
        <f>US_Accidents_Dec20_updated[[#This Row],[Severity]]-1</f>
        <v>2</v>
      </c>
      <c r="E5750">
        <f>HOUR(US_Accidents_Dec20_updated[[#This Row],[Start_Time]])</f>
        <v>11</v>
      </c>
      <c r="F5750">
        <f>DAY(US_Accidents_Dec20_updated[[#This Row],[Start_Time]])</f>
        <v>2</v>
      </c>
      <c r="G5750">
        <f>MONTH(US_Accidents_Dec20_updated[[#This Row],[Start_Time]])</f>
        <v>8</v>
      </c>
      <c r="H5750" t="str">
        <f>US_Accidents_Dec20_updated[[#This Row],[Description]]</f>
        <v>At I-225 - Accident.</v>
      </c>
      <c r="I5750" t="s">
        <v>50</v>
      </c>
      <c r="J5750">
        <f>IF(US_Accidents_Dec20_updated[[#This Row],[Visibility(mi)]]&gt;30, 30, MROUND(US_Accidents_Dec20_updated[[#This Row],[Visibility(mi)]],5))</f>
        <v>10</v>
      </c>
      <c r="K5750">
        <f>MROUND(US_Accidents_Dec20_updated[[#This Row],[Wind_Speed(mph)]],5)</f>
        <v>5</v>
      </c>
      <c r="L5750">
        <f>IF(US_Accidents_Dec20_updated[[#This Row],[Precipitation(in)]]&gt;0.1, 0.1, US_Accidents_Dec20_updated[[#This Row],[Precipitation(in)]])</f>
        <v>0</v>
      </c>
    </row>
    <row r="5751" spans="1:12" x14ac:dyDescent="0.25">
      <c r="A5751" t="str">
        <f>US_Accidents_Dec20_updated[[#This Row],[ID]]</f>
        <v>A-4229598</v>
      </c>
      <c r="B5751">
        <f>US_Accidents_Dec20_updated[[#This Row],[Start_Lat]]</f>
        <v>39.952330000000003</v>
      </c>
      <c r="C5751">
        <f>US_Accidents_Dec20_updated[[#This Row],[Start_Lng]]</f>
        <v>-104.98792</v>
      </c>
      <c r="D5751">
        <f>US_Accidents_Dec20_updated[[#This Row],[Severity]]-1</f>
        <v>2</v>
      </c>
      <c r="E5751">
        <f>HOUR(US_Accidents_Dec20_updated[[#This Row],[Start_Time]])</f>
        <v>11</v>
      </c>
      <c r="F5751">
        <f>DAY(US_Accidents_Dec20_updated[[#This Row],[Start_Time]])</f>
        <v>2</v>
      </c>
      <c r="G5751">
        <f>MONTH(US_Accidents_Dec20_updated[[#This Row],[Start_Time]])</f>
        <v>8</v>
      </c>
      <c r="H5751" t="str">
        <f>US_Accidents_Dec20_updated[[#This Row],[Description]]</f>
        <v>At E 144th Ave/Exit 226 - Accident.</v>
      </c>
      <c r="I5751" t="s">
        <v>9695</v>
      </c>
      <c r="J5751">
        <f>IF(US_Accidents_Dec20_updated[[#This Row],[Visibility(mi)]]&gt;30, 30, MROUND(US_Accidents_Dec20_updated[[#This Row],[Visibility(mi)]],5))</f>
        <v>0</v>
      </c>
      <c r="K5751">
        <f>MROUND(US_Accidents_Dec20_updated[[#This Row],[Wind_Speed(mph)]],5)</f>
        <v>0</v>
      </c>
      <c r="L5751">
        <f>IF(US_Accidents_Dec20_updated[[#This Row],[Precipitation(in)]]&gt;0.1, 0.1, US_Accidents_Dec20_updated[[#This Row],[Precipitation(in)]])</f>
        <v>0</v>
      </c>
    </row>
    <row r="5752" spans="1:12" x14ac:dyDescent="0.25">
      <c r="A5752" t="str">
        <f>US_Accidents_Dec20_updated[[#This Row],[ID]]</f>
        <v>A-4229600</v>
      </c>
      <c r="B5752">
        <f>US_Accidents_Dec20_updated[[#This Row],[Start_Lat]]</f>
        <v>40.11692</v>
      </c>
      <c r="C5752">
        <f>US_Accidents_Dec20_updated[[#This Row],[Start_Lng]]</f>
        <v>-104.980209</v>
      </c>
      <c r="D5752">
        <f>US_Accidents_Dec20_updated[[#This Row],[Severity]]-1</f>
        <v>2</v>
      </c>
      <c r="E5752">
        <f>HOUR(US_Accidents_Dec20_updated[[#This Row],[Start_Time]])</f>
        <v>13</v>
      </c>
      <c r="F5752">
        <f>DAY(US_Accidents_Dec20_updated[[#This Row],[Start_Time]])</f>
        <v>2</v>
      </c>
      <c r="G5752">
        <f>MONTH(US_Accidents_Dec20_updated[[#This Row],[Start_Time]])</f>
        <v>8</v>
      </c>
      <c r="H5752" t="str">
        <f>US_Accidents_Dec20_updated[[#This Row],[Description]]</f>
        <v>At CO-52/Exit 235 - Accident.</v>
      </c>
      <c r="I5752" t="s">
        <v>50</v>
      </c>
      <c r="J5752">
        <f>IF(US_Accidents_Dec20_updated[[#This Row],[Visibility(mi)]]&gt;30, 30, MROUND(US_Accidents_Dec20_updated[[#This Row],[Visibility(mi)]],5))</f>
        <v>5</v>
      </c>
      <c r="K5752">
        <f>MROUND(US_Accidents_Dec20_updated[[#This Row],[Wind_Speed(mph)]],5)</f>
        <v>5</v>
      </c>
      <c r="L5752">
        <f>IF(US_Accidents_Dec20_updated[[#This Row],[Precipitation(in)]]&gt;0.1, 0.1, US_Accidents_Dec20_updated[[#This Row],[Precipitation(in)]])</f>
        <v>0</v>
      </c>
    </row>
    <row r="5753" spans="1:12" x14ac:dyDescent="0.25">
      <c r="A5753" t="str">
        <f>US_Accidents_Dec20_updated[[#This Row],[ID]]</f>
        <v>A-4229601</v>
      </c>
      <c r="B5753">
        <f>US_Accidents_Dec20_updated[[#This Row],[Start_Lat]]</f>
        <v>39.78566</v>
      </c>
      <c r="C5753">
        <f>US_Accidents_Dec20_updated[[#This Row],[Start_Lng]]</f>
        <v>-105.08320000000001</v>
      </c>
      <c r="D5753">
        <f>US_Accidents_Dec20_updated[[#This Row],[Severity]]-1</f>
        <v>2</v>
      </c>
      <c r="E5753">
        <f>HOUR(US_Accidents_Dec20_updated[[#This Row],[Start_Time]])</f>
        <v>13</v>
      </c>
      <c r="F5753">
        <f>DAY(US_Accidents_Dec20_updated[[#This Row],[Start_Time]])</f>
        <v>2</v>
      </c>
      <c r="G5753">
        <f>MONTH(US_Accidents_Dec20_updated[[#This Row],[Start_Time]])</f>
        <v>8</v>
      </c>
      <c r="H5753" t="str">
        <f>US_Accidents_Dec20_updated[[#This Row],[Description]]</f>
        <v>At CO-121/Wadsworth Blvd/Exit 269 - Accident.</v>
      </c>
      <c r="I5753" t="s">
        <v>50</v>
      </c>
      <c r="J5753">
        <f>IF(US_Accidents_Dec20_updated[[#This Row],[Visibility(mi)]]&gt;30, 30, MROUND(US_Accidents_Dec20_updated[[#This Row],[Visibility(mi)]],5))</f>
        <v>10</v>
      </c>
      <c r="K5753">
        <f>MROUND(US_Accidents_Dec20_updated[[#This Row],[Wind_Speed(mph)]],5)</f>
        <v>5</v>
      </c>
      <c r="L5753">
        <f>IF(US_Accidents_Dec20_updated[[#This Row],[Precipitation(in)]]&gt;0.1, 0.1, US_Accidents_Dec20_updated[[#This Row],[Precipitation(in)]])</f>
        <v>0</v>
      </c>
    </row>
    <row r="5754" spans="1:12" x14ac:dyDescent="0.25">
      <c r="A5754" t="str">
        <f>US_Accidents_Dec20_updated[[#This Row],[ID]]</f>
        <v>A-4229604</v>
      </c>
      <c r="B5754">
        <f>US_Accidents_Dec20_updated[[#This Row],[Start_Lat]]</f>
        <v>40.199539999999999</v>
      </c>
      <c r="C5754">
        <f>US_Accidents_Dec20_updated[[#This Row],[Start_Lng]]</f>
        <v>-104.97993</v>
      </c>
      <c r="D5754">
        <f>US_Accidents_Dec20_updated[[#This Row],[Severity]]-1</f>
        <v>2</v>
      </c>
      <c r="E5754">
        <f>HOUR(US_Accidents_Dec20_updated[[#This Row],[Start_Time]])</f>
        <v>13</v>
      </c>
      <c r="F5754">
        <f>DAY(US_Accidents_Dec20_updated[[#This Row],[Start_Time]])</f>
        <v>2</v>
      </c>
      <c r="G5754">
        <f>MONTH(US_Accidents_Dec20_updated[[#This Row],[Start_Time]])</f>
        <v>8</v>
      </c>
      <c r="H5754" t="str">
        <f>US_Accidents_Dec20_updated[[#This Row],[Description]]</f>
        <v>At CO-66/Exit 243 - Accident.</v>
      </c>
      <c r="I5754" t="s">
        <v>50</v>
      </c>
      <c r="J5754">
        <f>IF(US_Accidents_Dec20_updated[[#This Row],[Visibility(mi)]]&gt;30, 30, MROUND(US_Accidents_Dec20_updated[[#This Row],[Visibility(mi)]],5))</f>
        <v>10</v>
      </c>
      <c r="K5754">
        <f>MROUND(US_Accidents_Dec20_updated[[#This Row],[Wind_Speed(mph)]],5)</f>
        <v>5</v>
      </c>
      <c r="L5754">
        <f>IF(US_Accidents_Dec20_updated[[#This Row],[Precipitation(in)]]&gt;0.1, 0.1, US_Accidents_Dec20_updated[[#This Row],[Precipitation(in)]])</f>
        <v>0</v>
      </c>
    </row>
    <row r="5755" spans="1:12" x14ac:dyDescent="0.25">
      <c r="A5755" t="str">
        <f>US_Accidents_Dec20_updated[[#This Row],[ID]]</f>
        <v>A-4229605</v>
      </c>
      <c r="B5755">
        <f>US_Accidents_Dec20_updated[[#This Row],[Start_Lat]]</f>
        <v>39.16516</v>
      </c>
      <c r="C5755">
        <f>US_Accidents_Dec20_updated[[#This Row],[Start_Lng]]</f>
        <v>-104.85307400000001</v>
      </c>
      <c r="D5755">
        <f>US_Accidents_Dec20_updated[[#This Row],[Severity]]-1</f>
        <v>2</v>
      </c>
      <c r="E5755">
        <f>HOUR(US_Accidents_Dec20_updated[[#This Row],[Start_Time]])</f>
        <v>14</v>
      </c>
      <c r="F5755">
        <f>DAY(US_Accidents_Dec20_updated[[#This Row],[Start_Time]])</f>
        <v>2</v>
      </c>
      <c r="G5755">
        <f>MONTH(US_Accidents_Dec20_updated[[#This Row],[Start_Time]])</f>
        <v>8</v>
      </c>
      <c r="H5755" t="str">
        <f>US_Accidents_Dec20_updated[[#This Row],[Description]]</f>
        <v>At Greenland Rd/Exit 167 - Accident.</v>
      </c>
      <c r="I5755" t="s">
        <v>50</v>
      </c>
      <c r="J5755">
        <f>IF(US_Accidents_Dec20_updated[[#This Row],[Visibility(mi)]]&gt;30, 30, MROUND(US_Accidents_Dec20_updated[[#This Row],[Visibility(mi)]],5))</f>
        <v>10</v>
      </c>
      <c r="K5755">
        <f>MROUND(US_Accidents_Dec20_updated[[#This Row],[Wind_Speed(mph)]],5)</f>
        <v>10</v>
      </c>
      <c r="L5755">
        <f>IF(US_Accidents_Dec20_updated[[#This Row],[Precipitation(in)]]&gt;0.1, 0.1, US_Accidents_Dec20_updated[[#This Row],[Precipitation(in)]])</f>
        <v>0</v>
      </c>
    </row>
    <row r="5756" spans="1:12" x14ac:dyDescent="0.25">
      <c r="A5756" t="str">
        <f>US_Accidents_Dec20_updated[[#This Row],[ID]]</f>
        <v>A-4229606</v>
      </c>
      <c r="B5756">
        <f>US_Accidents_Dec20_updated[[#This Row],[Start_Lat]]</f>
        <v>39.094347999999997</v>
      </c>
      <c r="C5756">
        <f>US_Accidents_Dec20_updated[[#This Row],[Start_Lng]]</f>
        <v>-104.863039</v>
      </c>
      <c r="D5756">
        <f>US_Accidents_Dec20_updated[[#This Row],[Severity]]-1</f>
        <v>2</v>
      </c>
      <c r="E5756">
        <f>HOUR(US_Accidents_Dec20_updated[[#This Row],[Start_Time]])</f>
        <v>16</v>
      </c>
      <c r="F5756">
        <f>DAY(US_Accidents_Dec20_updated[[#This Row],[Start_Time]])</f>
        <v>2</v>
      </c>
      <c r="G5756">
        <f>MONTH(US_Accidents_Dec20_updated[[#This Row],[Start_Time]])</f>
        <v>8</v>
      </c>
      <c r="H5756" t="str">
        <f>US_Accidents_Dec20_updated[[#This Row],[Description]]</f>
        <v>At County Line Rd/Exit 163 - Accident.</v>
      </c>
      <c r="I5756" t="s">
        <v>50</v>
      </c>
      <c r="J5756">
        <f>IF(US_Accidents_Dec20_updated[[#This Row],[Visibility(mi)]]&gt;30, 30, MROUND(US_Accidents_Dec20_updated[[#This Row],[Visibility(mi)]],5))</f>
        <v>10</v>
      </c>
      <c r="K5756">
        <f>MROUND(US_Accidents_Dec20_updated[[#This Row],[Wind_Speed(mph)]],5)</f>
        <v>5</v>
      </c>
      <c r="L5756">
        <f>IF(US_Accidents_Dec20_updated[[#This Row],[Precipitation(in)]]&gt;0.1, 0.1, US_Accidents_Dec20_updated[[#This Row],[Precipitation(in)]])</f>
        <v>0</v>
      </c>
    </row>
    <row r="5757" spans="1:12" x14ac:dyDescent="0.25">
      <c r="A5757" t="str">
        <f>US_Accidents_Dec20_updated[[#This Row],[ID]]</f>
        <v>A-4229612</v>
      </c>
      <c r="B5757">
        <f>US_Accidents_Dec20_updated[[#This Row],[Start_Lat]]</f>
        <v>39.975715000000001</v>
      </c>
      <c r="C5757">
        <f>US_Accidents_Dec20_updated[[#This Row],[Start_Lng]]</f>
        <v>-104.98802999999999</v>
      </c>
      <c r="D5757">
        <f>US_Accidents_Dec20_updated[[#This Row],[Severity]]-1</f>
        <v>2</v>
      </c>
      <c r="E5757">
        <f>HOUR(US_Accidents_Dec20_updated[[#This Row],[Start_Time]])</f>
        <v>15</v>
      </c>
      <c r="F5757">
        <f>DAY(US_Accidents_Dec20_updated[[#This Row],[Start_Time]])</f>
        <v>2</v>
      </c>
      <c r="G5757">
        <f>MONTH(US_Accidents_Dec20_updated[[#This Row],[Start_Time]])</f>
        <v>8</v>
      </c>
      <c r="H5757" t="str">
        <f>US_Accidents_Dec20_updated[[#This Row],[Description]]</f>
        <v>At E-470/Northwest Pky - Accident.</v>
      </c>
      <c r="I5757" t="s">
        <v>9695</v>
      </c>
      <c r="J5757">
        <f>IF(US_Accidents_Dec20_updated[[#This Row],[Visibility(mi)]]&gt;30, 30, MROUND(US_Accidents_Dec20_updated[[#This Row],[Visibility(mi)]],5))</f>
        <v>0</v>
      </c>
      <c r="K5757">
        <f>MROUND(US_Accidents_Dec20_updated[[#This Row],[Wind_Speed(mph)]],5)</f>
        <v>0</v>
      </c>
      <c r="L5757">
        <f>IF(US_Accidents_Dec20_updated[[#This Row],[Precipitation(in)]]&gt;0.1, 0.1, US_Accidents_Dec20_updated[[#This Row],[Precipitation(in)]])</f>
        <v>0</v>
      </c>
    </row>
    <row r="5758" spans="1:12" x14ac:dyDescent="0.25">
      <c r="A5758" t="str">
        <f>US_Accidents_Dec20_updated[[#This Row],[ID]]</f>
        <v>A-4229626</v>
      </c>
      <c r="B5758">
        <f>US_Accidents_Dec20_updated[[#This Row],[Start_Lat]]</f>
        <v>39.919139999999999</v>
      </c>
      <c r="C5758">
        <f>US_Accidents_Dec20_updated[[#This Row],[Start_Lng]]</f>
        <v>-104.98779999999999</v>
      </c>
      <c r="D5758">
        <f>US_Accidents_Dec20_updated[[#This Row],[Severity]]-1</f>
        <v>2</v>
      </c>
      <c r="E5758">
        <f>HOUR(US_Accidents_Dec20_updated[[#This Row],[Start_Time]])</f>
        <v>17</v>
      </c>
      <c r="F5758">
        <f>DAY(US_Accidents_Dec20_updated[[#This Row],[Start_Time]])</f>
        <v>2</v>
      </c>
      <c r="G5758">
        <f>MONTH(US_Accidents_Dec20_updated[[#This Row],[Start_Time]])</f>
        <v>8</v>
      </c>
      <c r="H5758" t="str">
        <f>US_Accidents_Dec20_updated[[#This Row],[Description]]</f>
        <v>At 136th Ave - Accident.</v>
      </c>
      <c r="I5758" t="s">
        <v>9695</v>
      </c>
      <c r="J5758">
        <f>IF(US_Accidents_Dec20_updated[[#This Row],[Visibility(mi)]]&gt;30, 30, MROUND(US_Accidents_Dec20_updated[[#This Row],[Visibility(mi)]],5))</f>
        <v>0</v>
      </c>
      <c r="K5758">
        <f>MROUND(US_Accidents_Dec20_updated[[#This Row],[Wind_Speed(mph)]],5)</f>
        <v>0</v>
      </c>
      <c r="L5758">
        <f>IF(US_Accidents_Dec20_updated[[#This Row],[Precipitation(in)]]&gt;0.1, 0.1, US_Accidents_Dec20_updated[[#This Row],[Precipitation(in)]])</f>
        <v>0</v>
      </c>
    </row>
    <row r="5759" spans="1:12" x14ac:dyDescent="0.25">
      <c r="A5759" t="str">
        <f>US_Accidents_Dec20_updated[[#This Row],[ID]]</f>
        <v>A-4229630</v>
      </c>
      <c r="B5759">
        <f>US_Accidents_Dec20_updated[[#This Row],[Start_Lat]]</f>
        <v>39.757392000000003</v>
      </c>
      <c r="C5759">
        <f>US_Accidents_Dec20_updated[[#This Row],[Start_Lng]]</f>
        <v>-105.56633600000001</v>
      </c>
      <c r="D5759">
        <f>US_Accidents_Dec20_updated[[#This Row],[Severity]]-1</f>
        <v>2</v>
      </c>
      <c r="E5759">
        <f>HOUR(US_Accidents_Dec20_updated[[#This Row],[Start_Time]])</f>
        <v>17</v>
      </c>
      <c r="F5759">
        <f>DAY(US_Accidents_Dec20_updated[[#This Row],[Start_Time]])</f>
        <v>2</v>
      </c>
      <c r="G5759">
        <f>MONTH(US_Accidents_Dec20_updated[[#This Row],[Start_Time]])</f>
        <v>8</v>
      </c>
      <c r="H5759" t="str">
        <f>US_Accidents_Dec20_updated[[#This Row],[Description]]</f>
        <v>At CR-308/Exit 235 - Accident.</v>
      </c>
      <c r="I5759" t="s">
        <v>50</v>
      </c>
      <c r="J5759">
        <f>IF(US_Accidents_Dec20_updated[[#This Row],[Visibility(mi)]]&gt;30, 30, MROUND(US_Accidents_Dec20_updated[[#This Row],[Visibility(mi)]],5))</f>
        <v>10</v>
      </c>
      <c r="K5759">
        <f>MROUND(US_Accidents_Dec20_updated[[#This Row],[Wind_Speed(mph)]],5)</f>
        <v>15</v>
      </c>
      <c r="L5759">
        <f>IF(US_Accidents_Dec20_updated[[#This Row],[Precipitation(in)]]&gt;0.1, 0.1, US_Accidents_Dec20_updated[[#This Row],[Precipitation(in)]])</f>
        <v>0</v>
      </c>
    </row>
    <row r="5760" spans="1:12" x14ac:dyDescent="0.25">
      <c r="A5760" t="str">
        <f>US_Accidents_Dec20_updated[[#This Row],[ID]]</f>
        <v>A-4229633</v>
      </c>
      <c r="B5760">
        <f>US_Accidents_Dec20_updated[[#This Row],[Start_Lat]]</f>
        <v>38.088479999999997</v>
      </c>
      <c r="C5760">
        <f>US_Accidents_Dec20_updated[[#This Row],[Start_Lng]]</f>
        <v>-102.61364</v>
      </c>
      <c r="D5760">
        <f>US_Accidents_Dec20_updated[[#This Row],[Severity]]-1</f>
        <v>3</v>
      </c>
      <c r="E5760">
        <f>HOUR(US_Accidents_Dec20_updated[[#This Row],[Start_Time]])</f>
        <v>20</v>
      </c>
      <c r="F5760">
        <f>DAY(US_Accidents_Dec20_updated[[#This Row],[Start_Time]])</f>
        <v>2</v>
      </c>
      <c r="G5760">
        <f>MONTH(US_Accidents_Dec20_updated[[#This Row],[Start_Time]])</f>
        <v>8</v>
      </c>
      <c r="H5760" t="str">
        <f>US_Accidents_Dec20_updated[[#This Row],[Description]]</f>
        <v>Closed at Mill St - Road closed due to accident.</v>
      </c>
      <c r="I5760" t="s">
        <v>50</v>
      </c>
      <c r="J5760">
        <f>IF(US_Accidents_Dec20_updated[[#This Row],[Visibility(mi)]]&gt;30, 30, MROUND(US_Accidents_Dec20_updated[[#This Row],[Visibility(mi)]],5))</f>
        <v>10</v>
      </c>
      <c r="K5760">
        <f>MROUND(US_Accidents_Dec20_updated[[#This Row],[Wind_Speed(mph)]],5)</f>
        <v>5</v>
      </c>
      <c r="L5760">
        <f>IF(US_Accidents_Dec20_updated[[#This Row],[Precipitation(in)]]&gt;0.1, 0.1, US_Accidents_Dec20_updated[[#This Row],[Precipitation(in)]])</f>
        <v>0</v>
      </c>
    </row>
    <row r="5761" spans="1:12" x14ac:dyDescent="0.25">
      <c r="A5761" t="str">
        <f>US_Accidents_Dec20_updated[[#This Row],[ID]]</f>
        <v>A-4229638</v>
      </c>
      <c r="B5761">
        <f>US_Accidents_Dec20_updated[[#This Row],[Start_Lat]]</f>
        <v>39.124963000000001</v>
      </c>
      <c r="C5761">
        <f>US_Accidents_Dec20_updated[[#This Row],[Start_Lng]]</f>
        <v>-104.86476999999999</v>
      </c>
      <c r="D5761">
        <f>US_Accidents_Dec20_updated[[#This Row],[Severity]]-1</f>
        <v>2</v>
      </c>
      <c r="E5761">
        <f>HOUR(US_Accidents_Dec20_updated[[#This Row],[Start_Time]])</f>
        <v>20</v>
      </c>
      <c r="F5761">
        <f>DAY(US_Accidents_Dec20_updated[[#This Row],[Start_Time]])</f>
        <v>2</v>
      </c>
      <c r="G5761">
        <f>MONTH(US_Accidents_Dec20_updated[[#This Row],[Start_Time]])</f>
        <v>8</v>
      </c>
      <c r="H5761" t="str">
        <f>US_Accidents_Dec20_updated[[#This Row],[Description]]</f>
        <v>At CO-105/Exit 161 - Accident.</v>
      </c>
      <c r="I5761" t="s">
        <v>50</v>
      </c>
      <c r="J5761">
        <f>IF(US_Accidents_Dec20_updated[[#This Row],[Visibility(mi)]]&gt;30, 30, MROUND(US_Accidents_Dec20_updated[[#This Row],[Visibility(mi)]],5))</f>
        <v>10</v>
      </c>
      <c r="K5761">
        <f>MROUND(US_Accidents_Dec20_updated[[#This Row],[Wind_Speed(mph)]],5)</f>
        <v>5</v>
      </c>
      <c r="L5761">
        <f>IF(US_Accidents_Dec20_updated[[#This Row],[Precipitation(in)]]&gt;0.1, 0.1, US_Accidents_Dec20_updated[[#This Row],[Precipitation(in)]])</f>
        <v>0</v>
      </c>
    </row>
    <row r="5762" spans="1:12" x14ac:dyDescent="0.25">
      <c r="A5762" t="str">
        <f>US_Accidents_Dec20_updated[[#This Row],[ID]]</f>
        <v>A-4229964</v>
      </c>
      <c r="B5762">
        <f>US_Accidents_Dec20_updated[[#This Row],[Start_Lat]]</f>
        <v>39.824460999999999</v>
      </c>
      <c r="C5762">
        <f>US_Accidents_Dec20_updated[[#This Row],[Start_Lng]]</f>
        <v>-104.965081</v>
      </c>
      <c r="D5762">
        <f>US_Accidents_Dec20_updated[[#This Row],[Severity]]-1</f>
        <v>2</v>
      </c>
      <c r="E5762">
        <f>HOUR(US_Accidents_Dec20_updated[[#This Row],[Start_Time]])</f>
        <v>9</v>
      </c>
      <c r="F5762">
        <f>DAY(US_Accidents_Dec20_updated[[#This Row],[Start_Time]])</f>
        <v>3</v>
      </c>
      <c r="G5762">
        <f>MONTH(US_Accidents_Dec20_updated[[#This Row],[Start_Time]])</f>
        <v>8</v>
      </c>
      <c r="H5762" t="str">
        <f>US_Accidents_Dec20_updated[[#This Row],[Description]]</f>
        <v>At I-76/Exit 1 - Accident.</v>
      </c>
      <c r="I5762" t="s">
        <v>50</v>
      </c>
      <c r="J5762">
        <f>IF(US_Accidents_Dec20_updated[[#This Row],[Visibility(mi)]]&gt;30, 30, MROUND(US_Accidents_Dec20_updated[[#This Row],[Visibility(mi)]],5))</f>
        <v>30</v>
      </c>
      <c r="K5762">
        <f>MROUND(US_Accidents_Dec20_updated[[#This Row],[Wind_Speed(mph)]],5)</f>
        <v>5</v>
      </c>
      <c r="L5762">
        <f>IF(US_Accidents_Dec20_updated[[#This Row],[Precipitation(in)]]&gt;0.1, 0.1, US_Accidents_Dec20_updated[[#This Row],[Precipitation(in)]])</f>
        <v>0</v>
      </c>
    </row>
    <row r="5763" spans="1:12" x14ac:dyDescent="0.25">
      <c r="A5763" t="str">
        <f>US_Accidents_Dec20_updated[[#This Row],[ID]]</f>
        <v>A-4229968</v>
      </c>
      <c r="B5763">
        <f>US_Accidents_Dec20_updated[[#This Row],[Start_Lat]]</f>
        <v>39.843321000000003</v>
      </c>
      <c r="C5763">
        <f>US_Accidents_Dec20_updated[[#This Row],[Start_Lng]]</f>
        <v>-104.98448</v>
      </c>
      <c r="D5763">
        <f>US_Accidents_Dec20_updated[[#This Row],[Severity]]-1</f>
        <v>2</v>
      </c>
      <c r="E5763">
        <f>HOUR(US_Accidents_Dec20_updated[[#This Row],[Start_Time]])</f>
        <v>10</v>
      </c>
      <c r="F5763">
        <f>DAY(US_Accidents_Dec20_updated[[#This Row],[Start_Time]])</f>
        <v>3</v>
      </c>
      <c r="G5763">
        <f>MONTH(US_Accidents_Dec20_updated[[#This Row],[Start_Time]])</f>
        <v>8</v>
      </c>
      <c r="H5763" t="str">
        <f>US_Accidents_Dec20_updated[[#This Row],[Description]]</f>
        <v>At US-36/Exit 217 - Accident.</v>
      </c>
      <c r="I5763" t="s">
        <v>50</v>
      </c>
      <c r="J5763">
        <f>IF(US_Accidents_Dec20_updated[[#This Row],[Visibility(mi)]]&gt;30, 30, MROUND(US_Accidents_Dec20_updated[[#This Row],[Visibility(mi)]],5))</f>
        <v>30</v>
      </c>
      <c r="K5763">
        <f>MROUND(US_Accidents_Dec20_updated[[#This Row],[Wind_Speed(mph)]],5)</f>
        <v>5</v>
      </c>
      <c r="L5763">
        <f>IF(US_Accidents_Dec20_updated[[#This Row],[Precipitation(in)]]&gt;0.1, 0.1, US_Accidents_Dec20_updated[[#This Row],[Precipitation(in)]])</f>
        <v>0</v>
      </c>
    </row>
    <row r="5764" spans="1:12" x14ac:dyDescent="0.25">
      <c r="A5764" t="str">
        <f>US_Accidents_Dec20_updated[[#This Row],[ID]]</f>
        <v>A-4229973</v>
      </c>
      <c r="B5764">
        <f>US_Accidents_Dec20_updated[[#This Row],[Start_Lat]]</f>
        <v>39.355441999999996</v>
      </c>
      <c r="C5764">
        <f>US_Accidents_Dec20_updated[[#This Row],[Start_Lng]]</f>
        <v>-104.869439</v>
      </c>
      <c r="D5764">
        <f>US_Accidents_Dec20_updated[[#This Row],[Severity]]-1</f>
        <v>2</v>
      </c>
      <c r="E5764">
        <f>HOUR(US_Accidents_Dec20_updated[[#This Row],[Start_Time]])</f>
        <v>11</v>
      </c>
      <c r="F5764">
        <f>DAY(US_Accidents_Dec20_updated[[#This Row],[Start_Time]])</f>
        <v>3</v>
      </c>
      <c r="G5764">
        <f>MONTH(US_Accidents_Dec20_updated[[#This Row],[Start_Time]])</f>
        <v>8</v>
      </c>
      <c r="H5764" t="str">
        <f>US_Accidents_Dec20_updated[[#This Row],[Description]]</f>
        <v>At Tomah Rd/Exit 174 - Accident.</v>
      </c>
      <c r="I5764" t="s">
        <v>50</v>
      </c>
      <c r="J5764">
        <f>IF(US_Accidents_Dec20_updated[[#This Row],[Visibility(mi)]]&gt;30, 30, MROUND(US_Accidents_Dec20_updated[[#This Row],[Visibility(mi)]],5))</f>
        <v>10</v>
      </c>
      <c r="K5764">
        <f>MROUND(US_Accidents_Dec20_updated[[#This Row],[Wind_Speed(mph)]],5)</f>
        <v>10</v>
      </c>
      <c r="L5764">
        <f>IF(US_Accidents_Dec20_updated[[#This Row],[Precipitation(in)]]&gt;0.1, 0.1, US_Accidents_Dec20_updated[[#This Row],[Precipitation(in)]])</f>
        <v>0</v>
      </c>
    </row>
    <row r="5765" spans="1:12" x14ac:dyDescent="0.25">
      <c r="A5765" t="str">
        <f>US_Accidents_Dec20_updated[[#This Row],[ID]]</f>
        <v>A-4229974</v>
      </c>
      <c r="B5765">
        <f>US_Accidents_Dec20_updated[[#This Row],[Start_Lat]]</f>
        <v>39.889760000000003</v>
      </c>
      <c r="C5765">
        <f>US_Accidents_Dec20_updated[[#This Row],[Start_Lng]]</f>
        <v>-105.07393</v>
      </c>
      <c r="D5765">
        <f>US_Accidents_Dec20_updated[[#This Row],[Severity]]-1</f>
        <v>2</v>
      </c>
      <c r="E5765">
        <f>HOUR(US_Accidents_Dec20_updated[[#This Row],[Start_Time]])</f>
        <v>12</v>
      </c>
      <c r="F5765">
        <f>DAY(US_Accidents_Dec20_updated[[#This Row],[Start_Time]])</f>
        <v>3</v>
      </c>
      <c r="G5765">
        <f>MONTH(US_Accidents_Dec20_updated[[#This Row],[Start_Time]])</f>
        <v>8</v>
      </c>
      <c r="H5765" t="str">
        <f>US_Accidents_Dec20_updated[[#This Row],[Description]]</f>
        <v>At 104th Ave - Accident.</v>
      </c>
      <c r="I5765" t="s">
        <v>50</v>
      </c>
      <c r="J5765">
        <f>IF(US_Accidents_Dec20_updated[[#This Row],[Visibility(mi)]]&gt;30, 30, MROUND(US_Accidents_Dec20_updated[[#This Row],[Visibility(mi)]],5))</f>
        <v>10</v>
      </c>
      <c r="K5765">
        <f>MROUND(US_Accidents_Dec20_updated[[#This Row],[Wind_Speed(mph)]],5)</f>
        <v>5</v>
      </c>
      <c r="L5765">
        <f>IF(US_Accidents_Dec20_updated[[#This Row],[Precipitation(in)]]&gt;0.1, 0.1, US_Accidents_Dec20_updated[[#This Row],[Precipitation(in)]])</f>
        <v>0</v>
      </c>
    </row>
    <row r="5766" spans="1:12" x14ac:dyDescent="0.25">
      <c r="A5766" t="str">
        <f>US_Accidents_Dec20_updated[[#This Row],[ID]]</f>
        <v>A-4229975</v>
      </c>
      <c r="B5766">
        <f>US_Accidents_Dec20_updated[[#This Row],[Start_Lat]]</f>
        <v>39.644503</v>
      </c>
      <c r="C5766">
        <f>US_Accidents_Dec20_updated[[#This Row],[Start_Lng]]</f>
        <v>-105.17841300000001</v>
      </c>
      <c r="D5766">
        <f>US_Accidents_Dec20_updated[[#This Row],[Severity]]-1</f>
        <v>2</v>
      </c>
      <c r="E5766">
        <f>HOUR(US_Accidents_Dec20_updated[[#This Row],[Start_Time]])</f>
        <v>12</v>
      </c>
      <c r="F5766">
        <f>DAY(US_Accidents_Dec20_updated[[#This Row],[Start_Time]])</f>
        <v>3</v>
      </c>
      <c r="G5766">
        <f>MONTH(US_Accidents_Dec20_updated[[#This Row],[Start_Time]])</f>
        <v>8</v>
      </c>
      <c r="H5766" t="str">
        <f>US_Accidents_Dec20_updated[[#This Row],[Description]]</f>
        <v>At Hampden Ave - Accident.</v>
      </c>
      <c r="I5766" t="s">
        <v>50</v>
      </c>
      <c r="J5766">
        <f>IF(US_Accidents_Dec20_updated[[#This Row],[Visibility(mi)]]&gt;30, 30, MROUND(US_Accidents_Dec20_updated[[#This Row],[Visibility(mi)]],5))</f>
        <v>10</v>
      </c>
      <c r="K5766">
        <f>MROUND(US_Accidents_Dec20_updated[[#This Row],[Wind_Speed(mph)]],5)</f>
        <v>5</v>
      </c>
      <c r="L5766">
        <f>IF(US_Accidents_Dec20_updated[[#This Row],[Precipitation(in)]]&gt;0.1, 0.1, US_Accidents_Dec20_updated[[#This Row],[Precipitation(in)]])</f>
        <v>0</v>
      </c>
    </row>
    <row r="5767" spans="1:12" x14ac:dyDescent="0.25">
      <c r="A5767" t="str">
        <f>US_Accidents_Dec20_updated[[#This Row],[ID]]</f>
        <v>A-4229979</v>
      </c>
      <c r="B5767">
        <f>US_Accidents_Dec20_updated[[#This Row],[Start_Lat]]</f>
        <v>39.900159000000002</v>
      </c>
      <c r="C5767">
        <f>US_Accidents_Dec20_updated[[#This Row],[Start_Lng]]</f>
        <v>-104.988162</v>
      </c>
      <c r="D5767">
        <f>US_Accidents_Dec20_updated[[#This Row],[Severity]]-1</f>
        <v>2</v>
      </c>
      <c r="E5767">
        <f>HOUR(US_Accidents_Dec20_updated[[#This Row],[Start_Time]])</f>
        <v>14</v>
      </c>
      <c r="F5767">
        <f>DAY(US_Accidents_Dec20_updated[[#This Row],[Start_Time]])</f>
        <v>3</v>
      </c>
      <c r="G5767">
        <f>MONTH(US_Accidents_Dec20_updated[[#This Row],[Start_Time]])</f>
        <v>8</v>
      </c>
      <c r="H5767" t="str">
        <f>US_Accidents_Dec20_updated[[#This Row],[Description]]</f>
        <v>At 104th Ave/Exit 221 - Accident.</v>
      </c>
      <c r="I5767" t="s">
        <v>50</v>
      </c>
      <c r="J5767">
        <f>IF(US_Accidents_Dec20_updated[[#This Row],[Visibility(mi)]]&gt;30, 30, MROUND(US_Accidents_Dec20_updated[[#This Row],[Visibility(mi)]],5))</f>
        <v>30</v>
      </c>
      <c r="K5767">
        <f>MROUND(US_Accidents_Dec20_updated[[#This Row],[Wind_Speed(mph)]],5)</f>
        <v>10</v>
      </c>
      <c r="L5767">
        <f>IF(US_Accidents_Dec20_updated[[#This Row],[Precipitation(in)]]&gt;0.1, 0.1, US_Accidents_Dec20_updated[[#This Row],[Precipitation(in)]])</f>
        <v>0</v>
      </c>
    </row>
    <row r="5768" spans="1:12" x14ac:dyDescent="0.25">
      <c r="A5768" t="str">
        <f>US_Accidents_Dec20_updated[[#This Row],[ID]]</f>
        <v>A-4229993</v>
      </c>
      <c r="B5768">
        <f>US_Accidents_Dec20_updated[[#This Row],[Start_Lat]]</f>
        <v>39.885210999999998</v>
      </c>
      <c r="C5768">
        <f>US_Accidents_Dec20_updated[[#This Row],[Start_Lng]]</f>
        <v>-104.98766000000001</v>
      </c>
      <c r="D5768">
        <f>US_Accidents_Dec20_updated[[#This Row],[Severity]]-1</f>
        <v>2</v>
      </c>
      <c r="E5768">
        <f>HOUR(US_Accidents_Dec20_updated[[#This Row],[Start_Time]])</f>
        <v>15</v>
      </c>
      <c r="F5768">
        <f>DAY(US_Accidents_Dec20_updated[[#This Row],[Start_Time]])</f>
        <v>3</v>
      </c>
      <c r="G5768">
        <f>MONTH(US_Accidents_Dec20_updated[[#This Row],[Start_Time]])</f>
        <v>8</v>
      </c>
      <c r="H5768" t="str">
        <f>US_Accidents_Dec20_updated[[#This Row],[Description]]</f>
        <v>At 104th Ave/Exit 221 - Accident.</v>
      </c>
      <c r="I5768" t="s">
        <v>50</v>
      </c>
      <c r="J5768">
        <f>IF(US_Accidents_Dec20_updated[[#This Row],[Visibility(mi)]]&gt;30, 30, MROUND(US_Accidents_Dec20_updated[[#This Row],[Visibility(mi)]],5))</f>
        <v>30</v>
      </c>
      <c r="K5768">
        <f>MROUND(US_Accidents_Dec20_updated[[#This Row],[Wind_Speed(mph)]],5)</f>
        <v>5</v>
      </c>
      <c r="L5768">
        <f>IF(US_Accidents_Dec20_updated[[#This Row],[Precipitation(in)]]&gt;0.1, 0.1, US_Accidents_Dec20_updated[[#This Row],[Precipitation(in)]])</f>
        <v>0</v>
      </c>
    </row>
    <row r="5769" spans="1:12" x14ac:dyDescent="0.25">
      <c r="A5769" t="str">
        <f>US_Accidents_Dec20_updated[[#This Row],[ID]]</f>
        <v>A-4229995</v>
      </c>
      <c r="B5769">
        <f>US_Accidents_Dec20_updated[[#This Row],[Start_Lat]]</f>
        <v>39.71143</v>
      </c>
      <c r="C5769">
        <f>US_Accidents_Dec20_updated[[#This Row],[Start_Lng]]</f>
        <v>-104.99903999999999</v>
      </c>
      <c r="D5769">
        <f>US_Accidents_Dec20_updated[[#This Row],[Severity]]-1</f>
        <v>2</v>
      </c>
      <c r="E5769">
        <f>HOUR(US_Accidents_Dec20_updated[[#This Row],[Start_Time]])</f>
        <v>15</v>
      </c>
      <c r="F5769">
        <f>DAY(US_Accidents_Dec20_updated[[#This Row],[Start_Time]])</f>
        <v>3</v>
      </c>
      <c r="G5769">
        <f>MONTH(US_Accidents_Dec20_updated[[#This Row],[Start_Time]])</f>
        <v>8</v>
      </c>
      <c r="H5769" t="str">
        <f>US_Accidents_Dec20_updated[[#This Row],[Description]]</f>
        <v>At CO-26/Alameda Ave/Exit 208 - Accident.</v>
      </c>
      <c r="I5769" t="s">
        <v>50</v>
      </c>
      <c r="J5769">
        <f>IF(US_Accidents_Dec20_updated[[#This Row],[Visibility(mi)]]&gt;30, 30, MROUND(US_Accidents_Dec20_updated[[#This Row],[Visibility(mi)]],5))</f>
        <v>10</v>
      </c>
      <c r="K5769">
        <f>MROUND(US_Accidents_Dec20_updated[[#This Row],[Wind_Speed(mph)]],5)</f>
        <v>10</v>
      </c>
      <c r="L5769">
        <f>IF(US_Accidents_Dec20_updated[[#This Row],[Precipitation(in)]]&gt;0.1, 0.1, US_Accidents_Dec20_updated[[#This Row],[Precipitation(in)]])</f>
        <v>0</v>
      </c>
    </row>
    <row r="5770" spans="1:12" x14ac:dyDescent="0.25">
      <c r="A5770" t="str">
        <f>US_Accidents_Dec20_updated[[#This Row],[ID]]</f>
        <v>A-4229997</v>
      </c>
      <c r="B5770">
        <f>US_Accidents_Dec20_updated[[#This Row],[Start_Lat]]</f>
        <v>39.567608</v>
      </c>
      <c r="C5770">
        <f>US_Accidents_Dec20_updated[[#This Row],[Start_Lng]]</f>
        <v>-105.04993399999999</v>
      </c>
      <c r="D5770">
        <f>US_Accidents_Dec20_updated[[#This Row],[Severity]]-1</f>
        <v>2</v>
      </c>
      <c r="E5770">
        <f>HOUR(US_Accidents_Dec20_updated[[#This Row],[Start_Time]])</f>
        <v>16</v>
      </c>
      <c r="F5770">
        <f>DAY(US_Accidents_Dec20_updated[[#This Row],[Start_Time]])</f>
        <v>3</v>
      </c>
      <c r="G5770">
        <f>MONTH(US_Accidents_Dec20_updated[[#This Row],[Start_Time]])</f>
        <v>8</v>
      </c>
      <c r="H5770" t="str">
        <f>US_Accidents_Dec20_updated[[#This Row],[Description]]</f>
        <v>At CO-75/Platte Canyon Rd - Accident.</v>
      </c>
      <c r="I5770" t="s">
        <v>50</v>
      </c>
      <c r="J5770">
        <f>IF(US_Accidents_Dec20_updated[[#This Row],[Visibility(mi)]]&gt;30, 30, MROUND(US_Accidents_Dec20_updated[[#This Row],[Visibility(mi)]],5))</f>
        <v>10</v>
      </c>
      <c r="K5770">
        <f>MROUND(US_Accidents_Dec20_updated[[#This Row],[Wind_Speed(mph)]],5)</f>
        <v>5</v>
      </c>
      <c r="L5770">
        <f>IF(US_Accidents_Dec20_updated[[#This Row],[Precipitation(in)]]&gt;0.1, 0.1, US_Accidents_Dec20_updated[[#This Row],[Precipitation(in)]])</f>
        <v>0</v>
      </c>
    </row>
    <row r="5771" spans="1:12" x14ac:dyDescent="0.25">
      <c r="A5771" t="str">
        <f>US_Accidents_Dec20_updated[[#This Row],[ID]]</f>
        <v>A-4230004</v>
      </c>
      <c r="B5771">
        <f>US_Accidents_Dec20_updated[[#This Row],[Start_Lat]]</f>
        <v>39.624079999999999</v>
      </c>
      <c r="C5771">
        <f>US_Accidents_Dec20_updated[[#This Row],[Start_Lng]]</f>
        <v>-104.90161000000001</v>
      </c>
      <c r="D5771">
        <f>US_Accidents_Dec20_updated[[#This Row],[Severity]]-1</f>
        <v>2</v>
      </c>
      <c r="E5771">
        <f>HOUR(US_Accidents_Dec20_updated[[#This Row],[Start_Time]])</f>
        <v>17</v>
      </c>
      <c r="F5771">
        <f>DAY(US_Accidents_Dec20_updated[[#This Row],[Start_Time]])</f>
        <v>3</v>
      </c>
      <c r="G5771">
        <f>MONTH(US_Accidents_Dec20_updated[[#This Row],[Start_Time]])</f>
        <v>8</v>
      </c>
      <c r="H5771" t="str">
        <f>US_Accidents_Dec20_updated[[#This Row],[Description]]</f>
        <v>At I-225 - Accident. Left lane blocked.</v>
      </c>
      <c r="I5771" t="s">
        <v>50</v>
      </c>
      <c r="J5771">
        <f>IF(US_Accidents_Dec20_updated[[#This Row],[Visibility(mi)]]&gt;30, 30, MROUND(US_Accidents_Dec20_updated[[#This Row],[Visibility(mi)]],5))</f>
        <v>10</v>
      </c>
      <c r="K5771">
        <f>MROUND(US_Accidents_Dec20_updated[[#This Row],[Wind_Speed(mph)]],5)</f>
        <v>5</v>
      </c>
      <c r="L5771">
        <f>IF(US_Accidents_Dec20_updated[[#This Row],[Precipitation(in)]]&gt;0.1, 0.1, US_Accidents_Dec20_updated[[#This Row],[Precipitation(in)]])</f>
        <v>0</v>
      </c>
    </row>
    <row r="5772" spans="1:12" x14ac:dyDescent="0.25">
      <c r="A5772" t="str">
        <f>US_Accidents_Dec20_updated[[#This Row],[ID]]</f>
        <v>A-4230005</v>
      </c>
      <c r="B5772">
        <f>US_Accidents_Dec20_updated[[#This Row],[Start_Lat]]</f>
        <v>39.776569000000002</v>
      </c>
      <c r="C5772">
        <f>US_Accidents_Dec20_updated[[#This Row],[Start_Lng]]</f>
        <v>-104.87665200000001</v>
      </c>
      <c r="D5772">
        <f>US_Accidents_Dec20_updated[[#This Row],[Severity]]-1</f>
        <v>2</v>
      </c>
      <c r="E5772">
        <f>HOUR(US_Accidents_Dec20_updated[[#This Row],[Start_Time]])</f>
        <v>18</v>
      </c>
      <c r="F5772">
        <f>DAY(US_Accidents_Dec20_updated[[#This Row],[Start_Time]])</f>
        <v>3</v>
      </c>
      <c r="G5772">
        <f>MONTH(US_Accidents_Dec20_updated[[#This Row],[Start_Time]])</f>
        <v>8</v>
      </c>
      <c r="H5772" t="str">
        <f>US_Accidents_Dec20_updated[[#This Row],[Description]]</f>
        <v>At Havana Street/Exit 280 - Accident.</v>
      </c>
      <c r="I5772" t="s">
        <v>50</v>
      </c>
      <c r="J5772">
        <f>IF(US_Accidents_Dec20_updated[[#This Row],[Visibility(mi)]]&gt;30, 30, MROUND(US_Accidents_Dec20_updated[[#This Row],[Visibility(mi)]],5))</f>
        <v>10</v>
      </c>
      <c r="K5772">
        <f>MROUND(US_Accidents_Dec20_updated[[#This Row],[Wind_Speed(mph)]],5)</f>
        <v>15</v>
      </c>
      <c r="L5772">
        <f>IF(US_Accidents_Dec20_updated[[#This Row],[Precipitation(in)]]&gt;0.1, 0.1, US_Accidents_Dec20_updated[[#This Row],[Precipitation(in)]])</f>
        <v>0</v>
      </c>
    </row>
    <row r="5773" spans="1:12" x14ac:dyDescent="0.25">
      <c r="A5773" t="str">
        <f>US_Accidents_Dec20_updated[[#This Row],[ID]]</f>
        <v>A-4230006</v>
      </c>
      <c r="B5773">
        <f>US_Accidents_Dec20_updated[[#This Row],[Start_Lat]]</f>
        <v>39.776060999999999</v>
      </c>
      <c r="C5773">
        <f>US_Accidents_Dec20_updated[[#This Row],[Start_Lng]]</f>
        <v>-104.86881700000001</v>
      </c>
      <c r="D5773">
        <f>US_Accidents_Dec20_updated[[#This Row],[Severity]]-1</f>
        <v>1</v>
      </c>
      <c r="E5773">
        <f>HOUR(US_Accidents_Dec20_updated[[#This Row],[Start_Time]])</f>
        <v>20</v>
      </c>
      <c r="F5773">
        <f>DAY(US_Accidents_Dec20_updated[[#This Row],[Start_Time]])</f>
        <v>3</v>
      </c>
      <c r="G5773">
        <f>MONTH(US_Accidents_Dec20_updated[[#This Row],[Start_Time]])</f>
        <v>8</v>
      </c>
      <c r="H5773" t="str">
        <f>US_Accidents_Dec20_updated[[#This Row],[Description]]</f>
        <v>At I-270/Exit 279 - Accident. Right lane blocked.</v>
      </c>
      <c r="I5773" t="s">
        <v>50</v>
      </c>
      <c r="J5773">
        <f>IF(US_Accidents_Dec20_updated[[#This Row],[Visibility(mi)]]&gt;30, 30, MROUND(US_Accidents_Dec20_updated[[#This Row],[Visibility(mi)]],5))</f>
        <v>10</v>
      </c>
      <c r="K5773">
        <f>MROUND(US_Accidents_Dec20_updated[[#This Row],[Wind_Speed(mph)]],5)</f>
        <v>10</v>
      </c>
      <c r="L5773">
        <f>IF(US_Accidents_Dec20_updated[[#This Row],[Precipitation(in)]]&gt;0.1, 0.1, US_Accidents_Dec20_updated[[#This Row],[Precipitation(in)]])</f>
        <v>0</v>
      </c>
    </row>
    <row r="5774" spans="1:12" x14ac:dyDescent="0.25">
      <c r="A5774" t="str">
        <f>US_Accidents_Dec20_updated[[#This Row],[ID]]</f>
        <v>A-4230007</v>
      </c>
      <c r="B5774">
        <f>US_Accidents_Dec20_updated[[#This Row],[Start_Lat]]</f>
        <v>39.507719999999999</v>
      </c>
      <c r="C5774">
        <f>US_Accidents_Dec20_updated[[#This Row],[Start_Lng]]</f>
        <v>-104.87221</v>
      </c>
      <c r="D5774">
        <f>US_Accidents_Dec20_updated[[#This Row],[Severity]]-1</f>
        <v>2</v>
      </c>
      <c r="E5774">
        <f>HOUR(US_Accidents_Dec20_updated[[#This Row],[Start_Time]])</f>
        <v>19</v>
      </c>
      <c r="F5774">
        <f>DAY(US_Accidents_Dec20_updated[[#This Row],[Start_Time]])</f>
        <v>3</v>
      </c>
      <c r="G5774">
        <f>MONTH(US_Accidents_Dec20_updated[[#This Row],[Start_Time]])</f>
        <v>8</v>
      </c>
      <c r="H5774" t="str">
        <f>US_Accidents_Dec20_updated[[#This Row],[Description]]</f>
        <v>At Ridgegate Pkwy/Exit 192 - Accident.</v>
      </c>
      <c r="I5774" t="s">
        <v>50</v>
      </c>
      <c r="J5774">
        <f>IF(US_Accidents_Dec20_updated[[#This Row],[Visibility(mi)]]&gt;30, 30, MROUND(US_Accidents_Dec20_updated[[#This Row],[Visibility(mi)]],5))</f>
        <v>10</v>
      </c>
      <c r="K5774">
        <f>MROUND(US_Accidents_Dec20_updated[[#This Row],[Wind_Speed(mph)]],5)</f>
        <v>10</v>
      </c>
      <c r="L5774">
        <f>IF(US_Accidents_Dec20_updated[[#This Row],[Precipitation(in)]]&gt;0.1, 0.1, US_Accidents_Dec20_updated[[#This Row],[Precipitation(in)]])</f>
        <v>0</v>
      </c>
    </row>
    <row r="5775" spans="1:12" x14ac:dyDescent="0.25">
      <c r="A5775" t="str">
        <f>US_Accidents_Dec20_updated[[#This Row],[ID]]</f>
        <v>A-4230262</v>
      </c>
      <c r="B5775">
        <f>US_Accidents_Dec20_updated[[#This Row],[Start_Lat]]</f>
        <v>39.952330000000003</v>
      </c>
      <c r="C5775">
        <f>US_Accidents_Dec20_updated[[#This Row],[Start_Lng]]</f>
        <v>-104.98792</v>
      </c>
      <c r="D5775">
        <f>US_Accidents_Dec20_updated[[#This Row],[Severity]]-1</f>
        <v>3</v>
      </c>
      <c r="E5775">
        <f>HOUR(US_Accidents_Dec20_updated[[#This Row],[Start_Time]])</f>
        <v>5</v>
      </c>
      <c r="F5775">
        <f>DAY(US_Accidents_Dec20_updated[[#This Row],[Start_Time]])</f>
        <v>4</v>
      </c>
      <c r="G5775">
        <f>MONTH(US_Accidents_Dec20_updated[[#This Row],[Start_Time]])</f>
        <v>8</v>
      </c>
      <c r="H5775" t="str">
        <f>US_Accidents_Dec20_updated[[#This Row],[Description]]</f>
        <v>Closed at E 144th Ave/Exit 226 - Road closed due to accident.</v>
      </c>
      <c r="I5775" t="s">
        <v>9695</v>
      </c>
      <c r="J5775">
        <f>IF(US_Accidents_Dec20_updated[[#This Row],[Visibility(mi)]]&gt;30, 30, MROUND(US_Accidents_Dec20_updated[[#This Row],[Visibility(mi)]],5))</f>
        <v>0</v>
      </c>
      <c r="K5775">
        <f>MROUND(US_Accidents_Dec20_updated[[#This Row],[Wind_Speed(mph)]],5)</f>
        <v>0</v>
      </c>
      <c r="L5775">
        <f>IF(US_Accidents_Dec20_updated[[#This Row],[Precipitation(in)]]&gt;0.1, 0.1, US_Accidents_Dec20_updated[[#This Row],[Precipitation(in)]])</f>
        <v>0</v>
      </c>
    </row>
    <row r="5776" spans="1:12" x14ac:dyDescent="0.25">
      <c r="A5776" t="str">
        <f>US_Accidents_Dec20_updated[[#This Row],[ID]]</f>
        <v>A-4230263</v>
      </c>
      <c r="B5776">
        <f>US_Accidents_Dec20_updated[[#This Row],[Start_Lat]]</f>
        <v>39.952330000000003</v>
      </c>
      <c r="C5776">
        <f>US_Accidents_Dec20_updated[[#This Row],[Start_Lng]]</f>
        <v>-104.98792</v>
      </c>
      <c r="D5776">
        <f>US_Accidents_Dec20_updated[[#This Row],[Severity]]-1</f>
        <v>3</v>
      </c>
      <c r="E5776">
        <f>HOUR(US_Accidents_Dec20_updated[[#This Row],[Start_Time]])</f>
        <v>6</v>
      </c>
      <c r="F5776">
        <f>DAY(US_Accidents_Dec20_updated[[#This Row],[Start_Time]])</f>
        <v>4</v>
      </c>
      <c r="G5776">
        <f>MONTH(US_Accidents_Dec20_updated[[#This Row],[Start_Time]])</f>
        <v>8</v>
      </c>
      <c r="H5776" t="str">
        <f>US_Accidents_Dec20_updated[[#This Row],[Description]]</f>
        <v>Closed at E 144th Ave/Exit 226 - Road closed due to accident.</v>
      </c>
      <c r="I5776" t="s">
        <v>9695</v>
      </c>
      <c r="J5776">
        <f>IF(US_Accidents_Dec20_updated[[#This Row],[Visibility(mi)]]&gt;30, 30, MROUND(US_Accidents_Dec20_updated[[#This Row],[Visibility(mi)]],5))</f>
        <v>0</v>
      </c>
      <c r="K5776">
        <f>MROUND(US_Accidents_Dec20_updated[[#This Row],[Wind_Speed(mph)]],5)</f>
        <v>0</v>
      </c>
      <c r="L5776">
        <f>IF(US_Accidents_Dec20_updated[[#This Row],[Precipitation(in)]]&gt;0.1, 0.1, US_Accidents_Dec20_updated[[#This Row],[Precipitation(in)]])</f>
        <v>0</v>
      </c>
    </row>
    <row r="5777" spans="1:12" x14ac:dyDescent="0.25">
      <c r="A5777" t="str">
        <f>US_Accidents_Dec20_updated[[#This Row],[ID]]</f>
        <v>A-4230264</v>
      </c>
      <c r="B5777">
        <f>US_Accidents_Dec20_updated[[#This Row],[Start_Lat]]</f>
        <v>39.952330000000003</v>
      </c>
      <c r="C5777">
        <f>US_Accidents_Dec20_updated[[#This Row],[Start_Lng]]</f>
        <v>-104.98792</v>
      </c>
      <c r="D5777">
        <f>US_Accidents_Dec20_updated[[#This Row],[Severity]]-1</f>
        <v>3</v>
      </c>
      <c r="E5777">
        <f>HOUR(US_Accidents_Dec20_updated[[#This Row],[Start_Time]])</f>
        <v>6</v>
      </c>
      <c r="F5777">
        <f>DAY(US_Accidents_Dec20_updated[[#This Row],[Start_Time]])</f>
        <v>4</v>
      </c>
      <c r="G5777">
        <f>MONTH(US_Accidents_Dec20_updated[[#This Row],[Start_Time]])</f>
        <v>8</v>
      </c>
      <c r="H5777" t="str">
        <f>US_Accidents_Dec20_updated[[#This Row],[Description]]</f>
        <v>Closed at E 144th Ave/Exit 226 - Road closed due to accident.</v>
      </c>
      <c r="I5777" t="s">
        <v>9695</v>
      </c>
      <c r="J5777">
        <f>IF(US_Accidents_Dec20_updated[[#This Row],[Visibility(mi)]]&gt;30, 30, MROUND(US_Accidents_Dec20_updated[[#This Row],[Visibility(mi)]],5))</f>
        <v>0</v>
      </c>
      <c r="K5777">
        <f>MROUND(US_Accidents_Dec20_updated[[#This Row],[Wind_Speed(mph)]],5)</f>
        <v>0</v>
      </c>
      <c r="L5777">
        <f>IF(US_Accidents_Dec20_updated[[#This Row],[Precipitation(in)]]&gt;0.1, 0.1, US_Accidents_Dec20_updated[[#This Row],[Precipitation(in)]])</f>
        <v>0</v>
      </c>
    </row>
    <row r="5778" spans="1:12" x14ac:dyDescent="0.25">
      <c r="A5778" t="str">
        <f>US_Accidents_Dec20_updated[[#This Row],[ID]]</f>
        <v>A-4230266</v>
      </c>
      <c r="B5778">
        <f>US_Accidents_Dec20_updated[[#This Row],[Start_Lat]]</f>
        <v>39.644762</v>
      </c>
      <c r="C5778">
        <f>US_Accidents_Dec20_updated[[#This Row],[Start_Lng]]</f>
        <v>-107.078902</v>
      </c>
      <c r="D5778">
        <f>US_Accidents_Dec20_updated[[#This Row],[Severity]]-1</f>
        <v>2</v>
      </c>
      <c r="E5778">
        <f>HOUR(US_Accidents_Dec20_updated[[#This Row],[Start_Time]])</f>
        <v>7</v>
      </c>
      <c r="F5778">
        <f>DAY(US_Accidents_Dec20_updated[[#This Row],[Start_Time]])</f>
        <v>4</v>
      </c>
      <c r="G5778">
        <f>MONTH(US_Accidents_Dec20_updated[[#This Row],[Start_Time]])</f>
        <v>8</v>
      </c>
      <c r="H5778" t="str">
        <f>US_Accidents_Dec20_updated[[#This Row],[Description]]</f>
        <v>At Colorado River Rd/Exit 133 - Accident.</v>
      </c>
      <c r="I5778" t="s">
        <v>50</v>
      </c>
      <c r="J5778">
        <f>IF(US_Accidents_Dec20_updated[[#This Row],[Visibility(mi)]]&gt;30, 30, MROUND(US_Accidents_Dec20_updated[[#This Row],[Visibility(mi)]],5))</f>
        <v>10</v>
      </c>
      <c r="K5778">
        <f>MROUND(US_Accidents_Dec20_updated[[#This Row],[Wind_Speed(mph)]],5)</f>
        <v>5</v>
      </c>
      <c r="L5778">
        <f>IF(US_Accidents_Dec20_updated[[#This Row],[Precipitation(in)]]&gt;0.1, 0.1, US_Accidents_Dec20_updated[[#This Row],[Precipitation(in)]])</f>
        <v>0</v>
      </c>
    </row>
    <row r="5779" spans="1:12" x14ac:dyDescent="0.25">
      <c r="A5779" t="str">
        <f>US_Accidents_Dec20_updated[[#This Row],[ID]]</f>
        <v>A-4230267</v>
      </c>
      <c r="B5779">
        <f>US_Accidents_Dec20_updated[[#This Row],[Start_Lat]]</f>
        <v>39.646090000000001</v>
      </c>
      <c r="C5779">
        <f>US_Accidents_Dec20_updated[[#This Row],[Start_Lng]]</f>
        <v>-107.0711</v>
      </c>
      <c r="D5779">
        <f>US_Accidents_Dec20_updated[[#This Row],[Severity]]-1</f>
        <v>2</v>
      </c>
      <c r="E5779">
        <f>HOUR(US_Accidents_Dec20_updated[[#This Row],[Start_Time]])</f>
        <v>7</v>
      </c>
      <c r="F5779">
        <f>DAY(US_Accidents_Dec20_updated[[#This Row],[Start_Time]])</f>
        <v>4</v>
      </c>
      <c r="G5779">
        <f>MONTH(US_Accidents_Dec20_updated[[#This Row],[Start_Time]])</f>
        <v>8</v>
      </c>
      <c r="H5779" t="str">
        <f>US_Accidents_Dec20_updated[[#This Row],[Description]]</f>
        <v>At Colorado River Rd/Exit 133 - Accident.</v>
      </c>
      <c r="I5779" t="s">
        <v>50</v>
      </c>
      <c r="J5779">
        <f>IF(US_Accidents_Dec20_updated[[#This Row],[Visibility(mi)]]&gt;30, 30, MROUND(US_Accidents_Dec20_updated[[#This Row],[Visibility(mi)]],5))</f>
        <v>10</v>
      </c>
      <c r="K5779">
        <f>MROUND(US_Accidents_Dec20_updated[[#This Row],[Wind_Speed(mph)]],5)</f>
        <v>0</v>
      </c>
      <c r="L5779">
        <f>IF(US_Accidents_Dec20_updated[[#This Row],[Precipitation(in)]]&gt;0.1, 0.1, US_Accidents_Dec20_updated[[#This Row],[Precipitation(in)]])</f>
        <v>0</v>
      </c>
    </row>
    <row r="5780" spans="1:12" x14ac:dyDescent="0.25">
      <c r="A5780" t="str">
        <f>US_Accidents_Dec20_updated[[#This Row],[ID]]</f>
        <v>A-4230269</v>
      </c>
      <c r="B5780">
        <f>US_Accidents_Dec20_updated[[#This Row],[Start_Lat]]</f>
        <v>39.646090000000001</v>
      </c>
      <c r="C5780">
        <f>US_Accidents_Dec20_updated[[#This Row],[Start_Lng]]</f>
        <v>-107.0711</v>
      </c>
      <c r="D5780">
        <f>US_Accidents_Dec20_updated[[#This Row],[Severity]]-1</f>
        <v>1</v>
      </c>
      <c r="E5780">
        <f>HOUR(US_Accidents_Dec20_updated[[#This Row],[Start_Time]])</f>
        <v>7</v>
      </c>
      <c r="F5780">
        <f>DAY(US_Accidents_Dec20_updated[[#This Row],[Start_Time]])</f>
        <v>4</v>
      </c>
      <c r="G5780">
        <f>MONTH(US_Accidents_Dec20_updated[[#This Row],[Start_Time]])</f>
        <v>8</v>
      </c>
      <c r="H5780" t="str">
        <f>US_Accidents_Dec20_updated[[#This Row],[Description]]</f>
        <v>At Colorado River Rd/Exit 133 - Accident.</v>
      </c>
      <c r="I5780" t="s">
        <v>50</v>
      </c>
      <c r="J5780">
        <f>IF(US_Accidents_Dec20_updated[[#This Row],[Visibility(mi)]]&gt;30, 30, MROUND(US_Accidents_Dec20_updated[[#This Row],[Visibility(mi)]],5))</f>
        <v>10</v>
      </c>
      <c r="K5780">
        <f>MROUND(US_Accidents_Dec20_updated[[#This Row],[Wind_Speed(mph)]],5)</f>
        <v>0</v>
      </c>
      <c r="L5780">
        <f>IF(US_Accidents_Dec20_updated[[#This Row],[Precipitation(in)]]&gt;0.1, 0.1, US_Accidents_Dec20_updated[[#This Row],[Precipitation(in)]])</f>
        <v>0</v>
      </c>
    </row>
    <row r="5781" spans="1:12" x14ac:dyDescent="0.25">
      <c r="A5781" t="str">
        <f>US_Accidents_Dec20_updated[[#This Row],[ID]]</f>
        <v>A-4230274</v>
      </c>
      <c r="B5781">
        <f>US_Accidents_Dec20_updated[[#This Row],[Start_Lat]]</f>
        <v>39.779969999999999</v>
      </c>
      <c r="C5781">
        <f>US_Accidents_Dec20_updated[[#This Row],[Start_Lng]]</f>
        <v>-104.971951</v>
      </c>
      <c r="D5781">
        <f>US_Accidents_Dec20_updated[[#This Row],[Severity]]-1</f>
        <v>2</v>
      </c>
      <c r="E5781">
        <f>HOUR(US_Accidents_Dec20_updated[[#This Row],[Start_Time]])</f>
        <v>12</v>
      </c>
      <c r="F5781">
        <f>DAY(US_Accidents_Dec20_updated[[#This Row],[Start_Time]])</f>
        <v>4</v>
      </c>
      <c r="G5781">
        <f>MONTH(US_Accidents_Dec20_updated[[#This Row],[Start_Time]])</f>
        <v>8</v>
      </c>
      <c r="H5781" t="str">
        <f>US_Accidents_Dec20_updated[[#This Row],[Description]]</f>
        <v>At Washington St/Exit 275A - Accident.</v>
      </c>
      <c r="I5781" t="s">
        <v>50</v>
      </c>
      <c r="J5781">
        <f>IF(US_Accidents_Dec20_updated[[#This Row],[Visibility(mi)]]&gt;30, 30, MROUND(US_Accidents_Dec20_updated[[#This Row],[Visibility(mi)]],5))</f>
        <v>10</v>
      </c>
      <c r="K5781">
        <f>MROUND(US_Accidents_Dec20_updated[[#This Row],[Wind_Speed(mph)]],5)</f>
        <v>5</v>
      </c>
      <c r="L5781">
        <f>IF(US_Accidents_Dec20_updated[[#This Row],[Precipitation(in)]]&gt;0.1, 0.1, US_Accidents_Dec20_updated[[#This Row],[Precipitation(in)]])</f>
        <v>0</v>
      </c>
    </row>
    <row r="5782" spans="1:12" x14ac:dyDescent="0.25">
      <c r="A5782" t="str">
        <f>US_Accidents_Dec20_updated[[#This Row],[ID]]</f>
        <v>A-4230278</v>
      </c>
      <c r="B5782">
        <f>US_Accidents_Dec20_updated[[#This Row],[Start_Lat]]</f>
        <v>39.780140000000003</v>
      </c>
      <c r="C5782">
        <f>US_Accidents_Dec20_updated[[#This Row],[Start_Lng]]</f>
        <v>-104.96328</v>
      </c>
      <c r="D5782">
        <f>US_Accidents_Dec20_updated[[#This Row],[Severity]]-1</f>
        <v>1</v>
      </c>
      <c r="E5782">
        <f>HOUR(US_Accidents_Dec20_updated[[#This Row],[Start_Time]])</f>
        <v>12</v>
      </c>
      <c r="F5782">
        <f>DAY(US_Accidents_Dec20_updated[[#This Row],[Start_Time]])</f>
        <v>4</v>
      </c>
      <c r="G5782">
        <f>MONTH(US_Accidents_Dec20_updated[[#This Row],[Start_Time]])</f>
        <v>8</v>
      </c>
      <c r="H5782" t="str">
        <f>US_Accidents_Dec20_updated[[#This Row],[Description]]</f>
        <v>At Brighton Blvd/Exit 275 - Accident.</v>
      </c>
      <c r="I5782" t="s">
        <v>50</v>
      </c>
      <c r="J5782">
        <f>IF(US_Accidents_Dec20_updated[[#This Row],[Visibility(mi)]]&gt;30, 30, MROUND(US_Accidents_Dec20_updated[[#This Row],[Visibility(mi)]],5))</f>
        <v>10</v>
      </c>
      <c r="K5782">
        <f>MROUND(US_Accidents_Dec20_updated[[#This Row],[Wind_Speed(mph)]],5)</f>
        <v>5</v>
      </c>
      <c r="L5782">
        <f>IF(US_Accidents_Dec20_updated[[#This Row],[Precipitation(in)]]&gt;0.1, 0.1, US_Accidents_Dec20_updated[[#This Row],[Precipitation(in)]])</f>
        <v>0</v>
      </c>
    </row>
    <row r="5783" spans="1:12" x14ac:dyDescent="0.25">
      <c r="A5783" t="str">
        <f>US_Accidents_Dec20_updated[[#This Row],[ID]]</f>
        <v>A-4230279</v>
      </c>
      <c r="B5783">
        <f>US_Accidents_Dec20_updated[[#This Row],[Start_Lat]]</f>
        <v>39.128270000000001</v>
      </c>
      <c r="C5783">
        <f>US_Accidents_Dec20_updated[[#This Row],[Start_Lng]]</f>
        <v>-104.86391999999999</v>
      </c>
      <c r="D5783">
        <f>US_Accidents_Dec20_updated[[#This Row],[Severity]]-1</f>
        <v>2</v>
      </c>
      <c r="E5783">
        <f>HOUR(US_Accidents_Dec20_updated[[#This Row],[Start_Time]])</f>
        <v>12</v>
      </c>
      <c r="F5783">
        <f>DAY(US_Accidents_Dec20_updated[[#This Row],[Start_Time]])</f>
        <v>4</v>
      </c>
      <c r="G5783">
        <f>MONTH(US_Accidents_Dec20_updated[[#This Row],[Start_Time]])</f>
        <v>8</v>
      </c>
      <c r="H5783" t="str">
        <f>US_Accidents_Dec20_updated[[#This Row],[Description]]</f>
        <v>Between CO-105/Exit 161 and Greenland Rd/Exit 167 - Accident.</v>
      </c>
      <c r="I5783" t="s">
        <v>50</v>
      </c>
      <c r="J5783">
        <f>IF(US_Accidents_Dec20_updated[[#This Row],[Visibility(mi)]]&gt;30, 30, MROUND(US_Accidents_Dec20_updated[[#This Row],[Visibility(mi)]],5))</f>
        <v>10</v>
      </c>
      <c r="K5783">
        <f>MROUND(US_Accidents_Dec20_updated[[#This Row],[Wind_Speed(mph)]],5)</f>
        <v>10</v>
      </c>
      <c r="L5783">
        <f>IF(US_Accidents_Dec20_updated[[#This Row],[Precipitation(in)]]&gt;0.1, 0.1, US_Accidents_Dec20_updated[[#This Row],[Precipitation(in)]])</f>
        <v>0</v>
      </c>
    </row>
    <row r="5784" spans="1:12" x14ac:dyDescent="0.25">
      <c r="A5784" t="str">
        <f>US_Accidents_Dec20_updated[[#This Row],[ID]]</f>
        <v>A-4230280</v>
      </c>
      <c r="B5784">
        <f>US_Accidents_Dec20_updated[[#This Row],[Start_Lat]]</f>
        <v>39.128270000000001</v>
      </c>
      <c r="C5784">
        <f>US_Accidents_Dec20_updated[[#This Row],[Start_Lng]]</f>
        <v>-104.86391999999999</v>
      </c>
      <c r="D5784">
        <f>US_Accidents_Dec20_updated[[#This Row],[Severity]]-1</f>
        <v>1</v>
      </c>
      <c r="E5784">
        <f>HOUR(US_Accidents_Dec20_updated[[#This Row],[Start_Time]])</f>
        <v>12</v>
      </c>
      <c r="F5784">
        <f>DAY(US_Accidents_Dec20_updated[[#This Row],[Start_Time]])</f>
        <v>4</v>
      </c>
      <c r="G5784">
        <f>MONTH(US_Accidents_Dec20_updated[[#This Row],[Start_Time]])</f>
        <v>8</v>
      </c>
      <c r="H5784" t="str">
        <f>US_Accidents_Dec20_updated[[#This Row],[Description]]</f>
        <v>Between County Line Rd/Exit 163 and Greenland Rd/Exit 167 - Accident.</v>
      </c>
      <c r="I5784" t="s">
        <v>50</v>
      </c>
      <c r="J5784">
        <f>IF(US_Accidents_Dec20_updated[[#This Row],[Visibility(mi)]]&gt;30, 30, MROUND(US_Accidents_Dec20_updated[[#This Row],[Visibility(mi)]],5))</f>
        <v>10</v>
      </c>
      <c r="K5784">
        <f>MROUND(US_Accidents_Dec20_updated[[#This Row],[Wind_Speed(mph)]],5)</f>
        <v>15</v>
      </c>
      <c r="L5784">
        <f>IF(US_Accidents_Dec20_updated[[#This Row],[Precipitation(in)]]&gt;0.1, 0.1, US_Accidents_Dec20_updated[[#This Row],[Precipitation(in)]])</f>
        <v>0</v>
      </c>
    </row>
    <row r="5785" spans="1:12" x14ac:dyDescent="0.25">
      <c r="A5785" t="str">
        <f>US_Accidents_Dec20_updated[[#This Row],[ID]]</f>
        <v>A-4230283</v>
      </c>
      <c r="B5785">
        <f>US_Accidents_Dec20_updated[[#This Row],[Start_Lat]]</f>
        <v>40.988545000000002</v>
      </c>
      <c r="C5785">
        <f>US_Accidents_Dec20_updated[[#This Row],[Start_Lng]]</f>
        <v>-104.911018</v>
      </c>
      <c r="D5785">
        <f>US_Accidents_Dec20_updated[[#This Row],[Severity]]-1</f>
        <v>2</v>
      </c>
      <c r="E5785">
        <f>HOUR(US_Accidents_Dec20_updated[[#This Row],[Start_Time]])</f>
        <v>15</v>
      </c>
      <c r="F5785">
        <f>DAY(US_Accidents_Dec20_updated[[#This Row],[Start_Time]])</f>
        <v>4</v>
      </c>
      <c r="G5785">
        <f>MONTH(US_Accidents_Dec20_updated[[#This Row],[Start_Time]])</f>
        <v>8</v>
      </c>
      <c r="H5785" t="str">
        <f>US_Accidents_Dec20_updated[[#This Row],[Description]]</f>
        <v>At CR-128/CR-126.5/Exit 293 - Accident.</v>
      </c>
      <c r="I5785" t="s">
        <v>50</v>
      </c>
      <c r="J5785">
        <f>IF(US_Accidents_Dec20_updated[[#This Row],[Visibility(mi)]]&gt;30, 30, MROUND(US_Accidents_Dec20_updated[[#This Row],[Visibility(mi)]],5))</f>
        <v>10</v>
      </c>
      <c r="K5785">
        <f>MROUND(US_Accidents_Dec20_updated[[#This Row],[Wind_Speed(mph)]],5)</f>
        <v>10</v>
      </c>
      <c r="L5785">
        <f>IF(US_Accidents_Dec20_updated[[#This Row],[Precipitation(in)]]&gt;0.1, 0.1, US_Accidents_Dec20_updated[[#This Row],[Precipitation(in)]])</f>
        <v>0</v>
      </c>
    </row>
    <row r="5786" spans="1:12" x14ac:dyDescent="0.25">
      <c r="A5786" t="str">
        <f>US_Accidents_Dec20_updated[[#This Row],[ID]]</f>
        <v>A-4230284</v>
      </c>
      <c r="B5786">
        <f>US_Accidents_Dec20_updated[[#This Row],[Start_Lat]]</f>
        <v>39.107919000000003</v>
      </c>
      <c r="C5786">
        <f>US_Accidents_Dec20_updated[[#This Row],[Start_Lng]]</f>
        <v>-104.864788</v>
      </c>
      <c r="D5786">
        <f>US_Accidents_Dec20_updated[[#This Row],[Severity]]-1</f>
        <v>2</v>
      </c>
      <c r="E5786">
        <f>HOUR(US_Accidents_Dec20_updated[[#This Row],[Start_Time]])</f>
        <v>14</v>
      </c>
      <c r="F5786">
        <f>DAY(US_Accidents_Dec20_updated[[#This Row],[Start_Time]])</f>
        <v>4</v>
      </c>
      <c r="G5786">
        <f>MONTH(US_Accidents_Dec20_updated[[#This Row],[Start_Time]])</f>
        <v>8</v>
      </c>
      <c r="H5786" t="str">
        <f>US_Accidents_Dec20_updated[[#This Row],[Description]]</f>
        <v>At County Line Rd/Exit 163 - Accident.</v>
      </c>
      <c r="I5786" t="s">
        <v>50</v>
      </c>
      <c r="J5786">
        <f>IF(US_Accidents_Dec20_updated[[#This Row],[Visibility(mi)]]&gt;30, 30, MROUND(US_Accidents_Dec20_updated[[#This Row],[Visibility(mi)]],5))</f>
        <v>10</v>
      </c>
      <c r="K5786">
        <f>MROUND(US_Accidents_Dec20_updated[[#This Row],[Wind_Speed(mph)]],5)</f>
        <v>20</v>
      </c>
      <c r="L5786">
        <f>IF(US_Accidents_Dec20_updated[[#This Row],[Precipitation(in)]]&gt;0.1, 0.1, US_Accidents_Dec20_updated[[#This Row],[Precipitation(in)]])</f>
        <v>0</v>
      </c>
    </row>
    <row r="5787" spans="1:12" x14ac:dyDescent="0.25">
      <c r="A5787" t="str">
        <f>US_Accidents_Dec20_updated[[#This Row],[ID]]</f>
        <v>A-4230288</v>
      </c>
      <c r="B5787">
        <f>US_Accidents_Dec20_updated[[#This Row],[Start_Lat]]</f>
        <v>38.824359999999999</v>
      </c>
      <c r="C5787">
        <f>US_Accidents_Dec20_updated[[#This Row],[Start_Lng]]</f>
        <v>-104.83602999999999</v>
      </c>
      <c r="D5787">
        <f>US_Accidents_Dec20_updated[[#This Row],[Severity]]-1</f>
        <v>2</v>
      </c>
      <c r="E5787">
        <f>HOUR(US_Accidents_Dec20_updated[[#This Row],[Start_Time]])</f>
        <v>22</v>
      </c>
      <c r="F5787">
        <f>DAY(US_Accidents_Dec20_updated[[#This Row],[Start_Time]])</f>
        <v>4</v>
      </c>
      <c r="G5787">
        <f>MONTH(US_Accidents_Dec20_updated[[#This Row],[Start_Time]])</f>
        <v>8</v>
      </c>
      <c r="H5787" t="str">
        <f>US_Accidents_Dec20_updated[[#This Row],[Description]]</f>
        <v>At US-24/Cimarron St/Exit 141 - Accident.</v>
      </c>
      <c r="I5787" t="s">
        <v>50</v>
      </c>
      <c r="J5787">
        <f>IF(US_Accidents_Dec20_updated[[#This Row],[Visibility(mi)]]&gt;30, 30, MROUND(US_Accidents_Dec20_updated[[#This Row],[Visibility(mi)]],5))</f>
        <v>10</v>
      </c>
      <c r="K5787">
        <f>MROUND(US_Accidents_Dec20_updated[[#This Row],[Wind_Speed(mph)]],5)</f>
        <v>5</v>
      </c>
      <c r="L5787">
        <f>IF(US_Accidents_Dec20_updated[[#This Row],[Precipitation(in)]]&gt;0.1, 0.1, US_Accidents_Dec20_updated[[#This Row],[Precipitation(in)]])</f>
        <v>0</v>
      </c>
    </row>
    <row r="5788" spans="1:12" x14ac:dyDescent="0.25">
      <c r="A5788" t="str">
        <f>US_Accidents_Dec20_updated[[#This Row],[ID]]</f>
        <v>A-4230289</v>
      </c>
      <c r="B5788">
        <f>US_Accidents_Dec20_updated[[#This Row],[Start_Lat]]</f>
        <v>38.824359999999999</v>
      </c>
      <c r="C5788">
        <f>US_Accidents_Dec20_updated[[#This Row],[Start_Lng]]</f>
        <v>-104.83602999999999</v>
      </c>
      <c r="D5788">
        <f>US_Accidents_Dec20_updated[[#This Row],[Severity]]-1</f>
        <v>2</v>
      </c>
      <c r="E5788">
        <f>HOUR(US_Accidents_Dec20_updated[[#This Row],[Start_Time]])</f>
        <v>18</v>
      </c>
      <c r="F5788">
        <f>DAY(US_Accidents_Dec20_updated[[#This Row],[Start_Time]])</f>
        <v>4</v>
      </c>
      <c r="G5788">
        <f>MONTH(US_Accidents_Dec20_updated[[#This Row],[Start_Time]])</f>
        <v>8</v>
      </c>
      <c r="H5788" t="str">
        <f>US_Accidents_Dec20_updated[[#This Row],[Description]]</f>
        <v>At US-24/Cimarron St/Exit 141 - Accident.</v>
      </c>
      <c r="I5788" t="s">
        <v>50</v>
      </c>
      <c r="J5788">
        <f>IF(US_Accidents_Dec20_updated[[#This Row],[Visibility(mi)]]&gt;30, 30, MROUND(US_Accidents_Dec20_updated[[#This Row],[Visibility(mi)]],5))</f>
        <v>10</v>
      </c>
      <c r="K5788">
        <f>MROUND(US_Accidents_Dec20_updated[[#This Row],[Wind_Speed(mph)]],5)</f>
        <v>10</v>
      </c>
      <c r="L5788">
        <f>IF(US_Accidents_Dec20_updated[[#This Row],[Precipitation(in)]]&gt;0.1, 0.1, US_Accidents_Dec20_updated[[#This Row],[Precipitation(in)]])</f>
        <v>0</v>
      </c>
    </row>
    <row r="5789" spans="1:12" x14ac:dyDescent="0.25">
      <c r="A5789" t="str">
        <f>US_Accidents_Dec20_updated[[#This Row],[ID]]</f>
        <v>A-4230292</v>
      </c>
      <c r="B5789">
        <f>US_Accidents_Dec20_updated[[#This Row],[Start_Lat]]</f>
        <v>38.822650000000003</v>
      </c>
      <c r="C5789">
        <f>US_Accidents_Dec20_updated[[#This Row],[Start_Lng]]</f>
        <v>-104.83623</v>
      </c>
      <c r="D5789">
        <f>US_Accidents_Dec20_updated[[#This Row],[Severity]]-1</f>
        <v>3</v>
      </c>
      <c r="E5789">
        <f>HOUR(US_Accidents_Dec20_updated[[#This Row],[Start_Time]])</f>
        <v>22</v>
      </c>
      <c r="F5789">
        <f>DAY(US_Accidents_Dec20_updated[[#This Row],[Start_Time]])</f>
        <v>4</v>
      </c>
      <c r="G5789">
        <f>MONTH(US_Accidents_Dec20_updated[[#This Row],[Start_Time]])</f>
        <v>8</v>
      </c>
      <c r="H5789" t="str">
        <f>US_Accidents_Dec20_updated[[#This Row],[Description]]</f>
        <v>Closed at I-25/W Cimarron St - Road closed due to accident.</v>
      </c>
      <c r="I5789" t="s">
        <v>50</v>
      </c>
      <c r="J5789">
        <f>IF(US_Accidents_Dec20_updated[[#This Row],[Visibility(mi)]]&gt;30, 30, MROUND(US_Accidents_Dec20_updated[[#This Row],[Visibility(mi)]],5))</f>
        <v>10</v>
      </c>
      <c r="K5789">
        <f>MROUND(US_Accidents_Dec20_updated[[#This Row],[Wind_Speed(mph)]],5)</f>
        <v>5</v>
      </c>
      <c r="L5789">
        <f>IF(US_Accidents_Dec20_updated[[#This Row],[Precipitation(in)]]&gt;0.1, 0.1, US_Accidents_Dec20_updated[[#This Row],[Precipitation(in)]])</f>
        <v>0</v>
      </c>
    </row>
    <row r="5790" spans="1:12" x14ac:dyDescent="0.25">
      <c r="A5790" t="str">
        <f>US_Accidents_Dec20_updated[[#This Row],[ID]]</f>
        <v>A-4230304</v>
      </c>
      <c r="B5790">
        <f>US_Accidents_Dec20_updated[[#This Row],[Start_Lat]]</f>
        <v>39.16516</v>
      </c>
      <c r="C5790">
        <f>US_Accidents_Dec20_updated[[#This Row],[Start_Lng]]</f>
        <v>-104.85307400000001</v>
      </c>
      <c r="D5790">
        <f>US_Accidents_Dec20_updated[[#This Row],[Severity]]-1</f>
        <v>2</v>
      </c>
      <c r="E5790">
        <f>HOUR(US_Accidents_Dec20_updated[[#This Row],[Start_Time]])</f>
        <v>19</v>
      </c>
      <c r="F5790">
        <f>DAY(US_Accidents_Dec20_updated[[#This Row],[Start_Time]])</f>
        <v>4</v>
      </c>
      <c r="G5790">
        <f>MONTH(US_Accidents_Dec20_updated[[#This Row],[Start_Time]])</f>
        <v>8</v>
      </c>
      <c r="H5790" t="str">
        <f>US_Accidents_Dec20_updated[[#This Row],[Description]]</f>
        <v>At Greenland Rd/Exit 167 - Accident.</v>
      </c>
      <c r="I5790" t="s">
        <v>50</v>
      </c>
      <c r="J5790">
        <f>IF(US_Accidents_Dec20_updated[[#This Row],[Visibility(mi)]]&gt;30, 30, MROUND(US_Accidents_Dec20_updated[[#This Row],[Visibility(mi)]],5))</f>
        <v>10</v>
      </c>
      <c r="K5790">
        <f>MROUND(US_Accidents_Dec20_updated[[#This Row],[Wind_Speed(mph)]],5)</f>
        <v>5</v>
      </c>
      <c r="L5790">
        <f>IF(US_Accidents_Dec20_updated[[#This Row],[Precipitation(in)]]&gt;0.1, 0.1, US_Accidents_Dec20_updated[[#This Row],[Precipitation(in)]])</f>
        <v>0</v>
      </c>
    </row>
    <row r="5791" spans="1:12" x14ac:dyDescent="0.25">
      <c r="A5791" t="str">
        <f>US_Accidents_Dec20_updated[[#This Row],[ID]]</f>
        <v>A-4230307</v>
      </c>
      <c r="B5791">
        <f>US_Accidents_Dec20_updated[[#This Row],[Start_Lat]]</f>
        <v>38.808340000000001</v>
      </c>
      <c r="C5791">
        <f>US_Accidents_Dec20_updated[[#This Row],[Start_Lng]]</f>
        <v>-104.80212</v>
      </c>
      <c r="D5791">
        <f>US_Accidents_Dec20_updated[[#This Row],[Severity]]-1</f>
        <v>2</v>
      </c>
      <c r="E5791">
        <f>HOUR(US_Accidents_Dec20_updated[[#This Row],[Start_Time]])</f>
        <v>19</v>
      </c>
      <c r="F5791">
        <f>DAY(US_Accidents_Dec20_updated[[#This Row],[Start_Time]])</f>
        <v>4</v>
      </c>
      <c r="G5791">
        <f>MONTH(US_Accidents_Dec20_updated[[#This Row],[Start_Time]])</f>
        <v>8</v>
      </c>
      <c r="H5791" t="str">
        <f>US_Accidents_Dec20_updated[[#This Row],[Description]]</f>
        <v>At I-25 - Accident.</v>
      </c>
      <c r="I5791" t="s">
        <v>50</v>
      </c>
      <c r="J5791">
        <f>IF(US_Accidents_Dec20_updated[[#This Row],[Visibility(mi)]]&gt;30, 30, MROUND(US_Accidents_Dec20_updated[[#This Row],[Visibility(mi)]],5))</f>
        <v>10</v>
      </c>
      <c r="K5791">
        <f>MROUND(US_Accidents_Dec20_updated[[#This Row],[Wind_Speed(mph)]],5)</f>
        <v>5</v>
      </c>
      <c r="L5791">
        <f>IF(US_Accidents_Dec20_updated[[#This Row],[Precipitation(in)]]&gt;0.1, 0.1, US_Accidents_Dec20_updated[[#This Row],[Precipitation(in)]])</f>
        <v>0</v>
      </c>
    </row>
    <row r="5792" spans="1:12" x14ac:dyDescent="0.25">
      <c r="A5792" t="str">
        <f>US_Accidents_Dec20_updated[[#This Row],[ID]]</f>
        <v>A-4230313</v>
      </c>
      <c r="B5792">
        <f>US_Accidents_Dec20_updated[[#This Row],[Start_Lat]]</f>
        <v>38.828049999999998</v>
      </c>
      <c r="C5792">
        <f>US_Accidents_Dec20_updated[[#This Row],[Start_Lng]]</f>
        <v>-104.83649</v>
      </c>
      <c r="D5792">
        <f>US_Accidents_Dec20_updated[[#This Row],[Severity]]-1</f>
        <v>3</v>
      </c>
      <c r="E5792">
        <f>HOUR(US_Accidents_Dec20_updated[[#This Row],[Start_Time]])</f>
        <v>22</v>
      </c>
      <c r="F5792">
        <f>DAY(US_Accidents_Dec20_updated[[#This Row],[Start_Time]])</f>
        <v>4</v>
      </c>
      <c r="G5792">
        <f>MONTH(US_Accidents_Dec20_updated[[#This Row],[Start_Time]])</f>
        <v>8</v>
      </c>
      <c r="H5792" t="str">
        <f>US_Accidents_Dec20_updated[[#This Row],[Description]]</f>
        <v>Closed at US-24/Cimarron St/Exit 141 - Road closed due to accident.</v>
      </c>
      <c r="I5792" t="s">
        <v>50</v>
      </c>
      <c r="J5792">
        <f>IF(US_Accidents_Dec20_updated[[#This Row],[Visibility(mi)]]&gt;30, 30, MROUND(US_Accidents_Dec20_updated[[#This Row],[Visibility(mi)]],5))</f>
        <v>10</v>
      </c>
      <c r="K5792">
        <f>MROUND(US_Accidents_Dec20_updated[[#This Row],[Wind_Speed(mph)]],5)</f>
        <v>5</v>
      </c>
      <c r="L5792">
        <f>IF(US_Accidents_Dec20_updated[[#This Row],[Precipitation(in)]]&gt;0.1, 0.1, US_Accidents_Dec20_updated[[#This Row],[Precipitation(in)]])</f>
        <v>0</v>
      </c>
    </row>
    <row r="5793" spans="1:12" x14ac:dyDescent="0.25">
      <c r="A5793" t="str">
        <f>US_Accidents_Dec20_updated[[#This Row],[ID]]</f>
        <v>A-4230314</v>
      </c>
      <c r="B5793">
        <f>US_Accidents_Dec20_updated[[#This Row],[Start_Lat]]</f>
        <v>39.762</v>
      </c>
      <c r="C5793">
        <f>US_Accidents_Dec20_updated[[#This Row],[Start_Lng]]</f>
        <v>-105.02516</v>
      </c>
      <c r="D5793">
        <f>US_Accidents_Dec20_updated[[#This Row],[Severity]]-1</f>
        <v>3</v>
      </c>
      <c r="E5793">
        <f>HOUR(US_Accidents_Dec20_updated[[#This Row],[Start_Time]])</f>
        <v>22</v>
      </c>
      <c r="F5793">
        <f>DAY(US_Accidents_Dec20_updated[[#This Row],[Start_Time]])</f>
        <v>4</v>
      </c>
      <c r="G5793">
        <f>MONTH(US_Accidents_Dec20_updated[[#This Row],[Start_Time]])</f>
        <v>8</v>
      </c>
      <c r="H5793" t="str">
        <f>US_Accidents_Dec20_updated[[#This Row],[Description]]</f>
        <v>Closed between Federal Blvd and Clay St - Road closed due to accident.</v>
      </c>
      <c r="I5793" t="s">
        <v>1203</v>
      </c>
      <c r="J5793">
        <f>IF(US_Accidents_Dec20_updated[[#This Row],[Visibility(mi)]]&gt;30, 30, MROUND(US_Accidents_Dec20_updated[[#This Row],[Visibility(mi)]],5))</f>
        <v>10</v>
      </c>
      <c r="K5793">
        <f>MROUND(US_Accidents_Dec20_updated[[#This Row],[Wind_Speed(mph)]],5)</f>
        <v>20</v>
      </c>
      <c r="L5793">
        <f>IF(US_Accidents_Dec20_updated[[#This Row],[Precipitation(in)]]&gt;0.1, 0.1, US_Accidents_Dec20_updated[[#This Row],[Precipitation(in)]])</f>
        <v>0</v>
      </c>
    </row>
    <row r="5794" spans="1:12" x14ac:dyDescent="0.25">
      <c r="A5794" t="str">
        <f>US_Accidents_Dec20_updated[[#This Row],[ID]]</f>
        <v>A-4230315</v>
      </c>
      <c r="B5794">
        <f>US_Accidents_Dec20_updated[[#This Row],[Start_Lat]]</f>
        <v>39.762</v>
      </c>
      <c r="C5794">
        <f>US_Accidents_Dec20_updated[[#This Row],[Start_Lng]]</f>
        <v>-105.02054200000001</v>
      </c>
      <c r="D5794">
        <f>US_Accidents_Dec20_updated[[#This Row],[Severity]]-1</f>
        <v>3</v>
      </c>
      <c r="E5794">
        <f>HOUR(US_Accidents_Dec20_updated[[#This Row],[Start_Time]])</f>
        <v>22</v>
      </c>
      <c r="F5794">
        <f>DAY(US_Accidents_Dec20_updated[[#This Row],[Start_Time]])</f>
        <v>4</v>
      </c>
      <c r="G5794">
        <f>MONTH(US_Accidents_Dec20_updated[[#This Row],[Start_Time]])</f>
        <v>8</v>
      </c>
      <c r="H5794" t="str">
        <f>US_Accidents_Dec20_updated[[#This Row],[Description]]</f>
        <v>Closed at Federal Blvd - Road closed due to accident.</v>
      </c>
      <c r="I5794" t="s">
        <v>1203</v>
      </c>
      <c r="J5794">
        <f>IF(US_Accidents_Dec20_updated[[#This Row],[Visibility(mi)]]&gt;30, 30, MROUND(US_Accidents_Dec20_updated[[#This Row],[Visibility(mi)]],5))</f>
        <v>10</v>
      </c>
      <c r="K5794">
        <f>MROUND(US_Accidents_Dec20_updated[[#This Row],[Wind_Speed(mph)]],5)</f>
        <v>20</v>
      </c>
      <c r="L5794">
        <f>IF(US_Accidents_Dec20_updated[[#This Row],[Precipitation(in)]]&gt;0.1, 0.1, US_Accidents_Dec20_updated[[#This Row],[Precipitation(in)]])</f>
        <v>0</v>
      </c>
    </row>
    <row r="5795" spans="1:12" x14ac:dyDescent="0.25">
      <c r="A5795" t="str">
        <f>US_Accidents_Dec20_updated[[#This Row],[ID]]</f>
        <v>A-4230316</v>
      </c>
      <c r="B5795">
        <f>US_Accidents_Dec20_updated[[#This Row],[Start_Lat]]</f>
        <v>39.613771</v>
      </c>
      <c r="C5795">
        <f>US_Accidents_Dec20_updated[[#This Row],[Start_Lng]]</f>
        <v>-105.02065</v>
      </c>
      <c r="D5795">
        <f>US_Accidents_Dec20_updated[[#This Row],[Severity]]-1</f>
        <v>3</v>
      </c>
      <c r="E5795">
        <f>HOUR(US_Accidents_Dec20_updated[[#This Row],[Start_Time]])</f>
        <v>21</v>
      </c>
      <c r="F5795">
        <f>DAY(US_Accidents_Dec20_updated[[#This Row],[Start_Time]])</f>
        <v>4</v>
      </c>
      <c r="G5795">
        <f>MONTH(US_Accidents_Dec20_updated[[#This Row],[Start_Time]])</f>
        <v>8</v>
      </c>
      <c r="H5795" t="str">
        <f>US_Accidents_Dec20_updated[[#This Row],[Description]]</f>
        <v>Closed at CO-88/W Belleview Ave - Road closed due to accident. Police activity ongoing.</v>
      </c>
      <c r="I5795" t="s">
        <v>50</v>
      </c>
      <c r="J5795">
        <f>IF(US_Accidents_Dec20_updated[[#This Row],[Visibility(mi)]]&gt;30, 30, MROUND(US_Accidents_Dec20_updated[[#This Row],[Visibility(mi)]],5))</f>
        <v>10</v>
      </c>
      <c r="K5795">
        <f>MROUND(US_Accidents_Dec20_updated[[#This Row],[Wind_Speed(mph)]],5)</f>
        <v>15</v>
      </c>
      <c r="L5795">
        <f>IF(US_Accidents_Dec20_updated[[#This Row],[Precipitation(in)]]&gt;0.1, 0.1, US_Accidents_Dec20_updated[[#This Row],[Precipitation(in)]])</f>
        <v>0</v>
      </c>
    </row>
    <row r="5796" spans="1:12" x14ac:dyDescent="0.25">
      <c r="A5796" t="str">
        <f>US_Accidents_Dec20_updated[[#This Row],[ID]]</f>
        <v>A-4230317</v>
      </c>
      <c r="B5796">
        <f>US_Accidents_Dec20_updated[[#This Row],[Start_Lat]]</f>
        <v>39.613771</v>
      </c>
      <c r="C5796">
        <f>US_Accidents_Dec20_updated[[#This Row],[Start_Lng]]</f>
        <v>-105.02065</v>
      </c>
      <c r="D5796">
        <f>US_Accidents_Dec20_updated[[#This Row],[Severity]]-1</f>
        <v>3</v>
      </c>
      <c r="E5796">
        <f>HOUR(US_Accidents_Dec20_updated[[#This Row],[Start_Time]])</f>
        <v>21</v>
      </c>
      <c r="F5796">
        <f>DAY(US_Accidents_Dec20_updated[[#This Row],[Start_Time]])</f>
        <v>4</v>
      </c>
      <c r="G5796">
        <f>MONTH(US_Accidents_Dec20_updated[[#This Row],[Start_Time]])</f>
        <v>8</v>
      </c>
      <c r="H5796" t="str">
        <f>US_Accidents_Dec20_updated[[#This Row],[Description]]</f>
        <v>Closed at Santa Fe Dr - Road closed due to accident. Police activity ongoing.</v>
      </c>
      <c r="I5796" t="s">
        <v>50</v>
      </c>
      <c r="J5796">
        <f>IF(US_Accidents_Dec20_updated[[#This Row],[Visibility(mi)]]&gt;30, 30, MROUND(US_Accidents_Dec20_updated[[#This Row],[Visibility(mi)]],5))</f>
        <v>10</v>
      </c>
      <c r="K5796">
        <f>MROUND(US_Accidents_Dec20_updated[[#This Row],[Wind_Speed(mph)]],5)</f>
        <v>10</v>
      </c>
      <c r="L5796">
        <f>IF(US_Accidents_Dec20_updated[[#This Row],[Precipitation(in)]]&gt;0.1, 0.1, US_Accidents_Dec20_updated[[#This Row],[Precipitation(in)]])</f>
        <v>0</v>
      </c>
    </row>
    <row r="5797" spans="1:12" x14ac:dyDescent="0.25">
      <c r="A5797" t="str">
        <f>US_Accidents_Dec20_updated[[#This Row],[ID]]</f>
        <v>A-4230697</v>
      </c>
      <c r="B5797">
        <f>US_Accidents_Dec20_updated[[#This Row],[Start_Lat]]</f>
        <v>40.429254999999998</v>
      </c>
      <c r="C5797">
        <f>US_Accidents_Dec20_updated[[#This Row],[Start_Lng]]</f>
        <v>-104.99263999999999</v>
      </c>
      <c r="D5797">
        <f>US_Accidents_Dec20_updated[[#This Row],[Severity]]-1</f>
        <v>2</v>
      </c>
      <c r="E5797">
        <f>HOUR(US_Accidents_Dec20_updated[[#This Row],[Start_Time]])</f>
        <v>6</v>
      </c>
      <c r="F5797">
        <f>DAY(US_Accidents_Dec20_updated[[#This Row],[Start_Time]])</f>
        <v>5</v>
      </c>
      <c r="G5797">
        <f>MONTH(US_Accidents_Dec20_updated[[#This Row],[Start_Time]])</f>
        <v>8</v>
      </c>
      <c r="H5797" t="str">
        <f>US_Accidents_Dec20_updated[[#This Row],[Description]]</f>
        <v>At US-34/Eisenhower Blvd/Exit 257 - Accident.</v>
      </c>
      <c r="I5797" t="s">
        <v>50</v>
      </c>
      <c r="J5797">
        <f>IF(US_Accidents_Dec20_updated[[#This Row],[Visibility(mi)]]&gt;30, 30, MROUND(US_Accidents_Dec20_updated[[#This Row],[Visibility(mi)]],5))</f>
        <v>10</v>
      </c>
      <c r="K5797">
        <f>MROUND(US_Accidents_Dec20_updated[[#This Row],[Wind_Speed(mph)]],5)</f>
        <v>5</v>
      </c>
      <c r="L5797">
        <f>IF(US_Accidents_Dec20_updated[[#This Row],[Precipitation(in)]]&gt;0.1, 0.1, US_Accidents_Dec20_updated[[#This Row],[Precipitation(in)]])</f>
        <v>0</v>
      </c>
    </row>
    <row r="5798" spans="1:12" x14ac:dyDescent="0.25">
      <c r="A5798" t="str">
        <f>US_Accidents_Dec20_updated[[#This Row],[ID]]</f>
        <v>A-4230700</v>
      </c>
      <c r="B5798">
        <f>US_Accidents_Dec20_updated[[#This Row],[Start_Lat]]</f>
        <v>40.246259999999999</v>
      </c>
      <c r="C5798">
        <f>US_Accidents_Dec20_updated[[#This Row],[Start_Lng]]</f>
        <v>-104.05238</v>
      </c>
      <c r="D5798">
        <f>US_Accidents_Dec20_updated[[#This Row],[Severity]]-1</f>
        <v>3</v>
      </c>
      <c r="E5798">
        <f>HOUR(US_Accidents_Dec20_updated[[#This Row],[Start_Time]])</f>
        <v>8</v>
      </c>
      <c r="F5798">
        <f>DAY(US_Accidents_Dec20_updated[[#This Row],[Start_Time]])</f>
        <v>5</v>
      </c>
      <c r="G5798">
        <f>MONTH(US_Accidents_Dec20_updated[[#This Row],[Start_Time]])</f>
        <v>8</v>
      </c>
      <c r="H5798" t="str">
        <f>US_Accidents_Dec20_updated[[#This Row],[Description]]</f>
        <v>Closed between US-34/Exit 66B and Long Bridge Road/Exit 73 - Road closed due to accident.</v>
      </c>
      <c r="I5798" t="s">
        <v>50</v>
      </c>
      <c r="J5798">
        <f>IF(US_Accidents_Dec20_updated[[#This Row],[Visibility(mi)]]&gt;30, 30, MROUND(US_Accidents_Dec20_updated[[#This Row],[Visibility(mi)]],5))</f>
        <v>10</v>
      </c>
      <c r="K5798">
        <f>MROUND(US_Accidents_Dec20_updated[[#This Row],[Wind_Speed(mph)]],5)</f>
        <v>5</v>
      </c>
      <c r="L5798">
        <f>IF(US_Accidents_Dec20_updated[[#This Row],[Precipitation(in)]]&gt;0.1, 0.1, US_Accidents_Dec20_updated[[#This Row],[Precipitation(in)]])</f>
        <v>0</v>
      </c>
    </row>
    <row r="5799" spans="1:12" x14ac:dyDescent="0.25">
      <c r="A5799" t="str">
        <f>US_Accidents_Dec20_updated[[#This Row],[ID]]</f>
        <v>A-4230713</v>
      </c>
      <c r="B5799">
        <f>US_Accidents_Dec20_updated[[#This Row],[Start_Lat]]</f>
        <v>40.105561000000002</v>
      </c>
      <c r="C5799">
        <f>US_Accidents_Dec20_updated[[#This Row],[Start_Lng]]</f>
        <v>-104.59179399999999</v>
      </c>
      <c r="D5799">
        <f>US_Accidents_Dec20_updated[[#This Row],[Severity]]-1</f>
        <v>3</v>
      </c>
      <c r="E5799">
        <f>HOUR(US_Accidents_Dec20_updated[[#This Row],[Start_Time]])</f>
        <v>8</v>
      </c>
      <c r="F5799">
        <f>DAY(US_Accidents_Dec20_updated[[#This Row],[Start_Time]])</f>
        <v>5</v>
      </c>
      <c r="G5799">
        <f>MONTH(US_Accidents_Dec20_updated[[#This Row],[Start_Time]])</f>
        <v>8</v>
      </c>
      <c r="H5799" t="str">
        <f>US_Accidents_Dec20_updated[[#This Row],[Description]]</f>
        <v>Closed at Market St/Exit 39 - Road closed due to accident.</v>
      </c>
      <c r="I5799" t="s">
        <v>50</v>
      </c>
      <c r="J5799">
        <f>IF(US_Accidents_Dec20_updated[[#This Row],[Visibility(mi)]]&gt;30, 30, MROUND(US_Accidents_Dec20_updated[[#This Row],[Visibility(mi)]],5))</f>
        <v>10</v>
      </c>
      <c r="K5799">
        <f>MROUND(US_Accidents_Dec20_updated[[#This Row],[Wind_Speed(mph)]],5)</f>
        <v>5</v>
      </c>
      <c r="L5799">
        <f>IF(US_Accidents_Dec20_updated[[#This Row],[Precipitation(in)]]&gt;0.1, 0.1, US_Accidents_Dec20_updated[[#This Row],[Precipitation(in)]])</f>
        <v>0</v>
      </c>
    </row>
    <row r="5800" spans="1:12" x14ac:dyDescent="0.25">
      <c r="A5800" t="str">
        <f>US_Accidents_Dec20_updated[[#This Row],[ID]]</f>
        <v>A-4230716</v>
      </c>
      <c r="B5800">
        <f>US_Accidents_Dec20_updated[[#This Row],[Start_Lat]]</f>
        <v>39.800035000000001</v>
      </c>
      <c r="C5800">
        <f>US_Accidents_Dec20_updated[[#This Row],[Start_Lng]]</f>
        <v>-104.98558800000001</v>
      </c>
      <c r="D5800">
        <f>US_Accidents_Dec20_updated[[#This Row],[Severity]]-1</f>
        <v>2</v>
      </c>
      <c r="E5800">
        <f>HOUR(US_Accidents_Dec20_updated[[#This Row],[Start_Time]])</f>
        <v>9</v>
      </c>
      <c r="F5800">
        <f>DAY(US_Accidents_Dec20_updated[[#This Row],[Start_Time]])</f>
        <v>5</v>
      </c>
      <c r="G5800">
        <f>MONTH(US_Accidents_Dec20_updated[[#This Row],[Start_Time]])</f>
        <v>8</v>
      </c>
      <c r="H5800" t="str">
        <f>US_Accidents_Dec20_updated[[#This Row],[Description]]</f>
        <v>At 58th Ave/Exit 215 - Accident.</v>
      </c>
      <c r="I5800" t="s">
        <v>50</v>
      </c>
      <c r="J5800">
        <f>IF(US_Accidents_Dec20_updated[[#This Row],[Visibility(mi)]]&gt;30, 30, MROUND(US_Accidents_Dec20_updated[[#This Row],[Visibility(mi)]],5))</f>
        <v>10</v>
      </c>
      <c r="K5800">
        <f>MROUND(US_Accidents_Dec20_updated[[#This Row],[Wind_Speed(mph)]],5)</f>
        <v>5</v>
      </c>
      <c r="L5800">
        <f>IF(US_Accidents_Dec20_updated[[#This Row],[Precipitation(in)]]&gt;0.1, 0.1, US_Accidents_Dec20_updated[[#This Row],[Precipitation(in)]])</f>
        <v>0</v>
      </c>
    </row>
    <row r="5801" spans="1:12" x14ac:dyDescent="0.25">
      <c r="A5801" t="str">
        <f>US_Accidents_Dec20_updated[[#This Row],[ID]]</f>
        <v>A-4230719</v>
      </c>
      <c r="B5801">
        <f>US_Accidents_Dec20_updated[[#This Row],[Start_Lat]]</f>
        <v>39.773308999999998</v>
      </c>
      <c r="C5801">
        <f>US_Accidents_Dec20_updated[[#This Row],[Start_Lng]]</f>
        <v>-104.838953</v>
      </c>
      <c r="D5801">
        <f>US_Accidents_Dec20_updated[[#This Row],[Severity]]-1</f>
        <v>2</v>
      </c>
      <c r="E5801">
        <f>HOUR(US_Accidents_Dec20_updated[[#This Row],[Start_Time]])</f>
        <v>10</v>
      </c>
      <c r="F5801">
        <f>DAY(US_Accidents_Dec20_updated[[#This Row],[Start_Time]])</f>
        <v>5</v>
      </c>
      <c r="G5801">
        <f>MONTH(US_Accidents_Dec20_updated[[#This Row],[Start_Time]])</f>
        <v>8</v>
      </c>
      <c r="H5801" t="str">
        <f>US_Accidents_Dec20_updated[[#This Row],[Description]]</f>
        <v>At I-225 - Accident.</v>
      </c>
      <c r="I5801" t="s">
        <v>50</v>
      </c>
      <c r="J5801">
        <f>IF(US_Accidents_Dec20_updated[[#This Row],[Visibility(mi)]]&gt;30, 30, MROUND(US_Accidents_Dec20_updated[[#This Row],[Visibility(mi)]],5))</f>
        <v>10</v>
      </c>
      <c r="K5801">
        <f>MROUND(US_Accidents_Dec20_updated[[#This Row],[Wind_Speed(mph)]],5)</f>
        <v>5</v>
      </c>
      <c r="L5801">
        <f>IF(US_Accidents_Dec20_updated[[#This Row],[Precipitation(in)]]&gt;0.1, 0.1, US_Accidents_Dec20_updated[[#This Row],[Precipitation(in)]])</f>
        <v>0</v>
      </c>
    </row>
    <row r="5802" spans="1:12" x14ac:dyDescent="0.25">
      <c r="A5802" t="str">
        <f>US_Accidents_Dec20_updated[[#This Row],[ID]]</f>
        <v>A-4230729</v>
      </c>
      <c r="B5802">
        <f>US_Accidents_Dec20_updated[[#This Row],[Start_Lat]]</f>
        <v>39.671739000000002</v>
      </c>
      <c r="C5802">
        <f>US_Accidents_Dec20_updated[[#This Row],[Start_Lng]]</f>
        <v>-104.92837</v>
      </c>
      <c r="D5802">
        <f>US_Accidents_Dec20_updated[[#This Row],[Severity]]-1</f>
        <v>2</v>
      </c>
      <c r="E5802">
        <f>HOUR(US_Accidents_Dec20_updated[[#This Row],[Start_Time]])</f>
        <v>13</v>
      </c>
      <c r="F5802">
        <f>DAY(US_Accidents_Dec20_updated[[#This Row],[Start_Time]])</f>
        <v>5</v>
      </c>
      <c r="G5802">
        <f>MONTH(US_Accidents_Dec20_updated[[#This Row],[Start_Time]])</f>
        <v>8</v>
      </c>
      <c r="H5802" t="str">
        <f>US_Accidents_Dec20_updated[[#This Row],[Description]]</f>
        <v>At Evans Ave/Exit 203 - Accident.</v>
      </c>
      <c r="I5802" t="s">
        <v>50</v>
      </c>
      <c r="J5802">
        <f>IF(US_Accidents_Dec20_updated[[#This Row],[Visibility(mi)]]&gt;30, 30, MROUND(US_Accidents_Dec20_updated[[#This Row],[Visibility(mi)]],5))</f>
        <v>10</v>
      </c>
      <c r="K5802">
        <f>MROUND(US_Accidents_Dec20_updated[[#This Row],[Wind_Speed(mph)]],5)</f>
        <v>15</v>
      </c>
      <c r="L5802">
        <f>IF(US_Accidents_Dec20_updated[[#This Row],[Precipitation(in)]]&gt;0.1, 0.1, US_Accidents_Dec20_updated[[#This Row],[Precipitation(in)]])</f>
        <v>0</v>
      </c>
    </row>
    <row r="5803" spans="1:12" x14ac:dyDescent="0.25">
      <c r="A5803" t="str">
        <f>US_Accidents_Dec20_updated[[#This Row],[ID]]</f>
        <v>A-4230732</v>
      </c>
      <c r="B5803">
        <f>US_Accidents_Dec20_updated[[#This Row],[Start_Lat]]</f>
        <v>39.644056999999997</v>
      </c>
      <c r="C5803">
        <f>US_Accidents_Dec20_updated[[#This Row],[Start_Lng]]</f>
        <v>-104.91305800000001</v>
      </c>
      <c r="D5803">
        <f>US_Accidents_Dec20_updated[[#This Row],[Severity]]-1</f>
        <v>2</v>
      </c>
      <c r="E5803">
        <f>HOUR(US_Accidents_Dec20_updated[[#This Row],[Start_Time]])</f>
        <v>14</v>
      </c>
      <c r="F5803">
        <f>DAY(US_Accidents_Dec20_updated[[#This Row],[Start_Time]])</f>
        <v>5</v>
      </c>
      <c r="G5803">
        <f>MONTH(US_Accidents_Dec20_updated[[#This Row],[Start_Time]])</f>
        <v>8</v>
      </c>
      <c r="H5803" t="str">
        <f>US_Accidents_Dec20_updated[[#This Row],[Description]]</f>
        <v>At US-285/Hampden Ave/Exit 201 - Accident.</v>
      </c>
      <c r="I5803" t="s">
        <v>50</v>
      </c>
      <c r="J5803">
        <f>IF(US_Accidents_Dec20_updated[[#This Row],[Visibility(mi)]]&gt;30, 30, MROUND(US_Accidents_Dec20_updated[[#This Row],[Visibility(mi)]],5))</f>
        <v>10</v>
      </c>
      <c r="K5803">
        <f>MROUND(US_Accidents_Dec20_updated[[#This Row],[Wind_Speed(mph)]],5)</f>
        <v>15</v>
      </c>
      <c r="L5803">
        <f>IF(US_Accidents_Dec20_updated[[#This Row],[Precipitation(in)]]&gt;0.1, 0.1, US_Accidents_Dec20_updated[[#This Row],[Precipitation(in)]])</f>
        <v>0</v>
      </c>
    </row>
    <row r="5804" spans="1:12" x14ac:dyDescent="0.25">
      <c r="A5804" t="str">
        <f>US_Accidents_Dec20_updated[[#This Row],[ID]]</f>
        <v>A-4230740</v>
      </c>
      <c r="B5804">
        <f>US_Accidents_Dec20_updated[[#This Row],[Start_Lat]]</f>
        <v>40.277025999999999</v>
      </c>
      <c r="C5804">
        <f>US_Accidents_Dec20_updated[[#This Row],[Start_Lng]]</f>
        <v>-104.98031</v>
      </c>
      <c r="D5804">
        <f>US_Accidents_Dec20_updated[[#This Row],[Severity]]-1</f>
        <v>2</v>
      </c>
      <c r="E5804">
        <f>HOUR(US_Accidents_Dec20_updated[[#This Row],[Start_Time]])</f>
        <v>15</v>
      </c>
      <c r="F5804">
        <f>DAY(US_Accidents_Dec20_updated[[#This Row],[Start_Time]])</f>
        <v>5</v>
      </c>
      <c r="G5804">
        <f>MONTH(US_Accidents_Dec20_updated[[#This Row],[Start_Time]])</f>
        <v>8</v>
      </c>
      <c r="H5804" t="str">
        <f>US_Accidents_Dec20_updated[[#This Row],[Description]]</f>
        <v>At CR-34/Exit 245 - Accident.</v>
      </c>
      <c r="I5804" t="s">
        <v>50</v>
      </c>
      <c r="J5804">
        <f>IF(US_Accidents_Dec20_updated[[#This Row],[Visibility(mi)]]&gt;30, 30, MROUND(US_Accidents_Dec20_updated[[#This Row],[Visibility(mi)]],5))</f>
        <v>10</v>
      </c>
      <c r="K5804">
        <f>MROUND(US_Accidents_Dec20_updated[[#This Row],[Wind_Speed(mph)]],5)</f>
        <v>15</v>
      </c>
      <c r="L5804">
        <f>IF(US_Accidents_Dec20_updated[[#This Row],[Precipitation(in)]]&gt;0.1, 0.1, US_Accidents_Dec20_updated[[#This Row],[Precipitation(in)]])</f>
        <v>0</v>
      </c>
    </row>
    <row r="5805" spans="1:12" x14ac:dyDescent="0.25">
      <c r="A5805" t="str">
        <f>US_Accidents_Dec20_updated[[#This Row],[ID]]</f>
        <v>A-4230743</v>
      </c>
      <c r="B5805">
        <f>US_Accidents_Dec20_updated[[#This Row],[Start_Lat]]</f>
        <v>39.313105</v>
      </c>
      <c r="C5805">
        <f>US_Accidents_Dec20_updated[[#This Row],[Start_Lng]]</f>
        <v>-104.88543</v>
      </c>
      <c r="D5805">
        <f>US_Accidents_Dec20_updated[[#This Row],[Severity]]-1</f>
        <v>2</v>
      </c>
      <c r="E5805">
        <f>HOUR(US_Accidents_Dec20_updated[[#This Row],[Start_Time]])</f>
        <v>15</v>
      </c>
      <c r="F5805">
        <f>DAY(US_Accidents_Dec20_updated[[#This Row],[Start_Time]])</f>
        <v>5</v>
      </c>
      <c r="G5805">
        <f>MONTH(US_Accidents_Dec20_updated[[#This Row],[Start_Time]])</f>
        <v>8</v>
      </c>
      <c r="H5805" t="str">
        <f>US_Accidents_Dec20_updated[[#This Row],[Description]]</f>
        <v>At Tomah Rd/Exit 174 - Accident.</v>
      </c>
      <c r="I5805" t="s">
        <v>50</v>
      </c>
      <c r="J5805">
        <f>IF(US_Accidents_Dec20_updated[[#This Row],[Visibility(mi)]]&gt;30, 30, MROUND(US_Accidents_Dec20_updated[[#This Row],[Visibility(mi)]],5))</f>
        <v>10</v>
      </c>
      <c r="K5805">
        <f>MROUND(US_Accidents_Dec20_updated[[#This Row],[Wind_Speed(mph)]],5)</f>
        <v>10</v>
      </c>
      <c r="L5805">
        <f>IF(US_Accidents_Dec20_updated[[#This Row],[Precipitation(in)]]&gt;0.1, 0.1, US_Accidents_Dec20_updated[[#This Row],[Precipitation(in)]])</f>
        <v>0</v>
      </c>
    </row>
    <row r="5806" spans="1:12" x14ac:dyDescent="0.25">
      <c r="A5806" t="str">
        <f>US_Accidents_Dec20_updated[[#This Row],[ID]]</f>
        <v>A-4230745</v>
      </c>
      <c r="B5806">
        <f>US_Accidents_Dec20_updated[[#This Row],[Start_Lat]]</f>
        <v>40.272587000000001</v>
      </c>
      <c r="C5806">
        <f>US_Accidents_Dec20_updated[[#This Row],[Start_Lng]]</f>
        <v>-104.98035</v>
      </c>
      <c r="D5806">
        <f>US_Accidents_Dec20_updated[[#This Row],[Severity]]-1</f>
        <v>2</v>
      </c>
      <c r="E5806">
        <f>HOUR(US_Accidents_Dec20_updated[[#This Row],[Start_Time]])</f>
        <v>16</v>
      </c>
      <c r="F5806">
        <f>DAY(US_Accidents_Dec20_updated[[#This Row],[Start_Time]])</f>
        <v>5</v>
      </c>
      <c r="G5806">
        <f>MONTH(US_Accidents_Dec20_updated[[#This Row],[Start_Time]])</f>
        <v>8</v>
      </c>
      <c r="H5806" t="str">
        <f>US_Accidents_Dec20_updated[[#This Row],[Description]]</f>
        <v>At CR-34/Exit 245 - Accident. Lane blocked.</v>
      </c>
      <c r="I5806" t="s">
        <v>50</v>
      </c>
      <c r="J5806">
        <f>IF(US_Accidents_Dec20_updated[[#This Row],[Visibility(mi)]]&gt;30, 30, MROUND(US_Accidents_Dec20_updated[[#This Row],[Visibility(mi)]],5))</f>
        <v>10</v>
      </c>
      <c r="K5806">
        <f>MROUND(US_Accidents_Dec20_updated[[#This Row],[Wind_Speed(mph)]],5)</f>
        <v>15</v>
      </c>
      <c r="L5806">
        <f>IF(US_Accidents_Dec20_updated[[#This Row],[Precipitation(in)]]&gt;0.1, 0.1, US_Accidents_Dec20_updated[[#This Row],[Precipitation(in)]])</f>
        <v>0</v>
      </c>
    </row>
    <row r="5807" spans="1:12" x14ac:dyDescent="0.25">
      <c r="A5807" t="str">
        <f>US_Accidents_Dec20_updated[[#This Row],[ID]]</f>
        <v>A-4230746</v>
      </c>
      <c r="B5807">
        <f>US_Accidents_Dec20_updated[[#This Row],[Start_Lat]]</f>
        <v>39.554380000000002</v>
      </c>
      <c r="C5807">
        <f>US_Accidents_Dec20_updated[[#This Row],[Start_Lng]]</f>
        <v>-106.04607</v>
      </c>
      <c r="D5807">
        <f>US_Accidents_Dec20_updated[[#This Row],[Severity]]-1</f>
        <v>1</v>
      </c>
      <c r="E5807">
        <f>HOUR(US_Accidents_Dec20_updated[[#This Row],[Start_Time]])</f>
        <v>16</v>
      </c>
      <c r="F5807">
        <f>DAY(US_Accidents_Dec20_updated[[#This Row],[Start_Time]])</f>
        <v>5</v>
      </c>
      <c r="G5807">
        <f>MONTH(US_Accidents_Dec20_updated[[#This Row],[Start_Time]])</f>
        <v>8</v>
      </c>
      <c r="H5807" t="str">
        <f>US_Accidents_Dec20_updated[[#This Row],[Description]]</f>
        <v>At Breckenridge - Accident. Lane blocked.</v>
      </c>
      <c r="I5807" t="s">
        <v>50</v>
      </c>
      <c r="J5807">
        <f>IF(US_Accidents_Dec20_updated[[#This Row],[Visibility(mi)]]&gt;30, 30, MROUND(US_Accidents_Dec20_updated[[#This Row],[Visibility(mi)]],5))</f>
        <v>10</v>
      </c>
      <c r="K5807">
        <f>MROUND(US_Accidents_Dec20_updated[[#This Row],[Wind_Speed(mph)]],5)</f>
        <v>10</v>
      </c>
      <c r="L5807">
        <f>IF(US_Accidents_Dec20_updated[[#This Row],[Precipitation(in)]]&gt;0.1, 0.1, US_Accidents_Dec20_updated[[#This Row],[Precipitation(in)]])</f>
        <v>0</v>
      </c>
    </row>
    <row r="5808" spans="1:12" x14ac:dyDescent="0.25">
      <c r="A5808" t="str">
        <f>US_Accidents_Dec20_updated[[#This Row],[ID]]</f>
        <v>A-4230748</v>
      </c>
      <c r="B5808">
        <f>US_Accidents_Dec20_updated[[#This Row],[Start_Lat]]</f>
        <v>40.272587000000001</v>
      </c>
      <c r="C5808">
        <f>US_Accidents_Dec20_updated[[#This Row],[Start_Lng]]</f>
        <v>-104.98035</v>
      </c>
      <c r="D5808">
        <f>US_Accidents_Dec20_updated[[#This Row],[Severity]]-1</f>
        <v>1</v>
      </c>
      <c r="E5808">
        <f>HOUR(US_Accidents_Dec20_updated[[#This Row],[Start_Time]])</f>
        <v>16</v>
      </c>
      <c r="F5808">
        <f>DAY(US_Accidents_Dec20_updated[[#This Row],[Start_Time]])</f>
        <v>5</v>
      </c>
      <c r="G5808">
        <f>MONTH(US_Accidents_Dec20_updated[[#This Row],[Start_Time]])</f>
        <v>8</v>
      </c>
      <c r="H5808" t="str">
        <f>US_Accidents_Dec20_updated[[#This Row],[Description]]</f>
        <v>At CR-34/Exit 245 - Accident. Lane blocked.</v>
      </c>
      <c r="I5808" t="s">
        <v>50</v>
      </c>
      <c r="J5808">
        <f>IF(US_Accidents_Dec20_updated[[#This Row],[Visibility(mi)]]&gt;30, 30, MROUND(US_Accidents_Dec20_updated[[#This Row],[Visibility(mi)]],5))</f>
        <v>10</v>
      </c>
      <c r="K5808">
        <f>MROUND(US_Accidents_Dec20_updated[[#This Row],[Wind_Speed(mph)]],5)</f>
        <v>10</v>
      </c>
      <c r="L5808">
        <f>IF(US_Accidents_Dec20_updated[[#This Row],[Precipitation(in)]]&gt;0.1, 0.1, US_Accidents_Dec20_updated[[#This Row],[Precipitation(in)]])</f>
        <v>0</v>
      </c>
    </row>
    <row r="5809" spans="1:12" x14ac:dyDescent="0.25">
      <c r="A5809" t="str">
        <f>US_Accidents_Dec20_updated[[#This Row],[ID]]</f>
        <v>A-4230756</v>
      </c>
      <c r="B5809">
        <f>US_Accidents_Dec20_updated[[#This Row],[Start_Lat]]</f>
        <v>39.725520000000003</v>
      </c>
      <c r="C5809">
        <f>US_Accidents_Dec20_updated[[#This Row],[Start_Lng]]</f>
        <v>-105.07895000000001</v>
      </c>
      <c r="D5809">
        <f>US_Accidents_Dec20_updated[[#This Row],[Severity]]-1</f>
        <v>2</v>
      </c>
      <c r="E5809">
        <f>HOUR(US_Accidents_Dec20_updated[[#This Row],[Start_Time]])</f>
        <v>20</v>
      </c>
      <c r="F5809">
        <f>DAY(US_Accidents_Dec20_updated[[#This Row],[Start_Time]])</f>
        <v>5</v>
      </c>
      <c r="G5809">
        <f>MONTH(US_Accidents_Dec20_updated[[#This Row],[Start_Time]])</f>
        <v>8</v>
      </c>
      <c r="H5809" t="str">
        <f>US_Accidents_Dec20_updated[[#This Row],[Description]]</f>
        <v>At CO-95/Sheridan Blvd - Accident.</v>
      </c>
      <c r="I5809" t="s">
        <v>50</v>
      </c>
      <c r="J5809">
        <f>IF(US_Accidents_Dec20_updated[[#This Row],[Visibility(mi)]]&gt;30, 30, MROUND(US_Accidents_Dec20_updated[[#This Row],[Visibility(mi)]],5))</f>
        <v>30</v>
      </c>
      <c r="K5809">
        <f>MROUND(US_Accidents_Dec20_updated[[#This Row],[Wind_Speed(mph)]],5)</f>
        <v>5</v>
      </c>
      <c r="L5809">
        <f>IF(US_Accidents_Dec20_updated[[#This Row],[Precipitation(in)]]&gt;0.1, 0.1, US_Accidents_Dec20_updated[[#This Row],[Precipitation(in)]])</f>
        <v>0</v>
      </c>
    </row>
    <row r="5810" spans="1:12" x14ac:dyDescent="0.25">
      <c r="A5810" t="str">
        <f>US_Accidents_Dec20_updated[[#This Row],[ID]]</f>
        <v>A-4230758</v>
      </c>
      <c r="B5810">
        <f>US_Accidents_Dec20_updated[[#This Row],[Start_Lat]]</f>
        <v>39.78143</v>
      </c>
      <c r="C5810">
        <f>US_Accidents_Dec20_updated[[#This Row],[Start_Lng]]</f>
        <v>-104.99142999999999</v>
      </c>
      <c r="D5810">
        <f>US_Accidents_Dec20_updated[[#This Row],[Severity]]-1</f>
        <v>1</v>
      </c>
      <c r="E5810">
        <f>HOUR(US_Accidents_Dec20_updated[[#This Row],[Start_Time]])</f>
        <v>19</v>
      </c>
      <c r="F5810">
        <f>DAY(US_Accidents_Dec20_updated[[#This Row],[Start_Time]])</f>
        <v>5</v>
      </c>
      <c r="G5810">
        <f>MONTH(US_Accidents_Dec20_updated[[#This Row],[Start_Time]])</f>
        <v>8</v>
      </c>
      <c r="H5810" t="str">
        <f>US_Accidents_Dec20_updated[[#This Row],[Description]]</f>
        <v>Ramp to Exit 213 - Accident. Left lane blocked.</v>
      </c>
      <c r="I5810" t="s">
        <v>50</v>
      </c>
      <c r="J5810">
        <f>IF(US_Accidents_Dec20_updated[[#This Row],[Visibility(mi)]]&gt;30, 30, MROUND(US_Accidents_Dec20_updated[[#This Row],[Visibility(mi)]],5))</f>
        <v>30</v>
      </c>
      <c r="K5810">
        <f>MROUND(US_Accidents_Dec20_updated[[#This Row],[Wind_Speed(mph)]],5)</f>
        <v>0</v>
      </c>
      <c r="L5810">
        <f>IF(US_Accidents_Dec20_updated[[#This Row],[Precipitation(in)]]&gt;0.1, 0.1, US_Accidents_Dec20_updated[[#This Row],[Precipitation(in)]])</f>
        <v>0</v>
      </c>
    </row>
    <row r="5811" spans="1:12" x14ac:dyDescent="0.25">
      <c r="A5811" t="str">
        <f>US_Accidents_Dec20_updated[[#This Row],[ID]]</f>
        <v>A-4230760</v>
      </c>
      <c r="B5811">
        <f>US_Accidents_Dec20_updated[[#This Row],[Start_Lat]]</f>
        <v>39.725490000000001</v>
      </c>
      <c r="C5811">
        <f>US_Accidents_Dec20_updated[[#This Row],[Start_Lng]]</f>
        <v>-105.08459000000001</v>
      </c>
      <c r="D5811">
        <f>US_Accidents_Dec20_updated[[#This Row],[Severity]]-1</f>
        <v>1</v>
      </c>
      <c r="E5811">
        <f>HOUR(US_Accidents_Dec20_updated[[#This Row],[Start_Time]])</f>
        <v>20</v>
      </c>
      <c r="F5811">
        <f>DAY(US_Accidents_Dec20_updated[[#This Row],[Start_Time]])</f>
        <v>5</v>
      </c>
      <c r="G5811">
        <f>MONTH(US_Accidents_Dec20_updated[[#This Row],[Start_Time]])</f>
        <v>8</v>
      </c>
      <c r="H5811" t="str">
        <f>US_Accidents_Dec20_updated[[#This Row],[Description]]</f>
        <v>At CO-121/Wadsworth Blvd - Accident. Right lane blocked.</v>
      </c>
      <c r="I5811" t="s">
        <v>50</v>
      </c>
      <c r="J5811">
        <f>IF(US_Accidents_Dec20_updated[[#This Row],[Visibility(mi)]]&gt;30, 30, MROUND(US_Accidents_Dec20_updated[[#This Row],[Visibility(mi)]],5))</f>
        <v>30</v>
      </c>
      <c r="K5811">
        <f>MROUND(US_Accidents_Dec20_updated[[#This Row],[Wind_Speed(mph)]],5)</f>
        <v>5</v>
      </c>
      <c r="L5811">
        <f>IF(US_Accidents_Dec20_updated[[#This Row],[Precipitation(in)]]&gt;0.1, 0.1, US_Accidents_Dec20_updated[[#This Row],[Precipitation(in)]])</f>
        <v>0</v>
      </c>
    </row>
    <row r="5812" spans="1:12" x14ac:dyDescent="0.25">
      <c r="A5812" t="str">
        <f>US_Accidents_Dec20_updated[[#This Row],[ID]]</f>
        <v>A-4230761</v>
      </c>
      <c r="B5812">
        <f>US_Accidents_Dec20_updated[[#This Row],[Start_Lat]]</f>
        <v>39.778320000000001</v>
      </c>
      <c r="C5812">
        <f>US_Accidents_Dec20_updated[[#This Row],[Start_Lng]]</f>
        <v>-104.9889</v>
      </c>
      <c r="D5812">
        <f>US_Accidents_Dec20_updated[[#This Row],[Severity]]-1</f>
        <v>1</v>
      </c>
      <c r="E5812">
        <f>HOUR(US_Accidents_Dec20_updated[[#This Row],[Start_Time]])</f>
        <v>19</v>
      </c>
      <c r="F5812">
        <f>DAY(US_Accidents_Dec20_updated[[#This Row],[Start_Time]])</f>
        <v>5</v>
      </c>
      <c r="G5812">
        <f>MONTH(US_Accidents_Dec20_updated[[#This Row],[Start_Time]])</f>
        <v>8</v>
      </c>
      <c r="H5812" t="str">
        <f>US_Accidents_Dec20_updated[[#This Row],[Description]]</f>
        <v>Ramp to I-70 Westbound - Accident. Left lane blocked.</v>
      </c>
      <c r="I5812" t="s">
        <v>50</v>
      </c>
      <c r="J5812">
        <f>IF(US_Accidents_Dec20_updated[[#This Row],[Visibility(mi)]]&gt;30, 30, MROUND(US_Accidents_Dec20_updated[[#This Row],[Visibility(mi)]],5))</f>
        <v>30</v>
      </c>
      <c r="K5812">
        <f>MROUND(US_Accidents_Dec20_updated[[#This Row],[Wind_Speed(mph)]],5)</f>
        <v>0</v>
      </c>
      <c r="L5812">
        <f>IF(US_Accidents_Dec20_updated[[#This Row],[Precipitation(in)]]&gt;0.1, 0.1, US_Accidents_Dec20_updated[[#This Row],[Precipitation(in)]])</f>
        <v>0</v>
      </c>
    </row>
    <row r="5813" spans="1:12" x14ac:dyDescent="0.25">
      <c r="A5813" t="str">
        <f>US_Accidents_Dec20_updated[[#This Row],[ID]]</f>
        <v>A-4230762</v>
      </c>
      <c r="B5813">
        <f>US_Accidents_Dec20_updated[[#This Row],[Start_Lat]]</f>
        <v>39.362178999999998</v>
      </c>
      <c r="C5813">
        <f>US_Accidents_Dec20_updated[[#This Row],[Start_Lng]]</f>
        <v>-104.86702</v>
      </c>
      <c r="D5813">
        <f>US_Accidents_Dec20_updated[[#This Row],[Severity]]-1</f>
        <v>1</v>
      </c>
      <c r="E5813">
        <f>HOUR(US_Accidents_Dec20_updated[[#This Row],[Start_Time]])</f>
        <v>20</v>
      </c>
      <c r="F5813">
        <f>DAY(US_Accidents_Dec20_updated[[#This Row],[Start_Time]])</f>
        <v>5</v>
      </c>
      <c r="G5813">
        <f>MONTH(US_Accidents_Dec20_updated[[#This Row],[Start_Time]])</f>
        <v>8</v>
      </c>
      <c r="H5813" t="str">
        <f>US_Accidents_Dec20_updated[[#This Row],[Description]]</f>
        <v>At Tomah Rd/Exit 174 - Accident. Right lane blocked.</v>
      </c>
      <c r="I5813" t="s">
        <v>50</v>
      </c>
      <c r="J5813">
        <f>IF(US_Accidents_Dec20_updated[[#This Row],[Visibility(mi)]]&gt;30, 30, MROUND(US_Accidents_Dec20_updated[[#This Row],[Visibility(mi)]],5))</f>
        <v>10</v>
      </c>
      <c r="K5813">
        <f>MROUND(US_Accidents_Dec20_updated[[#This Row],[Wind_Speed(mph)]],5)</f>
        <v>5</v>
      </c>
      <c r="L5813">
        <f>IF(US_Accidents_Dec20_updated[[#This Row],[Precipitation(in)]]&gt;0.1, 0.1, US_Accidents_Dec20_updated[[#This Row],[Precipitation(in)]])</f>
        <v>0</v>
      </c>
    </row>
    <row r="5814" spans="1:12" x14ac:dyDescent="0.25">
      <c r="A5814" t="str">
        <f>US_Accidents_Dec20_updated[[#This Row],[ID]]</f>
        <v>A-4230763</v>
      </c>
      <c r="B5814">
        <f>US_Accidents_Dec20_updated[[#This Row],[Start_Lat]]</f>
        <v>39.769939999999998</v>
      </c>
      <c r="C5814">
        <f>US_Accidents_Dec20_updated[[#This Row],[Start_Lng]]</f>
        <v>-104.99128</v>
      </c>
      <c r="D5814">
        <f>US_Accidents_Dec20_updated[[#This Row],[Severity]]-1</f>
        <v>1</v>
      </c>
      <c r="E5814">
        <f>HOUR(US_Accidents_Dec20_updated[[#This Row],[Start_Time]])</f>
        <v>19</v>
      </c>
      <c r="F5814">
        <f>DAY(US_Accidents_Dec20_updated[[#This Row],[Start_Time]])</f>
        <v>5</v>
      </c>
      <c r="G5814">
        <f>MONTH(US_Accidents_Dec20_updated[[#This Row],[Start_Time]])</f>
        <v>8</v>
      </c>
      <c r="H5814" t="str">
        <f>US_Accidents_Dec20_updated[[#This Row],[Description]]</f>
        <v>Ramp to I-70 and Washington St - Accident. Left lane blocked.</v>
      </c>
      <c r="I5814" t="s">
        <v>50</v>
      </c>
      <c r="J5814">
        <f>IF(US_Accidents_Dec20_updated[[#This Row],[Visibility(mi)]]&gt;30, 30, MROUND(US_Accidents_Dec20_updated[[#This Row],[Visibility(mi)]],5))</f>
        <v>30</v>
      </c>
      <c r="K5814">
        <f>MROUND(US_Accidents_Dec20_updated[[#This Row],[Wind_Speed(mph)]],5)</f>
        <v>0</v>
      </c>
      <c r="L5814">
        <f>IF(US_Accidents_Dec20_updated[[#This Row],[Precipitation(in)]]&gt;0.1, 0.1, US_Accidents_Dec20_updated[[#This Row],[Precipitation(in)]])</f>
        <v>0</v>
      </c>
    </row>
    <row r="5815" spans="1:12" x14ac:dyDescent="0.25">
      <c r="A5815" t="str">
        <f>US_Accidents_Dec20_updated[[#This Row],[ID]]</f>
        <v>A-4230764</v>
      </c>
      <c r="B5815">
        <f>US_Accidents_Dec20_updated[[#This Row],[Start_Lat]]</f>
        <v>39.768239999999999</v>
      </c>
      <c r="C5815">
        <f>US_Accidents_Dec20_updated[[#This Row],[Start_Lng]]</f>
        <v>-104.99433999999999</v>
      </c>
      <c r="D5815">
        <f>US_Accidents_Dec20_updated[[#This Row],[Severity]]-1</f>
        <v>1</v>
      </c>
      <c r="E5815">
        <f>HOUR(US_Accidents_Dec20_updated[[#This Row],[Start_Time]])</f>
        <v>19</v>
      </c>
      <c r="F5815">
        <f>DAY(US_Accidents_Dec20_updated[[#This Row],[Start_Time]])</f>
        <v>5</v>
      </c>
      <c r="G5815">
        <f>MONTH(US_Accidents_Dec20_updated[[#This Row],[Start_Time]])</f>
        <v>8</v>
      </c>
      <c r="H5815" t="str">
        <f>US_Accidents_Dec20_updated[[#This Row],[Description]]</f>
        <v>Ramp to I-70 and Washington St - Accident. Left lane blocked.</v>
      </c>
      <c r="I5815" t="s">
        <v>50</v>
      </c>
      <c r="J5815">
        <f>IF(US_Accidents_Dec20_updated[[#This Row],[Visibility(mi)]]&gt;30, 30, MROUND(US_Accidents_Dec20_updated[[#This Row],[Visibility(mi)]],5))</f>
        <v>30</v>
      </c>
      <c r="K5815">
        <f>MROUND(US_Accidents_Dec20_updated[[#This Row],[Wind_Speed(mph)]],5)</f>
        <v>0</v>
      </c>
      <c r="L5815">
        <f>IF(US_Accidents_Dec20_updated[[#This Row],[Precipitation(in)]]&gt;0.1, 0.1, US_Accidents_Dec20_updated[[#This Row],[Precipitation(in)]])</f>
        <v>0</v>
      </c>
    </row>
    <row r="5816" spans="1:12" x14ac:dyDescent="0.25">
      <c r="A5816" t="str">
        <f>US_Accidents_Dec20_updated[[#This Row],[ID]]</f>
        <v>A-4230765</v>
      </c>
      <c r="B5816">
        <f>US_Accidents_Dec20_updated[[#This Row],[Start_Lat]]</f>
        <v>38.840499999999999</v>
      </c>
      <c r="C5816">
        <f>US_Accidents_Dec20_updated[[#This Row],[Start_Lng]]</f>
        <v>-104.85911</v>
      </c>
      <c r="D5816">
        <f>US_Accidents_Dec20_updated[[#This Row],[Severity]]-1</f>
        <v>2</v>
      </c>
      <c r="E5816">
        <f>HOUR(US_Accidents_Dec20_updated[[#This Row],[Start_Time]])</f>
        <v>19</v>
      </c>
      <c r="F5816">
        <f>DAY(US_Accidents_Dec20_updated[[#This Row],[Start_Time]])</f>
        <v>5</v>
      </c>
      <c r="G5816">
        <f>MONTH(US_Accidents_Dec20_updated[[#This Row],[Start_Time]])</f>
        <v>8</v>
      </c>
      <c r="H5816" t="str">
        <f>US_Accidents_Dec20_updated[[#This Row],[Description]]</f>
        <v>At S 31st St - Accident.</v>
      </c>
      <c r="I5816" t="s">
        <v>50</v>
      </c>
      <c r="J5816">
        <f>IF(US_Accidents_Dec20_updated[[#This Row],[Visibility(mi)]]&gt;30, 30, MROUND(US_Accidents_Dec20_updated[[#This Row],[Visibility(mi)]],5))</f>
        <v>10</v>
      </c>
      <c r="K5816">
        <f>MROUND(US_Accidents_Dec20_updated[[#This Row],[Wind_Speed(mph)]],5)</f>
        <v>10</v>
      </c>
      <c r="L5816">
        <f>IF(US_Accidents_Dec20_updated[[#This Row],[Precipitation(in)]]&gt;0.1, 0.1, US_Accidents_Dec20_updated[[#This Row],[Precipitation(in)]])</f>
        <v>0</v>
      </c>
    </row>
    <row r="5817" spans="1:12" x14ac:dyDescent="0.25">
      <c r="A5817" t="str">
        <f>US_Accidents_Dec20_updated[[#This Row],[ID]]</f>
        <v>A-4230766</v>
      </c>
      <c r="B5817">
        <f>US_Accidents_Dec20_updated[[#This Row],[Start_Lat]]</f>
        <v>38.840947999999997</v>
      </c>
      <c r="C5817">
        <f>US_Accidents_Dec20_updated[[#This Row],[Start_Lng]]</f>
        <v>-104.860276</v>
      </c>
      <c r="D5817">
        <f>US_Accidents_Dec20_updated[[#This Row],[Severity]]-1</f>
        <v>2</v>
      </c>
      <c r="E5817">
        <f>HOUR(US_Accidents_Dec20_updated[[#This Row],[Start_Time]])</f>
        <v>19</v>
      </c>
      <c r="F5817">
        <f>DAY(US_Accidents_Dec20_updated[[#This Row],[Start_Time]])</f>
        <v>5</v>
      </c>
      <c r="G5817">
        <f>MONTH(US_Accidents_Dec20_updated[[#This Row],[Start_Time]])</f>
        <v>8</v>
      </c>
      <c r="H5817" t="str">
        <f>US_Accidents_Dec20_updated[[#This Row],[Description]]</f>
        <v>At S 21st St - Accident.</v>
      </c>
      <c r="I5817" t="s">
        <v>50</v>
      </c>
      <c r="J5817">
        <f>IF(US_Accidents_Dec20_updated[[#This Row],[Visibility(mi)]]&gt;30, 30, MROUND(US_Accidents_Dec20_updated[[#This Row],[Visibility(mi)]],5))</f>
        <v>10</v>
      </c>
      <c r="K5817">
        <f>MROUND(US_Accidents_Dec20_updated[[#This Row],[Wind_Speed(mph)]],5)</f>
        <v>10</v>
      </c>
      <c r="L5817">
        <f>IF(US_Accidents_Dec20_updated[[#This Row],[Precipitation(in)]]&gt;0.1, 0.1, US_Accidents_Dec20_updated[[#This Row],[Precipitation(in)]])</f>
        <v>0</v>
      </c>
    </row>
    <row r="5818" spans="1:12" x14ac:dyDescent="0.25">
      <c r="A5818" t="str">
        <f>US_Accidents_Dec20_updated[[#This Row],[ID]]</f>
        <v>A-4230772</v>
      </c>
      <c r="B5818">
        <f>US_Accidents_Dec20_updated[[#This Row],[Start_Lat]]</f>
        <v>38.322778999999997</v>
      </c>
      <c r="C5818">
        <f>US_Accidents_Dec20_updated[[#This Row],[Start_Lng]]</f>
        <v>-104.696758</v>
      </c>
      <c r="D5818">
        <f>US_Accidents_Dec20_updated[[#This Row],[Severity]]-1</f>
        <v>2</v>
      </c>
      <c r="E5818">
        <f>HOUR(US_Accidents_Dec20_updated[[#This Row],[Start_Time]])</f>
        <v>22</v>
      </c>
      <c r="F5818">
        <f>DAY(US_Accidents_Dec20_updated[[#This Row],[Start_Time]])</f>
        <v>5</v>
      </c>
      <c r="G5818">
        <f>MONTH(US_Accidents_Dec20_updated[[#This Row],[Start_Time]])</f>
        <v>8</v>
      </c>
      <c r="H5818" t="str">
        <f>US_Accidents_Dec20_updated[[#This Row],[Description]]</f>
        <v>At Purcell Blvd - Accident.</v>
      </c>
      <c r="I5818" t="s">
        <v>9694</v>
      </c>
      <c r="J5818">
        <f>IF(US_Accidents_Dec20_updated[[#This Row],[Visibility(mi)]]&gt;30, 30, MROUND(US_Accidents_Dec20_updated[[#This Row],[Visibility(mi)]],5))</f>
        <v>5</v>
      </c>
      <c r="K5818">
        <f>MROUND(US_Accidents_Dec20_updated[[#This Row],[Wind_Speed(mph)]],5)</f>
        <v>15</v>
      </c>
      <c r="L5818">
        <f>IF(US_Accidents_Dec20_updated[[#This Row],[Precipitation(in)]]&gt;0.1, 0.1, US_Accidents_Dec20_updated[[#This Row],[Precipitation(in)]])</f>
        <v>0.05</v>
      </c>
    </row>
    <row r="5819" spans="1:12" x14ac:dyDescent="0.25">
      <c r="A5819" t="str">
        <f>US_Accidents_Dec20_updated[[#This Row],[ID]]</f>
        <v>A-4231258</v>
      </c>
      <c r="B5819">
        <f>US_Accidents_Dec20_updated[[#This Row],[Start_Lat]]</f>
        <v>39.026758000000001</v>
      </c>
      <c r="C5819">
        <f>US_Accidents_Dec20_updated[[#This Row],[Start_Lng]]</f>
        <v>-104.833459</v>
      </c>
      <c r="D5819">
        <f>US_Accidents_Dec20_updated[[#This Row],[Severity]]-1</f>
        <v>2</v>
      </c>
      <c r="E5819">
        <f>HOUR(US_Accidents_Dec20_updated[[#This Row],[Start_Time]])</f>
        <v>7</v>
      </c>
      <c r="F5819">
        <f>DAY(US_Accidents_Dec20_updated[[#This Row],[Start_Time]])</f>
        <v>6</v>
      </c>
      <c r="G5819">
        <f>MONTH(US_Accidents_Dec20_updated[[#This Row],[Start_Time]])</f>
        <v>8</v>
      </c>
      <c r="H5819" t="str">
        <f>US_Accidents_Dec20_updated[[#This Row],[Description]]</f>
        <v>At Gleneagle Dr/Exit 156 - Accident.</v>
      </c>
      <c r="I5819" t="s">
        <v>50</v>
      </c>
      <c r="J5819">
        <f>IF(US_Accidents_Dec20_updated[[#This Row],[Visibility(mi)]]&gt;30, 30, MROUND(US_Accidents_Dec20_updated[[#This Row],[Visibility(mi)]],5))</f>
        <v>10</v>
      </c>
      <c r="K5819">
        <f>MROUND(US_Accidents_Dec20_updated[[#This Row],[Wind_Speed(mph)]],5)</f>
        <v>5</v>
      </c>
      <c r="L5819">
        <f>IF(US_Accidents_Dec20_updated[[#This Row],[Precipitation(in)]]&gt;0.1, 0.1, US_Accidents_Dec20_updated[[#This Row],[Precipitation(in)]])</f>
        <v>0</v>
      </c>
    </row>
    <row r="5820" spans="1:12" x14ac:dyDescent="0.25">
      <c r="A5820" t="str">
        <f>US_Accidents_Dec20_updated[[#This Row],[ID]]</f>
        <v>A-4231259</v>
      </c>
      <c r="B5820">
        <f>US_Accidents_Dec20_updated[[#This Row],[Start_Lat]]</f>
        <v>39.856169000000001</v>
      </c>
      <c r="C5820">
        <f>US_Accidents_Dec20_updated[[#This Row],[Start_Lng]]</f>
        <v>-104.987252</v>
      </c>
      <c r="D5820">
        <f>US_Accidents_Dec20_updated[[#This Row],[Severity]]-1</f>
        <v>2</v>
      </c>
      <c r="E5820">
        <f>HOUR(US_Accidents_Dec20_updated[[#This Row],[Start_Time]])</f>
        <v>6</v>
      </c>
      <c r="F5820">
        <f>DAY(US_Accidents_Dec20_updated[[#This Row],[Start_Time]])</f>
        <v>6</v>
      </c>
      <c r="G5820">
        <f>MONTH(US_Accidents_Dec20_updated[[#This Row],[Start_Time]])</f>
        <v>8</v>
      </c>
      <c r="H5820" t="str">
        <f>US_Accidents_Dec20_updated[[#This Row],[Description]]</f>
        <v>At 84th Ave/Exit 219 - Accident.</v>
      </c>
      <c r="I5820" t="s">
        <v>50</v>
      </c>
      <c r="J5820">
        <f>IF(US_Accidents_Dec20_updated[[#This Row],[Visibility(mi)]]&gt;30, 30, MROUND(US_Accidents_Dec20_updated[[#This Row],[Visibility(mi)]],5))</f>
        <v>30</v>
      </c>
      <c r="K5820">
        <f>MROUND(US_Accidents_Dec20_updated[[#This Row],[Wind_Speed(mph)]],5)</f>
        <v>10</v>
      </c>
      <c r="L5820">
        <f>IF(US_Accidents_Dec20_updated[[#This Row],[Precipitation(in)]]&gt;0.1, 0.1, US_Accidents_Dec20_updated[[#This Row],[Precipitation(in)]])</f>
        <v>0</v>
      </c>
    </row>
    <row r="5821" spans="1:12" x14ac:dyDescent="0.25">
      <c r="A5821" t="str">
        <f>US_Accidents_Dec20_updated[[#This Row],[ID]]</f>
        <v>A-4231268</v>
      </c>
      <c r="B5821">
        <f>US_Accidents_Dec20_updated[[#This Row],[Start_Lat]]</f>
        <v>39.139355999999999</v>
      </c>
      <c r="C5821">
        <f>US_Accidents_Dec20_updated[[#This Row],[Start_Lng]]</f>
        <v>-104.862121</v>
      </c>
      <c r="D5821">
        <f>US_Accidents_Dec20_updated[[#This Row],[Severity]]-1</f>
        <v>2</v>
      </c>
      <c r="E5821">
        <f>HOUR(US_Accidents_Dec20_updated[[#This Row],[Start_Time]])</f>
        <v>9</v>
      </c>
      <c r="F5821">
        <f>DAY(US_Accidents_Dec20_updated[[#This Row],[Start_Time]])</f>
        <v>6</v>
      </c>
      <c r="G5821">
        <f>MONTH(US_Accidents_Dec20_updated[[#This Row],[Start_Time]])</f>
        <v>8</v>
      </c>
      <c r="H5821" t="str">
        <f>US_Accidents_Dec20_updated[[#This Row],[Description]]</f>
        <v>At Greenland Rd/Exit 167 - Accident.</v>
      </c>
      <c r="I5821" t="s">
        <v>50</v>
      </c>
      <c r="J5821">
        <f>IF(US_Accidents_Dec20_updated[[#This Row],[Visibility(mi)]]&gt;30, 30, MROUND(US_Accidents_Dec20_updated[[#This Row],[Visibility(mi)]],5))</f>
        <v>10</v>
      </c>
      <c r="K5821">
        <f>MROUND(US_Accidents_Dec20_updated[[#This Row],[Wind_Speed(mph)]],5)</f>
        <v>10</v>
      </c>
      <c r="L5821">
        <f>IF(US_Accidents_Dec20_updated[[#This Row],[Precipitation(in)]]&gt;0.1, 0.1, US_Accidents_Dec20_updated[[#This Row],[Precipitation(in)]])</f>
        <v>0</v>
      </c>
    </row>
    <row r="5822" spans="1:12" x14ac:dyDescent="0.25">
      <c r="A5822" t="str">
        <f>US_Accidents_Dec20_updated[[#This Row],[ID]]</f>
        <v>A-4231271</v>
      </c>
      <c r="B5822">
        <f>US_Accidents_Dec20_updated[[#This Row],[Start_Lat]]</f>
        <v>39.943171</v>
      </c>
      <c r="C5822">
        <f>US_Accidents_Dec20_updated[[#This Row],[Start_Lng]]</f>
        <v>-104.98801</v>
      </c>
      <c r="D5822">
        <f>US_Accidents_Dec20_updated[[#This Row],[Severity]]-1</f>
        <v>2</v>
      </c>
      <c r="E5822">
        <f>HOUR(US_Accidents_Dec20_updated[[#This Row],[Start_Time]])</f>
        <v>9</v>
      </c>
      <c r="F5822">
        <f>DAY(US_Accidents_Dec20_updated[[#This Row],[Start_Time]])</f>
        <v>6</v>
      </c>
      <c r="G5822">
        <f>MONTH(US_Accidents_Dec20_updated[[#This Row],[Start_Time]])</f>
        <v>8</v>
      </c>
      <c r="H5822" t="str">
        <f>US_Accidents_Dec20_updated[[#This Row],[Description]]</f>
        <v>At 136th Ave - Accident.</v>
      </c>
      <c r="I5822" t="s">
        <v>50</v>
      </c>
      <c r="J5822">
        <f>IF(US_Accidents_Dec20_updated[[#This Row],[Visibility(mi)]]&gt;30, 30, MROUND(US_Accidents_Dec20_updated[[#This Row],[Visibility(mi)]],5))</f>
        <v>10</v>
      </c>
      <c r="K5822">
        <f>MROUND(US_Accidents_Dec20_updated[[#This Row],[Wind_Speed(mph)]],5)</f>
        <v>0</v>
      </c>
      <c r="L5822">
        <f>IF(US_Accidents_Dec20_updated[[#This Row],[Precipitation(in)]]&gt;0.1, 0.1, US_Accidents_Dec20_updated[[#This Row],[Precipitation(in)]])</f>
        <v>0</v>
      </c>
    </row>
    <row r="5823" spans="1:12" x14ac:dyDescent="0.25">
      <c r="A5823" t="str">
        <f>US_Accidents_Dec20_updated[[#This Row],[ID]]</f>
        <v>A-4231284</v>
      </c>
      <c r="B5823">
        <f>US_Accidents_Dec20_updated[[#This Row],[Start_Lat]]</f>
        <v>39.544702000000001</v>
      </c>
      <c r="C5823">
        <f>US_Accidents_Dec20_updated[[#This Row],[Start_Lng]]</f>
        <v>-105.03644</v>
      </c>
      <c r="D5823">
        <f>US_Accidents_Dec20_updated[[#This Row],[Severity]]-1</f>
        <v>2</v>
      </c>
      <c r="E5823">
        <f>HOUR(US_Accidents_Dec20_updated[[#This Row],[Start_Time]])</f>
        <v>16</v>
      </c>
      <c r="F5823">
        <f>DAY(US_Accidents_Dec20_updated[[#This Row],[Start_Time]])</f>
        <v>6</v>
      </c>
      <c r="G5823">
        <f>MONTH(US_Accidents_Dec20_updated[[#This Row],[Start_Time]])</f>
        <v>8</v>
      </c>
      <c r="H5823" t="str">
        <f>US_Accidents_Dec20_updated[[#This Row],[Description]]</f>
        <v>At CO-470 - Accident.</v>
      </c>
      <c r="I5823" t="s">
        <v>50</v>
      </c>
      <c r="J5823">
        <f>IF(US_Accidents_Dec20_updated[[#This Row],[Visibility(mi)]]&gt;30, 30, MROUND(US_Accidents_Dec20_updated[[#This Row],[Visibility(mi)]],5))</f>
        <v>10</v>
      </c>
      <c r="K5823">
        <f>MROUND(US_Accidents_Dec20_updated[[#This Row],[Wind_Speed(mph)]],5)</f>
        <v>5</v>
      </c>
      <c r="L5823">
        <f>IF(US_Accidents_Dec20_updated[[#This Row],[Precipitation(in)]]&gt;0.1, 0.1, US_Accidents_Dec20_updated[[#This Row],[Precipitation(in)]])</f>
        <v>0</v>
      </c>
    </row>
    <row r="5824" spans="1:12" x14ac:dyDescent="0.25">
      <c r="A5824" t="str">
        <f>US_Accidents_Dec20_updated[[#This Row],[ID]]</f>
        <v>A-4231293</v>
      </c>
      <c r="B5824">
        <f>US_Accidents_Dec20_updated[[#This Row],[Start_Lat]]</f>
        <v>39.658794</v>
      </c>
      <c r="C5824">
        <f>US_Accidents_Dec20_updated[[#This Row],[Start_Lng]]</f>
        <v>-104.921072</v>
      </c>
      <c r="D5824">
        <f>US_Accidents_Dec20_updated[[#This Row],[Severity]]-1</f>
        <v>2</v>
      </c>
      <c r="E5824">
        <f>HOUR(US_Accidents_Dec20_updated[[#This Row],[Start_Time]])</f>
        <v>17</v>
      </c>
      <c r="F5824">
        <f>DAY(US_Accidents_Dec20_updated[[#This Row],[Start_Time]])</f>
        <v>6</v>
      </c>
      <c r="G5824">
        <f>MONTH(US_Accidents_Dec20_updated[[#This Row],[Start_Time]])</f>
        <v>8</v>
      </c>
      <c r="H5824" t="str">
        <f>US_Accidents_Dec20_updated[[#This Row],[Description]]</f>
        <v>At US-285/Hampden Ave/Exit 201 - Accident.</v>
      </c>
      <c r="I5824" t="s">
        <v>50</v>
      </c>
      <c r="J5824">
        <f>IF(US_Accidents_Dec20_updated[[#This Row],[Visibility(mi)]]&gt;30, 30, MROUND(US_Accidents_Dec20_updated[[#This Row],[Visibility(mi)]],5))</f>
        <v>10</v>
      </c>
      <c r="K5824">
        <f>MROUND(US_Accidents_Dec20_updated[[#This Row],[Wind_Speed(mph)]],5)</f>
        <v>5</v>
      </c>
      <c r="L5824">
        <f>IF(US_Accidents_Dec20_updated[[#This Row],[Precipitation(in)]]&gt;0.1, 0.1, US_Accidents_Dec20_updated[[#This Row],[Precipitation(in)]])</f>
        <v>0</v>
      </c>
    </row>
    <row r="5825" spans="1:12" x14ac:dyDescent="0.25">
      <c r="A5825" t="str">
        <f>US_Accidents_Dec20_updated[[#This Row],[ID]]</f>
        <v>A-4231300</v>
      </c>
      <c r="B5825">
        <f>US_Accidents_Dec20_updated[[#This Row],[Start_Lat]]</f>
        <v>40.450277999999997</v>
      </c>
      <c r="C5825">
        <f>US_Accidents_Dec20_updated[[#This Row],[Start_Lng]]</f>
        <v>-104.9919</v>
      </c>
      <c r="D5825">
        <f>US_Accidents_Dec20_updated[[#This Row],[Severity]]-1</f>
        <v>2</v>
      </c>
      <c r="E5825">
        <f>HOUR(US_Accidents_Dec20_updated[[#This Row],[Start_Time]])</f>
        <v>17</v>
      </c>
      <c r="F5825">
        <f>DAY(US_Accidents_Dec20_updated[[#This Row],[Start_Time]])</f>
        <v>6</v>
      </c>
      <c r="G5825">
        <f>MONTH(US_Accidents_Dec20_updated[[#This Row],[Start_Time]])</f>
        <v>8</v>
      </c>
      <c r="H5825" t="str">
        <f>US_Accidents_Dec20_updated[[#This Row],[Description]]</f>
        <v>At CO-392/Exit 262 - Accident.</v>
      </c>
      <c r="I5825" t="s">
        <v>50</v>
      </c>
      <c r="J5825">
        <f>IF(US_Accidents_Dec20_updated[[#This Row],[Visibility(mi)]]&gt;30, 30, MROUND(US_Accidents_Dec20_updated[[#This Row],[Visibility(mi)]],5))</f>
        <v>10</v>
      </c>
      <c r="K5825">
        <f>MROUND(US_Accidents_Dec20_updated[[#This Row],[Wind_Speed(mph)]],5)</f>
        <v>10</v>
      </c>
      <c r="L5825">
        <f>IF(US_Accidents_Dec20_updated[[#This Row],[Precipitation(in)]]&gt;0.1, 0.1, US_Accidents_Dec20_updated[[#This Row],[Precipitation(in)]])</f>
        <v>0</v>
      </c>
    </row>
    <row r="5826" spans="1:12" x14ac:dyDescent="0.25">
      <c r="A5826" t="str">
        <f>US_Accidents_Dec20_updated[[#This Row],[ID]]</f>
        <v>A-4231308</v>
      </c>
      <c r="B5826">
        <f>US_Accidents_Dec20_updated[[#This Row],[Start_Lat]]</f>
        <v>39.863965999999998</v>
      </c>
      <c r="C5826">
        <f>US_Accidents_Dec20_updated[[#This Row],[Start_Lng]]</f>
        <v>-104.98748000000001</v>
      </c>
      <c r="D5826">
        <f>US_Accidents_Dec20_updated[[#This Row],[Severity]]-1</f>
        <v>2</v>
      </c>
      <c r="E5826">
        <f>HOUR(US_Accidents_Dec20_updated[[#This Row],[Start_Time]])</f>
        <v>19</v>
      </c>
      <c r="F5826">
        <f>DAY(US_Accidents_Dec20_updated[[#This Row],[Start_Time]])</f>
        <v>6</v>
      </c>
      <c r="G5826">
        <f>MONTH(US_Accidents_Dec20_updated[[#This Row],[Start_Time]])</f>
        <v>8</v>
      </c>
      <c r="H5826" t="str">
        <f>US_Accidents_Dec20_updated[[#This Row],[Description]]</f>
        <v>At Thornton Pky/Exit 220 - Accident.</v>
      </c>
      <c r="I5826" t="s">
        <v>50</v>
      </c>
      <c r="J5826">
        <f>IF(US_Accidents_Dec20_updated[[#This Row],[Visibility(mi)]]&gt;30, 30, MROUND(US_Accidents_Dec20_updated[[#This Row],[Visibility(mi)]],5))</f>
        <v>30</v>
      </c>
      <c r="K5826">
        <f>MROUND(US_Accidents_Dec20_updated[[#This Row],[Wind_Speed(mph)]],5)</f>
        <v>5</v>
      </c>
      <c r="L5826">
        <f>IF(US_Accidents_Dec20_updated[[#This Row],[Precipitation(in)]]&gt;0.1, 0.1, US_Accidents_Dec20_updated[[#This Row],[Precipitation(in)]])</f>
        <v>0</v>
      </c>
    </row>
    <row r="5827" spans="1:12" x14ac:dyDescent="0.25">
      <c r="A5827" t="str">
        <f>US_Accidents_Dec20_updated[[#This Row],[ID]]</f>
        <v>A-4231309</v>
      </c>
      <c r="B5827">
        <f>US_Accidents_Dec20_updated[[#This Row],[Start_Lat]]</f>
        <v>39.778410000000001</v>
      </c>
      <c r="C5827">
        <f>US_Accidents_Dec20_updated[[#This Row],[Start_Lng]]</f>
        <v>-104.91289</v>
      </c>
      <c r="D5827">
        <f>US_Accidents_Dec20_updated[[#This Row],[Severity]]-1</f>
        <v>2</v>
      </c>
      <c r="E5827">
        <f>HOUR(US_Accidents_Dec20_updated[[#This Row],[Start_Time]])</f>
        <v>19</v>
      </c>
      <c r="F5827">
        <f>DAY(US_Accidents_Dec20_updated[[#This Row],[Start_Time]])</f>
        <v>6</v>
      </c>
      <c r="G5827">
        <f>MONTH(US_Accidents_Dec20_updated[[#This Row],[Start_Time]])</f>
        <v>8</v>
      </c>
      <c r="H5827" t="str">
        <f>US_Accidents_Dec20_updated[[#This Row],[Description]]</f>
        <v>At Dahlia St/Exit 277 - Accident.</v>
      </c>
      <c r="I5827" t="s">
        <v>50</v>
      </c>
      <c r="J5827">
        <f>IF(US_Accidents_Dec20_updated[[#This Row],[Visibility(mi)]]&gt;30, 30, MROUND(US_Accidents_Dec20_updated[[#This Row],[Visibility(mi)]],5))</f>
        <v>30</v>
      </c>
      <c r="K5827">
        <f>MROUND(US_Accidents_Dec20_updated[[#This Row],[Wind_Speed(mph)]],5)</f>
        <v>5</v>
      </c>
      <c r="L5827">
        <f>IF(US_Accidents_Dec20_updated[[#This Row],[Precipitation(in)]]&gt;0.1, 0.1, US_Accidents_Dec20_updated[[#This Row],[Precipitation(in)]])</f>
        <v>0</v>
      </c>
    </row>
    <row r="5828" spans="1:12" x14ac:dyDescent="0.25">
      <c r="A5828" t="str">
        <f>US_Accidents_Dec20_updated[[#This Row],[ID]]</f>
        <v>A-4231312</v>
      </c>
      <c r="B5828">
        <f>US_Accidents_Dec20_updated[[#This Row],[Start_Lat]]</f>
        <v>39.290084999999998</v>
      </c>
      <c r="C5828">
        <f>US_Accidents_Dec20_updated[[#This Row],[Start_Lng]]</f>
        <v>-104.89513100000001</v>
      </c>
      <c r="D5828">
        <f>US_Accidents_Dec20_updated[[#This Row],[Severity]]-1</f>
        <v>2</v>
      </c>
      <c r="E5828">
        <f>HOUR(US_Accidents_Dec20_updated[[#This Row],[Start_Time]])</f>
        <v>20</v>
      </c>
      <c r="F5828">
        <f>DAY(US_Accidents_Dec20_updated[[#This Row],[Start_Time]])</f>
        <v>6</v>
      </c>
      <c r="G5828">
        <f>MONTH(US_Accidents_Dec20_updated[[#This Row],[Start_Time]])</f>
        <v>8</v>
      </c>
      <c r="H5828" t="str">
        <f>US_Accidents_Dec20_updated[[#This Row],[Description]]</f>
        <v>At Wilcox St/Plum Crk Pky/Exit 181 - Accident.</v>
      </c>
      <c r="I5828" t="s">
        <v>50</v>
      </c>
      <c r="J5828">
        <f>IF(US_Accidents_Dec20_updated[[#This Row],[Visibility(mi)]]&gt;30, 30, MROUND(US_Accidents_Dec20_updated[[#This Row],[Visibility(mi)]],5))</f>
        <v>10</v>
      </c>
      <c r="K5828">
        <f>MROUND(US_Accidents_Dec20_updated[[#This Row],[Wind_Speed(mph)]],5)</f>
        <v>5</v>
      </c>
      <c r="L5828">
        <f>IF(US_Accidents_Dec20_updated[[#This Row],[Precipitation(in)]]&gt;0.1, 0.1, US_Accidents_Dec20_updated[[#This Row],[Precipitation(in)]])</f>
        <v>0</v>
      </c>
    </row>
    <row r="5829" spans="1:12" x14ac:dyDescent="0.25">
      <c r="A5829" t="str">
        <f>US_Accidents_Dec20_updated[[#This Row],[ID]]</f>
        <v>A-4231313</v>
      </c>
      <c r="B5829">
        <f>US_Accidents_Dec20_updated[[#This Row],[Start_Lat]]</f>
        <v>39.617896999999999</v>
      </c>
      <c r="C5829">
        <f>US_Accidents_Dec20_updated[[#This Row],[Start_Lng]]</f>
        <v>-104.89805800000001</v>
      </c>
      <c r="D5829">
        <f>US_Accidents_Dec20_updated[[#This Row],[Severity]]-1</f>
        <v>2</v>
      </c>
      <c r="E5829">
        <f>HOUR(US_Accidents_Dec20_updated[[#This Row],[Start_Time]])</f>
        <v>21</v>
      </c>
      <c r="F5829">
        <f>DAY(US_Accidents_Dec20_updated[[#This Row],[Start_Time]])</f>
        <v>6</v>
      </c>
      <c r="G5829">
        <f>MONTH(US_Accidents_Dec20_updated[[#This Row],[Start_Time]])</f>
        <v>8</v>
      </c>
      <c r="H5829" t="str">
        <f>US_Accidents_Dec20_updated[[#This Row],[Description]]</f>
        <v>At CO-88/Belleview Ave/Exit 199 - Accident.</v>
      </c>
      <c r="I5829" t="s">
        <v>50</v>
      </c>
      <c r="J5829">
        <f>IF(US_Accidents_Dec20_updated[[#This Row],[Visibility(mi)]]&gt;30, 30, MROUND(US_Accidents_Dec20_updated[[#This Row],[Visibility(mi)]],5))</f>
        <v>10</v>
      </c>
      <c r="K5829">
        <f>MROUND(US_Accidents_Dec20_updated[[#This Row],[Wind_Speed(mph)]],5)</f>
        <v>10</v>
      </c>
      <c r="L5829">
        <f>IF(US_Accidents_Dec20_updated[[#This Row],[Precipitation(in)]]&gt;0.1, 0.1, US_Accidents_Dec20_updated[[#This Row],[Precipitation(in)]])</f>
        <v>0</v>
      </c>
    </row>
    <row r="5830" spans="1:12" x14ac:dyDescent="0.25">
      <c r="A5830" t="str">
        <f>US_Accidents_Dec20_updated[[#This Row],[ID]]</f>
        <v>A-4231314</v>
      </c>
      <c r="B5830">
        <f>US_Accidents_Dec20_updated[[#This Row],[Start_Lat]]</f>
        <v>40.150173000000002</v>
      </c>
      <c r="C5830">
        <f>US_Accidents_Dec20_updated[[#This Row],[Start_Lng]]</f>
        <v>-104.9799</v>
      </c>
      <c r="D5830">
        <f>US_Accidents_Dec20_updated[[#This Row],[Severity]]-1</f>
        <v>2</v>
      </c>
      <c r="E5830">
        <f>HOUR(US_Accidents_Dec20_updated[[#This Row],[Start_Time]])</f>
        <v>21</v>
      </c>
      <c r="F5830">
        <f>DAY(US_Accidents_Dec20_updated[[#This Row],[Start_Time]])</f>
        <v>6</v>
      </c>
      <c r="G5830">
        <f>MONTH(US_Accidents_Dec20_updated[[#This Row],[Start_Time]])</f>
        <v>8</v>
      </c>
      <c r="H5830" t="str">
        <f>US_Accidents_Dec20_updated[[#This Row],[Description]]</f>
        <v>At CO-52/Exit 235 - Accident.</v>
      </c>
      <c r="I5830" t="s">
        <v>50</v>
      </c>
      <c r="J5830">
        <f>IF(US_Accidents_Dec20_updated[[#This Row],[Visibility(mi)]]&gt;30, 30, MROUND(US_Accidents_Dec20_updated[[#This Row],[Visibility(mi)]],5))</f>
        <v>10</v>
      </c>
      <c r="K5830">
        <f>MROUND(US_Accidents_Dec20_updated[[#This Row],[Wind_Speed(mph)]],5)</f>
        <v>0</v>
      </c>
      <c r="L5830">
        <f>IF(US_Accidents_Dec20_updated[[#This Row],[Precipitation(in)]]&gt;0.1, 0.1, US_Accidents_Dec20_updated[[#This Row],[Precipitation(in)]])</f>
        <v>0</v>
      </c>
    </row>
    <row r="5831" spans="1:12" x14ac:dyDescent="0.25">
      <c r="A5831" t="str">
        <f>US_Accidents_Dec20_updated[[#This Row],[ID]]</f>
        <v>A-4231316</v>
      </c>
      <c r="B5831">
        <f>US_Accidents_Dec20_updated[[#This Row],[Start_Lat]]</f>
        <v>40.091700000000003</v>
      </c>
      <c r="C5831">
        <f>US_Accidents_Dec20_updated[[#This Row],[Start_Lng]]</f>
        <v>-104.98065</v>
      </c>
      <c r="D5831">
        <f>US_Accidents_Dec20_updated[[#This Row],[Severity]]-1</f>
        <v>2</v>
      </c>
      <c r="E5831">
        <f>HOUR(US_Accidents_Dec20_updated[[#This Row],[Start_Time]])</f>
        <v>22</v>
      </c>
      <c r="F5831">
        <f>DAY(US_Accidents_Dec20_updated[[#This Row],[Start_Time]])</f>
        <v>6</v>
      </c>
      <c r="G5831">
        <f>MONTH(US_Accidents_Dec20_updated[[#This Row],[Start_Time]])</f>
        <v>8</v>
      </c>
      <c r="H5831" t="str">
        <f>US_Accidents_Dec20_updated[[#This Row],[Description]]</f>
        <v>At CO-52/Exit 235 - Accident. Roadway reduced to 1 lane.</v>
      </c>
      <c r="I5831" t="s">
        <v>50</v>
      </c>
      <c r="J5831">
        <f>IF(US_Accidents_Dec20_updated[[#This Row],[Visibility(mi)]]&gt;30, 30, MROUND(US_Accidents_Dec20_updated[[#This Row],[Visibility(mi)]],5))</f>
        <v>10</v>
      </c>
      <c r="K5831">
        <f>MROUND(US_Accidents_Dec20_updated[[#This Row],[Wind_Speed(mph)]],5)</f>
        <v>5</v>
      </c>
      <c r="L5831">
        <f>IF(US_Accidents_Dec20_updated[[#This Row],[Precipitation(in)]]&gt;0.1, 0.1, US_Accidents_Dec20_updated[[#This Row],[Precipitation(in)]])</f>
        <v>0</v>
      </c>
    </row>
    <row r="5832" spans="1:12" x14ac:dyDescent="0.25">
      <c r="A5832" t="str">
        <f>US_Accidents_Dec20_updated[[#This Row],[ID]]</f>
        <v>A-4231317</v>
      </c>
      <c r="B5832">
        <f>US_Accidents_Dec20_updated[[#This Row],[Start_Lat]]</f>
        <v>39.591949999999997</v>
      </c>
      <c r="C5832">
        <f>US_Accidents_Dec20_updated[[#This Row],[Start_Lng]]</f>
        <v>-104.88308000000001</v>
      </c>
      <c r="D5832">
        <f>US_Accidents_Dec20_updated[[#This Row],[Severity]]-1</f>
        <v>2</v>
      </c>
      <c r="E5832">
        <f>HOUR(US_Accidents_Dec20_updated[[#This Row],[Start_Time]])</f>
        <v>22</v>
      </c>
      <c r="F5832">
        <f>DAY(US_Accidents_Dec20_updated[[#This Row],[Start_Time]])</f>
        <v>6</v>
      </c>
      <c r="G5832">
        <f>MONTH(US_Accidents_Dec20_updated[[#This Row],[Start_Time]])</f>
        <v>8</v>
      </c>
      <c r="H5832" t="str">
        <f>US_Accidents_Dec20_updated[[#This Row],[Description]]</f>
        <v>At CO-88/Arapahoe Rd/Exit 197 - Accident.</v>
      </c>
      <c r="I5832" t="s">
        <v>50</v>
      </c>
      <c r="J5832">
        <f>IF(US_Accidents_Dec20_updated[[#This Row],[Visibility(mi)]]&gt;30, 30, MROUND(US_Accidents_Dec20_updated[[#This Row],[Visibility(mi)]],5))</f>
        <v>10</v>
      </c>
      <c r="K5832">
        <f>MROUND(US_Accidents_Dec20_updated[[#This Row],[Wind_Speed(mph)]],5)</f>
        <v>15</v>
      </c>
      <c r="L5832">
        <f>IF(US_Accidents_Dec20_updated[[#This Row],[Precipitation(in)]]&gt;0.1, 0.1, US_Accidents_Dec20_updated[[#This Row],[Precipitation(in)]])</f>
        <v>0</v>
      </c>
    </row>
    <row r="5833" spans="1:12" x14ac:dyDescent="0.25">
      <c r="A5833" t="str">
        <f>US_Accidents_Dec20_updated[[#This Row],[ID]]</f>
        <v>A-4231318</v>
      </c>
      <c r="B5833">
        <f>US_Accidents_Dec20_updated[[#This Row],[Start_Lat]]</f>
        <v>39.604585999999998</v>
      </c>
      <c r="C5833">
        <f>US_Accidents_Dec20_updated[[#This Row],[Start_Lng]]</f>
        <v>-104.890348</v>
      </c>
      <c r="D5833">
        <f>US_Accidents_Dec20_updated[[#This Row],[Severity]]-1</f>
        <v>2</v>
      </c>
      <c r="E5833">
        <f>HOUR(US_Accidents_Dec20_updated[[#This Row],[Start_Time]])</f>
        <v>22</v>
      </c>
      <c r="F5833">
        <f>DAY(US_Accidents_Dec20_updated[[#This Row],[Start_Time]])</f>
        <v>6</v>
      </c>
      <c r="G5833">
        <f>MONTH(US_Accidents_Dec20_updated[[#This Row],[Start_Time]])</f>
        <v>8</v>
      </c>
      <c r="H5833" t="str">
        <f>US_Accidents_Dec20_updated[[#This Row],[Description]]</f>
        <v>At Orchard Rd/Exit 198 - Accident.</v>
      </c>
      <c r="I5833" t="s">
        <v>50</v>
      </c>
      <c r="J5833">
        <f>IF(US_Accidents_Dec20_updated[[#This Row],[Visibility(mi)]]&gt;30, 30, MROUND(US_Accidents_Dec20_updated[[#This Row],[Visibility(mi)]],5))</f>
        <v>10</v>
      </c>
      <c r="K5833">
        <f>MROUND(US_Accidents_Dec20_updated[[#This Row],[Wind_Speed(mph)]],5)</f>
        <v>15</v>
      </c>
      <c r="L5833">
        <f>IF(US_Accidents_Dec20_updated[[#This Row],[Precipitation(in)]]&gt;0.1, 0.1, US_Accidents_Dec20_updated[[#This Row],[Precipitation(in)]])</f>
        <v>0</v>
      </c>
    </row>
    <row r="5834" spans="1:12" x14ac:dyDescent="0.25">
      <c r="A5834" t="str">
        <f>US_Accidents_Dec20_updated[[#This Row],[ID]]</f>
        <v>A-4231767</v>
      </c>
      <c r="B5834">
        <f>US_Accidents_Dec20_updated[[#This Row],[Start_Lat]]</f>
        <v>38.838320000000003</v>
      </c>
      <c r="C5834">
        <f>US_Accidents_Dec20_updated[[#This Row],[Start_Lng]]</f>
        <v>-104.38715999999999</v>
      </c>
      <c r="D5834">
        <f>US_Accidents_Dec20_updated[[#This Row],[Severity]]-1</f>
        <v>3</v>
      </c>
      <c r="E5834">
        <f>HOUR(US_Accidents_Dec20_updated[[#This Row],[Start_Time]])</f>
        <v>10</v>
      </c>
      <c r="F5834">
        <f>DAY(US_Accidents_Dec20_updated[[#This Row],[Start_Time]])</f>
        <v>7</v>
      </c>
      <c r="G5834">
        <f>MONTH(US_Accidents_Dec20_updated[[#This Row],[Start_Time]])</f>
        <v>8</v>
      </c>
      <c r="H5834" t="str">
        <f>US_Accidents_Dec20_updated[[#This Row],[Description]]</f>
        <v>Closed at Calhan Hwy - Road closed due to accident.</v>
      </c>
      <c r="I5834" t="s">
        <v>50</v>
      </c>
      <c r="J5834">
        <f>IF(US_Accidents_Dec20_updated[[#This Row],[Visibility(mi)]]&gt;30, 30, MROUND(US_Accidents_Dec20_updated[[#This Row],[Visibility(mi)]],5))</f>
        <v>10</v>
      </c>
      <c r="K5834">
        <f>MROUND(US_Accidents_Dec20_updated[[#This Row],[Wind_Speed(mph)]],5)</f>
        <v>15</v>
      </c>
      <c r="L5834">
        <f>IF(US_Accidents_Dec20_updated[[#This Row],[Precipitation(in)]]&gt;0.1, 0.1, US_Accidents_Dec20_updated[[#This Row],[Precipitation(in)]])</f>
        <v>0</v>
      </c>
    </row>
    <row r="5835" spans="1:12" x14ac:dyDescent="0.25">
      <c r="A5835" t="str">
        <f>US_Accidents_Dec20_updated[[#This Row],[ID]]</f>
        <v>A-4231768</v>
      </c>
      <c r="B5835">
        <f>US_Accidents_Dec20_updated[[#This Row],[Start_Lat]]</f>
        <v>38.839210000000001</v>
      </c>
      <c r="C5835">
        <f>US_Accidents_Dec20_updated[[#This Row],[Start_Lng]]</f>
        <v>-104.25908</v>
      </c>
      <c r="D5835">
        <f>US_Accidents_Dec20_updated[[#This Row],[Severity]]-1</f>
        <v>3</v>
      </c>
      <c r="E5835">
        <f>HOUR(US_Accidents_Dec20_updated[[#This Row],[Start_Time]])</f>
        <v>10</v>
      </c>
      <c r="F5835">
        <f>DAY(US_Accidents_Dec20_updated[[#This Row],[Start_Time]])</f>
        <v>7</v>
      </c>
      <c r="G5835">
        <f>MONTH(US_Accidents_Dec20_updated[[#This Row],[Start_Time]])</f>
        <v>8</v>
      </c>
      <c r="H5835" t="str">
        <f>US_Accidents_Dec20_updated[[#This Row],[Description]]</f>
        <v>Closed at N Ellicott Hwy - Road closed due to accident.</v>
      </c>
      <c r="I5835" t="s">
        <v>50</v>
      </c>
      <c r="J5835">
        <f>IF(US_Accidents_Dec20_updated[[#This Row],[Visibility(mi)]]&gt;30, 30, MROUND(US_Accidents_Dec20_updated[[#This Row],[Visibility(mi)]],5))</f>
        <v>10</v>
      </c>
      <c r="K5835">
        <f>MROUND(US_Accidents_Dec20_updated[[#This Row],[Wind_Speed(mph)]],5)</f>
        <v>15</v>
      </c>
      <c r="L5835">
        <f>IF(US_Accidents_Dec20_updated[[#This Row],[Precipitation(in)]]&gt;0.1, 0.1, US_Accidents_Dec20_updated[[#This Row],[Precipitation(in)]])</f>
        <v>0</v>
      </c>
    </row>
    <row r="5836" spans="1:12" x14ac:dyDescent="0.25">
      <c r="A5836" t="str">
        <f>US_Accidents_Dec20_updated[[#This Row],[ID]]</f>
        <v>A-4231777</v>
      </c>
      <c r="B5836">
        <f>US_Accidents_Dec20_updated[[#This Row],[Start_Lat]]</f>
        <v>39.289048000000001</v>
      </c>
      <c r="C5836">
        <f>US_Accidents_Dec20_updated[[#This Row],[Start_Lng]]</f>
        <v>-104.895847</v>
      </c>
      <c r="D5836">
        <f>US_Accidents_Dec20_updated[[#This Row],[Severity]]-1</f>
        <v>2</v>
      </c>
      <c r="E5836">
        <f>HOUR(US_Accidents_Dec20_updated[[#This Row],[Start_Time]])</f>
        <v>8</v>
      </c>
      <c r="F5836">
        <f>DAY(US_Accidents_Dec20_updated[[#This Row],[Start_Time]])</f>
        <v>7</v>
      </c>
      <c r="G5836">
        <f>MONTH(US_Accidents_Dec20_updated[[#This Row],[Start_Time]])</f>
        <v>8</v>
      </c>
      <c r="H5836" t="str">
        <f>US_Accidents_Dec20_updated[[#This Row],[Description]]</f>
        <v>At Tomah Rd/Exit 174 - Accident.</v>
      </c>
      <c r="I5836" t="s">
        <v>50</v>
      </c>
      <c r="J5836">
        <f>IF(US_Accidents_Dec20_updated[[#This Row],[Visibility(mi)]]&gt;30, 30, MROUND(US_Accidents_Dec20_updated[[#This Row],[Visibility(mi)]],5))</f>
        <v>10</v>
      </c>
      <c r="K5836">
        <f>MROUND(US_Accidents_Dec20_updated[[#This Row],[Wind_Speed(mph)]],5)</f>
        <v>10</v>
      </c>
      <c r="L5836">
        <f>IF(US_Accidents_Dec20_updated[[#This Row],[Precipitation(in)]]&gt;0.1, 0.1, US_Accidents_Dec20_updated[[#This Row],[Precipitation(in)]])</f>
        <v>0</v>
      </c>
    </row>
    <row r="5837" spans="1:12" x14ac:dyDescent="0.25">
      <c r="A5837" t="str">
        <f>US_Accidents_Dec20_updated[[#This Row],[ID]]</f>
        <v>A-4231780</v>
      </c>
      <c r="B5837">
        <f>US_Accidents_Dec20_updated[[#This Row],[Start_Lat]]</f>
        <v>38.838320000000003</v>
      </c>
      <c r="C5837">
        <f>US_Accidents_Dec20_updated[[#This Row],[Start_Lng]]</f>
        <v>-104.38715999999999</v>
      </c>
      <c r="D5837">
        <f>US_Accidents_Dec20_updated[[#This Row],[Severity]]-1</f>
        <v>3</v>
      </c>
      <c r="E5837">
        <f>HOUR(US_Accidents_Dec20_updated[[#This Row],[Start_Time]])</f>
        <v>10</v>
      </c>
      <c r="F5837">
        <f>DAY(US_Accidents_Dec20_updated[[#This Row],[Start_Time]])</f>
        <v>7</v>
      </c>
      <c r="G5837">
        <f>MONTH(US_Accidents_Dec20_updated[[#This Row],[Start_Time]])</f>
        <v>8</v>
      </c>
      <c r="H5837" t="str">
        <f>US_Accidents_Dec20_updated[[#This Row],[Description]]</f>
        <v>Closed at Calhan Hwy - Road closed due to accident.</v>
      </c>
      <c r="I5837" t="s">
        <v>50</v>
      </c>
      <c r="J5837">
        <f>IF(US_Accidents_Dec20_updated[[#This Row],[Visibility(mi)]]&gt;30, 30, MROUND(US_Accidents_Dec20_updated[[#This Row],[Visibility(mi)]],5))</f>
        <v>10</v>
      </c>
      <c r="K5837">
        <f>MROUND(US_Accidents_Dec20_updated[[#This Row],[Wind_Speed(mph)]],5)</f>
        <v>15</v>
      </c>
      <c r="L5837">
        <f>IF(US_Accidents_Dec20_updated[[#This Row],[Precipitation(in)]]&gt;0.1, 0.1, US_Accidents_Dec20_updated[[#This Row],[Precipitation(in)]])</f>
        <v>0</v>
      </c>
    </row>
    <row r="5838" spans="1:12" x14ac:dyDescent="0.25">
      <c r="A5838" t="str">
        <f>US_Accidents_Dec20_updated[[#This Row],[ID]]</f>
        <v>A-4231781</v>
      </c>
      <c r="B5838">
        <f>US_Accidents_Dec20_updated[[#This Row],[Start_Lat]]</f>
        <v>38.839210000000001</v>
      </c>
      <c r="C5838">
        <f>US_Accidents_Dec20_updated[[#This Row],[Start_Lng]]</f>
        <v>-104.25908</v>
      </c>
      <c r="D5838">
        <f>US_Accidents_Dec20_updated[[#This Row],[Severity]]-1</f>
        <v>3</v>
      </c>
      <c r="E5838">
        <f>HOUR(US_Accidents_Dec20_updated[[#This Row],[Start_Time]])</f>
        <v>10</v>
      </c>
      <c r="F5838">
        <f>DAY(US_Accidents_Dec20_updated[[#This Row],[Start_Time]])</f>
        <v>7</v>
      </c>
      <c r="G5838">
        <f>MONTH(US_Accidents_Dec20_updated[[#This Row],[Start_Time]])</f>
        <v>8</v>
      </c>
      <c r="H5838" t="str">
        <f>US_Accidents_Dec20_updated[[#This Row],[Description]]</f>
        <v>Closed at Ellicott Hwy - Road closed due to accident.</v>
      </c>
      <c r="I5838" t="s">
        <v>50</v>
      </c>
      <c r="J5838">
        <f>IF(US_Accidents_Dec20_updated[[#This Row],[Visibility(mi)]]&gt;30, 30, MROUND(US_Accidents_Dec20_updated[[#This Row],[Visibility(mi)]],5))</f>
        <v>10</v>
      </c>
      <c r="K5838">
        <f>MROUND(US_Accidents_Dec20_updated[[#This Row],[Wind_Speed(mph)]],5)</f>
        <v>15</v>
      </c>
      <c r="L5838">
        <f>IF(US_Accidents_Dec20_updated[[#This Row],[Precipitation(in)]]&gt;0.1, 0.1, US_Accidents_Dec20_updated[[#This Row],[Precipitation(in)]])</f>
        <v>0</v>
      </c>
    </row>
    <row r="5839" spans="1:12" x14ac:dyDescent="0.25">
      <c r="A5839" t="str">
        <f>US_Accidents_Dec20_updated[[#This Row],[ID]]</f>
        <v>A-4231786</v>
      </c>
      <c r="B5839">
        <f>US_Accidents_Dec20_updated[[#This Row],[Start_Lat]]</f>
        <v>39.863965999999998</v>
      </c>
      <c r="C5839">
        <f>US_Accidents_Dec20_updated[[#This Row],[Start_Lng]]</f>
        <v>-104.98748000000001</v>
      </c>
      <c r="D5839">
        <f>US_Accidents_Dec20_updated[[#This Row],[Severity]]-1</f>
        <v>2</v>
      </c>
      <c r="E5839">
        <f>HOUR(US_Accidents_Dec20_updated[[#This Row],[Start_Time]])</f>
        <v>12</v>
      </c>
      <c r="F5839">
        <f>DAY(US_Accidents_Dec20_updated[[#This Row],[Start_Time]])</f>
        <v>7</v>
      </c>
      <c r="G5839">
        <f>MONTH(US_Accidents_Dec20_updated[[#This Row],[Start_Time]])</f>
        <v>8</v>
      </c>
      <c r="H5839" t="str">
        <f>US_Accidents_Dec20_updated[[#This Row],[Description]]</f>
        <v>At Thornton Pky/Exit 220 - Accident.</v>
      </c>
      <c r="I5839" t="s">
        <v>50</v>
      </c>
      <c r="J5839">
        <f>IF(US_Accidents_Dec20_updated[[#This Row],[Visibility(mi)]]&gt;30, 30, MROUND(US_Accidents_Dec20_updated[[#This Row],[Visibility(mi)]],5))</f>
        <v>15</v>
      </c>
      <c r="K5839">
        <f>MROUND(US_Accidents_Dec20_updated[[#This Row],[Wind_Speed(mph)]],5)</f>
        <v>10</v>
      </c>
      <c r="L5839">
        <f>IF(US_Accidents_Dec20_updated[[#This Row],[Precipitation(in)]]&gt;0.1, 0.1, US_Accidents_Dec20_updated[[#This Row],[Precipitation(in)]])</f>
        <v>0</v>
      </c>
    </row>
    <row r="5840" spans="1:12" x14ac:dyDescent="0.25">
      <c r="A5840" t="str">
        <f>US_Accidents_Dec20_updated[[#This Row],[ID]]</f>
        <v>A-4231788</v>
      </c>
      <c r="B5840">
        <f>US_Accidents_Dec20_updated[[#This Row],[Start_Lat]]</f>
        <v>39.396196000000003</v>
      </c>
      <c r="C5840">
        <f>US_Accidents_Dec20_updated[[#This Row],[Start_Lng]]</f>
        <v>-106.05200600000001</v>
      </c>
      <c r="D5840">
        <f>US_Accidents_Dec20_updated[[#This Row],[Severity]]-1</f>
        <v>2</v>
      </c>
      <c r="E5840">
        <f>HOUR(US_Accidents_Dec20_updated[[#This Row],[Start_Time]])</f>
        <v>12</v>
      </c>
      <c r="F5840">
        <f>DAY(US_Accidents_Dec20_updated[[#This Row],[Start_Time]])</f>
        <v>7</v>
      </c>
      <c r="G5840">
        <f>MONTH(US_Accidents_Dec20_updated[[#This Row],[Start_Time]])</f>
        <v>8</v>
      </c>
      <c r="H5840" t="str">
        <f>US_Accidents_Dec20_updated[[#This Row],[Description]]</f>
        <v>At CR-850/Blue Lakes Rd - Accident.</v>
      </c>
      <c r="I5840" t="s">
        <v>50</v>
      </c>
      <c r="J5840">
        <f>IF(US_Accidents_Dec20_updated[[#This Row],[Visibility(mi)]]&gt;30, 30, MROUND(US_Accidents_Dec20_updated[[#This Row],[Visibility(mi)]],5))</f>
        <v>10</v>
      </c>
      <c r="K5840">
        <f>MROUND(US_Accidents_Dec20_updated[[#This Row],[Wind_Speed(mph)]],5)</f>
        <v>5</v>
      </c>
      <c r="L5840">
        <f>IF(US_Accidents_Dec20_updated[[#This Row],[Precipitation(in)]]&gt;0.1, 0.1, US_Accidents_Dec20_updated[[#This Row],[Precipitation(in)]])</f>
        <v>0</v>
      </c>
    </row>
    <row r="5841" spans="1:12" x14ac:dyDescent="0.25">
      <c r="A5841" t="str">
        <f>US_Accidents_Dec20_updated[[#This Row],[ID]]</f>
        <v>A-4231789</v>
      </c>
      <c r="B5841">
        <f>US_Accidents_Dec20_updated[[#This Row],[Start_Lat]]</f>
        <v>39.868499999999997</v>
      </c>
      <c r="C5841">
        <f>US_Accidents_Dec20_updated[[#This Row],[Start_Lng]]</f>
        <v>-104.98694999999999</v>
      </c>
      <c r="D5841">
        <f>US_Accidents_Dec20_updated[[#This Row],[Severity]]-1</f>
        <v>3</v>
      </c>
      <c r="E5841">
        <f>HOUR(US_Accidents_Dec20_updated[[#This Row],[Start_Time]])</f>
        <v>12</v>
      </c>
      <c r="F5841">
        <f>DAY(US_Accidents_Dec20_updated[[#This Row],[Start_Time]])</f>
        <v>7</v>
      </c>
      <c r="G5841">
        <f>MONTH(US_Accidents_Dec20_updated[[#This Row],[Start_Time]])</f>
        <v>8</v>
      </c>
      <c r="H5841" t="str">
        <f>US_Accidents_Dec20_updated[[#This Row],[Description]]</f>
        <v>Ramp closed to Thornton Pky/Exit 220 - Road closed due to accident.</v>
      </c>
      <c r="I5841" t="s">
        <v>50</v>
      </c>
      <c r="J5841">
        <f>IF(US_Accidents_Dec20_updated[[#This Row],[Visibility(mi)]]&gt;30, 30, MROUND(US_Accidents_Dec20_updated[[#This Row],[Visibility(mi)]],5))</f>
        <v>10</v>
      </c>
      <c r="K5841">
        <f>MROUND(US_Accidents_Dec20_updated[[#This Row],[Wind_Speed(mph)]],5)</f>
        <v>5</v>
      </c>
      <c r="L5841">
        <f>IF(US_Accidents_Dec20_updated[[#This Row],[Precipitation(in)]]&gt;0.1, 0.1, US_Accidents_Dec20_updated[[#This Row],[Precipitation(in)]])</f>
        <v>0</v>
      </c>
    </row>
    <row r="5842" spans="1:12" x14ac:dyDescent="0.25">
      <c r="A5842" t="str">
        <f>US_Accidents_Dec20_updated[[#This Row],[ID]]</f>
        <v>A-4231790</v>
      </c>
      <c r="B5842">
        <f>US_Accidents_Dec20_updated[[#This Row],[Start_Lat]]</f>
        <v>39.868360000000003</v>
      </c>
      <c r="C5842">
        <f>US_Accidents_Dec20_updated[[#This Row],[Start_Lng]]</f>
        <v>-104.98623000000001</v>
      </c>
      <c r="D5842">
        <f>US_Accidents_Dec20_updated[[#This Row],[Severity]]-1</f>
        <v>3</v>
      </c>
      <c r="E5842">
        <f>HOUR(US_Accidents_Dec20_updated[[#This Row],[Start_Time]])</f>
        <v>12</v>
      </c>
      <c r="F5842">
        <f>DAY(US_Accidents_Dec20_updated[[#This Row],[Start_Time]])</f>
        <v>7</v>
      </c>
      <c r="G5842">
        <f>MONTH(US_Accidents_Dec20_updated[[#This Row],[Start_Time]])</f>
        <v>8</v>
      </c>
      <c r="H5842" t="str">
        <f>US_Accidents_Dec20_updated[[#This Row],[Description]]</f>
        <v>Ramp closed to I-25 Northbound - Road closed due to accident.</v>
      </c>
      <c r="I5842" t="s">
        <v>50</v>
      </c>
      <c r="J5842">
        <f>IF(US_Accidents_Dec20_updated[[#This Row],[Visibility(mi)]]&gt;30, 30, MROUND(US_Accidents_Dec20_updated[[#This Row],[Visibility(mi)]],5))</f>
        <v>10</v>
      </c>
      <c r="K5842">
        <f>MROUND(US_Accidents_Dec20_updated[[#This Row],[Wind_Speed(mph)]],5)</f>
        <v>5</v>
      </c>
      <c r="L5842">
        <f>IF(US_Accidents_Dec20_updated[[#This Row],[Precipitation(in)]]&gt;0.1, 0.1, US_Accidents_Dec20_updated[[#This Row],[Precipitation(in)]])</f>
        <v>0</v>
      </c>
    </row>
    <row r="5843" spans="1:12" x14ac:dyDescent="0.25">
      <c r="A5843" t="str">
        <f>US_Accidents_Dec20_updated[[#This Row],[ID]]</f>
        <v>A-4231796</v>
      </c>
      <c r="B5843">
        <f>US_Accidents_Dec20_updated[[#This Row],[Start_Lat]]</f>
        <v>39.723182999999999</v>
      </c>
      <c r="C5843">
        <f>US_Accidents_Dec20_updated[[#This Row],[Start_Lng]]</f>
        <v>-105.01120400000001</v>
      </c>
      <c r="D5843">
        <f>US_Accidents_Dec20_updated[[#This Row],[Severity]]-1</f>
        <v>2</v>
      </c>
      <c r="E5843">
        <f>HOUR(US_Accidents_Dec20_updated[[#This Row],[Start_Time]])</f>
        <v>13</v>
      </c>
      <c r="F5843">
        <f>DAY(US_Accidents_Dec20_updated[[#This Row],[Start_Time]])</f>
        <v>7</v>
      </c>
      <c r="G5843">
        <f>MONTH(US_Accidents_Dec20_updated[[#This Row],[Start_Time]])</f>
        <v>8</v>
      </c>
      <c r="H5843" t="str">
        <f>US_Accidents_Dec20_updated[[#This Row],[Description]]</f>
        <v>At US-6/6th Ave/Exit 209 - Accident.</v>
      </c>
      <c r="I5843" t="s">
        <v>50</v>
      </c>
      <c r="J5843">
        <f>IF(US_Accidents_Dec20_updated[[#This Row],[Visibility(mi)]]&gt;30, 30, MROUND(US_Accidents_Dec20_updated[[#This Row],[Visibility(mi)]],5))</f>
        <v>15</v>
      </c>
      <c r="K5843">
        <f>MROUND(US_Accidents_Dec20_updated[[#This Row],[Wind_Speed(mph)]],5)</f>
        <v>5</v>
      </c>
      <c r="L5843">
        <f>IF(US_Accidents_Dec20_updated[[#This Row],[Precipitation(in)]]&gt;0.1, 0.1, US_Accidents_Dec20_updated[[#This Row],[Precipitation(in)]])</f>
        <v>0</v>
      </c>
    </row>
    <row r="5844" spans="1:12" x14ac:dyDescent="0.25">
      <c r="A5844" t="str">
        <f>US_Accidents_Dec20_updated[[#This Row],[ID]]</f>
        <v>A-4231805</v>
      </c>
      <c r="B5844">
        <f>US_Accidents_Dec20_updated[[#This Row],[Start_Lat]]</f>
        <v>39.263601000000001</v>
      </c>
      <c r="C5844">
        <f>US_Accidents_Dec20_updated[[#This Row],[Start_Lng]]</f>
        <v>-104.894581</v>
      </c>
      <c r="D5844">
        <f>US_Accidents_Dec20_updated[[#This Row],[Severity]]-1</f>
        <v>2</v>
      </c>
      <c r="E5844">
        <f>HOUR(US_Accidents_Dec20_updated[[#This Row],[Start_Time]])</f>
        <v>15</v>
      </c>
      <c r="F5844">
        <f>DAY(US_Accidents_Dec20_updated[[#This Row],[Start_Time]])</f>
        <v>7</v>
      </c>
      <c r="G5844">
        <f>MONTH(US_Accidents_Dec20_updated[[#This Row],[Start_Time]])</f>
        <v>8</v>
      </c>
      <c r="H5844" t="str">
        <f>US_Accidents_Dec20_updated[[#This Row],[Description]]</f>
        <v>At Spruce Mountain Rd/Exit 173 - Accident.</v>
      </c>
      <c r="I5844" t="s">
        <v>50</v>
      </c>
      <c r="J5844">
        <f>IF(US_Accidents_Dec20_updated[[#This Row],[Visibility(mi)]]&gt;30, 30, MROUND(US_Accidents_Dec20_updated[[#This Row],[Visibility(mi)]],5))</f>
        <v>10</v>
      </c>
      <c r="K5844">
        <f>MROUND(US_Accidents_Dec20_updated[[#This Row],[Wind_Speed(mph)]],5)</f>
        <v>0</v>
      </c>
      <c r="L5844">
        <f>IF(US_Accidents_Dec20_updated[[#This Row],[Precipitation(in)]]&gt;0.1, 0.1, US_Accidents_Dec20_updated[[#This Row],[Precipitation(in)]])</f>
        <v>0</v>
      </c>
    </row>
    <row r="5845" spans="1:12" x14ac:dyDescent="0.25">
      <c r="A5845" t="str">
        <f>US_Accidents_Dec20_updated[[#This Row],[ID]]</f>
        <v>A-4231809</v>
      </c>
      <c r="B5845">
        <f>US_Accidents_Dec20_updated[[#This Row],[Start_Lat]]</f>
        <v>38.690677999999998</v>
      </c>
      <c r="C5845">
        <f>US_Accidents_Dec20_updated[[#This Row],[Start_Lng]]</f>
        <v>-104.719003</v>
      </c>
      <c r="D5845">
        <f>US_Accidents_Dec20_updated[[#This Row],[Severity]]-1</f>
        <v>2</v>
      </c>
      <c r="E5845">
        <f>HOUR(US_Accidents_Dec20_updated[[#This Row],[Start_Time]])</f>
        <v>17</v>
      </c>
      <c r="F5845">
        <f>DAY(US_Accidents_Dec20_updated[[#This Row],[Start_Time]])</f>
        <v>7</v>
      </c>
      <c r="G5845">
        <f>MONTH(US_Accidents_Dec20_updated[[#This Row],[Start_Time]])</f>
        <v>8</v>
      </c>
      <c r="H5845" t="str">
        <f>US_Accidents_Dec20_updated[[#This Row],[Description]]</f>
        <v>At US-85/US-87/Exit 128 - Accident.</v>
      </c>
      <c r="I5845" t="s">
        <v>50</v>
      </c>
      <c r="J5845">
        <f>IF(US_Accidents_Dec20_updated[[#This Row],[Visibility(mi)]]&gt;30, 30, MROUND(US_Accidents_Dec20_updated[[#This Row],[Visibility(mi)]],5))</f>
        <v>10</v>
      </c>
      <c r="K5845">
        <f>MROUND(US_Accidents_Dec20_updated[[#This Row],[Wind_Speed(mph)]],5)</f>
        <v>15</v>
      </c>
      <c r="L5845">
        <f>IF(US_Accidents_Dec20_updated[[#This Row],[Precipitation(in)]]&gt;0.1, 0.1, US_Accidents_Dec20_updated[[#This Row],[Precipitation(in)]])</f>
        <v>0</v>
      </c>
    </row>
    <row r="5846" spans="1:12" x14ac:dyDescent="0.25">
      <c r="A5846" t="str">
        <f>US_Accidents_Dec20_updated[[#This Row],[ID]]</f>
        <v>A-4231820</v>
      </c>
      <c r="B5846">
        <f>US_Accidents_Dec20_updated[[#This Row],[Start_Lat]]</f>
        <v>39.49568</v>
      </c>
      <c r="C5846">
        <f>US_Accidents_Dec20_updated[[#This Row],[Start_Lng]]</f>
        <v>-105.338301</v>
      </c>
      <c r="D5846">
        <f>US_Accidents_Dec20_updated[[#This Row],[Severity]]-1</f>
        <v>2</v>
      </c>
      <c r="E5846">
        <f>HOUR(US_Accidents_Dec20_updated[[#This Row],[Start_Time]])</f>
        <v>22</v>
      </c>
      <c r="F5846">
        <f>DAY(US_Accidents_Dec20_updated[[#This Row],[Start_Time]])</f>
        <v>7</v>
      </c>
      <c r="G5846">
        <f>MONTH(US_Accidents_Dec20_updated[[#This Row],[Start_Time]])</f>
        <v>8</v>
      </c>
      <c r="H5846" t="str">
        <f>US_Accidents_Dec20_updated[[#This Row],[Description]]</f>
        <v>At CR-62/Geneva Rd/Guanella Pass Rd - Accident.</v>
      </c>
      <c r="I5846" t="s">
        <v>50</v>
      </c>
      <c r="J5846">
        <f>IF(US_Accidents_Dec20_updated[[#This Row],[Visibility(mi)]]&gt;30, 30, MROUND(US_Accidents_Dec20_updated[[#This Row],[Visibility(mi)]],5))</f>
        <v>10</v>
      </c>
      <c r="K5846">
        <f>MROUND(US_Accidents_Dec20_updated[[#This Row],[Wind_Speed(mph)]],5)</f>
        <v>0</v>
      </c>
      <c r="L5846">
        <f>IF(US_Accidents_Dec20_updated[[#This Row],[Precipitation(in)]]&gt;0.1, 0.1, US_Accidents_Dec20_updated[[#This Row],[Precipitation(in)]])</f>
        <v>0</v>
      </c>
    </row>
    <row r="5847" spans="1:12" x14ac:dyDescent="0.25">
      <c r="A5847" t="str">
        <f>US_Accidents_Dec20_updated[[#This Row],[ID]]</f>
        <v>A-4231822</v>
      </c>
      <c r="B5847">
        <f>US_Accidents_Dec20_updated[[#This Row],[Start_Lat]]</f>
        <v>39.495223000000003</v>
      </c>
      <c r="C5847">
        <f>US_Accidents_Dec20_updated[[#This Row],[Start_Lng]]</f>
        <v>-105.339794</v>
      </c>
      <c r="D5847">
        <f>US_Accidents_Dec20_updated[[#This Row],[Severity]]-1</f>
        <v>2</v>
      </c>
      <c r="E5847">
        <f>HOUR(US_Accidents_Dec20_updated[[#This Row],[Start_Time]])</f>
        <v>22</v>
      </c>
      <c r="F5847">
        <f>DAY(US_Accidents_Dec20_updated[[#This Row],[Start_Time]])</f>
        <v>7</v>
      </c>
      <c r="G5847">
        <f>MONTH(US_Accidents_Dec20_updated[[#This Row],[Start_Time]])</f>
        <v>8</v>
      </c>
      <c r="H5847" t="str">
        <f>US_Accidents_Dec20_updated[[#This Row],[Description]]</f>
        <v>At CR-97/S Foxton Rd - Accident.</v>
      </c>
      <c r="I5847" t="s">
        <v>50</v>
      </c>
      <c r="J5847">
        <f>IF(US_Accidents_Dec20_updated[[#This Row],[Visibility(mi)]]&gt;30, 30, MROUND(US_Accidents_Dec20_updated[[#This Row],[Visibility(mi)]],5))</f>
        <v>10</v>
      </c>
      <c r="K5847">
        <f>MROUND(US_Accidents_Dec20_updated[[#This Row],[Wind_Speed(mph)]],5)</f>
        <v>0</v>
      </c>
      <c r="L5847">
        <f>IF(US_Accidents_Dec20_updated[[#This Row],[Precipitation(in)]]&gt;0.1, 0.1, US_Accidents_Dec20_updated[[#This Row],[Precipitation(in)]])</f>
        <v>0</v>
      </c>
    </row>
    <row r="5848" spans="1:12" x14ac:dyDescent="0.25">
      <c r="A5848" t="str">
        <f>US_Accidents_Dec20_updated[[#This Row],[ID]]</f>
        <v>A-4231829</v>
      </c>
      <c r="B5848">
        <f>US_Accidents_Dec20_updated[[#This Row],[Start_Lat]]</f>
        <v>39.492029000000002</v>
      </c>
      <c r="C5848">
        <f>US_Accidents_Dec20_updated[[#This Row],[Start_Lng]]</f>
        <v>-105.345474</v>
      </c>
      <c r="D5848">
        <f>US_Accidents_Dec20_updated[[#This Row],[Severity]]-1</f>
        <v>3</v>
      </c>
      <c r="E5848">
        <f>HOUR(US_Accidents_Dec20_updated[[#This Row],[Start_Time]])</f>
        <v>21</v>
      </c>
      <c r="F5848">
        <f>DAY(US_Accidents_Dec20_updated[[#This Row],[Start_Time]])</f>
        <v>7</v>
      </c>
      <c r="G5848">
        <f>MONTH(US_Accidents_Dec20_updated[[#This Row],[Start_Time]])</f>
        <v>8</v>
      </c>
      <c r="H5848" t="str">
        <f>US_Accidents_Dec20_updated[[#This Row],[Description]]</f>
        <v>Closed at CR-62/Geneva Rd/Guanella Pass Rd - Road closed due to accident.</v>
      </c>
      <c r="I5848" t="s">
        <v>50</v>
      </c>
      <c r="J5848">
        <f>IF(US_Accidents_Dec20_updated[[#This Row],[Visibility(mi)]]&gt;30, 30, MROUND(US_Accidents_Dec20_updated[[#This Row],[Visibility(mi)]],5))</f>
        <v>10</v>
      </c>
      <c r="K5848">
        <f>MROUND(US_Accidents_Dec20_updated[[#This Row],[Wind_Speed(mph)]],5)</f>
        <v>10</v>
      </c>
      <c r="L5848">
        <f>IF(US_Accidents_Dec20_updated[[#This Row],[Precipitation(in)]]&gt;0.1, 0.1, US_Accidents_Dec20_updated[[#This Row],[Precipitation(in)]])</f>
        <v>0</v>
      </c>
    </row>
    <row r="5849" spans="1:12" x14ac:dyDescent="0.25">
      <c r="A5849" t="str">
        <f>US_Accidents_Dec20_updated[[#This Row],[ID]]</f>
        <v>A-4231833</v>
      </c>
      <c r="B5849">
        <f>US_Accidents_Dec20_updated[[#This Row],[Start_Lat]]</f>
        <v>39.491477000000003</v>
      </c>
      <c r="C5849">
        <f>US_Accidents_Dec20_updated[[#This Row],[Start_Lng]]</f>
        <v>-105.346643</v>
      </c>
      <c r="D5849">
        <f>US_Accidents_Dec20_updated[[#This Row],[Severity]]-1</f>
        <v>3</v>
      </c>
      <c r="E5849">
        <f>HOUR(US_Accidents_Dec20_updated[[#This Row],[Start_Time]])</f>
        <v>21</v>
      </c>
      <c r="F5849">
        <f>DAY(US_Accidents_Dec20_updated[[#This Row],[Start_Time]])</f>
        <v>7</v>
      </c>
      <c r="G5849">
        <f>MONTH(US_Accidents_Dec20_updated[[#This Row],[Start_Time]])</f>
        <v>8</v>
      </c>
      <c r="H5849" t="str">
        <f>US_Accidents_Dec20_updated[[#This Row],[Description]]</f>
        <v>Closed at CR-97/S Foxton Rd - Road closed due to accident.</v>
      </c>
      <c r="I5849" t="s">
        <v>50</v>
      </c>
      <c r="J5849">
        <f>IF(US_Accidents_Dec20_updated[[#This Row],[Visibility(mi)]]&gt;30, 30, MROUND(US_Accidents_Dec20_updated[[#This Row],[Visibility(mi)]],5))</f>
        <v>10</v>
      </c>
      <c r="K5849">
        <f>MROUND(US_Accidents_Dec20_updated[[#This Row],[Wind_Speed(mph)]],5)</f>
        <v>10</v>
      </c>
      <c r="L5849">
        <f>IF(US_Accidents_Dec20_updated[[#This Row],[Precipitation(in)]]&gt;0.1, 0.1, US_Accidents_Dec20_updated[[#This Row],[Precipitation(in)]])</f>
        <v>0</v>
      </c>
    </row>
    <row r="5850" spans="1:12" x14ac:dyDescent="0.25">
      <c r="A5850" t="str">
        <f>US_Accidents_Dec20_updated[[#This Row],[ID]]</f>
        <v>A-4231834</v>
      </c>
      <c r="B5850">
        <f>US_Accidents_Dec20_updated[[#This Row],[Start_Lat]]</f>
        <v>39.491152999999997</v>
      </c>
      <c r="C5850">
        <f>US_Accidents_Dec20_updated[[#This Row],[Start_Lng]]</f>
        <v>-105.347324</v>
      </c>
      <c r="D5850">
        <f>US_Accidents_Dec20_updated[[#This Row],[Severity]]-1</f>
        <v>3</v>
      </c>
      <c r="E5850">
        <f>HOUR(US_Accidents_Dec20_updated[[#This Row],[Start_Time]])</f>
        <v>22</v>
      </c>
      <c r="F5850">
        <f>DAY(US_Accidents_Dec20_updated[[#This Row],[Start_Time]])</f>
        <v>7</v>
      </c>
      <c r="G5850">
        <f>MONTH(US_Accidents_Dec20_updated[[#This Row],[Start_Time]])</f>
        <v>8</v>
      </c>
      <c r="H5850" t="str">
        <f>US_Accidents_Dec20_updated[[#This Row],[Description]]</f>
        <v>Closed at CR-97/S Foxton Rd - Road closed due to accident.</v>
      </c>
      <c r="I5850" t="s">
        <v>50</v>
      </c>
      <c r="J5850">
        <f>IF(US_Accidents_Dec20_updated[[#This Row],[Visibility(mi)]]&gt;30, 30, MROUND(US_Accidents_Dec20_updated[[#This Row],[Visibility(mi)]],5))</f>
        <v>10</v>
      </c>
      <c r="K5850">
        <f>MROUND(US_Accidents_Dec20_updated[[#This Row],[Wind_Speed(mph)]],5)</f>
        <v>0</v>
      </c>
      <c r="L5850">
        <f>IF(US_Accidents_Dec20_updated[[#This Row],[Precipitation(in)]]&gt;0.1, 0.1, US_Accidents_Dec20_updated[[#This Row],[Precipitation(in)]])</f>
        <v>0</v>
      </c>
    </row>
    <row r="5851" spans="1:12" x14ac:dyDescent="0.25">
      <c r="A5851" t="str">
        <f>US_Accidents_Dec20_updated[[#This Row],[ID]]</f>
        <v>A-4231836</v>
      </c>
      <c r="B5851">
        <f>US_Accidents_Dec20_updated[[#This Row],[Start_Lat]]</f>
        <v>39.491152999999997</v>
      </c>
      <c r="C5851">
        <f>US_Accidents_Dec20_updated[[#This Row],[Start_Lng]]</f>
        <v>-105.347324</v>
      </c>
      <c r="D5851">
        <f>US_Accidents_Dec20_updated[[#This Row],[Severity]]-1</f>
        <v>3</v>
      </c>
      <c r="E5851">
        <f>HOUR(US_Accidents_Dec20_updated[[#This Row],[Start_Time]])</f>
        <v>22</v>
      </c>
      <c r="F5851">
        <f>DAY(US_Accidents_Dec20_updated[[#This Row],[Start_Time]])</f>
        <v>7</v>
      </c>
      <c r="G5851">
        <f>MONTH(US_Accidents_Dec20_updated[[#This Row],[Start_Time]])</f>
        <v>8</v>
      </c>
      <c r="H5851" t="str">
        <f>US_Accidents_Dec20_updated[[#This Row],[Description]]</f>
        <v>Closed at Elk Creek Rd - Road closed due to accident.</v>
      </c>
      <c r="I5851" t="s">
        <v>50</v>
      </c>
      <c r="J5851">
        <f>IF(US_Accidents_Dec20_updated[[#This Row],[Visibility(mi)]]&gt;30, 30, MROUND(US_Accidents_Dec20_updated[[#This Row],[Visibility(mi)]],5))</f>
        <v>10</v>
      </c>
      <c r="K5851">
        <f>MROUND(US_Accidents_Dec20_updated[[#This Row],[Wind_Speed(mph)]],5)</f>
        <v>0</v>
      </c>
      <c r="L5851">
        <f>IF(US_Accidents_Dec20_updated[[#This Row],[Precipitation(in)]]&gt;0.1, 0.1, US_Accidents_Dec20_updated[[#This Row],[Precipitation(in)]])</f>
        <v>0</v>
      </c>
    </row>
    <row r="5852" spans="1:12" x14ac:dyDescent="0.25">
      <c r="A5852" t="str">
        <f>US_Accidents_Dec20_updated[[#This Row],[ID]]</f>
        <v>A-4231839</v>
      </c>
      <c r="B5852">
        <f>US_Accidents_Dec20_updated[[#This Row],[Start_Lat]]</f>
        <v>40.287210999999999</v>
      </c>
      <c r="C5852">
        <f>US_Accidents_Dec20_updated[[#This Row],[Start_Lng]]</f>
        <v>-103.551418</v>
      </c>
      <c r="D5852">
        <f>US_Accidents_Dec20_updated[[#This Row],[Severity]]-1</f>
        <v>2</v>
      </c>
      <c r="E5852">
        <f>HOUR(US_Accidents_Dec20_updated[[#This Row],[Start_Time]])</f>
        <v>22</v>
      </c>
      <c r="F5852">
        <f>DAY(US_Accidents_Dec20_updated[[#This Row],[Start_Time]])</f>
        <v>7</v>
      </c>
      <c r="G5852">
        <f>MONTH(US_Accidents_Dec20_updated[[#This Row],[Start_Time]])</f>
        <v>8</v>
      </c>
      <c r="H5852" t="str">
        <f>US_Accidents_Dec20_updated[[#This Row],[Description]]</f>
        <v>At CR-33/Exit 95 - Accident.</v>
      </c>
      <c r="I5852" t="s">
        <v>50</v>
      </c>
      <c r="J5852">
        <f>IF(US_Accidents_Dec20_updated[[#This Row],[Visibility(mi)]]&gt;30, 30, MROUND(US_Accidents_Dec20_updated[[#This Row],[Visibility(mi)]],5))</f>
        <v>10</v>
      </c>
      <c r="K5852">
        <f>MROUND(US_Accidents_Dec20_updated[[#This Row],[Wind_Speed(mph)]],5)</f>
        <v>15</v>
      </c>
      <c r="L5852">
        <f>IF(US_Accidents_Dec20_updated[[#This Row],[Precipitation(in)]]&gt;0.1, 0.1, US_Accidents_Dec20_updated[[#This Row],[Precipitation(in)]])</f>
        <v>0</v>
      </c>
    </row>
    <row r="5853" spans="1:12" x14ac:dyDescent="0.25">
      <c r="A5853" t="str">
        <f>US_Accidents_Dec20_updated[[#This Row],[ID]]</f>
        <v>A-4232488</v>
      </c>
      <c r="B5853">
        <f>US_Accidents_Dec20_updated[[#This Row],[Start_Lat]]</f>
        <v>40.270499999999998</v>
      </c>
      <c r="C5853">
        <f>US_Accidents_Dec20_updated[[#This Row],[Start_Lng]]</f>
        <v>-103.58778</v>
      </c>
      <c r="D5853">
        <f>US_Accidents_Dec20_updated[[#This Row],[Severity]]-1</f>
        <v>2</v>
      </c>
      <c r="E5853">
        <f>HOUR(US_Accidents_Dec20_updated[[#This Row],[Start_Time]])</f>
        <v>1</v>
      </c>
      <c r="F5853">
        <f>DAY(US_Accidents_Dec20_updated[[#This Row],[Start_Time]])</f>
        <v>8</v>
      </c>
      <c r="G5853">
        <f>MONTH(US_Accidents_Dec20_updated[[#This Row],[Start_Time]])</f>
        <v>8</v>
      </c>
      <c r="H5853" t="str">
        <f>US_Accidents_Dec20_updated[[#This Row],[Description]]</f>
        <v>Between CO-71/Colorado Ave/Exit 90 and CR-33/Exit 95 - Accident. Lane blocked.</v>
      </c>
      <c r="I5853" t="s">
        <v>1203</v>
      </c>
      <c r="J5853">
        <f>IF(US_Accidents_Dec20_updated[[#This Row],[Visibility(mi)]]&gt;30, 30, MROUND(US_Accidents_Dec20_updated[[#This Row],[Visibility(mi)]],5))</f>
        <v>10</v>
      </c>
      <c r="K5853">
        <f>MROUND(US_Accidents_Dec20_updated[[#This Row],[Wind_Speed(mph)]],5)</f>
        <v>10</v>
      </c>
      <c r="L5853">
        <f>IF(US_Accidents_Dec20_updated[[#This Row],[Precipitation(in)]]&gt;0.1, 0.1, US_Accidents_Dec20_updated[[#This Row],[Precipitation(in)]])</f>
        <v>0</v>
      </c>
    </row>
    <row r="5854" spans="1:12" x14ac:dyDescent="0.25">
      <c r="A5854" t="str">
        <f>US_Accidents_Dec20_updated[[#This Row],[ID]]</f>
        <v>A-4232489</v>
      </c>
      <c r="B5854">
        <f>US_Accidents_Dec20_updated[[#This Row],[Start_Lat]]</f>
        <v>40.270499999999998</v>
      </c>
      <c r="C5854">
        <f>US_Accidents_Dec20_updated[[#This Row],[Start_Lng]]</f>
        <v>-103.58778</v>
      </c>
      <c r="D5854">
        <f>US_Accidents_Dec20_updated[[#This Row],[Severity]]-1</f>
        <v>2</v>
      </c>
      <c r="E5854">
        <f>HOUR(US_Accidents_Dec20_updated[[#This Row],[Start_Time]])</f>
        <v>2</v>
      </c>
      <c r="F5854">
        <f>DAY(US_Accidents_Dec20_updated[[#This Row],[Start_Time]])</f>
        <v>8</v>
      </c>
      <c r="G5854">
        <f>MONTH(US_Accidents_Dec20_updated[[#This Row],[Start_Time]])</f>
        <v>8</v>
      </c>
      <c r="H5854" t="str">
        <f>US_Accidents_Dec20_updated[[#This Row],[Description]]</f>
        <v>Between US-6/Exit 92 and CR-33/Exit 95 - Accident. Lane blocked.</v>
      </c>
      <c r="I5854" t="s">
        <v>50</v>
      </c>
      <c r="J5854">
        <f>IF(US_Accidents_Dec20_updated[[#This Row],[Visibility(mi)]]&gt;30, 30, MROUND(US_Accidents_Dec20_updated[[#This Row],[Visibility(mi)]],5))</f>
        <v>10</v>
      </c>
      <c r="K5854">
        <f>MROUND(US_Accidents_Dec20_updated[[#This Row],[Wind_Speed(mph)]],5)</f>
        <v>5</v>
      </c>
      <c r="L5854">
        <f>IF(US_Accidents_Dec20_updated[[#This Row],[Precipitation(in)]]&gt;0.1, 0.1, US_Accidents_Dec20_updated[[#This Row],[Precipitation(in)]])</f>
        <v>0</v>
      </c>
    </row>
    <row r="5855" spans="1:12" x14ac:dyDescent="0.25">
      <c r="A5855" t="str">
        <f>US_Accidents_Dec20_updated[[#This Row],[ID]]</f>
        <v>A-4232495</v>
      </c>
      <c r="B5855">
        <f>US_Accidents_Dec20_updated[[#This Row],[Start_Lat]]</f>
        <v>39.783023</v>
      </c>
      <c r="C5855">
        <f>US_Accidents_Dec20_updated[[#This Row],[Start_Lng]]</f>
        <v>-105.128558</v>
      </c>
      <c r="D5855">
        <f>US_Accidents_Dec20_updated[[#This Row],[Severity]]-1</f>
        <v>2</v>
      </c>
      <c r="E5855">
        <f>HOUR(US_Accidents_Dec20_updated[[#This Row],[Start_Time]])</f>
        <v>6</v>
      </c>
      <c r="F5855">
        <f>DAY(US_Accidents_Dec20_updated[[#This Row],[Start_Time]])</f>
        <v>8</v>
      </c>
      <c r="G5855">
        <f>MONTH(US_Accidents_Dec20_updated[[#This Row],[Start_Time]])</f>
        <v>8</v>
      </c>
      <c r="H5855" t="str">
        <f>US_Accidents_Dec20_updated[[#This Row],[Description]]</f>
        <v>At Kipling St/Exit 267 - Accident.</v>
      </c>
      <c r="I5855" t="s">
        <v>50</v>
      </c>
      <c r="J5855">
        <f>IF(US_Accidents_Dec20_updated[[#This Row],[Visibility(mi)]]&gt;30, 30, MROUND(US_Accidents_Dec20_updated[[#This Row],[Visibility(mi)]],5))</f>
        <v>20</v>
      </c>
      <c r="K5855">
        <f>MROUND(US_Accidents_Dec20_updated[[#This Row],[Wind_Speed(mph)]],5)</f>
        <v>5</v>
      </c>
      <c r="L5855">
        <f>IF(US_Accidents_Dec20_updated[[#This Row],[Precipitation(in)]]&gt;0.1, 0.1, US_Accidents_Dec20_updated[[#This Row],[Precipitation(in)]])</f>
        <v>0</v>
      </c>
    </row>
    <row r="5856" spans="1:12" x14ac:dyDescent="0.25">
      <c r="A5856" t="str">
        <f>US_Accidents_Dec20_updated[[#This Row],[ID]]</f>
        <v>A-4232500</v>
      </c>
      <c r="B5856">
        <f>US_Accidents_Dec20_updated[[#This Row],[Start_Lat]]</f>
        <v>39.591949999999997</v>
      </c>
      <c r="C5856">
        <f>US_Accidents_Dec20_updated[[#This Row],[Start_Lng]]</f>
        <v>-104.88308000000001</v>
      </c>
      <c r="D5856">
        <f>US_Accidents_Dec20_updated[[#This Row],[Severity]]-1</f>
        <v>2</v>
      </c>
      <c r="E5856">
        <f>HOUR(US_Accidents_Dec20_updated[[#This Row],[Start_Time]])</f>
        <v>7</v>
      </c>
      <c r="F5856">
        <f>DAY(US_Accidents_Dec20_updated[[#This Row],[Start_Time]])</f>
        <v>8</v>
      </c>
      <c r="G5856">
        <f>MONTH(US_Accidents_Dec20_updated[[#This Row],[Start_Time]])</f>
        <v>8</v>
      </c>
      <c r="H5856" t="str">
        <f>US_Accidents_Dec20_updated[[#This Row],[Description]]</f>
        <v>At CO-88/Arapahoe Rd/Exit 197 - Accident.</v>
      </c>
      <c r="I5856" t="s">
        <v>50</v>
      </c>
      <c r="J5856">
        <f>IF(US_Accidents_Dec20_updated[[#This Row],[Visibility(mi)]]&gt;30, 30, MROUND(US_Accidents_Dec20_updated[[#This Row],[Visibility(mi)]],5))</f>
        <v>10</v>
      </c>
      <c r="K5856">
        <f>MROUND(US_Accidents_Dec20_updated[[#This Row],[Wind_Speed(mph)]],5)</f>
        <v>5</v>
      </c>
      <c r="L5856">
        <f>IF(US_Accidents_Dec20_updated[[#This Row],[Precipitation(in)]]&gt;0.1, 0.1, US_Accidents_Dec20_updated[[#This Row],[Precipitation(in)]])</f>
        <v>0</v>
      </c>
    </row>
    <row r="5857" spans="1:12" x14ac:dyDescent="0.25">
      <c r="A5857" t="str">
        <f>US_Accidents_Dec20_updated[[#This Row],[ID]]</f>
        <v>A-4232505</v>
      </c>
      <c r="B5857">
        <f>US_Accidents_Dec20_updated[[#This Row],[Start_Lat]]</f>
        <v>39.778410000000001</v>
      </c>
      <c r="C5857">
        <f>US_Accidents_Dec20_updated[[#This Row],[Start_Lng]]</f>
        <v>-104.91289</v>
      </c>
      <c r="D5857">
        <f>US_Accidents_Dec20_updated[[#This Row],[Severity]]-1</f>
        <v>2</v>
      </c>
      <c r="E5857">
        <f>HOUR(US_Accidents_Dec20_updated[[#This Row],[Start_Time]])</f>
        <v>8</v>
      </c>
      <c r="F5857">
        <f>DAY(US_Accidents_Dec20_updated[[#This Row],[Start_Time]])</f>
        <v>8</v>
      </c>
      <c r="G5857">
        <f>MONTH(US_Accidents_Dec20_updated[[#This Row],[Start_Time]])</f>
        <v>8</v>
      </c>
      <c r="H5857" t="str">
        <f>US_Accidents_Dec20_updated[[#This Row],[Description]]</f>
        <v>At Dahlia St/Exit 277 - Accident.</v>
      </c>
      <c r="I5857" t="s">
        <v>50</v>
      </c>
      <c r="J5857">
        <f>IF(US_Accidents_Dec20_updated[[#This Row],[Visibility(mi)]]&gt;30, 30, MROUND(US_Accidents_Dec20_updated[[#This Row],[Visibility(mi)]],5))</f>
        <v>20</v>
      </c>
      <c r="K5857">
        <f>MROUND(US_Accidents_Dec20_updated[[#This Row],[Wind_Speed(mph)]],5)</f>
        <v>5</v>
      </c>
      <c r="L5857">
        <f>IF(US_Accidents_Dec20_updated[[#This Row],[Precipitation(in)]]&gt;0.1, 0.1, US_Accidents_Dec20_updated[[#This Row],[Precipitation(in)]])</f>
        <v>0</v>
      </c>
    </row>
    <row r="5858" spans="1:12" x14ac:dyDescent="0.25">
      <c r="A5858" t="str">
        <f>US_Accidents_Dec20_updated[[#This Row],[ID]]</f>
        <v>A-4232509</v>
      </c>
      <c r="B5858">
        <f>US_Accidents_Dec20_updated[[#This Row],[Start_Lat]]</f>
        <v>39.783380000000001</v>
      </c>
      <c r="C5858">
        <f>US_Accidents_Dec20_updated[[#This Row],[Start_Lng]]</f>
        <v>-105.00958</v>
      </c>
      <c r="D5858">
        <f>US_Accidents_Dec20_updated[[#This Row],[Severity]]-1</f>
        <v>2</v>
      </c>
      <c r="E5858">
        <f>HOUR(US_Accidents_Dec20_updated[[#This Row],[Start_Time]])</f>
        <v>8</v>
      </c>
      <c r="F5858">
        <f>DAY(US_Accidents_Dec20_updated[[#This Row],[Start_Time]])</f>
        <v>8</v>
      </c>
      <c r="G5858">
        <f>MONTH(US_Accidents_Dec20_updated[[#This Row],[Start_Time]])</f>
        <v>8</v>
      </c>
      <c r="H5858" t="str">
        <f>US_Accidents_Dec20_updated[[#This Row],[Description]]</f>
        <v>At Pecos St/Exit 273 - Accident.</v>
      </c>
      <c r="I5858" t="s">
        <v>50</v>
      </c>
      <c r="J5858">
        <f>IF(US_Accidents_Dec20_updated[[#This Row],[Visibility(mi)]]&gt;30, 30, MROUND(US_Accidents_Dec20_updated[[#This Row],[Visibility(mi)]],5))</f>
        <v>20</v>
      </c>
      <c r="K5858">
        <f>MROUND(US_Accidents_Dec20_updated[[#This Row],[Wind_Speed(mph)]],5)</f>
        <v>5</v>
      </c>
      <c r="L5858">
        <f>IF(US_Accidents_Dec20_updated[[#This Row],[Precipitation(in)]]&gt;0.1, 0.1, US_Accidents_Dec20_updated[[#This Row],[Precipitation(in)]])</f>
        <v>0</v>
      </c>
    </row>
    <row r="5859" spans="1:12" x14ac:dyDescent="0.25">
      <c r="A5859" t="str">
        <f>US_Accidents_Dec20_updated[[#This Row],[ID]]</f>
        <v>A-4232515</v>
      </c>
      <c r="B5859">
        <f>US_Accidents_Dec20_updated[[#This Row],[Start_Lat]]</f>
        <v>39.919139999999999</v>
      </c>
      <c r="C5859">
        <f>US_Accidents_Dec20_updated[[#This Row],[Start_Lng]]</f>
        <v>-104.98779999999999</v>
      </c>
      <c r="D5859">
        <f>US_Accidents_Dec20_updated[[#This Row],[Severity]]-1</f>
        <v>2</v>
      </c>
      <c r="E5859">
        <f>HOUR(US_Accidents_Dec20_updated[[#This Row],[Start_Time]])</f>
        <v>10</v>
      </c>
      <c r="F5859">
        <f>DAY(US_Accidents_Dec20_updated[[#This Row],[Start_Time]])</f>
        <v>8</v>
      </c>
      <c r="G5859">
        <f>MONTH(US_Accidents_Dec20_updated[[#This Row],[Start_Time]])</f>
        <v>8</v>
      </c>
      <c r="H5859" t="str">
        <f>US_Accidents_Dec20_updated[[#This Row],[Description]]</f>
        <v>At 136th Ave - Accident.</v>
      </c>
      <c r="I5859" t="s">
        <v>50</v>
      </c>
      <c r="J5859">
        <f>IF(US_Accidents_Dec20_updated[[#This Row],[Visibility(mi)]]&gt;30, 30, MROUND(US_Accidents_Dec20_updated[[#This Row],[Visibility(mi)]],5))</f>
        <v>10</v>
      </c>
      <c r="K5859">
        <f>MROUND(US_Accidents_Dec20_updated[[#This Row],[Wind_Speed(mph)]],5)</f>
        <v>0</v>
      </c>
      <c r="L5859">
        <f>IF(US_Accidents_Dec20_updated[[#This Row],[Precipitation(in)]]&gt;0.1, 0.1, US_Accidents_Dec20_updated[[#This Row],[Precipitation(in)]])</f>
        <v>0</v>
      </c>
    </row>
    <row r="5860" spans="1:12" x14ac:dyDescent="0.25">
      <c r="A5860" t="str">
        <f>US_Accidents_Dec20_updated[[#This Row],[ID]]</f>
        <v>A-4232529</v>
      </c>
      <c r="B5860">
        <f>US_Accidents_Dec20_updated[[#This Row],[Start_Lat]]</f>
        <v>39.696599999999997</v>
      </c>
      <c r="C5860">
        <f>US_Accidents_Dec20_updated[[#This Row],[Start_Lng]]</f>
        <v>-104.82921</v>
      </c>
      <c r="D5860">
        <f>US_Accidents_Dec20_updated[[#This Row],[Severity]]-1</f>
        <v>2</v>
      </c>
      <c r="E5860">
        <f>HOUR(US_Accidents_Dec20_updated[[#This Row],[Start_Time]])</f>
        <v>14</v>
      </c>
      <c r="F5860">
        <f>DAY(US_Accidents_Dec20_updated[[#This Row],[Start_Time]])</f>
        <v>8</v>
      </c>
      <c r="G5860">
        <f>MONTH(US_Accidents_Dec20_updated[[#This Row],[Start_Time]])</f>
        <v>8</v>
      </c>
      <c r="H5860" t="str">
        <f>US_Accidents_Dec20_updated[[#This Row],[Description]]</f>
        <v>At Mississippi Ave/Exit 7 - Accident.</v>
      </c>
      <c r="I5860" t="s">
        <v>1203</v>
      </c>
      <c r="J5860">
        <f>IF(US_Accidents_Dec20_updated[[#This Row],[Visibility(mi)]]&gt;30, 30, MROUND(US_Accidents_Dec20_updated[[#This Row],[Visibility(mi)]],5))</f>
        <v>10</v>
      </c>
      <c r="K5860">
        <f>MROUND(US_Accidents_Dec20_updated[[#This Row],[Wind_Speed(mph)]],5)</f>
        <v>10</v>
      </c>
      <c r="L5860">
        <f>IF(US_Accidents_Dec20_updated[[#This Row],[Precipitation(in)]]&gt;0.1, 0.1, US_Accidents_Dec20_updated[[#This Row],[Precipitation(in)]])</f>
        <v>0</v>
      </c>
    </row>
    <row r="5861" spans="1:12" x14ac:dyDescent="0.25">
      <c r="A5861" t="str">
        <f>US_Accidents_Dec20_updated[[#This Row],[ID]]</f>
        <v>A-4232531</v>
      </c>
      <c r="B5861">
        <f>US_Accidents_Dec20_updated[[#This Row],[Start_Lat]]</f>
        <v>39.725569999999998</v>
      </c>
      <c r="C5861">
        <f>US_Accidents_Dec20_updated[[#This Row],[Start_Lng]]</f>
        <v>-105.061058</v>
      </c>
      <c r="D5861">
        <f>US_Accidents_Dec20_updated[[#This Row],[Severity]]-1</f>
        <v>2</v>
      </c>
      <c r="E5861">
        <f>HOUR(US_Accidents_Dec20_updated[[#This Row],[Start_Time]])</f>
        <v>14</v>
      </c>
      <c r="F5861">
        <f>DAY(US_Accidents_Dec20_updated[[#This Row],[Start_Time]])</f>
        <v>8</v>
      </c>
      <c r="G5861">
        <f>MONTH(US_Accidents_Dec20_updated[[#This Row],[Start_Time]])</f>
        <v>8</v>
      </c>
      <c r="H5861" t="str">
        <f>US_Accidents_Dec20_updated[[#This Row],[Description]]</f>
        <v>At CO-95/Sheridan Blvd - Accident.</v>
      </c>
      <c r="I5861" t="s">
        <v>50</v>
      </c>
      <c r="J5861">
        <f>IF(US_Accidents_Dec20_updated[[#This Row],[Visibility(mi)]]&gt;30, 30, MROUND(US_Accidents_Dec20_updated[[#This Row],[Visibility(mi)]],5))</f>
        <v>10</v>
      </c>
      <c r="K5861">
        <f>MROUND(US_Accidents_Dec20_updated[[#This Row],[Wind_Speed(mph)]],5)</f>
        <v>10</v>
      </c>
      <c r="L5861">
        <f>IF(US_Accidents_Dec20_updated[[#This Row],[Precipitation(in)]]&gt;0.1, 0.1, US_Accidents_Dec20_updated[[#This Row],[Precipitation(in)]])</f>
        <v>0</v>
      </c>
    </row>
    <row r="5862" spans="1:12" x14ac:dyDescent="0.25">
      <c r="A5862" t="str">
        <f>US_Accidents_Dec20_updated[[#This Row],[ID]]</f>
        <v>A-4232543</v>
      </c>
      <c r="B5862">
        <f>US_Accidents_Dec20_updated[[#This Row],[Start_Lat]]</f>
        <v>39.567608</v>
      </c>
      <c r="C5862">
        <f>US_Accidents_Dec20_updated[[#This Row],[Start_Lng]]</f>
        <v>-105.04993399999999</v>
      </c>
      <c r="D5862">
        <f>US_Accidents_Dec20_updated[[#This Row],[Severity]]-1</f>
        <v>2</v>
      </c>
      <c r="E5862">
        <f>HOUR(US_Accidents_Dec20_updated[[#This Row],[Start_Time]])</f>
        <v>15</v>
      </c>
      <c r="F5862">
        <f>DAY(US_Accidents_Dec20_updated[[#This Row],[Start_Time]])</f>
        <v>8</v>
      </c>
      <c r="G5862">
        <f>MONTH(US_Accidents_Dec20_updated[[#This Row],[Start_Time]])</f>
        <v>8</v>
      </c>
      <c r="H5862" t="str">
        <f>US_Accidents_Dec20_updated[[#This Row],[Description]]</f>
        <v>At CO-75/Platte Canyon Rd - Accident.</v>
      </c>
      <c r="I5862" t="s">
        <v>50</v>
      </c>
      <c r="J5862">
        <f>IF(US_Accidents_Dec20_updated[[#This Row],[Visibility(mi)]]&gt;30, 30, MROUND(US_Accidents_Dec20_updated[[#This Row],[Visibility(mi)]],5))</f>
        <v>10</v>
      </c>
      <c r="K5862">
        <f>MROUND(US_Accidents_Dec20_updated[[#This Row],[Wind_Speed(mph)]],5)</f>
        <v>15</v>
      </c>
      <c r="L5862">
        <f>IF(US_Accidents_Dec20_updated[[#This Row],[Precipitation(in)]]&gt;0.1, 0.1, US_Accidents_Dec20_updated[[#This Row],[Precipitation(in)]])</f>
        <v>0.03</v>
      </c>
    </row>
    <row r="5863" spans="1:12" x14ac:dyDescent="0.25">
      <c r="A5863" t="str">
        <f>US_Accidents_Dec20_updated[[#This Row],[ID]]</f>
        <v>A-4232544</v>
      </c>
      <c r="B5863">
        <f>US_Accidents_Dec20_updated[[#This Row],[Start_Lat]]</f>
        <v>39.797939999999997</v>
      </c>
      <c r="C5863">
        <f>US_Accidents_Dec20_updated[[#This Row],[Start_Lng]]</f>
        <v>-104.98667</v>
      </c>
      <c r="D5863">
        <f>US_Accidents_Dec20_updated[[#This Row],[Severity]]-1</f>
        <v>2</v>
      </c>
      <c r="E5863">
        <f>HOUR(US_Accidents_Dec20_updated[[#This Row],[Start_Time]])</f>
        <v>15</v>
      </c>
      <c r="F5863">
        <f>DAY(US_Accidents_Dec20_updated[[#This Row],[Start_Time]])</f>
        <v>8</v>
      </c>
      <c r="G5863">
        <f>MONTH(US_Accidents_Dec20_updated[[#This Row],[Start_Time]])</f>
        <v>8</v>
      </c>
      <c r="H5863" t="str">
        <f>US_Accidents_Dec20_updated[[#This Row],[Description]]</f>
        <v>At 58th Ave/Exit 215 - Accident.</v>
      </c>
      <c r="I5863" t="s">
        <v>50</v>
      </c>
      <c r="J5863">
        <f>IF(US_Accidents_Dec20_updated[[#This Row],[Visibility(mi)]]&gt;30, 30, MROUND(US_Accidents_Dec20_updated[[#This Row],[Visibility(mi)]],5))</f>
        <v>10</v>
      </c>
      <c r="K5863">
        <f>MROUND(US_Accidents_Dec20_updated[[#This Row],[Wind_Speed(mph)]],5)</f>
        <v>5</v>
      </c>
      <c r="L5863">
        <f>IF(US_Accidents_Dec20_updated[[#This Row],[Precipitation(in)]]&gt;0.1, 0.1, US_Accidents_Dec20_updated[[#This Row],[Precipitation(in)]])</f>
        <v>0</v>
      </c>
    </row>
    <row r="5864" spans="1:12" x14ac:dyDescent="0.25">
      <c r="A5864" t="str">
        <f>US_Accidents_Dec20_updated[[#This Row],[ID]]</f>
        <v>A-4232548</v>
      </c>
      <c r="B5864">
        <f>US_Accidents_Dec20_updated[[#This Row],[Start_Lat]]</f>
        <v>39.739528999999997</v>
      </c>
      <c r="C5864">
        <f>US_Accidents_Dec20_updated[[#This Row],[Start_Lng]]</f>
        <v>-104.652542</v>
      </c>
      <c r="D5864">
        <f>US_Accidents_Dec20_updated[[#This Row],[Severity]]-1</f>
        <v>2</v>
      </c>
      <c r="E5864">
        <f>HOUR(US_Accidents_Dec20_updated[[#This Row],[Start_Time]])</f>
        <v>17</v>
      </c>
      <c r="F5864">
        <f>DAY(US_Accidents_Dec20_updated[[#This Row],[Start_Time]])</f>
        <v>8</v>
      </c>
      <c r="G5864">
        <f>MONTH(US_Accidents_Dec20_updated[[#This Row],[Start_Time]])</f>
        <v>8</v>
      </c>
      <c r="H5864" t="str">
        <f>US_Accidents_Dec20_updated[[#This Row],[Description]]</f>
        <v>At CR-97/Lessig St/Exit 295 - Accident.</v>
      </c>
      <c r="I5864" t="s">
        <v>50</v>
      </c>
      <c r="J5864">
        <f>IF(US_Accidents_Dec20_updated[[#This Row],[Visibility(mi)]]&gt;30, 30, MROUND(US_Accidents_Dec20_updated[[#This Row],[Visibility(mi)]],5))</f>
        <v>10</v>
      </c>
      <c r="K5864">
        <f>MROUND(US_Accidents_Dec20_updated[[#This Row],[Wind_Speed(mph)]],5)</f>
        <v>10</v>
      </c>
      <c r="L5864">
        <f>IF(US_Accidents_Dec20_updated[[#This Row],[Precipitation(in)]]&gt;0.1, 0.1, US_Accidents_Dec20_updated[[#This Row],[Precipitation(in)]])</f>
        <v>0</v>
      </c>
    </row>
    <row r="5865" spans="1:12" x14ac:dyDescent="0.25">
      <c r="A5865" t="str">
        <f>US_Accidents_Dec20_updated[[#This Row],[ID]]</f>
        <v>A-4232549</v>
      </c>
      <c r="B5865">
        <f>US_Accidents_Dec20_updated[[#This Row],[Start_Lat]]</f>
        <v>39.643470999999998</v>
      </c>
      <c r="C5865">
        <f>US_Accidents_Dec20_updated[[#This Row],[Start_Lng]]</f>
        <v>-105.176512</v>
      </c>
      <c r="D5865">
        <f>US_Accidents_Dec20_updated[[#This Row],[Severity]]-1</f>
        <v>2</v>
      </c>
      <c r="E5865">
        <f>HOUR(US_Accidents_Dec20_updated[[#This Row],[Start_Time]])</f>
        <v>16</v>
      </c>
      <c r="F5865">
        <f>DAY(US_Accidents_Dec20_updated[[#This Row],[Start_Time]])</f>
        <v>8</v>
      </c>
      <c r="G5865">
        <f>MONTH(US_Accidents_Dec20_updated[[#This Row],[Start_Time]])</f>
        <v>8</v>
      </c>
      <c r="H5865" t="str">
        <f>US_Accidents_Dec20_updated[[#This Row],[Description]]</f>
        <v>At CO-8/Morrison Rd - Accident.</v>
      </c>
      <c r="I5865" t="s">
        <v>50</v>
      </c>
      <c r="J5865">
        <f>IF(US_Accidents_Dec20_updated[[#This Row],[Visibility(mi)]]&gt;30, 30, MROUND(US_Accidents_Dec20_updated[[#This Row],[Visibility(mi)]],5))</f>
        <v>10</v>
      </c>
      <c r="K5865">
        <f>MROUND(US_Accidents_Dec20_updated[[#This Row],[Wind_Speed(mph)]],5)</f>
        <v>5</v>
      </c>
      <c r="L5865">
        <f>IF(US_Accidents_Dec20_updated[[#This Row],[Precipitation(in)]]&gt;0.1, 0.1, US_Accidents_Dec20_updated[[#This Row],[Precipitation(in)]])</f>
        <v>0</v>
      </c>
    </row>
    <row r="5866" spans="1:12" x14ac:dyDescent="0.25">
      <c r="A5866" t="str">
        <f>US_Accidents_Dec20_updated[[#This Row],[ID]]</f>
        <v>A-4232556</v>
      </c>
      <c r="B5866">
        <f>US_Accidents_Dec20_updated[[#This Row],[Start_Lat]]</f>
        <v>39.409579999999998</v>
      </c>
      <c r="C5866">
        <f>US_Accidents_Dec20_updated[[#This Row],[Start_Lng]]</f>
        <v>-104.86587</v>
      </c>
      <c r="D5866">
        <f>US_Accidents_Dec20_updated[[#This Row],[Severity]]-1</f>
        <v>2</v>
      </c>
      <c r="E5866">
        <f>HOUR(US_Accidents_Dec20_updated[[#This Row],[Start_Time]])</f>
        <v>17</v>
      </c>
      <c r="F5866">
        <f>DAY(US_Accidents_Dec20_updated[[#This Row],[Start_Time]])</f>
        <v>8</v>
      </c>
      <c r="G5866">
        <f>MONTH(US_Accidents_Dec20_updated[[#This Row],[Start_Time]])</f>
        <v>8</v>
      </c>
      <c r="H5866" t="str">
        <f>US_Accidents_Dec20_updated[[#This Row],[Description]]</f>
        <v>At Founders Pky/Exit 184 - Accident.</v>
      </c>
      <c r="I5866" t="s">
        <v>50</v>
      </c>
      <c r="J5866">
        <f>IF(US_Accidents_Dec20_updated[[#This Row],[Visibility(mi)]]&gt;30, 30, MROUND(US_Accidents_Dec20_updated[[#This Row],[Visibility(mi)]],5))</f>
        <v>10</v>
      </c>
      <c r="K5866">
        <f>MROUND(US_Accidents_Dec20_updated[[#This Row],[Wind_Speed(mph)]],5)</f>
        <v>10</v>
      </c>
      <c r="L5866">
        <f>IF(US_Accidents_Dec20_updated[[#This Row],[Precipitation(in)]]&gt;0.1, 0.1, US_Accidents_Dec20_updated[[#This Row],[Precipitation(in)]])</f>
        <v>0.01</v>
      </c>
    </row>
    <row r="5867" spans="1:12" x14ac:dyDescent="0.25">
      <c r="A5867" t="str">
        <f>US_Accidents_Dec20_updated[[#This Row],[ID]]</f>
        <v>A-4232557</v>
      </c>
      <c r="B5867">
        <f>US_Accidents_Dec20_updated[[#This Row],[Start_Lat]]</f>
        <v>39.776601999999997</v>
      </c>
      <c r="C5867">
        <f>US_Accidents_Dec20_updated[[#This Row],[Start_Lng]]</f>
        <v>-104.87490099999999</v>
      </c>
      <c r="D5867">
        <f>US_Accidents_Dec20_updated[[#This Row],[Severity]]-1</f>
        <v>2</v>
      </c>
      <c r="E5867">
        <f>HOUR(US_Accidents_Dec20_updated[[#This Row],[Start_Time]])</f>
        <v>18</v>
      </c>
      <c r="F5867">
        <f>DAY(US_Accidents_Dec20_updated[[#This Row],[Start_Time]])</f>
        <v>8</v>
      </c>
      <c r="G5867">
        <f>MONTH(US_Accidents_Dec20_updated[[#This Row],[Start_Time]])</f>
        <v>8</v>
      </c>
      <c r="H5867" t="str">
        <f>US_Accidents_Dec20_updated[[#This Row],[Description]]</f>
        <v>At I-270/Exit 279 - Accident.</v>
      </c>
      <c r="I5867" t="s">
        <v>50</v>
      </c>
      <c r="J5867">
        <f>IF(US_Accidents_Dec20_updated[[#This Row],[Visibility(mi)]]&gt;30, 30, MROUND(US_Accidents_Dec20_updated[[#This Row],[Visibility(mi)]],5))</f>
        <v>10</v>
      </c>
      <c r="K5867">
        <f>MROUND(US_Accidents_Dec20_updated[[#This Row],[Wind_Speed(mph)]],5)</f>
        <v>10</v>
      </c>
      <c r="L5867">
        <f>IF(US_Accidents_Dec20_updated[[#This Row],[Precipitation(in)]]&gt;0.1, 0.1, US_Accidents_Dec20_updated[[#This Row],[Precipitation(in)]])</f>
        <v>0</v>
      </c>
    </row>
    <row r="5868" spans="1:12" x14ac:dyDescent="0.25">
      <c r="A5868" t="str">
        <f>US_Accidents_Dec20_updated[[#This Row],[ID]]</f>
        <v>A-4232565</v>
      </c>
      <c r="B5868">
        <f>US_Accidents_Dec20_updated[[#This Row],[Start_Lat]]</f>
        <v>39.778530000000003</v>
      </c>
      <c r="C5868">
        <f>US_Accidents_Dec20_updated[[#This Row],[Start_Lng]]</f>
        <v>-104.89713999999999</v>
      </c>
      <c r="D5868">
        <f>US_Accidents_Dec20_updated[[#This Row],[Severity]]-1</f>
        <v>2</v>
      </c>
      <c r="E5868">
        <f>HOUR(US_Accidents_Dec20_updated[[#This Row],[Start_Time]])</f>
        <v>20</v>
      </c>
      <c r="F5868">
        <f>DAY(US_Accidents_Dec20_updated[[#This Row],[Start_Time]])</f>
        <v>8</v>
      </c>
      <c r="G5868">
        <f>MONTH(US_Accidents_Dec20_updated[[#This Row],[Start_Time]])</f>
        <v>8</v>
      </c>
      <c r="H5868" t="str">
        <f>US_Accidents_Dec20_updated[[#This Row],[Description]]</f>
        <v>At I-70/US-36 - Accident.</v>
      </c>
      <c r="I5868" t="s">
        <v>50</v>
      </c>
      <c r="J5868">
        <f>IF(US_Accidents_Dec20_updated[[#This Row],[Visibility(mi)]]&gt;30, 30, MROUND(US_Accidents_Dec20_updated[[#This Row],[Visibility(mi)]],5))</f>
        <v>10</v>
      </c>
      <c r="K5868">
        <f>MROUND(US_Accidents_Dec20_updated[[#This Row],[Wind_Speed(mph)]],5)</f>
        <v>5</v>
      </c>
      <c r="L5868">
        <f>IF(US_Accidents_Dec20_updated[[#This Row],[Precipitation(in)]]&gt;0.1, 0.1, US_Accidents_Dec20_updated[[#This Row],[Precipitation(in)]])</f>
        <v>0</v>
      </c>
    </row>
    <row r="5869" spans="1:12" x14ac:dyDescent="0.25">
      <c r="A5869" t="str">
        <f>US_Accidents_Dec20_updated[[#This Row],[ID]]</f>
        <v>A-4232577</v>
      </c>
      <c r="B5869">
        <f>US_Accidents_Dec20_updated[[#This Row],[Start_Lat]]</f>
        <v>39.432538000000001</v>
      </c>
      <c r="C5869">
        <f>US_Accidents_Dec20_updated[[#This Row],[Start_Lng]]</f>
        <v>-108.072292</v>
      </c>
      <c r="D5869">
        <f>US_Accidents_Dec20_updated[[#This Row],[Severity]]-1</f>
        <v>2</v>
      </c>
      <c r="E5869">
        <f>HOUR(US_Accidents_Dec20_updated[[#This Row],[Start_Time]])</f>
        <v>6</v>
      </c>
      <c r="F5869">
        <f>DAY(US_Accidents_Dec20_updated[[#This Row],[Start_Time]])</f>
        <v>9</v>
      </c>
      <c r="G5869">
        <f>MONTH(US_Accidents_Dec20_updated[[#This Row],[Start_Time]])</f>
        <v>8</v>
      </c>
      <c r="H5869" t="str">
        <f>US_Accidents_Dec20_updated[[#This Row],[Description]]</f>
        <v>At De Beque Cutoff Rd/Exit 62 - Overturned heavy truck. Lane blocked.</v>
      </c>
      <c r="I5869" t="s">
        <v>50</v>
      </c>
      <c r="J5869">
        <f>IF(US_Accidents_Dec20_updated[[#This Row],[Visibility(mi)]]&gt;30, 30, MROUND(US_Accidents_Dec20_updated[[#This Row],[Visibility(mi)]],5))</f>
        <v>10</v>
      </c>
      <c r="K5869">
        <f>MROUND(US_Accidents_Dec20_updated[[#This Row],[Wind_Speed(mph)]],5)</f>
        <v>10</v>
      </c>
      <c r="L5869">
        <f>IF(US_Accidents_Dec20_updated[[#This Row],[Precipitation(in)]]&gt;0.1, 0.1, US_Accidents_Dec20_updated[[#This Row],[Precipitation(in)]])</f>
        <v>0</v>
      </c>
    </row>
    <row r="5870" spans="1:12" x14ac:dyDescent="0.25">
      <c r="A5870" t="str">
        <f>US_Accidents_Dec20_updated[[#This Row],[ID]]</f>
        <v>A-4232593</v>
      </c>
      <c r="B5870">
        <f>US_Accidents_Dec20_updated[[#This Row],[Start_Lat]]</f>
        <v>39.308813000000001</v>
      </c>
      <c r="C5870">
        <f>US_Accidents_Dec20_updated[[#This Row],[Start_Lng]]</f>
        <v>-106.245306</v>
      </c>
      <c r="D5870">
        <f>US_Accidents_Dec20_updated[[#This Row],[Severity]]-1</f>
        <v>3</v>
      </c>
      <c r="E5870">
        <f>HOUR(US_Accidents_Dec20_updated[[#This Row],[Start_Time]])</f>
        <v>11</v>
      </c>
      <c r="F5870">
        <f>DAY(US_Accidents_Dec20_updated[[#This Row],[Start_Time]])</f>
        <v>9</v>
      </c>
      <c r="G5870">
        <f>MONTH(US_Accidents_Dec20_updated[[#This Row],[Start_Time]])</f>
        <v>8</v>
      </c>
      <c r="H5870" t="str">
        <f>US_Accidents_Dec20_updated[[#This Row],[Description]]</f>
        <v>Closed at CR-22 - Road closed due to accident.</v>
      </c>
      <c r="I5870" t="s">
        <v>50</v>
      </c>
      <c r="J5870">
        <f>IF(US_Accidents_Dec20_updated[[#This Row],[Visibility(mi)]]&gt;30, 30, MROUND(US_Accidents_Dec20_updated[[#This Row],[Visibility(mi)]],5))</f>
        <v>10</v>
      </c>
      <c r="K5870">
        <f>MROUND(US_Accidents_Dec20_updated[[#This Row],[Wind_Speed(mph)]],5)</f>
        <v>5</v>
      </c>
      <c r="L5870">
        <f>IF(US_Accidents_Dec20_updated[[#This Row],[Precipitation(in)]]&gt;0.1, 0.1, US_Accidents_Dec20_updated[[#This Row],[Precipitation(in)]])</f>
        <v>0</v>
      </c>
    </row>
    <row r="5871" spans="1:12" x14ac:dyDescent="0.25">
      <c r="A5871" t="str">
        <f>US_Accidents_Dec20_updated[[#This Row],[ID]]</f>
        <v>A-4232594</v>
      </c>
      <c r="B5871">
        <f>US_Accidents_Dec20_updated[[#This Row],[Start_Lat]]</f>
        <v>39.353022000000003</v>
      </c>
      <c r="C5871">
        <f>US_Accidents_Dec20_updated[[#This Row],[Start_Lng]]</f>
        <v>-106.21737400000001</v>
      </c>
      <c r="D5871">
        <f>US_Accidents_Dec20_updated[[#This Row],[Severity]]-1</f>
        <v>3</v>
      </c>
      <c r="E5871">
        <f>HOUR(US_Accidents_Dec20_updated[[#This Row],[Start_Time]])</f>
        <v>11</v>
      </c>
      <c r="F5871">
        <f>DAY(US_Accidents_Dec20_updated[[#This Row],[Start_Time]])</f>
        <v>9</v>
      </c>
      <c r="G5871">
        <f>MONTH(US_Accidents_Dec20_updated[[#This Row],[Start_Time]])</f>
        <v>8</v>
      </c>
      <c r="H5871" t="str">
        <f>US_Accidents_Dec20_updated[[#This Row],[Description]]</f>
        <v>Closed at US-24 - Road closed due to accident.</v>
      </c>
      <c r="I5871" t="s">
        <v>50</v>
      </c>
      <c r="J5871">
        <f>IF(US_Accidents_Dec20_updated[[#This Row],[Visibility(mi)]]&gt;30, 30, MROUND(US_Accidents_Dec20_updated[[#This Row],[Visibility(mi)]],5))</f>
        <v>10</v>
      </c>
      <c r="K5871">
        <f>MROUND(US_Accidents_Dec20_updated[[#This Row],[Wind_Speed(mph)]],5)</f>
        <v>5</v>
      </c>
      <c r="L5871">
        <f>IF(US_Accidents_Dec20_updated[[#This Row],[Precipitation(in)]]&gt;0.1, 0.1, US_Accidents_Dec20_updated[[#This Row],[Precipitation(in)]])</f>
        <v>0</v>
      </c>
    </row>
    <row r="5872" spans="1:12" x14ac:dyDescent="0.25">
      <c r="A5872" t="str">
        <f>US_Accidents_Dec20_updated[[#This Row],[ID]]</f>
        <v>A-4232595</v>
      </c>
      <c r="B5872">
        <f>US_Accidents_Dec20_updated[[#This Row],[Start_Lat]]</f>
        <v>39.216470000000001</v>
      </c>
      <c r="C5872">
        <f>US_Accidents_Dec20_updated[[#This Row],[Start_Lng]]</f>
        <v>-108.8717</v>
      </c>
      <c r="D5872">
        <f>US_Accidents_Dec20_updated[[#This Row],[Severity]]-1</f>
        <v>3</v>
      </c>
      <c r="E5872">
        <f>HOUR(US_Accidents_Dec20_updated[[#This Row],[Start_Time]])</f>
        <v>10</v>
      </c>
      <c r="F5872">
        <f>DAY(US_Accidents_Dec20_updated[[#This Row],[Start_Time]])</f>
        <v>9</v>
      </c>
      <c r="G5872">
        <f>MONTH(US_Accidents_Dec20_updated[[#This Row],[Start_Time]])</f>
        <v>8</v>
      </c>
      <c r="H5872" t="str">
        <f>US_Accidents_Dec20_updated[[#This Row],[Description]]</f>
        <v>Closed between US-50/US-6/Exit 11 and Rabbit Valley Rd/Exit 2 - Road closed due to accident.</v>
      </c>
      <c r="I5872" t="s">
        <v>50</v>
      </c>
      <c r="J5872">
        <f>IF(US_Accidents_Dec20_updated[[#This Row],[Visibility(mi)]]&gt;30, 30, MROUND(US_Accidents_Dec20_updated[[#This Row],[Visibility(mi)]],5))</f>
        <v>10</v>
      </c>
      <c r="K5872">
        <f>MROUND(US_Accidents_Dec20_updated[[#This Row],[Wind_Speed(mph)]],5)</f>
        <v>15</v>
      </c>
      <c r="L5872">
        <f>IF(US_Accidents_Dec20_updated[[#This Row],[Precipitation(in)]]&gt;0.1, 0.1, US_Accidents_Dec20_updated[[#This Row],[Precipitation(in)]])</f>
        <v>0</v>
      </c>
    </row>
    <row r="5873" spans="1:12" x14ac:dyDescent="0.25">
      <c r="A5873" t="str">
        <f>US_Accidents_Dec20_updated[[#This Row],[ID]]</f>
        <v>A-4232596</v>
      </c>
      <c r="B5873">
        <f>US_Accidents_Dec20_updated[[#This Row],[Start_Lat]]</f>
        <v>39.1905</v>
      </c>
      <c r="C5873">
        <f>US_Accidents_Dec20_updated[[#This Row],[Start_Lng]]</f>
        <v>-109.01506999999999</v>
      </c>
      <c r="D5873">
        <f>US_Accidents_Dec20_updated[[#This Row],[Severity]]-1</f>
        <v>3</v>
      </c>
      <c r="E5873">
        <f>HOUR(US_Accidents_Dec20_updated[[#This Row],[Start_Time]])</f>
        <v>10</v>
      </c>
      <c r="F5873">
        <f>DAY(US_Accidents_Dec20_updated[[#This Row],[Start_Time]])</f>
        <v>9</v>
      </c>
      <c r="G5873">
        <f>MONTH(US_Accidents_Dec20_updated[[#This Row],[Start_Time]])</f>
        <v>8</v>
      </c>
      <c r="H5873" t="str">
        <f>US_Accidents_Dec20_updated[[#This Row],[Description]]</f>
        <v>Closed between Rabbit Valley Rd/Exit 2 and US-50/US-6/Exit 11 - Road closed due to accident.</v>
      </c>
      <c r="I5873" t="s">
        <v>50</v>
      </c>
      <c r="J5873">
        <f>IF(US_Accidents_Dec20_updated[[#This Row],[Visibility(mi)]]&gt;30, 30, MROUND(US_Accidents_Dec20_updated[[#This Row],[Visibility(mi)]],5))</f>
        <v>10</v>
      </c>
      <c r="K5873">
        <f>MROUND(US_Accidents_Dec20_updated[[#This Row],[Wind_Speed(mph)]],5)</f>
        <v>15</v>
      </c>
      <c r="L5873">
        <f>IF(US_Accidents_Dec20_updated[[#This Row],[Precipitation(in)]]&gt;0.1, 0.1, US_Accidents_Dec20_updated[[#This Row],[Precipitation(in)]])</f>
        <v>0</v>
      </c>
    </row>
    <row r="5874" spans="1:12" x14ac:dyDescent="0.25">
      <c r="A5874" t="str">
        <f>US_Accidents_Dec20_updated[[#This Row],[ID]]</f>
        <v>A-4232604</v>
      </c>
      <c r="B5874">
        <f>US_Accidents_Dec20_updated[[#This Row],[Start_Lat]]</f>
        <v>39.432538000000001</v>
      </c>
      <c r="C5874">
        <f>US_Accidents_Dec20_updated[[#This Row],[Start_Lng]]</f>
        <v>-108.072292</v>
      </c>
      <c r="D5874">
        <f>US_Accidents_Dec20_updated[[#This Row],[Severity]]-1</f>
        <v>2</v>
      </c>
      <c r="E5874">
        <f>HOUR(US_Accidents_Dec20_updated[[#This Row],[Start_Time]])</f>
        <v>6</v>
      </c>
      <c r="F5874">
        <f>DAY(US_Accidents_Dec20_updated[[#This Row],[Start_Time]])</f>
        <v>9</v>
      </c>
      <c r="G5874">
        <f>MONTH(US_Accidents_Dec20_updated[[#This Row],[Start_Time]])</f>
        <v>8</v>
      </c>
      <c r="H5874" t="str">
        <f>US_Accidents_Dec20_updated[[#This Row],[Description]]</f>
        <v>At De Beque Cutoff Rd/Exit 62 - Overturned heavy truck. Lane blocked.</v>
      </c>
      <c r="I5874" t="s">
        <v>50</v>
      </c>
      <c r="J5874">
        <f>IF(US_Accidents_Dec20_updated[[#This Row],[Visibility(mi)]]&gt;30, 30, MROUND(US_Accidents_Dec20_updated[[#This Row],[Visibility(mi)]],5))</f>
        <v>10</v>
      </c>
      <c r="K5874">
        <f>MROUND(US_Accidents_Dec20_updated[[#This Row],[Wind_Speed(mph)]],5)</f>
        <v>10</v>
      </c>
      <c r="L5874">
        <f>IF(US_Accidents_Dec20_updated[[#This Row],[Precipitation(in)]]&gt;0.1, 0.1, US_Accidents_Dec20_updated[[#This Row],[Precipitation(in)]])</f>
        <v>0</v>
      </c>
    </row>
    <row r="5875" spans="1:12" x14ac:dyDescent="0.25">
      <c r="A5875" t="str">
        <f>US_Accidents_Dec20_updated[[#This Row],[ID]]</f>
        <v>A-4232612</v>
      </c>
      <c r="B5875">
        <f>US_Accidents_Dec20_updated[[#This Row],[Start_Lat]]</f>
        <v>40.581809999999997</v>
      </c>
      <c r="C5875">
        <f>US_Accidents_Dec20_updated[[#This Row],[Start_Lng]]</f>
        <v>-104.67744999999999</v>
      </c>
      <c r="D5875">
        <f>US_Accidents_Dec20_updated[[#This Row],[Severity]]-1</f>
        <v>3</v>
      </c>
      <c r="E5875">
        <f>HOUR(US_Accidents_Dec20_updated[[#This Row],[Start_Time]])</f>
        <v>13</v>
      </c>
      <c r="F5875">
        <f>DAY(US_Accidents_Dec20_updated[[#This Row],[Start_Time]])</f>
        <v>9</v>
      </c>
      <c r="G5875">
        <f>MONTH(US_Accidents_Dec20_updated[[#This Row],[Start_Time]])</f>
        <v>8</v>
      </c>
      <c r="H5875" t="str">
        <f>US_Accidents_Dec20_updated[[#This Row],[Description]]</f>
        <v>Closed at US-85 - Road closed due to accident.</v>
      </c>
      <c r="I5875" t="s">
        <v>9695</v>
      </c>
      <c r="J5875">
        <f>IF(US_Accidents_Dec20_updated[[#This Row],[Visibility(mi)]]&gt;30, 30, MROUND(US_Accidents_Dec20_updated[[#This Row],[Visibility(mi)]],5))</f>
        <v>10</v>
      </c>
      <c r="K5875">
        <f>MROUND(US_Accidents_Dec20_updated[[#This Row],[Wind_Speed(mph)]],5)</f>
        <v>5</v>
      </c>
      <c r="L5875">
        <f>IF(US_Accidents_Dec20_updated[[#This Row],[Precipitation(in)]]&gt;0.1, 0.1, US_Accidents_Dec20_updated[[#This Row],[Precipitation(in)]])</f>
        <v>0</v>
      </c>
    </row>
    <row r="5876" spans="1:12" x14ac:dyDescent="0.25">
      <c r="A5876" t="str">
        <f>US_Accidents_Dec20_updated[[#This Row],[ID]]</f>
        <v>A-4232613</v>
      </c>
      <c r="B5876">
        <f>US_Accidents_Dec20_updated[[#This Row],[Start_Lat]]</f>
        <v>40.582298999999999</v>
      </c>
      <c r="C5876">
        <f>US_Accidents_Dec20_updated[[#This Row],[Start_Lng]]</f>
        <v>-104.69637899999999</v>
      </c>
      <c r="D5876">
        <f>US_Accidents_Dec20_updated[[#This Row],[Severity]]-1</f>
        <v>3</v>
      </c>
      <c r="E5876">
        <f>HOUR(US_Accidents_Dec20_updated[[#This Row],[Start_Time]])</f>
        <v>13</v>
      </c>
      <c r="F5876">
        <f>DAY(US_Accidents_Dec20_updated[[#This Row],[Start_Time]])</f>
        <v>9</v>
      </c>
      <c r="G5876">
        <f>MONTH(US_Accidents_Dec20_updated[[#This Row],[Start_Time]])</f>
        <v>8</v>
      </c>
      <c r="H5876" t="str">
        <f>US_Accidents_Dec20_updated[[#This Row],[Description]]</f>
        <v>Closed at CR-43 - Road closed due to accident.</v>
      </c>
      <c r="I5876" t="s">
        <v>9695</v>
      </c>
      <c r="J5876">
        <f>IF(US_Accidents_Dec20_updated[[#This Row],[Visibility(mi)]]&gt;30, 30, MROUND(US_Accidents_Dec20_updated[[#This Row],[Visibility(mi)]],5))</f>
        <v>10</v>
      </c>
      <c r="K5876">
        <f>MROUND(US_Accidents_Dec20_updated[[#This Row],[Wind_Speed(mph)]],5)</f>
        <v>5</v>
      </c>
      <c r="L5876">
        <f>IF(US_Accidents_Dec20_updated[[#This Row],[Precipitation(in)]]&gt;0.1, 0.1, US_Accidents_Dec20_updated[[#This Row],[Precipitation(in)]])</f>
        <v>0</v>
      </c>
    </row>
    <row r="5877" spans="1:12" x14ac:dyDescent="0.25">
      <c r="A5877" t="str">
        <f>US_Accidents_Dec20_updated[[#This Row],[ID]]</f>
        <v>A-4232622</v>
      </c>
      <c r="B5877">
        <f>US_Accidents_Dec20_updated[[#This Row],[Start_Lat]]</f>
        <v>38.427124999999997</v>
      </c>
      <c r="C5877">
        <f>US_Accidents_Dec20_updated[[#This Row],[Start_Lng]]</f>
        <v>-105.809567</v>
      </c>
      <c r="D5877">
        <f>US_Accidents_Dec20_updated[[#This Row],[Severity]]-1</f>
        <v>2</v>
      </c>
      <c r="E5877">
        <f>HOUR(US_Accidents_Dec20_updated[[#This Row],[Start_Time]])</f>
        <v>15</v>
      </c>
      <c r="F5877">
        <f>DAY(US_Accidents_Dec20_updated[[#This Row],[Start_Time]])</f>
        <v>9</v>
      </c>
      <c r="G5877">
        <f>MONTH(US_Accidents_Dec20_updated[[#This Row],[Start_Time]])</f>
        <v>8</v>
      </c>
      <c r="H5877" t="str">
        <f>US_Accidents_Dec20_updated[[#This Row],[Description]]</f>
        <v>At CO-291/Oak St - Accident.</v>
      </c>
      <c r="I5877" t="s">
        <v>50</v>
      </c>
      <c r="J5877">
        <f>IF(US_Accidents_Dec20_updated[[#This Row],[Visibility(mi)]]&gt;30, 30, MROUND(US_Accidents_Dec20_updated[[#This Row],[Visibility(mi)]],5))</f>
        <v>10</v>
      </c>
      <c r="K5877">
        <f>MROUND(US_Accidents_Dec20_updated[[#This Row],[Wind_Speed(mph)]],5)</f>
        <v>15</v>
      </c>
      <c r="L5877">
        <f>IF(US_Accidents_Dec20_updated[[#This Row],[Precipitation(in)]]&gt;0.1, 0.1, US_Accidents_Dec20_updated[[#This Row],[Precipitation(in)]])</f>
        <v>0</v>
      </c>
    </row>
    <row r="5878" spans="1:12" x14ac:dyDescent="0.25">
      <c r="A5878" t="str">
        <f>US_Accidents_Dec20_updated[[#This Row],[ID]]</f>
        <v>A-4232624</v>
      </c>
      <c r="B5878">
        <f>US_Accidents_Dec20_updated[[#This Row],[Start_Lat]]</f>
        <v>38.675400000000003</v>
      </c>
      <c r="C5878">
        <f>US_Accidents_Dec20_updated[[#This Row],[Start_Lng]]</f>
        <v>-104.71073</v>
      </c>
      <c r="D5878">
        <f>US_Accidents_Dec20_updated[[#This Row],[Severity]]-1</f>
        <v>2</v>
      </c>
      <c r="E5878">
        <f>HOUR(US_Accidents_Dec20_updated[[#This Row],[Start_Time]])</f>
        <v>15</v>
      </c>
      <c r="F5878">
        <f>DAY(US_Accidents_Dec20_updated[[#This Row],[Start_Time]])</f>
        <v>9</v>
      </c>
      <c r="G5878">
        <f>MONTH(US_Accidents_Dec20_updated[[#This Row],[Start_Time]])</f>
        <v>8</v>
      </c>
      <c r="H5878" t="str">
        <f>US_Accidents_Dec20_updated[[#This Row],[Description]]</f>
        <v>At CO-16/Exit 132 - Accident.</v>
      </c>
      <c r="I5878" t="s">
        <v>50</v>
      </c>
      <c r="J5878">
        <f>IF(US_Accidents_Dec20_updated[[#This Row],[Visibility(mi)]]&gt;30, 30, MROUND(US_Accidents_Dec20_updated[[#This Row],[Visibility(mi)]],5))</f>
        <v>10</v>
      </c>
      <c r="K5878">
        <f>MROUND(US_Accidents_Dec20_updated[[#This Row],[Wind_Speed(mph)]],5)</f>
        <v>15</v>
      </c>
      <c r="L5878">
        <f>IF(US_Accidents_Dec20_updated[[#This Row],[Precipitation(in)]]&gt;0.1, 0.1, US_Accidents_Dec20_updated[[#This Row],[Precipitation(in)]])</f>
        <v>0</v>
      </c>
    </row>
    <row r="5879" spans="1:12" x14ac:dyDescent="0.25">
      <c r="A5879" t="str">
        <f>US_Accidents_Dec20_updated[[#This Row],[ID]]</f>
        <v>A-4232627</v>
      </c>
      <c r="B5879">
        <f>US_Accidents_Dec20_updated[[#This Row],[Start_Lat]]</f>
        <v>39.701523000000002</v>
      </c>
      <c r="C5879">
        <f>US_Accidents_Dec20_updated[[#This Row],[Start_Lng]]</f>
        <v>-104.987531</v>
      </c>
      <c r="D5879">
        <f>US_Accidents_Dec20_updated[[#This Row],[Severity]]-1</f>
        <v>2</v>
      </c>
      <c r="E5879">
        <f>HOUR(US_Accidents_Dec20_updated[[#This Row],[Start_Time]])</f>
        <v>16</v>
      </c>
      <c r="F5879">
        <f>DAY(US_Accidents_Dec20_updated[[#This Row],[Start_Time]])</f>
        <v>9</v>
      </c>
      <c r="G5879">
        <f>MONTH(US_Accidents_Dec20_updated[[#This Row],[Start_Time]])</f>
        <v>8</v>
      </c>
      <c r="H5879" t="str">
        <f>US_Accidents_Dec20_updated[[#This Row],[Description]]</f>
        <v>At I-25 - Accident.</v>
      </c>
      <c r="I5879" t="s">
        <v>50</v>
      </c>
      <c r="J5879">
        <f>IF(US_Accidents_Dec20_updated[[#This Row],[Visibility(mi)]]&gt;30, 30, MROUND(US_Accidents_Dec20_updated[[#This Row],[Visibility(mi)]],5))</f>
        <v>10</v>
      </c>
      <c r="K5879">
        <f>MROUND(US_Accidents_Dec20_updated[[#This Row],[Wind_Speed(mph)]],5)</f>
        <v>10</v>
      </c>
      <c r="L5879">
        <f>IF(US_Accidents_Dec20_updated[[#This Row],[Precipitation(in)]]&gt;0.1, 0.1, US_Accidents_Dec20_updated[[#This Row],[Precipitation(in)]])</f>
        <v>0</v>
      </c>
    </row>
    <row r="5880" spans="1:12" x14ac:dyDescent="0.25">
      <c r="A5880" t="str">
        <f>US_Accidents_Dec20_updated[[#This Row],[ID]]</f>
        <v>A-4232631</v>
      </c>
      <c r="B5880">
        <f>US_Accidents_Dec20_updated[[#This Row],[Start_Lat]]</f>
        <v>39.797939999999997</v>
      </c>
      <c r="C5880">
        <f>US_Accidents_Dec20_updated[[#This Row],[Start_Lng]]</f>
        <v>-104.98667</v>
      </c>
      <c r="D5880">
        <f>US_Accidents_Dec20_updated[[#This Row],[Severity]]-1</f>
        <v>2</v>
      </c>
      <c r="E5880">
        <f>HOUR(US_Accidents_Dec20_updated[[#This Row],[Start_Time]])</f>
        <v>16</v>
      </c>
      <c r="F5880">
        <f>DAY(US_Accidents_Dec20_updated[[#This Row],[Start_Time]])</f>
        <v>9</v>
      </c>
      <c r="G5880">
        <f>MONTH(US_Accidents_Dec20_updated[[#This Row],[Start_Time]])</f>
        <v>8</v>
      </c>
      <c r="H5880" t="str">
        <f>US_Accidents_Dec20_updated[[#This Row],[Description]]</f>
        <v>At 58th Ave/Exit 215 - Accident.</v>
      </c>
      <c r="I5880" t="s">
        <v>50</v>
      </c>
      <c r="J5880">
        <f>IF(US_Accidents_Dec20_updated[[#This Row],[Visibility(mi)]]&gt;30, 30, MROUND(US_Accidents_Dec20_updated[[#This Row],[Visibility(mi)]],5))</f>
        <v>30</v>
      </c>
      <c r="K5880">
        <f>MROUND(US_Accidents_Dec20_updated[[#This Row],[Wind_Speed(mph)]],5)</f>
        <v>10</v>
      </c>
      <c r="L5880">
        <f>IF(US_Accidents_Dec20_updated[[#This Row],[Precipitation(in)]]&gt;0.1, 0.1, US_Accidents_Dec20_updated[[#This Row],[Precipitation(in)]])</f>
        <v>0</v>
      </c>
    </row>
    <row r="5881" spans="1:12" x14ac:dyDescent="0.25">
      <c r="A5881" t="str">
        <f>US_Accidents_Dec20_updated[[#This Row],[ID]]</f>
        <v>A-4232634</v>
      </c>
      <c r="B5881">
        <f>US_Accidents_Dec20_updated[[#This Row],[Start_Lat]]</f>
        <v>39.284526</v>
      </c>
      <c r="C5881">
        <f>US_Accidents_Dec20_updated[[#This Row],[Start_Lng]]</f>
        <v>-104.896331</v>
      </c>
      <c r="D5881">
        <f>US_Accidents_Dec20_updated[[#This Row],[Severity]]-1</f>
        <v>2</v>
      </c>
      <c r="E5881">
        <f>HOUR(US_Accidents_Dec20_updated[[#This Row],[Start_Time]])</f>
        <v>16</v>
      </c>
      <c r="F5881">
        <f>DAY(US_Accidents_Dec20_updated[[#This Row],[Start_Time]])</f>
        <v>9</v>
      </c>
      <c r="G5881">
        <f>MONTH(US_Accidents_Dec20_updated[[#This Row],[Start_Time]])</f>
        <v>8</v>
      </c>
      <c r="H5881" t="str">
        <f>US_Accidents_Dec20_updated[[#This Row],[Description]]</f>
        <v>At Wilcox St/Plum Crk Pky/Exit 181 - Accident.</v>
      </c>
      <c r="I5881" t="s">
        <v>50</v>
      </c>
      <c r="J5881">
        <f>IF(US_Accidents_Dec20_updated[[#This Row],[Visibility(mi)]]&gt;30, 30, MROUND(US_Accidents_Dec20_updated[[#This Row],[Visibility(mi)]],5))</f>
        <v>10</v>
      </c>
      <c r="K5881">
        <f>MROUND(US_Accidents_Dec20_updated[[#This Row],[Wind_Speed(mph)]],5)</f>
        <v>20</v>
      </c>
      <c r="L5881">
        <f>IF(US_Accidents_Dec20_updated[[#This Row],[Precipitation(in)]]&gt;0.1, 0.1, US_Accidents_Dec20_updated[[#This Row],[Precipitation(in)]])</f>
        <v>0</v>
      </c>
    </row>
    <row r="5882" spans="1:12" x14ac:dyDescent="0.25">
      <c r="A5882" t="str">
        <f>US_Accidents_Dec20_updated[[#This Row],[ID]]</f>
        <v>A-4232642</v>
      </c>
      <c r="B5882">
        <f>US_Accidents_Dec20_updated[[#This Row],[Start_Lat]]</f>
        <v>38.233103999999997</v>
      </c>
      <c r="C5882">
        <f>US_Accidents_Dec20_updated[[#This Row],[Start_Lng]]</f>
        <v>-104.66630600000001</v>
      </c>
      <c r="D5882">
        <f>US_Accidents_Dec20_updated[[#This Row],[Severity]]-1</f>
        <v>2</v>
      </c>
      <c r="E5882">
        <f>HOUR(US_Accidents_Dec20_updated[[#This Row],[Start_Time]])</f>
        <v>22</v>
      </c>
      <c r="F5882">
        <f>DAY(US_Accidents_Dec20_updated[[#This Row],[Start_Time]])</f>
        <v>9</v>
      </c>
      <c r="G5882">
        <f>MONTH(US_Accidents_Dec20_updated[[#This Row],[Start_Time]])</f>
        <v>8</v>
      </c>
      <c r="H5882" t="str">
        <f>US_Accidents_Dec20_updated[[#This Row],[Description]]</f>
        <v>At CO-45/S Pueblo Blvd - Accident.</v>
      </c>
      <c r="I5882" t="s">
        <v>50</v>
      </c>
      <c r="J5882">
        <f>IF(US_Accidents_Dec20_updated[[#This Row],[Visibility(mi)]]&gt;30, 30, MROUND(US_Accidents_Dec20_updated[[#This Row],[Visibility(mi)]],5))</f>
        <v>10</v>
      </c>
      <c r="K5882">
        <f>MROUND(US_Accidents_Dec20_updated[[#This Row],[Wind_Speed(mph)]],5)</f>
        <v>5</v>
      </c>
      <c r="L5882">
        <f>IF(US_Accidents_Dec20_updated[[#This Row],[Precipitation(in)]]&gt;0.1, 0.1, US_Accidents_Dec20_updated[[#This Row],[Precipitation(in)]])</f>
        <v>0</v>
      </c>
    </row>
    <row r="5883" spans="1:12" x14ac:dyDescent="0.25">
      <c r="A5883" t="str">
        <f>US_Accidents_Dec20_updated[[#This Row],[ID]]</f>
        <v>A-4233161</v>
      </c>
      <c r="B5883">
        <f>US_Accidents_Dec20_updated[[#This Row],[Start_Lat]]</f>
        <v>39.751140999999997</v>
      </c>
      <c r="C5883">
        <f>US_Accidents_Dec20_updated[[#This Row],[Start_Lng]]</f>
        <v>-105.01687</v>
      </c>
      <c r="D5883">
        <f>US_Accidents_Dec20_updated[[#This Row],[Severity]]-1</f>
        <v>2</v>
      </c>
      <c r="E5883">
        <f>HOUR(US_Accidents_Dec20_updated[[#This Row],[Start_Time]])</f>
        <v>23</v>
      </c>
      <c r="F5883">
        <f>DAY(US_Accidents_Dec20_updated[[#This Row],[Start_Time]])</f>
        <v>9</v>
      </c>
      <c r="G5883">
        <f>MONTH(US_Accidents_Dec20_updated[[#This Row],[Start_Time]])</f>
        <v>8</v>
      </c>
      <c r="H5883" t="str">
        <f>US_Accidents_Dec20_updated[[#This Row],[Description]]</f>
        <v>At 23rd Ave/Exit 211 - Accident.</v>
      </c>
      <c r="I5883" t="s">
        <v>50</v>
      </c>
      <c r="J5883">
        <f>IF(US_Accidents_Dec20_updated[[#This Row],[Visibility(mi)]]&gt;30, 30, MROUND(US_Accidents_Dec20_updated[[#This Row],[Visibility(mi)]],5))</f>
        <v>10</v>
      </c>
      <c r="K5883">
        <f>MROUND(US_Accidents_Dec20_updated[[#This Row],[Wind_Speed(mph)]],5)</f>
        <v>10</v>
      </c>
      <c r="L5883">
        <f>IF(US_Accidents_Dec20_updated[[#This Row],[Precipitation(in)]]&gt;0.1, 0.1, US_Accidents_Dec20_updated[[#This Row],[Precipitation(in)]])</f>
        <v>0</v>
      </c>
    </row>
    <row r="5884" spans="1:12" x14ac:dyDescent="0.25">
      <c r="A5884" t="str">
        <f>US_Accidents_Dec20_updated[[#This Row],[ID]]</f>
        <v>A-4233183</v>
      </c>
      <c r="B5884">
        <f>US_Accidents_Dec20_updated[[#This Row],[Start_Lat]]</f>
        <v>39.764049999999997</v>
      </c>
      <c r="C5884">
        <f>US_Accidents_Dec20_updated[[#This Row],[Start_Lng]]</f>
        <v>-105.63531</v>
      </c>
      <c r="D5884">
        <f>US_Accidents_Dec20_updated[[#This Row],[Severity]]-1</f>
        <v>2</v>
      </c>
      <c r="E5884">
        <f>HOUR(US_Accidents_Dec20_updated[[#This Row],[Start_Time]])</f>
        <v>13</v>
      </c>
      <c r="F5884">
        <f>DAY(US_Accidents_Dec20_updated[[#This Row],[Start_Time]])</f>
        <v>10</v>
      </c>
      <c r="G5884">
        <f>MONTH(US_Accidents_Dec20_updated[[#This Row],[Start_Time]])</f>
        <v>8</v>
      </c>
      <c r="H5884" t="str">
        <f>US_Accidents_Dec20_updated[[#This Row],[Description]]</f>
        <v>At CR-308/Exit 233 - Accident.</v>
      </c>
      <c r="I5884" t="s">
        <v>50</v>
      </c>
      <c r="J5884">
        <f>IF(US_Accidents_Dec20_updated[[#This Row],[Visibility(mi)]]&gt;30, 30, MROUND(US_Accidents_Dec20_updated[[#This Row],[Visibility(mi)]],5))</f>
        <v>10</v>
      </c>
      <c r="K5884">
        <f>MROUND(US_Accidents_Dec20_updated[[#This Row],[Wind_Speed(mph)]],5)</f>
        <v>10</v>
      </c>
      <c r="L5884">
        <f>IF(US_Accidents_Dec20_updated[[#This Row],[Precipitation(in)]]&gt;0.1, 0.1, US_Accidents_Dec20_updated[[#This Row],[Precipitation(in)]])</f>
        <v>0</v>
      </c>
    </row>
    <row r="5885" spans="1:12" x14ac:dyDescent="0.25">
      <c r="A5885" t="str">
        <f>US_Accidents_Dec20_updated[[#This Row],[ID]]</f>
        <v>A-4233185</v>
      </c>
      <c r="B5885">
        <f>US_Accidents_Dec20_updated[[#This Row],[Start_Lat]]</f>
        <v>39.882769000000003</v>
      </c>
      <c r="C5885">
        <f>US_Accidents_Dec20_updated[[#This Row],[Start_Lng]]</f>
        <v>-104.98746</v>
      </c>
      <c r="D5885">
        <f>US_Accidents_Dec20_updated[[#This Row],[Severity]]-1</f>
        <v>2</v>
      </c>
      <c r="E5885">
        <f>HOUR(US_Accidents_Dec20_updated[[#This Row],[Start_Time]])</f>
        <v>13</v>
      </c>
      <c r="F5885">
        <f>DAY(US_Accidents_Dec20_updated[[#This Row],[Start_Time]])</f>
        <v>10</v>
      </c>
      <c r="G5885">
        <f>MONTH(US_Accidents_Dec20_updated[[#This Row],[Start_Time]])</f>
        <v>8</v>
      </c>
      <c r="H5885" t="str">
        <f>US_Accidents_Dec20_updated[[#This Row],[Description]]</f>
        <v>At 104th Ave/Exit 221 - Accident.</v>
      </c>
      <c r="I5885" t="s">
        <v>50</v>
      </c>
      <c r="J5885">
        <f>IF(US_Accidents_Dec20_updated[[#This Row],[Visibility(mi)]]&gt;30, 30, MROUND(US_Accidents_Dec20_updated[[#This Row],[Visibility(mi)]],5))</f>
        <v>30</v>
      </c>
      <c r="K5885">
        <f>MROUND(US_Accidents_Dec20_updated[[#This Row],[Wind_Speed(mph)]],5)</f>
        <v>15</v>
      </c>
      <c r="L5885">
        <f>IF(US_Accidents_Dec20_updated[[#This Row],[Precipitation(in)]]&gt;0.1, 0.1, US_Accidents_Dec20_updated[[#This Row],[Precipitation(in)]])</f>
        <v>0</v>
      </c>
    </row>
    <row r="5886" spans="1:12" x14ac:dyDescent="0.25">
      <c r="A5886" t="str">
        <f>US_Accidents_Dec20_updated[[#This Row],[ID]]</f>
        <v>A-4233190</v>
      </c>
      <c r="B5886">
        <f>US_Accidents_Dec20_updated[[#This Row],[Start_Lat]]</f>
        <v>39.882769000000003</v>
      </c>
      <c r="C5886">
        <f>US_Accidents_Dec20_updated[[#This Row],[Start_Lng]]</f>
        <v>-104.98746</v>
      </c>
      <c r="D5886">
        <f>US_Accidents_Dec20_updated[[#This Row],[Severity]]-1</f>
        <v>2</v>
      </c>
      <c r="E5886">
        <f>HOUR(US_Accidents_Dec20_updated[[#This Row],[Start_Time]])</f>
        <v>13</v>
      </c>
      <c r="F5886">
        <f>DAY(US_Accidents_Dec20_updated[[#This Row],[Start_Time]])</f>
        <v>10</v>
      </c>
      <c r="G5886">
        <f>MONTH(US_Accidents_Dec20_updated[[#This Row],[Start_Time]])</f>
        <v>8</v>
      </c>
      <c r="H5886" t="str">
        <f>US_Accidents_Dec20_updated[[#This Row],[Description]]</f>
        <v>At 104th Ave/Exit 221 - Accident. Two lanes blocked.</v>
      </c>
      <c r="I5886" t="s">
        <v>50</v>
      </c>
      <c r="J5886">
        <f>IF(US_Accidents_Dec20_updated[[#This Row],[Visibility(mi)]]&gt;30, 30, MROUND(US_Accidents_Dec20_updated[[#This Row],[Visibility(mi)]],5))</f>
        <v>30</v>
      </c>
      <c r="K5886">
        <f>MROUND(US_Accidents_Dec20_updated[[#This Row],[Wind_Speed(mph)]],5)</f>
        <v>15</v>
      </c>
      <c r="L5886">
        <f>IF(US_Accidents_Dec20_updated[[#This Row],[Precipitation(in)]]&gt;0.1, 0.1, US_Accidents_Dec20_updated[[#This Row],[Precipitation(in)]])</f>
        <v>0</v>
      </c>
    </row>
    <row r="5887" spans="1:12" x14ac:dyDescent="0.25">
      <c r="A5887" t="str">
        <f>US_Accidents_Dec20_updated[[#This Row],[ID]]</f>
        <v>A-4233191</v>
      </c>
      <c r="B5887">
        <f>US_Accidents_Dec20_updated[[#This Row],[Start_Lat]]</f>
        <v>39.882769000000003</v>
      </c>
      <c r="C5887">
        <f>US_Accidents_Dec20_updated[[#This Row],[Start_Lng]]</f>
        <v>-104.98746</v>
      </c>
      <c r="D5887">
        <f>US_Accidents_Dec20_updated[[#This Row],[Severity]]-1</f>
        <v>2</v>
      </c>
      <c r="E5887">
        <f>HOUR(US_Accidents_Dec20_updated[[#This Row],[Start_Time]])</f>
        <v>14</v>
      </c>
      <c r="F5887">
        <f>DAY(US_Accidents_Dec20_updated[[#This Row],[Start_Time]])</f>
        <v>10</v>
      </c>
      <c r="G5887">
        <f>MONTH(US_Accidents_Dec20_updated[[#This Row],[Start_Time]])</f>
        <v>8</v>
      </c>
      <c r="H5887" t="str">
        <f>US_Accidents_Dec20_updated[[#This Row],[Description]]</f>
        <v>At 104th Ave/Exit 221 - Accident. Two lanes blocked.</v>
      </c>
      <c r="I5887" t="s">
        <v>50</v>
      </c>
      <c r="J5887">
        <f>IF(US_Accidents_Dec20_updated[[#This Row],[Visibility(mi)]]&gt;30, 30, MROUND(US_Accidents_Dec20_updated[[#This Row],[Visibility(mi)]],5))</f>
        <v>30</v>
      </c>
      <c r="K5887">
        <f>MROUND(US_Accidents_Dec20_updated[[#This Row],[Wind_Speed(mph)]],5)</f>
        <v>15</v>
      </c>
      <c r="L5887">
        <f>IF(US_Accidents_Dec20_updated[[#This Row],[Precipitation(in)]]&gt;0.1, 0.1, US_Accidents_Dec20_updated[[#This Row],[Precipitation(in)]])</f>
        <v>0</v>
      </c>
    </row>
    <row r="5888" spans="1:12" x14ac:dyDescent="0.25">
      <c r="A5888" t="str">
        <f>US_Accidents_Dec20_updated[[#This Row],[ID]]</f>
        <v>A-4233192</v>
      </c>
      <c r="B5888">
        <f>US_Accidents_Dec20_updated[[#This Row],[Start_Lat]]</f>
        <v>38.948456</v>
      </c>
      <c r="C5888">
        <f>US_Accidents_Dec20_updated[[#This Row],[Start_Lng]]</f>
        <v>-104.812579</v>
      </c>
      <c r="D5888">
        <f>US_Accidents_Dec20_updated[[#This Row],[Severity]]-1</f>
        <v>2</v>
      </c>
      <c r="E5888">
        <f>HOUR(US_Accidents_Dec20_updated[[#This Row],[Start_Time]])</f>
        <v>15</v>
      </c>
      <c r="F5888">
        <f>DAY(US_Accidents_Dec20_updated[[#This Row],[Start_Time]])</f>
        <v>10</v>
      </c>
      <c r="G5888">
        <f>MONTH(US_Accidents_Dec20_updated[[#This Row],[Start_Time]])</f>
        <v>8</v>
      </c>
      <c r="H5888" t="str">
        <f>US_Accidents_Dec20_updated[[#This Row],[Description]]</f>
        <v>At Academy Blvd/Exit 150 - Accident.</v>
      </c>
      <c r="I5888" t="s">
        <v>50</v>
      </c>
      <c r="J5888">
        <f>IF(US_Accidents_Dec20_updated[[#This Row],[Visibility(mi)]]&gt;30, 30, MROUND(US_Accidents_Dec20_updated[[#This Row],[Visibility(mi)]],5))</f>
        <v>10</v>
      </c>
      <c r="K5888">
        <f>MROUND(US_Accidents_Dec20_updated[[#This Row],[Wind_Speed(mph)]],5)</f>
        <v>10</v>
      </c>
      <c r="L5888">
        <f>IF(US_Accidents_Dec20_updated[[#This Row],[Precipitation(in)]]&gt;0.1, 0.1, US_Accidents_Dec20_updated[[#This Row],[Precipitation(in)]])</f>
        <v>0</v>
      </c>
    </row>
    <row r="5889" spans="1:12" x14ac:dyDescent="0.25">
      <c r="A5889" t="str">
        <f>US_Accidents_Dec20_updated[[#This Row],[ID]]</f>
        <v>A-4233193</v>
      </c>
      <c r="B5889">
        <f>US_Accidents_Dec20_updated[[#This Row],[Start_Lat]]</f>
        <v>39.754305000000002</v>
      </c>
      <c r="C5889">
        <f>US_Accidents_Dec20_updated[[#This Row],[Start_Lng]]</f>
        <v>-104.82751</v>
      </c>
      <c r="D5889">
        <f>US_Accidents_Dec20_updated[[#This Row],[Severity]]-1</f>
        <v>2</v>
      </c>
      <c r="E5889">
        <f>HOUR(US_Accidents_Dec20_updated[[#This Row],[Start_Time]])</f>
        <v>15</v>
      </c>
      <c r="F5889">
        <f>DAY(US_Accidents_Dec20_updated[[#This Row],[Start_Time]])</f>
        <v>10</v>
      </c>
      <c r="G5889">
        <f>MONTH(US_Accidents_Dec20_updated[[#This Row],[Start_Time]])</f>
        <v>8</v>
      </c>
      <c r="H5889" t="str">
        <f>US_Accidents_Dec20_updated[[#This Row],[Description]]</f>
        <v>At I-70/US-36/Exit 12 - Accident.</v>
      </c>
      <c r="I5889" t="s">
        <v>50</v>
      </c>
      <c r="J5889">
        <f>IF(US_Accidents_Dec20_updated[[#This Row],[Visibility(mi)]]&gt;30, 30, MROUND(US_Accidents_Dec20_updated[[#This Row],[Visibility(mi)]],5))</f>
        <v>10</v>
      </c>
      <c r="K5889">
        <f>MROUND(US_Accidents_Dec20_updated[[#This Row],[Wind_Speed(mph)]],5)</f>
        <v>10</v>
      </c>
      <c r="L5889">
        <f>IF(US_Accidents_Dec20_updated[[#This Row],[Precipitation(in)]]&gt;0.1, 0.1, US_Accidents_Dec20_updated[[#This Row],[Precipitation(in)]])</f>
        <v>0</v>
      </c>
    </row>
    <row r="5890" spans="1:12" x14ac:dyDescent="0.25">
      <c r="A5890" t="str">
        <f>US_Accidents_Dec20_updated[[#This Row],[ID]]</f>
        <v>A-4233196</v>
      </c>
      <c r="B5890">
        <f>US_Accidents_Dec20_updated[[#This Row],[Start_Lat]]</f>
        <v>39.230502999999999</v>
      </c>
      <c r="C5890">
        <f>US_Accidents_Dec20_updated[[#This Row],[Start_Lng]]</f>
        <v>-104.877652</v>
      </c>
      <c r="D5890">
        <f>US_Accidents_Dec20_updated[[#This Row],[Severity]]-1</f>
        <v>2</v>
      </c>
      <c r="E5890">
        <f>HOUR(US_Accidents_Dec20_updated[[#This Row],[Start_Time]])</f>
        <v>15</v>
      </c>
      <c r="F5890">
        <f>DAY(US_Accidents_Dec20_updated[[#This Row],[Start_Time]])</f>
        <v>10</v>
      </c>
      <c r="G5890">
        <f>MONTH(US_Accidents_Dec20_updated[[#This Row],[Start_Time]])</f>
        <v>8</v>
      </c>
      <c r="H5890" t="str">
        <f>US_Accidents_Dec20_updated[[#This Row],[Description]]</f>
        <v>At Upper Lake Gulch Rd/Exit 172 - Accident.</v>
      </c>
      <c r="I5890" t="s">
        <v>50</v>
      </c>
      <c r="J5890">
        <f>IF(US_Accidents_Dec20_updated[[#This Row],[Visibility(mi)]]&gt;30, 30, MROUND(US_Accidents_Dec20_updated[[#This Row],[Visibility(mi)]],5))</f>
        <v>10</v>
      </c>
      <c r="K5890">
        <f>MROUND(US_Accidents_Dec20_updated[[#This Row],[Wind_Speed(mph)]],5)</f>
        <v>10</v>
      </c>
      <c r="L5890">
        <f>IF(US_Accidents_Dec20_updated[[#This Row],[Precipitation(in)]]&gt;0.1, 0.1, US_Accidents_Dec20_updated[[#This Row],[Precipitation(in)]])</f>
        <v>0</v>
      </c>
    </row>
    <row r="5891" spans="1:12" x14ac:dyDescent="0.25">
      <c r="A5891" t="str">
        <f>US_Accidents_Dec20_updated[[#This Row],[ID]]</f>
        <v>A-4233197</v>
      </c>
      <c r="B5891">
        <f>US_Accidents_Dec20_updated[[#This Row],[Start_Lat]]</f>
        <v>39.725569999999998</v>
      </c>
      <c r="C5891">
        <f>US_Accidents_Dec20_updated[[#This Row],[Start_Lng]]</f>
        <v>-105.061058</v>
      </c>
      <c r="D5891">
        <f>US_Accidents_Dec20_updated[[#This Row],[Severity]]-1</f>
        <v>2</v>
      </c>
      <c r="E5891">
        <f>HOUR(US_Accidents_Dec20_updated[[#This Row],[Start_Time]])</f>
        <v>16</v>
      </c>
      <c r="F5891">
        <f>DAY(US_Accidents_Dec20_updated[[#This Row],[Start_Time]])</f>
        <v>10</v>
      </c>
      <c r="G5891">
        <f>MONTH(US_Accidents_Dec20_updated[[#This Row],[Start_Time]])</f>
        <v>8</v>
      </c>
      <c r="H5891" t="str">
        <f>US_Accidents_Dec20_updated[[#This Row],[Description]]</f>
        <v>At CO-95/Sheridan Blvd - Accident.</v>
      </c>
      <c r="I5891" t="s">
        <v>50</v>
      </c>
      <c r="J5891">
        <f>IF(US_Accidents_Dec20_updated[[#This Row],[Visibility(mi)]]&gt;30, 30, MROUND(US_Accidents_Dec20_updated[[#This Row],[Visibility(mi)]],5))</f>
        <v>30</v>
      </c>
      <c r="K5891">
        <f>MROUND(US_Accidents_Dec20_updated[[#This Row],[Wind_Speed(mph)]],5)</f>
        <v>15</v>
      </c>
      <c r="L5891">
        <f>IF(US_Accidents_Dec20_updated[[#This Row],[Precipitation(in)]]&gt;0.1, 0.1, US_Accidents_Dec20_updated[[#This Row],[Precipitation(in)]])</f>
        <v>0</v>
      </c>
    </row>
    <row r="5892" spans="1:12" x14ac:dyDescent="0.25">
      <c r="A5892" t="str">
        <f>US_Accidents_Dec20_updated[[#This Row],[ID]]</f>
        <v>A-4233198</v>
      </c>
      <c r="B5892">
        <f>US_Accidents_Dec20_updated[[#This Row],[Start_Lat]]</f>
        <v>39.770119999999999</v>
      </c>
      <c r="C5892">
        <f>US_Accidents_Dec20_updated[[#This Row],[Start_Lng]]</f>
        <v>-104.99178999999999</v>
      </c>
      <c r="D5892">
        <f>US_Accidents_Dec20_updated[[#This Row],[Severity]]-1</f>
        <v>2</v>
      </c>
      <c r="E5892">
        <f>HOUR(US_Accidents_Dec20_updated[[#This Row],[Start_Time]])</f>
        <v>15</v>
      </c>
      <c r="F5892">
        <f>DAY(US_Accidents_Dec20_updated[[#This Row],[Start_Time]])</f>
        <v>10</v>
      </c>
      <c r="G5892">
        <f>MONTH(US_Accidents_Dec20_updated[[#This Row],[Start_Time]])</f>
        <v>8</v>
      </c>
      <c r="H5892" t="str">
        <f>US_Accidents_Dec20_updated[[#This Row],[Description]]</f>
        <v>At I-70/Exit 214 - Accident.</v>
      </c>
      <c r="I5892" t="s">
        <v>50</v>
      </c>
      <c r="J5892">
        <f>IF(US_Accidents_Dec20_updated[[#This Row],[Visibility(mi)]]&gt;30, 30, MROUND(US_Accidents_Dec20_updated[[#This Row],[Visibility(mi)]],5))</f>
        <v>30</v>
      </c>
      <c r="K5892">
        <f>MROUND(US_Accidents_Dec20_updated[[#This Row],[Wind_Speed(mph)]],5)</f>
        <v>15</v>
      </c>
      <c r="L5892">
        <f>IF(US_Accidents_Dec20_updated[[#This Row],[Precipitation(in)]]&gt;0.1, 0.1, US_Accidents_Dec20_updated[[#This Row],[Precipitation(in)]])</f>
        <v>0</v>
      </c>
    </row>
    <row r="5893" spans="1:12" x14ac:dyDescent="0.25">
      <c r="A5893" t="str">
        <f>US_Accidents_Dec20_updated[[#This Row],[ID]]</f>
        <v>A-4233199</v>
      </c>
      <c r="B5893">
        <f>US_Accidents_Dec20_updated[[#This Row],[Start_Lat]]</f>
        <v>39.406359000000002</v>
      </c>
      <c r="C5893">
        <f>US_Accidents_Dec20_updated[[#This Row],[Start_Lng]]</f>
        <v>-105.47808999999999</v>
      </c>
      <c r="D5893">
        <f>US_Accidents_Dec20_updated[[#This Row],[Severity]]-1</f>
        <v>3</v>
      </c>
      <c r="E5893">
        <f>HOUR(US_Accidents_Dec20_updated[[#This Row],[Start_Time]])</f>
        <v>17</v>
      </c>
      <c r="F5893">
        <f>DAY(US_Accidents_Dec20_updated[[#This Row],[Start_Time]])</f>
        <v>10</v>
      </c>
      <c r="G5893">
        <f>MONTH(US_Accidents_Dec20_updated[[#This Row],[Start_Time]])</f>
        <v>8</v>
      </c>
      <c r="H5893" t="str">
        <f>US_Accidents_Dec20_updated[[#This Row],[Description]]</f>
        <v>Closed at CR-62/Geneva Rd/Guanella Pass Rd - Road closed due to accident.</v>
      </c>
      <c r="I5893" t="s">
        <v>50</v>
      </c>
      <c r="J5893">
        <f>IF(US_Accidents_Dec20_updated[[#This Row],[Visibility(mi)]]&gt;30, 30, MROUND(US_Accidents_Dec20_updated[[#This Row],[Visibility(mi)]],5))</f>
        <v>10</v>
      </c>
      <c r="K5893">
        <f>MROUND(US_Accidents_Dec20_updated[[#This Row],[Wind_Speed(mph)]],5)</f>
        <v>10</v>
      </c>
      <c r="L5893">
        <f>IF(US_Accidents_Dec20_updated[[#This Row],[Precipitation(in)]]&gt;0.1, 0.1, US_Accidents_Dec20_updated[[#This Row],[Precipitation(in)]])</f>
        <v>0</v>
      </c>
    </row>
    <row r="5894" spans="1:12" x14ac:dyDescent="0.25">
      <c r="A5894" t="str">
        <f>US_Accidents_Dec20_updated[[#This Row],[ID]]</f>
        <v>A-4233200</v>
      </c>
      <c r="B5894">
        <f>US_Accidents_Dec20_updated[[#This Row],[Start_Lat]]</f>
        <v>39.407127000000003</v>
      </c>
      <c r="C5894">
        <f>US_Accidents_Dec20_updated[[#This Row],[Start_Lng]]</f>
        <v>-105.48706799999999</v>
      </c>
      <c r="D5894">
        <f>US_Accidents_Dec20_updated[[#This Row],[Severity]]-1</f>
        <v>3</v>
      </c>
      <c r="E5894">
        <f>HOUR(US_Accidents_Dec20_updated[[#This Row],[Start_Time]])</f>
        <v>17</v>
      </c>
      <c r="F5894">
        <f>DAY(US_Accidents_Dec20_updated[[#This Row],[Start_Time]])</f>
        <v>10</v>
      </c>
      <c r="G5894">
        <f>MONTH(US_Accidents_Dec20_updated[[#This Row],[Start_Time]])</f>
        <v>8</v>
      </c>
      <c r="H5894" t="str">
        <f>US_Accidents_Dec20_updated[[#This Row],[Description]]</f>
        <v>Closed at County Road 72 - Road closed due to accident.</v>
      </c>
      <c r="I5894" t="s">
        <v>50</v>
      </c>
      <c r="J5894">
        <f>IF(US_Accidents_Dec20_updated[[#This Row],[Visibility(mi)]]&gt;30, 30, MROUND(US_Accidents_Dec20_updated[[#This Row],[Visibility(mi)]],5))</f>
        <v>10</v>
      </c>
      <c r="K5894">
        <f>MROUND(US_Accidents_Dec20_updated[[#This Row],[Wind_Speed(mph)]],5)</f>
        <v>10</v>
      </c>
      <c r="L5894">
        <f>IF(US_Accidents_Dec20_updated[[#This Row],[Precipitation(in)]]&gt;0.1, 0.1, US_Accidents_Dec20_updated[[#This Row],[Precipitation(in)]])</f>
        <v>0</v>
      </c>
    </row>
    <row r="5895" spans="1:12" x14ac:dyDescent="0.25">
      <c r="A5895" t="str">
        <f>US_Accidents_Dec20_updated[[#This Row],[ID]]</f>
        <v>A-4233201</v>
      </c>
      <c r="B5895">
        <f>US_Accidents_Dec20_updated[[#This Row],[Start_Lat]]</f>
        <v>39.714551999999998</v>
      </c>
      <c r="C5895">
        <f>US_Accidents_Dec20_updated[[#This Row],[Start_Lng]]</f>
        <v>-104.827</v>
      </c>
      <c r="D5895">
        <f>US_Accidents_Dec20_updated[[#This Row],[Severity]]-1</f>
        <v>2</v>
      </c>
      <c r="E5895">
        <f>HOUR(US_Accidents_Dec20_updated[[#This Row],[Start_Time]])</f>
        <v>17</v>
      </c>
      <c r="F5895">
        <f>DAY(US_Accidents_Dec20_updated[[#This Row],[Start_Time]])</f>
        <v>10</v>
      </c>
      <c r="G5895">
        <f>MONTH(US_Accidents_Dec20_updated[[#This Row],[Start_Time]])</f>
        <v>8</v>
      </c>
      <c r="H5895" t="str">
        <f>US_Accidents_Dec20_updated[[#This Row],[Description]]</f>
        <v>At E Alameda Ave/Exit 8 - Accident. Two lanes blocked.</v>
      </c>
      <c r="I5895" t="s">
        <v>50</v>
      </c>
      <c r="J5895">
        <f>IF(US_Accidents_Dec20_updated[[#This Row],[Visibility(mi)]]&gt;30, 30, MROUND(US_Accidents_Dec20_updated[[#This Row],[Visibility(mi)]],5))</f>
        <v>10</v>
      </c>
      <c r="K5895">
        <f>MROUND(US_Accidents_Dec20_updated[[#This Row],[Wind_Speed(mph)]],5)</f>
        <v>5</v>
      </c>
      <c r="L5895">
        <f>IF(US_Accidents_Dec20_updated[[#This Row],[Precipitation(in)]]&gt;0.1, 0.1, US_Accidents_Dec20_updated[[#This Row],[Precipitation(in)]])</f>
        <v>0</v>
      </c>
    </row>
    <row r="5896" spans="1:12" x14ac:dyDescent="0.25">
      <c r="A5896" t="str">
        <f>US_Accidents_Dec20_updated[[#This Row],[ID]]</f>
        <v>A-4233202</v>
      </c>
      <c r="B5896">
        <f>US_Accidents_Dec20_updated[[#This Row],[Start_Lat]]</f>
        <v>39.696599999999997</v>
      </c>
      <c r="C5896">
        <f>US_Accidents_Dec20_updated[[#This Row],[Start_Lng]]</f>
        <v>-104.82921</v>
      </c>
      <c r="D5896">
        <f>US_Accidents_Dec20_updated[[#This Row],[Severity]]-1</f>
        <v>2</v>
      </c>
      <c r="E5896">
        <f>HOUR(US_Accidents_Dec20_updated[[#This Row],[Start_Time]])</f>
        <v>17</v>
      </c>
      <c r="F5896">
        <f>DAY(US_Accidents_Dec20_updated[[#This Row],[Start_Time]])</f>
        <v>10</v>
      </c>
      <c r="G5896">
        <f>MONTH(US_Accidents_Dec20_updated[[#This Row],[Start_Time]])</f>
        <v>8</v>
      </c>
      <c r="H5896" t="str">
        <f>US_Accidents_Dec20_updated[[#This Row],[Description]]</f>
        <v>At Mississippi Ave/Exit 7 - Accident.</v>
      </c>
      <c r="I5896" t="s">
        <v>50</v>
      </c>
      <c r="J5896">
        <f>IF(US_Accidents_Dec20_updated[[#This Row],[Visibility(mi)]]&gt;30, 30, MROUND(US_Accidents_Dec20_updated[[#This Row],[Visibility(mi)]],5))</f>
        <v>10</v>
      </c>
      <c r="K5896">
        <f>MROUND(US_Accidents_Dec20_updated[[#This Row],[Wind_Speed(mph)]],5)</f>
        <v>5</v>
      </c>
      <c r="L5896">
        <f>IF(US_Accidents_Dec20_updated[[#This Row],[Precipitation(in)]]&gt;0.1, 0.1, US_Accidents_Dec20_updated[[#This Row],[Precipitation(in)]])</f>
        <v>0</v>
      </c>
    </row>
    <row r="5897" spans="1:12" x14ac:dyDescent="0.25">
      <c r="A5897" t="str">
        <f>US_Accidents_Dec20_updated[[#This Row],[ID]]</f>
        <v>A-4233203</v>
      </c>
      <c r="B5897">
        <f>US_Accidents_Dec20_updated[[#This Row],[Start_Lat]]</f>
        <v>38.012799999999999</v>
      </c>
      <c r="C5897">
        <f>US_Accidents_Dec20_updated[[#This Row],[Start_Lng]]</f>
        <v>-102.61337</v>
      </c>
      <c r="D5897">
        <f>US_Accidents_Dec20_updated[[#This Row],[Severity]]-1</f>
        <v>3</v>
      </c>
      <c r="E5897">
        <f>HOUR(US_Accidents_Dec20_updated[[#This Row],[Start_Time]])</f>
        <v>20</v>
      </c>
      <c r="F5897">
        <f>DAY(US_Accidents_Dec20_updated[[#This Row],[Start_Time]])</f>
        <v>10</v>
      </c>
      <c r="G5897">
        <f>MONTH(US_Accidents_Dec20_updated[[#This Row],[Start_Time]])</f>
        <v>8</v>
      </c>
      <c r="H5897" t="str">
        <f>US_Accidents_Dec20_updated[[#This Row],[Description]]</f>
        <v>Closed at CO-116/Cr-rr - Road closed due to accident.</v>
      </c>
      <c r="I5897" t="s">
        <v>50</v>
      </c>
      <c r="J5897">
        <f>IF(US_Accidents_Dec20_updated[[#This Row],[Visibility(mi)]]&gt;30, 30, MROUND(US_Accidents_Dec20_updated[[#This Row],[Visibility(mi)]],5))</f>
        <v>10</v>
      </c>
      <c r="K5897">
        <f>MROUND(US_Accidents_Dec20_updated[[#This Row],[Wind_Speed(mph)]],5)</f>
        <v>5</v>
      </c>
      <c r="L5897">
        <f>IF(US_Accidents_Dec20_updated[[#This Row],[Precipitation(in)]]&gt;0.1, 0.1, US_Accidents_Dec20_updated[[#This Row],[Precipitation(in)]])</f>
        <v>0</v>
      </c>
    </row>
    <row r="5898" spans="1:12" x14ac:dyDescent="0.25">
      <c r="A5898" t="str">
        <f>US_Accidents_Dec20_updated[[#This Row],[ID]]</f>
        <v>A-4233204</v>
      </c>
      <c r="B5898">
        <f>US_Accidents_Dec20_updated[[#This Row],[Start_Lat]]</f>
        <v>39.70073</v>
      </c>
      <c r="C5898">
        <f>US_Accidents_Dec20_updated[[#This Row],[Start_Lng]]</f>
        <v>-104.98688900000001</v>
      </c>
      <c r="D5898">
        <f>US_Accidents_Dec20_updated[[#This Row],[Severity]]-1</f>
        <v>2</v>
      </c>
      <c r="E5898">
        <f>HOUR(US_Accidents_Dec20_updated[[#This Row],[Start_Time]])</f>
        <v>21</v>
      </c>
      <c r="F5898">
        <f>DAY(US_Accidents_Dec20_updated[[#This Row],[Start_Time]])</f>
        <v>10</v>
      </c>
      <c r="G5898">
        <f>MONTH(US_Accidents_Dec20_updated[[#This Row],[Start_Time]])</f>
        <v>8</v>
      </c>
      <c r="H5898" t="str">
        <f>US_Accidents_Dec20_updated[[#This Row],[Description]]</f>
        <v>At Washington St/Exit 206 - Accident. Two lanes blocked.</v>
      </c>
      <c r="I5898" t="s">
        <v>50</v>
      </c>
      <c r="J5898">
        <f>IF(US_Accidents_Dec20_updated[[#This Row],[Visibility(mi)]]&gt;30, 30, MROUND(US_Accidents_Dec20_updated[[#This Row],[Visibility(mi)]],5))</f>
        <v>10</v>
      </c>
      <c r="K5898">
        <f>MROUND(US_Accidents_Dec20_updated[[#This Row],[Wind_Speed(mph)]],5)</f>
        <v>5</v>
      </c>
      <c r="L5898">
        <f>IF(US_Accidents_Dec20_updated[[#This Row],[Precipitation(in)]]&gt;0.1, 0.1, US_Accidents_Dec20_updated[[#This Row],[Precipitation(in)]])</f>
        <v>0</v>
      </c>
    </row>
    <row r="5899" spans="1:12" x14ac:dyDescent="0.25">
      <c r="A5899" t="str">
        <f>US_Accidents_Dec20_updated[[#This Row],[ID]]</f>
        <v>A-4233205</v>
      </c>
      <c r="B5899">
        <f>US_Accidents_Dec20_updated[[#This Row],[Start_Lat]]</f>
        <v>38.012799999999999</v>
      </c>
      <c r="C5899">
        <f>US_Accidents_Dec20_updated[[#This Row],[Start_Lng]]</f>
        <v>-102.61337</v>
      </c>
      <c r="D5899">
        <f>US_Accidents_Dec20_updated[[#This Row],[Severity]]-1</f>
        <v>3</v>
      </c>
      <c r="E5899">
        <f>HOUR(US_Accidents_Dec20_updated[[#This Row],[Start_Time]])</f>
        <v>21</v>
      </c>
      <c r="F5899">
        <f>DAY(US_Accidents_Dec20_updated[[#This Row],[Start_Time]])</f>
        <v>10</v>
      </c>
      <c r="G5899">
        <f>MONTH(US_Accidents_Dec20_updated[[#This Row],[Start_Time]])</f>
        <v>8</v>
      </c>
      <c r="H5899" t="str">
        <f>US_Accidents_Dec20_updated[[#This Row],[Description]]</f>
        <v>Closed at Two Buttes - Road closed due to accident.</v>
      </c>
      <c r="I5899" t="s">
        <v>50</v>
      </c>
      <c r="J5899">
        <f>IF(US_Accidents_Dec20_updated[[#This Row],[Visibility(mi)]]&gt;30, 30, MROUND(US_Accidents_Dec20_updated[[#This Row],[Visibility(mi)]],5))</f>
        <v>10</v>
      </c>
      <c r="K5899">
        <f>MROUND(US_Accidents_Dec20_updated[[#This Row],[Wind_Speed(mph)]],5)</f>
        <v>5</v>
      </c>
      <c r="L5899">
        <f>IF(US_Accidents_Dec20_updated[[#This Row],[Precipitation(in)]]&gt;0.1, 0.1, US_Accidents_Dec20_updated[[#This Row],[Precipitation(in)]])</f>
        <v>0</v>
      </c>
    </row>
    <row r="5900" spans="1:12" x14ac:dyDescent="0.25">
      <c r="A5900" t="str">
        <f>US_Accidents_Dec20_updated[[#This Row],[ID]]</f>
        <v>A-4233492</v>
      </c>
      <c r="B5900">
        <f>US_Accidents_Dec20_updated[[#This Row],[Start_Lat]]</f>
        <v>38.523209999999999</v>
      </c>
      <c r="C5900">
        <f>US_Accidents_Dec20_updated[[#This Row],[Start_Lng]]</f>
        <v>-106.78512000000001</v>
      </c>
      <c r="D5900">
        <f>US_Accidents_Dec20_updated[[#This Row],[Severity]]-1</f>
        <v>3</v>
      </c>
      <c r="E5900">
        <f>HOUR(US_Accidents_Dec20_updated[[#This Row],[Start_Time]])</f>
        <v>5</v>
      </c>
      <c r="F5900">
        <f>DAY(US_Accidents_Dec20_updated[[#This Row],[Start_Time]])</f>
        <v>11</v>
      </c>
      <c r="G5900">
        <f>MONTH(US_Accidents_Dec20_updated[[#This Row],[Start_Time]])</f>
        <v>8</v>
      </c>
      <c r="H5900" t="str">
        <f>US_Accidents_Dec20_updated[[#This Row],[Description]]</f>
        <v>Closed at US-285/Kimberlin Ln - Road closed due to accident. Traffic problem.</v>
      </c>
      <c r="I5900" t="s">
        <v>50</v>
      </c>
      <c r="J5900">
        <f>IF(US_Accidents_Dec20_updated[[#This Row],[Visibility(mi)]]&gt;30, 30, MROUND(US_Accidents_Dec20_updated[[#This Row],[Visibility(mi)]],5))</f>
        <v>10</v>
      </c>
      <c r="K5900">
        <f>MROUND(US_Accidents_Dec20_updated[[#This Row],[Wind_Speed(mph)]],5)</f>
        <v>5</v>
      </c>
      <c r="L5900">
        <f>IF(US_Accidents_Dec20_updated[[#This Row],[Precipitation(in)]]&gt;0.1, 0.1, US_Accidents_Dec20_updated[[#This Row],[Precipitation(in)]])</f>
        <v>0</v>
      </c>
    </row>
    <row r="5901" spans="1:12" x14ac:dyDescent="0.25">
      <c r="A5901" t="str">
        <f>US_Accidents_Dec20_updated[[#This Row],[ID]]</f>
        <v>A-4233493</v>
      </c>
      <c r="B5901">
        <f>US_Accidents_Dec20_updated[[#This Row],[Start_Lat]]</f>
        <v>38.550801999999997</v>
      </c>
      <c r="C5901">
        <f>US_Accidents_Dec20_updated[[#This Row],[Start_Lng]]</f>
        <v>-106.286638</v>
      </c>
      <c r="D5901">
        <f>US_Accidents_Dec20_updated[[#This Row],[Severity]]-1</f>
        <v>3</v>
      </c>
      <c r="E5901">
        <f>HOUR(US_Accidents_Dec20_updated[[#This Row],[Start_Time]])</f>
        <v>5</v>
      </c>
      <c r="F5901">
        <f>DAY(US_Accidents_Dec20_updated[[#This Row],[Start_Time]])</f>
        <v>11</v>
      </c>
      <c r="G5901">
        <f>MONTH(US_Accidents_Dec20_updated[[#This Row],[Start_Time]])</f>
        <v>8</v>
      </c>
      <c r="H5901" t="str">
        <f>US_Accidents_Dec20_updated[[#This Row],[Description]]</f>
        <v>Closed at CO-114 - Road closed due to accident. Traffic problem.</v>
      </c>
      <c r="I5901" t="s">
        <v>50</v>
      </c>
      <c r="J5901">
        <f>IF(US_Accidents_Dec20_updated[[#This Row],[Visibility(mi)]]&gt;30, 30, MROUND(US_Accidents_Dec20_updated[[#This Row],[Visibility(mi)]],5))</f>
        <v>10</v>
      </c>
      <c r="K5901">
        <f>MROUND(US_Accidents_Dec20_updated[[#This Row],[Wind_Speed(mph)]],5)</f>
        <v>5</v>
      </c>
      <c r="L5901">
        <f>IF(US_Accidents_Dec20_updated[[#This Row],[Precipitation(in)]]&gt;0.1, 0.1, US_Accidents_Dec20_updated[[#This Row],[Precipitation(in)]])</f>
        <v>0</v>
      </c>
    </row>
    <row r="5902" spans="1:12" x14ac:dyDescent="0.25">
      <c r="A5902" t="str">
        <f>US_Accidents_Dec20_updated[[#This Row],[ID]]</f>
        <v>A-4233501</v>
      </c>
      <c r="B5902">
        <f>US_Accidents_Dec20_updated[[#This Row],[Start_Lat]]</f>
        <v>38.549945999999998</v>
      </c>
      <c r="C5902">
        <f>US_Accidents_Dec20_updated[[#This Row],[Start_Lng]]</f>
        <v>-106.267681</v>
      </c>
      <c r="D5902">
        <f>US_Accidents_Dec20_updated[[#This Row],[Severity]]-1</f>
        <v>2</v>
      </c>
      <c r="E5902">
        <f>HOUR(US_Accidents_Dec20_updated[[#This Row],[Start_Time]])</f>
        <v>6</v>
      </c>
      <c r="F5902">
        <f>DAY(US_Accidents_Dec20_updated[[#This Row],[Start_Time]])</f>
        <v>11</v>
      </c>
      <c r="G5902">
        <f>MONTH(US_Accidents_Dec20_updated[[#This Row],[Start_Time]])</f>
        <v>8</v>
      </c>
      <c r="H5902" t="str">
        <f>US_Accidents_Dec20_updated[[#This Row],[Description]]</f>
        <v>At CO-114 - Accident.</v>
      </c>
      <c r="I5902" t="s">
        <v>50</v>
      </c>
      <c r="J5902">
        <f>IF(US_Accidents_Dec20_updated[[#This Row],[Visibility(mi)]]&gt;30, 30, MROUND(US_Accidents_Dec20_updated[[#This Row],[Visibility(mi)]],5))</f>
        <v>10</v>
      </c>
      <c r="K5902">
        <f>MROUND(US_Accidents_Dec20_updated[[#This Row],[Wind_Speed(mph)]],5)</f>
        <v>5</v>
      </c>
      <c r="L5902">
        <f>IF(US_Accidents_Dec20_updated[[#This Row],[Precipitation(in)]]&gt;0.1, 0.1, US_Accidents_Dec20_updated[[#This Row],[Precipitation(in)]])</f>
        <v>0</v>
      </c>
    </row>
    <row r="5903" spans="1:12" x14ac:dyDescent="0.25">
      <c r="A5903" t="str">
        <f>US_Accidents_Dec20_updated[[#This Row],[ID]]</f>
        <v>A-4233503</v>
      </c>
      <c r="B5903">
        <f>US_Accidents_Dec20_updated[[#This Row],[Start_Lat]]</f>
        <v>38.550801999999997</v>
      </c>
      <c r="C5903">
        <f>US_Accidents_Dec20_updated[[#This Row],[Start_Lng]]</f>
        <v>-106.286638</v>
      </c>
      <c r="D5903">
        <f>US_Accidents_Dec20_updated[[#This Row],[Severity]]-1</f>
        <v>3</v>
      </c>
      <c r="E5903">
        <f>HOUR(US_Accidents_Dec20_updated[[#This Row],[Start_Time]])</f>
        <v>14</v>
      </c>
      <c r="F5903">
        <f>DAY(US_Accidents_Dec20_updated[[#This Row],[Start_Time]])</f>
        <v>11</v>
      </c>
      <c r="G5903">
        <f>MONTH(US_Accidents_Dec20_updated[[#This Row],[Start_Time]])</f>
        <v>8</v>
      </c>
      <c r="H5903" t="str">
        <f>US_Accidents_Dec20_updated[[#This Row],[Description]]</f>
        <v>Closed at CO-114 - Road closed due to accident. Traffic problem.</v>
      </c>
      <c r="I5903" t="s">
        <v>50</v>
      </c>
      <c r="J5903">
        <f>IF(US_Accidents_Dec20_updated[[#This Row],[Visibility(mi)]]&gt;30, 30, MROUND(US_Accidents_Dec20_updated[[#This Row],[Visibility(mi)]],5))</f>
        <v>10</v>
      </c>
      <c r="K5903">
        <f>MROUND(US_Accidents_Dec20_updated[[#This Row],[Wind_Speed(mph)]],5)</f>
        <v>10</v>
      </c>
      <c r="L5903">
        <f>IF(US_Accidents_Dec20_updated[[#This Row],[Precipitation(in)]]&gt;0.1, 0.1, US_Accidents_Dec20_updated[[#This Row],[Precipitation(in)]])</f>
        <v>0</v>
      </c>
    </row>
    <row r="5904" spans="1:12" x14ac:dyDescent="0.25">
      <c r="A5904" t="str">
        <f>US_Accidents_Dec20_updated[[#This Row],[ID]]</f>
        <v>A-4233508</v>
      </c>
      <c r="B5904">
        <f>US_Accidents_Dec20_updated[[#This Row],[Start_Lat]]</f>
        <v>39.765129999999999</v>
      </c>
      <c r="C5904">
        <f>US_Accidents_Dec20_updated[[#This Row],[Start_Lng]]</f>
        <v>-105.60762800000001</v>
      </c>
      <c r="D5904">
        <f>US_Accidents_Dec20_updated[[#This Row],[Severity]]-1</f>
        <v>2</v>
      </c>
      <c r="E5904">
        <f>HOUR(US_Accidents_Dec20_updated[[#This Row],[Start_Time]])</f>
        <v>10</v>
      </c>
      <c r="F5904">
        <f>DAY(US_Accidents_Dec20_updated[[#This Row],[Start_Time]])</f>
        <v>11</v>
      </c>
      <c r="G5904">
        <f>MONTH(US_Accidents_Dec20_updated[[#This Row],[Start_Time]])</f>
        <v>8</v>
      </c>
      <c r="H5904" t="str">
        <f>US_Accidents_Dec20_updated[[#This Row],[Description]]</f>
        <v>At CR-308/Exit 235 - Accident.</v>
      </c>
      <c r="I5904" t="s">
        <v>9694</v>
      </c>
      <c r="J5904">
        <f>IF(US_Accidents_Dec20_updated[[#This Row],[Visibility(mi)]]&gt;30, 30, MROUND(US_Accidents_Dec20_updated[[#This Row],[Visibility(mi)]],5))</f>
        <v>5</v>
      </c>
      <c r="K5904">
        <f>MROUND(US_Accidents_Dec20_updated[[#This Row],[Wind_Speed(mph)]],5)</f>
        <v>5</v>
      </c>
      <c r="L5904">
        <f>IF(US_Accidents_Dec20_updated[[#This Row],[Precipitation(in)]]&gt;0.1, 0.1, US_Accidents_Dec20_updated[[#This Row],[Precipitation(in)]])</f>
        <v>0.06</v>
      </c>
    </row>
    <row r="5905" spans="1:12" x14ac:dyDescent="0.25">
      <c r="A5905" t="str">
        <f>US_Accidents_Dec20_updated[[#This Row],[ID]]</f>
        <v>A-4233509</v>
      </c>
      <c r="B5905">
        <f>US_Accidents_Dec20_updated[[#This Row],[Start_Lat]]</f>
        <v>39.725490000000001</v>
      </c>
      <c r="C5905">
        <f>US_Accidents_Dec20_updated[[#This Row],[Start_Lng]]</f>
        <v>-105.04158700000001</v>
      </c>
      <c r="D5905">
        <f>US_Accidents_Dec20_updated[[#This Row],[Severity]]-1</f>
        <v>2</v>
      </c>
      <c r="E5905">
        <f>HOUR(US_Accidents_Dec20_updated[[#This Row],[Start_Time]])</f>
        <v>13</v>
      </c>
      <c r="F5905">
        <f>DAY(US_Accidents_Dec20_updated[[#This Row],[Start_Time]])</f>
        <v>11</v>
      </c>
      <c r="G5905">
        <f>MONTH(US_Accidents_Dec20_updated[[#This Row],[Start_Time]])</f>
        <v>8</v>
      </c>
      <c r="H5905" t="str">
        <f>US_Accidents_Dec20_updated[[#This Row],[Description]]</f>
        <v>At US-6/Lowell Blvd - Accident.</v>
      </c>
      <c r="I5905" t="s">
        <v>50</v>
      </c>
      <c r="J5905">
        <f>IF(US_Accidents_Dec20_updated[[#This Row],[Visibility(mi)]]&gt;30, 30, MROUND(US_Accidents_Dec20_updated[[#This Row],[Visibility(mi)]],5))</f>
        <v>10</v>
      </c>
      <c r="K5905">
        <f>MROUND(US_Accidents_Dec20_updated[[#This Row],[Wind_Speed(mph)]],5)</f>
        <v>5</v>
      </c>
      <c r="L5905">
        <f>IF(US_Accidents_Dec20_updated[[#This Row],[Precipitation(in)]]&gt;0.1, 0.1, US_Accidents_Dec20_updated[[#This Row],[Precipitation(in)]])</f>
        <v>0</v>
      </c>
    </row>
    <row r="5906" spans="1:12" x14ac:dyDescent="0.25">
      <c r="A5906" t="str">
        <f>US_Accidents_Dec20_updated[[#This Row],[ID]]</f>
        <v>A-4233510</v>
      </c>
      <c r="B5906">
        <f>US_Accidents_Dec20_updated[[#This Row],[Start_Lat]]</f>
        <v>39.16516</v>
      </c>
      <c r="C5906">
        <f>US_Accidents_Dec20_updated[[#This Row],[Start_Lng]]</f>
        <v>-104.85307400000001</v>
      </c>
      <c r="D5906">
        <f>US_Accidents_Dec20_updated[[#This Row],[Severity]]-1</f>
        <v>2</v>
      </c>
      <c r="E5906">
        <f>HOUR(US_Accidents_Dec20_updated[[#This Row],[Start_Time]])</f>
        <v>14</v>
      </c>
      <c r="F5906">
        <f>DAY(US_Accidents_Dec20_updated[[#This Row],[Start_Time]])</f>
        <v>11</v>
      </c>
      <c r="G5906">
        <f>MONTH(US_Accidents_Dec20_updated[[#This Row],[Start_Time]])</f>
        <v>8</v>
      </c>
      <c r="H5906" t="str">
        <f>US_Accidents_Dec20_updated[[#This Row],[Description]]</f>
        <v>At Greenland Rd/Exit 167 - Accident.</v>
      </c>
      <c r="I5906" t="s">
        <v>50</v>
      </c>
      <c r="J5906">
        <f>IF(US_Accidents_Dec20_updated[[#This Row],[Visibility(mi)]]&gt;30, 30, MROUND(US_Accidents_Dec20_updated[[#This Row],[Visibility(mi)]],5))</f>
        <v>10</v>
      </c>
      <c r="K5906">
        <f>MROUND(US_Accidents_Dec20_updated[[#This Row],[Wind_Speed(mph)]],5)</f>
        <v>15</v>
      </c>
      <c r="L5906">
        <f>IF(US_Accidents_Dec20_updated[[#This Row],[Precipitation(in)]]&gt;0.1, 0.1, US_Accidents_Dec20_updated[[#This Row],[Precipitation(in)]])</f>
        <v>0</v>
      </c>
    </row>
    <row r="5907" spans="1:12" x14ac:dyDescent="0.25">
      <c r="A5907" t="str">
        <f>US_Accidents_Dec20_updated[[#This Row],[ID]]</f>
        <v>A-4233516</v>
      </c>
      <c r="B5907">
        <f>US_Accidents_Dec20_updated[[#This Row],[Start_Lat]]</f>
        <v>39.643239999999999</v>
      </c>
      <c r="C5907">
        <f>US_Accidents_Dec20_updated[[#This Row],[Start_Lng]]</f>
        <v>-106.30459</v>
      </c>
      <c r="D5907">
        <f>US_Accidents_Dec20_updated[[#This Row],[Severity]]-1</f>
        <v>2</v>
      </c>
      <c r="E5907">
        <f>HOUR(US_Accidents_Dec20_updated[[#This Row],[Start_Time]])</f>
        <v>15</v>
      </c>
      <c r="F5907">
        <f>DAY(US_Accidents_Dec20_updated[[#This Row],[Start_Time]])</f>
        <v>11</v>
      </c>
      <c r="G5907">
        <f>MONTH(US_Accidents_Dec20_updated[[#This Row],[Start_Time]])</f>
        <v>8</v>
      </c>
      <c r="H5907" t="str">
        <f>US_Accidents_Dec20_updated[[#This Row],[Description]]</f>
        <v>At Bighorn Rd/Exit 180 - Accident.</v>
      </c>
      <c r="I5907" t="s">
        <v>1203</v>
      </c>
      <c r="J5907">
        <f>IF(US_Accidents_Dec20_updated[[#This Row],[Visibility(mi)]]&gt;30, 30, MROUND(US_Accidents_Dec20_updated[[#This Row],[Visibility(mi)]],5))</f>
        <v>10</v>
      </c>
      <c r="K5907">
        <f>MROUND(US_Accidents_Dec20_updated[[#This Row],[Wind_Speed(mph)]],5)</f>
        <v>5</v>
      </c>
      <c r="L5907">
        <f>IF(US_Accidents_Dec20_updated[[#This Row],[Precipitation(in)]]&gt;0.1, 0.1, US_Accidents_Dec20_updated[[#This Row],[Precipitation(in)]])</f>
        <v>0.02</v>
      </c>
    </row>
    <row r="5908" spans="1:12" x14ac:dyDescent="0.25">
      <c r="A5908" t="str">
        <f>US_Accidents_Dec20_updated[[#This Row],[ID]]</f>
        <v>A-4233517</v>
      </c>
      <c r="B5908">
        <f>US_Accidents_Dec20_updated[[#This Row],[Start_Lat]]</f>
        <v>39.649189999999997</v>
      </c>
      <c r="C5908">
        <f>US_Accidents_Dec20_updated[[#This Row],[Start_Lng]]</f>
        <v>-106.02132899999999</v>
      </c>
      <c r="D5908">
        <f>US_Accidents_Dec20_updated[[#This Row],[Severity]]-1</f>
        <v>2</v>
      </c>
      <c r="E5908">
        <f>HOUR(US_Accidents_Dec20_updated[[#This Row],[Start_Time]])</f>
        <v>15</v>
      </c>
      <c r="F5908">
        <f>DAY(US_Accidents_Dec20_updated[[#This Row],[Start_Time]])</f>
        <v>11</v>
      </c>
      <c r="G5908">
        <f>MONTH(US_Accidents_Dec20_updated[[#This Row],[Start_Time]])</f>
        <v>8</v>
      </c>
      <c r="H5908" t="str">
        <f>US_Accidents_Dec20_updated[[#This Row],[Description]]</f>
        <v>At Eisenhower Memorial Tunl (West) - Accident.</v>
      </c>
      <c r="I5908" t="s">
        <v>1203</v>
      </c>
      <c r="J5908">
        <f>IF(US_Accidents_Dec20_updated[[#This Row],[Visibility(mi)]]&gt;30, 30, MROUND(US_Accidents_Dec20_updated[[#This Row],[Visibility(mi)]],5))</f>
        <v>10</v>
      </c>
      <c r="K5908">
        <f>MROUND(US_Accidents_Dec20_updated[[#This Row],[Wind_Speed(mph)]],5)</f>
        <v>5</v>
      </c>
      <c r="L5908">
        <f>IF(US_Accidents_Dec20_updated[[#This Row],[Precipitation(in)]]&gt;0.1, 0.1, US_Accidents_Dec20_updated[[#This Row],[Precipitation(in)]])</f>
        <v>0.02</v>
      </c>
    </row>
    <row r="5909" spans="1:12" x14ac:dyDescent="0.25">
      <c r="A5909" t="str">
        <f>US_Accidents_Dec20_updated[[#This Row],[ID]]</f>
        <v>A-4233518</v>
      </c>
      <c r="B5909">
        <f>US_Accidents_Dec20_updated[[#This Row],[Start_Lat]]</f>
        <v>39.760249999999999</v>
      </c>
      <c r="C5909">
        <f>US_Accidents_Dec20_updated[[#This Row],[Start_Lng]]</f>
        <v>-105.006</v>
      </c>
      <c r="D5909">
        <f>US_Accidents_Dec20_updated[[#This Row],[Severity]]-1</f>
        <v>2</v>
      </c>
      <c r="E5909">
        <f>HOUR(US_Accidents_Dec20_updated[[#This Row],[Start_Time]])</f>
        <v>16</v>
      </c>
      <c r="F5909">
        <f>DAY(US_Accidents_Dec20_updated[[#This Row],[Start_Time]])</f>
        <v>11</v>
      </c>
      <c r="G5909">
        <f>MONTH(US_Accidents_Dec20_updated[[#This Row],[Start_Time]])</f>
        <v>8</v>
      </c>
      <c r="H5909" t="str">
        <f>US_Accidents_Dec20_updated[[#This Row],[Description]]</f>
        <v>At 20th St/Exit 212 - Accident.</v>
      </c>
      <c r="I5909" t="s">
        <v>50</v>
      </c>
      <c r="J5909">
        <f>IF(US_Accidents_Dec20_updated[[#This Row],[Visibility(mi)]]&gt;30, 30, MROUND(US_Accidents_Dec20_updated[[#This Row],[Visibility(mi)]],5))</f>
        <v>10</v>
      </c>
      <c r="K5909">
        <f>MROUND(US_Accidents_Dec20_updated[[#This Row],[Wind_Speed(mph)]],5)</f>
        <v>0</v>
      </c>
      <c r="L5909">
        <f>IF(US_Accidents_Dec20_updated[[#This Row],[Precipitation(in)]]&gt;0.1, 0.1, US_Accidents_Dec20_updated[[#This Row],[Precipitation(in)]])</f>
        <v>0</v>
      </c>
    </row>
    <row r="5910" spans="1:12" x14ac:dyDescent="0.25">
      <c r="A5910" t="str">
        <f>US_Accidents_Dec20_updated[[#This Row],[ID]]</f>
        <v>A-4233519</v>
      </c>
      <c r="B5910">
        <f>US_Accidents_Dec20_updated[[#This Row],[Start_Lat]]</f>
        <v>39.776569000000002</v>
      </c>
      <c r="C5910">
        <f>US_Accidents_Dec20_updated[[#This Row],[Start_Lng]]</f>
        <v>-104.87665200000001</v>
      </c>
      <c r="D5910">
        <f>US_Accidents_Dec20_updated[[#This Row],[Severity]]-1</f>
        <v>2</v>
      </c>
      <c r="E5910">
        <f>HOUR(US_Accidents_Dec20_updated[[#This Row],[Start_Time]])</f>
        <v>17</v>
      </c>
      <c r="F5910">
        <f>DAY(US_Accidents_Dec20_updated[[#This Row],[Start_Time]])</f>
        <v>11</v>
      </c>
      <c r="G5910">
        <f>MONTH(US_Accidents_Dec20_updated[[#This Row],[Start_Time]])</f>
        <v>8</v>
      </c>
      <c r="H5910" t="str">
        <f>US_Accidents_Dec20_updated[[#This Row],[Description]]</f>
        <v>At Havana Street/Exit 280 - Accident.</v>
      </c>
      <c r="I5910" t="s">
        <v>50</v>
      </c>
      <c r="J5910">
        <f>IF(US_Accidents_Dec20_updated[[#This Row],[Visibility(mi)]]&gt;30, 30, MROUND(US_Accidents_Dec20_updated[[#This Row],[Visibility(mi)]],5))</f>
        <v>10</v>
      </c>
      <c r="K5910">
        <f>MROUND(US_Accidents_Dec20_updated[[#This Row],[Wind_Speed(mph)]],5)</f>
        <v>5</v>
      </c>
      <c r="L5910">
        <f>IF(US_Accidents_Dec20_updated[[#This Row],[Precipitation(in)]]&gt;0.1, 0.1, US_Accidents_Dec20_updated[[#This Row],[Precipitation(in)]])</f>
        <v>0</v>
      </c>
    </row>
    <row r="5911" spans="1:12" x14ac:dyDescent="0.25">
      <c r="A5911" t="str">
        <f>US_Accidents_Dec20_updated[[#This Row],[ID]]</f>
        <v>A-4233520</v>
      </c>
      <c r="B5911">
        <f>US_Accidents_Dec20_updated[[#This Row],[Start_Lat]]</f>
        <v>39.771929</v>
      </c>
      <c r="C5911">
        <f>US_Accidents_Dec20_updated[[#This Row],[Start_Lng]]</f>
        <v>-104.822968</v>
      </c>
      <c r="D5911">
        <f>US_Accidents_Dec20_updated[[#This Row],[Severity]]-1</f>
        <v>2</v>
      </c>
      <c r="E5911">
        <f>HOUR(US_Accidents_Dec20_updated[[#This Row],[Start_Time]])</f>
        <v>16</v>
      </c>
      <c r="F5911">
        <f>DAY(US_Accidents_Dec20_updated[[#This Row],[Start_Time]])</f>
        <v>11</v>
      </c>
      <c r="G5911">
        <f>MONTH(US_Accidents_Dec20_updated[[#This Row],[Start_Time]])</f>
        <v>8</v>
      </c>
      <c r="H5911" t="str">
        <f>US_Accidents_Dec20_updated[[#This Row],[Description]]</f>
        <v>At I-225 - Accident.</v>
      </c>
      <c r="I5911" t="s">
        <v>1203</v>
      </c>
      <c r="J5911">
        <f>IF(US_Accidents_Dec20_updated[[#This Row],[Visibility(mi)]]&gt;30, 30, MROUND(US_Accidents_Dec20_updated[[#This Row],[Visibility(mi)]],5))</f>
        <v>10</v>
      </c>
      <c r="K5911">
        <f>MROUND(US_Accidents_Dec20_updated[[#This Row],[Wind_Speed(mph)]],5)</f>
        <v>15</v>
      </c>
      <c r="L5911">
        <f>IF(US_Accidents_Dec20_updated[[#This Row],[Precipitation(in)]]&gt;0.1, 0.1, US_Accidents_Dec20_updated[[#This Row],[Precipitation(in)]])</f>
        <v>0</v>
      </c>
    </row>
    <row r="5912" spans="1:12" x14ac:dyDescent="0.25">
      <c r="A5912" t="str">
        <f>US_Accidents_Dec20_updated[[#This Row],[ID]]</f>
        <v>A-4233521</v>
      </c>
      <c r="B5912">
        <f>US_Accidents_Dec20_updated[[#This Row],[Start_Lat]]</f>
        <v>39.097496</v>
      </c>
      <c r="C5912">
        <f>US_Accidents_Dec20_updated[[#This Row],[Start_Lng]]</f>
        <v>-104.863884</v>
      </c>
      <c r="D5912">
        <f>US_Accidents_Dec20_updated[[#This Row],[Severity]]-1</f>
        <v>2</v>
      </c>
      <c r="E5912">
        <f>HOUR(US_Accidents_Dec20_updated[[#This Row],[Start_Time]])</f>
        <v>17</v>
      </c>
      <c r="F5912">
        <f>DAY(US_Accidents_Dec20_updated[[#This Row],[Start_Time]])</f>
        <v>11</v>
      </c>
      <c r="G5912">
        <f>MONTH(US_Accidents_Dec20_updated[[#This Row],[Start_Time]])</f>
        <v>8</v>
      </c>
      <c r="H5912" t="str">
        <f>US_Accidents_Dec20_updated[[#This Row],[Description]]</f>
        <v>At CO-105/Exit 161 - Accident.</v>
      </c>
      <c r="I5912" t="s">
        <v>50</v>
      </c>
      <c r="J5912">
        <f>IF(US_Accidents_Dec20_updated[[#This Row],[Visibility(mi)]]&gt;30, 30, MROUND(US_Accidents_Dec20_updated[[#This Row],[Visibility(mi)]],5))</f>
        <v>10</v>
      </c>
      <c r="K5912">
        <f>MROUND(US_Accidents_Dec20_updated[[#This Row],[Wind_Speed(mph)]],5)</f>
        <v>10</v>
      </c>
      <c r="L5912">
        <f>IF(US_Accidents_Dec20_updated[[#This Row],[Precipitation(in)]]&gt;0.1, 0.1, US_Accidents_Dec20_updated[[#This Row],[Precipitation(in)]])</f>
        <v>0</v>
      </c>
    </row>
    <row r="5913" spans="1:12" x14ac:dyDescent="0.25">
      <c r="A5913" t="str">
        <f>US_Accidents_Dec20_updated[[#This Row],[ID]]</f>
        <v>A-4233526</v>
      </c>
      <c r="B5913">
        <f>US_Accidents_Dec20_updated[[#This Row],[Start_Lat]]</f>
        <v>37.951684</v>
      </c>
      <c r="C5913">
        <f>US_Accidents_Dec20_updated[[#This Row],[Start_Lng]]</f>
        <v>-104.801892</v>
      </c>
      <c r="D5913">
        <f>US_Accidents_Dec20_updated[[#This Row],[Severity]]-1</f>
        <v>2</v>
      </c>
      <c r="E5913">
        <f>HOUR(US_Accidents_Dec20_updated[[#This Row],[Start_Time]])</f>
        <v>18</v>
      </c>
      <c r="F5913">
        <f>DAY(US_Accidents_Dec20_updated[[#This Row],[Start_Time]])</f>
        <v>11</v>
      </c>
      <c r="G5913">
        <f>MONTH(US_Accidents_Dec20_updated[[#This Row],[Start_Time]])</f>
        <v>8</v>
      </c>
      <c r="H5913" t="str">
        <f>US_Accidents_Dec20_updated[[#This Row],[Description]]</f>
        <v>At CO-165/Exit 74 - Accident.</v>
      </c>
      <c r="I5913" t="s">
        <v>50</v>
      </c>
      <c r="J5913">
        <f>IF(US_Accidents_Dec20_updated[[#This Row],[Visibility(mi)]]&gt;30, 30, MROUND(US_Accidents_Dec20_updated[[#This Row],[Visibility(mi)]],5))</f>
        <v>10</v>
      </c>
      <c r="K5913">
        <f>MROUND(US_Accidents_Dec20_updated[[#This Row],[Wind_Speed(mph)]],5)</f>
        <v>15</v>
      </c>
      <c r="L5913">
        <f>IF(US_Accidents_Dec20_updated[[#This Row],[Precipitation(in)]]&gt;0.1, 0.1, US_Accidents_Dec20_updated[[#This Row],[Precipitation(in)]])</f>
        <v>0</v>
      </c>
    </row>
    <row r="5914" spans="1:12" x14ac:dyDescent="0.25">
      <c r="A5914" t="str">
        <f>US_Accidents_Dec20_updated[[#This Row],[ID]]</f>
        <v>A-4233533</v>
      </c>
      <c r="B5914">
        <f>US_Accidents_Dec20_updated[[#This Row],[Start_Lat]]</f>
        <v>40.361600000000003</v>
      </c>
      <c r="C5914">
        <f>US_Accidents_Dec20_updated[[#This Row],[Start_Lng]]</f>
        <v>-104.98493000000001</v>
      </c>
      <c r="D5914">
        <f>US_Accidents_Dec20_updated[[#This Row],[Severity]]-1</f>
        <v>2</v>
      </c>
      <c r="E5914">
        <f>HOUR(US_Accidents_Dec20_updated[[#This Row],[Start_Time]])</f>
        <v>21</v>
      </c>
      <c r="F5914">
        <f>DAY(US_Accidents_Dec20_updated[[#This Row],[Start_Time]])</f>
        <v>11</v>
      </c>
      <c r="G5914">
        <f>MONTH(US_Accidents_Dec20_updated[[#This Row],[Start_Time]])</f>
        <v>8</v>
      </c>
      <c r="H5914" t="str">
        <f>US_Accidents_Dec20_updated[[#This Row],[Description]]</f>
        <v>At CR-16/Exit 254 - Accident.</v>
      </c>
      <c r="I5914" t="s">
        <v>50</v>
      </c>
      <c r="J5914">
        <f>IF(US_Accidents_Dec20_updated[[#This Row],[Visibility(mi)]]&gt;30, 30, MROUND(US_Accidents_Dec20_updated[[#This Row],[Visibility(mi)]],5))</f>
        <v>10</v>
      </c>
      <c r="K5914">
        <f>MROUND(US_Accidents_Dec20_updated[[#This Row],[Wind_Speed(mph)]],5)</f>
        <v>5</v>
      </c>
      <c r="L5914">
        <f>IF(US_Accidents_Dec20_updated[[#This Row],[Precipitation(in)]]&gt;0.1, 0.1, US_Accidents_Dec20_updated[[#This Row],[Precipitation(in)]])</f>
        <v>0</v>
      </c>
    </row>
    <row r="5915" spans="1:12" x14ac:dyDescent="0.25">
      <c r="A5915" t="str">
        <f>US_Accidents_Dec20_updated[[#This Row],[ID]]</f>
        <v>A-4233930</v>
      </c>
      <c r="B5915">
        <f>US_Accidents_Dec20_updated[[#This Row],[Start_Lat]]</f>
        <v>39.823099999999997</v>
      </c>
      <c r="C5915">
        <f>US_Accidents_Dec20_updated[[#This Row],[Start_Lng]]</f>
        <v>-104.96729999999999</v>
      </c>
      <c r="D5915">
        <f>US_Accidents_Dec20_updated[[#This Row],[Severity]]-1</f>
        <v>2</v>
      </c>
      <c r="E5915">
        <f>HOUR(US_Accidents_Dec20_updated[[#This Row],[Start_Time]])</f>
        <v>7</v>
      </c>
      <c r="F5915">
        <f>DAY(US_Accidents_Dec20_updated[[#This Row],[Start_Time]])</f>
        <v>12</v>
      </c>
      <c r="G5915">
        <f>MONTH(US_Accidents_Dec20_updated[[#This Row],[Start_Time]])</f>
        <v>8</v>
      </c>
      <c r="H5915" t="str">
        <f>US_Accidents_Dec20_updated[[#This Row],[Description]]</f>
        <v>At I-270/Exit 6 - Accident.</v>
      </c>
      <c r="I5915" t="s">
        <v>50</v>
      </c>
      <c r="J5915">
        <f>IF(US_Accidents_Dec20_updated[[#This Row],[Visibility(mi)]]&gt;30, 30, MROUND(US_Accidents_Dec20_updated[[#This Row],[Visibility(mi)]],5))</f>
        <v>10</v>
      </c>
      <c r="K5915">
        <f>MROUND(US_Accidents_Dec20_updated[[#This Row],[Wind_Speed(mph)]],5)</f>
        <v>5</v>
      </c>
      <c r="L5915">
        <f>IF(US_Accidents_Dec20_updated[[#This Row],[Precipitation(in)]]&gt;0.1, 0.1, US_Accidents_Dec20_updated[[#This Row],[Precipitation(in)]])</f>
        <v>0</v>
      </c>
    </row>
    <row r="5916" spans="1:12" x14ac:dyDescent="0.25">
      <c r="A5916" t="str">
        <f>US_Accidents_Dec20_updated[[#This Row],[ID]]</f>
        <v>A-4233931</v>
      </c>
      <c r="B5916">
        <f>US_Accidents_Dec20_updated[[#This Row],[Start_Lat]]</f>
        <v>38.405268999999997</v>
      </c>
      <c r="C5916">
        <f>US_Accidents_Dec20_updated[[#This Row],[Start_Lng]]</f>
        <v>-104.61538</v>
      </c>
      <c r="D5916">
        <f>US_Accidents_Dec20_updated[[#This Row],[Severity]]-1</f>
        <v>2</v>
      </c>
      <c r="E5916">
        <f>HOUR(US_Accidents_Dec20_updated[[#This Row],[Start_Time]])</f>
        <v>8</v>
      </c>
      <c r="F5916">
        <f>DAY(US_Accidents_Dec20_updated[[#This Row],[Start_Time]])</f>
        <v>12</v>
      </c>
      <c r="G5916">
        <f>MONTH(US_Accidents_Dec20_updated[[#This Row],[Start_Time]])</f>
        <v>8</v>
      </c>
      <c r="H5916" t="str">
        <f>US_Accidents_Dec20_updated[[#This Row],[Description]]</f>
        <v>At CR-110/Pace Rd/Exit 110 - Accident.</v>
      </c>
      <c r="I5916" t="s">
        <v>50</v>
      </c>
      <c r="J5916">
        <f>IF(US_Accidents_Dec20_updated[[#This Row],[Visibility(mi)]]&gt;30, 30, MROUND(US_Accidents_Dec20_updated[[#This Row],[Visibility(mi)]],5))</f>
        <v>10</v>
      </c>
      <c r="K5916">
        <f>MROUND(US_Accidents_Dec20_updated[[#This Row],[Wind_Speed(mph)]],5)</f>
        <v>10</v>
      </c>
      <c r="L5916">
        <f>IF(US_Accidents_Dec20_updated[[#This Row],[Precipitation(in)]]&gt;0.1, 0.1, US_Accidents_Dec20_updated[[#This Row],[Precipitation(in)]])</f>
        <v>0</v>
      </c>
    </row>
    <row r="5917" spans="1:12" x14ac:dyDescent="0.25">
      <c r="A5917" t="str">
        <f>US_Accidents_Dec20_updated[[#This Row],[ID]]</f>
        <v>A-4233942</v>
      </c>
      <c r="B5917">
        <f>US_Accidents_Dec20_updated[[#This Row],[Start_Lat]]</f>
        <v>39.838478000000002</v>
      </c>
      <c r="C5917">
        <f>US_Accidents_Dec20_updated[[#This Row],[Start_Lng]]</f>
        <v>-104.98352</v>
      </c>
      <c r="D5917">
        <f>US_Accidents_Dec20_updated[[#This Row],[Severity]]-1</f>
        <v>2</v>
      </c>
      <c r="E5917">
        <f>HOUR(US_Accidents_Dec20_updated[[#This Row],[Start_Time]])</f>
        <v>18</v>
      </c>
      <c r="F5917">
        <f>DAY(US_Accidents_Dec20_updated[[#This Row],[Start_Time]])</f>
        <v>12</v>
      </c>
      <c r="G5917">
        <f>MONTH(US_Accidents_Dec20_updated[[#This Row],[Start_Time]])</f>
        <v>8</v>
      </c>
      <c r="H5917" t="str">
        <f>US_Accidents_Dec20_updated[[#This Row],[Description]]</f>
        <v>At 84th Ave/Exit 219 - Accident.</v>
      </c>
      <c r="I5917" t="s">
        <v>50</v>
      </c>
      <c r="J5917">
        <f>IF(US_Accidents_Dec20_updated[[#This Row],[Visibility(mi)]]&gt;30, 30, MROUND(US_Accidents_Dec20_updated[[#This Row],[Visibility(mi)]],5))</f>
        <v>30</v>
      </c>
      <c r="K5917">
        <f>MROUND(US_Accidents_Dec20_updated[[#This Row],[Wind_Speed(mph)]],5)</f>
        <v>5</v>
      </c>
      <c r="L5917">
        <f>IF(US_Accidents_Dec20_updated[[#This Row],[Precipitation(in)]]&gt;0.1, 0.1, US_Accidents_Dec20_updated[[#This Row],[Precipitation(in)]])</f>
        <v>0</v>
      </c>
    </row>
    <row r="5918" spans="1:12" x14ac:dyDescent="0.25">
      <c r="A5918" t="str">
        <f>US_Accidents_Dec20_updated[[#This Row],[ID]]</f>
        <v>A-4233944</v>
      </c>
      <c r="B5918">
        <f>US_Accidents_Dec20_updated[[#This Row],[Start_Lat]]</f>
        <v>39.835335000000001</v>
      </c>
      <c r="C5918">
        <f>US_Accidents_Dec20_updated[[#This Row],[Start_Lng]]</f>
        <v>-104.983341</v>
      </c>
      <c r="D5918">
        <f>US_Accidents_Dec20_updated[[#This Row],[Severity]]-1</f>
        <v>2</v>
      </c>
      <c r="E5918">
        <f>HOUR(US_Accidents_Dec20_updated[[#This Row],[Start_Time]])</f>
        <v>16</v>
      </c>
      <c r="F5918">
        <f>DAY(US_Accidents_Dec20_updated[[#This Row],[Start_Time]])</f>
        <v>12</v>
      </c>
      <c r="G5918">
        <f>MONTH(US_Accidents_Dec20_updated[[#This Row],[Start_Time]])</f>
        <v>8</v>
      </c>
      <c r="H5918" t="str">
        <f>US_Accidents_Dec20_updated[[#This Row],[Description]]</f>
        <v>Between I-76/Exit 216 and 84th Ave/Exit 219 - Accident. Left lane blocked.</v>
      </c>
      <c r="I5918" t="s">
        <v>50</v>
      </c>
      <c r="J5918">
        <f>IF(US_Accidents_Dec20_updated[[#This Row],[Visibility(mi)]]&gt;30, 30, MROUND(US_Accidents_Dec20_updated[[#This Row],[Visibility(mi)]],5))</f>
        <v>30</v>
      </c>
      <c r="K5918">
        <f>MROUND(US_Accidents_Dec20_updated[[#This Row],[Wind_Speed(mph)]],5)</f>
        <v>10</v>
      </c>
      <c r="L5918">
        <f>IF(US_Accidents_Dec20_updated[[#This Row],[Precipitation(in)]]&gt;0.1, 0.1, US_Accidents_Dec20_updated[[#This Row],[Precipitation(in)]])</f>
        <v>0</v>
      </c>
    </row>
    <row r="5919" spans="1:12" x14ac:dyDescent="0.25">
      <c r="A5919" t="str">
        <f>US_Accidents_Dec20_updated[[#This Row],[ID]]</f>
        <v>A-4233947</v>
      </c>
      <c r="B5919">
        <f>US_Accidents_Dec20_updated[[#This Row],[Start_Lat]]</f>
        <v>39.881607000000002</v>
      </c>
      <c r="C5919">
        <f>US_Accidents_Dec20_updated[[#This Row],[Start_Lng]]</f>
        <v>-104.877341</v>
      </c>
      <c r="D5919">
        <f>US_Accidents_Dec20_updated[[#This Row],[Severity]]-1</f>
        <v>2</v>
      </c>
      <c r="E5919">
        <f>HOUR(US_Accidents_Dec20_updated[[#This Row],[Start_Time]])</f>
        <v>17</v>
      </c>
      <c r="F5919">
        <f>DAY(US_Accidents_Dec20_updated[[#This Row],[Start_Time]])</f>
        <v>12</v>
      </c>
      <c r="G5919">
        <f>MONTH(US_Accidents_Dec20_updated[[#This Row],[Start_Time]])</f>
        <v>8</v>
      </c>
      <c r="H5919" t="str">
        <f>US_Accidents_Dec20_updated[[#This Row],[Description]]</f>
        <v>At US-85/Exit 12 - Accident.</v>
      </c>
      <c r="I5919" t="s">
        <v>50</v>
      </c>
      <c r="J5919">
        <f>IF(US_Accidents_Dec20_updated[[#This Row],[Visibility(mi)]]&gt;30, 30, MROUND(US_Accidents_Dec20_updated[[#This Row],[Visibility(mi)]],5))</f>
        <v>10</v>
      </c>
      <c r="K5919">
        <f>MROUND(US_Accidents_Dec20_updated[[#This Row],[Wind_Speed(mph)]],5)</f>
        <v>10</v>
      </c>
      <c r="L5919">
        <f>IF(US_Accidents_Dec20_updated[[#This Row],[Precipitation(in)]]&gt;0.1, 0.1, US_Accidents_Dec20_updated[[#This Row],[Precipitation(in)]])</f>
        <v>0</v>
      </c>
    </row>
    <row r="5920" spans="1:12" x14ac:dyDescent="0.25">
      <c r="A5920" t="str">
        <f>US_Accidents_Dec20_updated[[#This Row],[ID]]</f>
        <v>A-4233951</v>
      </c>
      <c r="B5920">
        <f>US_Accidents_Dec20_updated[[#This Row],[Start_Lat]]</f>
        <v>39.809629999999999</v>
      </c>
      <c r="C5920">
        <f>US_Accidents_Dec20_updated[[#This Row],[Start_Lng]]</f>
        <v>-104.98308</v>
      </c>
      <c r="D5920">
        <f>US_Accidents_Dec20_updated[[#This Row],[Severity]]-1</f>
        <v>2</v>
      </c>
      <c r="E5920">
        <f>HOUR(US_Accidents_Dec20_updated[[#This Row],[Start_Time]])</f>
        <v>16</v>
      </c>
      <c r="F5920">
        <f>DAY(US_Accidents_Dec20_updated[[#This Row],[Start_Time]])</f>
        <v>12</v>
      </c>
      <c r="G5920">
        <f>MONTH(US_Accidents_Dec20_updated[[#This Row],[Start_Time]])</f>
        <v>8</v>
      </c>
      <c r="H5920" t="str">
        <f>US_Accidents_Dec20_updated[[#This Row],[Description]]</f>
        <v>At I-76/Exit 216 - Accident.</v>
      </c>
      <c r="I5920" t="s">
        <v>50</v>
      </c>
      <c r="J5920">
        <f>IF(US_Accidents_Dec20_updated[[#This Row],[Visibility(mi)]]&gt;30, 30, MROUND(US_Accidents_Dec20_updated[[#This Row],[Visibility(mi)]],5))</f>
        <v>30</v>
      </c>
      <c r="K5920">
        <f>MROUND(US_Accidents_Dec20_updated[[#This Row],[Wind_Speed(mph)]],5)</f>
        <v>10</v>
      </c>
      <c r="L5920">
        <f>IF(US_Accidents_Dec20_updated[[#This Row],[Precipitation(in)]]&gt;0.1, 0.1, US_Accidents_Dec20_updated[[#This Row],[Precipitation(in)]])</f>
        <v>0</v>
      </c>
    </row>
    <row r="5921" spans="1:12" x14ac:dyDescent="0.25">
      <c r="A5921" t="str">
        <f>US_Accidents_Dec20_updated[[#This Row],[ID]]</f>
        <v>A-4233952</v>
      </c>
      <c r="B5921">
        <f>US_Accidents_Dec20_updated[[#This Row],[Start_Lat]]</f>
        <v>39.957689999999999</v>
      </c>
      <c r="C5921">
        <f>US_Accidents_Dec20_updated[[#This Row],[Start_Lng]]</f>
        <v>-104.98814</v>
      </c>
      <c r="D5921">
        <f>US_Accidents_Dec20_updated[[#This Row],[Severity]]-1</f>
        <v>2</v>
      </c>
      <c r="E5921">
        <f>HOUR(US_Accidents_Dec20_updated[[#This Row],[Start_Time]])</f>
        <v>17</v>
      </c>
      <c r="F5921">
        <f>DAY(US_Accidents_Dec20_updated[[#This Row],[Start_Time]])</f>
        <v>12</v>
      </c>
      <c r="G5921">
        <f>MONTH(US_Accidents_Dec20_updated[[#This Row],[Start_Time]])</f>
        <v>8</v>
      </c>
      <c r="H5921" t="str">
        <f>US_Accidents_Dec20_updated[[#This Row],[Description]]</f>
        <v>At E 144th Ave/Exit 226 - Accident.</v>
      </c>
      <c r="I5921" t="s">
        <v>50</v>
      </c>
      <c r="J5921">
        <f>IF(US_Accidents_Dec20_updated[[#This Row],[Visibility(mi)]]&gt;30, 30, MROUND(US_Accidents_Dec20_updated[[#This Row],[Visibility(mi)]],5))</f>
        <v>10</v>
      </c>
      <c r="K5921">
        <f>MROUND(US_Accidents_Dec20_updated[[#This Row],[Wind_Speed(mph)]],5)</f>
        <v>5</v>
      </c>
      <c r="L5921">
        <f>IF(US_Accidents_Dec20_updated[[#This Row],[Precipitation(in)]]&gt;0.1, 0.1, US_Accidents_Dec20_updated[[#This Row],[Precipitation(in)]])</f>
        <v>0</v>
      </c>
    </row>
    <row r="5922" spans="1:12" x14ac:dyDescent="0.25">
      <c r="A5922" t="str">
        <f>US_Accidents_Dec20_updated[[#This Row],[ID]]</f>
        <v>A-4233957</v>
      </c>
      <c r="B5922">
        <f>US_Accidents_Dec20_updated[[#This Row],[Start_Lat]]</f>
        <v>39.755110000000002</v>
      </c>
      <c r="C5922">
        <f>US_Accidents_Dec20_updated[[#This Row],[Start_Lng]]</f>
        <v>-104.82777</v>
      </c>
      <c r="D5922">
        <f>US_Accidents_Dec20_updated[[#This Row],[Severity]]-1</f>
        <v>2</v>
      </c>
      <c r="E5922">
        <f>HOUR(US_Accidents_Dec20_updated[[#This Row],[Start_Time]])</f>
        <v>20</v>
      </c>
      <c r="F5922">
        <f>DAY(US_Accidents_Dec20_updated[[#This Row],[Start_Time]])</f>
        <v>12</v>
      </c>
      <c r="G5922">
        <f>MONTH(US_Accidents_Dec20_updated[[#This Row],[Start_Time]])</f>
        <v>8</v>
      </c>
      <c r="H5922" t="str">
        <f>US_Accidents_Dec20_updated[[#This Row],[Description]]</f>
        <v>At US-40/US-287/Colfax Ave/Exit 10 - Accident.</v>
      </c>
      <c r="I5922" t="s">
        <v>50</v>
      </c>
      <c r="J5922">
        <f>IF(US_Accidents_Dec20_updated[[#This Row],[Visibility(mi)]]&gt;30, 30, MROUND(US_Accidents_Dec20_updated[[#This Row],[Visibility(mi)]],5))</f>
        <v>10</v>
      </c>
      <c r="K5922">
        <f>MROUND(US_Accidents_Dec20_updated[[#This Row],[Wind_Speed(mph)]],5)</f>
        <v>10</v>
      </c>
      <c r="L5922">
        <f>IF(US_Accidents_Dec20_updated[[#This Row],[Precipitation(in)]]&gt;0.1, 0.1, US_Accidents_Dec20_updated[[#This Row],[Precipitation(in)]])</f>
        <v>0</v>
      </c>
    </row>
    <row r="5923" spans="1:12" x14ac:dyDescent="0.25">
      <c r="A5923" t="str">
        <f>US_Accidents_Dec20_updated[[#This Row],[ID]]</f>
        <v>A-4233958</v>
      </c>
      <c r="B5923">
        <f>US_Accidents_Dec20_updated[[#This Row],[Start_Lat]]</f>
        <v>39.654260000000001</v>
      </c>
      <c r="C5923">
        <f>US_Accidents_Dec20_updated[[#This Row],[Start_Lng]]</f>
        <v>-105.19652000000001</v>
      </c>
      <c r="D5923">
        <f>US_Accidents_Dec20_updated[[#This Row],[Severity]]-1</f>
        <v>2</v>
      </c>
      <c r="E5923">
        <f>HOUR(US_Accidents_Dec20_updated[[#This Row],[Start_Time]])</f>
        <v>19</v>
      </c>
      <c r="F5923">
        <f>DAY(US_Accidents_Dec20_updated[[#This Row],[Start_Time]])</f>
        <v>12</v>
      </c>
      <c r="G5923">
        <f>MONTH(US_Accidents_Dec20_updated[[#This Row],[Start_Time]])</f>
        <v>8</v>
      </c>
      <c r="H5923" t="str">
        <f>US_Accidents_Dec20_updated[[#This Row],[Description]]</f>
        <v>At CR-120/Meyers Gulch Rd - Accident.</v>
      </c>
      <c r="I5923" t="s">
        <v>50</v>
      </c>
      <c r="J5923">
        <f>IF(US_Accidents_Dec20_updated[[#This Row],[Visibility(mi)]]&gt;30, 30, MROUND(US_Accidents_Dec20_updated[[#This Row],[Visibility(mi)]],5))</f>
        <v>30</v>
      </c>
      <c r="K5923">
        <f>MROUND(US_Accidents_Dec20_updated[[#This Row],[Wind_Speed(mph)]],5)</f>
        <v>10</v>
      </c>
      <c r="L5923">
        <f>IF(US_Accidents_Dec20_updated[[#This Row],[Precipitation(in)]]&gt;0.1, 0.1, US_Accidents_Dec20_updated[[#This Row],[Precipitation(in)]])</f>
        <v>0</v>
      </c>
    </row>
    <row r="5924" spans="1:12" x14ac:dyDescent="0.25">
      <c r="A5924" t="str">
        <f>US_Accidents_Dec20_updated[[#This Row],[ID]]</f>
        <v>A-4233959</v>
      </c>
      <c r="B5924">
        <f>US_Accidents_Dec20_updated[[#This Row],[Start_Lat]]</f>
        <v>39.657549000000003</v>
      </c>
      <c r="C5924">
        <f>US_Accidents_Dec20_updated[[#This Row],[Start_Lng]]</f>
        <v>-105.224183</v>
      </c>
      <c r="D5924">
        <f>US_Accidents_Dec20_updated[[#This Row],[Severity]]-1</f>
        <v>2</v>
      </c>
      <c r="E5924">
        <f>HOUR(US_Accidents_Dec20_updated[[#This Row],[Start_Time]])</f>
        <v>18</v>
      </c>
      <c r="F5924">
        <f>DAY(US_Accidents_Dec20_updated[[#This Row],[Start_Time]])</f>
        <v>12</v>
      </c>
      <c r="G5924">
        <f>MONTH(US_Accidents_Dec20_updated[[#This Row],[Start_Time]])</f>
        <v>8</v>
      </c>
      <c r="H5924" t="str">
        <f>US_Accidents_Dec20_updated[[#This Row],[Description]]</f>
        <v>At CO-8/Bear Creek Ave/Maple St - Accident.</v>
      </c>
      <c r="I5924" t="s">
        <v>50</v>
      </c>
      <c r="J5924">
        <f>IF(US_Accidents_Dec20_updated[[#This Row],[Visibility(mi)]]&gt;30, 30, MROUND(US_Accidents_Dec20_updated[[#This Row],[Visibility(mi)]],5))</f>
        <v>30</v>
      </c>
      <c r="K5924">
        <f>MROUND(US_Accidents_Dec20_updated[[#This Row],[Wind_Speed(mph)]],5)</f>
        <v>5</v>
      </c>
      <c r="L5924">
        <f>IF(US_Accidents_Dec20_updated[[#This Row],[Precipitation(in)]]&gt;0.1, 0.1, US_Accidents_Dec20_updated[[#This Row],[Precipitation(in)]])</f>
        <v>0</v>
      </c>
    </row>
    <row r="5925" spans="1:12" x14ac:dyDescent="0.25">
      <c r="A5925" t="str">
        <f>US_Accidents_Dec20_updated[[#This Row],[ID]]</f>
        <v>A-4233960</v>
      </c>
      <c r="B5925">
        <f>US_Accidents_Dec20_updated[[#This Row],[Start_Lat]]</f>
        <v>39.658155999999998</v>
      </c>
      <c r="C5925">
        <f>US_Accidents_Dec20_updated[[#This Row],[Start_Lng]]</f>
        <v>-105.227518</v>
      </c>
      <c r="D5925">
        <f>US_Accidents_Dec20_updated[[#This Row],[Severity]]-1</f>
        <v>2</v>
      </c>
      <c r="E5925">
        <f>HOUR(US_Accidents_Dec20_updated[[#This Row],[Start_Time]])</f>
        <v>19</v>
      </c>
      <c r="F5925">
        <f>DAY(US_Accidents_Dec20_updated[[#This Row],[Start_Time]])</f>
        <v>12</v>
      </c>
      <c r="G5925">
        <f>MONTH(US_Accidents_Dec20_updated[[#This Row],[Start_Time]])</f>
        <v>8</v>
      </c>
      <c r="H5925" t="str">
        <f>US_Accidents_Dec20_updated[[#This Row],[Description]]</f>
        <v>At CO-8/Bear Creek Ave/Maple St - Accident.</v>
      </c>
      <c r="I5925" t="s">
        <v>50</v>
      </c>
      <c r="J5925">
        <f>IF(US_Accidents_Dec20_updated[[#This Row],[Visibility(mi)]]&gt;30, 30, MROUND(US_Accidents_Dec20_updated[[#This Row],[Visibility(mi)]],5))</f>
        <v>30</v>
      </c>
      <c r="K5925">
        <f>MROUND(US_Accidents_Dec20_updated[[#This Row],[Wind_Speed(mph)]],5)</f>
        <v>10</v>
      </c>
      <c r="L5925">
        <f>IF(US_Accidents_Dec20_updated[[#This Row],[Precipitation(in)]]&gt;0.1, 0.1, US_Accidents_Dec20_updated[[#This Row],[Precipitation(in)]])</f>
        <v>0</v>
      </c>
    </row>
    <row r="5926" spans="1:12" x14ac:dyDescent="0.25">
      <c r="A5926" t="str">
        <f>US_Accidents_Dec20_updated[[#This Row],[ID]]</f>
        <v>A-4233963</v>
      </c>
      <c r="B5926">
        <f>US_Accidents_Dec20_updated[[#This Row],[Start_Lat]]</f>
        <v>39.658155999999998</v>
      </c>
      <c r="C5926">
        <f>US_Accidents_Dec20_updated[[#This Row],[Start_Lng]]</f>
        <v>-105.227518</v>
      </c>
      <c r="D5926">
        <f>US_Accidents_Dec20_updated[[#This Row],[Severity]]-1</f>
        <v>2</v>
      </c>
      <c r="E5926">
        <f>HOUR(US_Accidents_Dec20_updated[[#This Row],[Start_Time]])</f>
        <v>19</v>
      </c>
      <c r="F5926">
        <f>DAY(US_Accidents_Dec20_updated[[#This Row],[Start_Time]])</f>
        <v>12</v>
      </c>
      <c r="G5926">
        <f>MONTH(US_Accidents_Dec20_updated[[#This Row],[Start_Time]])</f>
        <v>8</v>
      </c>
      <c r="H5926" t="str">
        <f>US_Accidents_Dec20_updated[[#This Row],[Description]]</f>
        <v>At CO-8/Bear Creek Ave/Maple St - Accident.</v>
      </c>
      <c r="I5926" t="s">
        <v>50</v>
      </c>
      <c r="J5926">
        <f>IF(US_Accidents_Dec20_updated[[#This Row],[Visibility(mi)]]&gt;30, 30, MROUND(US_Accidents_Dec20_updated[[#This Row],[Visibility(mi)]],5))</f>
        <v>30</v>
      </c>
      <c r="K5926">
        <f>MROUND(US_Accidents_Dec20_updated[[#This Row],[Wind_Speed(mph)]],5)</f>
        <v>10</v>
      </c>
      <c r="L5926">
        <f>IF(US_Accidents_Dec20_updated[[#This Row],[Precipitation(in)]]&gt;0.1, 0.1, US_Accidents_Dec20_updated[[#This Row],[Precipitation(in)]])</f>
        <v>0</v>
      </c>
    </row>
    <row r="5927" spans="1:12" x14ac:dyDescent="0.25">
      <c r="A5927" t="str">
        <f>US_Accidents_Dec20_updated[[#This Row],[ID]]</f>
        <v>A-4234432</v>
      </c>
      <c r="B5927">
        <f>US_Accidents_Dec20_updated[[#This Row],[Start_Lat]]</f>
        <v>39.882769000000003</v>
      </c>
      <c r="C5927">
        <f>US_Accidents_Dec20_updated[[#This Row],[Start_Lng]]</f>
        <v>-104.98746</v>
      </c>
      <c r="D5927">
        <f>US_Accidents_Dec20_updated[[#This Row],[Severity]]-1</f>
        <v>2</v>
      </c>
      <c r="E5927">
        <f>HOUR(US_Accidents_Dec20_updated[[#This Row],[Start_Time]])</f>
        <v>7</v>
      </c>
      <c r="F5927">
        <f>DAY(US_Accidents_Dec20_updated[[#This Row],[Start_Time]])</f>
        <v>13</v>
      </c>
      <c r="G5927">
        <f>MONTH(US_Accidents_Dec20_updated[[#This Row],[Start_Time]])</f>
        <v>8</v>
      </c>
      <c r="H5927" t="str">
        <f>US_Accidents_Dec20_updated[[#This Row],[Description]]</f>
        <v>At 104th Ave/Exit 221 - Accident.</v>
      </c>
      <c r="I5927" t="s">
        <v>50</v>
      </c>
      <c r="J5927">
        <f>IF(US_Accidents_Dec20_updated[[#This Row],[Visibility(mi)]]&gt;30, 30, MROUND(US_Accidents_Dec20_updated[[#This Row],[Visibility(mi)]],5))</f>
        <v>10</v>
      </c>
      <c r="K5927">
        <f>MROUND(US_Accidents_Dec20_updated[[#This Row],[Wind_Speed(mph)]],5)</f>
        <v>0</v>
      </c>
      <c r="L5927">
        <f>IF(US_Accidents_Dec20_updated[[#This Row],[Precipitation(in)]]&gt;0.1, 0.1, US_Accidents_Dec20_updated[[#This Row],[Precipitation(in)]])</f>
        <v>0</v>
      </c>
    </row>
    <row r="5928" spans="1:12" x14ac:dyDescent="0.25">
      <c r="A5928" t="str">
        <f>US_Accidents_Dec20_updated[[#This Row],[ID]]</f>
        <v>A-4234441</v>
      </c>
      <c r="B5928">
        <f>US_Accidents_Dec20_updated[[#This Row],[Start_Lat]]</f>
        <v>39.755110000000002</v>
      </c>
      <c r="C5928">
        <f>US_Accidents_Dec20_updated[[#This Row],[Start_Lng]]</f>
        <v>-104.82777</v>
      </c>
      <c r="D5928">
        <f>US_Accidents_Dec20_updated[[#This Row],[Severity]]-1</f>
        <v>2</v>
      </c>
      <c r="E5928">
        <f>HOUR(US_Accidents_Dec20_updated[[#This Row],[Start_Time]])</f>
        <v>9</v>
      </c>
      <c r="F5928">
        <f>DAY(US_Accidents_Dec20_updated[[#This Row],[Start_Time]])</f>
        <v>13</v>
      </c>
      <c r="G5928">
        <f>MONTH(US_Accidents_Dec20_updated[[#This Row],[Start_Time]])</f>
        <v>8</v>
      </c>
      <c r="H5928" t="str">
        <f>US_Accidents_Dec20_updated[[#This Row],[Description]]</f>
        <v>At US-40/US-287/Colfax Ave/Exit 10 - Accident.</v>
      </c>
      <c r="I5928" t="s">
        <v>50</v>
      </c>
      <c r="J5928">
        <f>IF(US_Accidents_Dec20_updated[[#This Row],[Visibility(mi)]]&gt;30, 30, MROUND(US_Accidents_Dec20_updated[[#This Row],[Visibility(mi)]],5))</f>
        <v>10</v>
      </c>
      <c r="K5928">
        <f>MROUND(US_Accidents_Dec20_updated[[#This Row],[Wind_Speed(mph)]],5)</f>
        <v>5</v>
      </c>
      <c r="L5928">
        <f>IF(US_Accidents_Dec20_updated[[#This Row],[Precipitation(in)]]&gt;0.1, 0.1, US_Accidents_Dec20_updated[[#This Row],[Precipitation(in)]])</f>
        <v>0</v>
      </c>
    </row>
    <row r="5929" spans="1:12" x14ac:dyDescent="0.25">
      <c r="A5929" t="str">
        <f>US_Accidents_Dec20_updated[[#This Row],[ID]]</f>
        <v>A-4234442</v>
      </c>
      <c r="B5929">
        <f>US_Accidents_Dec20_updated[[#This Row],[Start_Lat]]</f>
        <v>39.415996</v>
      </c>
      <c r="C5929">
        <f>US_Accidents_Dec20_updated[[#This Row],[Start_Lng]]</f>
        <v>-107.21323599999999</v>
      </c>
      <c r="D5929">
        <f>US_Accidents_Dec20_updated[[#This Row],[Severity]]-1</f>
        <v>2</v>
      </c>
      <c r="E5929">
        <f>HOUR(US_Accidents_Dec20_updated[[#This Row],[Start_Time]])</f>
        <v>10</v>
      </c>
      <c r="F5929">
        <f>DAY(US_Accidents_Dec20_updated[[#This Row],[Start_Time]])</f>
        <v>13</v>
      </c>
      <c r="G5929">
        <f>MONTH(US_Accidents_Dec20_updated[[#This Row],[Start_Time]])</f>
        <v>8</v>
      </c>
      <c r="H5929" t="str">
        <f>US_Accidents_Dec20_updated[[#This Row],[Description]]</f>
        <v>At CO-133 - Accident.</v>
      </c>
      <c r="I5929" t="s">
        <v>50</v>
      </c>
      <c r="J5929">
        <f>IF(US_Accidents_Dec20_updated[[#This Row],[Visibility(mi)]]&gt;30, 30, MROUND(US_Accidents_Dec20_updated[[#This Row],[Visibility(mi)]],5))</f>
        <v>10</v>
      </c>
      <c r="K5929">
        <f>MROUND(US_Accidents_Dec20_updated[[#This Row],[Wind_Speed(mph)]],5)</f>
        <v>5</v>
      </c>
      <c r="L5929">
        <f>IF(US_Accidents_Dec20_updated[[#This Row],[Precipitation(in)]]&gt;0.1, 0.1, US_Accidents_Dec20_updated[[#This Row],[Precipitation(in)]])</f>
        <v>0</v>
      </c>
    </row>
    <row r="5930" spans="1:12" x14ac:dyDescent="0.25">
      <c r="A5930" t="str">
        <f>US_Accidents_Dec20_updated[[#This Row],[ID]]</f>
        <v>A-4234443</v>
      </c>
      <c r="B5930">
        <f>US_Accidents_Dec20_updated[[#This Row],[Start_Lat]]</f>
        <v>39.415120999999999</v>
      </c>
      <c r="C5930">
        <f>US_Accidents_Dec20_updated[[#This Row],[Start_Lng]]</f>
        <v>-107.216572</v>
      </c>
      <c r="D5930">
        <f>US_Accidents_Dec20_updated[[#This Row],[Severity]]-1</f>
        <v>2</v>
      </c>
      <c r="E5930">
        <f>HOUR(US_Accidents_Dec20_updated[[#This Row],[Start_Time]])</f>
        <v>10</v>
      </c>
      <c r="F5930">
        <f>DAY(US_Accidents_Dec20_updated[[#This Row],[Start_Time]])</f>
        <v>13</v>
      </c>
      <c r="G5930">
        <f>MONTH(US_Accidents_Dec20_updated[[#This Row],[Start_Time]])</f>
        <v>8</v>
      </c>
      <c r="H5930" t="str">
        <f>US_Accidents_Dec20_updated[[#This Row],[Description]]</f>
        <v>At Old CO-82/Two Rivers Rd/Willits Ln - Accident.</v>
      </c>
      <c r="I5930" t="s">
        <v>50</v>
      </c>
      <c r="J5930">
        <f>IF(US_Accidents_Dec20_updated[[#This Row],[Visibility(mi)]]&gt;30, 30, MROUND(US_Accidents_Dec20_updated[[#This Row],[Visibility(mi)]],5))</f>
        <v>10</v>
      </c>
      <c r="K5930">
        <f>MROUND(US_Accidents_Dec20_updated[[#This Row],[Wind_Speed(mph)]],5)</f>
        <v>5</v>
      </c>
      <c r="L5930">
        <f>IF(US_Accidents_Dec20_updated[[#This Row],[Precipitation(in)]]&gt;0.1, 0.1, US_Accidents_Dec20_updated[[#This Row],[Precipitation(in)]])</f>
        <v>0</v>
      </c>
    </row>
    <row r="5931" spans="1:12" x14ac:dyDescent="0.25">
      <c r="A5931" t="str">
        <f>US_Accidents_Dec20_updated[[#This Row],[ID]]</f>
        <v>A-4234444</v>
      </c>
      <c r="B5931">
        <f>US_Accidents_Dec20_updated[[#This Row],[Start_Lat]]</f>
        <v>37.29571</v>
      </c>
      <c r="C5931">
        <f>US_Accidents_Dec20_updated[[#This Row],[Start_Lng]]</f>
        <v>-104.5296</v>
      </c>
      <c r="D5931">
        <f>US_Accidents_Dec20_updated[[#This Row],[Severity]]-1</f>
        <v>2</v>
      </c>
      <c r="E5931">
        <f>HOUR(US_Accidents_Dec20_updated[[#This Row],[Start_Time]])</f>
        <v>15</v>
      </c>
      <c r="F5931">
        <f>DAY(US_Accidents_Dec20_updated[[#This Row],[Start_Time]])</f>
        <v>13</v>
      </c>
      <c r="G5931">
        <f>MONTH(US_Accidents_Dec20_updated[[#This Row],[Start_Time]])</f>
        <v>8</v>
      </c>
      <c r="H5931" t="str">
        <f>US_Accidents_Dec20_updated[[#This Row],[Description]]</f>
        <v>At Hoehne Rd/Exit 23 - Accident.</v>
      </c>
      <c r="I5931" t="s">
        <v>50</v>
      </c>
      <c r="J5931">
        <f>IF(US_Accidents_Dec20_updated[[#This Row],[Visibility(mi)]]&gt;30, 30, MROUND(US_Accidents_Dec20_updated[[#This Row],[Visibility(mi)]],5))</f>
        <v>10</v>
      </c>
      <c r="K5931">
        <f>MROUND(US_Accidents_Dec20_updated[[#This Row],[Wind_Speed(mph)]],5)</f>
        <v>5</v>
      </c>
      <c r="L5931">
        <f>IF(US_Accidents_Dec20_updated[[#This Row],[Precipitation(in)]]&gt;0.1, 0.1, US_Accidents_Dec20_updated[[#This Row],[Precipitation(in)]])</f>
        <v>0</v>
      </c>
    </row>
    <row r="5932" spans="1:12" x14ac:dyDescent="0.25">
      <c r="A5932" t="str">
        <f>US_Accidents_Dec20_updated[[#This Row],[ID]]</f>
        <v>A-4234447</v>
      </c>
      <c r="B5932">
        <f>US_Accidents_Dec20_updated[[#This Row],[Start_Lat]]</f>
        <v>39.415120999999999</v>
      </c>
      <c r="C5932">
        <f>US_Accidents_Dec20_updated[[#This Row],[Start_Lng]]</f>
        <v>-107.216572</v>
      </c>
      <c r="D5932">
        <f>US_Accidents_Dec20_updated[[#This Row],[Severity]]-1</f>
        <v>2</v>
      </c>
      <c r="E5932">
        <f>HOUR(US_Accidents_Dec20_updated[[#This Row],[Start_Time]])</f>
        <v>10</v>
      </c>
      <c r="F5932">
        <f>DAY(US_Accidents_Dec20_updated[[#This Row],[Start_Time]])</f>
        <v>13</v>
      </c>
      <c r="G5932">
        <f>MONTH(US_Accidents_Dec20_updated[[#This Row],[Start_Time]])</f>
        <v>8</v>
      </c>
      <c r="H5932" t="str">
        <f>US_Accidents_Dec20_updated[[#This Row],[Description]]</f>
        <v>At Old CO-82/Two Rivers Rd/Willits Ln - Accident.</v>
      </c>
      <c r="I5932" t="s">
        <v>50</v>
      </c>
      <c r="J5932">
        <f>IF(US_Accidents_Dec20_updated[[#This Row],[Visibility(mi)]]&gt;30, 30, MROUND(US_Accidents_Dec20_updated[[#This Row],[Visibility(mi)]],5))</f>
        <v>10</v>
      </c>
      <c r="K5932">
        <f>MROUND(US_Accidents_Dec20_updated[[#This Row],[Wind_Speed(mph)]],5)</f>
        <v>5</v>
      </c>
      <c r="L5932">
        <f>IF(US_Accidents_Dec20_updated[[#This Row],[Precipitation(in)]]&gt;0.1, 0.1, US_Accidents_Dec20_updated[[#This Row],[Precipitation(in)]])</f>
        <v>0</v>
      </c>
    </row>
    <row r="5933" spans="1:12" x14ac:dyDescent="0.25">
      <c r="A5933" t="str">
        <f>US_Accidents_Dec20_updated[[#This Row],[ID]]</f>
        <v>A-4234452</v>
      </c>
      <c r="B5933">
        <f>US_Accidents_Dec20_updated[[#This Row],[Start_Lat]]</f>
        <v>39.339835999999998</v>
      </c>
      <c r="C5933">
        <f>US_Accidents_Dec20_updated[[#This Row],[Start_Lng]]</f>
        <v>-104.87577400000001</v>
      </c>
      <c r="D5933">
        <f>US_Accidents_Dec20_updated[[#This Row],[Severity]]-1</f>
        <v>2</v>
      </c>
      <c r="E5933">
        <f>HOUR(US_Accidents_Dec20_updated[[#This Row],[Start_Time]])</f>
        <v>13</v>
      </c>
      <c r="F5933">
        <f>DAY(US_Accidents_Dec20_updated[[#This Row],[Start_Time]])</f>
        <v>13</v>
      </c>
      <c r="G5933">
        <f>MONTH(US_Accidents_Dec20_updated[[#This Row],[Start_Time]])</f>
        <v>8</v>
      </c>
      <c r="H5933" t="str">
        <f>US_Accidents_Dec20_updated[[#This Row],[Description]]</f>
        <v>At Tomah Rd/Exit 174 - Accident.</v>
      </c>
      <c r="I5933" t="s">
        <v>50</v>
      </c>
      <c r="J5933">
        <f>IF(US_Accidents_Dec20_updated[[#This Row],[Visibility(mi)]]&gt;30, 30, MROUND(US_Accidents_Dec20_updated[[#This Row],[Visibility(mi)]],5))</f>
        <v>10</v>
      </c>
      <c r="K5933">
        <f>MROUND(US_Accidents_Dec20_updated[[#This Row],[Wind_Speed(mph)]],5)</f>
        <v>0</v>
      </c>
      <c r="L5933">
        <f>IF(US_Accidents_Dec20_updated[[#This Row],[Precipitation(in)]]&gt;0.1, 0.1, US_Accidents_Dec20_updated[[#This Row],[Precipitation(in)]])</f>
        <v>0</v>
      </c>
    </row>
    <row r="5934" spans="1:12" x14ac:dyDescent="0.25">
      <c r="A5934" t="str">
        <f>US_Accidents_Dec20_updated[[#This Row],[ID]]</f>
        <v>A-4234464</v>
      </c>
      <c r="B5934">
        <f>US_Accidents_Dec20_updated[[#This Row],[Start_Lat]]</f>
        <v>39.775010000000002</v>
      </c>
      <c r="C5934">
        <f>US_Accidents_Dec20_updated[[#This Row],[Start_Lng]]</f>
        <v>-104.856584</v>
      </c>
      <c r="D5934">
        <f>US_Accidents_Dec20_updated[[#This Row],[Severity]]-1</f>
        <v>2</v>
      </c>
      <c r="E5934">
        <f>HOUR(US_Accidents_Dec20_updated[[#This Row],[Start_Time]])</f>
        <v>16</v>
      </c>
      <c r="F5934">
        <f>DAY(US_Accidents_Dec20_updated[[#This Row],[Start_Time]])</f>
        <v>13</v>
      </c>
      <c r="G5934">
        <f>MONTH(US_Accidents_Dec20_updated[[#This Row],[Start_Time]])</f>
        <v>8</v>
      </c>
      <c r="H5934" t="str">
        <f>US_Accidents_Dec20_updated[[#This Row],[Description]]</f>
        <v>At Havana Street/Exit 280 - Accident.</v>
      </c>
      <c r="I5934" t="s">
        <v>50</v>
      </c>
      <c r="J5934">
        <f>IF(US_Accidents_Dec20_updated[[#This Row],[Visibility(mi)]]&gt;30, 30, MROUND(US_Accidents_Dec20_updated[[#This Row],[Visibility(mi)]],5))</f>
        <v>10</v>
      </c>
      <c r="K5934">
        <f>MROUND(US_Accidents_Dec20_updated[[#This Row],[Wind_Speed(mph)]],5)</f>
        <v>10</v>
      </c>
      <c r="L5934">
        <f>IF(US_Accidents_Dec20_updated[[#This Row],[Precipitation(in)]]&gt;0.1, 0.1, US_Accidents_Dec20_updated[[#This Row],[Precipitation(in)]])</f>
        <v>0</v>
      </c>
    </row>
    <row r="5935" spans="1:12" x14ac:dyDescent="0.25">
      <c r="A5935" t="str">
        <f>US_Accidents_Dec20_updated[[#This Row],[ID]]</f>
        <v>A-4234466</v>
      </c>
      <c r="B5935">
        <f>US_Accidents_Dec20_updated[[#This Row],[Start_Lat]]</f>
        <v>39.766060000000003</v>
      </c>
      <c r="C5935">
        <f>US_Accidents_Dec20_updated[[#This Row],[Start_Lng]]</f>
        <v>-104.8275</v>
      </c>
      <c r="D5935">
        <f>US_Accidents_Dec20_updated[[#This Row],[Severity]]-1</f>
        <v>3</v>
      </c>
      <c r="E5935">
        <f>HOUR(US_Accidents_Dec20_updated[[#This Row],[Start_Time]])</f>
        <v>16</v>
      </c>
      <c r="F5935">
        <f>DAY(US_Accidents_Dec20_updated[[#This Row],[Start_Time]])</f>
        <v>13</v>
      </c>
      <c r="G5935">
        <f>MONTH(US_Accidents_Dec20_updated[[#This Row],[Start_Time]])</f>
        <v>8</v>
      </c>
      <c r="H5935" t="str">
        <f>US_Accidents_Dec20_updated[[#This Row],[Description]]</f>
        <v>Ramp closed to I-70/US-36/Exit 12 - Road closed due to accident.</v>
      </c>
      <c r="I5935" t="s">
        <v>50</v>
      </c>
      <c r="J5935">
        <f>IF(US_Accidents_Dec20_updated[[#This Row],[Visibility(mi)]]&gt;30, 30, MROUND(US_Accidents_Dec20_updated[[#This Row],[Visibility(mi)]],5))</f>
        <v>10</v>
      </c>
      <c r="K5935">
        <f>MROUND(US_Accidents_Dec20_updated[[#This Row],[Wind_Speed(mph)]],5)</f>
        <v>10</v>
      </c>
      <c r="L5935">
        <f>IF(US_Accidents_Dec20_updated[[#This Row],[Precipitation(in)]]&gt;0.1, 0.1, US_Accidents_Dec20_updated[[#This Row],[Precipitation(in)]])</f>
        <v>0</v>
      </c>
    </row>
    <row r="5936" spans="1:12" x14ac:dyDescent="0.25">
      <c r="A5936" t="str">
        <f>US_Accidents_Dec20_updated[[#This Row],[ID]]</f>
        <v>A-4234468</v>
      </c>
      <c r="B5936">
        <f>US_Accidents_Dec20_updated[[#This Row],[Start_Lat]]</f>
        <v>39.747343000000001</v>
      </c>
      <c r="C5936">
        <f>US_Accidents_Dec20_updated[[#This Row],[Start_Lng]]</f>
        <v>-105.151087</v>
      </c>
      <c r="D5936">
        <f>US_Accidents_Dec20_updated[[#This Row],[Severity]]-1</f>
        <v>2</v>
      </c>
      <c r="E5936">
        <f>HOUR(US_Accidents_Dec20_updated[[#This Row],[Start_Time]])</f>
        <v>17</v>
      </c>
      <c r="F5936">
        <f>DAY(US_Accidents_Dec20_updated[[#This Row],[Start_Time]])</f>
        <v>13</v>
      </c>
      <c r="G5936">
        <f>MONTH(US_Accidents_Dec20_updated[[#This Row],[Start_Time]])</f>
        <v>8</v>
      </c>
      <c r="H5936" t="str">
        <f>US_Accidents_Dec20_updated[[#This Row],[Description]]</f>
        <v>At Denver West Blvd/Exit 263 - Accident.</v>
      </c>
      <c r="I5936" t="s">
        <v>50</v>
      </c>
      <c r="J5936">
        <f>IF(US_Accidents_Dec20_updated[[#This Row],[Visibility(mi)]]&gt;30, 30, MROUND(US_Accidents_Dec20_updated[[#This Row],[Visibility(mi)]],5))</f>
        <v>30</v>
      </c>
      <c r="K5936">
        <f>MROUND(US_Accidents_Dec20_updated[[#This Row],[Wind_Speed(mph)]],5)</f>
        <v>15</v>
      </c>
      <c r="L5936">
        <f>IF(US_Accidents_Dec20_updated[[#This Row],[Precipitation(in)]]&gt;0.1, 0.1, US_Accidents_Dec20_updated[[#This Row],[Precipitation(in)]])</f>
        <v>0</v>
      </c>
    </row>
    <row r="5937" spans="1:12" x14ac:dyDescent="0.25">
      <c r="A5937" t="str">
        <f>US_Accidents_Dec20_updated[[#This Row],[ID]]</f>
        <v>A-4234477</v>
      </c>
      <c r="B5937">
        <f>US_Accidents_Dec20_updated[[#This Row],[Start_Lat]]</f>
        <v>39.703389999999999</v>
      </c>
      <c r="C5937">
        <f>US_Accidents_Dec20_updated[[#This Row],[Start_Lng]]</f>
        <v>-105.33996999999999</v>
      </c>
      <c r="D5937">
        <f>US_Accidents_Dec20_updated[[#This Row],[Severity]]-1</f>
        <v>2</v>
      </c>
      <c r="E5937">
        <f>HOUR(US_Accidents_Dec20_updated[[#This Row],[Start_Time]])</f>
        <v>17</v>
      </c>
      <c r="F5937">
        <f>DAY(US_Accidents_Dec20_updated[[#This Row],[Start_Time]])</f>
        <v>13</v>
      </c>
      <c r="G5937">
        <f>MONTH(US_Accidents_Dec20_updated[[#This Row],[Start_Time]])</f>
        <v>8</v>
      </c>
      <c r="H5937" t="str">
        <f>US_Accidents_Dec20_updated[[#This Row],[Description]]</f>
        <v>Between US-40/Exit 251 and CR-65/Exit 248 - Accident. Two lanes blocked.</v>
      </c>
      <c r="I5937" t="s">
        <v>50</v>
      </c>
      <c r="J5937">
        <f>IF(US_Accidents_Dec20_updated[[#This Row],[Visibility(mi)]]&gt;30, 30, MROUND(US_Accidents_Dec20_updated[[#This Row],[Visibility(mi)]],5))</f>
        <v>10</v>
      </c>
      <c r="K5937">
        <f>MROUND(US_Accidents_Dec20_updated[[#This Row],[Wind_Speed(mph)]],5)</f>
        <v>15</v>
      </c>
      <c r="L5937">
        <f>IF(US_Accidents_Dec20_updated[[#This Row],[Precipitation(in)]]&gt;0.1, 0.1, US_Accidents_Dec20_updated[[#This Row],[Precipitation(in)]])</f>
        <v>0</v>
      </c>
    </row>
    <row r="5938" spans="1:12" x14ac:dyDescent="0.25">
      <c r="A5938" t="str">
        <f>US_Accidents_Dec20_updated[[#This Row],[ID]]</f>
        <v>A-4234478</v>
      </c>
      <c r="B5938">
        <f>US_Accidents_Dec20_updated[[#This Row],[Start_Lat]]</f>
        <v>39.284526</v>
      </c>
      <c r="C5938">
        <f>US_Accidents_Dec20_updated[[#This Row],[Start_Lng]]</f>
        <v>-104.896331</v>
      </c>
      <c r="D5938">
        <f>US_Accidents_Dec20_updated[[#This Row],[Severity]]-1</f>
        <v>2</v>
      </c>
      <c r="E5938">
        <f>HOUR(US_Accidents_Dec20_updated[[#This Row],[Start_Time]])</f>
        <v>17</v>
      </c>
      <c r="F5938">
        <f>DAY(US_Accidents_Dec20_updated[[#This Row],[Start_Time]])</f>
        <v>13</v>
      </c>
      <c r="G5938">
        <f>MONTH(US_Accidents_Dec20_updated[[#This Row],[Start_Time]])</f>
        <v>8</v>
      </c>
      <c r="H5938" t="str">
        <f>US_Accidents_Dec20_updated[[#This Row],[Description]]</f>
        <v>At Wilcox St/Plum Crk Pky/Exit 181 - Accident.</v>
      </c>
      <c r="I5938" t="s">
        <v>50</v>
      </c>
      <c r="J5938">
        <f>IF(US_Accidents_Dec20_updated[[#This Row],[Visibility(mi)]]&gt;30, 30, MROUND(US_Accidents_Dec20_updated[[#This Row],[Visibility(mi)]],5))</f>
        <v>10</v>
      </c>
      <c r="K5938">
        <f>MROUND(US_Accidents_Dec20_updated[[#This Row],[Wind_Speed(mph)]],5)</f>
        <v>5</v>
      </c>
      <c r="L5938">
        <f>IF(US_Accidents_Dec20_updated[[#This Row],[Precipitation(in)]]&gt;0.1, 0.1, US_Accidents_Dec20_updated[[#This Row],[Precipitation(in)]])</f>
        <v>0</v>
      </c>
    </row>
    <row r="5939" spans="1:12" x14ac:dyDescent="0.25">
      <c r="A5939" t="str">
        <f>US_Accidents_Dec20_updated[[#This Row],[ID]]</f>
        <v>A-4234479</v>
      </c>
      <c r="B5939">
        <f>US_Accidents_Dec20_updated[[#This Row],[Start_Lat]]</f>
        <v>39.705869999999997</v>
      </c>
      <c r="C5939">
        <f>US_Accidents_Dec20_updated[[#This Row],[Start_Lng]]</f>
        <v>-105.32435</v>
      </c>
      <c r="D5939">
        <f>US_Accidents_Dec20_updated[[#This Row],[Severity]]-1</f>
        <v>3</v>
      </c>
      <c r="E5939">
        <f>HOUR(US_Accidents_Dec20_updated[[#This Row],[Start_Time]])</f>
        <v>19</v>
      </c>
      <c r="F5939">
        <f>DAY(US_Accidents_Dec20_updated[[#This Row],[Start_Time]])</f>
        <v>13</v>
      </c>
      <c r="G5939">
        <f>MONTH(US_Accidents_Dec20_updated[[#This Row],[Start_Time]])</f>
        <v>8</v>
      </c>
      <c r="H5939" t="str">
        <f>US_Accidents_Dec20_updated[[#This Row],[Description]]</f>
        <v>Closed between Genesee Dr/Moss Rock Rd/Exit 253 and US-40/Exit 251 - Road closed due to accident. Road marking work.</v>
      </c>
      <c r="I5939" t="s">
        <v>50</v>
      </c>
      <c r="J5939">
        <f>IF(US_Accidents_Dec20_updated[[#This Row],[Visibility(mi)]]&gt;30, 30, MROUND(US_Accidents_Dec20_updated[[#This Row],[Visibility(mi)]],5))</f>
        <v>30</v>
      </c>
      <c r="K5939">
        <f>MROUND(US_Accidents_Dec20_updated[[#This Row],[Wind_Speed(mph)]],5)</f>
        <v>10</v>
      </c>
      <c r="L5939">
        <f>IF(US_Accidents_Dec20_updated[[#This Row],[Precipitation(in)]]&gt;0.1, 0.1, US_Accidents_Dec20_updated[[#This Row],[Precipitation(in)]])</f>
        <v>0</v>
      </c>
    </row>
    <row r="5940" spans="1:12" x14ac:dyDescent="0.25">
      <c r="A5940" t="str">
        <f>US_Accidents_Dec20_updated[[#This Row],[ID]]</f>
        <v>A-4234481</v>
      </c>
      <c r="B5940">
        <f>US_Accidents_Dec20_updated[[#This Row],[Start_Lat]]</f>
        <v>39.784700000000001</v>
      </c>
      <c r="C5940">
        <f>US_Accidents_Dec20_updated[[#This Row],[Start_Lng]]</f>
        <v>-105.08638000000001</v>
      </c>
      <c r="D5940">
        <f>US_Accidents_Dec20_updated[[#This Row],[Severity]]-1</f>
        <v>2</v>
      </c>
      <c r="E5940">
        <f>HOUR(US_Accidents_Dec20_updated[[#This Row],[Start_Time]])</f>
        <v>18</v>
      </c>
      <c r="F5940">
        <f>DAY(US_Accidents_Dec20_updated[[#This Row],[Start_Time]])</f>
        <v>13</v>
      </c>
      <c r="G5940">
        <f>MONTH(US_Accidents_Dec20_updated[[#This Row],[Start_Time]])</f>
        <v>8</v>
      </c>
      <c r="H5940" t="str">
        <f>US_Accidents_Dec20_updated[[#This Row],[Description]]</f>
        <v>At CO-121/Wadsworth Blvd/Exit 269 - Accident.</v>
      </c>
      <c r="I5940" t="s">
        <v>50</v>
      </c>
      <c r="J5940">
        <f>IF(US_Accidents_Dec20_updated[[#This Row],[Visibility(mi)]]&gt;30, 30, MROUND(US_Accidents_Dec20_updated[[#This Row],[Visibility(mi)]],5))</f>
        <v>30</v>
      </c>
      <c r="K5940">
        <f>MROUND(US_Accidents_Dec20_updated[[#This Row],[Wind_Speed(mph)]],5)</f>
        <v>15</v>
      </c>
      <c r="L5940">
        <f>IF(US_Accidents_Dec20_updated[[#This Row],[Precipitation(in)]]&gt;0.1, 0.1, US_Accidents_Dec20_updated[[#This Row],[Precipitation(in)]])</f>
        <v>0</v>
      </c>
    </row>
    <row r="5941" spans="1:12" x14ac:dyDescent="0.25">
      <c r="A5941" t="str">
        <f>US_Accidents_Dec20_updated[[#This Row],[ID]]</f>
        <v>A-4234483</v>
      </c>
      <c r="B5941">
        <f>US_Accidents_Dec20_updated[[#This Row],[Start_Lat]]</f>
        <v>39.622929999999997</v>
      </c>
      <c r="C5941">
        <f>US_Accidents_Dec20_updated[[#This Row],[Start_Lng]]</f>
        <v>-105.19416</v>
      </c>
      <c r="D5941">
        <f>US_Accidents_Dec20_updated[[#This Row],[Severity]]-1</f>
        <v>2</v>
      </c>
      <c r="E5941">
        <f>HOUR(US_Accidents_Dec20_updated[[#This Row],[Start_Time]])</f>
        <v>19</v>
      </c>
      <c r="F5941">
        <f>DAY(US_Accidents_Dec20_updated[[#This Row],[Start_Time]])</f>
        <v>13</v>
      </c>
      <c r="G5941">
        <f>MONTH(US_Accidents_Dec20_updated[[#This Row],[Start_Time]])</f>
        <v>8</v>
      </c>
      <c r="H5941" t="str">
        <f>US_Accidents_Dec20_updated[[#This Row],[Description]]</f>
        <v>Between CO-8 and CO-470 - Accident. Roadway reduced to 1 lane.</v>
      </c>
      <c r="I5941" t="s">
        <v>50</v>
      </c>
      <c r="J5941">
        <f>IF(US_Accidents_Dec20_updated[[#This Row],[Visibility(mi)]]&gt;30, 30, MROUND(US_Accidents_Dec20_updated[[#This Row],[Visibility(mi)]],5))</f>
        <v>30</v>
      </c>
      <c r="K5941">
        <f>MROUND(US_Accidents_Dec20_updated[[#This Row],[Wind_Speed(mph)]],5)</f>
        <v>15</v>
      </c>
      <c r="L5941">
        <f>IF(US_Accidents_Dec20_updated[[#This Row],[Precipitation(in)]]&gt;0.1, 0.1, US_Accidents_Dec20_updated[[#This Row],[Precipitation(in)]])</f>
        <v>0</v>
      </c>
    </row>
    <row r="5942" spans="1:12" x14ac:dyDescent="0.25">
      <c r="A5942" t="str">
        <f>US_Accidents_Dec20_updated[[#This Row],[ID]]</f>
        <v>A-4234486</v>
      </c>
      <c r="B5942">
        <f>US_Accidents_Dec20_updated[[#This Row],[Start_Lat]]</f>
        <v>39.633344000000001</v>
      </c>
      <c r="C5942">
        <f>US_Accidents_Dec20_updated[[#This Row],[Start_Lng]]</f>
        <v>-104.906682</v>
      </c>
      <c r="D5942">
        <f>US_Accidents_Dec20_updated[[#This Row],[Severity]]-1</f>
        <v>2</v>
      </c>
      <c r="E5942">
        <f>HOUR(US_Accidents_Dec20_updated[[#This Row],[Start_Time]])</f>
        <v>20</v>
      </c>
      <c r="F5942">
        <f>DAY(US_Accidents_Dec20_updated[[#This Row],[Start_Time]])</f>
        <v>13</v>
      </c>
      <c r="G5942">
        <f>MONTH(US_Accidents_Dec20_updated[[#This Row],[Start_Time]])</f>
        <v>8</v>
      </c>
      <c r="H5942" t="str">
        <f>US_Accidents_Dec20_updated[[#This Row],[Description]]</f>
        <v>At I-225 - Accident.</v>
      </c>
      <c r="I5942" t="s">
        <v>50</v>
      </c>
      <c r="J5942">
        <f>IF(US_Accidents_Dec20_updated[[#This Row],[Visibility(mi)]]&gt;30, 30, MROUND(US_Accidents_Dec20_updated[[#This Row],[Visibility(mi)]],5))</f>
        <v>10</v>
      </c>
      <c r="K5942">
        <f>MROUND(US_Accidents_Dec20_updated[[#This Row],[Wind_Speed(mph)]],5)</f>
        <v>5</v>
      </c>
      <c r="L5942">
        <f>IF(US_Accidents_Dec20_updated[[#This Row],[Precipitation(in)]]&gt;0.1, 0.1, US_Accidents_Dec20_updated[[#This Row],[Precipitation(in)]])</f>
        <v>0</v>
      </c>
    </row>
    <row r="5943" spans="1:12" x14ac:dyDescent="0.25">
      <c r="A5943" t="str">
        <f>US_Accidents_Dec20_updated[[#This Row],[ID]]</f>
        <v>A-4234487</v>
      </c>
      <c r="B5943">
        <f>US_Accidents_Dec20_updated[[#This Row],[Start_Lat]]</f>
        <v>37.960510999999997</v>
      </c>
      <c r="C5943">
        <f>US_Accidents_Dec20_updated[[#This Row],[Start_Lng]]</f>
        <v>-105.012297</v>
      </c>
      <c r="D5943">
        <f>US_Accidents_Dec20_updated[[#This Row],[Severity]]-1</f>
        <v>3</v>
      </c>
      <c r="E5943">
        <f>HOUR(US_Accidents_Dec20_updated[[#This Row],[Start_Time]])</f>
        <v>20</v>
      </c>
      <c r="F5943">
        <f>DAY(US_Accidents_Dec20_updated[[#This Row],[Start_Time]])</f>
        <v>13</v>
      </c>
      <c r="G5943">
        <f>MONTH(US_Accidents_Dec20_updated[[#This Row],[Start_Time]])</f>
        <v>8</v>
      </c>
      <c r="H5943" t="str">
        <f>US_Accidents_Dec20_updated[[#This Row],[Description]]</f>
        <v>Closed at CR-271/Boulder Ave - Road closed due to accident.</v>
      </c>
      <c r="I5943" t="s">
        <v>9695</v>
      </c>
      <c r="J5943">
        <f>IF(US_Accidents_Dec20_updated[[#This Row],[Visibility(mi)]]&gt;30, 30, MROUND(US_Accidents_Dec20_updated[[#This Row],[Visibility(mi)]],5))</f>
        <v>0</v>
      </c>
      <c r="K5943">
        <f>MROUND(US_Accidents_Dec20_updated[[#This Row],[Wind_Speed(mph)]],5)</f>
        <v>0</v>
      </c>
      <c r="L5943">
        <f>IF(US_Accidents_Dec20_updated[[#This Row],[Precipitation(in)]]&gt;0.1, 0.1, US_Accidents_Dec20_updated[[#This Row],[Precipitation(in)]])</f>
        <v>0</v>
      </c>
    </row>
    <row r="5944" spans="1:12" x14ac:dyDescent="0.25">
      <c r="A5944" t="str">
        <f>US_Accidents_Dec20_updated[[#This Row],[ID]]</f>
        <v>A-4234488</v>
      </c>
      <c r="B5944">
        <f>US_Accidents_Dec20_updated[[#This Row],[Start_Lat]]</f>
        <v>37.928691000000001</v>
      </c>
      <c r="C5944">
        <f>US_Accidents_Dec20_updated[[#This Row],[Start_Lng]]</f>
        <v>-104.935562</v>
      </c>
      <c r="D5944">
        <f>US_Accidents_Dec20_updated[[#This Row],[Severity]]-1</f>
        <v>3</v>
      </c>
      <c r="E5944">
        <f>HOUR(US_Accidents_Dec20_updated[[#This Row],[Start_Time]])</f>
        <v>20</v>
      </c>
      <c r="F5944">
        <f>DAY(US_Accidents_Dec20_updated[[#This Row],[Start_Time]])</f>
        <v>13</v>
      </c>
      <c r="G5944">
        <f>MONTH(US_Accidents_Dec20_updated[[#This Row],[Start_Time]])</f>
        <v>8</v>
      </c>
      <c r="H5944" t="str">
        <f>US_Accidents_Dec20_updated[[#This Row],[Description]]</f>
        <v>Closed at Robb Rd - Road closed due to accident.</v>
      </c>
      <c r="I5944" t="s">
        <v>9695</v>
      </c>
      <c r="J5944">
        <f>IF(US_Accidents_Dec20_updated[[#This Row],[Visibility(mi)]]&gt;30, 30, MROUND(US_Accidents_Dec20_updated[[#This Row],[Visibility(mi)]],5))</f>
        <v>0</v>
      </c>
      <c r="K5944">
        <f>MROUND(US_Accidents_Dec20_updated[[#This Row],[Wind_Speed(mph)]],5)</f>
        <v>0</v>
      </c>
      <c r="L5944">
        <f>IF(US_Accidents_Dec20_updated[[#This Row],[Precipitation(in)]]&gt;0.1, 0.1, US_Accidents_Dec20_updated[[#This Row],[Precipitation(in)]])</f>
        <v>0</v>
      </c>
    </row>
    <row r="5945" spans="1:12" x14ac:dyDescent="0.25">
      <c r="A5945" t="str">
        <f>US_Accidents_Dec20_updated[[#This Row],[ID]]</f>
        <v>A-4234489</v>
      </c>
      <c r="B5945">
        <f>US_Accidents_Dec20_updated[[#This Row],[Start_Lat]]</f>
        <v>39.640597</v>
      </c>
      <c r="C5945">
        <f>US_Accidents_Dec20_updated[[#This Row],[Start_Lng]]</f>
        <v>-104.911384</v>
      </c>
      <c r="D5945">
        <f>US_Accidents_Dec20_updated[[#This Row],[Severity]]-1</f>
        <v>2</v>
      </c>
      <c r="E5945">
        <f>HOUR(US_Accidents_Dec20_updated[[#This Row],[Start_Time]])</f>
        <v>20</v>
      </c>
      <c r="F5945">
        <f>DAY(US_Accidents_Dec20_updated[[#This Row],[Start_Time]])</f>
        <v>13</v>
      </c>
      <c r="G5945">
        <f>MONTH(US_Accidents_Dec20_updated[[#This Row],[Start_Time]])</f>
        <v>8</v>
      </c>
      <c r="H5945" t="str">
        <f>US_Accidents_Dec20_updated[[#This Row],[Description]]</f>
        <v>At I-225 - Accident. Two lanes blocked.</v>
      </c>
      <c r="I5945" t="s">
        <v>50</v>
      </c>
      <c r="J5945">
        <f>IF(US_Accidents_Dec20_updated[[#This Row],[Visibility(mi)]]&gt;30, 30, MROUND(US_Accidents_Dec20_updated[[#This Row],[Visibility(mi)]],5))</f>
        <v>10</v>
      </c>
      <c r="K5945">
        <f>MROUND(US_Accidents_Dec20_updated[[#This Row],[Wind_Speed(mph)]],5)</f>
        <v>5</v>
      </c>
      <c r="L5945">
        <f>IF(US_Accidents_Dec20_updated[[#This Row],[Precipitation(in)]]&gt;0.1, 0.1, US_Accidents_Dec20_updated[[#This Row],[Precipitation(in)]])</f>
        <v>0</v>
      </c>
    </row>
    <row r="5946" spans="1:12" x14ac:dyDescent="0.25">
      <c r="A5946" t="str">
        <f>US_Accidents_Dec20_updated[[#This Row],[ID]]</f>
        <v>A-4235014</v>
      </c>
      <c r="B5946">
        <f>US_Accidents_Dec20_updated[[#This Row],[Start_Lat]]</f>
        <v>39.725430000000003</v>
      </c>
      <c r="C5946">
        <f>US_Accidents_Dec20_updated[[#This Row],[Start_Lng]]</f>
        <v>-105.02241600000001</v>
      </c>
      <c r="D5946">
        <f>US_Accidents_Dec20_updated[[#This Row],[Severity]]-1</f>
        <v>2</v>
      </c>
      <c r="E5946">
        <f>HOUR(US_Accidents_Dec20_updated[[#This Row],[Start_Time]])</f>
        <v>7</v>
      </c>
      <c r="F5946">
        <f>DAY(US_Accidents_Dec20_updated[[#This Row],[Start_Time]])</f>
        <v>14</v>
      </c>
      <c r="G5946">
        <f>MONTH(US_Accidents_Dec20_updated[[#This Row],[Start_Time]])</f>
        <v>8</v>
      </c>
      <c r="H5946" t="str">
        <f>US_Accidents_Dec20_updated[[#This Row],[Description]]</f>
        <v>At CO-88/Federal Blvd - Accident.</v>
      </c>
      <c r="I5946" t="s">
        <v>50</v>
      </c>
      <c r="J5946">
        <f>IF(US_Accidents_Dec20_updated[[#This Row],[Visibility(mi)]]&gt;30, 30, MROUND(US_Accidents_Dec20_updated[[#This Row],[Visibility(mi)]],5))</f>
        <v>10</v>
      </c>
      <c r="K5946">
        <f>MROUND(US_Accidents_Dec20_updated[[#This Row],[Wind_Speed(mph)]],5)</f>
        <v>5</v>
      </c>
      <c r="L5946">
        <f>IF(US_Accidents_Dec20_updated[[#This Row],[Precipitation(in)]]&gt;0.1, 0.1, US_Accidents_Dec20_updated[[#This Row],[Precipitation(in)]])</f>
        <v>0</v>
      </c>
    </row>
    <row r="5947" spans="1:12" x14ac:dyDescent="0.25">
      <c r="A5947" t="str">
        <f>US_Accidents_Dec20_updated[[#This Row],[ID]]</f>
        <v>A-4235021</v>
      </c>
      <c r="B5947">
        <f>US_Accidents_Dec20_updated[[#This Row],[Start_Lat]]</f>
        <v>39.562871000000001</v>
      </c>
      <c r="C5947">
        <f>US_Accidents_Dec20_updated[[#This Row],[Start_Lng]]</f>
        <v>-105.071389</v>
      </c>
      <c r="D5947">
        <f>US_Accidents_Dec20_updated[[#This Row],[Severity]]-1</f>
        <v>2</v>
      </c>
      <c r="E5947">
        <f>HOUR(US_Accidents_Dec20_updated[[#This Row],[Start_Time]])</f>
        <v>8</v>
      </c>
      <c r="F5947">
        <f>DAY(US_Accidents_Dec20_updated[[#This Row],[Start_Time]])</f>
        <v>14</v>
      </c>
      <c r="G5947">
        <f>MONTH(US_Accidents_Dec20_updated[[#This Row],[Start_Time]])</f>
        <v>8</v>
      </c>
      <c r="H5947" t="str">
        <f>US_Accidents_Dec20_updated[[#This Row],[Description]]</f>
        <v>At CO-75/Platte Canyon Rd - Accident.</v>
      </c>
      <c r="I5947" t="s">
        <v>50</v>
      </c>
      <c r="J5947">
        <f>IF(US_Accidents_Dec20_updated[[#This Row],[Visibility(mi)]]&gt;30, 30, MROUND(US_Accidents_Dec20_updated[[#This Row],[Visibility(mi)]],5))</f>
        <v>10</v>
      </c>
      <c r="K5947">
        <f>MROUND(US_Accidents_Dec20_updated[[#This Row],[Wind_Speed(mph)]],5)</f>
        <v>15</v>
      </c>
      <c r="L5947">
        <f>IF(US_Accidents_Dec20_updated[[#This Row],[Precipitation(in)]]&gt;0.1, 0.1, US_Accidents_Dec20_updated[[#This Row],[Precipitation(in)]])</f>
        <v>0</v>
      </c>
    </row>
    <row r="5948" spans="1:12" x14ac:dyDescent="0.25">
      <c r="A5948" t="str">
        <f>US_Accidents_Dec20_updated[[#This Row],[ID]]</f>
        <v>A-4235022</v>
      </c>
      <c r="B5948">
        <f>US_Accidents_Dec20_updated[[#This Row],[Start_Lat]]</f>
        <v>39.882769000000003</v>
      </c>
      <c r="C5948">
        <f>US_Accidents_Dec20_updated[[#This Row],[Start_Lng]]</f>
        <v>-104.98746</v>
      </c>
      <c r="D5948">
        <f>US_Accidents_Dec20_updated[[#This Row],[Severity]]-1</f>
        <v>2</v>
      </c>
      <c r="E5948">
        <f>HOUR(US_Accidents_Dec20_updated[[#This Row],[Start_Time]])</f>
        <v>8</v>
      </c>
      <c r="F5948">
        <f>DAY(US_Accidents_Dec20_updated[[#This Row],[Start_Time]])</f>
        <v>14</v>
      </c>
      <c r="G5948">
        <f>MONTH(US_Accidents_Dec20_updated[[#This Row],[Start_Time]])</f>
        <v>8</v>
      </c>
      <c r="H5948" t="str">
        <f>US_Accidents_Dec20_updated[[#This Row],[Description]]</f>
        <v>At 104th Ave/Exit 221 - Accident.</v>
      </c>
      <c r="I5948" t="s">
        <v>50</v>
      </c>
      <c r="J5948">
        <f>IF(US_Accidents_Dec20_updated[[#This Row],[Visibility(mi)]]&gt;30, 30, MROUND(US_Accidents_Dec20_updated[[#This Row],[Visibility(mi)]],5))</f>
        <v>10</v>
      </c>
      <c r="K5948">
        <f>MROUND(US_Accidents_Dec20_updated[[#This Row],[Wind_Speed(mph)]],5)</f>
        <v>5</v>
      </c>
      <c r="L5948">
        <f>IF(US_Accidents_Dec20_updated[[#This Row],[Precipitation(in)]]&gt;0.1, 0.1, US_Accidents_Dec20_updated[[#This Row],[Precipitation(in)]])</f>
        <v>0</v>
      </c>
    </row>
    <row r="5949" spans="1:12" x14ac:dyDescent="0.25">
      <c r="A5949" t="str">
        <f>US_Accidents_Dec20_updated[[#This Row],[ID]]</f>
        <v>A-4235025</v>
      </c>
      <c r="B5949">
        <f>US_Accidents_Dec20_updated[[#This Row],[Start_Lat]]</f>
        <v>39.7438</v>
      </c>
      <c r="C5949">
        <f>US_Accidents_Dec20_updated[[#This Row],[Start_Lng]]</f>
        <v>-105.15412000000001</v>
      </c>
      <c r="D5949">
        <f>US_Accidents_Dec20_updated[[#This Row],[Severity]]-1</f>
        <v>2</v>
      </c>
      <c r="E5949">
        <f>HOUR(US_Accidents_Dec20_updated[[#This Row],[Start_Time]])</f>
        <v>9</v>
      </c>
      <c r="F5949">
        <f>DAY(US_Accidents_Dec20_updated[[#This Row],[Start_Time]])</f>
        <v>14</v>
      </c>
      <c r="G5949">
        <f>MONTH(US_Accidents_Dec20_updated[[#This Row],[Start_Time]])</f>
        <v>8</v>
      </c>
      <c r="H5949" t="str">
        <f>US_Accidents_Dec20_updated[[#This Row],[Description]]</f>
        <v>At 32nd Ave/Youngfield St/Exit 264 - Accident.</v>
      </c>
      <c r="I5949" t="s">
        <v>50</v>
      </c>
      <c r="J5949">
        <f>IF(US_Accidents_Dec20_updated[[#This Row],[Visibility(mi)]]&gt;30, 30, MROUND(US_Accidents_Dec20_updated[[#This Row],[Visibility(mi)]],5))</f>
        <v>10</v>
      </c>
      <c r="K5949">
        <f>MROUND(US_Accidents_Dec20_updated[[#This Row],[Wind_Speed(mph)]],5)</f>
        <v>0</v>
      </c>
      <c r="L5949">
        <f>IF(US_Accidents_Dec20_updated[[#This Row],[Precipitation(in)]]&gt;0.1, 0.1, US_Accidents_Dec20_updated[[#This Row],[Precipitation(in)]])</f>
        <v>0</v>
      </c>
    </row>
    <row r="5950" spans="1:12" x14ac:dyDescent="0.25">
      <c r="A5950" t="str">
        <f>US_Accidents_Dec20_updated[[#This Row],[ID]]</f>
        <v>A-4235028</v>
      </c>
      <c r="B5950">
        <f>US_Accidents_Dec20_updated[[#This Row],[Start_Lat]]</f>
        <v>39.644056999999997</v>
      </c>
      <c r="C5950">
        <f>US_Accidents_Dec20_updated[[#This Row],[Start_Lng]]</f>
        <v>-104.91305800000001</v>
      </c>
      <c r="D5950">
        <f>US_Accidents_Dec20_updated[[#This Row],[Severity]]-1</f>
        <v>2</v>
      </c>
      <c r="E5950">
        <f>HOUR(US_Accidents_Dec20_updated[[#This Row],[Start_Time]])</f>
        <v>10</v>
      </c>
      <c r="F5950">
        <f>DAY(US_Accidents_Dec20_updated[[#This Row],[Start_Time]])</f>
        <v>14</v>
      </c>
      <c r="G5950">
        <f>MONTH(US_Accidents_Dec20_updated[[#This Row],[Start_Time]])</f>
        <v>8</v>
      </c>
      <c r="H5950" t="str">
        <f>US_Accidents_Dec20_updated[[#This Row],[Description]]</f>
        <v>At US-285/Hampden Ave/Exit 201 - Accident.</v>
      </c>
      <c r="I5950" t="s">
        <v>50</v>
      </c>
      <c r="J5950">
        <f>IF(US_Accidents_Dec20_updated[[#This Row],[Visibility(mi)]]&gt;30, 30, MROUND(US_Accidents_Dec20_updated[[#This Row],[Visibility(mi)]],5))</f>
        <v>10</v>
      </c>
      <c r="K5950">
        <f>MROUND(US_Accidents_Dec20_updated[[#This Row],[Wind_Speed(mph)]],5)</f>
        <v>10</v>
      </c>
      <c r="L5950">
        <f>IF(US_Accidents_Dec20_updated[[#This Row],[Precipitation(in)]]&gt;0.1, 0.1, US_Accidents_Dec20_updated[[#This Row],[Precipitation(in)]])</f>
        <v>0</v>
      </c>
    </row>
    <row r="5951" spans="1:12" x14ac:dyDescent="0.25">
      <c r="A5951" t="str">
        <f>US_Accidents_Dec20_updated[[#This Row],[ID]]</f>
        <v>A-4235043</v>
      </c>
      <c r="B5951">
        <f>US_Accidents_Dec20_updated[[#This Row],[Start_Lat]]</f>
        <v>39.838478000000002</v>
      </c>
      <c r="C5951">
        <f>US_Accidents_Dec20_updated[[#This Row],[Start_Lng]]</f>
        <v>-104.98352</v>
      </c>
      <c r="D5951">
        <f>US_Accidents_Dec20_updated[[#This Row],[Severity]]-1</f>
        <v>2</v>
      </c>
      <c r="E5951">
        <f>HOUR(US_Accidents_Dec20_updated[[#This Row],[Start_Time]])</f>
        <v>15</v>
      </c>
      <c r="F5951">
        <f>DAY(US_Accidents_Dec20_updated[[#This Row],[Start_Time]])</f>
        <v>14</v>
      </c>
      <c r="G5951">
        <f>MONTH(US_Accidents_Dec20_updated[[#This Row],[Start_Time]])</f>
        <v>8</v>
      </c>
      <c r="H5951" t="str">
        <f>US_Accidents_Dec20_updated[[#This Row],[Description]]</f>
        <v>At 84th Ave/Exit 219 - Accident.</v>
      </c>
      <c r="I5951" t="s">
        <v>50</v>
      </c>
      <c r="J5951">
        <f>IF(US_Accidents_Dec20_updated[[#This Row],[Visibility(mi)]]&gt;30, 30, MROUND(US_Accidents_Dec20_updated[[#This Row],[Visibility(mi)]],5))</f>
        <v>30</v>
      </c>
      <c r="K5951">
        <f>MROUND(US_Accidents_Dec20_updated[[#This Row],[Wind_Speed(mph)]],5)</f>
        <v>10</v>
      </c>
      <c r="L5951">
        <f>IF(US_Accidents_Dec20_updated[[#This Row],[Precipitation(in)]]&gt;0.1, 0.1, US_Accidents_Dec20_updated[[#This Row],[Precipitation(in)]])</f>
        <v>0</v>
      </c>
    </row>
    <row r="5952" spans="1:12" x14ac:dyDescent="0.25">
      <c r="A5952" t="str">
        <f>US_Accidents_Dec20_updated[[#This Row],[ID]]</f>
        <v>A-4235046</v>
      </c>
      <c r="B5952">
        <f>US_Accidents_Dec20_updated[[#This Row],[Start_Lat]]</f>
        <v>38.055283000000003</v>
      </c>
      <c r="C5952">
        <f>US_Accidents_Dec20_updated[[#This Row],[Start_Lng]]</f>
        <v>-105.093345</v>
      </c>
      <c r="D5952">
        <f>US_Accidents_Dec20_updated[[#This Row],[Severity]]-1</f>
        <v>2</v>
      </c>
      <c r="E5952">
        <f>HOUR(US_Accidents_Dec20_updated[[#This Row],[Start_Time]])</f>
        <v>15</v>
      </c>
      <c r="F5952">
        <f>DAY(US_Accidents_Dec20_updated[[#This Row],[Start_Time]])</f>
        <v>14</v>
      </c>
      <c r="G5952">
        <f>MONTH(US_Accidents_Dec20_updated[[#This Row],[Start_Time]])</f>
        <v>8</v>
      </c>
      <c r="H5952" t="str">
        <f>US_Accidents_Dec20_updated[[#This Row],[Description]]</f>
        <v>At Snider Draw Rd - Accident.</v>
      </c>
      <c r="I5952" t="s">
        <v>50</v>
      </c>
      <c r="J5952">
        <f>IF(US_Accidents_Dec20_updated[[#This Row],[Visibility(mi)]]&gt;30, 30, MROUND(US_Accidents_Dec20_updated[[#This Row],[Visibility(mi)]],5))</f>
        <v>10</v>
      </c>
      <c r="K5952">
        <f>MROUND(US_Accidents_Dec20_updated[[#This Row],[Wind_Speed(mph)]],5)</f>
        <v>10</v>
      </c>
      <c r="L5952">
        <f>IF(US_Accidents_Dec20_updated[[#This Row],[Precipitation(in)]]&gt;0.1, 0.1, US_Accidents_Dec20_updated[[#This Row],[Precipitation(in)]])</f>
        <v>0</v>
      </c>
    </row>
    <row r="5953" spans="1:12" x14ac:dyDescent="0.25">
      <c r="A5953" t="str">
        <f>US_Accidents_Dec20_updated[[#This Row],[ID]]</f>
        <v>A-4235047</v>
      </c>
      <c r="B5953">
        <f>US_Accidents_Dec20_updated[[#This Row],[Start_Lat]]</f>
        <v>38.057330999999998</v>
      </c>
      <c r="C5953">
        <f>US_Accidents_Dec20_updated[[#This Row],[Start_Lng]]</f>
        <v>-105.09404600000001</v>
      </c>
      <c r="D5953">
        <f>US_Accidents_Dec20_updated[[#This Row],[Severity]]-1</f>
        <v>2</v>
      </c>
      <c r="E5953">
        <f>HOUR(US_Accidents_Dec20_updated[[#This Row],[Start_Time]])</f>
        <v>15</v>
      </c>
      <c r="F5953">
        <f>DAY(US_Accidents_Dec20_updated[[#This Row],[Start_Time]])</f>
        <v>14</v>
      </c>
      <c r="G5953">
        <f>MONTH(US_Accidents_Dec20_updated[[#This Row],[Start_Time]])</f>
        <v>8</v>
      </c>
      <c r="H5953" t="str">
        <f>US_Accidents_Dec20_updated[[#This Row],[Description]]</f>
        <v>At CO-78/12-MILE Rd - Accident.</v>
      </c>
      <c r="I5953" t="s">
        <v>50</v>
      </c>
      <c r="J5953">
        <f>IF(US_Accidents_Dec20_updated[[#This Row],[Visibility(mi)]]&gt;30, 30, MROUND(US_Accidents_Dec20_updated[[#This Row],[Visibility(mi)]],5))</f>
        <v>10</v>
      </c>
      <c r="K5953">
        <f>MROUND(US_Accidents_Dec20_updated[[#This Row],[Wind_Speed(mph)]],5)</f>
        <v>10</v>
      </c>
      <c r="L5953">
        <f>IF(US_Accidents_Dec20_updated[[#This Row],[Precipitation(in)]]&gt;0.1, 0.1, US_Accidents_Dec20_updated[[#This Row],[Precipitation(in)]])</f>
        <v>0</v>
      </c>
    </row>
    <row r="5954" spans="1:12" x14ac:dyDescent="0.25">
      <c r="A5954" t="str">
        <f>US_Accidents_Dec20_updated[[#This Row],[ID]]</f>
        <v>A-4235052</v>
      </c>
      <c r="B5954">
        <f>US_Accidents_Dec20_updated[[#This Row],[Start_Lat]]</f>
        <v>39.948067000000002</v>
      </c>
      <c r="C5954">
        <f>US_Accidents_Dec20_updated[[#This Row],[Start_Lng]]</f>
        <v>-102.242261</v>
      </c>
      <c r="D5954">
        <f>US_Accidents_Dec20_updated[[#This Row],[Severity]]-1</f>
        <v>2</v>
      </c>
      <c r="E5954">
        <f>HOUR(US_Accidents_Dec20_updated[[#This Row],[Start_Time]])</f>
        <v>18</v>
      </c>
      <c r="F5954">
        <f>DAY(US_Accidents_Dec20_updated[[#This Row],[Start_Time]])</f>
        <v>14</v>
      </c>
      <c r="G5954">
        <f>MONTH(US_Accidents_Dec20_updated[[#This Row],[Start_Time]])</f>
        <v>8</v>
      </c>
      <c r="H5954" t="str">
        <f>US_Accidents_Dec20_updated[[#This Row],[Description]]</f>
        <v>At US-36/CR-12 - Accident.</v>
      </c>
      <c r="I5954" t="s">
        <v>50</v>
      </c>
      <c r="J5954">
        <f>IF(US_Accidents_Dec20_updated[[#This Row],[Visibility(mi)]]&gt;30, 30, MROUND(US_Accidents_Dec20_updated[[#This Row],[Visibility(mi)]],5))</f>
        <v>10</v>
      </c>
      <c r="K5954">
        <f>MROUND(US_Accidents_Dec20_updated[[#This Row],[Wind_Speed(mph)]],5)</f>
        <v>20</v>
      </c>
      <c r="L5954">
        <f>IF(US_Accidents_Dec20_updated[[#This Row],[Precipitation(in)]]&gt;0.1, 0.1, US_Accidents_Dec20_updated[[#This Row],[Precipitation(in)]])</f>
        <v>0</v>
      </c>
    </row>
    <row r="5955" spans="1:12" x14ac:dyDescent="0.25">
      <c r="A5955" t="str">
        <f>US_Accidents_Dec20_updated[[#This Row],[ID]]</f>
        <v>A-4235053</v>
      </c>
      <c r="B5955">
        <f>US_Accidents_Dec20_updated[[#This Row],[Start_Lat]]</f>
        <v>39.933874000000003</v>
      </c>
      <c r="C5955">
        <f>US_Accidents_Dec20_updated[[#This Row],[Start_Lng]]</f>
        <v>-102.24202699999999</v>
      </c>
      <c r="D5955">
        <f>US_Accidents_Dec20_updated[[#This Row],[Severity]]-1</f>
        <v>2</v>
      </c>
      <c r="E5955">
        <f>HOUR(US_Accidents_Dec20_updated[[#This Row],[Start_Time]])</f>
        <v>18</v>
      </c>
      <c r="F5955">
        <f>DAY(US_Accidents_Dec20_updated[[#This Row],[Start_Time]])</f>
        <v>14</v>
      </c>
      <c r="G5955">
        <f>MONTH(US_Accidents_Dec20_updated[[#This Row],[Start_Time]])</f>
        <v>8</v>
      </c>
      <c r="H5955" t="str">
        <f>US_Accidents_Dec20_updated[[#This Row],[Description]]</f>
        <v>At CR-30 - Accident.</v>
      </c>
      <c r="I5955" t="s">
        <v>50</v>
      </c>
      <c r="J5955">
        <f>IF(US_Accidents_Dec20_updated[[#This Row],[Visibility(mi)]]&gt;30, 30, MROUND(US_Accidents_Dec20_updated[[#This Row],[Visibility(mi)]],5))</f>
        <v>10</v>
      </c>
      <c r="K5955">
        <f>MROUND(US_Accidents_Dec20_updated[[#This Row],[Wind_Speed(mph)]],5)</f>
        <v>20</v>
      </c>
      <c r="L5955">
        <f>IF(US_Accidents_Dec20_updated[[#This Row],[Precipitation(in)]]&gt;0.1, 0.1, US_Accidents_Dec20_updated[[#This Row],[Precipitation(in)]])</f>
        <v>0</v>
      </c>
    </row>
    <row r="5956" spans="1:12" x14ac:dyDescent="0.25">
      <c r="A5956" t="str">
        <f>US_Accidents_Dec20_updated[[#This Row],[ID]]</f>
        <v>A-4235054</v>
      </c>
      <c r="B5956">
        <f>US_Accidents_Dec20_updated[[#This Row],[Start_Lat]]</f>
        <v>39.948645999999997</v>
      </c>
      <c r="C5956">
        <f>US_Accidents_Dec20_updated[[#This Row],[Start_Lng]]</f>
        <v>-102.242271</v>
      </c>
      <c r="D5956">
        <f>US_Accidents_Dec20_updated[[#This Row],[Severity]]-1</f>
        <v>2</v>
      </c>
      <c r="E5956">
        <f>HOUR(US_Accidents_Dec20_updated[[#This Row],[Start_Time]])</f>
        <v>20</v>
      </c>
      <c r="F5956">
        <f>DAY(US_Accidents_Dec20_updated[[#This Row],[Start_Time]])</f>
        <v>14</v>
      </c>
      <c r="G5956">
        <f>MONTH(US_Accidents_Dec20_updated[[#This Row],[Start_Time]])</f>
        <v>8</v>
      </c>
      <c r="H5956" t="str">
        <f>US_Accidents_Dec20_updated[[#This Row],[Description]]</f>
        <v>At US-36/CR-12 - Accident. Single alternate lane traffic.</v>
      </c>
      <c r="I5956" t="s">
        <v>50</v>
      </c>
      <c r="J5956">
        <f>IF(US_Accidents_Dec20_updated[[#This Row],[Visibility(mi)]]&gt;30, 30, MROUND(US_Accidents_Dec20_updated[[#This Row],[Visibility(mi)]],5))</f>
        <v>10</v>
      </c>
      <c r="K5956">
        <f>MROUND(US_Accidents_Dec20_updated[[#This Row],[Wind_Speed(mph)]],5)</f>
        <v>20</v>
      </c>
      <c r="L5956">
        <f>IF(US_Accidents_Dec20_updated[[#This Row],[Precipitation(in)]]&gt;0.1, 0.1, US_Accidents_Dec20_updated[[#This Row],[Precipitation(in)]])</f>
        <v>0</v>
      </c>
    </row>
    <row r="5957" spans="1:12" x14ac:dyDescent="0.25">
      <c r="A5957" t="str">
        <f>US_Accidents_Dec20_updated[[#This Row],[ID]]</f>
        <v>A-4235055</v>
      </c>
      <c r="B5957">
        <f>US_Accidents_Dec20_updated[[#This Row],[Start_Lat]]</f>
        <v>39.933874000000003</v>
      </c>
      <c r="C5957">
        <f>US_Accidents_Dec20_updated[[#This Row],[Start_Lng]]</f>
        <v>-102.24202699999999</v>
      </c>
      <c r="D5957">
        <f>US_Accidents_Dec20_updated[[#This Row],[Severity]]-1</f>
        <v>2</v>
      </c>
      <c r="E5957">
        <f>HOUR(US_Accidents_Dec20_updated[[#This Row],[Start_Time]])</f>
        <v>20</v>
      </c>
      <c r="F5957">
        <f>DAY(US_Accidents_Dec20_updated[[#This Row],[Start_Time]])</f>
        <v>14</v>
      </c>
      <c r="G5957">
        <f>MONTH(US_Accidents_Dec20_updated[[#This Row],[Start_Time]])</f>
        <v>8</v>
      </c>
      <c r="H5957" t="str">
        <f>US_Accidents_Dec20_updated[[#This Row],[Description]]</f>
        <v>At CR-30 - Accident. Single alternate lane traffic.</v>
      </c>
      <c r="I5957" t="s">
        <v>50</v>
      </c>
      <c r="J5957">
        <f>IF(US_Accidents_Dec20_updated[[#This Row],[Visibility(mi)]]&gt;30, 30, MROUND(US_Accidents_Dec20_updated[[#This Row],[Visibility(mi)]],5))</f>
        <v>10</v>
      </c>
      <c r="K5957">
        <f>MROUND(US_Accidents_Dec20_updated[[#This Row],[Wind_Speed(mph)]],5)</f>
        <v>20</v>
      </c>
      <c r="L5957">
        <f>IF(US_Accidents_Dec20_updated[[#This Row],[Precipitation(in)]]&gt;0.1, 0.1, US_Accidents_Dec20_updated[[#This Row],[Precipitation(in)]])</f>
        <v>0</v>
      </c>
    </row>
    <row r="5958" spans="1:12" x14ac:dyDescent="0.25">
      <c r="A5958" t="str">
        <f>US_Accidents_Dec20_updated[[#This Row],[ID]]</f>
        <v>A-4235068</v>
      </c>
      <c r="B5958">
        <f>US_Accidents_Dec20_updated[[#This Row],[Start_Lat]]</f>
        <v>39.923999999999999</v>
      </c>
      <c r="C5958">
        <f>US_Accidents_Dec20_updated[[#This Row],[Start_Lng]]</f>
        <v>-104.85149</v>
      </c>
      <c r="D5958">
        <f>US_Accidents_Dec20_updated[[#This Row],[Severity]]-1</f>
        <v>3</v>
      </c>
      <c r="E5958">
        <f>HOUR(US_Accidents_Dec20_updated[[#This Row],[Start_Time]])</f>
        <v>22</v>
      </c>
      <c r="F5958">
        <f>DAY(US_Accidents_Dec20_updated[[#This Row],[Start_Time]])</f>
        <v>14</v>
      </c>
      <c r="G5958">
        <f>MONTH(US_Accidents_Dec20_updated[[#This Row],[Start_Time]])</f>
        <v>8</v>
      </c>
      <c r="H5958" t="str">
        <f>US_Accidents_Dec20_updated[[#This Row],[Description]]</f>
        <v>Closed at E-470 - Road closed due to accident.</v>
      </c>
      <c r="I5958" t="s">
        <v>50</v>
      </c>
      <c r="J5958">
        <f>IF(US_Accidents_Dec20_updated[[#This Row],[Visibility(mi)]]&gt;30, 30, MROUND(US_Accidents_Dec20_updated[[#This Row],[Visibility(mi)]],5))</f>
        <v>10</v>
      </c>
      <c r="K5958">
        <f>MROUND(US_Accidents_Dec20_updated[[#This Row],[Wind_Speed(mph)]],5)</f>
        <v>15</v>
      </c>
      <c r="L5958">
        <f>IF(US_Accidents_Dec20_updated[[#This Row],[Precipitation(in)]]&gt;0.1, 0.1, US_Accidents_Dec20_updated[[#This Row],[Precipitation(in)]])</f>
        <v>0</v>
      </c>
    </row>
    <row r="5959" spans="1:12" x14ac:dyDescent="0.25">
      <c r="A5959" t="str">
        <f>US_Accidents_Dec20_updated[[#This Row],[ID]]</f>
        <v>A-4235069</v>
      </c>
      <c r="B5959">
        <f>US_Accidents_Dec20_updated[[#This Row],[Start_Lat]]</f>
        <v>39.783641000000003</v>
      </c>
      <c r="C5959">
        <f>US_Accidents_Dec20_updated[[#This Row],[Start_Lng]]</f>
        <v>-105.043966</v>
      </c>
      <c r="D5959">
        <f>US_Accidents_Dec20_updated[[#This Row],[Severity]]-1</f>
        <v>2</v>
      </c>
      <c r="E5959">
        <f>HOUR(US_Accidents_Dec20_updated[[#This Row],[Start_Time]])</f>
        <v>21</v>
      </c>
      <c r="F5959">
        <f>DAY(US_Accidents_Dec20_updated[[#This Row],[Start_Time]])</f>
        <v>14</v>
      </c>
      <c r="G5959">
        <f>MONTH(US_Accidents_Dec20_updated[[#This Row],[Start_Time]])</f>
        <v>8</v>
      </c>
      <c r="H5959" t="str">
        <f>US_Accidents_Dec20_updated[[#This Row],[Description]]</f>
        <v>At Sheridan Blvd/Exit 271 - Accident.</v>
      </c>
      <c r="I5959" t="s">
        <v>50</v>
      </c>
      <c r="J5959">
        <f>IF(US_Accidents_Dec20_updated[[#This Row],[Visibility(mi)]]&gt;30, 30, MROUND(US_Accidents_Dec20_updated[[#This Row],[Visibility(mi)]],5))</f>
        <v>10</v>
      </c>
      <c r="K5959">
        <f>MROUND(US_Accidents_Dec20_updated[[#This Row],[Wind_Speed(mph)]],5)</f>
        <v>0</v>
      </c>
      <c r="L5959">
        <f>IF(US_Accidents_Dec20_updated[[#This Row],[Precipitation(in)]]&gt;0.1, 0.1, US_Accidents_Dec20_updated[[#This Row],[Precipitation(in)]])</f>
        <v>0</v>
      </c>
    </row>
    <row r="5960" spans="1:12" x14ac:dyDescent="0.25">
      <c r="A5960" t="str">
        <f>US_Accidents_Dec20_updated[[#This Row],[ID]]</f>
        <v>A-4235076</v>
      </c>
      <c r="B5960">
        <f>US_Accidents_Dec20_updated[[#This Row],[Start_Lat]]</f>
        <v>39.740340000000003</v>
      </c>
      <c r="C5960">
        <f>US_Accidents_Dec20_updated[[#This Row],[Start_Lng]]</f>
        <v>-105.03936899999999</v>
      </c>
      <c r="D5960">
        <f>US_Accidents_Dec20_updated[[#This Row],[Severity]]-1</f>
        <v>3</v>
      </c>
      <c r="E5960">
        <f>HOUR(US_Accidents_Dec20_updated[[#This Row],[Start_Time]])</f>
        <v>22</v>
      </c>
      <c r="F5960">
        <f>DAY(US_Accidents_Dec20_updated[[#This Row],[Start_Time]])</f>
        <v>14</v>
      </c>
      <c r="G5960">
        <f>MONTH(US_Accidents_Dec20_updated[[#This Row],[Start_Time]])</f>
        <v>8</v>
      </c>
      <c r="H5960" t="str">
        <f>US_Accidents_Dec20_updated[[#This Row],[Description]]</f>
        <v>Closed at Stuart St - Road closed due to accident.</v>
      </c>
      <c r="I5960" t="s">
        <v>50</v>
      </c>
      <c r="J5960">
        <f>IF(US_Accidents_Dec20_updated[[#This Row],[Visibility(mi)]]&gt;30, 30, MROUND(US_Accidents_Dec20_updated[[#This Row],[Visibility(mi)]],5))</f>
        <v>10</v>
      </c>
      <c r="K5960">
        <f>MROUND(US_Accidents_Dec20_updated[[#This Row],[Wind_Speed(mph)]],5)</f>
        <v>5</v>
      </c>
      <c r="L5960">
        <f>IF(US_Accidents_Dec20_updated[[#This Row],[Precipitation(in)]]&gt;0.1, 0.1, US_Accidents_Dec20_updated[[#This Row],[Precipitation(in)]])</f>
        <v>0</v>
      </c>
    </row>
    <row r="5961" spans="1:12" x14ac:dyDescent="0.25">
      <c r="A5961" t="str">
        <f>US_Accidents_Dec20_updated[[#This Row],[ID]]</f>
        <v>A-4235077</v>
      </c>
      <c r="B5961">
        <f>US_Accidents_Dec20_updated[[#This Row],[Start_Lat]]</f>
        <v>39.740349999999999</v>
      </c>
      <c r="C5961">
        <f>US_Accidents_Dec20_updated[[#This Row],[Start_Lng]]</f>
        <v>-105.042816</v>
      </c>
      <c r="D5961">
        <f>US_Accidents_Dec20_updated[[#This Row],[Severity]]-1</f>
        <v>3</v>
      </c>
      <c r="E5961">
        <f>HOUR(US_Accidents_Dec20_updated[[#This Row],[Start_Time]])</f>
        <v>22</v>
      </c>
      <c r="F5961">
        <f>DAY(US_Accidents_Dec20_updated[[#This Row],[Start_Time]])</f>
        <v>14</v>
      </c>
      <c r="G5961">
        <f>MONTH(US_Accidents_Dec20_updated[[#This Row],[Start_Time]])</f>
        <v>8</v>
      </c>
      <c r="H5961" t="str">
        <f>US_Accidents_Dec20_updated[[#This Row],[Description]]</f>
        <v>Closed at Perry St - Road closed due to accident.</v>
      </c>
      <c r="I5961" t="s">
        <v>50</v>
      </c>
      <c r="J5961">
        <f>IF(US_Accidents_Dec20_updated[[#This Row],[Visibility(mi)]]&gt;30, 30, MROUND(US_Accidents_Dec20_updated[[#This Row],[Visibility(mi)]],5))</f>
        <v>10</v>
      </c>
      <c r="K5961">
        <f>MROUND(US_Accidents_Dec20_updated[[#This Row],[Wind_Speed(mph)]],5)</f>
        <v>5</v>
      </c>
      <c r="L5961">
        <f>IF(US_Accidents_Dec20_updated[[#This Row],[Precipitation(in)]]&gt;0.1, 0.1, US_Accidents_Dec20_updated[[#This Row],[Precipitation(in)]])</f>
        <v>0</v>
      </c>
    </row>
    <row r="5962" spans="1:12" x14ac:dyDescent="0.25">
      <c r="A5962" t="str">
        <f>US_Accidents_Dec20_updated[[#This Row],[ID]]</f>
        <v>A-4235563</v>
      </c>
      <c r="B5962">
        <f>US_Accidents_Dec20_updated[[#This Row],[Start_Lat]]</f>
        <v>39.856169000000001</v>
      </c>
      <c r="C5962">
        <f>US_Accidents_Dec20_updated[[#This Row],[Start_Lng]]</f>
        <v>-104.987252</v>
      </c>
      <c r="D5962">
        <f>US_Accidents_Dec20_updated[[#This Row],[Severity]]-1</f>
        <v>2</v>
      </c>
      <c r="E5962">
        <f>HOUR(US_Accidents_Dec20_updated[[#This Row],[Start_Time]])</f>
        <v>6</v>
      </c>
      <c r="F5962">
        <f>DAY(US_Accidents_Dec20_updated[[#This Row],[Start_Time]])</f>
        <v>15</v>
      </c>
      <c r="G5962">
        <f>MONTH(US_Accidents_Dec20_updated[[#This Row],[Start_Time]])</f>
        <v>8</v>
      </c>
      <c r="H5962" t="str">
        <f>US_Accidents_Dec20_updated[[#This Row],[Description]]</f>
        <v>At 84th Ave/Exit 219 - Accident.</v>
      </c>
      <c r="I5962" t="s">
        <v>50</v>
      </c>
      <c r="J5962">
        <f>IF(US_Accidents_Dec20_updated[[#This Row],[Visibility(mi)]]&gt;30, 30, MROUND(US_Accidents_Dec20_updated[[#This Row],[Visibility(mi)]],5))</f>
        <v>10</v>
      </c>
      <c r="K5962">
        <f>MROUND(US_Accidents_Dec20_updated[[#This Row],[Wind_Speed(mph)]],5)</f>
        <v>0</v>
      </c>
      <c r="L5962">
        <f>IF(US_Accidents_Dec20_updated[[#This Row],[Precipitation(in)]]&gt;0.1, 0.1, US_Accidents_Dec20_updated[[#This Row],[Precipitation(in)]])</f>
        <v>0</v>
      </c>
    </row>
    <row r="5963" spans="1:12" x14ac:dyDescent="0.25">
      <c r="A5963" t="str">
        <f>US_Accidents_Dec20_updated[[#This Row],[ID]]</f>
        <v>A-4235564</v>
      </c>
      <c r="B5963">
        <f>US_Accidents_Dec20_updated[[#This Row],[Start_Lat]]</f>
        <v>39.788589000000002</v>
      </c>
      <c r="C5963">
        <f>US_Accidents_Dec20_updated[[#This Row],[Start_Lng]]</f>
        <v>-104.90505899999999</v>
      </c>
      <c r="D5963">
        <f>US_Accidents_Dec20_updated[[#This Row],[Severity]]-1</f>
        <v>2</v>
      </c>
      <c r="E5963">
        <f>HOUR(US_Accidents_Dec20_updated[[#This Row],[Start_Time]])</f>
        <v>6</v>
      </c>
      <c r="F5963">
        <f>DAY(US_Accidents_Dec20_updated[[#This Row],[Start_Time]])</f>
        <v>15</v>
      </c>
      <c r="G5963">
        <f>MONTH(US_Accidents_Dec20_updated[[#This Row],[Start_Time]])</f>
        <v>8</v>
      </c>
      <c r="H5963" t="str">
        <f>US_Accidents_Dec20_updated[[#This Row],[Description]]</f>
        <v>At US-85/CO-2/Vasquez Blvd/Exit 2 - Accident.</v>
      </c>
      <c r="I5963" t="s">
        <v>50</v>
      </c>
      <c r="J5963">
        <f>IF(US_Accidents_Dec20_updated[[#This Row],[Visibility(mi)]]&gt;30, 30, MROUND(US_Accidents_Dec20_updated[[#This Row],[Visibility(mi)]],5))</f>
        <v>10</v>
      </c>
      <c r="K5963">
        <f>MROUND(US_Accidents_Dec20_updated[[#This Row],[Wind_Speed(mph)]],5)</f>
        <v>10</v>
      </c>
      <c r="L5963">
        <f>IF(US_Accidents_Dec20_updated[[#This Row],[Precipitation(in)]]&gt;0.1, 0.1, US_Accidents_Dec20_updated[[#This Row],[Precipitation(in)]])</f>
        <v>0</v>
      </c>
    </row>
    <row r="5964" spans="1:12" x14ac:dyDescent="0.25">
      <c r="A5964" t="str">
        <f>US_Accidents_Dec20_updated[[#This Row],[ID]]</f>
        <v>A-4235569</v>
      </c>
      <c r="B5964">
        <f>US_Accidents_Dec20_updated[[#This Row],[Start_Lat]]</f>
        <v>40.478830000000002</v>
      </c>
      <c r="C5964">
        <f>US_Accidents_Dec20_updated[[#This Row],[Start_Lng]]</f>
        <v>-104.62102</v>
      </c>
      <c r="D5964">
        <f>US_Accidents_Dec20_updated[[#This Row],[Severity]]-1</f>
        <v>3</v>
      </c>
      <c r="E5964">
        <f>HOUR(US_Accidents_Dec20_updated[[#This Row],[Start_Time]])</f>
        <v>12</v>
      </c>
      <c r="F5964">
        <f>DAY(US_Accidents_Dec20_updated[[#This Row],[Start_Time]])</f>
        <v>15</v>
      </c>
      <c r="G5964">
        <f>MONTH(US_Accidents_Dec20_updated[[#This Row],[Start_Time]])</f>
        <v>8</v>
      </c>
      <c r="H5964" t="str">
        <f>US_Accidents_Dec20_updated[[#This Row],[Description]]</f>
        <v>Closed at County Road 47 - Road closed due to accident.</v>
      </c>
      <c r="I5964" t="s">
        <v>9695</v>
      </c>
      <c r="J5964">
        <f>IF(US_Accidents_Dec20_updated[[#This Row],[Visibility(mi)]]&gt;30, 30, MROUND(US_Accidents_Dec20_updated[[#This Row],[Visibility(mi)]],5))</f>
        <v>10</v>
      </c>
      <c r="K5964">
        <f>MROUND(US_Accidents_Dec20_updated[[#This Row],[Wind_Speed(mph)]],5)</f>
        <v>10</v>
      </c>
      <c r="L5964">
        <f>IF(US_Accidents_Dec20_updated[[#This Row],[Precipitation(in)]]&gt;0.1, 0.1, US_Accidents_Dec20_updated[[#This Row],[Precipitation(in)]])</f>
        <v>0</v>
      </c>
    </row>
    <row r="5965" spans="1:12" x14ac:dyDescent="0.25">
      <c r="A5965" t="str">
        <f>US_Accidents_Dec20_updated[[#This Row],[ID]]</f>
        <v>A-4235570</v>
      </c>
      <c r="B5965">
        <f>US_Accidents_Dec20_updated[[#This Row],[Start_Lat]]</f>
        <v>40.478830000000002</v>
      </c>
      <c r="C5965">
        <f>US_Accidents_Dec20_updated[[#This Row],[Start_Lng]]</f>
        <v>-104.62102</v>
      </c>
      <c r="D5965">
        <f>US_Accidents_Dec20_updated[[#This Row],[Severity]]-1</f>
        <v>3</v>
      </c>
      <c r="E5965">
        <f>HOUR(US_Accidents_Dec20_updated[[#This Row],[Start_Time]])</f>
        <v>12</v>
      </c>
      <c r="F5965">
        <f>DAY(US_Accidents_Dec20_updated[[#This Row],[Start_Time]])</f>
        <v>15</v>
      </c>
      <c r="G5965">
        <f>MONTH(US_Accidents_Dec20_updated[[#This Row],[Start_Time]])</f>
        <v>8</v>
      </c>
      <c r="H5965" t="str">
        <f>US_Accidents_Dec20_updated[[#This Row],[Description]]</f>
        <v>Closed at County Road 47 - Road closed due to accident.</v>
      </c>
      <c r="I5965" t="s">
        <v>9695</v>
      </c>
      <c r="J5965">
        <f>IF(US_Accidents_Dec20_updated[[#This Row],[Visibility(mi)]]&gt;30, 30, MROUND(US_Accidents_Dec20_updated[[#This Row],[Visibility(mi)]],5))</f>
        <v>10</v>
      </c>
      <c r="K5965">
        <f>MROUND(US_Accidents_Dec20_updated[[#This Row],[Wind_Speed(mph)]],5)</f>
        <v>10</v>
      </c>
      <c r="L5965">
        <f>IF(US_Accidents_Dec20_updated[[#This Row],[Precipitation(in)]]&gt;0.1, 0.1, US_Accidents_Dec20_updated[[#This Row],[Precipitation(in)]])</f>
        <v>0</v>
      </c>
    </row>
    <row r="5966" spans="1:12" x14ac:dyDescent="0.25">
      <c r="A5966" t="str">
        <f>US_Accidents_Dec20_updated[[#This Row],[ID]]</f>
        <v>A-4235571</v>
      </c>
      <c r="B5966">
        <f>US_Accidents_Dec20_updated[[#This Row],[Start_Lat]]</f>
        <v>39.617896999999999</v>
      </c>
      <c r="C5966">
        <f>US_Accidents_Dec20_updated[[#This Row],[Start_Lng]]</f>
        <v>-104.89805800000001</v>
      </c>
      <c r="D5966">
        <f>US_Accidents_Dec20_updated[[#This Row],[Severity]]-1</f>
        <v>2</v>
      </c>
      <c r="E5966">
        <f>HOUR(US_Accidents_Dec20_updated[[#This Row],[Start_Time]])</f>
        <v>6</v>
      </c>
      <c r="F5966">
        <f>DAY(US_Accidents_Dec20_updated[[#This Row],[Start_Time]])</f>
        <v>15</v>
      </c>
      <c r="G5966">
        <f>MONTH(US_Accidents_Dec20_updated[[#This Row],[Start_Time]])</f>
        <v>8</v>
      </c>
      <c r="H5966" t="str">
        <f>US_Accidents_Dec20_updated[[#This Row],[Description]]</f>
        <v>At CO-88/Belleview Ave/Exit 199 - Accident.</v>
      </c>
      <c r="I5966" t="s">
        <v>50</v>
      </c>
      <c r="J5966">
        <f>IF(US_Accidents_Dec20_updated[[#This Row],[Visibility(mi)]]&gt;30, 30, MROUND(US_Accidents_Dec20_updated[[#This Row],[Visibility(mi)]],5))</f>
        <v>10</v>
      </c>
      <c r="K5966">
        <f>MROUND(US_Accidents_Dec20_updated[[#This Row],[Wind_Speed(mph)]],5)</f>
        <v>5</v>
      </c>
      <c r="L5966">
        <f>IF(US_Accidents_Dec20_updated[[#This Row],[Precipitation(in)]]&gt;0.1, 0.1, US_Accidents_Dec20_updated[[#This Row],[Precipitation(in)]])</f>
        <v>0</v>
      </c>
    </row>
    <row r="5967" spans="1:12" x14ac:dyDescent="0.25">
      <c r="A5967" t="str">
        <f>US_Accidents_Dec20_updated[[#This Row],[ID]]</f>
        <v>A-4235574</v>
      </c>
      <c r="B5967">
        <f>US_Accidents_Dec20_updated[[#This Row],[Start_Lat]]</f>
        <v>39.644056999999997</v>
      </c>
      <c r="C5967">
        <f>US_Accidents_Dec20_updated[[#This Row],[Start_Lng]]</f>
        <v>-104.91305800000001</v>
      </c>
      <c r="D5967">
        <f>US_Accidents_Dec20_updated[[#This Row],[Severity]]-1</f>
        <v>2</v>
      </c>
      <c r="E5967">
        <f>HOUR(US_Accidents_Dec20_updated[[#This Row],[Start_Time]])</f>
        <v>8</v>
      </c>
      <c r="F5967">
        <f>DAY(US_Accidents_Dec20_updated[[#This Row],[Start_Time]])</f>
        <v>15</v>
      </c>
      <c r="G5967">
        <f>MONTH(US_Accidents_Dec20_updated[[#This Row],[Start_Time]])</f>
        <v>8</v>
      </c>
      <c r="H5967" t="str">
        <f>US_Accidents_Dec20_updated[[#This Row],[Description]]</f>
        <v>At US-285/Hampden Ave/Exit 201 - Accident.</v>
      </c>
      <c r="I5967" t="s">
        <v>50</v>
      </c>
      <c r="J5967">
        <f>IF(US_Accidents_Dec20_updated[[#This Row],[Visibility(mi)]]&gt;30, 30, MROUND(US_Accidents_Dec20_updated[[#This Row],[Visibility(mi)]],5))</f>
        <v>10</v>
      </c>
      <c r="K5967">
        <f>MROUND(US_Accidents_Dec20_updated[[#This Row],[Wind_Speed(mph)]],5)</f>
        <v>5</v>
      </c>
      <c r="L5967">
        <f>IF(US_Accidents_Dec20_updated[[#This Row],[Precipitation(in)]]&gt;0.1, 0.1, US_Accidents_Dec20_updated[[#This Row],[Precipitation(in)]])</f>
        <v>0</v>
      </c>
    </row>
    <row r="5968" spans="1:12" x14ac:dyDescent="0.25">
      <c r="A5968" t="str">
        <f>US_Accidents_Dec20_updated[[#This Row],[ID]]</f>
        <v>A-4235582</v>
      </c>
      <c r="B5968">
        <f>US_Accidents_Dec20_updated[[#This Row],[Start_Lat]]</f>
        <v>39.787300000000002</v>
      </c>
      <c r="C5968">
        <f>US_Accidents_Dec20_updated[[#This Row],[Start_Lng]]</f>
        <v>-104.98934</v>
      </c>
      <c r="D5968">
        <f>US_Accidents_Dec20_updated[[#This Row],[Severity]]-1</f>
        <v>2</v>
      </c>
      <c r="E5968">
        <f>HOUR(US_Accidents_Dec20_updated[[#This Row],[Start_Time]])</f>
        <v>9</v>
      </c>
      <c r="F5968">
        <f>DAY(US_Accidents_Dec20_updated[[#This Row],[Start_Time]])</f>
        <v>15</v>
      </c>
      <c r="G5968">
        <f>MONTH(US_Accidents_Dec20_updated[[#This Row],[Start_Time]])</f>
        <v>8</v>
      </c>
      <c r="H5968" t="str">
        <f>US_Accidents_Dec20_updated[[#This Row],[Description]]</f>
        <v>At I-70/Exit 214 - Accident.</v>
      </c>
      <c r="I5968" t="s">
        <v>50</v>
      </c>
      <c r="J5968">
        <f>IF(US_Accidents_Dec20_updated[[#This Row],[Visibility(mi)]]&gt;30, 30, MROUND(US_Accidents_Dec20_updated[[#This Row],[Visibility(mi)]],5))</f>
        <v>25</v>
      </c>
      <c r="K5968">
        <f>MROUND(US_Accidents_Dec20_updated[[#This Row],[Wind_Speed(mph)]],5)</f>
        <v>10</v>
      </c>
      <c r="L5968">
        <f>IF(US_Accidents_Dec20_updated[[#This Row],[Precipitation(in)]]&gt;0.1, 0.1, US_Accidents_Dec20_updated[[#This Row],[Precipitation(in)]])</f>
        <v>0</v>
      </c>
    </row>
    <row r="5969" spans="1:12" x14ac:dyDescent="0.25">
      <c r="A5969" t="str">
        <f>US_Accidents_Dec20_updated[[#This Row],[ID]]</f>
        <v>A-4235587</v>
      </c>
      <c r="B5969">
        <f>US_Accidents_Dec20_updated[[#This Row],[Start_Lat]]</f>
        <v>39.778410000000001</v>
      </c>
      <c r="C5969">
        <f>US_Accidents_Dec20_updated[[#This Row],[Start_Lng]]</f>
        <v>-104.91289</v>
      </c>
      <c r="D5969">
        <f>US_Accidents_Dec20_updated[[#This Row],[Severity]]-1</f>
        <v>2</v>
      </c>
      <c r="E5969">
        <f>HOUR(US_Accidents_Dec20_updated[[#This Row],[Start_Time]])</f>
        <v>10</v>
      </c>
      <c r="F5969">
        <f>DAY(US_Accidents_Dec20_updated[[#This Row],[Start_Time]])</f>
        <v>15</v>
      </c>
      <c r="G5969">
        <f>MONTH(US_Accidents_Dec20_updated[[#This Row],[Start_Time]])</f>
        <v>8</v>
      </c>
      <c r="H5969" t="str">
        <f>US_Accidents_Dec20_updated[[#This Row],[Description]]</f>
        <v>At Dahlia St/Exit 277 - Accident.</v>
      </c>
      <c r="I5969" t="s">
        <v>50</v>
      </c>
      <c r="J5969">
        <f>IF(US_Accidents_Dec20_updated[[#This Row],[Visibility(mi)]]&gt;30, 30, MROUND(US_Accidents_Dec20_updated[[#This Row],[Visibility(mi)]],5))</f>
        <v>25</v>
      </c>
      <c r="K5969">
        <f>MROUND(US_Accidents_Dec20_updated[[#This Row],[Wind_Speed(mph)]],5)</f>
        <v>10</v>
      </c>
      <c r="L5969">
        <f>IF(US_Accidents_Dec20_updated[[#This Row],[Precipitation(in)]]&gt;0.1, 0.1, US_Accidents_Dec20_updated[[#This Row],[Precipitation(in)]])</f>
        <v>0</v>
      </c>
    </row>
    <row r="5970" spans="1:12" x14ac:dyDescent="0.25">
      <c r="A5970" t="str">
        <f>US_Accidents_Dec20_updated[[#This Row],[ID]]</f>
        <v>A-4235590</v>
      </c>
      <c r="B5970">
        <f>US_Accidents_Dec20_updated[[#This Row],[Start_Lat]]</f>
        <v>38.304326000000003</v>
      </c>
      <c r="C5970">
        <f>US_Accidents_Dec20_updated[[#This Row],[Start_Lng]]</f>
        <v>-104.66352000000001</v>
      </c>
      <c r="D5970">
        <f>US_Accidents_Dec20_updated[[#This Row],[Severity]]-1</f>
        <v>2</v>
      </c>
      <c r="E5970">
        <f>HOUR(US_Accidents_Dec20_updated[[#This Row],[Start_Time]])</f>
        <v>12</v>
      </c>
      <c r="F5970">
        <f>DAY(US_Accidents_Dec20_updated[[#This Row],[Start_Time]])</f>
        <v>15</v>
      </c>
      <c r="G5970">
        <f>MONTH(US_Accidents_Dec20_updated[[#This Row],[Start_Time]])</f>
        <v>8</v>
      </c>
      <c r="H5970" t="str">
        <f>US_Accidents_Dec20_updated[[#This Row],[Description]]</f>
        <v>At Spaulding Ave - Accident.</v>
      </c>
      <c r="I5970" t="s">
        <v>50</v>
      </c>
      <c r="J5970">
        <f>IF(US_Accidents_Dec20_updated[[#This Row],[Visibility(mi)]]&gt;30, 30, MROUND(US_Accidents_Dec20_updated[[#This Row],[Visibility(mi)]],5))</f>
        <v>10</v>
      </c>
      <c r="K5970">
        <f>MROUND(US_Accidents_Dec20_updated[[#This Row],[Wind_Speed(mph)]],5)</f>
        <v>5</v>
      </c>
      <c r="L5970">
        <f>IF(US_Accidents_Dec20_updated[[#This Row],[Precipitation(in)]]&gt;0.1, 0.1, US_Accidents_Dec20_updated[[#This Row],[Precipitation(in)]])</f>
        <v>0</v>
      </c>
    </row>
    <row r="5971" spans="1:12" x14ac:dyDescent="0.25">
      <c r="A5971" t="str">
        <f>US_Accidents_Dec20_updated[[#This Row],[ID]]</f>
        <v>A-4235595</v>
      </c>
      <c r="B5971">
        <f>US_Accidents_Dec20_updated[[#This Row],[Start_Lat]]</f>
        <v>39.778410000000001</v>
      </c>
      <c r="C5971">
        <f>US_Accidents_Dec20_updated[[#This Row],[Start_Lng]]</f>
        <v>-104.91289</v>
      </c>
      <c r="D5971">
        <f>US_Accidents_Dec20_updated[[#This Row],[Severity]]-1</f>
        <v>2</v>
      </c>
      <c r="E5971">
        <f>HOUR(US_Accidents_Dec20_updated[[#This Row],[Start_Time]])</f>
        <v>12</v>
      </c>
      <c r="F5971">
        <f>DAY(US_Accidents_Dec20_updated[[#This Row],[Start_Time]])</f>
        <v>15</v>
      </c>
      <c r="G5971">
        <f>MONTH(US_Accidents_Dec20_updated[[#This Row],[Start_Time]])</f>
        <v>8</v>
      </c>
      <c r="H5971" t="str">
        <f>US_Accidents_Dec20_updated[[#This Row],[Description]]</f>
        <v>At Dahlia St/Exit 277 - Accident.</v>
      </c>
      <c r="I5971" t="s">
        <v>50</v>
      </c>
      <c r="J5971">
        <f>IF(US_Accidents_Dec20_updated[[#This Row],[Visibility(mi)]]&gt;30, 30, MROUND(US_Accidents_Dec20_updated[[#This Row],[Visibility(mi)]],5))</f>
        <v>20</v>
      </c>
      <c r="K5971">
        <f>MROUND(US_Accidents_Dec20_updated[[#This Row],[Wind_Speed(mph)]],5)</f>
        <v>15</v>
      </c>
      <c r="L5971">
        <f>IF(US_Accidents_Dec20_updated[[#This Row],[Precipitation(in)]]&gt;0.1, 0.1, US_Accidents_Dec20_updated[[#This Row],[Precipitation(in)]])</f>
        <v>0</v>
      </c>
    </row>
    <row r="5972" spans="1:12" x14ac:dyDescent="0.25">
      <c r="A5972" t="str">
        <f>US_Accidents_Dec20_updated[[#This Row],[ID]]</f>
        <v>A-4235600</v>
      </c>
      <c r="B5972">
        <f>US_Accidents_Dec20_updated[[#This Row],[Start_Lat]]</f>
        <v>39.783900000000003</v>
      </c>
      <c r="C5972">
        <f>US_Accidents_Dec20_updated[[#This Row],[Start_Lng]]</f>
        <v>-105.02509999999999</v>
      </c>
      <c r="D5972">
        <f>US_Accidents_Dec20_updated[[#This Row],[Severity]]-1</f>
        <v>3</v>
      </c>
      <c r="E5972">
        <f>HOUR(US_Accidents_Dec20_updated[[#This Row],[Start_Time]])</f>
        <v>13</v>
      </c>
      <c r="F5972">
        <f>DAY(US_Accidents_Dec20_updated[[#This Row],[Start_Time]])</f>
        <v>15</v>
      </c>
      <c r="G5972">
        <f>MONTH(US_Accidents_Dec20_updated[[#This Row],[Start_Time]])</f>
        <v>8</v>
      </c>
      <c r="H5972" t="str">
        <f>US_Accidents_Dec20_updated[[#This Row],[Description]]</f>
        <v>Ramp closed to Federal Blvd/Exit 272 - Road closed due to accident.</v>
      </c>
      <c r="I5972" t="s">
        <v>50</v>
      </c>
      <c r="J5972">
        <f>IF(US_Accidents_Dec20_updated[[#This Row],[Visibility(mi)]]&gt;30, 30, MROUND(US_Accidents_Dec20_updated[[#This Row],[Visibility(mi)]],5))</f>
        <v>10</v>
      </c>
      <c r="K5972">
        <f>MROUND(US_Accidents_Dec20_updated[[#This Row],[Wind_Speed(mph)]],5)</f>
        <v>25</v>
      </c>
      <c r="L5972">
        <f>IF(US_Accidents_Dec20_updated[[#This Row],[Precipitation(in)]]&gt;0.1, 0.1, US_Accidents_Dec20_updated[[#This Row],[Precipitation(in)]])</f>
        <v>0</v>
      </c>
    </row>
    <row r="5973" spans="1:12" x14ac:dyDescent="0.25">
      <c r="A5973" t="str">
        <f>US_Accidents_Dec20_updated[[#This Row],[ID]]</f>
        <v>A-4235630</v>
      </c>
      <c r="B5973">
        <f>US_Accidents_Dec20_updated[[#This Row],[Start_Lat]]</f>
        <v>39.508257999999998</v>
      </c>
      <c r="C5973">
        <f>US_Accidents_Dec20_updated[[#This Row],[Start_Lng]]</f>
        <v>-107.880853</v>
      </c>
      <c r="D5973">
        <f>US_Accidents_Dec20_updated[[#This Row],[Severity]]-1</f>
        <v>3</v>
      </c>
      <c r="E5973">
        <f>HOUR(US_Accidents_Dec20_updated[[#This Row],[Start_Time]])</f>
        <v>20</v>
      </c>
      <c r="F5973">
        <f>DAY(US_Accidents_Dec20_updated[[#This Row],[Start_Time]])</f>
        <v>15</v>
      </c>
      <c r="G5973">
        <f>MONTH(US_Accidents_Dec20_updated[[#This Row],[Start_Time]])</f>
        <v>8</v>
      </c>
      <c r="H5973" t="str">
        <f>US_Accidents_Dec20_updated[[#This Row],[Description]]</f>
        <v>At US-6/Exit 87 - Accident.</v>
      </c>
      <c r="I5973" t="s">
        <v>50</v>
      </c>
      <c r="J5973">
        <f>IF(US_Accidents_Dec20_updated[[#This Row],[Visibility(mi)]]&gt;30, 30, MROUND(US_Accidents_Dec20_updated[[#This Row],[Visibility(mi)]],5))</f>
        <v>10</v>
      </c>
      <c r="K5973">
        <f>MROUND(US_Accidents_Dec20_updated[[#This Row],[Wind_Speed(mph)]],5)</f>
        <v>10</v>
      </c>
      <c r="L5973">
        <f>IF(US_Accidents_Dec20_updated[[#This Row],[Precipitation(in)]]&gt;0.1, 0.1, US_Accidents_Dec20_updated[[#This Row],[Precipitation(in)]])</f>
        <v>0</v>
      </c>
    </row>
    <row r="5974" spans="1:12" x14ac:dyDescent="0.25">
      <c r="A5974" t="str">
        <f>US_Accidents_Dec20_updated[[#This Row],[ID]]</f>
        <v>A-4235631</v>
      </c>
      <c r="B5974">
        <f>US_Accidents_Dec20_updated[[#This Row],[Start_Lat]]</f>
        <v>39.16516</v>
      </c>
      <c r="C5974">
        <f>US_Accidents_Dec20_updated[[#This Row],[Start_Lng]]</f>
        <v>-104.85307400000001</v>
      </c>
      <c r="D5974">
        <f>US_Accidents_Dec20_updated[[#This Row],[Severity]]-1</f>
        <v>2</v>
      </c>
      <c r="E5974">
        <f>HOUR(US_Accidents_Dec20_updated[[#This Row],[Start_Time]])</f>
        <v>21</v>
      </c>
      <c r="F5974">
        <f>DAY(US_Accidents_Dec20_updated[[#This Row],[Start_Time]])</f>
        <v>15</v>
      </c>
      <c r="G5974">
        <f>MONTH(US_Accidents_Dec20_updated[[#This Row],[Start_Time]])</f>
        <v>8</v>
      </c>
      <c r="H5974" t="str">
        <f>US_Accidents_Dec20_updated[[#This Row],[Description]]</f>
        <v>At Greenland Rd/Exit 167 - Accident.</v>
      </c>
      <c r="I5974" t="s">
        <v>50</v>
      </c>
      <c r="J5974">
        <f>IF(US_Accidents_Dec20_updated[[#This Row],[Visibility(mi)]]&gt;30, 30, MROUND(US_Accidents_Dec20_updated[[#This Row],[Visibility(mi)]],5))</f>
        <v>10</v>
      </c>
      <c r="K5974">
        <f>MROUND(US_Accidents_Dec20_updated[[#This Row],[Wind_Speed(mph)]],5)</f>
        <v>10</v>
      </c>
      <c r="L5974">
        <f>IF(US_Accidents_Dec20_updated[[#This Row],[Precipitation(in)]]&gt;0.1, 0.1, US_Accidents_Dec20_updated[[#This Row],[Precipitation(in)]])</f>
        <v>0</v>
      </c>
    </row>
    <row r="5975" spans="1:12" x14ac:dyDescent="0.25">
      <c r="A5975" t="str">
        <f>US_Accidents_Dec20_updated[[#This Row],[ID]]</f>
        <v>A-4236097</v>
      </c>
      <c r="B5975">
        <f>US_Accidents_Dec20_updated[[#This Row],[Start_Lat]]</f>
        <v>39.738079999999997</v>
      </c>
      <c r="C5975">
        <f>US_Accidents_Dec20_updated[[#This Row],[Start_Lng]]</f>
        <v>-104.41455000000001</v>
      </c>
      <c r="D5975">
        <f>US_Accidents_Dec20_updated[[#This Row],[Severity]]-1</f>
        <v>3</v>
      </c>
      <c r="E5975">
        <f>HOUR(US_Accidents_Dec20_updated[[#This Row],[Start_Time]])</f>
        <v>7</v>
      </c>
      <c r="F5975">
        <f>DAY(US_Accidents_Dec20_updated[[#This Row],[Start_Time]])</f>
        <v>16</v>
      </c>
      <c r="G5975">
        <f>MONTH(US_Accidents_Dec20_updated[[#This Row],[Start_Time]])</f>
        <v>8</v>
      </c>
      <c r="H5975" t="str">
        <f>US_Accidents_Dec20_updated[[#This Row],[Description]]</f>
        <v>Closed between CR-34/Kiowa-Bennett Rd/Exit 305 and Wagner St/Exit 310 - Road closed due to accident.</v>
      </c>
      <c r="I5975" t="s">
        <v>1268</v>
      </c>
      <c r="J5975">
        <f>IF(US_Accidents_Dec20_updated[[#This Row],[Visibility(mi)]]&gt;30, 30, MROUND(US_Accidents_Dec20_updated[[#This Row],[Visibility(mi)]],5))</f>
        <v>0</v>
      </c>
      <c r="K5975">
        <f>MROUND(US_Accidents_Dec20_updated[[#This Row],[Wind_Speed(mph)]],5)</f>
        <v>10</v>
      </c>
      <c r="L5975">
        <f>IF(US_Accidents_Dec20_updated[[#This Row],[Precipitation(in)]]&gt;0.1, 0.1, US_Accidents_Dec20_updated[[#This Row],[Precipitation(in)]])</f>
        <v>0</v>
      </c>
    </row>
    <row r="5976" spans="1:12" x14ac:dyDescent="0.25">
      <c r="A5976" t="str">
        <f>US_Accidents_Dec20_updated[[#This Row],[ID]]</f>
        <v>A-4236102</v>
      </c>
      <c r="B5976">
        <f>US_Accidents_Dec20_updated[[#This Row],[Start_Lat]]</f>
        <v>40.029471999999998</v>
      </c>
      <c r="C5976">
        <f>US_Accidents_Dec20_updated[[#This Row],[Start_Lng]]</f>
        <v>-104.81801900000001</v>
      </c>
      <c r="D5976">
        <f>US_Accidents_Dec20_updated[[#This Row],[Severity]]-1</f>
        <v>3</v>
      </c>
      <c r="E5976">
        <f>HOUR(US_Accidents_Dec20_updated[[#This Row],[Start_Time]])</f>
        <v>8</v>
      </c>
      <c r="F5976">
        <f>DAY(US_Accidents_Dec20_updated[[#This Row],[Start_Time]])</f>
        <v>16</v>
      </c>
      <c r="G5976">
        <f>MONTH(US_Accidents_Dec20_updated[[#This Row],[Start_Time]])</f>
        <v>8</v>
      </c>
      <c r="H5976" t="str">
        <f>US_Accidents_Dec20_updated[[#This Row],[Description]]</f>
        <v>Closed at Cr 8 - Road closed due to accident.</v>
      </c>
      <c r="I5976" t="s">
        <v>1268</v>
      </c>
      <c r="J5976">
        <f>IF(US_Accidents_Dec20_updated[[#This Row],[Visibility(mi)]]&gt;30, 30, MROUND(US_Accidents_Dec20_updated[[#This Row],[Visibility(mi)]],5))</f>
        <v>0</v>
      </c>
      <c r="K5976">
        <f>MROUND(US_Accidents_Dec20_updated[[#This Row],[Wind_Speed(mph)]],5)</f>
        <v>5</v>
      </c>
      <c r="L5976">
        <f>IF(US_Accidents_Dec20_updated[[#This Row],[Precipitation(in)]]&gt;0.1, 0.1, US_Accidents_Dec20_updated[[#This Row],[Precipitation(in)]])</f>
        <v>0</v>
      </c>
    </row>
    <row r="5977" spans="1:12" x14ac:dyDescent="0.25">
      <c r="A5977" t="str">
        <f>US_Accidents_Dec20_updated[[#This Row],[ID]]</f>
        <v>A-4236124</v>
      </c>
      <c r="B5977">
        <f>US_Accidents_Dec20_updated[[#This Row],[Start_Lat]]</f>
        <v>39.629835</v>
      </c>
      <c r="C5977">
        <f>US_Accidents_Dec20_updated[[#This Row],[Start_Lng]]</f>
        <v>-104.905182</v>
      </c>
      <c r="D5977">
        <f>US_Accidents_Dec20_updated[[#This Row],[Severity]]-1</f>
        <v>2</v>
      </c>
      <c r="E5977">
        <f>HOUR(US_Accidents_Dec20_updated[[#This Row],[Start_Time]])</f>
        <v>12</v>
      </c>
      <c r="F5977">
        <f>DAY(US_Accidents_Dec20_updated[[#This Row],[Start_Time]])</f>
        <v>16</v>
      </c>
      <c r="G5977">
        <f>MONTH(US_Accidents_Dec20_updated[[#This Row],[Start_Time]])</f>
        <v>8</v>
      </c>
      <c r="H5977" t="str">
        <f>US_Accidents_Dec20_updated[[#This Row],[Description]]</f>
        <v>At I-225 - Accident.</v>
      </c>
      <c r="I5977" t="s">
        <v>50</v>
      </c>
      <c r="J5977">
        <f>IF(US_Accidents_Dec20_updated[[#This Row],[Visibility(mi)]]&gt;30, 30, MROUND(US_Accidents_Dec20_updated[[#This Row],[Visibility(mi)]],5))</f>
        <v>10</v>
      </c>
      <c r="K5977">
        <f>MROUND(US_Accidents_Dec20_updated[[#This Row],[Wind_Speed(mph)]],5)</f>
        <v>5</v>
      </c>
      <c r="L5977">
        <f>IF(US_Accidents_Dec20_updated[[#This Row],[Precipitation(in)]]&gt;0.1, 0.1, US_Accidents_Dec20_updated[[#This Row],[Precipitation(in)]])</f>
        <v>0</v>
      </c>
    </row>
    <row r="5978" spans="1:12" x14ac:dyDescent="0.25">
      <c r="A5978" t="str">
        <f>US_Accidents_Dec20_updated[[#This Row],[ID]]</f>
        <v>A-4236136</v>
      </c>
      <c r="B5978">
        <f>US_Accidents_Dec20_updated[[#This Row],[Start_Lat]]</f>
        <v>39.766460000000002</v>
      </c>
      <c r="C5978">
        <f>US_Accidents_Dec20_updated[[#This Row],[Start_Lng]]</f>
        <v>-105.14297999999999</v>
      </c>
      <c r="D5978">
        <f>US_Accidents_Dec20_updated[[#This Row],[Severity]]-1</f>
        <v>2</v>
      </c>
      <c r="E5978">
        <f>HOUR(US_Accidents_Dec20_updated[[#This Row],[Start_Time]])</f>
        <v>15</v>
      </c>
      <c r="F5978">
        <f>DAY(US_Accidents_Dec20_updated[[#This Row],[Start_Time]])</f>
        <v>16</v>
      </c>
      <c r="G5978">
        <f>MONTH(US_Accidents_Dec20_updated[[#This Row],[Start_Time]])</f>
        <v>8</v>
      </c>
      <c r="H5978" t="str">
        <f>US_Accidents_Dec20_updated[[#This Row],[Description]]</f>
        <v>At CO-58/Exit 265 - Accident. Two lanes blocked.</v>
      </c>
      <c r="I5978" t="s">
        <v>50</v>
      </c>
      <c r="J5978">
        <f>IF(US_Accidents_Dec20_updated[[#This Row],[Visibility(mi)]]&gt;30, 30, MROUND(US_Accidents_Dec20_updated[[#This Row],[Visibility(mi)]],5))</f>
        <v>10</v>
      </c>
      <c r="K5978">
        <f>MROUND(US_Accidents_Dec20_updated[[#This Row],[Wind_Speed(mph)]],5)</f>
        <v>10</v>
      </c>
      <c r="L5978">
        <f>IF(US_Accidents_Dec20_updated[[#This Row],[Precipitation(in)]]&gt;0.1, 0.1, US_Accidents_Dec20_updated[[#This Row],[Precipitation(in)]])</f>
        <v>0</v>
      </c>
    </row>
    <row r="5979" spans="1:12" x14ac:dyDescent="0.25">
      <c r="A5979" t="str">
        <f>US_Accidents_Dec20_updated[[#This Row],[ID]]</f>
        <v>A-4236144</v>
      </c>
      <c r="B5979">
        <f>US_Accidents_Dec20_updated[[#This Row],[Start_Lat]]</f>
        <v>39.780200000000001</v>
      </c>
      <c r="C5979">
        <f>US_Accidents_Dec20_updated[[#This Row],[Start_Lng]]</f>
        <v>-104.93646</v>
      </c>
      <c r="D5979">
        <f>US_Accidents_Dec20_updated[[#This Row],[Severity]]-1</f>
        <v>1</v>
      </c>
      <c r="E5979">
        <f>HOUR(US_Accidents_Dec20_updated[[#This Row],[Start_Time]])</f>
        <v>17</v>
      </c>
      <c r="F5979">
        <f>DAY(US_Accidents_Dec20_updated[[#This Row],[Start_Time]])</f>
        <v>16</v>
      </c>
      <c r="G5979">
        <f>MONTH(US_Accidents_Dec20_updated[[#This Row],[Start_Time]])</f>
        <v>8</v>
      </c>
      <c r="H5979" t="str">
        <f>US_Accidents_Dec20_updated[[#This Row],[Description]]</f>
        <v>At Dahlia St/Exit 277 - Accident. Left lane blocked.</v>
      </c>
      <c r="I5979" t="s">
        <v>50</v>
      </c>
      <c r="J5979">
        <f>IF(US_Accidents_Dec20_updated[[#This Row],[Visibility(mi)]]&gt;30, 30, MROUND(US_Accidents_Dec20_updated[[#This Row],[Visibility(mi)]],5))</f>
        <v>20</v>
      </c>
      <c r="K5979">
        <f>MROUND(US_Accidents_Dec20_updated[[#This Row],[Wind_Speed(mph)]],5)</f>
        <v>0</v>
      </c>
      <c r="L5979">
        <f>IF(US_Accidents_Dec20_updated[[#This Row],[Precipitation(in)]]&gt;0.1, 0.1, US_Accidents_Dec20_updated[[#This Row],[Precipitation(in)]])</f>
        <v>0</v>
      </c>
    </row>
    <row r="5980" spans="1:12" x14ac:dyDescent="0.25">
      <c r="A5980" t="str">
        <f>US_Accidents_Dec20_updated[[#This Row],[ID]]</f>
        <v>A-4236145</v>
      </c>
      <c r="B5980">
        <f>US_Accidents_Dec20_updated[[#This Row],[Start_Lat]]</f>
        <v>39.778419999999997</v>
      </c>
      <c r="C5980">
        <f>US_Accidents_Dec20_updated[[#This Row],[Start_Lng]]</f>
        <v>-104.90821</v>
      </c>
      <c r="D5980">
        <f>US_Accidents_Dec20_updated[[#This Row],[Severity]]-1</f>
        <v>1</v>
      </c>
      <c r="E5980">
        <f>HOUR(US_Accidents_Dec20_updated[[#This Row],[Start_Time]])</f>
        <v>17</v>
      </c>
      <c r="F5980">
        <f>DAY(US_Accidents_Dec20_updated[[#This Row],[Start_Time]])</f>
        <v>16</v>
      </c>
      <c r="G5980">
        <f>MONTH(US_Accidents_Dec20_updated[[#This Row],[Start_Time]])</f>
        <v>8</v>
      </c>
      <c r="H5980" t="str">
        <f>US_Accidents_Dec20_updated[[#This Row],[Description]]</f>
        <v>At Monaco St/Exit 277 - Accident. Left lane blocked.</v>
      </c>
      <c r="I5980" t="s">
        <v>50</v>
      </c>
      <c r="J5980">
        <f>IF(US_Accidents_Dec20_updated[[#This Row],[Visibility(mi)]]&gt;30, 30, MROUND(US_Accidents_Dec20_updated[[#This Row],[Visibility(mi)]],5))</f>
        <v>20</v>
      </c>
      <c r="K5980">
        <f>MROUND(US_Accidents_Dec20_updated[[#This Row],[Wind_Speed(mph)]],5)</f>
        <v>0</v>
      </c>
      <c r="L5980">
        <f>IF(US_Accidents_Dec20_updated[[#This Row],[Precipitation(in)]]&gt;0.1, 0.1, US_Accidents_Dec20_updated[[#This Row],[Precipitation(in)]])</f>
        <v>0</v>
      </c>
    </row>
    <row r="5981" spans="1:12" x14ac:dyDescent="0.25">
      <c r="A5981" t="str">
        <f>US_Accidents_Dec20_updated[[#This Row],[ID]]</f>
        <v>A-4236147</v>
      </c>
      <c r="B5981">
        <f>US_Accidents_Dec20_updated[[#This Row],[Start_Lat]]</f>
        <v>39.778149999999997</v>
      </c>
      <c r="C5981">
        <f>US_Accidents_Dec20_updated[[#This Row],[Start_Lng]]</f>
        <v>-104.89465</v>
      </c>
      <c r="D5981">
        <f>US_Accidents_Dec20_updated[[#This Row],[Severity]]-1</f>
        <v>1</v>
      </c>
      <c r="E5981">
        <f>HOUR(US_Accidents_Dec20_updated[[#This Row],[Start_Time]])</f>
        <v>18</v>
      </c>
      <c r="F5981">
        <f>DAY(US_Accidents_Dec20_updated[[#This Row],[Start_Time]])</f>
        <v>16</v>
      </c>
      <c r="G5981">
        <f>MONTH(US_Accidents_Dec20_updated[[#This Row],[Start_Time]])</f>
        <v>8</v>
      </c>
      <c r="H5981" t="str">
        <f>US_Accidents_Dec20_updated[[#This Row],[Description]]</f>
        <v>At I-270/Exit 279 - Accident. Left lane blocked.</v>
      </c>
      <c r="I5981" t="s">
        <v>50</v>
      </c>
      <c r="J5981">
        <f>IF(US_Accidents_Dec20_updated[[#This Row],[Visibility(mi)]]&gt;30, 30, MROUND(US_Accidents_Dec20_updated[[#This Row],[Visibility(mi)]],5))</f>
        <v>20</v>
      </c>
      <c r="K5981">
        <f>MROUND(US_Accidents_Dec20_updated[[#This Row],[Wind_Speed(mph)]],5)</f>
        <v>25</v>
      </c>
      <c r="L5981">
        <f>IF(US_Accidents_Dec20_updated[[#This Row],[Precipitation(in)]]&gt;0.1, 0.1, US_Accidents_Dec20_updated[[#This Row],[Precipitation(in)]])</f>
        <v>0</v>
      </c>
    </row>
    <row r="5982" spans="1:12" x14ac:dyDescent="0.25">
      <c r="A5982" t="str">
        <f>US_Accidents_Dec20_updated[[#This Row],[ID]]</f>
        <v>A-4236457</v>
      </c>
      <c r="B5982">
        <f>US_Accidents_Dec20_updated[[#This Row],[Start_Lat]]</f>
        <v>40.174815000000002</v>
      </c>
      <c r="C5982">
        <f>US_Accidents_Dec20_updated[[#This Row],[Start_Lng]]</f>
        <v>-104.97996999999999</v>
      </c>
      <c r="D5982">
        <f>US_Accidents_Dec20_updated[[#This Row],[Severity]]-1</f>
        <v>2</v>
      </c>
      <c r="E5982">
        <f>HOUR(US_Accidents_Dec20_updated[[#This Row],[Start_Time]])</f>
        <v>15</v>
      </c>
      <c r="F5982">
        <f>DAY(US_Accidents_Dec20_updated[[#This Row],[Start_Time]])</f>
        <v>17</v>
      </c>
      <c r="G5982">
        <f>MONTH(US_Accidents_Dec20_updated[[#This Row],[Start_Time]])</f>
        <v>8</v>
      </c>
      <c r="H5982" t="str">
        <f>US_Accidents_Dec20_updated[[#This Row],[Description]]</f>
        <v>At CO-119/Exit 240 - Accident.</v>
      </c>
      <c r="I5982" t="s">
        <v>50</v>
      </c>
      <c r="J5982">
        <f>IF(US_Accidents_Dec20_updated[[#This Row],[Visibility(mi)]]&gt;30, 30, MROUND(US_Accidents_Dec20_updated[[#This Row],[Visibility(mi)]],5))</f>
        <v>5</v>
      </c>
      <c r="K5982">
        <f>MROUND(US_Accidents_Dec20_updated[[#This Row],[Wind_Speed(mph)]],5)</f>
        <v>30</v>
      </c>
      <c r="L5982">
        <f>IF(US_Accidents_Dec20_updated[[#This Row],[Precipitation(in)]]&gt;0.1, 0.1, US_Accidents_Dec20_updated[[#This Row],[Precipitation(in)]])</f>
        <v>0</v>
      </c>
    </row>
    <row r="5983" spans="1:12" x14ac:dyDescent="0.25">
      <c r="A5983" t="str">
        <f>US_Accidents_Dec20_updated[[#This Row],[ID]]</f>
        <v>A-4236465</v>
      </c>
      <c r="B5983">
        <f>US_Accidents_Dec20_updated[[#This Row],[Start_Lat]]</f>
        <v>40.177779000000001</v>
      </c>
      <c r="C5983">
        <f>US_Accidents_Dec20_updated[[#This Row],[Start_Lng]]</f>
        <v>-104.98002</v>
      </c>
      <c r="D5983">
        <f>US_Accidents_Dec20_updated[[#This Row],[Severity]]-1</f>
        <v>2</v>
      </c>
      <c r="E5983">
        <f>HOUR(US_Accidents_Dec20_updated[[#This Row],[Start_Time]])</f>
        <v>15</v>
      </c>
      <c r="F5983">
        <f>DAY(US_Accidents_Dec20_updated[[#This Row],[Start_Time]])</f>
        <v>17</v>
      </c>
      <c r="G5983">
        <f>MONTH(US_Accidents_Dec20_updated[[#This Row],[Start_Time]])</f>
        <v>8</v>
      </c>
      <c r="H5983" t="str">
        <f>US_Accidents_Dec20_updated[[#This Row],[Description]]</f>
        <v>At CO-119/Exit 240 - Accident. Lane blocked.</v>
      </c>
      <c r="I5983" t="s">
        <v>50</v>
      </c>
      <c r="J5983">
        <f>IF(US_Accidents_Dec20_updated[[#This Row],[Visibility(mi)]]&gt;30, 30, MROUND(US_Accidents_Dec20_updated[[#This Row],[Visibility(mi)]],5))</f>
        <v>5</v>
      </c>
      <c r="K5983">
        <f>MROUND(US_Accidents_Dec20_updated[[#This Row],[Wind_Speed(mph)]],5)</f>
        <v>30</v>
      </c>
      <c r="L5983">
        <f>IF(US_Accidents_Dec20_updated[[#This Row],[Precipitation(in)]]&gt;0.1, 0.1, US_Accidents_Dec20_updated[[#This Row],[Precipitation(in)]])</f>
        <v>0</v>
      </c>
    </row>
    <row r="5984" spans="1:12" x14ac:dyDescent="0.25">
      <c r="A5984" t="str">
        <f>US_Accidents_Dec20_updated[[#This Row],[ID]]</f>
        <v>A-4236466</v>
      </c>
      <c r="B5984">
        <f>US_Accidents_Dec20_updated[[#This Row],[Start_Lat]]</f>
        <v>39.281114000000002</v>
      </c>
      <c r="C5984">
        <f>US_Accidents_Dec20_updated[[#This Row],[Start_Lng]]</f>
        <v>-103.348282</v>
      </c>
      <c r="D5984">
        <f>US_Accidents_Dec20_updated[[#This Row],[Severity]]-1</f>
        <v>1</v>
      </c>
      <c r="E5984">
        <f>HOUR(US_Accidents_Dec20_updated[[#This Row],[Start_Time]])</f>
        <v>19</v>
      </c>
      <c r="F5984">
        <f>DAY(US_Accidents_Dec20_updated[[#This Row],[Start_Time]])</f>
        <v>17</v>
      </c>
      <c r="G5984">
        <f>MONTH(US_Accidents_Dec20_updated[[#This Row],[Start_Time]])</f>
        <v>8</v>
      </c>
      <c r="H5984" t="str">
        <f>US_Accidents_Dec20_updated[[#This Row],[Description]]</f>
        <v>At CR-36/Exit 376 - Accident.</v>
      </c>
      <c r="I5984" t="s">
        <v>50</v>
      </c>
      <c r="J5984">
        <f>IF(US_Accidents_Dec20_updated[[#This Row],[Visibility(mi)]]&gt;30, 30, MROUND(US_Accidents_Dec20_updated[[#This Row],[Visibility(mi)]],5))</f>
        <v>10</v>
      </c>
      <c r="K5984">
        <f>MROUND(US_Accidents_Dec20_updated[[#This Row],[Wind_Speed(mph)]],5)</f>
        <v>0</v>
      </c>
      <c r="L5984">
        <f>IF(US_Accidents_Dec20_updated[[#This Row],[Precipitation(in)]]&gt;0.1, 0.1, US_Accidents_Dec20_updated[[#This Row],[Precipitation(in)]])</f>
        <v>0</v>
      </c>
    </row>
    <row r="5985" spans="1:12" x14ac:dyDescent="0.25">
      <c r="A5985" t="str">
        <f>US_Accidents_Dec20_updated[[#This Row],[ID]]</f>
        <v>A-4236467</v>
      </c>
      <c r="B5985">
        <f>US_Accidents_Dec20_updated[[#This Row],[Start_Lat]]</f>
        <v>39.571359000000001</v>
      </c>
      <c r="C5985">
        <f>US_Accidents_Dec20_updated[[#This Row],[Start_Lng]]</f>
        <v>-107.43</v>
      </c>
      <c r="D5985">
        <f>US_Accidents_Dec20_updated[[#This Row],[Severity]]-1</f>
        <v>2</v>
      </c>
      <c r="E5985">
        <f>HOUR(US_Accidents_Dec20_updated[[#This Row],[Start_Time]])</f>
        <v>22</v>
      </c>
      <c r="F5985">
        <f>DAY(US_Accidents_Dec20_updated[[#This Row],[Start_Time]])</f>
        <v>17</v>
      </c>
      <c r="G5985">
        <f>MONTH(US_Accidents_Dec20_updated[[#This Row],[Start_Time]])</f>
        <v>8</v>
      </c>
      <c r="H5985" t="str">
        <f>US_Accidents_Dec20_updated[[#This Row],[Description]]</f>
        <v>At US-6/Exit 109 - Accident. Two lanes blocked.</v>
      </c>
      <c r="I5985" t="s">
        <v>50</v>
      </c>
      <c r="J5985">
        <f>IF(US_Accidents_Dec20_updated[[#This Row],[Visibility(mi)]]&gt;30, 30, MROUND(US_Accidents_Dec20_updated[[#This Row],[Visibility(mi)]],5))</f>
        <v>10</v>
      </c>
      <c r="K5985">
        <f>MROUND(US_Accidents_Dec20_updated[[#This Row],[Wind_Speed(mph)]],5)</f>
        <v>5</v>
      </c>
      <c r="L5985">
        <f>IF(US_Accidents_Dec20_updated[[#This Row],[Precipitation(in)]]&gt;0.1, 0.1, US_Accidents_Dec20_updated[[#This Row],[Precipitation(in)]])</f>
        <v>0</v>
      </c>
    </row>
    <row r="5986" spans="1:12" x14ac:dyDescent="0.25">
      <c r="A5986" t="str">
        <f>US_Accidents_Dec20_updated[[#This Row],[ID]]</f>
        <v>A-4236475</v>
      </c>
      <c r="B5986">
        <f>US_Accidents_Dec20_updated[[#This Row],[Start_Lat]]</f>
        <v>39.154465000000002</v>
      </c>
      <c r="C5986">
        <f>US_Accidents_Dec20_updated[[#This Row],[Start_Lng]]</f>
        <v>-108.301778</v>
      </c>
      <c r="D5986">
        <f>US_Accidents_Dec20_updated[[#This Row],[Severity]]-1</f>
        <v>1</v>
      </c>
      <c r="E5986">
        <f>HOUR(US_Accidents_Dec20_updated[[#This Row],[Start_Time]])</f>
        <v>23</v>
      </c>
      <c r="F5986">
        <f>DAY(US_Accidents_Dec20_updated[[#This Row],[Start_Time]])</f>
        <v>17</v>
      </c>
      <c r="G5986">
        <f>MONTH(US_Accidents_Dec20_updated[[#This Row],[Start_Time]])</f>
        <v>8</v>
      </c>
      <c r="H5986" t="str">
        <f>US_Accidents_Dec20_updated[[#This Row],[Description]]</f>
        <v>At I 9/10 Rd/Exit 46 - Accident. Lane blocked.</v>
      </c>
      <c r="I5986" t="s">
        <v>50</v>
      </c>
      <c r="J5986">
        <f>IF(US_Accidents_Dec20_updated[[#This Row],[Visibility(mi)]]&gt;30, 30, MROUND(US_Accidents_Dec20_updated[[#This Row],[Visibility(mi)]],5))</f>
        <v>10</v>
      </c>
      <c r="K5986">
        <f>MROUND(US_Accidents_Dec20_updated[[#This Row],[Wind_Speed(mph)]],5)</f>
        <v>5</v>
      </c>
      <c r="L5986">
        <f>IF(US_Accidents_Dec20_updated[[#This Row],[Precipitation(in)]]&gt;0.1, 0.1, US_Accidents_Dec20_updated[[#This Row],[Precipitation(in)]])</f>
        <v>0</v>
      </c>
    </row>
    <row r="5987" spans="1:12" x14ac:dyDescent="0.25">
      <c r="A5987" t="str">
        <f>US_Accidents_Dec20_updated[[#This Row],[ID]]</f>
        <v>A-4236476</v>
      </c>
      <c r="B5987">
        <f>US_Accidents_Dec20_updated[[#This Row],[Start_Lat]]</f>
        <v>39.148285000000001</v>
      </c>
      <c r="C5987">
        <f>US_Accidents_Dec20_updated[[#This Row],[Start_Lng]]</f>
        <v>-108.31273400000001</v>
      </c>
      <c r="D5987">
        <f>US_Accidents_Dec20_updated[[#This Row],[Severity]]-1</f>
        <v>1</v>
      </c>
      <c r="E5987">
        <f>HOUR(US_Accidents_Dec20_updated[[#This Row],[Start_Time]])</f>
        <v>23</v>
      </c>
      <c r="F5987">
        <f>DAY(US_Accidents_Dec20_updated[[#This Row],[Start_Time]])</f>
        <v>17</v>
      </c>
      <c r="G5987">
        <f>MONTH(US_Accidents_Dec20_updated[[#This Row],[Start_Time]])</f>
        <v>8</v>
      </c>
      <c r="H5987" t="str">
        <f>US_Accidents_Dec20_updated[[#This Row],[Description]]</f>
        <v>At Island Acres Rd/Exit 47 - Accident. Lane blocked.</v>
      </c>
      <c r="I5987" t="s">
        <v>50</v>
      </c>
      <c r="J5987">
        <f>IF(US_Accidents_Dec20_updated[[#This Row],[Visibility(mi)]]&gt;30, 30, MROUND(US_Accidents_Dec20_updated[[#This Row],[Visibility(mi)]],5))</f>
        <v>10</v>
      </c>
      <c r="K5987">
        <f>MROUND(US_Accidents_Dec20_updated[[#This Row],[Wind_Speed(mph)]],5)</f>
        <v>5</v>
      </c>
      <c r="L5987">
        <f>IF(US_Accidents_Dec20_updated[[#This Row],[Precipitation(in)]]&gt;0.1, 0.1, US_Accidents_Dec20_updated[[#This Row],[Precipitation(in)]])</f>
        <v>0</v>
      </c>
    </row>
    <row r="5988" spans="1:12" x14ac:dyDescent="0.25">
      <c r="A5988" t="str">
        <f>US_Accidents_Dec20_updated[[#This Row],[ID]]</f>
        <v>A-4236477</v>
      </c>
      <c r="B5988">
        <f>US_Accidents_Dec20_updated[[#This Row],[Start_Lat]]</f>
        <v>39.855699999999999</v>
      </c>
      <c r="C5988">
        <f>US_Accidents_Dec20_updated[[#This Row],[Start_Lng]]</f>
        <v>-104.91464999999999</v>
      </c>
      <c r="D5988">
        <f>US_Accidents_Dec20_updated[[#This Row],[Severity]]-1</f>
        <v>1</v>
      </c>
      <c r="E5988">
        <f>HOUR(US_Accidents_Dec20_updated[[#This Row],[Start_Time]])</f>
        <v>20</v>
      </c>
      <c r="F5988">
        <f>DAY(US_Accidents_Dec20_updated[[#This Row],[Start_Time]])</f>
        <v>17</v>
      </c>
      <c r="G5988">
        <f>MONTH(US_Accidents_Dec20_updated[[#This Row],[Start_Time]])</f>
        <v>8</v>
      </c>
      <c r="H5988" t="str">
        <f>US_Accidents_Dec20_updated[[#This Row],[Description]]</f>
        <v>At 88th Ave/Exit 10 - Accident. Left lane blocked.</v>
      </c>
      <c r="I5988" t="s">
        <v>50</v>
      </c>
      <c r="J5988">
        <f>IF(US_Accidents_Dec20_updated[[#This Row],[Visibility(mi)]]&gt;30, 30, MROUND(US_Accidents_Dec20_updated[[#This Row],[Visibility(mi)]],5))</f>
        <v>10</v>
      </c>
      <c r="K5988">
        <f>MROUND(US_Accidents_Dec20_updated[[#This Row],[Wind_Speed(mph)]],5)</f>
        <v>15</v>
      </c>
      <c r="L5988">
        <f>IF(US_Accidents_Dec20_updated[[#This Row],[Precipitation(in)]]&gt;0.1, 0.1, US_Accidents_Dec20_updated[[#This Row],[Precipitation(in)]])</f>
        <v>0</v>
      </c>
    </row>
    <row r="5989" spans="1:12" x14ac:dyDescent="0.25">
      <c r="A5989" t="str">
        <f>US_Accidents_Dec20_updated[[#This Row],[ID]]</f>
        <v>A-4236480</v>
      </c>
      <c r="B5989">
        <f>US_Accidents_Dec20_updated[[#This Row],[Start_Lat]]</f>
        <v>39.301600999999998</v>
      </c>
      <c r="C5989">
        <f>US_Accidents_Dec20_updated[[#This Row],[Start_Lng]]</f>
        <v>-104.88959699999999</v>
      </c>
      <c r="D5989">
        <f>US_Accidents_Dec20_updated[[#This Row],[Severity]]-1</f>
        <v>2</v>
      </c>
      <c r="E5989">
        <f>HOUR(US_Accidents_Dec20_updated[[#This Row],[Start_Time]])</f>
        <v>22</v>
      </c>
      <c r="F5989">
        <f>DAY(US_Accidents_Dec20_updated[[#This Row],[Start_Time]])</f>
        <v>17</v>
      </c>
      <c r="G5989">
        <f>MONTH(US_Accidents_Dec20_updated[[#This Row],[Start_Time]])</f>
        <v>8</v>
      </c>
      <c r="H5989" t="str">
        <f>US_Accidents_Dec20_updated[[#This Row],[Description]]</f>
        <v>At Tomah Rd/Exit 174 - Accident. Left lane blocked.</v>
      </c>
      <c r="I5989" t="s">
        <v>50</v>
      </c>
      <c r="J5989">
        <f>IF(US_Accidents_Dec20_updated[[#This Row],[Visibility(mi)]]&gt;30, 30, MROUND(US_Accidents_Dec20_updated[[#This Row],[Visibility(mi)]],5))</f>
        <v>10</v>
      </c>
      <c r="K5989">
        <f>MROUND(US_Accidents_Dec20_updated[[#This Row],[Wind_Speed(mph)]],5)</f>
        <v>5</v>
      </c>
      <c r="L5989">
        <f>IF(US_Accidents_Dec20_updated[[#This Row],[Precipitation(in)]]&gt;0.1, 0.1, US_Accidents_Dec20_updated[[#This Row],[Precipitation(in)]])</f>
        <v>0</v>
      </c>
    </row>
    <row r="5990" spans="1:12" x14ac:dyDescent="0.25">
      <c r="A5990" t="str">
        <f>US_Accidents_Dec20_updated[[#This Row],[ID]]</f>
        <v>A-4236699</v>
      </c>
      <c r="B5990">
        <f>US_Accidents_Dec20_updated[[#This Row],[Start_Lat]]</f>
        <v>39.639099999999999</v>
      </c>
      <c r="C5990">
        <f>US_Accidents_Dec20_updated[[#This Row],[Start_Lng]]</f>
        <v>-106.52531</v>
      </c>
      <c r="D5990">
        <f>US_Accidents_Dec20_updated[[#This Row],[Severity]]-1</f>
        <v>2</v>
      </c>
      <c r="E5990">
        <f>HOUR(US_Accidents_Dec20_updated[[#This Row],[Start_Time]])</f>
        <v>18</v>
      </c>
      <c r="F5990">
        <f>DAY(US_Accidents_Dec20_updated[[#This Row],[Start_Time]])</f>
        <v>18</v>
      </c>
      <c r="G5990">
        <f>MONTH(US_Accidents_Dec20_updated[[#This Row],[Start_Time]])</f>
        <v>8</v>
      </c>
      <c r="H5990" t="str">
        <f>US_Accidents_Dec20_updated[[#This Row],[Description]]</f>
        <v>At Avon Rd/Exit 167 - Accident. Roadway reduced to 1 lane.</v>
      </c>
      <c r="I5990" t="s">
        <v>50</v>
      </c>
      <c r="J5990">
        <f>IF(US_Accidents_Dec20_updated[[#This Row],[Visibility(mi)]]&gt;30, 30, MROUND(US_Accidents_Dec20_updated[[#This Row],[Visibility(mi)]],5))</f>
        <v>10</v>
      </c>
      <c r="K5990">
        <f>MROUND(US_Accidents_Dec20_updated[[#This Row],[Wind_Speed(mph)]],5)</f>
        <v>15</v>
      </c>
      <c r="L5990">
        <f>IF(US_Accidents_Dec20_updated[[#This Row],[Precipitation(in)]]&gt;0.1, 0.1, US_Accidents_Dec20_updated[[#This Row],[Precipitation(in)]])</f>
        <v>0</v>
      </c>
    </row>
    <row r="5991" spans="1:12" x14ac:dyDescent="0.25">
      <c r="A5991" t="str">
        <f>US_Accidents_Dec20_updated[[#This Row],[ID]]</f>
        <v>A-4236701</v>
      </c>
      <c r="B5991">
        <f>US_Accidents_Dec20_updated[[#This Row],[Start_Lat]]</f>
        <v>40.014651000000001</v>
      </c>
      <c r="C5991">
        <f>US_Accidents_Dec20_updated[[#This Row],[Start_Lng]]</f>
        <v>-105.128451</v>
      </c>
      <c r="D5991">
        <f>US_Accidents_Dec20_updated[[#This Row],[Severity]]-1</f>
        <v>3</v>
      </c>
      <c r="E5991">
        <f>HOUR(US_Accidents_Dec20_updated[[#This Row],[Start_Time]])</f>
        <v>21</v>
      </c>
      <c r="F5991">
        <f>DAY(US_Accidents_Dec20_updated[[#This Row],[Start_Time]])</f>
        <v>18</v>
      </c>
      <c r="G5991">
        <f>MONTH(US_Accidents_Dec20_updated[[#This Row],[Start_Time]])</f>
        <v>8</v>
      </c>
      <c r="H5991" t="str">
        <f>US_Accidents_Dec20_updated[[#This Row],[Description]]</f>
        <v>Closed at CO-42/N 95th St - Road closed due to accident.</v>
      </c>
      <c r="I5991" t="s">
        <v>50</v>
      </c>
      <c r="J5991">
        <f>IF(US_Accidents_Dec20_updated[[#This Row],[Visibility(mi)]]&gt;30, 30, MROUND(US_Accidents_Dec20_updated[[#This Row],[Visibility(mi)]],5))</f>
        <v>10</v>
      </c>
      <c r="K5991">
        <f>MROUND(US_Accidents_Dec20_updated[[#This Row],[Wind_Speed(mph)]],5)</f>
        <v>0</v>
      </c>
      <c r="L5991">
        <f>IF(US_Accidents_Dec20_updated[[#This Row],[Precipitation(in)]]&gt;0.1, 0.1, US_Accidents_Dec20_updated[[#This Row],[Precipitation(in)]])</f>
        <v>0</v>
      </c>
    </row>
    <row r="5992" spans="1:12" x14ac:dyDescent="0.25">
      <c r="A5992" t="str">
        <f>US_Accidents_Dec20_updated[[#This Row],[ID]]</f>
        <v>A-4236702</v>
      </c>
      <c r="B5992">
        <f>US_Accidents_Dec20_updated[[#This Row],[Start_Lat]]</f>
        <v>40.014690000000002</v>
      </c>
      <c r="C5992">
        <f>US_Accidents_Dec20_updated[[#This Row],[Start_Lng]]</f>
        <v>-105.13111000000001</v>
      </c>
      <c r="D5992">
        <f>US_Accidents_Dec20_updated[[#This Row],[Severity]]-1</f>
        <v>3</v>
      </c>
      <c r="E5992">
        <f>HOUR(US_Accidents_Dec20_updated[[#This Row],[Start_Time]])</f>
        <v>21</v>
      </c>
      <c r="F5992">
        <f>DAY(US_Accidents_Dec20_updated[[#This Row],[Start_Time]])</f>
        <v>18</v>
      </c>
      <c r="G5992">
        <f>MONTH(US_Accidents_Dec20_updated[[#This Row],[Start_Time]])</f>
        <v>8</v>
      </c>
      <c r="H5992" t="str">
        <f>US_Accidents_Dec20_updated[[#This Row],[Description]]</f>
        <v>Closed at US-287/N 107th St/Arapahoe Rd - Road closed due to accident.</v>
      </c>
      <c r="I5992" t="s">
        <v>50</v>
      </c>
      <c r="J5992">
        <f>IF(US_Accidents_Dec20_updated[[#This Row],[Visibility(mi)]]&gt;30, 30, MROUND(US_Accidents_Dec20_updated[[#This Row],[Visibility(mi)]],5))</f>
        <v>10</v>
      </c>
      <c r="K5992">
        <f>MROUND(US_Accidents_Dec20_updated[[#This Row],[Wind_Speed(mph)]],5)</f>
        <v>0</v>
      </c>
      <c r="L5992">
        <f>IF(US_Accidents_Dec20_updated[[#This Row],[Precipitation(in)]]&gt;0.1, 0.1, US_Accidents_Dec20_updated[[#This Row],[Precipitation(in)]])</f>
        <v>0</v>
      </c>
    </row>
    <row r="5993" spans="1:12" x14ac:dyDescent="0.25">
      <c r="A5993" t="str">
        <f>US_Accidents_Dec20_updated[[#This Row],[ID]]</f>
        <v>A-4236707</v>
      </c>
      <c r="B5993">
        <f>US_Accidents_Dec20_updated[[#This Row],[Start_Lat]]</f>
        <v>39.189725000000003</v>
      </c>
      <c r="C5993">
        <f>US_Accidents_Dec20_updated[[#This Row],[Start_Lng]]</f>
        <v>-104.850421</v>
      </c>
      <c r="D5993">
        <f>US_Accidents_Dec20_updated[[#This Row],[Severity]]-1</f>
        <v>3</v>
      </c>
      <c r="E5993">
        <f>HOUR(US_Accidents_Dec20_updated[[#This Row],[Start_Time]])</f>
        <v>20</v>
      </c>
      <c r="F5993">
        <f>DAY(US_Accidents_Dec20_updated[[#This Row],[Start_Time]])</f>
        <v>18</v>
      </c>
      <c r="G5993">
        <f>MONTH(US_Accidents_Dec20_updated[[#This Row],[Start_Time]])</f>
        <v>8</v>
      </c>
      <c r="H5993" t="str">
        <f>US_Accidents_Dec20_updated[[#This Row],[Description]]</f>
        <v>Closed at Upper Lake Gulch Rd/Exit 172 - Road closed due to accident.</v>
      </c>
      <c r="I5993" t="s">
        <v>50</v>
      </c>
      <c r="J5993">
        <f>IF(US_Accidents_Dec20_updated[[#This Row],[Visibility(mi)]]&gt;30, 30, MROUND(US_Accidents_Dec20_updated[[#This Row],[Visibility(mi)]],5))</f>
        <v>10</v>
      </c>
      <c r="K5993">
        <f>MROUND(US_Accidents_Dec20_updated[[#This Row],[Wind_Speed(mph)]],5)</f>
        <v>10</v>
      </c>
      <c r="L5993">
        <f>IF(US_Accidents_Dec20_updated[[#This Row],[Precipitation(in)]]&gt;0.1, 0.1, US_Accidents_Dec20_updated[[#This Row],[Precipitation(in)]])</f>
        <v>0</v>
      </c>
    </row>
    <row r="5994" spans="1:12" x14ac:dyDescent="0.25">
      <c r="A5994" t="str">
        <f>US_Accidents_Dec20_updated[[#This Row],[ID]]</f>
        <v>A-4236708</v>
      </c>
      <c r="B5994">
        <f>US_Accidents_Dec20_updated[[#This Row],[Start_Lat]]</f>
        <v>39.220351999999998</v>
      </c>
      <c r="C5994">
        <f>US_Accidents_Dec20_updated[[#This Row],[Start_Lng]]</f>
        <v>-104.87882999999999</v>
      </c>
      <c r="D5994">
        <f>US_Accidents_Dec20_updated[[#This Row],[Severity]]-1</f>
        <v>3</v>
      </c>
      <c r="E5994">
        <f>HOUR(US_Accidents_Dec20_updated[[#This Row],[Start_Time]])</f>
        <v>20</v>
      </c>
      <c r="F5994">
        <f>DAY(US_Accidents_Dec20_updated[[#This Row],[Start_Time]])</f>
        <v>18</v>
      </c>
      <c r="G5994">
        <f>MONTH(US_Accidents_Dec20_updated[[#This Row],[Start_Time]])</f>
        <v>8</v>
      </c>
      <c r="H5994" t="str">
        <f>US_Accidents_Dec20_updated[[#This Row],[Description]]</f>
        <v>Closed at Greenland Rd/Exit 167 - Road closed due to accident.</v>
      </c>
      <c r="I5994" t="s">
        <v>50</v>
      </c>
      <c r="J5994">
        <f>IF(US_Accidents_Dec20_updated[[#This Row],[Visibility(mi)]]&gt;30, 30, MROUND(US_Accidents_Dec20_updated[[#This Row],[Visibility(mi)]],5))</f>
        <v>10</v>
      </c>
      <c r="K5994">
        <f>MROUND(US_Accidents_Dec20_updated[[#This Row],[Wind_Speed(mph)]],5)</f>
        <v>10</v>
      </c>
      <c r="L5994">
        <f>IF(US_Accidents_Dec20_updated[[#This Row],[Precipitation(in)]]&gt;0.1, 0.1, US_Accidents_Dec20_updated[[#This Row],[Precipitation(in)]])</f>
        <v>0</v>
      </c>
    </row>
    <row r="5995" spans="1:12" x14ac:dyDescent="0.25">
      <c r="A5995" t="str">
        <f>US_Accidents_Dec20_updated[[#This Row],[ID]]</f>
        <v>A-4236711</v>
      </c>
      <c r="B5995">
        <f>US_Accidents_Dec20_updated[[#This Row],[Start_Lat]]</f>
        <v>39.220357</v>
      </c>
      <c r="C5995">
        <f>US_Accidents_Dec20_updated[[#This Row],[Start_Lng]]</f>
        <v>-104.878569</v>
      </c>
      <c r="D5995">
        <f>US_Accidents_Dec20_updated[[#This Row],[Severity]]-1</f>
        <v>3</v>
      </c>
      <c r="E5995">
        <f>HOUR(US_Accidents_Dec20_updated[[#This Row],[Start_Time]])</f>
        <v>19</v>
      </c>
      <c r="F5995">
        <f>DAY(US_Accidents_Dec20_updated[[#This Row],[Start_Time]])</f>
        <v>18</v>
      </c>
      <c r="G5995">
        <f>MONTH(US_Accidents_Dec20_updated[[#This Row],[Start_Time]])</f>
        <v>8</v>
      </c>
      <c r="H5995" t="str">
        <f>US_Accidents_Dec20_updated[[#This Row],[Description]]</f>
        <v>Closed between Greenland Rd/Exit 167 and Spruce Mountain Rd/Exit 173 - Road closed due to accident.</v>
      </c>
      <c r="I5995" t="s">
        <v>50</v>
      </c>
      <c r="J5995">
        <f>IF(US_Accidents_Dec20_updated[[#This Row],[Visibility(mi)]]&gt;30, 30, MROUND(US_Accidents_Dec20_updated[[#This Row],[Visibility(mi)]],5))</f>
        <v>10</v>
      </c>
      <c r="K5995">
        <f>MROUND(US_Accidents_Dec20_updated[[#This Row],[Wind_Speed(mph)]],5)</f>
        <v>10</v>
      </c>
      <c r="L5995">
        <f>IF(US_Accidents_Dec20_updated[[#This Row],[Precipitation(in)]]&gt;0.1, 0.1, US_Accidents_Dec20_updated[[#This Row],[Precipitation(in)]])</f>
        <v>0</v>
      </c>
    </row>
    <row r="5996" spans="1:12" x14ac:dyDescent="0.25">
      <c r="A5996" t="str">
        <f>US_Accidents_Dec20_updated[[#This Row],[ID]]</f>
        <v>A-4236714</v>
      </c>
      <c r="B5996">
        <f>US_Accidents_Dec20_updated[[#This Row],[Start_Lat]]</f>
        <v>39.776798999999997</v>
      </c>
      <c r="C5996">
        <f>US_Accidents_Dec20_updated[[#This Row],[Start_Lng]]</f>
        <v>-104.809909</v>
      </c>
      <c r="D5996">
        <f>US_Accidents_Dec20_updated[[#This Row],[Severity]]-1</f>
        <v>3</v>
      </c>
      <c r="E5996">
        <f>HOUR(US_Accidents_Dec20_updated[[#This Row],[Start_Time]])</f>
        <v>23</v>
      </c>
      <c r="F5996">
        <f>DAY(US_Accidents_Dec20_updated[[#This Row],[Start_Time]])</f>
        <v>18</v>
      </c>
      <c r="G5996">
        <f>MONTH(US_Accidents_Dec20_updated[[#This Row],[Start_Time]])</f>
        <v>8</v>
      </c>
      <c r="H5996" t="str">
        <f>US_Accidents_Dec20_updated[[#This Row],[Description]]</f>
        <v>Closed at 46th Ave - Road closed due to accident. Police activity ongoing.</v>
      </c>
      <c r="I5996" t="s">
        <v>50</v>
      </c>
      <c r="J5996">
        <f>IF(US_Accidents_Dec20_updated[[#This Row],[Visibility(mi)]]&gt;30, 30, MROUND(US_Accidents_Dec20_updated[[#This Row],[Visibility(mi)]],5))</f>
        <v>10</v>
      </c>
      <c r="K5996">
        <f>MROUND(US_Accidents_Dec20_updated[[#This Row],[Wind_Speed(mph)]],5)</f>
        <v>10</v>
      </c>
      <c r="L5996">
        <f>IF(US_Accidents_Dec20_updated[[#This Row],[Precipitation(in)]]&gt;0.1, 0.1, US_Accidents_Dec20_updated[[#This Row],[Precipitation(in)]])</f>
        <v>0</v>
      </c>
    </row>
    <row r="5997" spans="1:12" x14ac:dyDescent="0.25">
      <c r="A5997" t="str">
        <f>US_Accidents_Dec20_updated[[#This Row],[ID]]</f>
        <v>A-4236715</v>
      </c>
      <c r="B5997">
        <f>US_Accidents_Dec20_updated[[#This Row],[Start_Lat]]</f>
        <v>39.776564999999998</v>
      </c>
      <c r="C5997">
        <f>US_Accidents_Dec20_updated[[#This Row],[Start_Lng]]</f>
        <v>-104.80974999999999</v>
      </c>
      <c r="D5997">
        <f>US_Accidents_Dec20_updated[[#This Row],[Severity]]-1</f>
        <v>3</v>
      </c>
      <c r="E5997">
        <f>HOUR(US_Accidents_Dec20_updated[[#This Row],[Start_Time]])</f>
        <v>23</v>
      </c>
      <c r="F5997">
        <f>DAY(US_Accidents_Dec20_updated[[#This Row],[Start_Time]])</f>
        <v>18</v>
      </c>
      <c r="G5997">
        <f>MONTH(US_Accidents_Dec20_updated[[#This Row],[Start_Time]])</f>
        <v>8</v>
      </c>
      <c r="H5997" t="str">
        <f>US_Accidents_Dec20_updated[[#This Row],[Description]]</f>
        <v>Closed at 46th Ave - Road closed due to accident. Police activity ongoing.</v>
      </c>
      <c r="I5997" t="s">
        <v>50</v>
      </c>
      <c r="J5997">
        <f>IF(US_Accidents_Dec20_updated[[#This Row],[Visibility(mi)]]&gt;30, 30, MROUND(US_Accidents_Dec20_updated[[#This Row],[Visibility(mi)]],5))</f>
        <v>10</v>
      </c>
      <c r="K5997">
        <f>MROUND(US_Accidents_Dec20_updated[[#This Row],[Wind_Speed(mph)]],5)</f>
        <v>10</v>
      </c>
      <c r="L5997">
        <f>IF(US_Accidents_Dec20_updated[[#This Row],[Precipitation(in)]]&gt;0.1, 0.1, US_Accidents_Dec20_updated[[#This Row],[Precipitation(in)]])</f>
        <v>0</v>
      </c>
    </row>
    <row r="5998" spans="1:12" x14ac:dyDescent="0.25">
      <c r="A5998" t="str">
        <f>US_Accidents_Dec20_updated[[#This Row],[ID]]</f>
        <v>A-4236716</v>
      </c>
      <c r="B5998">
        <f>US_Accidents_Dec20_updated[[#This Row],[Start_Lat]]</f>
        <v>39.829858999999999</v>
      </c>
      <c r="C5998">
        <f>US_Accidents_Dec20_updated[[#This Row],[Start_Lng]]</f>
        <v>-105.1652</v>
      </c>
      <c r="D5998">
        <f>US_Accidents_Dec20_updated[[#This Row],[Severity]]-1</f>
        <v>3</v>
      </c>
      <c r="E5998">
        <f>HOUR(US_Accidents_Dec20_updated[[#This Row],[Start_Time]])</f>
        <v>23</v>
      </c>
      <c r="F5998">
        <f>DAY(US_Accidents_Dec20_updated[[#This Row],[Start_Time]])</f>
        <v>18</v>
      </c>
      <c r="G5998">
        <f>MONTH(US_Accidents_Dec20_updated[[#This Row],[Start_Time]])</f>
        <v>8</v>
      </c>
      <c r="H5998" t="str">
        <f>US_Accidents_Dec20_updated[[#This Row],[Description]]</f>
        <v>Closed at 80th Ave - Road closed due to accident.</v>
      </c>
      <c r="I5998" t="s">
        <v>50</v>
      </c>
      <c r="J5998">
        <f>IF(US_Accidents_Dec20_updated[[#This Row],[Visibility(mi)]]&gt;30, 30, MROUND(US_Accidents_Dec20_updated[[#This Row],[Visibility(mi)]],5))</f>
        <v>10</v>
      </c>
      <c r="K5998">
        <f>MROUND(US_Accidents_Dec20_updated[[#This Row],[Wind_Speed(mph)]],5)</f>
        <v>5</v>
      </c>
      <c r="L5998">
        <f>IF(US_Accidents_Dec20_updated[[#This Row],[Precipitation(in)]]&gt;0.1, 0.1, US_Accidents_Dec20_updated[[#This Row],[Precipitation(in)]])</f>
        <v>0</v>
      </c>
    </row>
    <row r="5999" spans="1:12" x14ac:dyDescent="0.25">
      <c r="A5999" t="str">
        <f>US_Accidents_Dec20_updated[[#This Row],[ID]]</f>
        <v>A-4236717</v>
      </c>
      <c r="B5999">
        <f>US_Accidents_Dec20_updated[[#This Row],[Start_Lat]]</f>
        <v>39.843429999999998</v>
      </c>
      <c r="C5999">
        <f>US_Accidents_Dec20_updated[[#This Row],[Start_Lng]]</f>
        <v>-105.16524</v>
      </c>
      <c r="D5999">
        <f>US_Accidents_Dec20_updated[[#This Row],[Severity]]-1</f>
        <v>3</v>
      </c>
      <c r="E5999">
        <f>HOUR(US_Accidents_Dec20_updated[[#This Row],[Start_Time]])</f>
        <v>23</v>
      </c>
      <c r="F5999">
        <f>DAY(US_Accidents_Dec20_updated[[#This Row],[Start_Time]])</f>
        <v>18</v>
      </c>
      <c r="G5999">
        <f>MONTH(US_Accidents_Dec20_updated[[#This Row],[Start_Time]])</f>
        <v>8</v>
      </c>
      <c r="H5999" t="str">
        <f>US_Accidents_Dec20_updated[[#This Row],[Description]]</f>
        <v>Closed at 74th Dr - Road closed due to accident.</v>
      </c>
      <c r="I5999" t="s">
        <v>50</v>
      </c>
      <c r="J5999">
        <f>IF(US_Accidents_Dec20_updated[[#This Row],[Visibility(mi)]]&gt;30, 30, MROUND(US_Accidents_Dec20_updated[[#This Row],[Visibility(mi)]],5))</f>
        <v>10</v>
      </c>
      <c r="K5999">
        <f>MROUND(US_Accidents_Dec20_updated[[#This Row],[Wind_Speed(mph)]],5)</f>
        <v>5</v>
      </c>
      <c r="L5999">
        <f>IF(US_Accidents_Dec20_updated[[#This Row],[Precipitation(in)]]&gt;0.1, 0.1, US_Accidents_Dec20_updated[[#This Row],[Precipitation(in)]])</f>
        <v>0</v>
      </c>
    </row>
    <row r="6000" spans="1:12" x14ac:dyDescent="0.25">
      <c r="A6000" t="str">
        <f>US_Accidents_Dec20_updated[[#This Row],[ID]]</f>
        <v>A-4237085</v>
      </c>
      <c r="B6000">
        <f>US_Accidents_Dec20_updated[[#This Row],[Start_Lat]]</f>
        <v>40.288352000000003</v>
      </c>
      <c r="C6000">
        <f>US_Accidents_Dec20_updated[[#This Row],[Start_Lng]]</f>
        <v>-104.97998</v>
      </c>
      <c r="D6000">
        <f>US_Accidents_Dec20_updated[[#This Row],[Severity]]-1</f>
        <v>2</v>
      </c>
      <c r="E6000">
        <f>HOUR(US_Accidents_Dec20_updated[[#This Row],[Start_Time]])</f>
        <v>6</v>
      </c>
      <c r="F6000">
        <f>DAY(US_Accidents_Dec20_updated[[#This Row],[Start_Time]])</f>
        <v>19</v>
      </c>
      <c r="G6000">
        <f>MONTH(US_Accidents_Dec20_updated[[#This Row],[Start_Time]])</f>
        <v>8</v>
      </c>
      <c r="H6000" t="str">
        <f>US_Accidents_Dec20_updated[[#This Row],[Description]]</f>
        <v>At CO-56/Exit 250 - Accident.</v>
      </c>
      <c r="I6000" t="s">
        <v>50</v>
      </c>
      <c r="J6000">
        <f>IF(US_Accidents_Dec20_updated[[#This Row],[Visibility(mi)]]&gt;30, 30, MROUND(US_Accidents_Dec20_updated[[#This Row],[Visibility(mi)]],5))</f>
        <v>10</v>
      </c>
      <c r="K6000">
        <f>MROUND(US_Accidents_Dec20_updated[[#This Row],[Wind_Speed(mph)]],5)</f>
        <v>0</v>
      </c>
      <c r="L6000">
        <f>IF(US_Accidents_Dec20_updated[[#This Row],[Precipitation(in)]]&gt;0.1, 0.1, US_Accidents_Dec20_updated[[#This Row],[Precipitation(in)]])</f>
        <v>0</v>
      </c>
    </row>
    <row r="6001" spans="1:12" x14ac:dyDescent="0.25">
      <c r="A6001" t="str">
        <f>US_Accidents_Dec20_updated[[#This Row],[ID]]</f>
        <v>A-4237086</v>
      </c>
      <c r="B6001">
        <f>US_Accidents_Dec20_updated[[#This Row],[Start_Lat]]</f>
        <v>39.784320000000001</v>
      </c>
      <c r="C6001">
        <f>US_Accidents_Dec20_updated[[#This Row],[Start_Lng]]</f>
        <v>-105.11509</v>
      </c>
      <c r="D6001">
        <f>US_Accidents_Dec20_updated[[#This Row],[Severity]]-1</f>
        <v>2</v>
      </c>
      <c r="E6001">
        <f>HOUR(US_Accidents_Dec20_updated[[#This Row],[Start_Time]])</f>
        <v>7</v>
      </c>
      <c r="F6001">
        <f>DAY(US_Accidents_Dec20_updated[[#This Row],[Start_Time]])</f>
        <v>19</v>
      </c>
      <c r="G6001">
        <f>MONTH(US_Accidents_Dec20_updated[[#This Row],[Start_Time]])</f>
        <v>8</v>
      </c>
      <c r="H6001" t="str">
        <f>US_Accidents_Dec20_updated[[#This Row],[Description]]</f>
        <v>At CO-72/44th Ave/Ward Rd/Exit 266 - Accident.</v>
      </c>
      <c r="I6001" t="s">
        <v>50</v>
      </c>
      <c r="J6001">
        <f>IF(US_Accidents_Dec20_updated[[#This Row],[Visibility(mi)]]&gt;30, 30, MROUND(US_Accidents_Dec20_updated[[#This Row],[Visibility(mi)]],5))</f>
        <v>10</v>
      </c>
      <c r="K6001">
        <f>MROUND(US_Accidents_Dec20_updated[[#This Row],[Wind_Speed(mph)]],5)</f>
        <v>5</v>
      </c>
      <c r="L6001">
        <f>IF(US_Accidents_Dec20_updated[[#This Row],[Precipitation(in)]]&gt;0.1, 0.1, US_Accidents_Dec20_updated[[#This Row],[Precipitation(in)]])</f>
        <v>0</v>
      </c>
    </row>
    <row r="6002" spans="1:12" x14ac:dyDescent="0.25">
      <c r="A6002" t="str">
        <f>US_Accidents_Dec20_updated[[#This Row],[ID]]</f>
        <v>A-4237087</v>
      </c>
      <c r="B6002">
        <f>US_Accidents_Dec20_updated[[#This Row],[Start_Lat]]</f>
        <v>39.684961999999999</v>
      </c>
      <c r="C6002">
        <f>US_Accidents_Dec20_updated[[#This Row],[Start_Lng]]</f>
        <v>-104.82899</v>
      </c>
      <c r="D6002">
        <f>US_Accidents_Dec20_updated[[#This Row],[Severity]]-1</f>
        <v>2</v>
      </c>
      <c r="E6002">
        <f>HOUR(US_Accidents_Dec20_updated[[#This Row],[Start_Time]])</f>
        <v>7</v>
      </c>
      <c r="F6002">
        <f>DAY(US_Accidents_Dec20_updated[[#This Row],[Start_Time]])</f>
        <v>19</v>
      </c>
      <c r="G6002">
        <f>MONTH(US_Accidents_Dec20_updated[[#This Row],[Start_Time]])</f>
        <v>8</v>
      </c>
      <c r="H6002" t="str">
        <f>US_Accidents_Dec20_updated[[#This Row],[Description]]</f>
        <v>At Iliff Ave/Exit 5 - Accident.</v>
      </c>
      <c r="I6002" t="s">
        <v>50</v>
      </c>
      <c r="J6002">
        <f>IF(US_Accidents_Dec20_updated[[#This Row],[Visibility(mi)]]&gt;30, 30, MROUND(US_Accidents_Dec20_updated[[#This Row],[Visibility(mi)]],5))</f>
        <v>10</v>
      </c>
      <c r="K6002">
        <f>MROUND(US_Accidents_Dec20_updated[[#This Row],[Wind_Speed(mph)]],5)</f>
        <v>10</v>
      </c>
      <c r="L6002">
        <f>IF(US_Accidents_Dec20_updated[[#This Row],[Precipitation(in)]]&gt;0.1, 0.1, US_Accidents_Dec20_updated[[#This Row],[Precipitation(in)]])</f>
        <v>0</v>
      </c>
    </row>
    <row r="6003" spans="1:12" x14ac:dyDescent="0.25">
      <c r="A6003" t="str">
        <f>US_Accidents_Dec20_updated[[#This Row],[ID]]</f>
        <v>A-4237092</v>
      </c>
      <c r="B6003">
        <f>US_Accidents_Dec20_updated[[#This Row],[Start_Lat]]</f>
        <v>39.725580000000001</v>
      </c>
      <c r="C6003">
        <f>US_Accidents_Dec20_updated[[#This Row],[Start_Lng]]</f>
        <v>-105.09092</v>
      </c>
      <c r="D6003">
        <f>US_Accidents_Dec20_updated[[#This Row],[Severity]]-1</f>
        <v>2</v>
      </c>
      <c r="E6003">
        <f>HOUR(US_Accidents_Dec20_updated[[#This Row],[Start_Time]])</f>
        <v>8</v>
      </c>
      <c r="F6003">
        <f>DAY(US_Accidents_Dec20_updated[[#This Row],[Start_Time]])</f>
        <v>19</v>
      </c>
      <c r="G6003">
        <f>MONTH(US_Accidents_Dec20_updated[[#This Row],[Start_Time]])</f>
        <v>8</v>
      </c>
      <c r="H6003" t="str">
        <f>US_Accidents_Dec20_updated[[#This Row],[Description]]</f>
        <v>At Garrison St - Accident.</v>
      </c>
      <c r="I6003" t="s">
        <v>50</v>
      </c>
      <c r="J6003">
        <f>IF(US_Accidents_Dec20_updated[[#This Row],[Visibility(mi)]]&gt;30, 30, MROUND(US_Accidents_Dec20_updated[[#This Row],[Visibility(mi)]],5))</f>
        <v>10</v>
      </c>
      <c r="K6003">
        <f>MROUND(US_Accidents_Dec20_updated[[#This Row],[Wind_Speed(mph)]],5)</f>
        <v>5</v>
      </c>
      <c r="L6003">
        <f>IF(US_Accidents_Dec20_updated[[#This Row],[Precipitation(in)]]&gt;0.1, 0.1, US_Accidents_Dec20_updated[[#This Row],[Precipitation(in)]])</f>
        <v>0</v>
      </c>
    </row>
    <row r="6004" spans="1:12" x14ac:dyDescent="0.25">
      <c r="A6004" t="str">
        <f>US_Accidents_Dec20_updated[[#This Row],[ID]]</f>
        <v>A-4237093</v>
      </c>
      <c r="B6004">
        <f>US_Accidents_Dec20_updated[[#This Row],[Start_Lat]]</f>
        <v>39.701523000000002</v>
      </c>
      <c r="C6004">
        <f>US_Accidents_Dec20_updated[[#This Row],[Start_Lng]]</f>
        <v>-104.987531</v>
      </c>
      <c r="D6004">
        <f>US_Accidents_Dec20_updated[[#This Row],[Severity]]-1</f>
        <v>2</v>
      </c>
      <c r="E6004">
        <f>HOUR(US_Accidents_Dec20_updated[[#This Row],[Start_Time]])</f>
        <v>8</v>
      </c>
      <c r="F6004">
        <f>DAY(US_Accidents_Dec20_updated[[#This Row],[Start_Time]])</f>
        <v>19</v>
      </c>
      <c r="G6004">
        <f>MONTH(US_Accidents_Dec20_updated[[#This Row],[Start_Time]])</f>
        <v>8</v>
      </c>
      <c r="H6004" t="str">
        <f>US_Accidents_Dec20_updated[[#This Row],[Description]]</f>
        <v>At I-25 - Accident.</v>
      </c>
      <c r="I6004" t="s">
        <v>50</v>
      </c>
      <c r="J6004">
        <f>IF(US_Accidents_Dec20_updated[[#This Row],[Visibility(mi)]]&gt;30, 30, MROUND(US_Accidents_Dec20_updated[[#This Row],[Visibility(mi)]],5))</f>
        <v>10</v>
      </c>
      <c r="K6004">
        <f>MROUND(US_Accidents_Dec20_updated[[#This Row],[Wind_Speed(mph)]],5)</f>
        <v>5</v>
      </c>
      <c r="L6004">
        <f>IF(US_Accidents_Dec20_updated[[#This Row],[Precipitation(in)]]&gt;0.1, 0.1, US_Accidents_Dec20_updated[[#This Row],[Precipitation(in)]])</f>
        <v>0</v>
      </c>
    </row>
    <row r="6005" spans="1:12" x14ac:dyDescent="0.25">
      <c r="A6005" t="str">
        <f>US_Accidents_Dec20_updated[[#This Row],[ID]]</f>
        <v>A-4237096</v>
      </c>
      <c r="B6005">
        <f>US_Accidents_Dec20_updated[[#This Row],[Start_Lat]]</f>
        <v>39.775010000000002</v>
      </c>
      <c r="C6005">
        <f>US_Accidents_Dec20_updated[[#This Row],[Start_Lng]]</f>
        <v>-104.856584</v>
      </c>
      <c r="D6005">
        <f>US_Accidents_Dec20_updated[[#This Row],[Severity]]-1</f>
        <v>2</v>
      </c>
      <c r="E6005">
        <f>HOUR(US_Accidents_Dec20_updated[[#This Row],[Start_Time]])</f>
        <v>9</v>
      </c>
      <c r="F6005">
        <f>DAY(US_Accidents_Dec20_updated[[#This Row],[Start_Time]])</f>
        <v>19</v>
      </c>
      <c r="G6005">
        <f>MONTH(US_Accidents_Dec20_updated[[#This Row],[Start_Time]])</f>
        <v>8</v>
      </c>
      <c r="H6005" t="str">
        <f>US_Accidents_Dec20_updated[[#This Row],[Description]]</f>
        <v>At Havana Street/Exit 280 - Accident.</v>
      </c>
      <c r="I6005" t="s">
        <v>50</v>
      </c>
      <c r="J6005">
        <f>IF(US_Accidents_Dec20_updated[[#This Row],[Visibility(mi)]]&gt;30, 30, MROUND(US_Accidents_Dec20_updated[[#This Row],[Visibility(mi)]],5))</f>
        <v>10</v>
      </c>
      <c r="K6005">
        <f>MROUND(US_Accidents_Dec20_updated[[#This Row],[Wind_Speed(mph)]],5)</f>
        <v>10</v>
      </c>
      <c r="L6005">
        <f>IF(US_Accidents_Dec20_updated[[#This Row],[Precipitation(in)]]&gt;0.1, 0.1, US_Accidents_Dec20_updated[[#This Row],[Precipitation(in)]])</f>
        <v>0</v>
      </c>
    </row>
    <row r="6006" spans="1:12" x14ac:dyDescent="0.25">
      <c r="A6006" t="str">
        <f>US_Accidents_Dec20_updated[[#This Row],[ID]]</f>
        <v>A-4237097</v>
      </c>
      <c r="B6006">
        <f>US_Accidents_Dec20_updated[[#This Row],[Start_Lat]]</f>
        <v>39.77514</v>
      </c>
      <c r="C6006">
        <f>US_Accidents_Dec20_updated[[#This Row],[Start_Lng]]</f>
        <v>-104.86000900000001</v>
      </c>
      <c r="D6006">
        <f>US_Accidents_Dec20_updated[[#This Row],[Severity]]-1</f>
        <v>2</v>
      </c>
      <c r="E6006">
        <f>HOUR(US_Accidents_Dec20_updated[[#This Row],[Start_Time]])</f>
        <v>9</v>
      </c>
      <c r="F6006">
        <f>DAY(US_Accidents_Dec20_updated[[#This Row],[Start_Time]])</f>
        <v>19</v>
      </c>
      <c r="G6006">
        <f>MONTH(US_Accidents_Dec20_updated[[#This Row],[Start_Time]])</f>
        <v>8</v>
      </c>
      <c r="H6006" t="str">
        <f>US_Accidents_Dec20_updated[[#This Row],[Description]]</f>
        <v>At Peoria St/Exit 281 - Accident.</v>
      </c>
      <c r="I6006" t="s">
        <v>50</v>
      </c>
      <c r="J6006">
        <f>IF(US_Accidents_Dec20_updated[[#This Row],[Visibility(mi)]]&gt;30, 30, MROUND(US_Accidents_Dec20_updated[[#This Row],[Visibility(mi)]],5))</f>
        <v>10</v>
      </c>
      <c r="K6006">
        <f>MROUND(US_Accidents_Dec20_updated[[#This Row],[Wind_Speed(mph)]],5)</f>
        <v>5</v>
      </c>
      <c r="L6006">
        <f>IF(US_Accidents_Dec20_updated[[#This Row],[Precipitation(in)]]&gt;0.1, 0.1, US_Accidents_Dec20_updated[[#This Row],[Precipitation(in)]])</f>
        <v>0</v>
      </c>
    </row>
    <row r="6007" spans="1:12" x14ac:dyDescent="0.25">
      <c r="A6007" t="str">
        <f>US_Accidents_Dec20_updated[[#This Row],[ID]]</f>
        <v>A-4237100</v>
      </c>
      <c r="B6007">
        <f>US_Accidents_Dec20_updated[[#This Row],[Start_Lat]]</f>
        <v>39.784320000000001</v>
      </c>
      <c r="C6007">
        <f>US_Accidents_Dec20_updated[[#This Row],[Start_Lng]]</f>
        <v>-105.11509</v>
      </c>
      <c r="D6007">
        <f>US_Accidents_Dec20_updated[[#This Row],[Severity]]-1</f>
        <v>2</v>
      </c>
      <c r="E6007">
        <f>HOUR(US_Accidents_Dec20_updated[[#This Row],[Start_Time]])</f>
        <v>11</v>
      </c>
      <c r="F6007">
        <f>DAY(US_Accidents_Dec20_updated[[#This Row],[Start_Time]])</f>
        <v>19</v>
      </c>
      <c r="G6007">
        <f>MONTH(US_Accidents_Dec20_updated[[#This Row],[Start_Time]])</f>
        <v>8</v>
      </c>
      <c r="H6007" t="str">
        <f>US_Accidents_Dec20_updated[[#This Row],[Description]]</f>
        <v>At CO-72/44th Ave/Ward Rd/Exit 266 - Accident.</v>
      </c>
      <c r="I6007" t="s">
        <v>50</v>
      </c>
      <c r="J6007">
        <f>IF(US_Accidents_Dec20_updated[[#This Row],[Visibility(mi)]]&gt;30, 30, MROUND(US_Accidents_Dec20_updated[[#This Row],[Visibility(mi)]],5))</f>
        <v>10</v>
      </c>
      <c r="K6007">
        <f>MROUND(US_Accidents_Dec20_updated[[#This Row],[Wind_Speed(mph)]],5)</f>
        <v>5</v>
      </c>
      <c r="L6007">
        <f>IF(US_Accidents_Dec20_updated[[#This Row],[Precipitation(in)]]&gt;0.1, 0.1, US_Accidents_Dec20_updated[[#This Row],[Precipitation(in)]])</f>
        <v>0</v>
      </c>
    </row>
    <row r="6008" spans="1:12" x14ac:dyDescent="0.25">
      <c r="A6008" t="str">
        <f>US_Accidents_Dec20_updated[[#This Row],[ID]]</f>
        <v>A-4237105</v>
      </c>
      <c r="B6008">
        <f>US_Accidents_Dec20_updated[[#This Row],[Start_Lat]]</f>
        <v>39.522548999999998</v>
      </c>
      <c r="C6008">
        <f>US_Accidents_Dec20_updated[[#This Row],[Start_Lng]]</f>
        <v>-104.86748</v>
      </c>
      <c r="D6008">
        <f>US_Accidents_Dec20_updated[[#This Row],[Severity]]-1</f>
        <v>2</v>
      </c>
      <c r="E6008">
        <f>HOUR(US_Accidents_Dec20_updated[[#This Row],[Start_Time]])</f>
        <v>11</v>
      </c>
      <c r="F6008">
        <f>DAY(US_Accidents_Dec20_updated[[#This Row],[Start_Time]])</f>
        <v>19</v>
      </c>
      <c r="G6008">
        <f>MONTH(US_Accidents_Dec20_updated[[#This Row],[Start_Time]])</f>
        <v>8</v>
      </c>
      <c r="H6008" t="str">
        <f>US_Accidents_Dec20_updated[[#This Row],[Description]]</f>
        <v>At Ridgegate Pkwy/Exit 192 - Accident.</v>
      </c>
      <c r="I6008" t="s">
        <v>50</v>
      </c>
      <c r="J6008">
        <f>IF(US_Accidents_Dec20_updated[[#This Row],[Visibility(mi)]]&gt;30, 30, MROUND(US_Accidents_Dec20_updated[[#This Row],[Visibility(mi)]],5))</f>
        <v>10</v>
      </c>
      <c r="K6008">
        <f>MROUND(US_Accidents_Dec20_updated[[#This Row],[Wind_Speed(mph)]],5)</f>
        <v>0</v>
      </c>
      <c r="L6008">
        <f>IF(US_Accidents_Dec20_updated[[#This Row],[Precipitation(in)]]&gt;0.1, 0.1, US_Accidents_Dec20_updated[[#This Row],[Precipitation(in)]])</f>
        <v>0</v>
      </c>
    </row>
    <row r="6009" spans="1:12" x14ac:dyDescent="0.25">
      <c r="A6009" t="str">
        <f>US_Accidents_Dec20_updated[[#This Row],[ID]]</f>
        <v>A-4237110</v>
      </c>
      <c r="B6009">
        <f>US_Accidents_Dec20_updated[[#This Row],[Start_Lat]]</f>
        <v>39.916060000000002</v>
      </c>
      <c r="C6009">
        <f>US_Accidents_Dec20_updated[[#This Row],[Start_Lng]]</f>
        <v>-105.09352</v>
      </c>
      <c r="D6009">
        <f>US_Accidents_Dec20_updated[[#This Row],[Severity]]-1</f>
        <v>2</v>
      </c>
      <c r="E6009">
        <f>HOUR(US_Accidents_Dec20_updated[[#This Row],[Start_Time]])</f>
        <v>12</v>
      </c>
      <c r="F6009">
        <f>DAY(US_Accidents_Dec20_updated[[#This Row],[Start_Time]])</f>
        <v>19</v>
      </c>
      <c r="G6009">
        <f>MONTH(US_Accidents_Dec20_updated[[#This Row],[Start_Time]])</f>
        <v>8</v>
      </c>
      <c r="H6009" t="str">
        <f>US_Accidents_Dec20_updated[[#This Row],[Description]]</f>
        <v>At Wadsworth Pky/CO-121/CO-128 - Accident.</v>
      </c>
      <c r="I6009" t="s">
        <v>50</v>
      </c>
      <c r="J6009">
        <f>IF(US_Accidents_Dec20_updated[[#This Row],[Visibility(mi)]]&gt;30, 30, MROUND(US_Accidents_Dec20_updated[[#This Row],[Visibility(mi)]],5))</f>
        <v>10</v>
      </c>
      <c r="K6009">
        <f>MROUND(US_Accidents_Dec20_updated[[#This Row],[Wind_Speed(mph)]],5)</f>
        <v>0</v>
      </c>
      <c r="L6009">
        <f>IF(US_Accidents_Dec20_updated[[#This Row],[Precipitation(in)]]&gt;0.1, 0.1, US_Accidents_Dec20_updated[[#This Row],[Precipitation(in)]])</f>
        <v>0</v>
      </c>
    </row>
    <row r="6010" spans="1:12" x14ac:dyDescent="0.25">
      <c r="A6010" t="str">
        <f>US_Accidents_Dec20_updated[[#This Row],[ID]]</f>
        <v>A-4237111</v>
      </c>
      <c r="B6010">
        <f>US_Accidents_Dec20_updated[[#This Row],[Start_Lat]]</f>
        <v>39.916060000000002</v>
      </c>
      <c r="C6010">
        <f>US_Accidents_Dec20_updated[[#This Row],[Start_Lng]]</f>
        <v>-105.09352</v>
      </c>
      <c r="D6010">
        <f>US_Accidents_Dec20_updated[[#This Row],[Severity]]-1</f>
        <v>3</v>
      </c>
      <c r="E6010">
        <f>HOUR(US_Accidents_Dec20_updated[[#This Row],[Start_Time]])</f>
        <v>12</v>
      </c>
      <c r="F6010">
        <f>DAY(US_Accidents_Dec20_updated[[#This Row],[Start_Time]])</f>
        <v>19</v>
      </c>
      <c r="G6010">
        <f>MONTH(US_Accidents_Dec20_updated[[#This Row],[Start_Time]])</f>
        <v>8</v>
      </c>
      <c r="H6010" t="str">
        <f>US_Accidents_Dec20_updated[[#This Row],[Description]]</f>
        <v>At Wadsworth Pky/CO-121/CO-128 - Accident.</v>
      </c>
      <c r="I6010" t="s">
        <v>50</v>
      </c>
      <c r="J6010">
        <f>IF(US_Accidents_Dec20_updated[[#This Row],[Visibility(mi)]]&gt;30, 30, MROUND(US_Accidents_Dec20_updated[[#This Row],[Visibility(mi)]],5))</f>
        <v>10</v>
      </c>
      <c r="K6010">
        <f>MROUND(US_Accidents_Dec20_updated[[#This Row],[Wind_Speed(mph)]],5)</f>
        <v>0</v>
      </c>
      <c r="L6010">
        <f>IF(US_Accidents_Dec20_updated[[#This Row],[Precipitation(in)]]&gt;0.1, 0.1, US_Accidents_Dec20_updated[[#This Row],[Precipitation(in)]])</f>
        <v>0</v>
      </c>
    </row>
    <row r="6011" spans="1:12" x14ac:dyDescent="0.25">
      <c r="A6011" t="str">
        <f>US_Accidents_Dec20_updated[[#This Row],[ID]]</f>
        <v>A-4237114</v>
      </c>
      <c r="B6011">
        <f>US_Accidents_Dec20_updated[[#This Row],[Start_Lat]]</f>
        <v>39.916620999999999</v>
      </c>
      <c r="C6011">
        <f>US_Accidents_Dec20_updated[[#This Row],[Start_Lng]]</f>
        <v>-105.09446199999999</v>
      </c>
      <c r="D6011">
        <f>US_Accidents_Dec20_updated[[#This Row],[Severity]]-1</f>
        <v>3</v>
      </c>
      <c r="E6011">
        <f>HOUR(US_Accidents_Dec20_updated[[#This Row],[Start_Time]])</f>
        <v>12</v>
      </c>
      <c r="F6011">
        <f>DAY(US_Accidents_Dec20_updated[[#This Row],[Start_Time]])</f>
        <v>19</v>
      </c>
      <c r="G6011">
        <f>MONTH(US_Accidents_Dec20_updated[[#This Row],[Start_Time]])</f>
        <v>8</v>
      </c>
      <c r="H6011" t="str">
        <f>US_Accidents_Dec20_updated[[#This Row],[Description]]</f>
        <v>Closed between Wadsworth Pky/CO-121/CO-128 and 96th St/Storagetek Dr - Road closed due to accident.</v>
      </c>
      <c r="I6011" t="s">
        <v>50</v>
      </c>
      <c r="J6011">
        <f>IF(US_Accidents_Dec20_updated[[#This Row],[Visibility(mi)]]&gt;30, 30, MROUND(US_Accidents_Dec20_updated[[#This Row],[Visibility(mi)]],5))</f>
        <v>10</v>
      </c>
      <c r="K6011">
        <f>MROUND(US_Accidents_Dec20_updated[[#This Row],[Wind_Speed(mph)]],5)</f>
        <v>0</v>
      </c>
      <c r="L6011">
        <f>IF(US_Accidents_Dec20_updated[[#This Row],[Precipitation(in)]]&gt;0.1, 0.1, US_Accidents_Dec20_updated[[#This Row],[Precipitation(in)]])</f>
        <v>0</v>
      </c>
    </row>
    <row r="6012" spans="1:12" x14ac:dyDescent="0.25">
      <c r="A6012" t="str">
        <f>US_Accidents_Dec20_updated[[#This Row],[ID]]</f>
        <v>A-4237117</v>
      </c>
      <c r="B6012">
        <f>US_Accidents_Dec20_updated[[#This Row],[Start_Lat]]</f>
        <v>39.630049999999997</v>
      </c>
      <c r="C6012">
        <f>US_Accidents_Dec20_updated[[#This Row],[Start_Lng]]</f>
        <v>-104.90501999999999</v>
      </c>
      <c r="D6012">
        <f>US_Accidents_Dec20_updated[[#This Row],[Severity]]-1</f>
        <v>2</v>
      </c>
      <c r="E6012">
        <f>HOUR(US_Accidents_Dec20_updated[[#This Row],[Start_Time]])</f>
        <v>14</v>
      </c>
      <c r="F6012">
        <f>DAY(US_Accidents_Dec20_updated[[#This Row],[Start_Time]])</f>
        <v>19</v>
      </c>
      <c r="G6012">
        <f>MONTH(US_Accidents_Dec20_updated[[#This Row],[Start_Time]])</f>
        <v>8</v>
      </c>
      <c r="H6012" t="str">
        <f>US_Accidents_Dec20_updated[[#This Row],[Description]]</f>
        <v>At I-225 - Accident.</v>
      </c>
      <c r="I6012" t="s">
        <v>50</v>
      </c>
      <c r="J6012">
        <f>IF(US_Accidents_Dec20_updated[[#This Row],[Visibility(mi)]]&gt;30, 30, MROUND(US_Accidents_Dec20_updated[[#This Row],[Visibility(mi)]],5))</f>
        <v>10</v>
      </c>
      <c r="K6012">
        <f>MROUND(US_Accidents_Dec20_updated[[#This Row],[Wind_Speed(mph)]],5)</f>
        <v>0</v>
      </c>
      <c r="L6012">
        <f>IF(US_Accidents_Dec20_updated[[#This Row],[Precipitation(in)]]&gt;0.1, 0.1, US_Accidents_Dec20_updated[[#This Row],[Precipitation(in)]])</f>
        <v>0</v>
      </c>
    </row>
    <row r="6013" spans="1:12" x14ac:dyDescent="0.25">
      <c r="A6013" t="str">
        <f>US_Accidents_Dec20_updated[[#This Row],[ID]]</f>
        <v>A-4237118</v>
      </c>
      <c r="B6013">
        <f>US_Accidents_Dec20_updated[[#This Row],[Start_Lat]]</f>
        <v>39.855547000000001</v>
      </c>
      <c r="C6013">
        <f>US_Accidents_Dec20_updated[[#This Row],[Start_Lng]]</f>
        <v>-104.98689899999999</v>
      </c>
      <c r="D6013">
        <f>US_Accidents_Dec20_updated[[#This Row],[Severity]]-1</f>
        <v>2</v>
      </c>
      <c r="E6013">
        <f>HOUR(US_Accidents_Dec20_updated[[#This Row],[Start_Time]])</f>
        <v>15</v>
      </c>
      <c r="F6013">
        <f>DAY(US_Accidents_Dec20_updated[[#This Row],[Start_Time]])</f>
        <v>19</v>
      </c>
      <c r="G6013">
        <f>MONTH(US_Accidents_Dec20_updated[[#This Row],[Start_Time]])</f>
        <v>8</v>
      </c>
      <c r="H6013" t="str">
        <f>US_Accidents_Dec20_updated[[#This Row],[Description]]</f>
        <v>At Thornton Pky/Exit 220 - Accident.</v>
      </c>
      <c r="I6013" t="s">
        <v>50</v>
      </c>
      <c r="J6013">
        <f>IF(US_Accidents_Dec20_updated[[#This Row],[Visibility(mi)]]&gt;30, 30, MROUND(US_Accidents_Dec20_updated[[#This Row],[Visibility(mi)]],5))</f>
        <v>15</v>
      </c>
      <c r="K6013">
        <f>MROUND(US_Accidents_Dec20_updated[[#This Row],[Wind_Speed(mph)]],5)</f>
        <v>5</v>
      </c>
      <c r="L6013">
        <f>IF(US_Accidents_Dec20_updated[[#This Row],[Precipitation(in)]]&gt;0.1, 0.1, US_Accidents_Dec20_updated[[#This Row],[Precipitation(in)]])</f>
        <v>0</v>
      </c>
    </row>
    <row r="6014" spans="1:12" x14ac:dyDescent="0.25">
      <c r="A6014" t="str">
        <f>US_Accidents_Dec20_updated[[#This Row],[ID]]</f>
        <v>A-4237128</v>
      </c>
      <c r="B6014">
        <f>US_Accidents_Dec20_updated[[#This Row],[Start_Lat]]</f>
        <v>39.725490000000001</v>
      </c>
      <c r="C6014">
        <f>US_Accidents_Dec20_updated[[#This Row],[Start_Lng]]</f>
        <v>-105.04158700000001</v>
      </c>
      <c r="D6014">
        <f>US_Accidents_Dec20_updated[[#This Row],[Severity]]-1</f>
        <v>2</v>
      </c>
      <c r="E6014">
        <f>HOUR(US_Accidents_Dec20_updated[[#This Row],[Start_Time]])</f>
        <v>18</v>
      </c>
      <c r="F6014">
        <f>DAY(US_Accidents_Dec20_updated[[#This Row],[Start_Time]])</f>
        <v>19</v>
      </c>
      <c r="G6014">
        <f>MONTH(US_Accidents_Dec20_updated[[#This Row],[Start_Time]])</f>
        <v>8</v>
      </c>
      <c r="H6014" t="str">
        <f>US_Accidents_Dec20_updated[[#This Row],[Description]]</f>
        <v>At US-6/Lowell Blvd - Accident.</v>
      </c>
      <c r="I6014" t="s">
        <v>50</v>
      </c>
      <c r="J6014">
        <f>IF(US_Accidents_Dec20_updated[[#This Row],[Visibility(mi)]]&gt;30, 30, MROUND(US_Accidents_Dec20_updated[[#This Row],[Visibility(mi)]],5))</f>
        <v>30</v>
      </c>
      <c r="K6014">
        <f>MROUND(US_Accidents_Dec20_updated[[#This Row],[Wind_Speed(mph)]],5)</f>
        <v>5</v>
      </c>
      <c r="L6014">
        <f>IF(US_Accidents_Dec20_updated[[#This Row],[Precipitation(in)]]&gt;0.1, 0.1, US_Accidents_Dec20_updated[[#This Row],[Precipitation(in)]])</f>
        <v>0</v>
      </c>
    </row>
    <row r="6015" spans="1:12" x14ac:dyDescent="0.25">
      <c r="A6015" t="str">
        <f>US_Accidents_Dec20_updated[[#This Row],[ID]]</f>
        <v>A-4237595</v>
      </c>
      <c r="B6015">
        <f>US_Accidents_Dec20_updated[[#This Row],[Start_Lat]]</f>
        <v>39.819659000000001</v>
      </c>
      <c r="C6015">
        <f>US_Accidents_Dec20_updated[[#This Row],[Start_Lng]]</f>
        <v>-104.93144599999999</v>
      </c>
      <c r="D6015">
        <f>US_Accidents_Dec20_updated[[#This Row],[Severity]]-1</f>
        <v>3</v>
      </c>
      <c r="E6015">
        <f>HOUR(US_Accidents_Dec20_updated[[#This Row],[Start_Time]])</f>
        <v>6</v>
      </c>
      <c r="F6015">
        <f>DAY(US_Accidents_Dec20_updated[[#This Row],[Start_Time]])</f>
        <v>20</v>
      </c>
      <c r="G6015">
        <f>MONTH(US_Accidents_Dec20_updated[[#This Row],[Start_Time]])</f>
        <v>8</v>
      </c>
      <c r="H6015" t="str">
        <f>US_Accidents_Dec20_updated[[#This Row],[Description]]</f>
        <v>Closed between CO-2/Dahlia St and US-6/US-85 - Road closed due to accident.</v>
      </c>
      <c r="I6015" t="s">
        <v>50</v>
      </c>
      <c r="J6015">
        <f>IF(US_Accidents_Dec20_updated[[#This Row],[Visibility(mi)]]&gt;30, 30, MROUND(US_Accidents_Dec20_updated[[#This Row],[Visibility(mi)]],5))</f>
        <v>10</v>
      </c>
      <c r="K6015">
        <f>MROUND(US_Accidents_Dec20_updated[[#This Row],[Wind_Speed(mph)]],5)</f>
        <v>5</v>
      </c>
      <c r="L6015">
        <f>IF(US_Accidents_Dec20_updated[[#This Row],[Precipitation(in)]]&gt;0.1, 0.1, US_Accidents_Dec20_updated[[#This Row],[Precipitation(in)]])</f>
        <v>0</v>
      </c>
    </row>
    <row r="6016" spans="1:12" x14ac:dyDescent="0.25">
      <c r="A6016" t="str">
        <f>US_Accidents_Dec20_updated[[#This Row],[ID]]</f>
        <v>A-4237596</v>
      </c>
      <c r="B6016">
        <f>US_Accidents_Dec20_updated[[#This Row],[Start_Lat]]</f>
        <v>39.826752999999997</v>
      </c>
      <c r="C6016">
        <f>US_Accidents_Dec20_updated[[#This Row],[Start_Lng]]</f>
        <v>-104.92805799999999</v>
      </c>
      <c r="D6016">
        <f>US_Accidents_Dec20_updated[[#This Row],[Severity]]-1</f>
        <v>3</v>
      </c>
      <c r="E6016">
        <f>HOUR(US_Accidents_Dec20_updated[[#This Row],[Start_Time]])</f>
        <v>6</v>
      </c>
      <c r="F6016">
        <f>DAY(US_Accidents_Dec20_updated[[#This Row],[Start_Time]])</f>
        <v>20</v>
      </c>
      <c r="G6016">
        <f>MONTH(US_Accidents_Dec20_updated[[#This Row],[Start_Time]])</f>
        <v>8</v>
      </c>
      <c r="H6016" t="str">
        <f>US_Accidents_Dec20_updated[[#This Row],[Description]]</f>
        <v>Closed between US-6/US-85 and CO-2/Dahlia St - Road closed due to accident.</v>
      </c>
      <c r="I6016" t="s">
        <v>50</v>
      </c>
      <c r="J6016">
        <f>IF(US_Accidents_Dec20_updated[[#This Row],[Visibility(mi)]]&gt;30, 30, MROUND(US_Accidents_Dec20_updated[[#This Row],[Visibility(mi)]],5))</f>
        <v>10</v>
      </c>
      <c r="K6016">
        <f>MROUND(US_Accidents_Dec20_updated[[#This Row],[Wind_Speed(mph)]],5)</f>
        <v>5</v>
      </c>
      <c r="L6016">
        <f>IF(US_Accidents_Dec20_updated[[#This Row],[Precipitation(in)]]&gt;0.1, 0.1, US_Accidents_Dec20_updated[[#This Row],[Precipitation(in)]])</f>
        <v>0</v>
      </c>
    </row>
    <row r="6017" spans="1:12" x14ac:dyDescent="0.25">
      <c r="A6017" t="str">
        <f>US_Accidents_Dec20_updated[[#This Row],[ID]]</f>
        <v>A-4237599</v>
      </c>
      <c r="B6017">
        <f>US_Accidents_Dec20_updated[[#This Row],[Start_Lat]]</f>
        <v>39.78004</v>
      </c>
      <c r="C6017">
        <f>US_Accidents_Dec20_updated[[#This Row],[Start_Lng]]</f>
        <v>-104.93171</v>
      </c>
      <c r="D6017">
        <f>US_Accidents_Dec20_updated[[#This Row],[Severity]]-1</f>
        <v>2</v>
      </c>
      <c r="E6017">
        <f>HOUR(US_Accidents_Dec20_updated[[#This Row],[Start_Time]])</f>
        <v>7</v>
      </c>
      <c r="F6017">
        <f>DAY(US_Accidents_Dec20_updated[[#This Row],[Start_Time]])</f>
        <v>20</v>
      </c>
      <c r="G6017">
        <f>MONTH(US_Accidents_Dec20_updated[[#This Row],[Start_Time]])</f>
        <v>8</v>
      </c>
      <c r="H6017" t="str">
        <f>US_Accidents_Dec20_updated[[#This Row],[Description]]</f>
        <v>At Monaco St/Exit 277 - Accident.</v>
      </c>
      <c r="I6017" t="s">
        <v>50</v>
      </c>
      <c r="J6017">
        <f>IF(US_Accidents_Dec20_updated[[#This Row],[Visibility(mi)]]&gt;30, 30, MROUND(US_Accidents_Dec20_updated[[#This Row],[Visibility(mi)]],5))</f>
        <v>25</v>
      </c>
      <c r="K6017">
        <f>MROUND(US_Accidents_Dec20_updated[[#This Row],[Wind_Speed(mph)]],5)</f>
        <v>0</v>
      </c>
      <c r="L6017">
        <f>IF(US_Accidents_Dec20_updated[[#This Row],[Precipitation(in)]]&gt;0.1, 0.1, US_Accidents_Dec20_updated[[#This Row],[Precipitation(in)]])</f>
        <v>0</v>
      </c>
    </row>
    <row r="6018" spans="1:12" x14ac:dyDescent="0.25">
      <c r="A6018" t="str">
        <f>US_Accidents_Dec20_updated[[#This Row],[ID]]</f>
        <v>A-4237602</v>
      </c>
      <c r="B6018">
        <f>US_Accidents_Dec20_updated[[#This Row],[Start_Lat]]</f>
        <v>39.701523000000002</v>
      </c>
      <c r="C6018">
        <f>US_Accidents_Dec20_updated[[#This Row],[Start_Lng]]</f>
        <v>-104.987531</v>
      </c>
      <c r="D6018">
        <f>US_Accidents_Dec20_updated[[#This Row],[Severity]]-1</f>
        <v>2</v>
      </c>
      <c r="E6018">
        <f>HOUR(US_Accidents_Dec20_updated[[#This Row],[Start_Time]])</f>
        <v>9</v>
      </c>
      <c r="F6018">
        <f>DAY(US_Accidents_Dec20_updated[[#This Row],[Start_Time]])</f>
        <v>20</v>
      </c>
      <c r="G6018">
        <f>MONTH(US_Accidents_Dec20_updated[[#This Row],[Start_Time]])</f>
        <v>8</v>
      </c>
      <c r="H6018" t="str">
        <f>US_Accidents_Dec20_updated[[#This Row],[Description]]</f>
        <v>At I-25 - Accident.</v>
      </c>
      <c r="I6018" t="s">
        <v>50</v>
      </c>
      <c r="J6018">
        <f>IF(US_Accidents_Dec20_updated[[#This Row],[Visibility(mi)]]&gt;30, 30, MROUND(US_Accidents_Dec20_updated[[#This Row],[Visibility(mi)]],5))</f>
        <v>10</v>
      </c>
      <c r="K6018">
        <f>MROUND(US_Accidents_Dec20_updated[[#This Row],[Wind_Speed(mph)]],5)</f>
        <v>0</v>
      </c>
      <c r="L6018">
        <f>IF(US_Accidents_Dec20_updated[[#This Row],[Precipitation(in)]]&gt;0.1, 0.1, US_Accidents_Dec20_updated[[#This Row],[Precipitation(in)]])</f>
        <v>0</v>
      </c>
    </row>
    <row r="6019" spans="1:12" x14ac:dyDescent="0.25">
      <c r="A6019" t="str">
        <f>US_Accidents_Dec20_updated[[#This Row],[ID]]</f>
        <v>A-4237622</v>
      </c>
      <c r="B6019">
        <f>US_Accidents_Dec20_updated[[#This Row],[Start_Lat]]</f>
        <v>39.723182999999999</v>
      </c>
      <c r="C6019">
        <f>US_Accidents_Dec20_updated[[#This Row],[Start_Lng]]</f>
        <v>-105.01120400000001</v>
      </c>
      <c r="D6019">
        <f>US_Accidents_Dec20_updated[[#This Row],[Severity]]-1</f>
        <v>2</v>
      </c>
      <c r="E6019">
        <f>HOUR(US_Accidents_Dec20_updated[[#This Row],[Start_Time]])</f>
        <v>12</v>
      </c>
      <c r="F6019">
        <f>DAY(US_Accidents_Dec20_updated[[#This Row],[Start_Time]])</f>
        <v>20</v>
      </c>
      <c r="G6019">
        <f>MONTH(US_Accidents_Dec20_updated[[#This Row],[Start_Time]])</f>
        <v>8</v>
      </c>
      <c r="H6019" t="str">
        <f>US_Accidents_Dec20_updated[[#This Row],[Description]]</f>
        <v>At US-6/6th Ave/Exit 209 - Accident.</v>
      </c>
      <c r="I6019" t="s">
        <v>50</v>
      </c>
      <c r="J6019">
        <f>IF(US_Accidents_Dec20_updated[[#This Row],[Visibility(mi)]]&gt;30, 30, MROUND(US_Accidents_Dec20_updated[[#This Row],[Visibility(mi)]],5))</f>
        <v>20</v>
      </c>
      <c r="K6019">
        <f>MROUND(US_Accidents_Dec20_updated[[#This Row],[Wind_Speed(mph)]],5)</f>
        <v>10</v>
      </c>
      <c r="L6019">
        <f>IF(US_Accidents_Dec20_updated[[#This Row],[Precipitation(in)]]&gt;0.1, 0.1, US_Accidents_Dec20_updated[[#This Row],[Precipitation(in)]])</f>
        <v>0</v>
      </c>
    </row>
    <row r="6020" spans="1:12" x14ac:dyDescent="0.25">
      <c r="A6020" t="str">
        <f>US_Accidents_Dec20_updated[[#This Row],[ID]]</f>
        <v>A-4237628</v>
      </c>
      <c r="B6020">
        <f>US_Accidents_Dec20_updated[[#This Row],[Start_Lat]]</f>
        <v>39.789186000000001</v>
      </c>
      <c r="C6020">
        <f>US_Accidents_Dec20_updated[[#This Row],[Start_Lng]]</f>
        <v>-105.08153</v>
      </c>
      <c r="D6020">
        <f>US_Accidents_Dec20_updated[[#This Row],[Severity]]-1</f>
        <v>2</v>
      </c>
      <c r="E6020">
        <f>HOUR(US_Accidents_Dec20_updated[[#This Row],[Start_Time]])</f>
        <v>14</v>
      </c>
      <c r="F6020">
        <f>DAY(US_Accidents_Dec20_updated[[#This Row],[Start_Time]])</f>
        <v>20</v>
      </c>
      <c r="G6020">
        <f>MONTH(US_Accidents_Dec20_updated[[#This Row],[Start_Time]])</f>
        <v>8</v>
      </c>
      <c r="H6020" t="str">
        <f>US_Accidents_Dec20_updated[[#This Row],[Description]]</f>
        <v>At I-70 - Accident.</v>
      </c>
      <c r="I6020" t="s">
        <v>50</v>
      </c>
      <c r="J6020">
        <f>IF(US_Accidents_Dec20_updated[[#This Row],[Visibility(mi)]]&gt;30, 30, MROUND(US_Accidents_Dec20_updated[[#This Row],[Visibility(mi)]],5))</f>
        <v>20</v>
      </c>
      <c r="K6020">
        <f>MROUND(US_Accidents_Dec20_updated[[#This Row],[Wind_Speed(mph)]],5)</f>
        <v>0</v>
      </c>
      <c r="L6020">
        <f>IF(US_Accidents_Dec20_updated[[#This Row],[Precipitation(in)]]&gt;0.1, 0.1, US_Accidents_Dec20_updated[[#This Row],[Precipitation(in)]])</f>
        <v>0</v>
      </c>
    </row>
    <row r="6021" spans="1:12" x14ac:dyDescent="0.25">
      <c r="A6021" t="str">
        <f>US_Accidents_Dec20_updated[[#This Row],[ID]]</f>
        <v>A-4237632</v>
      </c>
      <c r="B6021">
        <f>US_Accidents_Dec20_updated[[#This Row],[Start_Lat]]</f>
        <v>38.619630000000001</v>
      </c>
      <c r="C6021">
        <f>US_Accidents_Dec20_updated[[#This Row],[Start_Lng]]</f>
        <v>-106.07876</v>
      </c>
      <c r="D6021">
        <f>US_Accidents_Dec20_updated[[#This Row],[Severity]]-1</f>
        <v>2</v>
      </c>
      <c r="E6021">
        <f>HOUR(US_Accidents_Dec20_updated[[#This Row],[Start_Time]])</f>
        <v>15</v>
      </c>
      <c r="F6021">
        <f>DAY(US_Accidents_Dec20_updated[[#This Row],[Start_Time]])</f>
        <v>20</v>
      </c>
      <c r="G6021">
        <f>MONTH(US_Accidents_Dec20_updated[[#This Row],[Start_Time]])</f>
        <v>8</v>
      </c>
      <c r="H6021" t="str">
        <f>US_Accidents_Dec20_updated[[#This Row],[Description]]</f>
        <v>At US-24 - Accident.</v>
      </c>
      <c r="I6021" t="s">
        <v>50</v>
      </c>
      <c r="J6021">
        <f>IF(US_Accidents_Dec20_updated[[#This Row],[Visibility(mi)]]&gt;30, 30, MROUND(US_Accidents_Dec20_updated[[#This Row],[Visibility(mi)]],5))</f>
        <v>10</v>
      </c>
      <c r="K6021">
        <f>MROUND(US_Accidents_Dec20_updated[[#This Row],[Wind_Speed(mph)]],5)</f>
        <v>10</v>
      </c>
      <c r="L6021">
        <f>IF(US_Accidents_Dec20_updated[[#This Row],[Precipitation(in)]]&gt;0.1, 0.1, US_Accidents_Dec20_updated[[#This Row],[Precipitation(in)]])</f>
        <v>0</v>
      </c>
    </row>
    <row r="6022" spans="1:12" x14ac:dyDescent="0.25">
      <c r="A6022" t="str">
        <f>US_Accidents_Dec20_updated[[#This Row],[ID]]</f>
        <v>A-4237634</v>
      </c>
      <c r="B6022">
        <f>US_Accidents_Dec20_updated[[#This Row],[Start_Lat]]</f>
        <v>37.990037000000001</v>
      </c>
      <c r="C6022">
        <f>US_Accidents_Dec20_updated[[#This Row],[Start_Lng]]</f>
        <v>-103.501738</v>
      </c>
      <c r="D6022">
        <f>US_Accidents_Dec20_updated[[#This Row],[Severity]]-1</f>
        <v>2</v>
      </c>
      <c r="E6022">
        <f>HOUR(US_Accidents_Dec20_updated[[#This Row],[Start_Time]])</f>
        <v>15</v>
      </c>
      <c r="F6022">
        <f>DAY(US_Accidents_Dec20_updated[[#This Row],[Start_Time]])</f>
        <v>20</v>
      </c>
      <c r="G6022">
        <f>MONTH(US_Accidents_Dec20_updated[[#This Row],[Start_Time]])</f>
        <v>8</v>
      </c>
      <c r="H6022" t="str">
        <f>US_Accidents_Dec20_updated[[#This Row],[Description]]</f>
        <v>At Bradish Ave - Accident.</v>
      </c>
      <c r="I6022" t="s">
        <v>50</v>
      </c>
      <c r="J6022">
        <f>IF(US_Accidents_Dec20_updated[[#This Row],[Visibility(mi)]]&gt;30, 30, MROUND(US_Accidents_Dec20_updated[[#This Row],[Visibility(mi)]],5))</f>
        <v>10</v>
      </c>
      <c r="K6022">
        <f>MROUND(US_Accidents_Dec20_updated[[#This Row],[Wind_Speed(mph)]],5)</f>
        <v>10</v>
      </c>
      <c r="L6022">
        <f>IF(US_Accidents_Dec20_updated[[#This Row],[Precipitation(in)]]&gt;0.1, 0.1, US_Accidents_Dec20_updated[[#This Row],[Precipitation(in)]])</f>
        <v>0</v>
      </c>
    </row>
    <row r="6023" spans="1:12" x14ac:dyDescent="0.25">
      <c r="A6023" t="str">
        <f>US_Accidents_Dec20_updated[[#This Row],[ID]]</f>
        <v>A-4237638</v>
      </c>
      <c r="B6023">
        <f>US_Accidents_Dec20_updated[[#This Row],[Start_Lat]]</f>
        <v>39.725529999999999</v>
      </c>
      <c r="C6023">
        <f>US_Accidents_Dec20_updated[[#This Row],[Start_Lng]]</f>
        <v>-105.10751999999999</v>
      </c>
      <c r="D6023">
        <f>US_Accidents_Dec20_updated[[#This Row],[Severity]]-1</f>
        <v>3</v>
      </c>
      <c r="E6023">
        <f>HOUR(US_Accidents_Dec20_updated[[#This Row],[Start_Time]])</f>
        <v>17</v>
      </c>
      <c r="F6023">
        <f>DAY(US_Accidents_Dec20_updated[[#This Row],[Start_Time]])</f>
        <v>20</v>
      </c>
      <c r="G6023">
        <f>MONTH(US_Accidents_Dec20_updated[[#This Row],[Start_Time]])</f>
        <v>8</v>
      </c>
      <c r="H6023" t="str">
        <f>US_Accidents_Dec20_updated[[#This Row],[Description]]</f>
        <v>Closed at CO-391/Kipling St - Road closed due to accident. Construction work.</v>
      </c>
      <c r="I6023" t="s">
        <v>50</v>
      </c>
      <c r="J6023">
        <f>IF(US_Accidents_Dec20_updated[[#This Row],[Visibility(mi)]]&gt;30, 30, MROUND(US_Accidents_Dec20_updated[[#This Row],[Visibility(mi)]],5))</f>
        <v>5</v>
      </c>
      <c r="K6023">
        <f>MROUND(US_Accidents_Dec20_updated[[#This Row],[Wind_Speed(mph)]],5)</f>
        <v>20</v>
      </c>
      <c r="L6023">
        <f>IF(US_Accidents_Dec20_updated[[#This Row],[Precipitation(in)]]&gt;0.1, 0.1, US_Accidents_Dec20_updated[[#This Row],[Precipitation(in)]])</f>
        <v>0</v>
      </c>
    </row>
    <row r="6024" spans="1:12" x14ac:dyDescent="0.25">
      <c r="A6024" t="str">
        <f>US_Accidents_Dec20_updated[[#This Row],[ID]]</f>
        <v>A-4237640</v>
      </c>
      <c r="B6024">
        <f>US_Accidents_Dec20_updated[[#This Row],[Start_Lat]]</f>
        <v>39.725529999999999</v>
      </c>
      <c r="C6024">
        <f>US_Accidents_Dec20_updated[[#This Row],[Start_Lng]]</f>
        <v>-105.10751999999999</v>
      </c>
      <c r="D6024">
        <f>US_Accidents_Dec20_updated[[#This Row],[Severity]]-1</f>
        <v>3</v>
      </c>
      <c r="E6024">
        <f>HOUR(US_Accidents_Dec20_updated[[#This Row],[Start_Time]])</f>
        <v>16</v>
      </c>
      <c r="F6024">
        <f>DAY(US_Accidents_Dec20_updated[[#This Row],[Start_Time]])</f>
        <v>20</v>
      </c>
      <c r="G6024">
        <f>MONTH(US_Accidents_Dec20_updated[[#This Row],[Start_Time]])</f>
        <v>8</v>
      </c>
      <c r="H6024" t="str">
        <f>US_Accidents_Dec20_updated[[#This Row],[Description]]</f>
        <v>Closed at CO-391/Kipling St - Road closed due to accident.</v>
      </c>
      <c r="I6024" t="s">
        <v>50</v>
      </c>
      <c r="J6024">
        <f>IF(US_Accidents_Dec20_updated[[#This Row],[Visibility(mi)]]&gt;30, 30, MROUND(US_Accidents_Dec20_updated[[#This Row],[Visibility(mi)]],5))</f>
        <v>20</v>
      </c>
      <c r="K6024">
        <f>MROUND(US_Accidents_Dec20_updated[[#This Row],[Wind_Speed(mph)]],5)</f>
        <v>5</v>
      </c>
      <c r="L6024">
        <f>IF(US_Accidents_Dec20_updated[[#This Row],[Precipitation(in)]]&gt;0.1, 0.1, US_Accidents_Dec20_updated[[#This Row],[Precipitation(in)]])</f>
        <v>0</v>
      </c>
    </row>
    <row r="6025" spans="1:12" x14ac:dyDescent="0.25">
      <c r="A6025" t="str">
        <f>US_Accidents_Dec20_updated[[#This Row],[ID]]</f>
        <v>A-4237641</v>
      </c>
      <c r="B6025">
        <f>US_Accidents_Dec20_updated[[#This Row],[Start_Lat]]</f>
        <v>39.778300000000002</v>
      </c>
      <c r="C6025">
        <f>US_Accidents_Dec20_updated[[#This Row],[Start_Lng]]</f>
        <v>-104.90607</v>
      </c>
      <c r="D6025">
        <f>US_Accidents_Dec20_updated[[#This Row],[Severity]]-1</f>
        <v>1</v>
      </c>
      <c r="E6025">
        <f>HOUR(US_Accidents_Dec20_updated[[#This Row],[Start_Time]])</f>
        <v>18</v>
      </c>
      <c r="F6025">
        <f>DAY(US_Accidents_Dec20_updated[[#This Row],[Start_Time]])</f>
        <v>20</v>
      </c>
      <c r="G6025">
        <f>MONTH(US_Accidents_Dec20_updated[[#This Row],[Start_Time]])</f>
        <v>8</v>
      </c>
      <c r="H6025" t="str">
        <f>US_Accidents_Dec20_updated[[#This Row],[Description]]</f>
        <v>At Quebec St/Exit 278 - Accident. Lane blocked.</v>
      </c>
      <c r="I6025" t="s">
        <v>50</v>
      </c>
      <c r="J6025">
        <f>IF(US_Accidents_Dec20_updated[[#This Row],[Visibility(mi)]]&gt;30, 30, MROUND(US_Accidents_Dec20_updated[[#This Row],[Visibility(mi)]],5))</f>
        <v>10</v>
      </c>
      <c r="K6025">
        <f>MROUND(US_Accidents_Dec20_updated[[#This Row],[Wind_Speed(mph)]],5)</f>
        <v>10</v>
      </c>
      <c r="L6025">
        <f>IF(US_Accidents_Dec20_updated[[#This Row],[Precipitation(in)]]&gt;0.1, 0.1, US_Accidents_Dec20_updated[[#This Row],[Precipitation(in)]])</f>
        <v>0</v>
      </c>
    </row>
    <row r="6026" spans="1:12" x14ac:dyDescent="0.25">
      <c r="A6026" t="str">
        <f>US_Accidents_Dec20_updated[[#This Row],[ID]]</f>
        <v>A-4237643</v>
      </c>
      <c r="B6026">
        <f>US_Accidents_Dec20_updated[[#This Row],[Start_Lat]]</f>
        <v>40.199539999999999</v>
      </c>
      <c r="C6026">
        <f>US_Accidents_Dec20_updated[[#This Row],[Start_Lng]]</f>
        <v>-104.97993</v>
      </c>
      <c r="D6026">
        <f>US_Accidents_Dec20_updated[[#This Row],[Severity]]-1</f>
        <v>2</v>
      </c>
      <c r="E6026">
        <f>HOUR(US_Accidents_Dec20_updated[[#This Row],[Start_Time]])</f>
        <v>17</v>
      </c>
      <c r="F6026">
        <f>DAY(US_Accidents_Dec20_updated[[#This Row],[Start_Time]])</f>
        <v>20</v>
      </c>
      <c r="G6026">
        <f>MONTH(US_Accidents_Dec20_updated[[#This Row],[Start_Time]])</f>
        <v>8</v>
      </c>
      <c r="H6026" t="str">
        <f>US_Accidents_Dec20_updated[[#This Row],[Description]]</f>
        <v>At CO-66/Exit 243 - Accident.</v>
      </c>
      <c r="I6026" t="s">
        <v>50</v>
      </c>
      <c r="J6026">
        <f>IF(US_Accidents_Dec20_updated[[#This Row],[Visibility(mi)]]&gt;30, 30, MROUND(US_Accidents_Dec20_updated[[#This Row],[Visibility(mi)]],5))</f>
        <v>10</v>
      </c>
      <c r="K6026">
        <f>MROUND(US_Accidents_Dec20_updated[[#This Row],[Wind_Speed(mph)]],5)</f>
        <v>10</v>
      </c>
      <c r="L6026">
        <f>IF(US_Accidents_Dec20_updated[[#This Row],[Precipitation(in)]]&gt;0.1, 0.1, US_Accidents_Dec20_updated[[#This Row],[Precipitation(in)]])</f>
        <v>0</v>
      </c>
    </row>
    <row r="6027" spans="1:12" x14ac:dyDescent="0.25">
      <c r="A6027" t="str">
        <f>US_Accidents_Dec20_updated[[#This Row],[ID]]</f>
        <v>A-4237647</v>
      </c>
      <c r="B6027">
        <f>US_Accidents_Dec20_updated[[#This Row],[Start_Lat]]</f>
        <v>39.620449999999998</v>
      </c>
      <c r="C6027">
        <f>US_Accidents_Dec20_updated[[#This Row],[Start_Lng]]</f>
        <v>-104.89949</v>
      </c>
      <c r="D6027">
        <f>US_Accidents_Dec20_updated[[#This Row],[Severity]]-1</f>
        <v>1</v>
      </c>
      <c r="E6027">
        <f>HOUR(US_Accidents_Dec20_updated[[#This Row],[Start_Time]])</f>
        <v>17</v>
      </c>
      <c r="F6027">
        <f>DAY(US_Accidents_Dec20_updated[[#This Row],[Start_Time]])</f>
        <v>20</v>
      </c>
      <c r="G6027">
        <f>MONTH(US_Accidents_Dec20_updated[[#This Row],[Start_Time]])</f>
        <v>8</v>
      </c>
      <c r="H6027" t="str">
        <f>US_Accidents_Dec20_updated[[#This Row],[Description]]</f>
        <v>At CO-88/Belleview Ave/Exit 199 - Accident. Lane blocked.</v>
      </c>
      <c r="I6027" t="s">
        <v>50</v>
      </c>
      <c r="J6027">
        <f>IF(US_Accidents_Dec20_updated[[#This Row],[Visibility(mi)]]&gt;30, 30, MROUND(US_Accidents_Dec20_updated[[#This Row],[Visibility(mi)]],5))</f>
        <v>10</v>
      </c>
      <c r="K6027">
        <f>MROUND(US_Accidents_Dec20_updated[[#This Row],[Wind_Speed(mph)]],5)</f>
        <v>10</v>
      </c>
      <c r="L6027">
        <f>IF(US_Accidents_Dec20_updated[[#This Row],[Precipitation(in)]]&gt;0.1, 0.1, US_Accidents_Dec20_updated[[#This Row],[Precipitation(in)]])</f>
        <v>0</v>
      </c>
    </row>
    <row r="6028" spans="1:12" x14ac:dyDescent="0.25">
      <c r="A6028" t="str">
        <f>US_Accidents_Dec20_updated[[#This Row],[ID]]</f>
        <v>A-4237648</v>
      </c>
      <c r="B6028">
        <f>US_Accidents_Dec20_updated[[#This Row],[Start_Lat]]</f>
        <v>38.887008000000002</v>
      </c>
      <c r="C6028">
        <f>US_Accidents_Dec20_updated[[#This Row],[Start_Lng]]</f>
        <v>-104.953408</v>
      </c>
      <c r="D6028">
        <f>US_Accidents_Dec20_updated[[#This Row],[Severity]]-1</f>
        <v>2</v>
      </c>
      <c r="E6028">
        <f>HOUR(US_Accidents_Dec20_updated[[#This Row],[Start_Time]])</f>
        <v>17</v>
      </c>
      <c r="F6028">
        <f>DAY(US_Accidents_Dec20_updated[[#This Row],[Start_Time]])</f>
        <v>20</v>
      </c>
      <c r="G6028">
        <f>MONTH(US_Accidents_Dec20_updated[[#This Row],[Start_Time]])</f>
        <v>8</v>
      </c>
      <c r="H6028" t="str">
        <f>US_Accidents_Dec20_updated[[#This Row],[Description]]</f>
        <v>At Chipita Park Rd - Accident.</v>
      </c>
      <c r="I6028" t="s">
        <v>50</v>
      </c>
      <c r="J6028">
        <f>IF(US_Accidents_Dec20_updated[[#This Row],[Visibility(mi)]]&gt;30, 30, MROUND(US_Accidents_Dec20_updated[[#This Row],[Visibility(mi)]],5))</f>
        <v>10</v>
      </c>
      <c r="K6028">
        <f>MROUND(US_Accidents_Dec20_updated[[#This Row],[Wind_Speed(mph)]],5)</f>
        <v>15</v>
      </c>
      <c r="L6028">
        <f>IF(US_Accidents_Dec20_updated[[#This Row],[Precipitation(in)]]&gt;0.1, 0.1, US_Accidents_Dec20_updated[[#This Row],[Precipitation(in)]])</f>
        <v>0</v>
      </c>
    </row>
    <row r="6029" spans="1:12" x14ac:dyDescent="0.25">
      <c r="A6029" t="str">
        <f>US_Accidents_Dec20_updated[[#This Row],[ID]]</f>
        <v>A-4237651</v>
      </c>
      <c r="B6029">
        <f>US_Accidents_Dec20_updated[[#This Row],[Start_Lat]]</f>
        <v>39.899729999999998</v>
      </c>
      <c r="C6029">
        <f>US_Accidents_Dec20_updated[[#This Row],[Start_Lng]]</f>
        <v>-104.86839999999999</v>
      </c>
      <c r="D6029">
        <f>US_Accidents_Dec20_updated[[#This Row],[Severity]]-1</f>
        <v>3</v>
      </c>
      <c r="E6029">
        <f>HOUR(US_Accidents_Dec20_updated[[#This Row],[Start_Time]])</f>
        <v>18</v>
      </c>
      <c r="F6029">
        <f>DAY(US_Accidents_Dec20_updated[[#This Row],[Start_Time]])</f>
        <v>20</v>
      </c>
      <c r="G6029">
        <f>MONTH(US_Accidents_Dec20_updated[[#This Row],[Start_Time]])</f>
        <v>8</v>
      </c>
      <c r="H6029" t="str">
        <f>US_Accidents_Dec20_updated[[#This Row],[Description]]</f>
        <v>Closed at US-85 - Road closed due to accident.</v>
      </c>
      <c r="I6029" t="s">
        <v>50</v>
      </c>
      <c r="J6029">
        <f>IF(US_Accidents_Dec20_updated[[#This Row],[Visibility(mi)]]&gt;30, 30, MROUND(US_Accidents_Dec20_updated[[#This Row],[Visibility(mi)]],5))</f>
        <v>10</v>
      </c>
      <c r="K6029">
        <f>MROUND(US_Accidents_Dec20_updated[[#This Row],[Wind_Speed(mph)]],5)</f>
        <v>30</v>
      </c>
      <c r="L6029">
        <f>IF(US_Accidents_Dec20_updated[[#This Row],[Precipitation(in)]]&gt;0.1, 0.1, US_Accidents_Dec20_updated[[#This Row],[Precipitation(in)]])</f>
        <v>0</v>
      </c>
    </row>
    <row r="6030" spans="1:12" x14ac:dyDescent="0.25">
      <c r="A6030" t="str">
        <f>US_Accidents_Dec20_updated[[#This Row],[ID]]</f>
        <v>A-4237652</v>
      </c>
      <c r="B6030">
        <f>US_Accidents_Dec20_updated[[#This Row],[Start_Lat]]</f>
        <v>39.885210999999998</v>
      </c>
      <c r="C6030">
        <f>US_Accidents_Dec20_updated[[#This Row],[Start_Lng]]</f>
        <v>-104.98766000000001</v>
      </c>
      <c r="D6030">
        <f>US_Accidents_Dec20_updated[[#This Row],[Severity]]-1</f>
        <v>2</v>
      </c>
      <c r="E6030">
        <f>HOUR(US_Accidents_Dec20_updated[[#This Row],[Start_Time]])</f>
        <v>17</v>
      </c>
      <c r="F6030">
        <f>DAY(US_Accidents_Dec20_updated[[#This Row],[Start_Time]])</f>
        <v>20</v>
      </c>
      <c r="G6030">
        <f>MONTH(US_Accidents_Dec20_updated[[#This Row],[Start_Time]])</f>
        <v>8</v>
      </c>
      <c r="H6030" t="str">
        <f>US_Accidents_Dec20_updated[[#This Row],[Description]]</f>
        <v>At 104th Ave/Exit 221 - Accident.</v>
      </c>
      <c r="I6030" t="s">
        <v>50</v>
      </c>
      <c r="J6030">
        <f>IF(US_Accidents_Dec20_updated[[#This Row],[Visibility(mi)]]&gt;30, 30, MROUND(US_Accidents_Dec20_updated[[#This Row],[Visibility(mi)]],5))</f>
        <v>5</v>
      </c>
      <c r="K6030">
        <f>MROUND(US_Accidents_Dec20_updated[[#This Row],[Wind_Speed(mph)]],5)</f>
        <v>20</v>
      </c>
      <c r="L6030">
        <f>IF(US_Accidents_Dec20_updated[[#This Row],[Precipitation(in)]]&gt;0.1, 0.1, US_Accidents_Dec20_updated[[#This Row],[Precipitation(in)]])</f>
        <v>0</v>
      </c>
    </row>
    <row r="6031" spans="1:12" x14ac:dyDescent="0.25">
      <c r="A6031" t="str">
        <f>US_Accidents_Dec20_updated[[#This Row],[ID]]</f>
        <v>A-4237655</v>
      </c>
      <c r="B6031">
        <f>US_Accidents_Dec20_updated[[#This Row],[Start_Lat]]</f>
        <v>38.865478000000003</v>
      </c>
      <c r="C6031">
        <f>US_Accidents_Dec20_updated[[#This Row],[Start_Lng]]</f>
        <v>-104.921156</v>
      </c>
      <c r="D6031">
        <f>US_Accidents_Dec20_updated[[#This Row],[Severity]]-1</f>
        <v>2</v>
      </c>
      <c r="E6031">
        <f>HOUR(US_Accidents_Dec20_updated[[#This Row],[Start_Time]])</f>
        <v>17</v>
      </c>
      <c r="F6031">
        <f>DAY(US_Accidents_Dec20_updated[[#This Row],[Start_Time]])</f>
        <v>20</v>
      </c>
      <c r="G6031">
        <f>MONTH(US_Accidents_Dec20_updated[[#This Row],[Start_Time]])</f>
        <v>8</v>
      </c>
      <c r="H6031" t="str">
        <f>US_Accidents_Dec20_updated[[#This Row],[Description]]</f>
        <v>Between US-24-BL/Manitou Ave (East) and Palmer Lake - Accident. Lane blocked.</v>
      </c>
      <c r="I6031" t="s">
        <v>50</v>
      </c>
      <c r="J6031">
        <f>IF(US_Accidents_Dec20_updated[[#This Row],[Visibility(mi)]]&gt;30, 30, MROUND(US_Accidents_Dec20_updated[[#This Row],[Visibility(mi)]],5))</f>
        <v>10</v>
      </c>
      <c r="K6031">
        <f>MROUND(US_Accidents_Dec20_updated[[#This Row],[Wind_Speed(mph)]],5)</f>
        <v>5</v>
      </c>
      <c r="L6031">
        <f>IF(US_Accidents_Dec20_updated[[#This Row],[Precipitation(in)]]&gt;0.1, 0.1, US_Accidents_Dec20_updated[[#This Row],[Precipitation(in)]])</f>
        <v>0</v>
      </c>
    </row>
    <row r="6032" spans="1:12" x14ac:dyDescent="0.25">
      <c r="A6032" t="str">
        <f>US_Accidents_Dec20_updated[[#This Row],[ID]]</f>
        <v>A-4237656</v>
      </c>
      <c r="B6032">
        <f>US_Accidents_Dec20_updated[[#This Row],[Start_Lat]]</f>
        <v>39.813819000000002</v>
      </c>
      <c r="C6032">
        <f>US_Accidents_Dec20_updated[[#This Row],[Start_Lng]]</f>
        <v>-104.951328</v>
      </c>
      <c r="D6032">
        <f>US_Accidents_Dec20_updated[[#This Row],[Severity]]-1</f>
        <v>2</v>
      </c>
      <c r="E6032">
        <f>HOUR(US_Accidents_Dec20_updated[[#This Row],[Start_Time]])</f>
        <v>17</v>
      </c>
      <c r="F6032">
        <f>DAY(US_Accidents_Dec20_updated[[#This Row],[Start_Time]])</f>
        <v>20</v>
      </c>
      <c r="G6032">
        <f>MONTH(US_Accidents_Dec20_updated[[#This Row],[Start_Time]])</f>
        <v>8</v>
      </c>
      <c r="H6032" t="str">
        <f>US_Accidents_Dec20_updated[[#This Row],[Description]]</f>
        <v>At US-85/CO-2/Vasquez Blvd/Exit 2 - Accident.</v>
      </c>
      <c r="I6032" t="s">
        <v>50</v>
      </c>
      <c r="J6032">
        <f>IF(US_Accidents_Dec20_updated[[#This Row],[Visibility(mi)]]&gt;30, 30, MROUND(US_Accidents_Dec20_updated[[#This Row],[Visibility(mi)]],5))</f>
        <v>10</v>
      </c>
      <c r="K6032">
        <f>MROUND(US_Accidents_Dec20_updated[[#This Row],[Wind_Speed(mph)]],5)</f>
        <v>10</v>
      </c>
      <c r="L6032">
        <f>IF(US_Accidents_Dec20_updated[[#This Row],[Precipitation(in)]]&gt;0.1, 0.1, US_Accidents_Dec20_updated[[#This Row],[Precipitation(in)]])</f>
        <v>0</v>
      </c>
    </row>
    <row r="6033" spans="1:12" x14ac:dyDescent="0.25">
      <c r="A6033" t="str">
        <f>US_Accidents_Dec20_updated[[#This Row],[ID]]</f>
        <v>A-4237658</v>
      </c>
      <c r="B6033">
        <f>US_Accidents_Dec20_updated[[#This Row],[Start_Lat]]</f>
        <v>39.80283</v>
      </c>
      <c r="C6033">
        <f>US_Accidents_Dec20_updated[[#This Row],[Start_Lng]]</f>
        <v>-104.9365</v>
      </c>
      <c r="D6033">
        <f>US_Accidents_Dec20_updated[[#This Row],[Severity]]-1</f>
        <v>2</v>
      </c>
      <c r="E6033">
        <f>HOUR(US_Accidents_Dec20_updated[[#This Row],[Start_Time]])</f>
        <v>17</v>
      </c>
      <c r="F6033">
        <f>DAY(US_Accidents_Dec20_updated[[#This Row],[Start_Time]])</f>
        <v>20</v>
      </c>
      <c r="G6033">
        <f>MONTH(US_Accidents_Dec20_updated[[#This Row],[Start_Time]])</f>
        <v>8</v>
      </c>
      <c r="H6033" t="str">
        <f>US_Accidents_Dec20_updated[[#This Row],[Description]]</f>
        <v>At York St/Exit 1 - Accident.</v>
      </c>
      <c r="I6033" t="s">
        <v>50</v>
      </c>
      <c r="J6033">
        <f>IF(US_Accidents_Dec20_updated[[#This Row],[Visibility(mi)]]&gt;30, 30, MROUND(US_Accidents_Dec20_updated[[#This Row],[Visibility(mi)]],5))</f>
        <v>10</v>
      </c>
      <c r="K6033">
        <f>MROUND(US_Accidents_Dec20_updated[[#This Row],[Wind_Speed(mph)]],5)</f>
        <v>10</v>
      </c>
      <c r="L6033">
        <f>IF(US_Accidents_Dec20_updated[[#This Row],[Precipitation(in)]]&gt;0.1, 0.1, US_Accidents_Dec20_updated[[#This Row],[Precipitation(in)]])</f>
        <v>0</v>
      </c>
    </row>
    <row r="6034" spans="1:12" x14ac:dyDescent="0.25">
      <c r="A6034" t="str">
        <f>US_Accidents_Dec20_updated[[#This Row],[ID]]</f>
        <v>A-4237662</v>
      </c>
      <c r="B6034">
        <f>US_Accidents_Dec20_updated[[#This Row],[Start_Lat]]</f>
        <v>39.800651000000002</v>
      </c>
      <c r="C6034">
        <f>US_Accidents_Dec20_updated[[#This Row],[Start_Lng]]</f>
        <v>-104.932909</v>
      </c>
      <c r="D6034">
        <f>US_Accidents_Dec20_updated[[#This Row],[Severity]]-1</f>
        <v>1</v>
      </c>
      <c r="E6034">
        <f>HOUR(US_Accidents_Dec20_updated[[#This Row],[Start_Time]])</f>
        <v>18</v>
      </c>
      <c r="F6034">
        <f>DAY(US_Accidents_Dec20_updated[[#This Row],[Start_Time]])</f>
        <v>20</v>
      </c>
      <c r="G6034">
        <f>MONTH(US_Accidents_Dec20_updated[[#This Row],[Start_Time]])</f>
        <v>8</v>
      </c>
      <c r="H6034" t="str">
        <f>US_Accidents_Dec20_updated[[#This Row],[Description]]</f>
        <v>At I-270/US-36 - Accident. Lane blocked.</v>
      </c>
      <c r="I6034" t="s">
        <v>50</v>
      </c>
      <c r="J6034">
        <f>IF(US_Accidents_Dec20_updated[[#This Row],[Visibility(mi)]]&gt;30, 30, MROUND(US_Accidents_Dec20_updated[[#This Row],[Visibility(mi)]],5))</f>
        <v>10</v>
      </c>
      <c r="K6034">
        <f>MROUND(US_Accidents_Dec20_updated[[#This Row],[Wind_Speed(mph)]],5)</f>
        <v>15</v>
      </c>
      <c r="L6034">
        <f>IF(US_Accidents_Dec20_updated[[#This Row],[Precipitation(in)]]&gt;0.1, 0.1, US_Accidents_Dec20_updated[[#This Row],[Precipitation(in)]])</f>
        <v>0</v>
      </c>
    </row>
    <row r="6035" spans="1:12" x14ac:dyDescent="0.25">
      <c r="A6035" t="str">
        <f>US_Accidents_Dec20_updated[[#This Row],[ID]]</f>
        <v>A-4237663</v>
      </c>
      <c r="B6035">
        <f>US_Accidents_Dec20_updated[[#This Row],[Start_Lat]]</f>
        <v>39.799824999999998</v>
      </c>
      <c r="C6035">
        <f>US_Accidents_Dec20_updated[[#This Row],[Start_Lng]]</f>
        <v>-104.93335399999999</v>
      </c>
      <c r="D6035">
        <f>US_Accidents_Dec20_updated[[#This Row],[Severity]]-1</f>
        <v>1</v>
      </c>
      <c r="E6035">
        <f>HOUR(US_Accidents_Dec20_updated[[#This Row],[Start_Time]])</f>
        <v>18</v>
      </c>
      <c r="F6035">
        <f>DAY(US_Accidents_Dec20_updated[[#This Row],[Start_Time]])</f>
        <v>20</v>
      </c>
      <c r="G6035">
        <f>MONTH(US_Accidents_Dec20_updated[[#This Row],[Start_Time]])</f>
        <v>8</v>
      </c>
      <c r="H6035" t="str">
        <f>US_Accidents_Dec20_updated[[#This Row],[Description]]</f>
        <v>At I-270/US-36 - Accident. Lane blocked.</v>
      </c>
      <c r="I6035" t="s">
        <v>50</v>
      </c>
      <c r="J6035">
        <f>IF(US_Accidents_Dec20_updated[[#This Row],[Visibility(mi)]]&gt;30, 30, MROUND(US_Accidents_Dec20_updated[[#This Row],[Visibility(mi)]],5))</f>
        <v>10</v>
      </c>
      <c r="K6035">
        <f>MROUND(US_Accidents_Dec20_updated[[#This Row],[Wind_Speed(mph)]],5)</f>
        <v>15</v>
      </c>
      <c r="L6035">
        <f>IF(US_Accidents_Dec20_updated[[#This Row],[Precipitation(in)]]&gt;0.1, 0.1, US_Accidents_Dec20_updated[[#This Row],[Precipitation(in)]])</f>
        <v>0</v>
      </c>
    </row>
    <row r="6036" spans="1:12" x14ac:dyDescent="0.25">
      <c r="A6036" t="str">
        <f>US_Accidents_Dec20_updated[[#This Row],[ID]]</f>
        <v>A-4237686</v>
      </c>
      <c r="B6036">
        <f>US_Accidents_Dec20_updated[[#This Row],[Start_Lat]]</f>
        <v>38.522385</v>
      </c>
      <c r="C6036">
        <f>US_Accidents_Dec20_updated[[#This Row],[Start_Lng]]</f>
        <v>-106.025694</v>
      </c>
      <c r="D6036">
        <f>US_Accidents_Dec20_updated[[#This Row],[Severity]]-1</f>
        <v>2</v>
      </c>
      <c r="E6036">
        <f>HOUR(US_Accidents_Dec20_updated[[#This Row],[Start_Time]])</f>
        <v>20</v>
      </c>
      <c r="F6036">
        <f>DAY(US_Accidents_Dec20_updated[[#This Row],[Start_Time]])</f>
        <v>20</v>
      </c>
      <c r="G6036">
        <f>MONTH(US_Accidents_Dec20_updated[[#This Row],[Start_Time]])</f>
        <v>8</v>
      </c>
      <c r="H6036" t="str">
        <f>US_Accidents_Dec20_updated[[#This Row],[Description]]</f>
        <v>At US-285/Main St - Accident.</v>
      </c>
      <c r="I6036" t="s">
        <v>50</v>
      </c>
      <c r="J6036">
        <f>IF(US_Accidents_Dec20_updated[[#This Row],[Visibility(mi)]]&gt;30, 30, MROUND(US_Accidents_Dec20_updated[[#This Row],[Visibility(mi)]],5))</f>
        <v>10</v>
      </c>
      <c r="K6036">
        <f>MROUND(US_Accidents_Dec20_updated[[#This Row],[Wind_Speed(mph)]],5)</f>
        <v>15</v>
      </c>
      <c r="L6036">
        <f>IF(US_Accidents_Dec20_updated[[#This Row],[Precipitation(in)]]&gt;0.1, 0.1, US_Accidents_Dec20_updated[[#This Row],[Precipitation(in)]])</f>
        <v>0</v>
      </c>
    </row>
    <row r="6037" spans="1:12" x14ac:dyDescent="0.25">
      <c r="A6037" t="str">
        <f>US_Accidents_Dec20_updated[[#This Row],[ID]]</f>
        <v>A-4237688</v>
      </c>
      <c r="B6037">
        <f>US_Accidents_Dec20_updated[[#This Row],[Start_Lat]]</f>
        <v>38.523555999999999</v>
      </c>
      <c r="C6037">
        <f>US_Accidents_Dec20_updated[[#This Row],[Start_Lng]]</f>
        <v>-106.01920800000001</v>
      </c>
      <c r="D6037">
        <f>US_Accidents_Dec20_updated[[#This Row],[Severity]]-1</f>
        <v>2</v>
      </c>
      <c r="E6037">
        <f>HOUR(US_Accidents_Dec20_updated[[#This Row],[Start_Time]])</f>
        <v>20</v>
      </c>
      <c r="F6037">
        <f>DAY(US_Accidents_Dec20_updated[[#This Row],[Start_Time]])</f>
        <v>20</v>
      </c>
      <c r="G6037">
        <f>MONTH(US_Accidents_Dec20_updated[[#This Row],[Start_Time]])</f>
        <v>8</v>
      </c>
      <c r="H6037" t="str">
        <f>US_Accidents_Dec20_updated[[#This Row],[Description]]</f>
        <v>At US-285/Main St - Accident. Lane blocked.</v>
      </c>
      <c r="I6037" t="s">
        <v>50</v>
      </c>
      <c r="J6037">
        <f>IF(US_Accidents_Dec20_updated[[#This Row],[Visibility(mi)]]&gt;30, 30, MROUND(US_Accidents_Dec20_updated[[#This Row],[Visibility(mi)]],5))</f>
        <v>10</v>
      </c>
      <c r="K6037">
        <f>MROUND(US_Accidents_Dec20_updated[[#This Row],[Wind_Speed(mph)]],5)</f>
        <v>15</v>
      </c>
      <c r="L6037">
        <f>IF(US_Accidents_Dec20_updated[[#This Row],[Precipitation(in)]]&gt;0.1, 0.1, US_Accidents_Dec20_updated[[#This Row],[Precipitation(in)]])</f>
        <v>0</v>
      </c>
    </row>
    <row r="6038" spans="1:12" x14ac:dyDescent="0.25">
      <c r="A6038" t="str">
        <f>US_Accidents_Dec20_updated[[#This Row],[ID]]</f>
        <v>A-4237690</v>
      </c>
      <c r="B6038">
        <f>US_Accidents_Dec20_updated[[#This Row],[Start_Lat]]</f>
        <v>38.523555999999999</v>
      </c>
      <c r="C6038">
        <f>US_Accidents_Dec20_updated[[#This Row],[Start_Lng]]</f>
        <v>-106.01920800000001</v>
      </c>
      <c r="D6038">
        <f>US_Accidents_Dec20_updated[[#This Row],[Severity]]-1</f>
        <v>1</v>
      </c>
      <c r="E6038">
        <f>HOUR(US_Accidents_Dec20_updated[[#This Row],[Start_Time]])</f>
        <v>21</v>
      </c>
      <c r="F6038">
        <f>DAY(US_Accidents_Dec20_updated[[#This Row],[Start_Time]])</f>
        <v>20</v>
      </c>
      <c r="G6038">
        <f>MONTH(US_Accidents_Dec20_updated[[#This Row],[Start_Time]])</f>
        <v>8</v>
      </c>
      <c r="H6038" t="str">
        <f>US_Accidents_Dec20_updated[[#This Row],[Description]]</f>
        <v>At US-285/Main St - Accident. Lane blocked.</v>
      </c>
      <c r="I6038" t="s">
        <v>50</v>
      </c>
      <c r="J6038">
        <f>IF(US_Accidents_Dec20_updated[[#This Row],[Visibility(mi)]]&gt;30, 30, MROUND(US_Accidents_Dec20_updated[[#This Row],[Visibility(mi)]],5))</f>
        <v>10</v>
      </c>
      <c r="K6038">
        <f>MROUND(US_Accidents_Dec20_updated[[#This Row],[Wind_Speed(mph)]],5)</f>
        <v>10</v>
      </c>
      <c r="L6038">
        <f>IF(US_Accidents_Dec20_updated[[#This Row],[Precipitation(in)]]&gt;0.1, 0.1, US_Accidents_Dec20_updated[[#This Row],[Precipitation(in)]])</f>
        <v>0</v>
      </c>
    </row>
    <row r="6039" spans="1:12" x14ac:dyDescent="0.25">
      <c r="A6039" t="str">
        <f>US_Accidents_Dec20_updated[[#This Row],[ID]]</f>
        <v>A-4237691</v>
      </c>
      <c r="B6039">
        <f>US_Accidents_Dec20_updated[[#This Row],[Start_Lat]]</f>
        <v>39.725549999999998</v>
      </c>
      <c r="C6039">
        <f>US_Accidents_Dec20_updated[[#This Row],[Start_Lng]]</f>
        <v>-105.021587</v>
      </c>
      <c r="D6039">
        <f>US_Accidents_Dec20_updated[[#This Row],[Severity]]-1</f>
        <v>2</v>
      </c>
      <c r="E6039">
        <f>HOUR(US_Accidents_Dec20_updated[[#This Row],[Start_Time]])</f>
        <v>21</v>
      </c>
      <c r="F6039">
        <f>DAY(US_Accidents_Dec20_updated[[#This Row],[Start_Time]])</f>
        <v>20</v>
      </c>
      <c r="G6039">
        <f>MONTH(US_Accidents_Dec20_updated[[#This Row],[Start_Time]])</f>
        <v>8</v>
      </c>
      <c r="H6039" t="str">
        <f>US_Accidents_Dec20_updated[[#This Row],[Description]]</f>
        <v>At Bryant St - Accident.</v>
      </c>
      <c r="I6039" t="s">
        <v>50</v>
      </c>
      <c r="J6039">
        <f>IF(US_Accidents_Dec20_updated[[#This Row],[Visibility(mi)]]&gt;30, 30, MROUND(US_Accidents_Dec20_updated[[#This Row],[Visibility(mi)]],5))</f>
        <v>10</v>
      </c>
      <c r="K6039">
        <f>MROUND(US_Accidents_Dec20_updated[[#This Row],[Wind_Speed(mph)]],5)</f>
        <v>5</v>
      </c>
      <c r="L6039">
        <f>IF(US_Accidents_Dec20_updated[[#This Row],[Precipitation(in)]]&gt;0.1, 0.1, US_Accidents_Dec20_updated[[#This Row],[Precipitation(in)]])</f>
        <v>0</v>
      </c>
    </row>
    <row r="6040" spans="1:12" x14ac:dyDescent="0.25">
      <c r="A6040" t="str">
        <f>US_Accidents_Dec20_updated[[#This Row],[ID]]</f>
        <v>A-4237692</v>
      </c>
      <c r="B6040">
        <f>US_Accidents_Dec20_updated[[#This Row],[Start_Lat]]</f>
        <v>39.725430000000003</v>
      </c>
      <c r="C6040">
        <f>US_Accidents_Dec20_updated[[#This Row],[Start_Lng]]</f>
        <v>-105.02241600000001</v>
      </c>
      <c r="D6040">
        <f>US_Accidents_Dec20_updated[[#This Row],[Severity]]-1</f>
        <v>2</v>
      </c>
      <c r="E6040">
        <f>HOUR(US_Accidents_Dec20_updated[[#This Row],[Start_Time]])</f>
        <v>21</v>
      </c>
      <c r="F6040">
        <f>DAY(US_Accidents_Dec20_updated[[#This Row],[Start_Time]])</f>
        <v>20</v>
      </c>
      <c r="G6040">
        <f>MONTH(US_Accidents_Dec20_updated[[#This Row],[Start_Time]])</f>
        <v>8</v>
      </c>
      <c r="H6040" t="str">
        <f>US_Accidents_Dec20_updated[[#This Row],[Description]]</f>
        <v>At CO-88/Federal Blvd - Accident.</v>
      </c>
      <c r="I6040" t="s">
        <v>50</v>
      </c>
      <c r="J6040">
        <f>IF(US_Accidents_Dec20_updated[[#This Row],[Visibility(mi)]]&gt;30, 30, MROUND(US_Accidents_Dec20_updated[[#This Row],[Visibility(mi)]],5))</f>
        <v>10</v>
      </c>
      <c r="K6040">
        <f>MROUND(US_Accidents_Dec20_updated[[#This Row],[Wind_Speed(mph)]],5)</f>
        <v>5</v>
      </c>
      <c r="L6040">
        <f>IF(US_Accidents_Dec20_updated[[#This Row],[Precipitation(in)]]&gt;0.1, 0.1, US_Accidents_Dec20_updated[[#This Row],[Precipitation(in)]])</f>
        <v>0</v>
      </c>
    </row>
    <row r="6041" spans="1:12" x14ac:dyDescent="0.25">
      <c r="A6041" t="str">
        <f>US_Accidents_Dec20_updated[[#This Row],[ID]]</f>
        <v>A-4237698</v>
      </c>
      <c r="B6041">
        <f>US_Accidents_Dec20_updated[[#This Row],[Start_Lat]]</f>
        <v>39.124963000000001</v>
      </c>
      <c r="C6041">
        <f>US_Accidents_Dec20_updated[[#This Row],[Start_Lng]]</f>
        <v>-104.86476999999999</v>
      </c>
      <c r="D6041">
        <f>US_Accidents_Dec20_updated[[#This Row],[Severity]]-1</f>
        <v>2</v>
      </c>
      <c r="E6041">
        <f>HOUR(US_Accidents_Dec20_updated[[#This Row],[Start_Time]])</f>
        <v>22</v>
      </c>
      <c r="F6041">
        <f>DAY(US_Accidents_Dec20_updated[[#This Row],[Start_Time]])</f>
        <v>20</v>
      </c>
      <c r="G6041">
        <f>MONTH(US_Accidents_Dec20_updated[[#This Row],[Start_Time]])</f>
        <v>8</v>
      </c>
      <c r="H6041" t="str">
        <f>US_Accidents_Dec20_updated[[#This Row],[Description]]</f>
        <v>At CO-105/Exit 161 - Accident.</v>
      </c>
      <c r="I6041" t="s">
        <v>50</v>
      </c>
      <c r="J6041">
        <f>IF(US_Accidents_Dec20_updated[[#This Row],[Visibility(mi)]]&gt;30, 30, MROUND(US_Accidents_Dec20_updated[[#This Row],[Visibility(mi)]],5))</f>
        <v>10</v>
      </c>
      <c r="K6041">
        <f>MROUND(US_Accidents_Dec20_updated[[#This Row],[Wind_Speed(mph)]],5)</f>
        <v>5</v>
      </c>
      <c r="L6041">
        <f>IF(US_Accidents_Dec20_updated[[#This Row],[Precipitation(in)]]&gt;0.1, 0.1, US_Accidents_Dec20_updated[[#This Row],[Precipitation(in)]])</f>
        <v>0</v>
      </c>
    </row>
    <row r="6042" spans="1:12" x14ac:dyDescent="0.25">
      <c r="A6042" t="str">
        <f>US_Accidents_Dec20_updated[[#This Row],[ID]]</f>
        <v>A-4238124</v>
      </c>
      <c r="B6042">
        <f>US_Accidents_Dec20_updated[[#This Row],[Start_Lat]]</f>
        <v>39.114241</v>
      </c>
      <c r="C6042">
        <f>US_Accidents_Dec20_updated[[#This Row],[Start_Lng]]</f>
        <v>-104.865497</v>
      </c>
      <c r="D6042">
        <f>US_Accidents_Dec20_updated[[#This Row],[Severity]]-1</f>
        <v>2</v>
      </c>
      <c r="E6042">
        <f>HOUR(US_Accidents_Dec20_updated[[#This Row],[Start_Time]])</f>
        <v>5</v>
      </c>
      <c r="F6042">
        <f>DAY(US_Accidents_Dec20_updated[[#This Row],[Start_Time]])</f>
        <v>21</v>
      </c>
      <c r="G6042">
        <f>MONTH(US_Accidents_Dec20_updated[[#This Row],[Start_Time]])</f>
        <v>8</v>
      </c>
      <c r="H6042" t="str">
        <f>US_Accidents_Dec20_updated[[#This Row],[Description]]</f>
        <v>At County Line Rd/Exit 163 - Accident.</v>
      </c>
      <c r="I6042" t="s">
        <v>50</v>
      </c>
      <c r="J6042">
        <f>IF(US_Accidents_Dec20_updated[[#This Row],[Visibility(mi)]]&gt;30, 30, MROUND(US_Accidents_Dec20_updated[[#This Row],[Visibility(mi)]],5))</f>
        <v>10</v>
      </c>
      <c r="K6042">
        <f>MROUND(US_Accidents_Dec20_updated[[#This Row],[Wind_Speed(mph)]],5)</f>
        <v>15</v>
      </c>
      <c r="L6042">
        <f>IF(US_Accidents_Dec20_updated[[#This Row],[Precipitation(in)]]&gt;0.1, 0.1, US_Accidents_Dec20_updated[[#This Row],[Precipitation(in)]])</f>
        <v>0</v>
      </c>
    </row>
    <row r="6043" spans="1:12" x14ac:dyDescent="0.25">
      <c r="A6043" t="str">
        <f>US_Accidents_Dec20_updated[[#This Row],[ID]]</f>
        <v>A-4238125</v>
      </c>
      <c r="B6043">
        <f>US_Accidents_Dec20_updated[[#This Row],[Start_Lat]]</f>
        <v>39.780859999999997</v>
      </c>
      <c r="C6043">
        <f>US_Accidents_Dec20_updated[[#This Row],[Start_Lng]]</f>
        <v>-104.89942000000001</v>
      </c>
      <c r="D6043">
        <f>US_Accidents_Dec20_updated[[#This Row],[Severity]]-1</f>
        <v>1</v>
      </c>
      <c r="E6043">
        <f>HOUR(US_Accidents_Dec20_updated[[#This Row],[Start_Time]])</f>
        <v>5</v>
      </c>
      <c r="F6043">
        <f>DAY(US_Accidents_Dec20_updated[[#This Row],[Start_Time]])</f>
        <v>21</v>
      </c>
      <c r="G6043">
        <f>MONTH(US_Accidents_Dec20_updated[[#This Row],[Start_Time]])</f>
        <v>8</v>
      </c>
      <c r="H6043" t="str">
        <f>US_Accidents_Dec20_updated[[#This Row],[Description]]</f>
        <v>At I-270 - Accident.</v>
      </c>
      <c r="I6043" t="s">
        <v>50</v>
      </c>
      <c r="J6043">
        <f>IF(US_Accidents_Dec20_updated[[#This Row],[Visibility(mi)]]&gt;30, 30, MROUND(US_Accidents_Dec20_updated[[#This Row],[Visibility(mi)]],5))</f>
        <v>10</v>
      </c>
      <c r="K6043">
        <f>MROUND(US_Accidents_Dec20_updated[[#This Row],[Wind_Speed(mph)]],5)</f>
        <v>5</v>
      </c>
      <c r="L6043">
        <f>IF(US_Accidents_Dec20_updated[[#This Row],[Precipitation(in)]]&gt;0.1, 0.1, US_Accidents_Dec20_updated[[#This Row],[Precipitation(in)]])</f>
        <v>0</v>
      </c>
    </row>
    <row r="6044" spans="1:12" x14ac:dyDescent="0.25">
      <c r="A6044" t="str">
        <f>US_Accidents_Dec20_updated[[#This Row],[ID]]</f>
        <v>A-4238126</v>
      </c>
      <c r="B6044">
        <f>US_Accidents_Dec20_updated[[#This Row],[Start_Lat]]</f>
        <v>39.798540000000003</v>
      </c>
      <c r="C6044">
        <f>US_Accidents_Dec20_updated[[#This Row],[Start_Lng]]</f>
        <v>-104.93159</v>
      </c>
      <c r="D6044">
        <f>US_Accidents_Dec20_updated[[#This Row],[Severity]]-1</f>
        <v>2</v>
      </c>
      <c r="E6044">
        <f>HOUR(US_Accidents_Dec20_updated[[#This Row],[Start_Time]])</f>
        <v>7</v>
      </c>
      <c r="F6044">
        <f>DAY(US_Accidents_Dec20_updated[[#This Row],[Start_Time]])</f>
        <v>21</v>
      </c>
      <c r="G6044">
        <f>MONTH(US_Accidents_Dec20_updated[[#This Row],[Start_Time]])</f>
        <v>8</v>
      </c>
      <c r="H6044" t="str">
        <f>US_Accidents_Dec20_updated[[#This Row],[Description]]</f>
        <v>At CO-35/Quebec St/Sand CR/Exit 4 - Accident.</v>
      </c>
      <c r="I6044" t="s">
        <v>50</v>
      </c>
      <c r="J6044">
        <f>IF(US_Accidents_Dec20_updated[[#This Row],[Visibility(mi)]]&gt;30, 30, MROUND(US_Accidents_Dec20_updated[[#This Row],[Visibility(mi)]],5))</f>
        <v>10</v>
      </c>
      <c r="K6044">
        <f>MROUND(US_Accidents_Dec20_updated[[#This Row],[Wind_Speed(mph)]],5)</f>
        <v>5</v>
      </c>
      <c r="L6044">
        <f>IF(US_Accidents_Dec20_updated[[#This Row],[Precipitation(in)]]&gt;0.1, 0.1, US_Accidents_Dec20_updated[[#This Row],[Precipitation(in)]])</f>
        <v>0</v>
      </c>
    </row>
    <row r="6045" spans="1:12" x14ac:dyDescent="0.25">
      <c r="A6045" t="str">
        <f>US_Accidents_Dec20_updated[[#This Row],[ID]]</f>
        <v>A-4238128</v>
      </c>
      <c r="B6045">
        <f>US_Accidents_Dec20_updated[[#This Row],[Start_Lat]]</f>
        <v>39.549289999999999</v>
      </c>
      <c r="C6045">
        <f>US_Accidents_Dec20_updated[[#This Row],[Start_Lng]]</f>
        <v>-104.86938000000001</v>
      </c>
      <c r="D6045">
        <f>US_Accidents_Dec20_updated[[#This Row],[Severity]]-1</f>
        <v>2</v>
      </c>
      <c r="E6045">
        <f>HOUR(US_Accidents_Dec20_updated[[#This Row],[Start_Time]])</f>
        <v>7</v>
      </c>
      <c r="F6045">
        <f>DAY(US_Accidents_Dec20_updated[[#This Row],[Start_Time]])</f>
        <v>21</v>
      </c>
      <c r="G6045">
        <f>MONTH(US_Accidents_Dec20_updated[[#This Row],[Start_Time]])</f>
        <v>8</v>
      </c>
      <c r="H6045" t="str">
        <f>US_Accidents_Dec20_updated[[#This Row],[Description]]</f>
        <v>Ramp to E-470 Northbound/CO-470 WB - Accident.</v>
      </c>
      <c r="I6045" t="s">
        <v>50</v>
      </c>
      <c r="J6045">
        <f>IF(US_Accidents_Dec20_updated[[#This Row],[Visibility(mi)]]&gt;30, 30, MROUND(US_Accidents_Dec20_updated[[#This Row],[Visibility(mi)]],5))</f>
        <v>10</v>
      </c>
      <c r="K6045">
        <f>MROUND(US_Accidents_Dec20_updated[[#This Row],[Wind_Speed(mph)]],5)</f>
        <v>5</v>
      </c>
      <c r="L6045">
        <f>IF(US_Accidents_Dec20_updated[[#This Row],[Precipitation(in)]]&gt;0.1, 0.1, US_Accidents_Dec20_updated[[#This Row],[Precipitation(in)]])</f>
        <v>0</v>
      </c>
    </row>
    <row r="6046" spans="1:12" x14ac:dyDescent="0.25">
      <c r="A6046" t="str">
        <f>US_Accidents_Dec20_updated[[#This Row],[ID]]</f>
        <v>A-4238130</v>
      </c>
      <c r="B6046">
        <f>US_Accidents_Dec20_updated[[#This Row],[Start_Lat]]</f>
        <v>39.813819000000002</v>
      </c>
      <c r="C6046">
        <f>US_Accidents_Dec20_updated[[#This Row],[Start_Lng]]</f>
        <v>-104.951328</v>
      </c>
      <c r="D6046">
        <f>US_Accidents_Dec20_updated[[#This Row],[Severity]]-1</f>
        <v>2</v>
      </c>
      <c r="E6046">
        <f>HOUR(US_Accidents_Dec20_updated[[#This Row],[Start_Time]])</f>
        <v>8</v>
      </c>
      <c r="F6046">
        <f>DAY(US_Accidents_Dec20_updated[[#This Row],[Start_Time]])</f>
        <v>21</v>
      </c>
      <c r="G6046">
        <f>MONTH(US_Accidents_Dec20_updated[[#This Row],[Start_Time]])</f>
        <v>8</v>
      </c>
      <c r="H6046" t="str">
        <f>US_Accidents_Dec20_updated[[#This Row],[Description]]</f>
        <v>At US-85/CO-2/Vasquez Blvd/Exit 2 - Accident.</v>
      </c>
      <c r="I6046" t="s">
        <v>50</v>
      </c>
      <c r="J6046">
        <f>IF(US_Accidents_Dec20_updated[[#This Row],[Visibility(mi)]]&gt;30, 30, MROUND(US_Accidents_Dec20_updated[[#This Row],[Visibility(mi)]],5))</f>
        <v>10</v>
      </c>
      <c r="K6046">
        <f>MROUND(US_Accidents_Dec20_updated[[#This Row],[Wind_Speed(mph)]],5)</f>
        <v>5</v>
      </c>
      <c r="L6046">
        <f>IF(US_Accidents_Dec20_updated[[#This Row],[Precipitation(in)]]&gt;0.1, 0.1, US_Accidents_Dec20_updated[[#This Row],[Precipitation(in)]])</f>
        <v>0</v>
      </c>
    </row>
    <row r="6047" spans="1:12" x14ac:dyDescent="0.25">
      <c r="A6047" t="str">
        <f>US_Accidents_Dec20_updated[[#This Row],[ID]]</f>
        <v>A-4238134</v>
      </c>
      <c r="B6047">
        <f>US_Accidents_Dec20_updated[[#This Row],[Start_Lat]]</f>
        <v>39.787300000000002</v>
      </c>
      <c r="C6047">
        <f>US_Accidents_Dec20_updated[[#This Row],[Start_Lng]]</f>
        <v>-104.98934</v>
      </c>
      <c r="D6047">
        <f>US_Accidents_Dec20_updated[[#This Row],[Severity]]-1</f>
        <v>2</v>
      </c>
      <c r="E6047">
        <f>HOUR(US_Accidents_Dec20_updated[[#This Row],[Start_Time]])</f>
        <v>7</v>
      </c>
      <c r="F6047">
        <f>DAY(US_Accidents_Dec20_updated[[#This Row],[Start_Time]])</f>
        <v>21</v>
      </c>
      <c r="G6047">
        <f>MONTH(US_Accidents_Dec20_updated[[#This Row],[Start_Time]])</f>
        <v>8</v>
      </c>
      <c r="H6047" t="str">
        <f>US_Accidents_Dec20_updated[[#This Row],[Description]]</f>
        <v>At I-70/Exit 214 - Accident.</v>
      </c>
      <c r="I6047" t="s">
        <v>50</v>
      </c>
      <c r="J6047">
        <f>IF(US_Accidents_Dec20_updated[[#This Row],[Visibility(mi)]]&gt;30, 30, MROUND(US_Accidents_Dec20_updated[[#This Row],[Visibility(mi)]],5))</f>
        <v>10</v>
      </c>
      <c r="K6047">
        <f>MROUND(US_Accidents_Dec20_updated[[#This Row],[Wind_Speed(mph)]],5)</f>
        <v>5</v>
      </c>
      <c r="L6047">
        <f>IF(US_Accidents_Dec20_updated[[#This Row],[Precipitation(in)]]&gt;0.1, 0.1, US_Accidents_Dec20_updated[[#This Row],[Precipitation(in)]])</f>
        <v>0</v>
      </c>
    </row>
    <row r="6048" spans="1:12" x14ac:dyDescent="0.25">
      <c r="A6048" t="str">
        <f>US_Accidents_Dec20_updated[[#This Row],[ID]]</f>
        <v>A-4238141</v>
      </c>
      <c r="B6048">
        <f>US_Accidents_Dec20_updated[[#This Row],[Start_Lat]]</f>
        <v>39.780079999999998</v>
      </c>
      <c r="C6048">
        <f>US_Accidents_Dec20_updated[[#This Row],[Start_Lng]]</f>
        <v>-104.93646</v>
      </c>
      <c r="D6048">
        <f>US_Accidents_Dec20_updated[[#This Row],[Severity]]-1</f>
        <v>2</v>
      </c>
      <c r="E6048">
        <f>HOUR(US_Accidents_Dec20_updated[[#This Row],[Start_Time]])</f>
        <v>9</v>
      </c>
      <c r="F6048">
        <f>DAY(US_Accidents_Dec20_updated[[#This Row],[Start_Time]])</f>
        <v>21</v>
      </c>
      <c r="G6048">
        <f>MONTH(US_Accidents_Dec20_updated[[#This Row],[Start_Time]])</f>
        <v>8</v>
      </c>
      <c r="H6048" t="str">
        <f>US_Accidents_Dec20_updated[[#This Row],[Description]]</f>
        <v>At Dahlia St/Exit 277 - Accident.</v>
      </c>
      <c r="I6048" t="s">
        <v>50</v>
      </c>
      <c r="J6048">
        <f>IF(US_Accidents_Dec20_updated[[#This Row],[Visibility(mi)]]&gt;30, 30, MROUND(US_Accidents_Dec20_updated[[#This Row],[Visibility(mi)]],5))</f>
        <v>10</v>
      </c>
      <c r="K6048">
        <f>MROUND(US_Accidents_Dec20_updated[[#This Row],[Wind_Speed(mph)]],5)</f>
        <v>5</v>
      </c>
      <c r="L6048">
        <f>IF(US_Accidents_Dec20_updated[[#This Row],[Precipitation(in)]]&gt;0.1, 0.1, US_Accidents_Dec20_updated[[#This Row],[Precipitation(in)]])</f>
        <v>0</v>
      </c>
    </row>
    <row r="6049" spans="1:12" x14ac:dyDescent="0.25">
      <c r="A6049" t="str">
        <f>US_Accidents_Dec20_updated[[#This Row],[ID]]</f>
        <v>A-4238149</v>
      </c>
      <c r="B6049">
        <f>US_Accidents_Dec20_updated[[#This Row],[Start_Lat]]</f>
        <v>39.838478000000002</v>
      </c>
      <c r="C6049">
        <f>US_Accidents_Dec20_updated[[#This Row],[Start_Lng]]</f>
        <v>-104.98352</v>
      </c>
      <c r="D6049">
        <f>US_Accidents_Dec20_updated[[#This Row],[Severity]]-1</f>
        <v>2</v>
      </c>
      <c r="E6049">
        <f>HOUR(US_Accidents_Dec20_updated[[#This Row],[Start_Time]])</f>
        <v>10</v>
      </c>
      <c r="F6049">
        <f>DAY(US_Accidents_Dec20_updated[[#This Row],[Start_Time]])</f>
        <v>21</v>
      </c>
      <c r="G6049">
        <f>MONTH(US_Accidents_Dec20_updated[[#This Row],[Start_Time]])</f>
        <v>8</v>
      </c>
      <c r="H6049" t="str">
        <f>US_Accidents_Dec20_updated[[#This Row],[Description]]</f>
        <v>At 84th Ave/Exit 219 - Accident.</v>
      </c>
      <c r="I6049" t="s">
        <v>50</v>
      </c>
      <c r="J6049">
        <f>IF(US_Accidents_Dec20_updated[[#This Row],[Visibility(mi)]]&gt;30, 30, MROUND(US_Accidents_Dec20_updated[[#This Row],[Visibility(mi)]],5))</f>
        <v>10</v>
      </c>
      <c r="K6049">
        <f>MROUND(US_Accidents_Dec20_updated[[#This Row],[Wind_Speed(mph)]],5)</f>
        <v>5</v>
      </c>
      <c r="L6049">
        <f>IF(US_Accidents_Dec20_updated[[#This Row],[Precipitation(in)]]&gt;0.1, 0.1, US_Accidents_Dec20_updated[[#This Row],[Precipitation(in)]])</f>
        <v>0</v>
      </c>
    </row>
    <row r="6050" spans="1:12" x14ac:dyDescent="0.25">
      <c r="A6050" t="str">
        <f>US_Accidents_Dec20_updated[[#This Row],[ID]]</f>
        <v>A-4238151</v>
      </c>
      <c r="B6050">
        <f>US_Accidents_Dec20_updated[[#This Row],[Start_Lat]]</f>
        <v>39.856169000000001</v>
      </c>
      <c r="C6050">
        <f>US_Accidents_Dec20_updated[[#This Row],[Start_Lng]]</f>
        <v>-104.987252</v>
      </c>
      <c r="D6050">
        <f>US_Accidents_Dec20_updated[[#This Row],[Severity]]-1</f>
        <v>2</v>
      </c>
      <c r="E6050">
        <f>HOUR(US_Accidents_Dec20_updated[[#This Row],[Start_Time]])</f>
        <v>11</v>
      </c>
      <c r="F6050">
        <f>DAY(US_Accidents_Dec20_updated[[#This Row],[Start_Time]])</f>
        <v>21</v>
      </c>
      <c r="G6050">
        <f>MONTH(US_Accidents_Dec20_updated[[#This Row],[Start_Time]])</f>
        <v>8</v>
      </c>
      <c r="H6050" t="str">
        <f>US_Accidents_Dec20_updated[[#This Row],[Description]]</f>
        <v>At 84th Ave/Exit 219 - Accident.</v>
      </c>
      <c r="I6050" t="s">
        <v>50</v>
      </c>
      <c r="J6050">
        <f>IF(US_Accidents_Dec20_updated[[#This Row],[Visibility(mi)]]&gt;30, 30, MROUND(US_Accidents_Dec20_updated[[#This Row],[Visibility(mi)]],5))</f>
        <v>10</v>
      </c>
      <c r="K6050">
        <f>MROUND(US_Accidents_Dec20_updated[[#This Row],[Wind_Speed(mph)]],5)</f>
        <v>5</v>
      </c>
      <c r="L6050">
        <f>IF(US_Accidents_Dec20_updated[[#This Row],[Precipitation(in)]]&gt;0.1, 0.1, US_Accidents_Dec20_updated[[#This Row],[Precipitation(in)]])</f>
        <v>0</v>
      </c>
    </row>
    <row r="6051" spans="1:12" x14ac:dyDescent="0.25">
      <c r="A6051" t="str">
        <f>US_Accidents_Dec20_updated[[#This Row],[ID]]</f>
        <v>A-4238163</v>
      </c>
      <c r="B6051">
        <f>US_Accidents_Dec20_updated[[#This Row],[Start_Lat]]</f>
        <v>39.760249999999999</v>
      </c>
      <c r="C6051">
        <f>US_Accidents_Dec20_updated[[#This Row],[Start_Lng]]</f>
        <v>-105.006</v>
      </c>
      <c r="D6051">
        <f>US_Accidents_Dec20_updated[[#This Row],[Severity]]-1</f>
        <v>2</v>
      </c>
      <c r="E6051">
        <f>HOUR(US_Accidents_Dec20_updated[[#This Row],[Start_Time]])</f>
        <v>15</v>
      </c>
      <c r="F6051">
        <f>DAY(US_Accidents_Dec20_updated[[#This Row],[Start_Time]])</f>
        <v>21</v>
      </c>
      <c r="G6051">
        <f>MONTH(US_Accidents_Dec20_updated[[#This Row],[Start_Time]])</f>
        <v>8</v>
      </c>
      <c r="H6051" t="str">
        <f>US_Accidents_Dec20_updated[[#This Row],[Description]]</f>
        <v>At 20th St/Exit 212 - Accident.</v>
      </c>
      <c r="I6051" t="s">
        <v>50</v>
      </c>
      <c r="J6051">
        <f>IF(US_Accidents_Dec20_updated[[#This Row],[Visibility(mi)]]&gt;30, 30, MROUND(US_Accidents_Dec20_updated[[#This Row],[Visibility(mi)]],5))</f>
        <v>10</v>
      </c>
      <c r="K6051">
        <f>MROUND(US_Accidents_Dec20_updated[[#This Row],[Wind_Speed(mph)]],5)</f>
        <v>5</v>
      </c>
      <c r="L6051">
        <f>IF(US_Accidents_Dec20_updated[[#This Row],[Precipitation(in)]]&gt;0.1, 0.1, US_Accidents_Dec20_updated[[#This Row],[Precipitation(in)]])</f>
        <v>0</v>
      </c>
    </row>
    <row r="6052" spans="1:12" x14ac:dyDescent="0.25">
      <c r="A6052" t="str">
        <f>US_Accidents_Dec20_updated[[#This Row],[ID]]</f>
        <v>A-4238167</v>
      </c>
      <c r="B6052">
        <f>US_Accidents_Dec20_updated[[#This Row],[Start_Lat]]</f>
        <v>39.787300000000002</v>
      </c>
      <c r="C6052">
        <f>US_Accidents_Dec20_updated[[#This Row],[Start_Lng]]</f>
        <v>-104.98934</v>
      </c>
      <c r="D6052">
        <f>US_Accidents_Dec20_updated[[#This Row],[Severity]]-1</f>
        <v>2</v>
      </c>
      <c r="E6052">
        <f>HOUR(US_Accidents_Dec20_updated[[#This Row],[Start_Time]])</f>
        <v>15</v>
      </c>
      <c r="F6052">
        <f>DAY(US_Accidents_Dec20_updated[[#This Row],[Start_Time]])</f>
        <v>21</v>
      </c>
      <c r="G6052">
        <f>MONTH(US_Accidents_Dec20_updated[[#This Row],[Start_Time]])</f>
        <v>8</v>
      </c>
      <c r="H6052" t="str">
        <f>US_Accidents_Dec20_updated[[#This Row],[Description]]</f>
        <v>At I-70/Exit 214 - Accident.</v>
      </c>
      <c r="I6052" t="s">
        <v>50</v>
      </c>
      <c r="J6052">
        <f>IF(US_Accidents_Dec20_updated[[#This Row],[Visibility(mi)]]&gt;30, 30, MROUND(US_Accidents_Dec20_updated[[#This Row],[Visibility(mi)]],5))</f>
        <v>10</v>
      </c>
      <c r="K6052">
        <f>MROUND(US_Accidents_Dec20_updated[[#This Row],[Wind_Speed(mph)]],5)</f>
        <v>5</v>
      </c>
      <c r="L6052">
        <f>IF(US_Accidents_Dec20_updated[[#This Row],[Precipitation(in)]]&gt;0.1, 0.1, US_Accidents_Dec20_updated[[#This Row],[Precipitation(in)]])</f>
        <v>0</v>
      </c>
    </row>
    <row r="6053" spans="1:12" x14ac:dyDescent="0.25">
      <c r="A6053" t="str">
        <f>US_Accidents_Dec20_updated[[#This Row],[ID]]</f>
        <v>A-4238169</v>
      </c>
      <c r="B6053">
        <f>US_Accidents_Dec20_updated[[#This Row],[Start_Lat]]</f>
        <v>38.282353000000001</v>
      </c>
      <c r="C6053">
        <f>US_Accidents_Dec20_updated[[#This Row],[Start_Lng]]</f>
        <v>-104.55614</v>
      </c>
      <c r="D6053">
        <f>US_Accidents_Dec20_updated[[#This Row],[Severity]]-1</f>
        <v>2</v>
      </c>
      <c r="E6053">
        <f>HOUR(US_Accidents_Dec20_updated[[#This Row],[Start_Time]])</f>
        <v>17</v>
      </c>
      <c r="F6053">
        <f>DAY(US_Accidents_Dec20_updated[[#This Row],[Start_Time]])</f>
        <v>21</v>
      </c>
      <c r="G6053">
        <f>MONTH(US_Accidents_Dec20_updated[[#This Row],[Start_Time]])</f>
        <v>8</v>
      </c>
      <c r="H6053" t="str">
        <f>US_Accidents_Dec20_updated[[#This Row],[Description]]</f>
        <v>At Newpark Ln/Troy Ave - Accident.</v>
      </c>
      <c r="I6053" t="s">
        <v>1203</v>
      </c>
      <c r="J6053">
        <f>IF(US_Accidents_Dec20_updated[[#This Row],[Visibility(mi)]]&gt;30, 30, MROUND(US_Accidents_Dec20_updated[[#This Row],[Visibility(mi)]],5))</f>
        <v>10</v>
      </c>
      <c r="K6053">
        <f>MROUND(US_Accidents_Dec20_updated[[#This Row],[Wind_Speed(mph)]],5)</f>
        <v>5</v>
      </c>
      <c r="L6053">
        <f>IF(US_Accidents_Dec20_updated[[#This Row],[Precipitation(in)]]&gt;0.1, 0.1, US_Accidents_Dec20_updated[[#This Row],[Precipitation(in)]])</f>
        <v>0</v>
      </c>
    </row>
    <row r="6054" spans="1:12" x14ac:dyDescent="0.25">
      <c r="A6054" t="str">
        <f>US_Accidents_Dec20_updated[[#This Row],[ID]]</f>
        <v>A-4238182</v>
      </c>
      <c r="B6054">
        <f>US_Accidents_Dec20_updated[[#This Row],[Start_Lat]]</f>
        <v>39.784700000000001</v>
      </c>
      <c r="C6054">
        <f>US_Accidents_Dec20_updated[[#This Row],[Start_Lng]]</f>
        <v>-105.08638000000001</v>
      </c>
      <c r="D6054">
        <f>US_Accidents_Dec20_updated[[#This Row],[Severity]]-1</f>
        <v>2</v>
      </c>
      <c r="E6054">
        <f>HOUR(US_Accidents_Dec20_updated[[#This Row],[Start_Time]])</f>
        <v>19</v>
      </c>
      <c r="F6054">
        <f>DAY(US_Accidents_Dec20_updated[[#This Row],[Start_Time]])</f>
        <v>21</v>
      </c>
      <c r="G6054">
        <f>MONTH(US_Accidents_Dec20_updated[[#This Row],[Start_Time]])</f>
        <v>8</v>
      </c>
      <c r="H6054" t="str">
        <f>US_Accidents_Dec20_updated[[#This Row],[Description]]</f>
        <v>At CO-121/Wadsworth Blvd/Exit 269 - Accident.</v>
      </c>
      <c r="I6054" t="s">
        <v>50</v>
      </c>
      <c r="J6054">
        <f>IF(US_Accidents_Dec20_updated[[#This Row],[Visibility(mi)]]&gt;30, 30, MROUND(US_Accidents_Dec20_updated[[#This Row],[Visibility(mi)]],5))</f>
        <v>15</v>
      </c>
      <c r="K6054">
        <f>MROUND(US_Accidents_Dec20_updated[[#This Row],[Wind_Speed(mph)]],5)</f>
        <v>10</v>
      </c>
      <c r="L6054">
        <f>IF(US_Accidents_Dec20_updated[[#This Row],[Precipitation(in)]]&gt;0.1, 0.1, US_Accidents_Dec20_updated[[#This Row],[Precipitation(in)]])</f>
        <v>0</v>
      </c>
    </row>
    <row r="6055" spans="1:12" x14ac:dyDescent="0.25">
      <c r="A6055" t="str">
        <f>US_Accidents_Dec20_updated[[#This Row],[ID]]</f>
        <v>A-4238692</v>
      </c>
      <c r="B6055">
        <f>US_Accidents_Dec20_updated[[#This Row],[Start_Lat]]</f>
        <v>39.856169000000001</v>
      </c>
      <c r="C6055">
        <f>US_Accidents_Dec20_updated[[#This Row],[Start_Lng]]</f>
        <v>-104.987252</v>
      </c>
      <c r="D6055">
        <f>US_Accidents_Dec20_updated[[#This Row],[Severity]]-1</f>
        <v>2</v>
      </c>
      <c r="E6055">
        <f>HOUR(US_Accidents_Dec20_updated[[#This Row],[Start_Time]])</f>
        <v>6</v>
      </c>
      <c r="F6055">
        <f>DAY(US_Accidents_Dec20_updated[[#This Row],[Start_Time]])</f>
        <v>22</v>
      </c>
      <c r="G6055">
        <f>MONTH(US_Accidents_Dec20_updated[[#This Row],[Start_Time]])</f>
        <v>8</v>
      </c>
      <c r="H6055" t="str">
        <f>US_Accidents_Dec20_updated[[#This Row],[Description]]</f>
        <v>At 84th Ave/Exit 219 - Accident.</v>
      </c>
      <c r="I6055" t="s">
        <v>50</v>
      </c>
      <c r="J6055">
        <f>IF(US_Accidents_Dec20_updated[[#This Row],[Visibility(mi)]]&gt;30, 30, MROUND(US_Accidents_Dec20_updated[[#This Row],[Visibility(mi)]],5))</f>
        <v>10</v>
      </c>
      <c r="K6055">
        <f>MROUND(US_Accidents_Dec20_updated[[#This Row],[Wind_Speed(mph)]],5)</f>
        <v>5</v>
      </c>
      <c r="L6055">
        <f>IF(US_Accidents_Dec20_updated[[#This Row],[Precipitation(in)]]&gt;0.1, 0.1, US_Accidents_Dec20_updated[[#This Row],[Precipitation(in)]])</f>
        <v>0</v>
      </c>
    </row>
    <row r="6056" spans="1:12" x14ac:dyDescent="0.25">
      <c r="A6056" t="str">
        <f>US_Accidents_Dec20_updated[[#This Row],[ID]]</f>
        <v>A-4238699</v>
      </c>
      <c r="B6056">
        <f>US_Accidents_Dec20_updated[[#This Row],[Start_Lat]]</f>
        <v>39.773394000000003</v>
      </c>
      <c r="C6056">
        <f>US_Accidents_Dec20_updated[[#This Row],[Start_Lng]]</f>
        <v>-104.837813</v>
      </c>
      <c r="D6056">
        <f>US_Accidents_Dec20_updated[[#This Row],[Severity]]-1</f>
        <v>2</v>
      </c>
      <c r="E6056">
        <f>HOUR(US_Accidents_Dec20_updated[[#This Row],[Start_Time]])</f>
        <v>7</v>
      </c>
      <c r="F6056">
        <f>DAY(US_Accidents_Dec20_updated[[#This Row],[Start_Time]])</f>
        <v>22</v>
      </c>
      <c r="G6056">
        <f>MONTH(US_Accidents_Dec20_updated[[#This Row],[Start_Time]])</f>
        <v>8</v>
      </c>
      <c r="H6056" t="str">
        <f>US_Accidents_Dec20_updated[[#This Row],[Description]]</f>
        <v>At I-225 - Accident.</v>
      </c>
      <c r="I6056" t="s">
        <v>50</v>
      </c>
      <c r="J6056">
        <f>IF(US_Accidents_Dec20_updated[[#This Row],[Visibility(mi)]]&gt;30, 30, MROUND(US_Accidents_Dec20_updated[[#This Row],[Visibility(mi)]],5))</f>
        <v>10</v>
      </c>
      <c r="K6056">
        <f>MROUND(US_Accidents_Dec20_updated[[#This Row],[Wind_Speed(mph)]],5)</f>
        <v>10</v>
      </c>
      <c r="L6056">
        <f>IF(US_Accidents_Dec20_updated[[#This Row],[Precipitation(in)]]&gt;0.1, 0.1, US_Accidents_Dec20_updated[[#This Row],[Precipitation(in)]])</f>
        <v>0</v>
      </c>
    </row>
    <row r="6057" spans="1:12" x14ac:dyDescent="0.25">
      <c r="A6057" t="str">
        <f>US_Accidents_Dec20_updated[[#This Row],[ID]]</f>
        <v>A-4238700</v>
      </c>
      <c r="B6057">
        <f>US_Accidents_Dec20_updated[[#This Row],[Start_Lat]]</f>
        <v>39.943171</v>
      </c>
      <c r="C6057">
        <f>US_Accidents_Dec20_updated[[#This Row],[Start_Lng]]</f>
        <v>-104.98801</v>
      </c>
      <c r="D6057">
        <f>US_Accidents_Dec20_updated[[#This Row],[Severity]]-1</f>
        <v>2</v>
      </c>
      <c r="E6057">
        <f>HOUR(US_Accidents_Dec20_updated[[#This Row],[Start_Time]])</f>
        <v>7</v>
      </c>
      <c r="F6057">
        <f>DAY(US_Accidents_Dec20_updated[[#This Row],[Start_Time]])</f>
        <v>22</v>
      </c>
      <c r="G6057">
        <f>MONTH(US_Accidents_Dec20_updated[[#This Row],[Start_Time]])</f>
        <v>8</v>
      </c>
      <c r="H6057" t="str">
        <f>US_Accidents_Dec20_updated[[#This Row],[Description]]</f>
        <v>At 136th Ave - Accident.</v>
      </c>
      <c r="I6057" t="s">
        <v>50</v>
      </c>
      <c r="J6057">
        <f>IF(US_Accidents_Dec20_updated[[#This Row],[Visibility(mi)]]&gt;30, 30, MROUND(US_Accidents_Dec20_updated[[#This Row],[Visibility(mi)]],5))</f>
        <v>10</v>
      </c>
      <c r="K6057">
        <f>MROUND(US_Accidents_Dec20_updated[[#This Row],[Wind_Speed(mph)]],5)</f>
        <v>0</v>
      </c>
      <c r="L6057">
        <f>IF(US_Accidents_Dec20_updated[[#This Row],[Precipitation(in)]]&gt;0.1, 0.1, US_Accidents_Dec20_updated[[#This Row],[Precipitation(in)]])</f>
        <v>0</v>
      </c>
    </row>
    <row r="6058" spans="1:12" x14ac:dyDescent="0.25">
      <c r="A6058" t="str">
        <f>US_Accidents_Dec20_updated[[#This Row],[ID]]</f>
        <v>A-4238701</v>
      </c>
      <c r="B6058">
        <f>US_Accidents_Dec20_updated[[#This Row],[Start_Lat]]</f>
        <v>39.394832999999998</v>
      </c>
      <c r="C6058">
        <f>US_Accidents_Dec20_updated[[#This Row],[Start_Lng]]</f>
        <v>-104.754216</v>
      </c>
      <c r="D6058">
        <f>US_Accidents_Dec20_updated[[#This Row],[Severity]]-1</f>
        <v>2</v>
      </c>
      <c r="E6058">
        <f>HOUR(US_Accidents_Dec20_updated[[#This Row],[Start_Time]])</f>
        <v>7</v>
      </c>
      <c r="F6058">
        <f>DAY(US_Accidents_Dec20_updated[[#This Row],[Start_Time]])</f>
        <v>22</v>
      </c>
      <c r="G6058">
        <f>MONTH(US_Accidents_Dec20_updated[[#This Row],[Start_Time]])</f>
        <v>8</v>
      </c>
      <c r="H6058" t="str">
        <f>US_Accidents_Dec20_updated[[#This Row],[Description]]</f>
        <v>At CO-86 - Accident.</v>
      </c>
      <c r="I6058" t="s">
        <v>50</v>
      </c>
      <c r="J6058">
        <f>IF(US_Accidents_Dec20_updated[[#This Row],[Visibility(mi)]]&gt;30, 30, MROUND(US_Accidents_Dec20_updated[[#This Row],[Visibility(mi)]],5))</f>
        <v>10</v>
      </c>
      <c r="K6058">
        <f>MROUND(US_Accidents_Dec20_updated[[#This Row],[Wind_Speed(mph)]],5)</f>
        <v>5</v>
      </c>
      <c r="L6058">
        <f>IF(US_Accidents_Dec20_updated[[#This Row],[Precipitation(in)]]&gt;0.1, 0.1, US_Accidents_Dec20_updated[[#This Row],[Precipitation(in)]])</f>
        <v>0</v>
      </c>
    </row>
    <row r="6059" spans="1:12" x14ac:dyDescent="0.25">
      <c r="A6059" t="str">
        <f>US_Accidents_Dec20_updated[[#This Row],[ID]]</f>
        <v>A-4238702</v>
      </c>
      <c r="B6059">
        <f>US_Accidents_Dec20_updated[[#This Row],[Start_Lat]]</f>
        <v>39.394187000000002</v>
      </c>
      <c r="C6059">
        <f>US_Accidents_Dec20_updated[[#This Row],[Start_Lng]]</f>
        <v>-104.75390899999999</v>
      </c>
      <c r="D6059">
        <f>US_Accidents_Dec20_updated[[#This Row],[Severity]]-1</f>
        <v>2</v>
      </c>
      <c r="E6059">
        <f>HOUR(US_Accidents_Dec20_updated[[#This Row],[Start_Time]])</f>
        <v>7</v>
      </c>
      <c r="F6059">
        <f>DAY(US_Accidents_Dec20_updated[[#This Row],[Start_Time]])</f>
        <v>22</v>
      </c>
      <c r="G6059">
        <f>MONTH(US_Accidents_Dec20_updated[[#This Row],[Start_Time]])</f>
        <v>8</v>
      </c>
      <c r="H6059" t="str">
        <f>US_Accidents_Dec20_updated[[#This Row],[Description]]</f>
        <v>At E Bayou Gulch Rd - Accident.</v>
      </c>
      <c r="I6059" t="s">
        <v>50</v>
      </c>
      <c r="J6059">
        <f>IF(US_Accidents_Dec20_updated[[#This Row],[Visibility(mi)]]&gt;30, 30, MROUND(US_Accidents_Dec20_updated[[#This Row],[Visibility(mi)]],5))</f>
        <v>10</v>
      </c>
      <c r="K6059">
        <f>MROUND(US_Accidents_Dec20_updated[[#This Row],[Wind_Speed(mph)]],5)</f>
        <v>5</v>
      </c>
      <c r="L6059">
        <f>IF(US_Accidents_Dec20_updated[[#This Row],[Precipitation(in)]]&gt;0.1, 0.1, US_Accidents_Dec20_updated[[#This Row],[Precipitation(in)]])</f>
        <v>0</v>
      </c>
    </row>
    <row r="6060" spans="1:12" x14ac:dyDescent="0.25">
      <c r="A6060" t="str">
        <f>US_Accidents_Dec20_updated[[#This Row],[ID]]</f>
        <v>A-4238703</v>
      </c>
      <c r="B6060">
        <f>US_Accidents_Dec20_updated[[#This Row],[Start_Lat]]</f>
        <v>39.533160000000002</v>
      </c>
      <c r="C6060">
        <f>US_Accidents_Dec20_updated[[#This Row],[Start_Lng]]</f>
        <v>-104.86805</v>
      </c>
      <c r="D6060">
        <f>US_Accidents_Dec20_updated[[#This Row],[Severity]]-1</f>
        <v>2</v>
      </c>
      <c r="E6060">
        <f>HOUR(US_Accidents_Dec20_updated[[#This Row],[Start_Time]])</f>
        <v>8</v>
      </c>
      <c r="F6060">
        <f>DAY(US_Accidents_Dec20_updated[[#This Row],[Start_Time]])</f>
        <v>22</v>
      </c>
      <c r="G6060">
        <f>MONTH(US_Accidents_Dec20_updated[[#This Row],[Start_Time]])</f>
        <v>8</v>
      </c>
      <c r="H6060" t="str">
        <f>US_Accidents_Dec20_updated[[#This Row],[Description]]</f>
        <v>At Lincoln Ave/Exit 193 - Accident.</v>
      </c>
      <c r="I6060" t="s">
        <v>50</v>
      </c>
      <c r="J6060">
        <f>IF(US_Accidents_Dec20_updated[[#This Row],[Visibility(mi)]]&gt;30, 30, MROUND(US_Accidents_Dec20_updated[[#This Row],[Visibility(mi)]],5))</f>
        <v>10</v>
      </c>
      <c r="K6060">
        <f>MROUND(US_Accidents_Dec20_updated[[#This Row],[Wind_Speed(mph)]],5)</f>
        <v>5</v>
      </c>
      <c r="L6060">
        <f>IF(US_Accidents_Dec20_updated[[#This Row],[Precipitation(in)]]&gt;0.1, 0.1, US_Accidents_Dec20_updated[[#This Row],[Precipitation(in)]])</f>
        <v>0</v>
      </c>
    </row>
    <row r="6061" spans="1:12" x14ac:dyDescent="0.25">
      <c r="A6061" t="str">
        <f>US_Accidents_Dec20_updated[[#This Row],[ID]]</f>
        <v>A-4238713</v>
      </c>
      <c r="B6061">
        <f>US_Accidents_Dec20_updated[[#This Row],[Start_Lat]]</f>
        <v>40.331974000000002</v>
      </c>
      <c r="C6061">
        <f>US_Accidents_Dec20_updated[[#This Row],[Start_Lng]]</f>
        <v>-104.98005000000001</v>
      </c>
      <c r="D6061">
        <f>US_Accidents_Dec20_updated[[#This Row],[Severity]]-1</f>
        <v>2</v>
      </c>
      <c r="E6061">
        <f>HOUR(US_Accidents_Dec20_updated[[#This Row],[Start_Time]])</f>
        <v>9</v>
      </c>
      <c r="F6061">
        <f>DAY(US_Accidents_Dec20_updated[[#This Row],[Start_Time]])</f>
        <v>22</v>
      </c>
      <c r="G6061">
        <f>MONTH(US_Accidents_Dec20_updated[[#This Row],[Start_Time]])</f>
        <v>8</v>
      </c>
      <c r="H6061" t="str">
        <f>US_Accidents_Dec20_updated[[#This Row],[Description]]</f>
        <v>At CO-60/Exit 252 - Accident.</v>
      </c>
      <c r="I6061" t="s">
        <v>50</v>
      </c>
      <c r="J6061">
        <f>IF(US_Accidents_Dec20_updated[[#This Row],[Visibility(mi)]]&gt;30, 30, MROUND(US_Accidents_Dec20_updated[[#This Row],[Visibility(mi)]],5))</f>
        <v>10</v>
      </c>
      <c r="K6061">
        <f>MROUND(US_Accidents_Dec20_updated[[#This Row],[Wind_Speed(mph)]],5)</f>
        <v>0</v>
      </c>
      <c r="L6061">
        <f>IF(US_Accidents_Dec20_updated[[#This Row],[Precipitation(in)]]&gt;0.1, 0.1, US_Accidents_Dec20_updated[[#This Row],[Precipitation(in)]])</f>
        <v>0</v>
      </c>
    </row>
    <row r="6062" spans="1:12" x14ac:dyDescent="0.25">
      <c r="A6062" t="str">
        <f>US_Accidents_Dec20_updated[[#This Row],[ID]]</f>
        <v>A-4238715</v>
      </c>
      <c r="B6062">
        <f>US_Accidents_Dec20_updated[[#This Row],[Start_Lat]]</f>
        <v>39.591949999999997</v>
      </c>
      <c r="C6062">
        <f>US_Accidents_Dec20_updated[[#This Row],[Start_Lng]]</f>
        <v>-104.88308000000001</v>
      </c>
      <c r="D6062">
        <f>US_Accidents_Dec20_updated[[#This Row],[Severity]]-1</f>
        <v>2</v>
      </c>
      <c r="E6062">
        <f>HOUR(US_Accidents_Dec20_updated[[#This Row],[Start_Time]])</f>
        <v>10</v>
      </c>
      <c r="F6062">
        <f>DAY(US_Accidents_Dec20_updated[[#This Row],[Start_Time]])</f>
        <v>22</v>
      </c>
      <c r="G6062">
        <f>MONTH(US_Accidents_Dec20_updated[[#This Row],[Start_Time]])</f>
        <v>8</v>
      </c>
      <c r="H6062" t="str">
        <f>US_Accidents_Dec20_updated[[#This Row],[Description]]</f>
        <v>At CO-88/Arapahoe Rd/Exit 197 - Accident.</v>
      </c>
      <c r="I6062" t="s">
        <v>50</v>
      </c>
      <c r="J6062">
        <f>IF(US_Accidents_Dec20_updated[[#This Row],[Visibility(mi)]]&gt;30, 30, MROUND(US_Accidents_Dec20_updated[[#This Row],[Visibility(mi)]],5))</f>
        <v>10</v>
      </c>
      <c r="K6062">
        <f>MROUND(US_Accidents_Dec20_updated[[#This Row],[Wind_Speed(mph)]],5)</f>
        <v>5</v>
      </c>
      <c r="L6062">
        <f>IF(US_Accidents_Dec20_updated[[#This Row],[Precipitation(in)]]&gt;0.1, 0.1, US_Accidents_Dec20_updated[[#This Row],[Precipitation(in)]])</f>
        <v>0</v>
      </c>
    </row>
    <row r="6063" spans="1:12" x14ac:dyDescent="0.25">
      <c r="A6063" t="str">
        <f>US_Accidents_Dec20_updated[[#This Row],[ID]]</f>
        <v>A-4238717</v>
      </c>
      <c r="B6063">
        <f>US_Accidents_Dec20_updated[[#This Row],[Start_Lat]]</f>
        <v>39.563920000000003</v>
      </c>
      <c r="C6063">
        <f>US_Accidents_Dec20_updated[[#This Row],[Start_Lng]]</f>
        <v>-104.87177</v>
      </c>
      <c r="D6063">
        <f>US_Accidents_Dec20_updated[[#This Row],[Severity]]-1</f>
        <v>2</v>
      </c>
      <c r="E6063">
        <f>HOUR(US_Accidents_Dec20_updated[[#This Row],[Start_Time]])</f>
        <v>11</v>
      </c>
      <c r="F6063">
        <f>DAY(US_Accidents_Dec20_updated[[#This Row],[Start_Time]])</f>
        <v>22</v>
      </c>
      <c r="G6063">
        <f>MONTH(US_Accidents_Dec20_updated[[#This Row],[Start_Time]])</f>
        <v>8</v>
      </c>
      <c r="H6063" t="str">
        <f>US_Accidents_Dec20_updated[[#This Row],[Description]]</f>
        <v>At County Line Rd/Exit 195 - Accident.</v>
      </c>
      <c r="I6063" t="s">
        <v>50</v>
      </c>
      <c r="J6063">
        <f>IF(US_Accidents_Dec20_updated[[#This Row],[Visibility(mi)]]&gt;30, 30, MROUND(US_Accidents_Dec20_updated[[#This Row],[Visibility(mi)]],5))</f>
        <v>10</v>
      </c>
      <c r="K6063">
        <f>MROUND(US_Accidents_Dec20_updated[[#This Row],[Wind_Speed(mph)]],5)</f>
        <v>5</v>
      </c>
      <c r="L6063">
        <f>IF(US_Accidents_Dec20_updated[[#This Row],[Precipitation(in)]]&gt;0.1, 0.1, US_Accidents_Dec20_updated[[#This Row],[Precipitation(in)]])</f>
        <v>0</v>
      </c>
    </row>
    <row r="6064" spans="1:12" x14ac:dyDescent="0.25">
      <c r="A6064" t="str">
        <f>US_Accidents_Dec20_updated[[#This Row],[ID]]</f>
        <v>A-4238718</v>
      </c>
      <c r="B6064">
        <f>US_Accidents_Dec20_updated[[#This Row],[Start_Lat]]</f>
        <v>39.139420999999999</v>
      </c>
      <c r="C6064">
        <f>US_Accidents_Dec20_updated[[#This Row],[Start_Lng]]</f>
        <v>-104.86234399999999</v>
      </c>
      <c r="D6064">
        <f>US_Accidents_Dec20_updated[[#This Row],[Severity]]-1</f>
        <v>2</v>
      </c>
      <c r="E6064">
        <f>HOUR(US_Accidents_Dec20_updated[[#This Row],[Start_Time]])</f>
        <v>12</v>
      </c>
      <c r="F6064">
        <f>DAY(US_Accidents_Dec20_updated[[#This Row],[Start_Time]])</f>
        <v>22</v>
      </c>
      <c r="G6064">
        <f>MONTH(US_Accidents_Dec20_updated[[#This Row],[Start_Time]])</f>
        <v>8</v>
      </c>
      <c r="H6064" t="str">
        <f>US_Accidents_Dec20_updated[[#This Row],[Description]]</f>
        <v>At County Line Rd/Exit 163 - Accident.</v>
      </c>
      <c r="I6064" t="s">
        <v>50</v>
      </c>
      <c r="J6064">
        <f>IF(US_Accidents_Dec20_updated[[#This Row],[Visibility(mi)]]&gt;30, 30, MROUND(US_Accidents_Dec20_updated[[#This Row],[Visibility(mi)]],5))</f>
        <v>10</v>
      </c>
      <c r="K6064">
        <f>MROUND(US_Accidents_Dec20_updated[[#This Row],[Wind_Speed(mph)]],5)</f>
        <v>20</v>
      </c>
      <c r="L6064">
        <f>IF(US_Accidents_Dec20_updated[[#This Row],[Precipitation(in)]]&gt;0.1, 0.1, US_Accidents_Dec20_updated[[#This Row],[Precipitation(in)]])</f>
        <v>0</v>
      </c>
    </row>
    <row r="6065" spans="1:12" x14ac:dyDescent="0.25">
      <c r="A6065" t="str">
        <f>US_Accidents_Dec20_updated[[#This Row],[ID]]</f>
        <v>A-4238720</v>
      </c>
      <c r="B6065">
        <f>US_Accidents_Dec20_updated[[#This Row],[Start_Lat]]</f>
        <v>39.139420999999999</v>
      </c>
      <c r="C6065">
        <f>US_Accidents_Dec20_updated[[#This Row],[Start_Lng]]</f>
        <v>-104.86234399999999</v>
      </c>
      <c r="D6065">
        <f>US_Accidents_Dec20_updated[[#This Row],[Severity]]-1</f>
        <v>2</v>
      </c>
      <c r="E6065">
        <f>HOUR(US_Accidents_Dec20_updated[[#This Row],[Start_Time]])</f>
        <v>12</v>
      </c>
      <c r="F6065">
        <f>DAY(US_Accidents_Dec20_updated[[#This Row],[Start_Time]])</f>
        <v>22</v>
      </c>
      <c r="G6065">
        <f>MONTH(US_Accidents_Dec20_updated[[#This Row],[Start_Time]])</f>
        <v>8</v>
      </c>
      <c r="H6065" t="str">
        <f>US_Accidents_Dec20_updated[[#This Row],[Description]]</f>
        <v>At County Line Rd/Exit 163 - Accident.</v>
      </c>
      <c r="I6065" t="s">
        <v>50</v>
      </c>
      <c r="J6065">
        <f>IF(US_Accidents_Dec20_updated[[#This Row],[Visibility(mi)]]&gt;30, 30, MROUND(US_Accidents_Dec20_updated[[#This Row],[Visibility(mi)]],5))</f>
        <v>10</v>
      </c>
      <c r="K6065">
        <f>MROUND(US_Accidents_Dec20_updated[[#This Row],[Wind_Speed(mph)]],5)</f>
        <v>15</v>
      </c>
      <c r="L6065">
        <f>IF(US_Accidents_Dec20_updated[[#This Row],[Precipitation(in)]]&gt;0.1, 0.1, US_Accidents_Dec20_updated[[#This Row],[Precipitation(in)]])</f>
        <v>0</v>
      </c>
    </row>
    <row r="6066" spans="1:12" x14ac:dyDescent="0.25">
      <c r="A6066" t="str">
        <f>US_Accidents_Dec20_updated[[#This Row],[ID]]</f>
        <v>A-4238763</v>
      </c>
      <c r="B6066">
        <f>US_Accidents_Dec20_updated[[#This Row],[Start_Lat]]</f>
        <v>37.721639000000003</v>
      </c>
      <c r="C6066">
        <f>US_Accidents_Dec20_updated[[#This Row],[Start_Lng]]</f>
        <v>-107.749697</v>
      </c>
      <c r="D6066">
        <f>US_Accidents_Dec20_updated[[#This Row],[Severity]]-1</f>
        <v>3</v>
      </c>
      <c r="E6066">
        <f>HOUR(US_Accidents_Dec20_updated[[#This Row],[Start_Time]])</f>
        <v>22</v>
      </c>
      <c r="F6066">
        <f>DAY(US_Accidents_Dec20_updated[[#This Row],[Start_Time]])</f>
        <v>22</v>
      </c>
      <c r="G6066">
        <f>MONTH(US_Accidents_Dec20_updated[[#This Row],[Start_Time]])</f>
        <v>8</v>
      </c>
      <c r="H6066" t="str">
        <f>US_Accidents_Dec20_updated[[#This Row],[Description]]</f>
        <v>Closed at 32nd St - Road closed due to accident.</v>
      </c>
      <c r="I6066" t="s">
        <v>50</v>
      </c>
      <c r="J6066">
        <f>IF(US_Accidents_Dec20_updated[[#This Row],[Visibility(mi)]]&gt;30, 30, MROUND(US_Accidents_Dec20_updated[[#This Row],[Visibility(mi)]],5))</f>
        <v>10</v>
      </c>
      <c r="K6066">
        <f>MROUND(US_Accidents_Dec20_updated[[#This Row],[Wind_Speed(mph)]],5)</f>
        <v>5</v>
      </c>
      <c r="L6066">
        <f>IF(US_Accidents_Dec20_updated[[#This Row],[Precipitation(in)]]&gt;0.1, 0.1, US_Accidents_Dec20_updated[[#This Row],[Precipitation(in)]])</f>
        <v>0</v>
      </c>
    </row>
    <row r="6067" spans="1:12" x14ac:dyDescent="0.25">
      <c r="A6067" t="str">
        <f>US_Accidents_Dec20_updated[[#This Row],[ID]]</f>
        <v>A-4238764</v>
      </c>
      <c r="B6067">
        <f>US_Accidents_Dec20_updated[[#This Row],[Start_Lat]]</f>
        <v>37.658918999999997</v>
      </c>
      <c r="C6067">
        <f>US_Accidents_Dec20_updated[[#This Row],[Start_Lng]]</f>
        <v>-107.80963199999999</v>
      </c>
      <c r="D6067">
        <f>US_Accidents_Dec20_updated[[#This Row],[Severity]]-1</f>
        <v>3</v>
      </c>
      <c r="E6067">
        <f>HOUR(US_Accidents_Dec20_updated[[#This Row],[Start_Time]])</f>
        <v>22</v>
      </c>
      <c r="F6067">
        <f>DAY(US_Accidents_Dec20_updated[[#This Row],[Start_Time]])</f>
        <v>22</v>
      </c>
      <c r="G6067">
        <f>MONTH(US_Accidents_Dec20_updated[[#This Row],[Start_Time]])</f>
        <v>8</v>
      </c>
      <c r="H6067" t="str">
        <f>US_Accidents_Dec20_updated[[#This Row],[Description]]</f>
        <v>Closed at CO-62/Main St/Sherman St/Hunter Pky - Road closed due to accident.</v>
      </c>
      <c r="I6067" t="s">
        <v>50</v>
      </c>
      <c r="J6067">
        <f>IF(US_Accidents_Dec20_updated[[#This Row],[Visibility(mi)]]&gt;30, 30, MROUND(US_Accidents_Dec20_updated[[#This Row],[Visibility(mi)]],5))</f>
        <v>10</v>
      </c>
      <c r="K6067">
        <f>MROUND(US_Accidents_Dec20_updated[[#This Row],[Wind_Speed(mph)]],5)</f>
        <v>5</v>
      </c>
      <c r="L6067">
        <f>IF(US_Accidents_Dec20_updated[[#This Row],[Precipitation(in)]]&gt;0.1, 0.1, US_Accidents_Dec20_updated[[#This Row],[Precipitation(in)]])</f>
        <v>0</v>
      </c>
    </row>
    <row r="6068" spans="1:12" x14ac:dyDescent="0.25">
      <c r="A6068" t="str">
        <f>US_Accidents_Dec20_updated[[#This Row],[ID]]</f>
        <v>A-4238765</v>
      </c>
      <c r="B6068">
        <f>US_Accidents_Dec20_updated[[#This Row],[Start_Lat]]</f>
        <v>37.658918999999997</v>
      </c>
      <c r="C6068">
        <f>US_Accidents_Dec20_updated[[#This Row],[Start_Lng]]</f>
        <v>-107.80963199999999</v>
      </c>
      <c r="D6068">
        <f>US_Accidents_Dec20_updated[[#This Row],[Severity]]-1</f>
        <v>3</v>
      </c>
      <c r="E6068">
        <f>HOUR(US_Accidents_Dec20_updated[[#This Row],[Start_Time]])</f>
        <v>23</v>
      </c>
      <c r="F6068">
        <f>DAY(US_Accidents_Dec20_updated[[#This Row],[Start_Time]])</f>
        <v>22</v>
      </c>
      <c r="G6068">
        <f>MONTH(US_Accidents_Dec20_updated[[#This Row],[Start_Time]])</f>
        <v>8</v>
      </c>
      <c r="H6068" t="str">
        <f>US_Accidents_Dec20_updated[[#This Row],[Description]]</f>
        <v>Closed at Ophir - Road closed due to accident.</v>
      </c>
      <c r="I6068" t="s">
        <v>50</v>
      </c>
      <c r="J6068">
        <f>IF(US_Accidents_Dec20_updated[[#This Row],[Visibility(mi)]]&gt;30, 30, MROUND(US_Accidents_Dec20_updated[[#This Row],[Visibility(mi)]],5))</f>
        <v>10</v>
      </c>
      <c r="K6068">
        <f>MROUND(US_Accidents_Dec20_updated[[#This Row],[Wind_Speed(mph)]],5)</f>
        <v>5</v>
      </c>
      <c r="L6068">
        <f>IF(US_Accidents_Dec20_updated[[#This Row],[Precipitation(in)]]&gt;0.1, 0.1, US_Accidents_Dec20_updated[[#This Row],[Precipitation(in)]])</f>
        <v>0</v>
      </c>
    </row>
    <row r="6069" spans="1:12" x14ac:dyDescent="0.25">
      <c r="A6069" t="str">
        <f>US_Accidents_Dec20_updated[[#This Row],[ID]]</f>
        <v>A-4238766</v>
      </c>
      <c r="B6069">
        <f>US_Accidents_Dec20_updated[[#This Row],[Start_Lat]]</f>
        <v>37.721639000000003</v>
      </c>
      <c r="C6069">
        <f>US_Accidents_Dec20_updated[[#This Row],[Start_Lng]]</f>
        <v>-107.749697</v>
      </c>
      <c r="D6069">
        <f>US_Accidents_Dec20_updated[[#This Row],[Severity]]-1</f>
        <v>3</v>
      </c>
      <c r="E6069">
        <f>HOUR(US_Accidents_Dec20_updated[[#This Row],[Start_Time]])</f>
        <v>23</v>
      </c>
      <c r="F6069">
        <f>DAY(US_Accidents_Dec20_updated[[#This Row],[Start_Time]])</f>
        <v>22</v>
      </c>
      <c r="G6069">
        <f>MONTH(US_Accidents_Dec20_updated[[#This Row],[Start_Time]])</f>
        <v>8</v>
      </c>
      <c r="H6069" t="str">
        <f>US_Accidents_Dec20_updated[[#This Row],[Description]]</f>
        <v>Closed at Durango - Road closed due to accident.</v>
      </c>
      <c r="I6069" t="s">
        <v>50</v>
      </c>
      <c r="J6069">
        <f>IF(US_Accidents_Dec20_updated[[#This Row],[Visibility(mi)]]&gt;30, 30, MROUND(US_Accidents_Dec20_updated[[#This Row],[Visibility(mi)]],5))</f>
        <v>10</v>
      </c>
      <c r="K6069">
        <f>MROUND(US_Accidents_Dec20_updated[[#This Row],[Wind_Speed(mph)]],5)</f>
        <v>5</v>
      </c>
      <c r="L6069">
        <f>IF(US_Accidents_Dec20_updated[[#This Row],[Precipitation(in)]]&gt;0.1, 0.1, US_Accidents_Dec20_updated[[#This Row],[Precipitation(in)]])</f>
        <v>0</v>
      </c>
    </row>
    <row r="6070" spans="1:12" x14ac:dyDescent="0.25">
      <c r="A6070" t="str">
        <f>US_Accidents_Dec20_updated[[#This Row],[ID]]</f>
        <v>A-4239146</v>
      </c>
      <c r="B6070">
        <f>US_Accidents_Dec20_updated[[#This Row],[Start_Lat]]</f>
        <v>39.94726</v>
      </c>
      <c r="C6070">
        <f>US_Accidents_Dec20_updated[[#This Row],[Start_Lng]]</f>
        <v>-104.98804</v>
      </c>
      <c r="D6070">
        <f>US_Accidents_Dec20_updated[[#This Row],[Severity]]-1</f>
        <v>3</v>
      </c>
      <c r="E6070">
        <f>HOUR(US_Accidents_Dec20_updated[[#This Row],[Start_Time]])</f>
        <v>0</v>
      </c>
      <c r="F6070">
        <f>DAY(US_Accidents_Dec20_updated[[#This Row],[Start_Time]])</f>
        <v>23</v>
      </c>
      <c r="G6070">
        <f>MONTH(US_Accidents_Dec20_updated[[#This Row],[Start_Time]])</f>
        <v>8</v>
      </c>
      <c r="H6070" t="str">
        <f>US_Accidents_Dec20_updated[[#This Row],[Description]]</f>
        <v>Closed at 136th Ave - Road closed due to accident.</v>
      </c>
      <c r="I6070" t="s">
        <v>50</v>
      </c>
      <c r="J6070">
        <f>IF(US_Accidents_Dec20_updated[[#This Row],[Visibility(mi)]]&gt;30, 30, MROUND(US_Accidents_Dec20_updated[[#This Row],[Visibility(mi)]],5))</f>
        <v>10</v>
      </c>
      <c r="K6070">
        <f>MROUND(US_Accidents_Dec20_updated[[#This Row],[Wind_Speed(mph)]],5)</f>
        <v>5</v>
      </c>
      <c r="L6070">
        <f>IF(US_Accidents_Dec20_updated[[#This Row],[Precipitation(in)]]&gt;0.1, 0.1, US_Accidents_Dec20_updated[[#This Row],[Precipitation(in)]])</f>
        <v>0</v>
      </c>
    </row>
    <row r="6071" spans="1:12" x14ac:dyDescent="0.25">
      <c r="A6071" t="str">
        <f>US_Accidents_Dec20_updated[[#This Row],[ID]]</f>
        <v>A-4239148</v>
      </c>
      <c r="B6071">
        <f>US_Accidents_Dec20_updated[[#This Row],[Start_Lat]]</f>
        <v>39.94726</v>
      </c>
      <c r="C6071">
        <f>US_Accidents_Dec20_updated[[#This Row],[Start_Lng]]</f>
        <v>-104.98804</v>
      </c>
      <c r="D6071">
        <f>US_Accidents_Dec20_updated[[#This Row],[Severity]]-1</f>
        <v>3</v>
      </c>
      <c r="E6071">
        <f>HOUR(US_Accidents_Dec20_updated[[#This Row],[Start_Time]])</f>
        <v>0</v>
      </c>
      <c r="F6071">
        <f>DAY(US_Accidents_Dec20_updated[[#This Row],[Start_Time]])</f>
        <v>23</v>
      </c>
      <c r="G6071">
        <f>MONTH(US_Accidents_Dec20_updated[[#This Row],[Start_Time]])</f>
        <v>8</v>
      </c>
      <c r="H6071" t="str">
        <f>US_Accidents_Dec20_updated[[#This Row],[Description]]</f>
        <v>Closed at 136th Ave - Road closed due to accident.</v>
      </c>
      <c r="I6071" t="s">
        <v>50</v>
      </c>
      <c r="J6071">
        <f>IF(US_Accidents_Dec20_updated[[#This Row],[Visibility(mi)]]&gt;30, 30, MROUND(US_Accidents_Dec20_updated[[#This Row],[Visibility(mi)]],5))</f>
        <v>10</v>
      </c>
      <c r="K6071">
        <f>MROUND(US_Accidents_Dec20_updated[[#This Row],[Wind_Speed(mph)]],5)</f>
        <v>0</v>
      </c>
      <c r="L6071">
        <f>IF(US_Accidents_Dec20_updated[[#This Row],[Precipitation(in)]]&gt;0.1, 0.1, US_Accidents_Dec20_updated[[#This Row],[Precipitation(in)]])</f>
        <v>0</v>
      </c>
    </row>
    <row r="6072" spans="1:12" x14ac:dyDescent="0.25">
      <c r="A6072" t="str">
        <f>US_Accidents_Dec20_updated[[#This Row],[ID]]</f>
        <v>A-4239149</v>
      </c>
      <c r="B6072">
        <f>US_Accidents_Dec20_updated[[#This Row],[Start_Lat]]</f>
        <v>39.658794</v>
      </c>
      <c r="C6072">
        <f>US_Accidents_Dec20_updated[[#This Row],[Start_Lng]]</f>
        <v>-104.921072</v>
      </c>
      <c r="D6072">
        <f>US_Accidents_Dec20_updated[[#This Row],[Severity]]-1</f>
        <v>2</v>
      </c>
      <c r="E6072">
        <f>HOUR(US_Accidents_Dec20_updated[[#This Row],[Start_Time]])</f>
        <v>0</v>
      </c>
      <c r="F6072">
        <f>DAY(US_Accidents_Dec20_updated[[#This Row],[Start_Time]])</f>
        <v>23</v>
      </c>
      <c r="G6072">
        <f>MONTH(US_Accidents_Dec20_updated[[#This Row],[Start_Time]])</f>
        <v>8</v>
      </c>
      <c r="H6072" t="str">
        <f>US_Accidents_Dec20_updated[[#This Row],[Description]]</f>
        <v>At US-285/Hampden Ave/Exit 201 - Accident.</v>
      </c>
      <c r="I6072" t="s">
        <v>50</v>
      </c>
      <c r="J6072">
        <f>IF(US_Accidents_Dec20_updated[[#This Row],[Visibility(mi)]]&gt;30, 30, MROUND(US_Accidents_Dec20_updated[[#This Row],[Visibility(mi)]],5))</f>
        <v>10</v>
      </c>
      <c r="K6072">
        <f>MROUND(US_Accidents_Dec20_updated[[#This Row],[Wind_Speed(mph)]],5)</f>
        <v>5</v>
      </c>
      <c r="L6072">
        <f>IF(US_Accidents_Dec20_updated[[#This Row],[Precipitation(in)]]&gt;0.1, 0.1, US_Accidents_Dec20_updated[[#This Row],[Precipitation(in)]])</f>
        <v>0</v>
      </c>
    </row>
    <row r="6073" spans="1:12" x14ac:dyDescent="0.25">
      <c r="A6073" t="str">
        <f>US_Accidents_Dec20_updated[[#This Row],[ID]]</f>
        <v>A-4239153</v>
      </c>
      <c r="B6073">
        <f>US_Accidents_Dec20_updated[[#This Row],[Start_Lat]]</f>
        <v>39.784320000000001</v>
      </c>
      <c r="C6073">
        <f>US_Accidents_Dec20_updated[[#This Row],[Start_Lng]]</f>
        <v>-105.11509</v>
      </c>
      <c r="D6073">
        <f>US_Accidents_Dec20_updated[[#This Row],[Severity]]-1</f>
        <v>2</v>
      </c>
      <c r="E6073">
        <f>HOUR(US_Accidents_Dec20_updated[[#This Row],[Start_Time]])</f>
        <v>11</v>
      </c>
      <c r="F6073">
        <f>DAY(US_Accidents_Dec20_updated[[#This Row],[Start_Time]])</f>
        <v>23</v>
      </c>
      <c r="G6073">
        <f>MONTH(US_Accidents_Dec20_updated[[#This Row],[Start_Time]])</f>
        <v>8</v>
      </c>
      <c r="H6073" t="str">
        <f>US_Accidents_Dec20_updated[[#This Row],[Description]]</f>
        <v>At CO-72/44th Ave/Ward Rd/Exit 266 - Accident.</v>
      </c>
      <c r="I6073" t="s">
        <v>50</v>
      </c>
      <c r="J6073">
        <f>IF(US_Accidents_Dec20_updated[[#This Row],[Visibility(mi)]]&gt;30, 30, MROUND(US_Accidents_Dec20_updated[[#This Row],[Visibility(mi)]],5))</f>
        <v>20</v>
      </c>
      <c r="K6073">
        <f>MROUND(US_Accidents_Dec20_updated[[#This Row],[Wind_Speed(mph)]],5)</f>
        <v>5</v>
      </c>
      <c r="L6073">
        <f>IF(US_Accidents_Dec20_updated[[#This Row],[Precipitation(in)]]&gt;0.1, 0.1, US_Accidents_Dec20_updated[[#This Row],[Precipitation(in)]])</f>
        <v>0</v>
      </c>
    </row>
    <row r="6074" spans="1:12" x14ac:dyDescent="0.25">
      <c r="A6074" t="str">
        <f>US_Accidents_Dec20_updated[[#This Row],[ID]]</f>
        <v>A-4239154</v>
      </c>
      <c r="B6074">
        <f>US_Accidents_Dec20_updated[[#This Row],[Start_Lat]]</f>
        <v>39.859859</v>
      </c>
      <c r="C6074">
        <f>US_Accidents_Dec20_updated[[#This Row],[Start_Lng]]</f>
        <v>-105.05476899999999</v>
      </c>
      <c r="D6074">
        <f>US_Accidents_Dec20_updated[[#This Row],[Severity]]-1</f>
        <v>3</v>
      </c>
      <c r="E6074">
        <f>HOUR(US_Accidents_Dec20_updated[[#This Row],[Start_Time]])</f>
        <v>9</v>
      </c>
      <c r="F6074">
        <f>DAY(US_Accidents_Dec20_updated[[#This Row],[Start_Time]])</f>
        <v>23</v>
      </c>
      <c r="G6074">
        <f>MONTH(US_Accidents_Dec20_updated[[#This Row],[Start_Time]])</f>
        <v>8</v>
      </c>
      <c r="H6074" t="str">
        <f>US_Accidents_Dec20_updated[[#This Row],[Description]]</f>
        <v>Closed at Sheridan Blvd - Road closed due to accident.</v>
      </c>
      <c r="I6074" t="s">
        <v>50</v>
      </c>
      <c r="J6074">
        <f>IF(US_Accidents_Dec20_updated[[#This Row],[Visibility(mi)]]&gt;30, 30, MROUND(US_Accidents_Dec20_updated[[#This Row],[Visibility(mi)]],5))</f>
        <v>30</v>
      </c>
      <c r="K6074">
        <f>MROUND(US_Accidents_Dec20_updated[[#This Row],[Wind_Speed(mph)]],5)</f>
        <v>5</v>
      </c>
      <c r="L6074">
        <f>IF(US_Accidents_Dec20_updated[[#This Row],[Precipitation(in)]]&gt;0.1, 0.1, US_Accidents_Dec20_updated[[#This Row],[Precipitation(in)]])</f>
        <v>0</v>
      </c>
    </row>
    <row r="6075" spans="1:12" x14ac:dyDescent="0.25">
      <c r="A6075" t="str">
        <f>US_Accidents_Dec20_updated[[#This Row],[ID]]</f>
        <v>A-4239155</v>
      </c>
      <c r="B6075">
        <f>US_Accidents_Dec20_updated[[#This Row],[Start_Lat]]</f>
        <v>39.611840000000001</v>
      </c>
      <c r="C6075">
        <f>US_Accidents_Dec20_updated[[#This Row],[Start_Lng]]</f>
        <v>-106.45884</v>
      </c>
      <c r="D6075">
        <f>US_Accidents_Dec20_updated[[#This Row],[Severity]]-1</f>
        <v>3</v>
      </c>
      <c r="E6075">
        <f>HOUR(US_Accidents_Dec20_updated[[#This Row],[Start_Time]])</f>
        <v>8</v>
      </c>
      <c r="F6075">
        <f>DAY(US_Accidents_Dec20_updated[[#This Row],[Start_Time]])</f>
        <v>23</v>
      </c>
      <c r="G6075">
        <f>MONTH(US_Accidents_Dec20_updated[[#This Row],[Start_Time]])</f>
        <v>8</v>
      </c>
      <c r="H6075" t="str">
        <f>US_Accidents_Dec20_updated[[#This Row],[Description]]</f>
        <v>Closed between US-24/US-6/Exit 171 and US-6 - Road closed due to accident.</v>
      </c>
      <c r="I6075" t="s">
        <v>50</v>
      </c>
      <c r="J6075">
        <f>IF(US_Accidents_Dec20_updated[[#This Row],[Visibility(mi)]]&gt;30, 30, MROUND(US_Accidents_Dec20_updated[[#This Row],[Visibility(mi)]],5))</f>
        <v>10</v>
      </c>
      <c r="K6075">
        <f>MROUND(US_Accidents_Dec20_updated[[#This Row],[Wind_Speed(mph)]],5)</f>
        <v>0</v>
      </c>
      <c r="L6075">
        <f>IF(US_Accidents_Dec20_updated[[#This Row],[Precipitation(in)]]&gt;0.1, 0.1, US_Accidents_Dec20_updated[[#This Row],[Precipitation(in)]])</f>
        <v>0</v>
      </c>
    </row>
    <row r="6076" spans="1:12" x14ac:dyDescent="0.25">
      <c r="A6076" t="str">
        <f>US_Accidents_Dec20_updated[[#This Row],[ID]]</f>
        <v>A-4239159</v>
      </c>
      <c r="B6076">
        <f>US_Accidents_Dec20_updated[[#This Row],[Start_Lat]]</f>
        <v>38.314540000000001</v>
      </c>
      <c r="C6076">
        <f>US_Accidents_Dec20_updated[[#This Row],[Start_Lng]]</f>
        <v>-104.664908</v>
      </c>
      <c r="D6076">
        <f>US_Accidents_Dec20_updated[[#This Row],[Severity]]-1</f>
        <v>2</v>
      </c>
      <c r="E6076">
        <f>HOUR(US_Accidents_Dec20_updated[[#This Row],[Start_Time]])</f>
        <v>10</v>
      </c>
      <c r="F6076">
        <f>DAY(US_Accidents_Dec20_updated[[#This Row],[Start_Time]])</f>
        <v>23</v>
      </c>
      <c r="G6076">
        <f>MONTH(US_Accidents_Dec20_updated[[#This Row],[Start_Time]])</f>
        <v>8</v>
      </c>
      <c r="H6076" t="str">
        <f>US_Accidents_Dec20_updated[[#This Row],[Description]]</f>
        <v>At CO-45/N Pueblo Blvd - Accident.</v>
      </c>
      <c r="I6076" t="s">
        <v>50</v>
      </c>
      <c r="J6076">
        <f>IF(US_Accidents_Dec20_updated[[#This Row],[Visibility(mi)]]&gt;30, 30, MROUND(US_Accidents_Dec20_updated[[#This Row],[Visibility(mi)]],5))</f>
        <v>10</v>
      </c>
      <c r="K6076">
        <f>MROUND(US_Accidents_Dec20_updated[[#This Row],[Wind_Speed(mph)]],5)</f>
        <v>5</v>
      </c>
      <c r="L6076">
        <f>IF(US_Accidents_Dec20_updated[[#This Row],[Precipitation(in)]]&gt;0.1, 0.1, US_Accidents_Dec20_updated[[#This Row],[Precipitation(in)]])</f>
        <v>0</v>
      </c>
    </row>
    <row r="6077" spans="1:12" x14ac:dyDescent="0.25">
      <c r="A6077" t="str">
        <f>US_Accidents_Dec20_updated[[#This Row],[ID]]</f>
        <v>A-4239161</v>
      </c>
      <c r="B6077">
        <f>US_Accidents_Dec20_updated[[#This Row],[Start_Lat]]</f>
        <v>39.313105</v>
      </c>
      <c r="C6077">
        <f>US_Accidents_Dec20_updated[[#This Row],[Start_Lng]]</f>
        <v>-104.88543</v>
      </c>
      <c r="D6077">
        <f>US_Accidents_Dec20_updated[[#This Row],[Severity]]-1</f>
        <v>2</v>
      </c>
      <c r="E6077">
        <f>HOUR(US_Accidents_Dec20_updated[[#This Row],[Start_Time]])</f>
        <v>11</v>
      </c>
      <c r="F6077">
        <f>DAY(US_Accidents_Dec20_updated[[#This Row],[Start_Time]])</f>
        <v>23</v>
      </c>
      <c r="G6077">
        <f>MONTH(US_Accidents_Dec20_updated[[#This Row],[Start_Time]])</f>
        <v>8</v>
      </c>
      <c r="H6077" t="str">
        <f>US_Accidents_Dec20_updated[[#This Row],[Description]]</f>
        <v>At Tomah Rd/Exit 174 - Accident.</v>
      </c>
      <c r="I6077" t="s">
        <v>50</v>
      </c>
      <c r="J6077">
        <f>IF(US_Accidents_Dec20_updated[[#This Row],[Visibility(mi)]]&gt;30, 30, MROUND(US_Accidents_Dec20_updated[[#This Row],[Visibility(mi)]],5))</f>
        <v>10</v>
      </c>
      <c r="K6077">
        <f>MROUND(US_Accidents_Dec20_updated[[#This Row],[Wind_Speed(mph)]],5)</f>
        <v>10</v>
      </c>
      <c r="L6077">
        <f>IF(US_Accidents_Dec20_updated[[#This Row],[Precipitation(in)]]&gt;0.1, 0.1, US_Accidents_Dec20_updated[[#This Row],[Precipitation(in)]])</f>
        <v>0</v>
      </c>
    </row>
    <row r="6078" spans="1:12" x14ac:dyDescent="0.25">
      <c r="A6078" t="str">
        <f>US_Accidents_Dec20_updated[[#This Row],[ID]]</f>
        <v>A-4239171</v>
      </c>
      <c r="B6078">
        <f>US_Accidents_Dec20_updated[[#This Row],[Start_Lat]]</f>
        <v>38.44603</v>
      </c>
      <c r="C6078">
        <f>US_Accidents_Dec20_updated[[#This Row],[Start_Lng]]</f>
        <v>-106.35733999999999</v>
      </c>
      <c r="D6078">
        <f>US_Accidents_Dec20_updated[[#This Row],[Severity]]-1</f>
        <v>2</v>
      </c>
      <c r="E6078">
        <f>HOUR(US_Accidents_Dec20_updated[[#This Row],[Start_Time]])</f>
        <v>13</v>
      </c>
      <c r="F6078">
        <f>DAY(US_Accidents_Dec20_updated[[#This Row],[Start_Time]])</f>
        <v>23</v>
      </c>
      <c r="G6078">
        <f>MONTH(US_Accidents_Dec20_updated[[#This Row],[Start_Time]])</f>
        <v>8</v>
      </c>
      <c r="H6078" t="str">
        <f>US_Accidents_Dec20_updated[[#This Row],[Description]]</f>
        <v>At US-285/Kimberlin Ln - Accident.</v>
      </c>
      <c r="I6078" t="s">
        <v>50</v>
      </c>
      <c r="J6078">
        <f>IF(US_Accidents_Dec20_updated[[#This Row],[Visibility(mi)]]&gt;30, 30, MROUND(US_Accidents_Dec20_updated[[#This Row],[Visibility(mi)]],5))</f>
        <v>10</v>
      </c>
      <c r="K6078">
        <f>MROUND(US_Accidents_Dec20_updated[[#This Row],[Wind_Speed(mph)]],5)</f>
        <v>10</v>
      </c>
      <c r="L6078">
        <f>IF(US_Accidents_Dec20_updated[[#This Row],[Precipitation(in)]]&gt;0.1, 0.1, US_Accidents_Dec20_updated[[#This Row],[Precipitation(in)]])</f>
        <v>0</v>
      </c>
    </row>
    <row r="6079" spans="1:12" x14ac:dyDescent="0.25">
      <c r="A6079" t="str">
        <f>US_Accidents_Dec20_updated[[#This Row],[ID]]</f>
        <v>A-4239172</v>
      </c>
      <c r="B6079">
        <f>US_Accidents_Dec20_updated[[#This Row],[Start_Lat]]</f>
        <v>38.447299999999998</v>
      </c>
      <c r="C6079">
        <f>US_Accidents_Dec20_updated[[#This Row],[Start_Lng]]</f>
        <v>-106.35699700000001</v>
      </c>
      <c r="D6079">
        <f>US_Accidents_Dec20_updated[[#This Row],[Severity]]-1</f>
        <v>2</v>
      </c>
      <c r="E6079">
        <f>HOUR(US_Accidents_Dec20_updated[[#This Row],[Start_Time]])</f>
        <v>13</v>
      </c>
      <c r="F6079">
        <f>DAY(US_Accidents_Dec20_updated[[#This Row],[Start_Time]])</f>
        <v>23</v>
      </c>
      <c r="G6079">
        <f>MONTH(US_Accidents_Dec20_updated[[#This Row],[Start_Time]])</f>
        <v>8</v>
      </c>
      <c r="H6079" t="str">
        <f>US_Accidents_Dec20_updated[[#This Row],[Description]]</f>
        <v>At CO-114 - Accident.</v>
      </c>
      <c r="I6079" t="s">
        <v>50</v>
      </c>
      <c r="J6079">
        <f>IF(US_Accidents_Dec20_updated[[#This Row],[Visibility(mi)]]&gt;30, 30, MROUND(US_Accidents_Dec20_updated[[#This Row],[Visibility(mi)]],5))</f>
        <v>10</v>
      </c>
      <c r="K6079">
        <f>MROUND(US_Accidents_Dec20_updated[[#This Row],[Wind_Speed(mph)]],5)</f>
        <v>10</v>
      </c>
      <c r="L6079">
        <f>IF(US_Accidents_Dec20_updated[[#This Row],[Precipitation(in)]]&gt;0.1, 0.1, US_Accidents_Dec20_updated[[#This Row],[Precipitation(in)]])</f>
        <v>0</v>
      </c>
    </row>
    <row r="6080" spans="1:12" x14ac:dyDescent="0.25">
      <c r="A6080" t="str">
        <f>US_Accidents_Dec20_updated[[#This Row],[ID]]</f>
        <v>A-4239173</v>
      </c>
      <c r="B6080">
        <f>US_Accidents_Dec20_updated[[#This Row],[Start_Lat]]</f>
        <v>39.885210999999998</v>
      </c>
      <c r="C6080">
        <f>US_Accidents_Dec20_updated[[#This Row],[Start_Lng]]</f>
        <v>-104.98766000000001</v>
      </c>
      <c r="D6080">
        <f>US_Accidents_Dec20_updated[[#This Row],[Severity]]-1</f>
        <v>2</v>
      </c>
      <c r="E6080">
        <f>HOUR(US_Accidents_Dec20_updated[[#This Row],[Start_Time]])</f>
        <v>12</v>
      </c>
      <c r="F6080">
        <f>DAY(US_Accidents_Dec20_updated[[#This Row],[Start_Time]])</f>
        <v>23</v>
      </c>
      <c r="G6080">
        <f>MONTH(US_Accidents_Dec20_updated[[#This Row],[Start_Time]])</f>
        <v>8</v>
      </c>
      <c r="H6080" t="str">
        <f>US_Accidents_Dec20_updated[[#This Row],[Description]]</f>
        <v>At 104th Ave/Exit 221 - Accident.</v>
      </c>
      <c r="I6080" t="s">
        <v>50</v>
      </c>
      <c r="J6080">
        <f>IF(US_Accidents_Dec20_updated[[#This Row],[Visibility(mi)]]&gt;30, 30, MROUND(US_Accidents_Dec20_updated[[#This Row],[Visibility(mi)]],5))</f>
        <v>20</v>
      </c>
      <c r="K6080">
        <f>MROUND(US_Accidents_Dec20_updated[[#This Row],[Wind_Speed(mph)]],5)</f>
        <v>10</v>
      </c>
      <c r="L6080">
        <f>IF(US_Accidents_Dec20_updated[[#This Row],[Precipitation(in)]]&gt;0.1, 0.1, US_Accidents_Dec20_updated[[#This Row],[Precipitation(in)]])</f>
        <v>0</v>
      </c>
    </row>
    <row r="6081" spans="1:12" x14ac:dyDescent="0.25">
      <c r="A6081" t="str">
        <f>US_Accidents_Dec20_updated[[#This Row],[ID]]</f>
        <v>A-4239177</v>
      </c>
      <c r="B6081">
        <f>US_Accidents_Dec20_updated[[#This Row],[Start_Lat]]</f>
        <v>39.749839999999999</v>
      </c>
      <c r="C6081">
        <f>US_Accidents_Dec20_updated[[#This Row],[Start_Lng]]</f>
        <v>-105.01721999999999</v>
      </c>
      <c r="D6081">
        <f>US_Accidents_Dec20_updated[[#This Row],[Severity]]-1</f>
        <v>2</v>
      </c>
      <c r="E6081">
        <f>HOUR(US_Accidents_Dec20_updated[[#This Row],[Start_Time]])</f>
        <v>14</v>
      </c>
      <c r="F6081">
        <f>DAY(US_Accidents_Dec20_updated[[#This Row],[Start_Time]])</f>
        <v>23</v>
      </c>
      <c r="G6081">
        <f>MONTH(US_Accidents_Dec20_updated[[#This Row],[Start_Time]])</f>
        <v>8</v>
      </c>
      <c r="H6081" t="str">
        <f>US_Accidents_Dec20_updated[[#This Row],[Description]]</f>
        <v>At 23rd Ave/Exit 211 - Accident.</v>
      </c>
      <c r="I6081" t="s">
        <v>50</v>
      </c>
      <c r="J6081">
        <f>IF(US_Accidents_Dec20_updated[[#This Row],[Visibility(mi)]]&gt;30, 30, MROUND(US_Accidents_Dec20_updated[[#This Row],[Visibility(mi)]],5))</f>
        <v>10</v>
      </c>
      <c r="K6081">
        <f>MROUND(US_Accidents_Dec20_updated[[#This Row],[Wind_Speed(mph)]],5)</f>
        <v>5</v>
      </c>
      <c r="L6081">
        <f>IF(US_Accidents_Dec20_updated[[#This Row],[Precipitation(in)]]&gt;0.1, 0.1, US_Accidents_Dec20_updated[[#This Row],[Precipitation(in)]])</f>
        <v>0</v>
      </c>
    </row>
    <row r="6082" spans="1:12" x14ac:dyDescent="0.25">
      <c r="A6082" t="str">
        <f>US_Accidents_Dec20_updated[[#This Row],[ID]]</f>
        <v>A-4239178</v>
      </c>
      <c r="B6082">
        <f>US_Accidents_Dec20_updated[[#This Row],[Start_Lat]]</f>
        <v>39.882769000000003</v>
      </c>
      <c r="C6082">
        <f>US_Accidents_Dec20_updated[[#This Row],[Start_Lng]]</f>
        <v>-104.98746</v>
      </c>
      <c r="D6082">
        <f>US_Accidents_Dec20_updated[[#This Row],[Severity]]-1</f>
        <v>2</v>
      </c>
      <c r="E6082">
        <f>HOUR(US_Accidents_Dec20_updated[[#This Row],[Start_Time]])</f>
        <v>14</v>
      </c>
      <c r="F6082">
        <f>DAY(US_Accidents_Dec20_updated[[#This Row],[Start_Time]])</f>
        <v>23</v>
      </c>
      <c r="G6082">
        <f>MONTH(US_Accidents_Dec20_updated[[#This Row],[Start_Time]])</f>
        <v>8</v>
      </c>
      <c r="H6082" t="str">
        <f>US_Accidents_Dec20_updated[[#This Row],[Description]]</f>
        <v>At 104th Ave/Exit 221 - Accident.</v>
      </c>
      <c r="I6082" t="s">
        <v>50</v>
      </c>
      <c r="J6082">
        <f>IF(US_Accidents_Dec20_updated[[#This Row],[Visibility(mi)]]&gt;30, 30, MROUND(US_Accidents_Dec20_updated[[#This Row],[Visibility(mi)]],5))</f>
        <v>10</v>
      </c>
      <c r="K6082">
        <f>MROUND(US_Accidents_Dec20_updated[[#This Row],[Wind_Speed(mph)]],5)</f>
        <v>5</v>
      </c>
      <c r="L6082">
        <f>IF(US_Accidents_Dec20_updated[[#This Row],[Precipitation(in)]]&gt;0.1, 0.1, US_Accidents_Dec20_updated[[#This Row],[Precipitation(in)]])</f>
        <v>0</v>
      </c>
    </row>
    <row r="6083" spans="1:12" x14ac:dyDescent="0.25">
      <c r="A6083" t="str">
        <f>US_Accidents_Dec20_updated[[#This Row],[ID]]</f>
        <v>A-4239180</v>
      </c>
      <c r="B6083">
        <f>US_Accidents_Dec20_updated[[#This Row],[Start_Lat]]</f>
        <v>39.725599000000003</v>
      </c>
      <c r="C6083">
        <f>US_Accidents_Dec20_updated[[#This Row],[Start_Lng]]</f>
        <v>-104.82461000000001</v>
      </c>
      <c r="D6083">
        <f>US_Accidents_Dec20_updated[[#This Row],[Severity]]-1</f>
        <v>2</v>
      </c>
      <c r="E6083">
        <f>HOUR(US_Accidents_Dec20_updated[[#This Row],[Start_Time]])</f>
        <v>14</v>
      </c>
      <c r="F6083">
        <f>DAY(US_Accidents_Dec20_updated[[#This Row],[Start_Time]])</f>
        <v>23</v>
      </c>
      <c r="G6083">
        <f>MONTH(US_Accidents_Dec20_updated[[#This Row],[Start_Time]])</f>
        <v>8</v>
      </c>
      <c r="H6083" t="str">
        <f>US_Accidents_Dec20_updated[[#This Row],[Description]]</f>
        <v>At CO-30/6th Ave/Exit 9 - Accident.</v>
      </c>
      <c r="I6083" t="s">
        <v>50</v>
      </c>
      <c r="J6083">
        <f>IF(US_Accidents_Dec20_updated[[#This Row],[Visibility(mi)]]&gt;30, 30, MROUND(US_Accidents_Dec20_updated[[#This Row],[Visibility(mi)]],5))</f>
        <v>10</v>
      </c>
      <c r="K6083">
        <f>MROUND(US_Accidents_Dec20_updated[[#This Row],[Wind_Speed(mph)]],5)</f>
        <v>15</v>
      </c>
      <c r="L6083">
        <f>IF(US_Accidents_Dec20_updated[[#This Row],[Precipitation(in)]]&gt;0.1, 0.1, US_Accidents_Dec20_updated[[#This Row],[Precipitation(in)]])</f>
        <v>0</v>
      </c>
    </row>
    <row r="6084" spans="1:12" x14ac:dyDescent="0.25">
      <c r="A6084" t="str">
        <f>US_Accidents_Dec20_updated[[#This Row],[ID]]</f>
        <v>A-4239183</v>
      </c>
      <c r="B6084">
        <f>US_Accidents_Dec20_updated[[#This Row],[Start_Lat]]</f>
        <v>39.783023</v>
      </c>
      <c r="C6084">
        <f>US_Accidents_Dec20_updated[[#This Row],[Start_Lng]]</f>
        <v>-105.128558</v>
      </c>
      <c r="D6084">
        <f>US_Accidents_Dec20_updated[[#This Row],[Severity]]-1</f>
        <v>2</v>
      </c>
      <c r="E6084">
        <f>HOUR(US_Accidents_Dec20_updated[[#This Row],[Start_Time]])</f>
        <v>16</v>
      </c>
      <c r="F6084">
        <f>DAY(US_Accidents_Dec20_updated[[#This Row],[Start_Time]])</f>
        <v>23</v>
      </c>
      <c r="G6084">
        <f>MONTH(US_Accidents_Dec20_updated[[#This Row],[Start_Time]])</f>
        <v>8</v>
      </c>
      <c r="H6084" t="str">
        <f>US_Accidents_Dec20_updated[[#This Row],[Description]]</f>
        <v>At Kipling St/Exit 267 - Accident.</v>
      </c>
      <c r="I6084" t="s">
        <v>50</v>
      </c>
      <c r="J6084">
        <f>IF(US_Accidents_Dec20_updated[[#This Row],[Visibility(mi)]]&gt;30, 30, MROUND(US_Accidents_Dec20_updated[[#This Row],[Visibility(mi)]],5))</f>
        <v>10</v>
      </c>
      <c r="K6084">
        <f>MROUND(US_Accidents_Dec20_updated[[#This Row],[Wind_Speed(mph)]],5)</f>
        <v>5</v>
      </c>
      <c r="L6084">
        <f>IF(US_Accidents_Dec20_updated[[#This Row],[Precipitation(in)]]&gt;0.1, 0.1, US_Accidents_Dec20_updated[[#This Row],[Precipitation(in)]])</f>
        <v>0</v>
      </c>
    </row>
    <row r="6085" spans="1:12" x14ac:dyDescent="0.25">
      <c r="A6085" t="str">
        <f>US_Accidents_Dec20_updated[[#This Row],[ID]]</f>
        <v>A-4239185</v>
      </c>
      <c r="B6085">
        <f>US_Accidents_Dec20_updated[[#This Row],[Start_Lat]]</f>
        <v>39.784129999999998</v>
      </c>
      <c r="C6085">
        <f>US_Accidents_Dec20_updated[[#This Row],[Start_Lng]]</f>
        <v>-105.11282</v>
      </c>
      <c r="D6085">
        <f>US_Accidents_Dec20_updated[[#This Row],[Severity]]-1</f>
        <v>1</v>
      </c>
      <c r="E6085">
        <f>HOUR(US_Accidents_Dec20_updated[[#This Row],[Start_Time]])</f>
        <v>16</v>
      </c>
      <c r="F6085">
        <f>DAY(US_Accidents_Dec20_updated[[#This Row],[Start_Time]])</f>
        <v>23</v>
      </c>
      <c r="G6085">
        <f>MONTH(US_Accidents_Dec20_updated[[#This Row],[Start_Time]])</f>
        <v>8</v>
      </c>
      <c r="H6085" t="str">
        <f>US_Accidents_Dec20_updated[[#This Row],[Description]]</f>
        <v>At Kipling St/Exit 267 - Accident. Lane blocked.</v>
      </c>
      <c r="I6085" t="s">
        <v>50</v>
      </c>
      <c r="J6085">
        <f>IF(US_Accidents_Dec20_updated[[#This Row],[Visibility(mi)]]&gt;30, 30, MROUND(US_Accidents_Dec20_updated[[#This Row],[Visibility(mi)]],5))</f>
        <v>10</v>
      </c>
      <c r="K6085">
        <f>MROUND(US_Accidents_Dec20_updated[[#This Row],[Wind_Speed(mph)]],5)</f>
        <v>5</v>
      </c>
      <c r="L6085">
        <f>IF(US_Accidents_Dec20_updated[[#This Row],[Precipitation(in)]]&gt;0.1, 0.1, US_Accidents_Dec20_updated[[#This Row],[Precipitation(in)]])</f>
        <v>0</v>
      </c>
    </row>
    <row r="6086" spans="1:12" x14ac:dyDescent="0.25">
      <c r="A6086" t="str">
        <f>US_Accidents_Dec20_updated[[#This Row],[ID]]</f>
        <v>A-4239194</v>
      </c>
      <c r="B6086">
        <f>US_Accidents_Dec20_updated[[#This Row],[Start_Lat]]</f>
        <v>40.518369999999997</v>
      </c>
      <c r="C6086">
        <f>US_Accidents_Dec20_updated[[#This Row],[Start_Lng]]</f>
        <v>-104.99227999999999</v>
      </c>
      <c r="D6086">
        <f>US_Accidents_Dec20_updated[[#This Row],[Severity]]-1</f>
        <v>2</v>
      </c>
      <c r="E6086">
        <f>HOUR(US_Accidents_Dec20_updated[[#This Row],[Start_Time]])</f>
        <v>17</v>
      </c>
      <c r="F6086">
        <f>DAY(US_Accidents_Dec20_updated[[#This Row],[Start_Time]])</f>
        <v>23</v>
      </c>
      <c r="G6086">
        <f>MONTH(US_Accidents_Dec20_updated[[#This Row],[Start_Time]])</f>
        <v>8</v>
      </c>
      <c r="H6086" t="str">
        <f>US_Accidents_Dec20_updated[[#This Row],[Description]]</f>
        <v>At CO-392/Exit 262 - Accident.</v>
      </c>
      <c r="I6086" t="s">
        <v>50</v>
      </c>
      <c r="J6086">
        <f>IF(US_Accidents_Dec20_updated[[#This Row],[Visibility(mi)]]&gt;30, 30, MROUND(US_Accidents_Dec20_updated[[#This Row],[Visibility(mi)]],5))</f>
        <v>10</v>
      </c>
      <c r="K6086">
        <f>MROUND(US_Accidents_Dec20_updated[[#This Row],[Wind_Speed(mph)]],5)</f>
        <v>10</v>
      </c>
      <c r="L6086">
        <f>IF(US_Accidents_Dec20_updated[[#This Row],[Precipitation(in)]]&gt;0.1, 0.1, US_Accidents_Dec20_updated[[#This Row],[Precipitation(in)]])</f>
        <v>0</v>
      </c>
    </row>
    <row r="6087" spans="1:12" x14ac:dyDescent="0.25">
      <c r="A6087" t="str">
        <f>US_Accidents_Dec20_updated[[#This Row],[ID]]</f>
        <v>A-4239200</v>
      </c>
      <c r="B6087">
        <f>US_Accidents_Dec20_updated[[#This Row],[Start_Lat]]</f>
        <v>39.885210999999998</v>
      </c>
      <c r="C6087">
        <f>US_Accidents_Dec20_updated[[#This Row],[Start_Lng]]</f>
        <v>-104.98766000000001</v>
      </c>
      <c r="D6087">
        <f>US_Accidents_Dec20_updated[[#This Row],[Severity]]-1</f>
        <v>2</v>
      </c>
      <c r="E6087">
        <f>HOUR(US_Accidents_Dec20_updated[[#This Row],[Start_Time]])</f>
        <v>18</v>
      </c>
      <c r="F6087">
        <f>DAY(US_Accidents_Dec20_updated[[#This Row],[Start_Time]])</f>
        <v>23</v>
      </c>
      <c r="G6087">
        <f>MONTH(US_Accidents_Dec20_updated[[#This Row],[Start_Time]])</f>
        <v>8</v>
      </c>
      <c r="H6087" t="str">
        <f>US_Accidents_Dec20_updated[[#This Row],[Description]]</f>
        <v>At 104th Ave/Exit 221 - Accident.</v>
      </c>
      <c r="I6087" t="s">
        <v>50</v>
      </c>
      <c r="J6087">
        <f>IF(US_Accidents_Dec20_updated[[#This Row],[Visibility(mi)]]&gt;30, 30, MROUND(US_Accidents_Dec20_updated[[#This Row],[Visibility(mi)]],5))</f>
        <v>10</v>
      </c>
      <c r="K6087">
        <f>MROUND(US_Accidents_Dec20_updated[[#This Row],[Wind_Speed(mph)]],5)</f>
        <v>15</v>
      </c>
      <c r="L6087">
        <f>IF(US_Accidents_Dec20_updated[[#This Row],[Precipitation(in)]]&gt;0.1, 0.1, US_Accidents_Dec20_updated[[#This Row],[Precipitation(in)]])</f>
        <v>0</v>
      </c>
    </row>
    <row r="6088" spans="1:12" x14ac:dyDescent="0.25">
      <c r="A6088" t="str">
        <f>US_Accidents_Dec20_updated[[#This Row],[ID]]</f>
        <v>A-4239205</v>
      </c>
      <c r="B6088">
        <f>US_Accidents_Dec20_updated[[#This Row],[Start_Lat]]</f>
        <v>38.28463</v>
      </c>
      <c r="C6088">
        <f>US_Accidents_Dec20_updated[[#This Row],[Start_Lng]]</f>
        <v>-104.6052</v>
      </c>
      <c r="D6088">
        <f>US_Accidents_Dec20_updated[[#This Row],[Severity]]-1</f>
        <v>3</v>
      </c>
      <c r="E6088">
        <f>HOUR(US_Accidents_Dec20_updated[[#This Row],[Start_Time]])</f>
        <v>20</v>
      </c>
      <c r="F6088">
        <f>DAY(US_Accidents_Dec20_updated[[#This Row],[Start_Time]])</f>
        <v>23</v>
      </c>
      <c r="G6088">
        <f>MONTH(US_Accidents_Dec20_updated[[#This Row],[Start_Time]])</f>
        <v>8</v>
      </c>
      <c r="H6088" t="str">
        <f>US_Accidents_Dec20_updated[[#This Row],[Description]]</f>
        <v>Closed between 13th St/Exit 99 and 29th St/Exit 100 - Road closed due to accident. Festival. emergency vehicles at scene.</v>
      </c>
      <c r="I6088" t="s">
        <v>50</v>
      </c>
      <c r="J6088">
        <f>IF(US_Accidents_Dec20_updated[[#This Row],[Visibility(mi)]]&gt;30, 30, MROUND(US_Accidents_Dec20_updated[[#This Row],[Visibility(mi)]],5))</f>
        <v>10</v>
      </c>
      <c r="K6088">
        <f>MROUND(US_Accidents_Dec20_updated[[#This Row],[Wind_Speed(mph)]],5)</f>
        <v>10</v>
      </c>
      <c r="L6088">
        <f>IF(US_Accidents_Dec20_updated[[#This Row],[Precipitation(in)]]&gt;0.1, 0.1, US_Accidents_Dec20_updated[[#This Row],[Precipitation(in)]])</f>
        <v>0</v>
      </c>
    </row>
    <row r="6089" spans="1:12" x14ac:dyDescent="0.25">
      <c r="A6089" t="str">
        <f>US_Accidents_Dec20_updated[[#This Row],[ID]]</f>
        <v>A-4239206</v>
      </c>
      <c r="B6089">
        <f>US_Accidents_Dec20_updated[[#This Row],[Start_Lat]]</f>
        <v>38.289071</v>
      </c>
      <c r="C6089">
        <f>US_Accidents_Dec20_updated[[#This Row],[Start_Lng]]</f>
        <v>-104.60679</v>
      </c>
      <c r="D6089">
        <f>US_Accidents_Dec20_updated[[#This Row],[Severity]]-1</f>
        <v>2</v>
      </c>
      <c r="E6089">
        <f>HOUR(US_Accidents_Dec20_updated[[#This Row],[Start_Time]])</f>
        <v>20</v>
      </c>
      <c r="F6089">
        <f>DAY(US_Accidents_Dec20_updated[[#This Row],[Start_Time]])</f>
        <v>23</v>
      </c>
      <c r="G6089">
        <f>MONTH(US_Accidents_Dec20_updated[[#This Row],[Start_Time]])</f>
        <v>8</v>
      </c>
      <c r="H6089" t="str">
        <f>US_Accidents_Dec20_updated[[#This Row],[Description]]</f>
        <v>At US-50/Exit 100 - Accident. Festival. emergency vehicles at scene.</v>
      </c>
      <c r="I6089" t="s">
        <v>50</v>
      </c>
      <c r="J6089">
        <f>IF(US_Accidents_Dec20_updated[[#This Row],[Visibility(mi)]]&gt;30, 30, MROUND(US_Accidents_Dec20_updated[[#This Row],[Visibility(mi)]],5))</f>
        <v>10</v>
      </c>
      <c r="K6089">
        <f>MROUND(US_Accidents_Dec20_updated[[#This Row],[Wind_Speed(mph)]],5)</f>
        <v>10</v>
      </c>
      <c r="L6089">
        <f>IF(US_Accidents_Dec20_updated[[#This Row],[Precipitation(in)]]&gt;0.1, 0.1, US_Accidents_Dec20_updated[[#This Row],[Precipitation(in)]])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6E4F1-A3D5-4634-84EF-3F6754F6FB46}">
  <dimension ref="A1:AU13415"/>
  <sheetViews>
    <sheetView topLeftCell="W22" zoomScaleNormal="385" workbookViewId="0">
      <selection activeCell="Z35" sqref="Z35:Z36"/>
    </sheetView>
  </sheetViews>
  <sheetFormatPr defaultRowHeight="15" x14ac:dyDescent="0.25"/>
  <cols>
    <col min="1" max="1" width="10" style="1" bestFit="1" customWidth="1"/>
    <col min="2" max="2" width="10.5703125" bestFit="1" customWidth="1"/>
    <col min="3" max="3" width="15.85546875" style="2" bestFit="1" customWidth="1"/>
    <col min="4" max="4" width="15.85546875" style="2" customWidth="1"/>
    <col min="5" max="5" width="11" customWidth="1"/>
    <col min="6" max="6" width="11.7109375" customWidth="1"/>
    <col min="7" max="7" width="10.140625" customWidth="1"/>
    <col min="8" max="8" width="11.7109375" customWidth="1"/>
    <col min="9" max="9" width="14.5703125" customWidth="1"/>
    <col min="10" max="10" width="81.140625" style="1" customWidth="1"/>
    <col min="11" max="11" width="10.5703125" customWidth="1"/>
    <col min="12" max="12" width="23.85546875" style="1" bestFit="1" customWidth="1"/>
    <col min="13" max="13" width="7.140625" style="1" bestFit="1" customWidth="1"/>
    <col min="14" max="14" width="18.5703125" style="1" bestFit="1" customWidth="1"/>
    <col min="15" max="15" width="11.5703125" style="1" bestFit="1" customWidth="1"/>
    <col min="16" max="16" width="7.85546875" style="1" bestFit="1" customWidth="1"/>
    <col min="17" max="17" width="10.7109375" style="1" bestFit="1" customWidth="1"/>
    <col min="18" max="18" width="10.28515625" style="1" bestFit="1" customWidth="1"/>
    <col min="19" max="19" width="12.7109375" style="1" bestFit="1" customWidth="1"/>
    <col min="20" max="20" width="15.140625" style="1" bestFit="1" customWidth="1"/>
    <col min="21" max="21" width="22.28515625" style="2" bestFit="1" customWidth="1"/>
    <col min="22" max="22" width="17.42578125" bestFit="1" customWidth="1"/>
    <col min="23" max="23" width="15.7109375" bestFit="1" customWidth="1"/>
    <col min="24" max="24" width="14.42578125" bestFit="1" customWidth="1"/>
    <col min="25" max="25" width="14.140625" bestFit="1" customWidth="1"/>
    <col min="26" max="26" width="14.85546875" bestFit="1" customWidth="1"/>
    <col min="27" max="27" width="17.42578125" style="1" bestFit="1" customWidth="1"/>
    <col min="28" max="28" width="20.42578125" bestFit="1" customWidth="1"/>
    <col min="29" max="29" width="18" bestFit="1" customWidth="1"/>
    <col min="30" max="30" width="28.7109375" style="1" bestFit="1" customWidth="1"/>
    <col min="31" max="31" width="10.85546875" hidden="1" customWidth="1"/>
    <col min="32" max="32" width="8.42578125" hidden="1" customWidth="1"/>
    <col min="33" max="33" width="10.7109375" hidden="1" customWidth="1"/>
    <col min="34" max="34" width="12.42578125" hidden="1" customWidth="1"/>
    <col min="35" max="35" width="10.7109375" hidden="1" customWidth="1"/>
    <col min="36" max="37" width="10.140625" hidden="1" customWidth="1"/>
    <col min="38" max="38" width="14.140625" hidden="1" customWidth="1"/>
    <col min="39" max="39" width="9.5703125" hidden="1" customWidth="1"/>
    <col min="40" max="40" width="7.28515625" hidden="1" customWidth="1"/>
    <col min="41" max="41" width="17.140625" hidden="1" customWidth="1"/>
    <col min="42" max="42" width="15.140625" hidden="1" customWidth="1"/>
    <col min="43" max="43" width="15.42578125" hidden="1" customWidth="1"/>
    <col min="44" max="44" width="17" style="1" hidden="1" customWidth="1"/>
    <col min="45" max="45" width="15.42578125" style="1" hidden="1" customWidth="1"/>
    <col min="46" max="46" width="18.85546875" style="1" hidden="1" customWidth="1"/>
    <col min="47" max="47" width="23.42578125" style="1" hidden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s="1" t="s">
        <v>769</v>
      </c>
      <c r="B2">
        <v>3</v>
      </c>
      <c r="C2" s="2">
        <v>43821.966006944444</v>
      </c>
      <c r="D2" s="2">
        <v>43821.986377314817</v>
      </c>
      <c r="E2">
        <v>39.735970000000002</v>
      </c>
      <c r="F2">
        <v>-105.01439999999999</v>
      </c>
      <c r="G2">
        <v>39.735970000000002</v>
      </c>
      <c r="H2">
        <v>-105.01439999999999</v>
      </c>
      <c r="I2">
        <v>0</v>
      </c>
      <c r="J2" s="1" t="s">
        <v>567</v>
      </c>
      <c r="L2" s="1" t="s">
        <v>194</v>
      </c>
      <c r="M2" s="1" t="s">
        <v>47</v>
      </c>
      <c r="N2" s="1" t="s">
        <v>131</v>
      </c>
      <c r="O2" s="1" t="s">
        <v>131</v>
      </c>
      <c r="P2" s="1" t="s">
        <v>198</v>
      </c>
      <c r="Q2" s="1" t="s">
        <v>310</v>
      </c>
      <c r="R2" s="1" t="s">
        <v>48</v>
      </c>
      <c r="S2" s="1" t="s">
        <v>79</v>
      </c>
      <c r="T2" s="1" t="s">
        <v>205</v>
      </c>
      <c r="U2" s="2">
        <v>43821.966666666667</v>
      </c>
      <c r="V2">
        <v>50</v>
      </c>
      <c r="W2">
        <v>50</v>
      </c>
      <c r="X2">
        <v>16</v>
      </c>
      <c r="Y2">
        <v>24.38</v>
      </c>
      <c r="Z2">
        <v>10</v>
      </c>
      <c r="AA2" s="1" t="s">
        <v>62</v>
      </c>
      <c r="AB2">
        <v>3</v>
      </c>
      <c r="AC2">
        <v>0</v>
      </c>
      <c r="AD2" s="1" t="s">
        <v>50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s="1" t="s">
        <v>53</v>
      </c>
      <c r="AS2" s="1" t="s">
        <v>53</v>
      </c>
      <c r="AT2" s="1" t="s">
        <v>53</v>
      </c>
      <c r="AU2" s="1" t="s">
        <v>53</v>
      </c>
    </row>
    <row r="3" spans="1:47" x14ac:dyDescent="0.25">
      <c r="A3" s="1" t="s">
        <v>807</v>
      </c>
      <c r="B3">
        <v>3</v>
      </c>
      <c r="C3" s="2">
        <v>43821.97016203704</v>
      </c>
      <c r="D3" s="2">
        <v>43821.990520833337</v>
      </c>
      <c r="E3">
        <v>39.567779999999999</v>
      </c>
      <c r="F3">
        <v>-107.52108</v>
      </c>
      <c r="G3">
        <v>39.567779999999999</v>
      </c>
      <c r="H3">
        <v>-107.52108</v>
      </c>
      <c r="I3">
        <v>0</v>
      </c>
      <c r="J3" s="1" t="s">
        <v>526</v>
      </c>
      <c r="L3" s="1" t="s">
        <v>137</v>
      </c>
      <c r="M3" s="1" t="s">
        <v>47</v>
      </c>
      <c r="N3" s="1" t="s">
        <v>132</v>
      </c>
      <c r="O3" s="1" t="s">
        <v>187</v>
      </c>
      <c r="P3" s="1" t="s">
        <v>198</v>
      </c>
      <c r="Q3" s="1" t="s">
        <v>527</v>
      </c>
      <c r="R3" s="1" t="s">
        <v>48</v>
      </c>
      <c r="S3" s="1" t="s">
        <v>79</v>
      </c>
      <c r="T3" s="1" t="s">
        <v>528</v>
      </c>
      <c r="U3" s="2">
        <v>43821.953472222223</v>
      </c>
      <c r="V3">
        <v>22</v>
      </c>
      <c r="W3">
        <v>22</v>
      </c>
      <c r="X3">
        <v>75</v>
      </c>
      <c r="Y3">
        <v>24.58</v>
      </c>
      <c r="Z3">
        <v>10</v>
      </c>
      <c r="AA3" s="1" t="s">
        <v>8942</v>
      </c>
      <c r="AB3">
        <v>0</v>
      </c>
      <c r="AC3">
        <v>0</v>
      </c>
      <c r="AD3" s="1" t="s">
        <v>50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s="1" t="s">
        <v>53</v>
      </c>
      <c r="AS3" s="1" t="s">
        <v>53</v>
      </c>
      <c r="AT3" s="1" t="s">
        <v>53</v>
      </c>
      <c r="AU3" s="1" t="s">
        <v>53</v>
      </c>
    </row>
    <row r="4" spans="1:47" x14ac:dyDescent="0.25">
      <c r="A4" s="1" t="s">
        <v>8943</v>
      </c>
      <c r="B4">
        <v>2</v>
      </c>
      <c r="C4" s="2">
        <v>43822.235798611109</v>
      </c>
      <c r="D4" s="2">
        <v>43822.256493055553</v>
      </c>
      <c r="E4">
        <v>39.783949999999997</v>
      </c>
      <c r="F4">
        <v>-105.02839</v>
      </c>
      <c r="G4">
        <v>39.783940000000001</v>
      </c>
      <c r="H4">
        <v>-105.02218000000001</v>
      </c>
      <c r="I4">
        <v>0.33</v>
      </c>
      <c r="J4" s="1" t="s">
        <v>1151</v>
      </c>
      <c r="L4" s="1" t="s">
        <v>133</v>
      </c>
      <c r="M4" s="1" t="s">
        <v>47</v>
      </c>
      <c r="N4" s="1" t="s">
        <v>131</v>
      </c>
      <c r="O4" s="1" t="s">
        <v>131</v>
      </c>
      <c r="P4" s="1" t="s">
        <v>198</v>
      </c>
      <c r="Q4" s="1" t="s">
        <v>352</v>
      </c>
      <c r="R4" s="1" t="s">
        <v>48</v>
      </c>
      <c r="S4" s="1" t="s">
        <v>79</v>
      </c>
      <c r="T4" s="1" t="s">
        <v>205</v>
      </c>
      <c r="U4" s="2">
        <v>43822.239583333336</v>
      </c>
      <c r="V4">
        <v>45</v>
      </c>
      <c r="W4">
        <v>42</v>
      </c>
      <c r="X4">
        <v>23</v>
      </c>
      <c r="Y4">
        <v>24.35</v>
      </c>
      <c r="Z4">
        <v>10</v>
      </c>
      <c r="AA4" s="1" t="s">
        <v>55</v>
      </c>
      <c r="AB4">
        <v>5</v>
      </c>
      <c r="AC4">
        <v>0</v>
      </c>
      <c r="AD4" s="1" t="s">
        <v>818</v>
      </c>
      <c r="AE4" t="b">
        <v>0</v>
      </c>
      <c r="AF4" t="b">
        <v>0</v>
      </c>
      <c r="AG4" t="b">
        <v>0</v>
      </c>
      <c r="AH4" t="b">
        <v>0</v>
      </c>
      <c r="AI4" t="b">
        <v>1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s="1" t="s">
        <v>53</v>
      </c>
      <c r="AS4" s="1" t="s">
        <v>53</v>
      </c>
      <c r="AT4" s="1" t="s">
        <v>53</v>
      </c>
      <c r="AU4" s="1" t="s">
        <v>53</v>
      </c>
    </row>
    <row r="5" spans="1:47" x14ac:dyDescent="0.25">
      <c r="A5" s="1" t="s">
        <v>6198</v>
      </c>
      <c r="B5">
        <v>3</v>
      </c>
      <c r="C5" s="2">
        <v>43822.453518518516</v>
      </c>
      <c r="D5" s="2">
        <v>43822.473877314813</v>
      </c>
      <c r="E5">
        <v>39.712589999999999</v>
      </c>
      <c r="F5">
        <v>-105.3036</v>
      </c>
      <c r="G5">
        <v>39.712589999999999</v>
      </c>
      <c r="H5">
        <v>-105.3036</v>
      </c>
      <c r="I5">
        <v>0</v>
      </c>
      <c r="J5" s="1" t="s">
        <v>4695</v>
      </c>
      <c r="L5" s="1" t="s">
        <v>137</v>
      </c>
      <c r="M5" s="1" t="s">
        <v>47</v>
      </c>
      <c r="N5" s="1" t="s">
        <v>269</v>
      </c>
      <c r="O5" s="1" t="s">
        <v>115</v>
      </c>
      <c r="P5" s="1" t="s">
        <v>198</v>
      </c>
      <c r="Q5" s="1" t="s">
        <v>270</v>
      </c>
      <c r="R5" s="1" t="s">
        <v>48</v>
      </c>
      <c r="S5" s="1" t="s">
        <v>79</v>
      </c>
      <c r="T5" s="1" t="s">
        <v>205</v>
      </c>
      <c r="U5" s="2">
        <v>43822.450694444444</v>
      </c>
      <c r="V5">
        <v>54</v>
      </c>
      <c r="W5">
        <v>54</v>
      </c>
      <c r="X5">
        <v>21</v>
      </c>
      <c r="Y5">
        <v>24.33</v>
      </c>
      <c r="Z5">
        <v>30</v>
      </c>
      <c r="AA5" s="1" t="s">
        <v>8942</v>
      </c>
      <c r="AB5">
        <v>0</v>
      </c>
      <c r="AC5">
        <v>0</v>
      </c>
      <c r="AD5" s="1" t="s">
        <v>965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s="1" t="s">
        <v>51</v>
      </c>
      <c r="AS5" s="1" t="s">
        <v>51</v>
      </c>
      <c r="AT5" s="1" t="s">
        <v>51</v>
      </c>
      <c r="AU5" s="1" t="s">
        <v>51</v>
      </c>
    </row>
    <row r="6" spans="1:47" x14ac:dyDescent="0.25">
      <c r="A6" s="1" t="s">
        <v>856</v>
      </c>
      <c r="B6">
        <v>3</v>
      </c>
      <c r="C6" s="2">
        <v>43822.712905092594</v>
      </c>
      <c r="D6" s="2">
        <v>43822.733518518522</v>
      </c>
      <c r="E6">
        <v>39.479619999999997</v>
      </c>
      <c r="F6">
        <v>-104.87260000000001</v>
      </c>
      <c r="G6">
        <v>39.479619999999997</v>
      </c>
      <c r="H6">
        <v>-104.87260000000001</v>
      </c>
      <c r="I6">
        <v>0</v>
      </c>
      <c r="J6" s="1" t="s">
        <v>460</v>
      </c>
      <c r="L6" s="1" t="s">
        <v>195</v>
      </c>
      <c r="M6" s="1" t="s">
        <v>47</v>
      </c>
      <c r="N6" s="1" t="s">
        <v>173</v>
      </c>
      <c r="O6" s="1" t="s">
        <v>121</v>
      </c>
      <c r="P6" s="1" t="s">
        <v>198</v>
      </c>
      <c r="Q6" s="1" t="s">
        <v>311</v>
      </c>
      <c r="R6" s="1" t="s">
        <v>48</v>
      </c>
      <c r="S6" s="1" t="s">
        <v>79</v>
      </c>
      <c r="T6" s="1" t="s">
        <v>200</v>
      </c>
      <c r="U6" s="2">
        <v>43822.703472222223</v>
      </c>
      <c r="V6">
        <v>56</v>
      </c>
      <c r="W6">
        <v>56</v>
      </c>
      <c r="X6">
        <v>10</v>
      </c>
      <c r="Y6">
        <v>24.07</v>
      </c>
      <c r="Z6">
        <v>10</v>
      </c>
      <c r="AA6" s="1" t="s">
        <v>57</v>
      </c>
      <c r="AB6">
        <v>9</v>
      </c>
      <c r="AC6">
        <v>0</v>
      </c>
      <c r="AD6" s="1" t="s">
        <v>818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s="1" t="s">
        <v>53</v>
      </c>
      <c r="AS6" s="1" t="s">
        <v>51</v>
      </c>
      <c r="AT6" s="1" t="s">
        <v>51</v>
      </c>
      <c r="AU6" s="1" t="s">
        <v>51</v>
      </c>
    </row>
    <row r="7" spans="1:47" x14ac:dyDescent="0.25">
      <c r="A7" s="1" t="s">
        <v>6284</v>
      </c>
      <c r="B7">
        <v>3</v>
      </c>
      <c r="C7" s="2">
        <v>43822.660312499997</v>
      </c>
      <c r="D7" s="2">
        <v>43822.680833333332</v>
      </c>
      <c r="E7">
        <v>39.780090000000001</v>
      </c>
      <c r="F7">
        <v>-104.93226</v>
      </c>
      <c r="G7">
        <v>39.780090000000001</v>
      </c>
      <c r="H7">
        <v>-104.93226</v>
      </c>
      <c r="I7">
        <v>0</v>
      </c>
      <c r="J7" s="1" t="s">
        <v>486</v>
      </c>
      <c r="L7" s="1" t="s">
        <v>137</v>
      </c>
      <c r="M7" s="1" t="s">
        <v>47</v>
      </c>
      <c r="N7" s="1" t="s">
        <v>131</v>
      </c>
      <c r="O7" s="1" t="s">
        <v>131</v>
      </c>
      <c r="P7" s="1" t="s">
        <v>198</v>
      </c>
      <c r="Q7" s="1" t="s">
        <v>246</v>
      </c>
      <c r="R7" s="1" t="s">
        <v>48</v>
      </c>
      <c r="S7" s="1" t="s">
        <v>79</v>
      </c>
      <c r="T7" s="1" t="s">
        <v>205</v>
      </c>
      <c r="U7" s="2">
        <v>43822.657638888886</v>
      </c>
      <c r="V7">
        <v>50</v>
      </c>
      <c r="W7">
        <v>50</v>
      </c>
      <c r="X7">
        <v>26</v>
      </c>
      <c r="Y7">
        <v>24.28</v>
      </c>
      <c r="Z7">
        <v>30</v>
      </c>
      <c r="AA7" s="1" t="s">
        <v>58</v>
      </c>
      <c r="AB7">
        <v>8</v>
      </c>
      <c r="AC7">
        <v>0</v>
      </c>
      <c r="AD7" s="1" t="s">
        <v>818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s="1" t="s">
        <v>51</v>
      </c>
      <c r="AS7" s="1" t="s">
        <v>51</v>
      </c>
      <c r="AT7" s="1" t="s">
        <v>51</v>
      </c>
      <c r="AU7" s="1" t="s">
        <v>51</v>
      </c>
    </row>
    <row r="8" spans="1:47" x14ac:dyDescent="0.25">
      <c r="A8" s="1" t="s">
        <v>8890</v>
      </c>
      <c r="B8">
        <v>3</v>
      </c>
      <c r="C8" s="2">
        <v>43823.282152777778</v>
      </c>
      <c r="D8" s="2">
        <v>43823.302905092591</v>
      </c>
      <c r="E8">
        <v>38.935380000000002</v>
      </c>
      <c r="F8">
        <v>-105.19425</v>
      </c>
      <c r="G8">
        <v>38.935380000000002</v>
      </c>
      <c r="H8">
        <v>-105.19425</v>
      </c>
      <c r="I8">
        <v>0</v>
      </c>
      <c r="J8" s="1" t="s">
        <v>7660</v>
      </c>
      <c r="K8">
        <v>8828</v>
      </c>
      <c r="L8" s="1" t="s">
        <v>6630</v>
      </c>
      <c r="M8" s="1" t="s">
        <v>47</v>
      </c>
      <c r="N8" s="1" t="s">
        <v>168</v>
      </c>
      <c r="O8" s="1" t="s">
        <v>4414</v>
      </c>
      <c r="P8" s="1" t="s">
        <v>198</v>
      </c>
      <c r="Q8" s="1" t="s">
        <v>4415</v>
      </c>
      <c r="R8" s="1" t="s">
        <v>48</v>
      </c>
      <c r="S8" s="1" t="s">
        <v>79</v>
      </c>
      <c r="T8" s="1" t="s">
        <v>358</v>
      </c>
      <c r="U8" s="2">
        <v>43823.283333333333</v>
      </c>
      <c r="V8">
        <v>32</v>
      </c>
      <c r="W8">
        <v>32</v>
      </c>
      <c r="X8">
        <v>48</v>
      </c>
      <c r="Y8">
        <v>20.75</v>
      </c>
      <c r="Z8">
        <v>10</v>
      </c>
      <c r="AA8" s="1" t="s">
        <v>8942</v>
      </c>
      <c r="AB8">
        <v>0</v>
      </c>
      <c r="AC8">
        <v>0</v>
      </c>
      <c r="AD8" s="1" t="s">
        <v>50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s="1" t="s">
        <v>53</v>
      </c>
      <c r="AS8" s="1" t="s">
        <v>53</v>
      </c>
      <c r="AT8" s="1" t="s">
        <v>51</v>
      </c>
      <c r="AU8" s="1" t="s">
        <v>51</v>
      </c>
    </row>
    <row r="9" spans="1:47" x14ac:dyDescent="0.25">
      <c r="A9" s="1" t="s">
        <v>980</v>
      </c>
      <c r="B9">
        <v>3</v>
      </c>
      <c r="C9" s="2">
        <v>43823.407152777778</v>
      </c>
      <c r="D9" s="2">
        <v>43823.427881944444</v>
      </c>
      <c r="E9">
        <v>39.697940000000003</v>
      </c>
      <c r="F9">
        <v>-104.82915</v>
      </c>
      <c r="G9">
        <v>39.697940000000003</v>
      </c>
      <c r="H9">
        <v>-104.82915</v>
      </c>
      <c r="I9">
        <v>0</v>
      </c>
      <c r="J9" s="1" t="s">
        <v>586</v>
      </c>
      <c r="L9" s="1" t="s">
        <v>308</v>
      </c>
      <c r="M9" s="1" t="s">
        <v>47</v>
      </c>
      <c r="N9" s="1" t="s">
        <v>170</v>
      </c>
      <c r="O9" s="1" t="s">
        <v>201</v>
      </c>
      <c r="P9" s="1" t="s">
        <v>198</v>
      </c>
      <c r="Q9" s="1" t="s">
        <v>404</v>
      </c>
      <c r="R9" s="1" t="s">
        <v>48</v>
      </c>
      <c r="S9" s="1" t="s">
        <v>79</v>
      </c>
      <c r="T9" s="1" t="s">
        <v>203</v>
      </c>
      <c r="U9" s="2">
        <v>43823.415277777778</v>
      </c>
      <c r="V9">
        <v>43</v>
      </c>
      <c r="W9">
        <v>43</v>
      </c>
      <c r="X9">
        <v>28</v>
      </c>
      <c r="Y9">
        <v>24.24</v>
      </c>
      <c r="Z9">
        <v>10</v>
      </c>
      <c r="AA9" s="1" t="s">
        <v>57</v>
      </c>
      <c r="AB9">
        <v>3</v>
      </c>
      <c r="AC9">
        <v>0</v>
      </c>
      <c r="AD9" s="1" t="s">
        <v>965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s="1" t="s">
        <v>51</v>
      </c>
      <c r="AS9" s="1" t="s">
        <v>51</v>
      </c>
      <c r="AT9" s="1" t="s">
        <v>51</v>
      </c>
      <c r="AU9" s="1" t="s">
        <v>51</v>
      </c>
    </row>
    <row r="10" spans="1:47" x14ac:dyDescent="0.25">
      <c r="A10" s="1" t="s">
        <v>6285</v>
      </c>
      <c r="B10">
        <v>3</v>
      </c>
      <c r="C10" s="2">
        <v>43823.567060185182</v>
      </c>
      <c r="D10" s="2">
        <v>43823.587604166663</v>
      </c>
      <c r="E10">
        <v>39.827309999999997</v>
      </c>
      <c r="F10">
        <v>-104.98285</v>
      </c>
      <c r="G10">
        <v>39.827309999999997</v>
      </c>
      <c r="H10">
        <v>-104.98285</v>
      </c>
      <c r="I10">
        <v>0</v>
      </c>
      <c r="J10" s="1" t="s">
        <v>732</v>
      </c>
      <c r="L10" s="1" t="s">
        <v>194</v>
      </c>
      <c r="M10" s="1" t="s">
        <v>47</v>
      </c>
      <c r="N10" s="1" t="s">
        <v>131</v>
      </c>
      <c r="O10" s="1" t="s">
        <v>147</v>
      </c>
      <c r="P10" s="1" t="s">
        <v>198</v>
      </c>
      <c r="Q10" s="1" t="s">
        <v>204</v>
      </c>
      <c r="R10" s="1" t="s">
        <v>48</v>
      </c>
      <c r="S10" s="1" t="s">
        <v>79</v>
      </c>
      <c r="T10" s="1" t="s">
        <v>205</v>
      </c>
      <c r="U10" s="2">
        <v>43823.576388888891</v>
      </c>
      <c r="V10">
        <v>54</v>
      </c>
      <c r="W10">
        <v>54</v>
      </c>
      <c r="X10">
        <v>15</v>
      </c>
      <c r="Y10">
        <v>24.18</v>
      </c>
      <c r="Z10">
        <v>30</v>
      </c>
      <c r="AA10" s="1" t="s">
        <v>59</v>
      </c>
      <c r="AB10">
        <v>5</v>
      </c>
      <c r="AC10">
        <v>0</v>
      </c>
      <c r="AD10" s="1" t="s">
        <v>818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s="1" t="s">
        <v>51</v>
      </c>
      <c r="AS10" s="1" t="s">
        <v>51</v>
      </c>
      <c r="AT10" s="1" t="s">
        <v>51</v>
      </c>
      <c r="AU10" s="1" t="s">
        <v>51</v>
      </c>
    </row>
    <row r="11" spans="1:47" x14ac:dyDescent="0.25">
      <c r="A11" s="1" t="s">
        <v>597</v>
      </c>
      <c r="B11">
        <v>3</v>
      </c>
      <c r="C11" s="2">
        <v>43823.567060185182</v>
      </c>
      <c r="D11" s="2">
        <v>43823.58761574074</v>
      </c>
      <c r="E11">
        <v>39.594650000000001</v>
      </c>
      <c r="F11">
        <v>-106.25116</v>
      </c>
      <c r="G11">
        <v>39.594650000000001</v>
      </c>
      <c r="H11">
        <v>-106.25116</v>
      </c>
      <c r="I11">
        <v>0</v>
      </c>
      <c r="J11" s="1" t="s">
        <v>598</v>
      </c>
      <c r="L11" s="1" t="s">
        <v>137</v>
      </c>
      <c r="M11" s="1" t="s">
        <v>47</v>
      </c>
      <c r="N11" s="1" t="s">
        <v>500</v>
      </c>
      <c r="O11" s="1" t="s">
        <v>501</v>
      </c>
      <c r="P11" s="1" t="s">
        <v>198</v>
      </c>
      <c r="Q11" s="1" t="s">
        <v>502</v>
      </c>
      <c r="R11" s="1" t="s">
        <v>48</v>
      </c>
      <c r="S11" s="1" t="s">
        <v>79</v>
      </c>
      <c r="T11" s="1" t="s">
        <v>503</v>
      </c>
      <c r="U11" s="2">
        <v>43823.578472222223</v>
      </c>
      <c r="V11">
        <v>33</v>
      </c>
      <c r="W11">
        <v>25</v>
      </c>
      <c r="X11">
        <v>46</v>
      </c>
      <c r="Y11">
        <v>20.57</v>
      </c>
      <c r="Z11">
        <v>10</v>
      </c>
      <c r="AA11" s="1" t="s">
        <v>68</v>
      </c>
      <c r="AB11">
        <v>9</v>
      </c>
      <c r="AC11">
        <v>0</v>
      </c>
      <c r="AD11" s="1" t="s">
        <v>50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s="1" t="s">
        <v>51</v>
      </c>
      <c r="AS11" s="1" t="s">
        <v>51</v>
      </c>
      <c r="AT11" s="1" t="s">
        <v>51</v>
      </c>
      <c r="AU11" s="1" t="s">
        <v>51</v>
      </c>
    </row>
    <row r="12" spans="1:47" x14ac:dyDescent="0.25">
      <c r="A12" s="1" t="s">
        <v>7313</v>
      </c>
      <c r="B12">
        <v>4</v>
      </c>
      <c r="C12" s="2">
        <v>43823.95453703704</v>
      </c>
      <c r="D12" s="2">
        <v>43823.974664351852</v>
      </c>
      <c r="E12">
        <v>39.683599999999998</v>
      </c>
      <c r="F12">
        <v>-105.08143</v>
      </c>
      <c r="G12">
        <v>39.681280000000001</v>
      </c>
      <c r="H12">
        <v>-105.08146000000001</v>
      </c>
      <c r="I12">
        <v>0.16</v>
      </c>
      <c r="J12" s="1" t="s">
        <v>7314</v>
      </c>
      <c r="K12">
        <v>1853</v>
      </c>
      <c r="L12" s="1" t="s">
        <v>7315</v>
      </c>
      <c r="M12" s="1" t="s">
        <v>47</v>
      </c>
      <c r="N12" s="1" t="s">
        <v>74</v>
      </c>
      <c r="O12" s="1" t="s">
        <v>115</v>
      </c>
      <c r="P12" s="1" t="s">
        <v>198</v>
      </c>
      <c r="Q12" s="1" t="s">
        <v>7316</v>
      </c>
      <c r="R12" s="1" t="s">
        <v>48</v>
      </c>
      <c r="S12" s="1" t="s">
        <v>79</v>
      </c>
      <c r="T12" s="1" t="s">
        <v>200</v>
      </c>
      <c r="U12" s="2">
        <v>43823.953472222223</v>
      </c>
      <c r="V12">
        <v>36</v>
      </c>
      <c r="W12">
        <v>29</v>
      </c>
      <c r="X12">
        <v>43</v>
      </c>
      <c r="Y12">
        <v>23.88</v>
      </c>
      <c r="Z12">
        <v>10</v>
      </c>
      <c r="AA12" s="1" t="s">
        <v>64</v>
      </c>
      <c r="AB12">
        <v>9</v>
      </c>
      <c r="AC12">
        <v>0</v>
      </c>
      <c r="AD12" s="1" t="s">
        <v>818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1</v>
      </c>
      <c r="AQ12" t="b">
        <v>0</v>
      </c>
      <c r="AR12" s="1" t="s">
        <v>53</v>
      </c>
      <c r="AS12" s="1" t="s">
        <v>53</v>
      </c>
      <c r="AT12" s="1" t="s">
        <v>53</v>
      </c>
      <c r="AU12" s="1" t="s">
        <v>53</v>
      </c>
    </row>
    <row r="13" spans="1:47" x14ac:dyDescent="0.25">
      <c r="A13" s="1" t="s">
        <v>7317</v>
      </c>
      <c r="B13">
        <v>4</v>
      </c>
      <c r="C13" s="2">
        <v>43823.95453703704</v>
      </c>
      <c r="D13" s="2">
        <v>43823.974664351852</v>
      </c>
      <c r="E13">
        <v>39.681280000000001</v>
      </c>
      <c r="F13">
        <v>-105.08146000000001</v>
      </c>
      <c r="G13">
        <v>39.683599999999998</v>
      </c>
      <c r="H13">
        <v>-105.08143</v>
      </c>
      <c r="I13">
        <v>0.16</v>
      </c>
      <c r="J13" s="1" t="s">
        <v>7318</v>
      </c>
      <c r="K13">
        <v>1969</v>
      </c>
      <c r="L13" s="1" t="s">
        <v>7315</v>
      </c>
      <c r="M13" s="1" t="s">
        <v>47</v>
      </c>
      <c r="N13" s="1" t="s">
        <v>74</v>
      </c>
      <c r="O13" s="1" t="s">
        <v>115</v>
      </c>
      <c r="P13" s="1" t="s">
        <v>198</v>
      </c>
      <c r="Q13" s="1" t="s">
        <v>7319</v>
      </c>
      <c r="R13" s="1" t="s">
        <v>48</v>
      </c>
      <c r="S13" s="1" t="s">
        <v>79</v>
      </c>
      <c r="T13" s="1" t="s">
        <v>200</v>
      </c>
      <c r="U13" s="2">
        <v>43823.953472222223</v>
      </c>
      <c r="V13">
        <v>36</v>
      </c>
      <c r="W13">
        <v>29</v>
      </c>
      <c r="X13">
        <v>43</v>
      </c>
      <c r="Y13">
        <v>23.88</v>
      </c>
      <c r="Z13">
        <v>10</v>
      </c>
      <c r="AA13" s="1" t="s">
        <v>64</v>
      </c>
      <c r="AB13">
        <v>9</v>
      </c>
      <c r="AC13">
        <v>0</v>
      </c>
      <c r="AD13" s="1" t="s">
        <v>818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s="1" t="s">
        <v>53</v>
      </c>
      <c r="AS13" s="1" t="s">
        <v>53</v>
      </c>
      <c r="AT13" s="1" t="s">
        <v>53</v>
      </c>
      <c r="AU13" s="1" t="s">
        <v>53</v>
      </c>
    </row>
    <row r="14" spans="1:47" x14ac:dyDescent="0.25">
      <c r="A14" s="1" t="s">
        <v>1047</v>
      </c>
      <c r="B14">
        <v>3</v>
      </c>
      <c r="C14" s="2">
        <v>43823.952974537038</v>
      </c>
      <c r="D14" s="2">
        <v>43823.973726851851</v>
      </c>
      <c r="E14">
        <v>38.715249999999997</v>
      </c>
      <c r="F14">
        <v>-104.72687000000001</v>
      </c>
      <c r="G14">
        <v>38.715249999999997</v>
      </c>
      <c r="H14">
        <v>-104.72687000000001</v>
      </c>
      <c r="I14">
        <v>0</v>
      </c>
      <c r="J14" s="1" t="s">
        <v>266</v>
      </c>
      <c r="L14" s="1" t="s">
        <v>194</v>
      </c>
      <c r="M14" s="1" t="s">
        <v>47</v>
      </c>
      <c r="N14" s="1" t="s">
        <v>232</v>
      </c>
      <c r="O14" s="1" t="s">
        <v>193</v>
      </c>
      <c r="P14" s="1" t="s">
        <v>198</v>
      </c>
      <c r="Q14" s="1" t="s">
        <v>267</v>
      </c>
      <c r="R14" s="1" t="s">
        <v>48</v>
      </c>
      <c r="S14" s="1" t="s">
        <v>79</v>
      </c>
      <c r="T14" s="1" t="s">
        <v>268</v>
      </c>
      <c r="U14" s="2">
        <v>43823.956944444442</v>
      </c>
      <c r="V14">
        <v>39</v>
      </c>
      <c r="W14">
        <v>39</v>
      </c>
      <c r="X14">
        <v>41</v>
      </c>
      <c r="Y14">
        <v>23.91</v>
      </c>
      <c r="Z14">
        <v>10</v>
      </c>
      <c r="AA14" s="1" t="s">
        <v>58</v>
      </c>
      <c r="AB14">
        <v>3</v>
      </c>
      <c r="AC14">
        <v>0</v>
      </c>
      <c r="AD14" s="1" t="s">
        <v>965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s="1" t="s">
        <v>53</v>
      </c>
      <c r="AS14" s="1" t="s">
        <v>53</v>
      </c>
      <c r="AT14" s="1" t="s">
        <v>53</v>
      </c>
      <c r="AU14" s="1" t="s">
        <v>53</v>
      </c>
    </row>
    <row r="15" spans="1:47" x14ac:dyDescent="0.25">
      <c r="A15" s="1" t="s">
        <v>8849</v>
      </c>
      <c r="B15">
        <v>3</v>
      </c>
      <c r="C15" s="2">
        <v>43824.292037037034</v>
      </c>
      <c r="D15" s="2">
        <v>43824.312592592592</v>
      </c>
      <c r="E15">
        <v>38.798999999999999</v>
      </c>
      <c r="F15">
        <v>-105.12012</v>
      </c>
      <c r="G15">
        <v>38.798999999999999</v>
      </c>
      <c r="H15">
        <v>-105.12012</v>
      </c>
      <c r="I15">
        <v>0</v>
      </c>
      <c r="J15" s="1" t="s">
        <v>8850</v>
      </c>
      <c r="K15">
        <v>11622</v>
      </c>
      <c r="L15" s="1" t="s">
        <v>6758</v>
      </c>
      <c r="M15" s="1" t="s">
        <v>47</v>
      </c>
      <c r="N15" s="1" t="s">
        <v>4263</v>
      </c>
      <c r="O15" s="1" t="s">
        <v>4414</v>
      </c>
      <c r="P15" s="1" t="s">
        <v>198</v>
      </c>
      <c r="Q15" s="1" t="s">
        <v>8851</v>
      </c>
      <c r="R15" s="1" t="s">
        <v>48</v>
      </c>
      <c r="S15" s="1" t="s">
        <v>79</v>
      </c>
      <c r="T15" s="1" t="s">
        <v>234</v>
      </c>
      <c r="U15" s="2">
        <v>43824.290277777778</v>
      </c>
      <c r="V15">
        <v>37</v>
      </c>
      <c r="W15">
        <v>32</v>
      </c>
      <c r="X15">
        <v>49</v>
      </c>
      <c r="Y15">
        <v>23.23</v>
      </c>
      <c r="Z15">
        <v>10</v>
      </c>
      <c r="AA15" s="1" t="s">
        <v>61</v>
      </c>
      <c r="AB15">
        <v>6</v>
      </c>
      <c r="AC15">
        <v>0</v>
      </c>
      <c r="AD15" s="1" t="s">
        <v>1067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s="1" t="s">
        <v>53</v>
      </c>
      <c r="AS15" s="1" t="s">
        <v>51</v>
      </c>
      <c r="AT15" s="1" t="s">
        <v>51</v>
      </c>
      <c r="AU15" s="1" t="s">
        <v>51</v>
      </c>
    </row>
    <row r="16" spans="1:47" x14ac:dyDescent="0.25">
      <c r="A16" s="1" t="s">
        <v>8852</v>
      </c>
      <c r="B16">
        <v>3</v>
      </c>
      <c r="C16" s="2">
        <v>43824.292037037034</v>
      </c>
      <c r="D16" s="2">
        <v>43824.312592592592</v>
      </c>
      <c r="E16">
        <v>38.798999999999999</v>
      </c>
      <c r="F16">
        <v>-105.12012</v>
      </c>
      <c r="G16">
        <v>38.798999999999999</v>
      </c>
      <c r="H16">
        <v>-105.12012</v>
      </c>
      <c r="I16">
        <v>0</v>
      </c>
      <c r="J16" s="1" t="s">
        <v>8853</v>
      </c>
      <c r="K16">
        <v>11622</v>
      </c>
      <c r="L16" s="1" t="s">
        <v>6758</v>
      </c>
      <c r="M16" s="1" t="s">
        <v>47</v>
      </c>
      <c r="N16" s="1" t="s">
        <v>4263</v>
      </c>
      <c r="O16" s="1" t="s">
        <v>4414</v>
      </c>
      <c r="P16" s="1" t="s">
        <v>198</v>
      </c>
      <c r="Q16" s="1" t="s">
        <v>8851</v>
      </c>
      <c r="R16" s="1" t="s">
        <v>48</v>
      </c>
      <c r="S16" s="1" t="s">
        <v>79</v>
      </c>
      <c r="T16" s="1" t="s">
        <v>234</v>
      </c>
      <c r="U16" s="2">
        <v>43824.290277777778</v>
      </c>
      <c r="V16">
        <v>37</v>
      </c>
      <c r="W16">
        <v>32</v>
      </c>
      <c r="X16">
        <v>49</v>
      </c>
      <c r="Y16">
        <v>23.23</v>
      </c>
      <c r="Z16">
        <v>10</v>
      </c>
      <c r="AA16" s="1" t="s">
        <v>61</v>
      </c>
      <c r="AB16">
        <v>6</v>
      </c>
      <c r="AC16">
        <v>0</v>
      </c>
      <c r="AD16" s="1" t="s">
        <v>1067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s="1" t="s">
        <v>53</v>
      </c>
      <c r="AS16" s="1" t="s">
        <v>51</v>
      </c>
      <c r="AT16" s="1" t="s">
        <v>51</v>
      </c>
      <c r="AU16" s="1" t="s">
        <v>51</v>
      </c>
    </row>
    <row r="17" spans="1:47" x14ac:dyDescent="0.25">
      <c r="A17" s="1" t="s">
        <v>1154</v>
      </c>
      <c r="B17">
        <v>3</v>
      </c>
      <c r="C17" s="2">
        <v>43824.317048611112</v>
      </c>
      <c r="D17" s="2">
        <v>43824.337604166663</v>
      </c>
      <c r="E17">
        <v>39.823540000000001</v>
      </c>
      <c r="F17">
        <v>-104.96411999999999</v>
      </c>
      <c r="G17">
        <v>39.823540000000001</v>
      </c>
      <c r="H17">
        <v>-104.96411999999999</v>
      </c>
      <c r="I17">
        <v>0</v>
      </c>
      <c r="J17" s="1" t="s">
        <v>446</v>
      </c>
      <c r="L17" s="1" t="s">
        <v>122</v>
      </c>
      <c r="M17" s="1" t="s">
        <v>47</v>
      </c>
      <c r="N17" s="1" t="s">
        <v>131</v>
      </c>
      <c r="O17" s="1" t="s">
        <v>147</v>
      </c>
      <c r="P17" s="1" t="s">
        <v>198</v>
      </c>
      <c r="Q17" s="1" t="s">
        <v>204</v>
      </c>
      <c r="R17" s="1" t="s">
        <v>48</v>
      </c>
      <c r="S17" s="1" t="s">
        <v>79</v>
      </c>
      <c r="T17" s="1" t="s">
        <v>205</v>
      </c>
      <c r="U17" s="2">
        <v>43824.332638888889</v>
      </c>
      <c r="V17">
        <v>36</v>
      </c>
      <c r="W17">
        <v>29</v>
      </c>
      <c r="X17">
        <v>44</v>
      </c>
      <c r="Y17">
        <v>24.07</v>
      </c>
      <c r="Z17">
        <v>10</v>
      </c>
      <c r="AA17" s="1" t="s">
        <v>55</v>
      </c>
      <c r="AB17">
        <v>9</v>
      </c>
      <c r="AC17">
        <v>0</v>
      </c>
      <c r="AD17" s="1" t="s">
        <v>1067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s="1" t="s">
        <v>51</v>
      </c>
      <c r="AS17" s="1" t="s">
        <v>51</v>
      </c>
      <c r="AT17" s="1" t="s">
        <v>51</v>
      </c>
      <c r="AU17" s="1" t="s">
        <v>51</v>
      </c>
    </row>
    <row r="18" spans="1:47" x14ac:dyDescent="0.25">
      <c r="A18" s="1" t="s">
        <v>1155</v>
      </c>
      <c r="B18">
        <v>3</v>
      </c>
      <c r="C18" s="2">
        <v>43824.536319444444</v>
      </c>
      <c r="D18" s="2">
        <v>43824.557083333333</v>
      </c>
      <c r="E18">
        <v>39.655619999999999</v>
      </c>
      <c r="F18">
        <v>-105.00063</v>
      </c>
      <c r="G18">
        <v>39.655619999999999</v>
      </c>
      <c r="H18">
        <v>-105.00063</v>
      </c>
      <c r="I18">
        <v>0</v>
      </c>
      <c r="J18" s="1" t="s">
        <v>873</v>
      </c>
      <c r="L18" s="1" t="s">
        <v>224</v>
      </c>
      <c r="M18" s="1" t="s">
        <v>47</v>
      </c>
      <c r="N18" s="1" t="s">
        <v>127</v>
      </c>
      <c r="O18" s="1" t="s">
        <v>201</v>
      </c>
      <c r="P18" s="1" t="s">
        <v>198</v>
      </c>
      <c r="Q18" s="1" t="s">
        <v>263</v>
      </c>
      <c r="R18" s="1" t="s">
        <v>48</v>
      </c>
      <c r="S18" s="1" t="s">
        <v>79</v>
      </c>
      <c r="T18" s="1" t="s">
        <v>200</v>
      </c>
      <c r="U18" s="2">
        <v>43824.536805555559</v>
      </c>
      <c r="V18">
        <v>54</v>
      </c>
      <c r="W18">
        <v>54</v>
      </c>
      <c r="X18">
        <v>21</v>
      </c>
      <c r="Y18">
        <v>23.83</v>
      </c>
      <c r="Z18">
        <v>10</v>
      </c>
      <c r="AA18" s="1" t="s">
        <v>55</v>
      </c>
      <c r="AB18">
        <v>15</v>
      </c>
      <c r="AC18">
        <v>0</v>
      </c>
      <c r="AD18" s="1" t="s">
        <v>1067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s="1" t="s">
        <v>51</v>
      </c>
      <c r="AS18" s="1" t="s">
        <v>51</v>
      </c>
      <c r="AT18" s="1" t="s">
        <v>51</v>
      </c>
      <c r="AU18" s="1" t="s">
        <v>51</v>
      </c>
    </row>
    <row r="19" spans="1:47" x14ac:dyDescent="0.25">
      <c r="A19" s="1" t="s">
        <v>1070</v>
      </c>
      <c r="B19">
        <v>3</v>
      </c>
      <c r="C19" s="2">
        <v>43824.814444444448</v>
      </c>
      <c r="D19" s="2">
        <v>43824.834872685184</v>
      </c>
      <c r="E19">
        <v>39.478870000000001</v>
      </c>
      <c r="F19">
        <v>-104.8724</v>
      </c>
      <c r="G19">
        <v>39.478870000000001</v>
      </c>
      <c r="H19">
        <v>-104.8724</v>
      </c>
      <c r="I19">
        <v>0</v>
      </c>
      <c r="J19" s="1" t="s">
        <v>558</v>
      </c>
      <c r="L19" s="1" t="s">
        <v>194</v>
      </c>
      <c r="M19" s="1" t="s">
        <v>47</v>
      </c>
      <c r="N19" s="1" t="s">
        <v>173</v>
      </c>
      <c r="O19" s="1" t="s">
        <v>121</v>
      </c>
      <c r="P19" s="1" t="s">
        <v>198</v>
      </c>
      <c r="Q19" s="1" t="s">
        <v>311</v>
      </c>
      <c r="R19" s="1" t="s">
        <v>48</v>
      </c>
      <c r="S19" s="1" t="s">
        <v>79</v>
      </c>
      <c r="T19" s="1" t="s">
        <v>200</v>
      </c>
      <c r="U19" s="2">
        <v>43824.828472222223</v>
      </c>
      <c r="V19">
        <v>33</v>
      </c>
      <c r="W19">
        <v>27</v>
      </c>
      <c r="X19">
        <v>66</v>
      </c>
      <c r="Y19">
        <v>23.98</v>
      </c>
      <c r="Z19">
        <v>10</v>
      </c>
      <c r="AA19" s="1" t="s">
        <v>68</v>
      </c>
      <c r="AB19">
        <v>7</v>
      </c>
      <c r="AC19">
        <v>0</v>
      </c>
      <c r="AD19" s="1" t="s">
        <v>1067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s="1" t="s">
        <v>53</v>
      </c>
      <c r="AS19" s="1" t="s">
        <v>53</v>
      </c>
      <c r="AT19" s="1" t="s">
        <v>53</v>
      </c>
      <c r="AU19" s="1" t="s">
        <v>53</v>
      </c>
    </row>
    <row r="20" spans="1:47" x14ac:dyDescent="0.25">
      <c r="A20" s="1" t="s">
        <v>1071</v>
      </c>
      <c r="B20">
        <v>3</v>
      </c>
      <c r="C20" s="2">
        <v>43824.829548611109</v>
      </c>
      <c r="D20" s="2">
        <v>43824.85015046296</v>
      </c>
      <c r="E20">
        <v>39.79983</v>
      </c>
      <c r="F20">
        <v>-105.02965</v>
      </c>
      <c r="G20">
        <v>39.79983</v>
      </c>
      <c r="H20">
        <v>-105.02965</v>
      </c>
      <c r="I20">
        <v>0</v>
      </c>
      <c r="J20" s="1" t="s">
        <v>932</v>
      </c>
      <c r="L20" s="1" t="s">
        <v>124</v>
      </c>
      <c r="M20" s="1" t="s">
        <v>47</v>
      </c>
      <c r="N20" s="1" t="s">
        <v>131</v>
      </c>
      <c r="O20" s="1" t="s">
        <v>147</v>
      </c>
      <c r="P20" s="1" t="s">
        <v>198</v>
      </c>
      <c r="Q20" s="1" t="s">
        <v>331</v>
      </c>
      <c r="R20" s="1" t="s">
        <v>48</v>
      </c>
      <c r="S20" s="1" t="s">
        <v>79</v>
      </c>
      <c r="T20" s="1" t="s">
        <v>205</v>
      </c>
      <c r="U20" s="2">
        <v>43824.822916666664</v>
      </c>
      <c r="V20">
        <v>32</v>
      </c>
      <c r="W20">
        <v>26</v>
      </c>
      <c r="X20">
        <v>55</v>
      </c>
      <c r="Y20">
        <v>24.19</v>
      </c>
      <c r="Z20">
        <v>10</v>
      </c>
      <c r="AA20" s="1" t="s">
        <v>65</v>
      </c>
      <c r="AB20">
        <v>7</v>
      </c>
      <c r="AC20">
        <v>0</v>
      </c>
      <c r="AD20" s="1" t="s">
        <v>1067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s="1" t="s">
        <v>53</v>
      </c>
      <c r="AS20" s="1" t="s">
        <v>53</v>
      </c>
      <c r="AT20" s="1" t="s">
        <v>53</v>
      </c>
      <c r="AU20" s="1" t="s">
        <v>53</v>
      </c>
    </row>
    <row r="21" spans="1:47" x14ac:dyDescent="0.25">
      <c r="A21" s="1" t="s">
        <v>1072</v>
      </c>
      <c r="B21">
        <v>3</v>
      </c>
      <c r="C21" s="2">
        <v>43824.829548611109</v>
      </c>
      <c r="D21" s="2">
        <v>43824.85015046296</v>
      </c>
      <c r="E21">
        <v>39.799619999999997</v>
      </c>
      <c r="F21">
        <v>-105.02959</v>
      </c>
      <c r="G21">
        <v>39.799619999999997</v>
      </c>
      <c r="H21">
        <v>-105.02959</v>
      </c>
      <c r="I21">
        <v>0</v>
      </c>
      <c r="J21" s="1" t="s">
        <v>932</v>
      </c>
      <c r="L21" s="1" t="s">
        <v>122</v>
      </c>
      <c r="M21" s="1" t="s">
        <v>47</v>
      </c>
      <c r="N21" s="1" t="s">
        <v>131</v>
      </c>
      <c r="O21" s="1" t="s">
        <v>147</v>
      </c>
      <c r="P21" s="1" t="s">
        <v>198</v>
      </c>
      <c r="Q21" s="1" t="s">
        <v>331</v>
      </c>
      <c r="R21" s="1" t="s">
        <v>48</v>
      </c>
      <c r="S21" s="1" t="s">
        <v>79</v>
      </c>
      <c r="T21" s="1" t="s">
        <v>205</v>
      </c>
      <c r="U21" s="2">
        <v>43824.822916666664</v>
      </c>
      <c r="V21">
        <v>32</v>
      </c>
      <c r="W21">
        <v>26</v>
      </c>
      <c r="X21">
        <v>55</v>
      </c>
      <c r="Y21">
        <v>24.19</v>
      </c>
      <c r="Z21">
        <v>10</v>
      </c>
      <c r="AA21" s="1" t="s">
        <v>65</v>
      </c>
      <c r="AB21">
        <v>7</v>
      </c>
      <c r="AC21">
        <v>0</v>
      </c>
      <c r="AD21" s="1" t="s">
        <v>1067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s="1" t="s">
        <v>53</v>
      </c>
      <c r="AS21" s="1" t="s">
        <v>53</v>
      </c>
      <c r="AT21" s="1" t="s">
        <v>53</v>
      </c>
      <c r="AU21" s="1" t="s">
        <v>53</v>
      </c>
    </row>
    <row r="22" spans="1:47" x14ac:dyDescent="0.25">
      <c r="A22" s="1" t="s">
        <v>1073</v>
      </c>
      <c r="B22">
        <v>3</v>
      </c>
      <c r="C22" s="2">
        <v>43824.865486111114</v>
      </c>
      <c r="D22" s="2">
        <v>43824.88622685185</v>
      </c>
      <c r="E22">
        <v>39.604990000000001</v>
      </c>
      <c r="F22">
        <v>-104.89093</v>
      </c>
      <c r="G22">
        <v>39.604990000000001</v>
      </c>
      <c r="H22">
        <v>-104.89093</v>
      </c>
      <c r="I22">
        <v>0</v>
      </c>
      <c r="J22" s="1" t="s">
        <v>568</v>
      </c>
      <c r="L22" s="1" t="s">
        <v>565</v>
      </c>
      <c r="M22" s="1" t="s">
        <v>47</v>
      </c>
      <c r="N22" s="1" t="s">
        <v>127</v>
      </c>
      <c r="O22" s="1" t="s">
        <v>201</v>
      </c>
      <c r="P22" s="1" t="s">
        <v>198</v>
      </c>
      <c r="Q22" s="1" t="s">
        <v>427</v>
      </c>
      <c r="R22" s="1" t="s">
        <v>48</v>
      </c>
      <c r="S22" s="1" t="s">
        <v>79</v>
      </c>
      <c r="T22" s="1" t="s">
        <v>200</v>
      </c>
      <c r="U22" s="2">
        <v>43824.870138888888</v>
      </c>
      <c r="V22">
        <v>34</v>
      </c>
      <c r="W22">
        <v>25</v>
      </c>
      <c r="X22">
        <v>67</v>
      </c>
      <c r="Y22">
        <v>24.01</v>
      </c>
      <c r="Z22">
        <v>10</v>
      </c>
      <c r="AA22" s="1" t="s">
        <v>68</v>
      </c>
      <c r="AB22">
        <v>12</v>
      </c>
      <c r="AC22">
        <v>0</v>
      </c>
      <c r="AD22" s="1" t="s">
        <v>1067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s="1" t="s">
        <v>53</v>
      </c>
      <c r="AS22" s="1" t="s">
        <v>53</v>
      </c>
      <c r="AT22" s="1" t="s">
        <v>53</v>
      </c>
      <c r="AU22" s="1" t="s">
        <v>53</v>
      </c>
    </row>
    <row r="23" spans="1:47" x14ac:dyDescent="0.25">
      <c r="A23" s="1" t="s">
        <v>6194</v>
      </c>
      <c r="B23">
        <v>3</v>
      </c>
      <c r="C23" s="2">
        <v>43825.283715277779</v>
      </c>
      <c r="D23" s="2">
        <v>43825.304305555554</v>
      </c>
      <c r="E23">
        <v>40.561340000000001</v>
      </c>
      <c r="F23">
        <v>-105.00154000000001</v>
      </c>
      <c r="G23">
        <v>40.561340000000001</v>
      </c>
      <c r="H23">
        <v>-105.00154000000001</v>
      </c>
      <c r="I23">
        <v>0</v>
      </c>
      <c r="J23" s="1" t="s">
        <v>766</v>
      </c>
      <c r="L23" s="1" t="s">
        <v>195</v>
      </c>
      <c r="M23" s="1" t="s">
        <v>47</v>
      </c>
      <c r="N23" s="1" t="s">
        <v>227</v>
      </c>
      <c r="O23" s="1" t="s">
        <v>228</v>
      </c>
      <c r="P23" s="1" t="s">
        <v>198</v>
      </c>
      <c r="Q23" s="1" t="s">
        <v>300</v>
      </c>
      <c r="R23" s="1" t="s">
        <v>48</v>
      </c>
      <c r="S23" s="1" t="s">
        <v>79</v>
      </c>
      <c r="T23" s="1" t="s">
        <v>230</v>
      </c>
      <c r="U23" s="2">
        <v>43825.288888888892</v>
      </c>
      <c r="V23">
        <v>31</v>
      </c>
      <c r="W23">
        <v>31</v>
      </c>
      <c r="X23">
        <v>92</v>
      </c>
      <c r="Y23">
        <v>24.94</v>
      </c>
      <c r="Z23">
        <v>8</v>
      </c>
      <c r="AA23" s="1" t="s">
        <v>54</v>
      </c>
      <c r="AB23">
        <v>3</v>
      </c>
      <c r="AC23">
        <v>0</v>
      </c>
      <c r="AD23" s="1" t="s">
        <v>965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s="1" t="s">
        <v>53</v>
      </c>
      <c r="AS23" s="1" t="s">
        <v>53</v>
      </c>
      <c r="AT23" s="1" t="s">
        <v>51</v>
      </c>
      <c r="AU23" s="1" t="s">
        <v>51</v>
      </c>
    </row>
    <row r="24" spans="1:47" x14ac:dyDescent="0.25">
      <c r="A24" s="1" t="s">
        <v>599</v>
      </c>
      <c r="B24">
        <v>3</v>
      </c>
      <c r="C24" s="2">
        <v>43825.34778935185</v>
      </c>
      <c r="D24" s="2">
        <v>43825.368171296293</v>
      </c>
      <c r="E24">
        <v>38.315919999999998</v>
      </c>
      <c r="F24">
        <v>-104.61543</v>
      </c>
      <c r="G24">
        <v>38.315919999999998</v>
      </c>
      <c r="H24">
        <v>-104.61543</v>
      </c>
      <c r="I24">
        <v>0</v>
      </c>
      <c r="J24" s="1" t="s">
        <v>600</v>
      </c>
      <c r="L24" s="1" t="s">
        <v>195</v>
      </c>
      <c r="M24" s="1" t="s">
        <v>47</v>
      </c>
      <c r="N24" s="1" t="s">
        <v>411</v>
      </c>
      <c r="O24" s="1" t="s">
        <v>411</v>
      </c>
      <c r="P24" s="1" t="s">
        <v>198</v>
      </c>
      <c r="Q24" s="1" t="s">
        <v>412</v>
      </c>
      <c r="R24" s="1" t="s">
        <v>48</v>
      </c>
      <c r="S24" s="1" t="s">
        <v>79</v>
      </c>
      <c r="T24" s="1" t="s">
        <v>413</v>
      </c>
      <c r="U24" s="2">
        <v>43825.328472222223</v>
      </c>
      <c r="V24">
        <v>23</v>
      </c>
      <c r="W24">
        <v>23</v>
      </c>
      <c r="X24">
        <v>85</v>
      </c>
      <c r="Y24">
        <v>25.2</v>
      </c>
      <c r="Z24">
        <v>10</v>
      </c>
      <c r="AA24" s="1" t="s">
        <v>8942</v>
      </c>
      <c r="AB24">
        <v>0</v>
      </c>
      <c r="AC24">
        <v>0</v>
      </c>
      <c r="AD24" s="1" t="s">
        <v>50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s="1" t="s">
        <v>51</v>
      </c>
      <c r="AS24" s="1" t="s">
        <v>51</v>
      </c>
      <c r="AT24" s="1" t="s">
        <v>51</v>
      </c>
      <c r="AU24" s="1" t="s">
        <v>51</v>
      </c>
    </row>
    <row r="25" spans="1:47" x14ac:dyDescent="0.25">
      <c r="A25" s="1" t="s">
        <v>6286</v>
      </c>
      <c r="B25">
        <v>3</v>
      </c>
      <c r="C25" s="2">
        <v>43825.343611111108</v>
      </c>
      <c r="D25" s="2">
        <v>43825.364039351851</v>
      </c>
      <c r="E25">
        <v>39.77966</v>
      </c>
      <c r="F25">
        <v>-104.97238</v>
      </c>
      <c r="G25">
        <v>39.77966</v>
      </c>
      <c r="H25">
        <v>-104.97238</v>
      </c>
      <c r="I25">
        <v>0</v>
      </c>
      <c r="J25" s="1" t="s">
        <v>1132</v>
      </c>
      <c r="L25" s="1" t="s">
        <v>133</v>
      </c>
      <c r="M25" s="1" t="s">
        <v>47</v>
      </c>
      <c r="N25" s="1" t="s">
        <v>131</v>
      </c>
      <c r="O25" s="1" t="s">
        <v>131</v>
      </c>
      <c r="P25" s="1" t="s">
        <v>198</v>
      </c>
      <c r="Q25" s="1" t="s">
        <v>246</v>
      </c>
      <c r="R25" s="1" t="s">
        <v>48</v>
      </c>
      <c r="S25" s="1" t="s">
        <v>79</v>
      </c>
      <c r="T25" s="1" t="s">
        <v>205</v>
      </c>
      <c r="U25" s="2">
        <v>43825.326388888891</v>
      </c>
      <c r="V25">
        <v>27</v>
      </c>
      <c r="W25">
        <v>14</v>
      </c>
      <c r="X25">
        <v>100</v>
      </c>
      <c r="Y25">
        <v>24.33</v>
      </c>
      <c r="Z25">
        <v>0.12</v>
      </c>
      <c r="AA25" s="1" t="s">
        <v>65</v>
      </c>
      <c r="AB25">
        <v>17</v>
      </c>
      <c r="AC25">
        <v>0</v>
      </c>
      <c r="AD25" s="1" t="s">
        <v>1268</v>
      </c>
      <c r="AE25" t="b">
        <v>0</v>
      </c>
      <c r="AF25" t="b">
        <v>0</v>
      </c>
      <c r="AG25" t="b">
        <v>0</v>
      </c>
      <c r="AH25" t="b">
        <v>0</v>
      </c>
      <c r="AI25" t="b">
        <v>1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s="1" t="s">
        <v>51</v>
      </c>
      <c r="AS25" s="1" t="s">
        <v>51</v>
      </c>
      <c r="AT25" s="1" t="s">
        <v>51</v>
      </c>
      <c r="AU25" s="1" t="s">
        <v>51</v>
      </c>
    </row>
    <row r="26" spans="1:47" x14ac:dyDescent="0.25">
      <c r="A26" s="1" t="s">
        <v>8387</v>
      </c>
      <c r="B26">
        <v>4</v>
      </c>
      <c r="C26" s="2">
        <v>43825.362881944442</v>
      </c>
      <c r="D26" s="2">
        <v>43825.383599537039</v>
      </c>
      <c r="E26">
        <v>40.08</v>
      </c>
      <c r="F26">
        <v>-104.8488</v>
      </c>
      <c r="G26">
        <v>40.08005</v>
      </c>
      <c r="H26">
        <v>-104.86745000000001</v>
      </c>
      <c r="I26">
        <v>0.98599999999999999</v>
      </c>
      <c r="J26" s="1" t="s">
        <v>8388</v>
      </c>
      <c r="K26">
        <v>5099</v>
      </c>
      <c r="L26" s="1" t="s">
        <v>7983</v>
      </c>
      <c r="M26" s="1" t="s">
        <v>97</v>
      </c>
      <c r="N26" s="1" t="s">
        <v>728</v>
      </c>
      <c r="O26" s="1" t="s">
        <v>209</v>
      </c>
      <c r="P26" s="1" t="s">
        <v>198</v>
      </c>
      <c r="Q26" s="1" t="s">
        <v>8389</v>
      </c>
      <c r="R26" s="1" t="s">
        <v>48</v>
      </c>
      <c r="S26" s="1" t="s">
        <v>79</v>
      </c>
      <c r="T26" s="1" t="s">
        <v>272</v>
      </c>
      <c r="U26" s="2">
        <v>43825.35833333333</v>
      </c>
      <c r="V26">
        <v>29</v>
      </c>
      <c r="W26">
        <v>29</v>
      </c>
      <c r="X26">
        <v>98</v>
      </c>
      <c r="Y26">
        <v>24.89</v>
      </c>
      <c r="Z26">
        <v>0</v>
      </c>
      <c r="AA26" s="1" t="s">
        <v>8942</v>
      </c>
      <c r="AB26">
        <v>0</v>
      </c>
      <c r="AC26">
        <v>0</v>
      </c>
      <c r="AD26" s="1" t="s">
        <v>1268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s="1" t="s">
        <v>51</v>
      </c>
      <c r="AS26" s="1" t="s">
        <v>51</v>
      </c>
      <c r="AT26" s="1" t="s">
        <v>51</v>
      </c>
      <c r="AU26" s="1" t="s">
        <v>51</v>
      </c>
    </row>
    <row r="27" spans="1:47" x14ac:dyDescent="0.25">
      <c r="A27" s="1" t="s">
        <v>8390</v>
      </c>
      <c r="B27">
        <v>4</v>
      </c>
      <c r="C27" s="2">
        <v>43825.362881944442</v>
      </c>
      <c r="D27" s="2">
        <v>43825.383599537039</v>
      </c>
      <c r="E27">
        <v>40.08005</v>
      </c>
      <c r="F27">
        <v>-104.86745000000001</v>
      </c>
      <c r="G27">
        <v>40.08</v>
      </c>
      <c r="H27">
        <v>-104.8488</v>
      </c>
      <c r="I27">
        <v>0.98599999999999999</v>
      </c>
      <c r="J27" s="1" t="s">
        <v>7253</v>
      </c>
      <c r="K27">
        <v>5748</v>
      </c>
      <c r="L27" s="1" t="s">
        <v>7413</v>
      </c>
      <c r="M27" s="1" t="s">
        <v>47</v>
      </c>
      <c r="N27" s="1" t="s">
        <v>728</v>
      </c>
      <c r="O27" s="1" t="s">
        <v>209</v>
      </c>
      <c r="P27" s="1" t="s">
        <v>198</v>
      </c>
      <c r="Q27" s="1" t="s">
        <v>729</v>
      </c>
      <c r="R27" s="1" t="s">
        <v>48</v>
      </c>
      <c r="S27" s="1" t="s">
        <v>79</v>
      </c>
      <c r="T27" s="1" t="s">
        <v>272</v>
      </c>
      <c r="U27" s="2">
        <v>43825.35833333333</v>
      </c>
      <c r="V27">
        <v>29</v>
      </c>
      <c r="W27">
        <v>29</v>
      </c>
      <c r="X27">
        <v>98</v>
      </c>
      <c r="Y27">
        <v>24.89</v>
      </c>
      <c r="Z27">
        <v>0</v>
      </c>
      <c r="AA27" s="1" t="s">
        <v>8942</v>
      </c>
      <c r="AB27">
        <v>0</v>
      </c>
      <c r="AC27">
        <v>0</v>
      </c>
      <c r="AD27" s="1" t="s">
        <v>1268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s="1" t="s">
        <v>51</v>
      </c>
      <c r="AS27" s="1" t="s">
        <v>51</v>
      </c>
      <c r="AT27" s="1" t="s">
        <v>51</v>
      </c>
      <c r="AU27" s="1" t="s">
        <v>51</v>
      </c>
    </row>
    <row r="28" spans="1:47" x14ac:dyDescent="0.25">
      <c r="A28" s="1" t="s">
        <v>8391</v>
      </c>
      <c r="B28">
        <v>4</v>
      </c>
      <c r="C28" s="2">
        <v>43825.447256944448</v>
      </c>
      <c r="D28" s="2">
        <v>43825.466840277775</v>
      </c>
      <c r="E28">
        <v>40.08005</v>
      </c>
      <c r="F28">
        <v>-104.86745000000001</v>
      </c>
      <c r="G28">
        <v>40.08</v>
      </c>
      <c r="H28">
        <v>-104.8488</v>
      </c>
      <c r="I28">
        <v>0.98599999999999999</v>
      </c>
      <c r="J28" s="1" t="s">
        <v>4761</v>
      </c>
      <c r="K28">
        <v>5748</v>
      </c>
      <c r="L28" s="1" t="s">
        <v>7413</v>
      </c>
      <c r="M28" s="1" t="s">
        <v>47</v>
      </c>
      <c r="N28" s="1" t="s">
        <v>728</v>
      </c>
      <c r="O28" s="1" t="s">
        <v>209</v>
      </c>
      <c r="P28" s="1" t="s">
        <v>198</v>
      </c>
      <c r="Q28" s="1" t="s">
        <v>729</v>
      </c>
      <c r="R28" s="1" t="s">
        <v>48</v>
      </c>
      <c r="S28" s="1" t="s">
        <v>79</v>
      </c>
      <c r="T28" s="1" t="s">
        <v>272</v>
      </c>
      <c r="U28" s="2">
        <v>43825.441666666666</v>
      </c>
      <c r="V28">
        <v>30</v>
      </c>
      <c r="W28">
        <v>30</v>
      </c>
      <c r="X28">
        <v>99</v>
      </c>
      <c r="Y28">
        <v>24.91</v>
      </c>
      <c r="Z28">
        <v>5</v>
      </c>
      <c r="AA28" s="1" t="s">
        <v>8942</v>
      </c>
      <c r="AB28">
        <v>0</v>
      </c>
      <c r="AC28">
        <v>0</v>
      </c>
      <c r="AD28" s="1" t="s">
        <v>965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s="1" t="s">
        <v>51</v>
      </c>
      <c r="AS28" s="1" t="s">
        <v>51</v>
      </c>
      <c r="AT28" s="1" t="s">
        <v>51</v>
      </c>
      <c r="AU28" s="1" t="s">
        <v>51</v>
      </c>
    </row>
    <row r="29" spans="1:47" x14ac:dyDescent="0.25">
      <c r="A29" s="1" t="s">
        <v>8392</v>
      </c>
      <c r="B29">
        <v>4</v>
      </c>
      <c r="C29" s="2">
        <v>43825.447256944448</v>
      </c>
      <c r="D29" s="2">
        <v>43825.466840277775</v>
      </c>
      <c r="E29">
        <v>40.08</v>
      </c>
      <c r="F29">
        <v>-104.8488</v>
      </c>
      <c r="G29">
        <v>40.08005</v>
      </c>
      <c r="H29">
        <v>-104.86745000000001</v>
      </c>
      <c r="I29">
        <v>0.98599999999999999</v>
      </c>
      <c r="J29" s="1" t="s">
        <v>3426</v>
      </c>
      <c r="K29">
        <v>5099</v>
      </c>
      <c r="L29" s="1" t="s">
        <v>7983</v>
      </c>
      <c r="M29" s="1" t="s">
        <v>97</v>
      </c>
      <c r="N29" s="1" t="s">
        <v>728</v>
      </c>
      <c r="O29" s="1" t="s">
        <v>209</v>
      </c>
      <c r="P29" s="1" t="s">
        <v>198</v>
      </c>
      <c r="Q29" s="1" t="s">
        <v>8389</v>
      </c>
      <c r="R29" s="1" t="s">
        <v>48</v>
      </c>
      <c r="S29" s="1" t="s">
        <v>79</v>
      </c>
      <c r="T29" s="1" t="s">
        <v>272</v>
      </c>
      <c r="U29" s="2">
        <v>43825.441666666666</v>
      </c>
      <c r="V29">
        <v>30</v>
      </c>
      <c r="W29">
        <v>30</v>
      </c>
      <c r="X29">
        <v>99</v>
      </c>
      <c r="Y29">
        <v>24.91</v>
      </c>
      <c r="Z29">
        <v>5</v>
      </c>
      <c r="AA29" s="1" t="s">
        <v>8942</v>
      </c>
      <c r="AB29">
        <v>0</v>
      </c>
      <c r="AC29">
        <v>0</v>
      </c>
      <c r="AD29" s="1" t="s">
        <v>965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s="1" t="s">
        <v>51</v>
      </c>
      <c r="AS29" s="1" t="s">
        <v>51</v>
      </c>
      <c r="AT29" s="1" t="s">
        <v>51</v>
      </c>
      <c r="AU29" s="1" t="s">
        <v>51</v>
      </c>
    </row>
    <row r="30" spans="1:47" x14ac:dyDescent="0.25">
      <c r="A30" s="1" t="s">
        <v>6287</v>
      </c>
      <c r="B30">
        <v>3</v>
      </c>
      <c r="C30" s="2">
        <v>43825.47278935185</v>
      </c>
      <c r="D30" s="2">
        <v>43825.493194444447</v>
      </c>
      <c r="E30">
        <v>39.722790000000003</v>
      </c>
      <c r="F30">
        <v>-105.01065</v>
      </c>
      <c r="G30">
        <v>39.722790000000003</v>
      </c>
      <c r="H30">
        <v>-105.01065</v>
      </c>
      <c r="I30">
        <v>0</v>
      </c>
      <c r="J30" s="1" t="s">
        <v>397</v>
      </c>
      <c r="L30" s="1" t="s">
        <v>195</v>
      </c>
      <c r="M30" s="1" t="s">
        <v>47</v>
      </c>
      <c r="N30" s="1" t="s">
        <v>131</v>
      </c>
      <c r="O30" s="1" t="s">
        <v>131</v>
      </c>
      <c r="P30" s="1" t="s">
        <v>198</v>
      </c>
      <c r="Q30" s="1" t="s">
        <v>310</v>
      </c>
      <c r="R30" s="1" t="s">
        <v>48</v>
      </c>
      <c r="S30" s="1" t="s">
        <v>79</v>
      </c>
      <c r="T30" s="1" t="s">
        <v>205</v>
      </c>
      <c r="U30" s="2">
        <v>43825.489583333336</v>
      </c>
      <c r="V30">
        <v>30</v>
      </c>
      <c r="W30">
        <v>30</v>
      </c>
      <c r="X30">
        <v>100</v>
      </c>
      <c r="Y30">
        <v>24.37</v>
      </c>
      <c r="Z30">
        <v>5</v>
      </c>
      <c r="AA30" s="1" t="s">
        <v>8942</v>
      </c>
      <c r="AB30">
        <v>0</v>
      </c>
      <c r="AC30">
        <v>0</v>
      </c>
      <c r="AD30" s="1" t="s">
        <v>818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s="1" t="s">
        <v>51</v>
      </c>
      <c r="AS30" s="1" t="s">
        <v>51</v>
      </c>
      <c r="AT30" s="1" t="s">
        <v>51</v>
      </c>
      <c r="AU30" s="1" t="s">
        <v>51</v>
      </c>
    </row>
    <row r="31" spans="1:47" x14ac:dyDescent="0.25">
      <c r="A31" s="1" t="s">
        <v>601</v>
      </c>
      <c r="B31">
        <v>3</v>
      </c>
      <c r="C31" s="2">
        <v>43825.506122685183</v>
      </c>
      <c r="D31" s="2">
        <v>43825.526539351849</v>
      </c>
      <c r="E31">
        <v>39.180439999999997</v>
      </c>
      <c r="F31">
        <v>-104.85028</v>
      </c>
      <c r="G31">
        <v>39.180439999999997</v>
      </c>
      <c r="H31">
        <v>-104.85028</v>
      </c>
      <c r="I31">
        <v>0</v>
      </c>
      <c r="J31" s="1" t="s">
        <v>401</v>
      </c>
      <c r="L31" s="1" t="s">
        <v>195</v>
      </c>
      <c r="M31" s="1" t="s">
        <v>47</v>
      </c>
      <c r="N31" s="1" t="s">
        <v>86</v>
      </c>
      <c r="O31" s="1" t="s">
        <v>121</v>
      </c>
      <c r="P31" s="1" t="s">
        <v>198</v>
      </c>
      <c r="Q31" s="1" t="s">
        <v>222</v>
      </c>
      <c r="R31" s="1" t="s">
        <v>48</v>
      </c>
      <c r="S31" s="1" t="s">
        <v>79</v>
      </c>
      <c r="T31" s="1" t="s">
        <v>223</v>
      </c>
      <c r="U31" s="2">
        <v>43825.507638888892</v>
      </c>
      <c r="V31">
        <v>36</v>
      </c>
      <c r="W31">
        <v>32</v>
      </c>
      <c r="X31">
        <v>33</v>
      </c>
      <c r="Y31">
        <v>23.08</v>
      </c>
      <c r="Z31">
        <v>10</v>
      </c>
      <c r="AA31" s="1" t="s">
        <v>71</v>
      </c>
      <c r="AB31">
        <v>5</v>
      </c>
      <c r="AC31">
        <v>0</v>
      </c>
      <c r="AD31" s="1" t="s">
        <v>50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s="1" t="s">
        <v>51</v>
      </c>
      <c r="AS31" s="1" t="s">
        <v>51</v>
      </c>
      <c r="AT31" s="1" t="s">
        <v>51</v>
      </c>
      <c r="AU31" s="1" t="s">
        <v>51</v>
      </c>
    </row>
    <row r="32" spans="1:47" x14ac:dyDescent="0.25">
      <c r="A32" s="1" t="s">
        <v>8944</v>
      </c>
      <c r="B32">
        <v>2</v>
      </c>
      <c r="C32" s="2">
        <v>43825.627476851849</v>
      </c>
      <c r="D32" s="2">
        <v>43825.648159722223</v>
      </c>
      <c r="E32">
        <v>39.912269999999999</v>
      </c>
      <c r="F32">
        <v>-104.81958</v>
      </c>
      <c r="G32">
        <v>39.90643</v>
      </c>
      <c r="H32">
        <v>-104.82961</v>
      </c>
      <c r="I32">
        <v>0.66700000000000004</v>
      </c>
      <c r="J32" s="1" t="s">
        <v>8945</v>
      </c>
      <c r="L32" s="1" t="s">
        <v>129</v>
      </c>
      <c r="M32" s="1" t="s">
        <v>47</v>
      </c>
      <c r="N32" s="1" t="s">
        <v>319</v>
      </c>
      <c r="O32" s="1" t="s">
        <v>147</v>
      </c>
      <c r="P32" s="1" t="s">
        <v>198</v>
      </c>
      <c r="Q32" s="1" t="s">
        <v>767</v>
      </c>
      <c r="R32" s="1" t="s">
        <v>48</v>
      </c>
      <c r="S32" s="1" t="s">
        <v>79</v>
      </c>
      <c r="T32" s="1" t="s">
        <v>219</v>
      </c>
      <c r="U32" s="2">
        <v>43825.620138888888</v>
      </c>
      <c r="V32">
        <v>38</v>
      </c>
      <c r="W32">
        <v>31</v>
      </c>
      <c r="X32">
        <v>60</v>
      </c>
      <c r="Y32">
        <v>24.56</v>
      </c>
      <c r="Z32">
        <v>10</v>
      </c>
      <c r="AA32" s="1" t="s">
        <v>62</v>
      </c>
      <c r="AB32">
        <v>9</v>
      </c>
      <c r="AC32">
        <v>0</v>
      </c>
      <c r="AD32" s="1" t="s">
        <v>1067</v>
      </c>
      <c r="AE32" t="b">
        <v>0</v>
      </c>
      <c r="AF32" t="b">
        <v>0</v>
      </c>
      <c r="AG32" t="b">
        <v>0</v>
      </c>
      <c r="AH32" t="b">
        <v>0</v>
      </c>
      <c r="AI32" t="b">
        <v>1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s="1" t="s">
        <v>51</v>
      </c>
      <c r="AS32" s="1" t="s">
        <v>51</v>
      </c>
      <c r="AT32" s="1" t="s">
        <v>51</v>
      </c>
      <c r="AU32" s="1" t="s">
        <v>51</v>
      </c>
    </row>
    <row r="33" spans="1:47" x14ac:dyDescent="0.25">
      <c r="A33" s="1" t="s">
        <v>981</v>
      </c>
      <c r="B33">
        <v>3</v>
      </c>
      <c r="C33" s="2">
        <v>43826.427986111114</v>
      </c>
      <c r="D33" s="2">
        <v>43826.44736111111</v>
      </c>
      <c r="E33">
        <v>40.546999999999997</v>
      </c>
      <c r="F33">
        <v>-104.99818999999999</v>
      </c>
      <c r="G33">
        <v>40.546999999999997</v>
      </c>
      <c r="H33">
        <v>-104.99818999999999</v>
      </c>
      <c r="I33">
        <v>0</v>
      </c>
      <c r="J33" s="1" t="s">
        <v>766</v>
      </c>
      <c r="L33" s="1" t="s">
        <v>195</v>
      </c>
      <c r="M33" s="1" t="s">
        <v>47</v>
      </c>
      <c r="N33" s="1" t="s">
        <v>227</v>
      </c>
      <c r="O33" s="1" t="s">
        <v>228</v>
      </c>
      <c r="P33" s="1" t="s">
        <v>198</v>
      </c>
      <c r="Q33" s="1" t="s">
        <v>300</v>
      </c>
      <c r="R33" s="1" t="s">
        <v>48</v>
      </c>
      <c r="S33" s="1" t="s">
        <v>79</v>
      </c>
      <c r="T33" s="1" t="s">
        <v>230</v>
      </c>
      <c r="U33" s="2">
        <v>43826.430555555555</v>
      </c>
      <c r="V33">
        <v>28</v>
      </c>
      <c r="W33">
        <v>28</v>
      </c>
      <c r="X33">
        <v>93</v>
      </c>
      <c r="Y33">
        <v>24.95</v>
      </c>
      <c r="Z33">
        <v>10</v>
      </c>
      <c r="AA33" s="1" t="s">
        <v>8942</v>
      </c>
      <c r="AB33">
        <v>0</v>
      </c>
      <c r="AC33">
        <v>0</v>
      </c>
      <c r="AD33" s="1" t="s">
        <v>965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s="1" t="s">
        <v>51</v>
      </c>
      <c r="AS33" s="1" t="s">
        <v>51</v>
      </c>
      <c r="AT33" s="1" t="s">
        <v>51</v>
      </c>
      <c r="AU33" s="1" t="s">
        <v>51</v>
      </c>
    </row>
    <row r="34" spans="1:47" x14ac:dyDescent="0.25">
      <c r="A34" s="1" t="s">
        <v>982</v>
      </c>
      <c r="B34">
        <v>3</v>
      </c>
      <c r="C34" s="2">
        <v>43826.427986111114</v>
      </c>
      <c r="D34" s="2">
        <v>43826.44736111111</v>
      </c>
      <c r="E34">
        <v>40.547060000000002</v>
      </c>
      <c r="F34">
        <v>-104.99789</v>
      </c>
      <c r="G34">
        <v>40.547060000000002</v>
      </c>
      <c r="H34">
        <v>-104.99789</v>
      </c>
      <c r="I34">
        <v>0</v>
      </c>
      <c r="J34" s="1" t="s">
        <v>983</v>
      </c>
      <c r="L34" s="1" t="s">
        <v>194</v>
      </c>
      <c r="M34" s="1" t="s">
        <v>47</v>
      </c>
      <c r="N34" s="1" t="s">
        <v>227</v>
      </c>
      <c r="O34" s="1" t="s">
        <v>228</v>
      </c>
      <c r="P34" s="1" t="s">
        <v>198</v>
      </c>
      <c r="Q34" s="1" t="s">
        <v>300</v>
      </c>
      <c r="R34" s="1" t="s">
        <v>48</v>
      </c>
      <c r="S34" s="1" t="s">
        <v>79</v>
      </c>
      <c r="T34" s="1" t="s">
        <v>230</v>
      </c>
      <c r="U34" s="2">
        <v>43826.430555555555</v>
      </c>
      <c r="V34">
        <v>28</v>
      </c>
      <c r="W34">
        <v>28</v>
      </c>
      <c r="X34">
        <v>93</v>
      </c>
      <c r="Y34">
        <v>24.95</v>
      </c>
      <c r="Z34">
        <v>10</v>
      </c>
      <c r="AA34" s="1" t="s">
        <v>8942</v>
      </c>
      <c r="AB34">
        <v>0</v>
      </c>
      <c r="AC34">
        <v>0</v>
      </c>
      <c r="AD34" s="1" t="s">
        <v>965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s="1" t="s">
        <v>51</v>
      </c>
      <c r="AS34" s="1" t="s">
        <v>51</v>
      </c>
      <c r="AT34" s="1" t="s">
        <v>51</v>
      </c>
      <c r="AU34" s="1" t="s">
        <v>51</v>
      </c>
    </row>
    <row r="35" spans="1:47" x14ac:dyDescent="0.25">
      <c r="A35" s="1" t="s">
        <v>8856</v>
      </c>
      <c r="B35">
        <v>3</v>
      </c>
      <c r="C35" s="2">
        <v>43826.536319444444</v>
      </c>
      <c r="D35" s="2">
        <v>43826.557060185187</v>
      </c>
      <c r="E35">
        <v>38.887929999999997</v>
      </c>
      <c r="F35">
        <v>-104.95571</v>
      </c>
      <c r="G35">
        <v>38.887929999999997</v>
      </c>
      <c r="H35">
        <v>-104.95571</v>
      </c>
      <c r="I35">
        <v>0</v>
      </c>
      <c r="J35" s="1" t="s">
        <v>6924</v>
      </c>
      <c r="K35">
        <v>7004</v>
      </c>
      <c r="L35" s="1" t="s">
        <v>6764</v>
      </c>
      <c r="M35" s="1" t="s">
        <v>47</v>
      </c>
      <c r="N35" s="1" t="s">
        <v>237</v>
      </c>
      <c r="O35" s="1" t="s">
        <v>193</v>
      </c>
      <c r="P35" s="1" t="s">
        <v>198</v>
      </c>
      <c r="Q35" s="1" t="s">
        <v>238</v>
      </c>
      <c r="R35" s="1" t="s">
        <v>48</v>
      </c>
      <c r="S35" s="1" t="s">
        <v>79</v>
      </c>
      <c r="T35" s="1" t="s">
        <v>234</v>
      </c>
      <c r="U35" s="2">
        <v>43826.540277777778</v>
      </c>
      <c r="V35">
        <v>31</v>
      </c>
      <c r="W35">
        <v>25</v>
      </c>
      <c r="X35">
        <v>75</v>
      </c>
      <c r="Y35">
        <v>23.35</v>
      </c>
      <c r="Z35">
        <v>10</v>
      </c>
      <c r="AA35" s="1" t="s">
        <v>72</v>
      </c>
      <c r="AB35">
        <v>6</v>
      </c>
      <c r="AC35">
        <v>0</v>
      </c>
      <c r="AD35" s="1" t="s">
        <v>818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s="1" t="s">
        <v>51</v>
      </c>
      <c r="AS35" s="1" t="s">
        <v>51</v>
      </c>
      <c r="AT35" s="1" t="s">
        <v>51</v>
      </c>
      <c r="AU35" s="1" t="s">
        <v>51</v>
      </c>
    </row>
    <row r="36" spans="1:47" x14ac:dyDescent="0.25">
      <c r="A36" s="1" t="s">
        <v>8817</v>
      </c>
      <c r="B36">
        <v>3</v>
      </c>
      <c r="C36" s="2">
        <v>43826.527997685182</v>
      </c>
      <c r="D36" s="2">
        <v>43826.548750000002</v>
      </c>
      <c r="E36">
        <v>39.356529999999999</v>
      </c>
      <c r="F36">
        <v>-106.05986</v>
      </c>
      <c r="G36">
        <v>39.356529999999999</v>
      </c>
      <c r="H36">
        <v>-106.05986</v>
      </c>
      <c r="I36">
        <v>0</v>
      </c>
      <c r="J36" s="1" t="s">
        <v>8816</v>
      </c>
      <c r="K36">
        <v>5061</v>
      </c>
      <c r="L36" s="1" t="s">
        <v>6706</v>
      </c>
      <c r="M36" s="1" t="s">
        <v>97</v>
      </c>
      <c r="N36" s="1" t="s">
        <v>552</v>
      </c>
      <c r="O36" s="1" t="s">
        <v>356</v>
      </c>
      <c r="P36" s="1" t="s">
        <v>198</v>
      </c>
      <c r="Q36" s="1" t="s">
        <v>553</v>
      </c>
      <c r="R36" s="1" t="s">
        <v>48</v>
      </c>
      <c r="S36" s="1" t="s">
        <v>79</v>
      </c>
      <c r="T36" s="1" t="s">
        <v>554</v>
      </c>
      <c r="U36" s="2">
        <v>43826.529166666667</v>
      </c>
      <c r="V36">
        <v>17</v>
      </c>
      <c r="W36">
        <v>17</v>
      </c>
      <c r="X36">
        <v>77</v>
      </c>
      <c r="Y36">
        <v>20.53</v>
      </c>
      <c r="Z36">
        <v>1</v>
      </c>
      <c r="AA36" s="1" t="s">
        <v>8942</v>
      </c>
      <c r="AB36">
        <v>0</v>
      </c>
      <c r="AC36">
        <v>0</v>
      </c>
      <c r="AD36" s="1" t="s">
        <v>1210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s="1" t="s">
        <v>51</v>
      </c>
      <c r="AS36" s="1" t="s">
        <v>51</v>
      </c>
      <c r="AT36" s="1" t="s">
        <v>51</v>
      </c>
      <c r="AU36" s="1" t="s">
        <v>51</v>
      </c>
    </row>
    <row r="37" spans="1:47" x14ac:dyDescent="0.25">
      <c r="A37" s="1" t="s">
        <v>8946</v>
      </c>
      <c r="B37">
        <v>2</v>
      </c>
      <c r="C37" s="2">
        <v>43826.681655092594</v>
      </c>
      <c r="D37" s="2">
        <v>43826.701817129629</v>
      </c>
      <c r="E37">
        <v>39.684910000000002</v>
      </c>
      <c r="F37">
        <v>-104.95162000000001</v>
      </c>
      <c r="G37">
        <v>39.687710000000003</v>
      </c>
      <c r="H37">
        <v>-104.9687</v>
      </c>
      <c r="I37">
        <v>0.92900000000000005</v>
      </c>
      <c r="J37" s="1" t="s">
        <v>8947</v>
      </c>
      <c r="L37" s="1" t="s">
        <v>194</v>
      </c>
      <c r="M37" s="1" t="s">
        <v>47</v>
      </c>
      <c r="N37" s="1" t="s">
        <v>131</v>
      </c>
      <c r="O37" s="1" t="s">
        <v>131</v>
      </c>
      <c r="P37" s="1" t="s">
        <v>198</v>
      </c>
      <c r="Q37" s="1" t="s">
        <v>422</v>
      </c>
      <c r="R37" s="1" t="s">
        <v>48</v>
      </c>
      <c r="S37" s="1" t="s">
        <v>79</v>
      </c>
      <c r="T37" s="1" t="s">
        <v>200</v>
      </c>
      <c r="U37" s="2">
        <v>43826.68472222222</v>
      </c>
      <c r="V37">
        <v>33</v>
      </c>
      <c r="W37">
        <v>27</v>
      </c>
      <c r="X37">
        <v>72</v>
      </c>
      <c r="Y37">
        <v>23.95</v>
      </c>
      <c r="Z37">
        <v>6</v>
      </c>
      <c r="AA37" s="1" t="s">
        <v>58</v>
      </c>
      <c r="AB37">
        <v>7</v>
      </c>
      <c r="AC37">
        <v>0</v>
      </c>
      <c r="AD37" s="1" t="s">
        <v>1227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s="1" t="s">
        <v>51</v>
      </c>
      <c r="AS37" s="1" t="s">
        <v>51</v>
      </c>
      <c r="AT37" s="1" t="s">
        <v>51</v>
      </c>
      <c r="AU37" s="1" t="s">
        <v>51</v>
      </c>
    </row>
    <row r="38" spans="1:47" x14ac:dyDescent="0.25">
      <c r="A38" s="1" t="s">
        <v>1156</v>
      </c>
      <c r="B38">
        <v>3</v>
      </c>
      <c r="C38" s="2">
        <v>43826.657164351855</v>
      </c>
      <c r="D38" s="2">
        <v>43826.677939814814</v>
      </c>
      <c r="E38">
        <v>39.749839999999999</v>
      </c>
      <c r="F38">
        <v>-105.01721999999999</v>
      </c>
      <c r="G38">
        <v>39.749839999999999</v>
      </c>
      <c r="H38">
        <v>-105.01721999999999</v>
      </c>
      <c r="I38">
        <v>0</v>
      </c>
      <c r="J38" s="1" t="s">
        <v>581</v>
      </c>
      <c r="L38" s="1" t="s">
        <v>265</v>
      </c>
      <c r="M38" s="1" t="s">
        <v>47</v>
      </c>
      <c r="N38" s="1" t="s">
        <v>131</v>
      </c>
      <c r="O38" s="1" t="s">
        <v>131</v>
      </c>
      <c r="P38" s="1" t="s">
        <v>198</v>
      </c>
      <c r="Q38" s="1" t="s">
        <v>352</v>
      </c>
      <c r="R38" s="1" t="s">
        <v>48</v>
      </c>
      <c r="S38" s="1" t="s">
        <v>79</v>
      </c>
      <c r="T38" s="1" t="s">
        <v>205</v>
      </c>
      <c r="U38" s="2">
        <v>43826.657638888886</v>
      </c>
      <c r="V38">
        <v>32</v>
      </c>
      <c r="W38">
        <v>27</v>
      </c>
      <c r="X38">
        <v>80</v>
      </c>
      <c r="Y38">
        <v>24.18</v>
      </c>
      <c r="Z38">
        <v>10</v>
      </c>
      <c r="AA38" s="1" t="s">
        <v>59</v>
      </c>
      <c r="AB38">
        <v>5</v>
      </c>
      <c r="AC38">
        <v>0</v>
      </c>
      <c r="AD38" s="1" t="s">
        <v>1067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s="1" t="s">
        <v>51</v>
      </c>
      <c r="AS38" s="1" t="s">
        <v>51</v>
      </c>
      <c r="AT38" s="1" t="s">
        <v>51</v>
      </c>
      <c r="AU38" s="1" t="s">
        <v>51</v>
      </c>
    </row>
    <row r="39" spans="1:47" x14ac:dyDescent="0.25">
      <c r="A39" s="1" t="s">
        <v>984</v>
      </c>
      <c r="B39">
        <v>3</v>
      </c>
      <c r="C39" s="2">
        <v>43826.657164351855</v>
      </c>
      <c r="D39" s="2">
        <v>43826.677939814814</v>
      </c>
      <c r="E39">
        <v>39.759500000000003</v>
      </c>
      <c r="F39">
        <v>-105.65402</v>
      </c>
      <c r="G39">
        <v>39.759500000000003</v>
      </c>
      <c r="H39">
        <v>-105.65402</v>
      </c>
      <c r="I39">
        <v>0</v>
      </c>
      <c r="J39" s="1" t="s">
        <v>594</v>
      </c>
      <c r="L39" s="1" t="s">
        <v>133</v>
      </c>
      <c r="M39" s="1" t="s">
        <v>47</v>
      </c>
      <c r="N39" s="1" t="s">
        <v>523</v>
      </c>
      <c r="O39" s="1" t="s">
        <v>337</v>
      </c>
      <c r="P39" s="1" t="s">
        <v>198</v>
      </c>
      <c r="Q39" s="1" t="s">
        <v>524</v>
      </c>
      <c r="R39" s="1" t="s">
        <v>48</v>
      </c>
      <c r="S39" s="1" t="s">
        <v>79</v>
      </c>
      <c r="T39" s="1" t="s">
        <v>339</v>
      </c>
      <c r="U39" s="2">
        <v>43826.661805555559</v>
      </c>
      <c r="V39">
        <v>21</v>
      </c>
      <c r="W39">
        <v>21</v>
      </c>
      <c r="X39">
        <v>81</v>
      </c>
      <c r="Y39">
        <v>20.49</v>
      </c>
      <c r="Z39">
        <v>10</v>
      </c>
      <c r="AA39" s="1" t="s">
        <v>8942</v>
      </c>
      <c r="AB39">
        <v>0</v>
      </c>
      <c r="AC39">
        <v>0</v>
      </c>
      <c r="AD39" s="1" t="s">
        <v>965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s="1" t="s">
        <v>51</v>
      </c>
      <c r="AS39" s="1" t="s">
        <v>51</v>
      </c>
      <c r="AT39" s="1" t="s">
        <v>51</v>
      </c>
      <c r="AU39" s="1" t="s">
        <v>51</v>
      </c>
    </row>
    <row r="40" spans="1:47" x14ac:dyDescent="0.25">
      <c r="A40" s="1" t="s">
        <v>5978</v>
      </c>
      <c r="B40">
        <v>3</v>
      </c>
      <c r="C40" s="2">
        <v>43826.692060185182</v>
      </c>
      <c r="D40" s="2">
        <v>43826.711851851855</v>
      </c>
      <c r="E40">
        <v>39.754179999999998</v>
      </c>
      <c r="F40">
        <v>-105.65942</v>
      </c>
      <c r="G40">
        <v>39.761279999999999</v>
      </c>
      <c r="H40">
        <v>-105.64847</v>
      </c>
      <c r="I40">
        <v>0.76100000000000001</v>
      </c>
      <c r="J40" s="1" t="s">
        <v>5979</v>
      </c>
      <c r="L40" s="1" t="s">
        <v>133</v>
      </c>
      <c r="M40" s="1" t="s">
        <v>47</v>
      </c>
      <c r="N40" s="1" t="s">
        <v>523</v>
      </c>
      <c r="O40" s="1" t="s">
        <v>337</v>
      </c>
      <c r="P40" s="1" t="s">
        <v>198</v>
      </c>
      <c r="Q40" s="1" t="s">
        <v>524</v>
      </c>
      <c r="R40" s="1" t="s">
        <v>48</v>
      </c>
      <c r="S40" s="1" t="s">
        <v>79</v>
      </c>
      <c r="T40" s="1" t="s">
        <v>339</v>
      </c>
      <c r="U40" s="2">
        <v>43826.703472222223</v>
      </c>
      <c r="V40">
        <v>19</v>
      </c>
      <c r="W40">
        <v>19</v>
      </c>
      <c r="X40">
        <v>88</v>
      </c>
      <c r="Y40">
        <v>20.48</v>
      </c>
      <c r="Z40">
        <v>3</v>
      </c>
      <c r="AA40" s="1" t="s">
        <v>61</v>
      </c>
      <c r="AB40">
        <v>3</v>
      </c>
      <c r="AC40">
        <v>0</v>
      </c>
      <c r="AD40" s="1" t="s">
        <v>1210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s="1" t="s">
        <v>51</v>
      </c>
      <c r="AS40" s="1" t="s">
        <v>51</v>
      </c>
      <c r="AT40" s="1" t="s">
        <v>51</v>
      </c>
      <c r="AU40" s="1" t="s">
        <v>51</v>
      </c>
    </row>
    <row r="41" spans="1:47" x14ac:dyDescent="0.25">
      <c r="A41" s="1" t="s">
        <v>943</v>
      </c>
      <c r="B41">
        <v>3</v>
      </c>
      <c r="C41" s="2">
        <v>43826.692060185182</v>
      </c>
      <c r="D41" s="2">
        <v>43826.71266203704</v>
      </c>
      <c r="E41">
        <v>39.855759999999997</v>
      </c>
      <c r="F41">
        <v>-104.98694999999999</v>
      </c>
      <c r="G41">
        <v>39.855759999999997</v>
      </c>
      <c r="H41">
        <v>-104.98694999999999</v>
      </c>
      <c r="I41">
        <v>0</v>
      </c>
      <c r="J41" s="1" t="s">
        <v>820</v>
      </c>
      <c r="L41" s="1" t="s">
        <v>194</v>
      </c>
      <c r="M41" s="1" t="s">
        <v>47</v>
      </c>
      <c r="N41" s="1" t="s">
        <v>131</v>
      </c>
      <c r="O41" s="1" t="s">
        <v>147</v>
      </c>
      <c r="P41" s="1" t="s">
        <v>198</v>
      </c>
      <c r="Q41" s="1" t="s">
        <v>204</v>
      </c>
      <c r="R41" s="1" t="s">
        <v>48</v>
      </c>
      <c r="S41" s="1" t="s">
        <v>79</v>
      </c>
      <c r="T41" s="1" t="s">
        <v>205</v>
      </c>
      <c r="U41" s="2">
        <v>43826.699305555558</v>
      </c>
      <c r="V41">
        <v>28</v>
      </c>
      <c r="W41">
        <v>21</v>
      </c>
      <c r="X41">
        <v>93</v>
      </c>
      <c r="Y41">
        <v>24.17</v>
      </c>
      <c r="Z41">
        <v>10</v>
      </c>
      <c r="AA41" s="1" t="s">
        <v>58</v>
      </c>
      <c r="AB41">
        <v>7</v>
      </c>
      <c r="AC41">
        <v>0</v>
      </c>
      <c r="AD41" s="1" t="s">
        <v>818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s="1" t="s">
        <v>51</v>
      </c>
      <c r="AS41" s="1" t="s">
        <v>51</v>
      </c>
      <c r="AT41" s="1" t="s">
        <v>51</v>
      </c>
      <c r="AU41" s="1" t="s">
        <v>51</v>
      </c>
    </row>
    <row r="42" spans="1:47" x14ac:dyDescent="0.25">
      <c r="A42" s="1" t="s">
        <v>8948</v>
      </c>
      <c r="B42">
        <v>2</v>
      </c>
      <c r="C42" s="2">
        <v>43826.788402777776</v>
      </c>
      <c r="D42" s="2">
        <v>43826.808969907404</v>
      </c>
      <c r="E42">
        <v>39.754179999999998</v>
      </c>
      <c r="F42">
        <v>-105.65942</v>
      </c>
      <c r="G42">
        <v>39.761279999999999</v>
      </c>
      <c r="H42">
        <v>-105.64847</v>
      </c>
      <c r="I42">
        <v>0.76100000000000001</v>
      </c>
      <c r="J42" s="1" t="s">
        <v>5979</v>
      </c>
      <c r="L42" s="1" t="s">
        <v>133</v>
      </c>
      <c r="M42" s="1" t="s">
        <v>47</v>
      </c>
      <c r="N42" s="1" t="s">
        <v>523</v>
      </c>
      <c r="O42" s="1" t="s">
        <v>337</v>
      </c>
      <c r="P42" s="1" t="s">
        <v>198</v>
      </c>
      <c r="Q42" s="1" t="s">
        <v>524</v>
      </c>
      <c r="R42" s="1" t="s">
        <v>48</v>
      </c>
      <c r="S42" s="1" t="s">
        <v>79</v>
      </c>
      <c r="T42" s="1" t="s">
        <v>339</v>
      </c>
      <c r="U42" s="2">
        <v>43826.786805555559</v>
      </c>
      <c r="V42">
        <v>19</v>
      </c>
      <c r="W42">
        <v>19</v>
      </c>
      <c r="X42">
        <v>85</v>
      </c>
      <c r="Y42">
        <v>20.47</v>
      </c>
      <c r="Z42">
        <v>6</v>
      </c>
      <c r="AA42" s="1" t="s">
        <v>59</v>
      </c>
      <c r="AB42">
        <v>3</v>
      </c>
      <c r="AC42">
        <v>0</v>
      </c>
      <c r="AD42" s="1" t="s">
        <v>1210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s="1" t="s">
        <v>53</v>
      </c>
      <c r="AS42" s="1" t="s">
        <v>53</v>
      </c>
      <c r="AT42" s="1" t="s">
        <v>53</v>
      </c>
      <c r="AU42" s="1" t="s">
        <v>53</v>
      </c>
    </row>
    <row r="43" spans="1:47" x14ac:dyDescent="0.25">
      <c r="A43" s="1" t="s">
        <v>8949</v>
      </c>
      <c r="B43">
        <v>2</v>
      </c>
      <c r="C43" s="2">
        <v>43826.699340277781</v>
      </c>
      <c r="D43" s="2">
        <v>43826.720173611109</v>
      </c>
      <c r="E43">
        <v>39.853619999999999</v>
      </c>
      <c r="F43">
        <v>-104.98648</v>
      </c>
      <c r="G43">
        <v>39.85924</v>
      </c>
      <c r="H43">
        <v>-104.98747</v>
      </c>
      <c r="I43">
        <v>0.39200000000000002</v>
      </c>
      <c r="J43" s="1" t="s">
        <v>941</v>
      </c>
      <c r="L43" s="1" t="s">
        <v>194</v>
      </c>
      <c r="M43" s="1" t="s">
        <v>47</v>
      </c>
      <c r="N43" s="1" t="s">
        <v>131</v>
      </c>
      <c r="O43" s="1" t="s">
        <v>147</v>
      </c>
      <c r="P43" s="1" t="s">
        <v>198</v>
      </c>
      <c r="Q43" s="1" t="s">
        <v>204</v>
      </c>
      <c r="R43" s="1" t="s">
        <v>48</v>
      </c>
      <c r="S43" s="1" t="s">
        <v>79</v>
      </c>
      <c r="T43" s="1" t="s">
        <v>205</v>
      </c>
      <c r="U43" s="2">
        <v>43826.699305555558</v>
      </c>
      <c r="V43">
        <v>28</v>
      </c>
      <c r="W43">
        <v>21</v>
      </c>
      <c r="X43">
        <v>93</v>
      </c>
      <c r="Y43">
        <v>24.17</v>
      </c>
      <c r="Z43">
        <v>10</v>
      </c>
      <c r="AA43" s="1" t="s">
        <v>58</v>
      </c>
      <c r="AB43">
        <v>7</v>
      </c>
      <c r="AC43">
        <v>0</v>
      </c>
      <c r="AD43" s="1" t="s">
        <v>818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s="1" t="s">
        <v>53</v>
      </c>
      <c r="AS43" s="1" t="s">
        <v>51</v>
      </c>
      <c r="AT43" s="1" t="s">
        <v>51</v>
      </c>
      <c r="AU43" s="1" t="s">
        <v>51</v>
      </c>
    </row>
    <row r="44" spans="1:47" x14ac:dyDescent="0.25">
      <c r="A44" s="1" t="s">
        <v>5980</v>
      </c>
      <c r="B44">
        <v>3</v>
      </c>
      <c r="C44" s="2">
        <v>43826.705601851849</v>
      </c>
      <c r="D44" s="2">
        <v>43826.725717592592</v>
      </c>
      <c r="E44">
        <v>39.754179999999998</v>
      </c>
      <c r="F44">
        <v>-105.65942</v>
      </c>
      <c r="G44">
        <v>39.761279999999999</v>
      </c>
      <c r="H44">
        <v>-105.64847</v>
      </c>
      <c r="I44">
        <v>0.76100000000000001</v>
      </c>
      <c r="J44" s="1" t="s">
        <v>5979</v>
      </c>
      <c r="L44" s="1" t="s">
        <v>133</v>
      </c>
      <c r="M44" s="1" t="s">
        <v>47</v>
      </c>
      <c r="N44" s="1" t="s">
        <v>523</v>
      </c>
      <c r="O44" s="1" t="s">
        <v>337</v>
      </c>
      <c r="P44" s="1" t="s">
        <v>198</v>
      </c>
      <c r="Q44" s="1" t="s">
        <v>524</v>
      </c>
      <c r="R44" s="1" t="s">
        <v>48</v>
      </c>
      <c r="S44" s="1" t="s">
        <v>79</v>
      </c>
      <c r="T44" s="1" t="s">
        <v>339</v>
      </c>
      <c r="U44" s="2">
        <v>43826.703472222223</v>
      </c>
      <c r="V44">
        <v>19</v>
      </c>
      <c r="W44">
        <v>19</v>
      </c>
      <c r="X44">
        <v>88</v>
      </c>
      <c r="Y44">
        <v>20.48</v>
      </c>
      <c r="Z44">
        <v>3</v>
      </c>
      <c r="AA44" s="1" t="s">
        <v>61</v>
      </c>
      <c r="AB44">
        <v>3</v>
      </c>
      <c r="AC44">
        <v>0</v>
      </c>
      <c r="AD44" s="1" t="s">
        <v>1210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s="1" t="s">
        <v>53</v>
      </c>
      <c r="AS44" s="1" t="s">
        <v>51</v>
      </c>
      <c r="AT44" s="1" t="s">
        <v>51</v>
      </c>
      <c r="AU44" s="1" t="s">
        <v>51</v>
      </c>
    </row>
    <row r="45" spans="1:47" x14ac:dyDescent="0.25">
      <c r="A45" s="1" t="s">
        <v>6189</v>
      </c>
      <c r="B45">
        <v>3</v>
      </c>
      <c r="C45" s="2">
        <v>43826.912881944445</v>
      </c>
      <c r="D45" s="2">
        <v>43826.933472222219</v>
      </c>
      <c r="E45">
        <v>39.669460000000001</v>
      </c>
      <c r="F45">
        <v>-104.82955</v>
      </c>
      <c r="G45">
        <v>39.669460000000001</v>
      </c>
      <c r="H45">
        <v>-104.82955</v>
      </c>
      <c r="I45">
        <v>0</v>
      </c>
      <c r="J45" s="1" t="s">
        <v>574</v>
      </c>
      <c r="L45" s="1" t="s">
        <v>403</v>
      </c>
      <c r="M45" s="1" t="s">
        <v>47</v>
      </c>
      <c r="N45" s="1" t="s">
        <v>170</v>
      </c>
      <c r="O45" s="1" t="s">
        <v>201</v>
      </c>
      <c r="P45" s="1" t="s">
        <v>198</v>
      </c>
      <c r="Q45" s="1" t="s">
        <v>202</v>
      </c>
      <c r="R45" s="1" t="s">
        <v>48</v>
      </c>
      <c r="S45" s="1" t="s">
        <v>79</v>
      </c>
      <c r="T45" s="1" t="s">
        <v>203</v>
      </c>
      <c r="U45" s="2">
        <v>43826.915277777778</v>
      </c>
      <c r="V45">
        <v>28</v>
      </c>
      <c r="W45">
        <v>28</v>
      </c>
      <c r="X45">
        <v>95</v>
      </c>
      <c r="Y45">
        <v>24.1</v>
      </c>
      <c r="Z45">
        <v>4</v>
      </c>
      <c r="AA45" s="1" t="s">
        <v>56</v>
      </c>
      <c r="AB45">
        <v>3</v>
      </c>
      <c r="AC45">
        <v>0</v>
      </c>
      <c r="AD45" s="1" t="s">
        <v>965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s="1" t="s">
        <v>53</v>
      </c>
      <c r="AS45" s="1" t="s">
        <v>53</v>
      </c>
      <c r="AT45" s="1" t="s">
        <v>53</v>
      </c>
      <c r="AU45" s="1" t="s">
        <v>53</v>
      </c>
    </row>
    <row r="46" spans="1:47" x14ac:dyDescent="0.25">
      <c r="A46" s="1" t="s">
        <v>6190</v>
      </c>
      <c r="B46">
        <v>3</v>
      </c>
      <c r="C46" s="2">
        <v>43826.921215277776</v>
      </c>
      <c r="D46" s="2">
        <v>43826.941817129627</v>
      </c>
      <c r="E46">
        <v>39.884720000000002</v>
      </c>
      <c r="F46">
        <v>-104.98766000000001</v>
      </c>
      <c r="G46">
        <v>39.884720000000002</v>
      </c>
      <c r="H46">
        <v>-104.98766000000001</v>
      </c>
      <c r="I46">
        <v>0</v>
      </c>
      <c r="J46" s="1" t="s">
        <v>441</v>
      </c>
      <c r="L46" s="1" t="s">
        <v>195</v>
      </c>
      <c r="M46" s="1" t="s">
        <v>47</v>
      </c>
      <c r="N46" s="1" t="s">
        <v>131</v>
      </c>
      <c r="O46" s="1" t="s">
        <v>147</v>
      </c>
      <c r="P46" s="1" t="s">
        <v>198</v>
      </c>
      <c r="Q46" s="1" t="s">
        <v>204</v>
      </c>
      <c r="R46" s="1" t="s">
        <v>48</v>
      </c>
      <c r="S46" s="1" t="s">
        <v>79</v>
      </c>
      <c r="T46" s="1" t="s">
        <v>205</v>
      </c>
      <c r="U46" s="2">
        <v>43826.925000000003</v>
      </c>
      <c r="V46">
        <v>27</v>
      </c>
      <c r="W46">
        <v>21</v>
      </c>
      <c r="X46">
        <v>100</v>
      </c>
      <c r="Y46">
        <v>24.12</v>
      </c>
      <c r="Z46">
        <v>5</v>
      </c>
      <c r="AA46" s="1" t="s">
        <v>57</v>
      </c>
      <c r="AB46">
        <v>5</v>
      </c>
      <c r="AC46">
        <v>0</v>
      </c>
      <c r="AD46" s="1" t="s">
        <v>965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s="1" t="s">
        <v>53</v>
      </c>
      <c r="AS46" s="1" t="s">
        <v>53</v>
      </c>
      <c r="AT46" s="1" t="s">
        <v>53</v>
      </c>
      <c r="AU46" s="1" t="s">
        <v>53</v>
      </c>
    </row>
    <row r="47" spans="1:47" x14ac:dyDescent="0.25">
      <c r="A47" s="1" t="s">
        <v>5945</v>
      </c>
      <c r="B47">
        <v>3</v>
      </c>
      <c r="C47" s="2">
        <v>43826.942557870374</v>
      </c>
      <c r="D47" s="2">
        <v>43826.962569444448</v>
      </c>
      <c r="E47">
        <v>39.888579999999997</v>
      </c>
      <c r="F47">
        <v>-104.98768</v>
      </c>
      <c r="G47">
        <v>39.883949999999999</v>
      </c>
      <c r="H47">
        <v>-104.98766999999999</v>
      </c>
      <c r="I47">
        <v>0.32</v>
      </c>
      <c r="J47" s="1" t="s">
        <v>5867</v>
      </c>
      <c r="L47" s="1" t="s">
        <v>195</v>
      </c>
      <c r="M47" s="1" t="s">
        <v>47</v>
      </c>
      <c r="N47" s="1" t="s">
        <v>131</v>
      </c>
      <c r="O47" s="1" t="s">
        <v>147</v>
      </c>
      <c r="P47" s="1" t="s">
        <v>198</v>
      </c>
      <c r="Q47" s="1" t="s">
        <v>439</v>
      </c>
      <c r="R47" s="1" t="s">
        <v>48</v>
      </c>
      <c r="S47" s="1" t="s">
        <v>79</v>
      </c>
      <c r="T47" s="1" t="s">
        <v>205</v>
      </c>
      <c r="U47" s="2">
        <v>43826.9375</v>
      </c>
      <c r="V47">
        <v>28</v>
      </c>
      <c r="W47">
        <v>28</v>
      </c>
      <c r="X47">
        <v>93</v>
      </c>
      <c r="Y47">
        <v>24.11</v>
      </c>
      <c r="Z47">
        <v>5</v>
      </c>
      <c r="AA47" s="1" t="s">
        <v>56</v>
      </c>
      <c r="AB47">
        <v>3</v>
      </c>
      <c r="AC47">
        <v>0</v>
      </c>
      <c r="AD47" s="1" t="s">
        <v>965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s="1" t="s">
        <v>53</v>
      </c>
      <c r="AS47" s="1" t="s">
        <v>53</v>
      </c>
      <c r="AT47" s="1" t="s">
        <v>53</v>
      </c>
      <c r="AU47" s="1" t="s">
        <v>53</v>
      </c>
    </row>
    <row r="48" spans="1:47" x14ac:dyDescent="0.25">
      <c r="A48" s="1" t="s">
        <v>5946</v>
      </c>
      <c r="B48">
        <v>3</v>
      </c>
      <c r="C48" s="2">
        <v>43826.922256944446</v>
      </c>
      <c r="D48" s="2">
        <v>43826.934814814813</v>
      </c>
      <c r="E48">
        <v>39.888579999999997</v>
      </c>
      <c r="F48">
        <v>-104.98768</v>
      </c>
      <c r="G48">
        <v>39.883949999999999</v>
      </c>
      <c r="H48">
        <v>-104.98766999999999</v>
      </c>
      <c r="I48">
        <v>0.32</v>
      </c>
      <c r="J48" s="1" t="s">
        <v>5867</v>
      </c>
      <c r="L48" s="1" t="s">
        <v>195</v>
      </c>
      <c r="M48" s="1" t="s">
        <v>47</v>
      </c>
      <c r="N48" s="1" t="s">
        <v>131</v>
      </c>
      <c r="O48" s="1" t="s">
        <v>147</v>
      </c>
      <c r="P48" s="1" t="s">
        <v>198</v>
      </c>
      <c r="Q48" s="1" t="s">
        <v>439</v>
      </c>
      <c r="R48" s="1" t="s">
        <v>48</v>
      </c>
      <c r="S48" s="1" t="s">
        <v>79</v>
      </c>
      <c r="T48" s="1" t="s">
        <v>205</v>
      </c>
      <c r="U48" s="2">
        <v>43826.925000000003</v>
      </c>
      <c r="V48">
        <v>27</v>
      </c>
      <c r="W48">
        <v>21</v>
      </c>
      <c r="X48">
        <v>100</v>
      </c>
      <c r="Y48">
        <v>24.12</v>
      </c>
      <c r="Z48">
        <v>5</v>
      </c>
      <c r="AA48" s="1" t="s">
        <v>57</v>
      </c>
      <c r="AB48">
        <v>5</v>
      </c>
      <c r="AC48">
        <v>0</v>
      </c>
      <c r="AD48" s="1" t="s">
        <v>965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s="1" t="s">
        <v>53</v>
      </c>
      <c r="AS48" s="1" t="s">
        <v>53</v>
      </c>
      <c r="AT48" s="1" t="s">
        <v>53</v>
      </c>
      <c r="AU48" s="1" t="s">
        <v>53</v>
      </c>
    </row>
    <row r="49" spans="1:47" x14ac:dyDescent="0.25">
      <c r="A49" s="1" t="s">
        <v>5314</v>
      </c>
      <c r="B49">
        <v>3</v>
      </c>
      <c r="C49" s="2">
        <v>43827.317060185182</v>
      </c>
      <c r="D49" s="2">
        <v>43827.33766203704</v>
      </c>
      <c r="E49">
        <v>39.632170000000002</v>
      </c>
      <c r="F49">
        <v>-104.90595999999999</v>
      </c>
      <c r="G49">
        <v>39.632170000000002</v>
      </c>
      <c r="H49">
        <v>-104.90595999999999</v>
      </c>
      <c r="I49">
        <v>0</v>
      </c>
      <c r="J49" s="1" t="s">
        <v>220</v>
      </c>
      <c r="L49" s="1" t="s">
        <v>194</v>
      </c>
      <c r="M49" s="1" t="s">
        <v>47</v>
      </c>
      <c r="N49" s="1" t="s">
        <v>131</v>
      </c>
      <c r="O49" s="1" t="s">
        <v>131</v>
      </c>
      <c r="P49" s="1" t="s">
        <v>198</v>
      </c>
      <c r="Q49" s="1" t="s">
        <v>414</v>
      </c>
      <c r="R49" s="1" t="s">
        <v>48</v>
      </c>
      <c r="S49" s="1" t="s">
        <v>79</v>
      </c>
      <c r="T49" s="1" t="s">
        <v>200</v>
      </c>
      <c r="U49" s="2">
        <v>43827.328472222223</v>
      </c>
      <c r="V49">
        <v>24</v>
      </c>
      <c r="W49">
        <v>12</v>
      </c>
      <c r="X49">
        <v>88</v>
      </c>
      <c r="Y49">
        <v>23.92</v>
      </c>
      <c r="Z49">
        <v>0.75</v>
      </c>
      <c r="AA49" s="1" t="s">
        <v>58</v>
      </c>
      <c r="AB49">
        <v>14</v>
      </c>
      <c r="AC49">
        <v>0.01</v>
      </c>
      <c r="AD49" s="1" t="s">
        <v>1210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s="1" t="s">
        <v>51</v>
      </c>
      <c r="AS49" s="1" t="s">
        <v>51</v>
      </c>
      <c r="AT49" s="1" t="s">
        <v>51</v>
      </c>
      <c r="AU49" s="1" t="s">
        <v>51</v>
      </c>
    </row>
    <row r="50" spans="1:47" x14ac:dyDescent="0.25">
      <c r="A50" s="1" t="s">
        <v>6259</v>
      </c>
      <c r="B50">
        <v>3</v>
      </c>
      <c r="C50" s="2">
        <v>43827.392048611109</v>
      </c>
      <c r="D50" s="2">
        <v>43827.41265046296</v>
      </c>
      <c r="E50">
        <v>39.789239999999999</v>
      </c>
      <c r="F50">
        <v>-104.90619</v>
      </c>
      <c r="G50">
        <v>39.789239999999999</v>
      </c>
      <c r="H50">
        <v>-104.90619</v>
      </c>
      <c r="I50">
        <v>0</v>
      </c>
      <c r="J50" s="1" t="s">
        <v>332</v>
      </c>
      <c r="L50" s="1" t="s">
        <v>167</v>
      </c>
      <c r="M50" s="1" t="s">
        <v>47</v>
      </c>
      <c r="N50" s="1" t="s">
        <v>313</v>
      </c>
      <c r="O50" s="1" t="s">
        <v>147</v>
      </c>
      <c r="P50" s="1" t="s">
        <v>198</v>
      </c>
      <c r="Q50" s="1" t="s">
        <v>314</v>
      </c>
      <c r="R50" s="1" t="s">
        <v>48</v>
      </c>
      <c r="S50" s="1" t="s">
        <v>79</v>
      </c>
      <c r="T50" s="1" t="s">
        <v>203</v>
      </c>
      <c r="U50" s="2">
        <v>43827.402083333334</v>
      </c>
      <c r="V50">
        <v>25</v>
      </c>
      <c r="W50">
        <v>11</v>
      </c>
      <c r="X50">
        <v>100</v>
      </c>
      <c r="Y50">
        <v>24.16</v>
      </c>
      <c r="Z50">
        <v>1</v>
      </c>
      <c r="AA50" s="1" t="s">
        <v>58</v>
      </c>
      <c r="AB50">
        <v>18</v>
      </c>
      <c r="AC50">
        <v>0</v>
      </c>
      <c r="AD50" s="1" t="s">
        <v>1210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s="1" t="s">
        <v>51</v>
      </c>
      <c r="AS50" s="1" t="s">
        <v>51</v>
      </c>
      <c r="AT50" s="1" t="s">
        <v>51</v>
      </c>
      <c r="AU50" s="1" t="s">
        <v>51</v>
      </c>
    </row>
    <row r="51" spans="1:47" x14ac:dyDescent="0.25">
      <c r="A51" s="1" t="s">
        <v>7483</v>
      </c>
      <c r="B51">
        <v>4</v>
      </c>
      <c r="C51" s="2">
        <v>43827.417060185187</v>
      </c>
      <c r="D51" s="2">
        <v>43827.437037037038</v>
      </c>
      <c r="E51">
        <v>40.183880000000002</v>
      </c>
      <c r="F51">
        <v>-108.50727999999999</v>
      </c>
      <c r="G51">
        <v>40.184089999999998</v>
      </c>
      <c r="H51">
        <v>-108.5117</v>
      </c>
      <c r="I51">
        <v>0.23400000000000001</v>
      </c>
      <c r="J51" s="1" t="s">
        <v>6841</v>
      </c>
      <c r="K51">
        <v>37725</v>
      </c>
      <c r="L51" s="1" t="s">
        <v>6842</v>
      </c>
      <c r="M51" s="1" t="s">
        <v>97</v>
      </c>
      <c r="N51" s="1" t="s">
        <v>6843</v>
      </c>
      <c r="O51" s="1" t="s">
        <v>4703</v>
      </c>
      <c r="P51" s="1" t="s">
        <v>198</v>
      </c>
      <c r="Q51" s="1" t="s">
        <v>6844</v>
      </c>
      <c r="R51" s="1" t="s">
        <v>48</v>
      </c>
      <c r="S51" s="1" t="s">
        <v>79</v>
      </c>
      <c r="T51" s="1" t="s">
        <v>698</v>
      </c>
      <c r="U51" s="2">
        <v>43827.411805555559</v>
      </c>
      <c r="V51">
        <v>20</v>
      </c>
      <c r="W51">
        <v>20</v>
      </c>
      <c r="X51">
        <v>89</v>
      </c>
      <c r="Y51">
        <v>24.65</v>
      </c>
      <c r="Z51">
        <v>10</v>
      </c>
      <c r="AA51" s="1" t="s">
        <v>8942</v>
      </c>
      <c r="AB51">
        <v>0</v>
      </c>
      <c r="AC51">
        <v>0</v>
      </c>
      <c r="AD51" s="1" t="s">
        <v>965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s="1" t="s">
        <v>51</v>
      </c>
      <c r="AS51" s="1" t="s">
        <v>51</v>
      </c>
      <c r="AT51" s="1" t="s">
        <v>51</v>
      </c>
      <c r="AU51" s="1" t="s">
        <v>51</v>
      </c>
    </row>
    <row r="52" spans="1:47" x14ac:dyDescent="0.25">
      <c r="A52" s="1" t="s">
        <v>7484</v>
      </c>
      <c r="B52">
        <v>4</v>
      </c>
      <c r="C52" s="2">
        <v>43827.417060185187</v>
      </c>
      <c r="D52" s="2">
        <v>43827.437037037038</v>
      </c>
      <c r="E52">
        <v>40.184089999999998</v>
      </c>
      <c r="F52">
        <v>-108.5117</v>
      </c>
      <c r="G52">
        <v>40.183880000000002</v>
      </c>
      <c r="H52">
        <v>-108.50727999999999</v>
      </c>
      <c r="I52">
        <v>0.23400000000000001</v>
      </c>
      <c r="J52" s="1" t="s">
        <v>7485</v>
      </c>
      <c r="K52">
        <v>37493</v>
      </c>
      <c r="L52" s="1" t="s">
        <v>6842</v>
      </c>
      <c r="M52" s="1" t="s">
        <v>97</v>
      </c>
      <c r="N52" s="1" t="s">
        <v>6843</v>
      </c>
      <c r="O52" s="1" t="s">
        <v>4703</v>
      </c>
      <c r="P52" s="1" t="s">
        <v>198</v>
      </c>
      <c r="Q52" s="1" t="s">
        <v>6844</v>
      </c>
      <c r="R52" s="1" t="s">
        <v>48</v>
      </c>
      <c r="S52" s="1" t="s">
        <v>79</v>
      </c>
      <c r="T52" s="1" t="s">
        <v>698</v>
      </c>
      <c r="U52" s="2">
        <v>43827.411805555559</v>
      </c>
      <c r="V52">
        <v>20</v>
      </c>
      <c r="W52">
        <v>20</v>
      </c>
      <c r="X52">
        <v>89</v>
      </c>
      <c r="Y52">
        <v>24.65</v>
      </c>
      <c r="Z52">
        <v>10</v>
      </c>
      <c r="AA52" s="1" t="s">
        <v>8942</v>
      </c>
      <c r="AB52">
        <v>0</v>
      </c>
      <c r="AC52">
        <v>0</v>
      </c>
      <c r="AD52" s="1" t="s">
        <v>965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s="1" t="s">
        <v>51</v>
      </c>
      <c r="AS52" s="1" t="s">
        <v>51</v>
      </c>
      <c r="AT52" s="1" t="s">
        <v>51</v>
      </c>
      <c r="AU52" s="1" t="s">
        <v>51</v>
      </c>
    </row>
    <row r="53" spans="1:47" x14ac:dyDescent="0.25">
      <c r="A53" s="1" t="s">
        <v>6260</v>
      </c>
      <c r="B53">
        <v>3</v>
      </c>
      <c r="C53" s="2">
        <v>43827.475393518522</v>
      </c>
      <c r="D53" s="2">
        <v>43827.495925925927</v>
      </c>
      <c r="E53">
        <v>39.684260000000002</v>
      </c>
      <c r="F53">
        <v>-104.82898</v>
      </c>
      <c r="G53">
        <v>39.684260000000002</v>
      </c>
      <c r="H53">
        <v>-104.82898</v>
      </c>
      <c r="I53">
        <v>0</v>
      </c>
      <c r="J53" s="1" t="s">
        <v>649</v>
      </c>
      <c r="L53" s="1" t="s">
        <v>403</v>
      </c>
      <c r="M53" s="1" t="s">
        <v>47</v>
      </c>
      <c r="N53" s="1" t="s">
        <v>170</v>
      </c>
      <c r="O53" s="1" t="s">
        <v>201</v>
      </c>
      <c r="P53" s="1" t="s">
        <v>198</v>
      </c>
      <c r="Q53" s="1" t="s">
        <v>404</v>
      </c>
      <c r="R53" s="1" t="s">
        <v>48</v>
      </c>
      <c r="S53" s="1" t="s">
        <v>79</v>
      </c>
      <c r="T53" s="1" t="s">
        <v>203</v>
      </c>
      <c r="U53" s="2">
        <v>43827.478472222225</v>
      </c>
      <c r="V53">
        <v>25</v>
      </c>
      <c r="W53">
        <v>12</v>
      </c>
      <c r="X53">
        <v>93</v>
      </c>
      <c r="Y53">
        <v>24.14</v>
      </c>
      <c r="Z53">
        <v>3</v>
      </c>
      <c r="AA53" s="1" t="s">
        <v>58</v>
      </c>
      <c r="AB53">
        <v>16</v>
      </c>
      <c r="AC53">
        <v>0</v>
      </c>
      <c r="AD53" s="1" t="s">
        <v>1210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s="1" t="s">
        <v>51</v>
      </c>
      <c r="AS53" s="1" t="s">
        <v>51</v>
      </c>
      <c r="AT53" s="1" t="s">
        <v>51</v>
      </c>
      <c r="AU53" s="1" t="s">
        <v>51</v>
      </c>
    </row>
    <row r="54" spans="1:47" x14ac:dyDescent="0.25">
      <c r="A54" s="1" t="s">
        <v>6204</v>
      </c>
      <c r="B54">
        <v>3</v>
      </c>
      <c r="C54" s="2">
        <v>43827.443622685183</v>
      </c>
      <c r="D54" s="2">
        <v>43827.46402777778</v>
      </c>
      <c r="E54">
        <v>39.783760000000001</v>
      </c>
      <c r="F54">
        <v>-105.04456999999999</v>
      </c>
      <c r="G54">
        <v>39.783760000000001</v>
      </c>
      <c r="H54">
        <v>-105.04456999999999</v>
      </c>
      <c r="I54">
        <v>0</v>
      </c>
      <c r="J54" s="1" t="s">
        <v>942</v>
      </c>
      <c r="L54" s="1" t="s">
        <v>137</v>
      </c>
      <c r="M54" s="1" t="s">
        <v>47</v>
      </c>
      <c r="N54" s="1" t="s">
        <v>131</v>
      </c>
      <c r="O54" s="1" t="s">
        <v>131</v>
      </c>
      <c r="P54" s="1" t="s">
        <v>198</v>
      </c>
      <c r="Q54" s="1" t="s">
        <v>367</v>
      </c>
      <c r="R54" s="1" t="s">
        <v>48</v>
      </c>
      <c r="S54" s="1" t="s">
        <v>79</v>
      </c>
      <c r="T54" s="1" t="s">
        <v>205</v>
      </c>
      <c r="U54" s="2">
        <v>43827.451388888891</v>
      </c>
      <c r="V54">
        <v>28</v>
      </c>
      <c r="W54">
        <v>17</v>
      </c>
      <c r="X54">
        <v>74</v>
      </c>
      <c r="Y54">
        <v>24.16</v>
      </c>
      <c r="Z54">
        <v>7</v>
      </c>
      <c r="AA54" s="1" t="s">
        <v>58</v>
      </c>
      <c r="AB54">
        <v>14</v>
      </c>
      <c r="AC54">
        <v>0</v>
      </c>
      <c r="AD54" s="1" t="s">
        <v>965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s="1" t="s">
        <v>51</v>
      </c>
      <c r="AS54" s="1" t="s">
        <v>51</v>
      </c>
      <c r="AT54" s="1" t="s">
        <v>51</v>
      </c>
      <c r="AU54" s="1" t="s">
        <v>51</v>
      </c>
    </row>
    <row r="55" spans="1:47" x14ac:dyDescent="0.25">
      <c r="A55" s="1" t="s">
        <v>4881</v>
      </c>
      <c r="B55">
        <v>3</v>
      </c>
      <c r="C55" s="2">
        <v>43827.428518518522</v>
      </c>
      <c r="D55" s="2">
        <v>43827.448865740742</v>
      </c>
      <c r="E55">
        <v>39.67841</v>
      </c>
      <c r="F55">
        <v>-104.82897</v>
      </c>
      <c r="G55">
        <v>39.671140000000001</v>
      </c>
      <c r="H55">
        <v>-104.82915</v>
      </c>
      <c r="I55">
        <v>0.502</v>
      </c>
      <c r="J55" s="1" t="s">
        <v>4882</v>
      </c>
      <c r="L55" s="1" t="s">
        <v>403</v>
      </c>
      <c r="M55" s="1" t="s">
        <v>47</v>
      </c>
      <c r="N55" s="1" t="s">
        <v>170</v>
      </c>
      <c r="O55" s="1" t="s">
        <v>201</v>
      </c>
      <c r="P55" s="1" t="s">
        <v>198</v>
      </c>
      <c r="Q55" s="1" t="s">
        <v>202</v>
      </c>
      <c r="R55" s="1" t="s">
        <v>48</v>
      </c>
      <c r="S55" s="1" t="s">
        <v>79</v>
      </c>
      <c r="T55" s="1" t="s">
        <v>203</v>
      </c>
      <c r="U55" s="2">
        <v>43827.415277777778</v>
      </c>
      <c r="V55">
        <v>24</v>
      </c>
      <c r="W55">
        <v>11</v>
      </c>
      <c r="X55">
        <v>99</v>
      </c>
      <c r="Y55">
        <v>24.16</v>
      </c>
      <c r="Z55">
        <v>1</v>
      </c>
      <c r="AA55" s="1" t="s">
        <v>58</v>
      </c>
      <c r="AB55">
        <v>16</v>
      </c>
      <c r="AC55">
        <v>0.02</v>
      </c>
      <c r="AD55" s="1" t="s">
        <v>1210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s="1" t="s">
        <v>51</v>
      </c>
      <c r="AS55" s="1" t="s">
        <v>51</v>
      </c>
      <c r="AT55" s="1" t="s">
        <v>51</v>
      </c>
      <c r="AU55" s="1" t="s">
        <v>51</v>
      </c>
    </row>
    <row r="56" spans="1:47" x14ac:dyDescent="0.25">
      <c r="A56" s="1" t="s">
        <v>5882</v>
      </c>
      <c r="B56">
        <v>3</v>
      </c>
      <c r="C56" s="2">
        <v>43827.438935185186</v>
      </c>
      <c r="D56" s="2">
        <v>43827.459432870368</v>
      </c>
      <c r="E56">
        <v>39.783630000000002</v>
      </c>
      <c r="F56">
        <v>-105.03142</v>
      </c>
      <c r="G56">
        <v>39.7836</v>
      </c>
      <c r="H56">
        <v>-105.03809</v>
      </c>
      <c r="I56">
        <v>0.35399999999999998</v>
      </c>
      <c r="J56" s="1" t="s">
        <v>5883</v>
      </c>
      <c r="L56" s="1" t="s">
        <v>137</v>
      </c>
      <c r="M56" s="1" t="s">
        <v>47</v>
      </c>
      <c r="N56" s="1" t="s">
        <v>131</v>
      </c>
      <c r="O56" s="1" t="s">
        <v>131</v>
      </c>
      <c r="P56" s="1" t="s">
        <v>198</v>
      </c>
      <c r="Q56" s="1" t="s">
        <v>331</v>
      </c>
      <c r="R56" s="1" t="s">
        <v>48</v>
      </c>
      <c r="S56" s="1" t="s">
        <v>79</v>
      </c>
      <c r="T56" s="1" t="s">
        <v>205</v>
      </c>
      <c r="U56" s="2">
        <v>43827.451388888891</v>
      </c>
      <c r="V56">
        <v>28</v>
      </c>
      <c r="W56">
        <v>17</v>
      </c>
      <c r="X56">
        <v>74</v>
      </c>
      <c r="Y56">
        <v>24.16</v>
      </c>
      <c r="Z56">
        <v>7</v>
      </c>
      <c r="AA56" s="1" t="s">
        <v>58</v>
      </c>
      <c r="AB56">
        <v>14</v>
      </c>
      <c r="AC56">
        <v>0</v>
      </c>
      <c r="AD56" s="1" t="s">
        <v>965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s="1" t="s">
        <v>51</v>
      </c>
      <c r="AS56" s="1" t="s">
        <v>51</v>
      </c>
      <c r="AT56" s="1" t="s">
        <v>51</v>
      </c>
      <c r="AU56" s="1" t="s">
        <v>51</v>
      </c>
    </row>
    <row r="57" spans="1:47" x14ac:dyDescent="0.25">
      <c r="A57" s="1" t="s">
        <v>1250</v>
      </c>
      <c r="B57">
        <v>3</v>
      </c>
      <c r="C57" s="2">
        <v>43827.622800925928</v>
      </c>
      <c r="D57" s="2">
        <v>43827.643055555556</v>
      </c>
      <c r="E57">
        <v>37.957659999999997</v>
      </c>
      <c r="F57">
        <v>-104.79942</v>
      </c>
      <c r="G57">
        <v>37.957659999999997</v>
      </c>
      <c r="H57">
        <v>-104.79942</v>
      </c>
      <c r="I57">
        <v>0</v>
      </c>
      <c r="J57" s="1" t="s">
        <v>1251</v>
      </c>
      <c r="L57" s="1" t="s">
        <v>194</v>
      </c>
      <c r="M57" s="1" t="s">
        <v>47</v>
      </c>
      <c r="N57" s="1" t="s">
        <v>411</v>
      </c>
      <c r="O57" s="1" t="s">
        <v>411</v>
      </c>
      <c r="P57" s="1" t="s">
        <v>198</v>
      </c>
      <c r="Q57" s="1" t="s">
        <v>511</v>
      </c>
      <c r="R57" s="1" t="s">
        <v>48</v>
      </c>
      <c r="S57" s="1" t="s">
        <v>79</v>
      </c>
      <c r="T57" s="1" t="s">
        <v>413</v>
      </c>
      <c r="U57" s="2">
        <v>43827.620138888888</v>
      </c>
      <c r="V57">
        <v>33</v>
      </c>
      <c r="W57">
        <v>19</v>
      </c>
      <c r="X57">
        <v>54</v>
      </c>
      <c r="Y57">
        <v>24.95</v>
      </c>
      <c r="Z57">
        <v>10</v>
      </c>
      <c r="AA57" s="1" t="s">
        <v>58</v>
      </c>
      <c r="AB57">
        <v>31</v>
      </c>
      <c r="AC57">
        <v>0</v>
      </c>
      <c r="AD57" s="1" t="s">
        <v>1207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s="1" t="s">
        <v>51</v>
      </c>
      <c r="AS57" s="1" t="s">
        <v>51</v>
      </c>
      <c r="AT57" s="1" t="s">
        <v>51</v>
      </c>
      <c r="AU57" s="1" t="s">
        <v>51</v>
      </c>
    </row>
    <row r="58" spans="1:47" x14ac:dyDescent="0.25">
      <c r="A58" s="1" t="s">
        <v>6250</v>
      </c>
      <c r="B58">
        <v>3</v>
      </c>
      <c r="C58" s="2">
        <v>43827.531122685185</v>
      </c>
      <c r="D58" s="2">
        <v>43827.550162037034</v>
      </c>
      <c r="E58">
        <v>39.36824</v>
      </c>
      <c r="F58">
        <v>-104.86484</v>
      </c>
      <c r="G58">
        <v>39.36824</v>
      </c>
      <c r="H58">
        <v>-104.86484</v>
      </c>
      <c r="I58">
        <v>0</v>
      </c>
      <c r="J58" s="1" t="s">
        <v>398</v>
      </c>
      <c r="L58" s="1" t="s">
        <v>194</v>
      </c>
      <c r="M58" s="1" t="s">
        <v>47</v>
      </c>
      <c r="N58" s="1" t="s">
        <v>191</v>
      </c>
      <c r="O58" s="1" t="s">
        <v>121</v>
      </c>
      <c r="P58" s="1" t="s">
        <v>198</v>
      </c>
      <c r="Q58" s="1" t="s">
        <v>333</v>
      </c>
      <c r="R58" s="1" t="s">
        <v>48</v>
      </c>
      <c r="S58" s="1" t="s">
        <v>79</v>
      </c>
      <c r="T58" s="1" t="s">
        <v>223</v>
      </c>
      <c r="U58" s="2">
        <v>43827.533333333333</v>
      </c>
      <c r="V58">
        <v>19</v>
      </c>
      <c r="W58">
        <v>-2</v>
      </c>
      <c r="X58">
        <v>93</v>
      </c>
      <c r="Y58">
        <v>22.85</v>
      </c>
      <c r="Z58">
        <v>1</v>
      </c>
      <c r="AA58" s="1" t="s">
        <v>65</v>
      </c>
      <c r="AB58">
        <v>40</v>
      </c>
      <c r="AC58">
        <v>0</v>
      </c>
      <c r="AD58" s="1" t="s">
        <v>1223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s="1" t="s">
        <v>51</v>
      </c>
      <c r="AS58" s="1" t="s">
        <v>51</v>
      </c>
      <c r="AT58" s="1" t="s">
        <v>51</v>
      </c>
      <c r="AU58" s="1" t="s">
        <v>51</v>
      </c>
    </row>
    <row r="59" spans="1:47" x14ac:dyDescent="0.25">
      <c r="A59" s="1" t="s">
        <v>6271</v>
      </c>
      <c r="B59">
        <v>3</v>
      </c>
      <c r="C59" s="2">
        <v>43827.550393518519</v>
      </c>
      <c r="D59" s="2">
        <v>43827.570972222224</v>
      </c>
      <c r="E59">
        <v>39.629800000000003</v>
      </c>
      <c r="F59">
        <v>-104.90516</v>
      </c>
      <c r="G59">
        <v>39.629800000000003</v>
      </c>
      <c r="H59">
        <v>-104.90516</v>
      </c>
      <c r="I59">
        <v>0</v>
      </c>
      <c r="J59" s="1" t="s">
        <v>220</v>
      </c>
      <c r="L59" s="1" t="s">
        <v>195</v>
      </c>
      <c r="M59" s="1" t="s">
        <v>47</v>
      </c>
      <c r="N59" s="1" t="s">
        <v>131</v>
      </c>
      <c r="O59" s="1" t="s">
        <v>131</v>
      </c>
      <c r="P59" s="1" t="s">
        <v>198</v>
      </c>
      <c r="Q59" s="1" t="s">
        <v>414</v>
      </c>
      <c r="R59" s="1" t="s">
        <v>48</v>
      </c>
      <c r="S59" s="1" t="s">
        <v>79</v>
      </c>
      <c r="T59" s="1" t="s">
        <v>200</v>
      </c>
      <c r="U59" s="2">
        <v>43827.536805555559</v>
      </c>
      <c r="V59">
        <v>24</v>
      </c>
      <c r="W59">
        <v>9</v>
      </c>
      <c r="X59">
        <v>84</v>
      </c>
      <c r="Y59">
        <v>23.93</v>
      </c>
      <c r="Z59">
        <v>0.75</v>
      </c>
      <c r="AA59" s="1" t="s">
        <v>58</v>
      </c>
      <c r="AB59">
        <v>21</v>
      </c>
      <c r="AC59">
        <v>0</v>
      </c>
      <c r="AD59" s="1" t="s">
        <v>1223</v>
      </c>
      <c r="AE59" t="b">
        <v>0</v>
      </c>
      <c r="AF59" t="b">
        <v>0</v>
      </c>
      <c r="AG59" t="b">
        <v>0</v>
      </c>
      <c r="AH59" t="b">
        <v>0</v>
      </c>
      <c r="AI59" t="b">
        <v>1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s="1" t="s">
        <v>51</v>
      </c>
      <c r="AS59" s="1" t="s">
        <v>51</v>
      </c>
      <c r="AT59" s="1" t="s">
        <v>51</v>
      </c>
      <c r="AU59" s="1" t="s">
        <v>51</v>
      </c>
    </row>
    <row r="60" spans="1:47" x14ac:dyDescent="0.25">
      <c r="A60" s="1" t="s">
        <v>8950</v>
      </c>
      <c r="B60">
        <v>2</v>
      </c>
      <c r="C60" s="2">
        <v>43827.55195601852</v>
      </c>
      <c r="D60" s="2">
        <v>43827.572384259256</v>
      </c>
      <c r="E60">
        <v>39.780419999999999</v>
      </c>
      <c r="F60">
        <v>-104.99044000000001</v>
      </c>
      <c r="G60">
        <v>39.780419999999999</v>
      </c>
      <c r="H60">
        <v>-104.99044000000001</v>
      </c>
      <c r="I60">
        <v>0</v>
      </c>
      <c r="J60" s="1" t="s">
        <v>566</v>
      </c>
      <c r="L60" s="1" t="s">
        <v>133</v>
      </c>
      <c r="M60" s="1" t="s">
        <v>47</v>
      </c>
      <c r="N60" s="1" t="s">
        <v>131</v>
      </c>
      <c r="O60" s="1" t="s">
        <v>131</v>
      </c>
      <c r="P60" s="1" t="s">
        <v>198</v>
      </c>
      <c r="Q60" s="1" t="s">
        <v>246</v>
      </c>
      <c r="R60" s="1" t="s">
        <v>48</v>
      </c>
      <c r="S60" s="1" t="s">
        <v>79</v>
      </c>
      <c r="T60" s="1" t="s">
        <v>205</v>
      </c>
      <c r="U60" s="2">
        <v>43827.53125</v>
      </c>
      <c r="V60">
        <v>27</v>
      </c>
      <c r="W60">
        <v>12</v>
      </c>
      <c r="X60">
        <v>80</v>
      </c>
      <c r="Y60">
        <v>24.15</v>
      </c>
      <c r="Z60">
        <v>0.5</v>
      </c>
      <c r="AA60" s="1" t="s">
        <v>58</v>
      </c>
      <c r="AB60">
        <v>22</v>
      </c>
      <c r="AC60">
        <v>0</v>
      </c>
      <c r="AD60" s="1" t="s">
        <v>4894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s="1" t="s">
        <v>51</v>
      </c>
      <c r="AS60" s="1" t="s">
        <v>51</v>
      </c>
      <c r="AT60" s="1" t="s">
        <v>51</v>
      </c>
      <c r="AU60" s="1" t="s">
        <v>51</v>
      </c>
    </row>
    <row r="61" spans="1:47" x14ac:dyDescent="0.25">
      <c r="A61" s="1" t="s">
        <v>8951</v>
      </c>
      <c r="B61">
        <v>2</v>
      </c>
      <c r="C61" s="2">
        <v>43827.560300925928</v>
      </c>
      <c r="D61" s="2">
        <v>43827.580717592595</v>
      </c>
      <c r="E61">
        <v>39.780419999999999</v>
      </c>
      <c r="F61">
        <v>-104.99044000000001</v>
      </c>
      <c r="G61">
        <v>39.780419999999999</v>
      </c>
      <c r="H61">
        <v>-104.99044000000001</v>
      </c>
      <c r="I61">
        <v>0</v>
      </c>
      <c r="J61" s="1" t="s">
        <v>566</v>
      </c>
      <c r="L61" s="1" t="s">
        <v>133</v>
      </c>
      <c r="M61" s="1" t="s">
        <v>47</v>
      </c>
      <c r="N61" s="1" t="s">
        <v>131</v>
      </c>
      <c r="O61" s="1" t="s">
        <v>131</v>
      </c>
      <c r="P61" s="1" t="s">
        <v>198</v>
      </c>
      <c r="Q61" s="1" t="s">
        <v>246</v>
      </c>
      <c r="R61" s="1" t="s">
        <v>48</v>
      </c>
      <c r="S61" s="1" t="s">
        <v>79</v>
      </c>
      <c r="T61" s="1" t="s">
        <v>205</v>
      </c>
      <c r="U61" s="2">
        <v>43827.572916666664</v>
      </c>
      <c r="V61">
        <v>25</v>
      </c>
      <c r="W61">
        <v>10</v>
      </c>
      <c r="X61">
        <v>80</v>
      </c>
      <c r="Y61">
        <v>24.16</v>
      </c>
      <c r="Z61">
        <v>1</v>
      </c>
      <c r="AA61" s="1" t="s">
        <v>58</v>
      </c>
      <c r="AB61">
        <v>22</v>
      </c>
      <c r="AC61">
        <v>0</v>
      </c>
      <c r="AD61" s="1" t="s">
        <v>4927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s="1" t="s">
        <v>51</v>
      </c>
      <c r="AS61" s="1" t="s">
        <v>51</v>
      </c>
      <c r="AT61" s="1" t="s">
        <v>51</v>
      </c>
      <c r="AU61" s="1" t="s">
        <v>51</v>
      </c>
    </row>
    <row r="62" spans="1:47" x14ac:dyDescent="0.25">
      <c r="A62" s="1" t="s">
        <v>6251</v>
      </c>
      <c r="B62">
        <v>3</v>
      </c>
      <c r="C62" s="2">
        <v>43827.617071759261</v>
      </c>
      <c r="D62" s="2">
        <v>43827.637604166666</v>
      </c>
      <c r="E62">
        <v>37.63082</v>
      </c>
      <c r="F62">
        <v>-104.76795</v>
      </c>
      <c r="G62">
        <v>37.63082</v>
      </c>
      <c r="H62">
        <v>-104.76795</v>
      </c>
      <c r="I62">
        <v>0</v>
      </c>
      <c r="J62" s="1" t="s">
        <v>823</v>
      </c>
      <c r="L62" s="1" t="s">
        <v>195</v>
      </c>
      <c r="M62" s="1" t="s">
        <v>47</v>
      </c>
      <c r="N62" s="1" t="s">
        <v>676</v>
      </c>
      <c r="O62" s="1" t="s">
        <v>514</v>
      </c>
      <c r="P62" s="1" t="s">
        <v>198</v>
      </c>
      <c r="Q62" s="1" t="s">
        <v>677</v>
      </c>
      <c r="R62" s="1" t="s">
        <v>48</v>
      </c>
      <c r="S62" s="1" t="s">
        <v>79</v>
      </c>
      <c r="T62" s="1" t="s">
        <v>516</v>
      </c>
      <c r="U62" s="2">
        <v>43827.612500000003</v>
      </c>
      <c r="V62">
        <v>12</v>
      </c>
      <c r="W62">
        <v>12</v>
      </c>
      <c r="X62">
        <v>92</v>
      </c>
      <c r="Y62">
        <v>20.149999999999999</v>
      </c>
      <c r="Z62">
        <v>0.25</v>
      </c>
      <c r="AA62" s="1" t="s">
        <v>62</v>
      </c>
      <c r="AB62">
        <v>3</v>
      </c>
      <c r="AC62">
        <v>0</v>
      </c>
      <c r="AD62" s="1" t="s">
        <v>4893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s="1" t="s">
        <v>51</v>
      </c>
      <c r="AS62" s="1" t="s">
        <v>51</v>
      </c>
      <c r="AT62" s="1" t="s">
        <v>51</v>
      </c>
      <c r="AU62" s="1" t="s">
        <v>51</v>
      </c>
    </row>
    <row r="63" spans="1:47" x14ac:dyDescent="0.25">
      <c r="A63" s="1" t="s">
        <v>8857</v>
      </c>
      <c r="B63">
        <v>3</v>
      </c>
      <c r="C63" s="2">
        <v>43827.58216435185</v>
      </c>
      <c r="D63" s="2">
        <v>43827.602916666663</v>
      </c>
      <c r="E63">
        <v>40.203360000000004</v>
      </c>
      <c r="F63">
        <v>-105.07256</v>
      </c>
      <c r="G63">
        <v>40.203360000000004</v>
      </c>
      <c r="H63">
        <v>-105.07256</v>
      </c>
      <c r="I63">
        <v>0</v>
      </c>
      <c r="J63" s="1" t="s">
        <v>8858</v>
      </c>
      <c r="K63">
        <v>11968</v>
      </c>
      <c r="L63" s="1" t="s">
        <v>6797</v>
      </c>
      <c r="M63" s="1" t="s">
        <v>47</v>
      </c>
      <c r="N63" s="1" t="s">
        <v>208</v>
      </c>
      <c r="O63" s="1" t="s">
        <v>255</v>
      </c>
      <c r="P63" s="1" t="s">
        <v>198</v>
      </c>
      <c r="Q63" s="1" t="s">
        <v>6798</v>
      </c>
      <c r="R63" s="1" t="s">
        <v>48</v>
      </c>
      <c r="S63" s="1" t="s">
        <v>79</v>
      </c>
      <c r="T63" s="1" t="s">
        <v>211</v>
      </c>
      <c r="U63" s="2">
        <v>43827.579861111109</v>
      </c>
      <c r="V63">
        <v>31</v>
      </c>
      <c r="W63">
        <v>20</v>
      </c>
      <c r="X63">
        <v>57</v>
      </c>
      <c r="Y63">
        <v>24.75</v>
      </c>
      <c r="Z63">
        <v>10</v>
      </c>
      <c r="AA63" s="1" t="s">
        <v>58</v>
      </c>
      <c r="AB63">
        <v>16</v>
      </c>
      <c r="AC63">
        <v>0</v>
      </c>
      <c r="AD63" s="1" t="s">
        <v>965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s="1" t="s">
        <v>51</v>
      </c>
      <c r="AS63" s="1" t="s">
        <v>51</v>
      </c>
      <c r="AT63" s="1" t="s">
        <v>51</v>
      </c>
      <c r="AU63" s="1" t="s">
        <v>51</v>
      </c>
    </row>
    <row r="64" spans="1:47" x14ac:dyDescent="0.25">
      <c r="A64" s="1" t="s">
        <v>8859</v>
      </c>
      <c r="B64">
        <v>3</v>
      </c>
      <c r="C64" s="2">
        <v>43827.58216435185</v>
      </c>
      <c r="D64" s="2">
        <v>43827.602916666663</v>
      </c>
      <c r="E64">
        <v>40.203360000000004</v>
      </c>
      <c r="F64">
        <v>-105.07256</v>
      </c>
      <c r="G64">
        <v>40.203360000000004</v>
      </c>
      <c r="H64">
        <v>-105.07256</v>
      </c>
      <c r="I64">
        <v>0</v>
      </c>
      <c r="J64" s="1" t="s">
        <v>1123</v>
      </c>
      <c r="K64">
        <v>11968</v>
      </c>
      <c r="L64" s="1" t="s">
        <v>6797</v>
      </c>
      <c r="M64" s="1" t="s">
        <v>47</v>
      </c>
      <c r="N64" s="1" t="s">
        <v>208</v>
      </c>
      <c r="O64" s="1" t="s">
        <v>255</v>
      </c>
      <c r="P64" s="1" t="s">
        <v>198</v>
      </c>
      <c r="Q64" s="1" t="s">
        <v>6798</v>
      </c>
      <c r="R64" s="1" t="s">
        <v>48</v>
      </c>
      <c r="S64" s="1" t="s">
        <v>79</v>
      </c>
      <c r="T64" s="1" t="s">
        <v>211</v>
      </c>
      <c r="U64" s="2">
        <v>43827.579861111109</v>
      </c>
      <c r="V64">
        <v>31</v>
      </c>
      <c r="W64">
        <v>20</v>
      </c>
      <c r="X64">
        <v>57</v>
      </c>
      <c r="Y64">
        <v>24.75</v>
      </c>
      <c r="Z64">
        <v>10</v>
      </c>
      <c r="AA64" s="1" t="s">
        <v>58</v>
      </c>
      <c r="AB64">
        <v>16</v>
      </c>
      <c r="AC64">
        <v>0</v>
      </c>
      <c r="AD64" s="1" t="s">
        <v>965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s="1" t="s">
        <v>51</v>
      </c>
      <c r="AS64" s="1" t="s">
        <v>51</v>
      </c>
      <c r="AT64" s="1" t="s">
        <v>51</v>
      </c>
      <c r="AU64" s="1" t="s">
        <v>51</v>
      </c>
    </row>
    <row r="65" spans="1:47" x14ac:dyDescent="0.25">
      <c r="A65" s="1" t="s">
        <v>7486</v>
      </c>
      <c r="B65">
        <v>4</v>
      </c>
      <c r="C65" s="2">
        <v>43827.592569444445</v>
      </c>
      <c r="D65" s="2">
        <v>43827.613078703704</v>
      </c>
      <c r="E65">
        <v>40.203389999999999</v>
      </c>
      <c r="F65">
        <v>-105.07118</v>
      </c>
      <c r="G65">
        <v>40.203310000000002</v>
      </c>
      <c r="H65">
        <v>-105.07590999999999</v>
      </c>
      <c r="I65">
        <v>0.25</v>
      </c>
      <c r="J65" s="1" t="s">
        <v>7487</v>
      </c>
      <c r="K65">
        <v>12027</v>
      </c>
      <c r="L65" s="1" t="s">
        <v>6797</v>
      </c>
      <c r="M65" s="1" t="s">
        <v>97</v>
      </c>
      <c r="N65" s="1" t="s">
        <v>208</v>
      </c>
      <c r="O65" s="1" t="s">
        <v>255</v>
      </c>
      <c r="P65" s="1" t="s">
        <v>198</v>
      </c>
      <c r="Q65" s="1" t="s">
        <v>6798</v>
      </c>
      <c r="R65" s="1" t="s">
        <v>48</v>
      </c>
      <c r="S65" s="1" t="s">
        <v>79</v>
      </c>
      <c r="T65" s="1" t="s">
        <v>211</v>
      </c>
      <c r="U65" s="2">
        <v>43827.59375</v>
      </c>
      <c r="V65">
        <v>32</v>
      </c>
      <c r="W65">
        <v>21</v>
      </c>
      <c r="X65">
        <v>55</v>
      </c>
      <c r="Y65">
        <v>24.74</v>
      </c>
      <c r="Z65">
        <v>10</v>
      </c>
      <c r="AA65" s="1" t="s">
        <v>61</v>
      </c>
      <c r="AB65">
        <v>15</v>
      </c>
      <c r="AC65">
        <v>0</v>
      </c>
      <c r="AD65" s="1" t="s">
        <v>965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s="1" t="s">
        <v>51</v>
      </c>
      <c r="AS65" s="1" t="s">
        <v>51</v>
      </c>
      <c r="AT65" s="1" t="s">
        <v>51</v>
      </c>
      <c r="AU65" s="1" t="s">
        <v>51</v>
      </c>
    </row>
    <row r="66" spans="1:47" x14ac:dyDescent="0.25">
      <c r="A66" s="1" t="s">
        <v>7488</v>
      </c>
      <c r="B66">
        <v>4</v>
      </c>
      <c r="C66" s="2">
        <v>43827.592569444445</v>
      </c>
      <c r="D66" s="2">
        <v>43827.613078703704</v>
      </c>
      <c r="E66">
        <v>40.203310000000002</v>
      </c>
      <c r="F66">
        <v>-105.07590999999999</v>
      </c>
      <c r="G66">
        <v>40.203389999999999</v>
      </c>
      <c r="H66">
        <v>-105.07118</v>
      </c>
      <c r="I66">
        <v>0.25</v>
      </c>
      <c r="J66" s="1" t="s">
        <v>7489</v>
      </c>
      <c r="K66">
        <v>11827</v>
      </c>
      <c r="L66" s="1" t="s">
        <v>6797</v>
      </c>
      <c r="M66" s="1" t="s">
        <v>97</v>
      </c>
      <c r="N66" s="1" t="s">
        <v>208</v>
      </c>
      <c r="O66" s="1" t="s">
        <v>255</v>
      </c>
      <c r="P66" s="1" t="s">
        <v>198</v>
      </c>
      <c r="Q66" s="1" t="s">
        <v>210</v>
      </c>
      <c r="R66" s="1" t="s">
        <v>48</v>
      </c>
      <c r="S66" s="1" t="s">
        <v>79</v>
      </c>
      <c r="T66" s="1" t="s">
        <v>211</v>
      </c>
      <c r="U66" s="2">
        <v>43827.59375</v>
      </c>
      <c r="V66">
        <v>32</v>
      </c>
      <c r="W66">
        <v>21</v>
      </c>
      <c r="X66">
        <v>55</v>
      </c>
      <c r="Y66">
        <v>24.74</v>
      </c>
      <c r="Z66">
        <v>10</v>
      </c>
      <c r="AA66" s="1" t="s">
        <v>61</v>
      </c>
      <c r="AB66">
        <v>15</v>
      </c>
      <c r="AC66">
        <v>0</v>
      </c>
      <c r="AD66" s="1" t="s">
        <v>965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s="1" t="s">
        <v>51</v>
      </c>
      <c r="AS66" s="1" t="s">
        <v>51</v>
      </c>
      <c r="AT66" s="1" t="s">
        <v>51</v>
      </c>
      <c r="AU66" s="1" t="s">
        <v>51</v>
      </c>
    </row>
    <row r="67" spans="1:47" x14ac:dyDescent="0.25">
      <c r="A67" s="1" t="s">
        <v>7490</v>
      </c>
      <c r="B67">
        <v>4</v>
      </c>
      <c r="C67" s="2">
        <v>43827.620717592596</v>
      </c>
      <c r="D67" s="2">
        <v>43827.640833333331</v>
      </c>
      <c r="E67">
        <v>40.203310000000002</v>
      </c>
      <c r="F67">
        <v>-105.07590999999999</v>
      </c>
      <c r="G67">
        <v>40.203389999999999</v>
      </c>
      <c r="H67">
        <v>-105.07118</v>
      </c>
      <c r="I67">
        <v>0.25</v>
      </c>
      <c r="J67" s="1" t="s">
        <v>7489</v>
      </c>
      <c r="K67">
        <v>11827</v>
      </c>
      <c r="L67" s="1" t="s">
        <v>6797</v>
      </c>
      <c r="M67" s="1" t="s">
        <v>97</v>
      </c>
      <c r="N67" s="1" t="s">
        <v>208</v>
      </c>
      <c r="O67" s="1" t="s">
        <v>255</v>
      </c>
      <c r="P67" s="1" t="s">
        <v>198</v>
      </c>
      <c r="Q67" s="1" t="s">
        <v>210</v>
      </c>
      <c r="R67" s="1" t="s">
        <v>48</v>
      </c>
      <c r="S67" s="1" t="s">
        <v>79</v>
      </c>
      <c r="T67" s="1" t="s">
        <v>211</v>
      </c>
      <c r="U67" s="2">
        <v>43827.621527777781</v>
      </c>
      <c r="V67">
        <v>32</v>
      </c>
      <c r="W67">
        <v>21</v>
      </c>
      <c r="X67">
        <v>53</v>
      </c>
      <c r="Y67">
        <v>24.75</v>
      </c>
      <c r="Z67">
        <v>10</v>
      </c>
      <c r="AA67" s="1" t="s">
        <v>61</v>
      </c>
      <c r="AB67">
        <v>15</v>
      </c>
      <c r="AC67">
        <v>0</v>
      </c>
      <c r="AD67" s="1" t="s">
        <v>965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s="1" t="s">
        <v>51</v>
      </c>
      <c r="AS67" s="1" t="s">
        <v>51</v>
      </c>
      <c r="AT67" s="1" t="s">
        <v>51</v>
      </c>
      <c r="AU67" s="1" t="s">
        <v>51</v>
      </c>
    </row>
    <row r="68" spans="1:47" x14ac:dyDescent="0.25">
      <c r="A68" s="1" t="s">
        <v>6529</v>
      </c>
      <c r="B68">
        <v>3</v>
      </c>
      <c r="C68" s="2">
        <v>43827.607164351852</v>
      </c>
      <c r="D68" s="2">
        <v>43827.627939814818</v>
      </c>
      <c r="E68">
        <v>39.298749999999998</v>
      </c>
      <c r="F68">
        <v>-104.89064</v>
      </c>
      <c r="G68">
        <v>39.298749999999998</v>
      </c>
      <c r="H68">
        <v>-104.89064</v>
      </c>
      <c r="I68">
        <v>0</v>
      </c>
      <c r="J68" s="1" t="s">
        <v>449</v>
      </c>
      <c r="L68" s="1" t="s">
        <v>195</v>
      </c>
      <c r="M68" s="1" t="s">
        <v>47</v>
      </c>
      <c r="N68" s="1" t="s">
        <v>191</v>
      </c>
      <c r="O68" s="1" t="s">
        <v>121</v>
      </c>
      <c r="P68" s="1" t="s">
        <v>198</v>
      </c>
      <c r="Q68" s="1" t="s">
        <v>333</v>
      </c>
      <c r="R68" s="1" t="s">
        <v>48</v>
      </c>
      <c r="S68" s="1" t="s">
        <v>79</v>
      </c>
      <c r="T68" s="1" t="s">
        <v>223</v>
      </c>
      <c r="U68" s="2">
        <v>43827.604166666664</v>
      </c>
      <c r="V68">
        <v>18</v>
      </c>
      <c r="X68">
        <v>86</v>
      </c>
      <c r="Y68">
        <v>22.85</v>
      </c>
      <c r="Z68">
        <v>0.75</v>
      </c>
      <c r="AA68" s="1" t="s">
        <v>69</v>
      </c>
      <c r="AC68">
        <v>0</v>
      </c>
      <c r="AD68" s="1" t="s">
        <v>1210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s="1" t="s">
        <v>51</v>
      </c>
      <c r="AS68" s="1" t="s">
        <v>51</v>
      </c>
      <c r="AT68" s="1" t="s">
        <v>51</v>
      </c>
      <c r="AU68" s="1" t="s">
        <v>51</v>
      </c>
    </row>
    <row r="69" spans="1:47" x14ac:dyDescent="0.25">
      <c r="A69" s="1" t="s">
        <v>7491</v>
      </c>
      <c r="B69">
        <v>4</v>
      </c>
      <c r="C69" s="2">
        <v>43827.620717592596</v>
      </c>
      <c r="D69" s="2">
        <v>43827.640833333331</v>
      </c>
      <c r="E69">
        <v>40.203389999999999</v>
      </c>
      <c r="F69">
        <v>-105.07118</v>
      </c>
      <c r="G69">
        <v>40.203310000000002</v>
      </c>
      <c r="H69">
        <v>-105.07590999999999</v>
      </c>
      <c r="I69">
        <v>0.25</v>
      </c>
      <c r="J69" s="1" t="s">
        <v>7487</v>
      </c>
      <c r="K69">
        <v>12027</v>
      </c>
      <c r="L69" s="1" t="s">
        <v>6797</v>
      </c>
      <c r="M69" s="1" t="s">
        <v>97</v>
      </c>
      <c r="N69" s="1" t="s">
        <v>208</v>
      </c>
      <c r="O69" s="1" t="s">
        <v>255</v>
      </c>
      <c r="P69" s="1" t="s">
        <v>198</v>
      </c>
      <c r="Q69" s="1" t="s">
        <v>6798</v>
      </c>
      <c r="R69" s="1" t="s">
        <v>48</v>
      </c>
      <c r="S69" s="1" t="s">
        <v>79</v>
      </c>
      <c r="T69" s="1" t="s">
        <v>211</v>
      </c>
      <c r="U69" s="2">
        <v>43827.621527777781</v>
      </c>
      <c r="V69">
        <v>32</v>
      </c>
      <c r="W69">
        <v>21</v>
      </c>
      <c r="X69">
        <v>53</v>
      </c>
      <c r="Y69">
        <v>24.75</v>
      </c>
      <c r="Z69">
        <v>10</v>
      </c>
      <c r="AA69" s="1" t="s">
        <v>61</v>
      </c>
      <c r="AB69">
        <v>15</v>
      </c>
      <c r="AC69">
        <v>0</v>
      </c>
      <c r="AD69" s="1" t="s">
        <v>965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s="1" t="s">
        <v>51</v>
      </c>
      <c r="AS69" s="1" t="s">
        <v>51</v>
      </c>
      <c r="AT69" s="1" t="s">
        <v>51</v>
      </c>
      <c r="AU69" s="1" t="s">
        <v>51</v>
      </c>
    </row>
    <row r="70" spans="1:47" x14ac:dyDescent="0.25">
      <c r="A70" s="1" t="s">
        <v>6199</v>
      </c>
      <c r="B70">
        <v>3</v>
      </c>
      <c r="C70" s="2">
        <v>43827.662893518522</v>
      </c>
      <c r="D70" s="2">
        <v>43827.683472222219</v>
      </c>
      <c r="E70">
        <v>39.7254</v>
      </c>
      <c r="F70">
        <v>-105.15401</v>
      </c>
      <c r="G70">
        <v>39.7254</v>
      </c>
      <c r="H70">
        <v>-105.15401</v>
      </c>
      <c r="I70">
        <v>0</v>
      </c>
      <c r="J70" s="1" t="s">
        <v>1150</v>
      </c>
      <c r="L70" s="1" t="s">
        <v>129</v>
      </c>
      <c r="M70" s="1" t="s">
        <v>47</v>
      </c>
      <c r="N70" s="1" t="s">
        <v>269</v>
      </c>
      <c r="O70" s="1" t="s">
        <v>115</v>
      </c>
      <c r="P70" s="1" t="s">
        <v>198</v>
      </c>
      <c r="Q70" s="1" t="s">
        <v>270</v>
      </c>
      <c r="R70" s="1" t="s">
        <v>48</v>
      </c>
      <c r="S70" s="1" t="s">
        <v>79</v>
      </c>
      <c r="T70" s="1" t="s">
        <v>205</v>
      </c>
      <c r="U70" s="2">
        <v>43827.65625</v>
      </c>
      <c r="V70">
        <v>25</v>
      </c>
      <c r="W70">
        <v>12</v>
      </c>
      <c r="X70">
        <v>69</v>
      </c>
      <c r="Y70">
        <v>24.19</v>
      </c>
      <c r="Z70">
        <v>6</v>
      </c>
      <c r="AA70" s="1" t="s">
        <v>58</v>
      </c>
      <c r="AB70">
        <v>15</v>
      </c>
      <c r="AC70">
        <v>0</v>
      </c>
      <c r="AD70" s="1" t="s">
        <v>965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s="1" t="s">
        <v>51</v>
      </c>
      <c r="AS70" s="1" t="s">
        <v>51</v>
      </c>
      <c r="AT70" s="1" t="s">
        <v>51</v>
      </c>
      <c r="AU70" s="1" t="s">
        <v>51</v>
      </c>
    </row>
    <row r="71" spans="1:47" x14ac:dyDescent="0.25">
      <c r="A71" s="1" t="s">
        <v>8393</v>
      </c>
      <c r="B71">
        <v>4</v>
      </c>
      <c r="C71" s="2">
        <v>43827.861840277779</v>
      </c>
      <c r="D71" s="2">
        <v>43827.881527777776</v>
      </c>
      <c r="E71">
        <v>38.605139999999999</v>
      </c>
      <c r="F71">
        <v>-107.97337</v>
      </c>
      <c r="G71">
        <v>38.648870000000002</v>
      </c>
      <c r="H71">
        <v>-107.98988</v>
      </c>
      <c r="I71">
        <v>3.15</v>
      </c>
      <c r="J71" s="1" t="s">
        <v>8394</v>
      </c>
      <c r="K71">
        <v>59464</v>
      </c>
      <c r="L71" s="1" t="s">
        <v>6574</v>
      </c>
      <c r="M71" s="1" t="s">
        <v>97</v>
      </c>
      <c r="N71" s="1" t="s">
        <v>161</v>
      </c>
      <c r="O71" s="1" t="s">
        <v>76</v>
      </c>
      <c r="P71" s="1" t="s">
        <v>198</v>
      </c>
      <c r="Q71" s="1" t="s">
        <v>1617</v>
      </c>
      <c r="R71" s="1" t="s">
        <v>48</v>
      </c>
      <c r="S71" s="1" t="s">
        <v>79</v>
      </c>
      <c r="T71" s="1" t="s">
        <v>1618</v>
      </c>
      <c r="U71" s="2">
        <v>43827.870138888888</v>
      </c>
      <c r="V71">
        <v>20</v>
      </c>
      <c r="W71">
        <v>20</v>
      </c>
      <c r="X71">
        <v>85</v>
      </c>
      <c r="Y71">
        <v>24.21</v>
      </c>
      <c r="Z71">
        <v>3</v>
      </c>
      <c r="AA71" s="1" t="s">
        <v>64</v>
      </c>
      <c r="AB71">
        <v>3</v>
      </c>
      <c r="AC71">
        <v>0</v>
      </c>
      <c r="AD71" s="1" t="s">
        <v>1210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s="1" t="s">
        <v>53</v>
      </c>
      <c r="AS71" s="1" t="s">
        <v>53</v>
      </c>
      <c r="AT71" s="1" t="s">
        <v>53</v>
      </c>
      <c r="AU71" s="1" t="s">
        <v>53</v>
      </c>
    </row>
    <row r="72" spans="1:47" x14ac:dyDescent="0.25">
      <c r="A72" s="1" t="s">
        <v>6211</v>
      </c>
      <c r="B72">
        <v>3</v>
      </c>
      <c r="C72" s="2">
        <v>43827.839444444442</v>
      </c>
      <c r="D72" s="2">
        <v>43827.859884259262</v>
      </c>
      <c r="E72">
        <v>39.123820000000002</v>
      </c>
      <c r="F72">
        <v>-104.86469</v>
      </c>
      <c r="G72">
        <v>39.123820000000002</v>
      </c>
      <c r="H72">
        <v>-104.86469</v>
      </c>
      <c r="I72">
        <v>0</v>
      </c>
      <c r="J72" s="1" t="s">
        <v>401</v>
      </c>
      <c r="L72" s="1" t="s">
        <v>194</v>
      </c>
      <c r="M72" s="1" t="s">
        <v>47</v>
      </c>
      <c r="N72" s="1" t="s">
        <v>447</v>
      </c>
      <c r="O72" s="1" t="s">
        <v>193</v>
      </c>
      <c r="P72" s="1" t="s">
        <v>198</v>
      </c>
      <c r="Q72" s="1" t="s">
        <v>448</v>
      </c>
      <c r="R72" s="1" t="s">
        <v>48</v>
      </c>
      <c r="S72" s="1" t="s">
        <v>79</v>
      </c>
      <c r="T72" s="1" t="s">
        <v>234</v>
      </c>
      <c r="U72" s="2">
        <v>43827.873611111114</v>
      </c>
      <c r="V72">
        <v>18</v>
      </c>
      <c r="W72">
        <v>3</v>
      </c>
      <c r="X72">
        <v>76</v>
      </c>
      <c r="Y72">
        <v>23.34</v>
      </c>
      <c r="Z72">
        <v>8</v>
      </c>
      <c r="AA72" s="1" t="s">
        <v>65</v>
      </c>
      <c r="AB72">
        <v>15</v>
      </c>
      <c r="AC72">
        <v>0</v>
      </c>
      <c r="AD72" s="1" t="s">
        <v>1210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s="1" t="s">
        <v>53</v>
      </c>
      <c r="AS72" s="1" t="s">
        <v>53</v>
      </c>
      <c r="AT72" s="1" t="s">
        <v>53</v>
      </c>
      <c r="AU72" s="1" t="s">
        <v>53</v>
      </c>
    </row>
    <row r="73" spans="1:47" x14ac:dyDescent="0.25">
      <c r="A73" s="1" t="s">
        <v>6212</v>
      </c>
      <c r="B73">
        <v>3</v>
      </c>
      <c r="C73" s="2">
        <v>43827.885277777779</v>
      </c>
      <c r="D73" s="2">
        <v>43827.905694444446</v>
      </c>
      <c r="E73">
        <v>39.123820000000002</v>
      </c>
      <c r="F73">
        <v>-104.86469</v>
      </c>
      <c r="G73">
        <v>39.123820000000002</v>
      </c>
      <c r="H73">
        <v>-104.86469</v>
      </c>
      <c r="I73">
        <v>0</v>
      </c>
      <c r="J73" s="1" t="s">
        <v>401</v>
      </c>
      <c r="L73" s="1" t="s">
        <v>194</v>
      </c>
      <c r="M73" s="1" t="s">
        <v>47</v>
      </c>
      <c r="N73" s="1" t="s">
        <v>447</v>
      </c>
      <c r="O73" s="1" t="s">
        <v>193</v>
      </c>
      <c r="P73" s="1" t="s">
        <v>198</v>
      </c>
      <c r="Q73" s="1" t="s">
        <v>448</v>
      </c>
      <c r="R73" s="1" t="s">
        <v>48</v>
      </c>
      <c r="S73" s="1" t="s">
        <v>79</v>
      </c>
      <c r="T73" s="1" t="s">
        <v>234</v>
      </c>
      <c r="U73" s="2">
        <v>43827.873611111114</v>
      </c>
      <c r="V73">
        <v>18</v>
      </c>
      <c r="W73">
        <v>3</v>
      </c>
      <c r="X73">
        <v>76</v>
      </c>
      <c r="Y73">
        <v>23.34</v>
      </c>
      <c r="Z73">
        <v>8</v>
      </c>
      <c r="AA73" s="1" t="s">
        <v>65</v>
      </c>
      <c r="AB73">
        <v>15</v>
      </c>
      <c r="AC73">
        <v>0</v>
      </c>
      <c r="AD73" s="1" t="s">
        <v>1210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s="1" t="s">
        <v>53</v>
      </c>
      <c r="AS73" s="1" t="s">
        <v>53</v>
      </c>
      <c r="AT73" s="1" t="s">
        <v>53</v>
      </c>
      <c r="AU73" s="1" t="s">
        <v>53</v>
      </c>
    </row>
    <row r="74" spans="1:47" x14ac:dyDescent="0.25">
      <c r="A74" s="1" t="s">
        <v>1048</v>
      </c>
      <c r="B74">
        <v>3</v>
      </c>
      <c r="C74" s="2">
        <v>43828.004548611112</v>
      </c>
      <c r="D74" s="2">
        <v>43828.025127314817</v>
      </c>
      <c r="E74">
        <v>37.146329999999999</v>
      </c>
      <c r="F74">
        <v>-104.51949999999999</v>
      </c>
      <c r="G74">
        <v>37.146329999999999</v>
      </c>
      <c r="H74">
        <v>-104.51949999999999</v>
      </c>
      <c r="I74">
        <v>0</v>
      </c>
      <c r="J74" s="1" t="s">
        <v>996</v>
      </c>
      <c r="L74" s="1" t="s">
        <v>194</v>
      </c>
      <c r="M74" s="1" t="s">
        <v>47</v>
      </c>
      <c r="N74" s="1" t="s">
        <v>100</v>
      </c>
      <c r="O74" s="1" t="s">
        <v>375</v>
      </c>
      <c r="P74" s="1" t="s">
        <v>198</v>
      </c>
      <c r="Q74" s="1" t="s">
        <v>376</v>
      </c>
      <c r="R74" s="1" t="s">
        <v>48</v>
      </c>
      <c r="S74" s="1" t="s">
        <v>79</v>
      </c>
      <c r="T74" s="1" t="s">
        <v>377</v>
      </c>
      <c r="U74" s="2">
        <v>43828.037499999999</v>
      </c>
      <c r="V74">
        <v>14</v>
      </c>
      <c r="W74">
        <v>6</v>
      </c>
      <c r="X74">
        <v>80</v>
      </c>
      <c r="Y74">
        <v>24.11</v>
      </c>
      <c r="Z74">
        <v>10</v>
      </c>
      <c r="AA74" s="1" t="s">
        <v>71</v>
      </c>
      <c r="AB74">
        <v>5</v>
      </c>
      <c r="AC74">
        <v>0</v>
      </c>
      <c r="AD74" s="1" t="s">
        <v>965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s="1" t="s">
        <v>53</v>
      </c>
      <c r="AS74" s="1" t="s">
        <v>53</v>
      </c>
      <c r="AT74" s="1" t="s">
        <v>53</v>
      </c>
      <c r="AU74" s="1" t="s">
        <v>53</v>
      </c>
    </row>
    <row r="75" spans="1:47" x14ac:dyDescent="0.25">
      <c r="A75" s="1" t="s">
        <v>5884</v>
      </c>
      <c r="B75">
        <v>4</v>
      </c>
      <c r="C75" s="2">
        <v>43828.443611111114</v>
      </c>
      <c r="D75" s="2">
        <v>43828.464270833334</v>
      </c>
      <c r="E75">
        <v>40.882040000000003</v>
      </c>
      <c r="F75">
        <v>-106.30385</v>
      </c>
      <c r="G75">
        <v>40.86365</v>
      </c>
      <c r="H75">
        <v>-106.31158000000001</v>
      </c>
      <c r="I75">
        <v>1.333</v>
      </c>
      <c r="J75" s="1" t="s">
        <v>5885</v>
      </c>
      <c r="L75" s="1" t="s">
        <v>4412</v>
      </c>
      <c r="M75" s="1" t="s">
        <v>47</v>
      </c>
      <c r="N75" s="1" t="s">
        <v>577</v>
      </c>
      <c r="O75" s="1" t="s">
        <v>110</v>
      </c>
      <c r="P75" s="1" t="s">
        <v>198</v>
      </c>
      <c r="Q75" s="1" t="s">
        <v>578</v>
      </c>
      <c r="R75" s="1" t="s">
        <v>48</v>
      </c>
      <c r="S75" s="1" t="s">
        <v>79</v>
      </c>
      <c r="T75" s="1" t="s">
        <v>579</v>
      </c>
      <c r="U75" s="2">
        <v>43828.440972222219</v>
      </c>
      <c r="V75">
        <v>7</v>
      </c>
      <c r="W75">
        <v>7</v>
      </c>
      <c r="X75">
        <v>72</v>
      </c>
      <c r="Y75">
        <v>22.11</v>
      </c>
      <c r="Z75">
        <v>5</v>
      </c>
      <c r="AA75" s="1" t="s">
        <v>72</v>
      </c>
      <c r="AB75">
        <v>3</v>
      </c>
      <c r="AC75">
        <v>0</v>
      </c>
      <c r="AD75" s="1" t="s">
        <v>965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s="1" t="s">
        <v>51</v>
      </c>
      <c r="AS75" s="1" t="s">
        <v>51</v>
      </c>
      <c r="AT75" s="1" t="s">
        <v>51</v>
      </c>
      <c r="AU75" s="1" t="s">
        <v>51</v>
      </c>
    </row>
    <row r="76" spans="1:47" x14ac:dyDescent="0.25">
      <c r="A76" s="1" t="s">
        <v>8395</v>
      </c>
      <c r="B76">
        <v>4</v>
      </c>
      <c r="C76" s="2">
        <v>43828.443611111114</v>
      </c>
      <c r="D76" s="2">
        <v>43828.464270833334</v>
      </c>
      <c r="E76">
        <v>40.86365</v>
      </c>
      <c r="F76">
        <v>-106.31158000000001</v>
      </c>
      <c r="G76">
        <v>40.882040000000003</v>
      </c>
      <c r="H76">
        <v>-106.30385</v>
      </c>
      <c r="I76">
        <v>1.333</v>
      </c>
      <c r="J76" s="1" t="s">
        <v>4413</v>
      </c>
      <c r="K76">
        <v>41529</v>
      </c>
      <c r="L76" s="1" t="s">
        <v>7493</v>
      </c>
      <c r="M76" s="1" t="s">
        <v>97</v>
      </c>
      <c r="N76" s="1" t="s">
        <v>577</v>
      </c>
      <c r="O76" s="1" t="s">
        <v>110</v>
      </c>
      <c r="P76" s="1" t="s">
        <v>198</v>
      </c>
      <c r="Q76" s="1" t="s">
        <v>578</v>
      </c>
      <c r="R76" s="1" t="s">
        <v>48</v>
      </c>
      <c r="S76" s="1" t="s">
        <v>79</v>
      </c>
      <c r="T76" s="1" t="s">
        <v>579</v>
      </c>
      <c r="U76" s="2">
        <v>43828.440972222219</v>
      </c>
      <c r="V76">
        <v>7</v>
      </c>
      <c r="W76">
        <v>7</v>
      </c>
      <c r="X76">
        <v>72</v>
      </c>
      <c r="Y76">
        <v>22.11</v>
      </c>
      <c r="Z76">
        <v>5</v>
      </c>
      <c r="AA76" s="1" t="s">
        <v>72</v>
      </c>
      <c r="AB76">
        <v>3</v>
      </c>
      <c r="AC76">
        <v>0</v>
      </c>
      <c r="AD76" s="1" t="s">
        <v>965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s="1" t="s">
        <v>51</v>
      </c>
      <c r="AS76" s="1" t="s">
        <v>51</v>
      </c>
      <c r="AT76" s="1" t="s">
        <v>51</v>
      </c>
      <c r="AU76" s="1" t="s">
        <v>51</v>
      </c>
    </row>
    <row r="77" spans="1:47" x14ac:dyDescent="0.25">
      <c r="A77" s="1" t="s">
        <v>7492</v>
      </c>
      <c r="B77">
        <v>4</v>
      </c>
      <c r="C77" s="2">
        <v>43828.453518518516</v>
      </c>
      <c r="D77" s="2">
        <v>43828.473900462966</v>
      </c>
      <c r="E77">
        <v>40.86365</v>
      </c>
      <c r="F77">
        <v>-106.31158000000001</v>
      </c>
      <c r="G77">
        <v>40.882040000000003</v>
      </c>
      <c r="H77">
        <v>-106.30385</v>
      </c>
      <c r="I77">
        <v>1.333</v>
      </c>
      <c r="J77" s="1" t="s">
        <v>4413</v>
      </c>
      <c r="K77">
        <v>41529</v>
      </c>
      <c r="L77" s="1" t="s">
        <v>7493</v>
      </c>
      <c r="M77" s="1" t="s">
        <v>97</v>
      </c>
      <c r="N77" s="1" t="s">
        <v>577</v>
      </c>
      <c r="O77" s="1" t="s">
        <v>110</v>
      </c>
      <c r="P77" s="1" t="s">
        <v>198</v>
      </c>
      <c r="Q77" s="1" t="s">
        <v>578</v>
      </c>
      <c r="R77" s="1" t="s">
        <v>48</v>
      </c>
      <c r="S77" s="1" t="s">
        <v>79</v>
      </c>
      <c r="T77" s="1" t="s">
        <v>579</v>
      </c>
      <c r="U77" s="2">
        <v>43828.454861111109</v>
      </c>
      <c r="V77">
        <v>7</v>
      </c>
      <c r="W77">
        <v>-2</v>
      </c>
      <c r="X77">
        <v>67</v>
      </c>
      <c r="Y77">
        <v>22.11</v>
      </c>
      <c r="Z77">
        <v>10</v>
      </c>
      <c r="AA77" s="1" t="s">
        <v>68</v>
      </c>
      <c r="AB77">
        <v>5</v>
      </c>
      <c r="AC77">
        <v>0</v>
      </c>
      <c r="AD77" s="1" t="s">
        <v>965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s="1" t="s">
        <v>51</v>
      </c>
      <c r="AS77" s="1" t="s">
        <v>51</v>
      </c>
      <c r="AT77" s="1" t="s">
        <v>51</v>
      </c>
      <c r="AU77" s="1" t="s">
        <v>51</v>
      </c>
    </row>
    <row r="78" spans="1:47" x14ac:dyDescent="0.25">
      <c r="A78" s="1" t="s">
        <v>602</v>
      </c>
      <c r="B78">
        <v>3</v>
      </c>
      <c r="C78" s="2">
        <v>43828.469652777778</v>
      </c>
      <c r="D78" s="2">
        <v>43828.489988425928</v>
      </c>
      <c r="E78">
        <v>37.214280000000002</v>
      </c>
      <c r="F78">
        <v>-104.49411000000001</v>
      </c>
      <c r="G78">
        <v>37.214280000000002</v>
      </c>
      <c r="H78">
        <v>-104.49411000000001</v>
      </c>
      <c r="I78">
        <v>0</v>
      </c>
      <c r="J78" s="1" t="s">
        <v>484</v>
      </c>
      <c r="L78" s="1" t="s">
        <v>194</v>
      </c>
      <c r="M78" s="1" t="s">
        <v>47</v>
      </c>
      <c r="N78" s="1" t="s">
        <v>100</v>
      </c>
      <c r="O78" s="1" t="s">
        <v>375</v>
      </c>
      <c r="P78" s="1" t="s">
        <v>198</v>
      </c>
      <c r="Q78" s="1" t="s">
        <v>376</v>
      </c>
      <c r="R78" s="1" t="s">
        <v>48</v>
      </c>
      <c r="S78" s="1" t="s">
        <v>79</v>
      </c>
      <c r="T78" s="1" t="s">
        <v>377</v>
      </c>
      <c r="U78" s="2">
        <v>43828.45416666667</v>
      </c>
      <c r="V78">
        <v>22</v>
      </c>
      <c r="W78">
        <v>13</v>
      </c>
      <c r="X78">
        <v>72</v>
      </c>
      <c r="Y78">
        <v>24.16</v>
      </c>
      <c r="Z78">
        <v>10</v>
      </c>
      <c r="AA78" s="1" t="s">
        <v>55</v>
      </c>
      <c r="AB78">
        <v>7</v>
      </c>
      <c r="AC78">
        <v>0</v>
      </c>
      <c r="AD78" s="1" t="s">
        <v>50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s="1" t="s">
        <v>51</v>
      </c>
      <c r="AS78" s="1" t="s">
        <v>51</v>
      </c>
      <c r="AT78" s="1" t="s">
        <v>51</v>
      </c>
      <c r="AU78" s="1" t="s">
        <v>51</v>
      </c>
    </row>
    <row r="79" spans="1:47" x14ac:dyDescent="0.25">
      <c r="A79" s="1" t="s">
        <v>603</v>
      </c>
      <c r="B79">
        <v>3</v>
      </c>
      <c r="C79" s="2">
        <v>43828.607152777775</v>
      </c>
      <c r="D79" s="2">
        <v>43828.627476851849</v>
      </c>
      <c r="E79">
        <v>39.672280000000001</v>
      </c>
      <c r="F79">
        <v>-104.92905</v>
      </c>
      <c r="G79">
        <v>39.672280000000001</v>
      </c>
      <c r="H79">
        <v>-104.92905</v>
      </c>
      <c r="I79">
        <v>0</v>
      </c>
      <c r="J79" s="1" t="s">
        <v>604</v>
      </c>
      <c r="L79" s="1" t="s">
        <v>195</v>
      </c>
      <c r="M79" s="1" t="s">
        <v>47</v>
      </c>
      <c r="N79" s="1" t="s">
        <v>131</v>
      </c>
      <c r="O79" s="1" t="s">
        <v>131</v>
      </c>
      <c r="P79" s="1" t="s">
        <v>198</v>
      </c>
      <c r="Q79" s="1" t="s">
        <v>387</v>
      </c>
      <c r="R79" s="1" t="s">
        <v>48</v>
      </c>
      <c r="S79" s="1" t="s">
        <v>79</v>
      </c>
      <c r="T79" s="1" t="s">
        <v>200</v>
      </c>
      <c r="U79" s="2">
        <v>43828.620138888888</v>
      </c>
      <c r="V79">
        <v>29</v>
      </c>
      <c r="W79">
        <v>22</v>
      </c>
      <c r="X79">
        <v>40</v>
      </c>
      <c r="Y79">
        <v>24.01</v>
      </c>
      <c r="Z79">
        <v>10</v>
      </c>
      <c r="AA79" s="1" t="s">
        <v>59</v>
      </c>
      <c r="AB79">
        <v>7</v>
      </c>
      <c r="AC79">
        <v>0</v>
      </c>
      <c r="AD79" s="1" t="s">
        <v>50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s="1" t="s">
        <v>51</v>
      </c>
      <c r="AS79" s="1" t="s">
        <v>51</v>
      </c>
      <c r="AT79" s="1" t="s">
        <v>51</v>
      </c>
      <c r="AU79" s="1" t="s">
        <v>51</v>
      </c>
    </row>
    <row r="80" spans="1:47" x14ac:dyDescent="0.25">
      <c r="A80" s="1" t="s">
        <v>1157</v>
      </c>
      <c r="B80">
        <v>3</v>
      </c>
      <c r="C80" s="2">
        <v>43828.605590277781</v>
      </c>
      <c r="D80" s="2">
        <v>43828.626099537039</v>
      </c>
      <c r="E80">
        <v>39.694870000000002</v>
      </c>
      <c r="F80">
        <v>-105.77442000000001</v>
      </c>
      <c r="G80">
        <v>39.694870000000002</v>
      </c>
      <c r="H80">
        <v>-105.77442000000001</v>
      </c>
      <c r="I80">
        <v>0</v>
      </c>
      <c r="J80" s="1" t="s">
        <v>596</v>
      </c>
      <c r="L80" s="1" t="s">
        <v>133</v>
      </c>
      <c r="M80" s="1" t="s">
        <v>47</v>
      </c>
      <c r="N80" s="1" t="s">
        <v>336</v>
      </c>
      <c r="O80" s="1" t="s">
        <v>337</v>
      </c>
      <c r="P80" s="1" t="s">
        <v>198</v>
      </c>
      <c r="Q80" s="1" t="s">
        <v>338</v>
      </c>
      <c r="R80" s="1" t="s">
        <v>48</v>
      </c>
      <c r="S80" s="1" t="s">
        <v>79</v>
      </c>
      <c r="T80" s="1" t="s">
        <v>339</v>
      </c>
      <c r="U80" s="2">
        <v>43828.620138888888</v>
      </c>
      <c r="V80">
        <v>6</v>
      </c>
      <c r="W80">
        <v>-4</v>
      </c>
      <c r="X80">
        <v>55</v>
      </c>
      <c r="Y80">
        <v>20.55</v>
      </c>
      <c r="Z80">
        <v>10</v>
      </c>
      <c r="AA80" s="1" t="s">
        <v>58</v>
      </c>
      <c r="AB80">
        <v>6</v>
      </c>
      <c r="AC80">
        <v>0</v>
      </c>
      <c r="AD80" s="1" t="s">
        <v>1067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s="1" t="s">
        <v>51</v>
      </c>
      <c r="AS80" s="1" t="s">
        <v>51</v>
      </c>
      <c r="AT80" s="1" t="s">
        <v>51</v>
      </c>
      <c r="AU80" s="1" t="s">
        <v>51</v>
      </c>
    </row>
    <row r="81" spans="1:47" x14ac:dyDescent="0.25">
      <c r="A81" s="1" t="s">
        <v>605</v>
      </c>
      <c r="B81">
        <v>3</v>
      </c>
      <c r="C81" s="2">
        <v>43828.673819444448</v>
      </c>
      <c r="D81" s="2">
        <v>43828.694120370368</v>
      </c>
      <c r="E81">
        <v>39.312750000000001</v>
      </c>
      <c r="F81">
        <v>-104.88526</v>
      </c>
      <c r="G81">
        <v>39.312750000000001</v>
      </c>
      <c r="H81">
        <v>-104.88526</v>
      </c>
      <c r="I81">
        <v>0</v>
      </c>
      <c r="J81" s="1" t="s">
        <v>398</v>
      </c>
      <c r="L81" s="1" t="s">
        <v>194</v>
      </c>
      <c r="M81" s="1" t="s">
        <v>47</v>
      </c>
      <c r="N81" s="1" t="s">
        <v>191</v>
      </c>
      <c r="O81" s="1" t="s">
        <v>121</v>
      </c>
      <c r="P81" s="1" t="s">
        <v>198</v>
      </c>
      <c r="Q81" s="1" t="s">
        <v>333</v>
      </c>
      <c r="R81" s="1" t="s">
        <v>48</v>
      </c>
      <c r="S81" s="1" t="s">
        <v>79</v>
      </c>
      <c r="T81" s="1" t="s">
        <v>223</v>
      </c>
      <c r="U81" s="2">
        <v>43828.675000000003</v>
      </c>
      <c r="V81">
        <v>19</v>
      </c>
      <c r="W81">
        <v>13</v>
      </c>
      <c r="X81">
        <v>54</v>
      </c>
      <c r="Y81">
        <v>22.98</v>
      </c>
      <c r="Z81">
        <v>10</v>
      </c>
      <c r="AA81" s="1" t="s">
        <v>61</v>
      </c>
      <c r="AB81">
        <v>5</v>
      </c>
      <c r="AC81">
        <v>0</v>
      </c>
      <c r="AD81" s="1" t="s">
        <v>50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s="1" t="s">
        <v>51</v>
      </c>
      <c r="AS81" s="1" t="s">
        <v>51</v>
      </c>
      <c r="AT81" s="1" t="s">
        <v>51</v>
      </c>
      <c r="AU81" s="1" t="s">
        <v>51</v>
      </c>
    </row>
    <row r="82" spans="1:47" x14ac:dyDescent="0.25">
      <c r="A82" s="1" t="s">
        <v>897</v>
      </c>
      <c r="B82">
        <v>3</v>
      </c>
      <c r="C82" s="2">
        <v>43828.636319444442</v>
      </c>
      <c r="D82" s="2">
        <v>43828.65111111111</v>
      </c>
      <c r="E82">
        <v>39.764009999999999</v>
      </c>
      <c r="F82">
        <v>-105.59914999999999</v>
      </c>
      <c r="G82">
        <v>39.764009999999999</v>
      </c>
      <c r="H82">
        <v>-105.59914999999999</v>
      </c>
      <c r="I82">
        <v>0</v>
      </c>
      <c r="J82" s="1" t="s">
        <v>595</v>
      </c>
      <c r="L82" s="1" t="s">
        <v>133</v>
      </c>
      <c r="M82" s="1" t="s">
        <v>47</v>
      </c>
      <c r="N82" s="1" t="s">
        <v>523</v>
      </c>
      <c r="O82" s="1" t="s">
        <v>337</v>
      </c>
      <c r="P82" s="1" t="s">
        <v>198</v>
      </c>
      <c r="Q82" s="1" t="s">
        <v>524</v>
      </c>
      <c r="R82" s="1" t="s">
        <v>48</v>
      </c>
      <c r="S82" s="1" t="s">
        <v>79</v>
      </c>
      <c r="T82" s="1" t="s">
        <v>339</v>
      </c>
      <c r="U82" s="2">
        <v>43828.626388888886</v>
      </c>
      <c r="V82">
        <v>7</v>
      </c>
      <c r="W82">
        <v>-8</v>
      </c>
      <c r="X82">
        <v>55</v>
      </c>
      <c r="Y82">
        <v>20.55</v>
      </c>
      <c r="Z82">
        <v>10</v>
      </c>
      <c r="AA82" s="1" t="s">
        <v>71</v>
      </c>
      <c r="AB82">
        <v>12</v>
      </c>
      <c r="AC82">
        <v>0</v>
      </c>
      <c r="AD82" s="1" t="s">
        <v>818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s="1" t="s">
        <v>51</v>
      </c>
      <c r="AS82" s="1" t="s">
        <v>51</v>
      </c>
      <c r="AT82" s="1" t="s">
        <v>51</v>
      </c>
      <c r="AU82" s="1" t="s">
        <v>51</v>
      </c>
    </row>
    <row r="83" spans="1:47" x14ac:dyDescent="0.25">
      <c r="A83" s="1" t="s">
        <v>8818</v>
      </c>
      <c r="B83">
        <v>3</v>
      </c>
      <c r="C83" s="2">
        <v>43828.680590277778</v>
      </c>
      <c r="D83" s="2">
        <v>43828.70107638889</v>
      </c>
      <c r="E83">
        <v>37.154040000000002</v>
      </c>
      <c r="F83">
        <v>-102.61544000000001</v>
      </c>
      <c r="G83">
        <v>37.154040000000002</v>
      </c>
      <c r="H83">
        <v>-102.61544000000001</v>
      </c>
      <c r="I83">
        <v>0</v>
      </c>
      <c r="J83" s="1" t="s">
        <v>8450</v>
      </c>
      <c r="K83">
        <v>8464</v>
      </c>
      <c r="L83" s="1" t="s">
        <v>6760</v>
      </c>
      <c r="M83" s="1" t="s">
        <v>97</v>
      </c>
      <c r="N83" s="1" t="s">
        <v>6315</v>
      </c>
      <c r="O83" s="1" t="s">
        <v>5532</v>
      </c>
      <c r="P83" s="1" t="s">
        <v>198</v>
      </c>
      <c r="Q83" s="1" t="s">
        <v>8593</v>
      </c>
      <c r="R83" s="1" t="s">
        <v>48</v>
      </c>
      <c r="S83" s="1" t="s">
        <v>79</v>
      </c>
      <c r="T83" s="1" t="s">
        <v>5534</v>
      </c>
      <c r="U83" s="2">
        <v>43828.663888888892</v>
      </c>
      <c r="V83">
        <v>31</v>
      </c>
      <c r="W83">
        <v>19</v>
      </c>
      <c r="X83">
        <v>57</v>
      </c>
      <c r="Y83">
        <v>25.43</v>
      </c>
      <c r="AA83" s="1" t="s">
        <v>65</v>
      </c>
      <c r="AB83">
        <v>17</v>
      </c>
      <c r="AC83">
        <v>0</v>
      </c>
      <c r="AD83" s="1" t="s">
        <v>69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s="1" t="s">
        <v>51</v>
      </c>
      <c r="AS83" s="1" t="s">
        <v>51</v>
      </c>
      <c r="AT83" s="1" t="s">
        <v>51</v>
      </c>
      <c r="AU83" s="1" t="s">
        <v>51</v>
      </c>
    </row>
    <row r="84" spans="1:47" x14ac:dyDescent="0.25">
      <c r="A84" s="1" t="s">
        <v>6242</v>
      </c>
      <c r="B84">
        <v>3</v>
      </c>
      <c r="C84" s="2">
        <v>43828.697256944448</v>
      </c>
      <c r="D84" s="2">
        <v>43828.717777777776</v>
      </c>
      <c r="E84">
        <v>39.855739999999997</v>
      </c>
      <c r="F84">
        <v>-104.98716</v>
      </c>
      <c r="G84">
        <v>39.855739999999997</v>
      </c>
      <c r="H84">
        <v>-104.98716</v>
      </c>
      <c r="I84">
        <v>0</v>
      </c>
      <c r="J84" s="1" t="s">
        <v>517</v>
      </c>
      <c r="L84" s="1" t="s">
        <v>195</v>
      </c>
      <c r="M84" s="1" t="s">
        <v>47</v>
      </c>
      <c r="N84" s="1" t="s">
        <v>131</v>
      </c>
      <c r="O84" s="1" t="s">
        <v>147</v>
      </c>
      <c r="P84" s="1" t="s">
        <v>198</v>
      </c>
      <c r="Q84" s="1" t="s">
        <v>204</v>
      </c>
      <c r="R84" s="1" t="s">
        <v>48</v>
      </c>
      <c r="S84" s="1" t="s">
        <v>79</v>
      </c>
      <c r="T84" s="1" t="s">
        <v>205</v>
      </c>
      <c r="U84" s="2">
        <v>43828.699305555558</v>
      </c>
      <c r="V84">
        <v>21</v>
      </c>
      <c r="W84">
        <v>10</v>
      </c>
      <c r="X84">
        <v>50</v>
      </c>
      <c r="Y84">
        <v>24.26</v>
      </c>
      <c r="Z84">
        <v>30</v>
      </c>
      <c r="AA84" s="1" t="s">
        <v>57</v>
      </c>
      <c r="AB84">
        <v>10</v>
      </c>
      <c r="AC84">
        <v>0</v>
      </c>
      <c r="AD84" s="1" t="s">
        <v>1067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s="1" t="s">
        <v>53</v>
      </c>
      <c r="AS84" s="1" t="s">
        <v>51</v>
      </c>
      <c r="AT84" s="1" t="s">
        <v>51</v>
      </c>
      <c r="AU84" s="1" t="s">
        <v>51</v>
      </c>
    </row>
    <row r="85" spans="1:47" x14ac:dyDescent="0.25">
      <c r="A85" s="1" t="s">
        <v>6213</v>
      </c>
      <c r="B85">
        <v>3</v>
      </c>
      <c r="C85" s="2">
        <v>43828.826944444445</v>
      </c>
      <c r="D85" s="2">
        <v>43828.84752314815</v>
      </c>
      <c r="E85">
        <v>39.855759999999997</v>
      </c>
      <c r="F85">
        <v>-104.98694999999999</v>
      </c>
      <c r="G85">
        <v>39.855759999999997</v>
      </c>
      <c r="H85">
        <v>-104.98694999999999</v>
      </c>
      <c r="I85">
        <v>0</v>
      </c>
      <c r="J85" s="1" t="s">
        <v>820</v>
      </c>
      <c r="L85" s="1" t="s">
        <v>194</v>
      </c>
      <c r="M85" s="1" t="s">
        <v>47</v>
      </c>
      <c r="N85" s="1" t="s">
        <v>131</v>
      </c>
      <c r="O85" s="1" t="s">
        <v>147</v>
      </c>
      <c r="P85" s="1" t="s">
        <v>198</v>
      </c>
      <c r="Q85" s="1" t="s">
        <v>204</v>
      </c>
      <c r="R85" s="1" t="s">
        <v>48</v>
      </c>
      <c r="S85" s="1" t="s">
        <v>79</v>
      </c>
      <c r="T85" s="1" t="s">
        <v>205</v>
      </c>
      <c r="U85" s="2">
        <v>43828.824305555558</v>
      </c>
      <c r="V85">
        <v>25</v>
      </c>
      <c r="W85">
        <v>25</v>
      </c>
      <c r="X85">
        <v>34</v>
      </c>
      <c r="Y85">
        <v>24.3</v>
      </c>
      <c r="Z85">
        <v>30</v>
      </c>
      <c r="AA85" s="1" t="s">
        <v>8942</v>
      </c>
      <c r="AB85">
        <v>0</v>
      </c>
      <c r="AC85">
        <v>0</v>
      </c>
      <c r="AD85" s="1" t="s">
        <v>1067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s="1" t="s">
        <v>53</v>
      </c>
      <c r="AS85" s="1" t="s">
        <v>53</v>
      </c>
      <c r="AT85" s="1" t="s">
        <v>53</v>
      </c>
      <c r="AU85" s="1" t="s">
        <v>53</v>
      </c>
    </row>
    <row r="86" spans="1:47" x14ac:dyDescent="0.25">
      <c r="A86" s="1" t="s">
        <v>6214</v>
      </c>
      <c r="B86">
        <v>3</v>
      </c>
      <c r="C86" s="2">
        <v>43828.847777777781</v>
      </c>
      <c r="D86" s="2">
        <v>43828.868344907409</v>
      </c>
      <c r="E86">
        <v>39.842359999999999</v>
      </c>
      <c r="F86">
        <v>-104.98402</v>
      </c>
      <c r="G86">
        <v>39.842359999999999</v>
      </c>
      <c r="H86">
        <v>-104.98402</v>
      </c>
      <c r="I86">
        <v>0</v>
      </c>
      <c r="J86" s="1" t="s">
        <v>517</v>
      </c>
      <c r="L86" s="1" t="s">
        <v>194</v>
      </c>
      <c r="M86" s="1" t="s">
        <v>47</v>
      </c>
      <c r="N86" s="1" t="s">
        <v>131</v>
      </c>
      <c r="O86" s="1" t="s">
        <v>147</v>
      </c>
      <c r="P86" s="1" t="s">
        <v>198</v>
      </c>
      <c r="Q86" s="1" t="s">
        <v>204</v>
      </c>
      <c r="R86" s="1" t="s">
        <v>48</v>
      </c>
      <c r="S86" s="1" t="s">
        <v>79</v>
      </c>
      <c r="T86" s="1" t="s">
        <v>205</v>
      </c>
      <c r="U86" s="2">
        <v>43828.864583333336</v>
      </c>
      <c r="V86">
        <v>21</v>
      </c>
      <c r="W86">
        <v>21</v>
      </c>
      <c r="X86">
        <v>39</v>
      </c>
      <c r="Y86">
        <v>24.31</v>
      </c>
      <c r="Z86">
        <v>30</v>
      </c>
      <c r="AA86" s="1" t="s">
        <v>8942</v>
      </c>
      <c r="AB86">
        <v>0</v>
      </c>
      <c r="AC86">
        <v>0</v>
      </c>
      <c r="AD86" s="1" t="s">
        <v>1067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s="1" t="s">
        <v>53</v>
      </c>
      <c r="AS86" s="1" t="s">
        <v>53</v>
      </c>
      <c r="AT86" s="1" t="s">
        <v>53</v>
      </c>
      <c r="AU86" s="1" t="s">
        <v>53</v>
      </c>
    </row>
    <row r="87" spans="1:47" x14ac:dyDescent="0.25">
      <c r="A87" s="1" t="s">
        <v>1074</v>
      </c>
      <c r="B87">
        <v>3</v>
      </c>
      <c r="C87" s="2">
        <v>43828.900381944448</v>
      </c>
      <c r="D87" s="2">
        <v>43828.921099537038</v>
      </c>
      <c r="E87">
        <v>39.783290000000001</v>
      </c>
      <c r="F87">
        <v>-105.06261000000001</v>
      </c>
      <c r="G87">
        <v>39.783290000000001</v>
      </c>
      <c r="H87">
        <v>-105.06261000000001</v>
      </c>
      <c r="I87">
        <v>0</v>
      </c>
      <c r="J87" s="1" t="s">
        <v>366</v>
      </c>
      <c r="L87" s="1" t="s">
        <v>395</v>
      </c>
      <c r="M87" s="1" t="s">
        <v>47</v>
      </c>
      <c r="N87" s="1" t="s">
        <v>131</v>
      </c>
      <c r="O87" s="1" t="s">
        <v>115</v>
      </c>
      <c r="P87" s="1" t="s">
        <v>198</v>
      </c>
      <c r="Q87" s="1" t="s">
        <v>367</v>
      </c>
      <c r="R87" s="1" t="s">
        <v>48</v>
      </c>
      <c r="S87" s="1" t="s">
        <v>79</v>
      </c>
      <c r="T87" s="1" t="s">
        <v>205</v>
      </c>
      <c r="U87" s="2">
        <v>43828.895833333336</v>
      </c>
      <c r="V87">
        <v>23</v>
      </c>
      <c r="W87">
        <v>23</v>
      </c>
      <c r="X87">
        <v>46</v>
      </c>
      <c r="Y87">
        <v>24.31</v>
      </c>
      <c r="Z87">
        <v>10</v>
      </c>
      <c r="AA87" s="1" t="s">
        <v>8942</v>
      </c>
      <c r="AB87">
        <v>0</v>
      </c>
      <c r="AC87">
        <v>0</v>
      </c>
      <c r="AD87" s="1" t="s">
        <v>1067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1</v>
      </c>
      <c r="AQ87" t="b">
        <v>0</v>
      </c>
      <c r="AR87" s="1" t="s">
        <v>53</v>
      </c>
      <c r="AS87" s="1" t="s">
        <v>53</v>
      </c>
      <c r="AT87" s="1" t="s">
        <v>53</v>
      </c>
      <c r="AU87" s="1" t="s">
        <v>53</v>
      </c>
    </row>
    <row r="88" spans="1:47" x14ac:dyDescent="0.25">
      <c r="A88" s="1" t="s">
        <v>1075</v>
      </c>
      <c r="B88">
        <v>3</v>
      </c>
      <c r="C88" s="2">
        <v>43828.870162037034</v>
      </c>
      <c r="D88" s="2">
        <v>43828.882245370369</v>
      </c>
      <c r="E88">
        <v>38.959769999999999</v>
      </c>
      <c r="F88">
        <v>-104.80126</v>
      </c>
      <c r="G88">
        <v>38.959769999999999</v>
      </c>
      <c r="H88">
        <v>-104.80126</v>
      </c>
      <c r="I88">
        <v>0</v>
      </c>
      <c r="J88" s="1" t="s">
        <v>895</v>
      </c>
      <c r="L88" s="1" t="s">
        <v>195</v>
      </c>
      <c r="M88" s="1" t="s">
        <v>47</v>
      </c>
      <c r="N88" s="1" t="s">
        <v>482</v>
      </c>
      <c r="O88" s="1" t="s">
        <v>193</v>
      </c>
      <c r="P88" s="1" t="s">
        <v>198</v>
      </c>
      <c r="Q88" s="1" t="s">
        <v>483</v>
      </c>
      <c r="R88" s="1" t="s">
        <v>48</v>
      </c>
      <c r="S88" s="1" t="s">
        <v>79</v>
      </c>
      <c r="T88" s="1" t="s">
        <v>234</v>
      </c>
      <c r="U88" s="2">
        <v>43828.873611111114</v>
      </c>
      <c r="V88">
        <v>8</v>
      </c>
      <c r="W88">
        <v>-2</v>
      </c>
      <c r="X88">
        <v>71</v>
      </c>
      <c r="Y88">
        <v>23.45</v>
      </c>
      <c r="Z88">
        <v>10</v>
      </c>
      <c r="AA88" s="1" t="s">
        <v>65</v>
      </c>
      <c r="AB88">
        <v>6</v>
      </c>
      <c r="AC88">
        <v>0</v>
      </c>
      <c r="AD88" s="1" t="s">
        <v>1067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s="1" t="s">
        <v>53</v>
      </c>
      <c r="AS88" s="1" t="s">
        <v>53</v>
      </c>
      <c r="AT88" s="1" t="s">
        <v>53</v>
      </c>
      <c r="AU88" s="1" t="s">
        <v>53</v>
      </c>
    </row>
    <row r="89" spans="1:47" x14ac:dyDescent="0.25">
      <c r="A89" s="1" t="s">
        <v>6215</v>
      </c>
      <c r="B89">
        <v>3</v>
      </c>
      <c r="C89" s="2">
        <v>43828.861840277779</v>
      </c>
      <c r="D89" s="2">
        <v>43828.882280092592</v>
      </c>
      <c r="E89">
        <v>39.842359999999999</v>
      </c>
      <c r="F89">
        <v>-104.98402</v>
      </c>
      <c r="G89">
        <v>39.842359999999999</v>
      </c>
      <c r="H89">
        <v>-104.98402</v>
      </c>
      <c r="I89">
        <v>0</v>
      </c>
      <c r="J89" s="1" t="s">
        <v>517</v>
      </c>
      <c r="L89" s="1" t="s">
        <v>194</v>
      </c>
      <c r="M89" s="1" t="s">
        <v>47</v>
      </c>
      <c r="N89" s="1" t="s">
        <v>131</v>
      </c>
      <c r="O89" s="1" t="s">
        <v>147</v>
      </c>
      <c r="P89" s="1" t="s">
        <v>198</v>
      </c>
      <c r="Q89" s="1" t="s">
        <v>204</v>
      </c>
      <c r="R89" s="1" t="s">
        <v>48</v>
      </c>
      <c r="S89" s="1" t="s">
        <v>79</v>
      </c>
      <c r="T89" s="1" t="s">
        <v>205</v>
      </c>
      <c r="U89" s="2">
        <v>43828.864583333336</v>
      </c>
      <c r="V89">
        <v>21</v>
      </c>
      <c r="W89">
        <v>21</v>
      </c>
      <c r="X89">
        <v>39</v>
      </c>
      <c r="Y89">
        <v>24.31</v>
      </c>
      <c r="Z89">
        <v>30</v>
      </c>
      <c r="AA89" s="1" t="s">
        <v>8942</v>
      </c>
      <c r="AB89">
        <v>0</v>
      </c>
      <c r="AC89">
        <v>0</v>
      </c>
      <c r="AD89" s="1" t="s">
        <v>1067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s="1" t="s">
        <v>53</v>
      </c>
      <c r="AS89" s="1" t="s">
        <v>53</v>
      </c>
      <c r="AT89" s="1" t="s">
        <v>53</v>
      </c>
      <c r="AU89" s="1" t="s">
        <v>53</v>
      </c>
    </row>
    <row r="90" spans="1:47" x14ac:dyDescent="0.25">
      <c r="A90" s="1" t="s">
        <v>1114</v>
      </c>
      <c r="B90">
        <v>3</v>
      </c>
      <c r="C90" s="2">
        <v>43829.292048611111</v>
      </c>
      <c r="D90" s="2">
        <v>43829.312800925924</v>
      </c>
      <c r="E90">
        <v>39.6584</v>
      </c>
      <c r="F90">
        <v>-104.9209</v>
      </c>
      <c r="G90">
        <v>39.6584</v>
      </c>
      <c r="H90">
        <v>-104.9209</v>
      </c>
      <c r="I90">
        <v>0</v>
      </c>
      <c r="J90" s="1" t="s">
        <v>705</v>
      </c>
      <c r="L90" s="1" t="s">
        <v>195</v>
      </c>
      <c r="M90" s="1" t="s">
        <v>47</v>
      </c>
      <c r="N90" s="1" t="s">
        <v>131</v>
      </c>
      <c r="O90" s="1" t="s">
        <v>131</v>
      </c>
      <c r="P90" s="1" t="s">
        <v>198</v>
      </c>
      <c r="Q90" s="1" t="s">
        <v>387</v>
      </c>
      <c r="R90" s="1" t="s">
        <v>48</v>
      </c>
      <c r="S90" s="1" t="s">
        <v>79</v>
      </c>
      <c r="T90" s="1" t="s">
        <v>200</v>
      </c>
      <c r="U90" s="2">
        <v>43829.286805555559</v>
      </c>
      <c r="V90">
        <v>17</v>
      </c>
      <c r="W90">
        <v>5</v>
      </c>
      <c r="X90">
        <v>43</v>
      </c>
      <c r="Y90">
        <v>24.15</v>
      </c>
      <c r="Z90">
        <v>10</v>
      </c>
      <c r="AA90" s="1" t="s">
        <v>67</v>
      </c>
      <c r="AB90">
        <v>10</v>
      </c>
      <c r="AC90">
        <v>0</v>
      </c>
      <c r="AD90" s="1" t="s">
        <v>1067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s="1" t="s">
        <v>53</v>
      </c>
      <c r="AS90" s="1" t="s">
        <v>51</v>
      </c>
      <c r="AT90" s="1" t="s">
        <v>51</v>
      </c>
      <c r="AU90" s="1" t="s">
        <v>51</v>
      </c>
    </row>
    <row r="91" spans="1:47" x14ac:dyDescent="0.25">
      <c r="A91" s="1" t="s">
        <v>3309</v>
      </c>
      <c r="B91">
        <v>4</v>
      </c>
      <c r="C91" s="2">
        <v>43829.370185185187</v>
      </c>
      <c r="D91" s="2">
        <v>43829.390543981484</v>
      </c>
      <c r="E91">
        <v>39.740279999999998</v>
      </c>
      <c r="F91">
        <v>-104.71608000000001</v>
      </c>
      <c r="G91">
        <v>39.752130000000001</v>
      </c>
      <c r="H91">
        <v>-104.75208000000001</v>
      </c>
      <c r="I91">
        <v>2.08</v>
      </c>
      <c r="J91" s="1" t="s">
        <v>3310</v>
      </c>
      <c r="L91" s="1" t="s">
        <v>137</v>
      </c>
      <c r="M91" s="1" t="s">
        <v>47</v>
      </c>
      <c r="N91" s="1" t="s">
        <v>170</v>
      </c>
      <c r="O91" s="1" t="s">
        <v>201</v>
      </c>
      <c r="P91" s="1" t="s">
        <v>198</v>
      </c>
      <c r="Q91" s="1" t="s">
        <v>363</v>
      </c>
      <c r="R91" s="1" t="s">
        <v>48</v>
      </c>
      <c r="S91" s="1" t="s">
        <v>79</v>
      </c>
      <c r="T91" s="1" t="s">
        <v>203</v>
      </c>
      <c r="U91" s="2">
        <v>43829.373611111114</v>
      </c>
      <c r="V91">
        <v>19</v>
      </c>
      <c r="W91">
        <v>8</v>
      </c>
      <c r="X91">
        <v>49</v>
      </c>
      <c r="Y91">
        <v>24.4</v>
      </c>
      <c r="Z91">
        <v>10</v>
      </c>
      <c r="AA91" s="1" t="s">
        <v>68</v>
      </c>
      <c r="AB91">
        <v>9</v>
      </c>
      <c r="AC91">
        <v>0</v>
      </c>
      <c r="AD91" s="1" t="s">
        <v>50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s="1" t="s">
        <v>51</v>
      </c>
      <c r="AS91" s="1" t="s">
        <v>51</v>
      </c>
      <c r="AT91" s="1" t="s">
        <v>51</v>
      </c>
      <c r="AU91" s="1" t="s">
        <v>51</v>
      </c>
    </row>
    <row r="92" spans="1:47" x14ac:dyDescent="0.25">
      <c r="A92" s="1" t="s">
        <v>8891</v>
      </c>
      <c r="B92">
        <v>3</v>
      </c>
      <c r="C92" s="2">
        <v>43829.447800925926</v>
      </c>
      <c r="D92" s="2">
        <v>43829.46837962963</v>
      </c>
      <c r="E92">
        <v>39.790300000000002</v>
      </c>
      <c r="F92">
        <v>-105.78482</v>
      </c>
      <c r="G92">
        <v>39.790300000000002</v>
      </c>
      <c r="H92">
        <v>-105.78482</v>
      </c>
      <c r="I92">
        <v>0</v>
      </c>
      <c r="J92" s="1" t="s">
        <v>8230</v>
      </c>
      <c r="K92">
        <v>1765</v>
      </c>
      <c r="L92" s="1" t="s">
        <v>6647</v>
      </c>
      <c r="M92" s="1" t="s">
        <v>47</v>
      </c>
      <c r="N92" s="1" t="s">
        <v>3101</v>
      </c>
      <c r="O92" s="1" t="s">
        <v>337</v>
      </c>
      <c r="P92" s="1" t="s">
        <v>198</v>
      </c>
      <c r="Q92" s="1" t="s">
        <v>3102</v>
      </c>
      <c r="R92" s="1" t="s">
        <v>48</v>
      </c>
      <c r="S92" s="1" t="s">
        <v>79</v>
      </c>
      <c r="T92" s="1" t="s">
        <v>339</v>
      </c>
      <c r="U92" s="2">
        <v>43829.453472222223</v>
      </c>
      <c r="V92">
        <v>11</v>
      </c>
      <c r="W92">
        <v>-1</v>
      </c>
      <c r="X92">
        <v>44</v>
      </c>
      <c r="Y92">
        <v>20.69</v>
      </c>
      <c r="Z92">
        <v>10</v>
      </c>
      <c r="AA92" s="1" t="s">
        <v>58</v>
      </c>
      <c r="AB92">
        <v>8</v>
      </c>
      <c r="AC92">
        <v>0</v>
      </c>
      <c r="AD92" s="1" t="s">
        <v>50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s="1" t="s">
        <v>51</v>
      </c>
      <c r="AS92" s="1" t="s">
        <v>51</v>
      </c>
      <c r="AT92" s="1" t="s">
        <v>51</v>
      </c>
      <c r="AU92" s="1" t="s">
        <v>51</v>
      </c>
    </row>
    <row r="93" spans="1:47" x14ac:dyDescent="0.25">
      <c r="A93" s="1" t="s">
        <v>8892</v>
      </c>
      <c r="B93">
        <v>3</v>
      </c>
      <c r="C93" s="2">
        <v>43829.447800925926</v>
      </c>
      <c r="D93" s="2">
        <v>43829.46837962963</v>
      </c>
      <c r="E93">
        <v>39.790300000000002</v>
      </c>
      <c r="F93">
        <v>-105.78482</v>
      </c>
      <c r="G93">
        <v>39.790300000000002</v>
      </c>
      <c r="H93">
        <v>-105.78482</v>
      </c>
      <c r="I93">
        <v>0</v>
      </c>
      <c r="J93" s="1" t="s">
        <v>3486</v>
      </c>
      <c r="K93">
        <v>1765</v>
      </c>
      <c r="L93" s="1" t="s">
        <v>6647</v>
      </c>
      <c r="M93" s="1" t="s">
        <v>47</v>
      </c>
      <c r="N93" s="1" t="s">
        <v>3101</v>
      </c>
      <c r="O93" s="1" t="s">
        <v>337</v>
      </c>
      <c r="P93" s="1" t="s">
        <v>198</v>
      </c>
      <c r="Q93" s="1" t="s">
        <v>3102</v>
      </c>
      <c r="R93" s="1" t="s">
        <v>48</v>
      </c>
      <c r="S93" s="1" t="s">
        <v>79</v>
      </c>
      <c r="T93" s="1" t="s">
        <v>339</v>
      </c>
      <c r="U93" s="2">
        <v>43829.453472222223</v>
      </c>
      <c r="V93">
        <v>11</v>
      </c>
      <c r="W93">
        <v>-1</v>
      </c>
      <c r="X93">
        <v>44</v>
      </c>
      <c r="Y93">
        <v>20.69</v>
      </c>
      <c r="Z93">
        <v>10</v>
      </c>
      <c r="AA93" s="1" t="s">
        <v>58</v>
      </c>
      <c r="AB93">
        <v>8</v>
      </c>
      <c r="AC93">
        <v>0</v>
      </c>
      <c r="AD93" s="1" t="s">
        <v>50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s="1" t="s">
        <v>51</v>
      </c>
      <c r="AS93" s="1" t="s">
        <v>51</v>
      </c>
      <c r="AT93" s="1" t="s">
        <v>51</v>
      </c>
      <c r="AU93" s="1" t="s">
        <v>51</v>
      </c>
    </row>
    <row r="94" spans="1:47" x14ac:dyDescent="0.25">
      <c r="A94" s="1" t="s">
        <v>606</v>
      </c>
      <c r="B94">
        <v>3</v>
      </c>
      <c r="C94" s="2">
        <v>43829.453530092593</v>
      </c>
      <c r="D94" s="2">
        <v>43829.473946759259</v>
      </c>
      <c r="E94">
        <v>39.312750000000001</v>
      </c>
      <c r="F94">
        <v>-104.88526</v>
      </c>
      <c r="G94">
        <v>39.312750000000001</v>
      </c>
      <c r="H94">
        <v>-104.88526</v>
      </c>
      <c r="I94">
        <v>0</v>
      </c>
      <c r="J94" s="1" t="s">
        <v>398</v>
      </c>
      <c r="L94" s="1" t="s">
        <v>194</v>
      </c>
      <c r="M94" s="1" t="s">
        <v>47</v>
      </c>
      <c r="N94" s="1" t="s">
        <v>191</v>
      </c>
      <c r="O94" s="1" t="s">
        <v>121</v>
      </c>
      <c r="P94" s="1" t="s">
        <v>198</v>
      </c>
      <c r="Q94" s="1" t="s">
        <v>333</v>
      </c>
      <c r="R94" s="1" t="s">
        <v>48</v>
      </c>
      <c r="S94" s="1" t="s">
        <v>79</v>
      </c>
      <c r="T94" s="1" t="s">
        <v>223</v>
      </c>
      <c r="U94" s="2">
        <v>43829.45</v>
      </c>
      <c r="V94">
        <v>27</v>
      </c>
      <c r="W94">
        <v>27</v>
      </c>
      <c r="X94">
        <v>29</v>
      </c>
      <c r="Y94">
        <v>23.16</v>
      </c>
      <c r="Z94">
        <v>10</v>
      </c>
      <c r="AA94" s="1" t="s">
        <v>62</v>
      </c>
      <c r="AB94">
        <v>3</v>
      </c>
      <c r="AC94">
        <v>0</v>
      </c>
      <c r="AD94" s="1" t="s">
        <v>50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s="1" t="s">
        <v>51</v>
      </c>
      <c r="AS94" s="1" t="s">
        <v>51</v>
      </c>
      <c r="AT94" s="1" t="s">
        <v>51</v>
      </c>
      <c r="AU94" s="1" t="s">
        <v>51</v>
      </c>
    </row>
    <row r="95" spans="1:47" x14ac:dyDescent="0.25">
      <c r="A95" s="1" t="s">
        <v>607</v>
      </c>
      <c r="B95">
        <v>3</v>
      </c>
      <c r="C95" s="2">
        <v>43829.478518518517</v>
      </c>
      <c r="D95" s="2">
        <v>43829.498923611114</v>
      </c>
      <c r="E95">
        <v>39.245069999999998</v>
      </c>
      <c r="F95">
        <v>-104.87988</v>
      </c>
      <c r="G95">
        <v>39.245069999999998</v>
      </c>
      <c r="H95">
        <v>-104.87988</v>
      </c>
      <c r="I95">
        <v>0</v>
      </c>
      <c r="J95" s="1" t="s">
        <v>473</v>
      </c>
      <c r="L95" s="1" t="s">
        <v>194</v>
      </c>
      <c r="M95" s="1" t="s">
        <v>47</v>
      </c>
      <c r="N95" s="1" t="s">
        <v>191</v>
      </c>
      <c r="O95" s="1" t="s">
        <v>121</v>
      </c>
      <c r="P95" s="1" t="s">
        <v>198</v>
      </c>
      <c r="Q95" s="1" t="s">
        <v>333</v>
      </c>
      <c r="R95" s="1" t="s">
        <v>48</v>
      </c>
      <c r="S95" s="1" t="s">
        <v>79</v>
      </c>
      <c r="T95" s="1" t="s">
        <v>223</v>
      </c>
      <c r="U95" s="2">
        <v>43829.479166666664</v>
      </c>
      <c r="V95">
        <v>27</v>
      </c>
      <c r="W95">
        <v>27</v>
      </c>
      <c r="X95">
        <v>29</v>
      </c>
      <c r="Y95">
        <v>23.15</v>
      </c>
      <c r="Z95">
        <v>10</v>
      </c>
      <c r="AA95" s="1" t="s">
        <v>60</v>
      </c>
      <c r="AB95">
        <v>3</v>
      </c>
      <c r="AC95">
        <v>0</v>
      </c>
      <c r="AD95" s="1" t="s">
        <v>50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s="1" t="s">
        <v>51</v>
      </c>
      <c r="AS95" s="1" t="s">
        <v>51</v>
      </c>
      <c r="AT95" s="1" t="s">
        <v>51</v>
      </c>
      <c r="AU95" s="1" t="s">
        <v>51</v>
      </c>
    </row>
    <row r="96" spans="1:47" x14ac:dyDescent="0.25">
      <c r="A96" s="1" t="s">
        <v>608</v>
      </c>
      <c r="B96">
        <v>3</v>
      </c>
      <c r="C96" s="2">
        <v>43829.607685185183</v>
      </c>
      <c r="D96" s="2">
        <v>43829.628113425926</v>
      </c>
      <c r="E96">
        <v>39.231549999999999</v>
      </c>
      <c r="F96">
        <v>-104.87775000000001</v>
      </c>
      <c r="G96">
        <v>39.231549999999999</v>
      </c>
      <c r="H96">
        <v>-104.87775000000001</v>
      </c>
      <c r="I96">
        <v>0</v>
      </c>
      <c r="J96" s="1" t="s">
        <v>455</v>
      </c>
      <c r="L96" s="1" t="s">
        <v>195</v>
      </c>
      <c r="M96" s="1" t="s">
        <v>47</v>
      </c>
      <c r="N96" s="1" t="s">
        <v>86</v>
      </c>
      <c r="O96" s="1" t="s">
        <v>121</v>
      </c>
      <c r="P96" s="1" t="s">
        <v>198</v>
      </c>
      <c r="Q96" s="1" t="s">
        <v>222</v>
      </c>
      <c r="R96" s="1" t="s">
        <v>48</v>
      </c>
      <c r="S96" s="1" t="s">
        <v>79</v>
      </c>
      <c r="T96" s="1" t="s">
        <v>223</v>
      </c>
      <c r="U96" s="2">
        <v>43829.604166666664</v>
      </c>
      <c r="V96">
        <v>27</v>
      </c>
      <c r="W96">
        <v>21</v>
      </c>
      <c r="X96">
        <v>34</v>
      </c>
      <c r="Y96">
        <v>23.12</v>
      </c>
      <c r="Z96">
        <v>10</v>
      </c>
      <c r="AA96" s="1" t="s">
        <v>60</v>
      </c>
      <c r="AB96">
        <v>5</v>
      </c>
      <c r="AC96">
        <v>0</v>
      </c>
      <c r="AD96" s="1" t="s">
        <v>50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s="1" t="s">
        <v>51</v>
      </c>
      <c r="AS96" s="1" t="s">
        <v>51</v>
      </c>
      <c r="AT96" s="1" t="s">
        <v>51</v>
      </c>
      <c r="AU96" s="1" t="s">
        <v>51</v>
      </c>
    </row>
    <row r="97" spans="1:47" x14ac:dyDescent="0.25">
      <c r="A97" s="1" t="s">
        <v>609</v>
      </c>
      <c r="B97">
        <v>3</v>
      </c>
      <c r="C97" s="2">
        <v>43829.616041666668</v>
      </c>
      <c r="D97" s="2">
        <v>43829.636446759258</v>
      </c>
      <c r="E97">
        <v>39.705120000000001</v>
      </c>
      <c r="F97">
        <v>-106.72786000000001</v>
      </c>
      <c r="G97">
        <v>39.705120000000001</v>
      </c>
      <c r="H97">
        <v>-106.72786000000001</v>
      </c>
      <c r="I97">
        <v>0</v>
      </c>
      <c r="J97" s="1" t="s">
        <v>610</v>
      </c>
      <c r="L97" s="1" t="s">
        <v>137</v>
      </c>
      <c r="M97" s="1" t="s">
        <v>47</v>
      </c>
      <c r="N97" s="1" t="s">
        <v>104</v>
      </c>
      <c r="O97" s="1" t="s">
        <v>501</v>
      </c>
      <c r="P97" s="1" t="s">
        <v>198</v>
      </c>
      <c r="Q97" s="1" t="s">
        <v>611</v>
      </c>
      <c r="R97" s="1" t="s">
        <v>48</v>
      </c>
      <c r="S97" s="1" t="s">
        <v>79</v>
      </c>
      <c r="T97" s="1" t="s">
        <v>612</v>
      </c>
      <c r="U97" s="2">
        <v>43829.62222222222</v>
      </c>
      <c r="V97">
        <v>21</v>
      </c>
      <c r="W97">
        <v>21</v>
      </c>
      <c r="X97">
        <v>44</v>
      </c>
      <c r="Y97">
        <v>23.75</v>
      </c>
      <c r="Z97">
        <v>10</v>
      </c>
      <c r="AA97" s="1" t="s">
        <v>8942</v>
      </c>
      <c r="AB97">
        <v>0</v>
      </c>
      <c r="AC97">
        <v>0</v>
      </c>
      <c r="AD97" s="1" t="s">
        <v>50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s="1" t="s">
        <v>51</v>
      </c>
      <c r="AS97" s="1" t="s">
        <v>51</v>
      </c>
      <c r="AT97" s="1" t="s">
        <v>51</v>
      </c>
      <c r="AU97" s="1" t="s">
        <v>51</v>
      </c>
    </row>
    <row r="98" spans="1:47" x14ac:dyDescent="0.25">
      <c r="A98" s="1" t="s">
        <v>613</v>
      </c>
      <c r="B98">
        <v>3</v>
      </c>
      <c r="C98" s="2">
        <v>43829.629571759258</v>
      </c>
      <c r="D98" s="2">
        <v>43829.650335648148</v>
      </c>
      <c r="E98">
        <v>39.704929999999997</v>
      </c>
      <c r="F98">
        <v>-106.72771</v>
      </c>
      <c r="G98">
        <v>39.704929999999997</v>
      </c>
      <c r="H98">
        <v>-106.72771</v>
      </c>
      <c r="I98">
        <v>0</v>
      </c>
      <c r="J98" s="1" t="s">
        <v>614</v>
      </c>
      <c r="L98" s="1" t="s">
        <v>137</v>
      </c>
      <c r="M98" s="1" t="s">
        <v>47</v>
      </c>
      <c r="N98" s="1" t="s">
        <v>104</v>
      </c>
      <c r="O98" s="1" t="s">
        <v>501</v>
      </c>
      <c r="P98" s="1" t="s">
        <v>198</v>
      </c>
      <c r="Q98" s="1" t="s">
        <v>611</v>
      </c>
      <c r="R98" s="1" t="s">
        <v>48</v>
      </c>
      <c r="S98" s="1" t="s">
        <v>79</v>
      </c>
      <c r="T98" s="1" t="s">
        <v>612</v>
      </c>
      <c r="U98" s="2">
        <v>43829.62222222222</v>
      </c>
      <c r="V98">
        <v>21</v>
      </c>
      <c r="W98">
        <v>21</v>
      </c>
      <c r="X98">
        <v>44</v>
      </c>
      <c r="Y98">
        <v>23.75</v>
      </c>
      <c r="Z98">
        <v>10</v>
      </c>
      <c r="AA98" s="1" t="s">
        <v>8942</v>
      </c>
      <c r="AB98">
        <v>0</v>
      </c>
      <c r="AC98">
        <v>0</v>
      </c>
      <c r="AD98" s="1" t="s">
        <v>50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s="1" t="s">
        <v>51</v>
      </c>
      <c r="AS98" s="1" t="s">
        <v>51</v>
      </c>
      <c r="AT98" s="1" t="s">
        <v>51</v>
      </c>
      <c r="AU98" s="1" t="s">
        <v>51</v>
      </c>
    </row>
    <row r="99" spans="1:47" x14ac:dyDescent="0.25">
      <c r="A99" s="1" t="s">
        <v>615</v>
      </c>
      <c r="B99">
        <v>3</v>
      </c>
      <c r="C99" s="2">
        <v>43829.629571759258</v>
      </c>
      <c r="D99" s="2">
        <v>43829.650335648148</v>
      </c>
      <c r="E99">
        <v>39.705120000000001</v>
      </c>
      <c r="F99">
        <v>-106.72786000000001</v>
      </c>
      <c r="G99">
        <v>39.705120000000001</v>
      </c>
      <c r="H99">
        <v>-106.72786000000001</v>
      </c>
      <c r="I99">
        <v>0</v>
      </c>
      <c r="J99" s="1" t="s">
        <v>610</v>
      </c>
      <c r="L99" s="1" t="s">
        <v>137</v>
      </c>
      <c r="M99" s="1" t="s">
        <v>47</v>
      </c>
      <c r="N99" s="1" t="s">
        <v>104</v>
      </c>
      <c r="O99" s="1" t="s">
        <v>501</v>
      </c>
      <c r="P99" s="1" t="s">
        <v>198</v>
      </c>
      <c r="Q99" s="1" t="s">
        <v>611</v>
      </c>
      <c r="R99" s="1" t="s">
        <v>48</v>
      </c>
      <c r="S99" s="1" t="s">
        <v>79</v>
      </c>
      <c r="T99" s="1" t="s">
        <v>612</v>
      </c>
      <c r="U99" s="2">
        <v>43829.62222222222</v>
      </c>
      <c r="V99">
        <v>21</v>
      </c>
      <c r="W99">
        <v>21</v>
      </c>
      <c r="X99">
        <v>44</v>
      </c>
      <c r="Y99">
        <v>23.75</v>
      </c>
      <c r="Z99">
        <v>10</v>
      </c>
      <c r="AA99" s="1" t="s">
        <v>8942</v>
      </c>
      <c r="AB99">
        <v>0</v>
      </c>
      <c r="AC99">
        <v>0</v>
      </c>
      <c r="AD99" s="1" t="s">
        <v>50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s="1" t="s">
        <v>51</v>
      </c>
      <c r="AS99" s="1" t="s">
        <v>51</v>
      </c>
      <c r="AT99" s="1" t="s">
        <v>51</v>
      </c>
      <c r="AU99" s="1" t="s">
        <v>51</v>
      </c>
    </row>
    <row r="100" spans="1:47" x14ac:dyDescent="0.25">
      <c r="A100" s="1" t="s">
        <v>706</v>
      </c>
      <c r="B100">
        <v>3</v>
      </c>
      <c r="C100" s="2">
        <v>43829.708738425928</v>
      </c>
      <c r="D100" s="2">
        <v>43829.729467592595</v>
      </c>
      <c r="E100">
        <v>39.774900000000002</v>
      </c>
      <c r="F100">
        <v>-104.85720000000001</v>
      </c>
      <c r="G100">
        <v>39.774900000000002</v>
      </c>
      <c r="H100">
        <v>-104.85720000000001</v>
      </c>
      <c r="I100">
        <v>0</v>
      </c>
      <c r="J100" s="1" t="s">
        <v>534</v>
      </c>
      <c r="L100" s="1" t="s">
        <v>133</v>
      </c>
      <c r="M100" s="1" t="s">
        <v>47</v>
      </c>
      <c r="N100" s="1" t="s">
        <v>131</v>
      </c>
      <c r="O100" s="1" t="s">
        <v>131</v>
      </c>
      <c r="P100" s="1" t="s">
        <v>198</v>
      </c>
      <c r="Q100" s="1" t="s">
        <v>299</v>
      </c>
      <c r="R100" s="1" t="s">
        <v>48</v>
      </c>
      <c r="S100" s="1" t="s">
        <v>79</v>
      </c>
      <c r="T100" s="1" t="s">
        <v>203</v>
      </c>
      <c r="U100" s="2">
        <v>43829.706944444442</v>
      </c>
      <c r="V100">
        <v>21</v>
      </c>
      <c r="W100">
        <v>10</v>
      </c>
      <c r="X100">
        <v>53</v>
      </c>
      <c r="Y100">
        <v>24.39</v>
      </c>
      <c r="Z100">
        <v>10</v>
      </c>
      <c r="AA100" s="1" t="s">
        <v>64</v>
      </c>
      <c r="AB100">
        <v>9</v>
      </c>
      <c r="AC100">
        <v>0</v>
      </c>
      <c r="AD100" s="1" t="s">
        <v>50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s="1" t="s">
        <v>53</v>
      </c>
      <c r="AS100" s="1" t="s">
        <v>51</v>
      </c>
      <c r="AT100" s="1" t="s">
        <v>51</v>
      </c>
      <c r="AU100" s="1" t="s">
        <v>51</v>
      </c>
    </row>
    <row r="101" spans="1:47" x14ac:dyDescent="0.25">
      <c r="A101" s="1" t="s">
        <v>844</v>
      </c>
      <c r="B101">
        <v>3</v>
      </c>
      <c r="C101" s="2">
        <v>43829.761840277781</v>
      </c>
      <c r="D101" s="2">
        <v>43829.782268518517</v>
      </c>
      <c r="E101">
        <v>39.560580000000002</v>
      </c>
      <c r="F101">
        <v>-105.11839999999999</v>
      </c>
      <c r="G101">
        <v>39.560580000000002</v>
      </c>
      <c r="H101">
        <v>-105.11839999999999</v>
      </c>
      <c r="I101">
        <v>0</v>
      </c>
      <c r="J101" s="1" t="s">
        <v>582</v>
      </c>
      <c r="L101" s="1" t="s">
        <v>480</v>
      </c>
      <c r="M101" s="1" t="s">
        <v>47</v>
      </c>
      <c r="N101" s="1" t="s">
        <v>138</v>
      </c>
      <c r="O101" s="1" t="s">
        <v>115</v>
      </c>
      <c r="P101" s="1" t="s">
        <v>198</v>
      </c>
      <c r="Q101" s="1" t="s">
        <v>199</v>
      </c>
      <c r="R101" s="1" t="s">
        <v>48</v>
      </c>
      <c r="S101" s="1" t="s">
        <v>79</v>
      </c>
      <c r="T101" s="1" t="s">
        <v>200</v>
      </c>
      <c r="U101" s="2">
        <v>43829.745138888888</v>
      </c>
      <c r="V101">
        <v>20</v>
      </c>
      <c r="W101">
        <v>12</v>
      </c>
      <c r="X101">
        <v>48</v>
      </c>
      <c r="Y101">
        <v>24.19</v>
      </c>
      <c r="Z101">
        <v>10</v>
      </c>
      <c r="AA101" s="1" t="s">
        <v>68</v>
      </c>
      <c r="AB101">
        <v>6</v>
      </c>
      <c r="AC101">
        <v>0</v>
      </c>
      <c r="AD101" s="1" t="s">
        <v>818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s="1" t="s">
        <v>53</v>
      </c>
      <c r="AS101" s="1" t="s">
        <v>53</v>
      </c>
      <c r="AT101" s="1" t="s">
        <v>53</v>
      </c>
      <c r="AU101" s="1" t="s">
        <v>51</v>
      </c>
    </row>
    <row r="102" spans="1:47" x14ac:dyDescent="0.25">
      <c r="A102" s="1" t="s">
        <v>6216</v>
      </c>
      <c r="B102">
        <v>3</v>
      </c>
      <c r="C102" s="2">
        <v>43829.768622685187</v>
      </c>
      <c r="D102" s="2">
        <v>43829.789212962962</v>
      </c>
      <c r="E102">
        <v>39.823970000000003</v>
      </c>
      <c r="F102">
        <v>-104.96131</v>
      </c>
      <c r="G102">
        <v>39.823970000000003</v>
      </c>
      <c r="H102">
        <v>-104.96131</v>
      </c>
      <c r="I102">
        <v>0</v>
      </c>
      <c r="J102" s="1" t="s">
        <v>446</v>
      </c>
      <c r="L102" s="1" t="s">
        <v>122</v>
      </c>
      <c r="M102" s="1" t="s">
        <v>47</v>
      </c>
      <c r="N102" s="1" t="s">
        <v>131</v>
      </c>
      <c r="O102" s="1" t="s">
        <v>147</v>
      </c>
      <c r="P102" s="1" t="s">
        <v>198</v>
      </c>
      <c r="Q102" s="1" t="s">
        <v>204</v>
      </c>
      <c r="R102" s="1" t="s">
        <v>48</v>
      </c>
      <c r="S102" s="1" t="s">
        <v>79</v>
      </c>
      <c r="T102" s="1" t="s">
        <v>205</v>
      </c>
      <c r="U102" s="2">
        <v>43829.781944444447</v>
      </c>
      <c r="V102">
        <v>25</v>
      </c>
      <c r="W102">
        <v>17</v>
      </c>
      <c r="X102">
        <v>40</v>
      </c>
      <c r="Y102">
        <v>24.42</v>
      </c>
      <c r="Z102">
        <v>30</v>
      </c>
      <c r="AA102" s="1" t="s">
        <v>57</v>
      </c>
      <c r="AB102">
        <v>7</v>
      </c>
      <c r="AC102">
        <v>0</v>
      </c>
      <c r="AD102" s="1" t="s">
        <v>50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s="1" t="s">
        <v>53</v>
      </c>
      <c r="AS102" s="1" t="s">
        <v>53</v>
      </c>
      <c r="AT102" s="1" t="s">
        <v>53</v>
      </c>
      <c r="AU102" s="1" t="s">
        <v>53</v>
      </c>
    </row>
    <row r="103" spans="1:47" x14ac:dyDescent="0.25">
      <c r="A103" s="1" t="s">
        <v>770</v>
      </c>
      <c r="B103">
        <v>3</v>
      </c>
      <c r="C103" s="2">
        <v>43829.767060185186</v>
      </c>
      <c r="D103" s="2">
        <v>43829.787835648145</v>
      </c>
      <c r="E103">
        <v>39.672280000000001</v>
      </c>
      <c r="F103">
        <v>-104.92905</v>
      </c>
      <c r="G103">
        <v>39.672280000000001</v>
      </c>
      <c r="H103">
        <v>-104.92905</v>
      </c>
      <c r="I103">
        <v>0</v>
      </c>
      <c r="J103" s="1" t="s">
        <v>604</v>
      </c>
      <c r="L103" s="1" t="s">
        <v>195</v>
      </c>
      <c r="M103" s="1" t="s">
        <v>47</v>
      </c>
      <c r="N103" s="1" t="s">
        <v>131</v>
      </c>
      <c r="O103" s="1" t="s">
        <v>131</v>
      </c>
      <c r="P103" s="1" t="s">
        <v>198</v>
      </c>
      <c r="Q103" s="1" t="s">
        <v>387</v>
      </c>
      <c r="R103" s="1" t="s">
        <v>48</v>
      </c>
      <c r="S103" s="1" t="s">
        <v>79</v>
      </c>
      <c r="T103" s="1" t="s">
        <v>200</v>
      </c>
      <c r="U103" s="2">
        <v>43829.786805555559</v>
      </c>
      <c r="V103">
        <v>21</v>
      </c>
      <c r="W103">
        <v>15</v>
      </c>
      <c r="X103">
        <v>46</v>
      </c>
      <c r="Y103">
        <v>24.2</v>
      </c>
      <c r="Z103">
        <v>10</v>
      </c>
      <c r="AA103" s="1" t="s">
        <v>68</v>
      </c>
      <c r="AB103">
        <v>5</v>
      </c>
      <c r="AC103">
        <v>0</v>
      </c>
      <c r="AD103" s="1" t="s">
        <v>50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s="1" t="s">
        <v>53</v>
      </c>
      <c r="AS103" s="1" t="s">
        <v>53</v>
      </c>
      <c r="AT103" s="1" t="s">
        <v>53</v>
      </c>
      <c r="AU103" s="1" t="s">
        <v>53</v>
      </c>
    </row>
    <row r="104" spans="1:47" x14ac:dyDescent="0.25">
      <c r="A104" s="1" t="s">
        <v>6217</v>
      </c>
      <c r="B104">
        <v>3</v>
      </c>
      <c r="C104" s="2">
        <v>43829.799340277779</v>
      </c>
      <c r="D104" s="2">
        <v>43829.819756944446</v>
      </c>
      <c r="E104">
        <v>39.899329999999999</v>
      </c>
      <c r="F104">
        <v>-104.98773</v>
      </c>
      <c r="G104">
        <v>39.899329999999999</v>
      </c>
      <c r="H104">
        <v>-104.98773</v>
      </c>
      <c r="I104">
        <v>0</v>
      </c>
      <c r="J104" s="1" t="s">
        <v>438</v>
      </c>
      <c r="L104" s="1" t="s">
        <v>194</v>
      </c>
      <c r="M104" s="1" t="s">
        <v>47</v>
      </c>
      <c r="N104" s="1" t="s">
        <v>131</v>
      </c>
      <c r="O104" s="1" t="s">
        <v>147</v>
      </c>
      <c r="P104" s="1" t="s">
        <v>198</v>
      </c>
      <c r="Q104" s="1" t="s">
        <v>439</v>
      </c>
      <c r="R104" s="1" t="s">
        <v>48</v>
      </c>
      <c r="S104" s="1" t="s">
        <v>79</v>
      </c>
      <c r="T104" s="1" t="s">
        <v>205</v>
      </c>
      <c r="U104" s="2">
        <v>43829.781944444447</v>
      </c>
      <c r="V104">
        <v>25</v>
      </c>
      <c r="W104">
        <v>17</v>
      </c>
      <c r="X104">
        <v>40</v>
      </c>
      <c r="Y104">
        <v>24.42</v>
      </c>
      <c r="Z104">
        <v>30</v>
      </c>
      <c r="AA104" s="1" t="s">
        <v>57</v>
      </c>
      <c r="AB104">
        <v>7</v>
      </c>
      <c r="AC104">
        <v>0</v>
      </c>
      <c r="AD104" s="1" t="s">
        <v>50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s="1" t="s">
        <v>53</v>
      </c>
      <c r="AS104" s="1" t="s">
        <v>53</v>
      </c>
      <c r="AT104" s="1" t="s">
        <v>53</v>
      </c>
      <c r="AU104" s="1" t="s">
        <v>53</v>
      </c>
    </row>
    <row r="105" spans="1:47" x14ac:dyDescent="0.25">
      <c r="A105" s="1" t="s">
        <v>6237</v>
      </c>
      <c r="B105">
        <v>3</v>
      </c>
      <c r="C105" s="2">
        <v>43830.261840277781</v>
      </c>
      <c r="D105" s="2">
        <v>43830.282280092593</v>
      </c>
      <c r="E105">
        <v>39.823790000000002</v>
      </c>
      <c r="F105">
        <v>-104.96419</v>
      </c>
      <c r="G105">
        <v>39.823790000000002</v>
      </c>
      <c r="H105">
        <v>-104.96419</v>
      </c>
      <c r="I105">
        <v>0</v>
      </c>
      <c r="J105" s="1" t="s">
        <v>446</v>
      </c>
      <c r="L105" s="1" t="s">
        <v>167</v>
      </c>
      <c r="M105" s="1" t="s">
        <v>47</v>
      </c>
      <c r="N105" s="1" t="s">
        <v>131</v>
      </c>
      <c r="O105" s="1" t="s">
        <v>147</v>
      </c>
      <c r="P105" s="1" t="s">
        <v>198</v>
      </c>
      <c r="Q105" s="1" t="s">
        <v>204</v>
      </c>
      <c r="R105" s="1" t="s">
        <v>48</v>
      </c>
      <c r="S105" s="1" t="s">
        <v>79</v>
      </c>
      <c r="T105" s="1" t="s">
        <v>205</v>
      </c>
      <c r="U105" s="2">
        <v>43830.282638888886</v>
      </c>
      <c r="V105">
        <v>18</v>
      </c>
      <c r="W105">
        <v>18</v>
      </c>
      <c r="X105">
        <v>45</v>
      </c>
      <c r="Y105">
        <v>24.37</v>
      </c>
      <c r="Z105">
        <v>30</v>
      </c>
      <c r="AA105" s="1" t="s">
        <v>72</v>
      </c>
      <c r="AB105">
        <v>3</v>
      </c>
      <c r="AC105">
        <v>0</v>
      </c>
      <c r="AD105" s="1" t="s">
        <v>50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s="1" t="s">
        <v>53</v>
      </c>
      <c r="AS105" s="1" t="s">
        <v>53</v>
      </c>
      <c r="AT105" s="1" t="s">
        <v>51</v>
      </c>
      <c r="AU105" s="1" t="s">
        <v>51</v>
      </c>
    </row>
    <row r="106" spans="1:47" x14ac:dyDescent="0.25">
      <c r="A106" s="1" t="s">
        <v>8835</v>
      </c>
      <c r="B106">
        <v>3</v>
      </c>
      <c r="C106" s="2">
        <v>43830.328506944446</v>
      </c>
      <c r="D106" s="2">
        <v>43830.348935185182</v>
      </c>
      <c r="E106">
        <v>39.827449999999999</v>
      </c>
      <c r="F106">
        <v>-104.98729</v>
      </c>
      <c r="G106">
        <v>39.827449999999999</v>
      </c>
      <c r="H106">
        <v>-104.98729</v>
      </c>
      <c r="I106">
        <v>0</v>
      </c>
      <c r="J106" s="1" t="s">
        <v>52</v>
      </c>
      <c r="K106">
        <v>7190</v>
      </c>
      <c r="L106" s="1" t="s">
        <v>6575</v>
      </c>
      <c r="M106" s="1" t="s">
        <v>97</v>
      </c>
      <c r="N106" s="1" t="s">
        <v>131</v>
      </c>
      <c r="O106" s="1" t="s">
        <v>147</v>
      </c>
      <c r="P106" s="1" t="s">
        <v>198</v>
      </c>
      <c r="Q106" s="1" t="s">
        <v>8410</v>
      </c>
      <c r="R106" s="1" t="s">
        <v>48</v>
      </c>
      <c r="S106" s="1" t="s">
        <v>79</v>
      </c>
      <c r="T106" s="1" t="s">
        <v>205</v>
      </c>
      <c r="U106" s="2">
        <v>43830.324305555558</v>
      </c>
      <c r="V106">
        <v>19</v>
      </c>
      <c r="W106">
        <v>19</v>
      </c>
      <c r="X106">
        <v>49</v>
      </c>
      <c r="Y106">
        <v>24.37</v>
      </c>
      <c r="Z106">
        <v>30</v>
      </c>
      <c r="AA106" s="1" t="s">
        <v>72</v>
      </c>
      <c r="AB106">
        <v>3</v>
      </c>
      <c r="AC106">
        <v>0</v>
      </c>
      <c r="AD106" s="1" t="s">
        <v>50</v>
      </c>
      <c r="AE106" t="b">
        <v>0</v>
      </c>
      <c r="AF106" t="b">
        <v>0</v>
      </c>
      <c r="AG106" t="b">
        <v>0</v>
      </c>
      <c r="AH106" t="b">
        <v>0</v>
      </c>
      <c r="AI106" t="b">
        <v>1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1</v>
      </c>
      <c r="AQ106" t="b">
        <v>0</v>
      </c>
      <c r="AR106" s="1" t="s">
        <v>51</v>
      </c>
      <c r="AS106" s="1" t="s">
        <v>51</v>
      </c>
      <c r="AT106" s="1" t="s">
        <v>51</v>
      </c>
      <c r="AU106" s="1" t="s">
        <v>51</v>
      </c>
    </row>
    <row r="107" spans="1:47" x14ac:dyDescent="0.25">
      <c r="A107" s="1" t="s">
        <v>8893</v>
      </c>
      <c r="B107">
        <v>3</v>
      </c>
      <c r="C107" s="2">
        <v>43830.362881944442</v>
      </c>
      <c r="D107" s="2">
        <v>43830.383634259262</v>
      </c>
      <c r="E107">
        <v>40.503880000000002</v>
      </c>
      <c r="F107">
        <v>-104.99187000000001</v>
      </c>
      <c r="G107">
        <v>40.503880000000002</v>
      </c>
      <c r="H107">
        <v>-104.99187000000001</v>
      </c>
      <c r="I107">
        <v>0</v>
      </c>
      <c r="J107" s="1" t="s">
        <v>399</v>
      </c>
      <c r="K107">
        <v>6336</v>
      </c>
      <c r="L107" s="1" t="s">
        <v>8889</v>
      </c>
      <c r="M107" s="1" t="s">
        <v>47</v>
      </c>
      <c r="N107" s="1" t="s">
        <v>227</v>
      </c>
      <c r="O107" s="1" t="s">
        <v>228</v>
      </c>
      <c r="P107" s="1" t="s">
        <v>198</v>
      </c>
      <c r="Q107" s="1" t="s">
        <v>229</v>
      </c>
      <c r="R107" s="1" t="s">
        <v>48</v>
      </c>
      <c r="S107" s="1" t="s">
        <v>79</v>
      </c>
      <c r="T107" s="1" t="s">
        <v>230</v>
      </c>
      <c r="U107" s="2">
        <v>43830.37222222222</v>
      </c>
      <c r="V107">
        <v>14</v>
      </c>
      <c r="W107">
        <v>6</v>
      </c>
      <c r="X107">
        <v>80</v>
      </c>
      <c r="Y107">
        <v>24.99</v>
      </c>
      <c r="Z107">
        <v>10</v>
      </c>
      <c r="AA107" s="1" t="s">
        <v>59</v>
      </c>
      <c r="AB107">
        <v>5</v>
      </c>
      <c r="AC107">
        <v>0</v>
      </c>
      <c r="AD107" s="1" t="s">
        <v>50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s="1" t="s">
        <v>51</v>
      </c>
      <c r="AS107" s="1" t="s">
        <v>51</v>
      </c>
      <c r="AT107" s="1" t="s">
        <v>51</v>
      </c>
      <c r="AU107" s="1" t="s">
        <v>51</v>
      </c>
    </row>
    <row r="108" spans="1:47" x14ac:dyDescent="0.25">
      <c r="A108" s="1" t="s">
        <v>8894</v>
      </c>
      <c r="B108">
        <v>3</v>
      </c>
      <c r="C108" s="2">
        <v>43830.541018518517</v>
      </c>
      <c r="D108" s="2">
        <v>43830.56144675926</v>
      </c>
      <c r="E108">
        <v>39.681139999999999</v>
      </c>
      <c r="F108">
        <v>-105.89175</v>
      </c>
      <c r="G108">
        <v>39.681139999999999</v>
      </c>
      <c r="H108">
        <v>-105.89175</v>
      </c>
      <c r="I108">
        <v>0</v>
      </c>
      <c r="J108" s="1" t="s">
        <v>8834</v>
      </c>
      <c r="K108">
        <v>29916</v>
      </c>
      <c r="L108" s="1" t="s">
        <v>6567</v>
      </c>
      <c r="M108" s="1" t="s">
        <v>97</v>
      </c>
      <c r="N108" s="1" t="s">
        <v>336</v>
      </c>
      <c r="O108" s="1" t="s">
        <v>337</v>
      </c>
      <c r="P108" s="1" t="s">
        <v>198</v>
      </c>
      <c r="Q108" s="1" t="s">
        <v>338</v>
      </c>
      <c r="R108" s="1" t="s">
        <v>48</v>
      </c>
      <c r="S108" s="1" t="s">
        <v>79</v>
      </c>
      <c r="T108" s="1" t="s">
        <v>339</v>
      </c>
      <c r="U108" s="2">
        <v>43830.536805555559</v>
      </c>
      <c r="V108">
        <v>29</v>
      </c>
      <c r="W108">
        <v>18</v>
      </c>
      <c r="X108">
        <v>18</v>
      </c>
      <c r="Y108">
        <v>20.68</v>
      </c>
      <c r="Z108">
        <v>10</v>
      </c>
      <c r="AA108" s="1" t="s">
        <v>71</v>
      </c>
      <c r="AB108">
        <v>15</v>
      </c>
      <c r="AC108">
        <v>0</v>
      </c>
      <c r="AD108" s="1" t="s">
        <v>50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s="1" t="s">
        <v>51</v>
      </c>
      <c r="AS108" s="1" t="s">
        <v>51</v>
      </c>
      <c r="AT108" s="1" t="s">
        <v>51</v>
      </c>
      <c r="AU108" s="1" t="s">
        <v>51</v>
      </c>
    </row>
    <row r="109" spans="1:47" x14ac:dyDescent="0.25">
      <c r="A109" s="1" t="s">
        <v>1158</v>
      </c>
      <c r="B109">
        <v>3</v>
      </c>
      <c r="C109" s="2">
        <v>43830.582685185182</v>
      </c>
      <c r="D109" s="2">
        <v>43830.603067129632</v>
      </c>
      <c r="E109">
        <v>39.61985</v>
      </c>
      <c r="F109">
        <v>-104.89914</v>
      </c>
      <c r="G109">
        <v>39.61985</v>
      </c>
      <c r="H109">
        <v>-104.89914</v>
      </c>
      <c r="I109">
        <v>0</v>
      </c>
      <c r="J109" s="1" t="s">
        <v>564</v>
      </c>
      <c r="L109" s="1" t="s">
        <v>265</v>
      </c>
      <c r="M109" s="1" t="s">
        <v>47</v>
      </c>
      <c r="N109" s="1" t="s">
        <v>127</v>
      </c>
      <c r="O109" s="1" t="s">
        <v>201</v>
      </c>
      <c r="P109" s="1" t="s">
        <v>198</v>
      </c>
      <c r="Q109" s="1" t="s">
        <v>427</v>
      </c>
      <c r="R109" s="1" t="s">
        <v>48</v>
      </c>
      <c r="S109" s="1" t="s">
        <v>79</v>
      </c>
      <c r="T109" s="1" t="s">
        <v>200</v>
      </c>
      <c r="U109" s="2">
        <v>43830.578472222223</v>
      </c>
      <c r="V109">
        <v>44</v>
      </c>
      <c r="W109">
        <v>41</v>
      </c>
      <c r="X109">
        <v>27</v>
      </c>
      <c r="Y109">
        <v>24.04</v>
      </c>
      <c r="Z109">
        <v>10</v>
      </c>
      <c r="AA109" s="1" t="s">
        <v>68</v>
      </c>
      <c r="AB109">
        <v>6</v>
      </c>
      <c r="AC109">
        <v>0</v>
      </c>
      <c r="AD109" s="1" t="s">
        <v>1067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s="1" t="s">
        <v>51</v>
      </c>
      <c r="AS109" s="1" t="s">
        <v>51</v>
      </c>
      <c r="AT109" s="1" t="s">
        <v>51</v>
      </c>
      <c r="AU109" s="1" t="s">
        <v>51</v>
      </c>
    </row>
    <row r="110" spans="1:47" x14ac:dyDescent="0.25">
      <c r="A110" s="1" t="s">
        <v>9680</v>
      </c>
      <c r="B110">
        <v>2</v>
      </c>
      <c r="C110" s="2">
        <v>43830.577997685185</v>
      </c>
      <c r="D110" s="2">
        <v>43830.598738425928</v>
      </c>
      <c r="E110">
        <v>39.620449999999998</v>
      </c>
      <c r="F110">
        <v>-104.89949</v>
      </c>
      <c r="G110">
        <v>39.623899999999999</v>
      </c>
      <c r="H110">
        <v>-104.90151</v>
      </c>
      <c r="I110">
        <v>0.26100000000000001</v>
      </c>
      <c r="J110" s="1" t="s">
        <v>442</v>
      </c>
      <c r="L110" s="1" t="s">
        <v>443</v>
      </c>
      <c r="M110" s="1" t="s">
        <v>47</v>
      </c>
      <c r="N110" s="1" t="s">
        <v>127</v>
      </c>
      <c r="O110" s="1" t="s">
        <v>201</v>
      </c>
      <c r="P110" s="1" t="s">
        <v>198</v>
      </c>
      <c r="Q110" s="1" t="s">
        <v>427</v>
      </c>
      <c r="R110" s="1" t="s">
        <v>48</v>
      </c>
      <c r="S110" s="1" t="s">
        <v>79</v>
      </c>
      <c r="T110" s="1" t="s">
        <v>200</v>
      </c>
      <c r="U110" s="2">
        <v>43830.578472222223</v>
      </c>
      <c r="V110">
        <v>44</v>
      </c>
      <c r="W110">
        <v>41</v>
      </c>
      <c r="X110">
        <v>27</v>
      </c>
      <c r="Y110">
        <v>24.04</v>
      </c>
      <c r="Z110">
        <v>10</v>
      </c>
      <c r="AA110" s="1" t="s">
        <v>68</v>
      </c>
      <c r="AB110">
        <v>6</v>
      </c>
      <c r="AC110">
        <v>0</v>
      </c>
      <c r="AD110" s="1" t="s">
        <v>1067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s="1" t="s">
        <v>51</v>
      </c>
      <c r="AS110" s="1" t="s">
        <v>51</v>
      </c>
      <c r="AT110" s="1" t="s">
        <v>51</v>
      </c>
      <c r="AU110" s="1" t="s">
        <v>51</v>
      </c>
    </row>
    <row r="111" spans="1:47" x14ac:dyDescent="0.25">
      <c r="A111" s="1" t="s">
        <v>3741</v>
      </c>
      <c r="B111">
        <v>3</v>
      </c>
      <c r="C111" s="2">
        <v>43830.583738425928</v>
      </c>
      <c r="D111" s="2">
        <v>43830.604548611111</v>
      </c>
      <c r="E111">
        <v>40.184150000000002</v>
      </c>
      <c r="F111">
        <v>-104.98002</v>
      </c>
      <c r="G111">
        <v>40.193849999999998</v>
      </c>
      <c r="H111">
        <v>-104.97998</v>
      </c>
      <c r="I111">
        <v>0.67</v>
      </c>
      <c r="J111" s="1" t="s">
        <v>3742</v>
      </c>
      <c r="L111" s="1" t="s">
        <v>194</v>
      </c>
      <c r="M111" s="1" t="s">
        <v>47</v>
      </c>
      <c r="N111" s="1" t="s">
        <v>208</v>
      </c>
      <c r="O111" s="1" t="s">
        <v>209</v>
      </c>
      <c r="P111" s="1" t="s">
        <v>198</v>
      </c>
      <c r="Q111" s="1" t="s">
        <v>210</v>
      </c>
      <c r="R111" s="1" t="s">
        <v>48</v>
      </c>
      <c r="S111" s="1" t="s">
        <v>79</v>
      </c>
      <c r="T111" s="1" t="s">
        <v>211</v>
      </c>
      <c r="U111" s="2">
        <v>43830.579861111109</v>
      </c>
      <c r="V111">
        <v>51</v>
      </c>
      <c r="W111">
        <v>51</v>
      </c>
      <c r="X111">
        <v>24</v>
      </c>
      <c r="Y111">
        <v>24.8</v>
      </c>
      <c r="Z111">
        <v>10</v>
      </c>
      <c r="AA111" s="1" t="s">
        <v>58</v>
      </c>
      <c r="AB111">
        <v>5</v>
      </c>
      <c r="AC111">
        <v>0</v>
      </c>
      <c r="AD111" s="1" t="s">
        <v>50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s="1" t="s">
        <v>51</v>
      </c>
      <c r="AS111" s="1" t="s">
        <v>51</v>
      </c>
      <c r="AT111" s="1" t="s">
        <v>51</v>
      </c>
      <c r="AU111" s="1" t="s">
        <v>51</v>
      </c>
    </row>
    <row r="112" spans="1:47" x14ac:dyDescent="0.25">
      <c r="A112" s="1" t="s">
        <v>9681</v>
      </c>
      <c r="B112">
        <v>2</v>
      </c>
      <c r="C112" s="2">
        <v>43830.599340277775</v>
      </c>
      <c r="D112" s="2">
        <v>43830.618425925924</v>
      </c>
      <c r="E112">
        <v>40.184150000000002</v>
      </c>
      <c r="F112">
        <v>-104.98002</v>
      </c>
      <c r="G112">
        <v>40.193849999999998</v>
      </c>
      <c r="H112">
        <v>-104.97998</v>
      </c>
      <c r="I112">
        <v>0.67</v>
      </c>
      <c r="J112" s="1" t="s">
        <v>3742</v>
      </c>
      <c r="L112" s="1" t="s">
        <v>194</v>
      </c>
      <c r="M112" s="1" t="s">
        <v>47</v>
      </c>
      <c r="N112" s="1" t="s">
        <v>208</v>
      </c>
      <c r="O112" s="1" t="s">
        <v>209</v>
      </c>
      <c r="P112" s="1" t="s">
        <v>198</v>
      </c>
      <c r="Q112" s="1" t="s">
        <v>210</v>
      </c>
      <c r="R112" s="1" t="s">
        <v>48</v>
      </c>
      <c r="S112" s="1" t="s">
        <v>79</v>
      </c>
      <c r="T112" s="1" t="s">
        <v>211</v>
      </c>
      <c r="U112" s="2">
        <v>43830.59375</v>
      </c>
      <c r="V112">
        <v>53</v>
      </c>
      <c r="W112">
        <v>53</v>
      </c>
      <c r="X112">
        <v>18</v>
      </c>
      <c r="Y112">
        <v>24.79</v>
      </c>
      <c r="Z112">
        <v>10</v>
      </c>
      <c r="AA112" s="1" t="s">
        <v>8942</v>
      </c>
      <c r="AB112">
        <v>0</v>
      </c>
      <c r="AC112">
        <v>0</v>
      </c>
      <c r="AD112" s="1" t="s">
        <v>50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s="1" t="s">
        <v>51</v>
      </c>
      <c r="AS112" s="1" t="s">
        <v>51</v>
      </c>
      <c r="AT112" s="1" t="s">
        <v>51</v>
      </c>
      <c r="AU112" s="1" t="s">
        <v>51</v>
      </c>
    </row>
    <row r="113" spans="1:47" x14ac:dyDescent="0.25">
      <c r="A113" s="1" t="s">
        <v>6288</v>
      </c>
      <c r="B113">
        <v>3</v>
      </c>
      <c r="C113" s="2">
        <v>43830.601956018516</v>
      </c>
      <c r="D113" s="2">
        <v>43830.622557870367</v>
      </c>
      <c r="E113">
        <v>39.760210000000001</v>
      </c>
      <c r="F113">
        <v>-105.00605</v>
      </c>
      <c r="G113">
        <v>39.760210000000001</v>
      </c>
      <c r="H113">
        <v>-105.00605</v>
      </c>
      <c r="I113">
        <v>0</v>
      </c>
      <c r="J113" s="1" t="s">
        <v>459</v>
      </c>
      <c r="L113" s="1" t="s">
        <v>195</v>
      </c>
      <c r="M113" s="1" t="s">
        <v>47</v>
      </c>
      <c r="N113" s="1" t="s">
        <v>131</v>
      </c>
      <c r="O113" s="1" t="s">
        <v>131</v>
      </c>
      <c r="P113" s="1" t="s">
        <v>198</v>
      </c>
      <c r="Q113" s="1" t="s">
        <v>247</v>
      </c>
      <c r="R113" s="1" t="s">
        <v>48</v>
      </c>
      <c r="S113" s="1" t="s">
        <v>79</v>
      </c>
      <c r="T113" s="1" t="s">
        <v>205</v>
      </c>
      <c r="U113" s="2">
        <v>43830.614583333336</v>
      </c>
      <c r="V113">
        <v>46</v>
      </c>
      <c r="W113">
        <v>43</v>
      </c>
      <c r="X113">
        <v>20</v>
      </c>
      <c r="Y113">
        <v>24.24</v>
      </c>
      <c r="Z113">
        <v>30</v>
      </c>
      <c r="AA113" s="1" t="s">
        <v>68</v>
      </c>
      <c r="AB113">
        <v>7</v>
      </c>
      <c r="AC113">
        <v>0</v>
      </c>
      <c r="AD113" s="1" t="s">
        <v>1067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s="1" t="s">
        <v>51</v>
      </c>
      <c r="AS113" s="1" t="s">
        <v>51</v>
      </c>
      <c r="AT113" s="1" t="s">
        <v>51</v>
      </c>
      <c r="AU113" s="1" t="s">
        <v>51</v>
      </c>
    </row>
    <row r="114" spans="1:47" x14ac:dyDescent="0.25">
      <c r="A114" s="1" t="s">
        <v>1159</v>
      </c>
      <c r="B114">
        <v>3</v>
      </c>
      <c r="C114" s="2">
        <v>43830.622789351852</v>
      </c>
      <c r="D114" s="2">
        <v>43830.643391203703</v>
      </c>
      <c r="E114">
        <v>39.71172</v>
      </c>
      <c r="F114">
        <v>-104.82666999999999</v>
      </c>
      <c r="G114">
        <v>39.71172</v>
      </c>
      <c r="H114">
        <v>-104.82666999999999</v>
      </c>
      <c r="I114">
        <v>0</v>
      </c>
      <c r="J114" s="1" t="s">
        <v>402</v>
      </c>
      <c r="L114" s="1" t="s">
        <v>308</v>
      </c>
      <c r="M114" s="1" t="s">
        <v>47</v>
      </c>
      <c r="N114" s="1" t="s">
        <v>170</v>
      </c>
      <c r="O114" s="1" t="s">
        <v>201</v>
      </c>
      <c r="P114" s="1" t="s">
        <v>198</v>
      </c>
      <c r="Q114" s="1" t="s">
        <v>404</v>
      </c>
      <c r="R114" s="1" t="s">
        <v>48</v>
      </c>
      <c r="S114" s="1" t="s">
        <v>79</v>
      </c>
      <c r="T114" s="1" t="s">
        <v>203</v>
      </c>
      <c r="U114" s="2">
        <v>43830.623611111114</v>
      </c>
      <c r="V114">
        <v>47</v>
      </c>
      <c r="W114">
        <v>45</v>
      </c>
      <c r="X114">
        <v>20</v>
      </c>
      <c r="Y114">
        <v>24.23</v>
      </c>
      <c r="Z114">
        <v>10</v>
      </c>
      <c r="AA114" s="1" t="s">
        <v>72</v>
      </c>
      <c r="AB114">
        <v>5</v>
      </c>
      <c r="AC114">
        <v>0</v>
      </c>
      <c r="AD114" s="1" t="s">
        <v>1067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s="1" t="s">
        <v>51</v>
      </c>
      <c r="AS114" s="1" t="s">
        <v>51</v>
      </c>
      <c r="AT114" s="1" t="s">
        <v>51</v>
      </c>
      <c r="AU114" s="1" t="s">
        <v>51</v>
      </c>
    </row>
    <row r="115" spans="1:47" x14ac:dyDescent="0.25">
      <c r="A115" s="1" t="s">
        <v>616</v>
      </c>
      <c r="B115">
        <v>3</v>
      </c>
      <c r="C115" s="2">
        <v>43830.66028935185</v>
      </c>
      <c r="D115" s="2">
        <v>43830.680879629632</v>
      </c>
      <c r="E115">
        <v>39.231279999999998</v>
      </c>
      <c r="F115">
        <v>-104.87756</v>
      </c>
      <c r="G115">
        <v>39.231279999999998</v>
      </c>
      <c r="H115">
        <v>-104.87756</v>
      </c>
      <c r="I115">
        <v>0</v>
      </c>
      <c r="J115" s="1" t="s">
        <v>473</v>
      </c>
      <c r="L115" s="1" t="s">
        <v>194</v>
      </c>
      <c r="M115" s="1" t="s">
        <v>47</v>
      </c>
      <c r="N115" s="1" t="s">
        <v>86</v>
      </c>
      <c r="O115" s="1" t="s">
        <v>121</v>
      </c>
      <c r="P115" s="1" t="s">
        <v>198</v>
      </c>
      <c r="Q115" s="1" t="s">
        <v>222</v>
      </c>
      <c r="R115" s="1" t="s">
        <v>48</v>
      </c>
      <c r="S115" s="1" t="s">
        <v>79</v>
      </c>
      <c r="T115" s="1" t="s">
        <v>223</v>
      </c>
      <c r="U115" s="2">
        <v>43830.658333333333</v>
      </c>
      <c r="V115">
        <v>34</v>
      </c>
      <c r="W115">
        <v>27</v>
      </c>
      <c r="X115">
        <v>35</v>
      </c>
      <c r="Y115">
        <v>23.02</v>
      </c>
      <c r="Z115">
        <v>10</v>
      </c>
      <c r="AA115" s="1" t="s">
        <v>68</v>
      </c>
      <c r="AB115">
        <v>8</v>
      </c>
      <c r="AC115">
        <v>0</v>
      </c>
      <c r="AD115" s="1" t="s">
        <v>50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s="1" t="s">
        <v>51</v>
      </c>
      <c r="AS115" s="1" t="s">
        <v>51</v>
      </c>
      <c r="AT115" s="1" t="s">
        <v>51</v>
      </c>
      <c r="AU115" s="1" t="s">
        <v>51</v>
      </c>
    </row>
    <row r="116" spans="1:47" x14ac:dyDescent="0.25">
      <c r="A116" s="1" t="s">
        <v>6289</v>
      </c>
      <c r="B116">
        <v>3</v>
      </c>
      <c r="C116" s="2">
        <v>43830.651956018519</v>
      </c>
      <c r="D116" s="2">
        <v>43830.67255787037</v>
      </c>
      <c r="E116">
        <v>39.884720000000002</v>
      </c>
      <c r="F116">
        <v>-104.98766000000001</v>
      </c>
      <c r="G116">
        <v>39.884720000000002</v>
      </c>
      <c r="H116">
        <v>-104.98766000000001</v>
      </c>
      <c r="I116">
        <v>0</v>
      </c>
      <c r="J116" s="1" t="s">
        <v>441</v>
      </c>
      <c r="L116" s="1" t="s">
        <v>195</v>
      </c>
      <c r="M116" s="1" t="s">
        <v>47</v>
      </c>
      <c r="N116" s="1" t="s">
        <v>131</v>
      </c>
      <c r="O116" s="1" t="s">
        <v>147</v>
      </c>
      <c r="P116" s="1" t="s">
        <v>198</v>
      </c>
      <c r="Q116" s="1" t="s">
        <v>204</v>
      </c>
      <c r="R116" s="1" t="s">
        <v>48</v>
      </c>
      <c r="S116" s="1" t="s">
        <v>79</v>
      </c>
      <c r="T116" s="1" t="s">
        <v>205</v>
      </c>
      <c r="U116" s="2">
        <v>43830.65625</v>
      </c>
      <c r="V116">
        <v>45</v>
      </c>
      <c r="W116">
        <v>45</v>
      </c>
      <c r="X116">
        <v>21</v>
      </c>
      <c r="Y116">
        <v>24.24</v>
      </c>
      <c r="Z116">
        <v>30</v>
      </c>
      <c r="AA116" s="1" t="s">
        <v>67</v>
      </c>
      <c r="AB116">
        <v>3</v>
      </c>
      <c r="AC116">
        <v>0</v>
      </c>
      <c r="AD116" s="1" t="s">
        <v>1067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s="1" t="s">
        <v>51</v>
      </c>
      <c r="AS116" s="1" t="s">
        <v>51</v>
      </c>
      <c r="AT116" s="1" t="s">
        <v>51</v>
      </c>
      <c r="AU116" s="1" t="s">
        <v>51</v>
      </c>
    </row>
    <row r="117" spans="1:47" x14ac:dyDescent="0.25">
      <c r="A117" s="1" t="s">
        <v>9682</v>
      </c>
      <c r="B117">
        <v>2</v>
      </c>
      <c r="C117" s="2">
        <v>43830.674340277779</v>
      </c>
      <c r="D117" s="2">
        <v>43830.694907407407</v>
      </c>
      <c r="E117">
        <v>39.213090000000001</v>
      </c>
      <c r="F117">
        <v>-104.87186</v>
      </c>
      <c r="G117">
        <v>39.2241</v>
      </c>
      <c r="H117">
        <v>-104.87846999999999</v>
      </c>
      <c r="I117">
        <v>0.83899999999999997</v>
      </c>
      <c r="J117" s="1" t="s">
        <v>472</v>
      </c>
      <c r="L117" s="1" t="s">
        <v>194</v>
      </c>
      <c r="M117" s="1" t="s">
        <v>47</v>
      </c>
      <c r="N117" s="1" t="s">
        <v>86</v>
      </c>
      <c r="O117" s="1" t="s">
        <v>121</v>
      </c>
      <c r="P117" s="1" t="s">
        <v>198</v>
      </c>
      <c r="Q117" s="1" t="s">
        <v>222</v>
      </c>
      <c r="R117" s="1" t="s">
        <v>48</v>
      </c>
      <c r="S117" s="1" t="s">
        <v>79</v>
      </c>
      <c r="T117" s="1" t="s">
        <v>223</v>
      </c>
      <c r="U117" s="2">
        <v>43830.674305555556</v>
      </c>
      <c r="V117">
        <v>32</v>
      </c>
      <c r="W117">
        <v>24</v>
      </c>
      <c r="X117">
        <v>38</v>
      </c>
      <c r="Y117">
        <v>23.02</v>
      </c>
      <c r="Z117">
        <v>10</v>
      </c>
      <c r="AA117" s="1" t="s">
        <v>68</v>
      </c>
      <c r="AB117">
        <v>10</v>
      </c>
      <c r="AC117">
        <v>0</v>
      </c>
      <c r="AD117" s="1" t="s">
        <v>50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s="1" t="s">
        <v>51</v>
      </c>
      <c r="AS117" s="1" t="s">
        <v>51</v>
      </c>
      <c r="AT117" s="1" t="s">
        <v>51</v>
      </c>
      <c r="AU117" s="1" t="s">
        <v>51</v>
      </c>
    </row>
    <row r="118" spans="1:47" x14ac:dyDescent="0.25">
      <c r="A118" s="1" t="s">
        <v>1109</v>
      </c>
      <c r="B118">
        <v>3</v>
      </c>
      <c r="C118" s="2">
        <v>43830.739444444444</v>
      </c>
      <c r="D118" s="2">
        <v>43830.760023148148</v>
      </c>
      <c r="E118">
        <v>39.217260000000003</v>
      </c>
      <c r="F118">
        <v>-104.87725</v>
      </c>
      <c r="G118">
        <v>39.217260000000003</v>
      </c>
      <c r="H118">
        <v>-104.87725</v>
      </c>
      <c r="I118">
        <v>0</v>
      </c>
      <c r="J118" s="1" t="s">
        <v>455</v>
      </c>
      <c r="L118" s="1" t="s">
        <v>195</v>
      </c>
      <c r="M118" s="1" t="s">
        <v>47</v>
      </c>
      <c r="N118" s="1" t="s">
        <v>86</v>
      </c>
      <c r="O118" s="1" t="s">
        <v>121</v>
      </c>
      <c r="P118" s="1" t="s">
        <v>198</v>
      </c>
      <c r="Q118" s="1" t="s">
        <v>222</v>
      </c>
      <c r="R118" s="1" t="s">
        <v>48</v>
      </c>
      <c r="S118" s="1" t="s">
        <v>79</v>
      </c>
      <c r="T118" s="1" t="s">
        <v>223</v>
      </c>
      <c r="U118" s="2">
        <v>43830.742361111108</v>
      </c>
      <c r="V118">
        <v>27</v>
      </c>
      <c r="X118">
        <v>43</v>
      </c>
      <c r="Y118">
        <v>23</v>
      </c>
      <c r="Z118">
        <v>10</v>
      </c>
      <c r="AA118" s="1" t="s">
        <v>69</v>
      </c>
      <c r="AC118">
        <v>0</v>
      </c>
      <c r="AD118" s="1" t="s">
        <v>1067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s="1" t="s">
        <v>53</v>
      </c>
      <c r="AS118" s="1" t="s">
        <v>53</v>
      </c>
      <c r="AT118" s="1" t="s">
        <v>51</v>
      </c>
      <c r="AU118" s="1" t="s">
        <v>51</v>
      </c>
    </row>
    <row r="119" spans="1:47" x14ac:dyDescent="0.25">
      <c r="A119" s="1" t="s">
        <v>1099</v>
      </c>
      <c r="B119">
        <v>3</v>
      </c>
      <c r="C119" s="2">
        <v>43830.743611111109</v>
      </c>
      <c r="D119" s="2">
        <v>43830.764189814814</v>
      </c>
      <c r="E119">
        <v>39.827309999999997</v>
      </c>
      <c r="F119">
        <v>-104.98285</v>
      </c>
      <c r="G119">
        <v>39.827309999999997</v>
      </c>
      <c r="H119">
        <v>-104.98285</v>
      </c>
      <c r="I119">
        <v>0</v>
      </c>
      <c r="J119" s="1" t="s">
        <v>732</v>
      </c>
      <c r="L119" s="1" t="s">
        <v>194</v>
      </c>
      <c r="M119" s="1" t="s">
        <v>47</v>
      </c>
      <c r="N119" s="1" t="s">
        <v>131</v>
      </c>
      <c r="O119" s="1" t="s">
        <v>147</v>
      </c>
      <c r="P119" s="1" t="s">
        <v>198</v>
      </c>
      <c r="Q119" s="1" t="s">
        <v>204</v>
      </c>
      <c r="R119" s="1" t="s">
        <v>48</v>
      </c>
      <c r="S119" s="1" t="s">
        <v>79</v>
      </c>
      <c r="T119" s="1" t="s">
        <v>205</v>
      </c>
      <c r="U119" s="2">
        <v>43830.739583333336</v>
      </c>
      <c r="V119">
        <v>36</v>
      </c>
      <c r="W119">
        <v>29</v>
      </c>
      <c r="X119">
        <v>30</v>
      </c>
      <c r="Y119">
        <v>24.2</v>
      </c>
      <c r="Z119">
        <v>10</v>
      </c>
      <c r="AA119" s="1" t="s">
        <v>57</v>
      </c>
      <c r="AB119">
        <v>9</v>
      </c>
      <c r="AC119">
        <v>0</v>
      </c>
      <c r="AD119" s="1" t="s">
        <v>1067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s="1" t="s">
        <v>53</v>
      </c>
      <c r="AS119" s="1" t="s">
        <v>53</v>
      </c>
      <c r="AT119" s="1" t="s">
        <v>53</v>
      </c>
      <c r="AU119" s="1" t="s">
        <v>51</v>
      </c>
    </row>
    <row r="120" spans="1:47" x14ac:dyDescent="0.25">
      <c r="A120" s="1" t="s">
        <v>1100</v>
      </c>
      <c r="B120">
        <v>3</v>
      </c>
      <c r="C120" s="2">
        <v>43830.757673611108</v>
      </c>
      <c r="D120" s="2">
        <v>43830.778101851851</v>
      </c>
      <c r="E120">
        <v>39.605420000000002</v>
      </c>
      <c r="F120">
        <v>-104.89082999999999</v>
      </c>
      <c r="G120">
        <v>39.605420000000002</v>
      </c>
      <c r="H120">
        <v>-104.89082999999999</v>
      </c>
      <c r="I120">
        <v>0</v>
      </c>
      <c r="J120" s="1" t="s">
        <v>426</v>
      </c>
      <c r="L120" s="1" t="s">
        <v>265</v>
      </c>
      <c r="M120" s="1" t="s">
        <v>47</v>
      </c>
      <c r="N120" s="1" t="s">
        <v>127</v>
      </c>
      <c r="O120" s="1" t="s">
        <v>201</v>
      </c>
      <c r="P120" s="1" t="s">
        <v>198</v>
      </c>
      <c r="Q120" s="1" t="s">
        <v>427</v>
      </c>
      <c r="R120" s="1" t="s">
        <v>48</v>
      </c>
      <c r="S120" s="1" t="s">
        <v>79</v>
      </c>
      <c r="T120" s="1" t="s">
        <v>200</v>
      </c>
      <c r="U120" s="2">
        <v>43830.745138888888</v>
      </c>
      <c r="V120">
        <v>34</v>
      </c>
      <c r="W120">
        <v>29</v>
      </c>
      <c r="X120">
        <v>32</v>
      </c>
      <c r="Y120">
        <v>24</v>
      </c>
      <c r="Z120">
        <v>10</v>
      </c>
      <c r="AA120" s="1" t="s">
        <v>72</v>
      </c>
      <c r="AB120">
        <v>6</v>
      </c>
      <c r="AC120">
        <v>0</v>
      </c>
      <c r="AD120" s="1" t="s">
        <v>1067</v>
      </c>
      <c r="AE120" t="b">
        <v>0</v>
      </c>
      <c r="AF120" t="b">
        <v>0</v>
      </c>
      <c r="AG120" t="b">
        <v>0</v>
      </c>
      <c r="AH120" t="b">
        <v>0</v>
      </c>
      <c r="AI120" t="b">
        <v>1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s="1" t="s">
        <v>53</v>
      </c>
      <c r="AS120" s="1" t="s">
        <v>53</v>
      </c>
      <c r="AT120" s="1" t="s">
        <v>53</v>
      </c>
      <c r="AU120" s="1" t="s">
        <v>51</v>
      </c>
    </row>
    <row r="121" spans="1:47" x14ac:dyDescent="0.25">
      <c r="A121" s="1" t="s">
        <v>771</v>
      </c>
      <c r="B121">
        <v>3</v>
      </c>
      <c r="C121" s="2">
        <v>43830.779548611114</v>
      </c>
      <c r="D121" s="2">
        <v>43830.800300925926</v>
      </c>
      <c r="E121">
        <v>39.812860000000001</v>
      </c>
      <c r="F121">
        <v>-104.98305000000001</v>
      </c>
      <c r="G121">
        <v>39.812860000000001</v>
      </c>
      <c r="H121">
        <v>-104.98305000000001</v>
      </c>
      <c r="I121">
        <v>0</v>
      </c>
      <c r="J121" s="1" t="s">
        <v>702</v>
      </c>
      <c r="L121" s="1" t="s">
        <v>194</v>
      </c>
      <c r="M121" s="1" t="s">
        <v>47</v>
      </c>
      <c r="N121" s="1" t="s">
        <v>131</v>
      </c>
      <c r="O121" s="1" t="s">
        <v>147</v>
      </c>
      <c r="P121" s="1" t="s">
        <v>198</v>
      </c>
      <c r="Q121" s="1" t="s">
        <v>331</v>
      </c>
      <c r="R121" s="1" t="s">
        <v>48</v>
      </c>
      <c r="S121" s="1" t="s">
        <v>79</v>
      </c>
      <c r="T121" s="1" t="s">
        <v>205</v>
      </c>
      <c r="U121" s="2">
        <v>43830.788194444445</v>
      </c>
      <c r="V121">
        <v>43</v>
      </c>
      <c r="W121">
        <v>36</v>
      </c>
      <c r="X121">
        <v>19</v>
      </c>
      <c r="Y121">
        <v>24.2</v>
      </c>
      <c r="Z121">
        <v>10</v>
      </c>
      <c r="AA121" s="1" t="s">
        <v>57</v>
      </c>
      <c r="AB121">
        <v>14</v>
      </c>
      <c r="AC121">
        <v>0</v>
      </c>
      <c r="AD121" s="1" t="s">
        <v>50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s="1" t="s">
        <v>53</v>
      </c>
      <c r="AS121" s="1" t="s">
        <v>53</v>
      </c>
      <c r="AT121" s="1" t="s">
        <v>53</v>
      </c>
      <c r="AU121" s="1" t="s">
        <v>53</v>
      </c>
    </row>
    <row r="122" spans="1:47" x14ac:dyDescent="0.25">
      <c r="A122" s="1" t="s">
        <v>9683</v>
      </c>
      <c r="B122">
        <v>2</v>
      </c>
      <c r="C122" s="2">
        <v>43830.752986111111</v>
      </c>
      <c r="D122" s="2">
        <v>43830.773449074077</v>
      </c>
      <c r="E122">
        <v>39.725610000000003</v>
      </c>
      <c r="F122">
        <v>-105.0428</v>
      </c>
      <c r="G122">
        <v>39.725569999999998</v>
      </c>
      <c r="H122">
        <v>-105.03489999999999</v>
      </c>
      <c r="I122">
        <v>0.42</v>
      </c>
      <c r="J122" s="1" t="s">
        <v>1138</v>
      </c>
      <c r="K122">
        <v>4242</v>
      </c>
      <c r="L122" s="1" t="s">
        <v>6695</v>
      </c>
      <c r="M122" s="1" t="s">
        <v>97</v>
      </c>
      <c r="N122" s="1" t="s">
        <v>131</v>
      </c>
      <c r="O122" s="1" t="s">
        <v>131</v>
      </c>
      <c r="P122" s="1" t="s">
        <v>198</v>
      </c>
      <c r="Q122" s="1" t="s">
        <v>9684</v>
      </c>
      <c r="R122" s="1" t="s">
        <v>48</v>
      </c>
      <c r="S122" s="1" t="s">
        <v>79</v>
      </c>
      <c r="T122" s="1" t="s">
        <v>205</v>
      </c>
      <c r="U122" s="2">
        <v>43830.739583333336</v>
      </c>
      <c r="V122">
        <v>36</v>
      </c>
      <c r="W122">
        <v>29</v>
      </c>
      <c r="X122">
        <v>30</v>
      </c>
      <c r="Y122">
        <v>24.2</v>
      </c>
      <c r="Z122">
        <v>10</v>
      </c>
      <c r="AA122" s="1" t="s">
        <v>57</v>
      </c>
      <c r="AB122">
        <v>9</v>
      </c>
      <c r="AC122">
        <v>0</v>
      </c>
      <c r="AD122" s="1" t="s">
        <v>1067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1</v>
      </c>
      <c r="AO122" t="b">
        <v>0</v>
      </c>
      <c r="AP122" t="b">
        <v>0</v>
      </c>
      <c r="AQ122" t="b">
        <v>0</v>
      </c>
      <c r="AR122" s="1" t="s">
        <v>53</v>
      </c>
      <c r="AS122" s="1" t="s">
        <v>53</v>
      </c>
      <c r="AT122" s="1" t="s">
        <v>53</v>
      </c>
      <c r="AU122" s="1" t="s">
        <v>51</v>
      </c>
    </row>
    <row r="123" spans="1:47" x14ac:dyDescent="0.25">
      <c r="A123" s="1" t="s">
        <v>9685</v>
      </c>
      <c r="B123">
        <v>2</v>
      </c>
      <c r="C123" s="2">
        <v>43830.766527777778</v>
      </c>
      <c r="D123" s="2">
        <v>43830.787048611113</v>
      </c>
      <c r="E123">
        <v>39.602209999999999</v>
      </c>
      <c r="F123">
        <v>-104.88899000000001</v>
      </c>
      <c r="G123">
        <v>39.608989999999999</v>
      </c>
      <c r="H123">
        <v>-104.89291</v>
      </c>
      <c r="I123">
        <v>0.51300000000000001</v>
      </c>
      <c r="J123" s="1" t="s">
        <v>1146</v>
      </c>
      <c r="L123" s="1" t="s">
        <v>877</v>
      </c>
      <c r="M123" s="1" t="s">
        <v>47</v>
      </c>
      <c r="N123" s="1" t="s">
        <v>127</v>
      </c>
      <c r="O123" s="1" t="s">
        <v>201</v>
      </c>
      <c r="P123" s="1" t="s">
        <v>198</v>
      </c>
      <c r="Q123" s="1" t="s">
        <v>427</v>
      </c>
      <c r="R123" s="1" t="s">
        <v>48</v>
      </c>
      <c r="S123" s="1" t="s">
        <v>79</v>
      </c>
      <c r="T123" s="1" t="s">
        <v>200</v>
      </c>
      <c r="U123" s="2">
        <v>43830.786805555559</v>
      </c>
      <c r="V123">
        <v>33</v>
      </c>
      <c r="W123">
        <v>27</v>
      </c>
      <c r="X123">
        <v>29</v>
      </c>
      <c r="Y123">
        <v>23.99</v>
      </c>
      <c r="Z123">
        <v>10</v>
      </c>
      <c r="AA123" s="1" t="s">
        <v>72</v>
      </c>
      <c r="AB123">
        <v>7</v>
      </c>
      <c r="AC123">
        <v>0</v>
      </c>
      <c r="AD123" s="1" t="s">
        <v>50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s="1" t="s">
        <v>53</v>
      </c>
      <c r="AS123" s="1" t="s">
        <v>53</v>
      </c>
      <c r="AT123" s="1" t="s">
        <v>53</v>
      </c>
      <c r="AU123" s="1" t="s">
        <v>53</v>
      </c>
    </row>
    <row r="124" spans="1:47" x14ac:dyDescent="0.25">
      <c r="A124" s="1" t="s">
        <v>9686</v>
      </c>
      <c r="B124">
        <v>2</v>
      </c>
      <c r="C124" s="2">
        <v>43830.813402777778</v>
      </c>
      <c r="D124" s="2">
        <v>43830.832708333335</v>
      </c>
      <c r="E124">
        <v>39.807029999999997</v>
      </c>
      <c r="F124">
        <v>-104.98287000000001</v>
      </c>
      <c r="G124">
        <v>39.81203</v>
      </c>
      <c r="H124">
        <v>-104.98282</v>
      </c>
      <c r="I124">
        <v>0.34499999999999997</v>
      </c>
      <c r="J124" s="1" t="s">
        <v>1478</v>
      </c>
      <c r="L124" s="1" t="s">
        <v>194</v>
      </c>
      <c r="M124" s="1" t="s">
        <v>47</v>
      </c>
      <c r="N124" s="1" t="s">
        <v>131</v>
      </c>
      <c r="O124" s="1" t="s">
        <v>147</v>
      </c>
      <c r="P124" s="1" t="s">
        <v>198</v>
      </c>
      <c r="Q124" s="1" t="s">
        <v>246</v>
      </c>
      <c r="R124" s="1" t="s">
        <v>48</v>
      </c>
      <c r="S124" s="1" t="s">
        <v>79</v>
      </c>
      <c r="T124" s="1" t="s">
        <v>205</v>
      </c>
      <c r="U124" s="2">
        <v>43830.822916666664</v>
      </c>
      <c r="V124">
        <v>43</v>
      </c>
      <c r="W124">
        <v>33</v>
      </c>
      <c r="X124">
        <v>21</v>
      </c>
      <c r="Y124">
        <v>24.2</v>
      </c>
      <c r="Z124">
        <v>10</v>
      </c>
      <c r="AA124" s="1" t="s">
        <v>57</v>
      </c>
      <c r="AB124">
        <v>28</v>
      </c>
      <c r="AC124">
        <v>0</v>
      </c>
      <c r="AD124" s="1" t="s">
        <v>1208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s="1" t="s">
        <v>53</v>
      </c>
      <c r="AS124" s="1" t="s">
        <v>53</v>
      </c>
      <c r="AT124" s="1" t="s">
        <v>53</v>
      </c>
      <c r="AU124" s="1" t="s">
        <v>53</v>
      </c>
    </row>
    <row r="125" spans="1:47" x14ac:dyDescent="0.25">
      <c r="A125" s="1" t="s">
        <v>1228</v>
      </c>
      <c r="B125">
        <v>3</v>
      </c>
      <c r="C125" s="2">
        <v>43830.922777777778</v>
      </c>
      <c r="D125" s="2">
        <v>43830.943391203706</v>
      </c>
      <c r="E125">
        <v>39.749850000000002</v>
      </c>
      <c r="F125">
        <v>-105.01742</v>
      </c>
      <c r="G125">
        <v>39.749850000000002</v>
      </c>
      <c r="H125">
        <v>-105.01742</v>
      </c>
      <c r="I125">
        <v>0</v>
      </c>
      <c r="J125" s="1" t="s">
        <v>581</v>
      </c>
      <c r="L125" s="1" t="s">
        <v>195</v>
      </c>
      <c r="M125" s="1" t="s">
        <v>47</v>
      </c>
      <c r="N125" s="1" t="s">
        <v>131</v>
      </c>
      <c r="O125" s="1" t="s">
        <v>131</v>
      </c>
      <c r="P125" s="1" t="s">
        <v>198</v>
      </c>
      <c r="Q125" s="1" t="s">
        <v>352</v>
      </c>
      <c r="R125" s="1" t="s">
        <v>48</v>
      </c>
      <c r="S125" s="1" t="s">
        <v>79</v>
      </c>
      <c r="T125" s="1" t="s">
        <v>205</v>
      </c>
      <c r="U125" s="2">
        <v>43830.925000000003</v>
      </c>
      <c r="V125">
        <v>43</v>
      </c>
      <c r="W125">
        <v>34</v>
      </c>
      <c r="X125">
        <v>31</v>
      </c>
      <c r="Y125">
        <v>24.17</v>
      </c>
      <c r="Z125">
        <v>10</v>
      </c>
      <c r="AA125" s="1" t="s">
        <v>57</v>
      </c>
      <c r="AB125">
        <v>21</v>
      </c>
      <c r="AC125">
        <v>0</v>
      </c>
      <c r="AD125" s="1" t="s">
        <v>1211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s="1" t="s">
        <v>53</v>
      </c>
      <c r="AS125" s="1" t="s">
        <v>53</v>
      </c>
      <c r="AT125" s="1" t="s">
        <v>53</v>
      </c>
      <c r="AU125" s="1" t="s">
        <v>53</v>
      </c>
    </row>
    <row r="126" spans="1:47" x14ac:dyDescent="0.25">
      <c r="A126" s="1" t="s">
        <v>1252</v>
      </c>
      <c r="B126">
        <v>3</v>
      </c>
      <c r="C126" s="2">
        <v>43802.31517361111</v>
      </c>
      <c r="D126" s="2">
        <v>43802.335613425923</v>
      </c>
      <c r="E126">
        <v>39.783290000000001</v>
      </c>
      <c r="F126">
        <v>-105.06261000000001</v>
      </c>
      <c r="G126">
        <v>39.783290000000001</v>
      </c>
      <c r="H126">
        <v>-105.06261000000001</v>
      </c>
      <c r="I126">
        <v>0</v>
      </c>
      <c r="J126" s="1" t="s">
        <v>366</v>
      </c>
      <c r="L126" s="1" t="s">
        <v>395</v>
      </c>
      <c r="M126" s="1" t="s">
        <v>47</v>
      </c>
      <c r="N126" s="1" t="s">
        <v>131</v>
      </c>
      <c r="O126" s="1" t="s">
        <v>115</v>
      </c>
      <c r="P126" s="1" t="s">
        <v>198</v>
      </c>
      <c r="Q126" s="1" t="s">
        <v>367</v>
      </c>
      <c r="R126" s="1" t="s">
        <v>48</v>
      </c>
      <c r="S126" s="1" t="s">
        <v>79</v>
      </c>
      <c r="T126" s="1" t="s">
        <v>205</v>
      </c>
      <c r="U126" s="2">
        <v>43802.324999999997</v>
      </c>
      <c r="V126">
        <v>46</v>
      </c>
      <c r="W126">
        <v>35</v>
      </c>
      <c r="X126">
        <v>43</v>
      </c>
      <c r="Y126">
        <v>24.35</v>
      </c>
      <c r="Z126">
        <v>10</v>
      </c>
      <c r="AA126" s="1" t="s">
        <v>57</v>
      </c>
      <c r="AB126">
        <v>47</v>
      </c>
      <c r="AC126">
        <v>0</v>
      </c>
      <c r="AD126" s="1" t="s">
        <v>1211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1</v>
      </c>
      <c r="AQ126" t="b">
        <v>0</v>
      </c>
      <c r="AR126" s="1" t="s">
        <v>51</v>
      </c>
      <c r="AS126" s="1" t="s">
        <v>51</v>
      </c>
      <c r="AT126" s="1" t="s">
        <v>51</v>
      </c>
      <c r="AU126" s="1" t="s">
        <v>51</v>
      </c>
    </row>
    <row r="127" spans="1:47" x14ac:dyDescent="0.25">
      <c r="A127" s="1" t="s">
        <v>985</v>
      </c>
      <c r="B127">
        <v>3</v>
      </c>
      <c r="C127" s="2">
        <v>43802.409421296295</v>
      </c>
      <c r="D127" s="2">
        <v>43802.43</v>
      </c>
      <c r="E127">
        <v>39.121009999999998</v>
      </c>
      <c r="F127">
        <v>-105.99317000000001</v>
      </c>
      <c r="G127">
        <v>39.121009999999998</v>
      </c>
      <c r="H127">
        <v>-105.99317000000001</v>
      </c>
      <c r="I127">
        <v>0</v>
      </c>
      <c r="J127" s="1" t="s">
        <v>661</v>
      </c>
      <c r="L127" s="1" t="s">
        <v>551</v>
      </c>
      <c r="M127" s="1" t="s">
        <v>47</v>
      </c>
      <c r="N127" s="1" t="s">
        <v>552</v>
      </c>
      <c r="O127" s="1" t="s">
        <v>356</v>
      </c>
      <c r="P127" s="1" t="s">
        <v>198</v>
      </c>
      <c r="Q127" s="1" t="s">
        <v>553</v>
      </c>
      <c r="R127" s="1" t="s">
        <v>48</v>
      </c>
      <c r="S127" s="1" t="s">
        <v>79</v>
      </c>
      <c r="T127" s="1" t="s">
        <v>554</v>
      </c>
      <c r="U127" s="2">
        <v>43802.411805555559</v>
      </c>
      <c r="V127">
        <v>28</v>
      </c>
      <c r="W127">
        <v>17</v>
      </c>
      <c r="X127">
        <v>63</v>
      </c>
      <c r="Y127">
        <v>20.87</v>
      </c>
      <c r="Z127">
        <v>10</v>
      </c>
      <c r="AA127" s="1" t="s">
        <v>71</v>
      </c>
      <c r="AB127">
        <v>14</v>
      </c>
      <c r="AC127">
        <v>0</v>
      </c>
      <c r="AD127" s="1" t="s">
        <v>965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s="1" t="s">
        <v>51</v>
      </c>
      <c r="AS127" s="1" t="s">
        <v>51</v>
      </c>
      <c r="AT127" s="1" t="s">
        <v>51</v>
      </c>
      <c r="AU127" s="1" t="s">
        <v>51</v>
      </c>
    </row>
    <row r="128" spans="1:47" x14ac:dyDescent="0.25">
      <c r="A128" s="1" t="s">
        <v>1253</v>
      </c>
      <c r="B128">
        <v>3</v>
      </c>
      <c r="C128" s="2">
        <v>43802.31517361111</v>
      </c>
      <c r="D128" s="2">
        <v>43802.33289351852</v>
      </c>
      <c r="E128">
        <v>39.735970000000002</v>
      </c>
      <c r="F128">
        <v>-105.01439999999999</v>
      </c>
      <c r="G128">
        <v>39.735970000000002</v>
      </c>
      <c r="H128">
        <v>-105.01439999999999</v>
      </c>
      <c r="I128">
        <v>0</v>
      </c>
      <c r="J128" s="1" t="s">
        <v>567</v>
      </c>
      <c r="L128" s="1" t="s">
        <v>194</v>
      </c>
      <c r="M128" s="1" t="s">
        <v>47</v>
      </c>
      <c r="N128" s="1" t="s">
        <v>131</v>
      </c>
      <c r="O128" s="1" t="s">
        <v>131</v>
      </c>
      <c r="P128" s="1" t="s">
        <v>198</v>
      </c>
      <c r="Q128" s="1" t="s">
        <v>310</v>
      </c>
      <c r="R128" s="1" t="s">
        <v>48</v>
      </c>
      <c r="S128" s="1" t="s">
        <v>79</v>
      </c>
      <c r="T128" s="1" t="s">
        <v>205</v>
      </c>
      <c r="U128" s="2">
        <v>43802.324999999997</v>
      </c>
      <c r="V128">
        <v>46</v>
      </c>
      <c r="W128">
        <v>35</v>
      </c>
      <c r="X128">
        <v>43</v>
      </c>
      <c r="Y128">
        <v>24.35</v>
      </c>
      <c r="Z128">
        <v>10</v>
      </c>
      <c r="AA128" s="1" t="s">
        <v>57</v>
      </c>
      <c r="AB128">
        <v>47</v>
      </c>
      <c r="AC128">
        <v>0</v>
      </c>
      <c r="AD128" s="1" t="s">
        <v>1211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s="1" t="s">
        <v>51</v>
      </c>
      <c r="AS128" s="1" t="s">
        <v>51</v>
      </c>
      <c r="AT128" s="1" t="s">
        <v>51</v>
      </c>
      <c r="AU128" s="1" t="s">
        <v>51</v>
      </c>
    </row>
    <row r="129" spans="1:47" x14ac:dyDescent="0.25">
      <c r="A129" s="1" t="s">
        <v>1254</v>
      </c>
      <c r="B129">
        <v>3</v>
      </c>
      <c r="C129" s="2">
        <v>43802.336030092592</v>
      </c>
      <c r="D129" s="2">
        <v>43802.355104166665</v>
      </c>
      <c r="E129">
        <v>39.78313</v>
      </c>
      <c r="F129">
        <v>-105.00679</v>
      </c>
      <c r="G129">
        <v>39.78313</v>
      </c>
      <c r="H129">
        <v>-105.00679</v>
      </c>
      <c r="I129">
        <v>0</v>
      </c>
      <c r="J129" s="1" t="s">
        <v>351</v>
      </c>
      <c r="L129" s="1" t="s">
        <v>133</v>
      </c>
      <c r="M129" s="1" t="s">
        <v>47</v>
      </c>
      <c r="N129" s="1" t="s">
        <v>131</v>
      </c>
      <c r="O129" s="1" t="s">
        <v>131</v>
      </c>
      <c r="P129" s="1" t="s">
        <v>198</v>
      </c>
      <c r="Q129" s="1" t="s">
        <v>352</v>
      </c>
      <c r="R129" s="1" t="s">
        <v>48</v>
      </c>
      <c r="S129" s="1" t="s">
        <v>79</v>
      </c>
      <c r="T129" s="1" t="s">
        <v>205</v>
      </c>
      <c r="U129" s="2">
        <v>43802.324999999997</v>
      </c>
      <c r="V129">
        <v>46</v>
      </c>
      <c r="W129">
        <v>35</v>
      </c>
      <c r="X129">
        <v>43</v>
      </c>
      <c r="Y129">
        <v>24.35</v>
      </c>
      <c r="Z129">
        <v>10</v>
      </c>
      <c r="AA129" s="1" t="s">
        <v>57</v>
      </c>
      <c r="AB129">
        <v>47</v>
      </c>
      <c r="AC129">
        <v>0</v>
      </c>
      <c r="AD129" s="1" t="s">
        <v>1211</v>
      </c>
      <c r="AE129" t="b">
        <v>0</v>
      </c>
      <c r="AF129" t="b">
        <v>0</v>
      </c>
      <c r="AG129" t="b">
        <v>0</v>
      </c>
      <c r="AH129" t="b">
        <v>1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s="1" t="s">
        <v>51</v>
      </c>
      <c r="AS129" s="1" t="s">
        <v>51</v>
      </c>
      <c r="AT129" s="1" t="s">
        <v>51</v>
      </c>
      <c r="AU129" s="1" t="s">
        <v>51</v>
      </c>
    </row>
    <row r="130" spans="1:47" x14ac:dyDescent="0.25">
      <c r="A130" s="1" t="s">
        <v>1263</v>
      </c>
      <c r="B130">
        <v>3</v>
      </c>
      <c r="C130" s="2">
        <v>43802.40525462963</v>
      </c>
      <c r="D130" s="2">
        <v>43802.425937499997</v>
      </c>
      <c r="E130">
        <v>39.780200000000001</v>
      </c>
      <c r="F130">
        <v>-104.93225</v>
      </c>
      <c r="G130">
        <v>39.780200000000001</v>
      </c>
      <c r="H130">
        <v>-104.93225</v>
      </c>
      <c r="I130">
        <v>0</v>
      </c>
      <c r="J130" s="1" t="s">
        <v>486</v>
      </c>
      <c r="L130" s="1" t="s">
        <v>137</v>
      </c>
      <c r="M130" s="1" t="s">
        <v>47</v>
      </c>
      <c r="N130" s="1" t="s">
        <v>131</v>
      </c>
      <c r="O130" s="1" t="s">
        <v>131</v>
      </c>
      <c r="P130" s="1" t="s">
        <v>198</v>
      </c>
      <c r="Q130" s="1" t="s">
        <v>246</v>
      </c>
      <c r="R130" s="1" t="s">
        <v>48</v>
      </c>
      <c r="S130" s="1" t="s">
        <v>79</v>
      </c>
      <c r="T130" s="1" t="s">
        <v>205</v>
      </c>
      <c r="U130" s="2">
        <v>43802.40625</v>
      </c>
      <c r="V130">
        <v>48</v>
      </c>
      <c r="W130">
        <v>40</v>
      </c>
      <c r="X130">
        <v>34</v>
      </c>
      <c r="Y130">
        <v>24.42</v>
      </c>
      <c r="Z130">
        <v>10</v>
      </c>
      <c r="AA130" s="1" t="s">
        <v>57</v>
      </c>
      <c r="AB130">
        <v>28</v>
      </c>
      <c r="AC130">
        <v>0</v>
      </c>
      <c r="AD130" s="1" t="s">
        <v>1208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s="1" t="s">
        <v>51</v>
      </c>
      <c r="AS130" s="1" t="s">
        <v>51</v>
      </c>
      <c r="AT130" s="1" t="s">
        <v>51</v>
      </c>
      <c r="AU130" s="1" t="s">
        <v>51</v>
      </c>
    </row>
    <row r="131" spans="1:47" x14ac:dyDescent="0.25">
      <c r="A131" s="1" t="s">
        <v>425</v>
      </c>
      <c r="B131">
        <v>3</v>
      </c>
      <c r="C131" s="2">
        <v>43802.511006944442</v>
      </c>
      <c r="D131" s="2">
        <v>43802.531493055554</v>
      </c>
      <c r="E131">
        <v>39.605420000000002</v>
      </c>
      <c r="F131">
        <v>-104.89082999999999</v>
      </c>
      <c r="G131">
        <v>39.605420000000002</v>
      </c>
      <c r="H131">
        <v>-104.89082999999999</v>
      </c>
      <c r="I131">
        <v>0</v>
      </c>
      <c r="J131" s="1" t="s">
        <v>426</v>
      </c>
      <c r="L131" s="1" t="s">
        <v>265</v>
      </c>
      <c r="M131" s="1" t="s">
        <v>47</v>
      </c>
      <c r="N131" s="1" t="s">
        <v>127</v>
      </c>
      <c r="O131" s="1" t="s">
        <v>201</v>
      </c>
      <c r="P131" s="1" t="s">
        <v>198</v>
      </c>
      <c r="Q131" s="1" t="s">
        <v>427</v>
      </c>
      <c r="R131" s="1" t="s">
        <v>48</v>
      </c>
      <c r="S131" s="1" t="s">
        <v>79</v>
      </c>
      <c r="T131" s="1" t="s">
        <v>200</v>
      </c>
      <c r="U131" s="2">
        <v>43802.495138888888</v>
      </c>
      <c r="V131">
        <v>52</v>
      </c>
      <c r="W131">
        <v>52</v>
      </c>
      <c r="X131">
        <v>28</v>
      </c>
      <c r="Y131">
        <v>24.19</v>
      </c>
      <c r="Z131">
        <v>10</v>
      </c>
      <c r="AA131" s="1" t="s">
        <v>71</v>
      </c>
      <c r="AB131">
        <v>14</v>
      </c>
      <c r="AC131">
        <v>0</v>
      </c>
      <c r="AD131" s="1" t="s">
        <v>50</v>
      </c>
      <c r="AE131" t="b">
        <v>0</v>
      </c>
      <c r="AF131" t="b">
        <v>0</v>
      </c>
      <c r="AG131" t="b">
        <v>0</v>
      </c>
      <c r="AH131" t="b">
        <v>0</v>
      </c>
      <c r="AI131" t="b">
        <v>1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s="1" t="s">
        <v>51</v>
      </c>
      <c r="AS131" s="1" t="s">
        <v>51</v>
      </c>
      <c r="AT131" s="1" t="s">
        <v>51</v>
      </c>
      <c r="AU131" s="1" t="s">
        <v>51</v>
      </c>
    </row>
    <row r="132" spans="1:47" x14ac:dyDescent="0.25">
      <c r="A132" s="1" t="s">
        <v>1264</v>
      </c>
      <c r="B132">
        <v>3</v>
      </c>
      <c r="C132" s="2">
        <v>43802.58185185185</v>
      </c>
      <c r="D132" s="2">
        <v>43802.60229166667</v>
      </c>
      <c r="E132">
        <v>39.884729999999998</v>
      </c>
      <c r="F132">
        <v>-104.98744000000001</v>
      </c>
      <c r="G132">
        <v>39.884729999999998</v>
      </c>
      <c r="H132">
        <v>-104.98744000000001</v>
      </c>
      <c r="I132">
        <v>0</v>
      </c>
      <c r="J132" s="1" t="s">
        <v>441</v>
      </c>
      <c r="L132" s="1" t="s">
        <v>194</v>
      </c>
      <c r="M132" s="1" t="s">
        <v>47</v>
      </c>
      <c r="N132" s="1" t="s">
        <v>131</v>
      </c>
      <c r="O132" s="1" t="s">
        <v>147</v>
      </c>
      <c r="P132" s="1" t="s">
        <v>198</v>
      </c>
      <c r="Q132" s="1" t="s">
        <v>204</v>
      </c>
      <c r="R132" s="1" t="s">
        <v>48</v>
      </c>
      <c r="S132" s="1" t="s">
        <v>79</v>
      </c>
      <c r="T132" s="1" t="s">
        <v>205</v>
      </c>
      <c r="U132" s="2">
        <v>43802.572916666664</v>
      </c>
      <c r="V132">
        <v>52</v>
      </c>
      <c r="W132">
        <v>52</v>
      </c>
      <c r="X132">
        <v>30</v>
      </c>
      <c r="Y132">
        <v>24.38</v>
      </c>
      <c r="Z132">
        <v>10</v>
      </c>
      <c r="AA132" s="1" t="s">
        <v>57</v>
      </c>
      <c r="AB132">
        <v>25</v>
      </c>
      <c r="AC132">
        <v>0</v>
      </c>
      <c r="AD132" s="1" t="s">
        <v>1208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s="1" t="s">
        <v>51</v>
      </c>
      <c r="AS132" s="1" t="s">
        <v>51</v>
      </c>
      <c r="AT132" s="1" t="s">
        <v>51</v>
      </c>
      <c r="AU132" s="1" t="s">
        <v>51</v>
      </c>
    </row>
    <row r="133" spans="1:47" x14ac:dyDescent="0.25">
      <c r="A133" s="1" t="s">
        <v>733</v>
      </c>
      <c r="B133">
        <v>3</v>
      </c>
      <c r="C133" s="2">
        <v>43802.72351851852</v>
      </c>
      <c r="D133" s="2">
        <v>43802.743993055556</v>
      </c>
      <c r="E133">
        <v>39.312750000000001</v>
      </c>
      <c r="F133">
        <v>-104.88526</v>
      </c>
      <c r="G133">
        <v>39.312750000000001</v>
      </c>
      <c r="H133">
        <v>-104.88526</v>
      </c>
      <c r="I133">
        <v>0</v>
      </c>
      <c r="J133" s="1" t="s">
        <v>398</v>
      </c>
      <c r="L133" s="1" t="s">
        <v>194</v>
      </c>
      <c r="M133" s="1" t="s">
        <v>47</v>
      </c>
      <c r="N133" s="1" t="s">
        <v>191</v>
      </c>
      <c r="O133" s="1" t="s">
        <v>121</v>
      </c>
      <c r="P133" s="1" t="s">
        <v>198</v>
      </c>
      <c r="Q133" s="1" t="s">
        <v>333</v>
      </c>
      <c r="R133" s="1" t="s">
        <v>48</v>
      </c>
      <c r="S133" s="1" t="s">
        <v>79</v>
      </c>
      <c r="T133" s="1" t="s">
        <v>223</v>
      </c>
      <c r="U133" s="2">
        <v>43802.717361111114</v>
      </c>
      <c r="V133">
        <v>39</v>
      </c>
      <c r="W133">
        <v>36</v>
      </c>
      <c r="X133">
        <v>49</v>
      </c>
      <c r="Y133">
        <v>23.18</v>
      </c>
      <c r="Z133">
        <v>10</v>
      </c>
      <c r="AA133" s="1" t="s">
        <v>63</v>
      </c>
      <c r="AB133">
        <v>5</v>
      </c>
      <c r="AC133">
        <v>0</v>
      </c>
      <c r="AD133" s="1" t="s">
        <v>50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s="1" t="s">
        <v>53</v>
      </c>
      <c r="AS133" s="1" t="s">
        <v>53</v>
      </c>
      <c r="AT133" s="1" t="s">
        <v>51</v>
      </c>
      <c r="AU133" s="1" t="s">
        <v>51</v>
      </c>
    </row>
    <row r="134" spans="1:47" x14ac:dyDescent="0.25">
      <c r="A134" s="1" t="s">
        <v>1076</v>
      </c>
      <c r="B134">
        <v>3</v>
      </c>
      <c r="C134" s="2">
        <v>43802.806828703702</v>
      </c>
      <c r="D134" s="2">
        <v>43802.827337962961</v>
      </c>
      <c r="E134">
        <v>39.725560000000002</v>
      </c>
      <c r="F134">
        <v>-105.02211</v>
      </c>
      <c r="G134">
        <v>39.725560000000002</v>
      </c>
      <c r="H134">
        <v>-105.02211</v>
      </c>
      <c r="I134">
        <v>0</v>
      </c>
      <c r="J134" s="1" t="s">
        <v>584</v>
      </c>
      <c r="L134" s="1" t="s">
        <v>585</v>
      </c>
      <c r="M134" s="1" t="s">
        <v>47</v>
      </c>
      <c r="N134" s="1" t="s">
        <v>131</v>
      </c>
      <c r="O134" s="1" t="s">
        <v>131</v>
      </c>
      <c r="P134" s="1" t="s">
        <v>198</v>
      </c>
      <c r="Q134" s="1" t="s">
        <v>310</v>
      </c>
      <c r="R134" s="1" t="s">
        <v>48</v>
      </c>
      <c r="S134" s="1" t="s">
        <v>79</v>
      </c>
      <c r="T134" s="1" t="s">
        <v>205</v>
      </c>
      <c r="U134" s="2">
        <v>43802.822916666664</v>
      </c>
      <c r="V134">
        <v>43</v>
      </c>
      <c r="W134">
        <v>37</v>
      </c>
      <c r="X134">
        <v>42</v>
      </c>
      <c r="Y134">
        <v>24.41</v>
      </c>
      <c r="Z134">
        <v>10</v>
      </c>
      <c r="AA134" s="1" t="s">
        <v>65</v>
      </c>
      <c r="AB134">
        <v>9</v>
      </c>
      <c r="AC134">
        <v>0</v>
      </c>
      <c r="AD134" s="1" t="s">
        <v>1067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s="1" t="s">
        <v>53</v>
      </c>
      <c r="AS134" s="1" t="s">
        <v>53</v>
      </c>
      <c r="AT134" s="1" t="s">
        <v>53</v>
      </c>
      <c r="AU134" s="1" t="s">
        <v>53</v>
      </c>
    </row>
    <row r="135" spans="1:47" x14ac:dyDescent="0.25">
      <c r="A135" s="1" t="s">
        <v>1077</v>
      </c>
      <c r="B135">
        <v>3</v>
      </c>
      <c r="C135" s="2">
        <v>43802.80940972222</v>
      </c>
      <c r="D135" s="2">
        <v>43802.828761574077</v>
      </c>
      <c r="E135">
        <v>39.722790000000003</v>
      </c>
      <c r="F135">
        <v>-105.01065</v>
      </c>
      <c r="G135">
        <v>39.722790000000003</v>
      </c>
      <c r="H135">
        <v>-105.01065</v>
      </c>
      <c r="I135">
        <v>0</v>
      </c>
      <c r="J135" s="1" t="s">
        <v>397</v>
      </c>
      <c r="L135" s="1" t="s">
        <v>195</v>
      </c>
      <c r="M135" s="1" t="s">
        <v>47</v>
      </c>
      <c r="N135" s="1" t="s">
        <v>131</v>
      </c>
      <c r="O135" s="1" t="s">
        <v>131</v>
      </c>
      <c r="P135" s="1" t="s">
        <v>198</v>
      </c>
      <c r="Q135" s="1" t="s">
        <v>310</v>
      </c>
      <c r="R135" s="1" t="s">
        <v>48</v>
      </c>
      <c r="S135" s="1" t="s">
        <v>79</v>
      </c>
      <c r="T135" s="1" t="s">
        <v>205</v>
      </c>
      <c r="U135" s="2">
        <v>43802.822916666664</v>
      </c>
      <c r="V135">
        <v>43</v>
      </c>
      <c r="W135">
        <v>37</v>
      </c>
      <c r="X135">
        <v>42</v>
      </c>
      <c r="Y135">
        <v>24.41</v>
      </c>
      <c r="Z135">
        <v>10</v>
      </c>
      <c r="AA135" s="1" t="s">
        <v>65</v>
      </c>
      <c r="AB135">
        <v>9</v>
      </c>
      <c r="AC135">
        <v>0</v>
      </c>
      <c r="AD135" s="1" t="s">
        <v>1067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s="1" t="s">
        <v>53</v>
      </c>
      <c r="AS135" s="1" t="s">
        <v>53</v>
      </c>
      <c r="AT135" s="1" t="s">
        <v>53</v>
      </c>
      <c r="AU135" s="1" t="s">
        <v>53</v>
      </c>
    </row>
    <row r="136" spans="1:47" x14ac:dyDescent="0.25">
      <c r="A136" s="1" t="s">
        <v>1078</v>
      </c>
      <c r="B136">
        <v>3</v>
      </c>
      <c r="C136" s="2">
        <v>43802.944305555553</v>
      </c>
      <c r="D136" s="2">
        <v>43802.964826388888</v>
      </c>
      <c r="E136">
        <v>39.827309999999997</v>
      </c>
      <c r="F136">
        <v>-104.98285</v>
      </c>
      <c r="G136">
        <v>39.827309999999997</v>
      </c>
      <c r="H136">
        <v>-104.98285</v>
      </c>
      <c r="I136">
        <v>0</v>
      </c>
      <c r="J136" s="1" t="s">
        <v>732</v>
      </c>
      <c r="L136" s="1" t="s">
        <v>194</v>
      </c>
      <c r="M136" s="1" t="s">
        <v>47</v>
      </c>
      <c r="N136" s="1" t="s">
        <v>131</v>
      </c>
      <c r="O136" s="1" t="s">
        <v>147</v>
      </c>
      <c r="P136" s="1" t="s">
        <v>198</v>
      </c>
      <c r="Q136" s="1" t="s">
        <v>204</v>
      </c>
      <c r="R136" s="1" t="s">
        <v>48</v>
      </c>
      <c r="S136" s="1" t="s">
        <v>79</v>
      </c>
      <c r="T136" s="1" t="s">
        <v>205</v>
      </c>
      <c r="U136" s="2">
        <v>43802.9375</v>
      </c>
      <c r="V136">
        <v>36</v>
      </c>
      <c r="W136">
        <v>31</v>
      </c>
      <c r="X136">
        <v>56</v>
      </c>
      <c r="Y136">
        <v>24.43</v>
      </c>
      <c r="Z136">
        <v>10</v>
      </c>
      <c r="AA136" s="1" t="s">
        <v>67</v>
      </c>
      <c r="AB136">
        <v>6</v>
      </c>
      <c r="AC136">
        <v>0</v>
      </c>
      <c r="AD136" s="1" t="s">
        <v>1067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s="1" t="s">
        <v>53</v>
      </c>
      <c r="AS136" s="1" t="s">
        <v>53</v>
      </c>
      <c r="AT136" s="1" t="s">
        <v>53</v>
      </c>
      <c r="AU136" s="1" t="s">
        <v>53</v>
      </c>
    </row>
    <row r="137" spans="1:47" x14ac:dyDescent="0.25">
      <c r="A137" s="1" t="s">
        <v>1551</v>
      </c>
      <c r="B137">
        <v>3</v>
      </c>
      <c r="C137" s="2">
        <v>43802.955775462964</v>
      </c>
      <c r="D137" s="2">
        <v>43802.9762962963</v>
      </c>
      <c r="E137">
        <v>39.821640000000002</v>
      </c>
      <c r="F137">
        <v>-104.98251</v>
      </c>
      <c r="G137">
        <v>39.83549</v>
      </c>
      <c r="H137">
        <v>-104.98335</v>
      </c>
      <c r="I137">
        <v>0.95799999999999996</v>
      </c>
      <c r="J137" s="1" t="s">
        <v>1137</v>
      </c>
      <c r="L137" s="1" t="s">
        <v>265</v>
      </c>
      <c r="M137" s="1" t="s">
        <v>47</v>
      </c>
      <c r="N137" s="1" t="s">
        <v>131</v>
      </c>
      <c r="O137" s="1" t="s">
        <v>147</v>
      </c>
      <c r="P137" s="1" t="s">
        <v>198</v>
      </c>
      <c r="Q137" s="1" t="s">
        <v>204</v>
      </c>
      <c r="R137" s="1" t="s">
        <v>48</v>
      </c>
      <c r="S137" s="1" t="s">
        <v>79</v>
      </c>
      <c r="T137" s="1" t="s">
        <v>205</v>
      </c>
      <c r="U137" s="2">
        <v>43802.95416666667</v>
      </c>
      <c r="V137">
        <v>41</v>
      </c>
      <c r="W137">
        <v>38</v>
      </c>
      <c r="X137">
        <v>42</v>
      </c>
      <c r="Y137">
        <v>24.43</v>
      </c>
      <c r="Z137">
        <v>10</v>
      </c>
      <c r="AA137" s="1" t="s">
        <v>55</v>
      </c>
      <c r="AB137">
        <v>5</v>
      </c>
      <c r="AC137">
        <v>0</v>
      </c>
      <c r="AD137" s="1" t="s">
        <v>1067</v>
      </c>
      <c r="AE137" t="b">
        <v>0</v>
      </c>
      <c r="AF137" t="b">
        <v>0</v>
      </c>
      <c r="AG137" t="b">
        <v>0</v>
      </c>
      <c r="AH137" t="b">
        <v>0</v>
      </c>
      <c r="AI137" t="b">
        <v>1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s="1" t="s">
        <v>53</v>
      </c>
      <c r="AS137" s="1" t="s">
        <v>53</v>
      </c>
      <c r="AT137" s="1" t="s">
        <v>53</v>
      </c>
      <c r="AU137" s="1" t="s">
        <v>53</v>
      </c>
    </row>
    <row r="138" spans="1:47" x14ac:dyDescent="0.25">
      <c r="A138" s="1" t="s">
        <v>8121</v>
      </c>
      <c r="B138">
        <v>4</v>
      </c>
      <c r="C138" s="2">
        <v>43803.288587962961</v>
      </c>
      <c r="D138" s="2">
        <v>43803.308321759258</v>
      </c>
      <c r="E138">
        <v>40.268099999999997</v>
      </c>
      <c r="F138">
        <v>-104.792</v>
      </c>
      <c r="G138">
        <v>40.275309999999998</v>
      </c>
      <c r="H138">
        <v>-104.78445000000001</v>
      </c>
      <c r="I138">
        <v>0.63800000000000001</v>
      </c>
      <c r="J138" s="1" t="s">
        <v>8122</v>
      </c>
      <c r="K138">
        <v>18550</v>
      </c>
      <c r="L138" s="1" t="s">
        <v>6639</v>
      </c>
      <c r="M138" s="1" t="s">
        <v>47</v>
      </c>
      <c r="N138" s="1" t="s">
        <v>630</v>
      </c>
      <c r="O138" s="1" t="s">
        <v>209</v>
      </c>
      <c r="P138" s="1" t="s">
        <v>198</v>
      </c>
      <c r="Q138" s="1" t="s">
        <v>631</v>
      </c>
      <c r="R138" s="1" t="s">
        <v>48</v>
      </c>
      <c r="S138" s="1" t="s">
        <v>79</v>
      </c>
      <c r="T138" s="1" t="s">
        <v>211</v>
      </c>
      <c r="U138" s="2">
        <v>43803.288194444445</v>
      </c>
      <c r="V138">
        <v>30</v>
      </c>
      <c r="W138">
        <v>30</v>
      </c>
      <c r="X138">
        <v>81</v>
      </c>
      <c r="Y138">
        <v>24.97</v>
      </c>
      <c r="Z138">
        <v>10</v>
      </c>
      <c r="AA138" s="1" t="s">
        <v>66</v>
      </c>
      <c r="AB138">
        <v>3</v>
      </c>
      <c r="AC138">
        <v>0</v>
      </c>
      <c r="AD138" s="1" t="s">
        <v>50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1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s="1" t="s">
        <v>53</v>
      </c>
      <c r="AS138" s="1" t="s">
        <v>51</v>
      </c>
      <c r="AT138" s="1" t="s">
        <v>51</v>
      </c>
      <c r="AU138" s="1" t="s">
        <v>51</v>
      </c>
    </row>
    <row r="139" spans="1:47" x14ac:dyDescent="0.25">
      <c r="A139" s="1" t="s">
        <v>8895</v>
      </c>
      <c r="B139">
        <v>4</v>
      </c>
      <c r="C139" s="2">
        <v>43803.45108796296</v>
      </c>
      <c r="D139" s="2">
        <v>43803.471388888887</v>
      </c>
      <c r="E139">
        <v>40.204180000000001</v>
      </c>
      <c r="F139">
        <v>-104.91331</v>
      </c>
      <c r="G139">
        <v>40.204180000000001</v>
      </c>
      <c r="H139">
        <v>-104.91331</v>
      </c>
      <c r="I139">
        <v>0</v>
      </c>
      <c r="J139" s="1" t="s">
        <v>8896</v>
      </c>
      <c r="K139">
        <v>14006</v>
      </c>
      <c r="L139" s="1" t="s">
        <v>6937</v>
      </c>
      <c r="M139" s="1" t="s">
        <v>47</v>
      </c>
      <c r="N139" s="1" t="s">
        <v>630</v>
      </c>
      <c r="O139" s="1" t="s">
        <v>209</v>
      </c>
      <c r="P139" s="1" t="s">
        <v>198</v>
      </c>
      <c r="Q139" s="1" t="s">
        <v>6938</v>
      </c>
      <c r="R139" s="1" t="s">
        <v>48</v>
      </c>
      <c r="S139" s="1" t="s">
        <v>79</v>
      </c>
      <c r="T139" s="1" t="s">
        <v>211</v>
      </c>
      <c r="U139" s="2">
        <v>43803.454861111109</v>
      </c>
      <c r="V139">
        <v>40</v>
      </c>
      <c r="W139">
        <v>40</v>
      </c>
      <c r="X139">
        <v>66</v>
      </c>
      <c r="Y139">
        <v>24.94</v>
      </c>
      <c r="Z139">
        <v>10</v>
      </c>
      <c r="AA139" s="1" t="s">
        <v>8942</v>
      </c>
      <c r="AB139">
        <v>0</v>
      </c>
      <c r="AC139">
        <v>0</v>
      </c>
      <c r="AD139" s="1" t="s">
        <v>50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s="1" t="s">
        <v>51</v>
      </c>
      <c r="AS139" s="1" t="s">
        <v>51</v>
      </c>
      <c r="AT139" s="1" t="s">
        <v>51</v>
      </c>
      <c r="AU139" s="1" t="s">
        <v>51</v>
      </c>
    </row>
    <row r="140" spans="1:47" x14ac:dyDescent="0.25">
      <c r="A140" s="1" t="s">
        <v>986</v>
      </c>
      <c r="B140">
        <v>3</v>
      </c>
      <c r="C140" s="2">
        <v>43803.298530092594</v>
      </c>
      <c r="D140" s="2">
        <v>43803.318981481483</v>
      </c>
      <c r="E140">
        <v>39.771709999999999</v>
      </c>
      <c r="F140">
        <v>-104.82035</v>
      </c>
      <c r="G140">
        <v>39.771709999999999</v>
      </c>
      <c r="H140">
        <v>-104.82035</v>
      </c>
      <c r="I140">
        <v>0</v>
      </c>
      <c r="J140" s="1" t="s">
        <v>220</v>
      </c>
      <c r="L140" s="1" t="s">
        <v>137</v>
      </c>
      <c r="M140" s="1" t="s">
        <v>47</v>
      </c>
      <c r="N140" s="1" t="s">
        <v>170</v>
      </c>
      <c r="O140" s="1" t="s">
        <v>147</v>
      </c>
      <c r="P140" s="1" t="s">
        <v>198</v>
      </c>
      <c r="Q140" s="1" t="s">
        <v>240</v>
      </c>
      <c r="R140" s="1" t="s">
        <v>48</v>
      </c>
      <c r="S140" s="1" t="s">
        <v>79</v>
      </c>
      <c r="T140" s="1" t="s">
        <v>203</v>
      </c>
      <c r="U140" s="2">
        <v>43803.290277777778</v>
      </c>
      <c r="V140">
        <v>36</v>
      </c>
      <c r="W140">
        <v>30</v>
      </c>
      <c r="X140">
        <v>50</v>
      </c>
      <c r="Y140">
        <v>24.39</v>
      </c>
      <c r="Z140">
        <v>10</v>
      </c>
      <c r="AA140" s="1" t="s">
        <v>68</v>
      </c>
      <c r="AB140">
        <v>8</v>
      </c>
      <c r="AC140">
        <v>0</v>
      </c>
      <c r="AD140" s="1" t="s">
        <v>965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s="1" t="s">
        <v>51</v>
      </c>
      <c r="AS140" s="1" t="s">
        <v>51</v>
      </c>
      <c r="AT140" s="1" t="s">
        <v>51</v>
      </c>
      <c r="AU140" s="1" t="s">
        <v>51</v>
      </c>
    </row>
    <row r="141" spans="1:47" x14ac:dyDescent="0.25">
      <c r="A141" s="1" t="s">
        <v>8897</v>
      </c>
      <c r="B141">
        <v>4</v>
      </c>
      <c r="C141" s="2">
        <v>43803.873483796298</v>
      </c>
      <c r="D141" s="2">
        <v>43803.893946759257</v>
      </c>
      <c r="E141">
        <v>40.268099999999997</v>
      </c>
      <c r="F141">
        <v>-104.792</v>
      </c>
      <c r="G141">
        <v>40.268099999999997</v>
      </c>
      <c r="H141">
        <v>-104.792</v>
      </c>
      <c r="I141">
        <v>0</v>
      </c>
      <c r="J141" s="1" t="s">
        <v>8122</v>
      </c>
      <c r="K141">
        <v>18550</v>
      </c>
      <c r="L141" s="1" t="s">
        <v>6639</v>
      </c>
      <c r="M141" s="1" t="s">
        <v>47</v>
      </c>
      <c r="N141" s="1" t="s">
        <v>630</v>
      </c>
      <c r="O141" s="1" t="s">
        <v>209</v>
      </c>
      <c r="P141" s="1" t="s">
        <v>198</v>
      </c>
      <c r="Q141" s="1" t="s">
        <v>631</v>
      </c>
      <c r="R141" s="1" t="s">
        <v>48</v>
      </c>
      <c r="S141" s="1" t="s">
        <v>79</v>
      </c>
      <c r="T141" s="1" t="s">
        <v>211</v>
      </c>
      <c r="U141" s="2">
        <v>43803.871527777781</v>
      </c>
      <c r="V141">
        <v>28</v>
      </c>
      <c r="W141">
        <v>23</v>
      </c>
      <c r="X141">
        <v>80</v>
      </c>
      <c r="Y141">
        <v>24.86</v>
      </c>
      <c r="Z141">
        <v>10</v>
      </c>
      <c r="AA141" s="1" t="s">
        <v>56</v>
      </c>
      <c r="AB141">
        <v>5</v>
      </c>
      <c r="AC141">
        <v>0</v>
      </c>
      <c r="AD141" s="1" t="s">
        <v>50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0</v>
      </c>
      <c r="AK141" t="b">
        <v>1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s="1" t="s">
        <v>53</v>
      </c>
      <c r="AS141" s="1" t="s">
        <v>53</v>
      </c>
      <c r="AT141" s="1" t="s">
        <v>53</v>
      </c>
      <c r="AU141" s="1" t="s">
        <v>53</v>
      </c>
    </row>
    <row r="142" spans="1:47" x14ac:dyDescent="0.25">
      <c r="A142" s="1" t="s">
        <v>8898</v>
      </c>
      <c r="B142">
        <v>4</v>
      </c>
      <c r="C142" s="2">
        <v>43803.873483796298</v>
      </c>
      <c r="D142" s="2">
        <v>43803.893946759257</v>
      </c>
      <c r="E142">
        <v>40.268099999999997</v>
      </c>
      <c r="F142">
        <v>-104.792</v>
      </c>
      <c r="G142">
        <v>40.268099999999997</v>
      </c>
      <c r="H142">
        <v>-104.792</v>
      </c>
      <c r="I142">
        <v>0</v>
      </c>
      <c r="J142" s="1" t="s">
        <v>8899</v>
      </c>
      <c r="K142">
        <v>18550</v>
      </c>
      <c r="L142" s="1" t="s">
        <v>6639</v>
      </c>
      <c r="M142" s="1" t="s">
        <v>47</v>
      </c>
      <c r="N142" s="1" t="s">
        <v>630</v>
      </c>
      <c r="O142" s="1" t="s">
        <v>209</v>
      </c>
      <c r="P142" s="1" t="s">
        <v>198</v>
      </c>
      <c r="Q142" s="1" t="s">
        <v>631</v>
      </c>
      <c r="R142" s="1" t="s">
        <v>48</v>
      </c>
      <c r="S142" s="1" t="s">
        <v>79</v>
      </c>
      <c r="T142" s="1" t="s">
        <v>211</v>
      </c>
      <c r="U142" s="2">
        <v>43803.871527777781</v>
      </c>
      <c r="V142">
        <v>28</v>
      </c>
      <c r="W142">
        <v>23</v>
      </c>
      <c r="X142">
        <v>80</v>
      </c>
      <c r="Y142">
        <v>24.86</v>
      </c>
      <c r="Z142">
        <v>10</v>
      </c>
      <c r="AA142" s="1" t="s">
        <v>56</v>
      </c>
      <c r="AB142">
        <v>5</v>
      </c>
      <c r="AC142">
        <v>0</v>
      </c>
      <c r="AD142" s="1" t="s">
        <v>50</v>
      </c>
      <c r="AE142" t="b">
        <v>0</v>
      </c>
      <c r="AF142" t="b">
        <v>0</v>
      </c>
      <c r="AG142" t="b">
        <v>1</v>
      </c>
      <c r="AH142" t="b">
        <v>0</v>
      </c>
      <c r="AI142" t="b">
        <v>0</v>
      </c>
      <c r="AJ142" t="b">
        <v>0</v>
      </c>
      <c r="AK142" t="b">
        <v>1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s="1" t="s">
        <v>53</v>
      </c>
      <c r="AS142" s="1" t="s">
        <v>53</v>
      </c>
      <c r="AT142" s="1" t="s">
        <v>53</v>
      </c>
      <c r="AU142" s="1" t="s">
        <v>53</v>
      </c>
    </row>
    <row r="143" spans="1:47" x14ac:dyDescent="0.25">
      <c r="A143" s="1" t="s">
        <v>987</v>
      </c>
      <c r="B143">
        <v>3</v>
      </c>
      <c r="C143" s="2">
        <v>43803.329247685186</v>
      </c>
      <c r="D143" s="2">
        <v>43803.349537037036</v>
      </c>
      <c r="E143">
        <v>40.518369999999997</v>
      </c>
      <c r="F143">
        <v>-104.99227999999999</v>
      </c>
      <c r="G143">
        <v>40.518369999999997</v>
      </c>
      <c r="H143">
        <v>-104.99227999999999</v>
      </c>
      <c r="I143">
        <v>0</v>
      </c>
      <c r="J143" s="1" t="s">
        <v>399</v>
      </c>
      <c r="L143" s="1" t="s">
        <v>195</v>
      </c>
      <c r="M143" s="1" t="s">
        <v>47</v>
      </c>
      <c r="N143" s="1" t="s">
        <v>227</v>
      </c>
      <c r="O143" s="1" t="s">
        <v>228</v>
      </c>
      <c r="P143" s="1" t="s">
        <v>198</v>
      </c>
      <c r="Q143" s="1" t="s">
        <v>229</v>
      </c>
      <c r="R143" s="1" t="s">
        <v>48</v>
      </c>
      <c r="S143" s="1" t="s">
        <v>79</v>
      </c>
      <c r="T143" s="1" t="s">
        <v>230</v>
      </c>
      <c r="U143" s="2">
        <v>43803.330555555556</v>
      </c>
      <c r="V143">
        <v>28</v>
      </c>
      <c r="W143">
        <v>23</v>
      </c>
      <c r="X143">
        <v>92</v>
      </c>
      <c r="Y143">
        <v>25</v>
      </c>
      <c r="Z143">
        <v>10</v>
      </c>
      <c r="AA143" s="1" t="s">
        <v>62</v>
      </c>
      <c r="AB143">
        <v>5</v>
      </c>
      <c r="AC143">
        <v>0</v>
      </c>
      <c r="AD143" s="1" t="s">
        <v>965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s="1" t="s">
        <v>51</v>
      </c>
      <c r="AS143" s="1" t="s">
        <v>51</v>
      </c>
      <c r="AT143" s="1" t="s">
        <v>51</v>
      </c>
      <c r="AU143" s="1" t="s">
        <v>51</v>
      </c>
    </row>
    <row r="144" spans="1:47" x14ac:dyDescent="0.25">
      <c r="A144" s="1" t="s">
        <v>988</v>
      </c>
      <c r="B144">
        <v>3</v>
      </c>
      <c r="C144" s="2">
        <v>43803.32608796296</v>
      </c>
      <c r="D144" s="2">
        <v>43803.346770833334</v>
      </c>
      <c r="E144">
        <v>39.783769999999997</v>
      </c>
      <c r="F144">
        <v>-105.0966</v>
      </c>
      <c r="G144">
        <v>39.783769999999997</v>
      </c>
      <c r="H144">
        <v>-105.0966</v>
      </c>
      <c r="I144">
        <v>0</v>
      </c>
      <c r="J144" s="1" t="s">
        <v>847</v>
      </c>
      <c r="L144" s="1" t="s">
        <v>137</v>
      </c>
      <c r="M144" s="1" t="s">
        <v>47</v>
      </c>
      <c r="N144" s="1" t="s">
        <v>543</v>
      </c>
      <c r="O144" s="1" t="s">
        <v>115</v>
      </c>
      <c r="P144" s="1" t="s">
        <v>198</v>
      </c>
      <c r="Q144" s="1" t="s">
        <v>544</v>
      </c>
      <c r="R144" s="1" t="s">
        <v>48</v>
      </c>
      <c r="S144" s="1" t="s">
        <v>79</v>
      </c>
      <c r="T144" s="1" t="s">
        <v>205</v>
      </c>
      <c r="U144" s="2">
        <v>43803.324305555558</v>
      </c>
      <c r="V144">
        <v>36</v>
      </c>
      <c r="W144">
        <v>36</v>
      </c>
      <c r="X144">
        <v>60</v>
      </c>
      <c r="Y144">
        <v>24.39</v>
      </c>
      <c r="Z144">
        <v>10</v>
      </c>
      <c r="AA144" s="1" t="s">
        <v>8942</v>
      </c>
      <c r="AB144">
        <v>0</v>
      </c>
      <c r="AC144">
        <v>0</v>
      </c>
      <c r="AD144" s="1" t="s">
        <v>965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s="1" t="s">
        <v>51</v>
      </c>
      <c r="AS144" s="1" t="s">
        <v>51</v>
      </c>
      <c r="AT144" s="1" t="s">
        <v>51</v>
      </c>
      <c r="AU144" s="1" t="s">
        <v>51</v>
      </c>
    </row>
    <row r="145" spans="1:47" x14ac:dyDescent="0.25">
      <c r="A145" s="1" t="s">
        <v>6164</v>
      </c>
      <c r="B145">
        <v>4</v>
      </c>
      <c r="C145" s="2">
        <v>43803.812013888892</v>
      </c>
      <c r="D145" s="2">
        <v>43803.832013888888</v>
      </c>
      <c r="E145">
        <v>40.188319999999997</v>
      </c>
      <c r="F145">
        <v>-104.81959000000001</v>
      </c>
      <c r="G145">
        <v>40.17389</v>
      </c>
      <c r="H145">
        <v>-104.81657</v>
      </c>
      <c r="I145">
        <v>1.01</v>
      </c>
      <c r="J145" s="1" t="s">
        <v>5205</v>
      </c>
      <c r="L145" s="1" t="s">
        <v>3109</v>
      </c>
      <c r="M145" s="1" t="s">
        <v>47</v>
      </c>
      <c r="N145" s="1" t="s">
        <v>728</v>
      </c>
      <c r="O145" s="1" t="s">
        <v>209</v>
      </c>
      <c r="P145" s="1" t="s">
        <v>198</v>
      </c>
      <c r="Q145" s="1" t="s">
        <v>729</v>
      </c>
      <c r="R145" s="1" t="s">
        <v>48</v>
      </c>
      <c r="S145" s="1" t="s">
        <v>79</v>
      </c>
      <c r="T145" s="1" t="s">
        <v>272</v>
      </c>
      <c r="U145" s="2">
        <v>43803.816666666666</v>
      </c>
      <c r="V145">
        <v>29</v>
      </c>
      <c r="W145">
        <v>29</v>
      </c>
      <c r="X145">
        <v>90</v>
      </c>
      <c r="Y145">
        <v>24.82</v>
      </c>
      <c r="Z145">
        <v>7</v>
      </c>
      <c r="AA145" s="1" t="s">
        <v>8942</v>
      </c>
      <c r="AB145">
        <v>0</v>
      </c>
      <c r="AC145">
        <v>0</v>
      </c>
      <c r="AD145" s="1" t="s">
        <v>50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s="1" t="s">
        <v>53</v>
      </c>
      <c r="AS145" s="1" t="s">
        <v>53</v>
      </c>
      <c r="AT145" s="1" t="s">
        <v>53</v>
      </c>
      <c r="AU145" s="1" t="s">
        <v>53</v>
      </c>
    </row>
    <row r="146" spans="1:47" x14ac:dyDescent="0.25">
      <c r="A146" s="1" t="s">
        <v>8396</v>
      </c>
      <c r="B146">
        <v>4</v>
      </c>
      <c r="C146" s="2">
        <v>43803.812013888892</v>
      </c>
      <c r="D146" s="2">
        <v>43803.832013888888</v>
      </c>
      <c r="E146">
        <v>40.173909999999999</v>
      </c>
      <c r="F146">
        <v>-104.81638</v>
      </c>
      <c r="G146">
        <v>40.188330000000001</v>
      </c>
      <c r="H146">
        <v>-104.81943</v>
      </c>
      <c r="I146">
        <v>1.0089999999999999</v>
      </c>
      <c r="J146" s="1" t="s">
        <v>7985</v>
      </c>
      <c r="K146">
        <v>11988</v>
      </c>
      <c r="L146" s="1" t="s">
        <v>6639</v>
      </c>
      <c r="M146" s="1" t="s">
        <v>47</v>
      </c>
      <c r="N146" s="1" t="s">
        <v>728</v>
      </c>
      <c r="O146" s="1" t="s">
        <v>209</v>
      </c>
      <c r="P146" s="1" t="s">
        <v>198</v>
      </c>
      <c r="Q146" s="1" t="s">
        <v>7986</v>
      </c>
      <c r="R146" s="1" t="s">
        <v>48</v>
      </c>
      <c r="S146" s="1" t="s">
        <v>79</v>
      </c>
      <c r="T146" s="1" t="s">
        <v>272</v>
      </c>
      <c r="U146" s="2">
        <v>43803.816666666666</v>
      </c>
      <c r="V146">
        <v>29</v>
      </c>
      <c r="W146">
        <v>29</v>
      </c>
      <c r="X146">
        <v>90</v>
      </c>
      <c r="Y146">
        <v>24.82</v>
      </c>
      <c r="Z146">
        <v>7</v>
      </c>
      <c r="AA146" s="1" t="s">
        <v>8942</v>
      </c>
      <c r="AB146">
        <v>0</v>
      </c>
      <c r="AC146">
        <v>0</v>
      </c>
      <c r="AD146" s="1" t="s">
        <v>50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1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s="1" t="s">
        <v>53</v>
      </c>
      <c r="AS146" s="1" t="s">
        <v>53</v>
      </c>
      <c r="AT146" s="1" t="s">
        <v>53</v>
      </c>
      <c r="AU146" s="1" t="s">
        <v>53</v>
      </c>
    </row>
    <row r="147" spans="1:47" x14ac:dyDescent="0.25">
      <c r="A147" s="1" t="s">
        <v>944</v>
      </c>
      <c r="B147">
        <v>3</v>
      </c>
      <c r="C147" s="2">
        <v>43803.493819444448</v>
      </c>
      <c r="D147" s="2">
        <v>43803.514490740738</v>
      </c>
      <c r="E147">
        <v>39.760210000000001</v>
      </c>
      <c r="F147">
        <v>-105.00605</v>
      </c>
      <c r="G147">
        <v>39.760210000000001</v>
      </c>
      <c r="H147">
        <v>-105.00605</v>
      </c>
      <c r="I147">
        <v>0</v>
      </c>
      <c r="J147" s="1" t="s">
        <v>459</v>
      </c>
      <c r="L147" s="1" t="s">
        <v>195</v>
      </c>
      <c r="M147" s="1" t="s">
        <v>47</v>
      </c>
      <c r="N147" s="1" t="s">
        <v>131</v>
      </c>
      <c r="O147" s="1" t="s">
        <v>131</v>
      </c>
      <c r="P147" s="1" t="s">
        <v>198</v>
      </c>
      <c r="Q147" s="1" t="s">
        <v>247</v>
      </c>
      <c r="R147" s="1" t="s">
        <v>48</v>
      </c>
      <c r="S147" s="1" t="s">
        <v>79</v>
      </c>
      <c r="T147" s="1" t="s">
        <v>205</v>
      </c>
      <c r="U147" s="2">
        <v>43803.490972222222</v>
      </c>
      <c r="V147">
        <v>48</v>
      </c>
      <c r="W147">
        <v>48</v>
      </c>
      <c r="X147">
        <v>37</v>
      </c>
      <c r="Y147">
        <v>24.36</v>
      </c>
      <c r="Z147">
        <v>10</v>
      </c>
      <c r="AA147" s="1" t="s">
        <v>63</v>
      </c>
      <c r="AB147">
        <v>3</v>
      </c>
      <c r="AC147">
        <v>0</v>
      </c>
      <c r="AD147" s="1" t="s">
        <v>818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s="1" t="s">
        <v>51</v>
      </c>
      <c r="AS147" s="1" t="s">
        <v>51</v>
      </c>
      <c r="AT147" s="1" t="s">
        <v>51</v>
      </c>
      <c r="AU147" s="1" t="s">
        <v>51</v>
      </c>
    </row>
    <row r="148" spans="1:47" x14ac:dyDescent="0.25">
      <c r="A148" s="1" t="s">
        <v>945</v>
      </c>
      <c r="B148">
        <v>3</v>
      </c>
      <c r="C148" s="2">
        <v>43803.52715277778</v>
      </c>
      <c r="D148" s="2">
        <v>43803.547847222224</v>
      </c>
      <c r="E148">
        <v>39.770209999999999</v>
      </c>
      <c r="F148">
        <v>-104.99169999999999</v>
      </c>
      <c r="G148">
        <v>39.770209999999999</v>
      </c>
      <c r="H148">
        <v>-104.99169999999999</v>
      </c>
      <c r="I148">
        <v>0</v>
      </c>
      <c r="J148" s="1" t="s">
        <v>365</v>
      </c>
      <c r="L148" s="1" t="s">
        <v>194</v>
      </c>
      <c r="M148" s="1" t="s">
        <v>47</v>
      </c>
      <c r="N148" s="1" t="s">
        <v>131</v>
      </c>
      <c r="O148" s="1" t="s">
        <v>131</v>
      </c>
      <c r="P148" s="1" t="s">
        <v>198</v>
      </c>
      <c r="Q148" s="1" t="s">
        <v>246</v>
      </c>
      <c r="R148" s="1" t="s">
        <v>48</v>
      </c>
      <c r="S148" s="1" t="s">
        <v>79</v>
      </c>
      <c r="T148" s="1" t="s">
        <v>205</v>
      </c>
      <c r="U148" s="2">
        <v>43803.53125</v>
      </c>
      <c r="V148">
        <v>46</v>
      </c>
      <c r="W148">
        <v>42</v>
      </c>
      <c r="X148">
        <v>43</v>
      </c>
      <c r="Y148">
        <v>24.33</v>
      </c>
      <c r="Z148">
        <v>10</v>
      </c>
      <c r="AA148" s="1" t="s">
        <v>71</v>
      </c>
      <c r="AB148">
        <v>8</v>
      </c>
      <c r="AC148">
        <v>0</v>
      </c>
      <c r="AD148" s="1" t="s">
        <v>818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s="1" t="s">
        <v>51</v>
      </c>
      <c r="AS148" s="1" t="s">
        <v>51</v>
      </c>
      <c r="AT148" s="1" t="s">
        <v>51</v>
      </c>
      <c r="AU148" s="1" t="s">
        <v>51</v>
      </c>
    </row>
    <row r="149" spans="1:47" x14ac:dyDescent="0.25">
      <c r="A149" s="1" t="s">
        <v>617</v>
      </c>
      <c r="B149">
        <v>3</v>
      </c>
      <c r="C149" s="2">
        <v>43803.664699074077</v>
      </c>
      <c r="D149" s="2">
        <v>43803.685347222221</v>
      </c>
      <c r="E149">
        <v>39.725009999999997</v>
      </c>
      <c r="F149">
        <v>-105.18011</v>
      </c>
      <c r="G149">
        <v>39.725009999999997</v>
      </c>
      <c r="H149">
        <v>-105.18011</v>
      </c>
      <c r="I149">
        <v>0</v>
      </c>
      <c r="J149" s="1" t="s">
        <v>580</v>
      </c>
      <c r="L149" s="1" t="s">
        <v>137</v>
      </c>
      <c r="M149" s="1" t="s">
        <v>47</v>
      </c>
      <c r="N149" s="1" t="s">
        <v>269</v>
      </c>
      <c r="O149" s="1" t="s">
        <v>115</v>
      </c>
      <c r="P149" s="1" t="s">
        <v>198</v>
      </c>
      <c r="Q149" s="1" t="s">
        <v>270</v>
      </c>
      <c r="R149" s="1" t="s">
        <v>48</v>
      </c>
      <c r="S149" s="1" t="s">
        <v>79</v>
      </c>
      <c r="T149" s="1" t="s">
        <v>205</v>
      </c>
      <c r="U149" s="2">
        <v>43803.65625</v>
      </c>
      <c r="V149">
        <v>46</v>
      </c>
      <c r="W149">
        <v>43</v>
      </c>
      <c r="X149">
        <v>46</v>
      </c>
      <c r="Y149">
        <v>24.3</v>
      </c>
      <c r="Z149">
        <v>10</v>
      </c>
      <c r="AA149" s="1" t="s">
        <v>65</v>
      </c>
      <c r="AB149">
        <v>7</v>
      </c>
      <c r="AC149">
        <v>0</v>
      </c>
      <c r="AD149" s="1" t="s">
        <v>50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s="1" t="s">
        <v>51</v>
      </c>
      <c r="AS149" s="1" t="s">
        <v>51</v>
      </c>
      <c r="AT149" s="1" t="s">
        <v>51</v>
      </c>
      <c r="AU149" s="1" t="s">
        <v>51</v>
      </c>
    </row>
    <row r="150" spans="1:47" x14ac:dyDescent="0.25">
      <c r="A150" s="1" t="s">
        <v>8952</v>
      </c>
      <c r="B150">
        <v>2</v>
      </c>
      <c r="C150" s="2">
        <v>43803.682916666665</v>
      </c>
      <c r="D150" s="2">
        <v>43803.702905092592</v>
      </c>
      <c r="E150">
        <v>39.725380000000001</v>
      </c>
      <c r="F150">
        <v>-105.17492</v>
      </c>
      <c r="G150">
        <v>39.725380000000001</v>
      </c>
      <c r="H150">
        <v>-105.18409</v>
      </c>
      <c r="I150">
        <v>0.48699999999999999</v>
      </c>
      <c r="J150" s="1" t="s">
        <v>8953</v>
      </c>
      <c r="L150" s="1" t="s">
        <v>129</v>
      </c>
      <c r="M150" s="1" t="s">
        <v>47</v>
      </c>
      <c r="N150" s="1" t="s">
        <v>269</v>
      </c>
      <c r="O150" s="1" t="s">
        <v>115</v>
      </c>
      <c r="P150" s="1" t="s">
        <v>198</v>
      </c>
      <c r="Q150" s="1" t="s">
        <v>270</v>
      </c>
      <c r="R150" s="1" t="s">
        <v>48</v>
      </c>
      <c r="S150" s="1" t="s">
        <v>79</v>
      </c>
      <c r="T150" s="1" t="s">
        <v>205</v>
      </c>
      <c r="U150" s="2">
        <v>43803.697916666664</v>
      </c>
      <c r="V150">
        <v>41</v>
      </c>
      <c r="W150">
        <v>37</v>
      </c>
      <c r="X150">
        <v>53</v>
      </c>
      <c r="Y150">
        <v>24.3</v>
      </c>
      <c r="Z150">
        <v>10</v>
      </c>
      <c r="AA150" s="1" t="s">
        <v>65</v>
      </c>
      <c r="AB150">
        <v>6</v>
      </c>
      <c r="AC150">
        <v>0</v>
      </c>
      <c r="AD150" s="1" t="s">
        <v>50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s="1" t="s">
        <v>51</v>
      </c>
      <c r="AS150" s="1" t="s">
        <v>51</v>
      </c>
      <c r="AT150" s="1" t="s">
        <v>51</v>
      </c>
      <c r="AU150" s="1" t="s">
        <v>51</v>
      </c>
    </row>
    <row r="151" spans="1:47" x14ac:dyDescent="0.25">
      <c r="A151" s="1" t="s">
        <v>1110</v>
      </c>
      <c r="B151">
        <v>3</v>
      </c>
      <c r="C151" s="2">
        <v>43803.726099537038</v>
      </c>
      <c r="D151" s="2">
        <v>43803.746435185189</v>
      </c>
      <c r="E151">
        <v>39.725009999999997</v>
      </c>
      <c r="F151">
        <v>-105.18011</v>
      </c>
      <c r="G151">
        <v>39.725009999999997</v>
      </c>
      <c r="H151">
        <v>-105.18011</v>
      </c>
      <c r="I151">
        <v>0</v>
      </c>
      <c r="J151" s="1" t="s">
        <v>580</v>
      </c>
      <c r="L151" s="1" t="s">
        <v>137</v>
      </c>
      <c r="M151" s="1" t="s">
        <v>47</v>
      </c>
      <c r="N151" s="1" t="s">
        <v>269</v>
      </c>
      <c r="O151" s="1" t="s">
        <v>115</v>
      </c>
      <c r="P151" s="1" t="s">
        <v>198</v>
      </c>
      <c r="Q151" s="1" t="s">
        <v>270</v>
      </c>
      <c r="R151" s="1" t="s">
        <v>48</v>
      </c>
      <c r="S151" s="1" t="s">
        <v>79</v>
      </c>
      <c r="T151" s="1" t="s">
        <v>205</v>
      </c>
      <c r="U151" s="2">
        <v>43803.744444444441</v>
      </c>
      <c r="V151">
        <v>39</v>
      </c>
      <c r="W151">
        <v>34</v>
      </c>
      <c r="X151">
        <v>56</v>
      </c>
      <c r="Y151">
        <v>24.29</v>
      </c>
      <c r="Z151">
        <v>10</v>
      </c>
      <c r="AA151" s="1" t="s">
        <v>56</v>
      </c>
      <c r="AB151">
        <v>8</v>
      </c>
      <c r="AC151">
        <v>0</v>
      </c>
      <c r="AD151" s="1" t="s">
        <v>1067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s="1" t="s">
        <v>53</v>
      </c>
      <c r="AS151" s="1" t="s">
        <v>53</v>
      </c>
      <c r="AT151" s="1" t="s">
        <v>51</v>
      </c>
      <c r="AU151" s="1" t="s">
        <v>51</v>
      </c>
    </row>
    <row r="152" spans="1:47" x14ac:dyDescent="0.25">
      <c r="A152" s="1" t="s">
        <v>1105</v>
      </c>
      <c r="B152">
        <v>3</v>
      </c>
      <c r="C152" s="2">
        <v>43803.727164351854</v>
      </c>
      <c r="D152" s="2">
        <v>43803.747847222221</v>
      </c>
      <c r="E152">
        <v>39.712510000000002</v>
      </c>
      <c r="F152">
        <v>-105.30421</v>
      </c>
      <c r="G152">
        <v>39.712510000000002</v>
      </c>
      <c r="H152">
        <v>-105.30421</v>
      </c>
      <c r="I152">
        <v>0</v>
      </c>
      <c r="J152" s="1" t="s">
        <v>423</v>
      </c>
      <c r="L152" s="1" t="s">
        <v>133</v>
      </c>
      <c r="M152" s="1" t="s">
        <v>47</v>
      </c>
      <c r="N152" s="1" t="s">
        <v>269</v>
      </c>
      <c r="O152" s="1" t="s">
        <v>115</v>
      </c>
      <c r="P152" s="1" t="s">
        <v>198</v>
      </c>
      <c r="Q152" s="1" t="s">
        <v>270</v>
      </c>
      <c r="R152" s="1" t="s">
        <v>48</v>
      </c>
      <c r="S152" s="1" t="s">
        <v>79</v>
      </c>
      <c r="T152" s="1" t="s">
        <v>205</v>
      </c>
      <c r="U152" s="2">
        <v>43803.744444444441</v>
      </c>
      <c r="V152">
        <v>39</v>
      </c>
      <c r="W152">
        <v>34</v>
      </c>
      <c r="X152">
        <v>56</v>
      </c>
      <c r="Y152">
        <v>24.29</v>
      </c>
      <c r="Z152">
        <v>10</v>
      </c>
      <c r="AA152" s="1" t="s">
        <v>56</v>
      </c>
      <c r="AB152">
        <v>8</v>
      </c>
      <c r="AC152">
        <v>0</v>
      </c>
      <c r="AD152" s="1" t="s">
        <v>1067</v>
      </c>
      <c r="AE152" t="b">
        <v>0</v>
      </c>
      <c r="AF152" t="b">
        <v>0</v>
      </c>
      <c r="AG152" t="b">
        <v>0</v>
      </c>
      <c r="AH152" t="b">
        <v>0</v>
      </c>
      <c r="AI152" t="b">
        <v>1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s="1" t="s">
        <v>53</v>
      </c>
      <c r="AS152" s="1" t="s">
        <v>53</v>
      </c>
      <c r="AT152" s="1" t="s">
        <v>51</v>
      </c>
      <c r="AU152" s="1" t="s">
        <v>51</v>
      </c>
    </row>
    <row r="153" spans="1:47" x14ac:dyDescent="0.25">
      <c r="A153" s="1" t="s">
        <v>1079</v>
      </c>
      <c r="B153">
        <v>3</v>
      </c>
      <c r="C153" s="2">
        <v>43803.757870370369</v>
      </c>
      <c r="D153" s="2">
        <v>43803.778379629628</v>
      </c>
      <c r="E153">
        <v>39.884729999999998</v>
      </c>
      <c r="F153">
        <v>-104.98744000000001</v>
      </c>
      <c r="G153">
        <v>39.884729999999998</v>
      </c>
      <c r="H153">
        <v>-104.98744000000001</v>
      </c>
      <c r="I153">
        <v>0</v>
      </c>
      <c r="J153" s="1" t="s">
        <v>441</v>
      </c>
      <c r="L153" s="1" t="s">
        <v>194</v>
      </c>
      <c r="M153" s="1" t="s">
        <v>47</v>
      </c>
      <c r="N153" s="1" t="s">
        <v>131</v>
      </c>
      <c r="O153" s="1" t="s">
        <v>147</v>
      </c>
      <c r="P153" s="1" t="s">
        <v>198</v>
      </c>
      <c r="Q153" s="1" t="s">
        <v>204</v>
      </c>
      <c r="R153" s="1" t="s">
        <v>48</v>
      </c>
      <c r="S153" s="1" t="s">
        <v>79</v>
      </c>
      <c r="T153" s="1" t="s">
        <v>205</v>
      </c>
      <c r="U153" s="2">
        <v>43803.744444444441</v>
      </c>
      <c r="V153">
        <v>39</v>
      </c>
      <c r="W153">
        <v>34</v>
      </c>
      <c r="X153">
        <v>56</v>
      </c>
      <c r="Y153">
        <v>24.29</v>
      </c>
      <c r="Z153">
        <v>10</v>
      </c>
      <c r="AA153" s="1" t="s">
        <v>56</v>
      </c>
      <c r="AB153">
        <v>8</v>
      </c>
      <c r="AC153">
        <v>0</v>
      </c>
      <c r="AD153" s="1" t="s">
        <v>1067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s="1" t="s">
        <v>53</v>
      </c>
      <c r="AS153" s="1" t="s">
        <v>53</v>
      </c>
      <c r="AT153" s="1" t="s">
        <v>53</v>
      </c>
      <c r="AU153" s="1" t="s">
        <v>53</v>
      </c>
    </row>
    <row r="154" spans="1:47" x14ac:dyDescent="0.25">
      <c r="A154" s="1" t="s">
        <v>772</v>
      </c>
      <c r="B154">
        <v>3</v>
      </c>
      <c r="C154" s="2">
        <v>43803.792754629627</v>
      </c>
      <c r="D154" s="2">
        <v>43803.811689814815</v>
      </c>
      <c r="E154">
        <v>39.040280000000003</v>
      </c>
      <c r="F154">
        <v>-104.84147</v>
      </c>
      <c r="G154">
        <v>39.040280000000003</v>
      </c>
      <c r="H154">
        <v>-104.84147</v>
      </c>
      <c r="I154">
        <v>0</v>
      </c>
      <c r="J154" s="1" t="s">
        <v>487</v>
      </c>
      <c r="L154" s="1" t="s">
        <v>194</v>
      </c>
      <c r="M154" s="1" t="s">
        <v>47</v>
      </c>
      <c r="N154" s="1" t="s">
        <v>482</v>
      </c>
      <c r="O154" s="1" t="s">
        <v>193</v>
      </c>
      <c r="P154" s="1" t="s">
        <v>198</v>
      </c>
      <c r="Q154" s="1" t="s">
        <v>483</v>
      </c>
      <c r="R154" s="1" t="s">
        <v>48</v>
      </c>
      <c r="S154" s="1" t="s">
        <v>79</v>
      </c>
      <c r="T154" s="1" t="s">
        <v>234</v>
      </c>
      <c r="U154" s="2">
        <v>43803.790277777778</v>
      </c>
      <c r="V154">
        <v>36</v>
      </c>
      <c r="W154">
        <v>32</v>
      </c>
      <c r="X154">
        <v>46</v>
      </c>
      <c r="Y154">
        <v>23.49</v>
      </c>
      <c r="Z154">
        <v>10</v>
      </c>
      <c r="AA154" s="1" t="s">
        <v>64</v>
      </c>
      <c r="AB154">
        <v>5</v>
      </c>
      <c r="AC154">
        <v>0</v>
      </c>
      <c r="AD154" s="1" t="s">
        <v>50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s="1" t="s">
        <v>53</v>
      </c>
      <c r="AS154" s="1" t="s">
        <v>53</v>
      </c>
      <c r="AT154" s="1" t="s">
        <v>53</v>
      </c>
      <c r="AU154" s="1" t="s">
        <v>53</v>
      </c>
    </row>
    <row r="155" spans="1:47" x14ac:dyDescent="0.25">
      <c r="A155" s="1" t="s">
        <v>8900</v>
      </c>
      <c r="B155">
        <v>3</v>
      </c>
      <c r="C155" s="2">
        <v>43803.766203703701</v>
      </c>
      <c r="D155" s="2">
        <v>43803.786759259259</v>
      </c>
      <c r="E155">
        <v>37.986229999999999</v>
      </c>
      <c r="F155">
        <v>-103.51819</v>
      </c>
      <c r="G155">
        <v>37.986229999999999</v>
      </c>
      <c r="H155">
        <v>-103.51819</v>
      </c>
      <c r="I155">
        <v>0</v>
      </c>
      <c r="J155" s="1" t="s">
        <v>7821</v>
      </c>
      <c r="K155">
        <v>1653</v>
      </c>
      <c r="L155" s="1" t="s">
        <v>6578</v>
      </c>
      <c r="M155" s="1" t="s">
        <v>97</v>
      </c>
      <c r="N155" s="1" t="s">
        <v>6811</v>
      </c>
      <c r="O155" s="1" t="s">
        <v>1055</v>
      </c>
      <c r="P155" s="1" t="s">
        <v>198</v>
      </c>
      <c r="Q155" s="1" t="s">
        <v>7822</v>
      </c>
      <c r="R155" s="1" t="s">
        <v>48</v>
      </c>
      <c r="S155" s="1" t="s">
        <v>79</v>
      </c>
      <c r="T155" s="1" t="s">
        <v>1042</v>
      </c>
      <c r="U155" s="2">
        <v>43803.786805555559</v>
      </c>
      <c r="V155">
        <v>41</v>
      </c>
      <c r="W155">
        <v>38</v>
      </c>
      <c r="X155">
        <v>51</v>
      </c>
      <c r="Y155">
        <v>25.68</v>
      </c>
      <c r="Z155">
        <v>10</v>
      </c>
      <c r="AA155" s="1" t="s">
        <v>64</v>
      </c>
      <c r="AB155">
        <v>5</v>
      </c>
      <c r="AC155">
        <v>0</v>
      </c>
      <c r="AD155" s="1" t="s">
        <v>50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s="1" t="s">
        <v>53</v>
      </c>
      <c r="AS155" s="1" t="s">
        <v>53</v>
      </c>
      <c r="AT155" s="1" t="s">
        <v>53</v>
      </c>
      <c r="AU155" s="1" t="s">
        <v>53</v>
      </c>
    </row>
    <row r="156" spans="1:47" x14ac:dyDescent="0.25">
      <c r="A156" s="1" t="s">
        <v>773</v>
      </c>
      <c r="B156">
        <v>3</v>
      </c>
      <c r="C156" s="2">
        <v>43803.782870370371</v>
      </c>
      <c r="D156" s="2">
        <v>43803.803402777776</v>
      </c>
      <c r="E156">
        <v>39.812860000000001</v>
      </c>
      <c r="F156">
        <v>-104.98305000000001</v>
      </c>
      <c r="G156">
        <v>39.812860000000001</v>
      </c>
      <c r="H156">
        <v>-104.98305000000001</v>
      </c>
      <c r="I156">
        <v>0</v>
      </c>
      <c r="J156" s="1" t="s">
        <v>702</v>
      </c>
      <c r="L156" s="1" t="s">
        <v>194</v>
      </c>
      <c r="M156" s="1" t="s">
        <v>47</v>
      </c>
      <c r="N156" s="1" t="s">
        <v>131</v>
      </c>
      <c r="O156" s="1" t="s">
        <v>147</v>
      </c>
      <c r="P156" s="1" t="s">
        <v>198</v>
      </c>
      <c r="Q156" s="1" t="s">
        <v>331</v>
      </c>
      <c r="R156" s="1" t="s">
        <v>48</v>
      </c>
      <c r="S156" s="1" t="s">
        <v>79</v>
      </c>
      <c r="T156" s="1" t="s">
        <v>205</v>
      </c>
      <c r="U156" s="2">
        <v>43803.78125</v>
      </c>
      <c r="V156">
        <v>41</v>
      </c>
      <c r="W156">
        <v>41</v>
      </c>
      <c r="X156">
        <v>49</v>
      </c>
      <c r="Y156">
        <v>24.29</v>
      </c>
      <c r="Z156">
        <v>10</v>
      </c>
      <c r="AA156" s="1" t="s">
        <v>54</v>
      </c>
      <c r="AB156">
        <v>3</v>
      </c>
      <c r="AC156">
        <v>0</v>
      </c>
      <c r="AD156" s="1" t="s">
        <v>50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s="1" t="s">
        <v>53</v>
      </c>
      <c r="AS156" s="1" t="s">
        <v>53</v>
      </c>
      <c r="AT156" s="1" t="s">
        <v>53</v>
      </c>
      <c r="AU156" s="1" t="s">
        <v>53</v>
      </c>
    </row>
    <row r="157" spans="1:47" x14ac:dyDescent="0.25">
      <c r="A157" s="1" t="s">
        <v>8397</v>
      </c>
      <c r="B157">
        <v>4</v>
      </c>
      <c r="C157" s="2">
        <v>43803.812013888892</v>
      </c>
      <c r="D157" s="2">
        <v>43803.832013888888</v>
      </c>
      <c r="E157">
        <v>40.173909999999999</v>
      </c>
      <c r="F157">
        <v>-104.81638</v>
      </c>
      <c r="G157">
        <v>40.188330000000001</v>
      </c>
      <c r="H157">
        <v>-104.81943</v>
      </c>
      <c r="I157">
        <v>1.0089999999999999</v>
      </c>
      <c r="J157" s="1" t="s">
        <v>6793</v>
      </c>
      <c r="K157">
        <v>11988</v>
      </c>
      <c r="L157" s="1" t="s">
        <v>6639</v>
      </c>
      <c r="M157" s="1" t="s">
        <v>47</v>
      </c>
      <c r="N157" s="1" t="s">
        <v>728</v>
      </c>
      <c r="O157" s="1" t="s">
        <v>209</v>
      </c>
      <c r="P157" s="1" t="s">
        <v>198</v>
      </c>
      <c r="Q157" s="1" t="s">
        <v>7986</v>
      </c>
      <c r="R157" s="1" t="s">
        <v>48</v>
      </c>
      <c r="S157" s="1" t="s">
        <v>79</v>
      </c>
      <c r="T157" s="1" t="s">
        <v>272</v>
      </c>
      <c r="U157" s="2">
        <v>43803.816666666666</v>
      </c>
      <c r="V157">
        <v>29</v>
      </c>
      <c r="W157">
        <v>29</v>
      </c>
      <c r="X157">
        <v>90</v>
      </c>
      <c r="Y157">
        <v>24.82</v>
      </c>
      <c r="Z157">
        <v>7</v>
      </c>
      <c r="AA157" s="1" t="s">
        <v>8942</v>
      </c>
      <c r="AB157">
        <v>0</v>
      </c>
      <c r="AC157">
        <v>0</v>
      </c>
      <c r="AD157" s="1" t="s">
        <v>50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0</v>
      </c>
      <c r="AK157" t="b">
        <v>1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s="1" t="s">
        <v>53</v>
      </c>
      <c r="AS157" s="1" t="s">
        <v>53</v>
      </c>
      <c r="AT157" s="1" t="s">
        <v>53</v>
      </c>
      <c r="AU157" s="1" t="s">
        <v>53</v>
      </c>
    </row>
    <row r="158" spans="1:47" x14ac:dyDescent="0.25">
      <c r="A158" s="1" t="s">
        <v>3107</v>
      </c>
      <c r="B158">
        <v>4</v>
      </c>
      <c r="C158" s="2">
        <v>43803.95107638889</v>
      </c>
      <c r="D158" s="2">
        <v>43803.970763888887</v>
      </c>
      <c r="E158">
        <v>40.188319999999997</v>
      </c>
      <c r="F158">
        <v>-104.81959000000001</v>
      </c>
      <c r="G158">
        <v>40.17389</v>
      </c>
      <c r="H158">
        <v>-104.81657</v>
      </c>
      <c r="I158">
        <v>1.01</v>
      </c>
      <c r="J158" s="1" t="s">
        <v>3108</v>
      </c>
      <c r="L158" s="1" t="s">
        <v>3109</v>
      </c>
      <c r="M158" s="1" t="s">
        <v>47</v>
      </c>
      <c r="N158" s="1" t="s">
        <v>728</v>
      </c>
      <c r="O158" s="1" t="s">
        <v>209</v>
      </c>
      <c r="P158" s="1" t="s">
        <v>198</v>
      </c>
      <c r="Q158" s="1" t="s">
        <v>729</v>
      </c>
      <c r="R158" s="1" t="s">
        <v>48</v>
      </c>
      <c r="S158" s="1" t="s">
        <v>79</v>
      </c>
      <c r="T158" s="1" t="s">
        <v>272</v>
      </c>
      <c r="U158" s="2">
        <v>43803.953472222223</v>
      </c>
      <c r="V158">
        <v>31</v>
      </c>
      <c r="W158">
        <v>31</v>
      </c>
      <c r="X158">
        <v>87</v>
      </c>
      <c r="Y158">
        <v>24.8</v>
      </c>
      <c r="Z158">
        <v>10</v>
      </c>
      <c r="AA158" s="1" t="s">
        <v>8942</v>
      </c>
      <c r="AB158">
        <v>0</v>
      </c>
      <c r="AC158">
        <v>0</v>
      </c>
      <c r="AD158" s="1" t="s">
        <v>50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s="1" t="s">
        <v>53</v>
      </c>
      <c r="AS158" s="1" t="s">
        <v>53</v>
      </c>
      <c r="AT158" s="1" t="s">
        <v>53</v>
      </c>
      <c r="AU158" s="1" t="s">
        <v>53</v>
      </c>
    </row>
    <row r="159" spans="1:47" x14ac:dyDescent="0.25">
      <c r="A159" s="1" t="s">
        <v>7984</v>
      </c>
      <c r="B159">
        <v>4</v>
      </c>
      <c r="C159" s="2">
        <v>43803.95107638889</v>
      </c>
      <c r="D159" s="2">
        <v>43803.970763888887</v>
      </c>
      <c r="E159">
        <v>40.173909999999999</v>
      </c>
      <c r="F159">
        <v>-104.81638</v>
      </c>
      <c r="G159">
        <v>40.188330000000001</v>
      </c>
      <c r="H159">
        <v>-104.81943</v>
      </c>
      <c r="I159">
        <v>1.0089999999999999</v>
      </c>
      <c r="J159" s="1" t="s">
        <v>7985</v>
      </c>
      <c r="K159">
        <v>11988</v>
      </c>
      <c r="L159" s="1" t="s">
        <v>6639</v>
      </c>
      <c r="M159" s="1" t="s">
        <v>47</v>
      </c>
      <c r="N159" s="1" t="s">
        <v>728</v>
      </c>
      <c r="O159" s="1" t="s">
        <v>209</v>
      </c>
      <c r="P159" s="1" t="s">
        <v>198</v>
      </c>
      <c r="Q159" s="1" t="s">
        <v>7986</v>
      </c>
      <c r="R159" s="1" t="s">
        <v>48</v>
      </c>
      <c r="S159" s="1" t="s">
        <v>79</v>
      </c>
      <c r="T159" s="1" t="s">
        <v>272</v>
      </c>
      <c r="U159" s="2">
        <v>43803.953472222223</v>
      </c>
      <c r="V159">
        <v>31</v>
      </c>
      <c r="W159">
        <v>31</v>
      </c>
      <c r="X159">
        <v>87</v>
      </c>
      <c r="Y159">
        <v>24.8</v>
      </c>
      <c r="Z159">
        <v>10</v>
      </c>
      <c r="AA159" s="1" t="s">
        <v>8942</v>
      </c>
      <c r="AB159">
        <v>0</v>
      </c>
      <c r="AC159">
        <v>0</v>
      </c>
      <c r="AD159" s="1" t="s">
        <v>50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0</v>
      </c>
      <c r="AK159" t="b">
        <v>1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s="1" t="s">
        <v>53</v>
      </c>
      <c r="AS159" s="1" t="s">
        <v>53</v>
      </c>
      <c r="AT159" s="1" t="s">
        <v>53</v>
      </c>
      <c r="AU159" s="1" t="s">
        <v>53</v>
      </c>
    </row>
    <row r="160" spans="1:47" x14ac:dyDescent="0.25">
      <c r="A160" s="1" t="s">
        <v>824</v>
      </c>
      <c r="B160">
        <v>3</v>
      </c>
      <c r="C160" s="2">
        <v>43803.905243055553</v>
      </c>
      <c r="D160" s="2">
        <v>43804.102013888885</v>
      </c>
      <c r="E160">
        <v>39.725569999999998</v>
      </c>
      <c r="F160">
        <v>-105.06053</v>
      </c>
      <c r="G160">
        <v>39.725569999999998</v>
      </c>
      <c r="H160">
        <v>-105.06053</v>
      </c>
      <c r="I160">
        <v>0</v>
      </c>
      <c r="J160" s="1" t="s">
        <v>495</v>
      </c>
      <c r="L160" s="1" t="s">
        <v>716</v>
      </c>
      <c r="M160" s="1" t="s">
        <v>47</v>
      </c>
      <c r="N160" s="1" t="s">
        <v>131</v>
      </c>
      <c r="O160" s="1" t="s">
        <v>115</v>
      </c>
      <c r="P160" s="1" t="s">
        <v>198</v>
      </c>
      <c r="Q160" s="1" t="s">
        <v>496</v>
      </c>
      <c r="R160" s="1" t="s">
        <v>48</v>
      </c>
      <c r="S160" s="1" t="s">
        <v>79</v>
      </c>
      <c r="T160" s="1" t="s">
        <v>205</v>
      </c>
      <c r="U160" s="2">
        <v>43803.90625</v>
      </c>
      <c r="V160">
        <v>34</v>
      </c>
      <c r="W160">
        <v>27</v>
      </c>
      <c r="X160">
        <v>75</v>
      </c>
      <c r="Y160">
        <v>24.29</v>
      </c>
      <c r="Z160">
        <v>10</v>
      </c>
      <c r="AA160" s="1" t="s">
        <v>55</v>
      </c>
      <c r="AB160">
        <v>8</v>
      </c>
      <c r="AC160">
        <v>0</v>
      </c>
      <c r="AD160" s="1" t="s">
        <v>818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s="1" t="s">
        <v>53</v>
      </c>
      <c r="AS160" s="1" t="s">
        <v>53</v>
      </c>
      <c r="AT160" s="1" t="s">
        <v>53</v>
      </c>
      <c r="AU160" s="1" t="s">
        <v>53</v>
      </c>
    </row>
    <row r="161" spans="1:47" x14ac:dyDescent="0.25">
      <c r="A161" s="1" t="s">
        <v>1049</v>
      </c>
      <c r="B161">
        <v>3</v>
      </c>
      <c r="C161" s="2">
        <v>43804.018784722219</v>
      </c>
      <c r="D161" s="2">
        <v>43804.039513888885</v>
      </c>
      <c r="E161">
        <v>39.72486</v>
      </c>
      <c r="F161">
        <v>-105.17979</v>
      </c>
      <c r="G161">
        <v>39.72486</v>
      </c>
      <c r="H161">
        <v>-105.17979</v>
      </c>
      <c r="I161">
        <v>0</v>
      </c>
      <c r="J161" s="1" t="s">
        <v>580</v>
      </c>
      <c r="L161" s="1" t="s">
        <v>133</v>
      </c>
      <c r="M161" s="1" t="s">
        <v>47</v>
      </c>
      <c r="N161" s="1" t="s">
        <v>269</v>
      </c>
      <c r="O161" s="1" t="s">
        <v>115</v>
      </c>
      <c r="P161" s="1" t="s">
        <v>198</v>
      </c>
      <c r="Q161" s="1" t="s">
        <v>270</v>
      </c>
      <c r="R161" s="1" t="s">
        <v>48</v>
      </c>
      <c r="S161" s="1" t="s">
        <v>79</v>
      </c>
      <c r="T161" s="1" t="s">
        <v>205</v>
      </c>
      <c r="U161" s="2">
        <v>43804.020833333336</v>
      </c>
      <c r="V161">
        <v>36</v>
      </c>
      <c r="W161">
        <v>36</v>
      </c>
      <c r="X161">
        <v>75</v>
      </c>
      <c r="Y161">
        <v>24.25</v>
      </c>
      <c r="Z161">
        <v>10</v>
      </c>
      <c r="AA161" s="1" t="s">
        <v>57</v>
      </c>
      <c r="AB161">
        <v>3</v>
      </c>
      <c r="AC161">
        <v>0</v>
      </c>
      <c r="AD161" s="1" t="s">
        <v>965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s="1" t="s">
        <v>53</v>
      </c>
      <c r="AS161" s="1" t="s">
        <v>53</v>
      </c>
      <c r="AT161" s="1" t="s">
        <v>53</v>
      </c>
      <c r="AU161" s="1" t="s">
        <v>53</v>
      </c>
    </row>
    <row r="162" spans="1:47" x14ac:dyDescent="0.25">
      <c r="A162" s="1" t="s">
        <v>989</v>
      </c>
      <c r="B162">
        <v>3</v>
      </c>
      <c r="C162" s="2">
        <v>43804.380254629628</v>
      </c>
      <c r="D162" s="2">
        <v>43804.400520833333</v>
      </c>
      <c r="E162">
        <v>40.302959999999999</v>
      </c>
      <c r="F162">
        <v>-104.98074</v>
      </c>
      <c r="G162">
        <v>40.302959999999999</v>
      </c>
      <c r="H162">
        <v>-104.98074</v>
      </c>
      <c r="I162">
        <v>0</v>
      </c>
      <c r="J162" s="1" t="s">
        <v>340</v>
      </c>
      <c r="L162" s="1" t="s">
        <v>195</v>
      </c>
      <c r="M162" s="1" t="s">
        <v>47</v>
      </c>
      <c r="N162" s="1" t="s">
        <v>303</v>
      </c>
      <c r="O162" s="1" t="s">
        <v>209</v>
      </c>
      <c r="P162" s="1" t="s">
        <v>198</v>
      </c>
      <c r="Q162" s="1" t="s">
        <v>304</v>
      </c>
      <c r="R162" s="1" t="s">
        <v>48</v>
      </c>
      <c r="S162" s="1" t="s">
        <v>79</v>
      </c>
      <c r="T162" s="1" t="s">
        <v>230</v>
      </c>
      <c r="U162" s="2">
        <v>43804.37222222222</v>
      </c>
      <c r="V162">
        <v>38</v>
      </c>
      <c r="W162">
        <v>33</v>
      </c>
      <c r="X162">
        <v>86</v>
      </c>
      <c r="Y162">
        <v>24.92</v>
      </c>
      <c r="Z162">
        <v>10</v>
      </c>
      <c r="AA162" s="1" t="s">
        <v>65</v>
      </c>
      <c r="AB162">
        <v>7</v>
      </c>
      <c r="AC162">
        <v>0</v>
      </c>
      <c r="AD162" s="1" t="s">
        <v>965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s="1" t="s">
        <v>51</v>
      </c>
      <c r="AS162" s="1" t="s">
        <v>51</v>
      </c>
      <c r="AT162" s="1" t="s">
        <v>51</v>
      </c>
      <c r="AU162" s="1" t="s">
        <v>51</v>
      </c>
    </row>
    <row r="163" spans="1:47" x14ac:dyDescent="0.25">
      <c r="A163" s="1" t="s">
        <v>990</v>
      </c>
      <c r="B163">
        <v>3</v>
      </c>
      <c r="C163" s="2">
        <v>43804.31621527778</v>
      </c>
      <c r="D163" s="2">
        <v>43804.336747685185</v>
      </c>
      <c r="E163">
        <v>39.521850000000001</v>
      </c>
      <c r="F163">
        <v>-104.86718</v>
      </c>
      <c r="G163">
        <v>39.521850000000001</v>
      </c>
      <c r="H163">
        <v>-104.86718</v>
      </c>
      <c r="I163">
        <v>0</v>
      </c>
      <c r="J163" s="1" t="s">
        <v>572</v>
      </c>
      <c r="L163" s="1" t="s">
        <v>194</v>
      </c>
      <c r="M163" s="1" t="s">
        <v>47</v>
      </c>
      <c r="N163" s="1" t="s">
        <v>173</v>
      </c>
      <c r="O163" s="1" t="s">
        <v>121</v>
      </c>
      <c r="P163" s="1" t="s">
        <v>198</v>
      </c>
      <c r="Q163" s="1" t="s">
        <v>311</v>
      </c>
      <c r="R163" s="1" t="s">
        <v>48</v>
      </c>
      <c r="S163" s="1" t="s">
        <v>79</v>
      </c>
      <c r="T163" s="1" t="s">
        <v>200</v>
      </c>
      <c r="U163" s="2">
        <v>43804.328472222223</v>
      </c>
      <c r="V163">
        <v>38</v>
      </c>
      <c r="W163">
        <v>31</v>
      </c>
      <c r="X163">
        <v>62</v>
      </c>
      <c r="Y163">
        <v>24.08</v>
      </c>
      <c r="Z163">
        <v>10</v>
      </c>
      <c r="AA163" s="1" t="s">
        <v>57</v>
      </c>
      <c r="AB163">
        <v>9</v>
      </c>
      <c r="AC163">
        <v>0</v>
      </c>
      <c r="AD163" s="1" t="s">
        <v>965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s="1" t="s">
        <v>51</v>
      </c>
      <c r="AS163" s="1" t="s">
        <v>51</v>
      </c>
      <c r="AT163" s="1" t="s">
        <v>51</v>
      </c>
      <c r="AU163" s="1" t="s">
        <v>51</v>
      </c>
    </row>
    <row r="164" spans="1:47" x14ac:dyDescent="0.25">
      <c r="A164" s="1" t="s">
        <v>1204</v>
      </c>
      <c r="B164">
        <v>3</v>
      </c>
      <c r="C164" s="2">
        <v>43804.399537037039</v>
      </c>
      <c r="D164" s="2">
        <v>43804.420046296298</v>
      </c>
      <c r="E164">
        <v>39.780090000000001</v>
      </c>
      <c r="F164">
        <v>-104.93226</v>
      </c>
      <c r="G164">
        <v>39.780090000000001</v>
      </c>
      <c r="H164">
        <v>-104.93226</v>
      </c>
      <c r="I164">
        <v>0</v>
      </c>
      <c r="J164" s="1" t="s">
        <v>486</v>
      </c>
      <c r="L164" s="1" t="s">
        <v>137</v>
      </c>
      <c r="M164" s="1" t="s">
        <v>47</v>
      </c>
      <c r="N164" s="1" t="s">
        <v>131</v>
      </c>
      <c r="O164" s="1" t="s">
        <v>131</v>
      </c>
      <c r="P164" s="1" t="s">
        <v>198</v>
      </c>
      <c r="Q164" s="1" t="s">
        <v>246</v>
      </c>
      <c r="R164" s="1" t="s">
        <v>48</v>
      </c>
      <c r="S164" s="1" t="s">
        <v>79</v>
      </c>
      <c r="T164" s="1" t="s">
        <v>205</v>
      </c>
      <c r="U164" s="2">
        <v>43804.40625</v>
      </c>
      <c r="V164">
        <v>41</v>
      </c>
      <c r="W164">
        <v>38</v>
      </c>
      <c r="X164">
        <v>87</v>
      </c>
      <c r="Y164">
        <v>24.34</v>
      </c>
      <c r="Z164">
        <v>10</v>
      </c>
      <c r="AA164" s="1" t="s">
        <v>65</v>
      </c>
      <c r="AB164">
        <v>5</v>
      </c>
      <c r="AC164">
        <v>0</v>
      </c>
      <c r="AD164" s="1" t="s">
        <v>1203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s="1" t="s">
        <v>51</v>
      </c>
      <c r="AS164" s="1" t="s">
        <v>51</v>
      </c>
      <c r="AT164" s="1" t="s">
        <v>51</v>
      </c>
      <c r="AU164" s="1" t="s">
        <v>51</v>
      </c>
    </row>
    <row r="165" spans="1:47" x14ac:dyDescent="0.25">
      <c r="A165" s="1" t="s">
        <v>8838</v>
      </c>
      <c r="B165">
        <v>3</v>
      </c>
      <c r="C165" s="2">
        <v>43804.937013888892</v>
      </c>
      <c r="D165" s="2">
        <v>43804.957071759258</v>
      </c>
      <c r="E165">
        <v>39.459110000000003</v>
      </c>
      <c r="F165">
        <v>-105.66011</v>
      </c>
      <c r="G165">
        <v>39.459110000000003</v>
      </c>
      <c r="H165">
        <v>-105.66011</v>
      </c>
      <c r="I165">
        <v>0</v>
      </c>
      <c r="J165" s="1" t="s">
        <v>7129</v>
      </c>
      <c r="K165">
        <v>49683</v>
      </c>
      <c r="L165" s="1" t="s">
        <v>6656</v>
      </c>
      <c r="M165" s="1" t="s">
        <v>47</v>
      </c>
      <c r="N165" s="1" t="s">
        <v>851</v>
      </c>
      <c r="O165" s="1" t="s">
        <v>356</v>
      </c>
      <c r="P165" s="1" t="s">
        <v>198</v>
      </c>
      <c r="Q165" s="1" t="s">
        <v>852</v>
      </c>
      <c r="R165" s="1" t="s">
        <v>48</v>
      </c>
      <c r="S165" s="1" t="s">
        <v>79</v>
      </c>
      <c r="T165" s="1" t="s">
        <v>358</v>
      </c>
      <c r="U165" s="2">
        <v>43804.9375</v>
      </c>
      <c r="V165">
        <v>30</v>
      </c>
      <c r="W165">
        <v>21</v>
      </c>
      <c r="X165">
        <v>60</v>
      </c>
      <c r="Y165">
        <v>20.96</v>
      </c>
      <c r="Z165">
        <v>10</v>
      </c>
      <c r="AA165" s="1" t="s">
        <v>57</v>
      </c>
      <c r="AB165">
        <v>12</v>
      </c>
      <c r="AC165">
        <v>0</v>
      </c>
      <c r="AD165" s="1" t="s">
        <v>1067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s="1" t="s">
        <v>53</v>
      </c>
      <c r="AS165" s="1" t="s">
        <v>53</v>
      </c>
      <c r="AT165" s="1" t="s">
        <v>53</v>
      </c>
      <c r="AU165" s="1" t="s">
        <v>53</v>
      </c>
    </row>
    <row r="166" spans="1:47" x14ac:dyDescent="0.25">
      <c r="A166" s="1" t="s">
        <v>6261</v>
      </c>
      <c r="B166">
        <v>3</v>
      </c>
      <c r="C166" s="2">
        <v>43804.452152777776</v>
      </c>
      <c r="D166" s="2">
        <v>43804.471446759257</v>
      </c>
      <c r="E166">
        <v>39.759639999999997</v>
      </c>
      <c r="F166">
        <v>-105.65416</v>
      </c>
      <c r="G166">
        <v>39.759639999999997</v>
      </c>
      <c r="H166">
        <v>-105.65416</v>
      </c>
      <c r="I166">
        <v>0</v>
      </c>
      <c r="J166" s="1" t="s">
        <v>594</v>
      </c>
      <c r="L166" s="1" t="s">
        <v>137</v>
      </c>
      <c r="M166" s="1" t="s">
        <v>47</v>
      </c>
      <c r="N166" s="1" t="s">
        <v>523</v>
      </c>
      <c r="O166" s="1" t="s">
        <v>337</v>
      </c>
      <c r="P166" s="1" t="s">
        <v>198</v>
      </c>
      <c r="Q166" s="1" t="s">
        <v>524</v>
      </c>
      <c r="R166" s="1" t="s">
        <v>48</v>
      </c>
      <c r="S166" s="1" t="s">
        <v>79</v>
      </c>
      <c r="T166" s="1" t="s">
        <v>339</v>
      </c>
      <c r="U166" s="2">
        <v>43804.453472222223</v>
      </c>
      <c r="V166">
        <v>28</v>
      </c>
      <c r="W166">
        <v>17</v>
      </c>
      <c r="X166">
        <v>72</v>
      </c>
      <c r="Y166">
        <v>20.71</v>
      </c>
      <c r="Z166">
        <v>5</v>
      </c>
      <c r="AA166" s="1" t="s">
        <v>71</v>
      </c>
      <c r="AB166">
        <v>14</v>
      </c>
      <c r="AC166">
        <v>0</v>
      </c>
      <c r="AD166" s="1" t="s">
        <v>1210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s="1" t="s">
        <v>51</v>
      </c>
      <c r="AS166" s="1" t="s">
        <v>51</v>
      </c>
      <c r="AT166" s="1" t="s">
        <v>51</v>
      </c>
      <c r="AU166" s="1" t="s">
        <v>51</v>
      </c>
    </row>
    <row r="167" spans="1:47" x14ac:dyDescent="0.25">
      <c r="A167" s="1" t="s">
        <v>8839</v>
      </c>
      <c r="B167">
        <v>3</v>
      </c>
      <c r="C167" s="2">
        <v>43804.937013888892</v>
      </c>
      <c r="D167" s="2">
        <v>43804.957071759258</v>
      </c>
      <c r="E167">
        <v>39.459110000000003</v>
      </c>
      <c r="F167">
        <v>-105.66011</v>
      </c>
      <c r="G167">
        <v>39.459110000000003</v>
      </c>
      <c r="H167">
        <v>-105.66011</v>
      </c>
      <c r="I167">
        <v>0</v>
      </c>
      <c r="J167" s="1" t="s">
        <v>4972</v>
      </c>
      <c r="K167">
        <v>49683</v>
      </c>
      <c r="L167" s="1" t="s">
        <v>6656</v>
      </c>
      <c r="M167" s="1" t="s">
        <v>47</v>
      </c>
      <c r="N167" s="1" t="s">
        <v>851</v>
      </c>
      <c r="O167" s="1" t="s">
        <v>356</v>
      </c>
      <c r="P167" s="1" t="s">
        <v>198</v>
      </c>
      <c r="Q167" s="1" t="s">
        <v>852</v>
      </c>
      <c r="R167" s="1" t="s">
        <v>48</v>
      </c>
      <c r="S167" s="1" t="s">
        <v>79</v>
      </c>
      <c r="T167" s="1" t="s">
        <v>358</v>
      </c>
      <c r="U167" s="2">
        <v>43804.9375</v>
      </c>
      <c r="V167">
        <v>30</v>
      </c>
      <c r="W167">
        <v>21</v>
      </c>
      <c r="X167">
        <v>60</v>
      </c>
      <c r="Y167">
        <v>20.96</v>
      </c>
      <c r="Z167">
        <v>10</v>
      </c>
      <c r="AA167" s="1" t="s">
        <v>57</v>
      </c>
      <c r="AB167">
        <v>12</v>
      </c>
      <c r="AC167">
        <v>0</v>
      </c>
      <c r="AD167" s="1" t="s">
        <v>1067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s="1" t="s">
        <v>53</v>
      </c>
      <c r="AS167" s="1" t="s">
        <v>53</v>
      </c>
      <c r="AT167" s="1" t="s">
        <v>53</v>
      </c>
      <c r="AU167" s="1" t="s">
        <v>53</v>
      </c>
    </row>
    <row r="168" spans="1:47" x14ac:dyDescent="0.25">
      <c r="A168" s="1" t="s">
        <v>6252</v>
      </c>
      <c r="B168">
        <v>3</v>
      </c>
      <c r="C168" s="2">
        <v>43804.488587962966</v>
      </c>
      <c r="D168" s="2">
        <v>43804.508958333332</v>
      </c>
      <c r="E168">
        <v>39.785530000000001</v>
      </c>
      <c r="F168">
        <v>-105.08371</v>
      </c>
      <c r="G168">
        <v>39.785530000000001</v>
      </c>
      <c r="H168">
        <v>-105.08371</v>
      </c>
      <c r="I168">
        <v>0</v>
      </c>
      <c r="J168" s="1" t="s">
        <v>556</v>
      </c>
      <c r="L168" s="1" t="s">
        <v>137</v>
      </c>
      <c r="M168" s="1" t="s">
        <v>47</v>
      </c>
      <c r="N168" s="1" t="s">
        <v>543</v>
      </c>
      <c r="O168" s="1" t="s">
        <v>115</v>
      </c>
      <c r="P168" s="1" t="s">
        <v>198</v>
      </c>
      <c r="Q168" s="1" t="s">
        <v>544</v>
      </c>
      <c r="R168" s="1" t="s">
        <v>48</v>
      </c>
      <c r="S168" s="1" t="s">
        <v>79</v>
      </c>
      <c r="T168" s="1" t="s">
        <v>205</v>
      </c>
      <c r="U168" s="2">
        <v>43804.490972222222</v>
      </c>
      <c r="V168">
        <v>41</v>
      </c>
      <c r="W168">
        <v>41</v>
      </c>
      <c r="X168">
        <v>93</v>
      </c>
      <c r="Y168">
        <v>24.35</v>
      </c>
      <c r="Z168">
        <v>40</v>
      </c>
      <c r="AA168" s="1" t="s">
        <v>64</v>
      </c>
      <c r="AB168">
        <v>3</v>
      </c>
      <c r="AC168">
        <v>0</v>
      </c>
      <c r="AD168" s="1" t="s">
        <v>1203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s="1" t="s">
        <v>51</v>
      </c>
      <c r="AS168" s="1" t="s">
        <v>51</v>
      </c>
      <c r="AT168" s="1" t="s">
        <v>51</v>
      </c>
      <c r="AU168" s="1" t="s">
        <v>51</v>
      </c>
    </row>
    <row r="169" spans="1:47" x14ac:dyDescent="0.25">
      <c r="A169" s="1" t="s">
        <v>6552</v>
      </c>
      <c r="B169">
        <v>3</v>
      </c>
      <c r="C169" s="2">
        <v>43804.526087962964</v>
      </c>
      <c r="D169" s="2">
        <v>43804.546458333331</v>
      </c>
      <c r="E169">
        <v>39.152180000000001</v>
      </c>
      <c r="F169">
        <v>-104.85794</v>
      </c>
      <c r="G169">
        <v>39.152180000000001</v>
      </c>
      <c r="H169">
        <v>-104.85794</v>
      </c>
      <c r="I169">
        <v>0</v>
      </c>
      <c r="J169" s="1" t="s">
        <v>455</v>
      </c>
      <c r="L169" s="1" t="s">
        <v>194</v>
      </c>
      <c r="M169" s="1" t="s">
        <v>47</v>
      </c>
      <c r="N169" s="1" t="s">
        <v>86</v>
      </c>
      <c r="O169" s="1" t="s">
        <v>121</v>
      </c>
      <c r="P169" s="1" t="s">
        <v>198</v>
      </c>
      <c r="Q169" s="1" t="s">
        <v>222</v>
      </c>
      <c r="R169" s="1" t="s">
        <v>48</v>
      </c>
      <c r="S169" s="1" t="s">
        <v>79</v>
      </c>
      <c r="T169" s="1" t="s">
        <v>223</v>
      </c>
      <c r="U169" s="2">
        <v>43804.520833333336</v>
      </c>
      <c r="V169">
        <v>32</v>
      </c>
      <c r="X169">
        <v>100</v>
      </c>
      <c r="Y169">
        <v>23.1</v>
      </c>
      <c r="Z169">
        <v>0.5</v>
      </c>
      <c r="AA169" s="1" t="s">
        <v>69</v>
      </c>
      <c r="AC169">
        <v>0.02</v>
      </c>
      <c r="AD169" s="1" t="s">
        <v>4893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s="1" t="s">
        <v>51</v>
      </c>
      <c r="AS169" s="1" t="s">
        <v>51</v>
      </c>
      <c r="AT169" s="1" t="s">
        <v>51</v>
      </c>
      <c r="AU169" s="1" t="s">
        <v>51</v>
      </c>
    </row>
    <row r="170" spans="1:47" x14ac:dyDescent="0.25">
      <c r="A170" s="1" t="s">
        <v>6290</v>
      </c>
      <c r="B170">
        <v>3</v>
      </c>
      <c r="C170" s="2">
        <v>43804.557858796295</v>
      </c>
      <c r="D170" s="2">
        <v>43804.5783912037</v>
      </c>
      <c r="E170">
        <v>39.824240000000003</v>
      </c>
      <c r="F170">
        <v>-104.96196</v>
      </c>
      <c r="G170">
        <v>39.824240000000003</v>
      </c>
      <c r="H170">
        <v>-104.96196</v>
      </c>
      <c r="I170">
        <v>0</v>
      </c>
      <c r="J170" s="1" t="s">
        <v>1542</v>
      </c>
      <c r="L170" s="1" t="s">
        <v>124</v>
      </c>
      <c r="M170" s="1" t="s">
        <v>47</v>
      </c>
      <c r="N170" s="1" t="s">
        <v>131</v>
      </c>
      <c r="O170" s="1" t="s">
        <v>147</v>
      </c>
      <c r="P170" s="1" t="s">
        <v>198</v>
      </c>
      <c r="Q170" s="1" t="s">
        <v>204</v>
      </c>
      <c r="R170" s="1" t="s">
        <v>48</v>
      </c>
      <c r="S170" s="1" t="s">
        <v>79</v>
      </c>
      <c r="T170" s="1" t="s">
        <v>205</v>
      </c>
      <c r="U170" s="2">
        <v>43804.54583333333</v>
      </c>
      <c r="V170">
        <v>39</v>
      </c>
      <c r="W170">
        <v>35</v>
      </c>
      <c r="X170">
        <v>93</v>
      </c>
      <c r="Y170">
        <v>24.37</v>
      </c>
      <c r="Z170">
        <v>0.75</v>
      </c>
      <c r="AA170" s="1" t="s">
        <v>61</v>
      </c>
      <c r="AB170">
        <v>6</v>
      </c>
      <c r="AC170">
        <v>0</v>
      </c>
      <c r="AD170" s="1" t="s">
        <v>1210</v>
      </c>
      <c r="AE170" t="b">
        <v>0</v>
      </c>
      <c r="AF170" t="b">
        <v>0</v>
      </c>
      <c r="AG170" t="b">
        <v>0</v>
      </c>
      <c r="AH170" t="b">
        <v>0</v>
      </c>
      <c r="AI170" t="b">
        <v>1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s="1" t="s">
        <v>51</v>
      </c>
      <c r="AS170" s="1" t="s">
        <v>51</v>
      </c>
      <c r="AT170" s="1" t="s">
        <v>51</v>
      </c>
      <c r="AU170" s="1" t="s">
        <v>51</v>
      </c>
    </row>
    <row r="171" spans="1:47" x14ac:dyDescent="0.25">
      <c r="A171" s="1" t="s">
        <v>1205</v>
      </c>
      <c r="B171">
        <v>3</v>
      </c>
      <c r="C171" s="2">
        <v>43804.618842592594</v>
      </c>
      <c r="D171" s="2">
        <v>43804.639525462961</v>
      </c>
      <c r="E171">
        <v>40.331780000000002</v>
      </c>
      <c r="F171">
        <v>-104.98035</v>
      </c>
      <c r="G171">
        <v>40.331780000000002</v>
      </c>
      <c r="H171">
        <v>-104.98035</v>
      </c>
      <c r="I171">
        <v>0</v>
      </c>
      <c r="J171" s="1" t="s">
        <v>420</v>
      </c>
      <c r="L171" s="1" t="s">
        <v>195</v>
      </c>
      <c r="M171" s="1" t="s">
        <v>47</v>
      </c>
      <c r="N171" s="1" t="s">
        <v>539</v>
      </c>
      <c r="O171" s="1" t="s">
        <v>209</v>
      </c>
      <c r="P171" s="1" t="s">
        <v>198</v>
      </c>
      <c r="Q171" s="1" t="s">
        <v>540</v>
      </c>
      <c r="R171" s="1" t="s">
        <v>48</v>
      </c>
      <c r="S171" s="1" t="s">
        <v>79</v>
      </c>
      <c r="T171" s="1" t="s">
        <v>230</v>
      </c>
      <c r="U171" s="2">
        <v>43804.62222222222</v>
      </c>
      <c r="V171">
        <v>35</v>
      </c>
      <c r="W171">
        <v>27</v>
      </c>
      <c r="X171">
        <v>92</v>
      </c>
      <c r="Y171">
        <v>25.05</v>
      </c>
      <c r="Z171">
        <v>10</v>
      </c>
      <c r="AA171" s="1" t="s">
        <v>58</v>
      </c>
      <c r="AB171">
        <v>12</v>
      </c>
      <c r="AC171">
        <v>0</v>
      </c>
      <c r="AD171" s="1" t="s">
        <v>1203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s="1" t="s">
        <v>51</v>
      </c>
      <c r="AS171" s="1" t="s">
        <v>51</v>
      </c>
      <c r="AT171" s="1" t="s">
        <v>51</v>
      </c>
      <c r="AU171" s="1" t="s">
        <v>51</v>
      </c>
    </row>
    <row r="172" spans="1:47" x14ac:dyDescent="0.25">
      <c r="A172" s="1" t="s">
        <v>8398</v>
      </c>
      <c r="B172">
        <v>3</v>
      </c>
      <c r="C172" s="2">
        <v>43804.816712962966</v>
      </c>
      <c r="D172" s="2">
        <v>43804.835358796299</v>
      </c>
      <c r="E172">
        <v>40.177619999999997</v>
      </c>
      <c r="F172">
        <v>-104.81715</v>
      </c>
      <c r="G172">
        <v>40.190359999999998</v>
      </c>
      <c r="H172">
        <v>-104.82004000000001</v>
      </c>
      <c r="I172">
        <v>0.89300000000000002</v>
      </c>
      <c r="J172" s="1" t="s">
        <v>7320</v>
      </c>
      <c r="K172">
        <v>12252</v>
      </c>
      <c r="L172" s="1" t="s">
        <v>6639</v>
      </c>
      <c r="M172" s="1" t="s">
        <v>47</v>
      </c>
      <c r="N172" s="1" t="s">
        <v>728</v>
      </c>
      <c r="O172" s="1" t="s">
        <v>209</v>
      </c>
      <c r="P172" s="1" t="s">
        <v>198</v>
      </c>
      <c r="Q172" s="1" t="s">
        <v>729</v>
      </c>
      <c r="R172" s="1" t="s">
        <v>48</v>
      </c>
      <c r="S172" s="1" t="s">
        <v>79</v>
      </c>
      <c r="T172" s="1" t="s">
        <v>272</v>
      </c>
      <c r="U172" s="2">
        <v>43804.816666666666</v>
      </c>
      <c r="V172">
        <v>33</v>
      </c>
      <c r="W172">
        <v>33</v>
      </c>
      <c r="X172">
        <v>97</v>
      </c>
      <c r="Y172">
        <v>25.08</v>
      </c>
      <c r="Z172">
        <v>5</v>
      </c>
      <c r="AA172" s="1" t="s">
        <v>72</v>
      </c>
      <c r="AB172">
        <v>3</v>
      </c>
      <c r="AC172">
        <v>0</v>
      </c>
      <c r="AD172" s="1" t="s">
        <v>965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s="1" t="s">
        <v>53</v>
      </c>
      <c r="AS172" s="1" t="s">
        <v>53</v>
      </c>
      <c r="AT172" s="1" t="s">
        <v>53</v>
      </c>
      <c r="AU172" s="1" t="s">
        <v>53</v>
      </c>
    </row>
    <row r="173" spans="1:47" x14ac:dyDescent="0.25">
      <c r="A173" s="1" t="s">
        <v>8840</v>
      </c>
      <c r="B173">
        <v>3</v>
      </c>
      <c r="C173" s="2">
        <v>43804.835451388892</v>
      </c>
      <c r="D173" s="2">
        <v>43804.856122685182</v>
      </c>
      <c r="E173">
        <v>38.348550000000003</v>
      </c>
      <c r="F173">
        <v>-104.80154</v>
      </c>
      <c r="G173">
        <v>38.348550000000003</v>
      </c>
      <c r="H173">
        <v>-104.80154</v>
      </c>
      <c r="I173">
        <v>0</v>
      </c>
      <c r="J173" s="1" t="s">
        <v>8342</v>
      </c>
      <c r="K173">
        <v>7029</v>
      </c>
      <c r="L173" s="1" t="s">
        <v>6595</v>
      </c>
      <c r="M173" s="1" t="s">
        <v>47</v>
      </c>
      <c r="N173" s="1" t="s">
        <v>411</v>
      </c>
      <c r="O173" s="1" t="s">
        <v>411</v>
      </c>
      <c r="P173" s="1" t="s">
        <v>198</v>
      </c>
      <c r="Q173" s="1" t="s">
        <v>7323</v>
      </c>
      <c r="R173" s="1" t="s">
        <v>48</v>
      </c>
      <c r="S173" s="1" t="s">
        <v>79</v>
      </c>
      <c r="T173" s="1" t="s">
        <v>413</v>
      </c>
      <c r="U173" s="2">
        <v>43804.828472222223</v>
      </c>
      <c r="V173">
        <v>41</v>
      </c>
      <c r="W173">
        <v>34</v>
      </c>
      <c r="X173">
        <v>73</v>
      </c>
      <c r="Y173">
        <v>25.41</v>
      </c>
      <c r="Z173">
        <v>10</v>
      </c>
      <c r="AA173" s="1" t="s">
        <v>59</v>
      </c>
      <c r="AB173">
        <v>13</v>
      </c>
      <c r="AC173">
        <v>0</v>
      </c>
      <c r="AD173" s="1" t="s">
        <v>965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s="1" t="s">
        <v>53</v>
      </c>
      <c r="AS173" s="1" t="s">
        <v>53</v>
      </c>
      <c r="AT173" s="1" t="s">
        <v>53</v>
      </c>
      <c r="AU173" s="1" t="s">
        <v>53</v>
      </c>
    </row>
    <row r="174" spans="1:47" x14ac:dyDescent="0.25">
      <c r="A174" s="1" t="s">
        <v>6218</v>
      </c>
      <c r="B174">
        <v>3</v>
      </c>
      <c r="C174" s="2">
        <v>43804.795347222222</v>
      </c>
      <c r="D174" s="2">
        <v>43804.815925925926</v>
      </c>
      <c r="E174">
        <v>39.749839999999999</v>
      </c>
      <c r="F174">
        <v>-105.01721999999999</v>
      </c>
      <c r="G174">
        <v>39.749839999999999</v>
      </c>
      <c r="H174">
        <v>-105.01721999999999</v>
      </c>
      <c r="I174">
        <v>0</v>
      </c>
      <c r="J174" s="1" t="s">
        <v>581</v>
      </c>
      <c r="L174" s="1" t="s">
        <v>265</v>
      </c>
      <c r="M174" s="1" t="s">
        <v>47</v>
      </c>
      <c r="N174" s="1" t="s">
        <v>131</v>
      </c>
      <c r="O174" s="1" t="s">
        <v>131</v>
      </c>
      <c r="P174" s="1" t="s">
        <v>198</v>
      </c>
      <c r="Q174" s="1" t="s">
        <v>352</v>
      </c>
      <c r="R174" s="1" t="s">
        <v>48</v>
      </c>
      <c r="S174" s="1" t="s">
        <v>79</v>
      </c>
      <c r="T174" s="1" t="s">
        <v>205</v>
      </c>
      <c r="U174" s="2">
        <v>43804.78125</v>
      </c>
      <c r="V174">
        <v>32</v>
      </c>
      <c r="W174">
        <v>32</v>
      </c>
      <c r="X174">
        <v>100</v>
      </c>
      <c r="Y174">
        <v>24.54</v>
      </c>
      <c r="Z174">
        <v>3</v>
      </c>
      <c r="AA174" s="1" t="s">
        <v>8942</v>
      </c>
      <c r="AB174">
        <v>0</v>
      </c>
      <c r="AC174">
        <v>0</v>
      </c>
      <c r="AD174" s="1" t="s">
        <v>1210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s="1" t="s">
        <v>53</v>
      </c>
      <c r="AS174" s="1" t="s">
        <v>53</v>
      </c>
      <c r="AT174" s="1" t="s">
        <v>53</v>
      </c>
      <c r="AU174" s="1" t="s">
        <v>53</v>
      </c>
    </row>
    <row r="175" spans="1:47" x14ac:dyDescent="0.25">
      <c r="A175" s="1" t="s">
        <v>8954</v>
      </c>
      <c r="B175">
        <v>2</v>
      </c>
      <c r="C175" s="2">
        <v>43804.843784722223</v>
      </c>
      <c r="D175" s="2">
        <v>43804.863113425927</v>
      </c>
      <c r="E175">
        <v>40.177619999999997</v>
      </c>
      <c r="F175">
        <v>-104.81715</v>
      </c>
      <c r="G175">
        <v>40.190359999999998</v>
      </c>
      <c r="H175">
        <v>-104.82004000000001</v>
      </c>
      <c r="I175">
        <v>0.89300000000000002</v>
      </c>
      <c r="J175" s="1" t="s">
        <v>7320</v>
      </c>
      <c r="K175">
        <v>12252</v>
      </c>
      <c r="L175" s="1" t="s">
        <v>6639</v>
      </c>
      <c r="M175" s="1" t="s">
        <v>47</v>
      </c>
      <c r="N175" s="1" t="s">
        <v>728</v>
      </c>
      <c r="O175" s="1" t="s">
        <v>209</v>
      </c>
      <c r="P175" s="1" t="s">
        <v>198</v>
      </c>
      <c r="Q175" s="1" t="s">
        <v>729</v>
      </c>
      <c r="R175" s="1" t="s">
        <v>48</v>
      </c>
      <c r="S175" s="1" t="s">
        <v>79</v>
      </c>
      <c r="T175" s="1" t="s">
        <v>272</v>
      </c>
      <c r="U175" s="2">
        <v>43804.845833333333</v>
      </c>
      <c r="V175">
        <v>34</v>
      </c>
      <c r="W175">
        <v>34</v>
      </c>
      <c r="X175">
        <v>96</v>
      </c>
      <c r="Y175">
        <v>25.08</v>
      </c>
      <c r="Z175">
        <v>10</v>
      </c>
      <c r="AA175" s="1" t="s">
        <v>8942</v>
      </c>
      <c r="AB175">
        <v>0</v>
      </c>
      <c r="AC175">
        <v>0</v>
      </c>
      <c r="AD175" s="1" t="s">
        <v>965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s="1" t="s">
        <v>53</v>
      </c>
      <c r="AS175" s="1" t="s">
        <v>53</v>
      </c>
      <c r="AT175" s="1" t="s">
        <v>53</v>
      </c>
      <c r="AU175" s="1" t="s">
        <v>53</v>
      </c>
    </row>
    <row r="176" spans="1:47" x14ac:dyDescent="0.25">
      <c r="A176" s="1" t="s">
        <v>7321</v>
      </c>
      <c r="B176">
        <v>3</v>
      </c>
      <c r="C176" s="2">
        <v>43804.947951388887</v>
      </c>
      <c r="D176" s="2">
        <v>43804.968263888892</v>
      </c>
      <c r="E176">
        <v>38.347490000000001</v>
      </c>
      <c r="F176">
        <v>-104.79533000000001</v>
      </c>
      <c r="G176">
        <v>38.350459999999998</v>
      </c>
      <c r="H176">
        <v>-104.81295</v>
      </c>
      <c r="I176">
        <v>0.97699999999999998</v>
      </c>
      <c r="J176" s="1" t="s">
        <v>7322</v>
      </c>
      <c r="K176">
        <v>7005</v>
      </c>
      <c r="L176" s="1" t="s">
        <v>6595</v>
      </c>
      <c r="M176" s="1" t="s">
        <v>47</v>
      </c>
      <c r="N176" s="1" t="s">
        <v>411</v>
      </c>
      <c r="O176" s="1" t="s">
        <v>411</v>
      </c>
      <c r="P176" s="1" t="s">
        <v>198</v>
      </c>
      <c r="Q176" s="1" t="s">
        <v>7323</v>
      </c>
      <c r="R176" s="1" t="s">
        <v>48</v>
      </c>
      <c r="S176" s="1" t="s">
        <v>79</v>
      </c>
      <c r="T176" s="1" t="s">
        <v>413</v>
      </c>
      <c r="U176" s="2">
        <v>43804.953472222223</v>
      </c>
      <c r="V176">
        <v>35</v>
      </c>
      <c r="W176">
        <v>35</v>
      </c>
      <c r="X176">
        <v>82</v>
      </c>
      <c r="Y176">
        <v>25.45</v>
      </c>
      <c r="Z176">
        <v>10</v>
      </c>
      <c r="AA176" s="1" t="s">
        <v>8942</v>
      </c>
      <c r="AB176">
        <v>0</v>
      </c>
      <c r="AC176">
        <v>0</v>
      </c>
      <c r="AD176" s="1" t="s">
        <v>965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s="1" t="s">
        <v>53</v>
      </c>
      <c r="AS176" s="1" t="s">
        <v>53</v>
      </c>
      <c r="AT176" s="1" t="s">
        <v>53</v>
      </c>
      <c r="AU176" s="1" t="s">
        <v>53</v>
      </c>
    </row>
    <row r="177" spans="1:47" x14ac:dyDescent="0.25">
      <c r="A177" s="1" t="s">
        <v>8955</v>
      </c>
      <c r="B177">
        <v>2</v>
      </c>
      <c r="C177" s="2">
        <v>43804.947951388887</v>
      </c>
      <c r="D177" s="2">
        <v>43804.968263888892</v>
      </c>
      <c r="E177">
        <v>38.347490000000001</v>
      </c>
      <c r="F177">
        <v>-104.79533000000001</v>
      </c>
      <c r="G177">
        <v>38.350459999999998</v>
      </c>
      <c r="H177">
        <v>-104.81295</v>
      </c>
      <c r="I177">
        <v>0.97699999999999998</v>
      </c>
      <c r="J177" s="1" t="s">
        <v>8956</v>
      </c>
      <c r="K177">
        <v>7005</v>
      </c>
      <c r="L177" s="1" t="s">
        <v>6595</v>
      </c>
      <c r="M177" s="1" t="s">
        <v>47</v>
      </c>
      <c r="N177" s="1" t="s">
        <v>411</v>
      </c>
      <c r="O177" s="1" t="s">
        <v>411</v>
      </c>
      <c r="P177" s="1" t="s">
        <v>198</v>
      </c>
      <c r="Q177" s="1" t="s">
        <v>7323</v>
      </c>
      <c r="R177" s="1" t="s">
        <v>48</v>
      </c>
      <c r="S177" s="1" t="s">
        <v>79</v>
      </c>
      <c r="T177" s="1" t="s">
        <v>413</v>
      </c>
      <c r="U177" s="2">
        <v>43804.953472222223</v>
      </c>
      <c r="V177">
        <v>35</v>
      </c>
      <c r="W177">
        <v>35</v>
      </c>
      <c r="X177">
        <v>82</v>
      </c>
      <c r="Y177">
        <v>25.45</v>
      </c>
      <c r="Z177">
        <v>10</v>
      </c>
      <c r="AA177" s="1" t="s">
        <v>8942</v>
      </c>
      <c r="AB177">
        <v>0</v>
      </c>
      <c r="AC177">
        <v>0</v>
      </c>
      <c r="AD177" s="1" t="s">
        <v>965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s="1" t="s">
        <v>53</v>
      </c>
      <c r="AS177" s="1" t="s">
        <v>53</v>
      </c>
      <c r="AT177" s="1" t="s">
        <v>53</v>
      </c>
      <c r="AU177" s="1" t="s">
        <v>53</v>
      </c>
    </row>
    <row r="178" spans="1:47" x14ac:dyDescent="0.25">
      <c r="A178" s="1" t="s">
        <v>707</v>
      </c>
      <c r="B178">
        <v>3</v>
      </c>
      <c r="C178" s="2">
        <v>43805.288587962961</v>
      </c>
      <c r="D178" s="2">
        <v>43805.308912037035</v>
      </c>
      <c r="E178">
        <v>39.712310000000002</v>
      </c>
      <c r="F178">
        <v>-104.99957999999999</v>
      </c>
      <c r="G178">
        <v>39.712310000000002</v>
      </c>
      <c r="H178">
        <v>-104.99957999999999</v>
      </c>
      <c r="I178">
        <v>0</v>
      </c>
      <c r="J178" s="1" t="s">
        <v>708</v>
      </c>
      <c r="L178" s="1" t="s">
        <v>326</v>
      </c>
      <c r="M178" s="1" t="s">
        <v>47</v>
      </c>
      <c r="N178" s="1" t="s">
        <v>131</v>
      </c>
      <c r="O178" s="1" t="s">
        <v>131</v>
      </c>
      <c r="P178" s="1" t="s">
        <v>198</v>
      </c>
      <c r="Q178" s="1" t="s">
        <v>360</v>
      </c>
      <c r="R178" s="1" t="s">
        <v>48</v>
      </c>
      <c r="S178" s="1" t="s">
        <v>79</v>
      </c>
      <c r="T178" s="1" t="s">
        <v>200</v>
      </c>
      <c r="U178" s="2">
        <v>43805.286805555559</v>
      </c>
      <c r="V178">
        <v>27</v>
      </c>
      <c r="W178">
        <v>27</v>
      </c>
      <c r="X178">
        <v>85</v>
      </c>
      <c r="Y178">
        <v>24.34</v>
      </c>
      <c r="Z178">
        <v>10</v>
      </c>
      <c r="AA178" s="1" t="s">
        <v>8942</v>
      </c>
      <c r="AB178">
        <v>0</v>
      </c>
      <c r="AC178">
        <v>0</v>
      </c>
      <c r="AD178" s="1" t="s">
        <v>50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s="1" t="s">
        <v>53</v>
      </c>
      <c r="AS178" s="1" t="s">
        <v>51</v>
      </c>
      <c r="AT178" s="1" t="s">
        <v>51</v>
      </c>
      <c r="AU178" s="1" t="s">
        <v>51</v>
      </c>
    </row>
    <row r="179" spans="1:47" x14ac:dyDescent="0.25">
      <c r="A179" s="1" t="s">
        <v>709</v>
      </c>
      <c r="B179">
        <v>3</v>
      </c>
      <c r="C179" s="2">
        <v>43805.291203703702</v>
      </c>
      <c r="D179" s="2">
        <v>43805.311736111114</v>
      </c>
      <c r="E179">
        <v>39.70149</v>
      </c>
      <c r="F179">
        <v>-104.98753000000001</v>
      </c>
      <c r="G179">
        <v>39.70149</v>
      </c>
      <c r="H179">
        <v>-104.98753000000001</v>
      </c>
      <c r="I179">
        <v>0</v>
      </c>
      <c r="J179" s="1" t="s">
        <v>197</v>
      </c>
      <c r="L179" s="1" t="s">
        <v>73</v>
      </c>
      <c r="M179" s="1" t="s">
        <v>47</v>
      </c>
      <c r="N179" s="1" t="s">
        <v>131</v>
      </c>
      <c r="O179" s="1" t="s">
        <v>131</v>
      </c>
      <c r="P179" s="1" t="s">
        <v>198</v>
      </c>
      <c r="Q179" s="1" t="s">
        <v>254</v>
      </c>
      <c r="R179" s="1" t="s">
        <v>48</v>
      </c>
      <c r="S179" s="1" t="s">
        <v>79</v>
      </c>
      <c r="T179" s="1" t="s">
        <v>200</v>
      </c>
      <c r="U179" s="2">
        <v>43805.286805555559</v>
      </c>
      <c r="V179">
        <v>27</v>
      </c>
      <c r="W179">
        <v>27</v>
      </c>
      <c r="X179">
        <v>85</v>
      </c>
      <c r="Y179">
        <v>24.34</v>
      </c>
      <c r="Z179">
        <v>10</v>
      </c>
      <c r="AA179" s="1" t="s">
        <v>8942</v>
      </c>
      <c r="AB179">
        <v>0</v>
      </c>
      <c r="AC179">
        <v>0</v>
      </c>
      <c r="AD179" s="1" t="s">
        <v>50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s="1" t="s">
        <v>53</v>
      </c>
      <c r="AS179" s="1" t="s">
        <v>51</v>
      </c>
      <c r="AT179" s="1" t="s">
        <v>51</v>
      </c>
      <c r="AU179" s="1" t="s">
        <v>51</v>
      </c>
    </row>
    <row r="180" spans="1:47" x14ac:dyDescent="0.25">
      <c r="A180" s="1" t="s">
        <v>1160</v>
      </c>
      <c r="B180">
        <v>3</v>
      </c>
      <c r="C180" s="2">
        <v>43805.321921296294</v>
      </c>
      <c r="D180" s="2">
        <v>43805.342291666668</v>
      </c>
      <c r="E180">
        <v>39.725700000000003</v>
      </c>
      <c r="F180">
        <v>-105.06052</v>
      </c>
      <c r="G180">
        <v>39.725700000000003</v>
      </c>
      <c r="H180">
        <v>-105.06052</v>
      </c>
      <c r="I180">
        <v>0</v>
      </c>
      <c r="J180" s="1" t="s">
        <v>583</v>
      </c>
      <c r="L180" s="1" t="s">
        <v>129</v>
      </c>
      <c r="M180" s="1" t="s">
        <v>47</v>
      </c>
      <c r="N180" s="1" t="s">
        <v>131</v>
      </c>
      <c r="O180" s="1" t="s">
        <v>115</v>
      </c>
      <c r="P180" s="1" t="s">
        <v>198</v>
      </c>
      <c r="Q180" s="1" t="s">
        <v>496</v>
      </c>
      <c r="R180" s="1" t="s">
        <v>48</v>
      </c>
      <c r="S180" s="1" t="s">
        <v>79</v>
      </c>
      <c r="T180" s="1" t="s">
        <v>205</v>
      </c>
      <c r="U180" s="2">
        <v>43805.322916666664</v>
      </c>
      <c r="V180">
        <v>28</v>
      </c>
      <c r="W180">
        <v>28</v>
      </c>
      <c r="X180">
        <v>93</v>
      </c>
      <c r="Y180">
        <v>24.56</v>
      </c>
      <c r="Z180">
        <v>10</v>
      </c>
      <c r="AA180" s="1" t="s">
        <v>8942</v>
      </c>
      <c r="AB180">
        <v>0</v>
      </c>
      <c r="AC180">
        <v>0</v>
      </c>
      <c r="AD180" s="1" t="s">
        <v>1067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s="1" t="s">
        <v>51</v>
      </c>
      <c r="AS180" s="1" t="s">
        <v>51</v>
      </c>
      <c r="AT180" s="1" t="s">
        <v>51</v>
      </c>
      <c r="AU180" s="1" t="s">
        <v>51</v>
      </c>
    </row>
    <row r="181" spans="1:47" x14ac:dyDescent="0.25">
      <c r="A181" s="1" t="s">
        <v>1133</v>
      </c>
      <c r="B181">
        <v>3</v>
      </c>
      <c r="C181" s="2">
        <v>43805.32608796296</v>
      </c>
      <c r="D181" s="2">
        <v>43805.34646990741</v>
      </c>
      <c r="E181">
        <v>39.77834</v>
      </c>
      <c r="F181">
        <v>-104.89542</v>
      </c>
      <c r="G181">
        <v>39.77834</v>
      </c>
      <c r="H181">
        <v>-104.89542</v>
      </c>
      <c r="I181">
        <v>0</v>
      </c>
      <c r="J181" s="1" t="s">
        <v>416</v>
      </c>
      <c r="L181" s="1" t="s">
        <v>137</v>
      </c>
      <c r="M181" s="1" t="s">
        <v>47</v>
      </c>
      <c r="N181" s="1" t="s">
        <v>131</v>
      </c>
      <c r="O181" s="1" t="s">
        <v>131</v>
      </c>
      <c r="P181" s="1" t="s">
        <v>198</v>
      </c>
      <c r="Q181" s="1" t="s">
        <v>246</v>
      </c>
      <c r="R181" s="1" t="s">
        <v>48</v>
      </c>
      <c r="S181" s="1" t="s">
        <v>79</v>
      </c>
      <c r="T181" s="1" t="s">
        <v>205</v>
      </c>
      <c r="U181" s="2">
        <v>43805.322916666664</v>
      </c>
      <c r="V181">
        <v>28</v>
      </c>
      <c r="W181">
        <v>28</v>
      </c>
      <c r="X181">
        <v>93</v>
      </c>
      <c r="Y181">
        <v>24.56</v>
      </c>
      <c r="Z181">
        <v>10</v>
      </c>
      <c r="AA181" s="1" t="s">
        <v>8942</v>
      </c>
      <c r="AB181">
        <v>0</v>
      </c>
      <c r="AC181">
        <v>0</v>
      </c>
      <c r="AD181" s="1" t="s">
        <v>1067</v>
      </c>
      <c r="AE181" t="b">
        <v>0</v>
      </c>
      <c r="AF181" t="b">
        <v>0</v>
      </c>
      <c r="AG181" t="b">
        <v>0</v>
      </c>
      <c r="AH181" t="b">
        <v>0</v>
      </c>
      <c r="AI181" t="b">
        <v>1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s="1" t="s">
        <v>51</v>
      </c>
      <c r="AS181" s="1" t="s">
        <v>51</v>
      </c>
      <c r="AT181" s="1" t="s">
        <v>51</v>
      </c>
      <c r="AU181" s="1" t="s">
        <v>51</v>
      </c>
    </row>
    <row r="182" spans="1:47" x14ac:dyDescent="0.25">
      <c r="A182" s="1" t="s">
        <v>1161</v>
      </c>
      <c r="B182">
        <v>3</v>
      </c>
      <c r="C182" s="2">
        <v>43805.321921296294</v>
      </c>
      <c r="D182" s="2">
        <v>43805.342326388891</v>
      </c>
      <c r="E182">
        <v>39.749839999999999</v>
      </c>
      <c r="F182">
        <v>-105.01721999999999</v>
      </c>
      <c r="G182">
        <v>39.749839999999999</v>
      </c>
      <c r="H182">
        <v>-105.01721999999999</v>
      </c>
      <c r="I182">
        <v>0</v>
      </c>
      <c r="J182" s="1" t="s">
        <v>581</v>
      </c>
      <c r="L182" s="1" t="s">
        <v>265</v>
      </c>
      <c r="M182" s="1" t="s">
        <v>47</v>
      </c>
      <c r="N182" s="1" t="s">
        <v>131</v>
      </c>
      <c r="O182" s="1" t="s">
        <v>131</v>
      </c>
      <c r="P182" s="1" t="s">
        <v>198</v>
      </c>
      <c r="Q182" s="1" t="s">
        <v>352</v>
      </c>
      <c r="R182" s="1" t="s">
        <v>48</v>
      </c>
      <c r="S182" s="1" t="s">
        <v>79</v>
      </c>
      <c r="T182" s="1" t="s">
        <v>205</v>
      </c>
      <c r="U182" s="2">
        <v>43805.322916666664</v>
      </c>
      <c r="V182">
        <v>28</v>
      </c>
      <c r="W182">
        <v>28</v>
      </c>
      <c r="X182">
        <v>93</v>
      </c>
      <c r="Y182">
        <v>24.56</v>
      </c>
      <c r="Z182">
        <v>10</v>
      </c>
      <c r="AA182" s="1" t="s">
        <v>8942</v>
      </c>
      <c r="AB182">
        <v>0</v>
      </c>
      <c r="AC182">
        <v>0</v>
      </c>
      <c r="AD182" s="1" t="s">
        <v>1067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s="1" t="s">
        <v>51</v>
      </c>
      <c r="AS182" s="1" t="s">
        <v>51</v>
      </c>
      <c r="AT182" s="1" t="s">
        <v>51</v>
      </c>
      <c r="AU182" s="1" t="s">
        <v>51</v>
      </c>
    </row>
    <row r="183" spans="1:47" x14ac:dyDescent="0.25">
      <c r="A183" s="1" t="s">
        <v>1162</v>
      </c>
      <c r="B183">
        <v>3</v>
      </c>
      <c r="C183" s="2">
        <v>43805.381319444445</v>
      </c>
      <c r="D183" s="2">
        <v>43805.402013888888</v>
      </c>
      <c r="E183">
        <v>39.784649999999999</v>
      </c>
      <c r="F183">
        <v>-104.98936999999999</v>
      </c>
      <c r="G183">
        <v>39.784649999999999</v>
      </c>
      <c r="H183">
        <v>-104.98936999999999</v>
      </c>
      <c r="I183">
        <v>0</v>
      </c>
      <c r="J183" s="1" t="s">
        <v>532</v>
      </c>
      <c r="L183" s="1" t="s">
        <v>194</v>
      </c>
      <c r="M183" s="1" t="s">
        <v>47</v>
      </c>
      <c r="N183" s="1" t="s">
        <v>131</v>
      </c>
      <c r="O183" s="1" t="s">
        <v>131</v>
      </c>
      <c r="P183" s="1" t="s">
        <v>198</v>
      </c>
      <c r="Q183" s="1" t="s">
        <v>246</v>
      </c>
      <c r="R183" s="1" t="s">
        <v>48</v>
      </c>
      <c r="S183" s="1" t="s">
        <v>79</v>
      </c>
      <c r="T183" s="1" t="s">
        <v>205</v>
      </c>
      <c r="U183" s="2">
        <v>43805.368055555555</v>
      </c>
      <c r="V183">
        <v>30</v>
      </c>
      <c r="W183">
        <v>30</v>
      </c>
      <c r="X183">
        <v>93</v>
      </c>
      <c r="Y183">
        <v>24.57</v>
      </c>
      <c r="Z183">
        <v>10</v>
      </c>
      <c r="AA183" s="1" t="s">
        <v>8942</v>
      </c>
      <c r="AB183">
        <v>0</v>
      </c>
      <c r="AC183">
        <v>0</v>
      </c>
      <c r="AD183" s="1" t="s">
        <v>1067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s="1" t="s">
        <v>51</v>
      </c>
      <c r="AS183" s="1" t="s">
        <v>51</v>
      </c>
      <c r="AT183" s="1" t="s">
        <v>51</v>
      </c>
      <c r="AU183" s="1" t="s">
        <v>51</v>
      </c>
    </row>
    <row r="184" spans="1:47" x14ac:dyDescent="0.25">
      <c r="A184" s="1" t="s">
        <v>8901</v>
      </c>
      <c r="B184">
        <v>3</v>
      </c>
      <c r="C184" s="2">
        <v>43805.477152777778</v>
      </c>
      <c r="D184" s="2">
        <v>43805.497870370367</v>
      </c>
      <c r="E184">
        <v>39.459209999999999</v>
      </c>
      <c r="F184">
        <v>-105.41173000000001</v>
      </c>
      <c r="G184">
        <v>39.459209999999999</v>
      </c>
      <c r="H184">
        <v>-105.41173000000001</v>
      </c>
      <c r="I184">
        <v>0</v>
      </c>
      <c r="J184" s="1" t="s">
        <v>7129</v>
      </c>
      <c r="K184">
        <v>66767</v>
      </c>
      <c r="L184" s="1" t="s">
        <v>6656</v>
      </c>
      <c r="M184" s="1" t="s">
        <v>97</v>
      </c>
      <c r="N184" s="1" t="s">
        <v>851</v>
      </c>
      <c r="O184" s="1" t="s">
        <v>356</v>
      </c>
      <c r="P184" s="1" t="s">
        <v>198</v>
      </c>
      <c r="Q184" s="1" t="s">
        <v>7751</v>
      </c>
      <c r="R184" s="1" t="s">
        <v>48</v>
      </c>
      <c r="S184" s="1" t="s">
        <v>79</v>
      </c>
      <c r="T184" s="1" t="s">
        <v>358</v>
      </c>
      <c r="U184" s="2">
        <v>43805.479166666664</v>
      </c>
      <c r="V184">
        <v>36</v>
      </c>
      <c r="W184">
        <v>36</v>
      </c>
      <c r="X184">
        <v>41</v>
      </c>
      <c r="Y184">
        <v>20.99</v>
      </c>
      <c r="Z184">
        <v>10</v>
      </c>
      <c r="AA184" s="1" t="s">
        <v>60</v>
      </c>
      <c r="AB184">
        <v>3</v>
      </c>
      <c r="AC184">
        <v>0</v>
      </c>
      <c r="AD184" s="1" t="s">
        <v>50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s="1" t="s">
        <v>51</v>
      </c>
      <c r="AS184" s="1" t="s">
        <v>51</v>
      </c>
      <c r="AT184" s="1" t="s">
        <v>51</v>
      </c>
      <c r="AU184" s="1" t="s">
        <v>51</v>
      </c>
    </row>
    <row r="185" spans="1:47" x14ac:dyDescent="0.25">
      <c r="A185" s="1" t="s">
        <v>618</v>
      </c>
      <c r="B185">
        <v>3</v>
      </c>
      <c r="C185" s="2">
        <v>43805.533935185187</v>
      </c>
      <c r="D185" s="2">
        <v>43805.554351851853</v>
      </c>
      <c r="E185">
        <v>40.388449999999999</v>
      </c>
      <c r="F185">
        <v>-104.99353000000001</v>
      </c>
      <c r="G185">
        <v>40.388449999999999</v>
      </c>
      <c r="H185">
        <v>-104.99353000000001</v>
      </c>
      <c r="I185">
        <v>0</v>
      </c>
      <c r="J185" s="1" t="s">
        <v>521</v>
      </c>
      <c r="L185" s="1" t="s">
        <v>619</v>
      </c>
      <c r="M185" s="1" t="s">
        <v>47</v>
      </c>
      <c r="N185" s="1" t="s">
        <v>303</v>
      </c>
      <c r="O185" s="1" t="s">
        <v>228</v>
      </c>
      <c r="P185" s="1" t="s">
        <v>198</v>
      </c>
      <c r="Q185" s="1" t="s">
        <v>304</v>
      </c>
      <c r="R185" s="1" t="s">
        <v>48</v>
      </c>
      <c r="S185" s="1" t="s">
        <v>79</v>
      </c>
      <c r="T185" s="1" t="s">
        <v>230</v>
      </c>
      <c r="U185" s="2">
        <v>43805.538888888892</v>
      </c>
      <c r="V185">
        <v>39</v>
      </c>
      <c r="W185">
        <v>39</v>
      </c>
      <c r="X185">
        <v>70</v>
      </c>
      <c r="Y185">
        <v>25.15</v>
      </c>
      <c r="Z185">
        <v>10</v>
      </c>
      <c r="AA185" s="1" t="s">
        <v>8942</v>
      </c>
      <c r="AB185">
        <v>0</v>
      </c>
      <c r="AC185">
        <v>0</v>
      </c>
      <c r="AD185" s="1" t="s">
        <v>50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s="1" t="s">
        <v>51</v>
      </c>
      <c r="AS185" s="1" t="s">
        <v>51</v>
      </c>
      <c r="AT185" s="1" t="s">
        <v>51</v>
      </c>
      <c r="AU185" s="1" t="s">
        <v>51</v>
      </c>
    </row>
    <row r="186" spans="1:47" x14ac:dyDescent="0.25">
      <c r="A186" s="1" t="s">
        <v>6291</v>
      </c>
      <c r="B186">
        <v>3</v>
      </c>
      <c r="C186" s="2">
        <v>43805.579791666663</v>
      </c>
      <c r="D186" s="2">
        <v>43805.598738425928</v>
      </c>
      <c r="E186">
        <v>39.842359999999999</v>
      </c>
      <c r="F186">
        <v>-104.98402</v>
      </c>
      <c r="G186">
        <v>39.842359999999999</v>
      </c>
      <c r="H186">
        <v>-104.98402</v>
      </c>
      <c r="I186">
        <v>0</v>
      </c>
      <c r="J186" s="1" t="s">
        <v>517</v>
      </c>
      <c r="L186" s="1" t="s">
        <v>194</v>
      </c>
      <c r="M186" s="1" t="s">
        <v>47</v>
      </c>
      <c r="N186" s="1" t="s">
        <v>131</v>
      </c>
      <c r="O186" s="1" t="s">
        <v>147</v>
      </c>
      <c r="P186" s="1" t="s">
        <v>198</v>
      </c>
      <c r="Q186" s="1" t="s">
        <v>204</v>
      </c>
      <c r="R186" s="1" t="s">
        <v>48</v>
      </c>
      <c r="S186" s="1" t="s">
        <v>79</v>
      </c>
      <c r="T186" s="1" t="s">
        <v>205</v>
      </c>
      <c r="U186" s="2">
        <v>43805.582638888889</v>
      </c>
      <c r="V186">
        <v>46</v>
      </c>
      <c r="W186">
        <v>46</v>
      </c>
      <c r="X186">
        <v>62</v>
      </c>
      <c r="Y186">
        <v>24.52</v>
      </c>
      <c r="Z186">
        <v>20</v>
      </c>
      <c r="AA186" s="1" t="s">
        <v>54</v>
      </c>
      <c r="AB186">
        <v>3</v>
      </c>
      <c r="AC186">
        <v>0</v>
      </c>
      <c r="AD186" s="1" t="s">
        <v>50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s="1" t="s">
        <v>51</v>
      </c>
      <c r="AS186" s="1" t="s">
        <v>51</v>
      </c>
      <c r="AT186" s="1" t="s">
        <v>51</v>
      </c>
      <c r="AU186" s="1" t="s">
        <v>51</v>
      </c>
    </row>
    <row r="187" spans="1:47" x14ac:dyDescent="0.25">
      <c r="A187" s="1" t="s">
        <v>620</v>
      </c>
      <c r="B187">
        <v>3</v>
      </c>
      <c r="C187" s="2">
        <v>43805.618310185186</v>
      </c>
      <c r="D187" s="2">
        <v>43805.639074074075</v>
      </c>
      <c r="E187">
        <v>39.285080000000001</v>
      </c>
      <c r="F187">
        <v>-104.89654</v>
      </c>
      <c r="G187">
        <v>39.285080000000001</v>
      </c>
      <c r="H187">
        <v>-104.89654</v>
      </c>
      <c r="I187">
        <v>0</v>
      </c>
      <c r="J187" s="1" t="s">
        <v>449</v>
      </c>
      <c r="L187" s="1" t="s">
        <v>195</v>
      </c>
      <c r="M187" s="1" t="s">
        <v>47</v>
      </c>
      <c r="N187" s="1" t="s">
        <v>191</v>
      </c>
      <c r="O187" s="1" t="s">
        <v>121</v>
      </c>
      <c r="P187" s="1" t="s">
        <v>198</v>
      </c>
      <c r="Q187" s="1" t="s">
        <v>333</v>
      </c>
      <c r="R187" s="1" t="s">
        <v>48</v>
      </c>
      <c r="S187" s="1" t="s">
        <v>79</v>
      </c>
      <c r="T187" s="1" t="s">
        <v>223</v>
      </c>
      <c r="U187" s="2">
        <v>43805.619444444441</v>
      </c>
      <c r="V187">
        <v>41</v>
      </c>
      <c r="W187">
        <v>41</v>
      </c>
      <c r="X187">
        <v>53</v>
      </c>
      <c r="Y187">
        <v>23.28</v>
      </c>
      <c r="Z187">
        <v>10</v>
      </c>
      <c r="AA187" s="1" t="s">
        <v>8942</v>
      </c>
      <c r="AB187">
        <v>0</v>
      </c>
      <c r="AC187">
        <v>0</v>
      </c>
      <c r="AD187" s="1" t="s">
        <v>50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s="1" t="s">
        <v>51</v>
      </c>
      <c r="AS187" s="1" t="s">
        <v>51</v>
      </c>
      <c r="AT187" s="1" t="s">
        <v>51</v>
      </c>
      <c r="AU187" s="1" t="s">
        <v>51</v>
      </c>
    </row>
    <row r="188" spans="1:47" x14ac:dyDescent="0.25">
      <c r="A188" s="1" t="s">
        <v>428</v>
      </c>
      <c r="B188">
        <v>3</v>
      </c>
      <c r="C188" s="2">
        <v>43805.679768518516</v>
      </c>
      <c r="D188" s="2">
        <v>43805.700185185182</v>
      </c>
      <c r="E188">
        <v>39.562060000000002</v>
      </c>
      <c r="F188">
        <v>-105.01539</v>
      </c>
      <c r="G188">
        <v>39.562060000000002</v>
      </c>
      <c r="H188">
        <v>-105.01539</v>
      </c>
      <c r="I188">
        <v>0</v>
      </c>
      <c r="J188" s="1" t="s">
        <v>429</v>
      </c>
      <c r="L188" s="1" t="s">
        <v>405</v>
      </c>
      <c r="M188" s="1" t="s">
        <v>47</v>
      </c>
      <c r="N188" s="1" t="s">
        <v>138</v>
      </c>
      <c r="O188" s="1" t="s">
        <v>121</v>
      </c>
      <c r="P188" s="1" t="s">
        <v>198</v>
      </c>
      <c r="Q188" s="1" t="s">
        <v>225</v>
      </c>
      <c r="R188" s="1" t="s">
        <v>48</v>
      </c>
      <c r="S188" s="1" t="s">
        <v>79</v>
      </c>
      <c r="T188" s="1" t="s">
        <v>200</v>
      </c>
      <c r="U188" s="2">
        <v>43805.661805555559</v>
      </c>
      <c r="V188">
        <v>50</v>
      </c>
      <c r="W188">
        <v>50</v>
      </c>
      <c r="X188">
        <v>44</v>
      </c>
      <c r="Y188">
        <v>24.31</v>
      </c>
      <c r="Z188">
        <v>10</v>
      </c>
      <c r="AA188" s="1" t="s">
        <v>8942</v>
      </c>
      <c r="AB188">
        <v>0</v>
      </c>
      <c r="AC188">
        <v>0</v>
      </c>
      <c r="AD188" s="1" t="s">
        <v>50</v>
      </c>
      <c r="AE188" t="b">
        <v>0</v>
      </c>
      <c r="AF188" t="b">
        <v>0</v>
      </c>
      <c r="AG188" t="b">
        <v>0</v>
      </c>
      <c r="AH188" t="b">
        <v>0</v>
      </c>
      <c r="AI188" t="b">
        <v>1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s="1" t="s">
        <v>51</v>
      </c>
      <c r="AS188" s="1" t="s">
        <v>51</v>
      </c>
      <c r="AT188" s="1" t="s">
        <v>51</v>
      </c>
      <c r="AU188" s="1" t="s">
        <v>51</v>
      </c>
    </row>
    <row r="189" spans="1:47" x14ac:dyDescent="0.25">
      <c r="A189" s="1" t="s">
        <v>748</v>
      </c>
      <c r="B189">
        <v>3</v>
      </c>
      <c r="C189" s="2">
        <v>43805.753171296295</v>
      </c>
      <c r="D189" s="2">
        <v>43805.770983796298</v>
      </c>
      <c r="E189">
        <v>40.303060000000002</v>
      </c>
      <c r="F189">
        <v>-104.98047</v>
      </c>
      <c r="G189">
        <v>40.303060000000002</v>
      </c>
      <c r="H189">
        <v>-104.98047</v>
      </c>
      <c r="I189">
        <v>0</v>
      </c>
      <c r="J189" s="1" t="s">
        <v>420</v>
      </c>
      <c r="L189" s="1" t="s">
        <v>194</v>
      </c>
      <c r="M189" s="1" t="s">
        <v>47</v>
      </c>
      <c r="N189" s="1" t="s">
        <v>303</v>
      </c>
      <c r="O189" s="1" t="s">
        <v>209</v>
      </c>
      <c r="P189" s="1" t="s">
        <v>198</v>
      </c>
      <c r="Q189" s="1" t="s">
        <v>304</v>
      </c>
      <c r="R189" s="1" t="s">
        <v>48</v>
      </c>
      <c r="S189" s="1" t="s">
        <v>79</v>
      </c>
      <c r="T189" s="1" t="s">
        <v>230</v>
      </c>
      <c r="U189" s="2">
        <v>43805.74722222222</v>
      </c>
      <c r="V189">
        <v>30</v>
      </c>
      <c r="W189">
        <v>30</v>
      </c>
      <c r="X189">
        <v>88</v>
      </c>
      <c r="Y189">
        <v>25.15</v>
      </c>
      <c r="Z189">
        <v>10</v>
      </c>
      <c r="AA189" s="1" t="s">
        <v>8942</v>
      </c>
      <c r="AB189">
        <v>0</v>
      </c>
      <c r="AC189">
        <v>0</v>
      </c>
      <c r="AD189" s="1" t="s">
        <v>50</v>
      </c>
      <c r="AE189" t="b">
        <v>0</v>
      </c>
      <c r="AF189" t="b">
        <v>0</v>
      </c>
      <c r="AG189" t="b">
        <v>0</v>
      </c>
      <c r="AH189" t="b">
        <v>0</v>
      </c>
      <c r="AI189" t="b">
        <v>1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s="1" t="s">
        <v>53</v>
      </c>
      <c r="AS189" s="1" t="s">
        <v>53</v>
      </c>
      <c r="AT189" s="1" t="s">
        <v>53</v>
      </c>
      <c r="AU189" s="1" t="s">
        <v>51</v>
      </c>
    </row>
    <row r="190" spans="1:47" x14ac:dyDescent="0.25">
      <c r="A190" s="1" t="s">
        <v>774</v>
      </c>
      <c r="B190">
        <v>3</v>
      </c>
      <c r="C190" s="2">
        <v>43805.7891087963</v>
      </c>
      <c r="D190" s="2">
        <v>43805.808472222219</v>
      </c>
      <c r="E190">
        <v>40.302959999999999</v>
      </c>
      <c r="F190">
        <v>-104.98074</v>
      </c>
      <c r="G190">
        <v>40.302959999999999</v>
      </c>
      <c r="H190">
        <v>-104.98074</v>
      </c>
      <c r="I190">
        <v>0</v>
      </c>
      <c r="J190" s="1" t="s">
        <v>340</v>
      </c>
      <c r="L190" s="1" t="s">
        <v>195</v>
      </c>
      <c r="M190" s="1" t="s">
        <v>47</v>
      </c>
      <c r="N190" s="1" t="s">
        <v>303</v>
      </c>
      <c r="O190" s="1" t="s">
        <v>209</v>
      </c>
      <c r="P190" s="1" t="s">
        <v>198</v>
      </c>
      <c r="Q190" s="1" t="s">
        <v>304</v>
      </c>
      <c r="R190" s="1" t="s">
        <v>48</v>
      </c>
      <c r="S190" s="1" t="s">
        <v>79</v>
      </c>
      <c r="T190" s="1" t="s">
        <v>230</v>
      </c>
      <c r="U190" s="2">
        <v>43805.788888888892</v>
      </c>
      <c r="V190">
        <v>30</v>
      </c>
      <c r="W190">
        <v>30</v>
      </c>
      <c r="X190">
        <v>92</v>
      </c>
      <c r="Y190">
        <v>25.15</v>
      </c>
      <c r="Z190">
        <v>10</v>
      </c>
      <c r="AA190" s="1" t="s">
        <v>72</v>
      </c>
      <c r="AB190">
        <v>3</v>
      </c>
      <c r="AC190">
        <v>0</v>
      </c>
      <c r="AD190" s="1" t="s">
        <v>50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s="1" t="s">
        <v>53</v>
      </c>
      <c r="AS190" s="1" t="s">
        <v>53</v>
      </c>
      <c r="AT190" s="1" t="s">
        <v>53</v>
      </c>
      <c r="AU190" s="1" t="s">
        <v>53</v>
      </c>
    </row>
    <row r="191" spans="1:47" x14ac:dyDescent="0.25">
      <c r="A191" s="1" t="s">
        <v>6219</v>
      </c>
      <c r="B191">
        <v>3</v>
      </c>
      <c r="C191" s="2">
        <v>43805.761504629627</v>
      </c>
      <c r="D191" s="2">
        <v>43805.782118055555</v>
      </c>
      <c r="E191">
        <v>39.725239999999999</v>
      </c>
      <c r="F191">
        <v>-105.19173000000001</v>
      </c>
      <c r="G191">
        <v>39.725239999999999</v>
      </c>
      <c r="H191">
        <v>-105.19173000000001</v>
      </c>
      <c r="I191">
        <v>0</v>
      </c>
      <c r="J191" s="1" t="s">
        <v>1249</v>
      </c>
      <c r="L191" s="1" t="s">
        <v>716</v>
      </c>
      <c r="M191" s="1" t="s">
        <v>47</v>
      </c>
      <c r="N191" s="1" t="s">
        <v>269</v>
      </c>
      <c r="O191" s="1" t="s">
        <v>115</v>
      </c>
      <c r="P191" s="1" t="s">
        <v>198</v>
      </c>
      <c r="Q191" s="1" t="s">
        <v>270</v>
      </c>
      <c r="R191" s="1" t="s">
        <v>48</v>
      </c>
      <c r="S191" s="1" t="s">
        <v>79</v>
      </c>
      <c r="T191" s="1" t="s">
        <v>205</v>
      </c>
      <c r="U191" s="2">
        <v>43805.782638888886</v>
      </c>
      <c r="V191">
        <v>37</v>
      </c>
      <c r="W191">
        <v>33</v>
      </c>
      <c r="X191">
        <v>81</v>
      </c>
      <c r="Y191">
        <v>24.53</v>
      </c>
      <c r="Z191">
        <v>20</v>
      </c>
      <c r="AA191" s="1" t="s">
        <v>71</v>
      </c>
      <c r="AB191">
        <v>6</v>
      </c>
      <c r="AC191">
        <v>0</v>
      </c>
      <c r="AD191" s="1" t="s">
        <v>50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s="1" t="s">
        <v>53</v>
      </c>
      <c r="AS191" s="1" t="s">
        <v>53</v>
      </c>
      <c r="AT191" s="1" t="s">
        <v>53</v>
      </c>
      <c r="AU191" s="1" t="s">
        <v>53</v>
      </c>
    </row>
    <row r="192" spans="1:47" x14ac:dyDescent="0.25">
      <c r="A192" s="1" t="s">
        <v>775</v>
      </c>
      <c r="B192">
        <v>3</v>
      </c>
      <c r="C192" s="2">
        <v>43805.873993055553</v>
      </c>
      <c r="D192" s="2">
        <v>43805.894537037035</v>
      </c>
      <c r="E192">
        <v>39.780239999999999</v>
      </c>
      <c r="F192">
        <v>-104.9905</v>
      </c>
      <c r="G192">
        <v>39.780239999999999</v>
      </c>
      <c r="H192">
        <v>-104.9905</v>
      </c>
      <c r="I192">
        <v>0</v>
      </c>
      <c r="J192" s="1" t="s">
        <v>566</v>
      </c>
      <c r="L192" s="1" t="s">
        <v>133</v>
      </c>
      <c r="M192" s="1" t="s">
        <v>47</v>
      </c>
      <c r="N192" s="1" t="s">
        <v>131</v>
      </c>
      <c r="O192" s="1" t="s">
        <v>131</v>
      </c>
      <c r="P192" s="1" t="s">
        <v>198</v>
      </c>
      <c r="Q192" s="1" t="s">
        <v>246</v>
      </c>
      <c r="R192" s="1" t="s">
        <v>48</v>
      </c>
      <c r="S192" s="1" t="s">
        <v>79</v>
      </c>
      <c r="T192" s="1" t="s">
        <v>205</v>
      </c>
      <c r="U192" s="2">
        <v>43805.865972222222</v>
      </c>
      <c r="V192">
        <v>36</v>
      </c>
      <c r="W192">
        <v>29</v>
      </c>
      <c r="X192">
        <v>87</v>
      </c>
      <c r="Y192">
        <v>24.52</v>
      </c>
      <c r="Z192">
        <v>10</v>
      </c>
      <c r="AA192" s="1" t="s">
        <v>67</v>
      </c>
      <c r="AB192">
        <v>8</v>
      </c>
      <c r="AC192">
        <v>0</v>
      </c>
      <c r="AD192" s="1" t="s">
        <v>50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s="1" t="s">
        <v>53</v>
      </c>
      <c r="AS192" s="1" t="s">
        <v>53</v>
      </c>
      <c r="AT192" s="1" t="s">
        <v>53</v>
      </c>
      <c r="AU192" s="1" t="s">
        <v>53</v>
      </c>
    </row>
    <row r="193" spans="1:47" x14ac:dyDescent="0.25">
      <c r="A193" s="1" t="s">
        <v>808</v>
      </c>
      <c r="B193">
        <v>3</v>
      </c>
      <c r="C193" s="2">
        <v>43805.822442129633</v>
      </c>
      <c r="D193" s="2">
        <v>43805.843229166669</v>
      </c>
      <c r="E193">
        <v>39.779940000000003</v>
      </c>
      <c r="F193">
        <v>-104.97248</v>
      </c>
      <c r="G193">
        <v>39.779940000000003</v>
      </c>
      <c r="H193">
        <v>-104.97248</v>
      </c>
      <c r="I193">
        <v>0</v>
      </c>
      <c r="J193" s="1" t="s">
        <v>385</v>
      </c>
      <c r="L193" s="1" t="s">
        <v>137</v>
      </c>
      <c r="M193" s="1" t="s">
        <v>47</v>
      </c>
      <c r="N193" s="1" t="s">
        <v>131</v>
      </c>
      <c r="O193" s="1" t="s">
        <v>131</v>
      </c>
      <c r="P193" s="1" t="s">
        <v>198</v>
      </c>
      <c r="Q193" s="1" t="s">
        <v>246</v>
      </c>
      <c r="R193" s="1" t="s">
        <v>48</v>
      </c>
      <c r="S193" s="1" t="s">
        <v>79</v>
      </c>
      <c r="T193" s="1" t="s">
        <v>205</v>
      </c>
      <c r="U193" s="2">
        <v>43805.824305555558</v>
      </c>
      <c r="V193">
        <v>36</v>
      </c>
      <c r="W193">
        <v>36</v>
      </c>
      <c r="X193">
        <v>87</v>
      </c>
      <c r="Y193">
        <v>24.53</v>
      </c>
      <c r="Z193">
        <v>10</v>
      </c>
      <c r="AA193" s="1" t="s">
        <v>8942</v>
      </c>
      <c r="AB193">
        <v>0</v>
      </c>
      <c r="AC193">
        <v>0</v>
      </c>
      <c r="AD193" s="1" t="s">
        <v>50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s="1" t="s">
        <v>53</v>
      </c>
      <c r="AS193" s="1" t="s">
        <v>53</v>
      </c>
      <c r="AT193" s="1" t="s">
        <v>53</v>
      </c>
      <c r="AU193" s="1" t="s">
        <v>53</v>
      </c>
    </row>
    <row r="194" spans="1:47" x14ac:dyDescent="0.25">
      <c r="A194" s="1" t="s">
        <v>809</v>
      </c>
      <c r="B194">
        <v>3</v>
      </c>
      <c r="C194" s="2">
        <v>43805.947430555556</v>
      </c>
      <c r="D194" s="2">
        <v>43805.968229166669</v>
      </c>
      <c r="E194">
        <v>39.749850000000002</v>
      </c>
      <c r="F194">
        <v>-105.01742</v>
      </c>
      <c r="G194">
        <v>39.749850000000002</v>
      </c>
      <c r="H194">
        <v>-105.01742</v>
      </c>
      <c r="I194">
        <v>0</v>
      </c>
      <c r="J194" s="1" t="s">
        <v>581</v>
      </c>
      <c r="L194" s="1" t="s">
        <v>195</v>
      </c>
      <c r="M194" s="1" t="s">
        <v>47</v>
      </c>
      <c r="N194" s="1" t="s">
        <v>131</v>
      </c>
      <c r="O194" s="1" t="s">
        <v>131</v>
      </c>
      <c r="P194" s="1" t="s">
        <v>198</v>
      </c>
      <c r="Q194" s="1" t="s">
        <v>352</v>
      </c>
      <c r="R194" s="1" t="s">
        <v>48</v>
      </c>
      <c r="S194" s="1" t="s">
        <v>79</v>
      </c>
      <c r="T194" s="1" t="s">
        <v>205</v>
      </c>
      <c r="U194" s="2">
        <v>43805.95</v>
      </c>
      <c r="V194">
        <v>36</v>
      </c>
      <c r="W194">
        <v>36</v>
      </c>
      <c r="X194">
        <v>75</v>
      </c>
      <c r="Y194">
        <v>24.51</v>
      </c>
      <c r="Z194">
        <v>10</v>
      </c>
      <c r="AA194" s="1" t="s">
        <v>8942</v>
      </c>
      <c r="AB194">
        <v>0</v>
      </c>
      <c r="AC194">
        <v>0</v>
      </c>
      <c r="AD194" s="1" t="s">
        <v>50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s="1" t="s">
        <v>53</v>
      </c>
      <c r="AS194" s="1" t="s">
        <v>53</v>
      </c>
      <c r="AT194" s="1" t="s">
        <v>53</v>
      </c>
      <c r="AU194" s="1" t="s">
        <v>53</v>
      </c>
    </row>
    <row r="195" spans="1:47" x14ac:dyDescent="0.25">
      <c r="A195" s="1" t="s">
        <v>776</v>
      </c>
      <c r="B195">
        <v>3</v>
      </c>
      <c r="C195" s="2">
        <v>43805.925567129627</v>
      </c>
      <c r="D195" s="2">
        <v>43805.946030092593</v>
      </c>
      <c r="E195">
        <v>38.661879999999996</v>
      </c>
      <c r="F195">
        <v>-104.70083</v>
      </c>
      <c r="G195">
        <v>38.661879999999996</v>
      </c>
      <c r="H195">
        <v>-104.70083</v>
      </c>
      <c r="I195">
        <v>0</v>
      </c>
      <c r="J195" s="1" t="s">
        <v>474</v>
      </c>
      <c r="L195" s="1" t="s">
        <v>194</v>
      </c>
      <c r="M195" s="1" t="s">
        <v>47</v>
      </c>
      <c r="N195" s="1" t="s">
        <v>327</v>
      </c>
      <c r="O195" s="1" t="s">
        <v>193</v>
      </c>
      <c r="P195" s="1" t="s">
        <v>198</v>
      </c>
      <c r="Q195" s="1" t="s">
        <v>328</v>
      </c>
      <c r="R195" s="1" t="s">
        <v>48</v>
      </c>
      <c r="S195" s="1" t="s">
        <v>79</v>
      </c>
      <c r="T195" s="1" t="s">
        <v>268</v>
      </c>
      <c r="U195" s="2">
        <v>43805.915277777778</v>
      </c>
      <c r="V195">
        <v>28</v>
      </c>
      <c r="W195">
        <v>20</v>
      </c>
      <c r="X195">
        <v>83</v>
      </c>
      <c r="Y195">
        <v>24.37</v>
      </c>
      <c r="Z195">
        <v>10</v>
      </c>
      <c r="AA195" s="1" t="s">
        <v>65</v>
      </c>
      <c r="AB195">
        <v>8</v>
      </c>
      <c r="AC195">
        <v>0</v>
      </c>
      <c r="AD195" s="1" t="s">
        <v>50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s="1" t="s">
        <v>53</v>
      </c>
      <c r="AS195" s="1" t="s">
        <v>53</v>
      </c>
      <c r="AT195" s="1" t="s">
        <v>53</v>
      </c>
      <c r="AU195" s="1" t="s">
        <v>53</v>
      </c>
    </row>
    <row r="196" spans="1:47" x14ac:dyDescent="0.25">
      <c r="A196" s="1" t="s">
        <v>946</v>
      </c>
      <c r="B196">
        <v>3</v>
      </c>
      <c r="C196" s="2">
        <v>43806.325578703705</v>
      </c>
      <c r="D196" s="2">
        <v>43806.346018518518</v>
      </c>
      <c r="E196">
        <v>39.775060000000003</v>
      </c>
      <c r="F196">
        <v>-104.85718</v>
      </c>
      <c r="G196">
        <v>39.775060000000003</v>
      </c>
      <c r="H196">
        <v>-104.85718</v>
      </c>
      <c r="I196">
        <v>0</v>
      </c>
      <c r="J196" s="1" t="s">
        <v>452</v>
      </c>
      <c r="L196" s="1" t="s">
        <v>137</v>
      </c>
      <c r="M196" s="1" t="s">
        <v>47</v>
      </c>
      <c r="N196" s="1" t="s">
        <v>131</v>
      </c>
      <c r="O196" s="1" t="s">
        <v>131</v>
      </c>
      <c r="P196" s="1" t="s">
        <v>198</v>
      </c>
      <c r="Q196" s="1" t="s">
        <v>299</v>
      </c>
      <c r="R196" s="1" t="s">
        <v>48</v>
      </c>
      <c r="S196" s="1" t="s">
        <v>79</v>
      </c>
      <c r="T196" s="1" t="s">
        <v>203</v>
      </c>
      <c r="U196" s="2">
        <v>43806.331944444442</v>
      </c>
      <c r="V196">
        <v>38</v>
      </c>
      <c r="W196">
        <v>32</v>
      </c>
      <c r="X196">
        <v>51</v>
      </c>
      <c r="Y196">
        <v>24.37</v>
      </c>
      <c r="Z196">
        <v>10</v>
      </c>
      <c r="AA196" s="1" t="s">
        <v>68</v>
      </c>
      <c r="AB196">
        <v>7</v>
      </c>
      <c r="AC196">
        <v>0</v>
      </c>
      <c r="AD196" s="1" t="s">
        <v>818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s="1" t="s">
        <v>51</v>
      </c>
      <c r="AS196" s="1" t="s">
        <v>51</v>
      </c>
      <c r="AT196" s="1" t="s">
        <v>51</v>
      </c>
      <c r="AU196" s="1" t="s">
        <v>51</v>
      </c>
    </row>
    <row r="197" spans="1:47" x14ac:dyDescent="0.25">
      <c r="A197" s="1" t="s">
        <v>947</v>
      </c>
      <c r="B197">
        <v>3</v>
      </c>
      <c r="C197" s="2">
        <v>43806.461493055554</v>
      </c>
      <c r="D197" s="2">
        <v>43806.482129629629</v>
      </c>
      <c r="E197">
        <v>39.629800000000003</v>
      </c>
      <c r="F197">
        <v>-104.90516</v>
      </c>
      <c r="G197">
        <v>39.629800000000003</v>
      </c>
      <c r="H197">
        <v>-104.90516</v>
      </c>
      <c r="I197">
        <v>0</v>
      </c>
      <c r="J197" s="1" t="s">
        <v>220</v>
      </c>
      <c r="L197" s="1" t="s">
        <v>195</v>
      </c>
      <c r="M197" s="1" t="s">
        <v>47</v>
      </c>
      <c r="N197" s="1" t="s">
        <v>131</v>
      </c>
      <c r="O197" s="1" t="s">
        <v>131</v>
      </c>
      <c r="P197" s="1" t="s">
        <v>198</v>
      </c>
      <c r="Q197" s="1" t="s">
        <v>414</v>
      </c>
      <c r="R197" s="1" t="s">
        <v>48</v>
      </c>
      <c r="S197" s="1" t="s">
        <v>79</v>
      </c>
      <c r="T197" s="1" t="s">
        <v>200</v>
      </c>
      <c r="U197" s="2">
        <v>43806.453472222223</v>
      </c>
      <c r="V197">
        <v>56</v>
      </c>
      <c r="W197">
        <v>56</v>
      </c>
      <c r="X197">
        <v>27</v>
      </c>
      <c r="Y197">
        <v>24.14</v>
      </c>
      <c r="Z197">
        <v>10</v>
      </c>
      <c r="AA197" s="1" t="s">
        <v>67</v>
      </c>
      <c r="AB197">
        <v>10</v>
      </c>
      <c r="AC197">
        <v>0</v>
      </c>
      <c r="AD197" s="1" t="s">
        <v>818</v>
      </c>
      <c r="AE197" t="b">
        <v>0</v>
      </c>
      <c r="AF197" t="b">
        <v>0</v>
      </c>
      <c r="AG197" t="b">
        <v>0</v>
      </c>
      <c r="AH197" t="b">
        <v>0</v>
      </c>
      <c r="AI197" t="b">
        <v>1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s="1" t="s">
        <v>51</v>
      </c>
      <c r="AS197" s="1" t="s">
        <v>51</v>
      </c>
      <c r="AT197" s="1" t="s">
        <v>51</v>
      </c>
      <c r="AU197" s="1" t="s">
        <v>51</v>
      </c>
    </row>
    <row r="198" spans="1:47" x14ac:dyDescent="0.25">
      <c r="A198" s="1" t="s">
        <v>1255</v>
      </c>
      <c r="B198">
        <v>3</v>
      </c>
      <c r="C198" s="2">
        <v>43806.475578703707</v>
      </c>
      <c r="D198" s="2">
        <v>43806.496006944442</v>
      </c>
      <c r="E198">
        <v>39.77834</v>
      </c>
      <c r="F198">
        <v>-104.89542</v>
      </c>
      <c r="G198">
        <v>39.77834</v>
      </c>
      <c r="H198">
        <v>-104.89542</v>
      </c>
      <c r="I198">
        <v>0</v>
      </c>
      <c r="J198" s="1" t="s">
        <v>416</v>
      </c>
      <c r="L198" s="1" t="s">
        <v>137</v>
      </c>
      <c r="M198" s="1" t="s">
        <v>47</v>
      </c>
      <c r="N198" s="1" t="s">
        <v>131</v>
      </c>
      <c r="O198" s="1" t="s">
        <v>131</v>
      </c>
      <c r="P198" s="1" t="s">
        <v>198</v>
      </c>
      <c r="Q198" s="1" t="s">
        <v>246</v>
      </c>
      <c r="R198" s="1" t="s">
        <v>48</v>
      </c>
      <c r="S198" s="1" t="s">
        <v>79</v>
      </c>
      <c r="T198" s="1" t="s">
        <v>205</v>
      </c>
      <c r="U198" s="2">
        <v>43806.493055555555</v>
      </c>
      <c r="V198">
        <v>59</v>
      </c>
      <c r="W198">
        <v>59</v>
      </c>
      <c r="X198">
        <v>25</v>
      </c>
      <c r="Y198">
        <v>24.35</v>
      </c>
      <c r="Z198">
        <v>10</v>
      </c>
      <c r="AA198" s="1" t="s">
        <v>57</v>
      </c>
      <c r="AB198">
        <v>30</v>
      </c>
      <c r="AC198">
        <v>0</v>
      </c>
      <c r="AD198" s="1" t="s">
        <v>1211</v>
      </c>
      <c r="AE198" t="b">
        <v>0</v>
      </c>
      <c r="AF198" t="b">
        <v>0</v>
      </c>
      <c r="AG198" t="b">
        <v>0</v>
      </c>
      <c r="AH198" t="b">
        <v>0</v>
      </c>
      <c r="AI198" t="b">
        <v>1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s="1" t="s">
        <v>51</v>
      </c>
      <c r="AS198" s="1" t="s">
        <v>51</v>
      </c>
      <c r="AT198" s="1" t="s">
        <v>51</v>
      </c>
      <c r="AU198" s="1" t="s">
        <v>51</v>
      </c>
    </row>
    <row r="199" spans="1:47" x14ac:dyDescent="0.25">
      <c r="A199" s="1" t="s">
        <v>948</v>
      </c>
      <c r="B199">
        <v>3</v>
      </c>
      <c r="C199" s="2">
        <v>43806.574004629627</v>
      </c>
      <c r="D199" s="2">
        <v>43806.594629629632</v>
      </c>
      <c r="E199">
        <v>39.773449999999997</v>
      </c>
      <c r="F199">
        <v>-104.83529</v>
      </c>
      <c r="G199">
        <v>39.773449999999997</v>
      </c>
      <c r="H199">
        <v>-104.83529</v>
      </c>
      <c r="I199">
        <v>0</v>
      </c>
      <c r="J199" s="1" t="s">
        <v>937</v>
      </c>
      <c r="L199" s="1" t="s">
        <v>364</v>
      </c>
      <c r="M199" s="1" t="s">
        <v>47</v>
      </c>
      <c r="N199" s="1" t="s">
        <v>131</v>
      </c>
      <c r="O199" s="1" t="s">
        <v>131</v>
      </c>
      <c r="P199" s="1" t="s">
        <v>198</v>
      </c>
      <c r="Q199" s="1" t="s">
        <v>299</v>
      </c>
      <c r="R199" s="1" t="s">
        <v>48</v>
      </c>
      <c r="S199" s="1" t="s">
        <v>79</v>
      </c>
      <c r="T199" s="1" t="s">
        <v>203</v>
      </c>
      <c r="U199" s="2">
        <v>43806.581944444442</v>
      </c>
      <c r="V199">
        <v>60</v>
      </c>
      <c r="W199">
        <v>60</v>
      </c>
      <c r="X199">
        <v>20</v>
      </c>
      <c r="Y199">
        <v>24.29</v>
      </c>
      <c r="Z199">
        <v>10</v>
      </c>
      <c r="AA199" s="1" t="s">
        <v>57</v>
      </c>
      <c r="AB199">
        <v>6</v>
      </c>
      <c r="AC199">
        <v>0</v>
      </c>
      <c r="AD199" s="1" t="s">
        <v>818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s="1" t="s">
        <v>51</v>
      </c>
      <c r="AS199" s="1" t="s">
        <v>51</v>
      </c>
      <c r="AT199" s="1" t="s">
        <v>51</v>
      </c>
      <c r="AU199" s="1" t="s">
        <v>51</v>
      </c>
    </row>
    <row r="200" spans="1:47" x14ac:dyDescent="0.25">
      <c r="A200" s="1" t="s">
        <v>6292</v>
      </c>
      <c r="B200">
        <v>3</v>
      </c>
      <c r="C200" s="2">
        <v>43806.576620370368</v>
      </c>
      <c r="D200" s="2">
        <v>43806.597418981481</v>
      </c>
      <c r="E200">
        <v>39.725430000000003</v>
      </c>
      <c r="F200">
        <v>-105.09775999999999</v>
      </c>
      <c r="G200">
        <v>39.725430000000003</v>
      </c>
      <c r="H200">
        <v>-105.09775999999999</v>
      </c>
      <c r="I200">
        <v>0</v>
      </c>
      <c r="J200" s="1" t="s">
        <v>188</v>
      </c>
      <c r="L200" s="1" t="s">
        <v>128</v>
      </c>
      <c r="M200" s="1" t="s">
        <v>47</v>
      </c>
      <c r="N200" s="1" t="s">
        <v>131</v>
      </c>
      <c r="O200" s="1" t="s">
        <v>115</v>
      </c>
      <c r="P200" s="1" t="s">
        <v>198</v>
      </c>
      <c r="Q200" s="1" t="s">
        <v>794</v>
      </c>
      <c r="R200" s="1" t="s">
        <v>48</v>
      </c>
      <c r="S200" s="1" t="s">
        <v>79</v>
      </c>
      <c r="T200" s="1" t="s">
        <v>205</v>
      </c>
      <c r="U200" s="2">
        <v>43806.576388888891</v>
      </c>
      <c r="V200">
        <v>59</v>
      </c>
      <c r="W200">
        <v>59</v>
      </c>
      <c r="X200">
        <v>22</v>
      </c>
      <c r="Y200">
        <v>24.3</v>
      </c>
      <c r="Z200">
        <v>20</v>
      </c>
      <c r="AA200" s="1" t="s">
        <v>55</v>
      </c>
      <c r="AB200">
        <v>39</v>
      </c>
      <c r="AC200">
        <v>0</v>
      </c>
      <c r="AD200" s="1" t="s">
        <v>1215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s="1" t="s">
        <v>51</v>
      </c>
      <c r="AS200" s="1" t="s">
        <v>51</v>
      </c>
      <c r="AT200" s="1" t="s">
        <v>51</v>
      </c>
      <c r="AU200" s="1" t="s">
        <v>51</v>
      </c>
    </row>
    <row r="201" spans="1:47" x14ac:dyDescent="0.25">
      <c r="A201" s="1" t="s">
        <v>857</v>
      </c>
      <c r="B201">
        <v>3</v>
      </c>
      <c r="C201" s="2">
        <v>43806.711493055554</v>
      </c>
      <c r="D201" s="2">
        <v>43806.732106481482</v>
      </c>
      <c r="E201">
        <v>39.783430000000003</v>
      </c>
      <c r="F201">
        <v>-105.06261000000001</v>
      </c>
      <c r="G201">
        <v>39.783430000000003</v>
      </c>
      <c r="H201">
        <v>-105.06261000000001</v>
      </c>
      <c r="I201">
        <v>0</v>
      </c>
      <c r="J201" s="1" t="s">
        <v>366</v>
      </c>
      <c r="L201" s="1" t="s">
        <v>137</v>
      </c>
      <c r="M201" s="1" t="s">
        <v>47</v>
      </c>
      <c r="N201" s="1" t="s">
        <v>131</v>
      </c>
      <c r="O201" s="1" t="s">
        <v>115</v>
      </c>
      <c r="P201" s="1" t="s">
        <v>198</v>
      </c>
      <c r="Q201" s="1" t="s">
        <v>367</v>
      </c>
      <c r="R201" s="1" t="s">
        <v>48</v>
      </c>
      <c r="S201" s="1" t="s">
        <v>79</v>
      </c>
      <c r="T201" s="1" t="s">
        <v>205</v>
      </c>
      <c r="U201" s="2">
        <v>43806.699305555558</v>
      </c>
      <c r="V201">
        <v>55</v>
      </c>
      <c r="W201">
        <v>55</v>
      </c>
      <c r="X201">
        <v>26</v>
      </c>
      <c r="Y201">
        <v>24.3</v>
      </c>
      <c r="Z201">
        <v>10</v>
      </c>
      <c r="AA201" s="1" t="s">
        <v>67</v>
      </c>
      <c r="AB201">
        <v>17</v>
      </c>
      <c r="AC201">
        <v>0</v>
      </c>
      <c r="AD201" s="1" t="s">
        <v>818</v>
      </c>
      <c r="AE201" t="b">
        <v>0</v>
      </c>
      <c r="AF201" t="b">
        <v>0</v>
      </c>
      <c r="AG201" t="b">
        <v>1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s="1" t="s">
        <v>53</v>
      </c>
      <c r="AS201" s="1" t="s">
        <v>51</v>
      </c>
      <c r="AT201" s="1" t="s">
        <v>51</v>
      </c>
      <c r="AU201" s="1" t="s">
        <v>51</v>
      </c>
    </row>
    <row r="202" spans="1:47" x14ac:dyDescent="0.25">
      <c r="A202" s="1" t="s">
        <v>1029</v>
      </c>
      <c r="B202">
        <v>3</v>
      </c>
      <c r="C202" s="2">
        <v>43806.754745370374</v>
      </c>
      <c r="D202" s="2">
        <v>43806.77516203704</v>
      </c>
      <c r="E202">
        <v>39.61844</v>
      </c>
      <c r="F202">
        <v>-104.89866000000001</v>
      </c>
      <c r="G202">
        <v>39.61844</v>
      </c>
      <c r="H202">
        <v>-104.89866000000001</v>
      </c>
      <c r="I202">
        <v>0</v>
      </c>
      <c r="J202" s="1" t="s">
        <v>426</v>
      </c>
      <c r="L202" s="1" t="s">
        <v>565</v>
      </c>
      <c r="M202" s="1" t="s">
        <v>47</v>
      </c>
      <c r="N202" s="1" t="s">
        <v>127</v>
      </c>
      <c r="O202" s="1" t="s">
        <v>201</v>
      </c>
      <c r="P202" s="1" t="s">
        <v>198</v>
      </c>
      <c r="Q202" s="1" t="s">
        <v>427</v>
      </c>
      <c r="R202" s="1" t="s">
        <v>48</v>
      </c>
      <c r="S202" s="1" t="s">
        <v>79</v>
      </c>
      <c r="T202" s="1" t="s">
        <v>200</v>
      </c>
      <c r="U202" s="2">
        <v>43806.745138888888</v>
      </c>
      <c r="V202">
        <v>47</v>
      </c>
      <c r="W202">
        <v>45</v>
      </c>
      <c r="X202">
        <v>41</v>
      </c>
      <c r="Y202">
        <v>24.1</v>
      </c>
      <c r="Z202">
        <v>10</v>
      </c>
      <c r="AA202" s="1" t="s">
        <v>72</v>
      </c>
      <c r="AB202">
        <v>5</v>
      </c>
      <c r="AC202">
        <v>0</v>
      </c>
      <c r="AD202" s="1" t="s">
        <v>965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s="1" t="s">
        <v>53</v>
      </c>
      <c r="AS202" s="1" t="s">
        <v>53</v>
      </c>
      <c r="AT202" s="1" t="s">
        <v>53</v>
      </c>
      <c r="AU202" s="1" t="s">
        <v>51</v>
      </c>
    </row>
    <row r="203" spans="1:47" x14ac:dyDescent="0.25">
      <c r="A203" s="1" t="s">
        <v>1229</v>
      </c>
      <c r="B203">
        <v>3</v>
      </c>
      <c r="C203" s="2">
        <v>43806.775578703702</v>
      </c>
      <c r="D203" s="2">
        <v>43806.796030092592</v>
      </c>
      <c r="E203">
        <v>39.855739999999997</v>
      </c>
      <c r="F203">
        <v>-104.98716</v>
      </c>
      <c r="G203">
        <v>39.855739999999997</v>
      </c>
      <c r="H203">
        <v>-104.98716</v>
      </c>
      <c r="I203">
        <v>0</v>
      </c>
      <c r="J203" s="1" t="s">
        <v>517</v>
      </c>
      <c r="L203" s="1" t="s">
        <v>195</v>
      </c>
      <c r="M203" s="1" t="s">
        <v>47</v>
      </c>
      <c r="N203" s="1" t="s">
        <v>131</v>
      </c>
      <c r="O203" s="1" t="s">
        <v>147</v>
      </c>
      <c r="P203" s="1" t="s">
        <v>198</v>
      </c>
      <c r="Q203" s="1" t="s">
        <v>204</v>
      </c>
      <c r="R203" s="1" t="s">
        <v>48</v>
      </c>
      <c r="S203" s="1" t="s">
        <v>79</v>
      </c>
      <c r="T203" s="1" t="s">
        <v>205</v>
      </c>
      <c r="U203" s="2">
        <v>43806.782638888886</v>
      </c>
      <c r="V203">
        <v>54</v>
      </c>
      <c r="W203">
        <v>54</v>
      </c>
      <c r="X203">
        <v>30</v>
      </c>
      <c r="Y203">
        <v>24.33</v>
      </c>
      <c r="Z203">
        <v>10</v>
      </c>
      <c r="AA203" s="1" t="s">
        <v>67</v>
      </c>
      <c r="AB203">
        <v>22</v>
      </c>
      <c r="AC203">
        <v>0</v>
      </c>
      <c r="AD203" s="1" t="s">
        <v>1215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s="1" t="s">
        <v>53</v>
      </c>
      <c r="AS203" s="1" t="s">
        <v>53</v>
      </c>
      <c r="AT203" s="1" t="s">
        <v>53</v>
      </c>
      <c r="AU203" s="1" t="s">
        <v>53</v>
      </c>
    </row>
    <row r="204" spans="1:47" x14ac:dyDescent="0.25">
      <c r="A204" s="1" t="s">
        <v>1230</v>
      </c>
      <c r="B204">
        <v>3</v>
      </c>
      <c r="C204" s="2">
        <v>43806.776608796295</v>
      </c>
      <c r="D204" s="2">
        <v>43806.797407407408</v>
      </c>
      <c r="E204">
        <v>39.884720000000002</v>
      </c>
      <c r="F204">
        <v>-104.98766000000001</v>
      </c>
      <c r="G204">
        <v>39.884720000000002</v>
      </c>
      <c r="H204">
        <v>-104.98766000000001</v>
      </c>
      <c r="I204">
        <v>0</v>
      </c>
      <c r="J204" s="1" t="s">
        <v>441</v>
      </c>
      <c r="L204" s="1" t="s">
        <v>195</v>
      </c>
      <c r="M204" s="1" t="s">
        <v>47</v>
      </c>
      <c r="N204" s="1" t="s">
        <v>131</v>
      </c>
      <c r="O204" s="1" t="s">
        <v>147</v>
      </c>
      <c r="P204" s="1" t="s">
        <v>198</v>
      </c>
      <c r="Q204" s="1" t="s">
        <v>204</v>
      </c>
      <c r="R204" s="1" t="s">
        <v>48</v>
      </c>
      <c r="S204" s="1" t="s">
        <v>79</v>
      </c>
      <c r="T204" s="1" t="s">
        <v>205</v>
      </c>
      <c r="U204" s="2">
        <v>43806.782638888886</v>
      </c>
      <c r="V204">
        <v>54</v>
      </c>
      <c r="W204">
        <v>54</v>
      </c>
      <c r="X204">
        <v>30</v>
      </c>
      <c r="Y204">
        <v>24.33</v>
      </c>
      <c r="Z204">
        <v>10</v>
      </c>
      <c r="AA204" s="1" t="s">
        <v>67</v>
      </c>
      <c r="AB204">
        <v>22</v>
      </c>
      <c r="AC204">
        <v>0</v>
      </c>
      <c r="AD204" s="1" t="s">
        <v>1215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s="1" t="s">
        <v>53</v>
      </c>
      <c r="AS204" s="1" t="s">
        <v>53</v>
      </c>
      <c r="AT204" s="1" t="s">
        <v>53</v>
      </c>
      <c r="AU204" s="1" t="s">
        <v>53</v>
      </c>
    </row>
    <row r="205" spans="1:47" x14ac:dyDescent="0.25">
      <c r="A205" s="1" t="s">
        <v>825</v>
      </c>
      <c r="B205">
        <v>3</v>
      </c>
      <c r="C205" s="2">
        <v>43806.78806712963</v>
      </c>
      <c r="D205" s="2">
        <v>43806.808530092596</v>
      </c>
      <c r="E205">
        <v>39.629800000000003</v>
      </c>
      <c r="F205">
        <v>-104.90516</v>
      </c>
      <c r="G205">
        <v>39.629800000000003</v>
      </c>
      <c r="H205">
        <v>-104.90516</v>
      </c>
      <c r="I205">
        <v>0</v>
      </c>
      <c r="J205" s="1" t="s">
        <v>220</v>
      </c>
      <c r="L205" s="1" t="s">
        <v>195</v>
      </c>
      <c r="M205" s="1" t="s">
        <v>47</v>
      </c>
      <c r="N205" s="1" t="s">
        <v>131</v>
      </c>
      <c r="O205" s="1" t="s">
        <v>131</v>
      </c>
      <c r="P205" s="1" t="s">
        <v>198</v>
      </c>
      <c r="Q205" s="1" t="s">
        <v>414</v>
      </c>
      <c r="R205" s="1" t="s">
        <v>48</v>
      </c>
      <c r="S205" s="1" t="s">
        <v>79</v>
      </c>
      <c r="T205" s="1" t="s">
        <v>200</v>
      </c>
      <c r="U205" s="2">
        <v>43806.786805555559</v>
      </c>
      <c r="V205">
        <v>43</v>
      </c>
      <c r="W205">
        <v>43</v>
      </c>
      <c r="X205">
        <v>47</v>
      </c>
      <c r="Y205">
        <v>24.11</v>
      </c>
      <c r="Z205">
        <v>10</v>
      </c>
      <c r="AA205" s="1" t="s">
        <v>8942</v>
      </c>
      <c r="AB205">
        <v>0</v>
      </c>
      <c r="AC205">
        <v>0</v>
      </c>
      <c r="AD205" s="1" t="s">
        <v>818</v>
      </c>
      <c r="AE205" t="b">
        <v>0</v>
      </c>
      <c r="AF205" t="b">
        <v>0</v>
      </c>
      <c r="AG205" t="b">
        <v>0</v>
      </c>
      <c r="AH205" t="b">
        <v>0</v>
      </c>
      <c r="AI205" t="b">
        <v>1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s="1" t="s">
        <v>53</v>
      </c>
      <c r="AS205" s="1" t="s">
        <v>53</v>
      </c>
      <c r="AT205" s="1" t="s">
        <v>53</v>
      </c>
      <c r="AU205" s="1" t="s">
        <v>53</v>
      </c>
    </row>
    <row r="206" spans="1:47" x14ac:dyDescent="0.25">
      <c r="A206" s="1" t="s">
        <v>777</v>
      </c>
      <c r="B206">
        <v>3</v>
      </c>
      <c r="C206" s="2">
        <v>43807.150555555556</v>
      </c>
      <c r="D206" s="2">
        <v>43807.169583333336</v>
      </c>
      <c r="E206">
        <v>39.823790000000002</v>
      </c>
      <c r="F206">
        <v>-104.96419</v>
      </c>
      <c r="G206">
        <v>39.823790000000002</v>
      </c>
      <c r="H206">
        <v>-104.96419</v>
      </c>
      <c r="I206">
        <v>0</v>
      </c>
      <c r="J206" s="1" t="s">
        <v>446</v>
      </c>
      <c r="L206" s="1" t="s">
        <v>167</v>
      </c>
      <c r="M206" s="1" t="s">
        <v>47</v>
      </c>
      <c r="N206" s="1" t="s">
        <v>131</v>
      </c>
      <c r="O206" s="1" t="s">
        <v>147</v>
      </c>
      <c r="P206" s="1" t="s">
        <v>198</v>
      </c>
      <c r="Q206" s="1" t="s">
        <v>204</v>
      </c>
      <c r="R206" s="1" t="s">
        <v>48</v>
      </c>
      <c r="S206" s="1" t="s">
        <v>79</v>
      </c>
      <c r="T206" s="1" t="s">
        <v>205</v>
      </c>
      <c r="U206" s="2">
        <v>43807.145833333336</v>
      </c>
      <c r="V206">
        <v>46</v>
      </c>
      <c r="W206">
        <v>41</v>
      </c>
      <c r="X206">
        <v>37</v>
      </c>
      <c r="Y206">
        <v>24.23</v>
      </c>
      <c r="Z206">
        <v>10</v>
      </c>
      <c r="AA206" s="1" t="s">
        <v>55</v>
      </c>
      <c r="AB206">
        <v>13</v>
      </c>
      <c r="AC206">
        <v>0</v>
      </c>
      <c r="AD206" s="1" t="s">
        <v>50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s="1" t="s">
        <v>53</v>
      </c>
      <c r="AS206" s="1" t="s">
        <v>53</v>
      </c>
      <c r="AT206" s="1" t="s">
        <v>53</v>
      </c>
      <c r="AU206" s="1" t="s">
        <v>53</v>
      </c>
    </row>
    <row r="207" spans="1:47" x14ac:dyDescent="0.25">
      <c r="A207" s="1" t="s">
        <v>6253</v>
      </c>
      <c r="B207">
        <v>3</v>
      </c>
      <c r="C207" s="2">
        <v>43807.668275462966</v>
      </c>
      <c r="D207" s="2">
        <v>43807.687615740739</v>
      </c>
      <c r="E207">
        <v>39.72486</v>
      </c>
      <c r="F207">
        <v>-105.17979</v>
      </c>
      <c r="G207">
        <v>39.72486</v>
      </c>
      <c r="H207">
        <v>-105.17979</v>
      </c>
      <c r="I207">
        <v>0</v>
      </c>
      <c r="J207" s="1" t="s">
        <v>580</v>
      </c>
      <c r="L207" s="1" t="s">
        <v>133</v>
      </c>
      <c r="M207" s="1" t="s">
        <v>47</v>
      </c>
      <c r="N207" s="1" t="s">
        <v>269</v>
      </c>
      <c r="O207" s="1" t="s">
        <v>115</v>
      </c>
      <c r="P207" s="1" t="s">
        <v>198</v>
      </c>
      <c r="Q207" s="1" t="s">
        <v>270</v>
      </c>
      <c r="R207" s="1" t="s">
        <v>48</v>
      </c>
      <c r="S207" s="1" t="s">
        <v>79</v>
      </c>
      <c r="T207" s="1" t="s">
        <v>205</v>
      </c>
      <c r="U207" s="2">
        <v>43807.65625</v>
      </c>
      <c r="V207">
        <v>54</v>
      </c>
      <c r="W207">
        <v>54</v>
      </c>
      <c r="X207">
        <v>33</v>
      </c>
      <c r="Y207">
        <v>24.09</v>
      </c>
      <c r="Z207">
        <v>30</v>
      </c>
      <c r="AA207" s="1" t="s">
        <v>71</v>
      </c>
      <c r="AB207">
        <v>25</v>
      </c>
      <c r="AC207">
        <v>0</v>
      </c>
      <c r="AD207" s="1" t="s">
        <v>1211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s="1" t="s">
        <v>51</v>
      </c>
      <c r="AS207" s="1" t="s">
        <v>51</v>
      </c>
      <c r="AT207" s="1" t="s">
        <v>51</v>
      </c>
      <c r="AU207" s="1" t="s">
        <v>51</v>
      </c>
    </row>
    <row r="208" spans="1:47" x14ac:dyDescent="0.25">
      <c r="A208" s="1" t="s">
        <v>898</v>
      </c>
      <c r="B208">
        <v>3</v>
      </c>
      <c r="C208" s="2">
        <v>43807.661493055559</v>
      </c>
      <c r="D208" s="2">
        <v>43807.682083333333</v>
      </c>
      <c r="E208">
        <v>39.604990000000001</v>
      </c>
      <c r="F208">
        <v>-104.89093</v>
      </c>
      <c r="G208">
        <v>39.604990000000001</v>
      </c>
      <c r="H208">
        <v>-104.89093</v>
      </c>
      <c r="I208">
        <v>0</v>
      </c>
      <c r="J208" s="1" t="s">
        <v>568</v>
      </c>
      <c r="L208" s="1" t="s">
        <v>565</v>
      </c>
      <c r="M208" s="1" t="s">
        <v>47</v>
      </c>
      <c r="N208" s="1" t="s">
        <v>127</v>
      </c>
      <c r="O208" s="1" t="s">
        <v>201</v>
      </c>
      <c r="P208" s="1" t="s">
        <v>198</v>
      </c>
      <c r="Q208" s="1" t="s">
        <v>427</v>
      </c>
      <c r="R208" s="1" t="s">
        <v>48</v>
      </c>
      <c r="S208" s="1" t="s">
        <v>79</v>
      </c>
      <c r="T208" s="1" t="s">
        <v>200</v>
      </c>
      <c r="U208" s="2">
        <v>43807.661805555559</v>
      </c>
      <c r="V208">
        <v>54</v>
      </c>
      <c r="W208">
        <v>54</v>
      </c>
      <c r="X208">
        <v>35</v>
      </c>
      <c r="Y208">
        <v>23.86</v>
      </c>
      <c r="Z208">
        <v>10</v>
      </c>
      <c r="AA208" s="1" t="s">
        <v>58</v>
      </c>
      <c r="AB208">
        <v>6</v>
      </c>
      <c r="AC208">
        <v>0</v>
      </c>
      <c r="AD208" s="1" t="s">
        <v>818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s="1" t="s">
        <v>51</v>
      </c>
      <c r="AS208" s="1" t="s">
        <v>51</v>
      </c>
      <c r="AT208" s="1" t="s">
        <v>51</v>
      </c>
      <c r="AU208" s="1" t="s">
        <v>51</v>
      </c>
    </row>
    <row r="209" spans="1:47" x14ac:dyDescent="0.25">
      <c r="A209" s="1" t="s">
        <v>1016</v>
      </c>
      <c r="B209">
        <v>3</v>
      </c>
      <c r="C209" s="2">
        <v>43807.713067129633</v>
      </c>
      <c r="D209" s="2">
        <v>43807.733449074076</v>
      </c>
      <c r="E209">
        <v>40.474899999999998</v>
      </c>
      <c r="F209">
        <v>-104.99205000000001</v>
      </c>
      <c r="G209">
        <v>40.474899999999998</v>
      </c>
      <c r="H209">
        <v>-104.99205000000001</v>
      </c>
      <c r="I209">
        <v>0</v>
      </c>
      <c r="J209" s="1" t="s">
        <v>509</v>
      </c>
      <c r="L209" s="1" t="s">
        <v>195</v>
      </c>
      <c r="M209" s="1" t="s">
        <v>47</v>
      </c>
      <c r="N209" s="1" t="s">
        <v>227</v>
      </c>
      <c r="O209" s="1" t="s">
        <v>228</v>
      </c>
      <c r="P209" s="1" t="s">
        <v>198</v>
      </c>
      <c r="Q209" s="1" t="s">
        <v>229</v>
      </c>
      <c r="R209" s="1" t="s">
        <v>48</v>
      </c>
      <c r="S209" s="1" t="s">
        <v>79</v>
      </c>
      <c r="T209" s="1" t="s">
        <v>230</v>
      </c>
      <c r="U209" s="2">
        <v>43807.705555555556</v>
      </c>
      <c r="V209">
        <v>45</v>
      </c>
      <c r="W209">
        <v>43</v>
      </c>
      <c r="X209">
        <v>56</v>
      </c>
      <c r="Y209">
        <v>24.68</v>
      </c>
      <c r="Z209">
        <v>10</v>
      </c>
      <c r="AA209" s="1" t="s">
        <v>71</v>
      </c>
      <c r="AB209">
        <v>5</v>
      </c>
      <c r="AC209">
        <v>0</v>
      </c>
      <c r="AD209" s="1" t="s">
        <v>965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s="1" t="s">
        <v>53</v>
      </c>
      <c r="AS209" s="1" t="s">
        <v>53</v>
      </c>
      <c r="AT209" s="1" t="s">
        <v>51</v>
      </c>
      <c r="AU209" s="1" t="s">
        <v>51</v>
      </c>
    </row>
    <row r="210" spans="1:47" x14ac:dyDescent="0.25">
      <c r="A210" s="1" t="s">
        <v>826</v>
      </c>
      <c r="B210">
        <v>3</v>
      </c>
      <c r="C210" s="2">
        <v>43807.768275462964</v>
      </c>
      <c r="D210" s="2">
        <v>43807.788969907408</v>
      </c>
      <c r="E210">
        <v>39.245069999999998</v>
      </c>
      <c r="F210">
        <v>-104.87988</v>
      </c>
      <c r="G210">
        <v>39.245069999999998</v>
      </c>
      <c r="H210">
        <v>-104.87988</v>
      </c>
      <c r="I210">
        <v>0</v>
      </c>
      <c r="J210" s="1" t="s">
        <v>473</v>
      </c>
      <c r="L210" s="1" t="s">
        <v>194</v>
      </c>
      <c r="M210" s="1" t="s">
        <v>47</v>
      </c>
      <c r="N210" s="1" t="s">
        <v>191</v>
      </c>
      <c r="O210" s="1" t="s">
        <v>121</v>
      </c>
      <c r="P210" s="1" t="s">
        <v>198</v>
      </c>
      <c r="Q210" s="1" t="s">
        <v>333</v>
      </c>
      <c r="R210" s="1" t="s">
        <v>48</v>
      </c>
      <c r="S210" s="1" t="s">
        <v>79</v>
      </c>
      <c r="T210" s="1" t="s">
        <v>223</v>
      </c>
      <c r="U210" s="2">
        <v>43807.770833333336</v>
      </c>
      <c r="V210">
        <v>32</v>
      </c>
      <c r="W210">
        <v>24</v>
      </c>
      <c r="X210">
        <v>69</v>
      </c>
      <c r="Y210">
        <v>22.88</v>
      </c>
      <c r="Z210">
        <v>10</v>
      </c>
      <c r="AA210" s="1" t="s">
        <v>57</v>
      </c>
      <c r="AB210">
        <v>9</v>
      </c>
      <c r="AC210">
        <v>0</v>
      </c>
      <c r="AD210" s="1" t="s">
        <v>818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s="1" t="s">
        <v>53</v>
      </c>
      <c r="AS210" s="1" t="s">
        <v>53</v>
      </c>
      <c r="AT210" s="1" t="s">
        <v>53</v>
      </c>
      <c r="AU210" s="1" t="s">
        <v>53</v>
      </c>
    </row>
    <row r="211" spans="1:47" x14ac:dyDescent="0.25">
      <c r="A211" s="1" t="s">
        <v>858</v>
      </c>
      <c r="B211">
        <v>3</v>
      </c>
      <c r="C211" s="2">
        <v>43807.700567129628</v>
      </c>
      <c r="D211" s="2">
        <v>43807.720983796295</v>
      </c>
      <c r="E211">
        <v>39.773479999999999</v>
      </c>
      <c r="F211">
        <v>-104.83873</v>
      </c>
      <c r="G211">
        <v>39.773479999999999</v>
      </c>
      <c r="H211">
        <v>-104.83873</v>
      </c>
      <c r="I211">
        <v>0</v>
      </c>
      <c r="J211" s="1" t="s">
        <v>220</v>
      </c>
      <c r="L211" s="1" t="s">
        <v>137</v>
      </c>
      <c r="M211" s="1" t="s">
        <v>47</v>
      </c>
      <c r="N211" s="1" t="s">
        <v>131</v>
      </c>
      <c r="O211" s="1" t="s">
        <v>131</v>
      </c>
      <c r="P211" s="1" t="s">
        <v>198</v>
      </c>
      <c r="Q211" s="1" t="s">
        <v>299</v>
      </c>
      <c r="R211" s="1" t="s">
        <v>48</v>
      </c>
      <c r="S211" s="1" t="s">
        <v>79</v>
      </c>
      <c r="T211" s="1" t="s">
        <v>203</v>
      </c>
      <c r="U211" s="2">
        <v>43807.706944444442</v>
      </c>
      <c r="V211">
        <v>46</v>
      </c>
      <c r="W211">
        <v>41</v>
      </c>
      <c r="X211">
        <v>48</v>
      </c>
      <c r="Y211">
        <v>24.06</v>
      </c>
      <c r="Z211">
        <v>10</v>
      </c>
      <c r="AA211" s="1" t="s">
        <v>58</v>
      </c>
      <c r="AB211">
        <v>10</v>
      </c>
      <c r="AC211">
        <v>0</v>
      </c>
      <c r="AD211" s="1" t="s">
        <v>818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s="1" t="s">
        <v>53</v>
      </c>
      <c r="AS211" s="1" t="s">
        <v>51</v>
      </c>
      <c r="AT211" s="1" t="s">
        <v>51</v>
      </c>
      <c r="AU211" s="1" t="s">
        <v>51</v>
      </c>
    </row>
    <row r="212" spans="1:47" x14ac:dyDescent="0.25">
      <c r="A212" s="1" t="s">
        <v>827</v>
      </c>
      <c r="B212">
        <v>3</v>
      </c>
      <c r="C212" s="2">
        <v>43807.769837962966</v>
      </c>
      <c r="D212" s="2">
        <v>43807.790381944447</v>
      </c>
      <c r="E212">
        <v>39.244959999999999</v>
      </c>
      <c r="F212">
        <v>-104.88003999999999</v>
      </c>
      <c r="G212">
        <v>39.244959999999999</v>
      </c>
      <c r="H212">
        <v>-104.88003999999999</v>
      </c>
      <c r="I212">
        <v>0</v>
      </c>
      <c r="J212" s="1" t="s">
        <v>473</v>
      </c>
      <c r="L212" s="1" t="s">
        <v>195</v>
      </c>
      <c r="M212" s="1" t="s">
        <v>47</v>
      </c>
      <c r="N212" s="1" t="s">
        <v>86</v>
      </c>
      <c r="O212" s="1" t="s">
        <v>121</v>
      </c>
      <c r="P212" s="1" t="s">
        <v>198</v>
      </c>
      <c r="Q212" s="1" t="s">
        <v>222</v>
      </c>
      <c r="R212" s="1" t="s">
        <v>48</v>
      </c>
      <c r="S212" s="1" t="s">
        <v>79</v>
      </c>
      <c r="T212" s="1" t="s">
        <v>223</v>
      </c>
      <c r="U212" s="2">
        <v>43807.770833333336</v>
      </c>
      <c r="V212">
        <v>32</v>
      </c>
      <c r="W212">
        <v>24</v>
      </c>
      <c r="X212">
        <v>69</v>
      </c>
      <c r="Y212">
        <v>22.88</v>
      </c>
      <c r="Z212">
        <v>10</v>
      </c>
      <c r="AA212" s="1" t="s">
        <v>57</v>
      </c>
      <c r="AB212">
        <v>9</v>
      </c>
      <c r="AC212">
        <v>0</v>
      </c>
      <c r="AD212" s="1" t="s">
        <v>818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s="1" t="s">
        <v>53</v>
      </c>
      <c r="AS212" s="1" t="s">
        <v>53</v>
      </c>
      <c r="AT212" s="1" t="s">
        <v>53</v>
      </c>
      <c r="AU212" s="1" t="s">
        <v>53</v>
      </c>
    </row>
    <row r="213" spans="1:47" x14ac:dyDescent="0.25">
      <c r="A213" s="1" t="s">
        <v>6220</v>
      </c>
      <c r="B213">
        <v>3</v>
      </c>
      <c r="C213" s="2">
        <v>43807.769837962966</v>
      </c>
      <c r="D213" s="2">
        <v>43807.790416666663</v>
      </c>
      <c r="E213">
        <v>39.749839999999999</v>
      </c>
      <c r="F213">
        <v>-105.01721999999999</v>
      </c>
      <c r="G213">
        <v>39.749839999999999</v>
      </c>
      <c r="H213">
        <v>-105.01721999999999</v>
      </c>
      <c r="I213">
        <v>0</v>
      </c>
      <c r="J213" s="1" t="s">
        <v>581</v>
      </c>
      <c r="L213" s="1" t="s">
        <v>265</v>
      </c>
      <c r="M213" s="1" t="s">
        <v>47</v>
      </c>
      <c r="N213" s="1" t="s">
        <v>131</v>
      </c>
      <c r="O213" s="1" t="s">
        <v>131</v>
      </c>
      <c r="P213" s="1" t="s">
        <v>198</v>
      </c>
      <c r="Q213" s="1" t="s">
        <v>352</v>
      </c>
      <c r="R213" s="1" t="s">
        <v>48</v>
      </c>
      <c r="S213" s="1" t="s">
        <v>79</v>
      </c>
      <c r="T213" s="1" t="s">
        <v>205</v>
      </c>
      <c r="U213" s="2">
        <v>43807.78125</v>
      </c>
      <c r="V213">
        <v>46</v>
      </c>
      <c r="W213">
        <v>39</v>
      </c>
      <c r="X213">
        <v>46</v>
      </c>
      <c r="Y213">
        <v>24.11</v>
      </c>
      <c r="Z213">
        <v>40</v>
      </c>
      <c r="AA213" s="1" t="s">
        <v>57</v>
      </c>
      <c r="AB213">
        <v>20</v>
      </c>
      <c r="AC213">
        <v>0</v>
      </c>
      <c r="AD213" s="1" t="s">
        <v>818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s="1" t="s">
        <v>53</v>
      </c>
      <c r="AS213" s="1" t="s">
        <v>53</v>
      </c>
      <c r="AT213" s="1" t="s">
        <v>53</v>
      </c>
      <c r="AU213" s="1" t="s">
        <v>53</v>
      </c>
    </row>
    <row r="214" spans="1:47" x14ac:dyDescent="0.25">
      <c r="A214" s="1" t="s">
        <v>899</v>
      </c>
      <c r="B214">
        <v>3</v>
      </c>
      <c r="C214" s="2">
        <v>43808.327696759261</v>
      </c>
      <c r="D214" s="2">
        <v>43808.348217592589</v>
      </c>
      <c r="E214">
        <v>37.907969999999999</v>
      </c>
      <c r="F214">
        <v>-104.82886999999999</v>
      </c>
      <c r="G214">
        <v>37.907969999999999</v>
      </c>
      <c r="H214">
        <v>-104.82886999999999</v>
      </c>
      <c r="I214">
        <v>0</v>
      </c>
      <c r="J214" s="1" t="s">
        <v>900</v>
      </c>
      <c r="L214" s="1" t="s">
        <v>194</v>
      </c>
      <c r="M214" s="1" t="s">
        <v>47</v>
      </c>
      <c r="N214" s="1" t="s">
        <v>134</v>
      </c>
      <c r="O214" s="1" t="s">
        <v>411</v>
      </c>
      <c r="P214" s="1" t="s">
        <v>198</v>
      </c>
      <c r="Q214" s="1" t="s">
        <v>515</v>
      </c>
      <c r="R214" s="1" t="s">
        <v>48</v>
      </c>
      <c r="S214" s="1" t="s">
        <v>79</v>
      </c>
      <c r="T214" s="1" t="s">
        <v>516</v>
      </c>
      <c r="U214" s="2">
        <v>43808.333333333336</v>
      </c>
      <c r="V214">
        <v>21</v>
      </c>
      <c r="W214">
        <v>21</v>
      </c>
      <c r="X214">
        <v>68</v>
      </c>
      <c r="Y214">
        <v>20.399999999999999</v>
      </c>
      <c r="Z214">
        <v>10</v>
      </c>
      <c r="AA214" s="1" t="s">
        <v>8942</v>
      </c>
      <c r="AB214">
        <v>0</v>
      </c>
      <c r="AC214">
        <v>0</v>
      </c>
      <c r="AD214" s="1" t="s">
        <v>818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s="1" t="s">
        <v>51</v>
      </c>
      <c r="AS214" s="1" t="s">
        <v>51</v>
      </c>
      <c r="AT214" s="1" t="s">
        <v>51</v>
      </c>
      <c r="AU214" s="1" t="s">
        <v>51</v>
      </c>
    </row>
    <row r="215" spans="1:47" x14ac:dyDescent="0.25">
      <c r="A215" s="1" t="s">
        <v>1163</v>
      </c>
      <c r="B215">
        <v>3</v>
      </c>
      <c r="C215" s="2">
        <v>43808.344340277778</v>
      </c>
      <c r="D215" s="2">
        <v>43808.364918981482</v>
      </c>
      <c r="E215">
        <v>39.725630000000002</v>
      </c>
      <c r="F215">
        <v>-105.07871</v>
      </c>
      <c r="G215">
        <v>39.725630000000002</v>
      </c>
      <c r="H215">
        <v>-105.07871</v>
      </c>
      <c r="I215">
        <v>0</v>
      </c>
      <c r="J215" s="1" t="s">
        <v>583</v>
      </c>
      <c r="L215" s="1" t="s">
        <v>129</v>
      </c>
      <c r="M215" s="1" t="s">
        <v>47</v>
      </c>
      <c r="N215" s="1" t="s">
        <v>131</v>
      </c>
      <c r="O215" s="1" t="s">
        <v>115</v>
      </c>
      <c r="P215" s="1" t="s">
        <v>198</v>
      </c>
      <c r="Q215" s="1" t="s">
        <v>496</v>
      </c>
      <c r="R215" s="1" t="s">
        <v>48</v>
      </c>
      <c r="S215" s="1" t="s">
        <v>79</v>
      </c>
      <c r="T215" s="1" t="s">
        <v>205</v>
      </c>
      <c r="U215" s="2">
        <v>43808.365972222222</v>
      </c>
      <c r="V215">
        <v>30</v>
      </c>
      <c r="W215">
        <v>25</v>
      </c>
      <c r="X215">
        <v>80</v>
      </c>
      <c r="Y215">
        <v>24.3</v>
      </c>
      <c r="Z215">
        <v>10</v>
      </c>
      <c r="AA215" s="1" t="s">
        <v>64</v>
      </c>
      <c r="AB215">
        <v>5</v>
      </c>
      <c r="AC215">
        <v>0</v>
      </c>
      <c r="AD215" s="1" t="s">
        <v>1067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s="1" t="s">
        <v>51</v>
      </c>
      <c r="AS215" s="1" t="s">
        <v>51</v>
      </c>
      <c r="AT215" s="1" t="s">
        <v>51</v>
      </c>
      <c r="AU215" s="1" t="s">
        <v>51</v>
      </c>
    </row>
    <row r="216" spans="1:47" x14ac:dyDescent="0.25">
      <c r="A216" s="1" t="s">
        <v>3311</v>
      </c>
      <c r="B216">
        <v>3</v>
      </c>
      <c r="C216" s="2">
        <v>43808.390173611115</v>
      </c>
      <c r="D216" s="2">
        <v>43808.410775462966</v>
      </c>
      <c r="E216">
        <v>39.958590000000001</v>
      </c>
      <c r="F216">
        <v>-104.76907</v>
      </c>
      <c r="G216">
        <v>39.979050000000001</v>
      </c>
      <c r="H216">
        <v>-104.74417</v>
      </c>
      <c r="I216">
        <v>1.9330000000000001</v>
      </c>
      <c r="J216" s="1" t="s">
        <v>3312</v>
      </c>
      <c r="L216" s="1" t="s">
        <v>124</v>
      </c>
      <c r="M216" s="1" t="s">
        <v>47</v>
      </c>
      <c r="N216" s="1" t="s">
        <v>319</v>
      </c>
      <c r="O216" s="1" t="s">
        <v>147</v>
      </c>
      <c r="P216" s="1" t="s">
        <v>198</v>
      </c>
      <c r="Q216" s="1" t="s">
        <v>767</v>
      </c>
      <c r="R216" s="1" t="s">
        <v>48</v>
      </c>
      <c r="S216" s="1" t="s">
        <v>79</v>
      </c>
      <c r="T216" s="1" t="s">
        <v>219</v>
      </c>
      <c r="U216" s="2">
        <v>43808.370138888888</v>
      </c>
      <c r="V216">
        <v>26</v>
      </c>
      <c r="W216">
        <v>16</v>
      </c>
      <c r="X216">
        <v>84</v>
      </c>
      <c r="Y216">
        <v>24.52</v>
      </c>
      <c r="Z216">
        <v>10</v>
      </c>
      <c r="AA216" s="1" t="s">
        <v>60</v>
      </c>
      <c r="AB216">
        <v>10</v>
      </c>
      <c r="AC216">
        <v>0</v>
      </c>
      <c r="AD216" s="1" t="s">
        <v>50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s="1" t="s">
        <v>51</v>
      </c>
      <c r="AS216" s="1" t="s">
        <v>51</v>
      </c>
      <c r="AT216" s="1" t="s">
        <v>51</v>
      </c>
      <c r="AU216" s="1" t="s">
        <v>51</v>
      </c>
    </row>
    <row r="217" spans="1:47" x14ac:dyDescent="0.25">
      <c r="A217" s="1" t="s">
        <v>3313</v>
      </c>
      <c r="B217">
        <v>3</v>
      </c>
      <c r="C217" s="2">
        <v>43808.390173611115</v>
      </c>
      <c r="D217" s="2">
        <v>43808.410775462966</v>
      </c>
      <c r="E217">
        <v>39.979149999999997</v>
      </c>
      <c r="F217">
        <v>-104.74433999999999</v>
      </c>
      <c r="G217">
        <v>39.9587</v>
      </c>
      <c r="H217">
        <v>-104.76925</v>
      </c>
      <c r="I217">
        <v>1.9330000000000001</v>
      </c>
      <c r="J217" s="1" t="s">
        <v>3314</v>
      </c>
      <c r="L217" s="1" t="s">
        <v>124</v>
      </c>
      <c r="M217" s="1" t="s">
        <v>47</v>
      </c>
      <c r="N217" s="1" t="s">
        <v>319</v>
      </c>
      <c r="O217" s="1" t="s">
        <v>147</v>
      </c>
      <c r="P217" s="1" t="s">
        <v>198</v>
      </c>
      <c r="Q217" s="1" t="s">
        <v>767</v>
      </c>
      <c r="R217" s="1" t="s">
        <v>48</v>
      </c>
      <c r="S217" s="1" t="s">
        <v>79</v>
      </c>
      <c r="T217" s="1" t="s">
        <v>219</v>
      </c>
      <c r="U217" s="2">
        <v>43808.370138888888</v>
      </c>
      <c r="V217">
        <v>26</v>
      </c>
      <c r="W217">
        <v>16</v>
      </c>
      <c r="X217">
        <v>84</v>
      </c>
      <c r="Y217">
        <v>24.52</v>
      </c>
      <c r="Z217">
        <v>10</v>
      </c>
      <c r="AA217" s="1" t="s">
        <v>60</v>
      </c>
      <c r="AB217">
        <v>10</v>
      </c>
      <c r="AC217">
        <v>0</v>
      </c>
      <c r="AD217" s="1" t="s">
        <v>50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s="1" t="s">
        <v>51</v>
      </c>
      <c r="AS217" s="1" t="s">
        <v>51</v>
      </c>
      <c r="AT217" s="1" t="s">
        <v>51</v>
      </c>
      <c r="AU217" s="1" t="s">
        <v>51</v>
      </c>
    </row>
    <row r="218" spans="1:47" x14ac:dyDescent="0.25">
      <c r="A218" s="1" t="s">
        <v>3315</v>
      </c>
      <c r="B218">
        <v>4</v>
      </c>
      <c r="C218" s="2">
        <v>43808.414675925924</v>
      </c>
      <c r="D218" s="2">
        <v>43808.435416666667</v>
      </c>
      <c r="E218">
        <v>39.972410000000004</v>
      </c>
      <c r="F218">
        <v>-104.75141000000001</v>
      </c>
      <c r="G218">
        <v>39.956800000000001</v>
      </c>
      <c r="H218">
        <v>-104.77124999999999</v>
      </c>
      <c r="I218">
        <v>1.506</v>
      </c>
      <c r="J218" s="1" t="s">
        <v>3316</v>
      </c>
      <c r="L218" s="1" t="s">
        <v>3317</v>
      </c>
      <c r="M218" s="1" t="s">
        <v>47</v>
      </c>
      <c r="N218" s="1" t="s">
        <v>319</v>
      </c>
      <c r="O218" s="1" t="s">
        <v>147</v>
      </c>
      <c r="P218" s="1" t="s">
        <v>198</v>
      </c>
      <c r="Q218" s="1" t="s">
        <v>767</v>
      </c>
      <c r="R218" s="1" t="s">
        <v>48</v>
      </c>
      <c r="S218" s="1" t="s">
        <v>79</v>
      </c>
      <c r="T218" s="1" t="s">
        <v>219</v>
      </c>
      <c r="U218" s="2">
        <v>43808.411805555559</v>
      </c>
      <c r="V218">
        <v>28</v>
      </c>
      <c r="W218">
        <v>17</v>
      </c>
      <c r="X218">
        <v>75</v>
      </c>
      <c r="Y218">
        <v>24.52</v>
      </c>
      <c r="Z218">
        <v>10</v>
      </c>
      <c r="AA218" s="1" t="s">
        <v>64</v>
      </c>
      <c r="AB218">
        <v>13</v>
      </c>
      <c r="AC218">
        <v>0</v>
      </c>
      <c r="AD218" s="1" t="s">
        <v>50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s="1" t="s">
        <v>51</v>
      </c>
      <c r="AS218" s="1" t="s">
        <v>51</v>
      </c>
      <c r="AT218" s="1" t="s">
        <v>51</v>
      </c>
      <c r="AU218" s="1" t="s">
        <v>51</v>
      </c>
    </row>
    <row r="219" spans="1:47" x14ac:dyDescent="0.25">
      <c r="A219" s="1" t="s">
        <v>6243</v>
      </c>
      <c r="B219">
        <v>3</v>
      </c>
      <c r="C219" s="2">
        <v>43808.70684027778</v>
      </c>
      <c r="D219" s="2">
        <v>43808.724641203706</v>
      </c>
      <c r="E219">
        <v>39.784309999999998</v>
      </c>
      <c r="F219">
        <v>-105.11665000000001</v>
      </c>
      <c r="G219">
        <v>39.784309999999998</v>
      </c>
      <c r="H219">
        <v>-105.11665000000001</v>
      </c>
      <c r="I219">
        <v>0</v>
      </c>
      <c r="J219" s="1" t="s">
        <v>562</v>
      </c>
      <c r="L219" s="1" t="s">
        <v>137</v>
      </c>
      <c r="M219" s="1" t="s">
        <v>47</v>
      </c>
      <c r="N219" s="1" t="s">
        <v>213</v>
      </c>
      <c r="O219" s="1" t="s">
        <v>115</v>
      </c>
      <c r="P219" s="1" t="s">
        <v>198</v>
      </c>
      <c r="Q219" s="1" t="s">
        <v>214</v>
      </c>
      <c r="R219" s="1" t="s">
        <v>48</v>
      </c>
      <c r="S219" s="1" t="s">
        <v>79</v>
      </c>
      <c r="T219" s="1" t="s">
        <v>205</v>
      </c>
      <c r="U219" s="2">
        <v>43808.701388888891</v>
      </c>
      <c r="V219">
        <v>30</v>
      </c>
      <c r="W219">
        <v>23</v>
      </c>
      <c r="X219">
        <v>75</v>
      </c>
      <c r="Y219">
        <v>24.34</v>
      </c>
      <c r="Z219">
        <v>15</v>
      </c>
      <c r="AA219" s="1" t="s">
        <v>60</v>
      </c>
      <c r="AB219">
        <v>7</v>
      </c>
      <c r="AC219">
        <v>0</v>
      </c>
      <c r="AD219" s="1" t="s">
        <v>50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s="1" t="s">
        <v>53</v>
      </c>
      <c r="AS219" s="1" t="s">
        <v>51</v>
      </c>
      <c r="AT219" s="1" t="s">
        <v>51</v>
      </c>
      <c r="AU219" s="1" t="s">
        <v>51</v>
      </c>
    </row>
    <row r="220" spans="1:47" x14ac:dyDescent="0.25">
      <c r="A220" s="1" t="s">
        <v>8957</v>
      </c>
      <c r="B220">
        <v>2</v>
      </c>
      <c r="C220" s="2">
        <v>43808.769328703704</v>
      </c>
      <c r="D220" s="2">
        <v>43808.789918981478</v>
      </c>
      <c r="E220">
        <v>39.95073</v>
      </c>
      <c r="F220">
        <v>-105.15447</v>
      </c>
      <c r="G220">
        <v>39.95073</v>
      </c>
      <c r="H220">
        <v>-105.15447</v>
      </c>
      <c r="I220">
        <v>0</v>
      </c>
      <c r="J220" s="1" t="s">
        <v>537</v>
      </c>
      <c r="L220" s="1" t="s">
        <v>243</v>
      </c>
      <c r="M220" s="1" t="s">
        <v>47</v>
      </c>
      <c r="N220" s="1" t="s">
        <v>114</v>
      </c>
      <c r="O220" s="1" t="s">
        <v>255</v>
      </c>
      <c r="P220" s="1" t="s">
        <v>198</v>
      </c>
      <c r="Q220" s="1" t="s">
        <v>538</v>
      </c>
      <c r="R220" s="1" t="s">
        <v>48</v>
      </c>
      <c r="S220" s="1" t="s">
        <v>79</v>
      </c>
      <c r="T220" s="1" t="s">
        <v>205</v>
      </c>
      <c r="U220" s="2">
        <v>43808.78125</v>
      </c>
      <c r="V220">
        <v>28</v>
      </c>
      <c r="W220">
        <v>28</v>
      </c>
      <c r="X220">
        <v>74</v>
      </c>
      <c r="Y220">
        <v>24.35</v>
      </c>
      <c r="Z220">
        <v>30</v>
      </c>
      <c r="AA220" s="1" t="s">
        <v>8942</v>
      </c>
      <c r="AB220">
        <v>0</v>
      </c>
      <c r="AC220">
        <v>0</v>
      </c>
      <c r="AD220" s="1" t="s">
        <v>1067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s="1" t="s">
        <v>53</v>
      </c>
      <c r="AS220" s="1" t="s">
        <v>53</v>
      </c>
      <c r="AT220" s="1" t="s">
        <v>53</v>
      </c>
      <c r="AU220" s="1" t="s">
        <v>53</v>
      </c>
    </row>
    <row r="221" spans="1:47" x14ac:dyDescent="0.25">
      <c r="A221" s="1" t="s">
        <v>8958</v>
      </c>
      <c r="B221">
        <v>2</v>
      </c>
      <c r="C221" s="2">
        <v>43808.770914351851</v>
      </c>
      <c r="D221" s="2">
        <v>43808.791319444441</v>
      </c>
      <c r="E221">
        <v>39.835520000000002</v>
      </c>
      <c r="F221">
        <v>-105.02235</v>
      </c>
      <c r="G221">
        <v>39.835520000000002</v>
      </c>
      <c r="H221">
        <v>-105.02235</v>
      </c>
      <c r="I221">
        <v>0</v>
      </c>
      <c r="J221" s="1" t="s">
        <v>105</v>
      </c>
      <c r="L221" s="1" t="s">
        <v>364</v>
      </c>
      <c r="M221" s="1" t="s">
        <v>47</v>
      </c>
      <c r="N221" s="1" t="s">
        <v>80</v>
      </c>
      <c r="O221" s="1" t="s">
        <v>147</v>
      </c>
      <c r="P221" s="1" t="s">
        <v>198</v>
      </c>
      <c r="Q221" s="1" t="s">
        <v>548</v>
      </c>
      <c r="R221" s="1" t="s">
        <v>48</v>
      </c>
      <c r="S221" s="1" t="s">
        <v>79</v>
      </c>
      <c r="T221" s="1" t="s">
        <v>205</v>
      </c>
      <c r="U221" s="2">
        <v>43808.78125</v>
      </c>
      <c r="V221">
        <v>28</v>
      </c>
      <c r="W221">
        <v>28</v>
      </c>
      <c r="X221">
        <v>74</v>
      </c>
      <c r="Y221">
        <v>24.35</v>
      </c>
      <c r="Z221">
        <v>30</v>
      </c>
      <c r="AA221" s="1" t="s">
        <v>8942</v>
      </c>
      <c r="AB221">
        <v>0</v>
      </c>
      <c r="AC221">
        <v>0</v>
      </c>
      <c r="AD221" s="1" t="s">
        <v>1067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s="1" t="s">
        <v>53</v>
      </c>
      <c r="AS221" s="1" t="s">
        <v>53</v>
      </c>
      <c r="AT221" s="1" t="s">
        <v>53</v>
      </c>
      <c r="AU221" s="1" t="s">
        <v>53</v>
      </c>
    </row>
    <row r="222" spans="1:47" x14ac:dyDescent="0.25">
      <c r="A222" s="1" t="s">
        <v>6221</v>
      </c>
      <c r="B222">
        <v>3</v>
      </c>
      <c r="C222" s="2">
        <v>43808.796932870369</v>
      </c>
      <c r="D222" s="2">
        <v>43808.817708333336</v>
      </c>
      <c r="E222">
        <v>39.785530000000001</v>
      </c>
      <c r="F222">
        <v>-105.08371</v>
      </c>
      <c r="G222">
        <v>39.785530000000001</v>
      </c>
      <c r="H222">
        <v>-105.08371</v>
      </c>
      <c r="I222">
        <v>0</v>
      </c>
      <c r="J222" s="1" t="s">
        <v>556</v>
      </c>
      <c r="L222" s="1" t="s">
        <v>137</v>
      </c>
      <c r="M222" s="1" t="s">
        <v>47</v>
      </c>
      <c r="N222" s="1" t="s">
        <v>543</v>
      </c>
      <c r="O222" s="1" t="s">
        <v>115</v>
      </c>
      <c r="P222" s="1" t="s">
        <v>198</v>
      </c>
      <c r="Q222" s="1" t="s">
        <v>544</v>
      </c>
      <c r="R222" s="1" t="s">
        <v>48</v>
      </c>
      <c r="S222" s="1" t="s">
        <v>79</v>
      </c>
      <c r="T222" s="1" t="s">
        <v>205</v>
      </c>
      <c r="U222" s="2">
        <v>43808.78125</v>
      </c>
      <c r="V222">
        <v>28</v>
      </c>
      <c r="W222">
        <v>28</v>
      </c>
      <c r="X222">
        <v>74</v>
      </c>
      <c r="Y222">
        <v>24.35</v>
      </c>
      <c r="Z222">
        <v>30</v>
      </c>
      <c r="AA222" s="1" t="s">
        <v>8942</v>
      </c>
      <c r="AB222">
        <v>0</v>
      </c>
      <c r="AC222">
        <v>0</v>
      </c>
      <c r="AD222" s="1" t="s">
        <v>1067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s="1" t="s">
        <v>53</v>
      </c>
      <c r="AS222" s="1" t="s">
        <v>53</v>
      </c>
      <c r="AT222" s="1" t="s">
        <v>53</v>
      </c>
      <c r="AU222" s="1" t="s">
        <v>53</v>
      </c>
    </row>
    <row r="223" spans="1:47" x14ac:dyDescent="0.25">
      <c r="A223" s="1" t="s">
        <v>810</v>
      </c>
      <c r="B223">
        <v>3</v>
      </c>
      <c r="C223" s="2">
        <v>43808.823495370372</v>
      </c>
      <c r="D223" s="2">
        <v>43808.844074074077</v>
      </c>
      <c r="E223">
        <v>39.558149999999998</v>
      </c>
      <c r="F223">
        <v>-105.10033</v>
      </c>
      <c r="G223">
        <v>39.558149999999998</v>
      </c>
      <c r="H223">
        <v>-105.10033</v>
      </c>
      <c r="I223">
        <v>0</v>
      </c>
      <c r="J223" s="1" t="s">
        <v>582</v>
      </c>
      <c r="L223" s="1" t="s">
        <v>405</v>
      </c>
      <c r="M223" s="1" t="s">
        <v>47</v>
      </c>
      <c r="N223" s="1" t="s">
        <v>138</v>
      </c>
      <c r="O223" s="1" t="s">
        <v>115</v>
      </c>
      <c r="P223" s="1" t="s">
        <v>198</v>
      </c>
      <c r="Q223" s="1" t="s">
        <v>199</v>
      </c>
      <c r="R223" s="1" t="s">
        <v>48</v>
      </c>
      <c r="S223" s="1" t="s">
        <v>79</v>
      </c>
      <c r="T223" s="1" t="s">
        <v>200</v>
      </c>
      <c r="U223" s="2">
        <v>43808.828472222223</v>
      </c>
      <c r="V223">
        <v>29</v>
      </c>
      <c r="W223">
        <v>29</v>
      </c>
      <c r="X223">
        <v>69</v>
      </c>
      <c r="Y223">
        <v>24.14</v>
      </c>
      <c r="Z223">
        <v>10</v>
      </c>
      <c r="AA223" s="1" t="s">
        <v>8942</v>
      </c>
      <c r="AB223">
        <v>0</v>
      </c>
      <c r="AC223">
        <v>0</v>
      </c>
      <c r="AD223" s="1" t="s">
        <v>50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s="1" t="s">
        <v>53</v>
      </c>
      <c r="AS223" s="1" t="s">
        <v>53</v>
      </c>
      <c r="AT223" s="1" t="s">
        <v>53</v>
      </c>
      <c r="AU223" s="1" t="s">
        <v>53</v>
      </c>
    </row>
    <row r="224" spans="1:47" x14ac:dyDescent="0.25">
      <c r="A224" s="1" t="s">
        <v>811</v>
      </c>
      <c r="B224">
        <v>3</v>
      </c>
      <c r="C224" s="2">
        <v>43808.823495370372</v>
      </c>
      <c r="D224" s="2">
        <v>43808.844074074077</v>
      </c>
      <c r="E224">
        <v>39.557920000000003</v>
      </c>
      <c r="F224">
        <v>-105.10028</v>
      </c>
      <c r="G224">
        <v>39.557920000000003</v>
      </c>
      <c r="H224">
        <v>-105.10028</v>
      </c>
      <c r="I224">
        <v>0</v>
      </c>
      <c r="J224" s="1" t="s">
        <v>583</v>
      </c>
      <c r="L224" s="1" t="s">
        <v>480</v>
      </c>
      <c r="M224" s="1" t="s">
        <v>47</v>
      </c>
      <c r="N224" s="1" t="s">
        <v>138</v>
      </c>
      <c r="O224" s="1" t="s">
        <v>115</v>
      </c>
      <c r="P224" s="1" t="s">
        <v>198</v>
      </c>
      <c r="Q224" s="1" t="s">
        <v>513</v>
      </c>
      <c r="R224" s="1" t="s">
        <v>48</v>
      </c>
      <c r="S224" s="1" t="s">
        <v>79</v>
      </c>
      <c r="T224" s="1" t="s">
        <v>200</v>
      </c>
      <c r="U224" s="2">
        <v>43808.828472222223</v>
      </c>
      <c r="V224">
        <v>29</v>
      </c>
      <c r="W224">
        <v>29</v>
      </c>
      <c r="X224">
        <v>69</v>
      </c>
      <c r="Y224">
        <v>24.14</v>
      </c>
      <c r="Z224">
        <v>10</v>
      </c>
      <c r="AA224" s="1" t="s">
        <v>8942</v>
      </c>
      <c r="AB224">
        <v>0</v>
      </c>
      <c r="AC224">
        <v>0</v>
      </c>
      <c r="AD224" s="1" t="s">
        <v>50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s="1" t="s">
        <v>53</v>
      </c>
      <c r="AS224" s="1" t="s">
        <v>53</v>
      </c>
      <c r="AT224" s="1" t="s">
        <v>53</v>
      </c>
      <c r="AU224" s="1" t="s">
        <v>53</v>
      </c>
    </row>
    <row r="225" spans="1:47" x14ac:dyDescent="0.25">
      <c r="A225" s="1" t="s">
        <v>778</v>
      </c>
      <c r="B225">
        <v>3</v>
      </c>
      <c r="C225" s="2">
        <v>43808.887557870374</v>
      </c>
      <c r="D225" s="2">
        <v>43808.907951388886</v>
      </c>
      <c r="E225">
        <v>38.786679999999997</v>
      </c>
      <c r="F225">
        <v>-104.79107999999999</v>
      </c>
      <c r="G225">
        <v>38.786679999999997</v>
      </c>
      <c r="H225">
        <v>-104.79107999999999</v>
      </c>
      <c r="I225">
        <v>0</v>
      </c>
      <c r="J225" s="1" t="s">
        <v>440</v>
      </c>
      <c r="L225" s="1" t="s">
        <v>195</v>
      </c>
      <c r="M225" s="1" t="s">
        <v>47</v>
      </c>
      <c r="N225" s="1" t="s">
        <v>232</v>
      </c>
      <c r="O225" s="1" t="s">
        <v>193</v>
      </c>
      <c r="P225" s="1" t="s">
        <v>198</v>
      </c>
      <c r="Q225" s="1" t="s">
        <v>248</v>
      </c>
      <c r="R225" s="1" t="s">
        <v>48</v>
      </c>
      <c r="S225" s="1" t="s">
        <v>79</v>
      </c>
      <c r="T225" s="1" t="s">
        <v>249</v>
      </c>
      <c r="U225" s="2">
        <v>43808.870833333334</v>
      </c>
      <c r="V225">
        <v>25</v>
      </c>
      <c r="W225">
        <v>18</v>
      </c>
      <c r="X225">
        <v>69</v>
      </c>
      <c r="Y225">
        <v>23.93</v>
      </c>
      <c r="Z225">
        <v>10</v>
      </c>
      <c r="AA225" s="1" t="s">
        <v>66</v>
      </c>
      <c r="AB225">
        <v>6</v>
      </c>
      <c r="AC225">
        <v>0</v>
      </c>
      <c r="AD225" s="1" t="s">
        <v>50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s="1" t="s">
        <v>53</v>
      </c>
      <c r="AS225" s="1" t="s">
        <v>53</v>
      </c>
      <c r="AT225" s="1" t="s">
        <v>53</v>
      </c>
      <c r="AU225" s="1" t="s">
        <v>53</v>
      </c>
    </row>
    <row r="226" spans="1:47" x14ac:dyDescent="0.25">
      <c r="A226" s="1" t="s">
        <v>779</v>
      </c>
      <c r="B226">
        <v>3</v>
      </c>
      <c r="C226" s="2">
        <v>43808.869328703702</v>
      </c>
      <c r="D226" s="2">
        <v>43808.88994212963</v>
      </c>
      <c r="E226">
        <v>39.450560000000003</v>
      </c>
      <c r="F226">
        <v>-104.87576</v>
      </c>
      <c r="G226">
        <v>39.450560000000003</v>
      </c>
      <c r="H226">
        <v>-104.87576</v>
      </c>
      <c r="I226">
        <v>0</v>
      </c>
      <c r="J226" s="1" t="s">
        <v>478</v>
      </c>
      <c r="L226" s="1" t="s">
        <v>194</v>
      </c>
      <c r="M226" s="1" t="s">
        <v>47</v>
      </c>
      <c r="N226" s="1" t="s">
        <v>191</v>
      </c>
      <c r="O226" s="1" t="s">
        <v>121</v>
      </c>
      <c r="P226" s="1" t="s">
        <v>198</v>
      </c>
      <c r="Q226" s="1" t="s">
        <v>479</v>
      </c>
      <c r="R226" s="1" t="s">
        <v>48</v>
      </c>
      <c r="S226" s="1" t="s">
        <v>79</v>
      </c>
      <c r="T226" s="1" t="s">
        <v>200</v>
      </c>
      <c r="U226" s="2">
        <v>43808.870138888888</v>
      </c>
      <c r="V226">
        <v>28</v>
      </c>
      <c r="W226">
        <v>21</v>
      </c>
      <c r="X226">
        <v>72</v>
      </c>
      <c r="Y226">
        <v>24.14</v>
      </c>
      <c r="Z226">
        <v>10</v>
      </c>
      <c r="AA226" s="1" t="s">
        <v>66</v>
      </c>
      <c r="AB226">
        <v>7</v>
      </c>
      <c r="AC226">
        <v>0</v>
      </c>
      <c r="AD226" s="1" t="s">
        <v>50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s="1" t="s">
        <v>53</v>
      </c>
      <c r="AS226" s="1" t="s">
        <v>53</v>
      </c>
      <c r="AT226" s="1" t="s">
        <v>53</v>
      </c>
      <c r="AU226" s="1" t="s">
        <v>53</v>
      </c>
    </row>
    <row r="227" spans="1:47" x14ac:dyDescent="0.25">
      <c r="A227" s="1" t="s">
        <v>6238</v>
      </c>
      <c r="B227">
        <v>3</v>
      </c>
      <c r="C227" s="2">
        <v>43809.26363425926</v>
      </c>
      <c r="D227" s="2">
        <v>43809.284363425926</v>
      </c>
      <c r="E227">
        <v>40.288559999999997</v>
      </c>
      <c r="F227">
        <v>-104.97998</v>
      </c>
      <c r="G227">
        <v>40.288559999999997</v>
      </c>
      <c r="H227">
        <v>-104.97998</v>
      </c>
      <c r="I227">
        <v>0</v>
      </c>
      <c r="J227" s="1" t="s">
        <v>420</v>
      </c>
      <c r="L227" s="1" t="s">
        <v>194</v>
      </c>
      <c r="M227" s="1" t="s">
        <v>47</v>
      </c>
      <c r="N227" s="1" t="s">
        <v>303</v>
      </c>
      <c r="O227" s="1" t="s">
        <v>209</v>
      </c>
      <c r="P227" s="1" t="s">
        <v>198</v>
      </c>
      <c r="Q227" s="1" t="s">
        <v>304</v>
      </c>
      <c r="R227" s="1" t="s">
        <v>48</v>
      </c>
      <c r="S227" s="1" t="s">
        <v>79</v>
      </c>
      <c r="T227" s="1" t="s">
        <v>230</v>
      </c>
      <c r="U227" s="2">
        <v>43809.24722222222</v>
      </c>
      <c r="V227">
        <v>21</v>
      </c>
      <c r="W227">
        <v>21</v>
      </c>
      <c r="X227">
        <v>92</v>
      </c>
      <c r="Y227">
        <v>25.05</v>
      </c>
      <c r="Z227">
        <v>5</v>
      </c>
      <c r="AA227" s="1" t="s">
        <v>8942</v>
      </c>
      <c r="AB227">
        <v>0</v>
      </c>
      <c r="AC227">
        <v>0</v>
      </c>
      <c r="AD227" s="1" t="s">
        <v>818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s="1" t="s">
        <v>53</v>
      </c>
      <c r="AS227" s="1" t="s">
        <v>53</v>
      </c>
      <c r="AT227" s="1" t="s">
        <v>51</v>
      </c>
      <c r="AU227" s="1" t="s">
        <v>51</v>
      </c>
    </row>
    <row r="228" spans="1:47" x14ac:dyDescent="0.25">
      <c r="A228" s="1" t="s">
        <v>8959</v>
      </c>
      <c r="B228">
        <v>2</v>
      </c>
      <c r="C228" s="2">
        <v>43809.241759259261</v>
      </c>
      <c r="D228" s="2">
        <v>43809.262476851851</v>
      </c>
      <c r="E228">
        <v>40.302950000000003</v>
      </c>
      <c r="F228">
        <v>-104.98044</v>
      </c>
      <c r="G228">
        <v>40.309530000000002</v>
      </c>
      <c r="H228">
        <v>-104.98048</v>
      </c>
      <c r="I228">
        <v>0.45500000000000002</v>
      </c>
      <c r="J228" s="1" t="s">
        <v>420</v>
      </c>
      <c r="L228" s="1" t="s">
        <v>265</v>
      </c>
      <c r="M228" s="1" t="s">
        <v>47</v>
      </c>
      <c r="N228" s="1" t="s">
        <v>303</v>
      </c>
      <c r="O228" s="1" t="s">
        <v>209</v>
      </c>
      <c r="P228" s="1" t="s">
        <v>198</v>
      </c>
      <c r="Q228" s="1" t="s">
        <v>304</v>
      </c>
      <c r="R228" s="1" t="s">
        <v>48</v>
      </c>
      <c r="S228" s="1" t="s">
        <v>79</v>
      </c>
      <c r="T228" s="1" t="s">
        <v>230</v>
      </c>
      <c r="U228" s="2">
        <v>43809.24722222222</v>
      </c>
      <c r="V228">
        <v>21</v>
      </c>
      <c r="W228">
        <v>21</v>
      </c>
      <c r="X228">
        <v>92</v>
      </c>
      <c r="Y228">
        <v>25.05</v>
      </c>
      <c r="Z228">
        <v>5</v>
      </c>
      <c r="AA228" s="1" t="s">
        <v>8942</v>
      </c>
      <c r="AB228">
        <v>0</v>
      </c>
      <c r="AC228">
        <v>0</v>
      </c>
      <c r="AD228" s="1" t="s">
        <v>818</v>
      </c>
      <c r="AE228" t="b">
        <v>0</v>
      </c>
      <c r="AF228" t="b">
        <v>0</v>
      </c>
      <c r="AG228" t="b">
        <v>0</v>
      </c>
      <c r="AH228" t="b">
        <v>0</v>
      </c>
      <c r="AI228" t="b">
        <v>1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s="1" t="s">
        <v>53</v>
      </c>
      <c r="AS228" s="1" t="s">
        <v>53</v>
      </c>
      <c r="AT228" s="1" t="s">
        <v>53</v>
      </c>
      <c r="AU228" s="1" t="s">
        <v>51</v>
      </c>
    </row>
    <row r="229" spans="1:47" x14ac:dyDescent="0.25">
      <c r="A229" s="1" t="s">
        <v>710</v>
      </c>
      <c r="B229">
        <v>3</v>
      </c>
      <c r="C229" s="2">
        <v>43809.295914351853</v>
      </c>
      <c r="D229" s="2">
        <v>43809.316319444442</v>
      </c>
      <c r="E229">
        <v>39.61985</v>
      </c>
      <c r="F229">
        <v>-104.89914</v>
      </c>
      <c r="G229">
        <v>39.61985</v>
      </c>
      <c r="H229">
        <v>-104.89914</v>
      </c>
      <c r="I229">
        <v>0</v>
      </c>
      <c r="J229" s="1" t="s">
        <v>564</v>
      </c>
      <c r="L229" s="1" t="s">
        <v>265</v>
      </c>
      <c r="M229" s="1" t="s">
        <v>47</v>
      </c>
      <c r="N229" s="1" t="s">
        <v>127</v>
      </c>
      <c r="O229" s="1" t="s">
        <v>201</v>
      </c>
      <c r="P229" s="1" t="s">
        <v>198</v>
      </c>
      <c r="Q229" s="1" t="s">
        <v>427</v>
      </c>
      <c r="R229" s="1" t="s">
        <v>48</v>
      </c>
      <c r="S229" s="1" t="s">
        <v>79</v>
      </c>
      <c r="T229" s="1" t="s">
        <v>200</v>
      </c>
      <c r="U229" s="2">
        <v>43809.286805555559</v>
      </c>
      <c r="V229">
        <v>22</v>
      </c>
      <c r="W229">
        <v>22</v>
      </c>
      <c r="X229">
        <v>72</v>
      </c>
      <c r="Y229">
        <v>24.19</v>
      </c>
      <c r="Z229">
        <v>10</v>
      </c>
      <c r="AA229" s="1" t="s">
        <v>64</v>
      </c>
      <c r="AB229">
        <v>3</v>
      </c>
      <c r="AC229">
        <v>0</v>
      </c>
      <c r="AD229" s="1" t="s">
        <v>50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s="1" t="s">
        <v>53</v>
      </c>
      <c r="AS229" s="1" t="s">
        <v>51</v>
      </c>
      <c r="AT229" s="1" t="s">
        <v>51</v>
      </c>
      <c r="AU229" s="1" t="s">
        <v>51</v>
      </c>
    </row>
    <row r="230" spans="1:47" x14ac:dyDescent="0.25">
      <c r="A230" s="1" t="s">
        <v>901</v>
      </c>
      <c r="B230">
        <v>3</v>
      </c>
      <c r="C230" s="2">
        <v>43809.441747685189</v>
      </c>
      <c r="D230" s="2">
        <v>43809.462060185186</v>
      </c>
      <c r="E230">
        <v>39.11533</v>
      </c>
      <c r="F230">
        <v>-108.54474999999999</v>
      </c>
      <c r="G230">
        <v>39.11533</v>
      </c>
      <c r="H230">
        <v>-108.54474999999999</v>
      </c>
      <c r="I230">
        <v>0</v>
      </c>
      <c r="J230" s="1" t="s">
        <v>488</v>
      </c>
      <c r="L230" s="1" t="s">
        <v>133</v>
      </c>
      <c r="M230" s="1" t="s">
        <v>47</v>
      </c>
      <c r="N230" s="1" t="s">
        <v>489</v>
      </c>
      <c r="O230" s="1" t="s">
        <v>490</v>
      </c>
      <c r="P230" s="1" t="s">
        <v>198</v>
      </c>
      <c r="Q230" s="1" t="s">
        <v>902</v>
      </c>
      <c r="R230" s="1" t="s">
        <v>48</v>
      </c>
      <c r="S230" s="1" t="s">
        <v>79</v>
      </c>
      <c r="T230" s="1" t="s">
        <v>492</v>
      </c>
      <c r="U230" s="2">
        <v>43809.453472222223</v>
      </c>
      <c r="V230">
        <v>37</v>
      </c>
      <c r="W230">
        <v>32</v>
      </c>
      <c r="X230">
        <v>62</v>
      </c>
      <c r="Y230">
        <v>25.35</v>
      </c>
      <c r="Z230">
        <v>10</v>
      </c>
      <c r="AA230" s="1" t="s">
        <v>64</v>
      </c>
      <c r="AB230">
        <v>7</v>
      </c>
      <c r="AC230">
        <v>0</v>
      </c>
      <c r="AD230" s="1" t="s">
        <v>818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s="1" t="s">
        <v>51</v>
      </c>
      <c r="AS230" s="1" t="s">
        <v>51</v>
      </c>
      <c r="AT230" s="1" t="s">
        <v>51</v>
      </c>
      <c r="AU230" s="1" t="s">
        <v>51</v>
      </c>
    </row>
    <row r="231" spans="1:47" x14ac:dyDescent="0.25">
      <c r="A231" s="1" t="s">
        <v>621</v>
      </c>
      <c r="B231">
        <v>3</v>
      </c>
      <c r="C231" s="2">
        <v>43809.352673611109</v>
      </c>
      <c r="D231" s="2">
        <v>43809.37327546296</v>
      </c>
      <c r="E231">
        <v>39.138179999999998</v>
      </c>
      <c r="F231">
        <v>-104.86255</v>
      </c>
      <c r="G231">
        <v>39.138179999999998</v>
      </c>
      <c r="H231">
        <v>-104.86255</v>
      </c>
      <c r="I231">
        <v>0</v>
      </c>
      <c r="J231" s="1" t="s">
        <v>401</v>
      </c>
      <c r="L231" s="1" t="s">
        <v>195</v>
      </c>
      <c r="M231" s="1" t="s">
        <v>47</v>
      </c>
      <c r="N231" s="1" t="s">
        <v>86</v>
      </c>
      <c r="O231" s="1" t="s">
        <v>121</v>
      </c>
      <c r="P231" s="1" t="s">
        <v>198</v>
      </c>
      <c r="Q231" s="1" t="s">
        <v>222</v>
      </c>
      <c r="R231" s="1" t="s">
        <v>48</v>
      </c>
      <c r="S231" s="1" t="s">
        <v>79</v>
      </c>
      <c r="T231" s="1" t="s">
        <v>223</v>
      </c>
      <c r="U231" s="2">
        <v>43809.354166666664</v>
      </c>
      <c r="V231">
        <v>28</v>
      </c>
      <c r="W231">
        <v>23</v>
      </c>
      <c r="X231">
        <v>59</v>
      </c>
      <c r="Y231">
        <v>23.17</v>
      </c>
      <c r="Z231">
        <v>10</v>
      </c>
      <c r="AA231" s="1" t="s">
        <v>67</v>
      </c>
      <c r="AB231">
        <v>5</v>
      </c>
      <c r="AC231">
        <v>0</v>
      </c>
      <c r="AD231" s="1" t="s">
        <v>50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s="1" t="s">
        <v>51</v>
      </c>
      <c r="AS231" s="1" t="s">
        <v>51</v>
      </c>
      <c r="AT231" s="1" t="s">
        <v>51</v>
      </c>
      <c r="AU231" s="1" t="s">
        <v>51</v>
      </c>
    </row>
    <row r="232" spans="1:47" x14ac:dyDescent="0.25">
      <c r="A232" s="1" t="s">
        <v>622</v>
      </c>
      <c r="B232">
        <v>3</v>
      </c>
      <c r="C232" s="2">
        <v>43809.371979166666</v>
      </c>
      <c r="D232" s="2">
        <v>43809.392708333333</v>
      </c>
      <c r="E232">
        <v>39.775060000000003</v>
      </c>
      <c r="F232">
        <v>-104.85718</v>
      </c>
      <c r="G232">
        <v>39.775060000000003</v>
      </c>
      <c r="H232">
        <v>-104.85718</v>
      </c>
      <c r="I232">
        <v>0</v>
      </c>
      <c r="J232" s="1" t="s">
        <v>452</v>
      </c>
      <c r="L232" s="1" t="s">
        <v>137</v>
      </c>
      <c r="M232" s="1" t="s">
        <v>47</v>
      </c>
      <c r="N232" s="1" t="s">
        <v>131</v>
      </c>
      <c r="O232" s="1" t="s">
        <v>131</v>
      </c>
      <c r="P232" s="1" t="s">
        <v>198</v>
      </c>
      <c r="Q232" s="1" t="s">
        <v>299</v>
      </c>
      <c r="R232" s="1" t="s">
        <v>48</v>
      </c>
      <c r="S232" s="1" t="s">
        <v>79</v>
      </c>
      <c r="T232" s="1" t="s">
        <v>203</v>
      </c>
      <c r="U232" s="2">
        <v>43809.373611111114</v>
      </c>
      <c r="V232">
        <v>28</v>
      </c>
      <c r="W232">
        <v>23</v>
      </c>
      <c r="X232">
        <v>75</v>
      </c>
      <c r="Y232">
        <v>24.44</v>
      </c>
      <c r="Z232">
        <v>10</v>
      </c>
      <c r="AA232" s="1" t="s">
        <v>60</v>
      </c>
      <c r="AB232">
        <v>5</v>
      </c>
      <c r="AC232">
        <v>0</v>
      </c>
      <c r="AD232" s="1" t="s">
        <v>50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s="1" t="s">
        <v>51</v>
      </c>
      <c r="AS232" s="1" t="s">
        <v>51</v>
      </c>
      <c r="AT232" s="1" t="s">
        <v>51</v>
      </c>
      <c r="AU232" s="1" t="s">
        <v>51</v>
      </c>
    </row>
    <row r="233" spans="1:47" x14ac:dyDescent="0.25">
      <c r="A233" s="1" t="s">
        <v>8725</v>
      </c>
      <c r="B233">
        <v>4</v>
      </c>
      <c r="C233" s="2">
        <v>43809.457384259258</v>
      </c>
      <c r="D233" s="2">
        <v>43809.477881944447</v>
      </c>
      <c r="E233">
        <v>40.253990000000002</v>
      </c>
      <c r="F233">
        <v>-103.72543</v>
      </c>
      <c r="G233">
        <v>40.253929999999997</v>
      </c>
      <c r="H233">
        <v>-103.69716</v>
      </c>
      <c r="I233">
        <v>1.4910000000000001</v>
      </c>
      <c r="J233" s="1" t="s">
        <v>6686</v>
      </c>
      <c r="K233">
        <v>17502</v>
      </c>
      <c r="L233" s="1" t="s">
        <v>8726</v>
      </c>
      <c r="M233" s="1" t="s">
        <v>47</v>
      </c>
      <c r="N233" s="1" t="s">
        <v>4191</v>
      </c>
      <c r="O233" s="1" t="s">
        <v>164</v>
      </c>
      <c r="P233" s="1" t="s">
        <v>198</v>
      </c>
      <c r="Q233" s="1" t="s">
        <v>4192</v>
      </c>
      <c r="R233" s="1" t="s">
        <v>48</v>
      </c>
      <c r="S233" s="1" t="s">
        <v>79</v>
      </c>
      <c r="T233" s="1" t="s">
        <v>3918</v>
      </c>
      <c r="AA233" s="1" t="s">
        <v>69</v>
      </c>
      <c r="AD233" s="1" t="s">
        <v>69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1</v>
      </c>
      <c r="AO233" t="b">
        <v>0</v>
      </c>
      <c r="AP233" t="b">
        <v>0</v>
      </c>
      <c r="AQ233" t="b">
        <v>0</v>
      </c>
      <c r="AR233" s="1" t="s">
        <v>51</v>
      </c>
      <c r="AS233" s="1" t="s">
        <v>51</v>
      </c>
      <c r="AT233" s="1" t="s">
        <v>51</v>
      </c>
      <c r="AU233" s="1" t="s">
        <v>51</v>
      </c>
    </row>
    <row r="234" spans="1:47" x14ac:dyDescent="0.25">
      <c r="A234" s="1" t="s">
        <v>8727</v>
      </c>
      <c r="B234">
        <v>4</v>
      </c>
      <c r="C234" s="2">
        <v>43809.457384259258</v>
      </c>
      <c r="D234" s="2">
        <v>43809.477881944447</v>
      </c>
      <c r="E234">
        <v>40.253929999999997</v>
      </c>
      <c r="F234">
        <v>-103.69716</v>
      </c>
      <c r="G234">
        <v>40.253990000000002</v>
      </c>
      <c r="H234">
        <v>-103.72543</v>
      </c>
      <c r="I234">
        <v>1.4910000000000001</v>
      </c>
      <c r="J234" s="1" t="s">
        <v>8728</v>
      </c>
      <c r="K234">
        <v>17498</v>
      </c>
      <c r="L234" s="1" t="s">
        <v>7219</v>
      </c>
      <c r="M234" s="1" t="s">
        <v>47</v>
      </c>
      <c r="N234" s="1" t="s">
        <v>4191</v>
      </c>
      <c r="O234" s="1" t="s">
        <v>164</v>
      </c>
      <c r="P234" s="1" t="s">
        <v>198</v>
      </c>
      <c r="Q234" s="1" t="s">
        <v>4192</v>
      </c>
      <c r="R234" s="1" t="s">
        <v>48</v>
      </c>
      <c r="S234" s="1" t="s">
        <v>79</v>
      </c>
      <c r="T234" s="1" t="s">
        <v>3918</v>
      </c>
      <c r="AA234" s="1" t="s">
        <v>69</v>
      </c>
      <c r="AD234" s="1" t="s">
        <v>69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1</v>
      </c>
      <c r="AO234" t="b">
        <v>0</v>
      </c>
      <c r="AP234" t="b">
        <v>0</v>
      </c>
      <c r="AQ234" t="b">
        <v>0</v>
      </c>
      <c r="AR234" s="1" t="s">
        <v>51</v>
      </c>
      <c r="AS234" s="1" t="s">
        <v>51</v>
      </c>
      <c r="AT234" s="1" t="s">
        <v>51</v>
      </c>
      <c r="AU234" s="1" t="s">
        <v>51</v>
      </c>
    </row>
    <row r="235" spans="1:47" x14ac:dyDescent="0.25">
      <c r="A235" s="1" t="s">
        <v>8841</v>
      </c>
      <c r="B235">
        <v>3</v>
      </c>
      <c r="C235" s="2">
        <v>43809.856828703705</v>
      </c>
      <c r="D235" s="2">
        <v>43809.877106481479</v>
      </c>
      <c r="E235">
        <v>38.477870000000003</v>
      </c>
      <c r="F235">
        <v>-102.78661</v>
      </c>
      <c r="G235">
        <v>38.477870000000003</v>
      </c>
      <c r="H235">
        <v>-102.78661</v>
      </c>
      <c r="I235">
        <v>0</v>
      </c>
      <c r="J235" s="1" t="s">
        <v>8842</v>
      </c>
      <c r="K235">
        <v>513</v>
      </c>
      <c r="L235" s="1" t="s">
        <v>8843</v>
      </c>
      <c r="M235" s="1" t="s">
        <v>97</v>
      </c>
      <c r="N235" s="1" t="s">
        <v>163</v>
      </c>
      <c r="O235" s="1" t="s">
        <v>3093</v>
      </c>
      <c r="P235" s="1" t="s">
        <v>198</v>
      </c>
      <c r="Q235" s="1" t="s">
        <v>8844</v>
      </c>
      <c r="R235" s="1" t="s">
        <v>48</v>
      </c>
      <c r="S235" s="1" t="s">
        <v>79</v>
      </c>
      <c r="T235" s="1" t="s">
        <v>3095</v>
      </c>
      <c r="U235" s="2">
        <v>43809.870138888888</v>
      </c>
      <c r="V235">
        <v>21</v>
      </c>
      <c r="W235">
        <v>21</v>
      </c>
      <c r="X235">
        <v>74</v>
      </c>
      <c r="Y235">
        <v>26.39</v>
      </c>
      <c r="Z235">
        <v>10</v>
      </c>
      <c r="AA235" s="1" t="s">
        <v>71</v>
      </c>
      <c r="AB235">
        <v>3</v>
      </c>
      <c r="AC235">
        <v>0</v>
      </c>
      <c r="AD235" s="1" t="s">
        <v>1067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s="1" t="s">
        <v>53</v>
      </c>
      <c r="AS235" s="1" t="s">
        <v>53</v>
      </c>
      <c r="AT235" s="1" t="s">
        <v>53</v>
      </c>
      <c r="AU235" s="1" t="s">
        <v>53</v>
      </c>
    </row>
    <row r="236" spans="1:47" x14ac:dyDescent="0.25">
      <c r="A236" s="1" t="s">
        <v>949</v>
      </c>
      <c r="B236">
        <v>3</v>
      </c>
      <c r="C236" s="2">
        <v>43809.57508101852</v>
      </c>
      <c r="D236" s="2">
        <v>43809.595497685186</v>
      </c>
      <c r="E236">
        <v>39.884729999999998</v>
      </c>
      <c r="F236">
        <v>-104.98744000000001</v>
      </c>
      <c r="G236">
        <v>39.884729999999998</v>
      </c>
      <c r="H236">
        <v>-104.98744000000001</v>
      </c>
      <c r="I236">
        <v>0</v>
      </c>
      <c r="J236" s="1" t="s">
        <v>441</v>
      </c>
      <c r="L236" s="1" t="s">
        <v>194</v>
      </c>
      <c r="M236" s="1" t="s">
        <v>47</v>
      </c>
      <c r="N236" s="1" t="s">
        <v>131</v>
      </c>
      <c r="O236" s="1" t="s">
        <v>147</v>
      </c>
      <c r="P236" s="1" t="s">
        <v>198</v>
      </c>
      <c r="Q236" s="1" t="s">
        <v>204</v>
      </c>
      <c r="R236" s="1" t="s">
        <v>48</v>
      </c>
      <c r="S236" s="1" t="s">
        <v>79</v>
      </c>
      <c r="T236" s="1" t="s">
        <v>205</v>
      </c>
      <c r="U236" s="2">
        <v>43809.572916666664</v>
      </c>
      <c r="V236">
        <v>36</v>
      </c>
      <c r="W236">
        <v>32</v>
      </c>
      <c r="X236">
        <v>65</v>
      </c>
      <c r="Y236">
        <v>24.44</v>
      </c>
      <c r="Z236">
        <v>10</v>
      </c>
      <c r="AA236" s="1" t="s">
        <v>54</v>
      </c>
      <c r="AB236">
        <v>5</v>
      </c>
      <c r="AC236">
        <v>0</v>
      </c>
      <c r="AD236" s="1" t="s">
        <v>818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s="1" t="s">
        <v>51</v>
      </c>
      <c r="AS236" s="1" t="s">
        <v>51</v>
      </c>
      <c r="AT236" s="1" t="s">
        <v>51</v>
      </c>
      <c r="AU236" s="1" t="s">
        <v>51</v>
      </c>
    </row>
    <row r="237" spans="1:47" x14ac:dyDescent="0.25">
      <c r="A237" s="1" t="s">
        <v>623</v>
      </c>
      <c r="B237">
        <v>3</v>
      </c>
      <c r="C237" s="2">
        <v>43809.617824074077</v>
      </c>
      <c r="D237" s="2">
        <v>43809.638518518521</v>
      </c>
      <c r="E237">
        <v>38.27431</v>
      </c>
      <c r="F237">
        <v>-104.60384999999999</v>
      </c>
      <c r="G237">
        <v>38.27431</v>
      </c>
      <c r="H237">
        <v>-104.60384999999999</v>
      </c>
      <c r="I237">
        <v>0</v>
      </c>
      <c r="J237" s="1" t="s">
        <v>624</v>
      </c>
      <c r="L237" s="1" t="s">
        <v>625</v>
      </c>
      <c r="M237" s="1" t="s">
        <v>47</v>
      </c>
      <c r="N237" s="1" t="s">
        <v>411</v>
      </c>
      <c r="O237" s="1" t="s">
        <v>411</v>
      </c>
      <c r="P237" s="1" t="s">
        <v>198</v>
      </c>
      <c r="Q237" s="1" t="s">
        <v>462</v>
      </c>
      <c r="R237" s="1" t="s">
        <v>48</v>
      </c>
      <c r="S237" s="1" t="s">
        <v>79</v>
      </c>
      <c r="T237" s="1" t="s">
        <v>413</v>
      </c>
      <c r="U237" s="2">
        <v>43809.620138888888</v>
      </c>
      <c r="V237">
        <v>45</v>
      </c>
      <c r="W237">
        <v>40</v>
      </c>
      <c r="X237">
        <v>33</v>
      </c>
      <c r="Y237">
        <v>25.3</v>
      </c>
      <c r="Z237">
        <v>10</v>
      </c>
      <c r="AA237" s="1" t="s">
        <v>60</v>
      </c>
      <c r="AB237">
        <v>10</v>
      </c>
      <c r="AC237">
        <v>0</v>
      </c>
      <c r="AD237" s="1" t="s">
        <v>50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s="1" t="s">
        <v>51</v>
      </c>
      <c r="AS237" s="1" t="s">
        <v>51</v>
      </c>
      <c r="AT237" s="1" t="s">
        <v>51</v>
      </c>
      <c r="AU237" s="1" t="s">
        <v>51</v>
      </c>
    </row>
    <row r="238" spans="1:47" x14ac:dyDescent="0.25">
      <c r="A238" s="1" t="s">
        <v>903</v>
      </c>
      <c r="B238">
        <v>3</v>
      </c>
      <c r="C238" s="2">
        <v>43809.611006944448</v>
      </c>
      <c r="D238" s="2">
        <v>43809.631608796299</v>
      </c>
      <c r="E238">
        <v>39.785530000000001</v>
      </c>
      <c r="F238">
        <v>-105.08371</v>
      </c>
      <c r="G238">
        <v>39.785530000000001</v>
      </c>
      <c r="H238">
        <v>-105.08371</v>
      </c>
      <c r="I238">
        <v>0</v>
      </c>
      <c r="J238" s="1" t="s">
        <v>556</v>
      </c>
      <c r="L238" s="1" t="s">
        <v>137</v>
      </c>
      <c r="M238" s="1" t="s">
        <v>47</v>
      </c>
      <c r="N238" s="1" t="s">
        <v>543</v>
      </c>
      <c r="O238" s="1" t="s">
        <v>115</v>
      </c>
      <c r="P238" s="1" t="s">
        <v>198</v>
      </c>
      <c r="Q238" s="1" t="s">
        <v>544</v>
      </c>
      <c r="R238" s="1" t="s">
        <v>48</v>
      </c>
      <c r="S238" s="1" t="s">
        <v>79</v>
      </c>
      <c r="T238" s="1" t="s">
        <v>205</v>
      </c>
      <c r="U238" s="2">
        <v>43809.621527777781</v>
      </c>
      <c r="V238">
        <v>36</v>
      </c>
      <c r="W238">
        <v>32</v>
      </c>
      <c r="X238">
        <v>65</v>
      </c>
      <c r="Y238">
        <v>24.46</v>
      </c>
      <c r="Z238">
        <v>10</v>
      </c>
      <c r="AA238" s="1" t="s">
        <v>65</v>
      </c>
      <c r="AB238">
        <v>5</v>
      </c>
      <c r="AC238">
        <v>0</v>
      </c>
      <c r="AD238" s="1" t="s">
        <v>818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s="1" t="s">
        <v>51</v>
      </c>
      <c r="AS238" s="1" t="s">
        <v>51</v>
      </c>
      <c r="AT238" s="1" t="s">
        <v>51</v>
      </c>
      <c r="AU238" s="1" t="s">
        <v>51</v>
      </c>
    </row>
    <row r="239" spans="1:47" x14ac:dyDescent="0.25">
      <c r="A239" s="1" t="s">
        <v>2309</v>
      </c>
      <c r="B239">
        <v>3</v>
      </c>
      <c r="C239" s="2">
        <v>43809.630324074074</v>
      </c>
      <c r="D239" s="2">
        <v>43809.65079861111</v>
      </c>
      <c r="E239">
        <v>39.725650000000002</v>
      </c>
      <c r="F239">
        <v>-105.00161</v>
      </c>
      <c r="G239">
        <v>39.72569</v>
      </c>
      <c r="H239">
        <v>-105.00017</v>
      </c>
      <c r="I239">
        <v>7.6999999999999999E-2</v>
      </c>
      <c r="J239" s="1" t="s">
        <v>2310</v>
      </c>
      <c r="L239" s="1" t="s">
        <v>585</v>
      </c>
      <c r="M239" s="1" t="s">
        <v>47</v>
      </c>
      <c r="N239" s="1" t="s">
        <v>131</v>
      </c>
      <c r="O239" s="1" t="s">
        <v>131</v>
      </c>
      <c r="P239" s="1" t="s">
        <v>198</v>
      </c>
      <c r="Q239" s="1" t="s">
        <v>310</v>
      </c>
      <c r="R239" s="1" t="s">
        <v>48</v>
      </c>
      <c r="S239" s="1" t="s">
        <v>79</v>
      </c>
      <c r="T239" s="1" t="s">
        <v>205</v>
      </c>
      <c r="U239" s="2">
        <v>43809.621527777781</v>
      </c>
      <c r="V239">
        <v>36</v>
      </c>
      <c r="W239">
        <v>32</v>
      </c>
      <c r="X239">
        <v>65</v>
      </c>
      <c r="Y239">
        <v>24.46</v>
      </c>
      <c r="Z239">
        <v>10</v>
      </c>
      <c r="AA239" s="1" t="s">
        <v>65</v>
      </c>
      <c r="AB239">
        <v>5</v>
      </c>
      <c r="AC239">
        <v>0</v>
      </c>
      <c r="AD239" s="1" t="s">
        <v>818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s="1" t="s">
        <v>51</v>
      </c>
      <c r="AS239" s="1" t="s">
        <v>51</v>
      </c>
      <c r="AT239" s="1" t="s">
        <v>51</v>
      </c>
      <c r="AU239" s="1" t="s">
        <v>51</v>
      </c>
    </row>
    <row r="240" spans="1:47" x14ac:dyDescent="0.25">
      <c r="A240" s="1" t="s">
        <v>3743</v>
      </c>
      <c r="B240">
        <v>3</v>
      </c>
      <c r="C240" s="2">
        <v>43809.632430555554</v>
      </c>
      <c r="D240" s="2">
        <v>43809.651666666665</v>
      </c>
      <c r="E240">
        <v>38.28969</v>
      </c>
      <c r="F240">
        <v>-104.60688</v>
      </c>
      <c r="G240">
        <v>38.294530000000002</v>
      </c>
      <c r="H240">
        <v>-104.60934</v>
      </c>
      <c r="I240">
        <v>0.36</v>
      </c>
      <c r="J240" s="1" t="s">
        <v>3744</v>
      </c>
      <c r="L240" s="1" t="s">
        <v>194</v>
      </c>
      <c r="M240" s="1" t="s">
        <v>47</v>
      </c>
      <c r="N240" s="1" t="s">
        <v>411</v>
      </c>
      <c r="O240" s="1" t="s">
        <v>411</v>
      </c>
      <c r="P240" s="1" t="s">
        <v>198</v>
      </c>
      <c r="Q240" s="1" t="s">
        <v>462</v>
      </c>
      <c r="R240" s="1" t="s">
        <v>48</v>
      </c>
      <c r="S240" s="1" t="s">
        <v>79</v>
      </c>
      <c r="T240" s="1" t="s">
        <v>413</v>
      </c>
      <c r="U240" s="2">
        <v>43809.620138888888</v>
      </c>
      <c r="V240">
        <v>45</v>
      </c>
      <c r="W240">
        <v>40</v>
      </c>
      <c r="X240">
        <v>33</v>
      </c>
      <c r="Y240">
        <v>25.3</v>
      </c>
      <c r="Z240">
        <v>10</v>
      </c>
      <c r="AA240" s="1" t="s">
        <v>60</v>
      </c>
      <c r="AB240">
        <v>10</v>
      </c>
      <c r="AC240">
        <v>0</v>
      </c>
      <c r="AD240" s="1" t="s">
        <v>50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s="1" t="s">
        <v>51</v>
      </c>
      <c r="AS240" s="1" t="s">
        <v>51</v>
      </c>
      <c r="AT240" s="1" t="s">
        <v>51</v>
      </c>
      <c r="AU240" s="1" t="s">
        <v>51</v>
      </c>
    </row>
    <row r="241" spans="1:47" x14ac:dyDescent="0.25">
      <c r="A241" s="1" t="s">
        <v>1017</v>
      </c>
      <c r="B241">
        <v>3</v>
      </c>
      <c r="C241" s="2">
        <v>43809.725092592591</v>
      </c>
      <c r="D241" s="2">
        <v>43809.745497685188</v>
      </c>
      <c r="E241">
        <v>39.61985</v>
      </c>
      <c r="F241">
        <v>-104.89914</v>
      </c>
      <c r="G241">
        <v>39.61985</v>
      </c>
      <c r="H241">
        <v>-104.89914</v>
      </c>
      <c r="I241">
        <v>0</v>
      </c>
      <c r="J241" s="1" t="s">
        <v>564</v>
      </c>
      <c r="L241" s="1" t="s">
        <v>265</v>
      </c>
      <c r="M241" s="1" t="s">
        <v>47</v>
      </c>
      <c r="N241" s="1" t="s">
        <v>127</v>
      </c>
      <c r="O241" s="1" t="s">
        <v>201</v>
      </c>
      <c r="P241" s="1" t="s">
        <v>198</v>
      </c>
      <c r="Q241" s="1" t="s">
        <v>427</v>
      </c>
      <c r="R241" s="1" t="s">
        <v>48</v>
      </c>
      <c r="S241" s="1" t="s">
        <v>79</v>
      </c>
      <c r="T241" s="1" t="s">
        <v>200</v>
      </c>
      <c r="U241" s="2">
        <v>43809.745138888888</v>
      </c>
      <c r="V241">
        <v>33</v>
      </c>
      <c r="W241">
        <v>29</v>
      </c>
      <c r="X241">
        <v>61</v>
      </c>
      <c r="Y241">
        <v>24.27</v>
      </c>
      <c r="Z241">
        <v>10</v>
      </c>
      <c r="AA241" s="1" t="s">
        <v>72</v>
      </c>
      <c r="AB241">
        <v>5</v>
      </c>
      <c r="AC241">
        <v>0</v>
      </c>
      <c r="AD241" s="1" t="s">
        <v>965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s="1" t="s">
        <v>53</v>
      </c>
      <c r="AS241" s="1" t="s">
        <v>53</v>
      </c>
      <c r="AT241" s="1" t="s">
        <v>51</v>
      </c>
      <c r="AU241" s="1" t="s">
        <v>51</v>
      </c>
    </row>
    <row r="242" spans="1:47" x14ac:dyDescent="0.25">
      <c r="A242" s="1" t="s">
        <v>8960</v>
      </c>
      <c r="B242">
        <v>2</v>
      </c>
      <c r="C242" s="2">
        <v>43809.732916666668</v>
      </c>
      <c r="D242" s="2">
        <v>43809.753263888888</v>
      </c>
      <c r="E242">
        <v>39.620539999999998</v>
      </c>
      <c r="F242">
        <v>-104.89954</v>
      </c>
      <c r="G242">
        <v>39.62256</v>
      </c>
      <c r="H242">
        <v>-104.9007</v>
      </c>
      <c r="I242">
        <v>0.153</v>
      </c>
      <c r="J242" s="1" t="s">
        <v>8961</v>
      </c>
      <c r="L242" s="1" t="s">
        <v>265</v>
      </c>
      <c r="M242" s="1" t="s">
        <v>47</v>
      </c>
      <c r="N242" s="1" t="s">
        <v>127</v>
      </c>
      <c r="O242" s="1" t="s">
        <v>201</v>
      </c>
      <c r="P242" s="1" t="s">
        <v>198</v>
      </c>
      <c r="Q242" s="1" t="s">
        <v>427</v>
      </c>
      <c r="R242" s="1" t="s">
        <v>48</v>
      </c>
      <c r="S242" s="1" t="s">
        <v>79</v>
      </c>
      <c r="T242" s="1" t="s">
        <v>200</v>
      </c>
      <c r="U242" s="2">
        <v>43809.745138888888</v>
      </c>
      <c r="V242">
        <v>33</v>
      </c>
      <c r="W242">
        <v>29</v>
      </c>
      <c r="X242">
        <v>61</v>
      </c>
      <c r="Y242">
        <v>24.27</v>
      </c>
      <c r="Z242">
        <v>10</v>
      </c>
      <c r="AA242" s="1" t="s">
        <v>72</v>
      </c>
      <c r="AB242">
        <v>5</v>
      </c>
      <c r="AC242">
        <v>0</v>
      </c>
      <c r="AD242" s="1" t="s">
        <v>965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s="1" t="s">
        <v>53</v>
      </c>
      <c r="AS242" s="1" t="s">
        <v>53</v>
      </c>
      <c r="AT242" s="1" t="s">
        <v>51</v>
      </c>
      <c r="AU242" s="1" t="s">
        <v>51</v>
      </c>
    </row>
    <row r="243" spans="1:47" x14ac:dyDescent="0.25">
      <c r="A243" s="1" t="s">
        <v>2135</v>
      </c>
      <c r="B243">
        <v>3</v>
      </c>
      <c r="C243" s="2">
        <v>43809.772997685184</v>
      </c>
      <c r="D243" s="2">
        <v>43809.792812500003</v>
      </c>
      <c r="E243">
        <v>39.688740000000003</v>
      </c>
      <c r="F243">
        <v>-104.97125</v>
      </c>
      <c r="G243">
        <v>39.683950000000003</v>
      </c>
      <c r="H243">
        <v>-104.94467</v>
      </c>
      <c r="I243">
        <v>1.452</v>
      </c>
      <c r="J243" s="1" t="s">
        <v>2136</v>
      </c>
      <c r="L243" s="1" t="s">
        <v>172</v>
      </c>
      <c r="M243" s="1" t="s">
        <v>47</v>
      </c>
      <c r="N243" s="1" t="s">
        <v>131</v>
      </c>
      <c r="O243" s="1" t="s">
        <v>131</v>
      </c>
      <c r="P243" s="1" t="s">
        <v>198</v>
      </c>
      <c r="Q243" s="1" t="s">
        <v>422</v>
      </c>
      <c r="R243" s="1" t="s">
        <v>48</v>
      </c>
      <c r="S243" s="1" t="s">
        <v>79</v>
      </c>
      <c r="T243" s="1" t="s">
        <v>200</v>
      </c>
      <c r="U243" s="2">
        <v>43809.786805555559</v>
      </c>
      <c r="V243">
        <v>32</v>
      </c>
      <c r="W243">
        <v>26</v>
      </c>
      <c r="X243">
        <v>66</v>
      </c>
      <c r="Y243">
        <v>24.27</v>
      </c>
      <c r="Z243">
        <v>10</v>
      </c>
      <c r="AA243" s="1" t="s">
        <v>68</v>
      </c>
      <c r="AB243">
        <v>6</v>
      </c>
      <c r="AC243">
        <v>0</v>
      </c>
      <c r="AD243" s="1" t="s">
        <v>818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s="1" t="s">
        <v>53</v>
      </c>
      <c r="AS243" s="1" t="s">
        <v>53</v>
      </c>
      <c r="AT243" s="1" t="s">
        <v>53</v>
      </c>
      <c r="AU243" s="1" t="s">
        <v>53</v>
      </c>
    </row>
    <row r="244" spans="1:47" x14ac:dyDescent="0.25">
      <c r="A244" s="1" t="s">
        <v>2120</v>
      </c>
      <c r="B244">
        <v>4</v>
      </c>
      <c r="C244" s="2">
        <v>43809.787581018521</v>
      </c>
      <c r="D244" s="2">
        <v>43809.808229166665</v>
      </c>
      <c r="E244">
        <v>39.63702</v>
      </c>
      <c r="F244">
        <v>-104.90873000000001</v>
      </c>
      <c r="G244">
        <v>39.649729999999998</v>
      </c>
      <c r="H244">
        <v>-104.91634999999999</v>
      </c>
      <c r="I244">
        <v>0.96699999999999997</v>
      </c>
      <c r="J244" s="1" t="s">
        <v>2121</v>
      </c>
      <c r="L244" s="1" t="s">
        <v>194</v>
      </c>
      <c r="M244" s="1" t="s">
        <v>47</v>
      </c>
      <c r="N244" s="1" t="s">
        <v>131</v>
      </c>
      <c r="O244" s="1" t="s">
        <v>131</v>
      </c>
      <c r="P244" s="1" t="s">
        <v>198</v>
      </c>
      <c r="Q244" s="1" t="s">
        <v>414</v>
      </c>
      <c r="R244" s="1" t="s">
        <v>48</v>
      </c>
      <c r="S244" s="1" t="s">
        <v>79</v>
      </c>
      <c r="T244" s="1" t="s">
        <v>200</v>
      </c>
      <c r="U244" s="2">
        <v>43809.786805555559</v>
      </c>
      <c r="V244">
        <v>32</v>
      </c>
      <c r="W244">
        <v>26</v>
      </c>
      <c r="X244">
        <v>66</v>
      </c>
      <c r="Y244">
        <v>24.27</v>
      </c>
      <c r="Z244">
        <v>10</v>
      </c>
      <c r="AA244" s="1" t="s">
        <v>68</v>
      </c>
      <c r="AB244">
        <v>6</v>
      </c>
      <c r="AC244">
        <v>0</v>
      </c>
      <c r="AD244" s="1" t="s">
        <v>818</v>
      </c>
      <c r="AE244" t="b">
        <v>0</v>
      </c>
      <c r="AF244" t="b">
        <v>0</v>
      </c>
      <c r="AG244" t="b">
        <v>0</v>
      </c>
      <c r="AH244" t="b">
        <v>0</v>
      </c>
      <c r="AI244" t="b">
        <v>1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s="1" t="s">
        <v>53</v>
      </c>
      <c r="AS244" s="1" t="s">
        <v>53</v>
      </c>
      <c r="AT244" s="1" t="s">
        <v>53</v>
      </c>
      <c r="AU244" s="1" t="s">
        <v>53</v>
      </c>
    </row>
    <row r="245" spans="1:47" x14ac:dyDescent="0.25">
      <c r="A245" s="1" t="s">
        <v>3110</v>
      </c>
      <c r="B245">
        <v>4</v>
      </c>
      <c r="C245" s="2">
        <v>43809.794861111113</v>
      </c>
      <c r="D245" s="2">
        <v>43809.813784722224</v>
      </c>
      <c r="E245">
        <v>37.312660000000001</v>
      </c>
      <c r="F245">
        <v>-106.96536</v>
      </c>
      <c r="G245">
        <v>37.328510000000001</v>
      </c>
      <c r="H245">
        <v>-106.95667</v>
      </c>
      <c r="I245">
        <v>1.1950000000000001</v>
      </c>
      <c r="J245" s="1" t="s">
        <v>3111</v>
      </c>
      <c r="L245" s="1" t="s">
        <v>3112</v>
      </c>
      <c r="M245" s="1" t="s">
        <v>47</v>
      </c>
      <c r="N245" s="1" t="s">
        <v>3113</v>
      </c>
      <c r="O245" s="1" t="s">
        <v>3114</v>
      </c>
      <c r="P245" s="1" t="s">
        <v>198</v>
      </c>
      <c r="Q245" s="1" t="s">
        <v>3115</v>
      </c>
      <c r="R245" s="1" t="s">
        <v>48</v>
      </c>
      <c r="S245" s="1" t="s">
        <v>79</v>
      </c>
      <c r="T245" s="1" t="s">
        <v>3116</v>
      </c>
      <c r="U245" s="2">
        <v>43809.788194444445</v>
      </c>
      <c r="V245">
        <v>23</v>
      </c>
      <c r="W245">
        <v>23</v>
      </c>
      <c r="X245">
        <v>98</v>
      </c>
      <c r="Y245">
        <v>22.78</v>
      </c>
      <c r="Z245">
        <v>10</v>
      </c>
      <c r="AA245" s="1" t="s">
        <v>8942</v>
      </c>
      <c r="AB245">
        <v>0</v>
      </c>
      <c r="AC245">
        <v>0</v>
      </c>
      <c r="AD245" s="1" t="s">
        <v>50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s="1" t="s">
        <v>53</v>
      </c>
      <c r="AS245" s="1" t="s">
        <v>53</v>
      </c>
      <c r="AT245" s="1" t="s">
        <v>53</v>
      </c>
      <c r="AU245" s="1" t="s">
        <v>53</v>
      </c>
    </row>
    <row r="246" spans="1:47" x14ac:dyDescent="0.25">
      <c r="A246" s="1" t="s">
        <v>7987</v>
      </c>
      <c r="B246">
        <v>4</v>
      </c>
      <c r="C246" s="2">
        <v>43809.794861111113</v>
      </c>
      <c r="D246" s="2">
        <v>43809.813784722224</v>
      </c>
      <c r="E246">
        <v>37.328510000000001</v>
      </c>
      <c r="F246">
        <v>-106.95667</v>
      </c>
      <c r="G246">
        <v>37.312660000000001</v>
      </c>
      <c r="H246">
        <v>-106.96536</v>
      </c>
      <c r="I246">
        <v>1.1950000000000001</v>
      </c>
      <c r="J246" s="1" t="s">
        <v>3996</v>
      </c>
      <c r="K246">
        <v>5715</v>
      </c>
      <c r="L246" s="1" t="s">
        <v>6714</v>
      </c>
      <c r="M246" s="1" t="s">
        <v>47</v>
      </c>
      <c r="N246" s="1" t="s">
        <v>3113</v>
      </c>
      <c r="O246" s="1" t="s">
        <v>3114</v>
      </c>
      <c r="P246" s="1" t="s">
        <v>198</v>
      </c>
      <c r="Q246" s="1" t="s">
        <v>3115</v>
      </c>
      <c r="R246" s="1" t="s">
        <v>48</v>
      </c>
      <c r="S246" s="1" t="s">
        <v>79</v>
      </c>
      <c r="T246" s="1" t="s">
        <v>3116</v>
      </c>
      <c r="U246" s="2">
        <v>43809.788194444445</v>
      </c>
      <c r="V246">
        <v>23</v>
      </c>
      <c r="W246">
        <v>23</v>
      </c>
      <c r="X246">
        <v>98</v>
      </c>
      <c r="Y246">
        <v>22.78</v>
      </c>
      <c r="Z246">
        <v>10</v>
      </c>
      <c r="AA246" s="1" t="s">
        <v>8942</v>
      </c>
      <c r="AB246">
        <v>0</v>
      </c>
      <c r="AC246">
        <v>0</v>
      </c>
      <c r="AD246" s="1" t="s">
        <v>50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s="1" t="s">
        <v>53</v>
      </c>
      <c r="AS246" s="1" t="s">
        <v>53</v>
      </c>
      <c r="AT246" s="1" t="s">
        <v>53</v>
      </c>
      <c r="AU246" s="1" t="s">
        <v>53</v>
      </c>
    </row>
    <row r="247" spans="1:47" x14ac:dyDescent="0.25">
      <c r="A247" s="1" t="s">
        <v>711</v>
      </c>
      <c r="B247">
        <v>3</v>
      </c>
      <c r="C247" s="2">
        <v>43810.289675925924</v>
      </c>
      <c r="D247" s="2">
        <v>43810.310335648152</v>
      </c>
      <c r="E247">
        <v>39.61985</v>
      </c>
      <c r="F247">
        <v>-104.89914</v>
      </c>
      <c r="G247">
        <v>39.61985</v>
      </c>
      <c r="H247">
        <v>-104.89914</v>
      </c>
      <c r="I247">
        <v>0</v>
      </c>
      <c r="J247" s="1" t="s">
        <v>564</v>
      </c>
      <c r="L247" s="1" t="s">
        <v>265</v>
      </c>
      <c r="M247" s="1" t="s">
        <v>47</v>
      </c>
      <c r="N247" s="1" t="s">
        <v>127</v>
      </c>
      <c r="O247" s="1" t="s">
        <v>201</v>
      </c>
      <c r="P247" s="1" t="s">
        <v>198</v>
      </c>
      <c r="Q247" s="1" t="s">
        <v>427</v>
      </c>
      <c r="R247" s="1" t="s">
        <v>48</v>
      </c>
      <c r="S247" s="1" t="s">
        <v>79</v>
      </c>
      <c r="T247" s="1" t="s">
        <v>200</v>
      </c>
      <c r="U247" s="2">
        <v>43810.286805555559</v>
      </c>
      <c r="V247">
        <v>31</v>
      </c>
      <c r="W247">
        <v>23</v>
      </c>
      <c r="X247">
        <v>46</v>
      </c>
      <c r="Y247">
        <v>24.25</v>
      </c>
      <c r="Z247">
        <v>10</v>
      </c>
      <c r="AA247" s="1" t="s">
        <v>68</v>
      </c>
      <c r="AB247">
        <v>9</v>
      </c>
      <c r="AC247">
        <v>0</v>
      </c>
      <c r="AD247" s="1" t="s">
        <v>50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s="1" t="s">
        <v>53</v>
      </c>
      <c r="AS247" s="1" t="s">
        <v>51</v>
      </c>
      <c r="AT247" s="1" t="s">
        <v>51</v>
      </c>
      <c r="AU247" s="1" t="s">
        <v>51</v>
      </c>
    </row>
    <row r="248" spans="1:47" x14ac:dyDescent="0.25">
      <c r="A248" s="1" t="s">
        <v>1164</v>
      </c>
      <c r="B248">
        <v>3</v>
      </c>
      <c r="C248" s="2">
        <v>43810.324571759258</v>
      </c>
      <c r="D248" s="2">
        <v>43810.345034722224</v>
      </c>
      <c r="E248">
        <v>39.780200000000001</v>
      </c>
      <c r="F248">
        <v>-104.93225</v>
      </c>
      <c r="G248">
        <v>39.780200000000001</v>
      </c>
      <c r="H248">
        <v>-104.93225</v>
      </c>
      <c r="I248">
        <v>0</v>
      </c>
      <c r="J248" s="1" t="s">
        <v>486</v>
      </c>
      <c r="L248" s="1" t="s">
        <v>137</v>
      </c>
      <c r="M248" s="1" t="s">
        <v>47</v>
      </c>
      <c r="N248" s="1" t="s">
        <v>131</v>
      </c>
      <c r="O248" s="1" t="s">
        <v>131</v>
      </c>
      <c r="P248" s="1" t="s">
        <v>198</v>
      </c>
      <c r="Q248" s="1" t="s">
        <v>246</v>
      </c>
      <c r="R248" s="1" t="s">
        <v>48</v>
      </c>
      <c r="S248" s="1" t="s">
        <v>79</v>
      </c>
      <c r="T248" s="1" t="s">
        <v>205</v>
      </c>
      <c r="U248" s="2">
        <v>43810.364583333336</v>
      </c>
      <c r="V248">
        <v>39</v>
      </c>
      <c r="W248">
        <v>36</v>
      </c>
      <c r="X248">
        <v>42</v>
      </c>
      <c r="Y248">
        <v>24.44</v>
      </c>
      <c r="Z248">
        <v>10</v>
      </c>
      <c r="AA248" s="1" t="s">
        <v>67</v>
      </c>
      <c r="AB248">
        <v>5</v>
      </c>
      <c r="AC248">
        <v>0</v>
      </c>
      <c r="AD248" s="1" t="s">
        <v>1067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s="1" t="s">
        <v>51</v>
      </c>
      <c r="AS248" s="1" t="s">
        <v>51</v>
      </c>
      <c r="AT248" s="1" t="s">
        <v>51</v>
      </c>
      <c r="AU248" s="1" t="s">
        <v>51</v>
      </c>
    </row>
    <row r="249" spans="1:47" x14ac:dyDescent="0.25">
      <c r="A249" s="1" t="s">
        <v>1165</v>
      </c>
      <c r="B249">
        <v>3</v>
      </c>
      <c r="C249" s="2">
        <v>43810.31050925926</v>
      </c>
      <c r="D249" s="2">
        <v>43810.33116898148</v>
      </c>
      <c r="E249">
        <v>39.933520000000001</v>
      </c>
      <c r="F249">
        <v>-105.12464</v>
      </c>
      <c r="G249">
        <v>39.933520000000001</v>
      </c>
      <c r="H249">
        <v>-105.12464</v>
      </c>
      <c r="I249">
        <v>0</v>
      </c>
      <c r="J249" s="1" t="s">
        <v>242</v>
      </c>
      <c r="L249" s="1" t="s">
        <v>243</v>
      </c>
      <c r="M249" s="1" t="s">
        <v>47</v>
      </c>
      <c r="N249" s="1" t="s">
        <v>244</v>
      </c>
      <c r="O249" s="1" t="s">
        <v>244</v>
      </c>
      <c r="P249" s="1" t="s">
        <v>198</v>
      </c>
      <c r="Q249" s="1" t="s">
        <v>256</v>
      </c>
      <c r="R249" s="1" t="s">
        <v>48</v>
      </c>
      <c r="S249" s="1" t="s">
        <v>79</v>
      </c>
      <c r="T249" s="1" t="s">
        <v>205</v>
      </c>
      <c r="U249" s="2">
        <v>43810.282638888886</v>
      </c>
      <c r="V249">
        <v>28</v>
      </c>
      <c r="W249">
        <v>28</v>
      </c>
      <c r="X249">
        <v>55</v>
      </c>
      <c r="Y249">
        <v>24.46</v>
      </c>
      <c r="Z249">
        <v>10</v>
      </c>
      <c r="AA249" s="1" t="s">
        <v>55</v>
      </c>
      <c r="AB249">
        <v>3</v>
      </c>
      <c r="AC249">
        <v>0</v>
      </c>
      <c r="AD249" s="1" t="s">
        <v>1067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s="1" t="s">
        <v>51</v>
      </c>
      <c r="AS249" s="1" t="s">
        <v>51</v>
      </c>
      <c r="AT249" s="1" t="s">
        <v>51</v>
      </c>
      <c r="AU249" s="1" t="s">
        <v>51</v>
      </c>
    </row>
    <row r="250" spans="1:47" x14ac:dyDescent="0.25">
      <c r="A250" s="1" t="s">
        <v>1166</v>
      </c>
      <c r="B250">
        <v>3</v>
      </c>
      <c r="C250" s="2">
        <v>43810.330300925925</v>
      </c>
      <c r="D250" s="2">
        <v>43810.350601851853</v>
      </c>
      <c r="E250">
        <v>39.933520000000001</v>
      </c>
      <c r="F250">
        <v>-105.12464</v>
      </c>
      <c r="G250">
        <v>39.933520000000001</v>
      </c>
      <c r="H250">
        <v>-105.12464</v>
      </c>
      <c r="I250">
        <v>0</v>
      </c>
      <c r="J250" s="1" t="s">
        <v>242</v>
      </c>
      <c r="L250" s="1" t="s">
        <v>243</v>
      </c>
      <c r="M250" s="1" t="s">
        <v>47</v>
      </c>
      <c r="N250" s="1" t="s">
        <v>244</v>
      </c>
      <c r="O250" s="1" t="s">
        <v>244</v>
      </c>
      <c r="P250" s="1" t="s">
        <v>198</v>
      </c>
      <c r="Q250" s="1" t="s">
        <v>256</v>
      </c>
      <c r="R250" s="1" t="s">
        <v>48</v>
      </c>
      <c r="S250" s="1" t="s">
        <v>79</v>
      </c>
      <c r="T250" s="1" t="s">
        <v>205</v>
      </c>
      <c r="U250" s="2">
        <v>43810.364583333336</v>
      </c>
      <c r="V250">
        <v>39</v>
      </c>
      <c r="W250">
        <v>36</v>
      </c>
      <c r="X250">
        <v>42</v>
      </c>
      <c r="Y250">
        <v>24.44</v>
      </c>
      <c r="Z250">
        <v>10</v>
      </c>
      <c r="AA250" s="1" t="s">
        <v>67</v>
      </c>
      <c r="AB250">
        <v>5</v>
      </c>
      <c r="AC250">
        <v>0</v>
      </c>
      <c r="AD250" s="1" t="s">
        <v>1067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s="1" t="s">
        <v>51</v>
      </c>
      <c r="AS250" s="1" t="s">
        <v>51</v>
      </c>
      <c r="AT250" s="1" t="s">
        <v>51</v>
      </c>
      <c r="AU250" s="1" t="s">
        <v>51</v>
      </c>
    </row>
    <row r="251" spans="1:47" x14ac:dyDescent="0.25">
      <c r="A251" s="1" t="s">
        <v>626</v>
      </c>
      <c r="B251">
        <v>3</v>
      </c>
      <c r="C251" s="2">
        <v>43810.407893518517</v>
      </c>
      <c r="D251" s="2">
        <v>43810.428379629629</v>
      </c>
      <c r="E251">
        <v>39.287199999999999</v>
      </c>
      <c r="F251">
        <v>-103.78771999999999</v>
      </c>
      <c r="G251">
        <v>39.287199999999999</v>
      </c>
      <c r="H251">
        <v>-103.78771999999999</v>
      </c>
      <c r="I251">
        <v>0</v>
      </c>
      <c r="J251" s="1" t="s">
        <v>627</v>
      </c>
      <c r="L251" s="1" t="s">
        <v>137</v>
      </c>
      <c r="M251" s="1" t="s">
        <v>47</v>
      </c>
      <c r="N251" s="1" t="s">
        <v>545</v>
      </c>
      <c r="O251" s="1" t="s">
        <v>628</v>
      </c>
      <c r="P251" s="1" t="s">
        <v>198</v>
      </c>
      <c r="Q251" s="1" t="s">
        <v>546</v>
      </c>
      <c r="R251" s="1" t="s">
        <v>48</v>
      </c>
      <c r="S251" s="1" t="s">
        <v>79</v>
      </c>
      <c r="T251" s="1" t="s">
        <v>547</v>
      </c>
      <c r="U251" s="2">
        <v>43810.413194444445</v>
      </c>
      <c r="V251">
        <v>38</v>
      </c>
      <c r="W251">
        <v>31</v>
      </c>
      <c r="X251">
        <v>57</v>
      </c>
      <c r="Y251">
        <v>24.56</v>
      </c>
      <c r="Z251">
        <v>10</v>
      </c>
      <c r="AA251" s="1" t="s">
        <v>64</v>
      </c>
      <c r="AB251">
        <v>9</v>
      </c>
      <c r="AC251">
        <v>0</v>
      </c>
      <c r="AD251" s="1" t="s">
        <v>50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s="1" t="s">
        <v>51</v>
      </c>
      <c r="AS251" s="1" t="s">
        <v>51</v>
      </c>
      <c r="AT251" s="1" t="s">
        <v>51</v>
      </c>
      <c r="AU251" s="1" t="s">
        <v>51</v>
      </c>
    </row>
    <row r="252" spans="1:47" x14ac:dyDescent="0.25">
      <c r="A252" s="1" t="s">
        <v>1167</v>
      </c>
      <c r="B252">
        <v>3</v>
      </c>
      <c r="C252" s="2">
        <v>43810.401122685187</v>
      </c>
      <c r="D252" s="2">
        <v>43810.421446759261</v>
      </c>
      <c r="E252">
        <v>39.72542</v>
      </c>
      <c r="F252">
        <v>-105.02212</v>
      </c>
      <c r="G252">
        <v>39.72542</v>
      </c>
      <c r="H252">
        <v>-105.02212</v>
      </c>
      <c r="I252">
        <v>0</v>
      </c>
      <c r="J252" s="1" t="s">
        <v>593</v>
      </c>
      <c r="L252" s="1" t="s">
        <v>585</v>
      </c>
      <c r="M252" s="1" t="s">
        <v>47</v>
      </c>
      <c r="N252" s="1" t="s">
        <v>131</v>
      </c>
      <c r="O252" s="1" t="s">
        <v>131</v>
      </c>
      <c r="P252" s="1" t="s">
        <v>198</v>
      </c>
      <c r="Q252" s="1" t="s">
        <v>310</v>
      </c>
      <c r="R252" s="1" t="s">
        <v>48</v>
      </c>
      <c r="S252" s="1" t="s">
        <v>79</v>
      </c>
      <c r="T252" s="1" t="s">
        <v>205</v>
      </c>
      <c r="U252" s="2">
        <v>43810.40625</v>
      </c>
      <c r="V252">
        <v>43</v>
      </c>
      <c r="W252">
        <v>43</v>
      </c>
      <c r="X252">
        <v>36</v>
      </c>
      <c r="Y252">
        <v>24.44</v>
      </c>
      <c r="Z252">
        <v>10</v>
      </c>
      <c r="AA252" s="1" t="s">
        <v>62</v>
      </c>
      <c r="AB252">
        <v>3</v>
      </c>
      <c r="AC252">
        <v>0</v>
      </c>
      <c r="AD252" s="1" t="s">
        <v>1067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s="1" t="s">
        <v>51</v>
      </c>
      <c r="AS252" s="1" t="s">
        <v>51</v>
      </c>
      <c r="AT252" s="1" t="s">
        <v>51</v>
      </c>
      <c r="AU252" s="1" t="s">
        <v>51</v>
      </c>
    </row>
    <row r="253" spans="1:47" x14ac:dyDescent="0.25">
      <c r="A253" s="1" t="s">
        <v>904</v>
      </c>
      <c r="B253">
        <v>3</v>
      </c>
      <c r="C253" s="2">
        <v>43810.470405092594</v>
      </c>
      <c r="D253" s="2">
        <v>43810.49082175926</v>
      </c>
      <c r="E253">
        <v>39.61985</v>
      </c>
      <c r="F253">
        <v>-104.89914</v>
      </c>
      <c r="G253">
        <v>39.61985</v>
      </c>
      <c r="H253">
        <v>-104.89914</v>
      </c>
      <c r="I253">
        <v>0</v>
      </c>
      <c r="J253" s="1" t="s">
        <v>564</v>
      </c>
      <c r="L253" s="1" t="s">
        <v>265</v>
      </c>
      <c r="M253" s="1" t="s">
        <v>47</v>
      </c>
      <c r="N253" s="1" t="s">
        <v>127</v>
      </c>
      <c r="O253" s="1" t="s">
        <v>201</v>
      </c>
      <c r="P253" s="1" t="s">
        <v>198</v>
      </c>
      <c r="Q253" s="1" t="s">
        <v>427</v>
      </c>
      <c r="R253" s="1" t="s">
        <v>48</v>
      </c>
      <c r="S253" s="1" t="s">
        <v>79</v>
      </c>
      <c r="T253" s="1" t="s">
        <v>200</v>
      </c>
      <c r="U253" s="2">
        <v>43810.453472222223</v>
      </c>
      <c r="V253">
        <v>47</v>
      </c>
      <c r="W253">
        <v>47</v>
      </c>
      <c r="X253">
        <v>24</v>
      </c>
      <c r="Y253">
        <v>24.19</v>
      </c>
      <c r="Z253">
        <v>10</v>
      </c>
      <c r="AA253" s="1" t="s">
        <v>8942</v>
      </c>
      <c r="AB253">
        <v>0</v>
      </c>
      <c r="AC253">
        <v>0</v>
      </c>
      <c r="AD253" s="1" t="s">
        <v>818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s="1" t="s">
        <v>51</v>
      </c>
      <c r="AS253" s="1" t="s">
        <v>51</v>
      </c>
      <c r="AT253" s="1" t="s">
        <v>51</v>
      </c>
      <c r="AU253" s="1" t="s">
        <v>51</v>
      </c>
    </row>
    <row r="254" spans="1:47" x14ac:dyDescent="0.25">
      <c r="A254" s="1" t="s">
        <v>8902</v>
      </c>
      <c r="B254">
        <v>3</v>
      </c>
      <c r="C254" s="2">
        <v>43810.588645833333</v>
      </c>
      <c r="D254" s="2">
        <v>43810.608842592592</v>
      </c>
      <c r="E254">
        <v>40.368839999999999</v>
      </c>
      <c r="F254">
        <v>-105.48226</v>
      </c>
      <c r="G254">
        <v>40.368839999999999</v>
      </c>
      <c r="H254">
        <v>-105.48226</v>
      </c>
      <c r="I254">
        <v>0</v>
      </c>
      <c r="J254" s="1" t="s">
        <v>185</v>
      </c>
      <c r="K254">
        <v>2341</v>
      </c>
      <c r="L254" s="1" t="s">
        <v>8039</v>
      </c>
      <c r="M254" s="1" t="s">
        <v>97</v>
      </c>
      <c r="N254" s="1" t="s">
        <v>1486</v>
      </c>
      <c r="O254" s="1" t="s">
        <v>228</v>
      </c>
      <c r="P254" s="1" t="s">
        <v>198</v>
      </c>
      <c r="Q254" s="1" t="s">
        <v>8903</v>
      </c>
      <c r="R254" s="1" t="s">
        <v>48</v>
      </c>
      <c r="S254" s="1" t="s">
        <v>79</v>
      </c>
      <c r="T254" s="1" t="s">
        <v>1488</v>
      </c>
      <c r="U254" s="2">
        <v>43810.591666666667</v>
      </c>
      <c r="V254">
        <v>43</v>
      </c>
      <c r="W254">
        <v>40</v>
      </c>
      <c r="X254">
        <v>57</v>
      </c>
      <c r="Y254">
        <v>24.63</v>
      </c>
      <c r="Z254">
        <v>10</v>
      </c>
      <c r="AA254" s="1" t="s">
        <v>63</v>
      </c>
      <c r="AB254">
        <v>5</v>
      </c>
      <c r="AC254">
        <v>0</v>
      </c>
      <c r="AD254" s="1" t="s">
        <v>50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s="1" t="s">
        <v>51</v>
      </c>
      <c r="AS254" s="1" t="s">
        <v>51</v>
      </c>
      <c r="AT254" s="1" t="s">
        <v>51</v>
      </c>
      <c r="AU254" s="1" t="s">
        <v>51</v>
      </c>
    </row>
    <row r="255" spans="1:47" x14ac:dyDescent="0.25">
      <c r="A255" s="1" t="s">
        <v>8904</v>
      </c>
      <c r="B255">
        <v>3</v>
      </c>
      <c r="C255" s="2">
        <v>43810.588645833333</v>
      </c>
      <c r="D255" s="2">
        <v>43810.608842592592</v>
      </c>
      <c r="E255">
        <v>40.368839999999999</v>
      </c>
      <c r="F255">
        <v>-105.48226</v>
      </c>
      <c r="G255">
        <v>40.368839999999999</v>
      </c>
      <c r="H255">
        <v>-105.48226</v>
      </c>
      <c r="I255">
        <v>0</v>
      </c>
      <c r="J255" s="1" t="s">
        <v>6876</v>
      </c>
      <c r="K255">
        <v>2341</v>
      </c>
      <c r="L255" s="1" t="s">
        <v>8039</v>
      </c>
      <c r="M255" s="1" t="s">
        <v>97</v>
      </c>
      <c r="N255" s="1" t="s">
        <v>1486</v>
      </c>
      <c r="O255" s="1" t="s">
        <v>228</v>
      </c>
      <c r="P255" s="1" t="s">
        <v>198</v>
      </c>
      <c r="Q255" s="1" t="s">
        <v>8903</v>
      </c>
      <c r="R255" s="1" t="s">
        <v>48</v>
      </c>
      <c r="S255" s="1" t="s">
        <v>79</v>
      </c>
      <c r="T255" s="1" t="s">
        <v>1488</v>
      </c>
      <c r="U255" s="2">
        <v>43810.591666666667</v>
      </c>
      <c r="V255">
        <v>43</v>
      </c>
      <c r="W255">
        <v>40</v>
      </c>
      <c r="X255">
        <v>57</v>
      </c>
      <c r="Y255">
        <v>24.63</v>
      </c>
      <c r="Z255">
        <v>10</v>
      </c>
      <c r="AA255" s="1" t="s">
        <v>63</v>
      </c>
      <c r="AB255">
        <v>5</v>
      </c>
      <c r="AC255">
        <v>0</v>
      </c>
      <c r="AD255" s="1" t="s">
        <v>50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s="1" t="s">
        <v>51</v>
      </c>
      <c r="AS255" s="1" t="s">
        <v>51</v>
      </c>
      <c r="AT255" s="1" t="s">
        <v>51</v>
      </c>
      <c r="AU255" s="1" t="s">
        <v>51</v>
      </c>
    </row>
    <row r="256" spans="1:47" x14ac:dyDescent="0.25">
      <c r="A256" s="1" t="s">
        <v>1214</v>
      </c>
      <c r="B256">
        <v>3</v>
      </c>
      <c r="C256" s="2">
        <v>43810.759456018517</v>
      </c>
      <c r="D256" s="2">
        <v>43810.779780092591</v>
      </c>
      <c r="E256">
        <v>39.870289999999997</v>
      </c>
      <c r="F256">
        <v>-104.98748000000001</v>
      </c>
      <c r="G256">
        <v>39.870289999999997</v>
      </c>
      <c r="H256">
        <v>-104.98748000000001</v>
      </c>
      <c r="I256">
        <v>0</v>
      </c>
      <c r="J256" s="1" t="s">
        <v>820</v>
      </c>
      <c r="L256" s="1" t="s">
        <v>194</v>
      </c>
      <c r="M256" s="1" t="s">
        <v>47</v>
      </c>
      <c r="N256" s="1" t="s">
        <v>131</v>
      </c>
      <c r="O256" s="1" t="s">
        <v>147</v>
      </c>
      <c r="P256" s="1" t="s">
        <v>198</v>
      </c>
      <c r="Q256" s="1" t="s">
        <v>204</v>
      </c>
      <c r="R256" s="1" t="s">
        <v>48</v>
      </c>
      <c r="S256" s="1" t="s">
        <v>79</v>
      </c>
      <c r="T256" s="1" t="s">
        <v>205</v>
      </c>
      <c r="U256" s="2">
        <v>43810.739583333336</v>
      </c>
      <c r="V256">
        <v>50</v>
      </c>
      <c r="W256">
        <v>50</v>
      </c>
      <c r="X256">
        <v>15</v>
      </c>
      <c r="Y256">
        <v>24.32</v>
      </c>
      <c r="Z256">
        <v>10</v>
      </c>
      <c r="AA256" s="1" t="s">
        <v>57</v>
      </c>
      <c r="AB256">
        <v>24</v>
      </c>
      <c r="AC256">
        <v>0</v>
      </c>
      <c r="AD256" s="1" t="s">
        <v>1215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1</v>
      </c>
      <c r="AQ256" t="b">
        <v>0</v>
      </c>
      <c r="AR256" s="1" t="s">
        <v>53</v>
      </c>
      <c r="AS256" s="1" t="s">
        <v>53</v>
      </c>
      <c r="AT256" s="1" t="s">
        <v>53</v>
      </c>
      <c r="AU256" s="1" t="s">
        <v>53</v>
      </c>
    </row>
    <row r="257" spans="1:47" x14ac:dyDescent="0.25">
      <c r="A257" s="1" t="s">
        <v>8962</v>
      </c>
      <c r="B257">
        <v>2</v>
      </c>
      <c r="C257" s="2">
        <v>43810.795381944445</v>
      </c>
      <c r="D257" s="2">
        <v>43810.815879629627</v>
      </c>
      <c r="E257">
        <v>39.916449999999998</v>
      </c>
      <c r="F257">
        <v>-105.09438</v>
      </c>
      <c r="G257">
        <v>39.916449999999998</v>
      </c>
      <c r="H257">
        <v>-105.09438</v>
      </c>
      <c r="I257">
        <v>0</v>
      </c>
      <c r="J257" s="1" t="s">
        <v>780</v>
      </c>
      <c r="L257" s="1" t="s">
        <v>781</v>
      </c>
      <c r="M257" s="1" t="s">
        <v>47</v>
      </c>
      <c r="N257" s="1" t="s">
        <v>244</v>
      </c>
      <c r="O257" s="1" t="s">
        <v>244</v>
      </c>
      <c r="P257" s="1" t="s">
        <v>198</v>
      </c>
      <c r="Q257" s="1" t="s">
        <v>245</v>
      </c>
      <c r="R257" s="1" t="s">
        <v>48</v>
      </c>
      <c r="S257" s="1" t="s">
        <v>79</v>
      </c>
      <c r="T257" s="1" t="s">
        <v>205</v>
      </c>
      <c r="U257" s="2">
        <v>43810.78125</v>
      </c>
      <c r="V257">
        <v>46</v>
      </c>
      <c r="W257">
        <v>39</v>
      </c>
      <c r="X257">
        <v>20</v>
      </c>
      <c r="Y257">
        <v>24.34</v>
      </c>
      <c r="Z257">
        <v>10</v>
      </c>
      <c r="AA257" s="1" t="s">
        <v>57</v>
      </c>
      <c r="AB257">
        <v>22</v>
      </c>
      <c r="AC257">
        <v>0</v>
      </c>
      <c r="AD257" s="1" t="s">
        <v>1215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s="1" t="s">
        <v>53</v>
      </c>
      <c r="AS257" s="1" t="s">
        <v>53</v>
      </c>
      <c r="AT257" s="1" t="s">
        <v>53</v>
      </c>
      <c r="AU257" s="1" t="s">
        <v>53</v>
      </c>
    </row>
    <row r="258" spans="1:47" x14ac:dyDescent="0.25">
      <c r="A258" s="1" t="s">
        <v>1234</v>
      </c>
      <c r="B258">
        <v>3</v>
      </c>
      <c r="C258" s="2">
        <v>43811.247997685183</v>
      </c>
      <c r="D258" s="2">
        <v>43811.268738425926</v>
      </c>
      <c r="E258">
        <v>39.735970000000002</v>
      </c>
      <c r="F258">
        <v>-105.01439999999999</v>
      </c>
      <c r="G258">
        <v>39.735970000000002</v>
      </c>
      <c r="H258">
        <v>-105.01439999999999</v>
      </c>
      <c r="I258">
        <v>0</v>
      </c>
      <c r="J258" s="1" t="s">
        <v>567</v>
      </c>
      <c r="L258" s="1" t="s">
        <v>194</v>
      </c>
      <c r="M258" s="1" t="s">
        <v>47</v>
      </c>
      <c r="N258" s="1" t="s">
        <v>131</v>
      </c>
      <c r="O258" s="1" t="s">
        <v>131</v>
      </c>
      <c r="P258" s="1" t="s">
        <v>198</v>
      </c>
      <c r="Q258" s="1" t="s">
        <v>310</v>
      </c>
      <c r="R258" s="1" t="s">
        <v>48</v>
      </c>
      <c r="S258" s="1" t="s">
        <v>79</v>
      </c>
      <c r="T258" s="1" t="s">
        <v>205</v>
      </c>
      <c r="U258" s="2">
        <v>43811.243055555555</v>
      </c>
      <c r="V258">
        <v>45</v>
      </c>
      <c r="W258">
        <v>36</v>
      </c>
      <c r="X258">
        <v>31</v>
      </c>
      <c r="Y258">
        <v>24.35</v>
      </c>
      <c r="Z258">
        <v>10</v>
      </c>
      <c r="AA258" s="1" t="s">
        <v>55</v>
      </c>
      <c r="AB258">
        <v>21</v>
      </c>
      <c r="AC258">
        <v>0</v>
      </c>
      <c r="AD258" s="1" t="s">
        <v>1215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s="1" t="s">
        <v>53</v>
      </c>
      <c r="AS258" s="1" t="s">
        <v>53</v>
      </c>
      <c r="AT258" s="1" t="s">
        <v>53</v>
      </c>
      <c r="AU258" s="1" t="s">
        <v>51</v>
      </c>
    </row>
    <row r="259" spans="1:47" x14ac:dyDescent="0.25">
      <c r="A259" s="1" t="s">
        <v>1236</v>
      </c>
      <c r="B259">
        <v>3</v>
      </c>
      <c r="C259" s="2">
        <v>43811.266215277778</v>
      </c>
      <c r="D259" s="2">
        <v>43811.286712962959</v>
      </c>
      <c r="E259">
        <v>39.722790000000003</v>
      </c>
      <c r="F259">
        <v>-105.01065</v>
      </c>
      <c r="G259">
        <v>39.722790000000003</v>
      </c>
      <c r="H259">
        <v>-105.01065</v>
      </c>
      <c r="I259">
        <v>0</v>
      </c>
      <c r="J259" s="1" t="s">
        <v>397</v>
      </c>
      <c r="L259" s="1" t="s">
        <v>195</v>
      </c>
      <c r="M259" s="1" t="s">
        <v>47</v>
      </c>
      <c r="N259" s="1" t="s">
        <v>131</v>
      </c>
      <c r="O259" s="1" t="s">
        <v>131</v>
      </c>
      <c r="P259" s="1" t="s">
        <v>198</v>
      </c>
      <c r="Q259" s="1" t="s">
        <v>310</v>
      </c>
      <c r="R259" s="1" t="s">
        <v>48</v>
      </c>
      <c r="S259" s="1" t="s">
        <v>79</v>
      </c>
      <c r="T259" s="1" t="s">
        <v>205</v>
      </c>
      <c r="U259" s="2">
        <v>43811.28125</v>
      </c>
      <c r="V259">
        <v>45</v>
      </c>
      <c r="W259">
        <v>36</v>
      </c>
      <c r="X259">
        <v>31</v>
      </c>
      <c r="Y259">
        <v>24.36</v>
      </c>
      <c r="Z259">
        <v>10</v>
      </c>
      <c r="AA259" s="1" t="s">
        <v>55</v>
      </c>
      <c r="AB259">
        <v>24</v>
      </c>
      <c r="AC259">
        <v>0</v>
      </c>
      <c r="AD259" s="1" t="s">
        <v>1215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s="1" t="s">
        <v>53</v>
      </c>
      <c r="AS259" s="1" t="s">
        <v>53</v>
      </c>
      <c r="AT259" s="1" t="s">
        <v>51</v>
      </c>
      <c r="AU259" s="1" t="s">
        <v>51</v>
      </c>
    </row>
    <row r="260" spans="1:47" x14ac:dyDescent="0.25">
      <c r="A260" s="1" t="s">
        <v>5981</v>
      </c>
      <c r="B260">
        <v>4</v>
      </c>
      <c r="C260" s="2">
        <v>43811.408935185187</v>
      </c>
      <c r="D260" s="2">
        <v>43811.429224537038</v>
      </c>
      <c r="E260">
        <v>39.523969999999998</v>
      </c>
      <c r="F260">
        <v>-107.777</v>
      </c>
      <c r="G260">
        <v>39.565779999999997</v>
      </c>
      <c r="H260">
        <v>-107.51694999999999</v>
      </c>
      <c r="I260">
        <v>14.153</v>
      </c>
      <c r="J260" s="1" t="s">
        <v>5982</v>
      </c>
      <c r="L260" s="1" t="s">
        <v>133</v>
      </c>
      <c r="M260" s="1" t="s">
        <v>47</v>
      </c>
      <c r="N260" s="1" t="s">
        <v>802</v>
      </c>
      <c r="O260" s="1" t="s">
        <v>187</v>
      </c>
      <c r="P260" s="1" t="s">
        <v>198</v>
      </c>
      <c r="Q260" s="1" t="s">
        <v>803</v>
      </c>
      <c r="R260" s="1" t="s">
        <v>48</v>
      </c>
      <c r="S260" s="1" t="s">
        <v>79</v>
      </c>
      <c r="T260" s="1" t="s">
        <v>528</v>
      </c>
      <c r="U260" s="2">
        <v>43811.406944444447</v>
      </c>
      <c r="V260">
        <v>28</v>
      </c>
      <c r="W260">
        <v>28</v>
      </c>
      <c r="X260">
        <v>88</v>
      </c>
      <c r="Y260">
        <v>24.67</v>
      </c>
      <c r="Z260">
        <v>2</v>
      </c>
      <c r="AA260" s="1" t="s">
        <v>59</v>
      </c>
      <c r="AB260">
        <v>3</v>
      </c>
      <c r="AC260">
        <v>0</v>
      </c>
      <c r="AD260" s="1" t="s">
        <v>1210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s="1" t="s">
        <v>51</v>
      </c>
      <c r="AS260" s="1" t="s">
        <v>51</v>
      </c>
      <c r="AT260" s="1" t="s">
        <v>51</v>
      </c>
      <c r="AU260" s="1" t="s">
        <v>51</v>
      </c>
    </row>
    <row r="261" spans="1:47" x14ac:dyDescent="0.25">
      <c r="A261" s="1" t="s">
        <v>5983</v>
      </c>
      <c r="B261">
        <v>4</v>
      </c>
      <c r="C261" s="2">
        <v>43811.371967592589</v>
      </c>
      <c r="D261" s="2">
        <v>43811.580127314817</v>
      </c>
      <c r="E261">
        <v>39.520229999999998</v>
      </c>
      <c r="F261">
        <v>-107.79051</v>
      </c>
      <c r="G261">
        <v>39.525120000000001</v>
      </c>
      <c r="H261">
        <v>-107.77302</v>
      </c>
      <c r="I261">
        <v>0.99199999999999999</v>
      </c>
      <c r="J261" s="1" t="s">
        <v>5984</v>
      </c>
      <c r="L261" s="1" t="s">
        <v>133</v>
      </c>
      <c r="M261" s="1" t="s">
        <v>47</v>
      </c>
      <c r="N261" s="1" t="s">
        <v>802</v>
      </c>
      <c r="O261" s="1" t="s">
        <v>187</v>
      </c>
      <c r="P261" s="1" t="s">
        <v>198</v>
      </c>
      <c r="Q261" s="1" t="s">
        <v>803</v>
      </c>
      <c r="R261" s="1" t="s">
        <v>48</v>
      </c>
      <c r="S261" s="1" t="s">
        <v>79</v>
      </c>
      <c r="T261" s="1" t="s">
        <v>528</v>
      </c>
      <c r="U261" s="2">
        <v>43811.370138888888</v>
      </c>
      <c r="V261">
        <v>27</v>
      </c>
      <c r="W261">
        <v>27</v>
      </c>
      <c r="X261">
        <v>89</v>
      </c>
      <c r="Y261">
        <v>24.67</v>
      </c>
      <c r="Z261">
        <v>1</v>
      </c>
      <c r="AA261" s="1" t="s">
        <v>60</v>
      </c>
      <c r="AB261">
        <v>3</v>
      </c>
      <c r="AC261">
        <v>0</v>
      </c>
      <c r="AD261" s="1" t="s">
        <v>1210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s="1" t="s">
        <v>51</v>
      </c>
      <c r="AS261" s="1" t="s">
        <v>51</v>
      </c>
      <c r="AT261" s="1" t="s">
        <v>51</v>
      </c>
      <c r="AU261" s="1" t="s">
        <v>51</v>
      </c>
    </row>
    <row r="262" spans="1:47" x14ac:dyDescent="0.25">
      <c r="A262" s="1" t="s">
        <v>950</v>
      </c>
      <c r="B262">
        <v>3</v>
      </c>
      <c r="C262" s="2">
        <v>43811.374571759261</v>
      </c>
      <c r="D262" s="2">
        <v>43811.395057870373</v>
      </c>
      <c r="E262">
        <v>39.629800000000003</v>
      </c>
      <c r="F262">
        <v>-104.90516</v>
      </c>
      <c r="G262">
        <v>39.629800000000003</v>
      </c>
      <c r="H262">
        <v>-104.90516</v>
      </c>
      <c r="I262">
        <v>0</v>
      </c>
      <c r="J262" s="1" t="s">
        <v>220</v>
      </c>
      <c r="L262" s="1" t="s">
        <v>195</v>
      </c>
      <c r="M262" s="1" t="s">
        <v>47</v>
      </c>
      <c r="N262" s="1" t="s">
        <v>131</v>
      </c>
      <c r="O262" s="1" t="s">
        <v>131</v>
      </c>
      <c r="P262" s="1" t="s">
        <v>198</v>
      </c>
      <c r="Q262" s="1" t="s">
        <v>414</v>
      </c>
      <c r="R262" s="1" t="s">
        <v>48</v>
      </c>
      <c r="S262" s="1" t="s">
        <v>79</v>
      </c>
      <c r="T262" s="1" t="s">
        <v>200</v>
      </c>
      <c r="U262" s="2">
        <v>43811.370138888888</v>
      </c>
      <c r="V262">
        <v>38</v>
      </c>
      <c r="W262">
        <v>31</v>
      </c>
      <c r="X262">
        <v>47</v>
      </c>
      <c r="Y262">
        <v>24.16</v>
      </c>
      <c r="Z262">
        <v>10</v>
      </c>
      <c r="AA262" s="1" t="s">
        <v>68</v>
      </c>
      <c r="AB262">
        <v>10</v>
      </c>
      <c r="AC262">
        <v>0</v>
      </c>
      <c r="AD262" s="1" t="s">
        <v>818</v>
      </c>
      <c r="AE262" t="b">
        <v>0</v>
      </c>
      <c r="AF262" t="b">
        <v>0</v>
      </c>
      <c r="AG262" t="b">
        <v>0</v>
      </c>
      <c r="AH262" t="b">
        <v>0</v>
      </c>
      <c r="AI262" t="b">
        <v>1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s="1" t="s">
        <v>51</v>
      </c>
      <c r="AS262" s="1" t="s">
        <v>51</v>
      </c>
      <c r="AT262" s="1" t="s">
        <v>51</v>
      </c>
      <c r="AU262" s="1" t="s">
        <v>51</v>
      </c>
    </row>
    <row r="263" spans="1:47" x14ac:dyDescent="0.25">
      <c r="A263" s="1" t="s">
        <v>951</v>
      </c>
      <c r="B263">
        <v>3</v>
      </c>
      <c r="C263" s="2">
        <v>43811.40216435185</v>
      </c>
      <c r="D263" s="2">
        <v>43811.422824074078</v>
      </c>
      <c r="E263">
        <v>39.780200000000001</v>
      </c>
      <c r="F263">
        <v>-104.93225</v>
      </c>
      <c r="G263">
        <v>39.780200000000001</v>
      </c>
      <c r="H263">
        <v>-104.93225</v>
      </c>
      <c r="I263">
        <v>0</v>
      </c>
      <c r="J263" s="1" t="s">
        <v>486</v>
      </c>
      <c r="L263" s="1" t="s">
        <v>137</v>
      </c>
      <c r="M263" s="1" t="s">
        <v>47</v>
      </c>
      <c r="N263" s="1" t="s">
        <v>131</v>
      </c>
      <c r="O263" s="1" t="s">
        <v>131</v>
      </c>
      <c r="P263" s="1" t="s">
        <v>198</v>
      </c>
      <c r="Q263" s="1" t="s">
        <v>246</v>
      </c>
      <c r="R263" s="1" t="s">
        <v>48</v>
      </c>
      <c r="S263" s="1" t="s">
        <v>79</v>
      </c>
      <c r="T263" s="1" t="s">
        <v>205</v>
      </c>
      <c r="U263" s="2">
        <v>43811.407638888886</v>
      </c>
      <c r="V263">
        <v>39</v>
      </c>
      <c r="W263">
        <v>33</v>
      </c>
      <c r="X263">
        <v>49</v>
      </c>
      <c r="Y263">
        <v>24.37</v>
      </c>
      <c r="Z263">
        <v>10</v>
      </c>
      <c r="AA263" s="1" t="s">
        <v>58</v>
      </c>
      <c r="AB263">
        <v>9</v>
      </c>
      <c r="AC263">
        <v>0</v>
      </c>
      <c r="AD263" s="1" t="s">
        <v>818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s="1" t="s">
        <v>51</v>
      </c>
      <c r="AS263" s="1" t="s">
        <v>51</v>
      </c>
      <c r="AT263" s="1" t="s">
        <v>51</v>
      </c>
      <c r="AU263" s="1" t="s">
        <v>51</v>
      </c>
    </row>
    <row r="264" spans="1:47" x14ac:dyDescent="0.25">
      <c r="A264" s="1" t="s">
        <v>1168</v>
      </c>
      <c r="B264">
        <v>3</v>
      </c>
      <c r="C264" s="2">
        <v>43811.542812500003</v>
      </c>
      <c r="D264" s="2">
        <v>43811.563090277778</v>
      </c>
      <c r="E264">
        <v>39.64528</v>
      </c>
      <c r="F264">
        <v>-104.91378</v>
      </c>
      <c r="G264">
        <v>39.64528</v>
      </c>
      <c r="H264">
        <v>-104.91378</v>
      </c>
      <c r="I264">
        <v>0</v>
      </c>
      <c r="J264" s="1" t="s">
        <v>705</v>
      </c>
      <c r="L264" s="1" t="s">
        <v>194</v>
      </c>
      <c r="M264" s="1" t="s">
        <v>47</v>
      </c>
      <c r="N264" s="1" t="s">
        <v>131</v>
      </c>
      <c r="O264" s="1" t="s">
        <v>131</v>
      </c>
      <c r="P264" s="1" t="s">
        <v>198</v>
      </c>
      <c r="Q264" s="1" t="s">
        <v>414</v>
      </c>
      <c r="R264" s="1" t="s">
        <v>48</v>
      </c>
      <c r="S264" s="1" t="s">
        <v>79</v>
      </c>
      <c r="T264" s="1" t="s">
        <v>200</v>
      </c>
      <c r="U264" s="2">
        <v>43811.536805555559</v>
      </c>
      <c r="V264">
        <v>53</v>
      </c>
      <c r="W264">
        <v>53</v>
      </c>
      <c r="X264">
        <v>25</v>
      </c>
      <c r="Y264">
        <v>24.1</v>
      </c>
      <c r="Z264">
        <v>10</v>
      </c>
      <c r="AA264" s="1" t="s">
        <v>8942</v>
      </c>
      <c r="AB264">
        <v>0</v>
      </c>
      <c r="AC264">
        <v>0</v>
      </c>
      <c r="AD264" s="1" t="s">
        <v>1067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s="1" t="s">
        <v>51</v>
      </c>
      <c r="AS264" s="1" t="s">
        <v>51</v>
      </c>
      <c r="AT264" s="1" t="s">
        <v>51</v>
      </c>
      <c r="AU264" s="1" t="s">
        <v>51</v>
      </c>
    </row>
    <row r="265" spans="1:47" x14ac:dyDescent="0.25">
      <c r="A265" s="1" t="s">
        <v>3536</v>
      </c>
      <c r="B265">
        <v>4</v>
      </c>
      <c r="C265" s="2">
        <v>43811.852152777778</v>
      </c>
      <c r="D265" s="2">
        <v>43811.87159722222</v>
      </c>
      <c r="E265">
        <v>39.68065</v>
      </c>
      <c r="F265">
        <v>-104.11356000000001</v>
      </c>
      <c r="G265">
        <v>39.618600000000001</v>
      </c>
      <c r="H265">
        <v>-104.04340000000001</v>
      </c>
      <c r="I265">
        <v>5.6840000000000002</v>
      </c>
      <c r="J265" s="1" t="s">
        <v>3537</v>
      </c>
      <c r="L265" s="1" t="s">
        <v>133</v>
      </c>
      <c r="M265" s="1" t="s">
        <v>47</v>
      </c>
      <c r="N265" s="1" t="s">
        <v>1535</v>
      </c>
      <c r="O265" s="1" t="s">
        <v>201</v>
      </c>
      <c r="P265" s="1" t="s">
        <v>198</v>
      </c>
      <c r="Q265" s="1" t="s">
        <v>2267</v>
      </c>
      <c r="R265" s="1" t="s">
        <v>48</v>
      </c>
      <c r="S265" s="1" t="s">
        <v>79</v>
      </c>
      <c r="T265" s="1" t="s">
        <v>789</v>
      </c>
      <c r="U265" s="2">
        <v>43811.854166666664</v>
      </c>
      <c r="V265">
        <v>42</v>
      </c>
      <c r="W265">
        <v>35</v>
      </c>
      <c r="X265">
        <v>52</v>
      </c>
      <c r="Y265">
        <v>24.44</v>
      </c>
      <c r="Z265">
        <v>10</v>
      </c>
      <c r="AA265" s="1" t="s">
        <v>57</v>
      </c>
      <c r="AB265">
        <v>13</v>
      </c>
      <c r="AC265">
        <v>0</v>
      </c>
      <c r="AD265" s="1" t="s">
        <v>50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s="1" t="s">
        <v>53</v>
      </c>
      <c r="AS265" s="1" t="s">
        <v>53</v>
      </c>
      <c r="AT265" s="1" t="s">
        <v>53</v>
      </c>
      <c r="AU265" s="1" t="s">
        <v>53</v>
      </c>
    </row>
    <row r="266" spans="1:47" x14ac:dyDescent="0.25">
      <c r="A266" s="1" t="s">
        <v>3117</v>
      </c>
      <c r="B266">
        <v>4</v>
      </c>
      <c r="C266" s="2">
        <v>43811.852152777778</v>
      </c>
      <c r="D266" s="2">
        <v>43811.87159722222</v>
      </c>
      <c r="E266">
        <v>39.618699999999997</v>
      </c>
      <c r="F266">
        <v>-104.04313999999999</v>
      </c>
      <c r="G266">
        <v>39.680340000000001</v>
      </c>
      <c r="H266">
        <v>-104.11254</v>
      </c>
      <c r="I266">
        <v>5.6360000000000001</v>
      </c>
      <c r="J266" s="1" t="s">
        <v>3118</v>
      </c>
      <c r="L266" s="1" t="s">
        <v>137</v>
      </c>
      <c r="M266" s="1" t="s">
        <v>47</v>
      </c>
      <c r="N266" s="1" t="s">
        <v>1760</v>
      </c>
      <c r="O266" s="1" t="s">
        <v>201</v>
      </c>
      <c r="P266" s="1" t="s">
        <v>198</v>
      </c>
      <c r="Q266" s="1" t="s">
        <v>1761</v>
      </c>
      <c r="R266" s="1" t="s">
        <v>48</v>
      </c>
      <c r="S266" s="1" t="s">
        <v>79</v>
      </c>
      <c r="T266" s="1" t="s">
        <v>789</v>
      </c>
      <c r="U266" s="2">
        <v>43811.854166666664</v>
      </c>
      <c r="V266">
        <v>42</v>
      </c>
      <c r="W266">
        <v>35</v>
      </c>
      <c r="X266">
        <v>52</v>
      </c>
      <c r="Y266">
        <v>24.44</v>
      </c>
      <c r="Z266">
        <v>10</v>
      </c>
      <c r="AA266" s="1" t="s">
        <v>57</v>
      </c>
      <c r="AB266">
        <v>13</v>
      </c>
      <c r="AC266">
        <v>0</v>
      </c>
      <c r="AD266" s="1" t="s">
        <v>50</v>
      </c>
      <c r="AE266" t="b">
        <v>0</v>
      </c>
      <c r="AF266" t="b">
        <v>0</v>
      </c>
      <c r="AG266" t="b">
        <v>0</v>
      </c>
      <c r="AH266" t="b">
        <v>0</v>
      </c>
      <c r="AI266" t="b">
        <v>1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s="1" t="s">
        <v>53</v>
      </c>
      <c r="AS266" s="1" t="s">
        <v>53</v>
      </c>
      <c r="AT266" s="1" t="s">
        <v>53</v>
      </c>
      <c r="AU266" s="1" t="s">
        <v>53</v>
      </c>
    </row>
    <row r="267" spans="1:47" x14ac:dyDescent="0.25">
      <c r="A267" s="1" t="s">
        <v>1237</v>
      </c>
      <c r="B267">
        <v>3</v>
      </c>
      <c r="C267" s="2">
        <v>43811.730312500003</v>
      </c>
      <c r="D267" s="2">
        <v>43811.750613425924</v>
      </c>
      <c r="E267">
        <v>39.820180000000001</v>
      </c>
      <c r="F267">
        <v>-104.97841</v>
      </c>
      <c r="G267">
        <v>39.820180000000001</v>
      </c>
      <c r="H267">
        <v>-104.97841</v>
      </c>
      <c r="I267">
        <v>0</v>
      </c>
      <c r="J267" s="1" t="s">
        <v>751</v>
      </c>
      <c r="L267" s="1" t="s">
        <v>122</v>
      </c>
      <c r="M267" s="1" t="s">
        <v>47</v>
      </c>
      <c r="N267" s="1" t="s">
        <v>131</v>
      </c>
      <c r="O267" s="1" t="s">
        <v>147</v>
      </c>
      <c r="P267" s="1" t="s">
        <v>198</v>
      </c>
      <c r="Q267" s="1" t="s">
        <v>204</v>
      </c>
      <c r="R267" s="1" t="s">
        <v>48</v>
      </c>
      <c r="S267" s="1" t="s">
        <v>79</v>
      </c>
      <c r="T267" s="1" t="s">
        <v>205</v>
      </c>
      <c r="U267" s="2">
        <v>43811.739583333336</v>
      </c>
      <c r="V267">
        <v>46</v>
      </c>
      <c r="W267">
        <v>39</v>
      </c>
      <c r="X267">
        <v>34</v>
      </c>
      <c r="Y267">
        <v>24.33</v>
      </c>
      <c r="Z267">
        <v>10</v>
      </c>
      <c r="AA267" s="1" t="s">
        <v>57</v>
      </c>
      <c r="AB267">
        <v>22</v>
      </c>
      <c r="AC267">
        <v>0</v>
      </c>
      <c r="AD267" s="1" t="s">
        <v>1215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s="1" t="s">
        <v>53</v>
      </c>
      <c r="AS267" s="1" t="s">
        <v>53</v>
      </c>
      <c r="AT267" s="1" t="s">
        <v>51</v>
      </c>
      <c r="AU267" s="1" t="s">
        <v>51</v>
      </c>
    </row>
    <row r="268" spans="1:47" x14ac:dyDescent="0.25">
      <c r="A268" s="1" t="s">
        <v>1287</v>
      </c>
      <c r="B268">
        <v>3</v>
      </c>
      <c r="C268" s="2">
        <v>43811.735532407409</v>
      </c>
      <c r="D268" s="2">
        <v>43811.756145833337</v>
      </c>
      <c r="E268">
        <v>39.818219999999997</v>
      </c>
      <c r="F268">
        <v>-104.98177</v>
      </c>
      <c r="G268">
        <v>39.823300000000003</v>
      </c>
      <c r="H268">
        <v>-104.96593</v>
      </c>
      <c r="I268">
        <v>0.91100000000000003</v>
      </c>
      <c r="J268" s="1" t="s">
        <v>1288</v>
      </c>
      <c r="L268" s="1" t="s">
        <v>122</v>
      </c>
      <c r="M268" s="1" t="s">
        <v>47</v>
      </c>
      <c r="N268" s="1" t="s">
        <v>131</v>
      </c>
      <c r="O268" s="1" t="s">
        <v>147</v>
      </c>
      <c r="P268" s="1" t="s">
        <v>198</v>
      </c>
      <c r="Q268" s="1" t="s">
        <v>204</v>
      </c>
      <c r="R268" s="1" t="s">
        <v>48</v>
      </c>
      <c r="S268" s="1" t="s">
        <v>79</v>
      </c>
      <c r="T268" s="1" t="s">
        <v>205</v>
      </c>
      <c r="U268" s="2">
        <v>43811.739583333336</v>
      </c>
      <c r="V268">
        <v>46</v>
      </c>
      <c r="W268">
        <v>39</v>
      </c>
      <c r="X268">
        <v>34</v>
      </c>
      <c r="Y268">
        <v>24.33</v>
      </c>
      <c r="Z268">
        <v>10</v>
      </c>
      <c r="AA268" s="1" t="s">
        <v>57</v>
      </c>
      <c r="AB268">
        <v>22</v>
      </c>
      <c r="AC268">
        <v>0</v>
      </c>
      <c r="AD268" s="1" t="s">
        <v>1215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s="1" t="s">
        <v>53</v>
      </c>
      <c r="AS268" s="1" t="s">
        <v>53</v>
      </c>
      <c r="AT268" s="1" t="s">
        <v>53</v>
      </c>
      <c r="AU268" s="1" t="s">
        <v>51</v>
      </c>
    </row>
    <row r="269" spans="1:47" x14ac:dyDescent="0.25">
      <c r="A269" s="1" t="s">
        <v>8963</v>
      </c>
      <c r="B269">
        <v>2</v>
      </c>
      <c r="C269" s="2">
        <v>43811.755300925928</v>
      </c>
      <c r="D269" s="2">
        <v>43811.775462962964</v>
      </c>
      <c r="E269">
        <v>38.256320000000002</v>
      </c>
      <c r="F269">
        <v>-104.60663</v>
      </c>
      <c r="G269">
        <v>38.263710000000003</v>
      </c>
      <c r="H269">
        <v>-104.60485</v>
      </c>
      <c r="I269">
        <v>0.52</v>
      </c>
      <c r="J269" s="1" t="s">
        <v>8964</v>
      </c>
      <c r="K269">
        <v>516</v>
      </c>
      <c r="L269" s="1" t="s">
        <v>7302</v>
      </c>
      <c r="M269" s="1" t="s">
        <v>97</v>
      </c>
      <c r="N269" s="1" t="s">
        <v>411</v>
      </c>
      <c r="O269" s="1" t="s">
        <v>411</v>
      </c>
      <c r="P269" s="1" t="s">
        <v>198</v>
      </c>
      <c r="Q269" s="1" t="s">
        <v>8965</v>
      </c>
      <c r="R269" s="1" t="s">
        <v>48</v>
      </c>
      <c r="S269" s="1" t="s">
        <v>79</v>
      </c>
      <c r="T269" s="1" t="s">
        <v>413</v>
      </c>
      <c r="U269" s="2">
        <v>43811.745138888888</v>
      </c>
      <c r="V269">
        <v>40</v>
      </c>
      <c r="W269">
        <v>40</v>
      </c>
      <c r="X269">
        <v>43</v>
      </c>
      <c r="Y269">
        <v>25.19</v>
      </c>
      <c r="Z269">
        <v>10</v>
      </c>
      <c r="AA269" s="1" t="s">
        <v>8942</v>
      </c>
      <c r="AB269">
        <v>0</v>
      </c>
      <c r="AC269">
        <v>0</v>
      </c>
      <c r="AD269" s="1" t="s">
        <v>1067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s="1" t="s">
        <v>53</v>
      </c>
      <c r="AS269" s="1" t="s">
        <v>53</v>
      </c>
      <c r="AT269" s="1" t="s">
        <v>53</v>
      </c>
      <c r="AU269" s="1" t="s">
        <v>51</v>
      </c>
    </row>
    <row r="270" spans="1:47" x14ac:dyDescent="0.25">
      <c r="A270" s="1" t="s">
        <v>8966</v>
      </c>
      <c r="B270">
        <v>2</v>
      </c>
      <c r="C270" s="2">
        <v>43811.735532407409</v>
      </c>
      <c r="D270" s="2">
        <v>43811.756145833337</v>
      </c>
      <c r="E270">
        <v>39.818219999999997</v>
      </c>
      <c r="F270">
        <v>-104.98177</v>
      </c>
      <c r="G270">
        <v>39.823300000000003</v>
      </c>
      <c r="H270">
        <v>-104.96593</v>
      </c>
      <c r="I270">
        <v>0.91100000000000003</v>
      </c>
      <c r="J270" s="1" t="s">
        <v>8967</v>
      </c>
      <c r="L270" s="1" t="s">
        <v>122</v>
      </c>
      <c r="M270" s="1" t="s">
        <v>47</v>
      </c>
      <c r="N270" s="1" t="s">
        <v>131</v>
      </c>
      <c r="O270" s="1" t="s">
        <v>147</v>
      </c>
      <c r="P270" s="1" t="s">
        <v>198</v>
      </c>
      <c r="Q270" s="1" t="s">
        <v>204</v>
      </c>
      <c r="R270" s="1" t="s">
        <v>48</v>
      </c>
      <c r="S270" s="1" t="s">
        <v>79</v>
      </c>
      <c r="T270" s="1" t="s">
        <v>205</v>
      </c>
      <c r="U270" s="2">
        <v>43811.739583333336</v>
      </c>
      <c r="V270">
        <v>46</v>
      </c>
      <c r="W270">
        <v>39</v>
      </c>
      <c r="X270">
        <v>34</v>
      </c>
      <c r="Y270">
        <v>24.33</v>
      </c>
      <c r="Z270">
        <v>10</v>
      </c>
      <c r="AA270" s="1" t="s">
        <v>57</v>
      </c>
      <c r="AB270">
        <v>22</v>
      </c>
      <c r="AC270">
        <v>0</v>
      </c>
      <c r="AD270" s="1" t="s">
        <v>1215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s="1" t="s">
        <v>53</v>
      </c>
      <c r="AS270" s="1" t="s">
        <v>53</v>
      </c>
      <c r="AT270" s="1" t="s">
        <v>53</v>
      </c>
      <c r="AU270" s="1" t="s">
        <v>51</v>
      </c>
    </row>
    <row r="271" spans="1:47" x14ac:dyDescent="0.25">
      <c r="A271" s="1" t="s">
        <v>1235</v>
      </c>
      <c r="B271">
        <v>3</v>
      </c>
      <c r="C271" s="2">
        <v>43811.753738425927</v>
      </c>
      <c r="D271" s="2">
        <v>43811.774236111109</v>
      </c>
      <c r="E271">
        <v>39.797029999999999</v>
      </c>
      <c r="F271">
        <v>-105.04783</v>
      </c>
      <c r="G271">
        <v>39.797029999999999</v>
      </c>
      <c r="H271">
        <v>-105.04783</v>
      </c>
      <c r="I271">
        <v>0</v>
      </c>
      <c r="J271" s="1" t="s">
        <v>1144</v>
      </c>
      <c r="L271" s="1" t="s">
        <v>122</v>
      </c>
      <c r="M271" s="1" t="s">
        <v>47</v>
      </c>
      <c r="N271" s="1" t="s">
        <v>131</v>
      </c>
      <c r="O271" s="1" t="s">
        <v>147</v>
      </c>
      <c r="P271" s="1" t="s">
        <v>198</v>
      </c>
      <c r="Q271" s="1" t="s">
        <v>367</v>
      </c>
      <c r="R271" s="1" t="s">
        <v>48</v>
      </c>
      <c r="S271" s="1" t="s">
        <v>79</v>
      </c>
      <c r="T271" s="1" t="s">
        <v>205</v>
      </c>
      <c r="U271" s="2">
        <v>43811.739583333336</v>
      </c>
      <c r="V271">
        <v>46</v>
      </c>
      <c r="W271">
        <v>39</v>
      </c>
      <c r="X271">
        <v>34</v>
      </c>
      <c r="Y271">
        <v>24.33</v>
      </c>
      <c r="Z271">
        <v>10</v>
      </c>
      <c r="AA271" s="1" t="s">
        <v>57</v>
      </c>
      <c r="AB271">
        <v>22</v>
      </c>
      <c r="AC271">
        <v>0</v>
      </c>
      <c r="AD271" s="1" t="s">
        <v>1215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s="1" t="s">
        <v>53</v>
      </c>
      <c r="AS271" s="1" t="s">
        <v>53</v>
      </c>
      <c r="AT271" s="1" t="s">
        <v>53</v>
      </c>
      <c r="AU271" s="1" t="s">
        <v>51</v>
      </c>
    </row>
    <row r="272" spans="1:47" x14ac:dyDescent="0.25">
      <c r="A272" s="1" t="s">
        <v>1552</v>
      </c>
      <c r="B272">
        <v>3</v>
      </c>
      <c r="C272" s="2">
        <v>43811.803194444445</v>
      </c>
      <c r="D272" s="2">
        <v>43811.822418981479</v>
      </c>
      <c r="E272">
        <v>39.796349999999997</v>
      </c>
      <c r="F272">
        <v>-105.05264</v>
      </c>
      <c r="G272">
        <v>39.798990000000003</v>
      </c>
      <c r="H272">
        <v>-105.04143000000001</v>
      </c>
      <c r="I272">
        <v>0.622</v>
      </c>
      <c r="J272" s="1" t="s">
        <v>1553</v>
      </c>
      <c r="L272" s="1" t="s">
        <v>122</v>
      </c>
      <c r="M272" s="1" t="s">
        <v>47</v>
      </c>
      <c r="N272" s="1" t="s">
        <v>131</v>
      </c>
      <c r="O272" s="1" t="s">
        <v>147</v>
      </c>
      <c r="P272" s="1" t="s">
        <v>198</v>
      </c>
      <c r="Q272" s="1" t="s">
        <v>367</v>
      </c>
      <c r="R272" s="1" t="s">
        <v>48</v>
      </c>
      <c r="S272" s="1" t="s">
        <v>79</v>
      </c>
      <c r="T272" s="1" t="s">
        <v>205</v>
      </c>
      <c r="U272" s="2">
        <v>43811.78125</v>
      </c>
      <c r="V272">
        <v>46</v>
      </c>
      <c r="W272">
        <v>39</v>
      </c>
      <c r="X272">
        <v>34</v>
      </c>
      <c r="Y272">
        <v>24.32</v>
      </c>
      <c r="Z272">
        <v>10</v>
      </c>
      <c r="AA272" s="1" t="s">
        <v>56</v>
      </c>
      <c r="AB272">
        <v>17</v>
      </c>
      <c r="AC272">
        <v>0</v>
      </c>
      <c r="AD272" s="1" t="s">
        <v>1067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s="1" t="s">
        <v>53</v>
      </c>
      <c r="AS272" s="1" t="s">
        <v>53</v>
      </c>
      <c r="AT272" s="1" t="s">
        <v>53</v>
      </c>
      <c r="AU272" s="1" t="s">
        <v>53</v>
      </c>
    </row>
    <row r="273" spans="1:47" x14ac:dyDescent="0.25">
      <c r="A273" s="1" t="s">
        <v>8968</v>
      </c>
      <c r="B273">
        <v>2</v>
      </c>
      <c r="C273" s="2">
        <v>43811.815393518518</v>
      </c>
      <c r="D273" s="2">
        <v>43811.835717592592</v>
      </c>
      <c r="E273">
        <v>39.796349999999997</v>
      </c>
      <c r="F273">
        <v>-105.05264</v>
      </c>
      <c r="G273">
        <v>39.798990000000003</v>
      </c>
      <c r="H273">
        <v>-105.04143000000001</v>
      </c>
      <c r="I273">
        <v>0.622</v>
      </c>
      <c r="J273" s="1" t="s">
        <v>8969</v>
      </c>
      <c r="L273" s="1" t="s">
        <v>122</v>
      </c>
      <c r="M273" s="1" t="s">
        <v>47</v>
      </c>
      <c r="N273" s="1" t="s">
        <v>131</v>
      </c>
      <c r="O273" s="1" t="s">
        <v>147</v>
      </c>
      <c r="P273" s="1" t="s">
        <v>198</v>
      </c>
      <c r="Q273" s="1" t="s">
        <v>367</v>
      </c>
      <c r="R273" s="1" t="s">
        <v>48</v>
      </c>
      <c r="S273" s="1" t="s">
        <v>79</v>
      </c>
      <c r="T273" s="1" t="s">
        <v>205</v>
      </c>
      <c r="U273" s="2">
        <v>43811.830555555556</v>
      </c>
      <c r="V273">
        <v>45</v>
      </c>
      <c r="W273">
        <v>45</v>
      </c>
      <c r="X273">
        <v>37</v>
      </c>
      <c r="Y273">
        <v>24.32</v>
      </c>
      <c r="Z273">
        <v>10</v>
      </c>
      <c r="AA273" s="1" t="s">
        <v>8942</v>
      </c>
      <c r="AB273">
        <v>0</v>
      </c>
      <c r="AC273">
        <v>0</v>
      </c>
      <c r="AD273" s="1" t="s">
        <v>1067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s="1" t="s">
        <v>53</v>
      </c>
      <c r="AS273" s="1" t="s">
        <v>53</v>
      </c>
      <c r="AT273" s="1" t="s">
        <v>53</v>
      </c>
      <c r="AU273" s="1" t="s">
        <v>53</v>
      </c>
    </row>
    <row r="274" spans="1:47" x14ac:dyDescent="0.25">
      <c r="A274" s="1" t="s">
        <v>3538</v>
      </c>
      <c r="B274">
        <v>4</v>
      </c>
      <c r="C274" s="2">
        <v>43811.921122685184</v>
      </c>
      <c r="D274" s="2">
        <v>43811.941481481481</v>
      </c>
      <c r="E274">
        <v>39.68065</v>
      </c>
      <c r="F274">
        <v>-104.11356000000001</v>
      </c>
      <c r="G274">
        <v>39.618600000000001</v>
      </c>
      <c r="H274">
        <v>-104.04340000000001</v>
      </c>
      <c r="I274">
        <v>5.6840000000000002</v>
      </c>
      <c r="J274" s="1" t="s">
        <v>3537</v>
      </c>
      <c r="L274" s="1" t="s">
        <v>133</v>
      </c>
      <c r="M274" s="1" t="s">
        <v>47</v>
      </c>
      <c r="N274" s="1" t="s">
        <v>1535</v>
      </c>
      <c r="O274" s="1" t="s">
        <v>201</v>
      </c>
      <c r="P274" s="1" t="s">
        <v>198</v>
      </c>
      <c r="Q274" s="1" t="s">
        <v>2267</v>
      </c>
      <c r="R274" s="1" t="s">
        <v>48</v>
      </c>
      <c r="S274" s="1" t="s">
        <v>79</v>
      </c>
      <c r="T274" s="1" t="s">
        <v>789</v>
      </c>
      <c r="U274" s="2">
        <v>43811.925000000003</v>
      </c>
      <c r="V274">
        <v>42</v>
      </c>
      <c r="W274">
        <v>36</v>
      </c>
      <c r="X274">
        <v>55</v>
      </c>
      <c r="Y274">
        <v>24.43</v>
      </c>
      <c r="Z274">
        <v>10</v>
      </c>
      <c r="AA274" s="1" t="s">
        <v>57</v>
      </c>
      <c r="AB274">
        <v>10</v>
      </c>
      <c r="AC274">
        <v>0</v>
      </c>
      <c r="AD274" s="1" t="s">
        <v>50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s="1" t="s">
        <v>53</v>
      </c>
      <c r="AS274" s="1" t="s">
        <v>53</v>
      </c>
      <c r="AT274" s="1" t="s">
        <v>53</v>
      </c>
      <c r="AU274" s="1" t="s">
        <v>53</v>
      </c>
    </row>
    <row r="275" spans="1:47" x14ac:dyDescent="0.25">
      <c r="A275" s="1" t="s">
        <v>3119</v>
      </c>
      <c r="B275">
        <v>4</v>
      </c>
      <c r="C275" s="2">
        <v>43811.921122685184</v>
      </c>
      <c r="D275" s="2">
        <v>43811.941481481481</v>
      </c>
      <c r="E275">
        <v>39.618699999999997</v>
      </c>
      <c r="F275">
        <v>-104.04313999999999</v>
      </c>
      <c r="G275">
        <v>39.680340000000001</v>
      </c>
      <c r="H275">
        <v>-104.11254</v>
      </c>
      <c r="I275">
        <v>5.6360000000000001</v>
      </c>
      <c r="J275" s="1" t="s">
        <v>3118</v>
      </c>
      <c r="L275" s="1" t="s">
        <v>137</v>
      </c>
      <c r="M275" s="1" t="s">
        <v>47</v>
      </c>
      <c r="N275" s="1" t="s">
        <v>1760</v>
      </c>
      <c r="O275" s="1" t="s">
        <v>201</v>
      </c>
      <c r="P275" s="1" t="s">
        <v>198</v>
      </c>
      <c r="Q275" s="1" t="s">
        <v>1761</v>
      </c>
      <c r="R275" s="1" t="s">
        <v>48</v>
      </c>
      <c r="S275" s="1" t="s">
        <v>79</v>
      </c>
      <c r="T275" s="1" t="s">
        <v>789</v>
      </c>
      <c r="U275" s="2">
        <v>43811.925000000003</v>
      </c>
      <c r="V275">
        <v>42</v>
      </c>
      <c r="W275">
        <v>36</v>
      </c>
      <c r="X275">
        <v>55</v>
      </c>
      <c r="Y275">
        <v>24.43</v>
      </c>
      <c r="Z275">
        <v>10</v>
      </c>
      <c r="AA275" s="1" t="s">
        <v>57</v>
      </c>
      <c r="AB275">
        <v>10</v>
      </c>
      <c r="AC275">
        <v>0</v>
      </c>
      <c r="AD275" s="1" t="s">
        <v>50</v>
      </c>
      <c r="AE275" t="b">
        <v>0</v>
      </c>
      <c r="AF275" t="b">
        <v>0</v>
      </c>
      <c r="AG275" t="b">
        <v>0</v>
      </c>
      <c r="AH275" t="b">
        <v>0</v>
      </c>
      <c r="AI275" t="b">
        <v>1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s="1" t="s">
        <v>53</v>
      </c>
      <c r="AS275" s="1" t="s">
        <v>53</v>
      </c>
      <c r="AT275" s="1" t="s">
        <v>53</v>
      </c>
      <c r="AU275" s="1" t="s">
        <v>53</v>
      </c>
    </row>
    <row r="276" spans="1:47" x14ac:dyDescent="0.25">
      <c r="A276" s="1" t="s">
        <v>629</v>
      </c>
      <c r="B276">
        <v>3</v>
      </c>
      <c r="C276" s="2">
        <v>43812.302395833336</v>
      </c>
      <c r="D276" s="2">
        <v>43812.323229166665</v>
      </c>
      <c r="E276">
        <v>40.230319999999999</v>
      </c>
      <c r="F276">
        <v>-104.98026</v>
      </c>
      <c r="G276">
        <v>40.230319999999999</v>
      </c>
      <c r="H276">
        <v>-104.98026</v>
      </c>
      <c r="I276">
        <v>0</v>
      </c>
      <c r="J276" s="1" t="s">
        <v>264</v>
      </c>
      <c r="L276" s="1" t="s">
        <v>195</v>
      </c>
      <c r="M276" s="1" t="s">
        <v>47</v>
      </c>
      <c r="N276" s="1" t="s">
        <v>630</v>
      </c>
      <c r="O276" s="1" t="s">
        <v>209</v>
      </c>
      <c r="P276" s="1" t="s">
        <v>198</v>
      </c>
      <c r="Q276" s="1" t="s">
        <v>631</v>
      </c>
      <c r="R276" s="1" t="s">
        <v>48</v>
      </c>
      <c r="S276" s="1" t="s">
        <v>79</v>
      </c>
      <c r="T276" s="1" t="s">
        <v>211</v>
      </c>
      <c r="U276" s="2">
        <v>43812.302083333336</v>
      </c>
      <c r="V276">
        <v>29</v>
      </c>
      <c r="W276">
        <v>29</v>
      </c>
      <c r="X276">
        <v>72</v>
      </c>
      <c r="Y276">
        <v>24.84</v>
      </c>
      <c r="Z276">
        <v>10</v>
      </c>
      <c r="AA276" s="1" t="s">
        <v>8942</v>
      </c>
      <c r="AB276">
        <v>0</v>
      </c>
      <c r="AC276">
        <v>0</v>
      </c>
      <c r="AD276" s="1" t="s">
        <v>50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s="1" t="s">
        <v>51</v>
      </c>
      <c r="AS276" s="1" t="s">
        <v>51</v>
      </c>
      <c r="AT276" s="1" t="s">
        <v>51</v>
      </c>
      <c r="AU276" s="1" t="s">
        <v>51</v>
      </c>
    </row>
    <row r="277" spans="1:47" x14ac:dyDescent="0.25">
      <c r="A277" s="1" t="s">
        <v>1169</v>
      </c>
      <c r="B277">
        <v>3</v>
      </c>
      <c r="C277" s="2">
        <v>43812.359652777777</v>
      </c>
      <c r="D277" s="2">
        <v>43812.38013888889</v>
      </c>
      <c r="E277">
        <v>39.770209999999999</v>
      </c>
      <c r="F277">
        <v>-104.99169999999999</v>
      </c>
      <c r="G277">
        <v>39.770209999999999</v>
      </c>
      <c r="H277">
        <v>-104.99169999999999</v>
      </c>
      <c r="I277">
        <v>0</v>
      </c>
      <c r="J277" s="1" t="s">
        <v>532</v>
      </c>
      <c r="L277" s="1" t="s">
        <v>194</v>
      </c>
      <c r="M277" s="1" t="s">
        <v>47</v>
      </c>
      <c r="N277" s="1" t="s">
        <v>131</v>
      </c>
      <c r="O277" s="1" t="s">
        <v>131</v>
      </c>
      <c r="P277" s="1" t="s">
        <v>198</v>
      </c>
      <c r="Q277" s="1" t="s">
        <v>246</v>
      </c>
      <c r="R277" s="1" t="s">
        <v>48</v>
      </c>
      <c r="S277" s="1" t="s">
        <v>79</v>
      </c>
      <c r="T277" s="1" t="s">
        <v>205</v>
      </c>
      <c r="U277" s="2">
        <v>43812.364583333336</v>
      </c>
      <c r="V277">
        <v>43</v>
      </c>
      <c r="W277">
        <v>34</v>
      </c>
      <c r="X277">
        <v>42</v>
      </c>
      <c r="Y277">
        <v>24.31</v>
      </c>
      <c r="Z277">
        <v>10</v>
      </c>
      <c r="AA277" s="1" t="s">
        <v>57</v>
      </c>
      <c r="AB277">
        <v>20</v>
      </c>
      <c r="AC277">
        <v>0</v>
      </c>
      <c r="AD277" s="1" t="s">
        <v>1067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s="1" t="s">
        <v>51</v>
      </c>
      <c r="AS277" s="1" t="s">
        <v>51</v>
      </c>
      <c r="AT277" s="1" t="s">
        <v>51</v>
      </c>
      <c r="AU277" s="1" t="s">
        <v>51</v>
      </c>
    </row>
    <row r="278" spans="1:47" x14ac:dyDescent="0.25">
      <c r="A278" s="1" t="s">
        <v>905</v>
      </c>
      <c r="B278">
        <v>3</v>
      </c>
      <c r="C278" s="2">
        <v>43812.3440625</v>
      </c>
      <c r="D278" s="2">
        <v>43812.364895833336</v>
      </c>
      <c r="E278">
        <v>39.61844</v>
      </c>
      <c r="F278">
        <v>-104.89866000000001</v>
      </c>
      <c r="G278">
        <v>39.61844</v>
      </c>
      <c r="H278">
        <v>-104.89866000000001</v>
      </c>
      <c r="I278">
        <v>0</v>
      </c>
      <c r="J278" s="1" t="s">
        <v>426</v>
      </c>
      <c r="L278" s="1" t="s">
        <v>565</v>
      </c>
      <c r="M278" s="1" t="s">
        <v>47</v>
      </c>
      <c r="N278" s="1" t="s">
        <v>127</v>
      </c>
      <c r="O278" s="1" t="s">
        <v>201</v>
      </c>
      <c r="P278" s="1" t="s">
        <v>198</v>
      </c>
      <c r="Q278" s="1" t="s">
        <v>427</v>
      </c>
      <c r="R278" s="1" t="s">
        <v>48</v>
      </c>
      <c r="S278" s="1" t="s">
        <v>79</v>
      </c>
      <c r="T278" s="1" t="s">
        <v>200</v>
      </c>
      <c r="U278" s="2">
        <v>43812.328472222223</v>
      </c>
      <c r="V278">
        <v>39</v>
      </c>
      <c r="W278">
        <v>34</v>
      </c>
      <c r="X278">
        <v>49</v>
      </c>
      <c r="Y278">
        <v>24.08</v>
      </c>
      <c r="Z278">
        <v>10</v>
      </c>
      <c r="AA278" s="1" t="s">
        <v>56</v>
      </c>
      <c r="AB278">
        <v>7</v>
      </c>
      <c r="AC278">
        <v>0</v>
      </c>
      <c r="AD278" s="1" t="s">
        <v>818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s="1" t="s">
        <v>51</v>
      </c>
      <c r="AS278" s="1" t="s">
        <v>51</v>
      </c>
      <c r="AT278" s="1" t="s">
        <v>51</v>
      </c>
      <c r="AU278" s="1" t="s">
        <v>51</v>
      </c>
    </row>
    <row r="279" spans="1:47" x14ac:dyDescent="0.25">
      <c r="A279" s="1" t="s">
        <v>4896</v>
      </c>
      <c r="B279">
        <v>4</v>
      </c>
      <c r="C279" s="2">
        <v>43812.52584490741</v>
      </c>
      <c r="D279" s="2">
        <v>43812.609131944446</v>
      </c>
      <c r="E279">
        <v>39.645069999999997</v>
      </c>
      <c r="F279">
        <v>-106.38209000000001</v>
      </c>
      <c r="G279">
        <v>39.643599999999999</v>
      </c>
      <c r="H279">
        <v>-106.37557</v>
      </c>
      <c r="I279">
        <v>0.36099999999999999</v>
      </c>
      <c r="J279" s="1" t="s">
        <v>1153</v>
      </c>
      <c r="L279" s="1" t="s">
        <v>133</v>
      </c>
      <c r="M279" s="1" t="s">
        <v>47</v>
      </c>
      <c r="N279" s="1" t="s">
        <v>500</v>
      </c>
      <c r="O279" s="1" t="s">
        <v>501</v>
      </c>
      <c r="P279" s="1" t="s">
        <v>198</v>
      </c>
      <c r="Q279" s="1" t="s">
        <v>502</v>
      </c>
      <c r="R279" s="1" t="s">
        <v>48</v>
      </c>
      <c r="S279" s="1" t="s">
        <v>79</v>
      </c>
      <c r="T279" s="1" t="s">
        <v>503</v>
      </c>
      <c r="U279" s="2">
        <v>43812.525694444441</v>
      </c>
      <c r="V279">
        <v>20</v>
      </c>
      <c r="W279">
        <v>5</v>
      </c>
      <c r="X279">
        <v>81</v>
      </c>
      <c r="Y279">
        <v>20.67</v>
      </c>
      <c r="Z279">
        <v>0</v>
      </c>
      <c r="AA279" s="1" t="s">
        <v>56</v>
      </c>
      <c r="AB279">
        <v>18</v>
      </c>
      <c r="AC279">
        <v>0.02</v>
      </c>
      <c r="AD279" s="1" t="s">
        <v>4892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s="1" t="s">
        <v>51</v>
      </c>
      <c r="AS279" s="1" t="s">
        <v>51</v>
      </c>
      <c r="AT279" s="1" t="s">
        <v>51</v>
      </c>
      <c r="AU279" s="1" t="s">
        <v>51</v>
      </c>
    </row>
    <row r="280" spans="1:47" x14ac:dyDescent="0.25">
      <c r="A280" s="1" t="s">
        <v>1256</v>
      </c>
      <c r="B280">
        <v>3</v>
      </c>
      <c r="C280" s="2">
        <v>43812.548263888886</v>
      </c>
      <c r="D280" s="2">
        <v>43812.569074074076</v>
      </c>
      <c r="E280">
        <v>39.784649999999999</v>
      </c>
      <c r="F280">
        <v>-104.98936999999999</v>
      </c>
      <c r="G280">
        <v>39.784649999999999</v>
      </c>
      <c r="H280">
        <v>-104.98936999999999</v>
      </c>
      <c r="I280">
        <v>0</v>
      </c>
      <c r="J280" s="1" t="s">
        <v>532</v>
      </c>
      <c r="L280" s="1" t="s">
        <v>194</v>
      </c>
      <c r="M280" s="1" t="s">
        <v>47</v>
      </c>
      <c r="N280" s="1" t="s">
        <v>131</v>
      </c>
      <c r="O280" s="1" t="s">
        <v>131</v>
      </c>
      <c r="P280" s="1" t="s">
        <v>198</v>
      </c>
      <c r="Q280" s="1" t="s">
        <v>246</v>
      </c>
      <c r="R280" s="1" t="s">
        <v>48</v>
      </c>
      <c r="S280" s="1" t="s">
        <v>79</v>
      </c>
      <c r="T280" s="1" t="s">
        <v>205</v>
      </c>
      <c r="U280" s="2">
        <v>43812.535416666666</v>
      </c>
      <c r="V280">
        <v>46</v>
      </c>
      <c r="W280">
        <v>39</v>
      </c>
      <c r="X280">
        <v>25</v>
      </c>
      <c r="Y280">
        <v>24.3</v>
      </c>
      <c r="Z280">
        <v>10</v>
      </c>
      <c r="AA280" s="1" t="s">
        <v>55</v>
      </c>
      <c r="AB280">
        <v>22</v>
      </c>
      <c r="AC280">
        <v>0</v>
      </c>
      <c r="AD280" s="1" t="s">
        <v>1211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s="1" t="s">
        <v>51</v>
      </c>
      <c r="AS280" s="1" t="s">
        <v>51</v>
      </c>
      <c r="AT280" s="1" t="s">
        <v>51</v>
      </c>
      <c r="AU280" s="1" t="s">
        <v>51</v>
      </c>
    </row>
    <row r="281" spans="1:47" x14ac:dyDescent="0.25">
      <c r="A281" s="1" t="s">
        <v>1260</v>
      </c>
      <c r="B281">
        <v>3</v>
      </c>
      <c r="C281" s="2">
        <v>43812.579004629632</v>
      </c>
      <c r="D281" s="2">
        <v>43812.599618055552</v>
      </c>
      <c r="E281">
        <v>39.775060000000003</v>
      </c>
      <c r="F281">
        <v>-104.85718</v>
      </c>
      <c r="G281">
        <v>39.775060000000003</v>
      </c>
      <c r="H281">
        <v>-104.85718</v>
      </c>
      <c r="I281">
        <v>0</v>
      </c>
      <c r="J281" s="1" t="s">
        <v>452</v>
      </c>
      <c r="L281" s="1" t="s">
        <v>137</v>
      </c>
      <c r="M281" s="1" t="s">
        <v>47</v>
      </c>
      <c r="N281" s="1" t="s">
        <v>131</v>
      </c>
      <c r="O281" s="1" t="s">
        <v>131</v>
      </c>
      <c r="P281" s="1" t="s">
        <v>198</v>
      </c>
      <c r="Q281" s="1" t="s">
        <v>299</v>
      </c>
      <c r="R281" s="1" t="s">
        <v>48</v>
      </c>
      <c r="S281" s="1" t="s">
        <v>79</v>
      </c>
      <c r="T281" s="1" t="s">
        <v>203</v>
      </c>
      <c r="U281" s="2">
        <v>43812.581944444442</v>
      </c>
      <c r="V281">
        <v>44</v>
      </c>
      <c r="W281">
        <v>34</v>
      </c>
      <c r="X281">
        <v>27</v>
      </c>
      <c r="Y281">
        <v>24.28</v>
      </c>
      <c r="Z281">
        <v>10</v>
      </c>
      <c r="AA281" s="1" t="s">
        <v>57</v>
      </c>
      <c r="AB281">
        <v>30</v>
      </c>
      <c r="AC281">
        <v>0</v>
      </c>
      <c r="AD281" s="1" t="s">
        <v>1215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s="1" t="s">
        <v>51</v>
      </c>
      <c r="AS281" s="1" t="s">
        <v>51</v>
      </c>
      <c r="AT281" s="1" t="s">
        <v>51</v>
      </c>
      <c r="AU281" s="1" t="s">
        <v>51</v>
      </c>
    </row>
    <row r="282" spans="1:47" x14ac:dyDescent="0.25">
      <c r="A282" s="1" t="s">
        <v>8860</v>
      </c>
      <c r="B282">
        <v>3</v>
      </c>
      <c r="C282" s="2">
        <v>43812.659675925926</v>
      </c>
      <c r="D282" s="2">
        <v>43812.680173611108</v>
      </c>
      <c r="E282">
        <v>38.220869999999998</v>
      </c>
      <c r="F282">
        <v>-103.7307</v>
      </c>
      <c r="G282">
        <v>38.220869999999998</v>
      </c>
      <c r="H282">
        <v>-103.7307</v>
      </c>
      <c r="I282">
        <v>0</v>
      </c>
      <c r="J282" s="1" t="s">
        <v>8861</v>
      </c>
      <c r="K282">
        <v>17594</v>
      </c>
      <c r="L282" s="1" t="s">
        <v>6581</v>
      </c>
      <c r="M282" s="1" t="s">
        <v>97</v>
      </c>
      <c r="N282" s="1" t="s">
        <v>7094</v>
      </c>
      <c r="O282" s="1" t="s">
        <v>4543</v>
      </c>
      <c r="P282" s="1" t="s">
        <v>198</v>
      </c>
      <c r="Q282" s="1" t="s">
        <v>8862</v>
      </c>
      <c r="R282" s="1" t="s">
        <v>48</v>
      </c>
      <c r="S282" s="1" t="s">
        <v>79</v>
      </c>
      <c r="T282" s="1" t="s">
        <v>1042</v>
      </c>
      <c r="U282" s="2">
        <v>43812.661805555559</v>
      </c>
      <c r="V282">
        <v>52</v>
      </c>
      <c r="W282">
        <v>52</v>
      </c>
      <c r="X282">
        <v>23</v>
      </c>
      <c r="Y282">
        <v>25.65</v>
      </c>
      <c r="Z282">
        <v>10</v>
      </c>
      <c r="AA282" s="1" t="s">
        <v>58</v>
      </c>
      <c r="AB282">
        <v>20</v>
      </c>
      <c r="AC282">
        <v>0</v>
      </c>
      <c r="AD282" s="1" t="s">
        <v>818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s="1" t="s">
        <v>51</v>
      </c>
      <c r="AS282" s="1" t="s">
        <v>51</v>
      </c>
      <c r="AT282" s="1" t="s">
        <v>51</v>
      </c>
      <c r="AU282" s="1" t="s">
        <v>51</v>
      </c>
    </row>
    <row r="283" spans="1:47" x14ac:dyDescent="0.25">
      <c r="A283" s="1" t="s">
        <v>906</v>
      </c>
      <c r="B283">
        <v>3</v>
      </c>
      <c r="C283" s="2">
        <v>43812.647164351853</v>
      </c>
      <c r="D283" s="2">
        <v>43812.667696759258</v>
      </c>
      <c r="E283">
        <v>39.785530000000001</v>
      </c>
      <c r="F283">
        <v>-105.08371</v>
      </c>
      <c r="G283">
        <v>39.785530000000001</v>
      </c>
      <c r="H283">
        <v>-105.08371</v>
      </c>
      <c r="I283">
        <v>0</v>
      </c>
      <c r="J283" s="1" t="s">
        <v>556</v>
      </c>
      <c r="L283" s="1" t="s">
        <v>137</v>
      </c>
      <c r="M283" s="1" t="s">
        <v>47</v>
      </c>
      <c r="N283" s="1" t="s">
        <v>543</v>
      </c>
      <c r="O283" s="1" t="s">
        <v>115</v>
      </c>
      <c r="P283" s="1" t="s">
        <v>198</v>
      </c>
      <c r="Q283" s="1" t="s">
        <v>544</v>
      </c>
      <c r="R283" s="1" t="s">
        <v>48</v>
      </c>
      <c r="S283" s="1" t="s">
        <v>79</v>
      </c>
      <c r="T283" s="1" t="s">
        <v>205</v>
      </c>
      <c r="U283" s="2">
        <v>43812.659722222219</v>
      </c>
      <c r="V283">
        <v>41</v>
      </c>
      <c r="W283">
        <v>32</v>
      </c>
      <c r="X283">
        <v>29</v>
      </c>
      <c r="Y283">
        <v>24.32</v>
      </c>
      <c r="Z283">
        <v>10</v>
      </c>
      <c r="AA283" s="1" t="s">
        <v>58</v>
      </c>
      <c r="AB283">
        <v>17</v>
      </c>
      <c r="AC283">
        <v>0</v>
      </c>
      <c r="AD283" s="1" t="s">
        <v>818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s="1" t="s">
        <v>51</v>
      </c>
      <c r="AS283" s="1" t="s">
        <v>51</v>
      </c>
      <c r="AT283" s="1" t="s">
        <v>51</v>
      </c>
      <c r="AU283" s="1" t="s">
        <v>51</v>
      </c>
    </row>
    <row r="284" spans="1:47" x14ac:dyDescent="0.25">
      <c r="A284" s="1" t="s">
        <v>6197</v>
      </c>
      <c r="B284">
        <v>3</v>
      </c>
      <c r="C284" s="2">
        <v>43812.699826388889</v>
      </c>
      <c r="D284" s="2">
        <v>43812.72047453704</v>
      </c>
      <c r="E284">
        <v>39.784649999999999</v>
      </c>
      <c r="F284">
        <v>-104.98936999999999</v>
      </c>
      <c r="G284">
        <v>39.784649999999999</v>
      </c>
      <c r="H284">
        <v>-104.98936999999999</v>
      </c>
      <c r="I284">
        <v>0</v>
      </c>
      <c r="J284" s="1" t="s">
        <v>532</v>
      </c>
      <c r="L284" s="1" t="s">
        <v>194</v>
      </c>
      <c r="M284" s="1" t="s">
        <v>47</v>
      </c>
      <c r="N284" s="1" t="s">
        <v>131</v>
      </c>
      <c r="O284" s="1" t="s">
        <v>131</v>
      </c>
      <c r="P284" s="1" t="s">
        <v>198</v>
      </c>
      <c r="Q284" s="1" t="s">
        <v>246</v>
      </c>
      <c r="R284" s="1" t="s">
        <v>48</v>
      </c>
      <c r="S284" s="1" t="s">
        <v>79</v>
      </c>
      <c r="T284" s="1" t="s">
        <v>205</v>
      </c>
      <c r="U284" s="2">
        <v>43812.701388888891</v>
      </c>
      <c r="V284">
        <v>39</v>
      </c>
      <c r="W284">
        <v>32</v>
      </c>
      <c r="X284">
        <v>33</v>
      </c>
      <c r="Y284">
        <v>24.32</v>
      </c>
      <c r="Z284">
        <v>30</v>
      </c>
      <c r="AA284" s="1" t="s">
        <v>58</v>
      </c>
      <c r="AB284">
        <v>10</v>
      </c>
      <c r="AC284">
        <v>0</v>
      </c>
      <c r="AD284" s="1" t="s">
        <v>965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s="1" t="s">
        <v>53</v>
      </c>
      <c r="AS284" s="1" t="s">
        <v>51</v>
      </c>
      <c r="AT284" s="1" t="s">
        <v>51</v>
      </c>
      <c r="AU284" s="1" t="s">
        <v>51</v>
      </c>
    </row>
    <row r="285" spans="1:47" x14ac:dyDescent="0.25">
      <c r="A285" s="1" t="s">
        <v>8970</v>
      </c>
      <c r="B285">
        <v>2</v>
      </c>
      <c r="C285" s="2">
        <v>43812.954976851855</v>
      </c>
      <c r="D285" s="2">
        <v>43812.975069444445</v>
      </c>
      <c r="E285">
        <v>39.621989999999997</v>
      </c>
      <c r="F285">
        <v>-106.0731</v>
      </c>
      <c r="G285">
        <v>39.626660000000001</v>
      </c>
      <c r="H285">
        <v>-106.07053000000001</v>
      </c>
      <c r="I285">
        <v>0.35</v>
      </c>
      <c r="J285" s="1" t="s">
        <v>8971</v>
      </c>
      <c r="L285" s="1" t="s">
        <v>3103</v>
      </c>
      <c r="M285" s="1" t="s">
        <v>47</v>
      </c>
      <c r="N285" s="1" t="s">
        <v>174</v>
      </c>
      <c r="O285" s="1" t="s">
        <v>126</v>
      </c>
      <c r="P285" s="1" t="s">
        <v>198</v>
      </c>
      <c r="Q285" s="1" t="s">
        <v>1663</v>
      </c>
      <c r="R285" s="1" t="s">
        <v>48</v>
      </c>
      <c r="S285" s="1" t="s">
        <v>79</v>
      </c>
      <c r="T285" s="1" t="s">
        <v>503</v>
      </c>
      <c r="U285" s="2">
        <v>43812.953472222223</v>
      </c>
      <c r="V285">
        <v>18</v>
      </c>
      <c r="W285">
        <v>18</v>
      </c>
      <c r="X285">
        <v>84</v>
      </c>
      <c r="Y285">
        <v>20.59</v>
      </c>
      <c r="Z285">
        <v>2</v>
      </c>
      <c r="AA285" s="1" t="s">
        <v>66</v>
      </c>
      <c r="AB285">
        <v>3</v>
      </c>
      <c r="AC285">
        <v>0.02</v>
      </c>
      <c r="AD285" s="1" t="s">
        <v>1210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s="1" t="s">
        <v>53</v>
      </c>
      <c r="AS285" s="1" t="s">
        <v>53</v>
      </c>
      <c r="AT285" s="1" t="s">
        <v>53</v>
      </c>
      <c r="AU285" s="1" t="s">
        <v>53</v>
      </c>
    </row>
    <row r="286" spans="1:47" x14ac:dyDescent="0.25">
      <c r="A286" s="1" t="s">
        <v>1030</v>
      </c>
      <c r="B286">
        <v>3</v>
      </c>
      <c r="C286" s="2">
        <v>43812.751331018517</v>
      </c>
      <c r="D286" s="2">
        <v>43812.769074074073</v>
      </c>
      <c r="E286">
        <v>39.19585</v>
      </c>
      <c r="F286">
        <v>-104.85299999999999</v>
      </c>
      <c r="G286">
        <v>39.19585</v>
      </c>
      <c r="H286">
        <v>-104.85299999999999</v>
      </c>
      <c r="I286">
        <v>0</v>
      </c>
      <c r="J286" s="1" t="s">
        <v>473</v>
      </c>
      <c r="L286" s="1" t="s">
        <v>194</v>
      </c>
      <c r="M286" s="1" t="s">
        <v>47</v>
      </c>
      <c r="N286" s="1" t="s">
        <v>86</v>
      </c>
      <c r="O286" s="1" t="s">
        <v>121</v>
      </c>
      <c r="P286" s="1" t="s">
        <v>198</v>
      </c>
      <c r="Q286" s="1" t="s">
        <v>222</v>
      </c>
      <c r="R286" s="1" t="s">
        <v>48</v>
      </c>
      <c r="S286" s="1" t="s">
        <v>79</v>
      </c>
      <c r="T286" s="1" t="s">
        <v>223</v>
      </c>
      <c r="U286" s="2">
        <v>43812.758333333331</v>
      </c>
      <c r="V286">
        <v>28</v>
      </c>
      <c r="X286">
        <v>55</v>
      </c>
      <c r="Y286">
        <v>23.08</v>
      </c>
      <c r="Z286">
        <v>10</v>
      </c>
      <c r="AA286" s="1" t="s">
        <v>69</v>
      </c>
      <c r="AC286">
        <v>0</v>
      </c>
      <c r="AD286" s="1" t="s">
        <v>965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s="1" t="s">
        <v>53</v>
      </c>
      <c r="AS286" s="1" t="s">
        <v>53</v>
      </c>
      <c r="AT286" s="1" t="s">
        <v>53</v>
      </c>
      <c r="AU286" s="1" t="s">
        <v>51</v>
      </c>
    </row>
    <row r="287" spans="1:47" x14ac:dyDescent="0.25">
      <c r="A287" s="1" t="s">
        <v>1050</v>
      </c>
      <c r="B287">
        <v>3</v>
      </c>
      <c r="C287" s="2">
        <v>43812.762291666666</v>
      </c>
      <c r="D287" s="2">
        <v>43812.782962962963</v>
      </c>
      <c r="E287">
        <v>39.775060000000003</v>
      </c>
      <c r="F287">
        <v>-104.85718</v>
      </c>
      <c r="G287">
        <v>39.775060000000003</v>
      </c>
      <c r="H287">
        <v>-104.85718</v>
      </c>
      <c r="I287">
        <v>0</v>
      </c>
      <c r="J287" s="1" t="s">
        <v>452</v>
      </c>
      <c r="L287" s="1" t="s">
        <v>137</v>
      </c>
      <c r="M287" s="1" t="s">
        <v>47</v>
      </c>
      <c r="N287" s="1" t="s">
        <v>131</v>
      </c>
      <c r="O287" s="1" t="s">
        <v>131</v>
      </c>
      <c r="P287" s="1" t="s">
        <v>198</v>
      </c>
      <c r="Q287" s="1" t="s">
        <v>299</v>
      </c>
      <c r="R287" s="1" t="s">
        <v>48</v>
      </c>
      <c r="S287" s="1" t="s">
        <v>79</v>
      </c>
      <c r="T287" s="1" t="s">
        <v>203</v>
      </c>
      <c r="U287" s="2">
        <v>43812.748611111114</v>
      </c>
      <c r="V287">
        <v>33</v>
      </c>
      <c r="W287">
        <v>26</v>
      </c>
      <c r="X287">
        <v>40</v>
      </c>
      <c r="Y287">
        <v>24.31</v>
      </c>
      <c r="Z287">
        <v>10</v>
      </c>
      <c r="AA287" s="1" t="s">
        <v>58</v>
      </c>
      <c r="AB287">
        <v>8</v>
      </c>
      <c r="AC287">
        <v>0</v>
      </c>
      <c r="AD287" s="1" t="s">
        <v>965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s="1" t="s">
        <v>53</v>
      </c>
      <c r="AS287" s="1" t="s">
        <v>53</v>
      </c>
      <c r="AT287" s="1" t="s">
        <v>53</v>
      </c>
      <c r="AU287" s="1" t="s">
        <v>53</v>
      </c>
    </row>
    <row r="288" spans="1:47" x14ac:dyDescent="0.25">
      <c r="A288" s="1" t="s">
        <v>6210</v>
      </c>
      <c r="B288">
        <v>3</v>
      </c>
      <c r="C288" s="2">
        <v>43812.82372685185</v>
      </c>
      <c r="D288" s="2">
        <v>43812.844039351854</v>
      </c>
      <c r="E288">
        <v>39.77834</v>
      </c>
      <c r="F288">
        <v>-104.89542</v>
      </c>
      <c r="G288">
        <v>39.77834</v>
      </c>
      <c r="H288">
        <v>-104.89542</v>
      </c>
      <c r="I288">
        <v>0</v>
      </c>
      <c r="J288" s="1" t="s">
        <v>416</v>
      </c>
      <c r="L288" s="1" t="s">
        <v>137</v>
      </c>
      <c r="M288" s="1" t="s">
        <v>47</v>
      </c>
      <c r="N288" s="1" t="s">
        <v>131</v>
      </c>
      <c r="O288" s="1" t="s">
        <v>131</v>
      </c>
      <c r="P288" s="1" t="s">
        <v>198</v>
      </c>
      <c r="Q288" s="1" t="s">
        <v>246</v>
      </c>
      <c r="R288" s="1" t="s">
        <v>48</v>
      </c>
      <c r="S288" s="1" t="s">
        <v>79</v>
      </c>
      <c r="T288" s="1" t="s">
        <v>205</v>
      </c>
      <c r="U288" s="2">
        <v>43812.824305555558</v>
      </c>
      <c r="V288">
        <v>36</v>
      </c>
      <c r="W288">
        <v>28</v>
      </c>
      <c r="X288">
        <v>35</v>
      </c>
      <c r="Y288">
        <v>24.3</v>
      </c>
      <c r="Z288">
        <v>30</v>
      </c>
      <c r="AA288" s="1" t="s">
        <v>60</v>
      </c>
      <c r="AB288">
        <v>10</v>
      </c>
      <c r="AC288">
        <v>0</v>
      </c>
      <c r="AD288" s="1" t="s">
        <v>1067</v>
      </c>
      <c r="AE288" t="b">
        <v>0</v>
      </c>
      <c r="AF288" t="b">
        <v>0</v>
      </c>
      <c r="AG288" t="b">
        <v>0</v>
      </c>
      <c r="AH288" t="b">
        <v>0</v>
      </c>
      <c r="AI288" t="b">
        <v>1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s="1" t="s">
        <v>53</v>
      </c>
      <c r="AS288" s="1" t="s">
        <v>53</v>
      </c>
      <c r="AT288" s="1" t="s">
        <v>53</v>
      </c>
      <c r="AU288" s="1" t="s">
        <v>53</v>
      </c>
    </row>
    <row r="289" spans="1:47" x14ac:dyDescent="0.25">
      <c r="A289" s="1" t="s">
        <v>1051</v>
      </c>
      <c r="B289">
        <v>3</v>
      </c>
      <c r="C289" s="2">
        <v>43812.924768518518</v>
      </c>
      <c r="D289" s="2">
        <v>43812.945405092592</v>
      </c>
      <c r="E289">
        <v>38.097700000000003</v>
      </c>
      <c r="F289">
        <v>-103.83069999999999</v>
      </c>
      <c r="G289">
        <v>38.097700000000003</v>
      </c>
      <c r="H289">
        <v>-103.83069999999999</v>
      </c>
      <c r="I289">
        <v>0</v>
      </c>
      <c r="J289" s="1" t="s">
        <v>1052</v>
      </c>
      <c r="L289" s="1" t="s">
        <v>1053</v>
      </c>
      <c r="M289" s="1" t="s">
        <v>47</v>
      </c>
      <c r="N289" s="1" t="s">
        <v>1054</v>
      </c>
      <c r="O289" s="1" t="s">
        <v>1055</v>
      </c>
      <c r="P289" s="1" t="s">
        <v>198</v>
      </c>
      <c r="Q289" s="1" t="s">
        <v>1056</v>
      </c>
      <c r="R289" s="1" t="s">
        <v>48</v>
      </c>
      <c r="S289" s="1" t="s">
        <v>79</v>
      </c>
      <c r="T289" s="1" t="s">
        <v>1042</v>
      </c>
      <c r="U289" s="2">
        <v>43812.911805555559</v>
      </c>
      <c r="V289">
        <v>37</v>
      </c>
      <c r="W289">
        <v>32</v>
      </c>
      <c r="X289">
        <v>36</v>
      </c>
      <c r="Y289">
        <v>25.7</v>
      </c>
      <c r="Z289">
        <v>10</v>
      </c>
      <c r="AA289" s="1" t="s">
        <v>64</v>
      </c>
      <c r="AB289">
        <v>6</v>
      </c>
      <c r="AC289">
        <v>0</v>
      </c>
      <c r="AD289" s="1" t="s">
        <v>965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1</v>
      </c>
      <c r="AO289" t="b">
        <v>0</v>
      </c>
      <c r="AP289" t="b">
        <v>0</v>
      </c>
      <c r="AQ289" t="b">
        <v>0</v>
      </c>
      <c r="AR289" s="1" t="s">
        <v>53</v>
      </c>
      <c r="AS289" s="1" t="s">
        <v>53</v>
      </c>
      <c r="AT289" s="1" t="s">
        <v>53</v>
      </c>
      <c r="AU289" s="1" t="s">
        <v>53</v>
      </c>
    </row>
    <row r="290" spans="1:47" x14ac:dyDescent="0.25">
      <c r="A290" s="1" t="s">
        <v>828</v>
      </c>
      <c r="B290">
        <v>3</v>
      </c>
      <c r="C290" s="2">
        <v>43812.944548611114</v>
      </c>
      <c r="D290" s="2">
        <v>43812.964918981481</v>
      </c>
      <c r="E290">
        <v>39.722790000000003</v>
      </c>
      <c r="F290">
        <v>-105.01065</v>
      </c>
      <c r="G290">
        <v>39.722790000000003</v>
      </c>
      <c r="H290">
        <v>-105.01065</v>
      </c>
      <c r="I290">
        <v>0</v>
      </c>
      <c r="J290" s="1" t="s">
        <v>397</v>
      </c>
      <c r="L290" s="1" t="s">
        <v>195</v>
      </c>
      <c r="M290" s="1" t="s">
        <v>47</v>
      </c>
      <c r="N290" s="1" t="s">
        <v>131</v>
      </c>
      <c r="O290" s="1" t="s">
        <v>131</v>
      </c>
      <c r="P290" s="1" t="s">
        <v>198</v>
      </c>
      <c r="Q290" s="1" t="s">
        <v>310</v>
      </c>
      <c r="R290" s="1" t="s">
        <v>48</v>
      </c>
      <c r="S290" s="1" t="s">
        <v>79</v>
      </c>
      <c r="T290" s="1" t="s">
        <v>205</v>
      </c>
      <c r="U290" s="2">
        <v>43812.9375</v>
      </c>
      <c r="V290">
        <v>32</v>
      </c>
      <c r="W290">
        <v>32</v>
      </c>
      <c r="X290">
        <v>48</v>
      </c>
      <c r="Y290">
        <v>24.27</v>
      </c>
      <c r="Z290">
        <v>10</v>
      </c>
      <c r="AA290" s="1" t="s">
        <v>72</v>
      </c>
      <c r="AB290">
        <v>3</v>
      </c>
      <c r="AC290">
        <v>0</v>
      </c>
      <c r="AD290" s="1" t="s">
        <v>818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s="1" t="s">
        <v>53</v>
      </c>
      <c r="AS290" s="1" t="s">
        <v>53</v>
      </c>
      <c r="AT290" s="1" t="s">
        <v>53</v>
      </c>
      <c r="AU290" s="1" t="s">
        <v>53</v>
      </c>
    </row>
    <row r="291" spans="1:47" x14ac:dyDescent="0.25">
      <c r="A291" s="1" t="s">
        <v>5330</v>
      </c>
      <c r="B291">
        <v>3</v>
      </c>
      <c r="C291" s="2">
        <v>43813.333101851851</v>
      </c>
      <c r="D291" s="2">
        <v>43813.353784722225</v>
      </c>
      <c r="E291">
        <v>39.76332</v>
      </c>
      <c r="F291">
        <v>-105.58064</v>
      </c>
      <c r="G291">
        <v>39.76332</v>
      </c>
      <c r="H291">
        <v>-105.58064</v>
      </c>
      <c r="I291">
        <v>0</v>
      </c>
      <c r="J291" s="1" t="s">
        <v>522</v>
      </c>
      <c r="L291" s="1" t="s">
        <v>133</v>
      </c>
      <c r="M291" s="1" t="s">
        <v>47</v>
      </c>
      <c r="N291" s="1" t="s">
        <v>523</v>
      </c>
      <c r="O291" s="1" t="s">
        <v>337</v>
      </c>
      <c r="P291" s="1" t="s">
        <v>198</v>
      </c>
      <c r="Q291" s="1" t="s">
        <v>524</v>
      </c>
      <c r="R291" s="1" t="s">
        <v>48</v>
      </c>
      <c r="S291" s="1" t="s">
        <v>79</v>
      </c>
      <c r="T291" s="1" t="s">
        <v>339</v>
      </c>
      <c r="U291" s="2">
        <v>43813.328472222223</v>
      </c>
      <c r="V291">
        <v>23</v>
      </c>
      <c r="W291">
        <v>12</v>
      </c>
      <c r="X291">
        <v>85</v>
      </c>
      <c r="Y291">
        <v>20.48</v>
      </c>
      <c r="Z291">
        <v>0.75</v>
      </c>
      <c r="AA291" s="1" t="s">
        <v>65</v>
      </c>
      <c r="AB291">
        <v>10</v>
      </c>
      <c r="AC291">
        <v>0.02</v>
      </c>
      <c r="AD291" s="1" t="s">
        <v>1210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s="1" t="s">
        <v>51</v>
      </c>
      <c r="AS291" s="1" t="s">
        <v>51</v>
      </c>
      <c r="AT291" s="1" t="s">
        <v>51</v>
      </c>
      <c r="AU291" s="1" t="s">
        <v>51</v>
      </c>
    </row>
    <row r="292" spans="1:47" x14ac:dyDescent="0.25">
      <c r="A292" s="1" t="s">
        <v>1170</v>
      </c>
      <c r="B292">
        <v>3</v>
      </c>
      <c r="C292" s="2">
        <v>43813.527916666666</v>
      </c>
      <c r="D292" s="2">
        <v>43813.548171296294</v>
      </c>
      <c r="E292">
        <v>38.444670000000002</v>
      </c>
      <c r="F292">
        <v>-105.14202</v>
      </c>
      <c r="G292">
        <v>38.444670000000002</v>
      </c>
      <c r="H292">
        <v>-105.14202</v>
      </c>
      <c r="I292">
        <v>0</v>
      </c>
      <c r="J292" s="1" t="s">
        <v>1171</v>
      </c>
      <c r="L292" s="1" t="s">
        <v>967</v>
      </c>
      <c r="M292" s="1" t="s">
        <v>47</v>
      </c>
      <c r="N292" s="1" t="s">
        <v>1172</v>
      </c>
      <c r="O292" s="1" t="s">
        <v>92</v>
      </c>
      <c r="P292" s="1" t="s">
        <v>198</v>
      </c>
      <c r="Q292" s="1" t="s">
        <v>1173</v>
      </c>
      <c r="R292" s="1" t="s">
        <v>48</v>
      </c>
      <c r="S292" s="1" t="s">
        <v>79</v>
      </c>
      <c r="T292" s="1" t="s">
        <v>1174</v>
      </c>
      <c r="U292" s="2">
        <v>43813.375</v>
      </c>
      <c r="V292">
        <v>34</v>
      </c>
      <c r="W292">
        <v>34</v>
      </c>
      <c r="X292">
        <v>48</v>
      </c>
      <c r="Y292">
        <v>24.35</v>
      </c>
      <c r="Z292">
        <v>10</v>
      </c>
      <c r="AA292" s="1" t="s">
        <v>57</v>
      </c>
      <c r="AB292">
        <v>3</v>
      </c>
      <c r="AC292">
        <v>0</v>
      </c>
      <c r="AD292" s="1" t="s">
        <v>1067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s="1" t="s">
        <v>51</v>
      </c>
      <c r="AS292" s="1" t="s">
        <v>51</v>
      </c>
      <c r="AT292" s="1" t="s">
        <v>51</v>
      </c>
      <c r="AU292" s="1" t="s">
        <v>51</v>
      </c>
    </row>
    <row r="293" spans="1:47" x14ac:dyDescent="0.25">
      <c r="A293" s="1" t="s">
        <v>1175</v>
      </c>
      <c r="B293">
        <v>3</v>
      </c>
      <c r="C293" s="2">
        <v>43813.487291666665</v>
      </c>
      <c r="D293" s="2">
        <v>43813.507534722223</v>
      </c>
      <c r="E293">
        <v>38.435904000000001</v>
      </c>
      <c r="F293">
        <v>-105.10778500000001</v>
      </c>
      <c r="G293">
        <v>38.435904000000001</v>
      </c>
      <c r="H293">
        <v>-105.10778500000001</v>
      </c>
      <c r="I293">
        <v>0</v>
      </c>
      <c r="J293" s="1" t="s">
        <v>1176</v>
      </c>
      <c r="L293" s="1" t="s">
        <v>967</v>
      </c>
      <c r="M293" s="1" t="s">
        <v>47</v>
      </c>
      <c r="N293" s="1" t="s">
        <v>1172</v>
      </c>
      <c r="O293" s="1" t="s">
        <v>92</v>
      </c>
      <c r="P293" s="1" t="s">
        <v>198</v>
      </c>
      <c r="Q293" s="1" t="s">
        <v>1173</v>
      </c>
      <c r="R293" s="1" t="s">
        <v>48</v>
      </c>
      <c r="S293" s="1" t="s">
        <v>79</v>
      </c>
      <c r="T293" s="1" t="s">
        <v>1174</v>
      </c>
      <c r="U293" s="2">
        <v>43813.375</v>
      </c>
      <c r="V293">
        <v>34</v>
      </c>
      <c r="W293">
        <v>34</v>
      </c>
      <c r="X293">
        <v>48</v>
      </c>
      <c r="Y293">
        <v>24.35</v>
      </c>
      <c r="Z293">
        <v>10</v>
      </c>
      <c r="AA293" s="1" t="s">
        <v>57</v>
      </c>
      <c r="AB293">
        <v>3</v>
      </c>
      <c r="AC293">
        <v>0</v>
      </c>
      <c r="AD293" s="1" t="s">
        <v>1067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s="1" t="s">
        <v>51</v>
      </c>
      <c r="AS293" s="1" t="s">
        <v>51</v>
      </c>
      <c r="AT293" s="1" t="s">
        <v>51</v>
      </c>
      <c r="AU293" s="1" t="s">
        <v>51</v>
      </c>
    </row>
    <row r="294" spans="1:47" x14ac:dyDescent="0.25">
      <c r="A294" s="1" t="s">
        <v>1177</v>
      </c>
      <c r="B294">
        <v>3</v>
      </c>
      <c r="C294" s="2">
        <v>43813.473738425928</v>
      </c>
      <c r="D294" s="2">
        <v>43813.494074074071</v>
      </c>
      <c r="E294">
        <v>39.152180000000001</v>
      </c>
      <c r="F294">
        <v>-104.85794</v>
      </c>
      <c r="G294">
        <v>39.152180000000001</v>
      </c>
      <c r="H294">
        <v>-104.85794</v>
      </c>
      <c r="I294">
        <v>0</v>
      </c>
      <c r="J294" s="1" t="s">
        <v>455</v>
      </c>
      <c r="L294" s="1" t="s">
        <v>194</v>
      </c>
      <c r="M294" s="1" t="s">
        <v>47</v>
      </c>
      <c r="N294" s="1" t="s">
        <v>86</v>
      </c>
      <c r="O294" s="1" t="s">
        <v>121</v>
      </c>
      <c r="P294" s="1" t="s">
        <v>198</v>
      </c>
      <c r="Q294" s="1" t="s">
        <v>222</v>
      </c>
      <c r="R294" s="1" t="s">
        <v>48</v>
      </c>
      <c r="S294" s="1" t="s">
        <v>79</v>
      </c>
      <c r="T294" s="1" t="s">
        <v>223</v>
      </c>
      <c r="U294" s="2">
        <v>43813.479166666664</v>
      </c>
      <c r="V294">
        <v>36</v>
      </c>
      <c r="W294">
        <v>27</v>
      </c>
      <c r="X294">
        <v>48</v>
      </c>
      <c r="Y294">
        <v>22.82</v>
      </c>
      <c r="Z294">
        <v>10</v>
      </c>
      <c r="AA294" s="1" t="s">
        <v>68</v>
      </c>
      <c r="AB294">
        <v>13</v>
      </c>
      <c r="AC294">
        <v>0</v>
      </c>
      <c r="AD294" s="1" t="s">
        <v>1067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s="1" t="s">
        <v>51</v>
      </c>
      <c r="AS294" s="1" t="s">
        <v>51</v>
      </c>
      <c r="AT294" s="1" t="s">
        <v>51</v>
      </c>
      <c r="AU294" s="1" t="s">
        <v>51</v>
      </c>
    </row>
    <row r="295" spans="1:47" x14ac:dyDescent="0.25">
      <c r="A295" s="1" t="s">
        <v>5951</v>
      </c>
      <c r="B295">
        <v>4</v>
      </c>
      <c r="C295" s="2">
        <v>43813.810185185182</v>
      </c>
      <c r="D295" s="2">
        <v>43813.829884259256</v>
      </c>
      <c r="E295">
        <v>39.607970000000002</v>
      </c>
      <c r="F295">
        <v>-106.08053</v>
      </c>
      <c r="G295">
        <v>39.627409999999998</v>
      </c>
      <c r="H295">
        <v>-106.06950999999999</v>
      </c>
      <c r="I295">
        <v>1.466</v>
      </c>
      <c r="J295" s="1" t="s">
        <v>5952</v>
      </c>
      <c r="L295" s="1" t="s">
        <v>3103</v>
      </c>
      <c r="M295" s="1" t="s">
        <v>47</v>
      </c>
      <c r="N295" s="1" t="s">
        <v>174</v>
      </c>
      <c r="O295" s="1" t="s">
        <v>126</v>
      </c>
      <c r="P295" s="1" t="s">
        <v>198</v>
      </c>
      <c r="Q295" s="1" t="s">
        <v>1663</v>
      </c>
      <c r="R295" s="1" t="s">
        <v>48</v>
      </c>
      <c r="S295" s="1" t="s">
        <v>79</v>
      </c>
      <c r="T295" s="1" t="s">
        <v>503</v>
      </c>
      <c r="U295" s="2">
        <v>43813.80972222222</v>
      </c>
      <c r="V295">
        <v>19</v>
      </c>
      <c r="W295">
        <v>6</v>
      </c>
      <c r="X295">
        <v>77</v>
      </c>
      <c r="Y295">
        <v>20.46</v>
      </c>
      <c r="Z295">
        <v>1</v>
      </c>
      <c r="AA295" s="1" t="s">
        <v>71</v>
      </c>
      <c r="AB295">
        <v>13</v>
      </c>
      <c r="AC295">
        <v>0</v>
      </c>
      <c r="AD295" s="1" t="s">
        <v>1210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s="1" t="s">
        <v>53</v>
      </c>
      <c r="AS295" s="1" t="s">
        <v>53</v>
      </c>
      <c r="AT295" s="1" t="s">
        <v>53</v>
      </c>
      <c r="AU295" s="1" t="s">
        <v>53</v>
      </c>
    </row>
    <row r="296" spans="1:47" x14ac:dyDescent="0.25">
      <c r="A296" s="1" t="s">
        <v>5319</v>
      </c>
      <c r="B296">
        <v>3</v>
      </c>
      <c r="C296" s="2">
        <v>43813.612291666665</v>
      </c>
      <c r="D296" s="2">
        <v>43813.632962962962</v>
      </c>
      <c r="E296">
        <v>40.604770000000002</v>
      </c>
      <c r="F296">
        <v>-105.00121</v>
      </c>
      <c r="G296">
        <v>40.604770000000002</v>
      </c>
      <c r="H296">
        <v>-105.00121</v>
      </c>
      <c r="I296">
        <v>0</v>
      </c>
      <c r="J296" s="1" t="s">
        <v>368</v>
      </c>
      <c r="L296" s="1" t="s">
        <v>194</v>
      </c>
      <c r="M296" s="1" t="s">
        <v>47</v>
      </c>
      <c r="N296" s="1" t="s">
        <v>227</v>
      </c>
      <c r="O296" s="1" t="s">
        <v>228</v>
      </c>
      <c r="P296" s="1" t="s">
        <v>198</v>
      </c>
      <c r="Q296" s="1" t="s">
        <v>321</v>
      </c>
      <c r="R296" s="1" t="s">
        <v>48</v>
      </c>
      <c r="S296" s="1" t="s">
        <v>79</v>
      </c>
      <c r="T296" s="1" t="s">
        <v>230</v>
      </c>
      <c r="U296" s="2">
        <v>43813.609722222223</v>
      </c>
      <c r="V296">
        <v>30</v>
      </c>
      <c r="W296">
        <v>23</v>
      </c>
      <c r="X296">
        <v>93</v>
      </c>
      <c r="Y296">
        <v>24.69</v>
      </c>
      <c r="Z296">
        <v>1</v>
      </c>
      <c r="AA296" s="1" t="s">
        <v>60</v>
      </c>
      <c r="AB296">
        <v>7</v>
      </c>
      <c r="AC296">
        <v>0.01</v>
      </c>
      <c r="AD296" s="1" t="s">
        <v>1210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s="1" t="s">
        <v>51</v>
      </c>
      <c r="AS296" s="1" t="s">
        <v>51</v>
      </c>
      <c r="AT296" s="1" t="s">
        <v>51</v>
      </c>
      <c r="AU296" s="1" t="s">
        <v>51</v>
      </c>
    </row>
    <row r="297" spans="1:47" x14ac:dyDescent="0.25">
      <c r="A297" s="1" t="s">
        <v>991</v>
      </c>
      <c r="B297">
        <v>3</v>
      </c>
      <c r="C297" s="2">
        <v>43813.67633101852</v>
      </c>
      <c r="D297" s="2">
        <v>43813.696863425925</v>
      </c>
      <c r="E297">
        <v>39.180439999999997</v>
      </c>
      <c r="F297">
        <v>-104.85028</v>
      </c>
      <c r="G297">
        <v>39.180439999999997</v>
      </c>
      <c r="H297">
        <v>-104.85028</v>
      </c>
      <c r="I297">
        <v>0</v>
      </c>
      <c r="J297" s="1" t="s">
        <v>401</v>
      </c>
      <c r="L297" s="1" t="s">
        <v>195</v>
      </c>
      <c r="M297" s="1" t="s">
        <v>47</v>
      </c>
      <c r="N297" s="1" t="s">
        <v>86</v>
      </c>
      <c r="O297" s="1" t="s">
        <v>121</v>
      </c>
      <c r="P297" s="1" t="s">
        <v>198</v>
      </c>
      <c r="Q297" s="1" t="s">
        <v>222</v>
      </c>
      <c r="R297" s="1" t="s">
        <v>48</v>
      </c>
      <c r="S297" s="1" t="s">
        <v>79</v>
      </c>
      <c r="T297" s="1" t="s">
        <v>223</v>
      </c>
      <c r="U297" s="2">
        <v>43813.674305555556</v>
      </c>
      <c r="V297">
        <v>32</v>
      </c>
      <c r="W297">
        <v>27</v>
      </c>
      <c r="X297">
        <v>69</v>
      </c>
      <c r="Y297">
        <v>22.83</v>
      </c>
      <c r="Z297">
        <v>10</v>
      </c>
      <c r="AA297" s="1" t="s">
        <v>71</v>
      </c>
      <c r="AB297">
        <v>5</v>
      </c>
      <c r="AC297">
        <v>0</v>
      </c>
      <c r="AD297" s="1" t="s">
        <v>965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s="1" t="s">
        <v>51</v>
      </c>
      <c r="AS297" s="1" t="s">
        <v>51</v>
      </c>
      <c r="AT297" s="1" t="s">
        <v>51</v>
      </c>
      <c r="AU297" s="1" t="s">
        <v>51</v>
      </c>
    </row>
    <row r="298" spans="1:47" x14ac:dyDescent="0.25">
      <c r="A298" s="1" t="s">
        <v>1009</v>
      </c>
      <c r="B298">
        <v>3</v>
      </c>
      <c r="C298" s="2">
        <v>43813.711238425924</v>
      </c>
      <c r="D298" s="2">
        <v>43813.731585648151</v>
      </c>
      <c r="E298">
        <v>39.779940000000003</v>
      </c>
      <c r="F298">
        <v>-104.97248</v>
      </c>
      <c r="G298">
        <v>39.779940000000003</v>
      </c>
      <c r="H298">
        <v>-104.97248</v>
      </c>
      <c r="I298">
        <v>0</v>
      </c>
      <c r="J298" s="1" t="s">
        <v>385</v>
      </c>
      <c r="L298" s="1" t="s">
        <v>137</v>
      </c>
      <c r="M298" s="1" t="s">
        <v>47</v>
      </c>
      <c r="N298" s="1" t="s">
        <v>131</v>
      </c>
      <c r="O298" s="1" t="s">
        <v>131</v>
      </c>
      <c r="P298" s="1" t="s">
        <v>198</v>
      </c>
      <c r="Q298" s="1" t="s">
        <v>246</v>
      </c>
      <c r="R298" s="1" t="s">
        <v>48</v>
      </c>
      <c r="S298" s="1" t="s">
        <v>79</v>
      </c>
      <c r="T298" s="1" t="s">
        <v>205</v>
      </c>
      <c r="U298" s="2">
        <v>43813.697916666664</v>
      </c>
      <c r="V298">
        <v>28</v>
      </c>
      <c r="W298">
        <v>23</v>
      </c>
      <c r="X298">
        <v>100</v>
      </c>
      <c r="Y298">
        <v>24.1</v>
      </c>
      <c r="Z298">
        <v>10</v>
      </c>
      <c r="AA298" s="1" t="s">
        <v>55</v>
      </c>
      <c r="AB298">
        <v>5</v>
      </c>
      <c r="AC298">
        <v>0</v>
      </c>
      <c r="AD298" s="1" t="s">
        <v>965</v>
      </c>
      <c r="AE298" t="b">
        <v>0</v>
      </c>
      <c r="AF298" t="b">
        <v>0</v>
      </c>
      <c r="AG298" t="b">
        <v>1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s="1" t="s">
        <v>53</v>
      </c>
      <c r="AS298" s="1" t="s">
        <v>51</v>
      </c>
      <c r="AT298" s="1" t="s">
        <v>51</v>
      </c>
      <c r="AU298" s="1" t="s">
        <v>51</v>
      </c>
    </row>
    <row r="299" spans="1:47" x14ac:dyDescent="0.25">
      <c r="A299" s="1" t="s">
        <v>5953</v>
      </c>
      <c r="B299">
        <v>4</v>
      </c>
      <c r="C299" s="2">
        <v>43813.818518518521</v>
      </c>
      <c r="D299" s="2">
        <v>43813.838483796295</v>
      </c>
      <c r="E299">
        <v>39.677590000000002</v>
      </c>
      <c r="F299">
        <v>-105.93947</v>
      </c>
      <c r="G299">
        <v>39.666069999999998</v>
      </c>
      <c r="H299">
        <v>-105.97767</v>
      </c>
      <c r="I299">
        <v>2.1819999999999999</v>
      </c>
      <c r="J299" s="1" t="s">
        <v>5952</v>
      </c>
      <c r="L299" s="1" t="s">
        <v>137</v>
      </c>
      <c r="M299" s="1" t="s">
        <v>47</v>
      </c>
      <c r="N299" s="1" t="s">
        <v>1481</v>
      </c>
      <c r="O299" s="1" t="s">
        <v>126</v>
      </c>
      <c r="P299" s="1" t="s">
        <v>198</v>
      </c>
      <c r="Q299" s="1" t="s">
        <v>1579</v>
      </c>
      <c r="R299" s="1" t="s">
        <v>48</v>
      </c>
      <c r="S299" s="1" t="s">
        <v>79</v>
      </c>
      <c r="T299" s="1" t="s">
        <v>503</v>
      </c>
      <c r="U299" s="2">
        <v>43813.815972222219</v>
      </c>
      <c r="V299">
        <v>19</v>
      </c>
      <c r="W299">
        <v>6</v>
      </c>
      <c r="X299">
        <v>77</v>
      </c>
      <c r="Y299">
        <v>20.46</v>
      </c>
      <c r="Z299">
        <v>2</v>
      </c>
      <c r="AA299" s="1" t="s">
        <v>56</v>
      </c>
      <c r="AB299">
        <v>14</v>
      </c>
      <c r="AC299">
        <v>0</v>
      </c>
      <c r="AD299" s="1" t="s">
        <v>1210</v>
      </c>
      <c r="AE299" t="b">
        <v>0</v>
      </c>
      <c r="AF299" t="b">
        <v>0</v>
      </c>
      <c r="AG299" t="b">
        <v>0</v>
      </c>
      <c r="AH299" t="b">
        <v>0</v>
      </c>
      <c r="AI299" t="b">
        <v>1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s="1" t="s">
        <v>53</v>
      </c>
      <c r="AS299" s="1" t="s">
        <v>53</v>
      </c>
      <c r="AT299" s="1" t="s">
        <v>53</v>
      </c>
      <c r="AU299" s="1" t="s">
        <v>53</v>
      </c>
    </row>
    <row r="300" spans="1:47" x14ac:dyDescent="0.25">
      <c r="A300" s="1" t="s">
        <v>8819</v>
      </c>
      <c r="B300">
        <v>3</v>
      </c>
      <c r="C300" s="2">
        <v>43813.938819444447</v>
      </c>
      <c r="D300" s="2">
        <v>43813.959166666667</v>
      </c>
      <c r="E300">
        <v>39.316240000000001</v>
      </c>
      <c r="F300">
        <v>-106.05716</v>
      </c>
      <c r="G300">
        <v>39.316240000000001</v>
      </c>
      <c r="H300">
        <v>-106.05716</v>
      </c>
      <c r="I300">
        <v>0</v>
      </c>
      <c r="J300" s="1" t="s">
        <v>8816</v>
      </c>
      <c r="K300">
        <v>4000</v>
      </c>
      <c r="L300" s="1" t="s">
        <v>6706</v>
      </c>
      <c r="M300" s="1" t="s">
        <v>47</v>
      </c>
      <c r="N300" s="1" t="s">
        <v>552</v>
      </c>
      <c r="O300" s="1" t="s">
        <v>356</v>
      </c>
      <c r="P300" s="1" t="s">
        <v>198</v>
      </c>
      <c r="Q300" s="1" t="s">
        <v>553</v>
      </c>
      <c r="R300" s="1" t="s">
        <v>48</v>
      </c>
      <c r="S300" s="1" t="s">
        <v>79</v>
      </c>
      <c r="T300" s="1" t="s">
        <v>554</v>
      </c>
      <c r="U300" s="2">
        <v>43813.939583333333</v>
      </c>
      <c r="V300">
        <v>18</v>
      </c>
      <c r="W300">
        <v>18</v>
      </c>
      <c r="X300">
        <v>81</v>
      </c>
      <c r="Y300">
        <v>20.46</v>
      </c>
      <c r="Z300">
        <v>5</v>
      </c>
      <c r="AA300" s="1" t="s">
        <v>58</v>
      </c>
      <c r="AB300">
        <v>3</v>
      </c>
      <c r="AC300">
        <v>0</v>
      </c>
      <c r="AD300" s="1" t="s">
        <v>1210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s="1" t="s">
        <v>53</v>
      </c>
      <c r="AS300" s="1" t="s">
        <v>53</v>
      </c>
      <c r="AT300" s="1" t="s">
        <v>53</v>
      </c>
      <c r="AU300" s="1" t="s">
        <v>53</v>
      </c>
    </row>
    <row r="301" spans="1:47" x14ac:dyDescent="0.25">
      <c r="A301" s="1" t="s">
        <v>8820</v>
      </c>
      <c r="B301">
        <v>3</v>
      </c>
      <c r="C301" s="2">
        <v>43813.841435185182</v>
      </c>
      <c r="D301" s="2">
        <v>43813.86204861111</v>
      </c>
      <c r="E301">
        <v>39.316240000000001</v>
      </c>
      <c r="F301">
        <v>-106.05716</v>
      </c>
      <c r="G301">
        <v>39.316240000000001</v>
      </c>
      <c r="H301">
        <v>-106.05716</v>
      </c>
      <c r="I301">
        <v>0</v>
      </c>
      <c r="J301" s="1" t="s">
        <v>7249</v>
      </c>
      <c r="K301">
        <v>4000</v>
      </c>
      <c r="L301" s="1" t="s">
        <v>6706</v>
      </c>
      <c r="M301" s="1" t="s">
        <v>47</v>
      </c>
      <c r="N301" s="1" t="s">
        <v>552</v>
      </c>
      <c r="O301" s="1" t="s">
        <v>356</v>
      </c>
      <c r="P301" s="1" t="s">
        <v>198</v>
      </c>
      <c r="Q301" s="1" t="s">
        <v>553</v>
      </c>
      <c r="R301" s="1" t="s">
        <v>48</v>
      </c>
      <c r="S301" s="1" t="s">
        <v>79</v>
      </c>
      <c r="T301" s="1" t="s">
        <v>554</v>
      </c>
      <c r="U301" s="2">
        <v>43813.84375</v>
      </c>
      <c r="V301">
        <v>19</v>
      </c>
      <c r="W301">
        <v>19</v>
      </c>
      <c r="X301">
        <v>77</v>
      </c>
      <c r="Y301">
        <v>20.46</v>
      </c>
      <c r="Z301">
        <v>2</v>
      </c>
      <c r="AA301" s="1" t="s">
        <v>54</v>
      </c>
      <c r="AB301">
        <v>3</v>
      </c>
      <c r="AC301">
        <v>0</v>
      </c>
      <c r="AD301" s="1" t="s">
        <v>1210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s="1" t="s">
        <v>53</v>
      </c>
      <c r="AS301" s="1" t="s">
        <v>53</v>
      </c>
      <c r="AT301" s="1" t="s">
        <v>53</v>
      </c>
      <c r="AU301" s="1" t="s">
        <v>53</v>
      </c>
    </row>
    <row r="302" spans="1:47" x14ac:dyDescent="0.25">
      <c r="A302" s="1" t="s">
        <v>8595</v>
      </c>
      <c r="B302">
        <v>3</v>
      </c>
      <c r="C302" s="2">
        <v>43813.779467592591</v>
      </c>
      <c r="D302" s="2">
        <v>43813.798541666663</v>
      </c>
      <c r="E302">
        <v>39.347850000000001</v>
      </c>
      <c r="F302">
        <v>-106.05474</v>
      </c>
      <c r="G302">
        <v>39.312919999999998</v>
      </c>
      <c r="H302">
        <v>-106.05911</v>
      </c>
      <c r="I302">
        <v>2.4249999999999998</v>
      </c>
      <c r="J302" s="1" t="s">
        <v>8596</v>
      </c>
      <c r="K302">
        <v>4565</v>
      </c>
      <c r="L302" s="1" t="s">
        <v>6706</v>
      </c>
      <c r="M302" s="1" t="s">
        <v>97</v>
      </c>
      <c r="N302" s="1" t="s">
        <v>552</v>
      </c>
      <c r="O302" s="1" t="s">
        <v>356</v>
      </c>
      <c r="P302" s="1" t="s">
        <v>198</v>
      </c>
      <c r="Q302" s="1" t="s">
        <v>553</v>
      </c>
      <c r="R302" s="1" t="s">
        <v>48</v>
      </c>
      <c r="S302" s="1" t="s">
        <v>79</v>
      </c>
      <c r="T302" s="1" t="s">
        <v>554</v>
      </c>
      <c r="U302" s="2">
        <v>43813.78402777778</v>
      </c>
      <c r="V302">
        <v>19</v>
      </c>
      <c r="W302">
        <v>7</v>
      </c>
      <c r="X302">
        <v>86</v>
      </c>
      <c r="Y302">
        <v>20.47</v>
      </c>
      <c r="Z302">
        <v>1</v>
      </c>
      <c r="AA302" s="1" t="s">
        <v>65</v>
      </c>
      <c r="AB302">
        <v>12</v>
      </c>
      <c r="AC302">
        <v>0.03</v>
      </c>
      <c r="AD302" s="1" t="s">
        <v>1210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s="1" t="s">
        <v>53</v>
      </c>
      <c r="AS302" s="1" t="s">
        <v>53</v>
      </c>
      <c r="AT302" s="1" t="s">
        <v>53</v>
      </c>
      <c r="AU302" s="1" t="s">
        <v>53</v>
      </c>
    </row>
    <row r="303" spans="1:47" x14ac:dyDescent="0.25">
      <c r="A303" s="1" t="s">
        <v>8597</v>
      </c>
      <c r="B303">
        <v>3</v>
      </c>
      <c r="C303" s="2">
        <v>43813.779467592591</v>
      </c>
      <c r="D303" s="2">
        <v>43813.798541666663</v>
      </c>
      <c r="E303">
        <v>39.312919999999998</v>
      </c>
      <c r="F303">
        <v>-106.05911</v>
      </c>
      <c r="G303">
        <v>39.347850000000001</v>
      </c>
      <c r="H303">
        <v>-106.05474</v>
      </c>
      <c r="I303">
        <v>2.4249999999999998</v>
      </c>
      <c r="J303" s="1" t="s">
        <v>8598</v>
      </c>
      <c r="K303">
        <v>4001</v>
      </c>
      <c r="L303" s="1" t="s">
        <v>6706</v>
      </c>
      <c r="M303" s="1" t="s">
        <v>97</v>
      </c>
      <c r="N303" s="1" t="s">
        <v>552</v>
      </c>
      <c r="O303" s="1" t="s">
        <v>356</v>
      </c>
      <c r="P303" s="1" t="s">
        <v>198</v>
      </c>
      <c r="Q303" s="1" t="s">
        <v>553</v>
      </c>
      <c r="R303" s="1" t="s">
        <v>48</v>
      </c>
      <c r="S303" s="1" t="s">
        <v>79</v>
      </c>
      <c r="T303" s="1" t="s">
        <v>554</v>
      </c>
      <c r="U303" s="2">
        <v>43813.78402777778</v>
      </c>
      <c r="V303">
        <v>19</v>
      </c>
      <c r="W303">
        <v>7</v>
      </c>
      <c r="X303">
        <v>86</v>
      </c>
      <c r="Y303">
        <v>20.47</v>
      </c>
      <c r="Z303">
        <v>1</v>
      </c>
      <c r="AA303" s="1" t="s">
        <v>65</v>
      </c>
      <c r="AB303">
        <v>12</v>
      </c>
      <c r="AC303">
        <v>0.03</v>
      </c>
      <c r="AD303" s="1" t="s">
        <v>1210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s="1" t="s">
        <v>53</v>
      </c>
      <c r="AS303" s="1" t="s">
        <v>53</v>
      </c>
      <c r="AT303" s="1" t="s">
        <v>53</v>
      </c>
      <c r="AU303" s="1" t="s">
        <v>53</v>
      </c>
    </row>
    <row r="304" spans="1:47" x14ac:dyDescent="0.25">
      <c r="A304" s="1" t="s">
        <v>5954</v>
      </c>
      <c r="B304">
        <v>4</v>
      </c>
      <c r="C304" s="2">
        <v>43813.796134259261</v>
      </c>
      <c r="D304" s="2">
        <v>43813.816006944442</v>
      </c>
      <c r="E304">
        <v>39.607970000000002</v>
      </c>
      <c r="F304">
        <v>-106.08053</v>
      </c>
      <c r="G304">
        <v>39.627409999999998</v>
      </c>
      <c r="H304">
        <v>-106.06950999999999</v>
      </c>
      <c r="I304">
        <v>1.466</v>
      </c>
      <c r="J304" s="1" t="s">
        <v>4921</v>
      </c>
      <c r="L304" s="1" t="s">
        <v>3103</v>
      </c>
      <c r="M304" s="1" t="s">
        <v>47</v>
      </c>
      <c r="N304" s="1" t="s">
        <v>174</v>
      </c>
      <c r="O304" s="1" t="s">
        <v>126</v>
      </c>
      <c r="P304" s="1" t="s">
        <v>198</v>
      </c>
      <c r="Q304" s="1" t="s">
        <v>1663</v>
      </c>
      <c r="R304" s="1" t="s">
        <v>48</v>
      </c>
      <c r="S304" s="1" t="s">
        <v>79</v>
      </c>
      <c r="T304" s="1" t="s">
        <v>503</v>
      </c>
      <c r="U304" s="2">
        <v>43813.797222222223</v>
      </c>
      <c r="V304">
        <v>19</v>
      </c>
      <c r="W304">
        <v>7</v>
      </c>
      <c r="X304">
        <v>81</v>
      </c>
      <c r="Y304">
        <v>20.46</v>
      </c>
      <c r="Z304">
        <v>3</v>
      </c>
      <c r="AA304" s="1" t="s">
        <v>71</v>
      </c>
      <c r="AB304">
        <v>12</v>
      </c>
      <c r="AC304">
        <v>0</v>
      </c>
      <c r="AD304" s="1" t="s">
        <v>1210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s="1" t="s">
        <v>53</v>
      </c>
      <c r="AS304" s="1" t="s">
        <v>53</v>
      </c>
      <c r="AT304" s="1" t="s">
        <v>53</v>
      </c>
      <c r="AU304" s="1" t="s">
        <v>53</v>
      </c>
    </row>
    <row r="305" spans="1:47" x14ac:dyDescent="0.25">
      <c r="A305" s="1" t="s">
        <v>4473</v>
      </c>
      <c r="B305">
        <v>3</v>
      </c>
      <c r="C305" s="2">
        <v>43813.901319444441</v>
      </c>
      <c r="D305" s="2">
        <v>43813.995474537034</v>
      </c>
      <c r="E305">
        <v>40.91621</v>
      </c>
      <c r="F305">
        <v>-103.68877000000001</v>
      </c>
      <c r="G305">
        <v>40.91621</v>
      </c>
      <c r="H305">
        <v>-103.68877000000001</v>
      </c>
      <c r="I305">
        <v>0</v>
      </c>
      <c r="J305" s="1" t="s">
        <v>4474</v>
      </c>
      <c r="L305" s="1" t="s">
        <v>741</v>
      </c>
      <c r="M305" s="1" t="s">
        <v>47</v>
      </c>
      <c r="N305" s="1" t="s">
        <v>154</v>
      </c>
      <c r="O305" s="1" t="s">
        <v>209</v>
      </c>
      <c r="P305" s="1" t="s">
        <v>198</v>
      </c>
      <c r="Q305" s="1" t="s">
        <v>4475</v>
      </c>
      <c r="R305" s="1" t="s">
        <v>48</v>
      </c>
      <c r="S305" s="1" t="s">
        <v>79</v>
      </c>
      <c r="T305" s="1" t="s">
        <v>3918</v>
      </c>
      <c r="U305" s="2">
        <v>43813.899305555555</v>
      </c>
      <c r="V305">
        <v>29</v>
      </c>
      <c r="W305">
        <v>29</v>
      </c>
      <c r="X305">
        <v>94</v>
      </c>
      <c r="Y305">
        <v>25.14</v>
      </c>
      <c r="Z305">
        <v>10</v>
      </c>
      <c r="AA305" s="1" t="s">
        <v>59</v>
      </c>
      <c r="AB305">
        <v>3</v>
      </c>
      <c r="AD305" s="1" t="s">
        <v>965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s="1" t="s">
        <v>53</v>
      </c>
      <c r="AS305" s="1" t="s">
        <v>53</v>
      </c>
      <c r="AT305" s="1" t="s">
        <v>53</v>
      </c>
      <c r="AU305" s="1" t="s">
        <v>53</v>
      </c>
    </row>
    <row r="306" spans="1:47" x14ac:dyDescent="0.25">
      <c r="A306" s="1" t="s">
        <v>4476</v>
      </c>
      <c r="B306">
        <v>3</v>
      </c>
      <c r="C306" s="2">
        <v>43813.901319444441</v>
      </c>
      <c r="D306" s="2">
        <v>43813.995474537034</v>
      </c>
      <c r="E306">
        <v>40.91621</v>
      </c>
      <c r="F306">
        <v>-103.68877000000001</v>
      </c>
      <c r="G306">
        <v>40.91621</v>
      </c>
      <c r="H306">
        <v>-103.68877000000001</v>
      </c>
      <c r="I306">
        <v>0</v>
      </c>
      <c r="J306" s="1" t="s">
        <v>4477</v>
      </c>
      <c r="L306" s="1" t="s">
        <v>741</v>
      </c>
      <c r="M306" s="1" t="s">
        <v>47</v>
      </c>
      <c r="N306" s="1" t="s">
        <v>154</v>
      </c>
      <c r="O306" s="1" t="s">
        <v>209</v>
      </c>
      <c r="P306" s="1" t="s">
        <v>198</v>
      </c>
      <c r="Q306" s="1" t="s">
        <v>4475</v>
      </c>
      <c r="R306" s="1" t="s">
        <v>48</v>
      </c>
      <c r="S306" s="1" t="s">
        <v>79</v>
      </c>
      <c r="T306" s="1" t="s">
        <v>3918</v>
      </c>
      <c r="U306" s="2">
        <v>43813.899305555555</v>
      </c>
      <c r="V306">
        <v>29</v>
      </c>
      <c r="W306">
        <v>29</v>
      </c>
      <c r="X306">
        <v>94</v>
      </c>
      <c r="Y306">
        <v>25.14</v>
      </c>
      <c r="Z306">
        <v>10</v>
      </c>
      <c r="AA306" s="1" t="s">
        <v>59</v>
      </c>
      <c r="AB306">
        <v>3</v>
      </c>
      <c r="AD306" s="1" t="s">
        <v>965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s="1" t="s">
        <v>53</v>
      </c>
      <c r="AS306" s="1" t="s">
        <v>53</v>
      </c>
      <c r="AT306" s="1" t="s">
        <v>53</v>
      </c>
      <c r="AU306" s="1" t="s">
        <v>53</v>
      </c>
    </row>
    <row r="307" spans="1:47" x14ac:dyDescent="0.25">
      <c r="A307" s="1" t="s">
        <v>6963</v>
      </c>
      <c r="B307">
        <v>4</v>
      </c>
      <c r="C307" s="2">
        <v>43813.792997685188</v>
      </c>
      <c r="D307" s="2">
        <v>43813.81354166667</v>
      </c>
      <c r="E307">
        <v>40.991819999999997</v>
      </c>
      <c r="F307">
        <v>-103.68776</v>
      </c>
      <c r="G307">
        <v>41.001750000000001</v>
      </c>
      <c r="H307">
        <v>-103.68776</v>
      </c>
      <c r="I307">
        <v>0.68600000000000005</v>
      </c>
      <c r="J307" s="1" t="s">
        <v>6964</v>
      </c>
      <c r="K307">
        <v>66386</v>
      </c>
      <c r="L307" s="1" t="s">
        <v>6930</v>
      </c>
      <c r="M307" s="1" t="s">
        <v>47</v>
      </c>
      <c r="N307" s="1" t="s">
        <v>6965</v>
      </c>
      <c r="O307" s="1" t="s">
        <v>209</v>
      </c>
      <c r="P307" s="1" t="s">
        <v>198</v>
      </c>
      <c r="Q307" s="1" t="s">
        <v>6966</v>
      </c>
      <c r="R307" s="1" t="s">
        <v>48</v>
      </c>
      <c r="S307" s="1" t="s">
        <v>79</v>
      </c>
      <c r="T307" s="1" t="s">
        <v>3918</v>
      </c>
      <c r="U307" s="2">
        <v>43813.788194444445</v>
      </c>
      <c r="V307">
        <v>29</v>
      </c>
      <c r="W307">
        <v>29</v>
      </c>
      <c r="X307">
        <v>93</v>
      </c>
      <c r="Y307">
        <v>25.11</v>
      </c>
      <c r="Z307">
        <v>10</v>
      </c>
      <c r="AA307" s="1" t="s">
        <v>8942</v>
      </c>
      <c r="AB307">
        <v>0</v>
      </c>
      <c r="AD307" s="1" t="s">
        <v>818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s="1" t="s">
        <v>53</v>
      </c>
      <c r="AS307" s="1" t="s">
        <v>53</v>
      </c>
      <c r="AT307" s="1" t="s">
        <v>53</v>
      </c>
      <c r="AU307" s="1" t="s">
        <v>53</v>
      </c>
    </row>
    <row r="308" spans="1:47" x14ac:dyDescent="0.25">
      <c r="A308" s="1" t="s">
        <v>8599</v>
      </c>
      <c r="B308">
        <v>3</v>
      </c>
      <c r="C308" s="2">
        <v>43813.837789351855</v>
      </c>
      <c r="D308" s="2">
        <v>43813.857372685183</v>
      </c>
      <c r="E308">
        <v>40.970230000000001</v>
      </c>
      <c r="F308">
        <v>-103.68731</v>
      </c>
      <c r="G308">
        <v>41.000880000000002</v>
      </c>
      <c r="H308">
        <v>-103.68774999999999</v>
      </c>
      <c r="I308">
        <v>2.1179999999999999</v>
      </c>
      <c r="J308" s="1" t="s">
        <v>6970</v>
      </c>
      <c r="K308">
        <v>65234</v>
      </c>
      <c r="L308" s="1" t="s">
        <v>6930</v>
      </c>
      <c r="M308" s="1" t="s">
        <v>47</v>
      </c>
      <c r="N308" s="1" t="s">
        <v>6965</v>
      </c>
      <c r="O308" s="1" t="s">
        <v>209</v>
      </c>
      <c r="P308" s="1" t="s">
        <v>198</v>
      </c>
      <c r="Q308" s="1" t="s">
        <v>6966</v>
      </c>
      <c r="R308" s="1" t="s">
        <v>48</v>
      </c>
      <c r="S308" s="1" t="s">
        <v>79</v>
      </c>
      <c r="T308" s="1" t="s">
        <v>3918</v>
      </c>
      <c r="U308" s="2">
        <v>43813.84375</v>
      </c>
      <c r="V308">
        <v>28</v>
      </c>
      <c r="W308">
        <v>28</v>
      </c>
      <c r="X308">
        <v>95</v>
      </c>
      <c r="Y308">
        <v>25.13</v>
      </c>
      <c r="Z308">
        <v>1</v>
      </c>
      <c r="AA308" s="1" t="s">
        <v>8942</v>
      </c>
      <c r="AB308">
        <v>0</v>
      </c>
      <c r="AD308" s="1" t="s">
        <v>1268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s="1" t="s">
        <v>53</v>
      </c>
      <c r="AS308" s="1" t="s">
        <v>53</v>
      </c>
      <c r="AT308" s="1" t="s">
        <v>53</v>
      </c>
      <c r="AU308" s="1" t="s">
        <v>53</v>
      </c>
    </row>
    <row r="309" spans="1:47" x14ac:dyDescent="0.25">
      <c r="A309" s="1" t="s">
        <v>8600</v>
      </c>
      <c r="B309">
        <v>3</v>
      </c>
      <c r="C309" s="2">
        <v>43813.837789351855</v>
      </c>
      <c r="D309" s="2">
        <v>43813.857372685183</v>
      </c>
      <c r="E309">
        <v>41.000880000000002</v>
      </c>
      <c r="F309">
        <v>-103.68774999999999</v>
      </c>
      <c r="G309">
        <v>40.970230000000001</v>
      </c>
      <c r="H309">
        <v>-103.68731</v>
      </c>
      <c r="I309">
        <v>2.1179999999999999</v>
      </c>
      <c r="J309" s="1" t="s">
        <v>6968</v>
      </c>
      <c r="K309">
        <v>66913</v>
      </c>
      <c r="L309" s="1" t="s">
        <v>6930</v>
      </c>
      <c r="M309" s="1" t="s">
        <v>97</v>
      </c>
      <c r="N309" s="1" t="s">
        <v>6965</v>
      </c>
      <c r="O309" s="1" t="s">
        <v>209</v>
      </c>
      <c r="P309" s="1" t="s">
        <v>198</v>
      </c>
      <c r="Q309" s="1" t="s">
        <v>6966</v>
      </c>
      <c r="R309" s="1" t="s">
        <v>48</v>
      </c>
      <c r="S309" s="1" t="s">
        <v>79</v>
      </c>
      <c r="T309" s="1" t="s">
        <v>3918</v>
      </c>
      <c r="U309" s="2">
        <v>43813.84375</v>
      </c>
      <c r="V309">
        <v>28</v>
      </c>
      <c r="W309">
        <v>28</v>
      </c>
      <c r="X309">
        <v>95</v>
      </c>
      <c r="Y309">
        <v>25.13</v>
      </c>
      <c r="Z309">
        <v>1</v>
      </c>
      <c r="AA309" s="1" t="s">
        <v>8942</v>
      </c>
      <c r="AB309">
        <v>0</v>
      </c>
      <c r="AD309" s="1" t="s">
        <v>1268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s="1" t="s">
        <v>53</v>
      </c>
      <c r="AS309" s="1" t="s">
        <v>53</v>
      </c>
      <c r="AT309" s="1" t="s">
        <v>53</v>
      </c>
      <c r="AU309" s="1" t="s">
        <v>53</v>
      </c>
    </row>
    <row r="310" spans="1:47" x14ac:dyDescent="0.25">
      <c r="A310" s="1" t="s">
        <v>8601</v>
      </c>
      <c r="B310">
        <v>4</v>
      </c>
      <c r="C310" s="2">
        <v>43813.85601851852</v>
      </c>
      <c r="D310" s="2">
        <v>43814.064247685186</v>
      </c>
      <c r="E310">
        <v>39.384979999999999</v>
      </c>
      <c r="F310">
        <v>-106.05687</v>
      </c>
      <c r="G310">
        <v>39.2911</v>
      </c>
      <c r="H310">
        <v>-106.06659999999999</v>
      </c>
      <c r="I310">
        <v>6.5069999999999997</v>
      </c>
      <c r="J310" s="1" t="s">
        <v>8602</v>
      </c>
      <c r="K310">
        <v>2713</v>
      </c>
      <c r="L310" s="1" t="s">
        <v>6565</v>
      </c>
      <c r="M310" s="1" t="s">
        <v>97</v>
      </c>
      <c r="N310" s="1" t="s">
        <v>3968</v>
      </c>
      <c r="O310" s="1" t="s">
        <v>126</v>
      </c>
      <c r="P310" s="1" t="s">
        <v>198</v>
      </c>
      <c r="Q310" s="1" t="s">
        <v>6815</v>
      </c>
      <c r="R310" s="1" t="s">
        <v>48</v>
      </c>
      <c r="S310" s="1" t="s">
        <v>79</v>
      </c>
      <c r="T310" s="1" t="s">
        <v>503</v>
      </c>
      <c r="U310" s="2">
        <v>43813.863194444442</v>
      </c>
      <c r="V310">
        <v>19</v>
      </c>
      <c r="W310">
        <v>10</v>
      </c>
      <c r="X310">
        <v>77</v>
      </c>
      <c r="Y310">
        <v>20.46</v>
      </c>
      <c r="Z310">
        <v>4</v>
      </c>
      <c r="AA310" s="1" t="s">
        <v>58</v>
      </c>
      <c r="AB310">
        <v>7</v>
      </c>
      <c r="AC310">
        <v>0.01</v>
      </c>
      <c r="AD310" s="1" t="s">
        <v>1210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s="1" t="s">
        <v>53</v>
      </c>
      <c r="AS310" s="1" t="s">
        <v>53</v>
      </c>
      <c r="AT310" s="1" t="s">
        <v>53</v>
      </c>
      <c r="AU310" s="1" t="s">
        <v>53</v>
      </c>
    </row>
    <row r="311" spans="1:47" x14ac:dyDescent="0.25">
      <c r="A311" s="1" t="s">
        <v>8603</v>
      </c>
      <c r="B311">
        <v>4</v>
      </c>
      <c r="C311" s="2">
        <v>43813.85601851852</v>
      </c>
      <c r="D311" s="2">
        <v>43814.064247685186</v>
      </c>
      <c r="E311">
        <v>39.2911</v>
      </c>
      <c r="F311">
        <v>-106.06659999999999</v>
      </c>
      <c r="G311">
        <v>39.384979999999999</v>
      </c>
      <c r="H311">
        <v>-106.05687</v>
      </c>
      <c r="I311">
        <v>6.5069999999999997</v>
      </c>
      <c r="J311" s="1" t="s">
        <v>8604</v>
      </c>
      <c r="K311">
        <v>737</v>
      </c>
      <c r="L311" s="1" t="s">
        <v>6564</v>
      </c>
      <c r="M311" s="1" t="s">
        <v>97</v>
      </c>
      <c r="N311" s="1" t="s">
        <v>552</v>
      </c>
      <c r="O311" s="1" t="s">
        <v>356</v>
      </c>
      <c r="P311" s="1" t="s">
        <v>198</v>
      </c>
      <c r="Q311" s="1" t="s">
        <v>553</v>
      </c>
      <c r="R311" s="1" t="s">
        <v>48</v>
      </c>
      <c r="S311" s="1" t="s">
        <v>79</v>
      </c>
      <c r="T311" s="1" t="s">
        <v>554</v>
      </c>
      <c r="U311" s="2">
        <v>43813.863194444442</v>
      </c>
      <c r="V311">
        <v>19</v>
      </c>
      <c r="W311">
        <v>10</v>
      </c>
      <c r="X311">
        <v>77</v>
      </c>
      <c r="Y311">
        <v>20.46</v>
      </c>
      <c r="Z311">
        <v>4</v>
      </c>
      <c r="AA311" s="1" t="s">
        <v>58</v>
      </c>
      <c r="AB311">
        <v>7</v>
      </c>
      <c r="AC311">
        <v>0.01</v>
      </c>
      <c r="AD311" s="1" t="s">
        <v>1210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s="1" t="s">
        <v>53</v>
      </c>
      <c r="AS311" s="1" t="s">
        <v>53</v>
      </c>
      <c r="AT311" s="1" t="s">
        <v>53</v>
      </c>
      <c r="AU311" s="1" t="s">
        <v>53</v>
      </c>
    </row>
    <row r="312" spans="1:47" x14ac:dyDescent="0.25">
      <c r="A312" s="1" t="s">
        <v>6967</v>
      </c>
      <c r="B312">
        <v>3</v>
      </c>
      <c r="C312" s="2">
        <v>43813.913819444446</v>
      </c>
      <c r="D312" s="2">
        <v>43813.934537037036</v>
      </c>
      <c r="E312">
        <v>41.001570000000001</v>
      </c>
      <c r="F312">
        <v>-103.68774999999999</v>
      </c>
      <c r="G312">
        <v>40.970230000000001</v>
      </c>
      <c r="H312">
        <v>-103.68731</v>
      </c>
      <c r="I312">
        <v>2.1659999999999999</v>
      </c>
      <c r="J312" s="1" t="s">
        <v>6968</v>
      </c>
      <c r="K312">
        <v>66949</v>
      </c>
      <c r="L312" s="1" t="s">
        <v>6930</v>
      </c>
      <c r="M312" s="1" t="s">
        <v>97</v>
      </c>
      <c r="N312" s="1" t="s">
        <v>6965</v>
      </c>
      <c r="O312" s="1" t="s">
        <v>209</v>
      </c>
      <c r="P312" s="1" t="s">
        <v>198</v>
      </c>
      <c r="Q312" s="1" t="s">
        <v>6966</v>
      </c>
      <c r="R312" s="1" t="s">
        <v>48</v>
      </c>
      <c r="S312" s="1" t="s">
        <v>79</v>
      </c>
      <c r="T312" s="1" t="s">
        <v>3918</v>
      </c>
      <c r="U312" s="2">
        <v>43813.913194444445</v>
      </c>
      <c r="V312">
        <v>28</v>
      </c>
      <c r="W312">
        <v>28</v>
      </c>
      <c r="X312">
        <v>96</v>
      </c>
      <c r="Y312">
        <v>25.15</v>
      </c>
      <c r="Z312">
        <v>10</v>
      </c>
      <c r="AA312" s="1" t="s">
        <v>68</v>
      </c>
      <c r="AB312">
        <v>3</v>
      </c>
      <c r="AD312" s="1" t="s">
        <v>965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s="1" t="s">
        <v>53</v>
      </c>
      <c r="AS312" s="1" t="s">
        <v>53</v>
      </c>
      <c r="AT312" s="1" t="s">
        <v>53</v>
      </c>
      <c r="AU312" s="1" t="s">
        <v>53</v>
      </c>
    </row>
    <row r="313" spans="1:47" x14ac:dyDescent="0.25">
      <c r="A313" s="1" t="s">
        <v>8399</v>
      </c>
      <c r="B313">
        <v>3</v>
      </c>
      <c r="C313" s="2">
        <v>43813.931539351855</v>
      </c>
      <c r="D313" s="2">
        <v>43813.950266203705</v>
      </c>
      <c r="E313">
        <v>39.2911</v>
      </c>
      <c r="F313">
        <v>-106.06659999999999</v>
      </c>
      <c r="G313">
        <v>39.384979999999999</v>
      </c>
      <c r="H313">
        <v>-106.05687</v>
      </c>
      <c r="I313">
        <v>6.5069999999999997</v>
      </c>
      <c r="J313" s="1" t="s">
        <v>8400</v>
      </c>
      <c r="K313">
        <v>737</v>
      </c>
      <c r="L313" s="1" t="s">
        <v>6564</v>
      </c>
      <c r="M313" s="1" t="s">
        <v>97</v>
      </c>
      <c r="N313" s="1" t="s">
        <v>552</v>
      </c>
      <c r="O313" s="1" t="s">
        <v>356</v>
      </c>
      <c r="P313" s="1" t="s">
        <v>198</v>
      </c>
      <c r="Q313" s="1" t="s">
        <v>553</v>
      </c>
      <c r="R313" s="1" t="s">
        <v>48</v>
      </c>
      <c r="S313" s="1" t="s">
        <v>79</v>
      </c>
      <c r="T313" s="1" t="s">
        <v>554</v>
      </c>
      <c r="U313" s="2">
        <v>43813.930555555555</v>
      </c>
      <c r="V313">
        <v>18</v>
      </c>
      <c r="W313">
        <v>11</v>
      </c>
      <c r="X313">
        <v>81</v>
      </c>
      <c r="Y313">
        <v>20.46</v>
      </c>
      <c r="Z313">
        <v>3</v>
      </c>
      <c r="AA313" s="1" t="s">
        <v>61</v>
      </c>
      <c r="AB313">
        <v>5</v>
      </c>
      <c r="AC313">
        <v>0</v>
      </c>
      <c r="AD313" s="1" t="s">
        <v>1210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s="1" t="s">
        <v>53</v>
      </c>
      <c r="AS313" s="1" t="s">
        <v>53</v>
      </c>
      <c r="AT313" s="1" t="s">
        <v>53</v>
      </c>
      <c r="AU313" s="1" t="s">
        <v>53</v>
      </c>
    </row>
    <row r="314" spans="1:47" x14ac:dyDescent="0.25">
      <c r="A314" s="1" t="s">
        <v>6969</v>
      </c>
      <c r="B314">
        <v>3</v>
      </c>
      <c r="C314" s="2">
        <v>43813.913819444446</v>
      </c>
      <c r="D314" s="2">
        <v>43813.934537037036</v>
      </c>
      <c r="E314">
        <v>40.970230000000001</v>
      </c>
      <c r="F314">
        <v>-103.68731</v>
      </c>
      <c r="G314">
        <v>41.001570000000001</v>
      </c>
      <c r="H314">
        <v>-103.68774999999999</v>
      </c>
      <c r="I314">
        <v>2.1659999999999999</v>
      </c>
      <c r="J314" s="1" t="s">
        <v>6970</v>
      </c>
      <c r="K314">
        <v>65234</v>
      </c>
      <c r="L314" s="1" t="s">
        <v>6930</v>
      </c>
      <c r="M314" s="1" t="s">
        <v>47</v>
      </c>
      <c r="N314" s="1" t="s">
        <v>6965</v>
      </c>
      <c r="O314" s="1" t="s">
        <v>209</v>
      </c>
      <c r="P314" s="1" t="s">
        <v>198</v>
      </c>
      <c r="Q314" s="1" t="s">
        <v>6966</v>
      </c>
      <c r="R314" s="1" t="s">
        <v>48</v>
      </c>
      <c r="S314" s="1" t="s">
        <v>79</v>
      </c>
      <c r="T314" s="1" t="s">
        <v>3918</v>
      </c>
      <c r="U314" s="2">
        <v>43813.913194444445</v>
      </c>
      <c r="V314">
        <v>28</v>
      </c>
      <c r="W314">
        <v>28</v>
      </c>
      <c r="X314">
        <v>96</v>
      </c>
      <c r="Y314">
        <v>25.15</v>
      </c>
      <c r="Z314">
        <v>10</v>
      </c>
      <c r="AA314" s="1" t="s">
        <v>68</v>
      </c>
      <c r="AB314">
        <v>3</v>
      </c>
      <c r="AD314" s="1" t="s">
        <v>965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s="1" t="s">
        <v>53</v>
      </c>
      <c r="AS314" s="1" t="s">
        <v>53</v>
      </c>
      <c r="AT314" s="1" t="s">
        <v>53</v>
      </c>
      <c r="AU314" s="1" t="s">
        <v>53</v>
      </c>
    </row>
    <row r="315" spans="1:47" x14ac:dyDescent="0.25">
      <c r="A315" s="1" t="s">
        <v>8605</v>
      </c>
      <c r="B315">
        <v>4</v>
      </c>
      <c r="C315" s="2">
        <v>43813.953402777777</v>
      </c>
      <c r="D315" s="2">
        <v>43813.973726851851</v>
      </c>
      <c r="E315">
        <v>41.001570000000001</v>
      </c>
      <c r="F315">
        <v>-103.68774999999999</v>
      </c>
      <c r="G315">
        <v>40.996229999999997</v>
      </c>
      <c r="H315">
        <v>-103.68776</v>
      </c>
      <c r="I315">
        <v>0.36899999999999999</v>
      </c>
      <c r="J315" s="1" t="s">
        <v>8606</v>
      </c>
      <c r="K315">
        <v>66949</v>
      </c>
      <c r="L315" s="1" t="s">
        <v>6930</v>
      </c>
      <c r="M315" s="1" t="s">
        <v>97</v>
      </c>
      <c r="N315" s="1" t="s">
        <v>6965</v>
      </c>
      <c r="O315" s="1" t="s">
        <v>209</v>
      </c>
      <c r="P315" s="1" t="s">
        <v>198</v>
      </c>
      <c r="Q315" s="1" t="s">
        <v>6966</v>
      </c>
      <c r="R315" s="1" t="s">
        <v>48</v>
      </c>
      <c r="S315" s="1" t="s">
        <v>79</v>
      </c>
      <c r="T315" s="1" t="s">
        <v>3918</v>
      </c>
      <c r="U315" s="2">
        <v>43813.954861111109</v>
      </c>
      <c r="V315">
        <v>28</v>
      </c>
      <c r="W315">
        <v>28</v>
      </c>
      <c r="X315">
        <v>95</v>
      </c>
      <c r="Y315">
        <v>25.14</v>
      </c>
      <c r="Z315">
        <v>0.25</v>
      </c>
      <c r="AA315" s="1" t="s">
        <v>66</v>
      </c>
      <c r="AB315">
        <v>3</v>
      </c>
      <c r="AD315" s="1" t="s">
        <v>1268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s="1" t="s">
        <v>53</v>
      </c>
      <c r="AS315" s="1" t="s">
        <v>53</v>
      </c>
      <c r="AT315" s="1" t="s">
        <v>53</v>
      </c>
      <c r="AU315" s="1" t="s">
        <v>53</v>
      </c>
    </row>
    <row r="316" spans="1:47" x14ac:dyDescent="0.25">
      <c r="A316" s="1" t="s">
        <v>8401</v>
      </c>
      <c r="B316">
        <v>3</v>
      </c>
      <c r="C316" s="2">
        <v>43813.944027777776</v>
      </c>
      <c r="D316" s="2">
        <v>43813.964143518519</v>
      </c>
      <c r="E316">
        <v>39.2911</v>
      </c>
      <c r="F316">
        <v>-106.06659999999999</v>
      </c>
      <c r="G316">
        <v>39.384979999999999</v>
      </c>
      <c r="H316">
        <v>-106.05687</v>
      </c>
      <c r="I316">
        <v>6.5069999999999997</v>
      </c>
      <c r="J316" s="1" t="s">
        <v>8400</v>
      </c>
      <c r="K316">
        <v>737</v>
      </c>
      <c r="L316" s="1" t="s">
        <v>6564</v>
      </c>
      <c r="M316" s="1" t="s">
        <v>97</v>
      </c>
      <c r="N316" s="1" t="s">
        <v>552</v>
      </c>
      <c r="O316" s="1" t="s">
        <v>356</v>
      </c>
      <c r="P316" s="1" t="s">
        <v>198</v>
      </c>
      <c r="Q316" s="1" t="s">
        <v>553</v>
      </c>
      <c r="R316" s="1" t="s">
        <v>48</v>
      </c>
      <c r="S316" s="1" t="s">
        <v>79</v>
      </c>
      <c r="T316" s="1" t="s">
        <v>554</v>
      </c>
      <c r="U316" s="2">
        <v>43813.939583333333</v>
      </c>
      <c r="V316">
        <v>18</v>
      </c>
      <c r="W316">
        <v>18</v>
      </c>
      <c r="X316">
        <v>81</v>
      </c>
      <c r="Y316">
        <v>20.46</v>
      </c>
      <c r="Z316">
        <v>5</v>
      </c>
      <c r="AA316" s="1" t="s">
        <v>58</v>
      </c>
      <c r="AB316">
        <v>3</v>
      </c>
      <c r="AC316">
        <v>0</v>
      </c>
      <c r="AD316" s="1" t="s">
        <v>1210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s="1" t="s">
        <v>53</v>
      </c>
      <c r="AS316" s="1" t="s">
        <v>53</v>
      </c>
      <c r="AT316" s="1" t="s">
        <v>53</v>
      </c>
      <c r="AU316" s="1" t="s">
        <v>53</v>
      </c>
    </row>
    <row r="317" spans="1:47" x14ac:dyDescent="0.25">
      <c r="A317" s="1" t="s">
        <v>5315</v>
      </c>
      <c r="B317">
        <v>3</v>
      </c>
      <c r="C317" s="2">
        <v>43814.269548611112</v>
      </c>
      <c r="D317" s="2">
        <v>43814.289872685185</v>
      </c>
      <c r="E317">
        <v>37.630940000000002</v>
      </c>
      <c r="F317">
        <v>-104.76767</v>
      </c>
      <c r="G317">
        <v>37.630940000000002</v>
      </c>
      <c r="H317">
        <v>-104.76767</v>
      </c>
      <c r="I317">
        <v>0</v>
      </c>
      <c r="J317" s="1" t="s">
        <v>1267</v>
      </c>
      <c r="L317" s="1" t="s">
        <v>194</v>
      </c>
      <c r="M317" s="1" t="s">
        <v>47</v>
      </c>
      <c r="N317" s="1" t="s">
        <v>676</v>
      </c>
      <c r="O317" s="1" t="s">
        <v>514</v>
      </c>
      <c r="P317" s="1" t="s">
        <v>198</v>
      </c>
      <c r="Q317" s="1" t="s">
        <v>677</v>
      </c>
      <c r="R317" s="1" t="s">
        <v>48</v>
      </c>
      <c r="S317" s="1" t="s">
        <v>79</v>
      </c>
      <c r="T317" s="1" t="s">
        <v>516</v>
      </c>
      <c r="U317" s="2">
        <v>43814.261805555558</v>
      </c>
      <c r="V317">
        <v>19</v>
      </c>
      <c r="W317">
        <v>19</v>
      </c>
      <c r="X317">
        <v>93</v>
      </c>
      <c r="Y317">
        <v>20.260000000000002</v>
      </c>
      <c r="Z317">
        <v>0</v>
      </c>
      <c r="AA317" s="1" t="s">
        <v>8942</v>
      </c>
      <c r="AB317">
        <v>0</v>
      </c>
      <c r="AC317">
        <v>0.01</v>
      </c>
      <c r="AD317" s="1" t="s">
        <v>1210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s="1" t="s">
        <v>53</v>
      </c>
      <c r="AS317" s="1" t="s">
        <v>53</v>
      </c>
      <c r="AT317" s="1" t="s">
        <v>51</v>
      </c>
      <c r="AU317" s="1" t="s">
        <v>51</v>
      </c>
    </row>
    <row r="318" spans="1:47" x14ac:dyDescent="0.25">
      <c r="A318" s="1" t="s">
        <v>6200</v>
      </c>
      <c r="B318">
        <v>3</v>
      </c>
      <c r="C318" s="2">
        <v>43814.398726851854</v>
      </c>
      <c r="D318" s="2">
        <v>43814.419062499997</v>
      </c>
      <c r="E318">
        <v>37.228740000000002</v>
      </c>
      <c r="F318">
        <v>-104.49215</v>
      </c>
      <c r="G318">
        <v>37.228740000000002</v>
      </c>
      <c r="H318">
        <v>-104.49215</v>
      </c>
      <c r="I318">
        <v>0</v>
      </c>
      <c r="J318" s="1" t="s">
        <v>484</v>
      </c>
      <c r="L318" s="1" t="s">
        <v>195</v>
      </c>
      <c r="M318" s="1" t="s">
        <v>47</v>
      </c>
      <c r="N318" s="1" t="s">
        <v>100</v>
      </c>
      <c r="O318" s="1" t="s">
        <v>375</v>
      </c>
      <c r="P318" s="1" t="s">
        <v>198</v>
      </c>
      <c r="Q318" s="1" t="s">
        <v>376</v>
      </c>
      <c r="R318" s="1" t="s">
        <v>48</v>
      </c>
      <c r="S318" s="1" t="s">
        <v>79</v>
      </c>
      <c r="T318" s="1" t="s">
        <v>377</v>
      </c>
      <c r="U318" s="2">
        <v>43814.397916666669</v>
      </c>
      <c r="V318">
        <v>27</v>
      </c>
      <c r="W318">
        <v>27</v>
      </c>
      <c r="X318">
        <v>89</v>
      </c>
      <c r="Y318">
        <v>24.18</v>
      </c>
      <c r="Z318">
        <v>6</v>
      </c>
      <c r="AA318" s="1" t="s">
        <v>65</v>
      </c>
      <c r="AB318">
        <v>3</v>
      </c>
      <c r="AC318">
        <v>0</v>
      </c>
      <c r="AD318" s="1" t="s">
        <v>965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s="1" t="s">
        <v>51</v>
      </c>
      <c r="AS318" s="1" t="s">
        <v>51</v>
      </c>
      <c r="AT318" s="1" t="s">
        <v>51</v>
      </c>
      <c r="AU318" s="1" t="s">
        <v>51</v>
      </c>
    </row>
    <row r="319" spans="1:47" x14ac:dyDescent="0.25">
      <c r="A319" s="1" t="s">
        <v>6262</v>
      </c>
      <c r="B319">
        <v>3</v>
      </c>
      <c r="C319" s="2">
        <v>43814.432060185187</v>
      </c>
      <c r="D319" s="2">
        <v>43814.452384259261</v>
      </c>
      <c r="E319">
        <v>38.06718</v>
      </c>
      <c r="F319">
        <v>-104.71223999999999</v>
      </c>
      <c r="G319">
        <v>38.06718</v>
      </c>
      <c r="H319">
        <v>-104.71223999999999</v>
      </c>
      <c r="I319">
        <v>0</v>
      </c>
      <c r="J319" s="1" t="s">
        <v>1084</v>
      </c>
      <c r="L319" s="1" t="s">
        <v>195</v>
      </c>
      <c r="M319" s="1" t="s">
        <v>47</v>
      </c>
      <c r="N319" s="1" t="s">
        <v>411</v>
      </c>
      <c r="O319" s="1" t="s">
        <v>411</v>
      </c>
      <c r="P319" s="1" t="s">
        <v>198</v>
      </c>
      <c r="Q319" s="1" t="s">
        <v>511</v>
      </c>
      <c r="R319" s="1" t="s">
        <v>48</v>
      </c>
      <c r="S319" s="1" t="s">
        <v>79</v>
      </c>
      <c r="T319" s="1" t="s">
        <v>413</v>
      </c>
      <c r="U319" s="2">
        <v>43814.421527777777</v>
      </c>
      <c r="V319">
        <v>30</v>
      </c>
      <c r="W319">
        <v>30</v>
      </c>
      <c r="X319">
        <v>82</v>
      </c>
      <c r="Y319">
        <v>25.14</v>
      </c>
      <c r="Z319">
        <v>3</v>
      </c>
      <c r="AA319" s="1" t="s">
        <v>67</v>
      </c>
      <c r="AB319">
        <v>3</v>
      </c>
      <c r="AC319">
        <v>0</v>
      </c>
      <c r="AD319" s="1" t="s">
        <v>1210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s="1" t="s">
        <v>51</v>
      </c>
      <c r="AS319" s="1" t="s">
        <v>51</v>
      </c>
      <c r="AT319" s="1" t="s">
        <v>51</v>
      </c>
      <c r="AU319" s="1" t="s">
        <v>51</v>
      </c>
    </row>
    <row r="320" spans="1:47" x14ac:dyDescent="0.25">
      <c r="A320" s="1" t="s">
        <v>6263</v>
      </c>
      <c r="B320">
        <v>3</v>
      </c>
      <c r="C320" s="2">
        <v>43814.432060185187</v>
      </c>
      <c r="D320" s="2">
        <v>43814.452384259261</v>
      </c>
      <c r="E320">
        <v>38.067239999999998</v>
      </c>
      <c r="F320">
        <v>-104.71243</v>
      </c>
      <c r="G320">
        <v>38.067239999999998</v>
      </c>
      <c r="H320">
        <v>-104.71243</v>
      </c>
      <c r="I320">
        <v>0</v>
      </c>
      <c r="J320" s="1" t="s">
        <v>765</v>
      </c>
      <c r="L320" s="1" t="s">
        <v>195</v>
      </c>
      <c r="M320" s="1" t="s">
        <v>47</v>
      </c>
      <c r="N320" s="1" t="s">
        <v>411</v>
      </c>
      <c r="O320" s="1" t="s">
        <v>411</v>
      </c>
      <c r="P320" s="1" t="s">
        <v>198</v>
      </c>
      <c r="Q320" s="1" t="s">
        <v>511</v>
      </c>
      <c r="R320" s="1" t="s">
        <v>48</v>
      </c>
      <c r="S320" s="1" t="s">
        <v>79</v>
      </c>
      <c r="T320" s="1" t="s">
        <v>413</v>
      </c>
      <c r="U320" s="2">
        <v>43814.421527777777</v>
      </c>
      <c r="V320">
        <v>30</v>
      </c>
      <c r="W320">
        <v>30</v>
      </c>
      <c r="X320">
        <v>82</v>
      </c>
      <c r="Y320">
        <v>25.14</v>
      </c>
      <c r="Z320">
        <v>3</v>
      </c>
      <c r="AA320" s="1" t="s">
        <v>67</v>
      </c>
      <c r="AB320">
        <v>3</v>
      </c>
      <c r="AC320">
        <v>0</v>
      </c>
      <c r="AD320" s="1" t="s">
        <v>1210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s="1" t="s">
        <v>51</v>
      </c>
      <c r="AS320" s="1" t="s">
        <v>51</v>
      </c>
      <c r="AT320" s="1" t="s">
        <v>51</v>
      </c>
      <c r="AU320" s="1" t="s">
        <v>51</v>
      </c>
    </row>
    <row r="321" spans="1:47" x14ac:dyDescent="0.25">
      <c r="A321" s="1" t="s">
        <v>6264</v>
      </c>
      <c r="B321">
        <v>3</v>
      </c>
      <c r="C321" s="2">
        <v>43814.466435185182</v>
      </c>
      <c r="D321" s="2">
        <v>43814.487083333333</v>
      </c>
      <c r="E321">
        <v>38.06718</v>
      </c>
      <c r="F321">
        <v>-104.71223999999999</v>
      </c>
      <c r="G321">
        <v>38.06718</v>
      </c>
      <c r="H321">
        <v>-104.71223999999999</v>
      </c>
      <c r="I321">
        <v>0</v>
      </c>
      <c r="J321" s="1" t="s">
        <v>1084</v>
      </c>
      <c r="L321" s="1" t="s">
        <v>195</v>
      </c>
      <c r="M321" s="1" t="s">
        <v>47</v>
      </c>
      <c r="N321" s="1" t="s">
        <v>411</v>
      </c>
      <c r="O321" s="1" t="s">
        <v>411</v>
      </c>
      <c r="P321" s="1" t="s">
        <v>198</v>
      </c>
      <c r="Q321" s="1" t="s">
        <v>511</v>
      </c>
      <c r="R321" s="1" t="s">
        <v>48</v>
      </c>
      <c r="S321" s="1" t="s">
        <v>79</v>
      </c>
      <c r="T321" s="1" t="s">
        <v>413</v>
      </c>
      <c r="U321" s="2">
        <v>43814.464583333334</v>
      </c>
      <c r="V321">
        <v>31</v>
      </c>
      <c r="W321">
        <v>25</v>
      </c>
      <c r="X321">
        <v>79</v>
      </c>
      <c r="Y321">
        <v>25.14</v>
      </c>
      <c r="Z321">
        <v>2</v>
      </c>
      <c r="AA321" s="1" t="s">
        <v>68</v>
      </c>
      <c r="AB321">
        <v>6</v>
      </c>
      <c r="AC321">
        <v>0</v>
      </c>
      <c r="AD321" s="1" t="s">
        <v>1210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s="1" t="s">
        <v>51</v>
      </c>
      <c r="AS321" s="1" t="s">
        <v>51</v>
      </c>
      <c r="AT321" s="1" t="s">
        <v>51</v>
      </c>
      <c r="AU321" s="1" t="s">
        <v>51</v>
      </c>
    </row>
    <row r="322" spans="1:47" x14ac:dyDescent="0.25">
      <c r="A322" s="1" t="s">
        <v>6550</v>
      </c>
      <c r="B322">
        <v>3</v>
      </c>
      <c r="C322" s="2">
        <v>43814.487268518518</v>
      </c>
      <c r="D322" s="2">
        <v>43814.507928240739</v>
      </c>
      <c r="E322">
        <v>37.63082</v>
      </c>
      <c r="F322">
        <v>-104.76795</v>
      </c>
      <c r="G322">
        <v>37.63082</v>
      </c>
      <c r="H322">
        <v>-104.76795</v>
      </c>
      <c r="I322">
        <v>0</v>
      </c>
      <c r="J322" s="1" t="s">
        <v>823</v>
      </c>
      <c r="L322" s="1" t="s">
        <v>195</v>
      </c>
      <c r="M322" s="1" t="s">
        <v>47</v>
      </c>
      <c r="N322" s="1" t="s">
        <v>676</v>
      </c>
      <c r="O322" s="1" t="s">
        <v>514</v>
      </c>
      <c r="P322" s="1" t="s">
        <v>198</v>
      </c>
      <c r="Q322" s="1" t="s">
        <v>677</v>
      </c>
      <c r="R322" s="1" t="s">
        <v>48</v>
      </c>
      <c r="S322" s="1" t="s">
        <v>79</v>
      </c>
      <c r="T322" s="1" t="s">
        <v>516</v>
      </c>
      <c r="U322" s="2">
        <v>43814.487500000003</v>
      </c>
      <c r="Y322">
        <v>20.28</v>
      </c>
      <c r="Z322">
        <v>0.25</v>
      </c>
      <c r="AA322" s="1" t="s">
        <v>62</v>
      </c>
      <c r="AB322">
        <v>8</v>
      </c>
      <c r="AC322">
        <v>0.01</v>
      </c>
      <c r="AD322" s="1" t="s">
        <v>4893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s="1" t="s">
        <v>51</v>
      </c>
      <c r="AS322" s="1" t="s">
        <v>51</v>
      </c>
      <c r="AT322" s="1" t="s">
        <v>51</v>
      </c>
      <c r="AU322" s="1" t="s">
        <v>51</v>
      </c>
    </row>
    <row r="323" spans="1:47" x14ac:dyDescent="0.25">
      <c r="A323" s="1" t="s">
        <v>6545</v>
      </c>
      <c r="B323">
        <v>3</v>
      </c>
      <c r="C323" s="2">
        <v>43814.49560185185</v>
      </c>
      <c r="D323" s="2">
        <v>43814.516273148147</v>
      </c>
      <c r="E323">
        <v>37.721119999999999</v>
      </c>
      <c r="F323">
        <v>-104.82223999999999</v>
      </c>
      <c r="G323">
        <v>37.721119999999999</v>
      </c>
      <c r="H323">
        <v>-104.82223999999999</v>
      </c>
      <c r="I323">
        <v>0</v>
      </c>
      <c r="J323" s="1" t="s">
        <v>6491</v>
      </c>
      <c r="L323" s="1" t="s">
        <v>194</v>
      </c>
      <c r="M323" s="1" t="s">
        <v>47</v>
      </c>
      <c r="N323" s="1" t="s">
        <v>676</v>
      </c>
      <c r="O323" s="1" t="s">
        <v>514</v>
      </c>
      <c r="P323" s="1" t="s">
        <v>198</v>
      </c>
      <c r="Q323" s="1" t="s">
        <v>677</v>
      </c>
      <c r="R323" s="1" t="s">
        <v>48</v>
      </c>
      <c r="S323" s="1" t="s">
        <v>79</v>
      </c>
      <c r="T323" s="1" t="s">
        <v>516</v>
      </c>
      <c r="U323" s="2">
        <v>43814.5</v>
      </c>
      <c r="Y323">
        <v>20.260000000000002</v>
      </c>
      <c r="Z323">
        <v>0.25</v>
      </c>
      <c r="AA323" s="1" t="s">
        <v>62</v>
      </c>
      <c r="AB323">
        <v>8</v>
      </c>
      <c r="AC323">
        <v>0</v>
      </c>
      <c r="AD323" s="1" t="s">
        <v>4893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s="1" t="s">
        <v>51</v>
      </c>
      <c r="AS323" s="1" t="s">
        <v>51</v>
      </c>
      <c r="AT323" s="1" t="s">
        <v>51</v>
      </c>
      <c r="AU323" s="1" t="s">
        <v>51</v>
      </c>
    </row>
    <row r="324" spans="1:47" x14ac:dyDescent="0.25">
      <c r="A324" s="1" t="s">
        <v>6546</v>
      </c>
      <c r="B324">
        <v>3</v>
      </c>
      <c r="C324" s="2">
        <v>43814.497164351851</v>
      </c>
      <c r="D324" s="2">
        <v>43814.51766203704</v>
      </c>
      <c r="E324">
        <v>37.7211</v>
      </c>
      <c r="F324">
        <v>-104.82223</v>
      </c>
      <c r="G324">
        <v>37.7211</v>
      </c>
      <c r="H324">
        <v>-104.82223</v>
      </c>
      <c r="I324">
        <v>0</v>
      </c>
      <c r="J324" s="1" t="s">
        <v>6491</v>
      </c>
      <c r="L324" s="1" t="s">
        <v>194</v>
      </c>
      <c r="M324" s="1" t="s">
        <v>47</v>
      </c>
      <c r="N324" s="1" t="s">
        <v>676</v>
      </c>
      <c r="O324" s="1" t="s">
        <v>514</v>
      </c>
      <c r="P324" s="1" t="s">
        <v>198</v>
      </c>
      <c r="Q324" s="1" t="s">
        <v>677</v>
      </c>
      <c r="R324" s="1" t="s">
        <v>48</v>
      </c>
      <c r="S324" s="1" t="s">
        <v>79</v>
      </c>
      <c r="T324" s="1" t="s">
        <v>516</v>
      </c>
      <c r="U324" s="2">
        <v>43814.5</v>
      </c>
      <c r="Y324">
        <v>20.260000000000002</v>
      </c>
      <c r="Z324">
        <v>0.25</v>
      </c>
      <c r="AA324" s="1" t="s">
        <v>62</v>
      </c>
      <c r="AB324">
        <v>8</v>
      </c>
      <c r="AC324">
        <v>0</v>
      </c>
      <c r="AD324" s="1" t="s">
        <v>4893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s="1" t="s">
        <v>51</v>
      </c>
      <c r="AS324" s="1" t="s">
        <v>51</v>
      </c>
      <c r="AT324" s="1" t="s">
        <v>51</v>
      </c>
      <c r="AU324" s="1" t="s">
        <v>51</v>
      </c>
    </row>
    <row r="325" spans="1:47" x14ac:dyDescent="0.25">
      <c r="A325" s="1" t="s">
        <v>6547</v>
      </c>
      <c r="B325">
        <v>3</v>
      </c>
      <c r="C325" s="2">
        <v>43814.498726851853</v>
      </c>
      <c r="D325" s="2">
        <v>43814.519050925926</v>
      </c>
      <c r="E325">
        <v>37.721119999999999</v>
      </c>
      <c r="F325">
        <v>-104.82223999999999</v>
      </c>
      <c r="G325">
        <v>37.721119999999999</v>
      </c>
      <c r="H325">
        <v>-104.82223999999999</v>
      </c>
      <c r="I325">
        <v>0</v>
      </c>
      <c r="J325" s="1" t="s">
        <v>6491</v>
      </c>
      <c r="L325" s="1" t="s">
        <v>194</v>
      </c>
      <c r="M325" s="1" t="s">
        <v>47</v>
      </c>
      <c r="N325" s="1" t="s">
        <v>676</v>
      </c>
      <c r="O325" s="1" t="s">
        <v>514</v>
      </c>
      <c r="P325" s="1" t="s">
        <v>198</v>
      </c>
      <c r="Q325" s="1" t="s">
        <v>677</v>
      </c>
      <c r="R325" s="1" t="s">
        <v>48</v>
      </c>
      <c r="S325" s="1" t="s">
        <v>79</v>
      </c>
      <c r="T325" s="1" t="s">
        <v>516</v>
      </c>
      <c r="U325" s="2">
        <v>43814.5</v>
      </c>
      <c r="Y325">
        <v>20.260000000000002</v>
      </c>
      <c r="Z325">
        <v>0.25</v>
      </c>
      <c r="AA325" s="1" t="s">
        <v>62</v>
      </c>
      <c r="AB325">
        <v>8</v>
      </c>
      <c r="AC325">
        <v>0</v>
      </c>
      <c r="AD325" s="1" t="s">
        <v>4893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s="1" t="s">
        <v>51</v>
      </c>
      <c r="AS325" s="1" t="s">
        <v>51</v>
      </c>
      <c r="AT325" s="1" t="s">
        <v>51</v>
      </c>
      <c r="AU325" s="1" t="s">
        <v>51</v>
      </c>
    </row>
    <row r="326" spans="1:47" x14ac:dyDescent="0.25">
      <c r="A326" s="1" t="s">
        <v>6530</v>
      </c>
      <c r="B326">
        <v>3</v>
      </c>
      <c r="C326" s="2">
        <v>43814.738819444443</v>
      </c>
      <c r="D326" s="2">
        <v>43814.759305555555</v>
      </c>
      <c r="E326">
        <v>39.36824</v>
      </c>
      <c r="F326">
        <v>-104.86484</v>
      </c>
      <c r="G326">
        <v>39.36824</v>
      </c>
      <c r="H326">
        <v>-104.86484</v>
      </c>
      <c r="I326">
        <v>0</v>
      </c>
      <c r="J326" s="1" t="s">
        <v>398</v>
      </c>
      <c r="L326" s="1" t="s">
        <v>194</v>
      </c>
      <c r="M326" s="1" t="s">
        <v>47</v>
      </c>
      <c r="N326" s="1" t="s">
        <v>191</v>
      </c>
      <c r="O326" s="1" t="s">
        <v>121</v>
      </c>
      <c r="P326" s="1" t="s">
        <v>198</v>
      </c>
      <c r="Q326" s="1" t="s">
        <v>333</v>
      </c>
      <c r="R326" s="1" t="s">
        <v>48</v>
      </c>
      <c r="S326" s="1" t="s">
        <v>79</v>
      </c>
      <c r="T326" s="1" t="s">
        <v>223</v>
      </c>
      <c r="U326" s="2">
        <v>43814.742361111108</v>
      </c>
      <c r="V326">
        <v>19</v>
      </c>
      <c r="X326">
        <v>86</v>
      </c>
      <c r="Y326">
        <v>22.98</v>
      </c>
      <c r="Z326">
        <v>4</v>
      </c>
      <c r="AA326" s="1" t="s">
        <v>69</v>
      </c>
      <c r="AC326">
        <v>0</v>
      </c>
      <c r="AD326" s="1" t="s">
        <v>1210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s="1" t="s">
        <v>53</v>
      </c>
      <c r="AS326" s="1" t="s">
        <v>53</v>
      </c>
      <c r="AT326" s="1" t="s">
        <v>53</v>
      </c>
      <c r="AU326" s="1" t="s">
        <v>51</v>
      </c>
    </row>
    <row r="327" spans="1:47" x14ac:dyDescent="0.25">
      <c r="A327" s="1" t="s">
        <v>1018</v>
      </c>
      <c r="B327">
        <v>3</v>
      </c>
      <c r="C327" s="2">
        <v>43814.728935185187</v>
      </c>
      <c r="D327" s="2">
        <v>43814.749606481484</v>
      </c>
      <c r="E327">
        <v>39.409869999999998</v>
      </c>
      <c r="F327">
        <v>-104.86633</v>
      </c>
      <c r="G327">
        <v>39.409869999999998</v>
      </c>
      <c r="H327">
        <v>-104.86633</v>
      </c>
      <c r="I327">
        <v>0</v>
      </c>
      <c r="J327" s="1" t="s">
        <v>576</v>
      </c>
      <c r="L327" s="1" t="s">
        <v>195</v>
      </c>
      <c r="M327" s="1" t="s">
        <v>47</v>
      </c>
      <c r="N327" s="1" t="s">
        <v>191</v>
      </c>
      <c r="O327" s="1" t="s">
        <v>121</v>
      </c>
      <c r="P327" s="1" t="s">
        <v>198</v>
      </c>
      <c r="Q327" s="1" t="s">
        <v>333</v>
      </c>
      <c r="R327" s="1" t="s">
        <v>48</v>
      </c>
      <c r="S327" s="1" t="s">
        <v>79</v>
      </c>
      <c r="T327" s="1" t="s">
        <v>223</v>
      </c>
      <c r="U327" s="2">
        <v>43814.729861111111</v>
      </c>
      <c r="V327">
        <v>21</v>
      </c>
      <c r="X327">
        <v>74</v>
      </c>
      <c r="Y327">
        <v>22.98</v>
      </c>
      <c r="Z327">
        <v>10</v>
      </c>
      <c r="AA327" s="1" t="s">
        <v>69</v>
      </c>
      <c r="AC327">
        <v>0</v>
      </c>
      <c r="AD327" s="1" t="s">
        <v>965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s="1" t="s">
        <v>53</v>
      </c>
      <c r="AS327" s="1" t="s">
        <v>53</v>
      </c>
      <c r="AT327" s="1" t="s">
        <v>51</v>
      </c>
      <c r="AU327" s="1" t="s">
        <v>51</v>
      </c>
    </row>
    <row r="328" spans="1:47" x14ac:dyDescent="0.25">
      <c r="A328" s="1" t="s">
        <v>1019</v>
      </c>
      <c r="B328">
        <v>3</v>
      </c>
      <c r="C328" s="2">
        <v>43814.733101851853</v>
      </c>
      <c r="D328" s="2">
        <v>43814.753784722219</v>
      </c>
      <c r="E328">
        <v>39.231549999999999</v>
      </c>
      <c r="F328">
        <v>-104.87775000000001</v>
      </c>
      <c r="G328">
        <v>39.231549999999999</v>
      </c>
      <c r="H328">
        <v>-104.87775000000001</v>
      </c>
      <c r="I328">
        <v>0</v>
      </c>
      <c r="J328" s="1" t="s">
        <v>455</v>
      </c>
      <c r="L328" s="1" t="s">
        <v>195</v>
      </c>
      <c r="M328" s="1" t="s">
        <v>47</v>
      </c>
      <c r="N328" s="1" t="s">
        <v>86</v>
      </c>
      <c r="O328" s="1" t="s">
        <v>121</v>
      </c>
      <c r="P328" s="1" t="s">
        <v>198</v>
      </c>
      <c r="Q328" s="1" t="s">
        <v>222</v>
      </c>
      <c r="R328" s="1" t="s">
        <v>48</v>
      </c>
      <c r="S328" s="1" t="s">
        <v>79</v>
      </c>
      <c r="T328" s="1" t="s">
        <v>223</v>
      </c>
      <c r="U328" s="2">
        <v>43814.729861111111</v>
      </c>
      <c r="V328">
        <v>21</v>
      </c>
      <c r="X328">
        <v>74</v>
      </c>
      <c r="Y328">
        <v>22.98</v>
      </c>
      <c r="Z328">
        <v>10</v>
      </c>
      <c r="AA328" s="1" t="s">
        <v>69</v>
      </c>
      <c r="AC328">
        <v>0</v>
      </c>
      <c r="AD328" s="1" t="s">
        <v>965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s="1" t="s">
        <v>53</v>
      </c>
      <c r="AS328" s="1" t="s">
        <v>53</v>
      </c>
      <c r="AT328" s="1" t="s">
        <v>51</v>
      </c>
      <c r="AU328" s="1" t="s">
        <v>51</v>
      </c>
    </row>
    <row r="329" spans="1:47" x14ac:dyDescent="0.25">
      <c r="A329" s="1" t="s">
        <v>1057</v>
      </c>
      <c r="B329">
        <v>3</v>
      </c>
      <c r="C329" s="2">
        <v>43814.787268518521</v>
      </c>
      <c r="D329" s="2">
        <v>43814.807951388888</v>
      </c>
      <c r="E329">
        <v>39.776519999999998</v>
      </c>
      <c r="F329">
        <v>-104.87605000000001</v>
      </c>
      <c r="G329">
        <v>39.776519999999998</v>
      </c>
      <c r="H329">
        <v>-104.87605000000001</v>
      </c>
      <c r="I329">
        <v>0</v>
      </c>
      <c r="J329" s="1" t="s">
        <v>452</v>
      </c>
      <c r="L329" s="1" t="s">
        <v>133</v>
      </c>
      <c r="M329" s="1" t="s">
        <v>47</v>
      </c>
      <c r="N329" s="1" t="s">
        <v>131</v>
      </c>
      <c r="O329" s="1" t="s">
        <v>131</v>
      </c>
      <c r="P329" s="1" t="s">
        <v>198</v>
      </c>
      <c r="Q329" s="1" t="s">
        <v>453</v>
      </c>
      <c r="R329" s="1" t="s">
        <v>48</v>
      </c>
      <c r="S329" s="1" t="s">
        <v>79</v>
      </c>
      <c r="T329" s="1" t="s">
        <v>203</v>
      </c>
      <c r="U329" s="2">
        <v>43814.790277777778</v>
      </c>
      <c r="V329">
        <v>22</v>
      </c>
      <c r="W329">
        <v>15</v>
      </c>
      <c r="X329">
        <v>74</v>
      </c>
      <c r="Y329">
        <v>24.26</v>
      </c>
      <c r="Z329">
        <v>10</v>
      </c>
      <c r="AA329" s="1" t="s">
        <v>64</v>
      </c>
      <c r="AB329">
        <v>6</v>
      </c>
      <c r="AC329">
        <v>0</v>
      </c>
      <c r="AD329" s="1" t="s">
        <v>965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s="1" t="s">
        <v>53</v>
      </c>
      <c r="AS329" s="1" t="s">
        <v>53</v>
      </c>
      <c r="AT329" s="1" t="s">
        <v>53</v>
      </c>
      <c r="AU329" s="1" t="s">
        <v>53</v>
      </c>
    </row>
    <row r="330" spans="1:47" x14ac:dyDescent="0.25">
      <c r="A330" s="1" t="s">
        <v>5321</v>
      </c>
      <c r="B330">
        <v>3</v>
      </c>
      <c r="C330" s="2">
        <v>43814.791435185187</v>
      </c>
      <c r="D330" s="2">
        <v>43814.812106481484</v>
      </c>
      <c r="E330">
        <v>38.232349999999997</v>
      </c>
      <c r="F330">
        <v>-104.61389</v>
      </c>
      <c r="G330">
        <v>38.232349999999997</v>
      </c>
      <c r="H330">
        <v>-104.61389</v>
      </c>
      <c r="I330">
        <v>0</v>
      </c>
      <c r="J330" s="1" t="s">
        <v>1014</v>
      </c>
      <c r="L330" s="1" t="s">
        <v>195</v>
      </c>
      <c r="M330" s="1" t="s">
        <v>47</v>
      </c>
      <c r="N330" s="1" t="s">
        <v>411</v>
      </c>
      <c r="O330" s="1" t="s">
        <v>411</v>
      </c>
      <c r="P330" s="1" t="s">
        <v>198</v>
      </c>
      <c r="Q330" s="1" t="s">
        <v>511</v>
      </c>
      <c r="R330" s="1" t="s">
        <v>48</v>
      </c>
      <c r="S330" s="1" t="s">
        <v>79</v>
      </c>
      <c r="T330" s="1" t="s">
        <v>413</v>
      </c>
      <c r="U330" s="2">
        <v>43814.786805555559</v>
      </c>
      <c r="V330">
        <v>28</v>
      </c>
      <c r="W330">
        <v>23</v>
      </c>
      <c r="X330">
        <v>92</v>
      </c>
      <c r="Y330">
        <v>25.16</v>
      </c>
      <c r="Z330">
        <v>1</v>
      </c>
      <c r="AA330" s="1" t="s">
        <v>55</v>
      </c>
      <c r="AB330">
        <v>5</v>
      </c>
      <c r="AC330">
        <v>0.03</v>
      </c>
      <c r="AD330" s="1" t="s">
        <v>1210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s="1" t="s">
        <v>53</v>
      </c>
      <c r="AS330" s="1" t="s">
        <v>53</v>
      </c>
      <c r="AT330" s="1" t="s">
        <v>53</v>
      </c>
      <c r="AU330" s="1" t="s">
        <v>53</v>
      </c>
    </row>
    <row r="331" spans="1:47" x14ac:dyDescent="0.25">
      <c r="A331" s="1" t="s">
        <v>1058</v>
      </c>
      <c r="B331">
        <v>3</v>
      </c>
      <c r="C331" s="2">
        <v>43814.941423611112</v>
      </c>
      <c r="D331" s="2">
        <v>43814.962106481478</v>
      </c>
      <c r="E331">
        <v>39.820399999999999</v>
      </c>
      <c r="F331">
        <v>-104.97848999999999</v>
      </c>
      <c r="G331">
        <v>39.820399999999999</v>
      </c>
      <c r="H331">
        <v>-104.97848999999999</v>
      </c>
      <c r="I331">
        <v>0</v>
      </c>
      <c r="J331" s="1" t="s">
        <v>751</v>
      </c>
      <c r="L331" s="1" t="s">
        <v>124</v>
      </c>
      <c r="M331" s="1" t="s">
        <v>47</v>
      </c>
      <c r="N331" s="1" t="s">
        <v>131</v>
      </c>
      <c r="O331" s="1" t="s">
        <v>147</v>
      </c>
      <c r="P331" s="1" t="s">
        <v>198</v>
      </c>
      <c r="Q331" s="1" t="s">
        <v>204</v>
      </c>
      <c r="R331" s="1" t="s">
        <v>48</v>
      </c>
      <c r="S331" s="1" t="s">
        <v>79</v>
      </c>
      <c r="T331" s="1" t="s">
        <v>205</v>
      </c>
      <c r="U331" s="2">
        <v>43814.9375</v>
      </c>
      <c r="V331">
        <v>28</v>
      </c>
      <c r="W331">
        <v>28</v>
      </c>
      <c r="X331">
        <v>64</v>
      </c>
      <c r="Y331">
        <v>24.29</v>
      </c>
      <c r="Z331">
        <v>10</v>
      </c>
      <c r="AA331" s="1" t="s">
        <v>66</v>
      </c>
      <c r="AB331">
        <v>3</v>
      </c>
      <c r="AC331">
        <v>0</v>
      </c>
      <c r="AD331" s="1" t="s">
        <v>965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s="1" t="s">
        <v>53</v>
      </c>
      <c r="AS331" s="1" t="s">
        <v>53</v>
      </c>
      <c r="AT331" s="1" t="s">
        <v>53</v>
      </c>
      <c r="AU331" s="1" t="s">
        <v>53</v>
      </c>
    </row>
    <row r="332" spans="1:47" x14ac:dyDescent="0.25">
      <c r="A332" s="1" t="s">
        <v>8863</v>
      </c>
      <c r="B332">
        <v>3</v>
      </c>
      <c r="C332" s="2">
        <v>43815.464895833335</v>
      </c>
      <c r="D332" s="2">
        <v>43815.485648148147</v>
      </c>
      <c r="E332">
        <v>38.178109999999997</v>
      </c>
      <c r="F332">
        <v>-104.10968</v>
      </c>
      <c r="G332">
        <v>38.178109999999997</v>
      </c>
      <c r="H332">
        <v>-104.10968</v>
      </c>
      <c r="I332">
        <v>0</v>
      </c>
      <c r="J332" s="1" t="s">
        <v>8864</v>
      </c>
      <c r="K332">
        <v>2297</v>
      </c>
      <c r="L332" s="1" t="s">
        <v>8865</v>
      </c>
      <c r="M332" s="1" t="s">
        <v>47</v>
      </c>
      <c r="N332" s="1" t="s">
        <v>85</v>
      </c>
      <c r="O332" s="1" t="s">
        <v>411</v>
      </c>
      <c r="P332" s="1" t="s">
        <v>198</v>
      </c>
      <c r="Q332" s="1" t="s">
        <v>8866</v>
      </c>
      <c r="R332" s="1" t="s">
        <v>48</v>
      </c>
      <c r="S332" s="1" t="s">
        <v>79</v>
      </c>
      <c r="T332" s="1" t="s">
        <v>1042</v>
      </c>
      <c r="U332" s="2">
        <v>43815.453472222223</v>
      </c>
      <c r="V332">
        <v>30</v>
      </c>
      <c r="W332">
        <v>21</v>
      </c>
      <c r="X332">
        <v>79</v>
      </c>
      <c r="Y332">
        <v>25.88</v>
      </c>
      <c r="Z332">
        <v>10</v>
      </c>
      <c r="AA332" s="1" t="s">
        <v>57</v>
      </c>
      <c r="AB332">
        <v>12</v>
      </c>
      <c r="AC332">
        <v>0</v>
      </c>
      <c r="AD332" s="1" t="s">
        <v>965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s="1" t="s">
        <v>51</v>
      </c>
      <c r="AS332" s="1" t="s">
        <v>51</v>
      </c>
      <c r="AT332" s="1" t="s">
        <v>51</v>
      </c>
      <c r="AU332" s="1" t="s">
        <v>51</v>
      </c>
    </row>
    <row r="333" spans="1:47" x14ac:dyDescent="0.25">
      <c r="A333" s="1" t="s">
        <v>1178</v>
      </c>
      <c r="B333">
        <v>3</v>
      </c>
      <c r="C333" s="2">
        <v>43815.403946759259</v>
      </c>
      <c r="D333" s="2">
        <v>43815.42460648148</v>
      </c>
      <c r="E333">
        <v>39.725700000000003</v>
      </c>
      <c r="F333">
        <v>-105.06052</v>
      </c>
      <c r="G333">
        <v>39.725700000000003</v>
      </c>
      <c r="H333">
        <v>-105.06052</v>
      </c>
      <c r="I333">
        <v>0</v>
      </c>
      <c r="J333" s="1" t="s">
        <v>583</v>
      </c>
      <c r="L333" s="1" t="s">
        <v>129</v>
      </c>
      <c r="M333" s="1" t="s">
        <v>47</v>
      </c>
      <c r="N333" s="1" t="s">
        <v>131</v>
      </c>
      <c r="O333" s="1" t="s">
        <v>115</v>
      </c>
      <c r="P333" s="1" t="s">
        <v>198</v>
      </c>
      <c r="Q333" s="1" t="s">
        <v>496</v>
      </c>
      <c r="R333" s="1" t="s">
        <v>48</v>
      </c>
      <c r="S333" s="1" t="s">
        <v>79</v>
      </c>
      <c r="T333" s="1" t="s">
        <v>205</v>
      </c>
      <c r="U333" s="2">
        <v>43815.40625</v>
      </c>
      <c r="V333">
        <v>28</v>
      </c>
      <c r="W333">
        <v>23</v>
      </c>
      <c r="X333">
        <v>51</v>
      </c>
      <c r="Y333">
        <v>24.47</v>
      </c>
      <c r="Z333">
        <v>10</v>
      </c>
      <c r="AA333" s="1" t="s">
        <v>54</v>
      </c>
      <c r="AB333">
        <v>5</v>
      </c>
      <c r="AC333">
        <v>0</v>
      </c>
      <c r="AD333" s="1" t="s">
        <v>1067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s="1" t="s">
        <v>51</v>
      </c>
      <c r="AS333" s="1" t="s">
        <v>51</v>
      </c>
      <c r="AT333" s="1" t="s">
        <v>51</v>
      </c>
      <c r="AU333" s="1" t="s">
        <v>51</v>
      </c>
    </row>
    <row r="334" spans="1:47" x14ac:dyDescent="0.25">
      <c r="A334" s="1" t="s">
        <v>1179</v>
      </c>
      <c r="B334">
        <v>3</v>
      </c>
      <c r="C334" s="2">
        <v>43815.592986111114</v>
      </c>
      <c r="D334" s="2">
        <v>43815.613495370373</v>
      </c>
      <c r="E334">
        <v>39.659280000000003</v>
      </c>
      <c r="F334">
        <v>-106.63683</v>
      </c>
      <c r="G334">
        <v>39.659280000000003</v>
      </c>
      <c r="H334">
        <v>-106.63683</v>
      </c>
      <c r="I334">
        <v>0</v>
      </c>
      <c r="J334" s="1" t="s">
        <v>1180</v>
      </c>
      <c r="L334" s="1" t="s">
        <v>133</v>
      </c>
      <c r="M334" s="1" t="s">
        <v>47</v>
      </c>
      <c r="N334" s="1" t="s">
        <v>104</v>
      </c>
      <c r="O334" s="1" t="s">
        <v>501</v>
      </c>
      <c r="P334" s="1" t="s">
        <v>198</v>
      </c>
      <c r="Q334" s="1" t="s">
        <v>611</v>
      </c>
      <c r="R334" s="1" t="s">
        <v>48</v>
      </c>
      <c r="S334" s="1" t="s">
        <v>79</v>
      </c>
      <c r="T334" s="1" t="s">
        <v>612</v>
      </c>
      <c r="U334" s="2">
        <v>43815.580555555556</v>
      </c>
      <c r="V334">
        <v>22</v>
      </c>
      <c r="W334">
        <v>22</v>
      </c>
      <c r="X334">
        <v>48</v>
      </c>
      <c r="Y334">
        <v>23.75</v>
      </c>
      <c r="Z334">
        <v>10</v>
      </c>
      <c r="AA334" s="1" t="s">
        <v>57</v>
      </c>
      <c r="AB334">
        <v>3</v>
      </c>
      <c r="AC334">
        <v>0</v>
      </c>
      <c r="AD334" s="1" t="s">
        <v>1067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s="1" t="s">
        <v>51</v>
      </c>
      <c r="AS334" s="1" t="s">
        <v>51</v>
      </c>
      <c r="AT334" s="1" t="s">
        <v>51</v>
      </c>
      <c r="AU334" s="1" t="s">
        <v>51</v>
      </c>
    </row>
    <row r="335" spans="1:47" x14ac:dyDescent="0.25">
      <c r="A335" s="1" t="s">
        <v>1181</v>
      </c>
      <c r="B335">
        <v>3</v>
      </c>
      <c r="C335" s="2">
        <v>43815.617986111109</v>
      </c>
      <c r="D335" s="2">
        <v>43815.638483796298</v>
      </c>
      <c r="E335">
        <v>39.735970000000002</v>
      </c>
      <c r="F335">
        <v>-105.01439999999999</v>
      </c>
      <c r="G335">
        <v>39.735970000000002</v>
      </c>
      <c r="H335">
        <v>-105.01439999999999</v>
      </c>
      <c r="I335">
        <v>0</v>
      </c>
      <c r="J335" s="1" t="s">
        <v>567</v>
      </c>
      <c r="L335" s="1" t="s">
        <v>194</v>
      </c>
      <c r="M335" s="1" t="s">
        <v>47</v>
      </c>
      <c r="N335" s="1" t="s">
        <v>131</v>
      </c>
      <c r="O335" s="1" t="s">
        <v>131</v>
      </c>
      <c r="P335" s="1" t="s">
        <v>198</v>
      </c>
      <c r="Q335" s="1" t="s">
        <v>310</v>
      </c>
      <c r="R335" s="1" t="s">
        <v>48</v>
      </c>
      <c r="S335" s="1" t="s">
        <v>79</v>
      </c>
      <c r="T335" s="1" t="s">
        <v>205</v>
      </c>
      <c r="U335" s="2">
        <v>43815.614583333336</v>
      </c>
      <c r="V335">
        <v>30</v>
      </c>
      <c r="W335">
        <v>23</v>
      </c>
      <c r="X335">
        <v>34</v>
      </c>
      <c r="Y335">
        <v>24.46</v>
      </c>
      <c r="Z335">
        <v>10</v>
      </c>
      <c r="AA335" s="1" t="s">
        <v>59</v>
      </c>
      <c r="AB335">
        <v>7</v>
      </c>
      <c r="AC335">
        <v>0</v>
      </c>
      <c r="AD335" s="1" t="s">
        <v>1067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s="1" t="s">
        <v>51</v>
      </c>
      <c r="AS335" s="1" t="s">
        <v>51</v>
      </c>
      <c r="AT335" s="1" t="s">
        <v>51</v>
      </c>
      <c r="AU335" s="1" t="s">
        <v>51</v>
      </c>
    </row>
    <row r="336" spans="1:47" x14ac:dyDescent="0.25">
      <c r="A336" s="1" t="s">
        <v>1182</v>
      </c>
      <c r="B336">
        <v>3</v>
      </c>
      <c r="C336" s="2">
        <v>43815.613819444443</v>
      </c>
      <c r="D336" s="2">
        <v>43815.634328703702</v>
      </c>
      <c r="E336">
        <v>39.61844</v>
      </c>
      <c r="F336">
        <v>-104.89866000000001</v>
      </c>
      <c r="G336">
        <v>39.61844</v>
      </c>
      <c r="H336">
        <v>-104.89866000000001</v>
      </c>
      <c r="I336">
        <v>0</v>
      </c>
      <c r="J336" s="1" t="s">
        <v>426</v>
      </c>
      <c r="L336" s="1" t="s">
        <v>565</v>
      </c>
      <c r="M336" s="1" t="s">
        <v>47</v>
      </c>
      <c r="N336" s="1" t="s">
        <v>127</v>
      </c>
      <c r="O336" s="1" t="s">
        <v>201</v>
      </c>
      <c r="P336" s="1" t="s">
        <v>198</v>
      </c>
      <c r="Q336" s="1" t="s">
        <v>427</v>
      </c>
      <c r="R336" s="1" t="s">
        <v>48</v>
      </c>
      <c r="S336" s="1" t="s">
        <v>79</v>
      </c>
      <c r="T336" s="1" t="s">
        <v>200</v>
      </c>
      <c r="U336" s="2">
        <v>43815.620138888888</v>
      </c>
      <c r="V336">
        <v>31</v>
      </c>
      <c r="W336">
        <v>24</v>
      </c>
      <c r="X336">
        <v>32</v>
      </c>
      <c r="Y336">
        <v>24.24</v>
      </c>
      <c r="Z336">
        <v>10</v>
      </c>
      <c r="AA336" s="1" t="s">
        <v>58</v>
      </c>
      <c r="AB336">
        <v>7</v>
      </c>
      <c r="AC336">
        <v>0</v>
      </c>
      <c r="AD336" s="1" t="s">
        <v>1067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s="1" t="s">
        <v>51</v>
      </c>
      <c r="AS336" s="1" t="s">
        <v>51</v>
      </c>
      <c r="AT336" s="1" t="s">
        <v>51</v>
      </c>
      <c r="AU336" s="1" t="s">
        <v>51</v>
      </c>
    </row>
    <row r="337" spans="1:47" x14ac:dyDescent="0.25">
      <c r="A337" s="1" t="s">
        <v>8972</v>
      </c>
      <c r="B337">
        <v>2</v>
      </c>
      <c r="C337" s="2">
        <v>43815.72216435185</v>
      </c>
      <c r="D337" s="2">
        <v>43815.742615740739</v>
      </c>
      <c r="E337">
        <v>39.933520000000001</v>
      </c>
      <c r="F337">
        <v>-105.12464</v>
      </c>
      <c r="G337">
        <v>39.933520000000001</v>
      </c>
      <c r="H337">
        <v>-105.12464</v>
      </c>
      <c r="I337">
        <v>0</v>
      </c>
      <c r="J337" s="1" t="s">
        <v>242</v>
      </c>
      <c r="L337" s="1" t="s">
        <v>243</v>
      </c>
      <c r="M337" s="1" t="s">
        <v>47</v>
      </c>
      <c r="N337" s="1" t="s">
        <v>244</v>
      </c>
      <c r="O337" s="1" t="s">
        <v>244</v>
      </c>
      <c r="P337" s="1" t="s">
        <v>198</v>
      </c>
      <c r="Q337" s="1" t="s">
        <v>256</v>
      </c>
      <c r="R337" s="1" t="s">
        <v>48</v>
      </c>
      <c r="S337" s="1" t="s">
        <v>79</v>
      </c>
      <c r="T337" s="1" t="s">
        <v>205</v>
      </c>
      <c r="U337" s="2">
        <v>43815.743055555555</v>
      </c>
      <c r="V337">
        <v>23</v>
      </c>
      <c r="W337">
        <v>23</v>
      </c>
      <c r="X337">
        <v>43</v>
      </c>
      <c r="Y337">
        <v>24.53</v>
      </c>
      <c r="Z337">
        <v>40</v>
      </c>
      <c r="AA337" s="1" t="s">
        <v>8942</v>
      </c>
      <c r="AB337">
        <v>0</v>
      </c>
      <c r="AC337">
        <v>0</v>
      </c>
      <c r="AD337" s="1" t="s">
        <v>1067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s="1" t="s">
        <v>53</v>
      </c>
      <c r="AS337" s="1" t="s">
        <v>53</v>
      </c>
      <c r="AT337" s="1" t="s">
        <v>51</v>
      </c>
      <c r="AU337" s="1" t="s">
        <v>51</v>
      </c>
    </row>
    <row r="338" spans="1:47" x14ac:dyDescent="0.25">
      <c r="A338" s="1" t="s">
        <v>632</v>
      </c>
      <c r="B338">
        <v>3</v>
      </c>
      <c r="C338" s="2">
        <v>43815.68209490741</v>
      </c>
      <c r="D338" s="2">
        <v>43815.702384259261</v>
      </c>
      <c r="E338">
        <v>40.187510000000003</v>
      </c>
      <c r="F338">
        <v>-104.98004</v>
      </c>
      <c r="G338">
        <v>40.187510000000003</v>
      </c>
      <c r="H338">
        <v>-104.98004</v>
      </c>
      <c r="I338">
        <v>0</v>
      </c>
      <c r="J338" s="1" t="s">
        <v>264</v>
      </c>
      <c r="L338" s="1" t="s">
        <v>194</v>
      </c>
      <c r="M338" s="1" t="s">
        <v>47</v>
      </c>
      <c r="N338" s="1" t="s">
        <v>208</v>
      </c>
      <c r="O338" s="1" t="s">
        <v>209</v>
      </c>
      <c r="P338" s="1" t="s">
        <v>198</v>
      </c>
      <c r="Q338" s="1" t="s">
        <v>210</v>
      </c>
      <c r="R338" s="1" t="s">
        <v>48</v>
      </c>
      <c r="S338" s="1" t="s">
        <v>79</v>
      </c>
      <c r="T338" s="1" t="s">
        <v>211</v>
      </c>
      <c r="U338" s="2">
        <v>43815.677083333336</v>
      </c>
      <c r="V338">
        <v>31</v>
      </c>
      <c r="W338">
        <v>27</v>
      </c>
      <c r="X338">
        <v>36</v>
      </c>
      <c r="Y338">
        <v>25.08</v>
      </c>
      <c r="Z338">
        <v>10</v>
      </c>
      <c r="AA338" s="1" t="s">
        <v>63</v>
      </c>
      <c r="AB338">
        <v>5</v>
      </c>
      <c r="AC338">
        <v>0</v>
      </c>
      <c r="AD338" s="1" t="s">
        <v>50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s="1" t="s">
        <v>51</v>
      </c>
      <c r="AS338" s="1" t="s">
        <v>51</v>
      </c>
      <c r="AT338" s="1" t="s">
        <v>51</v>
      </c>
      <c r="AU338" s="1" t="s">
        <v>51</v>
      </c>
    </row>
    <row r="339" spans="1:47" x14ac:dyDescent="0.25">
      <c r="A339" s="1" t="s">
        <v>712</v>
      </c>
      <c r="B339">
        <v>3</v>
      </c>
      <c r="C339" s="2">
        <v>43815.71230324074</v>
      </c>
      <c r="D339" s="2">
        <v>43815.732916666668</v>
      </c>
      <c r="E339">
        <v>39.195770000000003</v>
      </c>
      <c r="F339">
        <v>-104.85321999999999</v>
      </c>
      <c r="G339">
        <v>39.195770000000003</v>
      </c>
      <c r="H339">
        <v>-104.85321999999999</v>
      </c>
      <c r="I339">
        <v>0</v>
      </c>
      <c r="J339" s="1" t="s">
        <v>455</v>
      </c>
      <c r="L339" s="1" t="s">
        <v>195</v>
      </c>
      <c r="M339" s="1" t="s">
        <v>47</v>
      </c>
      <c r="N339" s="1" t="s">
        <v>86</v>
      </c>
      <c r="O339" s="1" t="s">
        <v>121</v>
      </c>
      <c r="P339" s="1" t="s">
        <v>198</v>
      </c>
      <c r="Q339" s="1" t="s">
        <v>222</v>
      </c>
      <c r="R339" s="1" t="s">
        <v>48</v>
      </c>
      <c r="S339" s="1" t="s">
        <v>79</v>
      </c>
      <c r="T339" s="1" t="s">
        <v>223</v>
      </c>
      <c r="U339" s="2">
        <v>43815.713194444441</v>
      </c>
      <c r="V339">
        <v>12</v>
      </c>
      <c r="W339">
        <v>12</v>
      </c>
      <c r="X339">
        <v>67</v>
      </c>
      <c r="Y339">
        <v>23.22</v>
      </c>
      <c r="Z339">
        <v>10</v>
      </c>
      <c r="AA339" s="1" t="s">
        <v>8942</v>
      </c>
      <c r="AB339">
        <v>0</v>
      </c>
      <c r="AC339">
        <v>0</v>
      </c>
      <c r="AD339" s="1" t="s">
        <v>50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s="1" t="s">
        <v>53</v>
      </c>
      <c r="AS339" s="1" t="s">
        <v>51</v>
      </c>
      <c r="AT339" s="1" t="s">
        <v>51</v>
      </c>
      <c r="AU339" s="1" t="s">
        <v>51</v>
      </c>
    </row>
    <row r="340" spans="1:47" x14ac:dyDescent="0.25">
      <c r="A340" s="1" t="s">
        <v>8973</v>
      </c>
      <c r="B340">
        <v>2</v>
      </c>
      <c r="C340" s="2">
        <v>43815.798738425925</v>
      </c>
      <c r="D340" s="2">
        <v>43815.819027777776</v>
      </c>
      <c r="E340">
        <v>39.92445</v>
      </c>
      <c r="F340">
        <v>-105.1112</v>
      </c>
      <c r="G340">
        <v>39.92445</v>
      </c>
      <c r="H340">
        <v>-105.1112</v>
      </c>
      <c r="I340">
        <v>0</v>
      </c>
      <c r="J340" s="1" t="s">
        <v>370</v>
      </c>
      <c r="L340" s="1" t="s">
        <v>243</v>
      </c>
      <c r="M340" s="1" t="s">
        <v>47</v>
      </c>
      <c r="N340" s="1" t="s">
        <v>244</v>
      </c>
      <c r="O340" s="1" t="s">
        <v>244</v>
      </c>
      <c r="P340" s="1" t="s">
        <v>198</v>
      </c>
      <c r="Q340" s="1" t="s">
        <v>256</v>
      </c>
      <c r="R340" s="1" t="s">
        <v>48</v>
      </c>
      <c r="S340" s="1" t="s">
        <v>79</v>
      </c>
      <c r="T340" s="1" t="s">
        <v>205</v>
      </c>
      <c r="U340" s="2">
        <v>43815.787499999999</v>
      </c>
      <c r="V340">
        <v>25</v>
      </c>
      <c r="W340">
        <v>19</v>
      </c>
      <c r="X340">
        <v>34</v>
      </c>
      <c r="Y340">
        <v>24.54</v>
      </c>
      <c r="Z340">
        <v>40</v>
      </c>
      <c r="AA340" s="1" t="s">
        <v>72</v>
      </c>
      <c r="AB340">
        <v>5</v>
      </c>
      <c r="AC340">
        <v>0</v>
      </c>
      <c r="AD340" s="1" t="s">
        <v>50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s="1" t="s">
        <v>53</v>
      </c>
      <c r="AS340" s="1" t="s">
        <v>53</v>
      </c>
      <c r="AT340" s="1" t="s">
        <v>53</v>
      </c>
      <c r="AU340" s="1" t="s">
        <v>53</v>
      </c>
    </row>
    <row r="341" spans="1:47" x14ac:dyDescent="0.25">
      <c r="A341" s="1" t="s">
        <v>6222</v>
      </c>
      <c r="B341">
        <v>3</v>
      </c>
      <c r="C341" s="2">
        <v>43815.792986111112</v>
      </c>
      <c r="D341" s="2">
        <v>43815.813483796293</v>
      </c>
      <c r="E341">
        <v>39.884729999999998</v>
      </c>
      <c r="F341">
        <v>-104.98744000000001</v>
      </c>
      <c r="G341">
        <v>39.884729999999998</v>
      </c>
      <c r="H341">
        <v>-104.98744000000001</v>
      </c>
      <c r="I341">
        <v>0</v>
      </c>
      <c r="J341" s="1" t="s">
        <v>441</v>
      </c>
      <c r="L341" s="1" t="s">
        <v>194</v>
      </c>
      <c r="M341" s="1" t="s">
        <v>47</v>
      </c>
      <c r="N341" s="1" t="s">
        <v>131</v>
      </c>
      <c r="O341" s="1" t="s">
        <v>147</v>
      </c>
      <c r="P341" s="1" t="s">
        <v>198</v>
      </c>
      <c r="Q341" s="1" t="s">
        <v>204</v>
      </c>
      <c r="R341" s="1" t="s">
        <v>48</v>
      </c>
      <c r="S341" s="1" t="s">
        <v>79</v>
      </c>
      <c r="T341" s="1" t="s">
        <v>205</v>
      </c>
      <c r="U341" s="2">
        <v>43815.787499999999</v>
      </c>
      <c r="V341">
        <v>25</v>
      </c>
      <c r="W341">
        <v>19</v>
      </c>
      <c r="X341">
        <v>34</v>
      </c>
      <c r="Y341">
        <v>24.54</v>
      </c>
      <c r="Z341">
        <v>40</v>
      </c>
      <c r="AA341" s="1" t="s">
        <v>72</v>
      </c>
      <c r="AB341">
        <v>5</v>
      </c>
      <c r="AC341">
        <v>0</v>
      </c>
      <c r="AD341" s="1" t="s">
        <v>50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s="1" t="s">
        <v>53</v>
      </c>
      <c r="AS341" s="1" t="s">
        <v>53</v>
      </c>
      <c r="AT341" s="1" t="s">
        <v>53</v>
      </c>
      <c r="AU341" s="1" t="s">
        <v>53</v>
      </c>
    </row>
    <row r="342" spans="1:47" x14ac:dyDescent="0.25">
      <c r="A342" s="1" t="s">
        <v>1183</v>
      </c>
      <c r="B342">
        <v>3</v>
      </c>
      <c r="C342" s="2">
        <v>43816.611284722225</v>
      </c>
      <c r="D342" s="2">
        <v>43816.631539351853</v>
      </c>
      <c r="E342">
        <v>39.563569999999999</v>
      </c>
      <c r="F342">
        <v>-104.88831</v>
      </c>
      <c r="G342">
        <v>39.563569999999999</v>
      </c>
      <c r="H342">
        <v>-104.88831</v>
      </c>
      <c r="I342">
        <v>0</v>
      </c>
      <c r="J342" s="1" t="s">
        <v>317</v>
      </c>
      <c r="L342" s="1" t="s">
        <v>405</v>
      </c>
      <c r="M342" s="1" t="s">
        <v>47</v>
      </c>
      <c r="N342" s="1" t="s">
        <v>703</v>
      </c>
      <c r="O342" s="1" t="s">
        <v>121</v>
      </c>
      <c r="P342" s="1" t="s">
        <v>198</v>
      </c>
      <c r="Q342" s="1" t="s">
        <v>704</v>
      </c>
      <c r="R342" s="1" t="s">
        <v>48</v>
      </c>
      <c r="S342" s="1" t="s">
        <v>79</v>
      </c>
      <c r="T342" s="1" t="s">
        <v>200</v>
      </c>
      <c r="U342" s="2">
        <v>43816.620138888888</v>
      </c>
      <c r="V342">
        <v>44</v>
      </c>
      <c r="W342">
        <v>44</v>
      </c>
      <c r="X342">
        <v>17</v>
      </c>
      <c r="Y342">
        <v>24.35</v>
      </c>
      <c r="Z342">
        <v>10</v>
      </c>
      <c r="AA342" s="1" t="s">
        <v>59</v>
      </c>
      <c r="AB342">
        <v>3</v>
      </c>
      <c r="AC342">
        <v>0</v>
      </c>
      <c r="AD342" s="1" t="s">
        <v>1067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s="1" t="s">
        <v>51</v>
      </c>
      <c r="AS342" s="1" t="s">
        <v>51</v>
      </c>
      <c r="AT342" s="1" t="s">
        <v>51</v>
      </c>
      <c r="AU342" s="1" t="s">
        <v>51</v>
      </c>
    </row>
    <row r="343" spans="1:47" x14ac:dyDescent="0.25">
      <c r="A343" s="1" t="s">
        <v>992</v>
      </c>
      <c r="B343">
        <v>3</v>
      </c>
      <c r="C343" s="2">
        <v>43816.609652777777</v>
      </c>
      <c r="D343" s="2">
        <v>43816.630173611113</v>
      </c>
      <c r="E343">
        <v>39.231549999999999</v>
      </c>
      <c r="F343">
        <v>-104.87775000000001</v>
      </c>
      <c r="G343">
        <v>39.231549999999999</v>
      </c>
      <c r="H343">
        <v>-104.87775000000001</v>
      </c>
      <c r="I343">
        <v>0</v>
      </c>
      <c r="J343" s="1" t="s">
        <v>455</v>
      </c>
      <c r="L343" s="1" t="s">
        <v>195</v>
      </c>
      <c r="M343" s="1" t="s">
        <v>47</v>
      </c>
      <c r="N343" s="1" t="s">
        <v>86</v>
      </c>
      <c r="O343" s="1" t="s">
        <v>121</v>
      </c>
      <c r="P343" s="1" t="s">
        <v>198</v>
      </c>
      <c r="Q343" s="1" t="s">
        <v>222</v>
      </c>
      <c r="R343" s="1" t="s">
        <v>48</v>
      </c>
      <c r="S343" s="1" t="s">
        <v>79</v>
      </c>
      <c r="T343" s="1" t="s">
        <v>223</v>
      </c>
      <c r="U343" s="2">
        <v>43816.604166666664</v>
      </c>
      <c r="V343">
        <v>34</v>
      </c>
      <c r="W343">
        <v>34</v>
      </c>
      <c r="X343">
        <v>30</v>
      </c>
      <c r="Y343">
        <v>23.29</v>
      </c>
      <c r="Z343">
        <v>10</v>
      </c>
      <c r="AA343" s="1" t="s">
        <v>8942</v>
      </c>
      <c r="AB343">
        <v>0</v>
      </c>
      <c r="AC343">
        <v>0</v>
      </c>
      <c r="AD343" s="1" t="s">
        <v>965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s="1" t="s">
        <v>51</v>
      </c>
      <c r="AS343" s="1" t="s">
        <v>51</v>
      </c>
      <c r="AT343" s="1" t="s">
        <v>51</v>
      </c>
      <c r="AU343" s="1" t="s">
        <v>51</v>
      </c>
    </row>
    <row r="344" spans="1:47" x14ac:dyDescent="0.25">
      <c r="A344" s="1" t="s">
        <v>1184</v>
      </c>
      <c r="B344">
        <v>3</v>
      </c>
      <c r="C344" s="2">
        <v>43816.628969907404</v>
      </c>
      <c r="D344" s="2">
        <v>43816.649606481478</v>
      </c>
      <c r="E344">
        <v>39.726030000000002</v>
      </c>
      <c r="F344">
        <v>-104.82459</v>
      </c>
      <c r="G344">
        <v>39.726030000000002</v>
      </c>
      <c r="H344">
        <v>-104.82459</v>
      </c>
      <c r="I344">
        <v>0</v>
      </c>
      <c r="J344" s="1" t="s">
        <v>469</v>
      </c>
      <c r="L344" s="1" t="s">
        <v>308</v>
      </c>
      <c r="M344" s="1" t="s">
        <v>47</v>
      </c>
      <c r="N344" s="1" t="s">
        <v>170</v>
      </c>
      <c r="O344" s="1" t="s">
        <v>201</v>
      </c>
      <c r="P344" s="1" t="s">
        <v>198</v>
      </c>
      <c r="Q344" s="1" t="s">
        <v>240</v>
      </c>
      <c r="R344" s="1" t="s">
        <v>48</v>
      </c>
      <c r="S344" s="1" t="s">
        <v>79</v>
      </c>
      <c r="T344" s="1" t="s">
        <v>203</v>
      </c>
      <c r="U344" s="2">
        <v>43816.623611111114</v>
      </c>
      <c r="V344">
        <v>42</v>
      </c>
      <c r="W344">
        <v>38</v>
      </c>
      <c r="X344">
        <v>19</v>
      </c>
      <c r="Y344">
        <v>24.55</v>
      </c>
      <c r="Z344">
        <v>10</v>
      </c>
      <c r="AA344" s="1" t="s">
        <v>60</v>
      </c>
      <c r="AB344">
        <v>6</v>
      </c>
      <c r="AC344">
        <v>0</v>
      </c>
      <c r="AD344" s="1" t="s">
        <v>1067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s="1" t="s">
        <v>51</v>
      </c>
      <c r="AS344" s="1" t="s">
        <v>51</v>
      </c>
      <c r="AT344" s="1" t="s">
        <v>51</v>
      </c>
      <c r="AU344" s="1" t="s">
        <v>51</v>
      </c>
    </row>
    <row r="345" spans="1:47" x14ac:dyDescent="0.25">
      <c r="A345" s="1" t="s">
        <v>633</v>
      </c>
      <c r="B345">
        <v>3</v>
      </c>
      <c r="C345" s="2">
        <v>43816.628969907404</v>
      </c>
      <c r="D345" s="2">
        <v>43816.649618055555</v>
      </c>
      <c r="E345">
        <v>39.899329999999999</v>
      </c>
      <c r="F345">
        <v>-104.98773</v>
      </c>
      <c r="G345">
        <v>39.899329999999999</v>
      </c>
      <c r="H345">
        <v>-104.98773</v>
      </c>
      <c r="I345">
        <v>0</v>
      </c>
      <c r="J345" s="1" t="s">
        <v>438</v>
      </c>
      <c r="L345" s="1" t="s">
        <v>194</v>
      </c>
      <c r="M345" s="1" t="s">
        <v>47</v>
      </c>
      <c r="N345" s="1" t="s">
        <v>131</v>
      </c>
      <c r="O345" s="1" t="s">
        <v>147</v>
      </c>
      <c r="P345" s="1" t="s">
        <v>198</v>
      </c>
      <c r="Q345" s="1" t="s">
        <v>439</v>
      </c>
      <c r="R345" s="1" t="s">
        <v>48</v>
      </c>
      <c r="S345" s="1" t="s">
        <v>79</v>
      </c>
      <c r="T345" s="1" t="s">
        <v>205</v>
      </c>
      <c r="U345" s="2">
        <v>43816.663194444445</v>
      </c>
      <c r="V345">
        <v>41</v>
      </c>
      <c r="W345">
        <v>41</v>
      </c>
      <c r="X345">
        <v>19</v>
      </c>
      <c r="Y345">
        <v>24.57</v>
      </c>
      <c r="Z345">
        <v>10</v>
      </c>
      <c r="AA345" s="1" t="s">
        <v>8942</v>
      </c>
      <c r="AB345">
        <v>0</v>
      </c>
      <c r="AC345">
        <v>0</v>
      </c>
      <c r="AD345" s="1" t="s">
        <v>50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s="1" t="s">
        <v>51</v>
      </c>
      <c r="AS345" s="1" t="s">
        <v>51</v>
      </c>
      <c r="AT345" s="1" t="s">
        <v>51</v>
      </c>
      <c r="AU345" s="1" t="s">
        <v>51</v>
      </c>
    </row>
    <row r="346" spans="1:47" x14ac:dyDescent="0.25">
      <c r="A346" s="1" t="s">
        <v>8974</v>
      </c>
      <c r="B346">
        <v>2</v>
      </c>
      <c r="C346" s="2">
        <v>43816.669085648151</v>
      </c>
      <c r="D346" s="2">
        <v>43816.689895833333</v>
      </c>
      <c r="E346">
        <v>39.830489999999998</v>
      </c>
      <c r="F346">
        <v>-105.00511</v>
      </c>
      <c r="G346">
        <v>39.830489999999998</v>
      </c>
      <c r="H346">
        <v>-105.00511</v>
      </c>
      <c r="I346">
        <v>0</v>
      </c>
      <c r="J346" s="1" t="s">
        <v>257</v>
      </c>
      <c r="L346" s="1" t="s">
        <v>371</v>
      </c>
      <c r="M346" s="1" t="s">
        <v>47</v>
      </c>
      <c r="N346" s="1" t="s">
        <v>131</v>
      </c>
      <c r="O346" s="1" t="s">
        <v>147</v>
      </c>
      <c r="P346" s="1" t="s">
        <v>198</v>
      </c>
      <c r="Q346" s="1" t="s">
        <v>331</v>
      </c>
      <c r="R346" s="1" t="s">
        <v>48</v>
      </c>
      <c r="S346" s="1" t="s">
        <v>79</v>
      </c>
      <c r="T346" s="1" t="s">
        <v>205</v>
      </c>
      <c r="U346" s="2">
        <v>43816.663194444445</v>
      </c>
      <c r="V346">
        <v>41</v>
      </c>
      <c r="W346">
        <v>41</v>
      </c>
      <c r="X346">
        <v>19</v>
      </c>
      <c r="Y346">
        <v>24.57</v>
      </c>
      <c r="Z346">
        <v>10</v>
      </c>
      <c r="AA346" s="1" t="s">
        <v>8942</v>
      </c>
      <c r="AB346">
        <v>0</v>
      </c>
      <c r="AC346">
        <v>0</v>
      </c>
      <c r="AD346" s="1" t="s">
        <v>50</v>
      </c>
      <c r="AE346" t="b">
        <v>0</v>
      </c>
      <c r="AF346" t="b">
        <v>0</v>
      </c>
      <c r="AG346" t="b">
        <v>0</v>
      </c>
      <c r="AH346" t="b">
        <v>0</v>
      </c>
      <c r="AI346" t="b">
        <v>1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s="1" t="s">
        <v>51</v>
      </c>
      <c r="AS346" s="1" t="s">
        <v>51</v>
      </c>
      <c r="AT346" s="1" t="s">
        <v>51</v>
      </c>
      <c r="AU346" s="1" t="s">
        <v>51</v>
      </c>
    </row>
    <row r="347" spans="1:47" x14ac:dyDescent="0.25">
      <c r="A347" s="1" t="s">
        <v>713</v>
      </c>
      <c r="B347">
        <v>3</v>
      </c>
      <c r="C347" s="2">
        <v>43816.710729166669</v>
      </c>
      <c r="D347" s="2">
        <v>43816.731539351851</v>
      </c>
      <c r="E347">
        <v>39.896610000000003</v>
      </c>
      <c r="F347">
        <v>-104.84735999999999</v>
      </c>
      <c r="G347">
        <v>39.896610000000003</v>
      </c>
      <c r="H347">
        <v>-104.84735999999999</v>
      </c>
      <c r="I347">
        <v>0</v>
      </c>
      <c r="J347" s="1" t="s">
        <v>714</v>
      </c>
      <c r="L347" s="1" t="s">
        <v>122</v>
      </c>
      <c r="M347" s="1" t="s">
        <v>47</v>
      </c>
      <c r="N347" s="1" t="s">
        <v>140</v>
      </c>
      <c r="O347" s="1" t="s">
        <v>147</v>
      </c>
      <c r="P347" s="1" t="s">
        <v>198</v>
      </c>
      <c r="Q347" s="1" t="s">
        <v>590</v>
      </c>
      <c r="R347" s="1" t="s">
        <v>48</v>
      </c>
      <c r="S347" s="1" t="s">
        <v>79</v>
      </c>
      <c r="T347" s="1" t="s">
        <v>219</v>
      </c>
      <c r="U347" s="2">
        <v>43816.703472222223</v>
      </c>
      <c r="V347">
        <v>29</v>
      </c>
      <c r="W347">
        <v>20</v>
      </c>
      <c r="X347">
        <v>43</v>
      </c>
      <c r="Y347">
        <v>24.77</v>
      </c>
      <c r="Z347">
        <v>10</v>
      </c>
      <c r="AA347" s="1" t="s">
        <v>64</v>
      </c>
      <c r="AB347">
        <v>9</v>
      </c>
      <c r="AC347">
        <v>0</v>
      </c>
      <c r="AD347" s="1" t="s">
        <v>50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s="1" t="s">
        <v>53</v>
      </c>
      <c r="AS347" s="1" t="s">
        <v>51</v>
      </c>
      <c r="AT347" s="1" t="s">
        <v>51</v>
      </c>
      <c r="AU347" s="1" t="s">
        <v>51</v>
      </c>
    </row>
    <row r="348" spans="1:47" x14ac:dyDescent="0.25">
      <c r="A348" s="1" t="s">
        <v>1101</v>
      </c>
      <c r="B348">
        <v>3</v>
      </c>
      <c r="C348" s="2">
        <v>43816.755497685182</v>
      </c>
      <c r="D348" s="2">
        <v>43816.775972222225</v>
      </c>
      <c r="E348">
        <v>39.870289999999997</v>
      </c>
      <c r="F348">
        <v>-104.98748000000001</v>
      </c>
      <c r="G348">
        <v>39.870289999999997</v>
      </c>
      <c r="H348">
        <v>-104.98748000000001</v>
      </c>
      <c r="I348">
        <v>0</v>
      </c>
      <c r="J348" s="1" t="s">
        <v>820</v>
      </c>
      <c r="L348" s="1" t="s">
        <v>194</v>
      </c>
      <c r="M348" s="1" t="s">
        <v>47</v>
      </c>
      <c r="N348" s="1" t="s">
        <v>131</v>
      </c>
      <c r="O348" s="1" t="s">
        <v>147</v>
      </c>
      <c r="P348" s="1" t="s">
        <v>198</v>
      </c>
      <c r="Q348" s="1" t="s">
        <v>204</v>
      </c>
      <c r="R348" s="1" t="s">
        <v>48</v>
      </c>
      <c r="S348" s="1" t="s">
        <v>79</v>
      </c>
      <c r="T348" s="1" t="s">
        <v>205</v>
      </c>
      <c r="U348" s="2">
        <v>43816.746527777781</v>
      </c>
      <c r="V348">
        <v>32</v>
      </c>
      <c r="W348">
        <v>32</v>
      </c>
      <c r="X348">
        <v>38</v>
      </c>
      <c r="Y348">
        <v>24.57</v>
      </c>
      <c r="Z348">
        <v>10</v>
      </c>
      <c r="AA348" s="1" t="s">
        <v>8942</v>
      </c>
      <c r="AB348">
        <v>0</v>
      </c>
      <c r="AC348">
        <v>0</v>
      </c>
      <c r="AD348" s="1" t="s">
        <v>1067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1</v>
      </c>
      <c r="AQ348" t="b">
        <v>0</v>
      </c>
      <c r="AR348" s="1" t="s">
        <v>53</v>
      </c>
      <c r="AS348" s="1" t="s">
        <v>53</v>
      </c>
      <c r="AT348" s="1" t="s">
        <v>53</v>
      </c>
      <c r="AU348" s="1" t="s">
        <v>51</v>
      </c>
    </row>
    <row r="349" spans="1:47" x14ac:dyDescent="0.25">
      <c r="A349" s="1" t="s">
        <v>8975</v>
      </c>
      <c r="B349">
        <v>2</v>
      </c>
      <c r="C349" s="2">
        <v>43816.78465277778</v>
      </c>
      <c r="D349" s="2">
        <v>43816.805138888885</v>
      </c>
      <c r="E349">
        <v>39.916449999999998</v>
      </c>
      <c r="F349">
        <v>-105.09438</v>
      </c>
      <c r="G349">
        <v>39.916449999999998</v>
      </c>
      <c r="H349">
        <v>-105.09438</v>
      </c>
      <c r="I349">
        <v>0</v>
      </c>
      <c r="J349" s="1" t="s">
        <v>780</v>
      </c>
      <c r="L349" s="1" t="s">
        <v>781</v>
      </c>
      <c r="M349" s="1" t="s">
        <v>47</v>
      </c>
      <c r="N349" s="1" t="s">
        <v>244</v>
      </c>
      <c r="O349" s="1" t="s">
        <v>244</v>
      </c>
      <c r="P349" s="1" t="s">
        <v>198</v>
      </c>
      <c r="Q349" s="1" t="s">
        <v>245</v>
      </c>
      <c r="R349" s="1" t="s">
        <v>48</v>
      </c>
      <c r="S349" s="1" t="s">
        <v>79</v>
      </c>
      <c r="T349" s="1" t="s">
        <v>205</v>
      </c>
      <c r="U349" s="2">
        <v>43816.78125</v>
      </c>
      <c r="V349">
        <v>32</v>
      </c>
      <c r="W349">
        <v>32</v>
      </c>
      <c r="X349">
        <v>38</v>
      </c>
      <c r="Y349">
        <v>24.56</v>
      </c>
      <c r="Z349">
        <v>10</v>
      </c>
      <c r="AA349" s="1" t="s">
        <v>57</v>
      </c>
      <c r="AB349">
        <v>3</v>
      </c>
      <c r="AC349">
        <v>0</v>
      </c>
      <c r="AD349" s="1" t="s">
        <v>50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s="1" t="s">
        <v>53</v>
      </c>
      <c r="AS349" s="1" t="s">
        <v>53</v>
      </c>
      <c r="AT349" s="1" t="s">
        <v>53</v>
      </c>
      <c r="AU349" s="1" t="s">
        <v>53</v>
      </c>
    </row>
    <row r="350" spans="1:47" x14ac:dyDescent="0.25">
      <c r="A350" s="1" t="s">
        <v>782</v>
      </c>
      <c r="B350">
        <v>3</v>
      </c>
      <c r="C350" s="2">
        <v>43816.802893518521</v>
      </c>
      <c r="D350" s="2">
        <v>43816.823206018518</v>
      </c>
      <c r="E350">
        <v>39.783610000000003</v>
      </c>
      <c r="F350">
        <v>-105.09658</v>
      </c>
      <c r="G350">
        <v>39.783610000000003</v>
      </c>
      <c r="H350">
        <v>-105.09658</v>
      </c>
      <c r="I350">
        <v>0</v>
      </c>
      <c r="J350" s="1" t="s">
        <v>556</v>
      </c>
      <c r="L350" s="1" t="s">
        <v>133</v>
      </c>
      <c r="M350" s="1" t="s">
        <v>47</v>
      </c>
      <c r="N350" s="1" t="s">
        <v>213</v>
      </c>
      <c r="O350" s="1" t="s">
        <v>115</v>
      </c>
      <c r="P350" s="1" t="s">
        <v>198</v>
      </c>
      <c r="Q350" s="1" t="s">
        <v>214</v>
      </c>
      <c r="R350" s="1" t="s">
        <v>48</v>
      </c>
      <c r="S350" s="1" t="s">
        <v>79</v>
      </c>
      <c r="T350" s="1" t="s">
        <v>205</v>
      </c>
      <c r="U350" s="2">
        <v>43816.78125</v>
      </c>
      <c r="V350">
        <v>32</v>
      </c>
      <c r="W350">
        <v>32</v>
      </c>
      <c r="X350">
        <v>38</v>
      </c>
      <c r="Y350">
        <v>24.56</v>
      </c>
      <c r="Z350">
        <v>10</v>
      </c>
      <c r="AA350" s="1" t="s">
        <v>57</v>
      </c>
      <c r="AB350">
        <v>3</v>
      </c>
      <c r="AC350">
        <v>0</v>
      </c>
      <c r="AD350" s="1" t="s">
        <v>50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s="1" t="s">
        <v>53</v>
      </c>
      <c r="AS350" s="1" t="s">
        <v>53</v>
      </c>
      <c r="AT350" s="1" t="s">
        <v>53</v>
      </c>
      <c r="AU350" s="1" t="s">
        <v>53</v>
      </c>
    </row>
    <row r="351" spans="1:47" x14ac:dyDescent="0.25">
      <c r="A351" s="1" t="s">
        <v>1554</v>
      </c>
      <c r="B351">
        <v>4</v>
      </c>
      <c r="C351" s="2">
        <v>43817.138819444444</v>
      </c>
      <c r="D351" s="2">
        <v>43817.158530092594</v>
      </c>
      <c r="E351">
        <v>39.687539999999998</v>
      </c>
      <c r="F351">
        <v>-104.99196000000001</v>
      </c>
      <c r="G351">
        <v>39.689329999999998</v>
      </c>
      <c r="H351">
        <v>-104.99207</v>
      </c>
      <c r="I351">
        <v>0.124</v>
      </c>
      <c r="J351" s="1" t="s">
        <v>1555</v>
      </c>
      <c r="L351" s="1" t="s">
        <v>1556</v>
      </c>
      <c r="M351" s="1" t="s">
        <v>47</v>
      </c>
      <c r="N351" s="1" t="s">
        <v>131</v>
      </c>
      <c r="O351" s="1" t="s">
        <v>131</v>
      </c>
      <c r="P351" s="1" t="s">
        <v>198</v>
      </c>
      <c r="Q351" s="1" t="s">
        <v>360</v>
      </c>
      <c r="R351" s="1" t="s">
        <v>48</v>
      </c>
      <c r="S351" s="1" t="s">
        <v>79</v>
      </c>
      <c r="T351" s="1" t="s">
        <v>200</v>
      </c>
      <c r="U351" s="2">
        <v>43817.120138888888</v>
      </c>
      <c r="V351">
        <v>30</v>
      </c>
      <c r="W351">
        <v>24</v>
      </c>
      <c r="X351">
        <v>41</v>
      </c>
      <c r="Y351">
        <v>24.28</v>
      </c>
      <c r="Z351">
        <v>10</v>
      </c>
      <c r="AA351" s="1" t="s">
        <v>60</v>
      </c>
      <c r="AB351">
        <v>6</v>
      </c>
      <c r="AC351">
        <v>0</v>
      </c>
      <c r="AD351" s="1" t="s">
        <v>1067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s="1" t="s">
        <v>53</v>
      </c>
      <c r="AS351" s="1" t="s">
        <v>53</v>
      </c>
      <c r="AT351" s="1" t="s">
        <v>53</v>
      </c>
      <c r="AU351" s="1" t="s">
        <v>53</v>
      </c>
    </row>
    <row r="352" spans="1:47" x14ac:dyDescent="0.25">
      <c r="A352" s="1" t="s">
        <v>734</v>
      </c>
      <c r="B352">
        <v>3</v>
      </c>
      <c r="C352" s="2">
        <v>43817.26798611111</v>
      </c>
      <c r="D352" s="2">
        <v>43817.288506944446</v>
      </c>
      <c r="E352">
        <v>39.723059999999997</v>
      </c>
      <c r="F352">
        <v>-105.01074</v>
      </c>
      <c r="G352">
        <v>39.723059999999997</v>
      </c>
      <c r="H352">
        <v>-105.01074</v>
      </c>
      <c r="I352">
        <v>0</v>
      </c>
      <c r="J352" s="1" t="s">
        <v>397</v>
      </c>
      <c r="L352" s="1" t="s">
        <v>194</v>
      </c>
      <c r="M352" s="1" t="s">
        <v>47</v>
      </c>
      <c r="N352" s="1" t="s">
        <v>131</v>
      </c>
      <c r="O352" s="1" t="s">
        <v>131</v>
      </c>
      <c r="P352" s="1" t="s">
        <v>198</v>
      </c>
      <c r="Q352" s="1" t="s">
        <v>310</v>
      </c>
      <c r="R352" s="1" t="s">
        <v>48</v>
      </c>
      <c r="S352" s="1" t="s">
        <v>79</v>
      </c>
      <c r="T352" s="1" t="s">
        <v>205</v>
      </c>
      <c r="U352" s="2">
        <v>43817.282638888886</v>
      </c>
      <c r="V352">
        <v>27</v>
      </c>
      <c r="W352">
        <v>27</v>
      </c>
      <c r="X352">
        <v>47</v>
      </c>
      <c r="Y352">
        <v>24.46</v>
      </c>
      <c r="Z352">
        <v>10</v>
      </c>
      <c r="AA352" s="1" t="s">
        <v>64</v>
      </c>
      <c r="AB352">
        <v>3</v>
      </c>
      <c r="AC352">
        <v>0</v>
      </c>
      <c r="AD352" s="1" t="s">
        <v>50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s="1" t="s">
        <v>53</v>
      </c>
      <c r="AS352" s="1" t="s">
        <v>53</v>
      </c>
      <c r="AT352" s="1" t="s">
        <v>51</v>
      </c>
      <c r="AU352" s="1" t="s">
        <v>51</v>
      </c>
    </row>
    <row r="353" spans="1:47" x14ac:dyDescent="0.25">
      <c r="A353" s="1" t="s">
        <v>735</v>
      </c>
      <c r="B353">
        <v>3</v>
      </c>
      <c r="C353" s="2">
        <v>43817.26798611111</v>
      </c>
      <c r="D353" s="2">
        <v>43817.288506944446</v>
      </c>
      <c r="E353">
        <v>39.722790000000003</v>
      </c>
      <c r="F353">
        <v>-105.01065</v>
      </c>
      <c r="G353">
        <v>39.722790000000003</v>
      </c>
      <c r="H353">
        <v>-105.01065</v>
      </c>
      <c r="I353">
        <v>0</v>
      </c>
      <c r="J353" s="1" t="s">
        <v>397</v>
      </c>
      <c r="L353" s="1" t="s">
        <v>195</v>
      </c>
      <c r="M353" s="1" t="s">
        <v>47</v>
      </c>
      <c r="N353" s="1" t="s">
        <v>131</v>
      </c>
      <c r="O353" s="1" t="s">
        <v>131</v>
      </c>
      <c r="P353" s="1" t="s">
        <v>198</v>
      </c>
      <c r="Q353" s="1" t="s">
        <v>310</v>
      </c>
      <c r="R353" s="1" t="s">
        <v>48</v>
      </c>
      <c r="S353" s="1" t="s">
        <v>79</v>
      </c>
      <c r="T353" s="1" t="s">
        <v>205</v>
      </c>
      <c r="U353" s="2">
        <v>43817.282638888886</v>
      </c>
      <c r="V353">
        <v>27</v>
      </c>
      <c r="W353">
        <v>27</v>
      </c>
      <c r="X353">
        <v>47</v>
      </c>
      <c r="Y353">
        <v>24.46</v>
      </c>
      <c r="Z353">
        <v>10</v>
      </c>
      <c r="AA353" s="1" t="s">
        <v>64</v>
      </c>
      <c r="AB353">
        <v>3</v>
      </c>
      <c r="AC353">
        <v>0</v>
      </c>
      <c r="AD353" s="1" t="s">
        <v>50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s="1" t="s">
        <v>53</v>
      </c>
      <c r="AS353" s="1" t="s">
        <v>53</v>
      </c>
      <c r="AT353" s="1" t="s">
        <v>51</v>
      </c>
      <c r="AU353" s="1" t="s">
        <v>51</v>
      </c>
    </row>
    <row r="354" spans="1:47" x14ac:dyDescent="0.25">
      <c r="A354" s="1" t="s">
        <v>715</v>
      </c>
      <c r="B354">
        <v>3</v>
      </c>
      <c r="C354" s="2">
        <v>43817.293020833335</v>
      </c>
      <c r="D354" s="2">
        <v>43817.313483796293</v>
      </c>
      <c r="E354">
        <v>39.725569999999998</v>
      </c>
      <c r="F354">
        <v>-105.06053</v>
      </c>
      <c r="G354">
        <v>39.725569999999998</v>
      </c>
      <c r="H354">
        <v>-105.06053</v>
      </c>
      <c r="I354">
        <v>0</v>
      </c>
      <c r="J354" s="1" t="s">
        <v>495</v>
      </c>
      <c r="L354" s="1" t="s">
        <v>716</v>
      </c>
      <c r="M354" s="1" t="s">
        <v>47</v>
      </c>
      <c r="N354" s="1" t="s">
        <v>131</v>
      </c>
      <c r="O354" s="1" t="s">
        <v>115</v>
      </c>
      <c r="P354" s="1" t="s">
        <v>198</v>
      </c>
      <c r="Q354" s="1" t="s">
        <v>496</v>
      </c>
      <c r="R354" s="1" t="s">
        <v>48</v>
      </c>
      <c r="S354" s="1" t="s">
        <v>79</v>
      </c>
      <c r="T354" s="1" t="s">
        <v>205</v>
      </c>
      <c r="U354" s="2">
        <v>43817.282638888886</v>
      </c>
      <c r="V354">
        <v>27</v>
      </c>
      <c r="W354">
        <v>27</v>
      </c>
      <c r="X354">
        <v>47</v>
      </c>
      <c r="Y354">
        <v>24.46</v>
      </c>
      <c r="Z354">
        <v>10</v>
      </c>
      <c r="AA354" s="1" t="s">
        <v>64</v>
      </c>
      <c r="AB354">
        <v>3</v>
      </c>
      <c r="AC354">
        <v>0</v>
      </c>
      <c r="AD354" s="1" t="s">
        <v>50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s="1" t="s">
        <v>53</v>
      </c>
      <c r="AS354" s="1" t="s">
        <v>51</v>
      </c>
      <c r="AT354" s="1" t="s">
        <v>51</v>
      </c>
      <c r="AU354" s="1" t="s">
        <v>51</v>
      </c>
    </row>
    <row r="355" spans="1:47" x14ac:dyDescent="0.25">
      <c r="A355" s="1" t="s">
        <v>1115</v>
      </c>
      <c r="B355">
        <v>3</v>
      </c>
      <c r="C355" s="2">
        <v>43817.293009259258</v>
      </c>
      <c r="D355" s="2">
        <v>43817.31349537037</v>
      </c>
      <c r="E355">
        <v>39.18045</v>
      </c>
      <c r="F355">
        <v>-104.85008000000001</v>
      </c>
      <c r="G355">
        <v>39.18045</v>
      </c>
      <c r="H355">
        <v>-104.85008000000001</v>
      </c>
      <c r="I355">
        <v>0</v>
      </c>
      <c r="J355" s="1" t="s">
        <v>455</v>
      </c>
      <c r="L355" s="1" t="s">
        <v>194</v>
      </c>
      <c r="M355" s="1" t="s">
        <v>47</v>
      </c>
      <c r="N355" s="1" t="s">
        <v>86</v>
      </c>
      <c r="O355" s="1" t="s">
        <v>121</v>
      </c>
      <c r="P355" s="1" t="s">
        <v>198</v>
      </c>
      <c r="Q355" s="1" t="s">
        <v>222</v>
      </c>
      <c r="R355" s="1" t="s">
        <v>48</v>
      </c>
      <c r="S355" s="1" t="s">
        <v>79</v>
      </c>
      <c r="T355" s="1" t="s">
        <v>223</v>
      </c>
      <c r="U355" s="2">
        <v>43817.3</v>
      </c>
      <c r="V355">
        <v>21</v>
      </c>
      <c r="W355">
        <v>10</v>
      </c>
      <c r="X355">
        <v>42</v>
      </c>
      <c r="Y355">
        <v>23.24</v>
      </c>
      <c r="Z355">
        <v>10</v>
      </c>
      <c r="AA355" s="1" t="s">
        <v>72</v>
      </c>
      <c r="AB355">
        <v>10</v>
      </c>
      <c r="AC355">
        <v>0</v>
      </c>
      <c r="AD355" s="1" t="s">
        <v>1067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s="1" t="s">
        <v>53</v>
      </c>
      <c r="AS355" s="1" t="s">
        <v>51</v>
      </c>
      <c r="AT355" s="1" t="s">
        <v>51</v>
      </c>
      <c r="AU355" s="1" t="s">
        <v>51</v>
      </c>
    </row>
    <row r="356" spans="1:47" x14ac:dyDescent="0.25">
      <c r="A356" s="1" t="s">
        <v>634</v>
      </c>
      <c r="B356">
        <v>3</v>
      </c>
      <c r="C356" s="2">
        <v>43817.338831018518</v>
      </c>
      <c r="D356" s="2">
        <v>43817.359340277777</v>
      </c>
      <c r="E356">
        <v>39.771900000000002</v>
      </c>
      <c r="F356">
        <v>-104.82033</v>
      </c>
      <c r="G356">
        <v>39.771900000000002</v>
      </c>
      <c r="H356">
        <v>-104.82033</v>
      </c>
      <c r="I356">
        <v>0</v>
      </c>
      <c r="J356" s="1" t="s">
        <v>220</v>
      </c>
      <c r="L356" s="1" t="s">
        <v>137</v>
      </c>
      <c r="M356" s="1" t="s">
        <v>47</v>
      </c>
      <c r="N356" s="1" t="s">
        <v>170</v>
      </c>
      <c r="O356" s="1" t="s">
        <v>147</v>
      </c>
      <c r="P356" s="1" t="s">
        <v>198</v>
      </c>
      <c r="Q356" s="1" t="s">
        <v>240</v>
      </c>
      <c r="R356" s="1" t="s">
        <v>48</v>
      </c>
      <c r="S356" s="1" t="s">
        <v>79</v>
      </c>
      <c r="T356" s="1" t="s">
        <v>203</v>
      </c>
      <c r="U356" s="2">
        <v>43817.331944444442</v>
      </c>
      <c r="V356">
        <v>30</v>
      </c>
      <c r="W356">
        <v>22</v>
      </c>
      <c r="X356">
        <v>35</v>
      </c>
      <c r="Y356">
        <v>24.46</v>
      </c>
      <c r="Z356">
        <v>10</v>
      </c>
      <c r="AA356" s="1" t="s">
        <v>68</v>
      </c>
      <c r="AB356">
        <v>9</v>
      </c>
      <c r="AC356">
        <v>0</v>
      </c>
      <c r="AD356" s="1" t="s">
        <v>50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s="1" t="s">
        <v>51</v>
      </c>
      <c r="AS356" s="1" t="s">
        <v>51</v>
      </c>
      <c r="AT356" s="1" t="s">
        <v>51</v>
      </c>
      <c r="AU356" s="1" t="s">
        <v>51</v>
      </c>
    </row>
    <row r="357" spans="1:47" x14ac:dyDescent="0.25">
      <c r="A357" s="1" t="s">
        <v>635</v>
      </c>
      <c r="B357">
        <v>3</v>
      </c>
      <c r="C357" s="2">
        <v>43817.417986111112</v>
      </c>
      <c r="D357" s="2">
        <v>43817.438460648147</v>
      </c>
      <c r="E357">
        <v>39.645180000000003</v>
      </c>
      <c r="F357">
        <v>-104.91407</v>
      </c>
      <c r="G357">
        <v>39.645180000000003</v>
      </c>
      <c r="H357">
        <v>-104.91407</v>
      </c>
      <c r="I357">
        <v>0</v>
      </c>
      <c r="J357" s="1" t="s">
        <v>220</v>
      </c>
      <c r="L357" s="1" t="s">
        <v>195</v>
      </c>
      <c r="M357" s="1" t="s">
        <v>47</v>
      </c>
      <c r="N357" s="1" t="s">
        <v>131</v>
      </c>
      <c r="O357" s="1" t="s">
        <v>131</v>
      </c>
      <c r="P357" s="1" t="s">
        <v>198</v>
      </c>
      <c r="Q357" s="1" t="s">
        <v>414</v>
      </c>
      <c r="R357" s="1" t="s">
        <v>48</v>
      </c>
      <c r="S357" s="1" t="s">
        <v>79</v>
      </c>
      <c r="T357" s="1" t="s">
        <v>200</v>
      </c>
      <c r="U357" s="2">
        <v>43817.411805555559</v>
      </c>
      <c r="V357">
        <v>49</v>
      </c>
      <c r="W357">
        <v>47</v>
      </c>
      <c r="X357">
        <v>15</v>
      </c>
      <c r="Y357">
        <v>24.27</v>
      </c>
      <c r="Z357">
        <v>10</v>
      </c>
      <c r="AA357" s="1" t="s">
        <v>67</v>
      </c>
      <c r="AB357">
        <v>6</v>
      </c>
      <c r="AC357">
        <v>0</v>
      </c>
      <c r="AD357" s="1" t="s">
        <v>50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s="1" t="s">
        <v>51</v>
      </c>
      <c r="AS357" s="1" t="s">
        <v>51</v>
      </c>
      <c r="AT357" s="1" t="s">
        <v>51</v>
      </c>
      <c r="AU357" s="1" t="s">
        <v>51</v>
      </c>
    </row>
    <row r="358" spans="1:47" x14ac:dyDescent="0.25">
      <c r="A358" s="1" t="s">
        <v>636</v>
      </c>
      <c r="B358">
        <v>3</v>
      </c>
      <c r="C358" s="2">
        <v>43817.424791666665</v>
      </c>
      <c r="D358" s="2">
        <v>43817.445416666669</v>
      </c>
      <c r="E358">
        <v>39.632170000000002</v>
      </c>
      <c r="F358">
        <v>-104.90595999999999</v>
      </c>
      <c r="G358">
        <v>39.632170000000002</v>
      </c>
      <c r="H358">
        <v>-104.90595999999999</v>
      </c>
      <c r="I358">
        <v>0</v>
      </c>
      <c r="J358" s="1" t="s">
        <v>220</v>
      </c>
      <c r="L358" s="1" t="s">
        <v>194</v>
      </c>
      <c r="M358" s="1" t="s">
        <v>47</v>
      </c>
      <c r="N358" s="1" t="s">
        <v>131</v>
      </c>
      <c r="O358" s="1" t="s">
        <v>131</v>
      </c>
      <c r="P358" s="1" t="s">
        <v>198</v>
      </c>
      <c r="Q358" s="1" t="s">
        <v>414</v>
      </c>
      <c r="R358" s="1" t="s">
        <v>48</v>
      </c>
      <c r="S358" s="1" t="s">
        <v>79</v>
      </c>
      <c r="T358" s="1" t="s">
        <v>200</v>
      </c>
      <c r="U358" s="2">
        <v>43817.411805555559</v>
      </c>
      <c r="V358">
        <v>49</v>
      </c>
      <c r="W358">
        <v>47</v>
      </c>
      <c r="X358">
        <v>15</v>
      </c>
      <c r="Y358">
        <v>24.27</v>
      </c>
      <c r="Z358">
        <v>10</v>
      </c>
      <c r="AA358" s="1" t="s">
        <v>67</v>
      </c>
      <c r="AB358">
        <v>6</v>
      </c>
      <c r="AC358">
        <v>0</v>
      </c>
      <c r="AD358" s="1" t="s">
        <v>50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s="1" t="s">
        <v>51</v>
      </c>
      <c r="AS358" s="1" t="s">
        <v>51</v>
      </c>
      <c r="AT358" s="1" t="s">
        <v>51</v>
      </c>
      <c r="AU358" s="1" t="s">
        <v>51</v>
      </c>
    </row>
    <row r="359" spans="1:47" x14ac:dyDescent="0.25">
      <c r="A359" s="1" t="s">
        <v>1185</v>
      </c>
      <c r="B359">
        <v>3</v>
      </c>
      <c r="C359" s="2">
        <v>43817.505486111113</v>
      </c>
      <c r="D359" s="2">
        <v>43817.525983796295</v>
      </c>
      <c r="E359">
        <v>39.578670000000002</v>
      </c>
      <c r="F359">
        <v>-104.87544</v>
      </c>
      <c r="G359">
        <v>39.578670000000002</v>
      </c>
      <c r="H359">
        <v>-104.87544</v>
      </c>
      <c r="I359">
        <v>0</v>
      </c>
      <c r="J359" s="1" t="s">
        <v>569</v>
      </c>
      <c r="L359" s="1" t="s">
        <v>194</v>
      </c>
      <c r="M359" s="1" t="s">
        <v>47</v>
      </c>
      <c r="N359" s="1" t="s">
        <v>127</v>
      </c>
      <c r="O359" s="1" t="s">
        <v>201</v>
      </c>
      <c r="P359" s="1" t="s">
        <v>198</v>
      </c>
      <c r="Q359" s="1" t="s">
        <v>347</v>
      </c>
      <c r="R359" s="1" t="s">
        <v>48</v>
      </c>
      <c r="S359" s="1" t="s">
        <v>79</v>
      </c>
      <c r="T359" s="1" t="s">
        <v>200</v>
      </c>
      <c r="U359" s="2">
        <v>43817.495138888888</v>
      </c>
      <c r="V359">
        <v>55</v>
      </c>
      <c r="W359">
        <v>55</v>
      </c>
      <c r="X359">
        <v>10</v>
      </c>
      <c r="Y359">
        <v>24.23</v>
      </c>
      <c r="Z359">
        <v>10</v>
      </c>
      <c r="AA359" s="1" t="s">
        <v>68</v>
      </c>
      <c r="AB359">
        <v>5</v>
      </c>
      <c r="AC359">
        <v>0</v>
      </c>
      <c r="AD359" s="1" t="s">
        <v>1067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s="1" t="s">
        <v>51</v>
      </c>
      <c r="AS359" s="1" t="s">
        <v>51</v>
      </c>
      <c r="AT359" s="1" t="s">
        <v>51</v>
      </c>
      <c r="AU359" s="1" t="s">
        <v>51</v>
      </c>
    </row>
    <row r="360" spans="1:47" x14ac:dyDescent="0.25">
      <c r="A360" s="1" t="s">
        <v>8867</v>
      </c>
      <c r="B360">
        <v>3</v>
      </c>
      <c r="C360" s="2">
        <v>43817.595648148148</v>
      </c>
      <c r="D360" s="2">
        <v>43817.616284722222</v>
      </c>
      <c r="E360">
        <v>38.314500000000002</v>
      </c>
      <c r="F360">
        <v>-104.66463</v>
      </c>
      <c r="G360">
        <v>38.314500000000002</v>
      </c>
      <c r="H360">
        <v>-104.66463</v>
      </c>
      <c r="I360">
        <v>0</v>
      </c>
      <c r="J360" s="1" t="s">
        <v>6711</v>
      </c>
      <c r="K360">
        <v>2998</v>
      </c>
      <c r="L360" s="1" t="s">
        <v>6595</v>
      </c>
      <c r="M360" s="1" t="s">
        <v>47</v>
      </c>
      <c r="N360" s="1" t="s">
        <v>411</v>
      </c>
      <c r="O360" s="1" t="s">
        <v>411</v>
      </c>
      <c r="P360" s="1" t="s">
        <v>198</v>
      </c>
      <c r="Q360" s="1" t="s">
        <v>412</v>
      </c>
      <c r="R360" s="1" t="s">
        <v>48</v>
      </c>
      <c r="S360" s="1" t="s">
        <v>79</v>
      </c>
      <c r="T360" s="1" t="s">
        <v>413</v>
      </c>
      <c r="U360" s="2">
        <v>43817.578472222223</v>
      </c>
      <c r="V360">
        <v>46</v>
      </c>
      <c r="W360">
        <v>46</v>
      </c>
      <c r="X360">
        <v>37</v>
      </c>
      <c r="Y360">
        <v>25.33</v>
      </c>
      <c r="Z360">
        <v>10</v>
      </c>
      <c r="AA360" s="1" t="s">
        <v>8942</v>
      </c>
      <c r="AB360">
        <v>0</v>
      </c>
      <c r="AC360">
        <v>0</v>
      </c>
      <c r="AD360" s="1" t="s">
        <v>1067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s="1" t="s">
        <v>51</v>
      </c>
      <c r="AS360" s="1" t="s">
        <v>51</v>
      </c>
      <c r="AT360" s="1" t="s">
        <v>51</v>
      </c>
      <c r="AU360" s="1" t="s">
        <v>51</v>
      </c>
    </row>
    <row r="361" spans="1:47" x14ac:dyDescent="0.25">
      <c r="A361" s="1" t="s">
        <v>1186</v>
      </c>
      <c r="B361">
        <v>3</v>
      </c>
      <c r="C361" s="2">
        <v>43817.601331018515</v>
      </c>
      <c r="D361" s="2">
        <v>43817.620451388888</v>
      </c>
      <c r="E361">
        <v>39.152180000000001</v>
      </c>
      <c r="F361">
        <v>-104.85794</v>
      </c>
      <c r="G361">
        <v>39.152180000000001</v>
      </c>
      <c r="H361">
        <v>-104.85794</v>
      </c>
      <c r="I361">
        <v>0</v>
      </c>
      <c r="J361" s="1" t="s">
        <v>455</v>
      </c>
      <c r="L361" s="1" t="s">
        <v>194</v>
      </c>
      <c r="M361" s="1" t="s">
        <v>47</v>
      </c>
      <c r="N361" s="1" t="s">
        <v>86</v>
      </c>
      <c r="O361" s="1" t="s">
        <v>121</v>
      </c>
      <c r="P361" s="1" t="s">
        <v>198</v>
      </c>
      <c r="Q361" s="1" t="s">
        <v>222</v>
      </c>
      <c r="R361" s="1" t="s">
        <v>48</v>
      </c>
      <c r="S361" s="1" t="s">
        <v>79</v>
      </c>
      <c r="T361" s="1" t="s">
        <v>223</v>
      </c>
      <c r="U361" s="2">
        <v>43817.604166666664</v>
      </c>
      <c r="V361">
        <v>45</v>
      </c>
      <c r="W361">
        <v>40</v>
      </c>
      <c r="X361">
        <v>27</v>
      </c>
      <c r="Y361">
        <v>23.21</v>
      </c>
      <c r="Z361">
        <v>10</v>
      </c>
      <c r="AA361" s="1" t="s">
        <v>64</v>
      </c>
      <c r="AB361">
        <v>8</v>
      </c>
      <c r="AC361">
        <v>0</v>
      </c>
      <c r="AD361" s="1" t="s">
        <v>1067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s="1" t="s">
        <v>51</v>
      </c>
      <c r="AS361" s="1" t="s">
        <v>51</v>
      </c>
      <c r="AT361" s="1" t="s">
        <v>51</v>
      </c>
      <c r="AU361" s="1" t="s">
        <v>51</v>
      </c>
    </row>
    <row r="362" spans="1:47" x14ac:dyDescent="0.25">
      <c r="A362" s="1" t="s">
        <v>717</v>
      </c>
      <c r="B362">
        <v>3</v>
      </c>
      <c r="C362" s="2">
        <v>43817.703981481478</v>
      </c>
      <c r="D362" s="2">
        <v>43817.724583333336</v>
      </c>
      <c r="E362">
        <v>40.029409999999999</v>
      </c>
      <c r="F362">
        <v>-104.98081999999999</v>
      </c>
      <c r="G362">
        <v>40.029409999999999</v>
      </c>
      <c r="H362">
        <v>-104.98081999999999</v>
      </c>
      <c r="I362">
        <v>0</v>
      </c>
      <c r="J362" s="1" t="s">
        <v>570</v>
      </c>
      <c r="L362" s="1" t="s">
        <v>664</v>
      </c>
      <c r="M362" s="1" t="s">
        <v>47</v>
      </c>
      <c r="N362" s="1" t="s">
        <v>116</v>
      </c>
      <c r="O362" s="1" t="s">
        <v>244</v>
      </c>
      <c r="P362" s="1" t="s">
        <v>198</v>
      </c>
      <c r="Q362" s="1" t="s">
        <v>343</v>
      </c>
      <c r="R362" s="1" t="s">
        <v>48</v>
      </c>
      <c r="S362" s="1" t="s">
        <v>79</v>
      </c>
      <c r="T362" s="1" t="s">
        <v>272</v>
      </c>
      <c r="U362" s="2">
        <v>43817.706944444442</v>
      </c>
      <c r="V362">
        <v>35</v>
      </c>
      <c r="W362">
        <v>35</v>
      </c>
      <c r="X362">
        <v>47</v>
      </c>
      <c r="Y362">
        <v>24.96</v>
      </c>
      <c r="Z362">
        <v>10</v>
      </c>
      <c r="AA362" s="1" t="s">
        <v>8942</v>
      </c>
      <c r="AB362">
        <v>0</v>
      </c>
      <c r="AC362">
        <v>0</v>
      </c>
      <c r="AD362" s="1" t="s">
        <v>50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s="1" t="s">
        <v>53</v>
      </c>
      <c r="AS362" s="1" t="s">
        <v>51</v>
      </c>
      <c r="AT362" s="1" t="s">
        <v>51</v>
      </c>
      <c r="AU362" s="1" t="s">
        <v>51</v>
      </c>
    </row>
    <row r="363" spans="1:47" x14ac:dyDescent="0.25">
      <c r="A363" s="1" t="s">
        <v>859</v>
      </c>
      <c r="B363">
        <v>3</v>
      </c>
      <c r="C363" s="2">
        <v>43817.706585648149</v>
      </c>
      <c r="D363" s="2">
        <v>43817.727361111109</v>
      </c>
      <c r="E363">
        <v>39.785440000000001</v>
      </c>
      <c r="F363">
        <v>-105.08326</v>
      </c>
      <c r="G363">
        <v>39.785440000000001</v>
      </c>
      <c r="H363">
        <v>-105.08326</v>
      </c>
      <c r="I363">
        <v>0</v>
      </c>
      <c r="J363" s="1" t="s">
        <v>556</v>
      </c>
      <c r="L363" s="1" t="s">
        <v>133</v>
      </c>
      <c r="M363" s="1" t="s">
        <v>47</v>
      </c>
      <c r="N363" s="1" t="s">
        <v>543</v>
      </c>
      <c r="O363" s="1" t="s">
        <v>115</v>
      </c>
      <c r="P363" s="1" t="s">
        <v>198</v>
      </c>
      <c r="Q363" s="1" t="s">
        <v>544</v>
      </c>
      <c r="R363" s="1" t="s">
        <v>48</v>
      </c>
      <c r="S363" s="1" t="s">
        <v>79</v>
      </c>
      <c r="T363" s="1" t="s">
        <v>205</v>
      </c>
      <c r="U363" s="2">
        <v>43817.701388888891</v>
      </c>
      <c r="V363">
        <v>41</v>
      </c>
      <c r="W363">
        <v>36</v>
      </c>
      <c r="X363">
        <v>36</v>
      </c>
      <c r="Y363">
        <v>24.44</v>
      </c>
      <c r="Z363">
        <v>10</v>
      </c>
      <c r="AA363" s="1" t="s">
        <v>65</v>
      </c>
      <c r="AB363">
        <v>8</v>
      </c>
      <c r="AC363">
        <v>0</v>
      </c>
      <c r="AD363" s="1" t="s">
        <v>818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s="1" t="s">
        <v>53</v>
      </c>
      <c r="AS363" s="1" t="s">
        <v>51</v>
      </c>
      <c r="AT363" s="1" t="s">
        <v>51</v>
      </c>
      <c r="AU363" s="1" t="s">
        <v>51</v>
      </c>
    </row>
    <row r="364" spans="1:47" x14ac:dyDescent="0.25">
      <c r="A364" s="1" t="s">
        <v>907</v>
      </c>
      <c r="B364">
        <v>3</v>
      </c>
      <c r="C364" s="2">
        <v>43817.687326388892</v>
      </c>
      <c r="D364" s="2">
        <v>43817.707939814813</v>
      </c>
      <c r="E364">
        <v>39.95073</v>
      </c>
      <c r="F364">
        <v>-105.15447</v>
      </c>
      <c r="G364">
        <v>39.95073</v>
      </c>
      <c r="H364">
        <v>-105.15447</v>
      </c>
      <c r="I364">
        <v>0</v>
      </c>
      <c r="J364" s="1" t="s">
        <v>537</v>
      </c>
      <c r="L364" s="1" t="s">
        <v>243</v>
      </c>
      <c r="M364" s="1" t="s">
        <v>47</v>
      </c>
      <c r="N364" s="1" t="s">
        <v>114</v>
      </c>
      <c r="O364" s="1" t="s">
        <v>255</v>
      </c>
      <c r="P364" s="1" t="s">
        <v>198</v>
      </c>
      <c r="Q364" s="1" t="s">
        <v>538</v>
      </c>
      <c r="R364" s="1" t="s">
        <v>48</v>
      </c>
      <c r="S364" s="1" t="s">
        <v>79</v>
      </c>
      <c r="T364" s="1" t="s">
        <v>205</v>
      </c>
      <c r="U364" s="2">
        <v>43817.701388888891</v>
      </c>
      <c r="V364">
        <v>41</v>
      </c>
      <c r="W364">
        <v>36</v>
      </c>
      <c r="X364">
        <v>36</v>
      </c>
      <c r="Y364">
        <v>24.44</v>
      </c>
      <c r="Z364">
        <v>10</v>
      </c>
      <c r="AA364" s="1" t="s">
        <v>65</v>
      </c>
      <c r="AB364">
        <v>8</v>
      </c>
      <c r="AC364">
        <v>0</v>
      </c>
      <c r="AD364" s="1" t="s">
        <v>818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s="1" t="s">
        <v>51</v>
      </c>
      <c r="AS364" s="1" t="s">
        <v>51</v>
      </c>
      <c r="AT364" s="1" t="s">
        <v>51</v>
      </c>
      <c r="AU364" s="1" t="s">
        <v>51</v>
      </c>
    </row>
    <row r="365" spans="1:47" x14ac:dyDescent="0.25">
      <c r="A365" s="1" t="s">
        <v>1020</v>
      </c>
      <c r="B365">
        <v>3</v>
      </c>
      <c r="C365" s="2">
        <v>43817.720636574071</v>
      </c>
      <c r="D365" s="2">
        <v>43817.741273148145</v>
      </c>
      <c r="E365">
        <v>40.401870000000002</v>
      </c>
      <c r="F365">
        <v>-104.99355</v>
      </c>
      <c r="G365">
        <v>40.401870000000002</v>
      </c>
      <c r="H365">
        <v>-104.99355</v>
      </c>
      <c r="I365">
        <v>0</v>
      </c>
      <c r="J365" s="1" t="s">
        <v>521</v>
      </c>
      <c r="L365" s="1" t="s">
        <v>195</v>
      </c>
      <c r="M365" s="1" t="s">
        <v>47</v>
      </c>
      <c r="N365" s="1" t="s">
        <v>305</v>
      </c>
      <c r="O365" s="1" t="s">
        <v>228</v>
      </c>
      <c r="P365" s="1" t="s">
        <v>198</v>
      </c>
      <c r="Q365" s="1" t="s">
        <v>306</v>
      </c>
      <c r="R365" s="1" t="s">
        <v>48</v>
      </c>
      <c r="S365" s="1" t="s">
        <v>79</v>
      </c>
      <c r="T365" s="1" t="s">
        <v>230</v>
      </c>
      <c r="U365" s="2">
        <v>43817.705555555556</v>
      </c>
      <c r="V365">
        <v>38</v>
      </c>
      <c r="W365">
        <v>34</v>
      </c>
      <c r="X365">
        <v>51</v>
      </c>
      <c r="Y365">
        <v>25.05</v>
      </c>
      <c r="Z365">
        <v>10</v>
      </c>
      <c r="AA365" s="1" t="s">
        <v>66</v>
      </c>
      <c r="AB365">
        <v>5</v>
      </c>
      <c r="AC365">
        <v>0</v>
      </c>
      <c r="AD365" s="1" t="s">
        <v>965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s="1" t="s">
        <v>53</v>
      </c>
      <c r="AS365" s="1" t="s">
        <v>53</v>
      </c>
      <c r="AT365" s="1" t="s">
        <v>51</v>
      </c>
      <c r="AU365" s="1" t="s">
        <v>51</v>
      </c>
    </row>
    <row r="366" spans="1:47" x14ac:dyDescent="0.25">
      <c r="A366" s="1" t="s">
        <v>1031</v>
      </c>
      <c r="B366">
        <v>3</v>
      </c>
      <c r="C366" s="2">
        <v>43817.751331018517</v>
      </c>
      <c r="D366" s="2">
        <v>43817.771805555552</v>
      </c>
      <c r="E366">
        <v>39.779989999999998</v>
      </c>
      <c r="F366">
        <v>-104.95189999999999</v>
      </c>
      <c r="G366">
        <v>39.779989999999998</v>
      </c>
      <c r="H366">
        <v>-104.95189999999999</v>
      </c>
      <c r="I366">
        <v>0</v>
      </c>
      <c r="J366" s="1" t="s">
        <v>192</v>
      </c>
      <c r="L366" s="1" t="s">
        <v>133</v>
      </c>
      <c r="M366" s="1" t="s">
        <v>47</v>
      </c>
      <c r="N366" s="1" t="s">
        <v>131</v>
      </c>
      <c r="O366" s="1" t="s">
        <v>131</v>
      </c>
      <c r="P366" s="1" t="s">
        <v>198</v>
      </c>
      <c r="Q366" s="1" t="s">
        <v>246</v>
      </c>
      <c r="R366" s="1" t="s">
        <v>48</v>
      </c>
      <c r="S366" s="1" t="s">
        <v>79</v>
      </c>
      <c r="T366" s="1" t="s">
        <v>205</v>
      </c>
      <c r="U366" s="2">
        <v>43817.739583333336</v>
      </c>
      <c r="V366">
        <v>41</v>
      </c>
      <c r="W366">
        <v>36</v>
      </c>
      <c r="X366">
        <v>29</v>
      </c>
      <c r="Y366">
        <v>24.43</v>
      </c>
      <c r="Z366">
        <v>10</v>
      </c>
      <c r="AA366" s="1" t="s">
        <v>71</v>
      </c>
      <c r="AB366">
        <v>8</v>
      </c>
      <c r="AC366">
        <v>0</v>
      </c>
      <c r="AD366" s="1" t="s">
        <v>965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s="1" t="s">
        <v>53</v>
      </c>
      <c r="AS366" s="1" t="s">
        <v>53</v>
      </c>
      <c r="AT366" s="1" t="s">
        <v>53</v>
      </c>
      <c r="AU366" s="1" t="s">
        <v>51</v>
      </c>
    </row>
    <row r="367" spans="1:47" x14ac:dyDescent="0.25">
      <c r="A367" s="1" t="s">
        <v>1021</v>
      </c>
      <c r="B367">
        <v>3</v>
      </c>
      <c r="C367" s="2">
        <v>43817.727407407408</v>
      </c>
      <c r="D367" s="2">
        <v>43817.748217592591</v>
      </c>
      <c r="E367">
        <v>39.725430000000003</v>
      </c>
      <c r="F367">
        <v>-105.09775999999999</v>
      </c>
      <c r="G367">
        <v>39.725430000000003</v>
      </c>
      <c r="H367">
        <v>-105.09775999999999</v>
      </c>
      <c r="I367">
        <v>0</v>
      </c>
      <c r="J367" s="1" t="s">
        <v>188</v>
      </c>
      <c r="L367" s="1" t="s">
        <v>128</v>
      </c>
      <c r="M367" s="1" t="s">
        <v>47</v>
      </c>
      <c r="N367" s="1" t="s">
        <v>131</v>
      </c>
      <c r="O367" s="1" t="s">
        <v>115</v>
      </c>
      <c r="P367" s="1" t="s">
        <v>198</v>
      </c>
      <c r="Q367" s="1" t="s">
        <v>794</v>
      </c>
      <c r="R367" s="1" t="s">
        <v>48</v>
      </c>
      <c r="S367" s="1" t="s">
        <v>79</v>
      </c>
      <c r="T367" s="1" t="s">
        <v>205</v>
      </c>
      <c r="U367" s="2">
        <v>43817.739583333336</v>
      </c>
      <c r="V367">
        <v>41</v>
      </c>
      <c r="W367">
        <v>36</v>
      </c>
      <c r="X367">
        <v>29</v>
      </c>
      <c r="Y367">
        <v>24.43</v>
      </c>
      <c r="Z367">
        <v>10</v>
      </c>
      <c r="AA367" s="1" t="s">
        <v>71</v>
      </c>
      <c r="AB367">
        <v>8</v>
      </c>
      <c r="AC367">
        <v>0</v>
      </c>
      <c r="AD367" s="1" t="s">
        <v>965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s="1" t="s">
        <v>53</v>
      </c>
      <c r="AS367" s="1" t="s">
        <v>53</v>
      </c>
      <c r="AT367" s="1" t="s">
        <v>51</v>
      </c>
      <c r="AU367" s="1" t="s">
        <v>51</v>
      </c>
    </row>
    <row r="368" spans="1:47" x14ac:dyDescent="0.25">
      <c r="A368" s="1" t="s">
        <v>1059</v>
      </c>
      <c r="B368">
        <v>3</v>
      </c>
      <c r="C368" s="2">
        <v>43817.83048611111</v>
      </c>
      <c r="D368" s="2">
        <v>43817.850902777776</v>
      </c>
      <c r="E368">
        <v>39.797919999999998</v>
      </c>
      <c r="F368">
        <v>-105.05309</v>
      </c>
      <c r="G368">
        <v>39.797919999999998</v>
      </c>
      <c r="H368">
        <v>-105.05309</v>
      </c>
      <c r="I368">
        <v>0</v>
      </c>
      <c r="J368" s="1" t="s">
        <v>1060</v>
      </c>
      <c r="L368" s="1" t="s">
        <v>867</v>
      </c>
      <c r="M368" s="1" t="s">
        <v>47</v>
      </c>
      <c r="N368" s="1" t="s">
        <v>543</v>
      </c>
      <c r="O368" s="1" t="s">
        <v>147</v>
      </c>
      <c r="P368" s="1" t="s">
        <v>198</v>
      </c>
      <c r="Q368" s="1" t="s">
        <v>544</v>
      </c>
      <c r="R368" s="1" t="s">
        <v>48</v>
      </c>
      <c r="S368" s="1" t="s">
        <v>79</v>
      </c>
      <c r="T368" s="1" t="s">
        <v>205</v>
      </c>
      <c r="U368" s="2">
        <v>43817.822916666664</v>
      </c>
      <c r="V368">
        <v>36</v>
      </c>
      <c r="W368">
        <v>36</v>
      </c>
      <c r="X368">
        <v>35</v>
      </c>
      <c r="Y368">
        <v>24.42</v>
      </c>
      <c r="Z368">
        <v>10</v>
      </c>
      <c r="AA368" s="1" t="s">
        <v>67</v>
      </c>
      <c r="AB368">
        <v>3</v>
      </c>
      <c r="AC368">
        <v>0</v>
      </c>
      <c r="AD368" s="1" t="s">
        <v>965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s="1" t="s">
        <v>53</v>
      </c>
      <c r="AS368" s="1" t="s">
        <v>53</v>
      </c>
      <c r="AT368" s="1" t="s">
        <v>53</v>
      </c>
      <c r="AU368" s="1" t="s">
        <v>53</v>
      </c>
    </row>
    <row r="369" spans="1:47" x14ac:dyDescent="0.25">
      <c r="A369" s="1" t="s">
        <v>2721</v>
      </c>
      <c r="B369">
        <v>3</v>
      </c>
      <c r="C369" s="2">
        <v>43817.806030092594</v>
      </c>
      <c r="D369" s="2">
        <v>43817.825532407405</v>
      </c>
      <c r="E369">
        <v>39.779949999999999</v>
      </c>
      <c r="F369">
        <v>-104.94445</v>
      </c>
      <c r="G369">
        <v>39.779960000000003</v>
      </c>
      <c r="H369">
        <v>-104.93986</v>
      </c>
      <c r="I369">
        <v>0.24399999999999999</v>
      </c>
      <c r="J369" s="1" t="s">
        <v>2722</v>
      </c>
      <c r="L369" s="1" t="s">
        <v>133</v>
      </c>
      <c r="M369" s="1" t="s">
        <v>47</v>
      </c>
      <c r="N369" s="1" t="s">
        <v>131</v>
      </c>
      <c r="O369" s="1" t="s">
        <v>131</v>
      </c>
      <c r="P369" s="1" t="s">
        <v>198</v>
      </c>
      <c r="Q369" s="1" t="s">
        <v>246</v>
      </c>
      <c r="R369" s="1" t="s">
        <v>48</v>
      </c>
      <c r="S369" s="1" t="s">
        <v>79</v>
      </c>
      <c r="T369" s="1" t="s">
        <v>205</v>
      </c>
      <c r="U369" s="2">
        <v>43817.822916666664</v>
      </c>
      <c r="V369">
        <v>36</v>
      </c>
      <c r="W369">
        <v>36</v>
      </c>
      <c r="X369">
        <v>35</v>
      </c>
      <c r="Y369">
        <v>24.42</v>
      </c>
      <c r="Z369">
        <v>10</v>
      </c>
      <c r="AA369" s="1" t="s">
        <v>67</v>
      </c>
      <c r="AB369">
        <v>3</v>
      </c>
      <c r="AC369">
        <v>0</v>
      </c>
      <c r="AD369" s="1" t="s">
        <v>965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s="1" t="s">
        <v>53</v>
      </c>
      <c r="AS369" s="1" t="s">
        <v>53</v>
      </c>
      <c r="AT369" s="1" t="s">
        <v>53</v>
      </c>
      <c r="AU369" s="1" t="s">
        <v>53</v>
      </c>
    </row>
    <row r="370" spans="1:47" x14ac:dyDescent="0.25">
      <c r="A370" s="1" t="s">
        <v>829</v>
      </c>
      <c r="B370">
        <v>3</v>
      </c>
      <c r="C370" s="2">
        <v>43817.783113425925</v>
      </c>
      <c r="D370" s="2">
        <v>43817.803749999999</v>
      </c>
      <c r="E370">
        <v>39.785440000000001</v>
      </c>
      <c r="F370">
        <v>-105.08326</v>
      </c>
      <c r="G370">
        <v>39.785440000000001</v>
      </c>
      <c r="H370">
        <v>-105.08326</v>
      </c>
      <c r="I370">
        <v>0</v>
      </c>
      <c r="J370" s="1" t="s">
        <v>556</v>
      </c>
      <c r="L370" s="1" t="s">
        <v>133</v>
      </c>
      <c r="M370" s="1" t="s">
        <v>47</v>
      </c>
      <c r="N370" s="1" t="s">
        <v>543</v>
      </c>
      <c r="O370" s="1" t="s">
        <v>115</v>
      </c>
      <c r="P370" s="1" t="s">
        <v>198</v>
      </c>
      <c r="Q370" s="1" t="s">
        <v>544</v>
      </c>
      <c r="R370" s="1" t="s">
        <v>48</v>
      </c>
      <c r="S370" s="1" t="s">
        <v>79</v>
      </c>
      <c r="T370" s="1" t="s">
        <v>205</v>
      </c>
      <c r="U370" s="2">
        <v>43817.78125</v>
      </c>
      <c r="V370">
        <v>39</v>
      </c>
      <c r="W370">
        <v>39</v>
      </c>
      <c r="X370">
        <v>31</v>
      </c>
      <c r="Y370">
        <v>24.43</v>
      </c>
      <c r="Z370">
        <v>10</v>
      </c>
      <c r="AA370" s="1" t="s">
        <v>56</v>
      </c>
      <c r="AB370">
        <v>3</v>
      </c>
      <c r="AC370">
        <v>0</v>
      </c>
      <c r="AD370" s="1" t="s">
        <v>818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s="1" t="s">
        <v>53</v>
      </c>
      <c r="AS370" s="1" t="s">
        <v>53</v>
      </c>
      <c r="AT370" s="1" t="s">
        <v>53</v>
      </c>
      <c r="AU370" s="1" t="s">
        <v>53</v>
      </c>
    </row>
    <row r="371" spans="1:47" x14ac:dyDescent="0.25">
      <c r="A371" s="1" t="s">
        <v>1080</v>
      </c>
      <c r="B371">
        <v>3</v>
      </c>
      <c r="C371" s="2">
        <v>43817.778946759259</v>
      </c>
      <c r="D371" s="2">
        <v>43817.79959490741</v>
      </c>
      <c r="E371">
        <v>39.645180000000003</v>
      </c>
      <c r="F371">
        <v>-104.91407</v>
      </c>
      <c r="G371">
        <v>39.645180000000003</v>
      </c>
      <c r="H371">
        <v>-104.91407</v>
      </c>
      <c r="I371">
        <v>0</v>
      </c>
      <c r="J371" s="1" t="s">
        <v>220</v>
      </c>
      <c r="L371" s="1" t="s">
        <v>195</v>
      </c>
      <c r="M371" s="1" t="s">
        <v>47</v>
      </c>
      <c r="N371" s="1" t="s">
        <v>131</v>
      </c>
      <c r="O371" s="1" t="s">
        <v>131</v>
      </c>
      <c r="P371" s="1" t="s">
        <v>198</v>
      </c>
      <c r="Q371" s="1" t="s">
        <v>414</v>
      </c>
      <c r="R371" s="1" t="s">
        <v>48</v>
      </c>
      <c r="S371" s="1" t="s">
        <v>79</v>
      </c>
      <c r="T371" s="1" t="s">
        <v>200</v>
      </c>
      <c r="U371" s="2">
        <v>43817.786805555559</v>
      </c>
      <c r="V371">
        <v>38</v>
      </c>
      <c r="W371">
        <v>34</v>
      </c>
      <c r="X371">
        <v>21</v>
      </c>
      <c r="Y371">
        <v>24.22</v>
      </c>
      <c r="Z371">
        <v>10</v>
      </c>
      <c r="AA371" s="1" t="s">
        <v>67</v>
      </c>
      <c r="AB371">
        <v>5</v>
      </c>
      <c r="AC371">
        <v>0</v>
      </c>
      <c r="AD371" s="1" t="s">
        <v>1067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s="1" t="s">
        <v>53</v>
      </c>
      <c r="AS371" s="1" t="s">
        <v>53</v>
      </c>
      <c r="AT371" s="1" t="s">
        <v>53</v>
      </c>
      <c r="AU371" s="1" t="s">
        <v>53</v>
      </c>
    </row>
    <row r="372" spans="1:47" x14ac:dyDescent="0.25">
      <c r="A372" s="1" t="s">
        <v>830</v>
      </c>
      <c r="B372">
        <v>3</v>
      </c>
      <c r="C372" s="2">
        <v>43817.798726851855</v>
      </c>
      <c r="D372" s="2">
        <v>43817.819027777776</v>
      </c>
      <c r="E372">
        <v>39.933520000000001</v>
      </c>
      <c r="F372">
        <v>-105.12464</v>
      </c>
      <c r="G372">
        <v>39.933520000000001</v>
      </c>
      <c r="H372">
        <v>-105.12464</v>
      </c>
      <c r="I372">
        <v>0</v>
      </c>
      <c r="J372" s="1" t="s">
        <v>242</v>
      </c>
      <c r="L372" s="1" t="s">
        <v>243</v>
      </c>
      <c r="M372" s="1" t="s">
        <v>47</v>
      </c>
      <c r="N372" s="1" t="s">
        <v>244</v>
      </c>
      <c r="O372" s="1" t="s">
        <v>244</v>
      </c>
      <c r="P372" s="1" t="s">
        <v>198</v>
      </c>
      <c r="Q372" s="1" t="s">
        <v>256</v>
      </c>
      <c r="R372" s="1" t="s">
        <v>48</v>
      </c>
      <c r="S372" s="1" t="s">
        <v>79</v>
      </c>
      <c r="T372" s="1" t="s">
        <v>205</v>
      </c>
      <c r="U372" s="2">
        <v>43817.78125</v>
      </c>
      <c r="V372">
        <v>39</v>
      </c>
      <c r="W372">
        <v>39</v>
      </c>
      <c r="X372">
        <v>31</v>
      </c>
      <c r="Y372">
        <v>24.43</v>
      </c>
      <c r="Z372">
        <v>10</v>
      </c>
      <c r="AA372" s="1" t="s">
        <v>56</v>
      </c>
      <c r="AB372">
        <v>3</v>
      </c>
      <c r="AC372">
        <v>0</v>
      </c>
      <c r="AD372" s="1" t="s">
        <v>818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s="1" t="s">
        <v>53</v>
      </c>
      <c r="AS372" s="1" t="s">
        <v>53</v>
      </c>
      <c r="AT372" s="1" t="s">
        <v>53</v>
      </c>
      <c r="AU372" s="1" t="s">
        <v>53</v>
      </c>
    </row>
    <row r="373" spans="1:47" x14ac:dyDescent="0.25">
      <c r="A373" s="1" t="s">
        <v>1061</v>
      </c>
      <c r="B373">
        <v>3</v>
      </c>
      <c r="C373" s="2">
        <v>43817.941435185188</v>
      </c>
      <c r="D373" s="2">
        <v>43817.962118055555</v>
      </c>
      <c r="E373">
        <v>37.957729999999998</v>
      </c>
      <c r="F373">
        <v>-104.79961</v>
      </c>
      <c r="G373">
        <v>37.957729999999998</v>
      </c>
      <c r="H373">
        <v>-104.79961</v>
      </c>
      <c r="I373">
        <v>0</v>
      </c>
      <c r="J373" s="1" t="s">
        <v>900</v>
      </c>
      <c r="L373" s="1" t="s">
        <v>194</v>
      </c>
      <c r="M373" s="1" t="s">
        <v>47</v>
      </c>
      <c r="N373" s="1" t="s">
        <v>411</v>
      </c>
      <c r="O373" s="1" t="s">
        <v>411</v>
      </c>
      <c r="P373" s="1" t="s">
        <v>198</v>
      </c>
      <c r="Q373" s="1" t="s">
        <v>511</v>
      </c>
      <c r="R373" s="1" t="s">
        <v>48</v>
      </c>
      <c r="S373" s="1" t="s">
        <v>79</v>
      </c>
      <c r="T373" s="1" t="s">
        <v>413</v>
      </c>
      <c r="U373" s="2">
        <v>43817.953472222223</v>
      </c>
      <c r="V373">
        <v>22</v>
      </c>
      <c r="W373">
        <v>22</v>
      </c>
      <c r="X373">
        <v>82</v>
      </c>
      <c r="Y373">
        <v>25.28</v>
      </c>
      <c r="Z373">
        <v>10</v>
      </c>
      <c r="AA373" s="1" t="s">
        <v>55</v>
      </c>
      <c r="AB373">
        <v>3</v>
      </c>
      <c r="AC373">
        <v>0</v>
      </c>
      <c r="AD373" s="1" t="s">
        <v>965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s="1" t="s">
        <v>53</v>
      </c>
      <c r="AS373" s="1" t="s">
        <v>53</v>
      </c>
      <c r="AT373" s="1" t="s">
        <v>53</v>
      </c>
      <c r="AU373" s="1" t="s">
        <v>53</v>
      </c>
    </row>
    <row r="374" spans="1:47" x14ac:dyDescent="0.25">
      <c r="A374" s="1" t="s">
        <v>718</v>
      </c>
      <c r="B374">
        <v>3</v>
      </c>
      <c r="C374" s="2">
        <v>43818.288831018515</v>
      </c>
      <c r="D374" s="2">
        <v>43818.309340277781</v>
      </c>
      <c r="E374">
        <v>40.302959999999999</v>
      </c>
      <c r="F374">
        <v>-104.98074</v>
      </c>
      <c r="G374">
        <v>40.302959999999999</v>
      </c>
      <c r="H374">
        <v>-104.98074</v>
      </c>
      <c r="I374">
        <v>0</v>
      </c>
      <c r="J374" s="1" t="s">
        <v>340</v>
      </c>
      <c r="L374" s="1" t="s">
        <v>195</v>
      </c>
      <c r="M374" s="1" t="s">
        <v>47</v>
      </c>
      <c r="N374" s="1" t="s">
        <v>303</v>
      </c>
      <c r="O374" s="1" t="s">
        <v>209</v>
      </c>
      <c r="P374" s="1" t="s">
        <v>198</v>
      </c>
      <c r="Q374" s="1" t="s">
        <v>304</v>
      </c>
      <c r="R374" s="1" t="s">
        <v>48</v>
      </c>
      <c r="S374" s="1" t="s">
        <v>79</v>
      </c>
      <c r="T374" s="1" t="s">
        <v>230</v>
      </c>
      <c r="U374" s="2">
        <v>43818.288888888892</v>
      </c>
      <c r="V374">
        <v>24</v>
      </c>
      <c r="W374">
        <v>24</v>
      </c>
      <c r="X374">
        <v>69</v>
      </c>
      <c r="Y374">
        <v>24.9</v>
      </c>
      <c r="Z374">
        <v>10</v>
      </c>
      <c r="AA374" s="1" t="s">
        <v>8942</v>
      </c>
      <c r="AB374">
        <v>0</v>
      </c>
      <c r="AC374">
        <v>0</v>
      </c>
      <c r="AD374" s="1" t="s">
        <v>50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s="1" t="s">
        <v>53</v>
      </c>
      <c r="AS374" s="1" t="s">
        <v>51</v>
      </c>
      <c r="AT374" s="1" t="s">
        <v>51</v>
      </c>
      <c r="AU374" s="1" t="s">
        <v>51</v>
      </c>
    </row>
    <row r="375" spans="1:47" x14ac:dyDescent="0.25">
      <c r="A375" s="1" t="s">
        <v>6293</v>
      </c>
      <c r="B375">
        <v>3</v>
      </c>
      <c r="C375" s="2">
        <v>43818.498229166667</v>
      </c>
      <c r="D375" s="2">
        <v>43818.516273148147</v>
      </c>
      <c r="E375">
        <v>39.855739999999997</v>
      </c>
      <c r="F375">
        <v>-104.98716</v>
      </c>
      <c r="G375">
        <v>39.855739999999997</v>
      </c>
      <c r="H375">
        <v>-104.98716</v>
      </c>
      <c r="I375">
        <v>0</v>
      </c>
      <c r="J375" s="1" t="s">
        <v>517</v>
      </c>
      <c r="L375" s="1" t="s">
        <v>195</v>
      </c>
      <c r="M375" s="1" t="s">
        <v>47</v>
      </c>
      <c r="N375" s="1" t="s">
        <v>131</v>
      </c>
      <c r="O375" s="1" t="s">
        <v>147</v>
      </c>
      <c r="P375" s="1" t="s">
        <v>198</v>
      </c>
      <c r="Q375" s="1" t="s">
        <v>204</v>
      </c>
      <c r="R375" s="1" t="s">
        <v>48</v>
      </c>
      <c r="S375" s="1" t="s">
        <v>79</v>
      </c>
      <c r="T375" s="1" t="s">
        <v>205</v>
      </c>
      <c r="U375" s="2">
        <v>43818.489583333336</v>
      </c>
      <c r="V375">
        <v>46</v>
      </c>
      <c r="W375">
        <v>46</v>
      </c>
      <c r="X375">
        <v>22</v>
      </c>
      <c r="Y375">
        <v>24.28</v>
      </c>
      <c r="Z375">
        <v>30</v>
      </c>
      <c r="AA375" s="1" t="s">
        <v>8942</v>
      </c>
      <c r="AB375">
        <v>0</v>
      </c>
      <c r="AC375">
        <v>0</v>
      </c>
      <c r="AD375" s="1" t="s">
        <v>818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s="1" t="s">
        <v>51</v>
      </c>
      <c r="AS375" s="1" t="s">
        <v>51</v>
      </c>
      <c r="AT375" s="1" t="s">
        <v>51</v>
      </c>
      <c r="AU375" s="1" t="s">
        <v>51</v>
      </c>
    </row>
    <row r="376" spans="1:47" x14ac:dyDescent="0.25">
      <c r="A376" s="1" t="s">
        <v>952</v>
      </c>
      <c r="B376">
        <v>3</v>
      </c>
      <c r="C376" s="2">
        <v>43818.567997685182</v>
      </c>
      <c r="D376" s="2">
        <v>43818.588472222225</v>
      </c>
      <c r="E376">
        <v>39.749850000000002</v>
      </c>
      <c r="F376">
        <v>-105.01742</v>
      </c>
      <c r="G376">
        <v>39.749850000000002</v>
      </c>
      <c r="H376">
        <v>-105.01742</v>
      </c>
      <c r="I376">
        <v>0</v>
      </c>
      <c r="J376" s="1" t="s">
        <v>581</v>
      </c>
      <c r="L376" s="1" t="s">
        <v>195</v>
      </c>
      <c r="M376" s="1" t="s">
        <v>47</v>
      </c>
      <c r="N376" s="1" t="s">
        <v>131</v>
      </c>
      <c r="O376" s="1" t="s">
        <v>131</v>
      </c>
      <c r="P376" s="1" t="s">
        <v>198</v>
      </c>
      <c r="Q376" s="1" t="s">
        <v>352</v>
      </c>
      <c r="R376" s="1" t="s">
        <v>48</v>
      </c>
      <c r="S376" s="1" t="s">
        <v>79</v>
      </c>
      <c r="T376" s="1" t="s">
        <v>205</v>
      </c>
      <c r="U376" s="2">
        <v>43818.574305555558</v>
      </c>
      <c r="V376">
        <v>46</v>
      </c>
      <c r="W376">
        <v>44</v>
      </c>
      <c r="X376">
        <v>20</v>
      </c>
      <c r="Y376">
        <v>24.28</v>
      </c>
      <c r="Z376">
        <v>10</v>
      </c>
      <c r="AA376" s="1" t="s">
        <v>66</v>
      </c>
      <c r="AB376">
        <v>6</v>
      </c>
      <c r="AC376">
        <v>0</v>
      </c>
      <c r="AD376" s="1" t="s">
        <v>818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s="1" t="s">
        <v>51</v>
      </c>
      <c r="AS376" s="1" t="s">
        <v>51</v>
      </c>
      <c r="AT376" s="1" t="s">
        <v>51</v>
      </c>
      <c r="AU376" s="1" t="s">
        <v>51</v>
      </c>
    </row>
    <row r="377" spans="1:47" x14ac:dyDescent="0.25">
      <c r="A377" s="1" t="s">
        <v>637</v>
      </c>
      <c r="B377">
        <v>3</v>
      </c>
      <c r="C377" s="2">
        <v>43818.61383101852</v>
      </c>
      <c r="D377" s="2">
        <v>43818.634328703702</v>
      </c>
      <c r="E377">
        <v>39.231549999999999</v>
      </c>
      <c r="F377">
        <v>-104.87775000000001</v>
      </c>
      <c r="G377">
        <v>39.231549999999999</v>
      </c>
      <c r="H377">
        <v>-104.87775000000001</v>
      </c>
      <c r="I377">
        <v>0</v>
      </c>
      <c r="J377" s="1" t="s">
        <v>455</v>
      </c>
      <c r="L377" s="1" t="s">
        <v>195</v>
      </c>
      <c r="M377" s="1" t="s">
        <v>47</v>
      </c>
      <c r="N377" s="1" t="s">
        <v>86</v>
      </c>
      <c r="O377" s="1" t="s">
        <v>121</v>
      </c>
      <c r="P377" s="1" t="s">
        <v>198</v>
      </c>
      <c r="Q377" s="1" t="s">
        <v>222</v>
      </c>
      <c r="R377" s="1" t="s">
        <v>48</v>
      </c>
      <c r="S377" s="1" t="s">
        <v>79</v>
      </c>
      <c r="T377" s="1" t="s">
        <v>223</v>
      </c>
      <c r="U377" s="2">
        <v>43818.616666666669</v>
      </c>
      <c r="V377">
        <v>34</v>
      </c>
      <c r="W377">
        <v>26</v>
      </c>
      <c r="X377">
        <v>38</v>
      </c>
      <c r="Y377">
        <v>23.05</v>
      </c>
      <c r="Z377">
        <v>10</v>
      </c>
      <c r="AA377" s="1" t="s">
        <v>59</v>
      </c>
      <c r="AB377">
        <v>9</v>
      </c>
      <c r="AC377">
        <v>0</v>
      </c>
      <c r="AD377" s="1" t="s">
        <v>50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s="1" t="s">
        <v>51</v>
      </c>
      <c r="AS377" s="1" t="s">
        <v>51</v>
      </c>
      <c r="AT377" s="1" t="s">
        <v>51</v>
      </c>
      <c r="AU377" s="1" t="s">
        <v>51</v>
      </c>
    </row>
    <row r="378" spans="1:47" x14ac:dyDescent="0.25">
      <c r="A378" s="1" t="s">
        <v>993</v>
      </c>
      <c r="B378">
        <v>3</v>
      </c>
      <c r="C378" s="2">
        <v>43818.626331018517</v>
      </c>
      <c r="D378" s="2">
        <v>43818.646840277775</v>
      </c>
      <c r="E378">
        <v>39.899329999999999</v>
      </c>
      <c r="F378">
        <v>-104.98773</v>
      </c>
      <c r="G378">
        <v>39.899329999999999</v>
      </c>
      <c r="H378">
        <v>-104.98773</v>
      </c>
      <c r="I378">
        <v>0</v>
      </c>
      <c r="J378" s="1" t="s">
        <v>438</v>
      </c>
      <c r="L378" s="1" t="s">
        <v>194</v>
      </c>
      <c r="M378" s="1" t="s">
        <v>47</v>
      </c>
      <c r="N378" s="1" t="s">
        <v>131</v>
      </c>
      <c r="O378" s="1" t="s">
        <v>147</v>
      </c>
      <c r="P378" s="1" t="s">
        <v>198</v>
      </c>
      <c r="Q378" s="1" t="s">
        <v>439</v>
      </c>
      <c r="R378" s="1" t="s">
        <v>48</v>
      </c>
      <c r="S378" s="1" t="s">
        <v>79</v>
      </c>
      <c r="T378" s="1" t="s">
        <v>205</v>
      </c>
      <c r="U378" s="2">
        <v>43818.614583333336</v>
      </c>
      <c r="V378">
        <v>45</v>
      </c>
      <c r="W378">
        <v>39</v>
      </c>
      <c r="X378">
        <v>23</v>
      </c>
      <c r="Y378">
        <v>24.29</v>
      </c>
      <c r="Z378">
        <v>10</v>
      </c>
      <c r="AA378" s="1" t="s">
        <v>63</v>
      </c>
      <c r="AB378">
        <v>10</v>
      </c>
      <c r="AC378">
        <v>0</v>
      </c>
      <c r="AD378" s="1" t="s">
        <v>965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s="1" t="s">
        <v>51</v>
      </c>
      <c r="AS378" s="1" t="s">
        <v>51</v>
      </c>
      <c r="AT378" s="1" t="s">
        <v>51</v>
      </c>
      <c r="AU378" s="1" t="s">
        <v>51</v>
      </c>
    </row>
    <row r="379" spans="1:47" x14ac:dyDescent="0.25">
      <c r="A379" s="1" t="s">
        <v>638</v>
      </c>
      <c r="B379">
        <v>3</v>
      </c>
      <c r="C379" s="2">
        <v>43818.635775462964</v>
      </c>
      <c r="D379" s="2">
        <v>43818.6565625</v>
      </c>
      <c r="E379">
        <v>39.231549999999999</v>
      </c>
      <c r="F379">
        <v>-104.87775000000001</v>
      </c>
      <c r="G379">
        <v>39.231549999999999</v>
      </c>
      <c r="H379">
        <v>-104.87775000000001</v>
      </c>
      <c r="I379">
        <v>0</v>
      </c>
      <c r="J379" s="1" t="s">
        <v>455</v>
      </c>
      <c r="L379" s="1" t="s">
        <v>195</v>
      </c>
      <c r="M379" s="1" t="s">
        <v>47</v>
      </c>
      <c r="N379" s="1" t="s">
        <v>86</v>
      </c>
      <c r="O379" s="1" t="s">
        <v>121</v>
      </c>
      <c r="P379" s="1" t="s">
        <v>198</v>
      </c>
      <c r="Q379" s="1" t="s">
        <v>222</v>
      </c>
      <c r="R379" s="1" t="s">
        <v>48</v>
      </c>
      <c r="S379" s="1" t="s">
        <v>79</v>
      </c>
      <c r="T379" s="1" t="s">
        <v>223</v>
      </c>
      <c r="U379" s="2">
        <v>43818.633333333331</v>
      </c>
      <c r="V379">
        <v>34</v>
      </c>
      <c r="W379">
        <v>28</v>
      </c>
      <c r="X379">
        <v>38</v>
      </c>
      <c r="Y379">
        <v>23.06</v>
      </c>
      <c r="Z379">
        <v>10</v>
      </c>
      <c r="AA379" s="1" t="s">
        <v>59</v>
      </c>
      <c r="AB379">
        <v>7</v>
      </c>
      <c r="AC379">
        <v>0</v>
      </c>
      <c r="AD379" s="1" t="s">
        <v>50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s="1" t="s">
        <v>51</v>
      </c>
      <c r="AS379" s="1" t="s">
        <v>51</v>
      </c>
      <c r="AT379" s="1" t="s">
        <v>51</v>
      </c>
      <c r="AU379" s="1" t="s">
        <v>51</v>
      </c>
    </row>
    <row r="380" spans="1:47" x14ac:dyDescent="0.25">
      <c r="A380" s="1" t="s">
        <v>1010</v>
      </c>
      <c r="B380">
        <v>3</v>
      </c>
      <c r="C380" s="2">
        <v>43818.71230324074</v>
      </c>
      <c r="D380" s="2">
        <v>43818.732916666668</v>
      </c>
      <c r="E380">
        <v>39.763350000000003</v>
      </c>
      <c r="F380">
        <v>-104.78438</v>
      </c>
      <c r="G380">
        <v>39.763350000000003</v>
      </c>
      <c r="H380">
        <v>-104.78438</v>
      </c>
      <c r="I380">
        <v>0</v>
      </c>
      <c r="J380" s="1" t="s">
        <v>535</v>
      </c>
      <c r="L380" s="1" t="s">
        <v>133</v>
      </c>
      <c r="M380" s="1" t="s">
        <v>47</v>
      </c>
      <c r="N380" s="1" t="s">
        <v>170</v>
      </c>
      <c r="O380" s="1" t="s">
        <v>147</v>
      </c>
      <c r="P380" s="1" t="s">
        <v>198</v>
      </c>
      <c r="Q380" s="1" t="s">
        <v>240</v>
      </c>
      <c r="R380" s="1" t="s">
        <v>48</v>
      </c>
      <c r="S380" s="1" t="s">
        <v>79</v>
      </c>
      <c r="T380" s="1" t="s">
        <v>203</v>
      </c>
      <c r="U380" s="2">
        <v>43818.706944444442</v>
      </c>
      <c r="V380">
        <v>35</v>
      </c>
      <c r="W380">
        <v>28</v>
      </c>
      <c r="X380">
        <v>40</v>
      </c>
      <c r="Y380">
        <v>24.34</v>
      </c>
      <c r="Z380">
        <v>10</v>
      </c>
      <c r="AA380" s="1" t="s">
        <v>66</v>
      </c>
      <c r="AB380">
        <v>8</v>
      </c>
      <c r="AC380">
        <v>0</v>
      </c>
      <c r="AD380" s="1" t="s">
        <v>965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s="1" t="s">
        <v>53</v>
      </c>
      <c r="AS380" s="1" t="s">
        <v>51</v>
      </c>
      <c r="AT380" s="1" t="s">
        <v>51</v>
      </c>
      <c r="AU380" s="1" t="s">
        <v>51</v>
      </c>
    </row>
    <row r="381" spans="1:47" x14ac:dyDescent="0.25">
      <c r="A381" s="1" t="s">
        <v>1022</v>
      </c>
      <c r="B381">
        <v>3</v>
      </c>
      <c r="C381" s="2">
        <v>43818.714907407404</v>
      </c>
      <c r="D381" s="2">
        <v>43818.735694444447</v>
      </c>
      <c r="E381">
        <v>39.339849999999998</v>
      </c>
      <c r="F381">
        <v>-104.87577</v>
      </c>
      <c r="G381">
        <v>39.339849999999998</v>
      </c>
      <c r="H381">
        <v>-104.87577</v>
      </c>
      <c r="I381">
        <v>0</v>
      </c>
      <c r="J381" s="1" t="s">
        <v>449</v>
      </c>
      <c r="L381" s="1" t="s">
        <v>195</v>
      </c>
      <c r="M381" s="1" t="s">
        <v>47</v>
      </c>
      <c r="N381" s="1" t="s">
        <v>191</v>
      </c>
      <c r="O381" s="1" t="s">
        <v>121</v>
      </c>
      <c r="P381" s="1" t="s">
        <v>198</v>
      </c>
      <c r="Q381" s="1" t="s">
        <v>333</v>
      </c>
      <c r="R381" s="1" t="s">
        <v>48</v>
      </c>
      <c r="S381" s="1" t="s">
        <v>79</v>
      </c>
      <c r="T381" s="1" t="s">
        <v>223</v>
      </c>
      <c r="U381" s="2">
        <v>43818.713194444441</v>
      </c>
      <c r="V381">
        <v>28</v>
      </c>
      <c r="W381">
        <v>28</v>
      </c>
      <c r="X381">
        <v>55</v>
      </c>
      <c r="Y381">
        <v>23.1</v>
      </c>
      <c r="Z381">
        <v>10</v>
      </c>
      <c r="AA381" s="1" t="s">
        <v>8942</v>
      </c>
      <c r="AB381">
        <v>0</v>
      </c>
      <c r="AC381">
        <v>0</v>
      </c>
      <c r="AD381" s="1" t="s">
        <v>965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s="1" t="s">
        <v>53</v>
      </c>
      <c r="AS381" s="1" t="s">
        <v>53</v>
      </c>
      <c r="AT381" s="1" t="s">
        <v>51</v>
      </c>
      <c r="AU381" s="1" t="s">
        <v>51</v>
      </c>
    </row>
    <row r="382" spans="1:47" x14ac:dyDescent="0.25">
      <c r="A382" s="1" t="s">
        <v>1011</v>
      </c>
      <c r="B382">
        <v>3</v>
      </c>
      <c r="C382" s="2">
        <v>43818.701331018521</v>
      </c>
      <c r="D382" s="2">
        <v>43818.721817129626</v>
      </c>
      <c r="E382">
        <v>39.711620000000003</v>
      </c>
      <c r="F382">
        <v>-104.99944000000001</v>
      </c>
      <c r="G382">
        <v>39.711620000000003</v>
      </c>
      <c r="H382">
        <v>-104.99944000000001</v>
      </c>
      <c r="I382">
        <v>0</v>
      </c>
      <c r="J382" s="1" t="s">
        <v>485</v>
      </c>
      <c r="L382" s="1" t="s">
        <v>195</v>
      </c>
      <c r="M382" s="1" t="s">
        <v>47</v>
      </c>
      <c r="N382" s="1" t="s">
        <v>131</v>
      </c>
      <c r="O382" s="1" t="s">
        <v>131</v>
      </c>
      <c r="P382" s="1" t="s">
        <v>198</v>
      </c>
      <c r="Q382" s="1" t="s">
        <v>360</v>
      </c>
      <c r="R382" s="1" t="s">
        <v>48</v>
      </c>
      <c r="S382" s="1" t="s">
        <v>79</v>
      </c>
      <c r="T382" s="1" t="s">
        <v>200</v>
      </c>
      <c r="U382" s="2">
        <v>43818.703472222223</v>
      </c>
      <c r="V382">
        <v>39</v>
      </c>
      <c r="W382">
        <v>35</v>
      </c>
      <c r="X382">
        <v>32</v>
      </c>
      <c r="Y382">
        <v>24.13</v>
      </c>
      <c r="Z382">
        <v>10</v>
      </c>
      <c r="AA382" s="1" t="s">
        <v>64</v>
      </c>
      <c r="AB382">
        <v>6</v>
      </c>
      <c r="AC382">
        <v>0</v>
      </c>
      <c r="AD382" s="1" t="s">
        <v>965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s="1" t="s">
        <v>53</v>
      </c>
      <c r="AS382" s="1" t="s">
        <v>51</v>
      </c>
      <c r="AT382" s="1" t="s">
        <v>51</v>
      </c>
      <c r="AU382" s="1" t="s">
        <v>51</v>
      </c>
    </row>
    <row r="383" spans="1:47" x14ac:dyDescent="0.25">
      <c r="A383" s="1" t="s">
        <v>1023</v>
      </c>
      <c r="B383">
        <v>3</v>
      </c>
      <c r="C383" s="2">
        <v>43818.720636574071</v>
      </c>
      <c r="D383" s="2">
        <v>43818.741273148145</v>
      </c>
      <c r="E383">
        <v>39.578600000000002</v>
      </c>
      <c r="F383">
        <v>-104.87571</v>
      </c>
      <c r="G383">
        <v>39.578600000000002</v>
      </c>
      <c r="H383">
        <v>-104.87571</v>
      </c>
      <c r="I383">
        <v>0</v>
      </c>
      <c r="J383" s="1" t="s">
        <v>569</v>
      </c>
      <c r="L383" s="1" t="s">
        <v>195</v>
      </c>
      <c r="M383" s="1" t="s">
        <v>47</v>
      </c>
      <c r="N383" s="1" t="s">
        <v>127</v>
      </c>
      <c r="O383" s="1" t="s">
        <v>201</v>
      </c>
      <c r="P383" s="1" t="s">
        <v>198</v>
      </c>
      <c r="Q383" s="1" t="s">
        <v>347</v>
      </c>
      <c r="R383" s="1" t="s">
        <v>48</v>
      </c>
      <c r="S383" s="1" t="s">
        <v>79</v>
      </c>
      <c r="T383" s="1" t="s">
        <v>200</v>
      </c>
      <c r="U383" s="2">
        <v>43818.703472222223</v>
      </c>
      <c r="V383">
        <v>39</v>
      </c>
      <c r="W383">
        <v>35</v>
      </c>
      <c r="X383">
        <v>32</v>
      </c>
      <c r="Y383">
        <v>24.13</v>
      </c>
      <c r="Z383">
        <v>10</v>
      </c>
      <c r="AA383" s="1" t="s">
        <v>64</v>
      </c>
      <c r="AB383">
        <v>6</v>
      </c>
      <c r="AC383">
        <v>0</v>
      </c>
      <c r="AD383" s="1" t="s">
        <v>965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s="1" t="s">
        <v>53</v>
      </c>
      <c r="AS383" s="1" t="s">
        <v>53</v>
      </c>
      <c r="AT383" s="1" t="s">
        <v>51</v>
      </c>
      <c r="AU383" s="1" t="s">
        <v>51</v>
      </c>
    </row>
    <row r="384" spans="1:47" x14ac:dyDescent="0.25">
      <c r="A384" s="1" t="s">
        <v>1024</v>
      </c>
      <c r="B384">
        <v>3</v>
      </c>
      <c r="C384" s="2">
        <v>43818.734664351854</v>
      </c>
      <c r="D384" s="2">
        <v>43818.755162037036</v>
      </c>
      <c r="E384">
        <v>40.474919999999997</v>
      </c>
      <c r="F384">
        <v>-104.99173999999999</v>
      </c>
      <c r="G384">
        <v>40.474919999999997</v>
      </c>
      <c r="H384">
        <v>-104.99173999999999</v>
      </c>
      <c r="I384">
        <v>0</v>
      </c>
      <c r="J384" s="1" t="s">
        <v>399</v>
      </c>
      <c r="L384" s="1" t="s">
        <v>194</v>
      </c>
      <c r="M384" s="1" t="s">
        <v>47</v>
      </c>
      <c r="N384" s="1" t="s">
        <v>227</v>
      </c>
      <c r="O384" s="1" t="s">
        <v>228</v>
      </c>
      <c r="P384" s="1" t="s">
        <v>198</v>
      </c>
      <c r="Q384" s="1" t="s">
        <v>229</v>
      </c>
      <c r="R384" s="1" t="s">
        <v>48</v>
      </c>
      <c r="S384" s="1" t="s">
        <v>79</v>
      </c>
      <c r="T384" s="1" t="s">
        <v>230</v>
      </c>
      <c r="U384" s="2">
        <v>43818.74722222222</v>
      </c>
      <c r="V384">
        <v>32</v>
      </c>
      <c r="W384">
        <v>32</v>
      </c>
      <c r="X384">
        <v>61</v>
      </c>
      <c r="Y384">
        <v>24.98</v>
      </c>
      <c r="Z384">
        <v>10</v>
      </c>
      <c r="AA384" s="1" t="s">
        <v>8942</v>
      </c>
      <c r="AB384">
        <v>0</v>
      </c>
      <c r="AC384">
        <v>0</v>
      </c>
      <c r="AD384" s="1" t="s">
        <v>965</v>
      </c>
      <c r="AE384" t="b">
        <v>0</v>
      </c>
      <c r="AF384" t="b">
        <v>0</v>
      </c>
      <c r="AG384" t="b">
        <v>0</v>
      </c>
      <c r="AH384" t="b">
        <v>0</v>
      </c>
      <c r="AI384" t="b">
        <v>1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s="1" t="s">
        <v>53</v>
      </c>
      <c r="AS384" s="1" t="s">
        <v>53</v>
      </c>
      <c r="AT384" s="1" t="s">
        <v>51</v>
      </c>
      <c r="AU384" s="1" t="s">
        <v>51</v>
      </c>
    </row>
    <row r="385" spans="1:47" x14ac:dyDescent="0.25">
      <c r="A385" s="1" t="s">
        <v>2805</v>
      </c>
      <c r="B385">
        <v>3</v>
      </c>
      <c r="C385" s="2">
        <v>43818.758113425924</v>
      </c>
      <c r="D385" s="2">
        <v>43818.778379629628</v>
      </c>
      <c r="E385">
        <v>39.65925</v>
      </c>
      <c r="F385">
        <v>-104.84138</v>
      </c>
      <c r="G385">
        <v>39.66086</v>
      </c>
      <c r="H385">
        <v>-104.83829</v>
      </c>
      <c r="I385">
        <v>0.19800000000000001</v>
      </c>
      <c r="J385" s="1" t="s">
        <v>2806</v>
      </c>
      <c r="L385" s="1" t="s">
        <v>308</v>
      </c>
      <c r="M385" s="1" t="s">
        <v>47</v>
      </c>
      <c r="N385" s="1" t="s">
        <v>170</v>
      </c>
      <c r="O385" s="1" t="s">
        <v>201</v>
      </c>
      <c r="P385" s="1" t="s">
        <v>198</v>
      </c>
      <c r="Q385" s="1" t="s">
        <v>202</v>
      </c>
      <c r="R385" s="1" t="s">
        <v>48</v>
      </c>
      <c r="S385" s="1" t="s">
        <v>79</v>
      </c>
      <c r="T385" s="1" t="s">
        <v>203</v>
      </c>
      <c r="U385" s="2">
        <v>43818.748611111114</v>
      </c>
      <c r="V385">
        <v>31</v>
      </c>
      <c r="W385">
        <v>23</v>
      </c>
      <c r="X385">
        <v>50</v>
      </c>
      <c r="Y385">
        <v>24.35</v>
      </c>
      <c r="Z385">
        <v>10</v>
      </c>
      <c r="AA385" s="1" t="s">
        <v>68</v>
      </c>
      <c r="AB385">
        <v>8</v>
      </c>
      <c r="AC385">
        <v>0</v>
      </c>
      <c r="AD385" s="1" t="s">
        <v>965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s="1" t="s">
        <v>53</v>
      </c>
      <c r="AS385" s="1" t="s">
        <v>53</v>
      </c>
      <c r="AT385" s="1" t="s">
        <v>53</v>
      </c>
      <c r="AU385" s="1" t="s">
        <v>51</v>
      </c>
    </row>
    <row r="386" spans="1:47" x14ac:dyDescent="0.25">
      <c r="A386" s="1" t="s">
        <v>1032</v>
      </c>
      <c r="B386">
        <v>3</v>
      </c>
      <c r="C386" s="2">
        <v>43818.757071759261</v>
      </c>
      <c r="D386" s="2">
        <v>43818.777384259258</v>
      </c>
      <c r="E386">
        <v>39.780239999999999</v>
      </c>
      <c r="F386">
        <v>-104.9905</v>
      </c>
      <c r="G386">
        <v>39.780239999999999</v>
      </c>
      <c r="H386">
        <v>-104.9905</v>
      </c>
      <c r="I386">
        <v>0</v>
      </c>
      <c r="J386" s="1" t="s">
        <v>566</v>
      </c>
      <c r="L386" s="1" t="s">
        <v>133</v>
      </c>
      <c r="M386" s="1" t="s">
        <v>47</v>
      </c>
      <c r="N386" s="1" t="s">
        <v>131</v>
      </c>
      <c r="O386" s="1" t="s">
        <v>131</v>
      </c>
      <c r="P386" s="1" t="s">
        <v>198</v>
      </c>
      <c r="Q386" s="1" t="s">
        <v>246</v>
      </c>
      <c r="R386" s="1" t="s">
        <v>48</v>
      </c>
      <c r="S386" s="1" t="s">
        <v>79</v>
      </c>
      <c r="T386" s="1" t="s">
        <v>205</v>
      </c>
      <c r="U386" s="2">
        <v>43818.739583333336</v>
      </c>
      <c r="V386">
        <v>39</v>
      </c>
      <c r="W386">
        <v>36</v>
      </c>
      <c r="X386">
        <v>31</v>
      </c>
      <c r="Y386">
        <v>24.35</v>
      </c>
      <c r="Z386">
        <v>10</v>
      </c>
      <c r="AA386" s="1" t="s">
        <v>54</v>
      </c>
      <c r="AB386">
        <v>5</v>
      </c>
      <c r="AC386">
        <v>0</v>
      </c>
      <c r="AD386" s="1" t="s">
        <v>965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s="1" t="s">
        <v>53</v>
      </c>
      <c r="AS386" s="1" t="s">
        <v>53</v>
      </c>
      <c r="AT386" s="1" t="s">
        <v>53</v>
      </c>
      <c r="AU386" s="1" t="s">
        <v>51</v>
      </c>
    </row>
    <row r="387" spans="1:47" x14ac:dyDescent="0.25">
      <c r="A387" s="1" t="s">
        <v>831</v>
      </c>
      <c r="B387">
        <v>3</v>
      </c>
      <c r="C387" s="2">
        <v>43818.774780092594</v>
      </c>
      <c r="D387" s="2">
        <v>43818.795428240737</v>
      </c>
      <c r="E387">
        <v>39.78313</v>
      </c>
      <c r="F387">
        <v>-105.00679</v>
      </c>
      <c r="G387">
        <v>39.78313</v>
      </c>
      <c r="H387">
        <v>-105.00679</v>
      </c>
      <c r="I387">
        <v>0</v>
      </c>
      <c r="J387" s="1" t="s">
        <v>351</v>
      </c>
      <c r="L387" s="1" t="s">
        <v>133</v>
      </c>
      <c r="M387" s="1" t="s">
        <v>47</v>
      </c>
      <c r="N387" s="1" t="s">
        <v>131</v>
      </c>
      <c r="O387" s="1" t="s">
        <v>131</v>
      </c>
      <c r="P387" s="1" t="s">
        <v>198</v>
      </c>
      <c r="Q387" s="1" t="s">
        <v>352</v>
      </c>
      <c r="R387" s="1" t="s">
        <v>48</v>
      </c>
      <c r="S387" s="1" t="s">
        <v>79</v>
      </c>
      <c r="T387" s="1" t="s">
        <v>205</v>
      </c>
      <c r="U387" s="2">
        <v>43818.78125</v>
      </c>
      <c r="V387">
        <v>39</v>
      </c>
      <c r="W387">
        <v>39</v>
      </c>
      <c r="X387">
        <v>31</v>
      </c>
      <c r="Y387">
        <v>24.37</v>
      </c>
      <c r="Z387">
        <v>10</v>
      </c>
      <c r="AA387" s="1" t="s">
        <v>8942</v>
      </c>
      <c r="AB387">
        <v>0</v>
      </c>
      <c r="AC387">
        <v>0</v>
      </c>
      <c r="AD387" s="1" t="s">
        <v>818</v>
      </c>
      <c r="AE387" t="b">
        <v>0</v>
      </c>
      <c r="AF387" t="b">
        <v>0</v>
      </c>
      <c r="AG387" t="b">
        <v>0</v>
      </c>
      <c r="AH387" t="b">
        <v>1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s="1" t="s">
        <v>53</v>
      </c>
      <c r="AS387" s="1" t="s">
        <v>53</v>
      </c>
      <c r="AT387" s="1" t="s">
        <v>53</v>
      </c>
      <c r="AU387" s="1" t="s">
        <v>53</v>
      </c>
    </row>
    <row r="388" spans="1:47" x14ac:dyDescent="0.25">
      <c r="A388" s="1" t="s">
        <v>1081</v>
      </c>
      <c r="B388">
        <v>3</v>
      </c>
      <c r="C388" s="2">
        <v>43818.951319444444</v>
      </c>
      <c r="D388" s="2">
        <v>43818.971828703703</v>
      </c>
      <c r="E388">
        <v>39.123840000000001</v>
      </c>
      <c r="F388">
        <v>-104.86494999999999</v>
      </c>
      <c r="G388">
        <v>39.123840000000001</v>
      </c>
      <c r="H388">
        <v>-104.86494999999999</v>
      </c>
      <c r="I388">
        <v>0</v>
      </c>
      <c r="J388" s="1" t="s">
        <v>470</v>
      </c>
      <c r="L388" s="1" t="s">
        <v>195</v>
      </c>
      <c r="M388" s="1" t="s">
        <v>47</v>
      </c>
      <c r="N388" s="1" t="s">
        <v>447</v>
      </c>
      <c r="O388" s="1" t="s">
        <v>193</v>
      </c>
      <c r="P388" s="1" t="s">
        <v>198</v>
      </c>
      <c r="Q388" s="1" t="s">
        <v>448</v>
      </c>
      <c r="R388" s="1" t="s">
        <v>48</v>
      </c>
      <c r="S388" s="1" t="s">
        <v>79</v>
      </c>
      <c r="T388" s="1" t="s">
        <v>234</v>
      </c>
      <c r="U388" s="2">
        <v>43818.956944444442</v>
      </c>
      <c r="V388">
        <v>22</v>
      </c>
      <c r="W388">
        <v>14</v>
      </c>
      <c r="X388">
        <v>54</v>
      </c>
      <c r="Y388">
        <v>23.6</v>
      </c>
      <c r="Z388">
        <v>10</v>
      </c>
      <c r="AA388" s="1" t="s">
        <v>61</v>
      </c>
      <c r="AB388">
        <v>7</v>
      </c>
      <c r="AC388">
        <v>0</v>
      </c>
      <c r="AD388" s="1" t="s">
        <v>1067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s="1" t="s">
        <v>53</v>
      </c>
      <c r="AS388" s="1" t="s">
        <v>53</v>
      </c>
      <c r="AT388" s="1" t="s">
        <v>53</v>
      </c>
      <c r="AU388" s="1" t="s">
        <v>53</v>
      </c>
    </row>
    <row r="389" spans="1:47" x14ac:dyDescent="0.25">
      <c r="A389" s="1" t="s">
        <v>812</v>
      </c>
      <c r="B389">
        <v>3</v>
      </c>
      <c r="C389" s="2">
        <v>43818.973715277774</v>
      </c>
      <c r="D389" s="2">
        <v>43818.994039351855</v>
      </c>
      <c r="E389">
        <v>39.985329999999998</v>
      </c>
      <c r="F389">
        <v>-104.98784000000001</v>
      </c>
      <c r="G389">
        <v>39.985329999999998</v>
      </c>
      <c r="H389">
        <v>-104.98784000000001</v>
      </c>
      <c r="I389">
        <v>0</v>
      </c>
      <c r="J389" s="1" t="s">
        <v>560</v>
      </c>
      <c r="L389" s="1" t="s">
        <v>194</v>
      </c>
      <c r="M389" s="1" t="s">
        <v>47</v>
      </c>
      <c r="N389" s="1" t="s">
        <v>244</v>
      </c>
      <c r="O389" s="1" t="s">
        <v>147</v>
      </c>
      <c r="P389" s="1" t="s">
        <v>198</v>
      </c>
      <c r="Q389" s="1" t="s">
        <v>271</v>
      </c>
      <c r="R389" s="1" t="s">
        <v>48</v>
      </c>
      <c r="S389" s="1" t="s">
        <v>79</v>
      </c>
      <c r="T389" s="1" t="s">
        <v>272</v>
      </c>
      <c r="U389" s="2">
        <v>43818.970833333333</v>
      </c>
      <c r="V389">
        <v>20</v>
      </c>
      <c r="W389">
        <v>20</v>
      </c>
      <c r="X389">
        <v>79</v>
      </c>
      <c r="Y389">
        <v>24.99</v>
      </c>
      <c r="Z389">
        <v>10</v>
      </c>
      <c r="AA389" s="1" t="s">
        <v>8942</v>
      </c>
      <c r="AB389">
        <v>0</v>
      </c>
      <c r="AC389">
        <v>0</v>
      </c>
      <c r="AD389" s="1" t="s">
        <v>50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s="1" t="s">
        <v>53</v>
      </c>
      <c r="AS389" s="1" t="s">
        <v>53</v>
      </c>
      <c r="AT389" s="1" t="s">
        <v>53</v>
      </c>
      <c r="AU389" s="1" t="s">
        <v>53</v>
      </c>
    </row>
    <row r="390" spans="1:47" x14ac:dyDescent="0.25">
      <c r="A390" s="1" t="s">
        <v>736</v>
      </c>
      <c r="B390">
        <v>3</v>
      </c>
      <c r="C390" s="2">
        <v>43819.278946759259</v>
      </c>
      <c r="D390" s="2">
        <v>43819.29960648148</v>
      </c>
      <c r="E390">
        <v>39.899299999999997</v>
      </c>
      <c r="F390">
        <v>-104.98796</v>
      </c>
      <c r="G390">
        <v>39.899299999999997</v>
      </c>
      <c r="H390">
        <v>-104.98796</v>
      </c>
      <c r="I390">
        <v>0</v>
      </c>
      <c r="J390" s="1" t="s">
        <v>441</v>
      </c>
      <c r="L390" s="1" t="s">
        <v>194</v>
      </c>
      <c r="M390" s="1" t="s">
        <v>47</v>
      </c>
      <c r="N390" s="1" t="s">
        <v>131</v>
      </c>
      <c r="O390" s="1" t="s">
        <v>147</v>
      </c>
      <c r="P390" s="1" t="s">
        <v>198</v>
      </c>
      <c r="Q390" s="1" t="s">
        <v>439</v>
      </c>
      <c r="R390" s="1" t="s">
        <v>48</v>
      </c>
      <c r="S390" s="1" t="s">
        <v>79</v>
      </c>
      <c r="T390" s="1" t="s">
        <v>205</v>
      </c>
      <c r="U390" s="2">
        <v>43819.284722222219</v>
      </c>
      <c r="V390">
        <v>28</v>
      </c>
      <c r="W390">
        <v>28</v>
      </c>
      <c r="X390">
        <v>43</v>
      </c>
      <c r="Y390">
        <v>24.51</v>
      </c>
      <c r="Z390">
        <v>10</v>
      </c>
      <c r="AA390" s="1" t="s">
        <v>8942</v>
      </c>
      <c r="AB390">
        <v>0</v>
      </c>
      <c r="AC390">
        <v>0</v>
      </c>
      <c r="AD390" s="1" t="s">
        <v>50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s="1" t="s">
        <v>53</v>
      </c>
      <c r="AS390" s="1" t="s">
        <v>53</v>
      </c>
      <c r="AT390" s="1" t="s">
        <v>51</v>
      </c>
      <c r="AU390" s="1" t="s">
        <v>51</v>
      </c>
    </row>
    <row r="391" spans="1:47" x14ac:dyDescent="0.25">
      <c r="A391" s="1" t="s">
        <v>639</v>
      </c>
      <c r="B391">
        <v>3</v>
      </c>
      <c r="C391" s="2">
        <v>43819.302916666667</v>
      </c>
      <c r="D391" s="2">
        <v>43819.323229166665</v>
      </c>
      <c r="E391">
        <v>39.899299999999997</v>
      </c>
      <c r="F391">
        <v>-104.98796</v>
      </c>
      <c r="G391">
        <v>39.899299999999997</v>
      </c>
      <c r="H391">
        <v>-104.98796</v>
      </c>
      <c r="I391">
        <v>0</v>
      </c>
      <c r="J391" s="1" t="s">
        <v>441</v>
      </c>
      <c r="L391" s="1" t="s">
        <v>194</v>
      </c>
      <c r="M391" s="1" t="s">
        <v>47</v>
      </c>
      <c r="N391" s="1" t="s">
        <v>131</v>
      </c>
      <c r="O391" s="1" t="s">
        <v>147</v>
      </c>
      <c r="P391" s="1" t="s">
        <v>198</v>
      </c>
      <c r="Q391" s="1" t="s">
        <v>439</v>
      </c>
      <c r="R391" s="1" t="s">
        <v>48</v>
      </c>
      <c r="S391" s="1" t="s">
        <v>79</v>
      </c>
      <c r="T391" s="1" t="s">
        <v>205</v>
      </c>
      <c r="U391" s="2">
        <v>43819.284722222219</v>
      </c>
      <c r="V391">
        <v>28</v>
      </c>
      <c r="W391">
        <v>28</v>
      </c>
      <c r="X391">
        <v>43</v>
      </c>
      <c r="Y391">
        <v>24.51</v>
      </c>
      <c r="Z391">
        <v>10</v>
      </c>
      <c r="AA391" s="1" t="s">
        <v>8942</v>
      </c>
      <c r="AB391">
        <v>0</v>
      </c>
      <c r="AC391">
        <v>0</v>
      </c>
      <c r="AD391" s="1" t="s">
        <v>50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s="1" t="s">
        <v>51</v>
      </c>
      <c r="AS391" s="1" t="s">
        <v>51</v>
      </c>
      <c r="AT391" s="1" t="s">
        <v>51</v>
      </c>
      <c r="AU391" s="1" t="s">
        <v>51</v>
      </c>
    </row>
    <row r="392" spans="1:47" x14ac:dyDescent="0.25">
      <c r="A392" s="1" t="s">
        <v>640</v>
      </c>
      <c r="B392">
        <v>3</v>
      </c>
      <c r="C392" s="2">
        <v>43819.36645833333</v>
      </c>
      <c r="D392" s="2">
        <v>43819.387094907404</v>
      </c>
      <c r="E392">
        <v>39.18045</v>
      </c>
      <c r="F392">
        <v>-104.85008000000001</v>
      </c>
      <c r="G392">
        <v>39.18045</v>
      </c>
      <c r="H392">
        <v>-104.85008000000001</v>
      </c>
      <c r="I392">
        <v>0</v>
      </c>
      <c r="J392" s="1" t="s">
        <v>455</v>
      </c>
      <c r="L392" s="1" t="s">
        <v>194</v>
      </c>
      <c r="M392" s="1" t="s">
        <v>47</v>
      </c>
      <c r="N392" s="1" t="s">
        <v>86</v>
      </c>
      <c r="O392" s="1" t="s">
        <v>121</v>
      </c>
      <c r="P392" s="1" t="s">
        <v>198</v>
      </c>
      <c r="Q392" s="1" t="s">
        <v>222</v>
      </c>
      <c r="R392" s="1" t="s">
        <v>48</v>
      </c>
      <c r="S392" s="1" t="s">
        <v>79</v>
      </c>
      <c r="T392" s="1" t="s">
        <v>223</v>
      </c>
      <c r="U392" s="2">
        <v>43819.366666666669</v>
      </c>
      <c r="V392">
        <v>30</v>
      </c>
      <c r="W392">
        <v>23</v>
      </c>
      <c r="X392">
        <v>40</v>
      </c>
      <c r="Y392">
        <v>23.28</v>
      </c>
      <c r="Z392">
        <v>10</v>
      </c>
      <c r="AA392" s="1" t="s">
        <v>67</v>
      </c>
      <c r="AB392">
        <v>8</v>
      </c>
      <c r="AC392">
        <v>0</v>
      </c>
      <c r="AD392" s="1" t="s">
        <v>50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s="1" t="s">
        <v>51</v>
      </c>
      <c r="AS392" s="1" t="s">
        <v>51</v>
      </c>
      <c r="AT392" s="1" t="s">
        <v>51</v>
      </c>
      <c r="AU392" s="1" t="s">
        <v>51</v>
      </c>
    </row>
    <row r="393" spans="1:47" x14ac:dyDescent="0.25">
      <c r="A393" s="1" t="s">
        <v>430</v>
      </c>
      <c r="B393">
        <v>3</v>
      </c>
      <c r="C393" s="2">
        <v>43819.395613425928</v>
      </c>
      <c r="D393" s="2">
        <v>43819.416284722225</v>
      </c>
      <c r="E393">
        <v>39.629800000000003</v>
      </c>
      <c r="F393">
        <v>-104.90516</v>
      </c>
      <c r="G393">
        <v>39.629800000000003</v>
      </c>
      <c r="H393">
        <v>-104.90516</v>
      </c>
      <c r="I393">
        <v>0</v>
      </c>
      <c r="J393" s="1" t="s">
        <v>220</v>
      </c>
      <c r="L393" s="1" t="s">
        <v>195</v>
      </c>
      <c r="M393" s="1" t="s">
        <v>47</v>
      </c>
      <c r="N393" s="1" t="s">
        <v>131</v>
      </c>
      <c r="O393" s="1" t="s">
        <v>131</v>
      </c>
      <c r="P393" s="1" t="s">
        <v>198</v>
      </c>
      <c r="Q393" s="1" t="s">
        <v>414</v>
      </c>
      <c r="R393" s="1" t="s">
        <v>48</v>
      </c>
      <c r="S393" s="1" t="s">
        <v>79</v>
      </c>
      <c r="T393" s="1" t="s">
        <v>200</v>
      </c>
      <c r="U393" s="2">
        <v>43819.411805555559</v>
      </c>
      <c r="V393">
        <v>43</v>
      </c>
      <c r="W393">
        <v>38</v>
      </c>
      <c r="X393">
        <v>25</v>
      </c>
      <c r="Y393">
        <v>24.34</v>
      </c>
      <c r="Z393">
        <v>10</v>
      </c>
      <c r="AA393" s="1" t="s">
        <v>72</v>
      </c>
      <c r="AB393">
        <v>8</v>
      </c>
      <c r="AC393">
        <v>0</v>
      </c>
      <c r="AD393" s="1" t="s">
        <v>50</v>
      </c>
      <c r="AE393" t="b">
        <v>0</v>
      </c>
      <c r="AF393" t="b">
        <v>0</v>
      </c>
      <c r="AG393" t="b">
        <v>0</v>
      </c>
      <c r="AH393" t="b">
        <v>0</v>
      </c>
      <c r="AI393" t="b">
        <v>1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s="1" t="s">
        <v>51</v>
      </c>
      <c r="AS393" s="1" t="s">
        <v>51</v>
      </c>
      <c r="AT393" s="1" t="s">
        <v>51</v>
      </c>
      <c r="AU393" s="1" t="s">
        <v>51</v>
      </c>
    </row>
    <row r="394" spans="1:47" x14ac:dyDescent="0.25">
      <c r="A394" s="1" t="s">
        <v>641</v>
      </c>
      <c r="B394">
        <v>3</v>
      </c>
      <c r="C394" s="2">
        <v>43819.525752314818</v>
      </c>
      <c r="D394" s="2">
        <v>43819.546122685184</v>
      </c>
      <c r="E394">
        <v>40.388449999999999</v>
      </c>
      <c r="F394">
        <v>-104.99353000000001</v>
      </c>
      <c r="G394">
        <v>40.388449999999999</v>
      </c>
      <c r="H394">
        <v>-104.99353000000001</v>
      </c>
      <c r="I394">
        <v>0</v>
      </c>
      <c r="J394" s="1" t="s">
        <v>521</v>
      </c>
      <c r="L394" s="1" t="s">
        <v>619</v>
      </c>
      <c r="M394" s="1" t="s">
        <v>47</v>
      </c>
      <c r="N394" s="1" t="s">
        <v>303</v>
      </c>
      <c r="O394" s="1" t="s">
        <v>228</v>
      </c>
      <c r="P394" s="1" t="s">
        <v>198</v>
      </c>
      <c r="Q394" s="1" t="s">
        <v>304</v>
      </c>
      <c r="R394" s="1" t="s">
        <v>48</v>
      </c>
      <c r="S394" s="1" t="s">
        <v>79</v>
      </c>
      <c r="T394" s="1" t="s">
        <v>230</v>
      </c>
      <c r="U394" s="2">
        <v>43819.538888888892</v>
      </c>
      <c r="V394">
        <v>45</v>
      </c>
      <c r="W394">
        <v>45</v>
      </c>
      <c r="X394">
        <v>37</v>
      </c>
      <c r="Y394">
        <v>25.14</v>
      </c>
      <c r="Z394">
        <v>10</v>
      </c>
      <c r="AA394" s="1" t="s">
        <v>59</v>
      </c>
      <c r="AB394">
        <v>3</v>
      </c>
      <c r="AC394">
        <v>0</v>
      </c>
      <c r="AD394" s="1" t="s">
        <v>50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s="1" t="s">
        <v>51</v>
      </c>
      <c r="AS394" s="1" t="s">
        <v>51</v>
      </c>
      <c r="AT394" s="1" t="s">
        <v>51</v>
      </c>
      <c r="AU394" s="1" t="s">
        <v>51</v>
      </c>
    </row>
    <row r="395" spans="1:47" x14ac:dyDescent="0.25">
      <c r="A395" s="1" t="s">
        <v>642</v>
      </c>
      <c r="B395">
        <v>3</v>
      </c>
      <c r="C395" s="2">
        <v>43819.525752314818</v>
      </c>
      <c r="D395" s="2">
        <v>43819.546122685184</v>
      </c>
      <c r="E395">
        <v>39.18045</v>
      </c>
      <c r="F395">
        <v>-104.85008000000001</v>
      </c>
      <c r="G395">
        <v>39.18045</v>
      </c>
      <c r="H395">
        <v>-104.85008000000001</v>
      </c>
      <c r="I395">
        <v>0</v>
      </c>
      <c r="J395" s="1" t="s">
        <v>455</v>
      </c>
      <c r="L395" s="1" t="s">
        <v>194</v>
      </c>
      <c r="M395" s="1" t="s">
        <v>47</v>
      </c>
      <c r="N395" s="1" t="s">
        <v>86</v>
      </c>
      <c r="O395" s="1" t="s">
        <v>121</v>
      </c>
      <c r="P395" s="1" t="s">
        <v>198</v>
      </c>
      <c r="Q395" s="1" t="s">
        <v>222</v>
      </c>
      <c r="R395" s="1" t="s">
        <v>48</v>
      </c>
      <c r="S395" s="1" t="s">
        <v>79</v>
      </c>
      <c r="T395" s="1" t="s">
        <v>223</v>
      </c>
      <c r="U395" s="2">
        <v>43819.520833333336</v>
      </c>
      <c r="V395">
        <v>43</v>
      </c>
      <c r="W395">
        <v>43</v>
      </c>
      <c r="X395">
        <v>21</v>
      </c>
      <c r="Y395">
        <v>23.28</v>
      </c>
      <c r="Z395">
        <v>10</v>
      </c>
      <c r="AA395" s="1" t="s">
        <v>8942</v>
      </c>
      <c r="AB395">
        <v>0</v>
      </c>
      <c r="AC395">
        <v>0</v>
      </c>
      <c r="AD395" s="1" t="s">
        <v>50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s="1" t="s">
        <v>51</v>
      </c>
      <c r="AS395" s="1" t="s">
        <v>51</v>
      </c>
      <c r="AT395" s="1" t="s">
        <v>51</v>
      </c>
      <c r="AU395" s="1" t="s">
        <v>51</v>
      </c>
    </row>
    <row r="396" spans="1:47" x14ac:dyDescent="0.25">
      <c r="A396" s="1" t="s">
        <v>6278</v>
      </c>
      <c r="B396">
        <v>3</v>
      </c>
      <c r="C396" s="2">
        <v>43819.564317129632</v>
      </c>
      <c r="D396" s="2">
        <v>43819.585011574076</v>
      </c>
      <c r="E396">
        <v>39.779940000000003</v>
      </c>
      <c r="F396">
        <v>-104.97248</v>
      </c>
      <c r="G396">
        <v>39.779940000000003</v>
      </c>
      <c r="H396">
        <v>-104.97248</v>
      </c>
      <c r="I396">
        <v>0</v>
      </c>
      <c r="J396" s="1" t="s">
        <v>385</v>
      </c>
      <c r="L396" s="1" t="s">
        <v>137</v>
      </c>
      <c r="M396" s="1" t="s">
        <v>47</v>
      </c>
      <c r="N396" s="1" t="s">
        <v>131</v>
      </c>
      <c r="O396" s="1" t="s">
        <v>131</v>
      </c>
      <c r="P396" s="1" t="s">
        <v>198</v>
      </c>
      <c r="Q396" s="1" t="s">
        <v>246</v>
      </c>
      <c r="R396" s="1" t="s">
        <v>48</v>
      </c>
      <c r="S396" s="1" t="s">
        <v>79</v>
      </c>
      <c r="T396" s="1" t="s">
        <v>205</v>
      </c>
      <c r="U396" s="2">
        <v>43819.572916666664</v>
      </c>
      <c r="V396">
        <v>52</v>
      </c>
      <c r="W396">
        <v>52</v>
      </c>
      <c r="X396">
        <v>16</v>
      </c>
      <c r="Y396">
        <v>24.51</v>
      </c>
      <c r="Z396">
        <v>20</v>
      </c>
      <c r="AA396" s="1" t="s">
        <v>66</v>
      </c>
      <c r="AB396">
        <v>6</v>
      </c>
      <c r="AC396">
        <v>0</v>
      </c>
      <c r="AD396" s="1" t="s">
        <v>50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s="1" t="s">
        <v>51</v>
      </c>
      <c r="AS396" s="1" t="s">
        <v>51</v>
      </c>
      <c r="AT396" s="1" t="s">
        <v>51</v>
      </c>
      <c r="AU396" s="1" t="s">
        <v>51</v>
      </c>
    </row>
    <row r="397" spans="1:47" x14ac:dyDescent="0.25">
      <c r="A397" s="1" t="s">
        <v>3264</v>
      </c>
      <c r="B397">
        <v>4</v>
      </c>
      <c r="C397" s="2">
        <v>43819.549722222226</v>
      </c>
      <c r="D397" s="2">
        <v>43819.568449074075</v>
      </c>
      <c r="E397">
        <v>39.746279999999999</v>
      </c>
      <c r="F397">
        <v>-105.39774</v>
      </c>
      <c r="G397">
        <v>39.754620000000003</v>
      </c>
      <c r="H397">
        <v>-105.2363</v>
      </c>
      <c r="I397">
        <v>8.5950000000000006</v>
      </c>
      <c r="J397" s="1" t="s">
        <v>1708</v>
      </c>
      <c r="L397" s="1" t="s">
        <v>1709</v>
      </c>
      <c r="M397" s="1" t="s">
        <v>47</v>
      </c>
      <c r="N397" s="1" t="s">
        <v>269</v>
      </c>
      <c r="O397" s="1" t="s">
        <v>115</v>
      </c>
      <c r="P397" s="1" t="s">
        <v>198</v>
      </c>
      <c r="Q397" s="1" t="s">
        <v>349</v>
      </c>
      <c r="R397" s="1" t="s">
        <v>48</v>
      </c>
      <c r="S397" s="1" t="s">
        <v>79</v>
      </c>
      <c r="T397" s="1" t="s">
        <v>324</v>
      </c>
      <c r="U397" s="2">
        <v>43819.55</v>
      </c>
      <c r="V397">
        <v>48</v>
      </c>
      <c r="W397">
        <v>46</v>
      </c>
      <c r="X397">
        <v>30</v>
      </c>
      <c r="Y397">
        <v>24.82</v>
      </c>
      <c r="Z397">
        <v>10</v>
      </c>
      <c r="AA397" s="1" t="s">
        <v>58</v>
      </c>
      <c r="AB397">
        <v>5</v>
      </c>
      <c r="AC397">
        <v>0</v>
      </c>
      <c r="AD397" s="1" t="s">
        <v>50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1</v>
      </c>
      <c r="AQ397" t="b">
        <v>0</v>
      </c>
      <c r="AR397" s="1" t="s">
        <v>51</v>
      </c>
      <c r="AS397" s="1" t="s">
        <v>51</v>
      </c>
      <c r="AT397" s="1" t="s">
        <v>51</v>
      </c>
      <c r="AU397" s="1" t="s">
        <v>51</v>
      </c>
    </row>
    <row r="398" spans="1:47" x14ac:dyDescent="0.25">
      <c r="A398" s="1" t="s">
        <v>1187</v>
      </c>
      <c r="B398">
        <v>3</v>
      </c>
      <c r="C398" s="2">
        <v>43819.597638888888</v>
      </c>
      <c r="D398" s="2">
        <v>43819.618368055555</v>
      </c>
      <c r="E398">
        <v>40.401859999999999</v>
      </c>
      <c r="F398">
        <v>-104.99326000000001</v>
      </c>
      <c r="G398">
        <v>40.401859999999999</v>
      </c>
      <c r="H398">
        <v>-104.99326000000001</v>
      </c>
      <c r="I398">
        <v>0</v>
      </c>
      <c r="J398" s="1" t="s">
        <v>444</v>
      </c>
      <c r="L398" s="1" t="s">
        <v>194</v>
      </c>
      <c r="M398" s="1" t="s">
        <v>47</v>
      </c>
      <c r="N398" s="1" t="s">
        <v>303</v>
      </c>
      <c r="O398" s="1" t="s">
        <v>228</v>
      </c>
      <c r="P398" s="1" t="s">
        <v>198</v>
      </c>
      <c r="Q398" s="1" t="s">
        <v>304</v>
      </c>
      <c r="R398" s="1" t="s">
        <v>48</v>
      </c>
      <c r="S398" s="1" t="s">
        <v>79</v>
      </c>
      <c r="T398" s="1" t="s">
        <v>230</v>
      </c>
      <c r="U398" s="2">
        <v>43819.580555555556</v>
      </c>
      <c r="V398">
        <v>43</v>
      </c>
      <c r="W398">
        <v>43</v>
      </c>
      <c r="X398">
        <v>40</v>
      </c>
      <c r="Y398">
        <v>25.14</v>
      </c>
      <c r="Z398">
        <v>10</v>
      </c>
      <c r="AA398" s="1" t="s">
        <v>8942</v>
      </c>
      <c r="AB398">
        <v>0</v>
      </c>
      <c r="AC398">
        <v>0</v>
      </c>
      <c r="AD398" s="1" t="s">
        <v>1067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s="1" t="s">
        <v>51</v>
      </c>
      <c r="AS398" s="1" t="s">
        <v>51</v>
      </c>
      <c r="AT398" s="1" t="s">
        <v>51</v>
      </c>
      <c r="AU398" s="1" t="s">
        <v>51</v>
      </c>
    </row>
    <row r="399" spans="1:47" x14ac:dyDescent="0.25">
      <c r="A399" s="1" t="s">
        <v>2366</v>
      </c>
      <c r="B399">
        <v>3</v>
      </c>
      <c r="C399" s="2">
        <v>43819.632025462961</v>
      </c>
      <c r="D399" s="2">
        <v>43819.651921296296</v>
      </c>
      <c r="E399">
        <v>40.401249999999997</v>
      </c>
      <c r="F399">
        <v>-104.99327</v>
      </c>
      <c r="G399">
        <v>40.41131</v>
      </c>
      <c r="H399">
        <v>-104.99279</v>
      </c>
      <c r="I399">
        <v>0.69599999999999995</v>
      </c>
      <c r="J399" s="1" t="s">
        <v>508</v>
      </c>
      <c r="L399" s="1" t="s">
        <v>194</v>
      </c>
      <c r="M399" s="1" t="s">
        <v>47</v>
      </c>
      <c r="N399" s="1" t="s">
        <v>303</v>
      </c>
      <c r="O399" s="1" t="s">
        <v>228</v>
      </c>
      <c r="P399" s="1" t="s">
        <v>198</v>
      </c>
      <c r="Q399" s="1" t="s">
        <v>304</v>
      </c>
      <c r="R399" s="1" t="s">
        <v>48</v>
      </c>
      <c r="S399" s="1" t="s">
        <v>79</v>
      </c>
      <c r="T399" s="1" t="s">
        <v>230</v>
      </c>
      <c r="U399" s="2">
        <v>43819.62222222222</v>
      </c>
      <c r="V399">
        <v>45</v>
      </c>
      <c r="W399">
        <v>45</v>
      </c>
      <c r="X399">
        <v>37</v>
      </c>
      <c r="Y399">
        <v>25.15</v>
      </c>
      <c r="Z399">
        <v>10</v>
      </c>
      <c r="AA399" s="1" t="s">
        <v>60</v>
      </c>
      <c r="AB399">
        <v>3</v>
      </c>
      <c r="AC399">
        <v>0</v>
      </c>
      <c r="AD399" s="1" t="s">
        <v>818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s="1" t="s">
        <v>51</v>
      </c>
      <c r="AS399" s="1" t="s">
        <v>51</v>
      </c>
      <c r="AT399" s="1" t="s">
        <v>51</v>
      </c>
      <c r="AU399" s="1" t="s">
        <v>51</v>
      </c>
    </row>
    <row r="400" spans="1:47" x14ac:dyDescent="0.25">
      <c r="A400" s="1" t="s">
        <v>8976</v>
      </c>
      <c r="B400">
        <v>2</v>
      </c>
      <c r="C400" s="2">
        <v>43819.632025462961</v>
      </c>
      <c r="D400" s="2">
        <v>43819.651921296296</v>
      </c>
      <c r="E400">
        <v>40.401249999999997</v>
      </c>
      <c r="F400">
        <v>-104.99327</v>
      </c>
      <c r="G400">
        <v>40.41131</v>
      </c>
      <c r="H400">
        <v>-104.99279</v>
      </c>
      <c r="I400">
        <v>0.69599999999999995</v>
      </c>
      <c r="J400" s="1" t="s">
        <v>508</v>
      </c>
      <c r="L400" s="1" t="s">
        <v>194</v>
      </c>
      <c r="M400" s="1" t="s">
        <v>47</v>
      </c>
      <c r="N400" s="1" t="s">
        <v>303</v>
      </c>
      <c r="O400" s="1" t="s">
        <v>228</v>
      </c>
      <c r="P400" s="1" t="s">
        <v>198</v>
      </c>
      <c r="Q400" s="1" t="s">
        <v>304</v>
      </c>
      <c r="R400" s="1" t="s">
        <v>48</v>
      </c>
      <c r="S400" s="1" t="s">
        <v>79</v>
      </c>
      <c r="T400" s="1" t="s">
        <v>230</v>
      </c>
      <c r="U400" s="2">
        <v>43819.62222222222</v>
      </c>
      <c r="V400">
        <v>45</v>
      </c>
      <c r="W400">
        <v>45</v>
      </c>
      <c r="X400">
        <v>37</v>
      </c>
      <c r="Y400">
        <v>25.15</v>
      </c>
      <c r="Z400">
        <v>10</v>
      </c>
      <c r="AA400" s="1" t="s">
        <v>60</v>
      </c>
      <c r="AB400">
        <v>3</v>
      </c>
      <c r="AC400">
        <v>0</v>
      </c>
      <c r="AD400" s="1" t="s">
        <v>818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s="1" t="s">
        <v>51</v>
      </c>
      <c r="AS400" s="1" t="s">
        <v>51</v>
      </c>
      <c r="AT400" s="1" t="s">
        <v>51</v>
      </c>
      <c r="AU400" s="1" t="s">
        <v>51</v>
      </c>
    </row>
    <row r="401" spans="1:47" x14ac:dyDescent="0.25">
      <c r="A401" s="1" t="s">
        <v>994</v>
      </c>
      <c r="B401">
        <v>3</v>
      </c>
      <c r="C401" s="2">
        <v>43819.670034722221</v>
      </c>
      <c r="D401" s="2">
        <v>43819.690601851849</v>
      </c>
      <c r="E401">
        <v>39.754719999999999</v>
      </c>
      <c r="F401">
        <v>-104.82777</v>
      </c>
      <c r="G401">
        <v>39.754719999999999</v>
      </c>
      <c r="H401">
        <v>-104.82777</v>
      </c>
      <c r="I401">
        <v>0</v>
      </c>
      <c r="J401" s="1" t="s">
        <v>559</v>
      </c>
      <c r="L401" s="1" t="s">
        <v>403</v>
      </c>
      <c r="M401" s="1" t="s">
        <v>47</v>
      </c>
      <c r="N401" s="1" t="s">
        <v>170</v>
      </c>
      <c r="O401" s="1" t="s">
        <v>147</v>
      </c>
      <c r="P401" s="1" t="s">
        <v>198</v>
      </c>
      <c r="Q401" s="1" t="s">
        <v>240</v>
      </c>
      <c r="R401" s="1" t="s">
        <v>48</v>
      </c>
      <c r="S401" s="1" t="s">
        <v>79</v>
      </c>
      <c r="T401" s="1" t="s">
        <v>203</v>
      </c>
      <c r="U401" s="2">
        <v>43819.665277777778</v>
      </c>
      <c r="V401">
        <v>47</v>
      </c>
      <c r="W401">
        <v>46</v>
      </c>
      <c r="X401">
        <v>20</v>
      </c>
      <c r="Y401">
        <v>24.52</v>
      </c>
      <c r="Z401">
        <v>10</v>
      </c>
      <c r="AA401" s="1" t="s">
        <v>60</v>
      </c>
      <c r="AB401">
        <v>5</v>
      </c>
      <c r="AC401">
        <v>0</v>
      </c>
      <c r="AD401" s="1" t="s">
        <v>965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s="1" t="s">
        <v>51</v>
      </c>
      <c r="AS401" s="1" t="s">
        <v>51</v>
      </c>
      <c r="AT401" s="1" t="s">
        <v>51</v>
      </c>
      <c r="AU401" s="1" t="s">
        <v>51</v>
      </c>
    </row>
    <row r="402" spans="1:47" x14ac:dyDescent="0.25">
      <c r="A402" s="1" t="s">
        <v>8977</v>
      </c>
      <c r="B402">
        <v>2</v>
      </c>
      <c r="C402" s="2">
        <v>43819.693460648145</v>
      </c>
      <c r="D402" s="2">
        <v>43819.869780092595</v>
      </c>
      <c r="E402">
        <v>40.34637</v>
      </c>
      <c r="F402">
        <v>-104.98083</v>
      </c>
      <c r="G402">
        <v>40.34637</v>
      </c>
      <c r="H402">
        <v>-104.98083</v>
      </c>
      <c r="I402">
        <v>0</v>
      </c>
      <c r="J402" s="1" t="s">
        <v>450</v>
      </c>
      <c r="L402" s="1" t="s">
        <v>195</v>
      </c>
      <c r="M402" s="1" t="s">
        <v>47</v>
      </c>
      <c r="N402" s="1" t="s">
        <v>305</v>
      </c>
      <c r="O402" s="1" t="s">
        <v>209</v>
      </c>
      <c r="P402" s="1" t="s">
        <v>198</v>
      </c>
      <c r="Q402" s="1" t="s">
        <v>306</v>
      </c>
      <c r="R402" s="1" t="s">
        <v>48</v>
      </c>
      <c r="S402" s="1" t="s">
        <v>79</v>
      </c>
      <c r="T402" s="1" t="s">
        <v>230</v>
      </c>
      <c r="U402" s="2">
        <v>43819.705555555556</v>
      </c>
      <c r="V402">
        <v>40</v>
      </c>
      <c r="W402">
        <v>40</v>
      </c>
      <c r="X402">
        <v>45</v>
      </c>
      <c r="Y402">
        <v>25.15</v>
      </c>
      <c r="Z402">
        <v>10</v>
      </c>
      <c r="AA402" s="1" t="s">
        <v>8942</v>
      </c>
      <c r="AB402">
        <v>0</v>
      </c>
      <c r="AC402">
        <v>0</v>
      </c>
      <c r="AD402" s="1" t="s">
        <v>818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s="1" t="s">
        <v>53</v>
      </c>
      <c r="AS402" s="1" t="s">
        <v>51</v>
      </c>
      <c r="AT402" s="1" t="s">
        <v>51</v>
      </c>
      <c r="AU402" s="1" t="s">
        <v>51</v>
      </c>
    </row>
    <row r="403" spans="1:47" x14ac:dyDescent="0.25">
      <c r="A403" s="1" t="s">
        <v>2248</v>
      </c>
      <c r="B403">
        <v>4</v>
      </c>
      <c r="C403" s="2">
        <v>43819.689305555556</v>
      </c>
      <c r="D403" s="2">
        <v>43819.897581018522</v>
      </c>
      <c r="E403">
        <v>40.361600000000003</v>
      </c>
      <c r="F403">
        <v>-104.98493000000001</v>
      </c>
      <c r="G403">
        <v>40.33276</v>
      </c>
      <c r="H403">
        <v>-104.98035</v>
      </c>
      <c r="I403">
        <v>2.0070000000000001</v>
      </c>
      <c r="J403" s="1" t="s">
        <v>2249</v>
      </c>
      <c r="L403" s="1" t="s">
        <v>195</v>
      </c>
      <c r="M403" s="1" t="s">
        <v>47</v>
      </c>
      <c r="N403" s="1" t="s">
        <v>303</v>
      </c>
      <c r="O403" s="1" t="s">
        <v>228</v>
      </c>
      <c r="P403" s="1" t="s">
        <v>198</v>
      </c>
      <c r="Q403" s="1" t="s">
        <v>304</v>
      </c>
      <c r="R403" s="1" t="s">
        <v>48</v>
      </c>
      <c r="S403" s="1" t="s">
        <v>79</v>
      </c>
      <c r="T403" s="1" t="s">
        <v>230</v>
      </c>
      <c r="U403" s="2">
        <v>43819.705555555556</v>
      </c>
      <c r="V403">
        <v>40</v>
      </c>
      <c r="W403">
        <v>40</v>
      </c>
      <c r="X403">
        <v>45</v>
      </c>
      <c r="Y403">
        <v>25.15</v>
      </c>
      <c r="Z403">
        <v>10</v>
      </c>
      <c r="AA403" s="1" t="s">
        <v>8942</v>
      </c>
      <c r="AB403">
        <v>0</v>
      </c>
      <c r="AC403">
        <v>0</v>
      </c>
      <c r="AD403" s="1" t="s">
        <v>818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s="1" t="s">
        <v>51</v>
      </c>
      <c r="AS403" s="1" t="s">
        <v>51</v>
      </c>
      <c r="AT403" s="1" t="s">
        <v>51</v>
      </c>
      <c r="AU403" s="1" t="s">
        <v>51</v>
      </c>
    </row>
    <row r="404" spans="1:47" x14ac:dyDescent="0.25">
      <c r="A404" s="1" t="s">
        <v>1012</v>
      </c>
      <c r="B404">
        <v>3</v>
      </c>
      <c r="C404" s="2">
        <v>43819.710127314815</v>
      </c>
      <c r="D404" s="2">
        <v>43819.730891203704</v>
      </c>
      <c r="E404">
        <v>39.783250000000002</v>
      </c>
      <c r="F404">
        <v>-105.00679</v>
      </c>
      <c r="G404">
        <v>39.783250000000002</v>
      </c>
      <c r="H404">
        <v>-105.00679</v>
      </c>
      <c r="I404">
        <v>0</v>
      </c>
      <c r="J404" s="1" t="s">
        <v>351</v>
      </c>
      <c r="L404" s="1" t="s">
        <v>137</v>
      </c>
      <c r="M404" s="1" t="s">
        <v>47</v>
      </c>
      <c r="N404" s="1" t="s">
        <v>131</v>
      </c>
      <c r="O404" s="1" t="s">
        <v>131</v>
      </c>
      <c r="P404" s="1" t="s">
        <v>198</v>
      </c>
      <c r="Q404" s="1" t="s">
        <v>331</v>
      </c>
      <c r="R404" s="1" t="s">
        <v>48</v>
      </c>
      <c r="S404" s="1" t="s">
        <v>79</v>
      </c>
      <c r="T404" s="1" t="s">
        <v>205</v>
      </c>
      <c r="U404" s="2">
        <v>43819.700694444444</v>
      </c>
      <c r="V404">
        <v>48</v>
      </c>
      <c r="W404">
        <v>48</v>
      </c>
      <c r="X404">
        <v>20</v>
      </c>
      <c r="Y404">
        <v>24.54</v>
      </c>
      <c r="Z404">
        <v>10</v>
      </c>
      <c r="AA404" s="1" t="s">
        <v>65</v>
      </c>
      <c r="AB404">
        <v>3</v>
      </c>
      <c r="AC404">
        <v>0</v>
      </c>
      <c r="AD404" s="1" t="s">
        <v>965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s="1" t="s">
        <v>53</v>
      </c>
      <c r="AS404" s="1" t="s">
        <v>51</v>
      </c>
      <c r="AT404" s="1" t="s">
        <v>51</v>
      </c>
      <c r="AU404" s="1" t="s">
        <v>51</v>
      </c>
    </row>
    <row r="405" spans="1:47" x14ac:dyDescent="0.25">
      <c r="A405" s="1" t="s">
        <v>1033</v>
      </c>
      <c r="B405">
        <v>3</v>
      </c>
      <c r="C405" s="2">
        <v>43819.740833333337</v>
      </c>
      <c r="D405" s="2">
        <v>43819.761423611111</v>
      </c>
      <c r="E405">
        <v>39.870289999999997</v>
      </c>
      <c r="F405">
        <v>-104.98748000000001</v>
      </c>
      <c r="G405">
        <v>39.870289999999997</v>
      </c>
      <c r="H405">
        <v>-104.98748000000001</v>
      </c>
      <c r="I405">
        <v>0</v>
      </c>
      <c r="J405" s="1" t="s">
        <v>820</v>
      </c>
      <c r="L405" s="1" t="s">
        <v>194</v>
      </c>
      <c r="M405" s="1" t="s">
        <v>47</v>
      </c>
      <c r="N405" s="1" t="s">
        <v>131</v>
      </c>
      <c r="O405" s="1" t="s">
        <v>147</v>
      </c>
      <c r="P405" s="1" t="s">
        <v>198</v>
      </c>
      <c r="Q405" s="1" t="s">
        <v>204</v>
      </c>
      <c r="R405" s="1" t="s">
        <v>48</v>
      </c>
      <c r="S405" s="1" t="s">
        <v>79</v>
      </c>
      <c r="T405" s="1" t="s">
        <v>205</v>
      </c>
      <c r="U405" s="2">
        <v>43819.741666666669</v>
      </c>
      <c r="V405">
        <v>43</v>
      </c>
      <c r="W405">
        <v>40</v>
      </c>
      <c r="X405">
        <v>29</v>
      </c>
      <c r="Y405">
        <v>24.55</v>
      </c>
      <c r="Z405">
        <v>10</v>
      </c>
      <c r="AA405" s="1" t="s">
        <v>61</v>
      </c>
      <c r="AB405">
        <v>5</v>
      </c>
      <c r="AC405">
        <v>0</v>
      </c>
      <c r="AD405" s="1" t="s">
        <v>965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1</v>
      </c>
      <c r="AQ405" t="b">
        <v>0</v>
      </c>
      <c r="AR405" s="1" t="s">
        <v>53</v>
      </c>
      <c r="AS405" s="1" t="s">
        <v>53</v>
      </c>
      <c r="AT405" s="1" t="s">
        <v>53</v>
      </c>
      <c r="AU405" s="1" t="s">
        <v>51</v>
      </c>
    </row>
    <row r="406" spans="1:47" x14ac:dyDescent="0.25">
      <c r="A406" s="1" t="s">
        <v>1025</v>
      </c>
      <c r="B406">
        <v>3</v>
      </c>
      <c r="C406" s="2">
        <v>43819.735115740739</v>
      </c>
      <c r="D406" s="2">
        <v>43819.755891203706</v>
      </c>
      <c r="E406">
        <v>39.779940000000003</v>
      </c>
      <c r="F406">
        <v>-104.97248</v>
      </c>
      <c r="G406">
        <v>39.779940000000003</v>
      </c>
      <c r="H406">
        <v>-104.97248</v>
      </c>
      <c r="I406">
        <v>0</v>
      </c>
      <c r="J406" s="1" t="s">
        <v>385</v>
      </c>
      <c r="L406" s="1" t="s">
        <v>137</v>
      </c>
      <c r="M406" s="1" t="s">
        <v>47</v>
      </c>
      <c r="N406" s="1" t="s">
        <v>131</v>
      </c>
      <c r="O406" s="1" t="s">
        <v>131</v>
      </c>
      <c r="P406" s="1" t="s">
        <v>198</v>
      </c>
      <c r="Q406" s="1" t="s">
        <v>246</v>
      </c>
      <c r="R406" s="1" t="s">
        <v>48</v>
      </c>
      <c r="S406" s="1" t="s">
        <v>79</v>
      </c>
      <c r="T406" s="1" t="s">
        <v>205</v>
      </c>
      <c r="U406" s="2">
        <v>43819.741666666669</v>
      </c>
      <c r="V406">
        <v>43</v>
      </c>
      <c r="W406">
        <v>40</v>
      </c>
      <c r="X406">
        <v>29</v>
      </c>
      <c r="Y406">
        <v>24.55</v>
      </c>
      <c r="Z406">
        <v>10</v>
      </c>
      <c r="AA406" s="1" t="s">
        <v>61</v>
      </c>
      <c r="AB406">
        <v>5</v>
      </c>
      <c r="AC406">
        <v>0</v>
      </c>
      <c r="AD406" s="1" t="s">
        <v>965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s="1" t="s">
        <v>53</v>
      </c>
      <c r="AS406" s="1" t="s">
        <v>53</v>
      </c>
      <c r="AT406" s="1" t="s">
        <v>51</v>
      </c>
      <c r="AU406" s="1" t="s">
        <v>51</v>
      </c>
    </row>
    <row r="407" spans="1:47" x14ac:dyDescent="0.25">
      <c r="A407" s="1" t="s">
        <v>1026</v>
      </c>
      <c r="B407">
        <v>3</v>
      </c>
      <c r="C407" s="2">
        <v>43819.734074074076</v>
      </c>
      <c r="D407" s="2">
        <v>43819.754502314812</v>
      </c>
      <c r="E407">
        <v>39.71172</v>
      </c>
      <c r="F407">
        <v>-104.82666999999999</v>
      </c>
      <c r="G407">
        <v>39.71172</v>
      </c>
      <c r="H407">
        <v>-104.82666999999999</v>
      </c>
      <c r="I407">
        <v>0</v>
      </c>
      <c r="J407" s="1" t="s">
        <v>402</v>
      </c>
      <c r="L407" s="1" t="s">
        <v>308</v>
      </c>
      <c r="M407" s="1" t="s">
        <v>47</v>
      </c>
      <c r="N407" s="1" t="s">
        <v>170</v>
      </c>
      <c r="O407" s="1" t="s">
        <v>201</v>
      </c>
      <c r="P407" s="1" t="s">
        <v>198</v>
      </c>
      <c r="Q407" s="1" t="s">
        <v>404</v>
      </c>
      <c r="R407" s="1" t="s">
        <v>48</v>
      </c>
      <c r="S407" s="1" t="s">
        <v>79</v>
      </c>
      <c r="T407" s="1" t="s">
        <v>203</v>
      </c>
      <c r="U407" s="2">
        <v>43819.748611111114</v>
      </c>
      <c r="V407">
        <v>40</v>
      </c>
      <c r="W407">
        <v>36</v>
      </c>
      <c r="X407">
        <v>28</v>
      </c>
      <c r="Y407">
        <v>24.53</v>
      </c>
      <c r="Z407">
        <v>10</v>
      </c>
      <c r="AA407" s="1" t="s">
        <v>66</v>
      </c>
      <c r="AB407">
        <v>6</v>
      </c>
      <c r="AC407">
        <v>0</v>
      </c>
      <c r="AD407" s="1" t="s">
        <v>965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s="1" t="s">
        <v>53</v>
      </c>
      <c r="AS407" s="1" t="s">
        <v>53</v>
      </c>
      <c r="AT407" s="1" t="s">
        <v>51</v>
      </c>
      <c r="AU407" s="1" t="s">
        <v>51</v>
      </c>
    </row>
    <row r="408" spans="1:47" x14ac:dyDescent="0.25">
      <c r="A408" s="1" t="s">
        <v>1034</v>
      </c>
      <c r="B408">
        <v>3</v>
      </c>
      <c r="C408" s="2">
        <v>43819.760092592594</v>
      </c>
      <c r="D408" s="2">
        <v>43819.780891203707</v>
      </c>
      <c r="E408">
        <v>39.899329999999999</v>
      </c>
      <c r="F408">
        <v>-104.98773</v>
      </c>
      <c r="G408">
        <v>39.899329999999999</v>
      </c>
      <c r="H408">
        <v>-104.98773</v>
      </c>
      <c r="I408">
        <v>0</v>
      </c>
      <c r="J408" s="1" t="s">
        <v>438</v>
      </c>
      <c r="L408" s="1" t="s">
        <v>194</v>
      </c>
      <c r="M408" s="1" t="s">
        <v>47</v>
      </c>
      <c r="N408" s="1" t="s">
        <v>131</v>
      </c>
      <c r="O408" s="1" t="s">
        <v>147</v>
      </c>
      <c r="P408" s="1" t="s">
        <v>198</v>
      </c>
      <c r="Q408" s="1" t="s">
        <v>439</v>
      </c>
      <c r="R408" s="1" t="s">
        <v>48</v>
      </c>
      <c r="S408" s="1" t="s">
        <v>79</v>
      </c>
      <c r="T408" s="1" t="s">
        <v>205</v>
      </c>
      <c r="U408" s="2">
        <v>43819.741666666669</v>
      </c>
      <c r="V408">
        <v>43</v>
      </c>
      <c r="W408">
        <v>40</v>
      </c>
      <c r="X408">
        <v>29</v>
      </c>
      <c r="Y408">
        <v>24.55</v>
      </c>
      <c r="Z408">
        <v>10</v>
      </c>
      <c r="AA408" s="1" t="s">
        <v>61</v>
      </c>
      <c r="AB408">
        <v>5</v>
      </c>
      <c r="AC408">
        <v>0</v>
      </c>
      <c r="AD408" s="1" t="s">
        <v>965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s="1" t="s">
        <v>53</v>
      </c>
      <c r="AS408" s="1" t="s">
        <v>53</v>
      </c>
      <c r="AT408" s="1" t="s">
        <v>53</v>
      </c>
      <c r="AU408" s="1" t="s">
        <v>51</v>
      </c>
    </row>
    <row r="409" spans="1:47" x14ac:dyDescent="0.25">
      <c r="A409" s="1" t="s">
        <v>1035</v>
      </c>
      <c r="B409">
        <v>3</v>
      </c>
      <c r="C409" s="2">
        <v>43819.760092592594</v>
      </c>
      <c r="D409" s="2">
        <v>43819.780891203707</v>
      </c>
      <c r="E409">
        <v>39.899299999999997</v>
      </c>
      <c r="F409">
        <v>-104.98796</v>
      </c>
      <c r="G409">
        <v>39.899299999999997</v>
      </c>
      <c r="H409">
        <v>-104.98796</v>
      </c>
      <c r="I409">
        <v>0</v>
      </c>
      <c r="J409" s="1" t="s">
        <v>441</v>
      </c>
      <c r="L409" s="1" t="s">
        <v>194</v>
      </c>
      <c r="M409" s="1" t="s">
        <v>47</v>
      </c>
      <c r="N409" s="1" t="s">
        <v>131</v>
      </c>
      <c r="O409" s="1" t="s">
        <v>147</v>
      </c>
      <c r="P409" s="1" t="s">
        <v>198</v>
      </c>
      <c r="Q409" s="1" t="s">
        <v>439</v>
      </c>
      <c r="R409" s="1" t="s">
        <v>48</v>
      </c>
      <c r="S409" s="1" t="s">
        <v>79</v>
      </c>
      <c r="T409" s="1" t="s">
        <v>205</v>
      </c>
      <c r="U409" s="2">
        <v>43819.741666666669</v>
      </c>
      <c r="V409">
        <v>43</v>
      </c>
      <c r="W409">
        <v>40</v>
      </c>
      <c r="X409">
        <v>29</v>
      </c>
      <c r="Y409">
        <v>24.55</v>
      </c>
      <c r="Z409">
        <v>10</v>
      </c>
      <c r="AA409" s="1" t="s">
        <v>61</v>
      </c>
      <c r="AB409">
        <v>5</v>
      </c>
      <c r="AC409">
        <v>0</v>
      </c>
      <c r="AD409" s="1" t="s">
        <v>965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s="1" t="s">
        <v>53</v>
      </c>
      <c r="AS409" s="1" t="s">
        <v>53</v>
      </c>
      <c r="AT409" s="1" t="s">
        <v>53</v>
      </c>
      <c r="AU409" s="1" t="s">
        <v>51</v>
      </c>
    </row>
    <row r="410" spans="1:47" x14ac:dyDescent="0.25">
      <c r="A410" s="1" t="s">
        <v>783</v>
      </c>
      <c r="B410">
        <v>3</v>
      </c>
      <c r="C410" s="2">
        <v>43819.814247685186</v>
      </c>
      <c r="D410" s="2">
        <v>43819.835023148145</v>
      </c>
      <c r="E410">
        <v>39.25564</v>
      </c>
      <c r="F410">
        <v>-105.96324</v>
      </c>
      <c r="G410">
        <v>39.25564</v>
      </c>
      <c r="H410">
        <v>-105.96324</v>
      </c>
      <c r="I410">
        <v>0</v>
      </c>
      <c r="J410" s="1" t="s">
        <v>784</v>
      </c>
      <c r="L410" s="1" t="s">
        <v>551</v>
      </c>
      <c r="M410" s="1" t="s">
        <v>47</v>
      </c>
      <c r="N410" s="1" t="s">
        <v>552</v>
      </c>
      <c r="O410" s="1" t="s">
        <v>356</v>
      </c>
      <c r="P410" s="1" t="s">
        <v>198</v>
      </c>
      <c r="Q410" s="1" t="s">
        <v>553</v>
      </c>
      <c r="R410" s="1" t="s">
        <v>48</v>
      </c>
      <c r="S410" s="1" t="s">
        <v>79</v>
      </c>
      <c r="T410" s="1" t="s">
        <v>554</v>
      </c>
      <c r="U410" s="2">
        <v>43819.828472222223</v>
      </c>
      <c r="V410">
        <v>13</v>
      </c>
      <c r="W410">
        <v>1</v>
      </c>
      <c r="X410">
        <v>71</v>
      </c>
      <c r="Y410">
        <v>20.98</v>
      </c>
      <c r="Z410">
        <v>10</v>
      </c>
      <c r="AA410" s="1" t="s">
        <v>62</v>
      </c>
      <c r="AB410">
        <v>9</v>
      </c>
      <c r="AC410">
        <v>0</v>
      </c>
      <c r="AD410" s="1" t="s">
        <v>50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s="1" t="s">
        <v>53</v>
      </c>
      <c r="AS410" s="1" t="s">
        <v>53</v>
      </c>
      <c r="AT410" s="1" t="s">
        <v>53</v>
      </c>
      <c r="AU410" s="1" t="s">
        <v>53</v>
      </c>
    </row>
    <row r="411" spans="1:47" x14ac:dyDescent="0.25">
      <c r="A411" s="1" t="s">
        <v>1091</v>
      </c>
      <c r="B411">
        <v>4</v>
      </c>
      <c r="C411" s="2">
        <v>43819.918414351851</v>
      </c>
      <c r="D411" s="2">
        <v>43820.126689814817</v>
      </c>
      <c r="E411">
        <v>39.25564</v>
      </c>
      <c r="F411">
        <v>-105.96324</v>
      </c>
      <c r="G411">
        <v>39.25564</v>
      </c>
      <c r="H411">
        <v>-105.96324</v>
      </c>
      <c r="I411">
        <v>0</v>
      </c>
      <c r="J411" s="1" t="s">
        <v>1092</v>
      </c>
      <c r="L411" s="1" t="s">
        <v>551</v>
      </c>
      <c r="M411" s="1" t="s">
        <v>47</v>
      </c>
      <c r="N411" s="1" t="s">
        <v>552</v>
      </c>
      <c r="O411" s="1" t="s">
        <v>356</v>
      </c>
      <c r="P411" s="1" t="s">
        <v>198</v>
      </c>
      <c r="Q411" s="1" t="s">
        <v>553</v>
      </c>
      <c r="R411" s="1" t="s">
        <v>48</v>
      </c>
      <c r="S411" s="1" t="s">
        <v>79</v>
      </c>
      <c r="T411" s="1" t="s">
        <v>554</v>
      </c>
      <c r="U411" s="2">
        <v>43819.911805555559</v>
      </c>
      <c r="V411">
        <v>11</v>
      </c>
      <c r="W411">
        <v>3</v>
      </c>
      <c r="X411">
        <v>70</v>
      </c>
      <c r="Y411">
        <v>20.99</v>
      </c>
      <c r="Z411">
        <v>10</v>
      </c>
      <c r="AA411" s="1" t="s">
        <v>61</v>
      </c>
      <c r="AB411">
        <v>5</v>
      </c>
      <c r="AC411">
        <v>0</v>
      </c>
      <c r="AD411" s="1" t="s">
        <v>1067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s="1" t="s">
        <v>53</v>
      </c>
      <c r="AS411" s="1" t="s">
        <v>53</v>
      </c>
      <c r="AT411" s="1" t="s">
        <v>53</v>
      </c>
      <c r="AU411" s="1" t="s">
        <v>53</v>
      </c>
    </row>
    <row r="412" spans="1:47" x14ac:dyDescent="0.25">
      <c r="A412" s="1" t="s">
        <v>785</v>
      </c>
      <c r="B412">
        <v>3</v>
      </c>
      <c r="C412" s="2">
        <v>43819.894976851851</v>
      </c>
      <c r="D412" s="2">
        <v>43819.915590277778</v>
      </c>
      <c r="E412">
        <v>39.738639999999997</v>
      </c>
      <c r="F412">
        <v>-104.51475000000001</v>
      </c>
      <c r="G412">
        <v>39.738639999999997</v>
      </c>
      <c r="H412">
        <v>-104.51475000000001</v>
      </c>
      <c r="I412">
        <v>0</v>
      </c>
      <c r="J412" s="1" t="s">
        <v>786</v>
      </c>
      <c r="L412" s="1" t="s">
        <v>137</v>
      </c>
      <c r="M412" s="1" t="s">
        <v>47</v>
      </c>
      <c r="N412" s="1" t="s">
        <v>787</v>
      </c>
      <c r="O412" s="1" t="s">
        <v>147</v>
      </c>
      <c r="P412" s="1" t="s">
        <v>198</v>
      </c>
      <c r="Q412" s="1" t="s">
        <v>788</v>
      </c>
      <c r="R412" s="1" t="s">
        <v>48</v>
      </c>
      <c r="S412" s="1" t="s">
        <v>79</v>
      </c>
      <c r="T412" s="1" t="s">
        <v>789</v>
      </c>
      <c r="U412" s="2">
        <v>43819.895833333336</v>
      </c>
      <c r="V412">
        <v>31</v>
      </c>
      <c r="W412">
        <v>22</v>
      </c>
      <c r="X412">
        <v>57</v>
      </c>
      <c r="Y412">
        <v>24.7</v>
      </c>
      <c r="Z412">
        <v>10</v>
      </c>
      <c r="AA412" s="1" t="s">
        <v>72</v>
      </c>
      <c r="AB412">
        <v>12</v>
      </c>
      <c r="AC412">
        <v>0</v>
      </c>
      <c r="AD412" s="1" t="s">
        <v>50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s="1" t="s">
        <v>53</v>
      </c>
      <c r="AS412" s="1" t="s">
        <v>53</v>
      </c>
      <c r="AT412" s="1" t="s">
        <v>53</v>
      </c>
      <c r="AU412" s="1" t="s">
        <v>53</v>
      </c>
    </row>
    <row r="413" spans="1:47" x14ac:dyDescent="0.25">
      <c r="A413" s="1" t="s">
        <v>8978</v>
      </c>
      <c r="B413">
        <v>2</v>
      </c>
      <c r="C413" s="2">
        <v>43820.036631944444</v>
      </c>
      <c r="D413" s="2">
        <v>43820.056990740741</v>
      </c>
      <c r="E413">
        <v>39.260869999999997</v>
      </c>
      <c r="F413">
        <v>-105.9619</v>
      </c>
      <c r="G413">
        <v>39.250059999999998</v>
      </c>
      <c r="H413">
        <v>-105.96361</v>
      </c>
      <c r="I413">
        <v>0.752</v>
      </c>
      <c r="J413" s="1" t="s">
        <v>784</v>
      </c>
      <c r="L413" s="1" t="s">
        <v>551</v>
      </c>
      <c r="M413" s="1" t="s">
        <v>47</v>
      </c>
      <c r="N413" s="1" t="s">
        <v>552</v>
      </c>
      <c r="O413" s="1" t="s">
        <v>356</v>
      </c>
      <c r="P413" s="1" t="s">
        <v>198</v>
      </c>
      <c r="Q413" s="1" t="s">
        <v>553</v>
      </c>
      <c r="R413" s="1" t="s">
        <v>48</v>
      </c>
      <c r="S413" s="1" t="s">
        <v>79</v>
      </c>
      <c r="T413" s="1" t="s">
        <v>554</v>
      </c>
      <c r="U413" s="2">
        <v>43820.036805555559</v>
      </c>
      <c r="V413">
        <v>8</v>
      </c>
      <c r="W413">
        <v>8</v>
      </c>
      <c r="X413">
        <v>73</v>
      </c>
      <c r="Y413">
        <v>20.99</v>
      </c>
      <c r="Z413">
        <v>10</v>
      </c>
      <c r="AA413" s="1" t="s">
        <v>8942</v>
      </c>
      <c r="AB413">
        <v>0</v>
      </c>
      <c r="AC413">
        <v>0</v>
      </c>
      <c r="AD413" s="1" t="s">
        <v>50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s="1" t="s">
        <v>53</v>
      </c>
      <c r="AS413" s="1" t="s">
        <v>53</v>
      </c>
      <c r="AT413" s="1" t="s">
        <v>53</v>
      </c>
      <c r="AU413" s="1" t="s">
        <v>53</v>
      </c>
    </row>
    <row r="414" spans="1:47" x14ac:dyDescent="0.25">
      <c r="A414" s="1" t="s">
        <v>749</v>
      </c>
      <c r="B414">
        <v>3</v>
      </c>
      <c r="C414" s="2">
        <v>43820.247569444444</v>
      </c>
      <c r="D414" s="2">
        <v>43820.268321759257</v>
      </c>
      <c r="E414">
        <v>39.123840000000001</v>
      </c>
      <c r="F414">
        <v>-104.86494999999999</v>
      </c>
      <c r="G414">
        <v>39.123840000000001</v>
      </c>
      <c r="H414">
        <v>-104.86494999999999</v>
      </c>
      <c r="I414">
        <v>0</v>
      </c>
      <c r="J414" s="1" t="s">
        <v>470</v>
      </c>
      <c r="L414" s="1" t="s">
        <v>195</v>
      </c>
      <c r="M414" s="1" t="s">
        <v>47</v>
      </c>
      <c r="N414" s="1" t="s">
        <v>447</v>
      </c>
      <c r="O414" s="1" t="s">
        <v>193</v>
      </c>
      <c r="P414" s="1" t="s">
        <v>198</v>
      </c>
      <c r="Q414" s="1" t="s">
        <v>448</v>
      </c>
      <c r="R414" s="1" t="s">
        <v>48</v>
      </c>
      <c r="S414" s="1" t="s">
        <v>79</v>
      </c>
      <c r="T414" s="1" t="s">
        <v>234</v>
      </c>
      <c r="U414" s="2">
        <v>43820.248611111114</v>
      </c>
      <c r="V414">
        <v>20</v>
      </c>
      <c r="W414">
        <v>7</v>
      </c>
      <c r="X414">
        <v>58</v>
      </c>
      <c r="Y414">
        <v>23.73</v>
      </c>
      <c r="Z414">
        <v>10</v>
      </c>
      <c r="AA414" s="1" t="s">
        <v>58</v>
      </c>
      <c r="AB414">
        <v>12</v>
      </c>
      <c r="AC414">
        <v>0</v>
      </c>
      <c r="AD414" s="1" t="s">
        <v>50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s="1" t="s">
        <v>53</v>
      </c>
      <c r="AS414" s="1" t="s">
        <v>53</v>
      </c>
      <c r="AT414" s="1" t="s">
        <v>53</v>
      </c>
      <c r="AU414" s="1" t="s">
        <v>51</v>
      </c>
    </row>
    <row r="415" spans="1:47" x14ac:dyDescent="0.25">
      <c r="A415" s="1" t="s">
        <v>750</v>
      </c>
      <c r="B415">
        <v>3</v>
      </c>
      <c r="C415" s="2">
        <v>43820.246539351851</v>
      </c>
      <c r="D415" s="2">
        <v>43820.266967592594</v>
      </c>
      <c r="E415">
        <v>39.820399999999999</v>
      </c>
      <c r="F415">
        <v>-104.97848999999999</v>
      </c>
      <c r="G415">
        <v>39.820399999999999</v>
      </c>
      <c r="H415">
        <v>-104.97848999999999</v>
      </c>
      <c r="I415">
        <v>0</v>
      </c>
      <c r="J415" s="1" t="s">
        <v>751</v>
      </c>
      <c r="L415" s="1" t="s">
        <v>124</v>
      </c>
      <c r="M415" s="1" t="s">
        <v>47</v>
      </c>
      <c r="N415" s="1" t="s">
        <v>131</v>
      </c>
      <c r="O415" s="1" t="s">
        <v>147</v>
      </c>
      <c r="P415" s="1" t="s">
        <v>198</v>
      </c>
      <c r="Q415" s="1" t="s">
        <v>204</v>
      </c>
      <c r="R415" s="1" t="s">
        <v>48</v>
      </c>
      <c r="S415" s="1" t="s">
        <v>79</v>
      </c>
      <c r="T415" s="1" t="s">
        <v>205</v>
      </c>
      <c r="U415" s="2">
        <v>43820.239583333336</v>
      </c>
      <c r="V415">
        <v>36</v>
      </c>
      <c r="W415">
        <v>31</v>
      </c>
      <c r="X415">
        <v>33</v>
      </c>
      <c r="Y415">
        <v>24.54</v>
      </c>
      <c r="Z415">
        <v>10</v>
      </c>
      <c r="AA415" s="1" t="s">
        <v>55</v>
      </c>
      <c r="AB415">
        <v>6</v>
      </c>
      <c r="AC415">
        <v>0</v>
      </c>
      <c r="AD415" s="1" t="s">
        <v>50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s="1" t="s">
        <v>53</v>
      </c>
      <c r="AS415" s="1" t="s">
        <v>53</v>
      </c>
      <c r="AT415" s="1" t="s">
        <v>53</v>
      </c>
      <c r="AU415" s="1" t="s">
        <v>51</v>
      </c>
    </row>
    <row r="416" spans="1:47" x14ac:dyDescent="0.25">
      <c r="A416" s="1" t="s">
        <v>719</v>
      </c>
      <c r="B416">
        <v>3</v>
      </c>
      <c r="C416" s="2">
        <v>43820.294976851852</v>
      </c>
      <c r="D416" s="2">
        <v>43820.479502314818</v>
      </c>
      <c r="E416">
        <v>39.757489999999997</v>
      </c>
      <c r="F416">
        <v>-104.76730000000001</v>
      </c>
      <c r="G416">
        <v>39.757489999999997</v>
      </c>
      <c r="H416">
        <v>-104.76730000000001</v>
      </c>
      <c r="I416">
        <v>0</v>
      </c>
      <c r="J416" s="1" t="s">
        <v>533</v>
      </c>
      <c r="L416" s="1" t="s">
        <v>133</v>
      </c>
      <c r="M416" s="1" t="s">
        <v>47</v>
      </c>
      <c r="N416" s="1" t="s">
        <v>170</v>
      </c>
      <c r="O416" s="1" t="s">
        <v>147</v>
      </c>
      <c r="P416" s="1" t="s">
        <v>198</v>
      </c>
      <c r="Q416" s="1" t="s">
        <v>240</v>
      </c>
      <c r="R416" s="1" t="s">
        <v>48</v>
      </c>
      <c r="S416" s="1" t="s">
        <v>79</v>
      </c>
      <c r="T416" s="1" t="s">
        <v>203</v>
      </c>
      <c r="U416" s="2">
        <v>43820.290277777778</v>
      </c>
      <c r="V416">
        <v>33</v>
      </c>
      <c r="W416">
        <v>24</v>
      </c>
      <c r="X416">
        <v>34</v>
      </c>
      <c r="Y416">
        <v>24.53</v>
      </c>
      <c r="Z416">
        <v>10</v>
      </c>
      <c r="AA416" s="1" t="s">
        <v>68</v>
      </c>
      <c r="AB416">
        <v>13</v>
      </c>
      <c r="AC416">
        <v>0</v>
      </c>
      <c r="AD416" s="1" t="s">
        <v>50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s="1" t="s">
        <v>53</v>
      </c>
      <c r="AS416" s="1" t="s">
        <v>51</v>
      </c>
      <c r="AT416" s="1" t="s">
        <v>51</v>
      </c>
      <c r="AU416" s="1" t="s">
        <v>51</v>
      </c>
    </row>
    <row r="417" spans="1:47" x14ac:dyDescent="0.25">
      <c r="A417" s="1" t="s">
        <v>8930</v>
      </c>
      <c r="B417">
        <v>3</v>
      </c>
      <c r="C417" s="2">
        <v>43820.424155092594</v>
      </c>
      <c r="D417" s="2">
        <v>43820.444745370369</v>
      </c>
      <c r="E417">
        <v>38.761969999999998</v>
      </c>
      <c r="F417">
        <v>-104.75413</v>
      </c>
      <c r="G417">
        <v>38.761969999999998</v>
      </c>
      <c r="H417">
        <v>-104.75413</v>
      </c>
      <c r="I417">
        <v>0</v>
      </c>
      <c r="J417" s="1" t="s">
        <v>294</v>
      </c>
      <c r="K417">
        <v>4851</v>
      </c>
      <c r="L417" s="1" t="s">
        <v>7245</v>
      </c>
      <c r="M417" s="1" t="s">
        <v>47</v>
      </c>
      <c r="N417" s="1" t="s">
        <v>232</v>
      </c>
      <c r="O417" s="1" t="s">
        <v>193</v>
      </c>
      <c r="P417" s="1" t="s">
        <v>198</v>
      </c>
      <c r="Q417" s="1" t="s">
        <v>1721</v>
      </c>
      <c r="R417" s="1" t="s">
        <v>48</v>
      </c>
      <c r="S417" s="1" t="s">
        <v>79</v>
      </c>
      <c r="T417" s="1" t="s">
        <v>249</v>
      </c>
      <c r="U417" s="2">
        <v>43820.412499999999</v>
      </c>
      <c r="V417">
        <v>51</v>
      </c>
      <c r="W417">
        <v>51</v>
      </c>
      <c r="X417">
        <v>22</v>
      </c>
      <c r="Y417">
        <v>24.12</v>
      </c>
      <c r="Z417">
        <v>10</v>
      </c>
      <c r="AA417" s="1" t="s">
        <v>65</v>
      </c>
      <c r="AB417">
        <v>5</v>
      </c>
      <c r="AC417">
        <v>0</v>
      </c>
      <c r="AD417" s="1" t="s">
        <v>50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s="1" t="s">
        <v>51</v>
      </c>
      <c r="AS417" s="1" t="s">
        <v>51</v>
      </c>
      <c r="AT417" s="1" t="s">
        <v>51</v>
      </c>
      <c r="AU417" s="1" t="s">
        <v>51</v>
      </c>
    </row>
    <row r="418" spans="1:47" x14ac:dyDescent="0.25">
      <c r="A418" s="1" t="s">
        <v>1188</v>
      </c>
      <c r="B418">
        <v>3</v>
      </c>
      <c r="C418" s="2">
        <v>43820.49759259259</v>
      </c>
      <c r="D418" s="2">
        <v>43820.518379629626</v>
      </c>
      <c r="E418">
        <v>39.19585</v>
      </c>
      <c r="F418">
        <v>-104.85299999999999</v>
      </c>
      <c r="G418">
        <v>39.19585</v>
      </c>
      <c r="H418">
        <v>-104.85299999999999</v>
      </c>
      <c r="I418">
        <v>0</v>
      </c>
      <c r="J418" s="1" t="s">
        <v>473</v>
      </c>
      <c r="L418" s="1" t="s">
        <v>194</v>
      </c>
      <c r="M418" s="1" t="s">
        <v>47</v>
      </c>
      <c r="N418" s="1" t="s">
        <v>86</v>
      </c>
      <c r="O418" s="1" t="s">
        <v>121</v>
      </c>
      <c r="P418" s="1" t="s">
        <v>198</v>
      </c>
      <c r="Q418" s="1" t="s">
        <v>222</v>
      </c>
      <c r="R418" s="1" t="s">
        <v>48</v>
      </c>
      <c r="S418" s="1" t="s">
        <v>79</v>
      </c>
      <c r="T418" s="1" t="s">
        <v>223</v>
      </c>
      <c r="U418" s="2">
        <v>43820.491666666669</v>
      </c>
      <c r="V418">
        <v>54</v>
      </c>
      <c r="W418">
        <v>54</v>
      </c>
      <c r="X418">
        <v>11</v>
      </c>
      <c r="Y418">
        <v>23.29</v>
      </c>
      <c r="Z418">
        <v>10</v>
      </c>
      <c r="AA418" s="1" t="s">
        <v>68</v>
      </c>
      <c r="AB418">
        <v>7</v>
      </c>
      <c r="AC418">
        <v>0</v>
      </c>
      <c r="AD418" s="1" t="s">
        <v>1067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s="1" t="s">
        <v>51</v>
      </c>
      <c r="AS418" s="1" t="s">
        <v>51</v>
      </c>
      <c r="AT418" s="1" t="s">
        <v>51</v>
      </c>
      <c r="AU418" s="1" t="s">
        <v>51</v>
      </c>
    </row>
    <row r="419" spans="1:47" x14ac:dyDescent="0.25">
      <c r="A419" s="1" t="s">
        <v>6294</v>
      </c>
      <c r="B419">
        <v>3</v>
      </c>
      <c r="C419" s="2">
        <v>43820.528506944444</v>
      </c>
      <c r="D419" s="2">
        <v>43820.548935185187</v>
      </c>
      <c r="E419">
        <v>39.8703</v>
      </c>
      <c r="F419">
        <v>-104.9877</v>
      </c>
      <c r="G419">
        <v>39.8703</v>
      </c>
      <c r="H419">
        <v>-104.9877</v>
      </c>
      <c r="I419">
        <v>0</v>
      </c>
      <c r="J419" s="1" t="s">
        <v>820</v>
      </c>
      <c r="L419" s="1" t="s">
        <v>195</v>
      </c>
      <c r="M419" s="1" t="s">
        <v>47</v>
      </c>
      <c r="N419" s="1" t="s">
        <v>131</v>
      </c>
      <c r="O419" s="1" t="s">
        <v>147</v>
      </c>
      <c r="P419" s="1" t="s">
        <v>198</v>
      </c>
      <c r="Q419" s="1" t="s">
        <v>204</v>
      </c>
      <c r="R419" s="1" t="s">
        <v>48</v>
      </c>
      <c r="S419" s="1" t="s">
        <v>79</v>
      </c>
      <c r="T419" s="1" t="s">
        <v>205</v>
      </c>
      <c r="U419" s="2">
        <v>43820.532638888886</v>
      </c>
      <c r="V419">
        <v>59</v>
      </c>
      <c r="W419">
        <v>59</v>
      </c>
      <c r="X419">
        <v>14</v>
      </c>
      <c r="Y419">
        <v>24.5</v>
      </c>
      <c r="Z419">
        <v>30</v>
      </c>
      <c r="AA419" s="1" t="s">
        <v>8942</v>
      </c>
      <c r="AB419">
        <v>0</v>
      </c>
      <c r="AC419">
        <v>0</v>
      </c>
      <c r="AD419" s="1" t="s">
        <v>818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s="1" t="s">
        <v>51</v>
      </c>
      <c r="AS419" s="1" t="s">
        <v>51</v>
      </c>
      <c r="AT419" s="1" t="s">
        <v>51</v>
      </c>
      <c r="AU419" s="1" t="s">
        <v>51</v>
      </c>
    </row>
    <row r="420" spans="1:47" x14ac:dyDescent="0.25">
      <c r="A420" s="1" t="s">
        <v>431</v>
      </c>
      <c r="B420">
        <v>3</v>
      </c>
      <c r="C420" s="2">
        <v>43820.501770833333</v>
      </c>
      <c r="D420" s="2">
        <v>43820.522557870368</v>
      </c>
      <c r="E420">
        <v>40.474919999999997</v>
      </c>
      <c r="F420">
        <v>-104.99173999999999</v>
      </c>
      <c r="G420">
        <v>40.474919999999997</v>
      </c>
      <c r="H420">
        <v>-104.99173999999999</v>
      </c>
      <c r="I420">
        <v>0</v>
      </c>
      <c r="J420" s="1" t="s">
        <v>399</v>
      </c>
      <c r="L420" s="1" t="s">
        <v>194</v>
      </c>
      <c r="M420" s="1" t="s">
        <v>47</v>
      </c>
      <c r="N420" s="1" t="s">
        <v>227</v>
      </c>
      <c r="O420" s="1" t="s">
        <v>228</v>
      </c>
      <c r="P420" s="1" t="s">
        <v>198</v>
      </c>
      <c r="Q420" s="1" t="s">
        <v>229</v>
      </c>
      <c r="R420" s="1" t="s">
        <v>48</v>
      </c>
      <c r="S420" s="1" t="s">
        <v>79</v>
      </c>
      <c r="T420" s="1" t="s">
        <v>230</v>
      </c>
      <c r="U420" s="2">
        <v>43820.49722222222</v>
      </c>
      <c r="V420">
        <v>45</v>
      </c>
      <c r="W420">
        <v>43</v>
      </c>
      <c r="X420">
        <v>39</v>
      </c>
      <c r="Y420">
        <v>25.12</v>
      </c>
      <c r="Z420">
        <v>10</v>
      </c>
      <c r="AA420" s="1" t="s">
        <v>66</v>
      </c>
      <c r="AB420">
        <v>5</v>
      </c>
      <c r="AC420">
        <v>0</v>
      </c>
      <c r="AD420" s="1" t="s">
        <v>50</v>
      </c>
      <c r="AE420" t="b">
        <v>0</v>
      </c>
      <c r="AF420" t="b">
        <v>0</v>
      </c>
      <c r="AG420" t="b">
        <v>0</v>
      </c>
      <c r="AH420" t="b">
        <v>0</v>
      </c>
      <c r="AI420" t="b">
        <v>1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s="1" t="s">
        <v>51</v>
      </c>
      <c r="AS420" s="1" t="s">
        <v>51</v>
      </c>
      <c r="AT420" s="1" t="s">
        <v>51</v>
      </c>
      <c r="AU420" s="1" t="s">
        <v>51</v>
      </c>
    </row>
    <row r="421" spans="1:47" x14ac:dyDescent="0.25">
      <c r="A421" s="1" t="s">
        <v>643</v>
      </c>
      <c r="B421">
        <v>3</v>
      </c>
      <c r="C421" s="2">
        <v>43820.501770833333</v>
      </c>
      <c r="D421" s="2">
        <v>43820.522557870368</v>
      </c>
      <c r="E421">
        <v>40.474899999999998</v>
      </c>
      <c r="F421">
        <v>-104.99205000000001</v>
      </c>
      <c r="G421">
        <v>40.474899999999998</v>
      </c>
      <c r="H421">
        <v>-104.99205000000001</v>
      </c>
      <c r="I421">
        <v>0</v>
      </c>
      <c r="J421" s="1" t="s">
        <v>509</v>
      </c>
      <c r="L421" s="1" t="s">
        <v>195</v>
      </c>
      <c r="M421" s="1" t="s">
        <v>47</v>
      </c>
      <c r="N421" s="1" t="s">
        <v>227</v>
      </c>
      <c r="O421" s="1" t="s">
        <v>228</v>
      </c>
      <c r="P421" s="1" t="s">
        <v>198</v>
      </c>
      <c r="Q421" s="1" t="s">
        <v>229</v>
      </c>
      <c r="R421" s="1" t="s">
        <v>48</v>
      </c>
      <c r="S421" s="1" t="s">
        <v>79</v>
      </c>
      <c r="T421" s="1" t="s">
        <v>230</v>
      </c>
      <c r="U421" s="2">
        <v>43820.49722222222</v>
      </c>
      <c r="V421">
        <v>45</v>
      </c>
      <c r="W421">
        <v>43</v>
      </c>
      <c r="X421">
        <v>39</v>
      </c>
      <c r="Y421">
        <v>25.12</v>
      </c>
      <c r="Z421">
        <v>10</v>
      </c>
      <c r="AA421" s="1" t="s">
        <v>66</v>
      </c>
      <c r="AB421">
        <v>5</v>
      </c>
      <c r="AC421">
        <v>0</v>
      </c>
      <c r="AD421" s="1" t="s">
        <v>50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s="1" t="s">
        <v>51</v>
      </c>
      <c r="AS421" s="1" t="s">
        <v>51</v>
      </c>
      <c r="AT421" s="1" t="s">
        <v>51</v>
      </c>
      <c r="AU421" s="1" t="s">
        <v>51</v>
      </c>
    </row>
    <row r="422" spans="1:47" x14ac:dyDescent="0.25">
      <c r="A422" s="1" t="s">
        <v>1189</v>
      </c>
      <c r="B422">
        <v>3</v>
      </c>
      <c r="C422" s="2">
        <v>43820.567071759258</v>
      </c>
      <c r="D422" s="2">
        <v>43820.587789351855</v>
      </c>
      <c r="E422">
        <v>39.123820000000002</v>
      </c>
      <c r="F422">
        <v>-104.86469</v>
      </c>
      <c r="G422">
        <v>39.123820000000002</v>
      </c>
      <c r="H422">
        <v>-104.86469</v>
      </c>
      <c r="I422">
        <v>0</v>
      </c>
      <c r="J422" s="1" t="s">
        <v>401</v>
      </c>
      <c r="L422" s="1" t="s">
        <v>194</v>
      </c>
      <c r="M422" s="1" t="s">
        <v>47</v>
      </c>
      <c r="N422" s="1" t="s">
        <v>447</v>
      </c>
      <c r="O422" s="1" t="s">
        <v>193</v>
      </c>
      <c r="P422" s="1" t="s">
        <v>198</v>
      </c>
      <c r="Q422" s="1" t="s">
        <v>448</v>
      </c>
      <c r="R422" s="1" t="s">
        <v>48</v>
      </c>
      <c r="S422" s="1" t="s">
        <v>79</v>
      </c>
      <c r="T422" s="1" t="s">
        <v>234</v>
      </c>
      <c r="U422" s="2">
        <v>43820.581944444442</v>
      </c>
      <c r="V422">
        <v>53</v>
      </c>
      <c r="W422">
        <v>53</v>
      </c>
      <c r="X422">
        <v>21</v>
      </c>
      <c r="Y422">
        <v>23.68</v>
      </c>
      <c r="Z422">
        <v>10</v>
      </c>
      <c r="AA422" s="1" t="s">
        <v>68</v>
      </c>
      <c r="AB422">
        <v>5</v>
      </c>
      <c r="AC422">
        <v>0</v>
      </c>
      <c r="AD422" s="1" t="s">
        <v>1067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s="1" t="s">
        <v>51</v>
      </c>
      <c r="AS422" s="1" t="s">
        <v>51</v>
      </c>
      <c r="AT422" s="1" t="s">
        <v>51</v>
      </c>
      <c r="AU422" s="1" t="s">
        <v>51</v>
      </c>
    </row>
    <row r="423" spans="1:47" x14ac:dyDescent="0.25">
      <c r="A423" s="1" t="s">
        <v>6295</v>
      </c>
      <c r="B423">
        <v>3</v>
      </c>
      <c r="C423" s="2">
        <v>43820.557696759257</v>
      </c>
      <c r="D423" s="2">
        <v>43820.578101851854</v>
      </c>
      <c r="E423">
        <v>39.812860000000001</v>
      </c>
      <c r="F423">
        <v>-104.98305000000001</v>
      </c>
      <c r="G423">
        <v>39.812860000000001</v>
      </c>
      <c r="H423">
        <v>-104.98305000000001</v>
      </c>
      <c r="I423">
        <v>0</v>
      </c>
      <c r="J423" s="1" t="s">
        <v>702</v>
      </c>
      <c r="L423" s="1" t="s">
        <v>194</v>
      </c>
      <c r="M423" s="1" t="s">
        <v>47</v>
      </c>
      <c r="N423" s="1" t="s">
        <v>131</v>
      </c>
      <c r="O423" s="1" t="s">
        <v>147</v>
      </c>
      <c r="P423" s="1" t="s">
        <v>198</v>
      </c>
      <c r="Q423" s="1" t="s">
        <v>331</v>
      </c>
      <c r="R423" s="1" t="s">
        <v>48</v>
      </c>
      <c r="S423" s="1" t="s">
        <v>79</v>
      </c>
      <c r="T423" s="1" t="s">
        <v>205</v>
      </c>
      <c r="U423" s="2">
        <v>43820.5625</v>
      </c>
      <c r="V423">
        <v>63</v>
      </c>
      <c r="W423">
        <v>63</v>
      </c>
      <c r="X423">
        <v>11</v>
      </c>
      <c r="Y423">
        <v>24.48</v>
      </c>
      <c r="Z423">
        <v>30</v>
      </c>
      <c r="AA423" s="1" t="s">
        <v>68</v>
      </c>
      <c r="AB423">
        <v>6</v>
      </c>
      <c r="AC423">
        <v>0</v>
      </c>
      <c r="AD423" s="1" t="s">
        <v>818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s="1" t="s">
        <v>51</v>
      </c>
      <c r="AS423" s="1" t="s">
        <v>51</v>
      </c>
      <c r="AT423" s="1" t="s">
        <v>51</v>
      </c>
      <c r="AU423" s="1" t="s">
        <v>51</v>
      </c>
    </row>
    <row r="424" spans="1:47" x14ac:dyDescent="0.25">
      <c r="A424" s="1" t="s">
        <v>1190</v>
      </c>
      <c r="B424">
        <v>3</v>
      </c>
      <c r="C424" s="2">
        <v>43820.59207175926</v>
      </c>
      <c r="D424" s="2">
        <v>43820.612812500003</v>
      </c>
      <c r="E424">
        <v>39.152180000000001</v>
      </c>
      <c r="F424">
        <v>-104.85794</v>
      </c>
      <c r="G424">
        <v>39.152180000000001</v>
      </c>
      <c r="H424">
        <v>-104.85794</v>
      </c>
      <c r="I424">
        <v>0</v>
      </c>
      <c r="J424" s="1" t="s">
        <v>455</v>
      </c>
      <c r="L424" s="1" t="s">
        <v>194</v>
      </c>
      <c r="M424" s="1" t="s">
        <v>47</v>
      </c>
      <c r="N424" s="1" t="s">
        <v>86</v>
      </c>
      <c r="O424" s="1" t="s">
        <v>121</v>
      </c>
      <c r="P424" s="1" t="s">
        <v>198</v>
      </c>
      <c r="Q424" s="1" t="s">
        <v>222</v>
      </c>
      <c r="R424" s="1" t="s">
        <v>48</v>
      </c>
      <c r="S424" s="1" t="s">
        <v>79</v>
      </c>
      <c r="T424" s="1" t="s">
        <v>223</v>
      </c>
      <c r="U424" s="2">
        <v>43820.591666666667</v>
      </c>
      <c r="V424">
        <v>54</v>
      </c>
      <c r="W424">
        <v>54</v>
      </c>
      <c r="X424">
        <v>16</v>
      </c>
      <c r="Y424">
        <v>23.28</v>
      </c>
      <c r="Z424">
        <v>10</v>
      </c>
      <c r="AA424" s="1" t="s">
        <v>68</v>
      </c>
      <c r="AB424">
        <v>9</v>
      </c>
      <c r="AC424">
        <v>0</v>
      </c>
      <c r="AD424" s="1" t="s">
        <v>1067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s="1" t="s">
        <v>51</v>
      </c>
      <c r="AS424" s="1" t="s">
        <v>51</v>
      </c>
      <c r="AT424" s="1" t="s">
        <v>51</v>
      </c>
      <c r="AU424" s="1" t="s">
        <v>51</v>
      </c>
    </row>
    <row r="425" spans="1:47" x14ac:dyDescent="0.25">
      <c r="A425" s="1" t="s">
        <v>1191</v>
      </c>
      <c r="B425">
        <v>3</v>
      </c>
      <c r="C425" s="2">
        <v>43820.624351851853</v>
      </c>
      <c r="D425" s="2">
        <v>43820.64471064815</v>
      </c>
      <c r="E425">
        <v>39.774900000000002</v>
      </c>
      <c r="F425">
        <v>-104.85720000000001</v>
      </c>
      <c r="G425">
        <v>39.774900000000002</v>
      </c>
      <c r="H425">
        <v>-104.85720000000001</v>
      </c>
      <c r="I425">
        <v>0</v>
      </c>
      <c r="J425" s="1" t="s">
        <v>534</v>
      </c>
      <c r="L425" s="1" t="s">
        <v>133</v>
      </c>
      <c r="M425" s="1" t="s">
        <v>47</v>
      </c>
      <c r="N425" s="1" t="s">
        <v>131</v>
      </c>
      <c r="O425" s="1" t="s">
        <v>131</v>
      </c>
      <c r="P425" s="1" t="s">
        <v>198</v>
      </c>
      <c r="Q425" s="1" t="s">
        <v>299</v>
      </c>
      <c r="R425" s="1" t="s">
        <v>48</v>
      </c>
      <c r="S425" s="1" t="s">
        <v>79</v>
      </c>
      <c r="T425" s="1" t="s">
        <v>203</v>
      </c>
      <c r="U425" s="2">
        <v>43820.623611111114</v>
      </c>
      <c r="V425">
        <v>65</v>
      </c>
      <c r="W425">
        <v>65</v>
      </c>
      <c r="X425">
        <v>6</v>
      </c>
      <c r="Y425">
        <v>24.47</v>
      </c>
      <c r="Z425">
        <v>10</v>
      </c>
      <c r="AA425" s="1" t="s">
        <v>60</v>
      </c>
      <c r="AB425">
        <v>3</v>
      </c>
      <c r="AC425">
        <v>0</v>
      </c>
      <c r="AD425" s="1" t="s">
        <v>1067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s="1" t="s">
        <v>51</v>
      </c>
      <c r="AS425" s="1" t="s">
        <v>51</v>
      </c>
      <c r="AT425" s="1" t="s">
        <v>51</v>
      </c>
      <c r="AU425" s="1" t="s">
        <v>51</v>
      </c>
    </row>
    <row r="426" spans="1:47" x14ac:dyDescent="0.25">
      <c r="A426" s="1" t="s">
        <v>6244</v>
      </c>
      <c r="B426">
        <v>3</v>
      </c>
      <c r="C426" s="2">
        <v>43820.693622685183</v>
      </c>
      <c r="D426" s="2">
        <v>43820.714131944442</v>
      </c>
      <c r="E426">
        <v>39.77834</v>
      </c>
      <c r="F426">
        <v>-104.89542</v>
      </c>
      <c r="G426">
        <v>39.77834</v>
      </c>
      <c r="H426">
        <v>-104.89542</v>
      </c>
      <c r="I426">
        <v>0</v>
      </c>
      <c r="J426" s="1" t="s">
        <v>416</v>
      </c>
      <c r="L426" s="1" t="s">
        <v>137</v>
      </c>
      <c r="M426" s="1" t="s">
        <v>47</v>
      </c>
      <c r="N426" s="1" t="s">
        <v>131</v>
      </c>
      <c r="O426" s="1" t="s">
        <v>131</v>
      </c>
      <c r="P426" s="1" t="s">
        <v>198</v>
      </c>
      <c r="Q426" s="1" t="s">
        <v>246</v>
      </c>
      <c r="R426" s="1" t="s">
        <v>48</v>
      </c>
      <c r="S426" s="1" t="s">
        <v>79</v>
      </c>
      <c r="T426" s="1" t="s">
        <v>205</v>
      </c>
      <c r="U426" s="2">
        <v>43820.699305555558</v>
      </c>
      <c r="V426">
        <v>50</v>
      </c>
      <c r="W426">
        <v>50</v>
      </c>
      <c r="X426">
        <v>30</v>
      </c>
      <c r="Y426">
        <v>24.5</v>
      </c>
      <c r="Z426">
        <v>30</v>
      </c>
      <c r="AA426" s="1" t="s">
        <v>58</v>
      </c>
      <c r="AB426">
        <v>8</v>
      </c>
      <c r="AC426">
        <v>0</v>
      </c>
      <c r="AD426" s="1" t="s">
        <v>818</v>
      </c>
      <c r="AE426" t="b">
        <v>0</v>
      </c>
      <c r="AF426" t="b">
        <v>0</v>
      </c>
      <c r="AG426" t="b">
        <v>0</v>
      </c>
      <c r="AH426" t="b">
        <v>0</v>
      </c>
      <c r="AI426" t="b">
        <v>1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s="1" t="s">
        <v>53</v>
      </c>
      <c r="AS426" s="1" t="s">
        <v>51</v>
      </c>
      <c r="AT426" s="1" t="s">
        <v>51</v>
      </c>
      <c r="AU426" s="1" t="s">
        <v>51</v>
      </c>
    </row>
    <row r="427" spans="1:47" x14ac:dyDescent="0.25">
      <c r="A427" s="1" t="s">
        <v>6245</v>
      </c>
      <c r="B427">
        <v>3</v>
      </c>
      <c r="C427" s="2">
        <v>43820.704560185186</v>
      </c>
      <c r="D427" s="2">
        <v>43820.725277777776</v>
      </c>
      <c r="E427">
        <v>39.884720000000002</v>
      </c>
      <c r="F427">
        <v>-104.98766000000001</v>
      </c>
      <c r="G427">
        <v>39.884720000000002</v>
      </c>
      <c r="H427">
        <v>-104.98766000000001</v>
      </c>
      <c r="I427">
        <v>0</v>
      </c>
      <c r="J427" s="1" t="s">
        <v>441</v>
      </c>
      <c r="L427" s="1" t="s">
        <v>195</v>
      </c>
      <c r="M427" s="1" t="s">
        <v>47</v>
      </c>
      <c r="N427" s="1" t="s">
        <v>131</v>
      </c>
      <c r="O427" s="1" t="s">
        <v>147</v>
      </c>
      <c r="P427" s="1" t="s">
        <v>198</v>
      </c>
      <c r="Q427" s="1" t="s">
        <v>204</v>
      </c>
      <c r="R427" s="1" t="s">
        <v>48</v>
      </c>
      <c r="S427" s="1" t="s">
        <v>79</v>
      </c>
      <c r="T427" s="1" t="s">
        <v>205</v>
      </c>
      <c r="U427" s="2">
        <v>43820.699305555558</v>
      </c>
      <c r="V427">
        <v>50</v>
      </c>
      <c r="W427">
        <v>50</v>
      </c>
      <c r="X427">
        <v>30</v>
      </c>
      <c r="Y427">
        <v>24.5</v>
      </c>
      <c r="Z427">
        <v>30</v>
      </c>
      <c r="AA427" s="1" t="s">
        <v>58</v>
      </c>
      <c r="AB427">
        <v>8</v>
      </c>
      <c r="AC427">
        <v>0</v>
      </c>
      <c r="AD427" s="1" t="s">
        <v>818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s="1" t="s">
        <v>53</v>
      </c>
      <c r="AS427" s="1" t="s">
        <v>51</v>
      </c>
      <c r="AT427" s="1" t="s">
        <v>51</v>
      </c>
      <c r="AU427" s="1" t="s">
        <v>51</v>
      </c>
    </row>
    <row r="428" spans="1:47" x14ac:dyDescent="0.25">
      <c r="A428" s="1" t="s">
        <v>2807</v>
      </c>
      <c r="B428">
        <v>3</v>
      </c>
      <c r="C428" s="2">
        <v>43820.752476851849</v>
      </c>
      <c r="D428" s="2">
        <v>43820.772199074076</v>
      </c>
      <c r="E428">
        <v>39.851149999999997</v>
      </c>
      <c r="F428">
        <v>-104.98616</v>
      </c>
      <c r="G428">
        <v>39.846609999999998</v>
      </c>
      <c r="H428">
        <v>-104.98518</v>
      </c>
      <c r="I428">
        <v>0.318</v>
      </c>
      <c r="J428" s="1" t="s">
        <v>2808</v>
      </c>
      <c r="L428" s="1" t="s">
        <v>194</v>
      </c>
      <c r="M428" s="1" t="s">
        <v>47</v>
      </c>
      <c r="N428" s="1" t="s">
        <v>131</v>
      </c>
      <c r="O428" s="1" t="s">
        <v>147</v>
      </c>
      <c r="P428" s="1" t="s">
        <v>198</v>
      </c>
      <c r="Q428" s="1" t="s">
        <v>204</v>
      </c>
      <c r="R428" s="1" t="s">
        <v>48</v>
      </c>
      <c r="S428" s="1" t="s">
        <v>79</v>
      </c>
      <c r="T428" s="1" t="s">
        <v>205</v>
      </c>
      <c r="U428" s="2">
        <v>43820.740972222222</v>
      </c>
      <c r="V428">
        <v>46</v>
      </c>
      <c r="W428">
        <v>41</v>
      </c>
      <c r="X428">
        <v>29</v>
      </c>
      <c r="Y428">
        <v>24.5</v>
      </c>
      <c r="Z428">
        <v>10</v>
      </c>
      <c r="AA428" s="1" t="s">
        <v>71</v>
      </c>
      <c r="AB428">
        <v>13</v>
      </c>
      <c r="AC428">
        <v>0</v>
      </c>
      <c r="AD428" s="1" t="s">
        <v>965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s="1" t="s">
        <v>53</v>
      </c>
      <c r="AS428" s="1" t="s">
        <v>53</v>
      </c>
      <c r="AT428" s="1" t="s">
        <v>53</v>
      </c>
      <c r="AU428" s="1" t="s">
        <v>51</v>
      </c>
    </row>
    <row r="429" spans="1:47" x14ac:dyDescent="0.25">
      <c r="A429" s="1" t="s">
        <v>1036</v>
      </c>
      <c r="B429">
        <v>3</v>
      </c>
      <c r="C429" s="2">
        <v>43820.753506944442</v>
      </c>
      <c r="D429" s="2">
        <v>43820.773888888885</v>
      </c>
      <c r="E429">
        <v>39.591949999999997</v>
      </c>
      <c r="F429">
        <v>-104.88308000000001</v>
      </c>
      <c r="G429">
        <v>39.591949999999997</v>
      </c>
      <c r="H429">
        <v>-104.88308000000001</v>
      </c>
      <c r="I429">
        <v>0</v>
      </c>
      <c r="J429" s="1" t="s">
        <v>568</v>
      </c>
      <c r="L429" s="1" t="s">
        <v>194</v>
      </c>
      <c r="M429" s="1" t="s">
        <v>47</v>
      </c>
      <c r="N429" s="1" t="s">
        <v>127</v>
      </c>
      <c r="O429" s="1" t="s">
        <v>201</v>
      </c>
      <c r="P429" s="1" t="s">
        <v>198</v>
      </c>
      <c r="Q429" s="1" t="s">
        <v>347</v>
      </c>
      <c r="R429" s="1" t="s">
        <v>48</v>
      </c>
      <c r="S429" s="1" t="s">
        <v>79</v>
      </c>
      <c r="T429" s="1" t="s">
        <v>200</v>
      </c>
      <c r="U429" s="2">
        <v>43820.745138888888</v>
      </c>
      <c r="V429">
        <v>45</v>
      </c>
      <c r="W429">
        <v>41</v>
      </c>
      <c r="X429">
        <v>24</v>
      </c>
      <c r="Y429">
        <v>24.3</v>
      </c>
      <c r="Z429">
        <v>10</v>
      </c>
      <c r="AA429" s="1" t="s">
        <v>68</v>
      </c>
      <c r="AB429">
        <v>8</v>
      </c>
      <c r="AC429">
        <v>0</v>
      </c>
      <c r="AD429" s="1" t="s">
        <v>965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s="1" t="s">
        <v>53</v>
      </c>
      <c r="AS429" s="1" t="s">
        <v>53</v>
      </c>
      <c r="AT429" s="1" t="s">
        <v>53</v>
      </c>
      <c r="AU429" s="1" t="s">
        <v>51</v>
      </c>
    </row>
    <row r="430" spans="1:47" x14ac:dyDescent="0.25">
      <c r="A430" s="1" t="s">
        <v>6223</v>
      </c>
      <c r="B430">
        <v>3</v>
      </c>
      <c r="C430" s="2">
        <v>43820.821215277778</v>
      </c>
      <c r="D430" s="2">
        <v>43820.841932870368</v>
      </c>
      <c r="E430">
        <v>39.84234</v>
      </c>
      <c r="F430">
        <v>-104.98427</v>
      </c>
      <c r="G430">
        <v>39.84234</v>
      </c>
      <c r="H430">
        <v>-104.98427</v>
      </c>
      <c r="I430">
        <v>0</v>
      </c>
      <c r="J430" s="1" t="s">
        <v>689</v>
      </c>
      <c r="L430" s="1" t="s">
        <v>195</v>
      </c>
      <c r="M430" s="1" t="s">
        <v>47</v>
      </c>
      <c r="N430" s="1" t="s">
        <v>131</v>
      </c>
      <c r="O430" s="1" t="s">
        <v>147</v>
      </c>
      <c r="P430" s="1" t="s">
        <v>198</v>
      </c>
      <c r="Q430" s="1" t="s">
        <v>204</v>
      </c>
      <c r="R430" s="1" t="s">
        <v>48</v>
      </c>
      <c r="S430" s="1" t="s">
        <v>79</v>
      </c>
      <c r="T430" s="1" t="s">
        <v>205</v>
      </c>
      <c r="U430" s="2">
        <v>43820.824305555558</v>
      </c>
      <c r="V430">
        <v>45</v>
      </c>
      <c r="W430">
        <v>45</v>
      </c>
      <c r="X430">
        <v>21</v>
      </c>
      <c r="Y430">
        <v>24.51</v>
      </c>
      <c r="Z430">
        <v>30</v>
      </c>
      <c r="AA430" s="1" t="s">
        <v>8942</v>
      </c>
      <c r="AB430">
        <v>0</v>
      </c>
      <c r="AC430">
        <v>0</v>
      </c>
      <c r="AD430" s="1" t="s">
        <v>1067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s="1" t="s">
        <v>53</v>
      </c>
      <c r="AS430" s="1" t="s">
        <v>53</v>
      </c>
      <c r="AT430" s="1" t="s">
        <v>53</v>
      </c>
      <c r="AU430" s="1" t="s">
        <v>53</v>
      </c>
    </row>
    <row r="431" spans="1:47" x14ac:dyDescent="0.25">
      <c r="A431" s="1" t="s">
        <v>8905</v>
      </c>
      <c r="B431">
        <v>3</v>
      </c>
      <c r="C431" s="2">
        <v>43820.937881944446</v>
      </c>
      <c r="D431" s="2">
        <v>43820.958553240744</v>
      </c>
      <c r="E431">
        <v>38.27458</v>
      </c>
      <c r="F431">
        <v>-104.51872</v>
      </c>
      <c r="G431">
        <v>38.27458</v>
      </c>
      <c r="H431">
        <v>-104.51872</v>
      </c>
      <c r="I431">
        <v>0</v>
      </c>
      <c r="J431" s="1" t="s">
        <v>8253</v>
      </c>
      <c r="K431">
        <v>28275</v>
      </c>
      <c r="L431" s="1" t="s">
        <v>6618</v>
      </c>
      <c r="M431" s="1" t="s">
        <v>97</v>
      </c>
      <c r="N431" s="1" t="s">
        <v>411</v>
      </c>
      <c r="O431" s="1" t="s">
        <v>411</v>
      </c>
      <c r="P431" s="1" t="s">
        <v>198</v>
      </c>
      <c r="Q431" s="1" t="s">
        <v>1532</v>
      </c>
      <c r="R431" s="1" t="s">
        <v>48</v>
      </c>
      <c r="S431" s="1" t="s">
        <v>79</v>
      </c>
      <c r="T431" s="1" t="s">
        <v>413</v>
      </c>
      <c r="U431" s="2">
        <v>43820.953472222223</v>
      </c>
      <c r="V431">
        <v>29</v>
      </c>
      <c r="W431">
        <v>29</v>
      </c>
      <c r="X431">
        <v>72</v>
      </c>
      <c r="Y431">
        <v>25.39</v>
      </c>
      <c r="Z431">
        <v>10</v>
      </c>
      <c r="AA431" s="1" t="s">
        <v>8942</v>
      </c>
      <c r="AB431">
        <v>0</v>
      </c>
      <c r="AC431">
        <v>0</v>
      </c>
      <c r="AD431" s="1" t="s">
        <v>50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s="1" t="s">
        <v>53</v>
      </c>
      <c r="AS431" s="1" t="s">
        <v>53</v>
      </c>
      <c r="AT431" s="1" t="s">
        <v>53</v>
      </c>
      <c r="AU431" s="1" t="s">
        <v>53</v>
      </c>
    </row>
    <row r="432" spans="1:47" x14ac:dyDescent="0.25">
      <c r="A432" s="1" t="s">
        <v>3120</v>
      </c>
      <c r="B432">
        <v>4</v>
      </c>
      <c r="C432" s="2">
        <v>43820.892569444448</v>
      </c>
      <c r="D432" s="2">
        <v>43820.912743055553</v>
      </c>
      <c r="E432">
        <v>38.274389999999997</v>
      </c>
      <c r="F432">
        <v>-104.51998</v>
      </c>
      <c r="G432">
        <v>38.274650000000001</v>
      </c>
      <c r="H432">
        <v>-104.51034</v>
      </c>
      <c r="I432">
        <v>0.52300000000000002</v>
      </c>
      <c r="J432" s="1" t="s">
        <v>3121</v>
      </c>
      <c r="L432" s="1" t="s">
        <v>3122</v>
      </c>
      <c r="M432" s="1" t="s">
        <v>47</v>
      </c>
      <c r="N432" s="1" t="s">
        <v>411</v>
      </c>
      <c r="O432" s="1" t="s">
        <v>411</v>
      </c>
      <c r="P432" s="1" t="s">
        <v>198</v>
      </c>
      <c r="Q432" s="1" t="s">
        <v>1532</v>
      </c>
      <c r="R432" s="1" t="s">
        <v>48</v>
      </c>
      <c r="S432" s="1" t="s">
        <v>79</v>
      </c>
      <c r="T432" s="1" t="s">
        <v>413</v>
      </c>
      <c r="U432" s="2">
        <v>43820.911805555559</v>
      </c>
      <c r="V432">
        <v>27</v>
      </c>
      <c r="W432">
        <v>20</v>
      </c>
      <c r="X432">
        <v>81</v>
      </c>
      <c r="Y432">
        <v>25.4</v>
      </c>
      <c r="Z432">
        <v>10</v>
      </c>
      <c r="AA432" s="1" t="s">
        <v>56</v>
      </c>
      <c r="AB432">
        <v>6</v>
      </c>
      <c r="AC432">
        <v>0</v>
      </c>
      <c r="AD432" s="1" t="s">
        <v>50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1</v>
      </c>
      <c r="AO432" t="b">
        <v>0</v>
      </c>
      <c r="AP432" t="b">
        <v>0</v>
      </c>
      <c r="AQ432" t="b">
        <v>0</v>
      </c>
      <c r="AR432" s="1" t="s">
        <v>53</v>
      </c>
      <c r="AS432" s="1" t="s">
        <v>53</v>
      </c>
      <c r="AT432" s="1" t="s">
        <v>53</v>
      </c>
      <c r="AU432" s="1" t="s">
        <v>53</v>
      </c>
    </row>
    <row r="433" spans="1:47" x14ac:dyDescent="0.25">
      <c r="A433" s="1" t="s">
        <v>1082</v>
      </c>
      <c r="B433">
        <v>3</v>
      </c>
      <c r="C433" s="2">
        <v>43820.982662037037</v>
      </c>
      <c r="D433" s="2">
        <v>43821.180856481478</v>
      </c>
      <c r="E433">
        <v>39.478870000000001</v>
      </c>
      <c r="F433">
        <v>-104.8724</v>
      </c>
      <c r="G433">
        <v>39.478870000000001</v>
      </c>
      <c r="H433">
        <v>-104.8724</v>
      </c>
      <c r="I433">
        <v>0</v>
      </c>
      <c r="J433" s="1" t="s">
        <v>558</v>
      </c>
      <c r="L433" s="1" t="s">
        <v>194</v>
      </c>
      <c r="M433" s="1" t="s">
        <v>47</v>
      </c>
      <c r="N433" s="1" t="s">
        <v>173</v>
      </c>
      <c r="O433" s="1" t="s">
        <v>121</v>
      </c>
      <c r="P433" s="1" t="s">
        <v>198</v>
      </c>
      <c r="Q433" s="1" t="s">
        <v>311</v>
      </c>
      <c r="R433" s="1" t="s">
        <v>48</v>
      </c>
      <c r="S433" s="1" t="s">
        <v>79</v>
      </c>
      <c r="T433" s="1" t="s">
        <v>200</v>
      </c>
      <c r="U433" s="2">
        <v>43820.995138888888</v>
      </c>
      <c r="V433">
        <v>36</v>
      </c>
      <c r="W433">
        <v>31</v>
      </c>
      <c r="X433">
        <v>30</v>
      </c>
      <c r="Y433">
        <v>24.27</v>
      </c>
      <c r="Z433">
        <v>10</v>
      </c>
      <c r="AA433" s="1" t="s">
        <v>66</v>
      </c>
      <c r="AB433">
        <v>6</v>
      </c>
      <c r="AC433">
        <v>0</v>
      </c>
      <c r="AD433" s="1" t="s">
        <v>1067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s="1" t="s">
        <v>53</v>
      </c>
      <c r="AS433" s="1" t="s">
        <v>53</v>
      </c>
      <c r="AT433" s="1" t="s">
        <v>53</v>
      </c>
      <c r="AU433" s="1" t="s">
        <v>53</v>
      </c>
    </row>
    <row r="434" spans="1:47" x14ac:dyDescent="0.25">
      <c r="A434" s="1" t="s">
        <v>1083</v>
      </c>
      <c r="B434">
        <v>3</v>
      </c>
      <c r="C434" s="2">
        <v>43821.047777777778</v>
      </c>
      <c r="D434" s="2">
        <v>43821.068287037036</v>
      </c>
      <c r="E434">
        <v>38.014699999999998</v>
      </c>
      <c r="F434">
        <v>-104.7436</v>
      </c>
      <c r="G434">
        <v>38.014699999999998</v>
      </c>
      <c r="H434">
        <v>-104.7436</v>
      </c>
      <c r="I434">
        <v>0</v>
      </c>
      <c r="J434" s="1" t="s">
        <v>1084</v>
      </c>
      <c r="L434" s="1" t="s">
        <v>194</v>
      </c>
      <c r="M434" s="1" t="s">
        <v>47</v>
      </c>
      <c r="N434" s="1" t="s">
        <v>411</v>
      </c>
      <c r="O434" s="1" t="s">
        <v>411</v>
      </c>
      <c r="P434" s="1" t="s">
        <v>198</v>
      </c>
      <c r="Q434" s="1" t="s">
        <v>511</v>
      </c>
      <c r="R434" s="1" t="s">
        <v>48</v>
      </c>
      <c r="S434" s="1" t="s">
        <v>79</v>
      </c>
      <c r="T434" s="1" t="s">
        <v>413</v>
      </c>
      <c r="U434" s="2">
        <v>43821.036805555559</v>
      </c>
      <c r="V434">
        <v>24</v>
      </c>
      <c r="W434">
        <v>24</v>
      </c>
      <c r="X434">
        <v>77</v>
      </c>
      <c r="Y434">
        <v>25.38</v>
      </c>
      <c r="Z434">
        <v>10</v>
      </c>
      <c r="AA434" s="1" t="s">
        <v>57</v>
      </c>
      <c r="AB434">
        <v>3</v>
      </c>
      <c r="AC434">
        <v>0</v>
      </c>
      <c r="AD434" s="1" t="s">
        <v>1067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s="1" t="s">
        <v>53</v>
      </c>
      <c r="AS434" s="1" t="s">
        <v>53</v>
      </c>
      <c r="AT434" s="1" t="s">
        <v>53</v>
      </c>
      <c r="AU434" s="1" t="s">
        <v>53</v>
      </c>
    </row>
    <row r="435" spans="1:47" x14ac:dyDescent="0.25">
      <c r="A435" s="1" t="s">
        <v>3745</v>
      </c>
      <c r="B435">
        <v>4</v>
      </c>
      <c r="C435" s="2">
        <v>43821.358715277776</v>
      </c>
      <c r="D435" s="2">
        <v>43821.378599537034</v>
      </c>
      <c r="E435">
        <v>40.095619999999997</v>
      </c>
      <c r="F435">
        <v>-104.98018</v>
      </c>
      <c r="G435">
        <v>40.152670000000001</v>
      </c>
      <c r="H435">
        <v>-104.97909</v>
      </c>
      <c r="I435">
        <v>3.9420000000000002</v>
      </c>
      <c r="J435" s="1" t="s">
        <v>3746</v>
      </c>
      <c r="L435" s="1" t="s">
        <v>194</v>
      </c>
      <c r="M435" s="1" t="s">
        <v>47</v>
      </c>
      <c r="N435" s="1" t="s">
        <v>116</v>
      </c>
      <c r="O435" s="1" t="s">
        <v>209</v>
      </c>
      <c r="P435" s="1" t="s">
        <v>198</v>
      </c>
      <c r="Q435" s="1" t="s">
        <v>343</v>
      </c>
      <c r="R435" s="1" t="s">
        <v>48</v>
      </c>
      <c r="S435" s="1" t="s">
        <v>79</v>
      </c>
      <c r="T435" s="1" t="s">
        <v>272</v>
      </c>
      <c r="U435" s="2">
        <v>43821.35833333333</v>
      </c>
      <c r="V435">
        <v>29</v>
      </c>
      <c r="W435">
        <v>29</v>
      </c>
      <c r="X435">
        <v>69</v>
      </c>
      <c r="Y435">
        <v>24.97</v>
      </c>
      <c r="Z435">
        <v>10</v>
      </c>
      <c r="AA435" s="1" t="s">
        <v>8942</v>
      </c>
      <c r="AB435">
        <v>0</v>
      </c>
      <c r="AC435">
        <v>0</v>
      </c>
      <c r="AD435" s="1" t="s">
        <v>50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s="1" t="s">
        <v>51</v>
      </c>
      <c r="AS435" s="1" t="s">
        <v>51</v>
      </c>
      <c r="AT435" s="1" t="s">
        <v>51</v>
      </c>
      <c r="AU435" s="1" t="s">
        <v>51</v>
      </c>
    </row>
    <row r="436" spans="1:47" x14ac:dyDescent="0.25">
      <c r="A436" s="1" t="s">
        <v>3747</v>
      </c>
      <c r="B436">
        <v>4</v>
      </c>
      <c r="C436" s="2">
        <v>43821.386828703704</v>
      </c>
      <c r="D436" s="2">
        <v>43821.406342592592</v>
      </c>
      <c r="E436">
        <v>40.095619999999997</v>
      </c>
      <c r="F436">
        <v>-104.98018</v>
      </c>
      <c r="G436">
        <v>40.152670000000001</v>
      </c>
      <c r="H436">
        <v>-104.97909</v>
      </c>
      <c r="I436">
        <v>3.9420000000000002</v>
      </c>
      <c r="J436" s="1" t="s">
        <v>3746</v>
      </c>
      <c r="L436" s="1" t="s">
        <v>194</v>
      </c>
      <c r="M436" s="1" t="s">
        <v>47</v>
      </c>
      <c r="N436" s="1" t="s">
        <v>116</v>
      </c>
      <c r="O436" s="1" t="s">
        <v>209</v>
      </c>
      <c r="P436" s="1" t="s">
        <v>198</v>
      </c>
      <c r="Q436" s="1" t="s">
        <v>343</v>
      </c>
      <c r="R436" s="1" t="s">
        <v>48</v>
      </c>
      <c r="S436" s="1" t="s">
        <v>79</v>
      </c>
      <c r="T436" s="1" t="s">
        <v>272</v>
      </c>
      <c r="U436" s="2">
        <v>43821.387499999997</v>
      </c>
      <c r="V436">
        <v>34</v>
      </c>
      <c r="W436">
        <v>34</v>
      </c>
      <c r="X436">
        <v>63</v>
      </c>
      <c r="Y436">
        <v>24.98</v>
      </c>
      <c r="Z436">
        <v>10</v>
      </c>
      <c r="AA436" s="1" t="s">
        <v>8942</v>
      </c>
      <c r="AB436">
        <v>0</v>
      </c>
      <c r="AC436">
        <v>0</v>
      </c>
      <c r="AD436" s="1" t="s">
        <v>50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s="1" t="s">
        <v>51</v>
      </c>
      <c r="AS436" s="1" t="s">
        <v>51</v>
      </c>
      <c r="AT436" s="1" t="s">
        <v>51</v>
      </c>
      <c r="AU436" s="1" t="s">
        <v>51</v>
      </c>
    </row>
    <row r="437" spans="1:47" x14ac:dyDescent="0.25">
      <c r="A437" s="1" t="s">
        <v>644</v>
      </c>
      <c r="B437">
        <v>3</v>
      </c>
      <c r="C437" s="2">
        <v>43821.593622685185</v>
      </c>
      <c r="D437" s="2">
        <v>43821.614131944443</v>
      </c>
      <c r="E437">
        <v>39.312750000000001</v>
      </c>
      <c r="F437">
        <v>-104.88526</v>
      </c>
      <c r="G437">
        <v>39.312750000000001</v>
      </c>
      <c r="H437">
        <v>-104.88526</v>
      </c>
      <c r="I437">
        <v>0</v>
      </c>
      <c r="J437" s="1" t="s">
        <v>398</v>
      </c>
      <c r="L437" s="1" t="s">
        <v>194</v>
      </c>
      <c r="M437" s="1" t="s">
        <v>47</v>
      </c>
      <c r="N437" s="1" t="s">
        <v>191</v>
      </c>
      <c r="O437" s="1" t="s">
        <v>121</v>
      </c>
      <c r="P437" s="1" t="s">
        <v>198</v>
      </c>
      <c r="Q437" s="1" t="s">
        <v>333</v>
      </c>
      <c r="R437" s="1" t="s">
        <v>48</v>
      </c>
      <c r="S437" s="1" t="s">
        <v>79</v>
      </c>
      <c r="T437" s="1" t="s">
        <v>223</v>
      </c>
      <c r="U437" s="2">
        <v>43821.591666666667</v>
      </c>
      <c r="V437">
        <v>54</v>
      </c>
      <c r="W437">
        <v>54</v>
      </c>
      <c r="X437">
        <v>21</v>
      </c>
      <c r="Y437">
        <v>23.18</v>
      </c>
      <c r="Z437">
        <v>10</v>
      </c>
      <c r="AA437" s="1" t="s">
        <v>8942</v>
      </c>
      <c r="AB437">
        <v>0</v>
      </c>
      <c r="AC437">
        <v>0</v>
      </c>
      <c r="AD437" s="1" t="s">
        <v>50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s="1" t="s">
        <v>51</v>
      </c>
      <c r="AS437" s="1" t="s">
        <v>51</v>
      </c>
      <c r="AT437" s="1" t="s">
        <v>51</v>
      </c>
      <c r="AU437" s="1" t="s">
        <v>51</v>
      </c>
    </row>
    <row r="438" spans="1:47" x14ac:dyDescent="0.25">
      <c r="A438" s="1" t="s">
        <v>953</v>
      </c>
      <c r="B438">
        <v>3</v>
      </c>
      <c r="C438" s="2">
        <v>43821.587893518517</v>
      </c>
      <c r="D438" s="2">
        <v>43821.608599537038</v>
      </c>
      <c r="E438">
        <v>39.760210000000001</v>
      </c>
      <c r="F438">
        <v>-105.00605</v>
      </c>
      <c r="G438">
        <v>39.760210000000001</v>
      </c>
      <c r="H438">
        <v>-105.00605</v>
      </c>
      <c r="I438">
        <v>0</v>
      </c>
      <c r="J438" s="1" t="s">
        <v>459</v>
      </c>
      <c r="L438" s="1" t="s">
        <v>195</v>
      </c>
      <c r="M438" s="1" t="s">
        <v>47</v>
      </c>
      <c r="N438" s="1" t="s">
        <v>131</v>
      </c>
      <c r="O438" s="1" t="s">
        <v>131</v>
      </c>
      <c r="P438" s="1" t="s">
        <v>198</v>
      </c>
      <c r="Q438" s="1" t="s">
        <v>247</v>
      </c>
      <c r="R438" s="1" t="s">
        <v>48</v>
      </c>
      <c r="S438" s="1" t="s">
        <v>79</v>
      </c>
      <c r="T438" s="1" t="s">
        <v>205</v>
      </c>
      <c r="U438" s="2">
        <v>43821.574305555558</v>
      </c>
      <c r="V438">
        <v>64</v>
      </c>
      <c r="W438">
        <v>64</v>
      </c>
      <c r="X438">
        <v>10</v>
      </c>
      <c r="Y438">
        <v>24.4</v>
      </c>
      <c r="Z438">
        <v>10</v>
      </c>
      <c r="AA438" s="1" t="s">
        <v>66</v>
      </c>
      <c r="AB438">
        <v>3</v>
      </c>
      <c r="AC438">
        <v>0</v>
      </c>
      <c r="AD438" s="1" t="s">
        <v>818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s="1" t="s">
        <v>51</v>
      </c>
      <c r="AS438" s="1" t="s">
        <v>51</v>
      </c>
      <c r="AT438" s="1" t="s">
        <v>51</v>
      </c>
      <c r="AU438" s="1" t="s">
        <v>51</v>
      </c>
    </row>
    <row r="439" spans="1:47" x14ac:dyDescent="0.25">
      <c r="A439" s="1" t="s">
        <v>6239</v>
      </c>
      <c r="B439">
        <v>3</v>
      </c>
      <c r="C439" s="2">
        <v>43821.725393518522</v>
      </c>
      <c r="D439" s="2">
        <v>43821.746087962965</v>
      </c>
      <c r="E439">
        <v>39.749839999999999</v>
      </c>
      <c r="F439">
        <v>-105.01721999999999</v>
      </c>
      <c r="G439">
        <v>39.749839999999999</v>
      </c>
      <c r="H439">
        <v>-105.01721999999999</v>
      </c>
      <c r="I439">
        <v>0</v>
      </c>
      <c r="J439" s="1" t="s">
        <v>581</v>
      </c>
      <c r="L439" s="1" t="s">
        <v>265</v>
      </c>
      <c r="M439" s="1" t="s">
        <v>47</v>
      </c>
      <c r="N439" s="1" t="s">
        <v>131</v>
      </c>
      <c r="O439" s="1" t="s">
        <v>131</v>
      </c>
      <c r="P439" s="1" t="s">
        <v>198</v>
      </c>
      <c r="Q439" s="1" t="s">
        <v>352</v>
      </c>
      <c r="R439" s="1" t="s">
        <v>48</v>
      </c>
      <c r="S439" s="1" t="s">
        <v>79</v>
      </c>
      <c r="T439" s="1" t="s">
        <v>205</v>
      </c>
      <c r="U439" s="2">
        <v>43821.743750000001</v>
      </c>
      <c r="V439">
        <v>55</v>
      </c>
      <c r="W439">
        <v>55</v>
      </c>
      <c r="X439">
        <v>18</v>
      </c>
      <c r="Y439">
        <v>24.41</v>
      </c>
      <c r="Z439">
        <v>40</v>
      </c>
      <c r="AA439" s="1" t="s">
        <v>8942</v>
      </c>
      <c r="AB439">
        <v>0</v>
      </c>
      <c r="AC439">
        <v>0</v>
      </c>
      <c r="AD439" s="1" t="s">
        <v>818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s="1" t="s">
        <v>53</v>
      </c>
      <c r="AS439" s="1" t="s">
        <v>53</v>
      </c>
      <c r="AT439" s="1" t="s">
        <v>51</v>
      </c>
      <c r="AU439" s="1" t="s">
        <v>51</v>
      </c>
    </row>
    <row r="440" spans="1:47" x14ac:dyDescent="0.25">
      <c r="A440" s="1" t="s">
        <v>6235</v>
      </c>
      <c r="B440">
        <v>3</v>
      </c>
      <c r="C440" s="2">
        <v>43821.747789351852</v>
      </c>
      <c r="D440" s="2">
        <v>43821.76829861111</v>
      </c>
      <c r="E440">
        <v>39.842359999999999</v>
      </c>
      <c r="F440">
        <v>-104.98402</v>
      </c>
      <c r="G440">
        <v>39.842359999999999</v>
      </c>
      <c r="H440">
        <v>-104.98402</v>
      </c>
      <c r="I440">
        <v>0</v>
      </c>
      <c r="J440" s="1" t="s">
        <v>517</v>
      </c>
      <c r="L440" s="1" t="s">
        <v>194</v>
      </c>
      <c r="M440" s="1" t="s">
        <v>47</v>
      </c>
      <c r="N440" s="1" t="s">
        <v>131</v>
      </c>
      <c r="O440" s="1" t="s">
        <v>147</v>
      </c>
      <c r="P440" s="1" t="s">
        <v>198</v>
      </c>
      <c r="Q440" s="1" t="s">
        <v>204</v>
      </c>
      <c r="R440" s="1" t="s">
        <v>48</v>
      </c>
      <c r="S440" s="1" t="s">
        <v>79</v>
      </c>
      <c r="T440" s="1" t="s">
        <v>205</v>
      </c>
      <c r="U440" s="2">
        <v>43821.743750000001</v>
      </c>
      <c r="V440">
        <v>55</v>
      </c>
      <c r="W440">
        <v>55</v>
      </c>
      <c r="X440">
        <v>18</v>
      </c>
      <c r="Y440">
        <v>24.41</v>
      </c>
      <c r="Z440">
        <v>40</v>
      </c>
      <c r="AA440" s="1" t="s">
        <v>8942</v>
      </c>
      <c r="AB440">
        <v>0</v>
      </c>
      <c r="AC440">
        <v>0</v>
      </c>
      <c r="AD440" s="1" t="s">
        <v>818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s="1" t="s">
        <v>53</v>
      </c>
      <c r="AS440" s="1" t="s">
        <v>53</v>
      </c>
      <c r="AT440" s="1" t="s">
        <v>53</v>
      </c>
      <c r="AU440" s="1" t="s">
        <v>51</v>
      </c>
    </row>
    <row r="441" spans="1:47" x14ac:dyDescent="0.25">
      <c r="A441" s="1" t="s">
        <v>6240</v>
      </c>
      <c r="B441">
        <v>3</v>
      </c>
      <c r="C441" s="2">
        <v>43821.725393518522</v>
      </c>
      <c r="D441" s="2">
        <v>43821.746099537035</v>
      </c>
      <c r="E441">
        <v>39.722790000000003</v>
      </c>
      <c r="F441">
        <v>-105.01065</v>
      </c>
      <c r="G441">
        <v>39.722790000000003</v>
      </c>
      <c r="H441">
        <v>-105.01065</v>
      </c>
      <c r="I441">
        <v>0</v>
      </c>
      <c r="J441" s="1" t="s">
        <v>397</v>
      </c>
      <c r="L441" s="1" t="s">
        <v>195</v>
      </c>
      <c r="M441" s="1" t="s">
        <v>47</v>
      </c>
      <c r="N441" s="1" t="s">
        <v>131</v>
      </c>
      <c r="O441" s="1" t="s">
        <v>131</v>
      </c>
      <c r="P441" s="1" t="s">
        <v>198</v>
      </c>
      <c r="Q441" s="1" t="s">
        <v>310</v>
      </c>
      <c r="R441" s="1" t="s">
        <v>48</v>
      </c>
      <c r="S441" s="1" t="s">
        <v>79</v>
      </c>
      <c r="T441" s="1" t="s">
        <v>205</v>
      </c>
      <c r="U441" s="2">
        <v>43821.743750000001</v>
      </c>
      <c r="V441">
        <v>55</v>
      </c>
      <c r="W441">
        <v>55</v>
      </c>
      <c r="X441">
        <v>18</v>
      </c>
      <c r="Y441">
        <v>24.41</v>
      </c>
      <c r="Z441">
        <v>40</v>
      </c>
      <c r="AA441" s="1" t="s">
        <v>8942</v>
      </c>
      <c r="AB441">
        <v>0</v>
      </c>
      <c r="AC441">
        <v>0</v>
      </c>
      <c r="AD441" s="1" t="s">
        <v>818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s="1" t="s">
        <v>53</v>
      </c>
      <c r="AS441" s="1" t="s">
        <v>53</v>
      </c>
      <c r="AT441" s="1" t="s">
        <v>51</v>
      </c>
      <c r="AU441" s="1" t="s">
        <v>51</v>
      </c>
    </row>
    <row r="442" spans="1:47" x14ac:dyDescent="0.25">
      <c r="A442" s="1" t="s">
        <v>6224</v>
      </c>
      <c r="B442">
        <v>3</v>
      </c>
      <c r="C442" s="2">
        <v>43821.793611111112</v>
      </c>
      <c r="D442" s="2">
        <v>43821.814155092594</v>
      </c>
      <c r="E442">
        <v>39.784649999999999</v>
      </c>
      <c r="F442">
        <v>-104.98936999999999</v>
      </c>
      <c r="G442">
        <v>39.784649999999999</v>
      </c>
      <c r="H442">
        <v>-104.98936999999999</v>
      </c>
      <c r="I442">
        <v>0</v>
      </c>
      <c r="J442" s="1" t="s">
        <v>532</v>
      </c>
      <c r="L442" s="1" t="s">
        <v>194</v>
      </c>
      <c r="M442" s="1" t="s">
        <v>47</v>
      </c>
      <c r="N442" s="1" t="s">
        <v>131</v>
      </c>
      <c r="O442" s="1" t="s">
        <v>131</v>
      </c>
      <c r="P442" s="1" t="s">
        <v>198</v>
      </c>
      <c r="Q442" s="1" t="s">
        <v>246</v>
      </c>
      <c r="R442" s="1" t="s">
        <v>48</v>
      </c>
      <c r="S442" s="1" t="s">
        <v>79</v>
      </c>
      <c r="T442" s="1" t="s">
        <v>205</v>
      </c>
      <c r="U442" s="2">
        <v>43821.788194444445</v>
      </c>
      <c r="V442">
        <v>50</v>
      </c>
      <c r="W442">
        <v>50</v>
      </c>
      <c r="X442">
        <v>17</v>
      </c>
      <c r="Y442">
        <v>24.41</v>
      </c>
      <c r="Z442">
        <v>40</v>
      </c>
      <c r="AA442" s="1" t="s">
        <v>8942</v>
      </c>
      <c r="AB442">
        <v>0</v>
      </c>
      <c r="AC442">
        <v>0</v>
      </c>
      <c r="AD442" s="1" t="s">
        <v>818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s="1" t="s">
        <v>53</v>
      </c>
      <c r="AS442" s="1" t="s">
        <v>53</v>
      </c>
      <c r="AT442" s="1" t="s">
        <v>53</v>
      </c>
      <c r="AU442" s="1" t="s">
        <v>53</v>
      </c>
    </row>
    <row r="443" spans="1:47" x14ac:dyDescent="0.25">
      <c r="A443" s="1" t="s">
        <v>6166</v>
      </c>
      <c r="B443">
        <v>4</v>
      </c>
      <c r="C443" s="2">
        <v>43741.421064814815</v>
      </c>
      <c r="D443" s="2">
        <v>43741.614953703705</v>
      </c>
      <c r="E443">
        <v>39.628489999999999</v>
      </c>
      <c r="F443">
        <v>-106.05301</v>
      </c>
      <c r="G443">
        <v>39.631369999999997</v>
      </c>
      <c r="H443">
        <v>-106.04730000000001</v>
      </c>
      <c r="I443">
        <v>0.36299999999999999</v>
      </c>
      <c r="J443" s="1" t="s">
        <v>6167</v>
      </c>
      <c r="L443" s="1" t="s">
        <v>6168</v>
      </c>
      <c r="M443" s="1" t="s">
        <v>47</v>
      </c>
      <c r="N443" s="1" t="s">
        <v>1481</v>
      </c>
      <c r="O443" s="1" t="s">
        <v>126</v>
      </c>
      <c r="P443" s="1" t="s">
        <v>198</v>
      </c>
      <c r="Q443" s="1" t="s">
        <v>1579</v>
      </c>
      <c r="R443" s="1" t="s">
        <v>48</v>
      </c>
      <c r="S443" s="1" t="s">
        <v>79</v>
      </c>
      <c r="T443" s="1" t="s">
        <v>503</v>
      </c>
      <c r="U443" s="2">
        <v>43741.42291666667</v>
      </c>
      <c r="V443">
        <v>44</v>
      </c>
      <c r="W443">
        <v>44</v>
      </c>
      <c r="X443">
        <v>23</v>
      </c>
      <c r="Y443">
        <v>20.96</v>
      </c>
      <c r="Z443">
        <v>7</v>
      </c>
      <c r="AA443" s="1" t="s">
        <v>8942</v>
      </c>
      <c r="AB443">
        <v>0</v>
      </c>
      <c r="AC443">
        <v>0</v>
      </c>
      <c r="AD443" s="1" t="s">
        <v>50</v>
      </c>
      <c r="AE443" t="b">
        <v>0</v>
      </c>
      <c r="AF443" t="b">
        <v>0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1</v>
      </c>
      <c r="AQ443" t="b">
        <v>0</v>
      </c>
      <c r="AR443" s="1" t="s">
        <v>51</v>
      </c>
      <c r="AS443" s="1" t="s">
        <v>51</v>
      </c>
      <c r="AT443" s="1" t="s">
        <v>51</v>
      </c>
      <c r="AU443" s="1" t="s">
        <v>51</v>
      </c>
    </row>
    <row r="444" spans="1:47" x14ac:dyDescent="0.25">
      <c r="A444" s="1" t="s">
        <v>8402</v>
      </c>
      <c r="B444">
        <v>4</v>
      </c>
      <c r="C444" s="2">
        <v>43741.421064814815</v>
      </c>
      <c r="D444" s="2">
        <v>43741.614953703705</v>
      </c>
      <c r="E444">
        <v>39.631369999999997</v>
      </c>
      <c r="F444">
        <v>-106.04730000000001</v>
      </c>
      <c r="G444">
        <v>39.628489999999999</v>
      </c>
      <c r="H444">
        <v>-106.05301</v>
      </c>
      <c r="I444">
        <v>0.36299999999999999</v>
      </c>
      <c r="J444" s="1" t="s">
        <v>8403</v>
      </c>
      <c r="K444">
        <v>894</v>
      </c>
      <c r="L444" s="1" t="s">
        <v>6567</v>
      </c>
      <c r="M444" s="1" t="s">
        <v>97</v>
      </c>
      <c r="N444" s="1" t="s">
        <v>1481</v>
      </c>
      <c r="O444" s="1" t="s">
        <v>126</v>
      </c>
      <c r="P444" s="1" t="s">
        <v>198</v>
      </c>
      <c r="Q444" s="1" t="s">
        <v>1579</v>
      </c>
      <c r="R444" s="1" t="s">
        <v>48</v>
      </c>
      <c r="S444" s="1" t="s">
        <v>79</v>
      </c>
      <c r="T444" s="1" t="s">
        <v>503</v>
      </c>
      <c r="U444" s="2">
        <v>43741.42291666667</v>
      </c>
      <c r="V444">
        <v>44</v>
      </c>
      <c r="W444">
        <v>44</v>
      </c>
      <c r="X444">
        <v>23</v>
      </c>
      <c r="Y444">
        <v>20.96</v>
      </c>
      <c r="Z444">
        <v>7</v>
      </c>
      <c r="AA444" s="1" t="s">
        <v>8942</v>
      </c>
      <c r="AB444">
        <v>0</v>
      </c>
      <c r="AC444">
        <v>0</v>
      </c>
      <c r="AD444" s="1" t="s">
        <v>50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s="1" t="s">
        <v>51</v>
      </c>
      <c r="AS444" s="1" t="s">
        <v>51</v>
      </c>
      <c r="AT444" s="1" t="s">
        <v>51</v>
      </c>
      <c r="AU444" s="1" t="s">
        <v>51</v>
      </c>
    </row>
    <row r="445" spans="1:47" x14ac:dyDescent="0.25">
      <c r="A445" s="1" t="s">
        <v>1825</v>
      </c>
      <c r="B445">
        <v>3</v>
      </c>
      <c r="C445" s="2">
        <v>43741.501307870371</v>
      </c>
      <c r="D445" s="2">
        <v>43741.521874999999</v>
      </c>
      <c r="E445">
        <v>40.170839999999998</v>
      </c>
      <c r="F445">
        <v>-104.37215999999999</v>
      </c>
      <c r="G445">
        <v>40.170391000000002</v>
      </c>
      <c r="H445">
        <v>-104.377011</v>
      </c>
      <c r="I445">
        <v>0.25800000000000001</v>
      </c>
      <c r="J445" s="1" t="s">
        <v>1826</v>
      </c>
      <c r="L445" s="1" t="s">
        <v>124</v>
      </c>
      <c r="M445" s="1" t="s">
        <v>47</v>
      </c>
      <c r="N445" s="1" t="s">
        <v>1827</v>
      </c>
      <c r="O445" s="1" t="s">
        <v>209</v>
      </c>
      <c r="P445" s="1" t="s">
        <v>198</v>
      </c>
      <c r="Q445" s="1" t="s">
        <v>1828</v>
      </c>
      <c r="R445" s="1" t="s">
        <v>48</v>
      </c>
      <c r="S445" s="1" t="s">
        <v>79</v>
      </c>
      <c r="T445" s="1" t="s">
        <v>253</v>
      </c>
      <c r="U445" s="2">
        <v>43741.49722222222</v>
      </c>
      <c r="V445">
        <v>63</v>
      </c>
      <c r="W445">
        <v>63</v>
      </c>
      <c r="X445">
        <v>43</v>
      </c>
      <c r="Y445">
        <v>25.51</v>
      </c>
      <c r="Z445">
        <v>10</v>
      </c>
      <c r="AA445" s="1" t="s">
        <v>66</v>
      </c>
      <c r="AB445">
        <v>10</v>
      </c>
      <c r="AC445">
        <v>0</v>
      </c>
      <c r="AD445" s="1" t="s">
        <v>1067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s="1" t="s">
        <v>51</v>
      </c>
      <c r="AS445" s="1" t="s">
        <v>51</v>
      </c>
      <c r="AT445" s="1" t="s">
        <v>51</v>
      </c>
      <c r="AU445" s="1" t="s">
        <v>51</v>
      </c>
    </row>
    <row r="446" spans="1:47" x14ac:dyDescent="0.25">
      <c r="A446" s="1" t="s">
        <v>3269</v>
      </c>
      <c r="B446">
        <v>4</v>
      </c>
      <c r="C446" s="2">
        <v>43741.549756944441</v>
      </c>
      <c r="D446" s="2">
        <v>43741.569791666669</v>
      </c>
      <c r="E446">
        <v>39.740313999999998</v>
      </c>
      <c r="F446">
        <v>-104.82522</v>
      </c>
      <c r="G446">
        <v>39.766060000000003</v>
      </c>
      <c r="H446">
        <v>-104.8275</v>
      </c>
      <c r="I446">
        <v>1.7829999999999999</v>
      </c>
      <c r="J446" s="1" t="s">
        <v>3270</v>
      </c>
      <c r="L446" s="1" t="s">
        <v>308</v>
      </c>
      <c r="M446" s="1" t="s">
        <v>47</v>
      </c>
      <c r="N446" s="1" t="s">
        <v>170</v>
      </c>
      <c r="O446" s="1" t="s">
        <v>147</v>
      </c>
      <c r="P446" s="1" t="s">
        <v>198</v>
      </c>
      <c r="Q446" s="1" t="s">
        <v>240</v>
      </c>
      <c r="R446" s="1" t="s">
        <v>48</v>
      </c>
      <c r="S446" s="1" t="s">
        <v>79</v>
      </c>
      <c r="T446" s="1" t="s">
        <v>203</v>
      </c>
      <c r="U446" s="2">
        <v>43741.540277777778</v>
      </c>
      <c r="V446">
        <v>63</v>
      </c>
      <c r="W446">
        <v>63</v>
      </c>
      <c r="X446">
        <v>38</v>
      </c>
      <c r="Y446">
        <v>24.53</v>
      </c>
      <c r="Z446">
        <v>10</v>
      </c>
      <c r="AA446" s="1" t="s">
        <v>66</v>
      </c>
      <c r="AB446">
        <v>9</v>
      </c>
      <c r="AC446">
        <v>0</v>
      </c>
      <c r="AD446" s="1" t="s">
        <v>50</v>
      </c>
      <c r="AE446" t="b">
        <v>0</v>
      </c>
      <c r="AF446" t="b">
        <v>0</v>
      </c>
      <c r="AG446" t="b">
        <v>0</v>
      </c>
      <c r="AH446" t="b">
        <v>0</v>
      </c>
      <c r="AI446" t="b">
        <v>1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s="1" t="s">
        <v>51</v>
      </c>
      <c r="AS446" s="1" t="s">
        <v>51</v>
      </c>
      <c r="AT446" s="1" t="s">
        <v>51</v>
      </c>
      <c r="AU446" s="1" t="s">
        <v>51</v>
      </c>
    </row>
    <row r="447" spans="1:47" x14ac:dyDescent="0.25">
      <c r="A447" s="1" t="s">
        <v>8979</v>
      </c>
      <c r="B447">
        <v>2</v>
      </c>
      <c r="C447" s="2">
        <v>43741.797106481485</v>
      </c>
      <c r="D447" s="2">
        <v>43741.81621527778</v>
      </c>
      <c r="E447">
        <v>39.685727999999997</v>
      </c>
      <c r="F447">
        <v>-104.965136</v>
      </c>
      <c r="G447">
        <v>39.684699999999999</v>
      </c>
      <c r="H447">
        <v>-104.95402</v>
      </c>
      <c r="I447">
        <v>0.59499999999999997</v>
      </c>
      <c r="J447" s="1" t="s">
        <v>1518</v>
      </c>
      <c r="L447" s="1" t="s">
        <v>195</v>
      </c>
      <c r="M447" s="1" t="s">
        <v>47</v>
      </c>
      <c r="N447" s="1" t="s">
        <v>131</v>
      </c>
      <c r="O447" s="1" t="s">
        <v>131</v>
      </c>
      <c r="P447" s="1" t="s">
        <v>198</v>
      </c>
      <c r="Q447" s="1" t="s">
        <v>422</v>
      </c>
      <c r="R447" s="1" t="s">
        <v>48</v>
      </c>
      <c r="S447" s="1" t="s">
        <v>79</v>
      </c>
      <c r="T447" s="1" t="s">
        <v>200</v>
      </c>
      <c r="U447" s="2">
        <v>43741.786805555559</v>
      </c>
      <c r="V447">
        <v>59</v>
      </c>
      <c r="W447">
        <v>59</v>
      </c>
      <c r="X447">
        <v>44</v>
      </c>
      <c r="Y447">
        <v>24.28</v>
      </c>
      <c r="Z447">
        <v>10</v>
      </c>
      <c r="AA447" s="1" t="s">
        <v>66</v>
      </c>
      <c r="AB447">
        <v>10</v>
      </c>
      <c r="AC447">
        <v>0</v>
      </c>
      <c r="AD447" s="1" t="s">
        <v>50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s="1" t="s">
        <v>53</v>
      </c>
      <c r="AS447" s="1" t="s">
        <v>53</v>
      </c>
      <c r="AT447" s="1" t="s">
        <v>51</v>
      </c>
      <c r="AU447" s="1" t="s">
        <v>51</v>
      </c>
    </row>
    <row r="448" spans="1:47" x14ac:dyDescent="0.25">
      <c r="A448" s="1" t="s">
        <v>8980</v>
      </c>
      <c r="B448">
        <v>2</v>
      </c>
      <c r="C448" s="2">
        <v>43741.721620370372</v>
      </c>
      <c r="D448" s="2">
        <v>43741.741469907407</v>
      </c>
      <c r="E448">
        <v>39.72889</v>
      </c>
      <c r="F448">
        <v>-105.01488999999999</v>
      </c>
      <c r="G448">
        <v>39.721249999999998</v>
      </c>
      <c r="H448">
        <v>-105.00869</v>
      </c>
      <c r="I448">
        <v>0.622</v>
      </c>
      <c r="J448" s="1" t="s">
        <v>927</v>
      </c>
      <c r="L448" s="1" t="s">
        <v>129</v>
      </c>
      <c r="M448" s="1" t="s">
        <v>47</v>
      </c>
      <c r="N448" s="1" t="s">
        <v>131</v>
      </c>
      <c r="O448" s="1" t="s">
        <v>131</v>
      </c>
      <c r="P448" s="1" t="s">
        <v>198</v>
      </c>
      <c r="Q448" s="1" t="s">
        <v>310</v>
      </c>
      <c r="R448" s="1" t="s">
        <v>48</v>
      </c>
      <c r="S448" s="1" t="s">
        <v>79</v>
      </c>
      <c r="T448" s="1" t="s">
        <v>205</v>
      </c>
      <c r="U448" s="2">
        <v>43741.739583333336</v>
      </c>
      <c r="V448">
        <v>64</v>
      </c>
      <c r="W448">
        <v>64</v>
      </c>
      <c r="X448">
        <v>40</v>
      </c>
      <c r="Y448">
        <v>24.49</v>
      </c>
      <c r="Z448">
        <v>10</v>
      </c>
      <c r="AA448" s="1" t="s">
        <v>71</v>
      </c>
      <c r="AB448">
        <v>8</v>
      </c>
      <c r="AC448">
        <v>0</v>
      </c>
      <c r="AD448" s="1" t="s">
        <v>50</v>
      </c>
      <c r="AE448" t="b">
        <v>0</v>
      </c>
      <c r="AF448" t="b">
        <v>0</v>
      </c>
      <c r="AG448" t="b">
        <v>0</v>
      </c>
      <c r="AH448" t="b">
        <v>0</v>
      </c>
      <c r="AI448" t="b">
        <v>1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s="1" t="s">
        <v>51</v>
      </c>
      <c r="AS448" s="1" t="s">
        <v>51</v>
      </c>
      <c r="AT448" s="1" t="s">
        <v>51</v>
      </c>
      <c r="AU448" s="1" t="s">
        <v>51</v>
      </c>
    </row>
    <row r="449" spans="1:47" x14ac:dyDescent="0.25">
      <c r="A449" s="1" t="s">
        <v>3748</v>
      </c>
      <c r="B449">
        <v>3</v>
      </c>
      <c r="C449" s="2">
        <v>43741.707013888888</v>
      </c>
      <c r="D449" s="2">
        <v>43741.727488425924</v>
      </c>
      <c r="E449">
        <v>40.083089999999999</v>
      </c>
      <c r="F449">
        <v>-104.98023999999999</v>
      </c>
      <c r="G449">
        <v>40.087175999999999</v>
      </c>
      <c r="H449">
        <v>-104.98022</v>
      </c>
      <c r="I449">
        <v>0.28199999999999997</v>
      </c>
      <c r="J449" s="1" t="s">
        <v>451</v>
      </c>
      <c r="L449" s="1" t="s">
        <v>194</v>
      </c>
      <c r="M449" s="1" t="s">
        <v>47</v>
      </c>
      <c r="N449" s="1" t="s">
        <v>116</v>
      </c>
      <c r="O449" s="1" t="s">
        <v>209</v>
      </c>
      <c r="P449" s="1" t="s">
        <v>198</v>
      </c>
      <c r="Q449" s="1" t="s">
        <v>343</v>
      </c>
      <c r="R449" s="1" t="s">
        <v>48</v>
      </c>
      <c r="S449" s="1" t="s">
        <v>79</v>
      </c>
      <c r="T449" s="1" t="s">
        <v>272</v>
      </c>
      <c r="U449" s="2">
        <v>43741.7</v>
      </c>
      <c r="V449">
        <v>66</v>
      </c>
      <c r="W449">
        <v>66</v>
      </c>
      <c r="X449">
        <v>35</v>
      </c>
      <c r="Y449">
        <v>25</v>
      </c>
      <c r="Z449">
        <v>10</v>
      </c>
      <c r="AA449" s="1" t="s">
        <v>71</v>
      </c>
      <c r="AB449">
        <v>6</v>
      </c>
      <c r="AC449">
        <v>0</v>
      </c>
      <c r="AD449" s="1" t="s">
        <v>50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s="1" t="s">
        <v>51</v>
      </c>
      <c r="AS449" s="1" t="s">
        <v>51</v>
      </c>
      <c r="AT449" s="1" t="s">
        <v>51</v>
      </c>
      <c r="AU449" s="1" t="s">
        <v>51</v>
      </c>
    </row>
    <row r="450" spans="1:47" x14ac:dyDescent="0.25">
      <c r="A450" s="1" t="s">
        <v>8981</v>
      </c>
      <c r="B450">
        <v>2</v>
      </c>
      <c r="C450" s="2">
        <v>43741.79346064815</v>
      </c>
      <c r="D450" s="2">
        <v>43741.814039351855</v>
      </c>
      <c r="E450">
        <v>39.757849</v>
      </c>
      <c r="F450">
        <v>-105.009016</v>
      </c>
      <c r="G450">
        <v>39.760509999999996</v>
      </c>
      <c r="H450">
        <v>-105.00503999999999</v>
      </c>
      <c r="I450">
        <v>0.28000000000000003</v>
      </c>
      <c r="J450" s="1" t="s">
        <v>2720</v>
      </c>
      <c r="L450" s="1" t="s">
        <v>194</v>
      </c>
      <c r="M450" s="1" t="s">
        <v>47</v>
      </c>
      <c r="N450" s="1" t="s">
        <v>131</v>
      </c>
      <c r="O450" s="1" t="s">
        <v>131</v>
      </c>
      <c r="P450" s="1" t="s">
        <v>198</v>
      </c>
      <c r="Q450" s="1" t="s">
        <v>247</v>
      </c>
      <c r="R450" s="1" t="s">
        <v>48</v>
      </c>
      <c r="S450" s="1" t="s">
        <v>79</v>
      </c>
      <c r="T450" s="1" t="s">
        <v>205</v>
      </c>
      <c r="U450" s="2">
        <v>43741.78125</v>
      </c>
      <c r="V450">
        <v>59</v>
      </c>
      <c r="W450">
        <v>59</v>
      </c>
      <c r="X450">
        <v>48</v>
      </c>
      <c r="Y450">
        <v>24.49</v>
      </c>
      <c r="Z450">
        <v>10</v>
      </c>
      <c r="AA450" s="1" t="s">
        <v>56</v>
      </c>
      <c r="AB450">
        <v>7</v>
      </c>
      <c r="AC450">
        <v>0</v>
      </c>
      <c r="AD450" s="1" t="s">
        <v>50</v>
      </c>
      <c r="AE450" t="b">
        <v>0</v>
      </c>
      <c r="AF450" t="b">
        <v>0</v>
      </c>
      <c r="AG450" t="b">
        <v>0</v>
      </c>
      <c r="AH450" t="b">
        <v>0</v>
      </c>
      <c r="AI450" t="b">
        <v>1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s="1" t="s">
        <v>53</v>
      </c>
      <c r="AS450" s="1" t="s">
        <v>51</v>
      </c>
      <c r="AT450" s="1" t="s">
        <v>51</v>
      </c>
      <c r="AU450" s="1" t="s">
        <v>51</v>
      </c>
    </row>
    <row r="451" spans="1:47" x14ac:dyDescent="0.25">
      <c r="A451" s="1" t="s">
        <v>3749</v>
      </c>
      <c r="B451">
        <v>3</v>
      </c>
      <c r="C451" s="2">
        <v>43741.758067129631</v>
      </c>
      <c r="D451" s="2">
        <v>43741.778865740744</v>
      </c>
      <c r="E451">
        <v>40.083089999999999</v>
      </c>
      <c r="F451">
        <v>-104.98023999999999</v>
      </c>
      <c r="G451">
        <v>40.087175999999999</v>
      </c>
      <c r="H451">
        <v>-104.98022</v>
      </c>
      <c r="I451">
        <v>0.28199999999999997</v>
      </c>
      <c r="J451" s="1" t="s">
        <v>451</v>
      </c>
      <c r="L451" s="1" t="s">
        <v>194</v>
      </c>
      <c r="M451" s="1" t="s">
        <v>47</v>
      </c>
      <c r="N451" s="1" t="s">
        <v>116</v>
      </c>
      <c r="O451" s="1" t="s">
        <v>209</v>
      </c>
      <c r="P451" s="1" t="s">
        <v>198</v>
      </c>
      <c r="Q451" s="1" t="s">
        <v>343</v>
      </c>
      <c r="R451" s="1" t="s">
        <v>48</v>
      </c>
      <c r="S451" s="1" t="s">
        <v>79</v>
      </c>
      <c r="T451" s="1" t="s">
        <v>272</v>
      </c>
      <c r="U451" s="2">
        <v>43741.759027777778</v>
      </c>
      <c r="V451">
        <v>62</v>
      </c>
      <c r="W451">
        <v>62</v>
      </c>
      <c r="X451">
        <v>42</v>
      </c>
      <c r="Y451">
        <v>24.99</v>
      </c>
      <c r="Z451">
        <v>10</v>
      </c>
      <c r="AA451" s="1" t="s">
        <v>56</v>
      </c>
      <c r="AB451">
        <v>6</v>
      </c>
      <c r="AC451">
        <v>0</v>
      </c>
      <c r="AD451" s="1" t="s">
        <v>50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s="1" t="s">
        <v>51</v>
      </c>
      <c r="AS451" s="1" t="s">
        <v>51</v>
      </c>
      <c r="AT451" s="1" t="s">
        <v>51</v>
      </c>
      <c r="AU451" s="1" t="s">
        <v>51</v>
      </c>
    </row>
    <row r="452" spans="1:47" x14ac:dyDescent="0.25">
      <c r="A452" s="1" t="s">
        <v>3632</v>
      </c>
      <c r="B452">
        <v>3</v>
      </c>
      <c r="C452" s="2">
        <v>43741.755462962959</v>
      </c>
      <c r="D452" s="2">
        <v>43741.776087962964</v>
      </c>
      <c r="E452">
        <v>40.087175000000002</v>
      </c>
      <c r="F452">
        <v>-104.98066</v>
      </c>
      <c r="G452">
        <v>40.084736999999997</v>
      </c>
      <c r="H452">
        <v>-104.98065</v>
      </c>
      <c r="I452">
        <v>0.16800000000000001</v>
      </c>
      <c r="J452" s="1" t="s">
        <v>451</v>
      </c>
      <c r="L452" s="1" t="s">
        <v>195</v>
      </c>
      <c r="M452" s="1" t="s">
        <v>47</v>
      </c>
      <c r="N452" s="1" t="s">
        <v>116</v>
      </c>
      <c r="O452" s="1" t="s">
        <v>209</v>
      </c>
      <c r="P452" s="1" t="s">
        <v>198</v>
      </c>
      <c r="Q452" s="1" t="s">
        <v>343</v>
      </c>
      <c r="R452" s="1" t="s">
        <v>48</v>
      </c>
      <c r="S452" s="1" t="s">
        <v>79</v>
      </c>
      <c r="T452" s="1" t="s">
        <v>272</v>
      </c>
      <c r="U452" s="2">
        <v>43741.759027777778</v>
      </c>
      <c r="V452">
        <v>62</v>
      </c>
      <c r="W452">
        <v>62</v>
      </c>
      <c r="X452">
        <v>42</v>
      </c>
      <c r="Y452">
        <v>24.99</v>
      </c>
      <c r="Z452">
        <v>10</v>
      </c>
      <c r="AA452" s="1" t="s">
        <v>56</v>
      </c>
      <c r="AB452">
        <v>6</v>
      </c>
      <c r="AC452">
        <v>0</v>
      </c>
      <c r="AD452" s="1" t="s">
        <v>50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s="1" t="s">
        <v>51</v>
      </c>
      <c r="AS452" s="1" t="s">
        <v>51</v>
      </c>
      <c r="AT452" s="1" t="s">
        <v>51</v>
      </c>
      <c r="AU452" s="1" t="s">
        <v>51</v>
      </c>
    </row>
    <row r="453" spans="1:47" x14ac:dyDescent="0.25">
      <c r="A453" s="1" t="s">
        <v>3633</v>
      </c>
      <c r="B453">
        <v>3</v>
      </c>
      <c r="C453" s="2">
        <v>43741.744537037041</v>
      </c>
      <c r="D453" s="2">
        <v>43741.765011574076</v>
      </c>
      <c r="E453">
        <v>38.345900999999998</v>
      </c>
      <c r="F453">
        <v>-104.62002</v>
      </c>
      <c r="G453">
        <v>38.343130000000002</v>
      </c>
      <c r="H453">
        <v>-104.61996000000001</v>
      </c>
      <c r="I453">
        <v>0.191</v>
      </c>
      <c r="J453" s="1" t="s">
        <v>454</v>
      </c>
      <c r="L453" s="1" t="s">
        <v>195</v>
      </c>
      <c r="M453" s="1" t="s">
        <v>47</v>
      </c>
      <c r="N453" s="1" t="s">
        <v>411</v>
      </c>
      <c r="O453" s="1" t="s">
        <v>411</v>
      </c>
      <c r="P453" s="1" t="s">
        <v>198</v>
      </c>
      <c r="Q453" s="1" t="s">
        <v>412</v>
      </c>
      <c r="R453" s="1" t="s">
        <v>48</v>
      </c>
      <c r="S453" s="1" t="s">
        <v>79</v>
      </c>
      <c r="T453" s="1" t="s">
        <v>413</v>
      </c>
      <c r="U453" s="2">
        <v>43741.745138888888</v>
      </c>
      <c r="V453">
        <v>67</v>
      </c>
      <c r="W453">
        <v>67</v>
      </c>
      <c r="X453">
        <v>28</v>
      </c>
      <c r="Y453">
        <v>25.36</v>
      </c>
      <c r="Z453">
        <v>10</v>
      </c>
      <c r="AA453" s="1" t="s">
        <v>63</v>
      </c>
      <c r="AB453">
        <v>12</v>
      </c>
      <c r="AC453">
        <v>0</v>
      </c>
      <c r="AD453" s="1" t="s">
        <v>50</v>
      </c>
      <c r="AE453" t="b">
        <v>0</v>
      </c>
      <c r="AF453" t="b">
        <v>0</v>
      </c>
      <c r="AG453" t="b">
        <v>0</v>
      </c>
      <c r="AH453" t="b">
        <v>0</v>
      </c>
      <c r="AI453" t="b">
        <v>1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s="1" t="s">
        <v>51</v>
      </c>
      <c r="AS453" s="1" t="s">
        <v>51</v>
      </c>
      <c r="AT453" s="1" t="s">
        <v>51</v>
      </c>
      <c r="AU453" s="1" t="s">
        <v>51</v>
      </c>
    </row>
    <row r="454" spans="1:47" x14ac:dyDescent="0.25">
      <c r="A454" s="1" t="s">
        <v>3539</v>
      </c>
      <c r="B454">
        <v>3</v>
      </c>
      <c r="C454" s="2">
        <v>43741.833564814813</v>
      </c>
      <c r="D454" s="2">
        <v>43741.853842592594</v>
      </c>
      <c r="E454">
        <v>39.771929</v>
      </c>
      <c r="F454">
        <v>-104.822968</v>
      </c>
      <c r="G454">
        <v>39.77158</v>
      </c>
      <c r="H454">
        <v>-104.81887</v>
      </c>
      <c r="I454">
        <v>0.219</v>
      </c>
      <c r="J454" s="1" t="s">
        <v>220</v>
      </c>
      <c r="L454" s="1" t="s">
        <v>133</v>
      </c>
      <c r="M454" s="1" t="s">
        <v>47</v>
      </c>
      <c r="N454" s="1" t="s">
        <v>170</v>
      </c>
      <c r="O454" s="1" t="s">
        <v>147</v>
      </c>
      <c r="P454" s="1" t="s">
        <v>198</v>
      </c>
      <c r="Q454" s="1" t="s">
        <v>240</v>
      </c>
      <c r="R454" s="1" t="s">
        <v>48</v>
      </c>
      <c r="S454" s="1" t="s">
        <v>79</v>
      </c>
      <c r="T454" s="1" t="s">
        <v>203</v>
      </c>
      <c r="U454" s="2">
        <v>43741.831944444442</v>
      </c>
      <c r="V454">
        <v>56</v>
      </c>
      <c r="W454">
        <v>56</v>
      </c>
      <c r="X454">
        <v>47</v>
      </c>
      <c r="Y454">
        <v>24.48</v>
      </c>
      <c r="Z454">
        <v>10</v>
      </c>
      <c r="AA454" s="1" t="s">
        <v>66</v>
      </c>
      <c r="AB454">
        <v>15</v>
      </c>
      <c r="AC454">
        <v>0</v>
      </c>
      <c r="AD454" s="1" t="s">
        <v>50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s="1" t="s">
        <v>53</v>
      </c>
      <c r="AS454" s="1" t="s">
        <v>53</v>
      </c>
      <c r="AT454" s="1" t="s">
        <v>53</v>
      </c>
      <c r="AU454" s="1" t="s">
        <v>51</v>
      </c>
    </row>
    <row r="455" spans="1:47" x14ac:dyDescent="0.25">
      <c r="A455" s="1" t="s">
        <v>3540</v>
      </c>
      <c r="B455">
        <v>3</v>
      </c>
      <c r="C455" s="2">
        <v>43741.809618055559</v>
      </c>
      <c r="D455" s="2">
        <v>43741.830104166664</v>
      </c>
      <c r="E455">
        <v>39.772449000000002</v>
      </c>
      <c r="F455">
        <v>-104.82894400000001</v>
      </c>
      <c r="G455">
        <v>39.77158</v>
      </c>
      <c r="H455">
        <v>-104.81887</v>
      </c>
      <c r="I455">
        <v>0.53800000000000003</v>
      </c>
      <c r="J455" s="1" t="s">
        <v>883</v>
      </c>
      <c r="L455" s="1" t="s">
        <v>133</v>
      </c>
      <c r="M455" s="1" t="s">
        <v>47</v>
      </c>
      <c r="N455" s="1" t="s">
        <v>131</v>
      </c>
      <c r="O455" s="1" t="s">
        <v>131</v>
      </c>
      <c r="P455" s="1" t="s">
        <v>198</v>
      </c>
      <c r="Q455" s="1" t="s">
        <v>299</v>
      </c>
      <c r="R455" s="1" t="s">
        <v>48</v>
      </c>
      <c r="S455" s="1" t="s">
        <v>79</v>
      </c>
      <c r="T455" s="1" t="s">
        <v>203</v>
      </c>
      <c r="U455" s="2">
        <v>43741.790277777778</v>
      </c>
      <c r="V455">
        <v>59</v>
      </c>
      <c r="W455">
        <v>59</v>
      </c>
      <c r="X455">
        <v>44</v>
      </c>
      <c r="Y455">
        <v>24.48</v>
      </c>
      <c r="Z455">
        <v>10</v>
      </c>
      <c r="AA455" s="1" t="s">
        <v>66</v>
      </c>
      <c r="AB455">
        <v>16</v>
      </c>
      <c r="AC455">
        <v>0</v>
      </c>
      <c r="AD455" s="1" t="s">
        <v>50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s="1" t="s">
        <v>53</v>
      </c>
      <c r="AS455" s="1" t="s">
        <v>53</v>
      </c>
      <c r="AT455" s="1" t="s">
        <v>51</v>
      </c>
      <c r="AU455" s="1" t="s">
        <v>51</v>
      </c>
    </row>
    <row r="456" spans="1:47" x14ac:dyDescent="0.25">
      <c r="A456" s="1" t="s">
        <v>8982</v>
      </c>
      <c r="B456">
        <v>2</v>
      </c>
      <c r="C456" s="2">
        <v>43741.879907407405</v>
      </c>
      <c r="D456" s="2">
        <v>43741.89947916667</v>
      </c>
      <c r="E456">
        <v>39.772449000000002</v>
      </c>
      <c r="F456">
        <v>-104.82894400000001</v>
      </c>
      <c r="G456">
        <v>39.77158</v>
      </c>
      <c r="H456">
        <v>-104.81887</v>
      </c>
      <c r="I456">
        <v>0.53800000000000003</v>
      </c>
      <c r="J456" s="1" t="s">
        <v>883</v>
      </c>
      <c r="L456" s="1" t="s">
        <v>133</v>
      </c>
      <c r="M456" s="1" t="s">
        <v>47</v>
      </c>
      <c r="N456" s="1" t="s">
        <v>131</v>
      </c>
      <c r="O456" s="1" t="s">
        <v>131</v>
      </c>
      <c r="P456" s="1" t="s">
        <v>198</v>
      </c>
      <c r="Q456" s="1" t="s">
        <v>299</v>
      </c>
      <c r="R456" s="1" t="s">
        <v>48</v>
      </c>
      <c r="S456" s="1" t="s">
        <v>79</v>
      </c>
      <c r="T456" s="1" t="s">
        <v>203</v>
      </c>
      <c r="U456" s="2">
        <v>43741.873611111114</v>
      </c>
      <c r="V456">
        <v>55</v>
      </c>
      <c r="W456">
        <v>55</v>
      </c>
      <c r="X456">
        <v>47</v>
      </c>
      <c r="Y456">
        <v>24.48</v>
      </c>
      <c r="Z456">
        <v>10</v>
      </c>
      <c r="AA456" s="1" t="s">
        <v>68</v>
      </c>
      <c r="AB456">
        <v>15</v>
      </c>
      <c r="AC456">
        <v>0</v>
      </c>
      <c r="AD456" s="1" t="s">
        <v>50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s="1" t="s">
        <v>53</v>
      </c>
      <c r="AS456" s="1" t="s">
        <v>53</v>
      </c>
      <c r="AT456" s="1" t="s">
        <v>53</v>
      </c>
      <c r="AU456" s="1" t="s">
        <v>53</v>
      </c>
    </row>
    <row r="457" spans="1:47" x14ac:dyDescent="0.25">
      <c r="A457" s="1" t="s">
        <v>3541</v>
      </c>
      <c r="B457">
        <v>3</v>
      </c>
      <c r="C457" s="2">
        <v>43741.865335648145</v>
      </c>
      <c r="D457" s="2">
        <v>43741.885601851849</v>
      </c>
      <c r="E457">
        <v>39.772449000000002</v>
      </c>
      <c r="F457">
        <v>-104.82894400000001</v>
      </c>
      <c r="G457">
        <v>39.77158</v>
      </c>
      <c r="H457">
        <v>-104.81887</v>
      </c>
      <c r="I457">
        <v>0.53800000000000003</v>
      </c>
      <c r="J457" s="1" t="s">
        <v>883</v>
      </c>
      <c r="L457" s="1" t="s">
        <v>133</v>
      </c>
      <c r="M457" s="1" t="s">
        <v>47</v>
      </c>
      <c r="N457" s="1" t="s">
        <v>131</v>
      </c>
      <c r="O457" s="1" t="s">
        <v>131</v>
      </c>
      <c r="P457" s="1" t="s">
        <v>198</v>
      </c>
      <c r="Q457" s="1" t="s">
        <v>299</v>
      </c>
      <c r="R457" s="1" t="s">
        <v>48</v>
      </c>
      <c r="S457" s="1" t="s">
        <v>79</v>
      </c>
      <c r="T457" s="1" t="s">
        <v>203</v>
      </c>
      <c r="U457" s="2">
        <v>43741.873611111114</v>
      </c>
      <c r="V457">
        <v>55</v>
      </c>
      <c r="W457">
        <v>55</v>
      </c>
      <c r="X457">
        <v>47</v>
      </c>
      <c r="Y457">
        <v>24.48</v>
      </c>
      <c r="Z457">
        <v>10</v>
      </c>
      <c r="AA457" s="1" t="s">
        <v>68</v>
      </c>
      <c r="AB457">
        <v>15</v>
      </c>
      <c r="AC457">
        <v>0</v>
      </c>
      <c r="AD457" s="1" t="s">
        <v>50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s="1" t="s">
        <v>53</v>
      </c>
      <c r="AS457" s="1" t="s">
        <v>53</v>
      </c>
      <c r="AT457" s="1" t="s">
        <v>53</v>
      </c>
      <c r="AU457" s="1" t="s">
        <v>53</v>
      </c>
    </row>
    <row r="458" spans="1:47" x14ac:dyDescent="0.25">
      <c r="A458" s="1" t="s">
        <v>3615</v>
      </c>
      <c r="B458">
        <v>3</v>
      </c>
      <c r="C458" s="2">
        <v>43741.945023148146</v>
      </c>
      <c r="D458" s="2">
        <v>43741.964270833334</v>
      </c>
      <c r="E458">
        <v>39.648539999999997</v>
      </c>
      <c r="F458">
        <v>-104.916</v>
      </c>
      <c r="G458">
        <v>39.640590000000003</v>
      </c>
      <c r="H458">
        <v>-104.91137999999999</v>
      </c>
      <c r="I458">
        <v>0.60199999999999998</v>
      </c>
      <c r="J458" s="1" t="s">
        <v>883</v>
      </c>
      <c r="L458" s="1" t="s">
        <v>195</v>
      </c>
      <c r="M458" s="1" t="s">
        <v>47</v>
      </c>
      <c r="N458" s="1" t="s">
        <v>131</v>
      </c>
      <c r="O458" s="1" t="s">
        <v>131</v>
      </c>
      <c r="P458" s="1" t="s">
        <v>198</v>
      </c>
      <c r="Q458" s="1" t="s">
        <v>414</v>
      </c>
      <c r="R458" s="1" t="s">
        <v>48</v>
      </c>
      <c r="S458" s="1" t="s">
        <v>79</v>
      </c>
      <c r="T458" s="1" t="s">
        <v>200</v>
      </c>
      <c r="U458" s="2">
        <v>43741.953472222223</v>
      </c>
      <c r="V458">
        <v>52</v>
      </c>
      <c r="W458">
        <v>52</v>
      </c>
      <c r="X458">
        <v>50</v>
      </c>
      <c r="Y458">
        <v>24.27</v>
      </c>
      <c r="Z458">
        <v>10</v>
      </c>
      <c r="AA458" s="1" t="s">
        <v>68</v>
      </c>
      <c r="AB458">
        <v>12</v>
      </c>
      <c r="AC458">
        <v>0</v>
      </c>
      <c r="AD458" s="1" t="s">
        <v>50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1</v>
      </c>
      <c r="AL458" t="b">
        <v>0</v>
      </c>
      <c r="AM458" t="b">
        <v>1</v>
      </c>
      <c r="AN458" t="b">
        <v>0</v>
      </c>
      <c r="AO458" t="b">
        <v>0</v>
      </c>
      <c r="AP458" t="b">
        <v>0</v>
      </c>
      <c r="AQ458" t="b">
        <v>0</v>
      </c>
      <c r="AR458" s="1" t="s">
        <v>53</v>
      </c>
      <c r="AS458" s="1" t="s">
        <v>53</v>
      </c>
      <c r="AT458" s="1" t="s">
        <v>53</v>
      </c>
      <c r="AU458" s="1" t="s">
        <v>53</v>
      </c>
    </row>
    <row r="459" spans="1:47" x14ac:dyDescent="0.25">
      <c r="A459" s="1" t="s">
        <v>8983</v>
      </c>
      <c r="B459">
        <v>2</v>
      </c>
      <c r="C459" s="2">
        <v>43741.972094907411</v>
      </c>
      <c r="D459" s="2">
        <v>43741.992025462961</v>
      </c>
      <c r="E459">
        <v>39.648539999999997</v>
      </c>
      <c r="F459">
        <v>-104.916</v>
      </c>
      <c r="G459">
        <v>39.640590000000003</v>
      </c>
      <c r="H459">
        <v>-104.91137999999999</v>
      </c>
      <c r="I459">
        <v>0.60199999999999998</v>
      </c>
      <c r="J459" s="1" t="s">
        <v>883</v>
      </c>
      <c r="L459" s="1" t="s">
        <v>195</v>
      </c>
      <c r="M459" s="1" t="s">
        <v>47</v>
      </c>
      <c r="N459" s="1" t="s">
        <v>131</v>
      </c>
      <c r="O459" s="1" t="s">
        <v>131</v>
      </c>
      <c r="P459" s="1" t="s">
        <v>198</v>
      </c>
      <c r="Q459" s="1" t="s">
        <v>414</v>
      </c>
      <c r="R459" s="1" t="s">
        <v>48</v>
      </c>
      <c r="S459" s="1" t="s">
        <v>79</v>
      </c>
      <c r="T459" s="1" t="s">
        <v>200</v>
      </c>
      <c r="U459" s="2">
        <v>43741.953472222223</v>
      </c>
      <c r="V459">
        <v>52</v>
      </c>
      <c r="W459">
        <v>52</v>
      </c>
      <c r="X459">
        <v>50</v>
      </c>
      <c r="Y459">
        <v>24.27</v>
      </c>
      <c r="Z459">
        <v>10</v>
      </c>
      <c r="AA459" s="1" t="s">
        <v>68</v>
      </c>
      <c r="AB459">
        <v>12</v>
      </c>
      <c r="AC459">
        <v>0</v>
      </c>
      <c r="AD459" s="1" t="s">
        <v>50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1</v>
      </c>
      <c r="AL459" t="b">
        <v>0</v>
      </c>
      <c r="AM459" t="b">
        <v>1</v>
      </c>
      <c r="AN459" t="b">
        <v>0</v>
      </c>
      <c r="AO459" t="b">
        <v>0</v>
      </c>
      <c r="AP459" t="b">
        <v>0</v>
      </c>
      <c r="AQ459" t="b">
        <v>0</v>
      </c>
      <c r="AR459" s="1" t="s">
        <v>53</v>
      </c>
      <c r="AS459" s="1" t="s">
        <v>53</v>
      </c>
      <c r="AT459" s="1" t="s">
        <v>53</v>
      </c>
      <c r="AU459" s="1" t="s">
        <v>53</v>
      </c>
    </row>
    <row r="460" spans="1:47" x14ac:dyDescent="0.25">
      <c r="A460" s="1" t="s">
        <v>3229</v>
      </c>
      <c r="B460">
        <v>3</v>
      </c>
      <c r="C460" s="2">
        <v>43742.259629629632</v>
      </c>
      <c r="D460" s="2">
        <v>43742.280289351853</v>
      </c>
      <c r="E460">
        <v>39.734789999999997</v>
      </c>
      <c r="F460">
        <v>-105.01503</v>
      </c>
      <c r="G460">
        <v>39.736386000000003</v>
      </c>
      <c r="H460">
        <v>-105.01424799999999</v>
      </c>
      <c r="I460">
        <v>0.11799999999999999</v>
      </c>
      <c r="J460" s="1" t="s">
        <v>567</v>
      </c>
      <c r="L460" s="1" t="s">
        <v>265</v>
      </c>
      <c r="M460" s="1" t="s">
        <v>47</v>
      </c>
      <c r="N460" s="1" t="s">
        <v>131</v>
      </c>
      <c r="O460" s="1" t="s">
        <v>131</v>
      </c>
      <c r="P460" s="1" t="s">
        <v>198</v>
      </c>
      <c r="Q460" s="1" t="s">
        <v>310</v>
      </c>
      <c r="R460" s="1" t="s">
        <v>48</v>
      </c>
      <c r="S460" s="1" t="s">
        <v>79</v>
      </c>
      <c r="T460" s="1" t="s">
        <v>205</v>
      </c>
      <c r="U460" s="2">
        <v>43742.241666666669</v>
      </c>
      <c r="V460">
        <v>43</v>
      </c>
      <c r="W460">
        <v>43</v>
      </c>
      <c r="X460">
        <v>76</v>
      </c>
      <c r="Y460">
        <v>24.43</v>
      </c>
      <c r="Z460">
        <v>10</v>
      </c>
      <c r="AA460" s="1" t="s">
        <v>8942</v>
      </c>
      <c r="AB460">
        <v>0</v>
      </c>
      <c r="AC460">
        <v>0</v>
      </c>
      <c r="AD460" s="1" t="s">
        <v>50</v>
      </c>
      <c r="AE460" t="b">
        <v>0</v>
      </c>
      <c r="AF460" t="b">
        <v>0</v>
      </c>
      <c r="AG460" t="b">
        <v>0</v>
      </c>
      <c r="AH460" t="b">
        <v>0</v>
      </c>
      <c r="AI460" t="b">
        <v>1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s="1" t="s">
        <v>53</v>
      </c>
      <c r="AS460" s="1" t="s">
        <v>53</v>
      </c>
      <c r="AT460" s="1" t="s">
        <v>51</v>
      </c>
      <c r="AU460" s="1" t="s">
        <v>51</v>
      </c>
    </row>
    <row r="461" spans="1:47" x14ac:dyDescent="0.25">
      <c r="A461" s="1" t="s">
        <v>8123</v>
      </c>
      <c r="B461">
        <v>3</v>
      </c>
      <c r="C461" s="2">
        <v>43742.2887962963</v>
      </c>
      <c r="D461" s="2">
        <v>43742.309432870374</v>
      </c>
      <c r="E461">
        <v>39.766060000000003</v>
      </c>
      <c r="F461">
        <v>-104.8275</v>
      </c>
      <c r="G461">
        <v>39.77158</v>
      </c>
      <c r="H461">
        <v>-104.81887</v>
      </c>
      <c r="I461">
        <v>0.59599999999999997</v>
      </c>
      <c r="J461" s="1" t="s">
        <v>350</v>
      </c>
      <c r="K461">
        <v>13801</v>
      </c>
      <c r="L461" s="1" t="s">
        <v>6666</v>
      </c>
      <c r="M461" s="1" t="s">
        <v>97</v>
      </c>
      <c r="N461" s="1" t="s">
        <v>170</v>
      </c>
      <c r="O461" s="1" t="s">
        <v>201</v>
      </c>
      <c r="P461" s="1" t="s">
        <v>198</v>
      </c>
      <c r="Q461" s="1" t="s">
        <v>6700</v>
      </c>
      <c r="R461" s="1" t="s">
        <v>48</v>
      </c>
      <c r="S461" s="1" t="s">
        <v>79</v>
      </c>
      <c r="T461" s="1" t="s">
        <v>203</v>
      </c>
      <c r="U461" s="2">
        <v>43742.290277777778</v>
      </c>
      <c r="V461">
        <v>41</v>
      </c>
      <c r="W461">
        <v>41</v>
      </c>
      <c r="X461">
        <v>82</v>
      </c>
      <c r="Y461">
        <v>24.42</v>
      </c>
      <c r="Z461">
        <v>10</v>
      </c>
      <c r="AA461" s="1" t="s">
        <v>67</v>
      </c>
      <c r="AB461">
        <v>3</v>
      </c>
      <c r="AC461">
        <v>0</v>
      </c>
      <c r="AD461" s="1" t="s">
        <v>50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s="1" t="s">
        <v>53</v>
      </c>
      <c r="AS461" s="1" t="s">
        <v>51</v>
      </c>
      <c r="AT461" s="1" t="s">
        <v>51</v>
      </c>
      <c r="AU461" s="1" t="s">
        <v>51</v>
      </c>
    </row>
    <row r="462" spans="1:47" x14ac:dyDescent="0.25">
      <c r="A462" s="1" t="s">
        <v>3542</v>
      </c>
      <c r="B462">
        <v>3</v>
      </c>
      <c r="C462" s="2">
        <v>43742.286203703705</v>
      </c>
      <c r="D462" s="2">
        <v>43742.30667824074</v>
      </c>
      <c r="E462">
        <v>39.778300000000002</v>
      </c>
      <c r="F462">
        <v>-104.89806900000001</v>
      </c>
      <c r="G462">
        <v>39.778149999999997</v>
      </c>
      <c r="H462">
        <v>-104.89465</v>
      </c>
      <c r="I462">
        <v>0.182</v>
      </c>
      <c r="J462" s="1" t="s">
        <v>417</v>
      </c>
      <c r="L462" s="1" t="s">
        <v>133</v>
      </c>
      <c r="M462" s="1" t="s">
        <v>47</v>
      </c>
      <c r="N462" s="1" t="s">
        <v>131</v>
      </c>
      <c r="O462" s="1" t="s">
        <v>131</v>
      </c>
      <c r="P462" s="1" t="s">
        <v>198</v>
      </c>
      <c r="Q462" s="1" t="s">
        <v>246</v>
      </c>
      <c r="R462" s="1" t="s">
        <v>48</v>
      </c>
      <c r="S462" s="1" t="s">
        <v>79</v>
      </c>
      <c r="T462" s="1" t="s">
        <v>205</v>
      </c>
      <c r="U462" s="2">
        <v>43742.28125</v>
      </c>
      <c r="V462">
        <v>41</v>
      </c>
      <c r="W462">
        <v>41</v>
      </c>
      <c r="X462">
        <v>81</v>
      </c>
      <c r="Y462">
        <v>24.43</v>
      </c>
      <c r="Z462">
        <v>10</v>
      </c>
      <c r="AA462" s="1" t="s">
        <v>8942</v>
      </c>
      <c r="AB462">
        <v>0</v>
      </c>
      <c r="AC462">
        <v>0</v>
      </c>
      <c r="AD462" s="1" t="s">
        <v>50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s="1" t="s">
        <v>53</v>
      </c>
      <c r="AS462" s="1" t="s">
        <v>51</v>
      </c>
      <c r="AT462" s="1" t="s">
        <v>51</v>
      </c>
      <c r="AU462" s="1" t="s">
        <v>51</v>
      </c>
    </row>
    <row r="463" spans="1:47" x14ac:dyDescent="0.25">
      <c r="A463" s="1" t="s">
        <v>8984</v>
      </c>
      <c r="B463">
        <v>2</v>
      </c>
      <c r="C463" s="2">
        <v>43742.337083333332</v>
      </c>
      <c r="D463" s="2">
        <v>43742.357210648152</v>
      </c>
      <c r="E463">
        <v>39.778149999999997</v>
      </c>
      <c r="F463">
        <v>-104.89465</v>
      </c>
      <c r="G463">
        <v>39.77655</v>
      </c>
      <c r="H463">
        <v>-104.87641000000001</v>
      </c>
      <c r="I463">
        <v>0.97499999999999998</v>
      </c>
      <c r="J463" s="1" t="s">
        <v>8985</v>
      </c>
      <c r="L463" s="1" t="s">
        <v>133</v>
      </c>
      <c r="M463" s="1" t="s">
        <v>47</v>
      </c>
      <c r="N463" s="1" t="s">
        <v>131</v>
      </c>
      <c r="O463" s="1" t="s">
        <v>131</v>
      </c>
      <c r="P463" s="1" t="s">
        <v>198</v>
      </c>
      <c r="Q463" s="1" t="s">
        <v>246</v>
      </c>
      <c r="R463" s="1" t="s">
        <v>48</v>
      </c>
      <c r="S463" s="1" t="s">
        <v>79</v>
      </c>
      <c r="T463" s="1" t="s">
        <v>205</v>
      </c>
      <c r="U463" s="2">
        <v>43742.322916666664</v>
      </c>
      <c r="V463">
        <v>43</v>
      </c>
      <c r="W463">
        <v>43</v>
      </c>
      <c r="X463">
        <v>81</v>
      </c>
      <c r="Y463">
        <v>24.44</v>
      </c>
      <c r="Z463">
        <v>10</v>
      </c>
      <c r="AA463" s="1" t="s">
        <v>8942</v>
      </c>
      <c r="AB463">
        <v>0</v>
      </c>
      <c r="AC463">
        <v>0</v>
      </c>
      <c r="AD463" s="1" t="s">
        <v>50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s="1" t="s">
        <v>51</v>
      </c>
      <c r="AS463" s="1" t="s">
        <v>51</v>
      </c>
      <c r="AT463" s="1" t="s">
        <v>51</v>
      </c>
      <c r="AU463" s="1" t="s">
        <v>51</v>
      </c>
    </row>
    <row r="464" spans="1:47" x14ac:dyDescent="0.25">
      <c r="A464" s="1" t="s">
        <v>8986</v>
      </c>
      <c r="B464">
        <v>2</v>
      </c>
      <c r="C464" s="2">
        <v>43742.325624999998</v>
      </c>
      <c r="D464" s="2">
        <v>43742.344699074078</v>
      </c>
      <c r="E464">
        <v>39.76502</v>
      </c>
      <c r="F464">
        <v>-104.82751</v>
      </c>
      <c r="G464">
        <v>39.766060000000003</v>
      </c>
      <c r="H464">
        <v>-104.8275</v>
      </c>
      <c r="I464">
        <v>7.1999999999999995E-2</v>
      </c>
      <c r="J464" s="1" t="s">
        <v>3318</v>
      </c>
      <c r="L464" s="1" t="s">
        <v>308</v>
      </c>
      <c r="M464" s="1" t="s">
        <v>47</v>
      </c>
      <c r="N464" s="1" t="s">
        <v>170</v>
      </c>
      <c r="O464" s="1" t="s">
        <v>147</v>
      </c>
      <c r="P464" s="1" t="s">
        <v>198</v>
      </c>
      <c r="Q464" s="1" t="s">
        <v>240</v>
      </c>
      <c r="R464" s="1" t="s">
        <v>48</v>
      </c>
      <c r="S464" s="1" t="s">
        <v>79</v>
      </c>
      <c r="T464" s="1" t="s">
        <v>203</v>
      </c>
      <c r="U464" s="2">
        <v>43742.331944444442</v>
      </c>
      <c r="V464">
        <v>44</v>
      </c>
      <c r="W464">
        <v>44</v>
      </c>
      <c r="X464">
        <v>81</v>
      </c>
      <c r="Y464">
        <v>24.43</v>
      </c>
      <c r="Z464">
        <v>10</v>
      </c>
      <c r="AA464" s="1" t="s">
        <v>8942</v>
      </c>
      <c r="AB464">
        <v>0</v>
      </c>
      <c r="AC464">
        <v>0</v>
      </c>
      <c r="AD464" s="1" t="s">
        <v>50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s="1" t="s">
        <v>51</v>
      </c>
      <c r="AS464" s="1" t="s">
        <v>51</v>
      </c>
      <c r="AT464" s="1" t="s">
        <v>51</v>
      </c>
      <c r="AU464" s="1" t="s">
        <v>51</v>
      </c>
    </row>
    <row r="465" spans="1:47" x14ac:dyDescent="0.25">
      <c r="A465" s="1" t="s">
        <v>8404</v>
      </c>
      <c r="B465">
        <v>3</v>
      </c>
      <c r="C465" s="2">
        <v>43742.328194444446</v>
      </c>
      <c r="D465" s="2">
        <v>43742.347430555557</v>
      </c>
      <c r="E465">
        <v>40.00029</v>
      </c>
      <c r="F465">
        <v>-104.98236</v>
      </c>
      <c r="G465">
        <v>40.000239999999998</v>
      </c>
      <c r="H465">
        <v>-104.97974000000001</v>
      </c>
      <c r="I465">
        <v>0.13900000000000001</v>
      </c>
      <c r="J465" s="1" t="s">
        <v>3359</v>
      </c>
      <c r="K465">
        <v>400</v>
      </c>
      <c r="L465" s="1" t="s">
        <v>6956</v>
      </c>
      <c r="M465" s="1" t="s">
        <v>47</v>
      </c>
      <c r="N465" s="1" t="s">
        <v>244</v>
      </c>
      <c r="O465" s="1" t="s">
        <v>244</v>
      </c>
      <c r="P465" s="1" t="s">
        <v>198</v>
      </c>
      <c r="Q465" s="1" t="s">
        <v>271</v>
      </c>
      <c r="R465" s="1" t="s">
        <v>48</v>
      </c>
      <c r="S465" s="1" t="s">
        <v>79</v>
      </c>
      <c r="T465" s="1" t="s">
        <v>272</v>
      </c>
      <c r="U465" s="2">
        <v>43742.324999999997</v>
      </c>
      <c r="V465">
        <v>37</v>
      </c>
      <c r="W465">
        <v>37</v>
      </c>
      <c r="X465">
        <v>94</v>
      </c>
      <c r="Y465">
        <v>24.96</v>
      </c>
      <c r="Z465">
        <v>7</v>
      </c>
      <c r="AA465" s="1" t="s">
        <v>8942</v>
      </c>
      <c r="AB465">
        <v>0</v>
      </c>
      <c r="AC465">
        <v>0</v>
      </c>
      <c r="AD465" s="1" t="s">
        <v>50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s="1" t="s">
        <v>51</v>
      </c>
      <c r="AS465" s="1" t="s">
        <v>51</v>
      </c>
      <c r="AT465" s="1" t="s">
        <v>51</v>
      </c>
      <c r="AU465" s="1" t="s">
        <v>51</v>
      </c>
    </row>
    <row r="466" spans="1:47" x14ac:dyDescent="0.25">
      <c r="A466" s="1" t="s">
        <v>1829</v>
      </c>
      <c r="B466">
        <v>3</v>
      </c>
      <c r="C466" s="2">
        <v>43742.453217592592</v>
      </c>
      <c r="D466" s="2">
        <v>43742.472754629627</v>
      </c>
      <c r="E466">
        <v>39.684910000000002</v>
      </c>
      <c r="F466">
        <v>-104.95385</v>
      </c>
      <c r="G466">
        <v>39.685470000000002</v>
      </c>
      <c r="H466">
        <v>-104.96395</v>
      </c>
      <c r="I466">
        <v>0.53800000000000003</v>
      </c>
      <c r="J466" s="1" t="s">
        <v>1518</v>
      </c>
      <c r="L466" s="1" t="s">
        <v>265</v>
      </c>
      <c r="M466" s="1" t="s">
        <v>47</v>
      </c>
      <c r="N466" s="1" t="s">
        <v>131</v>
      </c>
      <c r="O466" s="1" t="s">
        <v>131</v>
      </c>
      <c r="P466" s="1" t="s">
        <v>198</v>
      </c>
      <c r="Q466" s="1" t="s">
        <v>422</v>
      </c>
      <c r="R466" s="1" t="s">
        <v>48</v>
      </c>
      <c r="S466" s="1" t="s">
        <v>79</v>
      </c>
      <c r="T466" s="1" t="s">
        <v>200</v>
      </c>
      <c r="U466" s="2">
        <v>43742.453472222223</v>
      </c>
      <c r="V466">
        <v>66</v>
      </c>
      <c r="W466">
        <v>66</v>
      </c>
      <c r="X466">
        <v>40</v>
      </c>
      <c r="Y466">
        <v>24.16</v>
      </c>
      <c r="Z466">
        <v>10</v>
      </c>
      <c r="AA466" s="1" t="s">
        <v>54</v>
      </c>
      <c r="AB466">
        <v>6</v>
      </c>
      <c r="AC466">
        <v>0</v>
      </c>
      <c r="AD466" s="1" t="s">
        <v>1067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s="1" t="s">
        <v>51</v>
      </c>
      <c r="AS466" s="1" t="s">
        <v>51</v>
      </c>
      <c r="AT466" s="1" t="s">
        <v>51</v>
      </c>
      <c r="AU466" s="1" t="s">
        <v>51</v>
      </c>
    </row>
    <row r="467" spans="1:47" x14ac:dyDescent="0.25">
      <c r="A467" s="1" t="s">
        <v>8987</v>
      </c>
      <c r="B467">
        <v>2</v>
      </c>
      <c r="C467" s="2">
        <v>43742.463125000002</v>
      </c>
      <c r="D467" s="2">
        <v>43742.483495370368</v>
      </c>
      <c r="E467">
        <v>39.704729999999998</v>
      </c>
      <c r="F467">
        <v>-105.19298999999999</v>
      </c>
      <c r="G467">
        <v>39.719909999999999</v>
      </c>
      <c r="H467">
        <v>-105.19828</v>
      </c>
      <c r="I467">
        <v>1.0860000000000001</v>
      </c>
      <c r="J467" s="1" t="s">
        <v>8988</v>
      </c>
      <c r="L467" s="1" t="s">
        <v>405</v>
      </c>
      <c r="M467" s="1" t="s">
        <v>47</v>
      </c>
      <c r="N467" s="1" t="s">
        <v>269</v>
      </c>
      <c r="O467" s="1" t="s">
        <v>115</v>
      </c>
      <c r="P467" s="1" t="s">
        <v>198</v>
      </c>
      <c r="Q467" s="1" t="s">
        <v>270</v>
      </c>
      <c r="R467" s="1" t="s">
        <v>48</v>
      </c>
      <c r="S467" s="1" t="s">
        <v>79</v>
      </c>
      <c r="T467" s="1" t="s">
        <v>205</v>
      </c>
      <c r="U467" s="2">
        <v>43742.449305555558</v>
      </c>
      <c r="V467">
        <v>55</v>
      </c>
      <c r="W467">
        <v>55</v>
      </c>
      <c r="X467">
        <v>54</v>
      </c>
      <c r="Y467">
        <v>24.38</v>
      </c>
      <c r="Z467">
        <v>10</v>
      </c>
      <c r="AA467" s="1" t="s">
        <v>8942</v>
      </c>
      <c r="AB467">
        <v>0</v>
      </c>
      <c r="AC467">
        <v>0</v>
      </c>
      <c r="AD467" s="1" t="s">
        <v>1067</v>
      </c>
      <c r="AE467" t="b">
        <v>0</v>
      </c>
      <c r="AF467" t="b">
        <v>0</v>
      </c>
      <c r="AG467" t="b">
        <v>0</v>
      </c>
      <c r="AH467" t="b">
        <v>0</v>
      </c>
      <c r="AI467" t="b">
        <v>1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s="1" t="s">
        <v>51</v>
      </c>
      <c r="AS467" s="1" t="s">
        <v>51</v>
      </c>
      <c r="AT467" s="1" t="s">
        <v>51</v>
      </c>
      <c r="AU467" s="1" t="s">
        <v>51</v>
      </c>
    </row>
    <row r="468" spans="1:47" x14ac:dyDescent="0.25">
      <c r="A468" s="1" t="s">
        <v>1830</v>
      </c>
      <c r="B468">
        <v>3</v>
      </c>
      <c r="C468" s="2">
        <v>43742.477719907409</v>
      </c>
      <c r="D468" s="2">
        <v>43742.498333333337</v>
      </c>
      <c r="E468">
        <v>39.165230000000001</v>
      </c>
      <c r="F468">
        <v>-104.85329</v>
      </c>
      <c r="G468">
        <v>39.139389999999999</v>
      </c>
      <c r="H468">
        <v>-104.86235000000001</v>
      </c>
      <c r="I468">
        <v>1.85</v>
      </c>
      <c r="J468" s="1" t="s">
        <v>401</v>
      </c>
      <c r="L468" s="1" t="s">
        <v>195</v>
      </c>
      <c r="M468" s="1" t="s">
        <v>47</v>
      </c>
      <c r="N468" s="1" t="s">
        <v>86</v>
      </c>
      <c r="O468" s="1" t="s">
        <v>121</v>
      </c>
      <c r="P468" s="1" t="s">
        <v>198</v>
      </c>
      <c r="Q468" s="1" t="s">
        <v>222</v>
      </c>
      <c r="R468" s="1" t="s">
        <v>48</v>
      </c>
      <c r="S468" s="1" t="s">
        <v>79</v>
      </c>
      <c r="T468" s="1" t="s">
        <v>223</v>
      </c>
      <c r="U468" s="2">
        <v>43742.479166666664</v>
      </c>
      <c r="V468">
        <v>66</v>
      </c>
      <c r="W468">
        <v>66</v>
      </c>
      <c r="X468">
        <v>35</v>
      </c>
      <c r="Y468">
        <v>23.18</v>
      </c>
      <c r="Z468">
        <v>10</v>
      </c>
      <c r="AA468" s="1" t="s">
        <v>68</v>
      </c>
      <c r="AB468">
        <v>14</v>
      </c>
      <c r="AC468">
        <v>0</v>
      </c>
      <c r="AD468" s="1" t="s">
        <v>1067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s="1" t="s">
        <v>51</v>
      </c>
      <c r="AS468" s="1" t="s">
        <v>51</v>
      </c>
      <c r="AT468" s="1" t="s">
        <v>51</v>
      </c>
      <c r="AU468" s="1" t="s">
        <v>51</v>
      </c>
    </row>
    <row r="469" spans="1:47" x14ac:dyDescent="0.25">
      <c r="A469" s="1" t="s">
        <v>8989</v>
      </c>
      <c r="B469">
        <v>2</v>
      </c>
      <c r="C469" s="2">
        <v>43742.498553240737</v>
      </c>
      <c r="D469" s="2">
        <v>43742.51835648148</v>
      </c>
      <c r="E469">
        <v>38.846159999999998</v>
      </c>
      <c r="F469">
        <v>-104.83101000000001</v>
      </c>
      <c r="G469">
        <v>38.846159999999998</v>
      </c>
      <c r="H469">
        <v>-104.83101000000001</v>
      </c>
      <c r="I469">
        <v>0</v>
      </c>
      <c r="J469" s="1" t="s">
        <v>8990</v>
      </c>
      <c r="K469">
        <v>312</v>
      </c>
      <c r="L469" s="1" t="s">
        <v>6702</v>
      </c>
      <c r="M469" s="1" t="s">
        <v>47</v>
      </c>
      <c r="N469" s="1" t="s">
        <v>232</v>
      </c>
      <c r="O469" s="1" t="s">
        <v>193</v>
      </c>
      <c r="P469" s="1" t="s">
        <v>198</v>
      </c>
      <c r="Q469" s="1" t="s">
        <v>6703</v>
      </c>
      <c r="R469" s="1" t="s">
        <v>48</v>
      </c>
      <c r="S469" s="1" t="s">
        <v>79</v>
      </c>
      <c r="T469" s="1" t="s">
        <v>249</v>
      </c>
      <c r="U469" s="2">
        <v>43742.495833333334</v>
      </c>
      <c r="V469">
        <v>63</v>
      </c>
      <c r="W469">
        <v>63</v>
      </c>
      <c r="X469">
        <v>41</v>
      </c>
      <c r="Y469">
        <v>23.95</v>
      </c>
      <c r="Z469">
        <v>10</v>
      </c>
      <c r="AA469" s="1" t="s">
        <v>66</v>
      </c>
      <c r="AB469">
        <v>17</v>
      </c>
      <c r="AC469">
        <v>0</v>
      </c>
      <c r="AD469" s="1" t="s">
        <v>50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s="1" t="s">
        <v>51</v>
      </c>
      <c r="AS469" s="1" t="s">
        <v>51</v>
      </c>
      <c r="AT469" s="1" t="s">
        <v>51</v>
      </c>
      <c r="AU469" s="1" t="s">
        <v>51</v>
      </c>
    </row>
    <row r="470" spans="1:47" x14ac:dyDescent="0.25">
      <c r="A470" s="1" t="s">
        <v>3319</v>
      </c>
      <c r="B470">
        <v>3</v>
      </c>
      <c r="C470" s="2">
        <v>43742.498553240737</v>
      </c>
      <c r="D470" s="2">
        <v>43742.519166666665</v>
      </c>
      <c r="E470">
        <v>39.492179999999998</v>
      </c>
      <c r="F470">
        <v>-104.87318</v>
      </c>
      <c r="G470">
        <v>39.506950000000003</v>
      </c>
      <c r="H470">
        <v>-104.87260000000001</v>
      </c>
      <c r="I470">
        <v>1.0209999999999999</v>
      </c>
      <c r="J470" s="1" t="s">
        <v>329</v>
      </c>
      <c r="L470" s="1" t="s">
        <v>265</v>
      </c>
      <c r="M470" s="1" t="s">
        <v>47</v>
      </c>
      <c r="N470" s="1" t="s">
        <v>173</v>
      </c>
      <c r="O470" s="1" t="s">
        <v>121</v>
      </c>
      <c r="P470" s="1" t="s">
        <v>198</v>
      </c>
      <c r="Q470" s="1" t="s">
        <v>311</v>
      </c>
      <c r="R470" s="1" t="s">
        <v>48</v>
      </c>
      <c r="S470" s="1" t="s">
        <v>79</v>
      </c>
      <c r="T470" s="1" t="s">
        <v>200</v>
      </c>
      <c r="U470" s="2">
        <v>43742.495138888888</v>
      </c>
      <c r="V470">
        <v>79</v>
      </c>
      <c r="W470">
        <v>79</v>
      </c>
      <c r="X470">
        <v>23</v>
      </c>
      <c r="Y470">
        <v>24.12</v>
      </c>
      <c r="Z470">
        <v>10</v>
      </c>
      <c r="AA470" s="1" t="s">
        <v>67</v>
      </c>
      <c r="AB470">
        <v>17</v>
      </c>
      <c r="AC470">
        <v>0</v>
      </c>
      <c r="AD470" s="1" t="s">
        <v>50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s="1" t="s">
        <v>51</v>
      </c>
      <c r="AS470" s="1" t="s">
        <v>51</v>
      </c>
      <c r="AT470" s="1" t="s">
        <v>51</v>
      </c>
      <c r="AU470" s="1" t="s">
        <v>51</v>
      </c>
    </row>
    <row r="471" spans="1:47" x14ac:dyDescent="0.25">
      <c r="A471" s="1" t="s">
        <v>8991</v>
      </c>
      <c r="B471">
        <v>2</v>
      </c>
      <c r="C471" s="2">
        <v>43742.520428240743</v>
      </c>
      <c r="D471" s="2">
        <v>43742.540219907409</v>
      </c>
      <c r="E471">
        <v>39.517710000000001</v>
      </c>
      <c r="F471">
        <v>-104.8673</v>
      </c>
      <c r="G471">
        <v>39.526130000000002</v>
      </c>
      <c r="H471">
        <v>-104.86744</v>
      </c>
      <c r="I471">
        <v>0.58199999999999996</v>
      </c>
      <c r="J471" s="1" t="s">
        <v>8992</v>
      </c>
      <c r="L471" s="1" t="s">
        <v>194</v>
      </c>
      <c r="M471" s="1" t="s">
        <v>47</v>
      </c>
      <c r="N471" s="1" t="s">
        <v>173</v>
      </c>
      <c r="O471" s="1" t="s">
        <v>121</v>
      </c>
      <c r="P471" s="1" t="s">
        <v>198</v>
      </c>
      <c r="Q471" s="1" t="s">
        <v>311</v>
      </c>
      <c r="R471" s="1" t="s">
        <v>48</v>
      </c>
      <c r="S471" s="1" t="s">
        <v>79</v>
      </c>
      <c r="T471" s="1" t="s">
        <v>200</v>
      </c>
      <c r="U471" s="2">
        <v>43742.504861111112</v>
      </c>
      <c r="V471">
        <v>77</v>
      </c>
      <c r="W471">
        <v>77</v>
      </c>
      <c r="X471">
        <v>24</v>
      </c>
      <c r="Y471">
        <v>24.11</v>
      </c>
      <c r="Z471">
        <v>10</v>
      </c>
      <c r="AA471" s="1" t="s">
        <v>72</v>
      </c>
      <c r="AB471">
        <v>23</v>
      </c>
      <c r="AC471">
        <v>0</v>
      </c>
      <c r="AD471" s="1" t="s">
        <v>1208</v>
      </c>
      <c r="AE471" t="b">
        <v>0</v>
      </c>
      <c r="AF471" t="b">
        <v>0</v>
      </c>
      <c r="AG471" t="b">
        <v>0</v>
      </c>
      <c r="AH471" t="b">
        <v>0</v>
      </c>
      <c r="AI471" t="b">
        <v>1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s="1" t="s">
        <v>51</v>
      </c>
      <c r="AS471" s="1" t="s">
        <v>51</v>
      </c>
      <c r="AT471" s="1" t="s">
        <v>51</v>
      </c>
      <c r="AU471" s="1" t="s">
        <v>51</v>
      </c>
    </row>
    <row r="472" spans="1:47" x14ac:dyDescent="0.25">
      <c r="A472" s="1" t="s">
        <v>8993</v>
      </c>
      <c r="B472">
        <v>2</v>
      </c>
      <c r="C472" s="2">
        <v>43742.521979166668</v>
      </c>
      <c r="D472" s="2">
        <v>43742.541747685187</v>
      </c>
      <c r="E472">
        <v>39.186419999999998</v>
      </c>
      <c r="F472">
        <v>-104.85043</v>
      </c>
      <c r="G472">
        <v>39.127299999999998</v>
      </c>
      <c r="H472">
        <v>-104.86438</v>
      </c>
      <c r="I472">
        <v>4.1529999999999996</v>
      </c>
      <c r="J472" s="1" t="s">
        <v>886</v>
      </c>
      <c r="L472" s="1" t="s">
        <v>195</v>
      </c>
      <c r="M472" s="1" t="s">
        <v>47</v>
      </c>
      <c r="N472" s="1" t="s">
        <v>86</v>
      </c>
      <c r="O472" s="1" t="s">
        <v>121</v>
      </c>
      <c r="P472" s="1" t="s">
        <v>198</v>
      </c>
      <c r="Q472" s="1" t="s">
        <v>222</v>
      </c>
      <c r="R472" s="1" t="s">
        <v>48</v>
      </c>
      <c r="S472" s="1" t="s">
        <v>79</v>
      </c>
      <c r="T472" s="1" t="s">
        <v>223</v>
      </c>
      <c r="U472" s="2">
        <v>43742.520833333336</v>
      </c>
      <c r="V472">
        <v>70</v>
      </c>
      <c r="W472">
        <v>70</v>
      </c>
      <c r="X472">
        <v>28</v>
      </c>
      <c r="Y472">
        <v>23.15</v>
      </c>
      <c r="Z472">
        <v>10</v>
      </c>
      <c r="AA472" s="1" t="s">
        <v>68</v>
      </c>
      <c r="AB472">
        <v>25</v>
      </c>
      <c r="AC472">
        <v>0</v>
      </c>
      <c r="AD472" s="1" t="s">
        <v>1208</v>
      </c>
      <c r="AE472" t="b">
        <v>0</v>
      </c>
      <c r="AF472" t="b">
        <v>0</v>
      </c>
      <c r="AG472" t="b">
        <v>0</v>
      </c>
      <c r="AH472" t="b">
        <v>0</v>
      </c>
      <c r="AI472" t="b">
        <v>1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s="1" t="s">
        <v>51</v>
      </c>
      <c r="AS472" s="1" t="s">
        <v>51</v>
      </c>
      <c r="AT472" s="1" t="s">
        <v>51</v>
      </c>
      <c r="AU472" s="1" t="s">
        <v>51</v>
      </c>
    </row>
    <row r="473" spans="1:47" x14ac:dyDescent="0.25">
      <c r="A473" s="1" t="s">
        <v>1831</v>
      </c>
      <c r="B473">
        <v>3</v>
      </c>
      <c r="C473" s="2">
        <v>43742.537569444445</v>
      </c>
      <c r="D473" s="2">
        <v>43742.558078703703</v>
      </c>
      <c r="E473">
        <v>39.90016</v>
      </c>
      <c r="F473">
        <v>-104.98815999999999</v>
      </c>
      <c r="G473">
        <v>39.897680000000001</v>
      </c>
      <c r="H473">
        <v>-104.98772</v>
      </c>
      <c r="I473">
        <v>0.17299999999999999</v>
      </c>
      <c r="J473" s="1" t="s">
        <v>441</v>
      </c>
      <c r="L473" s="1" t="s">
        <v>195</v>
      </c>
      <c r="M473" s="1" t="s">
        <v>47</v>
      </c>
      <c r="N473" s="1" t="s">
        <v>131</v>
      </c>
      <c r="O473" s="1" t="s">
        <v>147</v>
      </c>
      <c r="P473" s="1" t="s">
        <v>198</v>
      </c>
      <c r="Q473" s="1" t="s">
        <v>439</v>
      </c>
      <c r="R473" s="1" t="s">
        <v>48</v>
      </c>
      <c r="S473" s="1" t="s">
        <v>79</v>
      </c>
      <c r="T473" s="1" t="s">
        <v>205</v>
      </c>
      <c r="U473" s="2">
        <v>43742.53125</v>
      </c>
      <c r="V473">
        <v>63</v>
      </c>
      <c r="W473">
        <v>63</v>
      </c>
      <c r="X473">
        <v>42</v>
      </c>
      <c r="Y473">
        <v>24.33</v>
      </c>
      <c r="Z473">
        <v>10</v>
      </c>
      <c r="AA473" s="1" t="s">
        <v>61</v>
      </c>
      <c r="AB473">
        <v>7</v>
      </c>
      <c r="AC473">
        <v>0</v>
      </c>
      <c r="AD473" s="1" t="s">
        <v>1067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s="1" t="s">
        <v>51</v>
      </c>
      <c r="AS473" s="1" t="s">
        <v>51</v>
      </c>
      <c r="AT473" s="1" t="s">
        <v>51</v>
      </c>
      <c r="AU473" s="1" t="s">
        <v>51</v>
      </c>
    </row>
    <row r="474" spans="1:47" x14ac:dyDescent="0.25">
      <c r="A474" s="1" t="s">
        <v>1307</v>
      </c>
      <c r="B474">
        <v>3</v>
      </c>
      <c r="C474" s="2">
        <v>43742.573587962965</v>
      </c>
      <c r="D474" s="2">
        <v>43742.594155092593</v>
      </c>
      <c r="E474">
        <v>39.183529999999998</v>
      </c>
      <c r="F474">
        <v>-104.85035999999999</v>
      </c>
      <c r="G474">
        <v>39.165219999999998</v>
      </c>
      <c r="H474">
        <v>-104.85329</v>
      </c>
      <c r="I474">
        <v>1.2749999999999999</v>
      </c>
      <c r="J474" s="1" t="s">
        <v>401</v>
      </c>
      <c r="L474" s="1" t="s">
        <v>195</v>
      </c>
      <c r="M474" s="1" t="s">
        <v>47</v>
      </c>
      <c r="N474" s="1" t="s">
        <v>86</v>
      </c>
      <c r="O474" s="1" t="s">
        <v>121</v>
      </c>
      <c r="P474" s="1" t="s">
        <v>198</v>
      </c>
      <c r="Q474" s="1" t="s">
        <v>222</v>
      </c>
      <c r="R474" s="1" t="s">
        <v>48</v>
      </c>
      <c r="S474" s="1" t="s">
        <v>79</v>
      </c>
      <c r="T474" s="1" t="s">
        <v>223</v>
      </c>
      <c r="U474" s="2">
        <v>43742.574305555558</v>
      </c>
      <c r="V474">
        <v>70</v>
      </c>
      <c r="W474">
        <v>70</v>
      </c>
      <c r="X474">
        <v>31</v>
      </c>
      <c r="Y474">
        <v>23.12</v>
      </c>
      <c r="Z474">
        <v>10</v>
      </c>
      <c r="AA474" s="1" t="s">
        <v>68</v>
      </c>
      <c r="AB474">
        <v>22</v>
      </c>
      <c r="AC474">
        <v>0</v>
      </c>
      <c r="AD474" s="1" t="s">
        <v>1208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s="1" t="s">
        <v>51</v>
      </c>
      <c r="AS474" s="1" t="s">
        <v>51</v>
      </c>
      <c r="AT474" s="1" t="s">
        <v>51</v>
      </c>
      <c r="AU474" s="1" t="s">
        <v>51</v>
      </c>
    </row>
    <row r="475" spans="1:47" x14ac:dyDescent="0.25">
      <c r="A475" s="1" t="s">
        <v>1308</v>
      </c>
      <c r="B475">
        <v>3</v>
      </c>
      <c r="C475" s="2">
        <v>43742.62773148148</v>
      </c>
      <c r="D475" s="2">
        <v>43742.648287037038</v>
      </c>
      <c r="E475">
        <v>38.872219999999999</v>
      </c>
      <c r="F475">
        <v>-104.71992</v>
      </c>
      <c r="G475">
        <v>38.872799999999998</v>
      </c>
      <c r="H475">
        <v>-104.71992</v>
      </c>
      <c r="I475">
        <v>0.04</v>
      </c>
      <c r="J475" s="1" t="s">
        <v>393</v>
      </c>
      <c r="L475" s="1" t="s">
        <v>869</v>
      </c>
      <c r="M475" s="1" t="s">
        <v>47</v>
      </c>
      <c r="N475" s="1" t="s">
        <v>232</v>
      </c>
      <c r="O475" s="1" t="s">
        <v>193</v>
      </c>
      <c r="P475" s="1" t="s">
        <v>198</v>
      </c>
      <c r="Q475" s="1" t="s">
        <v>378</v>
      </c>
      <c r="R475" s="1" t="s">
        <v>48</v>
      </c>
      <c r="S475" s="1" t="s">
        <v>79</v>
      </c>
      <c r="T475" s="1" t="s">
        <v>249</v>
      </c>
      <c r="U475" s="2">
        <v>43742.620833333334</v>
      </c>
      <c r="V475">
        <v>73</v>
      </c>
      <c r="W475">
        <v>73</v>
      </c>
      <c r="X475">
        <v>31</v>
      </c>
      <c r="Y475">
        <v>23.86</v>
      </c>
      <c r="Z475">
        <v>10</v>
      </c>
      <c r="AA475" s="1" t="s">
        <v>66</v>
      </c>
      <c r="AB475">
        <v>23</v>
      </c>
      <c r="AC475">
        <v>0</v>
      </c>
      <c r="AD475" s="1" t="s">
        <v>1208</v>
      </c>
      <c r="AE475" t="b">
        <v>0</v>
      </c>
      <c r="AF475" t="b">
        <v>0</v>
      </c>
      <c r="AG475" t="b">
        <v>1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1</v>
      </c>
      <c r="AQ475" t="b">
        <v>0</v>
      </c>
      <c r="AR475" s="1" t="s">
        <v>51</v>
      </c>
      <c r="AS475" s="1" t="s">
        <v>51</v>
      </c>
      <c r="AT475" s="1" t="s">
        <v>51</v>
      </c>
      <c r="AU475" s="1" t="s">
        <v>51</v>
      </c>
    </row>
    <row r="476" spans="1:47" x14ac:dyDescent="0.25">
      <c r="A476" s="1" t="s">
        <v>1309</v>
      </c>
      <c r="B476">
        <v>3</v>
      </c>
      <c r="C476" s="2">
        <v>43742.588680555556</v>
      </c>
      <c r="D476" s="2">
        <v>43742.609467592592</v>
      </c>
      <c r="E476">
        <v>39.16516</v>
      </c>
      <c r="F476">
        <v>-104.85307</v>
      </c>
      <c r="G476">
        <v>39.18515</v>
      </c>
      <c r="H476">
        <v>-104.85021</v>
      </c>
      <c r="I476">
        <v>1.39</v>
      </c>
      <c r="J476" s="1" t="s">
        <v>455</v>
      </c>
      <c r="L476" s="1" t="s">
        <v>194</v>
      </c>
      <c r="M476" s="1" t="s">
        <v>47</v>
      </c>
      <c r="N476" s="1" t="s">
        <v>86</v>
      </c>
      <c r="O476" s="1" t="s">
        <v>121</v>
      </c>
      <c r="P476" s="1" t="s">
        <v>198</v>
      </c>
      <c r="Q476" s="1" t="s">
        <v>222</v>
      </c>
      <c r="R476" s="1" t="s">
        <v>48</v>
      </c>
      <c r="S476" s="1" t="s">
        <v>79</v>
      </c>
      <c r="T476" s="1" t="s">
        <v>223</v>
      </c>
      <c r="U476" s="2">
        <v>43742.591666666667</v>
      </c>
      <c r="V476">
        <v>70</v>
      </c>
      <c r="W476">
        <v>70</v>
      </c>
      <c r="X476">
        <v>31</v>
      </c>
      <c r="Y476">
        <v>23.11</v>
      </c>
      <c r="Z476">
        <v>10</v>
      </c>
      <c r="AA476" s="1" t="s">
        <v>68</v>
      </c>
      <c r="AB476">
        <v>23</v>
      </c>
      <c r="AC476">
        <v>0</v>
      </c>
      <c r="AD476" s="1" t="s">
        <v>1208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s="1" t="s">
        <v>51</v>
      </c>
      <c r="AS476" s="1" t="s">
        <v>51</v>
      </c>
      <c r="AT476" s="1" t="s">
        <v>51</v>
      </c>
      <c r="AU476" s="1" t="s">
        <v>51</v>
      </c>
    </row>
    <row r="477" spans="1:47" x14ac:dyDescent="0.25">
      <c r="A477" s="1" t="s">
        <v>3573</v>
      </c>
      <c r="B477">
        <v>3</v>
      </c>
      <c r="C477" s="2">
        <v>43742.587569444448</v>
      </c>
      <c r="D477" s="2">
        <v>43742.608067129629</v>
      </c>
      <c r="E477">
        <v>39.77657</v>
      </c>
      <c r="F477">
        <v>-104.87665</v>
      </c>
      <c r="G477">
        <v>39.77646</v>
      </c>
      <c r="H477">
        <v>-104.87542000000001</v>
      </c>
      <c r="I477">
        <v>6.6000000000000003E-2</v>
      </c>
      <c r="J477" s="1" t="s">
        <v>452</v>
      </c>
      <c r="L477" s="1" t="s">
        <v>133</v>
      </c>
      <c r="M477" s="1" t="s">
        <v>47</v>
      </c>
      <c r="N477" s="1" t="s">
        <v>131</v>
      </c>
      <c r="O477" s="1" t="s">
        <v>131</v>
      </c>
      <c r="P477" s="1" t="s">
        <v>198</v>
      </c>
      <c r="Q477" s="1" t="s">
        <v>453</v>
      </c>
      <c r="R477" s="1" t="s">
        <v>48</v>
      </c>
      <c r="S477" s="1" t="s">
        <v>79</v>
      </c>
      <c r="T477" s="1" t="s">
        <v>203</v>
      </c>
      <c r="U477" s="2">
        <v>43742.581944444442</v>
      </c>
      <c r="V477">
        <v>81</v>
      </c>
      <c r="W477">
        <v>81</v>
      </c>
      <c r="X477">
        <v>21</v>
      </c>
      <c r="Y477">
        <v>24.25</v>
      </c>
      <c r="Z477">
        <v>10</v>
      </c>
      <c r="AA477" s="1" t="s">
        <v>55</v>
      </c>
      <c r="AB477">
        <v>12</v>
      </c>
      <c r="AC477">
        <v>0</v>
      </c>
      <c r="AD477" s="1" t="s">
        <v>50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s="1" t="s">
        <v>51</v>
      </c>
      <c r="AS477" s="1" t="s">
        <v>51</v>
      </c>
      <c r="AT477" s="1" t="s">
        <v>51</v>
      </c>
      <c r="AU477" s="1" t="s">
        <v>51</v>
      </c>
    </row>
    <row r="478" spans="1:47" x14ac:dyDescent="0.25">
      <c r="A478" s="1" t="s">
        <v>7132</v>
      </c>
      <c r="B478">
        <v>3</v>
      </c>
      <c r="C478" s="2">
        <v>43742.756863425922</v>
      </c>
      <c r="D478" s="2">
        <v>43742.777361111112</v>
      </c>
      <c r="E478">
        <v>38.547739999999997</v>
      </c>
      <c r="F478">
        <v>-106.30479</v>
      </c>
      <c r="G478">
        <v>38.547879999999999</v>
      </c>
      <c r="H478">
        <v>-106.30409</v>
      </c>
      <c r="I478">
        <v>3.9E-2</v>
      </c>
      <c r="J478" s="1" t="s">
        <v>434</v>
      </c>
      <c r="K478">
        <v>22860</v>
      </c>
      <c r="L478" s="1" t="s">
        <v>6570</v>
      </c>
      <c r="M478" s="1" t="s">
        <v>47</v>
      </c>
      <c r="N478" s="1" t="s">
        <v>87</v>
      </c>
      <c r="O478" s="1" t="s">
        <v>466</v>
      </c>
      <c r="P478" s="1" t="s">
        <v>198</v>
      </c>
      <c r="Q478" s="1" t="s">
        <v>6800</v>
      </c>
      <c r="R478" s="1" t="s">
        <v>48</v>
      </c>
      <c r="S478" s="1" t="s">
        <v>79</v>
      </c>
      <c r="T478" s="1" t="s">
        <v>4029</v>
      </c>
      <c r="U478" s="2">
        <v>43742.760416666664</v>
      </c>
      <c r="V478">
        <v>70</v>
      </c>
      <c r="W478">
        <v>70</v>
      </c>
      <c r="X478">
        <v>12</v>
      </c>
      <c r="Y478">
        <v>22.79</v>
      </c>
      <c r="Z478">
        <v>10</v>
      </c>
      <c r="AA478" s="1" t="s">
        <v>55</v>
      </c>
      <c r="AB478">
        <v>13</v>
      </c>
      <c r="AD478" s="1" t="s">
        <v>50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s="1" t="s">
        <v>51</v>
      </c>
      <c r="AS478" s="1" t="s">
        <v>51</v>
      </c>
      <c r="AT478" s="1" t="s">
        <v>51</v>
      </c>
      <c r="AU478" s="1" t="s">
        <v>51</v>
      </c>
    </row>
    <row r="479" spans="1:47" x14ac:dyDescent="0.25">
      <c r="A479" s="1" t="s">
        <v>1310</v>
      </c>
      <c r="B479">
        <v>3</v>
      </c>
      <c r="C479" s="2">
        <v>43742.638680555552</v>
      </c>
      <c r="D479" s="2">
        <v>43742.659444444442</v>
      </c>
      <c r="E479">
        <v>39.114240000000002</v>
      </c>
      <c r="F479">
        <v>-104.8655</v>
      </c>
      <c r="G479">
        <v>39.127049999999997</v>
      </c>
      <c r="H479">
        <v>-104.86415</v>
      </c>
      <c r="I479">
        <v>0.88800000000000001</v>
      </c>
      <c r="J479" s="1" t="s">
        <v>401</v>
      </c>
      <c r="L479" s="1" t="s">
        <v>194</v>
      </c>
      <c r="M479" s="1" t="s">
        <v>47</v>
      </c>
      <c r="N479" s="1" t="s">
        <v>447</v>
      </c>
      <c r="O479" s="1" t="s">
        <v>193</v>
      </c>
      <c r="P479" s="1" t="s">
        <v>198</v>
      </c>
      <c r="Q479" s="1" t="s">
        <v>448</v>
      </c>
      <c r="R479" s="1" t="s">
        <v>48</v>
      </c>
      <c r="S479" s="1" t="s">
        <v>79</v>
      </c>
      <c r="T479" s="1" t="s">
        <v>234</v>
      </c>
      <c r="U479" s="2">
        <v>43742.623611111114</v>
      </c>
      <c r="V479">
        <v>71</v>
      </c>
      <c r="W479">
        <v>71</v>
      </c>
      <c r="X479">
        <v>31</v>
      </c>
      <c r="Y479">
        <v>23.49</v>
      </c>
      <c r="Z479">
        <v>10</v>
      </c>
      <c r="AA479" s="1" t="s">
        <v>66</v>
      </c>
      <c r="AB479">
        <v>23</v>
      </c>
      <c r="AC479">
        <v>0</v>
      </c>
      <c r="AD479" s="1" t="s">
        <v>1208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s="1" t="s">
        <v>51</v>
      </c>
      <c r="AS479" s="1" t="s">
        <v>51</v>
      </c>
      <c r="AT479" s="1" t="s">
        <v>51</v>
      </c>
      <c r="AU479" s="1" t="s">
        <v>51</v>
      </c>
    </row>
    <row r="480" spans="1:47" x14ac:dyDescent="0.25">
      <c r="A480" s="1" t="s">
        <v>8994</v>
      </c>
      <c r="B480">
        <v>2</v>
      </c>
      <c r="C480" s="2">
        <v>43742.779768518521</v>
      </c>
      <c r="D480" s="2">
        <v>43742.800057870372</v>
      </c>
      <c r="E480">
        <v>38.55256</v>
      </c>
      <c r="F480">
        <v>-106.29584</v>
      </c>
      <c r="G480">
        <v>38.549979999999998</v>
      </c>
      <c r="H480">
        <v>-106.30018</v>
      </c>
      <c r="I480">
        <v>0.29499999999999998</v>
      </c>
      <c r="J480" s="1" t="s">
        <v>8995</v>
      </c>
      <c r="K480">
        <v>22749</v>
      </c>
      <c r="L480" s="1" t="s">
        <v>6595</v>
      </c>
      <c r="M480" s="1" t="s">
        <v>97</v>
      </c>
      <c r="N480" s="1" t="s">
        <v>87</v>
      </c>
      <c r="O480" s="1" t="s">
        <v>466</v>
      </c>
      <c r="P480" s="1" t="s">
        <v>198</v>
      </c>
      <c r="Q480" s="1" t="s">
        <v>8996</v>
      </c>
      <c r="R480" s="1" t="s">
        <v>48</v>
      </c>
      <c r="S480" s="1" t="s">
        <v>79</v>
      </c>
      <c r="T480" s="1" t="s">
        <v>4029</v>
      </c>
      <c r="U480" s="2">
        <v>43742.774305555555</v>
      </c>
      <c r="V480">
        <v>68</v>
      </c>
      <c r="W480">
        <v>68</v>
      </c>
      <c r="X480">
        <v>13</v>
      </c>
      <c r="Y480">
        <v>22.79</v>
      </c>
      <c r="Z480">
        <v>10</v>
      </c>
      <c r="AA480" s="1" t="s">
        <v>57</v>
      </c>
      <c r="AB480">
        <v>16</v>
      </c>
      <c r="AD480" s="1" t="s">
        <v>50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s="1" t="s">
        <v>53</v>
      </c>
      <c r="AS480" s="1" t="s">
        <v>51</v>
      </c>
      <c r="AT480" s="1" t="s">
        <v>51</v>
      </c>
      <c r="AU480" s="1" t="s">
        <v>51</v>
      </c>
    </row>
    <row r="481" spans="1:47" x14ac:dyDescent="0.25">
      <c r="A481" s="1" t="s">
        <v>3750</v>
      </c>
      <c r="B481">
        <v>3</v>
      </c>
      <c r="C481" s="2">
        <v>43742.655335648145</v>
      </c>
      <c r="D481" s="2">
        <v>43742.675763888888</v>
      </c>
      <c r="E481">
        <v>39.123150000000003</v>
      </c>
      <c r="F481">
        <v>-104.8648</v>
      </c>
      <c r="G481">
        <v>39.12726</v>
      </c>
      <c r="H481">
        <v>-104.86411</v>
      </c>
      <c r="I481">
        <v>0.28599999999999998</v>
      </c>
      <c r="J481" s="1" t="s">
        <v>401</v>
      </c>
      <c r="L481" s="1" t="s">
        <v>194</v>
      </c>
      <c r="M481" s="1" t="s">
        <v>47</v>
      </c>
      <c r="N481" s="1" t="s">
        <v>447</v>
      </c>
      <c r="O481" s="1" t="s">
        <v>193</v>
      </c>
      <c r="P481" s="1" t="s">
        <v>198</v>
      </c>
      <c r="Q481" s="1" t="s">
        <v>448</v>
      </c>
      <c r="R481" s="1" t="s">
        <v>48</v>
      </c>
      <c r="S481" s="1" t="s">
        <v>79</v>
      </c>
      <c r="T481" s="1" t="s">
        <v>234</v>
      </c>
      <c r="U481" s="2">
        <v>43742.665277777778</v>
      </c>
      <c r="V481">
        <v>72</v>
      </c>
      <c r="W481">
        <v>72</v>
      </c>
      <c r="X481">
        <v>29</v>
      </c>
      <c r="Y481">
        <v>23.46</v>
      </c>
      <c r="Z481">
        <v>10</v>
      </c>
      <c r="AA481" s="1" t="s">
        <v>66</v>
      </c>
      <c r="AB481">
        <v>20</v>
      </c>
      <c r="AC481">
        <v>0</v>
      </c>
      <c r="AD481" s="1" t="s">
        <v>50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s="1" t="s">
        <v>51</v>
      </c>
      <c r="AS481" s="1" t="s">
        <v>51</v>
      </c>
      <c r="AT481" s="1" t="s">
        <v>51</v>
      </c>
      <c r="AU481" s="1" t="s">
        <v>51</v>
      </c>
    </row>
    <row r="482" spans="1:47" x14ac:dyDescent="0.25">
      <c r="A482" s="1" t="s">
        <v>8997</v>
      </c>
      <c r="B482">
        <v>2</v>
      </c>
      <c r="C482" s="2">
        <v>43742.655335648145</v>
      </c>
      <c r="D482" s="2">
        <v>43742.675763888888</v>
      </c>
      <c r="E482">
        <v>39.123150000000003</v>
      </c>
      <c r="F482">
        <v>-104.8648</v>
      </c>
      <c r="G482">
        <v>39.12726</v>
      </c>
      <c r="H482">
        <v>-104.86411</v>
      </c>
      <c r="I482">
        <v>0.28599999999999998</v>
      </c>
      <c r="J482" s="1" t="s">
        <v>401</v>
      </c>
      <c r="L482" s="1" t="s">
        <v>194</v>
      </c>
      <c r="M482" s="1" t="s">
        <v>47</v>
      </c>
      <c r="N482" s="1" t="s">
        <v>447</v>
      </c>
      <c r="O482" s="1" t="s">
        <v>193</v>
      </c>
      <c r="P482" s="1" t="s">
        <v>198</v>
      </c>
      <c r="Q482" s="1" t="s">
        <v>448</v>
      </c>
      <c r="R482" s="1" t="s">
        <v>48</v>
      </c>
      <c r="S482" s="1" t="s">
        <v>79</v>
      </c>
      <c r="T482" s="1" t="s">
        <v>234</v>
      </c>
      <c r="U482" s="2">
        <v>43742.665277777778</v>
      </c>
      <c r="V482">
        <v>72</v>
      </c>
      <c r="W482">
        <v>72</v>
      </c>
      <c r="X482">
        <v>29</v>
      </c>
      <c r="Y482">
        <v>23.46</v>
      </c>
      <c r="Z482">
        <v>10</v>
      </c>
      <c r="AA482" s="1" t="s">
        <v>66</v>
      </c>
      <c r="AB482">
        <v>20</v>
      </c>
      <c r="AC482">
        <v>0</v>
      </c>
      <c r="AD482" s="1" t="s">
        <v>50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s="1" t="s">
        <v>51</v>
      </c>
      <c r="AS482" s="1" t="s">
        <v>51</v>
      </c>
      <c r="AT482" s="1" t="s">
        <v>51</v>
      </c>
      <c r="AU482" s="1" t="s">
        <v>51</v>
      </c>
    </row>
    <row r="483" spans="1:47" x14ac:dyDescent="0.25">
      <c r="A483" s="1" t="s">
        <v>3634</v>
      </c>
      <c r="B483">
        <v>3</v>
      </c>
      <c r="C483" s="2">
        <v>43742.750069444446</v>
      </c>
      <c r="D483" s="2">
        <v>43742.770520833335</v>
      </c>
      <c r="E483">
        <v>39.633339999999997</v>
      </c>
      <c r="F483">
        <v>-104.90667999999999</v>
      </c>
      <c r="G483">
        <v>39.629829999999998</v>
      </c>
      <c r="H483">
        <v>-104.90518</v>
      </c>
      <c r="I483">
        <v>0.255</v>
      </c>
      <c r="J483" s="1" t="s">
        <v>220</v>
      </c>
      <c r="L483" s="1" t="s">
        <v>195</v>
      </c>
      <c r="M483" s="1" t="s">
        <v>47</v>
      </c>
      <c r="N483" s="1" t="s">
        <v>131</v>
      </c>
      <c r="O483" s="1" t="s">
        <v>131</v>
      </c>
      <c r="P483" s="1" t="s">
        <v>198</v>
      </c>
      <c r="Q483" s="1" t="s">
        <v>414</v>
      </c>
      <c r="R483" s="1" t="s">
        <v>48</v>
      </c>
      <c r="S483" s="1" t="s">
        <v>79</v>
      </c>
      <c r="T483" s="1" t="s">
        <v>200</v>
      </c>
      <c r="U483" s="2">
        <v>43742.745138888888</v>
      </c>
      <c r="V483">
        <v>74</v>
      </c>
      <c r="W483">
        <v>74</v>
      </c>
      <c r="X483">
        <v>33</v>
      </c>
      <c r="Y483">
        <v>23.99</v>
      </c>
      <c r="Z483">
        <v>10</v>
      </c>
      <c r="AA483" s="1" t="s">
        <v>65</v>
      </c>
      <c r="AB483">
        <v>3</v>
      </c>
      <c r="AC483">
        <v>0</v>
      </c>
      <c r="AD483" s="1" t="s">
        <v>50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s="1" t="s">
        <v>51</v>
      </c>
      <c r="AS483" s="1" t="s">
        <v>51</v>
      </c>
      <c r="AT483" s="1" t="s">
        <v>51</v>
      </c>
      <c r="AU483" s="1" t="s">
        <v>51</v>
      </c>
    </row>
    <row r="484" spans="1:47" x14ac:dyDescent="0.25">
      <c r="A484" s="1" t="s">
        <v>8998</v>
      </c>
      <c r="B484">
        <v>2</v>
      </c>
      <c r="C484" s="2">
        <v>43742.783935185187</v>
      </c>
      <c r="D484" s="2">
        <v>43742.803726851853</v>
      </c>
      <c r="E484">
        <v>39.631149999999998</v>
      </c>
      <c r="F484">
        <v>-104.90613999999999</v>
      </c>
      <c r="G484">
        <v>39.627420000000001</v>
      </c>
      <c r="H484">
        <v>-104.90382</v>
      </c>
      <c r="I484">
        <v>0.28599999999999998</v>
      </c>
      <c r="J484" s="1" t="s">
        <v>8999</v>
      </c>
      <c r="L484" s="1" t="s">
        <v>172</v>
      </c>
      <c r="M484" s="1" t="s">
        <v>47</v>
      </c>
      <c r="N484" s="1" t="s">
        <v>131</v>
      </c>
      <c r="O484" s="1" t="s">
        <v>131</v>
      </c>
      <c r="P484" s="1" t="s">
        <v>198</v>
      </c>
      <c r="Q484" s="1" t="s">
        <v>414</v>
      </c>
      <c r="R484" s="1" t="s">
        <v>48</v>
      </c>
      <c r="S484" s="1" t="s">
        <v>79</v>
      </c>
      <c r="T484" s="1" t="s">
        <v>200</v>
      </c>
      <c r="U484" s="2">
        <v>43742.786805555559</v>
      </c>
      <c r="V484">
        <v>67</v>
      </c>
      <c r="W484">
        <v>67</v>
      </c>
      <c r="X484">
        <v>44</v>
      </c>
      <c r="Y484">
        <v>24</v>
      </c>
      <c r="Z484">
        <v>10</v>
      </c>
      <c r="AA484" s="1" t="s">
        <v>71</v>
      </c>
      <c r="AB484">
        <v>5</v>
      </c>
      <c r="AC484">
        <v>0</v>
      </c>
      <c r="AD484" s="1" t="s">
        <v>1067</v>
      </c>
      <c r="AE484" t="b">
        <v>0</v>
      </c>
      <c r="AF484" t="b">
        <v>0</v>
      </c>
      <c r="AG484" t="b">
        <v>0</v>
      </c>
      <c r="AH484" t="b">
        <v>0</v>
      </c>
      <c r="AI484" t="b">
        <v>1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s="1" t="s">
        <v>53</v>
      </c>
      <c r="AS484" s="1" t="s">
        <v>51</v>
      </c>
      <c r="AT484" s="1" t="s">
        <v>51</v>
      </c>
      <c r="AU484" s="1" t="s">
        <v>51</v>
      </c>
    </row>
    <row r="485" spans="1:47" x14ac:dyDescent="0.25">
      <c r="A485" s="1" t="s">
        <v>9000</v>
      </c>
      <c r="B485">
        <v>2</v>
      </c>
      <c r="C485" s="2">
        <v>43742.783935185187</v>
      </c>
      <c r="D485" s="2">
        <v>43742.803726851853</v>
      </c>
      <c r="E485">
        <v>39.63541</v>
      </c>
      <c r="F485">
        <v>-104.90282000000001</v>
      </c>
      <c r="G485">
        <v>39.631149999999998</v>
      </c>
      <c r="H485">
        <v>-104.90613999999999</v>
      </c>
      <c r="I485">
        <v>0.34300000000000003</v>
      </c>
      <c r="J485" s="1" t="s">
        <v>9001</v>
      </c>
      <c r="L485" s="1" t="s">
        <v>403</v>
      </c>
      <c r="M485" s="1" t="s">
        <v>47</v>
      </c>
      <c r="N485" s="1" t="s">
        <v>131</v>
      </c>
      <c r="O485" s="1" t="s">
        <v>131</v>
      </c>
      <c r="P485" s="1" t="s">
        <v>198</v>
      </c>
      <c r="Q485" s="1" t="s">
        <v>414</v>
      </c>
      <c r="R485" s="1" t="s">
        <v>48</v>
      </c>
      <c r="S485" s="1" t="s">
        <v>79</v>
      </c>
      <c r="T485" s="1" t="s">
        <v>200</v>
      </c>
      <c r="U485" s="2">
        <v>43742.786805555559</v>
      </c>
      <c r="V485">
        <v>67</v>
      </c>
      <c r="W485">
        <v>67</v>
      </c>
      <c r="X485">
        <v>44</v>
      </c>
      <c r="Y485">
        <v>24</v>
      </c>
      <c r="Z485">
        <v>10</v>
      </c>
      <c r="AA485" s="1" t="s">
        <v>71</v>
      </c>
      <c r="AB485">
        <v>5</v>
      </c>
      <c r="AC485">
        <v>0</v>
      </c>
      <c r="AD485" s="1" t="s">
        <v>1067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s="1" t="s">
        <v>53</v>
      </c>
      <c r="AS485" s="1" t="s">
        <v>51</v>
      </c>
      <c r="AT485" s="1" t="s">
        <v>51</v>
      </c>
      <c r="AU485" s="1" t="s">
        <v>51</v>
      </c>
    </row>
    <row r="486" spans="1:47" x14ac:dyDescent="0.25">
      <c r="A486" s="1" t="s">
        <v>9002</v>
      </c>
      <c r="B486">
        <v>2</v>
      </c>
      <c r="C486" s="2">
        <v>43742.83289351852</v>
      </c>
      <c r="D486" s="2">
        <v>43742.85261574074</v>
      </c>
      <c r="E486">
        <v>39.855699999999999</v>
      </c>
      <c r="F486">
        <v>-104.91464999999999</v>
      </c>
      <c r="G486">
        <v>39.859630000000003</v>
      </c>
      <c r="H486">
        <v>-104.91105</v>
      </c>
      <c r="I486">
        <v>0.33200000000000002</v>
      </c>
      <c r="J486" s="1" t="s">
        <v>9003</v>
      </c>
      <c r="L486" s="1" t="s">
        <v>122</v>
      </c>
      <c r="M486" s="1" t="s">
        <v>47</v>
      </c>
      <c r="N486" s="1" t="s">
        <v>313</v>
      </c>
      <c r="O486" s="1" t="s">
        <v>147</v>
      </c>
      <c r="P486" s="1" t="s">
        <v>198</v>
      </c>
      <c r="Q486" s="1" t="s">
        <v>314</v>
      </c>
      <c r="R486" s="1" t="s">
        <v>48</v>
      </c>
      <c r="S486" s="1" t="s">
        <v>79</v>
      </c>
      <c r="T486" s="1" t="s">
        <v>203</v>
      </c>
      <c r="U486" s="2">
        <v>43742.831944444442</v>
      </c>
      <c r="V486">
        <v>62</v>
      </c>
      <c r="W486">
        <v>62</v>
      </c>
      <c r="X486">
        <v>49</v>
      </c>
      <c r="Y486">
        <v>24.22</v>
      </c>
      <c r="Z486">
        <v>10</v>
      </c>
      <c r="AA486" s="1" t="s">
        <v>8942</v>
      </c>
      <c r="AB486">
        <v>0</v>
      </c>
      <c r="AC486">
        <v>0</v>
      </c>
      <c r="AD486" s="1" t="s">
        <v>50</v>
      </c>
      <c r="AE486" t="b">
        <v>0</v>
      </c>
      <c r="AF486" t="b">
        <v>0</v>
      </c>
      <c r="AG486" t="b">
        <v>0</v>
      </c>
      <c r="AH486" t="b">
        <v>0</v>
      </c>
      <c r="AI486" t="b">
        <v>1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s="1" t="s">
        <v>53</v>
      </c>
      <c r="AS486" s="1" t="s">
        <v>53</v>
      </c>
      <c r="AT486" s="1" t="s">
        <v>53</v>
      </c>
      <c r="AU486" s="1" t="s">
        <v>51</v>
      </c>
    </row>
    <row r="487" spans="1:47" x14ac:dyDescent="0.25">
      <c r="A487" s="1" t="s">
        <v>1311</v>
      </c>
      <c r="B487">
        <v>3</v>
      </c>
      <c r="C487" s="2">
        <v>43742.758402777778</v>
      </c>
      <c r="D487" s="2">
        <v>43742.778912037036</v>
      </c>
      <c r="E487">
        <v>39.289050000000003</v>
      </c>
      <c r="F487">
        <v>-104.89585</v>
      </c>
      <c r="G487">
        <v>39.282580000000003</v>
      </c>
      <c r="H487">
        <v>-104.89695</v>
      </c>
      <c r="I487">
        <v>0.45100000000000001</v>
      </c>
      <c r="J487" s="1" t="s">
        <v>449</v>
      </c>
      <c r="L487" s="1" t="s">
        <v>195</v>
      </c>
      <c r="M487" s="1" t="s">
        <v>47</v>
      </c>
      <c r="N487" s="1" t="s">
        <v>191</v>
      </c>
      <c r="O487" s="1" t="s">
        <v>121</v>
      </c>
      <c r="P487" s="1" t="s">
        <v>198</v>
      </c>
      <c r="Q487" s="1" t="s">
        <v>333</v>
      </c>
      <c r="R487" s="1" t="s">
        <v>48</v>
      </c>
      <c r="S487" s="1" t="s">
        <v>79</v>
      </c>
      <c r="T487" s="1" t="s">
        <v>223</v>
      </c>
      <c r="U487" s="2">
        <v>43742.757638888892</v>
      </c>
      <c r="V487">
        <v>64</v>
      </c>
      <c r="W487">
        <v>64</v>
      </c>
      <c r="X487">
        <v>34</v>
      </c>
      <c r="Y487">
        <v>23.06</v>
      </c>
      <c r="Z487">
        <v>10</v>
      </c>
      <c r="AA487" s="1" t="s">
        <v>68</v>
      </c>
      <c r="AB487">
        <v>22</v>
      </c>
      <c r="AC487">
        <v>0</v>
      </c>
      <c r="AD487" s="1" t="s">
        <v>1208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s="1" t="s">
        <v>51</v>
      </c>
      <c r="AS487" s="1" t="s">
        <v>51</v>
      </c>
      <c r="AT487" s="1" t="s">
        <v>51</v>
      </c>
      <c r="AU487" s="1" t="s">
        <v>51</v>
      </c>
    </row>
    <row r="488" spans="1:47" x14ac:dyDescent="0.25">
      <c r="A488" s="1" t="s">
        <v>1688</v>
      </c>
      <c r="B488">
        <v>3</v>
      </c>
      <c r="C488" s="2">
        <v>43742.781863425924</v>
      </c>
      <c r="D488" s="2">
        <v>43742.802523148152</v>
      </c>
      <c r="E488">
        <v>39.779890000000002</v>
      </c>
      <c r="F488">
        <v>-104.98547000000001</v>
      </c>
      <c r="G488">
        <v>39.781170000000003</v>
      </c>
      <c r="H488">
        <v>-104.99337</v>
      </c>
      <c r="I488">
        <v>0.42899999999999999</v>
      </c>
      <c r="J488" s="1" t="s">
        <v>566</v>
      </c>
      <c r="L488" s="1" t="s">
        <v>137</v>
      </c>
      <c r="M488" s="1" t="s">
        <v>47</v>
      </c>
      <c r="N488" s="1" t="s">
        <v>131</v>
      </c>
      <c r="O488" s="1" t="s">
        <v>131</v>
      </c>
      <c r="P488" s="1" t="s">
        <v>198</v>
      </c>
      <c r="Q488" s="1" t="s">
        <v>246</v>
      </c>
      <c r="R488" s="1" t="s">
        <v>48</v>
      </c>
      <c r="S488" s="1" t="s">
        <v>79</v>
      </c>
      <c r="T488" s="1" t="s">
        <v>205</v>
      </c>
      <c r="U488" s="2">
        <v>43742.786805555559</v>
      </c>
      <c r="V488">
        <v>61</v>
      </c>
      <c r="W488">
        <v>61</v>
      </c>
      <c r="X488">
        <v>52</v>
      </c>
      <c r="Y488">
        <v>24.2</v>
      </c>
      <c r="Z488">
        <v>10</v>
      </c>
      <c r="AA488" s="1" t="s">
        <v>8942</v>
      </c>
      <c r="AB488">
        <v>0</v>
      </c>
      <c r="AC488">
        <v>0</v>
      </c>
      <c r="AD488" s="1" t="s">
        <v>1067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s="1" t="s">
        <v>53</v>
      </c>
      <c r="AS488" s="1" t="s">
        <v>51</v>
      </c>
      <c r="AT488" s="1" t="s">
        <v>51</v>
      </c>
      <c r="AU488" s="1" t="s">
        <v>51</v>
      </c>
    </row>
    <row r="489" spans="1:47" x14ac:dyDescent="0.25">
      <c r="A489" s="1" t="s">
        <v>5382</v>
      </c>
      <c r="B489">
        <v>3</v>
      </c>
      <c r="C489" s="2">
        <v>43742.794351851851</v>
      </c>
      <c r="D489" s="2">
        <v>43742.815011574072</v>
      </c>
      <c r="E489">
        <v>40.230379999999997</v>
      </c>
      <c r="F489">
        <v>-104.97996999999999</v>
      </c>
      <c r="G489">
        <v>40.230649999999997</v>
      </c>
      <c r="H489">
        <v>-104.97996999999999</v>
      </c>
      <c r="I489">
        <v>1.9E-2</v>
      </c>
      <c r="J489" s="1" t="s">
        <v>340</v>
      </c>
      <c r="L489" s="1" t="s">
        <v>194</v>
      </c>
      <c r="M489" s="1" t="s">
        <v>47</v>
      </c>
      <c r="N489" s="1" t="s">
        <v>630</v>
      </c>
      <c r="O489" s="1" t="s">
        <v>209</v>
      </c>
      <c r="P489" s="1" t="s">
        <v>198</v>
      </c>
      <c r="Q489" s="1" t="s">
        <v>631</v>
      </c>
      <c r="R489" s="1" t="s">
        <v>48</v>
      </c>
      <c r="S489" s="1" t="s">
        <v>79</v>
      </c>
      <c r="T489" s="1" t="s">
        <v>211</v>
      </c>
      <c r="U489" s="2">
        <v>43742.788194444445</v>
      </c>
      <c r="V489">
        <v>60</v>
      </c>
      <c r="W489">
        <v>60</v>
      </c>
      <c r="X489">
        <v>64</v>
      </c>
      <c r="Y489">
        <v>24.75</v>
      </c>
      <c r="Z489">
        <v>7</v>
      </c>
      <c r="AA489" s="1" t="s">
        <v>57</v>
      </c>
      <c r="AB489">
        <v>5</v>
      </c>
      <c r="AC489">
        <v>0</v>
      </c>
      <c r="AD489" s="1" t="s">
        <v>50</v>
      </c>
      <c r="AE489" t="b">
        <v>0</v>
      </c>
      <c r="AF489" t="b">
        <v>0</v>
      </c>
      <c r="AG489" t="b">
        <v>0</v>
      </c>
      <c r="AH489" t="b">
        <v>0</v>
      </c>
      <c r="AI489" t="b">
        <v>1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s="1" t="s">
        <v>53</v>
      </c>
      <c r="AS489" s="1" t="s">
        <v>53</v>
      </c>
      <c r="AT489" s="1" t="s">
        <v>51</v>
      </c>
      <c r="AU489" s="1" t="s">
        <v>51</v>
      </c>
    </row>
    <row r="490" spans="1:47" x14ac:dyDescent="0.25">
      <c r="A490" s="1" t="s">
        <v>9004</v>
      </c>
      <c r="B490">
        <v>2</v>
      </c>
      <c r="C490" s="2">
        <v>43742.817280092589</v>
      </c>
      <c r="D490" s="2">
        <v>43742.836898148147</v>
      </c>
      <c r="E490">
        <v>39.635440000000003</v>
      </c>
      <c r="F490">
        <v>-104.89564</v>
      </c>
      <c r="G490">
        <v>39.63541</v>
      </c>
      <c r="H490">
        <v>-104.90205</v>
      </c>
      <c r="I490">
        <v>0.34100000000000003</v>
      </c>
      <c r="J490" s="1" t="s">
        <v>3214</v>
      </c>
      <c r="L490" s="1" t="s">
        <v>403</v>
      </c>
      <c r="M490" s="1" t="s">
        <v>47</v>
      </c>
      <c r="N490" s="1" t="s">
        <v>131</v>
      </c>
      <c r="O490" s="1" t="s">
        <v>131</v>
      </c>
      <c r="P490" s="1" t="s">
        <v>198</v>
      </c>
      <c r="Q490" s="1" t="s">
        <v>414</v>
      </c>
      <c r="R490" s="1" t="s">
        <v>48</v>
      </c>
      <c r="S490" s="1" t="s">
        <v>79</v>
      </c>
      <c r="T490" s="1" t="s">
        <v>200</v>
      </c>
      <c r="U490" s="2">
        <v>43742.828472222223</v>
      </c>
      <c r="V490">
        <v>66</v>
      </c>
      <c r="W490">
        <v>66</v>
      </c>
      <c r="X490">
        <v>33</v>
      </c>
      <c r="Y490">
        <v>24.02</v>
      </c>
      <c r="Z490">
        <v>10</v>
      </c>
      <c r="AA490" s="1" t="s">
        <v>58</v>
      </c>
      <c r="AB490">
        <v>6</v>
      </c>
      <c r="AC490">
        <v>0</v>
      </c>
      <c r="AD490" s="1" t="s">
        <v>50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s="1" t="s">
        <v>53</v>
      </c>
      <c r="AS490" s="1" t="s">
        <v>53</v>
      </c>
      <c r="AT490" s="1" t="s">
        <v>53</v>
      </c>
      <c r="AU490" s="1" t="s">
        <v>51</v>
      </c>
    </row>
    <row r="491" spans="1:47" x14ac:dyDescent="0.25">
      <c r="A491" s="1" t="s">
        <v>3751</v>
      </c>
      <c r="B491">
        <v>3</v>
      </c>
      <c r="C491" s="2">
        <v>43742.898506944446</v>
      </c>
      <c r="D491" s="2">
        <v>43742.919120370374</v>
      </c>
      <c r="E491">
        <v>37.240789999999997</v>
      </c>
      <c r="F491">
        <v>-104.49569</v>
      </c>
      <c r="G491">
        <v>37.271700000000003</v>
      </c>
      <c r="H491">
        <v>-104.50727999999999</v>
      </c>
      <c r="I491">
        <v>2.2290000000000001</v>
      </c>
      <c r="J491" s="1" t="s">
        <v>758</v>
      </c>
      <c r="L491" s="1" t="s">
        <v>194</v>
      </c>
      <c r="M491" s="1" t="s">
        <v>47</v>
      </c>
      <c r="N491" s="1" t="s">
        <v>100</v>
      </c>
      <c r="O491" s="1" t="s">
        <v>375</v>
      </c>
      <c r="P491" s="1" t="s">
        <v>198</v>
      </c>
      <c r="Q491" s="1" t="s">
        <v>376</v>
      </c>
      <c r="R491" s="1" t="s">
        <v>48</v>
      </c>
      <c r="S491" s="1" t="s">
        <v>79</v>
      </c>
      <c r="T491" s="1" t="s">
        <v>377</v>
      </c>
      <c r="U491" s="2">
        <v>43742.912499999999</v>
      </c>
      <c r="V491">
        <v>60</v>
      </c>
      <c r="W491">
        <v>60</v>
      </c>
      <c r="X491">
        <v>60</v>
      </c>
      <c r="Y491">
        <v>24.28</v>
      </c>
      <c r="Z491">
        <v>10</v>
      </c>
      <c r="AA491" s="1" t="s">
        <v>8942</v>
      </c>
      <c r="AB491">
        <v>0</v>
      </c>
      <c r="AC491">
        <v>0</v>
      </c>
      <c r="AD491" s="1" t="s">
        <v>50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s="1" t="s">
        <v>53</v>
      </c>
      <c r="AS491" s="1" t="s">
        <v>53</v>
      </c>
      <c r="AT491" s="1" t="s">
        <v>53</v>
      </c>
      <c r="AU491" s="1" t="s">
        <v>53</v>
      </c>
    </row>
    <row r="492" spans="1:47" x14ac:dyDescent="0.25">
      <c r="A492" s="1" t="s">
        <v>3752</v>
      </c>
      <c r="B492">
        <v>3</v>
      </c>
      <c r="C492" s="2">
        <v>43742.953194444446</v>
      </c>
      <c r="D492" s="2">
        <v>43742.972974537035</v>
      </c>
      <c r="E492">
        <v>37.246110000000002</v>
      </c>
      <c r="F492">
        <v>-104.49912</v>
      </c>
      <c r="G492">
        <v>37.256259999999997</v>
      </c>
      <c r="H492">
        <v>-104.5013</v>
      </c>
      <c r="I492">
        <v>0.71099999999999997</v>
      </c>
      <c r="J492" s="1" t="s">
        <v>758</v>
      </c>
      <c r="L492" s="1" t="s">
        <v>194</v>
      </c>
      <c r="M492" s="1" t="s">
        <v>47</v>
      </c>
      <c r="N492" s="1" t="s">
        <v>100</v>
      </c>
      <c r="O492" s="1" t="s">
        <v>375</v>
      </c>
      <c r="P492" s="1" t="s">
        <v>198</v>
      </c>
      <c r="Q492" s="1" t="s">
        <v>376</v>
      </c>
      <c r="R492" s="1" t="s">
        <v>48</v>
      </c>
      <c r="S492" s="1" t="s">
        <v>79</v>
      </c>
      <c r="T492" s="1" t="s">
        <v>377</v>
      </c>
      <c r="U492" s="2">
        <v>43742.95416666667</v>
      </c>
      <c r="V492">
        <v>58</v>
      </c>
      <c r="W492">
        <v>58</v>
      </c>
      <c r="X492">
        <v>65</v>
      </c>
      <c r="Y492">
        <v>24.28</v>
      </c>
      <c r="Z492">
        <v>10</v>
      </c>
      <c r="AA492" s="1" t="s">
        <v>71</v>
      </c>
      <c r="AB492">
        <v>5</v>
      </c>
      <c r="AC492">
        <v>0</v>
      </c>
      <c r="AD492" s="1" t="s">
        <v>50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s="1" t="s">
        <v>53</v>
      </c>
      <c r="AS492" s="1" t="s">
        <v>53</v>
      </c>
      <c r="AT492" s="1" t="s">
        <v>53</v>
      </c>
      <c r="AU492" s="1" t="s">
        <v>53</v>
      </c>
    </row>
    <row r="493" spans="1:47" x14ac:dyDescent="0.25">
      <c r="A493" s="1" t="s">
        <v>2307</v>
      </c>
      <c r="B493">
        <v>3</v>
      </c>
      <c r="C493" s="2">
        <v>43743.588113425925</v>
      </c>
      <c r="D493" s="2">
        <v>43743.608773148146</v>
      </c>
      <c r="E493">
        <v>39.660139999999998</v>
      </c>
      <c r="F493">
        <v>-104.84041000000001</v>
      </c>
      <c r="G493">
        <v>39.656550000000003</v>
      </c>
      <c r="H493">
        <v>-104.84769</v>
      </c>
      <c r="I493">
        <v>0.46</v>
      </c>
      <c r="J493" s="1" t="s">
        <v>2308</v>
      </c>
      <c r="L493" s="1" t="s">
        <v>403</v>
      </c>
      <c r="M493" s="1" t="s">
        <v>47</v>
      </c>
      <c r="N493" s="1" t="s">
        <v>170</v>
      </c>
      <c r="O493" s="1" t="s">
        <v>201</v>
      </c>
      <c r="P493" s="1" t="s">
        <v>198</v>
      </c>
      <c r="Q493" s="1" t="s">
        <v>202</v>
      </c>
      <c r="R493" s="1" t="s">
        <v>48</v>
      </c>
      <c r="S493" s="1" t="s">
        <v>79</v>
      </c>
      <c r="T493" s="1" t="s">
        <v>203</v>
      </c>
      <c r="U493" s="2">
        <v>43743.581944444442</v>
      </c>
      <c r="V493">
        <v>63</v>
      </c>
      <c r="W493">
        <v>63</v>
      </c>
      <c r="X493">
        <v>19</v>
      </c>
      <c r="Y493">
        <v>24.43</v>
      </c>
      <c r="Z493">
        <v>10</v>
      </c>
      <c r="AA493" s="1" t="s">
        <v>60</v>
      </c>
      <c r="AB493">
        <v>13</v>
      </c>
      <c r="AC493">
        <v>0</v>
      </c>
      <c r="AD493" s="1" t="s">
        <v>818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1</v>
      </c>
      <c r="AK493" t="b">
        <v>1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s="1" t="s">
        <v>51</v>
      </c>
      <c r="AS493" s="1" t="s">
        <v>51</v>
      </c>
      <c r="AT493" s="1" t="s">
        <v>51</v>
      </c>
      <c r="AU493" s="1" t="s">
        <v>51</v>
      </c>
    </row>
    <row r="494" spans="1:47" x14ac:dyDescent="0.25">
      <c r="A494" s="1" t="s">
        <v>9005</v>
      </c>
      <c r="B494">
        <v>2</v>
      </c>
      <c r="C494" s="2">
        <v>43743.952673611115</v>
      </c>
      <c r="D494" s="2">
        <v>43743.973009259258</v>
      </c>
      <c r="E494">
        <v>38.533029999999997</v>
      </c>
      <c r="F494">
        <v>-104.96521</v>
      </c>
      <c r="G494">
        <v>38.524569999999997</v>
      </c>
      <c r="H494">
        <v>-104.96538</v>
      </c>
      <c r="I494">
        <v>0.58499999999999996</v>
      </c>
      <c r="J494" s="1" t="s">
        <v>7988</v>
      </c>
      <c r="K494">
        <v>1739</v>
      </c>
      <c r="L494" s="1" t="s">
        <v>6958</v>
      </c>
      <c r="M494" s="1" t="s">
        <v>97</v>
      </c>
      <c r="N494" s="1" t="s">
        <v>1172</v>
      </c>
      <c r="O494" s="1" t="s">
        <v>92</v>
      </c>
      <c r="P494" s="1" t="s">
        <v>198</v>
      </c>
      <c r="Q494" s="1" t="s">
        <v>1173</v>
      </c>
      <c r="R494" s="1" t="s">
        <v>48</v>
      </c>
      <c r="S494" s="1" t="s">
        <v>79</v>
      </c>
      <c r="T494" s="1" t="s">
        <v>1174</v>
      </c>
      <c r="U494" s="2">
        <v>43743.951388888891</v>
      </c>
      <c r="V494">
        <v>50</v>
      </c>
      <c r="W494">
        <v>50</v>
      </c>
      <c r="X494">
        <v>37</v>
      </c>
      <c r="Y494">
        <v>24.64</v>
      </c>
      <c r="Z494">
        <v>10</v>
      </c>
      <c r="AA494" s="1" t="s">
        <v>68</v>
      </c>
      <c r="AB494">
        <v>3</v>
      </c>
      <c r="AC494">
        <v>0</v>
      </c>
      <c r="AD494" s="1" t="s">
        <v>50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s="1" t="s">
        <v>53</v>
      </c>
      <c r="AS494" s="1" t="s">
        <v>53</v>
      </c>
      <c r="AT494" s="1" t="s">
        <v>53</v>
      </c>
      <c r="AU494" s="1" t="s">
        <v>53</v>
      </c>
    </row>
    <row r="495" spans="1:47" x14ac:dyDescent="0.25">
      <c r="A495" s="1" t="s">
        <v>9006</v>
      </c>
      <c r="B495">
        <v>2</v>
      </c>
      <c r="C495" s="2">
        <v>43743.815706018519</v>
      </c>
      <c r="D495" s="2">
        <v>43743.834988425922</v>
      </c>
      <c r="E495">
        <v>39.721890000000002</v>
      </c>
      <c r="F495">
        <v>-105.00913</v>
      </c>
      <c r="G495">
        <v>39.730170000000001</v>
      </c>
      <c r="H495">
        <v>-105.01514</v>
      </c>
      <c r="I495">
        <v>0.65500000000000003</v>
      </c>
      <c r="J495" s="1" t="s">
        <v>406</v>
      </c>
      <c r="L495" s="1" t="s">
        <v>194</v>
      </c>
      <c r="M495" s="1" t="s">
        <v>47</v>
      </c>
      <c r="N495" s="1" t="s">
        <v>131</v>
      </c>
      <c r="O495" s="1" t="s">
        <v>131</v>
      </c>
      <c r="P495" s="1" t="s">
        <v>198</v>
      </c>
      <c r="Q495" s="1" t="s">
        <v>310</v>
      </c>
      <c r="R495" s="1" t="s">
        <v>48</v>
      </c>
      <c r="S495" s="1" t="s">
        <v>79</v>
      </c>
      <c r="T495" s="1" t="s">
        <v>205</v>
      </c>
      <c r="U495" s="2">
        <v>43743.824305555558</v>
      </c>
      <c r="V495">
        <v>55</v>
      </c>
      <c r="W495">
        <v>55</v>
      </c>
      <c r="X495">
        <v>33</v>
      </c>
      <c r="Y495">
        <v>24.41</v>
      </c>
      <c r="Z495">
        <v>25</v>
      </c>
      <c r="AA495" s="1" t="s">
        <v>57</v>
      </c>
      <c r="AB495">
        <v>8</v>
      </c>
      <c r="AC495">
        <v>0</v>
      </c>
      <c r="AD495" s="1" t="s">
        <v>818</v>
      </c>
      <c r="AE495" t="b">
        <v>0</v>
      </c>
      <c r="AF495" t="b">
        <v>0</v>
      </c>
      <c r="AG495" t="b">
        <v>0</v>
      </c>
      <c r="AH495" t="b">
        <v>0</v>
      </c>
      <c r="AI495" t="b">
        <v>1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s="1" t="s">
        <v>53</v>
      </c>
      <c r="AS495" s="1" t="s">
        <v>53</v>
      </c>
      <c r="AT495" s="1" t="s">
        <v>53</v>
      </c>
      <c r="AU495" s="1" t="s">
        <v>51</v>
      </c>
    </row>
    <row r="496" spans="1:47" x14ac:dyDescent="0.25">
      <c r="A496" s="1" t="s">
        <v>9007</v>
      </c>
      <c r="B496">
        <v>2</v>
      </c>
      <c r="C496" s="2">
        <v>43743.847997685189</v>
      </c>
      <c r="D496" s="2">
        <v>43743.868611111109</v>
      </c>
      <c r="E496">
        <v>38.72448</v>
      </c>
      <c r="F496">
        <v>-104.73233</v>
      </c>
      <c r="G496">
        <v>38.730910000000002</v>
      </c>
      <c r="H496">
        <v>-104.73885</v>
      </c>
      <c r="I496">
        <v>0.56599999999999995</v>
      </c>
      <c r="J496" s="1" t="s">
        <v>9008</v>
      </c>
      <c r="L496" s="1" t="s">
        <v>194</v>
      </c>
      <c r="M496" s="1" t="s">
        <v>47</v>
      </c>
      <c r="N496" s="1" t="s">
        <v>327</v>
      </c>
      <c r="O496" s="1" t="s">
        <v>193</v>
      </c>
      <c r="P496" s="1" t="s">
        <v>198</v>
      </c>
      <c r="Q496" s="1" t="s">
        <v>328</v>
      </c>
      <c r="R496" s="1" t="s">
        <v>48</v>
      </c>
      <c r="S496" s="1" t="s">
        <v>79</v>
      </c>
      <c r="T496" s="1" t="s">
        <v>268</v>
      </c>
      <c r="U496" s="2">
        <v>43743.831944444442</v>
      </c>
      <c r="V496">
        <v>53</v>
      </c>
      <c r="W496">
        <v>53</v>
      </c>
      <c r="X496">
        <v>27</v>
      </c>
      <c r="Y496">
        <v>24.28</v>
      </c>
      <c r="Z496">
        <v>10</v>
      </c>
      <c r="AA496" s="1" t="s">
        <v>72</v>
      </c>
      <c r="AB496">
        <v>8</v>
      </c>
      <c r="AC496">
        <v>0</v>
      </c>
      <c r="AD496" s="1" t="s">
        <v>50</v>
      </c>
      <c r="AE496" t="b">
        <v>0</v>
      </c>
      <c r="AF496" t="b">
        <v>0</v>
      </c>
      <c r="AG496" t="b">
        <v>0</v>
      </c>
      <c r="AH496" t="b">
        <v>0</v>
      </c>
      <c r="AI496" t="b">
        <v>1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s="1" t="s">
        <v>53</v>
      </c>
      <c r="AS496" s="1" t="s">
        <v>53</v>
      </c>
      <c r="AT496" s="1" t="s">
        <v>53</v>
      </c>
      <c r="AU496" s="1" t="s">
        <v>53</v>
      </c>
    </row>
    <row r="497" spans="1:47" x14ac:dyDescent="0.25">
      <c r="A497" s="1" t="s">
        <v>9009</v>
      </c>
      <c r="B497">
        <v>2</v>
      </c>
      <c r="C497" s="2">
        <v>43743.951631944445</v>
      </c>
      <c r="D497" s="2">
        <v>43743.971331018518</v>
      </c>
      <c r="E497">
        <v>39.55894</v>
      </c>
      <c r="F497">
        <v>-104.88203</v>
      </c>
      <c r="G497">
        <v>39.5563</v>
      </c>
      <c r="H497">
        <v>-104.8779</v>
      </c>
      <c r="I497">
        <v>0.28599999999999998</v>
      </c>
      <c r="J497" s="1" t="s">
        <v>9010</v>
      </c>
      <c r="L497" s="1" t="s">
        <v>480</v>
      </c>
      <c r="M497" s="1" t="s">
        <v>47</v>
      </c>
      <c r="N497" s="1" t="s">
        <v>703</v>
      </c>
      <c r="O497" s="1" t="s">
        <v>121</v>
      </c>
      <c r="P497" s="1" t="s">
        <v>198</v>
      </c>
      <c r="Q497" s="1" t="s">
        <v>704</v>
      </c>
      <c r="R497" s="1" t="s">
        <v>48</v>
      </c>
      <c r="S497" s="1" t="s">
        <v>79</v>
      </c>
      <c r="T497" s="1" t="s">
        <v>200</v>
      </c>
      <c r="U497" s="2">
        <v>43743.953472222223</v>
      </c>
      <c r="V497">
        <v>52</v>
      </c>
      <c r="W497">
        <v>52</v>
      </c>
      <c r="X497">
        <v>32</v>
      </c>
      <c r="Y497">
        <v>24.23</v>
      </c>
      <c r="Z497">
        <v>10</v>
      </c>
      <c r="AA497" s="1" t="s">
        <v>72</v>
      </c>
      <c r="AB497">
        <v>8</v>
      </c>
      <c r="AC497">
        <v>0</v>
      </c>
      <c r="AD497" s="1" t="s">
        <v>50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s="1" t="s">
        <v>53</v>
      </c>
      <c r="AS497" s="1" t="s">
        <v>53</v>
      </c>
      <c r="AT497" s="1" t="s">
        <v>53</v>
      </c>
      <c r="AU497" s="1" t="s">
        <v>53</v>
      </c>
    </row>
    <row r="498" spans="1:47" x14ac:dyDescent="0.25">
      <c r="A498" s="1" t="s">
        <v>1270</v>
      </c>
      <c r="B498">
        <v>3</v>
      </c>
      <c r="C498" s="2">
        <v>43744.02715277778</v>
      </c>
      <c r="D498" s="2">
        <v>43744.046956018516</v>
      </c>
      <c r="E498">
        <v>39.881920000000001</v>
      </c>
      <c r="F498">
        <v>-104.98746</v>
      </c>
      <c r="G498">
        <v>39.888890000000004</v>
      </c>
      <c r="H498">
        <v>-104.98746</v>
      </c>
      <c r="I498">
        <v>0.48199999999999998</v>
      </c>
      <c r="J498" s="1" t="s">
        <v>1271</v>
      </c>
      <c r="L498" s="1" t="s">
        <v>265</v>
      </c>
      <c r="M498" s="1" t="s">
        <v>47</v>
      </c>
      <c r="N498" s="1" t="s">
        <v>131</v>
      </c>
      <c r="O498" s="1" t="s">
        <v>147</v>
      </c>
      <c r="P498" s="1" t="s">
        <v>198</v>
      </c>
      <c r="Q498" s="1" t="s">
        <v>204</v>
      </c>
      <c r="R498" s="1" t="s">
        <v>48</v>
      </c>
      <c r="S498" s="1" t="s">
        <v>79</v>
      </c>
      <c r="T498" s="1" t="s">
        <v>205</v>
      </c>
      <c r="U498" s="2">
        <v>43744.020138888889</v>
      </c>
      <c r="V498">
        <v>48</v>
      </c>
      <c r="W498">
        <v>41</v>
      </c>
      <c r="X498">
        <v>34</v>
      </c>
      <c r="Y498">
        <v>24.43</v>
      </c>
      <c r="Z498">
        <v>10</v>
      </c>
      <c r="AA498" s="1" t="s">
        <v>65</v>
      </c>
      <c r="AB498">
        <v>21</v>
      </c>
      <c r="AC498">
        <v>0</v>
      </c>
      <c r="AD498" s="1" t="s">
        <v>1208</v>
      </c>
      <c r="AE498" t="b">
        <v>0</v>
      </c>
      <c r="AF498" t="b">
        <v>0</v>
      </c>
      <c r="AG498" t="b">
        <v>0</v>
      </c>
      <c r="AH498" t="b">
        <v>0</v>
      </c>
      <c r="AI498" t="b">
        <v>1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s="1" t="s">
        <v>53</v>
      </c>
      <c r="AS498" s="1" t="s">
        <v>53</v>
      </c>
      <c r="AT498" s="1" t="s">
        <v>53</v>
      </c>
      <c r="AU498" s="1" t="s">
        <v>53</v>
      </c>
    </row>
    <row r="499" spans="1:47" x14ac:dyDescent="0.25">
      <c r="A499" s="1" t="s">
        <v>2723</v>
      </c>
      <c r="B499">
        <v>4</v>
      </c>
      <c r="C499" s="2">
        <v>43744.113611111112</v>
      </c>
      <c r="D499" s="2">
        <v>43744.133067129631</v>
      </c>
      <c r="E499">
        <v>39.108840000000001</v>
      </c>
      <c r="F499">
        <v>-108.53782</v>
      </c>
      <c r="G499">
        <v>39.102820000000001</v>
      </c>
      <c r="H499">
        <v>-108.44987</v>
      </c>
      <c r="I499">
        <v>4.734</v>
      </c>
      <c r="J499" s="1" t="s">
        <v>2724</v>
      </c>
      <c r="L499" s="1" t="s">
        <v>133</v>
      </c>
      <c r="M499" s="1" t="s">
        <v>47</v>
      </c>
      <c r="N499" s="1" t="s">
        <v>489</v>
      </c>
      <c r="O499" s="1" t="s">
        <v>490</v>
      </c>
      <c r="P499" s="1" t="s">
        <v>198</v>
      </c>
      <c r="Q499" s="1" t="s">
        <v>902</v>
      </c>
      <c r="R499" s="1" t="s">
        <v>48</v>
      </c>
      <c r="S499" s="1" t="s">
        <v>79</v>
      </c>
      <c r="T499" s="1" t="s">
        <v>492</v>
      </c>
      <c r="U499" s="2">
        <v>43744.120138888888</v>
      </c>
      <c r="V499">
        <v>44</v>
      </c>
      <c r="W499">
        <v>44</v>
      </c>
      <c r="X499">
        <v>24</v>
      </c>
      <c r="Y499">
        <v>25.24</v>
      </c>
      <c r="Z499">
        <v>10</v>
      </c>
      <c r="AA499" s="1" t="s">
        <v>8942</v>
      </c>
      <c r="AB499">
        <v>0</v>
      </c>
      <c r="AC499">
        <v>0</v>
      </c>
      <c r="AD499" s="1" t="s">
        <v>965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s="1" t="s">
        <v>53</v>
      </c>
      <c r="AS499" s="1" t="s">
        <v>53</v>
      </c>
      <c r="AT499" s="1" t="s">
        <v>53</v>
      </c>
      <c r="AU499" s="1" t="s">
        <v>53</v>
      </c>
    </row>
    <row r="500" spans="1:47" x14ac:dyDescent="0.25">
      <c r="A500" s="1" t="s">
        <v>9011</v>
      </c>
      <c r="B500">
        <v>2</v>
      </c>
      <c r="C500" s="2">
        <v>43744.115694444445</v>
      </c>
      <c r="D500" s="2">
        <v>43744.134386574071</v>
      </c>
      <c r="E500">
        <v>40.701479999999997</v>
      </c>
      <c r="F500">
        <v>-104.99827999999999</v>
      </c>
      <c r="G500">
        <v>40.751649999999998</v>
      </c>
      <c r="H500">
        <v>-104.9924</v>
      </c>
      <c r="I500">
        <v>3.48</v>
      </c>
      <c r="J500" s="1" t="s">
        <v>9012</v>
      </c>
      <c r="L500" s="1" t="s">
        <v>265</v>
      </c>
      <c r="M500" s="1" t="s">
        <v>47</v>
      </c>
      <c r="N500" s="1" t="s">
        <v>152</v>
      </c>
      <c r="O500" s="1" t="s">
        <v>228</v>
      </c>
      <c r="P500" s="1" t="s">
        <v>198</v>
      </c>
      <c r="Q500" s="1" t="s">
        <v>369</v>
      </c>
      <c r="R500" s="1" t="s">
        <v>48</v>
      </c>
      <c r="S500" s="1" t="s">
        <v>79</v>
      </c>
      <c r="T500" s="1" t="s">
        <v>230</v>
      </c>
      <c r="U500" s="2">
        <v>43744.12222222222</v>
      </c>
      <c r="V500">
        <v>52</v>
      </c>
      <c r="W500">
        <v>52</v>
      </c>
      <c r="X500">
        <v>28</v>
      </c>
      <c r="Y500">
        <v>25.11</v>
      </c>
      <c r="Z500">
        <v>10</v>
      </c>
      <c r="AA500" s="1" t="s">
        <v>61</v>
      </c>
      <c r="AB500">
        <v>17</v>
      </c>
      <c r="AC500">
        <v>0</v>
      </c>
      <c r="AD500" s="1" t="s">
        <v>965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s="1" t="s">
        <v>53</v>
      </c>
      <c r="AS500" s="1" t="s">
        <v>53</v>
      </c>
      <c r="AT500" s="1" t="s">
        <v>53</v>
      </c>
      <c r="AU500" s="1" t="s">
        <v>53</v>
      </c>
    </row>
    <row r="501" spans="1:47" x14ac:dyDescent="0.25">
      <c r="A501" s="1" t="s">
        <v>7989</v>
      </c>
      <c r="B501">
        <v>3</v>
      </c>
      <c r="C501" s="2">
        <v>43744.11959490741</v>
      </c>
      <c r="D501" s="2">
        <v>43744.139270833337</v>
      </c>
      <c r="E501">
        <v>38.578200000000002</v>
      </c>
      <c r="F501">
        <v>-104.928</v>
      </c>
      <c r="G501">
        <v>38.478180000000002</v>
      </c>
      <c r="H501">
        <v>-104.97252</v>
      </c>
      <c r="I501">
        <v>7.3179999999999996</v>
      </c>
      <c r="J501" s="1" t="s">
        <v>7988</v>
      </c>
      <c r="K501">
        <v>18719</v>
      </c>
      <c r="L501" s="1" t="s">
        <v>6597</v>
      </c>
      <c r="M501" s="1" t="s">
        <v>47</v>
      </c>
      <c r="N501" s="1" t="s">
        <v>232</v>
      </c>
      <c r="O501" s="1" t="s">
        <v>193</v>
      </c>
      <c r="P501" s="1" t="s">
        <v>198</v>
      </c>
      <c r="Q501" s="1" t="s">
        <v>267</v>
      </c>
      <c r="R501" s="1" t="s">
        <v>48</v>
      </c>
      <c r="S501" s="1" t="s">
        <v>79</v>
      </c>
      <c r="T501" s="1" t="s">
        <v>268</v>
      </c>
      <c r="U501" s="2">
        <v>43744.123611111114</v>
      </c>
      <c r="V501">
        <v>38</v>
      </c>
      <c r="W501">
        <v>33</v>
      </c>
      <c r="X501">
        <v>56</v>
      </c>
      <c r="Y501">
        <v>24.28</v>
      </c>
      <c r="Z501">
        <v>10</v>
      </c>
      <c r="AA501" s="1" t="s">
        <v>71</v>
      </c>
      <c r="AB501">
        <v>7</v>
      </c>
      <c r="AC501">
        <v>0</v>
      </c>
      <c r="AD501" s="1" t="s">
        <v>50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s="1" t="s">
        <v>53</v>
      </c>
      <c r="AS501" s="1" t="s">
        <v>53</v>
      </c>
      <c r="AT501" s="1" t="s">
        <v>53</v>
      </c>
      <c r="AU501" s="1" t="s">
        <v>53</v>
      </c>
    </row>
    <row r="502" spans="1:47" x14ac:dyDescent="0.25">
      <c r="A502" s="1" t="s">
        <v>7990</v>
      </c>
      <c r="B502">
        <v>4</v>
      </c>
      <c r="C502" s="2">
        <v>43745.945381944446</v>
      </c>
      <c r="D502" s="2">
        <v>43745.964826388888</v>
      </c>
      <c r="E502">
        <v>38.841059999999999</v>
      </c>
      <c r="F502">
        <v>-106.01208</v>
      </c>
      <c r="G502">
        <v>38.857950000000002</v>
      </c>
      <c r="H502">
        <v>-105.98614999999999</v>
      </c>
      <c r="I502">
        <v>1.819</v>
      </c>
      <c r="J502" s="1" t="s">
        <v>4096</v>
      </c>
      <c r="K502">
        <v>29301</v>
      </c>
      <c r="L502" s="1" t="s">
        <v>7991</v>
      </c>
      <c r="M502" s="1" t="s">
        <v>97</v>
      </c>
      <c r="N502" s="1" t="s">
        <v>465</v>
      </c>
      <c r="O502" s="1" t="s">
        <v>466</v>
      </c>
      <c r="P502" s="1" t="s">
        <v>198</v>
      </c>
      <c r="Q502" s="1" t="s">
        <v>467</v>
      </c>
      <c r="R502" s="1" t="s">
        <v>48</v>
      </c>
      <c r="S502" s="1" t="s">
        <v>79</v>
      </c>
      <c r="T502" s="1" t="s">
        <v>468</v>
      </c>
      <c r="U502" s="2">
        <v>43745.940972222219</v>
      </c>
      <c r="V502">
        <v>42</v>
      </c>
      <c r="W502">
        <v>36</v>
      </c>
      <c r="X502">
        <v>14</v>
      </c>
      <c r="Y502">
        <v>22.52</v>
      </c>
      <c r="Z502">
        <v>10</v>
      </c>
      <c r="AA502" s="1" t="s">
        <v>56</v>
      </c>
      <c r="AB502">
        <v>10</v>
      </c>
      <c r="AC502">
        <v>0</v>
      </c>
      <c r="AD502" s="1" t="s">
        <v>50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s="1" t="s">
        <v>53</v>
      </c>
      <c r="AS502" s="1" t="s">
        <v>53</v>
      </c>
      <c r="AT502" s="1" t="s">
        <v>53</v>
      </c>
      <c r="AU502" s="1" t="s">
        <v>53</v>
      </c>
    </row>
    <row r="503" spans="1:47" x14ac:dyDescent="0.25">
      <c r="A503" s="1" t="s">
        <v>5383</v>
      </c>
      <c r="B503">
        <v>3</v>
      </c>
      <c r="C503" s="2">
        <v>43746.266770833332</v>
      </c>
      <c r="D503" s="2">
        <v>43746.287407407406</v>
      </c>
      <c r="E503">
        <v>39.760249999999999</v>
      </c>
      <c r="F503">
        <v>-105.006</v>
      </c>
      <c r="G503">
        <v>39.759639999999997</v>
      </c>
      <c r="H503">
        <v>-105.00685</v>
      </c>
      <c r="I503">
        <v>6.2E-2</v>
      </c>
      <c r="J503" s="1" t="s">
        <v>459</v>
      </c>
      <c r="L503" s="1" t="s">
        <v>195</v>
      </c>
      <c r="M503" s="1" t="s">
        <v>47</v>
      </c>
      <c r="N503" s="1" t="s">
        <v>131</v>
      </c>
      <c r="O503" s="1" t="s">
        <v>131</v>
      </c>
      <c r="P503" s="1" t="s">
        <v>198</v>
      </c>
      <c r="Q503" s="1" t="s">
        <v>247</v>
      </c>
      <c r="R503" s="1" t="s">
        <v>48</v>
      </c>
      <c r="S503" s="1" t="s">
        <v>79</v>
      </c>
      <c r="T503" s="1" t="s">
        <v>205</v>
      </c>
      <c r="U503" s="2">
        <v>43746.282638888886</v>
      </c>
      <c r="V503">
        <v>66</v>
      </c>
      <c r="W503">
        <v>66</v>
      </c>
      <c r="X503">
        <v>8</v>
      </c>
      <c r="Y503">
        <v>24.33</v>
      </c>
      <c r="Z503">
        <v>40</v>
      </c>
      <c r="AA503" s="1" t="s">
        <v>57</v>
      </c>
      <c r="AB503">
        <v>18</v>
      </c>
      <c r="AC503">
        <v>0</v>
      </c>
      <c r="AD503" s="1" t="s">
        <v>818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s="1" t="s">
        <v>53</v>
      </c>
      <c r="AS503" s="1" t="s">
        <v>53</v>
      </c>
      <c r="AT503" s="1" t="s">
        <v>51</v>
      </c>
      <c r="AU503" s="1" t="s">
        <v>51</v>
      </c>
    </row>
    <row r="504" spans="1:47" x14ac:dyDescent="0.25">
      <c r="A504" s="1" t="s">
        <v>2367</v>
      </c>
      <c r="B504">
        <v>3</v>
      </c>
      <c r="C504" s="2">
        <v>43746.300092592595</v>
      </c>
      <c r="D504" s="2">
        <v>43746.320763888885</v>
      </c>
      <c r="E504">
        <v>39.351050000000001</v>
      </c>
      <c r="F504">
        <v>-104.87146</v>
      </c>
      <c r="G504">
        <v>39.361339999999998</v>
      </c>
      <c r="H504">
        <v>-104.867</v>
      </c>
      <c r="I504">
        <v>0.75</v>
      </c>
      <c r="J504" s="1" t="s">
        <v>398</v>
      </c>
      <c r="L504" s="1" t="s">
        <v>194</v>
      </c>
      <c r="M504" s="1" t="s">
        <v>47</v>
      </c>
      <c r="N504" s="1" t="s">
        <v>191</v>
      </c>
      <c r="O504" s="1" t="s">
        <v>121</v>
      </c>
      <c r="P504" s="1" t="s">
        <v>198</v>
      </c>
      <c r="Q504" s="1" t="s">
        <v>333</v>
      </c>
      <c r="R504" s="1" t="s">
        <v>48</v>
      </c>
      <c r="S504" s="1" t="s">
        <v>79</v>
      </c>
      <c r="T504" s="1" t="s">
        <v>223</v>
      </c>
      <c r="U504" s="2">
        <v>43746.3</v>
      </c>
      <c r="V504">
        <v>52</v>
      </c>
      <c r="W504">
        <v>52</v>
      </c>
      <c r="X504">
        <v>19</v>
      </c>
      <c r="Y504">
        <v>23.14</v>
      </c>
      <c r="Z504">
        <v>10</v>
      </c>
      <c r="AA504" s="1" t="s">
        <v>67</v>
      </c>
      <c r="AB504">
        <v>13</v>
      </c>
      <c r="AC504">
        <v>0</v>
      </c>
      <c r="AD504" s="1" t="s">
        <v>818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s="1" t="s">
        <v>51</v>
      </c>
      <c r="AS504" s="1" t="s">
        <v>51</v>
      </c>
      <c r="AT504" s="1" t="s">
        <v>51</v>
      </c>
      <c r="AU504" s="1" t="s">
        <v>51</v>
      </c>
    </row>
    <row r="505" spans="1:47" x14ac:dyDescent="0.25">
      <c r="A505" s="1" t="s">
        <v>8173</v>
      </c>
      <c r="B505">
        <v>3</v>
      </c>
      <c r="C505" s="2">
        <v>43746.379270833335</v>
      </c>
      <c r="D505" s="2">
        <v>43746.399884259263</v>
      </c>
      <c r="E505">
        <v>39.035969999999999</v>
      </c>
      <c r="F505">
        <v>-104.29248</v>
      </c>
      <c r="G505">
        <v>39.035980000000002</v>
      </c>
      <c r="H505">
        <v>-104.29237999999999</v>
      </c>
      <c r="I505">
        <v>5.0000000000000001E-3</v>
      </c>
      <c r="J505" s="1" t="s">
        <v>8174</v>
      </c>
      <c r="K505">
        <v>60</v>
      </c>
      <c r="L505" s="1" t="s">
        <v>6568</v>
      </c>
      <c r="M505" s="1" t="s">
        <v>47</v>
      </c>
      <c r="N505" s="1" t="s">
        <v>2848</v>
      </c>
      <c r="O505" s="1" t="s">
        <v>193</v>
      </c>
      <c r="P505" s="1" t="s">
        <v>198</v>
      </c>
      <c r="Q505" s="1" t="s">
        <v>2849</v>
      </c>
      <c r="R505" s="1" t="s">
        <v>48</v>
      </c>
      <c r="S505" s="1" t="s">
        <v>79</v>
      </c>
      <c r="T505" s="1" t="s">
        <v>2850</v>
      </c>
      <c r="U505" s="2">
        <v>43746.385416666664</v>
      </c>
      <c r="V505">
        <v>67</v>
      </c>
      <c r="W505">
        <v>67</v>
      </c>
      <c r="X505">
        <v>9</v>
      </c>
      <c r="Y505">
        <v>23.29</v>
      </c>
      <c r="Z505">
        <v>10</v>
      </c>
      <c r="AA505" s="1" t="s">
        <v>57</v>
      </c>
      <c r="AB505">
        <v>18</v>
      </c>
      <c r="AC505">
        <v>0</v>
      </c>
      <c r="AD505" s="1" t="s">
        <v>50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s="1" t="s">
        <v>51</v>
      </c>
      <c r="AS505" s="1" t="s">
        <v>51</v>
      </c>
      <c r="AT505" s="1" t="s">
        <v>51</v>
      </c>
      <c r="AU505" s="1" t="s">
        <v>51</v>
      </c>
    </row>
    <row r="506" spans="1:47" x14ac:dyDescent="0.25">
      <c r="A506" s="1" t="s">
        <v>5417</v>
      </c>
      <c r="B506">
        <v>3</v>
      </c>
      <c r="C506" s="2">
        <v>43746.351643518516</v>
      </c>
      <c r="D506" s="2">
        <v>43746.372129629628</v>
      </c>
      <c r="E506">
        <v>39.644500000000001</v>
      </c>
      <c r="F506">
        <v>-105.17841</v>
      </c>
      <c r="G506">
        <v>39.643210000000003</v>
      </c>
      <c r="H506">
        <v>-105.17653</v>
      </c>
      <c r="I506">
        <v>0.13400000000000001</v>
      </c>
      <c r="J506" s="1" t="s">
        <v>1015</v>
      </c>
      <c r="L506" s="1" t="s">
        <v>480</v>
      </c>
      <c r="M506" s="1" t="s">
        <v>47</v>
      </c>
      <c r="N506" s="1" t="s">
        <v>179</v>
      </c>
      <c r="O506" s="1" t="s">
        <v>115</v>
      </c>
      <c r="P506" s="1" t="s">
        <v>198</v>
      </c>
      <c r="Q506" s="1" t="s">
        <v>723</v>
      </c>
      <c r="R506" s="1" t="s">
        <v>48</v>
      </c>
      <c r="S506" s="1" t="s">
        <v>79</v>
      </c>
      <c r="T506" s="1" t="s">
        <v>205</v>
      </c>
      <c r="U506" s="2">
        <v>43746.364583333336</v>
      </c>
      <c r="V506">
        <v>63</v>
      </c>
      <c r="W506">
        <v>63</v>
      </c>
      <c r="X506">
        <v>13</v>
      </c>
      <c r="Y506">
        <v>24.33</v>
      </c>
      <c r="Z506">
        <v>70</v>
      </c>
      <c r="AA506" s="1" t="s">
        <v>71</v>
      </c>
      <c r="AB506">
        <v>3</v>
      </c>
      <c r="AC506">
        <v>0</v>
      </c>
      <c r="AD506" s="1" t="s">
        <v>818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s="1" t="s">
        <v>51</v>
      </c>
      <c r="AS506" s="1" t="s">
        <v>51</v>
      </c>
      <c r="AT506" s="1" t="s">
        <v>51</v>
      </c>
      <c r="AU506" s="1" t="s">
        <v>51</v>
      </c>
    </row>
    <row r="507" spans="1:47" x14ac:dyDescent="0.25">
      <c r="A507" s="1" t="s">
        <v>3320</v>
      </c>
      <c r="B507">
        <v>3</v>
      </c>
      <c r="C507" s="2">
        <v>43746.39329861111</v>
      </c>
      <c r="D507" s="2">
        <v>43746.413784722223</v>
      </c>
      <c r="E507">
        <v>38.246180000000003</v>
      </c>
      <c r="F507">
        <v>-104.61187</v>
      </c>
      <c r="G507">
        <v>38.24644</v>
      </c>
      <c r="H507">
        <v>-104.61187</v>
      </c>
      <c r="I507">
        <v>1.7999999999999999E-2</v>
      </c>
      <c r="J507" s="1" t="s">
        <v>529</v>
      </c>
      <c r="L507" s="1" t="s">
        <v>3321</v>
      </c>
      <c r="M507" s="1" t="s">
        <v>47</v>
      </c>
      <c r="N507" s="1" t="s">
        <v>411</v>
      </c>
      <c r="O507" s="1" t="s">
        <v>411</v>
      </c>
      <c r="P507" s="1" t="s">
        <v>198</v>
      </c>
      <c r="Q507" s="1" t="s">
        <v>511</v>
      </c>
      <c r="R507" s="1" t="s">
        <v>48</v>
      </c>
      <c r="S507" s="1" t="s">
        <v>79</v>
      </c>
      <c r="T507" s="1" t="s">
        <v>413</v>
      </c>
      <c r="U507" s="2">
        <v>43746.411805555559</v>
      </c>
      <c r="V507">
        <v>69</v>
      </c>
      <c r="W507">
        <v>69</v>
      </c>
      <c r="X507">
        <v>17</v>
      </c>
      <c r="Y507">
        <v>25.16</v>
      </c>
      <c r="Z507">
        <v>10</v>
      </c>
      <c r="AA507" s="1" t="s">
        <v>57</v>
      </c>
      <c r="AB507">
        <v>10</v>
      </c>
      <c r="AC507">
        <v>0</v>
      </c>
      <c r="AD507" s="1" t="s">
        <v>50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s="1" t="s">
        <v>51</v>
      </c>
      <c r="AS507" s="1" t="s">
        <v>51</v>
      </c>
      <c r="AT507" s="1" t="s">
        <v>51</v>
      </c>
      <c r="AU507" s="1" t="s">
        <v>51</v>
      </c>
    </row>
    <row r="508" spans="1:47" x14ac:dyDescent="0.25">
      <c r="A508" s="1" t="s">
        <v>273</v>
      </c>
      <c r="B508">
        <v>4</v>
      </c>
      <c r="C508" s="2">
        <v>43746.468298611115</v>
      </c>
      <c r="D508" s="2">
        <v>43746.487546296295</v>
      </c>
      <c r="E508">
        <v>38.124699999999997</v>
      </c>
      <c r="F508">
        <v>-106.35451</v>
      </c>
      <c r="G508">
        <v>38.124699999999997</v>
      </c>
      <c r="H508">
        <v>-106.35451</v>
      </c>
      <c r="I508">
        <v>0</v>
      </c>
      <c r="J508" s="1" t="s">
        <v>274</v>
      </c>
      <c r="L508" s="1" t="s">
        <v>275</v>
      </c>
      <c r="M508" s="1" t="s">
        <v>47</v>
      </c>
      <c r="N508" s="1" t="s">
        <v>276</v>
      </c>
      <c r="O508" s="1" t="s">
        <v>276</v>
      </c>
      <c r="P508" s="1" t="s">
        <v>198</v>
      </c>
      <c r="Q508" s="1" t="s">
        <v>277</v>
      </c>
      <c r="R508" s="1" t="s">
        <v>48</v>
      </c>
      <c r="S508" s="1" t="s">
        <v>79</v>
      </c>
      <c r="T508" s="1" t="s">
        <v>278</v>
      </c>
      <c r="U508" s="2">
        <v>43746.466666666667</v>
      </c>
      <c r="V508">
        <v>55</v>
      </c>
      <c r="W508">
        <v>55</v>
      </c>
      <c r="X508">
        <v>25</v>
      </c>
      <c r="Y508">
        <v>22.58</v>
      </c>
      <c r="Z508">
        <v>10</v>
      </c>
      <c r="AA508" s="1" t="s">
        <v>8942</v>
      </c>
      <c r="AB508">
        <v>0</v>
      </c>
      <c r="AC508">
        <v>0</v>
      </c>
      <c r="AD508" s="1" t="s">
        <v>50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s="1" t="s">
        <v>51</v>
      </c>
      <c r="AS508" s="1" t="s">
        <v>51</v>
      </c>
      <c r="AT508" s="1" t="s">
        <v>51</v>
      </c>
      <c r="AU508" s="1" t="s">
        <v>51</v>
      </c>
    </row>
    <row r="509" spans="1:47" x14ac:dyDescent="0.25">
      <c r="A509" s="1" t="s">
        <v>279</v>
      </c>
      <c r="B509">
        <v>4</v>
      </c>
      <c r="C509" s="2">
        <v>43746.468298611115</v>
      </c>
      <c r="D509" s="2">
        <v>43746.487546296295</v>
      </c>
      <c r="E509">
        <v>38.124699999999997</v>
      </c>
      <c r="F509">
        <v>-106.35451</v>
      </c>
      <c r="G509">
        <v>38.124699999999997</v>
      </c>
      <c r="H509">
        <v>-106.35451</v>
      </c>
      <c r="I509">
        <v>0</v>
      </c>
      <c r="J509" s="1" t="s">
        <v>274</v>
      </c>
      <c r="L509" s="1" t="s">
        <v>275</v>
      </c>
      <c r="M509" s="1" t="s">
        <v>47</v>
      </c>
      <c r="N509" s="1" t="s">
        <v>276</v>
      </c>
      <c r="O509" s="1" t="s">
        <v>276</v>
      </c>
      <c r="P509" s="1" t="s">
        <v>198</v>
      </c>
      <c r="Q509" s="1" t="s">
        <v>277</v>
      </c>
      <c r="R509" s="1" t="s">
        <v>48</v>
      </c>
      <c r="S509" s="1" t="s">
        <v>79</v>
      </c>
      <c r="T509" s="1" t="s">
        <v>278</v>
      </c>
      <c r="U509" s="2">
        <v>43746.466666666667</v>
      </c>
      <c r="V509">
        <v>55</v>
      </c>
      <c r="W509">
        <v>55</v>
      </c>
      <c r="X509">
        <v>25</v>
      </c>
      <c r="Y509">
        <v>22.58</v>
      </c>
      <c r="Z509">
        <v>10</v>
      </c>
      <c r="AA509" s="1" t="s">
        <v>8942</v>
      </c>
      <c r="AB509">
        <v>0</v>
      </c>
      <c r="AC509">
        <v>0</v>
      </c>
      <c r="AD509" s="1" t="s">
        <v>50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s="1" t="s">
        <v>51</v>
      </c>
      <c r="AS509" s="1" t="s">
        <v>51</v>
      </c>
      <c r="AT509" s="1" t="s">
        <v>51</v>
      </c>
      <c r="AU509" s="1" t="s">
        <v>51</v>
      </c>
    </row>
    <row r="510" spans="1:47" x14ac:dyDescent="0.25">
      <c r="A510" s="1" t="s">
        <v>6129</v>
      </c>
      <c r="B510">
        <v>3</v>
      </c>
      <c r="C510" s="2">
        <v>43746.458437499998</v>
      </c>
      <c r="D510" s="2">
        <v>43746.479108796295</v>
      </c>
      <c r="E510">
        <v>39.916060000000002</v>
      </c>
      <c r="F510">
        <v>-105.09352</v>
      </c>
      <c r="G510">
        <v>39.916879999999999</v>
      </c>
      <c r="H510">
        <v>-105.09497</v>
      </c>
      <c r="I510">
        <v>9.5000000000000001E-2</v>
      </c>
      <c r="J510" s="1" t="s">
        <v>370</v>
      </c>
      <c r="L510" s="1" t="s">
        <v>371</v>
      </c>
      <c r="M510" s="1" t="s">
        <v>47</v>
      </c>
      <c r="N510" s="1" t="s">
        <v>244</v>
      </c>
      <c r="O510" s="1" t="s">
        <v>244</v>
      </c>
      <c r="P510" s="1" t="s">
        <v>198</v>
      </c>
      <c r="Q510" s="1" t="s">
        <v>245</v>
      </c>
      <c r="R510" s="1" t="s">
        <v>48</v>
      </c>
      <c r="S510" s="1" t="s">
        <v>79</v>
      </c>
      <c r="T510" s="1" t="s">
        <v>205</v>
      </c>
      <c r="U510" s="2">
        <v>43746.451388888891</v>
      </c>
      <c r="V510">
        <v>68</v>
      </c>
      <c r="W510">
        <v>68</v>
      </c>
      <c r="X510">
        <v>12</v>
      </c>
      <c r="Y510">
        <v>24.32</v>
      </c>
      <c r="Z510">
        <v>70</v>
      </c>
      <c r="AA510" s="1" t="s">
        <v>8942</v>
      </c>
      <c r="AB510">
        <v>0</v>
      </c>
      <c r="AC510">
        <v>0</v>
      </c>
      <c r="AD510" s="1" t="s">
        <v>818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s="1" t="s">
        <v>51</v>
      </c>
      <c r="AS510" s="1" t="s">
        <v>51</v>
      </c>
      <c r="AT510" s="1" t="s">
        <v>51</v>
      </c>
      <c r="AU510" s="1" t="s">
        <v>51</v>
      </c>
    </row>
    <row r="511" spans="1:47" x14ac:dyDescent="0.25">
      <c r="A511" s="1" t="s">
        <v>3635</v>
      </c>
      <c r="B511">
        <v>3</v>
      </c>
      <c r="C511" s="2">
        <v>43746.59746527778</v>
      </c>
      <c r="D511" s="2">
        <v>43746.617986111109</v>
      </c>
      <c r="E511">
        <v>39.22034</v>
      </c>
      <c r="F511">
        <v>-104.87882999999999</v>
      </c>
      <c r="G511">
        <v>39.215829999999997</v>
      </c>
      <c r="H511">
        <v>-104.87573999999999</v>
      </c>
      <c r="I511">
        <v>0.35299999999999998</v>
      </c>
      <c r="J511" s="1" t="s">
        <v>455</v>
      </c>
      <c r="L511" s="1" t="s">
        <v>195</v>
      </c>
      <c r="M511" s="1" t="s">
        <v>47</v>
      </c>
      <c r="N511" s="1" t="s">
        <v>86</v>
      </c>
      <c r="O511" s="1" t="s">
        <v>121</v>
      </c>
      <c r="P511" s="1" t="s">
        <v>198</v>
      </c>
      <c r="Q511" s="1" t="s">
        <v>222</v>
      </c>
      <c r="R511" s="1" t="s">
        <v>48</v>
      </c>
      <c r="S511" s="1" t="s">
        <v>79</v>
      </c>
      <c r="T511" s="1" t="s">
        <v>223</v>
      </c>
      <c r="U511" s="2">
        <v>43746.591666666667</v>
      </c>
      <c r="V511">
        <v>72</v>
      </c>
      <c r="W511">
        <v>72</v>
      </c>
      <c r="X511">
        <v>7</v>
      </c>
      <c r="Y511">
        <v>23.06</v>
      </c>
      <c r="Z511">
        <v>10</v>
      </c>
      <c r="AA511" s="1" t="s">
        <v>56</v>
      </c>
      <c r="AB511">
        <v>3</v>
      </c>
      <c r="AC511">
        <v>0</v>
      </c>
      <c r="AD511" s="1" t="s">
        <v>50</v>
      </c>
      <c r="AE511" t="b">
        <v>0</v>
      </c>
      <c r="AF511" t="b">
        <v>0</v>
      </c>
      <c r="AG511" t="b">
        <v>0</v>
      </c>
      <c r="AH511" t="b">
        <v>0</v>
      </c>
      <c r="AI511" t="b">
        <v>1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s="1" t="s">
        <v>51</v>
      </c>
      <c r="AS511" s="1" t="s">
        <v>51</v>
      </c>
      <c r="AT511" s="1" t="s">
        <v>51</v>
      </c>
      <c r="AU511" s="1" t="s">
        <v>51</v>
      </c>
    </row>
    <row r="512" spans="1:47" x14ac:dyDescent="0.25">
      <c r="A512" s="1" t="s">
        <v>8405</v>
      </c>
      <c r="B512">
        <v>3</v>
      </c>
      <c r="C512" s="2">
        <v>43746.653252314813</v>
      </c>
      <c r="D512" s="2">
        <v>43746.673530092594</v>
      </c>
      <c r="E512">
        <v>38.322780000000002</v>
      </c>
      <c r="F512">
        <v>-104.69676</v>
      </c>
      <c r="G512">
        <v>38.322879999999998</v>
      </c>
      <c r="H512">
        <v>-104.69711</v>
      </c>
      <c r="I512">
        <v>0.02</v>
      </c>
      <c r="J512" s="1" t="s">
        <v>7235</v>
      </c>
      <c r="K512">
        <v>4447</v>
      </c>
      <c r="L512" s="1" t="s">
        <v>6595</v>
      </c>
      <c r="M512" s="1" t="s">
        <v>97</v>
      </c>
      <c r="N512" s="1" t="s">
        <v>411</v>
      </c>
      <c r="O512" s="1" t="s">
        <v>411</v>
      </c>
      <c r="P512" s="1" t="s">
        <v>198</v>
      </c>
      <c r="Q512" s="1" t="s">
        <v>2844</v>
      </c>
      <c r="R512" s="1" t="s">
        <v>48</v>
      </c>
      <c r="S512" s="1" t="s">
        <v>79</v>
      </c>
      <c r="T512" s="1" t="s">
        <v>413</v>
      </c>
      <c r="U512" s="2">
        <v>43746.661805555559</v>
      </c>
      <c r="V512">
        <v>86</v>
      </c>
      <c r="W512">
        <v>86</v>
      </c>
      <c r="X512">
        <v>6</v>
      </c>
      <c r="Y512">
        <v>25.02</v>
      </c>
      <c r="Z512">
        <v>9</v>
      </c>
      <c r="AA512" s="1" t="s">
        <v>56</v>
      </c>
      <c r="AB512">
        <v>15</v>
      </c>
      <c r="AC512">
        <v>0</v>
      </c>
      <c r="AD512" s="1" t="s">
        <v>50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s="1" t="s">
        <v>51</v>
      </c>
      <c r="AS512" s="1" t="s">
        <v>51</v>
      </c>
      <c r="AT512" s="1" t="s">
        <v>51</v>
      </c>
      <c r="AU512" s="1" t="s">
        <v>51</v>
      </c>
    </row>
    <row r="513" spans="1:47" x14ac:dyDescent="0.25">
      <c r="A513" s="1" t="s">
        <v>9013</v>
      </c>
      <c r="B513">
        <v>2</v>
      </c>
      <c r="C513" s="2">
        <v>43746.657418981478</v>
      </c>
      <c r="D513" s="2">
        <v>43746.676701388889</v>
      </c>
      <c r="E513">
        <v>39.755989999999997</v>
      </c>
      <c r="F513">
        <v>-105.14436000000001</v>
      </c>
      <c r="G513">
        <v>39.766210000000001</v>
      </c>
      <c r="H513">
        <v>-105.14297999999999</v>
      </c>
      <c r="I513">
        <v>0.71</v>
      </c>
      <c r="J513" s="1" t="s">
        <v>2114</v>
      </c>
      <c r="L513" s="1" t="s">
        <v>133</v>
      </c>
      <c r="M513" s="1" t="s">
        <v>47</v>
      </c>
      <c r="N513" s="1" t="s">
        <v>269</v>
      </c>
      <c r="O513" s="1" t="s">
        <v>115</v>
      </c>
      <c r="P513" s="1" t="s">
        <v>198</v>
      </c>
      <c r="Q513" s="1" t="s">
        <v>270</v>
      </c>
      <c r="R513" s="1" t="s">
        <v>48</v>
      </c>
      <c r="S513" s="1" t="s">
        <v>79</v>
      </c>
      <c r="T513" s="1" t="s">
        <v>205</v>
      </c>
      <c r="U513" s="2">
        <v>43746.614583333336</v>
      </c>
      <c r="V513">
        <v>79</v>
      </c>
      <c r="W513">
        <v>79</v>
      </c>
      <c r="X513">
        <v>8</v>
      </c>
      <c r="Y513">
        <v>24.24</v>
      </c>
      <c r="Z513">
        <v>10</v>
      </c>
      <c r="AA513" s="1" t="s">
        <v>62</v>
      </c>
      <c r="AB513">
        <v>7</v>
      </c>
      <c r="AC513">
        <v>0</v>
      </c>
      <c r="AD513" s="1" t="s">
        <v>1067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s="1" t="s">
        <v>51</v>
      </c>
      <c r="AS513" s="1" t="s">
        <v>51</v>
      </c>
      <c r="AT513" s="1" t="s">
        <v>51</v>
      </c>
      <c r="AU513" s="1" t="s">
        <v>51</v>
      </c>
    </row>
    <row r="514" spans="1:47" x14ac:dyDescent="0.25">
      <c r="A514" s="1" t="s">
        <v>1832</v>
      </c>
      <c r="B514">
        <v>3</v>
      </c>
      <c r="C514" s="2">
        <v>43746.65996527778</v>
      </c>
      <c r="D514" s="2">
        <v>43746.680474537039</v>
      </c>
      <c r="E514">
        <v>39.780079999999998</v>
      </c>
      <c r="F514">
        <v>-104.93646</v>
      </c>
      <c r="G514">
        <v>39.78004</v>
      </c>
      <c r="H514">
        <v>-104.93171</v>
      </c>
      <c r="I514">
        <v>0.252</v>
      </c>
      <c r="J514" s="1" t="s">
        <v>486</v>
      </c>
      <c r="L514" s="1" t="s">
        <v>137</v>
      </c>
      <c r="M514" s="1" t="s">
        <v>47</v>
      </c>
      <c r="N514" s="1" t="s">
        <v>131</v>
      </c>
      <c r="O514" s="1" t="s">
        <v>131</v>
      </c>
      <c r="P514" s="1" t="s">
        <v>198</v>
      </c>
      <c r="Q514" s="1" t="s">
        <v>246</v>
      </c>
      <c r="R514" s="1" t="s">
        <v>48</v>
      </c>
      <c r="S514" s="1" t="s">
        <v>79</v>
      </c>
      <c r="T514" s="1" t="s">
        <v>205</v>
      </c>
      <c r="U514" s="2">
        <v>43746.614583333336</v>
      </c>
      <c r="V514">
        <v>79</v>
      </c>
      <c r="W514">
        <v>79</v>
      </c>
      <c r="X514">
        <v>8</v>
      </c>
      <c r="Y514">
        <v>24.24</v>
      </c>
      <c r="Z514">
        <v>10</v>
      </c>
      <c r="AA514" s="1" t="s">
        <v>62</v>
      </c>
      <c r="AB514">
        <v>7</v>
      </c>
      <c r="AC514">
        <v>0</v>
      </c>
      <c r="AD514" s="1" t="s">
        <v>1067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s="1" t="s">
        <v>51</v>
      </c>
      <c r="AS514" s="1" t="s">
        <v>51</v>
      </c>
      <c r="AT514" s="1" t="s">
        <v>51</v>
      </c>
      <c r="AU514" s="1" t="s">
        <v>51</v>
      </c>
    </row>
    <row r="515" spans="1:47" x14ac:dyDescent="0.25">
      <c r="A515" s="1" t="s">
        <v>3753</v>
      </c>
      <c r="B515">
        <v>3</v>
      </c>
      <c r="C515" s="2">
        <v>43746.654293981483</v>
      </c>
      <c r="D515" s="2">
        <v>43746.861041666663</v>
      </c>
      <c r="E515">
        <v>39.290080000000003</v>
      </c>
      <c r="F515">
        <v>-104.89512999999999</v>
      </c>
      <c r="G515">
        <v>39.317419999999998</v>
      </c>
      <c r="H515">
        <v>-104.88357000000001</v>
      </c>
      <c r="I515">
        <v>1.988</v>
      </c>
      <c r="J515" s="1" t="s">
        <v>398</v>
      </c>
      <c r="L515" s="1" t="s">
        <v>194</v>
      </c>
      <c r="M515" s="1" t="s">
        <v>47</v>
      </c>
      <c r="N515" s="1" t="s">
        <v>191</v>
      </c>
      <c r="O515" s="1" t="s">
        <v>121</v>
      </c>
      <c r="P515" s="1" t="s">
        <v>198</v>
      </c>
      <c r="Q515" s="1" t="s">
        <v>333</v>
      </c>
      <c r="R515" s="1" t="s">
        <v>48</v>
      </c>
      <c r="S515" s="1" t="s">
        <v>79</v>
      </c>
      <c r="T515" s="1" t="s">
        <v>223</v>
      </c>
      <c r="U515" s="2">
        <v>43746.657638888886</v>
      </c>
      <c r="V515">
        <v>72</v>
      </c>
      <c r="W515">
        <v>72</v>
      </c>
      <c r="X515">
        <v>7</v>
      </c>
      <c r="Y515">
        <v>23.05</v>
      </c>
      <c r="Z515">
        <v>10</v>
      </c>
      <c r="AA515" s="1" t="s">
        <v>59</v>
      </c>
      <c r="AB515">
        <v>13</v>
      </c>
      <c r="AC515">
        <v>0</v>
      </c>
      <c r="AD515" s="1" t="s">
        <v>50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s="1" t="s">
        <v>51</v>
      </c>
      <c r="AS515" s="1" t="s">
        <v>51</v>
      </c>
      <c r="AT515" s="1" t="s">
        <v>51</v>
      </c>
      <c r="AU515" s="1" t="s">
        <v>51</v>
      </c>
    </row>
    <row r="516" spans="1:47" x14ac:dyDescent="0.25">
      <c r="A516" s="1" t="s">
        <v>9014</v>
      </c>
      <c r="B516">
        <v>2</v>
      </c>
      <c r="C516" s="2">
        <v>43746.79954861111</v>
      </c>
      <c r="D516" s="2">
        <v>43746.818738425929</v>
      </c>
      <c r="E516">
        <v>38.675649999999997</v>
      </c>
      <c r="F516">
        <v>-104.71125000000001</v>
      </c>
      <c r="G516">
        <v>38.67062</v>
      </c>
      <c r="H516">
        <v>-104.70733</v>
      </c>
      <c r="I516">
        <v>0.40699999999999997</v>
      </c>
      <c r="J516" s="1" t="s">
        <v>9015</v>
      </c>
      <c r="L516" s="1" t="s">
        <v>195</v>
      </c>
      <c r="M516" s="1" t="s">
        <v>47</v>
      </c>
      <c r="N516" s="1" t="s">
        <v>327</v>
      </c>
      <c r="O516" s="1" t="s">
        <v>193</v>
      </c>
      <c r="P516" s="1" t="s">
        <v>198</v>
      </c>
      <c r="Q516" s="1" t="s">
        <v>328</v>
      </c>
      <c r="R516" s="1" t="s">
        <v>48</v>
      </c>
      <c r="S516" s="1" t="s">
        <v>79</v>
      </c>
      <c r="T516" s="1" t="s">
        <v>268</v>
      </c>
      <c r="U516" s="2">
        <v>43746.797222222223</v>
      </c>
      <c r="V516">
        <v>70</v>
      </c>
      <c r="W516">
        <v>70</v>
      </c>
      <c r="X516">
        <v>7</v>
      </c>
      <c r="Y516">
        <v>24.05</v>
      </c>
      <c r="Z516">
        <v>10</v>
      </c>
      <c r="AA516" s="1" t="s">
        <v>65</v>
      </c>
      <c r="AB516">
        <v>14</v>
      </c>
      <c r="AC516">
        <v>0</v>
      </c>
      <c r="AD516" s="1" t="s">
        <v>1067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s="1" t="s">
        <v>53</v>
      </c>
      <c r="AS516" s="1" t="s">
        <v>53</v>
      </c>
      <c r="AT516" s="1" t="s">
        <v>51</v>
      </c>
      <c r="AU516" s="1" t="s">
        <v>51</v>
      </c>
    </row>
    <row r="517" spans="1:47" x14ac:dyDescent="0.25">
      <c r="A517" s="1" t="s">
        <v>1833</v>
      </c>
      <c r="B517">
        <v>3</v>
      </c>
      <c r="C517" s="2">
        <v>43746.706875000003</v>
      </c>
      <c r="D517" s="2">
        <v>43746.725972222222</v>
      </c>
      <c r="E517">
        <v>39.295870000000001</v>
      </c>
      <c r="F517">
        <v>-104.89184</v>
      </c>
      <c r="G517">
        <v>39.307679999999998</v>
      </c>
      <c r="H517">
        <v>-104.8871</v>
      </c>
      <c r="I517">
        <v>0.85399999999999998</v>
      </c>
      <c r="J517" s="1" t="s">
        <v>1834</v>
      </c>
      <c r="L517" s="1" t="s">
        <v>194</v>
      </c>
      <c r="M517" s="1" t="s">
        <v>47</v>
      </c>
      <c r="N517" s="1" t="s">
        <v>191</v>
      </c>
      <c r="O517" s="1" t="s">
        <v>121</v>
      </c>
      <c r="P517" s="1" t="s">
        <v>198</v>
      </c>
      <c r="Q517" s="1" t="s">
        <v>333</v>
      </c>
      <c r="R517" s="1" t="s">
        <v>48</v>
      </c>
      <c r="S517" s="1" t="s">
        <v>79</v>
      </c>
      <c r="T517" s="1" t="s">
        <v>223</v>
      </c>
      <c r="U517" s="2">
        <v>43746.7</v>
      </c>
      <c r="V517">
        <v>70</v>
      </c>
      <c r="W517">
        <v>70</v>
      </c>
      <c r="X517">
        <v>7</v>
      </c>
      <c r="Y517">
        <v>23.05</v>
      </c>
      <c r="Z517">
        <v>10</v>
      </c>
      <c r="AA517" s="1" t="s">
        <v>59</v>
      </c>
      <c r="AB517">
        <v>10</v>
      </c>
      <c r="AC517">
        <v>0</v>
      </c>
      <c r="AD517" s="1" t="s">
        <v>1067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s="1" t="s">
        <v>51</v>
      </c>
      <c r="AS517" s="1" t="s">
        <v>51</v>
      </c>
      <c r="AT517" s="1" t="s">
        <v>51</v>
      </c>
      <c r="AU517" s="1" t="s">
        <v>51</v>
      </c>
    </row>
    <row r="518" spans="1:47" x14ac:dyDescent="0.25">
      <c r="A518" s="1" t="s">
        <v>3271</v>
      </c>
      <c r="B518">
        <v>3</v>
      </c>
      <c r="C518" s="2">
        <v>43746.739131944443</v>
      </c>
      <c r="D518" s="2">
        <v>43746.759652777779</v>
      </c>
      <c r="E518">
        <v>39.629829999999998</v>
      </c>
      <c r="F518">
        <v>-104.90518</v>
      </c>
      <c r="G518">
        <v>39.629429999999999</v>
      </c>
      <c r="H518">
        <v>-104.90497000000001</v>
      </c>
      <c r="I518">
        <v>0.03</v>
      </c>
      <c r="J518" s="1" t="s">
        <v>220</v>
      </c>
      <c r="L518" s="1" t="s">
        <v>172</v>
      </c>
      <c r="M518" s="1" t="s">
        <v>47</v>
      </c>
      <c r="N518" s="1" t="s">
        <v>131</v>
      </c>
      <c r="O518" s="1" t="s">
        <v>131</v>
      </c>
      <c r="P518" s="1" t="s">
        <v>198</v>
      </c>
      <c r="Q518" s="1" t="s">
        <v>414</v>
      </c>
      <c r="R518" s="1" t="s">
        <v>48</v>
      </c>
      <c r="S518" s="1" t="s">
        <v>79</v>
      </c>
      <c r="T518" s="1" t="s">
        <v>200</v>
      </c>
      <c r="U518" s="2">
        <v>43746.745138888888</v>
      </c>
      <c r="V518">
        <v>74</v>
      </c>
      <c r="W518">
        <v>74</v>
      </c>
      <c r="X518">
        <v>7</v>
      </c>
      <c r="Y518">
        <v>24.03</v>
      </c>
      <c r="Z518">
        <v>10</v>
      </c>
      <c r="AA518" s="1" t="s">
        <v>62</v>
      </c>
      <c r="AB518">
        <v>7</v>
      </c>
      <c r="AC518">
        <v>0</v>
      </c>
      <c r="AD518" s="1" t="s">
        <v>50</v>
      </c>
      <c r="AE518" t="b">
        <v>0</v>
      </c>
      <c r="AF518" t="b">
        <v>0</v>
      </c>
      <c r="AG518" t="b">
        <v>0</v>
      </c>
      <c r="AH518" t="b">
        <v>0</v>
      </c>
      <c r="AI518" t="b">
        <v>1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s="1" t="s">
        <v>51</v>
      </c>
      <c r="AS518" s="1" t="s">
        <v>51</v>
      </c>
      <c r="AT518" s="1" t="s">
        <v>51</v>
      </c>
      <c r="AU518" s="1" t="s">
        <v>51</v>
      </c>
    </row>
    <row r="519" spans="1:47" x14ac:dyDescent="0.25">
      <c r="A519" s="1" t="s">
        <v>5391</v>
      </c>
      <c r="B519">
        <v>3</v>
      </c>
      <c r="C519" s="2">
        <v>43746.773518518516</v>
      </c>
      <c r="D519" s="2">
        <v>43746.793888888889</v>
      </c>
      <c r="E519">
        <v>39.72889</v>
      </c>
      <c r="F519">
        <v>-105.01488999999999</v>
      </c>
      <c r="G519">
        <v>39.726030000000002</v>
      </c>
      <c r="H519">
        <v>-105.01369</v>
      </c>
      <c r="I519">
        <v>0.20799999999999999</v>
      </c>
      <c r="J519" s="1" t="s">
        <v>400</v>
      </c>
      <c r="L519" s="1" t="s">
        <v>129</v>
      </c>
      <c r="M519" s="1" t="s">
        <v>47</v>
      </c>
      <c r="N519" s="1" t="s">
        <v>131</v>
      </c>
      <c r="O519" s="1" t="s">
        <v>131</v>
      </c>
      <c r="P519" s="1" t="s">
        <v>198</v>
      </c>
      <c r="Q519" s="1" t="s">
        <v>310</v>
      </c>
      <c r="R519" s="1" t="s">
        <v>48</v>
      </c>
      <c r="S519" s="1" t="s">
        <v>79</v>
      </c>
      <c r="T519" s="1" t="s">
        <v>205</v>
      </c>
      <c r="U519" s="2">
        <v>43746.781944444447</v>
      </c>
      <c r="V519">
        <v>72</v>
      </c>
      <c r="W519">
        <v>72</v>
      </c>
      <c r="X519">
        <v>11</v>
      </c>
      <c r="Y519">
        <v>24.24</v>
      </c>
      <c r="Z519">
        <v>20</v>
      </c>
      <c r="AA519" s="1" t="s">
        <v>61</v>
      </c>
      <c r="AB519">
        <v>5</v>
      </c>
      <c r="AC519">
        <v>0</v>
      </c>
      <c r="AD519" s="1" t="s">
        <v>1067</v>
      </c>
      <c r="AE519" t="b">
        <v>0</v>
      </c>
      <c r="AF519" t="b">
        <v>0</v>
      </c>
      <c r="AG519" t="b">
        <v>0</v>
      </c>
      <c r="AH519" t="b">
        <v>0</v>
      </c>
      <c r="AI519" t="b">
        <v>1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s="1" t="s">
        <v>53</v>
      </c>
      <c r="AS519" s="1" t="s">
        <v>51</v>
      </c>
      <c r="AT519" s="1" t="s">
        <v>51</v>
      </c>
      <c r="AU519" s="1" t="s">
        <v>51</v>
      </c>
    </row>
    <row r="520" spans="1:47" x14ac:dyDescent="0.25">
      <c r="A520" s="1" t="s">
        <v>3543</v>
      </c>
      <c r="B520">
        <v>4</v>
      </c>
      <c r="C520" s="2">
        <v>43746.944861111115</v>
      </c>
      <c r="D520" s="2">
        <v>43746.964131944442</v>
      </c>
      <c r="E520">
        <v>39.783949999999997</v>
      </c>
      <c r="F520">
        <v>-105.02839</v>
      </c>
      <c r="G520">
        <v>39.783380000000001</v>
      </c>
      <c r="H520">
        <v>-105.00958</v>
      </c>
      <c r="I520">
        <v>1</v>
      </c>
      <c r="J520" s="1" t="s">
        <v>3544</v>
      </c>
      <c r="L520" s="1" t="s">
        <v>133</v>
      </c>
      <c r="M520" s="1" t="s">
        <v>47</v>
      </c>
      <c r="N520" s="1" t="s">
        <v>131</v>
      </c>
      <c r="O520" s="1" t="s">
        <v>131</v>
      </c>
      <c r="P520" s="1" t="s">
        <v>198</v>
      </c>
      <c r="Q520" s="1" t="s">
        <v>352</v>
      </c>
      <c r="R520" s="1" t="s">
        <v>48</v>
      </c>
      <c r="S520" s="1" t="s">
        <v>79</v>
      </c>
      <c r="T520" s="1" t="s">
        <v>205</v>
      </c>
      <c r="U520" s="2">
        <v>43746.95</v>
      </c>
      <c r="V520">
        <v>55</v>
      </c>
      <c r="W520">
        <v>55</v>
      </c>
      <c r="X520">
        <v>18</v>
      </c>
      <c r="Y520">
        <v>24.24</v>
      </c>
      <c r="Z520">
        <v>10</v>
      </c>
      <c r="AA520" s="1" t="s">
        <v>67</v>
      </c>
      <c r="AB520">
        <v>8</v>
      </c>
      <c r="AC520">
        <v>0</v>
      </c>
      <c r="AD520" s="1" t="s">
        <v>50</v>
      </c>
      <c r="AE520" t="b">
        <v>0</v>
      </c>
      <c r="AF520" t="b">
        <v>0</v>
      </c>
      <c r="AG520" t="b">
        <v>0</v>
      </c>
      <c r="AH520" t="b">
        <v>0</v>
      </c>
      <c r="AI520" t="b">
        <v>1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s="1" t="s">
        <v>53</v>
      </c>
      <c r="AS520" s="1" t="s">
        <v>53</v>
      </c>
      <c r="AT520" s="1" t="s">
        <v>53</v>
      </c>
      <c r="AU520" s="1" t="s">
        <v>53</v>
      </c>
    </row>
    <row r="521" spans="1:47" x14ac:dyDescent="0.25">
      <c r="A521" s="1" t="s">
        <v>3123</v>
      </c>
      <c r="B521">
        <v>4</v>
      </c>
      <c r="C521" s="2">
        <v>43746.944861111115</v>
      </c>
      <c r="D521" s="2">
        <v>43746.964131944442</v>
      </c>
      <c r="E521">
        <v>39.783520000000003</v>
      </c>
      <c r="F521">
        <v>-105.00957</v>
      </c>
      <c r="G521">
        <v>39.784170000000003</v>
      </c>
      <c r="H521">
        <v>-105.02788</v>
      </c>
      <c r="I521">
        <v>0.97299999999999998</v>
      </c>
      <c r="J521" s="1" t="s">
        <v>3124</v>
      </c>
      <c r="L521" s="1" t="s">
        <v>137</v>
      </c>
      <c r="M521" s="1" t="s">
        <v>47</v>
      </c>
      <c r="N521" s="1" t="s">
        <v>131</v>
      </c>
      <c r="O521" s="1" t="s">
        <v>131</v>
      </c>
      <c r="P521" s="1" t="s">
        <v>198</v>
      </c>
      <c r="Q521" s="1" t="s">
        <v>352</v>
      </c>
      <c r="R521" s="1" t="s">
        <v>48</v>
      </c>
      <c r="S521" s="1" t="s">
        <v>79</v>
      </c>
      <c r="T521" s="1" t="s">
        <v>205</v>
      </c>
      <c r="U521" s="2">
        <v>43746.95</v>
      </c>
      <c r="V521">
        <v>55</v>
      </c>
      <c r="W521">
        <v>55</v>
      </c>
      <c r="X521">
        <v>18</v>
      </c>
      <c r="Y521">
        <v>24.24</v>
      </c>
      <c r="Z521">
        <v>10</v>
      </c>
      <c r="AA521" s="1" t="s">
        <v>67</v>
      </c>
      <c r="AB521">
        <v>8</v>
      </c>
      <c r="AC521">
        <v>0</v>
      </c>
      <c r="AD521" s="1" t="s">
        <v>50</v>
      </c>
      <c r="AE521" t="b">
        <v>0</v>
      </c>
      <c r="AF521" t="b">
        <v>0</v>
      </c>
      <c r="AG521" t="b">
        <v>0</v>
      </c>
      <c r="AH521" t="b">
        <v>1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s="1" t="s">
        <v>53</v>
      </c>
      <c r="AS521" s="1" t="s">
        <v>53</v>
      </c>
      <c r="AT521" s="1" t="s">
        <v>53</v>
      </c>
      <c r="AU521" s="1" t="s">
        <v>53</v>
      </c>
    </row>
    <row r="522" spans="1:47" x14ac:dyDescent="0.25">
      <c r="A522" s="1" t="s">
        <v>7393</v>
      </c>
      <c r="B522">
        <v>4</v>
      </c>
      <c r="C522" s="2">
        <v>43747.236527777779</v>
      </c>
      <c r="D522" s="2">
        <v>43747.256874999999</v>
      </c>
      <c r="E522">
        <v>38.162610000000001</v>
      </c>
      <c r="F522">
        <v>-105.24643</v>
      </c>
      <c r="G522">
        <v>38.135950000000001</v>
      </c>
      <c r="H522">
        <v>-105.46374</v>
      </c>
      <c r="I522">
        <v>11.95</v>
      </c>
      <c r="J522" s="1" t="s">
        <v>7394</v>
      </c>
      <c r="K522">
        <v>4368</v>
      </c>
      <c r="L522" s="1" t="s">
        <v>6581</v>
      </c>
      <c r="M522" s="1" t="s">
        <v>47</v>
      </c>
      <c r="N522" s="1" t="s">
        <v>6927</v>
      </c>
      <c r="O522" s="1" t="s">
        <v>753</v>
      </c>
      <c r="P522" s="1" t="s">
        <v>198</v>
      </c>
      <c r="Q522" s="1" t="s">
        <v>6928</v>
      </c>
      <c r="R522" s="1" t="s">
        <v>48</v>
      </c>
      <c r="S522" s="1" t="s">
        <v>79</v>
      </c>
      <c r="T522" s="1" t="s">
        <v>1174</v>
      </c>
      <c r="U522" s="2">
        <v>43747.354166666664</v>
      </c>
      <c r="V522">
        <v>61</v>
      </c>
      <c r="W522">
        <v>61</v>
      </c>
      <c r="X522">
        <v>22</v>
      </c>
      <c r="Y522">
        <v>24.39</v>
      </c>
      <c r="Z522">
        <v>10</v>
      </c>
      <c r="AA522" s="1" t="s">
        <v>57</v>
      </c>
      <c r="AB522">
        <v>22</v>
      </c>
      <c r="AC522">
        <v>0</v>
      </c>
      <c r="AD522" s="1" t="s">
        <v>1208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s="1" t="s">
        <v>53</v>
      </c>
      <c r="AS522" s="1" t="s">
        <v>53</v>
      </c>
      <c r="AT522" s="1" t="s">
        <v>53</v>
      </c>
      <c r="AU522" s="1" t="s">
        <v>51</v>
      </c>
    </row>
    <row r="523" spans="1:47" x14ac:dyDescent="0.25">
      <c r="A523" s="1" t="s">
        <v>7754</v>
      </c>
      <c r="B523">
        <v>4</v>
      </c>
      <c r="C523" s="2">
        <v>43747.000590277778</v>
      </c>
      <c r="D523" s="2">
        <v>43747.020995370367</v>
      </c>
      <c r="E523">
        <v>39.750030000000002</v>
      </c>
      <c r="F523">
        <v>-105.02528</v>
      </c>
      <c r="G523">
        <v>39.748260000000002</v>
      </c>
      <c r="H523">
        <v>-105.02522</v>
      </c>
      <c r="I523">
        <v>0.122</v>
      </c>
      <c r="J523" s="1" t="s">
        <v>7755</v>
      </c>
      <c r="K523">
        <v>2199</v>
      </c>
      <c r="L523" s="1" t="s">
        <v>6648</v>
      </c>
      <c r="M523" s="1" t="s">
        <v>97</v>
      </c>
      <c r="N523" s="1" t="s">
        <v>131</v>
      </c>
      <c r="O523" s="1" t="s">
        <v>131</v>
      </c>
      <c r="P523" s="1" t="s">
        <v>198</v>
      </c>
      <c r="Q523" s="1" t="s">
        <v>7756</v>
      </c>
      <c r="R523" s="1" t="s">
        <v>48</v>
      </c>
      <c r="S523" s="1" t="s">
        <v>79</v>
      </c>
      <c r="T523" s="1" t="s">
        <v>205</v>
      </c>
      <c r="U523" s="2">
        <v>43747.008333333331</v>
      </c>
      <c r="V523">
        <v>55</v>
      </c>
      <c r="W523">
        <v>55</v>
      </c>
      <c r="X523">
        <v>23</v>
      </c>
      <c r="Y523">
        <v>24.23</v>
      </c>
      <c r="Z523">
        <v>10</v>
      </c>
      <c r="AA523" s="1" t="s">
        <v>57</v>
      </c>
      <c r="AB523">
        <v>7</v>
      </c>
      <c r="AC523">
        <v>0</v>
      </c>
      <c r="AD523" s="1" t="s">
        <v>1067</v>
      </c>
      <c r="AE523" t="b">
        <v>0</v>
      </c>
      <c r="AF523" t="b">
        <v>0</v>
      </c>
      <c r="AG523" t="b">
        <v>1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1</v>
      </c>
      <c r="AO523" t="b">
        <v>0</v>
      </c>
      <c r="AP523" t="b">
        <v>0</v>
      </c>
      <c r="AQ523" t="b">
        <v>0</v>
      </c>
      <c r="AR523" s="1" t="s">
        <v>53</v>
      </c>
      <c r="AS523" s="1" t="s">
        <v>53</v>
      </c>
      <c r="AT523" s="1" t="s">
        <v>53</v>
      </c>
      <c r="AU523" s="1" t="s">
        <v>53</v>
      </c>
    </row>
    <row r="524" spans="1:47" x14ac:dyDescent="0.25">
      <c r="A524" s="1" t="s">
        <v>7395</v>
      </c>
      <c r="B524">
        <v>4</v>
      </c>
      <c r="C524" s="2">
        <v>43747.236527777779</v>
      </c>
      <c r="D524" s="2">
        <v>43747.256874999999</v>
      </c>
      <c r="E524">
        <v>38.135950000000001</v>
      </c>
      <c r="F524">
        <v>-105.46374</v>
      </c>
      <c r="G524">
        <v>38.162610000000001</v>
      </c>
      <c r="H524">
        <v>-105.24643</v>
      </c>
      <c r="I524">
        <v>11.95</v>
      </c>
      <c r="J524" s="1" t="s">
        <v>7396</v>
      </c>
      <c r="K524">
        <v>100</v>
      </c>
      <c r="L524" s="1" t="s">
        <v>6569</v>
      </c>
      <c r="M524" s="1" t="s">
        <v>97</v>
      </c>
      <c r="N524" s="1" t="s">
        <v>6927</v>
      </c>
      <c r="O524" s="1" t="s">
        <v>753</v>
      </c>
      <c r="P524" s="1" t="s">
        <v>198</v>
      </c>
      <c r="Q524" s="1" t="s">
        <v>7397</v>
      </c>
      <c r="R524" s="1" t="s">
        <v>48</v>
      </c>
      <c r="S524" s="1" t="s">
        <v>79</v>
      </c>
      <c r="T524" s="1" t="s">
        <v>1174</v>
      </c>
      <c r="U524" s="2">
        <v>43747.354166666664</v>
      </c>
      <c r="V524">
        <v>61</v>
      </c>
      <c r="W524">
        <v>61</v>
      </c>
      <c r="X524">
        <v>22</v>
      </c>
      <c r="Y524">
        <v>24.39</v>
      </c>
      <c r="Z524">
        <v>10</v>
      </c>
      <c r="AA524" s="1" t="s">
        <v>57</v>
      </c>
      <c r="AB524">
        <v>22</v>
      </c>
      <c r="AC524">
        <v>0</v>
      </c>
      <c r="AD524" s="1" t="s">
        <v>1208</v>
      </c>
      <c r="AE524" t="b">
        <v>0</v>
      </c>
      <c r="AF524" t="b">
        <v>0</v>
      </c>
      <c r="AG524" t="b">
        <v>1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1</v>
      </c>
      <c r="AO524" t="b">
        <v>0</v>
      </c>
      <c r="AP524" t="b">
        <v>0</v>
      </c>
      <c r="AQ524" t="b">
        <v>0</v>
      </c>
      <c r="AR524" s="1" t="s">
        <v>53</v>
      </c>
      <c r="AS524" s="1" t="s">
        <v>53</v>
      </c>
      <c r="AT524" s="1" t="s">
        <v>53</v>
      </c>
      <c r="AU524" s="1" t="s">
        <v>51</v>
      </c>
    </row>
    <row r="525" spans="1:47" x14ac:dyDescent="0.25">
      <c r="A525" s="1" t="s">
        <v>2368</v>
      </c>
      <c r="B525">
        <v>3</v>
      </c>
      <c r="C525" s="2">
        <v>43747.370937500003</v>
      </c>
      <c r="D525" s="2">
        <v>43747.391550925924</v>
      </c>
      <c r="E525">
        <v>38.936889999999998</v>
      </c>
      <c r="F525">
        <v>-104.81286</v>
      </c>
      <c r="G525">
        <v>38.934719999999999</v>
      </c>
      <c r="H525">
        <v>-104.81273</v>
      </c>
      <c r="I525">
        <v>0.15</v>
      </c>
      <c r="J525" s="1" t="s">
        <v>1544</v>
      </c>
      <c r="L525" s="1" t="s">
        <v>195</v>
      </c>
      <c r="M525" s="1" t="s">
        <v>47</v>
      </c>
      <c r="N525" s="1" t="s">
        <v>232</v>
      </c>
      <c r="O525" s="1" t="s">
        <v>193</v>
      </c>
      <c r="P525" s="1" t="s">
        <v>198</v>
      </c>
      <c r="Q525" s="1" t="s">
        <v>239</v>
      </c>
      <c r="R525" s="1" t="s">
        <v>48</v>
      </c>
      <c r="S525" s="1" t="s">
        <v>79</v>
      </c>
      <c r="T525" s="1" t="s">
        <v>234</v>
      </c>
      <c r="U525" s="2">
        <v>43747.373611111114</v>
      </c>
      <c r="V525">
        <v>64</v>
      </c>
      <c r="W525">
        <v>64</v>
      </c>
      <c r="X525">
        <v>14</v>
      </c>
      <c r="Y525">
        <v>23.39</v>
      </c>
      <c r="Z525">
        <v>10</v>
      </c>
      <c r="AA525" s="1" t="s">
        <v>71</v>
      </c>
      <c r="AB525">
        <v>5</v>
      </c>
      <c r="AC525">
        <v>0</v>
      </c>
      <c r="AD525" s="1" t="s">
        <v>818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s="1" t="s">
        <v>51</v>
      </c>
      <c r="AS525" s="1" t="s">
        <v>51</v>
      </c>
      <c r="AT525" s="1" t="s">
        <v>51</v>
      </c>
      <c r="AU525" s="1" t="s">
        <v>51</v>
      </c>
    </row>
    <row r="526" spans="1:47" x14ac:dyDescent="0.25">
      <c r="A526" s="1" t="s">
        <v>5418</v>
      </c>
      <c r="B526">
        <v>3</v>
      </c>
      <c r="C526" s="2">
        <v>43747.354270833333</v>
      </c>
      <c r="D526" s="2">
        <v>43747.3749537037</v>
      </c>
      <c r="E526">
        <v>39.933280000000003</v>
      </c>
      <c r="F526">
        <v>-105.12365</v>
      </c>
      <c r="G526">
        <v>39.93403</v>
      </c>
      <c r="H526">
        <v>-105.12532</v>
      </c>
      <c r="I526">
        <v>0.10299999999999999</v>
      </c>
      <c r="J526" s="1" t="s">
        <v>242</v>
      </c>
      <c r="L526" s="1" t="s">
        <v>371</v>
      </c>
      <c r="M526" s="1" t="s">
        <v>47</v>
      </c>
      <c r="N526" s="1" t="s">
        <v>244</v>
      </c>
      <c r="O526" s="1" t="s">
        <v>244</v>
      </c>
      <c r="P526" s="1" t="s">
        <v>198</v>
      </c>
      <c r="Q526" s="1" t="s">
        <v>256</v>
      </c>
      <c r="R526" s="1" t="s">
        <v>48</v>
      </c>
      <c r="S526" s="1" t="s">
        <v>79</v>
      </c>
      <c r="T526" s="1" t="s">
        <v>205</v>
      </c>
      <c r="U526" s="2">
        <v>43747.374305555553</v>
      </c>
      <c r="V526">
        <v>57</v>
      </c>
      <c r="W526">
        <v>57</v>
      </c>
      <c r="X526">
        <v>33</v>
      </c>
      <c r="Y526">
        <v>24.18</v>
      </c>
      <c r="Z526">
        <v>40</v>
      </c>
      <c r="AA526" s="1" t="s">
        <v>54</v>
      </c>
      <c r="AB526">
        <v>5</v>
      </c>
      <c r="AC526">
        <v>0</v>
      </c>
      <c r="AD526" s="1" t="s">
        <v>818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s="1" t="s">
        <v>51</v>
      </c>
      <c r="AS526" s="1" t="s">
        <v>51</v>
      </c>
      <c r="AT526" s="1" t="s">
        <v>51</v>
      </c>
      <c r="AU526" s="1" t="s">
        <v>51</v>
      </c>
    </row>
    <row r="527" spans="1:47" x14ac:dyDescent="0.25">
      <c r="A527" s="1" t="s">
        <v>5596</v>
      </c>
      <c r="B527">
        <v>3</v>
      </c>
      <c r="C527" s="2">
        <v>43747.516759259262</v>
      </c>
      <c r="D527" s="2">
        <v>43747.808425925927</v>
      </c>
      <c r="E527">
        <v>39.725580000000001</v>
      </c>
      <c r="F527">
        <v>-105.09092</v>
      </c>
      <c r="G527">
        <v>39.725540000000002</v>
      </c>
      <c r="H527">
        <v>-105.10026000000001</v>
      </c>
      <c r="I527">
        <v>0.496</v>
      </c>
      <c r="J527" s="1" t="s">
        <v>793</v>
      </c>
      <c r="L527" s="1" t="s">
        <v>129</v>
      </c>
      <c r="M527" s="1" t="s">
        <v>47</v>
      </c>
      <c r="N527" s="1" t="s">
        <v>131</v>
      </c>
      <c r="O527" s="1" t="s">
        <v>115</v>
      </c>
      <c r="P527" s="1" t="s">
        <v>198</v>
      </c>
      <c r="Q527" s="1" t="s">
        <v>794</v>
      </c>
      <c r="R527" s="1" t="s">
        <v>48</v>
      </c>
      <c r="S527" s="1" t="s">
        <v>79</v>
      </c>
      <c r="T527" s="1" t="s">
        <v>205</v>
      </c>
      <c r="U527" s="2">
        <v>43747.53125</v>
      </c>
      <c r="V527">
        <v>75</v>
      </c>
      <c r="W527">
        <v>75</v>
      </c>
      <c r="X527">
        <v>11</v>
      </c>
      <c r="Y527">
        <v>24.1</v>
      </c>
      <c r="Z527">
        <v>20</v>
      </c>
      <c r="AA527" s="1" t="s">
        <v>63</v>
      </c>
      <c r="AB527">
        <v>9</v>
      </c>
      <c r="AC527">
        <v>0</v>
      </c>
      <c r="AD527" s="1" t="s">
        <v>1067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1</v>
      </c>
      <c r="AO527" t="b">
        <v>0</v>
      </c>
      <c r="AP527" t="b">
        <v>0</v>
      </c>
      <c r="AQ527" t="b">
        <v>0</v>
      </c>
      <c r="AR527" s="1" t="s">
        <v>51</v>
      </c>
      <c r="AS527" s="1" t="s">
        <v>51</v>
      </c>
      <c r="AT527" s="1" t="s">
        <v>51</v>
      </c>
      <c r="AU527" s="1" t="s">
        <v>51</v>
      </c>
    </row>
    <row r="528" spans="1:47" x14ac:dyDescent="0.25">
      <c r="A528" s="1" t="s">
        <v>1835</v>
      </c>
      <c r="B528">
        <v>3</v>
      </c>
      <c r="C528" s="2">
        <v>43747.608981481484</v>
      </c>
      <c r="D528" s="2">
        <v>43747.807430555556</v>
      </c>
      <c r="E528">
        <v>39.745260000000002</v>
      </c>
      <c r="F528">
        <v>-105.45768</v>
      </c>
      <c r="G528">
        <v>39.746789999999997</v>
      </c>
      <c r="H528">
        <v>-105.46294</v>
      </c>
      <c r="I528">
        <v>0.29899999999999999</v>
      </c>
      <c r="J528" s="1" t="s">
        <v>505</v>
      </c>
      <c r="L528" s="1" t="s">
        <v>133</v>
      </c>
      <c r="M528" s="1" t="s">
        <v>47</v>
      </c>
      <c r="N528" s="1" t="s">
        <v>506</v>
      </c>
      <c r="O528" s="1" t="s">
        <v>337</v>
      </c>
      <c r="P528" s="1" t="s">
        <v>198</v>
      </c>
      <c r="Q528" s="1" t="s">
        <v>507</v>
      </c>
      <c r="R528" s="1" t="s">
        <v>48</v>
      </c>
      <c r="S528" s="1" t="s">
        <v>79</v>
      </c>
      <c r="T528" s="1" t="s">
        <v>339</v>
      </c>
      <c r="U528" s="2">
        <v>43747.620138888888</v>
      </c>
      <c r="V528">
        <v>57</v>
      </c>
      <c r="W528">
        <v>57</v>
      </c>
      <c r="X528">
        <v>12</v>
      </c>
      <c r="Y528">
        <v>20.61</v>
      </c>
      <c r="Z528">
        <v>10</v>
      </c>
      <c r="AA528" s="1" t="s">
        <v>67</v>
      </c>
      <c r="AB528">
        <v>18</v>
      </c>
      <c r="AC528">
        <v>0</v>
      </c>
      <c r="AD528" s="1" t="s">
        <v>1067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s="1" t="s">
        <v>51</v>
      </c>
      <c r="AS528" s="1" t="s">
        <v>51</v>
      </c>
      <c r="AT528" s="1" t="s">
        <v>51</v>
      </c>
      <c r="AU528" s="1" t="s">
        <v>51</v>
      </c>
    </row>
    <row r="529" spans="1:47" x14ac:dyDescent="0.25">
      <c r="A529" s="1" t="s">
        <v>1779</v>
      </c>
      <c r="B529">
        <v>3</v>
      </c>
      <c r="C529" s="2">
        <v>43747.637048611112</v>
      </c>
      <c r="D529" s="2">
        <v>43747.657418981478</v>
      </c>
      <c r="E529">
        <v>40.029539999999997</v>
      </c>
      <c r="F529">
        <v>-104.81823</v>
      </c>
      <c r="G529">
        <v>40.025739999999999</v>
      </c>
      <c r="H529">
        <v>-104.81793999999999</v>
      </c>
      <c r="I529">
        <v>0.26300000000000001</v>
      </c>
      <c r="J529" s="1" t="s">
        <v>1127</v>
      </c>
      <c r="L529" s="1" t="s">
        <v>664</v>
      </c>
      <c r="M529" s="1" t="s">
        <v>47</v>
      </c>
      <c r="N529" s="1" t="s">
        <v>319</v>
      </c>
      <c r="O529" s="1" t="s">
        <v>209</v>
      </c>
      <c r="P529" s="1" t="s">
        <v>198</v>
      </c>
      <c r="Q529" s="1" t="s">
        <v>767</v>
      </c>
      <c r="R529" s="1" t="s">
        <v>48</v>
      </c>
      <c r="S529" s="1" t="s">
        <v>79</v>
      </c>
      <c r="T529" s="1" t="s">
        <v>219</v>
      </c>
      <c r="U529" s="2">
        <v>43747.620138888888</v>
      </c>
      <c r="V529">
        <v>82</v>
      </c>
      <c r="W529">
        <v>82</v>
      </c>
      <c r="X529">
        <v>7</v>
      </c>
      <c r="Y529">
        <v>24.22</v>
      </c>
      <c r="Z529">
        <v>10</v>
      </c>
      <c r="AA529" s="1" t="s">
        <v>8942</v>
      </c>
      <c r="AB529">
        <v>0</v>
      </c>
      <c r="AC529">
        <v>0</v>
      </c>
      <c r="AD529" s="1" t="s">
        <v>1067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1</v>
      </c>
      <c r="AQ529" t="b">
        <v>0</v>
      </c>
      <c r="AR529" s="1" t="s">
        <v>51</v>
      </c>
      <c r="AS529" s="1" t="s">
        <v>51</v>
      </c>
      <c r="AT529" s="1" t="s">
        <v>51</v>
      </c>
      <c r="AU529" s="1" t="s">
        <v>51</v>
      </c>
    </row>
    <row r="530" spans="1:47" x14ac:dyDescent="0.25">
      <c r="A530" s="1" t="s">
        <v>1836</v>
      </c>
      <c r="B530">
        <v>3</v>
      </c>
      <c r="C530" s="2">
        <v>43747.612083333333</v>
      </c>
      <c r="D530" s="2">
        <v>43747.632893518516</v>
      </c>
      <c r="E530">
        <v>39.743969999999997</v>
      </c>
      <c r="F530">
        <v>-105.45527</v>
      </c>
      <c r="G530">
        <v>39.746850000000002</v>
      </c>
      <c r="H530">
        <v>-105.46458</v>
      </c>
      <c r="I530">
        <v>0.53300000000000003</v>
      </c>
      <c r="J530" s="1" t="s">
        <v>1837</v>
      </c>
      <c r="L530" s="1" t="s">
        <v>137</v>
      </c>
      <c r="M530" s="1" t="s">
        <v>47</v>
      </c>
      <c r="N530" s="1" t="s">
        <v>506</v>
      </c>
      <c r="O530" s="1" t="s">
        <v>337</v>
      </c>
      <c r="P530" s="1" t="s">
        <v>198</v>
      </c>
      <c r="Q530" s="1" t="s">
        <v>507</v>
      </c>
      <c r="R530" s="1" t="s">
        <v>48</v>
      </c>
      <c r="S530" s="1" t="s">
        <v>79</v>
      </c>
      <c r="T530" s="1" t="s">
        <v>339</v>
      </c>
      <c r="U530" s="2">
        <v>43747.620138888888</v>
      </c>
      <c r="V530">
        <v>57</v>
      </c>
      <c r="W530">
        <v>57</v>
      </c>
      <c r="X530">
        <v>12</v>
      </c>
      <c r="Y530">
        <v>20.61</v>
      </c>
      <c r="Z530">
        <v>10</v>
      </c>
      <c r="AA530" s="1" t="s">
        <v>67</v>
      </c>
      <c r="AB530">
        <v>18</v>
      </c>
      <c r="AC530">
        <v>0</v>
      </c>
      <c r="AD530" s="1" t="s">
        <v>1067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s="1" t="s">
        <v>51</v>
      </c>
      <c r="AS530" s="1" t="s">
        <v>51</v>
      </c>
      <c r="AT530" s="1" t="s">
        <v>51</v>
      </c>
      <c r="AU530" s="1" t="s">
        <v>51</v>
      </c>
    </row>
    <row r="531" spans="1:47" x14ac:dyDescent="0.25">
      <c r="A531" s="1" t="s">
        <v>9016</v>
      </c>
      <c r="B531">
        <v>2</v>
      </c>
      <c r="C531" s="2">
        <v>43747.641793981478</v>
      </c>
      <c r="D531" s="2">
        <v>43747.660636574074</v>
      </c>
      <c r="E531">
        <v>39.743969999999997</v>
      </c>
      <c r="F531">
        <v>-105.45527</v>
      </c>
      <c r="G531">
        <v>39.746850000000002</v>
      </c>
      <c r="H531">
        <v>-105.46458</v>
      </c>
      <c r="I531">
        <v>0.53300000000000003</v>
      </c>
      <c r="J531" s="1" t="s">
        <v>1837</v>
      </c>
      <c r="L531" s="1" t="s">
        <v>137</v>
      </c>
      <c r="M531" s="1" t="s">
        <v>47</v>
      </c>
      <c r="N531" s="1" t="s">
        <v>506</v>
      </c>
      <c r="O531" s="1" t="s">
        <v>337</v>
      </c>
      <c r="P531" s="1" t="s">
        <v>198</v>
      </c>
      <c r="Q531" s="1" t="s">
        <v>507</v>
      </c>
      <c r="R531" s="1" t="s">
        <v>48</v>
      </c>
      <c r="S531" s="1" t="s">
        <v>79</v>
      </c>
      <c r="T531" s="1" t="s">
        <v>339</v>
      </c>
      <c r="U531" s="2">
        <v>43747.661805555559</v>
      </c>
      <c r="V531">
        <v>56</v>
      </c>
      <c r="W531">
        <v>56</v>
      </c>
      <c r="X531">
        <v>12</v>
      </c>
      <c r="Y531">
        <v>20.61</v>
      </c>
      <c r="Z531">
        <v>10</v>
      </c>
      <c r="AA531" s="1" t="s">
        <v>72</v>
      </c>
      <c r="AB531">
        <v>13</v>
      </c>
      <c r="AC531">
        <v>0</v>
      </c>
      <c r="AD531" s="1" t="s">
        <v>50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s="1" t="s">
        <v>51</v>
      </c>
      <c r="AS531" s="1" t="s">
        <v>51</v>
      </c>
      <c r="AT531" s="1" t="s">
        <v>51</v>
      </c>
      <c r="AU531" s="1" t="s">
        <v>51</v>
      </c>
    </row>
    <row r="532" spans="1:47" x14ac:dyDescent="0.25">
      <c r="A532" s="1" t="s">
        <v>3754</v>
      </c>
      <c r="B532">
        <v>3</v>
      </c>
      <c r="C532" s="2">
        <v>43747.645381944443</v>
      </c>
      <c r="D532" s="2">
        <v>43747.665775462963</v>
      </c>
      <c r="E532">
        <v>40.246720000000003</v>
      </c>
      <c r="F532">
        <v>-104.98005999999999</v>
      </c>
      <c r="G532">
        <v>40.261719999999997</v>
      </c>
      <c r="H532">
        <v>-104.98014000000001</v>
      </c>
      <c r="I532">
        <v>1.036</v>
      </c>
      <c r="J532" s="1" t="s">
        <v>420</v>
      </c>
      <c r="L532" s="1" t="s">
        <v>194</v>
      </c>
      <c r="M532" s="1" t="s">
        <v>47</v>
      </c>
      <c r="N532" s="1" t="s">
        <v>630</v>
      </c>
      <c r="O532" s="1" t="s">
        <v>209</v>
      </c>
      <c r="P532" s="1" t="s">
        <v>198</v>
      </c>
      <c r="Q532" s="1" t="s">
        <v>631</v>
      </c>
      <c r="R532" s="1" t="s">
        <v>48</v>
      </c>
      <c r="S532" s="1" t="s">
        <v>79</v>
      </c>
      <c r="T532" s="1" t="s">
        <v>211</v>
      </c>
      <c r="U532" s="2">
        <v>43747.649305555555</v>
      </c>
      <c r="V532">
        <v>81</v>
      </c>
      <c r="W532">
        <v>81</v>
      </c>
      <c r="X532">
        <v>10</v>
      </c>
      <c r="Y532">
        <v>24.56</v>
      </c>
      <c r="Z532">
        <v>10</v>
      </c>
      <c r="AA532" s="1" t="s">
        <v>62</v>
      </c>
      <c r="AB532">
        <v>7</v>
      </c>
      <c r="AC532">
        <v>0</v>
      </c>
      <c r="AD532" s="1" t="s">
        <v>50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s="1" t="s">
        <v>51</v>
      </c>
      <c r="AS532" s="1" t="s">
        <v>51</v>
      </c>
      <c r="AT532" s="1" t="s">
        <v>51</v>
      </c>
      <c r="AU532" s="1" t="s">
        <v>51</v>
      </c>
    </row>
    <row r="533" spans="1:47" x14ac:dyDescent="0.25">
      <c r="A533" s="1" t="s">
        <v>8175</v>
      </c>
      <c r="B533">
        <v>3</v>
      </c>
      <c r="C533" s="2">
        <v>43747.650127314817</v>
      </c>
      <c r="D533" s="2">
        <v>43747.670474537037</v>
      </c>
      <c r="E533">
        <v>40.035499999999999</v>
      </c>
      <c r="F533">
        <v>-104.81914</v>
      </c>
      <c r="G533">
        <v>40.025550000000003</v>
      </c>
      <c r="H533">
        <v>-104.81795</v>
      </c>
      <c r="I533">
        <v>0.69</v>
      </c>
      <c r="J533" s="1" t="s">
        <v>8176</v>
      </c>
      <c r="K533">
        <v>2457</v>
      </c>
      <c r="L533" s="1" t="s">
        <v>6639</v>
      </c>
      <c r="M533" s="1" t="s">
        <v>47</v>
      </c>
      <c r="N533" s="1" t="s">
        <v>728</v>
      </c>
      <c r="O533" s="1" t="s">
        <v>209</v>
      </c>
      <c r="P533" s="1" t="s">
        <v>198</v>
      </c>
      <c r="Q533" s="1" t="s">
        <v>7091</v>
      </c>
      <c r="R533" s="1" t="s">
        <v>48</v>
      </c>
      <c r="S533" s="1" t="s">
        <v>79</v>
      </c>
      <c r="T533" s="1" t="s">
        <v>272</v>
      </c>
      <c r="U533" s="2">
        <v>43747.645138888889</v>
      </c>
      <c r="V533">
        <v>81</v>
      </c>
      <c r="W533">
        <v>81</v>
      </c>
      <c r="X533">
        <v>7</v>
      </c>
      <c r="Y533">
        <v>24.51</v>
      </c>
      <c r="Z533">
        <v>10</v>
      </c>
      <c r="AA533" s="1" t="s">
        <v>8942</v>
      </c>
      <c r="AB533">
        <v>0</v>
      </c>
      <c r="AC533">
        <v>0</v>
      </c>
      <c r="AD533" s="1" t="s">
        <v>50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s="1" t="s">
        <v>51</v>
      </c>
      <c r="AS533" s="1" t="s">
        <v>51</v>
      </c>
      <c r="AT533" s="1" t="s">
        <v>51</v>
      </c>
      <c r="AU533" s="1" t="s">
        <v>51</v>
      </c>
    </row>
    <row r="534" spans="1:47" x14ac:dyDescent="0.25">
      <c r="A534" s="1" t="s">
        <v>1838</v>
      </c>
      <c r="B534">
        <v>3</v>
      </c>
      <c r="C534" s="2">
        <v>43747.68136574074</v>
      </c>
      <c r="D534" s="2">
        <v>43747.701874999999</v>
      </c>
      <c r="E534">
        <v>39.567610000000002</v>
      </c>
      <c r="F534">
        <v>-105.04993</v>
      </c>
      <c r="G534">
        <v>39.56729</v>
      </c>
      <c r="H534">
        <v>-105.05257</v>
      </c>
      <c r="I534">
        <v>0.14199999999999999</v>
      </c>
      <c r="J534" s="1" t="s">
        <v>1839</v>
      </c>
      <c r="L534" s="1" t="s">
        <v>405</v>
      </c>
      <c r="M534" s="1" t="s">
        <v>47</v>
      </c>
      <c r="N534" s="1" t="s">
        <v>138</v>
      </c>
      <c r="O534" s="1" t="s">
        <v>201</v>
      </c>
      <c r="P534" s="1" t="s">
        <v>198</v>
      </c>
      <c r="Q534" s="1" t="s">
        <v>513</v>
      </c>
      <c r="R534" s="1" t="s">
        <v>48</v>
      </c>
      <c r="S534" s="1" t="s">
        <v>79</v>
      </c>
      <c r="T534" s="1" t="s">
        <v>200</v>
      </c>
      <c r="U534" s="2">
        <v>43747.661805555559</v>
      </c>
      <c r="V534">
        <v>80</v>
      </c>
      <c r="W534">
        <v>80</v>
      </c>
      <c r="X534">
        <v>8</v>
      </c>
      <c r="Y534">
        <v>23.81</v>
      </c>
      <c r="Z534">
        <v>10</v>
      </c>
      <c r="AA534" s="1" t="s">
        <v>72</v>
      </c>
      <c r="AB534">
        <v>12</v>
      </c>
      <c r="AC534">
        <v>0</v>
      </c>
      <c r="AD534" s="1" t="s">
        <v>1067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s="1" t="s">
        <v>51</v>
      </c>
      <c r="AS534" s="1" t="s">
        <v>51</v>
      </c>
      <c r="AT534" s="1" t="s">
        <v>51</v>
      </c>
      <c r="AU534" s="1" t="s">
        <v>51</v>
      </c>
    </row>
    <row r="535" spans="1:47" x14ac:dyDescent="0.25">
      <c r="A535" s="1" t="s">
        <v>3636</v>
      </c>
      <c r="B535">
        <v>3</v>
      </c>
      <c r="C535" s="2">
        <v>43747.763113425928</v>
      </c>
      <c r="D535" s="2">
        <v>43747.783750000002</v>
      </c>
      <c r="E535">
        <v>37.085340000000002</v>
      </c>
      <c r="F535">
        <v>-104.52173999999999</v>
      </c>
      <c r="G535">
        <v>37.063989999999997</v>
      </c>
      <c r="H535">
        <v>-104.52038</v>
      </c>
      <c r="I535">
        <v>1.4770000000000001</v>
      </c>
      <c r="J535" s="1" t="s">
        <v>575</v>
      </c>
      <c r="L535" s="1" t="s">
        <v>195</v>
      </c>
      <c r="M535" s="1" t="s">
        <v>47</v>
      </c>
      <c r="N535" s="1" t="s">
        <v>100</v>
      </c>
      <c r="O535" s="1" t="s">
        <v>375</v>
      </c>
      <c r="P535" s="1" t="s">
        <v>198</v>
      </c>
      <c r="Q535" s="1" t="s">
        <v>376</v>
      </c>
      <c r="R535" s="1" t="s">
        <v>48</v>
      </c>
      <c r="S535" s="1" t="s">
        <v>79</v>
      </c>
      <c r="T535" s="1" t="s">
        <v>377</v>
      </c>
      <c r="U535" s="2">
        <v>43747.745833333334</v>
      </c>
      <c r="V535">
        <v>75</v>
      </c>
      <c r="W535">
        <v>75</v>
      </c>
      <c r="X535">
        <v>15</v>
      </c>
      <c r="Y535">
        <v>24</v>
      </c>
      <c r="Z535">
        <v>10</v>
      </c>
      <c r="AA535" s="1" t="s">
        <v>55</v>
      </c>
      <c r="AB535">
        <v>15</v>
      </c>
      <c r="AC535">
        <v>0</v>
      </c>
      <c r="AD535" s="1" t="s">
        <v>50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s="1" t="s">
        <v>51</v>
      </c>
      <c r="AS535" s="1" t="s">
        <v>51</v>
      </c>
      <c r="AT535" s="1" t="s">
        <v>51</v>
      </c>
      <c r="AU535" s="1" t="s">
        <v>51</v>
      </c>
    </row>
    <row r="536" spans="1:47" x14ac:dyDescent="0.25">
      <c r="A536" s="1" t="s">
        <v>2369</v>
      </c>
      <c r="B536">
        <v>3</v>
      </c>
      <c r="C536" s="2">
        <v>43747.745393518519</v>
      </c>
      <c r="D536" s="2">
        <v>43747.765763888892</v>
      </c>
      <c r="E536">
        <v>39.711620000000003</v>
      </c>
      <c r="F536">
        <v>-104.99944000000001</v>
      </c>
      <c r="G536">
        <v>39.711370000000002</v>
      </c>
      <c r="H536">
        <v>-104.99929</v>
      </c>
      <c r="I536">
        <v>1.9E-2</v>
      </c>
      <c r="J536" s="1" t="s">
        <v>485</v>
      </c>
      <c r="L536" s="1" t="s">
        <v>195</v>
      </c>
      <c r="M536" s="1" t="s">
        <v>47</v>
      </c>
      <c r="N536" s="1" t="s">
        <v>131</v>
      </c>
      <c r="O536" s="1" t="s">
        <v>131</v>
      </c>
      <c r="P536" s="1" t="s">
        <v>198</v>
      </c>
      <c r="Q536" s="1" t="s">
        <v>360</v>
      </c>
      <c r="R536" s="1" t="s">
        <v>48</v>
      </c>
      <c r="S536" s="1" t="s">
        <v>79</v>
      </c>
      <c r="T536" s="1" t="s">
        <v>200</v>
      </c>
      <c r="U536" s="2">
        <v>43747.745138888888</v>
      </c>
      <c r="V536">
        <v>77</v>
      </c>
      <c r="W536">
        <v>77</v>
      </c>
      <c r="X536">
        <v>10</v>
      </c>
      <c r="Y536">
        <v>23.83</v>
      </c>
      <c r="Z536">
        <v>10</v>
      </c>
      <c r="AA536" s="1" t="s">
        <v>65</v>
      </c>
      <c r="AB536">
        <v>9</v>
      </c>
      <c r="AC536">
        <v>0</v>
      </c>
      <c r="AD536" s="1" t="s">
        <v>818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s="1" t="s">
        <v>51</v>
      </c>
      <c r="AS536" s="1" t="s">
        <v>51</v>
      </c>
      <c r="AT536" s="1" t="s">
        <v>51</v>
      </c>
      <c r="AU536" s="1" t="s">
        <v>51</v>
      </c>
    </row>
    <row r="537" spans="1:47" x14ac:dyDescent="0.25">
      <c r="A537" s="1" t="s">
        <v>2725</v>
      </c>
      <c r="B537">
        <v>3</v>
      </c>
      <c r="C537" s="2">
        <v>43747.835497685184</v>
      </c>
      <c r="D537" s="2">
        <v>43747.856041666666</v>
      </c>
      <c r="E537">
        <v>39.78004</v>
      </c>
      <c r="F537">
        <v>-104.93171</v>
      </c>
      <c r="G537">
        <v>39.778289999999998</v>
      </c>
      <c r="H537">
        <v>-104.90927000000001</v>
      </c>
      <c r="I537">
        <v>1.198</v>
      </c>
      <c r="J537" s="1" t="s">
        <v>931</v>
      </c>
      <c r="L537" s="1" t="s">
        <v>1324</v>
      </c>
      <c r="M537" s="1" t="s">
        <v>47</v>
      </c>
      <c r="N537" s="1" t="s">
        <v>131</v>
      </c>
      <c r="O537" s="1" t="s">
        <v>131</v>
      </c>
      <c r="P537" s="1" t="s">
        <v>198</v>
      </c>
      <c r="Q537" s="1" t="s">
        <v>246</v>
      </c>
      <c r="R537" s="1" t="s">
        <v>48</v>
      </c>
      <c r="S537" s="1" t="s">
        <v>79</v>
      </c>
      <c r="T537" s="1" t="s">
        <v>205</v>
      </c>
      <c r="U537" s="2">
        <v>43747.822916666664</v>
      </c>
      <c r="V537">
        <v>41</v>
      </c>
      <c r="W537">
        <v>33</v>
      </c>
      <c r="X537">
        <v>61</v>
      </c>
      <c r="Y537">
        <v>24.27</v>
      </c>
      <c r="Z537">
        <v>10</v>
      </c>
      <c r="AA537" s="1" t="s">
        <v>58</v>
      </c>
      <c r="AB537">
        <v>15</v>
      </c>
      <c r="AC537">
        <v>0</v>
      </c>
      <c r="AD537" s="1" t="s">
        <v>965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1</v>
      </c>
      <c r="AQ537" t="b">
        <v>0</v>
      </c>
      <c r="AR537" s="1" t="s">
        <v>53</v>
      </c>
      <c r="AS537" s="1" t="s">
        <v>53</v>
      </c>
      <c r="AT537" s="1" t="s">
        <v>53</v>
      </c>
      <c r="AU537" s="1" t="s">
        <v>53</v>
      </c>
    </row>
    <row r="538" spans="1:47" x14ac:dyDescent="0.25">
      <c r="A538" s="1" t="s">
        <v>8607</v>
      </c>
      <c r="B538">
        <v>3</v>
      </c>
      <c r="C538" s="2">
        <v>43748.058923611112</v>
      </c>
      <c r="D538" s="2">
        <v>43748.079594907409</v>
      </c>
      <c r="E538">
        <v>40.349139999999998</v>
      </c>
      <c r="F538">
        <v>-106.74924</v>
      </c>
      <c r="G538">
        <v>40.350540000000002</v>
      </c>
      <c r="H538">
        <v>-106.75754999999999</v>
      </c>
      <c r="I538">
        <v>0.44800000000000001</v>
      </c>
      <c r="J538" s="1" t="s">
        <v>8608</v>
      </c>
      <c r="K538">
        <v>30570</v>
      </c>
      <c r="L538" s="1" t="s">
        <v>6647</v>
      </c>
      <c r="M538" s="1" t="s">
        <v>97</v>
      </c>
      <c r="N538" s="1" t="s">
        <v>4606</v>
      </c>
      <c r="O538" s="1" t="s">
        <v>4607</v>
      </c>
      <c r="P538" s="1" t="s">
        <v>198</v>
      </c>
      <c r="Q538" s="1" t="s">
        <v>4608</v>
      </c>
      <c r="R538" s="1" t="s">
        <v>48</v>
      </c>
      <c r="S538" s="1" t="s">
        <v>79</v>
      </c>
      <c r="T538" s="1" t="s">
        <v>4609</v>
      </c>
      <c r="U538" s="2">
        <v>43748.052083333336</v>
      </c>
      <c r="V538">
        <v>27</v>
      </c>
      <c r="W538">
        <v>18</v>
      </c>
      <c r="X538">
        <v>100</v>
      </c>
      <c r="Y538">
        <v>23.23</v>
      </c>
      <c r="Z538">
        <v>4</v>
      </c>
      <c r="AA538" s="1" t="s">
        <v>67</v>
      </c>
      <c r="AB538">
        <v>8</v>
      </c>
      <c r="AD538" s="1" t="s">
        <v>965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s="1" t="s">
        <v>53</v>
      </c>
      <c r="AS538" s="1" t="s">
        <v>53</v>
      </c>
      <c r="AT538" s="1" t="s">
        <v>53</v>
      </c>
      <c r="AU538" s="1" t="s">
        <v>53</v>
      </c>
    </row>
    <row r="539" spans="1:47" x14ac:dyDescent="0.25">
      <c r="A539" s="1" t="s">
        <v>7324</v>
      </c>
      <c r="B539">
        <v>4</v>
      </c>
      <c r="C539" s="2">
        <v>43748.088101851848</v>
      </c>
      <c r="D539" s="2">
        <v>43748.108148148145</v>
      </c>
      <c r="E539">
        <v>40.367339999999999</v>
      </c>
      <c r="F539">
        <v>-106.57586000000001</v>
      </c>
      <c r="G539">
        <v>40.358289999999997</v>
      </c>
      <c r="H539">
        <v>-106.5714</v>
      </c>
      <c r="I539">
        <v>0.66800000000000004</v>
      </c>
      <c r="J539" s="1" t="s">
        <v>7325</v>
      </c>
      <c r="K539">
        <v>5875</v>
      </c>
      <c r="L539" s="1" t="s">
        <v>6647</v>
      </c>
      <c r="M539" s="1" t="s">
        <v>97</v>
      </c>
      <c r="N539" s="1" t="s">
        <v>2851</v>
      </c>
      <c r="O539" s="1" t="s">
        <v>699</v>
      </c>
      <c r="P539" s="1" t="s">
        <v>198</v>
      </c>
      <c r="Q539" s="1" t="s">
        <v>2852</v>
      </c>
      <c r="R539" s="1" t="s">
        <v>48</v>
      </c>
      <c r="S539" s="1" t="s">
        <v>79</v>
      </c>
      <c r="T539" s="1" t="s">
        <v>2853</v>
      </c>
      <c r="U539" s="2">
        <v>43748.091666666667</v>
      </c>
      <c r="V539">
        <v>34</v>
      </c>
      <c r="W539">
        <v>29</v>
      </c>
      <c r="X539">
        <v>81</v>
      </c>
      <c r="Y539">
        <v>22.73</v>
      </c>
      <c r="Z539">
        <v>10</v>
      </c>
      <c r="AA539" s="1" t="s">
        <v>58</v>
      </c>
      <c r="AB539">
        <v>6</v>
      </c>
      <c r="AC539">
        <v>0</v>
      </c>
      <c r="AD539" s="1" t="s">
        <v>965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s="1" t="s">
        <v>53</v>
      </c>
      <c r="AS539" s="1" t="s">
        <v>53</v>
      </c>
      <c r="AT539" s="1" t="s">
        <v>53</v>
      </c>
      <c r="AU539" s="1" t="s">
        <v>53</v>
      </c>
    </row>
    <row r="540" spans="1:47" x14ac:dyDescent="0.25">
      <c r="A540" s="1" t="s">
        <v>5985</v>
      </c>
      <c r="B540">
        <v>3</v>
      </c>
      <c r="C540" s="2">
        <v>43748.266250000001</v>
      </c>
      <c r="D540" s="2">
        <v>43748.286597222221</v>
      </c>
      <c r="E540">
        <v>40.331969999999998</v>
      </c>
      <c r="F540">
        <v>-104.98005000000001</v>
      </c>
      <c r="G540">
        <v>40.3322</v>
      </c>
      <c r="H540">
        <v>-104.98005000000001</v>
      </c>
      <c r="I540">
        <v>1.6E-2</v>
      </c>
      <c r="J540" s="1" t="s">
        <v>450</v>
      </c>
      <c r="L540" s="1" t="s">
        <v>194</v>
      </c>
      <c r="M540" s="1" t="s">
        <v>47</v>
      </c>
      <c r="N540" s="1" t="s">
        <v>303</v>
      </c>
      <c r="O540" s="1" t="s">
        <v>209</v>
      </c>
      <c r="P540" s="1" t="s">
        <v>198</v>
      </c>
      <c r="Q540" s="1" t="s">
        <v>304</v>
      </c>
      <c r="R540" s="1" t="s">
        <v>48</v>
      </c>
      <c r="S540" s="1" t="s">
        <v>79</v>
      </c>
      <c r="T540" s="1" t="s">
        <v>230</v>
      </c>
      <c r="U540" s="2">
        <v>43748.26666666667</v>
      </c>
      <c r="V540">
        <v>23</v>
      </c>
      <c r="W540">
        <v>9</v>
      </c>
      <c r="X540">
        <v>86</v>
      </c>
      <c r="Y540">
        <v>25.08</v>
      </c>
      <c r="Z540">
        <v>1</v>
      </c>
      <c r="AA540" s="1" t="s">
        <v>58</v>
      </c>
      <c r="AB540">
        <v>17</v>
      </c>
      <c r="AC540">
        <v>0</v>
      </c>
      <c r="AD540" s="1" t="s">
        <v>1210</v>
      </c>
      <c r="AE540" t="b">
        <v>0</v>
      </c>
      <c r="AF540" t="b">
        <v>0</v>
      </c>
      <c r="AG540" t="b">
        <v>0</v>
      </c>
      <c r="AH540" t="b">
        <v>0</v>
      </c>
      <c r="AI540" t="b">
        <v>1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s="1" t="s">
        <v>53</v>
      </c>
      <c r="AS540" s="1" t="s">
        <v>53</v>
      </c>
      <c r="AT540" s="1" t="s">
        <v>51</v>
      </c>
      <c r="AU540" s="1" t="s">
        <v>51</v>
      </c>
    </row>
    <row r="541" spans="1:47" x14ac:dyDescent="0.25">
      <c r="A541" s="1" t="s">
        <v>5419</v>
      </c>
      <c r="B541">
        <v>3</v>
      </c>
      <c r="C541" s="2">
        <v>43748.352199074077</v>
      </c>
      <c r="D541" s="2">
        <v>43748.37122685185</v>
      </c>
      <c r="E541">
        <v>39.342140000000001</v>
      </c>
      <c r="F541">
        <v>-103.84536</v>
      </c>
      <c r="G541">
        <v>39.352890000000002</v>
      </c>
      <c r="H541">
        <v>-103.86337</v>
      </c>
      <c r="I541">
        <v>1.216</v>
      </c>
      <c r="J541" s="1" t="s">
        <v>5420</v>
      </c>
      <c r="L541" s="1" t="s">
        <v>137</v>
      </c>
      <c r="M541" s="1" t="s">
        <v>47</v>
      </c>
      <c r="N541" s="1" t="s">
        <v>3212</v>
      </c>
      <c r="O541" s="1" t="s">
        <v>628</v>
      </c>
      <c r="P541" s="1" t="s">
        <v>198</v>
      </c>
      <c r="Q541" s="1" t="s">
        <v>3213</v>
      </c>
      <c r="R541" s="1" t="s">
        <v>48</v>
      </c>
      <c r="S541" s="1" t="s">
        <v>79</v>
      </c>
      <c r="T541" s="1" t="s">
        <v>547</v>
      </c>
      <c r="U541" s="2">
        <v>43748.371527777781</v>
      </c>
      <c r="V541">
        <v>21</v>
      </c>
      <c r="W541">
        <v>3</v>
      </c>
      <c r="X541">
        <v>96</v>
      </c>
      <c r="Y541">
        <v>24.51</v>
      </c>
      <c r="Z541">
        <v>8</v>
      </c>
      <c r="AA541" s="1" t="s">
        <v>65</v>
      </c>
      <c r="AB541">
        <v>28</v>
      </c>
      <c r="AC541">
        <v>0</v>
      </c>
      <c r="AD541" s="1" t="s">
        <v>1207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s="1" t="s">
        <v>51</v>
      </c>
      <c r="AS541" s="1" t="s">
        <v>51</v>
      </c>
      <c r="AT541" s="1" t="s">
        <v>51</v>
      </c>
      <c r="AU541" s="1" t="s">
        <v>51</v>
      </c>
    </row>
    <row r="542" spans="1:47" x14ac:dyDescent="0.25">
      <c r="A542" s="1" t="s">
        <v>5986</v>
      </c>
      <c r="B542">
        <v>3</v>
      </c>
      <c r="C542" s="2">
        <v>43748.256365740737</v>
      </c>
      <c r="D542" s="2">
        <v>43748.276886574073</v>
      </c>
      <c r="E542">
        <v>39.842089999999999</v>
      </c>
      <c r="F542">
        <v>-105.03964999999999</v>
      </c>
      <c r="G542">
        <v>39.838859999999997</v>
      </c>
      <c r="H542">
        <v>-105.03431</v>
      </c>
      <c r="I542">
        <v>0.36099999999999999</v>
      </c>
      <c r="J542" s="1" t="s">
        <v>105</v>
      </c>
      <c r="L542" s="1" t="s">
        <v>143</v>
      </c>
      <c r="M542" s="1" t="s">
        <v>47</v>
      </c>
      <c r="N542" s="1" t="s">
        <v>80</v>
      </c>
      <c r="O542" s="1" t="s">
        <v>147</v>
      </c>
      <c r="P542" s="1" t="s">
        <v>198</v>
      </c>
      <c r="Q542" s="1" t="s">
        <v>260</v>
      </c>
      <c r="R542" s="1" t="s">
        <v>48</v>
      </c>
      <c r="S542" s="1" t="s">
        <v>79</v>
      </c>
      <c r="T542" s="1" t="s">
        <v>205</v>
      </c>
      <c r="U542" s="2">
        <v>43748.241666666669</v>
      </c>
      <c r="V542">
        <v>23</v>
      </c>
      <c r="W542">
        <v>14</v>
      </c>
      <c r="X542">
        <v>100</v>
      </c>
      <c r="Y542">
        <v>24.45</v>
      </c>
      <c r="Z542">
        <v>4</v>
      </c>
      <c r="AA542" s="1" t="s">
        <v>61</v>
      </c>
      <c r="AB542">
        <v>8</v>
      </c>
      <c r="AC542">
        <v>0</v>
      </c>
      <c r="AD542" s="1" t="s">
        <v>1210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s="1" t="s">
        <v>53</v>
      </c>
      <c r="AS542" s="1" t="s">
        <v>53</v>
      </c>
      <c r="AT542" s="1" t="s">
        <v>51</v>
      </c>
      <c r="AU542" s="1" t="s">
        <v>51</v>
      </c>
    </row>
    <row r="543" spans="1:47" x14ac:dyDescent="0.25">
      <c r="A543" s="1" t="s">
        <v>5987</v>
      </c>
      <c r="B543">
        <v>3</v>
      </c>
      <c r="C543" s="2">
        <v>43748.278749999998</v>
      </c>
      <c r="D543" s="2">
        <v>43748.299108796295</v>
      </c>
      <c r="E543">
        <v>39.725270000000002</v>
      </c>
      <c r="F543">
        <v>-105.17192</v>
      </c>
      <c r="G543">
        <v>39.725270000000002</v>
      </c>
      <c r="H543">
        <v>-105.17115</v>
      </c>
      <c r="I543">
        <v>4.1000000000000002E-2</v>
      </c>
      <c r="J543" s="1" t="s">
        <v>1150</v>
      </c>
      <c r="L543" s="1" t="s">
        <v>128</v>
      </c>
      <c r="M543" s="1" t="s">
        <v>47</v>
      </c>
      <c r="N543" s="1" t="s">
        <v>269</v>
      </c>
      <c r="O543" s="1" t="s">
        <v>115</v>
      </c>
      <c r="P543" s="1" t="s">
        <v>198</v>
      </c>
      <c r="Q543" s="1" t="s">
        <v>270</v>
      </c>
      <c r="R543" s="1" t="s">
        <v>48</v>
      </c>
      <c r="S543" s="1" t="s">
        <v>79</v>
      </c>
      <c r="T543" s="1" t="s">
        <v>205</v>
      </c>
      <c r="U543" s="2">
        <v>43748.286805555559</v>
      </c>
      <c r="V543">
        <v>21</v>
      </c>
      <c r="W543">
        <v>12</v>
      </c>
      <c r="X543">
        <v>100</v>
      </c>
      <c r="Y543">
        <v>24.46</v>
      </c>
      <c r="Z543">
        <v>2</v>
      </c>
      <c r="AA543" s="1" t="s">
        <v>59</v>
      </c>
      <c r="AB543">
        <v>8</v>
      </c>
      <c r="AC543">
        <v>0</v>
      </c>
      <c r="AD543" s="1" t="s">
        <v>1210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s="1" t="s">
        <v>53</v>
      </c>
      <c r="AS543" s="1" t="s">
        <v>51</v>
      </c>
      <c r="AT543" s="1" t="s">
        <v>51</v>
      </c>
      <c r="AU543" s="1" t="s">
        <v>51</v>
      </c>
    </row>
    <row r="544" spans="1:47" x14ac:dyDescent="0.25">
      <c r="A544" s="1" t="s">
        <v>5988</v>
      </c>
      <c r="B544">
        <v>3</v>
      </c>
      <c r="C544" s="2">
        <v>43748.30059027778</v>
      </c>
      <c r="D544" s="2">
        <v>43748.321319444447</v>
      </c>
      <c r="E544">
        <v>39.797229999999999</v>
      </c>
      <c r="F544">
        <v>-105.04791</v>
      </c>
      <c r="G544">
        <v>39.79721</v>
      </c>
      <c r="H544">
        <v>-105.05168999999999</v>
      </c>
      <c r="I544">
        <v>0.20100000000000001</v>
      </c>
      <c r="J544" s="1" t="s">
        <v>855</v>
      </c>
      <c r="L544" s="1" t="s">
        <v>124</v>
      </c>
      <c r="M544" s="1" t="s">
        <v>47</v>
      </c>
      <c r="N544" s="1" t="s">
        <v>543</v>
      </c>
      <c r="O544" s="1" t="s">
        <v>147</v>
      </c>
      <c r="P544" s="1" t="s">
        <v>198</v>
      </c>
      <c r="Q544" s="1" t="s">
        <v>544</v>
      </c>
      <c r="R544" s="1" t="s">
        <v>48</v>
      </c>
      <c r="S544" s="1" t="s">
        <v>79</v>
      </c>
      <c r="T544" s="1" t="s">
        <v>205</v>
      </c>
      <c r="U544" s="2">
        <v>43748.293749999997</v>
      </c>
      <c r="V544">
        <v>21</v>
      </c>
      <c r="W544">
        <v>12</v>
      </c>
      <c r="X544">
        <v>100</v>
      </c>
      <c r="Y544">
        <v>24.46</v>
      </c>
      <c r="Z544">
        <v>1</v>
      </c>
      <c r="AA544" s="1" t="s">
        <v>59</v>
      </c>
      <c r="AB544">
        <v>8</v>
      </c>
      <c r="AC544">
        <v>0</v>
      </c>
      <c r="AD544" s="1" t="s">
        <v>1210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s="1" t="s">
        <v>51</v>
      </c>
      <c r="AS544" s="1" t="s">
        <v>51</v>
      </c>
      <c r="AT544" s="1" t="s">
        <v>51</v>
      </c>
      <c r="AU544" s="1" t="s">
        <v>51</v>
      </c>
    </row>
    <row r="545" spans="1:47" x14ac:dyDescent="0.25">
      <c r="A545" s="1" t="s">
        <v>5989</v>
      </c>
      <c r="B545">
        <v>3</v>
      </c>
      <c r="C545" s="2">
        <v>43748.273032407407</v>
      </c>
      <c r="D545" s="2">
        <v>43748.293576388889</v>
      </c>
      <c r="E545">
        <v>39.797229999999999</v>
      </c>
      <c r="F545">
        <v>-105.04791</v>
      </c>
      <c r="G545">
        <v>39.797089999999997</v>
      </c>
      <c r="H545">
        <v>-105.04888</v>
      </c>
      <c r="I545">
        <v>5.1999999999999998E-2</v>
      </c>
      <c r="J545" s="1" t="s">
        <v>1144</v>
      </c>
      <c r="L545" s="1" t="s">
        <v>124</v>
      </c>
      <c r="M545" s="1" t="s">
        <v>47</v>
      </c>
      <c r="N545" s="1" t="s">
        <v>543</v>
      </c>
      <c r="O545" s="1" t="s">
        <v>147</v>
      </c>
      <c r="P545" s="1" t="s">
        <v>198</v>
      </c>
      <c r="Q545" s="1" t="s">
        <v>544</v>
      </c>
      <c r="R545" s="1" t="s">
        <v>48</v>
      </c>
      <c r="S545" s="1" t="s">
        <v>79</v>
      </c>
      <c r="T545" s="1" t="s">
        <v>205</v>
      </c>
      <c r="U545" s="2">
        <v>43748.286805555559</v>
      </c>
      <c r="V545">
        <v>21</v>
      </c>
      <c r="W545">
        <v>12</v>
      </c>
      <c r="X545">
        <v>100</v>
      </c>
      <c r="Y545">
        <v>24.46</v>
      </c>
      <c r="Z545">
        <v>2</v>
      </c>
      <c r="AA545" s="1" t="s">
        <v>59</v>
      </c>
      <c r="AB545">
        <v>8</v>
      </c>
      <c r="AC545">
        <v>0</v>
      </c>
      <c r="AD545" s="1" t="s">
        <v>1210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s="1" t="s">
        <v>53</v>
      </c>
      <c r="AS545" s="1" t="s">
        <v>53</v>
      </c>
      <c r="AT545" s="1" t="s">
        <v>51</v>
      </c>
      <c r="AU545" s="1" t="s">
        <v>51</v>
      </c>
    </row>
    <row r="546" spans="1:47" x14ac:dyDescent="0.25">
      <c r="A546" s="1" t="s">
        <v>5990</v>
      </c>
      <c r="B546">
        <v>3</v>
      </c>
      <c r="C546" s="2">
        <v>43748.273032407407</v>
      </c>
      <c r="D546" s="2">
        <v>43748.293576388889</v>
      </c>
      <c r="E546">
        <v>39.796909999999997</v>
      </c>
      <c r="F546">
        <v>-105.04863</v>
      </c>
      <c r="G546">
        <v>39.797029999999999</v>
      </c>
      <c r="H546">
        <v>-105.04783</v>
      </c>
      <c r="I546">
        <v>4.2999999999999997E-2</v>
      </c>
      <c r="J546" s="1" t="s">
        <v>1144</v>
      </c>
      <c r="L546" s="1" t="s">
        <v>122</v>
      </c>
      <c r="M546" s="1" t="s">
        <v>47</v>
      </c>
      <c r="N546" s="1" t="s">
        <v>131</v>
      </c>
      <c r="O546" s="1" t="s">
        <v>147</v>
      </c>
      <c r="P546" s="1" t="s">
        <v>198</v>
      </c>
      <c r="Q546" s="1" t="s">
        <v>367</v>
      </c>
      <c r="R546" s="1" t="s">
        <v>48</v>
      </c>
      <c r="S546" s="1" t="s">
        <v>79</v>
      </c>
      <c r="T546" s="1" t="s">
        <v>205</v>
      </c>
      <c r="U546" s="2">
        <v>43748.286805555559</v>
      </c>
      <c r="V546">
        <v>21</v>
      </c>
      <c r="W546">
        <v>12</v>
      </c>
      <c r="X546">
        <v>100</v>
      </c>
      <c r="Y546">
        <v>24.46</v>
      </c>
      <c r="Z546">
        <v>2</v>
      </c>
      <c r="AA546" s="1" t="s">
        <v>59</v>
      </c>
      <c r="AB546">
        <v>8</v>
      </c>
      <c r="AC546">
        <v>0</v>
      </c>
      <c r="AD546" s="1" t="s">
        <v>1210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s="1" t="s">
        <v>53</v>
      </c>
      <c r="AS546" s="1" t="s">
        <v>53</v>
      </c>
      <c r="AT546" s="1" t="s">
        <v>51</v>
      </c>
      <c r="AU546" s="1" t="s">
        <v>51</v>
      </c>
    </row>
    <row r="547" spans="1:47" x14ac:dyDescent="0.25">
      <c r="A547" s="1" t="s">
        <v>5991</v>
      </c>
      <c r="B547">
        <v>3</v>
      </c>
      <c r="C547" s="2">
        <v>43748.277199074073</v>
      </c>
      <c r="D547" s="2">
        <v>43748.297719907408</v>
      </c>
      <c r="E547">
        <v>39.835050000000003</v>
      </c>
      <c r="F547">
        <v>-105.02072</v>
      </c>
      <c r="G547">
        <v>39.835610000000003</v>
      </c>
      <c r="H547">
        <v>-105.02262</v>
      </c>
      <c r="I547">
        <v>0.108</v>
      </c>
      <c r="J547" s="1" t="s">
        <v>105</v>
      </c>
      <c r="L547" s="1" t="s">
        <v>364</v>
      </c>
      <c r="M547" s="1" t="s">
        <v>47</v>
      </c>
      <c r="N547" s="1" t="s">
        <v>80</v>
      </c>
      <c r="O547" s="1" t="s">
        <v>147</v>
      </c>
      <c r="P547" s="1" t="s">
        <v>198</v>
      </c>
      <c r="Q547" s="1" t="s">
        <v>548</v>
      </c>
      <c r="R547" s="1" t="s">
        <v>48</v>
      </c>
      <c r="S547" s="1" t="s">
        <v>79</v>
      </c>
      <c r="T547" s="1" t="s">
        <v>205</v>
      </c>
      <c r="U547" s="2">
        <v>43748.286805555559</v>
      </c>
      <c r="V547">
        <v>21</v>
      </c>
      <c r="W547">
        <v>12</v>
      </c>
      <c r="X547">
        <v>100</v>
      </c>
      <c r="Y547">
        <v>24.46</v>
      </c>
      <c r="Z547">
        <v>2</v>
      </c>
      <c r="AA547" s="1" t="s">
        <v>59</v>
      </c>
      <c r="AB547">
        <v>8</v>
      </c>
      <c r="AC547">
        <v>0</v>
      </c>
      <c r="AD547" s="1" t="s">
        <v>1210</v>
      </c>
      <c r="AE547" t="b">
        <v>0</v>
      </c>
      <c r="AF547" t="b">
        <v>0</v>
      </c>
      <c r="AG547" t="b">
        <v>0</v>
      </c>
      <c r="AH547" t="b">
        <v>0</v>
      </c>
      <c r="AI547" t="b">
        <v>1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s="1" t="s">
        <v>53</v>
      </c>
      <c r="AS547" s="1" t="s">
        <v>51</v>
      </c>
      <c r="AT547" s="1" t="s">
        <v>51</v>
      </c>
      <c r="AU547" s="1" t="s">
        <v>51</v>
      </c>
    </row>
    <row r="548" spans="1:47" x14ac:dyDescent="0.25">
      <c r="A548" s="1" t="s">
        <v>4883</v>
      </c>
      <c r="B548">
        <v>4</v>
      </c>
      <c r="C548" s="2">
        <v>43748.300613425927</v>
      </c>
      <c r="D548" s="2">
        <v>43748.32099537037</v>
      </c>
      <c r="E548">
        <v>39.644399999999997</v>
      </c>
      <c r="F548">
        <v>-106.30777</v>
      </c>
      <c r="G548">
        <v>39.529730000000001</v>
      </c>
      <c r="H548">
        <v>-106.21644000000001</v>
      </c>
      <c r="I548">
        <v>9.2959999999999994</v>
      </c>
      <c r="J548" s="1" t="s">
        <v>2767</v>
      </c>
      <c r="L548" s="1" t="s">
        <v>133</v>
      </c>
      <c r="M548" s="1" t="s">
        <v>47</v>
      </c>
      <c r="N548" s="1" t="s">
        <v>500</v>
      </c>
      <c r="O548" s="1" t="s">
        <v>501</v>
      </c>
      <c r="P548" s="1" t="s">
        <v>198</v>
      </c>
      <c r="Q548" s="1" t="s">
        <v>502</v>
      </c>
      <c r="R548" s="1" t="s">
        <v>48</v>
      </c>
      <c r="S548" s="1" t="s">
        <v>79</v>
      </c>
      <c r="T548" s="1" t="s">
        <v>503</v>
      </c>
      <c r="U548" s="2">
        <v>43748.300694444442</v>
      </c>
      <c r="V548">
        <v>24</v>
      </c>
      <c r="W548">
        <v>15</v>
      </c>
      <c r="X548">
        <v>88</v>
      </c>
      <c r="Y548">
        <v>20.62</v>
      </c>
      <c r="Z548">
        <v>0.75</v>
      </c>
      <c r="AA548" s="1" t="s">
        <v>65</v>
      </c>
      <c r="AB548">
        <v>8</v>
      </c>
      <c r="AC548">
        <v>0.02</v>
      </c>
      <c r="AD548" s="1" t="s">
        <v>1210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s="1" t="s">
        <v>51</v>
      </c>
      <c r="AS548" s="1" t="s">
        <v>51</v>
      </c>
      <c r="AT548" s="1" t="s">
        <v>51</v>
      </c>
      <c r="AU548" s="1" t="s">
        <v>51</v>
      </c>
    </row>
    <row r="549" spans="1:47" x14ac:dyDescent="0.25">
      <c r="A549" s="1" t="s">
        <v>4952</v>
      </c>
      <c r="B549">
        <v>4</v>
      </c>
      <c r="C549" s="2">
        <v>43748.289178240739</v>
      </c>
      <c r="D549" s="2">
        <v>43748.307118055556</v>
      </c>
      <c r="E549">
        <v>39.644399999999997</v>
      </c>
      <c r="F549">
        <v>-106.30777</v>
      </c>
      <c r="G549">
        <v>39.529730000000001</v>
      </c>
      <c r="H549">
        <v>-106.21644000000001</v>
      </c>
      <c r="I549">
        <v>9.2959999999999994</v>
      </c>
      <c r="J549" s="1" t="s">
        <v>3535</v>
      </c>
      <c r="L549" s="1" t="s">
        <v>133</v>
      </c>
      <c r="M549" s="1" t="s">
        <v>47</v>
      </c>
      <c r="N549" s="1" t="s">
        <v>500</v>
      </c>
      <c r="O549" s="1" t="s">
        <v>501</v>
      </c>
      <c r="P549" s="1" t="s">
        <v>198</v>
      </c>
      <c r="Q549" s="1" t="s">
        <v>502</v>
      </c>
      <c r="R549" s="1" t="s">
        <v>48</v>
      </c>
      <c r="S549" s="1" t="s">
        <v>79</v>
      </c>
      <c r="T549" s="1" t="s">
        <v>503</v>
      </c>
      <c r="U549" s="2">
        <v>43748.286805555559</v>
      </c>
      <c r="V549">
        <v>25</v>
      </c>
      <c r="W549">
        <v>17</v>
      </c>
      <c r="X549">
        <v>85</v>
      </c>
      <c r="Y549">
        <v>20.62</v>
      </c>
      <c r="Z549">
        <v>1</v>
      </c>
      <c r="AA549" s="1" t="s">
        <v>58</v>
      </c>
      <c r="AB549">
        <v>7</v>
      </c>
      <c r="AC549">
        <v>0.01</v>
      </c>
      <c r="AD549" s="1" t="s">
        <v>1210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s="1" t="s">
        <v>53</v>
      </c>
      <c r="AS549" s="1" t="s">
        <v>51</v>
      </c>
      <c r="AT549" s="1" t="s">
        <v>51</v>
      </c>
      <c r="AU549" s="1" t="s">
        <v>51</v>
      </c>
    </row>
    <row r="550" spans="1:47" x14ac:dyDescent="0.25">
      <c r="A550" s="1" t="s">
        <v>5992</v>
      </c>
      <c r="B550">
        <v>3</v>
      </c>
      <c r="C550" s="2">
        <v>43748.302187499998</v>
      </c>
      <c r="D550" s="2">
        <v>43748.322731481479</v>
      </c>
      <c r="E550">
        <v>39.711109999999998</v>
      </c>
      <c r="F550">
        <v>-104.82666999999999</v>
      </c>
      <c r="G550">
        <v>39.712960000000002</v>
      </c>
      <c r="H550">
        <v>-104.82664</v>
      </c>
      <c r="I550">
        <v>0.128</v>
      </c>
      <c r="J550" s="1" t="s">
        <v>402</v>
      </c>
      <c r="L550" s="1" t="s">
        <v>308</v>
      </c>
      <c r="M550" s="1" t="s">
        <v>47</v>
      </c>
      <c r="N550" s="1" t="s">
        <v>170</v>
      </c>
      <c r="O550" s="1" t="s">
        <v>201</v>
      </c>
      <c r="P550" s="1" t="s">
        <v>198</v>
      </c>
      <c r="Q550" s="1" t="s">
        <v>404</v>
      </c>
      <c r="R550" s="1" t="s">
        <v>48</v>
      </c>
      <c r="S550" s="1" t="s">
        <v>79</v>
      </c>
      <c r="T550" s="1" t="s">
        <v>203</v>
      </c>
      <c r="U550" s="2">
        <v>43748.298611111109</v>
      </c>
      <c r="V550">
        <v>21</v>
      </c>
      <c r="W550">
        <v>15</v>
      </c>
      <c r="X550">
        <v>93</v>
      </c>
      <c r="Y550">
        <v>24.45</v>
      </c>
      <c r="Z550">
        <v>3</v>
      </c>
      <c r="AA550" s="1" t="s">
        <v>61</v>
      </c>
      <c r="AB550">
        <v>5</v>
      </c>
      <c r="AC550">
        <v>0</v>
      </c>
      <c r="AD550" s="1" t="s">
        <v>1210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s="1" t="s">
        <v>51</v>
      </c>
      <c r="AS550" s="1" t="s">
        <v>51</v>
      </c>
      <c r="AT550" s="1" t="s">
        <v>51</v>
      </c>
      <c r="AU550" s="1" t="s">
        <v>51</v>
      </c>
    </row>
    <row r="551" spans="1:47" x14ac:dyDescent="0.25">
      <c r="A551" s="1" t="s">
        <v>5993</v>
      </c>
      <c r="B551">
        <v>3</v>
      </c>
      <c r="C551" s="2">
        <v>43748.292268518519</v>
      </c>
      <c r="D551" s="2">
        <v>43748.312997685185</v>
      </c>
      <c r="E551">
        <v>39.711620000000003</v>
      </c>
      <c r="F551">
        <v>-104.99944000000001</v>
      </c>
      <c r="G551">
        <v>39.711370000000002</v>
      </c>
      <c r="H551">
        <v>-104.99929</v>
      </c>
      <c r="I551">
        <v>1.9E-2</v>
      </c>
      <c r="J551" s="1" t="s">
        <v>485</v>
      </c>
      <c r="L551" s="1" t="s">
        <v>195</v>
      </c>
      <c r="M551" s="1" t="s">
        <v>47</v>
      </c>
      <c r="N551" s="1" t="s">
        <v>131</v>
      </c>
      <c r="O551" s="1" t="s">
        <v>131</v>
      </c>
      <c r="P551" s="1" t="s">
        <v>198</v>
      </c>
      <c r="Q551" s="1" t="s">
        <v>360</v>
      </c>
      <c r="R551" s="1" t="s">
        <v>48</v>
      </c>
      <c r="S551" s="1" t="s">
        <v>79</v>
      </c>
      <c r="T551" s="1" t="s">
        <v>200</v>
      </c>
      <c r="U551" s="2">
        <v>43748.291666666664</v>
      </c>
      <c r="V551">
        <v>21</v>
      </c>
      <c r="W551">
        <v>9</v>
      </c>
      <c r="X551">
        <v>92</v>
      </c>
      <c r="Y551">
        <v>24.23</v>
      </c>
      <c r="Z551">
        <v>4</v>
      </c>
      <c r="AA551" s="1" t="s">
        <v>61</v>
      </c>
      <c r="AB551">
        <v>12</v>
      </c>
      <c r="AC551">
        <v>0</v>
      </c>
      <c r="AD551" s="1" t="s">
        <v>1210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s="1" t="s">
        <v>53</v>
      </c>
      <c r="AS551" s="1" t="s">
        <v>51</v>
      </c>
      <c r="AT551" s="1" t="s">
        <v>51</v>
      </c>
      <c r="AU551" s="1" t="s">
        <v>51</v>
      </c>
    </row>
    <row r="552" spans="1:47" x14ac:dyDescent="0.25">
      <c r="A552" s="1" t="s">
        <v>8609</v>
      </c>
      <c r="B552">
        <v>3</v>
      </c>
      <c r="C552" s="2">
        <v>43748.370451388888</v>
      </c>
      <c r="D552" s="2">
        <v>43748.390706018516</v>
      </c>
      <c r="E552">
        <v>39.655320000000003</v>
      </c>
      <c r="F552">
        <v>-104.83398</v>
      </c>
      <c r="G552">
        <v>39.655619999999999</v>
      </c>
      <c r="H552">
        <v>-104.83432000000001</v>
      </c>
      <c r="I552">
        <v>2.8000000000000001E-2</v>
      </c>
      <c r="J552" s="1" t="s">
        <v>220</v>
      </c>
      <c r="K552">
        <v>3306</v>
      </c>
      <c r="L552" s="1" t="s">
        <v>6638</v>
      </c>
      <c r="M552" s="1" t="s">
        <v>97</v>
      </c>
      <c r="N552" s="1" t="s">
        <v>170</v>
      </c>
      <c r="O552" s="1" t="s">
        <v>201</v>
      </c>
      <c r="P552" s="1" t="s">
        <v>198</v>
      </c>
      <c r="Q552" s="1" t="s">
        <v>8610</v>
      </c>
      <c r="R552" s="1" t="s">
        <v>48</v>
      </c>
      <c r="S552" s="1" t="s">
        <v>79</v>
      </c>
      <c r="T552" s="1" t="s">
        <v>203</v>
      </c>
      <c r="U552" s="2">
        <v>43748.373611111114</v>
      </c>
      <c r="V552">
        <v>19</v>
      </c>
      <c r="W552">
        <v>12</v>
      </c>
      <c r="X552">
        <v>92</v>
      </c>
      <c r="Y552">
        <v>24.48</v>
      </c>
      <c r="Z552">
        <v>0.5</v>
      </c>
      <c r="AA552" s="1" t="s">
        <v>61</v>
      </c>
      <c r="AB552">
        <v>5</v>
      </c>
      <c r="AC552">
        <v>0.04</v>
      </c>
      <c r="AD552" s="1" t="s">
        <v>4893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s="1" t="s">
        <v>51</v>
      </c>
      <c r="AS552" s="1" t="s">
        <v>51</v>
      </c>
      <c r="AT552" s="1" t="s">
        <v>51</v>
      </c>
      <c r="AU552" s="1" t="s">
        <v>51</v>
      </c>
    </row>
    <row r="553" spans="1:47" x14ac:dyDescent="0.25">
      <c r="A553" s="1" t="s">
        <v>5994</v>
      </c>
      <c r="B553">
        <v>3</v>
      </c>
      <c r="C553" s="2">
        <v>43748.30059027778</v>
      </c>
      <c r="D553" s="2">
        <v>43748.321331018517</v>
      </c>
      <c r="E553">
        <v>39.778300000000002</v>
      </c>
      <c r="F553">
        <v>-104.89807</v>
      </c>
      <c r="G553">
        <v>39.778149999999997</v>
      </c>
      <c r="H553">
        <v>-104.89465</v>
      </c>
      <c r="I553">
        <v>0.182</v>
      </c>
      <c r="J553" s="1" t="s">
        <v>417</v>
      </c>
      <c r="L553" s="1" t="s">
        <v>133</v>
      </c>
      <c r="M553" s="1" t="s">
        <v>47</v>
      </c>
      <c r="N553" s="1" t="s">
        <v>131</v>
      </c>
      <c r="O553" s="1" t="s">
        <v>131</v>
      </c>
      <c r="P553" s="1" t="s">
        <v>198</v>
      </c>
      <c r="Q553" s="1" t="s">
        <v>246</v>
      </c>
      <c r="R553" s="1" t="s">
        <v>48</v>
      </c>
      <c r="S553" s="1" t="s">
        <v>79</v>
      </c>
      <c r="T553" s="1" t="s">
        <v>205</v>
      </c>
      <c r="U553" s="2">
        <v>43748.293749999997</v>
      </c>
      <c r="V553">
        <v>21</v>
      </c>
      <c r="W553">
        <v>12</v>
      </c>
      <c r="X553">
        <v>100</v>
      </c>
      <c r="Y553">
        <v>24.46</v>
      </c>
      <c r="Z553">
        <v>1</v>
      </c>
      <c r="AA553" s="1" t="s">
        <v>59</v>
      </c>
      <c r="AB553">
        <v>8</v>
      </c>
      <c r="AC553">
        <v>0</v>
      </c>
      <c r="AD553" s="1" t="s">
        <v>1210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s="1" t="s">
        <v>51</v>
      </c>
      <c r="AS553" s="1" t="s">
        <v>51</v>
      </c>
      <c r="AT553" s="1" t="s">
        <v>51</v>
      </c>
      <c r="AU553" s="1" t="s">
        <v>51</v>
      </c>
    </row>
    <row r="554" spans="1:47" x14ac:dyDescent="0.25">
      <c r="A554" s="1" t="s">
        <v>5651</v>
      </c>
      <c r="B554">
        <v>3</v>
      </c>
      <c r="C554" s="2">
        <v>43748.357928240737</v>
      </c>
      <c r="D554" s="2">
        <v>43748.378240740742</v>
      </c>
      <c r="E554">
        <v>39.823909999999998</v>
      </c>
      <c r="F554">
        <v>-104.96168</v>
      </c>
      <c r="G554">
        <v>39.823970000000003</v>
      </c>
      <c r="H554">
        <v>-104.96131</v>
      </c>
      <c r="I554">
        <v>0.02</v>
      </c>
      <c r="J554" s="1" t="s">
        <v>446</v>
      </c>
      <c r="L554" s="1" t="s">
        <v>122</v>
      </c>
      <c r="M554" s="1" t="s">
        <v>47</v>
      </c>
      <c r="N554" s="1" t="s">
        <v>131</v>
      </c>
      <c r="O554" s="1" t="s">
        <v>147</v>
      </c>
      <c r="P554" s="1" t="s">
        <v>198</v>
      </c>
      <c r="Q554" s="1" t="s">
        <v>204</v>
      </c>
      <c r="R554" s="1" t="s">
        <v>48</v>
      </c>
      <c r="S554" s="1" t="s">
        <v>79</v>
      </c>
      <c r="T554" s="1" t="s">
        <v>205</v>
      </c>
      <c r="U554" s="2">
        <v>43748.359722222223</v>
      </c>
      <c r="V554">
        <v>21</v>
      </c>
      <c r="W554">
        <v>12</v>
      </c>
      <c r="X554">
        <v>93</v>
      </c>
      <c r="Y554">
        <v>24.47</v>
      </c>
      <c r="Z554">
        <v>0.5</v>
      </c>
      <c r="AA554" s="1" t="s">
        <v>59</v>
      </c>
      <c r="AB554">
        <v>8</v>
      </c>
      <c r="AC554">
        <v>0</v>
      </c>
      <c r="AD554" s="1" t="s">
        <v>4892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s="1" t="s">
        <v>51</v>
      </c>
      <c r="AS554" s="1" t="s">
        <v>51</v>
      </c>
      <c r="AT554" s="1" t="s">
        <v>51</v>
      </c>
      <c r="AU554" s="1" t="s">
        <v>51</v>
      </c>
    </row>
    <row r="555" spans="1:47" x14ac:dyDescent="0.25">
      <c r="A555" s="1" t="s">
        <v>5995</v>
      </c>
      <c r="B555">
        <v>3</v>
      </c>
      <c r="C555" s="2">
        <v>43748.302187499998</v>
      </c>
      <c r="D555" s="2">
        <v>43748.322743055556</v>
      </c>
      <c r="E555">
        <v>39.563459999999999</v>
      </c>
      <c r="F555">
        <v>-104.88799</v>
      </c>
      <c r="G555">
        <v>39.563800000000001</v>
      </c>
      <c r="H555">
        <v>-104.88905</v>
      </c>
      <c r="I555">
        <v>6.0999999999999999E-2</v>
      </c>
      <c r="J555" s="1" t="s">
        <v>317</v>
      </c>
      <c r="L555" s="1" t="s">
        <v>405</v>
      </c>
      <c r="M555" s="1" t="s">
        <v>47</v>
      </c>
      <c r="N555" s="1" t="s">
        <v>703</v>
      </c>
      <c r="O555" s="1" t="s">
        <v>121</v>
      </c>
      <c r="P555" s="1" t="s">
        <v>198</v>
      </c>
      <c r="Q555" s="1" t="s">
        <v>704</v>
      </c>
      <c r="R555" s="1" t="s">
        <v>48</v>
      </c>
      <c r="S555" s="1" t="s">
        <v>79</v>
      </c>
      <c r="T555" s="1" t="s">
        <v>200</v>
      </c>
      <c r="U555" s="2">
        <v>43748.291666666664</v>
      </c>
      <c r="V555">
        <v>21</v>
      </c>
      <c r="W555">
        <v>9</v>
      </c>
      <c r="X555">
        <v>92</v>
      </c>
      <c r="Y555">
        <v>24.23</v>
      </c>
      <c r="Z555">
        <v>4</v>
      </c>
      <c r="AA555" s="1" t="s">
        <v>61</v>
      </c>
      <c r="AB555">
        <v>12</v>
      </c>
      <c r="AC555">
        <v>0</v>
      </c>
      <c r="AD555" s="1" t="s">
        <v>1210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s="1" t="s">
        <v>51</v>
      </c>
      <c r="AS555" s="1" t="s">
        <v>51</v>
      </c>
      <c r="AT555" s="1" t="s">
        <v>51</v>
      </c>
      <c r="AU555" s="1" t="s">
        <v>51</v>
      </c>
    </row>
    <row r="556" spans="1:47" x14ac:dyDescent="0.25">
      <c r="A556" s="1" t="s">
        <v>5421</v>
      </c>
      <c r="B556">
        <v>3</v>
      </c>
      <c r="C556" s="2">
        <v>43748.360520833332</v>
      </c>
      <c r="D556" s="2">
        <v>43748.380995370368</v>
      </c>
      <c r="E556">
        <v>39.797229999999999</v>
      </c>
      <c r="F556">
        <v>-105.04791</v>
      </c>
      <c r="G556">
        <v>39.79721</v>
      </c>
      <c r="H556">
        <v>-105.05168999999999</v>
      </c>
      <c r="I556">
        <v>0.20100000000000001</v>
      </c>
      <c r="J556" s="1" t="s">
        <v>855</v>
      </c>
      <c r="L556" s="1" t="s">
        <v>124</v>
      </c>
      <c r="M556" s="1" t="s">
        <v>47</v>
      </c>
      <c r="N556" s="1" t="s">
        <v>543</v>
      </c>
      <c r="O556" s="1" t="s">
        <v>147</v>
      </c>
      <c r="P556" s="1" t="s">
        <v>198</v>
      </c>
      <c r="Q556" s="1" t="s">
        <v>544</v>
      </c>
      <c r="R556" s="1" t="s">
        <v>48</v>
      </c>
      <c r="S556" s="1" t="s">
        <v>79</v>
      </c>
      <c r="T556" s="1" t="s">
        <v>205</v>
      </c>
      <c r="U556" s="2">
        <v>43748.359722222223</v>
      </c>
      <c r="V556">
        <v>21</v>
      </c>
      <c r="W556">
        <v>12</v>
      </c>
      <c r="X556">
        <v>93</v>
      </c>
      <c r="Y556">
        <v>24.47</v>
      </c>
      <c r="Z556">
        <v>0.5</v>
      </c>
      <c r="AA556" s="1" t="s">
        <v>59</v>
      </c>
      <c r="AB556">
        <v>8</v>
      </c>
      <c r="AC556">
        <v>0</v>
      </c>
      <c r="AD556" s="1" t="s">
        <v>4892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s="1" t="s">
        <v>51</v>
      </c>
      <c r="AS556" s="1" t="s">
        <v>51</v>
      </c>
      <c r="AT556" s="1" t="s">
        <v>51</v>
      </c>
      <c r="AU556" s="1" t="s">
        <v>51</v>
      </c>
    </row>
    <row r="557" spans="1:47" x14ac:dyDescent="0.25">
      <c r="A557" s="1" t="s">
        <v>5996</v>
      </c>
      <c r="B557">
        <v>3</v>
      </c>
      <c r="C557" s="2">
        <v>43748.317256944443</v>
      </c>
      <c r="D557" s="2">
        <v>43748.338020833333</v>
      </c>
      <c r="E557">
        <v>39.729680000000002</v>
      </c>
      <c r="F557">
        <v>-104.82517</v>
      </c>
      <c r="G557">
        <v>39.7256</v>
      </c>
      <c r="H557">
        <v>-104.82505999999999</v>
      </c>
      <c r="I557">
        <v>0.28199999999999997</v>
      </c>
      <c r="J557" s="1" t="s">
        <v>469</v>
      </c>
      <c r="L557" s="1" t="s">
        <v>403</v>
      </c>
      <c r="M557" s="1" t="s">
        <v>47</v>
      </c>
      <c r="N557" s="1" t="s">
        <v>170</v>
      </c>
      <c r="O557" s="1" t="s">
        <v>201</v>
      </c>
      <c r="P557" s="1" t="s">
        <v>198</v>
      </c>
      <c r="Q557" s="1" t="s">
        <v>240</v>
      </c>
      <c r="R557" s="1" t="s">
        <v>48</v>
      </c>
      <c r="S557" s="1" t="s">
        <v>79</v>
      </c>
      <c r="T557" s="1" t="s">
        <v>203</v>
      </c>
      <c r="U557" s="2">
        <v>43748.322916666664</v>
      </c>
      <c r="V557">
        <v>19</v>
      </c>
      <c r="W557">
        <v>10</v>
      </c>
      <c r="X557">
        <v>93</v>
      </c>
      <c r="Y557">
        <v>24.46</v>
      </c>
      <c r="Z557">
        <v>2</v>
      </c>
      <c r="AA557" s="1" t="s">
        <v>61</v>
      </c>
      <c r="AB557">
        <v>7</v>
      </c>
      <c r="AC557">
        <v>0</v>
      </c>
      <c r="AD557" s="1" t="s">
        <v>1210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s="1" t="s">
        <v>51</v>
      </c>
      <c r="AS557" s="1" t="s">
        <v>51</v>
      </c>
      <c r="AT557" s="1" t="s">
        <v>51</v>
      </c>
      <c r="AU557" s="1" t="s">
        <v>51</v>
      </c>
    </row>
    <row r="558" spans="1:47" x14ac:dyDescent="0.25">
      <c r="A558" s="1" t="s">
        <v>5997</v>
      </c>
      <c r="B558">
        <v>3</v>
      </c>
      <c r="C558" s="2">
        <v>43748.429502314815</v>
      </c>
      <c r="D558" s="2">
        <v>43748.450092592589</v>
      </c>
      <c r="E558">
        <v>39.90016</v>
      </c>
      <c r="F558">
        <v>-104.98815999999999</v>
      </c>
      <c r="G558">
        <v>39.897680000000001</v>
      </c>
      <c r="H558">
        <v>-104.98772</v>
      </c>
      <c r="I558">
        <v>0.17299999999999999</v>
      </c>
      <c r="J558" s="1" t="s">
        <v>441</v>
      </c>
      <c r="L558" s="1" t="s">
        <v>195</v>
      </c>
      <c r="M558" s="1" t="s">
        <v>47</v>
      </c>
      <c r="N558" s="1" t="s">
        <v>131</v>
      </c>
      <c r="O558" s="1" t="s">
        <v>147</v>
      </c>
      <c r="P558" s="1" t="s">
        <v>198</v>
      </c>
      <c r="Q558" s="1" t="s">
        <v>439</v>
      </c>
      <c r="R558" s="1" t="s">
        <v>48</v>
      </c>
      <c r="S558" s="1" t="s">
        <v>79</v>
      </c>
      <c r="T558" s="1" t="s">
        <v>205</v>
      </c>
      <c r="U558" s="2">
        <v>43748.453472222223</v>
      </c>
      <c r="V558">
        <v>21</v>
      </c>
      <c r="W558">
        <v>14</v>
      </c>
      <c r="X558">
        <v>93</v>
      </c>
      <c r="Y558">
        <v>24.51</v>
      </c>
      <c r="Z558">
        <v>0.75</v>
      </c>
      <c r="AA558" s="1" t="s">
        <v>61</v>
      </c>
      <c r="AB558">
        <v>6</v>
      </c>
      <c r="AC558">
        <v>0</v>
      </c>
      <c r="AD558" s="1" t="s">
        <v>1210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s="1" t="s">
        <v>51</v>
      </c>
      <c r="AS558" s="1" t="s">
        <v>51</v>
      </c>
      <c r="AT558" s="1" t="s">
        <v>51</v>
      </c>
      <c r="AU558" s="1" t="s">
        <v>51</v>
      </c>
    </row>
    <row r="559" spans="1:47" x14ac:dyDescent="0.25">
      <c r="A559" s="1" t="s">
        <v>8406</v>
      </c>
      <c r="B559">
        <v>4</v>
      </c>
      <c r="C559" s="2">
        <v>43748.357928240737</v>
      </c>
      <c r="D559" s="2">
        <v>43748.378587962965</v>
      </c>
      <c r="E559">
        <v>39.779879999999999</v>
      </c>
      <c r="F559">
        <v>-105.13800999999999</v>
      </c>
      <c r="G559">
        <v>39.773539999999997</v>
      </c>
      <c r="H559">
        <v>-105.1434</v>
      </c>
      <c r="I559">
        <v>0.52300000000000002</v>
      </c>
      <c r="J559" s="1" t="s">
        <v>8407</v>
      </c>
      <c r="K559">
        <v>4503</v>
      </c>
      <c r="L559" s="1" t="s">
        <v>8408</v>
      </c>
      <c r="M559" s="1" t="s">
        <v>97</v>
      </c>
      <c r="N559" s="1" t="s">
        <v>213</v>
      </c>
      <c r="O559" s="1" t="s">
        <v>115</v>
      </c>
      <c r="P559" s="1" t="s">
        <v>198</v>
      </c>
      <c r="Q559" s="1" t="s">
        <v>214</v>
      </c>
      <c r="R559" s="1" t="s">
        <v>48</v>
      </c>
      <c r="S559" s="1" t="s">
        <v>79</v>
      </c>
      <c r="T559" s="1" t="s">
        <v>205</v>
      </c>
      <c r="U559" s="2">
        <v>43748.359722222223</v>
      </c>
      <c r="V559">
        <v>21</v>
      </c>
      <c r="W559">
        <v>12</v>
      </c>
      <c r="X559">
        <v>93</v>
      </c>
      <c r="Y559">
        <v>24.47</v>
      </c>
      <c r="Z559">
        <v>0.5</v>
      </c>
      <c r="AA559" s="1" t="s">
        <v>59</v>
      </c>
      <c r="AB559">
        <v>8</v>
      </c>
      <c r="AC559">
        <v>0</v>
      </c>
      <c r="AD559" s="1" t="s">
        <v>4892</v>
      </c>
      <c r="AE559" t="b">
        <v>0</v>
      </c>
      <c r="AF559" t="b">
        <v>0</v>
      </c>
      <c r="AG559" t="b">
        <v>1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s="1" t="s">
        <v>51</v>
      </c>
      <c r="AS559" s="1" t="s">
        <v>51</v>
      </c>
      <c r="AT559" s="1" t="s">
        <v>51</v>
      </c>
      <c r="AU559" s="1" t="s">
        <v>51</v>
      </c>
    </row>
    <row r="560" spans="1:47" x14ac:dyDescent="0.25">
      <c r="A560" s="1" t="s">
        <v>4897</v>
      </c>
      <c r="B560">
        <v>3</v>
      </c>
      <c r="C560" s="2">
        <v>43748.411793981482</v>
      </c>
      <c r="D560" s="2">
        <v>43748.432083333333</v>
      </c>
      <c r="E560">
        <v>39.700429999999997</v>
      </c>
      <c r="F560">
        <v>-104.8292</v>
      </c>
      <c r="G560">
        <v>39.697389999999999</v>
      </c>
      <c r="H560">
        <v>-104.82943</v>
      </c>
      <c r="I560">
        <v>0.21</v>
      </c>
      <c r="J560" s="1" t="s">
        <v>586</v>
      </c>
      <c r="L560" s="1" t="s">
        <v>403</v>
      </c>
      <c r="M560" s="1" t="s">
        <v>47</v>
      </c>
      <c r="N560" s="1" t="s">
        <v>170</v>
      </c>
      <c r="O560" s="1" t="s">
        <v>201</v>
      </c>
      <c r="P560" s="1" t="s">
        <v>198</v>
      </c>
      <c r="Q560" s="1" t="s">
        <v>404</v>
      </c>
      <c r="R560" s="1" t="s">
        <v>48</v>
      </c>
      <c r="S560" s="1" t="s">
        <v>79</v>
      </c>
      <c r="T560" s="1" t="s">
        <v>203</v>
      </c>
      <c r="U560" s="2">
        <v>43748.415277777778</v>
      </c>
      <c r="V560">
        <v>18</v>
      </c>
      <c r="W560">
        <v>11</v>
      </c>
      <c r="X560">
        <v>92</v>
      </c>
      <c r="Y560">
        <v>24.48</v>
      </c>
      <c r="Z560">
        <v>0.5</v>
      </c>
      <c r="AA560" s="1" t="s">
        <v>61</v>
      </c>
      <c r="AB560">
        <v>5</v>
      </c>
      <c r="AC560">
        <v>0.08</v>
      </c>
      <c r="AD560" s="1" t="s">
        <v>4893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s="1" t="s">
        <v>51</v>
      </c>
      <c r="AS560" s="1" t="s">
        <v>51</v>
      </c>
      <c r="AT560" s="1" t="s">
        <v>51</v>
      </c>
      <c r="AU560" s="1" t="s">
        <v>51</v>
      </c>
    </row>
    <row r="561" spans="1:47" x14ac:dyDescent="0.25">
      <c r="A561" s="1" t="s">
        <v>5652</v>
      </c>
      <c r="B561">
        <v>3</v>
      </c>
      <c r="C561" s="2">
        <v>43748.393854166665</v>
      </c>
      <c r="D561" s="2">
        <v>43748.414386574077</v>
      </c>
      <c r="E561">
        <v>39.809629999999999</v>
      </c>
      <c r="F561">
        <v>-104.98308</v>
      </c>
      <c r="G561">
        <v>39.815190000000001</v>
      </c>
      <c r="H561">
        <v>-104.983</v>
      </c>
      <c r="I561">
        <v>0.38400000000000001</v>
      </c>
      <c r="J561" s="1" t="s">
        <v>702</v>
      </c>
      <c r="L561" s="1" t="s">
        <v>194</v>
      </c>
      <c r="M561" s="1" t="s">
        <v>47</v>
      </c>
      <c r="N561" s="1" t="s">
        <v>131</v>
      </c>
      <c r="O561" s="1" t="s">
        <v>147</v>
      </c>
      <c r="P561" s="1" t="s">
        <v>198</v>
      </c>
      <c r="Q561" s="1" t="s">
        <v>246</v>
      </c>
      <c r="R561" s="1" t="s">
        <v>48</v>
      </c>
      <c r="S561" s="1" t="s">
        <v>79</v>
      </c>
      <c r="T561" s="1" t="s">
        <v>205</v>
      </c>
      <c r="U561" s="2">
        <v>43748.364583333336</v>
      </c>
      <c r="V561">
        <v>21</v>
      </c>
      <c r="W561">
        <v>11</v>
      </c>
      <c r="X561">
        <v>93</v>
      </c>
      <c r="Y561">
        <v>24.5</v>
      </c>
      <c r="Z561">
        <v>0.5</v>
      </c>
      <c r="AA561" s="1" t="s">
        <v>61</v>
      </c>
      <c r="AB561">
        <v>9</v>
      </c>
      <c r="AC561">
        <v>0</v>
      </c>
      <c r="AD561" s="1" t="s">
        <v>4893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s="1" t="s">
        <v>51</v>
      </c>
      <c r="AS561" s="1" t="s">
        <v>51</v>
      </c>
      <c r="AT561" s="1" t="s">
        <v>51</v>
      </c>
      <c r="AU561" s="1" t="s">
        <v>51</v>
      </c>
    </row>
    <row r="562" spans="1:47" x14ac:dyDescent="0.25">
      <c r="A562" s="1" t="s">
        <v>5189</v>
      </c>
      <c r="B562">
        <v>4</v>
      </c>
      <c r="C562" s="2">
        <v>43748.42633101852</v>
      </c>
      <c r="D562" s="2">
        <v>43748.447002314817</v>
      </c>
      <c r="E562">
        <v>40.27178</v>
      </c>
      <c r="F562">
        <v>-103.58407</v>
      </c>
      <c r="G562">
        <v>40.268799999999999</v>
      </c>
      <c r="H562">
        <v>-103.62156</v>
      </c>
      <c r="I562">
        <v>1.9870000000000001</v>
      </c>
      <c r="J562" s="1" t="s">
        <v>5190</v>
      </c>
      <c r="L562" s="1" t="s">
        <v>1106</v>
      </c>
      <c r="M562" s="1" t="s">
        <v>47</v>
      </c>
      <c r="N562" s="1" t="s">
        <v>4216</v>
      </c>
      <c r="O562" s="1" t="s">
        <v>164</v>
      </c>
      <c r="P562" s="1" t="s">
        <v>198</v>
      </c>
      <c r="Q562" s="1" t="s">
        <v>4217</v>
      </c>
      <c r="R562" s="1" t="s">
        <v>48</v>
      </c>
      <c r="S562" s="1" t="s">
        <v>79</v>
      </c>
      <c r="T562" s="1" t="s">
        <v>3918</v>
      </c>
      <c r="U562" s="2">
        <v>43748.427083333336</v>
      </c>
      <c r="V562">
        <v>23</v>
      </c>
      <c r="W562">
        <v>8</v>
      </c>
      <c r="X562">
        <v>80</v>
      </c>
      <c r="Y562">
        <v>25.54</v>
      </c>
      <c r="Z562">
        <v>1</v>
      </c>
      <c r="AA562" s="1" t="s">
        <v>65</v>
      </c>
      <c r="AB562">
        <v>20</v>
      </c>
      <c r="AD562" s="1" t="s">
        <v>1210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s="1" t="s">
        <v>51</v>
      </c>
      <c r="AS562" s="1" t="s">
        <v>51</v>
      </c>
      <c r="AT562" s="1" t="s">
        <v>51</v>
      </c>
      <c r="AU562" s="1" t="s">
        <v>51</v>
      </c>
    </row>
    <row r="563" spans="1:47" x14ac:dyDescent="0.25">
      <c r="A563" s="1" t="s">
        <v>5998</v>
      </c>
      <c r="B563">
        <v>3</v>
      </c>
      <c r="C563" s="2">
        <v>43748.428414351853</v>
      </c>
      <c r="D563" s="2">
        <v>43748.448784722219</v>
      </c>
      <c r="E563">
        <v>39.92445</v>
      </c>
      <c r="F563">
        <v>-105.1112</v>
      </c>
      <c r="G563">
        <v>39.92201</v>
      </c>
      <c r="H563">
        <v>-105.10668</v>
      </c>
      <c r="I563">
        <v>0.29299999999999998</v>
      </c>
      <c r="J563" s="1" t="s">
        <v>370</v>
      </c>
      <c r="L563" s="1" t="s">
        <v>243</v>
      </c>
      <c r="M563" s="1" t="s">
        <v>47</v>
      </c>
      <c r="N563" s="1" t="s">
        <v>244</v>
      </c>
      <c r="O563" s="1" t="s">
        <v>244</v>
      </c>
      <c r="P563" s="1" t="s">
        <v>198</v>
      </c>
      <c r="Q563" s="1" t="s">
        <v>256</v>
      </c>
      <c r="R563" s="1" t="s">
        <v>48</v>
      </c>
      <c r="S563" s="1" t="s">
        <v>79</v>
      </c>
      <c r="T563" s="1" t="s">
        <v>205</v>
      </c>
      <c r="U563" s="2">
        <v>43748.453472222223</v>
      </c>
      <c r="V563">
        <v>21</v>
      </c>
      <c r="W563">
        <v>14</v>
      </c>
      <c r="X563">
        <v>93</v>
      </c>
      <c r="Y563">
        <v>24.51</v>
      </c>
      <c r="Z563">
        <v>0.75</v>
      </c>
      <c r="AA563" s="1" t="s">
        <v>61</v>
      </c>
      <c r="AB563">
        <v>6</v>
      </c>
      <c r="AC563">
        <v>0</v>
      </c>
      <c r="AD563" s="1" t="s">
        <v>1210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s="1" t="s">
        <v>51</v>
      </c>
      <c r="AS563" s="1" t="s">
        <v>51</v>
      </c>
      <c r="AT563" s="1" t="s">
        <v>51</v>
      </c>
      <c r="AU563" s="1" t="s">
        <v>51</v>
      </c>
    </row>
    <row r="564" spans="1:47" x14ac:dyDescent="0.25">
      <c r="A564" s="1" t="s">
        <v>5999</v>
      </c>
      <c r="B564">
        <v>3</v>
      </c>
      <c r="C564" s="2">
        <v>43748.421157407407</v>
      </c>
      <c r="D564" s="2">
        <v>43748.441863425927</v>
      </c>
      <c r="E564">
        <v>39.885210000000001</v>
      </c>
      <c r="F564">
        <v>-104.98766000000001</v>
      </c>
      <c r="G564">
        <v>39.882770000000001</v>
      </c>
      <c r="H564">
        <v>-104.98768</v>
      </c>
      <c r="I564">
        <v>0.16900000000000001</v>
      </c>
      <c r="J564" s="1" t="s">
        <v>441</v>
      </c>
      <c r="L564" s="1" t="s">
        <v>172</v>
      </c>
      <c r="M564" s="1" t="s">
        <v>47</v>
      </c>
      <c r="N564" s="1" t="s">
        <v>131</v>
      </c>
      <c r="O564" s="1" t="s">
        <v>147</v>
      </c>
      <c r="P564" s="1" t="s">
        <v>198</v>
      </c>
      <c r="Q564" s="1" t="s">
        <v>204</v>
      </c>
      <c r="R564" s="1" t="s">
        <v>48</v>
      </c>
      <c r="S564" s="1" t="s">
        <v>79</v>
      </c>
      <c r="T564" s="1" t="s">
        <v>205</v>
      </c>
      <c r="U564" s="2">
        <v>43748.453472222223</v>
      </c>
      <c r="V564">
        <v>21</v>
      </c>
      <c r="W564">
        <v>14</v>
      </c>
      <c r="X564">
        <v>93</v>
      </c>
      <c r="Y564">
        <v>24.51</v>
      </c>
      <c r="Z564">
        <v>0.75</v>
      </c>
      <c r="AA564" s="1" t="s">
        <v>61</v>
      </c>
      <c r="AB564">
        <v>6</v>
      </c>
      <c r="AC564">
        <v>0</v>
      </c>
      <c r="AD564" s="1" t="s">
        <v>1210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s="1" t="s">
        <v>51</v>
      </c>
      <c r="AS564" s="1" t="s">
        <v>51</v>
      </c>
      <c r="AT564" s="1" t="s">
        <v>51</v>
      </c>
      <c r="AU564" s="1" t="s">
        <v>51</v>
      </c>
    </row>
    <row r="565" spans="1:47" x14ac:dyDescent="0.25">
      <c r="A565" s="1" t="s">
        <v>6000</v>
      </c>
      <c r="B565">
        <v>3</v>
      </c>
      <c r="C565" s="2">
        <v>43748.489374999997</v>
      </c>
      <c r="D565" s="2">
        <v>43748.508472222224</v>
      </c>
      <c r="E565">
        <v>39.827599999999997</v>
      </c>
      <c r="F565">
        <v>-104.98729</v>
      </c>
      <c r="G565">
        <v>39.827579999999998</v>
      </c>
      <c r="H565">
        <v>-104.99033</v>
      </c>
      <c r="I565">
        <v>0.161</v>
      </c>
      <c r="J565" s="1" t="s">
        <v>52</v>
      </c>
      <c r="L565" s="1" t="s">
        <v>396</v>
      </c>
      <c r="M565" s="1" t="s">
        <v>47</v>
      </c>
      <c r="N565" s="1" t="s">
        <v>131</v>
      </c>
      <c r="O565" s="1" t="s">
        <v>147</v>
      </c>
      <c r="P565" s="1" t="s">
        <v>198</v>
      </c>
      <c r="Q565" s="1" t="s">
        <v>331</v>
      </c>
      <c r="R565" s="1" t="s">
        <v>48</v>
      </c>
      <c r="S565" s="1" t="s">
        <v>79</v>
      </c>
      <c r="T565" s="1" t="s">
        <v>205</v>
      </c>
      <c r="U565" s="2">
        <v>43748.497916666667</v>
      </c>
      <c r="V565">
        <v>23</v>
      </c>
      <c r="W565">
        <v>15</v>
      </c>
      <c r="X565">
        <v>86</v>
      </c>
      <c r="Y565">
        <v>24.5</v>
      </c>
      <c r="Z565">
        <v>0.75</v>
      </c>
      <c r="AA565" s="1" t="s">
        <v>59</v>
      </c>
      <c r="AB565">
        <v>7</v>
      </c>
      <c r="AC565">
        <v>0</v>
      </c>
      <c r="AD565" s="1" t="s">
        <v>1210</v>
      </c>
      <c r="AE565" t="b">
        <v>0</v>
      </c>
      <c r="AF565" t="b">
        <v>0</v>
      </c>
      <c r="AG565" t="b">
        <v>0</v>
      </c>
      <c r="AH565" t="b">
        <v>0</v>
      </c>
      <c r="AI565" t="b">
        <v>1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1</v>
      </c>
      <c r="AQ565" t="b">
        <v>0</v>
      </c>
      <c r="AR565" s="1" t="s">
        <v>51</v>
      </c>
      <c r="AS565" s="1" t="s">
        <v>51</v>
      </c>
      <c r="AT565" s="1" t="s">
        <v>51</v>
      </c>
      <c r="AU565" s="1" t="s">
        <v>51</v>
      </c>
    </row>
    <row r="566" spans="1:47" x14ac:dyDescent="0.25">
      <c r="A566" s="1" t="s">
        <v>6001</v>
      </c>
      <c r="B566">
        <v>3</v>
      </c>
      <c r="C566" s="2">
        <v>43748.43105324074</v>
      </c>
      <c r="D566" s="2">
        <v>43748.444652777776</v>
      </c>
      <c r="E566">
        <v>39.783639999999998</v>
      </c>
      <c r="F566">
        <v>-105.00322</v>
      </c>
      <c r="G566">
        <v>39.783320000000003</v>
      </c>
      <c r="H566">
        <v>-105.00776</v>
      </c>
      <c r="I566">
        <v>0.24199999999999999</v>
      </c>
      <c r="J566" s="1" t="s">
        <v>351</v>
      </c>
      <c r="L566" s="1" t="s">
        <v>137</v>
      </c>
      <c r="M566" s="1" t="s">
        <v>47</v>
      </c>
      <c r="N566" s="1" t="s">
        <v>131</v>
      </c>
      <c r="O566" s="1" t="s">
        <v>131</v>
      </c>
      <c r="P566" s="1" t="s">
        <v>198</v>
      </c>
      <c r="Q566" s="1" t="s">
        <v>331</v>
      </c>
      <c r="R566" s="1" t="s">
        <v>48</v>
      </c>
      <c r="S566" s="1" t="s">
        <v>79</v>
      </c>
      <c r="T566" s="1" t="s">
        <v>205</v>
      </c>
      <c r="U566" s="2">
        <v>43748.453472222223</v>
      </c>
      <c r="V566">
        <v>21</v>
      </c>
      <c r="W566">
        <v>14</v>
      </c>
      <c r="X566">
        <v>93</v>
      </c>
      <c r="Y566">
        <v>24.51</v>
      </c>
      <c r="Z566">
        <v>0.75</v>
      </c>
      <c r="AA566" s="1" t="s">
        <v>61</v>
      </c>
      <c r="AB566">
        <v>6</v>
      </c>
      <c r="AC566">
        <v>0</v>
      </c>
      <c r="AD566" s="1" t="s">
        <v>1210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s="1" t="s">
        <v>51</v>
      </c>
      <c r="AS566" s="1" t="s">
        <v>51</v>
      </c>
      <c r="AT566" s="1" t="s">
        <v>51</v>
      </c>
      <c r="AU566" s="1" t="s">
        <v>51</v>
      </c>
    </row>
    <row r="567" spans="1:47" x14ac:dyDescent="0.25">
      <c r="A567" s="1" t="s">
        <v>8409</v>
      </c>
      <c r="B567">
        <v>3</v>
      </c>
      <c r="C567" s="2">
        <v>43748.425324074073</v>
      </c>
      <c r="D567" s="2">
        <v>43748.44604166667</v>
      </c>
      <c r="E567">
        <v>39.827449999999999</v>
      </c>
      <c r="F567">
        <v>-104.98729</v>
      </c>
      <c r="G567">
        <v>39.827449999999999</v>
      </c>
      <c r="H567">
        <v>-104.98693</v>
      </c>
      <c r="I567">
        <v>1.9E-2</v>
      </c>
      <c r="J567" s="1" t="s">
        <v>301</v>
      </c>
      <c r="K567">
        <v>7190</v>
      </c>
      <c r="L567" s="1" t="s">
        <v>6575</v>
      </c>
      <c r="M567" s="1" t="s">
        <v>97</v>
      </c>
      <c r="N567" s="1" t="s">
        <v>131</v>
      </c>
      <c r="O567" s="1" t="s">
        <v>147</v>
      </c>
      <c r="P567" s="1" t="s">
        <v>198</v>
      </c>
      <c r="Q567" s="1" t="s">
        <v>8410</v>
      </c>
      <c r="R567" s="1" t="s">
        <v>48</v>
      </c>
      <c r="S567" s="1" t="s">
        <v>79</v>
      </c>
      <c r="T567" s="1" t="s">
        <v>205</v>
      </c>
      <c r="U567" s="2">
        <v>43748.453472222223</v>
      </c>
      <c r="V567">
        <v>21</v>
      </c>
      <c r="W567">
        <v>14</v>
      </c>
      <c r="X567">
        <v>93</v>
      </c>
      <c r="Y567">
        <v>24.51</v>
      </c>
      <c r="Z567">
        <v>0.75</v>
      </c>
      <c r="AA567" s="1" t="s">
        <v>61</v>
      </c>
      <c r="AB567">
        <v>6</v>
      </c>
      <c r="AC567">
        <v>0</v>
      </c>
      <c r="AD567" s="1" t="s">
        <v>1210</v>
      </c>
      <c r="AE567" t="b">
        <v>0</v>
      </c>
      <c r="AF567" t="b">
        <v>0</v>
      </c>
      <c r="AG567" t="b">
        <v>0</v>
      </c>
      <c r="AH567" t="b">
        <v>0</v>
      </c>
      <c r="AI567" t="b">
        <v>1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1</v>
      </c>
      <c r="AQ567" t="b">
        <v>0</v>
      </c>
      <c r="AR567" s="1" t="s">
        <v>51</v>
      </c>
      <c r="AS567" s="1" t="s">
        <v>51</v>
      </c>
      <c r="AT567" s="1" t="s">
        <v>51</v>
      </c>
      <c r="AU567" s="1" t="s">
        <v>51</v>
      </c>
    </row>
    <row r="568" spans="1:47" x14ac:dyDescent="0.25">
      <c r="A568" s="1" t="s">
        <v>6002</v>
      </c>
      <c r="B568">
        <v>3</v>
      </c>
      <c r="C568" s="2">
        <v>43748.428414351853</v>
      </c>
      <c r="D568" s="2">
        <v>43748.448784722219</v>
      </c>
      <c r="E568">
        <v>39.923969999999997</v>
      </c>
      <c r="F568">
        <v>-105.11001</v>
      </c>
      <c r="G568">
        <v>39.928150000000002</v>
      </c>
      <c r="H568">
        <v>-105.11555</v>
      </c>
      <c r="I568">
        <v>0.41199999999999998</v>
      </c>
      <c r="J568" s="1" t="s">
        <v>1789</v>
      </c>
      <c r="L568" s="1" t="s">
        <v>364</v>
      </c>
      <c r="M568" s="1" t="s">
        <v>47</v>
      </c>
      <c r="N568" s="1" t="s">
        <v>244</v>
      </c>
      <c r="O568" s="1" t="s">
        <v>244</v>
      </c>
      <c r="P568" s="1" t="s">
        <v>198</v>
      </c>
      <c r="Q568" s="1" t="s">
        <v>256</v>
      </c>
      <c r="R568" s="1" t="s">
        <v>48</v>
      </c>
      <c r="S568" s="1" t="s">
        <v>79</v>
      </c>
      <c r="T568" s="1" t="s">
        <v>205</v>
      </c>
      <c r="U568" s="2">
        <v>43748.453472222223</v>
      </c>
      <c r="V568">
        <v>21</v>
      </c>
      <c r="W568">
        <v>14</v>
      </c>
      <c r="X568">
        <v>93</v>
      </c>
      <c r="Y568">
        <v>24.51</v>
      </c>
      <c r="Z568">
        <v>0.75</v>
      </c>
      <c r="AA568" s="1" t="s">
        <v>61</v>
      </c>
      <c r="AB568">
        <v>6</v>
      </c>
      <c r="AC568">
        <v>0</v>
      </c>
      <c r="AD568" s="1" t="s">
        <v>1210</v>
      </c>
      <c r="AE568" t="b">
        <v>0</v>
      </c>
      <c r="AF568" t="b">
        <v>0</v>
      </c>
      <c r="AG568" t="b">
        <v>0</v>
      </c>
      <c r="AH568" t="b">
        <v>0</v>
      </c>
      <c r="AI568" t="b">
        <v>1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s="1" t="s">
        <v>51</v>
      </c>
      <c r="AS568" s="1" t="s">
        <v>51</v>
      </c>
      <c r="AT568" s="1" t="s">
        <v>51</v>
      </c>
      <c r="AU568" s="1" t="s">
        <v>51</v>
      </c>
    </row>
    <row r="569" spans="1:47" x14ac:dyDescent="0.25">
      <c r="A569" s="1" t="s">
        <v>6542</v>
      </c>
      <c r="B569">
        <v>4</v>
      </c>
      <c r="C569" s="2">
        <v>43748.565671296295</v>
      </c>
      <c r="D569" s="2">
        <v>43748.766493055555</v>
      </c>
      <c r="E569">
        <v>39.239780000000003</v>
      </c>
      <c r="F569">
        <v>-104.87727</v>
      </c>
      <c r="G569">
        <v>39.271360000000001</v>
      </c>
      <c r="H569">
        <v>-104.89695</v>
      </c>
      <c r="I569">
        <v>2.423</v>
      </c>
      <c r="J569" s="1" t="s">
        <v>6543</v>
      </c>
      <c r="L569" s="1" t="s">
        <v>265</v>
      </c>
      <c r="M569" s="1" t="s">
        <v>47</v>
      </c>
      <c r="N569" s="1" t="s">
        <v>86</v>
      </c>
      <c r="O569" s="1" t="s">
        <v>121</v>
      </c>
      <c r="P569" s="1" t="s">
        <v>198</v>
      </c>
      <c r="Q569" s="1" t="s">
        <v>222</v>
      </c>
      <c r="R569" s="1" t="s">
        <v>48</v>
      </c>
      <c r="S569" s="1" t="s">
        <v>79</v>
      </c>
      <c r="T569" s="1" t="s">
        <v>223</v>
      </c>
      <c r="U569" s="2">
        <v>43748.561111111114</v>
      </c>
      <c r="V569">
        <v>16</v>
      </c>
      <c r="X569">
        <v>86</v>
      </c>
      <c r="Y569">
        <v>23.16</v>
      </c>
      <c r="AA569" s="1" t="s">
        <v>69</v>
      </c>
      <c r="AC569">
        <v>0</v>
      </c>
      <c r="AD569" s="1" t="s">
        <v>965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s="1" t="s">
        <v>51</v>
      </c>
      <c r="AS569" s="1" t="s">
        <v>51</v>
      </c>
      <c r="AT569" s="1" t="s">
        <v>51</v>
      </c>
      <c r="AU569" s="1" t="s">
        <v>51</v>
      </c>
    </row>
    <row r="570" spans="1:47" x14ac:dyDescent="0.25">
      <c r="A570" s="1" t="s">
        <v>6003</v>
      </c>
      <c r="B570">
        <v>3</v>
      </c>
      <c r="C570" s="2">
        <v>43748.457569444443</v>
      </c>
      <c r="D570" s="2">
        <v>43748.477986111109</v>
      </c>
      <c r="E570">
        <v>39.916310000000003</v>
      </c>
      <c r="F570">
        <v>-105.09464</v>
      </c>
      <c r="G570">
        <v>39.917149999999999</v>
      </c>
      <c r="H570">
        <v>-105.09269</v>
      </c>
      <c r="I570">
        <v>0.11899999999999999</v>
      </c>
      <c r="J570" s="1" t="s">
        <v>780</v>
      </c>
      <c r="L570" s="1" t="s">
        <v>243</v>
      </c>
      <c r="M570" s="1" t="s">
        <v>47</v>
      </c>
      <c r="N570" s="1" t="s">
        <v>244</v>
      </c>
      <c r="O570" s="1" t="s">
        <v>244</v>
      </c>
      <c r="P570" s="1" t="s">
        <v>198</v>
      </c>
      <c r="Q570" s="1" t="s">
        <v>245</v>
      </c>
      <c r="R570" s="1" t="s">
        <v>48</v>
      </c>
      <c r="S570" s="1" t="s">
        <v>79</v>
      </c>
      <c r="T570" s="1" t="s">
        <v>205</v>
      </c>
      <c r="U570" s="2">
        <v>43748.453472222223</v>
      </c>
      <c r="V570">
        <v>21</v>
      </c>
      <c r="W570">
        <v>14</v>
      </c>
      <c r="X570">
        <v>93</v>
      </c>
      <c r="Y570">
        <v>24.51</v>
      </c>
      <c r="Z570">
        <v>0.75</v>
      </c>
      <c r="AA570" s="1" t="s">
        <v>61</v>
      </c>
      <c r="AB570">
        <v>6</v>
      </c>
      <c r="AC570">
        <v>0</v>
      </c>
      <c r="AD570" s="1" t="s">
        <v>1210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s="1" t="s">
        <v>51</v>
      </c>
      <c r="AS570" s="1" t="s">
        <v>51</v>
      </c>
      <c r="AT570" s="1" t="s">
        <v>51</v>
      </c>
      <c r="AU570" s="1" t="s">
        <v>51</v>
      </c>
    </row>
    <row r="571" spans="1:47" x14ac:dyDescent="0.25">
      <c r="A571" s="1" t="s">
        <v>4898</v>
      </c>
      <c r="B571">
        <v>4</v>
      </c>
      <c r="C571" s="2">
        <v>43748.446666666663</v>
      </c>
      <c r="D571" s="2">
        <v>43748.46707175926</v>
      </c>
      <c r="E571">
        <v>39.555169999999997</v>
      </c>
      <c r="F571">
        <v>-104.86915</v>
      </c>
      <c r="G571">
        <v>39.551940000000002</v>
      </c>
      <c r="H571">
        <v>-104.83956999999999</v>
      </c>
      <c r="I571">
        <v>1.5920000000000001</v>
      </c>
      <c r="J571" s="1" t="s">
        <v>4899</v>
      </c>
      <c r="L571" s="1" t="s">
        <v>480</v>
      </c>
      <c r="M571" s="1" t="s">
        <v>47</v>
      </c>
      <c r="N571" s="1" t="s">
        <v>127</v>
      </c>
      <c r="O571" s="1" t="s">
        <v>121</v>
      </c>
      <c r="P571" s="1" t="s">
        <v>198</v>
      </c>
      <c r="Q571" s="1" t="s">
        <v>347</v>
      </c>
      <c r="R571" s="1" t="s">
        <v>48</v>
      </c>
      <c r="S571" s="1" t="s">
        <v>79</v>
      </c>
      <c r="T571" s="1" t="s">
        <v>200</v>
      </c>
      <c r="U571" s="2">
        <v>43748.45208333333</v>
      </c>
      <c r="V571">
        <v>19</v>
      </c>
      <c r="W571">
        <v>7</v>
      </c>
      <c r="X571">
        <v>86</v>
      </c>
      <c r="Y571">
        <v>24.28</v>
      </c>
      <c r="Z571">
        <v>0.5</v>
      </c>
      <c r="AA571" s="1" t="s">
        <v>58</v>
      </c>
      <c r="AB571">
        <v>12</v>
      </c>
      <c r="AC571">
        <v>0.03</v>
      </c>
      <c r="AD571" s="1" t="s">
        <v>4893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s="1" t="s">
        <v>51</v>
      </c>
      <c r="AS571" s="1" t="s">
        <v>51</v>
      </c>
      <c r="AT571" s="1" t="s">
        <v>51</v>
      </c>
      <c r="AU571" s="1" t="s">
        <v>51</v>
      </c>
    </row>
    <row r="572" spans="1:47" x14ac:dyDescent="0.25">
      <c r="A572" s="1" t="s">
        <v>6004</v>
      </c>
      <c r="B572">
        <v>3</v>
      </c>
      <c r="C572" s="2">
        <v>43748.536782407406</v>
      </c>
      <c r="D572" s="2">
        <v>43748.557141203702</v>
      </c>
      <c r="E572">
        <v>39.6676</v>
      </c>
      <c r="F572">
        <v>-104.83008</v>
      </c>
      <c r="G572">
        <v>39.669739999999997</v>
      </c>
      <c r="H572">
        <v>-104.82916</v>
      </c>
      <c r="I572">
        <v>0.156</v>
      </c>
      <c r="J572" s="1" t="s">
        <v>649</v>
      </c>
      <c r="L572" s="1" t="s">
        <v>386</v>
      </c>
      <c r="M572" s="1" t="s">
        <v>47</v>
      </c>
      <c r="N572" s="1" t="s">
        <v>170</v>
      </c>
      <c r="O572" s="1" t="s">
        <v>201</v>
      </c>
      <c r="P572" s="1" t="s">
        <v>198</v>
      </c>
      <c r="Q572" s="1" t="s">
        <v>202</v>
      </c>
      <c r="R572" s="1" t="s">
        <v>48</v>
      </c>
      <c r="S572" s="1" t="s">
        <v>79</v>
      </c>
      <c r="T572" s="1" t="s">
        <v>203</v>
      </c>
      <c r="U572" s="2">
        <v>43748.540277777778</v>
      </c>
      <c r="V572">
        <v>22</v>
      </c>
      <c r="W572">
        <v>15</v>
      </c>
      <c r="X572">
        <v>87</v>
      </c>
      <c r="Y572">
        <v>24.48</v>
      </c>
      <c r="Z572">
        <v>3</v>
      </c>
      <c r="AA572" s="1" t="s">
        <v>61</v>
      </c>
      <c r="AB572">
        <v>6</v>
      </c>
      <c r="AC572">
        <v>0</v>
      </c>
      <c r="AD572" s="1" t="s">
        <v>1210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s="1" t="s">
        <v>51</v>
      </c>
      <c r="AS572" s="1" t="s">
        <v>51</v>
      </c>
      <c r="AT572" s="1" t="s">
        <v>51</v>
      </c>
      <c r="AU572" s="1" t="s">
        <v>51</v>
      </c>
    </row>
    <row r="573" spans="1:47" x14ac:dyDescent="0.25">
      <c r="A573" s="1" t="s">
        <v>6005</v>
      </c>
      <c r="B573">
        <v>3</v>
      </c>
      <c r="C573" s="2">
        <v>43748.514386574076</v>
      </c>
      <c r="D573" s="2">
        <v>43748.534930555557</v>
      </c>
      <c r="E573">
        <v>39.77966</v>
      </c>
      <c r="F573">
        <v>-104.97237</v>
      </c>
      <c r="G573">
        <v>39.779710000000001</v>
      </c>
      <c r="H573">
        <v>-104.97150999999999</v>
      </c>
      <c r="I573">
        <v>4.5999999999999999E-2</v>
      </c>
      <c r="J573" s="1" t="s">
        <v>1132</v>
      </c>
      <c r="L573" s="1" t="s">
        <v>133</v>
      </c>
      <c r="M573" s="1" t="s">
        <v>47</v>
      </c>
      <c r="N573" s="1" t="s">
        <v>131</v>
      </c>
      <c r="O573" s="1" t="s">
        <v>131</v>
      </c>
      <c r="P573" s="1" t="s">
        <v>198</v>
      </c>
      <c r="Q573" s="1" t="s">
        <v>246</v>
      </c>
      <c r="R573" s="1" t="s">
        <v>48</v>
      </c>
      <c r="S573" s="1" t="s">
        <v>79</v>
      </c>
      <c r="T573" s="1" t="s">
        <v>205</v>
      </c>
      <c r="U573" s="2">
        <v>43748.497916666667</v>
      </c>
      <c r="V573">
        <v>23</v>
      </c>
      <c r="W573">
        <v>15</v>
      </c>
      <c r="X573">
        <v>86</v>
      </c>
      <c r="Y573">
        <v>24.5</v>
      </c>
      <c r="Z573">
        <v>0.75</v>
      </c>
      <c r="AA573" s="1" t="s">
        <v>59</v>
      </c>
      <c r="AB573">
        <v>7</v>
      </c>
      <c r="AC573">
        <v>0</v>
      </c>
      <c r="AD573" s="1" t="s">
        <v>1210</v>
      </c>
      <c r="AE573" t="b">
        <v>0</v>
      </c>
      <c r="AF573" t="b">
        <v>0</v>
      </c>
      <c r="AG573" t="b">
        <v>0</v>
      </c>
      <c r="AH573" t="b">
        <v>0</v>
      </c>
      <c r="AI573" t="b">
        <v>1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s="1" t="s">
        <v>51</v>
      </c>
      <c r="AS573" s="1" t="s">
        <v>51</v>
      </c>
      <c r="AT573" s="1" t="s">
        <v>51</v>
      </c>
      <c r="AU573" s="1" t="s">
        <v>51</v>
      </c>
    </row>
    <row r="574" spans="1:47" x14ac:dyDescent="0.25">
      <c r="A574" s="1" t="s">
        <v>8411</v>
      </c>
      <c r="B574">
        <v>3</v>
      </c>
      <c r="C574" s="2">
        <v>43748.568553240744</v>
      </c>
      <c r="D574" s="2">
        <v>43748.589085648149</v>
      </c>
      <c r="E574">
        <v>38.322780000000002</v>
      </c>
      <c r="F574">
        <v>-104.69676</v>
      </c>
      <c r="G574">
        <v>38.322879999999998</v>
      </c>
      <c r="H574">
        <v>-104.69711</v>
      </c>
      <c r="I574">
        <v>0.02</v>
      </c>
      <c r="J574" s="1" t="s">
        <v>7235</v>
      </c>
      <c r="K574">
        <v>4447</v>
      </c>
      <c r="L574" s="1" t="s">
        <v>6595</v>
      </c>
      <c r="M574" s="1" t="s">
        <v>97</v>
      </c>
      <c r="N574" s="1" t="s">
        <v>411</v>
      </c>
      <c r="O574" s="1" t="s">
        <v>411</v>
      </c>
      <c r="P574" s="1" t="s">
        <v>198</v>
      </c>
      <c r="Q574" s="1" t="s">
        <v>2844</v>
      </c>
      <c r="R574" s="1" t="s">
        <v>48</v>
      </c>
      <c r="S574" s="1" t="s">
        <v>79</v>
      </c>
      <c r="T574" s="1" t="s">
        <v>413</v>
      </c>
      <c r="U574" s="2">
        <v>43748.567361111112</v>
      </c>
      <c r="V574">
        <v>27</v>
      </c>
      <c r="W574">
        <v>17</v>
      </c>
      <c r="X574">
        <v>81</v>
      </c>
      <c r="Y574">
        <v>25.34</v>
      </c>
      <c r="Z574">
        <v>1</v>
      </c>
      <c r="AA574" s="1" t="s">
        <v>59</v>
      </c>
      <c r="AB574">
        <v>12</v>
      </c>
      <c r="AC574">
        <v>0</v>
      </c>
      <c r="AD574" s="1" t="s">
        <v>1210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s="1" t="s">
        <v>51</v>
      </c>
      <c r="AS574" s="1" t="s">
        <v>51</v>
      </c>
      <c r="AT574" s="1" t="s">
        <v>51</v>
      </c>
      <c r="AU574" s="1" t="s">
        <v>51</v>
      </c>
    </row>
    <row r="575" spans="1:47" x14ac:dyDescent="0.25">
      <c r="A575" s="1" t="s">
        <v>2370</v>
      </c>
      <c r="B575">
        <v>3</v>
      </c>
      <c r="C575" s="2">
        <v>43748.690775462965</v>
      </c>
      <c r="D575" s="2">
        <v>43748.710625</v>
      </c>
      <c r="E575">
        <v>39.65522</v>
      </c>
      <c r="F575">
        <v>-104.85303999999999</v>
      </c>
      <c r="G575">
        <v>39.649839999999998</v>
      </c>
      <c r="H575">
        <v>-104.86261</v>
      </c>
      <c r="I575">
        <v>0.63</v>
      </c>
      <c r="J575" s="1" t="s">
        <v>2371</v>
      </c>
      <c r="L575" s="1" t="s">
        <v>403</v>
      </c>
      <c r="M575" s="1" t="s">
        <v>47</v>
      </c>
      <c r="N575" s="1" t="s">
        <v>170</v>
      </c>
      <c r="O575" s="1" t="s">
        <v>201</v>
      </c>
      <c r="P575" s="1" t="s">
        <v>198</v>
      </c>
      <c r="Q575" s="1" t="s">
        <v>202</v>
      </c>
      <c r="R575" s="1" t="s">
        <v>48</v>
      </c>
      <c r="S575" s="1" t="s">
        <v>79</v>
      </c>
      <c r="T575" s="1" t="s">
        <v>203</v>
      </c>
      <c r="U575" s="2">
        <v>43748.706944444442</v>
      </c>
      <c r="V575">
        <v>24</v>
      </c>
      <c r="W575">
        <v>24</v>
      </c>
      <c r="X575">
        <v>76</v>
      </c>
      <c r="Y575">
        <v>24.48</v>
      </c>
      <c r="Z575">
        <v>10</v>
      </c>
      <c r="AA575" s="1" t="s">
        <v>8942</v>
      </c>
      <c r="AB575">
        <v>0</v>
      </c>
      <c r="AC575">
        <v>0</v>
      </c>
      <c r="AD575" s="1" t="s">
        <v>818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s="1" t="s">
        <v>51</v>
      </c>
      <c r="AS575" s="1" t="s">
        <v>51</v>
      </c>
      <c r="AT575" s="1" t="s">
        <v>51</v>
      </c>
      <c r="AU575" s="1" t="s">
        <v>51</v>
      </c>
    </row>
    <row r="576" spans="1:47" x14ac:dyDescent="0.25">
      <c r="A576" s="1" t="s">
        <v>6154</v>
      </c>
      <c r="B576">
        <v>3</v>
      </c>
      <c r="C576" s="2">
        <v>43748.718854166669</v>
      </c>
      <c r="D576" s="2">
        <v>43748.739398148151</v>
      </c>
      <c r="E576">
        <v>39.779890000000002</v>
      </c>
      <c r="F576">
        <v>-104.98547000000001</v>
      </c>
      <c r="G576">
        <v>39.781170000000003</v>
      </c>
      <c r="H576">
        <v>-104.99337</v>
      </c>
      <c r="I576">
        <v>0.42899999999999999</v>
      </c>
      <c r="J576" s="1" t="s">
        <v>566</v>
      </c>
      <c r="L576" s="1" t="s">
        <v>137</v>
      </c>
      <c r="M576" s="1" t="s">
        <v>47</v>
      </c>
      <c r="N576" s="1" t="s">
        <v>131</v>
      </c>
      <c r="O576" s="1" t="s">
        <v>131</v>
      </c>
      <c r="P576" s="1" t="s">
        <v>198</v>
      </c>
      <c r="Q576" s="1" t="s">
        <v>246</v>
      </c>
      <c r="R576" s="1" t="s">
        <v>48</v>
      </c>
      <c r="S576" s="1" t="s">
        <v>79</v>
      </c>
      <c r="T576" s="1" t="s">
        <v>205</v>
      </c>
      <c r="U576" s="2">
        <v>43748.697916666664</v>
      </c>
      <c r="V576">
        <v>27</v>
      </c>
      <c r="W576">
        <v>27</v>
      </c>
      <c r="X576">
        <v>80</v>
      </c>
      <c r="Y576">
        <v>24.5</v>
      </c>
      <c r="Z576">
        <v>5</v>
      </c>
      <c r="AA576" s="1" t="s">
        <v>8942</v>
      </c>
      <c r="AB576">
        <v>0</v>
      </c>
      <c r="AC576">
        <v>0</v>
      </c>
      <c r="AD576" s="1" t="s">
        <v>965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s="1" t="s">
        <v>51</v>
      </c>
      <c r="AS576" s="1" t="s">
        <v>51</v>
      </c>
      <c r="AT576" s="1" t="s">
        <v>51</v>
      </c>
      <c r="AU576" s="1" t="s">
        <v>51</v>
      </c>
    </row>
    <row r="577" spans="1:47" x14ac:dyDescent="0.25">
      <c r="A577" s="1" t="s">
        <v>7428</v>
      </c>
      <c r="B577">
        <v>3</v>
      </c>
      <c r="C577" s="2">
        <v>43748.795428240737</v>
      </c>
      <c r="D577" s="2">
        <v>43748.815810185188</v>
      </c>
      <c r="E577">
        <v>39.779969999999999</v>
      </c>
      <c r="F577">
        <v>-104.97195000000001</v>
      </c>
      <c r="G577">
        <v>39.77993</v>
      </c>
      <c r="H577">
        <v>-104.97269</v>
      </c>
      <c r="I577">
        <v>3.9E-2</v>
      </c>
      <c r="J577" s="1" t="s">
        <v>385</v>
      </c>
      <c r="K577">
        <v>1621</v>
      </c>
      <c r="L577" s="1" t="s">
        <v>6790</v>
      </c>
      <c r="M577" s="1" t="s">
        <v>47</v>
      </c>
      <c r="N577" s="1" t="s">
        <v>131</v>
      </c>
      <c r="O577" s="1" t="s">
        <v>131</v>
      </c>
      <c r="P577" s="1" t="s">
        <v>198</v>
      </c>
      <c r="Q577" s="1" t="s">
        <v>246</v>
      </c>
      <c r="R577" s="1" t="s">
        <v>48</v>
      </c>
      <c r="S577" s="1" t="s">
        <v>79</v>
      </c>
      <c r="T577" s="1" t="s">
        <v>205</v>
      </c>
      <c r="U577" s="2">
        <v>43748.790972222225</v>
      </c>
      <c r="V577">
        <v>25</v>
      </c>
      <c r="W577">
        <v>25</v>
      </c>
      <c r="X577">
        <v>86</v>
      </c>
      <c r="Y577">
        <v>24.54</v>
      </c>
      <c r="Z577">
        <v>10</v>
      </c>
      <c r="AA577" s="1" t="s">
        <v>8942</v>
      </c>
      <c r="AB577">
        <v>0</v>
      </c>
      <c r="AC577">
        <v>0</v>
      </c>
      <c r="AD577" s="1" t="s">
        <v>818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s="1" t="s">
        <v>53</v>
      </c>
      <c r="AS577" s="1" t="s">
        <v>53</v>
      </c>
      <c r="AT577" s="1" t="s">
        <v>51</v>
      </c>
      <c r="AU577" s="1" t="s">
        <v>51</v>
      </c>
    </row>
    <row r="578" spans="1:47" x14ac:dyDescent="0.25">
      <c r="A578" s="1" t="s">
        <v>1557</v>
      </c>
      <c r="B578">
        <v>3</v>
      </c>
      <c r="C578" s="2">
        <v>43748.837094907409</v>
      </c>
      <c r="D578" s="2">
        <v>43748.854699074072</v>
      </c>
      <c r="E578">
        <v>39.80003</v>
      </c>
      <c r="F578">
        <v>-104.98559</v>
      </c>
      <c r="G578">
        <v>39.797939999999997</v>
      </c>
      <c r="H578">
        <v>-104.98667</v>
      </c>
      <c r="I578">
        <v>0.155</v>
      </c>
      <c r="J578" s="1" t="s">
        <v>555</v>
      </c>
      <c r="L578" s="1" t="s">
        <v>194</v>
      </c>
      <c r="M578" s="1" t="s">
        <v>47</v>
      </c>
      <c r="N578" s="1" t="s">
        <v>131</v>
      </c>
      <c r="O578" s="1" t="s">
        <v>147</v>
      </c>
      <c r="P578" s="1" t="s">
        <v>198</v>
      </c>
      <c r="Q578" s="1" t="s">
        <v>246</v>
      </c>
      <c r="R578" s="1" t="s">
        <v>48</v>
      </c>
      <c r="S578" s="1" t="s">
        <v>79</v>
      </c>
      <c r="T578" s="1" t="s">
        <v>205</v>
      </c>
      <c r="U578" s="2">
        <v>43748.826388888891</v>
      </c>
      <c r="V578">
        <v>25</v>
      </c>
      <c r="W578">
        <v>25</v>
      </c>
      <c r="X578">
        <v>86</v>
      </c>
      <c r="Y578">
        <v>24.54</v>
      </c>
      <c r="Z578">
        <v>10</v>
      </c>
      <c r="AA578" s="1" t="s">
        <v>63</v>
      </c>
      <c r="AB578">
        <v>3</v>
      </c>
      <c r="AC578">
        <v>0</v>
      </c>
      <c r="AD578" s="1" t="s">
        <v>1067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s="1" t="s">
        <v>53</v>
      </c>
      <c r="AS578" s="1" t="s">
        <v>53</v>
      </c>
      <c r="AT578" s="1" t="s">
        <v>53</v>
      </c>
      <c r="AU578" s="1" t="s">
        <v>53</v>
      </c>
    </row>
    <row r="579" spans="1:47" x14ac:dyDescent="0.25">
      <c r="A579" s="1" t="s">
        <v>2137</v>
      </c>
      <c r="B579">
        <v>3</v>
      </c>
      <c r="C579" s="2">
        <v>43748.870416666665</v>
      </c>
      <c r="D579" s="2">
        <v>43748.890798611108</v>
      </c>
      <c r="E579">
        <v>39.780079999999998</v>
      </c>
      <c r="F579">
        <v>-104.93646</v>
      </c>
      <c r="G579">
        <v>39.78004</v>
      </c>
      <c r="H579">
        <v>-104.93171</v>
      </c>
      <c r="I579">
        <v>0.252</v>
      </c>
      <c r="J579" s="1" t="s">
        <v>486</v>
      </c>
      <c r="L579" s="1" t="s">
        <v>137</v>
      </c>
      <c r="M579" s="1" t="s">
        <v>47</v>
      </c>
      <c r="N579" s="1" t="s">
        <v>131</v>
      </c>
      <c r="O579" s="1" t="s">
        <v>131</v>
      </c>
      <c r="P579" s="1" t="s">
        <v>198</v>
      </c>
      <c r="Q579" s="1" t="s">
        <v>246</v>
      </c>
      <c r="R579" s="1" t="s">
        <v>48</v>
      </c>
      <c r="S579" s="1" t="s">
        <v>79</v>
      </c>
      <c r="T579" s="1" t="s">
        <v>205</v>
      </c>
      <c r="U579" s="2">
        <v>43748.868055555555</v>
      </c>
      <c r="V579">
        <v>25</v>
      </c>
      <c r="W579">
        <v>25</v>
      </c>
      <c r="X579">
        <v>80</v>
      </c>
      <c r="Y579">
        <v>24.55</v>
      </c>
      <c r="Z579">
        <v>10</v>
      </c>
      <c r="AA579" s="1" t="s">
        <v>64</v>
      </c>
      <c r="AB579">
        <v>3</v>
      </c>
      <c r="AC579">
        <v>0</v>
      </c>
      <c r="AD579" s="1" t="s">
        <v>818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s="1" t="s">
        <v>53</v>
      </c>
      <c r="AS579" s="1" t="s">
        <v>53</v>
      </c>
      <c r="AT579" s="1" t="s">
        <v>53</v>
      </c>
      <c r="AU579" s="1" t="s">
        <v>53</v>
      </c>
    </row>
    <row r="580" spans="1:47" x14ac:dyDescent="0.25">
      <c r="A580" s="1" t="s">
        <v>2138</v>
      </c>
      <c r="B580">
        <v>3</v>
      </c>
      <c r="C580" s="2">
        <v>43748.870416666665</v>
      </c>
      <c r="D580" s="2">
        <v>43748.890810185185</v>
      </c>
      <c r="E580">
        <v>39.825119999999998</v>
      </c>
      <c r="F580">
        <v>-104.96671000000001</v>
      </c>
      <c r="G580">
        <v>39.822830000000003</v>
      </c>
      <c r="H580">
        <v>-104.96331000000001</v>
      </c>
      <c r="I580">
        <v>0.24</v>
      </c>
      <c r="J580" s="1" t="s">
        <v>150</v>
      </c>
      <c r="L580" s="1" t="s">
        <v>165</v>
      </c>
      <c r="M580" s="1" t="s">
        <v>47</v>
      </c>
      <c r="N580" s="1" t="s">
        <v>131</v>
      </c>
      <c r="O580" s="1" t="s">
        <v>147</v>
      </c>
      <c r="P580" s="1" t="s">
        <v>198</v>
      </c>
      <c r="Q580" s="1" t="s">
        <v>204</v>
      </c>
      <c r="R580" s="1" t="s">
        <v>48</v>
      </c>
      <c r="S580" s="1" t="s">
        <v>79</v>
      </c>
      <c r="T580" s="1" t="s">
        <v>205</v>
      </c>
      <c r="U580" s="2">
        <v>43748.868055555555</v>
      </c>
      <c r="V580">
        <v>25</v>
      </c>
      <c r="W580">
        <v>25</v>
      </c>
      <c r="X580">
        <v>80</v>
      </c>
      <c r="Y580">
        <v>24.55</v>
      </c>
      <c r="Z580">
        <v>10</v>
      </c>
      <c r="AA580" s="1" t="s">
        <v>64</v>
      </c>
      <c r="AB580">
        <v>3</v>
      </c>
      <c r="AC580">
        <v>0</v>
      </c>
      <c r="AD580" s="1" t="s">
        <v>818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s="1" t="s">
        <v>53</v>
      </c>
      <c r="AS580" s="1" t="s">
        <v>53</v>
      </c>
      <c r="AT580" s="1" t="s">
        <v>53</v>
      </c>
      <c r="AU580" s="1" t="s">
        <v>53</v>
      </c>
    </row>
    <row r="581" spans="1:47" x14ac:dyDescent="0.25">
      <c r="A581" s="1" t="s">
        <v>1840</v>
      </c>
      <c r="B581">
        <v>3</v>
      </c>
      <c r="C581" s="2">
        <v>43749.29923611111</v>
      </c>
      <c r="D581" s="2">
        <v>43749.319618055553</v>
      </c>
      <c r="E581">
        <v>39.10792</v>
      </c>
      <c r="F581">
        <v>-104.86479</v>
      </c>
      <c r="G581">
        <v>39.110639999999997</v>
      </c>
      <c r="H581">
        <v>-104.86509</v>
      </c>
      <c r="I581">
        <v>0.189</v>
      </c>
      <c r="J581" s="1" t="s">
        <v>401</v>
      </c>
      <c r="L581" s="1" t="s">
        <v>194</v>
      </c>
      <c r="M581" s="1" t="s">
        <v>47</v>
      </c>
      <c r="N581" s="1" t="s">
        <v>447</v>
      </c>
      <c r="O581" s="1" t="s">
        <v>193</v>
      </c>
      <c r="P581" s="1" t="s">
        <v>198</v>
      </c>
      <c r="Q581" s="1" t="s">
        <v>448</v>
      </c>
      <c r="R581" s="1" t="s">
        <v>48</v>
      </c>
      <c r="S581" s="1" t="s">
        <v>79</v>
      </c>
      <c r="T581" s="1" t="s">
        <v>234</v>
      </c>
      <c r="U581" s="2">
        <v>43749.290277777778</v>
      </c>
      <c r="V581">
        <v>7</v>
      </c>
      <c r="W581">
        <v>-2</v>
      </c>
      <c r="X581">
        <v>77</v>
      </c>
      <c r="Y581">
        <v>23.68</v>
      </c>
      <c r="Z581">
        <v>10</v>
      </c>
      <c r="AA581" s="1" t="s">
        <v>58</v>
      </c>
      <c r="AB581">
        <v>5</v>
      </c>
      <c r="AC581">
        <v>0</v>
      </c>
      <c r="AD581" s="1" t="s">
        <v>1067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s="1" t="s">
        <v>51</v>
      </c>
      <c r="AS581" s="1" t="s">
        <v>51</v>
      </c>
      <c r="AT581" s="1" t="s">
        <v>51</v>
      </c>
      <c r="AU581" s="1" t="s">
        <v>51</v>
      </c>
    </row>
    <row r="582" spans="1:47" x14ac:dyDescent="0.25">
      <c r="A582" s="1" t="s">
        <v>3322</v>
      </c>
      <c r="B582">
        <v>3</v>
      </c>
      <c r="C582" s="2">
        <v>43749.306041666663</v>
      </c>
      <c r="D582" s="2">
        <v>43749.326550925929</v>
      </c>
      <c r="E582">
        <v>39.773389999999999</v>
      </c>
      <c r="F582">
        <v>-104.83781</v>
      </c>
      <c r="G582">
        <v>39.773569999999999</v>
      </c>
      <c r="H582">
        <v>-104.83974000000001</v>
      </c>
      <c r="I582">
        <v>0.10299999999999999</v>
      </c>
      <c r="J582" s="1" t="s">
        <v>220</v>
      </c>
      <c r="L582" s="1" t="s">
        <v>137</v>
      </c>
      <c r="M582" s="1" t="s">
        <v>47</v>
      </c>
      <c r="N582" s="1" t="s">
        <v>131</v>
      </c>
      <c r="O582" s="1" t="s">
        <v>131</v>
      </c>
      <c r="P582" s="1" t="s">
        <v>198</v>
      </c>
      <c r="Q582" s="1" t="s">
        <v>299</v>
      </c>
      <c r="R582" s="1" t="s">
        <v>48</v>
      </c>
      <c r="S582" s="1" t="s">
        <v>79</v>
      </c>
      <c r="T582" s="1" t="s">
        <v>203</v>
      </c>
      <c r="U582" s="2">
        <v>43749.290277777778</v>
      </c>
      <c r="V582">
        <v>18</v>
      </c>
      <c r="W582">
        <v>18</v>
      </c>
      <c r="X582">
        <v>71</v>
      </c>
      <c r="Y582">
        <v>24.54</v>
      </c>
      <c r="Z582">
        <v>10</v>
      </c>
      <c r="AA582" s="1" t="s">
        <v>8942</v>
      </c>
      <c r="AB582">
        <v>0</v>
      </c>
      <c r="AC582">
        <v>0</v>
      </c>
      <c r="AD582" s="1" t="s">
        <v>50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s="1" t="s">
        <v>51</v>
      </c>
      <c r="AS582" s="1" t="s">
        <v>51</v>
      </c>
      <c r="AT582" s="1" t="s">
        <v>51</v>
      </c>
      <c r="AU582" s="1" t="s">
        <v>51</v>
      </c>
    </row>
    <row r="583" spans="1:47" x14ac:dyDescent="0.25">
      <c r="A583" s="1" t="s">
        <v>3637</v>
      </c>
      <c r="B583">
        <v>3</v>
      </c>
      <c r="C583" s="2">
        <v>43749.397719907407</v>
      </c>
      <c r="D583" s="2">
        <v>43749.418240740742</v>
      </c>
      <c r="E583">
        <v>39.633339999999997</v>
      </c>
      <c r="F583">
        <v>-104.90667999999999</v>
      </c>
      <c r="G583">
        <v>39.629829999999998</v>
      </c>
      <c r="H583">
        <v>-104.90518</v>
      </c>
      <c r="I583">
        <v>0.255</v>
      </c>
      <c r="J583" s="1" t="s">
        <v>220</v>
      </c>
      <c r="L583" s="1" t="s">
        <v>195</v>
      </c>
      <c r="M583" s="1" t="s">
        <v>47</v>
      </c>
      <c r="N583" s="1" t="s">
        <v>131</v>
      </c>
      <c r="O583" s="1" t="s">
        <v>131</v>
      </c>
      <c r="P583" s="1" t="s">
        <v>198</v>
      </c>
      <c r="Q583" s="1" t="s">
        <v>414</v>
      </c>
      <c r="R583" s="1" t="s">
        <v>48</v>
      </c>
      <c r="S583" s="1" t="s">
        <v>79</v>
      </c>
      <c r="T583" s="1" t="s">
        <v>200</v>
      </c>
      <c r="U583" s="2">
        <v>43749.411805555559</v>
      </c>
      <c r="V583">
        <v>31</v>
      </c>
      <c r="W583">
        <v>24</v>
      </c>
      <c r="X583">
        <v>59</v>
      </c>
      <c r="Y583">
        <v>24.35</v>
      </c>
      <c r="Z583">
        <v>10</v>
      </c>
      <c r="AA583" s="1" t="s">
        <v>68</v>
      </c>
      <c r="AB583">
        <v>7</v>
      </c>
      <c r="AC583">
        <v>0</v>
      </c>
      <c r="AD583" s="1" t="s">
        <v>50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s="1" t="s">
        <v>51</v>
      </c>
      <c r="AS583" s="1" t="s">
        <v>51</v>
      </c>
      <c r="AT583" s="1" t="s">
        <v>51</v>
      </c>
      <c r="AU583" s="1" t="s">
        <v>51</v>
      </c>
    </row>
    <row r="584" spans="1:47" x14ac:dyDescent="0.25">
      <c r="A584" s="1" t="s">
        <v>8177</v>
      </c>
      <c r="B584">
        <v>3</v>
      </c>
      <c r="C584" s="2">
        <v>43749.497708333336</v>
      </c>
      <c r="D584" s="2">
        <v>43749.518229166664</v>
      </c>
      <c r="E584">
        <v>38.044580000000003</v>
      </c>
      <c r="F584">
        <v>-103.69908</v>
      </c>
      <c r="G584">
        <v>38.043930000000003</v>
      </c>
      <c r="H584">
        <v>-103.69746000000001</v>
      </c>
      <c r="I584">
        <v>9.9000000000000005E-2</v>
      </c>
      <c r="J584" s="1" t="s">
        <v>7199</v>
      </c>
      <c r="K584">
        <v>20732</v>
      </c>
      <c r="L584" s="1" t="s">
        <v>6570</v>
      </c>
      <c r="M584" s="1" t="s">
        <v>97</v>
      </c>
      <c r="N584" s="1" t="s">
        <v>1054</v>
      </c>
      <c r="O584" s="1" t="s">
        <v>1055</v>
      </c>
      <c r="P584" s="1" t="s">
        <v>198</v>
      </c>
      <c r="Q584" s="1" t="s">
        <v>7778</v>
      </c>
      <c r="R584" s="1" t="s">
        <v>48</v>
      </c>
      <c r="S584" s="1" t="s">
        <v>79</v>
      </c>
      <c r="T584" s="1" t="s">
        <v>1042</v>
      </c>
      <c r="U584" s="2">
        <v>43749.495138888888</v>
      </c>
      <c r="V584">
        <v>42</v>
      </c>
      <c r="W584">
        <v>38</v>
      </c>
      <c r="X584">
        <v>37</v>
      </c>
      <c r="Y584">
        <v>26.01</v>
      </c>
      <c r="Z584">
        <v>10</v>
      </c>
      <c r="AA584" s="1" t="s">
        <v>55</v>
      </c>
      <c r="AB584">
        <v>7</v>
      </c>
      <c r="AC584">
        <v>0</v>
      </c>
      <c r="AD584" s="1" t="s">
        <v>50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s="1" t="s">
        <v>51</v>
      </c>
      <c r="AS584" s="1" t="s">
        <v>51</v>
      </c>
      <c r="AT584" s="1" t="s">
        <v>51</v>
      </c>
      <c r="AU584" s="1" t="s">
        <v>51</v>
      </c>
    </row>
    <row r="585" spans="1:47" x14ac:dyDescent="0.25">
      <c r="A585" s="1" t="s">
        <v>8412</v>
      </c>
      <c r="B585">
        <v>3</v>
      </c>
      <c r="C585" s="2">
        <v>43749.485219907408</v>
      </c>
      <c r="D585" s="2">
        <v>43749.505752314813</v>
      </c>
      <c r="E585">
        <v>39.780119999999997</v>
      </c>
      <c r="F585">
        <v>-104.95157</v>
      </c>
      <c r="G585">
        <v>39.780119999999997</v>
      </c>
      <c r="H585">
        <v>-104.95189999999999</v>
      </c>
      <c r="I585">
        <v>1.7999999999999999E-2</v>
      </c>
      <c r="J585" s="1" t="s">
        <v>192</v>
      </c>
      <c r="K585">
        <v>2823</v>
      </c>
      <c r="L585" s="1" t="s">
        <v>6790</v>
      </c>
      <c r="M585" s="1" t="s">
        <v>47</v>
      </c>
      <c r="N585" s="1" t="s">
        <v>131</v>
      </c>
      <c r="O585" s="1" t="s">
        <v>131</v>
      </c>
      <c r="P585" s="1" t="s">
        <v>198</v>
      </c>
      <c r="Q585" s="1" t="s">
        <v>6791</v>
      </c>
      <c r="R585" s="1" t="s">
        <v>48</v>
      </c>
      <c r="S585" s="1" t="s">
        <v>79</v>
      </c>
      <c r="T585" s="1" t="s">
        <v>205</v>
      </c>
      <c r="U585" s="2">
        <v>43749.489583333336</v>
      </c>
      <c r="V585">
        <v>43</v>
      </c>
      <c r="W585">
        <v>39</v>
      </c>
      <c r="X585">
        <v>34</v>
      </c>
      <c r="Y585">
        <v>24.55</v>
      </c>
      <c r="Z585">
        <v>30</v>
      </c>
      <c r="AA585" s="1" t="s">
        <v>54</v>
      </c>
      <c r="AB585">
        <v>6</v>
      </c>
      <c r="AC585">
        <v>0</v>
      </c>
      <c r="AD585" s="1" t="s">
        <v>50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s="1" t="s">
        <v>51</v>
      </c>
      <c r="AS585" s="1" t="s">
        <v>51</v>
      </c>
      <c r="AT585" s="1" t="s">
        <v>51</v>
      </c>
      <c r="AU585" s="1" t="s">
        <v>51</v>
      </c>
    </row>
    <row r="586" spans="1:47" x14ac:dyDescent="0.25">
      <c r="A586" s="1" t="s">
        <v>3638</v>
      </c>
      <c r="B586">
        <v>3</v>
      </c>
      <c r="C586" s="2">
        <v>43749.522719907407</v>
      </c>
      <c r="D586" s="2">
        <v>43749.543217592596</v>
      </c>
      <c r="E586">
        <v>39.382939999999998</v>
      </c>
      <c r="F586">
        <v>-104.86059</v>
      </c>
      <c r="G586">
        <v>39.382379999999998</v>
      </c>
      <c r="H586">
        <v>-104.86059</v>
      </c>
      <c r="I586">
        <v>3.9E-2</v>
      </c>
      <c r="J586" s="1" t="s">
        <v>518</v>
      </c>
      <c r="L586" s="1" t="s">
        <v>195</v>
      </c>
      <c r="M586" s="1" t="s">
        <v>47</v>
      </c>
      <c r="N586" s="1" t="s">
        <v>191</v>
      </c>
      <c r="O586" s="1" t="s">
        <v>121</v>
      </c>
      <c r="P586" s="1" t="s">
        <v>198</v>
      </c>
      <c r="Q586" s="1" t="s">
        <v>519</v>
      </c>
      <c r="R586" s="1" t="s">
        <v>48</v>
      </c>
      <c r="S586" s="1" t="s">
        <v>79</v>
      </c>
      <c r="T586" s="1" t="s">
        <v>200</v>
      </c>
      <c r="U586" s="2">
        <v>43749.536805555559</v>
      </c>
      <c r="V586">
        <v>43</v>
      </c>
      <c r="W586">
        <v>43</v>
      </c>
      <c r="X586">
        <v>32</v>
      </c>
      <c r="Y586">
        <v>24.33</v>
      </c>
      <c r="Z586">
        <v>10</v>
      </c>
      <c r="AA586" s="1" t="s">
        <v>66</v>
      </c>
      <c r="AB586">
        <v>3</v>
      </c>
      <c r="AC586">
        <v>0</v>
      </c>
      <c r="AD586" s="1" t="s">
        <v>50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s="1" t="s">
        <v>51</v>
      </c>
      <c r="AS586" s="1" t="s">
        <v>51</v>
      </c>
      <c r="AT586" s="1" t="s">
        <v>51</v>
      </c>
      <c r="AU586" s="1" t="s">
        <v>51</v>
      </c>
    </row>
    <row r="587" spans="1:47" x14ac:dyDescent="0.25">
      <c r="A587" s="1" t="s">
        <v>3755</v>
      </c>
      <c r="B587">
        <v>3</v>
      </c>
      <c r="C587" s="2">
        <v>43749.596168981479</v>
      </c>
      <c r="D587" s="2">
        <v>43749.616840277777</v>
      </c>
      <c r="E587">
        <v>39.591949999999997</v>
      </c>
      <c r="F587">
        <v>-104.88308000000001</v>
      </c>
      <c r="G587">
        <v>39.5931</v>
      </c>
      <c r="H587">
        <v>-104.88370999999999</v>
      </c>
      <c r="I587">
        <v>8.5999999999999993E-2</v>
      </c>
      <c r="J587" s="1" t="s">
        <v>568</v>
      </c>
      <c r="L587" s="1" t="s">
        <v>194</v>
      </c>
      <c r="M587" s="1" t="s">
        <v>47</v>
      </c>
      <c r="N587" s="1" t="s">
        <v>127</v>
      </c>
      <c r="O587" s="1" t="s">
        <v>201</v>
      </c>
      <c r="P587" s="1" t="s">
        <v>198</v>
      </c>
      <c r="Q587" s="1" t="s">
        <v>347</v>
      </c>
      <c r="R587" s="1" t="s">
        <v>48</v>
      </c>
      <c r="S587" s="1" t="s">
        <v>79</v>
      </c>
      <c r="T587" s="1" t="s">
        <v>200</v>
      </c>
      <c r="U587" s="2">
        <v>43749.578472222223</v>
      </c>
      <c r="V587">
        <v>48</v>
      </c>
      <c r="W587">
        <v>48</v>
      </c>
      <c r="X587">
        <v>21</v>
      </c>
      <c r="Y587">
        <v>24.31</v>
      </c>
      <c r="Z587">
        <v>10</v>
      </c>
      <c r="AA587" s="1" t="s">
        <v>54</v>
      </c>
      <c r="AB587">
        <v>3</v>
      </c>
      <c r="AC587">
        <v>0</v>
      </c>
      <c r="AD587" s="1" t="s">
        <v>50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s="1" t="s">
        <v>51</v>
      </c>
      <c r="AS587" s="1" t="s">
        <v>51</v>
      </c>
      <c r="AT587" s="1" t="s">
        <v>51</v>
      </c>
      <c r="AU587" s="1" t="s">
        <v>51</v>
      </c>
    </row>
    <row r="588" spans="1:47" x14ac:dyDescent="0.25">
      <c r="A588" s="1" t="s">
        <v>3323</v>
      </c>
      <c r="B588">
        <v>4</v>
      </c>
      <c r="C588" s="2">
        <v>43749.64565972222</v>
      </c>
      <c r="D588" s="2">
        <v>43749.664652777778</v>
      </c>
      <c r="E588">
        <v>39.18777</v>
      </c>
      <c r="F588">
        <v>-104.85028</v>
      </c>
      <c r="G588">
        <v>39.243340000000003</v>
      </c>
      <c r="H588">
        <v>-104.87835</v>
      </c>
      <c r="I588">
        <v>4.1230000000000002</v>
      </c>
      <c r="J588" s="1" t="s">
        <v>2262</v>
      </c>
      <c r="L588" s="1" t="s">
        <v>1096</v>
      </c>
      <c r="M588" s="1" t="s">
        <v>47</v>
      </c>
      <c r="N588" s="1" t="s">
        <v>86</v>
      </c>
      <c r="O588" s="1" t="s">
        <v>121</v>
      </c>
      <c r="P588" s="1" t="s">
        <v>198</v>
      </c>
      <c r="Q588" s="1" t="s">
        <v>222</v>
      </c>
      <c r="R588" s="1" t="s">
        <v>48</v>
      </c>
      <c r="S588" s="1" t="s">
        <v>79</v>
      </c>
      <c r="T588" s="1" t="s">
        <v>223</v>
      </c>
      <c r="U588" s="2">
        <v>43749.645138888889</v>
      </c>
      <c r="V588">
        <v>43</v>
      </c>
      <c r="W588">
        <v>43</v>
      </c>
      <c r="X588">
        <v>25</v>
      </c>
      <c r="Y588">
        <v>23.26</v>
      </c>
      <c r="Z588">
        <v>10</v>
      </c>
      <c r="AA588" s="1" t="s">
        <v>65</v>
      </c>
      <c r="AB588">
        <v>3</v>
      </c>
      <c r="AC588">
        <v>0</v>
      </c>
      <c r="AD588" s="1" t="s">
        <v>50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s="1" t="s">
        <v>51</v>
      </c>
      <c r="AS588" s="1" t="s">
        <v>51</v>
      </c>
      <c r="AT588" s="1" t="s">
        <v>51</v>
      </c>
      <c r="AU588" s="1" t="s">
        <v>51</v>
      </c>
    </row>
    <row r="589" spans="1:47" x14ac:dyDescent="0.25">
      <c r="A589" s="1" t="s">
        <v>3639</v>
      </c>
      <c r="B589">
        <v>3</v>
      </c>
      <c r="C589" s="2">
        <v>43749.596168981479</v>
      </c>
      <c r="D589" s="2">
        <v>43749.615474537037</v>
      </c>
      <c r="E589">
        <v>40.246789999999997</v>
      </c>
      <c r="F589">
        <v>-104.98038</v>
      </c>
      <c r="G589">
        <v>40.242339999999999</v>
      </c>
      <c r="H589">
        <v>-104.98035</v>
      </c>
      <c r="I589">
        <v>0.307</v>
      </c>
      <c r="J589" s="1" t="s">
        <v>340</v>
      </c>
      <c r="L589" s="1" t="s">
        <v>195</v>
      </c>
      <c r="M589" s="1" t="s">
        <v>47</v>
      </c>
      <c r="N589" s="1" t="s">
        <v>630</v>
      </c>
      <c r="O589" s="1" t="s">
        <v>209</v>
      </c>
      <c r="P589" s="1" t="s">
        <v>198</v>
      </c>
      <c r="Q589" s="1" t="s">
        <v>631</v>
      </c>
      <c r="R589" s="1" t="s">
        <v>48</v>
      </c>
      <c r="S589" s="1" t="s">
        <v>79</v>
      </c>
      <c r="T589" s="1" t="s">
        <v>211</v>
      </c>
      <c r="U589" s="2">
        <v>43749.59375</v>
      </c>
      <c r="V589">
        <v>53</v>
      </c>
      <c r="W589">
        <v>53</v>
      </c>
      <c r="X589">
        <v>24</v>
      </c>
      <c r="Y589">
        <v>25.08</v>
      </c>
      <c r="Z589">
        <v>10</v>
      </c>
      <c r="AA589" s="1" t="s">
        <v>61</v>
      </c>
      <c r="AB589">
        <v>6</v>
      </c>
      <c r="AC589">
        <v>0</v>
      </c>
      <c r="AD589" s="1" t="s">
        <v>50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s="1" t="s">
        <v>51</v>
      </c>
      <c r="AS589" s="1" t="s">
        <v>51</v>
      </c>
      <c r="AT589" s="1" t="s">
        <v>51</v>
      </c>
      <c r="AU589" s="1" t="s">
        <v>51</v>
      </c>
    </row>
    <row r="590" spans="1:47" x14ac:dyDescent="0.25">
      <c r="A590" s="1" t="s">
        <v>3640</v>
      </c>
      <c r="B590">
        <v>3</v>
      </c>
      <c r="C590" s="2">
        <v>43749.605555555558</v>
      </c>
      <c r="D590" s="2">
        <v>43749.62604166667</v>
      </c>
      <c r="E590">
        <v>40.24738</v>
      </c>
      <c r="F590">
        <v>-104.98038</v>
      </c>
      <c r="G590">
        <v>40.240259999999999</v>
      </c>
      <c r="H590">
        <v>-104.98034</v>
      </c>
      <c r="I590">
        <v>0.49199999999999999</v>
      </c>
      <c r="J590" s="1" t="s">
        <v>340</v>
      </c>
      <c r="L590" s="1" t="s">
        <v>195</v>
      </c>
      <c r="M590" s="1" t="s">
        <v>47</v>
      </c>
      <c r="N590" s="1" t="s">
        <v>630</v>
      </c>
      <c r="O590" s="1" t="s">
        <v>209</v>
      </c>
      <c r="P590" s="1" t="s">
        <v>198</v>
      </c>
      <c r="Q590" s="1" t="s">
        <v>631</v>
      </c>
      <c r="R590" s="1" t="s">
        <v>48</v>
      </c>
      <c r="S590" s="1" t="s">
        <v>79</v>
      </c>
      <c r="T590" s="1" t="s">
        <v>211</v>
      </c>
      <c r="U590" s="2">
        <v>43749.607638888891</v>
      </c>
      <c r="V590">
        <v>54</v>
      </c>
      <c r="W590">
        <v>54</v>
      </c>
      <c r="X590">
        <v>21</v>
      </c>
      <c r="Y590">
        <v>25.08</v>
      </c>
      <c r="Z590">
        <v>10</v>
      </c>
      <c r="AA590" s="1" t="s">
        <v>60</v>
      </c>
      <c r="AB590">
        <v>5</v>
      </c>
      <c r="AC590">
        <v>0</v>
      </c>
      <c r="AD590" s="1" t="s">
        <v>50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s="1" t="s">
        <v>51</v>
      </c>
      <c r="AS590" s="1" t="s">
        <v>51</v>
      </c>
      <c r="AT590" s="1" t="s">
        <v>51</v>
      </c>
      <c r="AU590" s="1" t="s">
        <v>51</v>
      </c>
    </row>
    <row r="591" spans="1:47" x14ac:dyDescent="0.25">
      <c r="A591" s="1" t="s">
        <v>9017</v>
      </c>
      <c r="B591">
        <v>2</v>
      </c>
      <c r="C591" s="2">
        <v>43749.605555555558</v>
      </c>
      <c r="D591" s="2">
        <v>43749.62604166667</v>
      </c>
      <c r="E591">
        <v>40.24738</v>
      </c>
      <c r="F591">
        <v>-104.98038</v>
      </c>
      <c r="G591">
        <v>40.240259999999999</v>
      </c>
      <c r="H591">
        <v>-104.98034</v>
      </c>
      <c r="I591">
        <v>0.49199999999999999</v>
      </c>
      <c r="J591" s="1" t="s">
        <v>340</v>
      </c>
      <c r="L591" s="1" t="s">
        <v>195</v>
      </c>
      <c r="M591" s="1" t="s">
        <v>47</v>
      </c>
      <c r="N591" s="1" t="s">
        <v>630</v>
      </c>
      <c r="O591" s="1" t="s">
        <v>209</v>
      </c>
      <c r="P591" s="1" t="s">
        <v>198</v>
      </c>
      <c r="Q591" s="1" t="s">
        <v>631</v>
      </c>
      <c r="R591" s="1" t="s">
        <v>48</v>
      </c>
      <c r="S591" s="1" t="s">
        <v>79</v>
      </c>
      <c r="T591" s="1" t="s">
        <v>211</v>
      </c>
      <c r="U591" s="2">
        <v>43749.607638888891</v>
      </c>
      <c r="V591">
        <v>54</v>
      </c>
      <c r="W591">
        <v>54</v>
      </c>
      <c r="X591">
        <v>21</v>
      </c>
      <c r="Y591">
        <v>25.08</v>
      </c>
      <c r="Z591">
        <v>10</v>
      </c>
      <c r="AA591" s="1" t="s">
        <v>60</v>
      </c>
      <c r="AB591">
        <v>5</v>
      </c>
      <c r="AC591">
        <v>0</v>
      </c>
      <c r="AD591" s="1" t="s">
        <v>50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s="1" t="s">
        <v>51</v>
      </c>
      <c r="AS591" s="1" t="s">
        <v>51</v>
      </c>
      <c r="AT591" s="1" t="s">
        <v>51</v>
      </c>
      <c r="AU591" s="1" t="s">
        <v>51</v>
      </c>
    </row>
    <row r="592" spans="1:47" x14ac:dyDescent="0.25">
      <c r="A592" s="1" t="s">
        <v>3272</v>
      </c>
      <c r="B592">
        <v>4</v>
      </c>
      <c r="C592" s="2">
        <v>43749.619097222225</v>
      </c>
      <c r="D592" s="2">
        <v>43749.824178240742</v>
      </c>
      <c r="E592">
        <v>39.18638</v>
      </c>
      <c r="F592">
        <v>-104.85025</v>
      </c>
      <c r="G592">
        <v>39.244810000000001</v>
      </c>
      <c r="H592">
        <v>-104.8796</v>
      </c>
      <c r="I592">
        <v>4.3319999999999999</v>
      </c>
      <c r="J592" s="1" t="s">
        <v>2264</v>
      </c>
      <c r="L592" s="1" t="s">
        <v>265</v>
      </c>
      <c r="M592" s="1" t="s">
        <v>47</v>
      </c>
      <c r="N592" s="1" t="s">
        <v>86</v>
      </c>
      <c r="O592" s="1" t="s">
        <v>121</v>
      </c>
      <c r="P592" s="1" t="s">
        <v>198</v>
      </c>
      <c r="Q592" s="1" t="s">
        <v>222</v>
      </c>
      <c r="R592" s="1" t="s">
        <v>48</v>
      </c>
      <c r="S592" s="1" t="s">
        <v>79</v>
      </c>
      <c r="T592" s="1" t="s">
        <v>223</v>
      </c>
      <c r="U592" s="2">
        <v>43749.616666666669</v>
      </c>
      <c r="V592">
        <v>43</v>
      </c>
      <c r="W592">
        <v>37</v>
      </c>
      <c r="X592">
        <v>25</v>
      </c>
      <c r="Y592">
        <v>23.26</v>
      </c>
      <c r="Z592">
        <v>10</v>
      </c>
      <c r="AA592" s="1" t="s">
        <v>65</v>
      </c>
      <c r="AB592">
        <v>12</v>
      </c>
      <c r="AC592">
        <v>0</v>
      </c>
      <c r="AD592" s="1" t="s">
        <v>50</v>
      </c>
      <c r="AE592" t="b">
        <v>0</v>
      </c>
      <c r="AF592" t="b">
        <v>0</v>
      </c>
      <c r="AG592" t="b">
        <v>0</v>
      </c>
      <c r="AH592" t="b">
        <v>0</v>
      </c>
      <c r="AI592" t="b">
        <v>1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s="1" t="s">
        <v>51</v>
      </c>
      <c r="AS592" s="1" t="s">
        <v>51</v>
      </c>
      <c r="AT592" s="1" t="s">
        <v>51</v>
      </c>
      <c r="AU592" s="1" t="s">
        <v>51</v>
      </c>
    </row>
    <row r="593" spans="1:47" x14ac:dyDescent="0.25">
      <c r="A593" s="1" t="s">
        <v>3324</v>
      </c>
      <c r="B593">
        <v>3</v>
      </c>
      <c r="C593" s="2">
        <v>43749.645150462966</v>
      </c>
      <c r="D593" s="2">
        <v>43749.665462962963</v>
      </c>
      <c r="E593">
        <v>39.725569999999998</v>
      </c>
      <c r="F593">
        <v>-105.06106</v>
      </c>
      <c r="G593">
        <v>39.725580000000001</v>
      </c>
      <c r="H593">
        <v>-105.05895</v>
      </c>
      <c r="I593">
        <v>0.112</v>
      </c>
      <c r="J593" s="1" t="s">
        <v>495</v>
      </c>
      <c r="L593" s="1" t="s">
        <v>585</v>
      </c>
      <c r="M593" s="1" t="s">
        <v>47</v>
      </c>
      <c r="N593" s="1" t="s">
        <v>131</v>
      </c>
      <c r="O593" s="1" t="s">
        <v>115</v>
      </c>
      <c r="P593" s="1" t="s">
        <v>198</v>
      </c>
      <c r="Q593" s="1" t="s">
        <v>496</v>
      </c>
      <c r="R593" s="1" t="s">
        <v>48</v>
      </c>
      <c r="S593" s="1" t="s">
        <v>79</v>
      </c>
      <c r="T593" s="1" t="s">
        <v>205</v>
      </c>
      <c r="U593" s="2">
        <v>43749.65625</v>
      </c>
      <c r="V593">
        <v>50</v>
      </c>
      <c r="W593">
        <v>50</v>
      </c>
      <c r="X593">
        <v>22</v>
      </c>
      <c r="Y593">
        <v>24.51</v>
      </c>
      <c r="Z593">
        <v>10</v>
      </c>
      <c r="AA593" s="1" t="s">
        <v>60</v>
      </c>
      <c r="AB593">
        <v>7</v>
      </c>
      <c r="AC593">
        <v>0</v>
      </c>
      <c r="AD593" s="1" t="s">
        <v>50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s="1" t="s">
        <v>51</v>
      </c>
      <c r="AS593" s="1" t="s">
        <v>51</v>
      </c>
      <c r="AT593" s="1" t="s">
        <v>51</v>
      </c>
      <c r="AU593" s="1" t="s">
        <v>51</v>
      </c>
    </row>
    <row r="594" spans="1:47" x14ac:dyDescent="0.25">
      <c r="A594" s="1" t="s">
        <v>3756</v>
      </c>
      <c r="B594">
        <v>3</v>
      </c>
      <c r="C594" s="2">
        <v>43749.645150462966</v>
      </c>
      <c r="D594" s="2">
        <v>43749.665462962963</v>
      </c>
      <c r="E594">
        <v>39.114240000000002</v>
      </c>
      <c r="F594">
        <v>-104.8655</v>
      </c>
      <c r="G594">
        <v>39.127049999999997</v>
      </c>
      <c r="H594">
        <v>-104.86415</v>
      </c>
      <c r="I594">
        <v>0.88800000000000001</v>
      </c>
      <c r="J594" s="1" t="s">
        <v>401</v>
      </c>
      <c r="L594" s="1" t="s">
        <v>194</v>
      </c>
      <c r="M594" s="1" t="s">
        <v>47</v>
      </c>
      <c r="N594" s="1" t="s">
        <v>447</v>
      </c>
      <c r="O594" s="1" t="s">
        <v>193</v>
      </c>
      <c r="P594" s="1" t="s">
        <v>198</v>
      </c>
      <c r="Q594" s="1" t="s">
        <v>448</v>
      </c>
      <c r="R594" s="1" t="s">
        <v>48</v>
      </c>
      <c r="S594" s="1" t="s">
        <v>79</v>
      </c>
      <c r="T594" s="1" t="s">
        <v>234</v>
      </c>
      <c r="U594" s="2">
        <v>43749.665277777778</v>
      </c>
      <c r="V594">
        <v>46</v>
      </c>
      <c r="W594">
        <v>42</v>
      </c>
      <c r="X594">
        <v>26</v>
      </c>
      <c r="Y594">
        <v>23.67</v>
      </c>
      <c r="Z594">
        <v>10</v>
      </c>
      <c r="AA594" s="1" t="s">
        <v>64</v>
      </c>
      <c r="AB594">
        <v>7</v>
      </c>
      <c r="AC594">
        <v>0</v>
      </c>
      <c r="AD594" s="1" t="s">
        <v>50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s="1" t="s">
        <v>51</v>
      </c>
      <c r="AS594" s="1" t="s">
        <v>51</v>
      </c>
      <c r="AT594" s="1" t="s">
        <v>51</v>
      </c>
      <c r="AU594" s="1" t="s">
        <v>51</v>
      </c>
    </row>
    <row r="595" spans="1:47" x14ac:dyDescent="0.25">
      <c r="A595" s="1" t="s">
        <v>3325</v>
      </c>
      <c r="B595">
        <v>3</v>
      </c>
      <c r="C595" s="2">
        <v>43749.678460648145</v>
      </c>
      <c r="D595" s="2">
        <v>43749.69809027778</v>
      </c>
      <c r="E595">
        <v>39.725549999999998</v>
      </c>
      <c r="F595">
        <v>-105.06448</v>
      </c>
      <c r="G595">
        <v>39.725639999999999</v>
      </c>
      <c r="H595">
        <v>-105.05562</v>
      </c>
      <c r="I595">
        <v>0.47099999999999997</v>
      </c>
      <c r="J595" s="1" t="s">
        <v>1130</v>
      </c>
      <c r="L595" s="1" t="s">
        <v>128</v>
      </c>
      <c r="M595" s="1" t="s">
        <v>47</v>
      </c>
      <c r="N595" s="1" t="s">
        <v>131</v>
      </c>
      <c r="O595" s="1" t="s">
        <v>115</v>
      </c>
      <c r="P595" s="1" t="s">
        <v>198</v>
      </c>
      <c r="Q595" s="1" t="s">
        <v>496</v>
      </c>
      <c r="R595" s="1" t="s">
        <v>48</v>
      </c>
      <c r="S595" s="1" t="s">
        <v>79</v>
      </c>
      <c r="T595" s="1" t="s">
        <v>205</v>
      </c>
      <c r="U595" s="2">
        <v>43749.65625</v>
      </c>
      <c r="V595">
        <v>50</v>
      </c>
      <c r="W595">
        <v>50</v>
      </c>
      <c r="X595">
        <v>22</v>
      </c>
      <c r="Y595">
        <v>24.51</v>
      </c>
      <c r="Z595">
        <v>10</v>
      </c>
      <c r="AA595" s="1" t="s">
        <v>60</v>
      </c>
      <c r="AB595">
        <v>7</v>
      </c>
      <c r="AC595">
        <v>0</v>
      </c>
      <c r="AD595" s="1" t="s">
        <v>50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s="1" t="s">
        <v>51</v>
      </c>
      <c r="AS595" s="1" t="s">
        <v>51</v>
      </c>
      <c r="AT595" s="1" t="s">
        <v>51</v>
      </c>
      <c r="AU595" s="1" t="s">
        <v>51</v>
      </c>
    </row>
    <row r="596" spans="1:47" x14ac:dyDescent="0.25">
      <c r="A596" s="1" t="s">
        <v>9018</v>
      </c>
      <c r="B596">
        <v>2</v>
      </c>
      <c r="C596" s="2">
        <v>43749.70553240741</v>
      </c>
      <c r="D596" s="2">
        <v>43749.72583333333</v>
      </c>
      <c r="E596">
        <v>39.725549999999998</v>
      </c>
      <c r="F596">
        <v>-105.06448</v>
      </c>
      <c r="G596">
        <v>39.725639999999999</v>
      </c>
      <c r="H596">
        <v>-105.05562</v>
      </c>
      <c r="I596">
        <v>0.47099999999999997</v>
      </c>
      <c r="J596" s="1" t="s">
        <v>1130</v>
      </c>
      <c r="L596" s="1" t="s">
        <v>128</v>
      </c>
      <c r="M596" s="1" t="s">
        <v>47</v>
      </c>
      <c r="N596" s="1" t="s">
        <v>131</v>
      </c>
      <c r="O596" s="1" t="s">
        <v>115</v>
      </c>
      <c r="P596" s="1" t="s">
        <v>198</v>
      </c>
      <c r="Q596" s="1" t="s">
        <v>496</v>
      </c>
      <c r="R596" s="1" t="s">
        <v>48</v>
      </c>
      <c r="S596" s="1" t="s">
        <v>79</v>
      </c>
      <c r="T596" s="1" t="s">
        <v>205</v>
      </c>
      <c r="U596" s="2">
        <v>43749.707638888889</v>
      </c>
      <c r="V596">
        <v>50</v>
      </c>
      <c r="W596">
        <v>50</v>
      </c>
      <c r="X596">
        <v>24</v>
      </c>
      <c r="Y596">
        <v>24.5</v>
      </c>
      <c r="Z596">
        <v>20</v>
      </c>
      <c r="AA596" s="1" t="s">
        <v>64</v>
      </c>
      <c r="AB596">
        <v>7</v>
      </c>
      <c r="AC596">
        <v>0</v>
      </c>
      <c r="AD596" s="1" t="s">
        <v>50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s="1" t="s">
        <v>51</v>
      </c>
      <c r="AS596" s="1" t="s">
        <v>51</v>
      </c>
      <c r="AT596" s="1" t="s">
        <v>51</v>
      </c>
      <c r="AU596" s="1" t="s">
        <v>51</v>
      </c>
    </row>
    <row r="597" spans="1:47" x14ac:dyDescent="0.25">
      <c r="A597" s="1" t="s">
        <v>5653</v>
      </c>
      <c r="B597">
        <v>3</v>
      </c>
      <c r="C597" s="2">
        <v>43749.706053240741</v>
      </c>
      <c r="D597" s="2">
        <v>43749.726597222223</v>
      </c>
      <c r="E597">
        <v>39.778410000000001</v>
      </c>
      <c r="F597">
        <v>-104.91289</v>
      </c>
      <c r="G597">
        <v>39.780209999999997</v>
      </c>
      <c r="H597">
        <v>-104.93536</v>
      </c>
      <c r="I597">
        <v>1.2</v>
      </c>
      <c r="J597" s="1" t="s">
        <v>486</v>
      </c>
      <c r="L597" s="1" t="s">
        <v>137</v>
      </c>
      <c r="M597" s="1" t="s">
        <v>47</v>
      </c>
      <c r="N597" s="1" t="s">
        <v>131</v>
      </c>
      <c r="O597" s="1" t="s">
        <v>131</v>
      </c>
      <c r="P597" s="1" t="s">
        <v>198</v>
      </c>
      <c r="Q597" s="1" t="s">
        <v>246</v>
      </c>
      <c r="R597" s="1" t="s">
        <v>48</v>
      </c>
      <c r="S597" s="1" t="s">
        <v>79</v>
      </c>
      <c r="T597" s="1" t="s">
        <v>205</v>
      </c>
      <c r="U597" s="2">
        <v>43749.707638888889</v>
      </c>
      <c r="V597">
        <v>50</v>
      </c>
      <c r="W597">
        <v>50</v>
      </c>
      <c r="X597">
        <v>24</v>
      </c>
      <c r="Y597">
        <v>24.5</v>
      </c>
      <c r="Z597">
        <v>20</v>
      </c>
      <c r="AA597" s="1" t="s">
        <v>64</v>
      </c>
      <c r="AB597">
        <v>7</v>
      </c>
      <c r="AC597">
        <v>0</v>
      </c>
      <c r="AD597" s="1" t="s">
        <v>50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s="1" t="s">
        <v>51</v>
      </c>
      <c r="AS597" s="1" t="s">
        <v>51</v>
      </c>
      <c r="AT597" s="1" t="s">
        <v>51</v>
      </c>
      <c r="AU597" s="1" t="s">
        <v>51</v>
      </c>
    </row>
    <row r="598" spans="1:47" x14ac:dyDescent="0.25">
      <c r="A598" s="1" t="s">
        <v>5654</v>
      </c>
      <c r="B598">
        <v>3</v>
      </c>
      <c r="C598" s="2">
        <v>43749.722708333335</v>
      </c>
      <c r="D598" s="2">
        <v>43749.743252314816</v>
      </c>
      <c r="E598">
        <v>39.863970000000002</v>
      </c>
      <c r="F598">
        <v>-104.98748000000001</v>
      </c>
      <c r="G598">
        <v>39.871749999999999</v>
      </c>
      <c r="H598">
        <v>-104.98748000000001</v>
      </c>
      <c r="I598">
        <v>0.53800000000000003</v>
      </c>
      <c r="J598" s="1" t="s">
        <v>820</v>
      </c>
      <c r="L598" s="1" t="s">
        <v>194</v>
      </c>
      <c r="M598" s="1" t="s">
        <v>47</v>
      </c>
      <c r="N598" s="1" t="s">
        <v>131</v>
      </c>
      <c r="O598" s="1" t="s">
        <v>147</v>
      </c>
      <c r="P598" s="1" t="s">
        <v>198</v>
      </c>
      <c r="Q598" s="1" t="s">
        <v>204</v>
      </c>
      <c r="R598" s="1" t="s">
        <v>48</v>
      </c>
      <c r="S598" s="1" t="s">
        <v>79</v>
      </c>
      <c r="T598" s="1" t="s">
        <v>205</v>
      </c>
      <c r="U598" s="2">
        <v>43749.707638888889</v>
      </c>
      <c r="V598">
        <v>50</v>
      </c>
      <c r="W598">
        <v>50</v>
      </c>
      <c r="X598">
        <v>24</v>
      </c>
      <c r="Y598">
        <v>24.5</v>
      </c>
      <c r="Z598">
        <v>20</v>
      </c>
      <c r="AA598" s="1" t="s">
        <v>64</v>
      </c>
      <c r="AB598">
        <v>7</v>
      </c>
      <c r="AC598">
        <v>0</v>
      </c>
      <c r="AD598" s="1" t="s">
        <v>50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s="1" t="s">
        <v>51</v>
      </c>
      <c r="AS598" s="1" t="s">
        <v>51</v>
      </c>
      <c r="AT598" s="1" t="s">
        <v>51</v>
      </c>
      <c r="AU598" s="1" t="s">
        <v>51</v>
      </c>
    </row>
    <row r="599" spans="1:47" x14ac:dyDescent="0.25">
      <c r="A599" s="1" t="s">
        <v>9019</v>
      </c>
      <c r="B599">
        <v>2</v>
      </c>
      <c r="C599" s="2">
        <v>43749.723715277774</v>
      </c>
      <c r="D599" s="2">
        <v>43749.74417824074</v>
      </c>
      <c r="E599">
        <v>39.779769999999999</v>
      </c>
      <c r="F599">
        <v>-104.92937999999999</v>
      </c>
      <c r="G599">
        <v>39.780209999999997</v>
      </c>
      <c r="H599">
        <v>-104.93473</v>
      </c>
      <c r="I599">
        <v>0.28599999999999998</v>
      </c>
      <c r="J599" s="1" t="s">
        <v>1145</v>
      </c>
      <c r="L599" s="1" t="s">
        <v>137</v>
      </c>
      <c r="M599" s="1" t="s">
        <v>47</v>
      </c>
      <c r="N599" s="1" t="s">
        <v>131</v>
      </c>
      <c r="O599" s="1" t="s">
        <v>131</v>
      </c>
      <c r="P599" s="1" t="s">
        <v>198</v>
      </c>
      <c r="Q599" s="1" t="s">
        <v>246</v>
      </c>
      <c r="R599" s="1" t="s">
        <v>48</v>
      </c>
      <c r="S599" s="1" t="s">
        <v>79</v>
      </c>
      <c r="T599" s="1" t="s">
        <v>205</v>
      </c>
      <c r="U599" s="2">
        <v>43749.739583333336</v>
      </c>
      <c r="V599">
        <v>50</v>
      </c>
      <c r="W599">
        <v>50</v>
      </c>
      <c r="X599">
        <v>24</v>
      </c>
      <c r="Y599">
        <v>24.5</v>
      </c>
      <c r="Z599">
        <v>10</v>
      </c>
      <c r="AA599" s="1" t="s">
        <v>63</v>
      </c>
      <c r="AB599">
        <v>6</v>
      </c>
      <c r="AC599">
        <v>0</v>
      </c>
      <c r="AD599" s="1" t="s">
        <v>50</v>
      </c>
      <c r="AE599" t="b">
        <v>0</v>
      </c>
      <c r="AF599" t="b">
        <v>0</v>
      </c>
      <c r="AG599" t="b">
        <v>0</v>
      </c>
      <c r="AH599" t="b">
        <v>0</v>
      </c>
      <c r="AI599" t="b">
        <v>1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s="1" t="s">
        <v>51</v>
      </c>
      <c r="AS599" s="1" t="s">
        <v>51</v>
      </c>
      <c r="AT599" s="1" t="s">
        <v>51</v>
      </c>
      <c r="AU599" s="1" t="s">
        <v>51</v>
      </c>
    </row>
    <row r="600" spans="1:47" x14ac:dyDescent="0.25">
      <c r="A600" s="1" t="s">
        <v>3757</v>
      </c>
      <c r="B600">
        <v>3</v>
      </c>
      <c r="C600" s="2">
        <v>43749.760196759256</v>
      </c>
      <c r="D600" s="2">
        <v>43749.780763888892</v>
      </c>
      <c r="E600">
        <v>39.368040000000001</v>
      </c>
      <c r="F600">
        <v>-104.86490000000001</v>
      </c>
      <c r="G600">
        <v>39.370919999999998</v>
      </c>
      <c r="H600">
        <v>-104.864</v>
      </c>
      <c r="I600">
        <v>0.20499999999999999</v>
      </c>
      <c r="J600" s="1" t="s">
        <v>398</v>
      </c>
      <c r="L600" s="1" t="s">
        <v>194</v>
      </c>
      <c r="M600" s="1" t="s">
        <v>47</v>
      </c>
      <c r="N600" s="1" t="s">
        <v>191</v>
      </c>
      <c r="O600" s="1" t="s">
        <v>121</v>
      </c>
      <c r="P600" s="1" t="s">
        <v>198</v>
      </c>
      <c r="Q600" s="1" t="s">
        <v>333</v>
      </c>
      <c r="R600" s="1" t="s">
        <v>48</v>
      </c>
      <c r="S600" s="1" t="s">
        <v>79</v>
      </c>
      <c r="T600" s="1" t="s">
        <v>223</v>
      </c>
      <c r="U600" s="2">
        <v>43749.754166666666</v>
      </c>
      <c r="V600">
        <v>39</v>
      </c>
      <c r="W600">
        <v>35</v>
      </c>
      <c r="X600">
        <v>33</v>
      </c>
      <c r="Y600">
        <v>23.26</v>
      </c>
      <c r="Z600">
        <v>10</v>
      </c>
      <c r="AA600" s="1" t="s">
        <v>62</v>
      </c>
      <c r="AB600">
        <v>6</v>
      </c>
      <c r="AC600">
        <v>0</v>
      </c>
      <c r="AD600" s="1" t="s">
        <v>50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s="1" t="s">
        <v>51</v>
      </c>
      <c r="AS600" s="1" t="s">
        <v>51</v>
      </c>
      <c r="AT600" s="1" t="s">
        <v>51</v>
      </c>
      <c r="AU600" s="1" t="s">
        <v>51</v>
      </c>
    </row>
    <row r="601" spans="1:47" x14ac:dyDescent="0.25">
      <c r="A601" s="1" t="s">
        <v>7992</v>
      </c>
      <c r="B601">
        <v>3</v>
      </c>
      <c r="C601" s="2">
        <v>43749.83258101852</v>
      </c>
      <c r="D601" s="2">
        <v>43749.852939814817</v>
      </c>
      <c r="E601">
        <v>38.177019999999999</v>
      </c>
      <c r="F601">
        <v>-104.75865</v>
      </c>
      <c r="G601">
        <v>38.170699999999997</v>
      </c>
      <c r="H601">
        <v>-104.76893</v>
      </c>
      <c r="I601">
        <v>0.70899999999999996</v>
      </c>
      <c r="J601" s="1" t="s">
        <v>7993</v>
      </c>
      <c r="K601">
        <v>6259</v>
      </c>
      <c r="L601" s="1" t="s">
        <v>7994</v>
      </c>
      <c r="M601" s="1" t="s">
        <v>97</v>
      </c>
      <c r="N601" s="1" t="s">
        <v>411</v>
      </c>
      <c r="O601" s="1" t="s">
        <v>411</v>
      </c>
      <c r="P601" s="1" t="s">
        <v>198</v>
      </c>
      <c r="Q601" s="1" t="s">
        <v>7995</v>
      </c>
      <c r="R601" s="1" t="s">
        <v>48</v>
      </c>
      <c r="S601" s="1" t="s">
        <v>79</v>
      </c>
      <c r="T601" s="1" t="s">
        <v>413</v>
      </c>
      <c r="U601" s="2">
        <v>43749.828472222223</v>
      </c>
      <c r="V601">
        <v>41</v>
      </c>
      <c r="W601">
        <v>35</v>
      </c>
      <c r="X601">
        <v>33</v>
      </c>
      <c r="Y601">
        <v>25.38</v>
      </c>
      <c r="Z601">
        <v>10</v>
      </c>
      <c r="AA601" s="1" t="s">
        <v>60</v>
      </c>
      <c r="AB601">
        <v>9</v>
      </c>
      <c r="AC601">
        <v>0</v>
      </c>
      <c r="AD601" s="1" t="s">
        <v>50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s="1" t="s">
        <v>53</v>
      </c>
      <c r="AS601" s="1" t="s">
        <v>53</v>
      </c>
      <c r="AT601" s="1" t="s">
        <v>53</v>
      </c>
      <c r="AU601" s="1" t="s">
        <v>53</v>
      </c>
    </row>
    <row r="602" spans="1:47" x14ac:dyDescent="0.25">
      <c r="A602" s="1" t="s">
        <v>1665</v>
      </c>
      <c r="B602">
        <v>3</v>
      </c>
      <c r="C602" s="2">
        <v>43749.796134259261</v>
      </c>
      <c r="D602" s="2">
        <v>43749.815486111111</v>
      </c>
      <c r="E602">
        <v>39.630049999999997</v>
      </c>
      <c r="F602">
        <v>-104.90501999999999</v>
      </c>
      <c r="G602">
        <v>39.63353</v>
      </c>
      <c r="H602">
        <v>-104.90649000000001</v>
      </c>
      <c r="I602">
        <v>0.253</v>
      </c>
      <c r="J602" s="1" t="s">
        <v>220</v>
      </c>
      <c r="L602" s="1" t="s">
        <v>265</v>
      </c>
      <c r="M602" s="1" t="s">
        <v>47</v>
      </c>
      <c r="N602" s="1" t="s">
        <v>131</v>
      </c>
      <c r="O602" s="1" t="s">
        <v>131</v>
      </c>
      <c r="P602" s="1" t="s">
        <v>198</v>
      </c>
      <c r="Q602" s="1" t="s">
        <v>414</v>
      </c>
      <c r="R602" s="1" t="s">
        <v>48</v>
      </c>
      <c r="S602" s="1" t="s">
        <v>79</v>
      </c>
      <c r="T602" s="1" t="s">
        <v>200</v>
      </c>
      <c r="U602" s="2">
        <v>43749.786805555559</v>
      </c>
      <c r="V602">
        <v>44</v>
      </c>
      <c r="W602">
        <v>41</v>
      </c>
      <c r="X602">
        <v>32</v>
      </c>
      <c r="Y602">
        <v>24.29</v>
      </c>
      <c r="Z602">
        <v>10</v>
      </c>
      <c r="AA602" s="1" t="s">
        <v>63</v>
      </c>
      <c r="AB602">
        <v>6</v>
      </c>
      <c r="AC602">
        <v>0</v>
      </c>
      <c r="AD602" s="1" t="s">
        <v>1067</v>
      </c>
      <c r="AE602" t="b">
        <v>0</v>
      </c>
      <c r="AF602" t="b">
        <v>0</v>
      </c>
      <c r="AG602" t="b">
        <v>0</v>
      </c>
      <c r="AH602" t="b">
        <v>0</v>
      </c>
      <c r="AI602" t="b">
        <v>1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s="1" t="s">
        <v>53</v>
      </c>
      <c r="AS602" s="1" t="s">
        <v>53</v>
      </c>
      <c r="AT602" s="1" t="s">
        <v>51</v>
      </c>
      <c r="AU602" s="1" t="s">
        <v>51</v>
      </c>
    </row>
    <row r="603" spans="1:47" x14ac:dyDescent="0.25">
      <c r="A603" s="1" t="s">
        <v>3641</v>
      </c>
      <c r="B603">
        <v>3</v>
      </c>
      <c r="C603" s="2">
        <v>43749.828414351854</v>
      </c>
      <c r="D603" s="2">
        <v>43749.848263888889</v>
      </c>
      <c r="E603">
        <v>39.629440000000002</v>
      </c>
      <c r="F603">
        <v>-104.90497000000001</v>
      </c>
      <c r="G603">
        <v>39.624580000000002</v>
      </c>
      <c r="H603">
        <v>-104.90219</v>
      </c>
      <c r="I603">
        <v>0.36699999999999999</v>
      </c>
      <c r="J603" s="1" t="s">
        <v>1335</v>
      </c>
      <c r="L603" s="1" t="s">
        <v>195</v>
      </c>
      <c r="M603" s="1" t="s">
        <v>47</v>
      </c>
      <c r="N603" s="1" t="s">
        <v>131</v>
      </c>
      <c r="O603" s="1" t="s">
        <v>131</v>
      </c>
      <c r="P603" s="1" t="s">
        <v>198</v>
      </c>
      <c r="Q603" s="1" t="s">
        <v>414</v>
      </c>
      <c r="R603" s="1" t="s">
        <v>48</v>
      </c>
      <c r="S603" s="1" t="s">
        <v>79</v>
      </c>
      <c r="T603" s="1" t="s">
        <v>200</v>
      </c>
      <c r="U603" s="2">
        <v>43749.828472222223</v>
      </c>
      <c r="V603">
        <v>41</v>
      </c>
      <c r="W603">
        <v>36</v>
      </c>
      <c r="X603">
        <v>38</v>
      </c>
      <c r="Y603">
        <v>24.28</v>
      </c>
      <c r="Z603">
        <v>10</v>
      </c>
      <c r="AA603" s="1" t="s">
        <v>66</v>
      </c>
      <c r="AB603">
        <v>8</v>
      </c>
      <c r="AC603">
        <v>0</v>
      </c>
      <c r="AD603" s="1" t="s">
        <v>50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s="1" t="s">
        <v>53</v>
      </c>
      <c r="AS603" s="1" t="s">
        <v>53</v>
      </c>
      <c r="AT603" s="1" t="s">
        <v>53</v>
      </c>
      <c r="AU603" s="1" t="s">
        <v>51</v>
      </c>
    </row>
    <row r="604" spans="1:47" x14ac:dyDescent="0.25">
      <c r="A604" s="1" t="s">
        <v>9020</v>
      </c>
      <c r="B604">
        <v>2</v>
      </c>
      <c r="C604" s="2">
        <v>43749.814872685187</v>
      </c>
      <c r="D604" s="2">
        <v>43749.835277777776</v>
      </c>
      <c r="E604">
        <v>39.867620000000002</v>
      </c>
      <c r="F604">
        <v>-104.90452000000001</v>
      </c>
      <c r="G604">
        <v>39.861939999999997</v>
      </c>
      <c r="H604">
        <v>-104.90940999999999</v>
      </c>
      <c r="I604">
        <v>0.47</v>
      </c>
      <c r="J604" s="1" t="s">
        <v>9021</v>
      </c>
      <c r="L604" s="1" t="s">
        <v>124</v>
      </c>
      <c r="M604" s="1" t="s">
        <v>47</v>
      </c>
      <c r="N604" s="1" t="s">
        <v>140</v>
      </c>
      <c r="O604" s="1" t="s">
        <v>147</v>
      </c>
      <c r="P604" s="1" t="s">
        <v>198</v>
      </c>
      <c r="Q604" s="1" t="s">
        <v>590</v>
      </c>
      <c r="R604" s="1" t="s">
        <v>48</v>
      </c>
      <c r="S604" s="1" t="s">
        <v>79</v>
      </c>
      <c r="T604" s="1" t="s">
        <v>219</v>
      </c>
      <c r="U604" s="2">
        <v>43749.828472222223</v>
      </c>
      <c r="V604">
        <v>34</v>
      </c>
      <c r="W604">
        <v>25</v>
      </c>
      <c r="X604">
        <v>67</v>
      </c>
      <c r="Y604">
        <v>24.69</v>
      </c>
      <c r="Z604">
        <v>10</v>
      </c>
      <c r="AA604" s="1" t="s">
        <v>66</v>
      </c>
      <c r="AB604">
        <v>13</v>
      </c>
      <c r="AC604">
        <v>0</v>
      </c>
      <c r="AD604" s="1" t="s">
        <v>50</v>
      </c>
      <c r="AE604" t="b">
        <v>0</v>
      </c>
      <c r="AF604" t="b">
        <v>0</v>
      </c>
      <c r="AG604" t="b">
        <v>0</v>
      </c>
      <c r="AH604" t="b">
        <v>0</v>
      </c>
      <c r="AI604" t="b">
        <v>1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s="1" t="s">
        <v>53</v>
      </c>
      <c r="AS604" s="1" t="s">
        <v>53</v>
      </c>
      <c r="AT604" s="1" t="s">
        <v>53</v>
      </c>
      <c r="AU604" s="1" t="s">
        <v>51</v>
      </c>
    </row>
    <row r="605" spans="1:47" x14ac:dyDescent="0.25">
      <c r="A605" s="1" t="s">
        <v>9022</v>
      </c>
      <c r="B605">
        <v>2</v>
      </c>
      <c r="C605" s="2">
        <v>43749.841446759259</v>
      </c>
      <c r="D605" s="2">
        <v>43749.862129629626</v>
      </c>
      <c r="E605">
        <v>39.629440000000002</v>
      </c>
      <c r="F605">
        <v>-104.90497000000001</v>
      </c>
      <c r="G605">
        <v>39.624580000000002</v>
      </c>
      <c r="H605">
        <v>-104.90219</v>
      </c>
      <c r="I605">
        <v>0.36699999999999999</v>
      </c>
      <c r="J605" s="1" t="s">
        <v>9023</v>
      </c>
      <c r="L605" s="1" t="s">
        <v>195</v>
      </c>
      <c r="M605" s="1" t="s">
        <v>47</v>
      </c>
      <c r="N605" s="1" t="s">
        <v>131</v>
      </c>
      <c r="O605" s="1" t="s">
        <v>131</v>
      </c>
      <c r="P605" s="1" t="s">
        <v>198</v>
      </c>
      <c r="Q605" s="1" t="s">
        <v>414</v>
      </c>
      <c r="R605" s="1" t="s">
        <v>48</v>
      </c>
      <c r="S605" s="1" t="s">
        <v>79</v>
      </c>
      <c r="T605" s="1" t="s">
        <v>200</v>
      </c>
      <c r="U605" s="2">
        <v>43749.828472222223</v>
      </c>
      <c r="V605">
        <v>41</v>
      </c>
      <c r="W605">
        <v>36</v>
      </c>
      <c r="X605">
        <v>38</v>
      </c>
      <c r="Y605">
        <v>24.28</v>
      </c>
      <c r="Z605">
        <v>10</v>
      </c>
      <c r="AA605" s="1" t="s">
        <v>66</v>
      </c>
      <c r="AB605">
        <v>8</v>
      </c>
      <c r="AC605">
        <v>0</v>
      </c>
      <c r="AD605" s="1" t="s">
        <v>50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s="1" t="s">
        <v>53</v>
      </c>
      <c r="AS605" s="1" t="s">
        <v>53</v>
      </c>
      <c r="AT605" s="1" t="s">
        <v>53</v>
      </c>
      <c r="AU605" s="1" t="s">
        <v>53</v>
      </c>
    </row>
    <row r="606" spans="1:47" x14ac:dyDescent="0.25">
      <c r="A606" s="1" t="s">
        <v>3616</v>
      </c>
      <c r="B606">
        <v>3</v>
      </c>
      <c r="C606" s="2">
        <v>43749.833634259259</v>
      </c>
      <c r="D606" s="2">
        <v>43749.852997685186</v>
      </c>
      <c r="E606">
        <v>39.723179999999999</v>
      </c>
      <c r="F606">
        <v>-105.0112</v>
      </c>
      <c r="G606">
        <v>39.721690000000002</v>
      </c>
      <c r="H606">
        <v>-105.00917</v>
      </c>
      <c r="I606">
        <v>0.14899999999999999</v>
      </c>
      <c r="J606" s="1" t="s">
        <v>397</v>
      </c>
      <c r="L606" s="1" t="s">
        <v>195</v>
      </c>
      <c r="M606" s="1" t="s">
        <v>47</v>
      </c>
      <c r="N606" s="1" t="s">
        <v>131</v>
      </c>
      <c r="O606" s="1" t="s">
        <v>131</v>
      </c>
      <c r="P606" s="1" t="s">
        <v>198</v>
      </c>
      <c r="Q606" s="1" t="s">
        <v>310</v>
      </c>
      <c r="R606" s="1" t="s">
        <v>48</v>
      </c>
      <c r="S606" s="1" t="s">
        <v>79</v>
      </c>
      <c r="T606" s="1" t="s">
        <v>205</v>
      </c>
      <c r="U606" s="2">
        <v>43749.824305555558</v>
      </c>
      <c r="V606">
        <v>41</v>
      </c>
      <c r="W606">
        <v>41</v>
      </c>
      <c r="X606">
        <v>36</v>
      </c>
      <c r="Y606">
        <v>24.5</v>
      </c>
      <c r="Z606">
        <v>10</v>
      </c>
      <c r="AA606" s="1" t="s">
        <v>64</v>
      </c>
      <c r="AB606">
        <v>3</v>
      </c>
      <c r="AC606">
        <v>0</v>
      </c>
      <c r="AD606" s="1" t="s">
        <v>50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s="1" t="s">
        <v>53</v>
      </c>
      <c r="AS606" s="1" t="s">
        <v>53</v>
      </c>
      <c r="AT606" s="1" t="s">
        <v>53</v>
      </c>
      <c r="AU606" s="1" t="s">
        <v>53</v>
      </c>
    </row>
    <row r="607" spans="1:47" x14ac:dyDescent="0.25">
      <c r="A607" s="1" t="s">
        <v>5345</v>
      </c>
      <c r="B607">
        <v>3</v>
      </c>
      <c r="C607" s="2">
        <v>43749.868518518517</v>
      </c>
      <c r="D607" s="2">
        <v>43749.889097222222</v>
      </c>
      <c r="E607">
        <v>39.723179999999999</v>
      </c>
      <c r="F607">
        <v>-105.0112</v>
      </c>
      <c r="G607">
        <v>39.721690000000002</v>
      </c>
      <c r="H607">
        <v>-105.00917</v>
      </c>
      <c r="I607">
        <v>0.14899999999999999</v>
      </c>
      <c r="J607" s="1" t="s">
        <v>397</v>
      </c>
      <c r="L607" s="1" t="s">
        <v>195</v>
      </c>
      <c r="M607" s="1" t="s">
        <v>47</v>
      </c>
      <c r="N607" s="1" t="s">
        <v>131</v>
      </c>
      <c r="O607" s="1" t="s">
        <v>131</v>
      </c>
      <c r="P607" s="1" t="s">
        <v>198</v>
      </c>
      <c r="Q607" s="1" t="s">
        <v>310</v>
      </c>
      <c r="R607" s="1" t="s">
        <v>48</v>
      </c>
      <c r="S607" s="1" t="s">
        <v>79</v>
      </c>
      <c r="T607" s="1" t="s">
        <v>205</v>
      </c>
      <c r="U607" s="2">
        <v>43749.865972222222</v>
      </c>
      <c r="V607">
        <v>41</v>
      </c>
      <c r="W607">
        <v>35</v>
      </c>
      <c r="X607">
        <v>39</v>
      </c>
      <c r="Y607">
        <v>24.48</v>
      </c>
      <c r="Z607">
        <v>30</v>
      </c>
      <c r="AA607" s="1" t="s">
        <v>68</v>
      </c>
      <c r="AB607">
        <v>10</v>
      </c>
      <c r="AC607">
        <v>0</v>
      </c>
      <c r="AD607" s="1" t="s">
        <v>50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s="1" t="s">
        <v>53</v>
      </c>
      <c r="AS607" s="1" t="s">
        <v>53</v>
      </c>
      <c r="AT607" s="1" t="s">
        <v>53</v>
      </c>
      <c r="AU607" s="1" t="s">
        <v>53</v>
      </c>
    </row>
    <row r="608" spans="1:47" x14ac:dyDescent="0.25">
      <c r="A608" s="1" t="s">
        <v>3617</v>
      </c>
      <c r="B608">
        <v>3</v>
      </c>
      <c r="C608" s="2">
        <v>43749.935185185182</v>
      </c>
      <c r="D608" s="2">
        <v>43749.955752314818</v>
      </c>
      <c r="E608">
        <v>40.150170000000003</v>
      </c>
      <c r="F608">
        <v>-104.9799</v>
      </c>
      <c r="G608">
        <v>40.13505</v>
      </c>
      <c r="H608">
        <v>-104.98056</v>
      </c>
      <c r="I608">
        <v>1.0449999999999999</v>
      </c>
      <c r="J608" s="1" t="s">
        <v>451</v>
      </c>
      <c r="L608" s="1" t="s">
        <v>195</v>
      </c>
      <c r="M608" s="1" t="s">
        <v>47</v>
      </c>
      <c r="N608" s="1" t="s">
        <v>208</v>
      </c>
      <c r="O608" s="1" t="s">
        <v>209</v>
      </c>
      <c r="P608" s="1" t="s">
        <v>198</v>
      </c>
      <c r="Q608" s="1" t="s">
        <v>210</v>
      </c>
      <c r="R608" s="1" t="s">
        <v>48</v>
      </c>
      <c r="S608" s="1" t="s">
        <v>79</v>
      </c>
      <c r="T608" s="1" t="s">
        <v>211</v>
      </c>
      <c r="U608" s="2">
        <v>43749.940972222219</v>
      </c>
      <c r="V608">
        <v>35</v>
      </c>
      <c r="W608">
        <v>29</v>
      </c>
      <c r="X608">
        <v>70</v>
      </c>
      <c r="Y608">
        <v>25.03</v>
      </c>
      <c r="Z608">
        <v>10</v>
      </c>
      <c r="AA608" s="1" t="s">
        <v>56</v>
      </c>
      <c r="AB608">
        <v>7</v>
      </c>
      <c r="AC608">
        <v>0</v>
      </c>
      <c r="AD608" s="1" t="s">
        <v>50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s="1" t="s">
        <v>53</v>
      </c>
      <c r="AS608" s="1" t="s">
        <v>53</v>
      </c>
      <c r="AT608" s="1" t="s">
        <v>53</v>
      </c>
      <c r="AU608" s="1" t="s">
        <v>53</v>
      </c>
    </row>
    <row r="609" spans="1:47" x14ac:dyDescent="0.25">
      <c r="A609" s="1" t="s">
        <v>3758</v>
      </c>
      <c r="B609">
        <v>3</v>
      </c>
      <c r="C609" s="2">
        <v>43750.496111111112</v>
      </c>
      <c r="D609" s="2">
        <v>43750.516863425924</v>
      </c>
      <c r="E609">
        <v>40.387300000000003</v>
      </c>
      <c r="F609">
        <v>-104.99324</v>
      </c>
      <c r="G609">
        <v>40.392620000000001</v>
      </c>
      <c r="H609">
        <v>-104.9932</v>
      </c>
      <c r="I609">
        <v>0.36799999999999999</v>
      </c>
      <c r="J609" s="1" t="s">
        <v>444</v>
      </c>
      <c r="L609" s="1" t="s">
        <v>194</v>
      </c>
      <c r="M609" s="1" t="s">
        <v>47</v>
      </c>
      <c r="N609" s="1" t="s">
        <v>303</v>
      </c>
      <c r="O609" s="1" t="s">
        <v>228</v>
      </c>
      <c r="P609" s="1" t="s">
        <v>198</v>
      </c>
      <c r="Q609" s="1" t="s">
        <v>304</v>
      </c>
      <c r="R609" s="1" t="s">
        <v>48</v>
      </c>
      <c r="S609" s="1" t="s">
        <v>79</v>
      </c>
      <c r="T609" s="1" t="s">
        <v>230</v>
      </c>
      <c r="U609" s="2">
        <v>43750.49722222222</v>
      </c>
      <c r="V609">
        <v>51</v>
      </c>
      <c r="W609">
        <v>51</v>
      </c>
      <c r="X609">
        <v>36</v>
      </c>
      <c r="Y609">
        <v>25</v>
      </c>
      <c r="Z609">
        <v>10</v>
      </c>
      <c r="AA609" s="1" t="s">
        <v>64</v>
      </c>
      <c r="AB609">
        <v>6</v>
      </c>
      <c r="AC609">
        <v>0</v>
      </c>
      <c r="AD609" s="1" t="s">
        <v>50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s="1" t="s">
        <v>51</v>
      </c>
      <c r="AS609" s="1" t="s">
        <v>51</v>
      </c>
      <c r="AT609" s="1" t="s">
        <v>51</v>
      </c>
      <c r="AU609" s="1" t="s">
        <v>51</v>
      </c>
    </row>
    <row r="610" spans="1:47" x14ac:dyDescent="0.25">
      <c r="A610" s="1" t="s">
        <v>3326</v>
      </c>
      <c r="B610">
        <v>3</v>
      </c>
      <c r="C610" s="2">
        <v>43750.53361111111</v>
      </c>
      <c r="D610" s="2">
        <v>43750.544652777775</v>
      </c>
      <c r="E610">
        <v>39.885210000000001</v>
      </c>
      <c r="F610">
        <v>-104.98766000000001</v>
      </c>
      <c r="G610">
        <v>39.882770000000001</v>
      </c>
      <c r="H610">
        <v>-104.98768</v>
      </c>
      <c r="I610">
        <v>0.16900000000000001</v>
      </c>
      <c r="J610" s="1" t="s">
        <v>441</v>
      </c>
      <c r="L610" s="1" t="s">
        <v>172</v>
      </c>
      <c r="M610" s="1" t="s">
        <v>47</v>
      </c>
      <c r="N610" s="1" t="s">
        <v>131</v>
      </c>
      <c r="O610" s="1" t="s">
        <v>147</v>
      </c>
      <c r="P610" s="1" t="s">
        <v>198</v>
      </c>
      <c r="Q610" s="1" t="s">
        <v>204</v>
      </c>
      <c r="R610" s="1" t="s">
        <v>48</v>
      </c>
      <c r="S610" s="1" t="s">
        <v>79</v>
      </c>
      <c r="T610" s="1" t="s">
        <v>205</v>
      </c>
      <c r="U610" s="2">
        <v>43750.540277777778</v>
      </c>
      <c r="V610">
        <v>59</v>
      </c>
      <c r="W610">
        <v>59</v>
      </c>
      <c r="X610">
        <v>22</v>
      </c>
      <c r="Y610">
        <v>24.35</v>
      </c>
      <c r="Z610">
        <v>10</v>
      </c>
      <c r="AA610" s="1" t="s">
        <v>59</v>
      </c>
      <c r="AB610">
        <v>7</v>
      </c>
      <c r="AC610">
        <v>0</v>
      </c>
      <c r="AD610" s="1" t="s">
        <v>50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s="1" t="s">
        <v>51</v>
      </c>
      <c r="AS610" s="1" t="s">
        <v>51</v>
      </c>
      <c r="AT610" s="1" t="s">
        <v>51</v>
      </c>
      <c r="AU610" s="1" t="s">
        <v>51</v>
      </c>
    </row>
    <row r="611" spans="1:47" x14ac:dyDescent="0.25">
      <c r="A611" s="1" t="s">
        <v>3642</v>
      </c>
      <c r="B611">
        <v>3</v>
      </c>
      <c r="C611" s="2">
        <v>43750.567314814813</v>
      </c>
      <c r="D611" s="2">
        <v>43750.588020833333</v>
      </c>
      <c r="E611">
        <v>39.183529999999998</v>
      </c>
      <c r="F611">
        <v>-104.85035999999999</v>
      </c>
      <c r="G611">
        <v>39.165219999999998</v>
      </c>
      <c r="H611">
        <v>-104.85329</v>
      </c>
      <c r="I611">
        <v>1.2749999999999999</v>
      </c>
      <c r="J611" s="1" t="s">
        <v>401</v>
      </c>
      <c r="L611" s="1" t="s">
        <v>195</v>
      </c>
      <c r="M611" s="1" t="s">
        <v>47</v>
      </c>
      <c r="N611" s="1" t="s">
        <v>86</v>
      </c>
      <c r="O611" s="1" t="s">
        <v>121</v>
      </c>
      <c r="P611" s="1" t="s">
        <v>198</v>
      </c>
      <c r="Q611" s="1" t="s">
        <v>222</v>
      </c>
      <c r="R611" s="1" t="s">
        <v>48</v>
      </c>
      <c r="S611" s="1" t="s">
        <v>79</v>
      </c>
      <c r="T611" s="1" t="s">
        <v>223</v>
      </c>
      <c r="U611" s="2">
        <v>43750.5625</v>
      </c>
      <c r="V611">
        <v>61</v>
      </c>
      <c r="W611">
        <v>61</v>
      </c>
      <c r="X611">
        <v>8</v>
      </c>
      <c r="Y611">
        <v>23.12</v>
      </c>
      <c r="Z611">
        <v>10</v>
      </c>
      <c r="AA611" s="1" t="s">
        <v>57</v>
      </c>
      <c r="AB611">
        <v>3</v>
      </c>
      <c r="AC611">
        <v>0</v>
      </c>
      <c r="AD611" s="1" t="s">
        <v>50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s="1" t="s">
        <v>51</v>
      </c>
      <c r="AS611" s="1" t="s">
        <v>51</v>
      </c>
      <c r="AT611" s="1" t="s">
        <v>51</v>
      </c>
      <c r="AU611" s="1" t="s">
        <v>51</v>
      </c>
    </row>
    <row r="612" spans="1:47" x14ac:dyDescent="0.25">
      <c r="A612" s="1" t="s">
        <v>5655</v>
      </c>
      <c r="B612">
        <v>3</v>
      </c>
      <c r="C612" s="2">
        <v>43750.638148148151</v>
      </c>
      <c r="D612" s="2">
        <v>43750.658877314818</v>
      </c>
      <c r="E612">
        <v>39.882770000000001</v>
      </c>
      <c r="F612">
        <v>-104.98746</v>
      </c>
      <c r="G612">
        <v>39.885440000000003</v>
      </c>
      <c r="H612">
        <v>-104.98744000000001</v>
      </c>
      <c r="I612">
        <v>0.184</v>
      </c>
      <c r="J612" s="1" t="s">
        <v>441</v>
      </c>
      <c r="L612" s="1" t="s">
        <v>194</v>
      </c>
      <c r="M612" s="1" t="s">
        <v>47</v>
      </c>
      <c r="N612" s="1" t="s">
        <v>131</v>
      </c>
      <c r="O612" s="1" t="s">
        <v>147</v>
      </c>
      <c r="P612" s="1" t="s">
        <v>198</v>
      </c>
      <c r="Q612" s="1" t="s">
        <v>204</v>
      </c>
      <c r="R612" s="1" t="s">
        <v>48</v>
      </c>
      <c r="S612" s="1" t="s">
        <v>79</v>
      </c>
      <c r="T612" s="1" t="s">
        <v>205</v>
      </c>
      <c r="U612" s="2">
        <v>43750.635416666664</v>
      </c>
      <c r="V612">
        <v>66</v>
      </c>
      <c r="W612">
        <v>66</v>
      </c>
      <c r="X612">
        <v>14</v>
      </c>
      <c r="Y612">
        <v>24.3</v>
      </c>
      <c r="Z612">
        <v>30</v>
      </c>
      <c r="AA612" s="1" t="s">
        <v>55</v>
      </c>
      <c r="AB612">
        <v>17</v>
      </c>
      <c r="AC612">
        <v>0</v>
      </c>
      <c r="AD612" s="1" t="s">
        <v>50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s="1" t="s">
        <v>51</v>
      </c>
      <c r="AS612" s="1" t="s">
        <v>51</v>
      </c>
      <c r="AT612" s="1" t="s">
        <v>51</v>
      </c>
      <c r="AU612" s="1" t="s">
        <v>51</v>
      </c>
    </row>
    <row r="613" spans="1:47" x14ac:dyDescent="0.25">
      <c r="A613" s="1" t="s">
        <v>7494</v>
      </c>
      <c r="B613">
        <v>3</v>
      </c>
      <c r="C613" s="2">
        <v>43750.723032407404</v>
      </c>
      <c r="D613" s="2">
        <v>43750.743576388886</v>
      </c>
      <c r="E613">
        <v>39.725490000000001</v>
      </c>
      <c r="F613">
        <v>-105.04159</v>
      </c>
      <c r="G613">
        <v>39.725490000000001</v>
      </c>
      <c r="H613">
        <v>-105.04055</v>
      </c>
      <c r="I613">
        <v>5.5E-2</v>
      </c>
      <c r="J613" s="1" t="s">
        <v>7495</v>
      </c>
      <c r="K613">
        <v>4116</v>
      </c>
      <c r="L613" s="1" t="s">
        <v>6695</v>
      </c>
      <c r="M613" s="1" t="s">
        <v>97</v>
      </c>
      <c r="N613" s="1" t="s">
        <v>131</v>
      </c>
      <c r="O613" s="1" t="s">
        <v>131</v>
      </c>
      <c r="P613" s="1" t="s">
        <v>198</v>
      </c>
      <c r="Q613" s="1" t="s">
        <v>310</v>
      </c>
      <c r="R613" s="1" t="s">
        <v>48</v>
      </c>
      <c r="S613" s="1" t="s">
        <v>79</v>
      </c>
      <c r="T613" s="1" t="s">
        <v>205</v>
      </c>
      <c r="U613" s="2">
        <v>43750.741666666669</v>
      </c>
      <c r="V613">
        <v>64</v>
      </c>
      <c r="W613">
        <v>64</v>
      </c>
      <c r="X613">
        <v>11</v>
      </c>
      <c r="Y613">
        <v>24.32</v>
      </c>
      <c r="Z613">
        <v>10</v>
      </c>
      <c r="AA613" s="1" t="s">
        <v>56</v>
      </c>
      <c r="AB613">
        <v>21</v>
      </c>
      <c r="AC613">
        <v>0</v>
      </c>
      <c r="AD613" s="1" t="s">
        <v>1208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s="1" t="s">
        <v>51</v>
      </c>
      <c r="AS613" s="1" t="s">
        <v>51</v>
      </c>
      <c r="AT613" s="1" t="s">
        <v>51</v>
      </c>
      <c r="AU613" s="1" t="s">
        <v>51</v>
      </c>
    </row>
    <row r="614" spans="1:47" x14ac:dyDescent="0.25">
      <c r="A614" s="1" t="s">
        <v>1689</v>
      </c>
      <c r="B614">
        <v>3</v>
      </c>
      <c r="C614" s="2">
        <v>43750.773032407407</v>
      </c>
      <c r="D614" s="2">
        <v>43750.793599537035</v>
      </c>
      <c r="E614">
        <v>39.747340000000001</v>
      </c>
      <c r="F614">
        <v>-105.15109</v>
      </c>
      <c r="G614">
        <v>39.743989999999997</v>
      </c>
      <c r="H614">
        <v>-105.15434999999999</v>
      </c>
      <c r="I614">
        <v>0.28899999999999998</v>
      </c>
      <c r="J614" s="1" t="s">
        <v>541</v>
      </c>
      <c r="L614" s="1" t="s">
        <v>137</v>
      </c>
      <c r="M614" s="1" t="s">
        <v>47</v>
      </c>
      <c r="N614" s="1" t="s">
        <v>269</v>
      </c>
      <c r="O614" s="1" t="s">
        <v>115</v>
      </c>
      <c r="P614" s="1" t="s">
        <v>198</v>
      </c>
      <c r="Q614" s="1" t="s">
        <v>270</v>
      </c>
      <c r="R614" s="1" t="s">
        <v>48</v>
      </c>
      <c r="S614" s="1" t="s">
        <v>79</v>
      </c>
      <c r="T614" s="1" t="s">
        <v>205</v>
      </c>
      <c r="U614" s="2">
        <v>43750.782638888886</v>
      </c>
      <c r="V614">
        <v>59</v>
      </c>
      <c r="W614">
        <v>59</v>
      </c>
      <c r="X614">
        <v>15</v>
      </c>
      <c r="Y614">
        <v>24.33</v>
      </c>
      <c r="Z614">
        <v>10</v>
      </c>
      <c r="AA614" s="1" t="s">
        <v>56</v>
      </c>
      <c r="AB614">
        <v>18</v>
      </c>
      <c r="AC614">
        <v>0</v>
      </c>
      <c r="AD614" s="1" t="s">
        <v>1067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s="1" t="s">
        <v>53</v>
      </c>
      <c r="AS614" s="1" t="s">
        <v>51</v>
      </c>
      <c r="AT614" s="1" t="s">
        <v>51</v>
      </c>
      <c r="AU614" s="1" t="s">
        <v>51</v>
      </c>
    </row>
    <row r="615" spans="1:47" x14ac:dyDescent="0.25">
      <c r="A615" s="1" t="s">
        <v>1690</v>
      </c>
      <c r="B615">
        <v>3</v>
      </c>
      <c r="C615" s="2">
        <v>43750.773032407407</v>
      </c>
      <c r="D615" s="2">
        <v>43750.793599537035</v>
      </c>
      <c r="E615">
        <v>39.7438</v>
      </c>
      <c r="F615">
        <v>-105.15412000000001</v>
      </c>
      <c r="G615">
        <v>39.745429999999999</v>
      </c>
      <c r="H615">
        <v>-105.1523</v>
      </c>
      <c r="I615">
        <v>0.14799999999999999</v>
      </c>
      <c r="J615" s="1" t="s">
        <v>1691</v>
      </c>
      <c r="L615" s="1" t="s">
        <v>133</v>
      </c>
      <c r="M615" s="1" t="s">
        <v>47</v>
      </c>
      <c r="N615" s="1" t="s">
        <v>269</v>
      </c>
      <c r="O615" s="1" t="s">
        <v>115</v>
      </c>
      <c r="P615" s="1" t="s">
        <v>198</v>
      </c>
      <c r="Q615" s="1" t="s">
        <v>270</v>
      </c>
      <c r="R615" s="1" t="s">
        <v>48</v>
      </c>
      <c r="S615" s="1" t="s">
        <v>79</v>
      </c>
      <c r="T615" s="1" t="s">
        <v>205</v>
      </c>
      <c r="U615" s="2">
        <v>43750.782638888886</v>
      </c>
      <c r="V615">
        <v>59</v>
      </c>
      <c r="W615">
        <v>59</v>
      </c>
      <c r="X615">
        <v>15</v>
      </c>
      <c r="Y615">
        <v>24.33</v>
      </c>
      <c r="Z615">
        <v>10</v>
      </c>
      <c r="AA615" s="1" t="s">
        <v>56</v>
      </c>
      <c r="AB615">
        <v>18</v>
      </c>
      <c r="AC615">
        <v>0</v>
      </c>
      <c r="AD615" s="1" t="s">
        <v>1067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s="1" t="s">
        <v>53</v>
      </c>
      <c r="AS615" s="1" t="s">
        <v>51</v>
      </c>
      <c r="AT615" s="1" t="s">
        <v>51</v>
      </c>
      <c r="AU615" s="1" t="s">
        <v>51</v>
      </c>
    </row>
    <row r="616" spans="1:47" x14ac:dyDescent="0.25">
      <c r="A616" s="1" t="s">
        <v>5365</v>
      </c>
      <c r="B616">
        <v>3</v>
      </c>
      <c r="C616" s="2">
        <v>43750.816261574073</v>
      </c>
      <c r="D616" s="2">
        <v>43750.836631944447</v>
      </c>
      <c r="E616">
        <v>39.747340000000001</v>
      </c>
      <c r="F616">
        <v>-105.15109</v>
      </c>
      <c r="G616">
        <v>39.743989999999997</v>
      </c>
      <c r="H616">
        <v>-105.15434999999999</v>
      </c>
      <c r="I616">
        <v>0.28899999999999998</v>
      </c>
      <c r="J616" s="1" t="s">
        <v>541</v>
      </c>
      <c r="L616" s="1" t="s">
        <v>137</v>
      </c>
      <c r="M616" s="1" t="s">
        <v>47</v>
      </c>
      <c r="N616" s="1" t="s">
        <v>269</v>
      </c>
      <c r="O616" s="1" t="s">
        <v>115</v>
      </c>
      <c r="P616" s="1" t="s">
        <v>198</v>
      </c>
      <c r="Q616" s="1" t="s">
        <v>270</v>
      </c>
      <c r="R616" s="1" t="s">
        <v>48</v>
      </c>
      <c r="S616" s="1" t="s">
        <v>79</v>
      </c>
      <c r="T616" s="1" t="s">
        <v>205</v>
      </c>
      <c r="U616" s="2">
        <v>43750.824305555558</v>
      </c>
      <c r="V616">
        <v>57</v>
      </c>
      <c r="W616">
        <v>57</v>
      </c>
      <c r="X616">
        <v>16</v>
      </c>
      <c r="Y616">
        <v>24.33</v>
      </c>
      <c r="Z616">
        <v>30</v>
      </c>
      <c r="AA616" s="1" t="s">
        <v>57</v>
      </c>
      <c r="AB616">
        <v>13</v>
      </c>
      <c r="AC616">
        <v>0</v>
      </c>
      <c r="AD616" s="1" t="s">
        <v>50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s="1" t="s">
        <v>53</v>
      </c>
      <c r="AS616" s="1" t="s">
        <v>53</v>
      </c>
      <c r="AT616" s="1" t="s">
        <v>53</v>
      </c>
      <c r="AU616" s="1" t="s">
        <v>51</v>
      </c>
    </row>
    <row r="617" spans="1:47" x14ac:dyDescent="0.25">
      <c r="A617" s="1" t="s">
        <v>3545</v>
      </c>
      <c r="B617">
        <v>3</v>
      </c>
      <c r="C617" s="2">
        <v>43750.837094907409</v>
      </c>
      <c r="D617" s="2">
        <v>43750.857499999998</v>
      </c>
      <c r="E617">
        <v>39.634599999999999</v>
      </c>
      <c r="F617">
        <v>-106.41036</v>
      </c>
      <c r="G617">
        <v>39.642620000000001</v>
      </c>
      <c r="H617">
        <v>-106.39619</v>
      </c>
      <c r="I617">
        <v>0.93600000000000005</v>
      </c>
      <c r="J617" s="1" t="s">
        <v>1153</v>
      </c>
      <c r="L617" s="1" t="s">
        <v>133</v>
      </c>
      <c r="M617" s="1" t="s">
        <v>47</v>
      </c>
      <c r="N617" s="1" t="s">
        <v>500</v>
      </c>
      <c r="O617" s="1" t="s">
        <v>501</v>
      </c>
      <c r="P617" s="1" t="s">
        <v>198</v>
      </c>
      <c r="Q617" s="1" t="s">
        <v>502</v>
      </c>
      <c r="R617" s="1" t="s">
        <v>48</v>
      </c>
      <c r="S617" s="1" t="s">
        <v>79</v>
      </c>
      <c r="T617" s="1" t="s">
        <v>503</v>
      </c>
      <c r="U617" s="2">
        <v>43750.828472222223</v>
      </c>
      <c r="V617">
        <v>31</v>
      </c>
      <c r="W617">
        <v>23</v>
      </c>
      <c r="X617">
        <v>23</v>
      </c>
      <c r="Y617">
        <v>20.81</v>
      </c>
      <c r="Z617">
        <v>10</v>
      </c>
      <c r="AA617" s="1" t="s">
        <v>62</v>
      </c>
      <c r="AB617">
        <v>8</v>
      </c>
      <c r="AC617">
        <v>0</v>
      </c>
      <c r="AD617" s="1" t="s">
        <v>50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s="1" t="s">
        <v>53</v>
      </c>
      <c r="AS617" s="1" t="s">
        <v>53</v>
      </c>
      <c r="AT617" s="1" t="s">
        <v>53</v>
      </c>
      <c r="AU617" s="1" t="s">
        <v>53</v>
      </c>
    </row>
    <row r="618" spans="1:47" x14ac:dyDescent="0.25">
      <c r="A618" s="1" t="s">
        <v>3125</v>
      </c>
      <c r="B618">
        <v>3</v>
      </c>
      <c r="C618" s="2">
        <v>43750.849583333336</v>
      </c>
      <c r="D618" s="2">
        <v>43750.87</v>
      </c>
      <c r="E618">
        <v>39.642829999999996</v>
      </c>
      <c r="F618">
        <v>-106.39626</v>
      </c>
      <c r="G618">
        <v>39.640320000000003</v>
      </c>
      <c r="H618">
        <v>-106.40105</v>
      </c>
      <c r="I618">
        <v>0.308</v>
      </c>
      <c r="J618" s="1" t="s">
        <v>3126</v>
      </c>
      <c r="L618" s="1" t="s">
        <v>137</v>
      </c>
      <c r="M618" s="1" t="s">
        <v>47</v>
      </c>
      <c r="N618" s="1" t="s">
        <v>500</v>
      </c>
      <c r="O618" s="1" t="s">
        <v>501</v>
      </c>
      <c r="P618" s="1" t="s">
        <v>198</v>
      </c>
      <c r="Q618" s="1" t="s">
        <v>502</v>
      </c>
      <c r="R618" s="1" t="s">
        <v>48</v>
      </c>
      <c r="S618" s="1" t="s">
        <v>79</v>
      </c>
      <c r="T618" s="1" t="s">
        <v>503</v>
      </c>
      <c r="U618" s="2">
        <v>43750.870138888888</v>
      </c>
      <c r="V618">
        <v>29</v>
      </c>
      <c r="W618">
        <v>29</v>
      </c>
      <c r="X618">
        <v>23</v>
      </c>
      <c r="Y618">
        <v>20.82</v>
      </c>
      <c r="Z618">
        <v>10</v>
      </c>
      <c r="AA618" s="1" t="s">
        <v>54</v>
      </c>
      <c r="AB618">
        <v>3</v>
      </c>
      <c r="AC618">
        <v>0</v>
      </c>
      <c r="AD618" s="1" t="s">
        <v>50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s="1" t="s">
        <v>53</v>
      </c>
      <c r="AS618" s="1" t="s">
        <v>53</v>
      </c>
      <c r="AT618" s="1" t="s">
        <v>53</v>
      </c>
      <c r="AU618" s="1" t="s">
        <v>53</v>
      </c>
    </row>
    <row r="619" spans="1:47" x14ac:dyDescent="0.25">
      <c r="A619" s="1" t="s">
        <v>3546</v>
      </c>
      <c r="B619">
        <v>3</v>
      </c>
      <c r="C619" s="2">
        <v>43750.849583333336</v>
      </c>
      <c r="D619" s="2">
        <v>43750.87</v>
      </c>
      <c r="E619">
        <v>39.634599999999999</v>
      </c>
      <c r="F619">
        <v>-106.41036</v>
      </c>
      <c r="G619">
        <v>39.642620000000001</v>
      </c>
      <c r="H619">
        <v>-106.39619</v>
      </c>
      <c r="I619">
        <v>0.93600000000000005</v>
      </c>
      <c r="J619" s="1" t="s">
        <v>1153</v>
      </c>
      <c r="L619" s="1" t="s">
        <v>133</v>
      </c>
      <c r="M619" s="1" t="s">
        <v>47</v>
      </c>
      <c r="N619" s="1" t="s">
        <v>500</v>
      </c>
      <c r="O619" s="1" t="s">
        <v>501</v>
      </c>
      <c r="P619" s="1" t="s">
        <v>198</v>
      </c>
      <c r="Q619" s="1" t="s">
        <v>502</v>
      </c>
      <c r="R619" s="1" t="s">
        <v>48</v>
      </c>
      <c r="S619" s="1" t="s">
        <v>79</v>
      </c>
      <c r="T619" s="1" t="s">
        <v>503</v>
      </c>
      <c r="U619" s="2">
        <v>43750.870138888888</v>
      </c>
      <c r="V619">
        <v>29</v>
      </c>
      <c r="W619">
        <v>29</v>
      </c>
      <c r="X619">
        <v>23</v>
      </c>
      <c r="Y619">
        <v>20.82</v>
      </c>
      <c r="Z619">
        <v>10</v>
      </c>
      <c r="AA619" s="1" t="s">
        <v>54</v>
      </c>
      <c r="AB619">
        <v>3</v>
      </c>
      <c r="AC619">
        <v>0</v>
      </c>
      <c r="AD619" s="1" t="s">
        <v>50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s="1" t="s">
        <v>53</v>
      </c>
      <c r="AS619" s="1" t="s">
        <v>53</v>
      </c>
      <c r="AT619" s="1" t="s">
        <v>53</v>
      </c>
      <c r="AU619" s="1" t="s">
        <v>53</v>
      </c>
    </row>
    <row r="620" spans="1:47" x14ac:dyDescent="0.25">
      <c r="A620" s="1" t="s">
        <v>3759</v>
      </c>
      <c r="B620">
        <v>3</v>
      </c>
      <c r="C620" s="2">
        <v>43751.332916666666</v>
      </c>
      <c r="D620" s="2">
        <v>43751.353229166663</v>
      </c>
      <c r="E620">
        <v>38.675400000000003</v>
      </c>
      <c r="F620">
        <v>-104.71073</v>
      </c>
      <c r="G620">
        <v>38.675809999999998</v>
      </c>
      <c r="H620">
        <v>-104.71106</v>
      </c>
      <c r="I620">
        <v>3.3000000000000002E-2</v>
      </c>
      <c r="J620" s="1" t="s">
        <v>266</v>
      </c>
      <c r="L620" s="1" t="s">
        <v>194</v>
      </c>
      <c r="M620" s="1" t="s">
        <v>47</v>
      </c>
      <c r="N620" s="1" t="s">
        <v>327</v>
      </c>
      <c r="O620" s="1" t="s">
        <v>193</v>
      </c>
      <c r="P620" s="1" t="s">
        <v>198</v>
      </c>
      <c r="Q620" s="1" t="s">
        <v>328</v>
      </c>
      <c r="R620" s="1" t="s">
        <v>48</v>
      </c>
      <c r="S620" s="1" t="s">
        <v>79</v>
      </c>
      <c r="T620" s="1" t="s">
        <v>268</v>
      </c>
      <c r="U620" s="2">
        <v>43751.331944444442</v>
      </c>
      <c r="V620">
        <v>40</v>
      </c>
      <c r="W620">
        <v>33</v>
      </c>
      <c r="X620">
        <v>26</v>
      </c>
      <c r="Y620">
        <v>24.21</v>
      </c>
      <c r="Z620">
        <v>10</v>
      </c>
      <c r="AA620" s="1" t="s">
        <v>65</v>
      </c>
      <c r="AB620">
        <v>12</v>
      </c>
      <c r="AC620">
        <v>0</v>
      </c>
      <c r="AD620" s="1" t="s">
        <v>50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s="1" t="s">
        <v>51</v>
      </c>
      <c r="AS620" s="1" t="s">
        <v>51</v>
      </c>
      <c r="AT620" s="1" t="s">
        <v>51</v>
      </c>
      <c r="AU620" s="1" t="s">
        <v>51</v>
      </c>
    </row>
    <row r="621" spans="1:47" x14ac:dyDescent="0.25">
      <c r="A621" s="1" t="s">
        <v>3241</v>
      </c>
      <c r="B621">
        <v>3</v>
      </c>
      <c r="C621" s="2">
        <v>43751.289687500001</v>
      </c>
      <c r="D621" s="2">
        <v>43751.310231481482</v>
      </c>
      <c r="E621">
        <v>39.63391</v>
      </c>
      <c r="F621">
        <v>-105.16243</v>
      </c>
      <c r="G621">
        <v>39.633490000000002</v>
      </c>
      <c r="H621">
        <v>-105.16195</v>
      </c>
      <c r="I621">
        <v>3.9E-2</v>
      </c>
      <c r="J621" s="1" t="s">
        <v>2527</v>
      </c>
      <c r="L621" s="1" t="s">
        <v>480</v>
      </c>
      <c r="M621" s="1" t="s">
        <v>47</v>
      </c>
      <c r="N621" s="1" t="s">
        <v>179</v>
      </c>
      <c r="O621" s="1" t="s">
        <v>115</v>
      </c>
      <c r="P621" s="1" t="s">
        <v>198</v>
      </c>
      <c r="Q621" s="1" t="s">
        <v>723</v>
      </c>
      <c r="R621" s="1" t="s">
        <v>48</v>
      </c>
      <c r="S621" s="1" t="s">
        <v>79</v>
      </c>
      <c r="T621" s="1" t="s">
        <v>205</v>
      </c>
      <c r="U621" s="2">
        <v>43751.288194444445</v>
      </c>
      <c r="V621">
        <v>41</v>
      </c>
      <c r="W621">
        <v>41</v>
      </c>
      <c r="X621">
        <v>36</v>
      </c>
      <c r="Y621">
        <v>24.36</v>
      </c>
      <c r="Z621">
        <v>10</v>
      </c>
      <c r="AA621" s="1" t="s">
        <v>55</v>
      </c>
      <c r="AB621">
        <v>3</v>
      </c>
      <c r="AC621">
        <v>0</v>
      </c>
      <c r="AD621" s="1" t="s">
        <v>50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s="1" t="s">
        <v>53</v>
      </c>
      <c r="AS621" s="1" t="s">
        <v>51</v>
      </c>
      <c r="AT621" s="1" t="s">
        <v>51</v>
      </c>
      <c r="AU621" s="1" t="s">
        <v>51</v>
      </c>
    </row>
    <row r="622" spans="1:47" x14ac:dyDescent="0.25">
      <c r="A622" s="1" t="s">
        <v>3242</v>
      </c>
      <c r="B622">
        <v>3</v>
      </c>
      <c r="C622" s="2">
        <v>43751.289687500001</v>
      </c>
      <c r="D622" s="2">
        <v>43751.310231481482</v>
      </c>
      <c r="E622">
        <v>39.633870000000002</v>
      </c>
      <c r="F622">
        <v>-105.16204</v>
      </c>
      <c r="G622">
        <v>39.634480000000003</v>
      </c>
      <c r="H622">
        <v>-105.16271</v>
      </c>
      <c r="I622">
        <v>5.5E-2</v>
      </c>
      <c r="J622" s="1" t="s">
        <v>1122</v>
      </c>
      <c r="L622" s="1" t="s">
        <v>405</v>
      </c>
      <c r="M622" s="1" t="s">
        <v>47</v>
      </c>
      <c r="N622" s="1" t="s">
        <v>179</v>
      </c>
      <c r="O622" s="1" t="s">
        <v>115</v>
      </c>
      <c r="P622" s="1" t="s">
        <v>198</v>
      </c>
      <c r="Q622" s="1" t="s">
        <v>723</v>
      </c>
      <c r="R622" s="1" t="s">
        <v>48</v>
      </c>
      <c r="S622" s="1" t="s">
        <v>79</v>
      </c>
      <c r="T622" s="1" t="s">
        <v>205</v>
      </c>
      <c r="U622" s="2">
        <v>43751.288194444445</v>
      </c>
      <c r="V622">
        <v>41</v>
      </c>
      <c r="W622">
        <v>41</v>
      </c>
      <c r="X622">
        <v>36</v>
      </c>
      <c r="Y622">
        <v>24.36</v>
      </c>
      <c r="Z622">
        <v>10</v>
      </c>
      <c r="AA622" s="1" t="s">
        <v>55</v>
      </c>
      <c r="AB622">
        <v>3</v>
      </c>
      <c r="AC622">
        <v>0</v>
      </c>
      <c r="AD622" s="1" t="s">
        <v>50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s="1" t="s">
        <v>53</v>
      </c>
      <c r="AS622" s="1" t="s">
        <v>51</v>
      </c>
      <c r="AT622" s="1" t="s">
        <v>51</v>
      </c>
      <c r="AU622" s="1" t="s">
        <v>51</v>
      </c>
    </row>
    <row r="623" spans="1:47" x14ac:dyDescent="0.25">
      <c r="A623" s="1" t="s">
        <v>3327</v>
      </c>
      <c r="B623">
        <v>3</v>
      </c>
      <c r="C623" s="2">
        <v>43751.341261574074</v>
      </c>
      <c r="D623" s="2">
        <v>43751.361574074072</v>
      </c>
      <c r="E623">
        <v>39.042059999999999</v>
      </c>
      <c r="F623">
        <v>-104.84289</v>
      </c>
      <c r="G623">
        <v>39.036239999999999</v>
      </c>
      <c r="H623">
        <v>-104.83989</v>
      </c>
      <c r="I623">
        <v>0.433</v>
      </c>
      <c r="J623" s="1" t="s">
        <v>762</v>
      </c>
      <c r="L623" s="1" t="s">
        <v>172</v>
      </c>
      <c r="M623" s="1" t="s">
        <v>47</v>
      </c>
      <c r="N623" s="1" t="s">
        <v>482</v>
      </c>
      <c r="O623" s="1" t="s">
        <v>193</v>
      </c>
      <c r="P623" s="1" t="s">
        <v>198</v>
      </c>
      <c r="Q623" s="1" t="s">
        <v>483</v>
      </c>
      <c r="R623" s="1" t="s">
        <v>48</v>
      </c>
      <c r="S623" s="1" t="s">
        <v>79</v>
      </c>
      <c r="T623" s="1" t="s">
        <v>234</v>
      </c>
      <c r="U623" s="2">
        <v>43751.331944444442</v>
      </c>
      <c r="V623">
        <v>35</v>
      </c>
      <c r="W623">
        <v>35</v>
      </c>
      <c r="X623">
        <v>30</v>
      </c>
      <c r="Y623">
        <v>23.56</v>
      </c>
      <c r="Z623">
        <v>10</v>
      </c>
      <c r="AA623" s="1" t="s">
        <v>8942</v>
      </c>
      <c r="AB623">
        <v>0</v>
      </c>
      <c r="AC623">
        <v>0</v>
      </c>
      <c r="AD623" s="1" t="s">
        <v>50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s="1" t="s">
        <v>51</v>
      </c>
      <c r="AS623" s="1" t="s">
        <v>51</v>
      </c>
      <c r="AT623" s="1" t="s">
        <v>51</v>
      </c>
      <c r="AU623" s="1" t="s">
        <v>51</v>
      </c>
    </row>
    <row r="624" spans="1:47" x14ac:dyDescent="0.25">
      <c r="A624" s="1" t="s">
        <v>3643</v>
      </c>
      <c r="B624">
        <v>3</v>
      </c>
      <c r="C624" s="2">
        <v>43751.348541666666</v>
      </c>
      <c r="D624" s="2">
        <v>43751.367071759261</v>
      </c>
      <c r="E624">
        <v>39.058959999999999</v>
      </c>
      <c r="F624">
        <v>-104.85298</v>
      </c>
      <c r="G624">
        <v>39.054040000000001</v>
      </c>
      <c r="H624">
        <v>-104.85006</v>
      </c>
      <c r="I624">
        <v>0.374</v>
      </c>
      <c r="J624" s="1" t="s">
        <v>487</v>
      </c>
      <c r="L624" s="1" t="s">
        <v>195</v>
      </c>
      <c r="M624" s="1" t="s">
        <v>47</v>
      </c>
      <c r="N624" s="1" t="s">
        <v>447</v>
      </c>
      <c r="O624" s="1" t="s">
        <v>193</v>
      </c>
      <c r="P624" s="1" t="s">
        <v>198</v>
      </c>
      <c r="Q624" s="1" t="s">
        <v>448</v>
      </c>
      <c r="R624" s="1" t="s">
        <v>48</v>
      </c>
      <c r="S624" s="1" t="s">
        <v>79</v>
      </c>
      <c r="T624" s="1" t="s">
        <v>234</v>
      </c>
      <c r="U624" s="2">
        <v>43751.331944444442</v>
      </c>
      <c r="V624">
        <v>35</v>
      </c>
      <c r="W624">
        <v>35</v>
      </c>
      <c r="X624">
        <v>30</v>
      </c>
      <c r="Y624">
        <v>23.56</v>
      </c>
      <c r="Z624">
        <v>10</v>
      </c>
      <c r="AA624" s="1" t="s">
        <v>8942</v>
      </c>
      <c r="AB624">
        <v>0</v>
      </c>
      <c r="AC624">
        <v>0</v>
      </c>
      <c r="AD624" s="1" t="s">
        <v>50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s="1" t="s">
        <v>51</v>
      </c>
      <c r="AS624" s="1" t="s">
        <v>51</v>
      </c>
      <c r="AT624" s="1" t="s">
        <v>51</v>
      </c>
      <c r="AU624" s="1" t="s">
        <v>51</v>
      </c>
    </row>
    <row r="625" spans="1:47" x14ac:dyDescent="0.25">
      <c r="A625" s="1" t="s">
        <v>3328</v>
      </c>
      <c r="B625">
        <v>3</v>
      </c>
      <c r="C625" s="2">
        <v>43751.421469907407</v>
      </c>
      <c r="D625" s="2">
        <v>43751.442175925928</v>
      </c>
      <c r="E625">
        <v>39.820399999999999</v>
      </c>
      <c r="F625">
        <v>-104.97848999999999</v>
      </c>
      <c r="G625">
        <v>39.813549999999999</v>
      </c>
      <c r="H625">
        <v>-104.99047</v>
      </c>
      <c r="I625">
        <v>0.79300000000000004</v>
      </c>
      <c r="J625" s="1" t="s">
        <v>751</v>
      </c>
      <c r="L625" s="1" t="s">
        <v>124</v>
      </c>
      <c r="M625" s="1" t="s">
        <v>47</v>
      </c>
      <c r="N625" s="1" t="s">
        <v>131</v>
      </c>
      <c r="O625" s="1" t="s">
        <v>147</v>
      </c>
      <c r="P625" s="1" t="s">
        <v>198</v>
      </c>
      <c r="Q625" s="1" t="s">
        <v>204</v>
      </c>
      <c r="R625" s="1" t="s">
        <v>48</v>
      </c>
      <c r="S625" s="1" t="s">
        <v>79</v>
      </c>
      <c r="T625" s="1" t="s">
        <v>205</v>
      </c>
      <c r="U625" s="2">
        <v>43751.408333333333</v>
      </c>
      <c r="V625">
        <v>55</v>
      </c>
      <c r="W625">
        <v>55</v>
      </c>
      <c r="X625">
        <v>23</v>
      </c>
      <c r="Y625">
        <v>24.39</v>
      </c>
      <c r="Z625">
        <v>10</v>
      </c>
      <c r="AA625" s="1" t="s">
        <v>67</v>
      </c>
      <c r="AB625">
        <v>3</v>
      </c>
      <c r="AC625">
        <v>0</v>
      </c>
      <c r="AD625" s="1" t="s">
        <v>50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s="1" t="s">
        <v>51</v>
      </c>
      <c r="AS625" s="1" t="s">
        <v>51</v>
      </c>
      <c r="AT625" s="1" t="s">
        <v>51</v>
      </c>
      <c r="AU625" s="1" t="s">
        <v>51</v>
      </c>
    </row>
    <row r="626" spans="1:47" x14ac:dyDescent="0.25">
      <c r="A626" s="1" t="s">
        <v>3329</v>
      </c>
      <c r="B626">
        <v>3</v>
      </c>
      <c r="C626" s="2">
        <v>43751.427199074074</v>
      </c>
      <c r="D626" s="2">
        <v>43751.447731481479</v>
      </c>
      <c r="E626">
        <v>39.820399999999999</v>
      </c>
      <c r="F626">
        <v>-104.97848999999999</v>
      </c>
      <c r="G626">
        <v>39.813549999999999</v>
      </c>
      <c r="H626">
        <v>-104.99047</v>
      </c>
      <c r="I626">
        <v>0.79300000000000004</v>
      </c>
      <c r="J626" s="1" t="s">
        <v>751</v>
      </c>
      <c r="L626" s="1" t="s">
        <v>124</v>
      </c>
      <c r="M626" s="1" t="s">
        <v>47</v>
      </c>
      <c r="N626" s="1" t="s">
        <v>131</v>
      </c>
      <c r="O626" s="1" t="s">
        <v>147</v>
      </c>
      <c r="P626" s="1" t="s">
        <v>198</v>
      </c>
      <c r="Q626" s="1" t="s">
        <v>204</v>
      </c>
      <c r="R626" s="1" t="s">
        <v>48</v>
      </c>
      <c r="S626" s="1" t="s">
        <v>79</v>
      </c>
      <c r="T626" s="1" t="s">
        <v>205</v>
      </c>
      <c r="U626" s="2">
        <v>43751.408333333333</v>
      </c>
      <c r="V626">
        <v>55</v>
      </c>
      <c r="W626">
        <v>55</v>
      </c>
      <c r="X626">
        <v>23</v>
      </c>
      <c r="Y626">
        <v>24.39</v>
      </c>
      <c r="Z626">
        <v>10</v>
      </c>
      <c r="AA626" s="1" t="s">
        <v>67</v>
      </c>
      <c r="AB626">
        <v>3</v>
      </c>
      <c r="AC626">
        <v>0</v>
      </c>
      <c r="AD626" s="1" t="s">
        <v>50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s="1" t="s">
        <v>51</v>
      </c>
      <c r="AS626" s="1" t="s">
        <v>51</v>
      </c>
      <c r="AT626" s="1" t="s">
        <v>51</v>
      </c>
      <c r="AU626" s="1" t="s">
        <v>51</v>
      </c>
    </row>
    <row r="627" spans="1:47" x14ac:dyDescent="0.25">
      <c r="A627" s="1" t="s">
        <v>3273</v>
      </c>
      <c r="B627">
        <v>4</v>
      </c>
      <c r="C627" s="2">
        <v>43751.481886574074</v>
      </c>
      <c r="D627" s="2">
        <v>43751.501608796294</v>
      </c>
      <c r="E627">
        <v>39.18638</v>
      </c>
      <c r="F627">
        <v>-104.85025</v>
      </c>
      <c r="G627">
        <v>39.226390000000002</v>
      </c>
      <c r="H627">
        <v>-104.87819</v>
      </c>
      <c r="I627">
        <v>3.1429999999999998</v>
      </c>
      <c r="J627" s="1" t="s">
        <v>2262</v>
      </c>
      <c r="L627" s="1" t="s">
        <v>265</v>
      </c>
      <c r="M627" s="1" t="s">
        <v>47</v>
      </c>
      <c r="N627" s="1" t="s">
        <v>86</v>
      </c>
      <c r="O627" s="1" t="s">
        <v>121</v>
      </c>
      <c r="P627" s="1" t="s">
        <v>198</v>
      </c>
      <c r="Q627" s="1" t="s">
        <v>222</v>
      </c>
      <c r="R627" s="1" t="s">
        <v>48</v>
      </c>
      <c r="S627" s="1" t="s">
        <v>79</v>
      </c>
      <c r="T627" s="1" t="s">
        <v>223</v>
      </c>
      <c r="U627" s="2">
        <v>43751.478472222225</v>
      </c>
      <c r="V627">
        <v>59</v>
      </c>
      <c r="W627">
        <v>59</v>
      </c>
      <c r="X627">
        <v>10</v>
      </c>
      <c r="Y627">
        <v>23.18</v>
      </c>
      <c r="Z627">
        <v>10</v>
      </c>
      <c r="AA627" s="1" t="s">
        <v>8942</v>
      </c>
      <c r="AB627">
        <v>0</v>
      </c>
      <c r="AC627">
        <v>0</v>
      </c>
      <c r="AD627" s="1" t="s">
        <v>50</v>
      </c>
      <c r="AE627" t="b">
        <v>0</v>
      </c>
      <c r="AF627" t="b">
        <v>0</v>
      </c>
      <c r="AG627" t="b">
        <v>0</v>
      </c>
      <c r="AH627" t="b">
        <v>0</v>
      </c>
      <c r="AI627" t="b">
        <v>1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s="1" t="s">
        <v>51</v>
      </c>
      <c r="AS627" s="1" t="s">
        <v>51</v>
      </c>
      <c r="AT627" s="1" t="s">
        <v>51</v>
      </c>
      <c r="AU627" s="1" t="s">
        <v>51</v>
      </c>
    </row>
    <row r="628" spans="1:47" x14ac:dyDescent="0.25">
      <c r="A628" s="1" t="s">
        <v>3274</v>
      </c>
      <c r="B628">
        <v>3</v>
      </c>
      <c r="C628" s="2">
        <v>43751.541261574072</v>
      </c>
      <c r="D628" s="2">
        <v>43751.561608796299</v>
      </c>
      <c r="E628">
        <v>39.629829999999998</v>
      </c>
      <c r="F628">
        <v>-104.90518</v>
      </c>
      <c r="G628">
        <v>39.629429999999999</v>
      </c>
      <c r="H628">
        <v>-104.90497000000001</v>
      </c>
      <c r="I628">
        <v>0.03</v>
      </c>
      <c r="J628" s="1" t="s">
        <v>220</v>
      </c>
      <c r="L628" s="1" t="s">
        <v>172</v>
      </c>
      <c r="M628" s="1" t="s">
        <v>47</v>
      </c>
      <c r="N628" s="1" t="s">
        <v>131</v>
      </c>
      <c r="O628" s="1" t="s">
        <v>131</v>
      </c>
      <c r="P628" s="1" t="s">
        <v>198</v>
      </c>
      <c r="Q628" s="1" t="s">
        <v>414</v>
      </c>
      <c r="R628" s="1" t="s">
        <v>48</v>
      </c>
      <c r="S628" s="1" t="s">
        <v>79</v>
      </c>
      <c r="T628" s="1" t="s">
        <v>200</v>
      </c>
      <c r="U628" s="2">
        <v>43751.536805555559</v>
      </c>
      <c r="V628">
        <v>68</v>
      </c>
      <c r="W628">
        <v>68</v>
      </c>
      <c r="X628">
        <v>9</v>
      </c>
      <c r="Y628">
        <v>24.15</v>
      </c>
      <c r="Z628">
        <v>10</v>
      </c>
      <c r="AA628" s="1" t="s">
        <v>58</v>
      </c>
      <c r="AB628">
        <v>5</v>
      </c>
      <c r="AC628">
        <v>0</v>
      </c>
      <c r="AD628" s="1" t="s">
        <v>50</v>
      </c>
      <c r="AE628" t="b">
        <v>0</v>
      </c>
      <c r="AF628" t="b">
        <v>0</v>
      </c>
      <c r="AG628" t="b">
        <v>0</v>
      </c>
      <c r="AH628" t="b">
        <v>0</v>
      </c>
      <c r="AI628" t="b">
        <v>1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s="1" t="s">
        <v>51</v>
      </c>
      <c r="AS628" s="1" t="s">
        <v>51</v>
      </c>
      <c r="AT628" s="1" t="s">
        <v>51</v>
      </c>
      <c r="AU628" s="1" t="s">
        <v>51</v>
      </c>
    </row>
    <row r="629" spans="1:47" x14ac:dyDescent="0.25">
      <c r="A629" s="1" t="s">
        <v>3330</v>
      </c>
      <c r="B629">
        <v>3</v>
      </c>
      <c r="C629" s="2">
        <v>43751.581365740742</v>
      </c>
      <c r="D629" s="2">
        <v>43751.601875</v>
      </c>
      <c r="E629">
        <v>39.51999</v>
      </c>
      <c r="F629">
        <v>-104.86709</v>
      </c>
      <c r="G629">
        <v>39.522559999999999</v>
      </c>
      <c r="H629">
        <v>-104.86722</v>
      </c>
      <c r="I629">
        <v>0.17799999999999999</v>
      </c>
      <c r="J629" s="1" t="s">
        <v>572</v>
      </c>
      <c r="L629" s="1" t="s">
        <v>265</v>
      </c>
      <c r="M629" s="1" t="s">
        <v>47</v>
      </c>
      <c r="N629" s="1" t="s">
        <v>173</v>
      </c>
      <c r="O629" s="1" t="s">
        <v>121</v>
      </c>
      <c r="P629" s="1" t="s">
        <v>198</v>
      </c>
      <c r="Q629" s="1" t="s">
        <v>311</v>
      </c>
      <c r="R629" s="1" t="s">
        <v>48</v>
      </c>
      <c r="S629" s="1" t="s">
        <v>79</v>
      </c>
      <c r="T629" s="1" t="s">
        <v>200</v>
      </c>
      <c r="U629" s="2">
        <v>43751.578472222223</v>
      </c>
      <c r="V629">
        <v>70</v>
      </c>
      <c r="W629">
        <v>70</v>
      </c>
      <c r="X629">
        <v>8</v>
      </c>
      <c r="Y629">
        <v>24.14</v>
      </c>
      <c r="Z629">
        <v>10</v>
      </c>
      <c r="AA629" s="1" t="s">
        <v>61</v>
      </c>
      <c r="AB629">
        <v>8</v>
      </c>
      <c r="AC629">
        <v>0</v>
      </c>
      <c r="AD629" s="1" t="s">
        <v>50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s="1" t="s">
        <v>51</v>
      </c>
      <c r="AS629" s="1" t="s">
        <v>51</v>
      </c>
      <c r="AT629" s="1" t="s">
        <v>51</v>
      </c>
      <c r="AU629" s="1" t="s">
        <v>51</v>
      </c>
    </row>
    <row r="630" spans="1:47" x14ac:dyDescent="0.25">
      <c r="A630" s="1" t="s">
        <v>5656</v>
      </c>
      <c r="B630">
        <v>3</v>
      </c>
      <c r="C630" s="2">
        <v>43751.58971064815</v>
      </c>
      <c r="D630" s="2">
        <v>43751.610219907408</v>
      </c>
      <c r="E630">
        <v>39.885210000000001</v>
      </c>
      <c r="F630">
        <v>-104.98766000000001</v>
      </c>
      <c r="G630">
        <v>39.882770000000001</v>
      </c>
      <c r="H630">
        <v>-104.98768</v>
      </c>
      <c r="I630">
        <v>0.16900000000000001</v>
      </c>
      <c r="J630" s="1" t="s">
        <v>441</v>
      </c>
      <c r="L630" s="1" t="s">
        <v>172</v>
      </c>
      <c r="M630" s="1" t="s">
        <v>47</v>
      </c>
      <c r="N630" s="1" t="s">
        <v>131</v>
      </c>
      <c r="O630" s="1" t="s">
        <v>147</v>
      </c>
      <c r="P630" s="1" t="s">
        <v>198</v>
      </c>
      <c r="Q630" s="1" t="s">
        <v>204</v>
      </c>
      <c r="R630" s="1" t="s">
        <v>48</v>
      </c>
      <c r="S630" s="1" t="s">
        <v>79</v>
      </c>
      <c r="T630" s="1" t="s">
        <v>205</v>
      </c>
      <c r="U630" s="2">
        <v>43751.574999999997</v>
      </c>
      <c r="V630">
        <v>70</v>
      </c>
      <c r="W630">
        <v>70</v>
      </c>
      <c r="X630">
        <v>9</v>
      </c>
      <c r="Y630">
        <v>24.34</v>
      </c>
      <c r="Z630">
        <v>30</v>
      </c>
      <c r="AA630" s="1" t="s">
        <v>68</v>
      </c>
      <c r="AB630">
        <v>8</v>
      </c>
      <c r="AC630">
        <v>0</v>
      </c>
      <c r="AD630" s="1" t="s">
        <v>50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s="1" t="s">
        <v>51</v>
      </c>
      <c r="AS630" s="1" t="s">
        <v>51</v>
      </c>
      <c r="AT630" s="1" t="s">
        <v>51</v>
      </c>
      <c r="AU630" s="1" t="s">
        <v>51</v>
      </c>
    </row>
    <row r="631" spans="1:47" x14ac:dyDescent="0.25">
      <c r="A631" s="1" t="s">
        <v>5657</v>
      </c>
      <c r="B631">
        <v>3</v>
      </c>
      <c r="C631" s="2">
        <v>43751.641261574077</v>
      </c>
      <c r="D631" s="2">
        <v>43751.654664351852</v>
      </c>
      <c r="E631">
        <v>39.725520000000003</v>
      </c>
      <c r="F631">
        <v>-105.07895000000001</v>
      </c>
      <c r="G631">
        <v>39.725569999999998</v>
      </c>
      <c r="H631">
        <v>-105.06107</v>
      </c>
      <c r="I631">
        <v>0.95</v>
      </c>
      <c r="J631" s="1" t="s">
        <v>495</v>
      </c>
      <c r="L631" s="1" t="s">
        <v>129</v>
      </c>
      <c r="M631" s="1" t="s">
        <v>47</v>
      </c>
      <c r="N631" s="1" t="s">
        <v>131</v>
      </c>
      <c r="O631" s="1" t="s">
        <v>115</v>
      </c>
      <c r="P631" s="1" t="s">
        <v>198</v>
      </c>
      <c r="Q631" s="1" t="s">
        <v>496</v>
      </c>
      <c r="R631" s="1" t="s">
        <v>48</v>
      </c>
      <c r="S631" s="1" t="s">
        <v>79</v>
      </c>
      <c r="T631" s="1" t="s">
        <v>205</v>
      </c>
      <c r="U631" s="2">
        <v>43751.615972222222</v>
      </c>
      <c r="V631">
        <v>72</v>
      </c>
      <c r="W631">
        <v>72</v>
      </c>
      <c r="X631">
        <v>9</v>
      </c>
      <c r="Y631">
        <v>24.33</v>
      </c>
      <c r="Z631">
        <v>60</v>
      </c>
      <c r="AA631" s="1" t="s">
        <v>64</v>
      </c>
      <c r="AB631">
        <v>3</v>
      </c>
      <c r="AC631">
        <v>0</v>
      </c>
      <c r="AD631" s="1" t="s">
        <v>50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s="1" t="s">
        <v>51</v>
      </c>
      <c r="AS631" s="1" t="s">
        <v>51</v>
      </c>
      <c r="AT631" s="1" t="s">
        <v>51</v>
      </c>
      <c r="AU631" s="1" t="s">
        <v>51</v>
      </c>
    </row>
    <row r="632" spans="1:47" x14ac:dyDescent="0.25">
      <c r="A632" s="1" t="s">
        <v>3760</v>
      </c>
      <c r="B632">
        <v>3</v>
      </c>
      <c r="C632" s="2">
        <v>43751.632928240739</v>
      </c>
      <c r="D632" s="2">
        <v>43751.653287037036</v>
      </c>
      <c r="E632">
        <v>39.135370000000002</v>
      </c>
      <c r="F632">
        <v>-104.86279</v>
      </c>
      <c r="G632">
        <v>39.139389999999999</v>
      </c>
      <c r="H632">
        <v>-104.86211</v>
      </c>
      <c r="I632">
        <v>0.28000000000000003</v>
      </c>
      <c r="J632" s="1" t="s">
        <v>455</v>
      </c>
      <c r="L632" s="1" t="s">
        <v>194</v>
      </c>
      <c r="M632" s="1" t="s">
        <v>47</v>
      </c>
      <c r="N632" s="1" t="s">
        <v>86</v>
      </c>
      <c r="O632" s="1" t="s">
        <v>121</v>
      </c>
      <c r="P632" s="1" t="s">
        <v>198</v>
      </c>
      <c r="Q632" s="1" t="s">
        <v>222</v>
      </c>
      <c r="R632" s="1" t="s">
        <v>48</v>
      </c>
      <c r="S632" s="1" t="s">
        <v>79</v>
      </c>
      <c r="T632" s="1" t="s">
        <v>223</v>
      </c>
      <c r="U632" s="2">
        <v>43751.633333333331</v>
      </c>
      <c r="V632">
        <v>64</v>
      </c>
      <c r="W632">
        <v>64</v>
      </c>
      <c r="X632">
        <v>8</v>
      </c>
      <c r="Y632">
        <v>23.12</v>
      </c>
      <c r="Z632">
        <v>10</v>
      </c>
      <c r="AA632" s="1" t="s">
        <v>68</v>
      </c>
      <c r="AB632">
        <v>7</v>
      </c>
      <c r="AC632">
        <v>0</v>
      </c>
      <c r="AD632" s="1" t="s">
        <v>50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s="1" t="s">
        <v>51</v>
      </c>
      <c r="AS632" s="1" t="s">
        <v>51</v>
      </c>
      <c r="AT632" s="1" t="s">
        <v>51</v>
      </c>
      <c r="AU632" s="1" t="s">
        <v>51</v>
      </c>
    </row>
    <row r="633" spans="1:47" x14ac:dyDescent="0.25">
      <c r="A633" s="1" t="s">
        <v>5658</v>
      </c>
      <c r="B633">
        <v>3</v>
      </c>
      <c r="C633" s="2">
        <v>43751.632928240739</v>
      </c>
      <c r="D633" s="2">
        <v>43751.653287037036</v>
      </c>
      <c r="E633">
        <v>39.725430000000003</v>
      </c>
      <c r="F633">
        <v>-105.02242</v>
      </c>
      <c r="G633">
        <v>39.7254</v>
      </c>
      <c r="H633">
        <v>-105.02162</v>
      </c>
      <c r="I633">
        <v>4.2999999999999997E-2</v>
      </c>
      <c r="J633" s="1" t="s">
        <v>593</v>
      </c>
      <c r="L633" s="1" t="s">
        <v>585</v>
      </c>
      <c r="M633" s="1" t="s">
        <v>47</v>
      </c>
      <c r="N633" s="1" t="s">
        <v>131</v>
      </c>
      <c r="O633" s="1" t="s">
        <v>131</v>
      </c>
      <c r="P633" s="1" t="s">
        <v>198</v>
      </c>
      <c r="Q633" s="1" t="s">
        <v>310</v>
      </c>
      <c r="R633" s="1" t="s">
        <v>48</v>
      </c>
      <c r="S633" s="1" t="s">
        <v>79</v>
      </c>
      <c r="T633" s="1" t="s">
        <v>205</v>
      </c>
      <c r="U633" s="2">
        <v>43751.615972222222</v>
      </c>
      <c r="V633">
        <v>72</v>
      </c>
      <c r="W633">
        <v>72</v>
      </c>
      <c r="X633">
        <v>9</v>
      </c>
      <c r="Y633">
        <v>24.33</v>
      </c>
      <c r="Z633">
        <v>60</v>
      </c>
      <c r="AA633" s="1" t="s">
        <v>64</v>
      </c>
      <c r="AB633">
        <v>3</v>
      </c>
      <c r="AC633">
        <v>0</v>
      </c>
      <c r="AD633" s="1" t="s">
        <v>50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s="1" t="s">
        <v>51</v>
      </c>
      <c r="AS633" s="1" t="s">
        <v>51</v>
      </c>
      <c r="AT633" s="1" t="s">
        <v>51</v>
      </c>
      <c r="AU633" s="1" t="s">
        <v>51</v>
      </c>
    </row>
    <row r="634" spans="1:47" x14ac:dyDescent="0.25">
      <c r="A634" s="1" t="s">
        <v>3761</v>
      </c>
      <c r="B634">
        <v>3</v>
      </c>
      <c r="C634" s="2">
        <v>43751.639699074076</v>
      </c>
      <c r="D634" s="2">
        <v>43751.660231481481</v>
      </c>
      <c r="E634">
        <v>39.135370000000002</v>
      </c>
      <c r="F634">
        <v>-104.86279</v>
      </c>
      <c r="G634">
        <v>39.139389999999999</v>
      </c>
      <c r="H634">
        <v>-104.86211</v>
      </c>
      <c r="I634">
        <v>0.28000000000000003</v>
      </c>
      <c r="J634" s="1" t="s">
        <v>455</v>
      </c>
      <c r="L634" s="1" t="s">
        <v>194</v>
      </c>
      <c r="M634" s="1" t="s">
        <v>47</v>
      </c>
      <c r="N634" s="1" t="s">
        <v>86</v>
      </c>
      <c r="O634" s="1" t="s">
        <v>121</v>
      </c>
      <c r="P634" s="1" t="s">
        <v>198</v>
      </c>
      <c r="Q634" s="1" t="s">
        <v>222</v>
      </c>
      <c r="R634" s="1" t="s">
        <v>48</v>
      </c>
      <c r="S634" s="1" t="s">
        <v>79</v>
      </c>
      <c r="T634" s="1" t="s">
        <v>223</v>
      </c>
      <c r="U634" s="2">
        <v>43751.645833333336</v>
      </c>
      <c r="V634">
        <v>64</v>
      </c>
      <c r="W634">
        <v>64</v>
      </c>
      <c r="X634">
        <v>9</v>
      </c>
      <c r="Y634">
        <v>23.12</v>
      </c>
      <c r="Z634">
        <v>10</v>
      </c>
      <c r="AA634" s="1" t="s">
        <v>63</v>
      </c>
      <c r="AB634">
        <v>9</v>
      </c>
      <c r="AC634">
        <v>0</v>
      </c>
      <c r="AD634" s="1" t="s">
        <v>50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s="1" t="s">
        <v>51</v>
      </c>
      <c r="AS634" s="1" t="s">
        <v>51</v>
      </c>
      <c r="AT634" s="1" t="s">
        <v>51</v>
      </c>
      <c r="AU634" s="1" t="s">
        <v>51</v>
      </c>
    </row>
    <row r="635" spans="1:47" x14ac:dyDescent="0.25">
      <c r="A635" s="1" t="s">
        <v>1666</v>
      </c>
      <c r="B635">
        <v>3</v>
      </c>
      <c r="C635" s="2">
        <v>43751.795428240737</v>
      </c>
      <c r="D635" s="2">
        <v>43751.815740740742</v>
      </c>
      <c r="E635">
        <v>39.16516</v>
      </c>
      <c r="F635">
        <v>-104.85307</v>
      </c>
      <c r="G635">
        <v>39.18515</v>
      </c>
      <c r="H635">
        <v>-104.85021</v>
      </c>
      <c r="I635">
        <v>1.39</v>
      </c>
      <c r="J635" s="1" t="s">
        <v>455</v>
      </c>
      <c r="L635" s="1" t="s">
        <v>194</v>
      </c>
      <c r="M635" s="1" t="s">
        <v>47</v>
      </c>
      <c r="N635" s="1" t="s">
        <v>86</v>
      </c>
      <c r="O635" s="1" t="s">
        <v>121</v>
      </c>
      <c r="P635" s="1" t="s">
        <v>198</v>
      </c>
      <c r="Q635" s="1" t="s">
        <v>222</v>
      </c>
      <c r="R635" s="1" t="s">
        <v>48</v>
      </c>
      <c r="S635" s="1" t="s">
        <v>79</v>
      </c>
      <c r="T635" s="1" t="s">
        <v>223</v>
      </c>
      <c r="U635" s="2">
        <v>43751.8</v>
      </c>
      <c r="V635">
        <v>43</v>
      </c>
      <c r="W635">
        <v>38</v>
      </c>
      <c r="X635">
        <v>25</v>
      </c>
      <c r="Y635">
        <v>23.15</v>
      </c>
      <c r="Z635">
        <v>10</v>
      </c>
      <c r="AA635" s="1" t="s">
        <v>64</v>
      </c>
      <c r="AB635">
        <v>8</v>
      </c>
      <c r="AC635">
        <v>0</v>
      </c>
      <c r="AD635" s="1" t="s">
        <v>1067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s="1" t="s">
        <v>53</v>
      </c>
      <c r="AS635" s="1" t="s">
        <v>53</v>
      </c>
      <c r="AT635" s="1" t="s">
        <v>51</v>
      </c>
      <c r="AU635" s="1" t="s">
        <v>51</v>
      </c>
    </row>
    <row r="636" spans="1:47" x14ac:dyDescent="0.25">
      <c r="A636" s="1" t="s">
        <v>5366</v>
      </c>
      <c r="B636">
        <v>3</v>
      </c>
      <c r="C636" s="2">
        <v>43751.817303240743</v>
      </c>
      <c r="D636" s="2">
        <v>43751.83797453704</v>
      </c>
      <c r="E636">
        <v>39.90016</v>
      </c>
      <c r="F636">
        <v>-104.98815999999999</v>
      </c>
      <c r="G636">
        <v>39.897680000000001</v>
      </c>
      <c r="H636">
        <v>-104.98772</v>
      </c>
      <c r="I636">
        <v>0.17299999999999999</v>
      </c>
      <c r="J636" s="1" t="s">
        <v>441</v>
      </c>
      <c r="L636" s="1" t="s">
        <v>195</v>
      </c>
      <c r="M636" s="1" t="s">
        <v>47</v>
      </c>
      <c r="N636" s="1" t="s">
        <v>131</v>
      </c>
      <c r="O636" s="1" t="s">
        <v>147</v>
      </c>
      <c r="P636" s="1" t="s">
        <v>198</v>
      </c>
      <c r="Q636" s="1" t="s">
        <v>439</v>
      </c>
      <c r="R636" s="1" t="s">
        <v>48</v>
      </c>
      <c r="S636" s="1" t="s">
        <v>79</v>
      </c>
      <c r="T636" s="1" t="s">
        <v>205</v>
      </c>
      <c r="U636" s="2">
        <v>43751.824305555558</v>
      </c>
      <c r="V636">
        <v>57</v>
      </c>
      <c r="W636">
        <v>57</v>
      </c>
      <c r="X636">
        <v>16</v>
      </c>
      <c r="Y636">
        <v>24.35</v>
      </c>
      <c r="Z636">
        <v>30</v>
      </c>
      <c r="AA636" s="1" t="s">
        <v>55</v>
      </c>
      <c r="AB636">
        <v>7</v>
      </c>
      <c r="AC636">
        <v>0</v>
      </c>
      <c r="AD636" s="1" t="s">
        <v>50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s="1" t="s">
        <v>53</v>
      </c>
      <c r="AS636" s="1" t="s">
        <v>53</v>
      </c>
      <c r="AT636" s="1" t="s">
        <v>53</v>
      </c>
      <c r="AU636" s="1" t="s">
        <v>51</v>
      </c>
    </row>
    <row r="637" spans="1:47" x14ac:dyDescent="0.25">
      <c r="A637" s="1" t="s">
        <v>3127</v>
      </c>
      <c r="B637">
        <v>3</v>
      </c>
      <c r="C637" s="2">
        <v>43751.84542824074</v>
      </c>
      <c r="D637" s="2">
        <v>43751.865763888891</v>
      </c>
      <c r="E637">
        <v>39.682049999999997</v>
      </c>
      <c r="F637">
        <v>-104.82868000000001</v>
      </c>
      <c r="G637">
        <v>39.688079999999999</v>
      </c>
      <c r="H637">
        <v>-104.82874</v>
      </c>
      <c r="I637">
        <v>0.41699999999999998</v>
      </c>
      <c r="J637" s="1" t="s">
        <v>586</v>
      </c>
      <c r="L637" s="1" t="s">
        <v>308</v>
      </c>
      <c r="M637" s="1" t="s">
        <v>47</v>
      </c>
      <c r="N637" s="1" t="s">
        <v>170</v>
      </c>
      <c r="O637" s="1" t="s">
        <v>201</v>
      </c>
      <c r="P637" s="1" t="s">
        <v>198</v>
      </c>
      <c r="Q637" s="1" t="s">
        <v>404</v>
      </c>
      <c r="R637" s="1" t="s">
        <v>48</v>
      </c>
      <c r="S637" s="1" t="s">
        <v>79</v>
      </c>
      <c r="T637" s="1" t="s">
        <v>203</v>
      </c>
      <c r="U637" s="2">
        <v>43751.831944444442</v>
      </c>
      <c r="V637">
        <v>56</v>
      </c>
      <c r="W637">
        <v>56</v>
      </c>
      <c r="X637">
        <v>15</v>
      </c>
      <c r="Y637">
        <v>24.33</v>
      </c>
      <c r="Z637">
        <v>10</v>
      </c>
      <c r="AA637" s="1" t="s">
        <v>66</v>
      </c>
      <c r="AB637">
        <v>9</v>
      </c>
      <c r="AC637">
        <v>0</v>
      </c>
      <c r="AD637" s="1" t="s">
        <v>50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s="1" t="s">
        <v>53</v>
      </c>
      <c r="AS637" s="1" t="s">
        <v>53</v>
      </c>
      <c r="AT637" s="1" t="s">
        <v>53</v>
      </c>
      <c r="AU637" s="1" t="s">
        <v>53</v>
      </c>
    </row>
    <row r="638" spans="1:47" x14ac:dyDescent="0.25">
      <c r="A638" s="1" t="s">
        <v>5346</v>
      </c>
      <c r="B638">
        <v>3</v>
      </c>
      <c r="C638" s="2">
        <v>43751.850636574076</v>
      </c>
      <c r="D638" s="2">
        <v>43751.871331018519</v>
      </c>
      <c r="E638">
        <v>39.78951</v>
      </c>
      <c r="F638">
        <v>-105.06479</v>
      </c>
      <c r="G638">
        <v>39.791080000000001</v>
      </c>
      <c r="H638">
        <v>-105.06247</v>
      </c>
      <c r="I638">
        <v>0.16400000000000001</v>
      </c>
      <c r="J638" s="1" t="s">
        <v>1144</v>
      </c>
      <c r="L638" s="1" t="s">
        <v>122</v>
      </c>
      <c r="M638" s="1" t="s">
        <v>47</v>
      </c>
      <c r="N638" s="1" t="s">
        <v>131</v>
      </c>
      <c r="O638" s="1" t="s">
        <v>131</v>
      </c>
      <c r="P638" s="1" t="s">
        <v>198</v>
      </c>
      <c r="Q638" s="1" t="s">
        <v>367</v>
      </c>
      <c r="R638" s="1" t="s">
        <v>48</v>
      </c>
      <c r="S638" s="1" t="s">
        <v>79</v>
      </c>
      <c r="T638" s="1" t="s">
        <v>205</v>
      </c>
      <c r="U638" s="2">
        <v>43751.869444444441</v>
      </c>
      <c r="V638">
        <v>54</v>
      </c>
      <c r="W638">
        <v>54</v>
      </c>
      <c r="X638">
        <v>19</v>
      </c>
      <c r="Y638">
        <v>24.35</v>
      </c>
      <c r="Z638">
        <v>30</v>
      </c>
      <c r="AA638" s="1" t="s">
        <v>67</v>
      </c>
      <c r="AB638">
        <v>6</v>
      </c>
      <c r="AC638">
        <v>0</v>
      </c>
      <c r="AD638" s="1" t="s">
        <v>50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s="1" t="s">
        <v>53</v>
      </c>
      <c r="AS638" s="1" t="s">
        <v>53</v>
      </c>
      <c r="AT638" s="1" t="s">
        <v>53</v>
      </c>
      <c r="AU638" s="1" t="s">
        <v>53</v>
      </c>
    </row>
    <row r="639" spans="1:47" x14ac:dyDescent="0.25">
      <c r="A639" s="1" t="s">
        <v>3128</v>
      </c>
      <c r="B639">
        <v>3</v>
      </c>
      <c r="C639" s="2">
        <v>43751.854803240742</v>
      </c>
      <c r="D639" s="2">
        <v>43751.875486111108</v>
      </c>
      <c r="E639">
        <v>39.943170000000002</v>
      </c>
      <c r="F639">
        <v>-104.98801</v>
      </c>
      <c r="G639">
        <v>39.939390000000003</v>
      </c>
      <c r="H639">
        <v>-104.98796</v>
      </c>
      <c r="I639">
        <v>0.26100000000000001</v>
      </c>
      <c r="J639" s="1" t="s">
        <v>461</v>
      </c>
      <c r="L639" s="1" t="s">
        <v>3129</v>
      </c>
      <c r="M639" s="1" t="s">
        <v>47</v>
      </c>
      <c r="N639" s="1" t="s">
        <v>244</v>
      </c>
      <c r="O639" s="1" t="s">
        <v>147</v>
      </c>
      <c r="P639" s="1" t="s">
        <v>198</v>
      </c>
      <c r="Q639" s="1" t="s">
        <v>271</v>
      </c>
      <c r="R639" s="1" t="s">
        <v>48</v>
      </c>
      <c r="S639" s="1" t="s">
        <v>79</v>
      </c>
      <c r="T639" s="1" t="s">
        <v>272</v>
      </c>
      <c r="U639" s="2">
        <v>43751.854166666664</v>
      </c>
      <c r="V639">
        <v>44</v>
      </c>
      <c r="W639">
        <v>44</v>
      </c>
      <c r="X639">
        <v>40</v>
      </c>
      <c r="Y639">
        <v>24.84</v>
      </c>
      <c r="Z639">
        <v>10</v>
      </c>
      <c r="AA639" s="1" t="s">
        <v>67</v>
      </c>
      <c r="AB639">
        <v>3</v>
      </c>
      <c r="AC639">
        <v>0</v>
      </c>
      <c r="AD639" s="1" t="s">
        <v>50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s="1" t="s">
        <v>53</v>
      </c>
      <c r="AS639" s="1" t="s">
        <v>53</v>
      </c>
      <c r="AT639" s="1" t="s">
        <v>53</v>
      </c>
      <c r="AU639" s="1" t="s">
        <v>53</v>
      </c>
    </row>
    <row r="640" spans="1:47" x14ac:dyDescent="0.25">
      <c r="A640" s="1" t="s">
        <v>1558</v>
      </c>
      <c r="B640">
        <v>4</v>
      </c>
      <c r="C640" s="2">
        <v>43752.151145833333</v>
      </c>
      <c r="D640" s="2">
        <v>43752.171053240738</v>
      </c>
      <c r="E640">
        <v>38.614019999999996</v>
      </c>
      <c r="F640">
        <v>-104.68617</v>
      </c>
      <c r="G640">
        <v>38.48742</v>
      </c>
      <c r="H640">
        <v>-104.62087</v>
      </c>
      <c r="I640">
        <v>9.4320000000000004</v>
      </c>
      <c r="J640" s="1" t="s">
        <v>1559</v>
      </c>
      <c r="L640" s="1" t="s">
        <v>195</v>
      </c>
      <c r="M640" s="1" t="s">
        <v>47</v>
      </c>
      <c r="N640" s="1" t="s">
        <v>327</v>
      </c>
      <c r="O640" s="1" t="s">
        <v>193</v>
      </c>
      <c r="P640" s="1" t="s">
        <v>198</v>
      </c>
      <c r="Q640" s="1" t="s">
        <v>328</v>
      </c>
      <c r="R640" s="1" t="s">
        <v>48</v>
      </c>
      <c r="S640" s="1" t="s">
        <v>79</v>
      </c>
      <c r="T640" s="1" t="s">
        <v>268</v>
      </c>
      <c r="U640" s="2">
        <v>43752.206944444442</v>
      </c>
      <c r="V640">
        <v>36</v>
      </c>
      <c r="W640">
        <v>31</v>
      </c>
      <c r="X640">
        <v>33</v>
      </c>
      <c r="Y640">
        <v>24.15</v>
      </c>
      <c r="Z640">
        <v>10</v>
      </c>
      <c r="AA640" s="1" t="s">
        <v>58</v>
      </c>
      <c r="AB640">
        <v>7</v>
      </c>
      <c r="AC640">
        <v>0</v>
      </c>
      <c r="AD640" s="1" t="s">
        <v>1067</v>
      </c>
      <c r="AE640" t="b">
        <v>0</v>
      </c>
      <c r="AF640" t="b">
        <v>0</v>
      </c>
      <c r="AG640" t="b">
        <v>0</v>
      </c>
      <c r="AH640" t="b">
        <v>0</v>
      </c>
      <c r="AI640" t="b">
        <v>1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s="1" t="s">
        <v>53</v>
      </c>
      <c r="AS640" s="1" t="s">
        <v>53</v>
      </c>
      <c r="AT640" s="1" t="s">
        <v>53</v>
      </c>
      <c r="AU640" s="1" t="s">
        <v>53</v>
      </c>
    </row>
    <row r="641" spans="1:47" x14ac:dyDescent="0.25">
      <c r="A641" s="1" t="s">
        <v>3574</v>
      </c>
      <c r="B641">
        <v>4</v>
      </c>
      <c r="C641" s="2">
        <v>43752.38554398148</v>
      </c>
      <c r="D641" s="2">
        <v>43752.403831018521</v>
      </c>
      <c r="E641">
        <v>39.456009999999999</v>
      </c>
      <c r="F641">
        <v>-108.04770000000001</v>
      </c>
      <c r="G641">
        <v>39.520189999999999</v>
      </c>
      <c r="H641">
        <v>-107.84379</v>
      </c>
      <c r="I641">
        <v>11.743</v>
      </c>
      <c r="J641" s="1" t="s">
        <v>3575</v>
      </c>
      <c r="L641" s="1" t="s">
        <v>133</v>
      </c>
      <c r="M641" s="1" t="s">
        <v>47</v>
      </c>
      <c r="N641" s="1" t="s">
        <v>802</v>
      </c>
      <c r="O641" s="1" t="s">
        <v>187</v>
      </c>
      <c r="P641" s="1" t="s">
        <v>198</v>
      </c>
      <c r="Q641" s="1" t="s">
        <v>803</v>
      </c>
      <c r="R641" s="1" t="s">
        <v>48</v>
      </c>
      <c r="S641" s="1" t="s">
        <v>79</v>
      </c>
      <c r="T641" s="1" t="s">
        <v>528</v>
      </c>
      <c r="U641" s="2">
        <v>43752.370138888888</v>
      </c>
      <c r="V641">
        <v>37</v>
      </c>
      <c r="W641">
        <v>37</v>
      </c>
      <c r="X641">
        <v>29</v>
      </c>
      <c r="Y641">
        <v>24.54</v>
      </c>
      <c r="Z641">
        <v>10</v>
      </c>
      <c r="AA641" s="1" t="s">
        <v>8942</v>
      </c>
      <c r="AB641">
        <v>0</v>
      </c>
      <c r="AC641">
        <v>0</v>
      </c>
      <c r="AD641" s="1" t="s">
        <v>50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s="1" t="s">
        <v>51</v>
      </c>
      <c r="AS641" s="1" t="s">
        <v>51</v>
      </c>
      <c r="AT641" s="1" t="s">
        <v>51</v>
      </c>
      <c r="AU641" s="1" t="s">
        <v>51</v>
      </c>
    </row>
    <row r="642" spans="1:47" x14ac:dyDescent="0.25">
      <c r="A642" s="1" t="s">
        <v>3230</v>
      </c>
      <c r="B642">
        <v>3</v>
      </c>
      <c r="C642" s="2">
        <v>43752.275636574072</v>
      </c>
      <c r="D642" s="2">
        <v>43752.296331018515</v>
      </c>
      <c r="E642">
        <v>39.787300000000002</v>
      </c>
      <c r="F642">
        <v>-104.98934</v>
      </c>
      <c r="G642">
        <v>39.78407</v>
      </c>
      <c r="H642">
        <v>-104.98936999999999</v>
      </c>
      <c r="I642">
        <v>0.223</v>
      </c>
      <c r="J642" s="1" t="s">
        <v>532</v>
      </c>
      <c r="L642" s="1" t="s">
        <v>172</v>
      </c>
      <c r="M642" s="1" t="s">
        <v>47</v>
      </c>
      <c r="N642" s="1" t="s">
        <v>131</v>
      </c>
      <c r="O642" s="1" t="s">
        <v>131</v>
      </c>
      <c r="P642" s="1" t="s">
        <v>198</v>
      </c>
      <c r="Q642" s="1" t="s">
        <v>246</v>
      </c>
      <c r="R642" s="1" t="s">
        <v>48</v>
      </c>
      <c r="S642" s="1" t="s">
        <v>79</v>
      </c>
      <c r="T642" s="1" t="s">
        <v>205</v>
      </c>
      <c r="U642" s="2">
        <v>43752.284722222219</v>
      </c>
      <c r="V642">
        <v>46</v>
      </c>
      <c r="W642">
        <v>46</v>
      </c>
      <c r="X642">
        <v>23</v>
      </c>
      <c r="Y642">
        <v>24.33</v>
      </c>
      <c r="Z642">
        <v>10</v>
      </c>
      <c r="AA642" s="1" t="s">
        <v>55</v>
      </c>
      <c r="AB642">
        <v>3</v>
      </c>
      <c r="AC642">
        <v>0</v>
      </c>
      <c r="AD642" s="1" t="s">
        <v>50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s="1" t="s">
        <v>53</v>
      </c>
      <c r="AS642" s="1" t="s">
        <v>53</v>
      </c>
      <c r="AT642" s="1" t="s">
        <v>51</v>
      </c>
      <c r="AU642" s="1" t="s">
        <v>51</v>
      </c>
    </row>
    <row r="643" spans="1:47" x14ac:dyDescent="0.25">
      <c r="A643" s="1" t="s">
        <v>3331</v>
      </c>
      <c r="B643">
        <v>3</v>
      </c>
      <c r="C643" s="2">
        <v>43752.298043981478</v>
      </c>
      <c r="D643" s="2">
        <v>43752.318541666667</v>
      </c>
      <c r="E643">
        <v>39.787300000000002</v>
      </c>
      <c r="F643">
        <v>-104.98934</v>
      </c>
      <c r="G643">
        <v>39.78407</v>
      </c>
      <c r="H643">
        <v>-104.98936999999999</v>
      </c>
      <c r="I643">
        <v>0.223</v>
      </c>
      <c r="J643" s="1" t="s">
        <v>532</v>
      </c>
      <c r="L643" s="1" t="s">
        <v>172</v>
      </c>
      <c r="M643" s="1" t="s">
        <v>47</v>
      </c>
      <c r="N643" s="1" t="s">
        <v>131</v>
      </c>
      <c r="O643" s="1" t="s">
        <v>131</v>
      </c>
      <c r="P643" s="1" t="s">
        <v>198</v>
      </c>
      <c r="Q643" s="1" t="s">
        <v>246</v>
      </c>
      <c r="R643" s="1" t="s">
        <v>48</v>
      </c>
      <c r="S643" s="1" t="s">
        <v>79</v>
      </c>
      <c r="T643" s="1" t="s">
        <v>205</v>
      </c>
      <c r="U643" s="2">
        <v>43752.284722222219</v>
      </c>
      <c r="V643">
        <v>46</v>
      </c>
      <c r="W643">
        <v>46</v>
      </c>
      <c r="X643">
        <v>23</v>
      </c>
      <c r="Y643">
        <v>24.33</v>
      </c>
      <c r="Z643">
        <v>10</v>
      </c>
      <c r="AA643" s="1" t="s">
        <v>55</v>
      </c>
      <c r="AB643">
        <v>3</v>
      </c>
      <c r="AC643">
        <v>0</v>
      </c>
      <c r="AD643" s="1" t="s">
        <v>50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s="1" t="s">
        <v>51</v>
      </c>
      <c r="AS643" s="1" t="s">
        <v>51</v>
      </c>
      <c r="AT643" s="1" t="s">
        <v>51</v>
      </c>
      <c r="AU643" s="1" t="s">
        <v>51</v>
      </c>
    </row>
    <row r="644" spans="1:47" x14ac:dyDescent="0.25">
      <c r="A644" s="1" t="s">
        <v>3332</v>
      </c>
      <c r="B644">
        <v>3</v>
      </c>
      <c r="C644" s="2">
        <v>43752.399583333332</v>
      </c>
      <c r="D644" s="2">
        <v>43752.419872685183</v>
      </c>
      <c r="E644">
        <v>39.817360000000001</v>
      </c>
      <c r="F644">
        <v>-104.98321</v>
      </c>
      <c r="G644">
        <v>39.820239999999998</v>
      </c>
      <c r="H644">
        <v>-104.97828</v>
      </c>
      <c r="I644">
        <v>0.32900000000000001</v>
      </c>
      <c r="J644" s="1" t="s">
        <v>751</v>
      </c>
      <c r="L644" s="1" t="s">
        <v>122</v>
      </c>
      <c r="M644" s="1" t="s">
        <v>47</v>
      </c>
      <c r="N644" s="1" t="s">
        <v>131</v>
      </c>
      <c r="O644" s="1" t="s">
        <v>147</v>
      </c>
      <c r="P644" s="1" t="s">
        <v>198</v>
      </c>
      <c r="Q644" s="1" t="s">
        <v>331</v>
      </c>
      <c r="R644" s="1" t="s">
        <v>48</v>
      </c>
      <c r="S644" s="1" t="s">
        <v>79</v>
      </c>
      <c r="T644" s="1" t="s">
        <v>205</v>
      </c>
      <c r="U644" s="2">
        <v>43752.4</v>
      </c>
      <c r="V644">
        <v>64</v>
      </c>
      <c r="W644">
        <v>64</v>
      </c>
      <c r="X644">
        <v>13</v>
      </c>
      <c r="Y644">
        <v>24.34</v>
      </c>
      <c r="Z644">
        <v>10</v>
      </c>
      <c r="AA644" s="1" t="s">
        <v>68</v>
      </c>
      <c r="AB644">
        <v>3</v>
      </c>
      <c r="AC644">
        <v>0</v>
      </c>
      <c r="AD644" s="1" t="s">
        <v>50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s="1" t="s">
        <v>51</v>
      </c>
      <c r="AS644" s="1" t="s">
        <v>51</v>
      </c>
      <c r="AT644" s="1" t="s">
        <v>51</v>
      </c>
      <c r="AU644" s="1" t="s">
        <v>51</v>
      </c>
    </row>
    <row r="645" spans="1:47" x14ac:dyDescent="0.25">
      <c r="A645" s="1" t="s">
        <v>3333</v>
      </c>
      <c r="B645">
        <v>3</v>
      </c>
      <c r="C645" s="2">
        <v>43752.320416666669</v>
      </c>
      <c r="D645" s="2">
        <v>43752.340763888889</v>
      </c>
      <c r="E645">
        <v>39.817360000000001</v>
      </c>
      <c r="F645">
        <v>-104.98321</v>
      </c>
      <c r="G645">
        <v>39.820239999999998</v>
      </c>
      <c r="H645">
        <v>-104.97828</v>
      </c>
      <c r="I645">
        <v>0.32900000000000001</v>
      </c>
      <c r="J645" s="1" t="s">
        <v>751</v>
      </c>
      <c r="L645" s="1" t="s">
        <v>122</v>
      </c>
      <c r="M645" s="1" t="s">
        <v>47</v>
      </c>
      <c r="N645" s="1" t="s">
        <v>131</v>
      </c>
      <c r="O645" s="1" t="s">
        <v>147</v>
      </c>
      <c r="P645" s="1" t="s">
        <v>198</v>
      </c>
      <c r="Q645" s="1" t="s">
        <v>331</v>
      </c>
      <c r="R645" s="1" t="s">
        <v>48</v>
      </c>
      <c r="S645" s="1" t="s">
        <v>79</v>
      </c>
      <c r="T645" s="1" t="s">
        <v>205</v>
      </c>
      <c r="U645" s="2">
        <v>43752.322916666664</v>
      </c>
      <c r="V645">
        <v>52</v>
      </c>
      <c r="W645">
        <v>52</v>
      </c>
      <c r="X645">
        <v>19</v>
      </c>
      <c r="Y645">
        <v>24.33</v>
      </c>
      <c r="Z645">
        <v>10</v>
      </c>
      <c r="AA645" s="1" t="s">
        <v>55</v>
      </c>
      <c r="AB645">
        <v>6</v>
      </c>
      <c r="AC645">
        <v>0</v>
      </c>
      <c r="AD645" s="1" t="s">
        <v>50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s="1" t="s">
        <v>51</v>
      </c>
      <c r="AS645" s="1" t="s">
        <v>51</v>
      </c>
      <c r="AT645" s="1" t="s">
        <v>51</v>
      </c>
      <c r="AU645" s="1" t="s">
        <v>51</v>
      </c>
    </row>
    <row r="646" spans="1:47" x14ac:dyDescent="0.25">
      <c r="A646" s="1" t="s">
        <v>3334</v>
      </c>
      <c r="B646">
        <v>3</v>
      </c>
      <c r="C646" s="2">
        <v>43752.320416666669</v>
      </c>
      <c r="D646" s="2">
        <v>43752.340763888889</v>
      </c>
      <c r="E646">
        <v>39.820399999999999</v>
      </c>
      <c r="F646">
        <v>-104.97848999999999</v>
      </c>
      <c r="G646">
        <v>39.813549999999999</v>
      </c>
      <c r="H646">
        <v>-104.99047</v>
      </c>
      <c r="I646">
        <v>0.79300000000000004</v>
      </c>
      <c r="J646" s="1" t="s">
        <v>751</v>
      </c>
      <c r="L646" s="1" t="s">
        <v>124</v>
      </c>
      <c r="M646" s="1" t="s">
        <v>47</v>
      </c>
      <c r="N646" s="1" t="s">
        <v>131</v>
      </c>
      <c r="O646" s="1" t="s">
        <v>147</v>
      </c>
      <c r="P646" s="1" t="s">
        <v>198</v>
      </c>
      <c r="Q646" s="1" t="s">
        <v>204</v>
      </c>
      <c r="R646" s="1" t="s">
        <v>48</v>
      </c>
      <c r="S646" s="1" t="s">
        <v>79</v>
      </c>
      <c r="T646" s="1" t="s">
        <v>205</v>
      </c>
      <c r="U646" s="2">
        <v>43752.322916666664</v>
      </c>
      <c r="V646">
        <v>52</v>
      </c>
      <c r="W646">
        <v>52</v>
      </c>
      <c r="X646">
        <v>19</v>
      </c>
      <c r="Y646">
        <v>24.33</v>
      </c>
      <c r="Z646">
        <v>10</v>
      </c>
      <c r="AA646" s="1" t="s">
        <v>55</v>
      </c>
      <c r="AB646">
        <v>6</v>
      </c>
      <c r="AC646">
        <v>0</v>
      </c>
      <c r="AD646" s="1" t="s">
        <v>50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s="1" t="s">
        <v>51</v>
      </c>
      <c r="AS646" s="1" t="s">
        <v>51</v>
      </c>
      <c r="AT646" s="1" t="s">
        <v>51</v>
      </c>
      <c r="AU646" s="1" t="s">
        <v>51</v>
      </c>
    </row>
    <row r="647" spans="1:47" x14ac:dyDescent="0.25">
      <c r="A647" s="1" t="s">
        <v>3644</v>
      </c>
      <c r="B647">
        <v>3</v>
      </c>
      <c r="C647" s="2">
        <v>43752.366249999999</v>
      </c>
      <c r="D647" s="2">
        <v>43752.386562500003</v>
      </c>
      <c r="E647">
        <v>39.937179999999998</v>
      </c>
      <c r="F647">
        <v>-104.98793000000001</v>
      </c>
      <c r="G647">
        <v>39.921309999999998</v>
      </c>
      <c r="H647">
        <v>-104.98777</v>
      </c>
      <c r="I647">
        <v>1.097</v>
      </c>
      <c r="J647" s="1" t="s">
        <v>438</v>
      </c>
      <c r="L647" s="1" t="s">
        <v>195</v>
      </c>
      <c r="M647" s="1" t="s">
        <v>47</v>
      </c>
      <c r="N647" s="1" t="s">
        <v>408</v>
      </c>
      <c r="O647" s="1" t="s">
        <v>147</v>
      </c>
      <c r="P647" s="1" t="s">
        <v>198</v>
      </c>
      <c r="Q647" s="1" t="s">
        <v>409</v>
      </c>
      <c r="R647" s="1" t="s">
        <v>48</v>
      </c>
      <c r="S647" s="1" t="s">
        <v>79</v>
      </c>
      <c r="T647" s="1" t="s">
        <v>272</v>
      </c>
      <c r="U647" s="2">
        <v>43752.368750000001</v>
      </c>
      <c r="V647">
        <v>47</v>
      </c>
      <c r="W647">
        <v>45</v>
      </c>
      <c r="X647">
        <v>40</v>
      </c>
      <c r="Y647">
        <v>24.84</v>
      </c>
      <c r="Z647">
        <v>10</v>
      </c>
      <c r="AA647" s="1" t="s">
        <v>61</v>
      </c>
      <c r="AB647">
        <v>5</v>
      </c>
      <c r="AC647">
        <v>0</v>
      </c>
      <c r="AD647" s="1" t="s">
        <v>50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s="1" t="s">
        <v>51</v>
      </c>
      <c r="AS647" s="1" t="s">
        <v>51</v>
      </c>
      <c r="AT647" s="1" t="s">
        <v>51</v>
      </c>
      <c r="AU647" s="1" t="s">
        <v>51</v>
      </c>
    </row>
    <row r="648" spans="1:47" x14ac:dyDescent="0.25">
      <c r="A648" s="1" t="s">
        <v>3576</v>
      </c>
      <c r="B648">
        <v>3</v>
      </c>
      <c r="C648" s="2">
        <v>43752.374583333331</v>
      </c>
      <c r="D648" s="2">
        <v>43752.394907407404</v>
      </c>
      <c r="E648">
        <v>39.773310000000002</v>
      </c>
      <c r="F648">
        <v>-104.83895</v>
      </c>
      <c r="G648">
        <v>39.773020000000002</v>
      </c>
      <c r="H648">
        <v>-104.83557999999999</v>
      </c>
      <c r="I648">
        <v>0.18</v>
      </c>
      <c r="J648" s="1" t="s">
        <v>220</v>
      </c>
      <c r="L648" s="1" t="s">
        <v>133</v>
      </c>
      <c r="M648" s="1" t="s">
        <v>47</v>
      </c>
      <c r="N648" s="1" t="s">
        <v>131</v>
      </c>
      <c r="O648" s="1" t="s">
        <v>131</v>
      </c>
      <c r="P648" s="1" t="s">
        <v>198</v>
      </c>
      <c r="Q648" s="1" t="s">
        <v>299</v>
      </c>
      <c r="R648" s="1" t="s">
        <v>48</v>
      </c>
      <c r="S648" s="1" t="s">
        <v>79</v>
      </c>
      <c r="T648" s="1" t="s">
        <v>203</v>
      </c>
      <c r="U648" s="2">
        <v>43752.373611111114</v>
      </c>
      <c r="V648">
        <v>56</v>
      </c>
      <c r="W648">
        <v>56</v>
      </c>
      <c r="X648">
        <v>18</v>
      </c>
      <c r="Y648">
        <v>24.33</v>
      </c>
      <c r="Z648">
        <v>10</v>
      </c>
      <c r="AA648" s="1" t="s">
        <v>68</v>
      </c>
      <c r="AB648">
        <v>5</v>
      </c>
      <c r="AC648">
        <v>0</v>
      </c>
      <c r="AD648" s="1" t="s">
        <v>50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s="1" t="s">
        <v>51</v>
      </c>
      <c r="AS648" s="1" t="s">
        <v>51</v>
      </c>
      <c r="AT648" s="1" t="s">
        <v>51</v>
      </c>
      <c r="AU648" s="1" t="s">
        <v>51</v>
      </c>
    </row>
    <row r="649" spans="1:47" x14ac:dyDescent="0.25">
      <c r="A649" s="1" t="s">
        <v>3275</v>
      </c>
      <c r="B649">
        <v>3</v>
      </c>
      <c r="C649" s="2">
        <v>43752.437083333331</v>
      </c>
      <c r="D649" s="2">
        <v>43752.457442129627</v>
      </c>
      <c r="E649">
        <v>39.630049999999997</v>
      </c>
      <c r="F649">
        <v>-104.90501999999999</v>
      </c>
      <c r="G649">
        <v>39.63353</v>
      </c>
      <c r="H649">
        <v>-104.90649000000001</v>
      </c>
      <c r="I649">
        <v>0.253</v>
      </c>
      <c r="J649" s="1" t="s">
        <v>220</v>
      </c>
      <c r="L649" s="1" t="s">
        <v>265</v>
      </c>
      <c r="M649" s="1" t="s">
        <v>47</v>
      </c>
      <c r="N649" s="1" t="s">
        <v>131</v>
      </c>
      <c r="O649" s="1" t="s">
        <v>131</v>
      </c>
      <c r="P649" s="1" t="s">
        <v>198</v>
      </c>
      <c r="Q649" s="1" t="s">
        <v>414</v>
      </c>
      <c r="R649" s="1" t="s">
        <v>48</v>
      </c>
      <c r="S649" s="1" t="s">
        <v>79</v>
      </c>
      <c r="T649" s="1" t="s">
        <v>200</v>
      </c>
      <c r="U649" s="2">
        <v>43752.453472222223</v>
      </c>
      <c r="V649">
        <v>67</v>
      </c>
      <c r="W649">
        <v>67</v>
      </c>
      <c r="X649">
        <v>14</v>
      </c>
      <c r="Y649">
        <v>24.12</v>
      </c>
      <c r="Z649">
        <v>10</v>
      </c>
      <c r="AA649" s="1" t="s">
        <v>8942</v>
      </c>
      <c r="AB649">
        <v>0</v>
      </c>
      <c r="AC649">
        <v>0</v>
      </c>
      <c r="AD649" s="1" t="s">
        <v>50</v>
      </c>
      <c r="AE649" t="b">
        <v>0</v>
      </c>
      <c r="AF649" t="b">
        <v>0</v>
      </c>
      <c r="AG649" t="b">
        <v>0</v>
      </c>
      <c r="AH649" t="b">
        <v>0</v>
      </c>
      <c r="AI649" t="b">
        <v>1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s="1" t="s">
        <v>51</v>
      </c>
      <c r="AS649" s="1" t="s">
        <v>51</v>
      </c>
      <c r="AT649" s="1" t="s">
        <v>51</v>
      </c>
      <c r="AU649" s="1" t="s">
        <v>51</v>
      </c>
    </row>
    <row r="650" spans="1:47" x14ac:dyDescent="0.25">
      <c r="A650" s="1" t="s">
        <v>8178</v>
      </c>
      <c r="B650">
        <v>3</v>
      </c>
      <c r="C650" s="2">
        <v>43752.51</v>
      </c>
      <c r="D650" s="2">
        <v>43752.529618055552</v>
      </c>
      <c r="E650">
        <v>37.332929999999998</v>
      </c>
      <c r="F650">
        <v>-105.09284</v>
      </c>
      <c r="G650">
        <v>37.332439999999998</v>
      </c>
      <c r="H650">
        <v>-105.09538000000001</v>
      </c>
      <c r="I650">
        <v>0.14399999999999999</v>
      </c>
      <c r="J650" s="1" t="s">
        <v>8179</v>
      </c>
      <c r="K650">
        <v>19683</v>
      </c>
      <c r="L650" s="1" t="s">
        <v>6885</v>
      </c>
      <c r="M650" s="1" t="s">
        <v>97</v>
      </c>
      <c r="N650" s="1" t="s">
        <v>7339</v>
      </c>
      <c r="O650" s="1" t="s">
        <v>514</v>
      </c>
      <c r="P650" s="1" t="s">
        <v>198</v>
      </c>
      <c r="Q650" s="1" t="s">
        <v>8180</v>
      </c>
      <c r="R650" s="1" t="s">
        <v>48</v>
      </c>
      <c r="S650" s="1" t="s">
        <v>79</v>
      </c>
      <c r="T650" s="1" t="s">
        <v>516</v>
      </c>
      <c r="U650" s="2">
        <v>43752.508333333331</v>
      </c>
      <c r="V650">
        <v>48</v>
      </c>
      <c r="W650">
        <v>42</v>
      </c>
      <c r="X650">
        <v>25</v>
      </c>
      <c r="Y650">
        <v>20.6</v>
      </c>
      <c r="Z650">
        <v>10</v>
      </c>
      <c r="AA650" s="1" t="s">
        <v>55</v>
      </c>
      <c r="AB650">
        <v>15</v>
      </c>
      <c r="AC650">
        <v>0</v>
      </c>
      <c r="AD650" s="1" t="s">
        <v>50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s="1" t="s">
        <v>51</v>
      </c>
      <c r="AS650" s="1" t="s">
        <v>51</v>
      </c>
      <c r="AT650" s="1" t="s">
        <v>51</v>
      </c>
      <c r="AU650" s="1" t="s">
        <v>51</v>
      </c>
    </row>
    <row r="651" spans="1:47" x14ac:dyDescent="0.25">
      <c r="A651" s="1" t="s">
        <v>8181</v>
      </c>
      <c r="B651">
        <v>3</v>
      </c>
      <c r="C651" s="2">
        <v>43752.51</v>
      </c>
      <c r="D651" s="2">
        <v>43752.529618055552</v>
      </c>
      <c r="E651">
        <v>37.332439999999998</v>
      </c>
      <c r="F651">
        <v>-105.09538000000001</v>
      </c>
      <c r="G651">
        <v>37.332929999999998</v>
      </c>
      <c r="H651">
        <v>-105.09284</v>
      </c>
      <c r="I651">
        <v>0.14399999999999999</v>
      </c>
      <c r="J651" s="1" t="s">
        <v>8182</v>
      </c>
      <c r="K651">
        <v>19583</v>
      </c>
      <c r="L651" s="1" t="s">
        <v>6885</v>
      </c>
      <c r="M651" s="1" t="s">
        <v>97</v>
      </c>
      <c r="N651" s="1" t="s">
        <v>7339</v>
      </c>
      <c r="O651" s="1" t="s">
        <v>514</v>
      </c>
      <c r="P651" s="1" t="s">
        <v>198</v>
      </c>
      <c r="Q651" s="1" t="s">
        <v>8180</v>
      </c>
      <c r="R651" s="1" t="s">
        <v>48</v>
      </c>
      <c r="S651" s="1" t="s">
        <v>79</v>
      </c>
      <c r="T651" s="1" t="s">
        <v>516</v>
      </c>
      <c r="U651" s="2">
        <v>43752.508333333331</v>
      </c>
      <c r="V651">
        <v>48</v>
      </c>
      <c r="W651">
        <v>42</v>
      </c>
      <c r="X651">
        <v>25</v>
      </c>
      <c r="Y651">
        <v>20.6</v>
      </c>
      <c r="Z651">
        <v>10</v>
      </c>
      <c r="AA651" s="1" t="s">
        <v>55</v>
      </c>
      <c r="AB651">
        <v>15</v>
      </c>
      <c r="AC651">
        <v>0</v>
      </c>
      <c r="AD651" s="1" t="s">
        <v>50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s="1" t="s">
        <v>51</v>
      </c>
      <c r="AS651" s="1" t="s">
        <v>51</v>
      </c>
      <c r="AT651" s="1" t="s">
        <v>51</v>
      </c>
      <c r="AU651" s="1" t="s">
        <v>51</v>
      </c>
    </row>
    <row r="652" spans="1:47" x14ac:dyDescent="0.25">
      <c r="A652" s="1" t="s">
        <v>3645</v>
      </c>
      <c r="B652">
        <v>3</v>
      </c>
      <c r="C652" s="2">
        <v>43752.607430555552</v>
      </c>
      <c r="D652" s="2">
        <v>43752.627847222226</v>
      </c>
      <c r="E652">
        <v>39.124960000000002</v>
      </c>
      <c r="F652">
        <v>-104.86476999999999</v>
      </c>
      <c r="G652">
        <v>39.118490000000001</v>
      </c>
      <c r="H652">
        <v>-104.86584000000001</v>
      </c>
      <c r="I652">
        <v>0.45100000000000001</v>
      </c>
      <c r="J652" s="1" t="s">
        <v>470</v>
      </c>
      <c r="L652" s="1" t="s">
        <v>195</v>
      </c>
      <c r="M652" s="1" t="s">
        <v>47</v>
      </c>
      <c r="N652" s="1" t="s">
        <v>447</v>
      </c>
      <c r="O652" s="1" t="s">
        <v>193</v>
      </c>
      <c r="P652" s="1" t="s">
        <v>198</v>
      </c>
      <c r="Q652" s="1" t="s">
        <v>448</v>
      </c>
      <c r="R652" s="1" t="s">
        <v>48</v>
      </c>
      <c r="S652" s="1" t="s">
        <v>79</v>
      </c>
      <c r="T652" s="1" t="s">
        <v>234</v>
      </c>
      <c r="U652" s="2">
        <v>43752.623611111114</v>
      </c>
      <c r="V652">
        <v>69</v>
      </c>
      <c r="W652">
        <v>69</v>
      </c>
      <c r="X652">
        <v>10</v>
      </c>
      <c r="Y652">
        <v>23.46</v>
      </c>
      <c r="Z652">
        <v>10</v>
      </c>
      <c r="AA652" s="1" t="s">
        <v>60</v>
      </c>
      <c r="AB652">
        <v>3</v>
      </c>
      <c r="AC652">
        <v>0</v>
      </c>
      <c r="AD652" s="1" t="s">
        <v>50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s="1" t="s">
        <v>51</v>
      </c>
      <c r="AS652" s="1" t="s">
        <v>51</v>
      </c>
      <c r="AT652" s="1" t="s">
        <v>51</v>
      </c>
      <c r="AU652" s="1" t="s">
        <v>51</v>
      </c>
    </row>
    <row r="653" spans="1:47" x14ac:dyDescent="0.25">
      <c r="A653" s="1" t="s">
        <v>1841</v>
      </c>
      <c r="B653">
        <v>3</v>
      </c>
      <c r="C653" s="2">
        <v>43752.640775462962</v>
      </c>
      <c r="D653" s="2">
        <v>43752.660682870373</v>
      </c>
      <c r="E653">
        <v>39.63523</v>
      </c>
      <c r="F653">
        <v>-104.8952</v>
      </c>
      <c r="G653">
        <v>39.635469999999998</v>
      </c>
      <c r="H653">
        <v>-104.89372</v>
      </c>
      <c r="I653">
        <v>0.08</v>
      </c>
      <c r="J653" s="1" t="s">
        <v>1842</v>
      </c>
      <c r="L653" s="1" t="s">
        <v>403</v>
      </c>
      <c r="M653" s="1" t="s">
        <v>47</v>
      </c>
      <c r="N653" s="1" t="s">
        <v>131</v>
      </c>
      <c r="O653" s="1" t="s">
        <v>131</v>
      </c>
      <c r="P653" s="1" t="s">
        <v>198</v>
      </c>
      <c r="Q653" s="1" t="s">
        <v>414</v>
      </c>
      <c r="R653" s="1" t="s">
        <v>48</v>
      </c>
      <c r="S653" s="1" t="s">
        <v>79</v>
      </c>
      <c r="T653" s="1" t="s">
        <v>200</v>
      </c>
      <c r="U653" s="2">
        <v>43752.620138888888</v>
      </c>
      <c r="V653">
        <v>74</v>
      </c>
      <c r="W653">
        <v>74</v>
      </c>
      <c r="X653">
        <v>10</v>
      </c>
      <c r="Y653">
        <v>24.07</v>
      </c>
      <c r="Z653">
        <v>10</v>
      </c>
      <c r="AA653" s="1" t="s">
        <v>62</v>
      </c>
      <c r="AB653">
        <v>9</v>
      </c>
      <c r="AC653">
        <v>0</v>
      </c>
      <c r="AD653" s="1" t="s">
        <v>1067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s="1" t="s">
        <v>51</v>
      </c>
      <c r="AS653" s="1" t="s">
        <v>51</v>
      </c>
      <c r="AT653" s="1" t="s">
        <v>51</v>
      </c>
      <c r="AU653" s="1" t="s">
        <v>51</v>
      </c>
    </row>
    <row r="654" spans="1:47" x14ac:dyDescent="0.25">
      <c r="A654" s="1" t="s">
        <v>9024</v>
      </c>
      <c r="B654">
        <v>2</v>
      </c>
      <c r="C654" s="2">
        <v>43752.616249999999</v>
      </c>
      <c r="D654" s="2">
        <v>43752.636990740742</v>
      </c>
      <c r="E654">
        <v>39.13297</v>
      </c>
      <c r="F654">
        <v>-104.86342999999999</v>
      </c>
      <c r="G654">
        <v>39.127299999999998</v>
      </c>
      <c r="H654">
        <v>-104.86438</v>
      </c>
      <c r="I654">
        <v>0.39500000000000002</v>
      </c>
      <c r="J654" s="1" t="s">
        <v>221</v>
      </c>
      <c r="L654" s="1" t="s">
        <v>326</v>
      </c>
      <c r="M654" s="1" t="s">
        <v>47</v>
      </c>
      <c r="N654" s="1" t="s">
        <v>86</v>
      </c>
      <c r="O654" s="1" t="s">
        <v>121</v>
      </c>
      <c r="P654" s="1" t="s">
        <v>198</v>
      </c>
      <c r="Q654" s="1" t="s">
        <v>222</v>
      </c>
      <c r="R654" s="1" t="s">
        <v>48</v>
      </c>
      <c r="S654" s="1" t="s">
        <v>79</v>
      </c>
      <c r="T654" s="1" t="s">
        <v>223</v>
      </c>
      <c r="U654" s="2">
        <v>43752.616666666669</v>
      </c>
      <c r="V654">
        <v>68</v>
      </c>
      <c r="W654">
        <v>68</v>
      </c>
      <c r="X654">
        <v>12</v>
      </c>
      <c r="Y654">
        <v>23.08</v>
      </c>
      <c r="Z654">
        <v>10</v>
      </c>
      <c r="AA654" s="1" t="s">
        <v>67</v>
      </c>
      <c r="AB654">
        <v>8</v>
      </c>
      <c r="AC654">
        <v>0</v>
      </c>
      <c r="AD654" s="1" t="s">
        <v>50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s="1" t="s">
        <v>51</v>
      </c>
      <c r="AS654" s="1" t="s">
        <v>51</v>
      </c>
      <c r="AT654" s="1" t="s">
        <v>51</v>
      </c>
      <c r="AU654" s="1" t="s">
        <v>51</v>
      </c>
    </row>
    <row r="655" spans="1:47" x14ac:dyDescent="0.25">
      <c r="A655" s="1" t="s">
        <v>1843</v>
      </c>
      <c r="B655">
        <v>3</v>
      </c>
      <c r="C655" s="2">
        <v>43752.608472222222</v>
      </c>
      <c r="D655" s="2">
        <v>43752.629236111112</v>
      </c>
      <c r="E655">
        <v>39.882770000000001</v>
      </c>
      <c r="F655">
        <v>-104.98746</v>
      </c>
      <c r="G655">
        <v>39.885440000000003</v>
      </c>
      <c r="H655">
        <v>-104.98744000000001</v>
      </c>
      <c r="I655">
        <v>0.184</v>
      </c>
      <c r="J655" s="1" t="s">
        <v>441</v>
      </c>
      <c r="L655" s="1" t="s">
        <v>194</v>
      </c>
      <c r="M655" s="1" t="s">
        <v>47</v>
      </c>
      <c r="N655" s="1" t="s">
        <v>131</v>
      </c>
      <c r="O655" s="1" t="s">
        <v>147</v>
      </c>
      <c r="P655" s="1" t="s">
        <v>198</v>
      </c>
      <c r="Q655" s="1" t="s">
        <v>204</v>
      </c>
      <c r="R655" s="1" t="s">
        <v>48</v>
      </c>
      <c r="S655" s="1" t="s">
        <v>79</v>
      </c>
      <c r="T655" s="1" t="s">
        <v>205</v>
      </c>
      <c r="U655" s="2">
        <v>43752.615277777775</v>
      </c>
      <c r="V655">
        <v>73</v>
      </c>
      <c r="W655">
        <v>73</v>
      </c>
      <c r="X655">
        <v>11</v>
      </c>
      <c r="Y655">
        <v>24.28</v>
      </c>
      <c r="Z655">
        <v>10</v>
      </c>
      <c r="AA655" s="1" t="s">
        <v>66</v>
      </c>
      <c r="AB655">
        <v>6</v>
      </c>
      <c r="AC655">
        <v>0</v>
      </c>
      <c r="AD655" s="1" t="s">
        <v>1067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s="1" t="s">
        <v>51</v>
      </c>
      <c r="AS655" s="1" t="s">
        <v>51</v>
      </c>
      <c r="AT655" s="1" t="s">
        <v>51</v>
      </c>
      <c r="AU655" s="1" t="s">
        <v>51</v>
      </c>
    </row>
    <row r="656" spans="1:47" x14ac:dyDescent="0.25">
      <c r="A656" s="1" t="s">
        <v>1844</v>
      </c>
      <c r="B656">
        <v>3</v>
      </c>
      <c r="C656" s="2">
        <v>43752.678263888891</v>
      </c>
      <c r="D656" s="2">
        <v>43752.698680555557</v>
      </c>
      <c r="E656">
        <v>39.139420000000001</v>
      </c>
      <c r="F656">
        <v>-104.86234</v>
      </c>
      <c r="G656">
        <v>39.133450000000003</v>
      </c>
      <c r="H656">
        <v>-104.86335</v>
      </c>
      <c r="I656">
        <v>0.41599999999999998</v>
      </c>
      <c r="J656" s="1" t="s">
        <v>401</v>
      </c>
      <c r="L656" s="1" t="s">
        <v>195</v>
      </c>
      <c r="M656" s="1" t="s">
        <v>47</v>
      </c>
      <c r="N656" s="1" t="s">
        <v>86</v>
      </c>
      <c r="O656" s="1" t="s">
        <v>121</v>
      </c>
      <c r="P656" s="1" t="s">
        <v>198</v>
      </c>
      <c r="Q656" s="1" t="s">
        <v>222</v>
      </c>
      <c r="R656" s="1" t="s">
        <v>48</v>
      </c>
      <c r="S656" s="1" t="s">
        <v>79</v>
      </c>
      <c r="T656" s="1" t="s">
        <v>223</v>
      </c>
      <c r="U656" s="2">
        <v>43752.675000000003</v>
      </c>
      <c r="V656">
        <v>64</v>
      </c>
      <c r="W656">
        <v>64</v>
      </c>
      <c r="X656">
        <v>14</v>
      </c>
      <c r="Y656">
        <v>23.08</v>
      </c>
      <c r="Z656">
        <v>10</v>
      </c>
      <c r="AA656" s="1" t="s">
        <v>59</v>
      </c>
      <c r="AB656">
        <v>12</v>
      </c>
      <c r="AC656">
        <v>0</v>
      </c>
      <c r="AD656" s="1" t="s">
        <v>1067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s="1" t="s">
        <v>51</v>
      </c>
      <c r="AS656" s="1" t="s">
        <v>51</v>
      </c>
      <c r="AT656" s="1" t="s">
        <v>51</v>
      </c>
      <c r="AU656" s="1" t="s">
        <v>51</v>
      </c>
    </row>
    <row r="657" spans="1:47" x14ac:dyDescent="0.25">
      <c r="A657" s="1" t="s">
        <v>9025</v>
      </c>
      <c r="B657">
        <v>2</v>
      </c>
      <c r="C657" s="2">
        <v>43752.682916666665</v>
      </c>
      <c r="D657" s="2">
        <v>43752.703587962962</v>
      </c>
      <c r="E657">
        <v>38.846159999999998</v>
      </c>
      <c r="F657">
        <v>-104.83101000000001</v>
      </c>
      <c r="G657">
        <v>38.846159999999998</v>
      </c>
      <c r="H657">
        <v>-104.83101000000001</v>
      </c>
      <c r="I657">
        <v>0</v>
      </c>
      <c r="J657" s="1" t="s">
        <v>9026</v>
      </c>
      <c r="K657">
        <v>312</v>
      </c>
      <c r="L657" s="1" t="s">
        <v>6702</v>
      </c>
      <c r="M657" s="1" t="s">
        <v>47</v>
      </c>
      <c r="N657" s="1" t="s">
        <v>232</v>
      </c>
      <c r="O657" s="1" t="s">
        <v>193</v>
      </c>
      <c r="P657" s="1" t="s">
        <v>198</v>
      </c>
      <c r="Q657" s="1" t="s">
        <v>6703</v>
      </c>
      <c r="R657" s="1" t="s">
        <v>48</v>
      </c>
      <c r="S657" s="1" t="s">
        <v>79</v>
      </c>
      <c r="T657" s="1" t="s">
        <v>249</v>
      </c>
      <c r="U657" s="2">
        <v>43752.662499999999</v>
      </c>
      <c r="V657">
        <v>75</v>
      </c>
      <c r="W657">
        <v>75</v>
      </c>
      <c r="X657">
        <v>9</v>
      </c>
      <c r="Y657">
        <v>23.82</v>
      </c>
      <c r="Z657">
        <v>10</v>
      </c>
      <c r="AA657" s="1" t="s">
        <v>54</v>
      </c>
      <c r="AB657">
        <v>7</v>
      </c>
      <c r="AC657">
        <v>0</v>
      </c>
      <c r="AD657" s="1" t="s">
        <v>50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s="1" t="s">
        <v>51</v>
      </c>
      <c r="AS657" s="1" t="s">
        <v>51</v>
      </c>
      <c r="AT657" s="1" t="s">
        <v>51</v>
      </c>
      <c r="AU657" s="1" t="s">
        <v>51</v>
      </c>
    </row>
    <row r="658" spans="1:47" x14ac:dyDescent="0.25">
      <c r="A658" s="1" t="s">
        <v>5659</v>
      </c>
      <c r="B658">
        <v>3</v>
      </c>
      <c r="C658" s="2">
        <v>43752.691793981481</v>
      </c>
      <c r="D658" s="2">
        <v>43752.712581018517</v>
      </c>
      <c r="E658">
        <v>39.723179999999999</v>
      </c>
      <c r="F658">
        <v>-105.0112</v>
      </c>
      <c r="G658">
        <v>39.721690000000002</v>
      </c>
      <c r="H658">
        <v>-105.00917</v>
      </c>
      <c r="I658">
        <v>0.14899999999999999</v>
      </c>
      <c r="J658" s="1" t="s">
        <v>397</v>
      </c>
      <c r="L658" s="1" t="s">
        <v>195</v>
      </c>
      <c r="M658" s="1" t="s">
        <v>47</v>
      </c>
      <c r="N658" s="1" t="s">
        <v>131</v>
      </c>
      <c r="O658" s="1" t="s">
        <v>131</v>
      </c>
      <c r="P658" s="1" t="s">
        <v>198</v>
      </c>
      <c r="Q658" s="1" t="s">
        <v>310</v>
      </c>
      <c r="R658" s="1" t="s">
        <v>48</v>
      </c>
      <c r="S658" s="1" t="s">
        <v>79</v>
      </c>
      <c r="T658" s="1" t="s">
        <v>205</v>
      </c>
      <c r="U658" s="2">
        <v>43752.704861111109</v>
      </c>
      <c r="V658">
        <v>73</v>
      </c>
      <c r="W658">
        <v>73</v>
      </c>
      <c r="X658">
        <v>10</v>
      </c>
      <c r="Y658">
        <v>24.28</v>
      </c>
      <c r="Z658">
        <v>40</v>
      </c>
      <c r="AA658" s="1" t="s">
        <v>67</v>
      </c>
      <c r="AB658">
        <v>7</v>
      </c>
      <c r="AC658">
        <v>0</v>
      </c>
      <c r="AD658" s="1" t="s">
        <v>1067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s="1" t="s">
        <v>51</v>
      </c>
      <c r="AS658" s="1" t="s">
        <v>51</v>
      </c>
      <c r="AT658" s="1" t="s">
        <v>51</v>
      </c>
      <c r="AU658" s="1" t="s">
        <v>51</v>
      </c>
    </row>
    <row r="659" spans="1:47" x14ac:dyDescent="0.25">
      <c r="A659" s="1" t="s">
        <v>5613</v>
      </c>
      <c r="B659">
        <v>3</v>
      </c>
      <c r="C659" s="2">
        <v>43752.695972222224</v>
      </c>
      <c r="D659" s="2">
        <v>43752.716724537036</v>
      </c>
      <c r="E659">
        <v>39.72889</v>
      </c>
      <c r="F659">
        <v>-105.01488999999999</v>
      </c>
      <c r="G659">
        <v>39.721249999999998</v>
      </c>
      <c r="H659">
        <v>-105.00869</v>
      </c>
      <c r="I659">
        <v>0.622</v>
      </c>
      <c r="J659" s="1" t="s">
        <v>5614</v>
      </c>
      <c r="L659" s="1" t="s">
        <v>129</v>
      </c>
      <c r="M659" s="1" t="s">
        <v>47</v>
      </c>
      <c r="N659" s="1" t="s">
        <v>131</v>
      </c>
      <c r="O659" s="1" t="s">
        <v>131</v>
      </c>
      <c r="P659" s="1" t="s">
        <v>198</v>
      </c>
      <c r="Q659" s="1" t="s">
        <v>310</v>
      </c>
      <c r="R659" s="1" t="s">
        <v>48</v>
      </c>
      <c r="S659" s="1" t="s">
        <v>79</v>
      </c>
      <c r="T659" s="1" t="s">
        <v>205</v>
      </c>
      <c r="U659" s="2">
        <v>43752.704861111109</v>
      </c>
      <c r="V659">
        <v>73</v>
      </c>
      <c r="W659">
        <v>73</v>
      </c>
      <c r="X659">
        <v>10</v>
      </c>
      <c r="Y659">
        <v>24.28</v>
      </c>
      <c r="Z659">
        <v>40</v>
      </c>
      <c r="AA659" s="1" t="s">
        <v>67</v>
      </c>
      <c r="AB659">
        <v>7</v>
      </c>
      <c r="AC659">
        <v>0</v>
      </c>
      <c r="AD659" s="1" t="s">
        <v>1067</v>
      </c>
      <c r="AE659" t="b">
        <v>0</v>
      </c>
      <c r="AF659" t="b">
        <v>0</v>
      </c>
      <c r="AG659" t="b">
        <v>0</v>
      </c>
      <c r="AH659" t="b">
        <v>0</v>
      </c>
      <c r="AI659" t="b">
        <v>1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s="1" t="s">
        <v>51</v>
      </c>
      <c r="AS659" s="1" t="s">
        <v>51</v>
      </c>
      <c r="AT659" s="1" t="s">
        <v>51</v>
      </c>
      <c r="AU659" s="1" t="s">
        <v>51</v>
      </c>
    </row>
    <row r="660" spans="1:47" x14ac:dyDescent="0.25">
      <c r="A660" s="1" t="s">
        <v>9027</v>
      </c>
      <c r="B660">
        <v>2</v>
      </c>
      <c r="C660" s="2">
        <v>43752.73814814815</v>
      </c>
      <c r="D660" s="2">
        <v>43752.758344907408</v>
      </c>
      <c r="E660">
        <v>39.688740000000003</v>
      </c>
      <c r="F660">
        <v>-104.97125</v>
      </c>
      <c r="G660">
        <v>39.684699999999999</v>
      </c>
      <c r="H660">
        <v>-104.95402</v>
      </c>
      <c r="I660">
        <v>0.95799999999999996</v>
      </c>
      <c r="J660" s="1" t="s">
        <v>1518</v>
      </c>
      <c r="L660" s="1" t="s">
        <v>172</v>
      </c>
      <c r="M660" s="1" t="s">
        <v>47</v>
      </c>
      <c r="N660" s="1" t="s">
        <v>131</v>
      </c>
      <c r="O660" s="1" t="s">
        <v>131</v>
      </c>
      <c r="P660" s="1" t="s">
        <v>198</v>
      </c>
      <c r="Q660" s="1" t="s">
        <v>422</v>
      </c>
      <c r="R660" s="1" t="s">
        <v>48</v>
      </c>
      <c r="S660" s="1" t="s">
        <v>79</v>
      </c>
      <c r="T660" s="1" t="s">
        <v>200</v>
      </c>
      <c r="U660" s="2">
        <v>43752.745138888888</v>
      </c>
      <c r="V660">
        <v>69</v>
      </c>
      <c r="W660">
        <v>69</v>
      </c>
      <c r="X660">
        <v>13</v>
      </c>
      <c r="Y660">
        <v>24.09</v>
      </c>
      <c r="Z660">
        <v>10</v>
      </c>
      <c r="AA660" s="1" t="s">
        <v>60</v>
      </c>
      <c r="AB660">
        <v>8</v>
      </c>
      <c r="AC660">
        <v>0</v>
      </c>
      <c r="AD660" s="1" t="s">
        <v>1067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s="1" t="s">
        <v>51</v>
      </c>
      <c r="AS660" s="1" t="s">
        <v>51</v>
      </c>
      <c r="AT660" s="1" t="s">
        <v>51</v>
      </c>
      <c r="AU660" s="1" t="s">
        <v>51</v>
      </c>
    </row>
    <row r="661" spans="1:47" x14ac:dyDescent="0.25">
      <c r="A661" s="1" t="s">
        <v>1845</v>
      </c>
      <c r="B661">
        <v>3</v>
      </c>
      <c r="C661" s="2">
        <v>43752.708460648151</v>
      </c>
      <c r="D661" s="2">
        <v>43752.729247685187</v>
      </c>
      <c r="E661">
        <v>39.183529999999998</v>
      </c>
      <c r="F661">
        <v>-104.85035999999999</v>
      </c>
      <c r="G661">
        <v>39.165219999999998</v>
      </c>
      <c r="H661">
        <v>-104.85329</v>
      </c>
      <c r="I661">
        <v>1.2749999999999999</v>
      </c>
      <c r="J661" s="1" t="s">
        <v>401</v>
      </c>
      <c r="L661" s="1" t="s">
        <v>195</v>
      </c>
      <c r="M661" s="1" t="s">
        <v>47</v>
      </c>
      <c r="N661" s="1" t="s">
        <v>86</v>
      </c>
      <c r="O661" s="1" t="s">
        <v>121</v>
      </c>
      <c r="P661" s="1" t="s">
        <v>198</v>
      </c>
      <c r="Q661" s="1" t="s">
        <v>222</v>
      </c>
      <c r="R661" s="1" t="s">
        <v>48</v>
      </c>
      <c r="S661" s="1" t="s">
        <v>79</v>
      </c>
      <c r="T661" s="1" t="s">
        <v>223</v>
      </c>
      <c r="U661" s="2">
        <v>43752.716666666667</v>
      </c>
      <c r="V661">
        <v>61</v>
      </c>
      <c r="W661">
        <v>61</v>
      </c>
      <c r="X661">
        <v>16</v>
      </c>
      <c r="Y661">
        <v>23.1</v>
      </c>
      <c r="Z661">
        <v>10</v>
      </c>
      <c r="AA661" s="1" t="s">
        <v>61</v>
      </c>
      <c r="AB661">
        <v>12</v>
      </c>
      <c r="AC661">
        <v>0</v>
      </c>
      <c r="AD661" s="1" t="s">
        <v>1067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s="1" t="s">
        <v>51</v>
      </c>
      <c r="AS661" s="1" t="s">
        <v>51</v>
      </c>
      <c r="AT661" s="1" t="s">
        <v>51</v>
      </c>
      <c r="AU661" s="1" t="s">
        <v>51</v>
      </c>
    </row>
    <row r="662" spans="1:47" x14ac:dyDescent="0.25">
      <c r="A662" s="1" t="s">
        <v>1846</v>
      </c>
      <c r="B662">
        <v>3</v>
      </c>
      <c r="C662" s="2">
        <v>43752.724097222221</v>
      </c>
      <c r="D662" s="2">
        <v>43752.744513888887</v>
      </c>
      <c r="E662">
        <v>39.617899999999999</v>
      </c>
      <c r="F662">
        <v>-104.89806</v>
      </c>
      <c r="G662">
        <v>39.61985</v>
      </c>
      <c r="H662">
        <v>-104.89914</v>
      </c>
      <c r="I662">
        <v>0.14599999999999999</v>
      </c>
      <c r="J662" s="1" t="s">
        <v>564</v>
      </c>
      <c r="L662" s="1" t="s">
        <v>265</v>
      </c>
      <c r="M662" s="1" t="s">
        <v>47</v>
      </c>
      <c r="N662" s="1" t="s">
        <v>127</v>
      </c>
      <c r="O662" s="1" t="s">
        <v>201</v>
      </c>
      <c r="P662" s="1" t="s">
        <v>198</v>
      </c>
      <c r="Q662" s="1" t="s">
        <v>427</v>
      </c>
      <c r="R662" s="1" t="s">
        <v>48</v>
      </c>
      <c r="S662" s="1" t="s">
        <v>79</v>
      </c>
      <c r="T662" s="1" t="s">
        <v>200</v>
      </c>
      <c r="U662" s="2">
        <v>43752.703472222223</v>
      </c>
      <c r="V662">
        <v>72</v>
      </c>
      <c r="W662">
        <v>72</v>
      </c>
      <c r="X662">
        <v>11</v>
      </c>
      <c r="Y662">
        <v>24.08</v>
      </c>
      <c r="Z662">
        <v>10</v>
      </c>
      <c r="AA662" s="1" t="s">
        <v>59</v>
      </c>
      <c r="AB662">
        <v>9</v>
      </c>
      <c r="AC662">
        <v>0</v>
      </c>
      <c r="AD662" s="1" t="s">
        <v>1067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s="1" t="s">
        <v>51</v>
      </c>
      <c r="AS662" s="1" t="s">
        <v>51</v>
      </c>
      <c r="AT662" s="1" t="s">
        <v>51</v>
      </c>
      <c r="AU662" s="1" t="s">
        <v>51</v>
      </c>
    </row>
    <row r="663" spans="1:47" x14ac:dyDescent="0.25">
      <c r="A663" s="1" t="s">
        <v>9028</v>
      </c>
      <c r="B663">
        <v>2</v>
      </c>
      <c r="C663" s="2">
        <v>43752.755833333336</v>
      </c>
      <c r="D663" s="2">
        <v>43752.775254629632</v>
      </c>
      <c r="E663">
        <v>39.620449999999998</v>
      </c>
      <c r="F663">
        <v>-104.89949</v>
      </c>
      <c r="G663">
        <v>39.623899999999999</v>
      </c>
      <c r="H663">
        <v>-104.90151</v>
      </c>
      <c r="I663">
        <v>0.26100000000000001</v>
      </c>
      <c r="J663" s="1" t="s">
        <v>1642</v>
      </c>
      <c r="L663" s="1" t="s">
        <v>443</v>
      </c>
      <c r="M663" s="1" t="s">
        <v>47</v>
      </c>
      <c r="N663" s="1" t="s">
        <v>127</v>
      </c>
      <c r="O663" s="1" t="s">
        <v>201</v>
      </c>
      <c r="P663" s="1" t="s">
        <v>198</v>
      </c>
      <c r="Q663" s="1" t="s">
        <v>427</v>
      </c>
      <c r="R663" s="1" t="s">
        <v>48</v>
      </c>
      <c r="S663" s="1" t="s">
        <v>79</v>
      </c>
      <c r="T663" s="1" t="s">
        <v>200</v>
      </c>
      <c r="U663" s="2">
        <v>43752.745138888888</v>
      </c>
      <c r="V663">
        <v>69</v>
      </c>
      <c r="W663">
        <v>69</v>
      </c>
      <c r="X663">
        <v>13</v>
      </c>
      <c r="Y663">
        <v>24.09</v>
      </c>
      <c r="Z663">
        <v>10</v>
      </c>
      <c r="AA663" s="1" t="s">
        <v>60</v>
      </c>
      <c r="AB663">
        <v>8</v>
      </c>
      <c r="AC663">
        <v>0</v>
      </c>
      <c r="AD663" s="1" t="s">
        <v>1067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s="1" t="s">
        <v>51</v>
      </c>
      <c r="AS663" s="1" t="s">
        <v>51</v>
      </c>
      <c r="AT663" s="1" t="s">
        <v>51</v>
      </c>
      <c r="AU663" s="1" t="s">
        <v>51</v>
      </c>
    </row>
    <row r="664" spans="1:47" x14ac:dyDescent="0.25">
      <c r="A664" s="1" t="s">
        <v>7757</v>
      </c>
      <c r="B664">
        <v>3</v>
      </c>
      <c r="C664" s="2">
        <v>43752.757418981484</v>
      </c>
      <c r="D664" s="2">
        <v>43752.77784722222</v>
      </c>
      <c r="E664">
        <v>39.970419999999997</v>
      </c>
      <c r="F664">
        <v>-104.82724</v>
      </c>
      <c r="G664">
        <v>39.971319999999999</v>
      </c>
      <c r="H664">
        <v>-104.8272</v>
      </c>
      <c r="I664">
        <v>6.2E-2</v>
      </c>
      <c r="J664" s="1" t="s">
        <v>890</v>
      </c>
      <c r="K664">
        <v>15895</v>
      </c>
      <c r="L664" s="1" t="s">
        <v>6639</v>
      </c>
      <c r="M664" s="1" t="s">
        <v>97</v>
      </c>
      <c r="N664" s="1" t="s">
        <v>319</v>
      </c>
      <c r="O664" s="1" t="s">
        <v>147</v>
      </c>
      <c r="P664" s="1" t="s">
        <v>198</v>
      </c>
      <c r="Q664" s="1" t="s">
        <v>353</v>
      </c>
      <c r="R664" s="1" t="s">
        <v>48</v>
      </c>
      <c r="S664" s="1" t="s">
        <v>79</v>
      </c>
      <c r="T664" s="1" t="s">
        <v>219</v>
      </c>
      <c r="U664" s="2">
        <v>43752.745138888888</v>
      </c>
      <c r="V664">
        <v>67</v>
      </c>
      <c r="W664">
        <v>67</v>
      </c>
      <c r="X664">
        <v>15</v>
      </c>
      <c r="Y664">
        <v>24.48</v>
      </c>
      <c r="Z664">
        <v>10</v>
      </c>
      <c r="AA664" s="1" t="s">
        <v>62</v>
      </c>
      <c r="AB664">
        <v>7</v>
      </c>
      <c r="AC664">
        <v>0</v>
      </c>
      <c r="AD664" s="1" t="s">
        <v>1067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s="1" t="s">
        <v>51</v>
      </c>
      <c r="AS664" s="1" t="s">
        <v>51</v>
      </c>
      <c r="AT664" s="1" t="s">
        <v>51</v>
      </c>
      <c r="AU664" s="1" t="s">
        <v>51</v>
      </c>
    </row>
    <row r="665" spans="1:47" x14ac:dyDescent="0.25">
      <c r="A665" s="1" t="s">
        <v>4186</v>
      </c>
      <c r="B665">
        <v>4</v>
      </c>
      <c r="C665" s="2">
        <v>43752.946469907409</v>
      </c>
      <c r="D665" s="2">
        <v>43752.966770833336</v>
      </c>
      <c r="E665">
        <v>40.24897</v>
      </c>
      <c r="F665">
        <v>-104.0046</v>
      </c>
      <c r="G665">
        <v>40.245980000000003</v>
      </c>
      <c r="H665">
        <v>-103.89458999999999</v>
      </c>
      <c r="I665">
        <v>5.8049999999999997</v>
      </c>
      <c r="J665" s="1" t="s">
        <v>4187</v>
      </c>
      <c r="L665" s="1" t="s">
        <v>4188</v>
      </c>
      <c r="M665" s="1" t="s">
        <v>47</v>
      </c>
      <c r="N665" s="1" t="s">
        <v>3894</v>
      </c>
      <c r="O665" s="1" t="s">
        <v>164</v>
      </c>
      <c r="P665" s="1" t="s">
        <v>198</v>
      </c>
      <c r="Q665" s="1" t="s">
        <v>3917</v>
      </c>
      <c r="R665" s="1" t="s">
        <v>48</v>
      </c>
      <c r="S665" s="1" t="s">
        <v>79</v>
      </c>
      <c r="T665" s="1" t="s">
        <v>3918</v>
      </c>
      <c r="U665" s="2">
        <v>43752.940972222219</v>
      </c>
      <c r="V665">
        <v>52</v>
      </c>
      <c r="W665">
        <v>52</v>
      </c>
      <c r="X665">
        <v>17</v>
      </c>
      <c r="Y665">
        <v>25.34</v>
      </c>
      <c r="Z665">
        <v>10</v>
      </c>
      <c r="AA665" s="1" t="s">
        <v>72</v>
      </c>
      <c r="AB665">
        <v>5</v>
      </c>
      <c r="AD665" s="1" t="s">
        <v>50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s="1" t="s">
        <v>53</v>
      </c>
      <c r="AS665" s="1" t="s">
        <v>53</v>
      </c>
      <c r="AT665" s="1" t="s">
        <v>53</v>
      </c>
      <c r="AU665" s="1" t="s">
        <v>53</v>
      </c>
    </row>
    <row r="666" spans="1:47" x14ac:dyDescent="0.25">
      <c r="A666" s="1" t="s">
        <v>4189</v>
      </c>
      <c r="B666">
        <v>4</v>
      </c>
      <c r="C666" s="2">
        <v>43752.946469907409</v>
      </c>
      <c r="D666" s="2">
        <v>43752.966770833336</v>
      </c>
      <c r="E666">
        <v>40.246169999999999</v>
      </c>
      <c r="F666">
        <v>-103.89471</v>
      </c>
      <c r="G666">
        <v>40.249119999999998</v>
      </c>
      <c r="H666">
        <v>-104.00328</v>
      </c>
      <c r="I666">
        <v>5.7290000000000001</v>
      </c>
      <c r="J666" s="1" t="s">
        <v>4190</v>
      </c>
      <c r="L666" s="1" t="s">
        <v>4141</v>
      </c>
      <c r="M666" s="1" t="s">
        <v>47</v>
      </c>
      <c r="N666" s="1" t="s">
        <v>4191</v>
      </c>
      <c r="O666" s="1" t="s">
        <v>164</v>
      </c>
      <c r="P666" s="1" t="s">
        <v>198</v>
      </c>
      <c r="Q666" s="1" t="s">
        <v>4192</v>
      </c>
      <c r="R666" s="1" t="s">
        <v>48</v>
      </c>
      <c r="S666" s="1" t="s">
        <v>79</v>
      </c>
      <c r="T666" s="1" t="s">
        <v>3918</v>
      </c>
      <c r="U666" s="2">
        <v>43752.940972222219</v>
      </c>
      <c r="V666">
        <v>52</v>
      </c>
      <c r="W666">
        <v>52</v>
      </c>
      <c r="X666">
        <v>17</v>
      </c>
      <c r="Y666">
        <v>25.34</v>
      </c>
      <c r="Z666">
        <v>10</v>
      </c>
      <c r="AA666" s="1" t="s">
        <v>72</v>
      </c>
      <c r="AB666">
        <v>5</v>
      </c>
      <c r="AD666" s="1" t="s">
        <v>50</v>
      </c>
      <c r="AE666" t="b">
        <v>0</v>
      </c>
      <c r="AF666" t="b">
        <v>0</v>
      </c>
      <c r="AG666" t="b">
        <v>0</v>
      </c>
      <c r="AH666" t="b">
        <v>0</v>
      </c>
      <c r="AI666" t="b">
        <v>1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s="1" t="s">
        <v>53</v>
      </c>
      <c r="AS666" s="1" t="s">
        <v>53</v>
      </c>
      <c r="AT666" s="1" t="s">
        <v>53</v>
      </c>
      <c r="AU666" s="1" t="s">
        <v>53</v>
      </c>
    </row>
    <row r="667" spans="1:47" x14ac:dyDescent="0.25">
      <c r="A667" s="1" t="s">
        <v>3762</v>
      </c>
      <c r="B667">
        <v>3</v>
      </c>
      <c r="C667" s="2">
        <v>43753.141770833332</v>
      </c>
      <c r="D667" s="2">
        <v>43753.162546296298</v>
      </c>
      <c r="E667">
        <v>40.387300000000003</v>
      </c>
      <c r="F667">
        <v>-104.99324</v>
      </c>
      <c r="G667">
        <v>40.392620000000001</v>
      </c>
      <c r="H667">
        <v>-104.9932</v>
      </c>
      <c r="I667">
        <v>0.36799999999999999</v>
      </c>
      <c r="J667" s="1" t="s">
        <v>444</v>
      </c>
      <c r="L667" s="1" t="s">
        <v>194</v>
      </c>
      <c r="M667" s="1" t="s">
        <v>47</v>
      </c>
      <c r="N667" s="1" t="s">
        <v>303</v>
      </c>
      <c r="O667" s="1" t="s">
        <v>228</v>
      </c>
      <c r="P667" s="1" t="s">
        <v>198</v>
      </c>
      <c r="Q667" s="1" t="s">
        <v>304</v>
      </c>
      <c r="R667" s="1" t="s">
        <v>48</v>
      </c>
      <c r="S667" s="1" t="s">
        <v>79</v>
      </c>
      <c r="T667" s="1" t="s">
        <v>230</v>
      </c>
      <c r="U667" s="2">
        <v>43753.12222222222</v>
      </c>
      <c r="V667">
        <v>41</v>
      </c>
      <c r="W667">
        <v>36</v>
      </c>
      <c r="X667">
        <v>62</v>
      </c>
      <c r="Y667">
        <v>25.12</v>
      </c>
      <c r="Z667">
        <v>10</v>
      </c>
      <c r="AA667" s="1" t="s">
        <v>63</v>
      </c>
      <c r="AB667">
        <v>7</v>
      </c>
      <c r="AC667">
        <v>0</v>
      </c>
      <c r="AD667" s="1" t="s">
        <v>50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s="1" t="s">
        <v>53</v>
      </c>
      <c r="AS667" s="1" t="s">
        <v>53</v>
      </c>
      <c r="AT667" s="1" t="s">
        <v>53</v>
      </c>
      <c r="AU667" s="1" t="s">
        <v>53</v>
      </c>
    </row>
    <row r="668" spans="1:47" x14ac:dyDescent="0.25">
      <c r="A668" s="1" t="s">
        <v>3547</v>
      </c>
      <c r="B668">
        <v>4</v>
      </c>
      <c r="C668" s="2">
        <v>43753.297025462962</v>
      </c>
      <c r="D668" s="2">
        <v>43753.316030092596</v>
      </c>
      <c r="E668">
        <v>39.592640000000003</v>
      </c>
      <c r="F668">
        <v>-106.09627</v>
      </c>
      <c r="G668">
        <v>39.628540000000001</v>
      </c>
      <c r="H668">
        <v>-106.06726</v>
      </c>
      <c r="I668">
        <v>2.9220000000000002</v>
      </c>
      <c r="J668" s="1" t="s">
        <v>3548</v>
      </c>
      <c r="L668" s="1" t="s">
        <v>133</v>
      </c>
      <c r="M668" s="1" t="s">
        <v>47</v>
      </c>
      <c r="N668" s="1" t="s">
        <v>174</v>
      </c>
      <c r="O668" s="1" t="s">
        <v>126</v>
      </c>
      <c r="P668" s="1" t="s">
        <v>198</v>
      </c>
      <c r="Q668" s="1" t="s">
        <v>1663</v>
      </c>
      <c r="R668" s="1" t="s">
        <v>48</v>
      </c>
      <c r="S668" s="1" t="s">
        <v>79</v>
      </c>
      <c r="T668" s="1" t="s">
        <v>503</v>
      </c>
      <c r="U668" s="2">
        <v>43753.286805555559</v>
      </c>
      <c r="V668">
        <v>20</v>
      </c>
      <c r="W668">
        <v>12</v>
      </c>
      <c r="X668">
        <v>52</v>
      </c>
      <c r="Y668">
        <v>20.91</v>
      </c>
      <c r="Z668">
        <v>10</v>
      </c>
      <c r="AA668" s="1" t="s">
        <v>60</v>
      </c>
      <c r="AB668">
        <v>6</v>
      </c>
      <c r="AC668">
        <v>0</v>
      </c>
      <c r="AD668" s="1" t="s">
        <v>50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s="1" t="s">
        <v>53</v>
      </c>
      <c r="AS668" s="1" t="s">
        <v>51</v>
      </c>
      <c r="AT668" s="1" t="s">
        <v>51</v>
      </c>
      <c r="AU668" s="1" t="s">
        <v>51</v>
      </c>
    </row>
    <row r="669" spans="1:47" x14ac:dyDescent="0.25">
      <c r="A669" s="1" t="s">
        <v>3243</v>
      </c>
      <c r="B669">
        <v>3</v>
      </c>
      <c r="C669" s="2">
        <v>43753.283437500002</v>
      </c>
      <c r="D669" s="2">
        <v>43753.304247685184</v>
      </c>
      <c r="E669">
        <v>39.617849999999997</v>
      </c>
      <c r="F669">
        <v>-106.07303</v>
      </c>
      <c r="G669">
        <v>39.608170000000001</v>
      </c>
      <c r="H669">
        <v>-106.08094</v>
      </c>
      <c r="I669">
        <v>0.79</v>
      </c>
      <c r="J669" s="1" t="s">
        <v>3244</v>
      </c>
      <c r="L669" s="1" t="s">
        <v>3245</v>
      </c>
      <c r="M669" s="1" t="s">
        <v>47</v>
      </c>
      <c r="N669" s="1" t="s">
        <v>174</v>
      </c>
      <c r="O669" s="1" t="s">
        <v>126</v>
      </c>
      <c r="P669" s="1" t="s">
        <v>198</v>
      </c>
      <c r="Q669" s="1" t="s">
        <v>1663</v>
      </c>
      <c r="R669" s="1" t="s">
        <v>48</v>
      </c>
      <c r="S669" s="1" t="s">
        <v>79</v>
      </c>
      <c r="T669" s="1" t="s">
        <v>503</v>
      </c>
      <c r="U669" s="2">
        <v>43753.286805555559</v>
      </c>
      <c r="V669">
        <v>20</v>
      </c>
      <c r="W669">
        <v>12</v>
      </c>
      <c r="X669">
        <v>52</v>
      </c>
      <c r="Y669">
        <v>20.91</v>
      </c>
      <c r="Z669">
        <v>10</v>
      </c>
      <c r="AA669" s="1" t="s">
        <v>60</v>
      </c>
      <c r="AB669">
        <v>6</v>
      </c>
      <c r="AC669">
        <v>0</v>
      </c>
      <c r="AD669" s="1" t="s">
        <v>50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s="1" t="s">
        <v>53</v>
      </c>
      <c r="AS669" s="1" t="s">
        <v>51</v>
      </c>
      <c r="AT669" s="1" t="s">
        <v>51</v>
      </c>
      <c r="AU669" s="1" t="s">
        <v>51</v>
      </c>
    </row>
    <row r="670" spans="1:47" x14ac:dyDescent="0.25">
      <c r="A670" s="1" t="s">
        <v>6169</v>
      </c>
      <c r="B670">
        <v>3</v>
      </c>
      <c r="C670" s="2">
        <v>43753.343356481484</v>
      </c>
      <c r="D670" s="2">
        <v>43753.363912037035</v>
      </c>
      <c r="E670">
        <v>39.797229999999999</v>
      </c>
      <c r="F670">
        <v>-105.04791</v>
      </c>
      <c r="G670">
        <v>39.79721</v>
      </c>
      <c r="H670">
        <v>-105.05168999999999</v>
      </c>
      <c r="I670">
        <v>0.20100000000000001</v>
      </c>
      <c r="J670" s="1" t="s">
        <v>855</v>
      </c>
      <c r="L670" s="1" t="s">
        <v>124</v>
      </c>
      <c r="M670" s="1" t="s">
        <v>47</v>
      </c>
      <c r="N670" s="1" t="s">
        <v>543</v>
      </c>
      <c r="O670" s="1" t="s">
        <v>147</v>
      </c>
      <c r="P670" s="1" t="s">
        <v>198</v>
      </c>
      <c r="Q670" s="1" t="s">
        <v>544</v>
      </c>
      <c r="R670" s="1" t="s">
        <v>48</v>
      </c>
      <c r="S670" s="1" t="s">
        <v>79</v>
      </c>
      <c r="T670" s="1" t="s">
        <v>205</v>
      </c>
      <c r="U670" s="2">
        <v>43753.324305555558</v>
      </c>
      <c r="V670">
        <v>39</v>
      </c>
      <c r="W670">
        <v>39</v>
      </c>
      <c r="X670">
        <v>65</v>
      </c>
      <c r="Y670">
        <v>24.55</v>
      </c>
      <c r="Z670">
        <v>30</v>
      </c>
      <c r="AA670" s="1" t="s">
        <v>8942</v>
      </c>
      <c r="AB670">
        <v>0</v>
      </c>
      <c r="AC670">
        <v>0</v>
      </c>
      <c r="AD670" s="1" t="s">
        <v>50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s="1" t="s">
        <v>51</v>
      </c>
      <c r="AS670" s="1" t="s">
        <v>51</v>
      </c>
      <c r="AT670" s="1" t="s">
        <v>51</v>
      </c>
      <c r="AU670" s="1" t="s">
        <v>51</v>
      </c>
    </row>
    <row r="671" spans="1:47" x14ac:dyDescent="0.25">
      <c r="A671" s="1" t="s">
        <v>6170</v>
      </c>
      <c r="B671">
        <v>3</v>
      </c>
      <c r="C671" s="2">
        <v>43753.304270833331</v>
      </c>
      <c r="D671" s="2">
        <v>43753.325069444443</v>
      </c>
      <c r="E671">
        <v>39.90016</v>
      </c>
      <c r="F671">
        <v>-104.98815999999999</v>
      </c>
      <c r="G671">
        <v>39.897680000000001</v>
      </c>
      <c r="H671">
        <v>-104.98772</v>
      </c>
      <c r="I671">
        <v>0.17299999999999999</v>
      </c>
      <c r="J671" s="1" t="s">
        <v>441</v>
      </c>
      <c r="L671" s="1" t="s">
        <v>195</v>
      </c>
      <c r="M671" s="1" t="s">
        <v>47</v>
      </c>
      <c r="N671" s="1" t="s">
        <v>131</v>
      </c>
      <c r="O671" s="1" t="s">
        <v>147</v>
      </c>
      <c r="P671" s="1" t="s">
        <v>198</v>
      </c>
      <c r="Q671" s="1" t="s">
        <v>439</v>
      </c>
      <c r="R671" s="1" t="s">
        <v>48</v>
      </c>
      <c r="S671" s="1" t="s">
        <v>79</v>
      </c>
      <c r="T671" s="1" t="s">
        <v>205</v>
      </c>
      <c r="U671" s="2">
        <v>43753.324305555558</v>
      </c>
      <c r="V671">
        <v>39</v>
      </c>
      <c r="W671">
        <v>39</v>
      </c>
      <c r="X671">
        <v>65</v>
      </c>
      <c r="Y671">
        <v>24.55</v>
      </c>
      <c r="Z671">
        <v>30</v>
      </c>
      <c r="AA671" s="1" t="s">
        <v>8942</v>
      </c>
      <c r="AB671">
        <v>0</v>
      </c>
      <c r="AC671">
        <v>0</v>
      </c>
      <c r="AD671" s="1" t="s">
        <v>50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s="1" t="s">
        <v>51</v>
      </c>
      <c r="AS671" s="1" t="s">
        <v>51</v>
      </c>
      <c r="AT671" s="1" t="s">
        <v>51</v>
      </c>
      <c r="AU671" s="1" t="s">
        <v>51</v>
      </c>
    </row>
    <row r="672" spans="1:47" x14ac:dyDescent="0.25">
      <c r="A672" s="1" t="s">
        <v>6171</v>
      </c>
      <c r="B672">
        <v>3</v>
      </c>
      <c r="C672" s="2">
        <v>43753.318368055552</v>
      </c>
      <c r="D672" s="2">
        <v>43753.338969907411</v>
      </c>
      <c r="E672">
        <v>39.916060000000002</v>
      </c>
      <c r="F672">
        <v>-105.09352</v>
      </c>
      <c r="G672">
        <v>39.916879999999999</v>
      </c>
      <c r="H672">
        <v>-105.09497</v>
      </c>
      <c r="I672">
        <v>9.5000000000000001E-2</v>
      </c>
      <c r="J672" s="1" t="s">
        <v>370</v>
      </c>
      <c r="L672" s="1" t="s">
        <v>371</v>
      </c>
      <c r="M672" s="1" t="s">
        <v>47</v>
      </c>
      <c r="N672" s="1" t="s">
        <v>244</v>
      </c>
      <c r="O672" s="1" t="s">
        <v>244</v>
      </c>
      <c r="P672" s="1" t="s">
        <v>198</v>
      </c>
      <c r="Q672" s="1" t="s">
        <v>245</v>
      </c>
      <c r="R672" s="1" t="s">
        <v>48</v>
      </c>
      <c r="S672" s="1" t="s">
        <v>79</v>
      </c>
      <c r="T672" s="1" t="s">
        <v>205</v>
      </c>
      <c r="U672" s="2">
        <v>43753.324305555558</v>
      </c>
      <c r="V672">
        <v>39</v>
      </c>
      <c r="W672">
        <v>39</v>
      </c>
      <c r="X672">
        <v>65</v>
      </c>
      <c r="Y672">
        <v>24.55</v>
      </c>
      <c r="Z672">
        <v>30</v>
      </c>
      <c r="AA672" s="1" t="s">
        <v>8942</v>
      </c>
      <c r="AB672">
        <v>0</v>
      </c>
      <c r="AC672">
        <v>0</v>
      </c>
      <c r="AD672" s="1" t="s">
        <v>50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s="1" t="s">
        <v>51</v>
      </c>
      <c r="AS672" s="1" t="s">
        <v>51</v>
      </c>
      <c r="AT672" s="1" t="s">
        <v>51</v>
      </c>
      <c r="AU672" s="1" t="s">
        <v>51</v>
      </c>
    </row>
    <row r="673" spans="1:47" x14ac:dyDescent="0.25">
      <c r="A673" s="1" t="s">
        <v>8183</v>
      </c>
      <c r="B673">
        <v>3</v>
      </c>
      <c r="C673" s="2">
        <v>43753.35428240741</v>
      </c>
      <c r="D673" s="2">
        <v>43753.375057870369</v>
      </c>
      <c r="E673">
        <v>38.275109999999998</v>
      </c>
      <c r="F673">
        <v>-104.46226</v>
      </c>
      <c r="G673">
        <v>38.275680000000001</v>
      </c>
      <c r="H673">
        <v>-104.46919</v>
      </c>
      <c r="I673">
        <v>0.378</v>
      </c>
      <c r="J673" s="1" t="s">
        <v>8184</v>
      </c>
      <c r="K673">
        <v>35594</v>
      </c>
      <c r="L673" s="1" t="s">
        <v>6618</v>
      </c>
      <c r="M673" s="1" t="s">
        <v>97</v>
      </c>
      <c r="N673" s="1" t="s">
        <v>411</v>
      </c>
      <c r="O673" s="1" t="s">
        <v>411</v>
      </c>
      <c r="P673" s="1" t="s">
        <v>198</v>
      </c>
      <c r="Q673" s="1" t="s">
        <v>7594</v>
      </c>
      <c r="R673" s="1" t="s">
        <v>48</v>
      </c>
      <c r="S673" s="1" t="s">
        <v>79</v>
      </c>
      <c r="T673" s="1" t="s">
        <v>413</v>
      </c>
      <c r="U673" s="2">
        <v>43753.370138888888</v>
      </c>
      <c r="V673">
        <v>47</v>
      </c>
      <c r="W673">
        <v>45</v>
      </c>
      <c r="X673">
        <v>48</v>
      </c>
      <c r="Y673">
        <v>25.43</v>
      </c>
      <c r="Z673">
        <v>10</v>
      </c>
      <c r="AA673" s="1" t="s">
        <v>72</v>
      </c>
      <c r="AB673">
        <v>5</v>
      </c>
      <c r="AC673">
        <v>0</v>
      </c>
      <c r="AD673" s="1" t="s">
        <v>50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s="1" t="s">
        <v>51</v>
      </c>
      <c r="AS673" s="1" t="s">
        <v>51</v>
      </c>
      <c r="AT673" s="1" t="s">
        <v>51</v>
      </c>
      <c r="AU673" s="1" t="s">
        <v>51</v>
      </c>
    </row>
    <row r="674" spans="1:47" x14ac:dyDescent="0.25">
      <c r="A674" s="1" t="s">
        <v>6172</v>
      </c>
      <c r="B674">
        <v>3</v>
      </c>
      <c r="C674" s="2">
        <v>43753.395162037035</v>
      </c>
      <c r="D674" s="2">
        <v>43753.415763888886</v>
      </c>
      <c r="E674">
        <v>39.941180000000003</v>
      </c>
      <c r="F674">
        <v>-105.13984000000001</v>
      </c>
      <c r="G674">
        <v>39.942129999999999</v>
      </c>
      <c r="H674">
        <v>-105.1413</v>
      </c>
      <c r="I674">
        <v>0.10100000000000001</v>
      </c>
      <c r="J674" s="1" t="s">
        <v>537</v>
      </c>
      <c r="L674" s="1" t="s">
        <v>371</v>
      </c>
      <c r="M674" s="1" t="s">
        <v>47</v>
      </c>
      <c r="N674" s="1" t="s">
        <v>114</v>
      </c>
      <c r="O674" s="1" t="s">
        <v>255</v>
      </c>
      <c r="P674" s="1" t="s">
        <v>198</v>
      </c>
      <c r="Q674" s="1" t="s">
        <v>538</v>
      </c>
      <c r="R674" s="1" t="s">
        <v>48</v>
      </c>
      <c r="S674" s="1" t="s">
        <v>79</v>
      </c>
      <c r="T674" s="1" t="s">
        <v>205</v>
      </c>
      <c r="U674" s="2">
        <v>43753.365972222222</v>
      </c>
      <c r="V674">
        <v>43</v>
      </c>
      <c r="W674">
        <v>43</v>
      </c>
      <c r="X674">
        <v>57</v>
      </c>
      <c r="Y674">
        <v>24.57</v>
      </c>
      <c r="Z674">
        <v>30</v>
      </c>
      <c r="AA674" s="1" t="s">
        <v>8942</v>
      </c>
      <c r="AB674">
        <v>0</v>
      </c>
      <c r="AC674">
        <v>0</v>
      </c>
      <c r="AD674" s="1" t="s">
        <v>50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s="1" t="s">
        <v>51</v>
      </c>
      <c r="AS674" s="1" t="s">
        <v>51</v>
      </c>
      <c r="AT674" s="1" t="s">
        <v>51</v>
      </c>
      <c r="AU674" s="1" t="s">
        <v>51</v>
      </c>
    </row>
    <row r="675" spans="1:47" x14ac:dyDescent="0.25">
      <c r="A675" s="1" t="s">
        <v>3763</v>
      </c>
      <c r="B675">
        <v>3</v>
      </c>
      <c r="C675" s="2">
        <v>43753.389456018522</v>
      </c>
      <c r="D675" s="2">
        <v>43753.410196759258</v>
      </c>
      <c r="E675">
        <v>39.19229</v>
      </c>
      <c r="F675">
        <v>-104.85108</v>
      </c>
      <c r="G675">
        <v>39.201619999999998</v>
      </c>
      <c r="H675">
        <v>-104.85669</v>
      </c>
      <c r="I675">
        <v>0.71099999999999997</v>
      </c>
      <c r="J675" s="1" t="s">
        <v>473</v>
      </c>
      <c r="L675" s="1" t="s">
        <v>194</v>
      </c>
      <c r="M675" s="1" t="s">
        <v>47</v>
      </c>
      <c r="N675" s="1" t="s">
        <v>86</v>
      </c>
      <c r="O675" s="1" t="s">
        <v>121</v>
      </c>
      <c r="P675" s="1" t="s">
        <v>198</v>
      </c>
      <c r="Q675" s="1" t="s">
        <v>222</v>
      </c>
      <c r="R675" s="1" t="s">
        <v>48</v>
      </c>
      <c r="S675" s="1" t="s">
        <v>79</v>
      </c>
      <c r="T675" s="1" t="s">
        <v>223</v>
      </c>
      <c r="U675" s="2">
        <v>43753.383333333331</v>
      </c>
      <c r="V675">
        <v>37</v>
      </c>
      <c r="W675">
        <v>34</v>
      </c>
      <c r="X675">
        <v>70</v>
      </c>
      <c r="Y675">
        <v>23.3</v>
      </c>
      <c r="Z675">
        <v>10</v>
      </c>
      <c r="AA675" s="1" t="s">
        <v>62</v>
      </c>
      <c r="AB675">
        <v>5</v>
      </c>
      <c r="AC675">
        <v>0</v>
      </c>
      <c r="AD675" s="1" t="s">
        <v>50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s="1" t="s">
        <v>51</v>
      </c>
      <c r="AS675" s="1" t="s">
        <v>51</v>
      </c>
      <c r="AT675" s="1" t="s">
        <v>51</v>
      </c>
      <c r="AU675" s="1" t="s">
        <v>51</v>
      </c>
    </row>
    <row r="676" spans="1:47" x14ac:dyDescent="0.25">
      <c r="A676" s="1" t="s">
        <v>8413</v>
      </c>
      <c r="B676">
        <v>3</v>
      </c>
      <c r="C676" s="2">
        <v>43753.546724537038</v>
      </c>
      <c r="D676" s="2">
        <v>43753.567152777781</v>
      </c>
      <c r="E676">
        <v>39.779969999999999</v>
      </c>
      <c r="F676">
        <v>-104.97195000000001</v>
      </c>
      <c r="G676">
        <v>39.77993</v>
      </c>
      <c r="H676">
        <v>-104.97269</v>
      </c>
      <c r="I676">
        <v>3.9E-2</v>
      </c>
      <c r="J676" s="1" t="s">
        <v>385</v>
      </c>
      <c r="K676">
        <v>1621</v>
      </c>
      <c r="L676" s="1" t="s">
        <v>6790</v>
      </c>
      <c r="M676" s="1" t="s">
        <v>47</v>
      </c>
      <c r="N676" s="1" t="s">
        <v>131</v>
      </c>
      <c r="O676" s="1" t="s">
        <v>131</v>
      </c>
      <c r="P676" s="1" t="s">
        <v>198</v>
      </c>
      <c r="Q676" s="1" t="s">
        <v>246</v>
      </c>
      <c r="R676" s="1" t="s">
        <v>48</v>
      </c>
      <c r="S676" s="1" t="s">
        <v>79</v>
      </c>
      <c r="T676" s="1" t="s">
        <v>205</v>
      </c>
      <c r="U676" s="2">
        <v>43753.574305555558</v>
      </c>
      <c r="V676">
        <v>55</v>
      </c>
      <c r="W676">
        <v>55</v>
      </c>
      <c r="X676">
        <v>33</v>
      </c>
      <c r="Y676">
        <v>24.54</v>
      </c>
      <c r="Z676">
        <v>30</v>
      </c>
      <c r="AA676" s="1" t="s">
        <v>60</v>
      </c>
      <c r="AB676">
        <v>8</v>
      </c>
      <c r="AC676">
        <v>0</v>
      </c>
      <c r="AD676" s="1" t="s">
        <v>50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s="1" t="s">
        <v>51</v>
      </c>
      <c r="AS676" s="1" t="s">
        <v>51</v>
      </c>
      <c r="AT676" s="1" t="s">
        <v>51</v>
      </c>
      <c r="AU676" s="1" t="s">
        <v>51</v>
      </c>
    </row>
    <row r="677" spans="1:47" x14ac:dyDescent="0.25">
      <c r="A677" s="1" t="s">
        <v>3335</v>
      </c>
      <c r="B677">
        <v>3</v>
      </c>
      <c r="C677" s="2">
        <v>43753.580057870371</v>
      </c>
      <c r="D677" s="2">
        <v>43753.600451388891</v>
      </c>
      <c r="E677">
        <v>39.670090000000002</v>
      </c>
      <c r="F677">
        <v>-104.82937</v>
      </c>
      <c r="G677">
        <v>39.668970000000002</v>
      </c>
      <c r="H677">
        <v>-104.82971999999999</v>
      </c>
      <c r="I677">
        <v>0.08</v>
      </c>
      <c r="J677" s="1" t="s">
        <v>574</v>
      </c>
      <c r="L677" s="1" t="s">
        <v>403</v>
      </c>
      <c r="M677" s="1" t="s">
        <v>47</v>
      </c>
      <c r="N677" s="1" t="s">
        <v>170</v>
      </c>
      <c r="O677" s="1" t="s">
        <v>201</v>
      </c>
      <c r="P677" s="1" t="s">
        <v>198</v>
      </c>
      <c r="Q677" s="1" t="s">
        <v>202</v>
      </c>
      <c r="R677" s="1" t="s">
        <v>48</v>
      </c>
      <c r="S677" s="1" t="s">
        <v>79</v>
      </c>
      <c r="T677" s="1" t="s">
        <v>203</v>
      </c>
      <c r="U677" s="2">
        <v>43753.581944444442</v>
      </c>
      <c r="V677">
        <v>56</v>
      </c>
      <c r="W677">
        <v>56</v>
      </c>
      <c r="X677">
        <v>32</v>
      </c>
      <c r="Y677">
        <v>24.52</v>
      </c>
      <c r="Z677">
        <v>10</v>
      </c>
      <c r="AA677" s="1" t="s">
        <v>60</v>
      </c>
      <c r="AB677">
        <v>10</v>
      </c>
      <c r="AC677">
        <v>0</v>
      </c>
      <c r="AD677" s="1" t="s">
        <v>50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s="1" t="s">
        <v>51</v>
      </c>
      <c r="AS677" s="1" t="s">
        <v>51</v>
      </c>
      <c r="AT677" s="1" t="s">
        <v>51</v>
      </c>
      <c r="AU677" s="1" t="s">
        <v>51</v>
      </c>
    </row>
    <row r="678" spans="1:47" x14ac:dyDescent="0.25">
      <c r="A678" s="1" t="s">
        <v>3764</v>
      </c>
      <c r="B678">
        <v>3</v>
      </c>
      <c r="C678" s="2">
        <v>43753.627002314817</v>
      </c>
      <c r="D678" s="2">
        <v>43753.647673611114</v>
      </c>
      <c r="E678">
        <v>39.644060000000003</v>
      </c>
      <c r="F678">
        <v>-104.91306</v>
      </c>
      <c r="G678">
        <v>39.647219999999997</v>
      </c>
      <c r="H678">
        <v>-104.91489</v>
      </c>
      <c r="I678">
        <v>0.23899999999999999</v>
      </c>
      <c r="J678" s="1" t="s">
        <v>705</v>
      </c>
      <c r="L678" s="1" t="s">
        <v>194</v>
      </c>
      <c r="M678" s="1" t="s">
        <v>47</v>
      </c>
      <c r="N678" s="1" t="s">
        <v>131</v>
      </c>
      <c r="O678" s="1" t="s">
        <v>131</v>
      </c>
      <c r="P678" s="1" t="s">
        <v>198</v>
      </c>
      <c r="Q678" s="1" t="s">
        <v>414</v>
      </c>
      <c r="R678" s="1" t="s">
        <v>48</v>
      </c>
      <c r="S678" s="1" t="s">
        <v>79</v>
      </c>
      <c r="T678" s="1" t="s">
        <v>200</v>
      </c>
      <c r="U678" s="2">
        <v>43753.620138888888</v>
      </c>
      <c r="V678">
        <v>61</v>
      </c>
      <c r="W678">
        <v>61</v>
      </c>
      <c r="X678">
        <v>29</v>
      </c>
      <c r="Y678">
        <v>24.31</v>
      </c>
      <c r="Z678">
        <v>10</v>
      </c>
      <c r="AA678" s="1" t="s">
        <v>59</v>
      </c>
      <c r="AB678">
        <v>8</v>
      </c>
      <c r="AC678">
        <v>0</v>
      </c>
      <c r="AD678" s="1" t="s">
        <v>50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s="1" t="s">
        <v>51</v>
      </c>
      <c r="AS678" s="1" t="s">
        <v>51</v>
      </c>
      <c r="AT678" s="1" t="s">
        <v>51</v>
      </c>
      <c r="AU678" s="1" t="s">
        <v>51</v>
      </c>
    </row>
    <row r="679" spans="1:47" x14ac:dyDescent="0.25">
      <c r="A679" s="1" t="s">
        <v>5422</v>
      </c>
      <c r="B679">
        <v>3</v>
      </c>
      <c r="C679" s="2">
        <v>43753.720196759263</v>
      </c>
      <c r="D679" s="2">
        <v>43753.740740740737</v>
      </c>
      <c r="E679">
        <v>39.780670000000001</v>
      </c>
      <c r="F679">
        <v>-105.13507</v>
      </c>
      <c r="G679">
        <v>39.78116</v>
      </c>
      <c r="H679">
        <v>-105.13375000000001</v>
      </c>
      <c r="I679">
        <v>7.8E-2</v>
      </c>
      <c r="J679" s="1" t="s">
        <v>847</v>
      </c>
      <c r="L679" s="1" t="s">
        <v>133</v>
      </c>
      <c r="M679" s="1" t="s">
        <v>47</v>
      </c>
      <c r="N679" s="1" t="s">
        <v>213</v>
      </c>
      <c r="O679" s="1" t="s">
        <v>115</v>
      </c>
      <c r="P679" s="1" t="s">
        <v>198</v>
      </c>
      <c r="Q679" s="1" t="s">
        <v>214</v>
      </c>
      <c r="R679" s="1" t="s">
        <v>48</v>
      </c>
      <c r="S679" s="1" t="s">
        <v>79</v>
      </c>
      <c r="T679" s="1" t="s">
        <v>205</v>
      </c>
      <c r="U679" s="2">
        <v>43753.739583333336</v>
      </c>
      <c r="V679">
        <v>57</v>
      </c>
      <c r="W679">
        <v>57</v>
      </c>
      <c r="X679">
        <v>29</v>
      </c>
      <c r="Y679">
        <v>24.54</v>
      </c>
      <c r="Z679">
        <v>20</v>
      </c>
      <c r="AA679" s="1" t="s">
        <v>54</v>
      </c>
      <c r="AB679">
        <v>3</v>
      </c>
      <c r="AC679">
        <v>0</v>
      </c>
      <c r="AD679" s="1" t="s">
        <v>50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s="1" t="s">
        <v>51</v>
      </c>
      <c r="AS679" s="1" t="s">
        <v>51</v>
      </c>
      <c r="AT679" s="1" t="s">
        <v>51</v>
      </c>
      <c r="AU679" s="1" t="s">
        <v>51</v>
      </c>
    </row>
    <row r="680" spans="1:47" x14ac:dyDescent="0.25">
      <c r="A680" s="1" t="s">
        <v>5423</v>
      </c>
      <c r="B680">
        <v>3</v>
      </c>
      <c r="C680" s="2">
        <v>43753.728530092594</v>
      </c>
      <c r="D680" s="2">
        <v>43753.749097222222</v>
      </c>
      <c r="E680">
        <v>39.644500000000001</v>
      </c>
      <c r="F680">
        <v>-105.17841</v>
      </c>
      <c r="G680">
        <v>39.643210000000003</v>
      </c>
      <c r="H680">
        <v>-105.17653</v>
      </c>
      <c r="I680">
        <v>0.13400000000000001</v>
      </c>
      <c r="J680" s="1" t="s">
        <v>1015</v>
      </c>
      <c r="L680" s="1" t="s">
        <v>480</v>
      </c>
      <c r="M680" s="1" t="s">
        <v>47</v>
      </c>
      <c r="N680" s="1" t="s">
        <v>179</v>
      </c>
      <c r="O680" s="1" t="s">
        <v>115</v>
      </c>
      <c r="P680" s="1" t="s">
        <v>198</v>
      </c>
      <c r="Q680" s="1" t="s">
        <v>723</v>
      </c>
      <c r="R680" s="1" t="s">
        <v>48</v>
      </c>
      <c r="S680" s="1" t="s">
        <v>79</v>
      </c>
      <c r="T680" s="1" t="s">
        <v>205</v>
      </c>
      <c r="U680" s="2">
        <v>43753.739583333336</v>
      </c>
      <c r="V680">
        <v>57</v>
      </c>
      <c r="W680">
        <v>57</v>
      </c>
      <c r="X680">
        <v>29</v>
      </c>
      <c r="Y680">
        <v>24.54</v>
      </c>
      <c r="Z680">
        <v>20</v>
      </c>
      <c r="AA680" s="1" t="s">
        <v>54</v>
      </c>
      <c r="AB680">
        <v>3</v>
      </c>
      <c r="AC680">
        <v>0</v>
      </c>
      <c r="AD680" s="1" t="s">
        <v>50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s="1" t="s">
        <v>51</v>
      </c>
      <c r="AS680" s="1" t="s">
        <v>51</v>
      </c>
      <c r="AT680" s="1" t="s">
        <v>51</v>
      </c>
      <c r="AU680" s="1" t="s">
        <v>51</v>
      </c>
    </row>
    <row r="681" spans="1:47" x14ac:dyDescent="0.25">
      <c r="A681" s="1" t="s">
        <v>3646</v>
      </c>
      <c r="B681">
        <v>3</v>
      </c>
      <c r="C681" s="2">
        <v>43754.300925925927</v>
      </c>
      <c r="D681" s="2">
        <v>43754.32130787037</v>
      </c>
      <c r="E681">
        <v>39.751139999999999</v>
      </c>
      <c r="F681">
        <v>-105.01687</v>
      </c>
      <c r="G681">
        <v>39.749850000000002</v>
      </c>
      <c r="H681">
        <v>-105.01742</v>
      </c>
      <c r="I681">
        <v>9.4E-2</v>
      </c>
      <c r="J681" s="1" t="s">
        <v>581</v>
      </c>
      <c r="L681" s="1" t="s">
        <v>195</v>
      </c>
      <c r="M681" s="1" t="s">
        <v>47</v>
      </c>
      <c r="N681" s="1" t="s">
        <v>131</v>
      </c>
      <c r="O681" s="1" t="s">
        <v>131</v>
      </c>
      <c r="P681" s="1" t="s">
        <v>198</v>
      </c>
      <c r="Q681" s="1" t="s">
        <v>352</v>
      </c>
      <c r="R681" s="1" t="s">
        <v>48</v>
      </c>
      <c r="S681" s="1" t="s">
        <v>79</v>
      </c>
      <c r="T681" s="1" t="s">
        <v>205</v>
      </c>
      <c r="U681" s="2">
        <v>43754.282638888886</v>
      </c>
      <c r="V681">
        <v>41</v>
      </c>
      <c r="W681">
        <v>41</v>
      </c>
      <c r="X681">
        <v>57</v>
      </c>
      <c r="Y681">
        <v>24.5</v>
      </c>
      <c r="Z681">
        <v>10</v>
      </c>
      <c r="AA681" s="1" t="s">
        <v>65</v>
      </c>
      <c r="AB681">
        <v>3</v>
      </c>
      <c r="AC681">
        <v>0</v>
      </c>
      <c r="AD681" s="1" t="s">
        <v>50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s="1" t="s">
        <v>51</v>
      </c>
      <c r="AS681" s="1" t="s">
        <v>51</v>
      </c>
      <c r="AT681" s="1" t="s">
        <v>51</v>
      </c>
      <c r="AU681" s="1" t="s">
        <v>51</v>
      </c>
    </row>
    <row r="682" spans="1:47" x14ac:dyDescent="0.25">
      <c r="A682" s="1" t="s">
        <v>2372</v>
      </c>
      <c r="B682">
        <v>3</v>
      </c>
      <c r="C682" s="2">
        <v>43754.331134259257</v>
      </c>
      <c r="D682" s="2">
        <v>43754.351863425924</v>
      </c>
      <c r="E682">
        <v>39.604590000000002</v>
      </c>
      <c r="F682">
        <v>-104.89035</v>
      </c>
      <c r="G682">
        <v>39.605420000000002</v>
      </c>
      <c r="H682">
        <v>-104.89082999999999</v>
      </c>
      <c r="I682">
        <v>6.3E-2</v>
      </c>
      <c r="J682" s="1" t="s">
        <v>426</v>
      </c>
      <c r="L682" s="1" t="s">
        <v>877</v>
      </c>
      <c r="M682" s="1" t="s">
        <v>47</v>
      </c>
      <c r="N682" s="1" t="s">
        <v>127</v>
      </c>
      <c r="O682" s="1" t="s">
        <v>201</v>
      </c>
      <c r="P682" s="1" t="s">
        <v>198</v>
      </c>
      <c r="Q682" s="1" t="s">
        <v>427</v>
      </c>
      <c r="R682" s="1" t="s">
        <v>48</v>
      </c>
      <c r="S682" s="1" t="s">
        <v>79</v>
      </c>
      <c r="T682" s="1" t="s">
        <v>200</v>
      </c>
      <c r="U682" s="2">
        <v>43754.328472222223</v>
      </c>
      <c r="V682">
        <v>46</v>
      </c>
      <c r="W682">
        <v>44</v>
      </c>
      <c r="X682">
        <v>40</v>
      </c>
      <c r="Y682">
        <v>24.28</v>
      </c>
      <c r="Z682">
        <v>10</v>
      </c>
      <c r="AA682" s="1" t="s">
        <v>66</v>
      </c>
      <c r="AB682">
        <v>5</v>
      </c>
      <c r="AC682">
        <v>0</v>
      </c>
      <c r="AD682" s="1" t="s">
        <v>818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s="1" t="s">
        <v>51</v>
      </c>
      <c r="AS682" s="1" t="s">
        <v>51</v>
      </c>
      <c r="AT682" s="1" t="s">
        <v>51</v>
      </c>
      <c r="AU682" s="1" t="s">
        <v>51</v>
      </c>
    </row>
    <row r="683" spans="1:47" x14ac:dyDescent="0.25">
      <c r="A683" s="1" t="s">
        <v>2373</v>
      </c>
      <c r="B683">
        <v>3</v>
      </c>
      <c r="C683" s="2">
        <v>43754.322800925926</v>
      </c>
      <c r="D683" s="2">
        <v>43754.343564814815</v>
      </c>
      <c r="E683">
        <v>39.783790000000003</v>
      </c>
      <c r="F683">
        <v>-105.09465</v>
      </c>
      <c r="G683">
        <v>39.783769999999997</v>
      </c>
      <c r="H683">
        <v>-105.10021</v>
      </c>
      <c r="I683">
        <v>0.29499999999999998</v>
      </c>
      <c r="J683" s="1" t="s">
        <v>847</v>
      </c>
      <c r="L683" s="1" t="s">
        <v>137</v>
      </c>
      <c r="M683" s="1" t="s">
        <v>47</v>
      </c>
      <c r="N683" s="1" t="s">
        <v>543</v>
      </c>
      <c r="O683" s="1" t="s">
        <v>115</v>
      </c>
      <c r="P683" s="1" t="s">
        <v>198</v>
      </c>
      <c r="Q683" s="1" t="s">
        <v>544</v>
      </c>
      <c r="R683" s="1" t="s">
        <v>48</v>
      </c>
      <c r="S683" s="1" t="s">
        <v>79</v>
      </c>
      <c r="T683" s="1" t="s">
        <v>205</v>
      </c>
      <c r="U683" s="2">
        <v>43754.324305555558</v>
      </c>
      <c r="V683">
        <v>45</v>
      </c>
      <c r="W683">
        <v>45</v>
      </c>
      <c r="X683">
        <v>49</v>
      </c>
      <c r="Y683">
        <v>24.5</v>
      </c>
      <c r="Z683">
        <v>10</v>
      </c>
      <c r="AA683" s="1" t="s">
        <v>65</v>
      </c>
      <c r="AB683">
        <v>3</v>
      </c>
      <c r="AC683">
        <v>0</v>
      </c>
      <c r="AD683" s="1" t="s">
        <v>818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s="1" t="s">
        <v>51</v>
      </c>
      <c r="AS683" s="1" t="s">
        <v>51</v>
      </c>
      <c r="AT683" s="1" t="s">
        <v>51</v>
      </c>
      <c r="AU683" s="1" t="s">
        <v>51</v>
      </c>
    </row>
    <row r="684" spans="1:47" x14ac:dyDescent="0.25">
      <c r="A684" s="1" t="s">
        <v>2250</v>
      </c>
      <c r="B684">
        <v>4</v>
      </c>
      <c r="C684" s="2">
        <v>43754.401423611111</v>
      </c>
      <c r="D684" s="2">
        <v>43754.604548611111</v>
      </c>
      <c r="E684">
        <v>38.799939999999999</v>
      </c>
      <c r="F684">
        <v>-104.79953</v>
      </c>
      <c r="G684">
        <v>38.762810000000002</v>
      </c>
      <c r="H684">
        <v>-104.77374</v>
      </c>
      <c r="I684">
        <v>2.9169999999999998</v>
      </c>
      <c r="J684" s="1" t="s">
        <v>2251</v>
      </c>
      <c r="L684" s="1" t="s">
        <v>194</v>
      </c>
      <c r="M684" s="1" t="s">
        <v>47</v>
      </c>
      <c r="N684" s="1" t="s">
        <v>232</v>
      </c>
      <c r="O684" s="1" t="s">
        <v>193</v>
      </c>
      <c r="P684" s="1" t="s">
        <v>198</v>
      </c>
      <c r="Q684" s="1" t="s">
        <v>248</v>
      </c>
      <c r="R684" s="1" t="s">
        <v>48</v>
      </c>
      <c r="S684" s="1" t="s">
        <v>79</v>
      </c>
      <c r="T684" s="1" t="s">
        <v>249</v>
      </c>
      <c r="U684" s="2">
        <v>43754.412499999999</v>
      </c>
      <c r="V684">
        <v>57</v>
      </c>
      <c r="W684">
        <v>57</v>
      </c>
      <c r="X684">
        <v>27</v>
      </c>
      <c r="Y684">
        <v>24.07</v>
      </c>
      <c r="Z684">
        <v>10</v>
      </c>
      <c r="AA684" s="1" t="s">
        <v>57</v>
      </c>
      <c r="AB684">
        <v>3</v>
      </c>
      <c r="AC684">
        <v>0</v>
      </c>
      <c r="AD684" s="1" t="s">
        <v>818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s="1" t="s">
        <v>51</v>
      </c>
      <c r="AS684" s="1" t="s">
        <v>51</v>
      </c>
      <c r="AT684" s="1" t="s">
        <v>51</v>
      </c>
      <c r="AU684" s="1" t="s">
        <v>51</v>
      </c>
    </row>
    <row r="685" spans="1:47" x14ac:dyDescent="0.25">
      <c r="A685" s="1" t="s">
        <v>3647</v>
      </c>
      <c r="B685">
        <v>3</v>
      </c>
      <c r="C685" s="2">
        <v>43754.528495370374</v>
      </c>
      <c r="D685" s="2">
        <v>43754.549097222225</v>
      </c>
      <c r="E685">
        <v>39.410420000000002</v>
      </c>
      <c r="F685">
        <v>-104.86668</v>
      </c>
      <c r="G685">
        <v>39.40934</v>
      </c>
      <c r="H685">
        <v>-104.86601</v>
      </c>
      <c r="I685">
        <v>8.3000000000000004E-2</v>
      </c>
      <c r="J685" s="1" t="s">
        <v>576</v>
      </c>
      <c r="L685" s="1" t="s">
        <v>195</v>
      </c>
      <c r="M685" s="1" t="s">
        <v>47</v>
      </c>
      <c r="N685" s="1" t="s">
        <v>191</v>
      </c>
      <c r="O685" s="1" t="s">
        <v>121</v>
      </c>
      <c r="P685" s="1" t="s">
        <v>198</v>
      </c>
      <c r="Q685" s="1" t="s">
        <v>333</v>
      </c>
      <c r="R685" s="1" t="s">
        <v>48</v>
      </c>
      <c r="S685" s="1" t="s">
        <v>79</v>
      </c>
      <c r="T685" s="1" t="s">
        <v>223</v>
      </c>
      <c r="U685" s="2">
        <v>43754.533333333333</v>
      </c>
      <c r="V685">
        <v>70</v>
      </c>
      <c r="W685">
        <v>70</v>
      </c>
      <c r="X685">
        <v>12</v>
      </c>
      <c r="Y685">
        <v>23.28</v>
      </c>
      <c r="Z685">
        <v>10</v>
      </c>
      <c r="AA685" s="1" t="s">
        <v>59</v>
      </c>
      <c r="AB685">
        <v>6</v>
      </c>
      <c r="AC685">
        <v>0</v>
      </c>
      <c r="AD685" s="1" t="s">
        <v>50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s="1" t="s">
        <v>51</v>
      </c>
      <c r="AS685" s="1" t="s">
        <v>51</v>
      </c>
      <c r="AT685" s="1" t="s">
        <v>51</v>
      </c>
      <c r="AU685" s="1" t="s">
        <v>51</v>
      </c>
    </row>
    <row r="686" spans="1:47" x14ac:dyDescent="0.25">
      <c r="A686" s="1" t="s">
        <v>2374</v>
      </c>
      <c r="B686">
        <v>3</v>
      </c>
      <c r="C686" s="2">
        <v>43754.671770833331</v>
      </c>
      <c r="D686" s="2">
        <v>43754.692175925928</v>
      </c>
      <c r="E686">
        <v>39.797939999999997</v>
      </c>
      <c r="F686">
        <v>-104.98667</v>
      </c>
      <c r="G686">
        <v>39.80003</v>
      </c>
      <c r="H686">
        <v>-104.98559</v>
      </c>
      <c r="I686">
        <v>0.155</v>
      </c>
      <c r="J686" s="1" t="s">
        <v>555</v>
      </c>
      <c r="L686" s="1" t="s">
        <v>194</v>
      </c>
      <c r="M686" s="1" t="s">
        <v>47</v>
      </c>
      <c r="N686" s="1" t="s">
        <v>131</v>
      </c>
      <c r="O686" s="1" t="s">
        <v>147</v>
      </c>
      <c r="P686" s="1" t="s">
        <v>198</v>
      </c>
      <c r="Q686" s="1" t="s">
        <v>246</v>
      </c>
      <c r="R686" s="1" t="s">
        <v>48</v>
      </c>
      <c r="S686" s="1" t="s">
        <v>79</v>
      </c>
      <c r="T686" s="1" t="s">
        <v>205</v>
      </c>
      <c r="U686" s="2">
        <v>43754.65625</v>
      </c>
      <c r="V686">
        <v>79</v>
      </c>
      <c r="W686">
        <v>79</v>
      </c>
      <c r="X686">
        <v>10</v>
      </c>
      <c r="Y686">
        <v>24.43</v>
      </c>
      <c r="Z686">
        <v>10</v>
      </c>
      <c r="AA686" s="1" t="s">
        <v>65</v>
      </c>
      <c r="AB686">
        <v>7</v>
      </c>
      <c r="AC686">
        <v>0</v>
      </c>
      <c r="AD686" s="1" t="s">
        <v>818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s="1" t="s">
        <v>51</v>
      </c>
      <c r="AS686" s="1" t="s">
        <v>51</v>
      </c>
      <c r="AT686" s="1" t="s">
        <v>51</v>
      </c>
      <c r="AU686" s="1" t="s">
        <v>51</v>
      </c>
    </row>
    <row r="687" spans="1:47" x14ac:dyDescent="0.25">
      <c r="A687" s="1" t="s">
        <v>2375</v>
      </c>
      <c r="B687">
        <v>3</v>
      </c>
      <c r="C687" s="2">
        <v>43754.750914351855</v>
      </c>
      <c r="D687" s="2">
        <v>43754.771319444444</v>
      </c>
      <c r="E687">
        <v>39.885210000000001</v>
      </c>
      <c r="F687">
        <v>-104.98766000000001</v>
      </c>
      <c r="G687">
        <v>39.882770000000001</v>
      </c>
      <c r="H687">
        <v>-104.98768</v>
      </c>
      <c r="I687">
        <v>0.16900000000000001</v>
      </c>
      <c r="J687" s="1" t="s">
        <v>441</v>
      </c>
      <c r="L687" s="1" t="s">
        <v>172</v>
      </c>
      <c r="M687" s="1" t="s">
        <v>47</v>
      </c>
      <c r="N687" s="1" t="s">
        <v>131</v>
      </c>
      <c r="O687" s="1" t="s">
        <v>147</v>
      </c>
      <c r="P687" s="1" t="s">
        <v>198</v>
      </c>
      <c r="Q687" s="1" t="s">
        <v>204</v>
      </c>
      <c r="R687" s="1" t="s">
        <v>48</v>
      </c>
      <c r="S687" s="1" t="s">
        <v>79</v>
      </c>
      <c r="T687" s="1" t="s">
        <v>205</v>
      </c>
      <c r="U687" s="2">
        <v>43754.739583333336</v>
      </c>
      <c r="V687">
        <v>73</v>
      </c>
      <c r="W687">
        <v>73</v>
      </c>
      <c r="X687">
        <v>12</v>
      </c>
      <c r="Y687">
        <v>24.41</v>
      </c>
      <c r="Z687">
        <v>10</v>
      </c>
      <c r="AA687" s="1" t="s">
        <v>56</v>
      </c>
      <c r="AB687">
        <v>12</v>
      </c>
      <c r="AC687">
        <v>0</v>
      </c>
      <c r="AD687" s="1" t="s">
        <v>818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s="1" t="s">
        <v>51</v>
      </c>
      <c r="AS687" s="1" t="s">
        <v>51</v>
      </c>
      <c r="AT687" s="1" t="s">
        <v>51</v>
      </c>
      <c r="AU687" s="1" t="s">
        <v>51</v>
      </c>
    </row>
    <row r="688" spans="1:47" x14ac:dyDescent="0.25">
      <c r="A688" s="1" t="s">
        <v>1643</v>
      </c>
      <c r="B688">
        <v>3</v>
      </c>
      <c r="C688" s="2">
        <v>43754.805069444446</v>
      </c>
      <c r="D688" s="2">
        <v>43754.825497685182</v>
      </c>
      <c r="E688">
        <v>39.604590000000002</v>
      </c>
      <c r="F688">
        <v>-104.89035</v>
      </c>
      <c r="G688">
        <v>39.605420000000002</v>
      </c>
      <c r="H688">
        <v>-104.89082999999999</v>
      </c>
      <c r="I688">
        <v>6.3E-2</v>
      </c>
      <c r="J688" s="1" t="s">
        <v>426</v>
      </c>
      <c r="L688" s="1" t="s">
        <v>877</v>
      </c>
      <c r="M688" s="1" t="s">
        <v>47</v>
      </c>
      <c r="N688" s="1" t="s">
        <v>127</v>
      </c>
      <c r="O688" s="1" t="s">
        <v>201</v>
      </c>
      <c r="P688" s="1" t="s">
        <v>198</v>
      </c>
      <c r="Q688" s="1" t="s">
        <v>427</v>
      </c>
      <c r="R688" s="1" t="s">
        <v>48</v>
      </c>
      <c r="S688" s="1" t="s">
        <v>79</v>
      </c>
      <c r="T688" s="1" t="s">
        <v>200</v>
      </c>
      <c r="U688" s="2">
        <v>43754.786805555559</v>
      </c>
      <c r="V688">
        <v>69</v>
      </c>
      <c r="W688">
        <v>69</v>
      </c>
      <c r="X688">
        <v>13</v>
      </c>
      <c r="Y688">
        <v>24.21</v>
      </c>
      <c r="Z688">
        <v>10</v>
      </c>
      <c r="AA688" s="1" t="s">
        <v>64</v>
      </c>
      <c r="AB688">
        <v>6</v>
      </c>
      <c r="AC688">
        <v>0</v>
      </c>
      <c r="AD688" s="1" t="s">
        <v>1067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s="1" t="s">
        <v>53</v>
      </c>
      <c r="AS688" s="1" t="s">
        <v>53</v>
      </c>
      <c r="AT688" s="1" t="s">
        <v>53</v>
      </c>
      <c r="AU688" s="1" t="s">
        <v>51</v>
      </c>
    </row>
    <row r="689" spans="1:47" x14ac:dyDescent="0.25">
      <c r="A689" s="1" t="s">
        <v>3130</v>
      </c>
      <c r="B689">
        <v>3</v>
      </c>
      <c r="C689" s="2">
        <v>43754.826944444445</v>
      </c>
      <c r="D689" s="2">
        <v>43754.847314814811</v>
      </c>
      <c r="E689">
        <v>39.600650000000002</v>
      </c>
      <c r="F689">
        <v>-104.88809999999999</v>
      </c>
      <c r="G689">
        <v>39.605420000000002</v>
      </c>
      <c r="H689">
        <v>-104.89082999999999</v>
      </c>
      <c r="I689">
        <v>0.36</v>
      </c>
      <c r="J689" s="1" t="s">
        <v>3131</v>
      </c>
      <c r="L689" s="1" t="s">
        <v>877</v>
      </c>
      <c r="M689" s="1" t="s">
        <v>47</v>
      </c>
      <c r="N689" s="1" t="s">
        <v>127</v>
      </c>
      <c r="O689" s="1" t="s">
        <v>201</v>
      </c>
      <c r="P689" s="1" t="s">
        <v>198</v>
      </c>
      <c r="Q689" s="1" t="s">
        <v>427</v>
      </c>
      <c r="R689" s="1" t="s">
        <v>48</v>
      </c>
      <c r="S689" s="1" t="s">
        <v>79</v>
      </c>
      <c r="T689" s="1" t="s">
        <v>200</v>
      </c>
      <c r="U689" s="2">
        <v>43754.828472222223</v>
      </c>
      <c r="V689">
        <v>59</v>
      </c>
      <c r="W689">
        <v>59</v>
      </c>
      <c r="X689">
        <v>21</v>
      </c>
      <c r="Y689">
        <v>24.21</v>
      </c>
      <c r="Z689">
        <v>10</v>
      </c>
      <c r="AA689" s="1" t="s">
        <v>68</v>
      </c>
      <c r="AB689">
        <v>9</v>
      </c>
      <c r="AC689">
        <v>0</v>
      </c>
      <c r="AD689" s="1" t="s">
        <v>50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s="1" t="s">
        <v>53</v>
      </c>
      <c r="AS689" s="1" t="s">
        <v>53</v>
      </c>
      <c r="AT689" s="1" t="s">
        <v>53</v>
      </c>
      <c r="AU689" s="1" t="s">
        <v>53</v>
      </c>
    </row>
    <row r="690" spans="1:47" x14ac:dyDescent="0.25">
      <c r="A690" s="1" t="s">
        <v>9029</v>
      </c>
      <c r="B690">
        <v>2</v>
      </c>
      <c r="C690" s="2">
        <v>43754.855578703704</v>
      </c>
      <c r="D690" s="2">
        <v>43754.875069444446</v>
      </c>
      <c r="E690">
        <v>39.600650000000002</v>
      </c>
      <c r="F690">
        <v>-104.88809999999999</v>
      </c>
      <c r="G690">
        <v>39.605420000000002</v>
      </c>
      <c r="H690">
        <v>-104.89082999999999</v>
      </c>
      <c r="I690">
        <v>0.36</v>
      </c>
      <c r="J690" s="1" t="s">
        <v>3131</v>
      </c>
      <c r="L690" s="1" t="s">
        <v>877</v>
      </c>
      <c r="M690" s="1" t="s">
        <v>47</v>
      </c>
      <c r="N690" s="1" t="s">
        <v>127</v>
      </c>
      <c r="O690" s="1" t="s">
        <v>201</v>
      </c>
      <c r="P690" s="1" t="s">
        <v>198</v>
      </c>
      <c r="Q690" s="1" t="s">
        <v>427</v>
      </c>
      <c r="R690" s="1" t="s">
        <v>48</v>
      </c>
      <c r="S690" s="1" t="s">
        <v>79</v>
      </c>
      <c r="T690" s="1" t="s">
        <v>200</v>
      </c>
      <c r="U690" s="2">
        <v>43754.870138888888</v>
      </c>
      <c r="V690">
        <v>61</v>
      </c>
      <c r="W690">
        <v>61</v>
      </c>
      <c r="X690">
        <v>20</v>
      </c>
      <c r="Y690">
        <v>24.21</v>
      </c>
      <c r="Z690">
        <v>10</v>
      </c>
      <c r="AA690" s="1" t="s">
        <v>68</v>
      </c>
      <c r="AB690">
        <v>13</v>
      </c>
      <c r="AC690">
        <v>0</v>
      </c>
      <c r="AD690" s="1" t="s">
        <v>50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s="1" t="s">
        <v>53</v>
      </c>
      <c r="AS690" s="1" t="s">
        <v>53</v>
      </c>
      <c r="AT690" s="1" t="s">
        <v>53</v>
      </c>
      <c r="AU690" s="1" t="s">
        <v>53</v>
      </c>
    </row>
    <row r="691" spans="1:47" x14ac:dyDescent="0.25">
      <c r="A691" s="1" t="s">
        <v>5347</v>
      </c>
      <c r="B691">
        <v>3</v>
      </c>
      <c r="C691" s="2">
        <v>43754.888402777775</v>
      </c>
      <c r="D691" s="2">
        <v>43754.908819444441</v>
      </c>
      <c r="E691">
        <v>38.718069999999997</v>
      </c>
      <c r="F691">
        <v>-104.72834</v>
      </c>
      <c r="G691">
        <v>38.699190000000002</v>
      </c>
      <c r="H691">
        <v>-104.72177000000001</v>
      </c>
      <c r="I691">
        <v>1.3520000000000001</v>
      </c>
      <c r="J691" s="1" t="s">
        <v>474</v>
      </c>
      <c r="L691" s="1" t="s">
        <v>195</v>
      </c>
      <c r="M691" s="1" t="s">
        <v>47</v>
      </c>
      <c r="N691" s="1" t="s">
        <v>232</v>
      </c>
      <c r="O691" s="1" t="s">
        <v>193</v>
      </c>
      <c r="P691" s="1" t="s">
        <v>198</v>
      </c>
      <c r="Q691" s="1" t="s">
        <v>267</v>
      </c>
      <c r="R691" s="1" t="s">
        <v>48</v>
      </c>
      <c r="S691" s="1" t="s">
        <v>79</v>
      </c>
      <c r="T691" s="1" t="s">
        <v>268</v>
      </c>
      <c r="U691" s="2">
        <v>43754.873611111114</v>
      </c>
      <c r="V691">
        <v>58</v>
      </c>
      <c r="W691">
        <v>58</v>
      </c>
      <c r="X691">
        <v>21</v>
      </c>
      <c r="Y691">
        <v>24.28</v>
      </c>
      <c r="AA691" s="1" t="s">
        <v>57</v>
      </c>
      <c r="AB691">
        <v>8</v>
      </c>
      <c r="AC691">
        <v>0</v>
      </c>
      <c r="AD691" s="1" t="s">
        <v>50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s="1" t="s">
        <v>53</v>
      </c>
      <c r="AS691" s="1" t="s">
        <v>53</v>
      </c>
      <c r="AT691" s="1" t="s">
        <v>53</v>
      </c>
      <c r="AU691" s="1" t="s">
        <v>53</v>
      </c>
    </row>
    <row r="692" spans="1:47" x14ac:dyDescent="0.25">
      <c r="A692" s="1" t="s">
        <v>3618</v>
      </c>
      <c r="B692">
        <v>3</v>
      </c>
      <c r="C692" s="2">
        <v>43754.90766203704</v>
      </c>
      <c r="D692" s="2">
        <v>43754.927314814813</v>
      </c>
      <c r="E692">
        <v>38.709519999999998</v>
      </c>
      <c r="F692">
        <v>-104.72476</v>
      </c>
      <c r="G692">
        <v>38.698560000000001</v>
      </c>
      <c r="H692">
        <v>-104.72161</v>
      </c>
      <c r="I692">
        <v>0.77600000000000002</v>
      </c>
      <c r="J692" s="1" t="s">
        <v>3619</v>
      </c>
      <c r="L692" s="1" t="s">
        <v>195</v>
      </c>
      <c r="M692" s="1" t="s">
        <v>47</v>
      </c>
      <c r="N692" s="1" t="s">
        <v>232</v>
      </c>
      <c r="O692" s="1" t="s">
        <v>193</v>
      </c>
      <c r="P692" s="1" t="s">
        <v>198</v>
      </c>
      <c r="Q692" s="1" t="s">
        <v>267</v>
      </c>
      <c r="R692" s="1" t="s">
        <v>48</v>
      </c>
      <c r="S692" s="1" t="s">
        <v>79</v>
      </c>
      <c r="T692" s="1" t="s">
        <v>268</v>
      </c>
      <c r="U692" s="2">
        <v>43754.915277777778</v>
      </c>
      <c r="V692">
        <v>48</v>
      </c>
      <c r="W692">
        <v>45</v>
      </c>
      <c r="X692">
        <v>29</v>
      </c>
      <c r="Y692">
        <v>24.27</v>
      </c>
      <c r="Z692">
        <v>10</v>
      </c>
      <c r="AA692" s="1" t="s">
        <v>71</v>
      </c>
      <c r="AB692">
        <v>6</v>
      </c>
      <c r="AC692">
        <v>0</v>
      </c>
      <c r="AD692" s="1" t="s">
        <v>50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s="1" t="s">
        <v>53</v>
      </c>
      <c r="AS692" s="1" t="s">
        <v>53</v>
      </c>
      <c r="AT692" s="1" t="s">
        <v>53</v>
      </c>
      <c r="AU692" s="1" t="s">
        <v>53</v>
      </c>
    </row>
    <row r="693" spans="1:47" x14ac:dyDescent="0.25">
      <c r="A693" s="1" t="s">
        <v>9030</v>
      </c>
      <c r="B693">
        <v>2</v>
      </c>
      <c r="C693" s="2">
        <v>43754.92224537037</v>
      </c>
      <c r="D693" s="2">
        <v>43754.942071759258</v>
      </c>
      <c r="E693">
        <v>39.658299999999997</v>
      </c>
      <c r="F693">
        <v>-105.18232999999999</v>
      </c>
      <c r="G693">
        <v>39.654780000000002</v>
      </c>
      <c r="H693">
        <v>-105.18164</v>
      </c>
      <c r="I693">
        <v>0.246</v>
      </c>
      <c r="J693" s="1" t="s">
        <v>9031</v>
      </c>
      <c r="L693" s="1" t="s">
        <v>480</v>
      </c>
      <c r="M693" s="1" t="s">
        <v>47</v>
      </c>
      <c r="N693" s="1" t="s">
        <v>179</v>
      </c>
      <c r="O693" s="1" t="s">
        <v>115</v>
      </c>
      <c r="P693" s="1" t="s">
        <v>198</v>
      </c>
      <c r="Q693" s="1" t="s">
        <v>723</v>
      </c>
      <c r="R693" s="1" t="s">
        <v>48</v>
      </c>
      <c r="S693" s="1" t="s">
        <v>79</v>
      </c>
      <c r="T693" s="1" t="s">
        <v>205</v>
      </c>
      <c r="U693" s="2">
        <v>43754.925000000003</v>
      </c>
      <c r="V693">
        <v>55</v>
      </c>
      <c r="W693">
        <v>55</v>
      </c>
      <c r="X693">
        <v>23</v>
      </c>
      <c r="Y693">
        <v>24.4</v>
      </c>
      <c r="Z693">
        <v>10</v>
      </c>
      <c r="AA693" s="1" t="s">
        <v>57</v>
      </c>
      <c r="AB693">
        <v>6</v>
      </c>
      <c r="AC693">
        <v>0</v>
      </c>
      <c r="AD693" s="1" t="s">
        <v>50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s="1" t="s">
        <v>53</v>
      </c>
      <c r="AS693" s="1" t="s">
        <v>53</v>
      </c>
      <c r="AT693" s="1" t="s">
        <v>53</v>
      </c>
      <c r="AU693" s="1" t="s">
        <v>53</v>
      </c>
    </row>
    <row r="694" spans="1:47" x14ac:dyDescent="0.25">
      <c r="A694" s="1" t="s">
        <v>9032</v>
      </c>
      <c r="B694">
        <v>2</v>
      </c>
      <c r="C694" s="2">
        <v>43754.948807870373</v>
      </c>
      <c r="D694" s="2">
        <v>43754.968935185185</v>
      </c>
      <c r="E694">
        <v>38.709519999999998</v>
      </c>
      <c r="F694">
        <v>-104.72476</v>
      </c>
      <c r="G694">
        <v>38.698560000000001</v>
      </c>
      <c r="H694">
        <v>-104.72161</v>
      </c>
      <c r="I694">
        <v>0.77600000000000002</v>
      </c>
      <c r="J694" s="1" t="s">
        <v>3619</v>
      </c>
      <c r="L694" s="1" t="s">
        <v>195</v>
      </c>
      <c r="M694" s="1" t="s">
        <v>47</v>
      </c>
      <c r="N694" s="1" t="s">
        <v>232</v>
      </c>
      <c r="O694" s="1" t="s">
        <v>193</v>
      </c>
      <c r="P694" s="1" t="s">
        <v>198</v>
      </c>
      <c r="Q694" s="1" t="s">
        <v>267</v>
      </c>
      <c r="R694" s="1" t="s">
        <v>48</v>
      </c>
      <c r="S694" s="1" t="s">
        <v>79</v>
      </c>
      <c r="T694" s="1" t="s">
        <v>268</v>
      </c>
      <c r="U694" s="2">
        <v>43754.956944444442</v>
      </c>
      <c r="V694">
        <v>45</v>
      </c>
      <c r="W694">
        <v>41</v>
      </c>
      <c r="X694">
        <v>34</v>
      </c>
      <c r="Y694">
        <v>24.27</v>
      </c>
      <c r="Z694">
        <v>10</v>
      </c>
      <c r="AA694" s="1" t="s">
        <v>65</v>
      </c>
      <c r="AB694">
        <v>9</v>
      </c>
      <c r="AC694">
        <v>0</v>
      </c>
      <c r="AD694" s="1" t="s">
        <v>50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s="1" t="s">
        <v>53</v>
      </c>
      <c r="AS694" s="1" t="s">
        <v>53</v>
      </c>
      <c r="AT694" s="1" t="s">
        <v>53</v>
      </c>
      <c r="AU694" s="1" t="s">
        <v>53</v>
      </c>
    </row>
    <row r="695" spans="1:47" x14ac:dyDescent="0.25">
      <c r="A695" s="1" t="s">
        <v>3549</v>
      </c>
      <c r="B695">
        <v>3</v>
      </c>
      <c r="C695" s="2">
        <v>43755.089432870373</v>
      </c>
      <c r="D695" s="2">
        <v>43755.278275462966</v>
      </c>
      <c r="E695">
        <v>39.697920000000003</v>
      </c>
      <c r="F695">
        <v>-105.71980000000001</v>
      </c>
      <c r="G695">
        <v>39.696599999999997</v>
      </c>
      <c r="H695">
        <v>-105.72259</v>
      </c>
      <c r="I695">
        <v>0.17399999999999999</v>
      </c>
      <c r="J695" s="1" t="s">
        <v>596</v>
      </c>
      <c r="L695" s="1" t="s">
        <v>133</v>
      </c>
      <c r="M695" s="1" t="s">
        <v>47</v>
      </c>
      <c r="N695" s="1" t="s">
        <v>336</v>
      </c>
      <c r="O695" s="1" t="s">
        <v>337</v>
      </c>
      <c r="P695" s="1" t="s">
        <v>198</v>
      </c>
      <c r="Q695" s="1" t="s">
        <v>338</v>
      </c>
      <c r="R695" s="1" t="s">
        <v>48</v>
      </c>
      <c r="S695" s="1" t="s">
        <v>79</v>
      </c>
      <c r="T695" s="1" t="s">
        <v>339</v>
      </c>
      <c r="U695" s="2">
        <v>43755.078472222223</v>
      </c>
      <c r="V695">
        <v>27</v>
      </c>
      <c r="W695">
        <v>27</v>
      </c>
      <c r="X695">
        <v>39</v>
      </c>
      <c r="Y695">
        <v>20.89</v>
      </c>
      <c r="Z695">
        <v>10</v>
      </c>
      <c r="AA695" s="1" t="s">
        <v>8942</v>
      </c>
      <c r="AB695">
        <v>0</v>
      </c>
      <c r="AC695">
        <v>0</v>
      </c>
      <c r="AD695" s="1" t="s">
        <v>50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s="1" t="s">
        <v>53</v>
      </c>
      <c r="AS695" s="1" t="s">
        <v>53</v>
      </c>
      <c r="AT695" s="1" t="s">
        <v>53</v>
      </c>
      <c r="AU695" s="1" t="s">
        <v>53</v>
      </c>
    </row>
    <row r="696" spans="1:47" x14ac:dyDescent="0.25">
      <c r="A696" s="1" t="s">
        <v>2210</v>
      </c>
      <c r="B696">
        <v>3</v>
      </c>
      <c r="C696" s="2">
        <v>43755.267592592594</v>
      </c>
      <c r="D696" s="2">
        <v>43755.287986111114</v>
      </c>
      <c r="E696">
        <v>39.682049999999997</v>
      </c>
      <c r="F696">
        <v>-104.82868000000001</v>
      </c>
      <c r="G696">
        <v>39.688079999999999</v>
      </c>
      <c r="H696">
        <v>-104.82874</v>
      </c>
      <c r="I696">
        <v>0.41699999999999998</v>
      </c>
      <c r="J696" s="1" t="s">
        <v>586</v>
      </c>
      <c r="L696" s="1" t="s">
        <v>308</v>
      </c>
      <c r="M696" s="1" t="s">
        <v>47</v>
      </c>
      <c r="N696" s="1" t="s">
        <v>170</v>
      </c>
      <c r="O696" s="1" t="s">
        <v>201</v>
      </c>
      <c r="P696" s="1" t="s">
        <v>198</v>
      </c>
      <c r="Q696" s="1" t="s">
        <v>404</v>
      </c>
      <c r="R696" s="1" t="s">
        <v>48</v>
      </c>
      <c r="S696" s="1" t="s">
        <v>79</v>
      </c>
      <c r="T696" s="1" t="s">
        <v>203</v>
      </c>
      <c r="U696" s="2">
        <v>43755.248611111114</v>
      </c>
      <c r="V696">
        <v>49</v>
      </c>
      <c r="W696">
        <v>45</v>
      </c>
      <c r="X696">
        <v>25</v>
      </c>
      <c r="Y696">
        <v>24.31</v>
      </c>
      <c r="Z696">
        <v>10</v>
      </c>
      <c r="AA696" s="1" t="s">
        <v>68</v>
      </c>
      <c r="AB696">
        <v>8</v>
      </c>
      <c r="AC696">
        <v>0</v>
      </c>
      <c r="AD696" s="1" t="s">
        <v>818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s="1" t="s">
        <v>53</v>
      </c>
      <c r="AS696" s="1" t="s">
        <v>53</v>
      </c>
      <c r="AT696" s="1" t="s">
        <v>51</v>
      </c>
      <c r="AU696" s="1" t="s">
        <v>51</v>
      </c>
    </row>
    <row r="697" spans="1:47" x14ac:dyDescent="0.25">
      <c r="A697" s="1" t="s">
        <v>2223</v>
      </c>
      <c r="B697">
        <v>3</v>
      </c>
      <c r="C697" s="2">
        <v>43755.281134259261</v>
      </c>
      <c r="D697" s="2">
        <v>43755.301886574074</v>
      </c>
      <c r="E697">
        <v>39.775010000000002</v>
      </c>
      <c r="F697">
        <v>-104.85657999999999</v>
      </c>
      <c r="G697">
        <v>39.775370000000002</v>
      </c>
      <c r="H697">
        <v>-104.86074000000001</v>
      </c>
      <c r="I697">
        <v>0.222</v>
      </c>
      <c r="J697" s="1" t="s">
        <v>452</v>
      </c>
      <c r="L697" s="1" t="s">
        <v>137</v>
      </c>
      <c r="M697" s="1" t="s">
        <v>47</v>
      </c>
      <c r="N697" s="1" t="s">
        <v>131</v>
      </c>
      <c r="O697" s="1" t="s">
        <v>131</v>
      </c>
      <c r="P697" s="1" t="s">
        <v>198</v>
      </c>
      <c r="Q697" s="1" t="s">
        <v>299</v>
      </c>
      <c r="R697" s="1" t="s">
        <v>48</v>
      </c>
      <c r="S697" s="1" t="s">
        <v>79</v>
      </c>
      <c r="T697" s="1" t="s">
        <v>203</v>
      </c>
      <c r="U697" s="2">
        <v>43755.290277777778</v>
      </c>
      <c r="V697">
        <v>48</v>
      </c>
      <c r="W697">
        <v>43</v>
      </c>
      <c r="X697">
        <v>25</v>
      </c>
      <c r="Y697">
        <v>24.31</v>
      </c>
      <c r="Z697">
        <v>10</v>
      </c>
      <c r="AA697" s="1" t="s">
        <v>68</v>
      </c>
      <c r="AB697">
        <v>10</v>
      </c>
      <c r="AC697">
        <v>0</v>
      </c>
      <c r="AD697" s="1" t="s">
        <v>818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s="1" t="s">
        <v>53</v>
      </c>
      <c r="AS697" s="1" t="s">
        <v>51</v>
      </c>
      <c r="AT697" s="1" t="s">
        <v>51</v>
      </c>
      <c r="AU697" s="1" t="s">
        <v>51</v>
      </c>
    </row>
    <row r="698" spans="1:47" x14ac:dyDescent="0.25">
      <c r="A698" s="1" t="s">
        <v>6130</v>
      </c>
      <c r="B698">
        <v>3</v>
      </c>
      <c r="C698" s="2">
        <v>43755.289490740739</v>
      </c>
      <c r="D698" s="2">
        <v>43755.310231481482</v>
      </c>
      <c r="E698">
        <v>39.885210000000001</v>
      </c>
      <c r="F698">
        <v>-104.98766000000001</v>
      </c>
      <c r="G698">
        <v>39.882770000000001</v>
      </c>
      <c r="H698">
        <v>-104.98768</v>
      </c>
      <c r="I698">
        <v>0.16900000000000001</v>
      </c>
      <c r="J698" s="1" t="s">
        <v>441</v>
      </c>
      <c r="L698" s="1" t="s">
        <v>172</v>
      </c>
      <c r="M698" s="1" t="s">
        <v>47</v>
      </c>
      <c r="N698" s="1" t="s">
        <v>131</v>
      </c>
      <c r="O698" s="1" t="s">
        <v>147</v>
      </c>
      <c r="P698" s="1" t="s">
        <v>198</v>
      </c>
      <c r="Q698" s="1" t="s">
        <v>204</v>
      </c>
      <c r="R698" s="1" t="s">
        <v>48</v>
      </c>
      <c r="S698" s="1" t="s">
        <v>79</v>
      </c>
      <c r="T698" s="1" t="s">
        <v>205</v>
      </c>
      <c r="U698" s="2">
        <v>43755.282638888886</v>
      </c>
      <c r="V698">
        <v>50</v>
      </c>
      <c r="W698">
        <v>50</v>
      </c>
      <c r="X698">
        <v>28</v>
      </c>
      <c r="Y698">
        <v>24.31</v>
      </c>
      <c r="Z698">
        <v>60</v>
      </c>
      <c r="AA698" s="1" t="s">
        <v>8942</v>
      </c>
      <c r="AB698">
        <v>0</v>
      </c>
      <c r="AC698">
        <v>0</v>
      </c>
      <c r="AD698" s="1" t="s">
        <v>818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s="1" t="s">
        <v>53</v>
      </c>
      <c r="AS698" s="1" t="s">
        <v>51</v>
      </c>
      <c r="AT698" s="1" t="s">
        <v>51</v>
      </c>
      <c r="AU698" s="1" t="s">
        <v>51</v>
      </c>
    </row>
    <row r="699" spans="1:47" x14ac:dyDescent="0.25">
      <c r="A699" s="1" t="s">
        <v>2376</v>
      </c>
      <c r="B699">
        <v>3</v>
      </c>
      <c r="C699" s="2">
        <v>43755.346759259257</v>
      </c>
      <c r="D699" s="2">
        <v>43755.364374999997</v>
      </c>
      <c r="E699">
        <v>40.359789999999997</v>
      </c>
      <c r="F699">
        <v>-104.98377000000001</v>
      </c>
      <c r="G699">
        <v>40.361649999999997</v>
      </c>
      <c r="H699">
        <v>-104.98466999999999</v>
      </c>
      <c r="I699">
        <v>0.13700000000000001</v>
      </c>
      <c r="J699" s="1" t="s">
        <v>458</v>
      </c>
      <c r="L699" s="1" t="s">
        <v>194</v>
      </c>
      <c r="M699" s="1" t="s">
        <v>47</v>
      </c>
      <c r="N699" s="1" t="s">
        <v>303</v>
      </c>
      <c r="O699" s="1" t="s">
        <v>228</v>
      </c>
      <c r="P699" s="1" t="s">
        <v>198</v>
      </c>
      <c r="Q699" s="1" t="s">
        <v>304</v>
      </c>
      <c r="R699" s="1" t="s">
        <v>48</v>
      </c>
      <c r="S699" s="1" t="s">
        <v>79</v>
      </c>
      <c r="T699" s="1" t="s">
        <v>230</v>
      </c>
      <c r="U699" s="2">
        <v>43755.330555555556</v>
      </c>
      <c r="V699">
        <v>40</v>
      </c>
      <c r="W699">
        <v>40</v>
      </c>
      <c r="X699">
        <v>79</v>
      </c>
      <c r="Y699">
        <v>24.9</v>
      </c>
      <c r="Z699">
        <v>10</v>
      </c>
      <c r="AA699" s="1" t="s">
        <v>8942</v>
      </c>
      <c r="AB699">
        <v>0</v>
      </c>
      <c r="AC699">
        <v>0</v>
      </c>
      <c r="AD699" s="1" t="s">
        <v>818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s="1" t="s">
        <v>51</v>
      </c>
      <c r="AS699" s="1" t="s">
        <v>51</v>
      </c>
      <c r="AT699" s="1" t="s">
        <v>51</v>
      </c>
      <c r="AU699" s="1" t="s">
        <v>51</v>
      </c>
    </row>
    <row r="700" spans="1:47" x14ac:dyDescent="0.25">
      <c r="A700" s="1" t="s">
        <v>5660</v>
      </c>
      <c r="B700">
        <v>3</v>
      </c>
      <c r="C700" s="2">
        <v>43755.367592592593</v>
      </c>
      <c r="D700" s="2">
        <v>43755.379652777781</v>
      </c>
      <c r="E700">
        <v>39.780079999999998</v>
      </c>
      <c r="F700">
        <v>-104.93646</v>
      </c>
      <c r="G700">
        <v>39.78004</v>
      </c>
      <c r="H700">
        <v>-104.93171</v>
      </c>
      <c r="I700">
        <v>0.252</v>
      </c>
      <c r="J700" s="1" t="s">
        <v>486</v>
      </c>
      <c r="L700" s="1" t="s">
        <v>137</v>
      </c>
      <c r="M700" s="1" t="s">
        <v>47</v>
      </c>
      <c r="N700" s="1" t="s">
        <v>131</v>
      </c>
      <c r="O700" s="1" t="s">
        <v>131</v>
      </c>
      <c r="P700" s="1" t="s">
        <v>198</v>
      </c>
      <c r="Q700" s="1" t="s">
        <v>246</v>
      </c>
      <c r="R700" s="1" t="s">
        <v>48</v>
      </c>
      <c r="S700" s="1" t="s">
        <v>79</v>
      </c>
      <c r="T700" s="1" t="s">
        <v>205</v>
      </c>
      <c r="U700" s="2">
        <v>43755.40625</v>
      </c>
      <c r="V700">
        <v>63</v>
      </c>
      <c r="W700">
        <v>63</v>
      </c>
      <c r="X700">
        <v>18</v>
      </c>
      <c r="Y700">
        <v>24.28</v>
      </c>
      <c r="Z700">
        <v>60</v>
      </c>
      <c r="AA700" s="1" t="s">
        <v>68</v>
      </c>
      <c r="AB700">
        <v>6</v>
      </c>
      <c r="AC700">
        <v>0</v>
      </c>
      <c r="AD700" s="1" t="s">
        <v>818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s="1" t="s">
        <v>51</v>
      </c>
      <c r="AS700" s="1" t="s">
        <v>51</v>
      </c>
      <c r="AT700" s="1" t="s">
        <v>51</v>
      </c>
      <c r="AU700" s="1" t="s">
        <v>51</v>
      </c>
    </row>
    <row r="701" spans="1:47" x14ac:dyDescent="0.25">
      <c r="A701" s="1" t="s">
        <v>2377</v>
      </c>
      <c r="B701">
        <v>3</v>
      </c>
      <c r="C701" s="2">
        <v>43755.535312499997</v>
      </c>
      <c r="D701" s="2">
        <v>43755.549108796295</v>
      </c>
      <c r="E701">
        <v>39.606169999999999</v>
      </c>
      <c r="F701">
        <v>-104.89161</v>
      </c>
      <c r="G701">
        <v>39.604509999999998</v>
      </c>
      <c r="H701">
        <v>-104.89064999999999</v>
      </c>
      <c r="I701">
        <v>0.126</v>
      </c>
      <c r="J701" s="1" t="s">
        <v>568</v>
      </c>
      <c r="L701" s="1" t="s">
        <v>877</v>
      </c>
      <c r="M701" s="1" t="s">
        <v>47</v>
      </c>
      <c r="N701" s="1" t="s">
        <v>127</v>
      </c>
      <c r="O701" s="1" t="s">
        <v>201</v>
      </c>
      <c r="P701" s="1" t="s">
        <v>198</v>
      </c>
      <c r="Q701" s="1" t="s">
        <v>427</v>
      </c>
      <c r="R701" s="1" t="s">
        <v>48</v>
      </c>
      <c r="S701" s="1" t="s">
        <v>79</v>
      </c>
      <c r="T701" s="1" t="s">
        <v>200</v>
      </c>
      <c r="U701" s="2">
        <v>43755.536805555559</v>
      </c>
      <c r="V701">
        <v>77</v>
      </c>
      <c r="W701">
        <v>77</v>
      </c>
      <c r="X701">
        <v>7</v>
      </c>
      <c r="Y701">
        <v>23.99</v>
      </c>
      <c r="Z701">
        <v>10</v>
      </c>
      <c r="AA701" s="1" t="s">
        <v>55</v>
      </c>
      <c r="AB701">
        <v>13</v>
      </c>
      <c r="AC701">
        <v>0</v>
      </c>
      <c r="AD701" s="1" t="s">
        <v>818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s="1" t="s">
        <v>51</v>
      </c>
      <c r="AS701" s="1" t="s">
        <v>51</v>
      </c>
      <c r="AT701" s="1" t="s">
        <v>51</v>
      </c>
      <c r="AU701" s="1" t="s">
        <v>51</v>
      </c>
    </row>
    <row r="702" spans="1:47" x14ac:dyDescent="0.25">
      <c r="A702" s="1" t="s">
        <v>3648</v>
      </c>
      <c r="B702">
        <v>3</v>
      </c>
      <c r="C702" s="2">
        <v>43755.584027777775</v>
      </c>
      <c r="D702" s="2">
        <v>43755.604618055557</v>
      </c>
      <c r="E702">
        <v>39.937179999999998</v>
      </c>
      <c r="F702">
        <v>-104.98793000000001</v>
      </c>
      <c r="G702">
        <v>39.921309999999998</v>
      </c>
      <c r="H702">
        <v>-104.98777</v>
      </c>
      <c r="I702">
        <v>1.097</v>
      </c>
      <c r="J702" s="1" t="s">
        <v>438</v>
      </c>
      <c r="L702" s="1" t="s">
        <v>195</v>
      </c>
      <c r="M702" s="1" t="s">
        <v>47</v>
      </c>
      <c r="N702" s="1" t="s">
        <v>408</v>
      </c>
      <c r="O702" s="1" t="s">
        <v>147</v>
      </c>
      <c r="P702" s="1" t="s">
        <v>198</v>
      </c>
      <c r="Q702" s="1" t="s">
        <v>409</v>
      </c>
      <c r="R702" s="1" t="s">
        <v>48</v>
      </c>
      <c r="S702" s="1" t="s">
        <v>79</v>
      </c>
      <c r="T702" s="1" t="s">
        <v>272</v>
      </c>
      <c r="U702" s="2">
        <v>43755.577777777777</v>
      </c>
      <c r="V702">
        <v>75</v>
      </c>
      <c r="W702">
        <v>75</v>
      </c>
      <c r="X702">
        <v>12</v>
      </c>
      <c r="Y702">
        <v>24.65</v>
      </c>
      <c r="Z702">
        <v>10</v>
      </c>
      <c r="AA702" s="1" t="s">
        <v>58</v>
      </c>
      <c r="AB702">
        <v>3</v>
      </c>
      <c r="AC702">
        <v>0</v>
      </c>
      <c r="AD702" s="1" t="s">
        <v>50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s="1" t="s">
        <v>51</v>
      </c>
      <c r="AS702" s="1" t="s">
        <v>51</v>
      </c>
      <c r="AT702" s="1" t="s">
        <v>51</v>
      </c>
      <c r="AU702" s="1" t="s">
        <v>51</v>
      </c>
    </row>
    <row r="703" spans="1:47" x14ac:dyDescent="0.25">
      <c r="A703" s="1" t="s">
        <v>9033</v>
      </c>
      <c r="B703">
        <v>2</v>
      </c>
      <c r="C703" s="2">
        <v>43755.628287037034</v>
      </c>
      <c r="D703" s="2">
        <v>43755.648009259261</v>
      </c>
      <c r="E703">
        <v>39.947380000000003</v>
      </c>
      <c r="F703">
        <v>-104.78119</v>
      </c>
      <c r="G703">
        <v>39.940289999999997</v>
      </c>
      <c r="H703">
        <v>-104.78693</v>
      </c>
      <c r="I703">
        <v>0.57699999999999996</v>
      </c>
      <c r="J703" s="1" t="s">
        <v>9034</v>
      </c>
      <c r="L703" s="1" t="s">
        <v>129</v>
      </c>
      <c r="M703" s="1" t="s">
        <v>47</v>
      </c>
      <c r="N703" s="1" t="s">
        <v>319</v>
      </c>
      <c r="O703" s="1" t="s">
        <v>147</v>
      </c>
      <c r="P703" s="1" t="s">
        <v>198</v>
      </c>
      <c r="Q703" s="1" t="s">
        <v>353</v>
      </c>
      <c r="R703" s="1" t="s">
        <v>48</v>
      </c>
      <c r="S703" s="1" t="s">
        <v>79</v>
      </c>
      <c r="T703" s="1" t="s">
        <v>219</v>
      </c>
      <c r="U703" s="2">
        <v>43755.620138888888</v>
      </c>
      <c r="V703">
        <v>81</v>
      </c>
      <c r="W703">
        <v>81</v>
      </c>
      <c r="X703">
        <v>6</v>
      </c>
      <c r="Y703">
        <v>24.31</v>
      </c>
      <c r="Z703">
        <v>10</v>
      </c>
      <c r="AA703" s="1" t="s">
        <v>58</v>
      </c>
      <c r="AB703">
        <v>6</v>
      </c>
      <c r="AC703">
        <v>0</v>
      </c>
      <c r="AD703" s="1" t="s">
        <v>818</v>
      </c>
      <c r="AE703" t="b">
        <v>0</v>
      </c>
      <c r="AF703" t="b">
        <v>0</v>
      </c>
      <c r="AG703" t="b">
        <v>0</v>
      </c>
      <c r="AH703" t="b">
        <v>0</v>
      </c>
      <c r="AI703" t="b">
        <v>1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s="1" t="s">
        <v>51</v>
      </c>
      <c r="AS703" s="1" t="s">
        <v>51</v>
      </c>
      <c r="AT703" s="1" t="s">
        <v>51</v>
      </c>
      <c r="AU703" s="1" t="s">
        <v>51</v>
      </c>
    </row>
    <row r="704" spans="1:47" x14ac:dyDescent="0.25">
      <c r="A704" s="1" t="s">
        <v>3336</v>
      </c>
      <c r="B704">
        <v>3</v>
      </c>
      <c r="C704" s="2">
        <v>43755.667303240742</v>
      </c>
      <c r="D704" s="2">
        <v>43755.687997685185</v>
      </c>
      <c r="E704">
        <v>40.34919</v>
      </c>
      <c r="F704">
        <v>-104.98121</v>
      </c>
      <c r="G704">
        <v>40.342379999999999</v>
      </c>
      <c r="H704">
        <v>-104.98035</v>
      </c>
      <c r="I704">
        <v>0.47299999999999998</v>
      </c>
      <c r="J704" s="1" t="s">
        <v>450</v>
      </c>
      <c r="L704" s="1" t="s">
        <v>172</v>
      </c>
      <c r="M704" s="1" t="s">
        <v>47</v>
      </c>
      <c r="N704" s="1" t="s">
        <v>305</v>
      </c>
      <c r="O704" s="1" t="s">
        <v>209</v>
      </c>
      <c r="P704" s="1" t="s">
        <v>198</v>
      </c>
      <c r="Q704" s="1" t="s">
        <v>306</v>
      </c>
      <c r="R704" s="1" t="s">
        <v>48</v>
      </c>
      <c r="S704" s="1" t="s">
        <v>79</v>
      </c>
      <c r="T704" s="1" t="s">
        <v>230</v>
      </c>
      <c r="U704" s="2">
        <v>43755.663888888892</v>
      </c>
      <c r="V704">
        <v>74</v>
      </c>
      <c r="W704">
        <v>74</v>
      </c>
      <c r="X704">
        <v>13</v>
      </c>
      <c r="Y704">
        <v>24.7</v>
      </c>
      <c r="Z704">
        <v>10</v>
      </c>
      <c r="AA704" s="1" t="s">
        <v>68</v>
      </c>
      <c r="AB704">
        <v>5</v>
      </c>
      <c r="AC704">
        <v>0</v>
      </c>
      <c r="AD704" s="1" t="s">
        <v>50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s="1" t="s">
        <v>51</v>
      </c>
      <c r="AS704" s="1" t="s">
        <v>51</v>
      </c>
      <c r="AT704" s="1" t="s">
        <v>51</v>
      </c>
      <c r="AU704" s="1" t="s">
        <v>51</v>
      </c>
    </row>
    <row r="705" spans="1:47" x14ac:dyDescent="0.25">
      <c r="A705" s="1" t="s">
        <v>9035</v>
      </c>
      <c r="B705">
        <v>2</v>
      </c>
      <c r="C705" s="2">
        <v>43755.680891203701</v>
      </c>
      <c r="D705" s="2">
        <v>43755.700185185182</v>
      </c>
      <c r="E705">
        <v>40.376350000000002</v>
      </c>
      <c r="F705">
        <v>-104.99281000000001</v>
      </c>
      <c r="G705">
        <v>40.359720000000003</v>
      </c>
      <c r="H705">
        <v>-104.98401</v>
      </c>
      <c r="I705">
        <v>1.2390000000000001</v>
      </c>
      <c r="J705" s="1" t="s">
        <v>9036</v>
      </c>
      <c r="L705" s="1" t="s">
        <v>195</v>
      </c>
      <c r="M705" s="1" t="s">
        <v>47</v>
      </c>
      <c r="N705" s="1" t="s">
        <v>303</v>
      </c>
      <c r="O705" s="1" t="s">
        <v>228</v>
      </c>
      <c r="P705" s="1" t="s">
        <v>198</v>
      </c>
      <c r="Q705" s="1" t="s">
        <v>304</v>
      </c>
      <c r="R705" s="1" t="s">
        <v>48</v>
      </c>
      <c r="S705" s="1" t="s">
        <v>79</v>
      </c>
      <c r="T705" s="1" t="s">
        <v>230</v>
      </c>
      <c r="U705" s="2">
        <v>43755.663888888892</v>
      </c>
      <c r="V705">
        <v>74</v>
      </c>
      <c r="W705">
        <v>74</v>
      </c>
      <c r="X705">
        <v>13</v>
      </c>
      <c r="Y705">
        <v>24.7</v>
      </c>
      <c r="Z705">
        <v>10</v>
      </c>
      <c r="AA705" s="1" t="s">
        <v>68</v>
      </c>
      <c r="AB705">
        <v>5</v>
      </c>
      <c r="AC705">
        <v>0</v>
      </c>
      <c r="AD705" s="1" t="s">
        <v>50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s="1" t="s">
        <v>51</v>
      </c>
      <c r="AS705" s="1" t="s">
        <v>51</v>
      </c>
      <c r="AT705" s="1" t="s">
        <v>51</v>
      </c>
      <c r="AU705" s="1" t="s">
        <v>51</v>
      </c>
    </row>
    <row r="706" spans="1:47" x14ac:dyDescent="0.25">
      <c r="A706" s="1" t="s">
        <v>3765</v>
      </c>
      <c r="B706">
        <v>3</v>
      </c>
      <c r="C706" s="2">
        <v>43755.668877314813</v>
      </c>
      <c r="D706" s="2">
        <v>43755.689398148148</v>
      </c>
      <c r="E706">
        <v>40.230379999999997</v>
      </c>
      <c r="F706">
        <v>-104.97996999999999</v>
      </c>
      <c r="G706">
        <v>40.230649999999997</v>
      </c>
      <c r="H706">
        <v>-104.97996999999999</v>
      </c>
      <c r="I706">
        <v>1.9E-2</v>
      </c>
      <c r="J706" s="1" t="s">
        <v>340</v>
      </c>
      <c r="L706" s="1" t="s">
        <v>194</v>
      </c>
      <c r="M706" s="1" t="s">
        <v>47</v>
      </c>
      <c r="N706" s="1" t="s">
        <v>630</v>
      </c>
      <c r="O706" s="1" t="s">
        <v>209</v>
      </c>
      <c r="P706" s="1" t="s">
        <v>198</v>
      </c>
      <c r="Q706" s="1" t="s">
        <v>631</v>
      </c>
      <c r="R706" s="1" t="s">
        <v>48</v>
      </c>
      <c r="S706" s="1" t="s">
        <v>79</v>
      </c>
      <c r="T706" s="1" t="s">
        <v>211</v>
      </c>
      <c r="U706" s="2">
        <v>43755.663194444445</v>
      </c>
      <c r="Y706">
        <v>24.66</v>
      </c>
      <c r="Z706">
        <v>10</v>
      </c>
      <c r="AA706" s="1" t="s">
        <v>71</v>
      </c>
      <c r="AB706">
        <v>5</v>
      </c>
      <c r="AC706">
        <v>0</v>
      </c>
      <c r="AD706" s="1" t="s">
        <v>50</v>
      </c>
      <c r="AE706" t="b">
        <v>0</v>
      </c>
      <c r="AF706" t="b">
        <v>0</v>
      </c>
      <c r="AG706" t="b">
        <v>0</v>
      </c>
      <c r="AH706" t="b">
        <v>0</v>
      </c>
      <c r="AI706" t="b">
        <v>1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s="1" t="s">
        <v>51</v>
      </c>
      <c r="AS706" s="1" t="s">
        <v>51</v>
      </c>
      <c r="AT706" s="1" t="s">
        <v>51</v>
      </c>
      <c r="AU706" s="1" t="s">
        <v>51</v>
      </c>
    </row>
    <row r="707" spans="1:47" x14ac:dyDescent="0.25">
      <c r="A707" s="1" t="s">
        <v>2378</v>
      </c>
      <c r="B707">
        <v>3</v>
      </c>
      <c r="C707" s="2">
        <v>43755.720451388886</v>
      </c>
      <c r="D707" s="2">
        <v>43755.74077546296</v>
      </c>
      <c r="E707">
        <v>39.779989999999998</v>
      </c>
      <c r="F707">
        <v>-104.95189999999999</v>
      </c>
      <c r="G707">
        <v>39.779989999999998</v>
      </c>
      <c r="H707">
        <v>-104.94991</v>
      </c>
      <c r="I707">
        <v>0.106</v>
      </c>
      <c r="J707" s="1" t="s">
        <v>192</v>
      </c>
      <c r="L707" s="1" t="s">
        <v>133</v>
      </c>
      <c r="M707" s="1" t="s">
        <v>47</v>
      </c>
      <c r="N707" s="1" t="s">
        <v>131</v>
      </c>
      <c r="O707" s="1" t="s">
        <v>131</v>
      </c>
      <c r="P707" s="1" t="s">
        <v>198</v>
      </c>
      <c r="Q707" s="1" t="s">
        <v>246</v>
      </c>
      <c r="R707" s="1" t="s">
        <v>48</v>
      </c>
      <c r="S707" s="1" t="s">
        <v>79</v>
      </c>
      <c r="T707" s="1" t="s">
        <v>205</v>
      </c>
      <c r="U707" s="2">
        <v>43755.704861111109</v>
      </c>
      <c r="V707">
        <v>73</v>
      </c>
      <c r="W707">
        <v>73</v>
      </c>
      <c r="X707">
        <v>13</v>
      </c>
      <c r="Y707">
        <v>24.11</v>
      </c>
      <c r="Z707">
        <v>10</v>
      </c>
      <c r="AA707" s="1" t="s">
        <v>58</v>
      </c>
      <c r="AB707">
        <v>10</v>
      </c>
      <c r="AC707">
        <v>0</v>
      </c>
      <c r="AD707" s="1" t="s">
        <v>818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s="1" t="s">
        <v>51</v>
      </c>
      <c r="AS707" s="1" t="s">
        <v>51</v>
      </c>
      <c r="AT707" s="1" t="s">
        <v>51</v>
      </c>
      <c r="AU707" s="1" t="s">
        <v>51</v>
      </c>
    </row>
    <row r="708" spans="1:47" x14ac:dyDescent="0.25">
      <c r="A708" s="1" t="s">
        <v>9037</v>
      </c>
      <c r="B708">
        <v>2</v>
      </c>
      <c r="C708" s="2">
        <v>43755.742847222224</v>
      </c>
      <c r="D708" s="2">
        <v>43755.76326388889</v>
      </c>
      <c r="E708">
        <v>39.78</v>
      </c>
      <c r="F708">
        <v>-104.95549</v>
      </c>
      <c r="G708">
        <v>39.779989999999998</v>
      </c>
      <c r="H708">
        <v>-104.94915</v>
      </c>
      <c r="I708">
        <v>0.33700000000000002</v>
      </c>
      <c r="J708" s="1" t="s">
        <v>6283</v>
      </c>
      <c r="K708">
        <v>2626</v>
      </c>
      <c r="L708" s="1" t="s">
        <v>6790</v>
      </c>
      <c r="M708" s="1" t="s">
        <v>47</v>
      </c>
      <c r="N708" s="1" t="s">
        <v>131</v>
      </c>
      <c r="O708" s="1" t="s">
        <v>131</v>
      </c>
      <c r="P708" s="1" t="s">
        <v>198</v>
      </c>
      <c r="Q708" s="1" t="s">
        <v>9038</v>
      </c>
      <c r="R708" s="1" t="s">
        <v>48</v>
      </c>
      <c r="S708" s="1" t="s">
        <v>79</v>
      </c>
      <c r="T708" s="1" t="s">
        <v>205</v>
      </c>
      <c r="U708" s="2">
        <v>43755.740277777775</v>
      </c>
      <c r="V708">
        <v>72</v>
      </c>
      <c r="W708">
        <v>72</v>
      </c>
      <c r="X708">
        <v>14</v>
      </c>
      <c r="Y708">
        <v>24.09</v>
      </c>
      <c r="Z708">
        <v>10</v>
      </c>
      <c r="AA708" s="1" t="s">
        <v>65</v>
      </c>
      <c r="AB708">
        <v>8</v>
      </c>
      <c r="AC708">
        <v>0</v>
      </c>
      <c r="AD708" s="1" t="s">
        <v>818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1</v>
      </c>
      <c r="AO708" t="b">
        <v>0</v>
      </c>
      <c r="AP708" t="b">
        <v>0</v>
      </c>
      <c r="AQ708" t="b">
        <v>0</v>
      </c>
      <c r="AR708" s="1" t="s">
        <v>51</v>
      </c>
      <c r="AS708" s="1" t="s">
        <v>51</v>
      </c>
      <c r="AT708" s="1" t="s">
        <v>51</v>
      </c>
      <c r="AU708" s="1" t="s">
        <v>51</v>
      </c>
    </row>
    <row r="709" spans="1:47" x14ac:dyDescent="0.25">
      <c r="A709" s="1" t="s">
        <v>2379</v>
      </c>
      <c r="B709">
        <v>3</v>
      </c>
      <c r="C709" s="2">
        <v>43755.742314814815</v>
      </c>
      <c r="D709" s="2">
        <v>43755.763020833336</v>
      </c>
      <c r="E709">
        <v>39.7438</v>
      </c>
      <c r="F709">
        <v>-105.15412000000001</v>
      </c>
      <c r="G709">
        <v>39.745429999999999</v>
      </c>
      <c r="H709">
        <v>-105.1523</v>
      </c>
      <c r="I709">
        <v>0.14799999999999999</v>
      </c>
      <c r="J709" s="1" t="s">
        <v>1691</v>
      </c>
      <c r="L709" s="1" t="s">
        <v>133</v>
      </c>
      <c r="M709" s="1" t="s">
        <v>47</v>
      </c>
      <c r="N709" s="1" t="s">
        <v>269</v>
      </c>
      <c r="O709" s="1" t="s">
        <v>115</v>
      </c>
      <c r="P709" s="1" t="s">
        <v>198</v>
      </c>
      <c r="Q709" s="1" t="s">
        <v>270</v>
      </c>
      <c r="R709" s="1" t="s">
        <v>48</v>
      </c>
      <c r="S709" s="1" t="s">
        <v>79</v>
      </c>
      <c r="T709" s="1" t="s">
        <v>205</v>
      </c>
      <c r="U709" s="2">
        <v>43755.740277777775</v>
      </c>
      <c r="V709">
        <v>72</v>
      </c>
      <c r="W709">
        <v>72</v>
      </c>
      <c r="X709">
        <v>14</v>
      </c>
      <c r="Y709">
        <v>24.09</v>
      </c>
      <c r="Z709">
        <v>10</v>
      </c>
      <c r="AA709" s="1" t="s">
        <v>65</v>
      </c>
      <c r="AB709">
        <v>8</v>
      </c>
      <c r="AC709">
        <v>0</v>
      </c>
      <c r="AD709" s="1" t="s">
        <v>818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s="1" t="s">
        <v>51</v>
      </c>
      <c r="AS709" s="1" t="s">
        <v>51</v>
      </c>
      <c r="AT709" s="1" t="s">
        <v>51</v>
      </c>
      <c r="AU709" s="1" t="s">
        <v>51</v>
      </c>
    </row>
    <row r="710" spans="1:47" x14ac:dyDescent="0.25">
      <c r="A710" s="1" t="s">
        <v>2854</v>
      </c>
      <c r="B710">
        <v>3</v>
      </c>
      <c r="C710" s="2">
        <v>43755.756365740737</v>
      </c>
      <c r="D710" s="2">
        <v>43755.776909722219</v>
      </c>
      <c r="E710">
        <v>38.985370000000003</v>
      </c>
      <c r="F710">
        <v>-104.81258</v>
      </c>
      <c r="G710">
        <v>38.98742</v>
      </c>
      <c r="H710">
        <v>-104.81332</v>
      </c>
      <c r="I710">
        <v>0.14699999999999999</v>
      </c>
      <c r="J710" s="1" t="s">
        <v>481</v>
      </c>
      <c r="L710" s="1" t="s">
        <v>194</v>
      </c>
      <c r="M710" s="1" t="s">
        <v>47</v>
      </c>
      <c r="N710" s="1" t="s">
        <v>482</v>
      </c>
      <c r="O710" s="1" t="s">
        <v>193</v>
      </c>
      <c r="P710" s="1" t="s">
        <v>198</v>
      </c>
      <c r="Q710" s="1" t="s">
        <v>483</v>
      </c>
      <c r="R710" s="1" t="s">
        <v>48</v>
      </c>
      <c r="S710" s="1" t="s">
        <v>79</v>
      </c>
      <c r="T710" s="1" t="s">
        <v>234</v>
      </c>
      <c r="U710" s="2">
        <v>43755.748611111114</v>
      </c>
      <c r="V710">
        <v>69</v>
      </c>
      <c r="W710">
        <v>69</v>
      </c>
      <c r="X710">
        <v>8</v>
      </c>
      <c r="Y710">
        <v>23.31</v>
      </c>
      <c r="Z710">
        <v>10</v>
      </c>
      <c r="AA710" s="1" t="s">
        <v>66</v>
      </c>
      <c r="AB710">
        <v>15</v>
      </c>
      <c r="AC710">
        <v>0</v>
      </c>
      <c r="AD710" s="1" t="s">
        <v>965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s="1" t="s">
        <v>51</v>
      </c>
      <c r="AS710" s="1" t="s">
        <v>51</v>
      </c>
      <c r="AT710" s="1" t="s">
        <v>51</v>
      </c>
      <c r="AU710" s="1" t="s">
        <v>51</v>
      </c>
    </row>
    <row r="711" spans="1:47" x14ac:dyDescent="0.25">
      <c r="A711" s="1" t="s">
        <v>2818</v>
      </c>
      <c r="B711">
        <v>3</v>
      </c>
      <c r="C711" s="2">
        <v>43755.78398148148</v>
      </c>
      <c r="D711" s="2">
        <v>43755.804652777777</v>
      </c>
      <c r="E711">
        <v>38.988059999999997</v>
      </c>
      <c r="F711">
        <v>-104.8139</v>
      </c>
      <c r="G711">
        <v>38.985939999999999</v>
      </c>
      <c r="H711">
        <v>-104.81313</v>
      </c>
      <c r="I711">
        <v>0.152</v>
      </c>
      <c r="J711" s="1" t="s">
        <v>481</v>
      </c>
      <c r="L711" s="1" t="s">
        <v>195</v>
      </c>
      <c r="M711" s="1" t="s">
        <v>47</v>
      </c>
      <c r="N711" s="1" t="s">
        <v>482</v>
      </c>
      <c r="O711" s="1" t="s">
        <v>193</v>
      </c>
      <c r="P711" s="1" t="s">
        <v>198</v>
      </c>
      <c r="Q711" s="1" t="s">
        <v>483</v>
      </c>
      <c r="R711" s="1" t="s">
        <v>48</v>
      </c>
      <c r="S711" s="1" t="s">
        <v>79</v>
      </c>
      <c r="T711" s="1" t="s">
        <v>234</v>
      </c>
      <c r="U711" s="2">
        <v>43755.790277777778</v>
      </c>
      <c r="V711">
        <v>60</v>
      </c>
      <c r="W711">
        <v>60</v>
      </c>
      <c r="X711">
        <v>13</v>
      </c>
      <c r="Y711">
        <v>23.31</v>
      </c>
      <c r="Z711">
        <v>10</v>
      </c>
      <c r="AA711" s="1" t="s">
        <v>59</v>
      </c>
      <c r="AB711">
        <v>3</v>
      </c>
      <c r="AC711">
        <v>0</v>
      </c>
      <c r="AD711" s="1" t="s">
        <v>965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s="1" t="s">
        <v>53</v>
      </c>
      <c r="AS711" s="1" t="s">
        <v>53</v>
      </c>
      <c r="AT711" s="1" t="s">
        <v>51</v>
      </c>
      <c r="AU711" s="1" t="s">
        <v>51</v>
      </c>
    </row>
    <row r="712" spans="1:47" x14ac:dyDescent="0.25">
      <c r="A712" s="1" t="s">
        <v>2819</v>
      </c>
      <c r="B712">
        <v>3</v>
      </c>
      <c r="C712" s="2">
        <v>43755.780856481484</v>
      </c>
      <c r="D712" s="2">
        <v>43755.800868055558</v>
      </c>
      <c r="E712">
        <v>38.982869999999998</v>
      </c>
      <c r="F712">
        <v>-104.81149000000001</v>
      </c>
      <c r="G712">
        <v>38.990499999999997</v>
      </c>
      <c r="H712">
        <v>-104.81444</v>
      </c>
      <c r="I712">
        <v>0.55000000000000004</v>
      </c>
      <c r="J712" s="1" t="s">
        <v>2694</v>
      </c>
      <c r="L712" s="1" t="s">
        <v>194</v>
      </c>
      <c r="M712" s="1" t="s">
        <v>47</v>
      </c>
      <c r="N712" s="1" t="s">
        <v>482</v>
      </c>
      <c r="O712" s="1" t="s">
        <v>193</v>
      </c>
      <c r="P712" s="1" t="s">
        <v>198</v>
      </c>
      <c r="Q712" s="1" t="s">
        <v>483</v>
      </c>
      <c r="R712" s="1" t="s">
        <v>48</v>
      </c>
      <c r="S712" s="1" t="s">
        <v>79</v>
      </c>
      <c r="T712" s="1" t="s">
        <v>234</v>
      </c>
      <c r="U712" s="2">
        <v>43755.790277777778</v>
      </c>
      <c r="V712">
        <v>60</v>
      </c>
      <c r="W712">
        <v>60</v>
      </c>
      <c r="X712">
        <v>13</v>
      </c>
      <c r="Y712">
        <v>23.31</v>
      </c>
      <c r="Z712">
        <v>10</v>
      </c>
      <c r="AA712" s="1" t="s">
        <v>59</v>
      </c>
      <c r="AB712">
        <v>3</v>
      </c>
      <c r="AC712">
        <v>0</v>
      </c>
      <c r="AD712" s="1" t="s">
        <v>965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s="1" t="s">
        <v>53</v>
      </c>
      <c r="AS712" s="1" t="s">
        <v>53</v>
      </c>
      <c r="AT712" s="1" t="s">
        <v>51</v>
      </c>
      <c r="AU712" s="1" t="s">
        <v>51</v>
      </c>
    </row>
    <row r="713" spans="1:47" x14ac:dyDescent="0.25">
      <c r="A713" s="1" t="s">
        <v>9039</v>
      </c>
      <c r="B713">
        <v>2</v>
      </c>
      <c r="C713" s="2">
        <v>43755.836053240739</v>
      </c>
      <c r="D713" s="2">
        <v>43755.856365740743</v>
      </c>
      <c r="E713">
        <v>38.982869999999998</v>
      </c>
      <c r="F713">
        <v>-104.81149000000001</v>
      </c>
      <c r="G713">
        <v>38.990499999999997</v>
      </c>
      <c r="H713">
        <v>-104.81444</v>
      </c>
      <c r="I713">
        <v>0.55000000000000004</v>
      </c>
      <c r="J713" s="1" t="s">
        <v>2694</v>
      </c>
      <c r="L713" s="1" t="s">
        <v>194</v>
      </c>
      <c r="M713" s="1" t="s">
        <v>47</v>
      </c>
      <c r="N713" s="1" t="s">
        <v>482</v>
      </c>
      <c r="O713" s="1" t="s">
        <v>193</v>
      </c>
      <c r="P713" s="1" t="s">
        <v>198</v>
      </c>
      <c r="Q713" s="1" t="s">
        <v>483</v>
      </c>
      <c r="R713" s="1" t="s">
        <v>48</v>
      </c>
      <c r="S713" s="1" t="s">
        <v>79</v>
      </c>
      <c r="T713" s="1" t="s">
        <v>234</v>
      </c>
      <c r="U713" s="2">
        <v>43755.831944444442</v>
      </c>
      <c r="V713">
        <v>57</v>
      </c>
      <c r="W713">
        <v>57</v>
      </c>
      <c r="X713">
        <v>15</v>
      </c>
      <c r="Y713">
        <v>23.31</v>
      </c>
      <c r="Z713">
        <v>10</v>
      </c>
      <c r="AA713" s="1" t="s">
        <v>62</v>
      </c>
      <c r="AB713">
        <v>3</v>
      </c>
      <c r="AC713">
        <v>0</v>
      </c>
      <c r="AD713" s="1" t="s">
        <v>818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s="1" t="s">
        <v>53</v>
      </c>
      <c r="AS713" s="1" t="s">
        <v>53</v>
      </c>
      <c r="AT713" s="1" t="s">
        <v>53</v>
      </c>
      <c r="AU713" s="1" t="s">
        <v>53</v>
      </c>
    </row>
    <row r="714" spans="1:47" x14ac:dyDescent="0.25">
      <c r="A714" s="1" t="s">
        <v>3215</v>
      </c>
      <c r="B714">
        <v>3</v>
      </c>
      <c r="C714" s="2">
        <v>43755.817314814813</v>
      </c>
      <c r="D714" s="2">
        <v>43755.83797453704</v>
      </c>
      <c r="E714">
        <v>39.787300000000002</v>
      </c>
      <c r="F714">
        <v>-104.98934</v>
      </c>
      <c r="G714">
        <v>39.78407</v>
      </c>
      <c r="H714">
        <v>-104.98936999999999</v>
      </c>
      <c r="I714">
        <v>0.223</v>
      </c>
      <c r="J714" s="1" t="s">
        <v>532</v>
      </c>
      <c r="L714" s="1" t="s">
        <v>172</v>
      </c>
      <c r="M714" s="1" t="s">
        <v>47</v>
      </c>
      <c r="N714" s="1" t="s">
        <v>131</v>
      </c>
      <c r="O714" s="1" t="s">
        <v>131</v>
      </c>
      <c r="P714" s="1" t="s">
        <v>198</v>
      </c>
      <c r="Q714" s="1" t="s">
        <v>246</v>
      </c>
      <c r="R714" s="1" t="s">
        <v>48</v>
      </c>
      <c r="S714" s="1" t="s">
        <v>79</v>
      </c>
      <c r="T714" s="1" t="s">
        <v>205</v>
      </c>
      <c r="U714" s="2">
        <v>43755.826388888891</v>
      </c>
      <c r="V714">
        <v>64</v>
      </c>
      <c r="W714">
        <v>64</v>
      </c>
      <c r="X714">
        <v>16</v>
      </c>
      <c r="Y714">
        <v>24.08</v>
      </c>
      <c r="Z714">
        <v>10</v>
      </c>
      <c r="AA714" s="1" t="s">
        <v>71</v>
      </c>
      <c r="AB714">
        <v>8</v>
      </c>
      <c r="AC714">
        <v>0</v>
      </c>
      <c r="AD714" s="1" t="s">
        <v>50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s="1" t="s">
        <v>53</v>
      </c>
      <c r="AS714" s="1" t="s">
        <v>53</v>
      </c>
      <c r="AT714" s="1" t="s">
        <v>53</v>
      </c>
      <c r="AU714" s="1" t="s">
        <v>51</v>
      </c>
    </row>
    <row r="715" spans="1:47" x14ac:dyDescent="0.25">
      <c r="A715" s="1" t="s">
        <v>3132</v>
      </c>
      <c r="B715">
        <v>3</v>
      </c>
      <c r="C715" s="2">
        <v>43755.860520833332</v>
      </c>
      <c r="D715" s="2">
        <v>43755.878275462965</v>
      </c>
      <c r="E715">
        <v>39.617899999999999</v>
      </c>
      <c r="F715">
        <v>-104.89806</v>
      </c>
      <c r="G715">
        <v>39.61985</v>
      </c>
      <c r="H715">
        <v>-104.89914</v>
      </c>
      <c r="I715">
        <v>0.14599999999999999</v>
      </c>
      <c r="J715" s="1" t="s">
        <v>564</v>
      </c>
      <c r="L715" s="1" t="s">
        <v>265</v>
      </c>
      <c r="M715" s="1" t="s">
        <v>47</v>
      </c>
      <c r="N715" s="1" t="s">
        <v>127</v>
      </c>
      <c r="O715" s="1" t="s">
        <v>201</v>
      </c>
      <c r="P715" s="1" t="s">
        <v>198</v>
      </c>
      <c r="Q715" s="1" t="s">
        <v>427</v>
      </c>
      <c r="R715" s="1" t="s">
        <v>48</v>
      </c>
      <c r="S715" s="1" t="s">
        <v>79</v>
      </c>
      <c r="T715" s="1" t="s">
        <v>200</v>
      </c>
      <c r="U715" s="2">
        <v>43755.870138888888</v>
      </c>
      <c r="V715">
        <v>59</v>
      </c>
      <c r="W715">
        <v>59</v>
      </c>
      <c r="X715">
        <v>22</v>
      </c>
      <c r="Y715">
        <v>23.88</v>
      </c>
      <c r="Z715">
        <v>10</v>
      </c>
      <c r="AA715" s="1" t="s">
        <v>67</v>
      </c>
      <c r="AB715">
        <v>5</v>
      </c>
      <c r="AC715">
        <v>0</v>
      </c>
      <c r="AD715" s="1" t="s">
        <v>50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s="1" t="s">
        <v>53</v>
      </c>
      <c r="AS715" s="1" t="s">
        <v>53</v>
      </c>
      <c r="AT715" s="1" t="s">
        <v>53</v>
      </c>
      <c r="AU715" s="1" t="s">
        <v>53</v>
      </c>
    </row>
    <row r="716" spans="1:47" x14ac:dyDescent="0.25">
      <c r="A716" s="1" t="s">
        <v>3133</v>
      </c>
      <c r="B716">
        <v>3</v>
      </c>
      <c r="C716" s="2">
        <v>43755.929791666669</v>
      </c>
      <c r="D716" s="2">
        <v>43756.012118055558</v>
      </c>
      <c r="E716">
        <v>39.617899999999999</v>
      </c>
      <c r="F716">
        <v>-104.89806</v>
      </c>
      <c r="G716">
        <v>39.61891</v>
      </c>
      <c r="H716">
        <v>-104.89861000000001</v>
      </c>
      <c r="I716">
        <v>7.5999999999999998E-2</v>
      </c>
      <c r="J716" s="1" t="s">
        <v>3134</v>
      </c>
      <c r="L716" s="1" t="s">
        <v>265</v>
      </c>
      <c r="M716" s="1" t="s">
        <v>47</v>
      </c>
      <c r="N716" s="1" t="s">
        <v>127</v>
      </c>
      <c r="O716" s="1" t="s">
        <v>201</v>
      </c>
      <c r="P716" s="1" t="s">
        <v>198</v>
      </c>
      <c r="Q716" s="1" t="s">
        <v>427</v>
      </c>
      <c r="R716" s="1" t="s">
        <v>48</v>
      </c>
      <c r="S716" s="1" t="s">
        <v>79</v>
      </c>
      <c r="T716" s="1" t="s">
        <v>200</v>
      </c>
      <c r="U716" s="2">
        <v>43755.911805555559</v>
      </c>
      <c r="V716">
        <v>55</v>
      </c>
      <c r="W716">
        <v>55</v>
      </c>
      <c r="X716">
        <v>25</v>
      </c>
      <c r="Y716">
        <v>23.87</v>
      </c>
      <c r="Z716">
        <v>10</v>
      </c>
      <c r="AA716" s="1" t="s">
        <v>72</v>
      </c>
      <c r="AB716">
        <v>8</v>
      </c>
      <c r="AC716">
        <v>0</v>
      </c>
      <c r="AD716" s="1" t="s">
        <v>50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s="1" t="s">
        <v>53</v>
      </c>
      <c r="AS716" s="1" t="s">
        <v>53</v>
      </c>
      <c r="AT716" s="1" t="s">
        <v>53</v>
      </c>
      <c r="AU716" s="1" t="s">
        <v>53</v>
      </c>
    </row>
    <row r="717" spans="1:47" x14ac:dyDescent="0.25">
      <c r="A717" s="1" t="s">
        <v>3766</v>
      </c>
      <c r="B717">
        <v>3</v>
      </c>
      <c r="C717" s="2">
        <v>43755.953761574077</v>
      </c>
      <c r="D717" s="2">
        <v>43755.974097222221</v>
      </c>
      <c r="E717">
        <v>40.502479999999998</v>
      </c>
      <c r="F717">
        <v>-104.99158</v>
      </c>
      <c r="G717">
        <v>40.519150000000003</v>
      </c>
      <c r="H717">
        <v>-104.99203</v>
      </c>
      <c r="I717">
        <v>1.1519999999999999</v>
      </c>
      <c r="J717" s="1" t="s">
        <v>766</v>
      </c>
      <c r="L717" s="1" t="s">
        <v>194</v>
      </c>
      <c r="M717" s="1" t="s">
        <v>47</v>
      </c>
      <c r="N717" s="1" t="s">
        <v>227</v>
      </c>
      <c r="O717" s="1" t="s">
        <v>228</v>
      </c>
      <c r="P717" s="1" t="s">
        <v>198</v>
      </c>
      <c r="Q717" s="1" t="s">
        <v>229</v>
      </c>
      <c r="R717" s="1" t="s">
        <v>48</v>
      </c>
      <c r="S717" s="1" t="s">
        <v>79</v>
      </c>
      <c r="T717" s="1" t="s">
        <v>230</v>
      </c>
      <c r="U717" s="2">
        <v>43755.955555555556</v>
      </c>
      <c r="V717">
        <v>51</v>
      </c>
      <c r="W717">
        <v>51</v>
      </c>
      <c r="X717">
        <v>36</v>
      </c>
      <c r="Y717">
        <v>24.65</v>
      </c>
      <c r="Z717">
        <v>10</v>
      </c>
      <c r="AA717" s="1" t="s">
        <v>61</v>
      </c>
      <c r="AB717">
        <v>8</v>
      </c>
      <c r="AC717">
        <v>0</v>
      </c>
      <c r="AD717" s="1" t="s">
        <v>50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s="1" t="s">
        <v>53</v>
      </c>
      <c r="AS717" s="1" t="s">
        <v>53</v>
      </c>
      <c r="AT717" s="1" t="s">
        <v>53</v>
      </c>
      <c r="AU717" s="1" t="s">
        <v>53</v>
      </c>
    </row>
    <row r="718" spans="1:47" x14ac:dyDescent="0.25">
      <c r="A718" s="1" t="s">
        <v>5392</v>
      </c>
      <c r="B718">
        <v>3</v>
      </c>
      <c r="C718" s="2">
        <v>43756.281365740739</v>
      </c>
      <c r="D718" s="2">
        <v>43756.301898148151</v>
      </c>
      <c r="E718">
        <v>39.771329999999999</v>
      </c>
      <c r="F718">
        <v>-104.99073</v>
      </c>
      <c r="G718">
        <v>39.770119999999999</v>
      </c>
      <c r="H718">
        <v>-104.99178999999999</v>
      </c>
      <c r="I718">
        <v>0.10100000000000001</v>
      </c>
      <c r="J718" s="1" t="s">
        <v>365</v>
      </c>
      <c r="L718" s="1" t="s">
        <v>194</v>
      </c>
      <c r="M718" s="1" t="s">
        <v>47</v>
      </c>
      <c r="N718" s="1" t="s">
        <v>131</v>
      </c>
      <c r="O718" s="1" t="s">
        <v>131</v>
      </c>
      <c r="P718" s="1" t="s">
        <v>198</v>
      </c>
      <c r="Q718" s="1" t="s">
        <v>246</v>
      </c>
      <c r="R718" s="1" t="s">
        <v>48</v>
      </c>
      <c r="S718" s="1" t="s">
        <v>79</v>
      </c>
      <c r="T718" s="1" t="s">
        <v>205</v>
      </c>
      <c r="U718" s="2">
        <v>43756.304166666669</v>
      </c>
      <c r="V718">
        <v>55</v>
      </c>
      <c r="W718">
        <v>55</v>
      </c>
      <c r="X718">
        <v>33</v>
      </c>
      <c r="Y718">
        <v>24.03</v>
      </c>
      <c r="Z718">
        <v>30</v>
      </c>
      <c r="AA718" s="1" t="s">
        <v>55</v>
      </c>
      <c r="AB718">
        <v>9</v>
      </c>
      <c r="AC718">
        <v>0</v>
      </c>
      <c r="AD718" s="1" t="s">
        <v>1067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s="1" t="s">
        <v>53</v>
      </c>
      <c r="AS718" s="1" t="s">
        <v>51</v>
      </c>
      <c r="AT718" s="1" t="s">
        <v>51</v>
      </c>
      <c r="AU718" s="1" t="s">
        <v>51</v>
      </c>
    </row>
    <row r="719" spans="1:47" x14ac:dyDescent="0.25">
      <c r="A719" s="1" t="s">
        <v>7496</v>
      </c>
      <c r="B719">
        <v>3</v>
      </c>
      <c r="C719" s="2">
        <v>43756.513958333337</v>
      </c>
      <c r="D719" s="2">
        <v>43756.534155092595</v>
      </c>
      <c r="E719">
        <v>37.869779999999999</v>
      </c>
      <c r="F719">
        <v>-104.12734</v>
      </c>
      <c r="G719">
        <v>37.869549999999997</v>
      </c>
      <c r="H719">
        <v>-104.12808</v>
      </c>
      <c r="I719">
        <v>4.2999999999999997E-2</v>
      </c>
      <c r="J719" s="1" t="s">
        <v>743</v>
      </c>
      <c r="K719">
        <v>61540</v>
      </c>
      <c r="L719" s="1" t="s">
        <v>6810</v>
      </c>
      <c r="M719" s="1" t="s">
        <v>47</v>
      </c>
      <c r="N719" s="1" t="s">
        <v>85</v>
      </c>
      <c r="O719" s="1" t="s">
        <v>411</v>
      </c>
      <c r="P719" s="1" t="s">
        <v>198</v>
      </c>
      <c r="Q719" s="1" t="s">
        <v>7497</v>
      </c>
      <c r="R719" s="1" t="s">
        <v>48</v>
      </c>
      <c r="S719" s="1" t="s">
        <v>79</v>
      </c>
      <c r="T719" s="1" t="s">
        <v>1042</v>
      </c>
      <c r="U719" s="2">
        <v>43756.495138888888</v>
      </c>
      <c r="V719">
        <v>81</v>
      </c>
      <c r="W719">
        <v>81</v>
      </c>
      <c r="X719">
        <v>14</v>
      </c>
      <c r="Y719">
        <v>25.35</v>
      </c>
      <c r="Z719">
        <v>10</v>
      </c>
      <c r="AA719" s="1" t="s">
        <v>55</v>
      </c>
      <c r="AB719">
        <v>26</v>
      </c>
      <c r="AC719">
        <v>0</v>
      </c>
      <c r="AD719" s="1" t="s">
        <v>1208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s="1" t="s">
        <v>51</v>
      </c>
      <c r="AS719" s="1" t="s">
        <v>51</v>
      </c>
      <c r="AT719" s="1" t="s">
        <v>51</v>
      </c>
      <c r="AU719" s="1" t="s">
        <v>51</v>
      </c>
    </row>
    <row r="720" spans="1:47" x14ac:dyDescent="0.25">
      <c r="A720" s="1" t="s">
        <v>4884</v>
      </c>
      <c r="B720">
        <v>4</v>
      </c>
      <c r="C720" s="2">
        <v>43756.328773148147</v>
      </c>
      <c r="D720" s="2">
        <v>43756.349363425928</v>
      </c>
      <c r="E720">
        <v>39.644399999999997</v>
      </c>
      <c r="F720">
        <v>-106.30777</v>
      </c>
      <c r="G720">
        <v>39.529730000000001</v>
      </c>
      <c r="H720">
        <v>-106.21644000000001</v>
      </c>
      <c r="I720">
        <v>9.2959999999999994</v>
      </c>
      <c r="J720" s="1" t="s">
        <v>4885</v>
      </c>
      <c r="L720" s="1" t="s">
        <v>133</v>
      </c>
      <c r="M720" s="1" t="s">
        <v>47</v>
      </c>
      <c r="N720" s="1" t="s">
        <v>500</v>
      </c>
      <c r="O720" s="1" t="s">
        <v>501</v>
      </c>
      <c r="P720" s="1" t="s">
        <v>198</v>
      </c>
      <c r="Q720" s="1" t="s">
        <v>502</v>
      </c>
      <c r="R720" s="1" t="s">
        <v>48</v>
      </c>
      <c r="S720" s="1" t="s">
        <v>79</v>
      </c>
      <c r="T720" s="1" t="s">
        <v>503</v>
      </c>
      <c r="U720" s="2">
        <v>43756.328472222223</v>
      </c>
      <c r="V720">
        <v>33</v>
      </c>
      <c r="W720">
        <v>33</v>
      </c>
      <c r="X720">
        <v>92</v>
      </c>
      <c r="Y720">
        <v>20.6</v>
      </c>
      <c r="Z720">
        <v>6</v>
      </c>
      <c r="AA720" s="1" t="s">
        <v>57</v>
      </c>
      <c r="AB720">
        <v>3</v>
      </c>
      <c r="AC720">
        <v>0.02</v>
      </c>
      <c r="AD720" s="1" t="s">
        <v>1210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s="1" t="s">
        <v>51</v>
      </c>
      <c r="AS720" s="1" t="s">
        <v>51</v>
      </c>
      <c r="AT720" s="1" t="s">
        <v>51</v>
      </c>
      <c r="AU720" s="1" t="s">
        <v>51</v>
      </c>
    </row>
    <row r="721" spans="1:47" x14ac:dyDescent="0.25">
      <c r="A721" s="1" t="s">
        <v>2855</v>
      </c>
      <c r="B721">
        <v>4</v>
      </c>
      <c r="C721" s="2">
        <v>43756.335543981484</v>
      </c>
      <c r="D721" s="2">
        <v>43756.356365740743</v>
      </c>
      <c r="E721">
        <v>39.110860000000002</v>
      </c>
      <c r="F721">
        <v>-108.64315000000001</v>
      </c>
      <c r="G721">
        <v>39.163980000000002</v>
      </c>
      <c r="H721">
        <v>-108.75005</v>
      </c>
      <c r="I721">
        <v>6.8040000000000003</v>
      </c>
      <c r="J721" s="1" t="s">
        <v>2856</v>
      </c>
      <c r="L721" s="1" t="s">
        <v>2857</v>
      </c>
      <c r="M721" s="1" t="s">
        <v>47</v>
      </c>
      <c r="N721" s="1" t="s">
        <v>489</v>
      </c>
      <c r="O721" s="1" t="s">
        <v>490</v>
      </c>
      <c r="P721" s="1" t="s">
        <v>198</v>
      </c>
      <c r="Q721" s="1" t="s">
        <v>491</v>
      </c>
      <c r="R721" s="1" t="s">
        <v>48</v>
      </c>
      <c r="S721" s="1" t="s">
        <v>79</v>
      </c>
      <c r="T721" s="1" t="s">
        <v>492</v>
      </c>
      <c r="U721" s="2">
        <v>43756.328472222223</v>
      </c>
      <c r="V721">
        <v>49</v>
      </c>
      <c r="W721">
        <v>45</v>
      </c>
      <c r="X721">
        <v>61</v>
      </c>
      <c r="Y721">
        <v>24.93</v>
      </c>
      <c r="Z721">
        <v>10</v>
      </c>
      <c r="AA721" s="1" t="s">
        <v>56</v>
      </c>
      <c r="AB721">
        <v>9</v>
      </c>
      <c r="AC721">
        <v>0</v>
      </c>
      <c r="AD721" s="1" t="s">
        <v>965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s="1" t="s">
        <v>51</v>
      </c>
      <c r="AS721" s="1" t="s">
        <v>51</v>
      </c>
      <c r="AT721" s="1" t="s">
        <v>51</v>
      </c>
      <c r="AU721" s="1" t="s">
        <v>51</v>
      </c>
    </row>
    <row r="722" spans="1:47" x14ac:dyDescent="0.25">
      <c r="A722" s="1" t="s">
        <v>2858</v>
      </c>
      <c r="B722">
        <v>4</v>
      </c>
      <c r="C722" s="2">
        <v>43756.335543981484</v>
      </c>
      <c r="D722" s="2">
        <v>43756.356365740743</v>
      </c>
      <c r="E722">
        <v>39.153869999999998</v>
      </c>
      <c r="F722">
        <v>-108.73257</v>
      </c>
      <c r="G722">
        <v>39.037649999999999</v>
      </c>
      <c r="H722">
        <v>-109.28337999999999</v>
      </c>
      <c r="I722">
        <v>30.608000000000001</v>
      </c>
      <c r="J722" s="1" t="s">
        <v>2859</v>
      </c>
      <c r="L722" s="1" t="s">
        <v>137</v>
      </c>
      <c r="M722" s="1" t="s">
        <v>47</v>
      </c>
      <c r="N722" s="1" t="s">
        <v>2860</v>
      </c>
      <c r="O722" s="1" t="s">
        <v>490</v>
      </c>
      <c r="P722" s="1" t="s">
        <v>198</v>
      </c>
      <c r="Q722" s="1" t="s">
        <v>2861</v>
      </c>
      <c r="R722" s="1" t="s">
        <v>48</v>
      </c>
      <c r="S722" s="1" t="s">
        <v>79</v>
      </c>
      <c r="T722" s="1" t="s">
        <v>492</v>
      </c>
      <c r="U722" s="2">
        <v>43756.328472222223</v>
      </c>
      <c r="V722">
        <v>49</v>
      </c>
      <c r="W722">
        <v>45</v>
      </c>
      <c r="X722">
        <v>61</v>
      </c>
      <c r="Y722">
        <v>24.93</v>
      </c>
      <c r="Z722">
        <v>10</v>
      </c>
      <c r="AA722" s="1" t="s">
        <v>56</v>
      </c>
      <c r="AB722">
        <v>9</v>
      </c>
      <c r="AC722">
        <v>0</v>
      </c>
      <c r="AD722" s="1" t="s">
        <v>965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s="1" t="s">
        <v>51</v>
      </c>
      <c r="AS722" s="1" t="s">
        <v>51</v>
      </c>
      <c r="AT722" s="1" t="s">
        <v>51</v>
      </c>
      <c r="AU722" s="1" t="s">
        <v>51</v>
      </c>
    </row>
    <row r="723" spans="1:47" x14ac:dyDescent="0.25">
      <c r="A723" s="1" t="s">
        <v>6085</v>
      </c>
      <c r="B723">
        <v>4</v>
      </c>
      <c r="C723" s="2">
        <v>43756.335543981484</v>
      </c>
      <c r="D723" s="2">
        <v>43756.356365740743</v>
      </c>
      <c r="E723">
        <v>39.683100000000003</v>
      </c>
      <c r="F723">
        <v>-105.88791999999999</v>
      </c>
      <c r="G723">
        <v>39.11103</v>
      </c>
      <c r="H723">
        <v>-108.64746</v>
      </c>
      <c r="I723">
        <v>152.54300000000001</v>
      </c>
      <c r="J723" s="1" t="s">
        <v>6086</v>
      </c>
      <c r="L723" s="1" t="s">
        <v>137</v>
      </c>
      <c r="M723" s="1" t="s">
        <v>47</v>
      </c>
      <c r="N723" s="1" t="s">
        <v>336</v>
      </c>
      <c r="O723" s="1" t="s">
        <v>337</v>
      </c>
      <c r="P723" s="1" t="s">
        <v>198</v>
      </c>
      <c r="Q723" s="1" t="s">
        <v>338</v>
      </c>
      <c r="R723" s="1" t="s">
        <v>48</v>
      </c>
      <c r="S723" s="1" t="s">
        <v>79</v>
      </c>
      <c r="T723" s="1" t="s">
        <v>339</v>
      </c>
      <c r="U723" s="2">
        <v>43756.334027777775</v>
      </c>
      <c r="V723">
        <v>32</v>
      </c>
      <c r="W723">
        <v>32</v>
      </c>
      <c r="X723">
        <v>96</v>
      </c>
      <c r="Y723">
        <v>20.6</v>
      </c>
      <c r="Z723">
        <v>1</v>
      </c>
      <c r="AA723" s="1" t="s">
        <v>8942</v>
      </c>
      <c r="AB723">
        <v>0</v>
      </c>
      <c r="AC723">
        <v>0</v>
      </c>
      <c r="AD723" s="1" t="s">
        <v>1210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s="1" t="s">
        <v>51</v>
      </c>
      <c r="AS723" s="1" t="s">
        <v>51</v>
      </c>
      <c r="AT723" s="1" t="s">
        <v>51</v>
      </c>
      <c r="AU723" s="1" t="s">
        <v>51</v>
      </c>
    </row>
    <row r="724" spans="1:47" x14ac:dyDescent="0.25">
      <c r="A724" s="1" t="s">
        <v>2862</v>
      </c>
      <c r="B724">
        <v>3</v>
      </c>
      <c r="C724" s="2">
        <v>43756.463958333334</v>
      </c>
      <c r="D724" s="2">
        <v>43756.484259259261</v>
      </c>
      <c r="E724">
        <v>37.89123</v>
      </c>
      <c r="F724">
        <v>-104.8291</v>
      </c>
      <c r="G724">
        <v>37.863669999999999</v>
      </c>
      <c r="H724">
        <v>-104.82898</v>
      </c>
      <c r="I724">
        <v>1.9039999999999999</v>
      </c>
      <c r="J724" s="1" t="s">
        <v>1275</v>
      </c>
      <c r="L724" s="1" t="s">
        <v>195</v>
      </c>
      <c r="M724" s="1" t="s">
        <v>47</v>
      </c>
      <c r="N724" s="1" t="s">
        <v>134</v>
      </c>
      <c r="O724" s="1" t="s">
        <v>514</v>
      </c>
      <c r="P724" s="1" t="s">
        <v>198</v>
      </c>
      <c r="Q724" s="1" t="s">
        <v>515</v>
      </c>
      <c r="R724" s="1" t="s">
        <v>48</v>
      </c>
      <c r="S724" s="1" t="s">
        <v>79</v>
      </c>
      <c r="T724" s="1" t="s">
        <v>516</v>
      </c>
      <c r="U724" s="2">
        <v>43756.466666666667</v>
      </c>
      <c r="V724">
        <v>39</v>
      </c>
      <c r="W724">
        <v>31</v>
      </c>
      <c r="X724">
        <v>70</v>
      </c>
      <c r="Y724">
        <v>20.399999999999999</v>
      </c>
      <c r="Z724">
        <v>10</v>
      </c>
      <c r="AA724" s="1" t="s">
        <v>55</v>
      </c>
      <c r="AB724">
        <v>14</v>
      </c>
      <c r="AC724">
        <v>0</v>
      </c>
      <c r="AD724" s="1" t="s">
        <v>965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s="1" t="s">
        <v>51</v>
      </c>
      <c r="AS724" s="1" t="s">
        <v>51</v>
      </c>
      <c r="AT724" s="1" t="s">
        <v>51</v>
      </c>
      <c r="AU724" s="1" t="s">
        <v>51</v>
      </c>
    </row>
    <row r="725" spans="1:47" x14ac:dyDescent="0.25">
      <c r="A725" s="1" t="s">
        <v>2380</v>
      </c>
      <c r="B725">
        <v>3</v>
      </c>
      <c r="C725" s="2">
        <v>43756.390763888892</v>
      </c>
      <c r="D725" s="2">
        <v>43756.411504629628</v>
      </c>
      <c r="E725">
        <v>40.392620000000001</v>
      </c>
      <c r="F725">
        <v>-104.9935</v>
      </c>
      <c r="G725">
        <v>40.388509999999997</v>
      </c>
      <c r="H725">
        <v>-104.99353000000001</v>
      </c>
      <c r="I725">
        <v>0.28399999999999997</v>
      </c>
      <c r="J725" s="1" t="s">
        <v>521</v>
      </c>
      <c r="L725" s="1" t="s">
        <v>195</v>
      </c>
      <c r="M725" s="1" t="s">
        <v>47</v>
      </c>
      <c r="N725" s="1" t="s">
        <v>303</v>
      </c>
      <c r="O725" s="1" t="s">
        <v>228</v>
      </c>
      <c r="P725" s="1" t="s">
        <v>198</v>
      </c>
      <c r="Q725" s="1" t="s">
        <v>304</v>
      </c>
      <c r="R725" s="1" t="s">
        <v>48</v>
      </c>
      <c r="S725" s="1" t="s">
        <v>79</v>
      </c>
      <c r="T725" s="1" t="s">
        <v>230</v>
      </c>
      <c r="U725" s="2">
        <v>43756.37222222222</v>
      </c>
      <c r="V725">
        <v>54</v>
      </c>
      <c r="W725">
        <v>54</v>
      </c>
      <c r="X725">
        <v>45</v>
      </c>
      <c r="Y725">
        <v>24.68</v>
      </c>
      <c r="Z725">
        <v>10</v>
      </c>
      <c r="AA725" s="1" t="s">
        <v>58</v>
      </c>
      <c r="AB725">
        <v>8</v>
      </c>
      <c r="AC725">
        <v>0</v>
      </c>
      <c r="AD725" s="1" t="s">
        <v>818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s="1" t="s">
        <v>51</v>
      </c>
      <c r="AS725" s="1" t="s">
        <v>51</v>
      </c>
      <c r="AT725" s="1" t="s">
        <v>51</v>
      </c>
      <c r="AU725" s="1" t="s">
        <v>51</v>
      </c>
    </row>
    <row r="726" spans="1:47" x14ac:dyDescent="0.25">
      <c r="A726" s="1" t="s">
        <v>5661</v>
      </c>
      <c r="B726">
        <v>3</v>
      </c>
      <c r="C726" s="2">
        <v>43756.423055555555</v>
      </c>
      <c r="D726" s="2">
        <v>43756.443414351852</v>
      </c>
      <c r="E726">
        <v>39.90016</v>
      </c>
      <c r="F726">
        <v>-104.98815999999999</v>
      </c>
      <c r="G726">
        <v>39.897680000000001</v>
      </c>
      <c r="H726">
        <v>-104.98772</v>
      </c>
      <c r="I726">
        <v>0.17299999999999999</v>
      </c>
      <c r="J726" s="1" t="s">
        <v>441</v>
      </c>
      <c r="L726" s="1" t="s">
        <v>195</v>
      </c>
      <c r="M726" s="1" t="s">
        <v>47</v>
      </c>
      <c r="N726" s="1" t="s">
        <v>131</v>
      </c>
      <c r="O726" s="1" t="s">
        <v>147</v>
      </c>
      <c r="P726" s="1" t="s">
        <v>198</v>
      </c>
      <c r="Q726" s="1" t="s">
        <v>439</v>
      </c>
      <c r="R726" s="1" t="s">
        <v>48</v>
      </c>
      <c r="S726" s="1" t="s">
        <v>79</v>
      </c>
      <c r="T726" s="1" t="s">
        <v>205</v>
      </c>
      <c r="U726" s="2">
        <v>43756.409722222219</v>
      </c>
      <c r="V726">
        <v>59</v>
      </c>
      <c r="W726">
        <v>59</v>
      </c>
      <c r="X726">
        <v>31</v>
      </c>
      <c r="Y726">
        <v>24.09</v>
      </c>
      <c r="Z726">
        <v>20</v>
      </c>
      <c r="AA726" s="1" t="s">
        <v>59</v>
      </c>
      <c r="AB726">
        <v>16</v>
      </c>
      <c r="AC726">
        <v>0</v>
      </c>
      <c r="AD726" s="1" t="s">
        <v>1067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s="1" t="s">
        <v>51</v>
      </c>
      <c r="AS726" s="1" t="s">
        <v>51</v>
      </c>
      <c r="AT726" s="1" t="s">
        <v>51</v>
      </c>
      <c r="AU726" s="1" t="s">
        <v>51</v>
      </c>
    </row>
    <row r="727" spans="1:47" x14ac:dyDescent="0.25">
      <c r="A727" s="1" t="s">
        <v>5424</v>
      </c>
      <c r="B727">
        <v>3</v>
      </c>
      <c r="C727" s="2">
        <v>43756.57068287037</v>
      </c>
      <c r="D727" s="2">
        <v>43756.591192129628</v>
      </c>
      <c r="E727">
        <v>38.485410000000002</v>
      </c>
      <c r="F727">
        <v>-106.33623</v>
      </c>
      <c r="G727">
        <v>38.485599999999998</v>
      </c>
      <c r="H727">
        <v>-106.33689</v>
      </c>
      <c r="I727">
        <v>3.7999999999999999E-2</v>
      </c>
      <c r="J727" s="1" t="s">
        <v>434</v>
      </c>
      <c r="L727" s="1" t="s">
        <v>111</v>
      </c>
      <c r="M727" s="1" t="s">
        <v>47</v>
      </c>
      <c r="N727" s="1" t="s">
        <v>435</v>
      </c>
      <c r="O727" s="1" t="s">
        <v>435</v>
      </c>
      <c r="P727" s="1" t="s">
        <v>198</v>
      </c>
      <c r="Q727" s="1" t="s">
        <v>436</v>
      </c>
      <c r="R727" s="1" t="s">
        <v>48</v>
      </c>
      <c r="S727" s="1" t="s">
        <v>79</v>
      </c>
      <c r="T727" s="1" t="s">
        <v>437</v>
      </c>
      <c r="U727" s="2">
        <v>43756.56527777778</v>
      </c>
      <c r="V727">
        <v>50</v>
      </c>
      <c r="W727">
        <v>50</v>
      </c>
      <c r="X727">
        <v>47</v>
      </c>
      <c r="Y727">
        <v>22.47</v>
      </c>
      <c r="Z727">
        <v>1</v>
      </c>
      <c r="AA727" s="1" t="s">
        <v>55</v>
      </c>
      <c r="AB727">
        <v>15</v>
      </c>
      <c r="AC727">
        <v>0</v>
      </c>
      <c r="AD727" s="1" t="s">
        <v>1227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s="1" t="s">
        <v>51</v>
      </c>
      <c r="AS727" s="1" t="s">
        <v>51</v>
      </c>
      <c r="AT727" s="1" t="s">
        <v>51</v>
      </c>
      <c r="AU727" s="1" t="s">
        <v>51</v>
      </c>
    </row>
    <row r="728" spans="1:47" x14ac:dyDescent="0.25">
      <c r="A728" s="1" t="s">
        <v>1847</v>
      </c>
      <c r="B728">
        <v>3</v>
      </c>
      <c r="C728" s="2">
        <v>43756.701215277775</v>
      </c>
      <c r="D728" s="2">
        <v>43756.721863425926</v>
      </c>
      <c r="E728">
        <v>38.426909999999999</v>
      </c>
      <c r="F728">
        <v>-106.39981</v>
      </c>
      <c r="G728">
        <v>38.426830000000002</v>
      </c>
      <c r="H728">
        <v>-106.40012</v>
      </c>
      <c r="I728">
        <v>1.7999999999999999E-2</v>
      </c>
      <c r="J728" s="1" t="s">
        <v>434</v>
      </c>
      <c r="L728" s="1" t="s">
        <v>111</v>
      </c>
      <c r="M728" s="1" t="s">
        <v>47</v>
      </c>
      <c r="N728" s="1" t="s">
        <v>435</v>
      </c>
      <c r="O728" s="1" t="s">
        <v>435</v>
      </c>
      <c r="P728" s="1" t="s">
        <v>198</v>
      </c>
      <c r="Q728" s="1" t="s">
        <v>436</v>
      </c>
      <c r="R728" s="1" t="s">
        <v>48</v>
      </c>
      <c r="S728" s="1" t="s">
        <v>79</v>
      </c>
      <c r="T728" s="1" t="s">
        <v>437</v>
      </c>
      <c r="U728" s="2">
        <v>43756.705555555556</v>
      </c>
      <c r="V728">
        <v>47</v>
      </c>
      <c r="W728">
        <v>41</v>
      </c>
      <c r="X728">
        <v>33</v>
      </c>
      <c r="Y728">
        <v>22.52</v>
      </c>
      <c r="Z728">
        <v>10</v>
      </c>
      <c r="AA728" s="1" t="s">
        <v>57</v>
      </c>
      <c r="AB728">
        <v>14</v>
      </c>
      <c r="AC728">
        <v>0</v>
      </c>
      <c r="AD728" s="1" t="s">
        <v>1067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s="1" t="s">
        <v>51</v>
      </c>
      <c r="AS728" s="1" t="s">
        <v>51</v>
      </c>
      <c r="AT728" s="1" t="s">
        <v>51</v>
      </c>
      <c r="AU728" s="1" t="s">
        <v>51</v>
      </c>
    </row>
    <row r="729" spans="1:47" x14ac:dyDescent="0.25">
      <c r="A729" s="1" t="s">
        <v>2863</v>
      </c>
      <c r="B729">
        <v>3</v>
      </c>
      <c r="C729" s="2">
        <v>43756.673750000002</v>
      </c>
      <c r="D729" s="2">
        <v>43756.694108796299</v>
      </c>
      <c r="E729">
        <v>39.578890000000001</v>
      </c>
      <c r="F729">
        <v>-104.87586</v>
      </c>
      <c r="G729">
        <v>39.577210000000001</v>
      </c>
      <c r="H729">
        <v>-104.87518</v>
      </c>
      <c r="I729">
        <v>0.122</v>
      </c>
      <c r="J729" s="1" t="s">
        <v>569</v>
      </c>
      <c r="L729" s="1" t="s">
        <v>195</v>
      </c>
      <c r="M729" s="1" t="s">
        <v>47</v>
      </c>
      <c r="N729" s="1" t="s">
        <v>127</v>
      </c>
      <c r="O729" s="1" t="s">
        <v>201</v>
      </c>
      <c r="P729" s="1" t="s">
        <v>198</v>
      </c>
      <c r="Q729" s="1" t="s">
        <v>347</v>
      </c>
      <c r="R729" s="1" t="s">
        <v>48</v>
      </c>
      <c r="S729" s="1" t="s">
        <v>79</v>
      </c>
      <c r="T729" s="1" t="s">
        <v>200</v>
      </c>
      <c r="U729" s="2">
        <v>43756.661805555559</v>
      </c>
      <c r="V729">
        <v>58</v>
      </c>
      <c r="W729">
        <v>58</v>
      </c>
      <c r="X729">
        <v>46</v>
      </c>
      <c r="Y729">
        <v>23.94</v>
      </c>
      <c r="Z729">
        <v>10</v>
      </c>
      <c r="AA729" s="1" t="s">
        <v>54</v>
      </c>
      <c r="AB729">
        <v>7</v>
      </c>
      <c r="AC729">
        <v>0</v>
      </c>
      <c r="AD729" s="1" t="s">
        <v>965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s="1" t="s">
        <v>51</v>
      </c>
      <c r="AS729" s="1" t="s">
        <v>51</v>
      </c>
      <c r="AT729" s="1" t="s">
        <v>51</v>
      </c>
      <c r="AU729" s="1" t="s">
        <v>51</v>
      </c>
    </row>
    <row r="730" spans="1:47" x14ac:dyDescent="0.25">
      <c r="A730" s="1" t="s">
        <v>2864</v>
      </c>
      <c r="B730">
        <v>3</v>
      </c>
      <c r="C730" s="2">
        <v>43756.651469907411</v>
      </c>
      <c r="D730" s="2">
        <v>43756.671898148146</v>
      </c>
      <c r="E730">
        <v>39.290080000000003</v>
      </c>
      <c r="F730">
        <v>-104.89512999999999</v>
      </c>
      <c r="G730">
        <v>39.317419999999998</v>
      </c>
      <c r="H730">
        <v>-104.88357000000001</v>
      </c>
      <c r="I730">
        <v>1.988</v>
      </c>
      <c r="J730" s="1" t="s">
        <v>398</v>
      </c>
      <c r="L730" s="1" t="s">
        <v>194</v>
      </c>
      <c r="M730" s="1" t="s">
        <v>47</v>
      </c>
      <c r="N730" s="1" t="s">
        <v>191</v>
      </c>
      <c r="O730" s="1" t="s">
        <v>121</v>
      </c>
      <c r="P730" s="1" t="s">
        <v>198</v>
      </c>
      <c r="Q730" s="1" t="s">
        <v>333</v>
      </c>
      <c r="R730" s="1" t="s">
        <v>48</v>
      </c>
      <c r="S730" s="1" t="s">
        <v>79</v>
      </c>
      <c r="T730" s="1" t="s">
        <v>223</v>
      </c>
      <c r="U730" s="2">
        <v>43756.645833333336</v>
      </c>
      <c r="V730">
        <v>52</v>
      </c>
      <c r="W730">
        <v>52</v>
      </c>
      <c r="X730">
        <v>44</v>
      </c>
      <c r="Y730">
        <v>22.95</v>
      </c>
      <c r="Z730">
        <v>10</v>
      </c>
      <c r="AA730" s="1" t="s">
        <v>65</v>
      </c>
      <c r="AB730">
        <v>18</v>
      </c>
      <c r="AC730">
        <v>0</v>
      </c>
      <c r="AD730" s="1" t="s">
        <v>965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s="1" t="s">
        <v>51</v>
      </c>
      <c r="AS730" s="1" t="s">
        <v>51</v>
      </c>
      <c r="AT730" s="1" t="s">
        <v>51</v>
      </c>
      <c r="AU730" s="1" t="s">
        <v>51</v>
      </c>
    </row>
    <row r="731" spans="1:47" x14ac:dyDescent="0.25">
      <c r="A731" s="1" t="s">
        <v>2865</v>
      </c>
      <c r="B731">
        <v>3</v>
      </c>
      <c r="C731" s="2">
        <v>43756.673738425925</v>
      </c>
      <c r="D731" s="2">
        <v>43756.694108796299</v>
      </c>
      <c r="E731">
        <v>39.644060000000003</v>
      </c>
      <c r="F731">
        <v>-104.91306</v>
      </c>
      <c r="G731">
        <v>39.647219999999997</v>
      </c>
      <c r="H731">
        <v>-104.91489</v>
      </c>
      <c r="I731">
        <v>0.23899999999999999</v>
      </c>
      <c r="J731" s="1" t="s">
        <v>705</v>
      </c>
      <c r="L731" s="1" t="s">
        <v>194</v>
      </c>
      <c r="M731" s="1" t="s">
        <v>47</v>
      </c>
      <c r="N731" s="1" t="s">
        <v>131</v>
      </c>
      <c r="O731" s="1" t="s">
        <v>131</v>
      </c>
      <c r="P731" s="1" t="s">
        <v>198</v>
      </c>
      <c r="Q731" s="1" t="s">
        <v>414</v>
      </c>
      <c r="R731" s="1" t="s">
        <v>48</v>
      </c>
      <c r="S731" s="1" t="s">
        <v>79</v>
      </c>
      <c r="T731" s="1" t="s">
        <v>200</v>
      </c>
      <c r="U731" s="2">
        <v>43756.661805555559</v>
      </c>
      <c r="V731">
        <v>58</v>
      </c>
      <c r="W731">
        <v>58</v>
      </c>
      <c r="X731">
        <v>46</v>
      </c>
      <c r="Y731">
        <v>23.94</v>
      </c>
      <c r="Z731">
        <v>10</v>
      </c>
      <c r="AA731" s="1" t="s">
        <v>54</v>
      </c>
      <c r="AB731">
        <v>7</v>
      </c>
      <c r="AC731">
        <v>0</v>
      </c>
      <c r="AD731" s="1" t="s">
        <v>965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s="1" t="s">
        <v>51</v>
      </c>
      <c r="AS731" s="1" t="s">
        <v>51</v>
      </c>
      <c r="AT731" s="1" t="s">
        <v>51</v>
      </c>
      <c r="AU731" s="1" t="s">
        <v>51</v>
      </c>
    </row>
    <row r="732" spans="1:47" x14ac:dyDescent="0.25">
      <c r="A732" s="1" t="s">
        <v>1848</v>
      </c>
      <c r="B732">
        <v>3</v>
      </c>
      <c r="C732" s="2">
        <v>43756.74863425926</v>
      </c>
      <c r="D732" s="2">
        <v>43756.769097222219</v>
      </c>
      <c r="E732">
        <v>39.284529999999997</v>
      </c>
      <c r="F732">
        <v>-104.89633000000001</v>
      </c>
      <c r="G732">
        <v>39.289009999999998</v>
      </c>
      <c r="H732">
        <v>-104.89555</v>
      </c>
      <c r="I732">
        <v>0.312</v>
      </c>
      <c r="J732" s="1" t="s">
        <v>398</v>
      </c>
      <c r="L732" s="1" t="s">
        <v>194</v>
      </c>
      <c r="M732" s="1" t="s">
        <v>47</v>
      </c>
      <c r="N732" s="1" t="s">
        <v>191</v>
      </c>
      <c r="O732" s="1" t="s">
        <v>121</v>
      </c>
      <c r="P732" s="1" t="s">
        <v>198</v>
      </c>
      <c r="Q732" s="1" t="s">
        <v>333</v>
      </c>
      <c r="R732" s="1" t="s">
        <v>48</v>
      </c>
      <c r="S732" s="1" t="s">
        <v>79</v>
      </c>
      <c r="T732" s="1" t="s">
        <v>223</v>
      </c>
      <c r="U732" s="2">
        <v>43756.745138888888</v>
      </c>
      <c r="V732">
        <v>45</v>
      </c>
      <c r="W732">
        <v>45</v>
      </c>
      <c r="X732">
        <v>71</v>
      </c>
      <c r="Y732">
        <v>22.98</v>
      </c>
      <c r="Z732">
        <v>10</v>
      </c>
      <c r="AA732" s="1" t="s">
        <v>8942</v>
      </c>
      <c r="AB732">
        <v>0</v>
      </c>
      <c r="AC732">
        <v>0</v>
      </c>
      <c r="AD732" s="1" t="s">
        <v>1067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s="1" t="s">
        <v>51</v>
      </c>
      <c r="AS732" s="1" t="s">
        <v>51</v>
      </c>
      <c r="AT732" s="1" t="s">
        <v>51</v>
      </c>
      <c r="AU732" s="1" t="s">
        <v>51</v>
      </c>
    </row>
    <row r="733" spans="1:47" x14ac:dyDescent="0.25">
      <c r="A733" s="1" t="s">
        <v>1692</v>
      </c>
      <c r="B733">
        <v>3</v>
      </c>
      <c r="C733" s="2">
        <v>43756.765300925923</v>
      </c>
      <c r="D733" s="2">
        <v>43756.864953703705</v>
      </c>
      <c r="E733">
        <v>39.7256</v>
      </c>
      <c r="F733">
        <v>-104.82461000000001</v>
      </c>
      <c r="G733">
        <v>39.729610000000001</v>
      </c>
      <c r="H733">
        <v>-104.82489</v>
      </c>
      <c r="I733">
        <v>0.27700000000000002</v>
      </c>
      <c r="J733" s="1" t="s">
        <v>469</v>
      </c>
      <c r="L733" s="1" t="s">
        <v>308</v>
      </c>
      <c r="M733" s="1" t="s">
        <v>47</v>
      </c>
      <c r="N733" s="1" t="s">
        <v>170</v>
      </c>
      <c r="O733" s="1" t="s">
        <v>201</v>
      </c>
      <c r="P733" s="1" t="s">
        <v>198</v>
      </c>
      <c r="Q733" s="1" t="s">
        <v>240</v>
      </c>
      <c r="R733" s="1" t="s">
        <v>48</v>
      </c>
      <c r="S733" s="1" t="s">
        <v>79</v>
      </c>
      <c r="T733" s="1" t="s">
        <v>203</v>
      </c>
      <c r="U733" s="2">
        <v>43756.748611111114</v>
      </c>
      <c r="V733">
        <v>54</v>
      </c>
      <c r="W733">
        <v>54</v>
      </c>
      <c r="X733">
        <v>39</v>
      </c>
      <c r="Y733">
        <v>24.18</v>
      </c>
      <c r="Z733">
        <v>10</v>
      </c>
      <c r="AA733" s="1" t="s">
        <v>60</v>
      </c>
      <c r="AB733">
        <v>9</v>
      </c>
      <c r="AC733">
        <v>0</v>
      </c>
      <c r="AD733" s="1" t="s">
        <v>1067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s="1" t="s">
        <v>53</v>
      </c>
      <c r="AS733" s="1" t="s">
        <v>51</v>
      </c>
      <c r="AT733" s="1" t="s">
        <v>51</v>
      </c>
      <c r="AU733" s="1" t="s">
        <v>51</v>
      </c>
    </row>
    <row r="734" spans="1:47" x14ac:dyDescent="0.25">
      <c r="A734" s="1" t="s">
        <v>5348</v>
      </c>
      <c r="B734">
        <v>3</v>
      </c>
      <c r="C734" s="2">
        <v>43756.840300925927</v>
      </c>
      <c r="D734" s="2">
        <v>43756.860763888886</v>
      </c>
      <c r="E734">
        <v>39.885210000000001</v>
      </c>
      <c r="F734">
        <v>-104.98766000000001</v>
      </c>
      <c r="G734">
        <v>39.882770000000001</v>
      </c>
      <c r="H734">
        <v>-104.98768</v>
      </c>
      <c r="I734">
        <v>0.16900000000000001</v>
      </c>
      <c r="J734" s="1" t="s">
        <v>441</v>
      </c>
      <c r="L734" s="1" t="s">
        <v>172</v>
      </c>
      <c r="M734" s="1" t="s">
        <v>47</v>
      </c>
      <c r="N734" s="1" t="s">
        <v>131</v>
      </c>
      <c r="O734" s="1" t="s">
        <v>147</v>
      </c>
      <c r="P734" s="1" t="s">
        <v>198</v>
      </c>
      <c r="Q734" s="1" t="s">
        <v>204</v>
      </c>
      <c r="R734" s="1" t="s">
        <v>48</v>
      </c>
      <c r="S734" s="1" t="s">
        <v>79</v>
      </c>
      <c r="T734" s="1" t="s">
        <v>205</v>
      </c>
      <c r="U734" s="2">
        <v>43756.829861111109</v>
      </c>
      <c r="V734">
        <v>50</v>
      </c>
      <c r="W734">
        <v>50</v>
      </c>
      <c r="X734">
        <v>30</v>
      </c>
      <c r="Y734">
        <v>24.24</v>
      </c>
      <c r="Z734">
        <v>30</v>
      </c>
      <c r="AA734" s="1" t="s">
        <v>57</v>
      </c>
      <c r="AB734">
        <v>29</v>
      </c>
      <c r="AC734">
        <v>0</v>
      </c>
      <c r="AD734" s="1" t="s">
        <v>1208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s="1" t="s">
        <v>53</v>
      </c>
      <c r="AS734" s="1" t="s">
        <v>53</v>
      </c>
      <c r="AT734" s="1" t="s">
        <v>53</v>
      </c>
      <c r="AU734" s="1" t="s">
        <v>53</v>
      </c>
    </row>
    <row r="735" spans="1:47" x14ac:dyDescent="0.25">
      <c r="A735" s="1" t="s">
        <v>5384</v>
      </c>
      <c r="B735">
        <v>3</v>
      </c>
      <c r="C735" s="2">
        <v>43757.267881944441</v>
      </c>
      <c r="D735" s="2">
        <v>43757.288530092592</v>
      </c>
      <c r="E735">
        <v>39.636229999999998</v>
      </c>
      <c r="F735">
        <v>-105.16812</v>
      </c>
      <c r="G735">
        <v>39.635649999999998</v>
      </c>
      <c r="H735">
        <v>-105.16894000000001</v>
      </c>
      <c r="I735">
        <v>5.8999999999999997E-2</v>
      </c>
      <c r="J735" s="1" t="s">
        <v>216</v>
      </c>
      <c r="L735" s="1" t="s">
        <v>1068</v>
      </c>
      <c r="M735" s="1" t="s">
        <v>47</v>
      </c>
      <c r="N735" s="1" t="s">
        <v>179</v>
      </c>
      <c r="O735" s="1" t="s">
        <v>115</v>
      </c>
      <c r="P735" s="1" t="s">
        <v>198</v>
      </c>
      <c r="Q735" s="1" t="s">
        <v>723</v>
      </c>
      <c r="R735" s="1" t="s">
        <v>48</v>
      </c>
      <c r="S735" s="1" t="s">
        <v>79</v>
      </c>
      <c r="T735" s="1" t="s">
        <v>205</v>
      </c>
      <c r="U735" s="2">
        <v>43757.28125</v>
      </c>
      <c r="V735">
        <v>48</v>
      </c>
      <c r="W735">
        <v>42</v>
      </c>
      <c r="X735">
        <v>30</v>
      </c>
      <c r="Y735">
        <v>24.32</v>
      </c>
      <c r="Z735">
        <v>30</v>
      </c>
      <c r="AA735" s="1" t="s">
        <v>55</v>
      </c>
      <c r="AB735">
        <v>15</v>
      </c>
      <c r="AC735">
        <v>0</v>
      </c>
      <c r="AD735" s="1" t="s">
        <v>50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s="1" t="s">
        <v>53</v>
      </c>
      <c r="AS735" s="1" t="s">
        <v>53</v>
      </c>
      <c r="AT735" s="1" t="s">
        <v>51</v>
      </c>
      <c r="AU735" s="1" t="s">
        <v>51</v>
      </c>
    </row>
    <row r="736" spans="1:47" x14ac:dyDescent="0.25">
      <c r="A736" s="1" t="s">
        <v>3649</v>
      </c>
      <c r="B736">
        <v>3</v>
      </c>
      <c r="C736" s="2">
        <v>43757.304351851853</v>
      </c>
      <c r="D736" s="2">
        <v>43757.323263888888</v>
      </c>
      <c r="E736">
        <v>39.619759999999999</v>
      </c>
      <c r="F736">
        <v>-104.8994</v>
      </c>
      <c r="G736">
        <v>39.618270000000003</v>
      </c>
      <c r="H736">
        <v>-104.89857000000001</v>
      </c>
      <c r="I736">
        <v>0.112</v>
      </c>
      <c r="J736" s="1" t="s">
        <v>426</v>
      </c>
      <c r="L736" s="1" t="s">
        <v>195</v>
      </c>
      <c r="M736" s="1" t="s">
        <v>47</v>
      </c>
      <c r="N736" s="1" t="s">
        <v>127</v>
      </c>
      <c r="O736" s="1" t="s">
        <v>201</v>
      </c>
      <c r="P736" s="1" t="s">
        <v>198</v>
      </c>
      <c r="Q736" s="1" t="s">
        <v>427</v>
      </c>
      <c r="R736" s="1" t="s">
        <v>48</v>
      </c>
      <c r="S736" s="1" t="s">
        <v>79</v>
      </c>
      <c r="T736" s="1" t="s">
        <v>200</v>
      </c>
      <c r="U736" s="2">
        <v>43757.286805555559</v>
      </c>
      <c r="V736">
        <v>35</v>
      </c>
      <c r="W736">
        <v>30</v>
      </c>
      <c r="X736">
        <v>54</v>
      </c>
      <c r="Y736">
        <v>24.1</v>
      </c>
      <c r="Z736">
        <v>10</v>
      </c>
      <c r="AA736" s="1" t="s">
        <v>68</v>
      </c>
      <c r="AB736">
        <v>6</v>
      </c>
      <c r="AC736">
        <v>0</v>
      </c>
      <c r="AD736" s="1" t="s">
        <v>50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s="1" t="s">
        <v>51</v>
      </c>
      <c r="AS736" s="1" t="s">
        <v>51</v>
      </c>
      <c r="AT736" s="1" t="s">
        <v>51</v>
      </c>
      <c r="AU736" s="1" t="s">
        <v>51</v>
      </c>
    </row>
    <row r="737" spans="1:47" x14ac:dyDescent="0.25">
      <c r="A737" s="1" t="s">
        <v>3577</v>
      </c>
      <c r="B737">
        <v>3</v>
      </c>
      <c r="C737" s="2">
        <v>43757.369456018518</v>
      </c>
      <c r="D737" s="2">
        <v>43757.389907407407</v>
      </c>
      <c r="E737">
        <v>39.781190000000002</v>
      </c>
      <c r="F737">
        <v>-104.99408</v>
      </c>
      <c r="G737">
        <v>39.779699999999998</v>
      </c>
      <c r="H737">
        <v>-104.98506999999999</v>
      </c>
      <c r="I737">
        <v>0.48899999999999999</v>
      </c>
      <c r="J737" s="1" t="s">
        <v>566</v>
      </c>
      <c r="L737" s="1" t="s">
        <v>133</v>
      </c>
      <c r="M737" s="1" t="s">
        <v>47</v>
      </c>
      <c r="N737" s="1" t="s">
        <v>131</v>
      </c>
      <c r="O737" s="1" t="s">
        <v>131</v>
      </c>
      <c r="P737" s="1" t="s">
        <v>198</v>
      </c>
      <c r="Q737" s="1" t="s">
        <v>246</v>
      </c>
      <c r="R737" s="1" t="s">
        <v>48</v>
      </c>
      <c r="S737" s="1" t="s">
        <v>79</v>
      </c>
      <c r="T737" s="1" t="s">
        <v>205</v>
      </c>
      <c r="U737" s="2">
        <v>43757.368055555555</v>
      </c>
      <c r="V737">
        <v>48</v>
      </c>
      <c r="W737">
        <v>46</v>
      </c>
      <c r="X737">
        <v>32</v>
      </c>
      <c r="Y737">
        <v>24.33</v>
      </c>
      <c r="Z737">
        <v>10</v>
      </c>
      <c r="AA737" s="1" t="s">
        <v>72</v>
      </c>
      <c r="AB737">
        <v>6</v>
      </c>
      <c r="AC737">
        <v>0</v>
      </c>
      <c r="AD737" s="1" t="s">
        <v>50</v>
      </c>
      <c r="AE737" t="b">
        <v>0</v>
      </c>
      <c r="AF737" t="b">
        <v>0</v>
      </c>
      <c r="AG737" t="b">
        <v>0</v>
      </c>
      <c r="AH737" t="b">
        <v>0</v>
      </c>
      <c r="AI737" t="b">
        <v>1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s="1" t="s">
        <v>51</v>
      </c>
      <c r="AS737" s="1" t="s">
        <v>51</v>
      </c>
      <c r="AT737" s="1" t="s">
        <v>51</v>
      </c>
      <c r="AU737" s="1" t="s">
        <v>51</v>
      </c>
    </row>
    <row r="738" spans="1:47" x14ac:dyDescent="0.25">
      <c r="A738" s="1" t="s">
        <v>8140</v>
      </c>
      <c r="B738">
        <v>3</v>
      </c>
      <c r="C738" s="2">
        <v>43757.405787037038</v>
      </c>
      <c r="D738" s="2">
        <v>43757.426064814812</v>
      </c>
      <c r="E738">
        <v>38.203620000000001</v>
      </c>
      <c r="F738">
        <v>-103.81308</v>
      </c>
      <c r="G738">
        <v>38.201949999999997</v>
      </c>
      <c r="H738">
        <v>-103.82214999999999</v>
      </c>
      <c r="I738">
        <v>0.50600000000000001</v>
      </c>
      <c r="J738" s="1" t="s">
        <v>8141</v>
      </c>
      <c r="K738">
        <v>14490</v>
      </c>
      <c r="L738" s="1" t="s">
        <v>6581</v>
      </c>
      <c r="M738" s="1" t="s">
        <v>97</v>
      </c>
      <c r="N738" s="1" t="s">
        <v>7094</v>
      </c>
      <c r="O738" s="1" t="s">
        <v>4543</v>
      </c>
      <c r="P738" s="1" t="s">
        <v>198</v>
      </c>
      <c r="Q738" s="1" t="s">
        <v>8142</v>
      </c>
      <c r="R738" s="1" t="s">
        <v>48</v>
      </c>
      <c r="S738" s="1" t="s">
        <v>79</v>
      </c>
      <c r="T738" s="1" t="s">
        <v>1042</v>
      </c>
      <c r="U738" s="2">
        <v>43757.411805555559</v>
      </c>
      <c r="V738">
        <v>54</v>
      </c>
      <c r="W738">
        <v>54</v>
      </c>
      <c r="X738">
        <v>35</v>
      </c>
      <c r="Y738">
        <v>25.72</v>
      </c>
      <c r="Z738">
        <v>10</v>
      </c>
      <c r="AA738" s="1" t="s">
        <v>68</v>
      </c>
      <c r="AB738">
        <v>7</v>
      </c>
      <c r="AC738">
        <v>0</v>
      </c>
      <c r="AD738" s="1" t="s">
        <v>50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1</v>
      </c>
      <c r="AO738" t="b">
        <v>0</v>
      </c>
      <c r="AP738" t="b">
        <v>0</v>
      </c>
      <c r="AQ738" t="b">
        <v>0</v>
      </c>
      <c r="AR738" s="1" t="s">
        <v>51</v>
      </c>
      <c r="AS738" s="1" t="s">
        <v>51</v>
      </c>
      <c r="AT738" s="1" t="s">
        <v>51</v>
      </c>
      <c r="AU738" s="1" t="s">
        <v>51</v>
      </c>
    </row>
    <row r="739" spans="1:47" x14ac:dyDescent="0.25">
      <c r="A739" s="1" t="s">
        <v>3337</v>
      </c>
      <c r="B739">
        <v>3</v>
      </c>
      <c r="C739" s="2">
        <v>43757.406770833331</v>
      </c>
      <c r="D739" s="2">
        <v>43757.427430555559</v>
      </c>
      <c r="E739">
        <v>39.780079999999998</v>
      </c>
      <c r="F739">
        <v>-104.93646</v>
      </c>
      <c r="G739">
        <v>39.78004</v>
      </c>
      <c r="H739">
        <v>-104.93171</v>
      </c>
      <c r="I739">
        <v>0.252</v>
      </c>
      <c r="J739" s="1" t="s">
        <v>486</v>
      </c>
      <c r="L739" s="1" t="s">
        <v>137</v>
      </c>
      <c r="M739" s="1" t="s">
        <v>47</v>
      </c>
      <c r="N739" s="1" t="s">
        <v>131</v>
      </c>
      <c r="O739" s="1" t="s">
        <v>131</v>
      </c>
      <c r="P739" s="1" t="s">
        <v>198</v>
      </c>
      <c r="Q739" s="1" t="s">
        <v>246</v>
      </c>
      <c r="R739" s="1" t="s">
        <v>48</v>
      </c>
      <c r="S739" s="1" t="s">
        <v>79</v>
      </c>
      <c r="T739" s="1" t="s">
        <v>205</v>
      </c>
      <c r="U739" s="2">
        <v>43757.415277777778</v>
      </c>
      <c r="V739">
        <v>52</v>
      </c>
      <c r="W739">
        <v>52</v>
      </c>
      <c r="X739">
        <v>28</v>
      </c>
      <c r="Y739">
        <v>24.33</v>
      </c>
      <c r="Z739">
        <v>10</v>
      </c>
      <c r="AA739" s="1" t="s">
        <v>64</v>
      </c>
      <c r="AB739">
        <v>8</v>
      </c>
      <c r="AC739">
        <v>0</v>
      </c>
      <c r="AD739" s="1" t="s">
        <v>50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s="1" t="s">
        <v>51</v>
      </c>
      <c r="AS739" s="1" t="s">
        <v>51</v>
      </c>
      <c r="AT739" s="1" t="s">
        <v>51</v>
      </c>
      <c r="AU739" s="1" t="s">
        <v>51</v>
      </c>
    </row>
    <row r="740" spans="1:47" x14ac:dyDescent="0.25">
      <c r="A740" s="1" t="s">
        <v>3338</v>
      </c>
      <c r="B740">
        <v>3</v>
      </c>
      <c r="C740" s="2">
        <v>43757.510937500003</v>
      </c>
      <c r="D740" s="2">
        <v>43757.5315625</v>
      </c>
      <c r="E740">
        <v>39.885210000000001</v>
      </c>
      <c r="F740">
        <v>-104.98766000000001</v>
      </c>
      <c r="G740">
        <v>39.882770000000001</v>
      </c>
      <c r="H740">
        <v>-104.98768</v>
      </c>
      <c r="I740">
        <v>0.16900000000000001</v>
      </c>
      <c r="J740" s="1" t="s">
        <v>441</v>
      </c>
      <c r="L740" s="1" t="s">
        <v>172</v>
      </c>
      <c r="M740" s="1" t="s">
        <v>47</v>
      </c>
      <c r="N740" s="1" t="s">
        <v>131</v>
      </c>
      <c r="O740" s="1" t="s">
        <v>147</v>
      </c>
      <c r="P740" s="1" t="s">
        <v>198</v>
      </c>
      <c r="Q740" s="1" t="s">
        <v>204</v>
      </c>
      <c r="R740" s="1" t="s">
        <v>48</v>
      </c>
      <c r="S740" s="1" t="s">
        <v>79</v>
      </c>
      <c r="T740" s="1" t="s">
        <v>205</v>
      </c>
      <c r="U740" s="2">
        <v>43757.490972222222</v>
      </c>
      <c r="V740">
        <v>57</v>
      </c>
      <c r="W740">
        <v>57</v>
      </c>
      <c r="X740">
        <v>20</v>
      </c>
      <c r="Y740">
        <v>24.29</v>
      </c>
      <c r="Z740">
        <v>10</v>
      </c>
      <c r="AA740" s="1" t="s">
        <v>63</v>
      </c>
      <c r="AB740">
        <v>9</v>
      </c>
      <c r="AC740">
        <v>0</v>
      </c>
      <c r="AD740" s="1" t="s">
        <v>50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s="1" t="s">
        <v>51</v>
      </c>
      <c r="AS740" s="1" t="s">
        <v>51</v>
      </c>
      <c r="AT740" s="1" t="s">
        <v>51</v>
      </c>
      <c r="AU740" s="1" t="s">
        <v>51</v>
      </c>
    </row>
    <row r="741" spans="1:47" x14ac:dyDescent="0.25">
      <c r="A741" s="1" t="s">
        <v>3339</v>
      </c>
      <c r="B741">
        <v>3</v>
      </c>
      <c r="C741" s="2">
        <v>43757.529189814813</v>
      </c>
      <c r="D741" s="2">
        <v>43757.548275462963</v>
      </c>
      <c r="E741">
        <v>39.885210000000001</v>
      </c>
      <c r="F741">
        <v>-104.98766000000001</v>
      </c>
      <c r="G741">
        <v>39.882770000000001</v>
      </c>
      <c r="H741">
        <v>-104.98768</v>
      </c>
      <c r="I741">
        <v>0.16900000000000001</v>
      </c>
      <c r="J741" s="1" t="s">
        <v>441</v>
      </c>
      <c r="L741" s="1" t="s">
        <v>172</v>
      </c>
      <c r="M741" s="1" t="s">
        <v>47</v>
      </c>
      <c r="N741" s="1" t="s">
        <v>131</v>
      </c>
      <c r="O741" s="1" t="s">
        <v>147</v>
      </c>
      <c r="P741" s="1" t="s">
        <v>198</v>
      </c>
      <c r="Q741" s="1" t="s">
        <v>204</v>
      </c>
      <c r="R741" s="1" t="s">
        <v>48</v>
      </c>
      <c r="S741" s="1" t="s">
        <v>79</v>
      </c>
      <c r="T741" s="1" t="s">
        <v>205</v>
      </c>
      <c r="U741" s="2">
        <v>43757.534722222219</v>
      </c>
      <c r="V741">
        <v>59</v>
      </c>
      <c r="W741">
        <v>59</v>
      </c>
      <c r="X741">
        <v>17</v>
      </c>
      <c r="Y741">
        <v>24.24</v>
      </c>
      <c r="Z741">
        <v>10</v>
      </c>
      <c r="AA741" s="1" t="s">
        <v>63</v>
      </c>
      <c r="AB741">
        <v>9</v>
      </c>
      <c r="AC741">
        <v>0</v>
      </c>
      <c r="AD741" s="1" t="s">
        <v>50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s="1" t="s">
        <v>51</v>
      </c>
      <c r="AS741" s="1" t="s">
        <v>51</v>
      </c>
      <c r="AT741" s="1" t="s">
        <v>51</v>
      </c>
      <c r="AU741" s="1" t="s">
        <v>51</v>
      </c>
    </row>
    <row r="742" spans="1:47" x14ac:dyDescent="0.25">
      <c r="A742" s="1" t="s">
        <v>3767</v>
      </c>
      <c r="B742">
        <v>3</v>
      </c>
      <c r="C742" s="2">
        <v>43757.620856481481</v>
      </c>
      <c r="D742" s="2">
        <v>43757.641273148147</v>
      </c>
      <c r="E742">
        <v>38.230899999999998</v>
      </c>
      <c r="F742">
        <v>-104.61384</v>
      </c>
      <c r="G742">
        <v>38.233420000000002</v>
      </c>
      <c r="H742">
        <v>-104.61332</v>
      </c>
      <c r="I742">
        <v>0.17599999999999999</v>
      </c>
      <c r="J742" s="1" t="s">
        <v>1014</v>
      </c>
      <c r="L742" s="1" t="s">
        <v>194</v>
      </c>
      <c r="M742" s="1" t="s">
        <v>47</v>
      </c>
      <c r="N742" s="1" t="s">
        <v>411</v>
      </c>
      <c r="O742" s="1" t="s">
        <v>411</v>
      </c>
      <c r="P742" s="1" t="s">
        <v>198</v>
      </c>
      <c r="Q742" s="1" t="s">
        <v>511</v>
      </c>
      <c r="R742" s="1" t="s">
        <v>48</v>
      </c>
      <c r="S742" s="1" t="s">
        <v>79</v>
      </c>
      <c r="T742" s="1" t="s">
        <v>413</v>
      </c>
      <c r="U742" s="2">
        <v>43757.620138888888</v>
      </c>
      <c r="V742">
        <v>68</v>
      </c>
      <c r="W742">
        <v>68</v>
      </c>
      <c r="X742">
        <v>12</v>
      </c>
      <c r="Y742">
        <v>25.04</v>
      </c>
      <c r="Z742">
        <v>10</v>
      </c>
      <c r="AA742" s="1" t="s">
        <v>68</v>
      </c>
      <c r="AB742">
        <v>12</v>
      </c>
      <c r="AC742">
        <v>0</v>
      </c>
      <c r="AD742" s="1" t="s">
        <v>50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s="1" t="s">
        <v>51</v>
      </c>
      <c r="AS742" s="1" t="s">
        <v>51</v>
      </c>
      <c r="AT742" s="1" t="s">
        <v>51</v>
      </c>
      <c r="AU742" s="1" t="s">
        <v>51</v>
      </c>
    </row>
    <row r="743" spans="1:47" x14ac:dyDescent="0.25">
      <c r="A743" s="1" t="s">
        <v>5662</v>
      </c>
      <c r="B743">
        <v>3</v>
      </c>
      <c r="C743" s="2">
        <v>43757.630740740744</v>
      </c>
      <c r="D743" s="2">
        <v>43757.650995370372</v>
      </c>
      <c r="E743">
        <v>39.90016</v>
      </c>
      <c r="F743">
        <v>-104.98815999999999</v>
      </c>
      <c r="G743">
        <v>39.897680000000001</v>
      </c>
      <c r="H743">
        <v>-104.98772</v>
      </c>
      <c r="I743">
        <v>0.17299999999999999</v>
      </c>
      <c r="J743" s="1" t="s">
        <v>441</v>
      </c>
      <c r="L743" s="1" t="s">
        <v>195</v>
      </c>
      <c r="M743" s="1" t="s">
        <v>47</v>
      </c>
      <c r="N743" s="1" t="s">
        <v>131</v>
      </c>
      <c r="O743" s="1" t="s">
        <v>147</v>
      </c>
      <c r="P743" s="1" t="s">
        <v>198</v>
      </c>
      <c r="Q743" s="1" t="s">
        <v>439</v>
      </c>
      <c r="R743" s="1" t="s">
        <v>48</v>
      </c>
      <c r="S743" s="1" t="s">
        <v>79</v>
      </c>
      <c r="T743" s="1" t="s">
        <v>205</v>
      </c>
      <c r="U743" s="2">
        <v>43757.618055555555</v>
      </c>
      <c r="V743">
        <v>63</v>
      </c>
      <c r="W743">
        <v>63</v>
      </c>
      <c r="X743">
        <v>14</v>
      </c>
      <c r="Y743">
        <v>24.19</v>
      </c>
      <c r="Z743">
        <v>40</v>
      </c>
      <c r="AA743" s="1" t="s">
        <v>66</v>
      </c>
      <c r="AB743">
        <v>7</v>
      </c>
      <c r="AC743">
        <v>0</v>
      </c>
      <c r="AD743" s="1" t="s">
        <v>1067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s="1" t="s">
        <v>51</v>
      </c>
      <c r="AS743" s="1" t="s">
        <v>51</v>
      </c>
      <c r="AT743" s="1" t="s">
        <v>51</v>
      </c>
      <c r="AU743" s="1" t="s">
        <v>51</v>
      </c>
    </row>
    <row r="744" spans="1:47" x14ac:dyDescent="0.25">
      <c r="A744" s="1" t="s">
        <v>3650</v>
      </c>
      <c r="B744">
        <v>3</v>
      </c>
      <c r="C744" s="2">
        <v>43757.625023148146</v>
      </c>
      <c r="D744" s="2">
        <v>43757.645497685182</v>
      </c>
      <c r="E744">
        <v>39.183529999999998</v>
      </c>
      <c r="F744">
        <v>-104.85035999999999</v>
      </c>
      <c r="G744">
        <v>39.165219999999998</v>
      </c>
      <c r="H744">
        <v>-104.85329</v>
      </c>
      <c r="I744">
        <v>1.2749999999999999</v>
      </c>
      <c r="J744" s="1" t="s">
        <v>401</v>
      </c>
      <c r="L744" s="1" t="s">
        <v>195</v>
      </c>
      <c r="M744" s="1" t="s">
        <v>47</v>
      </c>
      <c r="N744" s="1" t="s">
        <v>86</v>
      </c>
      <c r="O744" s="1" t="s">
        <v>121</v>
      </c>
      <c r="P744" s="1" t="s">
        <v>198</v>
      </c>
      <c r="Q744" s="1" t="s">
        <v>222</v>
      </c>
      <c r="R744" s="1" t="s">
        <v>48</v>
      </c>
      <c r="S744" s="1" t="s">
        <v>79</v>
      </c>
      <c r="T744" s="1" t="s">
        <v>223</v>
      </c>
      <c r="U744" s="2">
        <v>43757.616666666669</v>
      </c>
      <c r="V744">
        <v>54</v>
      </c>
      <c r="W744">
        <v>54</v>
      </c>
      <c r="X744">
        <v>24</v>
      </c>
      <c r="Y744">
        <v>22.98</v>
      </c>
      <c r="Z744">
        <v>10</v>
      </c>
      <c r="AA744" s="1" t="s">
        <v>72</v>
      </c>
      <c r="AB744">
        <v>10</v>
      </c>
      <c r="AC744">
        <v>0</v>
      </c>
      <c r="AD744" s="1" t="s">
        <v>50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s="1" t="s">
        <v>51</v>
      </c>
      <c r="AS744" s="1" t="s">
        <v>51</v>
      </c>
      <c r="AT744" s="1" t="s">
        <v>51</v>
      </c>
      <c r="AU744" s="1" t="s">
        <v>51</v>
      </c>
    </row>
    <row r="745" spans="1:47" x14ac:dyDescent="0.25">
      <c r="A745" s="1" t="s">
        <v>5606</v>
      </c>
      <c r="B745">
        <v>3</v>
      </c>
      <c r="C745" s="2">
        <v>43757.70417824074</v>
      </c>
      <c r="D745" s="2">
        <v>43757.724641203706</v>
      </c>
      <c r="E745">
        <v>39.783380000000001</v>
      </c>
      <c r="F745">
        <v>-105.00958</v>
      </c>
      <c r="G745">
        <v>39.78313</v>
      </c>
      <c r="H745">
        <v>-105.00660999999999</v>
      </c>
      <c r="I745">
        <v>0.159</v>
      </c>
      <c r="J745" s="1" t="s">
        <v>351</v>
      </c>
      <c r="L745" s="1" t="s">
        <v>133</v>
      </c>
      <c r="M745" s="1" t="s">
        <v>47</v>
      </c>
      <c r="N745" s="1" t="s">
        <v>131</v>
      </c>
      <c r="O745" s="1" t="s">
        <v>131</v>
      </c>
      <c r="P745" s="1" t="s">
        <v>198</v>
      </c>
      <c r="Q745" s="1" t="s">
        <v>352</v>
      </c>
      <c r="R745" s="1" t="s">
        <v>48</v>
      </c>
      <c r="S745" s="1" t="s">
        <v>79</v>
      </c>
      <c r="T745" s="1" t="s">
        <v>205</v>
      </c>
      <c r="U745" s="2">
        <v>43757.699305555558</v>
      </c>
      <c r="V745">
        <v>63</v>
      </c>
      <c r="W745">
        <v>63</v>
      </c>
      <c r="X745">
        <v>14</v>
      </c>
      <c r="Y745">
        <v>24.15</v>
      </c>
      <c r="Z745">
        <v>40</v>
      </c>
      <c r="AA745" s="1" t="s">
        <v>63</v>
      </c>
      <c r="AB745">
        <v>9</v>
      </c>
      <c r="AC745">
        <v>0</v>
      </c>
      <c r="AD745" s="1" t="s">
        <v>1067</v>
      </c>
      <c r="AE745" t="b">
        <v>0</v>
      </c>
      <c r="AF745" t="b">
        <v>0</v>
      </c>
      <c r="AG745" t="b">
        <v>0</v>
      </c>
      <c r="AH745" t="b">
        <v>1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s="1" t="s">
        <v>51</v>
      </c>
      <c r="AS745" s="1" t="s">
        <v>51</v>
      </c>
      <c r="AT745" s="1" t="s">
        <v>51</v>
      </c>
      <c r="AU745" s="1" t="s">
        <v>51</v>
      </c>
    </row>
    <row r="746" spans="1:47" x14ac:dyDescent="0.25">
      <c r="A746" s="1" t="s">
        <v>1849</v>
      </c>
      <c r="B746">
        <v>3</v>
      </c>
      <c r="C746" s="2">
        <v>43757.693240740744</v>
      </c>
      <c r="D746" s="2">
        <v>43757.713541666664</v>
      </c>
      <c r="E746">
        <v>39.77657</v>
      </c>
      <c r="F746">
        <v>-104.87665</v>
      </c>
      <c r="G746">
        <v>39.77646</v>
      </c>
      <c r="H746">
        <v>-104.87542000000001</v>
      </c>
      <c r="I746">
        <v>6.6000000000000003E-2</v>
      </c>
      <c r="J746" s="1" t="s">
        <v>452</v>
      </c>
      <c r="L746" s="1" t="s">
        <v>133</v>
      </c>
      <c r="M746" s="1" t="s">
        <v>47</v>
      </c>
      <c r="N746" s="1" t="s">
        <v>131</v>
      </c>
      <c r="O746" s="1" t="s">
        <v>131</v>
      </c>
      <c r="P746" s="1" t="s">
        <v>198</v>
      </c>
      <c r="Q746" s="1" t="s">
        <v>453</v>
      </c>
      <c r="R746" s="1" t="s">
        <v>48</v>
      </c>
      <c r="S746" s="1" t="s">
        <v>79</v>
      </c>
      <c r="T746" s="1" t="s">
        <v>203</v>
      </c>
      <c r="U746" s="2">
        <v>43757.706944444442</v>
      </c>
      <c r="V746">
        <v>62</v>
      </c>
      <c r="W746">
        <v>62</v>
      </c>
      <c r="X746">
        <v>15</v>
      </c>
      <c r="Y746">
        <v>24.13</v>
      </c>
      <c r="Z746">
        <v>10</v>
      </c>
      <c r="AA746" s="1" t="s">
        <v>60</v>
      </c>
      <c r="AB746">
        <v>10</v>
      </c>
      <c r="AC746">
        <v>0</v>
      </c>
      <c r="AD746" s="1" t="s">
        <v>1067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s="1" t="s">
        <v>51</v>
      </c>
      <c r="AS746" s="1" t="s">
        <v>51</v>
      </c>
      <c r="AT746" s="1" t="s">
        <v>51</v>
      </c>
      <c r="AU746" s="1" t="s">
        <v>51</v>
      </c>
    </row>
    <row r="747" spans="1:47" x14ac:dyDescent="0.25">
      <c r="A747" s="1" t="s">
        <v>5663</v>
      </c>
      <c r="B747">
        <v>3</v>
      </c>
      <c r="C747" s="2">
        <v>43757.740115740744</v>
      </c>
      <c r="D747" s="2">
        <v>43757.760752314818</v>
      </c>
      <c r="E747">
        <v>39.770119999999999</v>
      </c>
      <c r="F747">
        <v>-104.99178999999999</v>
      </c>
      <c r="G747">
        <v>39.771329999999999</v>
      </c>
      <c r="H747">
        <v>-104.99073</v>
      </c>
      <c r="I747">
        <v>0.10100000000000001</v>
      </c>
      <c r="J747" s="1" t="s">
        <v>532</v>
      </c>
      <c r="L747" s="1" t="s">
        <v>265</v>
      </c>
      <c r="M747" s="1" t="s">
        <v>47</v>
      </c>
      <c r="N747" s="1" t="s">
        <v>131</v>
      </c>
      <c r="O747" s="1" t="s">
        <v>131</v>
      </c>
      <c r="P747" s="1" t="s">
        <v>198</v>
      </c>
      <c r="Q747" s="1" t="s">
        <v>246</v>
      </c>
      <c r="R747" s="1" t="s">
        <v>48</v>
      </c>
      <c r="S747" s="1" t="s">
        <v>79</v>
      </c>
      <c r="T747" s="1" t="s">
        <v>205</v>
      </c>
      <c r="U747" s="2">
        <v>43757.740972222222</v>
      </c>
      <c r="V747">
        <v>59</v>
      </c>
      <c r="W747">
        <v>59</v>
      </c>
      <c r="X747">
        <v>15</v>
      </c>
      <c r="Y747">
        <v>24.14</v>
      </c>
      <c r="Z747">
        <v>40</v>
      </c>
      <c r="AA747" s="1" t="s">
        <v>60</v>
      </c>
      <c r="AB747">
        <v>7</v>
      </c>
      <c r="AC747">
        <v>0</v>
      </c>
      <c r="AD747" s="1" t="s">
        <v>1067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s="1" t="s">
        <v>51</v>
      </c>
      <c r="AS747" s="1" t="s">
        <v>51</v>
      </c>
      <c r="AT747" s="1" t="s">
        <v>51</v>
      </c>
      <c r="AU747" s="1" t="s">
        <v>51</v>
      </c>
    </row>
    <row r="748" spans="1:47" x14ac:dyDescent="0.25">
      <c r="A748" s="1" t="s">
        <v>3768</v>
      </c>
      <c r="B748">
        <v>3</v>
      </c>
      <c r="C748" s="2">
        <v>43757.919270833336</v>
      </c>
      <c r="D748" s="2">
        <v>43757.939895833333</v>
      </c>
      <c r="E748">
        <v>38.260980000000004</v>
      </c>
      <c r="F748">
        <v>-104.60522</v>
      </c>
      <c r="G748">
        <v>38.259300000000003</v>
      </c>
      <c r="H748">
        <v>-104.60523000000001</v>
      </c>
      <c r="I748">
        <v>0.11600000000000001</v>
      </c>
      <c r="J748" s="1" t="s">
        <v>1001</v>
      </c>
      <c r="L748" s="1" t="s">
        <v>194</v>
      </c>
      <c r="M748" s="1" t="s">
        <v>47</v>
      </c>
      <c r="N748" s="1" t="s">
        <v>411</v>
      </c>
      <c r="O748" s="1" t="s">
        <v>411</v>
      </c>
      <c r="P748" s="1" t="s">
        <v>198</v>
      </c>
      <c r="Q748" s="1" t="s">
        <v>462</v>
      </c>
      <c r="R748" s="1" t="s">
        <v>48</v>
      </c>
      <c r="S748" s="1" t="s">
        <v>79</v>
      </c>
      <c r="T748" s="1" t="s">
        <v>413</v>
      </c>
      <c r="U748" s="2">
        <v>43757.911805555559</v>
      </c>
      <c r="V748">
        <v>46</v>
      </c>
      <c r="W748">
        <v>42</v>
      </c>
      <c r="X748">
        <v>29</v>
      </c>
      <c r="Y748">
        <v>24.93</v>
      </c>
      <c r="Z748">
        <v>10</v>
      </c>
      <c r="AA748" s="1" t="s">
        <v>56</v>
      </c>
      <c r="AB748">
        <v>8</v>
      </c>
      <c r="AC748">
        <v>0</v>
      </c>
      <c r="AD748" s="1" t="s">
        <v>50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s="1" t="s">
        <v>53</v>
      </c>
      <c r="AS748" s="1" t="s">
        <v>53</v>
      </c>
      <c r="AT748" s="1" t="s">
        <v>53</v>
      </c>
      <c r="AU748" s="1" t="s">
        <v>53</v>
      </c>
    </row>
    <row r="749" spans="1:47" x14ac:dyDescent="0.25">
      <c r="A749" s="1" t="s">
        <v>1560</v>
      </c>
      <c r="B749">
        <v>3</v>
      </c>
      <c r="C749" s="2">
        <v>43757.95208333333</v>
      </c>
      <c r="D749" s="2">
        <v>43757.971805555557</v>
      </c>
      <c r="E749">
        <v>38.262079999999997</v>
      </c>
      <c r="F749">
        <v>-104.60522</v>
      </c>
      <c r="G749">
        <v>38.25508</v>
      </c>
      <c r="H749">
        <v>-104.6079</v>
      </c>
      <c r="I749">
        <v>0.505</v>
      </c>
      <c r="J749" s="1" t="s">
        <v>1561</v>
      </c>
      <c r="L749" s="1" t="s">
        <v>194</v>
      </c>
      <c r="M749" s="1" t="s">
        <v>47</v>
      </c>
      <c r="N749" s="1" t="s">
        <v>411</v>
      </c>
      <c r="O749" s="1" t="s">
        <v>411</v>
      </c>
      <c r="P749" s="1" t="s">
        <v>198</v>
      </c>
      <c r="Q749" s="1" t="s">
        <v>462</v>
      </c>
      <c r="R749" s="1" t="s">
        <v>48</v>
      </c>
      <c r="S749" s="1" t="s">
        <v>79</v>
      </c>
      <c r="T749" s="1" t="s">
        <v>413</v>
      </c>
      <c r="U749" s="2">
        <v>43757.953472222223</v>
      </c>
      <c r="V749">
        <v>49</v>
      </c>
      <c r="W749">
        <v>46</v>
      </c>
      <c r="X749">
        <v>26</v>
      </c>
      <c r="Y749">
        <v>24.93</v>
      </c>
      <c r="Z749">
        <v>10</v>
      </c>
      <c r="AA749" s="1" t="s">
        <v>57</v>
      </c>
      <c r="AB749">
        <v>7</v>
      </c>
      <c r="AC749">
        <v>0</v>
      </c>
      <c r="AD749" s="1" t="s">
        <v>1067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s="1" t="s">
        <v>53</v>
      </c>
      <c r="AS749" s="1" t="s">
        <v>53</v>
      </c>
      <c r="AT749" s="1" t="s">
        <v>53</v>
      </c>
      <c r="AU749" s="1" t="s">
        <v>53</v>
      </c>
    </row>
    <row r="750" spans="1:47" x14ac:dyDescent="0.25">
      <c r="A750" s="1" t="s">
        <v>7758</v>
      </c>
      <c r="B750">
        <v>3</v>
      </c>
      <c r="C750" s="2">
        <v>43758.252604166664</v>
      </c>
      <c r="D750" s="2">
        <v>43758.2731712963</v>
      </c>
      <c r="E750">
        <v>39.625300000000003</v>
      </c>
      <c r="F750">
        <v>-106.50705000000001</v>
      </c>
      <c r="G750">
        <v>39.625109999999999</v>
      </c>
      <c r="H750">
        <v>-106.50658</v>
      </c>
      <c r="I750">
        <v>2.8000000000000001E-2</v>
      </c>
      <c r="J750" s="1" t="s">
        <v>7759</v>
      </c>
      <c r="K750">
        <v>39258</v>
      </c>
      <c r="L750" s="1" t="s">
        <v>6939</v>
      </c>
      <c r="M750" s="1" t="s">
        <v>97</v>
      </c>
      <c r="N750" s="1" t="s">
        <v>145</v>
      </c>
      <c r="O750" s="1" t="s">
        <v>501</v>
      </c>
      <c r="P750" s="1" t="s">
        <v>198</v>
      </c>
      <c r="Q750" s="1" t="s">
        <v>976</v>
      </c>
      <c r="R750" s="1" t="s">
        <v>48</v>
      </c>
      <c r="S750" s="1" t="s">
        <v>79</v>
      </c>
      <c r="T750" s="1" t="s">
        <v>612</v>
      </c>
      <c r="U750" s="2">
        <v>43758.24722222222</v>
      </c>
      <c r="V750">
        <v>30</v>
      </c>
      <c r="W750">
        <v>25</v>
      </c>
      <c r="X750">
        <v>88</v>
      </c>
      <c r="Y750">
        <v>23.48</v>
      </c>
      <c r="Z750">
        <v>10</v>
      </c>
      <c r="AA750" s="1" t="s">
        <v>65</v>
      </c>
      <c r="AB750">
        <v>5</v>
      </c>
      <c r="AC750">
        <v>0</v>
      </c>
      <c r="AD750" s="1" t="s">
        <v>1067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s="1" t="s">
        <v>53</v>
      </c>
      <c r="AS750" s="1" t="s">
        <v>53</v>
      </c>
      <c r="AT750" s="1" t="s">
        <v>53</v>
      </c>
      <c r="AU750" s="1" t="s">
        <v>51</v>
      </c>
    </row>
    <row r="751" spans="1:47" x14ac:dyDescent="0.25">
      <c r="A751" s="1" t="s">
        <v>7760</v>
      </c>
      <c r="B751">
        <v>3</v>
      </c>
      <c r="C751" s="2">
        <v>43758.252604166664</v>
      </c>
      <c r="D751" s="2">
        <v>43758.2731712963</v>
      </c>
      <c r="E751">
        <v>39.625109999999999</v>
      </c>
      <c r="F751">
        <v>-106.50658</v>
      </c>
      <c r="G751">
        <v>39.625300000000003</v>
      </c>
      <c r="H751">
        <v>-106.50705000000001</v>
      </c>
      <c r="I751">
        <v>2.8000000000000001E-2</v>
      </c>
      <c r="J751" s="1" t="s">
        <v>7761</v>
      </c>
      <c r="K751">
        <v>3</v>
      </c>
      <c r="L751" s="1" t="s">
        <v>7762</v>
      </c>
      <c r="M751" s="1" t="s">
        <v>97</v>
      </c>
      <c r="N751" s="1" t="s">
        <v>145</v>
      </c>
      <c r="O751" s="1" t="s">
        <v>501</v>
      </c>
      <c r="P751" s="1" t="s">
        <v>198</v>
      </c>
      <c r="Q751" s="1" t="s">
        <v>976</v>
      </c>
      <c r="R751" s="1" t="s">
        <v>48</v>
      </c>
      <c r="S751" s="1" t="s">
        <v>79</v>
      </c>
      <c r="T751" s="1" t="s">
        <v>612</v>
      </c>
      <c r="U751" s="2">
        <v>43758.24722222222</v>
      </c>
      <c r="V751">
        <v>30</v>
      </c>
      <c r="W751">
        <v>25</v>
      </c>
      <c r="X751">
        <v>88</v>
      </c>
      <c r="Y751">
        <v>23.48</v>
      </c>
      <c r="Z751">
        <v>10</v>
      </c>
      <c r="AA751" s="1" t="s">
        <v>65</v>
      </c>
      <c r="AB751">
        <v>5</v>
      </c>
      <c r="AC751">
        <v>0</v>
      </c>
      <c r="AD751" s="1" t="s">
        <v>1067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s="1" t="s">
        <v>53</v>
      </c>
      <c r="AS751" s="1" t="s">
        <v>53</v>
      </c>
      <c r="AT751" s="1" t="s">
        <v>53</v>
      </c>
      <c r="AU751" s="1" t="s">
        <v>51</v>
      </c>
    </row>
    <row r="752" spans="1:47" x14ac:dyDescent="0.25">
      <c r="A752" s="1" t="s">
        <v>8414</v>
      </c>
      <c r="B752">
        <v>3</v>
      </c>
      <c r="C752" s="2">
        <v>43758.390104166669</v>
      </c>
      <c r="D752" s="2">
        <v>43758.410682870373</v>
      </c>
      <c r="E752">
        <v>39.348419999999997</v>
      </c>
      <c r="F752">
        <v>-105.83638999999999</v>
      </c>
      <c r="G752">
        <v>39.345779999999998</v>
      </c>
      <c r="H752">
        <v>-105.84175999999999</v>
      </c>
      <c r="I752">
        <v>0.34</v>
      </c>
      <c r="J752" s="1" t="s">
        <v>2013</v>
      </c>
      <c r="K752">
        <v>36225</v>
      </c>
      <c r="L752" s="1" t="s">
        <v>6656</v>
      </c>
      <c r="M752" s="1" t="s">
        <v>97</v>
      </c>
      <c r="N752" s="1" t="s">
        <v>115</v>
      </c>
      <c r="O752" s="1" t="s">
        <v>356</v>
      </c>
      <c r="P752" s="1" t="s">
        <v>198</v>
      </c>
      <c r="Q752" s="1" t="s">
        <v>2811</v>
      </c>
      <c r="R752" s="1" t="s">
        <v>48</v>
      </c>
      <c r="S752" s="1" t="s">
        <v>79</v>
      </c>
      <c r="T752" s="1" t="s">
        <v>503</v>
      </c>
      <c r="U752" s="2">
        <v>43758.386111111111</v>
      </c>
      <c r="V752">
        <v>17</v>
      </c>
      <c r="W752">
        <v>3</v>
      </c>
      <c r="X752">
        <v>68</v>
      </c>
      <c r="Y752">
        <v>20.57</v>
      </c>
      <c r="Z752">
        <v>3</v>
      </c>
      <c r="AA752" s="1" t="s">
        <v>56</v>
      </c>
      <c r="AB752">
        <v>14</v>
      </c>
      <c r="AC752">
        <v>0</v>
      </c>
      <c r="AD752" s="1" t="s">
        <v>1210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s="1" t="s">
        <v>51</v>
      </c>
      <c r="AS752" s="1" t="s">
        <v>51</v>
      </c>
      <c r="AT752" s="1" t="s">
        <v>51</v>
      </c>
      <c r="AU752" s="1" t="s">
        <v>51</v>
      </c>
    </row>
    <row r="753" spans="1:47" x14ac:dyDescent="0.25">
      <c r="A753" s="1" t="s">
        <v>8415</v>
      </c>
      <c r="B753">
        <v>3</v>
      </c>
      <c r="C753" s="2">
        <v>43758.390104166669</v>
      </c>
      <c r="D753" s="2">
        <v>43758.410682870373</v>
      </c>
      <c r="E753">
        <v>39.345779999999998</v>
      </c>
      <c r="F753">
        <v>-105.84175999999999</v>
      </c>
      <c r="G753">
        <v>39.348419999999997</v>
      </c>
      <c r="H753">
        <v>-105.83638999999999</v>
      </c>
      <c r="I753">
        <v>0.34</v>
      </c>
      <c r="J753" s="1" t="s">
        <v>8416</v>
      </c>
      <c r="K753">
        <v>35516</v>
      </c>
      <c r="L753" s="1" t="s">
        <v>6656</v>
      </c>
      <c r="M753" s="1" t="s">
        <v>47</v>
      </c>
      <c r="N753" s="1" t="s">
        <v>115</v>
      </c>
      <c r="O753" s="1" t="s">
        <v>356</v>
      </c>
      <c r="P753" s="1" t="s">
        <v>198</v>
      </c>
      <c r="Q753" s="1" t="s">
        <v>2811</v>
      </c>
      <c r="R753" s="1" t="s">
        <v>48</v>
      </c>
      <c r="S753" s="1" t="s">
        <v>79</v>
      </c>
      <c r="T753" s="1" t="s">
        <v>503</v>
      </c>
      <c r="U753" s="2">
        <v>43758.386111111111</v>
      </c>
      <c r="V753">
        <v>17</v>
      </c>
      <c r="W753">
        <v>3</v>
      </c>
      <c r="X753">
        <v>68</v>
      </c>
      <c r="Y753">
        <v>20.57</v>
      </c>
      <c r="Z753">
        <v>3</v>
      </c>
      <c r="AA753" s="1" t="s">
        <v>56</v>
      </c>
      <c r="AB753">
        <v>14</v>
      </c>
      <c r="AC753">
        <v>0</v>
      </c>
      <c r="AD753" s="1" t="s">
        <v>1210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s="1" t="s">
        <v>51</v>
      </c>
      <c r="AS753" s="1" t="s">
        <v>51</v>
      </c>
      <c r="AT753" s="1" t="s">
        <v>51</v>
      </c>
      <c r="AU753" s="1" t="s">
        <v>51</v>
      </c>
    </row>
    <row r="754" spans="1:47" x14ac:dyDescent="0.25">
      <c r="A754" s="1" t="s">
        <v>1312</v>
      </c>
      <c r="B754">
        <v>3</v>
      </c>
      <c r="C754" s="2">
        <v>43758.512511574074</v>
      </c>
      <c r="D754" s="2">
        <v>43758.533171296294</v>
      </c>
      <c r="E754">
        <v>39.856169999999999</v>
      </c>
      <c r="F754">
        <v>-104.98725</v>
      </c>
      <c r="G754">
        <v>39.853580000000001</v>
      </c>
      <c r="H754">
        <v>-104.98669</v>
      </c>
      <c r="I754">
        <v>0.18099999999999999</v>
      </c>
      <c r="J754" s="1" t="s">
        <v>517</v>
      </c>
      <c r="L754" s="1" t="s">
        <v>1313</v>
      </c>
      <c r="M754" s="1" t="s">
        <v>47</v>
      </c>
      <c r="N754" s="1" t="s">
        <v>131</v>
      </c>
      <c r="O754" s="1" t="s">
        <v>147</v>
      </c>
      <c r="P754" s="1" t="s">
        <v>198</v>
      </c>
      <c r="Q754" s="1" t="s">
        <v>204</v>
      </c>
      <c r="R754" s="1" t="s">
        <v>48</v>
      </c>
      <c r="S754" s="1" t="s">
        <v>79</v>
      </c>
      <c r="T754" s="1" t="s">
        <v>205</v>
      </c>
      <c r="U754" s="2">
        <v>43758.493750000001</v>
      </c>
      <c r="V754">
        <v>45</v>
      </c>
      <c r="W754">
        <v>34</v>
      </c>
      <c r="X754">
        <v>25</v>
      </c>
      <c r="Y754">
        <v>24.09</v>
      </c>
      <c r="Z754">
        <v>10</v>
      </c>
      <c r="AA754" s="1" t="s">
        <v>57</v>
      </c>
      <c r="AB754">
        <v>35</v>
      </c>
      <c r="AC754">
        <v>0</v>
      </c>
      <c r="AD754" s="1" t="s">
        <v>1215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s="1" t="s">
        <v>51</v>
      </c>
      <c r="AS754" s="1" t="s">
        <v>51</v>
      </c>
      <c r="AT754" s="1" t="s">
        <v>51</v>
      </c>
      <c r="AU754" s="1" t="s">
        <v>51</v>
      </c>
    </row>
    <row r="755" spans="1:47" x14ac:dyDescent="0.25">
      <c r="A755" s="1" t="s">
        <v>6006</v>
      </c>
      <c r="B755">
        <v>3</v>
      </c>
      <c r="C755" s="2">
        <v>43758.62395833333</v>
      </c>
      <c r="D755" s="2">
        <v>43758.644293981481</v>
      </c>
      <c r="E755">
        <v>39.642850000000003</v>
      </c>
      <c r="F755">
        <v>-106.37219</v>
      </c>
      <c r="G755">
        <v>39.642580000000002</v>
      </c>
      <c r="H755">
        <v>-106.35124999999999</v>
      </c>
      <c r="I755">
        <v>1.1140000000000001</v>
      </c>
      <c r="J755" s="1" t="s">
        <v>598</v>
      </c>
      <c r="L755" s="1" t="s">
        <v>133</v>
      </c>
      <c r="M755" s="1" t="s">
        <v>47</v>
      </c>
      <c r="N755" s="1" t="s">
        <v>500</v>
      </c>
      <c r="O755" s="1" t="s">
        <v>501</v>
      </c>
      <c r="P755" s="1" t="s">
        <v>198</v>
      </c>
      <c r="Q755" s="1" t="s">
        <v>502</v>
      </c>
      <c r="R755" s="1" t="s">
        <v>48</v>
      </c>
      <c r="S755" s="1" t="s">
        <v>79</v>
      </c>
      <c r="T755" s="1" t="s">
        <v>503</v>
      </c>
      <c r="U755" s="2">
        <v>43758.62222222222</v>
      </c>
      <c r="V755">
        <v>23</v>
      </c>
      <c r="W755">
        <v>11</v>
      </c>
      <c r="X755">
        <v>65</v>
      </c>
      <c r="Y755">
        <v>20.64</v>
      </c>
      <c r="Z755">
        <v>4</v>
      </c>
      <c r="AA755" s="1" t="s">
        <v>56</v>
      </c>
      <c r="AB755">
        <v>14</v>
      </c>
      <c r="AC755">
        <v>0</v>
      </c>
      <c r="AD755" s="1" t="s">
        <v>1210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s="1" t="s">
        <v>51</v>
      </c>
      <c r="AS755" s="1" t="s">
        <v>51</v>
      </c>
      <c r="AT755" s="1" t="s">
        <v>51</v>
      </c>
      <c r="AU755" s="1" t="s">
        <v>51</v>
      </c>
    </row>
    <row r="756" spans="1:47" x14ac:dyDescent="0.25">
      <c r="A756" s="1" t="s">
        <v>1314</v>
      </c>
      <c r="B756">
        <v>3</v>
      </c>
      <c r="C756" s="2">
        <v>43758.739074074074</v>
      </c>
      <c r="D756" s="2">
        <v>43758.759560185186</v>
      </c>
      <c r="E756">
        <v>39.809629999999999</v>
      </c>
      <c r="F756">
        <v>-104.98308</v>
      </c>
      <c r="G756">
        <v>39.815190000000001</v>
      </c>
      <c r="H756">
        <v>-104.983</v>
      </c>
      <c r="I756">
        <v>0.38400000000000001</v>
      </c>
      <c r="J756" s="1" t="s">
        <v>702</v>
      </c>
      <c r="L756" s="1" t="s">
        <v>194</v>
      </c>
      <c r="M756" s="1" t="s">
        <v>47</v>
      </c>
      <c r="N756" s="1" t="s">
        <v>131</v>
      </c>
      <c r="O756" s="1" t="s">
        <v>147</v>
      </c>
      <c r="P756" s="1" t="s">
        <v>198</v>
      </c>
      <c r="Q756" s="1" t="s">
        <v>246</v>
      </c>
      <c r="R756" s="1" t="s">
        <v>48</v>
      </c>
      <c r="S756" s="1" t="s">
        <v>79</v>
      </c>
      <c r="T756" s="1" t="s">
        <v>205</v>
      </c>
      <c r="U756" s="2">
        <v>43758.741666666669</v>
      </c>
      <c r="V756">
        <v>45</v>
      </c>
      <c r="W756">
        <v>36</v>
      </c>
      <c r="X756">
        <v>29</v>
      </c>
      <c r="Y756">
        <v>24.23</v>
      </c>
      <c r="Z756">
        <v>10</v>
      </c>
      <c r="AA756" s="1" t="s">
        <v>57</v>
      </c>
      <c r="AB756">
        <v>23</v>
      </c>
      <c r="AC756">
        <v>0</v>
      </c>
      <c r="AD756" s="1" t="s">
        <v>1215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s="1" t="s">
        <v>51</v>
      </c>
      <c r="AS756" s="1" t="s">
        <v>51</v>
      </c>
      <c r="AT756" s="1" t="s">
        <v>51</v>
      </c>
      <c r="AU756" s="1" t="s">
        <v>51</v>
      </c>
    </row>
    <row r="757" spans="1:47" x14ac:dyDescent="0.25">
      <c r="A757" s="1" t="s">
        <v>2726</v>
      </c>
      <c r="B757">
        <v>3</v>
      </c>
      <c r="C757" s="2">
        <v>43758.909895833334</v>
      </c>
      <c r="D757" s="2">
        <v>43758.930439814816</v>
      </c>
      <c r="E757">
        <v>39.697209999999998</v>
      </c>
      <c r="F757">
        <v>-105.87138</v>
      </c>
      <c r="G757">
        <v>39.701509999999999</v>
      </c>
      <c r="H757">
        <v>-105.86109</v>
      </c>
      <c r="I757">
        <v>0.623</v>
      </c>
      <c r="J757" s="1" t="s">
        <v>761</v>
      </c>
      <c r="L757" s="1" t="s">
        <v>133</v>
      </c>
      <c r="M757" s="1" t="s">
        <v>47</v>
      </c>
      <c r="N757" s="1" t="s">
        <v>336</v>
      </c>
      <c r="O757" s="1" t="s">
        <v>337</v>
      </c>
      <c r="P757" s="1" t="s">
        <v>198</v>
      </c>
      <c r="Q757" s="1" t="s">
        <v>338</v>
      </c>
      <c r="R757" s="1" t="s">
        <v>48</v>
      </c>
      <c r="S757" s="1" t="s">
        <v>79</v>
      </c>
      <c r="T757" s="1" t="s">
        <v>339</v>
      </c>
      <c r="U757" s="2">
        <v>43758.911805555559</v>
      </c>
      <c r="V757">
        <v>17</v>
      </c>
      <c r="W757">
        <v>17</v>
      </c>
      <c r="X757">
        <v>74</v>
      </c>
      <c r="Y757">
        <v>20.7</v>
      </c>
      <c r="Z757">
        <v>10</v>
      </c>
      <c r="AA757" s="1" t="s">
        <v>59</v>
      </c>
      <c r="AB757">
        <v>3</v>
      </c>
      <c r="AC757">
        <v>0</v>
      </c>
      <c r="AD757" s="1" t="s">
        <v>965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s="1" t="s">
        <v>53</v>
      </c>
      <c r="AS757" s="1" t="s">
        <v>53</v>
      </c>
      <c r="AT757" s="1" t="s">
        <v>53</v>
      </c>
      <c r="AU757" s="1" t="s">
        <v>53</v>
      </c>
    </row>
    <row r="758" spans="1:47" x14ac:dyDescent="0.25">
      <c r="A758" s="1" t="s">
        <v>1693</v>
      </c>
      <c r="B758">
        <v>3</v>
      </c>
      <c r="C758" s="2">
        <v>43759.293263888889</v>
      </c>
      <c r="D758" s="2">
        <v>43759.313703703701</v>
      </c>
      <c r="E758">
        <v>39.725099999999998</v>
      </c>
      <c r="F758">
        <v>-105.19248</v>
      </c>
      <c r="G758">
        <v>39.725110000000001</v>
      </c>
      <c r="H758">
        <v>-105.19165</v>
      </c>
      <c r="I758">
        <v>4.3999999999999997E-2</v>
      </c>
      <c r="J758" s="1" t="s">
        <v>1136</v>
      </c>
      <c r="L758" s="1" t="s">
        <v>716</v>
      </c>
      <c r="M758" s="1" t="s">
        <v>47</v>
      </c>
      <c r="N758" s="1" t="s">
        <v>269</v>
      </c>
      <c r="O758" s="1" t="s">
        <v>115</v>
      </c>
      <c r="P758" s="1" t="s">
        <v>198</v>
      </c>
      <c r="Q758" s="1" t="s">
        <v>270</v>
      </c>
      <c r="R758" s="1" t="s">
        <v>48</v>
      </c>
      <c r="S758" s="1" t="s">
        <v>79</v>
      </c>
      <c r="T758" s="1" t="s">
        <v>205</v>
      </c>
      <c r="U758" s="2">
        <v>43759.302083333336</v>
      </c>
      <c r="V758">
        <v>32</v>
      </c>
      <c r="W758">
        <v>25</v>
      </c>
      <c r="X758">
        <v>55</v>
      </c>
      <c r="Y758">
        <v>24.29</v>
      </c>
      <c r="Z758">
        <v>10</v>
      </c>
      <c r="AA758" s="1" t="s">
        <v>62</v>
      </c>
      <c r="AB758">
        <v>8</v>
      </c>
      <c r="AC758">
        <v>0</v>
      </c>
      <c r="AD758" s="1" t="s">
        <v>1067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s="1" t="s">
        <v>53</v>
      </c>
      <c r="AS758" s="1" t="s">
        <v>51</v>
      </c>
      <c r="AT758" s="1" t="s">
        <v>51</v>
      </c>
      <c r="AU758" s="1" t="s">
        <v>51</v>
      </c>
    </row>
    <row r="759" spans="1:47" x14ac:dyDescent="0.25">
      <c r="A759" s="1" t="s">
        <v>1667</v>
      </c>
      <c r="B759">
        <v>3</v>
      </c>
      <c r="C759" s="2">
        <v>43759.265636574077</v>
      </c>
      <c r="D759" s="2">
        <v>43759.28597222222</v>
      </c>
      <c r="E759">
        <v>39.723179999999999</v>
      </c>
      <c r="F759">
        <v>-105.0112</v>
      </c>
      <c r="G759">
        <v>39.721690000000002</v>
      </c>
      <c r="H759">
        <v>-105.00917</v>
      </c>
      <c r="I759">
        <v>0.14899999999999999</v>
      </c>
      <c r="J759" s="1" t="s">
        <v>397</v>
      </c>
      <c r="L759" s="1" t="s">
        <v>195</v>
      </c>
      <c r="M759" s="1" t="s">
        <v>47</v>
      </c>
      <c r="N759" s="1" t="s">
        <v>131</v>
      </c>
      <c r="O759" s="1" t="s">
        <v>131</v>
      </c>
      <c r="P759" s="1" t="s">
        <v>198</v>
      </c>
      <c r="Q759" s="1" t="s">
        <v>310</v>
      </c>
      <c r="R759" s="1" t="s">
        <v>48</v>
      </c>
      <c r="S759" s="1" t="s">
        <v>79</v>
      </c>
      <c r="T759" s="1" t="s">
        <v>205</v>
      </c>
      <c r="U759" s="2">
        <v>43759.28125</v>
      </c>
      <c r="V759">
        <v>36</v>
      </c>
      <c r="W759">
        <v>36</v>
      </c>
      <c r="X759">
        <v>44</v>
      </c>
      <c r="Y759">
        <v>24.28</v>
      </c>
      <c r="Z759">
        <v>10</v>
      </c>
      <c r="AA759" s="1" t="s">
        <v>8942</v>
      </c>
      <c r="AB759">
        <v>0</v>
      </c>
      <c r="AC759">
        <v>0</v>
      </c>
      <c r="AD759" s="1" t="s">
        <v>1067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s="1" t="s">
        <v>53</v>
      </c>
      <c r="AS759" s="1" t="s">
        <v>53</v>
      </c>
      <c r="AT759" s="1" t="s">
        <v>51</v>
      </c>
      <c r="AU759" s="1" t="s">
        <v>51</v>
      </c>
    </row>
    <row r="760" spans="1:47" x14ac:dyDescent="0.25">
      <c r="A760" s="1" t="s">
        <v>8417</v>
      </c>
      <c r="B760">
        <v>4</v>
      </c>
      <c r="C760" s="2">
        <v>43759.340104166666</v>
      </c>
      <c r="D760" s="2">
        <v>43759.358680555553</v>
      </c>
      <c r="E760">
        <v>39.529859999999999</v>
      </c>
      <c r="F760">
        <v>-106.21612</v>
      </c>
      <c r="G760">
        <v>39.644579999999998</v>
      </c>
      <c r="H760">
        <v>-106.30765</v>
      </c>
      <c r="I760">
        <v>9.3049999999999997</v>
      </c>
      <c r="J760" s="1" t="s">
        <v>8418</v>
      </c>
      <c r="K760">
        <v>1237</v>
      </c>
      <c r="L760" s="1" t="s">
        <v>8419</v>
      </c>
      <c r="M760" s="1" t="s">
        <v>97</v>
      </c>
      <c r="N760" s="1" t="s">
        <v>174</v>
      </c>
      <c r="O760" s="1" t="s">
        <v>126</v>
      </c>
      <c r="P760" s="1" t="s">
        <v>198</v>
      </c>
      <c r="Q760" s="1" t="s">
        <v>1663</v>
      </c>
      <c r="R760" s="1" t="s">
        <v>48</v>
      </c>
      <c r="S760" s="1" t="s">
        <v>79</v>
      </c>
      <c r="T760" s="1" t="s">
        <v>503</v>
      </c>
      <c r="U760" s="2">
        <v>43759.337500000001</v>
      </c>
      <c r="V760">
        <v>17</v>
      </c>
      <c r="W760">
        <v>6</v>
      </c>
      <c r="X760">
        <v>74</v>
      </c>
      <c r="Y760">
        <v>20.68</v>
      </c>
      <c r="Z760">
        <v>2</v>
      </c>
      <c r="AA760" s="1" t="s">
        <v>65</v>
      </c>
      <c r="AB760">
        <v>9</v>
      </c>
      <c r="AC760">
        <v>0</v>
      </c>
      <c r="AD760" s="1" t="s">
        <v>1210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s="1" t="s">
        <v>51</v>
      </c>
      <c r="AS760" s="1" t="s">
        <v>51</v>
      </c>
      <c r="AT760" s="1" t="s">
        <v>51</v>
      </c>
      <c r="AU760" s="1" t="s">
        <v>51</v>
      </c>
    </row>
    <row r="761" spans="1:47" x14ac:dyDescent="0.25">
      <c r="A761" s="1" t="s">
        <v>1775</v>
      </c>
      <c r="B761">
        <v>3</v>
      </c>
      <c r="C761" s="2">
        <v>43759.361493055556</v>
      </c>
      <c r="D761" s="2">
        <v>43759.381805555553</v>
      </c>
      <c r="E761">
        <v>39.648710000000001</v>
      </c>
      <c r="F761">
        <v>-104.9161</v>
      </c>
      <c r="G761">
        <v>39.644849999999998</v>
      </c>
      <c r="H761">
        <v>-104.91388000000001</v>
      </c>
      <c r="I761">
        <v>0.29199999999999998</v>
      </c>
      <c r="J761" s="1" t="s">
        <v>220</v>
      </c>
      <c r="L761" s="1" t="s">
        <v>172</v>
      </c>
      <c r="M761" s="1" t="s">
        <v>47</v>
      </c>
      <c r="N761" s="1" t="s">
        <v>131</v>
      </c>
      <c r="O761" s="1" t="s">
        <v>131</v>
      </c>
      <c r="P761" s="1" t="s">
        <v>198</v>
      </c>
      <c r="Q761" s="1" t="s">
        <v>414</v>
      </c>
      <c r="R761" s="1" t="s">
        <v>48</v>
      </c>
      <c r="S761" s="1" t="s">
        <v>79</v>
      </c>
      <c r="T761" s="1" t="s">
        <v>200</v>
      </c>
      <c r="U761" s="2">
        <v>43759.370138888888</v>
      </c>
      <c r="V761">
        <v>38</v>
      </c>
      <c r="W761">
        <v>34</v>
      </c>
      <c r="X761">
        <v>39</v>
      </c>
      <c r="Y761">
        <v>24.11</v>
      </c>
      <c r="Z761">
        <v>10</v>
      </c>
      <c r="AA761" s="1" t="s">
        <v>61</v>
      </c>
      <c r="AB761">
        <v>5</v>
      </c>
      <c r="AC761">
        <v>0</v>
      </c>
      <c r="AD761" s="1" t="s">
        <v>1067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1</v>
      </c>
      <c r="AL761" t="b">
        <v>0</v>
      </c>
      <c r="AM761" t="b">
        <v>1</v>
      </c>
      <c r="AN761" t="b">
        <v>0</v>
      </c>
      <c r="AO761" t="b">
        <v>0</v>
      </c>
      <c r="AP761" t="b">
        <v>0</v>
      </c>
      <c r="AQ761" t="b">
        <v>0</v>
      </c>
      <c r="AR761" s="1" t="s">
        <v>51</v>
      </c>
      <c r="AS761" s="1" t="s">
        <v>51</v>
      </c>
      <c r="AT761" s="1" t="s">
        <v>51</v>
      </c>
      <c r="AU761" s="1" t="s">
        <v>51</v>
      </c>
    </row>
    <row r="762" spans="1:47" x14ac:dyDescent="0.25">
      <c r="A762" s="1" t="s">
        <v>1850</v>
      </c>
      <c r="B762">
        <v>3</v>
      </c>
      <c r="C762" s="2">
        <v>43759.465648148151</v>
      </c>
      <c r="D762" s="2">
        <v>43759.485891203702</v>
      </c>
      <c r="E762">
        <v>40.24241</v>
      </c>
      <c r="F762">
        <v>-104.98003</v>
      </c>
      <c r="G762">
        <v>40.246789999999997</v>
      </c>
      <c r="H762">
        <v>-104.98005999999999</v>
      </c>
      <c r="I762">
        <v>0.30299999999999999</v>
      </c>
      <c r="J762" s="1" t="s">
        <v>420</v>
      </c>
      <c r="L762" s="1" t="s">
        <v>194</v>
      </c>
      <c r="M762" s="1" t="s">
        <v>47</v>
      </c>
      <c r="N762" s="1" t="s">
        <v>630</v>
      </c>
      <c r="O762" s="1" t="s">
        <v>209</v>
      </c>
      <c r="P762" s="1" t="s">
        <v>198</v>
      </c>
      <c r="Q762" s="1" t="s">
        <v>631</v>
      </c>
      <c r="R762" s="1" t="s">
        <v>48</v>
      </c>
      <c r="S762" s="1" t="s">
        <v>79</v>
      </c>
      <c r="T762" s="1" t="s">
        <v>211</v>
      </c>
      <c r="U762" s="2">
        <v>43759.46875</v>
      </c>
      <c r="V762">
        <v>50</v>
      </c>
      <c r="W762">
        <v>50</v>
      </c>
      <c r="X762">
        <v>22</v>
      </c>
      <c r="Y762">
        <v>24.88</v>
      </c>
      <c r="Z762">
        <v>10</v>
      </c>
      <c r="AA762" s="1" t="s">
        <v>8942</v>
      </c>
      <c r="AB762">
        <v>0</v>
      </c>
      <c r="AC762">
        <v>0</v>
      </c>
      <c r="AD762" s="1" t="s">
        <v>1067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s="1" t="s">
        <v>51</v>
      </c>
      <c r="AS762" s="1" t="s">
        <v>51</v>
      </c>
      <c r="AT762" s="1" t="s">
        <v>51</v>
      </c>
      <c r="AU762" s="1" t="s">
        <v>51</v>
      </c>
    </row>
    <row r="763" spans="1:47" x14ac:dyDescent="0.25">
      <c r="A763" s="1" t="s">
        <v>8420</v>
      </c>
      <c r="B763">
        <v>4</v>
      </c>
      <c r="C763" s="2">
        <v>43759.418252314812</v>
      </c>
      <c r="D763" s="2">
        <v>43759.438981481479</v>
      </c>
      <c r="E763">
        <v>39.529899999999998</v>
      </c>
      <c r="F763">
        <v>-106.21611</v>
      </c>
      <c r="G763">
        <v>39.644579999999998</v>
      </c>
      <c r="H763">
        <v>-106.30765</v>
      </c>
      <c r="I763">
        <v>9.3030000000000008</v>
      </c>
      <c r="J763" s="1" t="s">
        <v>8418</v>
      </c>
      <c r="K763">
        <v>1259</v>
      </c>
      <c r="L763" s="1" t="s">
        <v>8419</v>
      </c>
      <c r="M763" s="1" t="s">
        <v>97</v>
      </c>
      <c r="N763" s="1" t="s">
        <v>174</v>
      </c>
      <c r="O763" s="1" t="s">
        <v>126</v>
      </c>
      <c r="P763" s="1" t="s">
        <v>198</v>
      </c>
      <c r="Q763" s="1" t="s">
        <v>1663</v>
      </c>
      <c r="R763" s="1" t="s">
        <v>48</v>
      </c>
      <c r="S763" s="1" t="s">
        <v>79</v>
      </c>
      <c r="T763" s="1" t="s">
        <v>503</v>
      </c>
      <c r="U763" s="2">
        <v>43759.421527777777</v>
      </c>
      <c r="V763">
        <v>19</v>
      </c>
      <c r="W763">
        <v>10</v>
      </c>
      <c r="X763">
        <v>74</v>
      </c>
      <c r="Y763">
        <v>20.72</v>
      </c>
      <c r="Z763">
        <v>2</v>
      </c>
      <c r="AA763" s="1" t="s">
        <v>54</v>
      </c>
      <c r="AB763">
        <v>7</v>
      </c>
      <c r="AC763">
        <v>0</v>
      </c>
      <c r="AD763" s="1" t="s">
        <v>1210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s="1" t="s">
        <v>51</v>
      </c>
      <c r="AS763" s="1" t="s">
        <v>51</v>
      </c>
      <c r="AT763" s="1" t="s">
        <v>51</v>
      </c>
      <c r="AU763" s="1" t="s">
        <v>51</v>
      </c>
    </row>
    <row r="764" spans="1:47" x14ac:dyDescent="0.25">
      <c r="A764" s="1" t="s">
        <v>1783</v>
      </c>
      <c r="B764">
        <v>3</v>
      </c>
      <c r="C764" s="2">
        <v>43759.51666666667</v>
      </c>
      <c r="D764" s="2">
        <v>43759.537349537037</v>
      </c>
      <c r="E764">
        <v>39.630049999999997</v>
      </c>
      <c r="F764">
        <v>-104.90501999999999</v>
      </c>
      <c r="G764">
        <v>39.63353</v>
      </c>
      <c r="H764">
        <v>-104.90649000000001</v>
      </c>
      <c r="I764">
        <v>0.253</v>
      </c>
      <c r="J764" s="1" t="s">
        <v>220</v>
      </c>
      <c r="L764" s="1" t="s">
        <v>265</v>
      </c>
      <c r="M764" s="1" t="s">
        <v>47</v>
      </c>
      <c r="N764" s="1" t="s">
        <v>131</v>
      </c>
      <c r="O764" s="1" t="s">
        <v>131</v>
      </c>
      <c r="P764" s="1" t="s">
        <v>198</v>
      </c>
      <c r="Q764" s="1" t="s">
        <v>414</v>
      </c>
      <c r="R764" s="1" t="s">
        <v>48</v>
      </c>
      <c r="S764" s="1" t="s">
        <v>79</v>
      </c>
      <c r="T764" s="1" t="s">
        <v>200</v>
      </c>
      <c r="U764" s="2">
        <v>43759.536805555559</v>
      </c>
      <c r="V764">
        <v>50</v>
      </c>
      <c r="W764">
        <v>50</v>
      </c>
      <c r="X764">
        <v>22</v>
      </c>
      <c r="Y764">
        <v>24.11</v>
      </c>
      <c r="Z764">
        <v>10</v>
      </c>
      <c r="AA764" s="1" t="s">
        <v>71</v>
      </c>
      <c r="AB764">
        <v>16</v>
      </c>
      <c r="AC764">
        <v>0</v>
      </c>
      <c r="AD764" s="1" t="s">
        <v>1067</v>
      </c>
      <c r="AE764" t="b">
        <v>0</v>
      </c>
      <c r="AF764" t="b">
        <v>0</v>
      </c>
      <c r="AG764" t="b">
        <v>0</v>
      </c>
      <c r="AH764" t="b">
        <v>0</v>
      </c>
      <c r="AI764" t="b">
        <v>1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s="1" t="s">
        <v>51</v>
      </c>
      <c r="AS764" s="1" t="s">
        <v>51</v>
      </c>
      <c r="AT764" s="1" t="s">
        <v>51</v>
      </c>
      <c r="AU764" s="1" t="s">
        <v>51</v>
      </c>
    </row>
    <row r="765" spans="1:47" x14ac:dyDescent="0.25">
      <c r="A765" s="1" t="s">
        <v>2381</v>
      </c>
      <c r="B765">
        <v>3</v>
      </c>
      <c r="C765" s="2">
        <v>43759.526585648149</v>
      </c>
      <c r="D765" s="2">
        <v>43759.547083333331</v>
      </c>
      <c r="E765">
        <v>39.776600000000002</v>
      </c>
      <c r="F765">
        <v>-104.8749</v>
      </c>
      <c r="G765">
        <v>39.776730000000001</v>
      </c>
      <c r="H765">
        <v>-104.87621</v>
      </c>
      <c r="I765">
        <v>7.0000000000000007E-2</v>
      </c>
      <c r="J765" s="1" t="s">
        <v>417</v>
      </c>
      <c r="L765" s="1" t="s">
        <v>137</v>
      </c>
      <c r="M765" s="1" t="s">
        <v>47</v>
      </c>
      <c r="N765" s="1" t="s">
        <v>131</v>
      </c>
      <c r="O765" s="1" t="s">
        <v>131</v>
      </c>
      <c r="P765" s="1" t="s">
        <v>198</v>
      </c>
      <c r="Q765" s="1" t="s">
        <v>453</v>
      </c>
      <c r="R765" s="1" t="s">
        <v>48</v>
      </c>
      <c r="S765" s="1" t="s">
        <v>79</v>
      </c>
      <c r="T765" s="1" t="s">
        <v>203</v>
      </c>
      <c r="U765" s="2">
        <v>43759.540277777778</v>
      </c>
      <c r="V765">
        <v>50</v>
      </c>
      <c r="W765">
        <v>45</v>
      </c>
      <c r="X765">
        <v>20</v>
      </c>
      <c r="Y765">
        <v>24.32</v>
      </c>
      <c r="Z765">
        <v>10</v>
      </c>
      <c r="AA765" s="1" t="s">
        <v>71</v>
      </c>
      <c r="AB765">
        <v>12</v>
      </c>
      <c r="AC765">
        <v>0</v>
      </c>
      <c r="AD765" s="1" t="s">
        <v>818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s="1" t="s">
        <v>51</v>
      </c>
      <c r="AS765" s="1" t="s">
        <v>51</v>
      </c>
      <c r="AT765" s="1" t="s">
        <v>51</v>
      </c>
      <c r="AU765" s="1" t="s">
        <v>51</v>
      </c>
    </row>
    <row r="766" spans="1:47" x14ac:dyDescent="0.25">
      <c r="A766" s="1" t="s">
        <v>2382</v>
      </c>
      <c r="B766">
        <v>3</v>
      </c>
      <c r="C766" s="2">
        <v>43759.526585648149</v>
      </c>
      <c r="D766" s="2">
        <v>43759.547083333331</v>
      </c>
      <c r="E766">
        <v>39.77657</v>
      </c>
      <c r="F766">
        <v>-104.87665</v>
      </c>
      <c r="G766">
        <v>39.77646</v>
      </c>
      <c r="H766">
        <v>-104.87542000000001</v>
      </c>
      <c r="I766">
        <v>6.6000000000000003E-2</v>
      </c>
      <c r="J766" s="1" t="s">
        <v>452</v>
      </c>
      <c r="L766" s="1" t="s">
        <v>133</v>
      </c>
      <c r="M766" s="1" t="s">
        <v>47</v>
      </c>
      <c r="N766" s="1" t="s">
        <v>131</v>
      </c>
      <c r="O766" s="1" t="s">
        <v>131</v>
      </c>
      <c r="P766" s="1" t="s">
        <v>198</v>
      </c>
      <c r="Q766" s="1" t="s">
        <v>453</v>
      </c>
      <c r="R766" s="1" t="s">
        <v>48</v>
      </c>
      <c r="S766" s="1" t="s">
        <v>79</v>
      </c>
      <c r="T766" s="1" t="s">
        <v>203</v>
      </c>
      <c r="U766" s="2">
        <v>43759.540277777778</v>
      </c>
      <c r="V766">
        <v>50</v>
      </c>
      <c r="W766">
        <v>45</v>
      </c>
      <c r="X766">
        <v>20</v>
      </c>
      <c r="Y766">
        <v>24.32</v>
      </c>
      <c r="Z766">
        <v>10</v>
      </c>
      <c r="AA766" s="1" t="s">
        <v>71</v>
      </c>
      <c r="AB766">
        <v>12</v>
      </c>
      <c r="AC766">
        <v>0</v>
      </c>
      <c r="AD766" s="1" t="s">
        <v>818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s="1" t="s">
        <v>51</v>
      </c>
      <c r="AS766" s="1" t="s">
        <v>51</v>
      </c>
      <c r="AT766" s="1" t="s">
        <v>51</v>
      </c>
      <c r="AU766" s="1" t="s">
        <v>51</v>
      </c>
    </row>
    <row r="767" spans="1:47" x14ac:dyDescent="0.25">
      <c r="A767" s="1" t="s">
        <v>2383</v>
      </c>
      <c r="B767">
        <v>3</v>
      </c>
      <c r="C767" s="2">
        <v>43759.578159722223</v>
      </c>
      <c r="D767" s="2">
        <v>43759.598437499997</v>
      </c>
      <c r="E767">
        <v>39.77657</v>
      </c>
      <c r="F767">
        <v>-104.87665</v>
      </c>
      <c r="G767">
        <v>39.77646</v>
      </c>
      <c r="H767">
        <v>-104.87542000000001</v>
      </c>
      <c r="I767">
        <v>6.6000000000000003E-2</v>
      </c>
      <c r="J767" s="1" t="s">
        <v>452</v>
      </c>
      <c r="L767" s="1" t="s">
        <v>133</v>
      </c>
      <c r="M767" s="1" t="s">
        <v>47</v>
      </c>
      <c r="N767" s="1" t="s">
        <v>131</v>
      </c>
      <c r="O767" s="1" t="s">
        <v>131</v>
      </c>
      <c r="P767" s="1" t="s">
        <v>198</v>
      </c>
      <c r="Q767" s="1" t="s">
        <v>453</v>
      </c>
      <c r="R767" s="1" t="s">
        <v>48</v>
      </c>
      <c r="S767" s="1" t="s">
        <v>79</v>
      </c>
      <c r="T767" s="1" t="s">
        <v>203</v>
      </c>
      <c r="U767" s="2">
        <v>43759.581944444442</v>
      </c>
      <c r="V767">
        <v>52</v>
      </c>
      <c r="W767">
        <v>52</v>
      </c>
      <c r="X767">
        <v>19</v>
      </c>
      <c r="Y767">
        <v>24.31</v>
      </c>
      <c r="Z767">
        <v>10</v>
      </c>
      <c r="AA767" s="1" t="s">
        <v>65</v>
      </c>
      <c r="AB767">
        <v>7</v>
      </c>
      <c r="AC767">
        <v>0</v>
      </c>
      <c r="AD767" s="1" t="s">
        <v>818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s="1" t="s">
        <v>51</v>
      </c>
      <c r="AS767" s="1" t="s">
        <v>51</v>
      </c>
      <c r="AT767" s="1" t="s">
        <v>51</v>
      </c>
      <c r="AU767" s="1" t="s">
        <v>51</v>
      </c>
    </row>
    <row r="768" spans="1:47" x14ac:dyDescent="0.25">
      <c r="A768" s="1" t="s">
        <v>8421</v>
      </c>
      <c r="B768">
        <v>3</v>
      </c>
      <c r="C768" s="2">
        <v>43759.612500000003</v>
      </c>
      <c r="D768" s="2">
        <v>43759.63318287037</v>
      </c>
      <c r="E768">
        <v>39.725769999999997</v>
      </c>
      <c r="F768">
        <v>-105.04056</v>
      </c>
      <c r="G768">
        <v>39.725769999999997</v>
      </c>
      <c r="H768">
        <v>-105.04161000000001</v>
      </c>
      <c r="I768">
        <v>5.6000000000000001E-2</v>
      </c>
      <c r="J768" s="1" t="s">
        <v>700</v>
      </c>
      <c r="K768">
        <v>601</v>
      </c>
      <c r="L768" s="1" t="s">
        <v>7499</v>
      </c>
      <c r="M768" s="1" t="s">
        <v>97</v>
      </c>
      <c r="N768" s="1" t="s">
        <v>131</v>
      </c>
      <c r="O768" s="1" t="s">
        <v>131</v>
      </c>
      <c r="P768" s="1" t="s">
        <v>198</v>
      </c>
      <c r="Q768" s="1" t="s">
        <v>7500</v>
      </c>
      <c r="R768" s="1" t="s">
        <v>48</v>
      </c>
      <c r="S768" s="1" t="s">
        <v>79</v>
      </c>
      <c r="T768" s="1" t="s">
        <v>205</v>
      </c>
      <c r="U768" s="2">
        <v>43759.614583333336</v>
      </c>
      <c r="V768">
        <v>52</v>
      </c>
      <c r="W768">
        <v>52</v>
      </c>
      <c r="X768">
        <v>21</v>
      </c>
      <c r="Y768">
        <v>24.33</v>
      </c>
      <c r="Z768">
        <v>40</v>
      </c>
      <c r="AA768" s="1" t="s">
        <v>57</v>
      </c>
      <c r="AB768">
        <v>13</v>
      </c>
      <c r="AC768">
        <v>0</v>
      </c>
      <c r="AD768" s="1" t="s">
        <v>818</v>
      </c>
      <c r="AE768" t="b">
        <v>0</v>
      </c>
      <c r="AF768" t="b">
        <v>0</v>
      </c>
      <c r="AG768" t="b">
        <v>1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1</v>
      </c>
      <c r="AO768" t="b">
        <v>0</v>
      </c>
      <c r="AP768" t="b">
        <v>0</v>
      </c>
      <c r="AQ768" t="b">
        <v>0</v>
      </c>
      <c r="AR768" s="1" t="s">
        <v>51</v>
      </c>
      <c r="AS768" s="1" t="s">
        <v>51</v>
      </c>
      <c r="AT768" s="1" t="s">
        <v>51</v>
      </c>
      <c r="AU768" s="1" t="s">
        <v>51</v>
      </c>
    </row>
    <row r="769" spans="1:47" x14ac:dyDescent="0.25">
      <c r="A769" s="1" t="s">
        <v>1315</v>
      </c>
      <c r="B769">
        <v>3</v>
      </c>
      <c r="C769" s="2">
        <v>43759.618263888886</v>
      </c>
      <c r="D769" s="2">
        <v>43759.638738425929</v>
      </c>
      <c r="E769">
        <v>39.67174</v>
      </c>
      <c r="F769">
        <v>-104.92837</v>
      </c>
      <c r="G769">
        <v>39.672960000000003</v>
      </c>
      <c r="H769">
        <v>-104.92923</v>
      </c>
      <c r="I769">
        <v>9.6000000000000002E-2</v>
      </c>
      <c r="J769" s="1" t="s">
        <v>1108</v>
      </c>
      <c r="L769" s="1" t="s">
        <v>194</v>
      </c>
      <c r="M769" s="1" t="s">
        <v>47</v>
      </c>
      <c r="N769" s="1" t="s">
        <v>131</v>
      </c>
      <c r="O769" s="1" t="s">
        <v>131</v>
      </c>
      <c r="P769" s="1" t="s">
        <v>198</v>
      </c>
      <c r="Q769" s="1" t="s">
        <v>387</v>
      </c>
      <c r="R769" s="1" t="s">
        <v>48</v>
      </c>
      <c r="S769" s="1" t="s">
        <v>79</v>
      </c>
      <c r="T769" s="1" t="s">
        <v>200</v>
      </c>
      <c r="U769" s="2">
        <v>43759.620138888888</v>
      </c>
      <c r="V769">
        <v>50</v>
      </c>
      <c r="W769">
        <v>50</v>
      </c>
      <c r="X769">
        <v>24</v>
      </c>
      <c r="Y769">
        <v>24.12</v>
      </c>
      <c r="Z769">
        <v>10</v>
      </c>
      <c r="AA769" s="1" t="s">
        <v>56</v>
      </c>
      <c r="AB769">
        <v>24</v>
      </c>
      <c r="AC769">
        <v>0</v>
      </c>
      <c r="AD769" s="1" t="s">
        <v>1215</v>
      </c>
      <c r="AE769" t="b">
        <v>0</v>
      </c>
      <c r="AF769" t="b">
        <v>0</v>
      </c>
      <c r="AG769" t="b">
        <v>0</v>
      </c>
      <c r="AH769" t="b">
        <v>0</v>
      </c>
      <c r="AI769" t="b">
        <v>1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s="1" t="s">
        <v>51</v>
      </c>
      <c r="AS769" s="1" t="s">
        <v>51</v>
      </c>
      <c r="AT769" s="1" t="s">
        <v>51</v>
      </c>
      <c r="AU769" s="1" t="s">
        <v>51</v>
      </c>
    </row>
    <row r="770" spans="1:47" x14ac:dyDescent="0.25">
      <c r="A770" s="1" t="s">
        <v>1316</v>
      </c>
      <c r="B770">
        <v>3</v>
      </c>
      <c r="C770" s="2">
        <v>43759.668263888889</v>
      </c>
      <c r="D770" s="2">
        <v>43759.688726851855</v>
      </c>
      <c r="E770">
        <v>39.630049999999997</v>
      </c>
      <c r="F770">
        <v>-104.90501999999999</v>
      </c>
      <c r="G770">
        <v>39.63353</v>
      </c>
      <c r="H770">
        <v>-104.90649000000001</v>
      </c>
      <c r="I770">
        <v>0.253</v>
      </c>
      <c r="J770" s="1" t="s">
        <v>220</v>
      </c>
      <c r="L770" s="1" t="s">
        <v>265</v>
      </c>
      <c r="M770" s="1" t="s">
        <v>47</v>
      </c>
      <c r="N770" s="1" t="s">
        <v>131</v>
      </c>
      <c r="O770" s="1" t="s">
        <v>131</v>
      </c>
      <c r="P770" s="1" t="s">
        <v>198</v>
      </c>
      <c r="Q770" s="1" t="s">
        <v>414</v>
      </c>
      <c r="R770" s="1" t="s">
        <v>48</v>
      </c>
      <c r="S770" s="1" t="s">
        <v>79</v>
      </c>
      <c r="T770" s="1" t="s">
        <v>200</v>
      </c>
      <c r="U770" s="2">
        <v>43759.661805555559</v>
      </c>
      <c r="V770">
        <v>50</v>
      </c>
      <c r="W770">
        <v>50</v>
      </c>
      <c r="X770">
        <v>26</v>
      </c>
      <c r="Y770">
        <v>24.14</v>
      </c>
      <c r="Z770">
        <v>10</v>
      </c>
      <c r="AA770" s="1" t="s">
        <v>56</v>
      </c>
      <c r="AB770">
        <v>24</v>
      </c>
      <c r="AC770">
        <v>0</v>
      </c>
      <c r="AD770" s="1" t="s">
        <v>1215</v>
      </c>
      <c r="AE770" t="b">
        <v>0</v>
      </c>
      <c r="AF770" t="b">
        <v>0</v>
      </c>
      <c r="AG770" t="b">
        <v>0</v>
      </c>
      <c r="AH770" t="b">
        <v>0</v>
      </c>
      <c r="AI770" t="b">
        <v>1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s="1" t="s">
        <v>51</v>
      </c>
      <c r="AS770" s="1" t="s">
        <v>51</v>
      </c>
      <c r="AT770" s="1" t="s">
        <v>51</v>
      </c>
      <c r="AU770" s="1" t="s">
        <v>51</v>
      </c>
    </row>
    <row r="771" spans="1:47" x14ac:dyDescent="0.25">
      <c r="A771" s="1" t="s">
        <v>8422</v>
      </c>
      <c r="B771">
        <v>3</v>
      </c>
      <c r="C771" s="2">
        <v>43759.64166666667</v>
      </c>
      <c r="D771" s="2">
        <v>43759.662349537037</v>
      </c>
      <c r="E771">
        <v>39.780119999999997</v>
      </c>
      <c r="F771">
        <v>-104.95157</v>
      </c>
      <c r="G771">
        <v>39.780119999999997</v>
      </c>
      <c r="H771">
        <v>-104.95189999999999</v>
      </c>
      <c r="I771">
        <v>1.7999999999999999E-2</v>
      </c>
      <c r="J771" s="1" t="s">
        <v>1004</v>
      </c>
      <c r="K771">
        <v>2823</v>
      </c>
      <c r="L771" s="1" t="s">
        <v>6790</v>
      </c>
      <c r="M771" s="1" t="s">
        <v>47</v>
      </c>
      <c r="N771" s="1" t="s">
        <v>131</v>
      </c>
      <c r="O771" s="1" t="s">
        <v>131</v>
      </c>
      <c r="P771" s="1" t="s">
        <v>198</v>
      </c>
      <c r="Q771" s="1" t="s">
        <v>6791</v>
      </c>
      <c r="R771" s="1" t="s">
        <v>48</v>
      </c>
      <c r="S771" s="1" t="s">
        <v>79</v>
      </c>
      <c r="T771" s="1" t="s">
        <v>205</v>
      </c>
      <c r="U771" s="2">
        <v>43759.659722222219</v>
      </c>
      <c r="V771">
        <v>52</v>
      </c>
      <c r="W771">
        <v>52</v>
      </c>
      <c r="X771">
        <v>22</v>
      </c>
      <c r="Y771">
        <v>24.36</v>
      </c>
      <c r="Z771">
        <v>40</v>
      </c>
      <c r="AA771" s="1" t="s">
        <v>57</v>
      </c>
      <c r="AB771">
        <v>18</v>
      </c>
      <c r="AC771">
        <v>0</v>
      </c>
      <c r="AD771" s="1" t="s">
        <v>818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s="1" t="s">
        <v>51</v>
      </c>
      <c r="AS771" s="1" t="s">
        <v>51</v>
      </c>
      <c r="AT771" s="1" t="s">
        <v>51</v>
      </c>
      <c r="AU771" s="1" t="s">
        <v>51</v>
      </c>
    </row>
    <row r="772" spans="1:47" x14ac:dyDescent="0.25">
      <c r="A772" s="1" t="s">
        <v>9040</v>
      </c>
      <c r="B772">
        <v>2</v>
      </c>
      <c r="C772" s="2">
        <v>43759.757303240738</v>
      </c>
      <c r="D772" s="2">
        <v>43759.777604166666</v>
      </c>
      <c r="E772">
        <v>39.835050000000003</v>
      </c>
      <c r="F772">
        <v>-105.02072</v>
      </c>
      <c r="G772">
        <v>39.835610000000003</v>
      </c>
      <c r="H772">
        <v>-105.02262</v>
      </c>
      <c r="I772">
        <v>0.108</v>
      </c>
      <c r="J772" s="1" t="s">
        <v>105</v>
      </c>
      <c r="L772" s="1" t="s">
        <v>364</v>
      </c>
      <c r="M772" s="1" t="s">
        <v>47</v>
      </c>
      <c r="N772" s="1" t="s">
        <v>80</v>
      </c>
      <c r="O772" s="1" t="s">
        <v>147</v>
      </c>
      <c r="P772" s="1" t="s">
        <v>198</v>
      </c>
      <c r="Q772" s="1" t="s">
        <v>548</v>
      </c>
      <c r="R772" s="1" t="s">
        <v>48</v>
      </c>
      <c r="S772" s="1" t="s">
        <v>79</v>
      </c>
      <c r="T772" s="1" t="s">
        <v>205</v>
      </c>
      <c r="U772" s="2">
        <v>43759.78125</v>
      </c>
      <c r="V772">
        <v>41</v>
      </c>
      <c r="W772">
        <v>37</v>
      </c>
      <c r="X772">
        <v>45</v>
      </c>
      <c r="Y772">
        <v>24.43</v>
      </c>
      <c r="Z772">
        <v>40</v>
      </c>
      <c r="AA772" s="1" t="s">
        <v>57</v>
      </c>
      <c r="AB772">
        <v>6</v>
      </c>
      <c r="AC772">
        <v>0</v>
      </c>
      <c r="AD772" s="1" t="s">
        <v>818</v>
      </c>
      <c r="AE772" t="b">
        <v>0</v>
      </c>
      <c r="AF772" t="b">
        <v>0</v>
      </c>
      <c r="AG772" t="b">
        <v>0</v>
      </c>
      <c r="AH772" t="b">
        <v>0</v>
      </c>
      <c r="AI772" t="b">
        <v>1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s="1" t="s">
        <v>51</v>
      </c>
      <c r="AS772" s="1" t="s">
        <v>51</v>
      </c>
      <c r="AT772" s="1" t="s">
        <v>51</v>
      </c>
      <c r="AU772" s="1" t="s">
        <v>51</v>
      </c>
    </row>
    <row r="773" spans="1:47" x14ac:dyDescent="0.25">
      <c r="A773" s="1" t="s">
        <v>2224</v>
      </c>
      <c r="B773">
        <v>3</v>
      </c>
      <c r="C773" s="2">
        <v>43759.758333333331</v>
      </c>
      <c r="D773" s="2">
        <v>43759.779016203705</v>
      </c>
      <c r="E773">
        <v>39.700429999999997</v>
      </c>
      <c r="F773">
        <v>-104.8292</v>
      </c>
      <c r="G773">
        <v>39.697389999999999</v>
      </c>
      <c r="H773">
        <v>-104.82943</v>
      </c>
      <c r="I773">
        <v>0.21</v>
      </c>
      <c r="J773" s="1" t="s">
        <v>586</v>
      </c>
      <c r="L773" s="1" t="s">
        <v>403</v>
      </c>
      <c r="M773" s="1" t="s">
        <v>47</v>
      </c>
      <c r="N773" s="1" t="s">
        <v>170</v>
      </c>
      <c r="O773" s="1" t="s">
        <v>201</v>
      </c>
      <c r="P773" s="1" t="s">
        <v>198</v>
      </c>
      <c r="Q773" s="1" t="s">
        <v>404</v>
      </c>
      <c r="R773" s="1" t="s">
        <v>48</v>
      </c>
      <c r="S773" s="1" t="s">
        <v>79</v>
      </c>
      <c r="T773" s="1" t="s">
        <v>203</v>
      </c>
      <c r="U773" s="2">
        <v>43759.748611111114</v>
      </c>
      <c r="V773">
        <v>47</v>
      </c>
      <c r="W773">
        <v>40</v>
      </c>
      <c r="X773">
        <v>28</v>
      </c>
      <c r="Y773">
        <v>24.38</v>
      </c>
      <c r="Z773">
        <v>10</v>
      </c>
      <c r="AA773" s="1" t="s">
        <v>57</v>
      </c>
      <c r="AB773">
        <v>17</v>
      </c>
      <c r="AC773">
        <v>0</v>
      </c>
      <c r="AD773" s="1" t="s">
        <v>818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s="1" t="s">
        <v>53</v>
      </c>
      <c r="AS773" s="1" t="s">
        <v>51</v>
      </c>
      <c r="AT773" s="1" t="s">
        <v>51</v>
      </c>
      <c r="AU773" s="1" t="s">
        <v>51</v>
      </c>
    </row>
    <row r="774" spans="1:47" x14ac:dyDescent="0.25">
      <c r="A774" s="1" t="s">
        <v>5367</v>
      </c>
      <c r="B774">
        <v>3</v>
      </c>
      <c r="C774" s="2">
        <v>43759.803136574075</v>
      </c>
      <c r="D774" s="2">
        <v>43759.823483796295</v>
      </c>
      <c r="E774">
        <v>39.855550000000001</v>
      </c>
      <c r="F774">
        <v>-104.98690000000001</v>
      </c>
      <c r="G774">
        <v>39.855919999999998</v>
      </c>
      <c r="H774">
        <v>-104.98698</v>
      </c>
      <c r="I774">
        <v>2.5999999999999999E-2</v>
      </c>
      <c r="J774" s="1" t="s">
        <v>820</v>
      </c>
      <c r="L774" s="1" t="s">
        <v>194</v>
      </c>
      <c r="M774" s="1" t="s">
        <v>47</v>
      </c>
      <c r="N774" s="1" t="s">
        <v>131</v>
      </c>
      <c r="O774" s="1" t="s">
        <v>147</v>
      </c>
      <c r="P774" s="1" t="s">
        <v>198</v>
      </c>
      <c r="Q774" s="1" t="s">
        <v>204</v>
      </c>
      <c r="R774" s="1" t="s">
        <v>48</v>
      </c>
      <c r="S774" s="1" t="s">
        <v>79</v>
      </c>
      <c r="T774" s="1" t="s">
        <v>205</v>
      </c>
      <c r="U774" s="2">
        <v>43759.78125</v>
      </c>
      <c r="V774">
        <v>41</v>
      </c>
      <c r="W774">
        <v>37</v>
      </c>
      <c r="X774">
        <v>45</v>
      </c>
      <c r="Y774">
        <v>24.43</v>
      </c>
      <c r="Z774">
        <v>40</v>
      </c>
      <c r="AA774" s="1" t="s">
        <v>57</v>
      </c>
      <c r="AB774">
        <v>6</v>
      </c>
      <c r="AC774">
        <v>0</v>
      </c>
      <c r="AD774" s="1" t="s">
        <v>818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s="1" t="s">
        <v>53</v>
      </c>
      <c r="AS774" s="1" t="s">
        <v>53</v>
      </c>
      <c r="AT774" s="1" t="s">
        <v>53</v>
      </c>
      <c r="AU774" s="1" t="s">
        <v>51</v>
      </c>
    </row>
    <row r="775" spans="1:47" x14ac:dyDescent="0.25">
      <c r="A775" s="1" t="s">
        <v>3246</v>
      </c>
      <c r="B775">
        <v>3</v>
      </c>
      <c r="C775" s="2">
        <v>43760.284930555557</v>
      </c>
      <c r="D775" s="2">
        <v>43760.305405092593</v>
      </c>
      <c r="E775">
        <v>40.375239999999998</v>
      </c>
      <c r="F775">
        <v>-104.99217</v>
      </c>
      <c r="G775">
        <v>40.37444</v>
      </c>
      <c r="H775">
        <v>-104.99169999999999</v>
      </c>
      <c r="I775">
        <v>6.0999999999999999E-2</v>
      </c>
      <c r="J775" s="1" t="s">
        <v>458</v>
      </c>
      <c r="L775" s="1" t="s">
        <v>172</v>
      </c>
      <c r="M775" s="1" t="s">
        <v>47</v>
      </c>
      <c r="N775" s="1" t="s">
        <v>303</v>
      </c>
      <c r="O775" s="1" t="s">
        <v>228</v>
      </c>
      <c r="P775" s="1" t="s">
        <v>198</v>
      </c>
      <c r="Q775" s="1" t="s">
        <v>304</v>
      </c>
      <c r="R775" s="1" t="s">
        <v>48</v>
      </c>
      <c r="S775" s="1" t="s">
        <v>79</v>
      </c>
      <c r="T775" s="1" t="s">
        <v>230</v>
      </c>
      <c r="U775" s="2">
        <v>43760.288888888892</v>
      </c>
      <c r="V775">
        <v>34</v>
      </c>
      <c r="W775">
        <v>34</v>
      </c>
      <c r="X775">
        <v>67</v>
      </c>
      <c r="Y775">
        <v>25.08</v>
      </c>
      <c r="Z775">
        <v>10</v>
      </c>
      <c r="AA775" s="1" t="s">
        <v>55</v>
      </c>
      <c r="AB775">
        <v>3</v>
      </c>
      <c r="AC775">
        <v>0</v>
      </c>
      <c r="AD775" s="1" t="s">
        <v>50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s="1" t="s">
        <v>53</v>
      </c>
      <c r="AS775" s="1" t="s">
        <v>51</v>
      </c>
      <c r="AT775" s="1" t="s">
        <v>51</v>
      </c>
      <c r="AU775" s="1" t="s">
        <v>51</v>
      </c>
    </row>
    <row r="776" spans="1:47" x14ac:dyDescent="0.25">
      <c r="A776" s="1" t="s">
        <v>3247</v>
      </c>
      <c r="B776">
        <v>3</v>
      </c>
      <c r="C776" s="2">
        <v>43760.3</v>
      </c>
      <c r="D776" s="2">
        <v>43760.319305555553</v>
      </c>
      <c r="E776">
        <v>39.711109999999998</v>
      </c>
      <c r="F776">
        <v>-104.82666999999999</v>
      </c>
      <c r="G776">
        <v>39.712960000000002</v>
      </c>
      <c r="H776">
        <v>-104.82664</v>
      </c>
      <c r="I776">
        <v>0.128</v>
      </c>
      <c r="J776" s="1" t="s">
        <v>402</v>
      </c>
      <c r="L776" s="1" t="s">
        <v>308</v>
      </c>
      <c r="M776" s="1" t="s">
        <v>47</v>
      </c>
      <c r="N776" s="1" t="s">
        <v>170</v>
      </c>
      <c r="O776" s="1" t="s">
        <v>201</v>
      </c>
      <c r="P776" s="1" t="s">
        <v>198</v>
      </c>
      <c r="Q776" s="1" t="s">
        <v>404</v>
      </c>
      <c r="R776" s="1" t="s">
        <v>48</v>
      </c>
      <c r="S776" s="1" t="s">
        <v>79</v>
      </c>
      <c r="T776" s="1" t="s">
        <v>203</v>
      </c>
      <c r="U776" s="2">
        <v>43760.290277777778</v>
      </c>
      <c r="V776">
        <v>31</v>
      </c>
      <c r="W776">
        <v>23</v>
      </c>
      <c r="X776">
        <v>57</v>
      </c>
      <c r="Y776">
        <v>24.46</v>
      </c>
      <c r="Z776">
        <v>10</v>
      </c>
      <c r="AA776" s="1" t="s">
        <v>72</v>
      </c>
      <c r="AB776">
        <v>9</v>
      </c>
      <c r="AC776">
        <v>0</v>
      </c>
      <c r="AD776" s="1" t="s">
        <v>50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s="1" t="s">
        <v>53</v>
      </c>
      <c r="AS776" s="1" t="s">
        <v>51</v>
      </c>
      <c r="AT776" s="1" t="s">
        <v>51</v>
      </c>
      <c r="AU776" s="1" t="s">
        <v>51</v>
      </c>
    </row>
    <row r="777" spans="1:47" x14ac:dyDescent="0.25">
      <c r="A777" s="1" t="s">
        <v>3340</v>
      </c>
      <c r="B777">
        <v>3</v>
      </c>
      <c r="C777" s="2">
        <v>43760.365648148145</v>
      </c>
      <c r="D777" s="2">
        <v>43760.572106481479</v>
      </c>
      <c r="E777">
        <v>38.379240000000003</v>
      </c>
      <c r="F777">
        <v>-104.61933000000001</v>
      </c>
      <c r="G777">
        <v>38.346870000000003</v>
      </c>
      <c r="H777">
        <v>-104.62008</v>
      </c>
      <c r="I777">
        <v>2.2370000000000001</v>
      </c>
      <c r="J777" s="1" t="s">
        <v>454</v>
      </c>
      <c r="L777" s="1" t="s">
        <v>326</v>
      </c>
      <c r="M777" s="1" t="s">
        <v>47</v>
      </c>
      <c r="N777" s="1" t="s">
        <v>411</v>
      </c>
      <c r="O777" s="1" t="s">
        <v>411</v>
      </c>
      <c r="P777" s="1" t="s">
        <v>198</v>
      </c>
      <c r="Q777" s="1" t="s">
        <v>412</v>
      </c>
      <c r="R777" s="1" t="s">
        <v>48</v>
      </c>
      <c r="S777" s="1" t="s">
        <v>79</v>
      </c>
      <c r="T777" s="1" t="s">
        <v>413</v>
      </c>
      <c r="U777" s="2">
        <v>43760.370138888888</v>
      </c>
      <c r="V777">
        <v>35</v>
      </c>
      <c r="W777">
        <v>30</v>
      </c>
      <c r="X777">
        <v>44</v>
      </c>
      <c r="Y777">
        <v>25.41</v>
      </c>
      <c r="Z777">
        <v>10</v>
      </c>
      <c r="AA777" s="1" t="s">
        <v>55</v>
      </c>
      <c r="AB777">
        <v>6</v>
      </c>
      <c r="AC777">
        <v>0</v>
      </c>
      <c r="AD777" s="1" t="s">
        <v>50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s="1" t="s">
        <v>51</v>
      </c>
      <c r="AS777" s="1" t="s">
        <v>51</v>
      </c>
      <c r="AT777" s="1" t="s">
        <v>51</v>
      </c>
      <c r="AU777" s="1" t="s">
        <v>51</v>
      </c>
    </row>
    <row r="778" spans="1:47" x14ac:dyDescent="0.25">
      <c r="A778" s="1" t="s">
        <v>3251</v>
      </c>
      <c r="B778">
        <v>3</v>
      </c>
      <c r="C778" s="2">
        <v>43760.387499999997</v>
      </c>
      <c r="D778" s="2">
        <v>43760.408217592594</v>
      </c>
      <c r="E778">
        <v>39.648710000000001</v>
      </c>
      <c r="F778">
        <v>-104.9161</v>
      </c>
      <c r="G778">
        <v>39.644849999999998</v>
      </c>
      <c r="H778">
        <v>-104.91388000000001</v>
      </c>
      <c r="I778">
        <v>0.29199999999999998</v>
      </c>
      <c r="J778" s="1" t="s">
        <v>220</v>
      </c>
      <c r="L778" s="1" t="s">
        <v>172</v>
      </c>
      <c r="M778" s="1" t="s">
        <v>47</v>
      </c>
      <c r="N778" s="1" t="s">
        <v>131</v>
      </c>
      <c r="O778" s="1" t="s">
        <v>131</v>
      </c>
      <c r="P778" s="1" t="s">
        <v>198</v>
      </c>
      <c r="Q778" s="1" t="s">
        <v>414</v>
      </c>
      <c r="R778" s="1" t="s">
        <v>48</v>
      </c>
      <c r="S778" s="1" t="s">
        <v>79</v>
      </c>
      <c r="T778" s="1" t="s">
        <v>200</v>
      </c>
      <c r="U778" s="2">
        <v>43760.370138888888</v>
      </c>
      <c r="V778">
        <v>43</v>
      </c>
      <c r="W778">
        <v>38</v>
      </c>
      <c r="X778">
        <v>37</v>
      </c>
      <c r="Y778">
        <v>24.28</v>
      </c>
      <c r="Z778">
        <v>10</v>
      </c>
      <c r="AA778" s="1" t="s">
        <v>66</v>
      </c>
      <c r="AB778">
        <v>8</v>
      </c>
      <c r="AC778">
        <v>0</v>
      </c>
      <c r="AD778" s="1" t="s">
        <v>50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1</v>
      </c>
      <c r="AL778" t="b">
        <v>0</v>
      </c>
      <c r="AM778" t="b">
        <v>1</v>
      </c>
      <c r="AN778" t="b">
        <v>0</v>
      </c>
      <c r="AO778" t="b">
        <v>0</v>
      </c>
      <c r="AP778" t="b">
        <v>0</v>
      </c>
      <c r="AQ778" t="b">
        <v>0</v>
      </c>
      <c r="AR778" s="1" t="s">
        <v>51</v>
      </c>
      <c r="AS778" s="1" t="s">
        <v>51</v>
      </c>
      <c r="AT778" s="1" t="s">
        <v>51</v>
      </c>
      <c r="AU778" s="1" t="s">
        <v>51</v>
      </c>
    </row>
    <row r="779" spans="1:47" x14ac:dyDescent="0.25">
      <c r="A779" s="1" t="s">
        <v>8185</v>
      </c>
      <c r="B779">
        <v>3</v>
      </c>
      <c r="C779" s="2">
        <v>43760.538680555554</v>
      </c>
      <c r="D779" s="2">
        <v>43760.559050925927</v>
      </c>
      <c r="E779">
        <v>37.405149999999999</v>
      </c>
      <c r="F779">
        <v>-105.07614</v>
      </c>
      <c r="G779">
        <v>37.402830000000002</v>
      </c>
      <c r="H779">
        <v>-105.07852</v>
      </c>
      <c r="I779">
        <v>0.20699999999999999</v>
      </c>
      <c r="J779" s="1" t="s">
        <v>8182</v>
      </c>
      <c r="K779">
        <v>14600</v>
      </c>
      <c r="L779" s="1" t="s">
        <v>6885</v>
      </c>
      <c r="M779" s="1" t="s">
        <v>47</v>
      </c>
      <c r="N779" s="1" t="s">
        <v>7339</v>
      </c>
      <c r="O779" s="1" t="s">
        <v>514</v>
      </c>
      <c r="P779" s="1" t="s">
        <v>198</v>
      </c>
      <c r="Q779" s="1" t="s">
        <v>8186</v>
      </c>
      <c r="R779" s="1" t="s">
        <v>48</v>
      </c>
      <c r="S779" s="1" t="s">
        <v>79</v>
      </c>
      <c r="T779" s="1" t="s">
        <v>516</v>
      </c>
      <c r="U779" s="2">
        <v>43760.537499999999</v>
      </c>
      <c r="V779">
        <v>36</v>
      </c>
      <c r="W779">
        <v>25</v>
      </c>
      <c r="X779">
        <v>41</v>
      </c>
      <c r="Y779">
        <v>20.65</v>
      </c>
      <c r="Z779">
        <v>10</v>
      </c>
      <c r="AA779" s="1" t="s">
        <v>55</v>
      </c>
      <c r="AB779">
        <v>17</v>
      </c>
      <c r="AC779">
        <v>0</v>
      </c>
      <c r="AD779" s="1" t="s">
        <v>50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s="1" t="s">
        <v>51</v>
      </c>
      <c r="AS779" s="1" t="s">
        <v>51</v>
      </c>
      <c r="AT779" s="1" t="s">
        <v>51</v>
      </c>
      <c r="AU779" s="1" t="s">
        <v>51</v>
      </c>
    </row>
    <row r="780" spans="1:47" x14ac:dyDescent="0.25">
      <c r="A780" s="1" t="s">
        <v>8187</v>
      </c>
      <c r="B780">
        <v>4</v>
      </c>
      <c r="C780" s="2">
        <v>43760.585057870368</v>
      </c>
      <c r="D780" s="2">
        <v>43760.60560185185</v>
      </c>
      <c r="E780">
        <v>38.065010000000001</v>
      </c>
      <c r="F780">
        <v>-103.22125</v>
      </c>
      <c r="G780">
        <v>38.069000000000003</v>
      </c>
      <c r="H780">
        <v>-103.21996</v>
      </c>
      <c r="I780">
        <v>0.28399999999999997</v>
      </c>
      <c r="J780" s="1" t="s">
        <v>3897</v>
      </c>
      <c r="K780">
        <v>689</v>
      </c>
      <c r="L780" s="1" t="s">
        <v>8188</v>
      </c>
      <c r="M780" s="1" t="s">
        <v>97</v>
      </c>
      <c r="N780" s="1" t="s">
        <v>375</v>
      </c>
      <c r="O780" s="1" t="s">
        <v>1040</v>
      </c>
      <c r="P780" s="1" t="s">
        <v>198</v>
      </c>
      <c r="Q780" s="1" t="s">
        <v>8189</v>
      </c>
      <c r="R780" s="1" t="s">
        <v>48</v>
      </c>
      <c r="S780" s="1" t="s">
        <v>79</v>
      </c>
      <c r="T780" s="1" t="s">
        <v>1042</v>
      </c>
      <c r="U780" s="2">
        <v>43760.578472222223</v>
      </c>
      <c r="V780">
        <v>65</v>
      </c>
      <c r="W780">
        <v>65</v>
      </c>
      <c r="X780">
        <v>15</v>
      </c>
      <c r="Y780">
        <v>25.79</v>
      </c>
      <c r="Z780">
        <v>10</v>
      </c>
      <c r="AA780" s="1" t="s">
        <v>57</v>
      </c>
      <c r="AB780">
        <v>13</v>
      </c>
      <c r="AC780">
        <v>0</v>
      </c>
      <c r="AD780" s="1" t="s">
        <v>50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s="1" t="s">
        <v>51</v>
      </c>
      <c r="AS780" s="1" t="s">
        <v>51</v>
      </c>
      <c r="AT780" s="1" t="s">
        <v>51</v>
      </c>
      <c r="AU780" s="1" t="s">
        <v>51</v>
      </c>
    </row>
    <row r="781" spans="1:47" x14ac:dyDescent="0.25">
      <c r="A781" s="1" t="s">
        <v>2384</v>
      </c>
      <c r="B781">
        <v>3</v>
      </c>
      <c r="C781" s="2">
        <v>43760.697025462963</v>
      </c>
      <c r="D781" s="2">
        <v>43760.717418981483</v>
      </c>
      <c r="E781">
        <v>39.760249999999999</v>
      </c>
      <c r="F781">
        <v>-105.006</v>
      </c>
      <c r="G781">
        <v>39.759639999999997</v>
      </c>
      <c r="H781">
        <v>-105.00685</v>
      </c>
      <c r="I781">
        <v>6.2E-2</v>
      </c>
      <c r="J781" s="1" t="s">
        <v>459</v>
      </c>
      <c r="L781" s="1" t="s">
        <v>195</v>
      </c>
      <c r="M781" s="1" t="s">
        <v>47</v>
      </c>
      <c r="N781" s="1" t="s">
        <v>131</v>
      </c>
      <c r="O781" s="1" t="s">
        <v>131</v>
      </c>
      <c r="P781" s="1" t="s">
        <v>198</v>
      </c>
      <c r="Q781" s="1" t="s">
        <v>247</v>
      </c>
      <c r="R781" s="1" t="s">
        <v>48</v>
      </c>
      <c r="S781" s="1" t="s">
        <v>79</v>
      </c>
      <c r="T781" s="1" t="s">
        <v>205</v>
      </c>
      <c r="U781" s="2">
        <v>43760.697916666664</v>
      </c>
      <c r="V781">
        <v>61</v>
      </c>
      <c r="W781">
        <v>61</v>
      </c>
      <c r="X781">
        <v>27</v>
      </c>
      <c r="Y781">
        <v>24.37</v>
      </c>
      <c r="Z781">
        <v>10</v>
      </c>
      <c r="AA781" s="1" t="s">
        <v>57</v>
      </c>
      <c r="AB781">
        <v>18</v>
      </c>
      <c r="AC781">
        <v>0</v>
      </c>
      <c r="AD781" s="1" t="s">
        <v>818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s="1" t="s">
        <v>51</v>
      </c>
      <c r="AS781" s="1" t="s">
        <v>51</v>
      </c>
      <c r="AT781" s="1" t="s">
        <v>51</v>
      </c>
      <c r="AU781" s="1" t="s">
        <v>51</v>
      </c>
    </row>
    <row r="782" spans="1:47" x14ac:dyDescent="0.25">
      <c r="A782" s="1" t="s">
        <v>2385</v>
      </c>
      <c r="B782">
        <v>3</v>
      </c>
      <c r="C782" s="2">
        <v>43760.717858796299</v>
      </c>
      <c r="D782" s="2">
        <v>43760.738263888888</v>
      </c>
      <c r="E782">
        <v>40.502479999999998</v>
      </c>
      <c r="F782">
        <v>-104.99158</v>
      </c>
      <c r="G782">
        <v>40.519150000000003</v>
      </c>
      <c r="H782">
        <v>-104.99203</v>
      </c>
      <c r="I782">
        <v>1.1519999999999999</v>
      </c>
      <c r="J782" s="1" t="s">
        <v>766</v>
      </c>
      <c r="L782" s="1" t="s">
        <v>194</v>
      </c>
      <c r="M782" s="1" t="s">
        <v>47</v>
      </c>
      <c r="N782" s="1" t="s">
        <v>227</v>
      </c>
      <c r="O782" s="1" t="s">
        <v>228</v>
      </c>
      <c r="P782" s="1" t="s">
        <v>198</v>
      </c>
      <c r="Q782" s="1" t="s">
        <v>229</v>
      </c>
      <c r="R782" s="1" t="s">
        <v>48</v>
      </c>
      <c r="S782" s="1" t="s">
        <v>79</v>
      </c>
      <c r="T782" s="1" t="s">
        <v>230</v>
      </c>
      <c r="U782" s="2">
        <v>43760.705555555556</v>
      </c>
      <c r="V782">
        <v>61</v>
      </c>
      <c r="W782">
        <v>61</v>
      </c>
      <c r="X782">
        <v>27</v>
      </c>
      <c r="Y782">
        <v>24.94</v>
      </c>
      <c r="Z782">
        <v>10</v>
      </c>
      <c r="AA782" s="1" t="s">
        <v>8942</v>
      </c>
      <c r="AB782">
        <v>0</v>
      </c>
      <c r="AC782">
        <v>0</v>
      </c>
      <c r="AD782" s="1" t="s">
        <v>818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s="1" t="s">
        <v>51</v>
      </c>
      <c r="AS782" s="1" t="s">
        <v>51</v>
      </c>
      <c r="AT782" s="1" t="s">
        <v>51</v>
      </c>
      <c r="AU782" s="1" t="s">
        <v>51</v>
      </c>
    </row>
    <row r="783" spans="1:47" x14ac:dyDescent="0.25">
      <c r="A783" s="1" t="s">
        <v>1317</v>
      </c>
      <c r="B783">
        <v>3</v>
      </c>
      <c r="C783" s="2">
        <v>43760.742858796293</v>
      </c>
      <c r="D783" s="2">
        <v>43760.763275462959</v>
      </c>
      <c r="E783">
        <v>39.617899999999999</v>
      </c>
      <c r="F783">
        <v>-104.89806</v>
      </c>
      <c r="G783">
        <v>39.61985</v>
      </c>
      <c r="H783">
        <v>-104.89914</v>
      </c>
      <c r="I783">
        <v>0.14599999999999999</v>
      </c>
      <c r="J783" s="1" t="s">
        <v>564</v>
      </c>
      <c r="L783" s="1" t="s">
        <v>265</v>
      </c>
      <c r="M783" s="1" t="s">
        <v>47</v>
      </c>
      <c r="N783" s="1" t="s">
        <v>127</v>
      </c>
      <c r="O783" s="1" t="s">
        <v>201</v>
      </c>
      <c r="P783" s="1" t="s">
        <v>198</v>
      </c>
      <c r="Q783" s="1" t="s">
        <v>427</v>
      </c>
      <c r="R783" s="1" t="s">
        <v>48</v>
      </c>
      <c r="S783" s="1" t="s">
        <v>79</v>
      </c>
      <c r="T783" s="1" t="s">
        <v>200</v>
      </c>
      <c r="U783" s="2">
        <v>43760.745138888888</v>
      </c>
      <c r="V783">
        <v>60</v>
      </c>
      <c r="W783">
        <v>60</v>
      </c>
      <c r="X783">
        <v>26</v>
      </c>
      <c r="Y783">
        <v>24.14</v>
      </c>
      <c r="Z783">
        <v>10</v>
      </c>
      <c r="AA783" s="1" t="s">
        <v>71</v>
      </c>
      <c r="AB783">
        <v>21</v>
      </c>
      <c r="AC783">
        <v>0</v>
      </c>
      <c r="AD783" s="1" t="s">
        <v>1215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s="1" t="s">
        <v>51</v>
      </c>
      <c r="AS783" s="1" t="s">
        <v>51</v>
      </c>
      <c r="AT783" s="1" t="s">
        <v>51</v>
      </c>
      <c r="AU783" s="1" t="s">
        <v>51</v>
      </c>
    </row>
    <row r="784" spans="1:47" x14ac:dyDescent="0.25">
      <c r="A784" s="1" t="s">
        <v>1694</v>
      </c>
      <c r="B784">
        <v>3</v>
      </c>
      <c r="C784" s="2">
        <v>43760.764710648145</v>
      </c>
      <c r="D784" s="2">
        <v>43760.785497685189</v>
      </c>
      <c r="E784">
        <v>40.450279999999999</v>
      </c>
      <c r="F784">
        <v>-104.9919</v>
      </c>
      <c r="G784">
        <v>40.475679999999997</v>
      </c>
      <c r="H784">
        <v>-104.99173999999999</v>
      </c>
      <c r="I784">
        <v>1.7549999999999999</v>
      </c>
      <c r="J784" s="1" t="s">
        <v>399</v>
      </c>
      <c r="L784" s="1" t="s">
        <v>194</v>
      </c>
      <c r="M784" s="1" t="s">
        <v>47</v>
      </c>
      <c r="N784" s="1" t="s">
        <v>305</v>
      </c>
      <c r="O784" s="1" t="s">
        <v>228</v>
      </c>
      <c r="P784" s="1" t="s">
        <v>198</v>
      </c>
      <c r="Q784" s="1" t="s">
        <v>445</v>
      </c>
      <c r="R784" s="1" t="s">
        <v>48</v>
      </c>
      <c r="S784" s="1" t="s">
        <v>79</v>
      </c>
      <c r="T784" s="1" t="s">
        <v>230</v>
      </c>
      <c r="U784" s="2">
        <v>43760.74722222222</v>
      </c>
      <c r="V784">
        <v>57</v>
      </c>
      <c r="W784">
        <v>57</v>
      </c>
      <c r="X784">
        <v>32</v>
      </c>
      <c r="Y784">
        <v>24.93</v>
      </c>
      <c r="Z784">
        <v>10</v>
      </c>
      <c r="AA784" s="1" t="s">
        <v>66</v>
      </c>
      <c r="AB784">
        <v>7</v>
      </c>
      <c r="AC784">
        <v>0</v>
      </c>
      <c r="AD784" s="1" t="s">
        <v>1067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s="1" t="s">
        <v>53</v>
      </c>
      <c r="AS784" s="1" t="s">
        <v>51</v>
      </c>
      <c r="AT784" s="1" t="s">
        <v>51</v>
      </c>
      <c r="AU784" s="1" t="s">
        <v>51</v>
      </c>
    </row>
    <row r="785" spans="1:47" x14ac:dyDescent="0.25">
      <c r="A785" s="1" t="s">
        <v>1289</v>
      </c>
      <c r="B785">
        <v>3</v>
      </c>
      <c r="C785" s="2">
        <v>43760.802199074074</v>
      </c>
      <c r="D785" s="2">
        <v>43760.822974537034</v>
      </c>
      <c r="E785">
        <v>39.784320000000001</v>
      </c>
      <c r="F785">
        <v>-105.11509</v>
      </c>
      <c r="G785">
        <v>39.783709999999999</v>
      </c>
      <c r="H785">
        <v>-105.12688</v>
      </c>
      <c r="I785">
        <v>0.627</v>
      </c>
      <c r="J785" s="1" t="s">
        <v>562</v>
      </c>
      <c r="L785" s="1" t="s">
        <v>137</v>
      </c>
      <c r="M785" s="1" t="s">
        <v>47</v>
      </c>
      <c r="N785" s="1" t="s">
        <v>213</v>
      </c>
      <c r="O785" s="1" t="s">
        <v>115</v>
      </c>
      <c r="P785" s="1" t="s">
        <v>198</v>
      </c>
      <c r="Q785" s="1" t="s">
        <v>214</v>
      </c>
      <c r="R785" s="1" t="s">
        <v>48</v>
      </c>
      <c r="S785" s="1" t="s">
        <v>79</v>
      </c>
      <c r="T785" s="1" t="s">
        <v>205</v>
      </c>
      <c r="U785" s="2">
        <v>43760.784722222219</v>
      </c>
      <c r="V785">
        <v>55</v>
      </c>
      <c r="W785">
        <v>55</v>
      </c>
      <c r="X785">
        <v>33</v>
      </c>
      <c r="Y785">
        <v>24.37</v>
      </c>
      <c r="Z785">
        <v>10</v>
      </c>
      <c r="AA785" s="1" t="s">
        <v>57</v>
      </c>
      <c r="AB785">
        <v>29</v>
      </c>
      <c r="AC785">
        <v>0</v>
      </c>
      <c r="AD785" s="1" t="s">
        <v>1215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s="1" t="s">
        <v>53</v>
      </c>
      <c r="AS785" s="1" t="s">
        <v>53</v>
      </c>
      <c r="AT785" s="1" t="s">
        <v>53</v>
      </c>
      <c r="AU785" s="1" t="s">
        <v>51</v>
      </c>
    </row>
    <row r="786" spans="1:47" x14ac:dyDescent="0.25">
      <c r="A786" s="1" t="s">
        <v>1290</v>
      </c>
      <c r="B786">
        <v>3</v>
      </c>
      <c r="C786" s="2">
        <v>43760.801157407404</v>
      </c>
      <c r="D786" s="2">
        <v>43760.820231481484</v>
      </c>
      <c r="E786">
        <v>39.779890000000002</v>
      </c>
      <c r="F786">
        <v>-104.98547000000001</v>
      </c>
      <c r="G786">
        <v>39.781170000000003</v>
      </c>
      <c r="H786">
        <v>-104.99337</v>
      </c>
      <c r="I786">
        <v>0.42899999999999999</v>
      </c>
      <c r="J786" s="1" t="s">
        <v>566</v>
      </c>
      <c r="L786" s="1" t="s">
        <v>137</v>
      </c>
      <c r="M786" s="1" t="s">
        <v>47</v>
      </c>
      <c r="N786" s="1" t="s">
        <v>131</v>
      </c>
      <c r="O786" s="1" t="s">
        <v>131</v>
      </c>
      <c r="P786" s="1" t="s">
        <v>198</v>
      </c>
      <c r="Q786" s="1" t="s">
        <v>246</v>
      </c>
      <c r="R786" s="1" t="s">
        <v>48</v>
      </c>
      <c r="S786" s="1" t="s">
        <v>79</v>
      </c>
      <c r="T786" s="1" t="s">
        <v>205</v>
      </c>
      <c r="U786" s="2">
        <v>43760.784722222219</v>
      </c>
      <c r="V786">
        <v>55</v>
      </c>
      <c r="W786">
        <v>55</v>
      </c>
      <c r="X786">
        <v>33</v>
      </c>
      <c r="Y786">
        <v>24.37</v>
      </c>
      <c r="Z786">
        <v>10</v>
      </c>
      <c r="AA786" s="1" t="s">
        <v>57</v>
      </c>
      <c r="AB786">
        <v>29</v>
      </c>
      <c r="AC786">
        <v>0</v>
      </c>
      <c r="AD786" s="1" t="s">
        <v>1215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s="1" t="s">
        <v>53</v>
      </c>
      <c r="AS786" s="1" t="s">
        <v>53</v>
      </c>
      <c r="AT786" s="1" t="s">
        <v>53</v>
      </c>
      <c r="AU786" s="1" t="s">
        <v>51</v>
      </c>
    </row>
    <row r="787" spans="1:47" x14ac:dyDescent="0.25">
      <c r="A787" s="1" t="s">
        <v>2182</v>
      </c>
      <c r="B787">
        <v>3</v>
      </c>
      <c r="C787" s="2">
        <v>43760.813657407409</v>
      </c>
      <c r="D787" s="2">
        <v>43760.834120370368</v>
      </c>
      <c r="E787">
        <v>39.617899999999999</v>
      </c>
      <c r="F787">
        <v>-104.89806</v>
      </c>
      <c r="G787">
        <v>39.61985</v>
      </c>
      <c r="H787">
        <v>-104.89914</v>
      </c>
      <c r="I787">
        <v>0.14599999999999999</v>
      </c>
      <c r="J787" s="1" t="s">
        <v>564</v>
      </c>
      <c r="L787" s="1" t="s">
        <v>265</v>
      </c>
      <c r="M787" s="1" t="s">
        <v>47</v>
      </c>
      <c r="N787" s="1" t="s">
        <v>127</v>
      </c>
      <c r="O787" s="1" t="s">
        <v>201</v>
      </c>
      <c r="P787" s="1" t="s">
        <v>198</v>
      </c>
      <c r="Q787" s="1" t="s">
        <v>427</v>
      </c>
      <c r="R787" s="1" t="s">
        <v>48</v>
      </c>
      <c r="S787" s="1" t="s">
        <v>79</v>
      </c>
      <c r="T787" s="1" t="s">
        <v>200</v>
      </c>
      <c r="U787" s="2">
        <v>43760.828472222223</v>
      </c>
      <c r="V787">
        <v>58</v>
      </c>
      <c r="W787">
        <v>58</v>
      </c>
      <c r="X787">
        <v>28</v>
      </c>
      <c r="Y787">
        <v>24.14</v>
      </c>
      <c r="Z787">
        <v>10</v>
      </c>
      <c r="AA787" s="1" t="s">
        <v>57</v>
      </c>
      <c r="AB787">
        <v>16</v>
      </c>
      <c r="AC787">
        <v>0</v>
      </c>
      <c r="AD787" s="1" t="s">
        <v>818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s="1" t="s">
        <v>53</v>
      </c>
      <c r="AS787" s="1" t="s">
        <v>53</v>
      </c>
      <c r="AT787" s="1" t="s">
        <v>53</v>
      </c>
      <c r="AU787" s="1" t="s">
        <v>51</v>
      </c>
    </row>
    <row r="788" spans="1:47" x14ac:dyDescent="0.25">
      <c r="A788" s="1" t="s">
        <v>2727</v>
      </c>
      <c r="B788">
        <v>4</v>
      </c>
      <c r="C788" s="2">
        <v>43760.973032407404</v>
      </c>
      <c r="D788" s="2">
        <v>43760.992395833331</v>
      </c>
      <c r="E788">
        <v>39.658909999999999</v>
      </c>
      <c r="F788">
        <v>-106.82924</v>
      </c>
      <c r="G788">
        <v>39.70046</v>
      </c>
      <c r="H788">
        <v>-106.67985</v>
      </c>
      <c r="I788">
        <v>8.4469999999999992</v>
      </c>
      <c r="J788" s="1" t="s">
        <v>2728</v>
      </c>
      <c r="L788" s="1" t="s">
        <v>133</v>
      </c>
      <c r="M788" s="1" t="s">
        <v>47</v>
      </c>
      <c r="N788" s="1" t="s">
        <v>501</v>
      </c>
      <c r="O788" s="1" t="s">
        <v>501</v>
      </c>
      <c r="P788" s="1" t="s">
        <v>198</v>
      </c>
      <c r="Q788" s="1" t="s">
        <v>979</v>
      </c>
      <c r="R788" s="1" t="s">
        <v>48</v>
      </c>
      <c r="S788" s="1" t="s">
        <v>79</v>
      </c>
      <c r="T788" s="1" t="s">
        <v>612</v>
      </c>
      <c r="U788" s="2">
        <v>43760.955555555556</v>
      </c>
      <c r="V788">
        <v>46</v>
      </c>
      <c r="W788">
        <v>42</v>
      </c>
      <c r="X788">
        <v>47</v>
      </c>
      <c r="Y788">
        <v>23.73</v>
      </c>
      <c r="Z788">
        <v>10</v>
      </c>
      <c r="AA788" s="1" t="s">
        <v>57</v>
      </c>
      <c r="AB788">
        <v>7</v>
      </c>
      <c r="AC788">
        <v>0</v>
      </c>
      <c r="AD788" s="1" t="s">
        <v>965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s="1" t="s">
        <v>53</v>
      </c>
      <c r="AS788" s="1" t="s">
        <v>53</v>
      </c>
      <c r="AT788" s="1" t="s">
        <v>53</v>
      </c>
      <c r="AU788" s="1" t="s">
        <v>53</v>
      </c>
    </row>
    <row r="789" spans="1:47" x14ac:dyDescent="0.25">
      <c r="A789" s="1" t="s">
        <v>2729</v>
      </c>
      <c r="B789">
        <v>4</v>
      </c>
      <c r="C789" s="2">
        <v>43760.986574074072</v>
      </c>
      <c r="D789" s="2">
        <v>43761.006273148145</v>
      </c>
      <c r="E789">
        <v>39.658909999999999</v>
      </c>
      <c r="F789">
        <v>-106.82924</v>
      </c>
      <c r="G789">
        <v>39.70046</v>
      </c>
      <c r="H789">
        <v>-106.67985</v>
      </c>
      <c r="I789">
        <v>8.4469999999999992</v>
      </c>
      <c r="J789" s="1" t="s">
        <v>1291</v>
      </c>
      <c r="L789" s="1" t="s">
        <v>133</v>
      </c>
      <c r="M789" s="1" t="s">
        <v>47</v>
      </c>
      <c r="N789" s="1" t="s">
        <v>501</v>
      </c>
      <c r="O789" s="1" t="s">
        <v>501</v>
      </c>
      <c r="P789" s="1" t="s">
        <v>198</v>
      </c>
      <c r="Q789" s="1" t="s">
        <v>979</v>
      </c>
      <c r="R789" s="1" t="s">
        <v>48</v>
      </c>
      <c r="S789" s="1" t="s">
        <v>79</v>
      </c>
      <c r="T789" s="1" t="s">
        <v>612</v>
      </c>
      <c r="U789" s="2">
        <v>43760.99722222222</v>
      </c>
      <c r="V789">
        <v>47</v>
      </c>
      <c r="W789">
        <v>42</v>
      </c>
      <c r="X789">
        <v>46</v>
      </c>
      <c r="Y789">
        <v>23.73</v>
      </c>
      <c r="Z789">
        <v>10</v>
      </c>
      <c r="AA789" s="1" t="s">
        <v>57</v>
      </c>
      <c r="AB789">
        <v>12</v>
      </c>
      <c r="AC789">
        <v>0</v>
      </c>
      <c r="AD789" s="1" t="s">
        <v>965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s="1" t="s">
        <v>53</v>
      </c>
      <c r="AS789" s="1" t="s">
        <v>53</v>
      </c>
      <c r="AT789" s="1" t="s">
        <v>53</v>
      </c>
      <c r="AU789" s="1" t="s">
        <v>53</v>
      </c>
    </row>
    <row r="790" spans="1:47" x14ac:dyDescent="0.25">
      <c r="A790" s="1" t="s">
        <v>2211</v>
      </c>
      <c r="B790">
        <v>3</v>
      </c>
      <c r="C790" s="2">
        <v>43761.276203703703</v>
      </c>
      <c r="D790" s="2">
        <v>43761.296770833331</v>
      </c>
      <c r="E790">
        <v>39.549289999999999</v>
      </c>
      <c r="F790">
        <v>-104.86938000000001</v>
      </c>
      <c r="G790">
        <v>39.551549999999999</v>
      </c>
      <c r="H790">
        <v>-104.86933999999999</v>
      </c>
      <c r="I790">
        <v>0.156</v>
      </c>
      <c r="J790" s="1" t="s">
        <v>424</v>
      </c>
      <c r="L790" s="1" t="s">
        <v>265</v>
      </c>
      <c r="M790" s="1" t="s">
        <v>47</v>
      </c>
      <c r="N790" s="1" t="s">
        <v>127</v>
      </c>
      <c r="O790" s="1" t="s">
        <v>121</v>
      </c>
      <c r="P790" s="1" t="s">
        <v>198</v>
      </c>
      <c r="Q790" s="1" t="s">
        <v>347</v>
      </c>
      <c r="R790" s="1" t="s">
        <v>48</v>
      </c>
      <c r="S790" s="1" t="s">
        <v>79</v>
      </c>
      <c r="T790" s="1" t="s">
        <v>200</v>
      </c>
      <c r="U790" s="2">
        <v>43761.286805555559</v>
      </c>
      <c r="V790">
        <v>35</v>
      </c>
      <c r="W790">
        <v>27</v>
      </c>
      <c r="X790">
        <v>82</v>
      </c>
      <c r="Y790">
        <v>24.2</v>
      </c>
      <c r="Z790">
        <v>10</v>
      </c>
      <c r="AA790" s="1" t="s">
        <v>60</v>
      </c>
      <c r="AB790">
        <v>12</v>
      </c>
      <c r="AC790">
        <v>0</v>
      </c>
      <c r="AD790" s="1" t="s">
        <v>818</v>
      </c>
      <c r="AE790" t="b">
        <v>0</v>
      </c>
      <c r="AF790" t="b">
        <v>0</v>
      </c>
      <c r="AG790" t="b">
        <v>0</v>
      </c>
      <c r="AH790" t="b">
        <v>0</v>
      </c>
      <c r="AI790" t="b">
        <v>1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s="1" t="s">
        <v>53</v>
      </c>
      <c r="AS790" s="1" t="s">
        <v>53</v>
      </c>
      <c r="AT790" s="1" t="s">
        <v>51</v>
      </c>
      <c r="AU790" s="1" t="s">
        <v>51</v>
      </c>
    </row>
    <row r="791" spans="1:47" x14ac:dyDescent="0.25">
      <c r="A791" s="1" t="s">
        <v>2225</v>
      </c>
      <c r="B791">
        <v>3</v>
      </c>
      <c r="C791" s="2">
        <v>43761.295451388891</v>
      </c>
      <c r="D791" s="2">
        <v>43761.31621527778</v>
      </c>
      <c r="E791">
        <v>39.629829999999998</v>
      </c>
      <c r="F791">
        <v>-104.90518</v>
      </c>
      <c r="G791">
        <v>39.629429999999999</v>
      </c>
      <c r="H791">
        <v>-104.90497000000001</v>
      </c>
      <c r="I791">
        <v>0.03</v>
      </c>
      <c r="J791" s="1" t="s">
        <v>220</v>
      </c>
      <c r="L791" s="1" t="s">
        <v>172</v>
      </c>
      <c r="M791" s="1" t="s">
        <v>47</v>
      </c>
      <c r="N791" s="1" t="s">
        <v>131</v>
      </c>
      <c r="O791" s="1" t="s">
        <v>131</v>
      </c>
      <c r="P791" s="1" t="s">
        <v>198</v>
      </c>
      <c r="Q791" s="1" t="s">
        <v>414</v>
      </c>
      <c r="R791" s="1" t="s">
        <v>48</v>
      </c>
      <c r="S791" s="1" t="s">
        <v>79</v>
      </c>
      <c r="T791" s="1" t="s">
        <v>200</v>
      </c>
      <c r="U791" s="2">
        <v>43761.291666666664</v>
      </c>
      <c r="V791">
        <v>36</v>
      </c>
      <c r="W791">
        <v>28</v>
      </c>
      <c r="X791">
        <v>79</v>
      </c>
      <c r="Y791">
        <v>24.21</v>
      </c>
      <c r="Z791">
        <v>10</v>
      </c>
      <c r="AA791" s="1" t="s">
        <v>60</v>
      </c>
      <c r="AB791">
        <v>13</v>
      </c>
      <c r="AC791">
        <v>0</v>
      </c>
      <c r="AD791" s="1" t="s">
        <v>818</v>
      </c>
      <c r="AE791" t="b">
        <v>0</v>
      </c>
      <c r="AF791" t="b">
        <v>0</v>
      </c>
      <c r="AG791" t="b">
        <v>0</v>
      </c>
      <c r="AH791" t="b">
        <v>0</v>
      </c>
      <c r="AI791" t="b">
        <v>1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s="1" t="s">
        <v>53</v>
      </c>
      <c r="AS791" s="1" t="s">
        <v>51</v>
      </c>
      <c r="AT791" s="1" t="s">
        <v>51</v>
      </c>
      <c r="AU791" s="1" t="s">
        <v>51</v>
      </c>
    </row>
    <row r="792" spans="1:47" x14ac:dyDescent="0.25">
      <c r="A792" s="1" t="s">
        <v>3231</v>
      </c>
      <c r="B792">
        <v>3</v>
      </c>
      <c r="C792" s="2">
        <v>43761.284537037034</v>
      </c>
      <c r="D792" s="2">
        <v>43761.305127314816</v>
      </c>
      <c r="E792">
        <v>39.977469999999997</v>
      </c>
      <c r="F792">
        <v>-105.21471</v>
      </c>
      <c r="G792">
        <v>39.979610000000001</v>
      </c>
      <c r="H792">
        <v>-105.21935000000001</v>
      </c>
      <c r="I792">
        <v>0.28699999999999998</v>
      </c>
      <c r="J792" s="1" t="s">
        <v>372</v>
      </c>
      <c r="L792" s="1" t="s">
        <v>364</v>
      </c>
      <c r="M792" s="1" t="s">
        <v>47</v>
      </c>
      <c r="N792" s="1" t="s">
        <v>255</v>
      </c>
      <c r="O792" s="1" t="s">
        <v>255</v>
      </c>
      <c r="P792" s="1" t="s">
        <v>198</v>
      </c>
      <c r="Q792" s="1" t="s">
        <v>373</v>
      </c>
      <c r="R792" s="1" t="s">
        <v>48</v>
      </c>
      <c r="S792" s="1" t="s">
        <v>79</v>
      </c>
      <c r="T792" s="1" t="s">
        <v>324</v>
      </c>
      <c r="U792" s="2">
        <v>43761.28402777778</v>
      </c>
      <c r="V792">
        <v>50</v>
      </c>
      <c r="W792">
        <v>50</v>
      </c>
      <c r="X792">
        <v>35</v>
      </c>
      <c r="Y792">
        <v>24.71</v>
      </c>
      <c r="Z792">
        <v>10</v>
      </c>
      <c r="AA792" s="1" t="s">
        <v>56</v>
      </c>
      <c r="AB792">
        <v>12</v>
      </c>
      <c r="AC792">
        <v>0</v>
      </c>
      <c r="AD792" s="1" t="s">
        <v>50</v>
      </c>
      <c r="AE792" t="b">
        <v>0</v>
      </c>
      <c r="AF792" t="b">
        <v>0</v>
      </c>
      <c r="AG792" t="b">
        <v>0</v>
      </c>
      <c r="AH792" t="b">
        <v>0</v>
      </c>
      <c r="AI792" t="b">
        <v>1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s="1" t="s">
        <v>53</v>
      </c>
      <c r="AS792" s="1" t="s">
        <v>53</v>
      </c>
      <c r="AT792" s="1" t="s">
        <v>51</v>
      </c>
      <c r="AU792" s="1" t="s">
        <v>51</v>
      </c>
    </row>
    <row r="793" spans="1:47" x14ac:dyDescent="0.25">
      <c r="A793" s="1" t="s">
        <v>3769</v>
      </c>
      <c r="B793">
        <v>3</v>
      </c>
      <c r="C793" s="2">
        <v>43761.29855324074</v>
      </c>
      <c r="D793" s="2">
        <v>43761.319004629629</v>
      </c>
      <c r="E793">
        <v>38.428780000000003</v>
      </c>
      <c r="F793">
        <v>-104.60741</v>
      </c>
      <c r="G793">
        <v>38.434469999999997</v>
      </c>
      <c r="H793">
        <v>-104.60666999999999</v>
      </c>
      <c r="I793">
        <v>0.39500000000000002</v>
      </c>
      <c r="J793" s="1" t="s">
        <v>497</v>
      </c>
      <c r="L793" s="1" t="s">
        <v>194</v>
      </c>
      <c r="M793" s="1" t="s">
        <v>47</v>
      </c>
      <c r="N793" s="1" t="s">
        <v>411</v>
      </c>
      <c r="O793" s="1" t="s">
        <v>411</v>
      </c>
      <c r="P793" s="1" t="s">
        <v>198</v>
      </c>
      <c r="Q793" s="1" t="s">
        <v>412</v>
      </c>
      <c r="R793" s="1" t="s">
        <v>48</v>
      </c>
      <c r="S793" s="1" t="s">
        <v>79</v>
      </c>
      <c r="T793" s="1" t="s">
        <v>413</v>
      </c>
      <c r="U793" s="2">
        <v>43761.286805555559</v>
      </c>
      <c r="V793">
        <v>42</v>
      </c>
      <c r="W793">
        <v>39</v>
      </c>
      <c r="X793">
        <v>41</v>
      </c>
      <c r="Y793">
        <v>25.2</v>
      </c>
      <c r="Z793">
        <v>10</v>
      </c>
      <c r="AA793" s="1" t="s">
        <v>54</v>
      </c>
      <c r="AB793">
        <v>5</v>
      </c>
      <c r="AC793">
        <v>0</v>
      </c>
      <c r="AD793" s="1" t="s">
        <v>50</v>
      </c>
      <c r="AE793" t="b">
        <v>0</v>
      </c>
      <c r="AF793" t="b">
        <v>0</v>
      </c>
      <c r="AG793" t="b">
        <v>0</v>
      </c>
      <c r="AH793" t="b">
        <v>0</v>
      </c>
      <c r="AI793" t="b">
        <v>1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s="1" t="s">
        <v>53</v>
      </c>
      <c r="AS793" s="1" t="s">
        <v>51</v>
      </c>
      <c r="AT793" s="1" t="s">
        <v>51</v>
      </c>
      <c r="AU793" s="1" t="s">
        <v>51</v>
      </c>
    </row>
    <row r="794" spans="1:47" x14ac:dyDescent="0.25">
      <c r="A794" s="1" t="s">
        <v>2866</v>
      </c>
      <c r="B794">
        <v>3</v>
      </c>
      <c r="C794" s="2">
        <v>43761.332962962966</v>
      </c>
      <c r="D794" s="2">
        <v>43761.353715277779</v>
      </c>
      <c r="E794">
        <v>39.633339999999997</v>
      </c>
      <c r="F794">
        <v>-104.90667999999999</v>
      </c>
      <c r="G794">
        <v>39.629829999999998</v>
      </c>
      <c r="H794">
        <v>-104.90518</v>
      </c>
      <c r="I794">
        <v>0.255</v>
      </c>
      <c r="J794" s="1" t="s">
        <v>220</v>
      </c>
      <c r="L794" s="1" t="s">
        <v>195</v>
      </c>
      <c r="M794" s="1" t="s">
        <v>47</v>
      </c>
      <c r="N794" s="1" t="s">
        <v>131</v>
      </c>
      <c r="O794" s="1" t="s">
        <v>131</v>
      </c>
      <c r="P794" s="1" t="s">
        <v>198</v>
      </c>
      <c r="Q794" s="1" t="s">
        <v>414</v>
      </c>
      <c r="R794" s="1" t="s">
        <v>48</v>
      </c>
      <c r="S794" s="1" t="s">
        <v>79</v>
      </c>
      <c r="T794" s="1" t="s">
        <v>200</v>
      </c>
      <c r="U794" s="2">
        <v>43761.328472222223</v>
      </c>
      <c r="V794">
        <v>36</v>
      </c>
      <c r="W794">
        <v>30</v>
      </c>
      <c r="X794">
        <v>82</v>
      </c>
      <c r="Y794">
        <v>24.23</v>
      </c>
      <c r="Z794">
        <v>10</v>
      </c>
      <c r="AA794" s="1" t="s">
        <v>63</v>
      </c>
      <c r="AB794">
        <v>8</v>
      </c>
      <c r="AC794">
        <v>0</v>
      </c>
      <c r="AD794" s="1" t="s">
        <v>965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s="1" t="s">
        <v>51</v>
      </c>
      <c r="AS794" s="1" t="s">
        <v>51</v>
      </c>
      <c r="AT794" s="1" t="s">
        <v>51</v>
      </c>
      <c r="AU794" s="1" t="s">
        <v>51</v>
      </c>
    </row>
    <row r="795" spans="1:47" x14ac:dyDescent="0.25">
      <c r="A795" s="1" t="s">
        <v>7498</v>
      </c>
      <c r="B795">
        <v>3</v>
      </c>
      <c r="C795" s="2">
        <v>43761.313692129632</v>
      </c>
      <c r="D795" s="2">
        <v>43761.334282407406</v>
      </c>
      <c r="E795">
        <v>39.725769999999997</v>
      </c>
      <c r="F795">
        <v>-105.04056</v>
      </c>
      <c r="G795">
        <v>39.725769999999997</v>
      </c>
      <c r="H795">
        <v>-105.04161000000001</v>
      </c>
      <c r="I795">
        <v>5.6000000000000001E-2</v>
      </c>
      <c r="J795" s="1" t="s">
        <v>700</v>
      </c>
      <c r="K795">
        <v>601</v>
      </c>
      <c r="L795" s="1" t="s">
        <v>7499</v>
      </c>
      <c r="M795" s="1" t="s">
        <v>97</v>
      </c>
      <c r="N795" s="1" t="s">
        <v>131</v>
      </c>
      <c r="O795" s="1" t="s">
        <v>131</v>
      </c>
      <c r="P795" s="1" t="s">
        <v>198</v>
      </c>
      <c r="Q795" s="1" t="s">
        <v>7500</v>
      </c>
      <c r="R795" s="1" t="s">
        <v>48</v>
      </c>
      <c r="S795" s="1" t="s">
        <v>79</v>
      </c>
      <c r="T795" s="1" t="s">
        <v>205</v>
      </c>
      <c r="U795" s="2">
        <v>43761.305555555555</v>
      </c>
      <c r="V795">
        <v>37</v>
      </c>
      <c r="W795">
        <v>37</v>
      </c>
      <c r="X795">
        <v>75</v>
      </c>
      <c r="Y795">
        <v>24.42</v>
      </c>
      <c r="Z795">
        <v>10</v>
      </c>
      <c r="AA795" s="1" t="s">
        <v>8942</v>
      </c>
      <c r="AB795">
        <v>0</v>
      </c>
      <c r="AC795">
        <v>0</v>
      </c>
      <c r="AD795" s="1" t="s">
        <v>818</v>
      </c>
      <c r="AE795" t="b">
        <v>0</v>
      </c>
      <c r="AF795" t="b">
        <v>0</v>
      </c>
      <c r="AG795" t="b">
        <v>1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1</v>
      </c>
      <c r="AO795" t="b">
        <v>0</v>
      </c>
      <c r="AP795" t="b">
        <v>0</v>
      </c>
      <c r="AQ795" t="b">
        <v>0</v>
      </c>
      <c r="AR795" s="1" t="s">
        <v>51</v>
      </c>
      <c r="AS795" s="1" t="s">
        <v>51</v>
      </c>
      <c r="AT795" s="1" t="s">
        <v>51</v>
      </c>
      <c r="AU795" s="1" t="s">
        <v>51</v>
      </c>
    </row>
    <row r="796" spans="1:47" x14ac:dyDescent="0.25">
      <c r="A796" s="1" t="s">
        <v>2321</v>
      </c>
      <c r="B796">
        <v>3</v>
      </c>
      <c r="C796" s="2">
        <v>43761.331886574073</v>
      </c>
      <c r="D796" s="2">
        <v>43761.352349537039</v>
      </c>
      <c r="E796">
        <v>39.725630000000002</v>
      </c>
      <c r="F796">
        <v>-105.07845</v>
      </c>
      <c r="G796">
        <v>39.725630000000002</v>
      </c>
      <c r="H796">
        <v>-105.07871</v>
      </c>
      <c r="I796">
        <v>1.4E-2</v>
      </c>
      <c r="J796" s="1" t="s">
        <v>583</v>
      </c>
      <c r="L796" s="1" t="s">
        <v>129</v>
      </c>
      <c r="M796" s="1" t="s">
        <v>47</v>
      </c>
      <c r="N796" s="1" t="s">
        <v>131</v>
      </c>
      <c r="O796" s="1" t="s">
        <v>115</v>
      </c>
      <c r="P796" s="1" t="s">
        <v>198</v>
      </c>
      <c r="Q796" s="1" t="s">
        <v>496</v>
      </c>
      <c r="R796" s="1" t="s">
        <v>48</v>
      </c>
      <c r="S796" s="1" t="s">
        <v>79</v>
      </c>
      <c r="T796" s="1" t="s">
        <v>205</v>
      </c>
      <c r="U796" s="2">
        <v>43761.305555555555</v>
      </c>
      <c r="V796">
        <v>37</v>
      </c>
      <c r="W796">
        <v>37</v>
      </c>
      <c r="X796">
        <v>75</v>
      </c>
      <c r="Y796">
        <v>24.42</v>
      </c>
      <c r="Z796">
        <v>10</v>
      </c>
      <c r="AA796" s="1" t="s">
        <v>8942</v>
      </c>
      <c r="AB796">
        <v>0</v>
      </c>
      <c r="AC796">
        <v>0</v>
      </c>
      <c r="AD796" s="1" t="s">
        <v>818</v>
      </c>
      <c r="AE796" t="b">
        <v>0</v>
      </c>
      <c r="AF796" t="b">
        <v>0</v>
      </c>
      <c r="AG796" t="b">
        <v>0</v>
      </c>
      <c r="AH796" t="b">
        <v>0</v>
      </c>
      <c r="AI796" t="b">
        <v>1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s="1" t="s">
        <v>51</v>
      </c>
      <c r="AS796" s="1" t="s">
        <v>51</v>
      </c>
      <c r="AT796" s="1" t="s">
        <v>51</v>
      </c>
      <c r="AU796" s="1" t="s">
        <v>51</v>
      </c>
    </row>
    <row r="797" spans="1:47" x14ac:dyDescent="0.25">
      <c r="A797" s="1" t="s">
        <v>7763</v>
      </c>
      <c r="B797">
        <v>3</v>
      </c>
      <c r="C797" s="2">
        <v>43761.498553240737</v>
      </c>
      <c r="D797" s="2">
        <v>43761.667627314811</v>
      </c>
      <c r="E797">
        <v>40.025739999999999</v>
      </c>
      <c r="F797">
        <v>-104.81774</v>
      </c>
      <c r="G797">
        <v>40.029539999999997</v>
      </c>
      <c r="H797">
        <v>-104.81802999999999</v>
      </c>
      <c r="I797">
        <v>0.26300000000000001</v>
      </c>
      <c r="J797" s="1" t="s">
        <v>184</v>
      </c>
      <c r="K797">
        <v>1740</v>
      </c>
      <c r="L797" s="1" t="s">
        <v>6639</v>
      </c>
      <c r="M797" s="1" t="s">
        <v>47</v>
      </c>
      <c r="N797" s="1" t="s">
        <v>319</v>
      </c>
      <c r="O797" s="1" t="s">
        <v>209</v>
      </c>
      <c r="P797" s="1" t="s">
        <v>198</v>
      </c>
      <c r="Q797" s="1" t="s">
        <v>7089</v>
      </c>
      <c r="R797" s="1" t="s">
        <v>48</v>
      </c>
      <c r="S797" s="1" t="s">
        <v>79</v>
      </c>
      <c r="T797" s="1" t="s">
        <v>219</v>
      </c>
      <c r="U797" s="2">
        <v>43761.495138888888</v>
      </c>
      <c r="V797">
        <v>49</v>
      </c>
      <c r="W797">
        <v>45</v>
      </c>
      <c r="X797">
        <v>44</v>
      </c>
      <c r="Y797">
        <v>24.62</v>
      </c>
      <c r="Z797">
        <v>10</v>
      </c>
      <c r="AA797" s="1" t="s">
        <v>59</v>
      </c>
      <c r="AB797">
        <v>9</v>
      </c>
      <c r="AC797">
        <v>0</v>
      </c>
      <c r="AD797" s="1" t="s">
        <v>1067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s="1" t="s">
        <v>51</v>
      </c>
      <c r="AS797" s="1" t="s">
        <v>51</v>
      </c>
      <c r="AT797" s="1" t="s">
        <v>51</v>
      </c>
      <c r="AU797" s="1" t="s">
        <v>51</v>
      </c>
    </row>
    <row r="798" spans="1:47" x14ac:dyDescent="0.25">
      <c r="A798" s="1" t="s">
        <v>8190</v>
      </c>
      <c r="B798">
        <v>4</v>
      </c>
      <c r="C798" s="2">
        <v>43761.503275462965</v>
      </c>
      <c r="D798" s="2">
        <v>43761.523738425924</v>
      </c>
      <c r="E798">
        <v>40.033050000000003</v>
      </c>
      <c r="F798">
        <v>-104.81865999999999</v>
      </c>
      <c r="G798">
        <v>40.043880000000001</v>
      </c>
      <c r="H798">
        <v>-104.81985</v>
      </c>
      <c r="I798">
        <v>0.751</v>
      </c>
      <c r="J798" s="1" t="s">
        <v>7255</v>
      </c>
      <c r="K798">
        <v>2300</v>
      </c>
      <c r="L798" s="1" t="s">
        <v>6639</v>
      </c>
      <c r="M798" s="1" t="s">
        <v>47</v>
      </c>
      <c r="N798" s="1" t="s">
        <v>728</v>
      </c>
      <c r="O798" s="1" t="s">
        <v>209</v>
      </c>
      <c r="P798" s="1" t="s">
        <v>198</v>
      </c>
      <c r="Q798" s="1" t="s">
        <v>729</v>
      </c>
      <c r="R798" s="1" t="s">
        <v>48</v>
      </c>
      <c r="S798" s="1" t="s">
        <v>79</v>
      </c>
      <c r="T798" s="1" t="s">
        <v>272</v>
      </c>
      <c r="U798" s="2">
        <v>43761.508333333331</v>
      </c>
      <c r="V798">
        <v>51</v>
      </c>
      <c r="W798">
        <v>51</v>
      </c>
      <c r="X798">
        <v>40</v>
      </c>
      <c r="Y798">
        <v>24.94</v>
      </c>
      <c r="Z798">
        <v>10</v>
      </c>
      <c r="AA798" s="1" t="s">
        <v>60</v>
      </c>
      <c r="AB798">
        <v>12</v>
      </c>
      <c r="AC798">
        <v>0</v>
      </c>
      <c r="AD798" s="1" t="s">
        <v>50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s="1" t="s">
        <v>51</v>
      </c>
      <c r="AS798" s="1" t="s">
        <v>51</v>
      </c>
      <c r="AT798" s="1" t="s">
        <v>51</v>
      </c>
      <c r="AU798" s="1" t="s">
        <v>51</v>
      </c>
    </row>
    <row r="799" spans="1:47" x14ac:dyDescent="0.25">
      <c r="A799" s="1" t="s">
        <v>1851</v>
      </c>
      <c r="B799">
        <v>3</v>
      </c>
      <c r="C799" s="2">
        <v>43761.415219907409</v>
      </c>
      <c r="D799" s="2">
        <v>43761.435682870368</v>
      </c>
      <c r="E799">
        <v>39.788589999999999</v>
      </c>
      <c r="F799">
        <v>-104.90506000000001</v>
      </c>
      <c r="G799">
        <v>39.797890000000002</v>
      </c>
      <c r="H799">
        <v>-104.93035999999999</v>
      </c>
      <c r="I799">
        <v>1.4890000000000001</v>
      </c>
      <c r="J799" s="1" t="s">
        <v>332</v>
      </c>
      <c r="L799" s="1" t="s">
        <v>167</v>
      </c>
      <c r="M799" s="1" t="s">
        <v>47</v>
      </c>
      <c r="N799" s="1" t="s">
        <v>313</v>
      </c>
      <c r="O799" s="1" t="s">
        <v>147</v>
      </c>
      <c r="P799" s="1" t="s">
        <v>198</v>
      </c>
      <c r="Q799" s="1" t="s">
        <v>314</v>
      </c>
      <c r="R799" s="1" t="s">
        <v>48</v>
      </c>
      <c r="S799" s="1" t="s">
        <v>79</v>
      </c>
      <c r="T799" s="1" t="s">
        <v>203</v>
      </c>
      <c r="U799" s="2">
        <v>43761.415277777778</v>
      </c>
      <c r="V799">
        <v>42</v>
      </c>
      <c r="W799">
        <v>38</v>
      </c>
      <c r="X799">
        <v>69</v>
      </c>
      <c r="Y799">
        <v>24.43</v>
      </c>
      <c r="Z799">
        <v>10</v>
      </c>
      <c r="AA799" s="1" t="s">
        <v>60</v>
      </c>
      <c r="AB799">
        <v>7</v>
      </c>
      <c r="AC799">
        <v>0</v>
      </c>
      <c r="AD799" s="1" t="s">
        <v>1067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s="1" t="s">
        <v>51</v>
      </c>
      <c r="AS799" s="1" t="s">
        <v>51</v>
      </c>
      <c r="AT799" s="1" t="s">
        <v>51</v>
      </c>
      <c r="AU799" s="1" t="s">
        <v>51</v>
      </c>
    </row>
    <row r="800" spans="1:47" x14ac:dyDescent="0.25">
      <c r="A800" s="1" t="s">
        <v>3770</v>
      </c>
      <c r="B800">
        <v>3</v>
      </c>
      <c r="C800" s="2">
        <v>43761.436053240737</v>
      </c>
      <c r="D800" s="2">
        <v>43761.456504629627</v>
      </c>
      <c r="E800">
        <v>39.244810000000001</v>
      </c>
      <c r="F800">
        <v>-104.8796</v>
      </c>
      <c r="G800">
        <v>39.245080000000002</v>
      </c>
      <c r="H800">
        <v>-104.87989</v>
      </c>
      <c r="I800">
        <v>2.4E-2</v>
      </c>
      <c r="J800" s="1" t="s">
        <v>473</v>
      </c>
      <c r="L800" s="1" t="s">
        <v>194</v>
      </c>
      <c r="M800" s="1" t="s">
        <v>47</v>
      </c>
      <c r="N800" s="1" t="s">
        <v>191</v>
      </c>
      <c r="O800" s="1" t="s">
        <v>121</v>
      </c>
      <c r="P800" s="1" t="s">
        <v>198</v>
      </c>
      <c r="Q800" s="1" t="s">
        <v>333</v>
      </c>
      <c r="R800" s="1" t="s">
        <v>48</v>
      </c>
      <c r="S800" s="1" t="s">
        <v>79</v>
      </c>
      <c r="T800" s="1" t="s">
        <v>223</v>
      </c>
      <c r="U800" s="2">
        <v>43761.436805555553</v>
      </c>
      <c r="V800">
        <v>39</v>
      </c>
      <c r="W800">
        <v>33</v>
      </c>
      <c r="X800">
        <v>65</v>
      </c>
      <c r="Y800">
        <v>23.18</v>
      </c>
      <c r="Z800">
        <v>10</v>
      </c>
      <c r="AA800" s="1" t="s">
        <v>61</v>
      </c>
      <c r="AB800">
        <v>9</v>
      </c>
      <c r="AC800">
        <v>0</v>
      </c>
      <c r="AD800" s="1" t="s">
        <v>50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s="1" t="s">
        <v>51</v>
      </c>
      <c r="AS800" s="1" t="s">
        <v>51</v>
      </c>
      <c r="AT800" s="1" t="s">
        <v>51</v>
      </c>
      <c r="AU800" s="1" t="s">
        <v>51</v>
      </c>
    </row>
    <row r="801" spans="1:47" x14ac:dyDescent="0.25">
      <c r="A801" s="1" t="s">
        <v>6007</v>
      </c>
      <c r="B801">
        <v>3</v>
      </c>
      <c r="C801" s="2">
        <v>43761.659548611111</v>
      </c>
      <c r="D801" s="2">
        <v>43761.680127314816</v>
      </c>
      <c r="E801">
        <v>39.604590000000002</v>
      </c>
      <c r="F801">
        <v>-104.89035</v>
      </c>
      <c r="G801">
        <v>39.605420000000002</v>
      </c>
      <c r="H801">
        <v>-104.89082999999999</v>
      </c>
      <c r="I801">
        <v>6.3E-2</v>
      </c>
      <c r="J801" s="1" t="s">
        <v>426</v>
      </c>
      <c r="L801" s="1" t="s">
        <v>877</v>
      </c>
      <c r="M801" s="1" t="s">
        <v>47</v>
      </c>
      <c r="N801" s="1" t="s">
        <v>127</v>
      </c>
      <c r="O801" s="1" t="s">
        <v>201</v>
      </c>
      <c r="P801" s="1" t="s">
        <v>198</v>
      </c>
      <c r="Q801" s="1" t="s">
        <v>427</v>
      </c>
      <c r="R801" s="1" t="s">
        <v>48</v>
      </c>
      <c r="S801" s="1" t="s">
        <v>79</v>
      </c>
      <c r="T801" s="1" t="s">
        <v>200</v>
      </c>
      <c r="U801" s="2">
        <v>43761.661805555559</v>
      </c>
      <c r="V801">
        <v>40</v>
      </c>
      <c r="W801">
        <v>32</v>
      </c>
      <c r="X801">
        <v>68</v>
      </c>
      <c r="Y801">
        <v>24.25</v>
      </c>
      <c r="Z801">
        <v>4</v>
      </c>
      <c r="AA801" s="1" t="s">
        <v>61</v>
      </c>
      <c r="AB801">
        <v>15</v>
      </c>
      <c r="AC801">
        <v>0</v>
      </c>
      <c r="AD801" s="1" t="s">
        <v>1210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s="1" t="s">
        <v>51</v>
      </c>
      <c r="AS801" s="1" t="s">
        <v>51</v>
      </c>
      <c r="AT801" s="1" t="s">
        <v>51</v>
      </c>
      <c r="AU801" s="1" t="s">
        <v>51</v>
      </c>
    </row>
    <row r="802" spans="1:47" x14ac:dyDescent="0.25">
      <c r="A802" s="1" t="s">
        <v>7501</v>
      </c>
      <c r="B802">
        <v>3</v>
      </c>
      <c r="C802" s="2">
        <v>43761.69703703704</v>
      </c>
      <c r="D802" s="2">
        <v>43761.717592592591</v>
      </c>
      <c r="E802">
        <v>38.322780000000002</v>
      </c>
      <c r="F802">
        <v>-104.69676</v>
      </c>
      <c r="G802">
        <v>38.322879999999998</v>
      </c>
      <c r="H802">
        <v>-104.69711</v>
      </c>
      <c r="I802">
        <v>0.02</v>
      </c>
      <c r="J802" s="1" t="s">
        <v>7235</v>
      </c>
      <c r="K802">
        <v>4447</v>
      </c>
      <c r="L802" s="1" t="s">
        <v>6595</v>
      </c>
      <c r="M802" s="1" t="s">
        <v>97</v>
      </c>
      <c r="N802" s="1" t="s">
        <v>411</v>
      </c>
      <c r="O802" s="1" t="s">
        <v>411</v>
      </c>
      <c r="P802" s="1" t="s">
        <v>198</v>
      </c>
      <c r="Q802" s="1" t="s">
        <v>2844</v>
      </c>
      <c r="R802" s="1" t="s">
        <v>48</v>
      </c>
      <c r="S802" s="1" t="s">
        <v>79</v>
      </c>
      <c r="T802" s="1" t="s">
        <v>413</v>
      </c>
      <c r="U802" s="2">
        <v>43761.703472222223</v>
      </c>
      <c r="V802">
        <v>51</v>
      </c>
      <c r="W802">
        <v>51</v>
      </c>
      <c r="X802">
        <v>44</v>
      </c>
      <c r="Y802">
        <v>25.28</v>
      </c>
      <c r="Z802">
        <v>10</v>
      </c>
      <c r="AA802" s="1" t="s">
        <v>61</v>
      </c>
      <c r="AB802">
        <v>35</v>
      </c>
      <c r="AC802">
        <v>0</v>
      </c>
      <c r="AD802" s="1" t="s">
        <v>1215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s="1" t="s">
        <v>51</v>
      </c>
      <c r="AS802" s="1" t="s">
        <v>51</v>
      </c>
      <c r="AT802" s="1" t="s">
        <v>51</v>
      </c>
      <c r="AU802" s="1" t="s">
        <v>51</v>
      </c>
    </row>
    <row r="803" spans="1:47" x14ac:dyDescent="0.25">
      <c r="A803" s="1" t="s">
        <v>6008</v>
      </c>
      <c r="B803">
        <v>3</v>
      </c>
      <c r="C803" s="2">
        <v>43761.68037037037</v>
      </c>
      <c r="D803" s="2">
        <v>43761.700949074075</v>
      </c>
      <c r="E803">
        <v>39.604590000000002</v>
      </c>
      <c r="F803">
        <v>-104.89035</v>
      </c>
      <c r="G803">
        <v>39.605420000000002</v>
      </c>
      <c r="H803">
        <v>-104.89082999999999</v>
      </c>
      <c r="I803">
        <v>6.3E-2</v>
      </c>
      <c r="J803" s="1" t="s">
        <v>426</v>
      </c>
      <c r="L803" s="1" t="s">
        <v>877</v>
      </c>
      <c r="M803" s="1" t="s">
        <v>47</v>
      </c>
      <c r="N803" s="1" t="s">
        <v>127</v>
      </c>
      <c r="O803" s="1" t="s">
        <v>201</v>
      </c>
      <c r="P803" s="1" t="s">
        <v>198</v>
      </c>
      <c r="Q803" s="1" t="s">
        <v>427</v>
      </c>
      <c r="R803" s="1" t="s">
        <v>48</v>
      </c>
      <c r="S803" s="1" t="s">
        <v>79</v>
      </c>
      <c r="T803" s="1" t="s">
        <v>200</v>
      </c>
      <c r="U803" s="2">
        <v>43761.694444444445</v>
      </c>
      <c r="V803">
        <v>39</v>
      </c>
      <c r="W803">
        <v>30</v>
      </c>
      <c r="X803">
        <v>67</v>
      </c>
      <c r="Y803">
        <v>24.27</v>
      </c>
      <c r="Z803">
        <v>5</v>
      </c>
      <c r="AA803" s="1" t="s">
        <v>61</v>
      </c>
      <c r="AB803">
        <v>18</v>
      </c>
      <c r="AC803">
        <v>0</v>
      </c>
      <c r="AD803" s="1" t="s">
        <v>1210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s="1" t="s">
        <v>51</v>
      </c>
      <c r="AS803" s="1" t="s">
        <v>51</v>
      </c>
      <c r="AT803" s="1" t="s">
        <v>51</v>
      </c>
      <c r="AU803" s="1" t="s">
        <v>51</v>
      </c>
    </row>
    <row r="804" spans="1:47" x14ac:dyDescent="0.25">
      <c r="A804" s="1" t="s">
        <v>1318</v>
      </c>
      <c r="B804">
        <v>3</v>
      </c>
      <c r="C804" s="2">
        <v>43761.724594907406</v>
      </c>
      <c r="D804" s="2">
        <v>43761.745416666665</v>
      </c>
      <c r="E804">
        <v>39.863970000000002</v>
      </c>
      <c r="F804">
        <v>-104.98748000000001</v>
      </c>
      <c r="G804">
        <v>39.871749999999999</v>
      </c>
      <c r="H804">
        <v>-104.98748000000001</v>
      </c>
      <c r="I804">
        <v>0.53800000000000003</v>
      </c>
      <c r="J804" s="1" t="s">
        <v>820</v>
      </c>
      <c r="L804" s="1" t="s">
        <v>194</v>
      </c>
      <c r="M804" s="1" t="s">
        <v>47</v>
      </c>
      <c r="N804" s="1" t="s">
        <v>131</v>
      </c>
      <c r="O804" s="1" t="s">
        <v>147</v>
      </c>
      <c r="P804" s="1" t="s">
        <v>198</v>
      </c>
      <c r="Q804" s="1" t="s">
        <v>204</v>
      </c>
      <c r="R804" s="1" t="s">
        <v>48</v>
      </c>
      <c r="S804" s="1" t="s">
        <v>79</v>
      </c>
      <c r="T804" s="1" t="s">
        <v>205</v>
      </c>
      <c r="U804" s="2">
        <v>43761.713194444441</v>
      </c>
      <c r="V804">
        <v>43</v>
      </c>
      <c r="W804">
        <v>33</v>
      </c>
      <c r="X804">
        <v>39</v>
      </c>
      <c r="Y804">
        <v>24.48</v>
      </c>
      <c r="Z804">
        <v>10</v>
      </c>
      <c r="AA804" s="1" t="s">
        <v>61</v>
      </c>
      <c r="AB804">
        <v>25</v>
      </c>
      <c r="AC804">
        <v>0</v>
      </c>
      <c r="AD804" s="1" t="s">
        <v>1245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s="1" t="s">
        <v>51</v>
      </c>
      <c r="AS804" s="1" t="s">
        <v>51</v>
      </c>
      <c r="AT804" s="1" t="s">
        <v>51</v>
      </c>
      <c r="AU804" s="1" t="s">
        <v>51</v>
      </c>
    </row>
    <row r="805" spans="1:47" x14ac:dyDescent="0.25">
      <c r="A805" s="1" t="s">
        <v>6553</v>
      </c>
      <c r="B805">
        <v>3</v>
      </c>
      <c r="C805" s="2">
        <v>43761.811064814814</v>
      </c>
      <c r="D805" s="2">
        <v>43761.83152777778</v>
      </c>
      <c r="E805">
        <v>39.135370000000002</v>
      </c>
      <c r="F805">
        <v>-104.86279</v>
      </c>
      <c r="G805">
        <v>39.139389999999999</v>
      </c>
      <c r="H805">
        <v>-104.86211</v>
      </c>
      <c r="I805">
        <v>0.28000000000000003</v>
      </c>
      <c r="J805" s="1" t="s">
        <v>455</v>
      </c>
      <c r="L805" s="1" t="s">
        <v>194</v>
      </c>
      <c r="M805" s="1" t="s">
        <v>47</v>
      </c>
      <c r="N805" s="1" t="s">
        <v>86</v>
      </c>
      <c r="O805" s="1" t="s">
        <v>121</v>
      </c>
      <c r="P805" s="1" t="s">
        <v>198</v>
      </c>
      <c r="Q805" s="1" t="s">
        <v>222</v>
      </c>
      <c r="R805" s="1" t="s">
        <v>48</v>
      </c>
      <c r="S805" s="1" t="s">
        <v>79</v>
      </c>
      <c r="T805" s="1" t="s">
        <v>223</v>
      </c>
      <c r="U805" s="2">
        <v>43761.8125</v>
      </c>
      <c r="V805">
        <v>28</v>
      </c>
      <c r="X805">
        <v>100</v>
      </c>
      <c r="Y805">
        <v>23.28</v>
      </c>
      <c r="AA805" s="1" t="s">
        <v>69</v>
      </c>
      <c r="AC805">
        <v>0.01</v>
      </c>
      <c r="AD805" s="1" t="s">
        <v>965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s="1" t="s">
        <v>53</v>
      </c>
      <c r="AS805" s="1" t="s">
        <v>53</v>
      </c>
      <c r="AT805" s="1" t="s">
        <v>53</v>
      </c>
      <c r="AU805" s="1" t="s">
        <v>51</v>
      </c>
    </row>
    <row r="806" spans="1:47" x14ac:dyDescent="0.25">
      <c r="A806" s="1" t="s">
        <v>6087</v>
      </c>
      <c r="B806">
        <v>4</v>
      </c>
      <c r="C806" s="2">
        <v>43761.942824074074</v>
      </c>
      <c r="D806" s="2">
        <v>43761.963136574072</v>
      </c>
      <c r="E806">
        <v>39.697800000000001</v>
      </c>
      <c r="F806">
        <v>-105.20628000000001</v>
      </c>
      <c r="G806">
        <v>39.703000000000003</v>
      </c>
      <c r="H806">
        <v>-105.2458</v>
      </c>
      <c r="I806">
        <v>2.1309999999999998</v>
      </c>
      <c r="J806" s="1" t="s">
        <v>6088</v>
      </c>
      <c r="L806" s="1" t="s">
        <v>137</v>
      </c>
      <c r="M806" s="1" t="s">
        <v>47</v>
      </c>
      <c r="N806" s="1" t="s">
        <v>269</v>
      </c>
      <c r="O806" s="1" t="s">
        <v>115</v>
      </c>
      <c r="P806" s="1" t="s">
        <v>198</v>
      </c>
      <c r="Q806" s="1" t="s">
        <v>270</v>
      </c>
      <c r="R806" s="1" t="s">
        <v>48</v>
      </c>
      <c r="S806" s="1" t="s">
        <v>79</v>
      </c>
      <c r="T806" s="1" t="s">
        <v>205</v>
      </c>
      <c r="U806" s="2">
        <v>43761.9375</v>
      </c>
      <c r="V806">
        <v>32</v>
      </c>
      <c r="W806">
        <v>32</v>
      </c>
      <c r="X806">
        <v>100</v>
      </c>
      <c r="Y806">
        <v>24.64</v>
      </c>
      <c r="Z806">
        <v>1</v>
      </c>
      <c r="AA806" s="1" t="s">
        <v>8942</v>
      </c>
      <c r="AB806">
        <v>0</v>
      </c>
      <c r="AC806">
        <v>0</v>
      </c>
      <c r="AD806" s="1" t="s">
        <v>4893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s="1" t="s">
        <v>53</v>
      </c>
      <c r="AS806" s="1" t="s">
        <v>53</v>
      </c>
      <c r="AT806" s="1" t="s">
        <v>53</v>
      </c>
      <c r="AU806" s="1" t="s">
        <v>53</v>
      </c>
    </row>
    <row r="807" spans="1:47" x14ac:dyDescent="0.25">
      <c r="A807" s="1" t="s">
        <v>4916</v>
      </c>
      <c r="B807">
        <v>4</v>
      </c>
      <c r="C807" s="2">
        <v>43761.94699074074</v>
      </c>
      <c r="D807" s="2">
        <v>43761.967164351852</v>
      </c>
      <c r="E807">
        <v>39.272790000000001</v>
      </c>
      <c r="F807">
        <v>-106.3111</v>
      </c>
      <c r="G807">
        <v>39.318579999999997</v>
      </c>
      <c r="H807">
        <v>-106.33507</v>
      </c>
      <c r="I807">
        <v>3.4140000000000001</v>
      </c>
      <c r="J807" s="1" t="s">
        <v>4786</v>
      </c>
      <c r="L807" s="1" t="s">
        <v>464</v>
      </c>
      <c r="M807" s="1" t="s">
        <v>47</v>
      </c>
      <c r="N807" s="1" t="s">
        <v>725</v>
      </c>
      <c r="O807" s="1" t="s">
        <v>101</v>
      </c>
      <c r="P807" s="1" t="s">
        <v>198</v>
      </c>
      <c r="Q807" s="1" t="s">
        <v>726</v>
      </c>
      <c r="R807" s="1" t="s">
        <v>48</v>
      </c>
      <c r="S807" s="1" t="s">
        <v>79</v>
      </c>
      <c r="T807" s="1" t="s">
        <v>554</v>
      </c>
      <c r="U807" s="2">
        <v>43761.953472222223</v>
      </c>
      <c r="V807">
        <v>20</v>
      </c>
      <c r="W807">
        <v>20</v>
      </c>
      <c r="X807">
        <v>85</v>
      </c>
      <c r="Y807">
        <v>20.81</v>
      </c>
      <c r="Z807">
        <v>0.5</v>
      </c>
      <c r="AA807" s="1" t="s">
        <v>54</v>
      </c>
      <c r="AB807">
        <v>3</v>
      </c>
      <c r="AC807">
        <v>0.19</v>
      </c>
      <c r="AD807" s="1" t="s">
        <v>4893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s="1" t="s">
        <v>53</v>
      </c>
      <c r="AS807" s="1" t="s">
        <v>53</v>
      </c>
      <c r="AT807" s="1" t="s">
        <v>53</v>
      </c>
      <c r="AU807" s="1" t="s">
        <v>53</v>
      </c>
    </row>
    <row r="808" spans="1:47" x14ac:dyDescent="0.25">
      <c r="A808" s="1" t="s">
        <v>4917</v>
      </c>
      <c r="B808">
        <v>4</v>
      </c>
      <c r="C808" s="2">
        <v>43761.94699074074</v>
      </c>
      <c r="D808" s="2">
        <v>43761.967164351852</v>
      </c>
      <c r="E808">
        <v>39.318579999999997</v>
      </c>
      <c r="F808">
        <v>-106.33507</v>
      </c>
      <c r="G808">
        <v>39.272790000000001</v>
      </c>
      <c r="H808">
        <v>-106.3111</v>
      </c>
      <c r="I808">
        <v>3.4140000000000001</v>
      </c>
      <c r="J808" s="1" t="s">
        <v>4918</v>
      </c>
      <c r="L808" s="1" t="s">
        <v>464</v>
      </c>
      <c r="M808" s="1" t="s">
        <v>47</v>
      </c>
      <c r="N808" s="1" t="s">
        <v>725</v>
      </c>
      <c r="O808" s="1" t="s">
        <v>101</v>
      </c>
      <c r="P808" s="1" t="s">
        <v>198</v>
      </c>
      <c r="Q808" s="1" t="s">
        <v>726</v>
      </c>
      <c r="R808" s="1" t="s">
        <v>48</v>
      </c>
      <c r="S808" s="1" t="s">
        <v>79</v>
      </c>
      <c r="T808" s="1" t="s">
        <v>554</v>
      </c>
      <c r="U808" s="2">
        <v>43761.953472222223</v>
      </c>
      <c r="V808">
        <v>20</v>
      </c>
      <c r="W808">
        <v>20</v>
      </c>
      <c r="X808">
        <v>85</v>
      </c>
      <c r="Y808">
        <v>20.81</v>
      </c>
      <c r="Z808">
        <v>0.5</v>
      </c>
      <c r="AA808" s="1" t="s">
        <v>54</v>
      </c>
      <c r="AB808">
        <v>3</v>
      </c>
      <c r="AC808">
        <v>0.19</v>
      </c>
      <c r="AD808" s="1" t="s">
        <v>4893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s="1" t="s">
        <v>53</v>
      </c>
      <c r="AS808" s="1" t="s">
        <v>53</v>
      </c>
      <c r="AT808" s="1" t="s">
        <v>53</v>
      </c>
      <c r="AU808" s="1" t="s">
        <v>53</v>
      </c>
    </row>
    <row r="809" spans="1:47" x14ac:dyDescent="0.25">
      <c r="A809" s="1" t="s">
        <v>4886</v>
      </c>
      <c r="B809">
        <v>3</v>
      </c>
      <c r="C809" s="2">
        <v>43761.922002314815</v>
      </c>
      <c r="D809" s="2">
        <v>43761.942615740743</v>
      </c>
      <c r="E809">
        <v>39.566000000000003</v>
      </c>
      <c r="F809">
        <v>-104.87238000000001</v>
      </c>
      <c r="G809">
        <v>39.564070000000001</v>
      </c>
      <c r="H809">
        <v>-104.87203</v>
      </c>
      <c r="I809">
        <v>0.13500000000000001</v>
      </c>
      <c r="J809" s="1" t="s">
        <v>561</v>
      </c>
      <c r="L809" s="1" t="s">
        <v>195</v>
      </c>
      <c r="M809" s="1" t="s">
        <v>47</v>
      </c>
      <c r="N809" s="1" t="s">
        <v>127</v>
      </c>
      <c r="O809" s="1" t="s">
        <v>121</v>
      </c>
      <c r="P809" s="1" t="s">
        <v>198</v>
      </c>
      <c r="Q809" s="1" t="s">
        <v>347</v>
      </c>
      <c r="R809" s="1" t="s">
        <v>48</v>
      </c>
      <c r="S809" s="1" t="s">
        <v>79</v>
      </c>
      <c r="T809" s="1" t="s">
        <v>200</v>
      </c>
      <c r="U809" s="2">
        <v>43761.911805555559</v>
      </c>
      <c r="V809">
        <v>32</v>
      </c>
      <c r="W809">
        <v>26</v>
      </c>
      <c r="X809">
        <v>92</v>
      </c>
      <c r="Y809">
        <v>24.4</v>
      </c>
      <c r="Z809">
        <v>1</v>
      </c>
      <c r="AA809" s="1" t="s">
        <v>58</v>
      </c>
      <c r="AB809">
        <v>6</v>
      </c>
      <c r="AC809">
        <v>0.02</v>
      </c>
      <c r="AD809" s="1" t="s">
        <v>1210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s="1" t="s">
        <v>53</v>
      </c>
      <c r="AS809" s="1" t="s">
        <v>53</v>
      </c>
      <c r="AT809" s="1" t="s">
        <v>53</v>
      </c>
      <c r="AU809" s="1" t="s">
        <v>53</v>
      </c>
    </row>
    <row r="810" spans="1:47" x14ac:dyDescent="0.25">
      <c r="A810" s="1" t="s">
        <v>5955</v>
      </c>
      <c r="B810">
        <v>4</v>
      </c>
      <c r="C810" s="2">
        <v>43762.113657407404</v>
      </c>
      <c r="D810" s="2">
        <v>43762.133668981478</v>
      </c>
      <c r="E810">
        <v>39.318579999999997</v>
      </c>
      <c r="F810">
        <v>-106.33507</v>
      </c>
      <c r="G810">
        <v>39.272790000000001</v>
      </c>
      <c r="H810">
        <v>-106.3111</v>
      </c>
      <c r="I810">
        <v>3.4140000000000001</v>
      </c>
      <c r="J810" s="1" t="s">
        <v>4918</v>
      </c>
      <c r="L810" s="1" t="s">
        <v>464</v>
      </c>
      <c r="M810" s="1" t="s">
        <v>47</v>
      </c>
      <c r="N810" s="1" t="s">
        <v>725</v>
      </c>
      <c r="O810" s="1" t="s">
        <v>101</v>
      </c>
      <c r="P810" s="1" t="s">
        <v>198</v>
      </c>
      <c r="Q810" s="1" t="s">
        <v>726</v>
      </c>
      <c r="R810" s="1" t="s">
        <v>48</v>
      </c>
      <c r="S810" s="1" t="s">
        <v>79</v>
      </c>
      <c r="T810" s="1" t="s">
        <v>554</v>
      </c>
      <c r="U810" s="2">
        <v>43762.120138888888</v>
      </c>
      <c r="V810">
        <v>16</v>
      </c>
      <c r="W810">
        <v>6</v>
      </c>
      <c r="X810">
        <v>88</v>
      </c>
      <c r="Y810">
        <v>20.82</v>
      </c>
      <c r="Z810">
        <v>4</v>
      </c>
      <c r="AA810" s="1" t="s">
        <v>68</v>
      </c>
      <c r="AB810">
        <v>7</v>
      </c>
      <c r="AC810">
        <v>0</v>
      </c>
      <c r="AD810" s="1" t="s">
        <v>1210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s="1" t="s">
        <v>53</v>
      </c>
      <c r="AS810" s="1" t="s">
        <v>53</v>
      </c>
      <c r="AT810" s="1" t="s">
        <v>53</v>
      </c>
      <c r="AU810" s="1" t="s">
        <v>53</v>
      </c>
    </row>
    <row r="811" spans="1:47" x14ac:dyDescent="0.25">
      <c r="A811" s="1" t="s">
        <v>5956</v>
      </c>
      <c r="B811">
        <v>4</v>
      </c>
      <c r="C811" s="2">
        <v>43762.113657407404</v>
      </c>
      <c r="D811" s="2">
        <v>43762.133668981478</v>
      </c>
      <c r="E811">
        <v>39.272790000000001</v>
      </c>
      <c r="F811">
        <v>-106.3111</v>
      </c>
      <c r="G811">
        <v>39.318579999999997</v>
      </c>
      <c r="H811">
        <v>-106.33507</v>
      </c>
      <c r="I811">
        <v>3.4140000000000001</v>
      </c>
      <c r="J811" s="1" t="s">
        <v>4786</v>
      </c>
      <c r="L811" s="1" t="s">
        <v>464</v>
      </c>
      <c r="M811" s="1" t="s">
        <v>47</v>
      </c>
      <c r="N811" s="1" t="s">
        <v>725</v>
      </c>
      <c r="O811" s="1" t="s">
        <v>101</v>
      </c>
      <c r="P811" s="1" t="s">
        <v>198</v>
      </c>
      <c r="Q811" s="1" t="s">
        <v>726</v>
      </c>
      <c r="R811" s="1" t="s">
        <v>48</v>
      </c>
      <c r="S811" s="1" t="s">
        <v>79</v>
      </c>
      <c r="T811" s="1" t="s">
        <v>554</v>
      </c>
      <c r="U811" s="2">
        <v>43762.120138888888</v>
      </c>
      <c r="V811">
        <v>16</v>
      </c>
      <c r="W811">
        <v>6</v>
      </c>
      <c r="X811">
        <v>88</v>
      </c>
      <c r="Y811">
        <v>20.82</v>
      </c>
      <c r="Z811">
        <v>4</v>
      </c>
      <c r="AA811" s="1" t="s">
        <v>68</v>
      </c>
      <c r="AB811">
        <v>7</v>
      </c>
      <c r="AC811">
        <v>0</v>
      </c>
      <c r="AD811" s="1" t="s">
        <v>1210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s="1" t="s">
        <v>53</v>
      </c>
      <c r="AS811" s="1" t="s">
        <v>53</v>
      </c>
      <c r="AT811" s="1" t="s">
        <v>53</v>
      </c>
      <c r="AU811" s="1" t="s">
        <v>53</v>
      </c>
    </row>
    <row r="812" spans="1:47" x14ac:dyDescent="0.25">
      <c r="A812" s="1" t="s">
        <v>8611</v>
      </c>
      <c r="B812">
        <v>3</v>
      </c>
      <c r="C812" s="2">
        <v>43762.249594907407</v>
      </c>
      <c r="D812" s="2">
        <v>43762.270405092589</v>
      </c>
      <c r="E812">
        <v>38.50835</v>
      </c>
      <c r="F812">
        <v>-106.07763</v>
      </c>
      <c r="G812">
        <v>38.507939999999998</v>
      </c>
      <c r="H812">
        <v>-106.07805999999999</v>
      </c>
      <c r="I812">
        <v>3.6999999999999998E-2</v>
      </c>
      <c r="J812" s="1" t="s">
        <v>4209</v>
      </c>
      <c r="K812">
        <v>6168</v>
      </c>
      <c r="L812" s="1" t="s">
        <v>6656</v>
      </c>
      <c r="M812" s="1" t="s">
        <v>97</v>
      </c>
      <c r="N812" s="1" t="s">
        <v>7130</v>
      </c>
      <c r="O812" s="1" t="s">
        <v>466</v>
      </c>
      <c r="P812" s="1" t="s">
        <v>198</v>
      </c>
      <c r="Q812" s="1" t="s">
        <v>7131</v>
      </c>
      <c r="R812" s="1" t="s">
        <v>48</v>
      </c>
      <c r="S812" s="1" t="s">
        <v>79</v>
      </c>
      <c r="T812" s="1" t="s">
        <v>4029</v>
      </c>
      <c r="U812" s="2">
        <v>43762.246527777781</v>
      </c>
      <c r="V812">
        <v>26</v>
      </c>
      <c r="W812">
        <v>20</v>
      </c>
      <c r="X812">
        <v>89</v>
      </c>
      <c r="Y812">
        <v>23.01</v>
      </c>
      <c r="Z812">
        <v>2</v>
      </c>
      <c r="AA812" s="1" t="s">
        <v>58</v>
      </c>
      <c r="AB812">
        <v>5</v>
      </c>
      <c r="AD812" s="1" t="s">
        <v>965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s="1" t="s">
        <v>53</v>
      </c>
      <c r="AS812" s="1" t="s">
        <v>53</v>
      </c>
      <c r="AT812" s="1" t="s">
        <v>53</v>
      </c>
      <c r="AU812" s="1" t="s">
        <v>51</v>
      </c>
    </row>
    <row r="813" spans="1:47" x14ac:dyDescent="0.25">
      <c r="A813" s="1" t="s">
        <v>6009</v>
      </c>
      <c r="B813">
        <v>3</v>
      </c>
      <c r="C813" s="2">
        <v>43762.256921296299</v>
      </c>
      <c r="D813" s="2">
        <v>43762.277349537035</v>
      </c>
      <c r="E813">
        <v>39.114240000000002</v>
      </c>
      <c r="F813">
        <v>-104.8655</v>
      </c>
      <c r="G813">
        <v>39.127049999999997</v>
      </c>
      <c r="H813">
        <v>-104.86415</v>
      </c>
      <c r="I813">
        <v>0.88800000000000001</v>
      </c>
      <c r="J813" s="1" t="s">
        <v>401</v>
      </c>
      <c r="L813" s="1" t="s">
        <v>194</v>
      </c>
      <c r="M813" s="1" t="s">
        <v>47</v>
      </c>
      <c r="N813" s="1" t="s">
        <v>447</v>
      </c>
      <c r="O813" s="1" t="s">
        <v>193</v>
      </c>
      <c r="P813" s="1" t="s">
        <v>198</v>
      </c>
      <c r="Q813" s="1" t="s">
        <v>448</v>
      </c>
      <c r="R813" s="1" t="s">
        <v>48</v>
      </c>
      <c r="S813" s="1" t="s">
        <v>79</v>
      </c>
      <c r="T813" s="1" t="s">
        <v>234</v>
      </c>
      <c r="U813" s="2">
        <v>43762.259027777778</v>
      </c>
      <c r="V813">
        <v>25</v>
      </c>
      <c r="W813">
        <v>15</v>
      </c>
      <c r="X813">
        <v>86</v>
      </c>
      <c r="Y813">
        <v>23.79</v>
      </c>
      <c r="Z813">
        <v>6</v>
      </c>
      <c r="AA813" s="1" t="s">
        <v>65</v>
      </c>
      <c r="AB813">
        <v>10</v>
      </c>
      <c r="AC813">
        <v>0</v>
      </c>
      <c r="AD813" s="1" t="s">
        <v>1210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s="1" t="s">
        <v>53</v>
      </c>
      <c r="AS813" s="1" t="s">
        <v>53</v>
      </c>
      <c r="AT813" s="1" t="s">
        <v>53</v>
      </c>
      <c r="AU813" s="1" t="s">
        <v>51</v>
      </c>
    </row>
    <row r="814" spans="1:47" x14ac:dyDescent="0.25">
      <c r="A814" s="1" t="s">
        <v>5939</v>
      </c>
      <c r="B814">
        <v>4</v>
      </c>
      <c r="C814" s="2">
        <v>43762.260289351849</v>
      </c>
      <c r="D814" s="2">
        <v>43762.468356481484</v>
      </c>
      <c r="E814">
        <v>39.712009999999999</v>
      </c>
      <c r="F814">
        <v>-105.30228</v>
      </c>
      <c r="G814">
        <v>39.703009999999999</v>
      </c>
      <c r="H814">
        <v>-105.247</v>
      </c>
      <c r="I814">
        <v>3.0030000000000001</v>
      </c>
      <c r="J814" s="1" t="s">
        <v>5940</v>
      </c>
      <c r="L814" s="1" t="s">
        <v>133</v>
      </c>
      <c r="M814" s="1" t="s">
        <v>47</v>
      </c>
      <c r="N814" s="1" t="s">
        <v>269</v>
      </c>
      <c r="O814" s="1" t="s">
        <v>115</v>
      </c>
      <c r="P814" s="1" t="s">
        <v>198</v>
      </c>
      <c r="Q814" s="1" t="s">
        <v>270</v>
      </c>
      <c r="R814" s="1" t="s">
        <v>48</v>
      </c>
      <c r="S814" s="1" t="s">
        <v>79</v>
      </c>
      <c r="T814" s="1" t="s">
        <v>205</v>
      </c>
      <c r="U814" s="2">
        <v>43762.245833333334</v>
      </c>
      <c r="V814">
        <v>30</v>
      </c>
      <c r="W814">
        <v>30</v>
      </c>
      <c r="X814">
        <v>93</v>
      </c>
      <c r="Y814">
        <v>24.68</v>
      </c>
      <c r="Z814">
        <v>8</v>
      </c>
      <c r="AA814" s="1" t="s">
        <v>71</v>
      </c>
      <c r="AB814">
        <v>3</v>
      </c>
      <c r="AC814">
        <v>0</v>
      </c>
      <c r="AD814" s="1" t="s">
        <v>965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s="1" t="s">
        <v>53</v>
      </c>
      <c r="AS814" s="1" t="s">
        <v>53</v>
      </c>
      <c r="AT814" s="1" t="s">
        <v>53</v>
      </c>
      <c r="AU814" s="1" t="s">
        <v>51</v>
      </c>
    </row>
    <row r="815" spans="1:47" x14ac:dyDescent="0.25">
      <c r="A815" s="1" t="s">
        <v>7133</v>
      </c>
      <c r="B815">
        <v>3</v>
      </c>
      <c r="C815" s="2">
        <v>43762.307928240742</v>
      </c>
      <c r="D815" s="2">
        <v>43762.328692129631</v>
      </c>
      <c r="E815">
        <v>38.507300000000001</v>
      </c>
      <c r="F815">
        <v>-106.07874</v>
      </c>
      <c r="G815">
        <v>38.507989999999999</v>
      </c>
      <c r="H815">
        <v>-106.07801000000001</v>
      </c>
      <c r="I815">
        <v>6.2E-2</v>
      </c>
      <c r="J815" s="1" t="s">
        <v>108</v>
      </c>
      <c r="K815">
        <v>6106</v>
      </c>
      <c r="L815" s="1" t="s">
        <v>6656</v>
      </c>
      <c r="M815" s="1" t="s">
        <v>97</v>
      </c>
      <c r="N815" s="1" t="s">
        <v>7130</v>
      </c>
      <c r="O815" s="1" t="s">
        <v>466</v>
      </c>
      <c r="P815" s="1" t="s">
        <v>198</v>
      </c>
      <c r="Q815" s="1" t="s">
        <v>7131</v>
      </c>
      <c r="R815" s="1" t="s">
        <v>48</v>
      </c>
      <c r="S815" s="1" t="s">
        <v>79</v>
      </c>
      <c r="T815" s="1" t="s">
        <v>4029</v>
      </c>
      <c r="U815" s="2">
        <v>43762.302083333336</v>
      </c>
      <c r="V815">
        <v>25</v>
      </c>
      <c r="W815">
        <v>25</v>
      </c>
      <c r="X815">
        <v>84</v>
      </c>
      <c r="Y815">
        <v>23.04</v>
      </c>
      <c r="Z815">
        <v>10</v>
      </c>
      <c r="AA815" s="1" t="s">
        <v>58</v>
      </c>
      <c r="AB815">
        <v>3</v>
      </c>
      <c r="AD815" s="1" t="s">
        <v>965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s="1" t="s">
        <v>51</v>
      </c>
      <c r="AS815" s="1" t="s">
        <v>51</v>
      </c>
      <c r="AT815" s="1" t="s">
        <v>51</v>
      </c>
      <c r="AU815" s="1" t="s">
        <v>51</v>
      </c>
    </row>
    <row r="816" spans="1:47" x14ac:dyDescent="0.25">
      <c r="A816" s="1" t="s">
        <v>7134</v>
      </c>
      <c r="B816">
        <v>3</v>
      </c>
      <c r="C816" s="2">
        <v>43762.307928240742</v>
      </c>
      <c r="D816" s="2">
        <v>43762.328692129631</v>
      </c>
      <c r="E816">
        <v>38.507989999999999</v>
      </c>
      <c r="F816">
        <v>-106.07801000000001</v>
      </c>
      <c r="G816">
        <v>38.507300000000001</v>
      </c>
      <c r="H816">
        <v>-106.07874</v>
      </c>
      <c r="I816">
        <v>6.2E-2</v>
      </c>
      <c r="J816" s="1" t="s">
        <v>4209</v>
      </c>
      <c r="K816">
        <v>6116</v>
      </c>
      <c r="L816" s="1" t="s">
        <v>6656</v>
      </c>
      <c r="M816" s="1" t="s">
        <v>97</v>
      </c>
      <c r="N816" s="1" t="s">
        <v>7130</v>
      </c>
      <c r="O816" s="1" t="s">
        <v>466</v>
      </c>
      <c r="P816" s="1" t="s">
        <v>198</v>
      </c>
      <c r="Q816" s="1" t="s">
        <v>7131</v>
      </c>
      <c r="R816" s="1" t="s">
        <v>48</v>
      </c>
      <c r="S816" s="1" t="s">
        <v>79</v>
      </c>
      <c r="T816" s="1" t="s">
        <v>4029</v>
      </c>
      <c r="U816" s="2">
        <v>43762.302083333336</v>
      </c>
      <c r="V816">
        <v>25</v>
      </c>
      <c r="W816">
        <v>25</v>
      </c>
      <c r="X816">
        <v>84</v>
      </c>
      <c r="Y816">
        <v>23.04</v>
      </c>
      <c r="Z816">
        <v>10</v>
      </c>
      <c r="AA816" s="1" t="s">
        <v>58</v>
      </c>
      <c r="AB816">
        <v>3</v>
      </c>
      <c r="AD816" s="1" t="s">
        <v>965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s="1" t="s">
        <v>51</v>
      </c>
      <c r="AS816" s="1" t="s">
        <v>51</v>
      </c>
      <c r="AT816" s="1" t="s">
        <v>51</v>
      </c>
      <c r="AU816" s="1" t="s">
        <v>51</v>
      </c>
    </row>
    <row r="817" spans="1:47" x14ac:dyDescent="0.25">
      <c r="A817" s="1" t="s">
        <v>1695</v>
      </c>
      <c r="B817">
        <v>3</v>
      </c>
      <c r="C817" s="2">
        <v>43762.29959490741</v>
      </c>
      <c r="D817" s="2">
        <v>43762.320393518516</v>
      </c>
      <c r="E817">
        <v>37.13326</v>
      </c>
      <c r="F817">
        <v>-104.52155</v>
      </c>
      <c r="G817">
        <v>37.131250000000001</v>
      </c>
      <c r="H817">
        <v>-104.5213</v>
      </c>
      <c r="I817">
        <v>0.14000000000000001</v>
      </c>
      <c r="J817" s="1" t="s">
        <v>477</v>
      </c>
      <c r="L817" s="1" t="s">
        <v>195</v>
      </c>
      <c r="M817" s="1" t="s">
        <v>47</v>
      </c>
      <c r="N817" s="1" t="s">
        <v>100</v>
      </c>
      <c r="O817" s="1" t="s">
        <v>375</v>
      </c>
      <c r="P817" s="1" t="s">
        <v>198</v>
      </c>
      <c r="Q817" s="1" t="s">
        <v>376</v>
      </c>
      <c r="R817" s="1" t="s">
        <v>48</v>
      </c>
      <c r="S817" s="1" t="s">
        <v>79</v>
      </c>
      <c r="T817" s="1" t="s">
        <v>377</v>
      </c>
      <c r="U817" s="2">
        <v>43762.537499999999</v>
      </c>
      <c r="V817">
        <v>30</v>
      </c>
      <c r="W817">
        <v>21</v>
      </c>
      <c r="X817">
        <v>75</v>
      </c>
      <c r="Y817">
        <v>24.58</v>
      </c>
      <c r="Z817">
        <v>10</v>
      </c>
      <c r="AA817" s="1" t="s">
        <v>65</v>
      </c>
      <c r="AB817">
        <v>10</v>
      </c>
      <c r="AC817">
        <v>0</v>
      </c>
      <c r="AD817" s="1" t="s">
        <v>1067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s="1" t="s">
        <v>53</v>
      </c>
      <c r="AS817" s="1" t="s">
        <v>51</v>
      </c>
      <c r="AT817" s="1" t="s">
        <v>51</v>
      </c>
      <c r="AU817" s="1" t="s">
        <v>51</v>
      </c>
    </row>
    <row r="818" spans="1:47" x14ac:dyDescent="0.25">
      <c r="A818" s="1" t="s">
        <v>8868</v>
      </c>
      <c r="B818">
        <v>4</v>
      </c>
      <c r="C818" s="2">
        <v>43762.307928240742</v>
      </c>
      <c r="D818" s="2">
        <v>43762.328541666669</v>
      </c>
      <c r="E818">
        <v>37.704509999999999</v>
      </c>
      <c r="F818">
        <v>-106.3242</v>
      </c>
      <c r="G818">
        <v>37.704509999999999</v>
      </c>
      <c r="H818">
        <v>-106.3242</v>
      </c>
      <c r="I818">
        <v>0</v>
      </c>
      <c r="J818" s="1" t="s">
        <v>8869</v>
      </c>
      <c r="K818">
        <v>9463</v>
      </c>
      <c r="L818" s="1" t="s">
        <v>7504</v>
      </c>
      <c r="M818" s="1" t="s">
        <v>47</v>
      </c>
      <c r="N818" s="1" t="s">
        <v>103</v>
      </c>
      <c r="O818" s="1" t="s">
        <v>3097</v>
      </c>
      <c r="P818" s="1" t="s">
        <v>198</v>
      </c>
      <c r="Q818" s="1" t="s">
        <v>7505</v>
      </c>
      <c r="R818" s="1" t="s">
        <v>48</v>
      </c>
      <c r="S818" s="1" t="s">
        <v>79</v>
      </c>
      <c r="T818" s="1" t="s">
        <v>3300</v>
      </c>
      <c r="U818" s="2">
        <v>43762.302083333336</v>
      </c>
      <c r="V818">
        <v>32</v>
      </c>
      <c r="W818">
        <v>23</v>
      </c>
      <c r="X818">
        <v>55</v>
      </c>
      <c r="Y818">
        <v>22.66</v>
      </c>
      <c r="Z818">
        <v>10</v>
      </c>
      <c r="AA818" s="1" t="s">
        <v>59</v>
      </c>
      <c r="AB818">
        <v>13</v>
      </c>
      <c r="AC818">
        <v>0</v>
      </c>
      <c r="AD818" s="1" t="s">
        <v>965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s="1" t="s">
        <v>51</v>
      </c>
      <c r="AS818" s="1" t="s">
        <v>51</v>
      </c>
      <c r="AT818" s="1" t="s">
        <v>51</v>
      </c>
      <c r="AU818" s="1" t="s">
        <v>51</v>
      </c>
    </row>
    <row r="819" spans="1:47" x14ac:dyDescent="0.25">
      <c r="A819" s="1" t="s">
        <v>8870</v>
      </c>
      <c r="B819">
        <v>4</v>
      </c>
      <c r="C819" s="2">
        <v>43762.307928240742</v>
      </c>
      <c r="D819" s="2">
        <v>43762.328541666669</v>
      </c>
      <c r="E819">
        <v>37.704509999999999</v>
      </c>
      <c r="F819">
        <v>-106.3242</v>
      </c>
      <c r="G819">
        <v>37.704509999999999</v>
      </c>
      <c r="H819">
        <v>-106.3242</v>
      </c>
      <c r="I819">
        <v>0</v>
      </c>
      <c r="J819" s="1" t="s">
        <v>8869</v>
      </c>
      <c r="K819">
        <v>9463</v>
      </c>
      <c r="L819" s="1" t="s">
        <v>7504</v>
      </c>
      <c r="M819" s="1" t="s">
        <v>47</v>
      </c>
      <c r="N819" s="1" t="s">
        <v>103</v>
      </c>
      <c r="O819" s="1" t="s">
        <v>3097</v>
      </c>
      <c r="P819" s="1" t="s">
        <v>198</v>
      </c>
      <c r="Q819" s="1" t="s">
        <v>7505</v>
      </c>
      <c r="R819" s="1" t="s">
        <v>48</v>
      </c>
      <c r="S819" s="1" t="s">
        <v>79</v>
      </c>
      <c r="T819" s="1" t="s">
        <v>3300</v>
      </c>
      <c r="U819" s="2">
        <v>43762.302083333336</v>
      </c>
      <c r="V819">
        <v>32</v>
      </c>
      <c r="W819">
        <v>23</v>
      </c>
      <c r="X819">
        <v>55</v>
      </c>
      <c r="Y819">
        <v>22.66</v>
      </c>
      <c r="Z819">
        <v>10</v>
      </c>
      <c r="AA819" s="1" t="s">
        <v>59</v>
      </c>
      <c r="AB819">
        <v>13</v>
      </c>
      <c r="AC819">
        <v>0</v>
      </c>
      <c r="AD819" s="1" t="s">
        <v>965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s="1" t="s">
        <v>51</v>
      </c>
      <c r="AS819" s="1" t="s">
        <v>51</v>
      </c>
      <c r="AT819" s="1" t="s">
        <v>51</v>
      </c>
      <c r="AU819" s="1" t="s">
        <v>51</v>
      </c>
    </row>
    <row r="820" spans="1:47" x14ac:dyDescent="0.25">
      <c r="A820" s="1" t="s">
        <v>7502</v>
      </c>
      <c r="B820">
        <v>4</v>
      </c>
      <c r="C820" s="2">
        <v>43762.364178240743</v>
      </c>
      <c r="D820" s="2">
        <v>43762.384050925924</v>
      </c>
      <c r="E820">
        <v>37.704509999999999</v>
      </c>
      <c r="F820">
        <v>-106.3242</v>
      </c>
      <c r="G820">
        <v>37.704349999999998</v>
      </c>
      <c r="H820">
        <v>-106.32443000000001</v>
      </c>
      <c r="I820">
        <v>1.7000000000000001E-2</v>
      </c>
      <c r="J820" s="1" t="s">
        <v>7503</v>
      </c>
      <c r="K820">
        <v>9463</v>
      </c>
      <c r="L820" s="1" t="s">
        <v>7504</v>
      </c>
      <c r="M820" s="1" t="s">
        <v>47</v>
      </c>
      <c r="N820" s="1" t="s">
        <v>103</v>
      </c>
      <c r="O820" s="1" t="s">
        <v>3097</v>
      </c>
      <c r="P820" s="1" t="s">
        <v>198</v>
      </c>
      <c r="Q820" s="1" t="s">
        <v>7505</v>
      </c>
      <c r="R820" s="1" t="s">
        <v>48</v>
      </c>
      <c r="S820" s="1" t="s">
        <v>79</v>
      </c>
      <c r="T820" s="1" t="s">
        <v>3300</v>
      </c>
      <c r="U820" s="2">
        <v>43762.357638888891</v>
      </c>
      <c r="V820">
        <v>32</v>
      </c>
      <c r="W820">
        <v>22</v>
      </c>
      <c r="X820">
        <v>44</v>
      </c>
      <c r="Y820">
        <v>22.7</v>
      </c>
      <c r="Z820">
        <v>10</v>
      </c>
      <c r="AA820" s="1" t="s">
        <v>59</v>
      </c>
      <c r="AB820">
        <v>15</v>
      </c>
      <c r="AC820">
        <v>0</v>
      </c>
      <c r="AD820" s="1" t="s">
        <v>965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s="1" t="s">
        <v>51</v>
      </c>
      <c r="AS820" s="1" t="s">
        <v>51</v>
      </c>
      <c r="AT820" s="1" t="s">
        <v>51</v>
      </c>
      <c r="AU820" s="1" t="s">
        <v>51</v>
      </c>
    </row>
    <row r="821" spans="1:47" x14ac:dyDescent="0.25">
      <c r="A821" s="1" t="s">
        <v>7506</v>
      </c>
      <c r="B821">
        <v>4</v>
      </c>
      <c r="C821" s="2">
        <v>43762.364178240743</v>
      </c>
      <c r="D821" s="2">
        <v>43762.384050925924</v>
      </c>
      <c r="E821">
        <v>37.704349999999998</v>
      </c>
      <c r="F821">
        <v>-106.32443000000001</v>
      </c>
      <c r="G821">
        <v>37.704509999999999</v>
      </c>
      <c r="H821">
        <v>-106.3242</v>
      </c>
      <c r="I821">
        <v>1.7000000000000001E-2</v>
      </c>
      <c r="J821" s="1" t="s">
        <v>7507</v>
      </c>
      <c r="K821">
        <v>8958</v>
      </c>
      <c r="L821" s="1" t="s">
        <v>7508</v>
      </c>
      <c r="M821" s="1" t="s">
        <v>97</v>
      </c>
      <c r="N821" s="1" t="s">
        <v>103</v>
      </c>
      <c r="O821" s="1" t="s">
        <v>3097</v>
      </c>
      <c r="P821" s="1" t="s">
        <v>198</v>
      </c>
      <c r="Q821" s="1" t="s">
        <v>7509</v>
      </c>
      <c r="R821" s="1" t="s">
        <v>48</v>
      </c>
      <c r="S821" s="1" t="s">
        <v>79</v>
      </c>
      <c r="T821" s="1" t="s">
        <v>3300</v>
      </c>
      <c r="U821" s="2">
        <v>43762.357638888891</v>
      </c>
      <c r="V821">
        <v>32</v>
      </c>
      <c r="W821">
        <v>22</v>
      </c>
      <c r="X821">
        <v>44</v>
      </c>
      <c r="Y821">
        <v>22.7</v>
      </c>
      <c r="Z821">
        <v>10</v>
      </c>
      <c r="AA821" s="1" t="s">
        <v>59</v>
      </c>
      <c r="AB821">
        <v>15</v>
      </c>
      <c r="AC821">
        <v>0</v>
      </c>
      <c r="AD821" s="1" t="s">
        <v>965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s="1" t="s">
        <v>51</v>
      </c>
      <c r="AS821" s="1" t="s">
        <v>51</v>
      </c>
      <c r="AT821" s="1" t="s">
        <v>51</v>
      </c>
      <c r="AU821" s="1" t="s">
        <v>51</v>
      </c>
    </row>
    <row r="822" spans="1:47" x14ac:dyDescent="0.25">
      <c r="A822" s="1" t="s">
        <v>2867</v>
      </c>
      <c r="B822">
        <v>3</v>
      </c>
      <c r="C822" s="2">
        <v>43762.344421296293</v>
      </c>
      <c r="D822" s="2">
        <v>43762.364837962959</v>
      </c>
      <c r="E822">
        <v>39.313110000000002</v>
      </c>
      <c r="F822">
        <v>-104.88543</v>
      </c>
      <c r="G822">
        <v>39.296849999999999</v>
      </c>
      <c r="H822">
        <v>-104.8916</v>
      </c>
      <c r="I822">
        <v>1.171</v>
      </c>
      <c r="J822" s="1" t="s">
        <v>449</v>
      </c>
      <c r="L822" s="1" t="s">
        <v>195</v>
      </c>
      <c r="M822" s="1" t="s">
        <v>47</v>
      </c>
      <c r="N822" s="1" t="s">
        <v>191</v>
      </c>
      <c r="O822" s="1" t="s">
        <v>121</v>
      </c>
      <c r="P822" s="1" t="s">
        <v>198</v>
      </c>
      <c r="Q822" s="1" t="s">
        <v>333</v>
      </c>
      <c r="R822" s="1" t="s">
        <v>48</v>
      </c>
      <c r="S822" s="1" t="s">
        <v>79</v>
      </c>
      <c r="T822" s="1" t="s">
        <v>223</v>
      </c>
      <c r="U822" s="2">
        <v>43762.34097222222</v>
      </c>
      <c r="V822">
        <v>23</v>
      </c>
      <c r="W822">
        <v>16</v>
      </c>
      <c r="X822">
        <v>93</v>
      </c>
      <c r="Y822">
        <v>23.39</v>
      </c>
      <c r="Z822">
        <v>10</v>
      </c>
      <c r="AA822" s="1" t="s">
        <v>71</v>
      </c>
      <c r="AB822">
        <v>6</v>
      </c>
      <c r="AC822">
        <v>0</v>
      </c>
      <c r="AD822" s="1" t="s">
        <v>965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s="1" t="s">
        <v>51</v>
      </c>
      <c r="AS822" s="1" t="s">
        <v>51</v>
      </c>
      <c r="AT822" s="1" t="s">
        <v>51</v>
      </c>
      <c r="AU822" s="1" t="s">
        <v>51</v>
      </c>
    </row>
    <row r="823" spans="1:47" x14ac:dyDescent="0.25">
      <c r="A823" s="1" t="s">
        <v>1723</v>
      </c>
      <c r="B823">
        <v>4</v>
      </c>
      <c r="C823" s="2">
        <v>43762.349594907406</v>
      </c>
      <c r="D823" s="2">
        <v>43762.370347222219</v>
      </c>
      <c r="E823">
        <v>39.627800000000001</v>
      </c>
      <c r="F823">
        <v>-106.42057</v>
      </c>
      <c r="G823">
        <v>39.644170000000003</v>
      </c>
      <c r="H823">
        <v>-106.37814</v>
      </c>
      <c r="I823">
        <v>2.5249999999999999</v>
      </c>
      <c r="J823" s="1" t="s">
        <v>1724</v>
      </c>
      <c r="L823" s="1" t="s">
        <v>133</v>
      </c>
      <c r="M823" s="1" t="s">
        <v>47</v>
      </c>
      <c r="N823" s="1" t="s">
        <v>500</v>
      </c>
      <c r="O823" s="1" t="s">
        <v>501</v>
      </c>
      <c r="P823" s="1" t="s">
        <v>198</v>
      </c>
      <c r="Q823" s="1" t="s">
        <v>502</v>
      </c>
      <c r="R823" s="1" t="s">
        <v>48</v>
      </c>
      <c r="S823" s="1" t="s">
        <v>79</v>
      </c>
      <c r="T823" s="1" t="s">
        <v>503</v>
      </c>
      <c r="U823" s="2">
        <v>43762.328472222223</v>
      </c>
      <c r="V823">
        <v>7</v>
      </c>
      <c r="W823">
        <v>7</v>
      </c>
      <c r="X823">
        <v>84</v>
      </c>
      <c r="Y823">
        <v>20.88</v>
      </c>
      <c r="Z823">
        <v>10</v>
      </c>
      <c r="AA823" s="1" t="s">
        <v>60</v>
      </c>
      <c r="AB823">
        <v>3</v>
      </c>
      <c r="AC823">
        <v>0</v>
      </c>
      <c r="AD823" s="1" t="s">
        <v>1067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s="1" t="s">
        <v>51</v>
      </c>
      <c r="AS823" s="1" t="s">
        <v>51</v>
      </c>
      <c r="AT823" s="1" t="s">
        <v>51</v>
      </c>
      <c r="AU823" s="1" t="s">
        <v>51</v>
      </c>
    </row>
    <row r="824" spans="1:47" x14ac:dyDescent="0.25">
      <c r="A824" s="1" t="s">
        <v>1852</v>
      </c>
      <c r="B824">
        <v>3</v>
      </c>
      <c r="C824" s="2">
        <v>43762.47042824074</v>
      </c>
      <c r="D824" s="2">
        <v>43762.491157407407</v>
      </c>
      <c r="E824">
        <v>37.07685</v>
      </c>
      <c r="F824">
        <v>-104.51828</v>
      </c>
      <c r="G824">
        <v>37.084429999999998</v>
      </c>
      <c r="H824">
        <v>-104.52070000000001</v>
      </c>
      <c r="I824">
        <v>0.54</v>
      </c>
      <c r="J824" s="1" t="s">
        <v>1148</v>
      </c>
      <c r="L824" s="1" t="s">
        <v>194</v>
      </c>
      <c r="M824" s="1" t="s">
        <v>47</v>
      </c>
      <c r="N824" s="1" t="s">
        <v>100</v>
      </c>
      <c r="O824" s="1" t="s">
        <v>375</v>
      </c>
      <c r="P824" s="1" t="s">
        <v>198</v>
      </c>
      <c r="Q824" s="1" t="s">
        <v>376</v>
      </c>
      <c r="R824" s="1" t="s">
        <v>48</v>
      </c>
      <c r="S824" s="1" t="s">
        <v>79</v>
      </c>
      <c r="T824" s="1" t="s">
        <v>377</v>
      </c>
      <c r="U824" s="2">
        <v>43762.537499999999</v>
      </c>
      <c r="V824">
        <v>30</v>
      </c>
      <c r="W824">
        <v>21</v>
      </c>
      <c r="X824">
        <v>75</v>
      </c>
      <c r="Y824">
        <v>24.58</v>
      </c>
      <c r="Z824">
        <v>10</v>
      </c>
      <c r="AA824" s="1" t="s">
        <v>65</v>
      </c>
      <c r="AB824">
        <v>10</v>
      </c>
      <c r="AC824">
        <v>0</v>
      </c>
      <c r="AD824" s="1" t="s">
        <v>1067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s="1" t="s">
        <v>51</v>
      </c>
      <c r="AS824" s="1" t="s">
        <v>51</v>
      </c>
      <c r="AT824" s="1" t="s">
        <v>51</v>
      </c>
      <c r="AU824" s="1" t="s">
        <v>51</v>
      </c>
    </row>
    <row r="825" spans="1:47" x14ac:dyDescent="0.25">
      <c r="A825" s="1" t="s">
        <v>7510</v>
      </c>
      <c r="B825">
        <v>3</v>
      </c>
      <c r="C825" s="2">
        <v>43762.366261574076</v>
      </c>
      <c r="D825" s="2">
        <v>43762.56486111111</v>
      </c>
      <c r="E825">
        <v>37.698740000000001</v>
      </c>
      <c r="F825">
        <v>-106.33275</v>
      </c>
      <c r="G825">
        <v>37.704349999999998</v>
      </c>
      <c r="H825">
        <v>-106.32443000000001</v>
      </c>
      <c r="I825">
        <v>0.59799999999999998</v>
      </c>
      <c r="J825" s="1" t="s">
        <v>7511</v>
      </c>
      <c r="K825">
        <v>7586</v>
      </c>
      <c r="L825" s="1" t="s">
        <v>7508</v>
      </c>
      <c r="M825" s="1" t="s">
        <v>97</v>
      </c>
      <c r="N825" s="1" t="s">
        <v>103</v>
      </c>
      <c r="O825" s="1" t="s">
        <v>3097</v>
      </c>
      <c r="P825" s="1" t="s">
        <v>198</v>
      </c>
      <c r="Q825" s="1" t="s">
        <v>7509</v>
      </c>
      <c r="R825" s="1" t="s">
        <v>48</v>
      </c>
      <c r="S825" s="1" t="s">
        <v>79</v>
      </c>
      <c r="T825" s="1" t="s">
        <v>3300</v>
      </c>
      <c r="U825" s="2">
        <v>43762.371527777781</v>
      </c>
      <c r="V825">
        <v>33</v>
      </c>
      <c r="W825">
        <v>22</v>
      </c>
      <c r="X825">
        <v>40</v>
      </c>
      <c r="Y825">
        <v>22.7</v>
      </c>
      <c r="Z825">
        <v>10</v>
      </c>
      <c r="AA825" s="1" t="s">
        <v>59</v>
      </c>
      <c r="AB825">
        <v>20</v>
      </c>
      <c r="AC825">
        <v>0</v>
      </c>
      <c r="AD825" s="1" t="s">
        <v>965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s="1" t="s">
        <v>51</v>
      </c>
      <c r="AS825" s="1" t="s">
        <v>51</v>
      </c>
      <c r="AT825" s="1" t="s">
        <v>51</v>
      </c>
      <c r="AU825" s="1" t="s">
        <v>51</v>
      </c>
    </row>
    <row r="826" spans="1:47" x14ac:dyDescent="0.25">
      <c r="A826" s="1" t="s">
        <v>7512</v>
      </c>
      <c r="B826">
        <v>3</v>
      </c>
      <c r="C826" s="2">
        <v>43762.366261574076</v>
      </c>
      <c r="D826" s="2">
        <v>43762.56486111111</v>
      </c>
      <c r="E826">
        <v>37.704349999999998</v>
      </c>
      <c r="F826">
        <v>-106.32443000000001</v>
      </c>
      <c r="G826">
        <v>37.698740000000001</v>
      </c>
      <c r="H826">
        <v>-106.33275</v>
      </c>
      <c r="I826">
        <v>0.59799999999999998</v>
      </c>
      <c r="J826" s="1" t="s">
        <v>7513</v>
      </c>
      <c r="K826">
        <v>8958</v>
      </c>
      <c r="L826" s="1" t="s">
        <v>7508</v>
      </c>
      <c r="M826" s="1" t="s">
        <v>97</v>
      </c>
      <c r="N826" s="1" t="s">
        <v>103</v>
      </c>
      <c r="O826" s="1" t="s">
        <v>3097</v>
      </c>
      <c r="P826" s="1" t="s">
        <v>198</v>
      </c>
      <c r="Q826" s="1" t="s">
        <v>7509</v>
      </c>
      <c r="R826" s="1" t="s">
        <v>48</v>
      </c>
      <c r="S826" s="1" t="s">
        <v>79</v>
      </c>
      <c r="T826" s="1" t="s">
        <v>3300</v>
      </c>
      <c r="U826" s="2">
        <v>43762.371527777781</v>
      </c>
      <c r="V826">
        <v>33</v>
      </c>
      <c r="W826">
        <v>22</v>
      </c>
      <c r="X826">
        <v>40</v>
      </c>
      <c r="Y826">
        <v>22.7</v>
      </c>
      <c r="Z826">
        <v>10</v>
      </c>
      <c r="AA826" s="1" t="s">
        <v>59</v>
      </c>
      <c r="AB826">
        <v>20</v>
      </c>
      <c r="AC826">
        <v>0</v>
      </c>
      <c r="AD826" s="1" t="s">
        <v>965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s="1" t="s">
        <v>51</v>
      </c>
      <c r="AS826" s="1" t="s">
        <v>51</v>
      </c>
      <c r="AT826" s="1" t="s">
        <v>51</v>
      </c>
      <c r="AU826" s="1" t="s">
        <v>51</v>
      </c>
    </row>
    <row r="827" spans="1:47" x14ac:dyDescent="0.25">
      <c r="A827" s="1" t="s">
        <v>1853</v>
      </c>
      <c r="B827">
        <v>3</v>
      </c>
      <c r="C827" s="2">
        <v>43762.384525462963</v>
      </c>
      <c r="D827" s="2">
        <v>43762.405138888891</v>
      </c>
      <c r="E827">
        <v>39.78566</v>
      </c>
      <c r="F827">
        <v>-105.08320000000001</v>
      </c>
      <c r="G827">
        <v>39.78546</v>
      </c>
      <c r="H827">
        <v>-105.084</v>
      </c>
      <c r="I827">
        <v>4.4999999999999998E-2</v>
      </c>
      <c r="J827" s="1" t="s">
        <v>556</v>
      </c>
      <c r="L827" s="1" t="s">
        <v>137</v>
      </c>
      <c r="M827" s="1" t="s">
        <v>47</v>
      </c>
      <c r="N827" s="1" t="s">
        <v>543</v>
      </c>
      <c r="O827" s="1" t="s">
        <v>115</v>
      </c>
      <c r="P827" s="1" t="s">
        <v>198</v>
      </c>
      <c r="Q827" s="1" t="s">
        <v>544</v>
      </c>
      <c r="R827" s="1" t="s">
        <v>48</v>
      </c>
      <c r="S827" s="1" t="s">
        <v>79</v>
      </c>
      <c r="T827" s="1" t="s">
        <v>205</v>
      </c>
      <c r="U827" s="2">
        <v>43762.364583333336</v>
      </c>
      <c r="V827">
        <v>30</v>
      </c>
      <c r="W827">
        <v>30</v>
      </c>
      <c r="X827">
        <v>86</v>
      </c>
      <c r="Y827">
        <v>24.71</v>
      </c>
      <c r="Z827">
        <v>10</v>
      </c>
      <c r="AA827" s="1" t="s">
        <v>8942</v>
      </c>
      <c r="AB827">
        <v>0</v>
      </c>
      <c r="AC827">
        <v>0</v>
      </c>
      <c r="AD827" s="1" t="s">
        <v>1067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s="1" t="s">
        <v>51</v>
      </c>
      <c r="AS827" s="1" t="s">
        <v>51</v>
      </c>
      <c r="AT827" s="1" t="s">
        <v>51</v>
      </c>
      <c r="AU827" s="1" t="s">
        <v>51</v>
      </c>
    </row>
    <row r="828" spans="1:47" x14ac:dyDescent="0.25">
      <c r="A828" s="1" t="s">
        <v>1854</v>
      </c>
      <c r="B828">
        <v>3</v>
      </c>
      <c r="C828" s="2">
        <v>43762.394421296296</v>
      </c>
      <c r="D828" s="2">
        <v>43762.414861111109</v>
      </c>
      <c r="E828">
        <v>37.380229999999997</v>
      </c>
      <c r="F828">
        <v>-104.60056</v>
      </c>
      <c r="G828">
        <v>37.368400000000001</v>
      </c>
      <c r="H828">
        <v>-104.58972</v>
      </c>
      <c r="I828">
        <v>1.0109999999999999</v>
      </c>
      <c r="J828" s="1" t="s">
        <v>1855</v>
      </c>
      <c r="L828" s="1" t="s">
        <v>195</v>
      </c>
      <c r="M828" s="1" t="s">
        <v>47</v>
      </c>
      <c r="N828" s="1" t="s">
        <v>1856</v>
      </c>
      <c r="O828" s="1" t="s">
        <v>375</v>
      </c>
      <c r="P828" s="1" t="s">
        <v>198</v>
      </c>
      <c r="Q828" s="1" t="s">
        <v>1857</v>
      </c>
      <c r="R828" s="1" t="s">
        <v>48</v>
      </c>
      <c r="S828" s="1" t="s">
        <v>79</v>
      </c>
      <c r="T828" s="1" t="s">
        <v>377</v>
      </c>
      <c r="U828" s="2">
        <v>43762.537499999999</v>
      </c>
      <c r="V828">
        <v>30</v>
      </c>
      <c r="W828">
        <v>21</v>
      </c>
      <c r="X828">
        <v>75</v>
      </c>
      <c r="Y828">
        <v>24.58</v>
      </c>
      <c r="Z828">
        <v>10</v>
      </c>
      <c r="AA828" s="1" t="s">
        <v>65</v>
      </c>
      <c r="AB828">
        <v>10</v>
      </c>
      <c r="AC828">
        <v>0</v>
      </c>
      <c r="AD828" s="1" t="s">
        <v>1067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s="1" t="s">
        <v>51</v>
      </c>
      <c r="AS828" s="1" t="s">
        <v>51</v>
      </c>
      <c r="AT828" s="1" t="s">
        <v>51</v>
      </c>
      <c r="AU828" s="1" t="s">
        <v>51</v>
      </c>
    </row>
    <row r="829" spans="1:47" x14ac:dyDescent="0.25">
      <c r="A829" s="1" t="s">
        <v>1858</v>
      </c>
      <c r="B829">
        <v>3</v>
      </c>
      <c r="C829" s="2">
        <v>43762.394421296296</v>
      </c>
      <c r="D829" s="2">
        <v>43762.414861111109</v>
      </c>
      <c r="E829">
        <v>37.353580000000001</v>
      </c>
      <c r="F829">
        <v>-104.5758</v>
      </c>
      <c r="G829">
        <v>37.379829999999998</v>
      </c>
      <c r="H829">
        <v>-104.59984</v>
      </c>
      <c r="I829">
        <v>2.2429999999999999</v>
      </c>
      <c r="J829" s="1" t="s">
        <v>1859</v>
      </c>
      <c r="L829" s="1" t="s">
        <v>194</v>
      </c>
      <c r="M829" s="1" t="s">
        <v>47</v>
      </c>
      <c r="N829" s="1" t="s">
        <v>1856</v>
      </c>
      <c r="O829" s="1" t="s">
        <v>375</v>
      </c>
      <c r="P829" s="1" t="s">
        <v>198</v>
      </c>
      <c r="Q829" s="1" t="s">
        <v>1857</v>
      </c>
      <c r="R829" s="1" t="s">
        <v>48</v>
      </c>
      <c r="S829" s="1" t="s">
        <v>79</v>
      </c>
      <c r="T829" s="1" t="s">
        <v>377</v>
      </c>
      <c r="U829" s="2">
        <v>43762.537499999999</v>
      </c>
      <c r="V829">
        <v>30</v>
      </c>
      <c r="W829">
        <v>21</v>
      </c>
      <c r="X829">
        <v>75</v>
      </c>
      <c r="Y829">
        <v>24.58</v>
      </c>
      <c r="Z829">
        <v>10</v>
      </c>
      <c r="AA829" s="1" t="s">
        <v>65</v>
      </c>
      <c r="AB829">
        <v>10</v>
      </c>
      <c r="AC829">
        <v>0</v>
      </c>
      <c r="AD829" s="1" t="s">
        <v>1067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s="1" t="s">
        <v>51</v>
      </c>
      <c r="AS829" s="1" t="s">
        <v>51</v>
      </c>
      <c r="AT829" s="1" t="s">
        <v>51</v>
      </c>
      <c r="AU829" s="1" t="s">
        <v>51</v>
      </c>
    </row>
    <row r="830" spans="1:47" x14ac:dyDescent="0.25">
      <c r="A830" s="1" t="s">
        <v>1860</v>
      </c>
      <c r="B830">
        <v>3</v>
      </c>
      <c r="C830" s="2">
        <v>43762.444421296299</v>
      </c>
      <c r="D830" s="2">
        <v>43762.464849537035</v>
      </c>
      <c r="E830">
        <v>37.13326</v>
      </c>
      <c r="F830">
        <v>-104.52155</v>
      </c>
      <c r="G830">
        <v>37.131250000000001</v>
      </c>
      <c r="H830">
        <v>-104.5213</v>
      </c>
      <c r="I830">
        <v>0.14000000000000001</v>
      </c>
      <c r="J830" s="1" t="s">
        <v>477</v>
      </c>
      <c r="L830" s="1" t="s">
        <v>195</v>
      </c>
      <c r="M830" s="1" t="s">
        <v>47</v>
      </c>
      <c r="N830" s="1" t="s">
        <v>100</v>
      </c>
      <c r="O830" s="1" t="s">
        <v>375</v>
      </c>
      <c r="P830" s="1" t="s">
        <v>198</v>
      </c>
      <c r="Q830" s="1" t="s">
        <v>376</v>
      </c>
      <c r="R830" s="1" t="s">
        <v>48</v>
      </c>
      <c r="S830" s="1" t="s">
        <v>79</v>
      </c>
      <c r="T830" s="1" t="s">
        <v>377</v>
      </c>
      <c r="U830" s="2">
        <v>43762.537499999999</v>
      </c>
      <c r="V830">
        <v>30</v>
      </c>
      <c r="W830">
        <v>21</v>
      </c>
      <c r="X830">
        <v>75</v>
      </c>
      <c r="Y830">
        <v>24.58</v>
      </c>
      <c r="Z830">
        <v>10</v>
      </c>
      <c r="AA830" s="1" t="s">
        <v>65</v>
      </c>
      <c r="AB830">
        <v>10</v>
      </c>
      <c r="AC830">
        <v>0</v>
      </c>
      <c r="AD830" s="1" t="s">
        <v>1067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s="1" t="s">
        <v>51</v>
      </c>
      <c r="AS830" s="1" t="s">
        <v>51</v>
      </c>
      <c r="AT830" s="1" t="s">
        <v>51</v>
      </c>
      <c r="AU830" s="1" t="s">
        <v>51</v>
      </c>
    </row>
    <row r="831" spans="1:47" x14ac:dyDescent="0.25">
      <c r="A831" s="1" t="s">
        <v>1725</v>
      </c>
      <c r="B831">
        <v>4</v>
      </c>
      <c r="C831" s="2">
        <v>43762.490254629629</v>
      </c>
      <c r="D831" s="2">
        <v>43762.689652777779</v>
      </c>
      <c r="E831">
        <v>37.133929999999999</v>
      </c>
      <c r="F831">
        <v>-104.52149</v>
      </c>
      <c r="G831">
        <v>36.993839999999999</v>
      </c>
      <c r="H831">
        <v>-104.48058</v>
      </c>
      <c r="I831">
        <v>9.9390000000000001</v>
      </c>
      <c r="J831" s="1" t="s">
        <v>1726</v>
      </c>
      <c r="L831" s="1" t="s">
        <v>195</v>
      </c>
      <c r="M831" s="1" t="s">
        <v>47</v>
      </c>
      <c r="N831" s="1" t="s">
        <v>100</v>
      </c>
      <c r="O831" s="1" t="s">
        <v>375</v>
      </c>
      <c r="P831" s="1" t="s">
        <v>198</v>
      </c>
      <c r="Q831" s="1" t="s">
        <v>376</v>
      </c>
      <c r="R831" s="1" t="s">
        <v>48</v>
      </c>
      <c r="S831" s="1" t="s">
        <v>79</v>
      </c>
      <c r="T831" s="1" t="s">
        <v>377</v>
      </c>
      <c r="U831" s="2">
        <v>43762.537499999999</v>
      </c>
      <c r="V831">
        <v>30</v>
      </c>
      <c r="W831">
        <v>21</v>
      </c>
      <c r="X831">
        <v>75</v>
      </c>
      <c r="Y831">
        <v>24.58</v>
      </c>
      <c r="Z831">
        <v>10</v>
      </c>
      <c r="AA831" s="1" t="s">
        <v>65</v>
      </c>
      <c r="AB831">
        <v>10</v>
      </c>
      <c r="AC831">
        <v>0</v>
      </c>
      <c r="AD831" s="1" t="s">
        <v>1067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s="1" t="s">
        <v>51</v>
      </c>
      <c r="AS831" s="1" t="s">
        <v>51</v>
      </c>
      <c r="AT831" s="1" t="s">
        <v>51</v>
      </c>
      <c r="AU831" s="1" t="s">
        <v>51</v>
      </c>
    </row>
    <row r="832" spans="1:47" x14ac:dyDescent="0.25">
      <c r="A832" s="1" t="s">
        <v>8191</v>
      </c>
      <c r="B832">
        <v>3</v>
      </c>
      <c r="C832" s="2">
        <v>43762.69599537037</v>
      </c>
      <c r="D832" s="2">
        <v>43762.71603009259</v>
      </c>
      <c r="E832">
        <v>39.726179999999999</v>
      </c>
      <c r="F832">
        <v>-104.94085</v>
      </c>
      <c r="G832">
        <v>39.725540000000002</v>
      </c>
      <c r="H832">
        <v>-104.9408</v>
      </c>
      <c r="I832">
        <v>4.3999999999999997E-2</v>
      </c>
      <c r="J832" s="1" t="s">
        <v>6770</v>
      </c>
      <c r="K832">
        <v>659</v>
      </c>
      <c r="L832" s="1" t="s">
        <v>6769</v>
      </c>
      <c r="M832" s="1" t="s">
        <v>97</v>
      </c>
      <c r="N832" s="1" t="s">
        <v>131</v>
      </c>
      <c r="O832" s="1" t="s">
        <v>131</v>
      </c>
      <c r="P832" s="1" t="s">
        <v>198</v>
      </c>
      <c r="Q832" s="1" t="s">
        <v>8192</v>
      </c>
      <c r="R832" s="1" t="s">
        <v>48</v>
      </c>
      <c r="S832" s="1" t="s">
        <v>79</v>
      </c>
      <c r="T832" s="1" t="s">
        <v>203</v>
      </c>
      <c r="U832" s="2">
        <v>43762.706944444442</v>
      </c>
      <c r="V832">
        <v>40</v>
      </c>
      <c r="W832">
        <v>40</v>
      </c>
      <c r="X832">
        <v>38</v>
      </c>
      <c r="Y832">
        <v>24.58</v>
      </c>
      <c r="Z832">
        <v>10</v>
      </c>
      <c r="AA832" s="1" t="s">
        <v>72</v>
      </c>
      <c r="AB832">
        <v>3</v>
      </c>
      <c r="AC832">
        <v>0</v>
      </c>
      <c r="AD832" s="1" t="s">
        <v>50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s="1" t="s">
        <v>51</v>
      </c>
      <c r="AS832" s="1" t="s">
        <v>51</v>
      </c>
      <c r="AT832" s="1" t="s">
        <v>51</v>
      </c>
      <c r="AU832" s="1" t="s">
        <v>51</v>
      </c>
    </row>
    <row r="833" spans="1:47" x14ac:dyDescent="0.25">
      <c r="A833" s="1" t="s">
        <v>280</v>
      </c>
      <c r="B833">
        <v>4</v>
      </c>
      <c r="C833" s="2">
        <v>43762.705370370371</v>
      </c>
      <c r="D833" s="2">
        <v>43762.723043981481</v>
      </c>
      <c r="E833">
        <v>39.717799999999997</v>
      </c>
      <c r="F833">
        <v>-104.94081</v>
      </c>
      <c r="G833">
        <v>39.717799999999997</v>
      </c>
      <c r="H833">
        <v>-104.94081</v>
      </c>
      <c r="I833">
        <v>0</v>
      </c>
      <c r="J833" s="1" t="s">
        <v>281</v>
      </c>
      <c r="L833" s="1" t="s">
        <v>282</v>
      </c>
      <c r="M833" s="1" t="s">
        <v>47</v>
      </c>
      <c r="N833" s="1" t="s">
        <v>131</v>
      </c>
      <c r="O833" s="1" t="s">
        <v>131</v>
      </c>
      <c r="P833" s="1" t="s">
        <v>198</v>
      </c>
      <c r="Q833" s="1" t="s">
        <v>283</v>
      </c>
      <c r="R833" s="1" t="s">
        <v>48</v>
      </c>
      <c r="S833" s="1" t="s">
        <v>79</v>
      </c>
      <c r="T833" s="1" t="s">
        <v>203</v>
      </c>
      <c r="U833" s="2">
        <v>43762.706944444442</v>
      </c>
      <c r="V833">
        <v>40</v>
      </c>
      <c r="W833">
        <v>40</v>
      </c>
      <c r="X833">
        <v>38</v>
      </c>
      <c r="Y833">
        <v>24.58</v>
      </c>
      <c r="Z833">
        <v>10</v>
      </c>
      <c r="AA833" s="1" t="s">
        <v>72</v>
      </c>
      <c r="AB833">
        <v>3</v>
      </c>
      <c r="AC833">
        <v>0</v>
      </c>
      <c r="AD833" s="1" t="s">
        <v>50</v>
      </c>
      <c r="AE833" t="b">
        <v>0</v>
      </c>
      <c r="AF833" t="b">
        <v>0</v>
      </c>
      <c r="AG833" t="b">
        <v>1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1</v>
      </c>
      <c r="AQ833" t="b">
        <v>0</v>
      </c>
      <c r="AR833" s="1" t="s">
        <v>51</v>
      </c>
      <c r="AS833" s="1" t="s">
        <v>51</v>
      </c>
      <c r="AT833" s="1" t="s">
        <v>51</v>
      </c>
      <c r="AU833" s="1" t="s">
        <v>51</v>
      </c>
    </row>
    <row r="834" spans="1:47" x14ac:dyDescent="0.25">
      <c r="A834" s="1" t="s">
        <v>3771</v>
      </c>
      <c r="B834">
        <v>3</v>
      </c>
      <c r="C834" s="2">
        <v>43762.69599537037</v>
      </c>
      <c r="D834" s="2">
        <v>43762.716087962966</v>
      </c>
      <c r="E834">
        <v>37.07685</v>
      </c>
      <c r="F834">
        <v>-104.51828</v>
      </c>
      <c r="G834">
        <v>37.084429999999998</v>
      </c>
      <c r="H834">
        <v>-104.52070000000001</v>
      </c>
      <c r="I834">
        <v>0.54</v>
      </c>
      <c r="J834" s="1" t="s">
        <v>1148</v>
      </c>
      <c r="L834" s="1" t="s">
        <v>194</v>
      </c>
      <c r="M834" s="1" t="s">
        <v>47</v>
      </c>
      <c r="N834" s="1" t="s">
        <v>100</v>
      </c>
      <c r="O834" s="1" t="s">
        <v>375</v>
      </c>
      <c r="P834" s="1" t="s">
        <v>198</v>
      </c>
      <c r="Q834" s="1" t="s">
        <v>376</v>
      </c>
      <c r="R834" s="1" t="s">
        <v>48</v>
      </c>
      <c r="S834" s="1" t="s">
        <v>79</v>
      </c>
      <c r="T834" s="1" t="s">
        <v>377</v>
      </c>
      <c r="U834" s="2">
        <v>43762.70416666667</v>
      </c>
      <c r="V834">
        <v>28</v>
      </c>
      <c r="W834">
        <v>28</v>
      </c>
      <c r="X834">
        <v>85</v>
      </c>
      <c r="Y834">
        <v>24.56</v>
      </c>
      <c r="Z834">
        <v>10</v>
      </c>
      <c r="AA834" s="1" t="s">
        <v>8942</v>
      </c>
      <c r="AB834">
        <v>0</v>
      </c>
      <c r="AC834">
        <v>0</v>
      </c>
      <c r="AD834" s="1" t="s">
        <v>50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s="1" t="s">
        <v>51</v>
      </c>
      <c r="AS834" s="1" t="s">
        <v>51</v>
      </c>
      <c r="AT834" s="1" t="s">
        <v>51</v>
      </c>
      <c r="AU834" s="1" t="s">
        <v>51</v>
      </c>
    </row>
    <row r="835" spans="1:47" x14ac:dyDescent="0.25">
      <c r="A835" s="1" t="s">
        <v>1861</v>
      </c>
      <c r="B835">
        <v>3</v>
      </c>
      <c r="C835" s="2">
        <v>43762.545428240737</v>
      </c>
      <c r="D835" s="2">
        <v>43762.566250000003</v>
      </c>
      <c r="E835">
        <v>39.736640000000001</v>
      </c>
      <c r="F835">
        <v>-105.01436</v>
      </c>
      <c r="G835">
        <v>39.735840000000003</v>
      </c>
      <c r="H835">
        <v>-105.01466000000001</v>
      </c>
      <c r="I835">
        <v>5.8000000000000003E-2</v>
      </c>
      <c r="J835" s="1" t="s">
        <v>309</v>
      </c>
      <c r="L835" s="1" t="s">
        <v>129</v>
      </c>
      <c r="M835" s="1" t="s">
        <v>47</v>
      </c>
      <c r="N835" s="1" t="s">
        <v>131</v>
      </c>
      <c r="O835" s="1" t="s">
        <v>131</v>
      </c>
      <c r="P835" s="1" t="s">
        <v>198</v>
      </c>
      <c r="Q835" s="1" t="s">
        <v>310</v>
      </c>
      <c r="R835" s="1" t="s">
        <v>48</v>
      </c>
      <c r="S835" s="1" t="s">
        <v>79</v>
      </c>
      <c r="T835" s="1" t="s">
        <v>205</v>
      </c>
      <c r="U835" s="2">
        <v>43762.538194444445</v>
      </c>
      <c r="V835">
        <v>36</v>
      </c>
      <c r="W835">
        <v>31</v>
      </c>
      <c r="X835">
        <v>70</v>
      </c>
      <c r="Y835">
        <v>24.67</v>
      </c>
      <c r="Z835">
        <v>10</v>
      </c>
      <c r="AA835" s="1" t="s">
        <v>63</v>
      </c>
      <c r="AB835">
        <v>6</v>
      </c>
      <c r="AC835">
        <v>0</v>
      </c>
      <c r="AD835" s="1" t="s">
        <v>1067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s="1" t="s">
        <v>51</v>
      </c>
      <c r="AS835" s="1" t="s">
        <v>51</v>
      </c>
      <c r="AT835" s="1" t="s">
        <v>51</v>
      </c>
      <c r="AU835" s="1" t="s">
        <v>51</v>
      </c>
    </row>
    <row r="836" spans="1:47" x14ac:dyDescent="0.25">
      <c r="A836" s="1" t="s">
        <v>1780</v>
      </c>
      <c r="B836">
        <v>3</v>
      </c>
      <c r="C836" s="2">
        <v>43762.673611111109</v>
      </c>
      <c r="D836" s="2">
        <v>43762.69127314815</v>
      </c>
      <c r="E836">
        <v>39.78004</v>
      </c>
      <c r="F836">
        <v>-104.93171</v>
      </c>
      <c r="G836">
        <v>39.778289999999998</v>
      </c>
      <c r="H836">
        <v>-104.90927000000001</v>
      </c>
      <c r="I836">
        <v>1.198</v>
      </c>
      <c r="J836" s="1" t="s">
        <v>931</v>
      </c>
      <c r="L836" s="1" t="s">
        <v>1324</v>
      </c>
      <c r="M836" s="1" t="s">
        <v>47</v>
      </c>
      <c r="N836" s="1" t="s">
        <v>131</v>
      </c>
      <c r="O836" s="1" t="s">
        <v>131</v>
      </c>
      <c r="P836" s="1" t="s">
        <v>198</v>
      </c>
      <c r="Q836" s="1" t="s">
        <v>246</v>
      </c>
      <c r="R836" s="1" t="s">
        <v>48</v>
      </c>
      <c r="S836" s="1" t="s">
        <v>79</v>
      </c>
      <c r="T836" s="1" t="s">
        <v>205</v>
      </c>
      <c r="U836" s="2">
        <v>43762.659722222219</v>
      </c>
      <c r="V836">
        <v>39</v>
      </c>
      <c r="W836">
        <v>34</v>
      </c>
      <c r="X836">
        <v>52</v>
      </c>
      <c r="Y836">
        <v>24.6</v>
      </c>
      <c r="Z836">
        <v>10</v>
      </c>
      <c r="AA836" s="1" t="s">
        <v>66</v>
      </c>
      <c r="AB836">
        <v>8</v>
      </c>
      <c r="AC836">
        <v>0</v>
      </c>
      <c r="AD836" s="1" t="s">
        <v>1067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1</v>
      </c>
      <c r="AQ836" t="b">
        <v>0</v>
      </c>
      <c r="AR836" s="1" t="s">
        <v>51</v>
      </c>
      <c r="AS836" s="1" t="s">
        <v>51</v>
      </c>
      <c r="AT836" s="1" t="s">
        <v>51</v>
      </c>
      <c r="AU836" s="1" t="s">
        <v>51</v>
      </c>
    </row>
    <row r="837" spans="1:47" x14ac:dyDescent="0.25">
      <c r="A837" s="1" t="s">
        <v>3135</v>
      </c>
      <c r="B837">
        <v>3</v>
      </c>
      <c r="C837" s="2">
        <v>43762.927719907406</v>
      </c>
      <c r="D837" s="2">
        <v>43763.114884259259</v>
      </c>
      <c r="E837">
        <v>39.76605</v>
      </c>
      <c r="F837">
        <v>-105.6168</v>
      </c>
      <c r="G837">
        <v>39.766419999999997</v>
      </c>
      <c r="H837">
        <v>-105.61924999999999</v>
      </c>
      <c r="I837">
        <v>0.13300000000000001</v>
      </c>
      <c r="J837" s="1" t="s">
        <v>694</v>
      </c>
      <c r="L837" s="1" t="s">
        <v>137</v>
      </c>
      <c r="M837" s="1" t="s">
        <v>47</v>
      </c>
      <c r="N837" s="1" t="s">
        <v>523</v>
      </c>
      <c r="O837" s="1" t="s">
        <v>337</v>
      </c>
      <c r="P837" s="1" t="s">
        <v>198</v>
      </c>
      <c r="Q837" s="1" t="s">
        <v>524</v>
      </c>
      <c r="R837" s="1" t="s">
        <v>48</v>
      </c>
      <c r="S837" s="1" t="s">
        <v>79</v>
      </c>
      <c r="T837" s="1" t="s">
        <v>339</v>
      </c>
      <c r="U837" s="2">
        <v>43762.911805555559</v>
      </c>
      <c r="V837">
        <v>13</v>
      </c>
      <c r="W837">
        <v>4</v>
      </c>
      <c r="X837">
        <v>81</v>
      </c>
      <c r="Y837">
        <v>20.95</v>
      </c>
      <c r="Z837">
        <v>10</v>
      </c>
      <c r="AA837" s="1" t="s">
        <v>58</v>
      </c>
      <c r="AB837">
        <v>6</v>
      </c>
      <c r="AC837">
        <v>0</v>
      </c>
      <c r="AD837" s="1" t="s">
        <v>50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s="1" t="s">
        <v>53</v>
      </c>
      <c r="AS837" s="1" t="s">
        <v>53</v>
      </c>
      <c r="AT837" s="1" t="s">
        <v>53</v>
      </c>
      <c r="AU837" s="1" t="s">
        <v>53</v>
      </c>
    </row>
    <row r="838" spans="1:47" x14ac:dyDescent="0.25">
      <c r="A838" s="1" t="s">
        <v>3136</v>
      </c>
      <c r="B838">
        <v>3</v>
      </c>
      <c r="C838" s="2">
        <v>43762.887627314813</v>
      </c>
      <c r="D838" s="2">
        <v>43762.907951388886</v>
      </c>
      <c r="E838">
        <v>39.779890000000002</v>
      </c>
      <c r="F838">
        <v>-104.98547000000001</v>
      </c>
      <c r="G838">
        <v>39.781170000000003</v>
      </c>
      <c r="H838">
        <v>-104.99337</v>
      </c>
      <c r="I838">
        <v>0.42899999999999999</v>
      </c>
      <c r="J838" s="1" t="s">
        <v>566</v>
      </c>
      <c r="L838" s="1" t="s">
        <v>137</v>
      </c>
      <c r="M838" s="1" t="s">
        <v>47</v>
      </c>
      <c r="N838" s="1" t="s">
        <v>131</v>
      </c>
      <c r="O838" s="1" t="s">
        <v>131</v>
      </c>
      <c r="P838" s="1" t="s">
        <v>198</v>
      </c>
      <c r="Q838" s="1" t="s">
        <v>246</v>
      </c>
      <c r="R838" s="1" t="s">
        <v>48</v>
      </c>
      <c r="S838" s="1" t="s">
        <v>79</v>
      </c>
      <c r="T838" s="1" t="s">
        <v>205</v>
      </c>
      <c r="U838" s="2">
        <v>43762.925000000003</v>
      </c>
      <c r="V838">
        <v>32</v>
      </c>
      <c r="W838">
        <v>32</v>
      </c>
      <c r="X838">
        <v>69</v>
      </c>
      <c r="Y838">
        <v>24.64</v>
      </c>
      <c r="Z838">
        <v>10</v>
      </c>
      <c r="AA838" s="1" t="s">
        <v>57</v>
      </c>
      <c r="AB838">
        <v>3</v>
      </c>
      <c r="AC838">
        <v>0</v>
      </c>
      <c r="AD838" s="1" t="s">
        <v>50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s="1" t="s">
        <v>53</v>
      </c>
      <c r="AS838" s="1" t="s">
        <v>53</v>
      </c>
      <c r="AT838" s="1" t="s">
        <v>53</v>
      </c>
      <c r="AU838" s="1" t="s">
        <v>53</v>
      </c>
    </row>
    <row r="839" spans="1:47" x14ac:dyDescent="0.25">
      <c r="A839" s="1" t="s">
        <v>3651</v>
      </c>
      <c r="B839">
        <v>3</v>
      </c>
      <c r="C839" s="2">
        <v>43763.305347222224</v>
      </c>
      <c r="D839" s="2">
        <v>43763.324606481481</v>
      </c>
      <c r="E839">
        <v>39.90016</v>
      </c>
      <c r="F839">
        <v>-104.98815999999999</v>
      </c>
      <c r="G839">
        <v>39.897680000000001</v>
      </c>
      <c r="H839">
        <v>-104.98772</v>
      </c>
      <c r="I839">
        <v>0.17299999999999999</v>
      </c>
      <c r="J839" s="1" t="s">
        <v>441</v>
      </c>
      <c r="L839" s="1" t="s">
        <v>195</v>
      </c>
      <c r="M839" s="1" t="s">
        <v>47</v>
      </c>
      <c r="N839" s="1" t="s">
        <v>131</v>
      </c>
      <c r="O839" s="1" t="s">
        <v>147</v>
      </c>
      <c r="P839" s="1" t="s">
        <v>198</v>
      </c>
      <c r="Q839" s="1" t="s">
        <v>439</v>
      </c>
      <c r="R839" s="1" t="s">
        <v>48</v>
      </c>
      <c r="S839" s="1" t="s">
        <v>79</v>
      </c>
      <c r="T839" s="1" t="s">
        <v>205</v>
      </c>
      <c r="U839" s="2">
        <v>43763.324305555558</v>
      </c>
      <c r="V839">
        <v>34</v>
      </c>
      <c r="W839">
        <v>34</v>
      </c>
      <c r="X839">
        <v>65</v>
      </c>
      <c r="Y839">
        <v>24.6</v>
      </c>
      <c r="Z839">
        <v>10</v>
      </c>
      <c r="AA839" s="1" t="s">
        <v>55</v>
      </c>
      <c r="AB839">
        <v>3</v>
      </c>
      <c r="AC839">
        <v>0</v>
      </c>
      <c r="AD839" s="1" t="s">
        <v>50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s="1" t="s">
        <v>53</v>
      </c>
      <c r="AS839" s="1" t="s">
        <v>51</v>
      </c>
      <c r="AT839" s="1" t="s">
        <v>51</v>
      </c>
      <c r="AU839" s="1" t="s">
        <v>51</v>
      </c>
    </row>
    <row r="840" spans="1:47" x14ac:dyDescent="0.25">
      <c r="A840" s="1" t="s">
        <v>3341</v>
      </c>
      <c r="B840">
        <v>3</v>
      </c>
      <c r="C840" s="2">
        <v>43763.391805555555</v>
      </c>
      <c r="D840" s="2">
        <v>43763.412129629629</v>
      </c>
      <c r="E840">
        <v>39.788589999999999</v>
      </c>
      <c r="F840">
        <v>-104.90506000000001</v>
      </c>
      <c r="G840">
        <v>39.797890000000002</v>
      </c>
      <c r="H840">
        <v>-104.93035999999999</v>
      </c>
      <c r="I840">
        <v>1.4890000000000001</v>
      </c>
      <c r="J840" s="1" t="s">
        <v>332</v>
      </c>
      <c r="L840" s="1" t="s">
        <v>167</v>
      </c>
      <c r="M840" s="1" t="s">
        <v>47</v>
      </c>
      <c r="N840" s="1" t="s">
        <v>313</v>
      </c>
      <c r="O840" s="1" t="s">
        <v>147</v>
      </c>
      <c r="P840" s="1" t="s">
        <v>198</v>
      </c>
      <c r="Q840" s="1" t="s">
        <v>314</v>
      </c>
      <c r="R840" s="1" t="s">
        <v>48</v>
      </c>
      <c r="S840" s="1" t="s">
        <v>79</v>
      </c>
      <c r="T840" s="1" t="s">
        <v>203</v>
      </c>
      <c r="U840" s="2">
        <v>43763.373611111114</v>
      </c>
      <c r="V840">
        <v>38</v>
      </c>
      <c r="W840">
        <v>31</v>
      </c>
      <c r="X840">
        <v>53</v>
      </c>
      <c r="Y840">
        <v>24.61</v>
      </c>
      <c r="Z840">
        <v>10</v>
      </c>
      <c r="AA840" s="1" t="s">
        <v>68</v>
      </c>
      <c r="AB840">
        <v>10</v>
      </c>
      <c r="AC840">
        <v>0</v>
      </c>
      <c r="AD840" s="1" t="s">
        <v>50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s="1" t="s">
        <v>51</v>
      </c>
      <c r="AS840" s="1" t="s">
        <v>51</v>
      </c>
      <c r="AT840" s="1" t="s">
        <v>51</v>
      </c>
      <c r="AU840" s="1" t="s">
        <v>51</v>
      </c>
    </row>
    <row r="841" spans="1:47" x14ac:dyDescent="0.25">
      <c r="A841" s="1" t="s">
        <v>3276</v>
      </c>
      <c r="B841">
        <v>3</v>
      </c>
      <c r="C841" s="2">
        <v>43763.508449074077</v>
      </c>
      <c r="D841" s="2">
        <v>43763.528773148151</v>
      </c>
      <c r="E841">
        <v>39.830399999999997</v>
      </c>
      <c r="F841">
        <v>-105.00535000000001</v>
      </c>
      <c r="G841">
        <v>39.829059999999998</v>
      </c>
      <c r="H841">
        <v>-105.00019</v>
      </c>
      <c r="I841">
        <v>0.28899999999999998</v>
      </c>
      <c r="J841" s="1" t="s">
        <v>257</v>
      </c>
      <c r="L841" s="1" t="s">
        <v>243</v>
      </c>
      <c r="M841" s="1" t="s">
        <v>47</v>
      </c>
      <c r="N841" s="1" t="s">
        <v>131</v>
      </c>
      <c r="O841" s="1" t="s">
        <v>147</v>
      </c>
      <c r="P841" s="1" t="s">
        <v>198</v>
      </c>
      <c r="Q841" s="1" t="s">
        <v>331</v>
      </c>
      <c r="R841" s="1" t="s">
        <v>48</v>
      </c>
      <c r="S841" s="1" t="s">
        <v>79</v>
      </c>
      <c r="T841" s="1" t="s">
        <v>205</v>
      </c>
      <c r="U841" s="2">
        <v>43763.513888888891</v>
      </c>
      <c r="V841">
        <v>54</v>
      </c>
      <c r="W841">
        <v>54</v>
      </c>
      <c r="X841">
        <v>38</v>
      </c>
      <c r="Y841">
        <v>24.57</v>
      </c>
      <c r="Z841">
        <v>10</v>
      </c>
      <c r="AA841" s="1" t="s">
        <v>66</v>
      </c>
      <c r="AB841">
        <v>6</v>
      </c>
      <c r="AC841">
        <v>0</v>
      </c>
      <c r="AD841" s="1" t="s">
        <v>50</v>
      </c>
      <c r="AE841" t="b">
        <v>0</v>
      </c>
      <c r="AF841" t="b">
        <v>0</v>
      </c>
      <c r="AG841" t="b">
        <v>0</v>
      </c>
      <c r="AH841" t="b">
        <v>0</v>
      </c>
      <c r="AI841" t="b">
        <v>1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s="1" t="s">
        <v>51</v>
      </c>
      <c r="AS841" s="1" t="s">
        <v>51</v>
      </c>
      <c r="AT841" s="1" t="s">
        <v>51</v>
      </c>
      <c r="AU841" s="1" t="s">
        <v>51</v>
      </c>
    </row>
    <row r="842" spans="1:47" x14ac:dyDescent="0.25">
      <c r="A842" s="1" t="s">
        <v>3652</v>
      </c>
      <c r="B842">
        <v>3</v>
      </c>
      <c r="C842" s="2">
        <v>43763.557986111111</v>
      </c>
      <c r="D842" s="2">
        <v>43763.578761574077</v>
      </c>
      <c r="E842">
        <v>39.90016</v>
      </c>
      <c r="F842">
        <v>-104.98815999999999</v>
      </c>
      <c r="G842">
        <v>39.897680000000001</v>
      </c>
      <c r="H842">
        <v>-104.98772</v>
      </c>
      <c r="I842">
        <v>0.17299999999999999</v>
      </c>
      <c r="J842" s="1" t="s">
        <v>441</v>
      </c>
      <c r="L842" s="1" t="s">
        <v>195</v>
      </c>
      <c r="M842" s="1" t="s">
        <v>47</v>
      </c>
      <c r="N842" s="1" t="s">
        <v>131</v>
      </c>
      <c r="O842" s="1" t="s">
        <v>147</v>
      </c>
      <c r="P842" s="1" t="s">
        <v>198</v>
      </c>
      <c r="Q842" s="1" t="s">
        <v>439</v>
      </c>
      <c r="R842" s="1" t="s">
        <v>48</v>
      </c>
      <c r="S842" s="1" t="s">
        <v>79</v>
      </c>
      <c r="T842" s="1" t="s">
        <v>205</v>
      </c>
      <c r="U842" s="2">
        <v>43763.580555555556</v>
      </c>
      <c r="V842">
        <v>59</v>
      </c>
      <c r="W842">
        <v>59</v>
      </c>
      <c r="X842">
        <v>27</v>
      </c>
      <c r="Y842">
        <v>24.52</v>
      </c>
      <c r="Z842">
        <v>10</v>
      </c>
      <c r="AA842" s="1" t="s">
        <v>68</v>
      </c>
      <c r="AB842">
        <v>10</v>
      </c>
      <c r="AC842">
        <v>0</v>
      </c>
      <c r="AD842" s="1" t="s">
        <v>50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s="1" t="s">
        <v>51</v>
      </c>
      <c r="AS842" s="1" t="s">
        <v>51</v>
      </c>
      <c r="AT842" s="1" t="s">
        <v>51</v>
      </c>
      <c r="AU842" s="1" t="s">
        <v>51</v>
      </c>
    </row>
    <row r="843" spans="1:47" x14ac:dyDescent="0.25">
      <c r="A843" s="1" t="s">
        <v>3342</v>
      </c>
      <c r="B843">
        <v>3</v>
      </c>
      <c r="C843" s="2">
        <v>43763.569432870368</v>
      </c>
      <c r="D843" s="2">
        <v>43763.589895833335</v>
      </c>
      <c r="E843">
        <v>39.617899999999999</v>
      </c>
      <c r="F843">
        <v>-104.89806</v>
      </c>
      <c r="G843">
        <v>39.61985</v>
      </c>
      <c r="H843">
        <v>-104.89914</v>
      </c>
      <c r="I843">
        <v>0.14599999999999999</v>
      </c>
      <c r="J843" s="1" t="s">
        <v>564</v>
      </c>
      <c r="L843" s="1" t="s">
        <v>265</v>
      </c>
      <c r="M843" s="1" t="s">
        <v>47</v>
      </c>
      <c r="N843" s="1" t="s">
        <v>127</v>
      </c>
      <c r="O843" s="1" t="s">
        <v>201</v>
      </c>
      <c r="P843" s="1" t="s">
        <v>198</v>
      </c>
      <c r="Q843" s="1" t="s">
        <v>427</v>
      </c>
      <c r="R843" s="1" t="s">
        <v>48</v>
      </c>
      <c r="S843" s="1" t="s">
        <v>79</v>
      </c>
      <c r="T843" s="1" t="s">
        <v>200</v>
      </c>
      <c r="U843" s="2">
        <v>43763.578472222223</v>
      </c>
      <c r="V843">
        <v>59</v>
      </c>
      <c r="W843">
        <v>59</v>
      </c>
      <c r="X843">
        <v>31</v>
      </c>
      <c r="Y843">
        <v>24.31</v>
      </c>
      <c r="Z843">
        <v>10</v>
      </c>
      <c r="AA843" s="1" t="s">
        <v>62</v>
      </c>
      <c r="AB843">
        <v>5</v>
      </c>
      <c r="AC843">
        <v>0</v>
      </c>
      <c r="AD843" s="1" t="s">
        <v>50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s="1" t="s">
        <v>51</v>
      </c>
      <c r="AS843" s="1" t="s">
        <v>51</v>
      </c>
      <c r="AT843" s="1" t="s">
        <v>51</v>
      </c>
      <c r="AU843" s="1" t="s">
        <v>51</v>
      </c>
    </row>
    <row r="844" spans="1:47" x14ac:dyDescent="0.25">
      <c r="A844" s="1" t="s">
        <v>3343</v>
      </c>
      <c r="B844">
        <v>3</v>
      </c>
      <c r="C844" s="2">
        <v>43763.672048611108</v>
      </c>
      <c r="D844" s="2">
        <v>43763.692627314813</v>
      </c>
      <c r="E844">
        <v>39.787300000000002</v>
      </c>
      <c r="F844">
        <v>-104.98934</v>
      </c>
      <c r="G844">
        <v>39.78407</v>
      </c>
      <c r="H844">
        <v>-104.98936999999999</v>
      </c>
      <c r="I844">
        <v>0.223</v>
      </c>
      <c r="J844" s="1" t="s">
        <v>532</v>
      </c>
      <c r="L844" s="1" t="s">
        <v>172</v>
      </c>
      <c r="M844" s="1" t="s">
        <v>47</v>
      </c>
      <c r="N844" s="1" t="s">
        <v>131</v>
      </c>
      <c r="O844" s="1" t="s">
        <v>131</v>
      </c>
      <c r="P844" s="1" t="s">
        <v>198</v>
      </c>
      <c r="Q844" s="1" t="s">
        <v>246</v>
      </c>
      <c r="R844" s="1" t="s">
        <v>48</v>
      </c>
      <c r="S844" s="1" t="s">
        <v>79</v>
      </c>
      <c r="T844" s="1" t="s">
        <v>205</v>
      </c>
      <c r="U844" s="2">
        <v>43763.65625</v>
      </c>
      <c r="V844">
        <v>63</v>
      </c>
      <c r="W844">
        <v>63</v>
      </c>
      <c r="X844">
        <v>24</v>
      </c>
      <c r="Y844">
        <v>24.48</v>
      </c>
      <c r="Z844">
        <v>10</v>
      </c>
      <c r="AA844" s="1" t="s">
        <v>66</v>
      </c>
      <c r="AB844">
        <v>10</v>
      </c>
      <c r="AC844">
        <v>0</v>
      </c>
      <c r="AD844" s="1" t="s">
        <v>50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s="1" t="s">
        <v>51</v>
      </c>
      <c r="AS844" s="1" t="s">
        <v>51</v>
      </c>
      <c r="AT844" s="1" t="s">
        <v>51</v>
      </c>
      <c r="AU844" s="1" t="s">
        <v>51</v>
      </c>
    </row>
    <row r="845" spans="1:47" x14ac:dyDescent="0.25">
      <c r="A845" s="1" t="s">
        <v>3277</v>
      </c>
      <c r="B845">
        <v>3</v>
      </c>
      <c r="C845" s="2">
        <v>43763.657986111109</v>
      </c>
      <c r="D845" s="2">
        <v>43763.678761574076</v>
      </c>
      <c r="E845">
        <v>39.82414</v>
      </c>
      <c r="F845">
        <v>-104.96176</v>
      </c>
      <c r="G845">
        <v>39.823720000000002</v>
      </c>
      <c r="H845">
        <v>-104.96472</v>
      </c>
      <c r="I845">
        <v>0.16</v>
      </c>
      <c r="J845" s="1" t="s">
        <v>446</v>
      </c>
      <c r="L845" s="1" t="s">
        <v>124</v>
      </c>
      <c r="M845" s="1" t="s">
        <v>47</v>
      </c>
      <c r="N845" s="1" t="s">
        <v>131</v>
      </c>
      <c r="O845" s="1" t="s">
        <v>147</v>
      </c>
      <c r="P845" s="1" t="s">
        <v>198</v>
      </c>
      <c r="Q845" s="1" t="s">
        <v>204</v>
      </c>
      <c r="R845" s="1" t="s">
        <v>48</v>
      </c>
      <c r="S845" s="1" t="s">
        <v>79</v>
      </c>
      <c r="T845" s="1" t="s">
        <v>205</v>
      </c>
      <c r="U845" s="2">
        <v>43763.65625</v>
      </c>
      <c r="V845">
        <v>63</v>
      </c>
      <c r="W845">
        <v>63</v>
      </c>
      <c r="X845">
        <v>24</v>
      </c>
      <c r="Y845">
        <v>24.48</v>
      </c>
      <c r="Z845">
        <v>10</v>
      </c>
      <c r="AA845" s="1" t="s">
        <v>66</v>
      </c>
      <c r="AB845">
        <v>10</v>
      </c>
      <c r="AC845">
        <v>0</v>
      </c>
      <c r="AD845" s="1" t="s">
        <v>50</v>
      </c>
      <c r="AE845" t="b">
        <v>0</v>
      </c>
      <c r="AF845" t="b">
        <v>0</v>
      </c>
      <c r="AG845" t="b">
        <v>0</v>
      </c>
      <c r="AH845" t="b">
        <v>0</v>
      </c>
      <c r="AI845" t="b">
        <v>1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s="1" t="s">
        <v>51</v>
      </c>
      <c r="AS845" s="1" t="s">
        <v>51</v>
      </c>
      <c r="AT845" s="1" t="s">
        <v>51</v>
      </c>
      <c r="AU845" s="1" t="s">
        <v>51</v>
      </c>
    </row>
    <row r="846" spans="1:47" x14ac:dyDescent="0.25">
      <c r="A846" s="1" t="s">
        <v>3772</v>
      </c>
      <c r="B846">
        <v>3</v>
      </c>
      <c r="C846" s="2">
        <v>43763.719421296293</v>
      </c>
      <c r="D846" s="2">
        <v>43763.739895833336</v>
      </c>
      <c r="E846">
        <v>39.882770000000001</v>
      </c>
      <c r="F846">
        <v>-104.98746</v>
      </c>
      <c r="G846">
        <v>39.885440000000003</v>
      </c>
      <c r="H846">
        <v>-104.98744000000001</v>
      </c>
      <c r="I846">
        <v>0.184</v>
      </c>
      <c r="J846" s="1" t="s">
        <v>441</v>
      </c>
      <c r="L846" s="1" t="s">
        <v>194</v>
      </c>
      <c r="M846" s="1" t="s">
        <v>47</v>
      </c>
      <c r="N846" s="1" t="s">
        <v>131</v>
      </c>
      <c r="O846" s="1" t="s">
        <v>147</v>
      </c>
      <c r="P846" s="1" t="s">
        <v>198</v>
      </c>
      <c r="Q846" s="1" t="s">
        <v>204</v>
      </c>
      <c r="R846" s="1" t="s">
        <v>48</v>
      </c>
      <c r="S846" s="1" t="s">
        <v>79</v>
      </c>
      <c r="T846" s="1" t="s">
        <v>205</v>
      </c>
      <c r="U846" s="2">
        <v>43763.697916666664</v>
      </c>
      <c r="V846">
        <v>63</v>
      </c>
      <c r="W846">
        <v>63</v>
      </c>
      <c r="X846">
        <v>26</v>
      </c>
      <c r="Y846">
        <v>24.47</v>
      </c>
      <c r="Z846">
        <v>10</v>
      </c>
      <c r="AA846" s="1" t="s">
        <v>68</v>
      </c>
      <c r="AB846">
        <v>8</v>
      </c>
      <c r="AC846">
        <v>0</v>
      </c>
      <c r="AD846" s="1" t="s">
        <v>50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s="1" t="s">
        <v>51</v>
      </c>
      <c r="AS846" s="1" t="s">
        <v>51</v>
      </c>
      <c r="AT846" s="1" t="s">
        <v>51</v>
      </c>
      <c r="AU846" s="1" t="s">
        <v>51</v>
      </c>
    </row>
    <row r="847" spans="1:47" x14ac:dyDescent="0.25">
      <c r="A847" s="1" t="s">
        <v>1696</v>
      </c>
      <c r="B847">
        <v>3</v>
      </c>
      <c r="C847" s="2">
        <v>43763.772002314814</v>
      </c>
      <c r="D847" s="2">
        <v>43763.792685185188</v>
      </c>
      <c r="E847">
        <v>40.450279999999999</v>
      </c>
      <c r="F847">
        <v>-104.99221</v>
      </c>
      <c r="G847">
        <v>40.440429999999999</v>
      </c>
      <c r="H847">
        <v>-104.9924</v>
      </c>
      <c r="I847">
        <v>0.68100000000000005</v>
      </c>
      <c r="J847" s="1" t="s">
        <v>509</v>
      </c>
      <c r="L847" s="1" t="s">
        <v>172</v>
      </c>
      <c r="M847" s="1" t="s">
        <v>47</v>
      </c>
      <c r="N847" s="1" t="s">
        <v>305</v>
      </c>
      <c r="O847" s="1" t="s">
        <v>228</v>
      </c>
      <c r="P847" s="1" t="s">
        <v>198</v>
      </c>
      <c r="Q847" s="1" t="s">
        <v>445</v>
      </c>
      <c r="R847" s="1" t="s">
        <v>48</v>
      </c>
      <c r="S847" s="1" t="s">
        <v>79</v>
      </c>
      <c r="T847" s="1" t="s">
        <v>230</v>
      </c>
      <c r="U847" s="2">
        <v>43763.788888888892</v>
      </c>
      <c r="V847">
        <v>54</v>
      </c>
      <c r="W847">
        <v>54</v>
      </c>
      <c r="X847">
        <v>35</v>
      </c>
      <c r="Y847">
        <v>25.03</v>
      </c>
      <c r="Z847">
        <v>10</v>
      </c>
      <c r="AA847" s="1" t="s">
        <v>72</v>
      </c>
      <c r="AB847">
        <v>6</v>
      </c>
      <c r="AC847">
        <v>0</v>
      </c>
      <c r="AD847" s="1" t="s">
        <v>1067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s="1" t="s">
        <v>53</v>
      </c>
      <c r="AS847" s="1" t="s">
        <v>51</v>
      </c>
      <c r="AT847" s="1" t="s">
        <v>51</v>
      </c>
      <c r="AU847" s="1" t="s">
        <v>51</v>
      </c>
    </row>
    <row r="848" spans="1:47" x14ac:dyDescent="0.25">
      <c r="A848" s="1" t="s">
        <v>5349</v>
      </c>
      <c r="B848">
        <v>3</v>
      </c>
      <c r="C848" s="2">
        <v>43763.850115740737</v>
      </c>
      <c r="D848" s="2">
        <v>43763.870393518519</v>
      </c>
      <c r="E848">
        <v>39.882770000000001</v>
      </c>
      <c r="F848">
        <v>-104.98746</v>
      </c>
      <c r="G848">
        <v>39.885440000000003</v>
      </c>
      <c r="H848">
        <v>-104.98744000000001</v>
      </c>
      <c r="I848">
        <v>0.184</v>
      </c>
      <c r="J848" s="1" t="s">
        <v>441</v>
      </c>
      <c r="L848" s="1" t="s">
        <v>194</v>
      </c>
      <c r="M848" s="1" t="s">
        <v>47</v>
      </c>
      <c r="N848" s="1" t="s">
        <v>131</v>
      </c>
      <c r="O848" s="1" t="s">
        <v>147</v>
      </c>
      <c r="P848" s="1" t="s">
        <v>198</v>
      </c>
      <c r="Q848" s="1" t="s">
        <v>204</v>
      </c>
      <c r="R848" s="1" t="s">
        <v>48</v>
      </c>
      <c r="S848" s="1" t="s">
        <v>79</v>
      </c>
      <c r="T848" s="1" t="s">
        <v>205</v>
      </c>
      <c r="U848" s="2">
        <v>43763.865972222222</v>
      </c>
      <c r="V848">
        <v>50</v>
      </c>
      <c r="W848">
        <v>50</v>
      </c>
      <c r="X848">
        <v>47</v>
      </c>
      <c r="Y848">
        <v>24.41</v>
      </c>
      <c r="Z848">
        <v>30</v>
      </c>
      <c r="AA848" s="1" t="s">
        <v>67</v>
      </c>
      <c r="AB848">
        <v>7</v>
      </c>
      <c r="AC848">
        <v>0</v>
      </c>
      <c r="AD848" s="1" t="s">
        <v>50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s="1" t="s">
        <v>53</v>
      </c>
      <c r="AS848" s="1" t="s">
        <v>53</v>
      </c>
      <c r="AT848" s="1" t="s">
        <v>53</v>
      </c>
      <c r="AU848" s="1" t="s">
        <v>53</v>
      </c>
    </row>
    <row r="849" spans="1:47" x14ac:dyDescent="0.25">
      <c r="A849" s="1" t="s">
        <v>3137</v>
      </c>
      <c r="B849">
        <v>3</v>
      </c>
      <c r="C849" s="2">
        <v>43764.034490740742</v>
      </c>
      <c r="D849" s="2">
        <v>43764.055162037039</v>
      </c>
      <c r="E849">
        <v>39.78407</v>
      </c>
      <c r="F849">
        <v>-104.98936999999999</v>
      </c>
      <c r="G849">
        <v>39.787300000000002</v>
      </c>
      <c r="H849">
        <v>-104.98934</v>
      </c>
      <c r="I849">
        <v>0.223</v>
      </c>
      <c r="J849" s="1" t="s">
        <v>532</v>
      </c>
      <c r="L849" s="1" t="s">
        <v>2421</v>
      </c>
      <c r="M849" s="1" t="s">
        <v>47</v>
      </c>
      <c r="N849" s="1" t="s">
        <v>131</v>
      </c>
      <c r="O849" s="1" t="s">
        <v>131</v>
      </c>
      <c r="P849" s="1" t="s">
        <v>198</v>
      </c>
      <c r="Q849" s="1" t="s">
        <v>246</v>
      </c>
      <c r="R849" s="1" t="s">
        <v>48</v>
      </c>
      <c r="S849" s="1" t="s">
        <v>79</v>
      </c>
      <c r="T849" s="1" t="s">
        <v>205</v>
      </c>
      <c r="U849" s="2">
        <v>43764.037499999999</v>
      </c>
      <c r="V849">
        <v>43</v>
      </c>
      <c r="W849">
        <v>43</v>
      </c>
      <c r="X849">
        <v>66</v>
      </c>
      <c r="Y849">
        <v>24.34</v>
      </c>
      <c r="Z849">
        <v>10</v>
      </c>
      <c r="AA849" s="1" t="s">
        <v>8942</v>
      </c>
      <c r="AB849">
        <v>0</v>
      </c>
      <c r="AC849">
        <v>0</v>
      </c>
      <c r="AD849" s="1" t="s">
        <v>50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s="1" t="s">
        <v>53</v>
      </c>
      <c r="AS849" s="1" t="s">
        <v>53</v>
      </c>
      <c r="AT849" s="1" t="s">
        <v>53</v>
      </c>
      <c r="AU849" s="1" t="s">
        <v>53</v>
      </c>
    </row>
    <row r="850" spans="1:47" x14ac:dyDescent="0.25">
      <c r="A850" s="1" t="s">
        <v>3773</v>
      </c>
      <c r="B850">
        <v>3</v>
      </c>
      <c r="C850" s="2">
        <v>43764.457939814813</v>
      </c>
      <c r="D850" s="2">
        <v>43764.478750000002</v>
      </c>
      <c r="E850">
        <v>38.985370000000003</v>
      </c>
      <c r="F850">
        <v>-104.81258</v>
      </c>
      <c r="G850">
        <v>38.98742</v>
      </c>
      <c r="H850">
        <v>-104.81332</v>
      </c>
      <c r="I850">
        <v>0.14699999999999999</v>
      </c>
      <c r="J850" s="1" t="s">
        <v>481</v>
      </c>
      <c r="L850" s="1" t="s">
        <v>194</v>
      </c>
      <c r="M850" s="1" t="s">
        <v>47</v>
      </c>
      <c r="N850" s="1" t="s">
        <v>482</v>
      </c>
      <c r="O850" s="1" t="s">
        <v>193</v>
      </c>
      <c r="P850" s="1" t="s">
        <v>198</v>
      </c>
      <c r="Q850" s="1" t="s">
        <v>483</v>
      </c>
      <c r="R850" s="1" t="s">
        <v>48</v>
      </c>
      <c r="S850" s="1" t="s">
        <v>79</v>
      </c>
      <c r="T850" s="1" t="s">
        <v>234</v>
      </c>
      <c r="U850" s="2">
        <v>43764.456944444442</v>
      </c>
      <c r="V850">
        <v>66</v>
      </c>
      <c r="W850">
        <v>66</v>
      </c>
      <c r="X850">
        <v>13</v>
      </c>
      <c r="Y850">
        <v>23.4</v>
      </c>
      <c r="Z850">
        <v>10</v>
      </c>
      <c r="AA850" s="1" t="s">
        <v>68</v>
      </c>
      <c r="AB850">
        <v>13</v>
      </c>
      <c r="AC850">
        <v>0</v>
      </c>
      <c r="AD850" s="1" t="s">
        <v>50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s="1" t="s">
        <v>51</v>
      </c>
      <c r="AS850" s="1" t="s">
        <v>51</v>
      </c>
      <c r="AT850" s="1" t="s">
        <v>51</v>
      </c>
      <c r="AU850" s="1" t="s">
        <v>51</v>
      </c>
    </row>
    <row r="851" spans="1:47" x14ac:dyDescent="0.25">
      <c r="A851" s="1" t="s">
        <v>1784</v>
      </c>
      <c r="B851">
        <v>3</v>
      </c>
      <c r="C851" s="2">
        <v>43764.48605324074</v>
      </c>
      <c r="D851" s="2">
        <v>43764.506562499999</v>
      </c>
      <c r="E851">
        <v>39.871679999999998</v>
      </c>
      <c r="F851">
        <v>-104.9877</v>
      </c>
      <c r="G851">
        <v>39.862769999999998</v>
      </c>
      <c r="H851">
        <v>-104.98771000000001</v>
      </c>
      <c r="I851">
        <v>0.61599999999999999</v>
      </c>
      <c r="J851" s="1" t="s">
        <v>820</v>
      </c>
      <c r="L851" s="1" t="s">
        <v>172</v>
      </c>
      <c r="M851" s="1" t="s">
        <v>47</v>
      </c>
      <c r="N851" s="1" t="s">
        <v>131</v>
      </c>
      <c r="O851" s="1" t="s">
        <v>147</v>
      </c>
      <c r="P851" s="1" t="s">
        <v>198</v>
      </c>
      <c r="Q851" s="1" t="s">
        <v>204</v>
      </c>
      <c r="R851" s="1" t="s">
        <v>48</v>
      </c>
      <c r="S851" s="1" t="s">
        <v>79</v>
      </c>
      <c r="T851" s="1" t="s">
        <v>205</v>
      </c>
      <c r="U851" s="2">
        <v>43764.489583333336</v>
      </c>
      <c r="V851">
        <v>64</v>
      </c>
      <c r="W851">
        <v>64</v>
      </c>
      <c r="X851">
        <v>19</v>
      </c>
      <c r="Y851">
        <v>24.2</v>
      </c>
      <c r="Z851">
        <v>10</v>
      </c>
      <c r="AA851" s="1" t="s">
        <v>68</v>
      </c>
      <c r="AB851">
        <v>6</v>
      </c>
      <c r="AC851">
        <v>0</v>
      </c>
      <c r="AD851" s="1" t="s">
        <v>1067</v>
      </c>
      <c r="AE851" t="b">
        <v>0</v>
      </c>
      <c r="AF851" t="b">
        <v>0</v>
      </c>
      <c r="AG851" t="b">
        <v>0</v>
      </c>
      <c r="AH851" t="b">
        <v>0</v>
      </c>
      <c r="AI851" t="b">
        <v>1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s="1" t="s">
        <v>51</v>
      </c>
      <c r="AS851" s="1" t="s">
        <v>51</v>
      </c>
      <c r="AT851" s="1" t="s">
        <v>51</v>
      </c>
      <c r="AU851" s="1" t="s">
        <v>51</v>
      </c>
    </row>
    <row r="852" spans="1:47" x14ac:dyDescent="0.25">
      <c r="A852" s="1" t="s">
        <v>3344</v>
      </c>
      <c r="B852">
        <v>4</v>
      </c>
      <c r="C852" s="2">
        <v>43764.70480324074</v>
      </c>
      <c r="D852" s="2">
        <v>43764.72515046296</v>
      </c>
      <c r="E852">
        <v>39.748269999999998</v>
      </c>
      <c r="F852">
        <v>-105.39859</v>
      </c>
      <c r="G852">
        <v>39.748220000000003</v>
      </c>
      <c r="H852">
        <v>-105.39852</v>
      </c>
      <c r="I852">
        <v>5.0000000000000001E-3</v>
      </c>
      <c r="J852" s="1" t="s">
        <v>3345</v>
      </c>
      <c r="L852" s="1" t="s">
        <v>3346</v>
      </c>
      <c r="M852" s="1" t="s">
        <v>47</v>
      </c>
      <c r="N852" s="1" t="s">
        <v>269</v>
      </c>
      <c r="O852" s="1" t="s">
        <v>3347</v>
      </c>
      <c r="P852" s="1" t="s">
        <v>198</v>
      </c>
      <c r="Q852" s="1" t="s">
        <v>349</v>
      </c>
      <c r="R852" s="1" t="s">
        <v>48</v>
      </c>
      <c r="S852" s="1" t="s">
        <v>79</v>
      </c>
      <c r="T852" s="1" t="s">
        <v>324</v>
      </c>
      <c r="U852" s="2">
        <v>43764.7</v>
      </c>
      <c r="V852">
        <v>72</v>
      </c>
      <c r="W852">
        <v>72</v>
      </c>
      <c r="X852">
        <v>16</v>
      </c>
      <c r="Y852">
        <v>24.42</v>
      </c>
      <c r="Z852">
        <v>10</v>
      </c>
      <c r="AA852" s="1" t="s">
        <v>72</v>
      </c>
      <c r="AB852">
        <v>9</v>
      </c>
      <c r="AC852">
        <v>0</v>
      </c>
      <c r="AD852" s="1" t="s">
        <v>50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s="1" t="s">
        <v>51</v>
      </c>
      <c r="AS852" s="1" t="s">
        <v>51</v>
      </c>
      <c r="AT852" s="1" t="s">
        <v>51</v>
      </c>
      <c r="AU852" s="1" t="s">
        <v>51</v>
      </c>
    </row>
    <row r="853" spans="1:47" x14ac:dyDescent="0.25">
      <c r="A853" s="1" t="s">
        <v>5664</v>
      </c>
      <c r="B853">
        <v>3</v>
      </c>
      <c r="C853" s="2">
        <v>43764.576180555552</v>
      </c>
      <c r="D853" s="2">
        <v>43764.59684027778</v>
      </c>
      <c r="E853">
        <v>39.863970000000002</v>
      </c>
      <c r="F853">
        <v>-104.98748000000001</v>
      </c>
      <c r="G853">
        <v>39.871749999999999</v>
      </c>
      <c r="H853">
        <v>-104.98748000000001</v>
      </c>
      <c r="I853">
        <v>0.53800000000000003</v>
      </c>
      <c r="J853" s="1" t="s">
        <v>820</v>
      </c>
      <c r="L853" s="1" t="s">
        <v>194</v>
      </c>
      <c r="M853" s="1" t="s">
        <v>47</v>
      </c>
      <c r="N853" s="1" t="s">
        <v>131</v>
      </c>
      <c r="O853" s="1" t="s">
        <v>147</v>
      </c>
      <c r="P853" s="1" t="s">
        <v>198</v>
      </c>
      <c r="Q853" s="1" t="s">
        <v>204</v>
      </c>
      <c r="R853" s="1" t="s">
        <v>48</v>
      </c>
      <c r="S853" s="1" t="s">
        <v>79</v>
      </c>
      <c r="T853" s="1" t="s">
        <v>205</v>
      </c>
      <c r="U853" s="2">
        <v>43764.572916666664</v>
      </c>
      <c r="V853">
        <v>70</v>
      </c>
      <c r="W853">
        <v>70</v>
      </c>
      <c r="X853">
        <v>14</v>
      </c>
      <c r="Y853">
        <v>24.14</v>
      </c>
      <c r="Z853">
        <v>20</v>
      </c>
      <c r="AA853" s="1" t="s">
        <v>68</v>
      </c>
      <c r="AB853">
        <v>5</v>
      </c>
      <c r="AC853">
        <v>0</v>
      </c>
      <c r="AD853" s="1" t="s">
        <v>50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s="1" t="s">
        <v>51</v>
      </c>
      <c r="AS853" s="1" t="s">
        <v>51</v>
      </c>
      <c r="AT853" s="1" t="s">
        <v>51</v>
      </c>
      <c r="AU853" s="1" t="s">
        <v>51</v>
      </c>
    </row>
    <row r="854" spans="1:47" x14ac:dyDescent="0.25">
      <c r="A854" s="1" t="s">
        <v>1862</v>
      </c>
      <c r="B854">
        <v>3</v>
      </c>
      <c r="C854" s="2">
        <v>43764.586053240739</v>
      </c>
      <c r="D854" s="2">
        <v>43764.606550925928</v>
      </c>
      <c r="E854">
        <v>39.284529999999997</v>
      </c>
      <c r="F854">
        <v>-104.89633000000001</v>
      </c>
      <c r="G854">
        <v>39.289009999999998</v>
      </c>
      <c r="H854">
        <v>-104.89555</v>
      </c>
      <c r="I854">
        <v>0.312</v>
      </c>
      <c r="J854" s="1" t="s">
        <v>398</v>
      </c>
      <c r="L854" s="1" t="s">
        <v>194</v>
      </c>
      <c r="M854" s="1" t="s">
        <v>47</v>
      </c>
      <c r="N854" s="1" t="s">
        <v>191</v>
      </c>
      <c r="O854" s="1" t="s">
        <v>121</v>
      </c>
      <c r="P854" s="1" t="s">
        <v>198</v>
      </c>
      <c r="Q854" s="1" t="s">
        <v>333</v>
      </c>
      <c r="R854" s="1" t="s">
        <v>48</v>
      </c>
      <c r="S854" s="1" t="s">
        <v>79</v>
      </c>
      <c r="T854" s="1" t="s">
        <v>223</v>
      </c>
      <c r="U854" s="2">
        <v>43764.591666666667</v>
      </c>
      <c r="V854">
        <v>68</v>
      </c>
      <c r="W854">
        <v>68</v>
      </c>
      <c r="X854">
        <v>15</v>
      </c>
      <c r="Y854">
        <v>22.94</v>
      </c>
      <c r="Z854">
        <v>10</v>
      </c>
      <c r="AA854" s="1" t="s">
        <v>57</v>
      </c>
      <c r="AB854">
        <v>16</v>
      </c>
      <c r="AC854">
        <v>0</v>
      </c>
      <c r="AD854" s="1" t="s">
        <v>1067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s="1" t="s">
        <v>51</v>
      </c>
      <c r="AS854" s="1" t="s">
        <v>51</v>
      </c>
      <c r="AT854" s="1" t="s">
        <v>51</v>
      </c>
      <c r="AU854" s="1" t="s">
        <v>51</v>
      </c>
    </row>
    <row r="855" spans="1:47" x14ac:dyDescent="0.25">
      <c r="A855" s="1" t="s">
        <v>2386</v>
      </c>
      <c r="B855">
        <v>3</v>
      </c>
      <c r="C855" s="2">
        <v>43764.616805555554</v>
      </c>
      <c r="D855" s="2">
        <v>43764.814884259256</v>
      </c>
      <c r="E855">
        <v>39.7256</v>
      </c>
      <c r="F855">
        <v>-104.82461000000001</v>
      </c>
      <c r="G855">
        <v>39.729610000000001</v>
      </c>
      <c r="H855">
        <v>-104.82489</v>
      </c>
      <c r="I855">
        <v>0.27700000000000002</v>
      </c>
      <c r="J855" s="1" t="s">
        <v>469</v>
      </c>
      <c r="L855" s="1" t="s">
        <v>308</v>
      </c>
      <c r="M855" s="1" t="s">
        <v>47</v>
      </c>
      <c r="N855" s="1" t="s">
        <v>170</v>
      </c>
      <c r="O855" s="1" t="s">
        <v>201</v>
      </c>
      <c r="P855" s="1" t="s">
        <v>198</v>
      </c>
      <c r="Q855" s="1" t="s">
        <v>240</v>
      </c>
      <c r="R855" s="1" t="s">
        <v>48</v>
      </c>
      <c r="S855" s="1" t="s">
        <v>79</v>
      </c>
      <c r="T855" s="1" t="s">
        <v>203</v>
      </c>
      <c r="U855" s="2">
        <v>43764.623611111114</v>
      </c>
      <c r="V855">
        <v>74</v>
      </c>
      <c r="W855">
        <v>74</v>
      </c>
      <c r="X855">
        <v>10</v>
      </c>
      <c r="Y855">
        <v>24.09</v>
      </c>
      <c r="Z855">
        <v>10</v>
      </c>
      <c r="AA855" s="1" t="s">
        <v>71</v>
      </c>
      <c r="AB855">
        <v>6</v>
      </c>
      <c r="AC855">
        <v>0</v>
      </c>
      <c r="AD855" s="1" t="s">
        <v>818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s="1" t="s">
        <v>51</v>
      </c>
      <c r="AS855" s="1" t="s">
        <v>51</v>
      </c>
      <c r="AT855" s="1" t="s">
        <v>51</v>
      </c>
      <c r="AU855" s="1" t="s">
        <v>51</v>
      </c>
    </row>
    <row r="856" spans="1:47" x14ac:dyDescent="0.25">
      <c r="A856" s="1" t="s">
        <v>3653</v>
      </c>
      <c r="B856">
        <v>3</v>
      </c>
      <c r="C856" s="2">
        <v>43764.619386574072</v>
      </c>
      <c r="D856" s="2">
        <v>43764.639907407407</v>
      </c>
      <c r="E856">
        <v>39.245240000000003</v>
      </c>
      <c r="F856">
        <v>-104.88037</v>
      </c>
      <c r="G856">
        <v>39.244669999999999</v>
      </c>
      <c r="H856">
        <v>-104.87973</v>
      </c>
      <c r="I856">
        <v>5.1999999999999998E-2</v>
      </c>
      <c r="J856" s="1" t="s">
        <v>473</v>
      </c>
      <c r="L856" s="1" t="s">
        <v>195</v>
      </c>
      <c r="M856" s="1" t="s">
        <v>47</v>
      </c>
      <c r="N856" s="1" t="s">
        <v>86</v>
      </c>
      <c r="O856" s="1" t="s">
        <v>121</v>
      </c>
      <c r="P856" s="1" t="s">
        <v>198</v>
      </c>
      <c r="Q856" s="1" t="s">
        <v>222</v>
      </c>
      <c r="R856" s="1" t="s">
        <v>48</v>
      </c>
      <c r="S856" s="1" t="s">
        <v>79</v>
      </c>
      <c r="T856" s="1" t="s">
        <v>223</v>
      </c>
      <c r="U856" s="2">
        <v>43764.616666666669</v>
      </c>
      <c r="V856">
        <v>68</v>
      </c>
      <c r="W856">
        <v>68</v>
      </c>
      <c r="X856">
        <v>16</v>
      </c>
      <c r="Y856">
        <v>22.93</v>
      </c>
      <c r="Z856">
        <v>10</v>
      </c>
      <c r="AA856" s="1" t="s">
        <v>55</v>
      </c>
      <c r="AB856">
        <v>16</v>
      </c>
      <c r="AC856">
        <v>0</v>
      </c>
      <c r="AD856" s="1" t="s">
        <v>50</v>
      </c>
      <c r="AE856" t="b">
        <v>0</v>
      </c>
      <c r="AF856" t="b">
        <v>0</v>
      </c>
      <c r="AG856" t="b">
        <v>0</v>
      </c>
      <c r="AH856" t="b">
        <v>0</v>
      </c>
      <c r="AI856" t="b">
        <v>1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s="1" t="s">
        <v>51</v>
      </c>
      <c r="AS856" s="1" t="s">
        <v>51</v>
      </c>
      <c r="AT856" s="1" t="s">
        <v>51</v>
      </c>
      <c r="AU856" s="1" t="s">
        <v>51</v>
      </c>
    </row>
    <row r="857" spans="1:47" x14ac:dyDescent="0.25">
      <c r="A857" s="1" t="s">
        <v>3774</v>
      </c>
      <c r="B857">
        <v>3</v>
      </c>
      <c r="C857" s="2">
        <v>43764.623553240737</v>
      </c>
      <c r="D857" s="2">
        <v>43764.644074074073</v>
      </c>
      <c r="E857">
        <v>39.290080000000003</v>
      </c>
      <c r="F857">
        <v>-104.89512999999999</v>
      </c>
      <c r="G857">
        <v>39.317419999999998</v>
      </c>
      <c r="H857">
        <v>-104.88357000000001</v>
      </c>
      <c r="I857">
        <v>1.988</v>
      </c>
      <c r="J857" s="1" t="s">
        <v>398</v>
      </c>
      <c r="L857" s="1" t="s">
        <v>194</v>
      </c>
      <c r="M857" s="1" t="s">
        <v>47</v>
      </c>
      <c r="N857" s="1" t="s">
        <v>191</v>
      </c>
      <c r="O857" s="1" t="s">
        <v>121</v>
      </c>
      <c r="P857" s="1" t="s">
        <v>198</v>
      </c>
      <c r="Q857" s="1" t="s">
        <v>333</v>
      </c>
      <c r="R857" s="1" t="s">
        <v>48</v>
      </c>
      <c r="S857" s="1" t="s">
        <v>79</v>
      </c>
      <c r="T857" s="1" t="s">
        <v>223</v>
      </c>
      <c r="U857" s="2">
        <v>43764.616666666669</v>
      </c>
      <c r="V857">
        <v>68</v>
      </c>
      <c r="W857">
        <v>68</v>
      </c>
      <c r="X857">
        <v>16</v>
      </c>
      <c r="Y857">
        <v>22.93</v>
      </c>
      <c r="Z857">
        <v>10</v>
      </c>
      <c r="AA857" s="1" t="s">
        <v>55</v>
      </c>
      <c r="AB857">
        <v>16</v>
      </c>
      <c r="AC857">
        <v>0</v>
      </c>
      <c r="AD857" s="1" t="s">
        <v>50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s="1" t="s">
        <v>51</v>
      </c>
      <c r="AS857" s="1" t="s">
        <v>51</v>
      </c>
      <c r="AT857" s="1" t="s">
        <v>51</v>
      </c>
      <c r="AU857" s="1" t="s">
        <v>51</v>
      </c>
    </row>
    <row r="858" spans="1:47" x14ac:dyDescent="0.25">
      <c r="A858" s="1" t="s">
        <v>3348</v>
      </c>
      <c r="B858">
        <v>3</v>
      </c>
      <c r="C858" s="2">
        <v>43764.65116898148</v>
      </c>
      <c r="D858" s="2">
        <v>43764.671817129631</v>
      </c>
      <c r="E858">
        <v>39.696599999999997</v>
      </c>
      <c r="F858">
        <v>-104.82921</v>
      </c>
      <c r="G858">
        <v>39.699100000000001</v>
      </c>
      <c r="H858">
        <v>-104.82908</v>
      </c>
      <c r="I858">
        <v>0.17299999999999999</v>
      </c>
      <c r="J858" s="1" t="s">
        <v>586</v>
      </c>
      <c r="L858" s="1" t="s">
        <v>308</v>
      </c>
      <c r="M858" s="1" t="s">
        <v>47</v>
      </c>
      <c r="N858" s="1" t="s">
        <v>170</v>
      </c>
      <c r="O858" s="1" t="s">
        <v>201</v>
      </c>
      <c r="P858" s="1" t="s">
        <v>198</v>
      </c>
      <c r="Q858" s="1" t="s">
        <v>404</v>
      </c>
      <c r="R858" s="1" t="s">
        <v>48</v>
      </c>
      <c r="S858" s="1" t="s">
        <v>79</v>
      </c>
      <c r="T858" s="1" t="s">
        <v>203</v>
      </c>
      <c r="U858" s="2">
        <v>43764.665277777778</v>
      </c>
      <c r="V858">
        <v>74</v>
      </c>
      <c r="W858">
        <v>74</v>
      </c>
      <c r="X858">
        <v>10</v>
      </c>
      <c r="Y858">
        <v>24.09</v>
      </c>
      <c r="Z858">
        <v>10</v>
      </c>
      <c r="AA858" s="1" t="s">
        <v>65</v>
      </c>
      <c r="AB858">
        <v>10</v>
      </c>
      <c r="AC858">
        <v>0</v>
      </c>
      <c r="AD858" s="1" t="s">
        <v>50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s="1" t="s">
        <v>51</v>
      </c>
      <c r="AS858" s="1" t="s">
        <v>51</v>
      </c>
      <c r="AT858" s="1" t="s">
        <v>51</v>
      </c>
      <c r="AU858" s="1" t="s">
        <v>51</v>
      </c>
    </row>
    <row r="859" spans="1:47" x14ac:dyDescent="0.25">
      <c r="A859" s="1" t="s">
        <v>3775</v>
      </c>
      <c r="B859">
        <v>3</v>
      </c>
      <c r="C859" s="2">
        <v>43764.642835648148</v>
      </c>
      <c r="D859" s="2">
        <v>43764.663506944446</v>
      </c>
      <c r="E859">
        <v>39.114240000000002</v>
      </c>
      <c r="F859">
        <v>-104.8655</v>
      </c>
      <c r="G859">
        <v>39.127049999999997</v>
      </c>
      <c r="H859">
        <v>-104.86415</v>
      </c>
      <c r="I859">
        <v>0.88800000000000001</v>
      </c>
      <c r="J859" s="1" t="s">
        <v>401</v>
      </c>
      <c r="L859" s="1" t="s">
        <v>194</v>
      </c>
      <c r="M859" s="1" t="s">
        <v>47</v>
      </c>
      <c r="N859" s="1" t="s">
        <v>447</v>
      </c>
      <c r="O859" s="1" t="s">
        <v>193</v>
      </c>
      <c r="P859" s="1" t="s">
        <v>198</v>
      </c>
      <c r="Q859" s="1" t="s">
        <v>448</v>
      </c>
      <c r="R859" s="1" t="s">
        <v>48</v>
      </c>
      <c r="S859" s="1" t="s">
        <v>79</v>
      </c>
      <c r="T859" s="1" t="s">
        <v>234</v>
      </c>
      <c r="U859" s="2">
        <v>43764.623611111114</v>
      </c>
      <c r="V859">
        <v>70</v>
      </c>
      <c r="W859">
        <v>70</v>
      </c>
      <c r="X859">
        <v>9</v>
      </c>
      <c r="Y859">
        <v>23.32</v>
      </c>
      <c r="Z859">
        <v>10</v>
      </c>
      <c r="AA859" s="1" t="s">
        <v>68</v>
      </c>
      <c r="AB859">
        <v>10</v>
      </c>
      <c r="AC859">
        <v>0</v>
      </c>
      <c r="AD859" s="1" t="s">
        <v>50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s="1" t="s">
        <v>51</v>
      </c>
      <c r="AS859" s="1" t="s">
        <v>51</v>
      </c>
      <c r="AT859" s="1" t="s">
        <v>51</v>
      </c>
      <c r="AU859" s="1" t="s">
        <v>51</v>
      </c>
    </row>
    <row r="860" spans="1:47" x14ac:dyDescent="0.25">
      <c r="A860" s="1" t="s">
        <v>3349</v>
      </c>
      <c r="B860">
        <v>3</v>
      </c>
      <c r="C860" s="2">
        <v>43764.686053240737</v>
      </c>
      <c r="D860" s="2">
        <v>43764.706550925926</v>
      </c>
      <c r="E860">
        <v>39.670090000000002</v>
      </c>
      <c r="F860">
        <v>-104.82937</v>
      </c>
      <c r="G860">
        <v>39.668970000000002</v>
      </c>
      <c r="H860">
        <v>-104.82971999999999</v>
      </c>
      <c r="I860">
        <v>0.08</v>
      </c>
      <c r="J860" s="1" t="s">
        <v>574</v>
      </c>
      <c r="L860" s="1" t="s">
        <v>403</v>
      </c>
      <c r="M860" s="1" t="s">
        <v>47</v>
      </c>
      <c r="N860" s="1" t="s">
        <v>170</v>
      </c>
      <c r="O860" s="1" t="s">
        <v>201</v>
      </c>
      <c r="P860" s="1" t="s">
        <v>198</v>
      </c>
      <c r="Q860" s="1" t="s">
        <v>202</v>
      </c>
      <c r="R860" s="1" t="s">
        <v>48</v>
      </c>
      <c r="S860" s="1" t="s">
        <v>79</v>
      </c>
      <c r="T860" s="1" t="s">
        <v>203</v>
      </c>
      <c r="U860" s="2">
        <v>43764.665277777778</v>
      </c>
      <c r="V860">
        <v>74</v>
      </c>
      <c r="W860">
        <v>74</v>
      </c>
      <c r="X860">
        <v>10</v>
      </c>
      <c r="Y860">
        <v>24.09</v>
      </c>
      <c r="Z860">
        <v>10</v>
      </c>
      <c r="AA860" s="1" t="s">
        <v>65</v>
      </c>
      <c r="AB860">
        <v>10</v>
      </c>
      <c r="AC860">
        <v>0</v>
      </c>
      <c r="AD860" s="1" t="s">
        <v>50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s="1" t="s">
        <v>51</v>
      </c>
      <c r="AS860" s="1" t="s">
        <v>51</v>
      </c>
      <c r="AT860" s="1" t="s">
        <v>51</v>
      </c>
      <c r="AU860" s="1" t="s">
        <v>51</v>
      </c>
    </row>
    <row r="861" spans="1:47" x14ac:dyDescent="0.25">
      <c r="A861" s="1" t="s">
        <v>5425</v>
      </c>
      <c r="B861">
        <v>3</v>
      </c>
      <c r="C861" s="2">
        <v>43764.740219907406</v>
      </c>
      <c r="D861" s="2">
        <v>43764.760717592595</v>
      </c>
      <c r="E861">
        <v>39.78302</v>
      </c>
      <c r="F861">
        <v>-105.12855999999999</v>
      </c>
      <c r="G861">
        <v>39.784129999999998</v>
      </c>
      <c r="H861">
        <v>-105.11468000000001</v>
      </c>
      <c r="I861">
        <v>0.74099999999999999</v>
      </c>
      <c r="J861" s="1" t="s">
        <v>847</v>
      </c>
      <c r="L861" s="1" t="s">
        <v>133</v>
      </c>
      <c r="M861" s="1" t="s">
        <v>47</v>
      </c>
      <c r="N861" s="1" t="s">
        <v>213</v>
      </c>
      <c r="O861" s="1" t="s">
        <v>115</v>
      </c>
      <c r="P861" s="1" t="s">
        <v>198</v>
      </c>
      <c r="Q861" s="1" t="s">
        <v>214</v>
      </c>
      <c r="R861" s="1" t="s">
        <v>48</v>
      </c>
      <c r="S861" s="1" t="s">
        <v>79</v>
      </c>
      <c r="T861" s="1" t="s">
        <v>205</v>
      </c>
      <c r="U861" s="2">
        <v>43764.740972222222</v>
      </c>
      <c r="V861">
        <v>66</v>
      </c>
      <c r="W861">
        <v>66</v>
      </c>
      <c r="X861">
        <v>19</v>
      </c>
      <c r="Y861">
        <v>24.11</v>
      </c>
      <c r="Z861">
        <v>50</v>
      </c>
      <c r="AA861" s="1" t="s">
        <v>71</v>
      </c>
      <c r="AB861">
        <v>12</v>
      </c>
      <c r="AC861">
        <v>0</v>
      </c>
      <c r="AD861" s="1" t="s">
        <v>50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s="1" t="s">
        <v>51</v>
      </c>
      <c r="AS861" s="1" t="s">
        <v>51</v>
      </c>
      <c r="AT861" s="1" t="s">
        <v>51</v>
      </c>
      <c r="AU861" s="1" t="s">
        <v>51</v>
      </c>
    </row>
    <row r="862" spans="1:47" x14ac:dyDescent="0.25">
      <c r="A862" s="1" t="s">
        <v>1644</v>
      </c>
      <c r="B862">
        <v>3</v>
      </c>
      <c r="C862" s="2">
        <v>43764.797002314815</v>
      </c>
      <c r="D862" s="2">
        <v>43764.817662037036</v>
      </c>
      <c r="E862">
        <v>39.135370000000002</v>
      </c>
      <c r="F862">
        <v>-104.86279</v>
      </c>
      <c r="G862">
        <v>39.139389999999999</v>
      </c>
      <c r="H862">
        <v>-104.86211</v>
      </c>
      <c r="I862">
        <v>0.28000000000000003</v>
      </c>
      <c r="J862" s="1" t="s">
        <v>455</v>
      </c>
      <c r="L862" s="1" t="s">
        <v>194</v>
      </c>
      <c r="M862" s="1" t="s">
        <v>47</v>
      </c>
      <c r="N862" s="1" t="s">
        <v>86</v>
      </c>
      <c r="O862" s="1" t="s">
        <v>121</v>
      </c>
      <c r="P862" s="1" t="s">
        <v>198</v>
      </c>
      <c r="Q862" s="1" t="s">
        <v>222</v>
      </c>
      <c r="R862" s="1" t="s">
        <v>48</v>
      </c>
      <c r="S862" s="1" t="s">
        <v>79</v>
      </c>
      <c r="T862" s="1" t="s">
        <v>223</v>
      </c>
      <c r="U862" s="2">
        <v>43764.800000000003</v>
      </c>
      <c r="V862">
        <v>54</v>
      </c>
      <c r="W862">
        <v>54</v>
      </c>
      <c r="X862">
        <v>26</v>
      </c>
      <c r="Y862">
        <v>22.94</v>
      </c>
      <c r="Z862">
        <v>10</v>
      </c>
      <c r="AA862" s="1" t="s">
        <v>61</v>
      </c>
      <c r="AB862">
        <v>9</v>
      </c>
      <c r="AC862">
        <v>0</v>
      </c>
      <c r="AD862" s="1" t="s">
        <v>1067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s="1" t="s">
        <v>53</v>
      </c>
      <c r="AS862" s="1" t="s">
        <v>53</v>
      </c>
      <c r="AT862" s="1" t="s">
        <v>53</v>
      </c>
      <c r="AU862" s="1" t="s">
        <v>51</v>
      </c>
    </row>
    <row r="863" spans="1:47" x14ac:dyDescent="0.25">
      <c r="A863" s="1" t="s">
        <v>3216</v>
      </c>
      <c r="B863">
        <v>3</v>
      </c>
      <c r="C863" s="2">
        <v>43764.805335648147</v>
      </c>
      <c r="D863" s="2">
        <v>43764.825995370367</v>
      </c>
      <c r="E863">
        <v>39.749839999999999</v>
      </c>
      <c r="F863">
        <v>-105.01721999999999</v>
      </c>
      <c r="G863">
        <v>39.751159999999999</v>
      </c>
      <c r="H863">
        <v>-105.01666</v>
      </c>
      <c r="I863">
        <v>9.6000000000000002E-2</v>
      </c>
      <c r="J863" s="1" t="s">
        <v>581</v>
      </c>
      <c r="L863" s="1" t="s">
        <v>265</v>
      </c>
      <c r="M863" s="1" t="s">
        <v>47</v>
      </c>
      <c r="N863" s="1" t="s">
        <v>131</v>
      </c>
      <c r="O863" s="1" t="s">
        <v>131</v>
      </c>
      <c r="P863" s="1" t="s">
        <v>198</v>
      </c>
      <c r="Q863" s="1" t="s">
        <v>352</v>
      </c>
      <c r="R863" s="1" t="s">
        <v>48</v>
      </c>
      <c r="S863" s="1" t="s">
        <v>79</v>
      </c>
      <c r="T863" s="1" t="s">
        <v>205</v>
      </c>
      <c r="U863" s="2">
        <v>43764.824999999997</v>
      </c>
      <c r="V863">
        <v>43</v>
      </c>
      <c r="W863">
        <v>35</v>
      </c>
      <c r="X863">
        <v>61</v>
      </c>
      <c r="Y863">
        <v>24.25</v>
      </c>
      <c r="Z863">
        <v>10</v>
      </c>
      <c r="AA863" s="1" t="s">
        <v>61</v>
      </c>
      <c r="AB863">
        <v>18</v>
      </c>
      <c r="AC863">
        <v>0</v>
      </c>
      <c r="AD863" s="1" t="s">
        <v>50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s="1" t="s">
        <v>53</v>
      </c>
      <c r="AS863" s="1" t="s">
        <v>53</v>
      </c>
      <c r="AT863" s="1" t="s">
        <v>53</v>
      </c>
      <c r="AU863" s="1" t="s">
        <v>51</v>
      </c>
    </row>
    <row r="864" spans="1:47" x14ac:dyDescent="0.25">
      <c r="A864" s="1" t="s">
        <v>1272</v>
      </c>
      <c r="B864">
        <v>3</v>
      </c>
      <c r="C864" s="2">
        <v>43764.952719907407</v>
      </c>
      <c r="D864" s="2">
        <v>43764.973113425927</v>
      </c>
      <c r="E864">
        <v>38.824359999999999</v>
      </c>
      <c r="F864">
        <v>-104.83602999999999</v>
      </c>
      <c r="G864">
        <v>38.827629999999999</v>
      </c>
      <c r="H864">
        <v>-104.8353</v>
      </c>
      <c r="I864">
        <v>0.22900000000000001</v>
      </c>
      <c r="J864" s="1" t="s">
        <v>893</v>
      </c>
      <c r="L864" s="1" t="s">
        <v>194</v>
      </c>
      <c r="M864" s="1" t="s">
        <v>47</v>
      </c>
      <c r="N864" s="1" t="s">
        <v>232</v>
      </c>
      <c r="O864" s="1" t="s">
        <v>193</v>
      </c>
      <c r="P864" s="1" t="s">
        <v>198</v>
      </c>
      <c r="Q864" s="1" t="s">
        <v>389</v>
      </c>
      <c r="R864" s="1" t="s">
        <v>48</v>
      </c>
      <c r="S864" s="1" t="s">
        <v>79</v>
      </c>
      <c r="T864" s="1" t="s">
        <v>249</v>
      </c>
      <c r="U864" s="2">
        <v>43764.95416666667</v>
      </c>
      <c r="V864">
        <v>38</v>
      </c>
      <c r="W864">
        <v>27</v>
      </c>
      <c r="X864">
        <v>68</v>
      </c>
      <c r="Y864">
        <v>23.77</v>
      </c>
      <c r="Z864">
        <v>10</v>
      </c>
      <c r="AA864" s="1" t="s">
        <v>58</v>
      </c>
      <c r="AB864">
        <v>23</v>
      </c>
      <c r="AC864">
        <v>0</v>
      </c>
      <c r="AD864" s="1" t="s">
        <v>1208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s="1" t="s">
        <v>53</v>
      </c>
      <c r="AS864" s="1" t="s">
        <v>53</v>
      </c>
      <c r="AT864" s="1" t="s">
        <v>53</v>
      </c>
      <c r="AU864" s="1" t="s">
        <v>53</v>
      </c>
    </row>
    <row r="865" spans="1:47" x14ac:dyDescent="0.25">
      <c r="A865" s="1" t="s">
        <v>3138</v>
      </c>
      <c r="B865">
        <v>3</v>
      </c>
      <c r="C865" s="2">
        <v>43764.896990740737</v>
      </c>
      <c r="D865" s="2">
        <v>43764.917662037034</v>
      </c>
      <c r="E865">
        <v>39.749839999999999</v>
      </c>
      <c r="F865">
        <v>-105.01721999999999</v>
      </c>
      <c r="G865">
        <v>39.751159999999999</v>
      </c>
      <c r="H865">
        <v>-105.01666</v>
      </c>
      <c r="I865">
        <v>9.6000000000000002E-2</v>
      </c>
      <c r="J865" s="1" t="s">
        <v>581</v>
      </c>
      <c r="L865" s="1" t="s">
        <v>265</v>
      </c>
      <c r="M865" s="1" t="s">
        <v>47</v>
      </c>
      <c r="N865" s="1" t="s">
        <v>131</v>
      </c>
      <c r="O865" s="1" t="s">
        <v>131</v>
      </c>
      <c r="P865" s="1" t="s">
        <v>198</v>
      </c>
      <c r="Q865" s="1" t="s">
        <v>352</v>
      </c>
      <c r="R865" s="1" t="s">
        <v>48</v>
      </c>
      <c r="S865" s="1" t="s">
        <v>79</v>
      </c>
      <c r="T865" s="1" t="s">
        <v>205</v>
      </c>
      <c r="U865" s="2">
        <v>43764.907638888886</v>
      </c>
      <c r="V865">
        <v>37</v>
      </c>
      <c r="W865">
        <v>31</v>
      </c>
      <c r="X865">
        <v>65</v>
      </c>
      <c r="Y865">
        <v>24.32</v>
      </c>
      <c r="Z865">
        <v>10</v>
      </c>
      <c r="AA865" s="1" t="s">
        <v>61</v>
      </c>
      <c r="AB865">
        <v>8</v>
      </c>
      <c r="AC865">
        <v>0</v>
      </c>
      <c r="AD865" s="1" t="s">
        <v>50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s="1" t="s">
        <v>53</v>
      </c>
      <c r="AS865" s="1" t="s">
        <v>53</v>
      </c>
      <c r="AT865" s="1" t="s">
        <v>53</v>
      </c>
      <c r="AU865" s="1" t="s">
        <v>53</v>
      </c>
    </row>
    <row r="866" spans="1:47" x14ac:dyDescent="0.25">
      <c r="A866" s="1" t="s">
        <v>1863</v>
      </c>
      <c r="B866">
        <v>3</v>
      </c>
      <c r="C866" s="2">
        <v>43765.326157407406</v>
      </c>
      <c r="D866" s="2">
        <v>43765.346666666665</v>
      </c>
      <c r="E866">
        <v>37.596670000000003</v>
      </c>
      <c r="F866">
        <v>-104.7462</v>
      </c>
      <c r="G866">
        <v>37.550490000000003</v>
      </c>
      <c r="H866">
        <v>-104.71687</v>
      </c>
      <c r="I866">
        <v>3.5720000000000001</v>
      </c>
      <c r="J866" s="1" t="s">
        <v>675</v>
      </c>
      <c r="L866" s="1" t="s">
        <v>195</v>
      </c>
      <c r="M866" s="1" t="s">
        <v>47</v>
      </c>
      <c r="N866" s="1" t="s">
        <v>676</v>
      </c>
      <c r="O866" s="1" t="s">
        <v>514</v>
      </c>
      <c r="P866" s="1" t="s">
        <v>198</v>
      </c>
      <c r="Q866" s="1" t="s">
        <v>677</v>
      </c>
      <c r="R866" s="1" t="s">
        <v>48</v>
      </c>
      <c r="S866" s="1" t="s">
        <v>79</v>
      </c>
      <c r="T866" s="1" t="s">
        <v>516</v>
      </c>
      <c r="U866" s="2">
        <v>43765.32916666667</v>
      </c>
      <c r="V866">
        <v>32</v>
      </c>
      <c r="W866">
        <v>26</v>
      </c>
      <c r="X866">
        <v>55</v>
      </c>
      <c r="Y866">
        <v>20.420000000000002</v>
      </c>
      <c r="Z866">
        <v>10</v>
      </c>
      <c r="AA866" s="1" t="s">
        <v>72</v>
      </c>
      <c r="AB866">
        <v>6</v>
      </c>
      <c r="AC866">
        <v>0</v>
      </c>
      <c r="AD866" s="1" t="s">
        <v>1067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s="1" t="s">
        <v>51</v>
      </c>
      <c r="AS866" s="1" t="s">
        <v>51</v>
      </c>
      <c r="AT866" s="1" t="s">
        <v>51</v>
      </c>
      <c r="AU866" s="1" t="s">
        <v>51</v>
      </c>
    </row>
    <row r="867" spans="1:47" x14ac:dyDescent="0.25">
      <c r="A867" s="1" t="s">
        <v>2868</v>
      </c>
      <c r="B867">
        <v>3</v>
      </c>
      <c r="C867" s="2">
        <v>43765.32199074074</v>
      </c>
      <c r="D867" s="2">
        <v>43765.342638888891</v>
      </c>
      <c r="E867">
        <v>39.0685</v>
      </c>
      <c r="F867">
        <v>-104.85691</v>
      </c>
      <c r="G867">
        <v>39.083599999999997</v>
      </c>
      <c r="H867">
        <v>-104.86051999999999</v>
      </c>
      <c r="I867">
        <v>1.0609999999999999</v>
      </c>
      <c r="J867" s="1" t="s">
        <v>470</v>
      </c>
      <c r="L867" s="1" t="s">
        <v>194</v>
      </c>
      <c r="M867" s="1" t="s">
        <v>47</v>
      </c>
      <c r="N867" s="1" t="s">
        <v>447</v>
      </c>
      <c r="O867" s="1" t="s">
        <v>193</v>
      </c>
      <c r="P867" s="1" t="s">
        <v>198</v>
      </c>
      <c r="Q867" s="1" t="s">
        <v>448</v>
      </c>
      <c r="R867" s="1" t="s">
        <v>48</v>
      </c>
      <c r="S867" s="1" t="s">
        <v>79</v>
      </c>
      <c r="T867" s="1" t="s">
        <v>234</v>
      </c>
      <c r="U867" s="2">
        <v>43765.331944444442</v>
      </c>
      <c r="V867">
        <v>24</v>
      </c>
      <c r="W867">
        <v>10</v>
      </c>
      <c r="X867">
        <v>80</v>
      </c>
      <c r="Y867">
        <v>23.51</v>
      </c>
      <c r="Z867">
        <v>10</v>
      </c>
      <c r="AA867" s="1" t="s">
        <v>58</v>
      </c>
      <c r="AB867">
        <v>16</v>
      </c>
      <c r="AC867">
        <v>0</v>
      </c>
      <c r="AD867" s="1" t="s">
        <v>965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s="1" t="s">
        <v>51</v>
      </c>
      <c r="AS867" s="1" t="s">
        <v>51</v>
      </c>
      <c r="AT867" s="1" t="s">
        <v>51</v>
      </c>
      <c r="AU867" s="1" t="s">
        <v>51</v>
      </c>
    </row>
    <row r="868" spans="1:47" x14ac:dyDescent="0.25">
      <c r="A868" s="1" t="s">
        <v>4953</v>
      </c>
      <c r="B868">
        <v>3</v>
      </c>
      <c r="C868" s="2">
        <v>43765.372002314813</v>
      </c>
      <c r="D868" s="2">
        <v>43765.392604166664</v>
      </c>
      <c r="E868">
        <v>39.478870000000001</v>
      </c>
      <c r="F868">
        <v>-104.8724</v>
      </c>
      <c r="G868">
        <v>39.492179999999998</v>
      </c>
      <c r="H868">
        <v>-104.87318</v>
      </c>
      <c r="I868">
        <v>0.92100000000000004</v>
      </c>
      <c r="J868" s="1" t="s">
        <v>558</v>
      </c>
      <c r="L868" s="1" t="s">
        <v>194</v>
      </c>
      <c r="M868" s="1" t="s">
        <v>47</v>
      </c>
      <c r="N868" s="1" t="s">
        <v>173</v>
      </c>
      <c r="O868" s="1" t="s">
        <v>121</v>
      </c>
      <c r="P868" s="1" t="s">
        <v>198</v>
      </c>
      <c r="Q868" s="1" t="s">
        <v>311</v>
      </c>
      <c r="R868" s="1" t="s">
        <v>48</v>
      </c>
      <c r="S868" s="1" t="s">
        <v>79</v>
      </c>
      <c r="T868" s="1" t="s">
        <v>200</v>
      </c>
      <c r="U868" s="2">
        <v>43765.370138888888</v>
      </c>
      <c r="V868">
        <v>23</v>
      </c>
      <c r="W868">
        <v>13</v>
      </c>
      <c r="X868">
        <v>88</v>
      </c>
      <c r="Y868">
        <v>24.21</v>
      </c>
      <c r="Z868">
        <v>1</v>
      </c>
      <c r="AA868" s="1" t="s">
        <v>58</v>
      </c>
      <c r="AB868">
        <v>9</v>
      </c>
      <c r="AC868">
        <v>0.01</v>
      </c>
      <c r="AD868" s="1" t="s">
        <v>1210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s="1" t="s">
        <v>51</v>
      </c>
      <c r="AS868" s="1" t="s">
        <v>51</v>
      </c>
      <c r="AT868" s="1" t="s">
        <v>51</v>
      </c>
      <c r="AU868" s="1" t="s">
        <v>51</v>
      </c>
    </row>
    <row r="869" spans="1:47" x14ac:dyDescent="0.25">
      <c r="A869" s="1" t="s">
        <v>6010</v>
      </c>
      <c r="B869">
        <v>3</v>
      </c>
      <c r="C869" s="2">
        <v>43765.351157407407</v>
      </c>
      <c r="D869" s="2">
        <v>43765.371782407405</v>
      </c>
      <c r="E869">
        <v>39.784320000000001</v>
      </c>
      <c r="F869">
        <v>-105.11509</v>
      </c>
      <c r="G869">
        <v>39.783709999999999</v>
      </c>
      <c r="H869">
        <v>-105.12688</v>
      </c>
      <c r="I869">
        <v>0.627</v>
      </c>
      <c r="J869" s="1" t="s">
        <v>562</v>
      </c>
      <c r="L869" s="1" t="s">
        <v>137</v>
      </c>
      <c r="M869" s="1" t="s">
        <v>47</v>
      </c>
      <c r="N869" s="1" t="s">
        <v>213</v>
      </c>
      <c r="O869" s="1" t="s">
        <v>115</v>
      </c>
      <c r="P869" s="1" t="s">
        <v>198</v>
      </c>
      <c r="Q869" s="1" t="s">
        <v>214</v>
      </c>
      <c r="R869" s="1" t="s">
        <v>48</v>
      </c>
      <c r="S869" s="1" t="s">
        <v>79</v>
      </c>
      <c r="T869" s="1" t="s">
        <v>205</v>
      </c>
      <c r="U869" s="2">
        <v>43765.371527777781</v>
      </c>
      <c r="V869">
        <v>23</v>
      </c>
      <c r="W869">
        <v>15</v>
      </c>
      <c r="X869">
        <v>93</v>
      </c>
      <c r="Y869">
        <v>24.45</v>
      </c>
      <c r="Z869">
        <v>2</v>
      </c>
      <c r="AA869" s="1" t="s">
        <v>65</v>
      </c>
      <c r="AB869">
        <v>7</v>
      </c>
      <c r="AC869">
        <v>0</v>
      </c>
      <c r="AD869" s="1" t="s">
        <v>1210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s="1" t="s">
        <v>51</v>
      </c>
      <c r="AS869" s="1" t="s">
        <v>51</v>
      </c>
      <c r="AT869" s="1" t="s">
        <v>51</v>
      </c>
      <c r="AU869" s="1" t="s">
        <v>51</v>
      </c>
    </row>
    <row r="870" spans="1:47" x14ac:dyDescent="0.25">
      <c r="A870" s="1" t="s">
        <v>6011</v>
      </c>
      <c r="B870">
        <v>3</v>
      </c>
      <c r="C870" s="2">
        <v>43765.399606481478</v>
      </c>
      <c r="D870" s="2">
        <v>43765.420381944445</v>
      </c>
      <c r="E870">
        <v>39.797939999999997</v>
      </c>
      <c r="F870">
        <v>-104.98667</v>
      </c>
      <c r="G870">
        <v>39.80003</v>
      </c>
      <c r="H870">
        <v>-104.98559</v>
      </c>
      <c r="I870">
        <v>0.155</v>
      </c>
      <c r="J870" s="1" t="s">
        <v>555</v>
      </c>
      <c r="L870" s="1" t="s">
        <v>194</v>
      </c>
      <c r="M870" s="1" t="s">
        <v>47</v>
      </c>
      <c r="N870" s="1" t="s">
        <v>131</v>
      </c>
      <c r="O870" s="1" t="s">
        <v>147</v>
      </c>
      <c r="P870" s="1" t="s">
        <v>198</v>
      </c>
      <c r="Q870" s="1" t="s">
        <v>246</v>
      </c>
      <c r="R870" s="1" t="s">
        <v>48</v>
      </c>
      <c r="S870" s="1" t="s">
        <v>79</v>
      </c>
      <c r="T870" s="1" t="s">
        <v>205</v>
      </c>
      <c r="U870" s="2">
        <v>43765.393055555556</v>
      </c>
      <c r="V870">
        <v>25</v>
      </c>
      <c r="W870">
        <v>16</v>
      </c>
      <c r="X870">
        <v>86</v>
      </c>
      <c r="Y870">
        <v>24.45</v>
      </c>
      <c r="Z870">
        <v>1</v>
      </c>
      <c r="AA870" s="1" t="s">
        <v>65</v>
      </c>
      <c r="AB870">
        <v>8</v>
      </c>
      <c r="AC870">
        <v>0</v>
      </c>
      <c r="AD870" s="1" t="s">
        <v>1210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s="1" t="s">
        <v>51</v>
      </c>
      <c r="AS870" s="1" t="s">
        <v>51</v>
      </c>
      <c r="AT870" s="1" t="s">
        <v>51</v>
      </c>
      <c r="AU870" s="1" t="s">
        <v>51</v>
      </c>
    </row>
    <row r="871" spans="1:47" x14ac:dyDescent="0.25">
      <c r="A871" s="1" t="s">
        <v>7514</v>
      </c>
      <c r="B871">
        <v>3</v>
      </c>
      <c r="C871" s="2">
        <v>43765.402719907404</v>
      </c>
      <c r="D871" s="2">
        <v>43765.423182870371</v>
      </c>
      <c r="E871">
        <v>38.879570000000001</v>
      </c>
      <c r="F871">
        <v>-104.94656000000001</v>
      </c>
      <c r="G871">
        <v>38.876719999999999</v>
      </c>
      <c r="H871">
        <v>-104.93788000000001</v>
      </c>
      <c r="I871">
        <v>0.50700000000000001</v>
      </c>
      <c r="J871" s="1" t="s">
        <v>7201</v>
      </c>
      <c r="K871">
        <v>6657</v>
      </c>
      <c r="L871" s="1" t="s">
        <v>6764</v>
      </c>
      <c r="M871" s="1" t="s">
        <v>47</v>
      </c>
      <c r="N871" s="1" t="s">
        <v>237</v>
      </c>
      <c r="O871" s="1" t="s">
        <v>193</v>
      </c>
      <c r="P871" s="1" t="s">
        <v>198</v>
      </c>
      <c r="Q871" s="1" t="s">
        <v>238</v>
      </c>
      <c r="R871" s="1" t="s">
        <v>48</v>
      </c>
      <c r="S871" s="1" t="s">
        <v>79</v>
      </c>
      <c r="T871" s="1" t="s">
        <v>234</v>
      </c>
      <c r="U871" s="2">
        <v>43765.415277777778</v>
      </c>
      <c r="V871">
        <v>24</v>
      </c>
      <c r="W871">
        <v>13</v>
      </c>
      <c r="X871">
        <v>78</v>
      </c>
      <c r="Y871">
        <v>23.52</v>
      </c>
      <c r="Z871">
        <v>10</v>
      </c>
      <c r="AA871" s="1" t="s">
        <v>58</v>
      </c>
      <c r="AB871">
        <v>12</v>
      </c>
      <c r="AC871">
        <v>0</v>
      </c>
      <c r="AD871" s="1" t="s">
        <v>1258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s="1" t="s">
        <v>51</v>
      </c>
      <c r="AS871" s="1" t="s">
        <v>51</v>
      </c>
      <c r="AT871" s="1" t="s">
        <v>51</v>
      </c>
      <c r="AU871" s="1" t="s">
        <v>51</v>
      </c>
    </row>
    <row r="872" spans="1:47" x14ac:dyDescent="0.25">
      <c r="A872" s="1" t="s">
        <v>6012</v>
      </c>
      <c r="B872">
        <v>3</v>
      </c>
      <c r="C872" s="2">
        <v>43765.412094907406</v>
      </c>
      <c r="D872" s="2">
        <v>43765.432893518519</v>
      </c>
      <c r="E872">
        <v>39.939419999999998</v>
      </c>
      <c r="F872">
        <v>-104.98779</v>
      </c>
      <c r="G872">
        <v>39.942970000000003</v>
      </c>
      <c r="H872">
        <v>-104.98782</v>
      </c>
      <c r="I872">
        <v>0.245</v>
      </c>
      <c r="J872" s="1" t="s">
        <v>461</v>
      </c>
      <c r="L872" s="1" t="s">
        <v>172</v>
      </c>
      <c r="M872" s="1" t="s">
        <v>47</v>
      </c>
      <c r="N872" s="1" t="s">
        <v>408</v>
      </c>
      <c r="O872" s="1" t="s">
        <v>147</v>
      </c>
      <c r="P872" s="1" t="s">
        <v>198</v>
      </c>
      <c r="Q872" s="1" t="s">
        <v>409</v>
      </c>
      <c r="R872" s="1" t="s">
        <v>48</v>
      </c>
      <c r="S872" s="1" t="s">
        <v>79</v>
      </c>
      <c r="T872" s="1" t="s">
        <v>272</v>
      </c>
      <c r="U872" s="2">
        <v>43765.412499999999</v>
      </c>
      <c r="V872">
        <v>25</v>
      </c>
      <c r="W872">
        <v>16</v>
      </c>
      <c r="X872">
        <v>89</v>
      </c>
      <c r="Y872">
        <v>24.99</v>
      </c>
      <c r="Z872">
        <v>2</v>
      </c>
      <c r="AA872" s="1" t="s">
        <v>58</v>
      </c>
      <c r="AB872">
        <v>9</v>
      </c>
      <c r="AC872">
        <v>0</v>
      </c>
      <c r="AD872" s="1" t="s">
        <v>1210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s="1" t="s">
        <v>51</v>
      </c>
      <c r="AS872" s="1" t="s">
        <v>51</v>
      </c>
      <c r="AT872" s="1" t="s">
        <v>51</v>
      </c>
      <c r="AU872" s="1" t="s">
        <v>51</v>
      </c>
    </row>
    <row r="873" spans="1:47" x14ac:dyDescent="0.25">
      <c r="A873" s="1" t="s">
        <v>6013</v>
      </c>
      <c r="B873">
        <v>3</v>
      </c>
      <c r="C873" s="2">
        <v>43765.745439814818</v>
      </c>
      <c r="D873" s="2">
        <v>43765.766203703701</v>
      </c>
      <c r="E873">
        <v>40.11692</v>
      </c>
      <c r="F873">
        <v>-104.98021</v>
      </c>
      <c r="G873">
        <v>40.098790000000001</v>
      </c>
      <c r="H873">
        <v>-104.98065</v>
      </c>
      <c r="I873">
        <v>1.2529999999999999</v>
      </c>
      <c r="J873" s="1" t="s">
        <v>451</v>
      </c>
      <c r="L873" s="1" t="s">
        <v>195</v>
      </c>
      <c r="M873" s="1" t="s">
        <v>47</v>
      </c>
      <c r="N873" s="1" t="s">
        <v>208</v>
      </c>
      <c r="O873" s="1" t="s">
        <v>209</v>
      </c>
      <c r="P873" s="1" t="s">
        <v>198</v>
      </c>
      <c r="Q873" s="1" t="s">
        <v>210</v>
      </c>
      <c r="R873" s="1" t="s">
        <v>48</v>
      </c>
      <c r="S873" s="1" t="s">
        <v>79</v>
      </c>
      <c r="T873" s="1" t="s">
        <v>211</v>
      </c>
      <c r="U873" s="2">
        <v>43765.746527777781</v>
      </c>
      <c r="V873">
        <v>24</v>
      </c>
      <c r="W873">
        <v>15</v>
      </c>
      <c r="X873">
        <v>83</v>
      </c>
      <c r="Y873">
        <v>25.02</v>
      </c>
      <c r="Z873">
        <v>4</v>
      </c>
      <c r="AA873" s="1" t="s">
        <v>61</v>
      </c>
      <c r="AB873">
        <v>8</v>
      </c>
      <c r="AC873">
        <v>0</v>
      </c>
      <c r="AD873" s="1" t="s">
        <v>1210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s="1" t="s">
        <v>51</v>
      </c>
      <c r="AS873" s="1" t="s">
        <v>51</v>
      </c>
      <c r="AT873" s="1" t="s">
        <v>51</v>
      </c>
      <c r="AU873" s="1" t="s">
        <v>51</v>
      </c>
    </row>
    <row r="874" spans="1:47" x14ac:dyDescent="0.25">
      <c r="A874" s="1" t="s">
        <v>5385</v>
      </c>
      <c r="B874">
        <v>3</v>
      </c>
      <c r="C874" s="2">
        <v>43765.774606481478</v>
      </c>
      <c r="D874" s="2">
        <v>43765.795347222222</v>
      </c>
      <c r="E874">
        <v>39.977469999999997</v>
      </c>
      <c r="F874">
        <v>-105.21471</v>
      </c>
      <c r="G874">
        <v>39.979610000000001</v>
      </c>
      <c r="H874">
        <v>-105.21935000000001</v>
      </c>
      <c r="I874">
        <v>0.28699999999999998</v>
      </c>
      <c r="J874" s="1" t="s">
        <v>372</v>
      </c>
      <c r="L874" s="1" t="s">
        <v>364</v>
      </c>
      <c r="M874" s="1" t="s">
        <v>47</v>
      </c>
      <c r="N874" s="1" t="s">
        <v>255</v>
      </c>
      <c r="O874" s="1" t="s">
        <v>255</v>
      </c>
      <c r="P874" s="1" t="s">
        <v>198</v>
      </c>
      <c r="Q874" s="1" t="s">
        <v>373</v>
      </c>
      <c r="R874" s="1" t="s">
        <v>48</v>
      </c>
      <c r="S874" s="1" t="s">
        <v>79</v>
      </c>
      <c r="T874" s="1" t="s">
        <v>324</v>
      </c>
      <c r="U874" s="2">
        <v>43765.771527777775</v>
      </c>
      <c r="V874">
        <v>21</v>
      </c>
      <c r="W874">
        <v>15</v>
      </c>
      <c r="X874">
        <v>93</v>
      </c>
      <c r="Y874">
        <v>24.78</v>
      </c>
      <c r="AA874" s="1" t="s">
        <v>61</v>
      </c>
      <c r="AB874">
        <v>5</v>
      </c>
      <c r="AC874">
        <v>0</v>
      </c>
      <c r="AD874" s="1" t="s">
        <v>69</v>
      </c>
      <c r="AE874" t="b">
        <v>0</v>
      </c>
      <c r="AF874" t="b">
        <v>0</v>
      </c>
      <c r="AG874" t="b">
        <v>0</v>
      </c>
      <c r="AH874" t="b">
        <v>0</v>
      </c>
      <c r="AI874" t="b">
        <v>1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s="1" t="s">
        <v>53</v>
      </c>
      <c r="AS874" s="1" t="s">
        <v>53</v>
      </c>
      <c r="AT874" s="1" t="s">
        <v>51</v>
      </c>
      <c r="AU874" s="1" t="s">
        <v>51</v>
      </c>
    </row>
    <row r="875" spans="1:47" x14ac:dyDescent="0.25">
      <c r="A875" s="1" t="s">
        <v>8612</v>
      </c>
      <c r="B875">
        <v>3</v>
      </c>
      <c r="C875" s="2">
        <v>43765.745439814818</v>
      </c>
      <c r="D875" s="2">
        <v>43765.756504629629</v>
      </c>
      <c r="E875">
        <v>40.365139999999997</v>
      </c>
      <c r="F875">
        <v>-106.7482</v>
      </c>
      <c r="G875">
        <v>40.362189999999998</v>
      </c>
      <c r="H875">
        <v>-106.75145999999999</v>
      </c>
      <c r="I875">
        <v>0.26600000000000001</v>
      </c>
      <c r="J875" s="1" t="s">
        <v>8608</v>
      </c>
      <c r="K875">
        <v>30358</v>
      </c>
      <c r="L875" s="1" t="s">
        <v>6647</v>
      </c>
      <c r="M875" s="1" t="s">
        <v>97</v>
      </c>
      <c r="N875" s="1" t="s">
        <v>4606</v>
      </c>
      <c r="O875" s="1" t="s">
        <v>4607</v>
      </c>
      <c r="P875" s="1" t="s">
        <v>198</v>
      </c>
      <c r="Q875" s="1" t="s">
        <v>4608</v>
      </c>
      <c r="R875" s="1" t="s">
        <v>48</v>
      </c>
      <c r="S875" s="1" t="s">
        <v>79</v>
      </c>
      <c r="T875" s="1" t="s">
        <v>4609</v>
      </c>
      <c r="U875" s="2">
        <v>43765.746527777781</v>
      </c>
      <c r="V875">
        <v>20</v>
      </c>
      <c r="W875">
        <v>11</v>
      </c>
      <c r="X875">
        <v>100</v>
      </c>
      <c r="Y875">
        <v>23.18</v>
      </c>
      <c r="Z875">
        <v>0.25</v>
      </c>
      <c r="AA875" s="1" t="s">
        <v>67</v>
      </c>
      <c r="AB875">
        <v>8</v>
      </c>
      <c r="AD875" s="1" t="s">
        <v>965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s="1" t="s">
        <v>51</v>
      </c>
      <c r="AS875" s="1" t="s">
        <v>51</v>
      </c>
      <c r="AT875" s="1" t="s">
        <v>51</v>
      </c>
      <c r="AU875" s="1" t="s">
        <v>51</v>
      </c>
    </row>
    <row r="876" spans="1:47" x14ac:dyDescent="0.25">
      <c r="A876" s="1" t="s">
        <v>5957</v>
      </c>
      <c r="B876">
        <v>3</v>
      </c>
      <c r="C876" s="2">
        <v>43765.847002314818</v>
      </c>
      <c r="D876" s="2">
        <v>43765.867604166669</v>
      </c>
      <c r="E876">
        <v>39.78407</v>
      </c>
      <c r="F876">
        <v>-104.98936999999999</v>
      </c>
      <c r="G876">
        <v>39.787300000000002</v>
      </c>
      <c r="H876">
        <v>-104.98934</v>
      </c>
      <c r="I876">
        <v>0.223</v>
      </c>
      <c r="J876" s="1" t="s">
        <v>532</v>
      </c>
      <c r="L876" s="1" t="s">
        <v>2421</v>
      </c>
      <c r="M876" s="1" t="s">
        <v>47</v>
      </c>
      <c r="N876" s="1" t="s">
        <v>131</v>
      </c>
      <c r="O876" s="1" t="s">
        <v>131</v>
      </c>
      <c r="P876" s="1" t="s">
        <v>198</v>
      </c>
      <c r="Q876" s="1" t="s">
        <v>246</v>
      </c>
      <c r="R876" s="1" t="s">
        <v>48</v>
      </c>
      <c r="S876" s="1" t="s">
        <v>79</v>
      </c>
      <c r="T876" s="1" t="s">
        <v>205</v>
      </c>
      <c r="U876" s="2">
        <v>43765.864583333336</v>
      </c>
      <c r="V876">
        <v>18</v>
      </c>
      <c r="W876">
        <v>7</v>
      </c>
      <c r="X876">
        <v>93</v>
      </c>
      <c r="Y876">
        <v>24.46</v>
      </c>
      <c r="Z876">
        <v>1</v>
      </c>
      <c r="AA876" s="1" t="s">
        <v>58</v>
      </c>
      <c r="AB876">
        <v>8</v>
      </c>
      <c r="AC876">
        <v>0</v>
      </c>
      <c r="AD876" s="1" t="s">
        <v>1210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s="1" t="s">
        <v>53</v>
      </c>
      <c r="AS876" s="1" t="s">
        <v>53</v>
      </c>
      <c r="AT876" s="1" t="s">
        <v>53</v>
      </c>
      <c r="AU876" s="1" t="s">
        <v>53</v>
      </c>
    </row>
    <row r="877" spans="1:47" x14ac:dyDescent="0.25">
      <c r="A877" s="1" t="s">
        <v>5958</v>
      </c>
      <c r="B877">
        <v>3</v>
      </c>
      <c r="C877" s="2">
        <v>43765.863657407404</v>
      </c>
      <c r="D877" s="2">
        <v>43765.884293981479</v>
      </c>
      <c r="E877">
        <v>39.659500000000001</v>
      </c>
      <c r="F877">
        <v>-106.63679999999999</v>
      </c>
      <c r="G877">
        <v>39.663240000000002</v>
      </c>
      <c r="H877">
        <v>-106.64173</v>
      </c>
      <c r="I877">
        <v>0.36799999999999999</v>
      </c>
      <c r="J877" s="1" t="s">
        <v>614</v>
      </c>
      <c r="L877" s="1" t="s">
        <v>137</v>
      </c>
      <c r="M877" s="1" t="s">
        <v>47</v>
      </c>
      <c r="N877" s="1" t="s">
        <v>104</v>
      </c>
      <c r="O877" s="1" t="s">
        <v>501</v>
      </c>
      <c r="P877" s="1" t="s">
        <v>198</v>
      </c>
      <c r="Q877" s="1" t="s">
        <v>611</v>
      </c>
      <c r="R877" s="1" t="s">
        <v>48</v>
      </c>
      <c r="S877" s="1" t="s">
        <v>79</v>
      </c>
      <c r="T877" s="1" t="s">
        <v>612</v>
      </c>
      <c r="U877" s="2">
        <v>43765.856249999997</v>
      </c>
      <c r="V877">
        <v>28</v>
      </c>
      <c r="W877">
        <v>20</v>
      </c>
      <c r="X877">
        <v>86</v>
      </c>
      <c r="Y877">
        <v>23.5</v>
      </c>
      <c r="Z877">
        <v>1</v>
      </c>
      <c r="AA877" s="1" t="s">
        <v>57</v>
      </c>
      <c r="AB877">
        <v>9</v>
      </c>
      <c r="AC877">
        <v>0</v>
      </c>
      <c r="AD877" s="1" t="s">
        <v>1210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s="1" t="s">
        <v>53</v>
      </c>
      <c r="AS877" s="1" t="s">
        <v>53</v>
      </c>
      <c r="AT877" s="1" t="s">
        <v>53</v>
      </c>
      <c r="AU877" s="1" t="s">
        <v>53</v>
      </c>
    </row>
    <row r="878" spans="1:47" x14ac:dyDescent="0.25">
      <c r="A878" s="1" t="s">
        <v>5959</v>
      </c>
      <c r="B878">
        <v>3</v>
      </c>
      <c r="C878" s="2">
        <v>43765.967824074076</v>
      </c>
      <c r="D878" s="2">
        <v>43765.988449074073</v>
      </c>
      <c r="E878">
        <v>39.566000000000003</v>
      </c>
      <c r="F878">
        <v>-104.87238000000001</v>
      </c>
      <c r="G878">
        <v>39.564070000000001</v>
      </c>
      <c r="H878">
        <v>-104.87203</v>
      </c>
      <c r="I878">
        <v>0.13500000000000001</v>
      </c>
      <c r="J878" s="1" t="s">
        <v>561</v>
      </c>
      <c r="L878" s="1" t="s">
        <v>195</v>
      </c>
      <c r="M878" s="1" t="s">
        <v>47</v>
      </c>
      <c r="N878" s="1" t="s">
        <v>127</v>
      </c>
      <c r="O878" s="1" t="s">
        <v>121</v>
      </c>
      <c r="P878" s="1" t="s">
        <v>198</v>
      </c>
      <c r="Q878" s="1" t="s">
        <v>347</v>
      </c>
      <c r="R878" s="1" t="s">
        <v>48</v>
      </c>
      <c r="S878" s="1" t="s">
        <v>79</v>
      </c>
      <c r="T878" s="1" t="s">
        <v>200</v>
      </c>
      <c r="U878" s="2">
        <v>43765.96875</v>
      </c>
      <c r="V878">
        <v>17</v>
      </c>
      <c r="W878">
        <v>7</v>
      </c>
      <c r="X878">
        <v>88</v>
      </c>
      <c r="Y878">
        <v>24.23</v>
      </c>
      <c r="Z878">
        <v>0.5</v>
      </c>
      <c r="AA878" s="1" t="s">
        <v>58</v>
      </c>
      <c r="AB878">
        <v>8</v>
      </c>
      <c r="AC878">
        <v>0</v>
      </c>
      <c r="AD878" s="1" t="s">
        <v>1210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s="1" t="s">
        <v>53</v>
      </c>
      <c r="AS878" s="1" t="s">
        <v>53</v>
      </c>
      <c r="AT878" s="1" t="s">
        <v>53</v>
      </c>
      <c r="AU878" s="1" t="s">
        <v>53</v>
      </c>
    </row>
    <row r="879" spans="1:47" x14ac:dyDescent="0.25">
      <c r="A879" s="1" t="s">
        <v>5960</v>
      </c>
      <c r="B879">
        <v>4</v>
      </c>
      <c r="C879" s="2">
        <v>43766.176157407404</v>
      </c>
      <c r="D879" s="2">
        <v>43766.19568287037</v>
      </c>
      <c r="E879">
        <v>39.62303</v>
      </c>
      <c r="F879">
        <v>-105.19423999999999</v>
      </c>
      <c r="G879">
        <v>39.618859999999998</v>
      </c>
      <c r="H879">
        <v>-105.22149</v>
      </c>
      <c r="I879">
        <v>1.4790000000000001</v>
      </c>
      <c r="J879" s="1" t="s">
        <v>5961</v>
      </c>
      <c r="L879" s="1" t="s">
        <v>551</v>
      </c>
      <c r="M879" s="1" t="s">
        <v>47</v>
      </c>
      <c r="N879" s="1" t="s">
        <v>179</v>
      </c>
      <c r="O879" s="1" t="s">
        <v>115</v>
      </c>
      <c r="P879" s="1" t="s">
        <v>198</v>
      </c>
      <c r="Q879" s="1" t="s">
        <v>723</v>
      </c>
      <c r="R879" s="1" t="s">
        <v>48</v>
      </c>
      <c r="S879" s="1" t="s">
        <v>79</v>
      </c>
      <c r="T879" s="1" t="s">
        <v>205</v>
      </c>
      <c r="U879" s="2">
        <v>43766.174305555556</v>
      </c>
      <c r="V879">
        <v>18</v>
      </c>
      <c r="W879">
        <v>18</v>
      </c>
      <c r="X879">
        <v>93</v>
      </c>
      <c r="Y879">
        <v>24.4</v>
      </c>
      <c r="Z879">
        <v>1</v>
      </c>
      <c r="AA879" s="1" t="s">
        <v>60</v>
      </c>
      <c r="AB879">
        <v>3</v>
      </c>
      <c r="AC879">
        <v>0</v>
      </c>
      <c r="AD879" s="1" t="s">
        <v>1210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s="1" t="s">
        <v>53</v>
      </c>
      <c r="AS879" s="1" t="s">
        <v>53</v>
      </c>
      <c r="AT879" s="1" t="s">
        <v>53</v>
      </c>
      <c r="AU879" s="1" t="s">
        <v>53</v>
      </c>
    </row>
    <row r="880" spans="1:47" x14ac:dyDescent="0.25">
      <c r="A880" s="1" t="s">
        <v>5386</v>
      </c>
      <c r="B880">
        <v>3</v>
      </c>
      <c r="C880" s="2">
        <v>43766.277719907404</v>
      </c>
      <c r="D880" s="2">
        <v>43766.298067129632</v>
      </c>
      <c r="E880">
        <v>37.645690000000002</v>
      </c>
      <c r="F880">
        <v>-104.78106</v>
      </c>
      <c r="G880">
        <v>37.638939999999998</v>
      </c>
      <c r="H880">
        <v>-104.77387</v>
      </c>
      <c r="I880">
        <v>0.61</v>
      </c>
      <c r="J880" s="1" t="s">
        <v>823</v>
      </c>
      <c r="L880" s="1" t="s">
        <v>195</v>
      </c>
      <c r="M880" s="1" t="s">
        <v>47</v>
      </c>
      <c r="N880" s="1" t="s">
        <v>676</v>
      </c>
      <c r="O880" s="1" t="s">
        <v>514</v>
      </c>
      <c r="P880" s="1" t="s">
        <v>198</v>
      </c>
      <c r="Q880" s="1" t="s">
        <v>677</v>
      </c>
      <c r="R880" s="1" t="s">
        <v>48</v>
      </c>
      <c r="S880" s="1" t="s">
        <v>79</v>
      </c>
      <c r="T880" s="1" t="s">
        <v>516</v>
      </c>
      <c r="U880" s="2">
        <v>43766.272916666669</v>
      </c>
      <c r="V880">
        <v>9</v>
      </c>
      <c r="W880">
        <v>-3</v>
      </c>
      <c r="X880">
        <v>85</v>
      </c>
      <c r="Y880">
        <v>20.3</v>
      </c>
      <c r="Z880">
        <v>0.5</v>
      </c>
      <c r="AA880" s="1" t="s">
        <v>62</v>
      </c>
      <c r="AB880">
        <v>7</v>
      </c>
      <c r="AC880">
        <v>0</v>
      </c>
      <c r="AD880" s="1" t="s">
        <v>4892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s="1" t="s">
        <v>53</v>
      </c>
      <c r="AS880" s="1" t="s">
        <v>53</v>
      </c>
      <c r="AT880" s="1" t="s">
        <v>51</v>
      </c>
      <c r="AU880" s="1" t="s">
        <v>51</v>
      </c>
    </row>
    <row r="881" spans="1:47" x14ac:dyDescent="0.25">
      <c r="A881" s="1" t="s">
        <v>6540</v>
      </c>
      <c r="B881">
        <v>3</v>
      </c>
      <c r="C881" s="2">
        <v>43766.236597222225</v>
      </c>
      <c r="D881" s="2">
        <v>43766.257037037038</v>
      </c>
      <c r="E881">
        <v>37.660409999999999</v>
      </c>
      <c r="F881">
        <v>-104.79633</v>
      </c>
      <c r="G881">
        <v>37.63008</v>
      </c>
      <c r="H881">
        <v>-104.76748000000001</v>
      </c>
      <c r="I881">
        <v>2.6230000000000002</v>
      </c>
      <c r="J881" s="1" t="s">
        <v>6541</v>
      </c>
      <c r="L881" s="1" t="s">
        <v>2718</v>
      </c>
      <c r="M881" s="1" t="s">
        <v>47</v>
      </c>
      <c r="N881" s="1" t="s">
        <v>676</v>
      </c>
      <c r="O881" s="1" t="s">
        <v>514</v>
      </c>
      <c r="P881" s="1" t="s">
        <v>198</v>
      </c>
      <c r="Q881" s="1" t="s">
        <v>677</v>
      </c>
      <c r="R881" s="1" t="s">
        <v>48</v>
      </c>
      <c r="S881" s="1" t="s">
        <v>79</v>
      </c>
      <c r="T881" s="1" t="s">
        <v>516</v>
      </c>
      <c r="U881" s="2">
        <v>43766.234027777777</v>
      </c>
      <c r="V881">
        <v>9</v>
      </c>
      <c r="X881">
        <v>85</v>
      </c>
      <c r="Y881">
        <v>20.32</v>
      </c>
      <c r="Z881">
        <v>0.5</v>
      </c>
      <c r="AA881" s="1" t="s">
        <v>69</v>
      </c>
      <c r="AC881">
        <v>0</v>
      </c>
      <c r="AD881" s="1" t="s">
        <v>4892</v>
      </c>
      <c r="AE881" t="b">
        <v>0</v>
      </c>
      <c r="AF881" t="b">
        <v>0</v>
      </c>
      <c r="AG881" t="b">
        <v>0</v>
      </c>
      <c r="AH881" t="b">
        <v>0</v>
      </c>
      <c r="AI881" t="b">
        <v>1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s="1" t="s">
        <v>53</v>
      </c>
      <c r="AS881" s="1" t="s">
        <v>53</v>
      </c>
      <c r="AT881" s="1" t="s">
        <v>53</v>
      </c>
      <c r="AU881" s="1" t="s">
        <v>53</v>
      </c>
    </row>
    <row r="882" spans="1:47" x14ac:dyDescent="0.25">
      <c r="A882" s="1" t="s">
        <v>8613</v>
      </c>
      <c r="B882">
        <v>3</v>
      </c>
      <c r="C882" s="2">
        <v>43766.282962962963</v>
      </c>
      <c r="D882" s="2">
        <v>43766.303761574076</v>
      </c>
      <c r="E882">
        <v>39.766060000000003</v>
      </c>
      <c r="F882">
        <v>-104.8275</v>
      </c>
      <c r="G882">
        <v>39.773449999999997</v>
      </c>
      <c r="H882">
        <v>-104.83529</v>
      </c>
      <c r="I882">
        <v>0.65700000000000003</v>
      </c>
      <c r="J882" s="1" t="s">
        <v>937</v>
      </c>
      <c r="K882">
        <v>13801</v>
      </c>
      <c r="L882" s="1" t="s">
        <v>6666</v>
      </c>
      <c r="M882" s="1" t="s">
        <v>97</v>
      </c>
      <c r="N882" s="1" t="s">
        <v>170</v>
      </c>
      <c r="O882" s="1" t="s">
        <v>201</v>
      </c>
      <c r="P882" s="1" t="s">
        <v>198</v>
      </c>
      <c r="Q882" s="1" t="s">
        <v>6700</v>
      </c>
      <c r="R882" s="1" t="s">
        <v>48</v>
      </c>
      <c r="S882" s="1" t="s">
        <v>79</v>
      </c>
      <c r="T882" s="1" t="s">
        <v>203</v>
      </c>
      <c r="U882" s="2">
        <v>43766.290277777778</v>
      </c>
      <c r="V882">
        <v>15</v>
      </c>
      <c r="W882">
        <v>15</v>
      </c>
      <c r="X882">
        <v>90</v>
      </c>
      <c r="Y882">
        <v>24.35</v>
      </c>
      <c r="Z882">
        <v>0.75</v>
      </c>
      <c r="AA882" s="1" t="s">
        <v>8942</v>
      </c>
      <c r="AB882">
        <v>0</v>
      </c>
      <c r="AC882">
        <v>0.08</v>
      </c>
      <c r="AD882" s="1" t="s">
        <v>1210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s="1" t="s">
        <v>53</v>
      </c>
      <c r="AS882" s="1" t="s">
        <v>53</v>
      </c>
      <c r="AT882" s="1" t="s">
        <v>51</v>
      </c>
      <c r="AU882" s="1" t="s">
        <v>51</v>
      </c>
    </row>
    <row r="883" spans="1:47" x14ac:dyDescent="0.25">
      <c r="A883" s="1" t="s">
        <v>8799</v>
      </c>
      <c r="B883">
        <v>4</v>
      </c>
      <c r="C883" s="2">
        <v>43766.362129629626</v>
      </c>
      <c r="D883" s="2">
        <v>43766.382615740738</v>
      </c>
      <c r="E883">
        <v>38.635150000000003</v>
      </c>
      <c r="F883">
        <v>-107.98675</v>
      </c>
      <c r="G883">
        <v>38.635150000000003</v>
      </c>
      <c r="H883">
        <v>-107.98675</v>
      </c>
      <c r="I883">
        <v>0</v>
      </c>
      <c r="J883" s="1" t="s">
        <v>8800</v>
      </c>
      <c r="K883">
        <v>58998</v>
      </c>
      <c r="L883" s="1" t="s">
        <v>8801</v>
      </c>
      <c r="M883" s="1" t="s">
        <v>47</v>
      </c>
      <c r="N883" s="1" t="s">
        <v>161</v>
      </c>
      <c r="O883" s="1" t="s">
        <v>76</v>
      </c>
      <c r="P883" s="1" t="s">
        <v>198</v>
      </c>
      <c r="Q883" s="1" t="s">
        <v>1617</v>
      </c>
      <c r="R883" s="1" t="s">
        <v>48</v>
      </c>
      <c r="S883" s="1" t="s">
        <v>79</v>
      </c>
      <c r="T883" s="1" t="s">
        <v>1618</v>
      </c>
      <c r="U883" s="2">
        <v>43766.357638888891</v>
      </c>
      <c r="V883">
        <v>22</v>
      </c>
      <c r="W883">
        <v>16</v>
      </c>
      <c r="X883">
        <v>85</v>
      </c>
      <c r="Y883">
        <v>24.3</v>
      </c>
      <c r="Z883">
        <v>0.75</v>
      </c>
      <c r="AA883" s="1" t="s">
        <v>68</v>
      </c>
      <c r="AB883">
        <v>5</v>
      </c>
      <c r="AC883">
        <v>0.01</v>
      </c>
      <c r="AD883" s="1" t="s">
        <v>1210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s="1" t="s">
        <v>51</v>
      </c>
      <c r="AS883" s="1" t="s">
        <v>51</v>
      </c>
      <c r="AT883" s="1" t="s">
        <v>51</v>
      </c>
      <c r="AU883" s="1" t="s">
        <v>51</v>
      </c>
    </row>
    <row r="884" spans="1:47" x14ac:dyDescent="0.25">
      <c r="A884" s="1" t="s">
        <v>8802</v>
      </c>
      <c r="B884">
        <v>4</v>
      </c>
      <c r="C884" s="2">
        <v>43766.362129629626</v>
      </c>
      <c r="D884" s="2">
        <v>43766.382615740738</v>
      </c>
      <c r="E884">
        <v>38.635150000000003</v>
      </c>
      <c r="F884">
        <v>-107.98675</v>
      </c>
      <c r="G884">
        <v>38.635150000000003</v>
      </c>
      <c r="H884">
        <v>-107.98675</v>
      </c>
      <c r="I884">
        <v>0</v>
      </c>
      <c r="J884" s="1" t="s">
        <v>8800</v>
      </c>
      <c r="K884">
        <v>58998</v>
      </c>
      <c r="L884" s="1" t="s">
        <v>8801</v>
      </c>
      <c r="M884" s="1" t="s">
        <v>47</v>
      </c>
      <c r="N884" s="1" t="s">
        <v>161</v>
      </c>
      <c r="O884" s="1" t="s">
        <v>76</v>
      </c>
      <c r="P884" s="1" t="s">
        <v>198</v>
      </c>
      <c r="Q884" s="1" t="s">
        <v>1617</v>
      </c>
      <c r="R884" s="1" t="s">
        <v>48</v>
      </c>
      <c r="S884" s="1" t="s">
        <v>79</v>
      </c>
      <c r="T884" s="1" t="s">
        <v>1618</v>
      </c>
      <c r="U884" s="2">
        <v>43766.357638888891</v>
      </c>
      <c r="V884">
        <v>22</v>
      </c>
      <c r="W884">
        <v>16</v>
      </c>
      <c r="X884">
        <v>85</v>
      </c>
      <c r="Y884">
        <v>24.3</v>
      </c>
      <c r="Z884">
        <v>0.75</v>
      </c>
      <c r="AA884" s="1" t="s">
        <v>68</v>
      </c>
      <c r="AB884">
        <v>5</v>
      </c>
      <c r="AC884">
        <v>0.01</v>
      </c>
      <c r="AD884" s="1" t="s">
        <v>1210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s="1" t="s">
        <v>51</v>
      </c>
      <c r="AS884" s="1" t="s">
        <v>51</v>
      </c>
      <c r="AT884" s="1" t="s">
        <v>51</v>
      </c>
      <c r="AU884" s="1" t="s">
        <v>51</v>
      </c>
    </row>
    <row r="885" spans="1:47" x14ac:dyDescent="0.25">
      <c r="A885" s="1" t="s">
        <v>4931</v>
      </c>
      <c r="B885">
        <v>3</v>
      </c>
      <c r="C885" s="2">
        <v>43766.345462962963</v>
      </c>
      <c r="D885" s="2">
        <v>43766.36619212963</v>
      </c>
      <c r="E885">
        <v>38.246180000000003</v>
      </c>
      <c r="F885">
        <v>-104.61187</v>
      </c>
      <c r="G885">
        <v>38.24644</v>
      </c>
      <c r="H885">
        <v>-104.61187</v>
      </c>
      <c r="I885">
        <v>1.7999999999999999E-2</v>
      </c>
      <c r="J885" s="1" t="s">
        <v>529</v>
      </c>
      <c r="L885" s="1" t="s">
        <v>3321</v>
      </c>
      <c r="M885" s="1" t="s">
        <v>47</v>
      </c>
      <c r="N885" s="1" t="s">
        <v>411</v>
      </c>
      <c r="O885" s="1" t="s">
        <v>411</v>
      </c>
      <c r="P885" s="1" t="s">
        <v>198</v>
      </c>
      <c r="Q885" s="1" t="s">
        <v>511</v>
      </c>
      <c r="R885" s="1" t="s">
        <v>48</v>
      </c>
      <c r="S885" s="1" t="s">
        <v>79</v>
      </c>
      <c r="T885" s="1" t="s">
        <v>413</v>
      </c>
      <c r="U885" s="2">
        <v>43766.35</v>
      </c>
      <c r="V885">
        <v>23</v>
      </c>
      <c r="W885">
        <v>15</v>
      </c>
      <c r="X885">
        <v>92</v>
      </c>
      <c r="Y885">
        <v>25.25</v>
      </c>
      <c r="Z885">
        <v>0.5</v>
      </c>
      <c r="AA885" s="1" t="s">
        <v>60</v>
      </c>
      <c r="AB885">
        <v>7</v>
      </c>
      <c r="AC885">
        <v>0.01</v>
      </c>
      <c r="AD885" s="1" t="s">
        <v>1210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s="1" t="s">
        <v>51</v>
      </c>
      <c r="AS885" s="1" t="s">
        <v>51</v>
      </c>
      <c r="AT885" s="1" t="s">
        <v>51</v>
      </c>
      <c r="AU885" s="1" t="s">
        <v>51</v>
      </c>
    </row>
    <row r="886" spans="1:47" x14ac:dyDescent="0.25">
      <c r="A886" s="1" t="s">
        <v>6014</v>
      </c>
      <c r="B886">
        <v>3</v>
      </c>
      <c r="C886" s="2">
        <v>43766.340219907404</v>
      </c>
      <c r="D886" s="2">
        <v>43766.360694444447</v>
      </c>
      <c r="E886">
        <v>39.838479999999997</v>
      </c>
      <c r="F886">
        <v>-104.98352</v>
      </c>
      <c r="G886">
        <v>39.842919999999999</v>
      </c>
      <c r="H886">
        <v>-104.98414</v>
      </c>
      <c r="I886">
        <v>0.309</v>
      </c>
      <c r="J886" s="1" t="s">
        <v>517</v>
      </c>
      <c r="L886" s="1" t="s">
        <v>194</v>
      </c>
      <c r="M886" s="1" t="s">
        <v>47</v>
      </c>
      <c r="N886" s="1" t="s">
        <v>131</v>
      </c>
      <c r="O886" s="1" t="s">
        <v>147</v>
      </c>
      <c r="P886" s="1" t="s">
        <v>198</v>
      </c>
      <c r="Q886" s="1" t="s">
        <v>204</v>
      </c>
      <c r="R886" s="1" t="s">
        <v>48</v>
      </c>
      <c r="S886" s="1" t="s">
        <v>79</v>
      </c>
      <c r="T886" s="1" t="s">
        <v>205</v>
      </c>
      <c r="U886" s="2">
        <v>43766.347222222219</v>
      </c>
      <c r="V886">
        <v>18</v>
      </c>
      <c r="W886">
        <v>9</v>
      </c>
      <c r="X886">
        <v>93</v>
      </c>
      <c r="Y886">
        <v>24.37</v>
      </c>
      <c r="Z886">
        <v>2</v>
      </c>
      <c r="AA886" s="1" t="s">
        <v>60</v>
      </c>
      <c r="AB886">
        <v>6</v>
      </c>
      <c r="AC886">
        <v>0</v>
      </c>
      <c r="AD886" s="1" t="s">
        <v>1210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s="1" t="s">
        <v>51</v>
      </c>
      <c r="AS886" s="1" t="s">
        <v>51</v>
      </c>
      <c r="AT886" s="1" t="s">
        <v>51</v>
      </c>
      <c r="AU886" s="1" t="s">
        <v>51</v>
      </c>
    </row>
    <row r="887" spans="1:47" x14ac:dyDescent="0.25">
      <c r="A887" s="1" t="s">
        <v>6015</v>
      </c>
      <c r="B887">
        <v>3</v>
      </c>
      <c r="C887" s="2">
        <v>43766.365219907406</v>
      </c>
      <c r="D887" s="2">
        <v>43766.384305555555</v>
      </c>
      <c r="E887">
        <v>39.734789999999997</v>
      </c>
      <c r="F887">
        <v>-105.01503</v>
      </c>
      <c r="G887">
        <v>39.73639</v>
      </c>
      <c r="H887">
        <v>-105.01425</v>
      </c>
      <c r="I887">
        <v>0.11799999999999999</v>
      </c>
      <c r="J887" s="1" t="s">
        <v>567</v>
      </c>
      <c r="L887" s="1" t="s">
        <v>265</v>
      </c>
      <c r="M887" s="1" t="s">
        <v>47</v>
      </c>
      <c r="N887" s="1" t="s">
        <v>131</v>
      </c>
      <c r="O887" s="1" t="s">
        <v>131</v>
      </c>
      <c r="P887" s="1" t="s">
        <v>198</v>
      </c>
      <c r="Q887" s="1" t="s">
        <v>310</v>
      </c>
      <c r="R887" s="1" t="s">
        <v>48</v>
      </c>
      <c r="S887" s="1" t="s">
        <v>79</v>
      </c>
      <c r="T887" s="1" t="s">
        <v>205</v>
      </c>
      <c r="U887" s="2">
        <v>43766.368055555555</v>
      </c>
      <c r="V887">
        <v>18</v>
      </c>
      <c r="W887">
        <v>9</v>
      </c>
      <c r="X887">
        <v>93</v>
      </c>
      <c r="Y887">
        <v>24.37</v>
      </c>
      <c r="Z887">
        <v>1</v>
      </c>
      <c r="AA887" s="1" t="s">
        <v>60</v>
      </c>
      <c r="AB887">
        <v>6</v>
      </c>
      <c r="AC887">
        <v>0</v>
      </c>
      <c r="AD887" s="1" t="s">
        <v>1210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s="1" t="s">
        <v>51</v>
      </c>
      <c r="AS887" s="1" t="s">
        <v>51</v>
      </c>
      <c r="AT887" s="1" t="s">
        <v>51</v>
      </c>
      <c r="AU887" s="1" t="s">
        <v>51</v>
      </c>
    </row>
    <row r="888" spans="1:47" x14ac:dyDescent="0.25">
      <c r="A888" s="1" t="s">
        <v>6016</v>
      </c>
      <c r="B888">
        <v>4</v>
      </c>
      <c r="C888" s="2">
        <v>43766.367858796293</v>
      </c>
      <c r="D888" s="2">
        <v>43766.387523148151</v>
      </c>
      <c r="E888">
        <v>39.738079999999997</v>
      </c>
      <c r="F888">
        <v>-105.01387</v>
      </c>
      <c r="G888">
        <v>39.741500000000002</v>
      </c>
      <c r="H888">
        <v>-105.01394000000001</v>
      </c>
      <c r="I888">
        <v>0.23599999999999999</v>
      </c>
      <c r="J888" s="1" t="s">
        <v>6017</v>
      </c>
      <c r="L888" s="1" t="s">
        <v>265</v>
      </c>
      <c r="M888" s="1" t="s">
        <v>47</v>
      </c>
      <c r="N888" s="1" t="s">
        <v>131</v>
      </c>
      <c r="O888" s="1" t="s">
        <v>131</v>
      </c>
      <c r="P888" s="1" t="s">
        <v>198</v>
      </c>
      <c r="Q888" s="1" t="s">
        <v>310</v>
      </c>
      <c r="R888" s="1" t="s">
        <v>48</v>
      </c>
      <c r="S888" s="1" t="s">
        <v>79</v>
      </c>
      <c r="T888" s="1" t="s">
        <v>205</v>
      </c>
      <c r="U888" s="2">
        <v>43766.368055555555</v>
      </c>
      <c r="V888">
        <v>18</v>
      </c>
      <c r="W888">
        <v>9</v>
      </c>
      <c r="X888">
        <v>93</v>
      </c>
      <c r="Y888">
        <v>24.37</v>
      </c>
      <c r="Z888">
        <v>1</v>
      </c>
      <c r="AA888" s="1" t="s">
        <v>60</v>
      </c>
      <c r="AB888">
        <v>6</v>
      </c>
      <c r="AC888">
        <v>0</v>
      </c>
      <c r="AD888" s="1" t="s">
        <v>1210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s="1" t="s">
        <v>51</v>
      </c>
      <c r="AS888" s="1" t="s">
        <v>51</v>
      </c>
      <c r="AT888" s="1" t="s">
        <v>51</v>
      </c>
      <c r="AU888" s="1" t="s">
        <v>51</v>
      </c>
    </row>
    <row r="889" spans="1:47" x14ac:dyDescent="0.25">
      <c r="A889" s="1" t="s">
        <v>6089</v>
      </c>
      <c r="B889">
        <v>3</v>
      </c>
      <c r="C889" s="2">
        <v>43766.43712962963</v>
      </c>
      <c r="D889" s="2">
        <v>43766.457881944443</v>
      </c>
      <c r="E889">
        <v>39.830289999999998</v>
      </c>
      <c r="F889">
        <v>-105.0044</v>
      </c>
      <c r="G889">
        <v>39.83081</v>
      </c>
      <c r="H889">
        <v>-105.00618</v>
      </c>
      <c r="I889">
        <v>0.10100000000000001</v>
      </c>
      <c r="J889" s="1" t="s">
        <v>257</v>
      </c>
      <c r="L889" s="1" t="s">
        <v>396</v>
      </c>
      <c r="M889" s="1" t="s">
        <v>47</v>
      </c>
      <c r="N889" s="1" t="s">
        <v>131</v>
      </c>
      <c r="O889" s="1" t="s">
        <v>147</v>
      </c>
      <c r="P889" s="1" t="s">
        <v>198</v>
      </c>
      <c r="Q889" s="1" t="s">
        <v>331</v>
      </c>
      <c r="R889" s="1" t="s">
        <v>48</v>
      </c>
      <c r="S889" s="1" t="s">
        <v>79</v>
      </c>
      <c r="T889" s="1" t="s">
        <v>205</v>
      </c>
      <c r="U889" s="2">
        <v>43766.454861111109</v>
      </c>
      <c r="V889">
        <v>19</v>
      </c>
      <c r="W889">
        <v>19</v>
      </c>
      <c r="X889">
        <v>86</v>
      </c>
      <c r="Y889">
        <v>24.37</v>
      </c>
      <c r="Z889">
        <v>6</v>
      </c>
      <c r="AA889" s="1" t="s">
        <v>8942</v>
      </c>
      <c r="AB889">
        <v>0</v>
      </c>
      <c r="AC889">
        <v>0</v>
      </c>
      <c r="AD889" s="1" t="s">
        <v>1210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s="1" t="s">
        <v>51</v>
      </c>
      <c r="AS889" s="1" t="s">
        <v>51</v>
      </c>
      <c r="AT889" s="1" t="s">
        <v>51</v>
      </c>
      <c r="AU889" s="1" t="s">
        <v>51</v>
      </c>
    </row>
    <row r="890" spans="1:47" x14ac:dyDescent="0.25">
      <c r="A890" s="1" t="s">
        <v>4954</v>
      </c>
      <c r="B890">
        <v>3</v>
      </c>
      <c r="C890" s="2">
        <v>43766.422025462962</v>
      </c>
      <c r="D890" s="2">
        <v>43766.441250000003</v>
      </c>
      <c r="E890">
        <v>39.533160000000002</v>
      </c>
      <c r="F890">
        <v>-104.86805</v>
      </c>
      <c r="G890">
        <v>39.536850000000001</v>
      </c>
      <c r="H890">
        <v>-104.86837</v>
      </c>
      <c r="I890">
        <v>0.25600000000000001</v>
      </c>
      <c r="J890" s="1" t="s">
        <v>572</v>
      </c>
      <c r="L890" s="1" t="s">
        <v>265</v>
      </c>
      <c r="M890" s="1" t="s">
        <v>47</v>
      </c>
      <c r="N890" s="1" t="s">
        <v>173</v>
      </c>
      <c r="O890" s="1" t="s">
        <v>121</v>
      </c>
      <c r="P890" s="1" t="s">
        <v>198</v>
      </c>
      <c r="Q890" s="1" t="s">
        <v>311</v>
      </c>
      <c r="R890" s="1" t="s">
        <v>48</v>
      </c>
      <c r="S890" s="1" t="s">
        <v>79</v>
      </c>
      <c r="T890" s="1" t="s">
        <v>200</v>
      </c>
      <c r="U890" s="2">
        <v>43766.422222222223</v>
      </c>
      <c r="V890">
        <v>17</v>
      </c>
      <c r="W890">
        <v>17</v>
      </c>
      <c r="X890">
        <v>84</v>
      </c>
      <c r="Y890">
        <v>24.14</v>
      </c>
      <c r="Z890">
        <v>1</v>
      </c>
      <c r="AA890" s="1" t="s">
        <v>60</v>
      </c>
      <c r="AB890">
        <v>3</v>
      </c>
      <c r="AC890">
        <v>0.01</v>
      </c>
      <c r="AD890" s="1" t="s">
        <v>1210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s="1" t="s">
        <v>51</v>
      </c>
      <c r="AS890" s="1" t="s">
        <v>51</v>
      </c>
      <c r="AT890" s="1" t="s">
        <v>51</v>
      </c>
      <c r="AU890" s="1" t="s">
        <v>51</v>
      </c>
    </row>
    <row r="891" spans="1:47" x14ac:dyDescent="0.25">
      <c r="A891" s="1" t="s">
        <v>4876</v>
      </c>
      <c r="B891">
        <v>3</v>
      </c>
      <c r="C891" s="2">
        <v>43766.526180555556</v>
      </c>
      <c r="D891" s="2">
        <v>43766.546678240738</v>
      </c>
      <c r="E891">
        <v>37.920999999999999</v>
      </c>
      <c r="F891">
        <v>-104.82395</v>
      </c>
      <c r="G891">
        <v>37.923209999999997</v>
      </c>
      <c r="H891">
        <v>-104.82292</v>
      </c>
      <c r="I891">
        <v>0.16300000000000001</v>
      </c>
      <c r="J891" s="1" t="s">
        <v>900</v>
      </c>
      <c r="L891" s="1" t="s">
        <v>194</v>
      </c>
      <c r="M891" s="1" t="s">
        <v>47</v>
      </c>
      <c r="N891" s="1" t="s">
        <v>1297</v>
      </c>
      <c r="O891" s="1" t="s">
        <v>411</v>
      </c>
      <c r="P891" s="1" t="s">
        <v>198</v>
      </c>
      <c r="Q891" s="1" t="s">
        <v>1298</v>
      </c>
      <c r="R891" s="1" t="s">
        <v>48</v>
      </c>
      <c r="S891" s="1" t="s">
        <v>79</v>
      </c>
      <c r="T891" s="1" t="s">
        <v>413</v>
      </c>
      <c r="U891" s="2">
        <v>43766.536805555559</v>
      </c>
      <c r="V891">
        <v>25</v>
      </c>
      <c r="W891">
        <v>17</v>
      </c>
      <c r="X891">
        <v>88</v>
      </c>
      <c r="Y891">
        <v>25.24</v>
      </c>
      <c r="Z891">
        <v>0.75</v>
      </c>
      <c r="AA891" s="1" t="s">
        <v>60</v>
      </c>
      <c r="AB891">
        <v>7</v>
      </c>
      <c r="AC891">
        <v>0.03</v>
      </c>
      <c r="AD891" s="1" t="s">
        <v>1210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s="1" t="s">
        <v>51</v>
      </c>
      <c r="AS891" s="1" t="s">
        <v>51</v>
      </c>
      <c r="AT891" s="1" t="s">
        <v>51</v>
      </c>
      <c r="AU891" s="1" t="s">
        <v>51</v>
      </c>
    </row>
    <row r="892" spans="1:47" x14ac:dyDescent="0.25">
      <c r="A892" s="1" t="s">
        <v>6090</v>
      </c>
      <c r="B892">
        <v>3</v>
      </c>
      <c r="C892" s="2">
        <v>43766.473553240743</v>
      </c>
      <c r="D892" s="2">
        <v>43766.493969907409</v>
      </c>
      <c r="E892">
        <v>39.885210000000001</v>
      </c>
      <c r="F892">
        <v>-104.98766000000001</v>
      </c>
      <c r="G892">
        <v>39.882770000000001</v>
      </c>
      <c r="H892">
        <v>-104.98768</v>
      </c>
      <c r="I892">
        <v>0.16900000000000001</v>
      </c>
      <c r="J892" s="1" t="s">
        <v>441</v>
      </c>
      <c r="L892" s="1" t="s">
        <v>172</v>
      </c>
      <c r="M892" s="1" t="s">
        <v>47</v>
      </c>
      <c r="N892" s="1" t="s">
        <v>131</v>
      </c>
      <c r="O892" s="1" t="s">
        <v>147</v>
      </c>
      <c r="P892" s="1" t="s">
        <v>198</v>
      </c>
      <c r="Q892" s="1" t="s">
        <v>204</v>
      </c>
      <c r="R892" s="1" t="s">
        <v>48</v>
      </c>
      <c r="S892" s="1" t="s">
        <v>79</v>
      </c>
      <c r="T892" s="1" t="s">
        <v>205</v>
      </c>
      <c r="U892" s="2">
        <v>43766.454861111109</v>
      </c>
      <c r="V892">
        <v>19</v>
      </c>
      <c r="W892">
        <v>19</v>
      </c>
      <c r="X892">
        <v>86</v>
      </c>
      <c r="Y892">
        <v>24.37</v>
      </c>
      <c r="Z892">
        <v>6</v>
      </c>
      <c r="AA892" s="1" t="s">
        <v>8942</v>
      </c>
      <c r="AB892">
        <v>0</v>
      </c>
      <c r="AC892">
        <v>0</v>
      </c>
      <c r="AD892" s="1" t="s">
        <v>1210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s="1" t="s">
        <v>51</v>
      </c>
      <c r="AS892" s="1" t="s">
        <v>51</v>
      </c>
      <c r="AT892" s="1" t="s">
        <v>51</v>
      </c>
      <c r="AU892" s="1" t="s">
        <v>51</v>
      </c>
    </row>
    <row r="893" spans="1:47" x14ac:dyDescent="0.25">
      <c r="A893" s="1" t="s">
        <v>5426</v>
      </c>
      <c r="B893">
        <v>3</v>
      </c>
      <c r="C893" s="2">
        <v>43766.473553240743</v>
      </c>
      <c r="D893" s="2">
        <v>43766.492638888885</v>
      </c>
      <c r="E893">
        <v>39.584220000000002</v>
      </c>
      <c r="F893">
        <v>-106.24668</v>
      </c>
      <c r="G893">
        <v>39.573900000000002</v>
      </c>
      <c r="H893">
        <v>-106.24587</v>
      </c>
      <c r="I893">
        <v>0.71399999999999997</v>
      </c>
      <c r="J893" s="1" t="s">
        <v>2934</v>
      </c>
      <c r="L893" s="1" t="s">
        <v>137</v>
      </c>
      <c r="M893" s="1" t="s">
        <v>47</v>
      </c>
      <c r="N893" s="1" t="s">
        <v>500</v>
      </c>
      <c r="O893" s="1" t="s">
        <v>501</v>
      </c>
      <c r="P893" s="1" t="s">
        <v>198</v>
      </c>
      <c r="Q893" s="1" t="s">
        <v>502</v>
      </c>
      <c r="R893" s="1" t="s">
        <v>48</v>
      </c>
      <c r="S893" s="1" t="s">
        <v>79</v>
      </c>
      <c r="T893" s="1" t="s">
        <v>503</v>
      </c>
      <c r="U893" s="2">
        <v>43766.495138888888</v>
      </c>
      <c r="V893">
        <v>17</v>
      </c>
      <c r="W893">
        <v>2</v>
      </c>
      <c r="X893">
        <v>62</v>
      </c>
      <c r="Y893">
        <v>20.56</v>
      </c>
      <c r="AA893" s="1" t="s">
        <v>56</v>
      </c>
      <c r="AB893">
        <v>16</v>
      </c>
      <c r="AC893">
        <v>0</v>
      </c>
      <c r="AD893" s="1" t="s">
        <v>1067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s="1" t="s">
        <v>51</v>
      </c>
      <c r="AS893" s="1" t="s">
        <v>51</v>
      </c>
      <c r="AT893" s="1" t="s">
        <v>51</v>
      </c>
      <c r="AU893" s="1" t="s">
        <v>51</v>
      </c>
    </row>
    <row r="894" spans="1:47" x14ac:dyDescent="0.25">
      <c r="A894" s="1" t="s">
        <v>5427</v>
      </c>
      <c r="B894">
        <v>3</v>
      </c>
      <c r="C894" s="2">
        <v>43766.473553240743</v>
      </c>
      <c r="D894" s="2">
        <v>43766.492638888885</v>
      </c>
      <c r="E894">
        <v>39.581110000000002</v>
      </c>
      <c r="F894">
        <v>-106.24835</v>
      </c>
      <c r="G894">
        <v>39.581650000000003</v>
      </c>
      <c r="H894">
        <v>-106.24785</v>
      </c>
      <c r="I894">
        <v>4.5999999999999999E-2</v>
      </c>
      <c r="J894" s="1" t="s">
        <v>598</v>
      </c>
      <c r="L894" s="1" t="s">
        <v>137</v>
      </c>
      <c r="M894" s="1" t="s">
        <v>47</v>
      </c>
      <c r="N894" s="1" t="s">
        <v>500</v>
      </c>
      <c r="O894" s="1" t="s">
        <v>501</v>
      </c>
      <c r="P894" s="1" t="s">
        <v>198</v>
      </c>
      <c r="Q894" s="1" t="s">
        <v>502</v>
      </c>
      <c r="R894" s="1" t="s">
        <v>48</v>
      </c>
      <c r="S894" s="1" t="s">
        <v>79</v>
      </c>
      <c r="T894" s="1" t="s">
        <v>503</v>
      </c>
      <c r="U894" s="2">
        <v>43766.495138888888</v>
      </c>
      <c r="V894">
        <v>17</v>
      </c>
      <c r="W894">
        <v>2</v>
      </c>
      <c r="X894">
        <v>62</v>
      </c>
      <c r="Y894">
        <v>20.56</v>
      </c>
      <c r="AA894" s="1" t="s">
        <v>56</v>
      </c>
      <c r="AB894">
        <v>16</v>
      </c>
      <c r="AC894">
        <v>0</v>
      </c>
      <c r="AD894" s="1" t="s">
        <v>1067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s="1" t="s">
        <v>51</v>
      </c>
      <c r="AS894" s="1" t="s">
        <v>51</v>
      </c>
      <c r="AT894" s="1" t="s">
        <v>51</v>
      </c>
      <c r="AU894" s="1" t="s">
        <v>51</v>
      </c>
    </row>
    <row r="895" spans="1:47" x14ac:dyDescent="0.25">
      <c r="A895" s="1" t="s">
        <v>6554</v>
      </c>
      <c r="B895">
        <v>3</v>
      </c>
      <c r="C895" s="2">
        <v>43766.470451388886</v>
      </c>
      <c r="D895" s="2">
        <v>43766.491249999999</v>
      </c>
      <c r="E895">
        <v>39.289050000000003</v>
      </c>
      <c r="F895">
        <v>-104.89585</v>
      </c>
      <c r="G895">
        <v>39.282580000000003</v>
      </c>
      <c r="H895">
        <v>-104.89695</v>
      </c>
      <c r="I895">
        <v>0.45100000000000001</v>
      </c>
      <c r="J895" s="1" t="s">
        <v>449</v>
      </c>
      <c r="L895" s="1" t="s">
        <v>195</v>
      </c>
      <c r="M895" s="1" t="s">
        <v>47</v>
      </c>
      <c r="N895" s="1" t="s">
        <v>191</v>
      </c>
      <c r="O895" s="1" t="s">
        <v>121</v>
      </c>
      <c r="P895" s="1" t="s">
        <v>198</v>
      </c>
      <c r="Q895" s="1" t="s">
        <v>333</v>
      </c>
      <c r="R895" s="1" t="s">
        <v>48</v>
      </c>
      <c r="S895" s="1" t="s">
        <v>79</v>
      </c>
      <c r="T895" s="1" t="s">
        <v>223</v>
      </c>
      <c r="U895" s="2">
        <v>43766.466666666667</v>
      </c>
      <c r="V895">
        <v>14</v>
      </c>
      <c r="X895">
        <v>86</v>
      </c>
      <c r="Y895">
        <v>23.05</v>
      </c>
      <c r="Z895">
        <v>1</v>
      </c>
      <c r="AA895" s="1" t="s">
        <v>69</v>
      </c>
      <c r="AC895">
        <v>0.02</v>
      </c>
      <c r="AD895" s="1" t="s">
        <v>1210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s="1" t="s">
        <v>51</v>
      </c>
      <c r="AS895" s="1" t="s">
        <v>51</v>
      </c>
      <c r="AT895" s="1" t="s">
        <v>51</v>
      </c>
      <c r="AU895" s="1" t="s">
        <v>51</v>
      </c>
    </row>
    <row r="896" spans="1:47" x14ac:dyDescent="0.25">
      <c r="A896" s="1" t="s">
        <v>8423</v>
      </c>
      <c r="B896">
        <v>4</v>
      </c>
      <c r="C896" s="2">
        <v>43766.504803240743</v>
      </c>
      <c r="D896" s="2">
        <v>43766.524409722224</v>
      </c>
      <c r="E896">
        <v>39.529769999999999</v>
      </c>
      <c r="F896">
        <v>-106.21614</v>
      </c>
      <c r="G896">
        <v>39.644309999999997</v>
      </c>
      <c r="H896">
        <v>-106.37779</v>
      </c>
      <c r="I896">
        <v>11.693</v>
      </c>
      <c r="J896" s="1" t="s">
        <v>8424</v>
      </c>
      <c r="K896">
        <v>1217</v>
      </c>
      <c r="L896" s="1" t="s">
        <v>8419</v>
      </c>
      <c r="M896" s="1" t="s">
        <v>97</v>
      </c>
      <c r="N896" s="1" t="s">
        <v>174</v>
      </c>
      <c r="O896" s="1" t="s">
        <v>126</v>
      </c>
      <c r="P896" s="1" t="s">
        <v>198</v>
      </c>
      <c r="Q896" s="1" t="s">
        <v>1663</v>
      </c>
      <c r="R896" s="1" t="s">
        <v>48</v>
      </c>
      <c r="S896" s="1" t="s">
        <v>79</v>
      </c>
      <c r="T896" s="1" t="s">
        <v>503</v>
      </c>
      <c r="U896" s="2">
        <v>43766.495138888888</v>
      </c>
      <c r="V896">
        <v>17</v>
      </c>
      <c r="W896">
        <v>2</v>
      </c>
      <c r="X896">
        <v>62</v>
      </c>
      <c r="Y896">
        <v>20.56</v>
      </c>
      <c r="AA896" s="1" t="s">
        <v>56</v>
      </c>
      <c r="AB896">
        <v>16</v>
      </c>
      <c r="AC896">
        <v>0</v>
      </c>
      <c r="AD896" s="1" t="s">
        <v>1067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s="1" t="s">
        <v>51</v>
      </c>
      <c r="AS896" s="1" t="s">
        <v>51</v>
      </c>
      <c r="AT896" s="1" t="s">
        <v>51</v>
      </c>
      <c r="AU896" s="1" t="s">
        <v>51</v>
      </c>
    </row>
    <row r="897" spans="1:47" x14ac:dyDescent="0.25">
      <c r="A897" s="1" t="s">
        <v>5428</v>
      </c>
      <c r="B897">
        <v>4</v>
      </c>
      <c r="C897" s="2">
        <v>43766.504803240743</v>
      </c>
      <c r="D897" s="2">
        <v>43766.524409722224</v>
      </c>
      <c r="E897">
        <v>39.644109999999998</v>
      </c>
      <c r="F897">
        <v>-106.37787</v>
      </c>
      <c r="G897">
        <v>39.529730000000001</v>
      </c>
      <c r="H897">
        <v>-106.21644000000001</v>
      </c>
      <c r="I897">
        <v>11.677</v>
      </c>
      <c r="J897" s="1" t="s">
        <v>5429</v>
      </c>
      <c r="L897" s="1" t="s">
        <v>133</v>
      </c>
      <c r="M897" s="1" t="s">
        <v>47</v>
      </c>
      <c r="N897" s="1" t="s">
        <v>500</v>
      </c>
      <c r="O897" s="1" t="s">
        <v>501</v>
      </c>
      <c r="P897" s="1" t="s">
        <v>198</v>
      </c>
      <c r="Q897" s="1" t="s">
        <v>502</v>
      </c>
      <c r="R897" s="1" t="s">
        <v>48</v>
      </c>
      <c r="S897" s="1" t="s">
        <v>79</v>
      </c>
      <c r="T897" s="1" t="s">
        <v>503</v>
      </c>
      <c r="U897" s="2">
        <v>43766.495138888888</v>
      </c>
      <c r="V897">
        <v>17</v>
      </c>
      <c r="W897">
        <v>2</v>
      </c>
      <c r="X897">
        <v>62</v>
      </c>
      <c r="Y897">
        <v>20.56</v>
      </c>
      <c r="AA897" s="1" t="s">
        <v>56</v>
      </c>
      <c r="AB897">
        <v>16</v>
      </c>
      <c r="AC897">
        <v>0</v>
      </c>
      <c r="AD897" s="1" t="s">
        <v>1067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s="1" t="s">
        <v>51</v>
      </c>
      <c r="AS897" s="1" t="s">
        <v>51</v>
      </c>
      <c r="AT897" s="1" t="s">
        <v>51</v>
      </c>
      <c r="AU897" s="1" t="s">
        <v>51</v>
      </c>
    </row>
    <row r="898" spans="1:47" x14ac:dyDescent="0.25">
      <c r="A898" s="1" t="s">
        <v>5886</v>
      </c>
      <c r="B898">
        <v>3</v>
      </c>
      <c r="C898" s="2">
        <v>43766.507939814815</v>
      </c>
      <c r="D898" s="2">
        <v>43766.528703703705</v>
      </c>
      <c r="E898">
        <v>39.885210000000001</v>
      </c>
      <c r="F898">
        <v>-104.98766000000001</v>
      </c>
      <c r="G898">
        <v>39.882770000000001</v>
      </c>
      <c r="H898">
        <v>-104.98768</v>
      </c>
      <c r="I898">
        <v>0.16900000000000001</v>
      </c>
      <c r="J898" s="1" t="s">
        <v>441</v>
      </c>
      <c r="L898" s="1" t="s">
        <v>172</v>
      </c>
      <c r="M898" s="1" t="s">
        <v>47</v>
      </c>
      <c r="N898" s="1" t="s">
        <v>131</v>
      </c>
      <c r="O898" s="1" t="s">
        <v>147</v>
      </c>
      <c r="P898" s="1" t="s">
        <v>198</v>
      </c>
      <c r="Q898" s="1" t="s">
        <v>204</v>
      </c>
      <c r="R898" s="1" t="s">
        <v>48</v>
      </c>
      <c r="S898" s="1" t="s">
        <v>79</v>
      </c>
      <c r="T898" s="1" t="s">
        <v>205</v>
      </c>
      <c r="U898" s="2">
        <v>43766.496527777781</v>
      </c>
      <c r="V898">
        <v>21</v>
      </c>
      <c r="W898">
        <v>15</v>
      </c>
      <c r="X898">
        <v>86</v>
      </c>
      <c r="Y898">
        <v>24.35</v>
      </c>
      <c r="Z898">
        <v>6</v>
      </c>
      <c r="AA898" s="1" t="s">
        <v>60</v>
      </c>
      <c r="AB898">
        <v>5</v>
      </c>
      <c r="AC898">
        <v>0</v>
      </c>
      <c r="AD898" s="1" t="s">
        <v>965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s="1" t="s">
        <v>51</v>
      </c>
      <c r="AS898" s="1" t="s">
        <v>51</v>
      </c>
      <c r="AT898" s="1" t="s">
        <v>51</v>
      </c>
      <c r="AU898" s="1" t="s">
        <v>51</v>
      </c>
    </row>
    <row r="899" spans="1:47" x14ac:dyDescent="0.25">
      <c r="A899" s="1" t="s">
        <v>1119</v>
      </c>
      <c r="B899">
        <v>4</v>
      </c>
      <c r="C899" s="2">
        <v>43766.549097222225</v>
      </c>
      <c r="D899" s="2">
        <v>43766.568310185183</v>
      </c>
      <c r="E899">
        <v>39.86589</v>
      </c>
      <c r="F899">
        <v>-105.24029</v>
      </c>
      <c r="G899">
        <v>39.86589</v>
      </c>
      <c r="H899">
        <v>-105.24029</v>
      </c>
      <c r="I899">
        <v>0</v>
      </c>
      <c r="J899" s="1" t="s">
        <v>1120</v>
      </c>
      <c r="L899" s="1" t="s">
        <v>1121</v>
      </c>
      <c r="M899" s="1" t="s">
        <v>47</v>
      </c>
      <c r="N899" s="1" t="s">
        <v>269</v>
      </c>
      <c r="O899" s="1" t="s">
        <v>115</v>
      </c>
      <c r="P899" s="1" t="s">
        <v>198</v>
      </c>
      <c r="Q899" s="1" t="s">
        <v>349</v>
      </c>
      <c r="R899" s="1" t="s">
        <v>48</v>
      </c>
      <c r="S899" s="1" t="s">
        <v>79</v>
      </c>
      <c r="T899" s="1" t="s">
        <v>324</v>
      </c>
      <c r="U899" s="2">
        <v>43766.55</v>
      </c>
      <c r="V899">
        <v>27</v>
      </c>
      <c r="W899">
        <v>19</v>
      </c>
      <c r="X899">
        <v>64</v>
      </c>
      <c r="Y899">
        <v>24.65</v>
      </c>
      <c r="Z899">
        <v>10</v>
      </c>
      <c r="AA899" s="1" t="s">
        <v>66</v>
      </c>
      <c r="AB899">
        <v>7</v>
      </c>
      <c r="AC899">
        <v>0</v>
      </c>
      <c r="AD899" s="1" t="s">
        <v>1067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1</v>
      </c>
      <c r="AQ899" t="b">
        <v>0</v>
      </c>
      <c r="AR899" s="1" t="s">
        <v>51</v>
      </c>
      <c r="AS899" s="1" t="s">
        <v>51</v>
      </c>
      <c r="AT899" s="1" t="s">
        <v>51</v>
      </c>
      <c r="AU899" s="1" t="s">
        <v>51</v>
      </c>
    </row>
    <row r="900" spans="1:47" x14ac:dyDescent="0.25">
      <c r="A900" s="1" t="s">
        <v>7764</v>
      </c>
      <c r="B900">
        <v>3</v>
      </c>
      <c r="C900" s="2">
        <v>43766.572025462963</v>
      </c>
      <c r="D900" s="2">
        <v>43766.592569444445</v>
      </c>
      <c r="E900">
        <v>39.387599999999999</v>
      </c>
      <c r="F900">
        <v>-105.7893</v>
      </c>
      <c r="G900">
        <v>39.391539999999999</v>
      </c>
      <c r="H900">
        <v>-105.78691000000001</v>
      </c>
      <c r="I900">
        <v>0.30099999999999999</v>
      </c>
      <c r="J900" s="1" t="s">
        <v>850</v>
      </c>
      <c r="K900">
        <v>39624</v>
      </c>
      <c r="L900" s="1" t="s">
        <v>6656</v>
      </c>
      <c r="M900" s="1" t="s">
        <v>47</v>
      </c>
      <c r="N900" s="1" t="s">
        <v>115</v>
      </c>
      <c r="O900" s="1" t="s">
        <v>356</v>
      </c>
      <c r="P900" s="1" t="s">
        <v>198</v>
      </c>
      <c r="Q900" s="1" t="s">
        <v>2811</v>
      </c>
      <c r="R900" s="1" t="s">
        <v>48</v>
      </c>
      <c r="S900" s="1" t="s">
        <v>79</v>
      </c>
      <c r="T900" s="1" t="s">
        <v>503</v>
      </c>
      <c r="U900" s="2">
        <v>43766.578472222223</v>
      </c>
      <c r="V900">
        <v>19</v>
      </c>
      <c r="W900">
        <v>8</v>
      </c>
      <c r="X900">
        <v>54</v>
      </c>
      <c r="Y900">
        <v>20.57</v>
      </c>
      <c r="Z900">
        <v>10</v>
      </c>
      <c r="AA900" s="1" t="s">
        <v>71</v>
      </c>
      <c r="AB900">
        <v>9</v>
      </c>
      <c r="AC900">
        <v>0</v>
      </c>
      <c r="AD900" s="1" t="s">
        <v>1067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s="1" t="s">
        <v>51</v>
      </c>
      <c r="AS900" s="1" t="s">
        <v>51</v>
      </c>
      <c r="AT900" s="1" t="s">
        <v>51</v>
      </c>
      <c r="AU900" s="1" t="s">
        <v>51</v>
      </c>
    </row>
    <row r="901" spans="1:47" x14ac:dyDescent="0.25">
      <c r="A901" s="1" t="s">
        <v>2869</v>
      </c>
      <c r="B901">
        <v>3</v>
      </c>
      <c r="C901" s="2">
        <v>43766.615219907406</v>
      </c>
      <c r="D901" s="2">
        <v>43766.635613425926</v>
      </c>
      <c r="E901">
        <v>38.497700000000002</v>
      </c>
      <c r="F901">
        <v>-104.62537</v>
      </c>
      <c r="G901">
        <v>38.500439999999998</v>
      </c>
      <c r="H901">
        <v>-104.62635</v>
      </c>
      <c r="I901">
        <v>0.19700000000000001</v>
      </c>
      <c r="J901" s="1" t="s">
        <v>410</v>
      </c>
      <c r="L901" s="1" t="s">
        <v>194</v>
      </c>
      <c r="M901" s="1" t="s">
        <v>47</v>
      </c>
      <c r="N901" s="1" t="s">
        <v>411</v>
      </c>
      <c r="O901" s="1" t="s">
        <v>411</v>
      </c>
      <c r="P901" s="1" t="s">
        <v>198</v>
      </c>
      <c r="Q901" s="1" t="s">
        <v>412</v>
      </c>
      <c r="R901" s="1" t="s">
        <v>48</v>
      </c>
      <c r="S901" s="1" t="s">
        <v>79</v>
      </c>
      <c r="T901" s="1" t="s">
        <v>413</v>
      </c>
      <c r="U901" s="2">
        <v>43766.620138888888</v>
      </c>
      <c r="V901">
        <v>26</v>
      </c>
      <c r="W901">
        <v>18</v>
      </c>
      <c r="X901">
        <v>81</v>
      </c>
      <c r="Y901">
        <v>25.21</v>
      </c>
      <c r="Z901">
        <v>10</v>
      </c>
      <c r="AA901" s="1" t="s">
        <v>66</v>
      </c>
      <c r="AB901">
        <v>7</v>
      </c>
      <c r="AC901">
        <v>0</v>
      </c>
      <c r="AD901" s="1" t="s">
        <v>965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s="1" t="s">
        <v>51</v>
      </c>
      <c r="AS901" s="1" t="s">
        <v>51</v>
      </c>
      <c r="AT901" s="1" t="s">
        <v>51</v>
      </c>
      <c r="AU901" s="1" t="s">
        <v>51</v>
      </c>
    </row>
    <row r="902" spans="1:47" x14ac:dyDescent="0.25">
      <c r="A902" s="1" t="s">
        <v>6555</v>
      </c>
      <c r="B902">
        <v>4</v>
      </c>
      <c r="C902" s="2">
        <v>43766.542858796296</v>
      </c>
      <c r="D902" s="2">
        <v>43766.563414351855</v>
      </c>
      <c r="E902">
        <v>37.860419999999998</v>
      </c>
      <c r="F902">
        <v>-104.82897</v>
      </c>
      <c r="G902">
        <v>37.821420000000003</v>
      </c>
      <c r="H902">
        <v>-104.82881999999999</v>
      </c>
      <c r="I902">
        <v>2.6949999999999998</v>
      </c>
      <c r="J902" s="1" t="s">
        <v>6556</v>
      </c>
      <c r="L902" s="1" t="s">
        <v>195</v>
      </c>
      <c r="M902" s="1" t="s">
        <v>47</v>
      </c>
      <c r="N902" s="1" t="s">
        <v>134</v>
      </c>
      <c r="O902" s="1" t="s">
        <v>514</v>
      </c>
      <c r="P902" s="1" t="s">
        <v>198</v>
      </c>
      <c r="Q902" s="1" t="s">
        <v>515</v>
      </c>
      <c r="R902" s="1" t="s">
        <v>48</v>
      </c>
      <c r="S902" s="1" t="s">
        <v>79</v>
      </c>
      <c r="T902" s="1" t="s">
        <v>516</v>
      </c>
      <c r="U902" s="2">
        <v>43766.537499999999</v>
      </c>
      <c r="V902">
        <v>10</v>
      </c>
      <c r="X902">
        <v>92</v>
      </c>
      <c r="Y902">
        <v>20.329999999999998</v>
      </c>
      <c r="Z902">
        <v>0.75</v>
      </c>
      <c r="AA902" s="1" t="s">
        <v>69</v>
      </c>
      <c r="AC902">
        <v>0.02</v>
      </c>
      <c r="AD902" s="1" t="s">
        <v>1210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s="1" t="s">
        <v>51</v>
      </c>
      <c r="AS902" s="1" t="s">
        <v>51</v>
      </c>
      <c r="AT902" s="1" t="s">
        <v>51</v>
      </c>
      <c r="AU902" s="1" t="s">
        <v>51</v>
      </c>
    </row>
    <row r="903" spans="1:47" x14ac:dyDescent="0.25">
      <c r="A903" s="1" t="s">
        <v>1864</v>
      </c>
      <c r="B903">
        <v>3</v>
      </c>
      <c r="C903" s="2">
        <v>43766.59547453704</v>
      </c>
      <c r="D903" s="2">
        <v>43766.614849537036</v>
      </c>
      <c r="E903">
        <v>39.633339999999997</v>
      </c>
      <c r="F903">
        <v>-104.90667999999999</v>
      </c>
      <c r="G903">
        <v>39.629829999999998</v>
      </c>
      <c r="H903">
        <v>-104.90518</v>
      </c>
      <c r="I903">
        <v>0.255</v>
      </c>
      <c r="J903" s="1" t="s">
        <v>220</v>
      </c>
      <c r="L903" s="1" t="s">
        <v>195</v>
      </c>
      <c r="M903" s="1" t="s">
        <v>47</v>
      </c>
      <c r="N903" s="1" t="s">
        <v>131</v>
      </c>
      <c r="O903" s="1" t="s">
        <v>131</v>
      </c>
      <c r="P903" s="1" t="s">
        <v>198</v>
      </c>
      <c r="Q903" s="1" t="s">
        <v>414</v>
      </c>
      <c r="R903" s="1" t="s">
        <v>48</v>
      </c>
      <c r="S903" s="1" t="s">
        <v>79</v>
      </c>
      <c r="T903" s="1" t="s">
        <v>200</v>
      </c>
      <c r="U903" s="2">
        <v>43766.578472222223</v>
      </c>
      <c r="V903">
        <v>22</v>
      </c>
      <c r="W903">
        <v>16</v>
      </c>
      <c r="X903">
        <v>75</v>
      </c>
      <c r="Y903">
        <v>24.07</v>
      </c>
      <c r="Z903">
        <v>10</v>
      </c>
      <c r="AA903" s="1" t="s">
        <v>63</v>
      </c>
      <c r="AB903">
        <v>5</v>
      </c>
      <c r="AC903">
        <v>0</v>
      </c>
      <c r="AD903" s="1" t="s">
        <v>1067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s="1" t="s">
        <v>51</v>
      </c>
      <c r="AS903" s="1" t="s">
        <v>51</v>
      </c>
      <c r="AT903" s="1" t="s">
        <v>51</v>
      </c>
      <c r="AU903" s="1" t="s">
        <v>51</v>
      </c>
    </row>
    <row r="904" spans="1:47" x14ac:dyDescent="0.25">
      <c r="A904" s="1" t="s">
        <v>8425</v>
      </c>
      <c r="B904">
        <v>3</v>
      </c>
      <c r="C904" s="2">
        <v>43766.745439814818</v>
      </c>
      <c r="D904" s="2">
        <v>43766.766180555554</v>
      </c>
      <c r="E904">
        <v>38.908560000000001</v>
      </c>
      <c r="F904">
        <v>-104.71977</v>
      </c>
      <c r="G904">
        <v>38.898519999999998</v>
      </c>
      <c r="H904">
        <v>-104.7199</v>
      </c>
      <c r="I904">
        <v>0.69399999999999995</v>
      </c>
      <c r="J904" s="1" t="s">
        <v>1128</v>
      </c>
      <c r="K904">
        <v>4894</v>
      </c>
      <c r="L904" s="1" t="s">
        <v>6718</v>
      </c>
      <c r="M904" s="1" t="s">
        <v>47</v>
      </c>
      <c r="N904" s="1" t="s">
        <v>232</v>
      </c>
      <c r="O904" s="1" t="s">
        <v>193</v>
      </c>
      <c r="P904" s="1" t="s">
        <v>198</v>
      </c>
      <c r="Q904" s="1" t="s">
        <v>885</v>
      </c>
      <c r="R904" s="1" t="s">
        <v>48</v>
      </c>
      <c r="S904" s="1" t="s">
        <v>79</v>
      </c>
      <c r="T904" s="1" t="s">
        <v>249</v>
      </c>
      <c r="U904" s="2">
        <v>43766.745833333334</v>
      </c>
      <c r="V904">
        <v>19</v>
      </c>
      <c r="W904">
        <v>8</v>
      </c>
      <c r="X904">
        <v>85</v>
      </c>
      <c r="Y904">
        <v>23.83</v>
      </c>
      <c r="Z904">
        <v>4</v>
      </c>
      <c r="AA904" s="1" t="s">
        <v>66</v>
      </c>
      <c r="AB904">
        <v>9</v>
      </c>
      <c r="AC904">
        <v>0</v>
      </c>
      <c r="AD904" s="1" t="s">
        <v>965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s="1" t="s">
        <v>51</v>
      </c>
      <c r="AS904" s="1" t="s">
        <v>51</v>
      </c>
      <c r="AT904" s="1" t="s">
        <v>51</v>
      </c>
      <c r="AU904" s="1" t="s">
        <v>51</v>
      </c>
    </row>
    <row r="905" spans="1:47" x14ac:dyDescent="0.25">
      <c r="A905" s="1" t="s">
        <v>2139</v>
      </c>
      <c r="B905">
        <v>3</v>
      </c>
      <c r="C905" s="2">
        <v>43766.869386574072</v>
      </c>
      <c r="D905" s="2">
        <v>43766.889722222222</v>
      </c>
      <c r="E905">
        <v>39.882770000000001</v>
      </c>
      <c r="F905">
        <v>-104.98746</v>
      </c>
      <c r="G905">
        <v>39.885440000000003</v>
      </c>
      <c r="H905">
        <v>-104.98744000000001</v>
      </c>
      <c r="I905">
        <v>0.184</v>
      </c>
      <c r="J905" s="1" t="s">
        <v>441</v>
      </c>
      <c r="L905" s="1" t="s">
        <v>194</v>
      </c>
      <c r="M905" s="1" t="s">
        <v>47</v>
      </c>
      <c r="N905" s="1" t="s">
        <v>131</v>
      </c>
      <c r="O905" s="1" t="s">
        <v>147</v>
      </c>
      <c r="P905" s="1" t="s">
        <v>198</v>
      </c>
      <c r="Q905" s="1" t="s">
        <v>204</v>
      </c>
      <c r="R905" s="1" t="s">
        <v>48</v>
      </c>
      <c r="S905" s="1" t="s">
        <v>79</v>
      </c>
      <c r="T905" s="1" t="s">
        <v>205</v>
      </c>
      <c r="U905" s="2">
        <v>43766.871527777781</v>
      </c>
      <c r="V905">
        <v>19</v>
      </c>
      <c r="W905">
        <v>19</v>
      </c>
      <c r="X905">
        <v>93</v>
      </c>
      <c r="Y905">
        <v>24.31</v>
      </c>
      <c r="Z905">
        <v>10</v>
      </c>
      <c r="AA905" s="1" t="s">
        <v>8942</v>
      </c>
      <c r="AB905">
        <v>0</v>
      </c>
      <c r="AC905">
        <v>0</v>
      </c>
      <c r="AD905" s="1" t="s">
        <v>818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s="1" t="s">
        <v>53</v>
      </c>
      <c r="AS905" s="1" t="s">
        <v>53</v>
      </c>
      <c r="AT905" s="1" t="s">
        <v>53</v>
      </c>
      <c r="AU905" s="1" t="s">
        <v>53</v>
      </c>
    </row>
    <row r="906" spans="1:47" x14ac:dyDescent="0.25">
      <c r="A906" s="1" t="s">
        <v>8426</v>
      </c>
      <c r="B906">
        <v>3</v>
      </c>
      <c r="C906" s="2">
        <v>43766.949479166666</v>
      </c>
      <c r="D906" s="2">
        <v>43766.970254629632</v>
      </c>
      <c r="E906">
        <v>38.838450000000002</v>
      </c>
      <c r="F906">
        <v>-104.66616</v>
      </c>
      <c r="G906">
        <v>38.835090000000001</v>
      </c>
      <c r="H906">
        <v>-104.64567</v>
      </c>
      <c r="I906">
        <v>1.127</v>
      </c>
      <c r="J906" s="1" t="s">
        <v>8012</v>
      </c>
      <c r="K906">
        <v>8516</v>
      </c>
      <c r="L906" s="1" t="s">
        <v>6645</v>
      </c>
      <c r="M906" s="1" t="s">
        <v>47</v>
      </c>
      <c r="N906" s="1" t="s">
        <v>232</v>
      </c>
      <c r="O906" s="1" t="s">
        <v>193</v>
      </c>
      <c r="P906" s="1" t="s">
        <v>198</v>
      </c>
      <c r="Q906" s="1" t="s">
        <v>6646</v>
      </c>
      <c r="R906" s="1" t="s">
        <v>48</v>
      </c>
      <c r="S906" s="1" t="s">
        <v>79</v>
      </c>
      <c r="T906" s="1" t="s">
        <v>249</v>
      </c>
      <c r="U906" s="2">
        <v>43766.95416666667</v>
      </c>
      <c r="V906">
        <v>18</v>
      </c>
      <c r="W906">
        <v>18</v>
      </c>
      <c r="X906">
        <v>92</v>
      </c>
      <c r="Y906">
        <v>23.86</v>
      </c>
      <c r="Z906">
        <v>6</v>
      </c>
      <c r="AA906" s="1" t="s">
        <v>8942</v>
      </c>
      <c r="AB906">
        <v>0</v>
      </c>
      <c r="AC906">
        <v>0</v>
      </c>
      <c r="AD906" s="1" t="s">
        <v>965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s="1" t="s">
        <v>53</v>
      </c>
      <c r="AS906" s="1" t="s">
        <v>53</v>
      </c>
      <c r="AT906" s="1" t="s">
        <v>53</v>
      </c>
      <c r="AU906" s="1" t="s">
        <v>53</v>
      </c>
    </row>
    <row r="907" spans="1:47" x14ac:dyDescent="0.25">
      <c r="A907" s="1" t="s">
        <v>6018</v>
      </c>
      <c r="B907">
        <v>3</v>
      </c>
      <c r="C907" s="2">
        <v>43766.382962962962</v>
      </c>
      <c r="D907" s="2">
        <v>43766.403703703705</v>
      </c>
      <c r="E907">
        <v>37.06382</v>
      </c>
      <c r="F907">
        <v>-104.52030999999999</v>
      </c>
      <c r="G907">
        <v>37.075360000000003</v>
      </c>
      <c r="H907">
        <v>-104.51783</v>
      </c>
      <c r="I907">
        <v>0.80900000000000005</v>
      </c>
      <c r="J907" s="1" t="s">
        <v>1148</v>
      </c>
      <c r="L907" s="1" t="s">
        <v>194</v>
      </c>
      <c r="M907" s="1" t="s">
        <v>47</v>
      </c>
      <c r="N907" s="1" t="s">
        <v>100</v>
      </c>
      <c r="O907" s="1" t="s">
        <v>375</v>
      </c>
      <c r="P907" s="1" t="s">
        <v>198</v>
      </c>
      <c r="Q907" s="1" t="s">
        <v>376</v>
      </c>
      <c r="R907" s="1" t="s">
        <v>48</v>
      </c>
      <c r="S907" s="1" t="s">
        <v>79</v>
      </c>
      <c r="T907" s="1" t="s">
        <v>377</v>
      </c>
      <c r="U907" s="2">
        <v>43766.390277777777</v>
      </c>
      <c r="V907">
        <v>25</v>
      </c>
      <c r="W907">
        <v>14</v>
      </c>
      <c r="X907">
        <v>92</v>
      </c>
      <c r="Y907">
        <v>24.21</v>
      </c>
      <c r="Z907">
        <v>1</v>
      </c>
      <c r="AA907" s="1" t="s">
        <v>59</v>
      </c>
      <c r="AB907">
        <v>13</v>
      </c>
      <c r="AC907">
        <v>0</v>
      </c>
      <c r="AD907" s="1" t="s">
        <v>1210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s="1" t="s">
        <v>51</v>
      </c>
      <c r="AS907" s="1" t="s">
        <v>51</v>
      </c>
      <c r="AT907" s="1" t="s">
        <v>51</v>
      </c>
      <c r="AU907" s="1" t="s">
        <v>51</v>
      </c>
    </row>
    <row r="908" spans="1:47" x14ac:dyDescent="0.25">
      <c r="A908" s="1" t="s">
        <v>6019</v>
      </c>
      <c r="B908">
        <v>3</v>
      </c>
      <c r="C908" s="2">
        <v>43767.255243055559</v>
      </c>
      <c r="D908" s="2">
        <v>43767.27584490741</v>
      </c>
      <c r="E908">
        <v>39.648710000000001</v>
      </c>
      <c r="F908">
        <v>-104.9161</v>
      </c>
      <c r="G908">
        <v>39.644849999999998</v>
      </c>
      <c r="H908">
        <v>-104.91388000000001</v>
      </c>
      <c r="I908">
        <v>0.29199999999999998</v>
      </c>
      <c r="J908" s="1" t="s">
        <v>220</v>
      </c>
      <c r="L908" s="1" t="s">
        <v>172</v>
      </c>
      <c r="M908" s="1" t="s">
        <v>47</v>
      </c>
      <c r="N908" s="1" t="s">
        <v>131</v>
      </c>
      <c r="O908" s="1" t="s">
        <v>131</v>
      </c>
      <c r="P908" s="1" t="s">
        <v>198</v>
      </c>
      <c r="Q908" s="1" t="s">
        <v>414</v>
      </c>
      <c r="R908" s="1" t="s">
        <v>48</v>
      </c>
      <c r="S908" s="1" t="s">
        <v>79</v>
      </c>
      <c r="T908" s="1" t="s">
        <v>200</v>
      </c>
      <c r="U908" s="2">
        <v>43767.245138888888</v>
      </c>
      <c r="V908">
        <v>18</v>
      </c>
      <c r="W908">
        <v>5</v>
      </c>
      <c r="X908">
        <v>88</v>
      </c>
      <c r="Y908">
        <v>24.11</v>
      </c>
      <c r="Z908">
        <v>0.75</v>
      </c>
      <c r="AA908" s="1" t="s">
        <v>58</v>
      </c>
      <c r="AB908">
        <v>13</v>
      </c>
      <c r="AC908">
        <v>0</v>
      </c>
      <c r="AD908" s="1" t="s">
        <v>1210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1</v>
      </c>
      <c r="AL908" t="b">
        <v>0</v>
      </c>
      <c r="AM908" t="b">
        <v>1</v>
      </c>
      <c r="AN908" t="b">
        <v>0</v>
      </c>
      <c r="AO908" t="b">
        <v>0</v>
      </c>
      <c r="AP908" t="b">
        <v>0</v>
      </c>
      <c r="AQ908" t="b">
        <v>0</v>
      </c>
      <c r="AR908" s="1" t="s">
        <v>53</v>
      </c>
      <c r="AS908" s="1" t="s">
        <v>53</v>
      </c>
      <c r="AT908" s="1" t="s">
        <v>53</v>
      </c>
      <c r="AU908" s="1" t="s">
        <v>51</v>
      </c>
    </row>
    <row r="909" spans="1:47" x14ac:dyDescent="0.25">
      <c r="A909" s="1" t="s">
        <v>2870</v>
      </c>
      <c r="B909">
        <v>3</v>
      </c>
      <c r="C909" s="2">
        <v>43767.384398148148</v>
      </c>
      <c r="D909" s="2">
        <v>43767.404965277776</v>
      </c>
      <c r="E909">
        <v>37.975819999999999</v>
      </c>
      <c r="F909">
        <v>-104.78028</v>
      </c>
      <c r="G909">
        <v>37.965049999999998</v>
      </c>
      <c r="H909">
        <v>-104.79237999999999</v>
      </c>
      <c r="I909">
        <v>0.99399999999999999</v>
      </c>
      <c r="J909" s="1" t="s">
        <v>1251</v>
      </c>
      <c r="L909" s="1" t="s">
        <v>195</v>
      </c>
      <c r="M909" s="1" t="s">
        <v>47</v>
      </c>
      <c r="N909" s="1" t="s">
        <v>1297</v>
      </c>
      <c r="O909" s="1" t="s">
        <v>411</v>
      </c>
      <c r="P909" s="1" t="s">
        <v>198</v>
      </c>
      <c r="Q909" s="1" t="s">
        <v>1298</v>
      </c>
      <c r="R909" s="1" t="s">
        <v>48</v>
      </c>
      <c r="S909" s="1" t="s">
        <v>79</v>
      </c>
      <c r="T909" s="1" t="s">
        <v>413</v>
      </c>
      <c r="U909" s="2">
        <v>43767.395833333336</v>
      </c>
      <c r="V909">
        <v>26</v>
      </c>
      <c r="W909">
        <v>17</v>
      </c>
      <c r="X909">
        <v>81</v>
      </c>
      <c r="Y909">
        <v>25.26</v>
      </c>
      <c r="Z909">
        <v>10</v>
      </c>
      <c r="AA909" s="1" t="s">
        <v>61</v>
      </c>
      <c r="AB909">
        <v>9</v>
      </c>
      <c r="AC909">
        <v>0</v>
      </c>
      <c r="AD909" s="1" t="s">
        <v>965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s="1" t="s">
        <v>51</v>
      </c>
      <c r="AS909" s="1" t="s">
        <v>51</v>
      </c>
      <c r="AT909" s="1" t="s">
        <v>51</v>
      </c>
      <c r="AU909" s="1" t="s">
        <v>51</v>
      </c>
    </row>
    <row r="910" spans="1:47" x14ac:dyDescent="0.25">
      <c r="A910" s="1" t="s">
        <v>6020</v>
      </c>
      <c r="B910">
        <v>3</v>
      </c>
      <c r="C910" s="2">
        <v>43767.469305555554</v>
      </c>
      <c r="D910" s="2">
        <v>43767.489722222221</v>
      </c>
      <c r="E910">
        <v>39.630049999999997</v>
      </c>
      <c r="F910">
        <v>-104.90501999999999</v>
      </c>
      <c r="G910">
        <v>39.63353</v>
      </c>
      <c r="H910">
        <v>-104.90649000000001</v>
      </c>
      <c r="I910">
        <v>0.253</v>
      </c>
      <c r="J910" s="1" t="s">
        <v>220</v>
      </c>
      <c r="L910" s="1" t="s">
        <v>265</v>
      </c>
      <c r="M910" s="1" t="s">
        <v>47</v>
      </c>
      <c r="N910" s="1" t="s">
        <v>131</v>
      </c>
      <c r="O910" s="1" t="s">
        <v>131</v>
      </c>
      <c r="P910" s="1" t="s">
        <v>198</v>
      </c>
      <c r="Q910" s="1" t="s">
        <v>414</v>
      </c>
      <c r="R910" s="1" t="s">
        <v>48</v>
      </c>
      <c r="S910" s="1" t="s">
        <v>79</v>
      </c>
      <c r="T910" s="1" t="s">
        <v>200</v>
      </c>
      <c r="U910" s="2">
        <v>43767.474305555559</v>
      </c>
      <c r="V910">
        <v>13</v>
      </c>
      <c r="W910">
        <v>-2</v>
      </c>
      <c r="X910">
        <v>74</v>
      </c>
      <c r="Y910">
        <v>24.23</v>
      </c>
      <c r="Z910">
        <v>0.5</v>
      </c>
      <c r="AA910" s="1" t="s">
        <v>58</v>
      </c>
      <c r="AB910">
        <v>14</v>
      </c>
      <c r="AC910">
        <v>0</v>
      </c>
      <c r="AD910" s="1" t="s">
        <v>1210</v>
      </c>
      <c r="AE910" t="b">
        <v>0</v>
      </c>
      <c r="AF910" t="b">
        <v>0</v>
      </c>
      <c r="AG910" t="b">
        <v>0</v>
      </c>
      <c r="AH910" t="b">
        <v>0</v>
      </c>
      <c r="AI910" t="b">
        <v>1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s="1" t="s">
        <v>51</v>
      </c>
      <c r="AS910" s="1" t="s">
        <v>51</v>
      </c>
      <c r="AT910" s="1" t="s">
        <v>51</v>
      </c>
      <c r="AU910" s="1" t="s">
        <v>51</v>
      </c>
    </row>
    <row r="911" spans="1:47" x14ac:dyDescent="0.25">
      <c r="A911" s="1" t="s">
        <v>6021</v>
      </c>
      <c r="B911">
        <v>4</v>
      </c>
      <c r="C911" s="2">
        <v>43767.527083333334</v>
      </c>
      <c r="D911" s="2">
        <v>43767.717152777775</v>
      </c>
      <c r="E911">
        <v>39.273490000000002</v>
      </c>
      <c r="F911">
        <v>-103.70317</v>
      </c>
      <c r="G911">
        <v>39.740279999999998</v>
      </c>
      <c r="H911">
        <v>-104.71198</v>
      </c>
      <c r="I911">
        <v>62.707999999999998</v>
      </c>
      <c r="J911" s="1" t="s">
        <v>6022</v>
      </c>
      <c r="L911" s="1" t="s">
        <v>137</v>
      </c>
      <c r="M911" s="1" t="s">
        <v>47</v>
      </c>
      <c r="N911" s="1" t="s">
        <v>545</v>
      </c>
      <c r="O911" s="1" t="s">
        <v>82</v>
      </c>
      <c r="P911" s="1" t="s">
        <v>198</v>
      </c>
      <c r="Q911" s="1" t="s">
        <v>546</v>
      </c>
      <c r="R911" s="1" t="s">
        <v>48</v>
      </c>
      <c r="S911" s="1" t="s">
        <v>79</v>
      </c>
      <c r="T911" s="1" t="s">
        <v>547</v>
      </c>
      <c r="U911" s="2">
        <v>43767.538194444445</v>
      </c>
      <c r="V911">
        <v>18</v>
      </c>
      <c r="W911">
        <v>3</v>
      </c>
      <c r="X911">
        <v>84</v>
      </c>
      <c r="Y911">
        <v>24.5</v>
      </c>
      <c r="Z911">
        <v>8</v>
      </c>
      <c r="AA911" s="1" t="s">
        <v>61</v>
      </c>
      <c r="AB911">
        <v>16</v>
      </c>
      <c r="AC911">
        <v>0</v>
      </c>
      <c r="AD911" s="1" t="s">
        <v>1210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s="1" t="s">
        <v>51</v>
      </c>
      <c r="AS911" s="1" t="s">
        <v>51</v>
      </c>
      <c r="AT911" s="1" t="s">
        <v>51</v>
      </c>
      <c r="AU911" s="1" t="s">
        <v>51</v>
      </c>
    </row>
    <row r="912" spans="1:47" x14ac:dyDescent="0.25">
      <c r="A912" s="1" t="s">
        <v>2871</v>
      </c>
      <c r="B912">
        <v>4</v>
      </c>
      <c r="C912" s="2">
        <v>43767.539097222223</v>
      </c>
      <c r="D912" s="2">
        <v>43767.559699074074</v>
      </c>
      <c r="E912">
        <v>39.628790000000002</v>
      </c>
      <c r="F912">
        <v>-106.06667</v>
      </c>
      <c r="G912">
        <v>39.679000000000002</v>
      </c>
      <c r="H912">
        <v>-105.90326</v>
      </c>
      <c r="I912">
        <v>9.359</v>
      </c>
      <c r="J912" s="1" t="s">
        <v>2872</v>
      </c>
      <c r="L912" s="1" t="s">
        <v>133</v>
      </c>
      <c r="M912" s="1" t="s">
        <v>47</v>
      </c>
      <c r="N912" s="1" t="s">
        <v>1481</v>
      </c>
      <c r="O912" s="1" t="s">
        <v>126</v>
      </c>
      <c r="P912" s="1" t="s">
        <v>198</v>
      </c>
      <c r="Q912" s="1" t="s">
        <v>1579</v>
      </c>
      <c r="R912" s="1" t="s">
        <v>48</v>
      </c>
      <c r="S912" s="1" t="s">
        <v>79</v>
      </c>
      <c r="T912" s="1" t="s">
        <v>503</v>
      </c>
      <c r="U912" s="2">
        <v>43767.536805555559</v>
      </c>
      <c r="V912">
        <v>17</v>
      </c>
      <c r="W912">
        <v>2</v>
      </c>
      <c r="X912">
        <v>84</v>
      </c>
      <c r="Y912">
        <v>20.48</v>
      </c>
      <c r="Z912">
        <v>10</v>
      </c>
      <c r="AA912" s="1" t="s">
        <v>68</v>
      </c>
      <c r="AB912">
        <v>16</v>
      </c>
      <c r="AC912">
        <v>0</v>
      </c>
      <c r="AD912" s="1" t="s">
        <v>965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s="1" t="s">
        <v>51</v>
      </c>
      <c r="AS912" s="1" t="s">
        <v>51</v>
      </c>
      <c r="AT912" s="1" t="s">
        <v>51</v>
      </c>
      <c r="AU912" s="1" t="s">
        <v>51</v>
      </c>
    </row>
    <row r="913" spans="1:47" x14ac:dyDescent="0.25">
      <c r="A913" s="1" t="s">
        <v>5430</v>
      </c>
      <c r="B913">
        <v>3</v>
      </c>
      <c r="C913" s="2">
        <v>43767.601064814815</v>
      </c>
      <c r="D913" s="2">
        <v>43767.62164351852</v>
      </c>
      <c r="E913">
        <v>38.289070000000002</v>
      </c>
      <c r="F913">
        <v>-104.60679</v>
      </c>
      <c r="G913">
        <v>38.28792</v>
      </c>
      <c r="H913">
        <v>-104.60637</v>
      </c>
      <c r="I913">
        <v>8.3000000000000004E-2</v>
      </c>
      <c r="J913" s="1" t="s">
        <v>1427</v>
      </c>
      <c r="L913" s="1" t="s">
        <v>195</v>
      </c>
      <c r="M913" s="1" t="s">
        <v>47</v>
      </c>
      <c r="N913" s="1" t="s">
        <v>411</v>
      </c>
      <c r="O913" s="1" t="s">
        <v>411</v>
      </c>
      <c r="P913" s="1" t="s">
        <v>198</v>
      </c>
      <c r="Q913" s="1" t="s">
        <v>462</v>
      </c>
      <c r="R913" s="1" t="s">
        <v>48</v>
      </c>
      <c r="S913" s="1" t="s">
        <v>79</v>
      </c>
      <c r="T913" s="1" t="s">
        <v>413</v>
      </c>
      <c r="U913" s="2">
        <v>43767.605555555558</v>
      </c>
      <c r="V913">
        <v>22</v>
      </c>
      <c r="W913">
        <v>5</v>
      </c>
      <c r="X913">
        <v>78</v>
      </c>
      <c r="Y913">
        <v>25.26</v>
      </c>
      <c r="Z913">
        <v>1</v>
      </c>
      <c r="AA913" s="1" t="s">
        <v>61</v>
      </c>
      <c r="AB913">
        <v>25</v>
      </c>
      <c r="AC913">
        <v>0</v>
      </c>
      <c r="AD913" s="1" t="s">
        <v>1223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s="1" t="s">
        <v>51</v>
      </c>
      <c r="AS913" s="1" t="s">
        <v>51</v>
      </c>
      <c r="AT913" s="1" t="s">
        <v>51</v>
      </c>
      <c r="AU913" s="1" t="s">
        <v>51</v>
      </c>
    </row>
    <row r="914" spans="1:47" x14ac:dyDescent="0.25">
      <c r="A914" s="1" t="s">
        <v>6023</v>
      </c>
      <c r="B914">
        <v>3</v>
      </c>
      <c r="C914" s="2">
        <v>43767.571886574071</v>
      </c>
      <c r="D914" s="2">
        <v>43767.592499999999</v>
      </c>
      <c r="E914">
        <v>39.51999</v>
      </c>
      <c r="F914">
        <v>-104.86709</v>
      </c>
      <c r="G914">
        <v>39.522559999999999</v>
      </c>
      <c r="H914">
        <v>-104.86722</v>
      </c>
      <c r="I914">
        <v>0.17799999999999999</v>
      </c>
      <c r="J914" s="1" t="s">
        <v>572</v>
      </c>
      <c r="L914" s="1" t="s">
        <v>265</v>
      </c>
      <c r="M914" s="1" t="s">
        <v>47</v>
      </c>
      <c r="N914" s="1" t="s">
        <v>173</v>
      </c>
      <c r="O914" s="1" t="s">
        <v>121</v>
      </c>
      <c r="P914" s="1" t="s">
        <v>198</v>
      </c>
      <c r="Q914" s="1" t="s">
        <v>311</v>
      </c>
      <c r="R914" s="1" t="s">
        <v>48</v>
      </c>
      <c r="S914" s="1" t="s">
        <v>79</v>
      </c>
      <c r="T914" s="1" t="s">
        <v>200</v>
      </c>
      <c r="U914" s="2">
        <v>43767.578472222223</v>
      </c>
      <c r="V914">
        <v>12</v>
      </c>
      <c r="W914">
        <v>-1</v>
      </c>
      <c r="X914">
        <v>77</v>
      </c>
      <c r="Y914">
        <v>24.23</v>
      </c>
      <c r="Z914">
        <v>0.75</v>
      </c>
      <c r="AA914" s="1" t="s">
        <v>58</v>
      </c>
      <c r="AB914">
        <v>10</v>
      </c>
      <c r="AC914">
        <v>0</v>
      </c>
      <c r="AD914" s="1" t="s">
        <v>1210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s="1" t="s">
        <v>51</v>
      </c>
      <c r="AS914" s="1" t="s">
        <v>51</v>
      </c>
      <c r="AT914" s="1" t="s">
        <v>51</v>
      </c>
      <c r="AU914" s="1" t="s">
        <v>51</v>
      </c>
    </row>
    <row r="915" spans="1:47" x14ac:dyDescent="0.25">
      <c r="A915" s="1" t="s">
        <v>4960</v>
      </c>
      <c r="B915">
        <v>3</v>
      </c>
      <c r="C915" s="2">
        <v>43767.648495370369</v>
      </c>
      <c r="D915" s="2">
        <v>43767.668865740743</v>
      </c>
      <c r="E915">
        <v>38.230899999999998</v>
      </c>
      <c r="F915">
        <v>-104.61384</v>
      </c>
      <c r="G915">
        <v>38.233420000000002</v>
      </c>
      <c r="H915">
        <v>-104.61332</v>
      </c>
      <c r="I915">
        <v>0.17599999999999999</v>
      </c>
      <c r="J915" s="1" t="s">
        <v>1014</v>
      </c>
      <c r="L915" s="1" t="s">
        <v>194</v>
      </c>
      <c r="M915" s="1" t="s">
        <v>47</v>
      </c>
      <c r="N915" s="1" t="s">
        <v>411</v>
      </c>
      <c r="O915" s="1" t="s">
        <v>411</v>
      </c>
      <c r="P915" s="1" t="s">
        <v>198</v>
      </c>
      <c r="Q915" s="1" t="s">
        <v>511</v>
      </c>
      <c r="R915" s="1" t="s">
        <v>48</v>
      </c>
      <c r="S915" s="1" t="s">
        <v>79</v>
      </c>
      <c r="T915" s="1" t="s">
        <v>413</v>
      </c>
      <c r="U915" s="2">
        <v>43767.661805555559</v>
      </c>
      <c r="V915">
        <v>20</v>
      </c>
      <c r="W915">
        <v>3</v>
      </c>
      <c r="X915">
        <v>81</v>
      </c>
      <c r="Y915">
        <v>25.28</v>
      </c>
      <c r="Z915">
        <v>0.75</v>
      </c>
      <c r="AA915" s="1" t="s">
        <v>61</v>
      </c>
      <c r="AB915">
        <v>24</v>
      </c>
      <c r="AC915">
        <v>0.01</v>
      </c>
      <c r="AD915" s="1" t="s">
        <v>1223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s="1" t="s">
        <v>51</v>
      </c>
      <c r="AS915" s="1" t="s">
        <v>51</v>
      </c>
      <c r="AT915" s="1" t="s">
        <v>51</v>
      </c>
      <c r="AU915" s="1" t="s">
        <v>51</v>
      </c>
    </row>
    <row r="916" spans="1:47" x14ac:dyDescent="0.25">
      <c r="A916" s="1" t="s">
        <v>6024</v>
      </c>
      <c r="B916">
        <v>3</v>
      </c>
      <c r="C916" s="2">
        <v>43767.66097222222</v>
      </c>
      <c r="D916" s="2">
        <v>43767.680011574077</v>
      </c>
      <c r="E916">
        <v>39.6676</v>
      </c>
      <c r="F916">
        <v>-104.83008</v>
      </c>
      <c r="G916">
        <v>39.669739999999997</v>
      </c>
      <c r="H916">
        <v>-104.82916</v>
      </c>
      <c r="I916">
        <v>0.156</v>
      </c>
      <c r="J916" s="1" t="s">
        <v>649</v>
      </c>
      <c r="L916" s="1" t="s">
        <v>386</v>
      </c>
      <c r="M916" s="1" t="s">
        <v>47</v>
      </c>
      <c r="N916" s="1" t="s">
        <v>170</v>
      </c>
      <c r="O916" s="1" t="s">
        <v>201</v>
      </c>
      <c r="P916" s="1" t="s">
        <v>198</v>
      </c>
      <c r="Q916" s="1" t="s">
        <v>202</v>
      </c>
      <c r="R916" s="1" t="s">
        <v>48</v>
      </c>
      <c r="S916" s="1" t="s">
        <v>79</v>
      </c>
      <c r="T916" s="1" t="s">
        <v>203</v>
      </c>
      <c r="U916" s="2">
        <v>43767.665277777778</v>
      </c>
      <c r="V916">
        <v>11</v>
      </c>
      <c r="W916">
        <v>-4</v>
      </c>
      <c r="X916">
        <v>82</v>
      </c>
      <c r="Y916">
        <v>24.43</v>
      </c>
      <c r="Z916">
        <v>2</v>
      </c>
      <c r="AA916" s="1" t="s">
        <v>61</v>
      </c>
      <c r="AB916">
        <v>13</v>
      </c>
      <c r="AC916">
        <v>0</v>
      </c>
      <c r="AD916" s="1" t="s">
        <v>1210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s="1" t="s">
        <v>51</v>
      </c>
      <c r="AS916" s="1" t="s">
        <v>51</v>
      </c>
      <c r="AT916" s="1" t="s">
        <v>51</v>
      </c>
      <c r="AU916" s="1" t="s">
        <v>51</v>
      </c>
    </row>
    <row r="917" spans="1:47" x14ac:dyDescent="0.25">
      <c r="A917" s="1" t="s">
        <v>5431</v>
      </c>
      <c r="B917">
        <v>3</v>
      </c>
      <c r="C917" s="2">
        <v>43767.709398148145</v>
      </c>
      <c r="D917" s="2">
        <v>43767.72997685185</v>
      </c>
      <c r="E917">
        <v>38.343130000000002</v>
      </c>
      <c r="F917">
        <v>-104.61977</v>
      </c>
      <c r="G917">
        <v>38.345320000000001</v>
      </c>
      <c r="H917">
        <v>-104.6198</v>
      </c>
      <c r="I917">
        <v>0.151</v>
      </c>
      <c r="J917" s="1" t="s">
        <v>454</v>
      </c>
      <c r="L917" s="1" t="s">
        <v>91</v>
      </c>
      <c r="M917" s="1" t="s">
        <v>47</v>
      </c>
      <c r="N917" s="1" t="s">
        <v>411</v>
      </c>
      <c r="O917" s="1" t="s">
        <v>411</v>
      </c>
      <c r="P917" s="1" t="s">
        <v>198</v>
      </c>
      <c r="Q917" s="1" t="s">
        <v>412</v>
      </c>
      <c r="R917" s="1" t="s">
        <v>48</v>
      </c>
      <c r="S917" s="1" t="s">
        <v>79</v>
      </c>
      <c r="T917" s="1" t="s">
        <v>413</v>
      </c>
      <c r="U917" s="2">
        <v>43767.711111111108</v>
      </c>
      <c r="V917">
        <v>18</v>
      </c>
      <c r="W917">
        <v>-1</v>
      </c>
      <c r="X917">
        <v>84</v>
      </c>
      <c r="Y917">
        <v>25.29</v>
      </c>
      <c r="Z917">
        <v>0.25</v>
      </c>
      <c r="AA917" s="1" t="s">
        <v>61</v>
      </c>
      <c r="AB917">
        <v>28</v>
      </c>
      <c r="AC917">
        <v>0</v>
      </c>
      <c r="AD917" s="1" t="s">
        <v>4894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s="1" t="s">
        <v>51</v>
      </c>
      <c r="AS917" s="1" t="s">
        <v>51</v>
      </c>
      <c r="AT917" s="1" t="s">
        <v>51</v>
      </c>
      <c r="AU917" s="1" t="s">
        <v>51</v>
      </c>
    </row>
    <row r="918" spans="1:47" x14ac:dyDescent="0.25">
      <c r="A918" s="1" t="s">
        <v>6025</v>
      </c>
      <c r="B918">
        <v>3</v>
      </c>
      <c r="C918" s="2">
        <v>43767.669317129628</v>
      </c>
      <c r="D918" s="2">
        <v>43767.689733796295</v>
      </c>
      <c r="E918">
        <v>39.734789999999997</v>
      </c>
      <c r="F918">
        <v>-105.01503</v>
      </c>
      <c r="G918">
        <v>39.73639</v>
      </c>
      <c r="H918">
        <v>-105.01425</v>
      </c>
      <c r="I918">
        <v>0.11799999999999999</v>
      </c>
      <c r="J918" s="1" t="s">
        <v>567</v>
      </c>
      <c r="L918" s="1" t="s">
        <v>265</v>
      </c>
      <c r="M918" s="1" t="s">
        <v>47</v>
      </c>
      <c r="N918" s="1" t="s">
        <v>131</v>
      </c>
      <c r="O918" s="1" t="s">
        <v>131</v>
      </c>
      <c r="P918" s="1" t="s">
        <v>198</v>
      </c>
      <c r="Q918" s="1" t="s">
        <v>310</v>
      </c>
      <c r="R918" s="1" t="s">
        <v>48</v>
      </c>
      <c r="S918" s="1" t="s">
        <v>79</v>
      </c>
      <c r="T918" s="1" t="s">
        <v>205</v>
      </c>
      <c r="U918" s="2">
        <v>43767.65625</v>
      </c>
      <c r="V918">
        <v>12</v>
      </c>
      <c r="W918">
        <v>-1</v>
      </c>
      <c r="X918">
        <v>79</v>
      </c>
      <c r="Y918">
        <v>24.46</v>
      </c>
      <c r="Z918">
        <v>1</v>
      </c>
      <c r="AA918" s="1" t="s">
        <v>58</v>
      </c>
      <c r="AB918">
        <v>10</v>
      </c>
      <c r="AC918">
        <v>0</v>
      </c>
      <c r="AD918" s="1" t="s">
        <v>1210</v>
      </c>
      <c r="AE918" t="b">
        <v>0</v>
      </c>
      <c r="AF918" t="b">
        <v>0</v>
      </c>
      <c r="AG918" t="b">
        <v>0</v>
      </c>
      <c r="AH918" t="b">
        <v>0</v>
      </c>
      <c r="AI918" t="b">
        <v>1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s="1" t="s">
        <v>51</v>
      </c>
      <c r="AS918" s="1" t="s">
        <v>51</v>
      </c>
      <c r="AT918" s="1" t="s">
        <v>51</v>
      </c>
      <c r="AU918" s="1" t="s">
        <v>51</v>
      </c>
    </row>
    <row r="919" spans="1:47" x14ac:dyDescent="0.25">
      <c r="A919" s="1" t="s">
        <v>5432</v>
      </c>
      <c r="B919">
        <v>3</v>
      </c>
      <c r="C919" s="2">
        <v>43767.735949074071</v>
      </c>
      <c r="D919" s="2">
        <v>43767.756388888891</v>
      </c>
      <c r="E919">
        <v>38.343130000000002</v>
      </c>
      <c r="F919">
        <v>-104.61977</v>
      </c>
      <c r="G919">
        <v>38.345320000000001</v>
      </c>
      <c r="H919">
        <v>-104.6198</v>
      </c>
      <c r="I919">
        <v>0.151</v>
      </c>
      <c r="J919" s="1" t="s">
        <v>454</v>
      </c>
      <c r="L919" s="1" t="s">
        <v>91</v>
      </c>
      <c r="M919" s="1" t="s">
        <v>47</v>
      </c>
      <c r="N919" s="1" t="s">
        <v>411</v>
      </c>
      <c r="O919" s="1" t="s">
        <v>411</v>
      </c>
      <c r="P919" s="1" t="s">
        <v>198</v>
      </c>
      <c r="Q919" s="1" t="s">
        <v>412</v>
      </c>
      <c r="R919" s="1" t="s">
        <v>48</v>
      </c>
      <c r="S919" s="1" t="s">
        <v>79</v>
      </c>
      <c r="T919" s="1" t="s">
        <v>413</v>
      </c>
      <c r="U919" s="2">
        <v>43767.73333333333</v>
      </c>
      <c r="V919">
        <v>17</v>
      </c>
      <c r="W919">
        <v>-1</v>
      </c>
      <c r="X919">
        <v>88</v>
      </c>
      <c r="Y919">
        <v>25.31</v>
      </c>
      <c r="Z919">
        <v>0.5</v>
      </c>
      <c r="AA919" s="1" t="s">
        <v>61</v>
      </c>
      <c r="AB919">
        <v>24</v>
      </c>
      <c r="AC919">
        <v>0</v>
      </c>
      <c r="AD919" s="1" t="s">
        <v>4924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s="1" t="s">
        <v>51</v>
      </c>
      <c r="AS919" s="1" t="s">
        <v>51</v>
      </c>
      <c r="AT919" s="1" t="s">
        <v>51</v>
      </c>
      <c r="AU919" s="1" t="s">
        <v>51</v>
      </c>
    </row>
    <row r="920" spans="1:47" x14ac:dyDescent="0.25">
      <c r="A920" s="1" t="s">
        <v>8614</v>
      </c>
      <c r="B920">
        <v>3</v>
      </c>
      <c r="C920" s="2">
        <v>43767.807824074072</v>
      </c>
      <c r="D920" s="2">
        <v>43767.828599537039</v>
      </c>
      <c r="E920">
        <v>39.107619999999997</v>
      </c>
      <c r="F920">
        <v>-105.89023</v>
      </c>
      <c r="G920">
        <v>39.058610000000002</v>
      </c>
      <c r="H920">
        <v>-105.85265</v>
      </c>
      <c r="I920">
        <v>3.9409999999999998</v>
      </c>
      <c r="J920" s="1" t="s">
        <v>4053</v>
      </c>
      <c r="K920">
        <v>37623</v>
      </c>
      <c r="L920" s="1" t="s">
        <v>6565</v>
      </c>
      <c r="M920" s="1" t="s">
        <v>97</v>
      </c>
      <c r="N920" s="1" t="s">
        <v>552</v>
      </c>
      <c r="O920" s="1" t="s">
        <v>356</v>
      </c>
      <c r="P920" s="1" t="s">
        <v>198</v>
      </c>
      <c r="Q920" s="1" t="s">
        <v>7151</v>
      </c>
      <c r="R920" s="1" t="s">
        <v>48</v>
      </c>
      <c r="S920" s="1" t="s">
        <v>79</v>
      </c>
      <c r="T920" s="1" t="s">
        <v>554</v>
      </c>
      <c r="U920" s="2">
        <v>43767.820833333331</v>
      </c>
      <c r="V920">
        <v>5</v>
      </c>
      <c r="W920">
        <v>-8</v>
      </c>
      <c r="X920">
        <v>87</v>
      </c>
      <c r="Y920">
        <v>20.53</v>
      </c>
      <c r="Z920">
        <v>1</v>
      </c>
      <c r="AA920" s="1" t="s">
        <v>72</v>
      </c>
      <c r="AB920">
        <v>8</v>
      </c>
      <c r="AC920">
        <v>0.01</v>
      </c>
      <c r="AD920" s="1" t="s">
        <v>1210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s="1" t="s">
        <v>53</v>
      </c>
      <c r="AS920" s="1" t="s">
        <v>53</v>
      </c>
      <c r="AT920" s="1" t="s">
        <v>53</v>
      </c>
      <c r="AU920" s="1" t="s">
        <v>51</v>
      </c>
    </row>
    <row r="921" spans="1:47" x14ac:dyDescent="0.25">
      <c r="A921" s="1" t="s">
        <v>8615</v>
      </c>
      <c r="B921">
        <v>3</v>
      </c>
      <c r="C921" s="2">
        <v>43767.807824074072</v>
      </c>
      <c r="D921" s="2">
        <v>43767.828599537039</v>
      </c>
      <c r="E921">
        <v>39.058610000000002</v>
      </c>
      <c r="F921">
        <v>-105.85265</v>
      </c>
      <c r="G921">
        <v>39.107619999999997</v>
      </c>
      <c r="H921">
        <v>-105.89023</v>
      </c>
      <c r="I921">
        <v>3.9409999999999998</v>
      </c>
      <c r="J921" s="1" t="s">
        <v>742</v>
      </c>
      <c r="K921">
        <v>33237</v>
      </c>
      <c r="L921" s="1" t="s">
        <v>6565</v>
      </c>
      <c r="M921" s="1" t="s">
        <v>97</v>
      </c>
      <c r="N921" s="1" t="s">
        <v>552</v>
      </c>
      <c r="O921" s="1" t="s">
        <v>356</v>
      </c>
      <c r="P921" s="1" t="s">
        <v>198</v>
      </c>
      <c r="Q921" s="1" t="s">
        <v>7151</v>
      </c>
      <c r="R921" s="1" t="s">
        <v>48</v>
      </c>
      <c r="S921" s="1" t="s">
        <v>79</v>
      </c>
      <c r="T921" s="1" t="s">
        <v>554</v>
      </c>
      <c r="U921" s="2">
        <v>43767.820833333331</v>
      </c>
      <c r="V921">
        <v>5</v>
      </c>
      <c r="W921">
        <v>-8</v>
      </c>
      <c r="X921">
        <v>87</v>
      </c>
      <c r="Y921">
        <v>20.53</v>
      </c>
      <c r="Z921">
        <v>1</v>
      </c>
      <c r="AA921" s="1" t="s">
        <v>72</v>
      </c>
      <c r="AB921">
        <v>8</v>
      </c>
      <c r="AC921">
        <v>0.01</v>
      </c>
      <c r="AD921" s="1" t="s">
        <v>1210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s="1" t="s">
        <v>53</v>
      </c>
      <c r="AS921" s="1" t="s">
        <v>53</v>
      </c>
      <c r="AT921" s="1" t="s">
        <v>53</v>
      </c>
      <c r="AU921" s="1" t="s">
        <v>51</v>
      </c>
    </row>
    <row r="922" spans="1:47" x14ac:dyDescent="0.25">
      <c r="A922" s="1" t="s">
        <v>5962</v>
      </c>
      <c r="B922">
        <v>3</v>
      </c>
      <c r="C922" s="2">
        <v>43768.035937499997</v>
      </c>
      <c r="D922" s="2">
        <v>43768.056354166663</v>
      </c>
      <c r="E922">
        <v>39.913930000000001</v>
      </c>
      <c r="F922">
        <v>-104.98993</v>
      </c>
      <c r="G922">
        <v>39.912109999999998</v>
      </c>
      <c r="H922">
        <v>-104.99054</v>
      </c>
      <c r="I922">
        <v>0.13</v>
      </c>
      <c r="J922" s="1" t="s">
        <v>438</v>
      </c>
      <c r="L922" s="1" t="s">
        <v>172</v>
      </c>
      <c r="M922" s="1" t="s">
        <v>47</v>
      </c>
      <c r="N922" s="1" t="s">
        <v>131</v>
      </c>
      <c r="O922" s="1" t="s">
        <v>147</v>
      </c>
      <c r="P922" s="1" t="s">
        <v>198</v>
      </c>
      <c r="Q922" s="1" t="s">
        <v>439</v>
      </c>
      <c r="R922" s="1" t="s">
        <v>48</v>
      </c>
      <c r="S922" s="1" t="s">
        <v>79</v>
      </c>
      <c r="T922" s="1" t="s">
        <v>205</v>
      </c>
      <c r="U922" s="2">
        <v>43768.036805555559</v>
      </c>
      <c r="V922">
        <v>9</v>
      </c>
      <c r="W922">
        <v>0</v>
      </c>
      <c r="X922">
        <v>85</v>
      </c>
      <c r="Y922">
        <v>24.55</v>
      </c>
      <c r="Z922">
        <v>2</v>
      </c>
      <c r="AA922" s="1" t="s">
        <v>58</v>
      </c>
      <c r="AB922">
        <v>5</v>
      </c>
      <c r="AC922">
        <v>0</v>
      </c>
      <c r="AD922" s="1" t="s">
        <v>1210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s="1" t="s">
        <v>53</v>
      </c>
      <c r="AS922" s="1" t="s">
        <v>53</v>
      </c>
      <c r="AT922" s="1" t="s">
        <v>53</v>
      </c>
      <c r="AU922" s="1" t="s">
        <v>53</v>
      </c>
    </row>
    <row r="923" spans="1:47" x14ac:dyDescent="0.25">
      <c r="A923" s="1" t="s">
        <v>5963</v>
      </c>
      <c r="B923">
        <v>3</v>
      </c>
      <c r="C923" s="2">
        <v>43768.017708333333</v>
      </c>
      <c r="D923" s="2">
        <v>43768.038321759261</v>
      </c>
      <c r="E923">
        <v>39.80003</v>
      </c>
      <c r="F923">
        <v>-104.98559</v>
      </c>
      <c r="G923">
        <v>39.797939999999997</v>
      </c>
      <c r="H923">
        <v>-104.98667</v>
      </c>
      <c r="I923">
        <v>0.155</v>
      </c>
      <c r="J923" s="1" t="s">
        <v>555</v>
      </c>
      <c r="L923" s="1" t="s">
        <v>194</v>
      </c>
      <c r="M923" s="1" t="s">
        <v>47</v>
      </c>
      <c r="N923" s="1" t="s">
        <v>131</v>
      </c>
      <c r="O923" s="1" t="s">
        <v>147</v>
      </c>
      <c r="P923" s="1" t="s">
        <v>198</v>
      </c>
      <c r="Q923" s="1" t="s">
        <v>246</v>
      </c>
      <c r="R923" s="1" t="s">
        <v>48</v>
      </c>
      <c r="S923" s="1" t="s">
        <v>79</v>
      </c>
      <c r="T923" s="1" t="s">
        <v>205</v>
      </c>
      <c r="U923" s="2">
        <v>43768.020833333336</v>
      </c>
      <c r="V923">
        <v>9</v>
      </c>
      <c r="W923">
        <v>-1</v>
      </c>
      <c r="X923">
        <v>85</v>
      </c>
      <c r="Y923">
        <v>24.54</v>
      </c>
      <c r="Z923">
        <v>3</v>
      </c>
      <c r="AA923" s="1" t="s">
        <v>58</v>
      </c>
      <c r="AB923">
        <v>6</v>
      </c>
      <c r="AC923">
        <v>0</v>
      </c>
      <c r="AD923" s="1" t="s">
        <v>1210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s="1" t="s">
        <v>53</v>
      </c>
      <c r="AS923" s="1" t="s">
        <v>53</v>
      </c>
      <c r="AT923" s="1" t="s">
        <v>53</v>
      </c>
      <c r="AU923" s="1" t="s">
        <v>53</v>
      </c>
    </row>
    <row r="924" spans="1:47" x14ac:dyDescent="0.25">
      <c r="A924" s="1" t="s">
        <v>5964</v>
      </c>
      <c r="B924">
        <v>4</v>
      </c>
      <c r="C924" s="2">
        <v>43768.097395833334</v>
      </c>
      <c r="D924" s="2">
        <v>43768.116168981483</v>
      </c>
      <c r="E924">
        <v>39.911270000000002</v>
      </c>
      <c r="F924">
        <v>-104.99075000000001</v>
      </c>
      <c r="G924">
        <v>39.882770000000001</v>
      </c>
      <c r="H924">
        <v>-104.98768</v>
      </c>
      <c r="I924">
        <v>1.976</v>
      </c>
      <c r="J924" s="1" t="s">
        <v>5965</v>
      </c>
      <c r="L924" s="1" t="s">
        <v>172</v>
      </c>
      <c r="M924" s="1" t="s">
        <v>47</v>
      </c>
      <c r="N924" s="1" t="s">
        <v>131</v>
      </c>
      <c r="O924" s="1" t="s">
        <v>147</v>
      </c>
      <c r="P924" s="1" t="s">
        <v>198</v>
      </c>
      <c r="Q924" s="1" t="s">
        <v>439</v>
      </c>
      <c r="R924" s="1" t="s">
        <v>48</v>
      </c>
      <c r="S924" s="1" t="s">
        <v>79</v>
      </c>
      <c r="T924" s="1" t="s">
        <v>205</v>
      </c>
      <c r="U924" s="2">
        <v>43768.091666666667</v>
      </c>
      <c r="V924">
        <v>9</v>
      </c>
      <c r="W924">
        <v>-1</v>
      </c>
      <c r="X924">
        <v>85</v>
      </c>
      <c r="Y924">
        <v>24.55</v>
      </c>
      <c r="Z924">
        <v>3</v>
      </c>
      <c r="AA924" s="1" t="s">
        <v>58</v>
      </c>
      <c r="AB924">
        <v>6</v>
      </c>
      <c r="AC924">
        <v>0</v>
      </c>
      <c r="AD924" s="1" t="s">
        <v>1210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s="1" t="s">
        <v>53</v>
      </c>
      <c r="AS924" s="1" t="s">
        <v>53</v>
      </c>
      <c r="AT924" s="1" t="s">
        <v>53</v>
      </c>
      <c r="AU924" s="1" t="s">
        <v>53</v>
      </c>
    </row>
    <row r="925" spans="1:47" x14ac:dyDescent="0.25">
      <c r="A925" s="1" t="s">
        <v>2730</v>
      </c>
      <c r="B925">
        <v>3</v>
      </c>
      <c r="C925" s="2">
        <v>43768.201041666667</v>
      </c>
      <c r="D925" s="2">
        <v>43768.221597222226</v>
      </c>
      <c r="E925">
        <v>39.703620000000001</v>
      </c>
      <c r="F925">
        <v>-105.24884</v>
      </c>
      <c r="G925">
        <v>39.704360000000001</v>
      </c>
      <c r="H925">
        <v>-105.25245</v>
      </c>
      <c r="I925">
        <v>0.19900000000000001</v>
      </c>
      <c r="J925" s="1" t="s">
        <v>891</v>
      </c>
      <c r="L925" s="1" t="s">
        <v>137</v>
      </c>
      <c r="M925" s="1" t="s">
        <v>47</v>
      </c>
      <c r="N925" s="1" t="s">
        <v>269</v>
      </c>
      <c r="O925" s="1" t="s">
        <v>115</v>
      </c>
      <c r="P925" s="1" t="s">
        <v>198</v>
      </c>
      <c r="Q925" s="1" t="s">
        <v>270</v>
      </c>
      <c r="R925" s="1" t="s">
        <v>48</v>
      </c>
      <c r="S925" s="1" t="s">
        <v>79</v>
      </c>
      <c r="T925" s="1" t="s">
        <v>205</v>
      </c>
      <c r="U925" s="2">
        <v>43768.203472222223</v>
      </c>
      <c r="V925">
        <v>9</v>
      </c>
      <c r="W925">
        <v>9</v>
      </c>
      <c r="X925">
        <v>85</v>
      </c>
      <c r="Y925">
        <v>24.54</v>
      </c>
      <c r="Z925">
        <v>10</v>
      </c>
      <c r="AA925" s="1" t="s">
        <v>61</v>
      </c>
      <c r="AB925">
        <v>3</v>
      </c>
      <c r="AC925">
        <v>0</v>
      </c>
      <c r="AD925" s="1" t="s">
        <v>965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s="1" t="s">
        <v>53</v>
      </c>
      <c r="AS925" s="1" t="s">
        <v>53</v>
      </c>
      <c r="AT925" s="1" t="s">
        <v>53</v>
      </c>
      <c r="AU925" s="1" t="s">
        <v>53</v>
      </c>
    </row>
    <row r="926" spans="1:47" x14ac:dyDescent="0.25">
      <c r="A926" s="1" t="s">
        <v>6026</v>
      </c>
      <c r="B926">
        <v>3</v>
      </c>
      <c r="C926" s="2">
        <v>43768.262013888889</v>
      </c>
      <c r="D926" s="2">
        <v>43768.282777777778</v>
      </c>
      <c r="E926">
        <v>39.51999</v>
      </c>
      <c r="F926">
        <v>-104.86709</v>
      </c>
      <c r="G926">
        <v>39.522559999999999</v>
      </c>
      <c r="H926">
        <v>-104.86722</v>
      </c>
      <c r="I926">
        <v>0.17799999999999999</v>
      </c>
      <c r="J926" s="1" t="s">
        <v>572</v>
      </c>
      <c r="L926" s="1" t="s">
        <v>265</v>
      </c>
      <c r="M926" s="1" t="s">
        <v>47</v>
      </c>
      <c r="N926" s="1" t="s">
        <v>173</v>
      </c>
      <c r="O926" s="1" t="s">
        <v>121</v>
      </c>
      <c r="P926" s="1" t="s">
        <v>198</v>
      </c>
      <c r="Q926" s="1" t="s">
        <v>311</v>
      </c>
      <c r="R926" s="1" t="s">
        <v>48</v>
      </c>
      <c r="S926" s="1" t="s">
        <v>79</v>
      </c>
      <c r="T926" s="1" t="s">
        <v>200</v>
      </c>
      <c r="U926" s="2">
        <v>43768.245138888888</v>
      </c>
      <c r="V926">
        <v>6</v>
      </c>
      <c r="W926">
        <v>-3</v>
      </c>
      <c r="X926">
        <v>80</v>
      </c>
      <c r="Y926">
        <v>24.31</v>
      </c>
      <c r="Z926">
        <v>6</v>
      </c>
      <c r="AA926" s="1" t="s">
        <v>61</v>
      </c>
      <c r="AB926">
        <v>5</v>
      </c>
      <c r="AC926">
        <v>0</v>
      </c>
      <c r="AD926" s="1" t="s">
        <v>1210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s="1" t="s">
        <v>53</v>
      </c>
      <c r="AS926" s="1" t="s">
        <v>53</v>
      </c>
      <c r="AT926" s="1" t="s">
        <v>53</v>
      </c>
      <c r="AU926" s="1" t="s">
        <v>51</v>
      </c>
    </row>
    <row r="927" spans="1:47" x14ac:dyDescent="0.25">
      <c r="A927" s="1" t="s">
        <v>6539</v>
      </c>
      <c r="B927">
        <v>3</v>
      </c>
      <c r="C927" s="2">
        <v>43768.288564814815</v>
      </c>
      <c r="D927" s="2">
        <v>43768.309178240743</v>
      </c>
      <c r="E927">
        <v>39.183529999999998</v>
      </c>
      <c r="F927">
        <v>-104.85035999999999</v>
      </c>
      <c r="G927">
        <v>39.165219999999998</v>
      </c>
      <c r="H927">
        <v>-104.85329</v>
      </c>
      <c r="I927">
        <v>1.2749999999999999</v>
      </c>
      <c r="J927" s="1" t="s">
        <v>401</v>
      </c>
      <c r="L927" s="1" t="s">
        <v>195</v>
      </c>
      <c r="M927" s="1" t="s">
        <v>47</v>
      </c>
      <c r="N927" s="1" t="s">
        <v>86</v>
      </c>
      <c r="O927" s="1" t="s">
        <v>121</v>
      </c>
      <c r="P927" s="1" t="s">
        <v>198</v>
      </c>
      <c r="Q927" s="1" t="s">
        <v>222</v>
      </c>
      <c r="R927" s="1" t="s">
        <v>48</v>
      </c>
      <c r="S927" s="1" t="s">
        <v>79</v>
      </c>
      <c r="T927" s="1" t="s">
        <v>223</v>
      </c>
      <c r="U927" s="2">
        <v>43768.283333333333</v>
      </c>
      <c r="V927">
        <v>0</v>
      </c>
      <c r="X927">
        <v>78</v>
      </c>
      <c r="Y927">
        <v>23.19</v>
      </c>
      <c r="Z927">
        <v>4</v>
      </c>
      <c r="AA927" s="1" t="s">
        <v>69</v>
      </c>
      <c r="AC927">
        <v>0</v>
      </c>
      <c r="AD927" s="1" t="s">
        <v>1210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s="1" t="s">
        <v>53</v>
      </c>
      <c r="AS927" s="1" t="s">
        <v>53</v>
      </c>
      <c r="AT927" s="1" t="s">
        <v>51</v>
      </c>
      <c r="AU927" s="1" t="s">
        <v>51</v>
      </c>
    </row>
    <row r="928" spans="1:47" x14ac:dyDescent="0.25">
      <c r="A928" s="1" t="s">
        <v>5393</v>
      </c>
      <c r="B928">
        <v>3</v>
      </c>
      <c r="C928" s="2">
        <v>43768.305231481485</v>
      </c>
      <c r="D928" s="2">
        <v>43768.325833333336</v>
      </c>
      <c r="E928">
        <v>39.78407</v>
      </c>
      <c r="F928">
        <v>-104.98936999999999</v>
      </c>
      <c r="G928">
        <v>39.787300000000002</v>
      </c>
      <c r="H928">
        <v>-104.98934</v>
      </c>
      <c r="I928">
        <v>0.223</v>
      </c>
      <c r="J928" s="1" t="s">
        <v>532</v>
      </c>
      <c r="L928" s="1" t="s">
        <v>2421</v>
      </c>
      <c r="M928" s="1" t="s">
        <v>47</v>
      </c>
      <c r="N928" s="1" t="s">
        <v>131</v>
      </c>
      <c r="O928" s="1" t="s">
        <v>131</v>
      </c>
      <c r="P928" s="1" t="s">
        <v>198</v>
      </c>
      <c r="Q928" s="1" t="s">
        <v>246</v>
      </c>
      <c r="R928" s="1" t="s">
        <v>48</v>
      </c>
      <c r="S928" s="1" t="s">
        <v>79</v>
      </c>
      <c r="T928" s="1" t="s">
        <v>205</v>
      </c>
      <c r="U928" s="2">
        <v>43768.324305555558</v>
      </c>
      <c r="V928">
        <v>5</v>
      </c>
      <c r="W928">
        <v>-4</v>
      </c>
      <c r="X928">
        <v>85</v>
      </c>
      <c r="Y928">
        <v>24.57</v>
      </c>
      <c r="Z928">
        <v>4</v>
      </c>
      <c r="AA928" s="1" t="s">
        <v>58</v>
      </c>
      <c r="AB928">
        <v>5</v>
      </c>
      <c r="AC928">
        <v>0</v>
      </c>
      <c r="AD928" s="1" t="s">
        <v>818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s="1" t="s">
        <v>53</v>
      </c>
      <c r="AS928" s="1" t="s">
        <v>51</v>
      </c>
      <c r="AT928" s="1" t="s">
        <v>51</v>
      </c>
      <c r="AU928" s="1" t="s">
        <v>51</v>
      </c>
    </row>
    <row r="929" spans="1:47" x14ac:dyDescent="0.25">
      <c r="A929" s="1" t="s">
        <v>8427</v>
      </c>
      <c r="B929">
        <v>4</v>
      </c>
      <c r="C929" s="2">
        <v>43768.326585648145</v>
      </c>
      <c r="D929" s="2">
        <v>43768.34611111111</v>
      </c>
      <c r="E929">
        <v>39.529899999999998</v>
      </c>
      <c r="F929">
        <v>-106.21611</v>
      </c>
      <c r="G929">
        <v>39.644579999999998</v>
      </c>
      <c r="H929">
        <v>-106.30765</v>
      </c>
      <c r="I929">
        <v>9.3030000000000008</v>
      </c>
      <c r="J929" s="1" t="s">
        <v>8418</v>
      </c>
      <c r="K929">
        <v>1259</v>
      </c>
      <c r="L929" s="1" t="s">
        <v>8419</v>
      </c>
      <c r="M929" s="1" t="s">
        <v>97</v>
      </c>
      <c r="N929" s="1" t="s">
        <v>174</v>
      </c>
      <c r="O929" s="1" t="s">
        <v>126</v>
      </c>
      <c r="P929" s="1" t="s">
        <v>198</v>
      </c>
      <c r="Q929" s="1" t="s">
        <v>1663</v>
      </c>
      <c r="R929" s="1" t="s">
        <v>48</v>
      </c>
      <c r="S929" s="1" t="s">
        <v>79</v>
      </c>
      <c r="T929" s="1" t="s">
        <v>503</v>
      </c>
      <c r="U929" s="2">
        <v>43768.328472222223</v>
      </c>
      <c r="V929">
        <v>-6</v>
      </c>
      <c r="W929">
        <v>-20</v>
      </c>
      <c r="X929">
        <v>75</v>
      </c>
      <c r="Y929">
        <v>20.64</v>
      </c>
      <c r="Z929">
        <v>6</v>
      </c>
      <c r="AA929" s="1" t="s">
        <v>59</v>
      </c>
      <c r="AB929">
        <v>7</v>
      </c>
      <c r="AC929">
        <v>0</v>
      </c>
      <c r="AD929" s="1" t="s">
        <v>1210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s="1" t="s">
        <v>51</v>
      </c>
      <c r="AS929" s="1" t="s">
        <v>51</v>
      </c>
      <c r="AT929" s="1" t="s">
        <v>51</v>
      </c>
      <c r="AU929" s="1" t="s">
        <v>51</v>
      </c>
    </row>
    <row r="930" spans="1:47" x14ac:dyDescent="0.25">
      <c r="A930" s="1" t="s">
        <v>6027</v>
      </c>
      <c r="B930">
        <v>3</v>
      </c>
      <c r="C930" s="2">
        <v>43768.312002314815</v>
      </c>
      <c r="D930" s="2">
        <v>43768.332789351851</v>
      </c>
      <c r="E930">
        <v>39.747410000000002</v>
      </c>
      <c r="F930">
        <v>-104.74411000000001</v>
      </c>
      <c r="G930">
        <v>39.75235</v>
      </c>
      <c r="H930">
        <v>-104.75246</v>
      </c>
      <c r="I930">
        <v>0.56000000000000005</v>
      </c>
      <c r="J930" s="1" t="s">
        <v>535</v>
      </c>
      <c r="L930" s="1" t="s">
        <v>137</v>
      </c>
      <c r="M930" s="1" t="s">
        <v>47</v>
      </c>
      <c r="N930" s="1" t="s">
        <v>170</v>
      </c>
      <c r="O930" s="1" t="s">
        <v>147</v>
      </c>
      <c r="P930" s="1" t="s">
        <v>198</v>
      </c>
      <c r="Q930" s="1" t="s">
        <v>240</v>
      </c>
      <c r="R930" s="1" t="s">
        <v>48</v>
      </c>
      <c r="S930" s="1" t="s">
        <v>79</v>
      </c>
      <c r="T930" s="1" t="s">
        <v>203</v>
      </c>
      <c r="U930" s="2">
        <v>43768.313194444447</v>
      </c>
      <c r="V930">
        <v>3</v>
      </c>
      <c r="W930">
        <v>-6</v>
      </c>
      <c r="X930">
        <v>92</v>
      </c>
      <c r="Y930">
        <v>24.55</v>
      </c>
      <c r="Z930">
        <v>6</v>
      </c>
      <c r="AA930" s="1" t="s">
        <v>61</v>
      </c>
      <c r="AB930">
        <v>5</v>
      </c>
      <c r="AC930">
        <v>0</v>
      </c>
      <c r="AD930" s="1" t="s">
        <v>1210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s="1" t="s">
        <v>51</v>
      </c>
      <c r="AS930" s="1" t="s">
        <v>51</v>
      </c>
      <c r="AT930" s="1" t="s">
        <v>51</v>
      </c>
      <c r="AU930" s="1" t="s">
        <v>51</v>
      </c>
    </row>
    <row r="931" spans="1:47" x14ac:dyDescent="0.25">
      <c r="A931" s="1" t="s">
        <v>5665</v>
      </c>
      <c r="B931">
        <v>3</v>
      </c>
      <c r="C931" s="2">
        <v>43768.344293981485</v>
      </c>
      <c r="D931" s="2">
        <v>43768.364745370367</v>
      </c>
      <c r="E931">
        <v>39.80003</v>
      </c>
      <c r="F931">
        <v>-104.98559</v>
      </c>
      <c r="G931">
        <v>39.797939999999997</v>
      </c>
      <c r="H931">
        <v>-104.98667</v>
      </c>
      <c r="I931">
        <v>0.155</v>
      </c>
      <c r="J931" s="1" t="s">
        <v>555</v>
      </c>
      <c r="L931" s="1" t="s">
        <v>194</v>
      </c>
      <c r="M931" s="1" t="s">
        <v>47</v>
      </c>
      <c r="N931" s="1" t="s">
        <v>131</v>
      </c>
      <c r="O931" s="1" t="s">
        <v>147</v>
      </c>
      <c r="P931" s="1" t="s">
        <v>198</v>
      </c>
      <c r="Q931" s="1" t="s">
        <v>246</v>
      </c>
      <c r="R931" s="1" t="s">
        <v>48</v>
      </c>
      <c r="S931" s="1" t="s">
        <v>79</v>
      </c>
      <c r="T931" s="1" t="s">
        <v>205</v>
      </c>
      <c r="U931" s="2">
        <v>43768.324305555558</v>
      </c>
      <c r="V931">
        <v>5</v>
      </c>
      <c r="W931">
        <v>-4</v>
      </c>
      <c r="X931">
        <v>85</v>
      </c>
      <c r="Y931">
        <v>24.57</v>
      </c>
      <c r="Z931">
        <v>4</v>
      </c>
      <c r="AA931" s="1" t="s">
        <v>58</v>
      </c>
      <c r="AB931">
        <v>5</v>
      </c>
      <c r="AC931">
        <v>0</v>
      </c>
      <c r="AD931" s="1" t="s">
        <v>818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s="1" t="s">
        <v>51</v>
      </c>
      <c r="AS931" s="1" t="s">
        <v>51</v>
      </c>
      <c r="AT931" s="1" t="s">
        <v>51</v>
      </c>
      <c r="AU931" s="1" t="s">
        <v>51</v>
      </c>
    </row>
    <row r="932" spans="1:47" x14ac:dyDescent="0.25">
      <c r="A932" s="1" t="s">
        <v>6028</v>
      </c>
      <c r="B932">
        <v>3</v>
      </c>
      <c r="C932" s="2">
        <v>43768.384409722225</v>
      </c>
      <c r="D932" s="2">
        <v>43768.404988425929</v>
      </c>
      <c r="E932">
        <v>39.77514</v>
      </c>
      <c r="F932">
        <v>-104.86001</v>
      </c>
      <c r="G932">
        <v>39.774549999999998</v>
      </c>
      <c r="H932">
        <v>-104.85323</v>
      </c>
      <c r="I932">
        <v>0.36199999999999999</v>
      </c>
      <c r="J932" s="1" t="s">
        <v>534</v>
      </c>
      <c r="L932" s="1" t="s">
        <v>133</v>
      </c>
      <c r="M932" s="1" t="s">
        <v>47</v>
      </c>
      <c r="N932" s="1" t="s">
        <v>131</v>
      </c>
      <c r="O932" s="1" t="s">
        <v>131</v>
      </c>
      <c r="P932" s="1" t="s">
        <v>198</v>
      </c>
      <c r="Q932" s="1" t="s">
        <v>299</v>
      </c>
      <c r="R932" s="1" t="s">
        <v>48</v>
      </c>
      <c r="S932" s="1" t="s">
        <v>79</v>
      </c>
      <c r="T932" s="1" t="s">
        <v>203</v>
      </c>
      <c r="U932" s="2">
        <v>43768.390277777777</v>
      </c>
      <c r="V932">
        <v>5</v>
      </c>
      <c r="W932">
        <v>-4</v>
      </c>
      <c r="X932">
        <v>85</v>
      </c>
      <c r="Y932">
        <v>24.58</v>
      </c>
      <c r="Z932">
        <v>3</v>
      </c>
      <c r="AA932" s="1" t="s">
        <v>65</v>
      </c>
      <c r="AB932">
        <v>5</v>
      </c>
      <c r="AC932">
        <v>0</v>
      </c>
      <c r="AD932" s="1" t="s">
        <v>1210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s="1" t="s">
        <v>51</v>
      </c>
      <c r="AS932" s="1" t="s">
        <v>51</v>
      </c>
      <c r="AT932" s="1" t="s">
        <v>51</v>
      </c>
      <c r="AU932" s="1" t="s">
        <v>51</v>
      </c>
    </row>
    <row r="933" spans="1:47" x14ac:dyDescent="0.25">
      <c r="A933" s="1" t="s">
        <v>2252</v>
      </c>
      <c r="B933">
        <v>4</v>
      </c>
      <c r="C933" s="2">
        <v>43768.421898148146</v>
      </c>
      <c r="D933" s="2">
        <v>43768.442245370374</v>
      </c>
      <c r="E933">
        <v>39.697040000000001</v>
      </c>
      <c r="F933">
        <v>-106.67148</v>
      </c>
      <c r="G933">
        <v>39.649360000000001</v>
      </c>
      <c r="H933">
        <v>-106.58759999999999</v>
      </c>
      <c r="I933">
        <v>5.5449999999999999</v>
      </c>
      <c r="J933" s="1" t="s">
        <v>2253</v>
      </c>
      <c r="L933" s="1" t="s">
        <v>2254</v>
      </c>
      <c r="M933" s="1" t="s">
        <v>47</v>
      </c>
      <c r="N933" s="1" t="s">
        <v>1351</v>
      </c>
      <c r="O933" s="1" t="s">
        <v>501</v>
      </c>
      <c r="P933" s="1" t="s">
        <v>198</v>
      </c>
      <c r="Q933" s="1" t="s">
        <v>1352</v>
      </c>
      <c r="R933" s="1" t="s">
        <v>48</v>
      </c>
      <c r="S933" s="1" t="s">
        <v>79</v>
      </c>
      <c r="T933" s="1" t="s">
        <v>612</v>
      </c>
      <c r="U933" s="2">
        <v>43768.413888888892</v>
      </c>
      <c r="V933">
        <v>10</v>
      </c>
      <c r="W933">
        <v>-1</v>
      </c>
      <c r="X933">
        <v>61</v>
      </c>
      <c r="Y933">
        <v>23.84</v>
      </c>
      <c r="Z933">
        <v>10</v>
      </c>
      <c r="AA933" s="1" t="s">
        <v>57</v>
      </c>
      <c r="AB933">
        <v>7</v>
      </c>
      <c r="AC933">
        <v>0</v>
      </c>
      <c r="AD933" s="1" t="s">
        <v>818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s="1" t="s">
        <v>51</v>
      </c>
      <c r="AS933" s="1" t="s">
        <v>51</v>
      </c>
      <c r="AT933" s="1" t="s">
        <v>51</v>
      </c>
      <c r="AU933" s="1" t="s">
        <v>51</v>
      </c>
    </row>
    <row r="934" spans="1:47" x14ac:dyDescent="0.25">
      <c r="A934" s="1" t="s">
        <v>6029</v>
      </c>
      <c r="B934">
        <v>3</v>
      </c>
      <c r="C934" s="2">
        <v>43768.391168981485</v>
      </c>
      <c r="D934" s="2">
        <v>43768.411956018521</v>
      </c>
      <c r="E934">
        <v>39.6676</v>
      </c>
      <c r="F934">
        <v>-104.83008</v>
      </c>
      <c r="G934">
        <v>39.669739999999997</v>
      </c>
      <c r="H934">
        <v>-104.82916</v>
      </c>
      <c r="I934">
        <v>0.156</v>
      </c>
      <c r="J934" s="1" t="s">
        <v>649</v>
      </c>
      <c r="L934" s="1" t="s">
        <v>386</v>
      </c>
      <c r="M934" s="1" t="s">
        <v>47</v>
      </c>
      <c r="N934" s="1" t="s">
        <v>170</v>
      </c>
      <c r="O934" s="1" t="s">
        <v>201</v>
      </c>
      <c r="P934" s="1" t="s">
        <v>198</v>
      </c>
      <c r="Q934" s="1" t="s">
        <v>202</v>
      </c>
      <c r="R934" s="1" t="s">
        <v>48</v>
      </c>
      <c r="S934" s="1" t="s">
        <v>79</v>
      </c>
      <c r="T934" s="1" t="s">
        <v>203</v>
      </c>
      <c r="U934" s="2">
        <v>43768.390277777777</v>
      </c>
      <c r="V934">
        <v>5</v>
      </c>
      <c r="W934">
        <v>-4</v>
      </c>
      <c r="X934">
        <v>85</v>
      </c>
      <c r="Y934">
        <v>24.58</v>
      </c>
      <c r="Z934">
        <v>3</v>
      </c>
      <c r="AA934" s="1" t="s">
        <v>65</v>
      </c>
      <c r="AB934">
        <v>5</v>
      </c>
      <c r="AC934">
        <v>0</v>
      </c>
      <c r="AD934" s="1" t="s">
        <v>1210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s="1" t="s">
        <v>51</v>
      </c>
      <c r="AS934" s="1" t="s">
        <v>51</v>
      </c>
      <c r="AT934" s="1" t="s">
        <v>51</v>
      </c>
      <c r="AU934" s="1" t="s">
        <v>51</v>
      </c>
    </row>
    <row r="935" spans="1:47" x14ac:dyDescent="0.25">
      <c r="A935" s="1" t="s">
        <v>6030</v>
      </c>
      <c r="B935">
        <v>3</v>
      </c>
      <c r="C935" s="2">
        <v>43768.419293981482</v>
      </c>
      <c r="D935" s="2">
        <v>43768.439722222225</v>
      </c>
      <c r="E935">
        <v>39.95073</v>
      </c>
      <c r="F935">
        <v>-105.15447</v>
      </c>
      <c r="G935">
        <v>39.950310000000002</v>
      </c>
      <c r="H935">
        <v>-105.15393</v>
      </c>
      <c r="I935">
        <v>4.1000000000000002E-2</v>
      </c>
      <c r="J935" s="1" t="s">
        <v>537</v>
      </c>
      <c r="L935" s="1" t="s">
        <v>243</v>
      </c>
      <c r="M935" s="1" t="s">
        <v>47</v>
      </c>
      <c r="N935" s="1" t="s">
        <v>114</v>
      </c>
      <c r="O935" s="1" t="s">
        <v>255</v>
      </c>
      <c r="P935" s="1" t="s">
        <v>198</v>
      </c>
      <c r="Q935" s="1" t="s">
        <v>538</v>
      </c>
      <c r="R935" s="1" t="s">
        <v>48</v>
      </c>
      <c r="S935" s="1" t="s">
        <v>79</v>
      </c>
      <c r="T935" s="1" t="s">
        <v>205</v>
      </c>
      <c r="U935" s="2">
        <v>43768.409722222219</v>
      </c>
      <c r="V935">
        <v>9</v>
      </c>
      <c r="W935">
        <v>-4</v>
      </c>
      <c r="X935">
        <v>85</v>
      </c>
      <c r="Y935">
        <v>24.59</v>
      </c>
      <c r="Z935">
        <v>3</v>
      </c>
      <c r="AA935" s="1" t="s">
        <v>72</v>
      </c>
      <c r="AB935">
        <v>8</v>
      </c>
      <c r="AC935">
        <v>0</v>
      </c>
      <c r="AD935" s="1" t="s">
        <v>1210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s="1" t="s">
        <v>51</v>
      </c>
      <c r="AS935" s="1" t="s">
        <v>51</v>
      </c>
      <c r="AT935" s="1" t="s">
        <v>51</v>
      </c>
      <c r="AU935" s="1" t="s">
        <v>51</v>
      </c>
    </row>
    <row r="936" spans="1:47" x14ac:dyDescent="0.25">
      <c r="A936" s="1" t="s">
        <v>4866</v>
      </c>
      <c r="B936">
        <v>3</v>
      </c>
      <c r="C936" s="2">
        <v>43768.453657407408</v>
      </c>
      <c r="D936" s="2">
        <v>43768.474444444444</v>
      </c>
      <c r="E936">
        <v>40.402509999999999</v>
      </c>
      <c r="F936">
        <v>-104.99352</v>
      </c>
      <c r="G936">
        <v>40.400089999999999</v>
      </c>
      <c r="H936">
        <v>-104.99357999999999</v>
      </c>
      <c r="I936">
        <v>0.16700000000000001</v>
      </c>
      <c r="J936" s="1" t="s">
        <v>521</v>
      </c>
      <c r="L936" s="1" t="s">
        <v>195</v>
      </c>
      <c r="M936" s="1" t="s">
        <v>47</v>
      </c>
      <c r="N936" s="1" t="s">
        <v>305</v>
      </c>
      <c r="O936" s="1" t="s">
        <v>228</v>
      </c>
      <c r="P936" s="1" t="s">
        <v>198</v>
      </c>
      <c r="Q936" s="1" t="s">
        <v>306</v>
      </c>
      <c r="R936" s="1" t="s">
        <v>48</v>
      </c>
      <c r="S936" s="1" t="s">
        <v>79</v>
      </c>
      <c r="T936" s="1" t="s">
        <v>230</v>
      </c>
      <c r="U936" s="2">
        <v>43768.455555555556</v>
      </c>
      <c r="V936">
        <v>16</v>
      </c>
      <c r="W936">
        <v>6</v>
      </c>
      <c r="X936">
        <v>84</v>
      </c>
      <c r="Y936">
        <v>25.24</v>
      </c>
      <c r="Z936">
        <v>10</v>
      </c>
      <c r="AA936" s="1" t="s">
        <v>68</v>
      </c>
      <c r="AB936">
        <v>7</v>
      </c>
      <c r="AC936">
        <v>0.01</v>
      </c>
      <c r="AD936" s="1" t="s">
        <v>50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s="1" t="s">
        <v>51</v>
      </c>
      <c r="AS936" s="1" t="s">
        <v>51</v>
      </c>
      <c r="AT936" s="1" t="s">
        <v>51</v>
      </c>
      <c r="AU936" s="1" t="s">
        <v>51</v>
      </c>
    </row>
    <row r="937" spans="1:47" x14ac:dyDescent="0.25">
      <c r="A937" s="1" t="s">
        <v>5433</v>
      </c>
      <c r="B937">
        <v>3</v>
      </c>
      <c r="C937" s="2">
        <v>43768.482835648145</v>
      </c>
      <c r="D937" s="2">
        <v>43768.503599537034</v>
      </c>
      <c r="E937">
        <v>39.78566</v>
      </c>
      <c r="F937">
        <v>-105.08320000000001</v>
      </c>
      <c r="G937">
        <v>39.78546</v>
      </c>
      <c r="H937">
        <v>-105.084</v>
      </c>
      <c r="I937">
        <v>4.4999999999999998E-2</v>
      </c>
      <c r="J937" s="1" t="s">
        <v>556</v>
      </c>
      <c r="L937" s="1" t="s">
        <v>137</v>
      </c>
      <c r="M937" s="1" t="s">
        <v>47</v>
      </c>
      <c r="N937" s="1" t="s">
        <v>543</v>
      </c>
      <c r="O937" s="1" t="s">
        <v>115</v>
      </c>
      <c r="P937" s="1" t="s">
        <v>198</v>
      </c>
      <c r="Q937" s="1" t="s">
        <v>544</v>
      </c>
      <c r="R937" s="1" t="s">
        <v>48</v>
      </c>
      <c r="S937" s="1" t="s">
        <v>79</v>
      </c>
      <c r="T937" s="1" t="s">
        <v>205</v>
      </c>
      <c r="U937" s="2">
        <v>43768.490972222222</v>
      </c>
      <c r="V937">
        <v>16</v>
      </c>
      <c r="W937">
        <v>5</v>
      </c>
      <c r="X937">
        <v>62</v>
      </c>
      <c r="Y937">
        <v>24.58</v>
      </c>
      <c r="Z937">
        <v>15</v>
      </c>
      <c r="AA937" s="1" t="s">
        <v>67</v>
      </c>
      <c r="AB937">
        <v>8</v>
      </c>
      <c r="AC937">
        <v>0</v>
      </c>
      <c r="AD937" s="1" t="s">
        <v>50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s="1" t="s">
        <v>51</v>
      </c>
      <c r="AS937" s="1" t="s">
        <v>51</v>
      </c>
      <c r="AT937" s="1" t="s">
        <v>51</v>
      </c>
      <c r="AU937" s="1" t="s">
        <v>51</v>
      </c>
    </row>
    <row r="938" spans="1:47" x14ac:dyDescent="0.25">
      <c r="A938" s="1" t="s">
        <v>3776</v>
      </c>
      <c r="B938">
        <v>3</v>
      </c>
      <c r="C938" s="2">
        <v>43768.448460648149</v>
      </c>
      <c r="D938" s="2">
        <v>43768.468912037039</v>
      </c>
      <c r="E938">
        <v>40.230379999999997</v>
      </c>
      <c r="F938">
        <v>-104.97996999999999</v>
      </c>
      <c r="G938">
        <v>40.230649999999997</v>
      </c>
      <c r="H938">
        <v>-104.97996999999999</v>
      </c>
      <c r="I938">
        <v>1.9E-2</v>
      </c>
      <c r="J938" s="1" t="s">
        <v>340</v>
      </c>
      <c r="L938" s="1" t="s">
        <v>194</v>
      </c>
      <c r="M938" s="1" t="s">
        <v>47</v>
      </c>
      <c r="N938" s="1" t="s">
        <v>630</v>
      </c>
      <c r="O938" s="1" t="s">
        <v>209</v>
      </c>
      <c r="P938" s="1" t="s">
        <v>198</v>
      </c>
      <c r="Q938" s="1" t="s">
        <v>631</v>
      </c>
      <c r="R938" s="1" t="s">
        <v>48</v>
      </c>
      <c r="S938" s="1" t="s">
        <v>79</v>
      </c>
      <c r="T938" s="1" t="s">
        <v>211</v>
      </c>
      <c r="U938" s="2">
        <v>43768.440972222219</v>
      </c>
      <c r="V938">
        <v>19</v>
      </c>
      <c r="W938">
        <v>12</v>
      </c>
      <c r="X938">
        <v>62</v>
      </c>
      <c r="Y938">
        <v>25.18</v>
      </c>
      <c r="Z938">
        <v>10</v>
      </c>
      <c r="AA938" s="1" t="s">
        <v>68</v>
      </c>
      <c r="AB938">
        <v>5</v>
      </c>
      <c r="AC938">
        <v>0</v>
      </c>
      <c r="AD938" s="1" t="s">
        <v>50</v>
      </c>
      <c r="AE938" t="b">
        <v>0</v>
      </c>
      <c r="AF938" t="b">
        <v>0</v>
      </c>
      <c r="AG938" t="b">
        <v>0</v>
      </c>
      <c r="AH938" t="b">
        <v>0</v>
      </c>
      <c r="AI938" t="b">
        <v>1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s="1" t="s">
        <v>51</v>
      </c>
      <c r="AS938" s="1" t="s">
        <v>51</v>
      </c>
      <c r="AT938" s="1" t="s">
        <v>51</v>
      </c>
      <c r="AU938" s="1" t="s">
        <v>51</v>
      </c>
    </row>
    <row r="939" spans="1:47" x14ac:dyDescent="0.25">
      <c r="A939" s="1" t="s">
        <v>2873</v>
      </c>
      <c r="B939">
        <v>3</v>
      </c>
      <c r="C939" s="2">
        <v>43768.484398148146</v>
      </c>
      <c r="D939" s="2">
        <v>43768.504988425928</v>
      </c>
      <c r="E939">
        <v>39.290080000000003</v>
      </c>
      <c r="F939">
        <v>-104.89512999999999</v>
      </c>
      <c r="G939">
        <v>39.317419999999998</v>
      </c>
      <c r="H939">
        <v>-104.88357000000001</v>
      </c>
      <c r="I939">
        <v>1.988</v>
      </c>
      <c r="J939" s="1" t="s">
        <v>398</v>
      </c>
      <c r="L939" s="1" t="s">
        <v>194</v>
      </c>
      <c r="M939" s="1" t="s">
        <v>47</v>
      </c>
      <c r="N939" s="1" t="s">
        <v>191</v>
      </c>
      <c r="O939" s="1" t="s">
        <v>121</v>
      </c>
      <c r="P939" s="1" t="s">
        <v>198</v>
      </c>
      <c r="Q939" s="1" t="s">
        <v>333</v>
      </c>
      <c r="R939" s="1" t="s">
        <v>48</v>
      </c>
      <c r="S939" s="1" t="s">
        <v>79</v>
      </c>
      <c r="T939" s="1" t="s">
        <v>223</v>
      </c>
      <c r="U939" s="2">
        <v>43768.478472222225</v>
      </c>
      <c r="V939">
        <v>5</v>
      </c>
      <c r="X939">
        <v>78</v>
      </c>
      <c r="Y939">
        <v>23.25</v>
      </c>
      <c r="Z939">
        <v>10</v>
      </c>
      <c r="AA939" s="1" t="s">
        <v>69</v>
      </c>
      <c r="AC939">
        <v>0</v>
      </c>
      <c r="AD939" s="1" t="s">
        <v>965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s="1" t="s">
        <v>51</v>
      </c>
      <c r="AS939" s="1" t="s">
        <v>51</v>
      </c>
      <c r="AT939" s="1" t="s">
        <v>51</v>
      </c>
      <c r="AU939" s="1" t="s">
        <v>51</v>
      </c>
    </row>
    <row r="940" spans="1:47" x14ac:dyDescent="0.25">
      <c r="A940" s="1" t="s">
        <v>5434</v>
      </c>
      <c r="B940">
        <v>3</v>
      </c>
      <c r="C940" s="2">
        <v>43768.553680555553</v>
      </c>
      <c r="D940" s="2">
        <v>43768.574432870373</v>
      </c>
      <c r="E940">
        <v>39.78566</v>
      </c>
      <c r="F940">
        <v>-105.08320000000001</v>
      </c>
      <c r="G940">
        <v>39.78546</v>
      </c>
      <c r="H940">
        <v>-105.084</v>
      </c>
      <c r="I940">
        <v>4.4999999999999998E-2</v>
      </c>
      <c r="J940" s="1" t="s">
        <v>556</v>
      </c>
      <c r="L940" s="1" t="s">
        <v>137</v>
      </c>
      <c r="M940" s="1" t="s">
        <v>47</v>
      </c>
      <c r="N940" s="1" t="s">
        <v>543</v>
      </c>
      <c r="O940" s="1" t="s">
        <v>115</v>
      </c>
      <c r="P940" s="1" t="s">
        <v>198</v>
      </c>
      <c r="Q940" s="1" t="s">
        <v>544</v>
      </c>
      <c r="R940" s="1" t="s">
        <v>48</v>
      </c>
      <c r="S940" s="1" t="s">
        <v>79</v>
      </c>
      <c r="T940" s="1" t="s">
        <v>205</v>
      </c>
      <c r="U940" s="2">
        <v>43768.531944444447</v>
      </c>
      <c r="V940">
        <v>18</v>
      </c>
      <c r="W940">
        <v>11</v>
      </c>
      <c r="X940">
        <v>53</v>
      </c>
      <c r="Y940">
        <v>24.56</v>
      </c>
      <c r="Z940">
        <v>15</v>
      </c>
      <c r="AA940" s="1" t="s">
        <v>55</v>
      </c>
      <c r="AB940">
        <v>5</v>
      </c>
      <c r="AC940">
        <v>0</v>
      </c>
      <c r="AD940" s="1" t="s">
        <v>50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s="1" t="s">
        <v>51</v>
      </c>
      <c r="AS940" s="1" t="s">
        <v>51</v>
      </c>
      <c r="AT940" s="1" t="s">
        <v>51</v>
      </c>
      <c r="AU940" s="1" t="s">
        <v>51</v>
      </c>
    </row>
    <row r="941" spans="1:47" x14ac:dyDescent="0.25">
      <c r="A941" s="1" t="s">
        <v>9041</v>
      </c>
      <c r="B941">
        <v>2</v>
      </c>
      <c r="C941" s="2">
        <v>43768.633333333331</v>
      </c>
      <c r="D941" s="2">
        <v>43768.654004629629</v>
      </c>
      <c r="E941">
        <v>39.801270000000002</v>
      </c>
      <c r="F941">
        <v>-104.98521</v>
      </c>
      <c r="G941">
        <v>39.794429999999998</v>
      </c>
      <c r="H941">
        <v>-104.98806999999999</v>
      </c>
      <c r="I941">
        <v>0.496</v>
      </c>
      <c r="J941" s="1" t="s">
        <v>9042</v>
      </c>
      <c r="L941" s="1" t="s">
        <v>195</v>
      </c>
      <c r="M941" s="1" t="s">
        <v>47</v>
      </c>
      <c r="N941" s="1" t="s">
        <v>131</v>
      </c>
      <c r="O941" s="1" t="s">
        <v>147</v>
      </c>
      <c r="P941" s="1" t="s">
        <v>198</v>
      </c>
      <c r="Q941" s="1" t="s">
        <v>246</v>
      </c>
      <c r="R941" s="1" t="s">
        <v>48</v>
      </c>
      <c r="S941" s="1" t="s">
        <v>79</v>
      </c>
      <c r="T941" s="1" t="s">
        <v>205</v>
      </c>
      <c r="U941" s="2">
        <v>43768.659722222219</v>
      </c>
      <c r="V941">
        <v>21</v>
      </c>
      <c r="W941">
        <v>15</v>
      </c>
      <c r="X941">
        <v>46</v>
      </c>
      <c r="Y941">
        <v>24.53</v>
      </c>
      <c r="Z941">
        <v>15</v>
      </c>
      <c r="AA941" s="1" t="s">
        <v>66</v>
      </c>
      <c r="AB941">
        <v>5</v>
      </c>
      <c r="AC941">
        <v>0</v>
      </c>
      <c r="AD941" s="1" t="s">
        <v>50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s="1" t="s">
        <v>51</v>
      </c>
      <c r="AS941" s="1" t="s">
        <v>51</v>
      </c>
      <c r="AT941" s="1" t="s">
        <v>51</v>
      </c>
      <c r="AU941" s="1" t="s">
        <v>51</v>
      </c>
    </row>
    <row r="942" spans="1:47" x14ac:dyDescent="0.25">
      <c r="A942" s="1" t="s">
        <v>9043</v>
      </c>
      <c r="B942">
        <v>2</v>
      </c>
      <c r="C942" s="2">
        <v>43768.652650462966</v>
      </c>
      <c r="D942" s="2">
        <v>43768.846689814818</v>
      </c>
      <c r="E942">
        <v>39.29824</v>
      </c>
      <c r="F942">
        <v>-106.92613</v>
      </c>
      <c r="G942">
        <v>39.29842</v>
      </c>
      <c r="H942">
        <v>-106.92667</v>
      </c>
      <c r="I942">
        <v>3.1E-2</v>
      </c>
      <c r="J942" s="1" t="s">
        <v>9044</v>
      </c>
      <c r="K942">
        <v>30967</v>
      </c>
      <c r="L942" s="1" t="s">
        <v>6709</v>
      </c>
      <c r="M942" s="1" t="s">
        <v>47</v>
      </c>
      <c r="N942" s="1" t="s">
        <v>9045</v>
      </c>
      <c r="O942" s="1" t="s">
        <v>3255</v>
      </c>
      <c r="P942" s="1" t="s">
        <v>198</v>
      </c>
      <c r="Q942" s="1" t="s">
        <v>9046</v>
      </c>
      <c r="R942" s="1" t="s">
        <v>48</v>
      </c>
      <c r="S942" s="1" t="s">
        <v>79</v>
      </c>
      <c r="T942" s="1" t="s">
        <v>3256</v>
      </c>
      <c r="U942" s="2">
        <v>43768.661805555559</v>
      </c>
      <c r="V942">
        <v>17</v>
      </c>
      <c r="W942">
        <v>10</v>
      </c>
      <c r="X942">
        <v>45</v>
      </c>
      <c r="Y942">
        <v>22.63</v>
      </c>
      <c r="Z942">
        <v>10</v>
      </c>
      <c r="AA942" s="1" t="s">
        <v>58</v>
      </c>
      <c r="AB942">
        <v>5</v>
      </c>
      <c r="AC942">
        <v>0</v>
      </c>
      <c r="AD942" s="1" t="s">
        <v>50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s="1" t="s">
        <v>51</v>
      </c>
      <c r="AS942" s="1" t="s">
        <v>51</v>
      </c>
      <c r="AT942" s="1" t="s">
        <v>51</v>
      </c>
      <c r="AU942" s="1" t="s">
        <v>51</v>
      </c>
    </row>
    <row r="943" spans="1:47" x14ac:dyDescent="0.25">
      <c r="A943" s="1" t="s">
        <v>9047</v>
      </c>
      <c r="B943">
        <v>2</v>
      </c>
      <c r="C943" s="2">
        <v>43768.908333333333</v>
      </c>
      <c r="D943" s="2">
        <v>43768.927928240744</v>
      </c>
      <c r="E943">
        <v>38.256830000000001</v>
      </c>
      <c r="F943">
        <v>-104.60617000000001</v>
      </c>
      <c r="G943">
        <v>38.264719999999997</v>
      </c>
      <c r="H943">
        <v>-104.60478000000001</v>
      </c>
      <c r="I943">
        <v>0.55000000000000004</v>
      </c>
      <c r="J943" s="1" t="s">
        <v>9048</v>
      </c>
      <c r="L943" s="1" t="s">
        <v>194</v>
      </c>
      <c r="M943" s="1" t="s">
        <v>47</v>
      </c>
      <c r="N943" s="1" t="s">
        <v>411</v>
      </c>
      <c r="O943" s="1" t="s">
        <v>411</v>
      </c>
      <c r="P943" s="1" t="s">
        <v>198</v>
      </c>
      <c r="Q943" s="1" t="s">
        <v>462</v>
      </c>
      <c r="R943" s="1" t="s">
        <v>48</v>
      </c>
      <c r="S943" s="1" t="s">
        <v>79</v>
      </c>
      <c r="T943" s="1" t="s">
        <v>413</v>
      </c>
      <c r="U943" s="2">
        <v>43768.911805555559</v>
      </c>
      <c r="V943">
        <v>2</v>
      </c>
      <c r="W943">
        <v>-9</v>
      </c>
      <c r="X943">
        <v>88</v>
      </c>
      <c r="Y943">
        <v>25.49</v>
      </c>
      <c r="Z943">
        <v>2</v>
      </c>
      <c r="AA943" s="1" t="s">
        <v>55</v>
      </c>
      <c r="AB943">
        <v>6</v>
      </c>
      <c r="AC943">
        <v>0</v>
      </c>
      <c r="AD943" s="1" t="s">
        <v>1268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s="1" t="s">
        <v>53</v>
      </c>
      <c r="AS943" s="1" t="s">
        <v>53</v>
      </c>
      <c r="AT943" s="1" t="s">
        <v>53</v>
      </c>
      <c r="AU943" s="1" t="s">
        <v>53</v>
      </c>
    </row>
    <row r="944" spans="1:47" x14ac:dyDescent="0.25">
      <c r="A944" s="1" t="s">
        <v>3350</v>
      </c>
      <c r="B944">
        <v>3</v>
      </c>
      <c r="C944" s="2">
        <v>43768.685983796298</v>
      </c>
      <c r="D944" s="2">
        <v>43768.706412037034</v>
      </c>
      <c r="E944">
        <v>39.779890000000002</v>
      </c>
      <c r="F944">
        <v>-104.98547000000001</v>
      </c>
      <c r="G944">
        <v>39.781170000000003</v>
      </c>
      <c r="H944">
        <v>-104.99337</v>
      </c>
      <c r="I944">
        <v>0.42899999999999999</v>
      </c>
      <c r="J944" s="1" t="s">
        <v>566</v>
      </c>
      <c r="L944" s="1" t="s">
        <v>137</v>
      </c>
      <c r="M944" s="1" t="s">
        <v>47</v>
      </c>
      <c r="N944" s="1" t="s">
        <v>131</v>
      </c>
      <c r="O944" s="1" t="s">
        <v>131</v>
      </c>
      <c r="P944" s="1" t="s">
        <v>198</v>
      </c>
      <c r="Q944" s="1" t="s">
        <v>246</v>
      </c>
      <c r="R944" s="1" t="s">
        <v>48</v>
      </c>
      <c r="S944" s="1" t="s">
        <v>79</v>
      </c>
      <c r="T944" s="1" t="s">
        <v>205</v>
      </c>
      <c r="U944" s="2">
        <v>43768.706250000003</v>
      </c>
      <c r="V944">
        <v>21</v>
      </c>
      <c r="W944">
        <v>13</v>
      </c>
      <c r="X944">
        <v>50</v>
      </c>
      <c r="Y944">
        <v>24.53</v>
      </c>
      <c r="Z944">
        <v>10</v>
      </c>
      <c r="AA944" s="1" t="s">
        <v>64</v>
      </c>
      <c r="AB944">
        <v>7</v>
      </c>
      <c r="AC944">
        <v>0</v>
      </c>
      <c r="AD944" s="1" t="s">
        <v>50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s="1" t="s">
        <v>51</v>
      </c>
      <c r="AS944" s="1" t="s">
        <v>51</v>
      </c>
      <c r="AT944" s="1" t="s">
        <v>51</v>
      </c>
      <c r="AU944" s="1" t="s">
        <v>51</v>
      </c>
    </row>
    <row r="945" spans="1:47" x14ac:dyDescent="0.25">
      <c r="A945" s="1" t="s">
        <v>3351</v>
      </c>
      <c r="B945">
        <v>3</v>
      </c>
      <c r="C945" s="2">
        <v>43768.688599537039</v>
      </c>
      <c r="D945" s="2">
        <v>43768.709062499998</v>
      </c>
      <c r="E945">
        <v>39.779879999999999</v>
      </c>
      <c r="F945">
        <v>-104.9828</v>
      </c>
      <c r="G945">
        <v>39.781590000000001</v>
      </c>
      <c r="H945">
        <v>-104.99487000000001</v>
      </c>
      <c r="I945">
        <v>0.65200000000000002</v>
      </c>
      <c r="J945" s="1" t="s">
        <v>3352</v>
      </c>
      <c r="L945" s="1" t="s">
        <v>137</v>
      </c>
      <c r="M945" s="1" t="s">
        <v>47</v>
      </c>
      <c r="N945" s="1" t="s">
        <v>131</v>
      </c>
      <c r="O945" s="1" t="s">
        <v>131</v>
      </c>
      <c r="P945" s="1" t="s">
        <v>198</v>
      </c>
      <c r="Q945" s="1" t="s">
        <v>246</v>
      </c>
      <c r="R945" s="1" t="s">
        <v>48</v>
      </c>
      <c r="S945" s="1" t="s">
        <v>79</v>
      </c>
      <c r="T945" s="1" t="s">
        <v>205</v>
      </c>
      <c r="U945" s="2">
        <v>43768.706250000003</v>
      </c>
      <c r="V945">
        <v>21</v>
      </c>
      <c r="W945">
        <v>13</v>
      </c>
      <c r="X945">
        <v>50</v>
      </c>
      <c r="Y945">
        <v>24.53</v>
      </c>
      <c r="Z945">
        <v>10</v>
      </c>
      <c r="AA945" s="1" t="s">
        <v>64</v>
      </c>
      <c r="AB945">
        <v>7</v>
      </c>
      <c r="AC945">
        <v>0</v>
      </c>
      <c r="AD945" s="1" t="s">
        <v>50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s="1" t="s">
        <v>51</v>
      </c>
      <c r="AS945" s="1" t="s">
        <v>51</v>
      </c>
      <c r="AT945" s="1" t="s">
        <v>51</v>
      </c>
      <c r="AU945" s="1" t="s">
        <v>51</v>
      </c>
    </row>
    <row r="946" spans="1:47" x14ac:dyDescent="0.25">
      <c r="A946" s="1" t="s">
        <v>9049</v>
      </c>
      <c r="B946">
        <v>2</v>
      </c>
      <c r="C946" s="2">
        <v>43768.759895833333</v>
      </c>
      <c r="D946" s="2">
        <v>43768.780057870368</v>
      </c>
      <c r="E946">
        <v>39.757669999999997</v>
      </c>
      <c r="F946">
        <v>-105.00927</v>
      </c>
      <c r="G946">
        <v>39.760509999999996</v>
      </c>
      <c r="H946">
        <v>-105.00503999999999</v>
      </c>
      <c r="I946">
        <v>0.29799999999999999</v>
      </c>
      <c r="J946" s="1" t="s">
        <v>9050</v>
      </c>
      <c r="L946" s="1" t="s">
        <v>265</v>
      </c>
      <c r="M946" s="1" t="s">
        <v>47</v>
      </c>
      <c r="N946" s="1" t="s">
        <v>131</v>
      </c>
      <c r="O946" s="1" t="s">
        <v>131</v>
      </c>
      <c r="P946" s="1" t="s">
        <v>198</v>
      </c>
      <c r="Q946" s="1" t="s">
        <v>247</v>
      </c>
      <c r="R946" s="1" t="s">
        <v>48</v>
      </c>
      <c r="S946" s="1" t="s">
        <v>79</v>
      </c>
      <c r="T946" s="1" t="s">
        <v>205</v>
      </c>
      <c r="U946" s="2">
        <v>43768.745138888888</v>
      </c>
      <c r="V946">
        <v>19</v>
      </c>
      <c r="W946">
        <v>11</v>
      </c>
      <c r="X946">
        <v>58</v>
      </c>
      <c r="Y946">
        <v>24.53</v>
      </c>
      <c r="Z946">
        <v>10</v>
      </c>
      <c r="AA946" s="1" t="s">
        <v>68</v>
      </c>
      <c r="AB946">
        <v>6</v>
      </c>
      <c r="AC946">
        <v>0</v>
      </c>
      <c r="AD946" s="1" t="s">
        <v>50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s="1" t="s">
        <v>53</v>
      </c>
      <c r="AS946" s="1" t="s">
        <v>51</v>
      </c>
      <c r="AT946" s="1" t="s">
        <v>51</v>
      </c>
      <c r="AU946" s="1" t="s">
        <v>51</v>
      </c>
    </row>
    <row r="947" spans="1:47" x14ac:dyDescent="0.25">
      <c r="A947" s="1" t="s">
        <v>3139</v>
      </c>
      <c r="B947">
        <v>3</v>
      </c>
      <c r="C947" s="2">
        <v>43768.827604166669</v>
      </c>
      <c r="D947" s="2">
        <v>43768.848055555558</v>
      </c>
      <c r="E947">
        <v>39.770119999999999</v>
      </c>
      <c r="F947">
        <v>-104.99178999999999</v>
      </c>
      <c r="G947">
        <v>39.771329999999999</v>
      </c>
      <c r="H947">
        <v>-104.99073</v>
      </c>
      <c r="I947">
        <v>0.10100000000000001</v>
      </c>
      <c r="J947" s="1" t="s">
        <v>532</v>
      </c>
      <c r="L947" s="1" t="s">
        <v>265</v>
      </c>
      <c r="M947" s="1" t="s">
        <v>47</v>
      </c>
      <c r="N947" s="1" t="s">
        <v>131</v>
      </c>
      <c r="O947" s="1" t="s">
        <v>131</v>
      </c>
      <c r="P947" s="1" t="s">
        <v>198</v>
      </c>
      <c r="Q947" s="1" t="s">
        <v>246</v>
      </c>
      <c r="R947" s="1" t="s">
        <v>48</v>
      </c>
      <c r="S947" s="1" t="s">
        <v>79</v>
      </c>
      <c r="T947" s="1" t="s">
        <v>205</v>
      </c>
      <c r="U947" s="2">
        <v>43768.822916666664</v>
      </c>
      <c r="V947">
        <v>16</v>
      </c>
      <c r="W947">
        <v>16</v>
      </c>
      <c r="X947">
        <v>68</v>
      </c>
      <c r="Y947">
        <v>24.53</v>
      </c>
      <c r="Z947">
        <v>10</v>
      </c>
      <c r="AA947" s="1" t="s">
        <v>72</v>
      </c>
      <c r="AB947">
        <v>3</v>
      </c>
      <c r="AC947">
        <v>0</v>
      </c>
      <c r="AD947" s="1" t="s">
        <v>50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s="1" t="s">
        <v>53</v>
      </c>
      <c r="AS947" s="1" t="s">
        <v>53</v>
      </c>
      <c r="AT947" s="1" t="s">
        <v>53</v>
      </c>
      <c r="AU947" s="1" t="s">
        <v>53</v>
      </c>
    </row>
    <row r="948" spans="1:47" x14ac:dyDescent="0.25">
      <c r="A948" s="1" t="s">
        <v>1562</v>
      </c>
      <c r="B948">
        <v>3</v>
      </c>
      <c r="C948" s="2">
        <v>43769.174479166664</v>
      </c>
      <c r="D948" s="2">
        <v>43769.195138888892</v>
      </c>
      <c r="E948">
        <v>39.882770000000001</v>
      </c>
      <c r="F948">
        <v>-104.98746</v>
      </c>
      <c r="G948">
        <v>39.885440000000003</v>
      </c>
      <c r="H948">
        <v>-104.98744000000001</v>
      </c>
      <c r="I948">
        <v>0.184</v>
      </c>
      <c r="J948" s="1" t="s">
        <v>441</v>
      </c>
      <c r="L948" s="1" t="s">
        <v>194</v>
      </c>
      <c r="M948" s="1" t="s">
        <v>47</v>
      </c>
      <c r="N948" s="1" t="s">
        <v>131</v>
      </c>
      <c r="O948" s="1" t="s">
        <v>147</v>
      </c>
      <c r="P948" s="1" t="s">
        <v>198</v>
      </c>
      <c r="Q948" s="1" t="s">
        <v>204</v>
      </c>
      <c r="R948" s="1" t="s">
        <v>48</v>
      </c>
      <c r="S948" s="1" t="s">
        <v>79</v>
      </c>
      <c r="T948" s="1" t="s">
        <v>205</v>
      </c>
      <c r="U948" s="2">
        <v>43769.174305555556</v>
      </c>
      <c r="V948">
        <v>19</v>
      </c>
      <c r="W948">
        <v>11</v>
      </c>
      <c r="X948">
        <v>46</v>
      </c>
      <c r="Y948">
        <v>24.46</v>
      </c>
      <c r="Z948">
        <v>10</v>
      </c>
      <c r="AA948" s="1" t="s">
        <v>57</v>
      </c>
      <c r="AB948">
        <v>6</v>
      </c>
      <c r="AC948">
        <v>0</v>
      </c>
      <c r="AD948" s="1" t="s">
        <v>1067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s="1" t="s">
        <v>53</v>
      </c>
      <c r="AS948" s="1" t="s">
        <v>53</v>
      </c>
      <c r="AT948" s="1" t="s">
        <v>53</v>
      </c>
      <c r="AU948" s="1" t="s">
        <v>53</v>
      </c>
    </row>
    <row r="949" spans="1:47" x14ac:dyDescent="0.25">
      <c r="A949" s="1" t="s">
        <v>7996</v>
      </c>
      <c r="B949">
        <v>4</v>
      </c>
      <c r="C949" s="2">
        <v>43769.233854166669</v>
      </c>
      <c r="D949" s="2">
        <v>43769.252083333333</v>
      </c>
      <c r="E949">
        <v>39.634070000000001</v>
      </c>
      <c r="F949">
        <v>-105.89655999999999</v>
      </c>
      <c r="G949">
        <v>39.681319999999999</v>
      </c>
      <c r="H949">
        <v>-105.88952</v>
      </c>
      <c r="I949">
        <v>3.286</v>
      </c>
      <c r="J949" s="1" t="s">
        <v>7997</v>
      </c>
      <c r="K949">
        <v>23733</v>
      </c>
      <c r="L949" s="1" t="s">
        <v>6567</v>
      </c>
      <c r="M949" s="1" t="s">
        <v>97</v>
      </c>
      <c r="N949" s="1" t="s">
        <v>1481</v>
      </c>
      <c r="O949" s="1" t="s">
        <v>126</v>
      </c>
      <c r="P949" s="1" t="s">
        <v>198</v>
      </c>
      <c r="Q949" s="1" t="s">
        <v>1579</v>
      </c>
      <c r="R949" s="1" t="s">
        <v>48</v>
      </c>
      <c r="S949" s="1" t="s">
        <v>79</v>
      </c>
      <c r="T949" s="1" t="s">
        <v>503</v>
      </c>
      <c r="U949" s="2">
        <v>43769.245138888888</v>
      </c>
      <c r="V949">
        <v>1</v>
      </c>
      <c r="W949">
        <v>-13</v>
      </c>
      <c r="X949">
        <v>66</v>
      </c>
      <c r="Y949">
        <v>20.88</v>
      </c>
      <c r="Z949">
        <v>10</v>
      </c>
      <c r="AA949" s="1" t="s">
        <v>61</v>
      </c>
      <c r="AB949">
        <v>8</v>
      </c>
      <c r="AC949">
        <v>0</v>
      </c>
      <c r="AD949" s="1" t="s">
        <v>50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s="1" t="s">
        <v>53</v>
      </c>
      <c r="AS949" s="1" t="s">
        <v>53</v>
      </c>
      <c r="AT949" s="1" t="s">
        <v>53</v>
      </c>
      <c r="AU949" s="1" t="s">
        <v>53</v>
      </c>
    </row>
    <row r="950" spans="1:47" x14ac:dyDescent="0.25">
      <c r="A950" s="1" t="s">
        <v>1563</v>
      </c>
      <c r="B950">
        <v>4</v>
      </c>
      <c r="C950" s="2">
        <v>43769.20989583333</v>
      </c>
      <c r="D950" s="2">
        <v>43769.229467592595</v>
      </c>
      <c r="E950">
        <v>39.883740000000003</v>
      </c>
      <c r="F950">
        <v>-104.98745</v>
      </c>
      <c r="G950">
        <v>39.908180000000002</v>
      </c>
      <c r="H950">
        <v>-104.99056</v>
      </c>
      <c r="I950">
        <v>1.6970000000000001</v>
      </c>
      <c r="J950" s="1" t="s">
        <v>1564</v>
      </c>
      <c r="L950" s="1" t="s">
        <v>194</v>
      </c>
      <c r="M950" s="1" t="s">
        <v>47</v>
      </c>
      <c r="N950" s="1" t="s">
        <v>131</v>
      </c>
      <c r="O950" s="1" t="s">
        <v>147</v>
      </c>
      <c r="P950" s="1" t="s">
        <v>198</v>
      </c>
      <c r="Q950" s="1" t="s">
        <v>204</v>
      </c>
      <c r="R950" s="1" t="s">
        <v>48</v>
      </c>
      <c r="S950" s="1" t="s">
        <v>79</v>
      </c>
      <c r="T950" s="1" t="s">
        <v>205</v>
      </c>
      <c r="U950" s="2">
        <v>43769.203472222223</v>
      </c>
      <c r="V950">
        <v>19</v>
      </c>
      <c r="W950">
        <v>19</v>
      </c>
      <c r="X950">
        <v>42</v>
      </c>
      <c r="Y950">
        <v>24.46</v>
      </c>
      <c r="Z950">
        <v>10</v>
      </c>
      <c r="AA950" s="1" t="s">
        <v>68</v>
      </c>
      <c r="AB950">
        <v>3</v>
      </c>
      <c r="AC950">
        <v>0</v>
      </c>
      <c r="AD950" s="1" t="s">
        <v>1067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s="1" t="s">
        <v>53</v>
      </c>
      <c r="AS950" s="1" t="s">
        <v>53</v>
      </c>
      <c r="AT950" s="1" t="s">
        <v>53</v>
      </c>
      <c r="AU950" s="1" t="s">
        <v>53</v>
      </c>
    </row>
    <row r="951" spans="1:47" x14ac:dyDescent="0.25">
      <c r="A951" s="1" t="s">
        <v>3248</v>
      </c>
      <c r="B951">
        <v>3</v>
      </c>
      <c r="C951" s="2">
        <v>43769.292719907404</v>
      </c>
      <c r="D951" s="2">
        <v>43769.313321759262</v>
      </c>
      <c r="E951">
        <v>39.77178</v>
      </c>
      <c r="F951">
        <v>-104.81892000000001</v>
      </c>
      <c r="G951">
        <v>39.772190000000002</v>
      </c>
      <c r="H951">
        <v>-104.82359</v>
      </c>
      <c r="I951">
        <v>0.25</v>
      </c>
      <c r="J951" s="1" t="s">
        <v>220</v>
      </c>
      <c r="L951" s="1" t="s">
        <v>364</v>
      </c>
      <c r="M951" s="1" t="s">
        <v>47</v>
      </c>
      <c r="N951" s="1" t="s">
        <v>170</v>
      </c>
      <c r="O951" s="1" t="s">
        <v>147</v>
      </c>
      <c r="P951" s="1" t="s">
        <v>198</v>
      </c>
      <c r="Q951" s="1" t="s">
        <v>240</v>
      </c>
      <c r="R951" s="1" t="s">
        <v>48</v>
      </c>
      <c r="S951" s="1" t="s">
        <v>79</v>
      </c>
      <c r="T951" s="1" t="s">
        <v>203</v>
      </c>
      <c r="U951" s="2">
        <v>43769.290277777778</v>
      </c>
      <c r="V951">
        <v>20</v>
      </c>
      <c r="W951">
        <v>9</v>
      </c>
      <c r="X951">
        <v>53</v>
      </c>
      <c r="Y951">
        <v>24.46</v>
      </c>
      <c r="Z951">
        <v>10</v>
      </c>
      <c r="AA951" s="1" t="s">
        <v>68</v>
      </c>
      <c r="AB951">
        <v>12</v>
      </c>
      <c r="AC951">
        <v>0</v>
      </c>
      <c r="AD951" s="1" t="s">
        <v>50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s="1" t="s">
        <v>53</v>
      </c>
      <c r="AS951" s="1" t="s">
        <v>51</v>
      </c>
      <c r="AT951" s="1" t="s">
        <v>51</v>
      </c>
      <c r="AU951" s="1" t="s">
        <v>51</v>
      </c>
    </row>
    <row r="952" spans="1:47" x14ac:dyDescent="0.25">
      <c r="A952" s="1" t="s">
        <v>1645</v>
      </c>
      <c r="B952">
        <v>3</v>
      </c>
      <c r="C952" s="2">
        <v>43769.267708333333</v>
      </c>
      <c r="D952" s="2">
        <v>43769.288356481484</v>
      </c>
      <c r="E952">
        <v>39.885210000000001</v>
      </c>
      <c r="F952">
        <v>-104.98766000000001</v>
      </c>
      <c r="G952">
        <v>39.882770000000001</v>
      </c>
      <c r="H952">
        <v>-104.98768</v>
      </c>
      <c r="I952">
        <v>0.16900000000000001</v>
      </c>
      <c r="J952" s="1" t="s">
        <v>441</v>
      </c>
      <c r="L952" s="1" t="s">
        <v>172</v>
      </c>
      <c r="M952" s="1" t="s">
        <v>47</v>
      </c>
      <c r="N952" s="1" t="s">
        <v>131</v>
      </c>
      <c r="O952" s="1" t="s">
        <v>147</v>
      </c>
      <c r="P952" s="1" t="s">
        <v>198</v>
      </c>
      <c r="Q952" s="1" t="s">
        <v>204</v>
      </c>
      <c r="R952" s="1" t="s">
        <v>48</v>
      </c>
      <c r="S952" s="1" t="s">
        <v>79</v>
      </c>
      <c r="T952" s="1" t="s">
        <v>205</v>
      </c>
      <c r="U952" s="2">
        <v>43769.245833333334</v>
      </c>
      <c r="V952">
        <v>18</v>
      </c>
      <c r="W952">
        <v>8</v>
      </c>
      <c r="X952">
        <v>63</v>
      </c>
      <c r="Y952">
        <v>24.46</v>
      </c>
      <c r="Z952">
        <v>10</v>
      </c>
      <c r="AA952" s="1" t="s">
        <v>65</v>
      </c>
      <c r="AB952">
        <v>7</v>
      </c>
      <c r="AC952">
        <v>0</v>
      </c>
      <c r="AD952" s="1" t="s">
        <v>1067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s="1" t="s">
        <v>53</v>
      </c>
      <c r="AS952" s="1" t="s">
        <v>53</v>
      </c>
      <c r="AT952" s="1" t="s">
        <v>53</v>
      </c>
      <c r="AU952" s="1" t="s">
        <v>51</v>
      </c>
    </row>
    <row r="953" spans="1:47" x14ac:dyDescent="0.25">
      <c r="A953" s="1" t="s">
        <v>6115</v>
      </c>
      <c r="B953">
        <v>3</v>
      </c>
      <c r="C953" s="2">
        <v>43769.302615740744</v>
      </c>
      <c r="D953" s="2">
        <v>43769.323078703703</v>
      </c>
      <c r="E953">
        <v>39.842089999999999</v>
      </c>
      <c r="F953">
        <v>-105.03964999999999</v>
      </c>
      <c r="G953">
        <v>39.838859999999997</v>
      </c>
      <c r="H953">
        <v>-105.03431</v>
      </c>
      <c r="I953">
        <v>0.36099999999999999</v>
      </c>
      <c r="J953" s="1" t="s">
        <v>105</v>
      </c>
      <c r="L953" s="1" t="s">
        <v>143</v>
      </c>
      <c r="M953" s="1" t="s">
        <v>47</v>
      </c>
      <c r="N953" s="1" t="s">
        <v>80</v>
      </c>
      <c r="O953" s="1" t="s">
        <v>147</v>
      </c>
      <c r="P953" s="1" t="s">
        <v>198</v>
      </c>
      <c r="Q953" s="1" t="s">
        <v>260</v>
      </c>
      <c r="R953" s="1" t="s">
        <v>48</v>
      </c>
      <c r="S953" s="1" t="s">
        <v>79</v>
      </c>
      <c r="T953" s="1" t="s">
        <v>205</v>
      </c>
      <c r="U953" s="2">
        <v>43769.290277777778</v>
      </c>
      <c r="V953">
        <v>16</v>
      </c>
      <c r="W953">
        <v>16</v>
      </c>
      <c r="X953">
        <v>68</v>
      </c>
      <c r="Y953">
        <v>24.48</v>
      </c>
      <c r="Z953">
        <v>30</v>
      </c>
      <c r="AA953" s="1" t="s">
        <v>8942</v>
      </c>
      <c r="AB953">
        <v>0</v>
      </c>
      <c r="AC953">
        <v>0</v>
      </c>
      <c r="AD953" s="1" t="s">
        <v>1067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s="1" t="s">
        <v>53</v>
      </c>
      <c r="AS953" s="1" t="s">
        <v>51</v>
      </c>
      <c r="AT953" s="1" t="s">
        <v>51</v>
      </c>
      <c r="AU953" s="1" t="s">
        <v>51</v>
      </c>
    </row>
    <row r="954" spans="1:47" x14ac:dyDescent="0.25">
      <c r="A954" s="1" t="s">
        <v>3353</v>
      </c>
      <c r="B954">
        <v>3</v>
      </c>
      <c r="C954" s="2">
        <v>43769.385937500003</v>
      </c>
      <c r="D954" s="2">
        <v>43769.406365740739</v>
      </c>
      <c r="E954">
        <v>39.563920000000003</v>
      </c>
      <c r="F954">
        <v>-104.87177</v>
      </c>
      <c r="G954">
        <v>39.566249999999997</v>
      </c>
      <c r="H954">
        <v>-104.87215999999999</v>
      </c>
      <c r="I954">
        <v>0.16200000000000001</v>
      </c>
      <c r="J954" s="1" t="s">
        <v>561</v>
      </c>
      <c r="L954" s="1" t="s">
        <v>265</v>
      </c>
      <c r="M954" s="1" t="s">
        <v>47</v>
      </c>
      <c r="N954" s="1" t="s">
        <v>127</v>
      </c>
      <c r="O954" s="1" t="s">
        <v>121</v>
      </c>
      <c r="P954" s="1" t="s">
        <v>198</v>
      </c>
      <c r="Q954" s="1" t="s">
        <v>347</v>
      </c>
      <c r="R954" s="1" t="s">
        <v>48</v>
      </c>
      <c r="S954" s="1" t="s">
        <v>79</v>
      </c>
      <c r="T954" s="1" t="s">
        <v>200</v>
      </c>
      <c r="U954" s="2">
        <v>43769.370138888888</v>
      </c>
      <c r="V954">
        <v>27</v>
      </c>
      <c r="W954">
        <v>19</v>
      </c>
      <c r="X954">
        <v>56</v>
      </c>
      <c r="Y954">
        <v>24.27</v>
      </c>
      <c r="Z954">
        <v>10</v>
      </c>
      <c r="AA954" s="1" t="s">
        <v>66</v>
      </c>
      <c r="AB954">
        <v>7</v>
      </c>
      <c r="AC954">
        <v>0</v>
      </c>
      <c r="AD954" s="1" t="s">
        <v>50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s="1" t="s">
        <v>51</v>
      </c>
      <c r="AS954" s="1" t="s">
        <v>51</v>
      </c>
      <c r="AT954" s="1" t="s">
        <v>51</v>
      </c>
      <c r="AU954" s="1" t="s">
        <v>51</v>
      </c>
    </row>
    <row r="955" spans="1:47" x14ac:dyDescent="0.25">
      <c r="A955" s="1" t="s">
        <v>8428</v>
      </c>
      <c r="B955">
        <v>3</v>
      </c>
      <c r="C955" s="2">
        <v>43769.353668981479</v>
      </c>
      <c r="D955" s="2">
        <v>43769.374467592592</v>
      </c>
      <c r="E955">
        <v>39.827449999999999</v>
      </c>
      <c r="F955">
        <v>-104.98744000000001</v>
      </c>
      <c r="G955">
        <v>39.827449999999999</v>
      </c>
      <c r="H955">
        <v>-104.98729</v>
      </c>
      <c r="I955">
        <v>8.0000000000000002E-3</v>
      </c>
      <c r="J955" s="1" t="s">
        <v>52</v>
      </c>
      <c r="K955">
        <v>7189</v>
      </c>
      <c r="L955" s="1" t="s">
        <v>6575</v>
      </c>
      <c r="M955" s="1" t="s">
        <v>97</v>
      </c>
      <c r="N955" s="1" t="s">
        <v>131</v>
      </c>
      <c r="O955" s="1" t="s">
        <v>147</v>
      </c>
      <c r="P955" s="1" t="s">
        <v>198</v>
      </c>
      <c r="Q955" s="1" t="s">
        <v>331</v>
      </c>
      <c r="R955" s="1" t="s">
        <v>48</v>
      </c>
      <c r="S955" s="1" t="s">
        <v>79</v>
      </c>
      <c r="T955" s="1" t="s">
        <v>205</v>
      </c>
      <c r="U955" s="2">
        <v>43769.370138888888</v>
      </c>
      <c r="V955">
        <v>18</v>
      </c>
      <c r="W955">
        <v>18</v>
      </c>
      <c r="X955">
        <v>63</v>
      </c>
      <c r="Y955">
        <v>24.48</v>
      </c>
      <c r="Z955">
        <v>30</v>
      </c>
      <c r="AA955" s="1" t="s">
        <v>57</v>
      </c>
      <c r="AB955">
        <v>3</v>
      </c>
      <c r="AC955">
        <v>0</v>
      </c>
      <c r="AD955" s="1" t="s">
        <v>50</v>
      </c>
      <c r="AE955" t="b">
        <v>0</v>
      </c>
      <c r="AF955" t="b">
        <v>0</v>
      </c>
      <c r="AG955" t="b">
        <v>0</v>
      </c>
      <c r="AH955" t="b">
        <v>0</v>
      </c>
      <c r="AI955" t="b">
        <v>1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1</v>
      </c>
      <c r="AQ955" t="b">
        <v>0</v>
      </c>
      <c r="AR955" s="1" t="s">
        <v>51</v>
      </c>
      <c r="AS955" s="1" t="s">
        <v>51</v>
      </c>
      <c r="AT955" s="1" t="s">
        <v>51</v>
      </c>
      <c r="AU955" s="1" t="s">
        <v>51</v>
      </c>
    </row>
    <row r="956" spans="1:47" x14ac:dyDescent="0.25">
      <c r="A956" s="1" t="s">
        <v>3654</v>
      </c>
      <c r="B956">
        <v>3</v>
      </c>
      <c r="C956" s="2">
        <v>43769.428668981483</v>
      </c>
      <c r="D956" s="2">
        <v>43769.449467592596</v>
      </c>
      <c r="E956">
        <v>39.633339999999997</v>
      </c>
      <c r="F956">
        <v>-104.90667999999999</v>
      </c>
      <c r="G956">
        <v>39.629829999999998</v>
      </c>
      <c r="H956">
        <v>-104.90518</v>
      </c>
      <c r="I956">
        <v>0.255</v>
      </c>
      <c r="J956" s="1" t="s">
        <v>220</v>
      </c>
      <c r="L956" s="1" t="s">
        <v>195</v>
      </c>
      <c r="M956" s="1" t="s">
        <v>47</v>
      </c>
      <c r="N956" s="1" t="s">
        <v>131</v>
      </c>
      <c r="O956" s="1" t="s">
        <v>131</v>
      </c>
      <c r="P956" s="1" t="s">
        <v>198</v>
      </c>
      <c r="Q956" s="1" t="s">
        <v>414</v>
      </c>
      <c r="R956" s="1" t="s">
        <v>48</v>
      </c>
      <c r="S956" s="1" t="s">
        <v>79</v>
      </c>
      <c r="T956" s="1" t="s">
        <v>200</v>
      </c>
      <c r="U956" s="2">
        <v>43769.411805555559</v>
      </c>
      <c r="V956">
        <v>33</v>
      </c>
      <c r="W956">
        <v>25</v>
      </c>
      <c r="X956">
        <v>52</v>
      </c>
      <c r="Y956">
        <v>24.26</v>
      </c>
      <c r="Z956">
        <v>10</v>
      </c>
      <c r="AA956" s="1" t="s">
        <v>68</v>
      </c>
      <c r="AB956">
        <v>9</v>
      </c>
      <c r="AC956">
        <v>0</v>
      </c>
      <c r="AD956" s="1" t="s">
        <v>50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s="1" t="s">
        <v>51</v>
      </c>
      <c r="AS956" s="1" t="s">
        <v>51</v>
      </c>
      <c r="AT956" s="1" t="s">
        <v>51</v>
      </c>
      <c r="AU956" s="1" t="s">
        <v>51</v>
      </c>
    </row>
    <row r="957" spans="1:47" x14ac:dyDescent="0.25">
      <c r="A957" s="1" t="s">
        <v>8193</v>
      </c>
      <c r="B957">
        <v>3</v>
      </c>
      <c r="C957" s="2">
        <v>43769.612025462964</v>
      </c>
      <c r="D957" s="2">
        <v>43769.632696759261</v>
      </c>
      <c r="E957">
        <v>39.883130000000001</v>
      </c>
      <c r="F957">
        <v>-105.47409</v>
      </c>
      <c r="G957">
        <v>39.882339999999999</v>
      </c>
      <c r="H957">
        <v>-105.47404</v>
      </c>
      <c r="I957">
        <v>5.5E-2</v>
      </c>
      <c r="J957" s="1" t="s">
        <v>8194</v>
      </c>
      <c r="K957">
        <v>17057</v>
      </c>
      <c r="L957" s="1" t="s">
        <v>6704</v>
      </c>
      <c r="M957" s="1" t="s">
        <v>97</v>
      </c>
      <c r="N957" s="1" t="s">
        <v>2110</v>
      </c>
      <c r="O957" s="1" t="s">
        <v>3347</v>
      </c>
      <c r="P957" s="1" t="s">
        <v>198</v>
      </c>
      <c r="Q957" s="1" t="s">
        <v>6705</v>
      </c>
      <c r="R957" s="1" t="s">
        <v>48</v>
      </c>
      <c r="S957" s="1" t="s">
        <v>79</v>
      </c>
      <c r="T957" s="1" t="s">
        <v>339</v>
      </c>
      <c r="U957" s="2">
        <v>43769.620138888888</v>
      </c>
      <c r="V957">
        <v>38</v>
      </c>
      <c r="W957">
        <v>31</v>
      </c>
      <c r="X957">
        <v>32</v>
      </c>
      <c r="Y957">
        <v>20.86</v>
      </c>
      <c r="Z957">
        <v>10</v>
      </c>
      <c r="AA957" s="1" t="s">
        <v>65</v>
      </c>
      <c r="AB957">
        <v>9</v>
      </c>
      <c r="AC957">
        <v>0</v>
      </c>
      <c r="AD957" s="1" t="s">
        <v>50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s="1" t="s">
        <v>51</v>
      </c>
      <c r="AS957" s="1" t="s">
        <v>51</v>
      </c>
      <c r="AT957" s="1" t="s">
        <v>51</v>
      </c>
      <c r="AU957" s="1" t="s">
        <v>51</v>
      </c>
    </row>
    <row r="958" spans="1:47" x14ac:dyDescent="0.25">
      <c r="A958" s="1" t="s">
        <v>8906</v>
      </c>
      <c r="B958">
        <v>4</v>
      </c>
      <c r="C958" s="2">
        <v>43769.501064814816</v>
      </c>
      <c r="D958" s="2">
        <v>43769.520381944443</v>
      </c>
      <c r="E958">
        <v>39.883809999999997</v>
      </c>
      <c r="F958">
        <v>-105.47414000000001</v>
      </c>
      <c r="G958">
        <v>39.883809999999997</v>
      </c>
      <c r="H958">
        <v>-105.47414000000001</v>
      </c>
      <c r="I958">
        <v>0</v>
      </c>
      <c r="J958" s="1" t="s">
        <v>8907</v>
      </c>
      <c r="K958">
        <v>5</v>
      </c>
      <c r="L958" s="1" t="s">
        <v>8908</v>
      </c>
      <c r="M958" s="1" t="s">
        <v>97</v>
      </c>
      <c r="N958" s="1" t="s">
        <v>2110</v>
      </c>
      <c r="O958" s="1" t="s">
        <v>3347</v>
      </c>
      <c r="P958" s="1" t="s">
        <v>198</v>
      </c>
      <c r="Q958" s="1" t="s">
        <v>8909</v>
      </c>
      <c r="R958" s="1" t="s">
        <v>48</v>
      </c>
      <c r="S958" s="1" t="s">
        <v>79</v>
      </c>
      <c r="T958" s="1" t="s">
        <v>339</v>
      </c>
      <c r="U958" s="2">
        <v>43769.495138888888</v>
      </c>
      <c r="V958">
        <v>33</v>
      </c>
      <c r="W958">
        <v>27</v>
      </c>
      <c r="X958">
        <v>29</v>
      </c>
      <c r="Y958">
        <v>20.9</v>
      </c>
      <c r="Z958">
        <v>10</v>
      </c>
      <c r="AA958" s="1" t="s">
        <v>71</v>
      </c>
      <c r="AB958">
        <v>7</v>
      </c>
      <c r="AC958">
        <v>0</v>
      </c>
      <c r="AD958" s="1" t="s">
        <v>50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s="1" t="s">
        <v>51</v>
      </c>
      <c r="AS958" s="1" t="s">
        <v>51</v>
      </c>
      <c r="AT958" s="1" t="s">
        <v>51</v>
      </c>
      <c r="AU958" s="1" t="s">
        <v>51</v>
      </c>
    </row>
    <row r="959" spans="1:47" x14ac:dyDescent="0.25">
      <c r="A959" s="1" t="s">
        <v>3777</v>
      </c>
      <c r="B959">
        <v>3</v>
      </c>
      <c r="C959" s="2">
        <v>43769.557847222219</v>
      </c>
      <c r="D959" s="2">
        <v>43769.578564814816</v>
      </c>
      <c r="E959">
        <v>39.644060000000003</v>
      </c>
      <c r="F959">
        <v>-104.91306</v>
      </c>
      <c r="G959">
        <v>39.647219999999997</v>
      </c>
      <c r="H959">
        <v>-104.91489</v>
      </c>
      <c r="I959">
        <v>0.23899999999999999</v>
      </c>
      <c r="J959" s="1" t="s">
        <v>705</v>
      </c>
      <c r="L959" s="1" t="s">
        <v>194</v>
      </c>
      <c r="M959" s="1" t="s">
        <v>47</v>
      </c>
      <c r="N959" s="1" t="s">
        <v>131</v>
      </c>
      <c r="O959" s="1" t="s">
        <v>131</v>
      </c>
      <c r="P959" s="1" t="s">
        <v>198</v>
      </c>
      <c r="Q959" s="1" t="s">
        <v>414</v>
      </c>
      <c r="R959" s="1" t="s">
        <v>48</v>
      </c>
      <c r="S959" s="1" t="s">
        <v>79</v>
      </c>
      <c r="T959" s="1" t="s">
        <v>200</v>
      </c>
      <c r="U959" s="2">
        <v>43769.536805555559</v>
      </c>
      <c r="V959">
        <v>43</v>
      </c>
      <c r="W959">
        <v>39</v>
      </c>
      <c r="X959">
        <v>51</v>
      </c>
      <c r="Y959">
        <v>24.23</v>
      </c>
      <c r="Z959">
        <v>10</v>
      </c>
      <c r="AA959" s="1" t="s">
        <v>64</v>
      </c>
      <c r="AB959">
        <v>6</v>
      </c>
      <c r="AC959">
        <v>0</v>
      </c>
      <c r="AD959" s="1" t="s">
        <v>50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s="1" t="s">
        <v>51</v>
      </c>
      <c r="AS959" s="1" t="s">
        <v>51</v>
      </c>
      <c r="AT959" s="1" t="s">
        <v>51</v>
      </c>
      <c r="AU959" s="1" t="s">
        <v>51</v>
      </c>
    </row>
    <row r="960" spans="1:47" x14ac:dyDescent="0.25">
      <c r="A960" s="1" t="s">
        <v>3655</v>
      </c>
      <c r="B960">
        <v>3</v>
      </c>
      <c r="C960" s="2">
        <v>43769.631828703707</v>
      </c>
      <c r="D960" s="2">
        <v>43769.652233796296</v>
      </c>
      <c r="E960">
        <v>39.536819999999999</v>
      </c>
      <c r="F960">
        <v>-104.86859</v>
      </c>
      <c r="G960">
        <v>39.535319999999999</v>
      </c>
      <c r="H960">
        <v>-104.86846</v>
      </c>
      <c r="I960">
        <v>0.104</v>
      </c>
      <c r="J960" s="1" t="s">
        <v>572</v>
      </c>
      <c r="L960" s="1" t="s">
        <v>195</v>
      </c>
      <c r="M960" s="1" t="s">
        <v>47</v>
      </c>
      <c r="N960" s="1" t="s">
        <v>127</v>
      </c>
      <c r="O960" s="1" t="s">
        <v>121</v>
      </c>
      <c r="P960" s="1" t="s">
        <v>198</v>
      </c>
      <c r="Q960" s="1" t="s">
        <v>347</v>
      </c>
      <c r="R960" s="1" t="s">
        <v>48</v>
      </c>
      <c r="S960" s="1" t="s">
        <v>79</v>
      </c>
      <c r="T960" s="1" t="s">
        <v>200</v>
      </c>
      <c r="U960" s="2">
        <v>43769.620138888888</v>
      </c>
      <c r="V960">
        <v>50</v>
      </c>
      <c r="W960">
        <v>50</v>
      </c>
      <c r="X960">
        <v>41</v>
      </c>
      <c r="Y960">
        <v>24.21</v>
      </c>
      <c r="Z960">
        <v>10</v>
      </c>
      <c r="AA960" s="1" t="s">
        <v>59</v>
      </c>
      <c r="AB960">
        <v>3</v>
      </c>
      <c r="AC960">
        <v>0</v>
      </c>
      <c r="AD960" s="1" t="s">
        <v>50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s="1" t="s">
        <v>51</v>
      </c>
      <c r="AS960" s="1" t="s">
        <v>51</v>
      </c>
      <c r="AT960" s="1" t="s">
        <v>51</v>
      </c>
      <c r="AU960" s="1" t="s">
        <v>51</v>
      </c>
    </row>
    <row r="961" spans="1:47" x14ac:dyDescent="0.25">
      <c r="A961" s="1" t="s">
        <v>9051</v>
      </c>
      <c r="B961">
        <v>2</v>
      </c>
      <c r="C961" s="2">
        <v>43769.616203703707</v>
      </c>
      <c r="D961" s="2">
        <v>43769.636550925927</v>
      </c>
      <c r="E961">
        <v>39.88467</v>
      </c>
      <c r="F961">
        <v>-105.4742</v>
      </c>
      <c r="G961">
        <v>39.883629999999997</v>
      </c>
      <c r="H961">
        <v>-105.47413</v>
      </c>
      <c r="I961">
        <v>7.1999999999999995E-2</v>
      </c>
      <c r="J961" s="1" t="s">
        <v>8166</v>
      </c>
      <c r="K961">
        <v>17155</v>
      </c>
      <c r="L961" s="1" t="s">
        <v>6704</v>
      </c>
      <c r="M961" s="1" t="s">
        <v>47</v>
      </c>
      <c r="N961" s="1" t="s">
        <v>2110</v>
      </c>
      <c r="O961" s="1" t="s">
        <v>3347</v>
      </c>
      <c r="P961" s="1" t="s">
        <v>198</v>
      </c>
      <c r="Q961" s="1" t="s">
        <v>6705</v>
      </c>
      <c r="R961" s="1" t="s">
        <v>48</v>
      </c>
      <c r="S961" s="1" t="s">
        <v>79</v>
      </c>
      <c r="T961" s="1" t="s">
        <v>339</v>
      </c>
      <c r="U961" s="2">
        <v>43769.620138888888</v>
      </c>
      <c r="V961">
        <v>38</v>
      </c>
      <c r="W961">
        <v>31</v>
      </c>
      <c r="X961">
        <v>32</v>
      </c>
      <c r="Y961">
        <v>20.86</v>
      </c>
      <c r="Z961">
        <v>10</v>
      </c>
      <c r="AA961" s="1" t="s">
        <v>65</v>
      </c>
      <c r="AB961">
        <v>9</v>
      </c>
      <c r="AC961">
        <v>0</v>
      </c>
      <c r="AD961" s="1" t="s">
        <v>50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s="1" t="s">
        <v>51</v>
      </c>
      <c r="AS961" s="1" t="s">
        <v>51</v>
      </c>
      <c r="AT961" s="1" t="s">
        <v>51</v>
      </c>
      <c r="AU961" s="1" t="s">
        <v>51</v>
      </c>
    </row>
    <row r="962" spans="1:47" x14ac:dyDescent="0.25">
      <c r="A962" s="1" t="s">
        <v>9052</v>
      </c>
      <c r="B962">
        <v>2</v>
      </c>
      <c r="C962" s="2">
        <v>43769.631307870368</v>
      </c>
      <c r="D962" s="2">
        <v>43769.650416666664</v>
      </c>
      <c r="E962">
        <v>39.88467</v>
      </c>
      <c r="F962">
        <v>-105.4742</v>
      </c>
      <c r="G962">
        <v>39.883629999999997</v>
      </c>
      <c r="H962">
        <v>-105.47413</v>
      </c>
      <c r="I962">
        <v>7.1999999999999995E-2</v>
      </c>
      <c r="J962" s="1" t="s">
        <v>8194</v>
      </c>
      <c r="K962">
        <v>17155</v>
      </c>
      <c r="L962" s="1" t="s">
        <v>6704</v>
      </c>
      <c r="M962" s="1" t="s">
        <v>47</v>
      </c>
      <c r="N962" s="1" t="s">
        <v>2110</v>
      </c>
      <c r="O962" s="1" t="s">
        <v>3347</v>
      </c>
      <c r="P962" s="1" t="s">
        <v>198</v>
      </c>
      <c r="Q962" s="1" t="s">
        <v>6705</v>
      </c>
      <c r="R962" s="1" t="s">
        <v>48</v>
      </c>
      <c r="S962" s="1" t="s">
        <v>79</v>
      </c>
      <c r="T962" s="1" t="s">
        <v>339</v>
      </c>
      <c r="U962" s="2">
        <v>43769.620138888888</v>
      </c>
      <c r="V962">
        <v>38</v>
      </c>
      <c r="W962">
        <v>31</v>
      </c>
      <c r="X962">
        <v>32</v>
      </c>
      <c r="Y962">
        <v>20.86</v>
      </c>
      <c r="Z962">
        <v>10</v>
      </c>
      <c r="AA962" s="1" t="s">
        <v>65</v>
      </c>
      <c r="AB962">
        <v>9</v>
      </c>
      <c r="AC962">
        <v>0</v>
      </c>
      <c r="AD962" s="1" t="s">
        <v>50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s="1" t="s">
        <v>51</v>
      </c>
      <c r="AS962" s="1" t="s">
        <v>51</v>
      </c>
      <c r="AT962" s="1" t="s">
        <v>51</v>
      </c>
      <c r="AU962" s="1" t="s">
        <v>51</v>
      </c>
    </row>
    <row r="963" spans="1:47" x14ac:dyDescent="0.25">
      <c r="A963" s="1" t="s">
        <v>3778</v>
      </c>
      <c r="B963">
        <v>3</v>
      </c>
      <c r="C963" s="2">
        <v>43769.640150462961</v>
      </c>
      <c r="D963" s="2">
        <v>43769.660578703704</v>
      </c>
      <c r="E963">
        <v>39.284529999999997</v>
      </c>
      <c r="F963">
        <v>-104.89633000000001</v>
      </c>
      <c r="G963">
        <v>39.289009999999998</v>
      </c>
      <c r="H963">
        <v>-104.89555</v>
      </c>
      <c r="I963">
        <v>0.312</v>
      </c>
      <c r="J963" s="1" t="s">
        <v>398</v>
      </c>
      <c r="L963" s="1" t="s">
        <v>194</v>
      </c>
      <c r="M963" s="1" t="s">
        <v>47</v>
      </c>
      <c r="N963" s="1" t="s">
        <v>191</v>
      </c>
      <c r="O963" s="1" t="s">
        <v>121</v>
      </c>
      <c r="P963" s="1" t="s">
        <v>198</v>
      </c>
      <c r="Q963" s="1" t="s">
        <v>333</v>
      </c>
      <c r="R963" s="1" t="s">
        <v>48</v>
      </c>
      <c r="S963" s="1" t="s">
        <v>79</v>
      </c>
      <c r="T963" s="1" t="s">
        <v>223</v>
      </c>
      <c r="U963" s="2">
        <v>43769.645833333336</v>
      </c>
      <c r="V963">
        <v>41</v>
      </c>
      <c r="W963">
        <v>36</v>
      </c>
      <c r="X963">
        <v>39</v>
      </c>
      <c r="Y963">
        <v>23.18</v>
      </c>
      <c r="Z963">
        <v>10</v>
      </c>
      <c r="AA963" s="1" t="s">
        <v>64</v>
      </c>
      <c r="AB963">
        <v>7</v>
      </c>
      <c r="AC963">
        <v>0</v>
      </c>
      <c r="AD963" s="1" t="s">
        <v>50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s="1" t="s">
        <v>51</v>
      </c>
      <c r="AS963" s="1" t="s">
        <v>51</v>
      </c>
      <c r="AT963" s="1" t="s">
        <v>51</v>
      </c>
      <c r="AU963" s="1" t="s">
        <v>51</v>
      </c>
    </row>
    <row r="964" spans="1:47" x14ac:dyDescent="0.25">
      <c r="A964" s="1" t="s">
        <v>3354</v>
      </c>
      <c r="B964">
        <v>4</v>
      </c>
      <c r="C964" s="2">
        <v>43769.627650462964</v>
      </c>
      <c r="D964" s="2">
        <v>43769.710497685184</v>
      </c>
      <c r="E964">
        <v>40.166980000000002</v>
      </c>
      <c r="F964">
        <v>-104.40558</v>
      </c>
      <c r="G964">
        <v>40.168190000000003</v>
      </c>
      <c r="H964">
        <v>-104.38375000000001</v>
      </c>
      <c r="I964">
        <v>1.1559999999999999</v>
      </c>
      <c r="J964" s="1" t="s">
        <v>1826</v>
      </c>
      <c r="L964" s="1" t="s">
        <v>122</v>
      </c>
      <c r="M964" s="1" t="s">
        <v>47</v>
      </c>
      <c r="N964" s="1" t="s">
        <v>1827</v>
      </c>
      <c r="O964" s="1" t="s">
        <v>209</v>
      </c>
      <c r="P964" s="1" t="s">
        <v>198</v>
      </c>
      <c r="Q964" s="1" t="s">
        <v>1828</v>
      </c>
      <c r="R964" s="1" t="s">
        <v>48</v>
      </c>
      <c r="S964" s="1" t="s">
        <v>79</v>
      </c>
      <c r="T964" s="1" t="s">
        <v>253</v>
      </c>
      <c r="U964" s="2">
        <v>43769.62222222222</v>
      </c>
      <c r="V964">
        <v>32</v>
      </c>
      <c r="W964">
        <v>32</v>
      </c>
      <c r="X964">
        <v>48</v>
      </c>
      <c r="Y964">
        <v>25.37</v>
      </c>
      <c r="Z964">
        <v>10</v>
      </c>
      <c r="AA964" s="1" t="s">
        <v>8942</v>
      </c>
      <c r="AB964">
        <v>0</v>
      </c>
      <c r="AC964">
        <v>0</v>
      </c>
      <c r="AD964" s="1" t="s">
        <v>50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s="1" t="s">
        <v>51</v>
      </c>
      <c r="AS964" s="1" t="s">
        <v>51</v>
      </c>
      <c r="AT964" s="1" t="s">
        <v>51</v>
      </c>
      <c r="AU964" s="1" t="s">
        <v>51</v>
      </c>
    </row>
    <row r="965" spans="1:47" x14ac:dyDescent="0.25">
      <c r="A965" s="1" t="s">
        <v>3355</v>
      </c>
      <c r="B965">
        <v>3</v>
      </c>
      <c r="C965" s="2">
        <v>43769.640150462961</v>
      </c>
      <c r="D965" s="2">
        <v>43769.827245370368</v>
      </c>
      <c r="E965">
        <v>40.166980000000002</v>
      </c>
      <c r="F965">
        <v>-104.40558</v>
      </c>
      <c r="G965">
        <v>40.168190000000003</v>
      </c>
      <c r="H965">
        <v>-104.38375000000001</v>
      </c>
      <c r="I965">
        <v>1.1559999999999999</v>
      </c>
      <c r="J965" s="1" t="s">
        <v>1826</v>
      </c>
      <c r="L965" s="1" t="s">
        <v>122</v>
      </c>
      <c r="M965" s="1" t="s">
        <v>47</v>
      </c>
      <c r="N965" s="1" t="s">
        <v>1827</v>
      </c>
      <c r="O965" s="1" t="s">
        <v>209</v>
      </c>
      <c r="P965" s="1" t="s">
        <v>198</v>
      </c>
      <c r="Q965" s="1" t="s">
        <v>1828</v>
      </c>
      <c r="R965" s="1" t="s">
        <v>48</v>
      </c>
      <c r="S965" s="1" t="s">
        <v>79</v>
      </c>
      <c r="T965" s="1" t="s">
        <v>253</v>
      </c>
      <c r="U965" s="2">
        <v>43769.62222222222</v>
      </c>
      <c r="V965">
        <v>32</v>
      </c>
      <c r="W965">
        <v>32</v>
      </c>
      <c r="X965">
        <v>48</v>
      </c>
      <c r="Y965">
        <v>25.37</v>
      </c>
      <c r="Z965">
        <v>10</v>
      </c>
      <c r="AA965" s="1" t="s">
        <v>8942</v>
      </c>
      <c r="AB965">
        <v>0</v>
      </c>
      <c r="AC965">
        <v>0</v>
      </c>
      <c r="AD965" s="1" t="s">
        <v>50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s="1" t="s">
        <v>51</v>
      </c>
      <c r="AS965" s="1" t="s">
        <v>51</v>
      </c>
      <c r="AT965" s="1" t="s">
        <v>51</v>
      </c>
      <c r="AU965" s="1" t="s">
        <v>51</v>
      </c>
    </row>
    <row r="966" spans="1:47" x14ac:dyDescent="0.25">
      <c r="A966" s="1" t="s">
        <v>1865</v>
      </c>
      <c r="B966">
        <v>3</v>
      </c>
      <c r="C966" s="2">
        <v>43769.645370370374</v>
      </c>
      <c r="D966" s="2">
        <v>43769.666134259256</v>
      </c>
      <c r="E966">
        <v>39.783639999999998</v>
      </c>
      <c r="F966">
        <v>-105.00322</v>
      </c>
      <c r="G966">
        <v>39.783320000000003</v>
      </c>
      <c r="H966">
        <v>-105.00776</v>
      </c>
      <c r="I966">
        <v>0.24199999999999999</v>
      </c>
      <c r="J966" s="1" t="s">
        <v>351</v>
      </c>
      <c r="L966" s="1" t="s">
        <v>137</v>
      </c>
      <c r="M966" s="1" t="s">
        <v>47</v>
      </c>
      <c r="N966" s="1" t="s">
        <v>131</v>
      </c>
      <c r="O966" s="1" t="s">
        <v>131</v>
      </c>
      <c r="P966" s="1" t="s">
        <v>198</v>
      </c>
      <c r="Q966" s="1" t="s">
        <v>331</v>
      </c>
      <c r="R966" s="1" t="s">
        <v>48</v>
      </c>
      <c r="S966" s="1" t="s">
        <v>79</v>
      </c>
      <c r="T966" s="1" t="s">
        <v>205</v>
      </c>
      <c r="U966" s="2">
        <v>43769.65625</v>
      </c>
      <c r="V966">
        <v>37</v>
      </c>
      <c r="W966">
        <v>37</v>
      </c>
      <c r="X966">
        <v>45</v>
      </c>
      <c r="Y966">
        <v>24.42</v>
      </c>
      <c r="Z966">
        <v>10</v>
      </c>
      <c r="AA966" s="1" t="s">
        <v>8942</v>
      </c>
      <c r="AB966">
        <v>0</v>
      </c>
      <c r="AC966">
        <v>0</v>
      </c>
      <c r="AD966" s="1" t="s">
        <v>1067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s="1" t="s">
        <v>51</v>
      </c>
      <c r="AS966" s="1" t="s">
        <v>51</v>
      </c>
      <c r="AT966" s="1" t="s">
        <v>51</v>
      </c>
      <c r="AU966" s="1" t="s">
        <v>51</v>
      </c>
    </row>
    <row r="967" spans="1:47" x14ac:dyDescent="0.25">
      <c r="A967" s="1" t="s">
        <v>1866</v>
      </c>
      <c r="B967">
        <v>3</v>
      </c>
      <c r="C967" s="2">
        <v>43769.663541666669</v>
      </c>
      <c r="D967" s="2">
        <v>43769.683391203704</v>
      </c>
      <c r="E967">
        <v>39.783250000000002</v>
      </c>
      <c r="F967">
        <v>-105.00072</v>
      </c>
      <c r="G967">
        <v>39.783499999999997</v>
      </c>
      <c r="H967">
        <v>-105.00937</v>
      </c>
      <c r="I967">
        <v>0.46</v>
      </c>
      <c r="J967" s="1" t="s">
        <v>1867</v>
      </c>
      <c r="L967" s="1" t="s">
        <v>137</v>
      </c>
      <c r="M967" s="1" t="s">
        <v>47</v>
      </c>
      <c r="N967" s="1" t="s">
        <v>131</v>
      </c>
      <c r="O967" s="1" t="s">
        <v>131</v>
      </c>
      <c r="P967" s="1" t="s">
        <v>198</v>
      </c>
      <c r="Q967" s="1" t="s">
        <v>331</v>
      </c>
      <c r="R967" s="1" t="s">
        <v>48</v>
      </c>
      <c r="S967" s="1" t="s">
        <v>79</v>
      </c>
      <c r="T967" s="1" t="s">
        <v>205</v>
      </c>
      <c r="U967" s="2">
        <v>43769.65625</v>
      </c>
      <c r="V967">
        <v>37</v>
      </c>
      <c r="W967">
        <v>37</v>
      </c>
      <c r="X967">
        <v>45</v>
      </c>
      <c r="Y967">
        <v>24.42</v>
      </c>
      <c r="Z967">
        <v>10</v>
      </c>
      <c r="AA967" s="1" t="s">
        <v>8942</v>
      </c>
      <c r="AB967">
        <v>0</v>
      </c>
      <c r="AC967">
        <v>0</v>
      </c>
      <c r="AD967" s="1" t="s">
        <v>1067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s="1" t="s">
        <v>51</v>
      </c>
      <c r="AS967" s="1" t="s">
        <v>51</v>
      </c>
      <c r="AT967" s="1" t="s">
        <v>51</v>
      </c>
      <c r="AU967" s="1" t="s">
        <v>51</v>
      </c>
    </row>
    <row r="968" spans="1:47" x14ac:dyDescent="0.25">
      <c r="A968" s="1" t="s">
        <v>1868</v>
      </c>
      <c r="B968">
        <v>3</v>
      </c>
      <c r="C968" s="2">
        <v>43769.721377314818</v>
      </c>
      <c r="D968" s="2">
        <v>43769.741215277776</v>
      </c>
      <c r="E968">
        <v>40.166849999999997</v>
      </c>
      <c r="F968">
        <v>-104.40893</v>
      </c>
      <c r="G968">
        <v>40.167459999999998</v>
      </c>
      <c r="H968">
        <v>-104.39293000000001</v>
      </c>
      <c r="I968">
        <v>0.84599999999999997</v>
      </c>
      <c r="J968" s="1" t="s">
        <v>1869</v>
      </c>
      <c r="L968" s="1" t="s">
        <v>122</v>
      </c>
      <c r="M968" s="1" t="s">
        <v>47</v>
      </c>
      <c r="N968" s="1" t="s">
        <v>1827</v>
      </c>
      <c r="O968" s="1" t="s">
        <v>209</v>
      </c>
      <c r="P968" s="1" t="s">
        <v>198</v>
      </c>
      <c r="Q968" s="1" t="s">
        <v>1828</v>
      </c>
      <c r="R968" s="1" t="s">
        <v>48</v>
      </c>
      <c r="S968" s="1" t="s">
        <v>79</v>
      </c>
      <c r="T968" s="1" t="s">
        <v>253</v>
      </c>
      <c r="U968" s="2">
        <v>43769.705555555556</v>
      </c>
      <c r="V968">
        <v>39</v>
      </c>
      <c r="W968">
        <v>39</v>
      </c>
      <c r="X968">
        <v>43</v>
      </c>
      <c r="Y968">
        <v>25.36</v>
      </c>
      <c r="Z968">
        <v>10</v>
      </c>
      <c r="AA968" s="1" t="s">
        <v>64</v>
      </c>
      <c r="AB968">
        <v>3</v>
      </c>
      <c r="AC968">
        <v>0</v>
      </c>
      <c r="AD968" s="1" t="s">
        <v>1067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s="1" t="s">
        <v>51</v>
      </c>
      <c r="AS968" s="1" t="s">
        <v>51</v>
      </c>
      <c r="AT968" s="1" t="s">
        <v>51</v>
      </c>
      <c r="AU968" s="1" t="s">
        <v>51</v>
      </c>
    </row>
    <row r="969" spans="1:47" x14ac:dyDescent="0.25">
      <c r="A969" s="1" t="s">
        <v>3779</v>
      </c>
      <c r="B969">
        <v>3</v>
      </c>
      <c r="C969" s="2">
        <v>43769.651041666664</v>
      </c>
      <c r="D969" s="2">
        <v>43769.671840277777</v>
      </c>
      <c r="E969">
        <v>39.276389999999999</v>
      </c>
      <c r="F969">
        <v>-104.89754000000001</v>
      </c>
      <c r="G969">
        <v>39.289180000000002</v>
      </c>
      <c r="H969">
        <v>-104.89549</v>
      </c>
      <c r="I969">
        <v>0.89</v>
      </c>
      <c r="J969" s="1" t="s">
        <v>1834</v>
      </c>
      <c r="L969" s="1" t="s">
        <v>194</v>
      </c>
      <c r="M969" s="1" t="s">
        <v>47</v>
      </c>
      <c r="N969" s="1" t="s">
        <v>191</v>
      </c>
      <c r="O969" s="1" t="s">
        <v>121</v>
      </c>
      <c r="P969" s="1" t="s">
        <v>198</v>
      </c>
      <c r="Q969" s="1" t="s">
        <v>333</v>
      </c>
      <c r="R969" s="1" t="s">
        <v>48</v>
      </c>
      <c r="S969" s="1" t="s">
        <v>79</v>
      </c>
      <c r="T969" s="1" t="s">
        <v>223</v>
      </c>
      <c r="U969" s="2">
        <v>43769.645833333336</v>
      </c>
      <c r="V969">
        <v>41</v>
      </c>
      <c r="W969">
        <v>36</v>
      </c>
      <c r="X969">
        <v>39</v>
      </c>
      <c r="Y969">
        <v>23.18</v>
      </c>
      <c r="Z969">
        <v>10</v>
      </c>
      <c r="AA969" s="1" t="s">
        <v>64</v>
      </c>
      <c r="AB969">
        <v>7</v>
      </c>
      <c r="AC969">
        <v>0</v>
      </c>
      <c r="AD969" s="1" t="s">
        <v>50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s="1" t="s">
        <v>51</v>
      </c>
      <c r="AS969" s="1" t="s">
        <v>51</v>
      </c>
      <c r="AT969" s="1" t="s">
        <v>51</v>
      </c>
      <c r="AU969" s="1" t="s">
        <v>51</v>
      </c>
    </row>
    <row r="970" spans="1:47" x14ac:dyDescent="0.25">
      <c r="A970" s="1" t="s">
        <v>9053</v>
      </c>
      <c r="B970">
        <v>2</v>
      </c>
      <c r="C970" s="2">
        <v>43769.651041666664</v>
      </c>
      <c r="D970" s="2">
        <v>43769.671840277777</v>
      </c>
      <c r="E970">
        <v>39.276389999999999</v>
      </c>
      <c r="F970">
        <v>-104.89754000000001</v>
      </c>
      <c r="G970">
        <v>39.289180000000002</v>
      </c>
      <c r="H970">
        <v>-104.89549</v>
      </c>
      <c r="I970">
        <v>0.89</v>
      </c>
      <c r="J970" s="1" t="s">
        <v>1834</v>
      </c>
      <c r="L970" s="1" t="s">
        <v>194</v>
      </c>
      <c r="M970" s="1" t="s">
        <v>47</v>
      </c>
      <c r="N970" s="1" t="s">
        <v>191</v>
      </c>
      <c r="O970" s="1" t="s">
        <v>121</v>
      </c>
      <c r="P970" s="1" t="s">
        <v>198</v>
      </c>
      <c r="Q970" s="1" t="s">
        <v>333</v>
      </c>
      <c r="R970" s="1" t="s">
        <v>48</v>
      </c>
      <c r="S970" s="1" t="s">
        <v>79</v>
      </c>
      <c r="T970" s="1" t="s">
        <v>223</v>
      </c>
      <c r="U970" s="2">
        <v>43769.645833333336</v>
      </c>
      <c r="V970">
        <v>41</v>
      </c>
      <c r="W970">
        <v>36</v>
      </c>
      <c r="X970">
        <v>39</v>
      </c>
      <c r="Y970">
        <v>23.18</v>
      </c>
      <c r="Z970">
        <v>10</v>
      </c>
      <c r="AA970" s="1" t="s">
        <v>64</v>
      </c>
      <c r="AB970">
        <v>7</v>
      </c>
      <c r="AC970">
        <v>0</v>
      </c>
      <c r="AD970" s="1" t="s">
        <v>50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s="1" t="s">
        <v>51</v>
      </c>
      <c r="AS970" s="1" t="s">
        <v>51</v>
      </c>
      <c r="AT970" s="1" t="s">
        <v>51</v>
      </c>
      <c r="AU970" s="1" t="s">
        <v>51</v>
      </c>
    </row>
    <row r="971" spans="1:47" x14ac:dyDescent="0.25">
      <c r="A971" s="1" t="s">
        <v>9054</v>
      </c>
      <c r="B971">
        <v>2</v>
      </c>
      <c r="C971" s="2">
        <v>43769.677118055559</v>
      </c>
      <c r="D971" s="2">
        <v>43769.697268518517</v>
      </c>
      <c r="E971">
        <v>39.783250000000002</v>
      </c>
      <c r="F971">
        <v>-105.00072</v>
      </c>
      <c r="G971">
        <v>39.783499999999997</v>
      </c>
      <c r="H971">
        <v>-105.00937</v>
      </c>
      <c r="I971">
        <v>0.46</v>
      </c>
      <c r="J971" s="1" t="s">
        <v>1867</v>
      </c>
      <c r="L971" s="1" t="s">
        <v>137</v>
      </c>
      <c r="M971" s="1" t="s">
        <v>47</v>
      </c>
      <c r="N971" s="1" t="s">
        <v>131</v>
      </c>
      <c r="O971" s="1" t="s">
        <v>131</v>
      </c>
      <c r="P971" s="1" t="s">
        <v>198</v>
      </c>
      <c r="Q971" s="1" t="s">
        <v>331</v>
      </c>
      <c r="R971" s="1" t="s">
        <v>48</v>
      </c>
      <c r="S971" s="1" t="s">
        <v>79</v>
      </c>
      <c r="T971" s="1" t="s">
        <v>205</v>
      </c>
      <c r="U971" s="2">
        <v>43769.697916666664</v>
      </c>
      <c r="V971">
        <v>39</v>
      </c>
      <c r="W971">
        <v>33</v>
      </c>
      <c r="X971">
        <v>42</v>
      </c>
      <c r="Y971">
        <v>24.41</v>
      </c>
      <c r="Z971">
        <v>10</v>
      </c>
      <c r="AA971" s="1" t="s">
        <v>61</v>
      </c>
      <c r="AB971">
        <v>9</v>
      </c>
      <c r="AC971">
        <v>0</v>
      </c>
      <c r="AD971" s="1" t="s">
        <v>1067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s="1" t="s">
        <v>51</v>
      </c>
      <c r="AS971" s="1" t="s">
        <v>51</v>
      </c>
      <c r="AT971" s="1" t="s">
        <v>51</v>
      </c>
      <c r="AU971" s="1" t="s">
        <v>51</v>
      </c>
    </row>
    <row r="972" spans="1:47" x14ac:dyDescent="0.25">
      <c r="A972" s="1" t="s">
        <v>9055</v>
      </c>
      <c r="B972">
        <v>2</v>
      </c>
      <c r="C972" s="2">
        <v>43769.734930555554</v>
      </c>
      <c r="D972" s="2">
        <v>43769.75509259259</v>
      </c>
      <c r="E972">
        <v>40.166849999999997</v>
      </c>
      <c r="F972">
        <v>-104.40893</v>
      </c>
      <c r="G972">
        <v>40.167459999999998</v>
      </c>
      <c r="H972">
        <v>-104.39293000000001</v>
      </c>
      <c r="I972">
        <v>0.84599999999999997</v>
      </c>
      <c r="J972" s="1" t="s">
        <v>1869</v>
      </c>
      <c r="L972" s="1" t="s">
        <v>122</v>
      </c>
      <c r="M972" s="1" t="s">
        <v>47</v>
      </c>
      <c r="N972" s="1" t="s">
        <v>1827</v>
      </c>
      <c r="O972" s="1" t="s">
        <v>209</v>
      </c>
      <c r="P972" s="1" t="s">
        <v>198</v>
      </c>
      <c r="Q972" s="1" t="s">
        <v>1828</v>
      </c>
      <c r="R972" s="1" t="s">
        <v>48</v>
      </c>
      <c r="S972" s="1" t="s">
        <v>79</v>
      </c>
      <c r="T972" s="1" t="s">
        <v>253</v>
      </c>
      <c r="U972" s="2">
        <v>43769.74722222222</v>
      </c>
      <c r="V972">
        <v>32</v>
      </c>
      <c r="W972">
        <v>32</v>
      </c>
      <c r="X972">
        <v>54</v>
      </c>
      <c r="Y972">
        <v>25.36</v>
      </c>
      <c r="Z972">
        <v>10</v>
      </c>
      <c r="AA972" s="1" t="s">
        <v>8942</v>
      </c>
      <c r="AB972">
        <v>0</v>
      </c>
      <c r="AC972">
        <v>0</v>
      </c>
      <c r="AD972" s="1" t="s">
        <v>1067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s="1" t="s">
        <v>51</v>
      </c>
      <c r="AS972" s="1" t="s">
        <v>51</v>
      </c>
      <c r="AT972" s="1" t="s">
        <v>51</v>
      </c>
      <c r="AU972" s="1" t="s">
        <v>51</v>
      </c>
    </row>
    <row r="973" spans="1:47" x14ac:dyDescent="0.25">
      <c r="A973" s="1" t="s">
        <v>1870</v>
      </c>
      <c r="B973">
        <v>3</v>
      </c>
      <c r="C973" s="2">
        <v>43769.734375</v>
      </c>
      <c r="D973" s="2">
        <v>43769.755023148151</v>
      </c>
      <c r="E973">
        <v>39.882770000000001</v>
      </c>
      <c r="F973">
        <v>-104.98746</v>
      </c>
      <c r="G973">
        <v>39.885440000000003</v>
      </c>
      <c r="H973">
        <v>-104.98744000000001</v>
      </c>
      <c r="I973">
        <v>0.184</v>
      </c>
      <c r="J973" s="1" t="s">
        <v>441</v>
      </c>
      <c r="L973" s="1" t="s">
        <v>194</v>
      </c>
      <c r="M973" s="1" t="s">
        <v>47</v>
      </c>
      <c r="N973" s="1" t="s">
        <v>131</v>
      </c>
      <c r="O973" s="1" t="s">
        <v>147</v>
      </c>
      <c r="P973" s="1" t="s">
        <v>198</v>
      </c>
      <c r="Q973" s="1" t="s">
        <v>204</v>
      </c>
      <c r="R973" s="1" t="s">
        <v>48</v>
      </c>
      <c r="S973" s="1" t="s">
        <v>79</v>
      </c>
      <c r="T973" s="1" t="s">
        <v>205</v>
      </c>
      <c r="U973" s="2">
        <v>43769.743750000001</v>
      </c>
      <c r="V973">
        <v>37</v>
      </c>
      <c r="W973">
        <v>29</v>
      </c>
      <c r="X973">
        <v>41</v>
      </c>
      <c r="Y973">
        <v>24.41</v>
      </c>
      <c r="Z973">
        <v>10</v>
      </c>
      <c r="AA973" s="1" t="s">
        <v>65</v>
      </c>
      <c r="AB973">
        <v>13</v>
      </c>
      <c r="AC973">
        <v>0</v>
      </c>
      <c r="AD973" s="1" t="s">
        <v>1067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s="1" t="s">
        <v>51</v>
      </c>
      <c r="AS973" s="1" t="s">
        <v>51</v>
      </c>
      <c r="AT973" s="1" t="s">
        <v>51</v>
      </c>
      <c r="AU973" s="1" t="s">
        <v>51</v>
      </c>
    </row>
    <row r="974" spans="1:47" x14ac:dyDescent="0.25">
      <c r="A974" s="1" t="s">
        <v>3780</v>
      </c>
      <c r="B974">
        <v>4</v>
      </c>
      <c r="C974" s="2">
        <v>43769.947395833333</v>
      </c>
      <c r="D974" s="2">
        <v>43769.966886574075</v>
      </c>
      <c r="E974">
        <v>39.653660000000002</v>
      </c>
      <c r="F974">
        <v>-104.91806</v>
      </c>
      <c r="G974">
        <v>39.657850000000003</v>
      </c>
      <c r="H974">
        <v>-104.92039</v>
      </c>
      <c r="I974">
        <v>0.315</v>
      </c>
      <c r="J974" s="1" t="s">
        <v>1303</v>
      </c>
      <c r="L974" s="1" t="s">
        <v>194</v>
      </c>
      <c r="M974" s="1" t="s">
        <v>47</v>
      </c>
      <c r="N974" s="1" t="s">
        <v>131</v>
      </c>
      <c r="O974" s="1" t="s">
        <v>131</v>
      </c>
      <c r="P974" s="1" t="s">
        <v>198</v>
      </c>
      <c r="Q974" s="1" t="s">
        <v>387</v>
      </c>
      <c r="R974" s="1" t="s">
        <v>48</v>
      </c>
      <c r="S974" s="1" t="s">
        <v>79</v>
      </c>
      <c r="T974" s="1" t="s">
        <v>200</v>
      </c>
      <c r="U974" s="2">
        <v>43769.953472222223</v>
      </c>
      <c r="V974">
        <v>30</v>
      </c>
      <c r="W974">
        <v>24</v>
      </c>
      <c r="X974">
        <v>72</v>
      </c>
      <c r="Y974">
        <v>24.19</v>
      </c>
      <c r="Z974">
        <v>10</v>
      </c>
      <c r="AA974" s="1" t="s">
        <v>60</v>
      </c>
      <c r="AB974">
        <v>6</v>
      </c>
      <c r="AC974">
        <v>0</v>
      </c>
      <c r="AD974" s="1" t="s">
        <v>50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s="1" t="s">
        <v>53</v>
      </c>
      <c r="AS974" s="1" t="s">
        <v>53</v>
      </c>
      <c r="AT974" s="1" t="s">
        <v>53</v>
      </c>
      <c r="AU974" s="1" t="s">
        <v>53</v>
      </c>
    </row>
    <row r="975" spans="1:47" x14ac:dyDescent="0.25">
      <c r="A975" s="1" t="s">
        <v>7998</v>
      </c>
      <c r="B975">
        <v>4</v>
      </c>
      <c r="C975" s="2">
        <v>43769.947395833333</v>
      </c>
      <c r="D975" s="2">
        <v>43769.966886574075</v>
      </c>
      <c r="E975">
        <v>39.653219999999997</v>
      </c>
      <c r="F975">
        <v>-104.91692</v>
      </c>
      <c r="G975">
        <v>39.653660000000002</v>
      </c>
      <c r="H975">
        <v>-104.91806</v>
      </c>
      <c r="I975">
        <v>6.8000000000000005E-2</v>
      </c>
      <c r="J975" s="1" t="s">
        <v>7956</v>
      </c>
      <c r="K975">
        <v>6137</v>
      </c>
      <c r="L975" s="1" t="s">
        <v>7999</v>
      </c>
      <c r="M975" s="1" t="s">
        <v>97</v>
      </c>
      <c r="N975" s="1" t="s">
        <v>131</v>
      </c>
      <c r="O975" s="1" t="s">
        <v>131</v>
      </c>
      <c r="P975" s="1" t="s">
        <v>198</v>
      </c>
      <c r="Q975" s="1" t="s">
        <v>387</v>
      </c>
      <c r="R975" s="1" t="s">
        <v>48</v>
      </c>
      <c r="S975" s="1" t="s">
        <v>79</v>
      </c>
      <c r="T975" s="1" t="s">
        <v>200</v>
      </c>
      <c r="U975" s="2">
        <v>43769.953472222223</v>
      </c>
      <c r="V975">
        <v>30</v>
      </c>
      <c r="W975">
        <v>24</v>
      </c>
      <c r="X975">
        <v>72</v>
      </c>
      <c r="Y975">
        <v>24.19</v>
      </c>
      <c r="Z975">
        <v>10</v>
      </c>
      <c r="AA975" s="1" t="s">
        <v>60</v>
      </c>
      <c r="AB975">
        <v>6</v>
      </c>
      <c r="AC975">
        <v>0</v>
      </c>
      <c r="AD975" s="1" t="s">
        <v>50</v>
      </c>
      <c r="AE975" t="b">
        <v>0</v>
      </c>
      <c r="AF975" t="b">
        <v>0</v>
      </c>
      <c r="AG975" t="b">
        <v>1</v>
      </c>
      <c r="AH975" t="b">
        <v>1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1</v>
      </c>
      <c r="AO975" t="b">
        <v>0</v>
      </c>
      <c r="AP975" t="b">
        <v>0</v>
      </c>
      <c r="AQ975" t="b">
        <v>0</v>
      </c>
      <c r="AR975" s="1" t="s">
        <v>53</v>
      </c>
      <c r="AS975" s="1" t="s">
        <v>53</v>
      </c>
      <c r="AT975" s="1" t="s">
        <v>53</v>
      </c>
      <c r="AU975" s="1" t="s">
        <v>53</v>
      </c>
    </row>
    <row r="976" spans="1:47" x14ac:dyDescent="0.25">
      <c r="A976" s="1" t="s">
        <v>2387</v>
      </c>
      <c r="B976">
        <v>3</v>
      </c>
      <c r="C976" s="2">
        <v>43770.320335648146</v>
      </c>
      <c r="D976" s="2">
        <v>43770.34107638889</v>
      </c>
      <c r="E976">
        <v>39.430030000000002</v>
      </c>
      <c r="F976">
        <v>-104.87907</v>
      </c>
      <c r="G976">
        <v>39.445129999999999</v>
      </c>
      <c r="H976">
        <v>-104.8755</v>
      </c>
      <c r="I976">
        <v>1.0609999999999999</v>
      </c>
      <c r="J976" s="1" t="s">
        <v>478</v>
      </c>
      <c r="L976" s="1" t="s">
        <v>194</v>
      </c>
      <c r="M976" s="1" t="s">
        <v>47</v>
      </c>
      <c r="N976" s="1" t="s">
        <v>191</v>
      </c>
      <c r="O976" s="1" t="s">
        <v>121</v>
      </c>
      <c r="P976" s="1" t="s">
        <v>198</v>
      </c>
      <c r="Q976" s="1" t="s">
        <v>479</v>
      </c>
      <c r="R976" s="1" t="s">
        <v>48</v>
      </c>
      <c r="S976" s="1" t="s">
        <v>79</v>
      </c>
      <c r="T976" s="1" t="s">
        <v>200</v>
      </c>
      <c r="U976" s="2">
        <v>43770.328472222223</v>
      </c>
      <c r="V976">
        <v>22</v>
      </c>
      <c r="W976">
        <v>16</v>
      </c>
      <c r="X976">
        <v>66</v>
      </c>
      <c r="Y976">
        <v>24.34</v>
      </c>
      <c r="Z976">
        <v>10</v>
      </c>
      <c r="AA976" s="1" t="s">
        <v>66</v>
      </c>
      <c r="AB976">
        <v>5</v>
      </c>
      <c r="AC976">
        <v>0</v>
      </c>
      <c r="AD976" s="1" t="s">
        <v>818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s="1" t="s">
        <v>51</v>
      </c>
      <c r="AS976" s="1" t="s">
        <v>51</v>
      </c>
      <c r="AT976" s="1" t="s">
        <v>51</v>
      </c>
      <c r="AU976" s="1" t="s">
        <v>51</v>
      </c>
    </row>
    <row r="977" spans="1:47" x14ac:dyDescent="0.25">
      <c r="A977" s="1" t="s">
        <v>8871</v>
      </c>
      <c r="B977">
        <v>4</v>
      </c>
      <c r="C977" s="2">
        <v>43770.568298611113</v>
      </c>
      <c r="D977" s="2">
        <v>43770.588333333333</v>
      </c>
      <c r="E977">
        <v>40.408450000000002</v>
      </c>
      <c r="F977">
        <v>-103.00774</v>
      </c>
      <c r="G977">
        <v>40.408450000000002</v>
      </c>
      <c r="H977">
        <v>-103.00774</v>
      </c>
      <c r="I977">
        <v>0</v>
      </c>
      <c r="J977" s="1" t="s">
        <v>8872</v>
      </c>
      <c r="K977">
        <v>36000</v>
      </c>
      <c r="L977" s="1" t="s">
        <v>8873</v>
      </c>
      <c r="M977" s="1" t="s">
        <v>97</v>
      </c>
      <c r="N977" s="1" t="s">
        <v>190</v>
      </c>
      <c r="O977" s="1" t="s">
        <v>118</v>
      </c>
      <c r="P977" s="1" t="s">
        <v>198</v>
      </c>
      <c r="Q977" s="1" t="s">
        <v>8798</v>
      </c>
      <c r="R977" s="1" t="s">
        <v>48</v>
      </c>
      <c r="S977" s="1" t="s">
        <v>79</v>
      </c>
      <c r="T977" s="1" t="s">
        <v>4039</v>
      </c>
      <c r="U977" s="2">
        <v>43770.578472222223</v>
      </c>
      <c r="V977">
        <v>35</v>
      </c>
      <c r="W977">
        <v>23</v>
      </c>
      <c r="X977">
        <v>67</v>
      </c>
      <c r="Y977">
        <v>25.55</v>
      </c>
      <c r="Z977">
        <v>10</v>
      </c>
      <c r="AA977" s="1" t="s">
        <v>58</v>
      </c>
      <c r="AB977">
        <v>25</v>
      </c>
      <c r="AC977">
        <v>0</v>
      </c>
      <c r="AD977" s="1" t="s">
        <v>1215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s="1" t="s">
        <v>51</v>
      </c>
      <c r="AS977" s="1" t="s">
        <v>51</v>
      </c>
      <c r="AT977" s="1" t="s">
        <v>51</v>
      </c>
      <c r="AU977" s="1" t="s">
        <v>51</v>
      </c>
    </row>
    <row r="978" spans="1:47" x14ac:dyDescent="0.25">
      <c r="A978" s="1" t="s">
        <v>2388</v>
      </c>
      <c r="B978">
        <v>3</v>
      </c>
      <c r="C978" s="2">
        <v>43770.505243055559</v>
      </c>
      <c r="D978" s="2">
        <v>43770.52579861111</v>
      </c>
      <c r="E978">
        <v>39.563920000000003</v>
      </c>
      <c r="F978">
        <v>-104.87177</v>
      </c>
      <c r="G978">
        <v>39.566249999999997</v>
      </c>
      <c r="H978">
        <v>-104.87215999999999</v>
      </c>
      <c r="I978">
        <v>0.16200000000000001</v>
      </c>
      <c r="J978" s="1" t="s">
        <v>561</v>
      </c>
      <c r="L978" s="1" t="s">
        <v>265</v>
      </c>
      <c r="M978" s="1" t="s">
        <v>47</v>
      </c>
      <c r="N978" s="1" t="s">
        <v>127</v>
      </c>
      <c r="O978" s="1" t="s">
        <v>121</v>
      </c>
      <c r="P978" s="1" t="s">
        <v>198</v>
      </c>
      <c r="Q978" s="1" t="s">
        <v>347</v>
      </c>
      <c r="R978" s="1" t="s">
        <v>48</v>
      </c>
      <c r="S978" s="1" t="s">
        <v>79</v>
      </c>
      <c r="T978" s="1" t="s">
        <v>200</v>
      </c>
      <c r="U978" s="2">
        <v>43770.506944444445</v>
      </c>
      <c r="V978">
        <v>32</v>
      </c>
      <c r="W978">
        <v>24</v>
      </c>
      <c r="X978">
        <v>69</v>
      </c>
      <c r="Y978">
        <v>24.42</v>
      </c>
      <c r="Z978">
        <v>10</v>
      </c>
      <c r="AA978" s="1" t="s">
        <v>59</v>
      </c>
      <c r="AB978">
        <v>9</v>
      </c>
      <c r="AC978">
        <v>0</v>
      </c>
      <c r="AD978" s="1" t="s">
        <v>818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s="1" t="s">
        <v>51</v>
      </c>
      <c r="AS978" s="1" t="s">
        <v>51</v>
      </c>
      <c r="AT978" s="1" t="s">
        <v>51</v>
      </c>
      <c r="AU978" s="1" t="s">
        <v>51</v>
      </c>
    </row>
    <row r="979" spans="1:47" x14ac:dyDescent="0.25">
      <c r="A979" s="1" t="s">
        <v>8195</v>
      </c>
      <c r="B979">
        <v>4</v>
      </c>
      <c r="C979" s="2">
        <v>43770.556817129633</v>
      </c>
      <c r="D979" s="2">
        <v>43770.576111111113</v>
      </c>
      <c r="E979">
        <v>38.404730000000001</v>
      </c>
      <c r="F979">
        <v>-105.15604999999999</v>
      </c>
      <c r="G979">
        <v>38.404760000000003</v>
      </c>
      <c r="H979">
        <v>-105.15613</v>
      </c>
      <c r="I979">
        <v>5.0000000000000001E-3</v>
      </c>
      <c r="J979" s="1" t="s">
        <v>8196</v>
      </c>
      <c r="K979">
        <v>100</v>
      </c>
      <c r="L979" s="1" t="s">
        <v>8197</v>
      </c>
      <c r="M979" s="1" t="s">
        <v>47</v>
      </c>
      <c r="N979" s="1" t="s">
        <v>141</v>
      </c>
      <c r="O979" s="1" t="s">
        <v>92</v>
      </c>
      <c r="P979" s="1" t="s">
        <v>198</v>
      </c>
      <c r="Q979" s="1" t="s">
        <v>5017</v>
      </c>
      <c r="R979" s="1" t="s">
        <v>48</v>
      </c>
      <c r="S979" s="1" t="s">
        <v>79</v>
      </c>
      <c r="T979" s="1" t="s">
        <v>1174</v>
      </c>
      <c r="U979" s="2">
        <v>43770.5625</v>
      </c>
      <c r="V979">
        <v>41</v>
      </c>
      <c r="W979">
        <v>35</v>
      </c>
      <c r="X979">
        <v>49</v>
      </c>
      <c r="Y979">
        <v>24.82</v>
      </c>
      <c r="Z979">
        <v>10</v>
      </c>
      <c r="AA979" s="1" t="s">
        <v>60</v>
      </c>
      <c r="AB979">
        <v>10</v>
      </c>
      <c r="AC979">
        <v>0</v>
      </c>
      <c r="AD979" s="1" t="s">
        <v>50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s="1" t="s">
        <v>51</v>
      </c>
      <c r="AS979" s="1" t="s">
        <v>51</v>
      </c>
      <c r="AT979" s="1" t="s">
        <v>51</v>
      </c>
      <c r="AU979" s="1" t="s">
        <v>51</v>
      </c>
    </row>
    <row r="980" spans="1:47" x14ac:dyDescent="0.25">
      <c r="A980" s="1" t="s">
        <v>1871</v>
      </c>
      <c r="B980">
        <v>3</v>
      </c>
      <c r="C980" s="2">
        <v>43770.57608796296</v>
      </c>
      <c r="D980" s="2">
        <v>43770.596631944441</v>
      </c>
      <c r="E980">
        <v>38.343130000000002</v>
      </c>
      <c r="F980">
        <v>-104.61977</v>
      </c>
      <c r="G980">
        <v>38.345320000000001</v>
      </c>
      <c r="H980">
        <v>-104.6198</v>
      </c>
      <c r="I980">
        <v>0.151</v>
      </c>
      <c r="J980" s="1" t="s">
        <v>454</v>
      </c>
      <c r="L980" s="1" t="s">
        <v>91</v>
      </c>
      <c r="M980" s="1" t="s">
        <v>47</v>
      </c>
      <c r="N980" s="1" t="s">
        <v>411</v>
      </c>
      <c r="O980" s="1" t="s">
        <v>411</v>
      </c>
      <c r="P980" s="1" t="s">
        <v>198</v>
      </c>
      <c r="Q980" s="1" t="s">
        <v>412</v>
      </c>
      <c r="R980" s="1" t="s">
        <v>48</v>
      </c>
      <c r="S980" s="1" t="s">
        <v>79</v>
      </c>
      <c r="T980" s="1" t="s">
        <v>413</v>
      </c>
      <c r="U980" s="2">
        <v>43770.578472222223</v>
      </c>
      <c r="V980">
        <v>41</v>
      </c>
      <c r="W980">
        <v>41</v>
      </c>
      <c r="X980">
        <v>51</v>
      </c>
      <c r="Y980">
        <v>25.5</v>
      </c>
      <c r="Z980">
        <v>10</v>
      </c>
      <c r="AA980" s="1" t="s">
        <v>62</v>
      </c>
      <c r="AB980">
        <v>3</v>
      </c>
      <c r="AC980">
        <v>0</v>
      </c>
      <c r="AD980" s="1" t="s">
        <v>1067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s="1" t="s">
        <v>51</v>
      </c>
      <c r="AS980" s="1" t="s">
        <v>51</v>
      </c>
      <c r="AT980" s="1" t="s">
        <v>51</v>
      </c>
      <c r="AU980" s="1" t="s">
        <v>51</v>
      </c>
    </row>
    <row r="981" spans="1:47" x14ac:dyDescent="0.25">
      <c r="A981" s="1" t="s">
        <v>8910</v>
      </c>
      <c r="B981">
        <v>4</v>
      </c>
      <c r="C981" s="2">
        <v>43770.556817129633</v>
      </c>
      <c r="D981" s="2">
        <v>43770.576111111113</v>
      </c>
      <c r="E981">
        <v>38.404739999999997</v>
      </c>
      <c r="F981">
        <v>-105.15608</v>
      </c>
      <c r="G981">
        <v>38.404739999999997</v>
      </c>
      <c r="H981">
        <v>-105.15608</v>
      </c>
      <c r="I981">
        <v>0</v>
      </c>
      <c r="J981" s="1" t="s">
        <v>7945</v>
      </c>
      <c r="K981">
        <v>101</v>
      </c>
      <c r="L981" s="1" t="s">
        <v>8197</v>
      </c>
      <c r="M981" s="1" t="s">
        <v>97</v>
      </c>
      <c r="N981" s="1" t="s">
        <v>141</v>
      </c>
      <c r="O981" s="1" t="s">
        <v>92</v>
      </c>
      <c r="P981" s="1" t="s">
        <v>198</v>
      </c>
      <c r="Q981" s="1" t="s">
        <v>5017</v>
      </c>
      <c r="R981" s="1" t="s">
        <v>48</v>
      </c>
      <c r="S981" s="1" t="s">
        <v>79</v>
      </c>
      <c r="T981" s="1" t="s">
        <v>1174</v>
      </c>
      <c r="U981" s="2">
        <v>43770.5625</v>
      </c>
      <c r="V981">
        <v>41</v>
      </c>
      <c r="W981">
        <v>35</v>
      </c>
      <c r="X981">
        <v>49</v>
      </c>
      <c r="Y981">
        <v>24.82</v>
      </c>
      <c r="Z981">
        <v>10</v>
      </c>
      <c r="AA981" s="1" t="s">
        <v>60</v>
      </c>
      <c r="AB981">
        <v>10</v>
      </c>
      <c r="AC981">
        <v>0</v>
      </c>
      <c r="AD981" s="1" t="s">
        <v>50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s="1" t="s">
        <v>51</v>
      </c>
      <c r="AS981" s="1" t="s">
        <v>51</v>
      </c>
      <c r="AT981" s="1" t="s">
        <v>51</v>
      </c>
      <c r="AU981" s="1" t="s">
        <v>51</v>
      </c>
    </row>
    <row r="982" spans="1:47" x14ac:dyDescent="0.25">
      <c r="A982" s="1" t="s">
        <v>8874</v>
      </c>
      <c r="B982">
        <v>4</v>
      </c>
      <c r="C982" s="2">
        <v>43770.609953703701</v>
      </c>
      <c r="D982" s="2">
        <v>43770.629953703705</v>
      </c>
      <c r="E982">
        <v>40.408450000000002</v>
      </c>
      <c r="F982">
        <v>-103.00774</v>
      </c>
      <c r="G982">
        <v>40.408450000000002</v>
      </c>
      <c r="H982">
        <v>-103.00774</v>
      </c>
      <c r="I982">
        <v>0</v>
      </c>
      <c r="J982" s="1" t="s">
        <v>8872</v>
      </c>
      <c r="K982">
        <v>36000</v>
      </c>
      <c r="L982" s="1" t="s">
        <v>8873</v>
      </c>
      <c r="M982" s="1" t="s">
        <v>97</v>
      </c>
      <c r="N982" s="1" t="s">
        <v>190</v>
      </c>
      <c r="O982" s="1" t="s">
        <v>118</v>
      </c>
      <c r="P982" s="1" t="s">
        <v>198</v>
      </c>
      <c r="Q982" s="1" t="s">
        <v>8798</v>
      </c>
      <c r="R982" s="1" t="s">
        <v>48</v>
      </c>
      <c r="S982" s="1" t="s">
        <v>79</v>
      </c>
      <c r="T982" s="1" t="s">
        <v>4039</v>
      </c>
      <c r="U982" s="2">
        <v>43770.620138888888</v>
      </c>
      <c r="V982">
        <v>36</v>
      </c>
      <c r="W982">
        <v>24</v>
      </c>
      <c r="X982">
        <v>62</v>
      </c>
      <c r="Y982">
        <v>25.55</v>
      </c>
      <c r="Z982">
        <v>10</v>
      </c>
      <c r="AA982" s="1" t="s">
        <v>65</v>
      </c>
      <c r="AB982">
        <v>23</v>
      </c>
      <c r="AC982">
        <v>0</v>
      </c>
      <c r="AD982" s="1" t="s">
        <v>1211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s="1" t="s">
        <v>51</v>
      </c>
      <c r="AS982" s="1" t="s">
        <v>51</v>
      </c>
      <c r="AT982" s="1" t="s">
        <v>51</v>
      </c>
      <c r="AU982" s="1" t="s">
        <v>51</v>
      </c>
    </row>
    <row r="983" spans="1:47" x14ac:dyDescent="0.25">
      <c r="A983" s="1" t="s">
        <v>2874</v>
      </c>
      <c r="B983">
        <v>3</v>
      </c>
      <c r="C983" s="2">
        <v>43770.613599537035</v>
      </c>
      <c r="D983" s="2">
        <v>43770.634120370371</v>
      </c>
      <c r="E983">
        <v>39.617899999999999</v>
      </c>
      <c r="F983">
        <v>-104.89806</v>
      </c>
      <c r="G983">
        <v>39.61985</v>
      </c>
      <c r="H983">
        <v>-104.89914</v>
      </c>
      <c r="I983">
        <v>0.14599999999999999</v>
      </c>
      <c r="J983" s="1" t="s">
        <v>564</v>
      </c>
      <c r="L983" s="1" t="s">
        <v>265</v>
      </c>
      <c r="M983" s="1" t="s">
        <v>47</v>
      </c>
      <c r="N983" s="1" t="s">
        <v>127</v>
      </c>
      <c r="O983" s="1" t="s">
        <v>201</v>
      </c>
      <c r="P983" s="1" t="s">
        <v>198</v>
      </c>
      <c r="Q983" s="1" t="s">
        <v>427</v>
      </c>
      <c r="R983" s="1" t="s">
        <v>48</v>
      </c>
      <c r="S983" s="1" t="s">
        <v>79</v>
      </c>
      <c r="T983" s="1" t="s">
        <v>200</v>
      </c>
      <c r="U983" s="2">
        <v>43770.620138888888</v>
      </c>
      <c r="V983">
        <v>32</v>
      </c>
      <c r="W983">
        <v>26</v>
      </c>
      <c r="X983">
        <v>66</v>
      </c>
      <c r="Y983">
        <v>24.42</v>
      </c>
      <c r="Z983">
        <v>10</v>
      </c>
      <c r="AA983" s="1" t="s">
        <v>60</v>
      </c>
      <c r="AB983">
        <v>7</v>
      </c>
      <c r="AC983">
        <v>0</v>
      </c>
      <c r="AD983" s="1" t="s">
        <v>965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s="1" t="s">
        <v>51</v>
      </c>
      <c r="AS983" s="1" t="s">
        <v>51</v>
      </c>
      <c r="AT983" s="1" t="s">
        <v>51</v>
      </c>
      <c r="AU983" s="1" t="s">
        <v>51</v>
      </c>
    </row>
    <row r="984" spans="1:47" x14ac:dyDescent="0.25">
      <c r="A984" s="1" t="s">
        <v>8875</v>
      </c>
      <c r="B984">
        <v>4</v>
      </c>
      <c r="C984" s="2">
        <v>43770.680243055554</v>
      </c>
      <c r="D984" s="2">
        <v>43770.699328703704</v>
      </c>
      <c r="E984">
        <v>40.408450000000002</v>
      </c>
      <c r="F984">
        <v>-103.00774</v>
      </c>
      <c r="G984">
        <v>40.408450000000002</v>
      </c>
      <c r="H984">
        <v>-103.00774</v>
      </c>
      <c r="I984">
        <v>0</v>
      </c>
      <c r="J984" s="1" t="s">
        <v>8876</v>
      </c>
      <c r="K984">
        <v>36000</v>
      </c>
      <c r="L984" s="1" t="s">
        <v>8873</v>
      </c>
      <c r="M984" s="1" t="s">
        <v>97</v>
      </c>
      <c r="N984" s="1" t="s">
        <v>190</v>
      </c>
      <c r="O984" s="1" t="s">
        <v>118</v>
      </c>
      <c r="P984" s="1" t="s">
        <v>198</v>
      </c>
      <c r="Q984" s="1" t="s">
        <v>8798</v>
      </c>
      <c r="R984" s="1" t="s">
        <v>48</v>
      </c>
      <c r="S984" s="1" t="s">
        <v>79</v>
      </c>
      <c r="T984" s="1" t="s">
        <v>4039</v>
      </c>
      <c r="U984" s="2">
        <v>43770.661805555559</v>
      </c>
      <c r="V984">
        <v>36</v>
      </c>
      <c r="W984">
        <v>26</v>
      </c>
      <c r="X984">
        <v>59</v>
      </c>
      <c r="Y984">
        <v>25.56</v>
      </c>
      <c r="Z984">
        <v>10</v>
      </c>
      <c r="AA984" s="1" t="s">
        <v>58</v>
      </c>
      <c r="AB984">
        <v>18</v>
      </c>
      <c r="AC984">
        <v>0</v>
      </c>
      <c r="AD984" s="1" t="s">
        <v>1067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s="1" t="s">
        <v>51</v>
      </c>
      <c r="AS984" s="1" t="s">
        <v>51</v>
      </c>
      <c r="AT984" s="1" t="s">
        <v>51</v>
      </c>
      <c r="AU984" s="1" t="s">
        <v>51</v>
      </c>
    </row>
    <row r="985" spans="1:47" x14ac:dyDescent="0.25">
      <c r="A985" s="1" t="s">
        <v>8429</v>
      </c>
      <c r="B985">
        <v>3</v>
      </c>
      <c r="C985" s="2">
        <v>43770.665150462963</v>
      </c>
      <c r="D985" s="2">
        <v>43770.685567129629</v>
      </c>
      <c r="E985">
        <v>39.668489999999998</v>
      </c>
      <c r="F985">
        <v>-105.25655</v>
      </c>
      <c r="G985">
        <v>39.668860000000002</v>
      </c>
      <c r="H985">
        <v>-105.26170999999999</v>
      </c>
      <c r="I985">
        <v>0.27600000000000002</v>
      </c>
      <c r="J985" s="1" t="s">
        <v>8430</v>
      </c>
      <c r="K985">
        <v>22869</v>
      </c>
      <c r="L985" s="1" t="s">
        <v>7068</v>
      </c>
      <c r="M985" s="1" t="s">
        <v>47</v>
      </c>
      <c r="N985" s="1" t="s">
        <v>269</v>
      </c>
      <c r="O985" s="1" t="s">
        <v>115</v>
      </c>
      <c r="P985" s="1" t="s">
        <v>198</v>
      </c>
      <c r="Q985" s="1" t="s">
        <v>270</v>
      </c>
      <c r="R985" s="1" t="s">
        <v>48</v>
      </c>
      <c r="S985" s="1" t="s">
        <v>79</v>
      </c>
      <c r="T985" s="1" t="s">
        <v>205</v>
      </c>
      <c r="U985" s="2">
        <v>43770.659722222219</v>
      </c>
      <c r="V985">
        <v>36</v>
      </c>
      <c r="W985">
        <v>31</v>
      </c>
      <c r="X985">
        <v>60</v>
      </c>
      <c r="Y985">
        <v>24.64</v>
      </c>
      <c r="Z985">
        <v>20</v>
      </c>
      <c r="AA985" s="1" t="s">
        <v>64</v>
      </c>
      <c r="AB985">
        <v>6</v>
      </c>
      <c r="AC985">
        <v>0</v>
      </c>
      <c r="AD985" s="1" t="s">
        <v>818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s="1" t="s">
        <v>51</v>
      </c>
      <c r="AS985" s="1" t="s">
        <v>51</v>
      </c>
      <c r="AT985" s="1" t="s">
        <v>51</v>
      </c>
      <c r="AU985" s="1" t="s">
        <v>51</v>
      </c>
    </row>
    <row r="986" spans="1:47" x14ac:dyDescent="0.25">
      <c r="A986" s="1" t="s">
        <v>1668</v>
      </c>
      <c r="B986">
        <v>3</v>
      </c>
      <c r="C986" s="2">
        <v>43770.776053240741</v>
      </c>
      <c r="D986" s="2">
        <v>43770.796701388892</v>
      </c>
      <c r="E986">
        <v>40.400730000000003</v>
      </c>
      <c r="F986">
        <v>-104.99328</v>
      </c>
      <c r="G986">
        <v>40.40249</v>
      </c>
      <c r="H986">
        <v>-104.99324</v>
      </c>
      <c r="I986">
        <v>0.122</v>
      </c>
      <c r="J986" s="1" t="s">
        <v>444</v>
      </c>
      <c r="L986" s="1" t="s">
        <v>194</v>
      </c>
      <c r="M986" s="1" t="s">
        <v>47</v>
      </c>
      <c r="N986" s="1" t="s">
        <v>303</v>
      </c>
      <c r="O986" s="1" t="s">
        <v>228</v>
      </c>
      <c r="P986" s="1" t="s">
        <v>198</v>
      </c>
      <c r="Q986" s="1" t="s">
        <v>304</v>
      </c>
      <c r="R986" s="1" t="s">
        <v>48</v>
      </c>
      <c r="S986" s="1" t="s">
        <v>79</v>
      </c>
      <c r="T986" s="1" t="s">
        <v>230</v>
      </c>
      <c r="U986" s="2">
        <v>43770.788888888892</v>
      </c>
      <c r="V986">
        <v>30</v>
      </c>
      <c r="W986">
        <v>22</v>
      </c>
      <c r="X986">
        <v>82</v>
      </c>
      <c r="Y986">
        <v>25.3</v>
      </c>
      <c r="Z986">
        <v>10</v>
      </c>
      <c r="AA986" s="1" t="s">
        <v>68</v>
      </c>
      <c r="AB986">
        <v>8</v>
      </c>
      <c r="AC986">
        <v>0</v>
      </c>
      <c r="AD986" s="1" t="s">
        <v>1067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s="1" t="s">
        <v>53</v>
      </c>
      <c r="AS986" s="1" t="s">
        <v>53</v>
      </c>
      <c r="AT986" s="1" t="s">
        <v>51</v>
      </c>
      <c r="AU986" s="1" t="s">
        <v>51</v>
      </c>
    </row>
    <row r="987" spans="1:47" x14ac:dyDescent="0.25">
      <c r="A987" s="1" t="s">
        <v>3781</v>
      </c>
      <c r="B987">
        <v>3</v>
      </c>
      <c r="C987" s="2">
        <v>43770.877604166664</v>
      </c>
      <c r="D987" s="2">
        <v>43771.078634259262</v>
      </c>
      <c r="E987">
        <v>39.16516</v>
      </c>
      <c r="F987">
        <v>-104.85307</v>
      </c>
      <c r="G987">
        <v>39.18515</v>
      </c>
      <c r="H987">
        <v>-104.85021</v>
      </c>
      <c r="I987">
        <v>1.39</v>
      </c>
      <c r="J987" s="1" t="s">
        <v>455</v>
      </c>
      <c r="L987" s="1" t="s">
        <v>194</v>
      </c>
      <c r="M987" s="1" t="s">
        <v>47</v>
      </c>
      <c r="N987" s="1" t="s">
        <v>86</v>
      </c>
      <c r="O987" s="1" t="s">
        <v>121</v>
      </c>
      <c r="P987" s="1" t="s">
        <v>198</v>
      </c>
      <c r="Q987" s="1" t="s">
        <v>222</v>
      </c>
      <c r="R987" s="1" t="s">
        <v>48</v>
      </c>
      <c r="S987" s="1" t="s">
        <v>79</v>
      </c>
      <c r="T987" s="1" t="s">
        <v>223</v>
      </c>
      <c r="U987" s="2">
        <v>43770.883333333331</v>
      </c>
      <c r="V987">
        <v>14</v>
      </c>
      <c r="X987">
        <v>86</v>
      </c>
      <c r="Y987">
        <v>23.4</v>
      </c>
      <c r="Z987">
        <v>10</v>
      </c>
      <c r="AA987" s="1" t="s">
        <v>69</v>
      </c>
      <c r="AC987">
        <v>0</v>
      </c>
      <c r="AD987" s="1" t="s">
        <v>50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s="1" t="s">
        <v>53</v>
      </c>
      <c r="AS987" s="1" t="s">
        <v>53</v>
      </c>
      <c r="AT987" s="1" t="s">
        <v>53</v>
      </c>
      <c r="AU987" s="1" t="s">
        <v>53</v>
      </c>
    </row>
    <row r="988" spans="1:47" x14ac:dyDescent="0.25">
      <c r="A988" s="1" t="s">
        <v>3782</v>
      </c>
      <c r="B988">
        <v>4</v>
      </c>
      <c r="C988" s="2">
        <v>43770.87395833333</v>
      </c>
      <c r="D988" s="2">
        <v>43771.082280092596</v>
      </c>
      <c r="E988">
        <v>39.16516</v>
      </c>
      <c r="F988">
        <v>-104.85307</v>
      </c>
      <c r="G988">
        <v>39.189720000000001</v>
      </c>
      <c r="H988">
        <v>-104.85042</v>
      </c>
      <c r="I988">
        <v>1.7030000000000001</v>
      </c>
      <c r="J988" s="1" t="s">
        <v>2244</v>
      </c>
      <c r="L988" s="1" t="s">
        <v>194</v>
      </c>
      <c r="M988" s="1" t="s">
        <v>47</v>
      </c>
      <c r="N988" s="1" t="s">
        <v>86</v>
      </c>
      <c r="O988" s="1" t="s">
        <v>121</v>
      </c>
      <c r="P988" s="1" t="s">
        <v>198</v>
      </c>
      <c r="Q988" s="1" t="s">
        <v>222</v>
      </c>
      <c r="R988" s="1" t="s">
        <v>48</v>
      </c>
      <c r="S988" s="1" t="s">
        <v>79</v>
      </c>
      <c r="T988" s="1" t="s">
        <v>223</v>
      </c>
      <c r="U988" s="2">
        <v>43770.867361111108</v>
      </c>
      <c r="V988">
        <v>14</v>
      </c>
      <c r="X988">
        <v>93</v>
      </c>
      <c r="Y988">
        <v>23.4</v>
      </c>
      <c r="Z988">
        <v>10</v>
      </c>
      <c r="AA988" s="1" t="s">
        <v>69</v>
      </c>
      <c r="AC988">
        <v>0</v>
      </c>
      <c r="AD988" s="1" t="s">
        <v>50</v>
      </c>
      <c r="AE988" t="b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s="1" t="s">
        <v>53</v>
      </c>
      <c r="AS988" s="1" t="s">
        <v>53</v>
      </c>
      <c r="AT988" s="1" t="s">
        <v>53</v>
      </c>
      <c r="AU988" s="1" t="s">
        <v>53</v>
      </c>
    </row>
    <row r="989" spans="1:47" x14ac:dyDescent="0.25">
      <c r="A989" s="1" t="s">
        <v>1872</v>
      </c>
      <c r="B989">
        <v>3</v>
      </c>
      <c r="C989" s="2">
        <v>43771.645335648151</v>
      </c>
      <c r="D989" s="2">
        <v>43771.666076388887</v>
      </c>
      <c r="E989">
        <v>39.787300000000002</v>
      </c>
      <c r="F989">
        <v>-104.98934</v>
      </c>
      <c r="G989">
        <v>39.78407</v>
      </c>
      <c r="H989">
        <v>-104.98936999999999</v>
      </c>
      <c r="I989">
        <v>0.223</v>
      </c>
      <c r="J989" s="1" t="s">
        <v>532</v>
      </c>
      <c r="L989" s="1" t="s">
        <v>172</v>
      </c>
      <c r="M989" s="1" t="s">
        <v>47</v>
      </c>
      <c r="N989" s="1" t="s">
        <v>131</v>
      </c>
      <c r="O989" s="1" t="s">
        <v>131</v>
      </c>
      <c r="P989" s="1" t="s">
        <v>198</v>
      </c>
      <c r="Q989" s="1" t="s">
        <v>246</v>
      </c>
      <c r="R989" s="1" t="s">
        <v>48</v>
      </c>
      <c r="S989" s="1" t="s">
        <v>79</v>
      </c>
      <c r="T989" s="1" t="s">
        <v>205</v>
      </c>
      <c r="U989" s="2">
        <v>43771.657638888886</v>
      </c>
      <c r="V989">
        <v>41</v>
      </c>
      <c r="W989">
        <v>35</v>
      </c>
      <c r="X989">
        <v>49</v>
      </c>
      <c r="Y989">
        <v>24.48</v>
      </c>
      <c r="Z989">
        <v>10</v>
      </c>
      <c r="AA989" s="1" t="s">
        <v>58</v>
      </c>
      <c r="AB989">
        <v>9</v>
      </c>
      <c r="AC989">
        <v>0</v>
      </c>
      <c r="AD989" s="1" t="s">
        <v>1067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s="1" t="s">
        <v>51</v>
      </c>
      <c r="AS989" s="1" t="s">
        <v>51</v>
      </c>
      <c r="AT989" s="1" t="s">
        <v>51</v>
      </c>
      <c r="AU989" s="1" t="s">
        <v>51</v>
      </c>
    </row>
    <row r="990" spans="1:47" x14ac:dyDescent="0.25">
      <c r="A990" s="1" t="s">
        <v>1873</v>
      </c>
      <c r="B990">
        <v>3</v>
      </c>
      <c r="C990" s="2">
        <v>43771.605231481481</v>
      </c>
      <c r="D990" s="2">
        <v>43771.625856481478</v>
      </c>
      <c r="E990">
        <v>39.094349999999999</v>
      </c>
      <c r="F990">
        <v>-104.86304</v>
      </c>
      <c r="G990">
        <v>39.095230000000001</v>
      </c>
      <c r="H990">
        <v>-104.86324999999999</v>
      </c>
      <c r="I990">
        <v>6.2E-2</v>
      </c>
      <c r="J990" s="1" t="s">
        <v>401</v>
      </c>
      <c r="L990" s="1" t="s">
        <v>194</v>
      </c>
      <c r="M990" s="1" t="s">
        <v>47</v>
      </c>
      <c r="N990" s="1" t="s">
        <v>447</v>
      </c>
      <c r="O990" s="1" t="s">
        <v>193</v>
      </c>
      <c r="P990" s="1" t="s">
        <v>198</v>
      </c>
      <c r="Q990" s="1" t="s">
        <v>448</v>
      </c>
      <c r="R990" s="1" t="s">
        <v>48</v>
      </c>
      <c r="S990" s="1" t="s">
        <v>79</v>
      </c>
      <c r="T990" s="1" t="s">
        <v>234</v>
      </c>
      <c r="U990" s="2">
        <v>43771.623611111114</v>
      </c>
      <c r="V990">
        <v>50</v>
      </c>
      <c r="W990">
        <v>50</v>
      </c>
      <c r="X990">
        <v>23</v>
      </c>
      <c r="Y990">
        <v>23.65</v>
      </c>
      <c r="Z990">
        <v>10</v>
      </c>
      <c r="AA990" s="1" t="s">
        <v>68</v>
      </c>
      <c r="AB990">
        <v>5</v>
      </c>
      <c r="AC990">
        <v>0</v>
      </c>
      <c r="AD990" s="1" t="s">
        <v>1067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s="1" t="s">
        <v>51</v>
      </c>
      <c r="AS990" s="1" t="s">
        <v>51</v>
      </c>
      <c r="AT990" s="1" t="s">
        <v>51</v>
      </c>
      <c r="AU990" s="1" t="s">
        <v>51</v>
      </c>
    </row>
    <row r="991" spans="1:47" x14ac:dyDescent="0.25">
      <c r="A991" s="1" t="s">
        <v>1874</v>
      </c>
      <c r="B991">
        <v>3</v>
      </c>
      <c r="C991" s="2">
        <v>43771.652615740742</v>
      </c>
      <c r="D991" s="2">
        <v>43771.673067129632</v>
      </c>
      <c r="E991">
        <v>39.797229999999999</v>
      </c>
      <c r="F991">
        <v>-105.04791</v>
      </c>
      <c r="G991">
        <v>39.79721</v>
      </c>
      <c r="H991">
        <v>-105.05168999999999</v>
      </c>
      <c r="I991">
        <v>0.20100000000000001</v>
      </c>
      <c r="J991" s="1" t="s">
        <v>855</v>
      </c>
      <c r="L991" s="1" t="s">
        <v>124</v>
      </c>
      <c r="M991" s="1" t="s">
        <v>47</v>
      </c>
      <c r="N991" s="1" t="s">
        <v>543</v>
      </c>
      <c r="O991" s="1" t="s">
        <v>147</v>
      </c>
      <c r="P991" s="1" t="s">
        <v>198</v>
      </c>
      <c r="Q991" s="1" t="s">
        <v>544</v>
      </c>
      <c r="R991" s="1" t="s">
        <v>48</v>
      </c>
      <c r="S991" s="1" t="s">
        <v>79</v>
      </c>
      <c r="T991" s="1" t="s">
        <v>205</v>
      </c>
      <c r="U991" s="2">
        <v>43771.657638888886</v>
      </c>
      <c r="V991">
        <v>41</v>
      </c>
      <c r="W991">
        <v>35</v>
      </c>
      <c r="X991">
        <v>49</v>
      </c>
      <c r="Y991">
        <v>24.48</v>
      </c>
      <c r="Z991">
        <v>10</v>
      </c>
      <c r="AA991" s="1" t="s">
        <v>58</v>
      </c>
      <c r="AB991">
        <v>9</v>
      </c>
      <c r="AC991">
        <v>0</v>
      </c>
      <c r="AD991" s="1" t="s">
        <v>1067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s="1" t="s">
        <v>51</v>
      </c>
      <c r="AS991" s="1" t="s">
        <v>51</v>
      </c>
      <c r="AT991" s="1" t="s">
        <v>51</v>
      </c>
      <c r="AU991" s="1" t="s">
        <v>51</v>
      </c>
    </row>
    <row r="992" spans="1:47" x14ac:dyDescent="0.25">
      <c r="A992" s="1" t="s">
        <v>1875</v>
      </c>
      <c r="B992">
        <v>3</v>
      </c>
      <c r="C992" s="2">
        <v>43771.630208333336</v>
      </c>
      <c r="D992" s="2">
        <v>43771.65084490741</v>
      </c>
      <c r="E992">
        <v>39.797229999999999</v>
      </c>
      <c r="F992">
        <v>-105.04791</v>
      </c>
      <c r="G992">
        <v>39.797089999999997</v>
      </c>
      <c r="H992">
        <v>-105.04888</v>
      </c>
      <c r="I992">
        <v>5.1999999999999998E-2</v>
      </c>
      <c r="J992" s="1" t="s">
        <v>1144</v>
      </c>
      <c r="L992" s="1" t="s">
        <v>124</v>
      </c>
      <c r="M992" s="1" t="s">
        <v>47</v>
      </c>
      <c r="N992" s="1" t="s">
        <v>543</v>
      </c>
      <c r="O992" s="1" t="s">
        <v>147</v>
      </c>
      <c r="P992" s="1" t="s">
        <v>198</v>
      </c>
      <c r="Q992" s="1" t="s">
        <v>544</v>
      </c>
      <c r="R992" s="1" t="s">
        <v>48</v>
      </c>
      <c r="S992" s="1" t="s">
        <v>79</v>
      </c>
      <c r="T992" s="1" t="s">
        <v>205</v>
      </c>
      <c r="U992" s="2">
        <v>43771.615972222222</v>
      </c>
      <c r="V992">
        <v>37</v>
      </c>
      <c r="W992">
        <v>30</v>
      </c>
      <c r="X992">
        <v>60</v>
      </c>
      <c r="Y992">
        <v>24.49</v>
      </c>
      <c r="Z992">
        <v>10</v>
      </c>
      <c r="AA992" s="1" t="s">
        <v>65</v>
      </c>
      <c r="AB992">
        <v>12</v>
      </c>
      <c r="AC992">
        <v>0</v>
      </c>
      <c r="AD992" s="1" t="s">
        <v>1067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s="1" t="s">
        <v>51</v>
      </c>
      <c r="AS992" s="1" t="s">
        <v>51</v>
      </c>
      <c r="AT992" s="1" t="s">
        <v>51</v>
      </c>
      <c r="AU992" s="1" t="s">
        <v>51</v>
      </c>
    </row>
    <row r="993" spans="1:47" x14ac:dyDescent="0.25">
      <c r="A993" s="1" t="s">
        <v>1876</v>
      </c>
      <c r="B993">
        <v>3</v>
      </c>
      <c r="C993" s="2">
        <v>43771.630208333336</v>
      </c>
      <c r="D993" s="2">
        <v>43771.65084490741</v>
      </c>
      <c r="E993">
        <v>39.796909999999997</v>
      </c>
      <c r="F993">
        <v>-105.04863</v>
      </c>
      <c r="G993">
        <v>39.797029999999999</v>
      </c>
      <c r="H993">
        <v>-105.04783</v>
      </c>
      <c r="I993">
        <v>4.2999999999999997E-2</v>
      </c>
      <c r="J993" s="1" t="s">
        <v>1144</v>
      </c>
      <c r="L993" s="1" t="s">
        <v>122</v>
      </c>
      <c r="M993" s="1" t="s">
        <v>47</v>
      </c>
      <c r="N993" s="1" t="s">
        <v>131</v>
      </c>
      <c r="O993" s="1" t="s">
        <v>147</v>
      </c>
      <c r="P993" s="1" t="s">
        <v>198</v>
      </c>
      <c r="Q993" s="1" t="s">
        <v>367</v>
      </c>
      <c r="R993" s="1" t="s">
        <v>48</v>
      </c>
      <c r="S993" s="1" t="s">
        <v>79</v>
      </c>
      <c r="T993" s="1" t="s">
        <v>205</v>
      </c>
      <c r="U993" s="2">
        <v>43771.615972222222</v>
      </c>
      <c r="V993">
        <v>37</v>
      </c>
      <c r="W993">
        <v>30</v>
      </c>
      <c r="X993">
        <v>60</v>
      </c>
      <c r="Y993">
        <v>24.49</v>
      </c>
      <c r="Z993">
        <v>10</v>
      </c>
      <c r="AA993" s="1" t="s">
        <v>65</v>
      </c>
      <c r="AB993">
        <v>12</v>
      </c>
      <c r="AC993">
        <v>0</v>
      </c>
      <c r="AD993" s="1" t="s">
        <v>1067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s="1" t="s">
        <v>51</v>
      </c>
      <c r="AS993" s="1" t="s">
        <v>51</v>
      </c>
      <c r="AT993" s="1" t="s">
        <v>51</v>
      </c>
      <c r="AU993" s="1" t="s">
        <v>51</v>
      </c>
    </row>
    <row r="994" spans="1:47" x14ac:dyDescent="0.25">
      <c r="A994" s="1" t="s">
        <v>3356</v>
      </c>
      <c r="B994">
        <v>3</v>
      </c>
      <c r="C994" s="2">
        <v>43771.68178240741</v>
      </c>
      <c r="D994" s="2">
        <v>43771.702233796299</v>
      </c>
      <c r="E994">
        <v>39.957689999999999</v>
      </c>
      <c r="F994">
        <v>-104.98814</v>
      </c>
      <c r="G994">
        <v>39.952379999999998</v>
      </c>
      <c r="H994">
        <v>-104.98809</v>
      </c>
      <c r="I994">
        <v>0.36699999999999999</v>
      </c>
      <c r="J994" s="1" t="s">
        <v>456</v>
      </c>
      <c r="L994" s="1" t="s">
        <v>3357</v>
      </c>
      <c r="M994" s="1" t="s">
        <v>47</v>
      </c>
      <c r="N994" s="1" t="s">
        <v>244</v>
      </c>
      <c r="O994" s="1" t="s">
        <v>147</v>
      </c>
      <c r="P994" s="1" t="s">
        <v>198</v>
      </c>
      <c r="Q994" s="1" t="s">
        <v>271</v>
      </c>
      <c r="R994" s="1" t="s">
        <v>48</v>
      </c>
      <c r="S994" s="1" t="s">
        <v>79</v>
      </c>
      <c r="T994" s="1" t="s">
        <v>272</v>
      </c>
      <c r="U994" s="2">
        <v>43771.675000000003</v>
      </c>
      <c r="V994">
        <v>43</v>
      </c>
      <c r="W994">
        <v>43</v>
      </c>
      <c r="X994">
        <v>46</v>
      </c>
      <c r="Y994">
        <v>25.01</v>
      </c>
      <c r="Z994">
        <v>10</v>
      </c>
      <c r="AA994" s="1" t="s">
        <v>62</v>
      </c>
      <c r="AB994">
        <v>3</v>
      </c>
      <c r="AC994">
        <v>0</v>
      </c>
      <c r="AD994" s="1" t="s">
        <v>50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s="1" t="s">
        <v>51</v>
      </c>
      <c r="AS994" s="1" t="s">
        <v>51</v>
      </c>
      <c r="AT994" s="1" t="s">
        <v>51</v>
      </c>
      <c r="AU994" s="1" t="s">
        <v>51</v>
      </c>
    </row>
    <row r="995" spans="1:47" x14ac:dyDescent="0.25">
      <c r="A995" s="1" t="s">
        <v>1646</v>
      </c>
      <c r="B995">
        <v>3</v>
      </c>
      <c r="C995" s="2">
        <v>43771.796875</v>
      </c>
      <c r="D995" s="2">
        <v>43771.817488425928</v>
      </c>
      <c r="E995">
        <v>39.19229</v>
      </c>
      <c r="F995">
        <v>-104.85108</v>
      </c>
      <c r="G995">
        <v>39.201619999999998</v>
      </c>
      <c r="H995">
        <v>-104.85669</v>
      </c>
      <c r="I995">
        <v>0.71099999999999997</v>
      </c>
      <c r="J995" s="1" t="s">
        <v>473</v>
      </c>
      <c r="L995" s="1" t="s">
        <v>194</v>
      </c>
      <c r="M995" s="1" t="s">
        <v>47</v>
      </c>
      <c r="N995" s="1" t="s">
        <v>86</v>
      </c>
      <c r="O995" s="1" t="s">
        <v>121</v>
      </c>
      <c r="P995" s="1" t="s">
        <v>198</v>
      </c>
      <c r="Q995" s="1" t="s">
        <v>222</v>
      </c>
      <c r="R995" s="1" t="s">
        <v>48</v>
      </c>
      <c r="S995" s="1" t="s">
        <v>79</v>
      </c>
      <c r="T995" s="1" t="s">
        <v>223</v>
      </c>
      <c r="U995" s="2">
        <v>43771.8</v>
      </c>
      <c r="V995">
        <v>32</v>
      </c>
      <c r="W995">
        <v>32</v>
      </c>
      <c r="X995">
        <v>60</v>
      </c>
      <c r="Y995">
        <v>23.23</v>
      </c>
      <c r="Z995">
        <v>10</v>
      </c>
      <c r="AA995" s="1" t="s">
        <v>64</v>
      </c>
      <c r="AB995">
        <v>3</v>
      </c>
      <c r="AC995">
        <v>0</v>
      </c>
      <c r="AD995" s="1" t="s">
        <v>1067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s="1" t="s">
        <v>53</v>
      </c>
      <c r="AS995" s="1" t="s">
        <v>53</v>
      </c>
      <c r="AT995" s="1" t="s">
        <v>53</v>
      </c>
      <c r="AU995" s="1" t="s">
        <v>51</v>
      </c>
    </row>
    <row r="996" spans="1:47" x14ac:dyDescent="0.25">
      <c r="A996" s="1" t="s">
        <v>3783</v>
      </c>
      <c r="B996">
        <v>3</v>
      </c>
      <c r="C996" s="2">
        <v>43771.856770833336</v>
      </c>
      <c r="D996" s="2">
        <v>43771.877245370371</v>
      </c>
      <c r="E996">
        <v>39.797939999999997</v>
      </c>
      <c r="F996">
        <v>-104.98667</v>
      </c>
      <c r="G996">
        <v>39.80003</v>
      </c>
      <c r="H996">
        <v>-104.98559</v>
      </c>
      <c r="I996">
        <v>0.155</v>
      </c>
      <c r="J996" s="1" t="s">
        <v>555</v>
      </c>
      <c r="L996" s="1" t="s">
        <v>194</v>
      </c>
      <c r="M996" s="1" t="s">
        <v>47</v>
      </c>
      <c r="N996" s="1" t="s">
        <v>131</v>
      </c>
      <c r="O996" s="1" t="s">
        <v>147</v>
      </c>
      <c r="P996" s="1" t="s">
        <v>198</v>
      </c>
      <c r="Q996" s="1" t="s">
        <v>246</v>
      </c>
      <c r="R996" s="1" t="s">
        <v>48</v>
      </c>
      <c r="S996" s="1" t="s">
        <v>79</v>
      </c>
      <c r="T996" s="1" t="s">
        <v>205</v>
      </c>
      <c r="U996" s="2">
        <v>43771.865972222222</v>
      </c>
      <c r="V996">
        <v>34</v>
      </c>
      <c r="W996">
        <v>29</v>
      </c>
      <c r="X996">
        <v>60</v>
      </c>
      <c r="Y996">
        <v>24.47</v>
      </c>
      <c r="Z996">
        <v>10</v>
      </c>
      <c r="AA996" s="1" t="s">
        <v>57</v>
      </c>
      <c r="AB996">
        <v>6</v>
      </c>
      <c r="AC996">
        <v>0</v>
      </c>
      <c r="AD996" s="1" t="s">
        <v>50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s="1" t="s">
        <v>53</v>
      </c>
      <c r="AS996" s="1" t="s">
        <v>53</v>
      </c>
      <c r="AT996" s="1" t="s">
        <v>53</v>
      </c>
      <c r="AU996" s="1" t="s">
        <v>53</v>
      </c>
    </row>
    <row r="997" spans="1:47" x14ac:dyDescent="0.25">
      <c r="A997" s="1" t="s">
        <v>3620</v>
      </c>
      <c r="B997">
        <v>3</v>
      </c>
      <c r="C997" s="2">
        <v>43772.121874999997</v>
      </c>
      <c r="D997" s="2">
        <v>43772.142465277779</v>
      </c>
      <c r="E997">
        <v>40.550739999999998</v>
      </c>
      <c r="F997">
        <v>-104.99927</v>
      </c>
      <c r="G997">
        <v>40.541229999999999</v>
      </c>
      <c r="H997">
        <v>-104.99651</v>
      </c>
      <c r="I997">
        <v>0.67300000000000004</v>
      </c>
      <c r="J997" s="1" t="s">
        <v>766</v>
      </c>
      <c r="L997" s="1" t="s">
        <v>195</v>
      </c>
      <c r="M997" s="1" t="s">
        <v>47</v>
      </c>
      <c r="N997" s="1" t="s">
        <v>227</v>
      </c>
      <c r="O997" s="1" t="s">
        <v>228</v>
      </c>
      <c r="P997" s="1" t="s">
        <v>198</v>
      </c>
      <c r="Q997" s="1" t="s">
        <v>300</v>
      </c>
      <c r="R997" s="1" t="s">
        <v>48</v>
      </c>
      <c r="S997" s="1" t="s">
        <v>79</v>
      </c>
      <c r="T997" s="1" t="s">
        <v>230</v>
      </c>
      <c r="U997" s="2">
        <v>43772.12222222222</v>
      </c>
      <c r="V997">
        <v>29</v>
      </c>
      <c r="W997">
        <v>29</v>
      </c>
      <c r="X997">
        <v>78</v>
      </c>
      <c r="Y997">
        <v>25</v>
      </c>
      <c r="Z997">
        <v>10</v>
      </c>
      <c r="AA997" s="1" t="s">
        <v>67</v>
      </c>
      <c r="AB997">
        <v>3</v>
      </c>
      <c r="AC997">
        <v>0</v>
      </c>
      <c r="AD997" s="1" t="s">
        <v>50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s="1" t="s">
        <v>53</v>
      </c>
      <c r="AS997" s="1" t="s">
        <v>53</v>
      </c>
      <c r="AT997" s="1" t="s">
        <v>53</v>
      </c>
      <c r="AU997" s="1" t="s">
        <v>53</v>
      </c>
    </row>
    <row r="998" spans="1:47" x14ac:dyDescent="0.25">
      <c r="A998" s="1" t="s">
        <v>3140</v>
      </c>
      <c r="B998">
        <v>3</v>
      </c>
      <c r="C998" s="2">
        <v>43772.177604166667</v>
      </c>
      <c r="D998" s="2">
        <v>43772.197800925926</v>
      </c>
      <c r="E998">
        <v>40.563560000000003</v>
      </c>
      <c r="F998">
        <v>-105.00154000000001</v>
      </c>
      <c r="G998">
        <v>40.519829999999999</v>
      </c>
      <c r="H998">
        <v>-104.99235</v>
      </c>
      <c r="I998">
        <v>3.06</v>
      </c>
      <c r="J998" s="1" t="s">
        <v>766</v>
      </c>
      <c r="L998" s="1" t="s">
        <v>172</v>
      </c>
      <c r="M998" s="1" t="s">
        <v>47</v>
      </c>
      <c r="N998" s="1" t="s">
        <v>227</v>
      </c>
      <c r="O998" s="1" t="s">
        <v>228</v>
      </c>
      <c r="P998" s="1" t="s">
        <v>198</v>
      </c>
      <c r="Q998" s="1" t="s">
        <v>300</v>
      </c>
      <c r="R998" s="1" t="s">
        <v>48</v>
      </c>
      <c r="S998" s="1" t="s">
        <v>79</v>
      </c>
      <c r="T998" s="1" t="s">
        <v>230</v>
      </c>
      <c r="U998" s="2">
        <v>43772.163888888892</v>
      </c>
      <c r="V998">
        <v>30</v>
      </c>
      <c r="W998">
        <v>30</v>
      </c>
      <c r="X998">
        <v>69</v>
      </c>
      <c r="Y998">
        <v>24.98</v>
      </c>
      <c r="Z998">
        <v>10</v>
      </c>
      <c r="AA998" s="1" t="s">
        <v>60</v>
      </c>
      <c r="AB998">
        <v>3</v>
      </c>
      <c r="AC998">
        <v>0</v>
      </c>
      <c r="AD998" s="1" t="s">
        <v>50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s="1" t="s">
        <v>53</v>
      </c>
      <c r="AS998" s="1" t="s">
        <v>53</v>
      </c>
      <c r="AT998" s="1" t="s">
        <v>53</v>
      </c>
      <c r="AU998" s="1" t="s">
        <v>53</v>
      </c>
    </row>
    <row r="999" spans="1:47" x14ac:dyDescent="0.25">
      <c r="A999" s="1" t="s">
        <v>3217</v>
      </c>
      <c r="B999">
        <v>3</v>
      </c>
      <c r="C999" s="2">
        <v>43772.221875000003</v>
      </c>
      <c r="D999" s="2">
        <v>43772.242418981485</v>
      </c>
      <c r="E999">
        <v>39.802169999999997</v>
      </c>
      <c r="F999">
        <v>-104.93567</v>
      </c>
      <c r="G999">
        <v>39.802970000000002</v>
      </c>
      <c r="H999">
        <v>-104.93668</v>
      </c>
      <c r="I999">
        <v>7.6999999999999999E-2</v>
      </c>
      <c r="J999" s="1" t="s">
        <v>531</v>
      </c>
      <c r="L999" s="1" t="s">
        <v>167</v>
      </c>
      <c r="M999" s="1" t="s">
        <v>47</v>
      </c>
      <c r="N999" s="1" t="s">
        <v>313</v>
      </c>
      <c r="O999" s="1" t="s">
        <v>147</v>
      </c>
      <c r="P999" s="1" t="s">
        <v>198</v>
      </c>
      <c r="Q999" s="1" t="s">
        <v>314</v>
      </c>
      <c r="R999" s="1" t="s">
        <v>48</v>
      </c>
      <c r="S999" s="1" t="s">
        <v>79</v>
      </c>
      <c r="T999" s="1" t="s">
        <v>203</v>
      </c>
      <c r="U999" s="2">
        <v>43772.206944444442</v>
      </c>
      <c r="V999">
        <v>30</v>
      </c>
      <c r="W999">
        <v>22</v>
      </c>
      <c r="X999">
        <v>49</v>
      </c>
      <c r="Y999">
        <v>24.34</v>
      </c>
      <c r="Z999">
        <v>10</v>
      </c>
      <c r="AA999" s="1" t="s">
        <v>68</v>
      </c>
      <c r="AB999">
        <v>9</v>
      </c>
      <c r="AC999">
        <v>0</v>
      </c>
      <c r="AD999" s="1" t="s">
        <v>50</v>
      </c>
      <c r="AE999" t="b">
        <v>0</v>
      </c>
      <c r="AF999" t="b">
        <v>0</v>
      </c>
      <c r="AG999" t="b">
        <v>0</v>
      </c>
      <c r="AH999" t="b">
        <v>0</v>
      </c>
      <c r="AI999" t="b">
        <v>1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s="1" t="s">
        <v>53</v>
      </c>
      <c r="AS999" s="1" t="s">
        <v>53</v>
      </c>
      <c r="AT999" s="1" t="s">
        <v>53</v>
      </c>
      <c r="AU999" s="1" t="s">
        <v>51</v>
      </c>
    </row>
    <row r="1000" spans="1:47" x14ac:dyDescent="0.25">
      <c r="A1000" s="1" t="s">
        <v>1565</v>
      </c>
      <c r="B1000">
        <v>3</v>
      </c>
      <c r="C1000" s="2">
        <v>43772.191145833334</v>
      </c>
      <c r="D1000" s="2">
        <v>43772.211678240739</v>
      </c>
      <c r="E1000">
        <v>40.563560000000003</v>
      </c>
      <c r="F1000">
        <v>-105.00154000000001</v>
      </c>
      <c r="G1000">
        <v>40.519829999999999</v>
      </c>
      <c r="H1000">
        <v>-104.99235</v>
      </c>
      <c r="I1000">
        <v>3.06</v>
      </c>
      <c r="J1000" s="1" t="s">
        <v>766</v>
      </c>
      <c r="L1000" s="1" t="s">
        <v>172</v>
      </c>
      <c r="M1000" s="1" t="s">
        <v>47</v>
      </c>
      <c r="N1000" s="1" t="s">
        <v>227</v>
      </c>
      <c r="O1000" s="1" t="s">
        <v>228</v>
      </c>
      <c r="P1000" s="1" t="s">
        <v>198</v>
      </c>
      <c r="Q1000" s="1" t="s">
        <v>300</v>
      </c>
      <c r="R1000" s="1" t="s">
        <v>48</v>
      </c>
      <c r="S1000" s="1" t="s">
        <v>79</v>
      </c>
      <c r="T1000" s="1" t="s">
        <v>230</v>
      </c>
      <c r="U1000" s="2">
        <v>43772.205555555556</v>
      </c>
      <c r="V1000">
        <v>28</v>
      </c>
      <c r="W1000">
        <v>23</v>
      </c>
      <c r="X1000">
        <v>75</v>
      </c>
      <c r="Y1000">
        <v>24.97</v>
      </c>
      <c r="Z1000">
        <v>10</v>
      </c>
      <c r="AA1000" s="1" t="s">
        <v>58</v>
      </c>
      <c r="AB1000">
        <v>5</v>
      </c>
      <c r="AC1000">
        <v>0</v>
      </c>
      <c r="AD1000" s="1" t="s">
        <v>1067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s="1" t="s">
        <v>53</v>
      </c>
      <c r="AS1000" s="1" t="s">
        <v>53</v>
      </c>
      <c r="AT1000" s="1" t="s">
        <v>53</v>
      </c>
      <c r="AU1000" s="1" t="s">
        <v>53</v>
      </c>
    </row>
    <row r="1001" spans="1:47" x14ac:dyDescent="0.25">
      <c r="A1001" s="1" t="s">
        <v>1727</v>
      </c>
      <c r="B1001">
        <v>4</v>
      </c>
      <c r="C1001" s="2">
        <v>43772.515104166669</v>
      </c>
      <c r="D1001" s="2">
        <v>43772.535092592596</v>
      </c>
      <c r="E1001">
        <v>39.798340000000003</v>
      </c>
      <c r="F1001">
        <v>-104.93092</v>
      </c>
      <c r="G1001">
        <v>39.802039999999998</v>
      </c>
      <c r="H1001">
        <v>-104.93195</v>
      </c>
      <c r="I1001">
        <v>0.26100000000000001</v>
      </c>
      <c r="J1001" s="1" t="s">
        <v>1728</v>
      </c>
      <c r="L1001" s="1" t="s">
        <v>167</v>
      </c>
      <c r="M1001" s="1" t="s">
        <v>47</v>
      </c>
      <c r="N1001" s="1" t="s">
        <v>313</v>
      </c>
      <c r="O1001" s="1" t="s">
        <v>147</v>
      </c>
      <c r="P1001" s="1" t="s">
        <v>198</v>
      </c>
      <c r="Q1001" s="1" t="s">
        <v>314</v>
      </c>
      <c r="R1001" s="1" t="s">
        <v>48</v>
      </c>
      <c r="S1001" s="1" t="s">
        <v>79</v>
      </c>
      <c r="T1001" s="1" t="s">
        <v>203</v>
      </c>
      <c r="U1001" s="2">
        <v>43772.498611111114</v>
      </c>
      <c r="V1001">
        <v>54</v>
      </c>
      <c r="W1001">
        <v>54</v>
      </c>
      <c r="X1001">
        <v>29</v>
      </c>
      <c r="Y1001">
        <v>24.33</v>
      </c>
      <c r="Z1001">
        <v>10</v>
      </c>
      <c r="AA1001" s="1" t="s">
        <v>60</v>
      </c>
      <c r="AB1001">
        <v>6</v>
      </c>
      <c r="AC1001">
        <v>0</v>
      </c>
      <c r="AD1001" s="1" t="s">
        <v>1067</v>
      </c>
      <c r="AE1001" t="b">
        <v>0</v>
      </c>
      <c r="AF1001" t="b">
        <v>0</v>
      </c>
      <c r="AG1001" t="b">
        <v>0</v>
      </c>
      <c r="AH1001" t="b">
        <v>0</v>
      </c>
      <c r="AI1001" t="b">
        <v>1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s="1" t="s">
        <v>51</v>
      </c>
      <c r="AS1001" s="1" t="s">
        <v>51</v>
      </c>
      <c r="AT1001" s="1" t="s">
        <v>51</v>
      </c>
      <c r="AU1001" s="1" t="s">
        <v>51</v>
      </c>
    </row>
    <row r="1002" spans="1:47" x14ac:dyDescent="0.25">
      <c r="A1002" s="1" t="s">
        <v>1877</v>
      </c>
      <c r="B1002">
        <v>3</v>
      </c>
      <c r="C1002" s="2">
        <v>43772.46199074074</v>
      </c>
      <c r="D1002" s="2">
        <v>43772.482754629629</v>
      </c>
      <c r="E1002">
        <v>39.16516</v>
      </c>
      <c r="F1002">
        <v>-104.85307</v>
      </c>
      <c r="G1002">
        <v>39.18515</v>
      </c>
      <c r="H1002">
        <v>-104.85021</v>
      </c>
      <c r="I1002">
        <v>1.39</v>
      </c>
      <c r="J1002" s="1" t="s">
        <v>455</v>
      </c>
      <c r="L1002" s="1" t="s">
        <v>194</v>
      </c>
      <c r="M1002" s="1" t="s">
        <v>47</v>
      </c>
      <c r="N1002" s="1" t="s">
        <v>86</v>
      </c>
      <c r="O1002" s="1" t="s">
        <v>121</v>
      </c>
      <c r="P1002" s="1" t="s">
        <v>198</v>
      </c>
      <c r="Q1002" s="1" t="s">
        <v>222</v>
      </c>
      <c r="R1002" s="1" t="s">
        <v>48</v>
      </c>
      <c r="S1002" s="1" t="s">
        <v>79</v>
      </c>
      <c r="T1002" s="1" t="s">
        <v>223</v>
      </c>
      <c r="U1002" s="2">
        <v>43772.466666666667</v>
      </c>
      <c r="V1002">
        <v>46</v>
      </c>
      <c r="W1002">
        <v>44</v>
      </c>
      <c r="X1002">
        <v>32</v>
      </c>
      <c r="Y1002">
        <v>23.14</v>
      </c>
      <c r="Z1002">
        <v>10</v>
      </c>
      <c r="AA1002" s="1" t="s">
        <v>60</v>
      </c>
      <c r="AB1002">
        <v>5</v>
      </c>
      <c r="AC1002">
        <v>0</v>
      </c>
      <c r="AD1002" s="1" t="s">
        <v>1067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s="1" t="s">
        <v>51</v>
      </c>
      <c r="AS1002" s="1" t="s">
        <v>51</v>
      </c>
      <c r="AT1002" s="1" t="s">
        <v>51</v>
      </c>
      <c r="AU1002" s="1" t="s">
        <v>51</v>
      </c>
    </row>
    <row r="1003" spans="1:47" x14ac:dyDescent="0.25">
      <c r="A1003" s="1" t="s">
        <v>3656</v>
      </c>
      <c r="B1003">
        <v>3</v>
      </c>
      <c r="C1003" s="2">
        <v>43772.620324074072</v>
      </c>
      <c r="D1003" s="2">
        <v>43772.641064814816</v>
      </c>
      <c r="E1003">
        <v>38.3459</v>
      </c>
      <c r="F1003">
        <v>-104.62002</v>
      </c>
      <c r="G1003">
        <v>38.343130000000002</v>
      </c>
      <c r="H1003">
        <v>-104.61996000000001</v>
      </c>
      <c r="I1003">
        <v>0.191</v>
      </c>
      <c r="J1003" s="1" t="s">
        <v>454</v>
      </c>
      <c r="L1003" s="1" t="s">
        <v>195</v>
      </c>
      <c r="M1003" s="1" t="s">
        <v>47</v>
      </c>
      <c r="N1003" s="1" t="s">
        <v>411</v>
      </c>
      <c r="O1003" s="1" t="s">
        <v>411</v>
      </c>
      <c r="P1003" s="1" t="s">
        <v>198</v>
      </c>
      <c r="Q1003" s="1" t="s">
        <v>412</v>
      </c>
      <c r="R1003" s="1" t="s">
        <v>48</v>
      </c>
      <c r="S1003" s="1" t="s">
        <v>79</v>
      </c>
      <c r="T1003" s="1" t="s">
        <v>413</v>
      </c>
      <c r="U1003" s="2">
        <v>43772.620138888888</v>
      </c>
      <c r="V1003">
        <v>62</v>
      </c>
      <c r="W1003">
        <v>62</v>
      </c>
      <c r="X1003">
        <v>32</v>
      </c>
      <c r="Y1003">
        <v>25.13</v>
      </c>
      <c r="Z1003">
        <v>10</v>
      </c>
      <c r="AA1003" s="1" t="s">
        <v>63</v>
      </c>
      <c r="AB1003">
        <v>7</v>
      </c>
      <c r="AC1003">
        <v>0</v>
      </c>
      <c r="AD1003" s="1" t="s">
        <v>50</v>
      </c>
      <c r="AE1003" t="b">
        <v>0</v>
      </c>
      <c r="AF1003" t="b">
        <v>0</v>
      </c>
      <c r="AG1003" t="b">
        <v>0</v>
      </c>
      <c r="AH1003" t="b">
        <v>0</v>
      </c>
      <c r="AI1003" t="b">
        <v>1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s="1" t="s">
        <v>51</v>
      </c>
      <c r="AS1003" s="1" t="s">
        <v>51</v>
      </c>
      <c r="AT1003" s="1" t="s">
        <v>51</v>
      </c>
      <c r="AU1003" s="1" t="s">
        <v>51</v>
      </c>
    </row>
    <row r="1004" spans="1:47" x14ac:dyDescent="0.25">
      <c r="A1004" s="1" t="s">
        <v>2389</v>
      </c>
      <c r="B1004">
        <v>3</v>
      </c>
      <c r="C1004" s="2">
        <v>43772.6484375</v>
      </c>
      <c r="D1004" s="2">
        <v>43772.668854166666</v>
      </c>
      <c r="E1004">
        <v>39.77657</v>
      </c>
      <c r="F1004">
        <v>-104.87665</v>
      </c>
      <c r="G1004">
        <v>39.77646</v>
      </c>
      <c r="H1004">
        <v>-104.87542000000001</v>
      </c>
      <c r="I1004">
        <v>6.6000000000000003E-2</v>
      </c>
      <c r="J1004" s="1" t="s">
        <v>452</v>
      </c>
      <c r="L1004" s="1" t="s">
        <v>133</v>
      </c>
      <c r="M1004" s="1" t="s">
        <v>47</v>
      </c>
      <c r="N1004" s="1" t="s">
        <v>131</v>
      </c>
      <c r="O1004" s="1" t="s">
        <v>131</v>
      </c>
      <c r="P1004" s="1" t="s">
        <v>198</v>
      </c>
      <c r="Q1004" s="1" t="s">
        <v>453</v>
      </c>
      <c r="R1004" s="1" t="s">
        <v>48</v>
      </c>
      <c r="S1004" s="1" t="s">
        <v>79</v>
      </c>
      <c r="T1004" s="1" t="s">
        <v>203</v>
      </c>
      <c r="U1004" s="2">
        <v>43772.665277777778</v>
      </c>
      <c r="V1004">
        <v>47</v>
      </c>
      <c r="W1004">
        <v>42</v>
      </c>
      <c r="X1004">
        <v>49</v>
      </c>
      <c r="Y1004">
        <v>24.32</v>
      </c>
      <c r="Z1004">
        <v>10</v>
      </c>
      <c r="AA1004" s="1" t="s">
        <v>64</v>
      </c>
      <c r="AB1004">
        <v>12</v>
      </c>
      <c r="AC1004">
        <v>0</v>
      </c>
      <c r="AD1004" s="1" t="s">
        <v>818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s="1" t="s">
        <v>51</v>
      </c>
      <c r="AS1004" s="1" t="s">
        <v>51</v>
      </c>
      <c r="AT1004" s="1" t="s">
        <v>51</v>
      </c>
      <c r="AU1004" s="1" t="s">
        <v>51</v>
      </c>
    </row>
    <row r="1005" spans="1:47" x14ac:dyDescent="0.25">
      <c r="A1005" s="1" t="s">
        <v>3578</v>
      </c>
      <c r="B1005">
        <v>3</v>
      </c>
      <c r="C1005" s="2">
        <v>43772.635937500003</v>
      </c>
      <c r="D1005" s="2">
        <v>43772.656365740739</v>
      </c>
      <c r="E1005">
        <v>39.764240000000001</v>
      </c>
      <c r="F1005">
        <v>-105.58986</v>
      </c>
      <c r="G1005">
        <v>39.757269999999998</v>
      </c>
      <c r="H1005">
        <v>-105.56649</v>
      </c>
      <c r="I1005">
        <v>1.331</v>
      </c>
      <c r="J1005" s="1" t="s">
        <v>522</v>
      </c>
      <c r="L1005" s="1" t="s">
        <v>133</v>
      </c>
      <c r="M1005" s="1" t="s">
        <v>47</v>
      </c>
      <c r="N1005" s="1" t="s">
        <v>523</v>
      </c>
      <c r="O1005" s="1" t="s">
        <v>337</v>
      </c>
      <c r="P1005" s="1" t="s">
        <v>198</v>
      </c>
      <c r="Q1005" s="1" t="s">
        <v>524</v>
      </c>
      <c r="R1005" s="1" t="s">
        <v>48</v>
      </c>
      <c r="S1005" s="1" t="s">
        <v>79</v>
      </c>
      <c r="T1005" s="1" t="s">
        <v>339</v>
      </c>
      <c r="U1005" s="2">
        <v>43772.620138888888</v>
      </c>
      <c r="V1005">
        <v>41</v>
      </c>
      <c r="W1005">
        <v>36</v>
      </c>
      <c r="X1005">
        <v>26</v>
      </c>
      <c r="Y1005">
        <v>20.77</v>
      </c>
      <c r="Z1005">
        <v>10</v>
      </c>
      <c r="AA1005" s="1" t="s">
        <v>54</v>
      </c>
      <c r="AB1005">
        <v>7</v>
      </c>
      <c r="AC1005">
        <v>0</v>
      </c>
      <c r="AD1005" s="1" t="s">
        <v>50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s="1" t="s">
        <v>51</v>
      </c>
      <c r="AS1005" s="1" t="s">
        <v>51</v>
      </c>
      <c r="AT1005" s="1" t="s">
        <v>51</v>
      </c>
      <c r="AU1005" s="1" t="s">
        <v>51</v>
      </c>
    </row>
    <row r="1006" spans="1:47" x14ac:dyDescent="0.25">
      <c r="A1006" s="1" t="s">
        <v>5947</v>
      </c>
      <c r="B1006">
        <v>3</v>
      </c>
      <c r="C1006" s="2">
        <v>43772.811979166669</v>
      </c>
      <c r="D1006" s="2">
        <v>43772.832731481481</v>
      </c>
      <c r="E1006">
        <v>39.882770000000001</v>
      </c>
      <c r="F1006">
        <v>-104.98746</v>
      </c>
      <c r="G1006">
        <v>39.885440000000003</v>
      </c>
      <c r="H1006">
        <v>-104.98744000000001</v>
      </c>
      <c r="I1006">
        <v>0.184</v>
      </c>
      <c r="J1006" s="1" t="s">
        <v>441</v>
      </c>
      <c r="L1006" s="1" t="s">
        <v>194</v>
      </c>
      <c r="M1006" s="1" t="s">
        <v>47</v>
      </c>
      <c r="N1006" s="1" t="s">
        <v>131</v>
      </c>
      <c r="O1006" s="1" t="s">
        <v>147</v>
      </c>
      <c r="P1006" s="1" t="s">
        <v>198</v>
      </c>
      <c r="Q1006" s="1" t="s">
        <v>204</v>
      </c>
      <c r="R1006" s="1" t="s">
        <v>48</v>
      </c>
      <c r="S1006" s="1" t="s">
        <v>79</v>
      </c>
      <c r="T1006" s="1" t="s">
        <v>205</v>
      </c>
      <c r="U1006" s="2">
        <v>43772.832638888889</v>
      </c>
      <c r="V1006">
        <v>45</v>
      </c>
      <c r="W1006">
        <v>39</v>
      </c>
      <c r="X1006">
        <v>49</v>
      </c>
      <c r="Y1006">
        <v>24.36</v>
      </c>
      <c r="Z1006">
        <v>40</v>
      </c>
      <c r="AA1006" s="1" t="s">
        <v>56</v>
      </c>
      <c r="AB1006">
        <v>10</v>
      </c>
      <c r="AC1006">
        <v>0</v>
      </c>
      <c r="AD1006" s="1" t="s">
        <v>965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s="1" t="s">
        <v>53</v>
      </c>
      <c r="AS1006" s="1" t="s">
        <v>53</v>
      </c>
      <c r="AT1006" s="1" t="s">
        <v>53</v>
      </c>
      <c r="AU1006" s="1" t="s">
        <v>53</v>
      </c>
    </row>
    <row r="1007" spans="1:47" x14ac:dyDescent="0.25">
      <c r="A1007" s="1" t="s">
        <v>2731</v>
      </c>
      <c r="B1007">
        <v>3</v>
      </c>
      <c r="C1007" s="2">
        <v>43772.802604166667</v>
      </c>
      <c r="D1007" s="2">
        <v>43772.823020833333</v>
      </c>
      <c r="E1007">
        <v>40.302950000000003</v>
      </c>
      <c r="F1007">
        <v>-104.98044</v>
      </c>
      <c r="G1007">
        <v>40.303139999999999</v>
      </c>
      <c r="H1007">
        <v>-104.98049</v>
      </c>
      <c r="I1007">
        <v>1.2999999999999999E-2</v>
      </c>
      <c r="J1007" s="1" t="s">
        <v>420</v>
      </c>
      <c r="L1007" s="1" t="s">
        <v>265</v>
      </c>
      <c r="M1007" s="1" t="s">
        <v>47</v>
      </c>
      <c r="N1007" s="1" t="s">
        <v>303</v>
      </c>
      <c r="O1007" s="1" t="s">
        <v>209</v>
      </c>
      <c r="P1007" s="1" t="s">
        <v>198</v>
      </c>
      <c r="Q1007" s="1" t="s">
        <v>304</v>
      </c>
      <c r="R1007" s="1" t="s">
        <v>48</v>
      </c>
      <c r="S1007" s="1" t="s">
        <v>79</v>
      </c>
      <c r="T1007" s="1" t="s">
        <v>230</v>
      </c>
      <c r="U1007" s="2">
        <v>43772.788888888892</v>
      </c>
      <c r="V1007">
        <v>46</v>
      </c>
      <c r="W1007">
        <v>44</v>
      </c>
      <c r="X1007">
        <v>44</v>
      </c>
      <c r="Y1007">
        <v>24.97</v>
      </c>
      <c r="Z1007">
        <v>10</v>
      </c>
      <c r="AA1007" s="1" t="s">
        <v>63</v>
      </c>
      <c r="AB1007">
        <v>5</v>
      </c>
      <c r="AC1007">
        <v>0</v>
      </c>
      <c r="AD1007" s="1" t="s">
        <v>965</v>
      </c>
      <c r="AE1007" t="b">
        <v>0</v>
      </c>
      <c r="AF1007" t="b">
        <v>0</v>
      </c>
      <c r="AG1007" t="b">
        <v>0</v>
      </c>
      <c r="AH1007" t="b">
        <v>0</v>
      </c>
      <c r="AI1007" t="b">
        <v>1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s="1" t="s">
        <v>53</v>
      </c>
      <c r="AS1007" s="1" t="s">
        <v>53</v>
      </c>
      <c r="AT1007" s="1" t="s">
        <v>53</v>
      </c>
      <c r="AU1007" s="1" t="s">
        <v>53</v>
      </c>
    </row>
    <row r="1008" spans="1:47" x14ac:dyDescent="0.25">
      <c r="A1008" s="1" t="s">
        <v>8000</v>
      </c>
      <c r="B1008">
        <v>4</v>
      </c>
      <c r="C1008" s="2">
        <v>43772.930208333331</v>
      </c>
      <c r="D1008" s="2">
        <v>43772.950358796297</v>
      </c>
      <c r="E1008">
        <v>38.873399999999997</v>
      </c>
      <c r="F1008">
        <v>-107.60888</v>
      </c>
      <c r="G1008">
        <v>38.87012</v>
      </c>
      <c r="H1008">
        <v>-107.61100999999999</v>
      </c>
      <c r="I1008">
        <v>0.254</v>
      </c>
      <c r="J1008" s="1" t="s">
        <v>8001</v>
      </c>
      <c r="K1008">
        <v>718</v>
      </c>
      <c r="L1008" s="1" t="s">
        <v>8002</v>
      </c>
      <c r="M1008" s="1" t="s">
        <v>97</v>
      </c>
      <c r="N1008" s="1" t="s">
        <v>8003</v>
      </c>
      <c r="O1008" s="1" t="s">
        <v>2709</v>
      </c>
      <c r="P1008" s="1" t="s">
        <v>198</v>
      </c>
      <c r="Q1008" s="1" t="s">
        <v>8004</v>
      </c>
      <c r="R1008" s="1" t="s">
        <v>48</v>
      </c>
      <c r="S1008" s="1" t="s">
        <v>79</v>
      </c>
      <c r="T1008" s="1" t="s">
        <v>3104</v>
      </c>
      <c r="U1008" s="2">
        <v>43772.927083333336</v>
      </c>
      <c r="V1008">
        <v>33</v>
      </c>
      <c r="W1008">
        <v>28</v>
      </c>
      <c r="X1008">
        <v>48</v>
      </c>
      <c r="Y1008">
        <v>24.89</v>
      </c>
      <c r="Z1008">
        <v>10</v>
      </c>
      <c r="AA1008" s="1" t="s">
        <v>60</v>
      </c>
      <c r="AB1008">
        <v>5</v>
      </c>
      <c r="AC1008">
        <v>0</v>
      </c>
      <c r="AD1008" s="1" t="s">
        <v>50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1</v>
      </c>
      <c r="AO1008" t="b">
        <v>0</v>
      </c>
      <c r="AP1008" t="b">
        <v>0</v>
      </c>
      <c r="AQ1008" t="b">
        <v>0</v>
      </c>
      <c r="AR1008" s="1" t="s">
        <v>53</v>
      </c>
      <c r="AS1008" s="1" t="s">
        <v>53</v>
      </c>
      <c r="AT1008" s="1" t="s">
        <v>53</v>
      </c>
      <c r="AU1008" s="1" t="s">
        <v>53</v>
      </c>
    </row>
    <row r="1009" spans="1:47" x14ac:dyDescent="0.25">
      <c r="A1009" s="1" t="s">
        <v>2732</v>
      </c>
      <c r="B1009">
        <v>3</v>
      </c>
      <c r="C1009" s="2">
        <v>43772.85260416667</v>
      </c>
      <c r="D1009" s="2">
        <v>43772.873020833336</v>
      </c>
      <c r="E1009">
        <v>39.829439999999998</v>
      </c>
      <c r="F1009">
        <v>-104.9432</v>
      </c>
      <c r="G1009">
        <v>39.83081</v>
      </c>
      <c r="H1009">
        <v>-104.94154</v>
      </c>
      <c r="I1009">
        <v>0.129</v>
      </c>
      <c r="J1009" s="1" t="s">
        <v>589</v>
      </c>
      <c r="L1009" s="1" t="s">
        <v>122</v>
      </c>
      <c r="M1009" s="1" t="s">
        <v>47</v>
      </c>
      <c r="N1009" s="1" t="s">
        <v>313</v>
      </c>
      <c r="O1009" s="1" t="s">
        <v>147</v>
      </c>
      <c r="P1009" s="1" t="s">
        <v>198</v>
      </c>
      <c r="Q1009" s="1" t="s">
        <v>314</v>
      </c>
      <c r="R1009" s="1" t="s">
        <v>48</v>
      </c>
      <c r="S1009" s="1" t="s">
        <v>79</v>
      </c>
      <c r="T1009" s="1" t="s">
        <v>203</v>
      </c>
      <c r="U1009" s="2">
        <v>43772.831944444442</v>
      </c>
      <c r="V1009">
        <v>42</v>
      </c>
      <c r="W1009">
        <v>36</v>
      </c>
      <c r="X1009">
        <v>58</v>
      </c>
      <c r="Y1009">
        <v>24.35</v>
      </c>
      <c r="Z1009">
        <v>10</v>
      </c>
      <c r="AA1009" s="1" t="s">
        <v>63</v>
      </c>
      <c r="AB1009">
        <v>9</v>
      </c>
      <c r="AC1009">
        <v>0</v>
      </c>
      <c r="AD1009" s="1" t="s">
        <v>965</v>
      </c>
      <c r="AE1009" t="b">
        <v>0</v>
      </c>
      <c r="AF1009" t="b">
        <v>0</v>
      </c>
      <c r="AG1009" t="b">
        <v>0</v>
      </c>
      <c r="AH1009" t="b">
        <v>0</v>
      </c>
      <c r="AI1009" t="b">
        <v>1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s="1" t="s">
        <v>53</v>
      </c>
      <c r="AS1009" s="1" t="s">
        <v>53</v>
      </c>
      <c r="AT1009" s="1" t="s">
        <v>53</v>
      </c>
      <c r="AU1009" s="1" t="s">
        <v>53</v>
      </c>
    </row>
    <row r="1010" spans="1:47" x14ac:dyDescent="0.25">
      <c r="A1010" s="1" t="s">
        <v>2140</v>
      </c>
      <c r="B1010">
        <v>3</v>
      </c>
      <c r="C1010" s="2">
        <v>43772.919270833336</v>
      </c>
      <c r="D1010" s="2">
        <v>43772.939699074072</v>
      </c>
      <c r="E1010">
        <v>39.79954</v>
      </c>
      <c r="F1010">
        <v>-105.03024000000001</v>
      </c>
      <c r="G1010">
        <v>39.799689999999998</v>
      </c>
      <c r="H1010">
        <v>-105.02629</v>
      </c>
      <c r="I1010">
        <v>0.21</v>
      </c>
      <c r="J1010" s="1" t="s">
        <v>2028</v>
      </c>
      <c r="L1010" s="1" t="s">
        <v>122</v>
      </c>
      <c r="M1010" s="1" t="s">
        <v>47</v>
      </c>
      <c r="N1010" s="1" t="s">
        <v>131</v>
      </c>
      <c r="O1010" s="1" t="s">
        <v>147</v>
      </c>
      <c r="P1010" s="1" t="s">
        <v>198</v>
      </c>
      <c r="Q1010" s="1" t="s">
        <v>331</v>
      </c>
      <c r="R1010" s="1" t="s">
        <v>48</v>
      </c>
      <c r="S1010" s="1" t="s">
        <v>79</v>
      </c>
      <c r="T1010" s="1" t="s">
        <v>205</v>
      </c>
      <c r="U1010" s="2">
        <v>43772.925000000003</v>
      </c>
      <c r="V1010">
        <v>41</v>
      </c>
      <c r="W1010">
        <v>38</v>
      </c>
      <c r="X1010">
        <v>53</v>
      </c>
      <c r="Y1010">
        <v>24.38</v>
      </c>
      <c r="Z1010">
        <v>10</v>
      </c>
      <c r="AA1010" s="1" t="s">
        <v>61</v>
      </c>
      <c r="AB1010">
        <v>5</v>
      </c>
      <c r="AC1010">
        <v>0</v>
      </c>
      <c r="AD1010" s="1" t="s">
        <v>818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s="1" t="s">
        <v>53</v>
      </c>
      <c r="AS1010" s="1" t="s">
        <v>53</v>
      </c>
      <c r="AT1010" s="1" t="s">
        <v>53</v>
      </c>
      <c r="AU1010" s="1" t="s">
        <v>53</v>
      </c>
    </row>
    <row r="1011" spans="1:47" x14ac:dyDescent="0.25">
      <c r="A1011" s="1" t="s">
        <v>8005</v>
      </c>
      <c r="B1011">
        <v>4</v>
      </c>
      <c r="C1011" s="2">
        <v>43772.944791666669</v>
      </c>
      <c r="D1011" s="2">
        <v>43772.964236111111</v>
      </c>
      <c r="E1011">
        <v>38.873399999999997</v>
      </c>
      <c r="F1011">
        <v>-107.60888</v>
      </c>
      <c r="G1011">
        <v>38.87012</v>
      </c>
      <c r="H1011">
        <v>-107.61100999999999</v>
      </c>
      <c r="I1011">
        <v>0.254</v>
      </c>
      <c r="J1011" s="1" t="s">
        <v>8006</v>
      </c>
      <c r="K1011">
        <v>718</v>
      </c>
      <c r="L1011" s="1" t="s">
        <v>8002</v>
      </c>
      <c r="M1011" s="1" t="s">
        <v>97</v>
      </c>
      <c r="N1011" s="1" t="s">
        <v>8003</v>
      </c>
      <c r="O1011" s="1" t="s">
        <v>2709</v>
      </c>
      <c r="P1011" s="1" t="s">
        <v>198</v>
      </c>
      <c r="Q1011" s="1" t="s">
        <v>8004</v>
      </c>
      <c r="R1011" s="1" t="s">
        <v>48</v>
      </c>
      <c r="S1011" s="1" t="s">
        <v>79</v>
      </c>
      <c r="T1011" s="1" t="s">
        <v>3104</v>
      </c>
      <c r="U1011" s="2">
        <v>43772.940972222219</v>
      </c>
      <c r="V1011">
        <v>32</v>
      </c>
      <c r="W1011">
        <v>28</v>
      </c>
      <c r="X1011">
        <v>49</v>
      </c>
      <c r="Y1011">
        <v>24.89</v>
      </c>
      <c r="Z1011">
        <v>10</v>
      </c>
      <c r="AA1011" s="1" t="s">
        <v>60</v>
      </c>
      <c r="AB1011">
        <v>5</v>
      </c>
      <c r="AC1011">
        <v>0</v>
      </c>
      <c r="AD1011" s="1" t="s">
        <v>50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1</v>
      </c>
      <c r="AO1011" t="b">
        <v>0</v>
      </c>
      <c r="AP1011" t="b">
        <v>0</v>
      </c>
      <c r="AQ1011" t="b">
        <v>0</v>
      </c>
      <c r="AR1011" s="1" t="s">
        <v>53</v>
      </c>
      <c r="AS1011" s="1" t="s">
        <v>53</v>
      </c>
      <c r="AT1011" s="1" t="s">
        <v>53</v>
      </c>
      <c r="AU1011" s="1" t="s">
        <v>53</v>
      </c>
    </row>
    <row r="1012" spans="1:47" x14ac:dyDescent="0.25">
      <c r="A1012" s="1" t="s">
        <v>1785</v>
      </c>
      <c r="B1012">
        <v>3</v>
      </c>
      <c r="C1012" s="2">
        <v>43773.295347222222</v>
      </c>
      <c r="D1012" s="2">
        <v>43773.316087962965</v>
      </c>
      <c r="E1012">
        <v>39.835050000000003</v>
      </c>
      <c r="F1012">
        <v>-105.02072</v>
      </c>
      <c r="G1012">
        <v>39.835610000000003</v>
      </c>
      <c r="H1012">
        <v>-105.02262</v>
      </c>
      <c r="I1012">
        <v>0.108</v>
      </c>
      <c r="J1012" s="1" t="s">
        <v>105</v>
      </c>
      <c r="L1012" s="1" t="s">
        <v>364</v>
      </c>
      <c r="M1012" s="1" t="s">
        <v>47</v>
      </c>
      <c r="N1012" s="1" t="s">
        <v>80</v>
      </c>
      <c r="O1012" s="1" t="s">
        <v>147</v>
      </c>
      <c r="P1012" s="1" t="s">
        <v>198</v>
      </c>
      <c r="Q1012" s="1" t="s">
        <v>548</v>
      </c>
      <c r="R1012" s="1" t="s">
        <v>48</v>
      </c>
      <c r="S1012" s="1" t="s">
        <v>79</v>
      </c>
      <c r="T1012" s="1" t="s">
        <v>205</v>
      </c>
      <c r="U1012" s="2">
        <v>43773.326388888891</v>
      </c>
      <c r="V1012">
        <v>36</v>
      </c>
      <c r="W1012">
        <v>30</v>
      </c>
      <c r="X1012">
        <v>81</v>
      </c>
      <c r="Y1012">
        <v>24.41</v>
      </c>
      <c r="Z1012">
        <v>10</v>
      </c>
      <c r="AA1012" s="1" t="s">
        <v>55</v>
      </c>
      <c r="AB1012">
        <v>7</v>
      </c>
      <c r="AC1012">
        <v>0</v>
      </c>
      <c r="AD1012" s="1" t="s">
        <v>1067</v>
      </c>
      <c r="AE1012" t="b">
        <v>0</v>
      </c>
      <c r="AF1012" t="b">
        <v>0</v>
      </c>
      <c r="AG1012" t="b">
        <v>0</v>
      </c>
      <c r="AH1012" t="b">
        <v>0</v>
      </c>
      <c r="AI1012" t="b">
        <v>1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s="1" t="s">
        <v>51</v>
      </c>
      <c r="AS1012" s="1" t="s">
        <v>51</v>
      </c>
      <c r="AT1012" s="1" t="s">
        <v>51</v>
      </c>
      <c r="AU1012" s="1" t="s">
        <v>51</v>
      </c>
    </row>
    <row r="1013" spans="1:47" x14ac:dyDescent="0.25">
      <c r="A1013" s="1" t="s">
        <v>7515</v>
      </c>
      <c r="B1013">
        <v>3</v>
      </c>
      <c r="C1013" s="2">
        <v>43773.552604166667</v>
      </c>
      <c r="D1013" s="2">
        <v>43773.573020833333</v>
      </c>
      <c r="E1013">
        <v>40.805759999999999</v>
      </c>
      <c r="F1013">
        <v>-105.23545</v>
      </c>
      <c r="G1013">
        <v>40.800449999999998</v>
      </c>
      <c r="H1013">
        <v>-105.22838</v>
      </c>
      <c r="I1013">
        <v>0.52100000000000002</v>
      </c>
      <c r="J1013" s="1" t="s">
        <v>7516</v>
      </c>
      <c r="K1013">
        <v>19023</v>
      </c>
      <c r="L1013" s="1" t="s">
        <v>6607</v>
      </c>
      <c r="M1013" s="1" t="s">
        <v>97</v>
      </c>
      <c r="N1013" s="1" t="s">
        <v>90</v>
      </c>
      <c r="O1013" s="1" t="s">
        <v>228</v>
      </c>
      <c r="P1013" s="1" t="s">
        <v>198</v>
      </c>
      <c r="Q1013" s="1" t="s">
        <v>7517</v>
      </c>
      <c r="R1013" s="1" t="s">
        <v>48</v>
      </c>
      <c r="S1013" s="1" t="s">
        <v>79</v>
      </c>
      <c r="T1013" s="1" t="s">
        <v>2717</v>
      </c>
      <c r="U1013" s="2">
        <v>43773.536805555559</v>
      </c>
      <c r="V1013">
        <v>41</v>
      </c>
      <c r="W1013">
        <v>34</v>
      </c>
      <c r="X1013">
        <v>51</v>
      </c>
      <c r="Y1013">
        <v>22.94</v>
      </c>
      <c r="Z1013">
        <v>10</v>
      </c>
      <c r="AA1013" s="1" t="s">
        <v>71</v>
      </c>
      <c r="AB1013">
        <v>13</v>
      </c>
      <c r="AC1013">
        <v>0</v>
      </c>
      <c r="AD1013" s="1" t="s">
        <v>965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s="1" t="s">
        <v>51</v>
      </c>
      <c r="AS1013" s="1" t="s">
        <v>51</v>
      </c>
      <c r="AT1013" s="1" t="s">
        <v>51</v>
      </c>
      <c r="AU1013" s="1" t="s">
        <v>51</v>
      </c>
    </row>
    <row r="1014" spans="1:47" x14ac:dyDescent="0.25">
      <c r="A1014" s="1" t="s">
        <v>5666</v>
      </c>
      <c r="B1014">
        <v>3</v>
      </c>
      <c r="C1014" s="2">
        <v>43773.50677083333</v>
      </c>
      <c r="D1014" s="2">
        <v>43773.527187500003</v>
      </c>
      <c r="E1014">
        <v>39.725549999999998</v>
      </c>
      <c r="F1014">
        <v>-105.02159</v>
      </c>
      <c r="G1014">
        <v>39.725610000000003</v>
      </c>
      <c r="H1014">
        <v>-105.02414</v>
      </c>
      <c r="I1014">
        <v>0.13600000000000001</v>
      </c>
      <c r="J1014" s="1" t="s">
        <v>584</v>
      </c>
      <c r="L1014" s="1" t="s">
        <v>585</v>
      </c>
      <c r="M1014" s="1" t="s">
        <v>47</v>
      </c>
      <c r="N1014" s="1" t="s">
        <v>131</v>
      </c>
      <c r="O1014" s="1" t="s">
        <v>131</v>
      </c>
      <c r="P1014" s="1" t="s">
        <v>198</v>
      </c>
      <c r="Q1014" s="1" t="s">
        <v>310</v>
      </c>
      <c r="R1014" s="1" t="s">
        <v>48</v>
      </c>
      <c r="S1014" s="1" t="s">
        <v>79</v>
      </c>
      <c r="T1014" s="1" t="s">
        <v>205</v>
      </c>
      <c r="U1014" s="2">
        <v>43773.493055555555</v>
      </c>
      <c r="V1014">
        <v>46</v>
      </c>
      <c r="W1014">
        <v>42</v>
      </c>
      <c r="X1014">
        <v>57</v>
      </c>
      <c r="Y1014">
        <v>24.41</v>
      </c>
      <c r="Z1014">
        <v>20</v>
      </c>
      <c r="AA1014" s="1" t="s">
        <v>58</v>
      </c>
      <c r="AB1014">
        <v>8</v>
      </c>
      <c r="AC1014">
        <v>0</v>
      </c>
      <c r="AD1014" s="1" t="s">
        <v>818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s="1" t="s">
        <v>51</v>
      </c>
      <c r="AS1014" s="1" t="s">
        <v>51</v>
      </c>
      <c r="AT1014" s="1" t="s">
        <v>51</v>
      </c>
      <c r="AU1014" s="1" t="s">
        <v>51</v>
      </c>
    </row>
    <row r="1015" spans="1:47" x14ac:dyDescent="0.25">
      <c r="A1015" s="1" t="s">
        <v>7765</v>
      </c>
      <c r="B1015">
        <v>4</v>
      </c>
      <c r="C1015" s="2">
        <v>43773.526597222219</v>
      </c>
      <c r="D1015" s="2">
        <v>43773.546701388892</v>
      </c>
      <c r="E1015">
        <v>40.731079999999999</v>
      </c>
      <c r="F1015">
        <v>-105.17133</v>
      </c>
      <c r="G1015">
        <v>40.761240000000001</v>
      </c>
      <c r="H1015">
        <v>-105.17653</v>
      </c>
      <c r="I1015">
        <v>2.1019999999999999</v>
      </c>
      <c r="J1015" s="1" t="s">
        <v>6759</v>
      </c>
      <c r="K1015">
        <v>9950</v>
      </c>
      <c r="L1015" s="1" t="s">
        <v>6760</v>
      </c>
      <c r="M1015" s="1" t="s">
        <v>47</v>
      </c>
      <c r="N1015" s="1" t="s">
        <v>1202</v>
      </c>
      <c r="O1015" s="1" t="s">
        <v>228</v>
      </c>
      <c r="P1015" s="1" t="s">
        <v>198</v>
      </c>
      <c r="Q1015" s="1" t="s">
        <v>7766</v>
      </c>
      <c r="R1015" s="1" t="s">
        <v>48</v>
      </c>
      <c r="S1015" s="1" t="s">
        <v>79</v>
      </c>
      <c r="T1015" s="1" t="s">
        <v>230</v>
      </c>
      <c r="U1015" s="2">
        <v>43773.538888888892</v>
      </c>
      <c r="V1015">
        <v>47</v>
      </c>
      <c r="W1015">
        <v>44</v>
      </c>
      <c r="X1015">
        <v>56</v>
      </c>
      <c r="Y1015">
        <v>25.04</v>
      </c>
      <c r="Z1015">
        <v>10</v>
      </c>
      <c r="AA1015" s="1" t="s">
        <v>59</v>
      </c>
      <c r="AB1015">
        <v>7</v>
      </c>
      <c r="AC1015">
        <v>0</v>
      </c>
      <c r="AD1015" s="1" t="s">
        <v>1067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s="1" t="s">
        <v>51</v>
      </c>
      <c r="AS1015" s="1" t="s">
        <v>51</v>
      </c>
      <c r="AT1015" s="1" t="s">
        <v>51</v>
      </c>
      <c r="AU1015" s="1" t="s">
        <v>51</v>
      </c>
    </row>
    <row r="1016" spans="1:47" x14ac:dyDescent="0.25">
      <c r="A1016" s="1" t="s">
        <v>7767</v>
      </c>
      <c r="B1016">
        <v>4</v>
      </c>
      <c r="C1016" s="2">
        <v>43773.526597222219</v>
      </c>
      <c r="D1016" s="2">
        <v>43773.546701388892</v>
      </c>
      <c r="E1016">
        <v>40.761240000000001</v>
      </c>
      <c r="F1016">
        <v>-105.17653</v>
      </c>
      <c r="G1016">
        <v>40.731079999999999</v>
      </c>
      <c r="H1016">
        <v>-105.17133</v>
      </c>
      <c r="I1016">
        <v>2.1019999999999999</v>
      </c>
      <c r="J1016" s="1" t="s">
        <v>4706</v>
      </c>
      <c r="K1016">
        <v>5199</v>
      </c>
      <c r="L1016" s="1" t="s">
        <v>6762</v>
      </c>
      <c r="M1016" s="1" t="s">
        <v>47</v>
      </c>
      <c r="N1016" s="1" t="s">
        <v>1202</v>
      </c>
      <c r="O1016" s="1" t="s">
        <v>228</v>
      </c>
      <c r="P1016" s="1" t="s">
        <v>198</v>
      </c>
      <c r="Q1016" s="1" t="s">
        <v>6763</v>
      </c>
      <c r="R1016" s="1" t="s">
        <v>48</v>
      </c>
      <c r="S1016" s="1" t="s">
        <v>79</v>
      </c>
      <c r="T1016" s="1" t="s">
        <v>230</v>
      </c>
      <c r="U1016" s="2">
        <v>43773.538888888892</v>
      </c>
      <c r="V1016">
        <v>47</v>
      </c>
      <c r="W1016">
        <v>44</v>
      </c>
      <c r="X1016">
        <v>56</v>
      </c>
      <c r="Y1016">
        <v>25.04</v>
      </c>
      <c r="Z1016">
        <v>10</v>
      </c>
      <c r="AA1016" s="1" t="s">
        <v>59</v>
      </c>
      <c r="AB1016">
        <v>7</v>
      </c>
      <c r="AC1016">
        <v>0</v>
      </c>
      <c r="AD1016" s="1" t="s">
        <v>1067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s="1" t="s">
        <v>51</v>
      </c>
      <c r="AS1016" s="1" t="s">
        <v>51</v>
      </c>
      <c r="AT1016" s="1" t="s">
        <v>51</v>
      </c>
      <c r="AU1016" s="1" t="s">
        <v>51</v>
      </c>
    </row>
    <row r="1017" spans="1:47" x14ac:dyDescent="0.25">
      <c r="A1017" s="1" t="s">
        <v>7768</v>
      </c>
      <c r="B1017">
        <v>4</v>
      </c>
      <c r="C1017" s="2">
        <v>43773.651608796295</v>
      </c>
      <c r="D1017" s="2">
        <v>43773.670636574076</v>
      </c>
      <c r="E1017">
        <v>40.761240000000001</v>
      </c>
      <c r="F1017">
        <v>-105.17653</v>
      </c>
      <c r="G1017">
        <v>40.731079999999999</v>
      </c>
      <c r="H1017">
        <v>-105.17133</v>
      </c>
      <c r="I1017">
        <v>2.1019999999999999</v>
      </c>
      <c r="J1017" s="1" t="s">
        <v>7769</v>
      </c>
      <c r="K1017">
        <v>5199</v>
      </c>
      <c r="L1017" s="1" t="s">
        <v>6762</v>
      </c>
      <c r="M1017" s="1" t="s">
        <v>47</v>
      </c>
      <c r="N1017" s="1" t="s">
        <v>1202</v>
      </c>
      <c r="O1017" s="1" t="s">
        <v>228</v>
      </c>
      <c r="P1017" s="1" t="s">
        <v>198</v>
      </c>
      <c r="Q1017" s="1" t="s">
        <v>6763</v>
      </c>
      <c r="R1017" s="1" t="s">
        <v>48</v>
      </c>
      <c r="S1017" s="1" t="s">
        <v>79</v>
      </c>
      <c r="T1017" s="1" t="s">
        <v>230</v>
      </c>
      <c r="U1017" s="2">
        <v>43773.663888888892</v>
      </c>
      <c r="V1017">
        <v>47</v>
      </c>
      <c r="W1017">
        <v>43</v>
      </c>
      <c r="X1017">
        <v>59</v>
      </c>
      <c r="Y1017">
        <v>25.06</v>
      </c>
      <c r="Z1017">
        <v>10</v>
      </c>
      <c r="AA1017" s="1" t="s">
        <v>60</v>
      </c>
      <c r="AB1017">
        <v>8</v>
      </c>
      <c r="AC1017">
        <v>0</v>
      </c>
      <c r="AD1017" s="1" t="s">
        <v>1067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s="1" t="s">
        <v>51</v>
      </c>
      <c r="AS1017" s="1" t="s">
        <v>51</v>
      </c>
      <c r="AT1017" s="1" t="s">
        <v>51</v>
      </c>
      <c r="AU1017" s="1" t="s">
        <v>51</v>
      </c>
    </row>
    <row r="1018" spans="1:47" x14ac:dyDescent="0.25">
      <c r="A1018" s="1" t="s">
        <v>7770</v>
      </c>
      <c r="B1018">
        <v>4</v>
      </c>
      <c r="C1018" s="2">
        <v>43773.651608796295</v>
      </c>
      <c r="D1018" s="2">
        <v>43773.670636574076</v>
      </c>
      <c r="E1018">
        <v>40.731079999999999</v>
      </c>
      <c r="F1018">
        <v>-105.17133</v>
      </c>
      <c r="G1018">
        <v>40.761240000000001</v>
      </c>
      <c r="H1018">
        <v>-105.17653</v>
      </c>
      <c r="I1018">
        <v>2.1019999999999999</v>
      </c>
      <c r="J1018" s="1" t="s">
        <v>7771</v>
      </c>
      <c r="K1018">
        <v>9950</v>
      </c>
      <c r="L1018" s="1" t="s">
        <v>6760</v>
      </c>
      <c r="M1018" s="1" t="s">
        <v>47</v>
      </c>
      <c r="N1018" s="1" t="s">
        <v>1202</v>
      </c>
      <c r="O1018" s="1" t="s">
        <v>228</v>
      </c>
      <c r="P1018" s="1" t="s">
        <v>198</v>
      </c>
      <c r="Q1018" s="1" t="s">
        <v>7766</v>
      </c>
      <c r="R1018" s="1" t="s">
        <v>48</v>
      </c>
      <c r="S1018" s="1" t="s">
        <v>79</v>
      </c>
      <c r="T1018" s="1" t="s">
        <v>230</v>
      </c>
      <c r="U1018" s="2">
        <v>43773.663888888892</v>
      </c>
      <c r="V1018">
        <v>47</v>
      </c>
      <c r="W1018">
        <v>43</v>
      </c>
      <c r="X1018">
        <v>59</v>
      </c>
      <c r="Y1018">
        <v>25.06</v>
      </c>
      <c r="Z1018">
        <v>10</v>
      </c>
      <c r="AA1018" s="1" t="s">
        <v>60</v>
      </c>
      <c r="AB1018">
        <v>8</v>
      </c>
      <c r="AC1018">
        <v>0</v>
      </c>
      <c r="AD1018" s="1" t="s">
        <v>1067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s="1" t="s">
        <v>51</v>
      </c>
      <c r="AS1018" s="1" t="s">
        <v>51</v>
      </c>
      <c r="AT1018" s="1" t="s">
        <v>51</v>
      </c>
      <c r="AU1018" s="1" t="s">
        <v>51</v>
      </c>
    </row>
    <row r="1019" spans="1:47" x14ac:dyDescent="0.25">
      <c r="A1019" s="1" t="s">
        <v>7772</v>
      </c>
      <c r="B1019">
        <v>4</v>
      </c>
      <c r="C1019" s="2">
        <v>43773.558368055557</v>
      </c>
      <c r="D1019" s="2">
        <v>43773.578969907408</v>
      </c>
      <c r="E1019">
        <v>40.761240000000001</v>
      </c>
      <c r="F1019">
        <v>-105.17653</v>
      </c>
      <c r="G1019">
        <v>40.731079999999999</v>
      </c>
      <c r="H1019">
        <v>-105.17133</v>
      </c>
      <c r="I1019">
        <v>2.1019999999999999</v>
      </c>
      <c r="J1019" s="1" t="s">
        <v>7769</v>
      </c>
      <c r="K1019">
        <v>5199</v>
      </c>
      <c r="L1019" s="1" t="s">
        <v>6762</v>
      </c>
      <c r="M1019" s="1" t="s">
        <v>47</v>
      </c>
      <c r="N1019" s="1" t="s">
        <v>1202</v>
      </c>
      <c r="O1019" s="1" t="s">
        <v>228</v>
      </c>
      <c r="P1019" s="1" t="s">
        <v>198</v>
      </c>
      <c r="Q1019" s="1" t="s">
        <v>6763</v>
      </c>
      <c r="R1019" s="1" t="s">
        <v>48</v>
      </c>
      <c r="S1019" s="1" t="s">
        <v>79</v>
      </c>
      <c r="T1019" s="1" t="s">
        <v>230</v>
      </c>
      <c r="U1019" s="2">
        <v>43773.538888888892</v>
      </c>
      <c r="V1019">
        <v>47</v>
      </c>
      <c r="W1019">
        <v>44</v>
      </c>
      <c r="X1019">
        <v>56</v>
      </c>
      <c r="Y1019">
        <v>25.04</v>
      </c>
      <c r="Z1019">
        <v>10</v>
      </c>
      <c r="AA1019" s="1" t="s">
        <v>59</v>
      </c>
      <c r="AB1019">
        <v>7</v>
      </c>
      <c r="AC1019">
        <v>0</v>
      </c>
      <c r="AD1019" s="1" t="s">
        <v>1067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s="1" t="s">
        <v>51</v>
      </c>
      <c r="AS1019" s="1" t="s">
        <v>51</v>
      </c>
      <c r="AT1019" s="1" t="s">
        <v>51</v>
      </c>
      <c r="AU1019" s="1" t="s">
        <v>51</v>
      </c>
    </row>
    <row r="1020" spans="1:47" x14ac:dyDescent="0.25">
      <c r="A1020" s="1" t="s">
        <v>7518</v>
      </c>
      <c r="B1020">
        <v>3</v>
      </c>
      <c r="C1020" s="2">
        <v>43773.563576388886</v>
      </c>
      <c r="D1020" s="2">
        <v>43773.584143518521</v>
      </c>
      <c r="E1020">
        <v>40.805759999999999</v>
      </c>
      <c r="F1020">
        <v>-105.23545</v>
      </c>
      <c r="G1020">
        <v>40.663690000000003</v>
      </c>
      <c r="H1020">
        <v>-105.18861</v>
      </c>
      <c r="I1020">
        <v>10.118</v>
      </c>
      <c r="J1020" s="1" t="s">
        <v>7479</v>
      </c>
      <c r="K1020">
        <v>19023</v>
      </c>
      <c r="L1020" s="1" t="s">
        <v>6607</v>
      </c>
      <c r="M1020" s="1" t="s">
        <v>97</v>
      </c>
      <c r="N1020" s="1" t="s">
        <v>90</v>
      </c>
      <c r="O1020" s="1" t="s">
        <v>228</v>
      </c>
      <c r="P1020" s="1" t="s">
        <v>198</v>
      </c>
      <c r="Q1020" s="1" t="s">
        <v>7517</v>
      </c>
      <c r="R1020" s="1" t="s">
        <v>48</v>
      </c>
      <c r="S1020" s="1" t="s">
        <v>79</v>
      </c>
      <c r="T1020" s="1" t="s">
        <v>2717</v>
      </c>
      <c r="U1020" s="2">
        <v>43773.578472222223</v>
      </c>
      <c r="V1020">
        <v>40</v>
      </c>
      <c r="W1020">
        <v>31</v>
      </c>
      <c r="X1020">
        <v>51</v>
      </c>
      <c r="Y1020">
        <v>22.94</v>
      </c>
      <c r="Z1020">
        <v>10</v>
      </c>
      <c r="AA1020" s="1" t="s">
        <v>65</v>
      </c>
      <c r="AB1020">
        <v>16</v>
      </c>
      <c r="AC1020">
        <v>0</v>
      </c>
      <c r="AD1020" s="1" t="s">
        <v>965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s="1" t="s">
        <v>51</v>
      </c>
      <c r="AS1020" s="1" t="s">
        <v>51</v>
      </c>
      <c r="AT1020" s="1" t="s">
        <v>51</v>
      </c>
      <c r="AU1020" s="1" t="s">
        <v>51</v>
      </c>
    </row>
    <row r="1021" spans="1:47" x14ac:dyDescent="0.25">
      <c r="A1021" s="1" t="s">
        <v>7773</v>
      </c>
      <c r="B1021">
        <v>3</v>
      </c>
      <c r="C1021" s="2">
        <v>43773.563576388886</v>
      </c>
      <c r="D1021" s="2">
        <v>43773.584143518521</v>
      </c>
      <c r="E1021">
        <v>40.663719999999998</v>
      </c>
      <c r="F1021">
        <v>-105.1884</v>
      </c>
      <c r="G1021">
        <v>40.805759999999999</v>
      </c>
      <c r="H1021">
        <v>-105.23545</v>
      </c>
      <c r="I1021">
        <v>10.118</v>
      </c>
      <c r="J1021" s="1" t="s">
        <v>7478</v>
      </c>
      <c r="K1021">
        <v>6499</v>
      </c>
      <c r="L1021" s="1" t="s">
        <v>6760</v>
      </c>
      <c r="M1021" s="1" t="s">
        <v>97</v>
      </c>
      <c r="N1021" s="1" t="s">
        <v>1202</v>
      </c>
      <c r="O1021" s="1" t="s">
        <v>228</v>
      </c>
      <c r="P1021" s="1" t="s">
        <v>198</v>
      </c>
      <c r="Q1021" s="1" t="s">
        <v>6761</v>
      </c>
      <c r="R1021" s="1" t="s">
        <v>48</v>
      </c>
      <c r="S1021" s="1" t="s">
        <v>79</v>
      </c>
      <c r="T1021" s="1" t="s">
        <v>230</v>
      </c>
      <c r="U1021" s="2">
        <v>43773.580555555556</v>
      </c>
      <c r="V1021">
        <v>48</v>
      </c>
      <c r="W1021">
        <v>45</v>
      </c>
      <c r="X1021">
        <v>52</v>
      </c>
      <c r="Y1021">
        <v>25.03</v>
      </c>
      <c r="Z1021">
        <v>10</v>
      </c>
      <c r="AA1021" s="1" t="s">
        <v>59</v>
      </c>
      <c r="AB1021">
        <v>7</v>
      </c>
      <c r="AC1021">
        <v>0</v>
      </c>
      <c r="AD1021" s="1" t="s">
        <v>1067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s="1" t="s">
        <v>51</v>
      </c>
      <c r="AS1021" s="1" t="s">
        <v>51</v>
      </c>
      <c r="AT1021" s="1" t="s">
        <v>51</v>
      </c>
      <c r="AU1021" s="1" t="s">
        <v>51</v>
      </c>
    </row>
    <row r="1022" spans="1:47" x14ac:dyDescent="0.25">
      <c r="A1022" s="1" t="s">
        <v>7774</v>
      </c>
      <c r="B1022">
        <v>4</v>
      </c>
      <c r="C1022" s="2">
        <v>43773.608368055553</v>
      </c>
      <c r="D1022" s="2">
        <v>43773.629004629627</v>
      </c>
      <c r="E1022">
        <v>40.761240000000001</v>
      </c>
      <c r="F1022">
        <v>-105.17653</v>
      </c>
      <c r="G1022">
        <v>40.731079999999999</v>
      </c>
      <c r="H1022">
        <v>-105.17133</v>
      </c>
      <c r="I1022">
        <v>2.1019999999999999</v>
      </c>
      <c r="J1022" s="1" t="s">
        <v>4706</v>
      </c>
      <c r="K1022">
        <v>5199</v>
      </c>
      <c r="L1022" s="1" t="s">
        <v>6762</v>
      </c>
      <c r="M1022" s="1" t="s">
        <v>47</v>
      </c>
      <c r="N1022" s="1" t="s">
        <v>1202</v>
      </c>
      <c r="O1022" s="1" t="s">
        <v>228</v>
      </c>
      <c r="P1022" s="1" t="s">
        <v>198</v>
      </c>
      <c r="Q1022" s="1" t="s">
        <v>6763</v>
      </c>
      <c r="R1022" s="1" t="s">
        <v>48</v>
      </c>
      <c r="S1022" s="1" t="s">
        <v>79</v>
      </c>
      <c r="T1022" s="1" t="s">
        <v>230</v>
      </c>
      <c r="U1022" s="2">
        <v>43773.62222222222</v>
      </c>
      <c r="V1022">
        <v>48</v>
      </c>
      <c r="W1022">
        <v>44</v>
      </c>
      <c r="X1022">
        <v>56</v>
      </c>
      <c r="Y1022">
        <v>25.05</v>
      </c>
      <c r="Z1022">
        <v>10</v>
      </c>
      <c r="AA1022" s="1" t="s">
        <v>63</v>
      </c>
      <c r="AB1022">
        <v>8</v>
      </c>
      <c r="AC1022">
        <v>0</v>
      </c>
      <c r="AD1022" s="1" t="s">
        <v>1067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s="1" t="s">
        <v>51</v>
      </c>
      <c r="AS1022" s="1" t="s">
        <v>51</v>
      </c>
      <c r="AT1022" s="1" t="s">
        <v>51</v>
      </c>
      <c r="AU1022" s="1" t="s">
        <v>51</v>
      </c>
    </row>
    <row r="1023" spans="1:47" x14ac:dyDescent="0.25">
      <c r="A1023" s="1" t="s">
        <v>7775</v>
      </c>
      <c r="B1023">
        <v>4</v>
      </c>
      <c r="C1023" s="2">
        <v>43773.608368055553</v>
      </c>
      <c r="D1023" s="2">
        <v>43773.629004629627</v>
      </c>
      <c r="E1023">
        <v>40.731079999999999</v>
      </c>
      <c r="F1023">
        <v>-105.17133</v>
      </c>
      <c r="G1023">
        <v>40.761240000000001</v>
      </c>
      <c r="H1023">
        <v>-105.17653</v>
      </c>
      <c r="I1023">
        <v>2.1019999999999999</v>
      </c>
      <c r="J1023" s="1" t="s">
        <v>6759</v>
      </c>
      <c r="K1023">
        <v>9950</v>
      </c>
      <c r="L1023" s="1" t="s">
        <v>6760</v>
      </c>
      <c r="M1023" s="1" t="s">
        <v>47</v>
      </c>
      <c r="N1023" s="1" t="s">
        <v>1202</v>
      </c>
      <c r="O1023" s="1" t="s">
        <v>228</v>
      </c>
      <c r="P1023" s="1" t="s">
        <v>198</v>
      </c>
      <c r="Q1023" s="1" t="s">
        <v>7766</v>
      </c>
      <c r="R1023" s="1" t="s">
        <v>48</v>
      </c>
      <c r="S1023" s="1" t="s">
        <v>79</v>
      </c>
      <c r="T1023" s="1" t="s">
        <v>230</v>
      </c>
      <c r="U1023" s="2">
        <v>43773.62222222222</v>
      </c>
      <c r="V1023">
        <v>48</v>
      </c>
      <c r="W1023">
        <v>44</v>
      </c>
      <c r="X1023">
        <v>56</v>
      </c>
      <c r="Y1023">
        <v>25.05</v>
      </c>
      <c r="Z1023">
        <v>10</v>
      </c>
      <c r="AA1023" s="1" t="s">
        <v>63</v>
      </c>
      <c r="AB1023">
        <v>8</v>
      </c>
      <c r="AC1023">
        <v>0</v>
      </c>
      <c r="AD1023" s="1" t="s">
        <v>1067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s="1" t="s">
        <v>51</v>
      </c>
      <c r="AS1023" s="1" t="s">
        <v>51</v>
      </c>
      <c r="AT1023" s="1" t="s">
        <v>51</v>
      </c>
      <c r="AU1023" s="1" t="s">
        <v>51</v>
      </c>
    </row>
    <row r="1024" spans="1:47" x14ac:dyDescent="0.25">
      <c r="A1024" s="1" t="s">
        <v>7776</v>
      </c>
      <c r="B1024">
        <v>3</v>
      </c>
      <c r="C1024" s="2">
        <v>43773.677604166667</v>
      </c>
      <c r="D1024" s="2">
        <v>43773.69803240741</v>
      </c>
      <c r="E1024">
        <v>40.407350000000001</v>
      </c>
      <c r="F1024">
        <v>-104.97833</v>
      </c>
      <c r="G1024">
        <v>40.407339999999998</v>
      </c>
      <c r="H1024">
        <v>-104.97991</v>
      </c>
      <c r="I1024">
        <v>8.3000000000000004E-2</v>
      </c>
      <c r="J1024" s="1" t="s">
        <v>301</v>
      </c>
      <c r="K1024">
        <v>6828</v>
      </c>
      <c r="L1024" s="1" t="s">
        <v>6731</v>
      </c>
      <c r="M1024" s="1" t="s">
        <v>47</v>
      </c>
      <c r="N1024" s="1" t="s">
        <v>303</v>
      </c>
      <c r="O1024" s="1" t="s">
        <v>228</v>
      </c>
      <c r="P1024" s="1" t="s">
        <v>198</v>
      </c>
      <c r="Q1024" s="1" t="s">
        <v>304</v>
      </c>
      <c r="R1024" s="1" t="s">
        <v>48</v>
      </c>
      <c r="S1024" s="1" t="s">
        <v>79</v>
      </c>
      <c r="T1024" s="1" t="s">
        <v>230</v>
      </c>
      <c r="U1024" s="2">
        <v>43773.663888888892</v>
      </c>
      <c r="V1024">
        <v>47</v>
      </c>
      <c r="W1024">
        <v>43</v>
      </c>
      <c r="X1024">
        <v>59</v>
      </c>
      <c r="Y1024">
        <v>25.06</v>
      </c>
      <c r="Z1024">
        <v>10</v>
      </c>
      <c r="AA1024" s="1" t="s">
        <v>60</v>
      </c>
      <c r="AB1024">
        <v>8</v>
      </c>
      <c r="AC1024">
        <v>0</v>
      </c>
      <c r="AD1024" s="1" t="s">
        <v>1067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s="1" t="s">
        <v>51</v>
      </c>
      <c r="AS1024" s="1" t="s">
        <v>51</v>
      </c>
      <c r="AT1024" s="1" t="s">
        <v>51</v>
      </c>
      <c r="AU1024" s="1" t="s">
        <v>51</v>
      </c>
    </row>
    <row r="1025" spans="1:47" x14ac:dyDescent="0.25">
      <c r="A1025" s="1" t="s">
        <v>3358</v>
      </c>
      <c r="B1025">
        <v>3</v>
      </c>
      <c r="C1025" s="2">
        <v>43773.691180555557</v>
      </c>
      <c r="D1025" s="2">
        <v>43773.711909722224</v>
      </c>
      <c r="E1025">
        <v>40.407589999999999</v>
      </c>
      <c r="F1025">
        <v>-104.96436</v>
      </c>
      <c r="G1025">
        <v>40.407330000000002</v>
      </c>
      <c r="H1025">
        <v>-104.98062</v>
      </c>
      <c r="I1025">
        <v>0.85599999999999998</v>
      </c>
      <c r="J1025" s="1" t="s">
        <v>3359</v>
      </c>
      <c r="L1025" s="1" t="s">
        <v>3360</v>
      </c>
      <c r="M1025" s="1" t="s">
        <v>47</v>
      </c>
      <c r="N1025" s="1" t="s">
        <v>303</v>
      </c>
      <c r="O1025" s="1" t="s">
        <v>228</v>
      </c>
      <c r="P1025" s="1" t="s">
        <v>198</v>
      </c>
      <c r="Q1025" s="1" t="s">
        <v>304</v>
      </c>
      <c r="R1025" s="1" t="s">
        <v>48</v>
      </c>
      <c r="S1025" s="1" t="s">
        <v>79</v>
      </c>
      <c r="T1025" s="1" t="s">
        <v>230</v>
      </c>
      <c r="U1025" s="2">
        <v>43773.705555555556</v>
      </c>
      <c r="V1025">
        <v>42</v>
      </c>
      <c r="W1025">
        <v>38</v>
      </c>
      <c r="X1025">
        <v>65</v>
      </c>
      <c r="Y1025">
        <v>25.08</v>
      </c>
      <c r="Z1025">
        <v>10</v>
      </c>
      <c r="AA1025" s="1" t="s">
        <v>66</v>
      </c>
      <c r="AB1025">
        <v>6</v>
      </c>
      <c r="AC1025">
        <v>0</v>
      </c>
      <c r="AD1025" s="1" t="s">
        <v>50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s="1" t="s">
        <v>51</v>
      </c>
      <c r="AS1025" s="1" t="s">
        <v>51</v>
      </c>
      <c r="AT1025" s="1" t="s">
        <v>51</v>
      </c>
      <c r="AU1025" s="1" t="s">
        <v>51</v>
      </c>
    </row>
    <row r="1026" spans="1:47" x14ac:dyDescent="0.25">
      <c r="A1026" s="1" t="s">
        <v>9056</v>
      </c>
      <c r="B1026">
        <v>2</v>
      </c>
      <c r="C1026" s="2">
        <v>43773.695868055554</v>
      </c>
      <c r="D1026" s="2">
        <v>43773.714733796296</v>
      </c>
      <c r="E1026">
        <v>40.407589999999999</v>
      </c>
      <c r="F1026">
        <v>-104.96436</v>
      </c>
      <c r="G1026">
        <v>40.407330000000002</v>
      </c>
      <c r="H1026">
        <v>-104.98062</v>
      </c>
      <c r="I1026">
        <v>0.85599999999999998</v>
      </c>
      <c r="J1026" s="1" t="s">
        <v>9057</v>
      </c>
      <c r="L1026" s="1" t="s">
        <v>3360</v>
      </c>
      <c r="M1026" s="1" t="s">
        <v>47</v>
      </c>
      <c r="N1026" s="1" t="s">
        <v>303</v>
      </c>
      <c r="O1026" s="1" t="s">
        <v>228</v>
      </c>
      <c r="P1026" s="1" t="s">
        <v>198</v>
      </c>
      <c r="Q1026" s="1" t="s">
        <v>304</v>
      </c>
      <c r="R1026" s="1" t="s">
        <v>48</v>
      </c>
      <c r="S1026" s="1" t="s">
        <v>79</v>
      </c>
      <c r="T1026" s="1" t="s">
        <v>230</v>
      </c>
      <c r="U1026" s="2">
        <v>43773.705555555556</v>
      </c>
      <c r="V1026">
        <v>42</v>
      </c>
      <c r="W1026">
        <v>38</v>
      </c>
      <c r="X1026">
        <v>65</v>
      </c>
      <c r="Y1026">
        <v>25.08</v>
      </c>
      <c r="Z1026">
        <v>10</v>
      </c>
      <c r="AA1026" s="1" t="s">
        <v>66</v>
      </c>
      <c r="AB1026">
        <v>6</v>
      </c>
      <c r="AC1026">
        <v>0</v>
      </c>
      <c r="AD1026" s="1" t="s">
        <v>50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s="1" t="s">
        <v>51</v>
      </c>
      <c r="AS1026" s="1" t="s">
        <v>51</v>
      </c>
      <c r="AT1026" s="1" t="s">
        <v>51</v>
      </c>
      <c r="AU1026" s="1" t="s">
        <v>51</v>
      </c>
    </row>
    <row r="1027" spans="1:47" x14ac:dyDescent="0.25">
      <c r="A1027" s="1" t="s">
        <v>5394</v>
      </c>
      <c r="B1027">
        <v>3</v>
      </c>
      <c r="C1027" s="2">
        <v>43773.717731481483</v>
      </c>
      <c r="D1027" s="2">
        <v>43773.738310185188</v>
      </c>
      <c r="E1027">
        <v>39.643470000000001</v>
      </c>
      <c r="F1027">
        <v>-105.17650999999999</v>
      </c>
      <c r="G1027">
        <v>39.645040000000002</v>
      </c>
      <c r="H1027">
        <v>-105.17865</v>
      </c>
      <c r="I1027">
        <v>0.157</v>
      </c>
      <c r="J1027" s="1" t="s">
        <v>1463</v>
      </c>
      <c r="L1027" s="1" t="s">
        <v>405</v>
      </c>
      <c r="M1027" s="1" t="s">
        <v>47</v>
      </c>
      <c r="N1027" s="1" t="s">
        <v>179</v>
      </c>
      <c r="O1027" s="1" t="s">
        <v>115</v>
      </c>
      <c r="P1027" s="1" t="s">
        <v>198</v>
      </c>
      <c r="Q1027" s="1" t="s">
        <v>723</v>
      </c>
      <c r="R1027" s="1" t="s">
        <v>48</v>
      </c>
      <c r="S1027" s="1" t="s">
        <v>79</v>
      </c>
      <c r="T1027" s="1" t="s">
        <v>205</v>
      </c>
      <c r="U1027" s="2">
        <v>43773.699305555558</v>
      </c>
      <c r="V1027">
        <v>41</v>
      </c>
      <c r="W1027">
        <v>37</v>
      </c>
      <c r="X1027">
        <v>76</v>
      </c>
      <c r="Y1027">
        <v>24.47</v>
      </c>
      <c r="Z1027">
        <v>30</v>
      </c>
      <c r="AA1027" s="1" t="s">
        <v>58</v>
      </c>
      <c r="AB1027">
        <v>6</v>
      </c>
      <c r="AC1027">
        <v>0</v>
      </c>
      <c r="AD1027" s="1" t="s">
        <v>818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s="1" t="s">
        <v>53</v>
      </c>
      <c r="AS1027" s="1" t="s">
        <v>51</v>
      </c>
      <c r="AT1027" s="1" t="s">
        <v>51</v>
      </c>
      <c r="AU1027" s="1" t="s">
        <v>51</v>
      </c>
    </row>
    <row r="1028" spans="1:47" x14ac:dyDescent="0.25">
      <c r="A1028" s="1" t="s">
        <v>3141</v>
      </c>
      <c r="B1028">
        <v>3</v>
      </c>
      <c r="C1028" s="2">
        <v>43773.831770833334</v>
      </c>
      <c r="D1028" s="2">
        <v>43773.852106481485</v>
      </c>
      <c r="E1028">
        <v>39.711109999999998</v>
      </c>
      <c r="F1028">
        <v>-104.82666999999999</v>
      </c>
      <c r="G1028">
        <v>39.712960000000002</v>
      </c>
      <c r="H1028">
        <v>-104.82664</v>
      </c>
      <c r="I1028">
        <v>0.128</v>
      </c>
      <c r="J1028" s="1" t="s">
        <v>402</v>
      </c>
      <c r="L1028" s="1" t="s">
        <v>308</v>
      </c>
      <c r="M1028" s="1" t="s">
        <v>47</v>
      </c>
      <c r="N1028" s="1" t="s">
        <v>170</v>
      </c>
      <c r="O1028" s="1" t="s">
        <v>201</v>
      </c>
      <c r="P1028" s="1" t="s">
        <v>198</v>
      </c>
      <c r="Q1028" s="1" t="s">
        <v>404</v>
      </c>
      <c r="R1028" s="1" t="s">
        <v>48</v>
      </c>
      <c r="S1028" s="1" t="s">
        <v>79</v>
      </c>
      <c r="T1028" s="1" t="s">
        <v>203</v>
      </c>
      <c r="U1028" s="2">
        <v>43773.831944444442</v>
      </c>
      <c r="V1028">
        <v>33</v>
      </c>
      <c r="W1028">
        <v>28</v>
      </c>
      <c r="X1028">
        <v>98</v>
      </c>
      <c r="Y1028">
        <v>24.48</v>
      </c>
      <c r="Z1028">
        <v>10</v>
      </c>
      <c r="AA1028" s="1" t="s">
        <v>72</v>
      </c>
      <c r="AB1028">
        <v>6</v>
      </c>
      <c r="AC1028">
        <v>0</v>
      </c>
      <c r="AD1028" s="1" t="s">
        <v>50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s="1" t="s">
        <v>53</v>
      </c>
      <c r="AS1028" s="1" t="s">
        <v>53</v>
      </c>
      <c r="AT1028" s="1" t="s">
        <v>53</v>
      </c>
      <c r="AU1028" s="1" t="s">
        <v>53</v>
      </c>
    </row>
    <row r="1029" spans="1:47" x14ac:dyDescent="0.25">
      <c r="A1029" s="1" t="s">
        <v>5368</v>
      </c>
      <c r="B1029">
        <v>3</v>
      </c>
      <c r="C1029" s="2">
        <v>43773.752604166664</v>
      </c>
      <c r="D1029" s="2">
        <v>43773.773020833331</v>
      </c>
      <c r="E1029">
        <v>39.817360000000001</v>
      </c>
      <c r="F1029">
        <v>-104.98321</v>
      </c>
      <c r="G1029">
        <v>39.820239999999998</v>
      </c>
      <c r="H1029">
        <v>-104.97828</v>
      </c>
      <c r="I1029">
        <v>0.32900000000000001</v>
      </c>
      <c r="J1029" s="1" t="s">
        <v>751</v>
      </c>
      <c r="L1029" s="1" t="s">
        <v>122</v>
      </c>
      <c r="M1029" s="1" t="s">
        <v>47</v>
      </c>
      <c r="N1029" s="1" t="s">
        <v>131</v>
      </c>
      <c r="O1029" s="1" t="s">
        <v>147</v>
      </c>
      <c r="P1029" s="1" t="s">
        <v>198</v>
      </c>
      <c r="Q1029" s="1" t="s">
        <v>331</v>
      </c>
      <c r="R1029" s="1" t="s">
        <v>48</v>
      </c>
      <c r="S1029" s="1" t="s">
        <v>79</v>
      </c>
      <c r="T1029" s="1" t="s">
        <v>205</v>
      </c>
      <c r="U1029" s="2">
        <v>43773.739583333336</v>
      </c>
      <c r="V1029">
        <v>39</v>
      </c>
      <c r="W1029">
        <v>39</v>
      </c>
      <c r="X1029">
        <v>81</v>
      </c>
      <c r="Y1029">
        <v>24.48</v>
      </c>
      <c r="Z1029">
        <v>30</v>
      </c>
      <c r="AA1029" s="1" t="s">
        <v>58</v>
      </c>
      <c r="AB1029">
        <v>3</v>
      </c>
      <c r="AC1029">
        <v>0</v>
      </c>
      <c r="AD1029" s="1" t="s">
        <v>1067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s="1" t="s">
        <v>53</v>
      </c>
      <c r="AS1029" s="1" t="s">
        <v>53</v>
      </c>
      <c r="AT1029" s="1" t="s">
        <v>53</v>
      </c>
      <c r="AU1029" s="1" t="s">
        <v>51</v>
      </c>
    </row>
    <row r="1030" spans="1:47" x14ac:dyDescent="0.25">
      <c r="A1030" s="1" t="s">
        <v>5387</v>
      </c>
      <c r="B1030">
        <v>3</v>
      </c>
      <c r="C1030" s="2">
        <v>43773.741157407407</v>
      </c>
      <c r="D1030" s="2">
        <v>43773.761921296296</v>
      </c>
      <c r="E1030">
        <v>39.78951</v>
      </c>
      <c r="F1030">
        <v>-105.06479</v>
      </c>
      <c r="G1030">
        <v>39.791080000000001</v>
      </c>
      <c r="H1030">
        <v>-105.06247</v>
      </c>
      <c r="I1030">
        <v>0.16400000000000001</v>
      </c>
      <c r="J1030" s="1" t="s">
        <v>1144</v>
      </c>
      <c r="L1030" s="1" t="s">
        <v>122</v>
      </c>
      <c r="M1030" s="1" t="s">
        <v>47</v>
      </c>
      <c r="N1030" s="1" t="s">
        <v>131</v>
      </c>
      <c r="O1030" s="1" t="s">
        <v>131</v>
      </c>
      <c r="P1030" s="1" t="s">
        <v>198</v>
      </c>
      <c r="Q1030" s="1" t="s">
        <v>367</v>
      </c>
      <c r="R1030" s="1" t="s">
        <v>48</v>
      </c>
      <c r="S1030" s="1" t="s">
        <v>79</v>
      </c>
      <c r="T1030" s="1" t="s">
        <v>205</v>
      </c>
      <c r="U1030" s="2">
        <v>43773.739583333336</v>
      </c>
      <c r="V1030">
        <v>39</v>
      </c>
      <c r="W1030">
        <v>39</v>
      </c>
      <c r="X1030">
        <v>81</v>
      </c>
      <c r="Y1030">
        <v>24.48</v>
      </c>
      <c r="Z1030">
        <v>30</v>
      </c>
      <c r="AA1030" s="1" t="s">
        <v>58</v>
      </c>
      <c r="AB1030">
        <v>3</v>
      </c>
      <c r="AC1030">
        <v>0</v>
      </c>
      <c r="AD1030" s="1" t="s">
        <v>1067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s="1" t="s">
        <v>53</v>
      </c>
      <c r="AS1030" s="1" t="s">
        <v>53</v>
      </c>
      <c r="AT1030" s="1" t="s">
        <v>51</v>
      </c>
      <c r="AU1030" s="1" t="s">
        <v>51</v>
      </c>
    </row>
    <row r="1031" spans="1:47" x14ac:dyDescent="0.25">
      <c r="A1031" s="1" t="s">
        <v>6165</v>
      </c>
      <c r="B1031">
        <v>3</v>
      </c>
      <c r="C1031" s="2">
        <v>43773.778657407405</v>
      </c>
      <c r="D1031" s="2">
        <v>43773.799409722225</v>
      </c>
      <c r="E1031">
        <v>39.802410000000002</v>
      </c>
      <c r="F1031">
        <v>-105.02003999999999</v>
      </c>
      <c r="G1031">
        <v>39.806660000000001</v>
      </c>
      <c r="H1031">
        <v>-105.01233000000001</v>
      </c>
      <c r="I1031">
        <v>0.504</v>
      </c>
      <c r="J1031" s="1" t="s">
        <v>476</v>
      </c>
      <c r="L1031" s="1" t="s">
        <v>122</v>
      </c>
      <c r="M1031" s="1" t="s">
        <v>47</v>
      </c>
      <c r="N1031" s="1" t="s">
        <v>131</v>
      </c>
      <c r="O1031" s="1" t="s">
        <v>147</v>
      </c>
      <c r="P1031" s="1" t="s">
        <v>198</v>
      </c>
      <c r="Q1031" s="1" t="s">
        <v>331</v>
      </c>
      <c r="R1031" s="1" t="s">
        <v>48</v>
      </c>
      <c r="S1031" s="1" t="s">
        <v>79</v>
      </c>
      <c r="T1031" s="1" t="s">
        <v>205</v>
      </c>
      <c r="U1031" s="2">
        <v>43773.78125</v>
      </c>
      <c r="V1031">
        <v>37</v>
      </c>
      <c r="W1031">
        <v>37</v>
      </c>
      <c r="X1031">
        <v>87</v>
      </c>
      <c r="Y1031">
        <v>24.49</v>
      </c>
      <c r="Z1031">
        <v>30</v>
      </c>
      <c r="AA1031" s="1" t="s">
        <v>8942</v>
      </c>
      <c r="AB1031">
        <v>0</v>
      </c>
      <c r="AC1031">
        <v>0</v>
      </c>
      <c r="AD1031" s="1" t="s">
        <v>50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s="1" t="s">
        <v>53</v>
      </c>
      <c r="AS1031" s="1" t="s">
        <v>53</v>
      </c>
      <c r="AT1031" s="1" t="s">
        <v>53</v>
      </c>
      <c r="AU1031" s="1" t="s">
        <v>53</v>
      </c>
    </row>
    <row r="1032" spans="1:47" x14ac:dyDescent="0.25">
      <c r="A1032" s="1" t="s">
        <v>9058</v>
      </c>
      <c r="B1032">
        <v>2</v>
      </c>
      <c r="C1032" s="2">
        <v>43773.863020833334</v>
      </c>
      <c r="D1032" s="2">
        <v>43773.88318287037</v>
      </c>
      <c r="E1032">
        <v>39.66075</v>
      </c>
      <c r="F1032">
        <v>-104.83926</v>
      </c>
      <c r="G1032">
        <v>39.6556</v>
      </c>
      <c r="H1032">
        <v>-104.85174000000001</v>
      </c>
      <c r="I1032">
        <v>0.753</v>
      </c>
      <c r="J1032" s="1" t="s">
        <v>9059</v>
      </c>
      <c r="L1032" s="1" t="s">
        <v>403</v>
      </c>
      <c r="M1032" s="1" t="s">
        <v>47</v>
      </c>
      <c r="N1032" s="1" t="s">
        <v>170</v>
      </c>
      <c r="O1032" s="1" t="s">
        <v>201</v>
      </c>
      <c r="P1032" s="1" t="s">
        <v>198</v>
      </c>
      <c r="Q1032" s="1" t="s">
        <v>202</v>
      </c>
      <c r="R1032" s="1" t="s">
        <v>48</v>
      </c>
      <c r="S1032" s="1" t="s">
        <v>79</v>
      </c>
      <c r="T1032" s="1" t="s">
        <v>203</v>
      </c>
      <c r="U1032" s="2">
        <v>43773.873611111114</v>
      </c>
      <c r="V1032">
        <v>34</v>
      </c>
      <c r="W1032">
        <v>29</v>
      </c>
      <c r="X1032">
        <v>96</v>
      </c>
      <c r="Y1032">
        <v>24.49</v>
      </c>
      <c r="Z1032">
        <v>10</v>
      </c>
      <c r="AA1032" s="1" t="s">
        <v>72</v>
      </c>
      <c r="AB1032">
        <v>5</v>
      </c>
      <c r="AC1032">
        <v>0</v>
      </c>
      <c r="AD1032" s="1" t="s">
        <v>50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s="1" t="s">
        <v>53</v>
      </c>
      <c r="AS1032" s="1" t="s">
        <v>53</v>
      </c>
      <c r="AT1032" s="1" t="s">
        <v>53</v>
      </c>
      <c r="AU1032" s="1" t="s">
        <v>53</v>
      </c>
    </row>
    <row r="1033" spans="1:47" x14ac:dyDescent="0.25">
      <c r="A1033" s="1" t="s">
        <v>9060</v>
      </c>
      <c r="B1033">
        <v>2</v>
      </c>
      <c r="C1033" s="2">
        <v>43773.863020833334</v>
      </c>
      <c r="D1033" s="2">
        <v>43773.88318287037</v>
      </c>
      <c r="E1033">
        <v>39.72213</v>
      </c>
      <c r="F1033">
        <v>-104.82541000000001</v>
      </c>
      <c r="G1033">
        <v>39.729610000000001</v>
      </c>
      <c r="H1033">
        <v>-104.82489</v>
      </c>
      <c r="I1033">
        <v>0.51800000000000002</v>
      </c>
      <c r="J1033" s="1" t="s">
        <v>878</v>
      </c>
      <c r="L1033" s="1" t="s">
        <v>308</v>
      </c>
      <c r="M1033" s="1" t="s">
        <v>47</v>
      </c>
      <c r="N1033" s="1" t="s">
        <v>170</v>
      </c>
      <c r="O1033" s="1" t="s">
        <v>201</v>
      </c>
      <c r="P1033" s="1" t="s">
        <v>198</v>
      </c>
      <c r="Q1033" s="1" t="s">
        <v>240</v>
      </c>
      <c r="R1033" s="1" t="s">
        <v>48</v>
      </c>
      <c r="S1033" s="1" t="s">
        <v>79</v>
      </c>
      <c r="T1033" s="1" t="s">
        <v>203</v>
      </c>
      <c r="U1033" s="2">
        <v>43773.873611111114</v>
      </c>
      <c r="V1033">
        <v>34</v>
      </c>
      <c r="W1033">
        <v>29</v>
      </c>
      <c r="X1033">
        <v>96</v>
      </c>
      <c r="Y1033">
        <v>24.49</v>
      </c>
      <c r="Z1033">
        <v>10</v>
      </c>
      <c r="AA1033" s="1" t="s">
        <v>72</v>
      </c>
      <c r="AB1033">
        <v>5</v>
      </c>
      <c r="AC1033">
        <v>0</v>
      </c>
      <c r="AD1033" s="1" t="s">
        <v>50</v>
      </c>
      <c r="AE1033" t="b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s="1" t="s">
        <v>53</v>
      </c>
      <c r="AS1033" s="1" t="s">
        <v>53</v>
      </c>
      <c r="AT1033" s="1" t="s">
        <v>53</v>
      </c>
      <c r="AU1033" s="1" t="s">
        <v>53</v>
      </c>
    </row>
    <row r="1034" spans="1:47" x14ac:dyDescent="0.25">
      <c r="A1034" s="1" t="s">
        <v>8007</v>
      </c>
      <c r="B1034">
        <v>3</v>
      </c>
      <c r="C1034" s="2">
        <v>43773.857812499999</v>
      </c>
      <c r="D1034" s="2">
        <v>43773.878564814811</v>
      </c>
      <c r="E1034">
        <v>39.701520000000002</v>
      </c>
      <c r="F1034">
        <v>-104.98753000000001</v>
      </c>
      <c r="G1034">
        <v>39.701230000000002</v>
      </c>
      <c r="H1034">
        <v>-104.98754</v>
      </c>
      <c r="I1034">
        <v>0.02</v>
      </c>
      <c r="J1034" s="1" t="s">
        <v>197</v>
      </c>
      <c r="K1034">
        <v>826</v>
      </c>
      <c r="L1034" s="1" t="s">
        <v>7059</v>
      </c>
      <c r="M1034" s="1" t="s">
        <v>97</v>
      </c>
      <c r="N1034" s="1" t="s">
        <v>131</v>
      </c>
      <c r="O1034" s="1" t="s">
        <v>131</v>
      </c>
      <c r="P1034" s="1" t="s">
        <v>198</v>
      </c>
      <c r="Q1034" s="1" t="s">
        <v>7060</v>
      </c>
      <c r="R1034" s="1" t="s">
        <v>48</v>
      </c>
      <c r="S1034" s="1" t="s">
        <v>79</v>
      </c>
      <c r="T1034" s="1" t="s">
        <v>200</v>
      </c>
      <c r="U1034" s="2">
        <v>43773.870138888888</v>
      </c>
      <c r="V1034">
        <v>34</v>
      </c>
      <c r="W1034">
        <v>29</v>
      </c>
      <c r="X1034">
        <v>89</v>
      </c>
      <c r="Y1034">
        <v>24.29</v>
      </c>
      <c r="Z1034">
        <v>10</v>
      </c>
      <c r="AA1034" s="1" t="s">
        <v>68</v>
      </c>
      <c r="AB1034">
        <v>6</v>
      </c>
      <c r="AC1034">
        <v>0</v>
      </c>
      <c r="AD1034" s="1" t="s">
        <v>50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s="1" t="s">
        <v>53</v>
      </c>
      <c r="AS1034" s="1" t="s">
        <v>53</v>
      </c>
      <c r="AT1034" s="1" t="s">
        <v>53</v>
      </c>
      <c r="AU1034" s="1" t="s">
        <v>53</v>
      </c>
    </row>
    <row r="1035" spans="1:47" x14ac:dyDescent="0.25">
      <c r="A1035" s="1" t="s">
        <v>9061</v>
      </c>
      <c r="B1035">
        <v>2</v>
      </c>
      <c r="C1035" s="2">
        <v>43774.369270833333</v>
      </c>
      <c r="D1035" s="2">
        <v>43774.389814814815</v>
      </c>
      <c r="E1035">
        <v>40.402509999999999</v>
      </c>
      <c r="F1035">
        <v>-104.99352</v>
      </c>
      <c r="G1035">
        <v>39.997900000000001</v>
      </c>
      <c r="H1035">
        <v>-104.98213</v>
      </c>
      <c r="I1035">
        <v>27.962</v>
      </c>
      <c r="J1035" s="1" t="s">
        <v>9062</v>
      </c>
      <c r="L1035" s="1" t="s">
        <v>195</v>
      </c>
      <c r="M1035" s="1" t="s">
        <v>47</v>
      </c>
      <c r="N1035" s="1" t="s">
        <v>305</v>
      </c>
      <c r="O1035" s="1" t="s">
        <v>228</v>
      </c>
      <c r="P1035" s="1" t="s">
        <v>198</v>
      </c>
      <c r="Q1035" s="1" t="s">
        <v>306</v>
      </c>
      <c r="R1035" s="1" t="s">
        <v>48</v>
      </c>
      <c r="S1035" s="1" t="s">
        <v>79</v>
      </c>
      <c r="T1035" s="1" t="s">
        <v>230</v>
      </c>
      <c r="U1035" s="2">
        <v>43774.37222222222</v>
      </c>
      <c r="V1035">
        <v>34</v>
      </c>
      <c r="W1035">
        <v>34</v>
      </c>
      <c r="X1035">
        <v>96</v>
      </c>
      <c r="Y1035">
        <v>25.14</v>
      </c>
      <c r="Z1035">
        <v>10</v>
      </c>
      <c r="AA1035" s="1" t="s">
        <v>8942</v>
      </c>
      <c r="AB1035">
        <v>0</v>
      </c>
      <c r="AC1035">
        <v>0</v>
      </c>
      <c r="AD1035" s="1" t="s">
        <v>50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s="1" t="s">
        <v>51</v>
      </c>
      <c r="AS1035" s="1" t="s">
        <v>51</v>
      </c>
      <c r="AT1035" s="1" t="s">
        <v>51</v>
      </c>
      <c r="AU1035" s="1" t="s">
        <v>51</v>
      </c>
    </row>
    <row r="1036" spans="1:47" x14ac:dyDescent="0.25">
      <c r="A1036" s="1" t="s">
        <v>9063</v>
      </c>
      <c r="B1036">
        <v>2</v>
      </c>
      <c r="C1036" s="2">
        <v>43774.369270833333</v>
      </c>
      <c r="D1036" s="2">
        <v>43774.389814814815</v>
      </c>
      <c r="E1036">
        <v>39.997340000000001</v>
      </c>
      <c r="F1036">
        <v>-104.98218</v>
      </c>
      <c r="G1036">
        <v>40.40249</v>
      </c>
      <c r="H1036">
        <v>-104.99324</v>
      </c>
      <c r="I1036">
        <v>27.998999999999999</v>
      </c>
      <c r="J1036" s="1" t="s">
        <v>9064</v>
      </c>
      <c r="L1036" s="1" t="s">
        <v>194</v>
      </c>
      <c r="M1036" s="1" t="s">
        <v>47</v>
      </c>
      <c r="N1036" s="1" t="s">
        <v>244</v>
      </c>
      <c r="O1036" s="1" t="s">
        <v>147</v>
      </c>
      <c r="P1036" s="1" t="s">
        <v>198</v>
      </c>
      <c r="Q1036" s="1" t="s">
        <v>271</v>
      </c>
      <c r="R1036" s="1" t="s">
        <v>48</v>
      </c>
      <c r="S1036" s="1" t="s">
        <v>79</v>
      </c>
      <c r="T1036" s="1" t="s">
        <v>272</v>
      </c>
      <c r="U1036" s="2">
        <v>43774.370138888888</v>
      </c>
      <c r="V1036">
        <v>37</v>
      </c>
      <c r="W1036">
        <v>37</v>
      </c>
      <c r="X1036">
        <v>83</v>
      </c>
      <c r="Y1036">
        <v>25.05</v>
      </c>
      <c r="Z1036">
        <v>7</v>
      </c>
      <c r="AA1036" s="1" t="s">
        <v>8942</v>
      </c>
      <c r="AB1036">
        <v>0</v>
      </c>
      <c r="AC1036">
        <v>0</v>
      </c>
      <c r="AD1036" s="1" t="s">
        <v>50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s="1" t="s">
        <v>51</v>
      </c>
      <c r="AS1036" s="1" t="s">
        <v>51</v>
      </c>
      <c r="AT1036" s="1" t="s">
        <v>51</v>
      </c>
      <c r="AU1036" s="1" t="s">
        <v>51</v>
      </c>
    </row>
    <row r="1037" spans="1:47" x14ac:dyDescent="0.25">
      <c r="A1037" s="1" t="s">
        <v>1878</v>
      </c>
      <c r="B1037">
        <v>3</v>
      </c>
      <c r="C1037" s="2">
        <v>43774.326597222222</v>
      </c>
      <c r="D1037" s="2">
        <v>43774.346967592595</v>
      </c>
      <c r="E1037">
        <v>38.772190000000002</v>
      </c>
      <c r="F1037">
        <v>-104.78091000000001</v>
      </c>
      <c r="G1037">
        <v>38.776009999999999</v>
      </c>
      <c r="H1037">
        <v>-104.7826</v>
      </c>
      <c r="I1037">
        <v>0.27900000000000003</v>
      </c>
      <c r="J1037" s="1" t="s">
        <v>978</v>
      </c>
      <c r="L1037" s="1" t="s">
        <v>194</v>
      </c>
      <c r="M1037" s="1" t="s">
        <v>47</v>
      </c>
      <c r="N1037" s="1" t="s">
        <v>232</v>
      </c>
      <c r="O1037" s="1" t="s">
        <v>193</v>
      </c>
      <c r="P1037" s="1" t="s">
        <v>198</v>
      </c>
      <c r="Q1037" s="1" t="s">
        <v>248</v>
      </c>
      <c r="R1037" s="1" t="s">
        <v>48</v>
      </c>
      <c r="S1037" s="1" t="s">
        <v>79</v>
      </c>
      <c r="T1037" s="1" t="s">
        <v>249</v>
      </c>
      <c r="U1037" s="2">
        <v>43774.32916666667</v>
      </c>
      <c r="V1037">
        <v>37</v>
      </c>
      <c r="W1037">
        <v>32</v>
      </c>
      <c r="X1037">
        <v>73</v>
      </c>
      <c r="Y1037">
        <v>24.04</v>
      </c>
      <c r="Z1037">
        <v>10</v>
      </c>
      <c r="AA1037" s="1" t="s">
        <v>71</v>
      </c>
      <c r="AB1037">
        <v>6</v>
      </c>
      <c r="AC1037">
        <v>0</v>
      </c>
      <c r="AD1037" s="1" t="s">
        <v>1067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s="1" t="s">
        <v>51</v>
      </c>
      <c r="AS1037" s="1" t="s">
        <v>51</v>
      </c>
      <c r="AT1037" s="1" t="s">
        <v>51</v>
      </c>
      <c r="AU1037" s="1" t="s">
        <v>51</v>
      </c>
    </row>
    <row r="1038" spans="1:47" x14ac:dyDescent="0.25">
      <c r="A1038" s="1" t="s">
        <v>3361</v>
      </c>
      <c r="B1038">
        <v>4</v>
      </c>
      <c r="C1038" s="2">
        <v>43774.341689814813</v>
      </c>
      <c r="D1038" s="2">
        <v>43774.36210648148</v>
      </c>
      <c r="E1038">
        <v>38.673050000000003</v>
      </c>
      <c r="F1038">
        <v>-104.7089</v>
      </c>
      <c r="G1038">
        <v>38.764569999999999</v>
      </c>
      <c r="H1038">
        <v>-104.77528</v>
      </c>
      <c r="I1038">
        <v>7.266</v>
      </c>
      <c r="J1038" s="1" t="s">
        <v>3362</v>
      </c>
      <c r="L1038" s="1" t="s">
        <v>78</v>
      </c>
      <c r="M1038" s="1" t="s">
        <v>47</v>
      </c>
      <c r="N1038" s="1" t="s">
        <v>327</v>
      </c>
      <c r="O1038" s="1" t="s">
        <v>193</v>
      </c>
      <c r="P1038" s="1" t="s">
        <v>198</v>
      </c>
      <c r="Q1038" s="1" t="s">
        <v>328</v>
      </c>
      <c r="R1038" s="1" t="s">
        <v>48</v>
      </c>
      <c r="S1038" s="1" t="s">
        <v>79</v>
      </c>
      <c r="T1038" s="1" t="s">
        <v>268</v>
      </c>
      <c r="U1038" s="2">
        <v>43774.331944444442</v>
      </c>
      <c r="V1038">
        <v>32</v>
      </c>
      <c r="W1038">
        <v>25</v>
      </c>
      <c r="X1038">
        <v>82</v>
      </c>
      <c r="Y1038">
        <v>24.33</v>
      </c>
      <c r="Z1038">
        <v>10</v>
      </c>
      <c r="AA1038" s="1" t="s">
        <v>65</v>
      </c>
      <c r="AB1038">
        <v>8</v>
      </c>
      <c r="AC1038">
        <v>0</v>
      </c>
      <c r="AD1038" s="1" t="s">
        <v>50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s="1" t="s">
        <v>51</v>
      </c>
      <c r="AS1038" s="1" t="s">
        <v>51</v>
      </c>
      <c r="AT1038" s="1" t="s">
        <v>51</v>
      </c>
      <c r="AU1038" s="1" t="s">
        <v>51</v>
      </c>
    </row>
    <row r="1039" spans="1:47" x14ac:dyDescent="0.25">
      <c r="A1039" s="1" t="s">
        <v>6173</v>
      </c>
      <c r="B1039">
        <v>3</v>
      </c>
      <c r="C1039" s="2">
        <v>43774.35260416667</v>
      </c>
      <c r="D1039" s="2">
        <v>43774.373356481483</v>
      </c>
      <c r="E1039">
        <v>39.809629999999999</v>
      </c>
      <c r="F1039">
        <v>-104.98308</v>
      </c>
      <c r="G1039">
        <v>39.815190000000001</v>
      </c>
      <c r="H1039">
        <v>-104.983</v>
      </c>
      <c r="I1039">
        <v>0.38400000000000001</v>
      </c>
      <c r="J1039" s="1" t="s">
        <v>702</v>
      </c>
      <c r="L1039" s="1" t="s">
        <v>194</v>
      </c>
      <c r="M1039" s="1" t="s">
        <v>47</v>
      </c>
      <c r="N1039" s="1" t="s">
        <v>131</v>
      </c>
      <c r="O1039" s="1" t="s">
        <v>147</v>
      </c>
      <c r="P1039" s="1" t="s">
        <v>198</v>
      </c>
      <c r="Q1039" s="1" t="s">
        <v>246</v>
      </c>
      <c r="R1039" s="1" t="s">
        <v>48</v>
      </c>
      <c r="S1039" s="1" t="s">
        <v>79</v>
      </c>
      <c r="T1039" s="1" t="s">
        <v>205</v>
      </c>
      <c r="U1039" s="2">
        <v>43774.366666666669</v>
      </c>
      <c r="V1039">
        <v>39</v>
      </c>
      <c r="W1039">
        <v>39</v>
      </c>
      <c r="X1039">
        <v>81</v>
      </c>
      <c r="Y1039">
        <v>24.53</v>
      </c>
      <c r="Z1039">
        <v>20</v>
      </c>
      <c r="AA1039" s="1" t="s">
        <v>8942</v>
      </c>
      <c r="AB1039">
        <v>0</v>
      </c>
      <c r="AC1039">
        <v>0</v>
      </c>
      <c r="AD1039" s="1" t="s">
        <v>50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s="1" t="s">
        <v>51</v>
      </c>
      <c r="AS1039" s="1" t="s">
        <v>51</v>
      </c>
      <c r="AT1039" s="1" t="s">
        <v>51</v>
      </c>
      <c r="AU1039" s="1" t="s">
        <v>51</v>
      </c>
    </row>
    <row r="1040" spans="1:47" x14ac:dyDescent="0.25">
      <c r="A1040" s="1" t="s">
        <v>3657</v>
      </c>
      <c r="B1040">
        <v>4</v>
      </c>
      <c r="C1040" s="2">
        <v>43774.433854166666</v>
      </c>
      <c r="D1040" s="2">
        <v>43774.448055555556</v>
      </c>
      <c r="E1040">
        <v>37.133899999999997</v>
      </c>
      <c r="F1040">
        <v>-104.52149</v>
      </c>
      <c r="G1040">
        <v>37.020499999999998</v>
      </c>
      <c r="H1040">
        <v>-104.49145</v>
      </c>
      <c r="I1040">
        <v>8.0079999999999991</v>
      </c>
      <c r="J1040" s="1" t="s">
        <v>3658</v>
      </c>
      <c r="L1040" s="1" t="s">
        <v>195</v>
      </c>
      <c r="M1040" s="1" t="s">
        <v>47</v>
      </c>
      <c r="N1040" s="1" t="s">
        <v>100</v>
      </c>
      <c r="O1040" s="1" t="s">
        <v>375</v>
      </c>
      <c r="P1040" s="1" t="s">
        <v>198</v>
      </c>
      <c r="Q1040" s="1" t="s">
        <v>376</v>
      </c>
      <c r="R1040" s="1" t="s">
        <v>48</v>
      </c>
      <c r="S1040" s="1" t="s">
        <v>79</v>
      </c>
      <c r="T1040" s="1" t="s">
        <v>377</v>
      </c>
      <c r="U1040" s="2">
        <v>43774.45416666667</v>
      </c>
      <c r="V1040">
        <v>56</v>
      </c>
      <c r="W1040">
        <v>56</v>
      </c>
      <c r="X1040">
        <v>36</v>
      </c>
      <c r="Y1040">
        <v>24.42</v>
      </c>
      <c r="Z1040">
        <v>10</v>
      </c>
      <c r="AA1040" s="1" t="s">
        <v>60</v>
      </c>
      <c r="AB1040">
        <v>5</v>
      </c>
      <c r="AC1040">
        <v>0</v>
      </c>
      <c r="AD1040" s="1" t="s">
        <v>50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s="1" t="s">
        <v>51</v>
      </c>
      <c r="AS1040" s="1" t="s">
        <v>51</v>
      </c>
      <c r="AT1040" s="1" t="s">
        <v>51</v>
      </c>
      <c r="AU1040" s="1" t="s">
        <v>51</v>
      </c>
    </row>
    <row r="1041" spans="1:47" x14ac:dyDescent="0.25">
      <c r="A1041" s="1" t="s">
        <v>5435</v>
      </c>
      <c r="B1041">
        <v>3</v>
      </c>
      <c r="C1041" s="2">
        <v>43774.451585648145</v>
      </c>
      <c r="D1041" s="2">
        <v>43774.471956018519</v>
      </c>
      <c r="E1041">
        <v>39.704619999999998</v>
      </c>
      <c r="F1041">
        <v>-105.26621</v>
      </c>
      <c r="G1041">
        <v>39.709209999999999</v>
      </c>
      <c r="H1041">
        <v>-105.28556</v>
      </c>
      <c r="I1041">
        <v>1.0760000000000001</v>
      </c>
      <c r="J1041" s="1" t="s">
        <v>423</v>
      </c>
      <c r="L1041" s="1" t="s">
        <v>137</v>
      </c>
      <c r="M1041" s="1" t="s">
        <v>47</v>
      </c>
      <c r="N1041" s="1" t="s">
        <v>269</v>
      </c>
      <c r="O1041" s="1" t="s">
        <v>115</v>
      </c>
      <c r="P1041" s="1" t="s">
        <v>198</v>
      </c>
      <c r="Q1041" s="1" t="s">
        <v>270</v>
      </c>
      <c r="R1041" s="1" t="s">
        <v>48</v>
      </c>
      <c r="S1041" s="1" t="s">
        <v>79</v>
      </c>
      <c r="T1041" s="1" t="s">
        <v>205</v>
      </c>
      <c r="U1041" s="2">
        <v>43774.449305555558</v>
      </c>
      <c r="V1041">
        <v>46</v>
      </c>
      <c r="W1041">
        <v>44</v>
      </c>
      <c r="X1041">
        <v>66</v>
      </c>
      <c r="Y1041">
        <v>24.52</v>
      </c>
      <c r="Z1041">
        <v>20</v>
      </c>
      <c r="AA1041" s="1" t="s">
        <v>62</v>
      </c>
      <c r="AB1041">
        <v>5</v>
      </c>
      <c r="AC1041">
        <v>0</v>
      </c>
      <c r="AD1041" s="1" t="s">
        <v>50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s="1" t="s">
        <v>51</v>
      </c>
      <c r="AS1041" s="1" t="s">
        <v>51</v>
      </c>
      <c r="AT1041" s="1" t="s">
        <v>51</v>
      </c>
      <c r="AU1041" s="1" t="s">
        <v>51</v>
      </c>
    </row>
    <row r="1042" spans="1:47" x14ac:dyDescent="0.25">
      <c r="A1042" s="1" t="s">
        <v>3659</v>
      </c>
      <c r="B1042">
        <v>4</v>
      </c>
      <c r="C1042" s="2">
        <v>43774.427604166667</v>
      </c>
      <c r="D1042" s="2">
        <v>43774.448055555556</v>
      </c>
      <c r="E1042">
        <v>37.05997</v>
      </c>
      <c r="F1042">
        <v>-104.52339000000001</v>
      </c>
      <c r="G1042">
        <v>37.020499999999998</v>
      </c>
      <c r="H1042">
        <v>-104.49145</v>
      </c>
      <c r="I1042">
        <v>3.2469999999999999</v>
      </c>
      <c r="J1042" s="1" t="s">
        <v>3660</v>
      </c>
      <c r="L1042" s="1" t="s">
        <v>195</v>
      </c>
      <c r="M1042" s="1" t="s">
        <v>47</v>
      </c>
      <c r="N1042" s="1" t="s">
        <v>100</v>
      </c>
      <c r="O1042" s="1" t="s">
        <v>375</v>
      </c>
      <c r="P1042" s="1" t="s">
        <v>198</v>
      </c>
      <c r="Q1042" s="1" t="s">
        <v>376</v>
      </c>
      <c r="R1042" s="1" t="s">
        <v>48</v>
      </c>
      <c r="S1042" s="1" t="s">
        <v>79</v>
      </c>
      <c r="T1042" s="1" t="s">
        <v>377</v>
      </c>
      <c r="U1042" s="2">
        <v>43774.412499999999</v>
      </c>
      <c r="V1042">
        <v>53</v>
      </c>
      <c r="W1042">
        <v>53</v>
      </c>
      <c r="X1042">
        <v>41</v>
      </c>
      <c r="Y1042">
        <v>24.42</v>
      </c>
      <c r="Z1042">
        <v>10</v>
      </c>
      <c r="AA1042" s="1" t="s">
        <v>68</v>
      </c>
      <c r="AB1042">
        <v>7</v>
      </c>
      <c r="AC1042">
        <v>0</v>
      </c>
      <c r="AD1042" s="1" t="s">
        <v>50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s="1" t="s">
        <v>51</v>
      </c>
      <c r="AS1042" s="1" t="s">
        <v>51</v>
      </c>
      <c r="AT1042" s="1" t="s">
        <v>51</v>
      </c>
      <c r="AU1042" s="1" t="s">
        <v>51</v>
      </c>
    </row>
    <row r="1043" spans="1:47" x14ac:dyDescent="0.25">
      <c r="A1043" s="1" t="s">
        <v>3784</v>
      </c>
      <c r="B1043">
        <v>4</v>
      </c>
      <c r="C1043" s="2">
        <v>43774.493773148148</v>
      </c>
      <c r="D1043" s="2">
        <v>43774.701562499999</v>
      </c>
      <c r="E1043">
        <v>37.02129</v>
      </c>
      <c r="F1043">
        <v>-104.49471</v>
      </c>
      <c r="G1043">
        <v>37.0184</v>
      </c>
      <c r="H1043">
        <v>-104.48511999999999</v>
      </c>
      <c r="I1043">
        <v>0.56499999999999995</v>
      </c>
      <c r="J1043" s="1" t="s">
        <v>3785</v>
      </c>
      <c r="L1043" s="1" t="s">
        <v>194</v>
      </c>
      <c r="M1043" s="1" t="s">
        <v>47</v>
      </c>
      <c r="N1043" s="1" t="s">
        <v>100</v>
      </c>
      <c r="O1043" s="1" t="s">
        <v>375</v>
      </c>
      <c r="P1043" s="1" t="s">
        <v>198</v>
      </c>
      <c r="Q1043" s="1" t="s">
        <v>376</v>
      </c>
      <c r="R1043" s="1" t="s">
        <v>48</v>
      </c>
      <c r="S1043" s="1" t="s">
        <v>79</v>
      </c>
      <c r="T1043" s="1" t="s">
        <v>377</v>
      </c>
      <c r="U1043" s="2">
        <v>43774.495833333334</v>
      </c>
      <c r="V1043">
        <v>60</v>
      </c>
      <c r="W1043">
        <v>60</v>
      </c>
      <c r="X1043">
        <v>28</v>
      </c>
      <c r="Y1043">
        <v>24.39</v>
      </c>
      <c r="Z1043">
        <v>10</v>
      </c>
      <c r="AA1043" s="1" t="s">
        <v>64</v>
      </c>
      <c r="AB1043">
        <v>5</v>
      </c>
      <c r="AC1043">
        <v>0</v>
      </c>
      <c r="AD1043" s="1" t="s">
        <v>50</v>
      </c>
      <c r="AE1043" t="b">
        <v>0</v>
      </c>
      <c r="AF1043" t="b">
        <v>0</v>
      </c>
      <c r="AG1043" t="b">
        <v>0</v>
      </c>
      <c r="AH1043" t="b">
        <v>0</v>
      </c>
      <c r="AI1043" t="b">
        <v>1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s="1" t="s">
        <v>51</v>
      </c>
      <c r="AS1043" s="1" t="s">
        <v>51</v>
      </c>
      <c r="AT1043" s="1" t="s">
        <v>51</v>
      </c>
      <c r="AU1043" s="1" t="s">
        <v>51</v>
      </c>
    </row>
    <row r="1044" spans="1:47" x14ac:dyDescent="0.25">
      <c r="A1044" s="1" t="s">
        <v>3363</v>
      </c>
      <c r="B1044">
        <v>3</v>
      </c>
      <c r="C1044" s="2">
        <v>43774.547430555554</v>
      </c>
      <c r="D1044" s="2">
        <v>43774.567719907405</v>
      </c>
      <c r="E1044">
        <v>39.744979999999998</v>
      </c>
      <c r="F1044">
        <v>-105.44096999999999</v>
      </c>
      <c r="G1044">
        <v>39.744669999999999</v>
      </c>
      <c r="H1044">
        <v>-105.44157</v>
      </c>
      <c r="I1044">
        <v>3.7999999999999999E-2</v>
      </c>
      <c r="J1044" s="1" t="s">
        <v>3244</v>
      </c>
      <c r="L1044" s="1" t="s">
        <v>137</v>
      </c>
      <c r="M1044" s="1" t="s">
        <v>47</v>
      </c>
      <c r="N1044" s="1" t="s">
        <v>506</v>
      </c>
      <c r="O1044" s="1" t="s">
        <v>337</v>
      </c>
      <c r="P1044" s="1" t="s">
        <v>198</v>
      </c>
      <c r="Q1044" s="1" t="s">
        <v>507</v>
      </c>
      <c r="R1044" s="1" t="s">
        <v>48</v>
      </c>
      <c r="S1044" s="1" t="s">
        <v>79</v>
      </c>
      <c r="T1044" s="1" t="s">
        <v>339</v>
      </c>
      <c r="U1044" s="2">
        <v>43774.536805555559</v>
      </c>
      <c r="V1044">
        <v>45</v>
      </c>
      <c r="W1044">
        <v>38</v>
      </c>
      <c r="X1044">
        <v>30</v>
      </c>
      <c r="Y1044">
        <v>20.88</v>
      </c>
      <c r="Z1044">
        <v>10</v>
      </c>
      <c r="AA1044" s="1" t="s">
        <v>65</v>
      </c>
      <c r="AB1044">
        <v>15</v>
      </c>
      <c r="AC1044">
        <v>0</v>
      </c>
      <c r="AD1044" s="1" t="s">
        <v>50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s="1" t="s">
        <v>51</v>
      </c>
      <c r="AS1044" s="1" t="s">
        <v>51</v>
      </c>
      <c r="AT1044" s="1" t="s">
        <v>51</v>
      </c>
      <c r="AU1044" s="1" t="s">
        <v>51</v>
      </c>
    </row>
    <row r="1045" spans="1:47" x14ac:dyDescent="0.25">
      <c r="A1045" s="1" t="s">
        <v>3661</v>
      </c>
      <c r="B1045">
        <v>3</v>
      </c>
      <c r="C1045" s="2">
        <v>43774.545868055553</v>
      </c>
      <c r="D1045" s="2">
        <v>43774.566354166665</v>
      </c>
      <c r="E1045">
        <v>37.654969999999999</v>
      </c>
      <c r="F1045">
        <v>-104.79096</v>
      </c>
      <c r="G1045">
        <v>37.645679999999999</v>
      </c>
      <c r="H1045">
        <v>-104.78104999999999</v>
      </c>
      <c r="I1045">
        <v>0.84</v>
      </c>
      <c r="J1045" s="1" t="s">
        <v>823</v>
      </c>
      <c r="L1045" s="1" t="s">
        <v>195</v>
      </c>
      <c r="M1045" s="1" t="s">
        <v>47</v>
      </c>
      <c r="N1045" s="1" t="s">
        <v>676</v>
      </c>
      <c r="O1045" s="1" t="s">
        <v>514</v>
      </c>
      <c r="P1045" s="1" t="s">
        <v>198</v>
      </c>
      <c r="Q1045" s="1" t="s">
        <v>677</v>
      </c>
      <c r="R1045" s="1" t="s">
        <v>48</v>
      </c>
      <c r="S1045" s="1" t="s">
        <v>79</v>
      </c>
      <c r="T1045" s="1" t="s">
        <v>516</v>
      </c>
      <c r="U1045" s="2">
        <v>43774.554166666669</v>
      </c>
      <c r="V1045">
        <v>43</v>
      </c>
      <c r="W1045">
        <v>38</v>
      </c>
      <c r="X1045">
        <v>29</v>
      </c>
      <c r="Y1045">
        <v>20.67</v>
      </c>
      <c r="Z1045">
        <v>10</v>
      </c>
      <c r="AA1045" s="1" t="s">
        <v>55</v>
      </c>
      <c r="AB1045">
        <v>8</v>
      </c>
      <c r="AC1045">
        <v>0</v>
      </c>
      <c r="AD1045" s="1" t="s">
        <v>50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s="1" t="s">
        <v>51</v>
      </c>
      <c r="AS1045" s="1" t="s">
        <v>51</v>
      </c>
      <c r="AT1045" s="1" t="s">
        <v>51</v>
      </c>
      <c r="AU1045" s="1" t="s">
        <v>51</v>
      </c>
    </row>
    <row r="1046" spans="1:47" x14ac:dyDescent="0.25">
      <c r="A1046" s="1" t="s">
        <v>1777</v>
      </c>
      <c r="B1046">
        <v>3</v>
      </c>
      <c r="C1046" s="2">
        <v>43774.570833333331</v>
      </c>
      <c r="D1046" s="2">
        <v>43774.591412037036</v>
      </c>
      <c r="E1046">
        <v>39.725580000000001</v>
      </c>
      <c r="F1046">
        <v>-105.09092</v>
      </c>
      <c r="G1046">
        <v>39.725540000000002</v>
      </c>
      <c r="H1046">
        <v>-105.10026000000001</v>
      </c>
      <c r="I1046">
        <v>0.496</v>
      </c>
      <c r="J1046" s="1" t="s">
        <v>793</v>
      </c>
      <c r="L1046" s="1" t="s">
        <v>129</v>
      </c>
      <c r="M1046" s="1" t="s">
        <v>47</v>
      </c>
      <c r="N1046" s="1" t="s">
        <v>131</v>
      </c>
      <c r="O1046" s="1" t="s">
        <v>115</v>
      </c>
      <c r="P1046" s="1" t="s">
        <v>198</v>
      </c>
      <c r="Q1046" s="1" t="s">
        <v>794</v>
      </c>
      <c r="R1046" s="1" t="s">
        <v>48</v>
      </c>
      <c r="S1046" s="1" t="s">
        <v>79</v>
      </c>
      <c r="T1046" s="1" t="s">
        <v>205</v>
      </c>
      <c r="U1046" s="2">
        <v>43774.577777777777</v>
      </c>
      <c r="V1046">
        <v>55</v>
      </c>
      <c r="W1046">
        <v>55</v>
      </c>
      <c r="X1046">
        <v>41</v>
      </c>
      <c r="Y1046">
        <v>24.47</v>
      </c>
      <c r="Z1046">
        <v>10</v>
      </c>
      <c r="AA1046" s="1" t="s">
        <v>54</v>
      </c>
      <c r="AB1046">
        <v>3</v>
      </c>
      <c r="AC1046">
        <v>0</v>
      </c>
      <c r="AD1046" s="1" t="s">
        <v>1067</v>
      </c>
      <c r="AE1046" t="b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1</v>
      </c>
      <c r="AO1046" t="b">
        <v>0</v>
      </c>
      <c r="AP1046" t="b">
        <v>0</v>
      </c>
      <c r="AQ1046" t="b">
        <v>0</v>
      </c>
      <c r="AR1046" s="1" t="s">
        <v>51</v>
      </c>
      <c r="AS1046" s="1" t="s">
        <v>51</v>
      </c>
      <c r="AT1046" s="1" t="s">
        <v>51</v>
      </c>
      <c r="AU1046" s="1" t="s">
        <v>51</v>
      </c>
    </row>
    <row r="1047" spans="1:47" x14ac:dyDescent="0.25">
      <c r="A1047" s="1" t="s">
        <v>9065</v>
      </c>
      <c r="B1047">
        <v>2</v>
      </c>
      <c r="C1047" s="2">
        <v>43774.634016203701</v>
      </c>
      <c r="D1047" s="2">
        <v>43774.654560185183</v>
      </c>
      <c r="E1047">
        <v>39.827750000000002</v>
      </c>
      <c r="F1047">
        <v>-104.98653</v>
      </c>
      <c r="G1047">
        <v>39.827719999999999</v>
      </c>
      <c r="H1047">
        <v>-104.98729</v>
      </c>
      <c r="I1047">
        <v>0.04</v>
      </c>
      <c r="J1047" s="1" t="s">
        <v>52</v>
      </c>
      <c r="L1047" s="1" t="s">
        <v>371</v>
      </c>
      <c r="M1047" s="1" t="s">
        <v>47</v>
      </c>
      <c r="N1047" s="1" t="s">
        <v>131</v>
      </c>
      <c r="O1047" s="1" t="s">
        <v>147</v>
      </c>
      <c r="P1047" s="1" t="s">
        <v>198</v>
      </c>
      <c r="Q1047" s="1" t="s">
        <v>331</v>
      </c>
      <c r="R1047" s="1" t="s">
        <v>48</v>
      </c>
      <c r="S1047" s="1" t="s">
        <v>79</v>
      </c>
      <c r="T1047" s="1" t="s">
        <v>205</v>
      </c>
      <c r="U1047" s="2">
        <v>43774.663194444445</v>
      </c>
      <c r="V1047">
        <v>57</v>
      </c>
      <c r="W1047">
        <v>57</v>
      </c>
      <c r="X1047">
        <v>31</v>
      </c>
      <c r="Y1047">
        <v>24.47</v>
      </c>
      <c r="Z1047">
        <v>20</v>
      </c>
      <c r="AA1047" s="1" t="s">
        <v>54</v>
      </c>
      <c r="AB1047">
        <v>3</v>
      </c>
      <c r="AC1047">
        <v>0</v>
      </c>
      <c r="AD1047" s="1" t="s">
        <v>1067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s="1" t="s">
        <v>51</v>
      </c>
      <c r="AS1047" s="1" t="s">
        <v>51</v>
      </c>
      <c r="AT1047" s="1" t="s">
        <v>51</v>
      </c>
      <c r="AU1047" s="1" t="s">
        <v>51</v>
      </c>
    </row>
    <row r="1048" spans="1:47" x14ac:dyDescent="0.25">
      <c r="A1048" s="1" t="s">
        <v>8431</v>
      </c>
      <c r="B1048">
        <v>3</v>
      </c>
      <c r="C1048" s="2">
        <v>43774.678333333337</v>
      </c>
      <c r="D1048" s="2">
        <v>43774.699004629627</v>
      </c>
      <c r="E1048">
        <v>39.725769999999997</v>
      </c>
      <c r="F1048">
        <v>-105.04056</v>
      </c>
      <c r="G1048">
        <v>39.725769999999997</v>
      </c>
      <c r="H1048">
        <v>-105.04161000000001</v>
      </c>
      <c r="I1048">
        <v>5.6000000000000001E-2</v>
      </c>
      <c r="J1048" s="1" t="s">
        <v>700</v>
      </c>
      <c r="K1048">
        <v>601</v>
      </c>
      <c r="L1048" s="1" t="s">
        <v>7499</v>
      </c>
      <c r="M1048" s="1" t="s">
        <v>97</v>
      </c>
      <c r="N1048" s="1" t="s">
        <v>131</v>
      </c>
      <c r="O1048" s="1" t="s">
        <v>131</v>
      </c>
      <c r="P1048" s="1" t="s">
        <v>198</v>
      </c>
      <c r="Q1048" s="1" t="s">
        <v>7500</v>
      </c>
      <c r="R1048" s="1" t="s">
        <v>48</v>
      </c>
      <c r="S1048" s="1" t="s">
        <v>79</v>
      </c>
      <c r="T1048" s="1" t="s">
        <v>205</v>
      </c>
      <c r="U1048" s="2">
        <v>43774.663194444445</v>
      </c>
      <c r="V1048">
        <v>57</v>
      </c>
      <c r="W1048">
        <v>57</v>
      </c>
      <c r="X1048">
        <v>31</v>
      </c>
      <c r="Y1048">
        <v>24.47</v>
      </c>
      <c r="Z1048">
        <v>20</v>
      </c>
      <c r="AA1048" s="1" t="s">
        <v>54</v>
      </c>
      <c r="AB1048">
        <v>3</v>
      </c>
      <c r="AC1048">
        <v>0</v>
      </c>
      <c r="AD1048" s="1" t="s">
        <v>1067</v>
      </c>
      <c r="AE1048" t="b">
        <v>0</v>
      </c>
      <c r="AF1048" t="b">
        <v>0</v>
      </c>
      <c r="AG1048" t="b">
        <v>1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1</v>
      </c>
      <c r="AO1048" t="b">
        <v>0</v>
      </c>
      <c r="AP1048" t="b">
        <v>0</v>
      </c>
      <c r="AQ1048" t="b">
        <v>0</v>
      </c>
      <c r="AR1048" s="1" t="s">
        <v>51</v>
      </c>
      <c r="AS1048" s="1" t="s">
        <v>51</v>
      </c>
      <c r="AT1048" s="1" t="s">
        <v>51</v>
      </c>
      <c r="AU1048" s="1" t="s">
        <v>51</v>
      </c>
    </row>
    <row r="1049" spans="1:47" x14ac:dyDescent="0.25">
      <c r="A1049" s="1" t="s">
        <v>3278</v>
      </c>
      <c r="B1049">
        <v>3</v>
      </c>
      <c r="C1049" s="2">
        <v>43774.681458333333</v>
      </c>
      <c r="D1049" s="2">
        <v>43774.701782407406</v>
      </c>
      <c r="E1049">
        <v>39.802169999999997</v>
      </c>
      <c r="F1049">
        <v>-104.93567</v>
      </c>
      <c r="G1049">
        <v>39.802970000000002</v>
      </c>
      <c r="H1049">
        <v>-104.93668</v>
      </c>
      <c r="I1049">
        <v>7.6999999999999999E-2</v>
      </c>
      <c r="J1049" s="1" t="s">
        <v>531</v>
      </c>
      <c r="L1049" s="1" t="s">
        <v>167</v>
      </c>
      <c r="M1049" s="1" t="s">
        <v>47</v>
      </c>
      <c r="N1049" s="1" t="s">
        <v>313</v>
      </c>
      <c r="O1049" s="1" t="s">
        <v>147</v>
      </c>
      <c r="P1049" s="1" t="s">
        <v>198</v>
      </c>
      <c r="Q1049" s="1" t="s">
        <v>314</v>
      </c>
      <c r="R1049" s="1" t="s">
        <v>48</v>
      </c>
      <c r="S1049" s="1" t="s">
        <v>79</v>
      </c>
      <c r="T1049" s="1" t="s">
        <v>203</v>
      </c>
      <c r="U1049" s="2">
        <v>43774.665277777778</v>
      </c>
      <c r="V1049">
        <v>58</v>
      </c>
      <c r="W1049">
        <v>58</v>
      </c>
      <c r="X1049">
        <v>31</v>
      </c>
      <c r="Y1049">
        <v>24.45</v>
      </c>
      <c r="Z1049">
        <v>10</v>
      </c>
      <c r="AA1049" s="1" t="s">
        <v>66</v>
      </c>
      <c r="AB1049">
        <v>7</v>
      </c>
      <c r="AC1049">
        <v>0</v>
      </c>
      <c r="AD1049" s="1" t="s">
        <v>50</v>
      </c>
      <c r="AE1049" t="b">
        <v>0</v>
      </c>
      <c r="AF1049" t="b">
        <v>0</v>
      </c>
      <c r="AG1049" t="b">
        <v>0</v>
      </c>
      <c r="AH1049" t="b">
        <v>0</v>
      </c>
      <c r="AI1049" t="b">
        <v>1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s="1" t="s">
        <v>51</v>
      </c>
      <c r="AS1049" s="1" t="s">
        <v>51</v>
      </c>
      <c r="AT1049" s="1" t="s">
        <v>51</v>
      </c>
      <c r="AU1049" s="1" t="s">
        <v>51</v>
      </c>
    </row>
    <row r="1050" spans="1:47" x14ac:dyDescent="0.25">
      <c r="A1050" s="1" t="s">
        <v>3662</v>
      </c>
      <c r="B1050">
        <v>3</v>
      </c>
      <c r="C1050" s="2">
        <v>43774.713182870371</v>
      </c>
      <c r="D1050" s="2">
        <v>43774.885115740741</v>
      </c>
      <c r="E1050">
        <v>38.545850000000002</v>
      </c>
      <c r="F1050">
        <v>-104.64464</v>
      </c>
      <c r="G1050">
        <v>38.520879999999998</v>
      </c>
      <c r="H1050">
        <v>-104.63193</v>
      </c>
      <c r="I1050">
        <v>1.857</v>
      </c>
      <c r="J1050" s="1" t="s">
        <v>504</v>
      </c>
      <c r="L1050" s="1" t="s">
        <v>195</v>
      </c>
      <c r="M1050" s="1" t="s">
        <v>47</v>
      </c>
      <c r="N1050" s="1" t="s">
        <v>327</v>
      </c>
      <c r="O1050" s="1" t="s">
        <v>193</v>
      </c>
      <c r="P1050" s="1" t="s">
        <v>198</v>
      </c>
      <c r="Q1050" s="1" t="s">
        <v>328</v>
      </c>
      <c r="R1050" s="1" t="s">
        <v>48</v>
      </c>
      <c r="S1050" s="1" t="s">
        <v>79</v>
      </c>
      <c r="T1050" s="1" t="s">
        <v>268</v>
      </c>
      <c r="U1050" s="2">
        <v>43774.706944444442</v>
      </c>
      <c r="V1050">
        <v>50</v>
      </c>
      <c r="W1050">
        <v>48</v>
      </c>
      <c r="X1050">
        <v>50</v>
      </c>
      <c r="Y1050">
        <v>24.31</v>
      </c>
      <c r="Z1050">
        <v>10</v>
      </c>
      <c r="AA1050" s="1" t="s">
        <v>68</v>
      </c>
      <c r="AB1050">
        <v>6</v>
      </c>
      <c r="AC1050">
        <v>0</v>
      </c>
      <c r="AD1050" s="1" t="s">
        <v>50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s="1" t="s">
        <v>53</v>
      </c>
      <c r="AS1050" s="1" t="s">
        <v>51</v>
      </c>
      <c r="AT1050" s="1" t="s">
        <v>51</v>
      </c>
      <c r="AU1050" s="1" t="s">
        <v>51</v>
      </c>
    </row>
    <row r="1051" spans="1:47" x14ac:dyDescent="0.25">
      <c r="A1051" s="1" t="s">
        <v>3142</v>
      </c>
      <c r="B1051">
        <v>3</v>
      </c>
      <c r="C1051" s="2">
        <v>43774.827256944445</v>
      </c>
      <c r="D1051" s="2">
        <v>43774.84752314815</v>
      </c>
      <c r="E1051">
        <v>39.682049999999997</v>
      </c>
      <c r="F1051">
        <v>-104.82868000000001</v>
      </c>
      <c r="G1051">
        <v>39.688079999999999</v>
      </c>
      <c r="H1051">
        <v>-104.82874</v>
      </c>
      <c r="I1051">
        <v>0.41699999999999998</v>
      </c>
      <c r="J1051" s="1" t="s">
        <v>586</v>
      </c>
      <c r="L1051" s="1" t="s">
        <v>308</v>
      </c>
      <c r="M1051" s="1" t="s">
        <v>47</v>
      </c>
      <c r="N1051" s="1" t="s">
        <v>170</v>
      </c>
      <c r="O1051" s="1" t="s">
        <v>201</v>
      </c>
      <c r="P1051" s="1" t="s">
        <v>198</v>
      </c>
      <c r="Q1051" s="1" t="s">
        <v>404</v>
      </c>
      <c r="R1051" s="1" t="s">
        <v>48</v>
      </c>
      <c r="S1051" s="1" t="s">
        <v>79</v>
      </c>
      <c r="T1051" s="1" t="s">
        <v>203</v>
      </c>
      <c r="U1051" s="2">
        <v>43774.831944444442</v>
      </c>
      <c r="V1051">
        <v>41</v>
      </c>
      <c r="W1051">
        <v>35</v>
      </c>
      <c r="X1051">
        <v>60</v>
      </c>
      <c r="Y1051">
        <v>24.47</v>
      </c>
      <c r="Z1051">
        <v>10</v>
      </c>
      <c r="AA1051" s="1" t="s">
        <v>68</v>
      </c>
      <c r="AB1051">
        <v>12</v>
      </c>
      <c r="AC1051">
        <v>0</v>
      </c>
      <c r="AD1051" s="1" t="s">
        <v>50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s="1" t="s">
        <v>53</v>
      </c>
      <c r="AS1051" s="1" t="s">
        <v>53</v>
      </c>
      <c r="AT1051" s="1" t="s">
        <v>53</v>
      </c>
      <c r="AU1051" s="1" t="s">
        <v>53</v>
      </c>
    </row>
    <row r="1052" spans="1:47" x14ac:dyDescent="0.25">
      <c r="A1052" s="1" t="s">
        <v>3621</v>
      </c>
      <c r="B1052">
        <v>3</v>
      </c>
      <c r="C1052" s="2">
        <v>43774.773090277777</v>
      </c>
      <c r="D1052" s="2">
        <v>43774.793414351851</v>
      </c>
      <c r="E1052">
        <v>39.633339999999997</v>
      </c>
      <c r="F1052">
        <v>-104.90667999999999</v>
      </c>
      <c r="G1052">
        <v>39.629829999999998</v>
      </c>
      <c r="H1052">
        <v>-104.90518</v>
      </c>
      <c r="I1052">
        <v>0.255</v>
      </c>
      <c r="J1052" s="1" t="s">
        <v>220</v>
      </c>
      <c r="L1052" s="1" t="s">
        <v>195</v>
      </c>
      <c r="M1052" s="1" t="s">
        <v>47</v>
      </c>
      <c r="N1052" s="1" t="s">
        <v>131</v>
      </c>
      <c r="O1052" s="1" t="s">
        <v>131</v>
      </c>
      <c r="P1052" s="1" t="s">
        <v>198</v>
      </c>
      <c r="Q1052" s="1" t="s">
        <v>414</v>
      </c>
      <c r="R1052" s="1" t="s">
        <v>48</v>
      </c>
      <c r="S1052" s="1" t="s">
        <v>79</v>
      </c>
      <c r="T1052" s="1" t="s">
        <v>200</v>
      </c>
      <c r="U1052" s="2">
        <v>43774.786805555559</v>
      </c>
      <c r="V1052">
        <v>47</v>
      </c>
      <c r="W1052">
        <v>45</v>
      </c>
      <c r="X1052">
        <v>48</v>
      </c>
      <c r="Y1052">
        <v>24.27</v>
      </c>
      <c r="Z1052">
        <v>10</v>
      </c>
      <c r="AA1052" s="1" t="s">
        <v>63</v>
      </c>
      <c r="AB1052">
        <v>5</v>
      </c>
      <c r="AC1052">
        <v>0</v>
      </c>
      <c r="AD1052" s="1" t="s">
        <v>50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s="1" t="s">
        <v>53</v>
      </c>
      <c r="AS1052" s="1" t="s">
        <v>53</v>
      </c>
      <c r="AT1052" s="1" t="s">
        <v>53</v>
      </c>
      <c r="AU1052" s="1" t="s">
        <v>53</v>
      </c>
    </row>
    <row r="1053" spans="1:47" x14ac:dyDescent="0.25">
      <c r="A1053" s="1" t="s">
        <v>6116</v>
      </c>
      <c r="B1053">
        <v>3</v>
      </c>
      <c r="C1053" s="2">
        <v>43774.782465277778</v>
      </c>
      <c r="D1053" s="2">
        <v>43774.803136574075</v>
      </c>
      <c r="E1053">
        <v>39.749839999999999</v>
      </c>
      <c r="F1053">
        <v>-105.01721999999999</v>
      </c>
      <c r="G1053">
        <v>39.751159999999999</v>
      </c>
      <c r="H1053">
        <v>-105.01666</v>
      </c>
      <c r="I1053">
        <v>9.6000000000000002E-2</v>
      </c>
      <c r="J1053" s="1" t="s">
        <v>581</v>
      </c>
      <c r="L1053" s="1" t="s">
        <v>265</v>
      </c>
      <c r="M1053" s="1" t="s">
        <v>47</v>
      </c>
      <c r="N1053" s="1" t="s">
        <v>131</v>
      </c>
      <c r="O1053" s="1" t="s">
        <v>131</v>
      </c>
      <c r="P1053" s="1" t="s">
        <v>198</v>
      </c>
      <c r="Q1053" s="1" t="s">
        <v>352</v>
      </c>
      <c r="R1053" s="1" t="s">
        <v>48</v>
      </c>
      <c r="S1053" s="1" t="s">
        <v>79</v>
      </c>
      <c r="T1053" s="1" t="s">
        <v>205</v>
      </c>
      <c r="U1053" s="2">
        <v>43774.743055555555</v>
      </c>
      <c r="V1053">
        <v>52</v>
      </c>
      <c r="W1053">
        <v>52</v>
      </c>
      <c r="X1053">
        <v>41</v>
      </c>
      <c r="Y1053">
        <v>24.47</v>
      </c>
      <c r="Z1053">
        <v>20</v>
      </c>
      <c r="AA1053" s="1" t="s">
        <v>8942</v>
      </c>
      <c r="AB1053">
        <v>0</v>
      </c>
      <c r="AC1053">
        <v>0</v>
      </c>
      <c r="AD1053" s="1" t="s">
        <v>1067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s="1" t="s">
        <v>53</v>
      </c>
      <c r="AS1053" s="1" t="s">
        <v>53</v>
      </c>
      <c r="AT1053" s="1" t="s">
        <v>53</v>
      </c>
      <c r="AU1053" s="1" t="s">
        <v>53</v>
      </c>
    </row>
    <row r="1054" spans="1:47" x14ac:dyDescent="0.25">
      <c r="A1054" s="1" t="s">
        <v>8008</v>
      </c>
      <c r="B1054">
        <v>3</v>
      </c>
      <c r="C1054" s="2">
        <v>43774.848078703704</v>
      </c>
      <c r="D1054" s="2">
        <v>43774.868425925924</v>
      </c>
      <c r="E1054">
        <v>39.780119999999997</v>
      </c>
      <c r="F1054">
        <v>-104.95157</v>
      </c>
      <c r="G1054">
        <v>39.780119999999997</v>
      </c>
      <c r="H1054">
        <v>-104.95189999999999</v>
      </c>
      <c r="I1054">
        <v>1.7999999999999999E-2</v>
      </c>
      <c r="J1054" s="1" t="s">
        <v>1004</v>
      </c>
      <c r="K1054">
        <v>2823</v>
      </c>
      <c r="L1054" s="1" t="s">
        <v>6790</v>
      </c>
      <c r="M1054" s="1" t="s">
        <v>47</v>
      </c>
      <c r="N1054" s="1" t="s">
        <v>131</v>
      </c>
      <c r="O1054" s="1" t="s">
        <v>131</v>
      </c>
      <c r="P1054" s="1" t="s">
        <v>198</v>
      </c>
      <c r="Q1054" s="1" t="s">
        <v>6791</v>
      </c>
      <c r="R1054" s="1" t="s">
        <v>48</v>
      </c>
      <c r="S1054" s="1" t="s">
        <v>79</v>
      </c>
      <c r="T1054" s="1" t="s">
        <v>205</v>
      </c>
      <c r="U1054" s="2">
        <v>43774.864583333336</v>
      </c>
      <c r="V1054">
        <v>43</v>
      </c>
      <c r="W1054">
        <v>39</v>
      </c>
      <c r="X1054">
        <v>66</v>
      </c>
      <c r="Y1054">
        <v>24.49</v>
      </c>
      <c r="Z1054">
        <v>10</v>
      </c>
      <c r="AA1054" s="1" t="s">
        <v>65</v>
      </c>
      <c r="AB1054">
        <v>7</v>
      </c>
      <c r="AC1054">
        <v>0</v>
      </c>
      <c r="AD1054" s="1" t="s">
        <v>50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s="1" t="s">
        <v>53</v>
      </c>
      <c r="AS1054" s="1" t="s">
        <v>53</v>
      </c>
      <c r="AT1054" s="1" t="s">
        <v>53</v>
      </c>
      <c r="AU1054" s="1" t="s">
        <v>53</v>
      </c>
    </row>
    <row r="1055" spans="1:47" x14ac:dyDescent="0.25">
      <c r="A1055" s="1" t="s">
        <v>5350</v>
      </c>
      <c r="B1055">
        <v>3</v>
      </c>
      <c r="C1055" s="2">
        <v>43774.82309027778</v>
      </c>
      <c r="D1055" s="2">
        <v>43774.843449074076</v>
      </c>
      <c r="E1055">
        <v>39.856169999999999</v>
      </c>
      <c r="F1055">
        <v>-104.98725</v>
      </c>
      <c r="G1055">
        <v>39.853580000000001</v>
      </c>
      <c r="H1055">
        <v>-104.98669</v>
      </c>
      <c r="I1055">
        <v>0.18099999999999999</v>
      </c>
      <c r="J1055" s="1" t="s">
        <v>517</v>
      </c>
      <c r="L1055" s="1" t="s">
        <v>1313</v>
      </c>
      <c r="M1055" s="1" t="s">
        <v>47</v>
      </c>
      <c r="N1055" s="1" t="s">
        <v>131</v>
      </c>
      <c r="O1055" s="1" t="s">
        <v>147</v>
      </c>
      <c r="P1055" s="1" t="s">
        <v>198</v>
      </c>
      <c r="Q1055" s="1" t="s">
        <v>204</v>
      </c>
      <c r="R1055" s="1" t="s">
        <v>48</v>
      </c>
      <c r="S1055" s="1" t="s">
        <v>79</v>
      </c>
      <c r="T1055" s="1" t="s">
        <v>205</v>
      </c>
      <c r="U1055" s="2">
        <v>43774.824999999997</v>
      </c>
      <c r="V1055">
        <v>48</v>
      </c>
      <c r="W1055">
        <v>46</v>
      </c>
      <c r="X1055">
        <v>50</v>
      </c>
      <c r="Y1055">
        <v>24.48</v>
      </c>
      <c r="Z1055">
        <v>20</v>
      </c>
      <c r="AA1055" s="1" t="s">
        <v>65</v>
      </c>
      <c r="AB1055">
        <v>5</v>
      </c>
      <c r="AC1055">
        <v>0</v>
      </c>
      <c r="AD1055" s="1" t="s">
        <v>50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s="1" t="s">
        <v>53</v>
      </c>
      <c r="AS1055" s="1" t="s">
        <v>53</v>
      </c>
      <c r="AT1055" s="1" t="s">
        <v>53</v>
      </c>
      <c r="AU1055" s="1" t="s">
        <v>53</v>
      </c>
    </row>
    <row r="1056" spans="1:47" x14ac:dyDescent="0.25">
      <c r="A1056" s="1" t="s">
        <v>3786</v>
      </c>
      <c r="B1056">
        <v>4</v>
      </c>
      <c r="C1056" s="2">
        <v>43774.511493055557</v>
      </c>
      <c r="D1056" s="2">
        <v>43774.5312962963</v>
      </c>
      <c r="E1056">
        <v>37.020609999999998</v>
      </c>
      <c r="F1056">
        <v>-104.49141</v>
      </c>
      <c r="G1056">
        <v>37.134010000000004</v>
      </c>
      <c r="H1056">
        <v>-104.52128</v>
      </c>
      <c r="I1056">
        <v>8.0060000000000002</v>
      </c>
      <c r="J1056" s="1" t="s">
        <v>3787</v>
      </c>
      <c r="L1056" s="1" t="s">
        <v>194</v>
      </c>
      <c r="M1056" s="1" t="s">
        <v>47</v>
      </c>
      <c r="N1056" s="1" t="s">
        <v>100</v>
      </c>
      <c r="O1056" s="1" t="s">
        <v>375</v>
      </c>
      <c r="P1056" s="1" t="s">
        <v>198</v>
      </c>
      <c r="Q1056" s="1" t="s">
        <v>376</v>
      </c>
      <c r="R1056" s="1" t="s">
        <v>48</v>
      </c>
      <c r="S1056" s="1" t="s">
        <v>79</v>
      </c>
      <c r="T1056" s="1" t="s">
        <v>377</v>
      </c>
      <c r="U1056" s="2">
        <v>43774.495833333334</v>
      </c>
      <c r="V1056">
        <v>60</v>
      </c>
      <c r="W1056">
        <v>60</v>
      </c>
      <c r="X1056">
        <v>28</v>
      </c>
      <c r="Y1056">
        <v>24.39</v>
      </c>
      <c r="Z1056">
        <v>10</v>
      </c>
      <c r="AA1056" s="1" t="s">
        <v>64</v>
      </c>
      <c r="AB1056">
        <v>5</v>
      </c>
      <c r="AC1056">
        <v>0</v>
      </c>
      <c r="AD1056" s="1" t="s">
        <v>50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s="1" t="s">
        <v>51</v>
      </c>
      <c r="AS1056" s="1" t="s">
        <v>51</v>
      </c>
      <c r="AT1056" s="1" t="s">
        <v>51</v>
      </c>
      <c r="AU1056" s="1" t="s">
        <v>51</v>
      </c>
    </row>
    <row r="1057" spans="1:47" x14ac:dyDescent="0.25">
      <c r="A1057" s="1" t="s">
        <v>3788</v>
      </c>
      <c r="B1057">
        <v>4</v>
      </c>
      <c r="C1057" s="2">
        <v>43774.433854166666</v>
      </c>
      <c r="D1057" s="2">
        <v>43774.448055555556</v>
      </c>
      <c r="E1057">
        <v>37.020609999999998</v>
      </c>
      <c r="F1057">
        <v>-104.49141</v>
      </c>
      <c r="G1057">
        <v>37.134010000000004</v>
      </c>
      <c r="H1057">
        <v>-104.52128</v>
      </c>
      <c r="I1057">
        <v>8.0060000000000002</v>
      </c>
      <c r="J1057" s="1" t="s">
        <v>3789</v>
      </c>
      <c r="L1057" s="1" t="s">
        <v>194</v>
      </c>
      <c r="M1057" s="1" t="s">
        <v>47</v>
      </c>
      <c r="N1057" s="1" t="s">
        <v>100</v>
      </c>
      <c r="O1057" s="1" t="s">
        <v>375</v>
      </c>
      <c r="P1057" s="1" t="s">
        <v>198</v>
      </c>
      <c r="Q1057" s="1" t="s">
        <v>376</v>
      </c>
      <c r="R1057" s="1" t="s">
        <v>48</v>
      </c>
      <c r="S1057" s="1" t="s">
        <v>79</v>
      </c>
      <c r="T1057" s="1" t="s">
        <v>377</v>
      </c>
      <c r="U1057" s="2">
        <v>43774.45416666667</v>
      </c>
      <c r="V1057">
        <v>56</v>
      </c>
      <c r="W1057">
        <v>56</v>
      </c>
      <c r="X1057">
        <v>36</v>
      </c>
      <c r="Y1057">
        <v>24.42</v>
      </c>
      <c r="Z1057">
        <v>10</v>
      </c>
      <c r="AA1057" s="1" t="s">
        <v>60</v>
      </c>
      <c r="AB1057">
        <v>5</v>
      </c>
      <c r="AC1057">
        <v>0</v>
      </c>
      <c r="AD1057" s="1" t="s">
        <v>50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s="1" t="s">
        <v>51</v>
      </c>
      <c r="AS1057" s="1" t="s">
        <v>51</v>
      </c>
      <c r="AT1057" s="1" t="s">
        <v>51</v>
      </c>
      <c r="AU1057" s="1" t="s">
        <v>51</v>
      </c>
    </row>
    <row r="1058" spans="1:47" x14ac:dyDescent="0.25">
      <c r="A1058" s="1" t="s">
        <v>3663</v>
      </c>
      <c r="B1058">
        <v>4</v>
      </c>
      <c r="C1058" s="2">
        <v>43774.500520833331</v>
      </c>
      <c r="D1058" s="2">
        <v>43774.708506944444</v>
      </c>
      <c r="E1058">
        <v>37.018520000000002</v>
      </c>
      <c r="F1058">
        <v>-104.48502000000001</v>
      </c>
      <c r="G1058">
        <v>37.0214</v>
      </c>
      <c r="H1058">
        <v>-104.49458</v>
      </c>
      <c r="I1058">
        <v>0.56399999999999995</v>
      </c>
      <c r="J1058" s="1" t="s">
        <v>3664</v>
      </c>
      <c r="L1058" s="1" t="s">
        <v>195</v>
      </c>
      <c r="M1058" s="1" t="s">
        <v>47</v>
      </c>
      <c r="N1058" s="1" t="s">
        <v>100</v>
      </c>
      <c r="O1058" s="1" t="s">
        <v>375</v>
      </c>
      <c r="P1058" s="1" t="s">
        <v>198</v>
      </c>
      <c r="Q1058" s="1" t="s">
        <v>376</v>
      </c>
      <c r="R1058" s="1" t="s">
        <v>48</v>
      </c>
      <c r="S1058" s="1" t="s">
        <v>79</v>
      </c>
      <c r="T1058" s="1" t="s">
        <v>377</v>
      </c>
      <c r="U1058" s="2">
        <v>43774.495833333334</v>
      </c>
      <c r="V1058">
        <v>60</v>
      </c>
      <c r="W1058">
        <v>60</v>
      </c>
      <c r="X1058">
        <v>28</v>
      </c>
      <c r="Y1058">
        <v>24.39</v>
      </c>
      <c r="Z1058">
        <v>10</v>
      </c>
      <c r="AA1058" s="1" t="s">
        <v>64</v>
      </c>
      <c r="AB1058">
        <v>5</v>
      </c>
      <c r="AC1058">
        <v>0</v>
      </c>
      <c r="AD1058" s="1" t="s">
        <v>50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s="1" t="s">
        <v>51</v>
      </c>
      <c r="AS1058" s="1" t="s">
        <v>51</v>
      </c>
      <c r="AT1058" s="1" t="s">
        <v>51</v>
      </c>
      <c r="AU1058" s="1" t="s">
        <v>51</v>
      </c>
    </row>
    <row r="1059" spans="1:47" x14ac:dyDescent="0.25">
      <c r="A1059" s="1" t="s">
        <v>3790</v>
      </c>
      <c r="B1059">
        <v>3</v>
      </c>
      <c r="C1059" s="2">
        <v>43774.557488425926</v>
      </c>
      <c r="D1059" s="2">
        <v>43774.755949074075</v>
      </c>
      <c r="E1059">
        <v>37.007429999999999</v>
      </c>
      <c r="F1059">
        <v>-104.48003</v>
      </c>
      <c r="G1059">
        <v>37.00996</v>
      </c>
      <c r="H1059">
        <v>-104.48042</v>
      </c>
      <c r="I1059">
        <v>0.17599999999999999</v>
      </c>
      <c r="J1059" s="1" t="s">
        <v>374</v>
      </c>
      <c r="L1059" s="1" t="s">
        <v>194</v>
      </c>
      <c r="M1059" s="1" t="s">
        <v>47</v>
      </c>
      <c r="N1059" s="1" t="s">
        <v>100</v>
      </c>
      <c r="O1059" s="1" t="s">
        <v>375</v>
      </c>
      <c r="P1059" s="1" t="s">
        <v>198</v>
      </c>
      <c r="Q1059" s="1" t="s">
        <v>376</v>
      </c>
      <c r="R1059" s="1" t="s">
        <v>48</v>
      </c>
      <c r="S1059" s="1" t="s">
        <v>79</v>
      </c>
      <c r="T1059" s="1" t="s">
        <v>377</v>
      </c>
      <c r="U1059" s="2">
        <v>43774.537499999999</v>
      </c>
      <c r="V1059">
        <v>61</v>
      </c>
      <c r="W1059">
        <v>61</v>
      </c>
      <c r="X1059">
        <v>29</v>
      </c>
      <c r="Y1059">
        <v>24.37</v>
      </c>
      <c r="Z1059">
        <v>10</v>
      </c>
      <c r="AA1059" s="1" t="s">
        <v>64</v>
      </c>
      <c r="AB1059">
        <v>9</v>
      </c>
      <c r="AC1059">
        <v>0</v>
      </c>
      <c r="AD1059" s="1" t="s">
        <v>50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s="1" t="s">
        <v>51</v>
      </c>
      <c r="AS1059" s="1" t="s">
        <v>51</v>
      </c>
      <c r="AT1059" s="1" t="s">
        <v>51</v>
      </c>
      <c r="AU1059" s="1" t="s">
        <v>51</v>
      </c>
    </row>
    <row r="1060" spans="1:47" x14ac:dyDescent="0.25">
      <c r="A1060" s="1" t="s">
        <v>9066</v>
      </c>
      <c r="B1060">
        <v>2</v>
      </c>
      <c r="C1060" s="2">
        <v>43775.00172453704</v>
      </c>
      <c r="D1060" s="2">
        <v>43775.020960648151</v>
      </c>
      <c r="E1060">
        <v>39.656550000000003</v>
      </c>
      <c r="F1060">
        <v>-104.84672999999999</v>
      </c>
      <c r="G1060">
        <v>39.660530000000001</v>
      </c>
      <c r="H1060">
        <v>-104.83889000000001</v>
      </c>
      <c r="I1060">
        <v>0.5</v>
      </c>
      <c r="J1060" s="1" t="s">
        <v>9059</v>
      </c>
      <c r="L1060" s="1" t="s">
        <v>308</v>
      </c>
      <c r="M1060" s="1" t="s">
        <v>47</v>
      </c>
      <c r="N1060" s="1" t="s">
        <v>170</v>
      </c>
      <c r="O1060" s="1" t="s">
        <v>201</v>
      </c>
      <c r="P1060" s="1" t="s">
        <v>198</v>
      </c>
      <c r="Q1060" s="1" t="s">
        <v>202</v>
      </c>
      <c r="R1060" s="1" t="s">
        <v>48</v>
      </c>
      <c r="S1060" s="1" t="s">
        <v>79</v>
      </c>
      <c r="T1060" s="1" t="s">
        <v>203</v>
      </c>
      <c r="U1060" s="2">
        <v>43775.040277777778</v>
      </c>
      <c r="V1060">
        <v>39</v>
      </c>
      <c r="W1060">
        <v>33</v>
      </c>
      <c r="X1060">
        <v>71</v>
      </c>
      <c r="Y1060">
        <v>24.45</v>
      </c>
      <c r="Z1060">
        <v>10</v>
      </c>
      <c r="AA1060" s="1" t="s">
        <v>68</v>
      </c>
      <c r="AB1060">
        <v>8</v>
      </c>
      <c r="AC1060">
        <v>0</v>
      </c>
      <c r="AD1060" s="1" t="s">
        <v>50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s="1" t="s">
        <v>53</v>
      </c>
      <c r="AS1060" s="1" t="s">
        <v>53</v>
      </c>
      <c r="AT1060" s="1" t="s">
        <v>53</v>
      </c>
      <c r="AU1060" s="1" t="s">
        <v>53</v>
      </c>
    </row>
    <row r="1061" spans="1:47" x14ac:dyDescent="0.25">
      <c r="A1061" s="1" t="s">
        <v>3143</v>
      </c>
      <c r="B1061">
        <v>4</v>
      </c>
      <c r="C1061" s="2">
        <v>43775.149641203701</v>
      </c>
      <c r="D1061" s="2">
        <v>43775.169930555552</v>
      </c>
      <c r="E1061">
        <v>39.023009999999999</v>
      </c>
      <c r="F1061">
        <v>-104.83326</v>
      </c>
      <c r="G1061">
        <v>38.985939999999999</v>
      </c>
      <c r="H1061">
        <v>-104.81313</v>
      </c>
      <c r="I1061">
        <v>2.78</v>
      </c>
      <c r="J1061" s="1" t="s">
        <v>3144</v>
      </c>
      <c r="L1061" s="1" t="s">
        <v>326</v>
      </c>
      <c r="M1061" s="1" t="s">
        <v>47</v>
      </c>
      <c r="N1061" s="1" t="s">
        <v>482</v>
      </c>
      <c r="O1061" s="1" t="s">
        <v>193</v>
      </c>
      <c r="P1061" s="1" t="s">
        <v>198</v>
      </c>
      <c r="Q1061" s="1" t="s">
        <v>483</v>
      </c>
      <c r="R1061" s="1" t="s">
        <v>48</v>
      </c>
      <c r="S1061" s="1" t="s">
        <v>79</v>
      </c>
      <c r="T1061" s="1" t="s">
        <v>234</v>
      </c>
      <c r="U1061" s="2">
        <v>43775.165277777778</v>
      </c>
      <c r="V1061">
        <v>33</v>
      </c>
      <c r="W1061">
        <v>33</v>
      </c>
      <c r="X1061">
        <v>58</v>
      </c>
      <c r="Y1061">
        <v>23.63</v>
      </c>
      <c r="Z1061">
        <v>10</v>
      </c>
      <c r="AA1061" s="1" t="s">
        <v>8942</v>
      </c>
      <c r="AB1061">
        <v>0</v>
      </c>
      <c r="AC1061">
        <v>0</v>
      </c>
      <c r="AD1061" s="1" t="s">
        <v>50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s="1" t="s">
        <v>53</v>
      </c>
      <c r="AS1061" s="1" t="s">
        <v>53</v>
      </c>
      <c r="AT1061" s="1" t="s">
        <v>53</v>
      </c>
      <c r="AU1061" s="1" t="s">
        <v>53</v>
      </c>
    </row>
    <row r="1062" spans="1:47" x14ac:dyDescent="0.25">
      <c r="A1062" s="1" t="s">
        <v>3791</v>
      </c>
      <c r="B1062">
        <v>3</v>
      </c>
      <c r="C1062" s="2">
        <v>43775.292349537034</v>
      </c>
      <c r="D1062" s="2">
        <v>43775.312847222223</v>
      </c>
      <c r="E1062">
        <v>38.315489999999997</v>
      </c>
      <c r="F1062">
        <v>-104.61515</v>
      </c>
      <c r="G1062">
        <v>38.316229999999997</v>
      </c>
      <c r="H1062">
        <v>-104.61521999999999</v>
      </c>
      <c r="I1062">
        <v>5.0999999999999997E-2</v>
      </c>
      <c r="J1062" s="1" t="s">
        <v>3792</v>
      </c>
      <c r="L1062" s="1" t="s">
        <v>194</v>
      </c>
      <c r="M1062" s="1" t="s">
        <v>47</v>
      </c>
      <c r="N1062" s="1" t="s">
        <v>411</v>
      </c>
      <c r="O1062" s="1" t="s">
        <v>411</v>
      </c>
      <c r="P1062" s="1" t="s">
        <v>198</v>
      </c>
      <c r="Q1062" s="1" t="s">
        <v>412</v>
      </c>
      <c r="R1062" s="1" t="s">
        <v>48</v>
      </c>
      <c r="S1062" s="1" t="s">
        <v>79</v>
      </c>
      <c r="T1062" s="1" t="s">
        <v>413</v>
      </c>
      <c r="U1062" s="2">
        <v>43775.286805555559</v>
      </c>
      <c r="V1062">
        <v>29</v>
      </c>
      <c r="W1062">
        <v>29</v>
      </c>
      <c r="X1062">
        <v>89</v>
      </c>
      <c r="Y1062">
        <v>25.34</v>
      </c>
      <c r="Z1062">
        <v>10</v>
      </c>
      <c r="AA1062" s="1" t="s">
        <v>57</v>
      </c>
      <c r="AB1062">
        <v>3</v>
      </c>
      <c r="AC1062">
        <v>0</v>
      </c>
      <c r="AD1062" s="1" t="s">
        <v>50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s="1" t="s">
        <v>51</v>
      </c>
      <c r="AS1062" s="1" t="s">
        <v>51</v>
      </c>
      <c r="AT1062" s="1" t="s">
        <v>51</v>
      </c>
      <c r="AU1062" s="1" t="s">
        <v>51</v>
      </c>
    </row>
    <row r="1063" spans="1:47" x14ac:dyDescent="0.25">
      <c r="A1063" s="1" t="s">
        <v>1879</v>
      </c>
      <c r="B1063">
        <v>3</v>
      </c>
      <c r="C1063" s="2">
        <v>43775.292349537034</v>
      </c>
      <c r="D1063" s="2">
        <v>43775.312847222223</v>
      </c>
      <c r="E1063">
        <v>39.026760000000003</v>
      </c>
      <c r="F1063">
        <v>-104.83346</v>
      </c>
      <c r="G1063">
        <v>39.02711</v>
      </c>
      <c r="H1063">
        <v>-104.83367</v>
      </c>
      <c r="I1063">
        <v>2.7E-2</v>
      </c>
      <c r="J1063" s="1" t="s">
        <v>762</v>
      </c>
      <c r="L1063" s="1" t="s">
        <v>194</v>
      </c>
      <c r="M1063" s="1" t="s">
        <v>47</v>
      </c>
      <c r="N1063" s="1" t="s">
        <v>482</v>
      </c>
      <c r="O1063" s="1" t="s">
        <v>193</v>
      </c>
      <c r="P1063" s="1" t="s">
        <v>198</v>
      </c>
      <c r="Q1063" s="1" t="s">
        <v>483</v>
      </c>
      <c r="R1063" s="1" t="s">
        <v>48</v>
      </c>
      <c r="S1063" s="1" t="s">
        <v>79</v>
      </c>
      <c r="T1063" s="1" t="s">
        <v>234</v>
      </c>
      <c r="U1063" s="2">
        <v>43775.290277777778</v>
      </c>
      <c r="V1063">
        <v>30</v>
      </c>
      <c r="W1063">
        <v>22</v>
      </c>
      <c r="X1063">
        <v>60</v>
      </c>
      <c r="Y1063">
        <v>23.65</v>
      </c>
      <c r="Z1063">
        <v>10</v>
      </c>
      <c r="AA1063" s="1" t="s">
        <v>61</v>
      </c>
      <c r="AB1063">
        <v>8</v>
      </c>
      <c r="AC1063">
        <v>0</v>
      </c>
      <c r="AD1063" s="1" t="s">
        <v>1067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s="1" t="s">
        <v>51</v>
      </c>
      <c r="AS1063" s="1" t="s">
        <v>51</v>
      </c>
      <c r="AT1063" s="1" t="s">
        <v>51</v>
      </c>
      <c r="AU1063" s="1" t="s">
        <v>51</v>
      </c>
    </row>
    <row r="1064" spans="1:47" x14ac:dyDescent="0.25">
      <c r="A1064" s="1" t="s">
        <v>3279</v>
      </c>
      <c r="B1064">
        <v>3</v>
      </c>
      <c r="C1064" s="2">
        <v>43775.277291666665</v>
      </c>
      <c r="D1064" s="2">
        <v>43775.297615740739</v>
      </c>
      <c r="E1064">
        <v>39.923969999999997</v>
      </c>
      <c r="F1064">
        <v>-105.11001</v>
      </c>
      <c r="G1064">
        <v>39.928150000000002</v>
      </c>
      <c r="H1064">
        <v>-105.11555</v>
      </c>
      <c r="I1064">
        <v>0.41199999999999998</v>
      </c>
      <c r="J1064" s="1" t="s">
        <v>1789</v>
      </c>
      <c r="L1064" s="1" t="s">
        <v>364</v>
      </c>
      <c r="M1064" s="1" t="s">
        <v>47</v>
      </c>
      <c r="N1064" s="1" t="s">
        <v>244</v>
      </c>
      <c r="O1064" s="1" t="s">
        <v>244</v>
      </c>
      <c r="P1064" s="1" t="s">
        <v>198</v>
      </c>
      <c r="Q1064" s="1" t="s">
        <v>256</v>
      </c>
      <c r="R1064" s="1" t="s">
        <v>48</v>
      </c>
      <c r="S1064" s="1" t="s">
        <v>79</v>
      </c>
      <c r="T1064" s="1" t="s">
        <v>205</v>
      </c>
      <c r="U1064" s="2">
        <v>43775.282638888886</v>
      </c>
      <c r="V1064">
        <v>41</v>
      </c>
      <c r="W1064">
        <v>41</v>
      </c>
      <c r="X1064">
        <v>39</v>
      </c>
      <c r="Y1064">
        <v>24.47</v>
      </c>
      <c r="Z1064">
        <v>10</v>
      </c>
      <c r="AA1064" s="1" t="s">
        <v>8942</v>
      </c>
      <c r="AB1064">
        <v>0</v>
      </c>
      <c r="AC1064">
        <v>0</v>
      </c>
      <c r="AD1064" s="1" t="s">
        <v>50</v>
      </c>
      <c r="AE1064" t="b">
        <v>0</v>
      </c>
      <c r="AF1064" t="b">
        <v>0</v>
      </c>
      <c r="AG1064" t="b">
        <v>0</v>
      </c>
      <c r="AH1064" t="b">
        <v>0</v>
      </c>
      <c r="AI1064" t="b">
        <v>1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s="1" t="s">
        <v>51</v>
      </c>
      <c r="AS1064" s="1" t="s">
        <v>51</v>
      </c>
      <c r="AT1064" s="1" t="s">
        <v>51</v>
      </c>
      <c r="AU1064" s="1" t="s">
        <v>51</v>
      </c>
    </row>
    <row r="1065" spans="1:47" x14ac:dyDescent="0.25">
      <c r="A1065" s="1" t="s">
        <v>1786</v>
      </c>
      <c r="B1065">
        <v>3</v>
      </c>
      <c r="C1065" s="2">
        <v>43775.310613425929</v>
      </c>
      <c r="D1065" s="2">
        <v>43775.330949074072</v>
      </c>
      <c r="E1065">
        <v>39.630049999999997</v>
      </c>
      <c r="F1065">
        <v>-104.90501999999999</v>
      </c>
      <c r="G1065">
        <v>39.63353</v>
      </c>
      <c r="H1065">
        <v>-104.90649000000001</v>
      </c>
      <c r="I1065">
        <v>0.253</v>
      </c>
      <c r="J1065" s="1" t="s">
        <v>220</v>
      </c>
      <c r="L1065" s="1" t="s">
        <v>265</v>
      </c>
      <c r="M1065" s="1" t="s">
        <v>47</v>
      </c>
      <c r="N1065" s="1" t="s">
        <v>131</v>
      </c>
      <c r="O1065" s="1" t="s">
        <v>131</v>
      </c>
      <c r="P1065" s="1" t="s">
        <v>198</v>
      </c>
      <c r="Q1065" s="1" t="s">
        <v>414</v>
      </c>
      <c r="R1065" s="1" t="s">
        <v>48</v>
      </c>
      <c r="S1065" s="1" t="s">
        <v>79</v>
      </c>
      <c r="T1065" s="1" t="s">
        <v>200</v>
      </c>
      <c r="U1065" s="2">
        <v>43775.328472222223</v>
      </c>
      <c r="V1065">
        <v>37</v>
      </c>
      <c r="W1065">
        <v>33</v>
      </c>
      <c r="X1065">
        <v>59</v>
      </c>
      <c r="Y1065">
        <v>24.28</v>
      </c>
      <c r="Z1065">
        <v>10</v>
      </c>
      <c r="AA1065" s="1" t="s">
        <v>63</v>
      </c>
      <c r="AB1065">
        <v>5</v>
      </c>
      <c r="AC1065">
        <v>0</v>
      </c>
      <c r="AD1065" s="1" t="s">
        <v>1067</v>
      </c>
      <c r="AE1065" t="b">
        <v>0</v>
      </c>
      <c r="AF1065" t="b">
        <v>0</v>
      </c>
      <c r="AG1065" t="b">
        <v>0</v>
      </c>
      <c r="AH1065" t="b">
        <v>0</v>
      </c>
      <c r="AI1065" t="b">
        <v>1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s="1" t="s">
        <v>51</v>
      </c>
      <c r="AS1065" s="1" t="s">
        <v>51</v>
      </c>
      <c r="AT1065" s="1" t="s">
        <v>51</v>
      </c>
      <c r="AU1065" s="1" t="s">
        <v>51</v>
      </c>
    </row>
    <row r="1066" spans="1:47" x14ac:dyDescent="0.25">
      <c r="A1066" s="1" t="s">
        <v>3364</v>
      </c>
      <c r="B1066">
        <v>3</v>
      </c>
      <c r="C1066" s="2">
        <v>43775.309016203704</v>
      </c>
      <c r="D1066" s="2">
        <v>43775.329560185186</v>
      </c>
      <c r="E1066">
        <v>39.839080000000003</v>
      </c>
      <c r="F1066">
        <v>-105.0343</v>
      </c>
      <c r="G1066">
        <v>39.842129999999997</v>
      </c>
      <c r="H1066">
        <v>-105.03935</v>
      </c>
      <c r="I1066">
        <v>0.34100000000000003</v>
      </c>
      <c r="J1066" s="1" t="s">
        <v>571</v>
      </c>
      <c r="L1066" s="1" t="s">
        <v>371</v>
      </c>
      <c r="M1066" s="1" t="s">
        <v>47</v>
      </c>
      <c r="N1066" s="1" t="s">
        <v>80</v>
      </c>
      <c r="O1066" s="1" t="s">
        <v>147</v>
      </c>
      <c r="P1066" s="1" t="s">
        <v>198</v>
      </c>
      <c r="Q1066" s="1" t="s">
        <v>548</v>
      </c>
      <c r="R1066" s="1" t="s">
        <v>48</v>
      </c>
      <c r="S1066" s="1" t="s">
        <v>79</v>
      </c>
      <c r="T1066" s="1" t="s">
        <v>205</v>
      </c>
      <c r="U1066" s="2">
        <v>43775.324305555558</v>
      </c>
      <c r="V1066">
        <v>45</v>
      </c>
      <c r="W1066">
        <v>45</v>
      </c>
      <c r="X1066">
        <v>37</v>
      </c>
      <c r="Y1066">
        <v>24.49</v>
      </c>
      <c r="Z1066">
        <v>10</v>
      </c>
      <c r="AA1066" s="1" t="s">
        <v>8942</v>
      </c>
      <c r="AB1066">
        <v>0</v>
      </c>
      <c r="AC1066">
        <v>0</v>
      </c>
      <c r="AD1066" s="1" t="s">
        <v>50</v>
      </c>
      <c r="AE1066" t="b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s="1" t="s">
        <v>51</v>
      </c>
      <c r="AS1066" s="1" t="s">
        <v>51</v>
      </c>
      <c r="AT1066" s="1" t="s">
        <v>51</v>
      </c>
      <c r="AU1066" s="1" t="s">
        <v>51</v>
      </c>
    </row>
    <row r="1067" spans="1:47" x14ac:dyDescent="0.25">
      <c r="A1067" s="1" t="s">
        <v>7777</v>
      </c>
      <c r="B1067">
        <v>3</v>
      </c>
      <c r="C1067" s="2">
        <v>43775.356435185182</v>
      </c>
      <c r="D1067" s="2">
        <v>43775.376759259256</v>
      </c>
      <c r="E1067">
        <v>38.043999999999997</v>
      </c>
      <c r="F1067">
        <v>-103.69719000000001</v>
      </c>
      <c r="G1067">
        <v>38.044550000000001</v>
      </c>
      <c r="H1067">
        <v>-103.69856</v>
      </c>
      <c r="I1067">
        <v>8.4000000000000005E-2</v>
      </c>
      <c r="J1067" s="1" t="s">
        <v>7645</v>
      </c>
      <c r="K1067">
        <v>20881</v>
      </c>
      <c r="L1067" s="1" t="s">
        <v>6570</v>
      </c>
      <c r="M1067" s="1" t="s">
        <v>97</v>
      </c>
      <c r="N1067" s="1" t="s">
        <v>1054</v>
      </c>
      <c r="O1067" s="1" t="s">
        <v>1055</v>
      </c>
      <c r="P1067" s="1" t="s">
        <v>198</v>
      </c>
      <c r="Q1067" s="1" t="s">
        <v>7778</v>
      </c>
      <c r="R1067" s="1" t="s">
        <v>48</v>
      </c>
      <c r="S1067" s="1" t="s">
        <v>79</v>
      </c>
      <c r="T1067" s="1" t="s">
        <v>1042</v>
      </c>
      <c r="U1067" s="2">
        <v>43775.370138888888</v>
      </c>
      <c r="V1067">
        <v>42</v>
      </c>
      <c r="W1067">
        <v>37</v>
      </c>
      <c r="X1067">
        <v>67</v>
      </c>
      <c r="Y1067">
        <v>25.85</v>
      </c>
      <c r="Z1067">
        <v>10</v>
      </c>
      <c r="AA1067" s="1" t="s">
        <v>57</v>
      </c>
      <c r="AB1067">
        <v>8</v>
      </c>
      <c r="AC1067">
        <v>0</v>
      </c>
      <c r="AD1067" s="1" t="s">
        <v>1067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s="1" t="s">
        <v>51</v>
      </c>
      <c r="AS1067" s="1" t="s">
        <v>51</v>
      </c>
      <c r="AT1067" s="1" t="s">
        <v>51</v>
      </c>
      <c r="AU1067" s="1" t="s">
        <v>51</v>
      </c>
    </row>
    <row r="1068" spans="1:47" x14ac:dyDescent="0.25">
      <c r="A1068" s="1" t="s">
        <v>8143</v>
      </c>
      <c r="B1068">
        <v>4</v>
      </c>
      <c r="C1068" s="2">
        <v>43775.418946759259</v>
      </c>
      <c r="D1068" s="2">
        <v>43775.43954861111</v>
      </c>
      <c r="E1068">
        <v>38.042209999999997</v>
      </c>
      <c r="F1068">
        <v>-103.69275</v>
      </c>
      <c r="G1068">
        <v>38.045729999999999</v>
      </c>
      <c r="H1068">
        <v>-103.70149000000001</v>
      </c>
      <c r="I1068">
        <v>0.53400000000000003</v>
      </c>
      <c r="J1068" s="1" t="s">
        <v>8144</v>
      </c>
      <c r="K1068">
        <v>28757</v>
      </c>
      <c r="L1068" s="1" t="s">
        <v>7413</v>
      </c>
      <c r="M1068" s="1" t="s">
        <v>97</v>
      </c>
      <c r="N1068" s="1" t="s">
        <v>1054</v>
      </c>
      <c r="O1068" s="1" t="s">
        <v>1055</v>
      </c>
      <c r="P1068" s="1" t="s">
        <v>198</v>
      </c>
      <c r="Q1068" s="1" t="s">
        <v>8145</v>
      </c>
      <c r="R1068" s="1" t="s">
        <v>48</v>
      </c>
      <c r="S1068" s="1" t="s">
        <v>79</v>
      </c>
      <c r="T1068" s="1" t="s">
        <v>1042</v>
      </c>
      <c r="U1068" s="2">
        <v>43775.411805555559</v>
      </c>
      <c r="V1068">
        <v>47</v>
      </c>
      <c r="W1068">
        <v>44</v>
      </c>
      <c r="X1068">
        <v>59</v>
      </c>
      <c r="Y1068">
        <v>25.83</v>
      </c>
      <c r="Z1068">
        <v>10</v>
      </c>
      <c r="AA1068" s="1" t="s">
        <v>57</v>
      </c>
      <c r="AB1068">
        <v>7</v>
      </c>
      <c r="AC1068">
        <v>0</v>
      </c>
      <c r="AD1068" s="1" t="s">
        <v>50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1</v>
      </c>
      <c r="AO1068" t="b">
        <v>0</v>
      </c>
      <c r="AP1068" t="b">
        <v>0</v>
      </c>
      <c r="AQ1068" t="b">
        <v>0</v>
      </c>
      <c r="AR1068" s="1" t="s">
        <v>51</v>
      </c>
      <c r="AS1068" s="1" t="s">
        <v>51</v>
      </c>
      <c r="AT1068" s="1" t="s">
        <v>51</v>
      </c>
      <c r="AU1068" s="1" t="s">
        <v>51</v>
      </c>
    </row>
    <row r="1069" spans="1:47" x14ac:dyDescent="0.25">
      <c r="A1069" s="1" t="s">
        <v>8146</v>
      </c>
      <c r="B1069">
        <v>4</v>
      </c>
      <c r="C1069" s="2">
        <v>43775.434571759259</v>
      </c>
      <c r="D1069" s="2">
        <v>43775.453414351854</v>
      </c>
      <c r="E1069">
        <v>38.042209999999997</v>
      </c>
      <c r="F1069">
        <v>-103.69275</v>
      </c>
      <c r="G1069">
        <v>38.045729999999999</v>
      </c>
      <c r="H1069">
        <v>-103.70149000000001</v>
      </c>
      <c r="I1069">
        <v>0.53400000000000003</v>
      </c>
      <c r="J1069" s="1" t="s">
        <v>8147</v>
      </c>
      <c r="K1069">
        <v>28757</v>
      </c>
      <c r="L1069" s="1" t="s">
        <v>7413</v>
      </c>
      <c r="M1069" s="1" t="s">
        <v>97</v>
      </c>
      <c r="N1069" s="1" t="s">
        <v>1054</v>
      </c>
      <c r="O1069" s="1" t="s">
        <v>1055</v>
      </c>
      <c r="P1069" s="1" t="s">
        <v>198</v>
      </c>
      <c r="Q1069" s="1" t="s">
        <v>8145</v>
      </c>
      <c r="R1069" s="1" t="s">
        <v>48</v>
      </c>
      <c r="S1069" s="1" t="s">
        <v>79</v>
      </c>
      <c r="T1069" s="1" t="s">
        <v>1042</v>
      </c>
      <c r="U1069" s="2">
        <v>43775.453472222223</v>
      </c>
      <c r="V1069">
        <v>54</v>
      </c>
      <c r="W1069">
        <v>54</v>
      </c>
      <c r="X1069">
        <v>47</v>
      </c>
      <c r="Y1069">
        <v>25.83</v>
      </c>
      <c r="Z1069">
        <v>10</v>
      </c>
      <c r="AA1069" s="1" t="s">
        <v>57</v>
      </c>
      <c r="AB1069">
        <v>5</v>
      </c>
      <c r="AC1069">
        <v>0</v>
      </c>
      <c r="AD1069" s="1" t="s">
        <v>50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1</v>
      </c>
      <c r="AO1069" t="b">
        <v>0</v>
      </c>
      <c r="AP1069" t="b">
        <v>0</v>
      </c>
      <c r="AQ1069" t="b">
        <v>0</v>
      </c>
      <c r="AR1069" s="1" t="s">
        <v>51</v>
      </c>
      <c r="AS1069" s="1" t="s">
        <v>51</v>
      </c>
      <c r="AT1069" s="1" t="s">
        <v>51</v>
      </c>
      <c r="AU1069" s="1" t="s">
        <v>51</v>
      </c>
    </row>
    <row r="1070" spans="1:47" x14ac:dyDescent="0.25">
      <c r="A1070" s="1" t="s">
        <v>7519</v>
      </c>
      <c r="B1070">
        <v>4</v>
      </c>
      <c r="C1070" s="2">
        <v>43775.488726851851</v>
      </c>
      <c r="D1070" s="2">
        <v>43775.507962962962</v>
      </c>
      <c r="E1070">
        <v>39.741340000000001</v>
      </c>
      <c r="F1070">
        <v>-104.62177</v>
      </c>
      <c r="G1070">
        <v>39.738129999999998</v>
      </c>
      <c r="H1070">
        <v>-104.37745</v>
      </c>
      <c r="I1070">
        <v>12.983000000000001</v>
      </c>
      <c r="J1070" s="1" t="s">
        <v>7520</v>
      </c>
      <c r="K1070">
        <v>31802</v>
      </c>
      <c r="L1070" s="1" t="s">
        <v>6725</v>
      </c>
      <c r="M1070" s="1" t="s">
        <v>47</v>
      </c>
      <c r="N1070" s="1" t="s">
        <v>1045</v>
      </c>
      <c r="O1070" s="1" t="s">
        <v>147</v>
      </c>
      <c r="P1070" s="1" t="s">
        <v>198</v>
      </c>
      <c r="Q1070" s="1" t="s">
        <v>1046</v>
      </c>
      <c r="R1070" s="1" t="s">
        <v>48</v>
      </c>
      <c r="S1070" s="1" t="s">
        <v>79</v>
      </c>
      <c r="T1070" s="1" t="s">
        <v>789</v>
      </c>
      <c r="U1070" s="2">
        <v>43775.491666666669</v>
      </c>
      <c r="V1070">
        <v>46</v>
      </c>
      <c r="W1070">
        <v>38</v>
      </c>
      <c r="X1070">
        <v>66</v>
      </c>
      <c r="Y1070">
        <v>24.65</v>
      </c>
      <c r="Z1070">
        <v>10</v>
      </c>
      <c r="AA1070" s="1" t="s">
        <v>59</v>
      </c>
      <c r="AB1070">
        <v>23</v>
      </c>
      <c r="AC1070">
        <v>0</v>
      </c>
      <c r="AD1070" s="1" t="s">
        <v>1211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1</v>
      </c>
      <c r="AO1070" t="b">
        <v>0</v>
      </c>
      <c r="AP1070" t="b">
        <v>0</v>
      </c>
      <c r="AQ1070" t="b">
        <v>0</v>
      </c>
      <c r="AR1070" s="1" t="s">
        <v>51</v>
      </c>
      <c r="AS1070" s="1" t="s">
        <v>51</v>
      </c>
      <c r="AT1070" s="1" t="s">
        <v>51</v>
      </c>
      <c r="AU1070" s="1" t="s">
        <v>51</v>
      </c>
    </row>
    <row r="1071" spans="1:47" x14ac:dyDescent="0.25">
      <c r="A1071" s="1" t="s">
        <v>7521</v>
      </c>
      <c r="B1071">
        <v>4</v>
      </c>
      <c r="C1071" s="2">
        <v>43775.488726851851</v>
      </c>
      <c r="D1071" s="2">
        <v>43775.507962962962</v>
      </c>
      <c r="E1071">
        <v>39.738129999999998</v>
      </c>
      <c r="F1071">
        <v>-104.37745</v>
      </c>
      <c r="G1071">
        <v>39.741340000000001</v>
      </c>
      <c r="H1071">
        <v>-104.62177</v>
      </c>
      <c r="I1071">
        <v>12.983000000000001</v>
      </c>
      <c r="J1071" s="1" t="s">
        <v>7522</v>
      </c>
      <c r="K1071">
        <v>2101</v>
      </c>
      <c r="L1071" s="1" t="s">
        <v>7523</v>
      </c>
      <c r="M1071" s="1" t="s">
        <v>97</v>
      </c>
      <c r="N1071" s="1" t="s">
        <v>787</v>
      </c>
      <c r="O1071" s="1" t="s">
        <v>147</v>
      </c>
      <c r="P1071" s="1" t="s">
        <v>198</v>
      </c>
      <c r="Q1071" s="1" t="s">
        <v>788</v>
      </c>
      <c r="R1071" s="1" t="s">
        <v>48</v>
      </c>
      <c r="S1071" s="1" t="s">
        <v>79</v>
      </c>
      <c r="T1071" s="1" t="s">
        <v>789</v>
      </c>
      <c r="U1071" s="2">
        <v>43775.491666666669</v>
      </c>
      <c r="V1071">
        <v>46</v>
      </c>
      <c r="W1071">
        <v>38</v>
      </c>
      <c r="X1071">
        <v>66</v>
      </c>
      <c r="Y1071">
        <v>24.65</v>
      </c>
      <c r="Z1071">
        <v>10</v>
      </c>
      <c r="AA1071" s="1" t="s">
        <v>59</v>
      </c>
      <c r="AB1071">
        <v>23</v>
      </c>
      <c r="AC1071">
        <v>0</v>
      </c>
      <c r="AD1071" s="1" t="s">
        <v>1211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1</v>
      </c>
      <c r="AO1071" t="b">
        <v>0</v>
      </c>
      <c r="AP1071" t="b">
        <v>0</v>
      </c>
      <c r="AQ1071" t="b">
        <v>0</v>
      </c>
      <c r="AR1071" s="1" t="s">
        <v>51</v>
      </c>
      <c r="AS1071" s="1" t="s">
        <v>51</v>
      </c>
      <c r="AT1071" s="1" t="s">
        <v>51</v>
      </c>
      <c r="AU1071" s="1" t="s">
        <v>51</v>
      </c>
    </row>
    <row r="1072" spans="1:47" x14ac:dyDescent="0.25">
      <c r="A1072" s="1" t="s">
        <v>1880</v>
      </c>
      <c r="B1072">
        <v>3</v>
      </c>
      <c r="C1072" s="2">
        <v>43775.527280092596</v>
      </c>
      <c r="D1072" s="2">
        <v>43775.547581018516</v>
      </c>
      <c r="E1072">
        <v>38.649389999999997</v>
      </c>
      <c r="F1072">
        <v>-104.69619</v>
      </c>
      <c r="G1072">
        <v>38.633249999999997</v>
      </c>
      <c r="H1072">
        <v>-104.69182000000001</v>
      </c>
      <c r="I1072">
        <v>1.1399999999999999</v>
      </c>
      <c r="J1072" s="1" t="s">
        <v>1881</v>
      </c>
      <c r="L1072" s="1" t="s">
        <v>195</v>
      </c>
      <c r="M1072" s="1" t="s">
        <v>47</v>
      </c>
      <c r="N1072" s="1" t="s">
        <v>327</v>
      </c>
      <c r="O1072" s="1" t="s">
        <v>193</v>
      </c>
      <c r="P1072" s="1" t="s">
        <v>198</v>
      </c>
      <c r="Q1072" s="1" t="s">
        <v>328</v>
      </c>
      <c r="R1072" s="1" t="s">
        <v>48</v>
      </c>
      <c r="S1072" s="1" t="s">
        <v>79</v>
      </c>
      <c r="T1072" s="1" t="s">
        <v>268</v>
      </c>
      <c r="U1072" s="2">
        <v>43775.540277777778</v>
      </c>
      <c r="V1072">
        <v>62</v>
      </c>
      <c r="W1072">
        <v>62</v>
      </c>
      <c r="X1072">
        <v>17</v>
      </c>
      <c r="Y1072">
        <v>24.28</v>
      </c>
      <c r="Z1072">
        <v>10</v>
      </c>
      <c r="AA1072" s="1" t="s">
        <v>64</v>
      </c>
      <c r="AB1072">
        <v>9</v>
      </c>
      <c r="AC1072">
        <v>0</v>
      </c>
      <c r="AD1072" s="1" t="s">
        <v>1067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s="1" t="s">
        <v>51</v>
      </c>
      <c r="AS1072" s="1" t="s">
        <v>51</v>
      </c>
      <c r="AT1072" s="1" t="s">
        <v>51</v>
      </c>
      <c r="AU1072" s="1" t="s">
        <v>51</v>
      </c>
    </row>
    <row r="1073" spans="1:47" x14ac:dyDescent="0.25">
      <c r="A1073" s="1" t="s">
        <v>8432</v>
      </c>
      <c r="B1073">
        <v>4</v>
      </c>
      <c r="C1073" s="2">
        <v>43775.641886574071</v>
      </c>
      <c r="D1073" s="2">
        <v>43775.660590277781</v>
      </c>
      <c r="E1073">
        <v>39.741340000000001</v>
      </c>
      <c r="F1073">
        <v>-104.62177</v>
      </c>
      <c r="G1073">
        <v>39.738129999999998</v>
      </c>
      <c r="H1073">
        <v>-104.37745</v>
      </c>
      <c r="I1073">
        <v>12.983000000000001</v>
      </c>
      <c r="J1073" s="1" t="s">
        <v>8433</v>
      </c>
      <c r="K1073">
        <v>31802</v>
      </c>
      <c r="L1073" s="1" t="s">
        <v>6725</v>
      </c>
      <c r="M1073" s="1" t="s">
        <v>47</v>
      </c>
      <c r="N1073" s="1" t="s">
        <v>1045</v>
      </c>
      <c r="O1073" s="1" t="s">
        <v>147</v>
      </c>
      <c r="P1073" s="1" t="s">
        <v>198</v>
      </c>
      <c r="Q1073" s="1" t="s">
        <v>1046</v>
      </c>
      <c r="R1073" s="1" t="s">
        <v>48</v>
      </c>
      <c r="S1073" s="1" t="s">
        <v>79</v>
      </c>
      <c r="T1073" s="1" t="s">
        <v>789</v>
      </c>
      <c r="U1073" s="2">
        <v>43775.661111111112</v>
      </c>
      <c r="V1073">
        <v>30</v>
      </c>
      <c r="W1073">
        <v>22</v>
      </c>
      <c r="X1073">
        <v>100</v>
      </c>
      <c r="Y1073">
        <v>24.75</v>
      </c>
      <c r="Z1073">
        <v>0.5</v>
      </c>
      <c r="AA1073" s="1" t="s">
        <v>62</v>
      </c>
      <c r="AB1073">
        <v>9</v>
      </c>
      <c r="AC1073">
        <v>0</v>
      </c>
      <c r="AD1073" s="1" t="s">
        <v>1268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1</v>
      </c>
      <c r="AO1073" t="b">
        <v>0</v>
      </c>
      <c r="AP1073" t="b">
        <v>0</v>
      </c>
      <c r="AQ1073" t="b">
        <v>0</v>
      </c>
      <c r="AR1073" s="1" t="s">
        <v>51</v>
      </c>
      <c r="AS1073" s="1" t="s">
        <v>51</v>
      </c>
      <c r="AT1073" s="1" t="s">
        <v>51</v>
      </c>
      <c r="AU1073" s="1" t="s">
        <v>51</v>
      </c>
    </row>
    <row r="1074" spans="1:47" x14ac:dyDescent="0.25">
      <c r="A1074" s="1" t="s">
        <v>8434</v>
      </c>
      <c r="B1074">
        <v>4</v>
      </c>
      <c r="C1074" s="2">
        <v>43775.641886574071</v>
      </c>
      <c r="D1074" s="2">
        <v>43775.660590277781</v>
      </c>
      <c r="E1074">
        <v>39.738129999999998</v>
      </c>
      <c r="F1074">
        <v>-104.37745</v>
      </c>
      <c r="G1074">
        <v>39.741340000000001</v>
      </c>
      <c r="H1074">
        <v>-104.62177</v>
      </c>
      <c r="I1074">
        <v>12.983000000000001</v>
      </c>
      <c r="J1074" s="1" t="s">
        <v>8435</v>
      </c>
      <c r="K1074">
        <v>2101</v>
      </c>
      <c r="L1074" s="1" t="s">
        <v>7523</v>
      </c>
      <c r="M1074" s="1" t="s">
        <v>97</v>
      </c>
      <c r="N1074" s="1" t="s">
        <v>787</v>
      </c>
      <c r="O1074" s="1" t="s">
        <v>147</v>
      </c>
      <c r="P1074" s="1" t="s">
        <v>198</v>
      </c>
      <c r="Q1074" s="1" t="s">
        <v>788</v>
      </c>
      <c r="R1074" s="1" t="s">
        <v>48</v>
      </c>
      <c r="S1074" s="1" t="s">
        <v>79</v>
      </c>
      <c r="T1074" s="1" t="s">
        <v>789</v>
      </c>
      <c r="U1074" s="2">
        <v>43775.661111111112</v>
      </c>
      <c r="V1074">
        <v>30</v>
      </c>
      <c r="W1074">
        <v>22</v>
      </c>
      <c r="X1074">
        <v>100</v>
      </c>
      <c r="Y1074">
        <v>24.75</v>
      </c>
      <c r="Z1074">
        <v>0.5</v>
      </c>
      <c r="AA1074" s="1" t="s">
        <v>62</v>
      </c>
      <c r="AB1074">
        <v>9</v>
      </c>
      <c r="AC1074">
        <v>0</v>
      </c>
      <c r="AD1074" s="1" t="s">
        <v>1268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1</v>
      </c>
      <c r="AO1074" t="b">
        <v>0</v>
      </c>
      <c r="AP1074" t="b">
        <v>0</v>
      </c>
      <c r="AQ1074" t="b">
        <v>0</v>
      </c>
      <c r="AR1074" s="1" t="s">
        <v>51</v>
      </c>
      <c r="AS1074" s="1" t="s">
        <v>51</v>
      </c>
      <c r="AT1074" s="1" t="s">
        <v>51</v>
      </c>
      <c r="AU1074" s="1" t="s">
        <v>51</v>
      </c>
    </row>
    <row r="1075" spans="1:47" x14ac:dyDescent="0.25">
      <c r="A1075" s="1" t="s">
        <v>8436</v>
      </c>
      <c r="B1075">
        <v>4</v>
      </c>
      <c r="C1075" s="2">
        <v>43775.53193287037</v>
      </c>
      <c r="D1075" s="2">
        <v>43775.54959490741</v>
      </c>
      <c r="E1075">
        <v>39.738129999999998</v>
      </c>
      <c r="F1075">
        <v>-104.37745</v>
      </c>
      <c r="G1075">
        <v>39.741340000000001</v>
      </c>
      <c r="H1075">
        <v>-104.62177</v>
      </c>
      <c r="I1075">
        <v>12.983000000000001</v>
      </c>
      <c r="J1075" s="1" t="s">
        <v>7522</v>
      </c>
      <c r="K1075">
        <v>2101</v>
      </c>
      <c r="L1075" s="1" t="s">
        <v>7523</v>
      </c>
      <c r="M1075" s="1" t="s">
        <v>97</v>
      </c>
      <c r="N1075" s="1" t="s">
        <v>787</v>
      </c>
      <c r="O1075" s="1" t="s">
        <v>147</v>
      </c>
      <c r="P1075" s="1" t="s">
        <v>198</v>
      </c>
      <c r="Q1075" s="1" t="s">
        <v>788</v>
      </c>
      <c r="R1075" s="1" t="s">
        <v>48</v>
      </c>
      <c r="S1075" s="1" t="s">
        <v>79</v>
      </c>
      <c r="T1075" s="1" t="s">
        <v>789</v>
      </c>
      <c r="U1075" s="2">
        <v>43775.533333333333</v>
      </c>
      <c r="V1075">
        <v>32</v>
      </c>
      <c r="W1075">
        <v>22</v>
      </c>
      <c r="X1075">
        <v>100</v>
      </c>
      <c r="Y1075">
        <v>24.68</v>
      </c>
      <c r="Z1075">
        <v>0.25</v>
      </c>
      <c r="AA1075" s="1" t="s">
        <v>59</v>
      </c>
      <c r="AB1075">
        <v>15</v>
      </c>
      <c r="AC1075">
        <v>0</v>
      </c>
      <c r="AD1075" s="1" t="s">
        <v>1268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1</v>
      </c>
      <c r="AO1075" t="b">
        <v>0</v>
      </c>
      <c r="AP1075" t="b">
        <v>0</v>
      </c>
      <c r="AQ1075" t="b">
        <v>0</v>
      </c>
      <c r="AR1075" s="1" t="s">
        <v>51</v>
      </c>
      <c r="AS1075" s="1" t="s">
        <v>51</v>
      </c>
      <c r="AT1075" s="1" t="s">
        <v>51</v>
      </c>
      <c r="AU1075" s="1" t="s">
        <v>51</v>
      </c>
    </row>
    <row r="1076" spans="1:47" x14ac:dyDescent="0.25">
      <c r="A1076" s="1" t="s">
        <v>8437</v>
      </c>
      <c r="B1076">
        <v>4</v>
      </c>
      <c r="C1076" s="2">
        <v>43775.53193287037</v>
      </c>
      <c r="D1076" s="2">
        <v>43775.54959490741</v>
      </c>
      <c r="E1076">
        <v>39.741340000000001</v>
      </c>
      <c r="F1076">
        <v>-104.62177</v>
      </c>
      <c r="G1076">
        <v>39.738129999999998</v>
      </c>
      <c r="H1076">
        <v>-104.37745</v>
      </c>
      <c r="I1076">
        <v>12.983000000000001</v>
      </c>
      <c r="J1076" s="1" t="s">
        <v>7520</v>
      </c>
      <c r="K1076">
        <v>31802</v>
      </c>
      <c r="L1076" s="1" t="s">
        <v>6725</v>
      </c>
      <c r="M1076" s="1" t="s">
        <v>47</v>
      </c>
      <c r="N1076" s="1" t="s">
        <v>1045</v>
      </c>
      <c r="O1076" s="1" t="s">
        <v>147</v>
      </c>
      <c r="P1076" s="1" t="s">
        <v>198</v>
      </c>
      <c r="Q1076" s="1" t="s">
        <v>1046</v>
      </c>
      <c r="R1076" s="1" t="s">
        <v>48</v>
      </c>
      <c r="S1076" s="1" t="s">
        <v>79</v>
      </c>
      <c r="T1076" s="1" t="s">
        <v>789</v>
      </c>
      <c r="U1076" s="2">
        <v>43775.533333333333</v>
      </c>
      <c r="V1076">
        <v>32</v>
      </c>
      <c r="W1076">
        <v>22</v>
      </c>
      <c r="X1076">
        <v>100</v>
      </c>
      <c r="Y1076">
        <v>24.68</v>
      </c>
      <c r="Z1076">
        <v>0.25</v>
      </c>
      <c r="AA1076" s="1" t="s">
        <v>59</v>
      </c>
      <c r="AB1076">
        <v>15</v>
      </c>
      <c r="AC1076">
        <v>0</v>
      </c>
      <c r="AD1076" s="1" t="s">
        <v>1268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1</v>
      </c>
      <c r="AO1076" t="b">
        <v>0</v>
      </c>
      <c r="AP1076" t="b">
        <v>0</v>
      </c>
      <c r="AQ1076" t="b">
        <v>0</v>
      </c>
      <c r="AR1076" s="1" t="s">
        <v>51</v>
      </c>
      <c r="AS1076" s="1" t="s">
        <v>51</v>
      </c>
      <c r="AT1076" s="1" t="s">
        <v>51</v>
      </c>
      <c r="AU1076" s="1" t="s">
        <v>51</v>
      </c>
    </row>
    <row r="1077" spans="1:47" x14ac:dyDescent="0.25">
      <c r="A1077" s="1" t="s">
        <v>1882</v>
      </c>
      <c r="B1077">
        <v>3</v>
      </c>
      <c r="C1077" s="2">
        <v>43775.538182870368</v>
      </c>
      <c r="D1077" s="2">
        <v>43775.558715277781</v>
      </c>
      <c r="E1077">
        <v>39.284529999999997</v>
      </c>
      <c r="F1077">
        <v>-104.89633000000001</v>
      </c>
      <c r="G1077">
        <v>39.289009999999998</v>
      </c>
      <c r="H1077">
        <v>-104.89555</v>
      </c>
      <c r="I1077">
        <v>0.312</v>
      </c>
      <c r="J1077" s="1" t="s">
        <v>398</v>
      </c>
      <c r="L1077" s="1" t="s">
        <v>194</v>
      </c>
      <c r="M1077" s="1" t="s">
        <v>47</v>
      </c>
      <c r="N1077" s="1" t="s">
        <v>191</v>
      </c>
      <c r="O1077" s="1" t="s">
        <v>121</v>
      </c>
      <c r="P1077" s="1" t="s">
        <v>198</v>
      </c>
      <c r="Q1077" s="1" t="s">
        <v>333</v>
      </c>
      <c r="R1077" s="1" t="s">
        <v>48</v>
      </c>
      <c r="S1077" s="1" t="s">
        <v>79</v>
      </c>
      <c r="T1077" s="1" t="s">
        <v>223</v>
      </c>
      <c r="U1077" s="2">
        <v>43775.536805555559</v>
      </c>
      <c r="V1077">
        <v>52</v>
      </c>
      <c r="W1077">
        <v>52</v>
      </c>
      <c r="X1077">
        <v>47</v>
      </c>
      <c r="Y1077">
        <v>23.24</v>
      </c>
      <c r="Z1077">
        <v>10</v>
      </c>
      <c r="AA1077" s="1" t="s">
        <v>61</v>
      </c>
      <c r="AB1077">
        <v>17</v>
      </c>
      <c r="AC1077">
        <v>0</v>
      </c>
      <c r="AD1077" s="1" t="s">
        <v>1067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s="1" t="s">
        <v>51</v>
      </c>
      <c r="AS1077" s="1" t="s">
        <v>51</v>
      </c>
      <c r="AT1077" s="1" t="s">
        <v>51</v>
      </c>
      <c r="AU1077" s="1" t="s">
        <v>51</v>
      </c>
    </row>
    <row r="1078" spans="1:47" x14ac:dyDescent="0.25">
      <c r="A1078" s="1" t="s">
        <v>8438</v>
      </c>
      <c r="B1078">
        <v>4</v>
      </c>
      <c r="C1078" s="2">
        <v>43775.570520833331</v>
      </c>
      <c r="D1078" s="2">
        <v>43775.591215277775</v>
      </c>
      <c r="E1078">
        <v>39.738129999999998</v>
      </c>
      <c r="F1078">
        <v>-104.37745</v>
      </c>
      <c r="G1078">
        <v>39.741340000000001</v>
      </c>
      <c r="H1078">
        <v>-104.62177</v>
      </c>
      <c r="I1078">
        <v>12.983000000000001</v>
      </c>
      <c r="J1078" s="1" t="s">
        <v>7522</v>
      </c>
      <c r="K1078">
        <v>2101</v>
      </c>
      <c r="L1078" s="1" t="s">
        <v>7523</v>
      </c>
      <c r="M1078" s="1" t="s">
        <v>97</v>
      </c>
      <c r="N1078" s="1" t="s">
        <v>787</v>
      </c>
      <c r="O1078" s="1" t="s">
        <v>147</v>
      </c>
      <c r="P1078" s="1" t="s">
        <v>198</v>
      </c>
      <c r="Q1078" s="1" t="s">
        <v>788</v>
      </c>
      <c r="R1078" s="1" t="s">
        <v>48</v>
      </c>
      <c r="S1078" s="1" t="s">
        <v>79</v>
      </c>
      <c r="T1078" s="1" t="s">
        <v>789</v>
      </c>
      <c r="U1078" s="2">
        <v>43775.576388888891</v>
      </c>
      <c r="V1078">
        <v>32</v>
      </c>
      <c r="W1078">
        <v>22</v>
      </c>
      <c r="X1078">
        <v>100</v>
      </c>
      <c r="Y1078">
        <v>24.7</v>
      </c>
      <c r="Z1078">
        <v>0.25</v>
      </c>
      <c r="AA1078" s="1" t="s">
        <v>59</v>
      </c>
      <c r="AB1078">
        <v>14</v>
      </c>
      <c r="AC1078">
        <v>0</v>
      </c>
      <c r="AD1078" s="1" t="s">
        <v>4893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1</v>
      </c>
      <c r="AO1078" t="b">
        <v>0</v>
      </c>
      <c r="AP1078" t="b">
        <v>0</v>
      </c>
      <c r="AQ1078" t="b">
        <v>0</v>
      </c>
      <c r="AR1078" s="1" t="s">
        <v>51</v>
      </c>
      <c r="AS1078" s="1" t="s">
        <v>51</v>
      </c>
      <c r="AT1078" s="1" t="s">
        <v>51</v>
      </c>
      <c r="AU1078" s="1" t="s">
        <v>51</v>
      </c>
    </row>
    <row r="1079" spans="1:47" x14ac:dyDescent="0.25">
      <c r="A1079" s="1" t="s">
        <v>8439</v>
      </c>
      <c r="B1079">
        <v>4</v>
      </c>
      <c r="C1079" s="2">
        <v>43775.570520833331</v>
      </c>
      <c r="D1079" s="2">
        <v>43775.591215277775</v>
      </c>
      <c r="E1079">
        <v>39.741340000000001</v>
      </c>
      <c r="F1079">
        <v>-104.62177</v>
      </c>
      <c r="G1079">
        <v>39.738129999999998</v>
      </c>
      <c r="H1079">
        <v>-104.37745</v>
      </c>
      <c r="I1079">
        <v>12.983000000000001</v>
      </c>
      <c r="J1079" s="1" t="s">
        <v>7520</v>
      </c>
      <c r="K1079">
        <v>31802</v>
      </c>
      <c r="L1079" s="1" t="s">
        <v>6725</v>
      </c>
      <c r="M1079" s="1" t="s">
        <v>47</v>
      </c>
      <c r="N1079" s="1" t="s">
        <v>1045</v>
      </c>
      <c r="O1079" s="1" t="s">
        <v>147</v>
      </c>
      <c r="P1079" s="1" t="s">
        <v>198</v>
      </c>
      <c r="Q1079" s="1" t="s">
        <v>1046</v>
      </c>
      <c r="R1079" s="1" t="s">
        <v>48</v>
      </c>
      <c r="S1079" s="1" t="s">
        <v>79</v>
      </c>
      <c r="T1079" s="1" t="s">
        <v>789</v>
      </c>
      <c r="U1079" s="2">
        <v>43775.576388888891</v>
      </c>
      <c r="V1079">
        <v>32</v>
      </c>
      <c r="W1079">
        <v>22</v>
      </c>
      <c r="X1079">
        <v>100</v>
      </c>
      <c r="Y1079">
        <v>24.7</v>
      </c>
      <c r="Z1079">
        <v>0.25</v>
      </c>
      <c r="AA1079" s="1" t="s">
        <v>59</v>
      </c>
      <c r="AB1079">
        <v>14</v>
      </c>
      <c r="AC1079">
        <v>0</v>
      </c>
      <c r="AD1079" s="1" t="s">
        <v>4893</v>
      </c>
      <c r="AE1079" t="b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1</v>
      </c>
      <c r="AO1079" t="b">
        <v>0</v>
      </c>
      <c r="AP1079" t="b">
        <v>0</v>
      </c>
      <c r="AQ1079" t="b">
        <v>0</v>
      </c>
      <c r="AR1079" s="1" t="s">
        <v>51</v>
      </c>
      <c r="AS1079" s="1" t="s">
        <v>51</v>
      </c>
      <c r="AT1079" s="1" t="s">
        <v>51</v>
      </c>
      <c r="AU1079" s="1" t="s">
        <v>51</v>
      </c>
    </row>
    <row r="1080" spans="1:47" x14ac:dyDescent="0.25">
      <c r="A1080" s="1" t="s">
        <v>8440</v>
      </c>
      <c r="B1080">
        <v>4</v>
      </c>
      <c r="C1080" s="2">
        <v>43775.613182870373</v>
      </c>
      <c r="D1080" s="2">
        <v>43775.632835648146</v>
      </c>
      <c r="E1080">
        <v>39.741340000000001</v>
      </c>
      <c r="F1080">
        <v>-104.62177</v>
      </c>
      <c r="G1080">
        <v>39.738129999999998</v>
      </c>
      <c r="H1080">
        <v>-104.37745</v>
      </c>
      <c r="I1080">
        <v>12.983000000000001</v>
      </c>
      <c r="J1080" s="1" t="s">
        <v>7520</v>
      </c>
      <c r="K1080">
        <v>31802</v>
      </c>
      <c r="L1080" s="1" t="s">
        <v>6725</v>
      </c>
      <c r="M1080" s="1" t="s">
        <v>47</v>
      </c>
      <c r="N1080" s="1" t="s">
        <v>1045</v>
      </c>
      <c r="O1080" s="1" t="s">
        <v>147</v>
      </c>
      <c r="P1080" s="1" t="s">
        <v>198</v>
      </c>
      <c r="Q1080" s="1" t="s">
        <v>1046</v>
      </c>
      <c r="R1080" s="1" t="s">
        <v>48</v>
      </c>
      <c r="S1080" s="1" t="s">
        <v>79</v>
      </c>
      <c r="T1080" s="1" t="s">
        <v>789</v>
      </c>
      <c r="U1080" s="2">
        <v>43775.618055555555</v>
      </c>
      <c r="V1080">
        <v>32</v>
      </c>
      <c r="W1080">
        <v>25</v>
      </c>
      <c r="X1080">
        <v>93</v>
      </c>
      <c r="Y1080">
        <v>24.73</v>
      </c>
      <c r="Z1080">
        <v>0.25</v>
      </c>
      <c r="AA1080" s="1" t="s">
        <v>59</v>
      </c>
      <c r="AB1080">
        <v>8</v>
      </c>
      <c r="AC1080">
        <v>0</v>
      </c>
      <c r="AD1080" s="1" t="s">
        <v>1268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1</v>
      </c>
      <c r="AO1080" t="b">
        <v>0</v>
      </c>
      <c r="AP1080" t="b">
        <v>0</v>
      </c>
      <c r="AQ1080" t="b">
        <v>0</v>
      </c>
      <c r="AR1080" s="1" t="s">
        <v>51</v>
      </c>
      <c r="AS1080" s="1" t="s">
        <v>51</v>
      </c>
      <c r="AT1080" s="1" t="s">
        <v>51</v>
      </c>
      <c r="AU1080" s="1" t="s">
        <v>51</v>
      </c>
    </row>
    <row r="1081" spans="1:47" x14ac:dyDescent="0.25">
      <c r="A1081" s="1" t="s">
        <v>8441</v>
      </c>
      <c r="B1081">
        <v>4</v>
      </c>
      <c r="C1081" s="2">
        <v>43775.613182870373</v>
      </c>
      <c r="D1081" s="2">
        <v>43775.632835648146</v>
      </c>
      <c r="E1081">
        <v>39.738129999999998</v>
      </c>
      <c r="F1081">
        <v>-104.37745</v>
      </c>
      <c r="G1081">
        <v>39.741340000000001</v>
      </c>
      <c r="H1081">
        <v>-104.62177</v>
      </c>
      <c r="I1081">
        <v>12.983000000000001</v>
      </c>
      <c r="J1081" s="1" t="s">
        <v>7522</v>
      </c>
      <c r="K1081">
        <v>2101</v>
      </c>
      <c r="L1081" s="1" t="s">
        <v>7523</v>
      </c>
      <c r="M1081" s="1" t="s">
        <v>97</v>
      </c>
      <c r="N1081" s="1" t="s">
        <v>787</v>
      </c>
      <c r="O1081" s="1" t="s">
        <v>147</v>
      </c>
      <c r="P1081" s="1" t="s">
        <v>198</v>
      </c>
      <c r="Q1081" s="1" t="s">
        <v>788</v>
      </c>
      <c r="R1081" s="1" t="s">
        <v>48</v>
      </c>
      <c r="S1081" s="1" t="s">
        <v>79</v>
      </c>
      <c r="T1081" s="1" t="s">
        <v>789</v>
      </c>
      <c r="U1081" s="2">
        <v>43775.618055555555</v>
      </c>
      <c r="V1081">
        <v>32</v>
      </c>
      <c r="W1081">
        <v>25</v>
      </c>
      <c r="X1081">
        <v>93</v>
      </c>
      <c r="Y1081">
        <v>24.73</v>
      </c>
      <c r="Z1081">
        <v>0.25</v>
      </c>
      <c r="AA1081" s="1" t="s">
        <v>59</v>
      </c>
      <c r="AB1081">
        <v>8</v>
      </c>
      <c r="AC1081">
        <v>0</v>
      </c>
      <c r="AD1081" s="1" t="s">
        <v>1268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1</v>
      </c>
      <c r="AO1081" t="b">
        <v>0</v>
      </c>
      <c r="AP1081" t="b">
        <v>0</v>
      </c>
      <c r="AQ1081" t="b">
        <v>0</v>
      </c>
      <c r="AR1081" s="1" t="s">
        <v>51</v>
      </c>
      <c r="AS1081" s="1" t="s">
        <v>51</v>
      </c>
      <c r="AT1081" s="1" t="s">
        <v>51</v>
      </c>
      <c r="AU1081" s="1" t="s">
        <v>51</v>
      </c>
    </row>
    <row r="1082" spans="1:47" x14ac:dyDescent="0.25">
      <c r="A1082" s="1" t="s">
        <v>5436</v>
      </c>
      <c r="B1082">
        <v>3</v>
      </c>
      <c r="C1082" s="2">
        <v>43775.670011574075</v>
      </c>
      <c r="D1082" s="2">
        <v>43775.690648148149</v>
      </c>
      <c r="E1082">
        <v>38.729410000000001</v>
      </c>
      <c r="F1082">
        <v>-104.73733</v>
      </c>
      <c r="G1082">
        <v>38.740479999999998</v>
      </c>
      <c r="H1082">
        <v>-104.74854999999999</v>
      </c>
      <c r="I1082">
        <v>0.97499999999999998</v>
      </c>
      <c r="J1082" s="1" t="s">
        <v>440</v>
      </c>
      <c r="L1082" s="1" t="s">
        <v>194</v>
      </c>
      <c r="M1082" s="1" t="s">
        <v>47</v>
      </c>
      <c r="N1082" s="1" t="s">
        <v>327</v>
      </c>
      <c r="O1082" s="1" t="s">
        <v>193</v>
      </c>
      <c r="P1082" s="1" t="s">
        <v>198</v>
      </c>
      <c r="Q1082" s="1" t="s">
        <v>328</v>
      </c>
      <c r="R1082" s="1" t="s">
        <v>48</v>
      </c>
      <c r="S1082" s="1" t="s">
        <v>79</v>
      </c>
      <c r="T1082" s="1" t="s">
        <v>268</v>
      </c>
      <c r="U1082" s="2">
        <v>43775.666666666664</v>
      </c>
      <c r="V1082">
        <v>46</v>
      </c>
      <c r="W1082">
        <v>39</v>
      </c>
      <c r="X1082">
        <v>62</v>
      </c>
      <c r="Y1082">
        <v>24.33</v>
      </c>
      <c r="Z1082">
        <v>6</v>
      </c>
      <c r="AA1082" s="1" t="s">
        <v>58</v>
      </c>
      <c r="AB1082">
        <v>17</v>
      </c>
      <c r="AC1082">
        <v>0</v>
      </c>
      <c r="AD1082" s="1" t="s">
        <v>1227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s="1" t="s">
        <v>51</v>
      </c>
      <c r="AS1082" s="1" t="s">
        <v>51</v>
      </c>
      <c r="AT1082" s="1" t="s">
        <v>51</v>
      </c>
      <c r="AU1082" s="1" t="s">
        <v>51</v>
      </c>
    </row>
    <row r="1083" spans="1:47" x14ac:dyDescent="0.25">
      <c r="A1083" s="1" t="s">
        <v>1566</v>
      </c>
      <c r="B1083">
        <v>3</v>
      </c>
      <c r="C1083" s="2">
        <v>43775.780381944445</v>
      </c>
      <c r="D1083" s="2">
        <v>43775.799618055556</v>
      </c>
      <c r="E1083">
        <v>38.735720000000001</v>
      </c>
      <c r="F1083">
        <v>-104.74372</v>
      </c>
      <c r="G1083">
        <v>38.745040000000003</v>
      </c>
      <c r="H1083">
        <v>-104.75315999999999</v>
      </c>
      <c r="I1083">
        <v>0.82099999999999995</v>
      </c>
      <c r="J1083" s="1" t="s">
        <v>1567</v>
      </c>
      <c r="L1083" s="1" t="s">
        <v>194</v>
      </c>
      <c r="M1083" s="1" t="s">
        <v>47</v>
      </c>
      <c r="N1083" s="1" t="s">
        <v>327</v>
      </c>
      <c r="O1083" s="1" t="s">
        <v>193</v>
      </c>
      <c r="P1083" s="1" t="s">
        <v>198</v>
      </c>
      <c r="Q1083" s="1" t="s">
        <v>328</v>
      </c>
      <c r="R1083" s="1" t="s">
        <v>48</v>
      </c>
      <c r="S1083" s="1" t="s">
        <v>79</v>
      </c>
      <c r="T1083" s="1" t="s">
        <v>268</v>
      </c>
      <c r="U1083" s="2">
        <v>43775.790277777778</v>
      </c>
      <c r="V1083">
        <v>33</v>
      </c>
      <c r="W1083">
        <v>24</v>
      </c>
      <c r="X1083">
        <v>81</v>
      </c>
      <c r="Y1083">
        <v>24.42</v>
      </c>
      <c r="Z1083">
        <v>10</v>
      </c>
      <c r="AA1083" s="1" t="s">
        <v>58</v>
      </c>
      <c r="AB1083">
        <v>10</v>
      </c>
      <c r="AC1083">
        <v>0</v>
      </c>
      <c r="AD1083" s="1" t="s">
        <v>1067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s="1" t="s">
        <v>53</v>
      </c>
      <c r="AS1083" s="1" t="s">
        <v>53</v>
      </c>
      <c r="AT1083" s="1" t="s">
        <v>53</v>
      </c>
      <c r="AU1083" s="1" t="s">
        <v>53</v>
      </c>
    </row>
    <row r="1084" spans="1:47" x14ac:dyDescent="0.25">
      <c r="A1084" s="1" t="s">
        <v>7444</v>
      </c>
      <c r="B1084">
        <v>3</v>
      </c>
      <c r="C1084" s="2">
        <v>43775.718946759262</v>
      </c>
      <c r="D1084" s="2">
        <v>43775.912893518522</v>
      </c>
      <c r="E1084">
        <v>39.071669999999997</v>
      </c>
      <c r="F1084">
        <v>-104.76165</v>
      </c>
      <c r="G1084">
        <v>39.074420000000003</v>
      </c>
      <c r="H1084">
        <v>-104.76315</v>
      </c>
      <c r="I1084">
        <v>0.20599999999999999</v>
      </c>
      <c r="J1084" s="1" t="s">
        <v>7445</v>
      </c>
      <c r="K1084">
        <v>16455</v>
      </c>
      <c r="L1084" s="1" t="s">
        <v>6643</v>
      </c>
      <c r="M1084" s="1" t="s">
        <v>97</v>
      </c>
      <c r="N1084" s="1" t="s">
        <v>232</v>
      </c>
      <c r="O1084" s="1" t="s">
        <v>193</v>
      </c>
      <c r="P1084" s="1" t="s">
        <v>198</v>
      </c>
      <c r="Q1084" s="1" t="s">
        <v>345</v>
      </c>
      <c r="R1084" s="1" t="s">
        <v>48</v>
      </c>
      <c r="S1084" s="1" t="s">
        <v>79</v>
      </c>
      <c r="T1084" s="1" t="s">
        <v>234</v>
      </c>
      <c r="U1084" s="2">
        <v>43775.706944444442</v>
      </c>
      <c r="V1084">
        <v>31</v>
      </c>
      <c r="W1084">
        <v>20</v>
      </c>
      <c r="X1084">
        <v>90</v>
      </c>
      <c r="Y1084">
        <v>23.7</v>
      </c>
      <c r="Z1084">
        <v>10</v>
      </c>
      <c r="AA1084" s="1" t="s">
        <v>58</v>
      </c>
      <c r="AB1084">
        <v>17</v>
      </c>
      <c r="AC1084">
        <v>0</v>
      </c>
      <c r="AD1084" s="1" t="s">
        <v>965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s="1" t="s">
        <v>53</v>
      </c>
      <c r="AS1084" s="1" t="s">
        <v>51</v>
      </c>
      <c r="AT1084" s="1" t="s">
        <v>51</v>
      </c>
      <c r="AU1084" s="1" t="s">
        <v>51</v>
      </c>
    </row>
    <row r="1085" spans="1:47" x14ac:dyDescent="0.25">
      <c r="A1085" s="1" t="s">
        <v>7326</v>
      </c>
      <c r="B1085">
        <v>3</v>
      </c>
      <c r="C1085" s="2">
        <v>43775.787152777775</v>
      </c>
      <c r="D1085" s="2">
        <v>43775.807604166665</v>
      </c>
      <c r="E1085">
        <v>39.066899999999997</v>
      </c>
      <c r="F1085">
        <v>-104.76145</v>
      </c>
      <c r="G1085">
        <v>39.073300000000003</v>
      </c>
      <c r="H1085">
        <v>-104.76215000000001</v>
      </c>
      <c r="I1085">
        <v>0.44400000000000001</v>
      </c>
      <c r="J1085" s="1" t="s">
        <v>7327</v>
      </c>
      <c r="K1085">
        <v>16254</v>
      </c>
      <c r="L1085" s="1" t="s">
        <v>6643</v>
      </c>
      <c r="M1085" s="1" t="s">
        <v>47</v>
      </c>
      <c r="N1085" s="1" t="s">
        <v>232</v>
      </c>
      <c r="O1085" s="1" t="s">
        <v>193</v>
      </c>
      <c r="P1085" s="1" t="s">
        <v>198</v>
      </c>
      <c r="Q1085" s="1" t="s">
        <v>262</v>
      </c>
      <c r="R1085" s="1" t="s">
        <v>48</v>
      </c>
      <c r="S1085" s="1" t="s">
        <v>79</v>
      </c>
      <c r="T1085" s="1" t="s">
        <v>234</v>
      </c>
      <c r="U1085" s="2">
        <v>43775.790277777778</v>
      </c>
      <c r="V1085">
        <v>31</v>
      </c>
      <c r="W1085">
        <v>19</v>
      </c>
      <c r="X1085">
        <v>85</v>
      </c>
      <c r="Y1085">
        <v>23.74</v>
      </c>
      <c r="Z1085">
        <v>10</v>
      </c>
      <c r="AA1085" s="1" t="s">
        <v>58</v>
      </c>
      <c r="AB1085">
        <v>20</v>
      </c>
      <c r="AC1085">
        <v>0</v>
      </c>
      <c r="AD1085" s="1" t="s">
        <v>965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s="1" t="s">
        <v>53</v>
      </c>
      <c r="AS1085" s="1" t="s">
        <v>53</v>
      </c>
      <c r="AT1085" s="1" t="s">
        <v>53</v>
      </c>
      <c r="AU1085" s="1" t="s">
        <v>53</v>
      </c>
    </row>
    <row r="1086" spans="1:47" x14ac:dyDescent="0.25">
      <c r="A1086" s="1" t="s">
        <v>5351</v>
      </c>
      <c r="B1086">
        <v>3</v>
      </c>
      <c r="C1086" s="2">
        <v>43775.798090277778</v>
      </c>
      <c r="D1086" s="2">
        <v>43775.818414351852</v>
      </c>
      <c r="E1086">
        <v>39.725430000000003</v>
      </c>
      <c r="F1086">
        <v>-105.02242</v>
      </c>
      <c r="G1086">
        <v>39.7254</v>
      </c>
      <c r="H1086">
        <v>-105.02162</v>
      </c>
      <c r="I1086">
        <v>4.2999999999999997E-2</v>
      </c>
      <c r="J1086" s="1" t="s">
        <v>593</v>
      </c>
      <c r="L1086" s="1" t="s">
        <v>585</v>
      </c>
      <c r="M1086" s="1" t="s">
        <v>47</v>
      </c>
      <c r="N1086" s="1" t="s">
        <v>131</v>
      </c>
      <c r="O1086" s="1" t="s">
        <v>131</v>
      </c>
      <c r="P1086" s="1" t="s">
        <v>198</v>
      </c>
      <c r="Q1086" s="1" t="s">
        <v>310</v>
      </c>
      <c r="R1086" s="1" t="s">
        <v>48</v>
      </c>
      <c r="S1086" s="1" t="s">
        <v>79</v>
      </c>
      <c r="T1086" s="1" t="s">
        <v>205</v>
      </c>
      <c r="U1086" s="2">
        <v>43775.822916666664</v>
      </c>
      <c r="V1086">
        <v>30</v>
      </c>
      <c r="W1086">
        <v>23</v>
      </c>
      <c r="X1086">
        <v>100</v>
      </c>
      <c r="Y1086">
        <v>24.65</v>
      </c>
      <c r="Z1086">
        <v>2</v>
      </c>
      <c r="AA1086" s="1" t="s">
        <v>60</v>
      </c>
      <c r="AB1086">
        <v>7</v>
      </c>
      <c r="AC1086">
        <v>0</v>
      </c>
      <c r="AD1086" s="1" t="s">
        <v>1213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s="1" t="s">
        <v>53</v>
      </c>
      <c r="AS1086" s="1" t="s">
        <v>53</v>
      </c>
      <c r="AT1086" s="1" t="s">
        <v>53</v>
      </c>
      <c r="AU1086" s="1" t="s">
        <v>53</v>
      </c>
    </row>
    <row r="1087" spans="1:47" x14ac:dyDescent="0.25">
      <c r="A1087" s="1" t="s">
        <v>4193</v>
      </c>
      <c r="B1087">
        <v>3</v>
      </c>
      <c r="C1087" s="2">
        <v>43775.819965277777</v>
      </c>
      <c r="D1087" s="2">
        <v>43775.840624999997</v>
      </c>
      <c r="E1087">
        <v>39.560360000000003</v>
      </c>
      <c r="F1087">
        <v>-107.34717999999999</v>
      </c>
      <c r="G1087">
        <v>39.560839999999999</v>
      </c>
      <c r="H1087">
        <v>-107.35123</v>
      </c>
      <c r="I1087">
        <v>0.218</v>
      </c>
      <c r="J1087" s="1" t="s">
        <v>4194</v>
      </c>
      <c r="L1087" s="1" t="s">
        <v>137</v>
      </c>
      <c r="M1087" s="1" t="s">
        <v>47</v>
      </c>
      <c r="N1087" s="1" t="s">
        <v>3910</v>
      </c>
      <c r="O1087" s="1" t="s">
        <v>187</v>
      </c>
      <c r="P1087" s="1" t="s">
        <v>198</v>
      </c>
      <c r="Q1087" s="1" t="s">
        <v>3911</v>
      </c>
      <c r="R1087" s="1" t="s">
        <v>48</v>
      </c>
      <c r="S1087" s="1" t="s">
        <v>79</v>
      </c>
      <c r="T1087" s="1" t="s">
        <v>3912</v>
      </c>
      <c r="U1087" s="2">
        <v>43775.824305555558</v>
      </c>
      <c r="V1087">
        <v>32</v>
      </c>
      <c r="W1087">
        <v>27</v>
      </c>
      <c r="X1087">
        <v>41</v>
      </c>
      <c r="Y1087">
        <v>20.41</v>
      </c>
      <c r="Z1087">
        <v>10</v>
      </c>
      <c r="AA1087" s="1" t="s">
        <v>56</v>
      </c>
      <c r="AB1087">
        <v>5</v>
      </c>
      <c r="AD1087" s="1" t="s">
        <v>50</v>
      </c>
      <c r="AE1087" t="b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s="1" t="s">
        <v>53</v>
      </c>
      <c r="AS1087" s="1" t="s">
        <v>53</v>
      </c>
      <c r="AT1087" s="1" t="s">
        <v>53</v>
      </c>
      <c r="AU1087" s="1" t="s">
        <v>53</v>
      </c>
    </row>
    <row r="1088" spans="1:47" x14ac:dyDescent="0.25">
      <c r="A1088" s="1" t="s">
        <v>9067</v>
      </c>
      <c r="B1088">
        <v>2</v>
      </c>
      <c r="C1088" s="2">
        <v>43775.793402777781</v>
      </c>
      <c r="D1088" s="2">
        <v>43775.81349537037</v>
      </c>
      <c r="E1088">
        <v>38.735720000000001</v>
      </c>
      <c r="F1088">
        <v>-104.74372</v>
      </c>
      <c r="G1088">
        <v>38.745040000000003</v>
      </c>
      <c r="H1088">
        <v>-104.75315999999999</v>
      </c>
      <c r="I1088">
        <v>0.82099999999999995</v>
      </c>
      <c r="J1088" s="1" t="s">
        <v>1567</v>
      </c>
      <c r="L1088" s="1" t="s">
        <v>194</v>
      </c>
      <c r="M1088" s="1" t="s">
        <v>47</v>
      </c>
      <c r="N1088" s="1" t="s">
        <v>327</v>
      </c>
      <c r="O1088" s="1" t="s">
        <v>193</v>
      </c>
      <c r="P1088" s="1" t="s">
        <v>198</v>
      </c>
      <c r="Q1088" s="1" t="s">
        <v>328</v>
      </c>
      <c r="R1088" s="1" t="s">
        <v>48</v>
      </c>
      <c r="S1088" s="1" t="s">
        <v>79</v>
      </c>
      <c r="T1088" s="1" t="s">
        <v>268</v>
      </c>
      <c r="U1088" s="2">
        <v>43775.790277777778</v>
      </c>
      <c r="V1088">
        <v>33</v>
      </c>
      <c r="W1088">
        <v>24</v>
      </c>
      <c r="X1088">
        <v>81</v>
      </c>
      <c r="Y1088">
        <v>24.42</v>
      </c>
      <c r="Z1088">
        <v>10</v>
      </c>
      <c r="AA1088" s="1" t="s">
        <v>58</v>
      </c>
      <c r="AB1088">
        <v>10</v>
      </c>
      <c r="AC1088">
        <v>0</v>
      </c>
      <c r="AD1088" s="1" t="s">
        <v>1067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s="1" t="s">
        <v>53</v>
      </c>
      <c r="AS1088" s="1" t="s">
        <v>53</v>
      </c>
      <c r="AT1088" s="1" t="s">
        <v>53</v>
      </c>
      <c r="AU1088" s="1" t="s">
        <v>53</v>
      </c>
    </row>
    <row r="1089" spans="1:47" x14ac:dyDescent="0.25">
      <c r="A1089" s="1" t="s">
        <v>9068</v>
      </c>
      <c r="B1089">
        <v>2</v>
      </c>
      <c r="C1089" s="2">
        <v>43775.801215277781</v>
      </c>
      <c r="D1089" s="2">
        <v>43775.821481481478</v>
      </c>
      <c r="E1089">
        <v>39.066899999999997</v>
      </c>
      <c r="F1089">
        <v>-104.76145</v>
      </c>
      <c r="G1089">
        <v>39.073300000000003</v>
      </c>
      <c r="H1089">
        <v>-104.76215000000001</v>
      </c>
      <c r="I1089">
        <v>0.44400000000000001</v>
      </c>
      <c r="J1089" s="1" t="s">
        <v>9069</v>
      </c>
      <c r="K1089">
        <v>16254</v>
      </c>
      <c r="L1089" s="1" t="s">
        <v>6643</v>
      </c>
      <c r="M1089" s="1" t="s">
        <v>47</v>
      </c>
      <c r="N1089" s="1" t="s">
        <v>232</v>
      </c>
      <c r="O1089" s="1" t="s">
        <v>193</v>
      </c>
      <c r="P1089" s="1" t="s">
        <v>198</v>
      </c>
      <c r="Q1089" s="1" t="s">
        <v>262</v>
      </c>
      <c r="R1089" s="1" t="s">
        <v>48</v>
      </c>
      <c r="S1089" s="1" t="s">
        <v>79</v>
      </c>
      <c r="T1089" s="1" t="s">
        <v>234</v>
      </c>
      <c r="U1089" s="2">
        <v>43775.790277777778</v>
      </c>
      <c r="V1089">
        <v>31</v>
      </c>
      <c r="W1089">
        <v>19</v>
      </c>
      <c r="X1089">
        <v>85</v>
      </c>
      <c r="Y1089">
        <v>23.74</v>
      </c>
      <c r="Z1089">
        <v>10</v>
      </c>
      <c r="AA1089" s="1" t="s">
        <v>58</v>
      </c>
      <c r="AB1089">
        <v>20</v>
      </c>
      <c r="AC1089">
        <v>0</v>
      </c>
      <c r="AD1089" s="1" t="s">
        <v>965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s="1" t="s">
        <v>53</v>
      </c>
      <c r="AS1089" s="1" t="s">
        <v>53</v>
      </c>
      <c r="AT1089" s="1" t="s">
        <v>53</v>
      </c>
      <c r="AU1089" s="1" t="s">
        <v>53</v>
      </c>
    </row>
    <row r="1090" spans="1:47" x14ac:dyDescent="0.25">
      <c r="A1090" s="1" t="s">
        <v>5948</v>
      </c>
      <c r="B1090">
        <v>3</v>
      </c>
      <c r="C1090" s="2">
        <v>43775.798090277778</v>
      </c>
      <c r="D1090" s="2">
        <v>43775.818449074075</v>
      </c>
      <c r="E1090">
        <v>40.199539999999999</v>
      </c>
      <c r="F1090">
        <v>-104.97993</v>
      </c>
      <c r="G1090">
        <v>40.205289999999998</v>
      </c>
      <c r="H1090">
        <v>-104.97989</v>
      </c>
      <c r="I1090">
        <v>0.39700000000000002</v>
      </c>
      <c r="J1090" s="1" t="s">
        <v>264</v>
      </c>
      <c r="L1090" s="1" t="s">
        <v>265</v>
      </c>
      <c r="M1090" s="1" t="s">
        <v>47</v>
      </c>
      <c r="N1090" s="1" t="s">
        <v>208</v>
      </c>
      <c r="O1090" s="1" t="s">
        <v>209</v>
      </c>
      <c r="P1090" s="1" t="s">
        <v>198</v>
      </c>
      <c r="Q1090" s="1" t="s">
        <v>210</v>
      </c>
      <c r="R1090" s="1" t="s">
        <v>48</v>
      </c>
      <c r="S1090" s="1" t="s">
        <v>79</v>
      </c>
      <c r="T1090" s="1" t="s">
        <v>211</v>
      </c>
      <c r="U1090" s="2">
        <v>43775.802083333336</v>
      </c>
      <c r="V1090">
        <v>32</v>
      </c>
      <c r="W1090">
        <v>26</v>
      </c>
      <c r="X1090">
        <v>93</v>
      </c>
      <c r="Y1090">
        <v>25.24</v>
      </c>
      <c r="Z1090">
        <v>4</v>
      </c>
      <c r="AA1090" s="1" t="s">
        <v>60</v>
      </c>
      <c r="AB1090">
        <v>7</v>
      </c>
      <c r="AC1090">
        <v>0</v>
      </c>
      <c r="AD1090" s="1" t="s">
        <v>965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s="1" t="s">
        <v>53</v>
      </c>
      <c r="AS1090" s="1" t="s">
        <v>53</v>
      </c>
      <c r="AT1090" s="1" t="s">
        <v>53</v>
      </c>
      <c r="AU1090" s="1" t="s">
        <v>53</v>
      </c>
    </row>
    <row r="1091" spans="1:47" x14ac:dyDescent="0.25">
      <c r="A1091" s="1" t="s">
        <v>5944</v>
      </c>
      <c r="B1091">
        <v>3</v>
      </c>
      <c r="C1091" s="2">
        <v>43775.805381944447</v>
      </c>
      <c r="D1091" s="2">
        <v>43775.825694444444</v>
      </c>
      <c r="E1091">
        <v>40.19885</v>
      </c>
      <c r="F1091">
        <v>-104.97994</v>
      </c>
      <c r="G1091">
        <v>40.209299999999999</v>
      </c>
      <c r="H1091">
        <v>-104.9799</v>
      </c>
      <c r="I1091">
        <v>0.72199999999999998</v>
      </c>
      <c r="J1091" s="1" t="s">
        <v>972</v>
      </c>
      <c r="L1091" s="1" t="s">
        <v>265</v>
      </c>
      <c r="M1091" s="1" t="s">
        <v>47</v>
      </c>
      <c r="N1091" s="1" t="s">
        <v>208</v>
      </c>
      <c r="O1091" s="1" t="s">
        <v>209</v>
      </c>
      <c r="P1091" s="1" t="s">
        <v>198</v>
      </c>
      <c r="Q1091" s="1" t="s">
        <v>210</v>
      </c>
      <c r="R1091" s="1" t="s">
        <v>48</v>
      </c>
      <c r="S1091" s="1" t="s">
        <v>79</v>
      </c>
      <c r="T1091" s="1" t="s">
        <v>211</v>
      </c>
      <c r="U1091" s="2">
        <v>43775.802083333336</v>
      </c>
      <c r="V1091">
        <v>32</v>
      </c>
      <c r="W1091">
        <v>26</v>
      </c>
      <c r="X1091">
        <v>93</v>
      </c>
      <c r="Y1091">
        <v>25.24</v>
      </c>
      <c r="Z1091">
        <v>4</v>
      </c>
      <c r="AA1091" s="1" t="s">
        <v>60</v>
      </c>
      <c r="AB1091">
        <v>7</v>
      </c>
      <c r="AC1091">
        <v>0</v>
      </c>
      <c r="AD1091" s="1" t="s">
        <v>965</v>
      </c>
      <c r="AE1091" t="b">
        <v>0</v>
      </c>
      <c r="AF1091" t="b">
        <v>0</v>
      </c>
      <c r="AG1091" t="b">
        <v>0</v>
      </c>
      <c r="AH1091" t="b">
        <v>0</v>
      </c>
      <c r="AI1091" t="b">
        <v>1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s="1" t="s">
        <v>53</v>
      </c>
      <c r="AS1091" s="1" t="s">
        <v>53</v>
      </c>
      <c r="AT1091" s="1" t="s">
        <v>53</v>
      </c>
      <c r="AU1091" s="1" t="s">
        <v>53</v>
      </c>
    </row>
    <row r="1092" spans="1:47" x14ac:dyDescent="0.25">
      <c r="A1092" s="1" t="s">
        <v>9070</v>
      </c>
      <c r="B1092">
        <v>2</v>
      </c>
      <c r="C1092" s="2">
        <v>43775.832986111112</v>
      </c>
      <c r="D1092" s="2">
        <v>43775.853449074071</v>
      </c>
      <c r="E1092">
        <v>40.19885</v>
      </c>
      <c r="F1092">
        <v>-104.97994</v>
      </c>
      <c r="G1092">
        <v>40.209299999999999</v>
      </c>
      <c r="H1092">
        <v>-104.9799</v>
      </c>
      <c r="I1092">
        <v>0.72199999999999998</v>
      </c>
      <c r="J1092" s="1" t="s">
        <v>972</v>
      </c>
      <c r="L1092" s="1" t="s">
        <v>265</v>
      </c>
      <c r="M1092" s="1" t="s">
        <v>47</v>
      </c>
      <c r="N1092" s="1" t="s">
        <v>208</v>
      </c>
      <c r="O1092" s="1" t="s">
        <v>209</v>
      </c>
      <c r="P1092" s="1" t="s">
        <v>198</v>
      </c>
      <c r="Q1092" s="1" t="s">
        <v>210</v>
      </c>
      <c r="R1092" s="1" t="s">
        <v>48</v>
      </c>
      <c r="S1092" s="1" t="s">
        <v>79</v>
      </c>
      <c r="T1092" s="1" t="s">
        <v>211</v>
      </c>
      <c r="U1092" s="2">
        <v>43775.829861111109</v>
      </c>
      <c r="V1092">
        <v>32</v>
      </c>
      <c r="W1092">
        <v>27</v>
      </c>
      <c r="X1092">
        <v>92</v>
      </c>
      <c r="Y1092">
        <v>25.25</v>
      </c>
      <c r="Z1092">
        <v>4</v>
      </c>
      <c r="AA1092" s="1" t="s">
        <v>60</v>
      </c>
      <c r="AB1092">
        <v>6</v>
      </c>
      <c r="AC1092">
        <v>0</v>
      </c>
      <c r="AD1092" s="1" t="s">
        <v>965</v>
      </c>
      <c r="AE1092" t="b">
        <v>0</v>
      </c>
      <c r="AF1092" t="b">
        <v>0</v>
      </c>
      <c r="AG1092" t="b">
        <v>0</v>
      </c>
      <c r="AH1092" t="b">
        <v>0</v>
      </c>
      <c r="AI1092" t="b">
        <v>1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s="1" t="s">
        <v>53</v>
      </c>
      <c r="AS1092" s="1" t="s">
        <v>53</v>
      </c>
      <c r="AT1092" s="1" t="s">
        <v>53</v>
      </c>
      <c r="AU1092" s="1" t="s">
        <v>53</v>
      </c>
    </row>
    <row r="1093" spans="1:47" x14ac:dyDescent="0.25">
      <c r="A1093" s="1" t="s">
        <v>5352</v>
      </c>
      <c r="B1093">
        <v>3</v>
      </c>
      <c r="C1093" s="2">
        <v>43775.85224537037</v>
      </c>
      <c r="D1093" s="2">
        <v>43775.872604166667</v>
      </c>
      <c r="E1093">
        <v>39.778300000000002</v>
      </c>
      <c r="F1093">
        <v>-104.89807</v>
      </c>
      <c r="G1093">
        <v>39.778149999999997</v>
      </c>
      <c r="H1093">
        <v>-104.89465</v>
      </c>
      <c r="I1093">
        <v>0.182</v>
      </c>
      <c r="J1093" s="1" t="s">
        <v>417</v>
      </c>
      <c r="L1093" s="1" t="s">
        <v>133</v>
      </c>
      <c r="M1093" s="1" t="s">
        <v>47</v>
      </c>
      <c r="N1093" s="1" t="s">
        <v>131</v>
      </c>
      <c r="O1093" s="1" t="s">
        <v>131</v>
      </c>
      <c r="P1093" s="1" t="s">
        <v>198</v>
      </c>
      <c r="Q1093" s="1" t="s">
        <v>246</v>
      </c>
      <c r="R1093" s="1" t="s">
        <v>48</v>
      </c>
      <c r="S1093" s="1" t="s">
        <v>79</v>
      </c>
      <c r="T1093" s="1" t="s">
        <v>205</v>
      </c>
      <c r="U1093" s="2">
        <v>43775.864583333336</v>
      </c>
      <c r="V1093">
        <v>28</v>
      </c>
      <c r="W1093">
        <v>20</v>
      </c>
      <c r="X1093">
        <v>100</v>
      </c>
      <c r="Y1093">
        <v>24.67</v>
      </c>
      <c r="Z1093">
        <v>2</v>
      </c>
      <c r="AA1093" s="1" t="s">
        <v>62</v>
      </c>
      <c r="AB1093">
        <v>9</v>
      </c>
      <c r="AC1093">
        <v>0</v>
      </c>
      <c r="AD1093" s="1" t="s">
        <v>1268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s="1" t="s">
        <v>53</v>
      </c>
      <c r="AS1093" s="1" t="s">
        <v>53</v>
      </c>
      <c r="AT1093" s="1" t="s">
        <v>53</v>
      </c>
      <c r="AU1093" s="1" t="s">
        <v>53</v>
      </c>
    </row>
    <row r="1094" spans="1:47" x14ac:dyDescent="0.25">
      <c r="A1094" s="1" t="s">
        <v>9071</v>
      </c>
      <c r="B1094">
        <v>2</v>
      </c>
      <c r="C1094" s="2">
        <v>43775.845486111109</v>
      </c>
      <c r="D1094" s="2">
        <v>43775.866076388891</v>
      </c>
      <c r="E1094">
        <v>39.777119999999996</v>
      </c>
      <c r="F1094">
        <v>-104.88257</v>
      </c>
      <c r="G1094">
        <v>39.776260000000001</v>
      </c>
      <c r="H1094">
        <v>-104.87303</v>
      </c>
      <c r="I1094">
        <v>0.51</v>
      </c>
      <c r="J1094" s="1" t="s">
        <v>9072</v>
      </c>
      <c r="L1094" s="1" t="s">
        <v>9073</v>
      </c>
      <c r="M1094" s="1" t="s">
        <v>47</v>
      </c>
      <c r="N1094" s="1" t="s">
        <v>131</v>
      </c>
      <c r="O1094" s="1" t="s">
        <v>131</v>
      </c>
      <c r="P1094" s="1" t="s">
        <v>198</v>
      </c>
      <c r="Q1094" s="1" t="s">
        <v>453</v>
      </c>
      <c r="R1094" s="1" t="s">
        <v>48</v>
      </c>
      <c r="S1094" s="1" t="s">
        <v>79</v>
      </c>
      <c r="T1094" s="1" t="s">
        <v>203</v>
      </c>
      <c r="U1094" s="2">
        <v>43775.831944444442</v>
      </c>
      <c r="V1094">
        <v>28</v>
      </c>
      <c r="W1094">
        <v>20</v>
      </c>
      <c r="X1094">
        <v>93</v>
      </c>
      <c r="Y1094">
        <v>24.64</v>
      </c>
      <c r="Z1094">
        <v>7</v>
      </c>
      <c r="AA1094" s="1" t="s">
        <v>60</v>
      </c>
      <c r="AB1094">
        <v>9</v>
      </c>
      <c r="AC1094">
        <v>0</v>
      </c>
      <c r="AD1094" s="1" t="s">
        <v>1258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s="1" t="s">
        <v>53</v>
      </c>
      <c r="AS1094" s="1" t="s">
        <v>53</v>
      </c>
      <c r="AT1094" s="1" t="s">
        <v>53</v>
      </c>
      <c r="AU1094" s="1" t="s">
        <v>53</v>
      </c>
    </row>
    <row r="1095" spans="1:47" x14ac:dyDescent="0.25">
      <c r="A1095" s="1" t="s">
        <v>5353</v>
      </c>
      <c r="B1095">
        <v>3</v>
      </c>
      <c r="C1095" s="2">
        <v>43775.879849537036</v>
      </c>
      <c r="D1095" s="2">
        <v>43775.900358796294</v>
      </c>
      <c r="E1095">
        <v>37.009920000000001</v>
      </c>
      <c r="F1095">
        <v>-104.48071</v>
      </c>
      <c r="G1095">
        <v>37.005510000000001</v>
      </c>
      <c r="H1095">
        <v>-104.48085</v>
      </c>
      <c r="I1095">
        <v>0.30499999999999999</v>
      </c>
      <c r="J1095" s="1" t="s">
        <v>471</v>
      </c>
      <c r="L1095" s="1" t="s">
        <v>195</v>
      </c>
      <c r="M1095" s="1" t="s">
        <v>47</v>
      </c>
      <c r="N1095" s="1" t="s">
        <v>100</v>
      </c>
      <c r="O1095" s="1" t="s">
        <v>375</v>
      </c>
      <c r="P1095" s="1" t="s">
        <v>198</v>
      </c>
      <c r="Q1095" s="1" t="s">
        <v>376</v>
      </c>
      <c r="R1095" s="1" t="s">
        <v>48</v>
      </c>
      <c r="S1095" s="1" t="s">
        <v>79</v>
      </c>
      <c r="T1095" s="1" t="s">
        <v>377</v>
      </c>
      <c r="U1095" s="2">
        <v>43775.877083333333</v>
      </c>
      <c r="V1095">
        <v>30</v>
      </c>
      <c r="W1095">
        <v>22</v>
      </c>
      <c r="X1095">
        <v>96</v>
      </c>
      <c r="Y1095">
        <v>24.58</v>
      </c>
      <c r="Z1095">
        <v>3</v>
      </c>
      <c r="AA1095" s="1" t="s">
        <v>61</v>
      </c>
      <c r="AB1095">
        <v>9</v>
      </c>
      <c r="AC1095">
        <v>0</v>
      </c>
      <c r="AD1095" s="1" t="s">
        <v>1226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s="1" t="s">
        <v>53</v>
      </c>
      <c r="AS1095" s="1" t="s">
        <v>53</v>
      </c>
      <c r="AT1095" s="1" t="s">
        <v>53</v>
      </c>
      <c r="AU1095" s="1" t="s">
        <v>53</v>
      </c>
    </row>
    <row r="1096" spans="1:47" x14ac:dyDescent="0.25">
      <c r="A1096" s="1" t="s">
        <v>2875</v>
      </c>
      <c r="B1096">
        <v>3</v>
      </c>
      <c r="C1096" s="2">
        <v>43776.277280092596</v>
      </c>
      <c r="D1096" s="2">
        <v>43776.297569444447</v>
      </c>
      <c r="E1096">
        <v>39.478870000000001</v>
      </c>
      <c r="F1096">
        <v>-104.8724</v>
      </c>
      <c r="G1096">
        <v>39.492179999999998</v>
      </c>
      <c r="H1096">
        <v>-104.87318</v>
      </c>
      <c r="I1096">
        <v>0.92100000000000004</v>
      </c>
      <c r="J1096" s="1" t="s">
        <v>558</v>
      </c>
      <c r="L1096" s="1" t="s">
        <v>194</v>
      </c>
      <c r="M1096" s="1" t="s">
        <v>47</v>
      </c>
      <c r="N1096" s="1" t="s">
        <v>173</v>
      </c>
      <c r="O1096" s="1" t="s">
        <v>121</v>
      </c>
      <c r="P1096" s="1" t="s">
        <v>198</v>
      </c>
      <c r="Q1096" s="1" t="s">
        <v>311</v>
      </c>
      <c r="R1096" s="1" t="s">
        <v>48</v>
      </c>
      <c r="S1096" s="1" t="s">
        <v>79</v>
      </c>
      <c r="T1096" s="1" t="s">
        <v>200</v>
      </c>
      <c r="U1096" s="2">
        <v>43776.286805555559</v>
      </c>
      <c r="V1096">
        <v>32</v>
      </c>
      <c r="W1096">
        <v>32</v>
      </c>
      <c r="X1096">
        <v>82</v>
      </c>
      <c r="Y1096">
        <v>24.46</v>
      </c>
      <c r="Z1096">
        <v>10</v>
      </c>
      <c r="AA1096" s="1" t="s">
        <v>8942</v>
      </c>
      <c r="AB1096">
        <v>0</v>
      </c>
      <c r="AC1096">
        <v>0</v>
      </c>
      <c r="AD1096" s="1" t="s">
        <v>965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s="1" t="s">
        <v>51</v>
      </c>
      <c r="AS1096" s="1" t="s">
        <v>51</v>
      </c>
      <c r="AT1096" s="1" t="s">
        <v>51</v>
      </c>
      <c r="AU1096" s="1" t="s">
        <v>51</v>
      </c>
    </row>
    <row r="1097" spans="1:47" x14ac:dyDescent="0.25">
      <c r="A1097" s="1" t="s">
        <v>2838</v>
      </c>
      <c r="B1097">
        <v>4</v>
      </c>
      <c r="C1097" s="2">
        <v>43776.297071759262</v>
      </c>
      <c r="D1097" s="2">
        <v>43776.316319444442</v>
      </c>
      <c r="E1097">
        <v>39.746279999999999</v>
      </c>
      <c r="F1097">
        <v>-105.39774</v>
      </c>
      <c r="G1097">
        <v>39.754530000000003</v>
      </c>
      <c r="H1097">
        <v>-105.23671</v>
      </c>
      <c r="I1097">
        <v>8.5730000000000004</v>
      </c>
      <c r="J1097" s="1" t="s">
        <v>1708</v>
      </c>
      <c r="L1097" s="1" t="s">
        <v>1709</v>
      </c>
      <c r="M1097" s="1" t="s">
        <v>47</v>
      </c>
      <c r="N1097" s="1" t="s">
        <v>269</v>
      </c>
      <c r="O1097" s="1" t="s">
        <v>115</v>
      </c>
      <c r="P1097" s="1" t="s">
        <v>198</v>
      </c>
      <c r="Q1097" s="1" t="s">
        <v>349</v>
      </c>
      <c r="R1097" s="1" t="s">
        <v>48</v>
      </c>
      <c r="S1097" s="1" t="s">
        <v>79</v>
      </c>
      <c r="T1097" s="1" t="s">
        <v>324</v>
      </c>
      <c r="U1097" s="2">
        <v>43776.3</v>
      </c>
      <c r="V1097">
        <v>30</v>
      </c>
      <c r="W1097">
        <v>30</v>
      </c>
      <c r="X1097">
        <v>100</v>
      </c>
      <c r="Y1097">
        <v>25.03</v>
      </c>
      <c r="Z1097">
        <v>10</v>
      </c>
      <c r="AA1097" s="1" t="s">
        <v>8942</v>
      </c>
      <c r="AB1097">
        <v>0</v>
      </c>
      <c r="AC1097">
        <v>0</v>
      </c>
      <c r="AD1097" s="1" t="s">
        <v>965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1</v>
      </c>
      <c r="AQ1097" t="b">
        <v>0</v>
      </c>
      <c r="AR1097" s="1" t="s">
        <v>51</v>
      </c>
      <c r="AS1097" s="1" t="s">
        <v>51</v>
      </c>
      <c r="AT1097" s="1" t="s">
        <v>51</v>
      </c>
      <c r="AU1097" s="1" t="s">
        <v>51</v>
      </c>
    </row>
    <row r="1098" spans="1:47" x14ac:dyDescent="0.25">
      <c r="A1098" s="1" t="s">
        <v>7524</v>
      </c>
      <c r="B1098">
        <v>4</v>
      </c>
      <c r="C1098" s="2">
        <v>43776.311099537037</v>
      </c>
      <c r="D1098" s="2">
        <v>43776.331458333334</v>
      </c>
      <c r="E1098">
        <v>39.915349999999997</v>
      </c>
      <c r="F1098">
        <v>-104.85665</v>
      </c>
      <c r="G1098">
        <v>39.914389999999997</v>
      </c>
      <c r="H1098">
        <v>-104.85724</v>
      </c>
      <c r="I1098">
        <v>7.2999999999999995E-2</v>
      </c>
      <c r="J1098" s="1" t="s">
        <v>4761</v>
      </c>
      <c r="K1098">
        <v>12037</v>
      </c>
      <c r="L1098" s="1" t="s">
        <v>6639</v>
      </c>
      <c r="M1098" s="1" t="s">
        <v>97</v>
      </c>
      <c r="N1098" s="1" t="s">
        <v>319</v>
      </c>
      <c r="O1098" s="1" t="s">
        <v>147</v>
      </c>
      <c r="P1098" s="1" t="s">
        <v>198</v>
      </c>
      <c r="Q1098" s="1" t="s">
        <v>353</v>
      </c>
      <c r="R1098" s="1" t="s">
        <v>48</v>
      </c>
      <c r="S1098" s="1" t="s">
        <v>79</v>
      </c>
      <c r="T1098" s="1" t="s">
        <v>219</v>
      </c>
      <c r="U1098" s="2">
        <v>43776.328472222223</v>
      </c>
      <c r="V1098">
        <v>31</v>
      </c>
      <c r="W1098">
        <v>31</v>
      </c>
      <c r="X1098">
        <v>89</v>
      </c>
      <c r="Y1098">
        <v>24.89</v>
      </c>
      <c r="Z1098">
        <v>10</v>
      </c>
      <c r="AA1098" s="1" t="s">
        <v>8942</v>
      </c>
      <c r="AB1098">
        <v>0</v>
      </c>
      <c r="AC1098">
        <v>0</v>
      </c>
      <c r="AD1098" s="1" t="s">
        <v>818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s="1" t="s">
        <v>51</v>
      </c>
      <c r="AS1098" s="1" t="s">
        <v>51</v>
      </c>
      <c r="AT1098" s="1" t="s">
        <v>51</v>
      </c>
      <c r="AU1098" s="1" t="s">
        <v>51</v>
      </c>
    </row>
    <row r="1099" spans="1:47" x14ac:dyDescent="0.25">
      <c r="A1099" s="1" t="s">
        <v>2876</v>
      </c>
      <c r="B1099">
        <v>3</v>
      </c>
      <c r="C1099" s="2">
        <v>43776.298113425924</v>
      </c>
      <c r="D1099" s="2">
        <v>43776.317604166667</v>
      </c>
      <c r="E1099">
        <v>39.501869999999997</v>
      </c>
      <c r="F1099">
        <v>-104.87441</v>
      </c>
      <c r="G1099">
        <v>39.505670000000002</v>
      </c>
      <c r="H1099">
        <v>-104.87326</v>
      </c>
      <c r="I1099">
        <v>0.27</v>
      </c>
      <c r="J1099" s="1" t="s">
        <v>2877</v>
      </c>
      <c r="L1099" s="1" t="s">
        <v>194</v>
      </c>
      <c r="M1099" s="1" t="s">
        <v>47</v>
      </c>
      <c r="N1099" s="1" t="s">
        <v>173</v>
      </c>
      <c r="O1099" s="1" t="s">
        <v>121</v>
      </c>
      <c r="P1099" s="1" t="s">
        <v>198</v>
      </c>
      <c r="Q1099" s="1" t="s">
        <v>311</v>
      </c>
      <c r="R1099" s="1" t="s">
        <v>48</v>
      </c>
      <c r="S1099" s="1" t="s">
        <v>79</v>
      </c>
      <c r="T1099" s="1" t="s">
        <v>200</v>
      </c>
      <c r="U1099" s="2">
        <v>43776.286805555559</v>
      </c>
      <c r="V1099">
        <v>32</v>
      </c>
      <c r="W1099">
        <v>32</v>
      </c>
      <c r="X1099">
        <v>82</v>
      </c>
      <c r="Y1099">
        <v>24.46</v>
      </c>
      <c r="Z1099">
        <v>10</v>
      </c>
      <c r="AA1099" s="1" t="s">
        <v>8942</v>
      </c>
      <c r="AB1099">
        <v>0</v>
      </c>
      <c r="AC1099">
        <v>0</v>
      </c>
      <c r="AD1099" s="1" t="s">
        <v>965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s="1" t="s">
        <v>51</v>
      </c>
      <c r="AS1099" s="1" t="s">
        <v>51</v>
      </c>
      <c r="AT1099" s="1" t="s">
        <v>51</v>
      </c>
      <c r="AU1099" s="1" t="s">
        <v>51</v>
      </c>
    </row>
    <row r="1100" spans="1:47" x14ac:dyDescent="0.25">
      <c r="A1100" s="1" t="s">
        <v>2839</v>
      </c>
      <c r="B1100">
        <v>4</v>
      </c>
      <c r="C1100" s="2">
        <v>43776.435613425929</v>
      </c>
      <c r="D1100" s="2">
        <v>43776.455069444448</v>
      </c>
      <c r="E1100">
        <v>39.746279999999999</v>
      </c>
      <c r="F1100">
        <v>-105.39774</v>
      </c>
      <c r="G1100">
        <v>39.754530000000003</v>
      </c>
      <c r="H1100">
        <v>-105.23671</v>
      </c>
      <c r="I1100">
        <v>8.5730000000000004</v>
      </c>
      <c r="J1100" s="1" t="s">
        <v>1708</v>
      </c>
      <c r="L1100" s="1" t="s">
        <v>1709</v>
      </c>
      <c r="M1100" s="1" t="s">
        <v>47</v>
      </c>
      <c r="N1100" s="1" t="s">
        <v>269</v>
      </c>
      <c r="O1100" s="1" t="s">
        <v>115</v>
      </c>
      <c r="P1100" s="1" t="s">
        <v>198</v>
      </c>
      <c r="Q1100" s="1" t="s">
        <v>349</v>
      </c>
      <c r="R1100" s="1" t="s">
        <v>48</v>
      </c>
      <c r="S1100" s="1" t="s">
        <v>79</v>
      </c>
      <c r="T1100" s="1" t="s">
        <v>324</v>
      </c>
      <c r="U1100" s="2">
        <v>43776.436805555553</v>
      </c>
      <c r="V1100">
        <v>34</v>
      </c>
      <c r="W1100">
        <v>34</v>
      </c>
      <c r="X1100">
        <v>93</v>
      </c>
      <c r="Y1100">
        <v>25</v>
      </c>
      <c r="Z1100">
        <v>10</v>
      </c>
      <c r="AA1100" s="1" t="s">
        <v>63</v>
      </c>
      <c r="AB1100">
        <v>3</v>
      </c>
      <c r="AC1100">
        <v>0</v>
      </c>
      <c r="AD1100" s="1" t="s">
        <v>965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1</v>
      </c>
      <c r="AQ1100" t="b">
        <v>0</v>
      </c>
      <c r="AR1100" s="1" t="s">
        <v>51</v>
      </c>
      <c r="AS1100" s="1" t="s">
        <v>51</v>
      </c>
      <c r="AT1100" s="1" t="s">
        <v>51</v>
      </c>
      <c r="AU1100" s="1" t="s">
        <v>51</v>
      </c>
    </row>
    <row r="1101" spans="1:47" x14ac:dyDescent="0.25">
      <c r="A1101" s="1" t="s">
        <v>1883</v>
      </c>
      <c r="B1101">
        <v>3</v>
      </c>
      <c r="C1101" s="2">
        <v>43776.361655092594</v>
      </c>
      <c r="D1101" s="2">
        <v>43776.382314814815</v>
      </c>
      <c r="E1101">
        <v>39.430030000000002</v>
      </c>
      <c r="F1101">
        <v>-104.87907</v>
      </c>
      <c r="G1101">
        <v>39.445129999999999</v>
      </c>
      <c r="H1101">
        <v>-104.8755</v>
      </c>
      <c r="I1101">
        <v>1.0609999999999999</v>
      </c>
      <c r="J1101" s="1" t="s">
        <v>478</v>
      </c>
      <c r="L1101" s="1" t="s">
        <v>194</v>
      </c>
      <c r="M1101" s="1" t="s">
        <v>47</v>
      </c>
      <c r="N1101" s="1" t="s">
        <v>191</v>
      </c>
      <c r="O1101" s="1" t="s">
        <v>121</v>
      </c>
      <c r="P1101" s="1" t="s">
        <v>198</v>
      </c>
      <c r="Q1101" s="1" t="s">
        <v>479</v>
      </c>
      <c r="R1101" s="1" t="s">
        <v>48</v>
      </c>
      <c r="S1101" s="1" t="s">
        <v>79</v>
      </c>
      <c r="T1101" s="1" t="s">
        <v>200</v>
      </c>
      <c r="U1101" s="2">
        <v>43776.370138888888</v>
      </c>
      <c r="V1101">
        <v>35</v>
      </c>
      <c r="W1101">
        <v>35</v>
      </c>
      <c r="X1101">
        <v>78</v>
      </c>
      <c r="Y1101">
        <v>24.46</v>
      </c>
      <c r="Z1101">
        <v>10</v>
      </c>
      <c r="AA1101" s="1" t="s">
        <v>55</v>
      </c>
      <c r="AB1101">
        <v>3</v>
      </c>
      <c r="AC1101">
        <v>0</v>
      </c>
      <c r="AD1101" s="1" t="s">
        <v>1067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s="1" t="s">
        <v>51</v>
      </c>
      <c r="AS1101" s="1" t="s">
        <v>51</v>
      </c>
      <c r="AT1101" s="1" t="s">
        <v>51</v>
      </c>
      <c r="AU1101" s="1" t="s">
        <v>51</v>
      </c>
    </row>
    <row r="1102" spans="1:47" x14ac:dyDescent="0.25">
      <c r="A1102" s="1" t="s">
        <v>1884</v>
      </c>
      <c r="B1102">
        <v>3</v>
      </c>
      <c r="C1102" s="2">
        <v>43776.369988425926</v>
      </c>
      <c r="D1102" s="2">
        <v>43776.390659722223</v>
      </c>
      <c r="E1102">
        <v>39.533160000000002</v>
      </c>
      <c r="F1102">
        <v>-104.86805</v>
      </c>
      <c r="G1102">
        <v>39.536850000000001</v>
      </c>
      <c r="H1102">
        <v>-104.86837</v>
      </c>
      <c r="I1102">
        <v>0.25600000000000001</v>
      </c>
      <c r="J1102" s="1" t="s">
        <v>572</v>
      </c>
      <c r="L1102" s="1" t="s">
        <v>265</v>
      </c>
      <c r="M1102" s="1" t="s">
        <v>47</v>
      </c>
      <c r="N1102" s="1" t="s">
        <v>173</v>
      </c>
      <c r="O1102" s="1" t="s">
        <v>121</v>
      </c>
      <c r="P1102" s="1" t="s">
        <v>198</v>
      </c>
      <c r="Q1102" s="1" t="s">
        <v>311</v>
      </c>
      <c r="R1102" s="1" t="s">
        <v>48</v>
      </c>
      <c r="S1102" s="1" t="s">
        <v>79</v>
      </c>
      <c r="T1102" s="1" t="s">
        <v>200</v>
      </c>
      <c r="U1102" s="2">
        <v>43776.370138888888</v>
      </c>
      <c r="V1102">
        <v>35</v>
      </c>
      <c r="W1102">
        <v>35</v>
      </c>
      <c r="X1102">
        <v>78</v>
      </c>
      <c r="Y1102">
        <v>24.46</v>
      </c>
      <c r="Z1102">
        <v>10</v>
      </c>
      <c r="AA1102" s="1" t="s">
        <v>55</v>
      </c>
      <c r="AB1102">
        <v>3</v>
      </c>
      <c r="AC1102">
        <v>0</v>
      </c>
      <c r="AD1102" s="1" t="s">
        <v>1067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s="1" t="s">
        <v>51</v>
      </c>
      <c r="AS1102" s="1" t="s">
        <v>51</v>
      </c>
      <c r="AT1102" s="1" t="s">
        <v>51</v>
      </c>
      <c r="AU1102" s="1" t="s">
        <v>51</v>
      </c>
    </row>
    <row r="1103" spans="1:47" x14ac:dyDescent="0.25">
      <c r="A1103" s="1" t="s">
        <v>6091</v>
      </c>
      <c r="B1103">
        <v>3</v>
      </c>
      <c r="C1103" s="2">
        <v>43776.496516203704</v>
      </c>
      <c r="D1103" s="2">
        <v>43776.517060185186</v>
      </c>
      <c r="E1103">
        <v>39.90016</v>
      </c>
      <c r="F1103">
        <v>-104.98815999999999</v>
      </c>
      <c r="G1103">
        <v>39.897680000000001</v>
      </c>
      <c r="H1103">
        <v>-104.98772</v>
      </c>
      <c r="I1103">
        <v>0.17299999999999999</v>
      </c>
      <c r="J1103" s="1" t="s">
        <v>441</v>
      </c>
      <c r="L1103" s="1" t="s">
        <v>195</v>
      </c>
      <c r="M1103" s="1" t="s">
        <v>47</v>
      </c>
      <c r="N1103" s="1" t="s">
        <v>131</v>
      </c>
      <c r="O1103" s="1" t="s">
        <v>147</v>
      </c>
      <c r="P1103" s="1" t="s">
        <v>198</v>
      </c>
      <c r="Q1103" s="1" t="s">
        <v>439</v>
      </c>
      <c r="R1103" s="1" t="s">
        <v>48</v>
      </c>
      <c r="S1103" s="1" t="s">
        <v>79</v>
      </c>
      <c r="T1103" s="1" t="s">
        <v>205</v>
      </c>
      <c r="U1103" s="2">
        <v>43776.495833333334</v>
      </c>
      <c r="V1103">
        <v>41</v>
      </c>
      <c r="W1103">
        <v>41</v>
      </c>
      <c r="X1103">
        <v>70</v>
      </c>
      <c r="Y1103">
        <v>24.64</v>
      </c>
      <c r="Z1103">
        <v>8</v>
      </c>
      <c r="AA1103" s="1" t="s">
        <v>8942</v>
      </c>
      <c r="AB1103">
        <v>0</v>
      </c>
      <c r="AC1103">
        <v>0</v>
      </c>
      <c r="AD1103" s="1" t="s">
        <v>1240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s="1" t="s">
        <v>51</v>
      </c>
      <c r="AS1103" s="1" t="s">
        <v>51</v>
      </c>
      <c r="AT1103" s="1" t="s">
        <v>51</v>
      </c>
      <c r="AU1103" s="1" t="s">
        <v>51</v>
      </c>
    </row>
    <row r="1104" spans="1:47" x14ac:dyDescent="0.25">
      <c r="A1104" s="1" t="s">
        <v>645</v>
      </c>
      <c r="B1104">
        <v>3</v>
      </c>
      <c r="C1104" s="2">
        <v>43776.701458333337</v>
      </c>
      <c r="D1104" s="2">
        <v>43776.721817129626</v>
      </c>
      <c r="E1104">
        <v>39.776730000000001</v>
      </c>
      <c r="F1104">
        <v>-104.87621</v>
      </c>
      <c r="G1104">
        <v>39.776730000000001</v>
      </c>
      <c r="H1104">
        <v>-104.87621</v>
      </c>
      <c r="I1104">
        <v>0</v>
      </c>
      <c r="J1104" s="1" t="s">
        <v>417</v>
      </c>
      <c r="L1104" s="1" t="s">
        <v>137</v>
      </c>
      <c r="M1104" s="1" t="s">
        <v>47</v>
      </c>
      <c r="N1104" s="1" t="s">
        <v>131</v>
      </c>
      <c r="O1104" s="1" t="s">
        <v>131</v>
      </c>
      <c r="P1104" s="1" t="s">
        <v>198</v>
      </c>
      <c r="Q1104" s="1" t="s">
        <v>453</v>
      </c>
      <c r="R1104" s="1" t="s">
        <v>48</v>
      </c>
      <c r="S1104" s="1" t="s">
        <v>79</v>
      </c>
      <c r="T1104" s="1" t="s">
        <v>203</v>
      </c>
      <c r="U1104" s="2">
        <v>43776.706944444442</v>
      </c>
      <c r="V1104">
        <v>41</v>
      </c>
      <c r="W1104">
        <v>36</v>
      </c>
      <c r="X1104">
        <v>67</v>
      </c>
      <c r="Y1104">
        <v>24.58</v>
      </c>
      <c r="Z1104">
        <v>10</v>
      </c>
      <c r="AA1104" s="1" t="s">
        <v>59</v>
      </c>
      <c r="AB1104">
        <v>8</v>
      </c>
      <c r="AC1104">
        <v>0</v>
      </c>
      <c r="AD1104" s="1" t="s">
        <v>50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s="1" t="s">
        <v>51</v>
      </c>
      <c r="AS1104" s="1" t="s">
        <v>51</v>
      </c>
      <c r="AT1104" s="1" t="s">
        <v>51</v>
      </c>
      <c r="AU1104" s="1" t="s">
        <v>51</v>
      </c>
    </row>
    <row r="1105" spans="1:47" x14ac:dyDescent="0.25">
      <c r="A1105" s="1" t="s">
        <v>1085</v>
      </c>
      <c r="B1105">
        <v>3</v>
      </c>
      <c r="C1105" s="2">
        <v>43776.785810185182</v>
      </c>
      <c r="D1105" s="2">
        <v>43776.806481481479</v>
      </c>
      <c r="E1105">
        <v>40.474919999999997</v>
      </c>
      <c r="F1105">
        <v>-104.99173999999999</v>
      </c>
      <c r="G1105">
        <v>40.474919999999997</v>
      </c>
      <c r="H1105">
        <v>-104.99173999999999</v>
      </c>
      <c r="I1105">
        <v>0</v>
      </c>
      <c r="J1105" s="1" t="s">
        <v>399</v>
      </c>
      <c r="L1105" s="1" t="s">
        <v>194</v>
      </c>
      <c r="M1105" s="1" t="s">
        <v>47</v>
      </c>
      <c r="N1105" s="1" t="s">
        <v>227</v>
      </c>
      <c r="O1105" s="1" t="s">
        <v>228</v>
      </c>
      <c r="P1105" s="1" t="s">
        <v>198</v>
      </c>
      <c r="Q1105" s="1" t="s">
        <v>229</v>
      </c>
      <c r="R1105" s="1" t="s">
        <v>48</v>
      </c>
      <c r="S1105" s="1" t="s">
        <v>79</v>
      </c>
      <c r="T1105" s="1" t="s">
        <v>230</v>
      </c>
      <c r="U1105" s="2">
        <v>43776.788888888892</v>
      </c>
      <c r="V1105">
        <v>35</v>
      </c>
      <c r="W1105">
        <v>31</v>
      </c>
      <c r="X1105">
        <v>85</v>
      </c>
      <c r="Y1105">
        <v>25.24</v>
      </c>
      <c r="Z1105">
        <v>10</v>
      </c>
      <c r="AA1105" s="1" t="s">
        <v>61</v>
      </c>
      <c r="AB1105">
        <v>5</v>
      </c>
      <c r="AC1105">
        <v>0</v>
      </c>
      <c r="AD1105" s="1" t="s">
        <v>1067</v>
      </c>
      <c r="AE1105" t="b">
        <v>0</v>
      </c>
      <c r="AF1105" t="b">
        <v>0</v>
      </c>
      <c r="AG1105" t="b">
        <v>0</v>
      </c>
      <c r="AH1105" t="b">
        <v>0</v>
      </c>
      <c r="AI1105" t="b">
        <v>1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s="1" t="s">
        <v>53</v>
      </c>
      <c r="AS1105" s="1" t="s">
        <v>53</v>
      </c>
      <c r="AT1105" s="1" t="s">
        <v>53</v>
      </c>
      <c r="AU1105" s="1" t="s">
        <v>53</v>
      </c>
    </row>
    <row r="1106" spans="1:47" x14ac:dyDescent="0.25">
      <c r="A1106" s="1" t="s">
        <v>813</v>
      </c>
      <c r="B1106">
        <v>3</v>
      </c>
      <c r="C1106" s="2">
        <v>43776.838923611111</v>
      </c>
      <c r="D1106" s="2">
        <v>43776.859236111108</v>
      </c>
      <c r="E1106">
        <v>39.554740000000002</v>
      </c>
      <c r="F1106">
        <v>-105.08338000000001</v>
      </c>
      <c r="G1106">
        <v>39.554740000000002</v>
      </c>
      <c r="H1106">
        <v>-105.08338000000001</v>
      </c>
      <c r="I1106">
        <v>0</v>
      </c>
      <c r="J1106" s="1" t="s">
        <v>583</v>
      </c>
      <c r="L1106" s="1" t="s">
        <v>405</v>
      </c>
      <c r="M1106" s="1" t="s">
        <v>47</v>
      </c>
      <c r="N1106" s="1" t="s">
        <v>138</v>
      </c>
      <c r="O1106" s="1" t="s">
        <v>115</v>
      </c>
      <c r="P1106" s="1" t="s">
        <v>198</v>
      </c>
      <c r="Q1106" s="1" t="s">
        <v>513</v>
      </c>
      <c r="R1106" s="1" t="s">
        <v>48</v>
      </c>
      <c r="S1106" s="1" t="s">
        <v>79</v>
      </c>
      <c r="T1106" s="1" t="s">
        <v>200</v>
      </c>
      <c r="U1106" s="2">
        <v>43776.828472222223</v>
      </c>
      <c r="V1106">
        <v>37</v>
      </c>
      <c r="W1106">
        <v>37</v>
      </c>
      <c r="X1106">
        <v>79</v>
      </c>
      <c r="Y1106">
        <v>24.39</v>
      </c>
      <c r="Z1106">
        <v>10</v>
      </c>
      <c r="AA1106" s="1" t="s">
        <v>8942</v>
      </c>
      <c r="AB1106">
        <v>0</v>
      </c>
      <c r="AC1106">
        <v>0</v>
      </c>
      <c r="AD1106" s="1" t="s">
        <v>50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s="1" t="s">
        <v>53</v>
      </c>
      <c r="AS1106" s="1" t="s">
        <v>53</v>
      </c>
      <c r="AT1106" s="1" t="s">
        <v>53</v>
      </c>
      <c r="AU1106" s="1" t="s">
        <v>53</v>
      </c>
    </row>
    <row r="1107" spans="1:47" x14ac:dyDescent="0.25">
      <c r="A1107" s="1" t="s">
        <v>832</v>
      </c>
      <c r="B1107">
        <v>3</v>
      </c>
      <c r="C1107" s="2">
        <v>43776.944131944445</v>
      </c>
      <c r="D1107" s="2">
        <v>43776.964756944442</v>
      </c>
      <c r="E1107">
        <v>39.72542</v>
      </c>
      <c r="F1107">
        <v>-105.02212</v>
      </c>
      <c r="G1107">
        <v>39.72542</v>
      </c>
      <c r="H1107">
        <v>-105.02212</v>
      </c>
      <c r="I1107">
        <v>0</v>
      </c>
      <c r="J1107" s="1" t="s">
        <v>593</v>
      </c>
      <c r="L1107" s="1" t="s">
        <v>585</v>
      </c>
      <c r="M1107" s="1" t="s">
        <v>47</v>
      </c>
      <c r="N1107" s="1" t="s">
        <v>131</v>
      </c>
      <c r="O1107" s="1" t="s">
        <v>131</v>
      </c>
      <c r="P1107" s="1" t="s">
        <v>198</v>
      </c>
      <c r="Q1107" s="1" t="s">
        <v>310</v>
      </c>
      <c r="R1107" s="1" t="s">
        <v>48</v>
      </c>
      <c r="S1107" s="1" t="s">
        <v>79</v>
      </c>
      <c r="T1107" s="1" t="s">
        <v>205</v>
      </c>
      <c r="U1107" s="2">
        <v>43776.9375</v>
      </c>
      <c r="V1107">
        <v>36</v>
      </c>
      <c r="W1107">
        <v>36</v>
      </c>
      <c r="X1107">
        <v>87</v>
      </c>
      <c r="Y1107">
        <v>24.58</v>
      </c>
      <c r="Z1107">
        <v>10</v>
      </c>
      <c r="AA1107" s="1" t="s">
        <v>56</v>
      </c>
      <c r="AB1107">
        <v>3</v>
      </c>
      <c r="AC1107">
        <v>0</v>
      </c>
      <c r="AD1107" s="1" t="s">
        <v>818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s="1" t="s">
        <v>53</v>
      </c>
      <c r="AS1107" s="1" t="s">
        <v>53</v>
      </c>
      <c r="AT1107" s="1" t="s">
        <v>53</v>
      </c>
      <c r="AU1107" s="1" t="s">
        <v>53</v>
      </c>
    </row>
    <row r="1108" spans="1:47" x14ac:dyDescent="0.25">
      <c r="A1108" s="1" t="s">
        <v>833</v>
      </c>
      <c r="B1108">
        <v>3</v>
      </c>
      <c r="C1108" s="2">
        <v>43776.854039351849</v>
      </c>
      <c r="D1108" s="2">
        <v>43776.874583333331</v>
      </c>
      <c r="E1108">
        <v>39.783610000000003</v>
      </c>
      <c r="F1108">
        <v>-105.09658</v>
      </c>
      <c r="G1108">
        <v>39.783610000000003</v>
      </c>
      <c r="H1108">
        <v>-105.09658</v>
      </c>
      <c r="I1108">
        <v>0</v>
      </c>
      <c r="J1108" s="1" t="s">
        <v>556</v>
      </c>
      <c r="L1108" s="1" t="s">
        <v>133</v>
      </c>
      <c r="M1108" s="1" t="s">
        <v>47</v>
      </c>
      <c r="N1108" s="1" t="s">
        <v>213</v>
      </c>
      <c r="O1108" s="1" t="s">
        <v>115</v>
      </c>
      <c r="P1108" s="1" t="s">
        <v>198</v>
      </c>
      <c r="Q1108" s="1" t="s">
        <v>214</v>
      </c>
      <c r="R1108" s="1" t="s">
        <v>48</v>
      </c>
      <c r="S1108" s="1" t="s">
        <v>79</v>
      </c>
      <c r="T1108" s="1" t="s">
        <v>205</v>
      </c>
      <c r="U1108" s="2">
        <v>43776.871527777781</v>
      </c>
      <c r="V1108">
        <v>37</v>
      </c>
      <c r="W1108">
        <v>34</v>
      </c>
      <c r="X1108">
        <v>81</v>
      </c>
      <c r="Y1108">
        <v>24.61</v>
      </c>
      <c r="Z1108">
        <v>10</v>
      </c>
      <c r="AA1108" s="1" t="s">
        <v>58</v>
      </c>
      <c r="AB1108">
        <v>5</v>
      </c>
      <c r="AC1108">
        <v>0</v>
      </c>
      <c r="AD1108" s="1" t="s">
        <v>818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s="1" t="s">
        <v>53</v>
      </c>
      <c r="AS1108" s="1" t="s">
        <v>53</v>
      </c>
      <c r="AT1108" s="1" t="s">
        <v>53</v>
      </c>
      <c r="AU1108" s="1" t="s">
        <v>53</v>
      </c>
    </row>
    <row r="1109" spans="1:47" x14ac:dyDescent="0.25">
      <c r="A1109" s="1" t="s">
        <v>834</v>
      </c>
      <c r="B1109">
        <v>3</v>
      </c>
      <c r="C1109" s="2">
        <v>43776.926423611112</v>
      </c>
      <c r="D1109" s="2">
        <v>43776.946793981479</v>
      </c>
      <c r="E1109">
        <v>39.802930000000003</v>
      </c>
      <c r="F1109">
        <v>-104.93702</v>
      </c>
      <c r="G1109">
        <v>39.802930000000003</v>
      </c>
      <c r="H1109">
        <v>-104.93702</v>
      </c>
      <c r="I1109">
        <v>0</v>
      </c>
      <c r="J1109" s="1" t="s">
        <v>332</v>
      </c>
      <c r="L1109" s="1" t="s">
        <v>165</v>
      </c>
      <c r="M1109" s="1" t="s">
        <v>47</v>
      </c>
      <c r="N1109" s="1" t="s">
        <v>313</v>
      </c>
      <c r="O1109" s="1" t="s">
        <v>147</v>
      </c>
      <c r="P1109" s="1" t="s">
        <v>198</v>
      </c>
      <c r="Q1109" s="1" t="s">
        <v>314</v>
      </c>
      <c r="R1109" s="1" t="s">
        <v>48</v>
      </c>
      <c r="S1109" s="1" t="s">
        <v>79</v>
      </c>
      <c r="T1109" s="1" t="s">
        <v>203</v>
      </c>
      <c r="U1109" s="2">
        <v>43776.915277777778</v>
      </c>
      <c r="V1109">
        <v>33</v>
      </c>
      <c r="W1109">
        <v>28</v>
      </c>
      <c r="X1109">
        <v>92</v>
      </c>
      <c r="Y1109">
        <v>24.58</v>
      </c>
      <c r="Z1109">
        <v>10</v>
      </c>
      <c r="AA1109" s="1" t="s">
        <v>68</v>
      </c>
      <c r="AB1109">
        <v>5</v>
      </c>
      <c r="AC1109">
        <v>0</v>
      </c>
      <c r="AD1109" s="1" t="s">
        <v>818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s="1" t="s">
        <v>53</v>
      </c>
      <c r="AS1109" s="1" t="s">
        <v>53</v>
      </c>
      <c r="AT1109" s="1" t="s">
        <v>53</v>
      </c>
      <c r="AU1109" s="1" t="s">
        <v>53</v>
      </c>
    </row>
    <row r="1110" spans="1:47" x14ac:dyDescent="0.25">
      <c r="A1110" s="1" t="s">
        <v>737</v>
      </c>
      <c r="B1110">
        <v>3</v>
      </c>
      <c r="C1110" s="2">
        <v>43777.241527777776</v>
      </c>
      <c r="D1110" s="2">
        <v>43777.262083333335</v>
      </c>
      <c r="E1110">
        <v>39.775060000000003</v>
      </c>
      <c r="F1110">
        <v>-104.85718</v>
      </c>
      <c r="G1110">
        <v>39.775060000000003</v>
      </c>
      <c r="H1110">
        <v>-104.85718</v>
      </c>
      <c r="I1110">
        <v>0</v>
      </c>
      <c r="J1110" s="1" t="s">
        <v>452</v>
      </c>
      <c r="L1110" s="1" t="s">
        <v>137</v>
      </c>
      <c r="M1110" s="1" t="s">
        <v>47</v>
      </c>
      <c r="N1110" s="1" t="s">
        <v>131</v>
      </c>
      <c r="O1110" s="1" t="s">
        <v>131</v>
      </c>
      <c r="P1110" s="1" t="s">
        <v>198</v>
      </c>
      <c r="Q1110" s="1" t="s">
        <v>299</v>
      </c>
      <c r="R1110" s="1" t="s">
        <v>48</v>
      </c>
      <c r="S1110" s="1" t="s">
        <v>79</v>
      </c>
      <c r="T1110" s="1" t="s">
        <v>203</v>
      </c>
      <c r="U1110" s="2">
        <v>43777.248611111114</v>
      </c>
      <c r="V1110">
        <v>32</v>
      </c>
      <c r="W1110">
        <v>24</v>
      </c>
      <c r="X1110">
        <v>63</v>
      </c>
      <c r="Y1110">
        <v>24.53</v>
      </c>
      <c r="Z1110">
        <v>10</v>
      </c>
      <c r="AA1110" s="1" t="s">
        <v>68</v>
      </c>
      <c r="AB1110">
        <v>10</v>
      </c>
      <c r="AC1110">
        <v>0</v>
      </c>
      <c r="AD1110" s="1" t="s">
        <v>50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s="1" t="s">
        <v>53</v>
      </c>
      <c r="AS1110" s="1" t="s">
        <v>53</v>
      </c>
      <c r="AT1110" s="1" t="s">
        <v>51</v>
      </c>
      <c r="AU1110" s="1" t="s">
        <v>51</v>
      </c>
    </row>
    <row r="1111" spans="1:47" x14ac:dyDescent="0.25">
      <c r="A1111" s="1" t="s">
        <v>3232</v>
      </c>
      <c r="B1111">
        <v>3</v>
      </c>
      <c r="C1111" s="2">
        <v>43777.247256944444</v>
      </c>
      <c r="D1111" s="2">
        <v>43777.267685185187</v>
      </c>
      <c r="E1111">
        <v>39.773820000000001</v>
      </c>
      <c r="F1111">
        <v>-104.84260999999999</v>
      </c>
      <c r="G1111">
        <v>39.774590000000003</v>
      </c>
      <c r="H1111">
        <v>-104.85149</v>
      </c>
      <c r="I1111">
        <v>0.47499999999999998</v>
      </c>
      <c r="J1111" s="1" t="s">
        <v>3233</v>
      </c>
      <c r="L1111" s="1" t="s">
        <v>364</v>
      </c>
      <c r="M1111" s="1" t="s">
        <v>47</v>
      </c>
      <c r="N1111" s="1" t="s">
        <v>131</v>
      </c>
      <c r="O1111" s="1" t="s">
        <v>131</v>
      </c>
      <c r="P1111" s="1" t="s">
        <v>198</v>
      </c>
      <c r="Q1111" s="1" t="s">
        <v>299</v>
      </c>
      <c r="R1111" s="1" t="s">
        <v>48</v>
      </c>
      <c r="S1111" s="1" t="s">
        <v>79</v>
      </c>
      <c r="T1111" s="1" t="s">
        <v>203</v>
      </c>
      <c r="U1111" s="2">
        <v>43777.248611111114</v>
      </c>
      <c r="V1111">
        <v>32</v>
      </c>
      <c r="W1111">
        <v>24</v>
      </c>
      <c r="X1111">
        <v>63</v>
      </c>
      <c r="Y1111">
        <v>24.53</v>
      </c>
      <c r="Z1111">
        <v>10</v>
      </c>
      <c r="AA1111" s="1" t="s">
        <v>68</v>
      </c>
      <c r="AB1111">
        <v>10</v>
      </c>
      <c r="AC1111">
        <v>0</v>
      </c>
      <c r="AD1111" s="1" t="s">
        <v>50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s="1" t="s">
        <v>53</v>
      </c>
      <c r="AS1111" s="1" t="s">
        <v>53</v>
      </c>
      <c r="AT1111" s="1" t="s">
        <v>51</v>
      </c>
      <c r="AU1111" s="1" t="s">
        <v>51</v>
      </c>
    </row>
    <row r="1112" spans="1:47" x14ac:dyDescent="0.25">
      <c r="A1112" s="1" t="s">
        <v>646</v>
      </c>
      <c r="B1112">
        <v>3</v>
      </c>
      <c r="C1112" s="2">
        <v>43777.308206018519</v>
      </c>
      <c r="D1112" s="2">
        <v>43777.328726851854</v>
      </c>
      <c r="E1112">
        <v>39.72542</v>
      </c>
      <c r="F1112">
        <v>-105.02212</v>
      </c>
      <c r="G1112">
        <v>39.72542</v>
      </c>
      <c r="H1112">
        <v>-105.02212</v>
      </c>
      <c r="I1112">
        <v>0</v>
      </c>
      <c r="J1112" s="1" t="s">
        <v>593</v>
      </c>
      <c r="L1112" s="1" t="s">
        <v>585</v>
      </c>
      <c r="M1112" s="1" t="s">
        <v>47</v>
      </c>
      <c r="N1112" s="1" t="s">
        <v>131</v>
      </c>
      <c r="O1112" s="1" t="s">
        <v>131</v>
      </c>
      <c r="P1112" s="1" t="s">
        <v>198</v>
      </c>
      <c r="Q1112" s="1" t="s">
        <v>310</v>
      </c>
      <c r="R1112" s="1" t="s">
        <v>48</v>
      </c>
      <c r="S1112" s="1" t="s">
        <v>79</v>
      </c>
      <c r="T1112" s="1" t="s">
        <v>205</v>
      </c>
      <c r="U1112" s="2">
        <v>43777.324999999997</v>
      </c>
      <c r="V1112">
        <v>41</v>
      </c>
      <c r="W1112">
        <v>36</v>
      </c>
      <c r="X1112">
        <v>53</v>
      </c>
      <c r="Y1112">
        <v>24.57</v>
      </c>
      <c r="Z1112">
        <v>10</v>
      </c>
      <c r="AA1112" s="1" t="s">
        <v>71</v>
      </c>
      <c r="AB1112">
        <v>7</v>
      </c>
      <c r="AC1112">
        <v>0</v>
      </c>
      <c r="AD1112" s="1" t="s">
        <v>50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s="1" t="s">
        <v>51</v>
      </c>
      <c r="AS1112" s="1" t="s">
        <v>51</v>
      </c>
      <c r="AT1112" s="1" t="s">
        <v>51</v>
      </c>
      <c r="AU1112" s="1" t="s">
        <v>51</v>
      </c>
    </row>
    <row r="1113" spans="1:47" x14ac:dyDescent="0.25">
      <c r="A1113" s="1" t="s">
        <v>5131</v>
      </c>
      <c r="B1113">
        <v>4</v>
      </c>
      <c r="C1113" s="2">
        <v>43777.336365740739</v>
      </c>
      <c r="D1113" s="2">
        <v>43777.356608796297</v>
      </c>
      <c r="E1113">
        <v>40.254190000000001</v>
      </c>
      <c r="F1113">
        <v>-103.88059</v>
      </c>
      <c r="G1113">
        <v>40.265300000000003</v>
      </c>
      <c r="H1113">
        <v>-103.82556</v>
      </c>
      <c r="I1113">
        <v>3.0009999999999999</v>
      </c>
      <c r="J1113" s="1" t="s">
        <v>5132</v>
      </c>
      <c r="L1113" s="1" t="s">
        <v>1485</v>
      </c>
      <c r="M1113" s="1" t="s">
        <v>47</v>
      </c>
      <c r="N1113" s="1" t="s">
        <v>4191</v>
      </c>
      <c r="O1113" s="1" t="s">
        <v>164</v>
      </c>
      <c r="P1113" s="1" t="s">
        <v>198</v>
      </c>
      <c r="Q1113" s="1" t="s">
        <v>4192</v>
      </c>
      <c r="R1113" s="1" t="s">
        <v>48</v>
      </c>
      <c r="S1113" s="1" t="s">
        <v>79</v>
      </c>
      <c r="T1113" s="1" t="s">
        <v>3918</v>
      </c>
      <c r="U1113" s="2">
        <v>43777.329861111109</v>
      </c>
      <c r="V1113">
        <v>28</v>
      </c>
      <c r="W1113">
        <v>19</v>
      </c>
      <c r="X1113">
        <v>92</v>
      </c>
      <c r="Y1113">
        <v>25.59</v>
      </c>
      <c r="Z1113">
        <v>5</v>
      </c>
      <c r="AA1113" s="1" t="s">
        <v>55</v>
      </c>
      <c r="AB1113">
        <v>9</v>
      </c>
      <c r="AD1113" s="1" t="s">
        <v>50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s="1" t="s">
        <v>51</v>
      </c>
      <c r="AS1113" s="1" t="s">
        <v>51</v>
      </c>
      <c r="AT1113" s="1" t="s">
        <v>51</v>
      </c>
      <c r="AU1113" s="1" t="s">
        <v>51</v>
      </c>
    </row>
    <row r="1114" spans="1:47" x14ac:dyDescent="0.25">
      <c r="A1114" s="1" t="s">
        <v>5133</v>
      </c>
      <c r="B1114">
        <v>4</v>
      </c>
      <c r="C1114" s="2">
        <v>43777.320185185185</v>
      </c>
      <c r="D1114" s="2">
        <v>43777.528043981481</v>
      </c>
      <c r="E1114">
        <v>40.24615</v>
      </c>
      <c r="F1114">
        <v>-103.89415</v>
      </c>
      <c r="G1114">
        <v>40.257170000000002</v>
      </c>
      <c r="H1114">
        <v>-103.87635</v>
      </c>
      <c r="I1114">
        <v>1.2090000000000001</v>
      </c>
      <c r="J1114" s="1" t="s">
        <v>4461</v>
      </c>
      <c r="L1114" s="1" t="s">
        <v>4188</v>
      </c>
      <c r="M1114" s="1" t="s">
        <v>47</v>
      </c>
      <c r="N1114" s="1" t="s">
        <v>4191</v>
      </c>
      <c r="O1114" s="1" t="s">
        <v>164</v>
      </c>
      <c r="P1114" s="1" t="s">
        <v>198</v>
      </c>
      <c r="Q1114" s="1" t="s">
        <v>4192</v>
      </c>
      <c r="R1114" s="1" t="s">
        <v>48</v>
      </c>
      <c r="S1114" s="1" t="s">
        <v>79</v>
      </c>
      <c r="T1114" s="1" t="s">
        <v>3918</v>
      </c>
      <c r="U1114" s="2">
        <v>43777.315972222219</v>
      </c>
      <c r="V1114">
        <v>26</v>
      </c>
      <c r="W1114">
        <v>16</v>
      </c>
      <c r="X1114">
        <v>92</v>
      </c>
      <c r="Y1114">
        <v>25.59</v>
      </c>
      <c r="Z1114">
        <v>5</v>
      </c>
      <c r="AA1114" s="1" t="s">
        <v>55</v>
      </c>
      <c r="AB1114">
        <v>10</v>
      </c>
      <c r="AD1114" s="1" t="s">
        <v>50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s="1" t="s">
        <v>51</v>
      </c>
      <c r="AS1114" s="1" t="s">
        <v>51</v>
      </c>
      <c r="AT1114" s="1" t="s">
        <v>51</v>
      </c>
      <c r="AU1114" s="1" t="s">
        <v>51</v>
      </c>
    </row>
    <row r="1115" spans="1:47" x14ac:dyDescent="0.25">
      <c r="A1115" s="1" t="s">
        <v>647</v>
      </c>
      <c r="B1115">
        <v>3</v>
      </c>
      <c r="C1115" s="2">
        <v>43777.348321759258</v>
      </c>
      <c r="D1115" s="2">
        <v>43777.359305555554</v>
      </c>
      <c r="E1115">
        <v>39.71172</v>
      </c>
      <c r="F1115">
        <v>-104.82666999999999</v>
      </c>
      <c r="G1115">
        <v>39.71172</v>
      </c>
      <c r="H1115">
        <v>-104.82666999999999</v>
      </c>
      <c r="I1115">
        <v>0</v>
      </c>
      <c r="J1115" s="1" t="s">
        <v>402</v>
      </c>
      <c r="L1115" s="1" t="s">
        <v>308</v>
      </c>
      <c r="M1115" s="1" t="s">
        <v>47</v>
      </c>
      <c r="N1115" s="1" t="s">
        <v>170</v>
      </c>
      <c r="O1115" s="1" t="s">
        <v>201</v>
      </c>
      <c r="P1115" s="1" t="s">
        <v>198</v>
      </c>
      <c r="Q1115" s="1" t="s">
        <v>404</v>
      </c>
      <c r="R1115" s="1" t="s">
        <v>48</v>
      </c>
      <c r="S1115" s="1" t="s">
        <v>79</v>
      </c>
      <c r="T1115" s="1" t="s">
        <v>203</v>
      </c>
      <c r="U1115" s="2">
        <v>43777.331944444442</v>
      </c>
      <c r="V1115">
        <v>41</v>
      </c>
      <c r="W1115">
        <v>35</v>
      </c>
      <c r="X1115">
        <v>46</v>
      </c>
      <c r="Y1115">
        <v>24.56</v>
      </c>
      <c r="Z1115">
        <v>10</v>
      </c>
      <c r="AA1115" s="1" t="s">
        <v>68</v>
      </c>
      <c r="AB1115">
        <v>9</v>
      </c>
      <c r="AC1115">
        <v>0</v>
      </c>
      <c r="AD1115" s="1" t="s">
        <v>50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s="1" t="s">
        <v>51</v>
      </c>
      <c r="AS1115" s="1" t="s">
        <v>51</v>
      </c>
      <c r="AT1115" s="1" t="s">
        <v>51</v>
      </c>
      <c r="AU1115" s="1" t="s">
        <v>51</v>
      </c>
    </row>
    <row r="1116" spans="1:47" x14ac:dyDescent="0.25">
      <c r="A1116" s="1" t="s">
        <v>3665</v>
      </c>
      <c r="B1116">
        <v>4</v>
      </c>
      <c r="C1116" s="2">
        <v>43777.38009259259</v>
      </c>
      <c r="D1116" s="2">
        <v>43777.400868055556</v>
      </c>
      <c r="E1116">
        <v>39.248390000000001</v>
      </c>
      <c r="F1116">
        <v>-104.88383</v>
      </c>
      <c r="G1116">
        <v>39.243310000000001</v>
      </c>
      <c r="H1116">
        <v>-104.87859</v>
      </c>
      <c r="I1116">
        <v>0.44900000000000001</v>
      </c>
      <c r="J1116" s="1" t="s">
        <v>2242</v>
      </c>
      <c r="L1116" s="1" t="s">
        <v>195</v>
      </c>
      <c r="M1116" s="1" t="s">
        <v>47</v>
      </c>
      <c r="N1116" s="1" t="s">
        <v>86</v>
      </c>
      <c r="O1116" s="1" t="s">
        <v>121</v>
      </c>
      <c r="P1116" s="1" t="s">
        <v>198</v>
      </c>
      <c r="Q1116" s="1" t="s">
        <v>222</v>
      </c>
      <c r="R1116" s="1" t="s">
        <v>48</v>
      </c>
      <c r="S1116" s="1" t="s">
        <v>79</v>
      </c>
      <c r="T1116" s="1" t="s">
        <v>223</v>
      </c>
      <c r="U1116" s="2">
        <v>43777.383333333331</v>
      </c>
      <c r="V1116">
        <v>50</v>
      </c>
      <c r="W1116">
        <v>50</v>
      </c>
      <c r="X1116">
        <v>30</v>
      </c>
      <c r="Y1116">
        <v>23.35</v>
      </c>
      <c r="Z1116">
        <v>10</v>
      </c>
      <c r="AA1116" s="1" t="s">
        <v>67</v>
      </c>
      <c r="AB1116">
        <v>5</v>
      </c>
      <c r="AC1116">
        <v>0</v>
      </c>
      <c r="AD1116" s="1" t="s">
        <v>50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s="1" t="s">
        <v>51</v>
      </c>
      <c r="AS1116" s="1" t="s">
        <v>51</v>
      </c>
      <c r="AT1116" s="1" t="s">
        <v>51</v>
      </c>
      <c r="AU1116" s="1" t="s">
        <v>51</v>
      </c>
    </row>
    <row r="1117" spans="1:47" x14ac:dyDescent="0.25">
      <c r="A1117" s="1" t="s">
        <v>1265</v>
      </c>
      <c r="B1117">
        <v>3</v>
      </c>
      <c r="C1117" s="2">
        <v>43777.49726851852</v>
      </c>
      <c r="D1117" s="2">
        <v>43777.51767361111</v>
      </c>
      <c r="E1117">
        <v>39.779940000000003</v>
      </c>
      <c r="F1117">
        <v>-104.97248</v>
      </c>
      <c r="G1117">
        <v>39.779940000000003</v>
      </c>
      <c r="H1117">
        <v>-104.97248</v>
      </c>
      <c r="I1117">
        <v>0</v>
      </c>
      <c r="J1117" s="1" t="s">
        <v>385</v>
      </c>
      <c r="L1117" s="1" t="s">
        <v>137</v>
      </c>
      <c r="M1117" s="1" t="s">
        <v>47</v>
      </c>
      <c r="N1117" s="1" t="s">
        <v>131</v>
      </c>
      <c r="O1117" s="1" t="s">
        <v>131</v>
      </c>
      <c r="P1117" s="1" t="s">
        <v>198</v>
      </c>
      <c r="Q1117" s="1" t="s">
        <v>246</v>
      </c>
      <c r="R1117" s="1" t="s">
        <v>48</v>
      </c>
      <c r="S1117" s="1" t="s">
        <v>79</v>
      </c>
      <c r="T1117" s="1" t="s">
        <v>205</v>
      </c>
      <c r="U1117" s="2">
        <v>43777.452777777777</v>
      </c>
      <c r="V1117">
        <v>64</v>
      </c>
      <c r="W1117">
        <v>64</v>
      </c>
      <c r="X1117">
        <v>12</v>
      </c>
      <c r="Y1117">
        <v>24.55</v>
      </c>
      <c r="Z1117">
        <v>10</v>
      </c>
      <c r="AA1117" s="1" t="s">
        <v>57</v>
      </c>
      <c r="AB1117">
        <v>24</v>
      </c>
      <c r="AC1117">
        <v>0</v>
      </c>
      <c r="AD1117" s="1" t="s">
        <v>1208</v>
      </c>
      <c r="AE1117" t="b">
        <v>0</v>
      </c>
      <c r="AF1117" t="b">
        <v>0</v>
      </c>
      <c r="AG1117" t="b">
        <v>1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s="1" t="s">
        <v>51</v>
      </c>
      <c r="AS1117" s="1" t="s">
        <v>51</v>
      </c>
      <c r="AT1117" s="1" t="s">
        <v>51</v>
      </c>
      <c r="AU1117" s="1" t="s">
        <v>51</v>
      </c>
    </row>
    <row r="1118" spans="1:47" x14ac:dyDescent="0.25">
      <c r="A1118" s="1" t="s">
        <v>648</v>
      </c>
      <c r="B1118">
        <v>3</v>
      </c>
      <c r="C1118" s="2">
        <v>43777.522268518522</v>
      </c>
      <c r="D1118" s="2">
        <v>43777.537106481483</v>
      </c>
      <c r="E1118">
        <v>39.684260000000002</v>
      </c>
      <c r="F1118">
        <v>-104.82898</v>
      </c>
      <c r="G1118">
        <v>39.684260000000002</v>
      </c>
      <c r="H1118">
        <v>-104.82898</v>
      </c>
      <c r="I1118">
        <v>0</v>
      </c>
      <c r="J1118" s="1" t="s">
        <v>649</v>
      </c>
      <c r="L1118" s="1" t="s">
        <v>403</v>
      </c>
      <c r="M1118" s="1" t="s">
        <v>47</v>
      </c>
      <c r="N1118" s="1" t="s">
        <v>170</v>
      </c>
      <c r="O1118" s="1" t="s">
        <v>201</v>
      </c>
      <c r="P1118" s="1" t="s">
        <v>198</v>
      </c>
      <c r="Q1118" s="1" t="s">
        <v>404</v>
      </c>
      <c r="R1118" s="1" t="s">
        <v>48</v>
      </c>
      <c r="S1118" s="1" t="s">
        <v>79</v>
      </c>
      <c r="T1118" s="1" t="s">
        <v>203</v>
      </c>
      <c r="U1118" s="2">
        <v>43777.540277777778</v>
      </c>
      <c r="V1118">
        <v>67</v>
      </c>
      <c r="W1118">
        <v>67</v>
      </c>
      <c r="X1118">
        <v>11</v>
      </c>
      <c r="Y1118">
        <v>24.51</v>
      </c>
      <c r="Z1118">
        <v>10</v>
      </c>
      <c r="AA1118" s="1" t="s">
        <v>57</v>
      </c>
      <c r="AB1118">
        <v>12</v>
      </c>
      <c r="AC1118">
        <v>0</v>
      </c>
      <c r="AD1118" s="1" t="s">
        <v>50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s="1" t="s">
        <v>51</v>
      </c>
      <c r="AS1118" s="1" t="s">
        <v>51</v>
      </c>
      <c r="AT1118" s="1" t="s">
        <v>51</v>
      </c>
      <c r="AU1118" s="1" t="s">
        <v>51</v>
      </c>
    </row>
    <row r="1119" spans="1:47" x14ac:dyDescent="0.25">
      <c r="A1119" s="1" t="s">
        <v>432</v>
      </c>
      <c r="B1119">
        <v>3</v>
      </c>
      <c r="C1119" s="2">
        <v>43777.522268518522</v>
      </c>
      <c r="D1119" s="2">
        <v>43777.542685185188</v>
      </c>
      <c r="E1119">
        <v>39.629800000000003</v>
      </c>
      <c r="F1119">
        <v>-104.90516</v>
      </c>
      <c r="G1119">
        <v>39.629800000000003</v>
      </c>
      <c r="H1119">
        <v>-104.90516</v>
      </c>
      <c r="I1119">
        <v>0</v>
      </c>
      <c r="J1119" s="1" t="s">
        <v>220</v>
      </c>
      <c r="L1119" s="1" t="s">
        <v>195</v>
      </c>
      <c r="M1119" s="1" t="s">
        <v>47</v>
      </c>
      <c r="N1119" s="1" t="s">
        <v>131</v>
      </c>
      <c r="O1119" s="1" t="s">
        <v>131</v>
      </c>
      <c r="P1119" s="1" t="s">
        <v>198</v>
      </c>
      <c r="Q1119" s="1" t="s">
        <v>414</v>
      </c>
      <c r="R1119" s="1" t="s">
        <v>48</v>
      </c>
      <c r="S1119" s="1" t="s">
        <v>79</v>
      </c>
      <c r="T1119" s="1" t="s">
        <v>200</v>
      </c>
      <c r="U1119" s="2">
        <v>43777.536805555559</v>
      </c>
      <c r="V1119">
        <v>67</v>
      </c>
      <c r="W1119">
        <v>67</v>
      </c>
      <c r="X1119">
        <v>10</v>
      </c>
      <c r="Y1119">
        <v>24.31</v>
      </c>
      <c r="Z1119">
        <v>10</v>
      </c>
      <c r="AA1119" s="1" t="s">
        <v>57</v>
      </c>
      <c r="AB1119">
        <v>9</v>
      </c>
      <c r="AC1119">
        <v>0</v>
      </c>
      <c r="AD1119" s="1" t="s">
        <v>50</v>
      </c>
      <c r="AE1119" t="b">
        <v>0</v>
      </c>
      <c r="AF1119" t="b">
        <v>0</v>
      </c>
      <c r="AG1119" t="b">
        <v>0</v>
      </c>
      <c r="AH1119" t="b">
        <v>0</v>
      </c>
      <c r="AI1119" t="b">
        <v>1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s="1" t="s">
        <v>51</v>
      </c>
      <c r="AS1119" s="1" t="s">
        <v>51</v>
      </c>
      <c r="AT1119" s="1" t="s">
        <v>51</v>
      </c>
      <c r="AU1119" s="1" t="s">
        <v>51</v>
      </c>
    </row>
    <row r="1120" spans="1:47" x14ac:dyDescent="0.25">
      <c r="A1120" s="1" t="s">
        <v>650</v>
      </c>
      <c r="B1120">
        <v>3</v>
      </c>
      <c r="C1120" s="2">
        <v>43777.552523148152</v>
      </c>
      <c r="D1120" s="2">
        <v>43777.573229166665</v>
      </c>
      <c r="E1120">
        <v>40.575870000000002</v>
      </c>
      <c r="F1120">
        <v>-105.00118000000001</v>
      </c>
      <c r="G1120">
        <v>40.575870000000002</v>
      </c>
      <c r="H1120">
        <v>-105.00118000000001</v>
      </c>
      <c r="I1120">
        <v>0</v>
      </c>
      <c r="J1120" s="1" t="s">
        <v>651</v>
      </c>
      <c r="L1120" s="1" t="s">
        <v>194</v>
      </c>
      <c r="M1120" s="1" t="s">
        <v>47</v>
      </c>
      <c r="N1120" s="1" t="s">
        <v>227</v>
      </c>
      <c r="O1120" s="1" t="s">
        <v>228</v>
      </c>
      <c r="P1120" s="1" t="s">
        <v>198</v>
      </c>
      <c r="Q1120" s="1" t="s">
        <v>321</v>
      </c>
      <c r="R1120" s="1" t="s">
        <v>48</v>
      </c>
      <c r="S1120" s="1" t="s">
        <v>79</v>
      </c>
      <c r="T1120" s="1" t="s">
        <v>230</v>
      </c>
      <c r="U1120" s="2">
        <v>43777.538888888892</v>
      </c>
      <c r="V1120">
        <v>64</v>
      </c>
      <c r="W1120">
        <v>64</v>
      </c>
      <c r="X1120">
        <v>23</v>
      </c>
      <c r="Y1120">
        <v>25.11</v>
      </c>
      <c r="Z1120">
        <v>10</v>
      </c>
      <c r="AA1120" s="1" t="s">
        <v>68</v>
      </c>
      <c r="AB1120">
        <v>7</v>
      </c>
      <c r="AC1120">
        <v>0</v>
      </c>
      <c r="AD1120" s="1" t="s">
        <v>50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s="1" t="s">
        <v>51</v>
      </c>
      <c r="AS1120" s="1" t="s">
        <v>51</v>
      </c>
      <c r="AT1120" s="1" t="s">
        <v>51</v>
      </c>
      <c r="AU1120" s="1" t="s">
        <v>51</v>
      </c>
    </row>
    <row r="1121" spans="1:47" x14ac:dyDescent="0.25">
      <c r="A1121" s="1" t="s">
        <v>652</v>
      </c>
      <c r="B1121">
        <v>3</v>
      </c>
      <c r="C1121" s="2">
        <v>43777.615023148152</v>
      </c>
      <c r="D1121" s="2">
        <v>43777.635717592595</v>
      </c>
      <c r="E1121">
        <v>40.374760000000002</v>
      </c>
      <c r="F1121">
        <v>-104.99155</v>
      </c>
      <c r="G1121">
        <v>40.374760000000002</v>
      </c>
      <c r="H1121">
        <v>-104.99155</v>
      </c>
      <c r="I1121">
        <v>0</v>
      </c>
      <c r="J1121" s="1" t="s">
        <v>521</v>
      </c>
      <c r="L1121" s="1" t="s">
        <v>194</v>
      </c>
      <c r="M1121" s="1" t="s">
        <v>47</v>
      </c>
      <c r="N1121" s="1" t="s">
        <v>303</v>
      </c>
      <c r="O1121" s="1" t="s">
        <v>228</v>
      </c>
      <c r="P1121" s="1" t="s">
        <v>198</v>
      </c>
      <c r="Q1121" s="1" t="s">
        <v>304</v>
      </c>
      <c r="R1121" s="1" t="s">
        <v>48</v>
      </c>
      <c r="S1121" s="1" t="s">
        <v>79</v>
      </c>
      <c r="T1121" s="1" t="s">
        <v>230</v>
      </c>
      <c r="U1121" s="2">
        <v>43777.62222222222</v>
      </c>
      <c r="V1121">
        <v>67</v>
      </c>
      <c r="W1121">
        <v>67</v>
      </c>
      <c r="X1121">
        <v>19</v>
      </c>
      <c r="Y1121">
        <v>25.11</v>
      </c>
      <c r="Z1121">
        <v>10</v>
      </c>
      <c r="AA1121" s="1" t="s">
        <v>68</v>
      </c>
      <c r="AB1121">
        <v>8</v>
      </c>
      <c r="AC1121">
        <v>0</v>
      </c>
      <c r="AD1121" s="1" t="s">
        <v>50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s="1" t="s">
        <v>51</v>
      </c>
      <c r="AS1121" s="1" t="s">
        <v>51</v>
      </c>
      <c r="AT1121" s="1" t="s">
        <v>51</v>
      </c>
      <c r="AU1121" s="1" t="s">
        <v>51</v>
      </c>
    </row>
    <row r="1122" spans="1:47" x14ac:dyDescent="0.25">
      <c r="A1122" s="1" t="s">
        <v>653</v>
      </c>
      <c r="B1122">
        <v>3</v>
      </c>
      <c r="C1122" s="2">
        <v>43777.615023148152</v>
      </c>
      <c r="D1122" s="2">
        <v>43777.635717592595</v>
      </c>
      <c r="E1122">
        <v>40.374670000000002</v>
      </c>
      <c r="F1122">
        <v>-104.99182999999999</v>
      </c>
      <c r="G1122">
        <v>40.374670000000002</v>
      </c>
      <c r="H1122">
        <v>-104.99182999999999</v>
      </c>
      <c r="I1122">
        <v>0</v>
      </c>
      <c r="J1122" s="1" t="s">
        <v>458</v>
      </c>
      <c r="L1122" s="1" t="s">
        <v>195</v>
      </c>
      <c r="M1122" s="1" t="s">
        <v>47</v>
      </c>
      <c r="N1122" s="1" t="s">
        <v>303</v>
      </c>
      <c r="O1122" s="1" t="s">
        <v>228</v>
      </c>
      <c r="P1122" s="1" t="s">
        <v>198</v>
      </c>
      <c r="Q1122" s="1" t="s">
        <v>304</v>
      </c>
      <c r="R1122" s="1" t="s">
        <v>48</v>
      </c>
      <c r="S1122" s="1" t="s">
        <v>79</v>
      </c>
      <c r="T1122" s="1" t="s">
        <v>230</v>
      </c>
      <c r="U1122" s="2">
        <v>43777.62222222222</v>
      </c>
      <c r="V1122">
        <v>67</v>
      </c>
      <c r="W1122">
        <v>67</v>
      </c>
      <c r="X1122">
        <v>19</v>
      </c>
      <c r="Y1122">
        <v>25.11</v>
      </c>
      <c r="Z1122">
        <v>10</v>
      </c>
      <c r="AA1122" s="1" t="s">
        <v>68</v>
      </c>
      <c r="AB1122">
        <v>8</v>
      </c>
      <c r="AC1122">
        <v>0</v>
      </c>
      <c r="AD1122" s="1" t="s">
        <v>50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s="1" t="s">
        <v>51</v>
      </c>
      <c r="AS1122" s="1" t="s">
        <v>51</v>
      </c>
      <c r="AT1122" s="1" t="s">
        <v>51</v>
      </c>
      <c r="AU1122" s="1" t="s">
        <v>51</v>
      </c>
    </row>
    <row r="1123" spans="1:47" x14ac:dyDescent="0.25">
      <c r="A1123" s="1" t="s">
        <v>3793</v>
      </c>
      <c r="B1123">
        <v>3</v>
      </c>
      <c r="C1123" s="2">
        <v>43777.63013888889</v>
      </c>
      <c r="D1123" s="2">
        <v>43777.650821759256</v>
      </c>
      <c r="E1123">
        <v>40.375340000000001</v>
      </c>
      <c r="F1123">
        <v>-104.99189</v>
      </c>
      <c r="G1123">
        <v>40.381270000000001</v>
      </c>
      <c r="H1123">
        <v>-104.99329</v>
      </c>
      <c r="I1123">
        <v>0.41599999999999998</v>
      </c>
      <c r="J1123" s="1" t="s">
        <v>1124</v>
      </c>
      <c r="L1123" s="1" t="s">
        <v>194</v>
      </c>
      <c r="M1123" s="1" t="s">
        <v>47</v>
      </c>
      <c r="N1123" s="1" t="s">
        <v>303</v>
      </c>
      <c r="O1123" s="1" t="s">
        <v>228</v>
      </c>
      <c r="P1123" s="1" t="s">
        <v>198</v>
      </c>
      <c r="Q1123" s="1" t="s">
        <v>304</v>
      </c>
      <c r="R1123" s="1" t="s">
        <v>48</v>
      </c>
      <c r="S1123" s="1" t="s">
        <v>79</v>
      </c>
      <c r="T1123" s="1" t="s">
        <v>230</v>
      </c>
      <c r="U1123" s="2">
        <v>43777.62222222222</v>
      </c>
      <c r="V1123">
        <v>67</v>
      </c>
      <c r="W1123">
        <v>67</v>
      </c>
      <c r="X1123">
        <v>19</v>
      </c>
      <c r="Y1123">
        <v>25.11</v>
      </c>
      <c r="Z1123">
        <v>10</v>
      </c>
      <c r="AA1123" s="1" t="s">
        <v>68</v>
      </c>
      <c r="AB1123">
        <v>8</v>
      </c>
      <c r="AC1123">
        <v>0</v>
      </c>
      <c r="AD1123" s="1" t="s">
        <v>50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s="1" t="s">
        <v>51</v>
      </c>
      <c r="AS1123" s="1" t="s">
        <v>51</v>
      </c>
      <c r="AT1123" s="1" t="s">
        <v>51</v>
      </c>
      <c r="AU1123" s="1" t="s">
        <v>51</v>
      </c>
    </row>
    <row r="1124" spans="1:47" x14ac:dyDescent="0.25">
      <c r="A1124" s="1" t="s">
        <v>3365</v>
      </c>
      <c r="B1124">
        <v>3</v>
      </c>
      <c r="C1124" s="2">
        <v>43777.63013888889</v>
      </c>
      <c r="D1124" s="2">
        <v>43777.650821759256</v>
      </c>
      <c r="E1124">
        <v>40.381270000000001</v>
      </c>
      <c r="F1124">
        <v>-104.9936</v>
      </c>
      <c r="G1124">
        <v>40.375239999999998</v>
      </c>
      <c r="H1124">
        <v>-104.99217</v>
      </c>
      <c r="I1124">
        <v>0.42299999999999999</v>
      </c>
      <c r="J1124" s="1" t="s">
        <v>1124</v>
      </c>
      <c r="L1124" s="1" t="s">
        <v>172</v>
      </c>
      <c r="M1124" s="1" t="s">
        <v>47</v>
      </c>
      <c r="N1124" s="1" t="s">
        <v>303</v>
      </c>
      <c r="O1124" s="1" t="s">
        <v>228</v>
      </c>
      <c r="P1124" s="1" t="s">
        <v>198</v>
      </c>
      <c r="Q1124" s="1" t="s">
        <v>304</v>
      </c>
      <c r="R1124" s="1" t="s">
        <v>48</v>
      </c>
      <c r="S1124" s="1" t="s">
        <v>79</v>
      </c>
      <c r="T1124" s="1" t="s">
        <v>230</v>
      </c>
      <c r="U1124" s="2">
        <v>43777.62222222222</v>
      </c>
      <c r="V1124">
        <v>67</v>
      </c>
      <c r="W1124">
        <v>67</v>
      </c>
      <c r="X1124">
        <v>19</v>
      </c>
      <c r="Y1124">
        <v>25.11</v>
      </c>
      <c r="Z1124">
        <v>10</v>
      </c>
      <c r="AA1124" s="1" t="s">
        <v>68</v>
      </c>
      <c r="AB1124">
        <v>8</v>
      </c>
      <c r="AC1124">
        <v>0</v>
      </c>
      <c r="AD1124" s="1" t="s">
        <v>50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s="1" t="s">
        <v>51</v>
      </c>
      <c r="AS1124" s="1" t="s">
        <v>51</v>
      </c>
      <c r="AT1124" s="1" t="s">
        <v>51</v>
      </c>
      <c r="AU1124" s="1" t="s">
        <v>51</v>
      </c>
    </row>
    <row r="1125" spans="1:47" x14ac:dyDescent="0.25">
      <c r="A1125" s="1" t="s">
        <v>3794</v>
      </c>
      <c r="B1125">
        <v>3</v>
      </c>
      <c r="C1125" s="2">
        <v>43777.645219907405</v>
      </c>
      <c r="D1125" s="2">
        <v>43777.664699074077</v>
      </c>
      <c r="E1125">
        <v>40.375340000000001</v>
      </c>
      <c r="F1125">
        <v>-104.99189</v>
      </c>
      <c r="G1125">
        <v>40.381270000000001</v>
      </c>
      <c r="H1125">
        <v>-104.99329</v>
      </c>
      <c r="I1125">
        <v>0.41599999999999998</v>
      </c>
      <c r="J1125" s="1" t="s">
        <v>1124</v>
      </c>
      <c r="L1125" s="1" t="s">
        <v>194</v>
      </c>
      <c r="M1125" s="1" t="s">
        <v>47</v>
      </c>
      <c r="N1125" s="1" t="s">
        <v>303</v>
      </c>
      <c r="O1125" s="1" t="s">
        <v>228</v>
      </c>
      <c r="P1125" s="1" t="s">
        <v>198</v>
      </c>
      <c r="Q1125" s="1" t="s">
        <v>304</v>
      </c>
      <c r="R1125" s="1" t="s">
        <v>48</v>
      </c>
      <c r="S1125" s="1" t="s">
        <v>79</v>
      </c>
      <c r="T1125" s="1" t="s">
        <v>230</v>
      </c>
      <c r="U1125" s="2">
        <v>43777.663888888892</v>
      </c>
      <c r="V1125">
        <v>65</v>
      </c>
      <c r="W1125">
        <v>65</v>
      </c>
      <c r="X1125">
        <v>20</v>
      </c>
      <c r="Y1125">
        <v>25.13</v>
      </c>
      <c r="Z1125">
        <v>10</v>
      </c>
      <c r="AA1125" s="1" t="s">
        <v>68</v>
      </c>
      <c r="AB1125">
        <v>6</v>
      </c>
      <c r="AC1125">
        <v>0</v>
      </c>
      <c r="AD1125" s="1" t="s">
        <v>50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s="1" t="s">
        <v>51</v>
      </c>
      <c r="AS1125" s="1" t="s">
        <v>51</v>
      </c>
      <c r="AT1125" s="1" t="s">
        <v>51</v>
      </c>
      <c r="AU1125" s="1" t="s">
        <v>51</v>
      </c>
    </row>
    <row r="1126" spans="1:47" x14ac:dyDescent="0.25">
      <c r="A1126" s="1" t="s">
        <v>3366</v>
      </c>
      <c r="B1126">
        <v>3</v>
      </c>
      <c r="C1126" s="2">
        <v>43777.645219907405</v>
      </c>
      <c r="D1126" s="2">
        <v>43777.664699074077</v>
      </c>
      <c r="E1126">
        <v>40.381270000000001</v>
      </c>
      <c r="F1126">
        <v>-104.9936</v>
      </c>
      <c r="G1126">
        <v>40.375239999999998</v>
      </c>
      <c r="H1126">
        <v>-104.99217</v>
      </c>
      <c r="I1126">
        <v>0.42299999999999999</v>
      </c>
      <c r="J1126" s="1" t="s">
        <v>1124</v>
      </c>
      <c r="L1126" s="1" t="s">
        <v>172</v>
      </c>
      <c r="M1126" s="1" t="s">
        <v>47</v>
      </c>
      <c r="N1126" s="1" t="s">
        <v>303</v>
      </c>
      <c r="O1126" s="1" t="s">
        <v>228</v>
      </c>
      <c r="P1126" s="1" t="s">
        <v>198</v>
      </c>
      <c r="Q1126" s="1" t="s">
        <v>304</v>
      </c>
      <c r="R1126" s="1" t="s">
        <v>48</v>
      </c>
      <c r="S1126" s="1" t="s">
        <v>79</v>
      </c>
      <c r="T1126" s="1" t="s">
        <v>230</v>
      </c>
      <c r="U1126" s="2">
        <v>43777.663888888892</v>
      </c>
      <c r="V1126">
        <v>65</v>
      </c>
      <c r="W1126">
        <v>65</v>
      </c>
      <c r="X1126">
        <v>20</v>
      </c>
      <c r="Y1126">
        <v>25.13</v>
      </c>
      <c r="Z1126">
        <v>10</v>
      </c>
      <c r="AA1126" s="1" t="s">
        <v>68</v>
      </c>
      <c r="AB1126">
        <v>6</v>
      </c>
      <c r="AC1126">
        <v>0</v>
      </c>
      <c r="AD1126" s="1" t="s">
        <v>50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s="1" t="s">
        <v>51</v>
      </c>
      <c r="AS1126" s="1" t="s">
        <v>51</v>
      </c>
      <c r="AT1126" s="1" t="s">
        <v>51</v>
      </c>
      <c r="AU1126" s="1" t="s">
        <v>51</v>
      </c>
    </row>
    <row r="1127" spans="1:47" x14ac:dyDescent="0.25">
      <c r="A1127" s="1" t="s">
        <v>433</v>
      </c>
      <c r="B1127">
        <v>3</v>
      </c>
      <c r="C1127" s="2">
        <v>43777.660879629628</v>
      </c>
      <c r="D1127" s="2">
        <v>43777.681550925925</v>
      </c>
      <c r="E1127">
        <v>40.303060000000002</v>
      </c>
      <c r="F1127">
        <v>-104.98047</v>
      </c>
      <c r="G1127">
        <v>40.303060000000002</v>
      </c>
      <c r="H1127">
        <v>-104.98047</v>
      </c>
      <c r="I1127">
        <v>0</v>
      </c>
      <c r="J1127" s="1" t="s">
        <v>420</v>
      </c>
      <c r="L1127" s="1" t="s">
        <v>194</v>
      </c>
      <c r="M1127" s="1" t="s">
        <v>47</v>
      </c>
      <c r="N1127" s="1" t="s">
        <v>303</v>
      </c>
      <c r="O1127" s="1" t="s">
        <v>209</v>
      </c>
      <c r="P1127" s="1" t="s">
        <v>198</v>
      </c>
      <c r="Q1127" s="1" t="s">
        <v>304</v>
      </c>
      <c r="R1127" s="1" t="s">
        <v>48</v>
      </c>
      <c r="S1127" s="1" t="s">
        <v>79</v>
      </c>
      <c r="T1127" s="1" t="s">
        <v>230</v>
      </c>
      <c r="U1127" s="2">
        <v>43777.663888888892</v>
      </c>
      <c r="V1127">
        <v>65</v>
      </c>
      <c r="W1127">
        <v>65</v>
      </c>
      <c r="X1127">
        <v>20</v>
      </c>
      <c r="Y1127">
        <v>25.13</v>
      </c>
      <c r="Z1127">
        <v>10</v>
      </c>
      <c r="AA1127" s="1" t="s">
        <v>68</v>
      </c>
      <c r="AB1127">
        <v>6</v>
      </c>
      <c r="AC1127">
        <v>0</v>
      </c>
      <c r="AD1127" s="1" t="s">
        <v>50</v>
      </c>
      <c r="AE1127" t="b">
        <v>0</v>
      </c>
      <c r="AF1127" t="b">
        <v>0</v>
      </c>
      <c r="AG1127" t="b">
        <v>0</v>
      </c>
      <c r="AH1127" t="b">
        <v>0</v>
      </c>
      <c r="AI1127" t="b">
        <v>1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s="1" t="s">
        <v>51</v>
      </c>
      <c r="AS1127" s="1" t="s">
        <v>51</v>
      </c>
      <c r="AT1127" s="1" t="s">
        <v>51</v>
      </c>
      <c r="AU1127" s="1" t="s">
        <v>51</v>
      </c>
    </row>
    <row r="1128" spans="1:47" x14ac:dyDescent="0.25">
      <c r="A1128" s="1" t="s">
        <v>849</v>
      </c>
      <c r="B1128">
        <v>3</v>
      </c>
      <c r="C1128" s="2">
        <v>43777.735833333332</v>
      </c>
      <c r="D1128" s="2">
        <v>43777.756562499999</v>
      </c>
      <c r="E1128">
        <v>39.408729999999998</v>
      </c>
      <c r="F1128">
        <v>-105.75605</v>
      </c>
      <c r="G1128">
        <v>39.408729999999998</v>
      </c>
      <c r="H1128">
        <v>-105.75605</v>
      </c>
      <c r="I1128">
        <v>0</v>
      </c>
      <c r="J1128" s="1" t="s">
        <v>850</v>
      </c>
      <c r="L1128" s="1" t="s">
        <v>551</v>
      </c>
      <c r="M1128" s="1" t="s">
        <v>47</v>
      </c>
      <c r="N1128" s="1" t="s">
        <v>851</v>
      </c>
      <c r="O1128" s="1" t="s">
        <v>356</v>
      </c>
      <c r="P1128" s="1" t="s">
        <v>198</v>
      </c>
      <c r="Q1128" s="1" t="s">
        <v>852</v>
      </c>
      <c r="R1128" s="1" t="s">
        <v>48</v>
      </c>
      <c r="S1128" s="1" t="s">
        <v>79</v>
      </c>
      <c r="T1128" s="1" t="s">
        <v>358</v>
      </c>
      <c r="U1128" s="2">
        <v>43777.741666666669</v>
      </c>
      <c r="V1128">
        <v>43</v>
      </c>
      <c r="W1128">
        <v>39</v>
      </c>
      <c r="X1128">
        <v>21</v>
      </c>
      <c r="Y1128">
        <v>21.1</v>
      </c>
      <c r="Z1128">
        <v>10</v>
      </c>
      <c r="AA1128" s="1" t="s">
        <v>65</v>
      </c>
      <c r="AB1128">
        <v>7</v>
      </c>
      <c r="AC1128">
        <v>0</v>
      </c>
      <c r="AD1128" s="1" t="s">
        <v>818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s="1" t="s">
        <v>53</v>
      </c>
      <c r="AS1128" s="1" t="s">
        <v>53</v>
      </c>
      <c r="AT1128" s="1" t="s">
        <v>51</v>
      </c>
      <c r="AU1128" s="1" t="s">
        <v>51</v>
      </c>
    </row>
    <row r="1129" spans="1:47" x14ac:dyDescent="0.25">
      <c r="A1129" s="1" t="s">
        <v>9074</v>
      </c>
      <c r="B1129">
        <v>2</v>
      </c>
      <c r="C1129" s="2">
        <v>43777.737372685187</v>
      </c>
      <c r="D1129" s="2">
        <v>43777.757951388892</v>
      </c>
      <c r="E1129">
        <v>39.933520000000001</v>
      </c>
      <c r="F1129">
        <v>-105.12464</v>
      </c>
      <c r="G1129">
        <v>39.933520000000001</v>
      </c>
      <c r="H1129">
        <v>-105.12464</v>
      </c>
      <c r="I1129">
        <v>0</v>
      </c>
      <c r="J1129" s="1" t="s">
        <v>242</v>
      </c>
      <c r="L1129" s="1" t="s">
        <v>243</v>
      </c>
      <c r="M1129" s="1" t="s">
        <v>47</v>
      </c>
      <c r="N1129" s="1" t="s">
        <v>244</v>
      </c>
      <c r="O1129" s="1" t="s">
        <v>244</v>
      </c>
      <c r="P1129" s="1" t="s">
        <v>198</v>
      </c>
      <c r="Q1129" s="1" t="s">
        <v>256</v>
      </c>
      <c r="R1129" s="1" t="s">
        <v>48</v>
      </c>
      <c r="S1129" s="1" t="s">
        <v>79</v>
      </c>
      <c r="T1129" s="1" t="s">
        <v>205</v>
      </c>
      <c r="U1129" s="2">
        <v>43777.740972222222</v>
      </c>
      <c r="V1129">
        <v>57</v>
      </c>
      <c r="W1129">
        <v>57</v>
      </c>
      <c r="X1129">
        <v>17</v>
      </c>
      <c r="Y1129">
        <v>24.56</v>
      </c>
      <c r="Z1129">
        <v>10</v>
      </c>
      <c r="AA1129" s="1" t="s">
        <v>57</v>
      </c>
      <c r="AB1129">
        <v>15</v>
      </c>
      <c r="AC1129">
        <v>0</v>
      </c>
      <c r="AD1129" s="1" t="s">
        <v>50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s="1" t="s">
        <v>53</v>
      </c>
      <c r="AS1129" s="1" t="s">
        <v>53</v>
      </c>
      <c r="AT1129" s="1" t="s">
        <v>51</v>
      </c>
      <c r="AU1129" s="1" t="s">
        <v>51</v>
      </c>
    </row>
    <row r="1130" spans="1:47" x14ac:dyDescent="0.25">
      <c r="A1130" s="1" t="s">
        <v>2809</v>
      </c>
      <c r="B1130">
        <v>4</v>
      </c>
      <c r="C1130" s="2">
        <v>43777.754050925927</v>
      </c>
      <c r="D1130" s="2">
        <v>43777.773865740739</v>
      </c>
      <c r="E1130">
        <v>39.41292</v>
      </c>
      <c r="F1130">
        <v>-105.75863</v>
      </c>
      <c r="G1130">
        <v>39.391559999999998</v>
      </c>
      <c r="H1130">
        <v>-105.7869</v>
      </c>
      <c r="I1130">
        <v>2.1110000000000002</v>
      </c>
      <c r="J1130" s="1" t="s">
        <v>2810</v>
      </c>
      <c r="L1130" s="1" t="s">
        <v>551</v>
      </c>
      <c r="M1130" s="1" t="s">
        <v>47</v>
      </c>
      <c r="N1130" s="1" t="s">
        <v>115</v>
      </c>
      <c r="O1130" s="1" t="s">
        <v>356</v>
      </c>
      <c r="P1130" s="1" t="s">
        <v>198</v>
      </c>
      <c r="Q1130" s="1" t="s">
        <v>2811</v>
      </c>
      <c r="R1130" s="1" t="s">
        <v>48</v>
      </c>
      <c r="S1130" s="1" t="s">
        <v>79</v>
      </c>
      <c r="T1130" s="1" t="s">
        <v>503</v>
      </c>
      <c r="U1130" s="2">
        <v>43777.745138888888</v>
      </c>
      <c r="V1130">
        <v>31</v>
      </c>
      <c r="W1130">
        <v>25</v>
      </c>
      <c r="X1130">
        <v>38</v>
      </c>
      <c r="Y1130">
        <v>21.03</v>
      </c>
      <c r="Z1130">
        <v>10</v>
      </c>
      <c r="AA1130" s="1" t="s">
        <v>61</v>
      </c>
      <c r="AB1130">
        <v>6</v>
      </c>
      <c r="AC1130">
        <v>0</v>
      </c>
      <c r="AD1130" s="1" t="s">
        <v>965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s="1" t="s">
        <v>53</v>
      </c>
      <c r="AS1130" s="1" t="s">
        <v>53</v>
      </c>
      <c r="AT1130" s="1" t="s">
        <v>53</v>
      </c>
      <c r="AU1130" s="1" t="s">
        <v>51</v>
      </c>
    </row>
    <row r="1131" spans="1:47" x14ac:dyDescent="0.25">
      <c r="A1131" s="1" t="s">
        <v>2820</v>
      </c>
      <c r="B1131">
        <v>4</v>
      </c>
      <c r="C1131" s="2">
        <v>43777.73946759259</v>
      </c>
      <c r="D1131" s="2">
        <v>43777.759988425925</v>
      </c>
      <c r="E1131">
        <v>39.41292</v>
      </c>
      <c r="F1131">
        <v>-105.75863</v>
      </c>
      <c r="G1131">
        <v>39.391559999999998</v>
      </c>
      <c r="H1131">
        <v>-105.7869</v>
      </c>
      <c r="I1131">
        <v>2.1110000000000002</v>
      </c>
      <c r="J1131" s="1" t="s">
        <v>2821</v>
      </c>
      <c r="L1131" s="1" t="s">
        <v>551</v>
      </c>
      <c r="M1131" s="1" t="s">
        <v>47</v>
      </c>
      <c r="N1131" s="1" t="s">
        <v>115</v>
      </c>
      <c r="O1131" s="1" t="s">
        <v>356</v>
      </c>
      <c r="P1131" s="1" t="s">
        <v>198</v>
      </c>
      <c r="Q1131" s="1" t="s">
        <v>2811</v>
      </c>
      <c r="R1131" s="1" t="s">
        <v>48</v>
      </c>
      <c r="S1131" s="1" t="s">
        <v>79</v>
      </c>
      <c r="T1131" s="1" t="s">
        <v>503</v>
      </c>
      <c r="U1131" s="2">
        <v>43777.745138888888</v>
      </c>
      <c r="V1131">
        <v>31</v>
      </c>
      <c r="W1131">
        <v>25</v>
      </c>
      <c r="X1131">
        <v>38</v>
      </c>
      <c r="Y1131">
        <v>21.03</v>
      </c>
      <c r="Z1131">
        <v>10</v>
      </c>
      <c r="AA1131" s="1" t="s">
        <v>61</v>
      </c>
      <c r="AB1131">
        <v>6</v>
      </c>
      <c r="AC1131">
        <v>0</v>
      </c>
      <c r="AD1131" s="1" t="s">
        <v>965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s="1" t="s">
        <v>53</v>
      </c>
      <c r="AS1131" s="1" t="s">
        <v>53</v>
      </c>
      <c r="AT1131" s="1" t="s">
        <v>51</v>
      </c>
      <c r="AU1131" s="1" t="s">
        <v>51</v>
      </c>
    </row>
    <row r="1132" spans="1:47" x14ac:dyDescent="0.25">
      <c r="A1132" s="1" t="s">
        <v>790</v>
      </c>
      <c r="B1132">
        <v>3</v>
      </c>
      <c r="C1132" s="2">
        <v>43777.808194444442</v>
      </c>
      <c r="D1132" s="2">
        <v>43777.828738425924</v>
      </c>
      <c r="E1132">
        <v>38.687719999999999</v>
      </c>
      <c r="F1132">
        <v>-104.71735</v>
      </c>
      <c r="G1132">
        <v>38.687719999999999</v>
      </c>
      <c r="H1132">
        <v>-104.71735</v>
      </c>
      <c r="I1132">
        <v>0</v>
      </c>
      <c r="J1132" s="1" t="s">
        <v>266</v>
      </c>
      <c r="L1132" s="1" t="s">
        <v>194</v>
      </c>
      <c r="M1132" s="1" t="s">
        <v>47</v>
      </c>
      <c r="N1132" s="1" t="s">
        <v>327</v>
      </c>
      <c r="O1132" s="1" t="s">
        <v>193</v>
      </c>
      <c r="P1132" s="1" t="s">
        <v>198</v>
      </c>
      <c r="Q1132" s="1" t="s">
        <v>328</v>
      </c>
      <c r="R1132" s="1" t="s">
        <v>48</v>
      </c>
      <c r="S1132" s="1" t="s">
        <v>79</v>
      </c>
      <c r="T1132" s="1" t="s">
        <v>268</v>
      </c>
      <c r="U1132" s="2">
        <v>43777.790277777778</v>
      </c>
      <c r="V1132">
        <v>40</v>
      </c>
      <c r="W1132">
        <v>36</v>
      </c>
      <c r="X1132">
        <v>48</v>
      </c>
      <c r="Y1132">
        <v>24.4</v>
      </c>
      <c r="Z1132">
        <v>10</v>
      </c>
      <c r="AA1132" s="1" t="s">
        <v>65</v>
      </c>
      <c r="AB1132">
        <v>7</v>
      </c>
      <c r="AC1132">
        <v>0</v>
      </c>
      <c r="AD1132" s="1" t="s">
        <v>50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s="1" t="s">
        <v>53</v>
      </c>
      <c r="AS1132" s="1" t="s">
        <v>53</v>
      </c>
      <c r="AT1132" s="1" t="s">
        <v>53</v>
      </c>
      <c r="AU1132" s="1" t="s">
        <v>53</v>
      </c>
    </row>
    <row r="1133" spans="1:47" x14ac:dyDescent="0.25">
      <c r="A1133" s="1" t="s">
        <v>9075</v>
      </c>
      <c r="B1133">
        <v>2</v>
      </c>
      <c r="C1133" s="2">
        <v>43777.787905092591</v>
      </c>
      <c r="D1133" s="2">
        <v>43777.807905092595</v>
      </c>
      <c r="E1133">
        <v>39.881920000000001</v>
      </c>
      <c r="F1133">
        <v>-104.98746</v>
      </c>
      <c r="G1133">
        <v>39.888890000000004</v>
      </c>
      <c r="H1133">
        <v>-104.98746</v>
      </c>
      <c r="I1133">
        <v>0.48199999999999998</v>
      </c>
      <c r="J1133" s="1" t="s">
        <v>9076</v>
      </c>
      <c r="L1133" s="1" t="s">
        <v>265</v>
      </c>
      <c r="M1133" s="1" t="s">
        <v>47</v>
      </c>
      <c r="N1133" s="1" t="s">
        <v>131</v>
      </c>
      <c r="O1133" s="1" t="s">
        <v>147</v>
      </c>
      <c r="P1133" s="1" t="s">
        <v>198</v>
      </c>
      <c r="Q1133" s="1" t="s">
        <v>204</v>
      </c>
      <c r="R1133" s="1" t="s">
        <v>48</v>
      </c>
      <c r="S1133" s="1" t="s">
        <v>79</v>
      </c>
      <c r="T1133" s="1" t="s">
        <v>205</v>
      </c>
      <c r="U1133" s="2">
        <v>43777.782638888886</v>
      </c>
      <c r="V1133">
        <v>57</v>
      </c>
      <c r="W1133">
        <v>57</v>
      </c>
      <c r="X1133">
        <v>18</v>
      </c>
      <c r="Y1133">
        <v>24.56</v>
      </c>
      <c r="Z1133">
        <v>10</v>
      </c>
      <c r="AA1133" s="1" t="s">
        <v>57</v>
      </c>
      <c r="AB1133">
        <v>17</v>
      </c>
      <c r="AC1133">
        <v>0</v>
      </c>
      <c r="AD1133" s="1" t="s">
        <v>50</v>
      </c>
      <c r="AE1133" t="b">
        <v>0</v>
      </c>
      <c r="AF1133" t="b">
        <v>0</v>
      </c>
      <c r="AG1133" t="b">
        <v>0</v>
      </c>
      <c r="AH1133" t="b">
        <v>0</v>
      </c>
      <c r="AI1133" t="b">
        <v>1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s="1" t="s">
        <v>53</v>
      </c>
      <c r="AS1133" s="1" t="s">
        <v>53</v>
      </c>
      <c r="AT1133" s="1" t="s">
        <v>53</v>
      </c>
      <c r="AU1133" s="1" t="s">
        <v>53</v>
      </c>
    </row>
    <row r="1134" spans="1:47" x14ac:dyDescent="0.25">
      <c r="A1134" s="1" t="s">
        <v>791</v>
      </c>
      <c r="B1134">
        <v>3</v>
      </c>
      <c r="C1134" s="2">
        <v>43777.812361111108</v>
      </c>
      <c r="D1134" s="2">
        <v>43777.832928240743</v>
      </c>
      <c r="E1134">
        <v>39.842359999999999</v>
      </c>
      <c r="F1134">
        <v>-104.98402</v>
      </c>
      <c r="G1134">
        <v>39.842359999999999</v>
      </c>
      <c r="H1134">
        <v>-104.98402</v>
      </c>
      <c r="I1134">
        <v>0</v>
      </c>
      <c r="J1134" s="1" t="s">
        <v>517</v>
      </c>
      <c r="L1134" s="1" t="s">
        <v>194</v>
      </c>
      <c r="M1134" s="1" t="s">
        <v>47</v>
      </c>
      <c r="N1134" s="1" t="s">
        <v>131</v>
      </c>
      <c r="O1134" s="1" t="s">
        <v>147</v>
      </c>
      <c r="P1134" s="1" t="s">
        <v>198</v>
      </c>
      <c r="Q1134" s="1" t="s">
        <v>204</v>
      </c>
      <c r="R1134" s="1" t="s">
        <v>48</v>
      </c>
      <c r="S1134" s="1" t="s">
        <v>79</v>
      </c>
      <c r="T1134" s="1" t="s">
        <v>205</v>
      </c>
      <c r="U1134" s="2">
        <v>43777.829861111109</v>
      </c>
      <c r="V1134">
        <v>52</v>
      </c>
      <c r="W1134">
        <v>52</v>
      </c>
      <c r="X1134">
        <v>26</v>
      </c>
      <c r="Y1134">
        <v>24.58</v>
      </c>
      <c r="Z1134">
        <v>10</v>
      </c>
      <c r="AA1134" s="1" t="s">
        <v>57</v>
      </c>
      <c r="AB1134">
        <v>13</v>
      </c>
      <c r="AC1134">
        <v>0</v>
      </c>
      <c r="AD1134" s="1" t="s">
        <v>50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s="1" t="s">
        <v>53</v>
      </c>
      <c r="AS1134" s="1" t="s">
        <v>53</v>
      </c>
      <c r="AT1134" s="1" t="s">
        <v>53</v>
      </c>
      <c r="AU1134" s="1" t="s">
        <v>53</v>
      </c>
    </row>
    <row r="1135" spans="1:47" x14ac:dyDescent="0.25">
      <c r="A1135" s="1" t="s">
        <v>754</v>
      </c>
      <c r="B1135">
        <v>3</v>
      </c>
      <c r="C1135" s="2">
        <v>43777.804039351853</v>
      </c>
      <c r="D1135" s="2">
        <v>43777.824606481481</v>
      </c>
      <c r="E1135">
        <v>39.605420000000002</v>
      </c>
      <c r="F1135">
        <v>-104.89082999999999</v>
      </c>
      <c r="G1135">
        <v>39.605420000000002</v>
      </c>
      <c r="H1135">
        <v>-104.89082999999999</v>
      </c>
      <c r="I1135">
        <v>0</v>
      </c>
      <c r="J1135" s="1" t="s">
        <v>426</v>
      </c>
      <c r="L1135" s="1" t="s">
        <v>265</v>
      </c>
      <c r="M1135" s="1" t="s">
        <v>47</v>
      </c>
      <c r="N1135" s="1" t="s">
        <v>127</v>
      </c>
      <c r="O1135" s="1" t="s">
        <v>201</v>
      </c>
      <c r="P1135" s="1" t="s">
        <v>198</v>
      </c>
      <c r="Q1135" s="1" t="s">
        <v>427</v>
      </c>
      <c r="R1135" s="1" t="s">
        <v>48</v>
      </c>
      <c r="S1135" s="1" t="s">
        <v>79</v>
      </c>
      <c r="T1135" s="1" t="s">
        <v>200</v>
      </c>
      <c r="U1135" s="2">
        <v>43777.786805555559</v>
      </c>
      <c r="V1135">
        <v>50</v>
      </c>
      <c r="W1135">
        <v>50</v>
      </c>
      <c r="X1135">
        <v>28</v>
      </c>
      <c r="Y1135">
        <v>24.36</v>
      </c>
      <c r="Z1135">
        <v>10</v>
      </c>
      <c r="AA1135" s="1" t="s">
        <v>54</v>
      </c>
      <c r="AB1135">
        <v>3</v>
      </c>
      <c r="AC1135">
        <v>0</v>
      </c>
      <c r="AD1135" s="1" t="s">
        <v>50</v>
      </c>
      <c r="AE1135" t="b">
        <v>0</v>
      </c>
      <c r="AF1135" t="b">
        <v>0</v>
      </c>
      <c r="AG1135" t="b">
        <v>0</v>
      </c>
      <c r="AH1135" t="b">
        <v>0</v>
      </c>
      <c r="AI1135" t="b">
        <v>1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s="1" t="s">
        <v>53</v>
      </c>
      <c r="AS1135" s="1" t="s">
        <v>53</v>
      </c>
      <c r="AT1135" s="1" t="s">
        <v>53</v>
      </c>
      <c r="AU1135" s="1" t="s">
        <v>53</v>
      </c>
    </row>
    <row r="1136" spans="1:47" x14ac:dyDescent="0.25">
      <c r="A1136" s="1" t="s">
        <v>792</v>
      </c>
      <c r="B1136">
        <v>3</v>
      </c>
      <c r="C1136" s="2">
        <v>43777.79415509259</v>
      </c>
      <c r="D1136" s="2">
        <v>43777.814895833333</v>
      </c>
      <c r="E1136">
        <v>39.725549999999998</v>
      </c>
      <c r="F1136">
        <v>-105.09775999999999</v>
      </c>
      <c r="G1136">
        <v>39.725549999999998</v>
      </c>
      <c r="H1136">
        <v>-105.09775999999999</v>
      </c>
      <c r="I1136">
        <v>0</v>
      </c>
      <c r="J1136" s="1" t="s">
        <v>793</v>
      </c>
      <c r="L1136" s="1" t="s">
        <v>128</v>
      </c>
      <c r="M1136" s="1" t="s">
        <v>47</v>
      </c>
      <c r="N1136" s="1" t="s">
        <v>131</v>
      </c>
      <c r="O1136" s="1" t="s">
        <v>115</v>
      </c>
      <c r="P1136" s="1" t="s">
        <v>198</v>
      </c>
      <c r="Q1136" s="1" t="s">
        <v>794</v>
      </c>
      <c r="R1136" s="1" t="s">
        <v>48</v>
      </c>
      <c r="S1136" s="1" t="s">
        <v>79</v>
      </c>
      <c r="T1136" s="1" t="s">
        <v>205</v>
      </c>
      <c r="U1136" s="2">
        <v>43777.782638888886</v>
      </c>
      <c r="V1136">
        <v>57</v>
      </c>
      <c r="W1136">
        <v>57</v>
      </c>
      <c r="X1136">
        <v>18</v>
      </c>
      <c r="Y1136">
        <v>24.56</v>
      </c>
      <c r="Z1136">
        <v>10</v>
      </c>
      <c r="AA1136" s="1" t="s">
        <v>57</v>
      </c>
      <c r="AB1136">
        <v>17</v>
      </c>
      <c r="AC1136">
        <v>0</v>
      </c>
      <c r="AD1136" s="1" t="s">
        <v>50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s="1" t="s">
        <v>53</v>
      </c>
      <c r="AS1136" s="1" t="s">
        <v>53</v>
      </c>
      <c r="AT1136" s="1" t="s">
        <v>53</v>
      </c>
      <c r="AU1136" s="1" t="s">
        <v>53</v>
      </c>
    </row>
    <row r="1137" spans="1:47" x14ac:dyDescent="0.25">
      <c r="A1137" s="1" t="s">
        <v>3145</v>
      </c>
      <c r="B1137">
        <v>4</v>
      </c>
      <c r="C1137" s="2">
        <v>43777.924861111111</v>
      </c>
      <c r="D1137" s="2">
        <v>43778.132905092592</v>
      </c>
      <c r="E1137">
        <v>39.725630000000002</v>
      </c>
      <c r="F1137">
        <v>-105.07871</v>
      </c>
      <c r="G1137">
        <v>39.725540000000002</v>
      </c>
      <c r="H1137">
        <v>-105.10026000000001</v>
      </c>
      <c r="I1137">
        <v>1.145</v>
      </c>
      <c r="J1137" s="1" t="s">
        <v>3146</v>
      </c>
      <c r="L1137" s="1" t="s">
        <v>129</v>
      </c>
      <c r="M1137" s="1" t="s">
        <v>47</v>
      </c>
      <c r="N1137" s="1" t="s">
        <v>131</v>
      </c>
      <c r="O1137" s="1" t="s">
        <v>115</v>
      </c>
      <c r="P1137" s="1" t="s">
        <v>198</v>
      </c>
      <c r="Q1137" s="1" t="s">
        <v>496</v>
      </c>
      <c r="R1137" s="1" t="s">
        <v>48</v>
      </c>
      <c r="S1137" s="1" t="s">
        <v>79</v>
      </c>
      <c r="T1137" s="1" t="s">
        <v>205</v>
      </c>
      <c r="U1137" s="2">
        <v>43777.925000000003</v>
      </c>
      <c r="V1137">
        <v>50</v>
      </c>
      <c r="W1137">
        <v>50</v>
      </c>
      <c r="X1137">
        <v>30</v>
      </c>
      <c r="Y1137">
        <v>24.58</v>
      </c>
      <c r="Z1137">
        <v>10</v>
      </c>
      <c r="AA1137" s="1" t="s">
        <v>66</v>
      </c>
      <c r="AB1137">
        <v>5</v>
      </c>
      <c r="AC1137">
        <v>0</v>
      </c>
      <c r="AD1137" s="1" t="s">
        <v>50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s="1" t="s">
        <v>53</v>
      </c>
      <c r="AS1137" s="1" t="s">
        <v>53</v>
      </c>
      <c r="AT1137" s="1" t="s">
        <v>53</v>
      </c>
      <c r="AU1137" s="1" t="s">
        <v>53</v>
      </c>
    </row>
    <row r="1138" spans="1:47" x14ac:dyDescent="0.25">
      <c r="A1138" s="1" t="s">
        <v>654</v>
      </c>
      <c r="B1138">
        <v>3</v>
      </c>
      <c r="C1138" s="2">
        <v>43778.41915509259</v>
      </c>
      <c r="D1138" s="2">
        <v>43778.439872685187</v>
      </c>
      <c r="E1138">
        <v>39.123820000000002</v>
      </c>
      <c r="F1138">
        <v>-104.86469</v>
      </c>
      <c r="G1138">
        <v>39.123820000000002</v>
      </c>
      <c r="H1138">
        <v>-104.86469</v>
      </c>
      <c r="I1138">
        <v>0</v>
      </c>
      <c r="J1138" s="1" t="s">
        <v>401</v>
      </c>
      <c r="L1138" s="1" t="s">
        <v>194</v>
      </c>
      <c r="M1138" s="1" t="s">
        <v>47</v>
      </c>
      <c r="N1138" s="1" t="s">
        <v>447</v>
      </c>
      <c r="O1138" s="1" t="s">
        <v>193</v>
      </c>
      <c r="P1138" s="1" t="s">
        <v>198</v>
      </c>
      <c r="Q1138" s="1" t="s">
        <v>448</v>
      </c>
      <c r="R1138" s="1" t="s">
        <v>48</v>
      </c>
      <c r="S1138" s="1" t="s">
        <v>79</v>
      </c>
      <c r="T1138" s="1" t="s">
        <v>234</v>
      </c>
      <c r="U1138" s="2">
        <v>43778.415277777778</v>
      </c>
      <c r="V1138">
        <v>60</v>
      </c>
      <c r="W1138">
        <v>60</v>
      </c>
      <c r="X1138">
        <v>20</v>
      </c>
      <c r="Y1138">
        <v>23.69</v>
      </c>
      <c r="Z1138">
        <v>10</v>
      </c>
      <c r="AA1138" s="1" t="s">
        <v>8942</v>
      </c>
      <c r="AB1138">
        <v>0</v>
      </c>
      <c r="AC1138">
        <v>0</v>
      </c>
      <c r="AD1138" s="1" t="s">
        <v>50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s="1" t="s">
        <v>51</v>
      </c>
      <c r="AS1138" s="1" t="s">
        <v>51</v>
      </c>
      <c r="AT1138" s="1" t="s">
        <v>51</v>
      </c>
      <c r="AU1138" s="1" t="s">
        <v>51</v>
      </c>
    </row>
    <row r="1139" spans="1:47" x14ac:dyDescent="0.25">
      <c r="A1139" s="1" t="s">
        <v>655</v>
      </c>
      <c r="B1139">
        <v>3</v>
      </c>
      <c r="C1139" s="2">
        <v>43778.424884259257</v>
      </c>
      <c r="D1139" s="2">
        <v>43778.445439814815</v>
      </c>
      <c r="E1139">
        <v>39.956339999999997</v>
      </c>
      <c r="F1139">
        <v>-104.98795</v>
      </c>
      <c r="G1139">
        <v>39.956339999999997</v>
      </c>
      <c r="H1139">
        <v>-104.98795</v>
      </c>
      <c r="I1139">
        <v>0</v>
      </c>
      <c r="J1139" s="1" t="s">
        <v>456</v>
      </c>
      <c r="L1139" s="1" t="s">
        <v>194</v>
      </c>
      <c r="M1139" s="1" t="s">
        <v>47</v>
      </c>
      <c r="N1139" s="1" t="s">
        <v>244</v>
      </c>
      <c r="O1139" s="1" t="s">
        <v>147</v>
      </c>
      <c r="P1139" s="1" t="s">
        <v>198</v>
      </c>
      <c r="Q1139" s="1" t="s">
        <v>271</v>
      </c>
      <c r="R1139" s="1" t="s">
        <v>48</v>
      </c>
      <c r="S1139" s="1" t="s">
        <v>79</v>
      </c>
      <c r="T1139" s="1" t="s">
        <v>272</v>
      </c>
      <c r="U1139" s="2">
        <v>43778.427777777775</v>
      </c>
      <c r="V1139">
        <v>70</v>
      </c>
      <c r="W1139">
        <v>70</v>
      </c>
      <c r="X1139">
        <v>14</v>
      </c>
      <c r="Y1139">
        <v>24.96</v>
      </c>
      <c r="Z1139">
        <v>10</v>
      </c>
      <c r="AA1139" s="1" t="s">
        <v>68</v>
      </c>
      <c r="AB1139">
        <v>5</v>
      </c>
      <c r="AC1139">
        <v>0</v>
      </c>
      <c r="AD1139" s="1" t="s">
        <v>50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s="1" t="s">
        <v>51</v>
      </c>
      <c r="AS1139" s="1" t="s">
        <v>51</v>
      </c>
      <c r="AT1139" s="1" t="s">
        <v>51</v>
      </c>
      <c r="AU1139" s="1" t="s">
        <v>51</v>
      </c>
    </row>
    <row r="1140" spans="1:47" x14ac:dyDescent="0.25">
      <c r="A1140" s="1" t="s">
        <v>9077</v>
      </c>
      <c r="B1140">
        <v>2</v>
      </c>
      <c r="C1140" s="2">
        <v>43778.504027777781</v>
      </c>
      <c r="D1140" s="2">
        <v>43778.524629629632</v>
      </c>
      <c r="E1140">
        <v>40.20073</v>
      </c>
      <c r="F1140">
        <v>-104.98036</v>
      </c>
      <c r="G1140">
        <v>40.20073</v>
      </c>
      <c r="H1140">
        <v>-104.98036</v>
      </c>
      <c r="I1140">
        <v>0</v>
      </c>
      <c r="J1140" s="1" t="s">
        <v>264</v>
      </c>
      <c r="L1140" s="1" t="s">
        <v>195</v>
      </c>
      <c r="M1140" s="1" t="s">
        <v>47</v>
      </c>
      <c r="N1140" s="1" t="s">
        <v>208</v>
      </c>
      <c r="O1140" s="1" t="s">
        <v>209</v>
      </c>
      <c r="P1140" s="1" t="s">
        <v>198</v>
      </c>
      <c r="Q1140" s="1" t="s">
        <v>210</v>
      </c>
      <c r="R1140" s="1" t="s">
        <v>48</v>
      </c>
      <c r="S1140" s="1" t="s">
        <v>79</v>
      </c>
      <c r="T1140" s="1" t="s">
        <v>211</v>
      </c>
      <c r="U1140" s="2">
        <v>43778.510416666664</v>
      </c>
      <c r="Y1140">
        <v>24.96</v>
      </c>
      <c r="Z1140">
        <v>10</v>
      </c>
      <c r="AA1140" s="1" t="s">
        <v>62</v>
      </c>
      <c r="AB1140">
        <v>3</v>
      </c>
      <c r="AC1140">
        <v>0</v>
      </c>
      <c r="AD1140" s="1" t="s">
        <v>50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s="1" t="s">
        <v>51</v>
      </c>
      <c r="AS1140" s="1" t="s">
        <v>51</v>
      </c>
      <c r="AT1140" s="1" t="s">
        <v>51</v>
      </c>
      <c r="AU1140" s="1" t="s">
        <v>51</v>
      </c>
    </row>
    <row r="1141" spans="1:47" x14ac:dyDescent="0.25">
      <c r="A1141" s="1" t="s">
        <v>9078</v>
      </c>
      <c r="B1141">
        <v>2</v>
      </c>
      <c r="C1141" s="2">
        <v>43778.504027777781</v>
      </c>
      <c r="D1141" s="2">
        <v>43778.524629629632</v>
      </c>
      <c r="E1141">
        <v>40.201529999999998</v>
      </c>
      <c r="F1141">
        <v>-104.97992000000001</v>
      </c>
      <c r="G1141">
        <v>40.201529999999998</v>
      </c>
      <c r="H1141">
        <v>-104.97992000000001</v>
      </c>
      <c r="I1141">
        <v>0</v>
      </c>
      <c r="J1141" s="1" t="s">
        <v>264</v>
      </c>
      <c r="L1141" s="1" t="s">
        <v>194</v>
      </c>
      <c r="M1141" s="1" t="s">
        <v>47</v>
      </c>
      <c r="N1141" s="1" t="s">
        <v>208</v>
      </c>
      <c r="O1141" s="1" t="s">
        <v>209</v>
      </c>
      <c r="P1141" s="1" t="s">
        <v>198</v>
      </c>
      <c r="Q1141" s="1" t="s">
        <v>210</v>
      </c>
      <c r="R1141" s="1" t="s">
        <v>48</v>
      </c>
      <c r="S1141" s="1" t="s">
        <v>79</v>
      </c>
      <c r="T1141" s="1" t="s">
        <v>211</v>
      </c>
      <c r="U1141" s="2">
        <v>43778.510416666664</v>
      </c>
      <c r="Y1141">
        <v>24.96</v>
      </c>
      <c r="Z1141">
        <v>10</v>
      </c>
      <c r="AA1141" s="1" t="s">
        <v>62</v>
      </c>
      <c r="AB1141">
        <v>3</v>
      </c>
      <c r="AC1141">
        <v>0</v>
      </c>
      <c r="AD1141" s="1" t="s">
        <v>50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s="1" t="s">
        <v>51</v>
      </c>
      <c r="AS1141" s="1" t="s">
        <v>51</v>
      </c>
      <c r="AT1141" s="1" t="s">
        <v>51</v>
      </c>
      <c r="AU1141" s="1" t="s">
        <v>51</v>
      </c>
    </row>
    <row r="1142" spans="1:47" x14ac:dyDescent="0.25">
      <c r="A1142" s="1" t="s">
        <v>6296</v>
      </c>
      <c r="B1142">
        <v>3</v>
      </c>
      <c r="C1142" s="2">
        <v>43778.534780092596</v>
      </c>
      <c r="D1142" s="2">
        <v>43778.555185185185</v>
      </c>
      <c r="E1142">
        <v>39.797939999999997</v>
      </c>
      <c r="F1142">
        <v>-104.98667</v>
      </c>
      <c r="G1142">
        <v>39.797939999999997</v>
      </c>
      <c r="H1142">
        <v>-104.98667</v>
      </c>
      <c r="I1142">
        <v>0</v>
      </c>
      <c r="J1142" s="1" t="s">
        <v>555</v>
      </c>
      <c r="L1142" s="1" t="s">
        <v>194</v>
      </c>
      <c r="M1142" s="1" t="s">
        <v>47</v>
      </c>
      <c r="N1142" s="1" t="s">
        <v>131</v>
      </c>
      <c r="O1142" s="1" t="s">
        <v>147</v>
      </c>
      <c r="P1142" s="1" t="s">
        <v>198</v>
      </c>
      <c r="Q1142" s="1" t="s">
        <v>246</v>
      </c>
      <c r="R1142" s="1" t="s">
        <v>48</v>
      </c>
      <c r="S1142" s="1" t="s">
        <v>79</v>
      </c>
      <c r="T1142" s="1" t="s">
        <v>205</v>
      </c>
      <c r="U1142" s="2">
        <v>43778.572916666664</v>
      </c>
      <c r="V1142">
        <v>77</v>
      </c>
      <c r="W1142">
        <v>77</v>
      </c>
      <c r="X1142">
        <v>10</v>
      </c>
      <c r="Y1142">
        <v>24.41</v>
      </c>
      <c r="Z1142">
        <v>40</v>
      </c>
      <c r="AA1142" s="1" t="s">
        <v>57</v>
      </c>
      <c r="AB1142">
        <v>10</v>
      </c>
      <c r="AC1142">
        <v>0</v>
      </c>
      <c r="AD1142" s="1" t="s">
        <v>50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s="1" t="s">
        <v>51</v>
      </c>
      <c r="AS1142" s="1" t="s">
        <v>51</v>
      </c>
      <c r="AT1142" s="1" t="s">
        <v>51</v>
      </c>
      <c r="AU1142" s="1" t="s">
        <v>51</v>
      </c>
    </row>
    <row r="1143" spans="1:47" x14ac:dyDescent="0.25">
      <c r="A1143" s="1" t="s">
        <v>3367</v>
      </c>
      <c r="B1143">
        <v>4</v>
      </c>
      <c r="C1143" s="2">
        <v>43778.644675925927</v>
      </c>
      <c r="D1143" s="2">
        <v>43778.664502314816</v>
      </c>
      <c r="E1143">
        <v>39.213760000000001</v>
      </c>
      <c r="F1143">
        <v>-108.86707</v>
      </c>
      <c r="G1143">
        <v>39.191519999999997</v>
      </c>
      <c r="H1143">
        <v>-109.01649999999999</v>
      </c>
      <c r="I1143">
        <v>8.1470000000000002</v>
      </c>
      <c r="J1143" s="1" t="s">
        <v>3368</v>
      </c>
      <c r="L1143" s="1" t="s">
        <v>137</v>
      </c>
      <c r="M1143" s="1" t="s">
        <v>47</v>
      </c>
      <c r="N1143" s="1" t="s">
        <v>3369</v>
      </c>
      <c r="O1143" s="1" t="s">
        <v>490</v>
      </c>
      <c r="P1143" s="1" t="s">
        <v>198</v>
      </c>
      <c r="Q1143" s="1" t="s">
        <v>3370</v>
      </c>
      <c r="R1143" s="1" t="s">
        <v>48</v>
      </c>
      <c r="S1143" s="1" t="s">
        <v>79</v>
      </c>
      <c r="T1143" s="1" t="s">
        <v>492</v>
      </c>
      <c r="U1143" s="2">
        <v>43778.661805555559</v>
      </c>
      <c r="V1143">
        <v>63</v>
      </c>
      <c r="W1143">
        <v>63</v>
      </c>
      <c r="X1143">
        <v>16</v>
      </c>
      <c r="Y1143">
        <v>25.25</v>
      </c>
      <c r="Z1143">
        <v>10</v>
      </c>
      <c r="AA1143" s="1" t="s">
        <v>56</v>
      </c>
      <c r="AB1143">
        <v>6</v>
      </c>
      <c r="AC1143">
        <v>0</v>
      </c>
      <c r="AD1143" s="1" t="s">
        <v>50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s="1" t="s">
        <v>51</v>
      </c>
      <c r="AS1143" s="1" t="s">
        <v>51</v>
      </c>
      <c r="AT1143" s="1" t="s">
        <v>51</v>
      </c>
      <c r="AU1143" s="1" t="s">
        <v>51</v>
      </c>
    </row>
    <row r="1144" spans="1:47" x14ac:dyDescent="0.25">
      <c r="A1144" s="1" t="s">
        <v>6225</v>
      </c>
      <c r="B1144">
        <v>3</v>
      </c>
      <c r="C1144" s="2">
        <v>43778.788935185185</v>
      </c>
      <c r="D1144" s="2">
        <v>43778.809340277781</v>
      </c>
      <c r="E1144">
        <v>39.780239999999999</v>
      </c>
      <c r="F1144">
        <v>-104.9905</v>
      </c>
      <c r="G1144">
        <v>39.780239999999999</v>
      </c>
      <c r="H1144">
        <v>-104.9905</v>
      </c>
      <c r="I1144">
        <v>0</v>
      </c>
      <c r="J1144" s="1" t="s">
        <v>566</v>
      </c>
      <c r="L1144" s="1" t="s">
        <v>133</v>
      </c>
      <c r="M1144" s="1" t="s">
        <v>47</v>
      </c>
      <c r="N1144" s="1" t="s">
        <v>131</v>
      </c>
      <c r="O1144" s="1" t="s">
        <v>131</v>
      </c>
      <c r="P1144" s="1" t="s">
        <v>198</v>
      </c>
      <c r="Q1144" s="1" t="s">
        <v>246</v>
      </c>
      <c r="R1144" s="1" t="s">
        <v>48</v>
      </c>
      <c r="S1144" s="1" t="s">
        <v>79</v>
      </c>
      <c r="T1144" s="1" t="s">
        <v>205</v>
      </c>
      <c r="U1144" s="2">
        <v>43778.782638888886</v>
      </c>
      <c r="V1144">
        <v>61</v>
      </c>
      <c r="W1144">
        <v>61</v>
      </c>
      <c r="X1144">
        <v>15</v>
      </c>
      <c r="Y1144">
        <v>24.44</v>
      </c>
      <c r="Z1144">
        <v>30</v>
      </c>
      <c r="AA1144" s="1" t="s">
        <v>65</v>
      </c>
      <c r="AB1144">
        <v>5</v>
      </c>
      <c r="AC1144">
        <v>0</v>
      </c>
      <c r="AD1144" s="1" t="s">
        <v>50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s="1" t="s">
        <v>53</v>
      </c>
      <c r="AS1144" s="1" t="s">
        <v>53</v>
      </c>
      <c r="AT1144" s="1" t="s">
        <v>53</v>
      </c>
      <c r="AU1144" s="1" t="s">
        <v>53</v>
      </c>
    </row>
    <row r="1145" spans="1:47" x14ac:dyDescent="0.25">
      <c r="A1145" s="1" t="s">
        <v>6226</v>
      </c>
      <c r="B1145">
        <v>3</v>
      </c>
      <c r="C1145" s="2">
        <v>43778.808194444442</v>
      </c>
      <c r="D1145" s="2">
        <v>43778.828773148147</v>
      </c>
      <c r="E1145">
        <v>39.941180000000003</v>
      </c>
      <c r="F1145">
        <v>-105.13984000000001</v>
      </c>
      <c r="G1145">
        <v>39.941180000000003</v>
      </c>
      <c r="H1145">
        <v>-105.13984000000001</v>
      </c>
      <c r="I1145">
        <v>0</v>
      </c>
      <c r="J1145" s="1" t="s">
        <v>537</v>
      </c>
      <c r="L1145" s="1" t="s">
        <v>371</v>
      </c>
      <c r="M1145" s="1" t="s">
        <v>47</v>
      </c>
      <c r="N1145" s="1" t="s">
        <v>114</v>
      </c>
      <c r="O1145" s="1" t="s">
        <v>255</v>
      </c>
      <c r="P1145" s="1" t="s">
        <v>198</v>
      </c>
      <c r="Q1145" s="1" t="s">
        <v>538</v>
      </c>
      <c r="R1145" s="1" t="s">
        <v>48</v>
      </c>
      <c r="S1145" s="1" t="s">
        <v>79</v>
      </c>
      <c r="T1145" s="1" t="s">
        <v>205</v>
      </c>
      <c r="U1145" s="2">
        <v>43778.824305555558</v>
      </c>
      <c r="V1145">
        <v>57</v>
      </c>
      <c r="W1145">
        <v>57</v>
      </c>
      <c r="X1145">
        <v>17</v>
      </c>
      <c r="Y1145">
        <v>24.45</v>
      </c>
      <c r="Z1145">
        <v>30</v>
      </c>
      <c r="AA1145" s="1" t="s">
        <v>56</v>
      </c>
      <c r="AB1145">
        <v>3</v>
      </c>
      <c r="AC1145">
        <v>0</v>
      </c>
      <c r="AD1145" s="1" t="s">
        <v>50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s="1" t="s">
        <v>53</v>
      </c>
      <c r="AS1145" s="1" t="s">
        <v>53</v>
      </c>
      <c r="AT1145" s="1" t="s">
        <v>53</v>
      </c>
      <c r="AU1145" s="1" t="s">
        <v>53</v>
      </c>
    </row>
    <row r="1146" spans="1:47" x14ac:dyDescent="0.25">
      <c r="A1146" s="1" t="s">
        <v>6227</v>
      </c>
      <c r="B1146">
        <v>3</v>
      </c>
      <c r="C1146" s="2">
        <v>43778.808194444442</v>
      </c>
      <c r="D1146" s="2">
        <v>43778.828773148147</v>
      </c>
      <c r="E1146">
        <v>39.941160000000004</v>
      </c>
      <c r="F1146">
        <v>-105.14018</v>
      </c>
      <c r="G1146">
        <v>39.941160000000004</v>
      </c>
      <c r="H1146">
        <v>-105.14018</v>
      </c>
      <c r="I1146">
        <v>0</v>
      </c>
      <c r="J1146" s="1" t="s">
        <v>537</v>
      </c>
      <c r="L1146" s="1" t="s">
        <v>143</v>
      </c>
      <c r="M1146" s="1" t="s">
        <v>47</v>
      </c>
      <c r="N1146" s="1" t="s">
        <v>114</v>
      </c>
      <c r="O1146" s="1" t="s">
        <v>255</v>
      </c>
      <c r="P1146" s="1" t="s">
        <v>198</v>
      </c>
      <c r="Q1146" s="1" t="s">
        <v>538</v>
      </c>
      <c r="R1146" s="1" t="s">
        <v>48</v>
      </c>
      <c r="S1146" s="1" t="s">
        <v>79</v>
      </c>
      <c r="T1146" s="1" t="s">
        <v>205</v>
      </c>
      <c r="U1146" s="2">
        <v>43778.824305555558</v>
      </c>
      <c r="V1146">
        <v>57</v>
      </c>
      <c r="W1146">
        <v>57</v>
      </c>
      <c r="X1146">
        <v>17</v>
      </c>
      <c r="Y1146">
        <v>24.45</v>
      </c>
      <c r="Z1146">
        <v>30</v>
      </c>
      <c r="AA1146" s="1" t="s">
        <v>56</v>
      </c>
      <c r="AB1146">
        <v>3</v>
      </c>
      <c r="AC1146">
        <v>0</v>
      </c>
      <c r="AD1146" s="1" t="s">
        <v>50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s="1" t="s">
        <v>53</v>
      </c>
      <c r="AS1146" s="1" t="s">
        <v>53</v>
      </c>
      <c r="AT1146" s="1" t="s">
        <v>53</v>
      </c>
      <c r="AU1146" s="1" t="s">
        <v>53</v>
      </c>
    </row>
    <row r="1147" spans="1:47" x14ac:dyDescent="0.25">
      <c r="A1147" s="1" t="s">
        <v>795</v>
      </c>
      <c r="B1147">
        <v>3</v>
      </c>
      <c r="C1147" s="2">
        <v>43778.902465277781</v>
      </c>
      <c r="D1147" s="2">
        <v>43778.923182870371</v>
      </c>
      <c r="E1147">
        <v>39.138150000000003</v>
      </c>
      <c r="F1147">
        <v>-104.86232</v>
      </c>
      <c r="G1147">
        <v>39.138150000000003</v>
      </c>
      <c r="H1147">
        <v>-104.86232</v>
      </c>
      <c r="I1147">
        <v>0</v>
      </c>
      <c r="J1147" s="1" t="s">
        <v>455</v>
      </c>
      <c r="L1147" s="1" t="s">
        <v>194</v>
      </c>
      <c r="M1147" s="1" t="s">
        <v>47</v>
      </c>
      <c r="N1147" s="1" t="s">
        <v>86</v>
      </c>
      <c r="O1147" s="1" t="s">
        <v>121</v>
      </c>
      <c r="P1147" s="1" t="s">
        <v>198</v>
      </c>
      <c r="Q1147" s="1" t="s">
        <v>222</v>
      </c>
      <c r="R1147" s="1" t="s">
        <v>48</v>
      </c>
      <c r="S1147" s="1" t="s">
        <v>79</v>
      </c>
      <c r="T1147" s="1" t="s">
        <v>223</v>
      </c>
      <c r="U1147" s="2">
        <v>43778.895833333336</v>
      </c>
      <c r="V1147">
        <v>36</v>
      </c>
      <c r="W1147">
        <v>32</v>
      </c>
      <c r="X1147">
        <v>56</v>
      </c>
      <c r="Y1147">
        <v>23.25</v>
      </c>
      <c r="Z1147">
        <v>10</v>
      </c>
      <c r="AA1147" s="1" t="s">
        <v>67</v>
      </c>
      <c r="AB1147">
        <v>5</v>
      </c>
      <c r="AC1147">
        <v>0</v>
      </c>
      <c r="AD1147" s="1" t="s">
        <v>50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s="1" t="s">
        <v>53</v>
      </c>
      <c r="AS1147" s="1" t="s">
        <v>53</v>
      </c>
      <c r="AT1147" s="1" t="s">
        <v>53</v>
      </c>
      <c r="AU1147" s="1" t="s">
        <v>53</v>
      </c>
    </row>
    <row r="1148" spans="1:47" x14ac:dyDescent="0.25">
      <c r="A1148" s="1" t="s">
        <v>8877</v>
      </c>
      <c r="B1148">
        <v>3</v>
      </c>
      <c r="C1148" s="2">
        <v>43779.40247685185</v>
      </c>
      <c r="D1148" s="2">
        <v>43779.423148148147</v>
      </c>
      <c r="E1148">
        <v>39.590409999999999</v>
      </c>
      <c r="F1148">
        <v>-105.09139</v>
      </c>
      <c r="G1148">
        <v>39.590409999999999</v>
      </c>
      <c r="H1148">
        <v>-105.09139</v>
      </c>
      <c r="I1148">
        <v>0</v>
      </c>
      <c r="J1148" s="1" t="s">
        <v>8878</v>
      </c>
      <c r="K1148">
        <v>7107</v>
      </c>
      <c r="L1148" s="1" t="s">
        <v>7315</v>
      </c>
      <c r="M1148" s="1" t="s">
        <v>47</v>
      </c>
      <c r="N1148" s="1" t="s">
        <v>138</v>
      </c>
      <c r="O1148" s="1" t="s">
        <v>115</v>
      </c>
      <c r="P1148" s="1" t="s">
        <v>198</v>
      </c>
      <c r="Q1148" s="1" t="s">
        <v>513</v>
      </c>
      <c r="R1148" s="1" t="s">
        <v>48</v>
      </c>
      <c r="S1148" s="1" t="s">
        <v>79</v>
      </c>
      <c r="T1148" s="1" t="s">
        <v>200</v>
      </c>
      <c r="U1148" s="2">
        <v>43779.411805555559</v>
      </c>
      <c r="V1148">
        <v>62</v>
      </c>
      <c r="W1148">
        <v>62</v>
      </c>
      <c r="X1148">
        <v>18</v>
      </c>
      <c r="Y1148">
        <v>24.17</v>
      </c>
      <c r="Z1148">
        <v>10</v>
      </c>
      <c r="AA1148" s="1" t="s">
        <v>57</v>
      </c>
      <c r="AB1148">
        <v>8</v>
      </c>
      <c r="AC1148">
        <v>0</v>
      </c>
      <c r="AD1148" s="1" t="s">
        <v>818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s="1" t="s">
        <v>51</v>
      </c>
      <c r="AS1148" s="1" t="s">
        <v>51</v>
      </c>
      <c r="AT1148" s="1" t="s">
        <v>51</v>
      </c>
      <c r="AU1148" s="1" t="s">
        <v>51</v>
      </c>
    </row>
    <row r="1149" spans="1:47" x14ac:dyDescent="0.25">
      <c r="A1149" s="1" t="s">
        <v>8879</v>
      </c>
      <c r="B1149">
        <v>3</v>
      </c>
      <c r="C1149" s="2">
        <v>43779.351423611108</v>
      </c>
      <c r="D1149" s="2">
        <v>43779.371724537035</v>
      </c>
      <c r="E1149">
        <v>39.590409999999999</v>
      </c>
      <c r="F1149">
        <v>-105.09139</v>
      </c>
      <c r="G1149">
        <v>39.590409999999999</v>
      </c>
      <c r="H1149">
        <v>-105.09139</v>
      </c>
      <c r="I1149">
        <v>0</v>
      </c>
      <c r="J1149" s="1" t="s">
        <v>8878</v>
      </c>
      <c r="K1149">
        <v>7107</v>
      </c>
      <c r="L1149" s="1" t="s">
        <v>7315</v>
      </c>
      <c r="M1149" s="1" t="s">
        <v>47</v>
      </c>
      <c r="N1149" s="1" t="s">
        <v>138</v>
      </c>
      <c r="O1149" s="1" t="s">
        <v>115</v>
      </c>
      <c r="P1149" s="1" t="s">
        <v>198</v>
      </c>
      <c r="Q1149" s="1" t="s">
        <v>513</v>
      </c>
      <c r="R1149" s="1" t="s">
        <v>48</v>
      </c>
      <c r="S1149" s="1" t="s">
        <v>79</v>
      </c>
      <c r="T1149" s="1" t="s">
        <v>200</v>
      </c>
      <c r="U1149" s="2">
        <v>43779.370138888888</v>
      </c>
      <c r="V1149">
        <v>55</v>
      </c>
      <c r="W1149">
        <v>55</v>
      </c>
      <c r="X1149">
        <v>31</v>
      </c>
      <c r="Y1149">
        <v>24.19</v>
      </c>
      <c r="Z1149">
        <v>10</v>
      </c>
      <c r="AA1149" s="1" t="s">
        <v>8942</v>
      </c>
      <c r="AB1149">
        <v>0</v>
      </c>
      <c r="AC1149">
        <v>0</v>
      </c>
      <c r="AD1149" s="1" t="s">
        <v>1067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s="1" t="s">
        <v>51</v>
      </c>
      <c r="AS1149" s="1" t="s">
        <v>51</v>
      </c>
      <c r="AT1149" s="1" t="s">
        <v>51</v>
      </c>
      <c r="AU1149" s="1" t="s">
        <v>51</v>
      </c>
    </row>
    <row r="1150" spans="1:47" x14ac:dyDescent="0.25">
      <c r="A1150" s="1" t="s">
        <v>8880</v>
      </c>
      <c r="B1150">
        <v>3</v>
      </c>
      <c r="C1150" s="2">
        <v>43779.351423611108</v>
      </c>
      <c r="D1150" s="2">
        <v>43779.371724537035</v>
      </c>
      <c r="E1150">
        <v>39.590429999999998</v>
      </c>
      <c r="F1150">
        <v>-105.09116</v>
      </c>
      <c r="G1150">
        <v>39.590429999999998</v>
      </c>
      <c r="H1150">
        <v>-105.09116</v>
      </c>
      <c r="I1150">
        <v>0</v>
      </c>
      <c r="J1150" s="1" t="s">
        <v>8855</v>
      </c>
      <c r="K1150">
        <v>7102</v>
      </c>
      <c r="L1150" s="1" t="s">
        <v>7315</v>
      </c>
      <c r="M1150" s="1" t="s">
        <v>97</v>
      </c>
      <c r="N1150" s="1" t="s">
        <v>138</v>
      </c>
      <c r="O1150" s="1" t="s">
        <v>115</v>
      </c>
      <c r="P1150" s="1" t="s">
        <v>198</v>
      </c>
      <c r="Q1150" s="1" t="s">
        <v>513</v>
      </c>
      <c r="R1150" s="1" t="s">
        <v>48</v>
      </c>
      <c r="S1150" s="1" t="s">
        <v>79</v>
      </c>
      <c r="T1150" s="1" t="s">
        <v>200</v>
      </c>
      <c r="U1150" s="2">
        <v>43779.370138888888</v>
      </c>
      <c r="V1150">
        <v>55</v>
      </c>
      <c r="W1150">
        <v>55</v>
      </c>
      <c r="X1150">
        <v>31</v>
      </c>
      <c r="Y1150">
        <v>24.19</v>
      </c>
      <c r="Z1150">
        <v>10</v>
      </c>
      <c r="AA1150" s="1" t="s">
        <v>8942</v>
      </c>
      <c r="AB1150">
        <v>0</v>
      </c>
      <c r="AC1150">
        <v>0</v>
      </c>
      <c r="AD1150" s="1" t="s">
        <v>1067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s="1" t="s">
        <v>51</v>
      </c>
      <c r="AS1150" s="1" t="s">
        <v>51</v>
      </c>
      <c r="AT1150" s="1" t="s">
        <v>51</v>
      </c>
      <c r="AU1150" s="1" t="s">
        <v>51</v>
      </c>
    </row>
    <row r="1151" spans="1:47" x14ac:dyDescent="0.25">
      <c r="A1151" s="1" t="s">
        <v>6277</v>
      </c>
      <c r="B1151">
        <v>3</v>
      </c>
      <c r="C1151" s="2">
        <v>43779.66810185185</v>
      </c>
      <c r="D1151" s="2">
        <v>43779.688460648147</v>
      </c>
      <c r="E1151">
        <v>39.870289999999997</v>
      </c>
      <c r="F1151">
        <v>-104.98748000000001</v>
      </c>
      <c r="G1151">
        <v>39.870289999999997</v>
      </c>
      <c r="H1151">
        <v>-104.98748000000001</v>
      </c>
      <c r="I1151">
        <v>0</v>
      </c>
      <c r="J1151" s="1" t="s">
        <v>820</v>
      </c>
      <c r="L1151" s="1" t="s">
        <v>194</v>
      </c>
      <c r="M1151" s="1" t="s">
        <v>47</v>
      </c>
      <c r="N1151" s="1" t="s">
        <v>131</v>
      </c>
      <c r="O1151" s="1" t="s">
        <v>147</v>
      </c>
      <c r="P1151" s="1" t="s">
        <v>198</v>
      </c>
      <c r="Q1151" s="1" t="s">
        <v>204</v>
      </c>
      <c r="R1151" s="1" t="s">
        <v>48</v>
      </c>
      <c r="S1151" s="1" t="s">
        <v>79</v>
      </c>
      <c r="T1151" s="1" t="s">
        <v>205</v>
      </c>
      <c r="U1151" s="2">
        <v>43779.658333333333</v>
      </c>
      <c r="V1151">
        <v>63</v>
      </c>
      <c r="W1151">
        <v>63</v>
      </c>
      <c r="X1151">
        <v>18</v>
      </c>
      <c r="Y1151">
        <v>24.33</v>
      </c>
      <c r="Z1151">
        <v>40</v>
      </c>
      <c r="AA1151" s="1" t="s">
        <v>60</v>
      </c>
      <c r="AB1151">
        <v>9</v>
      </c>
      <c r="AC1151">
        <v>0</v>
      </c>
      <c r="AD1151" s="1" t="s">
        <v>818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1</v>
      </c>
      <c r="AQ1151" t="b">
        <v>0</v>
      </c>
      <c r="AR1151" s="1" t="s">
        <v>51</v>
      </c>
      <c r="AS1151" s="1" t="s">
        <v>51</v>
      </c>
      <c r="AT1151" s="1" t="s">
        <v>51</v>
      </c>
      <c r="AU1151" s="1" t="s">
        <v>51</v>
      </c>
    </row>
    <row r="1152" spans="1:47" x14ac:dyDescent="0.25">
      <c r="A1152" s="1" t="s">
        <v>6195</v>
      </c>
      <c r="B1152">
        <v>3</v>
      </c>
      <c r="C1152" s="2">
        <v>43779.738935185182</v>
      </c>
      <c r="D1152" s="2">
        <v>43779.759282407409</v>
      </c>
      <c r="E1152">
        <v>39.884720000000002</v>
      </c>
      <c r="F1152">
        <v>-104.98766000000001</v>
      </c>
      <c r="G1152">
        <v>39.884720000000002</v>
      </c>
      <c r="H1152">
        <v>-104.98766000000001</v>
      </c>
      <c r="I1152">
        <v>0</v>
      </c>
      <c r="J1152" s="1" t="s">
        <v>441</v>
      </c>
      <c r="L1152" s="1" t="s">
        <v>195</v>
      </c>
      <c r="M1152" s="1" t="s">
        <v>47</v>
      </c>
      <c r="N1152" s="1" t="s">
        <v>131</v>
      </c>
      <c r="O1152" s="1" t="s">
        <v>147</v>
      </c>
      <c r="P1152" s="1" t="s">
        <v>198</v>
      </c>
      <c r="Q1152" s="1" t="s">
        <v>204</v>
      </c>
      <c r="R1152" s="1" t="s">
        <v>48</v>
      </c>
      <c r="S1152" s="1" t="s">
        <v>79</v>
      </c>
      <c r="T1152" s="1" t="s">
        <v>205</v>
      </c>
      <c r="U1152" s="2">
        <v>43779.740972222222</v>
      </c>
      <c r="V1152">
        <v>57</v>
      </c>
      <c r="W1152">
        <v>57</v>
      </c>
      <c r="X1152">
        <v>23</v>
      </c>
      <c r="Y1152">
        <v>24.35</v>
      </c>
      <c r="Z1152">
        <v>40</v>
      </c>
      <c r="AA1152" s="1" t="s">
        <v>63</v>
      </c>
      <c r="AB1152">
        <v>5</v>
      </c>
      <c r="AC1152">
        <v>0</v>
      </c>
      <c r="AD1152" s="1" t="s">
        <v>965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s="1" t="s">
        <v>53</v>
      </c>
      <c r="AS1152" s="1" t="s">
        <v>53</v>
      </c>
      <c r="AT1152" s="1" t="s">
        <v>51</v>
      </c>
      <c r="AU1152" s="1" t="s">
        <v>51</v>
      </c>
    </row>
    <row r="1153" spans="1:47" x14ac:dyDescent="0.25">
      <c r="A1153" s="1" t="s">
        <v>1037</v>
      </c>
      <c r="B1153">
        <v>3</v>
      </c>
      <c r="C1153" s="2">
        <v>43779.74726851852</v>
      </c>
      <c r="D1153" s="2">
        <v>43779.76761574074</v>
      </c>
      <c r="E1153">
        <v>39.270530000000001</v>
      </c>
      <c r="F1153">
        <v>-104.8968</v>
      </c>
      <c r="G1153">
        <v>39.270530000000001</v>
      </c>
      <c r="H1153">
        <v>-104.8968</v>
      </c>
      <c r="I1153">
        <v>0</v>
      </c>
      <c r="J1153" s="1" t="s">
        <v>449</v>
      </c>
      <c r="L1153" s="1" t="s">
        <v>194</v>
      </c>
      <c r="M1153" s="1" t="s">
        <v>47</v>
      </c>
      <c r="N1153" s="1" t="s">
        <v>191</v>
      </c>
      <c r="O1153" s="1" t="s">
        <v>121</v>
      </c>
      <c r="P1153" s="1" t="s">
        <v>198</v>
      </c>
      <c r="Q1153" s="1" t="s">
        <v>333</v>
      </c>
      <c r="R1153" s="1" t="s">
        <v>48</v>
      </c>
      <c r="S1153" s="1" t="s">
        <v>79</v>
      </c>
      <c r="T1153" s="1" t="s">
        <v>223</v>
      </c>
      <c r="U1153" s="2">
        <v>43779.745833333334</v>
      </c>
      <c r="V1153">
        <v>43</v>
      </c>
      <c r="W1153">
        <v>43</v>
      </c>
      <c r="X1153">
        <v>42</v>
      </c>
      <c r="Y1153">
        <v>23.14</v>
      </c>
      <c r="Z1153">
        <v>10</v>
      </c>
      <c r="AA1153" s="1" t="s">
        <v>60</v>
      </c>
      <c r="AB1153">
        <v>3</v>
      </c>
      <c r="AC1153">
        <v>0</v>
      </c>
      <c r="AD1153" s="1" t="s">
        <v>965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s="1" t="s">
        <v>53</v>
      </c>
      <c r="AS1153" s="1" t="s">
        <v>53</v>
      </c>
      <c r="AT1153" s="1" t="s">
        <v>53</v>
      </c>
      <c r="AU1153" s="1" t="s">
        <v>51</v>
      </c>
    </row>
    <row r="1154" spans="1:47" x14ac:dyDescent="0.25">
      <c r="A1154" s="1" t="s">
        <v>6193</v>
      </c>
      <c r="B1154">
        <v>3</v>
      </c>
      <c r="C1154" s="2">
        <v>43779.756643518522</v>
      </c>
      <c r="D1154" s="2">
        <v>43779.777337962965</v>
      </c>
      <c r="E1154">
        <v>39.770209999999999</v>
      </c>
      <c r="F1154">
        <v>-104.99169999999999</v>
      </c>
      <c r="G1154">
        <v>39.770209999999999</v>
      </c>
      <c r="H1154">
        <v>-104.99169999999999</v>
      </c>
      <c r="I1154">
        <v>0</v>
      </c>
      <c r="J1154" s="1" t="s">
        <v>365</v>
      </c>
      <c r="L1154" s="1" t="s">
        <v>194</v>
      </c>
      <c r="M1154" s="1" t="s">
        <v>47</v>
      </c>
      <c r="N1154" s="1" t="s">
        <v>131</v>
      </c>
      <c r="O1154" s="1" t="s">
        <v>131</v>
      </c>
      <c r="P1154" s="1" t="s">
        <v>198</v>
      </c>
      <c r="Q1154" s="1" t="s">
        <v>246</v>
      </c>
      <c r="R1154" s="1" t="s">
        <v>48</v>
      </c>
      <c r="S1154" s="1" t="s">
        <v>79</v>
      </c>
      <c r="T1154" s="1" t="s">
        <v>205</v>
      </c>
      <c r="U1154" s="2">
        <v>43779.740972222222</v>
      </c>
      <c r="V1154">
        <v>57</v>
      </c>
      <c r="W1154">
        <v>57</v>
      </c>
      <c r="X1154">
        <v>23</v>
      </c>
      <c r="Y1154">
        <v>24.35</v>
      </c>
      <c r="Z1154">
        <v>40</v>
      </c>
      <c r="AA1154" s="1" t="s">
        <v>63</v>
      </c>
      <c r="AB1154">
        <v>5</v>
      </c>
      <c r="AC1154">
        <v>0</v>
      </c>
      <c r="AD1154" s="1" t="s">
        <v>965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s="1" t="s">
        <v>53</v>
      </c>
      <c r="AS1154" s="1" t="s">
        <v>53</v>
      </c>
      <c r="AT1154" s="1" t="s">
        <v>53</v>
      </c>
      <c r="AU1154" s="1" t="s">
        <v>51</v>
      </c>
    </row>
    <row r="1155" spans="1:47" x14ac:dyDescent="0.25">
      <c r="A1155" s="1" t="s">
        <v>8911</v>
      </c>
      <c r="B1155">
        <v>3</v>
      </c>
      <c r="C1155" s="2">
        <v>43779.769143518519</v>
      </c>
      <c r="D1155" s="2">
        <v>43779.789837962962</v>
      </c>
      <c r="E1155">
        <v>38.817010000000003</v>
      </c>
      <c r="F1155">
        <v>-106.07877000000001</v>
      </c>
      <c r="G1155">
        <v>38.817010000000003</v>
      </c>
      <c r="H1155">
        <v>-106.07877000000001</v>
      </c>
      <c r="I1155">
        <v>0</v>
      </c>
      <c r="J1155" s="1" t="s">
        <v>463</v>
      </c>
      <c r="K1155">
        <v>12142</v>
      </c>
      <c r="L1155" s="1" t="s">
        <v>7611</v>
      </c>
      <c r="M1155" s="1" t="s">
        <v>97</v>
      </c>
      <c r="N1155" s="1" t="s">
        <v>465</v>
      </c>
      <c r="O1155" s="1" t="s">
        <v>466</v>
      </c>
      <c r="P1155" s="1" t="s">
        <v>198</v>
      </c>
      <c r="Q1155" s="1" t="s">
        <v>467</v>
      </c>
      <c r="R1155" s="1" t="s">
        <v>48</v>
      </c>
      <c r="S1155" s="1" t="s">
        <v>79</v>
      </c>
      <c r="T1155" s="1" t="s">
        <v>468</v>
      </c>
      <c r="U1155" s="2">
        <v>43779.774305555555</v>
      </c>
      <c r="V1155">
        <v>46</v>
      </c>
      <c r="W1155">
        <v>46</v>
      </c>
      <c r="X1155">
        <v>30</v>
      </c>
      <c r="Y1155">
        <v>22.41</v>
      </c>
      <c r="Z1155">
        <v>10</v>
      </c>
      <c r="AA1155" s="1" t="s">
        <v>58</v>
      </c>
      <c r="AB1155">
        <v>3</v>
      </c>
      <c r="AC1155">
        <v>0</v>
      </c>
      <c r="AD1155" s="1" t="s">
        <v>50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s="1" t="s">
        <v>53</v>
      </c>
      <c r="AS1155" s="1" t="s">
        <v>53</v>
      </c>
      <c r="AT1155" s="1" t="s">
        <v>53</v>
      </c>
      <c r="AU1155" s="1" t="s">
        <v>53</v>
      </c>
    </row>
    <row r="1156" spans="1:47" x14ac:dyDescent="0.25">
      <c r="A1156" s="1" t="s">
        <v>6191</v>
      </c>
      <c r="B1156">
        <v>3</v>
      </c>
      <c r="C1156" s="2">
        <v>43779.827465277776</v>
      </c>
      <c r="D1156" s="2">
        <v>43779.848136574074</v>
      </c>
      <c r="E1156">
        <v>39.884729999999998</v>
      </c>
      <c r="F1156">
        <v>-104.98744000000001</v>
      </c>
      <c r="G1156">
        <v>39.884729999999998</v>
      </c>
      <c r="H1156">
        <v>-104.98744000000001</v>
      </c>
      <c r="I1156">
        <v>0</v>
      </c>
      <c r="J1156" s="1" t="s">
        <v>441</v>
      </c>
      <c r="L1156" s="1" t="s">
        <v>194</v>
      </c>
      <c r="M1156" s="1" t="s">
        <v>47</v>
      </c>
      <c r="N1156" s="1" t="s">
        <v>131</v>
      </c>
      <c r="O1156" s="1" t="s">
        <v>147</v>
      </c>
      <c r="P1156" s="1" t="s">
        <v>198</v>
      </c>
      <c r="Q1156" s="1" t="s">
        <v>204</v>
      </c>
      <c r="R1156" s="1" t="s">
        <v>48</v>
      </c>
      <c r="S1156" s="1" t="s">
        <v>79</v>
      </c>
      <c r="T1156" s="1" t="s">
        <v>205</v>
      </c>
      <c r="U1156" s="2">
        <v>43779.871527777781</v>
      </c>
      <c r="V1156">
        <v>32</v>
      </c>
      <c r="W1156">
        <v>23</v>
      </c>
      <c r="X1156">
        <v>93</v>
      </c>
      <c r="Y1156">
        <v>24.53</v>
      </c>
      <c r="Z1156">
        <v>40</v>
      </c>
      <c r="AA1156" s="1" t="s">
        <v>58</v>
      </c>
      <c r="AB1156">
        <v>12</v>
      </c>
      <c r="AC1156">
        <v>0</v>
      </c>
      <c r="AD1156" s="1" t="s">
        <v>965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s="1" t="s">
        <v>53</v>
      </c>
      <c r="AS1156" s="1" t="s">
        <v>53</v>
      </c>
      <c r="AT1156" s="1" t="s">
        <v>53</v>
      </c>
      <c r="AU1156" s="1" t="s">
        <v>53</v>
      </c>
    </row>
    <row r="1157" spans="1:47" x14ac:dyDescent="0.25">
      <c r="A1157" s="1" t="s">
        <v>6192</v>
      </c>
      <c r="B1157">
        <v>3</v>
      </c>
      <c r="C1157" s="2">
        <v>43779.814976851849</v>
      </c>
      <c r="D1157" s="2">
        <v>43779.8356712963</v>
      </c>
      <c r="E1157">
        <v>39.725239999999999</v>
      </c>
      <c r="F1157">
        <v>-105.19173000000001</v>
      </c>
      <c r="G1157">
        <v>39.725239999999999</v>
      </c>
      <c r="H1157">
        <v>-105.19173000000001</v>
      </c>
      <c r="I1157">
        <v>0</v>
      </c>
      <c r="J1157" s="1" t="s">
        <v>1249</v>
      </c>
      <c r="L1157" s="1" t="s">
        <v>716</v>
      </c>
      <c r="M1157" s="1" t="s">
        <v>47</v>
      </c>
      <c r="N1157" s="1" t="s">
        <v>269</v>
      </c>
      <c r="O1157" s="1" t="s">
        <v>115</v>
      </c>
      <c r="P1157" s="1" t="s">
        <v>198</v>
      </c>
      <c r="Q1157" s="1" t="s">
        <v>270</v>
      </c>
      <c r="R1157" s="1" t="s">
        <v>48</v>
      </c>
      <c r="S1157" s="1" t="s">
        <v>79</v>
      </c>
      <c r="T1157" s="1" t="s">
        <v>205</v>
      </c>
      <c r="U1157" s="2">
        <v>43779.78125</v>
      </c>
      <c r="V1157">
        <v>55</v>
      </c>
      <c r="W1157">
        <v>55</v>
      </c>
      <c r="X1157">
        <v>26</v>
      </c>
      <c r="Y1157">
        <v>24.39</v>
      </c>
      <c r="Z1157">
        <v>40</v>
      </c>
      <c r="AA1157" s="1" t="s">
        <v>58</v>
      </c>
      <c r="AB1157">
        <v>13</v>
      </c>
      <c r="AC1157">
        <v>0</v>
      </c>
      <c r="AD1157" s="1" t="s">
        <v>965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s="1" t="s">
        <v>53</v>
      </c>
      <c r="AS1157" s="1" t="s">
        <v>53</v>
      </c>
      <c r="AT1157" s="1" t="s">
        <v>53</v>
      </c>
      <c r="AU1157" s="1" t="s">
        <v>53</v>
      </c>
    </row>
    <row r="1158" spans="1:47" x14ac:dyDescent="0.25">
      <c r="A1158" s="1" t="s">
        <v>6228</v>
      </c>
      <c r="B1158">
        <v>3</v>
      </c>
      <c r="C1158" s="2">
        <v>43779.981631944444</v>
      </c>
      <c r="D1158" s="2">
        <v>43780.002326388887</v>
      </c>
      <c r="E1158">
        <v>39.536850000000001</v>
      </c>
      <c r="F1158">
        <v>-104.86837</v>
      </c>
      <c r="G1158">
        <v>39.536850000000001</v>
      </c>
      <c r="H1158">
        <v>-104.86837</v>
      </c>
      <c r="I1158">
        <v>0</v>
      </c>
      <c r="J1158" s="1" t="s">
        <v>572</v>
      </c>
      <c r="L1158" s="1" t="s">
        <v>194</v>
      </c>
      <c r="M1158" s="1" t="s">
        <v>47</v>
      </c>
      <c r="N1158" s="1" t="s">
        <v>127</v>
      </c>
      <c r="O1158" s="1" t="s">
        <v>121</v>
      </c>
      <c r="P1158" s="1" t="s">
        <v>198</v>
      </c>
      <c r="Q1158" s="1" t="s">
        <v>347</v>
      </c>
      <c r="R1158" s="1" t="s">
        <v>48</v>
      </c>
      <c r="S1158" s="1" t="s">
        <v>79</v>
      </c>
      <c r="T1158" s="1" t="s">
        <v>200</v>
      </c>
      <c r="U1158" s="2">
        <v>43779.995138888888</v>
      </c>
      <c r="V1158">
        <v>25</v>
      </c>
      <c r="W1158">
        <v>16</v>
      </c>
      <c r="X1158">
        <v>88</v>
      </c>
      <c r="Y1158">
        <v>24.37</v>
      </c>
      <c r="Z1158">
        <v>1</v>
      </c>
      <c r="AA1158" s="1" t="s">
        <v>59</v>
      </c>
      <c r="AB1158">
        <v>9</v>
      </c>
      <c r="AC1158">
        <v>0</v>
      </c>
      <c r="AD1158" s="1" t="s">
        <v>1226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s="1" t="s">
        <v>53</v>
      </c>
      <c r="AS1158" s="1" t="s">
        <v>53</v>
      </c>
      <c r="AT1158" s="1" t="s">
        <v>53</v>
      </c>
      <c r="AU1158" s="1" t="s">
        <v>53</v>
      </c>
    </row>
    <row r="1159" spans="1:47" x14ac:dyDescent="0.25">
      <c r="A1159" s="1" t="s">
        <v>5316</v>
      </c>
      <c r="B1159">
        <v>3</v>
      </c>
      <c r="C1159" s="2">
        <v>43780.206643518519</v>
      </c>
      <c r="D1159" s="2">
        <v>43780.227314814816</v>
      </c>
      <c r="E1159">
        <v>40.401870000000002</v>
      </c>
      <c r="F1159">
        <v>-104.99355</v>
      </c>
      <c r="G1159">
        <v>40.401870000000002</v>
      </c>
      <c r="H1159">
        <v>-104.99355</v>
      </c>
      <c r="I1159">
        <v>0</v>
      </c>
      <c r="J1159" s="1" t="s">
        <v>521</v>
      </c>
      <c r="L1159" s="1" t="s">
        <v>195</v>
      </c>
      <c r="M1159" s="1" t="s">
        <v>47</v>
      </c>
      <c r="N1159" s="1" t="s">
        <v>305</v>
      </c>
      <c r="O1159" s="1" t="s">
        <v>228</v>
      </c>
      <c r="P1159" s="1" t="s">
        <v>198</v>
      </c>
      <c r="Q1159" s="1" t="s">
        <v>306</v>
      </c>
      <c r="R1159" s="1" t="s">
        <v>48</v>
      </c>
      <c r="S1159" s="1" t="s">
        <v>79</v>
      </c>
      <c r="T1159" s="1" t="s">
        <v>230</v>
      </c>
      <c r="U1159" s="2">
        <v>43780.205555555556</v>
      </c>
      <c r="V1159">
        <v>13</v>
      </c>
      <c r="W1159">
        <v>3</v>
      </c>
      <c r="X1159">
        <v>84</v>
      </c>
      <c r="Y1159">
        <v>25.38</v>
      </c>
      <c r="Z1159">
        <v>3</v>
      </c>
      <c r="AA1159" s="1" t="s">
        <v>59</v>
      </c>
      <c r="AB1159">
        <v>7</v>
      </c>
      <c r="AC1159">
        <v>0.01</v>
      </c>
      <c r="AD1159" s="1" t="s">
        <v>1210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s="1" t="s">
        <v>53</v>
      </c>
      <c r="AS1159" s="1" t="s">
        <v>53</v>
      </c>
      <c r="AT1159" s="1" t="s">
        <v>53</v>
      </c>
      <c r="AU1159" s="1" t="s">
        <v>53</v>
      </c>
    </row>
    <row r="1160" spans="1:47" x14ac:dyDescent="0.25">
      <c r="A1160" s="1" t="s">
        <v>5320</v>
      </c>
      <c r="B1160">
        <v>3</v>
      </c>
      <c r="C1160" s="2">
        <v>43780.239988425928</v>
      </c>
      <c r="D1160" s="2">
        <v>43780.260671296295</v>
      </c>
      <c r="E1160">
        <v>39.536850000000001</v>
      </c>
      <c r="F1160">
        <v>-104.86837</v>
      </c>
      <c r="G1160">
        <v>39.536850000000001</v>
      </c>
      <c r="H1160">
        <v>-104.86837</v>
      </c>
      <c r="I1160">
        <v>0</v>
      </c>
      <c r="J1160" s="1" t="s">
        <v>572</v>
      </c>
      <c r="L1160" s="1" t="s">
        <v>194</v>
      </c>
      <c r="M1160" s="1" t="s">
        <v>47</v>
      </c>
      <c r="N1160" s="1" t="s">
        <v>127</v>
      </c>
      <c r="O1160" s="1" t="s">
        <v>121</v>
      </c>
      <c r="P1160" s="1" t="s">
        <v>198</v>
      </c>
      <c r="Q1160" s="1" t="s">
        <v>347</v>
      </c>
      <c r="R1160" s="1" t="s">
        <v>48</v>
      </c>
      <c r="S1160" s="1" t="s">
        <v>79</v>
      </c>
      <c r="T1160" s="1" t="s">
        <v>200</v>
      </c>
      <c r="U1160" s="2">
        <v>43780.245138888888</v>
      </c>
      <c r="V1160">
        <v>15</v>
      </c>
      <c r="W1160">
        <v>4</v>
      </c>
      <c r="X1160">
        <v>80</v>
      </c>
      <c r="Y1160">
        <v>24.49</v>
      </c>
      <c r="Z1160">
        <v>1</v>
      </c>
      <c r="AA1160" s="1" t="s">
        <v>61</v>
      </c>
      <c r="AB1160">
        <v>8</v>
      </c>
      <c r="AC1160">
        <v>0.01</v>
      </c>
      <c r="AD1160" s="1" t="s">
        <v>1210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s="1" t="s">
        <v>53</v>
      </c>
      <c r="AS1160" s="1" t="s">
        <v>53</v>
      </c>
      <c r="AT1160" s="1" t="s">
        <v>51</v>
      </c>
      <c r="AU1160" s="1" t="s">
        <v>51</v>
      </c>
    </row>
    <row r="1161" spans="1:47" x14ac:dyDescent="0.25">
      <c r="A1161" s="1" t="s">
        <v>8931</v>
      </c>
      <c r="B1161">
        <v>3</v>
      </c>
      <c r="C1161" s="2">
        <v>43780.370717592596</v>
      </c>
      <c r="D1161" s="2">
        <v>43780.391099537039</v>
      </c>
      <c r="E1161">
        <v>38.679499999999997</v>
      </c>
      <c r="F1161">
        <v>-104.84752</v>
      </c>
      <c r="G1161">
        <v>38.679499999999997</v>
      </c>
      <c r="H1161">
        <v>-104.84752</v>
      </c>
      <c r="I1161">
        <v>0</v>
      </c>
      <c r="J1161" s="1" t="s">
        <v>7171</v>
      </c>
      <c r="K1161">
        <v>10378</v>
      </c>
      <c r="L1161" s="1" t="s">
        <v>6597</v>
      </c>
      <c r="M1161" s="1" t="s">
        <v>47</v>
      </c>
      <c r="N1161" s="1" t="s">
        <v>232</v>
      </c>
      <c r="O1161" s="1" t="s">
        <v>193</v>
      </c>
      <c r="P1161" s="1" t="s">
        <v>198</v>
      </c>
      <c r="Q1161" s="1" t="s">
        <v>8932</v>
      </c>
      <c r="R1161" s="1" t="s">
        <v>48</v>
      </c>
      <c r="S1161" s="1" t="s">
        <v>79</v>
      </c>
      <c r="T1161" s="1" t="s">
        <v>268</v>
      </c>
      <c r="U1161" s="2">
        <v>43780.373611111114</v>
      </c>
      <c r="V1161">
        <v>21</v>
      </c>
      <c r="W1161">
        <v>9</v>
      </c>
      <c r="X1161">
        <v>67</v>
      </c>
      <c r="Y1161">
        <v>24.55</v>
      </c>
      <c r="Z1161">
        <v>10</v>
      </c>
      <c r="AA1161" s="1" t="s">
        <v>72</v>
      </c>
      <c r="AB1161">
        <v>14</v>
      </c>
      <c r="AC1161">
        <v>0</v>
      </c>
      <c r="AD1161" s="1" t="s">
        <v>965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s="1" t="s">
        <v>51</v>
      </c>
      <c r="AS1161" s="1" t="s">
        <v>51</v>
      </c>
      <c r="AT1161" s="1" t="s">
        <v>51</v>
      </c>
      <c r="AU1161" s="1" t="s">
        <v>51</v>
      </c>
    </row>
    <row r="1162" spans="1:47" x14ac:dyDescent="0.25">
      <c r="A1162" s="1" t="s">
        <v>6196</v>
      </c>
      <c r="B1162">
        <v>3</v>
      </c>
      <c r="C1162" s="2">
        <v>43780.245706018519</v>
      </c>
      <c r="D1162" s="2">
        <v>43780.266238425924</v>
      </c>
      <c r="E1162">
        <v>39.824469999999998</v>
      </c>
      <c r="F1162">
        <v>-104.96561</v>
      </c>
      <c r="G1162">
        <v>39.824469999999998</v>
      </c>
      <c r="H1162">
        <v>-104.96561</v>
      </c>
      <c r="I1162">
        <v>0</v>
      </c>
      <c r="J1162" s="1" t="s">
        <v>150</v>
      </c>
      <c r="L1162" s="1" t="s">
        <v>165</v>
      </c>
      <c r="M1162" s="1" t="s">
        <v>47</v>
      </c>
      <c r="N1162" s="1" t="s">
        <v>131</v>
      </c>
      <c r="O1162" s="1" t="s">
        <v>147</v>
      </c>
      <c r="P1162" s="1" t="s">
        <v>198</v>
      </c>
      <c r="Q1162" s="1" t="s">
        <v>204</v>
      </c>
      <c r="R1162" s="1" t="s">
        <v>48</v>
      </c>
      <c r="S1162" s="1" t="s">
        <v>79</v>
      </c>
      <c r="T1162" s="1" t="s">
        <v>205</v>
      </c>
      <c r="U1162" s="2">
        <v>43780.239583333336</v>
      </c>
      <c r="V1162">
        <v>16</v>
      </c>
      <c r="W1162">
        <v>6</v>
      </c>
      <c r="X1162">
        <v>86</v>
      </c>
      <c r="Y1162">
        <v>24.73</v>
      </c>
      <c r="Z1162">
        <v>2</v>
      </c>
      <c r="AA1162" s="1" t="s">
        <v>61</v>
      </c>
      <c r="AB1162">
        <v>7</v>
      </c>
      <c r="AC1162">
        <v>0</v>
      </c>
      <c r="AD1162" s="1" t="s">
        <v>965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s="1" t="s">
        <v>53</v>
      </c>
      <c r="AS1162" s="1" t="s">
        <v>53</v>
      </c>
      <c r="AT1162" s="1" t="s">
        <v>51</v>
      </c>
      <c r="AU1162" s="1" t="s">
        <v>51</v>
      </c>
    </row>
    <row r="1163" spans="1:47" x14ac:dyDescent="0.25">
      <c r="A1163" s="1" t="s">
        <v>6265</v>
      </c>
      <c r="B1163">
        <v>3</v>
      </c>
      <c r="C1163" s="2">
        <v>43780.295717592591</v>
      </c>
      <c r="D1163" s="2">
        <v>43780.31621527778</v>
      </c>
      <c r="E1163">
        <v>39.536819999999999</v>
      </c>
      <c r="F1163">
        <v>-104.86859</v>
      </c>
      <c r="G1163">
        <v>39.536819999999999</v>
      </c>
      <c r="H1163">
        <v>-104.86859</v>
      </c>
      <c r="I1163">
        <v>0</v>
      </c>
      <c r="J1163" s="1" t="s">
        <v>572</v>
      </c>
      <c r="L1163" s="1" t="s">
        <v>195</v>
      </c>
      <c r="M1163" s="1" t="s">
        <v>47</v>
      </c>
      <c r="N1163" s="1" t="s">
        <v>127</v>
      </c>
      <c r="O1163" s="1" t="s">
        <v>121</v>
      </c>
      <c r="P1163" s="1" t="s">
        <v>198</v>
      </c>
      <c r="Q1163" s="1" t="s">
        <v>347</v>
      </c>
      <c r="R1163" s="1" t="s">
        <v>48</v>
      </c>
      <c r="S1163" s="1" t="s">
        <v>79</v>
      </c>
      <c r="T1163" s="1" t="s">
        <v>200</v>
      </c>
      <c r="U1163" s="2">
        <v>43780.286805555559</v>
      </c>
      <c r="V1163">
        <v>13</v>
      </c>
      <c r="W1163">
        <v>4</v>
      </c>
      <c r="X1163">
        <v>88</v>
      </c>
      <c r="Y1163">
        <v>24.51</v>
      </c>
      <c r="Z1163">
        <v>2</v>
      </c>
      <c r="AA1163" s="1" t="s">
        <v>61</v>
      </c>
      <c r="AB1163">
        <v>6</v>
      </c>
      <c r="AC1163">
        <v>0</v>
      </c>
      <c r="AD1163" s="1" t="s">
        <v>1210</v>
      </c>
      <c r="AE1163" t="b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s="1" t="s">
        <v>51</v>
      </c>
      <c r="AS1163" s="1" t="s">
        <v>51</v>
      </c>
      <c r="AT1163" s="1" t="s">
        <v>51</v>
      </c>
      <c r="AU1163" s="1" t="s">
        <v>51</v>
      </c>
    </row>
    <row r="1164" spans="1:47" x14ac:dyDescent="0.25">
      <c r="A1164" s="1" t="s">
        <v>6266</v>
      </c>
      <c r="B1164">
        <v>3</v>
      </c>
      <c r="C1164" s="2">
        <v>43780.302499999998</v>
      </c>
      <c r="D1164" s="2">
        <v>43780.323171296295</v>
      </c>
      <c r="E1164">
        <v>39.506619999999998</v>
      </c>
      <c r="F1164">
        <v>-106.20242</v>
      </c>
      <c r="G1164">
        <v>39.506619999999998</v>
      </c>
      <c r="H1164">
        <v>-106.20242</v>
      </c>
      <c r="I1164">
        <v>0</v>
      </c>
      <c r="J1164" s="1" t="s">
        <v>4032</v>
      </c>
      <c r="L1164" s="1" t="s">
        <v>133</v>
      </c>
      <c r="M1164" s="1" t="s">
        <v>47</v>
      </c>
      <c r="N1164" s="1" t="s">
        <v>174</v>
      </c>
      <c r="O1164" s="1" t="s">
        <v>126</v>
      </c>
      <c r="P1164" s="1" t="s">
        <v>198</v>
      </c>
      <c r="Q1164" s="1" t="s">
        <v>1663</v>
      </c>
      <c r="R1164" s="1" t="s">
        <v>48</v>
      </c>
      <c r="S1164" s="1" t="s">
        <v>79</v>
      </c>
      <c r="T1164" s="1" t="s">
        <v>503</v>
      </c>
      <c r="U1164" s="2">
        <v>43780.286805555559</v>
      </c>
      <c r="V1164">
        <v>28</v>
      </c>
      <c r="W1164">
        <v>21</v>
      </c>
      <c r="X1164">
        <v>78</v>
      </c>
      <c r="Y1164">
        <v>20.84</v>
      </c>
      <c r="Z1164">
        <v>1</v>
      </c>
      <c r="AA1164" s="1" t="s">
        <v>58</v>
      </c>
      <c r="AB1164">
        <v>7</v>
      </c>
      <c r="AC1164">
        <v>0</v>
      </c>
      <c r="AD1164" s="1" t="s">
        <v>1210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s="1" t="s">
        <v>51</v>
      </c>
      <c r="AS1164" s="1" t="s">
        <v>51</v>
      </c>
      <c r="AT1164" s="1" t="s">
        <v>51</v>
      </c>
      <c r="AU1164" s="1" t="s">
        <v>51</v>
      </c>
    </row>
    <row r="1165" spans="1:47" x14ac:dyDescent="0.25">
      <c r="A1165" s="1" t="s">
        <v>8821</v>
      </c>
      <c r="B1165">
        <v>3</v>
      </c>
      <c r="C1165" s="2">
        <v>43780.331666666665</v>
      </c>
      <c r="D1165" s="2">
        <v>43780.352314814816</v>
      </c>
      <c r="E1165">
        <v>38.257309999999997</v>
      </c>
      <c r="F1165">
        <v>-104.93246000000001</v>
      </c>
      <c r="G1165">
        <v>38.257309999999997</v>
      </c>
      <c r="H1165">
        <v>-104.93246000000001</v>
      </c>
      <c r="I1165">
        <v>0</v>
      </c>
      <c r="J1165" s="1" t="s">
        <v>8822</v>
      </c>
      <c r="K1165">
        <v>8120</v>
      </c>
      <c r="L1165" s="1" t="s">
        <v>6624</v>
      </c>
      <c r="M1165" s="1" t="s">
        <v>47</v>
      </c>
      <c r="N1165" s="1" t="s">
        <v>411</v>
      </c>
      <c r="O1165" s="1" t="s">
        <v>411</v>
      </c>
      <c r="P1165" s="1" t="s">
        <v>198</v>
      </c>
      <c r="Q1165" s="1" t="s">
        <v>8823</v>
      </c>
      <c r="R1165" s="1" t="s">
        <v>48</v>
      </c>
      <c r="S1165" s="1" t="s">
        <v>79</v>
      </c>
      <c r="T1165" s="1" t="s">
        <v>413</v>
      </c>
      <c r="U1165" s="2">
        <v>43780.328472222223</v>
      </c>
      <c r="V1165">
        <v>23</v>
      </c>
      <c r="W1165">
        <v>13</v>
      </c>
      <c r="X1165">
        <v>68</v>
      </c>
      <c r="Y1165">
        <v>25.65</v>
      </c>
      <c r="Z1165">
        <v>9</v>
      </c>
      <c r="AA1165" s="1" t="s">
        <v>64</v>
      </c>
      <c r="AB1165">
        <v>9</v>
      </c>
      <c r="AC1165">
        <v>0</v>
      </c>
      <c r="AD1165" s="1" t="s">
        <v>1210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s="1" t="s">
        <v>51</v>
      </c>
      <c r="AS1165" s="1" t="s">
        <v>51</v>
      </c>
      <c r="AT1165" s="1" t="s">
        <v>51</v>
      </c>
      <c r="AU1165" s="1" t="s">
        <v>51</v>
      </c>
    </row>
    <row r="1166" spans="1:47" x14ac:dyDescent="0.25">
      <c r="A1166" s="1" t="s">
        <v>4932</v>
      </c>
      <c r="B1166">
        <v>4</v>
      </c>
      <c r="C1166" s="2">
        <v>43780.313449074078</v>
      </c>
      <c r="D1166" s="2">
        <v>43780.333796296298</v>
      </c>
      <c r="E1166">
        <v>39.529730000000001</v>
      </c>
      <c r="F1166">
        <v>-106.21644000000001</v>
      </c>
      <c r="G1166">
        <v>39.506509999999999</v>
      </c>
      <c r="H1166">
        <v>-106.14376</v>
      </c>
      <c r="I1166">
        <v>4.1929999999999996</v>
      </c>
      <c r="J1166" s="1" t="s">
        <v>4933</v>
      </c>
      <c r="L1166" s="1" t="s">
        <v>133</v>
      </c>
      <c r="M1166" s="1" t="s">
        <v>47</v>
      </c>
      <c r="N1166" s="1" t="s">
        <v>174</v>
      </c>
      <c r="O1166" s="1" t="s">
        <v>126</v>
      </c>
      <c r="P1166" s="1" t="s">
        <v>198</v>
      </c>
      <c r="Q1166" s="1" t="s">
        <v>1663</v>
      </c>
      <c r="R1166" s="1" t="s">
        <v>48</v>
      </c>
      <c r="S1166" s="1" t="s">
        <v>79</v>
      </c>
      <c r="T1166" s="1" t="s">
        <v>503</v>
      </c>
      <c r="U1166" s="2">
        <v>43780.325694444444</v>
      </c>
      <c r="V1166">
        <v>27</v>
      </c>
      <c r="W1166">
        <v>17</v>
      </c>
      <c r="X1166">
        <v>80</v>
      </c>
      <c r="Y1166">
        <v>20.86</v>
      </c>
      <c r="Z1166">
        <v>2</v>
      </c>
      <c r="AA1166" s="1" t="s">
        <v>65</v>
      </c>
      <c r="AB1166">
        <v>9</v>
      </c>
      <c r="AC1166">
        <v>0.01</v>
      </c>
      <c r="AD1166" s="1" t="s">
        <v>1210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s="1" t="s">
        <v>51</v>
      </c>
      <c r="AS1166" s="1" t="s">
        <v>51</v>
      </c>
      <c r="AT1166" s="1" t="s">
        <v>51</v>
      </c>
      <c r="AU1166" s="1" t="s">
        <v>51</v>
      </c>
    </row>
    <row r="1167" spans="1:47" x14ac:dyDescent="0.25">
      <c r="A1167" s="1" t="s">
        <v>6267</v>
      </c>
      <c r="B1167">
        <v>3</v>
      </c>
      <c r="C1167" s="2">
        <v>43780.406643518516</v>
      </c>
      <c r="D1167" s="2">
        <v>43780.427291666667</v>
      </c>
      <c r="E1167">
        <v>37.493989999999997</v>
      </c>
      <c r="F1167">
        <v>-104.66965</v>
      </c>
      <c r="G1167">
        <v>37.493989999999997</v>
      </c>
      <c r="H1167">
        <v>-104.66965</v>
      </c>
      <c r="I1167">
        <v>0</v>
      </c>
      <c r="J1167" s="1" t="s">
        <v>2043</v>
      </c>
      <c r="L1167" s="1" t="s">
        <v>194</v>
      </c>
      <c r="M1167" s="1" t="s">
        <v>47</v>
      </c>
      <c r="N1167" s="1" t="s">
        <v>744</v>
      </c>
      <c r="O1167" s="1" t="s">
        <v>375</v>
      </c>
      <c r="P1167" s="1" t="s">
        <v>198</v>
      </c>
      <c r="Q1167" s="1" t="s">
        <v>745</v>
      </c>
      <c r="R1167" s="1" t="s">
        <v>48</v>
      </c>
      <c r="S1167" s="1" t="s">
        <v>79</v>
      </c>
      <c r="T1167" s="1" t="s">
        <v>377</v>
      </c>
      <c r="U1167" s="2">
        <v>43780.407638888886</v>
      </c>
      <c r="V1167">
        <v>19</v>
      </c>
      <c r="W1167">
        <v>10</v>
      </c>
      <c r="X1167">
        <v>92</v>
      </c>
      <c r="Y1167">
        <v>24.65</v>
      </c>
      <c r="Z1167">
        <v>5</v>
      </c>
      <c r="AA1167" s="1" t="s">
        <v>59</v>
      </c>
      <c r="AB1167">
        <v>7</v>
      </c>
      <c r="AC1167">
        <v>0</v>
      </c>
      <c r="AD1167" s="1" t="s">
        <v>1210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s="1" t="s">
        <v>51</v>
      </c>
      <c r="AS1167" s="1" t="s">
        <v>51</v>
      </c>
      <c r="AT1167" s="1" t="s">
        <v>51</v>
      </c>
      <c r="AU1167" s="1" t="s">
        <v>51</v>
      </c>
    </row>
    <row r="1168" spans="1:47" x14ac:dyDescent="0.25">
      <c r="A1168" s="1" t="s">
        <v>995</v>
      </c>
      <c r="B1168">
        <v>3</v>
      </c>
      <c r="C1168" s="2">
        <v>43780.369166666664</v>
      </c>
      <c r="D1168" s="2">
        <v>43780.389849537038</v>
      </c>
      <c r="E1168">
        <v>37.146329999999999</v>
      </c>
      <c r="F1168">
        <v>-104.51949999999999</v>
      </c>
      <c r="G1168">
        <v>37.146329999999999</v>
      </c>
      <c r="H1168">
        <v>-104.51949999999999</v>
      </c>
      <c r="I1168">
        <v>0</v>
      </c>
      <c r="J1168" s="1" t="s">
        <v>996</v>
      </c>
      <c r="L1168" s="1" t="s">
        <v>194</v>
      </c>
      <c r="M1168" s="1" t="s">
        <v>47</v>
      </c>
      <c r="N1168" s="1" t="s">
        <v>100</v>
      </c>
      <c r="O1168" s="1" t="s">
        <v>375</v>
      </c>
      <c r="P1168" s="1" t="s">
        <v>198</v>
      </c>
      <c r="Q1168" s="1" t="s">
        <v>376</v>
      </c>
      <c r="R1168" s="1" t="s">
        <v>48</v>
      </c>
      <c r="S1168" s="1" t="s">
        <v>79</v>
      </c>
      <c r="T1168" s="1" t="s">
        <v>377</v>
      </c>
      <c r="U1168" s="2">
        <v>43780.370833333334</v>
      </c>
      <c r="V1168">
        <v>19</v>
      </c>
      <c r="W1168">
        <v>8</v>
      </c>
      <c r="X1168">
        <v>88</v>
      </c>
      <c r="Y1168">
        <v>24.65</v>
      </c>
      <c r="Z1168">
        <v>10</v>
      </c>
      <c r="AA1168" s="1" t="s">
        <v>59</v>
      </c>
      <c r="AB1168">
        <v>9</v>
      </c>
      <c r="AC1168">
        <v>0</v>
      </c>
      <c r="AD1168" s="1" t="s">
        <v>965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s="1" t="s">
        <v>51</v>
      </c>
      <c r="AS1168" s="1" t="s">
        <v>51</v>
      </c>
      <c r="AT1168" s="1" t="s">
        <v>51</v>
      </c>
      <c r="AU1168" s="1" t="s">
        <v>51</v>
      </c>
    </row>
    <row r="1169" spans="1:47" x14ac:dyDescent="0.25">
      <c r="A1169" s="1" t="s">
        <v>6092</v>
      </c>
      <c r="B1169">
        <v>4</v>
      </c>
      <c r="C1169" s="2">
        <v>43780.399351851855</v>
      </c>
      <c r="D1169" s="2">
        <v>43780.419432870367</v>
      </c>
      <c r="E1169">
        <v>39.772869999999998</v>
      </c>
      <c r="F1169">
        <v>-105.17474</v>
      </c>
      <c r="G1169">
        <v>39.77516</v>
      </c>
      <c r="H1169">
        <v>-105.15045000000001</v>
      </c>
      <c r="I1169">
        <v>1.3</v>
      </c>
      <c r="J1169" s="1" t="s">
        <v>3305</v>
      </c>
      <c r="L1169" s="1" t="s">
        <v>6093</v>
      </c>
      <c r="M1169" s="1" t="s">
        <v>47</v>
      </c>
      <c r="N1169" s="1" t="s">
        <v>269</v>
      </c>
      <c r="O1169" s="1" t="s">
        <v>115</v>
      </c>
      <c r="P1169" s="1" t="s">
        <v>198</v>
      </c>
      <c r="Q1169" s="1" t="s">
        <v>349</v>
      </c>
      <c r="R1169" s="1" t="s">
        <v>48</v>
      </c>
      <c r="S1169" s="1" t="s">
        <v>79</v>
      </c>
      <c r="T1169" s="1" t="s">
        <v>324</v>
      </c>
      <c r="U1169" s="2">
        <v>43780.395833333336</v>
      </c>
      <c r="V1169">
        <v>16</v>
      </c>
      <c r="W1169">
        <v>16</v>
      </c>
      <c r="X1169">
        <v>79</v>
      </c>
      <c r="Y1169">
        <v>25.13</v>
      </c>
      <c r="Z1169">
        <v>4</v>
      </c>
      <c r="AA1169" s="1" t="s">
        <v>8942</v>
      </c>
      <c r="AB1169">
        <v>0</v>
      </c>
      <c r="AC1169">
        <v>0</v>
      </c>
      <c r="AD1169" s="1" t="s">
        <v>1210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s="1" t="s">
        <v>51</v>
      </c>
      <c r="AS1169" s="1" t="s">
        <v>51</v>
      </c>
      <c r="AT1169" s="1" t="s">
        <v>51</v>
      </c>
      <c r="AU1169" s="1" t="s">
        <v>51</v>
      </c>
    </row>
    <row r="1170" spans="1:47" x14ac:dyDescent="0.25">
      <c r="A1170" s="1" t="s">
        <v>8442</v>
      </c>
      <c r="B1170">
        <v>4</v>
      </c>
      <c r="C1170" s="2">
        <v>43780.399351851855</v>
      </c>
      <c r="D1170" s="2">
        <v>43780.419432870367</v>
      </c>
      <c r="E1170">
        <v>39.77516</v>
      </c>
      <c r="F1170">
        <v>-105.15045000000001</v>
      </c>
      <c r="G1170">
        <v>39.77825</v>
      </c>
      <c r="H1170">
        <v>-105.14111</v>
      </c>
      <c r="I1170">
        <v>0.54</v>
      </c>
      <c r="J1170" s="1" t="s">
        <v>8443</v>
      </c>
      <c r="K1170">
        <v>13350</v>
      </c>
      <c r="L1170" s="1" t="s">
        <v>8444</v>
      </c>
      <c r="M1170" s="1" t="s">
        <v>97</v>
      </c>
      <c r="N1170" s="1" t="s">
        <v>269</v>
      </c>
      <c r="O1170" s="1" t="s">
        <v>115</v>
      </c>
      <c r="P1170" s="1" t="s">
        <v>198</v>
      </c>
      <c r="Q1170" s="1" t="s">
        <v>8445</v>
      </c>
      <c r="R1170" s="1" t="s">
        <v>48</v>
      </c>
      <c r="S1170" s="1" t="s">
        <v>79</v>
      </c>
      <c r="T1170" s="1" t="s">
        <v>324</v>
      </c>
      <c r="U1170" s="2">
        <v>43780.395833333336</v>
      </c>
      <c r="V1170">
        <v>16</v>
      </c>
      <c r="W1170">
        <v>16</v>
      </c>
      <c r="X1170">
        <v>79</v>
      </c>
      <c r="Y1170">
        <v>25.13</v>
      </c>
      <c r="Z1170">
        <v>4</v>
      </c>
      <c r="AA1170" s="1" t="s">
        <v>8942</v>
      </c>
      <c r="AB1170">
        <v>0</v>
      </c>
      <c r="AC1170">
        <v>0</v>
      </c>
      <c r="AD1170" s="1" t="s">
        <v>1210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s="1" t="s">
        <v>51</v>
      </c>
      <c r="AS1170" s="1" t="s">
        <v>51</v>
      </c>
      <c r="AT1170" s="1" t="s">
        <v>51</v>
      </c>
      <c r="AU1170" s="1" t="s">
        <v>51</v>
      </c>
    </row>
    <row r="1171" spans="1:47" x14ac:dyDescent="0.25">
      <c r="A1171" s="1" t="s">
        <v>6201</v>
      </c>
      <c r="B1171">
        <v>3</v>
      </c>
      <c r="C1171" s="2">
        <v>43780.405601851853</v>
      </c>
      <c r="D1171" s="2">
        <v>43780.42596064815</v>
      </c>
      <c r="E1171">
        <v>39.725569999999998</v>
      </c>
      <c r="F1171">
        <v>-105.06053</v>
      </c>
      <c r="G1171">
        <v>39.725569999999998</v>
      </c>
      <c r="H1171">
        <v>-105.06053</v>
      </c>
      <c r="I1171">
        <v>0</v>
      </c>
      <c r="J1171" s="1" t="s">
        <v>495</v>
      </c>
      <c r="L1171" s="1" t="s">
        <v>716</v>
      </c>
      <c r="M1171" s="1" t="s">
        <v>47</v>
      </c>
      <c r="N1171" s="1" t="s">
        <v>131</v>
      </c>
      <c r="O1171" s="1" t="s">
        <v>115</v>
      </c>
      <c r="P1171" s="1" t="s">
        <v>198</v>
      </c>
      <c r="Q1171" s="1" t="s">
        <v>496</v>
      </c>
      <c r="R1171" s="1" t="s">
        <v>48</v>
      </c>
      <c r="S1171" s="1" t="s">
        <v>79</v>
      </c>
      <c r="T1171" s="1" t="s">
        <v>205</v>
      </c>
      <c r="U1171" s="2">
        <v>43780.408333333333</v>
      </c>
      <c r="V1171">
        <v>16</v>
      </c>
      <c r="W1171">
        <v>16</v>
      </c>
      <c r="X1171">
        <v>79</v>
      </c>
      <c r="Y1171">
        <v>24.78</v>
      </c>
      <c r="Z1171">
        <v>5</v>
      </c>
      <c r="AA1171" s="1" t="s">
        <v>60</v>
      </c>
      <c r="AB1171">
        <v>3</v>
      </c>
      <c r="AC1171">
        <v>0</v>
      </c>
      <c r="AD1171" s="1" t="s">
        <v>965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s="1" t="s">
        <v>51</v>
      </c>
      <c r="AS1171" s="1" t="s">
        <v>51</v>
      </c>
      <c r="AT1171" s="1" t="s">
        <v>51</v>
      </c>
      <c r="AU1171" s="1" t="s">
        <v>51</v>
      </c>
    </row>
    <row r="1172" spans="1:47" x14ac:dyDescent="0.25">
      <c r="A1172" s="1" t="s">
        <v>6297</v>
      </c>
      <c r="B1172">
        <v>3</v>
      </c>
      <c r="C1172" s="2">
        <v>43780.452488425923</v>
      </c>
      <c r="D1172" s="2">
        <v>43780.473171296297</v>
      </c>
      <c r="E1172">
        <v>39.780200000000001</v>
      </c>
      <c r="F1172">
        <v>-104.93225</v>
      </c>
      <c r="G1172">
        <v>39.780200000000001</v>
      </c>
      <c r="H1172">
        <v>-104.93225</v>
      </c>
      <c r="I1172">
        <v>0</v>
      </c>
      <c r="J1172" s="1" t="s">
        <v>486</v>
      </c>
      <c r="L1172" s="1" t="s">
        <v>137</v>
      </c>
      <c r="M1172" s="1" t="s">
        <v>47</v>
      </c>
      <c r="N1172" s="1" t="s">
        <v>131</v>
      </c>
      <c r="O1172" s="1" t="s">
        <v>131</v>
      </c>
      <c r="P1172" s="1" t="s">
        <v>198</v>
      </c>
      <c r="Q1172" s="1" t="s">
        <v>246</v>
      </c>
      <c r="R1172" s="1" t="s">
        <v>48</v>
      </c>
      <c r="S1172" s="1" t="s">
        <v>79</v>
      </c>
      <c r="T1172" s="1" t="s">
        <v>205</v>
      </c>
      <c r="U1172" s="2">
        <v>43780.454861111109</v>
      </c>
      <c r="V1172">
        <v>18</v>
      </c>
      <c r="W1172">
        <v>11</v>
      </c>
      <c r="X1172">
        <v>79</v>
      </c>
      <c r="Y1172">
        <v>24.76</v>
      </c>
      <c r="Z1172">
        <v>8</v>
      </c>
      <c r="AA1172" s="1" t="s">
        <v>60</v>
      </c>
      <c r="AB1172">
        <v>5</v>
      </c>
      <c r="AC1172">
        <v>0</v>
      </c>
      <c r="AD1172" s="1" t="s">
        <v>818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s="1" t="s">
        <v>51</v>
      </c>
      <c r="AS1172" s="1" t="s">
        <v>51</v>
      </c>
      <c r="AT1172" s="1" t="s">
        <v>51</v>
      </c>
      <c r="AU1172" s="1" t="s">
        <v>51</v>
      </c>
    </row>
    <row r="1173" spans="1:47" x14ac:dyDescent="0.25">
      <c r="A1173" s="1" t="s">
        <v>908</v>
      </c>
      <c r="B1173">
        <v>3</v>
      </c>
      <c r="C1173" s="2">
        <v>43780.497256944444</v>
      </c>
      <c r="D1173" s="2">
        <v>43780.517627314817</v>
      </c>
      <c r="E1173">
        <v>39.80283</v>
      </c>
      <c r="F1173">
        <v>-104.9365</v>
      </c>
      <c r="G1173">
        <v>39.80283</v>
      </c>
      <c r="H1173">
        <v>-104.9365</v>
      </c>
      <c r="I1173">
        <v>0</v>
      </c>
      <c r="J1173" s="1" t="s">
        <v>531</v>
      </c>
      <c r="L1173" s="1" t="s">
        <v>167</v>
      </c>
      <c r="M1173" s="1" t="s">
        <v>47</v>
      </c>
      <c r="N1173" s="1" t="s">
        <v>313</v>
      </c>
      <c r="O1173" s="1" t="s">
        <v>147</v>
      </c>
      <c r="P1173" s="1" t="s">
        <v>198</v>
      </c>
      <c r="Q1173" s="1" t="s">
        <v>314</v>
      </c>
      <c r="R1173" s="1" t="s">
        <v>48</v>
      </c>
      <c r="S1173" s="1" t="s">
        <v>79</v>
      </c>
      <c r="T1173" s="1" t="s">
        <v>203</v>
      </c>
      <c r="U1173" s="2">
        <v>43780.498611111114</v>
      </c>
      <c r="V1173">
        <v>17</v>
      </c>
      <c r="W1173">
        <v>17</v>
      </c>
      <c r="X1173">
        <v>75</v>
      </c>
      <c r="Y1173">
        <v>24.74</v>
      </c>
      <c r="Z1173">
        <v>10</v>
      </c>
      <c r="AA1173" s="1" t="s">
        <v>8942</v>
      </c>
      <c r="AB1173">
        <v>0</v>
      </c>
      <c r="AC1173">
        <v>0</v>
      </c>
      <c r="AD1173" s="1" t="s">
        <v>818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s="1" t="s">
        <v>51</v>
      </c>
      <c r="AS1173" s="1" t="s">
        <v>51</v>
      </c>
      <c r="AT1173" s="1" t="s">
        <v>51</v>
      </c>
      <c r="AU1173" s="1" t="s">
        <v>51</v>
      </c>
    </row>
    <row r="1174" spans="1:47" x14ac:dyDescent="0.25">
      <c r="A1174" s="1" t="s">
        <v>997</v>
      </c>
      <c r="B1174">
        <v>3</v>
      </c>
      <c r="C1174" s="2">
        <v>43780.518101851849</v>
      </c>
      <c r="D1174" s="2">
        <v>43780.538460648146</v>
      </c>
      <c r="E1174">
        <v>39.855739999999997</v>
      </c>
      <c r="F1174">
        <v>-104.98716</v>
      </c>
      <c r="G1174">
        <v>39.855739999999997</v>
      </c>
      <c r="H1174">
        <v>-104.98716</v>
      </c>
      <c r="I1174">
        <v>0</v>
      </c>
      <c r="J1174" s="1" t="s">
        <v>517</v>
      </c>
      <c r="L1174" s="1" t="s">
        <v>195</v>
      </c>
      <c r="M1174" s="1" t="s">
        <v>47</v>
      </c>
      <c r="N1174" s="1" t="s">
        <v>131</v>
      </c>
      <c r="O1174" s="1" t="s">
        <v>147</v>
      </c>
      <c r="P1174" s="1" t="s">
        <v>198</v>
      </c>
      <c r="Q1174" s="1" t="s">
        <v>204</v>
      </c>
      <c r="R1174" s="1" t="s">
        <v>48</v>
      </c>
      <c r="S1174" s="1" t="s">
        <v>79</v>
      </c>
      <c r="T1174" s="1" t="s">
        <v>205</v>
      </c>
      <c r="U1174" s="2">
        <v>43780.534722222219</v>
      </c>
      <c r="V1174">
        <v>19</v>
      </c>
      <c r="W1174">
        <v>19</v>
      </c>
      <c r="X1174">
        <v>86</v>
      </c>
      <c r="Y1174">
        <v>24.73</v>
      </c>
      <c r="Z1174">
        <v>10</v>
      </c>
      <c r="AA1174" s="1" t="s">
        <v>8942</v>
      </c>
      <c r="AB1174">
        <v>0</v>
      </c>
      <c r="AC1174">
        <v>0</v>
      </c>
      <c r="AD1174" s="1" t="s">
        <v>965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s="1" t="s">
        <v>51</v>
      </c>
      <c r="AS1174" s="1" t="s">
        <v>51</v>
      </c>
      <c r="AT1174" s="1" t="s">
        <v>51</v>
      </c>
      <c r="AU1174" s="1" t="s">
        <v>51</v>
      </c>
    </row>
    <row r="1175" spans="1:47" x14ac:dyDescent="0.25">
      <c r="A1175" s="1" t="s">
        <v>1729</v>
      </c>
      <c r="B1175">
        <v>4</v>
      </c>
      <c r="C1175" s="2">
        <v>43780.591006944444</v>
      </c>
      <c r="D1175" s="2">
        <v>43780.611064814817</v>
      </c>
      <c r="E1175">
        <v>39.551830000000002</v>
      </c>
      <c r="F1175">
        <v>-104.87029</v>
      </c>
      <c r="G1175">
        <v>39.548369999999998</v>
      </c>
      <c r="H1175">
        <v>-104.86951999999999</v>
      </c>
      <c r="I1175">
        <v>0.24299999999999999</v>
      </c>
      <c r="J1175" s="1" t="s">
        <v>1730</v>
      </c>
      <c r="L1175" s="1" t="s">
        <v>172</v>
      </c>
      <c r="M1175" s="1" t="s">
        <v>47</v>
      </c>
      <c r="N1175" s="1" t="s">
        <v>127</v>
      </c>
      <c r="O1175" s="1" t="s">
        <v>121</v>
      </c>
      <c r="P1175" s="1" t="s">
        <v>198</v>
      </c>
      <c r="Q1175" s="1" t="s">
        <v>347</v>
      </c>
      <c r="R1175" s="1" t="s">
        <v>48</v>
      </c>
      <c r="S1175" s="1" t="s">
        <v>79</v>
      </c>
      <c r="T1175" s="1" t="s">
        <v>200</v>
      </c>
      <c r="U1175" s="2">
        <v>43780.578472222223</v>
      </c>
      <c r="V1175">
        <v>22</v>
      </c>
      <c r="W1175">
        <v>22</v>
      </c>
      <c r="X1175">
        <v>78</v>
      </c>
      <c r="Y1175">
        <v>24.49</v>
      </c>
      <c r="Z1175">
        <v>10</v>
      </c>
      <c r="AA1175" s="1" t="s">
        <v>54</v>
      </c>
      <c r="AB1175">
        <v>3</v>
      </c>
      <c r="AC1175">
        <v>0</v>
      </c>
      <c r="AD1175" s="1" t="s">
        <v>1067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s="1" t="s">
        <v>51</v>
      </c>
      <c r="AS1175" s="1" t="s">
        <v>51</v>
      </c>
      <c r="AT1175" s="1" t="s">
        <v>51</v>
      </c>
      <c r="AU1175" s="1" t="s">
        <v>51</v>
      </c>
    </row>
    <row r="1176" spans="1:47" x14ac:dyDescent="0.25">
      <c r="A1176" s="1" t="s">
        <v>1731</v>
      </c>
      <c r="B1176">
        <v>4</v>
      </c>
      <c r="C1176" s="2">
        <v>43780.591006944444</v>
      </c>
      <c r="D1176" s="2">
        <v>43780.611064814817</v>
      </c>
      <c r="E1176">
        <v>39.555239999999998</v>
      </c>
      <c r="F1176">
        <v>-104.87501</v>
      </c>
      <c r="G1176">
        <v>39.551830000000002</v>
      </c>
      <c r="H1176">
        <v>-104.87029</v>
      </c>
      <c r="I1176">
        <v>0.34499999999999997</v>
      </c>
      <c r="J1176" s="1" t="s">
        <v>1732</v>
      </c>
      <c r="L1176" s="1" t="s">
        <v>480</v>
      </c>
      <c r="M1176" s="1" t="s">
        <v>47</v>
      </c>
      <c r="N1176" s="1" t="s">
        <v>703</v>
      </c>
      <c r="O1176" s="1" t="s">
        <v>121</v>
      </c>
      <c r="P1176" s="1" t="s">
        <v>198</v>
      </c>
      <c r="Q1176" s="1" t="s">
        <v>704</v>
      </c>
      <c r="R1176" s="1" t="s">
        <v>48</v>
      </c>
      <c r="S1176" s="1" t="s">
        <v>79</v>
      </c>
      <c r="T1176" s="1" t="s">
        <v>200</v>
      </c>
      <c r="U1176" s="2">
        <v>43780.578472222223</v>
      </c>
      <c r="V1176">
        <v>22</v>
      </c>
      <c r="W1176">
        <v>22</v>
      </c>
      <c r="X1176">
        <v>78</v>
      </c>
      <c r="Y1176">
        <v>24.49</v>
      </c>
      <c r="Z1176">
        <v>10</v>
      </c>
      <c r="AA1176" s="1" t="s">
        <v>54</v>
      </c>
      <c r="AB1176">
        <v>3</v>
      </c>
      <c r="AC1176">
        <v>0</v>
      </c>
      <c r="AD1176" s="1" t="s">
        <v>1067</v>
      </c>
      <c r="AE1176" t="b">
        <v>0</v>
      </c>
      <c r="AF1176" t="b">
        <v>0</v>
      </c>
      <c r="AG1176" t="b">
        <v>0</v>
      </c>
      <c r="AH1176" t="b">
        <v>0</v>
      </c>
      <c r="AI1176" t="b">
        <v>1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s="1" t="s">
        <v>51</v>
      </c>
      <c r="AS1176" s="1" t="s">
        <v>51</v>
      </c>
      <c r="AT1176" s="1" t="s">
        <v>51</v>
      </c>
      <c r="AU1176" s="1" t="s">
        <v>51</v>
      </c>
    </row>
    <row r="1177" spans="1:47" x14ac:dyDescent="0.25">
      <c r="A1177" s="1" t="s">
        <v>1733</v>
      </c>
      <c r="B1177">
        <v>4</v>
      </c>
      <c r="C1177" s="2">
        <v>43780.591006944444</v>
      </c>
      <c r="D1177" s="2">
        <v>43780.611064814817</v>
      </c>
      <c r="E1177">
        <v>39.556319999999999</v>
      </c>
      <c r="F1177">
        <v>-104.87795</v>
      </c>
      <c r="G1177">
        <v>39.555239999999998</v>
      </c>
      <c r="H1177">
        <v>-104.87501</v>
      </c>
      <c r="I1177">
        <v>0.17299999999999999</v>
      </c>
      <c r="J1177" s="1" t="s">
        <v>1734</v>
      </c>
      <c r="L1177" s="1" t="s">
        <v>480</v>
      </c>
      <c r="M1177" s="1" t="s">
        <v>47</v>
      </c>
      <c r="N1177" s="1" t="s">
        <v>703</v>
      </c>
      <c r="O1177" s="1" t="s">
        <v>121</v>
      </c>
      <c r="P1177" s="1" t="s">
        <v>198</v>
      </c>
      <c r="Q1177" s="1" t="s">
        <v>704</v>
      </c>
      <c r="R1177" s="1" t="s">
        <v>48</v>
      </c>
      <c r="S1177" s="1" t="s">
        <v>79</v>
      </c>
      <c r="T1177" s="1" t="s">
        <v>200</v>
      </c>
      <c r="U1177" s="2">
        <v>43780.578472222223</v>
      </c>
      <c r="V1177">
        <v>22</v>
      </c>
      <c r="W1177">
        <v>22</v>
      </c>
      <c r="X1177">
        <v>78</v>
      </c>
      <c r="Y1177">
        <v>24.49</v>
      </c>
      <c r="Z1177">
        <v>10</v>
      </c>
      <c r="AA1177" s="1" t="s">
        <v>54</v>
      </c>
      <c r="AB1177">
        <v>3</v>
      </c>
      <c r="AC1177">
        <v>0</v>
      </c>
      <c r="AD1177" s="1" t="s">
        <v>1067</v>
      </c>
      <c r="AE1177" t="b">
        <v>0</v>
      </c>
      <c r="AF1177" t="b">
        <v>0</v>
      </c>
      <c r="AG1177" t="b">
        <v>0</v>
      </c>
      <c r="AH1177" t="b">
        <v>0</v>
      </c>
      <c r="AI1177" t="b">
        <v>1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s="1" t="s">
        <v>51</v>
      </c>
      <c r="AS1177" s="1" t="s">
        <v>51</v>
      </c>
      <c r="AT1177" s="1" t="s">
        <v>51</v>
      </c>
      <c r="AU1177" s="1" t="s">
        <v>51</v>
      </c>
    </row>
    <row r="1178" spans="1:47" x14ac:dyDescent="0.25">
      <c r="A1178" s="1" t="s">
        <v>656</v>
      </c>
      <c r="B1178">
        <v>3</v>
      </c>
      <c r="C1178" s="2">
        <v>43780.672280092593</v>
      </c>
      <c r="D1178" s="2">
        <v>43780.692615740743</v>
      </c>
      <c r="E1178">
        <v>39.811489999999999</v>
      </c>
      <c r="F1178">
        <v>-104.99563000000001</v>
      </c>
      <c r="G1178">
        <v>39.811489999999999</v>
      </c>
      <c r="H1178">
        <v>-104.99563000000001</v>
      </c>
      <c r="I1178">
        <v>0</v>
      </c>
      <c r="J1178" s="1" t="s">
        <v>476</v>
      </c>
      <c r="L1178" s="1" t="s">
        <v>124</v>
      </c>
      <c r="M1178" s="1" t="s">
        <v>47</v>
      </c>
      <c r="N1178" s="1" t="s">
        <v>131</v>
      </c>
      <c r="O1178" s="1" t="s">
        <v>147</v>
      </c>
      <c r="P1178" s="1" t="s">
        <v>198</v>
      </c>
      <c r="Q1178" s="1" t="s">
        <v>331</v>
      </c>
      <c r="R1178" s="1" t="s">
        <v>48</v>
      </c>
      <c r="S1178" s="1" t="s">
        <v>79</v>
      </c>
      <c r="T1178" s="1" t="s">
        <v>205</v>
      </c>
      <c r="U1178" s="2">
        <v>43780.697916666664</v>
      </c>
      <c r="V1178">
        <v>25</v>
      </c>
      <c r="W1178">
        <v>25</v>
      </c>
      <c r="X1178">
        <v>74</v>
      </c>
      <c r="Y1178">
        <v>24.71</v>
      </c>
      <c r="Z1178">
        <v>10</v>
      </c>
      <c r="AA1178" s="1" t="s">
        <v>64</v>
      </c>
      <c r="AB1178">
        <v>3</v>
      </c>
      <c r="AC1178">
        <v>0</v>
      </c>
      <c r="AD1178" s="1" t="s">
        <v>50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s="1" t="s">
        <v>51</v>
      </c>
      <c r="AS1178" s="1" t="s">
        <v>51</v>
      </c>
      <c r="AT1178" s="1" t="s">
        <v>51</v>
      </c>
      <c r="AU1178" s="1" t="s">
        <v>51</v>
      </c>
    </row>
    <row r="1179" spans="1:47" x14ac:dyDescent="0.25">
      <c r="A1179" s="1" t="s">
        <v>657</v>
      </c>
      <c r="B1179">
        <v>3</v>
      </c>
      <c r="C1179" s="2">
        <v>43780.666539351849</v>
      </c>
      <c r="D1179" s="2">
        <v>43780.687071759261</v>
      </c>
      <c r="E1179">
        <v>39.823790000000002</v>
      </c>
      <c r="F1179">
        <v>-104.96419</v>
      </c>
      <c r="G1179">
        <v>39.823790000000002</v>
      </c>
      <c r="H1179">
        <v>-104.96419</v>
      </c>
      <c r="I1179">
        <v>0</v>
      </c>
      <c r="J1179" s="1" t="s">
        <v>446</v>
      </c>
      <c r="L1179" s="1" t="s">
        <v>167</v>
      </c>
      <c r="M1179" s="1" t="s">
        <v>47</v>
      </c>
      <c r="N1179" s="1" t="s">
        <v>131</v>
      </c>
      <c r="O1179" s="1" t="s">
        <v>147</v>
      </c>
      <c r="P1179" s="1" t="s">
        <v>198</v>
      </c>
      <c r="Q1179" s="1" t="s">
        <v>204</v>
      </c>
      <c r="R1179" s="1" t="s">
        <v>48</v>
      </c>
      <c r="S1179" s="1" t="s">
        <v>79</v>
      </c>
      <c r="T1179" s="1" t="s">
        <v>205</v>
      </c>
      <c r="U1179" s="2">
        <v>43780.697916666664</v>
      </c>
      <c r="V1179">
        <v>25</v>
      </c>
      <c r="W1179">
        <v>25</v>
      </c>
      <c r="X1179">
        <v>74</v>
      </c>
      <c r="Y1179">
        <v>24.71</v>
      </c>
      <c r="Z1179">
        <v>10</v>
      </c>
      <c r="AA1179" s="1" t="s">
        <v>64</v>
      </c>
      <c r="AB1179">
        <v>3</v>
      </c>
      <c r="AC1179">
        <v>0</v>
      </c>
      <c r="AD1179" s="1" t="s">
        <v>50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s="1" t="s">
        <v>51</v>
      </c>
      <c r="AS1179" s="1" t="s">
        <v>51</v>
      </c>
      <c r="AT1179" s="1" t="s">
        <v>51</v>
      </c>
      <c r="AU1179" s="1" t="s">
        <v>51</v>
      </c>
    </row>
    <row r="1180" spans="1:47" x14ac:dyDescent="0.25">
      <c r="A1180" s="1" t="s">
        <v>796</v>
      </c>
      <c r="B1180">
        <v>3</v>
      </c>
      <c r="C1180" s="2">
        <v>43780.829027777778</v>
      </c>
      <c r="D1180" s="2">
        <v>43780.849583333336</v>
      </c>
      <c r="E1180">
        <v>39.789079999999998</v>
      </c>
      <c r="F1180">
        <v>-104.90633</v>
      </c>
      <c r="G1180">
        <v>39.789079999999998</v>
      </c>
      <c r="H1180">
        <v>-104.90633</v>
      </c>
      <c r="I1180">
        <v>0</v>
      </c>
      <c r="J1180" s="1" t="s">
        <v>591</v>
      </c>
      <c r="L1180" s="1" t="s">
        <v>165</v>
      </c>
      <c r="M1180" s="1" t="s">
        <v>47</v>
      </c>
      <c r="N1180" s="1" t="s">
        <v>313</v>
      </c>
      <c r="O1180" s="1" t="s">
        <v>147</v>
      </c>
      <c r="P1180" s="1" t="s">
        <v>198</v>
      </c>
      <c r="Q1180" s="1" t="s">
        <v>314</v>
      </c>
      <c r="R1180" s="1" t="s">
        <v>48</v>
      </c>
      <c r="S1180" s="1" t="s">
        <v>79</v>
      </c>
      <c r="T1180" s="1" t="s">
        <v>203</v>
      </c>
      <c r="U1180" s="2">
        <v>43780.831944444442</v>
      </c>
      <c r="V1180">
        <v>20</v>
      </c>
      <c r="W1180">
        <v>20</v>
      </c>
      <c r="X1180">
        <v>77</v>
      </c>
      <c r="Y1180">
        <v>24.69</v>
      </c>
      <c r="Z1180">
        <v>10</v>
      </c>
      <c r="AA1180" s="1" t="s">
        <v>68</v>
      </c>
      <c r="AB1180">
        <v>3</v>
      </c>
      <c r="AC1180">
        <v>0</v>
      </c>
      <c r="AD1180" s="1" t="s">
        <v>50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s="1" t="s">
        <v>53</v>
      </c>
      <c r="AS1180" s="1" t="s">
        <v>53</v>
      </c>
      <c r="AT1180" s="1" t="s">
        <v>53</v>
      </c>
      <c r="AU1180" s="1" t="s">
        <v>53</v>
      </c>
    </row>
    <row r="1181" spans="1:47" x14ac:dyDescent="0.25">
      <c r="A1181" s="1" t="s">
        <v>3147</v>
      </c>
      <c r="B1181">
        <v>3</v>
      </c>
      <c r="C1181" s="2">
        <v>43780.952465277776</v>
      </c>
      <c r="D1181" s="2">
        <v>43781.125960648147</v>
      </c>
      <c r="E1181">
        <v>39.700429999999997</v>
      </c>
      <c r="F1181">
        <v>-104.8292</v>
      </c>
      <c r="G1181">
        <v>39.682070000000003</v>
      </c>
      <c r="H1181">
        <v>-104.82895000000001</v>
      </c>
      <c r="I1181">
        <v>1.2689999999999999</v>
      </c>
      <c r="J1181" s="1" t="s">
        <v>3148</v>
      </c>
      <c r="L1181" s="1" t="s">
        <v>403</v>
      </c>
      <c r="M1181" s="1" t="s">
        <v>47</v>
      </c>
      <c r="N1181" s="1" t="s">
        <v>170</v>
      </c>
      <c r="O1181" s="1" t="s">
        <v>201</v>
      </c>
      <c r="P1181" s="1" t="s">
        <v>198</v>
      </c>
      <c r="Q1181" s="1" t="s">
        <v>404</v>
      </c>
      <c r="R1181" s="1" t="s">
        <v>48</v>
      </c>
      <c r="S1181" s="1" t="s">
        <v>79</v>
      </c>
      <c r="T1181" s="1" t="s">
        <v>203</v>
      </c>
      <c r="U1181" s="2">
        <v>43780.956944444442</v>
      </c>
      <c r="V1181">
        <v>20</v>
      </c>
      <c r="W1181">
        <v>10</v>
      </c>
      <c r="X1181">
        <v>80</v>
      </c>
      <c r="Y1181">
        <v>24.66</v>
      </c>
      <c r="Z1181">
        <v>10</v>
      </c>
      <c r="AA1181" s="1" t="s">
        <v>68</v>
      </c>
      <c r="AB1181">
        <v>9</v>
      </c>
      <c r="AC1181">
        <v>0</v>
      </c>
      <c r="AD1181" s="1" t="s">
        <v>50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s="1" t="s">
        <v>53</v>
      </c>
      <c r="AS1181" s="1" t="s">
        <v>53</v>
      </c>
      <c r="AT1181" s="1" t="s">
        <v>53</v>
      </c>
      <c r="AU1181" s="1" t="s">
        <v>53</v>
      </c>
    </row>
    <row r="1182" spans="1:47" x14ac:dyDescent="0.25">
      <c r="A1182" s="1" t="s">
        <v>1568</v>
      </c>
      <c r="B1182">
        <v>3</v>
      </c>
      <c r="C1182" s="2">
        <v>43781.121215277781</v>
      </c>
      <c r="D1182" s="2">
        <v>43781.1409375</v>
      </c>
      <c r="E1182">
        <v>39.656550000000003</v>
      </c>
      <c r="F1182">
        <v>-104.84672999999999</v>
      </c>
      <c r="G1182">
        <v>39.660530000000001</v>
      </c>
      <c r="H1182">
        <v>-104.83889000000001</v>
      </c>
      <c r="I1182">
        <v>0.5</v>
      </c>
      <c r="J1182" s="1" t="s">
        <v>1569</v>
      </c>
      <c r="L1182" s="1" t="s">
        <v>308</v>
      </c>
      <c r="M1182" s="1" t="s">
        <v>47</v>
      </c>
      <c r="N1182" s="1" t="s">
        <v>170</v>
      </c>
      <c r="O1182" s="1" t="s">
        <v>201</v>
      </c>
      <c r="P1182" s="1" t="s">
        <v>198</v>
      </c>
      <c r="Q1182" s="1" t="s">
        <v>202</v>
      </c>
      <c r="R1182" s="1" t="s">
        <v>48</v>
      </c>
      <c r="S1182" s="1" t="s">
        <v>79</v>
      </c>
      <c r="T1182" s="1" t="s">
        <v>203</v>
      </c>
      <c r="U1182" s="2">
        <v>43781.123611111114</v>
      </c>
      <c r="V1182">
        <v>24</v>
      </c>
      <c r="W1182">
        <v>13</v>
      </c>
      <c r="X1182">
        <v>73</v>
      </c>
      <c r="Y1182">
        <v>24.6</v>
      </c>
      <c r="Z1182">
        <v>10</v>
      </c>
      <c r="AA1182" s="1" t="s">
        <v>68</v>
      </c>
      <c r="AB1182">
        <v>12</v>
      </c>
      <c r="AC1182">
        <v>0</v>
      </c>
      <c r="AD1182" s="1" t="s">
        <v>1067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s="1" t="s">
        <v>53</v>
      </c>
      <c r="AS1182" s="1" t="s">
        <v>53</v>
      </c>
      <c r="AT1182" s="1" t="s">
        <v>53</v>
      </c>
      <c r="AU1182" s="1" t="s">
        <v>53</v>
      </c>
    </row>
    <row r="1183" spans="1:47" x14ac:dyDescent="0.25">
      <c r="A1183" s="1" t="s">
        <v>6298</v>
      </c>
      <c r="B1183">
        <v>3</v>
      </c>
      <c r="C1183" s="2">
        <v>43781.284768518519</v>
      </c>
      <c r="D1183" s="2">
        <v>43781.305092592593</v>
      </c>
      <c r="E1183">
        <v>39.722790000000003</v>
      </c>
      <c r="F1183">
        <v>-105.01065</v>
      </c>
      <c r="G1183">
        <v>39.722790000000003</v>
      </c>
      <c r="H1183">
        <v>-105.01065</v>
      </c>
      <c r="I1183">
        <v>0</v>
      </c>
      <c r="J1183" s="1" t="s">
        <v>397</v>
      </c>
      <c r="L1183" s="1" t="s">
        <v>195</v>
      </c>
      <c r="M1183" s="1" t="s">
        <v>47</v>
      </c>
      <c r="N1183" s="1" t="s">
        <v>131</v>
      </c>
      <c r="O1183" s="1" t="s">
        <v>131</v>
      </c>
      <c r="P1183" s="1" t="s">
        <v>198</v>
      </c>
      <c r="Q1183" s="1" t="s">
        <v>310</v>
      </c>
      <c r="R1183" s="1" t="s">
        <v>48</v>
      </c>
      <c r="S1183" s="1" t="s">
        <v>79</v>
      </c>
      <c r="T1183" s="1" t="s">
        <v>205</v>
      </c>
      <c r="U1183" s="2">
        <v>43781.290972222225</v>
      </c>
      <c r="V1183">
        <v>23</v>
      </c>
      <c r="W1183">
        <v>23</v>
      </c>
      <c r="X1183">
        <v>74</v>
      </c>
      <c r="Y1183">
        <v>24.51</v>
      </c>
      <c r="Z1183">
        <v>40</v>
      </c>
      <c r="AA1183" s="1" t="s">
        <v>68</v>
      </c>
      <c r="AB1183">
        <v>3</v>
      </c>
      <c r="AC1183">
        <v>0</v>
      </c>
      <c r="AD1183" s="1" t="s">
        <v>50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s="1" t="s">
        <v>51</v>
      </c>
      <c r="AS1183" s="1" t="s">
        <v>51</v>
      </c>
      <c r="AT1183" s="1" t="s">
        <v>51</v>
      </c>
      <c r="AU1183" s="1" t="s">
        <v>51</v>
      </c>
    </row>
    <row r="1184" spans="1:47" x14ac:dyDescent="0.25">
      <c r="A1184" s="1" t="s">
        <v>8446</v>
      </c>
      <c r="B1184">
        <v>4</v>
      </c>
      <c r="C1184" s="2">
        <v>43781.290532407409</v>
      </c>
      <c r="D1184" s="2">
        <v>43781.310717592591</v>
      </c>
      <c r="E1184">
        <v>39.725650000000002</v>
      </c>
      <c r="F1184">
        <v>-105.02054</v>
      </c>
      <c r="G1184">
        <v>39.725670000000001</v>
      </c>
      <c r="H1184">
        <v>-105.03442</v>
      </c>
      <c r="I1184">
        <v>0.73799999999999999</v>
      </c>
      <c r="J1184" s="1" t="s">
        <v>3907</v>
      </c>
      <c r="K1184">
        <v>2698</v>
      </c>
      <c r="L1184" s="1" t="s">
        <v>6695</v>
      </c>
      <c r="M1184" s="1" t="s">
        <v>97</v>
      </c>
      <c r="N1184" s="1" t="s">
        <v>131</v>
      </c>
      <c r="O1184" s="1" t="s">
        <v>131</v>
      </c>
      <c r="P1184" s="1" t="s">
        <v>198</v>
      </c>
      <c r="Q1184" s="1" t="s">
        <v>6753</v>
      </c>
      <c r="R1184" s="1" t="s">
        <v>48</v>
      </c>
      <c r="S1184" s="1" t="s">
        <v>79</v>
      </c>
      <c r="T1184" s="1" t="s">
        <v>205</v>
      </c>
      <c r="U1184" s="2">
        <v>43781.290972222225</v>
      </c>
      <c r="V1184">
        <v>23</v>
      </c>
      <c r="W1184">
        <v>23</v>
      </c>
      <c r="X1184">
        <v>74</v>
      </c>
      <c r="Y1184">
        <v>24.51</v>
      </c>
      <c r="Z1184">
        <v>40</v>
      </c>
      <c r="AA1184" s="1" t="s">
        <v>68</v>
      </c>
      <c r="AB1184">
        <v>3</v>
      </c>
      <c r="AC1184">
        <v>0</v>
      </c>
      <c r="AD1184" s="1" t="s">
        <v>50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s="1" t="s">
        <v>51</v>
      </c>
      <c r="AS1184" s="1" t="s">
        <v>51</v>
      </c>
      <c r="AT1184" s="1" t="s">
        <v>51</v>
      </c>
      <c r="AU1184" s="1" t="s">
        <v>51</v>
      </c>
    </row>
    <row r="1185" spans="1:47" x14ac:dyDescent="0.25">
      <c r="A1185" s="1" t="s">
        <v>5561</v>
      </c>
      <c r="B1185">
        <v>4</v>
      </c>
      <c r="C1185" s="2">
        <v>43781.290532407409</v>
      </c>
      <c r="D1185" s="2">
        <v>43781.310717592591</v>
      </c>
      <c r="E1185">
        <v>39.725580000000001</v>
      </c>
      <c r="F1185">
        <v>-105.01723</v>
      </c>
      <c r="G1185">
        <v>39.725650000000002</v>
      </c>
      <c r="H1185">
        <v>-105.02054</v>
      </c>
      <c r="I1185">
        <v>0.17599999999999999</v>
      </c>
      <c r="J1185" s="1" t="s">
        <v>4634</v>
      </c>
      <c r="L1185" s="1" t="s">
        <v>129</v>
      </c>
      <c r="M1185" s="1" t="s">
        <v>47</v>
      </c>
      <c r="N1185" s="1" t="s">
        <v>131</v>
      </c>
      <c r="O1185" s="1" t="s">
        <v>131</v>
      </c>
      <c r="P1185" s="1" t="s">
        <v>198</v>
      </c>
      <c r="Q1185" s="1" t="s">
        <v>310</v>
      </c>
      <c r="R1185" s="1" t="s">
        <v>48</v>
      </c>
      <c r="S1185" s="1" t="s">
        <v>79</v>
      </c>
      <c r="T1185" s="1" t="s">
        <v>205</v>
      </c>
      <c r="U1185" s="2">
        <v>43781.290972222225</v>
      </c>
      <c r="V1185">
        <v>23</v>
      </c>
      <c r="W1185">
        <v>23</v>
      </c>
      <c r="X1185">
        <v>74</v>
      </c>
      <c r="Y1185">
        <v>24.51</v>
      </c>
      <c r="Z1185">
        <v>40</v>
      </c>
      <c r="AA1185" s="1" t="s">
        <v>68</v>
      </c>
      <c r="AB1185">
        <v>3</v>
      </c>
      <c r="AC1185">
        <v>0</v>
      </c>
      <c r="AD1185" s="1" t="s">
        <v>50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s="1" t="s">
        <v>51</v>
      </c>
      <c r="AS1185" s="1" t="s">
        <v>51</v>
      </c>
      <c r="AT1185" s="1" t="s">
        <v>51</v>
      </c>
      <c r="AU1185" s="1" t="s">
        <v>51</v>
      </c>
    </row>
    <row r="1186" spans="1:47" x14ac:dyDescent="0.25">
      <c r="A1186" s="1" t="s">
        <v>5562</v>
      </c>
      <c r="B1186">
        <v>4</v>
      </c>
      <c r="C1186" s="2">
        <v>43781.290532407409</v>
      </c>
      <c r="D1186" s="2">
        <v>43781.310717592591</v>
      </c>
      <c r="E1186">
        <v>39.725659999999998</v>
      </c>
      <c r="F1186">
        <v>-105.01531</v>
      </c>
      <c r="G1186">
        <v>39.725580000000001</v>
      </c>
      <c r="H1186">
        <v>-105.01723</v>
      </c>
      <c r="I1186">
        <v>0.10199999999999999</v>
      </c>
      <c r="J1186" s="1" t="s">
        <v>4636</v>
      </c>
      <c r="L1186" s="1" t="s">
        <v>4411</v>
      </c>
      <c r="M1186" s="1" t="s">
        <v>47</v>
      </c>
      <c r="N1186" s="1" t="s">
        <v>131</v>
      </c>
      <c r="O1186" s="1" t="s">
        <v>131</v>
      </c>
      <c r="P1186" s="1" t="s">
        <v>198</v>
      </c>
      <c r="Q1186" s="1" t="s">
        <v>310</v>
      </c>
      <c r="R1186" s="1" t="s">
        <v>48</v>
      </c>
      <c r="S1186" s="1" t="s">
        <v>79</v>
      </c>
      <c r="T1186" s="1" t="s">
        <v>205</v>
      </c>
      <c r="U1186" s="2">
        <v>43781.290972222225</v>
      </c>
      <c r="V1186">
        <v>23</v>
      </c>
      <c r="W1186">
        <v>23</v>
      </c>
      <c r="X1186">
        <v>74</v>
      </c>
      <c r="Y1186">
        <v>24.51</v>
      </c>
      <c r="Z1186">
        <v>40</v>
      </c>
      <c r="AA1186" s="1" t="s">
        <v>68</v>
      </c>
      <c r="AB1186">
        <v>3</v>
      </c>
      <c r="AC1186">
        <v>0</v>
      </c>
      <c r="AD1186" s="1" t="s">
        <v>50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s="1" t="s">
        <v>51</v>
      </c>
      <c r="AS1186" s="1" t="s">
        <v>51</v>
      </c>
      <c r="AT1186" s="1" t="s">
        <v>51</v>
      </c>
      <c r="AU1186" s="1" t="s">
        <v>51</v>
      </c>
    </row>
    <row r="1187" spans="1:47" x14ac:dyDescent="0.25">
      <c r="A1187" s="1" t="s">
        <v>658</v>
      </c>
      <c r="B1187">
        <v>3</v>
      </c>
      <c r="C1187" s="2">
        <v>43781.301446759258</v>
      </c>
      <c r="D1187" s="2">
        <v>43781.321793981479</v>
      </c>
      <c r="E1187">
        <v>39.578600000000002</v>
      </c>
      <c r="F1187">
        <v>-104.87571</v>
      </c>
      <c r="G1187">
        <v>39.578600000000002</v>
      </c>
      <c r="H1187">
        <v>-104.87571</v>
      </c>
      <c r="I1187">
        <v>0</v>
      </c>
      <c r="J1187" s="1" t="s">
        <v>569</v>
      </c>
      <c r="L1187" s="1" t="s">
        <v>195</v>
      </c>
      <c r="M1187" s="1" t="s">
        <v>47</v>
      </c>
      <c r="N1187" s="1" t="s">
        <v>127</v>
      </c>
      <c r="O1187" s="1" t="s">
        <v>201</v>
      </c>
      <c r="P1187" s="1" t="s">
        <v>198</v>
      </c>
      <c r="Q1187" s="1" t="s">
        <v>347</v>
      </c>
      <c r="R1187" s="1" t="s">
        <v>48</v>
      </c>
      <c r="S1187" s="1" t="s">
        <v>79</v>
      </c>
      <c r="T1187" s="1" t="s">
        <v>200</v>
      </c>
      <c r="U1187" s="2">
        <v>43781.286805555559</v>
      </c>
      <c r="V1187">
        <v>26</v>
      </c>
      <c r="W1187">
        <v>16</v>
      </c>
      <c r="X1187">
        <v>58</v>
      </c>
      <c r="Y1187">
        <v>24.31</v>
      </c>
      <c r="Z1187">
        <v>10</v>
      </c>
      <c r="AA1187" s="1" t="s">
        <v>68</v>
      </c>
      <c r="AB1187">
        <v>10</v>
      </c>
      <c r="AC1187">
        <v>0</v>
      </c>
      <c r="AD1187" s="1" t="s">
        <v>50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s="1" t="s">
        <v>51</v>
      </c>
      <c r="AS1187" s="1" t="s">
        <v>51</v>
      </c>
      <c r="AT1187" s="1" t="s">
        <v>51</v>
      </c>
      <c r="AU1187" s="1" t="s">
        <v>51</v>
      </c>
    </row>
    <row r="1188" spans="1:47" x14ac:dyDescent="0.25">
      <c r="A1188" s="1" t="s">
        <v>8912</v>
      </c>
      <c r="B1188">
        <v>3</v>
      </c>
      <c r="C1188" s="2">
        <v>43781.313946759263</v>
      </c>
      <c r="D1188" s="2">
        <v>43781.334293981483</v>
      </c>
      <c r="E1188">
        <v>38.169400000000003</v>
      </c>
      <c r="F1188">
        <v>-104.07555000000001</v>
      </c>
      <c r="G1188">
        <v>38.169400000000003</v>
      </c>
      <c r="H1188">
        <v>-104.07555000000001</v>
      </c>
      <c r="I1188">
        <v>0</v>
      </c>
      <c r="J1188" s="1" t="s">
        <v>8913</v>
      </c>
      <c r="K1188">
        <v>3380</v>
      </c>
      <c r="L1188" s="1" t="s">
        <v>8865</v>
      </c>
      <c r="M1188" s="1" t="s">
        <v>97</v>
      </c>
      <c r="N1188" s="1" t="s">
        <v>85</v>
      </c>
      <c r="O1188" s="1" t="s">
        <v>411</v>
      </c>
      <c r="P1188" s="1" t="s">
        <v>198</v>
      </c>
      <c r="Q1188" s="1" t="s">
        <v>8914</v>
      </c>
      <c r="R1188" s="1" t="s">
        <v>48</v>
      </c>
      <c r="S1188" s="1" t="s">
        <v>79</v>
      </c>
      <c r="T1188" s="1" t="s">
        <v>1042</v>
      </c>
      <c r="U1188" s="2">
        <v>43781.328472222223</v>
      </c>
      <c r="V1188">
        <v>20</v>
      </c>
      <c r="W1188">
        <v>12</v>
      </c>
      <c r="X1188">
        <v>78</v>
      </c>
      <c r="Y1188">
        <v>26.01</v>
      </c>
      <c r="Z1188">
        <v>10</v>
      </c>
      <c r="AA1188" s="1" t="s">
        <v>55</v>
      </c>
      <c r="AB1188">
        <v>6</v>
      </c>
      <c r="AC1188">
        <v>0</v>
      </c>
      <c r="AD1188" s="1" t="s">
        <v>50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s="1" t="s">
        <v>51</v>
      </c>
      <c r="AS1188" s="1" t="s">
        <v>51</v>
      </c>
      <c r="AT1188" s="1" t="s">
        <v>51</v>
      </c>
      <c r="AU1188" s="1" t="s">
        <v>51</v>
      </c>
    </row>
    <row r="1189" spans="1:47" x14ac:dyDescent="0.25">
      <c r="A1189" s="1" t="s">
        <v>8915</v>
      </c>
      <c r="B1189">
        <v>3</v>
      </c>
      <c r="C1189" s="2">
        <v>43781.402488425927</v>
      </c>
      <c r="D1189" s="2">
        <v>43781.423101851855</v>
      </c>
      <c r="E1189">
        <v>38.169400000000003</v>
      </c>
      <c r="F1189">
        <v>-104.07555000000001</v>
      </c>
      <c r="G1189">
        <v>38.169400000000003</v>
      </c>
      <c r="H1189">
        <v>-104.07555000000001</v>
      </c>
      <c r="I1189">
        <v>0</v>
      </c>
      <c r="J1189" s="1" t="s">
        <v>8864</v>
      </c>
      <c r="K1189">
        <v>3380</v>
      </c>
      <c r="L1189" s="1" t="s">
        <v>8865</v>
      </c>
      <c r="M1189" s="1" t="s">
        <v>97</v>
      </c>
      <c r="N1189" s="1" t="s">
        <v>85</v>
      </c>
      <c r="O1189" s="1" t="s">
        <v>411</v>
      </c>
      <c r="P1189" s="1" t="s">
        <v>198</v>
      </c>
      <c r="Q1189" s="1" t="s">
        <v>8914</v>
      </c>
      <c r="R1189" s="1" t="s">
        <v>48</v>
      </c>
      <c r="S1189" s="1" t="s">
        <v>79</v>
      </c>
      <c r="T1189" s="1" t="s">
        <v>1042</v>
      </c>
      <c r="U1189" s="2">
        <v>43781.411805555559</v>
      </c>
      <c r="V1189">
        <v>31</v>
      </c>
      <c r="W1189">
        <v>26</v>
      </c>
      <c r="X1189">
        <v>59</v>
      </c>
      <c r="Y1189">
        <v>25.97</v>
      </c>
      <c r="Z1189">
        <v>10</v>
      </c>
      <c r="AA1189" s="1" t="s">
        <v>54</v>
      </c>
      <c r="AB1189">
        <v>5</v>
      </c>
      <c r="AC1189">
        <v>0</v>
      </c>
      <c r="AD1189" s="1" t="s">
        <v>50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s="1" t="s">
        <v>51</v>
      </c>
      <c r="AS1189" s="1" t="s">
        <v>51</v>
      </c>
      <c r="AT1189" s="1" t="s">
        <v>51</v>
      </c>
      <c r="AU1189" s="1" t="s">
        <v>51</v>
      </c>
    </row>
    <row r="1190" spans="1:47" x14ac:dyDescent="0.25">
      <c r="A1190" s="1" t="s">
        <v>8916</v>
      </c>
      <c r="B1190">
        <v>3</v>
      </c>
      <c r="C1190" s="2">
        <v>43781.402488425927</v>
      </c>
      <c r="D1190" s="2">
        <v>43781.423101851855</v>
      </c>
      <c r="E1190">
        <v>38.169400000000003</v>
      </c>
      <c r="F1190">
        <v>-104.07555000000001</v>
      </c>
      <c r="G1190">
        <v>38.169400000000003</v>
      </c>
      <c r="H1190">
        <v>-104.07555000000001</v>
      </c>
      <c r="I1190">
        <v>0</v>
      </c>
      <c r="J1190" s="1" t="s">
        <v>8913</v>
      </c>
      <c r="K1190">
        <v>3380</v>
      </c>
      <c r="L1190" s="1" t="s">
        <v>8865</v>
      </c>
      <c r="M1190" s="1" t="s">
        <v>97</v>
      </c>
      <c r="N1190" s="1" t="s">
        <v>85</v>
      </c>
      <c r="O1190" s="1" t="s">
        <v>411</v>
      </c>
      <c r="P1190" s="1" t="s">
        <v>198</v>
      </c>
      <c r="Q1190" s="1" t="s">
        <v>8914</v>
      </c>
      <c r="R1190" s="1" t="s">
        <v>48</v>
      </c>
      <c r="S1190" s="1" t="s">
        <v>79</v>
      </c>
      <c r="T1190" s="1" t="s">
        <v>1042</v>
      </c>
      <c r="U1190" s="2">
        <v>43781.411805555559</v>
      </c>
      <c r="V1190">
        <v>31</v>
      </c>
      <c r="W1190">
        <v>26</v>
      </c>
      <c r="X1190">
        <v>59</v>
      </c>
      <c r="Y1190">
        <v>25.97</v>
      </c>
      <c r="Z1190">
        <v>10</v>
      </c>
      <c r="AA1190" s="1" t="s">
        <v>54</v>
      </c>
      <c r="AB1190">
        <v>5</v>
      </c>
      <c r="AC1190">
        <v>0</v>
      </c>
      <c r="AD1190" s="1" t="s">
        <v>50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s="1" t="s">
        <v>51</v>
      </c>
      <c r="AS1190" s="1" t="s">
        <v>51</v>
      </c>
      <c r="AT1190" s="1" t="s">
        <v>51</v>
      </c>
      <c r="AU1190" s="1" t="s">
        <v>51</v>
      </c>
    </row>
    <row r="1191" spans="1:47" x14ac:dyDescent="0.25">
      <c r="A1191" s="1" t="s">
        <v>659</v>
      </c>
      <c r="B1191">
        <v>3</v>
      </c>
      <c r="C1191" s="2">
        <v>43781.34</v>
      </c>
      <c r="D1191" s="2">
        <v>43781.360682870371</v>
      </c>
      <c r="E1191">
        <v>39.979430000000001</v>
      </c>
      <c r="F1191">
        <v>-105.21897</v>
      </c>
      <c r="G1191">
        <v>39.979430000000001</v>
      </c>
      <c r="H1191">
        <v>-105.21897</v>
      </c>
      <c r="I1191">
        <v>0</v>
      </c>
      <c r="J1191" s="1" t="s">
        <v>372</v>
      </c>
      <c r="L1191" s="1" t="s">
        <v>371</v>
      </c>
      <c r="M1191" s="1" t="s">
        <v>47</v>
      </c>
      <c r="N1191" s="1" t="s">
        <v>255</v>
      </c>
      <c r="O1191" s="1" t="s">
        <v>255</v>
      </c>
      <c r="P1191" s="1" t="s">
        <v>198</v>
      </c>
      <c r="Q1191" s="1" t="s">
        <v>373</v>
      </c>
      <c r="R1191" s="1" t="s">
        <v>48</v>
      </c>
      <c r="S1191" s="1" t="s">
        <v>79</v>
      </c>
      <c r="T1191" s="1" t="s">
        <v>324</v>
      </c>
      <c r="U1191" s="2">
        <v>43781.341666666667</v>
      </c>
      <c r="V1191">
        <v>27</v>
      </c>
      <c r="W1191">
        <v>27</v>
      </c>
      <c r="X1191">
        <v>80</v>
      </c>
      <c r="Y1191">
        <v>24.85</v>
      </c>
      <c r="Z1191">
        <v>10</v>
      </c>
      <c r="AA1191" s="1" t="s">
        <v>8942</v>
      </c>
      <c r="AB1191">
        <v>0</v>
      </c>
      <c r="AC1191">
        <v>0</v>
      </c>
      <c r="AD1191" s="1" t="s">
        <v>50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s="1" t="s">
        <v>51</v>
      </c>
      <c r="AS1191" s="1" t="s">
        <v>51</v>
      </c>
      <c r="AT1191" s="1" t="s">
        <v>51</v>
      </c>
      <c r="AU1191" s="1" t="s">
        <v>51</v>
      </c>
    </row>
    <row r="1192" spans="1:47" x14ac:dyDescent="0.25">
      <c r="A1192" s="1" t="s">
        <v>1266</v>
      </c>
      <c r="B1192">
        <v>3</v>
      </c>
      <c r="C1192" s="2">
        <v>43781.345706018517</v>
      </c>
      <c r="D1192" s="2">
        <v>43781.366238425922</v>
      </c>
      <c r="E1192">
        <v>37.630940000000002</v>
      </c>
      <c r="F1192">
        <v>-104.76767</v>
      </c>
      <c r="G1192">
        <v>37.630940000000002</v>
      </c>
      <c r="H1192">
        <v>-104.76767</v>
      </c>
      <c r="I1192">
        <v>0</v>
      </c>
      <c r="J1192" s="1" t="s">
        <v>1267</v>
      </c>
      <c r="L1192" s="1" t="s">
        <v>194</v>
      </c>
      <c r="M1192" s="1" t="s">
        <v>47</v>
      </c>
      <c r="N1192" s="1" t="s">
        <v>676</v>
      </c>
      <c r="O1192" s="1" t="s">
        <v>514</v>
      </c>
      <c r="P1192" s="1" t="s">
        <v>198</v>
      </c>
      <c r="Q1192" s="1" t="s">
        <v>677</v>
      </c>
      <c r="R1192" s="1" t="s">
        <v>48</v>
      </c>
      <c r="S1192" s="1" t="s">
        <v>79</v>
      </c>
      <c r="T1192" s="1" t="s">
        <v>516</v>
      </c>
      <c r="U1192" s="2">
        <v>43781.345833333333</v>
      </c>
      <c r="V1192">
        <v>18</v>
      </c>
      <c r="W1192">
        <v>0</v>
      </c>
      <c r="X1192">
        <v>79</v>
      </c>
      <c r="Y1192">
        <v>20.67</v>
      </c>
      <c r="Z1192">
        <v>10</v>
      </c>
      <c r="AA1192" s="1" t="s">
        <v>57</v>
      </c>
      <c r="AB1192">
        <v>22</v>
      </c>
      <c r="AC1192">
        <v>0</v>
      </c>
      <c r="AD1192" s="1" t="s">
        <v>1208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s="1" t="s">
        <v>51</v>
      </c>
      <c r="AS1192" s="1" t="s">
        <v>51</v>
      </c>
      <c r="AT1192" s="1" t="s">
        <v>51</v>
      </c>
      <c r="AU1192" s="1" t="s">
        <v>51</v>
      </c>
    </row>
    <row r="1193" spans="1:47" x14ac:dyDescent="0.25">
      <c r="A1193" s="1" t="s">
        <v>1319</v>
      </c>
      <c r="B1193">
        <v>4</v>
      </c>
      <c r="C1193" s="2">
        <v>43781.408217592594</v>
      </c>
      <c r="D1193" s="2">
        <v>43781.42832175926</v>
      </c>
      <c r="E1193">
        <v>37.617840000000001</v>
      </c>
      <c r="F1193">
        <v>-104.75937999999999</v>
      </c>
      <c r="G1193">
        <v>37.631709999999998</v>
      </c>
      <c r="H1193">
        <v>-104.76817</v>
      </c>
      <c r="I1193">
        <v>1.0720000000000001</v>
      </c>
      <c r="J1193" s="1" t="s">
        <v>1320</v>
      </c>
      <c r="L1193" s="1" t="s">
        <v>194</v>
      </c>
      <c r="M1193" s="1" t="s">
        <v>47</v>
      </c>
      <c r="N1193" s="1" t="s">
        <v>676</v>
      </c>
      <c r="O1193" s="1" t="s">
        <v>514</v>
      </c>
      <c r="P1193" s="1" t="s">
        <v>198</v>
      </c>
      <c r="Q1193" s="1" t="s">
        <v>677</v>
      </c>
      <c r="R1193" s="1" t="s">
        <v>48</v>
      </c>
      <c r="S1193" s="1" t="s">
        <v>79</v>
      </c>
      <c r="T1193" s="1" t="s">
        <v>516</v>
      </c>
      <c r="U1193" s="2">
        <v>43781.4</v>
      </c>
      <c r="V1193">
        <v>21</v>
      </c>
      <c r="W1193">
        <v>6</v>
      </c>
      <c r="X1193">
        <v>74</v>
      </c>
      <c r="Y1193">
        <v>20.68</v>
      </c>
      <c r="Z1193">
        <v>10</v>
      </c>
      <c r="AA1193" s="1" t="s">
        <v>57</v>
      </c>
      <c r="AB1193">
        <v>21</v>
      </c>
      <c r="AC1193">
        <v>0</v>
      </c>
      <c r="AD1193" s="1" t="s">
        <v>1208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s="1" t="s">
        <v>51</v>
      </c>
      <c r="AS1193" s="1" t="s">
        <v>51</v>
      </c>
      <c r="AT1193" s="1" t="s">
        <v>51</v>
      </c>
      <c r="AU1193" s="1" t="s">
        <v>51</v>
      </c>
    </row>
    <row r="1194" spans="1:47" x14ac:dyDescent="0.25">
      <c r="A1194" s="1" t="s">
        <v>660</v>
      </c>
      <c r="B1194">
        <v>3</v>
      </c>
      <c r="C1194" s="2">
        <v>43781.364988425928</v>
      </c>
      <c r="D1194" s="2">
        <v>43781.557905092595</v>
      </c>
      <c r="E1194">
        <v>38.98265</v>
      </c>
      <c r="F1194">
        <v>-105.95889</v>
      </c>
      <c r="G1194">
        <v>38.98265</v>
      </c>
      <c r="H1194">
        <v>-105.95889</v>
      </c>
      <c r="I1194">
        <v>0</v>
      </c>
      <c r="J1194" s="1" t="s">
        <v>661</v>
      </c>
      <c r="L1194" s="1" t="s">
        <v>551</v>
      </c>
      <c r="M1194" s="1" t="s">
        <v>47</v>
      </c>
      <c r="N1194" s="1" t="s">
        <v>552</v>
      </c>
      <c r="O1194" s="1" t="s">
        <v>356</v>
      </c>
      <c r="P1194" s="1" t="s">
        <v>198</v>
      </c>
      <c r="Q1194" s="1" t="s">
        <v>553</v>
      </c>
      <c r="R1194" s="1" t="s">
        <v>48</v>
      </c>
      <c r="S1194" s="1" t="s">
        <v>79</v>
      </c>
      <c r="T1194" s="1" t="s">
        <v>554</v>
      </c>
      <c r="U1194" s="2">
        <v>43781.370138888888</v>
      </c>
      <c r="V1194">
        <v>30</v>
      </c>
      <c r="W1194">
        <v>25</v>
      </c>
      <c r="X1194">
        <v>17</v>
      </c>
      <c r="Y1194">
        <v>20.92</v>
      </c>
      <c r="Z1194">
        <v>10</v>
      </c>
      <c r="AA1194" s="1" t="s">
        <v>59</v>
      </c>
      <c r="AB1194">
        <v>5</v>
      </c>
      <c r="AC1194">
        <v>0</v>
      </c>
      <c r="AD1194" s="1" t="s">
        <v>50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s="1" t="s">
        <v>51</v>
      </c>
      <c r="AS1194" s="1" t="s">
        <v>51</v>
      </c>
      <c r="AT1194" s="1" t="s">
        <v>51</v>
      </c>
      <c r="AU1194" s="1" t="s">
        <v>51</v>
      </c>
    </row>
    <row r="1195" spans="1:47" x14ac:dyDescent="0.25">
      <c r="A1195" s="1" t="s">
        <v>662</v>
      </c>
      <c r="B1195">
        <v>3</v>
      </c>
      <c r="C1195" s="2">
        <v>43781.397268518522</v>
      </c>
      <c r="D1195" s="2">
        <v>43781.417615740742</v>
      </c>
      <c r="E1195">
        <v>40.416989999999998</v>
      </c>
      <c r="F1195">
        <v>-104.99289</v>
      </c>
      <c r="G1195">
        <v>40.416989999999998</v>
      </c>
      <c r="H1195">
        <v>-104.99289</v>
      </c>
      <c r="I1195">
        <v>0</v>
      </c>
      <c r="J1195" s="1" t="s">
        <v>444</v>
      </c>
      <c r="L1195" s="1" t="s">
        <v>195</v>
      </c>
      <c r="M1195" s="1" t="s">
        <v>47</v>
      </c>
      <c r="N1195" s="1" t="s">
        <v>305</v>
      </c>
      <c r="O1195" s="1" t="s">
        <v>228</v>
      </c>
      <c r="P1195" s="1" t="s">
        <v>198</v>
      </c>
      <c r="Q1195" s="1" t="s">
        <v>445</v>
      </c>
      <c r="R1195" s="1" t="s">
        <v>48</v>
      </c>
      <c r="S1195" s="1" t="s">
        <v>79</v>
      </c>
      <c r="T1195" s="1" t="s">
        <v>230</v>
      </c>
      <c r="U1195" s="2">
        <v>43781.413888888892</v>
      </c>
      <c r="V1195">
        <v>31</v>
      </c>
      <c r="W1195">
        <v>31</v>
      </c>
      <c r="X1195">
        <v>89</v>
      </c>
      <c r="Y1195">
        <v>25.11</v>
      </c>
      <c r="Z1195">
        <v>10</v>
      </c>
      <c r="AA1195" s="1" t="s">
        <v>8942</v>
      </c>
      <c r="AB1195">
        <v>0</v>
      </c>
      <c r="AC1195">
        <v>0</v>
      </c>
      <c r="AD1195" s="1" t="s">
        <v>50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s="1" t="s">
        <v>51</v>
      </c>
      <c r="AS1195" s="1" t="s">
        <v>51</v>
      </c>
      <c r="AT1195" s="1" t="s">
        <v>51</v>
      </c>
      <c r="AU1195" s="1" t="s">
        <v>51</v>
      </c>
    </row>
    <row r="1196" spans="1:47" x14ac:dyDescent="0.25">
      <c r="A1196" s="1" t="s">
        <v>1321</v>
      </c>
      <c r="B1196">
        <v>4</v>
      </c>
      <c r="C1196" s="2">
        <v>43781.421747685185</v>
      </c>
      <c r="D1196" s="2">
        <v>43781.442199074074</v>
      </c>
      <c r="E1196">
        <v>37.617840000000001</v>
      </c>
      <c r="F1196">
        <v>-104.75937999999999</v>
      </c>
      <c r="G1196">
        <v>37.631709999999998</v>
      </c>
      <c r="H1196">
        <v>-104.76817</v>
      </c>
      <c r="I1196">
        <v>1.0720000000000001</v>
      </c>
      <c r="J1196" s="1" t="s">
        <v>1322</v>
      </c>
      <c r="L1196" s="1" t="s">
        <v>194</v>
      </c>
      <c r="M1196" s="1" t="s">
        <v>47</v>
      </c>
      <c r="N1196" s="1" t="s">
        <v>676</v>
      </c>
      <c r="O1196" s="1" t="s">
        <v>514</v>
      </c>
      <c r="P1196" s="1" t="s">
        <v>198</v>
      </c>
      <c r="Q1196" s="1" t="s">
        <v>677</v>
      </c>
      <c r="R1196" s="1" t="s">
        <v>48</v>
      </c>
      <c r="S1196" s="1" t="s">
        <v>79</v>
      </c>
      <c r="T1196" s="1" t="s">
        <v>516</v>
      </c>
      <c r="U1196" s="2">
        <v>43781.415972222225</v>
      </c>
      <c r="V1196">
        <v>23</v>
      </c>
      <c r="W1196">
        <v>8</v>
      </c>
      <c r="X1196">
        <v>68</v>
      </c>
      <c r="Y1196">
        <v>20.69</v>
      </c>
      <c r="Z1196">
        <v>10</v>
      </c>
      <c r="AA1196" s="1" t="s">
        <v>55</v>
      </c>
      <c r="AB1196">
        <v>21</v>
      </c>
      <c r="AC1196">
        <v>0</v>
      </c>
      <c r="AD1196" s="1" t="s">
        <v>1208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s="1" t="s">
        <v>51</v>
      </c>
      <c r="AS1196" s="1" t="s">
        <v>51</v>
      </c>
      <c r="AT1196" s="1" t="s">
        <v>51</v>
      </c>
      <c r="AU1196" s="1" t="s">
        <v>51</v>
      </c>
    </row>
    <row r="1197" spans="1:47" x14ac:dyDescent="0.25">
      <c r="A1197" s="1" t="s">
        <v>663</v>
      </c>
      <c r="B1197">
        <v>3</v>
      </c>
      <c r="C1197" s="2">
        <v>43781.597280092596</v>
      </c>
      <c r="D1197" s="2">
        <v>43781.617604166669</v>
      </c>
      <c r="E1197">
        <v>40.029409999999999</v>
      </c>
      <c r="F1197">
        <v>-104.98081999999999</v>
      </c>
      <c r="G1197">
        <v>40.029409999999999</v>
      </c>
      <c r="H1197">
        <v>-104.98081999999999</v>
      </c>
      <c r="I1197">
        <v>0</v>
      </c>
      <c r="J1197" s="1" t="s">
        <v>570</v>
      </c>
      <c r="L1197" s="1" t="s">
        <v>664</v>
      </c>
      <c r="M1197" s="1" t="s">
        <v>47</v>
      </c>
      <c r="N1197" s="1" t="s">
        <v>116</v>
      </c>
      <c r="O1197" s="1" t="s">
        <v>244</v>
      </c>
      <c r="P1197" s="1" t="s">
        <v>198</v>
      </c>
      <c r="Q1197" s="1" t="s">
        <v>343</v>
      </c>
      <c r="R1197" s="1" t="s">
        <v>48</v>
      </c>
      <c r="S1197" s="1" t="s">
        <v>79</v>
      </c>
      <c r="T1197" s="1" t="s">
        <v>272</v>
      </c>
      <c r="U1197" s="2">
        <v>43781.591666666667</v>
      </c>
      <c r="V1197">
        <v>55</v>
      </c>
      <c r="W1197">
        <v>55</v>
      </c>
      <c r="X1197">
        <v>29</v>
      </c>
      <c r="Y1197">
        <v>24.9</v>
      </c>
      <c r="Z1197">
        <v>10</v>
      </c>
      <c r="AA1197" s="1" t="s">
        <v>58</v>
      </c>
      <c r="AB1197">
        <v>8</v>
      </c>
      <c r="AC1197">
        <v>0</v>
      </c>
      <c r="AD1197" s="1" t="s">
        <v>50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s="1" t="s">
        <v>51</v>
      </c>
      <c r="AS1197" s="1" t="s">
        <v>51</v>
      </c>
      <c r="AT1197" s="1" t="s">
        <v>51</v>
      </c>
      <c r="AU1197" s="1" t="s">
        <v>51</v>
      </c>
    </row>
    <row r="1198" spans="1:47" x14ac:dyDescent="0.25">
      <c r="A1198" s="1" t="s">
        <v>738</v>
      </c>
      <c r="B1198">
        <v>3</v>
      </c>
      <c r="C1198" s="2">
        <v>43781.727500000001</v>
      </c>
      <c r="D1198" s="2">
        <v>43781.748159722221</v>
      </c>
      <c r="E1198">
        <v>40.071330000000003</v>
      </c>
      <c r="F1198">
        <v>-104.98071</v>
      </c>
      <c r="G1198">
        <v>40.071330000000003</v>
      </c>
      <c r="H1198">
        <v>-104.98071</v>
      </c>
      <c r="I1198">
        <v>0</v>
      </c>
      <c r="J1198" s="1" t="s">
        <v>342</v>
      </c>
      <c r="L1198" s="1" t="s">
        <v>195</v>
      </c>
      <c r="M1198" s="1" t="s">
        <v>47</v>
      </c>
      <c r="N1198" s="1" t="s">
        <v>116</v>
      </c>
      <c r="O1198" s="1" t="s">
        <v>209</v>
      </c>
      <c r="P1198" s="1" t="s">
        <v>198</v>
      </c>
      <c r="Q1198" s="1" t="s">
        <v>343</v>
      </c>
      <c r="R1198" s="1" t="s">
        <v>48</v>
      </c>
      <c r="S1198" s="1" t="s">
        <v>79</v>
      </c>
      <c r="T1198" s="1" t="s">
        <v>272</v>
      </c>
      <c r="U1198" s="2">
        <v>43781.731249999997</v>
      </c>
      <c r="V1198">
        <v>38</v>
      </c>
      <c r="W1198">
        <v>38</v>
      </c>
      <c r="X1198">
        <v>59</v>
      </c>
      <c r="Y1198">
        <v>24.87</v>
      </c>
      <c r="Z1198">
        <v>10</v>
      </c>
      <c r="AA1198" s="1" t="s">
        <v>8942</v>
      </c>
      <c r="AB1198">
        <v>0</v>
      </c>
      <c r="AC1198">
        <v>0</v>
      </c>
      <c r="AD1198" s="1" t="s">
        <v>50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s="1" t="s">
        <v>53</v>
      </c>
      <c r="AS1198" s="1" t="s">
        <v>53</v>
      </c>
      <c r="AT1198" s="1" t="s">
        <v>51</v>
      </c>
      <c r="AU1198" s="1" t="s">
        <v>51</v>
      </c>
    </row>
    <row r="1199" spans="1:47" x14ac:dyDescent="0.25">
      <c r="A1199" s="1" t="s">
        <v>9079</v>
      </c>
      <c r="B1199">
        <v>2</v>
      </c>
      <c r="C1199" s="2">
        <v>43781.777488425927</v>
      </c>
      <c r="D1199" s="2">
        <v>43781.798171296294</v>
      </c>
      <c r="E1199">
        <v>39.972320000000003</v>
      </c>
      <c r="F1199">
        <v>-105.20264</v>
      </c>
      <c r="G1199">
        <v>39.972320000000003</v>
      </c>
      <c r="H1199">
        <v>-105.20264</v>
      </c>
      <c r="I1199">
        <v>0</v>
      </c>
      <c r="J1199" s="1" t="s">
        <v>372</v>
      </c>
      <c r="L1199" s="1" t="s">
        <v>371</v>
      </c>
      <c r="M1199" s="1" t="s">
        <v>47</v>
      </c>
      <c r="N1199" s="1" t="s">
        <v>255</v>
      </c>
      <c r="O1199" s="1" t="s">
        <v>255</v>
      </c>
      <c r="P1199" s="1" t="s">
        <v>198</v>
      </c>
      <c r="Q1199" s="1" t="s">
        <v>373</v>
      </c>
      <c r="R1199" s="1" t="s">
        <v>48</v>
      </c>
      <c r="S1199" s="1" t="s">
        <v>79</v>
      </c>
      <c r="T1199" s="1" t="s">
        <v>324</v>
      </c>
      <c r="U1199" s="2">
        <v>43781.770833333336</v>
      </c>
      <c r="V1199">
        <v>43</v>
      </c>
      <c r="W1199">
        <v>43</v>
      </c>
      <c r="X1199">
        <v>49</v>
      </c>
      <c r="Y1199">
        <v>24.67</v>
      </c>
      <c r="Z1199">
        <v>10</v>
      </c>
      <c r="AA1199" s="1" t="s">
        <v>8942</v>
      </c>
      <c r="AB1199">
        <v>0</v>
      </c>
      <c r="AC1199">
        <v>0</v>
      </c>
      <c r="AD1199" s="1" t="s">
        <v>50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s="1" t="s">
        <v>53</v>
      </c>
      <c r="AS1199" s="1" t="s">
        <v>53</v>
      </c>
      <c r="AT1199" s="1" t="s">
        <v>53</v>
      </c>
      <c r="AU1199" s="1" t="s">
        <v>53</v>
      </c>
    </row>
    <row r="1200" spans="1:47" x14ac:dyDescent="0.25">
      <c r="A1200" s="1" t="s">
        <v>835</v>
      </c>
      <c r="B1200">
        <v>3</v>
      </c>
      <c r="C1200" s="2">
        <v>43781.812361111108</v>
      </c>
      <c r="D1200" s="2">
        <v>43781.832881944443</v>
      </c>
      <c r="E1200">
        <v>39.785440000000001</v>
      </c>
      <c r="F1200">
        <v>-105.08326</v>
      </c>
      <c r="G1200">
        <v>39.785440000000001</v>
      </c>
      <c r="H1200">
        <v>-105.08326</v>
      </c>
      <c r="I1200">
        <v>0</v>
      </c>
      <c r="J1200" s="1" t="s">
        <v>556</v>
      </c>
      <c r="L1200" s="1" t="s">
        <v>133</v>
      </c>
      <c r="M1200" s="1" t="s">
        <v>47</v>
      </c>
      <c r="N1200" s="1" t="s">
        <v>543</v>
      </c>
      <c r="O1200" s="1" t="s">
        <v>115</v>
      </c>
      <c r="P1200" s="1" t="s">
        <v>198</v>
      </c>
      <c r="Q1200" s="1" t="s">
        <v>544</v>
      </c>
      <c r="R1200" s="1" t="s">
        <v>48</v>
      </c>
      <c r="S1200" s="1" t="s">
        <v>79</v>
      </c>
      <c r="T1200" s="1" t="s">
        <v>205</v>
      </c>
      <c r="U1200" s="2">
        <v>43781.822916666664</v>
      </c>
      <c r="V1200">
        <v>45</v>
      </c>
      <c r="W1200">
        <v>45</v>
      </c>
      <c r="X1200">
        <v>39</v>
      </c>
      <c r="Y1200">
        <v>24.33</v>
      </c>
      <c r="Z1200">
        <v>10</v>
      </c>
      <c r="AA1200" s="1" t="s">
        <v>8942</v>
      </c>
      <c r="AB1200">
        <v>0</v>
      </c>
      <c r="AC1200">
        <v>0</v>
      </c>
      <c r="AD1200" s="1" t="s">
        <v>818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s="1" t="s">
        <v>53</v>
      </c>
      <c r="AS1200" s="1" t="s">
        <v>53</v>
      </c>
      <c r="AT1200" s="1" t="s">
        <v>53</v>
      </c>
      <c r="AU1200" s="1" t="s">
        <v>53</v>
      </c>
    </row>
    <row r="1201" spans="1:47" x14ac:dyDescent="0.25">
      <c r="A1201" s="1" t="s">
        <v>836</v>
      </c>
      <c r="B1201">
        <v>3</v>
      </c>
      <c r="C1201" s="2">
        <v>43781.826435185183</v>
      </c>
      <c r="D1201" s="2">
        <v>43781.846782407411</v>
      </c>
      <c r="E1201">
        <v>39.632170000000002</v>
      </c>
      <c r="F1201">
        <v>-104.90595999999999</v>
      </c>
      <c r="G1201">
        <v>39.632170000000002</v>
      </c>
      <c r="H1201">
        <v>-104.90595999999999</v>
      </c>
      <c r="I1201">
        <v>0</v>
      </c>
      <c r="J1201" s="1" t="s">
        <v>220</v>
      </c>
      <c r="L1201" s="1" t="s">
        <v>194</v>
      </c>
      <c r="M1201" s="1" t="s">
        <v>47</v>
      </c>
      <c r="N1201" s="1" t="s">
        <v>131</v>
      </c>
      <c r="O1201" s="1" t="s">
        <v>131</v>
      </c>
      <c r="P1201" s="1" t="s">
        <v>198</v>
      </c>
      <c r="Q1201" s="1" t="s">
        <v>414</v>
      </c>
      <c r="R1201" s="1" t="s">
        <v>48</v>
      </c>
      <c r="S1201" s="1" t="s">
        <v>79</v>
      </c>
      <c r="T1201" s="1" t="s">
        <v>200</v>
      </c>
      <c r="U1201" s="2">
        <v>43781.828472222223</v>
      </c>
      <c r="V1201">
        <v>44</v>
      </c>
      <c r="W1201">
        <v>42</v>
      </c>
      <c r="X1201">
        <v>27</v>
      </c>
      <c r="Y1201">
        <v>24.13</v>
      </c>
      <c r="Z1201">
        <v>10</v>
      </c>
      <c r="AA1201" s="1" t="s">
        <v>72</v>
      </c>
      <c r="AB1201">
        <v>5</v>
      </c>
      <c r="AC1201">
        <v>0</v>
      </c>
      <c r="AD1201" s="1" t="s">
        <v>818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s="1" t="s">
        <v>53</v>
      </c>
      <c r="AS1201" s="1" t="s">
        <v>53</v>
      </c>
      <c r="AT1201" s="1" t="s">
        <v>53</v>
      </c>
      <c r="AU1201" s="1" t="s">
        <v>53</v>
      </c>
    </row>
    <row r="1202" spans="1:47" x14ac:dyDescent="0.25">
      <c r="A1202" s="1" t="s">
        <v>8917</v>
      </c>
      <c r="B1202">
        <v>3</v>
      </c>
      <c r="C1202" s="2">
        <v>43781.849861111114</v>
      </c>
      <c r="D1202" s="2">
        <v>43781.870393518519</v>
      </c>
      <c r="E1202">
        <v>38.327449999999999</v>
      </c>
      <c r="F1202">
        <v>-104.71442</v>
      </c>
      <c r="G1202">
        <v>38.327449999999999</v>
      </c>
      <c r="H1202">
        <v>-104.71442</v>
      </c>
      <c r="I1202">
        <v>0</v>
      </c>
      <c r="J1202" s="1" t="s">
        <v>7235</v>
      </c>
      <c r="K1202">
        <v>5182</v>
      </c>
      <c r="L1202" s="1" t="s">
        <v>6595</v>
      </c>
      <c r="M1202" s="1" t="s">
        <v>47</v>
      </c>
      <c r="N1202" s="1" t="s">
        <v>411</v>
      </c>
      <c r="O1202" s="1" t="s">
        <v>411</v>
      </c>
      <c r="P1202" s="1" t="s">
        <v>198</v>
      </c>
      <c r="Q1202" s="1" t="s">
        <v>2844</v>
      </c>
      <c r="R1202" s="1" t="s">
        <v>48</v>
      </c>
      <c r="S1202" s="1" t="s">
        <v>79</v>
      </c>
      <c r="T1202" s="1" t="s">
        <v>413</v>
      </c>
      <c r="U1202" s="2">
        <v>43781.870138888888</v>
      </c>
      <c r="V1202">
        <v>35</v>
      </c>
      <c r="W1202">
        <v>35</v>
      </c>
      <c r="X1202">
        <v>57</v>
      </c>
      <c r="Y1202">
        <v>25.2</v>
      </c>
      <c r="Z1202">
        <v>10</v>
      </c>
      <c r="AA1202" s="1" t="s">
        <v>57</v>
      </c>
      <c r="AB1202">
        <v>3</v>
      </c>
      <c r="AC1202">
        <v>0</v>
      </c>
      <c r="AD1202" s="1" t="s">
        <v>50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s="1" t="s">
        <v>53</v>
      </c>
      <c r="AS1202" s="1" t="s">
        <v>53</v>
      </c>
      <c r="AT1202" s="1" t="s">
        <v>53</v>
      </c>
      <c r="AU1202" s="1" t="s">
        <v>53</v>
      </c>
    </row>
    <row r="1203" spans="1:47" x14ac:dyDescent="0.25">
      <c r="A1203" s="1" t="s">
        <v>1669</v>
      </c>
      <c r="B1203">
        <v>4</v>
      </c>
      <c r="C1203" s="2">
        <v>43782.24726851852</v>
      </c>
      <c r="D1203" s="2">
        <v>43782.267696759256</v>
      </c>
      <c r="E1203">
        <v>39.128270000000001</v>
      </c>
      <c r="F1203">
        <v>-104.86391999999999</v>
      </c>
      <c r="G1203">
        <v>39.132190000000001</v>
      </c>
      <c r="H1203">
        <v>-104.86331</v>
      </c>
      <c r="I1203">
        <v>0.27300000000000002</v>
      </c>
      <c r="J1203" s="1" t="s">
        <v>1670</v>
      </c>
      <c r="L1203" s="1" t="s">
        <v>265</v>
      </c>
      <c r="M1203" s="1" t="s">
        <v>47</v>
      </c>
      <c r="N1203" s="1" t="s">
        <v>447</v>
      </c>
      <c r="O1203" s="1" t="s">
        <v>193</v>
      </c>
      <c r="P1203" s="1" t="s">
        <v>198</v>
      </c>
      <c r="Q1203" s="1" t="s">
        <v>448</v>
      </c>
      <c r="R1203" s="1" t="s">
        <v>48</v>
      </c>
      <c r="S1203" s="1" t="s">
        <v>79</v>
      </c>
      <c r="T1203" s="1" t="s">
        <v>234</v>
      </c>
      <c r="U1203" s="2">
        <v>43782.248611111114</v>
      </c>
      <c r="V1203">
        <v>43</v>
      </c>
      <c r="W1203">
        <v>43</v>
      </c>
      <c r="X1203">
        <v>20</v>
      </c>
      <c r="Y1203">
        <v>23.48</v>
      </c>
      <c r="Z1203">
        <v>10</v>
      </c>
      <c r="AA1203" s="1" t="s">
        <v>8942</v>
      </c>
      <c r="AB1203">
        <v>0</v>
      </c>
      <c r="AC1203">
        <v>0</v>
      </c>
      <c r="AD1203" s="1" t="s">
        <v>1067</v>
      </c>
      <c r="AE1203" t="b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s="1" t="s">
        <v>53</v>
      </c>
      <c r="AS1203" s="1" t="s">
        <v>53</v>
      </c>
      <c r="AT1203" s="1" t="s">
        <v>51</v>
      </c>
      <c r="AU1203" s="1" t="s">
        <v>51</v>
      </c>
    </row>
    <row r="1204" spans="1:47" x14ac:dyDescent="0.25">
      <c r="A1204" s="1" t="s">
        <v>860</v>
      </c>
      <c r="B1204">
        <v>3</v>
      </c>
      <c r="C1204" s="2">
        <v>43782.276435185187</v>
      </c>
      <c r="D1204" s="2">
        <v>43782.296770833331</v>
      </c>
      <c r="E1204">
        <v>39.760210000000001</v>
      </c>
      <c r="F1204">
        <v>-105.00605</v>
      </c>
      <c r="G1204">
        <v>39.760210000000001</v>
      </c>
      <c r="H1204">
        <v>-105.00605</v>
      </c>
      <c r="I1204">
        <v>0</v>
      </c>
      <c r="J1204" s="1" t="s">
        <v>459</v>
      </c>
      <c r="L1204" s="1" t="s">
        <v>195</v>
      </c>
      <c r="M1204" s="1" t="s">
        <v>47</v>
      </c>
      <c r="N1204" s="1" t="s">
        <v>131</v>
      </c>
      <c r="O1204" s="1" t="s">
        <v>131</v>
      </c>
      <c r="P1204" s="1" t="s">
        <v>198</v>
      </c>
      <c r="Q1204" s="1" t="s">
        <v>247</v>
      </c>
      <c r="R1204" s="1" t="s">
        <v>48</v>
      </c>
      <c r="S1204" s="1" t="s">
        <v>79</v>
      </c>
      <c r="T1204" s="1" t="s">
        <v>205</v>
      </c>
      <c r="U1204" s="2">
        <v>43782.282638888886</v>
      </c>
      <c r="V1204">
        <v>50</v>
      </c>
      <c r="W1204">
        <v>50</v>
      </c>
      <c r="X1204">
        <v>20</v>
      </c>
      <c r="Y1204">
        <v>24.33</v>
      </c>
      <c r="Z1204">
        <v>10</v>
      </c>
      <c r="AA1204" s="1" t="s">
        <v>71</v>
      </c>
      <c r="AB1204">
        <v>17</v>
      </c>
      <c r="AC1204">
        <v>0</v>
      </c>
      <c r="AD1204" s="1" t="s">
        <v>818</v>
      </c>
      <c r="AE1204" t="b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s="1" t="s">
        <v>53</v>
      </c>
      <c r="AS1204" s="1" t="s">
        <v>51</v>
      </c>
      <c r="AT1204" s="1" t="s">
        <v>51</v>
      </c>
      <c r="AU1204" s="1" t="s">
        <v>51</v>
      </c>
    </row>
    <row r="1205" spans="1:47" x14ac:dyDescent="0.25">
      <c r="A1205" s="1" t="s">
        <v>909</v>
      </c>
      <c r="B1205">
        <v>3</v>
      </c>
      <c r="C1205" s="2">
        <v>43782.331666666665</v>
      </c>
      <c r="D1205" s="2">
        <v>43782.348194444443</v>
      </c>
      <c r="E1205">
        <v>39.565219999999997</v>
      </c>
      <c r="F1205">
        <v>-104.87199</v>
      </c>
      <c r="G1205">
        <v>39.565219999999997</v>
      </c>
      <c r="H1205">
        <v>-104.87199</v>
      </c>
      <c r="I1205">
        <v>0</v>
      </c>
      <c r="J1205" s="1" t="s">
        <v>561</v>
      </c>
      <c r="L1205" s="1" t="s">
        <v>194</v>
      </c>
      <c r="M1205" s="1" t="s">
        <v>47</v>
      </c>
      <c r="N1205" s="1" t="s">
        <v>127</v>
      </c>
      <c r="O1205" s="1" t="s">
        <v>121</v>
      </c>
      <c r="P1205" s="1" t="s">
        <v>198</v>
      </c>
      <c r="Q1205" s="1" t="s">
        <v>347</v>
      </c>
      <c r="R1205" s="1" t="s">
        <v>48</v>
      </c>
      <c r="S1205" s="1" t="s">
        <v>79</v>
      </c>
      <c r="T1205" s="1" t="s">
        <v>200</v>
      </c>
      <c r="U1205" s="2">
        <v>43782.328472222223</v>
      </c>
      <c r="V1205">
        <v>54</v>
      </c>
      <c r="W1205">
        <v>54</v>
      </c>
      <c r="X1205">
        <v>22</v>
      </c>
      <c r="Y1205">
        <v>24.14</v>
      </c>
      <c r="Z1205">
        <v>10</v>
      </c>
      <c r="AA1205" s="1" t="s">
        <v>58</v>
      </c>
      <c r="AB1205">
        <v>13</v>
      </c>
      <c r="AC1205">
        <v>0</v>
      </c>
      <c r="AD1205" s="1" t="s">
        <v>818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s="1" t="s">
        <v>51</v>
      </c>
      <c r="AS1205" s="1" t="s">
        <v>51</v>
      </c>
      <c r="AT1205" s="1" t="s">
        <v>51</v>
      </c>
      <c r="AU1205" s="1" t="s">
        <v>51</v>
      </c>
    </row>
    <row r="1206" spans="1:47" x14ac:dyDescent="0.25">
      <c r="A1206" s="1" t="s">
        <v>954</v>
      </c>
      <c r="B1206">
        <v>3</v>
      </c>
      <c r="C1206" s="2">
        <v>43782.337372685186</v>
      </c>
      <c r="D1206" s="2">
        <v>43782.357916666668</v>
      </c>
      <c r="E1206">
        <v>39.776519999999998</v>
      </c>
      <c r="F1206">
        <v>-104.87605000000001</v>
      </c>
      <c r="G1206">
        <v>39.776519999999998</v>
      </c>
      <c r="H1206">
        <v>-104.87605000000001</v>
      </c>
      <c r="I1206">
        <v>0</v>
      </c>
      <c r="J1206" s="1" t="s">
        <v>452</v>
      </c>
      <c r="L1206" s="1" t="s">
        <v>133</v>
      </c>
      <c r="M1206" s="1" t="s">
        <v>47</v>
      </c>
      <c r="N1206" s="1" t="s">
        <v>131</v>
      </c>
      <c r="O1206" s="1" t="s">
        <v>131</v>
      </c>
      <c r="P1206" s="1" t="s">
        <v>198</v>
      </c>
      <c r="Q1206" s="1" t="s">
        <v>453</v>
      </c>
      <c r="R1206" s="1" t="s">
        <v>48</v>
      </c>
      <c r="S1206" s="1" t="s">
        <v>79</v>
      </c>
      <c r="T1206" s="1" t="s">
        <v>203</v>
      </c>
      <c r="U1206" s="2">
        <v>43782.331944444442</v>
      </c>
      <c r="V1206">
        <v>54</v>
      </c>
      <c r="W1206">
        <v>54</v>
      </c>
      <c r="X1206">
        <v>21</v>
      </c>
      <c r="Y1206">
        <v>24.35</v>
      </c>
      <c r="Z1206">
        <v>10</v>
      </c>
      <c r="AA1206" s="1" t="s">
        <v>58</v>
      </c>
      <c r="AB1206">
        <v>10</v>
      </c>
      <c r="AC1206">
        <v>0</v>
      </c>
      <c r="AD1206" s="1" t="s">
        <v>818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s="1" t="s">
        <v>51</v>
      </c>
      <c r="AS1206" s="1" t="s">
        <v>51</v>
      </c>
      <c r="AT1206" s="1" t="s">
        <v>51</v>
      </c>
      <c r="AU1206" s="1" t="s">
        <v>51</v>
      </c>
    </row>
    <row r="1207" spans="1:47" x14ac:dyDescent="0.25">
      <c r="A1207" s="1" t="s">
        <v>955</v>
      </c>
      <c r="B1207">
        <v>3</v>
      </c>
      <c r="C1207" s="2">
        <v>43782.444178240738</v>
      </c>
      <c r="D1207" s="2">
        <v>43782.464849537035</v>
      </c>
      <c r="E1207">
        <v>39.760210000000001</v>
      </c>
      <c r="F1207">
        <v>-105.00605</v>
      </c>
      <c r="G1207">
        <v>39.760210000000001</v>
      </c>
      <c r="H1207">
        <v>-105.00605</v>
      </c>
      <c r="I1207">
        <v>0</v>
      </c>
      <c r="J1207" s="1" t="s">
        <v>459</v>
      </c>
      <c r="L1207" s="1" t="s">
        <v>195</v>
      </c>
      <c r="M1207" s="1" t="s">
        <v>47</v>
      </c>
      <c r="N1207" s="1" t="s">
        <v>131</v>
      </c>
      <c r="O1207" s="1" t="s">
        <v>131</v>
      </c>
      <c r="P1207" s="1" t="s">
        <v>198</v>
      </c>
      <c r="Q1207" s="1" t="s">
        <v>247</v>
      </c>
      <c r="R1207" s="1" t="s">
        <v>48</v>
      </c>
      <c r="S1207" s="1" t="s">
        <v>79</v>
      </c>
      <c r="T1207" s="1" t="s">
        <v>205</v>
      </c>
      <c r="U1207" s="2">
        <v>43782.448611111111</v>
      </c>
      <c r="V1207">
        <v>55</v>
      </c>
      <c r="W1207">
        <v>55</v>
      </c>
      <c r="X1207">
        <v>25</v>
      </c>
      <c r="Y1207">
        <v>24.4</v>
      </c>
      <c r="Z1207">
        <v>10</v>
      </c>
      <c r="AA1207" s="1" t="s">
        <v>59</v>
      </c>
      <c r="AB1207">
        <v>7</v>
      </c>
      <c r="AC1207">
        <v>0</v>
      </c>
      <c r="AD1207" s="1" t="s">
        <v>818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s="1" t="s">
        <v>51</v>
      </c>
      <c r="AS1207" s="1" t="s">
        <v>51</v>
      </c>
      <c r="AT1207" s="1" t="s">
        <v>51</v>
      </c>
      <c r="AU1207" s="1" t="s">
        <v>51</v>
      </c>
    </row>
    <row r="1208" spans="1:47" x14ac:dyDescent="0.25">
      <c r="A1208" s="1" t="s">
        <v>8881</v>
      </c>
      <c r="B1208">
        <v>3</v>
      </c>
      <c r="C1208" s="2">
        <v>43782.493101851855</v>
      </c>
      <c r="D1208" s="2">
        <v>43782.669027777774</v>
      </c>
      <c r="E1208">
        <v>39.879370000000002</v>
      </c>
      <c r="F1208">
        <v>-105.75312</v>
      </c>
      <c r="G1208">
        <v>39.879370000000002</v>
      </c>
      <c r="H1208">
        <v>-105.75312</v>
      </c>
      <c r="I1208">
        <v>0</v>
      </c>
      <c r="J1208" s="1" t="s">
        <v>3486</v>
      </c>
      <c r="K1208">
        <v>82686</v>
      </c>
      <c r="L1208" s="1" t="s">
        <v>6647</v>
      </c>
      <c r="M1208" s="1" t="s">
        <v>97</v>
      </c>
      <c r="N1208" s="1" t="s">
        <v>156</v>
      </c>
      <c r="O1208" s="1" t="s">
        <v>699</v>
      </c>
      <c r="P1208" s="1" t="s">
        <v>198</v>
      </c>
      <c r="Q1208" s="1" t="s">
        <v>6649</v>
      </c>
      <c r="R1208" s="1" t="s">
        <v>48</v>
      </c>
      <c r="S1208" s="1" t="s">
        <v>79</v>
      </c>
      <c r="T1208" s="1" t="s">
        <v>339</v>
      </c>
      <c r="U1208" s="2">
        <v>43782.495138888888</v>
      </c>
      <c r="V1208">
        <v>37</v>
      </c>
      <c r="W1208">
        <v>28</v>
      </c>
      <c r="X1208">
        <v>41</v>
      </c>
      <c r="Y1208">
        <v>20.8</v>
      </c>
      <c r="Z1208">
        <v>10</v>
      </c>
      <c r="AA1208" s="1" t="s">
        <v>56</v>
      </c>
      <c r="AB1208">
        <v>16</v>
      </c>
      <c r="AC1208">
        <v>0</v>
      </c>
      <c r="AD1208" s="1" t="s">
        <v>1067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s="1" t="s">
        <v>51</v>
      </c>
      <c r="AS1208" s="1" t="s">
        <v>51</v>
      </c>
      <c r="AT1208" s="1" t="s">
        <v>51</v>
      </c>
      <c r="AU1208" s="1" t="s">
        <v>51</v>
      </c>
    </row>
    <row r="1209" spans="1:47" x14ac:dyDescent="0.25">
      <c r="A1209" s="1" t="s">
        <v>8882</v>
      </c>
      <c r="B1209">
        <v>3</v>
      </c>
      <c r="C1209" s="2">
        <v>43782.493101851855</v>
      </c>
      <c r="D1209" s="2">
        <v>43782.669027777774</v>
      </c>
      <c r="E1209">
        <v>39.879370000000002</v>
      </c>
      <c r="F1209">
        <v>-105.75312</v>
      </c>
      <c r="G1209">
        <v>39.879370000000002</v>
      </c>
      <c r="H1209">
        <v>-105.75312</v>
      </c>
      <c r="I1209">
        <v>0</v>
      </c>
      <c r="J1209" s="1" t="s">
        <v>8230</v>
      </c>
      <c r="K1209">
        <v>82686</v>
      </c>
      <c r="L1209" s="1" t="s">
        <v>6647</v>
      </c>
      <c r="M1209" s="1" t="s">
        <v>97</v>
      </c>
      <c r="N1209" s="1" t="s">
        <v>156</v>
      </c>
      <c r="O1209" s="1" t="s">
        <v>699</v>
      </c>
      <c r="P1209" s="1" t="s">
        <v>198</v>
      </c>
      <c r="Q1209" s="1" t="s">
        <v>6649</v>
      </c>
      <c r="R1209" s="1" t="s">
        <v>48</v>
      </c>
      <c r="S1209" s="1" t="s">
        <v>79</v>
      </c>
      <c r="T1209" s="1" t="s">
        <v>339</v>
      </c>
      <c r="U1209" s="2">
        <v>43782.495138888888</v>
      </c>
      <c r="V1209">
        <v>37</v>
      </c>
      <c r="W1209">
        <v>28</v>
      </c>
      <c r="X1209">
        <v>41</v>
      </c>
      <c r="Y1209">
        <v>20.8</v>
      </c>
      <c r="Z1209">
        <v>10</v>
      </c>
      <c r="AA1209" s="1" t="s">
        <v>56</v>
      </c>
      <c r="AB1209">
        <v>16</v>
      </c>
      <c r="AC1209">
        <v>0</v>
      </c>
      <c r="AD1209" s="1" t="s">
        <v>1067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s="1" t="s">
        <v>51</v>
      </c>
      <c r="AS1209" s="1" t="s">
        <v>51</v>
      </c>
      <c r="AT1209" s="1" t="s">
        <v>51</v>
      </c>
      <c r="AU1209" s="1" t="s">
        <v>51</v>
      </c>
    </row>
    <row r="1210" spans="1:47" x14ac:dyDescent="0.25">
      <c r="A1210" s="1" t="s">
        <v>7779</v>
      </c>
      <c r="B1210">
        <v>4</v>
      </c>
      <c r="C1210" s="2">
        <v>43782.48946759259</v>
      </c>
      <c r="D1210" s="2">
        <v>43782.508680555555</v>
      </c>
      <c r="E1210">
        <v>39.900570000000002</v>
      </c>
      <c r="F1210">
        <v>-105.77802</v>
      </c>
      <c r="G1210">
        <v>39.917490000000001</v>
      </c>
      <c r="H1210">
        <v>-105.78406</v>
      </c>
      <c r="I1210">
        <v>1.212</v>
      </c>
      <c r="J1210" s="1" t="s">
        <v>7780</v>
      </c>
      <c r="K1210">
        <v>80389</v>
      </c>
      <c r="L1210" s="1" t="s">
        <v>6647</v>
      </c>
      <c r="M1210" s="1" t="s">
        <v>47</v>
      </c>
      <c r="N1210" s="1" t="s">
        <v>156</v>
      </c>
      <c r="O1210" s="1" t="s">
        <v>699</v>
      </c>
      <c r="P1210" s="1" t="s">
        <v>198</v>
      </c>
      <c r="Q1210" s="1" t="s">
        <v>6649</v>
      </c>
      <c r="R1210" s="1" t="s">
        <v>48</v>
      </c>
      <c r="S1210" s="1" t="s">
        <v>79</v>
      </c>
      <c r="T1210" s="1" t="s">
        <v>339</v>
      </c>
      <c r="U1210" s="2">
        <v>43782.495138888888</v>
      </c>
      <c r="V1210">
        <v>37</v>
      </c>
      <c r="W1210">
        <v>28</v>
      </c>
      <c r="X1210">
        <v>41</v>
      </c>
      <c r="Y1210">
        <v>20.8</v>
      </c>
      <c r="Z1210">
        <v>10</v>
      </c>
      <c r="AA1210" s="1" t="s">
        <v>56</v>
      </c>
      <c r="AB1210">
        <v>16</v>
      </c>
      <c r="AC1210">
        <v>0</v>
      </c>
      <c r="AD1210" s="1" t="s">
        <v>1067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s="1" t="s">
        <v>51</v>
      </c>
      <c r="AS1210" s="1" t="s">
        <v>51</v>
      </c>
      <c r="AT1210" s="1" t="s">
        <v>51</v>
      </c>
      <c r="AU1210" s="1" t="s">
        <v>51</v>
      </c>
    </row>
    <row r="1211" spans="1:47" x14ac:dyDescent="0.25">
      <c r="A1211" s="1" t="s">
        <v>7781</v>
      </c>
      <c r="B1211">
        <v>4</v>
      </c>
      <c r="C1211" s="2">
        <v>43782.48946759259</v>
      </c>
      <c r="D1211" s="2">
        <v>43782.508680555555</v>
      </c>
      <c r="E1211">
        <v>39.917490000000001</v>
      </c>
      <c r="F1211">
        <v>-105.78406</v>
      </c>
      <c r="G1211">
        <v>39.900570000000002</v>
      </c>
      <c r="H1211">
        <v>-105.77802</v>
      </c>
      <c r="I1211">
        <v>1.212</v>
      </c>
      <c r="J1211" s="1" t="s">
        <v>7782</v>
      </c>
      <c r="K1211">
        <v>78960</v>
      </c>
      <c r="L1211" s="1" t="s">
        <v>6647</v>
      </c>
      <c r="M1211" s="1" t="s">
        <v>97</v>
      </c>
      <c r="N1211" s="1" t="s">
        <v>156</v>
      </c>
      <c r="O1211" s="1" t="s">
        <v>699</v>
      </c>
      <c r="P1211" s="1" t="s">
        <v>198</v>
      </c>
      <c r="Q1211" s="1" t="s">
        <v>6649</v>
      </c>
      <c r="R1211" s="1" t="s">
        <v>48</v>
      </c>
      <c r="S1211" s="1" t="s">
        <v>79</v>
      </c>
      <c r="T1211" s="1" t="s">
        <v>339</v>
      </c>
      <c r="U1211" s="2">
        <v>43782.495138888888</v>
      </c>
      <c r="V1211">
        <v>37</v>
      </c>
      <c r="W1211">
        <v>28</v>
      </c>
      <c r="X1211">
        <v>41</v>
      </c>
      <c r="Y1211">
        <v>20.8</v>
      </c>
      <c r="Z1211">
        <v>10</v>
      </c>
      <c r="AA1211" s="1" t="s">
        <v>56</v>
      </c>
      <c r="AB1211">
        <v>16</v>
      </c>
      <c r="AC1211">
        <v>0</v>
      </c>
      <c r="AD1211" s="1" t="s">
        <v>1067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s="1" t="s">
        <v>51</v>
      </c>
      <c r="AS1211" s="1" t="s">
        <v>51</v>
      </c>
      <c r="AT1211" s="1" t="s">
        <v>51</v>
      </c>
      <c r="AU1211" s="1" t="s">
        <v>51</v>
      </c>
    </row>
    <row r="1212" spans="1:47" x14ac:dyDescent="0.25">
      <c r="A1212" s="1" t="s">
        <v>665</v>
      </c>
      <c r="B1212">
        <v>3</v>
      </c>
      <c r="C1212" s="2">
        <v>43782.563935185186</v>
      </c>
      <c r="D1212" s="2">
        <v>43782.584270833337</v>
      </c>
      <c r="E1212">
        <v>39.797939999999997</v>
      </c>
      <c r="F1212">
        <v>-104.98667</v>
      </c>
      <c r="G1212">
        <v>39.797939999999997</v>
      </c>
      <c r="H1212">
        <v>-104.98667</v>
      </c>
      <c r="I1212">
        <v>0</v>
      </c>
      <c r="J1212" s="1" t="s">
        <v>555</v>
      </c>
      <c r="L1212" s="1" t="s">
        <v>194</v>
      </c>
      <c r="M1212" s="1" t="s">
        <v>47</v>
      </c>
      <c r="N1212" s="1" t="s">
        <v>131</v>
      </c>
      <c r="O1212" s="1" t="s">
        <v>147</v>
      </c>
      <c r="P1212" s="1" t="s">
        <v>198</v>
      </c>
      <c r="Q1212" s="1" t="s">
        <v>246</v>
      </c>
      <c r="R1212" s="1" t="s">
        <v>48</v>
      </c>
      <c r="S1212" s="1" t="s">
        <v>79</v>
      </c>
      <c r="T1212" s="1" t="s">
        <v>205</v>
      </c>
      <c r="U1212" s="2">
        <v>43782.578472222223</v>
      </c>
      <c r="V1212">
        <v>57</v>
      </c>
      <c r="W1212">
        <v>57</v>
      </c>
      <c r="X1212">
        <v>27</v>
      </c>
      <c r="Y1212">
        <v>24.37</v>
      </c>
      <c r="Z1212">
        <v>10</v>
      </c>
      <c r="AA1212" s="1" t="s">
        <v>60</v>
      </c>
      <c r="AB1212">
        <v>13</v>
      </c>
      <c r="AC1212">
        <v>0</v>
      </c>
      <c r="AD1212" s="1" t="s">
        <v>50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s="1" t="s">
        <v>51</v>
      </c>
      <c r="AS1212" s="1" t="s">
        <v>51</v>
      </c>
      <c r="AT1212" s="1" t="s">
        <v>51</v>
      </c>
      <c r="AU1212" s="1" t="s">
        <v>51</v>
      </c>
    </row>
    <row r="1213" spans="1:47" x14ac:dyDescent="0.25">
      <c r="A1213" s="1" t="s">
        <v>8918</v>
      </c>
      <c r="B1213">
        <v>3</v>
      </c>
      <c r="C1213" s="2">
        <v>43782.554039351853</v>
      </c>
      <c r="D1213" s="2">
        <v>43782.574583333335</v>
      </c>
      <c r="E1213">
        <v>39.8994</v>
      </c>
      <c r="F1213">
        <v>-105.77589</v>
      </c>
      <c r="G1213">
        <v>39.8994</v>
      </c>
      <c r="H1213">
        <v>-105.77589</v>
      </c>
      <c r="I1213">
        <v>0</v>
      </c>
      <c r="J1213" s="1" t="s">
        <v>8030</v>
      </c>
      <c r="K1213">
        <v>80474</v>
      </c>
      <c r="L1213" s="1" t="s">
        <v>6647</v>
      </c>
      <c r="M1213" s="1" t="s">
        <v>97</v>
      </c>
      <c r="N1213" s="1" t="s">
        <v>156</v>
      </c>
      <c r="O1213" s="1" t="s">
        <v>699</v>
      </c>
      <c r="P1213" s="1" t="s">
        <v>198</v>
      </c>
      <c r="Q1213" s="1" t="s">
        <v>6649</v>
      </c>
      <c r="R1213" s="1" t="s">
        <v>48</v>
      </c>
      <c r="S1213" s="1" t="s">
        <v>79</v>
      </c>
      <c r="T1213" s="1" t="s">
        <v>339</v>
      </c>
      <c r="U1213" s="2">
        <v>43782.536805555559</v>
      </c>
      <c r="V1213">
        <v>38</v>
      </c>
      <c r="X1213">
        <v>39</v>
      </c>
      <c r="Y1213">
        <v>20.78</v>
      </c>
      <c r="Z1213">
        <v>10</v>
      </c>
      <c r="AA1213" s="1" t="s">
        <v>69</v>
      </c>
      <c r="AC1213">
        <v>0</v>
      </c>
      <c r="AD1213" s="1" t="s">
        <v>50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s="1" t="s">
        <v>51</v>
      </c>
      <c r="AS1213" s="1" t="s">
        <v>51</v>
      </c>
      <c r="AT1213" s="1" t="s">
        <v>51</v>
      </c>
      <c r="AU1213" s="1" t="s">
        <v>51</v>
      </c>
    </row>
    <row r="1214" spans="1:47" x14ac:dyDescent="0.25">
      <c r="A1214" s="1" t="s">
        <v>666</v>
      </c>
      <c r="B1214">
        <v>3</v>
      </c>
      <c r="C1214" s="2">
        <v>43782.58320601852</v>
      </c>
      <c r="D1214" s="2">
        <v>43782.599583333336</v>
      </c>
      <c r="E1214">
        <v>39.770209999999999</v>
      </c>
      <c r="F1214">
        <v>-104.99169999999999</v>
      </c>
      <c r="G1214">
        <v>39.770209999999999</v>
      </c>
      <c r="H1214">
        <v>-104.99169999999999</v>
      </c>
      <c r="I1214">
        <v>0</v>
      </c>
      <c r="J1214" s="1" t="s">
        <v>532</v>
      </c>
      <c r="L1214" s="1" t="s">
        <v>194</v>
      </c>
      <c r="M1214" s="1" t="s">
        <v>47</v>
      </c>
      <c r="N1214" s="1" t="s">
        <v>131</v>
      </c>
      <c r="O1214" s="1" t="s">
        <v>131</v>
      </c>
      <c r="P1214" s="1" t="s">
        <v>198</v>
      </c>
      <c r="Q1214" s="1" t="s">
        <v>246</v>
      </c>
      <c r="R1214" s="1" t="s">
        <v>48</v>
      </c>
      <c r="S1214" s="1" t="s">
        <v>79</v>
      </c>
      <c r="T1214" s="1" t="s">
        <v>205</v>
      </c>
      <c r="U1214" s="2">
        <v>43782.578472222223</v>
      </c>
      <c r="V1214">
        <v>57</v>
      </c>
      <c r="W1214">
        <v>57</v>
      </c>
      <c r="X1214">
        <v>27</v>
      </c>
      <c r="Y1214">
        <v>24.37</v>
      </c>
      <c r="Z1214">
        <v>10</v>
      </c>
      <c r="AA1214" s="1" t="s">
        <v>60</v>
      </c>
      <c r="AB1214">
        <v>13</v>
      </c>
      <c r="AC1214">
        <v>0</v>
      </c>
      <c r="AD1214" s="1" t="s">
        <v>50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s="1" t="s">
        <v>51</v>
      </c>
      <c r="AS1214" s="1" t="s">
        <v>51</v>
      </c>
      <c r="AT1214" s="1" t="s">
        <v>51</v>
      </c>
      <c r="AU1214" s="1" t="s">
        <v>51</v>
      </c>
    </row>
    <row r="1215" spans="1:47" x14ac:dyDescent="0.25">
      <c r="A1215" s="1" t="s">
        <v>9080</v>
      </c>
      <c r="B1215">
        <v>2</v>
      </c>
      <c r="C1215" s="2">
        <v>43782.708761574075</v>
      </c>
      <c r="D1215" s="2">
        <v>43782.728587962964</v>
      </c>
      <c r="E1215">
        <v>39.629510000000003</v>
      </c>
      <c r="F1215">
        <v>-104.90470999999999</v>
      </c>
      <c r="G1215">
        <v>39.637970000000003</v>
      </c>
      <c r="H1215">
        <v>-104.90944</v>
      </c>
      <c r="I1215">
        <v>0.63600000000000001</v>
      </c>
      <c r="J1215" s="1" t="s">
        <v>2085</v>
      </c>
      <c r="L1215" s="1" t="s">
        <v>265</v>
      </c>
      <c r="M1215" s="1" t="s">
        <v>47</v>
      </c>
      <c r="N1215" s="1" t="s">
        <v>131</v>
      </c>
      <c r="O1215" s="1" t="s">
        <v>131</v>
      </c>
      <c r="P1215" s="1" t="s">
        <v>198</v>
      </c>
      <c r="Q1215" s="1" t="s">
        <v>414</v>
      </c>
      <c r="R1215" s="1" t="s">
        <v>48</v>
      </c>
      <c r="S1215" s="1" t="s">
        <v>79</v>
      </c>
      <c r="T1215" s="1" t="s">
        <v>200</v>
      </c>
      <c r="U1215" s="2">
        <v>43782.703472222223</v>
      </c>
      <c r="V1215">
        <v>46</v>
      </c>
      <c r="W1215">
        <v>41</v>
      </c>
      <c r="X1215">
        <v>46</v>
      </c>
      <c r="Y1215">
        <v>24.21</v>
      </c>
      <c r="Z1215">
        <v>10</v>
      </c>
      <c r="AA1215" s="1" t="s">
        <v>60</v>
      </c>
      <c r="AB1215">
        <v>10</v>
      </c>
      <c r="AC1215">
        <v>0</v>
      </c>
      <c r="AD1215" s="1" t="s">
        <v>50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s="1" t="s">
        <v>53</v>
      </c>
      <c r="AS1215" s="1" t="s">
        <v>51</v>
      </c>
      <c r="AT1215" s="1" t="s">
        <v>51</v>
      </c>
      <c r="AU1215" s="1" t="s">
        <v>51</v>
      </c>
    </row>
    <row r="1216" spans="1:47" x14ac:dyDescent="0.25">
      <c r="A1216" s="1" t="s">
        <v>1102</v>
      </c>
      <c r="B1216">
        <v>3</v>
      </c>
      <c r="C1216" s="2">
        <v>43782.742071759261</v>
      </c>
      <c r="D1216" s="2">
        <v>43782.762523148151</v>
      </c>
      <c r="E1216">
        <v>39.604990000000001</v>
      </c>
      <c r="F1216">
        <v>-104.89093</v>
      </c>
      <c r="G1216">
        <v>39.604990000000001</v>
      </c>
      <c r="H1216">
        <v>-104.89093</v>
      </c>
      <c r="I1216">
        <v>0</v>
      </c>
      <c r="J1216" s="1" t="s">
        <v>568</v>
      </c>
      <c r="L1216" s="1" t="s">
        <v>565</v>
      </c>
      <c r="M1216" s="1" t="s">
        <v>47</v>
      </c>
      <c r="N1216" s="1" t="s">
        <v>127</v>
      </c>
      <c r="O1216" s="1" t="s">
        <v>201</v>
      </c>
      <c r="P1216" s="1" t="s">
        <v>198</v>
      </c>
      <c r="Q1216" s="1" t="s">
        <v>427</v>
      </c>
      <c r="R1216" s="1" t="s">
        <v>48</v>
      </c>
      <c r="S1216" s="1" t="s">
        <v>79</v>
      </c>
      <c r="T1216" s="1" t="s">
        <v>200</v>
      </c>
      <c r="U1216" s="2">
        <v>43782.745138888888</v>
      </c>
      <c r="V1216">
        <v>40</v>
      </c>
      <c r="W1216">
        <v>35</v>
      </c>
      <c r="X1216">
        <v>58</v>
      </c>
      <c r="Y1216">
        <v>24.23</v>
      </c>
      <c r="Z1216">
        <v>10</v>
      </c>
      <c r="AA1216" s="1" t="s">
        <v>63</v>
      </c>
      <c r="AB1216">
        <v>7</v>
      </c>
      <c r="AC1216">
        <v>0</v>
      </c>
      <c r="AD1216" s="1" t="s">
        <v>1067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s="1" t="s">
        <v>53</v>
      </c>
      <c r="AS1216" s="1" t="s">
        <v>53</v>
      </c>
      <c r="AT1216" s="1" t="s">
        <v>53</v>
      </c>
      <c r="AU1216" s="1" t="s">
        <v>51</v>
      </c>
    </row>
    <row r="1217" spans="1:47" x14ac:dyDescent="0.25">
      <c r="A1217" s="1" t="s">
        <v>9081</v>
      </c>
      <c r="B1217">
        <v>2</v>
      </c>
      <c r="C1217" s="2">
        <v>43782.783738425926</v>
      </c>
      <c r="D1217" s="2">
        <v>43782.803715277776</v>
      </c>
      <c r="E1217">
        <v>39.639380000000003</v>
      </c>
      <c r="F1217">
        <v>-104.88557</v>
      </c>
      <c r="G1217">
        <v>39.635449999999999</v>
      </c>
      <c r="H1217">
        <v>-104.89552999999999</v>
      </c>
      <c r="I1217">
        <v>0.59499999999999997</v>
      </c>
      <c r="J1217" s="1" t="s">
        <v>9082</v>
      </c>
      <c r="L1217" s="1" t="s">
        <v>403</v>
      </c>
      <c r="M1217" s="1" t="s">
        <v>47</v>
      </c>
      <c r="N1217" s="1" t="s">
        <v>131</v>
      </c>
      <c r="O1217" s="1" t="s">
        <v>131</v>
      </c>
      <c r="P1217" s="1" t="s">
        <v>198</v>
      </c>
      <c r="Q1217" s="1" t="s">
        <v>414</v>
      </c>
      <c r="R1217" s="1" t="s">
        <v>48</v>
      </c>
      <c r="S1217" s="1" t="s">
        <v>79</v>
      </c>
      <c r="T1217" s="1" t="s">
        <v>200</v>
      </c>
      <c r="U1217" s="2">
        <v>43782.786805555559</v>
      </c>
      <c r="V1217">
        <v>39</v>
      </c>
      <c r="W1217">
        <v>35</v>
      </c>
      <c r="X1217">
        <v>62</v>
      </c>
      <c r="Y1217">
        <v>24.25</v>
      </c>
      <c r="Z1217">
        <v>10</v>
      </c>
      <c r="AA1217" s="1" t="s">
        <v>63</v>
      </c>
      <c r="AB1217">
        <v>6</v>
      </c>
      <c r="AC1217">
        <v>0</v>
      </c>
      <c r="AD1217" s="1" t="s">
        <v>50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s="1" t="s">
        <v>53</v>
      </c>
      <c r="AS1217" s="1" t="s">
        <v>53</v>
      </c>
      <c r="AT1217" s="1" t="s">
        <v>53</v>
      </c>
      <c r="AU1217" s="1" t="s">
        <v>53</v>
      </c>
    </row>
    <row r="1218" spans="1:47" x14ac:dyDescent="0.25">
      <c r="A1218" s="1" t="s">
        <v>1062</v>
      </c>
      <c r="B1218">
        <v>3</v>
      </c>
      <c r="C1218" s="2">
        <v>43782.776435185187</v>
      </c>
      <c r="D1218" s="2">
        <v>43782.797233796293</v>
      </c>
      <c r="E1218">
        <v>40.474919999999997</v>
      </c>
      <c r="F1218">
        <v>-104.99173999999999</v>
      </c>
      <c r="G1218">
        <v>40.474919999999997</v>
      </c>
      <c r="H1218">
        <v>-104.99173999999999</v>
      </c>
      <c r="I1218">
        <v>0</v>
      </c>
      <c r="J1218" s="1" t="s">
        <v>399</v>
      </c>
      <c r="L1218" s="1" t="s">
        <v>194</v>
      </c>
      <c r="M1218" s="1" t="s">
        <v>47</v>
      </c>
      <c r="N1218" s="1" t="s">
        <v>227</v>
      </c>
      <c r="O1218" s="1" t="s">
        <v>228</v>
      </c>
      <c r="P1218" s="1" t="s">
        <v>198</v>
      </c>
      <c r="Q1218" s="1" t="s">
        <v>229</v>
      </c>
      <c r="R1218" s="1" t="s">
        <v>48</v>
      </c>
      <c r="S1218" s="1" t="s">
        <v>79</v>
      </c>
      <c r="T1218" s="1" t="s">
        <v>230</v>
      </c>
      <c r="U1218" s="2">
        <v>43782.788888888892</v>
      </c>
      <c r="V1218">
        <v>41</v>
      </c>
      <c r="W1218">
        <v>36</v>
      </c>
      <c r="X1218">
        <v>62</v>
      </c>
      <c r="Y1218">
        <v>25.1</v>
      </c>
      <c r="Z1218">
        <v>10</v>
      </c>
      <c r="AA1218" s="1" t="s">
        <v>64</v>
      </c>
      <c r="AB1218">
        <v>7</v>
      </c>
      <c r="AC1218">
        <v>0</v>
      </c>
      <c r="AD1218" s="1" t="s">
        <v>965</v>
      </c>
      <c r="AE1218" t="b">
        <v>0</v>
      </c>
      <c r="AF1218" t="b">
        <v>0</v>
      </c>
      <c r="AG1218" t="b">
        <v>0</v>
      </c>
      <c r="AH1218" t="b">
        <v>0</v>
      </c>
      <c r="AI1218" t="b">
        <v>1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s="1" t="s">
        <v>53</v>
      </c>
      <c r="AS1218" s="1" t="s">
        <v>53</v>
      </c>
      <c r="AT1218" s="1" t="s">
        <v>53</v>
      </c>
      <c r="AU1218" s="1" t="s">
        <v>53</v>
      </c>
    </row>
    <row r="1219" spans="1:47" x14ac:dyDescent="0.25">
      <c r="A1219" s="1" t="s">
        <v>9083</v>
      </c>
      <c r="B1219">
        <v>2</v>
      </c>
      <c r="C1219" s="2">
        <v>43782.805590277778</v>
      </c>
      <c r="D1219" s="2">
        <v>43782.826388888891</v>
      </c>
      <c r="E1219">
        <v>39.835520000000002</v>
      </c>
      <c r="F1219">
        <v>-105.02235</v>
      </c>
      <c r="G1219">
        <v>39.835520000000002</v>
      </c>
      <c r="H1219">
        <v>-105.02235</v>
      </c>
      <c r="I1219">
        <v>0</v>
      </c>
      <c r="J1219" s="1" t="s">
        <v>105</v>
      </c>
      <c r="L1219" s="1" t="s">
        <v>364</v>
      </c>
      <c r="M1219" s="1" t="s">
        <v>47</v>
      </c>
      <c r="N1219" s="1" t="s">
        <v>80</v>
      </c>
      <c r="O1219" s="1" t="s">
        <v>147</v>
      </c>
      <c r="P1219" s="1" t="s">
        <v>198</v>
      </c>
      <c r="Q1219" s="1" t="s">
        <v>548</v>
      </c>
      <c r="R1219" s="1" t="s">
        <v>48</v>
      </c>
      <c r="S1219" s="1" t="s">
        <v>79</v>
      </c>
      <c r="T1219" s="1" t="s">
        <v>205</v>
      </c>
      <c r="U1219" s="2">
        <v>43782.822916666664</v>
      </c>
      <c r="V1219">
        <v>43</v>
      </c>
      <c r="W1219">
        <v>39</v>
      </c>
      <c r="X1219">
        <v>57</v>
      </c>
      <c r="Y1219">
        <v>24.5</v>
      </c>
      <c r="Z1219">
        <v>10</v>
      </c>
      <c r="AA1219" s="1" t="s">
        <v>62</v>
      </c>
      <c r="AB1219">
        <v>6</v>
      </c>
      <c r="AC1219">
        <v>0</v>
      </c>
      <c r="AD1219" s="1" t="s">
        <v>818</v>
      </c>
      <c r="AE1219" t="b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s="1" t="s">
        <v>53</v>
      </c>
      <c r="AS1219" s="1" t="s">
        <v>53</v>
      </c>
      <c r="AT1219" s="1" t="s">
        <v>53</v>
      </c>
      <c r="AU1219" s="1" t="s">
        <v>53</v>
      </c>
    </row>
    <row r="1220" spans="1:47" x14ac:dyDescent="0.25">
      <c r="A1220" s="1" t="s">
        <v>2733</v>
      </c>
      <c r="B1220">
        <v>3</v>
      </c>
      <c r="C1220" s="2">
        <v>43782.788923611108</v>
      </c>
      <c r="D1220" s="2">
        <v>43782.809687499997</v>
      </c>
      <c r="E1220">
        <v>40.471249999999998</v>
      </c>
      <c r="F1220">
        <v>-104.99177</v>
      </c>
      <c r="G1220">
        <v>40.482019999999999</v>
      </c>
      <c r="H1220">
        <v>-104.99169999999999</v>
      </c>
      <c r="I1220">
        <v>0.74399999999999999</v>
      </c>
      <c r="J1220" s="1" t="s">
        <v>2734</v>
      </c>
      <c r="L1220" s="1" t="s">
        <v>194</v>
      </c>
      <c r="M1220" s="1" t="s">
        <v>47</v>
      </c>
      <c r="N1220" s="1" t="s">
        <v>227</v>
      </c>
      <c r="O1220" s="1" t="s">
        <v>228</v>
      </c>
      <c r="P1220" s="1" t="s">
        <v>198</v>
      </c>
      <c r="Q1220" s="1" t="s">
        <v>229</v>
      </c>
      <c r="R1220" s="1" t="s">
        <v>48</v>
      </c>
      <c r="S1220" s="1" t="s">
        <v>79</v>
      </c>
      <c r="T1220" s="1" t="s">
        <v>230</v>
      </c>
      <c r="U1220" s="2">
        <v>43782.788888888892</v>
      </c>
      <c r="V1220">
        <v>41</v>
      </c>
      <c r="W1220">
        <v>36</v>
      </c>
      <c r="X1220">
        <v>62</v>
      </c>
      <c r="Y1220">
        <v>25.1</v>
      </c>
      <c r="Z1220">
        <v>10</v>
      </c>
      <c r="AA1220" s="1" t="s">
        <v>64</v>
      </c>
      <c r="AB1220">
        <v>7</v>
      </c>
      <c r="AC1220">
        <v>0</v>
      </c>
      <c r="AD1220" s="1" t="s">
        <v>965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s="1" t="s">
        <v>53</v>
      </c>
      <c r="AS1220" s="1" t="s">
        <v>53</v>
      </c>
      <c r="AT1220" s="1" t="s">
        <v>53</v>
      </c>
      <c r="AU1220" s="1" t="s">
        <v>53</v>
      </c>
    </row>
    <row r="1221" spans="1:47" x14ac:dyDescent="0.25">
      <c r="A1221" s="1" t="s">
        <v>9084</v>
      </c>
      <c r="B1221">
        <v>2</v>
      </c>
      <c r="C1221" s="2">
        <v>43782.804027777776</v>
      </c>
      <c r="D1221" s="2">
        <v>43782.823553240742</v>
      </c>
      <c r="E1221">
        <v>40.471249999999998</v>
      </c>
      <c r="F1221">
        <v>-104.99177</v>
      </c>
      <c r="G1221">
        <v>40.482019999999999</v>
      </c>
      <c r="H1221">
        <v>-104.99169999999999</v>
      </c>
      <c r="I1221">
        <v>0.74399999999999999</v>
      </c>
      <c r="J1221" s="1" t="s">
        <v>2734</v>
      </c>
      <c r="L1221" s="1" t="s">
        <v>194</v>
      </c>
      <c r="M1221" s="1" t="s">
        <v>47</v>
      </c>
      <c r="N1221" s="1" t="s">
        <v>227</v>
      </c>
      <c r="O1221" s="1" t="s">
        <v>228</v>
      </c>
      <c r="P1221" s="1" t="s">
        <v>198</v>
      </c>
      <c r="Q1221" s="1" t="s">
        <v>229</v>
      </c>
      <c r="R1221" s="1" t="s">
        <v>48</v>
      </c>
      <c r="S1221" s="1" t="s">
        <v>79</v>
      </c>
      <c r="T1221" s="1" t="s">
        <v>230</v>
      </c>
      <c r="U1221" s="2">
        <v>43782.788888888892</v>
      </c>
      <c r="V1221">
        <v>41</v>
      </c>
      <c r="W1221">
        <v>36</v>
      </c>
      <c r="X1221">
        <v>62</v>
      </c>
      <c r="Y1221">
        <v>25.1</v>
      </c>
      <c r="Z1221">
        <v>10</v>
      </c>
      <c r="AA1221" s="1" t="s">
        <v>64</v>
      </c>
      <c r="AB1221">
        <v>7</v>
      </c>
      <c r="AC1221">
        <v>0</v>
      </c>
      <c r="AD1221" s="1" t="s">
        <v>965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s="1" t="s">
        <v>53</v>
      </c>
      <c r="AS1221" s="1" t="s">
        <v>53</v>
      </c>
      <c r="AT1221" s="1" t="s">
        <v>53</v>
      </c>
      <c r="AU1221" s="1" t="s">
        <v>53</v>
      </c>
    </row>
    <row r="1222" spans="1:47" x14ac:dyDescent="0.25">
      <c r="A1222" s="1" t="s">
        <v>814</v>
      </c>
      <c r="B1222">
        <v>3</v>
      </c>
      <c r="C1222" s="2">
        <v>43782.823819444442</v>
      </c>
      <c r="D1222" s="2">
        <v>43782.840300925927</v>
      </c>
      <c r="E1222">
        <v>39.645180000000003</v>
      </c>
      <c r="F1222">
        <v>-104.91407</v>
      </c>
      <c r="G1222">
        <v>39.645180000000003</v>
      </c>
      <c r="H1222">
        <v>-104.91407</v>
      </c>
      <c r="I1222">
        <v>0</v>
      </c>
      <c r="J1222" s="1" t="s">
        <v>220</v>
      </c>
      <c r="L1222" s="1" t="s">
        <v>195</v>
      </c>
      <c r="M1222" s="1" t="s">
        <v>47</v>
      </c>
      <c r="N1222" s="1" t="s">
        <v>131</v>
      </c>
      <c r="O1222" s="1" t="s">
        <v>131</v>
      </c>
      <c r="P1222" s="1" t="s">
        <v>198</v>
      </c>
      <c r="Q1222" s="1" t="s">
        <v>414</v>
      </c>
      <c r="R1222" s="1" t="s">
        <v>48</v>
      </c>
      <c r="S1222" s="1" t="s">
        <v>79</v>
      </c>
      <c r="T1222" s="1" t="s">
        <v>200</v>
      </c>
      <c r="U1222" s="2">
        <v>43782.828472222223</v>
      </c>
      <c r="V1222">
        <v>39</v>
      </c>
      <c r="W1222">
        <v>39</v>
      </c>
      <c r="X1222">
        <v>62</v>
      </c>
      <c r="Y1222">
        <v>24.27</v>
      </c>
      <c r="Z1222">
        <v>10</v>
      </c>
      <c r="AA1222" s="1" t="s">
        <v>8942</v>
      </c>
      <c r="AB1222">
        <v>0</v>
      </c>
      <c r="AC1222">
        <v>0</v>
      </c>
      <c r="AD1222" s="1" t="s">
        <v>50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s="1" t="s">
        <v>53</v>
      </c>
      <c r="AS1222" s="1" t="s">
        <v>53</v>
      </c>
      <c r="AT1222" s="1" t="s">
        <v>53</v>
      </c>
      <c r="AU1222" s="1" t="s">
        <v>53</v>
      </c>
    </row>
    <row r="1223" spans="1:47" x14ac:dyDescent="0.25">
      <c r="A1223" s="1" t="s">
        <v>667</v>
      </c>
      <c r="B1223">
        <v>3</v>
      </c>
      <c r="C1223" s="2">
        <v>43783.325416666667</v>
      </c>
      <c r="D1223" s="2">
        <v>43783.345810185187</v>
      </c>
      <c r="E1223">
        <v>39.775060000000003</v>
      </c>
      <c r="F1223">
        <v>-104.85718</v>
      </c>
      <c r="G1223">
        <v>39.775060000000003</v>
      </c>
      <c r="H1223">
        <v>-104.85718</v>
      </c>
      <c r="I1223">
        <v>0</v>
      </c>
      <c r="J1223" s="1" t="s">
        <v>452</v>
      </c>
      <c r="L1223" s="1" t="s">
        <v>137</v>
      </c>
      <c r="M1223" s="1" t="s">
        <v>47</v>
      </c>
      <c r="N1223" s="1" t="s">
        <v>131</v>
      </c>
      <c r="O1223" s="1" t="s">
        <v>131</v>
      </c>
      <c r="P1223" s="1" t="s">
        <v>198</v>
      </c>
      <c r="Q1223" s="1" t="s">
        <v>299</v>
      </c>
      <c r="R1223" s="1" t="s">
        <v>48</v>
      </c>
      <c r="S1223" s="1" t="s">
        <v>79</v>
      </c>
      <c r="T1223" s="1" t="s">
        <v>203</v>
      </c>
      <c r="U1223" s="2">
        <v>43783.331944444442</v>
      </c>
      <c r="V1223">
        <v>32</v>
      </c>
      <c r="W1223">
        <v>25</v>
      </c>
      <c r="X1223">
        <v>92</v>
      </c>
      <c r="Y1223">
        <v>24.61</v>
      </c>
      <c r="Z1223">
        <v>10</v>
      </c>
      <c r="AA1223" s="1" t="s">
        <v>72</v>
      </c>
      <c r="AB1223">
        <v>7</v>
      </c>
      <c r="AC1223">
        <v>0</v>
      </c>
      <c r="AD1223" s="1" t="s">
        <v>50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s="1" t="s">
        <v>51</v>
      </c>
      <c r="AS1223" s="1" t="s">
        <v>51</v>
      </c>
      <c r="AT1223" s="1" t="s">
        <v>51</v>
      </c>
      <c r="AU1223" s="1" t="s">
        <v>51</v>
      </c>
    </row>
    <row r="1224" spans="1:47" x14ac:dyDescent="0.25">
      <c r="A1224" s="1" t="s">
        <v>1192</v>
      </c>
      <c r="B1224">
        <v>3</v>
      </c>
      <c r="C1224" s="2">
        <v>43783.319687499999</v>
      </c>
      <c r="D1224" s="2">
        <v>43783.340312499997</v>
      </c>
      <c r="E1224">
        <v>39.841790000000003</v>
      </c>
      <c r="F1224">
        <v>-105.03891</v>
      </c>
      <c r="G1224">
        <v>39.841790000000003</v>
      </c>
      <c r="H1224">
        <v>-105.03891</v>
      </c>
      <c r="I1224">
        <v>0</v>
      </c>
      <c r="J1224" s="1" t="s">
        <v>571</v>
      </c>
      <c r="L1224" s="1" t="s">
        <v>371</v>
      </c>
      <c r="M1224" s="1" t="s">
        <v>47</v>
      </c>
      <c r="N1224" s="1" t="s">
        <v>80</v>
      </c>
      <c r="O1224" s="1" t="s">
        <v>147</v>
      </c>
      <c r="P1224" s="1" t="s">
        <v>198</v>
      </c>
      <c r="Q1224" s="1" t="s">
        <v>548</v>
      </c>
      <c r="R1224" s="1" t="s">
        <v>48</v>
      </c>
      <c r="S1224" s="1" t="s">
        <v>79</v>
      </c>
      <c r="T1224" s="1" t="s">
        <v>205</v>
      </c>
      <c r="U1224" s="2">
        <v>43783.322916666664</v>
      </c>
      <c r="V1224">
        <v>36</v>
      </c>
      <c r="W1224">
        <v>32</v>
      </c>
      <c r="X1224">
        <v>87</v>
      </c>
      <c r="Y1224">
        <v>24.62</v>
      </c>
      <c r="Z1224">
        <v>10</v>
      </c>
      <c r="AA1224" s="1" t="s">
        <v>64</v>
      </c>
      <c r="AB1224">
        <v>5</v>
      </c>
      <c r="AC1224">
        <v>0</v>
      </c>
      <c r="AD1224" s="1" t="s">
        <v>1067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s="1" t="s">
        <v>51</v>
      </c>
      <c r="AS1224" s="1" t="s">
        <v>51</v>
      </c>
      <c r="AT1224" s="1" t="s">
        <v>51</v>
      </c>
      <c r="AU1224" s="1" t="s">
        <v>51</v>
      </c>
    </row>
    <row r="1225" spans="1:47" x14ac:dyDescent="0.25">
      <c r="A1225" s="1" t="s">
        <v>668</v>
      </c>
      <c r="B1225">
        <v>3</v>
      </c>
      <c r="C1225" s="2">
        <v>43783.431527777779</v>
      </c>
      <c r="D1225" s="2">
        <v>43783.452199074076</v>
      </c>
      <c r="E1225">
        <v>39.760210000000001</v>
      </c>
      <c r="F1225">
        <v>-105.00605</v>
      </c>
      <c r="G1225">
        <v>39.760210000000001</v>
      </c>
      <c r="H1225">
        <v>-105.00605</v>
      </c>
      <c r="I1225">
        <v>0</v>
      </c>
      <c r="J1225" s="1" t="s">
        <v>459</v>
      </c>
      <c r="L1225" s="1" t="s">
        <v>195</v>
      </c>
      <c r="M1225" s="1" t="s">
        <v>47</v>
      </c>
      <c r="N1225" s="1" t="s">
        <v>131</v>
      </c>
      <c r="O1225" s="1" t="s">
        <v>131</v>
      </c>
      <c r="P1225" s="1" t="s">
        <v>198</v>
      </c>
      <c r="Q1225" s="1" t="s">
        <v>247</v>
      </c>
      <c r="R1225" s="1" t="s">
        <v>48</v>
      </c>
      <c r="S1225" s="1" t="s">
        <v>79</v>
      </c>
      <c r="T1225" s="1" t="s">
        <v>205</v>
      </c>
      <c r="U1225" s="2">
        <v>43783.45208333333</v>
      </c>
      <c r="V1225">
        <v>46</v>
      </c>
      <c r="W1225">
        <v>46</v>
      </c>
      <c r="X1225">
        <v>53</v>
      </c>
      <c r="Y1225">
        <v>24.61</v>
      </c>
      <c r="Z1225">
        <v>10</v>
      </c>
      <c r="AA1225" s="1" t="s">
        <v>64</v>
      </c>
      <c r="AB1225">
        <v>3</v>
      </c>
      <c r="AC1225">
        <v>0</v>
      </c>
      <c r="AD1225" s="1" t="s">
        <v>50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s="1" t="s">
        <v>51</v>
      </c>
      <c r="AS1225" s="1" t="s">
        <v>51</v>
      </c>
      <c r="AT1225" s="1" t="s">
        <v>51</v>
      </c>
      <c r="AU1225" s="1" t="s">
        <v>51</v>
      </c>
    </row>
    <row r="1226" spans="1:47" x14ac:dyDescent="0.25">
      <c r="A1226" s="1" t="s">
        <v>669</v>
      </c>
      <c r="B1226">
        <v>3</v>
      </c>
      <c r="C1226" s="2">
        <v>43783.466435185182</v>
      </c>
      <c r="D1226" s="2">
        <v>43783.486932870372</v>
      </c>
      <c r="E1226">
        <v>39.742890000000003</v>
      </c>
      <c r="F1226">
        <v>-104.73654999999999</v>
      </c>
      <c r="G1226">
        <v>39.742890000000003</v>
      </c>
      <c r="H1226">
        <v>-104.73654999999999</v>
      </c>
      <c r="I1226">
        <v>0</v>
      </c>
      <c r="J1226" s="1" t="s">
        <v>535</v>
      </c>
      <c r="L1226" s="1" t="s">
        <v>137</v>
      </c>
      <c r="M1226" s="1" t="s">
        <v>47</v>
      </c>
      <c r="N1226" s="1" t="s">
        <v>170</v>
      </c>
      <c r="O1226" s="1" t="s">
        <v>147</v>
      </c>
      <c r="P1226" s="1" t="s">
        <v>198</v>
      </c>
      <c r="Q1226" s="1" t="s">
        <v>240</v>
      </c>
      <c r="R1226" s="1" t="s">
        <v>48</v>
      </c>
      <c r="S1226" s="1" t="s">
        <v>79</v>
      </c>
      <c r="T1226" s="1" t="s">
        <v>203</v>
      </c>
      <c r="U1226" s="2">
        <v>43783.456944444442</v>
      </c>
      <c r="V1226">
        <v>48</v>
      </c>
      <c r="W1226">
        <v>46</v>
      </c>
      <c r="X1226">
        <v>49</v>
      </c>
      <c r="Y1226">
        <v>24.6</v>
      </c>
      <c r="Z1226">
        <v>10</v>
      </c>
      <c r="AA1226" s="1" t="s">
        <v>68</v>
      </c>
      <c r="AB1226">
        <v>5</v>
      </c>
      <c r="AC1226">
        <v>0</v>
      </c>
      <c r="AD1226" s="1" t="s">
        <v>50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s="1" t="s">
        <v>51</v>
      </c>
      <c r="AS1226" s="1" t="s">
        <v>51</v>
      </c>
      <c r="AT1226" s="1" t="s">
        <v>51</v>
      </c>
      <c r="AU1226" s="1" t="s">
        <v>51</v>
      </c>
    </row>
    <row r="1227" spans="1:47" x14ac:dyDescent="0.25">
      <c r="A1227" s="1" t="s">
        <v>670</v>
      </c>
      <c r="B1227">
        <v>3</v>
      </c>
      <c r="C1227" s="2">
        <v>43783.58053240741</v>
      </c>
      <c r="D1227" s="2">
        <v>43783.596712962964</v>
      </c>
      <c r="E1227">
        <v>39.152180000000001</v>
      </c>
      <c r="F1227">
        <v>-104.85794</v>
      </c>
      <c r="G1227">
        <v>39.152180000000001</v>
      </c>
      <c r="H1227">
        <v>-104.85794</v>
      </c>
      <c r="I1227">
        <v>0</v>
      </c>
      <c r="J1227" s="1" t="s">
        <v>455</v>
      </c>
      <c r="L1227" s="1" t="s">
        <v>194</v>
      </c>
      <c r="M1227" s="1" t="s">
        <v>47</v>
      </c>
      <c r="N1227" s="1" t="s">
        <v>86</v>
      </c>
      <c r="O1227" s="1" t="s">
        <v>121</v>
      </c>
      <c r="P1227" s="1" t="s">
        <v>198</v>
      </c>
      <c r="Q1227" s="1" t="s">
        <v>222</v>
      </c>
      <c r="R1227" s="1" t="s">
        <v>48</v>
      </c>
      <c r="S1227" s="1" t="s">
        <v>79</v>
      </c>
      <c r="T1227" s="1" t="s">
        <v>223</v>
      </c>
      <c r="U1227" s="2">
        <v>43783.574999999997</v>
      </c>
      <c r="V1227">
        <v>45</v>
      </c>
      <c r="W1227">
        <v>39</v>
      </c>
      <c r="X1227">
        <v>46</v>
      </c>
      <c r="Y1227">
        <v>23.31</v>
      </c>
      <c r="Z1227">
        <v>10</v>
      </c>
      <c r="AA1227" s="1" t="s">
        <v>68</v>
      </c>
      <c r="AB1227">
        <v>12</v>
      </c>
      <c r="AC1227">
        <v>0</v>
      </c>
      <c r="AD1227" s="1" t="s">
        <v>50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s="1" t="s">
        <v>51</v>
      </c>
      <c r="AS1227" s="1" t="s">
        <v>51</v>
      </c>
      <c r="AT1227" s="1" t="s">
        <v>51</v>
      </c>
      <c r="AU1227" s="1" t="s">
        <v>51</v>
      </c>
    </row>
    <row r="1228" spans="1:47" x14ac:dyDescent="0.25">
      <c r="A1228" s="1" t="s">
        <v>1134</v>
      </c>
      <c r="B1228">
        <v>3</v>
      </c>
      <c r="C1228" s="2">
        <v>43783.578981481478</v>
      </c>
      <c r="D1228" s="2">
        <v>43783.599490740744</v>
      </c>
      <c r="E1228">
        <v>39.629800000000003</v>
      </c>
      <c r="F1228">
        <v>-104.90516</v>
      </c>
      <c r="G1228">
        <v>39.629800000000003</v>
      </c>
      <c r="H1228">
        <v>-104.90516</v>
      </c>
      <c r="I1228">
        <v>0</v>
      </c>
      <c r="J1228" s="1" t="s">
        <v>220</v>
      </c>
      <c r="L1228" s="1" t="s">
        <v>195</v>
      </c>
      <c r="M1228" s="1" t="s">
        <v>47</v>
      </c>
      <c r="N1228" s="1" t="s">
        <v>131</v>
      </c>
      <c r="O1228" s="1" t="s">
        <v>131</v>
      </c>
      <c r="P1228" s="1" t="s">
        <v>198</v>
      </c>
      <c r="Q1228" s="1" t="s">
        <v>414</v>
      </c>
      <c r="R1228" s="1" t="s">
        <v>48</v>
      </c>
      <c r="S1228" s="1" t="s">
        <v>79</v>
      </c>
      <c r="T1228" s="1" t="s">
        <v>200</v>
      </c>
      <c r="U1228" s="2">
        <v>43783.578472222223</v>
      </c>
      <c r="V1228">
        <v>54</v>
      </c>
      <c r="W1228">
        <v>54</v>
      </c>
      <c r="X1228">
        <v>33</v>
      </c>
      <c r="Y1228">
        <v>24.33</v>
      </c>
      <c r="Z1228">
        <v>10</v>
      </c>
      <c r="AA1228" s="1" t="s">
        <v>66</v>
      </c>
      <c r="AB1228">
        <v>7</v>
      </c>
      <c r="AC1228">
        <v>0</v>
      </c>
      <c r="AD1228" s="1" t="s">
        <v>1067</v>
      </c>
      <c r="AE1228" t="b">
        <v>0</v>
      </c>
      <c r="AF1228" t="b">
        <v>0</v>
      </c>
      <c r="AG1228" t="b">
        <v>0</v>
      </c>
      <c r="AH1228" t="b">
        <v>0</v>
      </c>
      <c r="AI1228" t="b">
        <v>1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s="1" t="s">
        <v>51</v>
      </c>
      <c r="AS1228" s="1" t="s">
        <v>51</v>
      </c>
      <c r="AT1228" s="1" t="s">
        <v>51</v>
      </c>
      <c r="AU1228" s="1" t="s">
        <v>51</v>
      </c>
    </row>
    <row r="1229" spans="1:47" x14ac:dyDescent="0.25">
      <c r="A1229" s="1" t="s">
        <v>1193</v>
      </c>
      <c r="B1229">
        <v>3</v>
      </c>
      <c r="C1229" s="2">
        <v>43783.628981481481</v>
      </c>
      <c r="D1229" s="2">
        <v>43783.649467592593</v>
      </c>
      <c r="E1229">
        <v>39.797939999999997</v>
      </c>
      <c r="F1229">
        <v>-104.98667</v>
      </c>
      <c r="G1229">
        <v>39.797939999999997</v>
      </c>
      <c r="H1229">
        <v>-104.98667</v>
      </c>
      <c r="I1229">
        <v>0</v>
      </c>
      <c r="J1229" s="1" t="s">
        <v>555</v>
      </c>
      <c r="L1229" s="1" t="s">
        <v>194</v>
      </c>
      <c r="M1229" s="1" t="s">
        <v>47</v>
      </c>
      <c r="N1229" s="1" t="s">
        <v>131</v>
      </c>
      <c r="O1229" s="1" t="s">
        <v>147</v>
      </c>
      <c r="P1229" s="1" t="s">
        <v>198</v>
      </c>
      <c r="Q1229" s="1" t="s">
        <v>246</v>
      </c>
      <c r="R1229" s="1" t="s">
        <v>48</v>
      </c>
      <c r="S1229" s="1" t="s">
        <v>79</v>
      </c>
      <c r="T1229" s="1" t="s">
        <v>205</v>
      </c>
      <c r="U1229" s="2">
        <v>43783.618055555555</v>
      </c>
      <c r="V1229">
        <v>54</v>
      </c>
      <c r="W1229">
        <v>54</v>
      </c>
      <c r="X1229">
        <v>30</v>
      </c>
      <c r="Y1229">
        <v>24.54</v>
      </c>
      <c r="Z1229">
        <v>10</v>
      </c>
      <c r="AA1229" s="1" t="s">
        <v>8942</v>
      </c>
      <c r="AB1229">
        <v>0</v>
      </c>
      <c r="AC1229">
        <v>0</v>
      </c>
      <c r="AD1229" s="1" t="s">
        <v>1067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s="1" t="s">
        <v>51</v>
      </c>
      <c r="AS1229" s="1" t="s">
        <v>51</v>
      </c>
      <c r="AT1229" s="1" t="s">
        <v>51</v>
      </c>
      <c r="AU1229" s="1" t="s">
        <v>51</v>
      </c>
    </row>
    <row r="1230" spans="1:47" x14ac:dyDescent="0.25">
      <c r="A1230" s="1" t="s">
        <v>9085</v>
      </c>
      <c r="B1230">
        <v>2</v>
      </c>
      <c r="C1230" s="2">
        <v>43783.67690972222</v>
      </c>
      <c r="D1230" s="2">
        <v>43783.697187500002</v>
      </c>
      <c r="E1230">
        <v>39.8048</v>
      </c>
      <c r="F1230">
        <v>-104.98363000000001</v>
      </c>
      <c r="G1230">
        <v>39.797400000000003</v>
      </c>
      <c r="H1230">
        <v>-104.98718</v>
      </c>
      <c r="I1230">
        <v>0.54500000000000004</v>
      </c>
      <c r="J1230" s="1" t="s">
        <v>9086</v>
      </c>
      <c r="L1230" s="1" t="s">
        <v>172</v>
      </c>
      <c r="M1230" s="1" t="s">
        <v>47</v>
      </c>
      <c r="N1230" s="1" t="s">
        <v>131</v>
      </c>
      <c r="O1230" s="1" t="s">
        <v>147</v>
      </c>
      <c r="P1230" s="1" t="s">
        <v>198</v>
      </c>
      <c r="Q1230" s="1" t="s">
        <v>246</v>
      </c>
      <c r="R1230" s="1" t="s">
        <v>48</v>
      </c>
      <c r="S1230" s="1" t="s">
        <v>79</v>
      </c>
      <c r="T1230" s="1" t="s">
        <v>205</v>
      </c>
      <c r="U1230" s="2">
        <v>43783.663194444445</v>
      </c>
      <c r="V1230">
        <v>54</v>
      </c>
      <c r="W1230">
        <v>54</v>
      </c>
      <c r="X1230">
        <v>30</v>
      </c>
      <c r="Y1230">
        <v>24.54</v>
      </c>
      <c r="Z1230">
        <v>10</v>
      </c>
      <c r="AA1230" s="1" t="s">
        <v>8942</v>
      </c>
      <c r="AB1230">
        <v>0</v>
      </c>
      <c r="AC1230">
        <v>0</v>
      </c>
      <c r="AD1230" s="1" t="s">
        <v>818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s="1" t="s">
        <v>51</v>
      </c>
      <c r="AS1230" s="1" t="s">
        <v>51</v>
      </c>
      <c r="AT1230" s="1" t="s">
        <v>51</v>
      </c>
      <c r="AU1230" s="1" t="s">
        <v>51</v>
      </c>
    </row>
    <row r="1231" spans="1:47" x14ac:dyDescent="0.25">
      <c r="A1231" s="1" t="s">
        <v>1194</v>
      </c>
      <c r="B1231">
        <v>3</v>
      </c>
      <c r="C1231" s="2">
        <v>43783.622199074074</v>
      </c>
      <c r="D1231" s="2">
        <v>43783.642546296294</v>
      </c>
      <c r="E1231">
        <v>39.723059999999997</v>
      </c>
      <c r="F1231">
        <v>-105.01074</v>
      </c>
      <c r="G1231">
        <v>39.723059999999997</v>
      </c>
      <c r="H1231">
        <v>-105.01074</v>
      </c>
      <c r="I1231">
        <v>0</v>
      </c>
      <c r="J1231" s="1" t="s">
        <v>397</v>
      </c>
      <c r="L1231" s="1" t="s">
        <v>194</v>
      </c>
      <c r="M1231" s="1" t="s">
        <v>47</v>
      </c>
      <c r="N1231" s="1" t="s">
        <v>131</v>
      </c>
      <c r="O1231" s="1" t="s">
        <v>131</v>
      </c>
      <c r="P1231" s="1" t="s">
        <v>198</v>
      </c>
      <c r="Q1231" s="1" t="s">
        <v>310</v>
      </c>
      <c r="R1231" s="1" t="s">
        <v>48</v>
      </c>
      <c r="S1231" s="1" t="s">
        <v>79</v>
      </c>
      <c r="T1231" s="1" t="s">
        <v>205</v>
      </c>
      <c r="U1231" s="2">
        <v>43783.618055555555</v>
      </c>
      <c r="V1231">
        <v>54</v>
      </c>
      <c r="W1231">
        <v>54</v>
      </c>
      <c r="X1231">
        <v>30</v>
      </c>
      <c r="Y1231">
        <v>24.54</v>
      </c>
      <c r="Z1231">
        <v>10</v>
      </c>
      <c r="AA1231" s="1" t="s">
        <v>8942</v>
      </c>
      <c r="AB1231">
        <v>0</v>
      </c>
      <c r="AC1231">
        <v>0</v>
      </c>
      <c r="AD1231" s="1" t="s">
        <v>1067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s="1" t="s">
        <v>51</v>
      </c>
      <c r="AS1231" s="1" t="s">
        <v>51</v>
      </c>
      <c r="AT1231" s="1" t="s">
        <v>51</v>
      </c>
      <c r="AU1231" s="1" t="s">
        <v>51</v>
      </c>
    </row>
    <row r="1232" spans="1:47" x14ac:dyDescent="0.25">
      <c r="A1232" s="1" t="s">
        <v>1195</v>
      </c>
      <c r="B1232">
        <v>3</v>
      </c>
      <c r="C1232" s="2">
        <v>43783.622199074074</v>
      </c>
      <c r="D1232" s="2">
        <v>43783.642546296294</v>
      </c>
      <c r="E1232">
        <v>39.722790000000003</v>
      </c>
      <c r="F1232">
        <v>-105.01065</v>
      </c>
      <c r="G1232">
        <v>39.722790000000003</v>
      </c>
      <c r="H1232">
        <v>-105.01065</v>
      </c>
      <c r="I1232">
        <v>0</v>
      </c>
      <c r="J1232" s="1" t="s">
        <v>397</v>
      </c>
      <c r="L1232" s="1" t="s">
        <v>195</v>
      </c>
      <c r="M1232" s="1" t="s">
        <v>47</v>
      </c>
      <c r="N1232" s="1" t="s">
        <v>131</v>
      </c>
      <c r="O1232" s="1" t="s">
        <v>131</v>
      </c>
      <c r="P1232" s="1" t="s">
        <v>198</v>
      </c>
      <c r="Q1232" s="1" t="s">
        <v>310</v>
      </c>
      <c r="R1232" s="1" t="s">
        <v>48</v>
      </c>
      <c r="S1232" s="1" t="s">
        <v>79</v>
      </c>
      <c r="T1232" s="1" t="s">
        <v>205</v>
      </c>
      <c r="U1232" s="2">
        <v>43783.618055555555</v>
      </c>
      <c r="V1232">
        <v>54</v>
      </c>
      <c r="W1232">
        <v>54</v>
      </c>
      <c r="X1232">
        <v>30</v>
      </c>
      <c r="Y1232">
        <v>24.54</v>
      </c>
      <c r="Z1232">
        <v>10</v>
      </c>
      <c r="AA1232" s="1" t="s">
        <v>8942</v>
      </c>
      <c r="AB1232">
        <v>0</v>
      </c>
      <c r="AC1232">
        <v>0</v>
      </c>
      <c r="AD1232" s="1" t="s">
        <v>1067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s="1" t="s">
        <v>51</v>
      </c>
      <c r="AS1232" s="1" t="s">
        <v>51</v>
      </c>
      <c r="AT1232" s="1" t="s">
        <v>51</v>
      </c>
      <c r="AU1232" s="1" t="s">
        <v>51</v>
      </c>
    </row>
    <row r="1233" spans="1:47" x14ac:dyDescent="0.25">
      <c r="A1233" s="1" t="s">
        <v>910</v>
      </c>
      <c r="B1233">
        <v>3</v>
      </c>
      <c r="C1233" s="2">
        <v>43783.656539351854</v>
      </c>
      <c r="D1233" s="2">
        <v>43783.674513888887</v>
      </c>
      <c r="E1233">
        <v>39.726030000000002</v>
      </c>
      <c r="F1233">
        <v>-104.82459</v>
      </c>
      <c r="G1233">
        <v>39.726030000000002</v>
      </c>
      <c r="H1233">
        <v>-104.82459</v>
      </c>
      <c r="I1233">
        <v>0</v>
      </c>
      <c r="J1233" s="1" t="s">
        <v>469</v>
      </c>
      <c r="L1233" s="1" t="s">
        <v>308</v>
      </c>
      <c r="M1233" s="1" t="s">
        <v>47</v>
      </c>
      <c r="N1233" s="1" t="s">
        <v>170</v>
      </c>
      <c r="O1233" s="1" t="s">
        <v>201</v>
      </c>
      <c r="P1233" s="1" t="s">
        <v>198</v>
      </c>
      <c r="Q1233" s="1" t="s">
        <v>240</v>
      </c>
      <c r="R1233" s="1" t="s">
        <v>48</v>
      </c>
      <c r="S1233" s="1" t="s">
        <v>79</v>
      </c>
      <c r="T1233" s="1" t="s">
        <v>203</v>
      </c>
      <c r="U1233" s="2">
        <v>43783.665277777778</v>
      </c>
      <c r="V1233">
        <v>50</v>
      </c>
      <c r="W1233">
        <v>50</v>
      </c>
      <c r="X1233">
        <v>36</v>
      </c>
      <c r="Y1233">
        <v>24.52</v>
      </c>
      <c r="Z1233">
        <v>10</v>
      </c>
      <c r="AA1233" s="1" t="s">
        <v>64</v>
      </c>
      <c r="AB1233">
        <v>7</v>
      </c>
      <c r="AC1233">
        <v>0</v>
      </c>
      <c r="AD1233" s="1" t="s">
        <v>818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s="1" t="s">
        <v>51</v>
      </c>
      <c r="AS1233" s="1" t="s">
        <v>51</v>
      </c>
      <c r="AT1233" s="1" t="s">
        <v>51</v>
      </c>
      <c r="AU1233" s="1" t="s">
        <v>51</v>
      </c>
    </row>
    <row r="1234" spans="1:47" x14ac:dyDescent="0.25">
      <c r="A1234" s="1" t="s">
        <v>2390</v>
      </c>
      <c r="B1234">
        <v>3</v>
      </c>
      <c r="C1234" s="2">
        <v>43783.674826388888</v>
      </c>
      <c r="D1234" s="2">
        <v>43783.695092592592</v>
      </c>
      <c r="E1234">
        <v>39.72213</v>
      </c>
      <c r="F1234">
        <v>-104.82541000000001</v>
      </c>
      <c r="G1234">
        <v>39.729610000000001</v>
      </c>
      <c r="H1234">
        <v>-104.82489</v>
      </c>
      <c r="I1234">
        <v>0.51800000000000002</v>
      </c>
      <c r="J1234" s="1" t="s">
        <v>2391</v>
      </c>
      <c r="L1234" s="1" t="s">
        <v>308</v>
      </c>
      <c r="M1234" s="1" t="s">
        <v>47</v>
      </c>
      <c r="N1234" s="1" t="s">
        <v>170</v>
      </c>
      <c r="O1234" s="1" t="s">
        <v>201</v>
      </c>
      <c r="P1234" s="1" t="s">
        <v>198</v>
      </c>
      <c r="Q1234" s="1" t="s">
        <v>240</v>
      </c>
      <c r="R1234" s="1" t="s">
        <v>48</v>
      </c>
      <c r="S1234" s="1" t="s">
        <v>79</v>
      </c>
      <c r="T1234" s="1" t="s">
        <v>203</v>
      </c>
      <c r="U1234" s="2">
        <v>43783.665277777778</v>
      </c>
      <c r="V1234">
        <v>50</v>
      </c>
      <c r="W1234">
        <v>50</v>
      </c>
      <c r="X1234">
        <v>36</v>
      </c>
      <c r="Y1234">
        <v>24.52</v>
      </c>
      <c r="Z1234">
        <v>10</v>
      </c>
      <c r="AA1234" s="1" t="s">
        <v>64</v>
      </c>
      <c r="AB1234">
        <v>7</v>
      </c>
      <c r="AC1234">
        <v>0</v>
      </c>
      <c r="AD1234" s="1" t="s">
        <v>818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s="1" t="s">
        <v>51</v>
      </c>
      <c r="AS1234" s="1" t="s">
        <v>51</v>
      </c>
      <c r="AT1234" s="1" t="s">
        <v>51</v>
      </c>
      <c r="AU1234" s="1" t="s">
        <v>51</v>
      </c>
    </row>
    <row r="1235" spans="1:47" x14ac:dyDescent="0.25">
      <c r="A1235" s="1" t="s">
        <v>671</v>
      </c>
      <c r="B1235">
        <v>3</v>
      </c>
      <c r="C1235" s="2">
        <v>43783.680543981478</v>
      </c>
      <c r="D1235" s="2">
        <v>43783.700902777775</v>
      </c>
      <c r="E1235">
        <v>40.085740000000001</v>
      </c>
      <c r="F1235">
        <v>-104.98065</v>
      </c>
      <c r="G1235">
        <v>40.085740000000001</v>
      </c>
      <c r="H1235">
        <v>-104.98065</v>
      </c>
      <c r="I1235">
        <v>0</v>
      </c>
      <c r="J1235" s="1" t="s">
        <v>451</v>
      </c>
      <c r="L1235" s="1" t="s">
        <v>195</v>
      </c>
      <c r="M1235" s="1" t="s">
        <v>47</v>
      </c>
      <c r="N1235" s="1" t="s">
        <v>116</v>
      </c>
      <c r="O1235" s="1" t="s">
        <v>209</v>
      </c>
      <c r="P1235" s="1" t="s">
        <v>198</v>
      </c>
      <c r="Q1235" s="1" t="s">
        <v>343</v>
      </c>
      <c r="R1235" s="1" t="s">
        <v>48</v>
      </c>
      <c r="S1235" s="1" t="s">
        <v>79</v>
      </c>
      <c r="T1235" s="1" t="s">
        <v>272</v>
      </c>
      <c r="U1235" s="2">
        <v>43783.675000000003</v>
      </c>
      <c r="V1235">
        <v>53</v>
      </c>
      <c r="W1235">
        <v>53</v>
      </c>
      <c r="X1235">
        <v>29</v>
      </c>
      <c r="Y1235">
        <v>25.05</v>
      </c>
      <c r="Z1235">
        <v>10</v>
      </c>
      <c r="AA1235" s="1" t="s">
        <v>8942</v>
      </c>
      <c r="AB1235">
        <v>0</v>
      </c>
      <c r="AC1235">
        <v>0</v>
      </c>
      <c r="AD1235" s="1" t="s">
        <v>50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s="1" t="s">
        <v>51</v>
      </c>
      <c r="AS1235" s="1" t="s">
        <v>51</v>
      </c>
      <c r="AT1235" s="1" t="s">
        <v>51</v>
      </c>
      <c r="AU1235" s="1" t="s">
        <v>51</v>
      </c>
    </row>
    <row r="1236" spans="1:47" x14ac:dyDescent="0.25">
      <c r="A1236" s="1" t="s">
        <v>9087</v>
      </c>
      <c r="B1236">
        <v>2</v>
      </c>
      <c r="C1236" s="2">
        <v>43783.674826388888</v>
      </c>
      <c r="D1236" s="2">
        <v>43783.695092592592</v>
      </c>
      <c r="E1236">
        <v>39.72213</v>
      </c>
      <c r="F1236">
        <v>-104.82541000000001</v>
      </c>
      <c r="G1236">
        <v>39.729610000000001</v>
      </c>
      <c r="H1236">
        <v>-104.82489</v>
      </c>
      <c r="I1236">
        <v>0.51800000000000002</v>
      </c>
      <c r="J1236" s="1" t="s">
        <v>2391</v>
      </c>
      <c r="L1236" s="1" t="s">
        <v>308</v>
      </c>
      <c r="M1236" s="1" t="s">
        <v>47</v>
      </c>
      <c r="N1236" s="1" t="s">
        <v>170</v>
      </c>
      <c r="O1236" s="1" t="s">
        <v>201</v>
      </c>
      <c r="P1236" s="1" t="s">
        <v>198</v>
      </c>
      <c r="Q1236" s="1" t="s">
        <v>240</v>
      </c>
      <c r="R1236" s="1" t="s">
        <v>48</v>
      </c>
      <c r="S1236" s="1" t="s">
        <v>79</v>
      </c>
      <c r="T1236" s="1" t="s">
        <v>203</v>
      </c>
      <c r="U1236" s="2">
        <v>43783.665277777778</v>
      </c>
      <c r="V1236">
        <v>50</v>
      </c>
      <c r="W1236">
        <v>50</v>
      </c>
      <c r="X1236">
        <v>36</v>
      </c>
      <c r="Y1236">
        <v>24.52</v>
      </c>
      <c r="Z1236">
        <v>10</v>
      </c>
      <c r="AA1236" s="1" t="s">
        <v>64</v>
      </c>
      <c r="AB1236">
        <v>7</v>
      </c>
      <c r="AC1236">
        <v>0</v>
      </c>
      <c r="AD1236" s="1" t="s">
        <v>818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s="1" t="s">
        <v>51</v>
      </c>
      <c r="AS1236" s="1" t="s">
        <v>51</v>
      </c>
      <c r="AT1236" s="1" t="s">
        <v>51</v>
      </c>
      <c r="AU1236" s="1" t="s">
        <v>51</v>
      </c>
    </row>
    <row r="1237" spans="1:47" x14ac:dyDescent="0.25">
      <c r="A1237" s="1" t="s">
        <v>3371</v>
      </c>
      <c r="B1237">
        <v>3</v>
      </c>
      <c r="C1237" s="2">
        <v>43783.687326388892</v>
      </c>
      <c r="D1237" s="2">
        <v>43783.708113425928</v>
      </c>
      <c r="E1237">
        <v>40.091700000000003</v>
      </c>
      <c r="F1237">
        <v>-104.98065</v>
      </c>
      <c r="G1237">
        <v>40.08081</v>
      </c>
      <c r="H1237">
        <v>-104.98067</v>
      </c>
      <c r="I1237">
        <v>0.752</v>
      </c>
      <c r="J1237" s="1" t="s">
        <v>3372</v>
      </c>
      <c r="L1237" s="1" t="s">
        <v>172</v>
      </c>
      <c r="M1237" s="1" t="s">
        <v>47</v>
      </c>
      <c r="N1237" s="1" t="s">
        <v>116</v>
      </c>
      <c r="O1237" s="1" t="s">
        <v>209</v>
      </c>
      <c r="P1237" s="1" t="s">
        <v>198</v>
      </c>
      <c r="Q1237" s="1" t="s">
        <v>343</v>
      </c>
      <c r="R1237" s="1" t="s">
        <v>48</v>
      </c>
      <c r="S1237" s="1" t="s">
        <v>79</v>
      </c>
      <c r="T1237" s="1" t="s">
        <v>272</v>
      </c>
      <c r="U1237" s="2">
        <v>43783.691666666666</v>
      </c>
      <c r="V1237">
        <v>51</v>
      </c>
      <c r="W1237">
        <v>51</v>
      </c>
      <c r="X1237">
        <v>33</v>
      </c>
      <c r="Y1237">
        <v>25.05</v>
      </c>
      <c r="Z1237">
        <v>10</v>
      </c>
      <c r="AA1237" s="1" t="s">
        <v>8942</v>
      </c>
      <c r="AB1237">
        <v>0</v>
      </c>
      <c r="AC1237">
        <v>0</v>
      </c>
      <c r="AD1237" s="1" t="s">
        <v>50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s="1" t="s">
        <v>51</v>
      </c>
      <c r="AS1237" s="1" t="s">
        <v>51</v>
      </c>
      <c r="AT1237" s="1" t="s">
        <v>51</v>
      </c>
      <c r="AU1237" s="1" t="s">
        <v>51</v>
      </c>
    </row>
    <row r="1238" spans="1:47" x14ac:dyDescent="0.25">
      <c r="A1238" s="1" t="s">
        <v>8883</v>
      </c>
      <c r="B1238">
        <v>3</v>
      </c>
      <c r="C1238" s="2">
        <v>43783.691481481481</v>
      </c>
      <c r="D1238" s="2">
        <v>43783.712013888886</v>
      </c>
      <c r="E1238">
        <v>38.722839999999998</v>
      </c>
      <c r="F1238">
        <v>-104.71726</v>
      </c>
      <c r="G1238">
        <v>38.722839999999998</v>
      </c>
      <c r="H1238">
        <v>-104.71726</v>
      </c>
      <c r="I1238">
        <v>0</v>
      </c>
      <c r="J1238" s="1" t="s">
        <v>8884</v>
      </c>
      <c r="K1238">
        <v>5012</v>
      </c>
      <c r="L1238" s="1" t="s">
        <v>7400</v>
      </c>
      <c r="M1238" s="1" t="s">
        <v>97</v>
      </c>
      <c r="N1238" s="1" t="s">
        <v>327</v>
      </c>
      <c r="O1238" s="1" t="s">
        <v>193</v>
      </c>
      <c r="P1238" s="1" t="s">
        <v>198</v>
      </c>
      <c r="Q1238" s="1" t="s">
        <v>328</v>
      </c>
      <c r="R1238" s="1" t="s">
        <v>48</v>
      </c>
      <c r="S1238" s="1" t="s">
        <v>79</v>
      </c>
      <c r="T1238" s="1" t="s">
        <v>268</v>
      </c>
      <c r="U1238" s="2">
        <v>43783.706944444442</v>
      </c>
      <c r="V1238">
        <v>41</v>
      </c>
      <c r="W1238">
        <v>35</v>
      </c>
      <c r="X1238">
        <v>56</v>
      </c>
      <c r="Y1238">
        <v>24.4</v>
      </c>
      <c r="Z1238">
        <v>10</v>
      </c>
      <c r="AA1238" s="1" t="s">
        <v>66</v>
      </c>
      <c r="AB1238">
        <v>9</v>
      </c>
      <c r="AC1238">
        <v>0</v>
      </c>
      <c r="AD1238" s="1" t="s">
        <v>1067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s="1" t="s">
        <v>51</v>
      </c>
      <c r="AS1238" s="1" t="s">
        <v>51</v>
      </c>
      <c r="AT1238" s="1" t="s">
        <v>51</v>
      </c>
      <c r="AU1238" s="1" t="s">
        <v>51</v>
      </c>
    </row>
    <row r="1239" spans="1:47" x14ac:dyDescent="0.25">
      <c r="A1239" s="1" t="s">
        <v>8933</v>
      </c>
      <c r="B1239">
        <v>3</v>
      </c>
      <c r="C1239" s="2">
        <v>43783.691481481481</v>
      </c>
      <c r="D1239" s="2">
        <v>43783.712013888886</v>
      </c>
      <c r="E1239">
        <v>38.722969999999997</v>
      </c>
      <c r="F1239">
        <v>-104.71732</v>
      </c>
      <c r="G1239">
        <v>38.722969999999997</v>
      </c>
      <c r="H1239">
        <v>-104.71732</v>
      </c>
      <c r="I1239">
        <v>0</v>
      </c>
      <c r="J1239" s="1" t="s">
        <v>1125</v>
      </c>
      <c r="K1239">
        <v>5011</v>
      </c>
      <c r="L1239" s="1" t="s">
        <v>7400</v>
      </c>
      <c r="M1239" s="1" t="s">
        <v>97</v>
      </c>
      <c r="N1239" s="1" t="s">
        <v>232</v>
      </c>
      <c r="O1239" s="1" t="s">
        <v>193</v>
      </c>
      <c r="P1239" s="1" t="s">
        <v>198</v>
      </c>
      <c r="Q1239" s="1" t="s">
        <v>1721</v>
      </c>
      <c r="R1239" s="1" t="s">
        <v>48</v>
      </c>
      <c r="S1239" s="1" t="s">
        <v>79</v>
      </c>
      <c r="T1239" s="1" t="s">
        <v>249</v>
      </c>
      <c r="U1239" s="2">
        <v>43783.70416666667</v>
      </c>
      <c r="V1239">
        <v>41</v>
      </c>
      <c r="W1239">
        <v>35</v>
      </c>
      <c r="X1239">
        <v>53</v>
      </c>
      <c r="Y1239">
        <v>24.1</v>
      </c>
      <c r="Z1239">
        <v>10</v>
      </c>
      <c r="AA1239" s="1" t="s">
        <v>66</v>
      </c>
      <c r="AB1239">
        <v>9</v>
      </c>
      <c r="AC1239">
        <v>0</v>
      </c>
      <c r="AD1239" s="1" t="s">
        <v>818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s="1" t="s">
        <v>51</v>
      </c>
      <c r="AS1239" s="1" t="s">
        <v>51</v>
      </c>
      <c r="AT1239" s="1" t="s">
        <v>51</v>
      </c>
      <c r="AU1239" s="1" t="s">
        <v>51</v>
      </c>
    </row>
    <row r="1240" spans="1:47" x14ac:dyDescent="0.25">
      <c r="A1240" s="1" t="s">
        <v>9088</v>
      </c>
      <c r="B1240">
        <v>2</v>
      </c>
      <c r="C1240" s="2">
        <v>43783.687326388892</v>
      </c>
      <c r="D1240" s="2">
        <v>43783.708113425928</v>
      </c>
      <c r="E1240">
        <v>40.091700000000003</v>
      </c>
      <c r="F1240">
        <v>-104.98065</v>
      </c>
      <c r="G1240">
        <v>40.08081</v>
      </c>
      <c r="H1240">
        <v>-104.98067</v>
      </c>
      <c r="I1240">
        <v>0.752</v>
      </c>
      <c r="J1240" s="1" t="s">
        <v>3372</v>
      </c>
      <c r="L1240" s="1" t="s">
        <v>172</v>
      </c>
      <c r="M1240" s="1" t="s">
        <v>47</v>
      </c>
      <c r="N1240" s="1" t="s">
        <v>116</v>
      </c>
      <c r="O1240" s="1" t="s">
        <v>209</v>
      </c>
      <c r="P1240" s="1" t="s">
        <v>198</v>
      </c>
      <c r="Q1240" s="1" t="s">
        <v>343</v>
      </c>
      <c r="R1240" s="1" t="s">
        <v>48</v>
      </c>
      <c r="S1240" s="1" t="s">
        <v>79</v>
      </c>
      <c r="T1240" s="1" t="s">
        <v>272</v>
      </c>
      <c r="U1240" s="2">
        <v>43783.691666666666</v>
      </c>
      <c r="V1240">
        <v>51</v>
      </c>
      <c r="W1240">
        <v>51</v>
      </c>
      <c r="X1240">
        <v>33</v>
      </c>
      <c r="Y1240">
        <v>25.05</v>
      </c>
      <c r="Z1240">
        <v>10</v>
      </c>
      <c r="AA1240" s="1" t="s">
        <v>8942</v>
      </c>
      <c r="AB1240">
        <v>0</v>
      </c>
      <c r="AC1240">
        <v>0</v>
      </c>
      <c r="AD1240" s="1" t="s">
        <v>50</v>
      </c>
      <c r="AE1240" t="b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s="1" t="s">
        <v>51</v>
      </c>
      <c r="AS1240" s="1" t="s">
        <v>51</v>
      </c>
      <c r="AT1240" s="1" t="s">
        <v>51</v>
      </c>
      <c r="AU1240" s="1" t="s">
        <v>51</v>
      </c>
    </row>
    <row r="1241" spans="1:47" x14ac:dyDescent="0.25">
      <c r="A1241" s="1" t="s">
        <v>2183</v>
      </c>
      <c r="B1241">
        <v>3</v>
      </c>
      <c r="C1241" s="2">
        <v>43783.760694444441</v>
      </c>
      <c r="D1241" s="2">
        <v>43783.781388888892</v>
      </c>
      <c r="E1241">
        <v>38.722929999999998</v>
      </c>
      <c r="F1241">
        <v>-104.72158</v>
      </c>
      <c r="G1241">
        <v>38.722099999999998</v>
      </c>
      <c r="H1241">
        <v>-104.71338</v>
      </c>
      <c r="I1241">
        <v>0.44600000000000001</v>
      </c>
      <c r="J1241" s="1" t="s">
        <v>2184</v>
      </c>
      <c r="L1241" s="1" t="s">
        <v>1720</v>
      </c>
      <c r="M1241" s="1" t="s">
        <v>47</v>
      </c>
      <c r="N1241" s="1" t="s">
        <v>327</v>
      </c>
      <c r="O1241" s="1" t="s">
        <v>193</v>
      </c>
      <c r="P1241" s="1" t="s">
        <v>198</v>
      </c>
      <c r="Q1241" s="1" t="s">
        <v>328</v>
      </c>
      <c r="R1241" s="1" t="s">
        <v>48</v>
      </c>
      <c r="S1241" s="1" t="s">
        <v>79</v>
      </c>
      <c r="T1241" s="1" t="s">
        <v>268</v>
      </c>
      <c r="U1241" s="2">
        <v>43783.748611111114</v>
      </c>
      <c r="V1241">
        <v>38</v>
      </c>
      <c r="W1241">
        <v>38</v>
      </c>
      <c r="X1241">
        <v>62</v>
      </c>
      <c r="Y1241">
        <v>24.4</v>
      </c>
      <c r="Z1241">
        <v>10</v>
      </c>
      <c r="AA1241" s="1" t="s">
        <v>68</v>
      </c>
      <c r="AB1241">
        <v>3</v>
      </c>
      <c r="AC1241">
        <v>0</v>
      </c>
      <c r="AD1241" s="1" t="s">
        <v>818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s="1" t="s">
        <v>53</v>
      </c>
      <c r="AS1241" s="1" t="s">
        <v>53</v>
      </c>
      <c r="AT1241" s="1" t="s">
        <v>53</v>
      </c>
      <c r="AU1241" s="1" t="s">
        <v>51</v>
      </c>
    </row>
    <row r="1242" spans="1:47" x14ac:dyDescent="0.25">
      <c r="A1242" s="1" t="s">
        <v>7398</v>
      </c>
      <c r="B1242">
        <v>3</v>
      </c>
      <c r="C1242" s="2">
        <v>43783.760694444441</v>
      </c>
      <c r="D1242" s="2">
        <v>43783.781388888892</v>
      </c>
      <c r="E1242">
        <v>38.722200000000001</v>
      </c>
      <c r="F1242">
        <v>-104.71326999999999</v>
      </c>
      <c r="G1242">
        <v>38.723030000000001</v>
      </c>
      <c r="H1242">
        <v>-104.72154999999999</v>
      </c>
      <c r="I1242">
        <v>0.45</v>
      </c>
      <c r="J1242" s="1" t="s">
        <v>7399</v>
      </c>
      <c r="K1242">
        <v>5489</v>
      </c>
      <c r="L1242" s="1" t="s">
        <v>7400</v>
      </c>
      <c r="M1242" s="1" t="s">
        <v>47</v>
      </c>
      <c r="N1242" s="1" t="s">
        <v>232</v>
      </c>
      <c r="O1242" s="1" t="s">
        <v>193</v>
      </c>
      <c r="P1242" s="1" t="s">
        <v>198</v>
      </c>
      <c r="Q1242" s="1" t="s">
        <v>1721</v>
      </c>
      <c r="R1242" s="1" t="s">
        <v>48</v>
      </c>
      <c r="S1242" s="1" t="s">
        <v>79</v>
      </c>
      <c r="T1242" s="1" t="s">
        <v>249</v>
      </c>
      <c r="U1242" s="2">
        <v>43783.745833333334</v>
      </c>
      <c r="V1242">
        <v>38</v>
      </c>
      <c r="W1242">
        <v>33</v>
      </c>
      <c r="X1242">
        <v>60</v>
      </c>
      <c r="Y1242">
        <v>24.11</v>
      </c>
      <c r="Z1242">
        <v>10</v>
      </c>
      <c r="AA1242" s="1" t="s">
        <v>64</v>
      </c>
      <c r="AB1242">
        <v>7</v>
      </c>
      <c r="AC1242">
        <v>0</v>
      </c>
      <c r="AD1242" s="1" t="s">
        <v>818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s="1" t="s">
        <v>53</v>
      </c>
      <c r="AS1242" s="1" t="s">
        <v>53</v>
      </c>
      <c r="AT1242" s="1" t="s">
        <v>53</v>
      </c>
      <c r="AU1242" s="1" t="s">
        <v>51</v>
      </c>
    </row>
    <row r="1243" spans="1:47" x14ac:dyDescent="0.25">
      <c r="A1243" s="1" t="s">
        <v>845</v>
      </c>
      <c r="B1243">
        <v>3</v>
      </c>
      <c r="C1243" s="2">
        <v>43783.760694444441</v>
      </c>
      <c r="D1243" s="2">
        <v>43783.781458333331</v>
      </c>
      <c r="E1243">
        <v>38.701329999999999</v>
      </c>
      <c r="F1243">
        <v>-104.72199000000001</v>
      </c>
      <c r="G1243">
        <v>38.701329999999999</v>
      </c>
      <c r="H1243">
        <v>-104.72199000000001</v>
      </c>
      <c r="I1243">
        <v>0</v>
      </c>
      <c r="J1243" s="1" t="s">
        <v>266</v>
      </c>
      <c r="L1243" s="1" t="s">
        <v>194</v>
      </c>
      <c r="M1243" s="1" t="s">
        <v>47</v>
      </c>
      <c r="N1243" s="1" t="s">
        <v>327</v>
      </c>
      <c r="O1243" s="1" t="s">
        <v>193</v>
      </c>
      <c r="P1243" s="1" t="s">
        <v>198</v>
      </c>
      <c r="Q1243" s="1" t="s">
        <v>328</v>
      </c>
      <c r="R1243" s="1" t="s">
        <v>48</v>
      </c>
      <c r="S1243" s="1" t="s">
        <v>79</v>
      </c>
      <c r="T1243" s="1" t="s">
        <v>268</v>
      </c>
      <c r="U1243" s="2">
        <v>43783.748611111114</v>
      </c>
      <c r="V1243">
        <v>38</v>
      </c>
      <c r="W1243">
        <v>38</v>
      </c>
      <c r="X1243">
        <v>62</v>
      </c>
      <c r="Y1243">
        <v>24.4</v>
      </c>
      <c r="Z1243">
        <v>10</v>
      </c>
      <c r="AA1243" s="1" t="s">
        <v>68</v>
      </c>
      <c r="AB1243">
        <v>3</v>
      </c>
      <c r="AC1243">
        <v>0</v>
      </c>
      <c r="AD1243" s="1" t="s">
        <v>818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s="1" t="s">
        <v>53</v>
      </c>
      <c r="AS1243" s="1" t="s">
        <v>53</v>
      </c>
      <c r="AT1243" s="1" t="s">
        <v>53</v>
      </c>
      <c r="AU1243" s="1" t="s">
        <v>51</v>
      </c>
    </row>
    <row r="1244" spans="1:47" x14ac:dyDescent="0.25">
      <c r="A1244" s="1" t="s">
        <v>9089</v>
      </c>
      <c r="B1244">
        <v>2</v>
      </c>
      <c r="C1244" s="2">
        <v>43783.779976851853</v>
      </c>
      <c r="D1244" s="2">
        <v>43783.799837962964</v>
      </c>
      <c r="E1244">
        <v>38.722929999999998</v>
      </c>
      <c r="F1244">
        <v>-104.72158</v>
      </c>
      <c r="G1244">
        <v>38.722099999999998</v>
      </c>
      <c r="H1244">
        <v>-104.71338</v>
      </c>
      <c r="I1244">
        <v>0.44600000000000001</v>
      </c>
      <c r="J1244" s="1" t="s">
        <v>9090</v>
      </c>
      <c r="L1244" s="1" t="s">
        <v>1720</v>
      </c>
      <c r="M1244" s="1" t="s">
        <v>47</v>
      </c>
      <c r="N1244" s="1" t="s">
        <v>327</v>
      </c>
      <c r="O1244" s="1" t="s">
        <v>193</v>
      </c>
      <c r="P1244" s="1" t="s">
        <v>198</v>
      </c>
      <c r="Q1244" s="1" t="s">
        <v>328</v>
      </c>
      <c r="R1244" s="1" t="s">
        <v>48</v>
      </c>
      <c r="S1244" s="1" t="s">
        <v>79</v>
      </c>
      <c r="T1244" s="1" t="s">
        <v>268</v>
      </c>
      <c r="U1244" s="2">
        <v>43783.790277777778</v>
      </c>
      <c r="V1244">
        <v>34</v>
      </c>
      <c r="W1244">
        <v>29</v>
      </c>
      <c r="X1244">
        <v>71</v>
      </c>
      <c r="Y1244">
        <v>24.4</v>
      </c>
      <c r="Z1244">
        <v>10</v>
      </c>
      <c r="AA1244" s="1" t="s">
        <v>68</v>
      </c>
      <c r="AB1244">
        <v>6</v>
      </c>
      <c r="AC1244">
        <v>0</v>
      </c>
      <c r="AD1244" s="1" t="s">
        <v>50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s="1" t="s">
        <v>53</v>
      </c>
      <c r="AS1244" s="1" t="s">
        <v>53</v>
      </c>
      <c r="AT1244" s="1" t="s">
        <v>53</v>
      </c>
      <c r="AU1244" s="1" t="s">
        <v>53</v>
      </c>
    </row>
    <row r="1245" spans="1:47" x14ac:dyDescent="0.25">
      <c r="A1245" s="1" t="s">
        <v>9091</v>
      </c>
      <c r="B1245">
        <v>2</v>
      </c>
      <c r="C1245" s="2">
        <v>43783.779976851853</v>
      </c>
      <c r="D1245" s="2">
        <v>43783.799837962964</v>
      </c>
      <c r="E1245">
        <v>38.722200000000001</v>
      </c>
      <c r="F1245">
        <v>-104.71326999999999</v>
      </c>
      <c r="G1245">
        <v>38.723030000000001</v>
      </c>
      <c r="H1245">
        <v>-104.72154999999999</v>
      </c>
      <c r="I1245">
        <v>0.45</v>
      </c>
      <c r="J1245" s="1" t="s">
        <v>1125</v>
      </c>
      <c r="K1245">
        <v>5489</v>
      </c>
      <c r="L1245" s="1" t="s">
        <v>7400</v>
      </c>
      <c r="M1245" s="1" t="s">
        <v>47</v>
      </c>
      <c r="N1245" s="1" t="s">
        <v>232</v>
      </c>
      <c r="O1245" s="1" t="s">
        <v>193</v>
      </c>
      <c r="P1245" s="1" t="s">
        <v>198</v>
      </c>
      <c r="Q1245" s="1" t="s">
        <v>1721</v>
      </c>
      <c r="R1245" s="1" t="s">
        <v>48</v>
      </c>
      <c r="S1245" s="1" t="s">
        <v>79</v>
      </c>
      <c r="T1245" s="1" t="s">
        <v>249</v>
      </c>
      <c r="U1245" s="2">
        <v>43783.787499999999</v>
      </c>
      <c r="V1245">
        <v>36</v>
      </c>
      <c r="W1245">
        <v>30</v>
      </c>
      <c r="X1245">
        <v>64</v>
      </c>
      <c r="Y1245">
        <v>24.11</v>
      </c>
      <c r="Z1245">
        <v>10</v>
      </c>
      <c r="AA1245" s="1" t="s">
        <v>60</v>
      </c>
      <c r="AB1245">
        <v>7</v>
      </c>
      <c r="AC1245">
        <v>0</v>
      </c>
      <c r="AD1245" s="1" t="s">
        <v>50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s="1" t="s">
        <v>53</v>
      </c>
      <c r="AS1245" s="1" t="s">
        <v>53</v>
      </c>
      <c r="AT1245" s="1" t="s">
        <v>53</v>
      </c>
      <c r="AU1245" s="1" t="s">
        <v>53</v>
      </c>
    </row>
    <row r="1246" spans="1:47" x14ac:dyDescent="0.25">
      <c r="A1246" s="1" t="s">
        <v>815</v>
      </c>
      <c r="B1246">
        <v>3</v>
      </c>
      <c r="C1246" s="2">
        <v>43783.764861111114</v>
      </c>
      <c r="D1246" s="2">
        <v>43783.785624999997</v>
      </c>
      <c r="E1246">
        <v>39.998910000000002</v>
      </c>
      <c r="F1246">
        <v>-104.98134</v>
      </c>
      <c r="G1246">
        <v>39.998910000000002</v>
      </c>
      <c r="H1246">
        <v>-104.98134</v>
      </c>
      <c r="I1246">
        <v>0</v>
      </c>
      <c r="J1246" s="1" t="s">
        <v>570</v>
      </c>
      <c r="L1246" s="1" t="s">
        <v>194</v>
      </c>
      <c r="M1246" s="1" t="s">
        <v>47</v>
      </c>
      <c r="N1246" s="1" t="s">
        <v>244</v>
      </c>
      <c r="O1246" s="1" t="s">
        <v>147</v>
      </c>
      <c r="P1246" s="1" t="s">
        <v>198</v>
      </c>
      <c r="Q1246" s="1" t="s">
        <v>271</v>
      </c>
      <c r="R1246" s="1" t="s">
        <v>48</v>
      </c>
      <c r="S1246" s="1" t="s">
        <v>79</v>
      </c>
      <c r="T1246" s="1" t="s">
        <v>272</v>
      </c>
      <c r="U1246" s="2">
        <v>43783.758333333331</v>
      </c>
      <c r="V1246">
        <v>42</v>
      </c>
      <c r="W1246">
        <v>42</v>
      </c>
      <c r="X1246">
        <v>51</v>
      </c>
      <c r="Y1246">
        <v>25.06</v>
      </c>
      <c r="Z1246">
        <v>10</v>
      </c>
      <c r="AA1246" s="1" t="s">
        <v>8942</v>
      </c>
      <c r="AB1246">
        <v>0</v>
      </c>
      <c r="AC1246">
        <v>0</v>
      </c>
      <c r="AD1246" s="1" t="s">
        <v>50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s="1" t="s">
        <v>53</v>
      </c>
      <c r="AS1246" s="1" t="s">
        <v>53</v>
      </c>
      <c r="AT1246" s="1" t="s">
        <v>53</v>
      </c>
      <c r="AU1246" s="1" t="s">
        <v>53</v>
      </c>
    </row>
    <row r="1247" spans="1:47" x14ac:dyDescent="0.25">
      <c r="A1247" s="1" t="s">
        <v>816</v>
      </c>
      <c r="B1247">
        <v>3</v>
      </c>
      <c r="C1247" s="2">
        <v>43783.764861111114</v>
      </c>
      <c r="D1247" s="2">
        <v>43783.785624999997</v>
      </c>
      <c r="E1247">
        <v>39.998950000000001</v>
      </c>
      <c r="F1247">
        <v>-104.98157999999999</v>
      </c>
      <c r="G1247">
        <v>39.998950000000001</v>
      </c>
      <c r="H1247">
        <v>-104.98157999999999</v>
      </c>
      <c r="I1247">
        <v>0</v>
      </c>
      <c r="J1247" s="1" t="s">
        <v>570</v>
      </c>
      <c r="L1247" s="1" t="s">
        <v>195</v>
      </c>
      <c r="M1247" s="1" t="s">
        <v>47</v>
      </c>
      <c r="N1247" s="1" t="s">
        <v>244</v>
      </c>
      <c r="O1247" s="1" t="s">
        <v>244</v>
      </c>
      <c r="P1247" s="1" t="s">
        <v>198</v>
      </c>
      <c r="Q1247" s="1" t="s">
        <v>271</v>
      </c>
      <c r="R1247" s="1" t="s">
        <v>48</v>
      </c>
      <c r="S1247" s="1" t="s">
        <v>79</v>
      </c>
      <c r="T1247" s="1" t="s">
        <v>272</v>
      </c>
      <c r="U1247" s="2">
        <v>43783.758333333331</v>
      </c>
      <c r="V1247">
        <v>42</v>
      </c>
      <c r="W1247">
        <v>42</v>
      </c>
      <c r="X1247">
        <v>51</v>
      </c>
      <c r="Y1247">
        <v>25.06</v>
      </c>
      <c r="Z1247">
        <v>10</v>
      </c>
      <c r="AA1247" s="1" t="s">
        <v>8942</v>
      </c>
      <c r="AB1247">
        <v>0</v>
      </c>
      <c r="AC1247">
        <v>0</v>
      </c>
      <c r="AD1247" s="1" t="s">
        <v>50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s="1" t="s">
        <v>53</v>
      </c>
      <c r="AS1247" s="1" t="s">
        <v>53</v>
      </c>
      <c r="AT1247" s="1" t="s">
        <v>53</v>
      </c>
      <c r="AU1247" s="1" t="s">
        <v>53</v>
      </c>
    </row>
    <row r="1248" spans="1:47" x14ac:dyDescent="0.25">
      <c r="A1248" s="1" t="s">
        <v>817</v>
      </c>
      <c r="B1248">
        <v>3</v>
      </c>
      <c r="C1248" s="2">
        <v>43783.870833333334</v>
      </c>
      <c r="D1248" s="2">
        <v>43783.891157407408</v>
      </c>
      <c r="E1248">
        <v>39.998950000000001</v>
      </c>
      <c r="F1248">
        <v>-104.98157999999999</v>
      </c>
      <c r="G1248">
        <v>39.998950000000001</v>
      </c>
      <c r="H1248">
        <v>-104.98157999999999</v>
      </c>
      <c r="I1248">
        <v>0</v>
      </c>
      <c r="J1248" s="1" t="s">
        <v>570</v>
      </c>
      <c r="L1248" s="1" t="s">
        <v>195</v>
      </c>
      <c r="M1248" s="1" t="s">
        <v>47</v>
      </c>
      <c r="N1248" s="1" t="s">
        <v>244</v>
      </c>
      <c r="O1248" s="1" t="s">
        <v>244</v>
      </c>
      <c r="P1248" s="1" t="s">
        <v>198</v>
      </c>
      <c r="Q1248" s="1" t="s">
        <v>271</v>
      </c>
      <c r="R1248" s="1" t="s">
        <v>48</v>
      </c>
      <c r="S1248" s="1" t="s">
        <v>79</v>
      </c>
      <c r="T1248" s="1" t="s">
        <v>272</v>
      </c>
      <c r="U1248" s="2">
        <v>43783.870138888888</v>
      </c>
      <c r="V1248">
        <v>32</v>
      </c>
      <c r="W1248">
        <v>32</v>
      </c>
      <c r="X1248">
        <v>79</v>
      </c>
      <c r="Y1248">
        <v>25.05</v>
      </c>
      <c r="Z1248">
        <v>10</v>
      </c>
      <c r="AA1248" s="1" t="s">
        <v>8942</v>
      </c>
      <c r="AB1248">
        <v>0</v>
      </c>
      <c r="AC1248">
        <v>0</v>
      </c>
      <c r="AD1248" s="1" t="s">
        <v>50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s="1" t="s">
        <v>53</v>
      </c>
      <c r="AS1248" s="1" t="s">
        <v>53</v>
      </c>
      <c r="AT1248" s="1" t="s">
        <v>53</v>
      </c>
      <c r="AU1248" s="1" t="s">
        <v>53</v>
      </c>
    </row>
    <row r="1249" spans="1:47" x14ac:dyDescent="0.25">
      <c r="A1249" s="1" t="s">
        <v>9092</v>
      </c>
      <c r="B1249">
        <v>2</v>
      </c>
      <c r="C1249" s="2">
        <v>43783.88385416667</v>
      </c>
      <c r="D1249" s="2">
        <v>43783.904560185183</v>
      </c>
      <c r="E1249">
        <v>40.00873</v>
      </c>
      <c r="F1249">
        <v>-104.98090999999999</v>
      </c>
      <c r="G1249">
        <v>39.995939999999997</v>
      </c>
      <c r="H1249">
        <v>-104.98318999999999</v>
      </c>
      <c r="I1249">
        <v>0.89200000000000002</v>
      </c>
      <c r="J1249" s="1" t="s">
        <v>9093</v>
      </c>
      <c r="L1249" s="1" t="s">
        <v>195</v>
      </c>
      <c r="M1249" s="1" t="s">
        <v>47</v>
      </c>
      <c r="N1249" s="1" t="s">
        <v>116</v>
      </c>
      <c r="O1249" s="1" t="s">
        <v>244</v>
      </c>
      <c r="P1249" s="1" t="s">
        <v>198</v>
      </c>
      <c r="Q1249" s="1" t="s">
        <v>343</v>
      </c>
      <c r="R1249" s="1" t="s">
        <v>48</v>
      </c>
      <c r="S1249" s="1" t="s">
        <v>79</v>
      </c>
      <c r="T1249" s="1" t="s">
        <v>272</v>
      </c>
      <c r="U1249" s="2">
        <v>43783.882638888892</v>
      </c>
      <c r="V1249">
        <v>32</v>
      </c>
      <c r="W1249">
        <v>32</v>
      </c>
      <c r="X1249">
        <v>79</v>
      </c>
      <c r="Y1249">
        <v>25.05</v>
      </c>
      <c r="Z1249">
        <v>10</v>
      </c>
      <c r="AA1249" s="1" t="s">
        <v>68</v>
      </c>
      <c r="AB1249">
        <v>3</v>
      </c>
      <c r="AC1249">
        <v>0</v>
      </c>
      <c r="AD1249" s="1" t="s">
        <v>50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s="1" t="s">
        <v>53</v>
      </c>
      <c r="AS1249" s="1" t="s">
        <v>53</v>
      </c>
      <c r="AT1249" s="1" t="s">
        <v>53</v>
      </c>
      <c r="AU1249" s="1" t="s">
        <v>53</v>
      </c>
    </row>
    <row r="1250" spans="1:47" x14ac:dyDescent="0.25">
      <c r="A1250" s="1" t="s">
        <v>9094</v>
      </c>
      <c r="B1250">
        <v>2</v>
      </c>
      <c r="C1250" s="2">
        <v>43784.276041666664</v>
      </c>
      <c r="D1250" s="2">
        <v>43784.2968287037</v>
      </c>
      <c r="E1250">
        <v>39.916960000000003</v>
      </c>
      <c r="F1250">
        <v>-104.98860999999999</v>
      </c>
      <c r="G1250">
        <v>39.882770000000001</v>
      </c>
      <c r="H1250">
        <v>-104.98768</v>
      </c>
      <c r="I1250">
        <v>2.363</v>
      </c>
      <c r="J1250" s="1" t="s">
        <v>9095</v>
      </c>
      <c r="L1250" s="1" t="s">
        <v>172</v>
      </c>
      <c r="M1250" s="1" t="s">
        <v>47</v>
      </c>
      <c r="N1250" s="1" t="s">
        <v>408</v>
      </c>
      <c r="O1250" s="1" t="s">
        <v>147</v>
      </c>
      <c r="P1250" s="1" t="s">
        <v>198</v>
      </c>
      <c r="Q1250" s="1" t="s">
        <v>409</v>
      </c>
      <c r="R1250" s="1" t="s">
        <v>48</v>
      </c>
      <c r="S1250" s="1" t="s">
        <v>79</v>
      </c>
      <c r="T1250" s="1" t="s">
        <v>272</v>
      </c>
      <c r="U1250" s="2">
        <v>43784.274305555555</v>
      </c>
      <c r="V1250">
        <v>33</v>
      </c>
      <c r="W1250">
        <v>33</v>
      </c>
      <c r="X1250">
        <v>86</v>
      </c>
      <c r="Y1250">
        <v>25.01</v>
      </c>
      <c r="Z1250">
        <v>10</v>
      </c>
      <c r="AA1250" s="1" t="s">
        <v>8942</v>
      </c>
      <c r="AB1250">
        <v>0</v>
      </c>
      <c r="AC1250">
        <v>0</v>
      </c>
      <c r="AD1250" s="1" t="s">
        <v>50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s="1" t="s">
        <v>53</v>
      </c>
      <c r="AS1250" s="1" t="s">
        <v>51</v>
      </c>
      <c r="AT1250" s="1" t="s">
        <v>51</v>
      </c>
      <c r="AU1250" s="1" t="s">
        <v>51</v>
      </c>
    </row>
    <row r="1251" spans="1:47" x14ac:dyDescent="0.25">
      <c r="A1251" s="1" t="s">
        <v>1196</v>
      </c>
      <c r="B1251">
        <v>3</v>
      </c>
      <c r="C1251" s="2">
        <v>43784.294293981482</v>
      </c>
      <c r="D1251" s="2">
        <v>43784.314791666664</v>
      </c>
      <c r="E1251">
        <v>39.824469999999998</v>
      </c>
      <c r="F1251">
        <v>-104.96561</v>
      </c>
      <c r="G1251">
        <v>39.824469999999998</v>
      </c>
      <c r="H1251">
        <v>-104.96561</v>
      </c>
      <c r="I1251">
        <v>0</v>
      </c>
      <c r="J1251" s="1" t="s">
        <v>150</v>
      </c>
      <c r="L1251" s="1" t="s">
        <v>165</v>
      </c>
      <c r="M1251" s="1" t="s">
        <v>47</v>
      </c>
      <c r="N1251" s="1" t="s">
        <v>131</v>
      </c>
      <c r="O1251" s="1" t="s">
        <v>147</v>
      </c>
      <c r="P1251" s="1" t="s">
        <v>198</v>
      </c>
      <c r="Q1251" s="1" t="s">
        <v>204</v>
      </c>
      <c r="R1251" s="1" t="s">
        <v>48</v>
      </c>
      <c r="S1251" s="1" t="s">
        <v>79</v>
      </c>
      <c r="T1251" s="1" t="s">
        <v>205</v>
      </c>
      <c r="U1251" s="2">
        <v>43784.284722222219</v>
      </c>
      <c r="V1251">
        <v>43</v>
      </c>
      <c r="W1251">
        <v>39</v>
      </c>
      <c r="X1251">
        <v>49</v>
      </c>
      <c r="Y1251">
        <v>24.48</v>
      </c>
      <c r="Z1251">
        <v>10</v>
      </c>
      <c r="AA1251" s="1" t="s">
        <v>67</v>
      </c>
      <c r="AB1251">
        <v>6</v>
      </c>
      <c r="AC1251">
        <v>0</v>
      </c>
      <c r="AD1251" s="1" t="s">
        <v>1067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s="1" t="s">
        <v>51</v>
      </c>
      <c r="AS1251" s="1" t="s">
        <v>51</v>
      </c>
      <c r="AT1251" s="1" t="s">
        <v>51</v>
      </c>
      <c r="AU1251" s="1" t="s">
        <v>51</v>
      </c>
    </row>
    <row r="1252" spans="1:47" x14ac:dyDescent="0.25">
      <c r="A1252" s="1" t="s">
        <v>672</v>
      </c>
      <c r="B1252">
        <v>3</v>
      </c>
      <c r="C1252" s="2">
        <v>43784.30678240741</v>
      </c>
      <c r="D1252" s="2">
        <v>43784.327291666668</v>
      </c>
      <c r="E1252">
        <v>40.374670000000002</v>
      </c>
      <c r="F1252">
        <v>-104.99182999999999</v>
      </c>
      <c r="G1252">
        <v>40.374670000000002</v>
      </c>
      <c r="H1252">
        <v>-104.99182999999999</v>
      </c>
      <c r="I1252">
        <v>0</v>
      </c>
      <c r="J1252" s="1" t="s">
        <v>458</v>
      </c>
      <c r="L1252" s="1" t="s">
        <v>195</v>
      </c>
      <c r="M1252" s="1" t="s">
        <v>47</v>
      </c>
      <c r="N1252" s="1" t="s">
        <v>303</v>
      </c>
      <c r="O1252" s="1" t="s">
        <v>228</v>
      </c>
      <c r="P1252" s="1" t="s">
        <v>198</v>
      </c>
      <c r="Q1252" s="1" t="s">
        <v>304</v>
      </c>
      <c r="R1252" s="1" t="s">
        <v>48</v>
      </c>
      <c r="S1252" s="1" t="s">
        <v>79</v>
      </c>
      <c r="T1252" s="1" t="s">
        <v>230</v>
      </c>
      <c r="U1252" s="2">
        <v>43784.288888888892</v>
      </c>
      <c r="V1252">
        <v>31</v>
      </c>
      <c r="W1252">
        <v>26</v>
      </c>
      <c r="X1252">
        <v>89</v>
      </c>
      <c r="Y1252">
        <v>25.1</v>
      </c>
      <c r="Z1252">
        <v>10</v>
      </c>
      <c r="AA1252" s="1" t="s">
        <v>60</v>
      </c>
      <c r="AB1252">
        <v>5</v>
      </c>
      <c r="AC1252">
        <v>0</v>
      </c>
      <c r="AD1252" s="1" t="s">
        <v>50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s="1" t="s">
        <v>51</v>
      </c>
      <c r="AS1252" s="1" t="s">
        <v>51</v>
      </c>
      <c r="AT1252" s="1" t="s">
        <v>51</v>
      </c>
      <c r="AU1252" s="1" t="s">
        <v>51</v>
      </c>
    </row>
    <row r="1253" spans="1:47" x14ac:dyDescent="0.25">
      <c r="A1253" s="1" t="s">
        <v>673</v>
      </c>
      <c r="B1253">
        <v>3</v>
      </c>
      <c r="C1253" s="2">
        <v>43784.30678240741</v>
      </c>
      <c r="D1253" s="2">
        <v>43784.327291666668</v>
      </c>
      <c r="E1253">
        <v>40.374760000000002</v>
      </c>
      <c r="F1253">
        <v>-104.99155</v>
      </c>
      <c r="G1253">
        <v>40.374760000000002</v>
      </c>
      <c r="H1253">
        <v>-104.99155</v>
      </c>
      <c r="I1253">
        <v>0</v>
      </c>
      <c r="J1253" s="1" t="s">
        <v>521</v>
      </c>
      <c r="L1253" s="1" t="s">
        <v>194</v>
      </c>
      <c r="M1253" s="1" t="s">
        <v>47</v>
      </c>
      <c r="N1253" s="1" t="s">
        <v>303</v>
      </c>
      <c r="O1253" s="1" t="s">
        <v>228</v>
      </c>
      <c r="P1253" s="1" t="s">
        <v>198</v>
      </c>
      <c r="Q1253" s="1" t="s">
        <v>304</v>
      </c>
      <c r="R1253" s="1" t="s">
        <v>48</v>
      </c>
      <c r="S1253" s="1" t="s">
        <v>79</v>
      </c>
      <c r="T1253" s="1" t="s">
        <v>230</v>
      </c>
      <c r="U1253" s="2">
        <v>43784.288888888892</v>
      </c>
      <c r="V1253">
        <v>31</v>
      </c>
      <c r="W1253">
        <v>26</v>
      </c>
      <c r="X1253">
        <v>89</v>
      </c>
      <c r="Y1253">
        <v>25.1</v>
      </c>
      <c r="Z1253">
        <v>10</v>
      </c>
      <c r="AA1253" s="1" t="s">
        <v>60</v>
      </c>
      <c r="AB1253">
        <v>5</v>
      </c>
      <c r="AC1253">
        <v>0</v>
      </c>
      <c r="AD1253" s="1" t="s">
        <v>50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s="1" t="s">
        <v>51</v>
      </c>
      <c r="AS1253" s="1" t="s">
        <v>51</v>
      </c>
      <c r="AT1253" s="1" t="s">
        <v>51</v>
      </c>
      <c r="AU1253" s="1" t="s">
        <v>51</v>
      </c>
    </row>
    <row r="1254" spans="1:47" x14ac:dyDescent="0.25">
      <c r="A1254" s="1" t="s">
        <v>9096</v>
      </c>
      <c r="B1254">
        <v>2</v>
      </c>
      <c r="C1254" s="2">
        <v>43784.354189814818</v>
      </c>
      <c r="D1254" s="2">
        <v>43784.37358796296</v>
      </c>
      <c r="E1254">
        <v>39.731459999999998</v>
      </c>
      <c r="F1254">
        <v>-105.01573999999999</v>
      </c>
      <c r="G1254">
        <v>39.73028</v>
      </c>
      <c r="H1254">
        <v>-105.01537999999999</v>
      </c>
      <c r="I1254">
        <v>8.4000000000000005E-2</v>
      </c>
      <c r="J1254" s="1" t="s">
        <v>9097</v>
      </c>
      <c r="L1254" s="1" t="s">
        <v>195</v>
      </c>
      <c r="M1254" s="1" t="s">
        <v>47</v>
      </c>
      <c r="N1254" s="1" t="s">
        <v>131</v>
      </c>
      <c r="O1254" s="1" t="s">
        <v>131</v>
      </c>
      <c r="P1254" s="1" t="s">
        <v>198</v>
      </c>
      <c r="Q1254" s="1" t="s">
        <v>310</v>
      </c>
      <c r="R1254" s="1" t="s">
        <v>48</v>
      </c>
      <c r="S1254" s="1" t="s">
        <v>79</v>
      </c>
      <c r="T1254" s="1" t="s">
        <v>205</v>
      </c>
      <c r="U1254" s="2">
        <v>43784.368055555555</v>
      </c>
      <c r="V1254">
        <v>48</v>
      </c>
      <c r="W1254">
        <v>45</v>
      </c>
      <c r="X1254">
        <v>40</v>
      </c>
      <c r="Y1254">
        <v>24.5</v>
      </c>
      <c r="Z1254">
        <v>10</v>
      </c>
      <c r="AA1254" s="1" t="s">
        <v>60</v>
      </c>
      <c r="AB1254">
        <v>7</v>
      </c>
      <c r="AC1254">
        <v>0</v>
      </c>
      <c r="AD1254" s="1" t="s">
        <v>818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s="1" t="s">
        <v>51</v>
      </c>
      <c r="AS1254" s="1" t="s">
        <v>51</v>
      </c>
      <c r="AT1254" s="1" t="s">
        <v>51</v>
      </c>
      <c r="AU1254" s="1" t="s">
        <v>51</v>
      </c>
    </row>
    <row r="1255" spans="1:47" x14ac:dyDescent="0.25">
      <c r="A1255" s="1" t="s">
        <v>911</v>
      </c>
      <c r="B1255">
        <v>3</v>
      </c>
      <c r="C1255" s="2">
        <v>43784.329189814816</v>
      </c>
      <c r="D1255" s="2">
        <v>43784.34951388889</v>
      </c>
      <c r="E1255">
        <v>40.605179999999997</v>
      </c>
      <c r="F1255">
        <v>-105.00158</v>
      </c>
      <c r="G1255">
        <v>40.605179999999997</v>
      </c>
      <c r="H1255">
        <v>-105.00158</v>
      </c>
      <c r="I1255">
        <v>0</v>
      </c>
      <c r="J1255" s="1" t="s">
        <v>651</v>
      </c>
      <c r="L1255" s="1" t="s">
        <v>195</v>
      </c>
      <c r="M1255" s="1" t="s">
        <v>47</v>
      </c>
      <c r="N1255" s="1" t="s">
        <v>227</v>
      </c>
      <c r="O1255" s="1" t="s">
        <v>228</v>
      </c>
      <c r="P1255" s="1" t="s">
        <v>198</v>
      </c>
      <c r="Q1255" s="1" t="s">
        <v>321</v>
      </c>
      <c r="R1255" s="1" t="s">
        <v>48</v>
      </c>
      <c r="S1255" s="1" t="s">
        <v>79</v>
      </c>
      <c r="T1255" s="1" t="s">
        <v>230</v>
      </c>
      <c r="U1255" s="2">
        <v>43784.330555555556</v>
      </c>
      <c r="V1255">
        <v>33</v>
      </c>
      <c r="W1255">
        <v>33</v>
      </c>
      <c r="X1255">
        <v>92</v>
      </c>
      <c r="Y1255">
        <v>25.11</v>
      </c>
      <c r="Z1255">
        <v>10</v>
      </c>
      <c r="AA1255" s="1" t="s">
        <v>8942</v>
      </c>
      <c r="AB1255">
        <v>0</v>
      </c>
      <c r="AC1255">
        <v>0</v>
      </c>
      <c r="AD1255" s="1" t="s">
        <v>818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s="1" t="s">
        <v>51</v>
      </c>
      <c r="AS1255" s="1" t="s">
        <v>51</v>
      </c>
      <c r="AT1255" s="1" t="s">
        <v>51</v>
      </c>
      <c r="AU1255" s="1" t="s">
        <v>51</v>
      </c>
    </row>
    <row r="1256" spans="1:47" x14ac:dyDescent="0.25">
      <c r="A1256" s="1" t="s">
        <v>9098</v>
      </c>
      <c r="B1256">
        <v>2</v>
      </c>
      <c r="C1256" s="2">
        <v>43784.672476851854</v>
      </c>
      <c r="D1256" s="2">
        <v>43784.692037037035</v>
      </c>
      <c r="E1256">
        <v>38.292160000000003</v>
      </c>
      <c r="F1256">
        <v>-104.66334000000001</v>
      </c>
      <c r="G1256">
        <v>38.307699999999997</v>
      </c>
      <c r="H1256">
        <v>-104.66339000000001</v>
      </c>
      <c r="I1256">
        <v>1.0740000000000001</v>
      </c>
      <c r="J1256" s="1" t="s">
        <v>9099</v>
      </c>
      <c r="K1256">
        <v>2720</v>
      </c>
      <c r="L1256" s="1" t="s">
        <v>7541</v>
      </c>
      <c r="M1256" s="1" t="s">
        <v>47</v>
      </c>
      <c r="N1256" s="1" t="s">
        <v>411</v>
      </c>
      <c r="O1256" s="1" t="s">
        <v>411</v>
      </c>
      <c r="P1256" s="1" t="s">
        <v>198</v>
      </c>
      <c r="Q1256" s="1" t="s">
        <v>462</v>
      </c>
      <c r="R1256" s="1" t="s">
        <v>48</v>
      </c>
      <c r="S1256" s="1" t="s">
        <v>79</v>
      </c>
      <c r="T1256" s="1" t="s">
        <v>413</v>
      </c>
      <c r="U1256" s="2">
        <v>43784.661805555559</v>
      </c>
      <c r="V1256">
        <v>54</v>
      </c>
      <c r="W1256">
        <v>54</v>
      </c>
      <c r="X1256">
        <v>45</v>
      </c>
      <c r="Y1256">
        <v>25.28</v>
      </c>
      <c r="Z1256">
        <v>10</v>
      </c>
      <c r="AA1256" s="1" t="s">
        <v>72</v>
      </c>
      <c r="AB1256">
        <v>3</v>
      </c>
      <c r="AC1256">
        <v>0</v>
      </c>
      <c r="AD1256" s="1" t="s">
        <v>50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1</v>
      </c>
      <c r="AQ1256" t="b">
        <v>0</v>
      </c>
      <c r="AR1256" s="1" t="s">
        <v>51</v>
      </c>
      <c r="AS1256" s="1" t="s">
        <v>51</v>
      </c>
      <c r="AT1256" s="1" t="s">
        <v>51</v>
      </c>
      <c r="AU1256" s="1" t="s">
        <v>51</v>
      </c>
    </row>
    <row r="1257" spans="1:47" x14ac:dyDescent="0.25">
      <c r="A1257" s="1" t="s">
        <v>956</v>
      </c>
      <c r="B1257">
        <v>3</v>
      </c>
      <c r="C1257" s="2">
        <v>43784.46770833333</v>
      </c>
      <c r="D1257" s="2">
        <v>43784.488368055558</v>
      </c>
      <c r="E1257">
        <v>39.629800000000003</v>
      </c>
      <c r="F1257">
        <v>-104.90516</v>
      </c>
      <c r="G1257">
        <v>39.629800000000003</v>
      </c>
      <c r="H1257">
        <v>-104.90516</v>
      </c>
      <c r="I1257">
        <v>0</v>
      </c>
      <c r="J1257" s="1" t="s">
        <v>220</v>
      </c>
      <c r="L1257" s="1" t="s">
        <v>195</v>
      </c>
      <c r="M1257" s="1" t="s">
        <v>47</v>
      </c>
      <c r="N1257" s="1" t="s">
        <v>131</v>
      </c>
      <c r="O1257" s="1" t="s">
        <v>131</v>
      </c>
      <c r="P1257" s="1" t="s">
        <v>198</v>
      </c>
      <c r="Q1257" s="1" t="s">
        <v>414</v>
      </c>
      <c r="R1257" s="1" t="s">
        <v>48</v>
      </c>
      <c r="S1257" s="1" t="s">
        <v>79</v>
      </c>
      <c r="T1257" s="1" t="s">
        <v>200</v>
      </c>
      <c r="U1257" s="2">
        <v>43784.453472222223</v>
      </c>
      <c r="V1257">
        <v>64</v>
      </c>
      <c r="W1257">
        <v>64</v>
      </c>
      <c r="X1257">
        <v>17</v>
      </c>
      <c r="Y1257">
        <v>24.28</v>
      </c>
      <c r="Z1257">
        <v>10</v>
      </c>
      <c r="AA1257" s="1" t="s">
        <v>55</v>
      </c>
      <c r="AB1257">
        <v>10</v>
      </c>
      <c r="AC1257">
        <v>0</v>
      </c>
      <c r="AD1257" s="1" t="s">
        <v>818</v>
      </c>
      <c r="AE1257" t="b">
        <v>0</v>
      </c>
      <c r="AF1257" t="b">
        <v>0</v>
      </c>
      <c r="AG1257" t="b">
        <v>0</v>
      </c>
      <c r="AH1257" t="b">
        <v>0</v>
      </c>
      <c r="AI1257" t="b">
        <v>1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s="1" t="s">
        <v>51</v>
      </c>
      <c r="AS1257" s="1" t="s">
        <v>51</v>
      </c>
      <c r="AT1257" s="1" t="s">
        <v>51</v>
      </c>
      <c r="AU1257" s="1" t="s">
        <v>51</v>
      </c>
    </row>
    <row r="1258" spans="1:47" x14ac:dyDescent="0.25">
      <c r="A1258" s="1" t="s">
        <v>9100</v>
      </c>
      <c r="B1258">
        <v>2</v>
      </c>
      <c r="C1258" s="2">
        <v>43784.486458333333</v>
      </c>
      <c r="D1258" s="2">
        <v>43784.506249999999</v>
      </c>
      <c r="E1258">
        <v>39.63749</v>
      </c>
      <c r="F1258">
        <v>-104.88939000000001</v>
      </c>
      <c r="G1258">
        <v>39.635420000000003</v>
      </c>
      <c r="H1258">
        <v>-104.89608</v>
      </c>
      <c r="I1258">
        <v>0.38400000000000001</v>
      </c>
      <c r="J1258" s="1" t="s">
        <v>9082</v>
      </c>
      <c r="L1258" s="1" t="s">
        <v>403</v>
      </c>
      <c r="M1258" s="1" t="s">
        <v>47</v>
      </c>
      <c r="N1258" s="1" t="s">
        <v>131</v>
      </c>
      <c r="O1258" s="1" t="s">
        <v>131</v>
      </c>
      <c r="P1258" s="1" t="s">
        <v>198</v>
      </c>
      <c r="Q1258" s="1" t="s">
        <v>414</v>
      </c>
      <c r="R1258" s="1" t="s">
        <v>48</v>
      </c>
      <c r="S1258" s="1" t="s">
        <v>79</v>
      </c>
      <c r="T1258" s="1" t="s">
        <v>200</v>
      </c>
      <c r="U1258" s="2">
        <v>43784.495138888888</v>
      </c>
      <c r="V1258">
        <v>65</v>
      </c>
      <c r="W1258">
        <v>65</v>
      </c>
      <c r="X1258">
        <v>16</v>
      </c>
      <c r="Y1258">
        <v>24.26</v>
      </c>
      <c r="Z1258">
        <v>10</v>
      </c>
      <c r="AA1258" s="1" t="s">
        <v>57</v>
      </c>
      <c r="AB1258">
        <v>7</v>
      </c>
      <c r="AC1258">
        <v>0</v>
      </c>
      <c r="AD1258" s="1" t="s">
        <v>818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s="1" t="s">
        <v>51</v>
      </c>
      <c r="AS1258" s="1" t="s">
        <v>51</v>
      </c>
      <c r="AT1258" s="1" t="s">
        <v>51</v>
      </c>
      <c r="AU1258" s="1" t="s">
        <v>51</v>
      </c>
    </row>
    <row r="1259" spans="1:47" x14ac:dyDescent="0.25">
      <c r="A1259" s="1" t="s">
        <v>861</v>
      </c>
      <c r="B1259">
        <v>3</v>
      </c>
      <c r="C1259" s="2">
        <v>43784.712534722225</v>
      </c>
      <c r="D1259" s="2">
        <v>43784.732835648145</v>
      </c>
      <c r="E1259">
        <v>39.783250000000002</v>
      </c>
      <c r="F1259">
        <v>-105.00679</v>
      </c>
      <c r="G1259">
        <v>39.783250000000002</v>
      </c>
      <c r="H1259">
        <v>-105.00679</v>
      </c>
      <c r="I1259">
        <v>0</v>
      </c>
      <c r="J1259" s="1" t="s">
        <v>351</v>
      </c>
      <c r="L1259" s="1" t="s">
        <v>137</v>
      </c>
      <c r="M1259" s="1" t="s">
        <v>47</v>
      </c>
      <c r="N1259" s="1" t="s">
        <v>131</v>
      </c>
      <c r="O1259" s="1" t="s">
        <v>131</v>
      </c>
      <c r="P1259" s="1" t="s">
        <v>198</v>
      </c>
      <c r="Q1259" s="1" t="s">
        <v>331</v>
      </c>
      <c r="R1259" s="1" t="s">
        <v>48</v>
      </c>
      <c r="S1259" s="1" t="s">
        <v>79</v>
      </c>
      <c r="T1259" s="1" t="s">
        <v>205</v>
      </c>
      <c r="U1259" s="2">
        <v>43784.699305555558</v>
      </c>
      <c r="V1259">
        <v>57</v>
      </c>
      <c r="W1259">
        <v>57</v>
      </c>
      <c r="X1259">
        <v>36</v>
      </c>
      <c r="Y1259">
        <v>24.43</v>
      </c>
      <c r="Z1259">
        <v>10</v>
      </c>
      <c r="AA1259" s="1" t="s">
        <v>61</v>
      </c>
      <c r="AB1259">
        <v>7</v>
      </c>
      <c r="AC1259">
        <v>0</v>
      </c>
      <c r="AD1259" s="1" t="s">
        <v>818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s="1" t="s">
        <v>53</v>
      </c>
      <c r="AS1259" s="1" t="s">
        <v>51</v>
      </c>
      <c r="AT1259" s="1" t="s">
        <v>51</v>
      </c>
      <c r="AU1259" s="1" t="s">
        <v>51</v>
      </c>
    </row>
    <row r="1260" spans="1:47" x14ac:dyDescent="0.25">
      <c r="A1260" s="1" t="s">
        <v>1027</v>
      </c>
      <c r="B1260">
        <v>3</v>
      </c>
      <c r="C1260" s="2">
        <v>43784.725023148145</v>
      </c>
      <c r="D1260" s="2">
        <v>43784.745335648149</v>
      </c>
      <c r="E1260">
        <v>39.913400000000003</v>
      </c>
      <c r="F1260">
        <v>-104.99014</v>
      </c>
      <c r="G1260">
        <v>39.913400000000003</v>
      </c>
      <c r="H1260">
        <v>-104.99014</v>
      </c>
      <c r="I1260">
        <v>0</v>
      </c>
      <c r="J1260" s="1" t="s">
        <v>438</v>
      </c>
      <c r="L1260" s="1" t="s">
        <v>194</v>
      </c>
      <c r="M1260" s="1" t="s">
        <v>47</v>
      </c>
      <c r="N1260" s="1" t="s">
        <v>131</v>
      </c>
      <c r="O1260" s="1" t="s">
        <v>147</v>
      </c>
      <c r="P1260" s="1" t="s">
        <v>198</v>
      </c>
      <c r="Q1260" s="1" t="s">
        <v>439</v>
      </c>
      <c r="R1260" s="1" t="s">
        <v>48</v>
      </c>
      <c r="S1260" s="1" t="s">
        <v>79</v>
      </c>
      <c r="T1260" s="1" t="s">
        <v>205</v>
      </c>
      <c r="U1260" s="2">
        <v>43784.746527777781</v>
      </c>
      <c r="V1260">
        <v>54</v>
      </c>
      <c r="W1260">
        <v>54</v>
      </c>
      <c r="X1260">
        <v>41</v>
      </c>
      <c r="Y1260">
        <v>24.44</v>
      </c>
      <c r="Z1260">
        <v>10</v>
      </c>
      <c r="AA1260" s="1" t="s">
        <v>72</v>
      </c>
      <c r="AB1260">
        <v>3</v>
      </c>
      <c r="AC1260">
        <v>0</v>
      </c>
      <c r="AD1260" s="1" t="s">
        <v>965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s="1" t="s">
        <v>53</v>
      </c>
      <c r="AS1260" s="1" t="s">
        <v>53</v>
      </c>
      <c r="AT1260" s="1" t="s">
        <v>51</v>
      </c>
      <c r="AU1260" s="1" t="s">
        <v>51</v>
      </c>
    </row>
    <row r="1261" spans="1:47" x14ac:dyDescent="0.25">
      <c r="A1261" s="1" t="s">
        <v>8009</v>
      </c>
      <c r="B1261">
        <v>3</v>
      </c>
      <c r="C1261" s="2">
        <v>43784.771863425929</v>
      </c>
      <c r="D1261" s="2">
        <v>43784.937025462961</v>
      </c>
      <c r="E1261">
        <v>38.838590000000003</v>
      </c>
      <c r="F1261">
        <v>-104.51877</v>
      </c>
      <c r="G1261">
        <v>38.8386</v>
      </c>
      <c r="H1261">
        <v>-104.49823000000001</v>
      </c>
      <c r="I1261">
        <v>1.105</v>
      </c>
      <c r="J1261" s="1" t="s">
        <v>6743</v>
      </c>
      <c r="K1261">
        <v>16666</v>
      </c>
      <c r="L1261" s="1" t="s">
        <v>6645</v>
      </c>
      <c r="M1261" s="1" t="s">
        <v>97</v>
      </c>
      <c r="N1261" s="1" t="s">
        <v>232</v>
      </c>
      <c r="O1261" s="1" t="s">
        <v>193</v>
      </c>
      <c r="P1261" s="1" t="s">
        <v>198</v>
      </c>
      <c r="Q1261" s="1" t="s">
        <v>8010</v>
      </c>
      <c r="R1261" s="1" t="s">
        <v>48</v>
      </c>
      <c r="S1261" s="1" t="s">
        <v>79</v>
      </c>
      <c r="T1261" s="1" t="s">
        <v>2850</v>
      </c>
      <c r="U1261" s="2">
        <v>43784.774305555555</v>
      </c>
      <c r="V1261">
        <v>43</v>
      </c>
      <c r="W1261">
        <v>40</v>
      </c>
      <c r="X1261">
        <v>33</v>
      </c>
      <c r="Y1261">
        <v>23.4</v>
      </c>
      <c r="Z1261">
        <v>10</v>
      </c>
      <c r="AA1261" s="1" t="s">
        <v>71</v>
      </c>
      <c r="AB1261">
        <v>6</v>
      </c>
      <c r="AC1261">
        <v>0</v>
      </c>
      <c r="AD1261" s="1" t="s">
        <v>50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s="1" t="s">
        <v>53</v>
      </c>
      <c r="AS1261" s="1" t="s">
        <v>53</v>
      </c>
      <c r="AT1261" s="1" t="s">
        <v>53</v>
      </c>
      <c r="AU1261" s="1" t="s">
        <v>53</v>
      </c>
    </row>
    <row r="1262" spans="1:47" x14ac:dyDescent="0.25">
      <c r="A1262" s="1" t="s">
        <v>8011</v>
      </c>
      <c r="B1262">
        <v>3</v>
      </c>
      <c r="C1262" s="2">
        <v>43784.771863425929</v>
      </c>
      <c r="D1262" s="2">
        <v>43784.937025462961</v>
      </c>
      <c r="E1262">
        <v>38.8386</v>
      </c>
      <c r="F1262">
        <v>-104.49823000000001</v>
      </c>
      <c r="G1262">
        <v>38.838590000000003</v>
      </c>
      <c r="H1262">
        <v>-104.51877</v>
      </c>
      <c r="I1262">
        <v>1.105</v>
      </c>
      <c r="J1262" s="1" t="s">
        <v>8012</v>
      </c>
      <c r="K1262">
        <v>500</v>
      </c>
      <c r="L1262" s="1" t="s">
        <v>8013</v>
      </c>
      <c r="M1262" s="1" t="s">
        <v>97</v>
      </c>
      <c r="N1262" s="1" t="s">
        <v>232</v>
      </c>
      <c r="O1262" s="1" t="s">
        <v>193</v>
      </c>
      <c r="P1262" s="1" t="s">
        <v>198</v>
      </c>
      <c r="Q1262" s="1" t="s">
        <v>8014</v>
      </c>
      <c r="R1262" s="1" t="s">
        <v>48</v>
      </c>
      <c r="S1262" s="1" t="s">
        <v>79</v>
      </c>
      <c r="T1262" s="1" t="s">
        <v>2850</v>
      </c>
      <c r="U1262" s="2">
        <v>43784.774305555555</v>
      </c>
      <c r="V1262">
        <v>43</v>
      </c>
      <c r="W1262">
        <v>40</v>
      </c>
      <c r="X1262">
        <v>33</v>
      </c>
      <c r="Y1262">
        <v>23.4</v>
      </c>
      <c r="Z1262">
        <v>10</v>
      </c>
      <c r="AA1262" s="1" t="s">
        <v>71</v>
      </c>
      <c r="AB1262">
        <v>6</v>
      </c>
      <c r="AC1262">
        <v>0</v>
      </c>
      <c r="AD1262" s="1" t="s">
        <v>50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s="1" t="s">
        <v>53</v>
      </c>
      <c r="AS1262" s="1" t="s">
        <v>53</v>
      </c>
      <c r="AT1262" s="1" t="s">
        <v>53</v>
      </c>
      <c r="AU1262" s="1" t="s">
        <v>53</v>
      </c>
    </row>
    <row r="1263" spans="1:47" x14ac:dyDescent="0.25">
      <c r="A1263" s="1" t="s">
        <v>6229</v>
      </c>
      <c r="B1263">
        <v>3</v>
      </c>
      <c r="C1263" s="2">
        <v>43784.95103009259</v>
      </c>
      <c r="D1263" s="2">
        <v>43784.971574074072</v>
      </c>
      <c r="E1263">
        <v>37.210259999999998</v>
      </c>
      <c r="F1263">
        <v>-103.63890000000001</v>
      </c>
      <c r="G1263">
        <v>37.210259999999998</v>
      </c>
      <c r="H1263">
        <v>-103.63890000000001</v>
      </c>
      <c r="I1263">
        <v>0</v>
      </c>
      <c r="J1263" s="1" t="s">
        <v>6230</v>
      </c>
      <c r="L1263" s="1" t="s">
        <v>3299</v>
      </c>
      <c r="M1263" s="1" t="s">
        <v>47</v>
      </c>
      <c r="N1263" s="1" t="s">
        <v>6231</v>
      </c>
      <c r="O1263" s="1" t="s">
        <v>375</v>
      </c>
      <c r="P1263" s="1" t="s">
        <v>198</v>
      </c>
      <c r="Q1263" s="1" t="s">
        <v>6232</v>
      </c>
      <c r="R1263" s="1" t="s">
        <v>48</v>
      </c>
      <c r="S1263" s="1" t="s">
        <v>79</v>
      </c>
      <c r="T1263" s="1" t="s">
        <v>5534</v>
      </c>
      <c r="U1263" s="2">
        <v>43784.955555555556</v>
      </c>
      <c r="V1263">
        <v>40</v>
      </c>
      <c r="W1263">
        <v>35</v>
      </c>
      <c r="X1263">
        <v>55</v>
      </c>
      <c r="Y1263">
        <v>25.57</v>
      </c>
      <c r="AA1263" s="1" t="s">
        <v>67</v>
      </c>
      <c r="AB1263">
        <v>7</v>
      </c>
      <c r="AC1263">
        <v>0</v>
      </c>
      <c r="AD1263" s="1" t="s">
        <v>69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s="1" t="s">
        <v>53</v>
      </c>
      <c r="AS1263" s="1" t="s">
        <v>53</v>
      </c>
      <c r="AT1263" s="1" t="s">
        <v>53</v>
      </c>
      <c r="AU1263" s="1" t="s">
        <v>53</v>
      </c>
    </row>
    <row r="1264" spans="1:47" x14ac:dyDescent="0.25">
      <c r="A1264" s="1" t="s">
        <v>837</v>
      </c>
      <c r="B1264">
        <v>3</v>
      </c>
      <c r="C1264" s="2">
        <v>43784.81927083333</v>
      </c>
      <c r="D1264" s="2">
        <v>43784.839768518519</v>
      </c>
      <c r="E1264">
        <v>39.770209999999999</v>
      </c>
      <c r="F1264">
        <v>-104.99169999999999</v>
      </c>
      <c r="G1264">
        <v>39.770209999999999</v>
      </c>
      <c r="H1264">
        <v>-104.99169999999999</v>
      </c>
      <c r="I1264">
        <v>0</v>
      </c>
      <c r="J1264" s="1" t="s">
        <v>365</v>
      </c>
      <c r="L1264" s="1" t="s">
        <v>194</v>
      </c>
      <c r="M1264" s="1" t="s">
        <v>47</v>
      </c>
      <c r="N1264" s="1" t="s">
        <v>131</v>
      </c>
      <c r="O1264" s="1" t="s">
        <v>131</v>
      </c>
      <c r="P1264" s="1" t="s">
        <v>198</v>
      </c>
      <c r="Q1264" s="1" t="s">
        <v>246</v>
      </c>
      <c r="R1264" s="1" t="s">
        <v>48</v>
      </c>
      <c r="S1264" s="1" t="s">
        <v>79</v>
      </c>
      <c r="T1264" s="1" t="s">
        <v>205</v>
      </c>
      <c r="U1264" s="2">
        <v>43784.822916666664</v>
      </c>
      <c r="V1264">
        <v>54</v>
      </c>
      <c r="W1264">
        <v>54</v>
      </c>
      <c r="X1264">
        <v>35</v>
      </c>
      <c r="Y1264">
        <v>24.43</v>
      </c>
      <c r="Z1264">
        <v>10</v>
      </c>
      <c r="AA1264" s="1" t="s">
        <v>56</v>
      </c>
      <c r="AB1264">
        <v>5</v>
      </c>
      <c r="AC1264">
        <v>0</v>
      </c>
      <c r="AD1264" s="1" t="s">
        <v>818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s="1" t="s">
        <v>53</v>
      </c>
      <c r="AS1264" s="1" t="s">
        <v>53</v>
      </c>
      <c r="AT1264" s="1" t="s">
        <v>53</v>
      </c>
      <c r="AU1264" s="1" t="s">
        <v>53</v>
      </c>
    </row>
    <row r="1265" spans="1:47" x14ac:dyDescent="0.25">
      <c r="A1265" s="1" t="s">
        <v>998</v>
      </c>
      <c r="B1265">
        <v>3</v>
      </c>
      <c r="C1265" s="2">
        <v>43785.369270833333</v>
      </c>
      <c r="D1265" s="2">
        <v>43785.389803240738</v>
      </c>
      <c r="E1265">
        <v>39.312820000000002</v>
      </c>
      <c r="F1265">
        <v>-104.88554000000001</v>
      </c>
      <c r="G1265">
        <v>39.312820000000002</v>
      </c>
      <c r="H1265">
        <v>-104.88554000000001</v>
      </c>
      <c r="I1265">
        <v>0</v>
      </c>
      <c r="J1265" s="1" t="s">
        <v>449</v>
      </c>
      <c r="L1265" s="1" t="s">
        <v>195</v>
      </c>
      <c r="M1265" s="1" t="s">
        <v>47</v>
      </c>
      <c r="N1265" s="1" t="s">
        <v>191</v>
      </c>
      <c r="O1265" s="1" t="s">
        <v>121</v>
      </c>
      <c r="P1265" s="1" t="s">
        <v>198</v>
      </c>
      <c r="Q1265" s="1" t="s">
        <v>333</v>
      </c>
      <c r="R1265" s="1" t="s">
        <v>48</v>
      </c>
      <c r="S1265" s="1" t="s">
        <v>79</v>
      </c>
      <c r="T1265" s="1" t="s">
        <v>223</v>
      </c>
      <c r="U1265" s="2">
        <v>43785.370138888888</v>
      </c>
      <c r="V1265">
        <v>45</v>
      </c>
      <c r="W1265">
        <v>41</v>
      </c>
      <c r="X1265">
        <v>37</v>
      </c>
      <c r="Y1265">
        <v>23.2</v>
      </c>
      <c r="Z1265">
        <v>10</v>
      </c>
      <c r="AA1265" s="1" t="s">
        <v>67</v>
      </c>
      <c r="AB1265">
        <v>6</v>
      </c>
      <c r="AC1265">
        <v>0</v>
      </c>
      <c r="AD1265" s="1" t="s">
        <v>965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s="1" t="s">
        <v>51</v>
      </c>
      <c r="AS1265" s="1" t="s">
        <v>51</v>
      </c>
      <c r="AT1265" s="1" t="s">
        <v>51</v>
      </c>
      <c r="AU1265" s="1" t="s">
        <v>51</v>
      </c>
    </row>
    <row r="1266" spans="1:47" x14ac:dyDescent="0.25">
      <c r="A1266" s="1" t="s">
        <v>912</v>
      </c>
      <c r="B1266">
        <v>3</v>
      </c>
      <c r="C1266" s="2">
        <v>43785.450011574074</v>
      </c>
      <c r="D1266" s="2">
        <v>43785.470335648148</v>
      </c>
      <c r="E1266">
        <v>39.109650000000002</v>
      </c>
      <c r="F1266">
        <v>-104.86498</v>
      </c>
      <c r="G1266">
        <v>39.109650000000002</v>
      </c>
      <c r="H1266">
        <v>-104.86498</v>
      </c>
      <c r="I1266">
        <v>0</v>
      </c>
      <c r="J1266" s="1" t="s">
        <v>401</v>
      </c>
      <c r="L1266" s="1" t="s">
        <v>194</v>
      </c>
      <c r="M1266" s="1" t="s">
        <v>47</v>
      </c>
      <c r="N1266" s="1" t="s">
        <v>447</v>
      </c>
      <c r="O1266" s="1" t="s">
        <v>193</v>
      </c>
      <c r="P1266" s="1" t="s">
        <v>198</v>
      </c>
      <c r="Q1266" s="1" t="s">
        <v>448</v>
      </c>
      <c r="R1266" s="1" t="s">
        <v>48</v>
      </c>
      <c r="S1266" s="1" t="s">
        <v>79</v>
      </c>
      <c r="T1266" s="1" t="s">
        <v>234</v>
      </c>
      <c r="U1266" s="2">
        <v>43785.456944444442</v>
      </c>
      <c r="V1266">
        <v>60</v>
      </c>
      <c r="W1266">
        <v>60</v>
      </c>
      <c r="X1266">
        <v>18</v>
      </c>
      <c r="Y1266">
        <v>23.59</v>
      </c>
      <c r="Z1266">
        <v>10</v>
      </c>
      <c r="AA1266" s="1" t="s">
        <v>65</v>
      </c>
      <c r="AB1266">
        <v>9</v>
      </c>
      <c r="AC1266">
        <v>0</v>
      </c>
      <c r="AD1266" s="1" t="s">
        <v>818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s="1" t="s">
        <v>51</v>
      </c>
      <c r="AS1266" s="1" t="s">
        <v>51</v>
      </c>
      <c r="AT1266" s="1" t="s">
        <v>51</v>
      </c>
      <c r="AU1266" s="1" t="s">
        <v>51</v>
      </c>
    </row>
    <row r="1267" spans="1:47" x14ac:dyDescent="0.25">
      <c r="A1267" s="1" t="s">
        <v>913</v>
      </c>
      <c r="B1267">
        <v>3</v>
      </c>
      <c r="C1267" s="2">
        <v>43785.458356481482</v>
      </c>
      <c r="D1267" s="2">
        <v>43785.478668981479</v>
      </c>
      <c r="E1267">
        <v>39.123840000000001</v>
      </c>
      <c r="F1267">
        <v>-104.86494999999999</v>
      </c>
      <c r="G1267">
        <v>39.123840000000001</v>
      </c>
      <c r="H1267">
        <v>-104.86494999999999</v>
      </c>
      <c r="I1267">
        <v>0</v>
      </c>
      <c r="J1267" s="1" t="s">
        <v>470</v>
      </c>
      <c r="L1267" s="1" t="s">
        <v>195</v>
      </c>
      <c r="M1267" s="1" t="s">
        <v>47</v>
      </c>
      <c r="N1267" s="1" t="s">
        <v>447</v>
      </c>
      <c r="O1267" s="1" t="s">
        <v>193</v>
      </c>
      <c r="P1267" s="1" t="s">
        <v>198</v>
      </c>
      <c r="Q1267" s="1" t="s">
        <v>448</v>
      </c>
      <c r="R1267" s="1" t="s">
        <v>48</v>
      </c>
      <c r="S1267" s="1" t="s">
        <v>79</v>
      </c>
      <c r="T1267" s="1" t="s">
        <v>234</v>
      </c>
      <c r="U1267" s="2">
        <v>43785.456944444442</v>
      </c>
      <c r="V1267">
        <v>60</v>
      </c>
      <c r="W1267">
        <v>60</v>
      </c>
      <c r="X1267">
        <v>18</v>
      </c>
      <c r="Y1267">
        <v>23.59</v>
      </c>
      <c r="Z1267">
        <v>10</v>
      </c>
      <c r="AA1267" s="1" t="s">
        <v>65</v>
      </c>
      <c r="AB1267">
        <v>9</v>
      </c>
      <c r="AC1267">
        <v>0</v>
      </c>
      <c r="AD1267" s="1" t="s">
        <v>818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s="1" t="s">
        <v>51</v>
      </c>
      <c r="AS1267" s="1" t="s">
        <v>51</v>
      </c>
      <c r="AT1267" s="1" t="s">
        <v>51</v>
      </c>
      <c r="AU1267" s="1" t="s">
        <v>51</v>
      </c>
    </row>
    <row r="1268" spans="1:47" x14ac:dyDescent="0.25">
      <c r="A1268" s="1" t="s">
        <v>9101</v>
      </c>
      <c r="B1268">
        <v>2</v>
      </c>
      <c r="C1268" s="2">
        <v>43785.473449074074</v>
      </c>
      <c r="D1268" s="2">
        <v>43785.493784722225</v>
      </c>
      <c r="E1268">
        <v>39.128270000000001</v>
      </c>
      <c r="F1268">
        <v>-104.86391999999999</v>
      </c>
      <c r="G1268">
        <v>39.132269999999998</v>
      </c>
      <c r="H1268">
        <v>-104.8633</v>
      </c>
      <c r="I1268">
        <v>0.27800000000000002</v>
      </c>
      <c r="J1268" s="1" t="s">
        <v>886</v>
      </c>
      <c r="L1268" s="1" t="s">
        <v>265</v>
      </c>
      <c r="M1268" s="1" t="s">
        <v>47</v>
      </c>
      <c r="N1268" s="1" t="s">
        <v>447</v>
      </c>
      <c r="O1268" s="1" t="s">
        <v>193</v>
      </c>
      <c r="P1268" s="1" t="s">
        <v>198</v>
      </c>
      <c r="Q1268" s="1" t="s">
        <v>448</v>
      </c>
      <c r="R1268" s="1" t="s">
        <v>48</v>
      </c>
      <c r="S1268" s="1" t="s">
        <v>79</v>
      </c>
      <c r="T1268" s="1" t="s">
        <v>234</v>
      </c>
      <c r="U1268" s="2">
        <v>43785.456944444442</v>
      </c>
      <c r="V1268">
        <v>60</v>
      </c>
      <c r="W1268">
        <v>60</v>
      </c>
      <c r="X1268">
        <v>18</v>
      </c>
      <c r="Y1268">
        <v>23.59</v>
      </c>
      <c r="Z1268">
        <v>10</v>
      </c>
      <c r="AA1268" s="1" t="s">
        <v>65</v>
      </c>
      <c r="AB1268">
        <v>9</v>
      </c>
      <c r="AC1268">
        <v>0</v>
      </c>
      <c r="AD1268" s="1" t="s">
        <v>818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s="1" t="s">
        <v>51</v>
      </c>
      <c r="AS1268" s="1" t="s">
        <v>51</v>
      </c>
      <c r="AT1268" s="1" t="s">
        <v>51</v>
      </c>
      <c r="AU1268" s="1" t="s">
        <v>51</v>
      </c>
    </row>
    <row r="1269" spans="1:47" x14ac:dyDescent="0.25">
      <c r="A1269" s="1" t="s">
        <v>6299</v>
      </c>
      <c r="B1269">
        <v>3</v>
      </c>
      <c r="C1269" s="2">
        <v>43785.515115740738</v>
      </c>
      <c r="D1269" s="2">
        <v>43785.535601851851</v>
      </c>
      <c r="E1269">
        <v>39.899299999999997</v>
      </c>
      <c r="F1269">
        <v>-104.98796</v>
      </c>
      <c r="G1269">
        <v>39.899299999999997</v>
      </c>
      <c r="H1269">
        <v>-104.98796</v>
      </c>
      <c r="I1269">
        <v>0</v>
      </c>
      <c r="J1269" s="1" t="s">
        <v>441</v>
      </c>
      <c r="L1269" s="1" t="s">
        <v>194</v>
      </c>
      <c r="M1269" s="1" t="s">
        <v>47</v>
      </c>
      <c r="N1269" s="1" t="s">
        <v>131</v>
      </c>
      <c r="O1269" s="1" t="s">
        <v>147</v>
      </c>
      <c r="P1269" s="1" t="s">
        <v>198</v>
      </c>
      <c r="Q1269" s="1" t="s">
        <v>439</v>
      </c>
      <c r="R1269" s="1" t="s">
        <v>48</v>
      </c>
      <c r="S1269" s="1" t="s">
        <v>79</v>
      </c>
      <c r="T1269" s="1" t="s">
        <v>205</v>
      </c>
      <c r="U1269" s="2">
        <v>43785.53125</v>
      </c>
      <c r="V1269">
        <v>63</v>
      </c>
      <c r="W1269">
        <v>63</v>
      </c>
      <c r="X1269">
        <v>20</v>
      </c>
      <c r="Y1269">
        <v>24.37</v>
      </c>
      <c r="Z1269">
        <v>30</v>
      </c>
      <c r="AA1269" s="1" t="s">
        <v>57</v>
      </c>
      <c r="AB1269">
        <v>20</v>
      </c>
      <c r="AC1269">
        <v>0</v>
      </c>
      <c r="AD1269" s="1" t="s">
        <v>1067</v>
      </c>
      <c r="AE1269" t="b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s="1" t="s">
        <v>51</v>
      </c>
      <c r="AS1269" s="1" t="s">
        <v>51</v>
      </c>
      <c r="AT1269" s="1" t="s">
        <v>51</v>
      </c>
      <c r="AU1269" s="1" t="s">
        <v>51</v>
      </c>
    </row>
    <row r="1270" spans="1:47" x14ac:dyDescent="0.25">
      <c r="A1270" s="1" t="s">
        <v>1197</v>
      </c>
      <c r="B1270">
        <v>3</v>
      </c>
      <c r="C1270" s="2">
        <v>43785.487511574072</v>
      </c>
      <c r="D1270" s="2">
        <v>43785.507847222223</v>
      </c>
      <c r="E1270">
        <v>40.230319999999999</v>
      </c>
      <c r="F1270">
        <v>-104.98026</v>
      </c>
      <c r="G1270">
        <v>40.230319999999999</v>
      </c>
      <c r="H1270">
        <v>-104.98026</v>
      </c>
      <c r="I1270">
        <v>0</v>
      </c>
      <c r="J1270" s="1" t="s">
        <v>264</v>
      </c>
      <c r="L1270" s="1" t="s">
        <v>195</v>
      </c>
      <c r="M1270" s="1" t="s">
        <v>47</v>
      </c>
      <c r="N1270" s="1" t="s">
        <v>630</v>
      </c>
      <c r="O1270" s="1" t="s">
        <v>209</v>
      </c>
      <c r="P1270" s="1" t="s">
        <v>198</v>
      </c>
      <c r="Q1270" s="1" t="s">
        <v>631</v>
      </c>
      <c r="R1270" s="1" t="s">
        <v>48</v>
      </c>
      <c r="S1270" s="1" t="s">
        <v>79</v>
      </c>
      <c r="T1270" s="1" t="s">
        <v>211</v>
      </c>
      <c r="U1270" s="2">
        <v>43785.482638888891</v>
      </c>
      <c r="V1270">
        <v>67</v>
      </c>
      <c r="W1270">
        <v>67</v>
      </c>
      <c r="X1270">
        <v>20</v>
      </c>
      <c r="Y1270">
        <v>24.94</v>
      </c>
      <c r="Z1270">
        <v>10</v>
      </c>
      <c r="AA1270" s="1" t="s">
        <v>60</v>
      </c>
      <c r="AB1270">
        <v>7</v>
      </c>
      <c r="AC1270">
        <v>0</v>
      </c>
      <c r="AD1270" s="1" t="s">
        <v>1067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s="1" t="s">
        <v>51</v>
      </c>
      <c r="AS1270" s="1" t="s">
        <v>51</v>
      </c>
      <c r="AT1270" s="1" t="s">
        <v>51</v>
      </c>
      <c r="AU1270" s="1" t="s">
        <v>51</v>
      </c>
    </row>
    <row r="1271" spans="1:47" x14ac:dyDescent="0.25">
      <c r="A1271" s="1" t="s">
        <v>9102</v>
      </c>
      <c r="B1271">
        <v>2</v>
      </c>
      <c r="C1271" s="2">
        <v>43785.516157407408</v>
      </c>
      <c r="D1271" s="2">
        <v>43785.536874999998</v>
      </c>
      <c r="E1271">
        <v>39.871859999999998</v>
      </c>
      <c r="F1271">
        <v>-104.9877</v>
      </c>
      <c r="G1271">
        <v>39.862769999999998</v>
      </c>
      <c r="H1271">
        <v>-104.98771000000001</v>
      </c>
      <c r="I1271">
        <v>0.628</v>
      </c>
      <c r="J1271" s="1" t="s">
        <v>933</v>
      </c>
      <c r="L1271" s="1" t="s">
        <v>195</v>
      </c>
      <c r="M1271" s="1" t="s">
        <v>47</v>
      </c>
      <c r="N1271" s="1" t="s">
        <v>131</v>
      </c>
      <c r="O1271" s="1" t="s">
        <v>147</v>
      </c>
      <c r="P1271" s="1" t="s">
        <v>198</v>
      </c>
      <c r="Q1271" s="1" t="s">
        <v>204</v>
      </c>
      <c r="R1271" s="1" t="s">
        <v>48</v>
      </c>
      <c r="S1271" s="1" t="s">
        <v>79</v>
      </c>
      <c r="T1271" s="1" t="s">
        <v>205</v>
      </c>
      <c r="U1271" s="2">
        <v>43785.53125</v>
      </c>
      <c r="V1271">
        <v>63</v>
      </c>
      <c r="W1271">
        <v>63</v>
      </c>
      <c r="X1271">
        <v>20</v>
      </c>
      <c r="Y1271">
        <v>24.37</v>
      </c>
      <c r="Z1271">
        <v>30</v>
      </c>
      <c r="AA1271" s="1" t="s">
        <v>57</v>
      </c>
      <c r="AB1271">
        <v>20</v>
      </c>
      <c r="AC1271">
        <v>0</v>
      </c>
      <c r="AD1271" s="1" t="s">
        <v>1067</v>
      </c>
      <c r="AE1271" t="b">
        <v>0</v>
      </c>
      <c r="AF1271" t="b">
        <v>0</v>
      </c>
      <c r="AG1271" t="b">
        <v>0</v>
      </c>
      <c r="AH1271" t="b">
        <v>0</v>
      </c>
      <c r="AI1271" t="b">
        <v>1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s="1" t="s">
        <v>51</v>
      </c>
      <c r="AS1271" s="1" t="s">
        <v>51</v>
      </c>
      <c r="AT1271" s="1" t="s">
        <v>51</v>
      </c>
      <c r="AU1271" s="1" t="s">
        <v>51</v>
      </c>
    </row>
    <row r="1272" spans="1:47" x14ac:dyDescent="0.25">
      <c r="A1272" s="1" t="s">
        <v>914</v>
      </c>
      <c r="B1272">
        <v>3</v>
      </c>
      <c r="C1272" s="2">
        <v>43785.534363425926</v>
      </c>
      <c r="D1272" s="2">
        <v>43785.55505787037</v>
      </c>
      <c r="E1272">
        <v>39.256929999999997</v>
      </c>
      <c r="F1272">
        <v>-104.88999</v>
      </c>
      <c r="G1272">
        <v>39.256929999999997</v>
      </c>
      <c r="H1272">
        <v>-104.88999</v>
      </c>
      <c r="I1272">
        <v>0</v>
      </c>
      <c r="J1272" s="1" t="s">
        <v>449</v>
      </c>
      <c r="L1272" s="1" t="s">
        <v>194</v>
      </c>
      <c r="M1272" s="1" t="s">
        <v>47</v>
      </c>
      <c r="N1272" s="1" t="s">
        <v>191</v>
      </c>
      <c r="O1272" s="1" t="s">
        <v>121</v>
      </c>
      <c r="P1272" s="1" t="s">
        <v>198</v>
      </c>
      <c r="Q1272" s="1" t="s">
        <v>333</v>
      </c>
      <c r="R1272" s="1" t="s">
        <v>48</v>
      </c>
      <c r="S1272" s="1" t="s">
        <v>79</v>
      </c>
      <c r="T1272" s="1" t="s">
        <v>223</v>
      </c>
      <c r="U1272" s="2">
        <v>43785.533333333333</v>
      </c>
      <c r="V1272">
        <v>54</v>
      </c>
      <c r="W1272">
        <v>54</v>
      </c>
      <c r="X1272">
        <v>28</v>
      </c>
      <c r="Y1272">
        <v>23.15</v>
      </c>
      <c r="Z1272">
        <v>10</v>
      </c>
      <c r="AA1272" s="1" t="s">
        <v>61</v>
      </c>
      <c r="AB1272">
        <v>9</v>
      </c>
      <c r="AC1272">
        <v>0</v>
      </c>
      <c r="AD1272" s="1" t="s">
        <v>818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s="1" t="s">
        <v>51</v>
      </c>
      <c r="AS1272" s="1" t="s">
        <v>51</v>
      </c>
      <c r="AT1272" s="1" t="s">
        <v>51</v>
      </c>
      <c r="AU1272" s="1" t="s">
        <v>51</v>
      </c>
    </row>
    <row r="1273" spans="1:47" x14ac:dyDescent="0.25">
      <c r="A1273" s="1" t="s">
        <v>9103</v>
      </c>
      <c r="B1273">
        <v>2</v>
      </c>
      <c r="C1273" s="2">
        <v>43785.590624999997</v>
      </c>
      <c r="D1273" s="2">
        <v>43785.610590277778</v>
      </c>
      <c r="E1273">
        <v>39.248330000000003</v>
      </c>
      <c r="F1273">
        <v>-104.8835</v>
      </c>
      <c r="G1273">
        <v>39.251139999999999</v>
      </c>
      <c r="H1273">
        <v>-104.88571</v>
      </c>
      <c r="I1273">
        <v>0.22700000000000001</v>
      </c>
      <c r="J1273" s="1" t="s">
        <v>2115</v>
      </c>
      <c r="L1273" s="1" t="s">
        <v>265</v>
      </c>
      <c r="M1273" s="1" t="s">
        <v>47</v>
      </c>
      <c r="N1273" s="1" t="s">
        <v>191</v>
      </c>
      <c r="O1273" s="1" t="s">
        <v>121</v>
      </c>
      <c r="P1273" s="1" t="s">
        <v>198</v>
      </c>
      <c r="Q1273" s="1" t="s">
        <v>333</v>
      </c>
      <c r="R1273" s="1" t="s">
        <v>48</v>
      </c>
      <c r="S1273" s="1" t="s">
        <v>79</v>
      </c>
      <c r="T1273" s="1" t="s">
        <v>223</v>
      </c>
      <c r="U1273" s="2">
        <v>43785.591666666667</v>
      </c>
      <c r="V1273">
        <v>54</v>
      </c>
      <c r="W1273">
        <v>54</v>
      </c>
      <c r="X1273">
        <v>28</v>
      </c>
      <c r="Y1273">
        <v>23.14</v>
      </c>
      <c r="Z1273">
        <v>10</v>
      </c>
      <c r="AA1273" s="1" t="s">
        <v>65</v>
      </c>
      <c r="AB1273">
        <v>8</v>
      </c>
      <c r="AC1273">
        <v>0</v>
      </c>
      <c r="AD1273" s="1" t="s">
        <v>1067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s="1" t="s">
        <v>51</v>
      </c>
      <c r="AS1273" s="1" t="s">
        <v>51</v>
      </c>
      <c r="AT1273" s="1" t="s">
        <v>51</v>
      </c>
      <c r="AU1273" s="1" t="s">
        <v>51</v>
      </c>
    </row>
    <row r="1274" spans="1:47" x14ac:dyDescent="0.25">
      <c r="A1274" s="1" t="s">
        <v>6300</v>
      </c>
      <c r="B1274">
        <v>3</v>
      </c>
      <c r="C1274" s="2">
        <v>43785.610949074071</v>
      </c>
      <c r="D1274" s="2">
        <v>43785.631435185183</v>
      </c>
      <c r="E1274">
        <v>39.797939999999997</v>
      </c>
      <c r="F1274">
        <v>-104.98667</v>
      </c>
      <c r="G1274">
        <v>39.797939999999997</v>
      </c>
      <c r="H1274">
        <v>-104.98667</v>
      </c>
      <c r="I1274">
        <v>0</v>
      </c>
      <c r="J1274" s="1" t="s">
        <v>555</v>
      </c>
      <c r="L1274" s="1" t="s">
        <v>194</v>
      </c>
      <c r="M1274" s="1" t="s">
        <v>47</v>
      </c>
      <c r="N1274" s="1" t="s">
        <v>131</v>
      </c>
      <c r="O1274" s="1" t="s">
        <v>147</v>
      </c>
      <c r="P1274" s="1" t="s">
        <v>198</v>
      </c>
      <c r="Q1274" s="1" t="s">
        <v>246</v>
      </c>
      <c r="R1274" s="1" t="s">
        <v>48</v>
      </c>
      <c r="S1274" s="1" t="s">
        <v>79</v>
      </c>
      <c r="T1274" s="1" t="s">
        <v>205</v>
      </c>
      <c r="U1274" s="2">
        <v>43785.618055555555</v>
      </c>
      <c r="V1274">
        <v>63</v>
      </c>
      <c r="W1274">
        <v>63</v>
      </c>
      <c r="X1274">
        <v>20</v>
      </c>
      <c r="Y1274">
        <v>24.37</v>
      </c>
      <c r="Z1274">
        <v>30</v>
      </c>
      <c r="AA1274" s="1" t="s">
        <v>57</v>
      </c>
      <c r="AB1274">
        <v>21</v>
      </c>
      <c r="AC1274">
        <v>0</v>
      </c>
      <c r="AD1274" s="1" t="s">
        <v>1215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s="1" t="s">
        <v>51</v>
      </c>
      <c r="AS1274" s="1" t="s">
        <v>51</v>
      </c>
      <c r="AT1274" s="1" t="s">
        <v>51</v>
      </c>
      <c r="AU1274" s="1" t="s">
        <v>51</v>
      </c>
    </row>
    <row r="1275" spans="1:47" x14ac:dyDescent="0.25">
      <c r="A1275" s="1" t="s">
        <v>6301</v>
      </c>
      <c r="B1275">
        <v>3</v>
      </c>
      <c r="C1275" s="2">
        <v>43785.610949074071</v>
      </c>
      <c r="D1275" s="2">
        <v>43785.631435185183</v>
      </c>
      <c r="E1275">
        <v>39.797939999999997</v>
      </c>
      <c r="F1275">
        <v>-104.98667</v>
      </c>
      <c r="G1275">
        <v>39.797939999999997</v>
      </c>
      <c r="H1275">
        <v>-104.98667</v>
      </c>
      <c r="I1275">
        <v>0</v>
      </c>
      <c r="J1275" s="1" t="s">
        <v>555</v>
      </c>
      <c r="L1275" s="1" t="s">
        <v>194</v>
      </c>
      <c r="M1275" s="1" t="s">
        <v>47</v>
      </c>
      <c r="N1275" s="1" t="s">
        <v>131</v>
      </c>
      <c r="O1275" s="1" t="s">
        <v>147</v>
      </c>
      <c r="P1275" s="1" t="s">
        <v>198</v>
      </c>
      <c r="Q1275" s="1" t="s">
        <v>246</v>
      </c>
      <c r="R1275" s="1" t="s">
        <v>48</v>
      </c>
      <c r="S1275" s="1" t="s">
        <v>79</v>
      </c>
      <c r="T1275" s="1" t="s">
        <v>205</v>
      </c>
      <c r="U1275" s="2">
        <v>43785.618055555555</v>
      </c>
      <c r="V1275">
        <v>63</v>
      </c>
      <c r="W1275">
        <v>63</v>
      </c>
      <c r="X1275">
        <v>20</v>
      </c>
      <c r="Y1275">
        <v>24.37</v>
      </c>
      <c r="Z1275">
        <v>30</v>
      </c>
      <c r="AA1275" s="1" t="s">
        <v>57</v>
      </c>
      <c r="AB1275">
        <v>21</v>
      </c>
      <c r="AC1275">
        <v>0</v>
      </c>
      <c r="AD1275" s="1" t="s">
        <v>1215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s="1" t="s">
        <v>51</v>
      </c>
      <c r="AS1275" s="1" t="s">
        <v>51</v>
      </c>
      <c r="AT1275" s="1" t="s">
        <v>51</v>
      </c>
      <c r="AU1275" s="1" t="s">
        <v>51</v>
      </c>
    </row>
    <row r="1276" spans="1:47" x14ac:dyDescent="0.25">
      <c r="A1276" s="1" t="s">
        <v>999</v>
      </c>
      <c r="B1276">
        <v>3</v>
      </c>
      <c r="C1276" s="2">
        <v>43785.659363425926</v>
      </c>
      <c r="D1276" s="2">
        <v>43785.680046296293</v>
      </c>
      <c r="E1276">
        <v>39.61985</v>
      </c>
      <c r="F1276">
        <v>-104.89914</v>
      </c>
      <c r="G1276">
        <v>39.61985</v>
      </c>
      <c r="H1276">
        <v>-104.89914</v>
      </c>
      <c r="I1276">
        <v>0</v>
      </c>
      <c r="J1276" s="1" t="s">
        <v>564</v>
      </c>
      <c r="L1276" s="1" t="s">
        <v>265</v>
      </c>
      <c r="M1276" s="1" t="s">
        <v>47</v>
      </c>
      <c r="N1276" s="1" t="s">
        <v>127</v>
      </c>
      <c r="O1276" s="1" t="s">
        <v>201</v>
      </c>
      <c r="P1276" s="1" t="s">
        <v>198</v>
      </c>
      <c r="Q1276" s="1" t="s">
        <v>427</v>
      </c>
      <c r="R1276" s="1" t="s">
        <v>48</v>
      </c>
      <c r="S1276" s="1" t="s">
        <v>79</v>
      </c>
      <c r="T1276" s="1" t="s">
        <v>200</v>
      </c>
      <c r="U1276" s="2">
        <v>43785.661805555559</v>
      </c>
      <c r="V1276">
        <v>58</v>
      </c>
      <c r="W1276">
        <v>58</v>
      </c>
      <c r="X1276">
        <v>26</v>
      </c>
      <c r="Y1276">
        <v>24.18</v>
      </c>
      <c r="Z1276">
        <v>10</v>
      </c>
      <c r="AA1276" s="1" t="s">
        <v>61</v>
      </c>
      <c r="AB1276">
        <v>12</v>
      </c>
      <c r="AC1276">
        <v>0</v>
      </c>
      <c r="AD1276" s="1" t="s">
        <v>965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s="1" t="s">
        <v>51</v>
      </c>
      <c r="AS1276" s="1" t="s">
        <v>51</v>
      </c>
      <c r="AT1276" s="1" t="s">
        <v>51</v>
      </c>
      <c r="AU1276" s="1" t="s">
        <v>51</v>
      </c>
    </row>
    <row r="1277" spans="1:47" x14ac:dyDescent="0.25">
      <c r="A1277" s="1" t="s">
        <v>2822</v>
      </c>
      <c r="B1277">
        <v>4</v>
      </c>
      <c r="C1277" s="2">
        <v>43785.726574074077</v>
      </c>
      <c r="D1277" s="2">
        <v>43785.745798611111</v>
      </c>
      <c r="E1277">
        <v>39.628619999999998</v>
      </c>
      <c r="F1277">
        <v>-106.41938</v>
      </c>
      <c r="G1277">
        <v>39.6447</v>
      </c>
      <c r="H1277">
        <v>-106.38046</v>
      </c>
      <c r="I1277">
        <v>2.35</v>
      </c>
      <c r="J1277" s="1" t="s">
        <v>2823</v>
      </c>
      <c r="L1277" s="1" t="s">
        <v>133</v>
      </c>
      <c r="M1277" s="1" t="s">
        <v>47</v>
      </c>
      <c r="N1277" s="1" t="s">
        <v>500</v>
      </c>
      <c r="O1277" s="1" t="s">
        <v>501</v>
      </c>
      <c r="P1277" s="1" t="s">
        <v>198</v>
      </c>
      <c r="Q1277" s="1" t="s">
        <v>502</v>
      </c>
      <c r="R1277" s="1" t="s">
        <v>48</v>
      </c>
      <c r="S1277" s="1" t="s">
        <v>79</v>
      </c>
      <c r="T1277" s="1" t="s">
        <v>503</v>
      </c>
      <c r="U1277" s="2">
        <v>43785.745138888888</v>
      </c>
      <c r="V1277">
        <v>32</v>
      </c>
      <c r="W1277">
        <v>25</v>
      </c>
      <c r="X1277">
        <v>56</v>
      </c>
      <c r="Y1277">
        <v>20.84</v>
      </c>
      <c r="Z1277">
        <v>10</v>
      </c>
      <c r="AA1277" s="1" t="s">
        <v>65</v>
      </c>
      <c r="AB1277">
        <v>8</v>
      </c>
      <c r="AC1277">
        <v>0</v>
      </c>
      <c r="AD1277" s="1" t="s">
        <v>965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s="1" t="s">
        <v>53</v>
      </c>
      <c r="AS1277" s="1" t="s">
        <v>53</v>
      </c>
      <c r="AT1277" s="1" t="s">
        <v>51</v>
      </c>
      <c r="AU1277" s="1" t="s">
        <v>51</v>
      </c>
    </row>
    <row r="1278" spans="1:47" x14ac:dyDescent="0.25">
      <c r="A1278" s="1" t="s">
        <v>2878</v>
      </c>
      <c r="B1278">
        <v>4</v>
      </c>
      <c r="C1278" s="2">
        <v>43785.708333333336</v>
      </c>
      <c r="D1278" s="2">
        <v>43785.916481481479</v>
      </c>
      <c r="E1278">
        <v>39.643450000000001</v>
      </c>
      <c r="F1278">
        <v>-106.37394999999999</v>
      </c>
      <c r="G1278">
        <v>39.629820000000002</v>
      </c>
      <c r="H1278">
        <v>-106.41783</v>
      </c>
      <c r="I1278">
        <v>2.5179999999999998</v>
      </c>
      <c r="J1278" s="1" t="s">
        <v>2879</v>
      </c>
      <c r="L1278" s="1" t="s">
        <v>129</v>
      </c>
      <c r="M1278" s="1" t="s">
        <v>47</v>
      </c>
      <c r="N1278" s="1" t="s">
        <v>500</v>
      </c>
      <c r="O1278" s="1" t="s">
        <v>501</v>
      </c>
      <c r="P1278" s="1" t="s">
        <v>198</v>
      </c>
      <c r="Q1278" s="1" t="s">
        <v>502</v>
      </c>
      <c r="R1278" s="1" t="s">
        <v>48</v>
      </c>
      <c r="S1278" s="1" t="s">
        <v>79</v>
      </c>
      <c r="T1278" s="1" t="s">
        <v>503</v>
      </c>
      <c r="U1278" s="2">
        <v>43785.703472222223</v>
      </c>
      <c r="V1278">
        <v>36</v>
      </c>
      <c r="W1278">
        <v>26</v>
      </c>
      <c r="X1278">
        <v>46</v>
      </c>
      <c r="Y1278">
        <v>20.82</v>
      </c>
      <c r="Z1278">
        <v>10</v>
      </c>
      <c r="AA1278" s="1" t="s">
        <v>71</v>
      </c>
      <c r="AB1278">
        <v>16</v>
      </c>
      <c r="AC1278">
        <v>0</v>
      </c>
      <c r="AD1278" s="1" t="s">
        <v>965</v>
      </c>
      <c r="AE1278" t="b">
        <v>0</v>
      </c>
      <c r="AF1278" t="b">
        <v>0</v>
      </c>
      <c r="AG1278" t="b">
        <v>0</v>
      </c>
      <c r="AH1278" t="b">
        <v>0</v>
      </c>
      <c r="AI1278" t="b">
        <v>1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s="1" t="s">
        <v>53</v>
      </c>
      <c r="AS1278" s="1" t="s">
        <v>51</v>
      </c>
      <c r="AT1278" s="1" t="s">
        <v>51</v>
      </c>
      <c r="AU1278" s="1" t="s">
        <v>51</v>
      </c>
    </row>
    <row r="1279" spans="1:47" x14ac:dyDescent="0.25">
      <c r="A1279" s="1" t="s">
        <v>1028</v>
      </c>
      <c r="B1279">
        <v>3</v>
      </c>
      <c r="C1279" s="2">
        <v>43785.726030092592</v>
      </c>
      <c r="D1279" s="2">
        <v>43785.746736111112</v>
      </c>
      <c r="E1279">
        <v>39.18045</v>
      </c>
      <c r="F1279">
        <v>-104.85008000000001</v>
      </c>
      <c r="G1279">
        <v>39.18045</v>
      </c>
      <c r="H1279">
        <v>-104.85008000000001</v>
      </c>
      <c r="I1279">
        <v>0</v>
      </c>
      <c r="J1279" s="1" t="s">
        <v>455</v>
      </c>
      <c r="L1279" s="1" t="s">
        <v>194</v>
      </c>
      <c r="M1279" s="1" t="s">
        <v>47</v>
      </c>
      <c r="N1279" s="1" t="s">
        <v>86</v>
      </c>
      <c r="O1279" s="1" t="s">
        <v>121</v>
      </c>
      <c r="P1279" s="1" t="s">
        <v>198</v>
      </c>
      <c r="Q1279" s="1" t="s">
        <v>222</v>
      </c>
      <c r="R1279" s="1" t="s">
        <v>48</v>
      </c>
      <c r="S1279" s="1" t="s">
        <v>79</v>
      </c>
      <c r="T1279" s="1" t="s">
        <v>223</v>
      </c>
      <c r="U1279" s="2">
        <v>43785.728472222225</v>
      </c>
      <c r="V1279">
        <v>45</v>
      </c>
      <c r="W1279">
        <v>38</v>
      </c>
      <c r="X1279">
        <v>49</v>
      </c>
      <c r="Y1279">
        <v>23.22</v>
      </c>
      <c r="Z1279">
        <v>10</v>
      </c>
      <c r="AA1279" s="1" t="s">
        <v>61</v>
      </c>
      <c r="AB1279">
        <v>13</v>
      </c>
      <c r="AC1279">
        <v>0</v>
      </c>
      <c r="AD1279" s="1" t="s">
        <v>965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s="1" t="s">
        <v>53</v>
      </c>
      <c r="AS1279" s="1" t="s">
        <v>53</v>
      </c>
      <c r="AT1279" s="1" t="s">
        <v>51</v>
      </c>
      <c r="AU1279" s="1" t="s">
        <v>51</v>
      </c>
    </row>
    <row r="1280" spans="1:47" x14ac:dyDescent="0.25">
      <c r="A1280" s="1" t="s">
        <v>2824</v>
      </c>
      <c r="B1280">
        <v>4</v>
      </c>
      <c r="C1280" s="2">
        <v>43785.726574074077</v>
      </c>
      <c r="D1280" s="2">
        <v>43785.745798611111</v>
      </c>
      <c r="E1280">
        <v>39.644939999999998</v>
      </c>
      <c r="F1280">
        <v>-106.38055</v>
      </c>
      <c r="G1280">
        <v>39.628959999999999</v>
      </c>
      <c r="H1280">
        <v>-106.41923</v>
      </c>
      <c r="I1280">
        <v>2.3359999999999999</v>
      </c>
      <c r="J1280" s="1" t="s">
        <v>2825</v>
      </c>
      <c r="L1280" s="1" t="s">
        <v>137</v>
      </c>
      <c r="M1280" s="1" t="s">
        <v>47</v>
      </c>
      <c r="N1280" s="1" t="s">
        <v>500</v>
      </c>
      <c r="O1280" s="1" t="s">
        <v>501</v>
      </c>
      <c r="P1280" s="1" t="s">
        <v>198</v>
      </c>
      <c r="Q1280" s="1" t="s">
        <v>502</v>
      </c>
      <c r="R1280" s="1" t="s">
        <v>48</v>
      </c>
      <c r="S1280" s="1" t="s">
        <v>79</v>
      </c>
      <c r="T1280" s="1" t="s">
        <v>503</v>
      </c>
      <c r="U1280" s="2">
        <v>43785.745138888888</v>
      </c>
      <c r="V1280">
        <v>32</v>
      </c>
      <c r="W1280">
        <v>25</v>
      </c>
      <c r="X1280">
        <v>56</v>
      </c>
      <c r="Y1280">
        <v>20.84</v>
      </c>
      <c r="Z1280">
        <v>10</v>
      </c>
      <c r="AA1280" s="1" t="s">
        <v>65</v>
      </c>
      <c r="AB1280">
        <v>8</v>
      </c>
      <c r="AC1280">
        <v>0</v>
      </c>
      <c r="AD1280" s="1" t="s">
        <v>965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s="1" t="s">
        <v>53</v>
      </c>
      <c r="AS1280" s="1" t="s">
        <v>53</v>
      </c>
      <c r="AT1280" s="1" t="s">
        <v>51</v>
      </c>
      <c r="AU1280" s="1" t="s">
        <v>51</v>
      </c>
    </row>
    <row r="1281" spans="1:47" x14ac:dyDescent="0.25">
      <c r="A1281" s="1" t="s">
        <v>1231</v>
      </c>
      <c r="B1281">
        <v>3</v>
      </c>
      <c r="C1281" s="2">
        <v>43785.777604166666</v>
      </c>
      <c r="D1281" s="2">
        <v>43785.798113425924</v>
      </c>
      <c r="E1281">
        <v>39.138179999999998</v>
      </c>
      <c r="F1281">
        <v>-104.86255</v>
      </c>
      <c r="G1281">
        <v>39.138179999999998</v>
      </c>
      <c r="H1281">
        <v>-104.86255</v>
      </c>
      <c r="I1281">
        <v>0</v>
      </c>
      <c r="J1281" s="1" t="s">
        <v>401</v>
      </c>
      <c r="L1281" s="1" t="s">
        <v>195</v>
      </c>
      <c r="M1281" s="1" t="s">
        <v>47</v>
      </c>
      <c r="N1281" s="1" t="s">
        <v>86</v>
      </c>
      <c r="O1281" s="1" t="s">
        <v>121</v>
      </c>
      <c r="P1281" s="1" t="s">
        <v>198</v>
      </c>
      <c r="Q1281" s="1" t="s">
        <v>222</v>
      </c>
      <c r="R1281" s="1" t="s">
        <v>48</v>
      </c>
      <c r="S1281" s="1" t="s">
        <v>79</v>
      </c>
      <c r="T1281" s="1" t="s">
        <v>223</v>
      </c>
      <c r="U1281" s="2">
        <v>43785.771527777775</v>
      </c>
      <c r="V1281">
        <v>34</v>
      </c>
      <c r="W1281">
        <v>22</v>
      </c>
      <c r="X1281">
        <v>93</v>
      </c>
      <c r="Y1281">
        <v>23.27</v>
      </c>
      <c r="Z1281">
        <v>10</v>
      </c>
      <c r="AA1281" s="1" t="s">
        <v>58</v>
      </c>
      <c r="AB1281">
        <v>21</v>
      </c>
      <c r="AC1281">
        <v>0</v>
      </c>
      <c r="AD1281" s="1" t="s">
        <v>1232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s="1" t="s">
        <v>53</v>
      </c>
      <c r="AS1281" s="1" t="s">
        <v>53</v>
      </c>
      <c r="AT1281" s="1" t="s">
        <v>53</v>
      </c>
      <c r="AU1281" s="1" t="s">
        <v>53</v>
      </c>
    </row>
    <row r="1282" spans="1:47" x14ac:dyDescent="0.25">
      <c r="A1282" s="1" t="s">
        <v>2735</v>
      </c>
      <c r="B1282">
        <v>4</v>
      </c>
      <c r="C1282" s="2">
        <v>43785.921863425923</v>
      </c>
      <c r="D1282" s="2">
        <v>43785.941747685189</v>
      </c>
      <c r="E1282">
        <v>39.628619999999998</v>
      </c>
      <c r="F1282">
        <v>-106.41938</v>
      </c>
      <c r="G1282">
        <v>39.644550000000002</v>
      </c>
      <c r="H1282">
        <v>-106.37979</v>
      </c>
      <c r="I1282">
        <v>2.3769999999999998</v>
      </c>
      <c r="J1282" s="1" t="s">
        <v>2719</v>
      </c>
      <c r="L1282" s="1" t="s">
        <v>133</v>
      </c>
      <c r="M1282" s="1" t="s">
        <v>47</v>
      </c>
      <c r="N1282" s="1" t="s">
        <v>500</v>
      </c>
      <c r="O1282" s="1" t="s">
        <v>501</v>
      </c>
      <c r="P1282" s="1" t="s">
        <v>198</v>
      </c>
      <c r="Q1282" s="1" t="s">
        <v>502</v>
      </c>
      <c r="R1282" s="1" t="s">
        <v>48</v>
      </c>
      <c r="S1282" s="1" t="s">
        <v>79</v>
      </c>
      <c r="T1282" s="1" t="s">
        <v>503</v>
      </c>
      <c r="U1282" s="2">
        <v>43785.911805555559</v>
      </c>
      <c r="V1282">
        <v>26</v>
      </c>
      <c r="W1282">
        <v>19</v>
      </c>
      <c r="X1282">
        <v>81</v>
      </c>
      <c r="Y1282">
        <v>20.88</v>
      </c>
      <c r="Z1282">
        <v>10</v>
      </c>
      <c r="AA1282" s="1" t="s">
        <v>58</v>
      </c>
      <c r="AB1282">
        <v>6</v>
      </c>
      <c r="AC1282">
        <v>0</v>
      </c>
      <c r="AD1282" s="1" t="s">
        <v>965</v>
      </c>
      <c r="AE1282" t="b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s="1" t="s">
        <v>53</v>
      </c>
      <c r="AS1282" s="1" t="s">
        <v>53</v>
      </c>
      <c r="AT1282" s="1" t="s">
        <v>53</v>
      </c>
      <c r="AU1282" s="1" t="s">
        <v>53</v>
      </c>
    </row>
    <row r="1283" spans="1:47" x14ac:dyDescent="0.25">
      <c r="A1283" s="1" t="s">
        <v>797</v>
      </c>
      <c r="B1283">
        <v>3</v>
      </c>
      <c r="C1283" s="2">
        <v>43786.05259259259</v>
      </c>
      <c r="D1283" s="2">
        <v>43786.073055555556</v>
      </c>
      <c r="E1283">
        <v>39.632170000000002</v>
      </c>
      <c r="F1283">
        <v>-104.90595999999999</v>
      </c>
      <c r="G1283">
        <v>39.632170000000002</v>
      </c>
      <c r="H1283">
        <v>-104.90595999999999</v>
      </c>
      <c r="I1283">
        <v>0</v>
      </c>
      <c r="J1283" s="1" t="s">
        <v>220</v>
      </c>
      <c r="L1283" s="1" t="s">
        <v>194</v>
      </c>
      <c r="M1283" s="1" t="s">
        <v>47</v>
      </c>
      <c r="N1283" s="1" t="s">
        <v>131</v>
      </c>
      <c r="O1283" s="1" t="s">
        <v>131</v>
      </c>
      <c r="P1283" s="1" t="s">
        <v>198</v>
      </c>
      <c r="Q1283" s="1" t="s">
        <v>414</v>
      </c>
      <c r="R1283" s="1" t="s">
        <v>48</v>
      </c>
      <c r="S1283" s="1" t="s">
        <v>79</v>
      </c>
      <c r="T1283" s="1" t="s">
        <v>200</v>
      </c>
      <c r="U1283" s="2">
        <v>43786.036805555559</v>
      </c>
      <c r="V1283">
        <v>30</v>
      </c>
      <c r="W1283">
        <v>25</v>
      </c>
      <c r="X1283">
        <v>85</v>
      </c>
      <c r="Y1283">
        <v>24.33</v>
      </c>
      <c r="Z1283">
        <v>10</v>
      </c>
      <c r="AA1283" s="1" t="s">
        <v>68</v>
      </c>
      <c r="AB1283">
        <v>5</v>
      </c>
      <c r="AC1283">
        <v>0</v>
      </c>
      <c r="AD1283" s="1" t="s">
        <v>50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s="1" t="s">
        <v>53</v>
      </c>
      <c r="AS1283" s="1" t="s">
        <v>53</v>
      </c>
      <c r="AT1283" s="1" t="s">
        <v>53</v>
      </c>
      <c r="AU1283" s="1" t="s">
        <v>53</v>
      </c>
    </row>
    <row r="1284" spans="1:47" x14ac:dyDescent="0.25">
      <c r="A1284" s="1" t="s">
        <v>1103</v>
      </c>
      <c r="B1284">
        <v>3</v>
      </c>
      <c r="C1284" s="2">
        <v>43786.219259259262</v>
      </c>
      <c r="D1284" s="2">
        <v>43786.239652777775</v>
      </c>
      <c r="E1284">
        <v>39.63212</v>
      </c>
      <c r="F1284">
        <v>-104.9062</v>
      </c>
      <c r="G1284">
        <v>39.63212</v>
      </c>
      <c r="H1284">
        <v>-104.9062</v>
      </c>
      <c r="I1284">
        <v>0</v>
      </c>
      <c r="J1284" s="1" t="s">
        <v>220</v>
      </c>
      <c r="L1284" s="1" t="s">
        <v>195</v>
      </c>
      <c r="M1284" s="1" t="s">
        <v>47</v>
      </c>
      <c r="N1284" s="1" t="s">
        <v>131</v>
      </c>
      <c r="O1284" s="1" t="s">
        <v>131</v>
      </c>
      <c r="P1284" s="1" t="s">
        <v>198</v>
      </c>
      <c r="Q1284" s="1" t="s">
        <v>414</v>
      </c>
      <c r="R1284" s="1" t="s">
        <v>48</v>
      </c>
      <c r="S1284" s="1" t="s">
        <v>79</v>
      </c>
      <c r="T1284" s="1" t="s">
        <v>200</v>
      </c>
      <c r="U1284" s="2">
        <v>43786.203472222223</v>
      </c>
      <c r="V1284">
        <v>30</v>
      </c>
      <c r="W1284">
        <v>24</v>
      </c>
      <c r="X1284">
        <v>79</v>
      </c>
      <c r="Y1284">
        <v>24.28</v>
      </c>
      <c r="Z1284">
        <v>10</v>
      </c>
      <c r="AA1284" s="1" t="s">
        <v>68</v>
      </c>
      <c r="AB1284">
        <v>6</v>
      </c>
      <c r="AC1284">
        <v>0</v>
      </c>
      <c r="AD1284" s="1" t="s">
        <v>1067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s="1" t="s">
        <v>53</v>
      </c>
      <c r="AS1284" s="1" t="s">
        <v>53</v>
      </c>
      <c r="AT1284" s="1" t="s">
        <v>53</v>
      </c>
      <c r="AU1284" s="1" t="s">
        <v>51</v>
      </c>
    </row>
    <row r="1285" spans="1:47" x14ac:dyDescent="0.25">
      <c r="A1285" s="1" t="s">
        <v>674</v>
      </c>
      <c r="B1285">
        <v>3</v>
      </c>
      <c r="C1285" s="2">
        <v>43786.449479166666</v>
      </c>
      <c r="D1285" s="2">
        <v>43786.470300925925</v>
      </c>
      <c r="E1285">
        <v>37.51567</v>
      </c>
      <c r="F1285">
        <v>-104.69278</v>
      </c>
      <c r="G1285">
        <v>37.51567</v>
      </c>
      <c r="H1285">
        <v>-104.69278</v>
      </c>
      <c r="I1285">
        <v>0</v>
      </c>
      <c r="J1285" s="1" t="s">
        <v>675</v>
      </c>
      <c r="L1285" s="1" t="s">
        <v>194</v>
      </c>
      <c r="M1285" s="1" t="s">
        <v>47</v>
      </c>
      <c r="N1285" s="1" t="s">
        <v>676</v>
      </c>
      <c r="O1285" s="1" t="s">
        <v>514</v>
      </c>
      <c r="P1285" s="1" t="s">
        <v>198</v>
      </c>
      <c r="Q1285" s="1" t="s">
        <v>677</v>
      </c>
      <c r="R1285" s="1" t="s">
        <v>48</v>
      </c>
      <c r="S1285" s="1" t="s">
        <v>79</v>
      </c>
      <c r="T1285" s="1" t="s">
        <v>516</v>
      </c>
      <c r="U1285" s="2">
        <v>43786.441666666666</v>
      </c>
      <c r="V1285">
        <v>34</v>
      </c>
      <c r="W1285">
        <v>23</v>
      </c>
      <c r="X1285">
        <v>32</v>
      </c>
      <c r="Y1285">
        <v>20.63</v>
      </c>
      <c r="Z1285">
        <v>10</v>
      </c>
      <c r="AA1285" s="1" t="s">
        <v>55</v>
      </c>
      <c r="AB1285">
        <v>18</v>
      </c>
      <c r="AC1285">
        <v>0</v>
      </c>
      <c r="AD1285" s="1" t="s">
        <v>50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s="1" t="s">
        <v>51</v>
      </c>
      <c r="AS1285" s="1" t="s">
        <v>51</v>
      </c>
      <c r="AT1285" s="1" t="s">
        <v>51</v>
      </c>
      <c r="AU1285" s="1" t="s">
        <v>51</v>
      </c>
    </row>
    <row r="1286" spans="1:47" x14ac:dyDescent="0.25">
      <c r="A1286" s="1" t="s">
        <v>6302</v>
      </c>
      <c r="B1286">
        <v>3</v>
      </c>
      <c r="C1286" s="2">
        <v>43786.515104166669</v>
      </c>
      <c r="D1286" s="2">
        <v>43786.535578703704</v>
      </c>
      <c r="E1286">
        <v>39.842359999999999</v>
      </c>
      <c r="F1286">
        <v>-104.98402</v>
      </c>
      <c r="G1286">
        <v>39.842359999999999</v>
      </c>
      <c r="H1286">
        <v>-104.98402</v>
      </c>
      <c r="I1286">
        <v>0</v>
      </c>
      <c r="J1286" s="1" t="s">
        <v>517</v>
      </c>
      <c r="L1286" s="1" t="s">
        <v>194</v>
      </c>
      <c r="M1286" s="1" t="s">
        <v>47</v>
      </c>
      <c r="N1286" s="1" t="s">
        <v>131</v>
      </c>
      <c r="O1286" s="1" t="s">
        <v>147</v>
      </c>
      <c r="P1286" s="1" t="s">
        <v>198</v>
      </c>
      <c r="Q1286" s="1" t="s">
        <v>204</v>
      </c>
      <c r="R1286" s="1" t="s">
        <v>48</v>
      </c>
      <c r="S1286" s="1" t="s">
        <v>79</v>
      </c>
      <c r="T1286" s="1" t="s">
        <v>205</v>
      </c>
      <c r="U1286" s="2">
        <v>43786.533333333333</v>
      </c>
      <c r="V1286">
        <v>54</v>
      </c>
      <c r="W1286">
        <v>54</v>
      </c>
      <c r="X1286">
        <v>33</v>
      </c>
      <c r="Y1286">
        <v>24.39</v>
      </c>
      <c r="Z1286">
        <v>40</v>
      </c>
      <c r="AA1286" s="1" t="s">
        <v>54</v>
      </c>
      <c r="AB1286">
        <v>3</v>
      </c>
      <c r="AC1286">
        <v>0</v>
      </c>
      <c r="AD1286" s="1" t="s">
        <v>818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s="1" t="s">
        <v>51</v>
      </c>
      <c r="AS1286" s="1" t="s">
        <v>51</v>
      </c>
      <c r="AT1286" s="1" t="s">
        <v>51</v>
      </c>
      <c r="AU1286" s="1" t="s">
        <v>51</v>
      </c>
    </row>
    <row r="1287" spans="1:47" x14ac:dyDescent="0.25">
      <c r="A1287" s="1" t="s">
        <v>8803</v>
      </c>
      <c r="B1287">
        <v>3</v>
      </c>
      <c r="C1287" s="2">
        <v>43786.617696759262</v>
      </c>
      <c r="D1287" s="2">
        <v>43786.638298611113</v>
      </c>
      <c r="E1287">
        <v>38.473329999999997</v>
      </c>
      <c r="F1287">
        <v>-105.87951</v>
      </c>
      <c r="G1287">
        <v>38.473329999999997</v>
      </c>
      <c r="H1287">
        <v>-105.87951</v>
      </c>
      <c r="I1287">
        <v>0</v>
      </c>
      <c r="J1287" s="1" t="s">
        <v>4026</v>
      </c>
      <c r="K1287">
        <v>4835</v>
      </c>
      <c r="L1287" s="1" t="s">
        <v>6570</v>
      </c>
      <c r="M1287" s="1" t="s">
        <v>47</v>
      </c>
      <c r="N1287" s="1" t="s">
        <v>142</v>
      </c>
      <c r="O1287" s="1" t="s">
        <v>92</v>
      </c>
      <c r="P1287" s="1" t="s">
        <v>198</v>
      </c>
      <c r="Q1287" s="1" t="s">
        <v>4221</v>
      </c>
      <c r="R1287" s="1" t="s">
        <v>48</v>
      </c>
      <c r="S1287" s="1" t="s">
        <v>79</v>
      </c>
      <c r="T1287" s="1" t="s">
        <v>4029</v>
      </c>
      <c r="U1287" s="2">
        <v>43786.621527777781</v>
      </c>
      <c r="V1287">
        <v>60</v>
      </c>
      <c r="W1287">
        <v>60</v>
      </c>
      <c r="X1287">
        <v>19</v>
      </c>
      <c r="Y1287">
        <v>22.87</v>
      </c>
      <c r="Z1287">
        <v>10</v>
      </c>
      <c r="AA1287" s="1" t="s">
        <v>55</v>
      </c>
      <c r="AB1287">
        <v>7</v>
      </c>
      <c r="AD1287" s="1" t="s">
        <v>50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s="1" t="s">
        <v>51</v>
      </c>
      <c r="AS1287" s="1" t="s">
        <v>51</v>
      </c>
      <c r="AT1287" s="1" t="s">
        <v>51</v>
      </c>
      <c r="AU1287" s="1" t="s">
        <v>51</v>
      </c>
    </row>
    <row r="1288" spans="1:47" x14ac:dyDescent="0.25">
      <c r="A1288" s="1" t="s">
        <v>8804</v>
      </c>
      <c r="B1288">
        <v>3</v>
      </c>
      <c r="C1288" s="2">
        <v>43786.617696759262</v>
      </c>
      <c r="D1288" s="2">
        <v>43786.638298611113</v>
      </c>
      <c r="E1288">
        <v>38.473329999999997</v>
      </c>
      <c r="F1288">
        <v>-105.87951</v>
      </c>
      <c r="G1288">
        <v>38.473329999999997</v>
      </c>
      <c r="H1288">
        <v>-105.87951</v>
      </c>
      <c r="I1288">
        <v>0</v>
      </c>
      <c r="J1288" s="1" t="s">
        <v>4459</v>
      </c>
      <c r="K1288">
        <v>4835</v>
      </c>
      <c r="L1288" s="1" t="s">
        <v>6570</v>
      </c>
      <c r="M1288" s="1" t="s">
        <v>47</v>
      </c>
      <c r="N1288" s="1" t="s">
        <v>142</v>
      </c>
      <c r="O1288" s="1" t="s">
        <v>92</v>
      </c>
      <c r="P1288" s="1" t="s">
        <v>198</v>
      </c>
      <c r="Q1288" s="1" t="s">
        <v>4221</v>
      </c>
      <c r="R1288" s="1" t="s">
        <v>48</v>
      </c>
      <c r="S1288" s="1" t="s">
        <v>79</v>
      </c>
      <c r="T1288" s="1" t="s">
        <v>4029</v>
      </c>
      <c r="U1288" s="2">
        <v>43786.621527777781</v>
      </c>
      <c r="V1288">
        <v>60</v>
      </c>
      <c r="W1288">
        <v>60</v>
      </c>
      <c r="X1288">
        <v>19</v>
      </c>
      <c r="Y1288">
        <v>22.87</v>
      </c>
      <c r="Z1288">
        <v>10</v>
      </c>
      <c r="AA1288" s="1" t="s">
        <v>55</v>
      </c>
      <c r="AB1288">
        <v>7</v>
      </c>
      <c r="AD1288" s="1" t="s">
        <v>50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s="1" t="s">
        <v>51</v>
      </c>
      <c r="AS1288" s="1" t="s">
        <v>51</v>
      </c>
      <c r="AT1288" s="1" t="s">
        <v>51</v>
      </c>
      <c r="AU1288" s="1" t="s">
        <v>51</v>
      </c>
    </row>
    <row r="1289" spans="1:47" x14ac:dyDescent="0.25">
      <c r="A1289" s="1" t="s">
        <v>6279</v>
      </c>
      <c r="B1289">
        <v>3</v>
      </c>
      <c r="C1289" s="2">
        <v>43786.59269675926</v>
      </c>
      <c r="D1289" s="2">
        <v>43786.613344907404</v>
      </c>
      <c r="E1289">
        <v>39.783430000000003</v>
      </c>
      <c r="F1289">
        <v>-105.06261000000001</v>
      </c>
      <c r="G1289">
        <v>39.783430000000003</v>
      </c>
      <c r="H1289">
        <v>-105.06261000000001</v>
      </c>
      <c r="I1289">
        <v>0</v>
      </c>
      <c r="J1289" s="1" t="s">
        <v>366</v>
      </c>
      <c r="L1289" s="1" t="s">
        <v>137</v>
      </c>
      <c r="M1289" s="1" t="s">
        <v>47</v>
      </c>
      <c r="N1289" s="1" t="s">
        <v>131</v>
      </c>
      <c r="O1289" s="1" t="s">
        <v>115</v>
      </c>
      <c r="P1289" s="1" t="s">
        <v>198</v>
      </c>
      <c r="Q1289" s="1" t="s">
        <v>367</v>
      </c>
      <c r="R1289" s="1" t="s">
        <v>48</v>
      </c>
      <c r="S1289" s="1" t="s">
        <v>79</v>
      </c>
      <c r="T1289" s="1" t="s">
        <v>205</v>
      </c>
      <c r="U1289" s="2">
        <v>43786.574999999997</v>
      </c>
      <c r="V1289">
        <v>55</v>
      </c>
      <c r="W1289">
        <v>55</v>
      </c>
      <c r="X1289">
        <v>29</v>
      </c>
      <c r="Y1289">
        <v>24.38</v>
      </c>
      <c r="Z1289">
        <v>40</v>
      </c>
      <c r="AA1289" s="1" t="s">
        <v>8942</v>
      </c>
      <c r="AB1289">
        <v>0</v>
      </c>
      <c r="AC1289">
        <v>0</v>
      </c>
      <c r="AD1289" s="1" t="s">
        <v>1067</v>
      </c>
      <c r="AE1289" t="b">
        <v>0</v>
      </c>
      <c r="AF1289" t="b">
        <v>0</v>
      </c>
      <c r="AG1289" t="b">
        <v>1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s="1" t="s">
        <v>51</v>
      </c>
      <c r="AS1289" s="1" t="s">
        <v>51</v>
      </c>
      <c r="AT1289" s="1" t="s">
        <v>51</v>
      </c>
      <c r="AU1289" s="1" t="s">
        <v>51</v>
      </c>
    </row>
    <row r="1290" spans="1:47" x14ac:dyDescent="0.25">
      <c r="A1290" s="1" t="s">
        <v>6303</v>
      </c>
      <c r="B1290">
        <v>3</v>
      </c>
      <c r="C1290" s="2">
        <v>43786.610937500001</v>
      </c>
      <c r="D1290" s="2">
        <v>43786.63140046296</v>
      </c>
      <c r="E1290">
        <v>39.760210000000001</v>
      </c>
      <c r="F1290">
        <v>-105.00605</v>
      </c>
      <c r="G1290">
        <v>39.760210000000001</v>
      </c>
      <c r="H1290">
        <v>-105.00605</v>
      </c>
      <c r="I1290">
        <v>0</v>
      </c>
      <c r="J1290" s="1" t="s">
        <v>459</v>
      </c>
      <c r="L1290" s="1" t="s">
        <v>195</v>
      </c>
      <c r="M1290" s="1" t="s">
        <v>47</v>
      </c>
      <c r="N1290" s="1" t="s">
        <v>131</v>
      </c>
      <c r="O1290" s="1" t="s">
        <v>131</v>
      </c>
      <c r="P1290" s="1" t="s">
        <v>198</v>
      </c>
      <c r="Q1290" s="1" t="s">
        <v>247</v>
      </c>
      <c r="R1290" s="1" t="s">
        <v>48</v>
      </c>
      <c r="S1290" s="1" t="s">
        <v>79</v>
      </c>
      <c r="T1290" s="1" t="s">
        <v>205</v>
      </c>
      <c r="U1290" s="2">
        <v>43786.620833333334</v>
      </c>
      <c r="V1290">
        <v>57</v>
      </c>
      <c r="W1290">
        <v>57</v>
      </c>
      <c r="X1290">
        <v>27</v>
      </c>
      <c r="Y1290">
        <v>24.38</v>
      </c>
      <c r="Z1290">
        <v>40</v>
      </c>
      <c r="AA1290" s="1" t="s">
        <v>8942</v>
      </c>
      <c r="AB1290">
        <v>0</v>
      </c>
      <c r="AC1290">
        <v>0</v>
      </c>
      <c r="AD1290" s="1" t="s">
        <v>1067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s="1" t="s">
        <v>51</v>
      </c>
      <c r="AS1290" s="1" t="s">
        <v>51</v>
      </c>
      <c r="AT1290" s="1" t="s">
        <v>51</v>
      </c>
      <c r="AU1290" s="1" t="s">
        <v>51</v>
      </c>
    </row>
    <row r="1291" spans="1:47" x14ac:dyDescent="0.25">
      <c r="A1291" s="1" t="s">
        <v>678</v>
      </c>
      <c r="B1291">
        <v>3</v>
      </c>
      <c r="C1291" s="2">
        <v>43786.619270833333</v>
      </c>
      <c r="D1291" s="2">
        <v>43786.639745370368</v>
      </c>
      <c r="E1291">
        <v>40.401870000000002</v>
      </c>
      <c r="F1291">
        <v>-104.99355</v>
      </c>
      <c r="G1291">
        <v>40.401870000000002</v>
      </c>
      <c r="H1291">
        <v>-104.99355</v>
      </c>
      <c r="I1291">
        <v>0</v>
      </c>
      <c r="J1291" s="1" t="s">
        <v>521</v>
      </c>
      <c r="L1291" s="1" t="s">
        <v>195</v>
      </c>
      <c r="M1291" s="1" t="s">
        <v>47</v>
      </c>
      <c r="N1291" s="1" t="s">
        <v>305</v>
      </c>
      <c r="O1291" s="1" t="s">
        <v>228</v>
      </c>
      <c r="P1291" s="1" t="s">
        <v>198</v>
      </c>
      <c r="Q1291" s="1" t="s">
        <v>306</v>
      </c>
      <c r="R1291" s="1" t="s">
        <v>48</v>
      </c>
      <c r="S1291" s="1" t="s">
        <v>79</v>
      </c>
      <c r="T1291" s="1" t="s">
        <v>230</v>
      </c>
      <c r="U1291" s="2">
        <v>43786.62222222222</v>
      </c>
      <c r="V1291">
        <v>55</v>
      </c>
      <c r="W1291">
        <v>55</v>
      </c>
      <c r="X1291">
        <v>31</v>
      </c>
      <c r="Y1291">
        <v>24.99</v>
      </c>
      <c r="Z1291">
        <v>10</v>
      </c>
      <c r="AA1291" s="1" t="s">
        <v>64</v>
      </c>
      <c r="AB1291">
        <v>5</v>
      </c>
      <c r="AC1291">
        <v>0</v>
      </c>
      <c r="AD1291" s="1" t="s">
        <v>50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s="1" t="s">
        <v>51</v>
      </c>
      <c r="AS1291" s="1" t="s">
        <v>51</v>
      </c>
      <c r="AT1291" s="1" t="s">
        <v>51</v>
      </c>
      <c r="AU1291" s="1" t="s">
        <v>51</v>
      </c>
    </row>
    <row r="1292" spans="1:47" x14ac:dyDescent="0.25">
      <c r="A1292" s="1" t="s">
        <v>798</v>
      </c>
      <c r="B1292">
        <v>3</v>
      </c>
      <c r="C1292" s="2">
        <v>43786.895300925928</v>
      </c>
      <c r="D1292" s="2">
        <v>43786.916076388887</v>
      </c>
      <c r="E1292">
        <v>39.138179999999998</v>
      </c>
      <c r="F1292">
        <v>-104.86255</v>
      </c>
      <c r="G1292">
        <v>39.138179999999998</v>
      </c>
      <c r="H1292">
        <v>-104.86255</v>
      </c>
      <c r="I1292">
        <v>0</v>
      </c>
      <c r="J1292" s="1" t="s">
        <v>401</v>
      </c>
      <c r="L1292" s="1" t="s">
        <v>195</v>
      </c>
      <c r="M1292" s="1" t="s">
        <v>47</v>
      </c>
      <c r="N1292" s="1" t="s">
        <v>86</v>
      </c>
      <c r="O1292" s="1" t="s">
        <v>121</v>
      </c>
      <c r="P1292" s="1" t="s">
        <v>198</v>
      </c>
      <c r="Q1292" s="1" t="s">
        <v>222</v>
      </c>
      <c r="R1292" s="1" t="s">
        <v>48</v>
      </c>
      <c r="S1292" s="1" t="s">
        <v>79</v>
      </c>
      <c r="T1292" s="1" t="s">
        <v>223</v>
      </c>
      <c r="U1292" s="2">
        <v>43786.895833333336</v>
      </c>
      <c r="V1292">
        <v>37</v>
      </c>
      <c r="W1292">
        <v>30</v>
      </c>
      <c r="X1292">
        <v>65</v>
      </c>
      <c r="Y1292">
        <v>23.15</v>
      </c>
      <c r="Z1292">
        <v>10</v>
      </c>
      <c r="AA1292" s="1" t="s">
        <v>67</v>
      </c>
      <c r="AB1292">
        <v>10</v>
      </c>
      <c r="AC1292">
        <v>0</v>
      </c>
      <c r="AD1292" s="1" t="s">
        <v>50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s="1" t="s">
        <v>53</v>
      </c>
      <c r="AS1292" s="1" t="s">
        <v>53</v>
      </c>
      <c r="AT1292" s="1" t="s">
        <v>53</v>
      </c>
      <c r="AU1292" s="1" t="s">
        <v>53</v>
      </c>
    </row>
    <row r="1293" spans="1:47" x14ac:dyDescent="0.25">
      <c r="A1293" s="1" t="s">
        <v>3218</v>
      </c>
      <c r="B1293">
        <v>3</v>
      </c>
      <c r="C1293" s="2">
        <v>43787.237500000003</v>
      </c>
      <c r="D1293" s="2">
        <v>43787.256932870368</v>
      </c>
      <c r="E1293">
        <v>39.635469999999998</v>
      </c>
      <c r="F1293">
        <v>-104.89372</v>
      </c>
      <c r="G1293">
        <v>39.641469999999998</v>
      </c>
      <c r="H1293">
        <v>-104.88064</v>
      </c>
      <c r="I1293">
        <v>0.81</v>
      </c>
      <c r="J1293" s="1" t="s">
        <v>3219</v>
      </c>
      <c r="L1293" s="1" t="s">
        <v>308</v>
      </c>
      <c r="M1293" s="1" t="s">
        <v>47</v>
      </c>
      <c r="N1293" s="1" t="s">
        <v>131</v>
      </c>
      <c r="O1293" s="1" t="s">
        <v>131</v>
      </c>
      <c r="P1293" s="1" t="s">
        <v>198</v>
      </c>
      <c r="Q1293" s="1" t="s">
        <v>414</v>
      </c>
      <c r="R1293" s="1" t="s">
        <v>48</v>
      </c>
      <c r="S1293" s="1" t="s">
        <v>79</v>
      </c>
      <c r="T1293" s="1" t="s">
        <v>200</v>
      </c>
      <c r="U1293" s="2">
        <v>43787.245138888888</v>
      </c>
      <c r="V1293">
        <v>50</v>
      </c>
      <c r="W1293">
        <v>50</v>
      </c>
      <c r="X1293">
        <v>46</v>
      </c>
      <c r="Y1293">
        <v>24.14</v>
      </c>
      <c r="Z1293">
        <v>10</v>
      </c>
      <c r="AA1293" s="1" t="s">
        <v>56</v>
      </c>
      <c r="AB1293">
        <v>7</v>
      </c>
      <c r="AC1293">
        <v>0</v>
      </c>
      <c r="AD1293" s="1" t="s">
        <v>50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s="1" t="s">
        <v>53</v>
      </c>
      <c r="AS1293" s="1" t="s">
        <v>53</v>
      </c>
      <c r="AT1293" s="1" t="s">
        <v>53</v>
      </c>
      <c r="AU1293" s="1" t="s">
        <v>51</v>
      </c>
    </row>
    <row r="1294" spans="1:47" x14ac:dyDescent="0.25">
      <c r="A1294" s="1" t="s">
        <v>1216</v>
      </c>
      <c r="B1294">
        <v>3</v>
      </c>
      <c r="C1294" s="2">
        <v>43787.19425925926</v>
      </c>
      <c r="D1294" s="2">
        <v>43787.214722222219</v>
      </c>
      <c r="E1294">
        <v>39.870289999999997</v>
      </c>
      <c r="F1294">
        <v>-104.98748000000001</v>
      </c>
      <c r="G1294">
        <v>39.870289999999997</v>
      </c>
      <c r="H1294">
        <v>-104.98748000000001</v>
      </c>
      <c r="I1294">
        <v>0</v>
      </c>
      <c r="J1294" s="1" t="s">
        <v>820</v>
      </c>
      <c r="L1294" s="1" t="s">
        <v>194</v>
      </c>
      <c r="M1294" s="1" t="s">
        <v>47</v>
      </c>
      <c r="N1294" s="1" t="s">
        <v>131</v>
      </c>
      <c r="O1294" s="1" t="s">
        <v>147</v>
      </c>
      <c r="P1294" s="1" t="s">
        <v>198</v>
      </c>
      <c r="Q1294" s="1" t="s">
        <v>204</v>
      </c>
      <c r="R1294" s="1" t="s">
        <v>48</v>
      </c>
      <c r="S1294" s="1" t="s">
        <v>79</v>
      </c>
      <c r="T1294" s="1" t="s">
        <v>205</v>
      </c>
      <c r="U1294" s="2">
        <v>43787.1875</v>
      </c>
      <c r="V1294">
        <v>54</v>
      </c>
      <c r="W1294">
        <v>54</v>
      </c>
      <c r="X1294">
        <v>41</v>
      </c>
      <c r="Y1294">
        <v>24.33</v>
      </c>
      <c r="Z1294">
        <v>10</v>
      </c>
      <c r="AA1294" s="1" t="s">
        <v>57</v>
      </c>
      <c r="AB1294">
        <v>22</v>
      </c>
      <c r="AC1294">
        <v>0</v>
      </c>
      <c r="AD1294" s="1" t="s">
        <v>1211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1</v>
      </c>
      <c r="AQ1294" t="b">
        <v>0</v>
      </c>
      <c r="AR1294" s="1" t="s">
        <v>53</v>
      </c>
      <c r="AS1294" s="1" t="s">
        <v>53</v>
      </c>
      <c r="AT1294" s="1" t="s">
        <v>53</v>
      </c>
      <c r="AU1294" s="1" t="s">
        <v>53</v>
      </c>
    </row>
    <row r="1295" spans="1:47" x14ac:dyDescent="0.25">
      <c r="A1295" s="1" t="s">
        <v>720</v>
      </c>
      <c r="B1295">
        <v>3</v>
      </c>
      <c r="C1295" s="2">
        <v>43787.270324074074</v>
      </c>
      <c r="D1295" s="2">
        <v>43787.291122685187</v>
      </c>
      <c r="E1295">
        <v>39.437199999999997</v>
      </c>
      <c r="F1295">
        <v>-104.87823</v>
      </c>
      <c r="G1295">
        <v>39.437199999999997</v>
      </c>
      <c r="H1295">
        <v>-104.87823</v>
      </c>
      <c r="I1295">
        <v>0</v>
      </c>
      <c r="J1295" s="1" t="s">
        <v>721</v>
      </c>
      <c r="L1295" s="1" t="s">
        <v>195</v>
      </c>
      <c r="M1295" s="1" t="s">
        <v>47</v>
      </c>
      <c r="N1295" s="1" t="s">
        <v>191</v>
      </c>
      <c r="O1295" s="1" t="s">
        <v>121</v>
      </c>
      <c r="P1295" s="1" t="s">
        <v>198</v>
      </c>
      <c r="Q1295" s="1" t="s">
        <v>479</v>
      </c>
      <c r="R1295" s="1" t="s">
        <v>48</v>
      </c>
      <c r="S1295" s="1" t="s">
        <v>79</v>
      </c>
      <c r="T1295" s="1" t="s">
        <v>200</v>
      </c>
      <c r="U1295" s="2">
        <v>43787.286805555559</v>
      </c>
      <c r="V1295">
        <v>47</v>
      </c>
      <c r="W1295">
        <v>43</v>
      </c>
      <c r="X1295">
        <v>50</v>
      </c>
      <c r="Y1295">
        <v>24.14</v>
      </c>
      <c r="Z1295">
        <v>10</v>
      </c>
      <c r="AA1295" s="1" t="s">
        <v>57</v>
      </c>
      <c r="AB1295">
        <v>8</v>
      </c>
      <c r="AC1295">
        <v>0</v>
      </c>
      <c r="AD1295" s="1" t="s">
        <v>50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s="1" t="s">
        <v>53</v>
      </c>
      <c r="AS1295" s="1" t="s">
        <v>51</v>
      </c>
      <c r="AT1295" s="1" t="s">
        <v>51</v>
      </c>
      <c r="AU1295" s="1" t="s">
        <v>51</v>
      </c>
    </row>
    <row r="1296" spans="1:47" x14ac:dyDescent="0.25">
      <c r="A1296" s="1" t="s">
        <v>679</v>
      </c>
      <c r="B1296">
        <v>3</v>
      </c>
      <c r="C1296" s="2">
        <v>43787.319293981483</v>
      </c>
      <c r="D1296" s="2">
        <v>43787.339733796296</v>
      </c>
      <c r="E1296">
        <v>39.884729999999998</v>
      </c>
      <c r="F1296">
        <v>-104.98744000000001</v>
      </c>
      <c r="G1296">
        <v>39.884729999999998</v>
      </c>
      <c r="H1296">
        <v>-104.98744000000001</v>
      </c>
      <c r="I1296">
        <v>0</v>
      </c>
      <c r="J1296" s="1" t="s">
        <v>441</v>
      </c>
      <c r="L1296" s="1" t="s">
        <v>194</v>
      </c>
      <c r="M1296" s="1" t="s">
        <v>47</v>
      </c>
      <c r="N1296" s="1" t="s">
        <v>131</v>
      </c>
      <c r="O1296" s="1" t="s">
        <v>147</v>
      </c>
      <c r="P1296" s="1" t="s">
        <v>198</v>
      </c>
      <c r="Q1296" s="1" t="s">
        <v>204</v>
      </c>
      <c r="R1296" s="1" t="s">
        <v>48</v>
      </c>
      <c r="S1296" s="1" t="s">
        <v>79</v>
      </c>
      <c r="T1296" s="1" t="s">
        <v>205</v>
      </c>
      <c r="U1296" s="2">
        <v>43787.323611111111</v>
      </c>
      <c r="V1296">
        <v>57</v>
      </c>
      <c r="W1296">
        <v>57</v>
      </c>
      <c r="X1296">
        <v>31</v>
      </c>
      <c r="Y1296">
        <v>24.37</v>
      </c>
      <c r="Z1296">
        <v>10</v>
      </c>
      <c r="AA1296" s="1" t="s">
        <v>56</v>
      </c>
      <c r="AB1296">
        <v>18</v>
      </c>
      <c r="AC1296">
        <v>0</v>
      </c>
      <c r="AD1296" s="1" t="s">
        <v>50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s="1" t="s">
        <v>51</v>
      </c>
      <c r="AS1296" s="1" t="s">
        <v>51</v>
      </c>
      <c r="AT1296" s="1" t="s">
        <v>51</v>
      </c>
      <c r="AU1296" s="1" t="s">
        <v>51</v>
      </c>
    </row>
    <row r="1297" spans="1:47" x14ac:dyDescent="0.25">
      <c r="A1297" s="1" t="s">
        <v>8198</v>
      </c>
      <c r="B1297">
        <v>4</v>
      </c>
      <c r="C1297" s="2">
        <v>43787.497407407405</v>
      </c>
      <c r="D1297" s="2">
        <v>43787.517013888886</v>
      </c>
      <c r="E1297">
        <v>40.203310000000002</v>
      </c>
      <c r="F1297">
        <v>-105.10196999999999</v>
      </c>
      <c r="G1297">
        <v>40.203319999999998</v>
      </c>
      <c r="H1297">
        <v>-105.10316</v>
      </c>
      <c r="I1297">
        <v>6.3E-2</v>
      </c>
      <c r="J1297" s="1" t="s">
        <v>8199</v>
      </c>
      <c r="K1297">
        <v>10700</v>
      </c>
      <c r="L1297" s="1" t="s">
        <v>6797</v>
      </c>
      <c r="M1297" s="1" t="s">
        <v>47</v>
      </c>
      <c r="N1297" s="1" t="s">
        <v>208</v>
      </c>
      <c r="O1297" s="1" t="s">
        <v>255</v>
      </c>
      <c r="P1297" s="1" t="s">
        <v>198</v>
      </c>
      <c r="Q1297" s="1" t="s">
        <v>7980</v>
      </c>
      <c r="R1297" s="1" t="s">
        <v>48</v>
      </c>
      <c r="S1297" s="1" t="s">
        <v>79</v>
      </c>
      <c r="T1297" s="1" t="s">
        <v>211</v>
      </c>
      <c r="U1297" s="2">
        <v>43787.496527777781</v>
      </c>
      <c r="V1297">
        <v>69</v>
      </c>
      <c r="W1297">
        <v>69</v>
      </c>
      <c r="X1297">
        <v>22</v>
      </c>
      <c r="Y1297">
        <v>24.9</v>
      </c>
      <c r="Z1297">
        <v>10</v>
      </c>
      <c r="AA1297" s="1" t="s">
        <v>62</v>
      </c>
      <c r="AB1297">
        <v>6</v>
      </c>
      <c r="AC1297">
        <v>0</v>
      </c>
      <c r="AD1297" s="1" t="s">
        <v>50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s="1" t="s">
        <v>51</v>
      </c>
      <c r="AS1297" s="1" t="s">
        <v>51</v>
      </c>
      <c r="AT1297" s="1" t="s">
        <v>51</v>
      </c>
      <c r="AU1297" s="1" t="s">
        <v>51</v>
      </c>
    </row>
    <row r="1298" spans="1:47" x14ac:dyDescent="0.25">
      <c r="A1298" s="1" t="s">
        <v>8200</v>
      </c>
      <c r="B1298">
        <v>4</v>
      </c>
      <c r="C1298" s="2">
        <v>43787.497407407405</v>
      </c>
      <c r="D1298" s="2">
        <v>43787.517013888886</v>
      </c>
      <c r="E1298">
        <v>40.203319999999998</v>
      </c>
      <c r="F1298">
        <v>-105.10316</v>
      </c>
      <c r="G1298">
        <v>40.203310000000002</v>
      </c>
      <c r="H1298">
        <v>-105.10196999999999</v>
      </c>
      <c r="I1298">
        <v>6.3E-2</v>
      </c>
      <c r="J1298" s="1" t="s">
        <v>8199</v>
      </c>
      <c r="K1298">
        <v>10696</v>
      </c>
      <c r="L1298" s="1" t="s">
        <v>6797</v>
      </c>
      <c r="M1298" s="1" t="s">
        <v>47</v>
      </c>
      <c r="N1298" s="1" t="s">
        <v>208</v>
      </c>
      <c r="O1298" s="1" t="s">
        <v>255</v>
      </c>
      <c r="P1298" s="1" t="s">
        <v>198</v>
      </c>
      <c r="Q1298" s="1" t="s">
        <v>8201</v>
      </c>
      <c r="R1298" s="1" t="s">
        <v>48</v>
      </c>
      <c r="S1298" s="1" t="s">
        <v>79</v>
      </c>
      <c r="T1298" s="1" t="s">
        <v>211</v>
      </c>
      <c r="U1298" s="2">
        <v>43787.496527777781</v>
      </c>
      <c r="V1298">
        <v>69</v>
      </c>
      <c r="W1298">
        <v>69</v>
      </c>
      <c r="X1298">
        <v>22</v>
      </c>
      <c r="Y1298">
        <v>24.9</v>
      </c>
      <c r="Z1298">
        <v>10</v>
      </c>
      <c r="AA1298" s="1" t="s">
        <v>62</v>
      </c>
      <c r="AB1298">
        <v>6</v>
      </c>
      <c r="AC1298">
        <v>0</v>
      </c>
      <c r="AD1298" s="1" t="s">
        <v>50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s="1" t="s">
        <v>51</v>
      </c>
      <c r="AS1298" s="1" t="s">
        <v>51</v>
      </c>
      <c r="AT1298" s="1" t="s">
        <v>51</v>
      </c>
      <c r="AU1298" s="1" t="s">
        <v>51</v>
      </c>
    </row>
    <row r="1299" spans="1:47" x14ac:dyDescent="0.25">
      <c r="A1299" s="1" t="s">
        <v>6304</v>
      </c>
      <c r="B1299">
        <v>3</v>
      </c>
      <c r="C1299" s="2">
        <v>43787.417696759258</v>
      </c>
      <c r="D1299" s="2">
        <v>43787.438310185185</v>
      </c>
      <c r="E1299">
        <v>39.899299999999997</v>
      </c>
      <c r="F1299">
        <v>-104.98796</v>
      </c>
      <c r="G1299">
        <v>39.899299999999997</v>
      </c>
      <c r="H1299">
        <v>-104.98796</v>
      </c>
      <c r="I1299">
        <v>0</v>
      </c>
      <c r="J1299" s="1" t="s">
        <v>441</v>
      </c>
      <c r="L1299" s="1" t="s">
        <v>194</v>
      </c>
      <c r="M1299" s="1" t="s">
        <v>47</v>
      </c>
      <c r="N1299" s="1" t="s">
        <v>131</v>
      </c>
      <c r="O1299" s="1" t="s">
        <v>147</v>
      </c>
      <c r="P1299" s="1" t="s">
        <v>198</v>
      </c>
      <c r="Q1299" s="1" t="s">
        <v>439</v>
      </c>
      <c r="R1299" s="1" t="s">
        <v>48</v>
      </c>
      <c r="S1299" s="1" t="s">
        <v>79</v>
      </c>
      <c r="T1299" s="1" t="s">
        <v>205</v>
      </c>
      <c r="U1299" s="2">
        <v>43787.408333333333</v>
      </c>
      <c r="V1299">
        <v>63</v>
      </c>
      <c r="W1299">
        <v>63</v>
      </c>
      <c r="X1299">
        <v>26</v>
      </c>
      <c r="Y1299">
        <v>24.4</v>
      </c>
      <c r="Z1299">
        <v>40</v>
      </c>
      <c r="AA1299" s="1" t="s">
        <v>57</v>
      </c>
      <c r="AB1299">
        <v>25</v>
      </c>
      <c r="AC1299">
        <v>0</v>
      </c>
      <c r="AD1299" s="1" t="s">
        <v>1211</v>
      </c>
      <c r="AE1299" t="b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s="1" t="s">
        <v>51</v>
      </c>
      <c r="AS1299" s="1" t="s">
        <v>51</v>
      </c>
      <c r="AT1299" s="1" t="s">
        <v>51</v>
      </c>
      <c r="AU1299" s="1" t="s">
        <v>51</v>
      </c>
    </row>
    <row r="1300" spans="1:47" x14ac:dyDescent="0.25">
      <c r="A1300" s="1" t="s">
        <v>8919</v>
      </c>
      <c r="B1300">
        <v>3</v>
      </c>
      <c r="C1300" s="2">
        <v>43787.601030092592</v>
      </c>
      <c r="D1300" s="2">
        <v>43787.621666666666</v>
      </c>
      <c r="E1300">
        <v>38.11448</v>
      </c>
      <c r="F1300">
        <v>-102.62949</v>
      </c>
      <c r="G1300">
        <v>38.11448</v>
      </c>
      <c r="H1300">
        <v>-102.62949</v>
      </c>
      <c r="I1300">
        <v>0</v>
      </c>
      <c r="J1300" s="1" t="s">
        <v>1043</v>
      </c>
      <c r="K1300">
        <v>7083</v>
      </c>
      <c r="L1300" s="1" t="s">
        <v>6570</v>
      </c>
      <c r="M1300" s="1" t="s">
        <v>97</v>
      </c>
      <c r="N1300" s="1" t="s">
        <v>158</v>
      </c>
      <c r="O1300" s="1" t="s">
        <v>4229</v>
      </c>
      <c r="P1300" s="1" t="s">
        <v>198</v>
      </c>
      <c r="Q1300" s="1" t="s">
        <v>6602</v>
      </c>
      <c r="R1300" s="1" t="s">
        <v>48</v>
      </c>
      <c r="S1300" s="1" t="s">
        <v>79</v>
      </c>
      <c r="T1300" s="1" t="s">
        <v>3095</v>
      </c>
      <c r="U1300" s="2">
        <v>43787.620138888888</v>
      </c>
      <c r="V1300">
        <v>69</v>
      </c>
      <c r="W1300">
        <v>69</v>
      </c>
      <c r="X1300">
        <v>24</v>
      </c>
      <c r="Y1300">
        <v>26.12</v>
      </c>
      <c r="Z1300">
        <v>10</v>
      </c>
      <c r="AA1300" s="1" t="s">
        <v>58</v>
      </c>
      <c r="AB1300">
        <v>6</v>
      </c>
      <c r="AC1300">
        <v>0</v>
      </c>
      <c r="AD1300" s="1" t="s">
        <v>50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s="1" t="s">
        <v>51</v>
      </c>
      <c r="AS1300" s="1" t="s">
        <v>51</v>
      </c>
      <c r="AT1300" s="1" t="s">
        <v>51</v>
      </c>
      <c r="AU1300" s="1" t="s">
        <v>51</v>
      </c>
    </row>
    <row r="1301" spans="1:47" x14ac:dyDescent="0.25">
      <c r="A1301" s="1" t="s">
        <v>6305</v>
      </c>
      <c r="B1301">
        <v>3</v>
      </c>
      <c r="C1301" s="2">
        <v>43787.676041666666</v>
      </c>
      <c r="D1301" s="2">
        <v>43787.69667824074</v>
      </c>
      <c r="E1301">
        <v>39.783760000000001</v>
      </c>
      <c r="F1301">
        <v>-105.04456999999999</v>
      </c>
      <c r="G1301">
        <v>39.783760000000001</v>
      </c>
      <c r="H1301">
        <v>-105.04456999999999</v>
      </c>
      <c r="I1301">
        <v>0</v>
      </c>
      <c r="J1301" s="1" t="s">
        <v>942</v>
      </c>
      <c r="L1301" s="1" t="s">
        <v>137</v>
      </c>
      <c r="M1301" s="1" t="s">
        <v>47</v>
      </c>
      <c r="N1301" s="1" t="s">
        <v>131</v>
      </c>
      <c r="O1301" s="1" t="s">
        <v>131</v>
      </c>
      <c r="P1301" s="1" t="s">
        <v>198</v>
      </c>
      <c r="Q1301" s="1" t="s">
        <v>367</v>
      </c>
      <c r="R1301" s="1" t="s">
        <v>48</v>
      </c>
      <c r="S1301" s="1" t="s">
        <v>79</v>
      </c>
      <c r="T1301" s="1" t="s">
        <v>205</v>
      </c>
      <c r="U1301" s="2">
        <v>43787.659722222219</v>
      </c>
      <c r="V1301">
        <v>63</v>
      </c>
      <c r="W1301">
        <v>63</v>
      </c>
      <c r="X1301">
        <v>19</v>
      </c>
      <c r="Y1301">
        <v>24.33</v>
      </c>
      <c r="Z1301">
        <v>40</v>
      </c>
      <c r="AA1301" s="1" t="s">
        <v>56</v>
      </c>
      <c r="AB1301">
        <v>20</v>
      </c>
      <c r="AC1301">
        <v>0</v>
      </c>
      <c r="AD1301" s="1" t="s">
        <v>818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s="1" t="s">
        <v>51</v>
      </c>
      <c r="AS1301" s="1" t="s">
        <v>51</v>
      </c>
      <c r="AT1301" s="1" t="s">
        <v>51</v>
      </c>
      <c r="AU1301" s="1" t="s">
        <v>51</v>
      </c>
    </row>
    <row r="1302" spans="1:47" x14ac:dyDescent="0.25">
      <c r="A1302" s="1" t="s">
        <v>6306</v>
      </c>
      <c r="B1302">
        <v>3</v>
      </c>
      <c r="C1302" s="2">
        <v>43787.676041666666</v>
      </c>
      <c r="D1302" s="2">
        <v>43787.69667824074</v>
      </c>
      <c r="E1302">
        <v>39.783639999999998</v>
      </c>
      <c r="F1302">
        <v>-105.04461999999999</v>
      </c>
      <c r="G1302">
        <v>39.783639999999998</v>
      </c>
      <c r="H1302">
        <v>-105.04461999999999</v>
      </c>
      <c r="I1302">
        <v>0</v>
      </c>
      <c r="J1302" s="1" t="s">
        <v>542</v>
      </c>
      <c r="L1302" s="1" t="s">
        <v>133</v>
      </c>
      <c r="M1302" s="1" t="s">
        <v>47</v>
      </c>
      <c r="N1302" s="1" t="s">
        <v>131</v>
      </c>
      <c r="O1302" s="1" t="s">
        <v>131</v>
      </c>
      <c r="P1302" s="1" t="s">
        <v>198</v>
      </c>
      <c r="Q1302" s="1" t="s">
        <v>367</v>
      </c>
      <c r="R1302" s="1" t="s">
        <v>48</v>
      </c>
      <c r="S1302" s="1" t="s">
        <v>79</v>
      </c>
      <c r="T1302" s="1" t="s">
        <v>205</v>
      </c>
      <c r="U1302" s="2">
        <v>43787.659722222219</v>
      </c>
      <c r="V1302">
        <v>63</v>
      </c>
      <c r="W1302">
        <v>63</v>
      </c>
      <c r="X1302">
        <v>19</v>
      </c>
      <c r="Y1302">
        <v>24.33</v>
      </c>
      <c r="Z1302">
        <v>40</v>
      </c>
      <c r="AA1302" s="1" t="s">
        <v>56</v>
      </c>
      <c r="AB1302">
        <v>20</v>
      </c>
      <c r="AC1302">
        <v>0</v>
      </c>
      <c r="AD1302" s="1" t="s">
        <v>818</v>
      </c>
      <c r="AE1302" t="b">
        <v>0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s="1" t="s">
        <v>51</v>
      </c>
      <c r="AS1302" s="1" t="s">
        <v>51</v>
      </c>
      <c r="AT1302" s="1" t="s">
        <v>51</v>
      </c>
      <c r="AU1302" s="1" t="s">
        <v>51</v>
      </c>
    </row>
    <row r="1303" spans="1:47" x14ac:dyDescent="0.25">
      <c r="A1303" s="1" t="s">
        <v>6246</v>
      </c>
      <c r="B1303">
        <v>3</v>
      </c>
      <c r="C1303" s="2">
        <v>43787.710949074077</v>
      </c>
      <c r="D1303" s="2">
        <v>43787.731388888889</v>
      </c>
      <c r="E1303">
        <v>39.783639999999998</v>
      </c>
      <c r="F1303">
        <v>-105.04461999999999</v>
      </c>
      <c r="G1303">
        <v>39.783639999999998</v>
      </c>
      <c r="H1303">
        <v>-105.04461999999999</v>
      </c>
      <c r="I1303">
        <v>0</v>
      </c>
      <c r="J1303" s="1" t="s">
        <v>542</v>
      </c>
      <c r="L1303" s="1" t="s">
        <v>133</v>
      </c>
      <c r="M1303" s="1" t="s">
        <v>47</v>
      </c>
      <c r="N1303" s="1" t="s">
        <v>131</v>
      </c>
      <c r="O1303" s="1" t="s">
        <v>131</v>
      </c>
      <c r="P1303" s="1" t="s">
        <v>198</v>
      </c>
      <c r="Q1303" s="1" t="s">
        <v>367</v>
      </c>
      <c r="R1303" s="1" t="s">
        <v>48</v>
      </c>
      <c r="S1303" s="1" t="s">
        <v>79</v>
      </c>
      <c r="T1303" s="1" t="s">
        <v>205</v>
      </c>
      <c r="U1303" s="2">
        <v>43787.698611111111</v>
      </c>
      <c r="V1303">
        <v>63</v>
      </c>
      <c r="W1303">
        <v>63</v>
      </c>
      <c r="X1303">
        <v>18</v>
      </c>
      <c r="Y1303">
        <v>24.33</v>
      </c>
      <c r="Z1303">
        <v>40</v>
      </c>
      <c r="AA1303" s="1" t="s">
        <v>57</v>
      </c>
      <c r="AB1303">
        <v>17</v>
      </c>
      <c r="AC1303">
        <v>0</v>
      </c>
      <c r="AD1303" s="1" t="s">
        <v>818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s="1" t="s">
        <v>53</v>
      </c>
      <c r="AS1303" s="1" t="s">
        <v>51</v>
      </c>
      <c r="AT1303" s="1" t="s">
        <v>51</v>
      </c>
      <c r="AU1303" s="1" t="s">
        <v>51</v>
      </c>
    </row>
    <row r="1304" spans="1:47" x14ac:dyDescent="0.25">
      <c r="A1304" s="1" t="s">
        <v>1038</v>
      </c>
      <c r="B1304">
        <v>3</v>
      </c>
      <c r="C1304" s="2">
        <v>43787.744293981479</v>
      </c>
      <c r="D1304" s="2">
        <v>43787.805011574077</v>
      </c>
      <c r="E1304">
        <v>39.629800000000003</v>
      </c>
      <c r="F1304">
        <v>-104.90516</v>
      </c>
      <c r="G1304">
        <v>39.629800000000003</v>
      </c>
      <c r="H1304">
        <v>-104.90516</v>
      </c>
      <c r="I1304">
        <v>0</v>
      </c>
      <c r="J1304" s="1" t="s">
        <v>220</v>
      </c>
      <c r="L1304" s="1" t="s">
        <v>195</v>
      </c>
      <c r="M1304" s="1" t="s">
        <v>47</v>
      </c>
      <c r="N1304" s="1" t="s">
        <v>131</v>
      </c>
      <c r="O1304" s="1" t="s">
        <v>131</v>
      </c>
      <c r="P1304" s="1" t="s">
        <v>198</v>
      </c>
      <c r="Q1304" s="1" t="s">
        <v>414</v>
      </c>
      <c r="R1304" s="1" t="s">
        <v>48</v>
      </c>
      <c r="S1304" s="1" t="s">
        <v>79</v>
      </c>
      <c r="T1304" s="1" t="s">
        <v>200</v>
      </c>
      <c r="U1304" s="2">
        <v>43787.745138888888</v>
      </c>
      <c r="V1304">
        <v>54</v>
      </c>
      <c r="W1304">
        <v>54</v>
      </c>
      <c r="X1304">
        <v>38</v>
      </c>
      <c r="Y1304">
        <v>24.15</v>
      </c>
      <c r="Z1304">
        <v>10</v>
      </c>
      <c r="AA1304" s="1" t="s">
        <v>66</v>
      </c>
      <c r="AB1304">
        <v>9</v>
      </c>
      <c r="AC1304">
        <v>0</v>
      </c>
      <c r="AD1304" s="1" t="s">
        <v>965</v>
      </c>
      <c r="AE1304" t="b">
        <v>0</v>
      </c>
      <c r="AF1304" t="b">
        <v>0</v>
      </c>
      <c r="AG1304" t="b">
        <v>0</v>
      </c>
      <c r="AH1304" t="b">
        <v>0</v>
      </c>
      <c r="AI1304" t="b">
        <v>1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s="1" t="s">
        <v>53</v>
      </c>
      <c r="AS1304" s="1" t="s">
        <v>53</v>
      </c>
      <c r="AT1304" s="1" t="s">
        <v>53</v>
      </c>
      <c r="AU1304" s="1" t="s">
        <v>51</v>
      </c>
    </row>
    <row r="1305" spans="1:47" x14ac:dyDescent="0.25">
      <c r="A1305" s="1" t="s">
        <v>838</v>
      </c>
      <c r="B1305">
        <v>3</v>
      </c>
      <c r="C1305" s="2">
        <v>43787.77447916667</v>
      </c>
      <c r="D1305" s="2">
        <v>43787.795289351852</v>
      </c>
      <c r="E1305">
        <v>39.632170000000002</v>
      </c>
      <c r="F1305">
        <v>-104.90595999999999</v>
      </c>
      <c r="G1305">
        <v>39.632170000000002</v>
      </c>
      <c r="H1305">
        <v>-104.90595999999999</v>
      </c>
      <c r="I1305">
        <v>0</v>
      </c>
      <c r="J1305" s="1" t="s">
        <v>220</v>
      </c>
      <c r="L1305" s="1" t="s">
        <v>194</v>
      </c>
      <c r="M1305" s="1" t="s">
        <v>47</v>
      </c>
      <c r="N1305" s="1" t="s">
        <v>131</v>
      </c>
      <c r="O1305" s="1" t="s">
        <v>131</v>
      </c>
      <c r="P1305" s="1" t="s">
        <v>198</v>
      </c>
      <c r="Q1305" s="1" t="s">
        <v>414</v>
      </c>
      <c r="R1305" s="1" t="s">
        <v>48</v>
      </c>
      <c r="S1305" s="1" t="s">
        <v>79</v>
      </c>
      <c r="T1305" s="1" t="s">
        <v>200</v>
      </c>
      <c r="U1305" s="2">
        <v>43787.786805555559</v>
      </c>
      <c r="V1305">
        <v>51</v>
      </c>
      <c r="W1305">
        <v>51</v>
      </c>
      <c r="X1305">
        <v>43</v>
      </c>
      <c r="Y1305">
        <v>24.15</v>
      </c>
      <c r="Z1305">
        <v>10</v>
      </c>
      <c r="AA1305" s="1" t="s">
        <v>66</v>
      </c>
      <c r="AB1305">
        <v>8</v>
      </c>
      <c r="AC1305">
        <v>0</v>
      </c>
      <c r="AD1305" s="1" t="s">
        <v>818</v>
      </c>
      <c r="AE1305" t="b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s="1" t="s">
        <v>53</v>
      </c>
      <c r="AS1305" s="1" t="s">
        <v>53</v>
      </c>
      <c r="AT1305" s="1" t="s">
        <v>53</v>
      </c>
      <c r="AU1305" s="1" t="s">
        <v>53</v>
      </c>
    </row>
    <row r="1306" spans="1:47" x14ac:dyDescent="0.25">
      <c r="A1306" s="1" t="s">
        <v>6307</v>
      </c>
      <c r="B1306">
        <v>3</v>
      </c>
      <c r="C1306" s="2">
        <v>43788.299502314818</v>
      </c>
      <c r="D1306" s="2">
        <v>43788.320277777777</v>
      </c>
      <c r="E1306">
        <v>39.735970000000002</v>
      </c>
      <c r="F1306">
        <v>-105.01439999999999</v>
      </c>
      <c r="G1306">
        <v>39.735970000000002</v>
      </c>
      <c r="H1306">
        <v>-105.01439999999999</v>
      </c>
      <c r="I1306">
        <v>0</v>
      </c>
      <c r="J1306" s="1" t="s">
        <v>567</v>
      </c>
      <c r="L1306" s="1" t="s">
        <v>194</v>
      </c>
      <c r="M1306" s="1" t="s">
        <v>47</v>
      </c>
      <c r="N1306" s="1" t="s">
        <v>131</v>
      </c>
      <c r="O1306" s="1" t="s">
        <v>131</v>
      </c>
      <c r="P1306" s="1" t="s">
        <v>198</v>
      </c>
      <c r="Q1306" s="1" t="s">
        <v>310</v>
      </c>
      <c r="R1306" s="1" t="s">
        <v>48</v>
      </c>
      <c r="S1306" s="1" t="s">
        <v>79</v>
      </c>
      <c r="T1306" s="1" t="s">
        <v>205</v>
      </c>
      <c r="U1306" s="2">
        <v>43788.290277777778</v>
      </c>
      <c r="V1306">
        <v>39</v>
      </c>
      <c r="W1306">
        <v>39</v>
      </c>
      <c r="X1306">
        <v>56</v>
      </c>
      <c r="Y1306">
        <v>24.26</v>
      </c>
      <c r="Z1306">
        <v>40</v>
      </c>
      <c r="AA1306" s="1" t="s">
        <v>71</v>
      </c>
      <c r="AB1306">
        <v>3</v>
      </c>
      <c r="AC1306">
        <v>0</v>
      </c>
      <c r="AD1306" s="1" t="s">
        <v>1067</v>
      </c>
      <c r="AE1306" t="b">
        <v>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s="1" t="s">
        <v>51</v>
      </c>
      <c r="AS1306" s="1" t="s">
        <v>51</v>
      </c>
      <c r="AT1306" s="1" t="s">
        <v>51</v>
      </c>
      <c r="AU1306" s="1" t="s">
        <v>51</v>
      </c>
    </row>
    <row r="1307" spans="1:47" x14ac:dyDescent="0.25">
      <c r="A1307" s="1" t="s">
        <v>915</v>
      </c>
      <c r="B1307">
        <v>3</v>
      </c>
      <c r="C1307" s="2">
        <v>43788.28597222222</v>
      </c>
      <c r="D1307" s="2">
        <v>43788.30641203704</v>
      </c>
      <c r="E1307">
        <v>39.578670000000002</v>
      </c>
      <c r="F1307">
        <v>-104.87544</v>
      </c>
      <c r="G1307">
        <v>39.578670000000002</v>
      </c>
      <c r="H1307">
        <v>-104.87544</v>
      </c>
      <c r="I1307">
        <v>0</v>
      </c>
      <c r="J1307" s="1" t="s">
        <v>569</v>
      </c>
      <c r="L1307" s="1" t="s">
        <v>194</v>
      </c>
      <c r="M1307" s="1" t="s">
        <v>47</v>
      </c>
      <c r="N1307" s="1" t="s">
        <v>127</v>
      </c>
      <c r="O1307" s="1" t="s">
        <v>201</v>
      </c>
      <c r="P1307" s="1" t="s">
        <v>198</v>
      </c>
      <c r="Q1307" s="1" t="s">
        <v>347</v>
      </c>
      <c r="R1307" s="1" t="s">
        <v>48</v>
      </c>
      <c r="S1307" s="1" t="s">
        <v>79</v>
      </c>
      <c r="T1307" s="1" t="s">
        <v>200</v>
      </c>
      <c r="U1307" s="2">
        <v>43788.286805555559</v>
      </c>
      <c r="V1307">
        <v>36</v>
      </c>
      <c r="W1307">
        <v>36</v>
      </c>
      <c r="X1307">
        <v>57</v>
      </c>
      <c r="Y1307">
        <v>24.05</v>
      </c>
      <c r="Z1307">
        <v>10</v>
      </c>
      <c r="AA1307" s="1" t="s">
        <v>68</v>
      </c>
      <c r="AB1307">
        <v>3</v>
      </c>
      <c r="AC1307">
        <v>0</v>
      </c>
      <c r="AD1307" s="1" t="s">
        <v>818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s="1" t="s">
        <v>51</v>
      </c>
      <c r="AS1307" s="1" t="s">
        <v>51</v>
      </c>
      <c r="AT1307" s="1" t="s">
        <v>51</v>
      </c>
      <c r="AU1307" s="1" t="s">
        <v>51</v>
      </c>
    </row>
    <row r="1308" spans="1:47" x14ac:dyDescent="0.25">
      <c r="A1308" s="1" t="s">
        <v>680</v>
      </c>
      <c r="B1308">
        <v>3</v>
      </c>
      <c r="C1308" s="2">
        <v>43788.321875000001</v>
      </c>
      <c r="D1308" s="2">
        <v>43788.342523148145</v>
      </c>
      <c r="E1308">
        <v>39.123840000000001</v>
      </c>
      <c r="F1308">
        <v>-104.86494999999999</v>
      </c>
      <c r="G1308">
        <v>39.123840000000001</v>
      </c>
      <c r="H1308">
        <v>-104.86494999999999</v>
      </c>
      <c r="I1308">
        <v>0</v>
      </c>
      <c r="J1308" s="1" t="s">
        <v>470</v>
      </c>
      <c r="L1308" s="1" t="s">
        <v>195</v>
      </c>
      <c r="M1308" s="1" t="s">
        <v>47</v>
      </c>
      <c r="N1308" s="1" t="s">
        <v>447</v>
      </c>
      <c r="O1308" s="1" t="s">
        <v>193</v>
      </c>
      <c r="P1308" s="1" t="s">
        <v>198</v>
      </c>
      <c r="Q1308" s="1" t="s">
        <v>448</v>
      </c>
      <c r="R1308" s="1" t="s">
        <v>48</v>
      </c>
      <c r="S1308" s="1" t="s">
        <v>79</v>
      </c>
      <c r="T1308" s="1" t="s">
        <v>234</v>
      </c>
      <c r="U1308" s="2">
        <v>43788.331944444442</v>
      </c>
      <c r="V1308">
        <v>37</v>
      </c>
      <c r="W1308">
        <v>37</v>
      </c>
      <c r="X1308">
        <v>52</v>
      </c>
      <c r="Y1308">
        <v>23.42</v>
      </c>
      <c r="Z1308">
        <v>10</v>
      </c>
      <c r="AA1308" s="1" t="s">
        <v>55</v>
      </c>
      <c r="AB1308">
        <v>3</v>
      </c>
      <c r="AC1308">
        <v>0</v>
      </c>
      <c r="AD1308" s="1" t="s">
        <v>50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s="1" t="s">
        <v>51</v>
      </c>
      <c r="AS1308" s="1" t="s">
        <v>51</v>
      </c>
      <c r="AT1308" s="1" t="s">
        <v>51</v>
      </c>
      <c r="AU1308" s="1" t="s">
        <v>51</v>
      </c>
    </row>
    <row r="1309" spans="1:47" x14ac:dyDescent="0.25">
      <c r="A1309" s="1" t="s">
        <v>6308</v>
      </c>
      <c r="B1309">
        <v>3</v>
      </c>
      <c r="C1309" s="2">
        <v>43788.448449074072</v>
      </c>
      <c r="D1309" s="2">
        <v>43788.468819444446</v>
      </c>
      <c r="E1309">
        <v>39.780090000000001</v>
      </c>
      <c r="F1309">
        <v>-104.93226</v>
      </c>
      <c r="G1309">
        <v>39.780090000000001</v>
      </c>
      <c r="H1309">
        <v>-104.93226</v>
      </c>
      <c r="I1309">
        <v>0</v>
      </c>
      <c r="J1309" s="1" t="s">
        <v>486</v>
      </c>
      <c r="L1309" s="1" t="s">
        <v>137</v>
      </c>
      <c r="M1309" s="1" t="s">
        <v>47</v>
      </c>
      <c r="N1309" s="1" t="s">
        <v>131</v>
      </c>
      <c r="O1309" s="1" t="s">
        <v>131</v>
      </c>
      <c r="P1309" s="1" t="s">
        <v>198</v>
      </c>
      <c r="Q1309" s="1" t="s">
        <v>246</v>
      </c>
      <c r="R1309" s="1" t="s">
        <v>48</v>
      </c>
      <c r="S1309" s="1" t="s">
        <v>79</v>
      </c>
      <c r="T1309" s="1" t="s">
        <v>205</v>
      </c>
      <c r="U1309" s="2">
        <v>43788.452777777777</v>
      </c>
      <c r="V1309">
        <v>57</v>
      </c>
      <c r="W1309">
        <v>57</v>
      </c>
      <c r="X1309">
        <v>27</v>
      </c>
      <c r="Y1309">
        <v>24.24</v>
      </c>
      <c r="Z1309">
        <v>50</v>
      </c>
      <c r="AA1309" s="1" t="s">
        <v>68</v>
      </c>
      <c r="AB1309">
        <v>10</v>
      </c>
      <c r="AC1309">
        <v>0</v>
      </c>
      <c r="AD1309" s="1" t="s">
        <v>818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s="1" t="s">
        <v>51</v>
      </c>
      <c r="AS1309" s="1" t="s">
        <v>51</v>
      </c>
      <c r="AT1309" s="1" t="s">
        <v>51</v>
      </c>
      <c r="AU1309" s="1" t="s">
        <v>51</v>
      </c>
    </row>
    <row r="1310" spans="1:47" x14ac:dyDescent="0.25">
      <c r="A1310" s="1" t="s">
        <v>6309</v>
      </c>
      <c r="B1310">
        <v>3</v>
      </c>
      <c r="C1310" s="2">
        <v>43788.426041666666</v>
      </c>
      <c r="D1310" s="2">
        <v>43788.443923611114</v>
      </c>
      <c r="E1310">
        <v>39.779989999999998</v>
      </c>
      <c r="F1310">
        <v>-104.95189999999999</v>
      </c>
      <c r="G1310">
        <v>39.779989999999998</v>
      </c>
      <c r="H1310">
        <v>-104.95189999999999</v>
      </c>
      <c r="I1310">
        <v>0</v>
      </c>
      <c r="J1310" s="1" t="s">
        <v>1004</v>
      </c>
      <c r="L1310" s="1" t="s">
        <v>133</v>
      </c>
      <c r="M1310" s="1" t="s">
        <v>47</v>
      </c>
      <c r="N1310" s="1" t="s">
        <v>131</v>
      </c>
      <c r="O1310" s="1" t="s">
        <v>131</v>
      </c>
      <c r="P1310" s="1" t="s">
        <v>198</v>
      </c>
      <c r="Q1310" s="1" t="s">
        <v>246</v>
      </c>
      <c r="R1310" s="1" t="s">
        <v>48</v>
      </c>
      <c r="S1310" s="1" t="s">
        <v>79</v>
      </c>
      <c r="T1310" s="1" t="s">
        <v>205</v>
      </c>
      <c r="U1310" s="2">
        <v>43788.407638888886</v>
      </c>
      <c r="V1310">
        <v>55</v>
      </c>
      <c r="W1310">
        <v>55</v>
      </c>
      <c r="X1310">
        <v>33</v>
      </c>
      <c r="Y1310">
        <v>24.25</v>
      </c>
      <c r="Z1310">
        <v>50</v>
      </c>
      <c r="AA1310" s="1" t="s">
        <v>68</v>
      </c>
      <c r="AB1310">
        <v>8</v>
      </c>
      <c r="AC1310">
        <v>0</v>
      </c>
      <c r="AD1310" s="1" t="s">
        <v>818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s="1" t="s">
        <v>51</v>
      </c>
      <c r="AS1310" s="1" t="s">
        <v>51</v>
      </c>
      <c r="AT1310" s="1" t="s">
        <v>51</v>
      </c>
      <c r="AU1310" s="1" t="s">
        <v>51</v>
      </c>
    </row>
    <row r="1311" spans="1:47" x14ac:dyDescent="0.25">
      <c r="A1311" s="1" t="s">
        <v>8920</v>
      </c>
      <c r="B1311">
        <v>3</v>
      </c>
      <c r="C1311" s="2">
        <v>43788.635983796295</v>
      </c>
      <c r="D1311" s="2">
        <v>43788.656377314815</v>
      </c>
      <c r="E1311">
        <v>38.449129999999997</v>
      </c>
      <c r="F1311">
        <v>-105.15946</v>
      </c>
      <c r="G1311">
        <v>38.449129999999997</v>
      </c>
      <c r="H1311">
        <v>-105.15946</v>
      </c>
      <c r="I1311">
        <v>0</v>
      </c>
      <c r="J1311" s="1" t="s">
        <v>1171</v>
      </c>
      <c r="K1311">
        <v>6261</v>
      </c>
      <c r="L1311" s="1" t="s">
        <v>6586</v>
      </c>
      <c r="M1311" s="1" t="s">
        <v>97</v>
      </c>
      <c r="N1311" s="1" t="s">
        <v>1172</v>
      </c>
      <c r="O1311" s="1" t="s">
        <v>92</v>
      </c>
      <c r="P1311" s="1" t="s">
        <v>198</v>
      </c>
      <c r="Q1311" s="1" t="s">
        <v>1173</v>
      </c>
      <c r="R1311" s="1" t="s">
        <v>48</v>
      </c>
      <c r="S1311" s="1" t="s">
        <v>79</v>
      </c>
      <c r="T1311" s="1" t="s">
        <v>1174</v>
      </c>
      <c r="U1311" s="2">
        <v>43788.631944444445</v>
      </c>
      <c r="V1311">
        <v>72</v>
      </c>
      <c r="W1311">
        <v>72</v>
      </c>
      <c r="X1311">
        <v>13</v>
      </c>
      <c r="Y1311">
        <v>24.35</v>
      </c>
      <c r="Z1311">
        <v>10</v>
      </c>
      <c r="AA1311" s="1" t="s">
        <v>57</v>
      </c>
      <c r="AB1311">
        <v>6</v>
      </c>
      <c r="AC1311">
        <v>0</v>
      </c>
      <c r="AD1311" s="1" t="s">
        <v>50</v>
      </c>
      <c r="AE1311" t="b">
        <v>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s="1" t="s">
        <v>51</v>
      </c>
      <c r="AS1311" s="1" t="s">
        <v>51</v>
      </c>
      <c r="AT1311" s="1" t="s">
        <v>51</v>
      </c>
      <c r="AU1311" s="1" t="s">
        <v>51</v>
      </c>
    </row>
    <row r="1312" spans="1:47" x14ac:dyDescent="0.25">
      <c r="A1312" s="1" t="s">
        <v>8921</v>
      </c>
      <c r="B1312">
        <v>3</v>
      </c>
      <c r="C1312" s="2">
        <v>43788.653692129628</v>
      </c>
      <c r="D1312" s="2">
        <v>43788.674467592595</v>
      </c>
      <c r="E1312">
        <v>39.7408</v>
      </c>
      <c r="F1312">
        <v>-105.34294</v>
      </c>
      <c r="G1312">
        <v>39.7408</v>
      </c>
      <c r="H1312">
        <v>-105.34294</v>
      </c>
      <c r="I1312">
        <v>0</v>
      </c>
      <c r="J1312" s="1" t="s">
        <v>6792</v>
      </c>
      <c r="K1312">
        <v>30100</v>
      </c>
      <c r="L1312" s="1" t="s">
        <v>6567</v>
      </c>
      <c r="M1312" s="1" t="s">
        <v>97</v>
      </c>
      <c r="N1312" s="1" t="s">
        <v>269</v>
      </c>
      <c r="O1312" s="1" t="s">
        <v>115</v>
      </c>
      <c r="P1312" s="1" t="s">
        <v>198</v>
      </c>
      <c r="Q1312" s="1" t="s">
        <v>349</v>
      </c>
      <c r="R1312" s="1" t="s">
        <v>48</v>
      </c>
      <c r="S1312" s="1" t="s">
        <v>79</v>
      </c>
      <c r="T1312" s="1" t="s">
        <v>324</v>
      </c>
      <c r="U1312" s="2">
        <v>43788.658333333333</v>
      </c>
      <c r="V1312">
        <v>61</v>
      </c>
      <c r="W1312">
        <v>61</v>
      </c>
      <c r="X1312">
        <v>22</v>
      </c>
      <c r="Y1312">
        <v>24.46</v>
      </c>
      <c r="Z1312">
        <v>10</v>
      </c>
      <c r="AA1312" s="1" t="s">
        <v>72</v>
      </c>
      <c r="AB1312">
        <v>3</v>
      </c>
      <c r="AC1312">
        <v>0</v>
      </c>
      <c r="AD1312" s="1" t="s">
        <v>50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s="1" t="s">
        <v>51</v>
      </c>
      <c r="AS1312" s="1" t="s">
        <v>51</v>
      </c>
      <c r="AT1312" s="1" t="s">
        <v>51</v>
      </c>
      <c r="AU1312" s="1" t="s">
        <v>51</v>
      </c>
    </row>
    <row r="1313" spans="1:47" x14ac:dyDescent="0.25">
      <c r="A1313" s="1" t="s">
        <v>8922</v>
      </c>
      <c r="B1313">
        <v>3</v>
      </c>
      <c r="C1313" s="2">
        <v>43788.653692129628</v>
      </c>
      <c r="D1313" s="2">
        <v>43788.674467592595</v>
      </c>
      <c r="E1313">
        <v>39.7408</v>
      </c>
      <c r="F1313">
        <v>-105.34294</v>
      </c>
      <c r="G1313">
        <v>39.7408</v>
      </c>
      <c r="H1313">
        <v>-105.34294</v>
      </c>
      <c r="I1313">
        <v>0</v>
      </c>
      <c r="J1313" s="1" t="s">
        <v>4739</v>
      </c>
      <c r="K1313">
        <v>30100</v>
      </c>
      <c r="L1313" s="1" t="s">
        <v>6567</v>
      </c>
      <c r="M1313" s="1" t="s">
        <v>97</v>
      </c>
      <c r="N1313" s="1" t="s">
        <v>269</v>
      </c>
      <c r="O1313" s="1" t="s">
        <v>115</v>
      </c>
      <c r="P1313" s="1" t="s">
        <v>198</v>
      </c>
      <c r="Q1313" s="1" t="s">
        <v>349</v>
      </c>
      <c r="R1313" s="1" t="s">
        <v>48</v>
      </c>
      <c r="S1313" s="1" t="s">
        <v>79</v>
      </c>
      <c r="T1313" s="1" t="s">
        <v>324</v>
      </c>
      <c r="U1313" s="2">
        <v>43788.658333333333</v>
      </c>
      <c r="V1313">
        <v>61</v>
      </c>
      <c r="W1313">
        <v>61</v>
      </c>
      <c r="X1313">
        <v>22</v>
      </c>
      <c r="Y1313">
        <v>24.46</v>
      </c>
      <c r="Z1313">
        <v>10</v>
      </c>
      <c r="AA1313" s="1" t="s">
        <v>72</v>
      </c>
      <c r="AB1313">
        <v>3</v>
      </c>
      <c r="AC1313">
        <v>0</v>
      </c>
      <c r="AD1313" s="1" t="s">
        <v>50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s="1" t="s">
        <v>51</v>
      </c>
      <c r="AS1313" s="1" t="s">
        <v>51</v>
      </c>
      <c r="AT1313" s="1" t="s">
        <v>51</v>
      </c>
      <c r="AU1313" s="1" t="s">
        <v>51</v>
      </c>
    </row>
    <row r="1314" spans="1:47" x14ac:dyDescent="0.25">
      <c r="A1314" s="1" t="s">
        <v>722</v>
      </c>
      <c r="B1314">
        <v>3</v>
      </c>
      <c r="C1314" s="2">
        <v>43788.710972222223</v>
      </c>
      <c r="D1314" s="2">
        <v>43788.731400462966</v>
      </c>
      <c r="E1314">
        <v>40.474919999999997</v>
      </c>
      <c r="F1314">
        <v>-104.99173999999999</v>
      </c>
      <c r="G1314">
        <v>40.474919999999997</v>
      </c>
      <c r="H1314">
        <v>-104.99173999999999</v>
      </c>
      <c r="I1314">
        <v>0</v>
      </c>
      <c r="J1314" s="1" t="s">
        <v>399</v>
      </c>
      <c r="L1314" s="1" t="s">
        <v>194</v>
      </c>
      <c r="M1314" s="1" t="s">
        <v>47</v>
      </c>
      <c r="N1314" s="1" t="s">
        <v>227</v>
      </c>
      <c r="O1314" s="1" t="s">
        <v>228</v>
      </c>
      <c r="P1314" s="1" t="s">
        <v>198</v>
      </c>
      <c r="Q1314" s="1" t="s">
        <v>229</v>
      </c>
      <c r="R1314" s="1" t="s">
        <v>48</v>
      </c>
      <c r="S1314" s="1" t="s">
        <v>79</v>
      </c>
      <c r="T1314" s="1" t="s">
        <v>230</v>
      </c>
      <c r="U1314" s="2">
        <v>43788.705555555556</v>
      </c>
      <c r="V1314">
        <v>51</v>
      </c>
      <c r="W1314">
        <v>51</v>
      </c>
      <c r="X1314">
        <v>52</v>
      </c>
      <c r="Y1314">
        <v>24.74</v>
      </c>
      <c r="Z1314">
        <v>10</v>
      </c>
      <c r="AA1314" s="1" t="s">
        <v>8942</v>
      </c>
      <c r="AB1314">
        <v>0</v>
      </c>
      <c r="AC1314">
        <v>0</v>
      </c>
      <c r="AD1314" s="1" t="s">
        <v>50</v>
      </c>
      <c r="AE1314" t="b">
        <v>0</v>
      </c>
      <c r="AF1314" t="b">
        <v>0</v>
      </c>
      <c r="AG1314" t="b">
        <v>0</v>
      </c>
      <c r="AH1314" t="b">
        <v>0</v>
      </c>
      <c r="AI1314" t="b">
        <v>1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s="1" t="s">
        <v>53</v>
      </c>
      <c r="AS1314" s="1" t="s">
        <v>51</v>
      </c>
      <c r="AT1314" s="1" t="s">
        <v>51</v>
      </c>
      <c r="AU1314" s="1" t="s">
        <v>51</v>
      </c>
    </row>
    <row r="1315" spans="1:47" x14ac:dyDescent="0.25">
      <c r="A1315" s="1" t="s">
        <v>853</v>
      </c>
      <c r="B1315">
        <v>3</v>
      </c>
      <c r="C1315" s="2">
        <v>43788.737002314818</v>
      </c>
      <c r="D1315" s="2">
        <v>43788.757800925923</v>
      </c>
      <c r="E1315">
        <v>39.78313</v>
      </c>
      <c r="F1315">
        <v>-105.00679</v>
      </c>
      <c r="G1315">
        <v>39.78313</v>
      </c>
      <c r="H1315">
        <v>-105.00679</v>
      </c>
      <c r="I1315">
        <v>0</v>
      </c>
      <c r="J1315" s="1" t="s">
        <v>351</v>
      </c>
      <c r="L1315" s="1" t="s">
        <v>133</v>
      </c>
      <c r="M1315" s="1" t="s">
        <v>47</v>
      </c>
      <c r="N1315" s="1" t="s">
        <v>131</v>
      </c>
      <c r="O1315" s="1" t="s">
        <v>131</v>
      </c>
      <c r="P1315" s="1" t="s">
        <v>198</v>
      </c>
      <c r="Q1315" s="1" t="s">
        <v>352</v>
      </c>
      <c r="R1315" s="1" t="s">
        <v>48</v>
      </c>
      <c r="S1315" s="1" t="s">
        <v>79</v>
      </c>
      <c r="T1315" s="1" t="s">
        <v>205</v>
      </c>
      <c r="U1315" s="2">
        <v>43788.741666666669</v>
      </c>
      <c r="V1315">
        <v>55</v>
      </c>
      <c r="W1315">
        <v>55</v>
      </c>
      <c r="X1315">
        <v>25</v>
      </c>
      <c r="Y1315">
        <v>24.14</v>
      </c>
      <c r="Z1315">
        <v>10</v>
      </c>
      <c r="AA1315" s="1" t="s">
        <v>71</v>
      </c>
      <c r="AB1315">
        <v>7</v>
      </c>
      <c r="AC1315">
        <v>0</v>
      </c>
      <c r="AD1315" s="1" t="s">
        <v>818</v>
      </c>
      <c r="AE1315" t="b">
        <v>0</v>
      </c>
      <c r="AF1315" t="b">
        <v>0</v>
      </c>
      <c r="AG1315" t="b">
        <v>0</v>
      </c>
      <c r="AH1315" t="b">
        <v>1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s="1" t="s">
        <v>53</v>
      </c>
      <c r="AS1315" s="1" t="s">
        <v>53</v>
      </c>
      <c r="AT1315" s="1" t="s">
        <v>51</v>
      </c>
      <c r="AU1315" s="1" t="s">
        <v>51</v>
      </c>
    </row>
    <row r="1316" spans="1:47" x14ac:dyDescent="0.25">
      <c r="A1316" s="1" t="s">
        <v>9104</v>
      </c>
      <c r="B1316">
        <v>2</v>
      </c>
      <c r="C1316" s="2">
        <v>43788.770324074074</v>
      </c>
      <c r="D1316" s="2">
        <v>43788.789872685185</v>
      </c>
      <c r="E1316">
        <v>39.590809999999998</v>
      </c>
      <c r="F1316">
        <v>-104.88243</v>
      </c>
      <c r="G1316">
        <v>39.599119999999999</v>
      </c>
      <c r="H1316">
        <v>-104.88724999999999</v>
      </c>
      <c r="I1316">
        <v>0.629</v>
      </c>
      <c r="J1316" s="1" t="s">
        <v>2112</v>
      </c>
      <c r="L1316" s="1" t="s">
        <v>265</v>
      </c>
      <c r="M1316" s="1" t="s">
        <v>47</v>
      </c>
      <c r="N1316" s="1" t="s">
        <v>127</v>
      </c>
      <c r="O1316" s="1" t="s">
        <v>201</v>
      </c>
      <c r="P1316" s="1" t="s">
        <v>198</v>
      </c>
      <c r="Q1316" s="1" t="s">
        <v>347</v>
      </c>
      <c r="R1316" s="1" t="s">
        <v>48</v>
      </c>
      <c r="S1316" s="1" t="s">
        <v>79</v>
      </c>
      <c r="T1316" s="1" t="s">
        <v>200</v>
      </c>
      <c r="U1316" s="2">
        <v>43788.786805555559</v>
      </c>
      <c r="V1316">
        <v>55</v>
      </c>
      <c r="W1316">
        <v>55</v>
      </c>
      <c r="X1316">
        <v>27</v>
      </c>
      <c r="Y1316">
        <v>23.94</v>
      </c>
      <c r="Z1316">
        <v>10</v>
      </c>
      <c r="AA1316" s="1" t="s">
        <v>68</v>
      </c>
      <c r="AB1316">
        <v>3</v>
      </c>
      <c r="AC1316">
        <v>0</v>
      </c>
      <c r="AD1316" s="1" t="s">
        <v>1067</v>
      </c>
      <c r="AE1316" t="b">
        <v>0</v>
      </c>
      <c r="AF1316" t="b">
        <v>0</v>
      </c>
      <c r="AG1316" t="b">
        <v>0</v>
      </c>
      <c r="AH1316" t="b">
        <v>0</v>
      </c>
      <c r="AI1316" t="b">
        <v>1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s="1" t="s">
        <v>53</v>
      </c>
      <c r="AS1316" s="1" t="s">
        <v>53</v>
      </c>
      <c r="AT1316" s="1" t="s">
        <v>53</v>
      </c>
      <c r="AU1316" s="1" t="s">
        <v>53</v>
      </c>
    </row>
    <row r="1317" spans="1:47" x14ac:dyDescent="0.25">
      <c r="A1317" s="1" t="s">
        <v>1086</v>
      </c>
      <c r="B1317">
        <v>3</v>
      </c>
      <c r="C1317" s="2">
        <v>43788.776030092595</v>
      </c>
      <c r="D1317" s="2">
        <v>43788.796678240738</v>
      </c>
      <c r="E1317">
        <v>39.827309999999997</v>
      </c>
      <c r="F1317">
        <v>-104.98285</v>
      </c>
      <c r="G1317">
        <v>39.827309999999997</v>
      </c>
      <c r="H1317">
        <v>-104.98285</v>
      </c>
      <c r="I1317">
        <v>0</v>
      </c>
      <c r="J1317" s="1" t="s">
        <v>732</v>
      </c>
      <c r="L1317" s="1" t="s">
        <v>194</v>
      </c>
      <c r="M1317" s="1" t="s">
        <v>47</v>
      </c>
      <c r="N1317" s="1" t="s">
        <v>131</v>
      </c>
      <c r="O1317" s="1" t="s">
        <v>147</v>
      </c>
      <c r="P1317" s="1" t="s">
        <v>198</v>
      </c>
      <c r="Q1317" s="1" t="s">
        <v>204</v>
      </c>
      <c r="R1317" s="1" t="s">
        <v>48</v>
      </c>
      <c r="S1317" s="1" t="s">
        <v>79</v>
      </c>
      <c r="T1317" s="1" t="s">
        <v>205</v>
      </c>
      <c r="U1317" s="2">
        <v>43788.78125</v>
      </c>
      <c r="V1317">
        <v>54</v>
      </c>
      <c r="W1317">
        <v>54</v>
      </c>
      <c r="X1317">
        <v>26</v>
      </c>
      <c r="Y1317">
        <v>24.13</v>
      </c>
      <c r="Z1317">
        <v>10</v>
      </c>
      <c r="AA1317" s="1" t="s">
        <v>71</v>
      </c>
      <c r="AB1317">
        <v>8</v>
      </c>
      <c r="AC1317">
        <v>0</v>
      </c>
      <c r="AD1317" s="1" t="s">
        <v>1067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s="1" t="s">
        <v>53</v>
      </c>
      <c r="AS1317" s="1" t="s">
        <v>53</v>
      </c>
      <c r="AT1317" s="1" t="s">
        <v>53</v>
      </c>
      <c r="AU1317" s="1" t="s">
        <v>53</v>
      </c>
    </row>
    <row r="1318" spans="1:47" x14ac:dyDescent="0.25">
      <c r="A1318" s="1" t="s">
        <v>1570</v>
      </c>
      <c r="B1318">
        <v>3</v>
      </c>
      <c r="C1318" s="2">
        <v>43788.785949074074</v>
      </c>
      <c r="D1318" s="2">
        <v>43788.806597222225</v>
      </c>
      <c r="E1318">
        <v>39.824590000000001</v>
      </c>
      <c r="F1318">
        <v>-104.98285</v>
      </c>
      <c r="G1318">
        <v>39.831420000000001</v>
      </c>
      <c r="H1318">
        <v>-104.98267</v>
      </c>
      <c r="I1318">
        <v>0.47199999999999998</v>
      </c>
      <c r="J1318" s="1" t="s">
        <v>1571</v>
      </c>
      <c r="L1318" s="1" t="s">
        <v>194</v>
      </c>
      <c r="M1318" s="1" t="s">
        <v>47</v>
      </c>
      <c r="N1318" s="1" t="s">
        <v>131</v>
      </c>
      <c r="O1318" s="1" t="s">
        <v>147</v>
      </c>
      <c r="P1318" s="1" t="s">
        <v>198</v>
      </c>
      <c r="Q1318" s="1" t="s">
        <v>204</v>
      </c>
      <c r="R1318" s="1" t="s">
        <v>48</v>
      </c>
      <c r="S1318" s="1" t="s">
        <v>79</v>
      </c>
      <c r="T1318" s="1" t="s">
        <v>205</v>
      </c>
      <c r="U1318" s="2">
        <v>43788.78125</v>
      </c>
      <c r="V1318">
        <v>54</v>
      </c>
      <c r="W1318">
        <v>54</v>
      </c>
      <c r="X1318">
        <v>26</v>
      </c>
      <c r="Y1318">
        <v>24.13</v>
      </c>
      <c r="Z1318">
        <v>10</v>
      </c>
      <c r="AA1318" s="1" t="s">
        <v>71</v>
      </c>
      <c r="AB1318">
        <v>8</v>
      </c>
      <c r="AC1318">
        <v>0</v>
      </c>
      <c r="AD1318" s="1" t="s">
        <v>1067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s="1" t="s">
        <v>53</v>
      </c>
      <c r="AS1318" s="1" t="s">
        <v>53</v>
      </c>
      <c r="AT1318" s="1" t="s">
        <v>53</v>
      </c>
      <c r="AU1318" s="1" t="s">
        <v>53</v>
      </c>
    </row>
    <row r="1319" spans="1:47" x14ac:dyDescent="0.25">
      <c r="A1319" s="1" t="s">
        <v>9105</v>
      </c>
      <c r="B1319">
        <v>2</v>
      </c>
      <c r="C1319" s="2">
        <v>43788.814062500001</v>
      </c>
      <c r="D1319" s="2">
        <v>43788.834351851852</v>
      </c>
      <c r="E1319">
        <v>39.824590000000001</v>
      </c>
      <c r="F1319">
        <v>-104.98285</v>
      </c>
      <c r="G1319">
        <v>39.831420000000001</v>
      </c>
      <c r="H1319">
        <v>-104.98267</v>
      </c>
      <c r="I1319">
        <v>0.47199999999999998</v>
      </c>
      <c r="J1319" s="1" t="s">
        <v>1137</v>
      </c>
      <c r="L1319" s="1" t="s">
        <v>194</v>
      </c>
      <c r="M1319" s="1" t="s">
        <v>47</v>
      </c>
      <c r="N1319" s="1" t="s">
        <v>131</v>
      </c>
      <c r="O1319" s="1" t="s">
        <v>147</v>
      </c>
      <c r="P1319" s="1" t="s">
        <v>198</v>
      </c>
      <c r="Q1319" s="1" t="s">
        <v>204</v>
      </c>
      <c r="R1319" s="1" t="s">
        <v>48</v>
      </c>
      <c r="S1319" s="1" t="s">
        <v>79</v>
      </c>
      <c r="T1319" s="1" t="s">
        <v>205</v>
      </c>
      <c r="U1319" s="2">
        <v>43788.822916666664</v>
      </c>
      <c r="V1319">
        <v>54</v>
      </c>
      <c r="W1319">
        <v>54</v>
      </c>
      <c r="X1319">
        <v>26</v>
      </c>
      <c r="Y1319">
        <v>24.14</v>
      </c>
      <c r="Z1319">
        <v>10</v>
      </c>
      <c r="AA1319" s="1" t="s">
        <v>68</v>
      </c>
      <c r="AB1319">
        <v>5</v>
      </c>
      <c r="AC1319">
        <v>0</v>
      </c>
      <c r="AD1319" s="1" t="s">
        <v>1067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s="1" t="s">
        <v>53</v>
      </c>
      <c r="AS1319" s="1" t="s">
        <v>53</v>
      </c>
      <c r="AT1319" s="1" t="s">
        <v>53</v>
      </c>
      <c r="AU1319" s="1" t="s">
        <v>53</v>
      </c>
    </row>
    <row r="1320" spans="1:47" x14ac:dyDescent="0.25">
      <c r="A1320" s="1" t="s">
        <v>1087</v>
      </c>
      <c r="B1320">
        <v>3</v>
      </c>
      <c r="C1320" s="2">
        <v>43788.802604166667</v>
      </c>
      <c r="D1320" s="2">
        <v>43788.823067129626</v>
      </c>
      <c r="E1320">
        <v>39.722790000000003</v>
      </c>
      <c r="F1320">
        <v>-105.01065</v>
      </c>
      <c r="G1320">
        <v>39.722790000000003</v>
      </c>
      <c r="H1320">
        <v>-105.01065</v>
      </c>
      <c r="I1320">
        <v>0</v>
      </c>
      <c r="J1320" s="1" t="s">
        <v>397</v>
      </c>
      <c r="L1320" s="1" t="s">
        <v>195</v>
      </c>
      <c r="M1320" s="1" t="s">
        <v>47</v>
      </c>
      <c r="N1320" s="1" t="s">
        <v>131</v>
      </c>
      <c r="O1320" s="1" t="s">
        <v>131</v>
      </c>
      <c r="P1320" s="1" t="s">
        <v>198</v>
      </c>
      <c r="Q1320" s="1" t="s">
        <v>310</v>
      </c>
      <c r="R1320" s="1" t="s">
        <v>48</v>
      </c>
      <c r="S1320" s="1" t="s">
        <v>79</v>
      </c>
      <c r="T1320" s="1" t="s">
        <v>205</v>
      </c>
      <c r="U1320" s="2">
        <v>43788.78125</v>
      </c>
      <c r="V1320">
        <v>54</v>
      </c>
      <c r="W1320">
        <v>54</v>
      </c>
      <c r="X1320">
        <v>26</v>
      </c>
      <c r="Y1320">
        <v>24.13</v>
      </c>
      <c r="Z1320">
        <v>10</v>
      </c>
      <c r="AA1320" s="1" t="s">
        <v>71</v>
      </c>
      <c r="AB1320">
        <v>8</v>
      </c>
      <c r="AC1320">
        <v>0</v>
      </c>
      <c r="AD1320" s="1" t="s">
        <v>1067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s="1" t="s">
        <v>53</v>
      </c>
      <c r="AS1320" s="1" t="s">
        <v>53</v>
      </c>
      <c r="AT1320" s="1" t="s">
        <v>53</v>
      </c>
      <c r="AU1320" s="1" t="s">
        <v>53</v>
      </c>
    </row>
    <row r="1321" spans="1:47" x14ac:dyDescent="0.25">
      <c r="A1321" s="1" t="s">
        <v>7328</v>
      </c>
      <c r="B1321">
        <v>4</v>
      </c>
      <c r="C1321" s="2">
        <v>43789.116655092592</v>
      </c>
      <c r="D1321" s="2">
        <v>43789.136562500003</v>
      </c>
      <c r="E1321">
        <v>39.74362</v>
      </c>
      <c r="F1321">
        <v>-104.82572999999999</v>
      </c>
      <c r="G1321">
        <v>39.740609999999997</v>
      </c>
      <c r="H1321">
        <v>-104.82550000000001</v>
      </c>
      <c r="I1321">
        <v>0.20799999999999999</v>
      </c>
      <c r="J1321" s="1" t="s">
        <v>2741</v>
      </c>
      <c r="K1321">
        <v>13880</v>
      </c>
      <c r="L1321" s="1" t="s">
        <v>7329</v>
      </c>
      <c r="M1321" s="1" t="s">
        <v>47</v>
      </c>
      <c r="N1321" s="1" t="s">
        <v>170</v>
      </c>
      <c r="O1321" s="1" t="s">
        <v>147</v>
      </c>
      <c r="P1321" s="1" t="s">
        <v>198</v>
      </c>
      <c r="Q1321" s="1" t="s">
        <v>7330</v>
      </c>
      <c r="R1321" s="1" t="s">
        <v>48</v>
      </c>
      <c r="S1321" s="1" t="s">
        <v>79</v>
      </c>
      <c r="T1321" s="1" t="s">
        <v>203</v>
      </c>
      <c r="U1321" s="2">
        <v>43789.123611111114</v>
      </c>
      <c r="V1321">
        <v>45</v>
      </c>
      <c r="W1321">
        <v>42</v>
      </c>
      <c r="X1321">
        <v>40</v>
      </c>
      <c r="Y1321">
        <v>24.07</v>
      </c>
      <c r="Z1321">
        <v>10</v>
      </c>
      <c r="AA1321" s="1" t="s">
        <v>65</v>
      </c>
      <c r="AB1321">
        <v>6</v>
      </c>
      <c r="AC1321">
        <v>0</v>
      </c>
      <c r="AD1321" s="1" t="s">
        <v>965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1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s="1" t="s">
        <v>53</v>
      </c>
      <c r="AS1321" s="1" t="s">
        <v>53</v>
      </c>
      <c r="AT1321" s="1" t="s">
        <v>53</v>
      </c>
      <c r="AU1321" s="1" t="s">
        <v>53</v>
      </c>
    </row>
    <row r="1322" spans="1:47" x14ac:dyDescent="0.25">
      <c r="A1322" s="1" t="s">
        <v>2736</v>
      </c>
      <c r="B1322">
        <v>4</v>
      </c>
      <c r="C1322" s="2">
        <v>43789.116655092592</v>
      </c>
      <c r="D1322" s="2">
        <v>43789.136562500003</v>
      </c>
      <c r="E1322">
        <v>39.749339999999997</v>
      </c>
      <c r="F1322">
        <v>-104.82607</v>
      </c>
      <c r="G1322">
        <v>39.740319999999997</v>
      </c>
      <c r="H1322">
        <v>-104.82597</v>
      </c>
      <c r="I1322">
        <v>0.623</v>
      </c>
      <c r="J1322" s="1" t="s">
        <v>2737</v>
      </c>
      <c r="L1322" s="1" t="s">
        <v>403</v>
      </c>
      <c r="M1322" s="1" t="s">
        <v>47</v>
      </c>
      <c r="N1322" s="1" t="s">
        <v>170</v>
      </c>
      <c r="O1322" s="1" t="s">
        <v>147</v>
      </c>
      <c r="P1322" s="1" t="s">
        <v>198</v>
      </c>
      <c r="Q1322" s="1" t="s">
        <v>240</v>
      </c>
      <c r="R1322" s="1" t="s">
        <v>48</v>
      </c>
      <c r="S1322" s="1" t="s">
        <v>79</v>
      </c>
      <c r="T1322" s="1" t="s">
        <v>203</v>
      </c>
      <c r="U1322" s="2">
        <v>43789.123611111114</v>
      </c>
      <c r="V1322">
        <v>45</v>
      </c>
      <c r="W1322">
        <v>42</v>
      </c>
      <c r="X1322">
        <v>40</v>
      </c>
      <c r="Y1322">
        <v>24.07</v>
      </c>
      <c r="Z1322">
        <v>10</v>
      </c>
      <c r="AA1322" s="1" t="s">
        <v>65</v>
      </c>
      <c r="AB1322">
        <v>6</v>
      </c>
      <c r="AC1322">
        <v>0</v>
      </c>
      <c r="AD1322" s="1" t="s">
        <v>965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s="1" t="s">
        <v>53</v>
      </c>
      <c r="AS1322" s="1" t="s">
        <v>53</v>
      </c>
      <c r="AT1322" s="1" t="s">
        <v>53</v>
      </c>
      <c r="AU1322" s="1" t="s">
        <v>53</v>
      </c>
    </row>
    <row r="1323" spans="1:47" x14ac:dyDescent="0.25">
      <c r="A1323" s="1" t="s">
        <v>2738</v>
      </c>
      <c r="B1323">
        <v>4</v>
      </c>
      <c r="C1323" s="2">
        <v>43789.116655092592</v>
      </c>
      <c r="D1323" s="2">
        <v>43789.136562500003</v>
      </c>
      <c r="E1323">
        <v>39.762979999999999</v>
      </c>
      <c r="F1323">
        <v>-104.82776</v>
      </c>
      <c r="G1323">
        <v>39.73603</v>
      </c>
      <c r="H1323">
        <v>-104.82549</v>
      </c>
      <c r="I1323">
        <v>1.8660000000000001</v>
      </c>
      <c r="J1323" s="1" t="s">
        <v>2739</v>
      </c>
      <c r="L1323" s="1" t="s">
        <v>403</v>
      </c>
      <c r="M1323" s="1" t="s">
        <v>47</v>
      </c>
      <c r="N1323" s="1" t="s">
        <v>170</v>
      </c>
      <c r="O1323" s="1" t="s">
        <v>147</v>
      </c>
      <c r="P1323" s="1" t="s">
        <v>198</v>
      </c>
      <c r="Q1323" s="1" t="s">
        <v>240</v>
      </c>
      <c r="R1323" s="1" t="s">
        <v>48</v>
      </c>
      <c r="S1323" s="1" t="s">
        <v>79</v>
      </c>
      <c r="T1323" s="1" t="s">
        <v>203</v>
      </c>
      <c r="U1323" s="2">
        <v>43789.123611111114</v>
      </c>
      <c r="V1323">
        <v>45</v>
      </c>
      <c r="W1323">
        <v>42</v>
      </c>
      <c r="X1323">
        <v>40</v>
      </c>
      <c r="Y1323">
        <v>24.07</v>
      </c>
      <c r="Z1323">
        <v>10</v>
      </c>
      <c r="AA1323" s="1" t="s">
        <v>65</v>
      </c>
      <c r="AB1323">
        <v>6</v>
      </c>
      <c r="AC1323">
        <v>0</v>
      </c>
      <c r="AD1323" s="1" t="s">
        <v>965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s="1" t="s">
        <v>53</v>
      </c>
      <c r="AS1323" s="1" t="s">
        <v>53</v>
      </c>
      <c r="AT1323" s="1" t="s">
        <v>53</v>
      </c>
      <c r="AU1323" s="1" t="s">
        <v>53</v>
      </c>
    </row>
    <row r="1324" spans="1:47" x14ac:dyDescent="0.25">
      <c r="A1324" s="1" t="s">
        <v>2740</v>
      </c>
      <c r="B1324">
        <v>4</v>
      </c>
      <c r="C1324" s="2">
        <v>43789.116655092592</v>
      </c>
      <c r="D1324" s="2">
        <v>43789.136562500003</v>
      </c>
      <c r="E1324">
        <v>39.771819999999998</v>
      </c>
      <c r="F1324">
        <v>-104.81749000000001</v>
      </c>
      <c r="G1324">
        <v>39.762979999999999</v>
      </c>
      <c r="H1324">
        <v>-104.82776</v>
      </c>
      <c r="I1324">
        <v>0.81899999999999995</v>
      </c>
      <c r="J1324" s="1" t="s">
        <v>2741</v>
      </c>
      <c r="L1324" s="1" t="s">
        <v>364</v>
      </c>
      <c r="M1324" s="1" t="s">
        <v>47</v>
      </c>
      <c r="N1324" s="1" t="s">
        <v>170</v>
      </c>
      <c r="O1324" s="1" t="s">
        <v>147</v>
      </c>
      <c r="P1324" s="1" t="s">
        <v>198</v>
      </c>
      <c r="Q1324" s="1" t="s">
        <v>240</v>
      </c>
      <c r="R1324" s="1" t="s">
        <v>48</v>
      </c>
      <c r="S1324" s="1" t="s">
        <v>79</v>
      </c>
      <c r="T1324" s="1" t="s">
        <v>203</v>
      </c>
      <c r="U1324" s="2">
        <v>43789.123611111114</v>
      </c>
      <c r="V1324">
        <v>45</v>
      </c>
      <c r="W1324">
        <v>42</v>
      </c>
      <c r="X1324">
        <v>40</v>
      </c>
      <c r="Y1324">
        <v>24.07</v>
      </c>
      <c r="Z1324">
        <v>10</v>
      </c>
      <c r="AA1324" s="1" t="s">
        <v>65</v>
      </c>
      <c r="AB1324">
        <v>6</v>
      </c>
      <c r="AC1324">
        <v>0</v>
      </c>
      <c r="AD1324" s="1" t="s">
        <v>965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s="1" t="s">
        <v>53</v>
      </c>
      <c r="AS1324" s="1" t="s">
        <v>53</v>
      </c>
      <c r="AT1324" s="1" t="s">
        <v>53</v>
      </c>
      <c r="AU1324" s="1" t="s">
        <v>53</v>
      </c>
    </row>
    <row r="1325" spans="1:47" x14ac:dyDescent="0.25">
      <c r="A1325" s="1" t="s">
        <v>1000</v>
      </c>
      <c r="B1325">
        <v>3</v>
      </c>
      <c r="C1325" s="2">
        <v>43789.440613425926</v>
      </c>
      <c r="D1325" s="2">
        <v>43789.460925925923</v>
      </c>
      <c r="E1325">
        <v>38.259300000000003</v>
      </c>
      <c r="F1325">
        <v>-104.60523000000001</v>
      </c>
      <c r="G1325">
        <v>38.259300000000003</v>
      </c>
      <c r="H1325">
        <v>-104.60523000000001</v>
      </c>
      <c r="I1325">
        <v>0</v>
      </c>
      <c r="J1325" s="1" t="s">
        <v>1001</v>
      </c>
      <c r="L1325" s="1" t="s">
        <v>1002</v>
      </c>
      <c r="M1325" s="1" t="s">
        <v>47</v>
      </c>
      <c r="N1325" s="1" t="s">
        <v>411</v>
      </c>
      <c r="O1325" s="1" t="s">
        <v>411</v>
      </c>
      <c r="P1325" s="1" t="s">
        <v>198</v>
      </c>
      <c r="Q1325" s="1" t="s">
        <v>462</v>
      </c>
      <c r="R1325" s="1" t="s">
        <v>48</v>
      </c>
      <c r="S1325" s="1" t="s">
        <v>79</v>
      </c>
      <c r="T1325" s="1" t="s">
        <v>413</v>
      </c>
      <c r="U1325" s="2">
        <v>43789.453472222223</v>
      </c>
      <c r="V1325">
        <v>51</v>
      </c>
      <c r="W1325">
        <v>51</v>
      </c>
      <c r="X1325">
        <v>46</v>
      </c>
      <c r="Y1325">
        <v>24.91</v>
      </c>
      <c r="Z1325">
        <v>10</v>
      </c>
      <c r="AA1325" s="1" t="s">
        <v>57</v>
      </c>
      <c r="AB1325">
        <v>8</v>
      </c>
      <c r="AC1325">
        <v>0</v>
      </c>
      <c r="AD1325" s="1" t="s">
        <v>965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s="1" t="s">
        <v>51</v>
      </c>
      <c r="AS1325" s="1" t="s">
        <v>51</v>
      </c>
      <c r="AT1325" s="1" t="s">
        <v>51</v>
      </c>
      <c r="AU1325" s="1" t="s">
        <v>51</v>
      </c>
    </row>
    <row r="1326" spans="1:47" x14ac:dyDescent="0.25">
      <c r="A1326" s="1" t="s">
        <v>957</v>
      </c>
      <c r="B1326">
        <v>3</v>
      </c>
      <c r="C1326" s="2">
        <v>43789.364074074074</v>
      </c>
      <c r="D1326" s="2">
        <v>43789.384733796294</v>
      </c>
      <c r="E1326">
        <v>39.778289999999998</v>
      </c>
      <c r="F1326">
        <v>-104.91383</v>
      </c>
      <c r="G1326">
        <v>39.778289999999998</v>
      </c>
      <c r="H1326">
        <v>-104.91383</v>
      </c>
      <c r="I1326">
        <v>0</v>
      </c>
      <c r="J1326" s="1" t="s">
        <v>931</v>
      </c>
      <c r="L1326" s="1" t="s">
        <v>133</v>
      </c>
      <c r="M1326" s="1" t="s">
        <v>47</v>
      </c>
      <c r="N1326" s="1" t="s">
        <v>131</v>
      </c>
      <c r="O1326" s="1" t="s">
        <v>131</v>
      </c>
      <c r="P1326" s="1" t="s">
        <v>198</v>
      </c>
      <c r="Q1326" s="1" t="s">
        <v>246</v>
      </c>
      <c r="R1326" s="1" t="s">
        <v>48</v>
      </c>
      <c r="S1326" s="1" t="s">
        <v>79</v>
      </c>
      <c r="T1326" s="1" t="s">
        <v>205</v>
      </c>
      <c r="U1326" s="2">
        <v>43789.364583333336</v>
      </c>
      <c r="V1326">
        <v>50</v>
      </c>
      <c r="W1326">
        <v>50</v>
      </c>
      <c r="X1326">
        <v>47</v>
      </c>
      <c r="Y1326">
        <v>24.15</v>
      </c>
      <c r="Z1326">
        <v>10</v>
      </c>
      <c r="AA1326" s="1" t="s">
        <v>8942</v>
      </c>
      <c r="AB1326">
        <v>0</v>
      </c>
      <c r="AC1326">
        <v>0</v>
      </c>
      <c r="AD1326" s="1" t="s">
        <v>818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s="1" t="s">
        <v>51</v>
      </c>
      <c r="AS1326" s="1" t="s">
        <v>51</v>
      </c>
      <c r="AT1326" s="1" t="s">
        <v>51</v>
      </c>
      <c r="AU1326" s="1" t="s">
        <v>51</v>
      </c>
    </row>
    <row r="1327" spans="1:47" x14ac:dyDescent="0.25">
      <c r="A1327" s="1" t="s">
        <v>1003</v>
      </c>
      <c r="B1327">
        <v>3</v>
      </c>
      <c r="C1327" s="2">
        <v>43789.486446759256</v>
      </c>
      <c r="D1327" s="2">
        <v>43789.506979166668</v>
      </c>
      <c r="E1327">
        <v>39.779989999999998</v>
      </c>
      <c r="F1327">
        <v>-104.95189999999999</v>
      </c>
      <c r="G1327">
        <v>39.779989999999998</v>
      </c>
      <c r="H1327">
        <v>-104.95189999999999</v>
      </c>
      <c r="I1327">
        <v>0</v>
      </c>
      <c r="J1327" s="1" t="s">
        <v>1004</v>
      </c>
      <c r="L1327" s="1" t="s">
        <v>133</v>
      </c>
      <c r="M1327" s="1" t="s">
        <v>47</v>
      </c>
      <c r="N1327" s="1" t="s">
        <v>131</v>
      </c>
      <c r="O1327" s="1" t="s">
        <v>131</v>
      </c>
      <c r="P1327" s="1" t="s">
        <v>198</v>
      </c>
      <c r="Q1327" s="1" t="s">
        <v>246</v>
      </c>
      <c r="R1327" s="1" t="s">
        <v>48</v>
      </c>
      <c r="S1327" s="1" t="s">
        <v>79</v>
      </c>
      <c r="T1327" s="1" t="s">
        <v>205</v>
      </c>
      <c r="U1327" s="2">
        <v>43789.490972222222</v>
      </c>
      <c r="V1327">
        <v>50</v>
      </c>
      <c r="W1327">
        <v>50</v>
      </c>
      <c r="X1327">
        <v>47</v>
      </c>
      <c r="Y1327">
        <v>24.16</v>
      </c>
      <c r="Z1327">
        <v>10</v>
      </c>
      <c r="AA1327" s="1" t="s">
        <v>58</v>
      </c>
      <c r="AB1327">
        <v>9</v>
      </c>
      <c r="AC1327">
        <v>0</v>
      </c>
      <c r="AD1327" s="1" t="s">
        <v>965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s="1" t="s">
        <v>51</v>
      </c>
      <c r="AS1327" s="1" t="s">
        <v>51</v>
      </c>
      <c r="AT1327" s="1" t="s">
        <v>51</v>
      </c>
      <c r="AU1327" s="1" t="s">
        <v>51</v>
      </c>
    </row>
    <row r="1328" spans="1:47" x14ac:dyDescent="0.25">
      <c r="A1328" s="1" t="s">
        <v>8848</v>
      </c>
      <c r="B1328">
        <v>3</v>
      </c>
      <c r="C1328" s="2">
        <v>43789.734918981485</v>
      </c>
      <c r="D1328" s="2">
        <v>43789.755370370367</v>
      </c>
      <c r="E1328">
        <v>39.393360000000001</v>
      </c>
      <c r="F1328">
        <v>-106.05282</v>
      </c>
      <c r="G1328">
        <v>39.393360000000001</v>
      </c>
      <c r="H1328">
        <v>-106.05282</v>
      </c>
      <c r="I1328">
        <v>0</v>
      </c>
      <c r="J1328" s="1" t="s">
        <v>7249</v>
      </c>
      <c r="K1328">
        <v>3641</v>
      </c>
      <c r="L1328" s="1" t="s">
        <v>6565</v>
      </c>
      <c r="M1328" s="1" t="s">
        <v>97</v>
      </c>
      <c r="N1328" s="1" t="s">
        <v>3968</v>
      </c>
      <c r="O1328" s="1" t="s">
        <v>126</v>
      </c>
      <c r="P1328" s="1" t="s">
        <v>198</v>
      </c>
      <c r="Q1328" s="1" t="s">
        <v>6815</v>
      </c>
      <c r="R1328" s="1" t="s">
        <v>48</v>
      </c>
      <c r="S1328" s="1" t="s">
        <v>79</v>
      </c>
      <c r="T1328" s="1" t="s">
        <v>503</v>
      </c>
      <c r="U1328" s="2">
        <v>43789.745138888888</v>
      </c>
      <c r="V1328">
        <v>30</v>
      </c>
      <c r="W1328">
        <v>25</v>
      </c>
      <c r="X1328">
        <v>92</v>
      </c>
      <c r="Y1328">
        <v>20.59</v>
      </c>
      <c r="Z1328">
        <v>10</v>
      </c>
      <c r="AA1328" s="1" t="s">
        <v>68</v>
      </c>
      <c r="AB1328">
        <v>5</v>
      </c>
      <c r="AC1328">
        <v>0</v>
      </c>
      <c r="AD1328" s="1" t="s">
        <v>965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s="1" t="s">
        <v>53</v>
      </c>
      <c r="AS1328" s="1" t="s">
        <v>53</v>
      </c>
      <c r="AT1328" s="1" t="s">
        <v>51</v>
      </c>
      <c r="AU1328" s="1" t="s">
        <v>51</v>
      </c>
    </row>
    <row r="1329" spans="1:47" x14ac:dyDescent="0.25">
      <c r="A1329" s="1" t="s">
        <v>5887</v>
      </c>
      <c r="B1329">
        <v>3</v>
      </c>
      <c r="C1329" s="2">
        <v>43789.693796296298</v>
      </c>
      <c r="D1329" s="2">
        <v>43789.877592592595</v>
      </c>
      <c r="E1329">
        <v>39.727269999999997</v>
      </c>
      <c r="F1329">
        <v>-105.69392999999999</v>
      </c>
      <c r="G1329">
        <v>39.71275</v>
      </c>
      <c r="H1329">
        <v>-105.69711</v>
      </c>
      <c r="I1329">
        <v>1.0169999999999999</v>
      </c>
      <c r="J1329" s="1" t="s">
        <v>5888</v>
      </c>
      <c r="L1329" s="1" t="s">
        <v>137</v>
      </c>
      <c r="M1329" s="1" t="s">
        <v>47</v>
      </c>
      <c r="N1329" s="1" t="s">
        <v>153</v>
      </c>
      <c r="O1329" s="1" t="s">
        <v>337</v>
      </c>
      <c r="P1329" s="1" t="s">
        <v>198</v>
      </c>
      <c r="Q1329" s="1" t="s">
        <v>1453</v>
      </c>
      <c r="R1329" s="1" t="s">
        <v>48</v>
      </c>
      <c r="S1329" s="1" t="s">
        <v>79</v>
      </c>
      <c r="T1329" s="1" t="s">
        <v>339</v>
      </c>
      <c r="U1329" s="2">
        <v>43789.685416666667</v>
      </c>
      <c r="V1329">
        <v>29</v>
      </c>
      <c r="W1329">
        <v>24</v>
      </c>
      <c r="X1329">
        <v>92</v>
      </c>
      <c r="Y1329">
        <v>20.57</v>
      </c>
      <c r="Z1329">
        <v>4</v>
      </c>
      <c r="AA1329" s="1" t="s">
        <v>55</v>
      </c>
      <c r="AB1329">
        <v>5</v>
      </c>
      <c r="AC1329">
        <v>0</v>
      </c>
      <c r="AD1329" s="1" t="s">
        <v>965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s="1" t="s">
        <v>51</v>
      </c>
      <c r="AS1329" s="1" t="s">
        <v>51</v>
      </c>
      <c r="AT1329" s="1" t="s">
        <v>51</v>
      </c>
      <c r="AU1329" s="1" t="s">
        <v>51</v>
      </c>
    </row>
    <row r="1330" spans="1:47" x14ac:dyDescent="0.25">
      <c r="A1330" s="1" t="s">
        <v>1238</v>
      </c>
      <c r="B1330">
        <v>3</v>
      </c>
      <c r="C1330" s="2">
        <v>43789.714108796295</v>
      </c>
      <c r="D1330" s="2">
        <v>43789.734756944446</v>
      </c>
      <c r="E1330">
        <v>38.274299999999997</v>
      </c>
      <c r="F1330">
        <v>-104.60401</v>
      </c>
      <c r="G1330">
        <v>38.274299999999997</v>
      </c>
      <c r="H1330">
        <v>-104.60401</v>
      </c>
      <c r="I1330">
        <v>0</v>
      </c>
      <c r="J1330" s="1" t="s">
        <v>1239</v>
      </c>
      <c r="L1330" s="1" t="s">
        <v>195</v>
      </c>
      <c r="M1330" s="1" t="s">
        <v>47</v>
      </c>
      <c r="N1330" s="1" t="s">
        <v>411</v>
      </c>
      <c r="O1330" s="1" t="s">
        <v>411</v>
      </c>
      <c r="P1330" s="1" t="s">
        <v>198</v>
      </c>
      <c r="Q1330" s="1" t="s">
        <v>462</v>
      </c>
      <c r="R1330" s="1" t="s">
        <v>48</v>
      </c>
      <c r="S1330" s="1" t="s">
        <v>79</v>
      </c>
      <c r="T1330" s="1" t="s">
        <v>413</v>
      </c>
      <c r="U1330" s="2">
        <v>43789.703472222223</v>
      </c>
      <c r="V1330">
        <v>47</v>
      </c>
      <c r="W1330">
        <v>39</v>
      </c>
      <c r="X1330">
        <v>63</v>
      </c>
      <c r="Y1330">
        <v>25.02</v>
      </c>
      <c r="Z1330">
        <v>10</v>
      </c>
      <c r="AA1330" s="1" t="s">
        <v>61</v>
      </c>
      <c r="AB1330">
        <v>21</v>
      </c>
      <c r="AC1330">
        <v>0</v>
      </c>
      <c r="AD1330" s="1" t="s">
        <v>1211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s="1" t="s">
        <v>53</v>
      </c>
      <c r="AS1330" s="1" t="s">
        <v>51</v>
      </c>
      <c r="AT1330" s="1" t="s">
        <v>51</v>
      </c>
      <c r="AU1330" s="1" t="s">
        <v>51</v>
      </c>
    </row>
    <row r="1331" spans="1:47" x14ac:dyDescent="0.25">
      <c r="A1331" s="1" t="s">
        <v>2742</v>
      </c>
      <c r="B1331">
        <v>3</v>
      </c>
      <c r="C1331" s="2">
        <v>43789.769791666666</v>
      </c>
      <c r="D1331" s="2">
        <v>43789.787719907406</v>
      </c>
      <c r="E1331">
        <v>38.277180000000001</v>
      </c>
      <c r="F1331">
        <v>-104.60441</v>
      </c>
      <c r="G1331">
        <v>38.272460000000002</v>
      </c>
      <c r="H1331">
        <v>-104.60448</v>
      </c>
      <c r="I1331">
        <v>0.32600000000000001</v>
      </c>
      <c r="J1331" s="1" t="s">
        <v>2743</v>
      </c>
      <c r="L1331" s="1" t="s">
        <v>194</v>
      </c>
      <c r="M1331" s="1" t="s">
        <v>47</v>
      </c>
      <c r="N1331" s="1" t="s">
        <v>411</v>
      </c>
      <c r="O1331" s="1" t="s">
        <v>411</v>
      </c>
      <c r="P1331" s="1" t="s">
        <v>198</v>
      </c>
      <c r="Q1331" s="1" t="s">
        <v>462</v>
      </c>
      <c r="R1331" s="1" t="s">
        <v>48</v>
      </c>
      <c r="S1331" s="1" t="s">
        <v>79</v>
      </c>
      <c r="T1331" s="1" t="s">
        <v>413</v>
      </c>
      <c r="U1331" s="2">
        <v>43789.786805555559</v>
      </c>
      <c r="V1331">
        <v>43</v>
      </c>
      <c r="W1331">
        <v>39</v>
      </c>
      <c r="X1331">
        <v>71</v>
      </c>
      <c r="Y1331">
        <v>25.1</v>
      </c>
      <c r="Z1331">
        <v>10</v>
      </c>
      <c r="AA1331" s="1" t="s">
        <v>60</v>
      </c>
      <c r="AB1331">
        <v>6</v>
      </c>
      <c r="AC1331">
        <v>0</v>
      </c>
      <c r="AD1331" s="1" t="s">
        <v>965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s="1" t="s">
        <v>53</v>
      </c>
      <c r="AS1331" s="1" t="s">
        <v>53</v>
      </c>
      <c r="AT1331" s="1" t="s">
        <v>53</v>
      </c>
      <c r="AU1331" s="1" t="s">
        <v>53</v>
      </c>
    </row>
    <row r="1332" spans="1:47" x14ac:dyDescent="0.25">
      <c r="A1332" s="1" t="s">
        <v>1063</v>
      </c>
      <c r="B1332">
        <v>3</v>
      </c>
      <c r="C1332" s="2">
        <v>43789.779699074075</v>
      </c>
      <c r="D1332" s="2">
        <v>43789.800046296295</v>
      </c>
      <c r="E1332">
        <v>38.24644</v>
      </c>
      <c r="F1332">
        <v>-104.61187</v>
      </c>
      <c r="G1332">
        <v>38.24644</v>
      </c>
      <c r="H1332">
        <v>-104.61187</v>
      </c>
      <c r="I1332">
        <v>0</v>
      </c>
      <c r="J1332" s="1" t="s">
        <v>529</v>
      </c>
      <c r="L1332" s="1" t="s">
        <v>194</v>
      </c>
      <c r="M1332" s="1" t="s">
        <v>47</v>
      </c>
      <c r="N1332" s="1" t="s">
        <v>411</v>
      </c>
      <c r="O1332" s="1" t="s">
        <v>411</v>
      </c>
      <c r="P1332" s="1" t="s">
        <v>198</v>
      </c>
      <c r="Q1332" s="1" t="s">
        <v>511</v>
      </c>
      <c r="R1332" s="1" t="s">
        <v>48</v>
      </c>
      <c r="S1332" s="1" t="s">
        <v>79</v>
      </c>
      <c r="T1332" s="1" t="s">
        <v>413</v>
      </c>
      <c r="U1332" s="2">
        <v>43789.786805555559</v>
      </c>
      <c r="V1332">
        <v>43</v>
      </c>
      <c r="W1332">
        <v>39</v>
      </c>
      <c r="X1332">
        <v>71</v>
      </c>
      <c r="Y1332">
        <v>25.1</v>
      </c>
      <c r="Z1332">
        <v>10</v>
      </c>
      <c r="AA1332" s="1" t="s">
        <v>60</v>
      </c>
      <c r="AB1332">
        <v>6</v>
      </c>
      <c r="AC1332">
        <v>0</v>
      </c>
      <c r="AD1332" s="1" t="s">
        <v>965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s="1" t="s">
        <v>53</v>
      </c>
      <c r="AS1332" s="1" t="s">
        <v>53</v>
      </c>
      <c r="AT1332" s="1" t="s">
        <v>53</v>
      </c>
      <c r="AU1332" s="1" t="s">
        <v>53</v>
      </c>
    </row>
    <row r="1333" spans="1:47" x14ac:dyDescent="0.25">
      <c r="A1333" s="1" t="s">
        <v>9106</v>
      </c>
      <c r="B1333">
        <v>2</v>
      </c>
      <c r="C1333" s="2">
        <v>43789.795312499999</v>
      </c>
      <c r="D1333" s="2">
        <v>43789.815474537034</v>
      </c>
      <c r="E1333">
        <v>38.277459999999998</v>
      </c>
      <c r="F1333">
        <v>-104.60454</v>
      </c>
      <c r="G1333">
        <v>38.272460000000002</v>
      </c>
      <c r="H1333">
        <v>-104.60448</v>
      </c>
      <c r="I1333">
        <v>0.34499999999999997</v>
      </c>
      <c r="J1333" s="1" t="s">
        <v>9107</v>
      </c>
      <c r="L1333" s="1" t="s">
        <v>194</v>
      </c>
      <c r="M1333" s="1" t="s">
        <v>47</v>
      </c>
      <c r="N1333" s="1" t="s">
        <v>411</v>
      </c>
      <c r="O1333" s="1" t="s">
        <v>411</v>
      </c>
      <c r="P1333" s="1" t="s">
        <v>198</v>
      </c>
      <c r="Q1333" s="1" t="s">
        <v>462</v>
      </c>
      <c r="R1333" s="1" t="s">
        <v>48</v>
      </c>
      <c r="S1333" s="1" t="s">
        <v>79</v>
      </c>
      <c r="T1333" s="1" t="s">
        <v>413</v>
      </c>
      <c r="U1333" s="2">
        <v>43789.786805555559</v>
      </c>
      <c r="V1333">
        <v>43</v>
      </c>
      <c r="W1333">
        <v>39</v>
      </c>
      <c r="X1333">
        <v>71</v>
      </c>
      <c r="Y1333">
        <v>25.1</v>
      </c>
      <c r="Z1333">
        <v>10</v>
      </c>
      <c r="AA1333" s="1" t="s">
        <v>60</v>
      </c>
      <c r="AB1333">
        <v>6</v>
      </c>
      <c r="AC1333">
        <v>0</v>
      </c>
      <c r="AD1333" s="1" t="s">
        <v>965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s="1" t="s">
        <v>53</v>
      </c>
      <c r="AS1333" s="1" t="s">
        <v>53</v>
      </c>
      <c r="AT1333" s="1" t="s">
        <v>53</v>
      </c>
      <c r="AU1333" s="1" t="s">
        <v>53</v>
      </c>
    </row>
    <row r="1334" spans="1:47" x14ac:dyDescent="0.25">
      <c r="A1334" s="1" t="s">
        <v>1064</v>
      </c>
      <c r="B1334">
        <v>3</v>
      </c>
      <c r="C1334" s="2">
        <v>43789.87394675926</v>
      </c>
      <c r="D1334" s="2">
        <v>43789.894456018519</v>
      </c>
      <c r="E1334">
        <v>38.90596</v>
      </c>
      <c r="F1334">
        <v>-105.98457999999999</v>
      </c>
      <c r="G1334">
        <v>38.90596</v>
      </c>
      <c r="H1334">
        <v>-105.98457999999999</v>
      </c>
      <c r="I1334">
        <v>0</v>
      </c>
      <c r="J1334" s="1" t="s">
        <v>463</v>
      </c>
      <c r="L1334" s="1" t="s">
        <v>464</v>
      </c>
      <c r="M1334" s="1" t="s">
        <v>47</v>
      </c>
      <c r="N1334" s="1" t="s">
        <v>465</v>
      </c>
      <c r="O1334" s="1" t="s">
        <v>466</v>
      </c>
      <c r="P1334" s="1" t="s">
        <v>198</v>
      </c>
      <c r="Q1334" s="1" t="s">
        <v>467</v>
      </c>
      <c r="R1334" s="1" t="s">
        <v>48</v>
      </c>
      <c r="S1334" s="1" t="s">
        <v>79</v>
      </c>
      <c r="T1334" s="1" t="s">
        <v>468</v>
      </c>
      <c r="U1334" s="2">
        <v>43789.871527777781</v>
      </c>
      <c r="V1334">
        <v>34</v>
      </c>
      <c r="W1334">
        <v>34</v>
      </c>
      <c r="X1334">
        <v>94</v>
      </c>
      <c r="Y1334">
        <v>22.24</v>
      </c>
      <c r="Z1334">
        <v>10</v>
      </c>
      <c r="AA1334" s="1" t="s">
        <v>8942</v>
      </c>
      <c r="AB1334">
        <v>0</v>
      </c>
      <c r="AC1334">
        <v>0</v>
      </c>
      <c r="AD1334" s="1" t="s">
        <v>965</v>
      </c>
      <c r="AE1334" t="b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s="1" t="s">
        <v>53</v>
      </c>
      <c r="AS1334" s="1" t="s">
        <v>53</v>
      </c>
      <c r="AT1334" s="1" t="s">
        <v>53</v>
      </c>
      <c r="AU1334" s="1" t="s">
        <v>53</v>
      </c>
    </row>
    <row r="1335" spans="1:47" x14ac:dyDescent="0.25">
      <c r="A1335" s="1" t="s">
        <v>2141</v>
      </c>
      <c r="B1335">
        <v>3</v>
      </c>
      <c r="C1335" s="2">
        <v>43789.882280092592</v>
      </c>
      <c r="D1335" s="2">
        <v>43789.902812499997</v>
      </c>
      <c r="E1335">
        <v>38.90596</v>
      </c>
      <c r="F1335">
        <v>-105.98457999999999</v>
      </c>
      <c r="G1335">
        <v>38.89376</v>
      </c>
      <c r="H1335">
        <v>-105.99136</v>
      </c>
      <c r="I1335">
        <v>0.91800000000000004</v>
      </c>
      <c r="J1335" s="1" t="s">
        <v>463</v>
      </c>
      <c r="L1335" s="1" t="s">
        <v>464</v>
      </c>
      <c r="M1335" s="1" t="s">
        <v>47</v>
      </c>
      <c r="N1335" s="1" t="s">
        <v>465</v>
      </c>
      <c r="O1335" s="1" t="s">
        <v>466</v>
      </c>
      <c r="P1335" s="1" t="s">
        <v>198</v>
      </c>
      <c r="Q1335" s="1" t="s">
        <v>467</v>
      </c>
      <c r="R1335" s="1" t="s">
        <v>48</v>
      </c>
      <c r="S1335" s="1" t="s">
        <v>79</v>
      </c>
      <c r="T1335" s="1" t="s">
        <v>468</v>
      </c>
      <c r="U1335" s="2">
        <v>43789.885416666664</v>
      </c>
      <c r="V1335">
        <v>33</v>
      </c>
      <c r="W1335">
        <v>33</v>
      </c>
      <c r="X1335">
        <v>94</v>
      </c>
      <c r="Y1335">
        <v>22.24</v>
      </c>
      <c r="Z1335">
        <v>10</v>
      </c>
      <c r="AA1335" s="1" t="s">
        <v>8942</v>
      </c>
      <c r="AB1335">
        <v>0</v>
      </c>
      <c r="AC1335">
        <v>0</v>
      </c>
      <c r="AD1335" s="1" t="s">
        <v>818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s="1" t="s">
        <v>53</v>
      </c>
      <c r="AS1335" s="1" t="s">
        <v>53</v>
      </c>
      <c r="AT1335" s="1" t="s">
        <v>53</v>
      </c>
      <c r="AU1335" s="1" t="s">
        <v>53</v>
      </c>
    </row>
    <row r="1336" spans="1:47" x14ac:dyDescent="0.25">
      <c r="A1336" s="1" t="s">
        <v>5354</v>
      </c>
      <c r="B1336">
        <v>3</v>
      </c>
      <c r="C1336" s="2">
        <v>43789.896354166667</v>
      </c>
      <c r="D1336" s="2">
        <v>43789.916689814818</v>
      </c>
      <c r="E1336">
        <v>38.89376</v>
      </c>
      <c r="F1336">
        <v>-105.99136</v>
      </c>
      <c r="G1336">
        <v>38.90596</v>
      </c>
      <c r="H1336">
        <v>-105.98457999999999</v>
      </c>
      <c r="I1336">
        <v>0.91800000000000004</v>
      </c>
      <c r="J1336" s="1" t="s">
        <v>3400</v>
      </c>
      <c r="L1336" s="1" t="s">
        <v>464</v>
      </c>
      <c r="M1336" s="1" t="s">
        <v>47</v>
      </c>
      <c r="N1336" s="1" t="s">
        <v>465</v>
      </c>
      <c r="O1336" s="1" t="s">
        <v>466</v>
      </c>
      <c r="P1336" s="1" t="s">
        <v>198</v>
      </c>
      <c r="Q1336" s="1" t="s">
        <v>467</v>
      </c>
      <c r="R1336" s="1" t="s">
        <v>48</v>
      </c>
      <c r="S1336" s="1" t="s">
        <v>79</v>
      </c>
      <c r="T1336" s="1" t="s">
        <v>468</v>
      </c>
      <c r="U1336" s="2">
        <v>43789.899305555555</v>
      </c>
      <c r="V1336">
        <v>32</v>
      </c>
      <c r="W1336">
        <v>32</v>
      </c>
      <c r="X1336">
        <v>95</v>
      </c>
      <c r="Y1336">
        <v>22.24</v>
      </c>
      <c r="Z1336">
        <v>7</v>
      </c>
      <c r="AA1336" s="1" t="s">
        <v>64</v>
      </c>
      <c r="AB1336">
        <v>3</v>
      </c>
      <c r="AC1336">
        <v>0</v>
      </c>
      <c r="AD1336" s="1" t="s">
        <v>1067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s="1" t="s">
        <v>53</v>
      </c>
      <c r="AS1336" s="1" t="s">
        <v>53</v>
      </c>
      <c r="AT1336" s="1" t="s">
        <v>53</v>
      </c>
      <c r="AU1336" s="1" t="s">
        <v>53</v>
      </c>
    </row>
    <row r="1337" spans="1:47" x14ac:dyDescent="0.25">
      <c r="A1337" s="1" t="s">
        <v>5355</v>
      </c>
      <c r="B1337">
        <v>3</v>
      </c>
      <c r="C1337" s="2">
        <v>43789.892696759256</v>
      </c>
      <c r="D1337" s="2">
        <v>43789.913321759261</v>
      </c>
      <c r="E1337">
        <v>38.905819999999999</v>
      </c>
      <c r="F1337">
        <v>-105.985</v>
      </c>
      <c r="G1337">
        <v>38.892980000000001</v>
      </c>
      <c r="H1337">
        <v>-105.99145</v>
      </c>
      <c r="I1337">
        <v>0.95299999999999996</v>
      </c>
      <c r="J1337" s="1" t="s">
        <v>463</v>
      </c>
      <c r="L1337" s="1" t="s">
        <v>464</v>
      </c>
      <c r="M1337" s="1" t="s">
        <v>47</v>
      </c>
      <c r="N1337" s="1" t="s">
        <v>465</v>
      </c>
      <c r="O1337" s="1" t="s">
        <v>466</v>
      </c>
      <c r="P1337" s="1" t="s">
        <v>198</v>
      </c>
      <c r="Q1337" s="1" t="s">
        <v>467</v>
      </c>
      <c r="R1337" s="1" t="s">
        <v>48</v>
      </c>
      <c r="S1337" s="1" t="s">
        <v>79</v>
      </c>
      <c r="T1337" s="1" t="s">
        <v>468</v>
      </c>
      <c r="U1337" s="2">
        <v>43789.899305555555</v>
      </c>
      <c r="V1337">
        <v>32</v>
      </c>
      <c r="W1337">
        <v>32</v>
      </c>
      <c r="X1337">
        <v>95</v>
      </c>
      <c r="Y1337">
        <v>22.24</v>
      </c>
      <c r="Z1337">
        <v>7</v>
      </c>
      <c r="AA1337" s="1" t="s">
        <v>64</v>
      </c>
      <c r="AB1337">
        <v>3</v>
      </c>
      <c r="AC1337">
        <v>0</v>
      </c>
      <c r="AD1337" s="1" t="s">
        <v>1067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s="1" t="s">
        <v>53</v>
      </c>
      <c r="AS1337" s="1" t="s">
        <v>53</v>
      </c>
      <c r="AT1337" s="1" t="s">
        <v>53</v>
      </c>
      <c r="AU1337" s="1" t="s">
        <v>53</v>
      </c>
    </row>
    <row r="1338" spans="1:47" x14ac:dyDescent="0.25">
      <c r="A1338" s="1" t="s">
        <v>9108</v>
      </c>
      <c r="B1338">
        <v>2</v>
      </c>
      <c r="C1338" s="2">
        <v>43789.906759259262</v>
      </c>
      <c r="D1338" s="2">
        <v>43789.927199074074</v>
      </c>
      <c r="E1338">
        <v>38.905819999999999</v>
      </c>
      <c r="F1338">
        <v>-105.985</v>
      </c>
      <c r="G1338">
        <v>38.892980000000001</v>
      </c>
      <c r="H1338">
        <v>-105.99145</v>
      </c>
      <c r="I1338">
        <v>0.95299999999999996</v>
      </c>
      <c r="J1338" s="1" t="s">
        <v>9109</v>
      </c>
      <c r="L1338" s="1" t="s">
        <v>464</v>
      </c>
      <c r="M1338" s="1" t="s">
        <v>47</v>
      </c>
      <c r="N1338" s="1" t="s">
        <v>465</v>
      </c>
      <c r="O1338" s="1" t="s">
        <v>466</v>
      </c>
      <c r="P1338" s="1" t="s">
        <v>198</v>
      </c>
      <c r="Q1338" s="1" t="s">
        <v>467</v>
      </c>
      <c r="R1338" s="1" t="s">
        <v>48</v>
      </c>
      <c r="S1338" s="1" t="s">
        <v>79</v>
      </c>
      <c r="T1338" s="1" t="s">
        <v>468</v>
      </c>
      <c r="U1338" s="2">
        <v>43789.913194444445</v>
      </c>
      <c r="V1338">
        <v>32</v>
      </c>
      <c r="W1338">
        <v>32</v>
      </c>
      <c r="X1338">
        <v>94</v>
      </c>
      <c r="Y1338">
        <v>22.24</v>
      </c>
      <c r="Z1338">
        <v>10</v>
      </c>
      <c r="AA1338" s="1" t="s">
        <v>8942</v>
      </c>
      <c r="AB1338">
        <v>0</v>
      </c>
      <c r="AC1338">
        <v>0</v>
      </c>
      <c r="AD1338" s="1" t="s">
        <v>50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s="1" t="s">
        <v>53</v>
      </c>
      <c r="AS1338" s="1" t="s">
        <v>53</v>
      </c>
      <c r="AT1338" s="1" t="s">
        <v>53</v>
      </c>
      <c r="AU1338" s="1" t="s">
        <v>53</v>
      </c>
    </row>
    <row r="1339" spans="1:47" x14ac:dyDescent="0.25">
      <c r="A1339" s="1" t="s">
        <v>6247</v>
      </c>
      <c r="B1339">
        <v>3</v>
      </c>
      <c r="C1339" s="2">
        <v>43790.278124999997</v>
      </c>
      <c r="D1339" s="2">
        <v>43790.293055555558</v>
      </c>
      <c r="E1339">
        <v>39.658560000000001</v>
      </c>
      <c r="F1339">
        <v>-104.92068999999999</v>
      </c>
      <c r="G1339">
        <v>39.658560000000001</v>
      </c>
      <c r="H1339">
        <v>-104.92068999999999</v>
      </c>
      <c r="I1339">
        <v>0</v>
      </c>
      <c r="J1339" s="1" t="s">
        <v>604</v>
      </c>
      <c r="L1339" s="1" t="s">
        <v>194</v>
      </c>
      <c r="M1339" s="1" t="s">
        <v>47</v>
      </c>
      <c r="N1339" s="1" t="s">
        <v>131</v>
      </c>
      <c r="O1339" s="1" t="s">
        <v>131</v>
      </c>
      <c r="P1339" s="1" t="s">
        <v>198</v>
      </c>
      <c r="Q1339" s="1" t="s">
        <v>387</v>
      </c>
      <c r="R1339" s="1" t="s">
        <v>48</v>
      </c>
      <c r="S1339" s="1" t="s">
        <v>79</v>
      </c>
      <c r="T1339" s="1" t="s">
        <v>200</v>
      </c>
      <c r="U1339" s="2">
        <v>43790.276388888888</v>
      </c>
      <c r="V1339">
        <v>27</v>
      </c>
      <c r="W1339">
        <v>20</v>
      </c>
      <c r="X1339">
        <v>92</v>
      </c>
      <c r="Y1339">
        <v>24.19</v>
      </c>
      <c r="Z1339">
        <v>3</v>
      </c>
      <c r="AA1339" s="1" t="s">
        <v>59</v>
      </c>
      <c r="AB1339">
        <v>6</v>
      </c>
      <c r="AC1339">
        <v>0</v>
      </c>
      <c r="AD1339" s="1" t="s">
        <v>1226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s="1" t="s">
        <v>53</v>
      </c>
      <c r="AS1339" s="1" t="s">
        <v>51</v>
      </c>
      <c r="AT1339" s="1" t="s">
        <v>51</v>
      </c>
      <c r="AU1339" s="1" t="s">
        <v>51</v>
      </c>
    </row>
    <row r="1340" spans="1:47" x14ac:dyDescent="0.25">
      <c r="A1340" s="1" t="s">
        <v>4961</v>
      </c>
      <c r="B1340">
        <v>4</v>
      </c>
      <c r="C1340" s="2">
        <v>43790.303124999999</v>
      </c>
      <c r="D1340" s="2">
        <v>43790.323229166665</v>
      </c>
      <c r="E1340">
        <v>38.673160000000003</v>
      </c>
      <c r="F1340">
        <v>-104.70899</v>
      </c>
      <c r="G1340">
        <v>38.724939999999997</v>
      </c>
      <c r="H1340">
        <v>-104.7328</v>
      </c>
      <c r="I1340">
        <v>3.8010000000000002</v>
      </c>
      <c r="J1340" s="1" t="s">
        <v>4962</v>
      </c>
      <c r="L1340" s="1" t="s">
        <v>194</v>
      </c>
      <c r="M1340" s="1" t="s">
        <v>47</v>
      </c>
      <c r="N1340" s="1" t="s">
        <v>327</v>
      </c>
      <c r="O1340" s="1" t="s">
        <v>193</v>
      </c>
      <c r="P1340" s="1" t="s">
        <v>198</v>
      </c>
      <c r="Q1340" s="1" t="s">
        <v>328</v>
      </c>
      <c r="R1340" s="1" t="s">
        <v>48</v>
      </c>
      <c r="S1340" s="1" t="s">
        <v>79</v>
      </c>
      <c r="T1340" s="1" t="s">
        <v>268</v>
      </c>
      <c r="U1340" s="2">
        <v>43790.28402777778</v>
      </c>
      <c r="V1340">
        <v>29</v>
      </c>
      <c r="W1340">
        <v>23</v>
      </c>
      <c r="X1340">
        <v>99</v>
      </c>
      <c r="Y1340">
        <v>24.21</v>
      </c>
      <c r="Z1340">
        <v>1</v>
      </c>
      <c r="AA1340" s="1" t="s">
        <v>63</v>
      </c>
      <c r="AB1340">
        <v>6</v>
      </c>
      <c r="AC1340">
        <v>0.01</v>
      </c>
      <c r="AD1340" s="1" t="s">
        <v>1226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s="1" t="s">
        <v>51</v>
      </c>
      <c r="AS1340" s="1" t="s">
        <v>51</v>
      </c>
      <c r="AT1340" s="1" t="s">
        <v>51</v>
      </c>
      <c r="AU1340" s="1" t="s">
        <v>51</v>
      </c>
    </row>
    <row r="1341" spans="1:47" x14ac:dyDescent="0.25">
      <c r="A1341" s="1" t="s">
        <v>8824</v>
      </c>
      <c r="B1341">
        <v>3</v>
      </c>
      <c r="C1341" s="2">
        <v>43790.328113425923</v>
      </c>
      <c r="D1341" s="2">
        <v>43790.348599537036</v>
      </c>
      <c r="E1341">
        <v>39.041330000000002</v>
      </c>
      <c r="F1341">
        <v>-104.27498</v>
      </c>
      <c r="G1341">
        <v>39.041330000000002</v>
      </c>
      <c r="H1341">
        <v>-104.27498</v>
      </c>
      <c r="I1341">
        <v>0</v>
      </c>
      <c r="J1341" s="1" t="s">
        <v>6935</v>
      </c>
      <c r="K1341">
        <v>14000</v>
      </c>
      <c r="L1341" s="1" t="s">
        <v>8825</v>
      </c>
      <c r="M1341" s="1" t="s">
        <v>97</v>
      </c>
      <c r="N1341" s="1" t="s">
        <v>2848</v>
      </c>
      <c r="O1341" s="1" t="s">
        <v>193</v>
      </c>
      <c r="P1341" s="1" t="s">
        <v>198</v>
      </c>
      <c r="Q1341" s="1" t="s">
        <v>8826</v>
      </c>
      <c r="R1341" s="1" t="s">
        <v>48</v>
      </c>
      <c r="S1341" s="1" t="s">
        <v>79</v>
      </c>
      <c r="T1341" s="1" t="s">
        <v>2850</v>
      </c>
      <c r="U1341" s="2">
        <v>43790.329861111109</v>
      </c>
      <c r="V1341">
        <v>26</v>
      </c>
      <c r="W1341">
        <v>17</v>
      </c>
      <c r="X1341">
        <v>97</v>
      </c>
      <c r="Y1341">
        <v>23.3</v>
      </c>
      <c r="Z1341">
        <v>1</v>
      </c>
      <c r="AA1341" s="1" t="s">
        <v>62</v>
      </c>
      <c r="AB1341">
        <v>8</v>
      </c>
      <c r="AC1341">
        <v>0</v>
      </c>
      <c r="AD1341" s="1" t="s">
        <v>1268</v>
      </c>
      <c r="AE1341" t="b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s="1" t="s">
        <v>51</v>
      </c>
      <c r="AS1341" s="1" t="s">
        <v>51</v>
      </c>
      <c r="AT1341" s="1" t="s">
        <v>51</v>
      </c>
      <c r="AU1341" s="1" t="s">
        <v>51</v>
      </c>
    </row>
    <row r="1342" spans="1:47" x14ac:dyDescent="0.25">
      <c r="A1342" s="1" t="s">
        <v>6272</v>
      </c>
      <c r="B1342">
        <v>3</v>
      </c>
      <c r="C1342" s="2">
        <v>43790.308877314812</v>
      </c>
      <c r="D1342" s="2">
        <v>43790.319479166668</v>
      </c>
      <c r="E1342">
        <v>39.658560000000001</v>
      </c>
      <c r="F1342">
        <v>-104.92068999999999</v>
      </c>
      <c r="G1342">
        <v>39.658560000000001</v>
      </c>
      <c r="H1342">
        <v>-104.92068999999999</v>
      </c>
      <c r="I1342">
        <v>0</v>
      </c>
      <c r="J1342" s="1" t="s">
        <v>604</v>
      </c>
      <c r="L1342" s="1" t="s">
        <v>194</v>
      </c>
      <c r="M1342" s="1" t="s">
        <v>47</v>
      </c>
      <c r="N1342" s="1" t="s">
        <v>131</v>
      </c>
      <c r="O1342" s="1" t="s">
        <v>131</v>
      </c>
      <c r="P1342" s="1" t="s">
        <v>198</v>
      </c>
      <c r="Q1342" s="1" t="s">
        <v>387</v>
      </c>
      <c r="R1342" s="1" t="s">
        <v>48</v>
      </c>
      <c r="S1342" s="1" t="s">
        <v>79</v>
      </c>
      <c r="T1342" s="1" t="s">
        <v>200</v>
      </c>
      <c r="U1342" s="2">
        <v>43790.297222222223</v>
      </c>
      <c r="V1342">
        <v>26</v>
      </c>
      <c r="W1342">
        <v>21</v>
      </c>
      <c r="X1342">
        <v>92</v>
      </c>
      <c r="Y1342">
        <v>24.2</v>
      </c>
      <c r="Z1342">
        <v>0.75</v>
      </c>
      <c r="AA1342" s="1" t="s">
        <v>59</v>
      </c>
      <c r="AB1342">
        <v>5</v>
      </c>
      <c r="AC1342">
        <v>0</v>
      </c>
      <c r="AD1342" s="1" t="s">
        <v>1226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s="1" t="s">
        <v>51</v>
      </c>
      <c r="AS1342" s="1" t="s">
        <v>51</v>
      </c>
      <c r="AT1342" s="1" t="s">
        <v>51</v>
      </c>
      <c r="AU1342" s="1" t="s">
        <v>51</v>
      </c>
    </row>
    <row r="1343" spans="1:47" x14ac:dyDescent="0.25">
      <c r="A1343" s="1" t="s">
        <v>8827</v>
      </c>
      <c r="B1343">
        <v>3</v>
      </c>
      <c r="C1343" s="2">
        <v>43790.375543981485</v>
      </c>
      <c r="D1343" s="2">
        <v>43790.395833333336</v>
      </c>
      <c r="E1343">
        <v>38.931379999999997</v>
      </c>
      <c r="F1343">
        <v>-104.61152</v>
      </c>
      <c r="G1343">
        <v>38.931379999999997</v>
      </c>
      <c r="H1343">
        <v>-104.61152</v>
      </c>
      <c r="I1343">
        <v>0</v>
      </c>
      <c r="J1343" s="1" t="s">
        <v>231</v>
      </c>
      <c r="K1343">
        <v>11713</v>
      </c>
      <c r="L1343" s="1" t="s">
        <v>6795</v>
      </c>
      <c r="M1343" s="1" t="s">
        <v>47</v>
      </c>
      <c r="N1343" s="1" t="s">
        <v>5325</v>
      </c>
      <c r="O1343" s="1" t="s">
        <v>193</v>
      </c>
      <c r="P1343" s="1" t="s">
        <v>198</v>
      </c>
      <c r="Q1343" s="1" t="s">
        <v>8828</v>
      </c>
      <c r="R1343" s="1" t="s">
        <v>48</v>
      </c>
      <c r="S1343" s="1" t="s">
        <v>79</v>
      </c>
      <c r="T1343" s="1" t="s">
        <v>2850</v>
      </c>
      <c r="U1343" s="2">
        <v>43790.371527777781</v>
      </c>
      <c r="V1343">
        <v>26</v>
      </c>
      <c r="W1343">
        <v>17</v>
      </c>
      <c r="X1343">
        <v>95</v>
      </c>
      <c r="Y1343">
        <v>23.3</v>
      </c>
      <c r="Z1343">
        <v>4</v>
      </c>
      <c r="AA1343" s="1" t="s">
        <v>59</v>
      </c>
      <c r="AB1343">
        <v>9</v>
      </c>
      <c r="AC1343">
        <v>0</v>
      </c>
      <c r="AD1343" s="1" t="s">
        <v>965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s="1" t="s">
        <v>51</v>
      </c>
      <c r="AS1343" s="1" t="s">
        <v>51</v>
      </c>
      <c r="AT1343" s="1" t="s">
        <v>51</v>
      </c>
      <c r="AU1343" s="1" t="s">
        <v>51</v>
      </c>
    </row>
    <row r="1344" spans="1:47" x14ac:dyDescent="0.25">
      <c r="A1344" s="1" t="s">
        <v>6273</v>
      </c>
      <c r="B1344">
        <v>3</v>
      </c>
      <c r="C1344" s="2">
        <v>43790.343252314815</v>
      </c>
      <c r="D1344" s="2">
        <v>43790.363923611112</v>
      </c>
      <c r="E1344">
        <v>39.658560000000001</v>
      </c>
      <c r="F1344">
        <v>-104.92068999999999</v>
      </c>
      <c r="G1344">
        <v>39.658560000000001</v>
      </c>
      <c r="H1344">
        <v>-104.92068999999999</v>
      </c>
      <c r="I1344">
        <v>0</v>
      </c>
      <c r="J1344" s="1" t="s">
        <v>604</v>
      </c>
      <c r="L1344" s="1" t="s">
        <v>194</v>
      </c>
      <c r="M1344" s="1" t="s">
        <v>47</v>
      </c>
      <c r="N1344" s="1" t="s">
        <v>131</v>
      </c>
      <c r="O1344" s="1" t="s">
        <v>131</v>
      </c>
      <c r="P1344" s="1" t="s">
        <v>198</v>
      </c>
      <c r="Q1344" s="1" t="s">
        <v>387</v>
      </c>
      <c r="R1344" s="1" t="s">
        <v>48</v>
      </c>
      <c r="S1344" s="1" t="s">
        <v>79</v>
      </c>
      <c r="T1344" s="1" t="s">
        <v>200</v>
      </c>
      <c r="U1344" s="2">
        <v>43790.328472222223</v>
      </c>
      <c r="V1344">
        <v>26</v>
      </c>
      <c r="W1344">
        <v>18</v>
      </c>
      <c r="X1344">
        <v>92</v>
      </c>
      <c r="Y1344">
        <v>24.2</v>
      </c>
      <c r="Z1344">
        <v>1</v>
      </c>
      <c r="AA1344" s="1" t="s">
        <v>61</v>
      </c>
      <c r="AB1344">
        <v>8</v>
      </c>
      <c r="AC1344">
        <v>0</v>
      </c>
      <c r="AD1344" s="1" t="s">
        <v>1226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s="1" t="s">
        <v>51</v>
      </c>
      <c r="AS1344" s="1" t="s">
        <v>51</v>
      </c>
      <c r="AT1344" s="1" t="s">
        <v>51</v>
      </c>
      <c r="AU1344" s="1" t="s">
        <v>51</v>
      </c>
    </row>
    <row r="1345" spans="1:47" x14ac:dyDescent="0.25">
      <c r="A1345" s="1" t="s">
        <v>8447</v>
      </c>
      <c r="B1345">
        <v>4</v>
      </c>
      <c r="C1345" s="2">
        <v>43790.359375</v>
      </c>
      <c r="D1345" s="2">
        <v>43790.377256944441</v>
      </c>
      <c r="E1345">
        <v>38.937980000000003</v>
      </c>
      <c r="F1345">
        <v>-104.6014</v>
      </c>
      <c r="G1345">
        <v>38.955089999999998</v>
      </c>
      <c r="H1345">
        <v>-104.57823</v>
      </c>
      <c r="I1345">
        <v>1.7170000000000001</v>
      </c>
      <c r="J1345" s="1" t="s">
        <v>8448</v>
      </c>
      <c r="K1345">
        <v>12394</v>
      </c>
      <c r="L1345" s="1" t="s">
        <v>6795</v>
      </c>
      <c r="M1345" s="1" t="s">
        <v>97</v>
      </c>
      <c r="N1345" s="1" t="s">
        <v>5325</v>
      </c>
      <c r="O1345" s="1" t="s">
        <v>193</v>
      </c>
      <c r="P1345" s="1" t="s">
        <v>198</v>
      </c>
      <c r="Q1345" s="1" t="s">
        <v>5326</v>
      </c>
      <c r="R1345" s="1" t="s">
        <v>48</v>
      </c>
      <c r="S1345" s="1" t="s">
        <v>79</v>
      </c>
      <c r="T1345" s="1" t="s">
        <v>2850</v>
      </c>
      <c r="U1345" s="2">
        <v>43790.357638888891</v>
      </c>
      <c r="V1345">
        <v>26</v>
      </c>
      <c r="W1345">
        <v>17</v>
      </c>
      <c r="X1345">
        <v>96</v>
      </c>
      <c r="Y1345">
        <v>23.3</v>
      </c>
      <c r="Z1345">
        <v>3</v>
      </c>
      <c r="AA1345" s="1" t="s">
        <v>59</v>
      </c>
      <c r="AB1345">
        <v>9</v>
      </c>
      <c r="AC1345">
        <v>0</v>
      </c>
      <c r="AD1345" s="1" t="s">
        <v>965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1</v>
      </c>
      <c r="AQ1345" t="b">
        <v>0</v>
      </c>
      <c r="AR1345" s="1" t="s">
        <v>51</v>
      </c>
      <c r="AS1345" s="1" t="s">
        <v>51</v>
      </c>
      <c r="AT1345" s="1" t="s">
        <v>51</v>
      </c>
      <c r="AU1345" s="1" t="s">
        <v>51</v>
      </c>
    </row>
    <row r="1346" spans="1:47" x14ac:dyDescent="0.25">
      <c r="A1346" s="1" t="s">
        <v>6254</v>
      </c>
      <c r="B1346">
        <v>3</v>
      </c>
      <c r="C1346" s="2">
        <v>43790.351574074077</v>
      </c>
      <c r="D1346" s="2">
        <v>43790.37226851852</v>
      </c>
      <c r="E1346">
        <v>39.734850000000002</v>
      </c>
      <c r="F1346">
        <v>-105.16585000000001</v>
      </c>
      <c r="G1346">
        <v>39.734850000000002</v>
      </c>
      <c r="H1346">
        <v>-105.16585000000001</v>
      </c>
      <c r="I1346">
        <v>0</v>
      </c>
      <c r="J1346" s="1" t="s">
        <v>330</v>
      </c>
      <c r="L1346" s="1" t="s">
        <v>137</v>
      </c>
      <c r="M1346" s="1" t="s">
        <v>47</v>
      </c>
      <c r="N1346" s="1" t="s">
        <v>269</v>
      </c>
      <c r="O1346" s="1" t="s">
        <v>115</v>
      </c>
      <c r="P1346" s="1" t="s">
        <v>198</v>
      </c>
      <c r="Q1346" s="1" t="s">
        <v>270</v>
      </c>
      <c r="R1346" s="1" t="s">
        <v>48</v>
      </c>
      <c r="S1346" s="1" t="s">
        <v>79</v>
      </c>
      <c r="T1346" s="1" t="s">
        <v>205</v>
      </c>
      <c r="U1346" s="2">
        <v>43790.364583333336</v>
      </c>
      <c r="V1346">
        <v>27</v>
      </c>
      <c r="W1346">
        <v>21</v>
      </c>
      <c r="X1346">
        <v>100</v>
      </c>
      <c r="Y1346">
        <v>24.45</v>
      </c>
      <c r="Z1346">
        <v>1</v>
      </c>
      <c r="AA1346" s="1" t="s">
        <v>59</v>
      </c>
      <c r="AB1346">
        <v>5</v>
      </c>
      <c r="AC1346">
        <v>0</v>
      </c>
      <c r="AD1346" s="1" t="s">
        <v>1268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s="1" t="s">
        <v>51</v>
      </c>
      <c r="AS1346" s="1" t="s">
        <v>51</v>
      </c>
      <c r="AT1346" s="1" t="s">
        <v>51</v>
      </c>
      <c r="AU1346" s="1" t="s">
        <v>51</v>
      </c>
    </row>
    <row r="1347" spans="1:47" x14ac:dyDescent="0.25">
      <c r="A1347" s="1" t="s">
        <v>8829</v>
      </c>
      <c r="B1347">
        <v>3</v>
      </c>
      <c r="C1347" s="2">
        <v>43790.438854166663</v>
      </c>
      <c r="D1347" s="2">
        <v>43790.459421296298</v>
      </c>
      <c r="E1347">
        <v>39.658990000000003</v>
      </c>
      <c r="F1347">
        <v>-105.08145</v>
      </c>
      <c r="G1347">
        <v>39.658990000000003</v>
      </c>
      <c r="H1347">
        <v>-105.08145</v>
      </c>
      <c r="I1347">
        <v>0</v>
      </c>
      <c r="J1347" s="1" t="s">
        <v>1122</v>
      </c>
      <c r="K1347">
        <v>3188</v>
      </c>
      <c r="L1347" s="1" t="s">
        <v>7315</v>
      </c>
      <c r="M1347" s="1" t="s">
        <v>97</v>
      </c>
      <c r="N1347" s="1" t="s">
        <v>74</v>
      </c>
      <c r="O1347" s="1" t="s">
        <v>115</v>
      </c>
      <c r="P1347" s="1" t="s">
        <v>198</v>
      </c>
      <c r="Q1347" s="1" t="s">
        <v>8830</v>
      </c>
      <c r="R1347" s="1" t="s">
        <v>48</v>
      </c>
      <c r="S1347" s="1" t="s">
        <v>79</v>
      </c>
      <c r="T1347" s="1" t="s">
        <v>200</v>
      </c>
      <c r="U1347" s="2">
        <v>43790.429861111108</v>
      </c>
      <c r="V1347">
        <v>27</v>
      </c>
      <c r="W1347">
        <v>20</v>
      </c>
      <c r="X1347">
        <v>92</v>
      </c>
      <c r="Y1347">
        <v>24.22</v>
      </c>
      <c r="Z1347">
        <v>2</v>
      </c>
      <c r="AA1347" s="1" t="s">
        <v>59</v>
      </c>
      <c r="AB1347">
        <v>6</v>
      </c>
      <c r="AC1347">
        <v>0</v>
      </c>
      <c r="AD1347" s="1" t="s">
        <v>1226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s="1" t="s">
        <v>51</v>
      </c>
      <c r="AS1347" s="1" t="s">
        <v>51</v>
      </c>
      <c r="AT1347" s="1" t="s">
        <v>51</v>
      </c>
      <c r="AU1347" s="1" t="s">
        <v>51</v>
      </c>
    </row>
    <row r="1348" spans="1:47" x14ac:dyDescent="0.25">
      <c r="A1348" s="1" t="s">
        <v>6548</v>
      </c>
      <c r="B1348">
        <v>3</v>
      </c>
      <c r="C1348" s="2">
        <v>43790.386458333334</v>
      </c>
      <c r="D1348" s="2">
        <v>43790.406990740739</v>
      </c>
      <c r="E1348">
        <v>39.256929999999997</v>
      </c>
      <c r="F1348">
        <v>-104.88999</v>
      </c>
      <c r="G1348">
        <v>39.256929999999997</v>
      </c>
      <c r="H1348">
        <v>-104.88999</v>
      </c>
      <c r="I1348">
        <v>0</v>
      </c>
      <c r="J1348" s="1" t="s">
        <v>449</v>
      </c>
      <c r="L1348" s="1" t="s">
        <v>194</v>
      </c>
      <c r="M1348" s="1" t="s">
        <v>47</v>
      </c>
      <c r="N1348" s="1" t="s">
        <v>191</v>
      </c>
      <c r="O1348" s="1" t="s">
        <v>121</v>
      </c>
      <c r="P1348" s="1" t="s">
        <v>198</v>
      </c>
      <c r="Q1348" s="1" t="s">
        <v>333</v>
      </c>
      <c r="R1348" s="1" t="s">
        <v>48</v>
      </c>
      <c r="S1348" s="1" t="s">
        <v>79</v>
      </c>
      <c r="T1348" s="1" t="s">
        <v>223</v>
      </c>
      <c r="U1348" s="2">
        <v>43790.383333333331</v>
      </c>
      <c r="Y1348">
        <v>23.15</v>
      </c>
      <c r="Z1348">
        <v>2</v>
      </c>
      <c r="AA1348" s="1" t="s">
        <v>8942</v>
      </c>
      <c r="AB1348">
        <v>0</v>
      </c>
      <c r="AC1348">
        <v>0</v>
      </c>
      <c r="AD1348" s="1" t="s">
        <v>1268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s="1" t="s">
        <v>51</v>
      </c>
      <c r="AS1348" s="1" t="s">
        <v>51</v>
      </c>
      <c r="AT1348" s="1" t="s">
        <v>51</v>
      </c>
      <c r="AU1348" s="1" t="s">
        <v>51</v>
      </c>
    </row>
    <row r="1349" spans="1:47" x14ac:dyDescent="0.25">
      <c r="A1349" s="1" t="s">
        <v>6274</v>
      </c>
      <c r="B1349">
        <v>3</v>
      </c>
      <c r="C1349" s="2">
        <v>43790.512314814812</v>
      </c>
      <c r="D1349" s="2">
        <v>43790.533043981479</v>
      </c>
      <c r="E1349">
        <v>39.6584</v>
      </c>
      <c r="F1349">
        <v>-104.9209</v>
      </c>
      <c r="G1349">
        <v>39.6584</v>
      </c>
      <c r="H1349">
        <v>-104.9209</v>
      </c>
      <c r="I1349">
        <v>0</v>
      </c>
      <c r="J1349" s="1" t="s">
        <v>705</v>
      </c>
      <c r="L1349" s="1" t="s">
        <v>195</v>
      </c>
      <c r="M1349" s="1" t="s">
        <v>47</v>
      </c>
      <c r="N1349" s="1" t="s">
        <v>131</v>
      </c>
      <c r="O1349" s="1" t="s">
        <v>131</v>
      </c>
      <c r="P1349" s="1" t="s">
        <v>198</v>
      </c>
      <c r="Q1349" s="1" t="s">
        <v>387</v>
      </c>
      <c r="R1349" s="1" t="s">
        <v>48</v>
      </c>
      <c r="S1349" s="1" t="s">
        <v>79</v>
      </c>
      <c r="T1349" s="1" t="s">
        <v>200</v>
      </c>
      <c r="U1349" s="2">
        <v>43790.495138888888</v>
      </c>
      <c r="V1349">
        <v>28</v>
      </c>
      <c r="W1349">
        <v>28</v>
      </c>
      <c r="X1349">
        <v>88</v>
      </c>
      <c r="Y1349">
        <v>24.19</v>
      </c>
      <c r="Z1349">
        <v>2</v>
      </c>
      <c r="AA1349" s="1" t="s">
        <v>59</v>
      </c>
      <c r="AB1349">
        <v>3</v>
      </c>
      <c r="AC1349">
        <v>0</v>
      </c>
      <c r="AD1349" s="1" t="s">
        <v>1210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s="1" t="s">
        <v>51</v>
      </c>
      <c r="AS1349" s="1" t="s">
        <v>51</v>
      </c>
      <c r="AT1349" s="1" t="s">
        <v>51</v>
      </c>
      <c r="AU1349" s="1" t="s">
        <v>51</v>
      </c>
    </row>
    <row r="1350" spans="1:47" x14ac:dyDescent="0.25">
      <c r="A1350" s="1" t="s">
        <v>8831</v>
      </c>
      <c r="B1350">
        <v>3</v>
      </c>
      <c r="C1350" s="2">
        <v>43790.604004629633</v>
      </c>
      <c r="D1350" s="2">
        <v>43790.624652777777</v>
      </c>
      <c r="E1350">
        <v>39.602080000000001</v>
      </c>
      <c r="F1350">
        <v>-105.99068</v>
      </c>
      <c r="G1350">
        <v>39.602080000000001</v>
      </c>
      <c r="H1350">
        <v>-105.99068</v>
      </c>
      <c r="I1350">
        <v>0</v>
      </c>
      <c r="J1350" s="1" t="s">
        <v>8832</v>
      </c>
      <c r="K1350">
        <v>21267</v>
      </c>
      <c r="L1350" s="1" t="s">
        <v>6567</v>
      </c>
      <c r="M1350" s="1" t="s">
        <v>97</v>
      </c>
      <c r="N1350" s="1" t="s">
        <v>1481</v>
      </c>
      <c r="O1350" s="1" t="s">
        <v>126</v>
      </c>
      <c r="P1350" s="1" t="s">
        <v>198</v>
      </c>
      <c r="Q1350" s="1" t="s">
        <v>1579</v>
      </c>
      <c r="R1350" s="1" t="s">
        <v>48</v>
      </c>
      <c r="S1350" s="1" t="s">
        <v>79</v>
      </c>
      <c r="T1350" s="1" t="s">
        <v>503</v>
      </c>
      <c r="U1350" s="2">
        <v>43790.603472222225</v>
      </c>
      <c r="V1350">
        <v>26</v>
      </c>
      <c r="W1350">
        <v>18</v>
      </c>
      <c r="X1350">
        <v>96</v>
      </c>
      <c r="Y1350">
        <v>20.63</v>
      </c>
      <c r="Z1350">
        <v>8</v>
      </c>
      <c r="AA1350" s="1" t="s">
        <v>68</v>
      </c>
      <c r="AB1350">
        <v>7</v>
      </c>
      <c r="AC1350">
        <v>0</v>
      </c>
      <c r="AD1350" s="1" t="s">
        <v>1067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s="1" t="s">
        <v>51</v>
      </c>
      <c r="AS1350" s="1" t="s">
        <v>51</v>
      </c>
      <c r="AT1350" s="1" t="s">
        <v>51</v>
      </c>
      <c r="AU1350" s="1" t="s">
        <v>51</v>
      </c>
    </row>
    <row r="1351" spans="1:47" x14ac:dyDescent="0.25">
      <c r="A1351" s="1" t="s">
        <v>8833</v>
      </c>
      <c r="B1351">
        <v>3</v>
      </c>
      <c r="C1351" s="2">
        <v>43790.604004629633</v>
      </c>
      <c r="D1351" s="2">
        <v>43790.624652777777</v>
      </c>
      <c r="E1351">
        <v>39.602080000000001</v>
      </c>
      <c r="F1351">
        <v>-105.99068</v>
      </c>
      <c r="G1351">
        <v>39.602080000000001</v>
      </c>
      <c r="H1351">
        <v>-105.99068</v>
      </c>
      <c r="I1351">
        <v>0</v>
      </c>
      <c r="J1351" s="1" t="s">
        <v>8834</v>
      </c>
      <c r="K1351">
        <v>21267</v>
      </c>
      <c r="L1351" s="1" t="s">
        <v>6567</v>
      </c>
      <c r="M1351" s="1" t="s">
        <v>97</v>
      </c>
      <c r="N1351" s="1" t="s">
        <v>1481</v>
      </c>
      <c r="O1351" s="1" t="s">
        <v>126</v>
      </c>
      <c r="P1351" s="1" t="s">
        <v>198</v>
      </c>
      <c r="Q1351" s="1" t="s">
        <v>1579</v>
      </c>
      <c r="R1351" s="1" t="s">
        <v>48</v>
      </c>
      <c r="S1351" s="1" t="s">
        <v>79</v>
      </c>
      <c r="T1351" s="1" t="s">
        <v>503</v>
      </c>
      <c r="U1351" s="2">
        <v>43790.603472222225</v>
      </c>
      <c r="V1351">
        <v>26</v>
      </c>
      <c r="W1351">
        <v>18</v>
      </c>
      <c r="X1351">
        <v>96</v>
      </c>
      <c r="Y1351">
        <v>20.63</v>
      </c>
      <c r="Z1351">
        <v>8</v>
      </c>
      <c r="AA1351" s="1" t="s">
        <v>68</v>
      </c>
      <c r="AB1351">
        <v>7</v>
      </c>
      <c r="AC1351">
        <v>0</v>
      </c>
      <c r="AD1351" s="1" t="s">
        <v>1067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s="1" t="s">
        <v>51</v>
      </c>
      <c r="AS1351" s="1" t="s">
        <v>51</v>
      </c>
      <c r="AT1351" s="1" t="s">
        <v>51</v>
      </c>
      <c r="AU1351" s="1" t="s">
        <v>51</v>
      </c>
    </row>
    <row r="1352" spans="1:47" x14ac:dyDescent="0.25">
      <c r="A1352" s="1" t="s">
        <v>6310</v>
      </c>
      <c r="B1352">
        <v>3</v>
      </c>
      <c r="C1352" s="2">
        <v>43790.565462962964</v>
      </c>
      <c r="D1352" s="2">
        <v>43790.58452546296</v>
      </c>
      <c r="E1352">
        <v>39.812860000000001</v>
      </c>
      <c r="F1352">
        <v>-104.98305000000001</v>
      </c>
      <c r="G1352">
        <v>39.812860000000001</v>
      </c>
      <c r="H1352">
        <v>-104.98305000000001</v>
      </c>
      <c r="I1352">
        <v>0</v>
      </c>
      <c r="J1352" s="1" t="s">
        <v>702</v>
      </c>
      <c r="L1352" s="1" t="s">
        <v>194</v>
      </c>
      <c r="M1352" s="1" t="s">
        <v>47</v>
      </c>
      <c r="N1352" s="1" t="s">
        <v>131</v>
      </c>
      <c r="O1352" s="1" t="s">
        <v>147</v>
      </c>
      <c r="P1352" s="1" t="s">
        <v>198</v>
      </c>
      <c r="Q1352" s="1" t="s">
        <v>331</v>
      </c>
      <c r="R1352" s="1" t="s">
        <v>48</v>
      </c>
      <c r="S1352" s="1" t="s">
        <v>79</v>
      </c>
      <c r="T1352" s="1" t="s">
        <v>205</v>
      </c>
      <c r="U1352" s="2">
        <v>43790.572916666664</v>
      </c>
      <c r="V1352">
        <v>27</v>
      </c>
      <c r="W1352">
        <v>27</v>
      </c>
      <c r="X1352">
        <v>100</v>
      </c>
      <c r="Y1352">
        <v>24.41</v>
      </c>
      <c r="Z1352">
        <v>1</v>
      </c>
      <c r="AA1352" s="1" t="s">
        <v>8942</v>
      </c>
      <c r="AB1352">
        <v>0</v>
      </c>
      <c r="AC1352">
        <v>0</v>
      </c>
      <c r="AD1352" s="1" t="s">
        <v>1210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s="1" t="s">
        <v>51</v>
      </c>
      <c r="AS1352" s="1" t="s">
        <v>51</v>
      </c>
      <c r="AT1352" s="1" t="s">
        <v>51</v>
      </c>
      <c r="AU1352" s="1" t="s">
        <v>51</v>
      </c>
    </row>
    <row r="1353" spans="1:47" x14ac:dyDescent="0.25">
      <c r="A1353" s="1" t="s">
        <v>1005</v>
      </c>
      <c r="B1353">
        <v>3</v>
      </c>
      <c r="C1353" s="2">
        <v>43790.683437500003</v>
      </c>
      <c r="D1353" s="2">
        <v>43790.695659722223</v>
      </c>
      <c r="E1353">
        <v>37.293340000000001</v>
      </c>
      <c r="F1353">
        <v>-104.52642</v>
      </c>
      <c r="G1353">
        <v>37.293340000000001</v>
      </c>
      <c r="H1353">
        <v>-104.52642</v>
      </c>
      <c r="I1353">
        <v>0</v>
      </c>
      <c r="J1353" s="1" t="s">
        <v>758</v>
      </c>
      <c r="L1353" s="1" t="s">
        <v>1006</v>
      </c>
      <c r="M1353" s="1" t="s">
        <v>47</v>
      </c>
      <c r="N1353" s="1" t="s">
        <v>100</v>
      </c>
      <c r="O1353" s="1" t="s">
        <v>375</v>
      </c>
      <c r="P1353" s="1" t="s">
        <v>198</v>
      </c>
      <c r="Q1353" s="1" t="s">
        <v>376</v>
      </c>
      <c r="R1353" s="1" t="s">
        <v>48</v>
      </c>
      <c r="S1353" s="1" t="s">
        <v>79</v>
      </c>
      <c r="T1353" s="1" t="s">
        <v>377</v>
      </c>
      <c r="U1353" s="2">
        <v>43790.681250000001</v>
      </c>
      <c r="V1353">
        <v>27</v>
      </c>
      <c r="W1353">
        <v>20</v>
      </c>
      <c r="X1353">
        <v>96</v>
      </c>
      <c r="Y1353">
        <v>24.31</v>
      </c>
      <c r="Z1353">
        <v>10</v>
      </c>
      <c r="AA1353" s="1" t="s">
        <v>60</v>
      </c>
      <c r="AB1353">
        <v>6</v>
      </c>
      <c r="AC1353">
        <v>0</v>
      </c>
      <c r="AD1353" s="1" t="s">
        <v>965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s="1" t="s">
        <v>51</v>
      </c>
      <c r="AS1353" s="1" t="s">
        <v>51</v>
      </c>
      <c r="AT1353" s="1" t="s">
        <v>51</v>
      </c>
      <c r="AU1353" s="1" t="s">
        <v>51</v>
      </c>
    </row>
    <row r="1354" spans="1:47" x14ac:dyDescent="0.25">
      <c r="A1354" s="1" t="s">
        <v>6311</v>
      </c>
      <c r="B1354">
        <v>3</v>
      </c>
      <c r="C1354" s="2">
        <v>43790.675185185188</v>
      </c>
      <c r="D1354" s="2">
        <v>43790.695659722223</v>
      </c>
      <c r="E1354">
        <v>39.735970000000002</v>
      </c>
      <c r="F1354">
        <v>-105.01439999999999</v>
      </c>
      <c r="G1354">
        <v>39.735970000000002</v>
      </c>
      <c r="H1354">
        <v>-105.01439999999999</v>
      </c>
      <c r="I1354">
        <v>0</v>
      </c>
      <c r="J1354" s="1" t="s">
        <v>567</v>
      </c>
      <c r="L1354" s="1" t="s">
        <v>194</v>
      </c>
      <c r="M1354" s="1" t="s">
        <v>47</v>
      </c>
      <c r="N1354" s="1" t="s">
        <v>131</v>
      </c>
      <c r="O1354" s="1" t="s">
        <v>131</v>
      </c>
      <c r="P1354" s="1" t="s">
        <v>198</v>
      </c>
      <c r="Q1354" s="1" t="s">
        <v>310</v>
      </c>
      <c r="R1354" s="1" t="s">
        <v>48</v>
      </c>
      <c r="S1354" s="1" t="s">
        <v>79</v>
      </c>
      <c r="T1354" s="1" t="s">
        <v>205</v>
      </c>
      <c r="U1354" s="2">
        <v>43790.65625</v>
      </c>
      <c r="V1354">
        <v>28</v>
      </c>
      <c r="W1354">
        <v>22</v>
      </c>
      <c r="X1354">
        <v>93</v>
      </c>
      <c r="Y1354">
        <v>24.43</v>
      </c>
      <c r="Z1354">
        <v>3</v>
      </c>
      <c r="AA1354" s="1" t="s">
        <v>61</v>
      </c>
      <c r="AB1354">
        <v>6</v>
      </c>
      <c r="AC1354">
        <v>0</v>
      </c>
      <c r="AD1354" s="1" t="s">
        <v>1210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s="1" t="s">
        <v>51</v>
      </c>
      <c r="AS1354" s="1" t="s">
        <v>51</v>
      </c>
      <c r="AT1354" s="1" t="s">
        <v>51</v>
      </c>
      <c r="AU1354" s="1" t="s">
        <v>51</v>
      </c>
    </row>
    <row r="1355" spans="1:47" x14ac:dyDescent="0.25">
      <c r="A1355" s="1" t="s">
        <v>6233</v>
      </c>
      <c r="B1355">
        <v>3</v>
      </c>
      <c r="C1355" s="2">
        <v>43790.812569444446</v>
      </c>
      <c r="D1355" s="2">
        <v>43790.833067129628</v>
      </c>
      <c r="E1355">
        <v>39.508389999999999</v>
      </c>
      <c r="F1355">
        <v>-104.87186</v>
      </c>
      <c r="G1355">
        <v>39.508389999999999</v>
      </c>
      <c r="H1355">
        <v>-104.87186</v>
      </c>
      <c r="I1355">
        <v>0</v>
      </c>
      <c r="J1355" s="1" t="s">
        <v>329</v>
      </c>
      <c r="L1355" s="1" t="s">
        <v>194</v>
      </c>
      <c r="M1355" s="1" t="s">
        <v>47</v>
      </c>
      <c r="N1355" s="1" t="s">
        <v>173</v>
      </c>
      <c r="O1355" s="1" t="s">
        <v>121</v>
      </c>
      <c r="P1355" s="1" t="s">
        <v>198</v>
      </c>
      <c r="Q1355" s="1" t="s">
        <v>311</v>
      </c>
      <c r="R1355" s="1" t="s">
        <v>48</v>
      </c>
      <c r="S1355" s="1" t="s">
        <v>79</v>
      </c>
      <c r="T1355" s="1" t="s">
        <v>200</v>
      </c>
      <c r="U1355" s="2">
        <v>43790.8</v>
      </c>
      <c r="V1355">
        <v>28</v>
      </c>
      <c r="W1355">
        <v>23</v>
      </c>
      <c r="X1355">
        <v>92</v>
      </c>
      <c r="Y1355">
        <v>24.21</v>
      </c>
      <c r="Z1355">
        <v>2</v>
      </c>
      <c r="AA1355" s="1" t="s">
        <v>62</v>
      </c>
      <c r="AB1355">
        <v>5</v>
      </c>
      <c r="AC1355">
        <v>0</v>
      </c>
      <c r="AD1355" s="1" t="s">
        <v>1226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s="1" t="s">
        <v>53</v>
      </c>
      <c r="AS1355" s="1" t="s">
        <v>53</v>
      </c>
      <c r="AT1355" s="1" t="s">
        <v>53</v>
      </c>
      <c r="AU1355" s="1" t="s">
        <v>53</v>
      </c>
    </row>
    <row r="1356" spans="1:47" x14ac:dyDescent="0.25">
      <c r="A1356" s="1" t="s">
        <v>1039</v>
      </c>
      <c r="B1356">
        <v>3</v>
      </c>
      <c r="C1356" s="2">
        <v>43790.743321759262</v>
      </c>
      <c r="D1356" s="2">
        <v>43790.763692129629</v>
      </c>
      <c r="E1356">
        <v>40.460929999999998</v>
      </c>
      <c r="F1356">
        <v>-104.99214000000001</v>
      </c>
      <c r="G1356">
        <v>40.460929999999998</v>
      </c>
      <c r="H1356">
        <v>-104.99214000000001</v>
      </c>
      <c r="I1356">
        <v>0</v>
      </c>
      <c r="J1356" s="1" t="s">
        <v>509</v>
      </c>
      <c r="L1356" s="1" t="s">
        <v>195</v>
      </c>
      <c r="M1356" s="1" t="s">
        <v>47</v>
      </c>
      <c r="N1356" s="1" t="s">
        <v>305</v>
      </c>
      <c r="O1356" s="1" t="s">
        <v>228</v>
      </c>
      <c r="P1356" s="1" t="s">
        <v>198</v>
      </c>
      <c r="Q1356" s="1" t="s">
        <v>445</v>
      </c>
      <c r="R1356" s="1" t="s">
        <v>48</v>
      </c>
      <c r="S1356" s="1" t="s">
        <v>79</v>
      </c>
      <c r="T1356" s="1" t="s">
        <v>230</v>
      </c>
      <c r="U1356" s="2">
        <v>43790.74722222222</v>
      </c>
      <c r="V1356">
        <v>28</v>
      </c>
      <c r="W1356">
        <v>23</v>
      </c>
      <c r="X1356">
        <v>81</v>
      </c>
      <c r="Y1356">
        <v>25.07</v>
      </c>
      <c r="Z1356">
        <v>10</v>
      </c>
      <c r="AA1356" s="1" t="s">
        <v>68</v>
      </c>
      <c r="AB1356">
        <v>5</v>
      </c>
      <c r="AC1356">
        <v>0</v>
      </c>
      <c r="AD1356" s="1" t="s">
        <v>965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s="1" t="s">
        <v>53</v>
      </c>
      <c r="AS1356" s="1" t="s">
        <v>53</v>
      </c>
      <c r="AT1356" s="1" t="s">
        <v>53</v>
      </c>
      <c r="AU1356" s="1" t="s">
        <v>51</v>
      </c>
    </row>
    <row r="1357" spans="1:47" x14ac:dyDescent="0.25">
      <c r="A1357" s="1" t="s">
        <v>6528</v>
      </c>
      <c r="B1357">
        <v>3</v>
      </c>
      <c r="C1357" s="2">
        <v>43790.735995370371</v>
      </c>
      <c r="D1357" s="2">
        <v>43790.756701388891</v>
      </c>
      <c r="E1357">
        <v>39.285049999999998</v>
      </c>
      <c r="F1357">
        <v>-104.89624999999999</v>
      </c>
      <c r="G1357">
        <v>39.285049999999998</v>
      </c>
      <c r="H1357">
        <v>-104.89624999999999</v>
      </c>
      <c r="I1357">
        <v>0</v>
      </c>
      <c r="J1357" s="1" t="s">
        <v>398</v>
      </c>
      <c r="L1357" s="1" t="s">
        <v>194</v>
      </c>
      <c r="M1357" s="1" t="s">
        <v>47</v>
      </c>
      <c r="N1357" s="1" t="s">
        <v>191</v>
      </c>
      <c r="O1357" s="1" t="s">
        <v>121</v>
      </c>
      <c r="P1357" s="1" t="s">
        <v>198</v>
      </c>
      <c r="Q1357" s="1" t="s">
        <v>333</v>
      </c>
      <c r="R1357" s="1" t="s">
        <v>48</v>
      </c>
      <c r="S1357" s="1" t="s">
        <v>79</v>
      </c>
      <c r="T1357" s="1" t="s">
        <v>223</v>
      </c>
      <c r="U1357" s="2">
        <v>43790.729861111111</v>
      </c>
      <c r="Y1357">
        <v>23.13</v>
      </c>
      <c r="Z1357">
        <v>3</v>
      </c>
      <c r="AA1357" s="1" t="s">
        <v>69</v>
      </c>
      <c r="AC1357">
        <v>0</v>
      </c>
      <c r="AD1357" s="1" t="s">
        <v>965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s="1" t="s">
        <v>53</v>
      </c>
      <c r="AS1357" s="1" t="s">
        <v>53</v>
      </c>
      <c r="AT1357" s="1" t="s">
        <v>51</v>
      </c>
      <c r="AU1357" s="1" t="s">
        <v>51</v>
      </c>
    </row>
    <row r="1358" spans="1:47" x14ac:dyDescent="0.25">
      <c r="A1358" s="1" t="s">
        <v>5966</v>
      </c>
      <c r="B1358">
        <v>3</v>
      </c>
      <c r="C1358" s="2">
        <v>43790.943287037036</v>
      </c>
      <c r="D1358" s="2">
        <v>43790.963599537034</v>
      </c>
      <c r="E1358">
        <v>39.70185</v>
      </c>
      <c r="F1358">
        <v>-105.20201</v>
      </c>
      <c r="G1358">
        <v>39.714320000000001</v>
      </c>
      <c r="H1358">
        <v>-105.19240000000001</v>
      </c>
      <c r="I1358">
        <v>1.002</v>
      </c>
      <c r="J1358" s="1" t="s">
        <v>5116</v>
      </c>
      <c r="L1358" s="1" t="s">
        <v>133</v>
      </c>
      <c r="M1358" s="1" t="s">
        <v>47</v>
      </c>
      <c r="N1358" s="1" t="s">
        <v>269</v>
      </c>
      <c r="O1358" s="1" t="s">
        <v>115</v>
      </c>
      <c r="P1358" s="1" t="s">
        <v>198</v>
      </c>
      <c r="Q1358" s="1" t="s">
        <v>270</v>
      </c>
      <c r="R1358" s="1" t="s">
        <v>48</v>
      </c>
      <c r="S1358" s="1" t="s">
        <v>79</v>
      </c>
      <c r="T1358" s="1" t="s">
        <v>205</v>
      </c>
      <c r="U1358" s="2">
        <v>43790.9375</v>
      </c>
      <c r="V1358">
        <v>28</v>
      </c>
      <c r="W1358">
        <v>28</v>
      </c>
      <c r="X1358">
        <v>100</v>
      </c>
      <c r="Y1358">
        <v>24.44</v>
      </c>
      <c r="Z1358">
        <v>4</v>
      </c>
      <c r="AA1358" s="1" t="s">
        <v>60</v>
      </c>
      <c r="AB1358">
        <v>3</v>
      </c>
      <c r="AC1358">
        <v>0</v>
      </c>
      <c r="AD1358" s="1" t="s">
        <v>1210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s="1" t="s">
        <v>53</v>
      </c>
      <c r="AS1358" s="1" t="s">
        <v>53</v>
      </c>
      <c r="AT1358" s="1" t="s">
        <v>53</v>
      </c>
      <c r="AU1358" s="1" t="s">
        <v>53</v>
      </c>
    </row>
    <row r="1359" spans="1:47" x14ac:dyDescent="0.25">
      <c r="A1359" s="1" t="s">
        <v>5967</v>
      </c>
      <c r="B1359">
        <v>3</v>
      </c>
      <c r="C1359" s="2">
        <v>43790.943287037036</v>
      </c>
      <c r="D1359" s="2">
        <v>43790.963599537034</v>
      </c>
      <c r="E1359">
        <v>39.714460000000003</v>
      </c>
      <c r="F1359">
        <v>-105.1927</v>
      </c>
      <c r="G1359">
        <v>39.701990000000002</v>
      </c>
      <c r="H1359">
        <v>-105.20232</v>
      </c>
      <c r="I1359">
        <v>1.002</v>
      </c>
      <c r="J1359" s="1" t="s">
        <v>5968</v>
      </c>
      <c r="L1359" s="1" t="s">
        <v>137</v>
      </c>
      <c r="M1359" s="1" t="s">
        <v>47</v>
      </c>
      <c r="N1359" s="1" t="s">
        <v>269</v>
      </c>
      <c r="O1359" s="1" t="s">
        <v>115</v>
      </c>
      <c r="P1359" s="1" t="s">
        <v>198</v>
      </c>
      <c r="Q1359" s="1" t="s">
        <v>270</v>
      </c>
      <c r="R1359" s="1" t="s">
        <v>48</v>
      </c>
      <c r="S1359" s="1" t="s">
        <v>79</v>
      </c>
      <c r="T1359" s="1" t="s">
        <v>205</v>
      </c>
      <c r="U1359" s="2">
        <v>43790.9375</v>
      </c>
      <c r="V1359">
        <v>28</v>
      </c>
      <c r="W1359">
        <v>28</v>
      </c>
      <c r="X1359">
        <v>100</v>
      </c>
      <c r="Y1359">
        <v>24.44</v>
      </c>
      <c r="Z1359">
        <v>4</v>
      </c>
      <c r="AA1359" s="1" t="s">
        <v>60</v>
      </c>
      <c r="AB1359">
        <v>3</v>
      </c>
      <c r="AC1359">
        <v>0</v>
      </c>
      <c r="AD1359" s="1" t="s">
        <v>1210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s="1" t="s">
        <v>53</v>
      </c>
      <c r="AS1359" s="1" t="s">
        <v>53</v>
      </c>
      <c r="AT1359" s="1" t="s">
        <v>53</v>
      </c>
      <c r="AU1359" s="1" t="s">
        <v>53</v>
      </c>
    </row>
    <row r="1360" spans="1:47" x14ac:dyDescent="0.25">
      <c r="A1360" s="1" t="s">
        <v>6549</v>
      </c>
      <c r="B1360">
        <v>3</v>
      </c>
      <c r="C1360" s="2">
        <v>43791.154224537036</v>
      </c>
      <c r="D1360" s="2">
        <v>43791.174710648149</v>
      </c>
      <c r="E1360">
        <v>37.653619999999997</v>
      </c>
      <c r="F1360">
        <v>-104.7895</v>
      </c>
      <c r="G1360">
        <v>37.653619999999997</v>
      </c>
      <c r="H1360">
        <v>-104.7895</v>
      </c>
      <c r="I1360">
        <v>0</v>
      </c>
      <c r="J1360" s="1" t="s">
        <v>823</v>
      </c>
      <c r="L1360" s="1" t="s">
        <v>195</v>
      </c>
      <c r="M1360" s="1" t="s">
        <v>47</v>
      </c>
      <c r="N1360" s="1" t="s">
        <v>676</v>
      </c>
      <c r="O1360" s="1" t="s">
        <v>514</v>
      </c>
      <c r="P1360" s="1" t="s">
        <v>198</v>
      </c>
      <c r="Q1360" s="1" t="s">
        <v>677</v>
      </c>
      <c r="R1360" s="1" t="s">
        <v>48</v>
      </c>
      <c r="S1360" s="1" t="s">
        <v>79</v>
      </c>
      <c r="T1360" s="1" t="s">
        <v>516</v>
      </c>
      <c r="U1360" s="2">
        <v>43791.149305555555</v>
      </c>
      <c r="Y1360">
        <v>20.43</v>
      </c>
      <c r="Z1360">
        <v>7</v>
      </c>
      <c r="AA1360" s="1" t="s">
        <v>55</v>
      </c>
      <c r="AB1360">
        <v>10</v>
      </c>
      <c r="AC1360">
        <v>0</v>
      </c>
      <c r="AD1360" s="1" t="s">
        <v>1210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s="1" t="s">
        <v>53</v>
      </c>
      <c r="AS1360" s="1" t="s">
        <v>53</v>
      </c>
      <c r="AT1360" s="1" t="s">
        <v>53</v>
      </c>
      <c r="AU1360" s="1" t="s">
        <v>53</v>
      </c>
    </row>
    <row r="1361" spans="1:47" x14ac:dyDescent="0.25">
      <c r="A1361" s="1" t="s">
        <v>6268</v>
      </c>
      <c r="B1361">
        <v>3</v>
      </c>
      <c r="C1361" s="2">
        <v>43791.298518518517</v>
      </c>
      <c r="D1361" s="2">
        <v>43791.319131944445</v>
      </c>
      <c r="E1361">
        <v>38.881529999999998</v>
      </c>
      <c r="F1361">
        <v>-104.83611000000001</v>
      </c>
      <c r="G1361">
        <v>38.881529999999998</v>
      </c>
      <c r="H1361">
        <v>-104.83611000000001</v>
      </c>
      <c r="I1361">
        <v>0</v>
      </c>
      <c r="J1361" s="1" t="s">
        <v>1135</v>
      </c>
      <c r="L1361" s="1" t="s">
        <v>195</v>
      </c>
      <c r="M1361" s="1" t="s">
        <v>47</v>
      </c>
      <c r="N1361" s="1" t="s">
        <v>232</v>
      </c>
      <c r="O1361" s="1" t="s">
        <v>193</v>
      </c>
      <c r="P1361" s="1" t="s">
        <v>198</v>
      </c>
      <c r="Q1361" s="1" t="s">
        <v>325</v>
      </c>
      <c r="R1361" s="1" t="s">
        <v>48</v>
      </c>
      <c r="S1361" s="1" t="s">
        <v>79</v>
      </c>
      <c r="T1361" s="1" t="s">
        <v>234</v>
      </c>
      <c r="U1361" s="2">
        <v>43791.290277777778</v>
      </c>
      <c r="V1361">
        <v>22</v>
      </c>
      <c r="W1361">
        <v>22</v>
      </c>
      <c r="X1361">
        <v>99</v>
      </c>
      <c r="Y1361">
        <v>23.53</v>
      </c>
      <c r="Z1361">
        <v>0.75</v>
      </c>
      <c r="AA1361" s="1" t="s">
        <v>72</v>
      </c>
      <c r="AB1361">
        <v>3</v>
      </c>
      <c r="AC1361">
        <v>0</v>
      </c>
      <c r="AD1361" s="1" t="s">
        <v>1210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s="1" t="s">
        <v>51</v>
      </c>
      <c r="AS1361" s="1" t="s">
        <v>51</v>
      </c>
      <c r="AT1361" s="1" t="s">
        <v>51</v>
      </c>
      <c r="AU1361" s="1" t="s">
        <v>51</v>
      </c>
    </row>
    <row r="1362" spans="1:47" x14ac:dyDescent="0.25">
      <c r="A1362" s="1" t="s">
        <v>9110</v>
      </c>
      <c r="B1362">
        <v>2</v>
      </c>
      <c r="C1362" s="2">
        <v>43791.232893518521</v>
      </c>
      <c r="D1362" s="2">
        <v>43791.25309027778</v>
      </c>
      <c r="E1362">
        <v>38.873240000000003</v>
      </c>
      <c r="F1362">
        <v>-104.83453</v>
      </c>
      <c r="G1362">
        <v>38.868209999999998</v>
      </c>
      <c r="H1362">
        <v>-104.83363</v>
      </c>
      <c r="I1362">
        <v>0.35099999999999998</v>
      </c>
      <c r="J1362" s="1" t="s">
        <v>9111</v>
      </c>
      <c r="L1362" s="1" t="s">
        <v>195</v>
      </c>
      <c r="M1362" s="1" t="s">
        <v>47</v>
      </c>
      <c r="N1362" s="1" t="s">
        <v>232</v>
      </c>
      <c r="O1362" s="1" t="s">
        <v>193</v>
      </c>
      <c r="P1362" s="1" t="s">
        <v>198</v>
      </c>
      <c r="Q1362" s="1" t="s">
        <v>325</v>
      </c>
      <c r="R1362" s="1" t="s">
        <v>48</v>
      </c>
      <c r="S1362" s="1" t="s">
        <v>79</v>
      </c>
      <c r="T1362" s="1" t="s">
        <v>234</v>
      </c>
      <c r="U1362" s="2">
        <v>43791.248611111114</v>
      </c>
      <c r="V1362">
        <v>22</v>
      </c>
      <c r="W1362">
        <v>22</v>
      </c>
      <c r="X1362">
        <v>99</v>
      </c>
      <c r="Y1362">
        <v>23.52</v>
      </c>
      <c r="Z1362">
        <v>1</v>
      </c>
      <c r="AA1362" s="1" t="s">
        <v>8942</v>
      </c>
      <c r="AB1362">
        <v>0</v>
      </c>
      <c r="AC1362">
        <v>0</v>
      </c>
      <c r="AD1362" s="1" t="s">
        <v>1210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s="1" t="s">
        <v>53</v>
      </c>
      <c r="AS1362" s="1" t="s">
        <v>53</v>
      </c>
      <c r="AT1362" s="1" t="s">
        <v>53</v>
      </c>
      <c r="AU1362" s="1" t="s">
        <v>51</v>
      </c>
    </row>
    <row r="1363" spans="1:47" x14ac:dyDescent="0.25">
      <c r="A1363" s="1" t="s">
        <v>5322</v>
      </c>
      <c r="B1363">
        <v>3</v>
      </c>
      <c r="C1363" s="2">
        <v>43791.235995370371</v>
      </c>
      <c r="D1363" s="2">
        <v>43791.256712962961</v>
      </c>
      <c r="E1363">
        <v>39.63212</v>
      </c>
      <c r="F1363">
        <v>-104.9062</v>
      </c>
      <c r="G1363">
        <v>39.63212</v>
      </c>
      <c r="H1363">
        <v>-104.9062</v>
      </c>
      <c r="I1363">
        <v>0</v>
      </c>
      <c r="J1363" s="1" t="s">
        <v>220</v>
      </c>
      <c r="L1363" s="1" t="s">
        <v>195</v>
      </c>
      <c r="M1363" s="1" t="s">
        <v>47</v>
      </c>
      <c r="N1363" s="1" t="s">
        <v>131</v>
      </c>
      <c r="O1363" s="1" t="s">
        <v>131</v>
      </c>
      <c r="P1363" s="1" t="s">
        <v>198</v>
      </c>
      <c r="Q1363" s="1" t="s">
        <v>414</v>
      </c>
      <c r="R1363" s="1" t="s">
        <v>48</v>
      </c>
      <c r="S1363" s="1" t="s">
        <v>79</v>
      </c>
      <c r="T1363" s="1" t="s">
        <v>200</v>
      </c>
      <c r="U1363" s="2">
        <v>43791.245138888888</v>
      </c>
      <c r="V1363">
        <v>27</v>
      </c>
      <c r="W1363">
        <v>19</v>
      </c>
      <c r="X1363">
        <v>92</v>
      </c>
      <c r="Y1363">
        <v>24.16</v>
      </c>
      <c r="Z1363">
        <v>1</v>
      </c>
      <c r="AA1363" s="1" t="s">
        <v>71</v>
      </c>
      <c r="AB1363">
        <v>7</v>
      </c>
      <c r="AC1363">
        <v>0.02</v>
      </c>
      <c r="AD1363" s="1" t="s">
        <v>1210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s="1" t="s">
        <v>53</v>
      </c>
      <c r="AS1363" s="1" t="s">
        <v>53</v>
      </c>
      <c r="AT1363" s="1" t="s">
        <v>53</v>
      </c>
      <c r="AU1363" s="1" t="s">
        <v>51</v>
      </c>
    </row>
    <row r="1364" spans="1:47" x14ac:dyDescent="0.25">
      <c r="A1364" s="1" t="s">
        <v>6094</v>
      </c>
      <c r="B1364">
        <v>3</v>
      </c>
      <c r="C1364" s="2">
        <v>43791.232893518521</v>
      </c>
      <c r="D1364" s="2">
        <v>43791.25309027778</v>
      </c>
      <c r="E1364">
        <v>38.873240000000003</v>
      </c>
      <c r="F1364">
        <v>-104.83453</v>
      </c>
      <c r="G1364">
        <v>38.868209999999998</v>
      </c>
      <c r="H1364">
        <v>-104.83363</v>
      </c>
      <c r="I1364">
        <v>0.35099999999999998</v>
      </c>
      <c r="J1364" s="1" t="s">
        <v>6095</v>
      </c>
      <c r="L1364" s="1" t="s">
        <v>195</v>
      </c>
      <c r="M1364" s="1" t="s">
        <v>47</v>
      </c>
      <c r="N1364" s="1" t="s">
        <v>232</v>
      </c>
      <c r="O1364" s="1" t="s">
        <v>193</v>
      </c>
      <c r="P1364" s="1" t="s">
        <v>198</v>
      </c>
      <c r="Q1364" s="1" t="s">
        <v>325</v>
      </c>
      <c r="R1364" s="1" t="s">
        <v>48</v>
      </c>
      <c r="S1364" s="1" t="s">
        <v>79</v>
      </c>
      <c r="T1364" s="1" t="s">
        <v>234</v>
      </c>
      <c r="U1364" s="2">
        <v>43791.248611111114</v>
      </c>
      <c r="V1364">
        <v>22</v>
      </c>
      <c r="W1364">
        <v>22</v>
      </c>
      <c r="X1364">
        <v>99</v>
      </c>
      <c r="Y1364">
        <v>23.52</v>
      </c>
      <c r="Z1364">
        <v>1</v>
      </c>
      <c r="AA1364" s="1" t="s">
        <v>8942</v>
      </c>
      <c r="AB1364">
        <v>0</v>
      </c>
      <c r="AC1364">
        <v>0</v>
      </c>
      <c r="AD1364" s="1" t="s">
        <v>1210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s="1" t="s">
        <v>53</v>
      </c>
      <c r="AS1364" s="1" t="s">
        <v>53</v>
      </c>
      <c r="AT1364" s="1" t="s">
        <v>53</v>
      </c>
      <c r="AU1364" s="1" t="s">
        <v>51</v>
      </c>
    </row>
    <row r="1365" spans="1:47" x14ac:dyDescent="0.25">
      <c r="A1365" s="1" t="s">
        <v>9112</v>
      </c>
      <c r="B1365">
        <v>2</v>
      </c>
      <c r="C1365" s="2">
        <v>43791.239652777775</v>
      </c>
      <c r="D1365" s="2">
        <v>43791.260289351849</v>
      </c>
      <c r="E1365">
        <v>39.561869999999999</v>
      </c>
      <c r="F1365">
        <v>-104.87165</v>
      </c>
      <c r="G1365">
        <v>39.549259999999997</v>
      </c>
      <c r="H1365">
        <v>-104.86960999999999</v>
      </c>
      <c r="I1365">
        <v>0.878</v>
      </c>
      <c r="J1365" s="1" t="s">
        <v>892</v>
      </c>
      <c r="L1365" s="1" t="s">
        <v>195</v>
      </c>
      <c r="M1365" s="1" t="s">
        <v>47</v>
      </c>
      <c r="N1365" s="1" t="s">
        <v>127</v>
      </c>
      <c r="O1365" s="1" t="s">
        <v>121</v>
      </c>
      <c r="P1365" s="1" t="s">
        <v>198</v>
      </c>
      <c r="Q1365" s="1" t="s">
        <v>347</v>
      </c>
      <c r="R1365" s="1" t="s">
        <v>48</v>
      </c>
      <c r="S1365" s="1" t="s">
        <v>79</v>
      </c>
      <c r="T1365" s="1" t="s">
        <v>200</v>
      </c>
      <c r="U1365" s="2">
        <v>43791.245138888888</v>
      </c>
      <c r="V1365">
        <v>27</v>
      </c>
      <c r="W1365">
        <v>19</v>
      </c>
      <c r="X1365">
        <v>92</v>
      </c>
      <c r="Y1365">
        <v>24.16</v>
      </c>
      <c r="Z1365">
        <v>1</v>
      </c>
      <c r="AA1365" s="1" t="s">
        <v>71</v>
      </c>
      <c r="AB1365">
        <v>7</v>
      </c>
      <c r="AC1365">
        <v>0.02</v>
      </c>
      <c r="AD1365" s="1" t="s">
        <v>1210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s="1" t="s">
        <v>53</v>
      </c>
      <c r="AS1365" s="1" t="s">
        <v>53</v>
      </c>
      <c r="AT1365" s="1" t="s">
        <v>53</v>
      </c>
      <c r="AU1365" s="1" t="s">
        <v>51</v>
      </c>
    </row>
    <row r="1366" spans="1:47" x14ac:dyDescent="0.25">
      <c r="A1366" s="1" t="s">
        <v>6096</v>
      </c>
      <c r="B1366">
        <v>3</v>
      </c>
      <c r="C1366" s="2">
        <v>43791.246979166666</v>
      </c>
      <c r="D1366" s="2">
        <v>43791.266967592594</v>
      </c>
      <c r="E1366">
        <v>38.873240000000003</v>
      </c>
      <c r="F1366">
        <v>-104.83453</v>
      </c>
      <c r="G1366">
        <v>38.868209999999998</v>
      </c>
      <c r="H1366">
        <v>-104.83363</v>
      </c>
      <c r="I1366">
        <v>0.35099999999999998</v>
      </c>
      <c r="J1366" s="1" t="s">
        <v>6095</v>
      </c>
      <c r="L1366" s="1" t="s">
        <v>195</v>
      </c>
      <c r="M1366" s="1" t="s">
        <v>47</v>
      </c>
      <c r="N1366" s="1" t="s">
        <v>232</v>
      </c>
      <c r="O1366" s="1" t="s">
        <v>193</v>
      </c>
      <c r="P1366" s="1" t="s">
        <v>198</v>
      </c>
      <c r="Q1366" s="1" t="s">
        <v>325</v>
      </c>
      <c r="R1366" s="1" t="s">
        <v>48</v>
      </c>
      <c r="S1366" s="1" t="s">
        <v>79</v>
      </c>
      <c r="T1366" s="1" t="s">
        <v>234</v>
      </c>
      <c r="U1366" s="2">
        <v>43791.248611111114</v>
      </c>
      <c r="V1366">
        <v>22</v>
      </c>
      <c r="W1366">
        <v>22</v>
      </c>
      <c r="X1366">
        <v>99</v>
      </c>
      <c r="Y1366">
        <v>23.52</v>
      </c>
      <c r="Z1366">
        <v>1</v>
      </c>
      <c r="AA1366" s="1" t="s">
        <v>8942</v>
      </c>
      <c r="AB1366">
        <v>0</v>
      </c>
      <c r="AC1366">
        <v>0</v>
      </c>
      <c r="AD1366" s="1" t="s">
        <v>1210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s="1" t="s">
        <v>53</v>
      </c>
      <c r="AS1366" s="1" t="s">
        <v>53</v>
      </c>
      <c r="AT1366" s="1" t="s">
        <v>51</v>
      </c>
      <c r="AU1366" s="1" t="s">
        <v>51</v>
      </c>
    </row>
    <row r="1367" spans="1:47" x14ac:dyDescent="0.25">
      <c r="A1367" s="1" t="s">
        <v>6241</v>
      </c>
      <c r="B1367">
        <v>3</v>
      </c>
      <c r="C1367" s="2">
        <v>43791.256840277776</v>
      </c>
      <c r="D1367" s="2">
        <v>43791.277546296296</v>
      </c>
      <c r="E1367">
        <v>39.72542</v>
      </c>
      <c r="F1367">
        <v>-105.02212</v>
      </c>
      <c r="G1367">
        <v>39.72542</v>
      </c>
      <c r="H1367">
        <v>-105.02212</v>
      </c>
      <c r="I1367">
        <v>0</v>
      </c>
      <c r="J1367" s="1" t="s">
        <v>593</v>
      </c>
      <c r="L1367" s="1" t="s">
        <v>585</v>
      </c>
      <c r="M1367" s="1" t="s">
        <v>47</v>
      </c>
      <c r="N1367" s="1" t="s">
        <v>131</v>
      </c>
      <c r="O1367" s="1" t="s">
        <v>131</v>
      </c>
      <c r="P1367" s="1" t="s">
        <v>198</v>
      </c>
      <c r="Q1367" s="1" t="s">
        <v>310</v>
      </c>
      <c r="R1367" s="1" t="s">
        <v>48</v>
      </c>
      <c r="S1367" s="1" t="s">
        <v>79</v>
      </c>
      <c r="T1367" s="1" t="s">
        <v>205</v>
      </c>
      <c r="U1367" s="2">
        <v>43791.243055555555</v>
      </c>
      <c r="V1367">
        <v>27</v>
      </c>
      <c r="W1367">
        <v>21</v>
      </c>
      <c r="X1367">
        <v>100</v>
      </c>
      <c r="Y1367">
        <v>24.39</v>
      </c>
      <c r="Z1367">
        <v>0.75</v>
      </c>
      <c r="AA1367" s="1" t="s">
        <v>65</v>
      </c>
      <c r="AB1367">
        <v>5</v>
      </c>
      <c r="AC1367">
        <v>0</v>
      </c>
      <c r="AD1367" s="1" t="s">
        <v>4893</v>
      </c>
      <c r="AE1367" t="b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s="1" t="s">
        <v>53</v>
      </c>
      <c r="AS1367" s="1" t="s">
        <v>53</v>
      </c>
      <c r="AT1367" s="1" t="s">
        <v>51</v>
      </c>
      <c r="AU1367" s="1" t="s">
        <v>51</v>
      </c>
    </row>
    <row r="1368" spans="1:47" x14ac:dyDescent="0.25">
      <c r="A1368" s="1" t="s">
        <v>5331</v>
      </c>
      <c r="B1368">
        <v>3</v>
      </c>
      <c r="C1368" s="2">
        <v>43791.322500000002</v>
      </c>
      <c r="D1368" s="2">
        <v>43791.342766203707</v>
      </c>
      <c r="E1368">
        <v>39.550890000000003</v>
      </c>
      <c r="F1368">
        <v>-104.86982</v>
      </c>
      <c r="G1368">
        <v>39.550890000000003</v>
      </c>
      <c r="H1368">
        <v>-104.86982</v>
      </c>
      <c r="I1368">
        <v>0</v>
      </c>
      <c r="J1368" s="1" t="s">
        <v>892</v>
      </c>
      <c r="L1368" s="1" t="s">
        <v>195</v>
      </c>
      <c r="M1368" s="1" t="s">
        <v>47</v>
      </c>
      <c r="N1368" s="1" t="s">
        <v>127</v>
      </c>
      <c r="O1368" s="1" t="s">
        <v>121</v>
      </c>
      <c r="P1368" s="1" t="s">
        <v>198</v>
      </c>
      <c r="Q1368" s="1" t="s">
        <v>347</v>
      </c>
      <c r="R1368" s="1" t="s">
        <v>48</v>
      </c>
      <c r="S1368" s="1" t="s">
        <v>79</v>
      </c>
      <c r="T1368" s="1" t="s">
        <v>200</v>
      </c>
      <c r="U1368" s="2">
        <v>43791.328472222223</v>
      </c>
      <c r="V1368">
        <v>27</v>
      </c>
      <c r="W1368">
        <v>27</v>
      </c>
      <c r="X1368">
        <v>92</v>
      </c>
      <c r="Y1368">
        <v>24.16</v>
      </c>
      <c r="Z1368">
        <v>1</v>
      </c>
      <c r="AA1368" s="1" t="s">
        <v>56</v>
      </c>
      <c r="AB1368">
        <v>3</v>
      </c>
      <c r="AC1368">
        <v>0.02</v>
      </c>
      <c r="AD1368" s="1" t="s">
        <v>1210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s="1" t="s">
        <v>51</v>
      </c>
      <c r="AS1368" s="1" t="s">
        <v>51</v>
      </c>
      <c r="AT1368" s="1" t="s">
        <v>51</v>
      </c>
      <c r="AU1368" s="1" t="s">
        <v>51</v>
      </c>
    </row>
    <row r="1369" spans="1:47" x14ac:dyDescent="0.25">
      <c r="A1369" s="1" t="s">
        <v>6255</v>
      </c>
      <c r="B1369">
        <v>3</v>
      </c>
      <c r="C1369" s="2">
        <v>43791.290173611109</v>
      </c>
      <c r="D1369" s="2">
        <v>43791.310902777775</v>
      </c>
      <c r="E1369">
        <v>39.7254</v>
      </c>
      <c r="F1369">
        <v>-105.15401</v>
      </c>
      <c r="G1369">
        <v>39.7254</v>
      </c>
      <c r="H1369">
        <v>-105.15401</v>
      </c>
      <c r="I1369">
        <v>0</v>
      </c>
      <c r="J1369" s="1" t="s">
        <v>1150</v>
      </c>
      <c r="L1369" s="1" t="s">
        <v>129</v>
      </c>
      <c r="M1369" s="1" t="s">
        <v>47</v>
      </c>
      <c r="N1369" s="1" t="s">
        <v>269</v>
      </c>
      <c r="O1369" s="1" t="s">
        <v>115</v>
      </c>
      <c r="P1369" s="1" t="s">
        <v>198</v>
      </c>
      <c r="Q1369" s="1" t="s">
        <v>270</v>
      </c>
      <c r="R1369" s="1" t="s">
        <v>48</v>
      </c>
      <c r="S1369" s="1" t="s">
        <v>79</v>
      </c>
      <c r="T1369" s="1" t="s">
        <v>205</v>
      </c>
      <c r="U1369" s="2">
        <v>43791.282638888886</v>
      </c>
      <c r="V1369">
        <v>27</v>
      </c>
      <c r="W1369">
        <v>21</v>
      </c>
      <c r="X1369">
        <v>100</v>
      </c>
      <c r="Y1369">
        <v>24.39</v>
      </c>
      <c r="Z1369">
        <v>0.75</v>
      </c>
      <c r="AA1369" s="1" t="s">
        <v>65</v>
      </c>
      <c r="AB1369">
        <v>5</v>
      </c>
      <c r="AC1369">
        <v>0</v>
      </c>
      <c r="AD1369" s="1" t="s">
        <v>4893</v>
      </c>
      <c r="AE1369" t="b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s="1" t="s">
        <v>51</v>
      </c>
      <c r="AS1369" s="1" t="s">
        <v>51</v>
      </c>
      <c r="AT1369" s="1" t="s">
        <v>51</v>
      </c>
      <c r="AU1369" s="1" t="s">
        <v>51</v>
      </c>
    </row>
    <row r="1370" spans="1:47" x14ac:dyDescent="0.25">
      <c r="A1370" s="1" t="s">
        <v>5332</v>
      </c>
      <c r="B1370">
        <v>3</v>
      </c>
      <c r="C1370" s="2">
        <v>43791.32508101852</v>
      </c>
      <c r="D1370" s="2">
        <v>43791.345601851855</v>
      </c>
      <c r="E1370">
        <v>39.450560000000003</v>
      </c>
      <c r="F1370">
        <v>-104.87576</v>
      </c>
      <c r="G1370">
        <v>39.450560000000003</v>
      </c>
      <c r="H1370">
        <v>-104.87576</v>
      </c>
      <c r="I1370">
        <v>0</v>
      </c>
      <c r="J1370" s="1" t="s">
        <v>478</v>
      </c>
      <c r="L1370" s="1" t="s">
        <v>194</v>
      </c>
      <c r="M1370" s="1" t="s">
        <v>47</v>
      </c>
      <c r="N1370" s="1" t="s">
        <v>191</v>
      </c>
      <c r="O1370" s="1" t="s">
        <v>121</v>
      </c>
      <c r="P1370" s="1" t="s">
        <v>198</v>
      </c>
      <c r="Q1370" s="1" t="s">
        <v>479</v>
      </c>
      <c r="R1370" s="1" t="s">
        <v>48</v>
      </c>
      <c r="S1370" s="1" t="s">
        <v>79</v>
      </c>
      <c r="T1370" s="1" t="s">
        <v>200</v>
      </c>
      <c r="U1370" s="2">
        <v>43791.328472222223</v>
      </c>
      <c r="V1370">
        <v>27</v>
      </c>
      <c r="W1370">
        <v>27</v>
      </c>
      <c r="X1370">
        <v>92</v>
      </c>
      <c r="Y1370">
        <v>24.16</v>
      </c>
      <c r="Z1370">
        <v>1</v>
      </c>
      <c r="AA1370" s="1" t="s">
        <v>56</v>
      </c>
      <c r="AB1370">
        <v>3</v>
      </c>
      <c r="AC1370">
        <v>0.02</v>
      </c>
      <c r="AD1370" s="1" t="s">
        <v>1210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s="1" t="s">
        <v>51</v>
      </c>
      <c r="AS1370" s="1" t="s">
        <v>51</v>
      </c>
      <c r="AT1370" s="1" t="s">
        <v>51</v>
      </c>
      <c r="AU1370" s="1" t="s">
        <v>51</v>
      </c>
    </row>
    <row r="1371" spans="1:47" x14ac:dyDescent="0.25">
      <c r="A1371" s="1" t="s">
        <v>6269</v>
      </c>
      <c r="B1371">
        <v>3</v>
      </c>
      <c r="C1371" s="2">
        <v>43791.354247685187</v>
      </c>
      <c r="D1371" s="2">
        <v>43791.374768518515</v>
      </c>
      <c r="E1371">
        <v>39.277349999999998</v>
      </c>
      <c r="F1371">
        <v>-103.75256</v>
      </c>
      <c r="G1371">
        <v>39.277349999999998</v>
      </c>
      <c r="H1371">
        <v>-103.75256</v>
      </c>
      <c r="I1371">
        <v>0</v>
      </c>
      <c r="J1371" s="1" t="s">
        <v>627</v>
      </c>
      <c r="L1371" s="1" t="s">
        <v>137</v>
      </c>
      <c r="M1371" s="1" t="s">
        <v>47</v>
      </c>
      <c r="N1371" s="1" t="s">
        <v>545</v>
      </c>
      <c r="O1371" s="1" t="s">
        <v>628</v>
      </c>
      <c r="P1371" s="1" t="s">
        <v>198</v>
      </c>
      <c r="Q1371" s="1" t="s">
        <v>546</v>
      </c>
      <c r="R1371" s="1" t="s">
        <v>48</v>
      </c>
      <c r="S1371" s="1" t="s">
        <v>79</v>
      </c>
      <c r="T1371" s="1" t="s">
        <v>547</v>
      </c>
      <c r="U1371" s="2">
        <v>43791.347222222219</v>
      </c>
      <c r="V1371">
        <v>24</v>
      </c>
      <c r="W1371">
        <v>15</v>
      </c>
      <c r="X1371">
        <v>91</v>
      </c>
      <c r="Y1371">
        <v>24.5</v>
      </c>
      <c r="Z1371">
        <v>6</v>
      </c>
      <c r="AA1371" s="1" t="s">
        <v>66</v>
      </c>
      <c r="AB1371">
        <v>8</v>
      </c>
      <c r="AC1371">
        <v>0</v>
      </c>
      <c r="AD1371" s="1" t="s">
        <v>1210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s="1" t="s">
        <v>51</v>
      </c>
      <c r="AS1371" s="1" t="s">
        <v>51</v>
      </c>
      <c r="AT1371" s="1" t="s">
        <v>51</v>
      </c>
      <c r="AU1371" s="1" t="s">
        <v>51</v>
      </c>
    </row>
    <row r="1372" spans="1:47" x14ac:dyDescent="0.25">
      <c r="A1372" s="1" t="s">
        <v>5317</v>
      </c>
      <c r="B1372">
        <v>3</v>
      </c>
      <c r="C1372" s="2">
        <v>43791.350081018521</v>
      </c>
      <c r="D1372" s="2">
        <v>43791.37060185185</v>
      </c>
      <c r="E1372">
        <v>38.24644</v>
      </c>
      <c r="F1372">
        <v>-104.61187</v>
      </c>
      <c r="G1372">
        <v>38.24644</v>
      </c>
      <c r="H1372">
        <v>-104.61187</v>
      </c>
      <c r="I1372">
        <v>0</v>
      </c>
      <c r="J1372" s="1" t="s">
        <v>529</v>
      </c>
      <c r="L1372" s="1" t="s">
        <v>194</v>
      </c>
      <c r="M1372" s="1" t="s">
        <v>47</v>
      </c>
      <c r="N1372" s="1" t="s">
        <v>411</v>
      </c>
      <c r="O1372" s="1" t="s">
        <v>411</v>
      </c>
      <c r="P1372" s="1" t="s">
        <v>198</v>
      </c>
      <c r="Q1372" s="1" t="s">
        <v>511</v>
      </c>
      <c r="R1372" s="1" t="s">
        <v>48</v>
      </c>
      <c r="S1372" s="1" t="s">
        <v>79</v>
      </c>
      <c r="T1372" s="1" t="s">
        <v>413</v>
      </c>
      <c r="U1372" s="2">
        <v>43791.336805555555</v>
      </c>
      <c r="V1372">
        <v>27</v>
      </c>
      <c r="W1372">
        <v>22</v>
      </c>
      <c r="X1372">
        <v>92</v>
      </c>
      <c r="Y1372">
        <v>25.29</v>
      </c>
      <c r="Z1372">
        <v>0.5</v>
      </c>
      <c r="AA1372" s="1" t="s">
        <v>62</v>
      </c>
      <c r="AB1372">
        <v>5</v>
      </c>
      <c r="AC1372">
        <v>0.01</v>
      </c>
      <c r="AD1372" s="1" t="s">
        <v>1210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s="1" t="s">
        <v>51</v>
      </c>
      <c r="AS1372" s="1" t="s">
        <v>51</v>
      </c>
      <c r="AT1372" s="1" t="s">
        <v>51</v>
      </c>
      <c r="AU1372" s="1" t="s">
        <v>51</v>
      </c>
    </row>
    <row r="1373" spans="1:47" x14ac:dyDescent="0.25">
      <c r="A1373" s="1" t="s">
        <v>4955</v>
      </c>
      <c r="B1373">
        <v>4</v>
      </c>
      <c r="C1373" s="2">
        <v>43791.355833333335</v>
      </c>
      <c r="D1373" s="2">
        <v>43791.376192129632</v>
      </c>
      <c r="E1373">
        <v>39.679209999999998</v>
      </c>
      <c r="F1373">
        <v>-105.90351</v>
      </c>
      <c r="G1373">
        <v>39.678939999999997</v>
      </c>
      <c r="H1373">
        <v>-105.93550999999999</v>
      </c>
      <c r="I1373">
        <v>1.702</v>
      </c>
      <c r="J1373" s="1" t="s">
        <v>3308</v>
      </c>
      <c r="L1373" s="1" t="s">
        <v>137</v>
      </c>
      <c r="M1373" s="1" t="s">
        <v>47</v>
      </c>
      <c r="N1373" s="1" t="s">
        <v>336</v>
      </c>
      <c r="O1373" s="1" t="s">
        <v>337</v>
      </c>
      <c r="P1373" s="1" t="s">
        <v>198</v>
      </c>
      <c r="Q1373" s="1" t="s">
        <v>338</v>
      </c>
      <c r="R1373" s="1" t="s">
        <v>48</v>
      </c>
      <c r="S1373" s="1" t="s">
        <v>79</v>
      </c>
      <c r="T1373" s="1" t="s">
        <v>339</v>
      </c>
      <c r="U1373" s="2">
        <v>43791.370138888888</v>
      </c>
      <c r="V1373">
        <v>23</v>
      </c>
      <c r="W1373">
        <v>14</v>
      </c>
      <c r="X1373">
        <v>88</v>
      </c>
      <c r="Y1373">
        <v>20.7</v>
      </c>
      <c r="Z1373">
        <v>1</v>
      </c>
      <c r="AA1373" s="1" t="s">
        <v>58</v>
      </c>
      <c r="AB1373">
        <v>8</v>
      </c>
      <c r="AC1373">
        <v>0.01</v>
      </c>
      <c r="AD1373" s="1" t="s">
        <v>1210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s="1" t="s">
        <v>51</v>
      </c>
      <c r="AS1373" s="1" t="s">
        <v>51</v>
      </c>
      <c r="AT1373" s="1" t="s">
        <v>51</v>
      </c>
      <c r="AU1373" s="1" t="s">
        <v>51</v>
      </c>
    </row>
    <row r="1374" spans="1:47" x14ac:dyDescent="0.25">
      <c r="A1374" s="1" t="s">
        <v>6557</v>
      </c>
      <c r="B1374">
        <v>3</v>
      </c>
      <c r="C1374" s="2">
        <v>43791.397488425922</v>
      </c>
      <c r="D1374" s="2">
        <v>43791.417824074073</v>
      </c>
      <c r="E1374">
        <v>39.409869999999998</v>
      </c>
      <c r="F1374">
        <v>-104.86633</v>
      </c>
      <c r="G1374">
        <v>39.409869999999998</v>
      </c>
      <c r="H1374">
        <v>-104.86633</v>
      </c>
      <c r="I1374">
        <v>0</v>
      </c>
      <c r="J1374" s="1" t="s">
        <v>576</v>
      </c>
      <c r="L1374" s="1" t="s">
        <v>195</v>
      </c>
      <c r="M1374" s="1" t="s">
        <v>47</v>
      </c>
      <c r="N1374" s="1" t="s">
        <v>191</v>
      </c>
      <c r="O1374" s="1" t="s">
        <v>121</v>
      </c>
      <c r="P1374" s="1" t="s">
        <v>198</v>
      </c>
      <c r="Q1374" s="1" t="s">
        <v>333</v>
      </c>
      <c r="R1374" s="1" t="s">
        <v>48</v>
      </c>
      <c r="S1374" s="1" t="s">
        <v>79</v>
      </c>
      <c r="T1374" s="1" t="s">
        <v>223</v>
      </c>
      <c r="U1374" s="2">
        <v>43791.395833333336</v>
      </c>
      <c r="V1374">
        <v>23</v>
      </c>
      <c r="X1374">
        <v>93</v>
      </c>
      <c r="Y1374">
        <v>23.12</v>
      </c>
      <c r="Z1374">
        <v>1</v>
      </c>
      <c r="AA1374" s="1" t="s">
        <v>69</v>
      </c>
      <c r="AC1374">
        <v>0.01</v>
      </c>
      <c r="AD1374" s="1" t="s">
        <v>1210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s="1" t="s">
        <v>51</v>
      </c>
      <c r="AS1374" s="1" t="s">
        <v>51</v>
      </c>
      <c r="AT1374" s="1" t="s">
        <v>51</v>
      </c>
      <c r="AU1374" s="1" t="s">
        <v>51</v>
      </c>
    </row>
    <row r="1375" spans="1:47" x14ac:dyDescent="0.25">
      <c r="A1375" s="1" t="s">
        <v>6097</v>
      </c>
      <c r="B1375">
        <v>4</v>
      </c>
      <c r="C1375" s="2">
        <v>43791.403749999998</v>
      </c>
      <c r="D1375" s="2">
        <v>43791.611990740741</v>
      </c>
      <c r="E1375">
        <v>38.725119999999997</v>
      </c>
      <c r="F1375">
        <v>-104.73299</v>
      </c>
      <c r="G1375">
        <v>38.764760000000003</v>
      </c>
      <c r="H1375">
        <v>-104.77548</v>
      </c>
      <c r="I1375">
        <v>3.57</v>
      </c>
      <c r="J1375" s="1" t="s">
        <v>6098</v>
      </c>
      <c r="L1375" s="1" t="s">
        <v>6099</v>
      </c>
      <c r="M1375" s="1" t="s">
        <v>47</v>
      </c>
      <c r="N1375" s="1" t="s">
        <v>327</v>
      </c>
      <c r="O1375" s="1" t="s">
        <v>193</v>
      </c>
      <c r="P1375" s="1" t="s">
        <v>198</v>
      </c>
      <c r="Q1375" s="1" t="s">
        <v>328</v>
      </c>
      <c r="R1375" s="1" t="s">
        <v>48</v>
      </c>
      <c r="S1375" s="1" t="s">
        <v>79</v>
      </c>
      <c r="T1375" s="1" t="s">
        <v>268</v>
      </c>
      <c r="U1375" s="2">
        <v>43791.415277777778</v>
      </c>
      <c r="V1375">
        <v>23</v>
      </c>
      <c r="W1375">
        <v>23</v>
      </c>
      <c r="X1375">
        <v>92</v>
      </c>
      <c r="Y1375">
        <v>24.24</v>
      </c>
      <c r="Z1375">
        <v>4</v>
      </c>
      <c r="AA1375" s="1" t="s">
        <v>8942</v>
      </c>
      <c r="AB1375">
        <v>0</v>
      </c>
      <c r="AC1375">
        <v>0</v>
      </c>
      <c r="AD1375" s="1" t="s">
        <v>1210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s="1" t="s">
        <v>51</v>
      </c>
      <c r="AS1375" s="1" t="s">
        <v>51</v>
      </c>
      <c r="AT1375" s="1" t="s">
        <v>51</v>
      </c>
      <c r="AU1375" s="1" t="s">
        <v>51</v>
      </c>
    </row>
    <row r="1376" spans="1:47" x14ac:dyDescent="0.25">
      <c r="A1376" s="1" t="s">
        <v>6202</v>
      </c>
      <c r="B1376">
        <v>3</v>
      </c>
      <c r="C1376" s="2">
        <v>43791.405821759261</v>
      </c>
      <c r="D1376" s="2">
        <v>43791.426145833335</v>
      </c>
      <c r="E1376">
        <v>39.7254</v>
      </c>
      <c r="F1376">
        <v>-105.17166</v>
      </c>
      <c r="G1376">
        <v>39.7254</v>
      </c>
      <c r="H1376">
        <v>-105.17166</v>
      </c>
      <c r="I1376">
        <v>0</v>
      </c>
      <c r="J1376" s="1" t="s">
        <v>144</v>
      </c>
      <c r="L1376" s="1" t="s">
        <v>128</v>
      </c>
      <c r="M1376" s="1" t="s">
        <v>47</v>
      </c>
      <c r="N1376" s="1" t="s">
        <v>269</v>
      </c>
      <c r="O1376" s="1" t="s">
        <v>115</v>
      </c>
      <c r="P1376" s="1" t="s">
        <v>198</v>
      </c>
      <c r="Q1376" s="1" t="s">
        <v>270</v>
      </c>
      <c r="R1376" s="1" t="s">
        <v>48</v>
      </c>
      <c r="S1376" s="1" t="s">
        <v>79</v>
      </c>
      <c r="T1376" s="1" t="s">
        <v>205</v>
      </c>
      <c r="U1376" s="2">
        <v>43791.408333333333</v>
      </c>
      <c r="V1376">
        <v>30</v>
      </c>
      <c r="W1376">
        <v>30</v>
      </c>
      <c r="X1376">
        <v>93</v>
      </c>
      <c r="Y1376">
        <v>24.41</v>
      </c>
      <c r="Z1376">
        <v>5</v>
      </c>
      <c r="AA1376" s="1" t="s">
        <v>61</v>
      </c>
      <c r="AB1376">
        <v>3</v>
      </c>
      <c r="AC1376">
        <v>0</v>
      </c>
      <c r="AD1376" s="1" t="s">
        <v>965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s="1" t="s">
        <v>51</v>
      </c>
      <c r="AS1376" s="1" t="s">
        <v>51</v>
      </c>
      <c r="AT1376" s="1" t="s">
        <v>51</v>
      </c>
      <c r="AU1376" s="1" t="s">
        <v>51</v>
      </c>
    </row>
    <row r="1377" spans="1:47" x14ac:dyDescent="0.25">
      <c r="A1377" s="1" t="s">
        <v>6270</v>
      </c>
      <c r="B1377">
        <v>3</v>
      </c>
      <c r="C1377" s="2">
        <v>43791.408402777779</v>
      </c>
      <c r="D1377" s="2">
        <v>43791.602546296293</v>
      </c>
      <c r="E1377">
        <v>38.728009999999998</v>
      </c>
      <c r="F1377">
        <v>-104.73591999999999</v>
      </c>
      <c r="G1377">
        <v>38.728009999999998</v>
      </c>
      <c r="H1377">
        <v>-104.73591999999999</v>
      </c>
      <c r="I1377">
        <v>0</v>
      </c>
      <c r="J1377" s="1" t="s">
        <v>440</v>
      </c>
      <c r="L1377" s="1" t="s">
        <v>194</v>
      </c>
      <c r="M1377" s="1" t="s">
        <v>47</v>
      </c>
      <c r="N1377" s="1" t="s">
        <v>327</v>
      </c>
      <c r="O1377" s="1" t="s">
        <v>193</v>
      </c>
      <c r="P1377" s="1" t="s">
        <v>198</v>
      </c>
      <c r="Q1377" s="1" t="s">
        <v>328</v>
      </c>
      <c r="R1377" s="1" t="s">
        <v>48</v>
      </c>
      <c r="S1377" s="1" t="s">
        <v>79</v>
      </c>
      <c r="T1377" s="1" t="s">
        <v>268</v>
      </c>
      <c r="U1377" s="2">
        <v>43791.415277777778</v>
      </c>
      <c r="V1377">
        <v>23</v>
      </c>
      <c r="W1377">
        <v>23</v>
      </c>
      <c r="X1377">
        <v>92</v>
      </c>
      <c r="Y1377">
        <v>24.24</v>
      </c>
      <c r="Z1377">
        <v>4</v>
      </c>
      <c r="AA1377" s="1" t="s">
        <v>8942</v>
      </c>
      <c r="AB1377">
        <v>0</v>
      </c>
      <c r="AC1377">
        <v>0</v>
      </c>
      <c r="AD1377" s="1" t="s">
        <v>1210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s="1" t="s">
        <v>51</v>
      </c>
      <c r="AS1377" s="1" t="s">
        <v>51</v>
      </c>
      <c r="AT1377" s="1" t="s">
        <v>51</v>
      </c>
      <c r="AU1377" s="1" t="s">
        <v>51</v>
      </c>
    </row>
    <row r="1378" spans="1:47" x14ac:dyDescent="0.25">
      <c r="A1378" s="1" t="s">
        <v>4963</v>
      </c>
      <c r="B1378">
        <v>4</v>
      </c>
      <c r="C1378" s="2">
        <v>43791.388645833336</v>
      </c>
      <c r="D1378" s="2">
        <v>43791.409050925926</v>
      </c>
      <c r="E1378">
        <v>38.271630000000002</v>
      </c>
      <c r="F1378">
        <v>-104.60469000000001</v>
      </c>
      <c r="G1378">
        <v>38.281460000000003</v>
      </c>
      <c r="H1378">
        <v>-104.60516</v>
      </c>
      <c r="I1378">
        <v>0.68</v>
      </c>
      <c r="J1378" s="1" t="s">
        <v>4964</v>
      </c>
      <c r="L1378" s="1" t="s">
        <v>265</v>
      </c>
      <c r="M1378" s="1" t="s">
        <v>47</v>
      </c>
      <c r="N1378" s="1" t="s">
        <v>411</v>
      </c>
      <c r="O1378" s="1" t="s">
        <v>411</v>
      </c>
      <c r="P1378" s="1" t="s">
        <v>198</v>
      </c>
      <c r="Q1378" s="1" t="s">
        <v>462</v>
      </c>
      <c r="R1378" s="1" t="s">
        <v>48</v>
      </c>
      <c r="S1378" s="1" t="s">
        <v>79</v>
      </c>
      <c r="T1378" s="1" t="s">
        <v>413</v>
      </c>
      <c r="U1378" s="2">
        <v>43791.388888888891</v>
      </c>
      <c r="V1378">
        <v>27</v>
      </c>
      <c r="W1378">
        <v>20</v>
      </c>
      <c r="X1378">
        <v>92</v>
      </c>
      <c r="Y1378">
        <v>25.3</v>
      </c>
      <c r="Z1378">
        <v>0.75</v>
      </c>
      <c r="AA1378" s="1" t="s">
        <v>60</v>
      </c>
      <c r="AB1378">
        <v>6</v>
      </c>
      <c r="AC1378">
        <v>0.01</v>
      </c>
      <c r="AD1378" s="1" t="s">
        <v>4893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s="1" t="s">
        <v>51</v>
      </c>
      <c r="AS1378" s="1" t="s">
        <v>51</v>
      </c>
      <c r="AT1378" s="1" t="s">
        <v>51</v>
      </c>
      <c r="AU1378" s="1" t="s">
        <v>51</v>
      </c>
    </row>
    <row r="1379" spans="1:47" x14ac:dyDescent="0.25">
      <c r="A1379" s="1" t="s">
        <v>4900</v>
      </c>
      <c r="B1379">
        <v>4</v>
      </c>
      <c r="C1379" s="2">
        <v>43791.403749999998</v>
      </c>
      <c r="D1379" s="2">
        <v>43791.42291666667</v>
      </c>
      <c r="E1379">
        <v>38.271630000000002</v>
      </c>
      <c r="F1379">
        <v>-104.60469000000001</v>
      </c>
      <c r="G1379">
        <v>38.281460000000003</v>
      </c>
      <c r="H1379">
        <v>-104.60516</v>
      </c>
      <c r="I1379">
        <v>0.68</v>
      </c>
      <c r="J1379" s="1" t="s">
        <v>3240</v>
      </c>
      <c r="L1379" s="1" t="s">
        <v>265</v>
      </c>
      <c r="M1379" s="1" t="s">
        <v>47</v>
      </c>
      <c r="N1379" s="1" t="s">
        <v>411</v>
      </c>
      <c r="O1379" s="1" t="s">
        <v>411</v>
      </c>
      <c r="P1379" s="1" t="s">
        <v>198</v>
      </c>
      <c r="Q1379" s="1" t="s">
        <v>462</v>
      </c>
      <c r="R1379" s="1" t="s">
        <v>48</v>
      </c>
      <c r="S1379" s="1" t="s">
        <v>79</v>
      </c>
      <c r="T1379" s="1" t="s">
        <v>413</v>
      </c>
      <c r="U1379" s="2">
        <v>43791.411805555559</v>
      </c>
      <c r="V1379">
        <v>28</v>
      </c>
      <c r="W1379">
        <v>22</v>
      </c>
      <c r="X1379">
        <v>88</v>
      </c>
      <c r="Y1379">
        <v>25.3</v>
      </c>
      <c r="Z1379">
        <v>0.5</v>
      </c>
      <c r="AA1379" s="1" t="s">
        <v>60</v>
      </c>
      <c r="AB1379">
        <v>6</v>
      </c>
      <c r="AC1379">
        <v>0.03</v>
      </c>
      <c r="AD1379" s="1" t="s">
        <v>4893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s="1" t="s">
        <v>51</v>
      </c>
      <c r="AS1379" s="1" t="s">
        <v>51</v>
      </c>
      <c r="AT1379" s="1" t="s">
        <v>51</v>
      </c>
      <c r="AU1379" s="1" t="s">
        <v>51</v>
      </c>
    </row>
    <row r="1380" spans="1:47" x14ac:dyDescent="0.25">
      <c r="A1380" s="1" t="s">
        <v>5329</v>
      </c>
      <c r="B1380">
        <v>3</v>
      </c>
      <c r="C1380" s="2">
        <v>43791.402673611112</v>
      </c>
      <c r="D1380" s="2">
        <v>43791.423391203702</v>
      </c>
      <c r="E1380">
        <v>38.315919999999998</v>
      </c>
      <c r="F1380">
        <v>-104.61543</v>
      </c>
      <c r="G1380">
        <v>38.315919999999998</v>
      </c>
      <c r="H1380">
        <v>-104.61543</v>
      </c>
      <c r="I1380">
        <v>0</v>
      </c>
      <c r="J1380" s="1" t="s">
        <v>600</v>
      </c>
      <c r="L1380" s="1" t="s">
        <v>195</v>
      </c>
      <c r="M1380" s="1" t="s">
        <v>47</v>
      </c>
      <c r="N1380" s="1" t="s">
        <v>411</v>
      </c>
      <c r="O1380" s="1" t="s">
        <v>411</v>
      </c>
      <c r="P1380" s="1" t="s">
        <v>198</v>
      </c>
      <c r="Q1380" s="1" t="s">
        <v>412</v>
      </c>
      <c r="R1380" s="1" t="s">
        <v>48</v>
      </c>
      <c r="S1380" s="1" t="s">
        <v>79</v>
      </c>
      <c r="T1380" s="1" t="s">
        <v>413</v>
      </c>
      <c r="U1380" s="2">
        <v>43791.411805555559</v>
      </c>
      <c r="V1380">
        <v>28</v>
      </c>
      <c r="W1380">
        <v>22</v>
      </c>
      <c r="X1380">
        <v>88</v>
      </c>
      <c r="Y1380">
        <v>25.3</v>
      </c>
      <c r="Z1380">
        <v>0.5</v>
      </c>
      <c r="AA1380" s="1" t="s">
        <v>60</v>
      </c>
      <c r="AB1380">
        <v>6</v>
      </c>
      <c r="AC1380">
        <v>0.03</v>
      </c>
      <c r="AD1380" s="1" t="s">
        <v>4893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s="1" t="s">
        <v>51</v>
      </c>
      <c r="AS1380" s="1" t="s">
        <v>51</v>
      </c>
      <c r="AT1380" s="1" t="s">
        <v>51</v>
      </c>
      <c r="AU1380" s="1" t="s">
        <v>51</v>
      </c>
    </row>
    <row r="1381" spans="1:47" x14ac:dyDescent="0.25">
      <c r="A1381" s="1" t="s">
        <v>6558</v>
      </c>
      <c r="B1381">
        <v>3</v>
      </c>
      <c r="C1381" s="2">
        <v>43791.420902777776</v>
      </c>
      <c r="D1381" s="2">
        <v>43791.441435185188</v>
      </c>
      <c r="E1381">
        <v>39.409869999999998</v>
      </c>
      <c r="F1381">
        <v>-104.86633</v>
      </c>
      <c r="G1381">
        <v>39.409869999999998</v>
      </c>
      <c r="H1381">
        <v>-104.86633</v>
      </c>
      <c r="I1381">
        <v>0</v>
      </c>
      <c r="J1381" s="1" t="s">
        <v>576</v>
      </c>
      <c r="L1381" s="1" t="s">
        <v>195</v>
      </c>
      <c r="M1381" s="1" t="s">
        <v>47</v>
      </c>
      <c r="N1381" s="1" t="s">
        <v>191</v>
      </c>
      <c r="O1381" s="1" t="s">
        <v>121</v>
      </c>
      <c r="P1381" s="1" t="s">
        <v>198</v>
      </c>
      <c r="Q1381" s="1" t="s">
        <v>333</v>
      </c>
      <c r="R1381" s="1" t="s">
        <v>48</v>
      </c>
      <c r="S1381" s="1" t="s">
        <v>79</v>
      </c>
      <c r="T1381" s="1" t="s">
        <v>223</v>
      </c>
      <c r="U1381" s="2">
        <v>43791.425000000003</v>
      </c>
      <c r="V1381">
        <v>23</v>
      </c>
      <c r="X1381">
        <v>93</v>
      </c>
      <c r="Y1381">
        <v>23.12</v>
      </c>
      <c r="Z1381">
        <v>2</v>
      </c>
      <c r="AA1381" s="1" t="s">
        <v>69</v>
      </c>
      <c r="AC1381">
        <v>0.01</v>
      </c>
      <c r="AD1381" s="1" t="s">
        <v>1210</v>
      </c>
      <c r="AE1381" t="b">
        <v>0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s="1" t="s">
        <v>51</v>
      </c>
      <c r="AS1381" s="1" t="s">
        <v>51</v>
      </c>
      <c r="AT1381" s="1" t="s">
        <v>51</v>
      </c>
      <c r="AU1381" s="1" t="s">
        <v>51</v>
      </c>
    </row>
    <row r="1382" spans="1:47" x14ac:dyDescent="0.25">
      <c r="A1382" s="1" t="s">
        <v>5333</v>
      </c>
      <c r="B1382">
        <v>3</v>
      </c>
      <c r="C1382" s="2">
        <v>43791.412592592591</v>
      </c>
      <c r="D1382" s="2">
        <v>43791.433113425926</v>
      </c>
      <c r="E1382">
        <v>39.382559999999998</v>
      </c>
      <c r="F1382">
        <v>-104.86037</v>
      </c>
      <c r="G1382">
        <v>39.382559999999998</v>
      </c>
      <c r="H1382">
        <v>-104.86037</v>
      </c>
      <c r="I1382">
        <v>0</v>
      </c>
      <c r="J1382" s="1" t="s">
        <v>520</v>
      </c>
      <c r="L1382" s="1" t="s">
        <v>194</v>
      </c>
      <c r="M1382" s="1" t="s">
        <v>47</v>
      </c>
      <c r="N1382" s="1" t="s">
        <v>191</v>
      </c>
      <c r="O1382" s="1" t="s">
        <v>121</v>
      </c>
      <c r="P1382" s="1" t="s">
        <v>198</v>
      </c>
      <c r="Q1382" s="1" t="s">
        <v>519</v>
      </c>
      <c r="R1382" s="1" t="s">
        <v>48</v>
      </c>
      <c r="S1382" s="1" t="s">
        <v>79</v>
      </c>
      <c r="T1382" s="1" t="s">
        <v>200</v>
      </c>
      <c r="U1382" s="2">
        <v>43791.411805555559</v>
      </c>
      <c r="V1382">
        <v>29</v>
      </c>
      <c r="W1382">
        <v>29</v>
      </c>
      <c r="X1382">
        <v>92</v>
      </c>
      <c r="Y1382">
        <v>24.18</v>
      </c>
      <c r="Z1382">
        <v>1</v>
      </c>
      <c r="AA1382" s="1" t="s">
        <v>8942</v>
      </c>
      <c r="AB1382">
        <v>0</v>
      </c>
      <c r="AC1382">
        <v>0.02</v>
      </c>
      <c r="AD1382" s="1" t="s">
        <v>1210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s="1" t="s">
        <v>51</v>
      </c>
      <c r="AS1382" s="1" t="s">
        <v>51</v>
      </c>
      <c r="AT1382" s="1" t="s">
        <v>51</v>
      </c>
      <c r="AU1382" s="1" t="s">
        <v>51</v>
      </c>
    </row>
    <row r="1383" spans="1:47" x14ac:dyDescent="0.25">
      <c r="A1383" s="1" t="s">
        <v>1257</v>
      </c>
      <c r="B1383">
        <v>3</v>
      </c>
      <c r="C1383" s="2">
        <v>43791.545937499999</v>
      </c>
      <c r="D1383" s="2">
        <v>43791.566388888888</v>
      </c>
      <c r="E1383">
        <v>38.568539999999999</v>
      </c>
      <c r="F1383">
        <v>-104.65515000000001</v>
      </c>
      <c r="G1383">
        <v>38.568539999999999</v>
      </c>
      <c r="H1383">
        <v>-104.65515000000001</v>
      </c>
      <c r="I1383">
        <v>0</v>
      </c>
      <c r="J1383" s="1" t="s">
        <v>530</v>
      </c>
      <c r="L1383" s="1" t="s">
        <v>195</v>
      </c>
      <c r="M1383" s="1" t="s">
        <v>47</v>
      </c>
      <c r="N1383" s="1" t="s">
        <v>327</v>
      </c>
      <c r="O1383" s="1" t="s">
        <v>193</v>
      </c>
      <c r="P1383" s="1" t="s">
        <v>198</v>
      </c>
      <c r="Q1383" s="1" t="s">
        <v>328</v>
      </c>
      <c r="R1383" s="1" t="s">
        <v>48</v>
      </c>
      <c r="S1383" s="1" t="s">
        <v>79</v>
      </c>
      <c r="T1383" s="1" t="s">
        <v>268</v>
      </c>
      <c r="U1383" s="2">
        <v>43791.550694444442</v>
      </c>
      <c r="V1383">
        <v>25</v>
      </c>
      <c r="W1383">
        <v>25</v>
      </c>
      <c r="X1383">
        <v>93</v>
      </c>
      <c r="Y1383">
        <v>24.17</v>
      </c>
      <c r="Z1383">
        <v>10</v>
      </c>
      <c r="AA1383" s="1" t="s">
        <v>64</v>
      </c>
      <c r="AB1383">
        <v>3</v>
      </c>
      <c r="AC1383">
        <v>0</v>
      </c>
      <c r="AD1383" s="1" t="s">
        <v>1210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s="1" t="s">
        <v>51</v>
      </c>
      <c r="AS1383" s="1" t="s">
        <v>51</v>
      </c>
      <c r="AT1383" s="1" t="s">
        <v>51</v>
      </c>
      <c r="AU1383" s="1" t="s">
        <v>51</v>
      </c>
    </row>
    <row r="1384" spans="1:47" x14ac:dyDescent="0.25">
      <c r="A1384" s="1" t="s">
        <v>6205</v>
      </c>
      <c r="B1384">
        <v>3</v>
      </c>
      <c r="C1384" s="2">
        <v>43791.545937499999</v>
      </c>
      <c r="D1384" s="2">
        <v>43791.566458333335</v>
      </c>
      <c r="E1384">
        <v>39.75459</v>
      </c>
      <c r="F1384">
        <v>-104.82753</v>
      </c>
      <c r="G1384">
        <v>39.75459</v>
      </c>
      <c r="H1384">
        <v>-104.82753</v>
      </c>
      <c r="I1384">
        <v>0</v>
      </c>
      <c r="J1384" s="1" t="s">
        <v>307</v>
      </c>
      <c r="L1384" s="1" t="s">
        <v>308</v>
      </c>
      <c r="M1384" s="1" t="s">
        <v>47</v>
      </c>
      <c r="N1384" s="1" t="s">
        <v>170</v>
      </c>
      <c r="O1384" s="1" t="s">
        <v>147</v>
      </c>
      <c r="P1384" s="1" t="s">
        <v>198</v>
      </c>
      <c r="Q1384" s="1" t="s">
        <v>240</v>
      </c>
      <c r="R1384" s="1" t="s">
        <v>48</v>
      </c>
      <c r="S1384" s="1" t="s">
        <v>79</v>
      </c>
      <c r="T1384" s="1" t="s">
        <v>203</v>
      </c>
      <c r="U1384" s="2">
        <v>43791.540277777778</v>
      </c>
      <c r="V1384">
        <v>30</v>
      </c>
      <c r="W1384">
        <v>30</v>
      </c>
      <c r="X1384">
        <v>96</v>
      </c>
      <c r="Y1384">
        <v>24.33</v>
      </c>
      <c r="Z1384">
        <v>7</v>
      </c>
      <c r="AA1384" s="1" t="s">
        <v>8942</v>
      </c>
      <c r="AB1384">
        <v>0</v>
      </c>
      <c r="AC1384">
        <v>0</v>
      </c>
      <c r="AD1384" s="1" t="s">
        <v>965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s="1" t="s">
        <v>51</v>
      </c>
      <c r="AS1384" s="1" t="s">
        <v>51</v>
      </c>
      <c r="AT1384" s="1" t="s">
        <v>51</v>
      </c>
      <c r="AU1384" s="1" t="s">
        <v>51</v>
      </c>
    </row>
    <row r="1385" spans="1:47" x14ac:dyDescent="0.25">
      <c r="A1385" s="1" t="s">
        <v>958</v>
      </c>
      <c r="B1385">
        <v>3</v>
      </c>
      <c r="C1385" s="2">
        <v>43791.600104166668</v>
      </c>
      <c r="D1385" s="2">
        <v>43791.62060185185</v>
      </c>
      <c r="E1385">
        <v>39.775060000000003</v>
      </c>
      <c r="F1385">
        <v>-104.85718</v>
      </c>
      <c r="G1385">
        <v>39.775060000000003</v>
      </c>
      <c r="H1385">
        <v>-104.85718</v>
      </c>
      <c r="I1385">
        <v>0</v>
      </c>
      <c r="J1385" s="1" t="s">
        <v>452</v>
      </c>
      <c r="L1385" s="1" t="s">
        <v>137</v>
      </c>
      <c r="M1385" s="1" t="s">
        <v>47</v>
      </c>
      <c r="N1385" s="1" t="s">
        <v>131</v>
      </c>
      <c r="O1385" s="1" t="s">
        <v>131</v>
      </c>
      <c r="P1385" s="1" t="s">
        <v>198</v>
      </c>
      <c r="Q1385" s="1" t="s">
        <v>299</v>
      </c>
      <c r="R1385" s="1" t="s">
        <v>48</v>
      </c>
      <c r="S1385" s="1" t="s">
        <v>79</v>
      </c>
      <c r="T1385" s="1" t="s">
        <v>203</v>
      </c>
      <c r="U1385" s="2">
        <v>43791.581944444442</v>
      </c>
      <c r="V1385">
        <v>31</v>
      </c>
      <c r="W1385">
        <v>31</v>
      </c>
      <c r="X1385">
        <v>92</v>
      </c>
      <c r="Y1385">
        <v>24.32</v>
      </c>
      <c r="Z1385">
        <v>10</v>
      </c>
      <c r="AA1385" s="1" t="s">
        <v>8942</v>
      </c>
      <c r="AB1385">
        <v>0</v>
      </c>
      <c r="AC1385">
        <v>0</v>
      </c>
      <c r="AD1385" s="1" t="s">
        <v>818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s="1" t="s">
        <v>51</v>
      </c>
      <c r="AS1385" s="1" t="s">
        <v>51</v>
      </c>
      <c r="AT1385" s="1" t="s">
        <v>51</v>
      </c>
      <c r="AU1385" s="1" t="s">
        <v>51</v>
      </c>
    </row>
    <row r="1386" spans="1:47" x14ac:dyDescent="0.25">
      <c r="A1386" s="1" t="s">
        <v>681</v>
      </c>
      <c r="B1386">
        <v>3</v>
      </c>
      <c r="C1386" s="2">
        <v>43791.669328703705</v>
      </c>
      <c r="D1386" s="2">
        <v>43791.690034722225</v>
      </c>
      <c r="E1386">
        <v>40.445970000000003</v>
      </c>
      <c r="F1386">
        <v>-104.99227999999999</v>
      </c>
      <c r="G1386">
        <v>40.445970000000003</v>
      </c>
      <c r="H1386">
        <v>-104.99227999999999</v>
      </c>
      <c r="I1386">
        <v>0</v>
      </c>
      <c r="J1386" s="1" t="s">
        <v>509</v>
      </c>
      <c r="L1386" s="1" t="s">
        <v>195</v>
      </c>
      <c r="M1386" s="1" t="s">
        <v>47</v>
      </c>
      <c r="N1386" s="1" t="s">
        <v>305</v>
      </c>
      <c r="O1386" s="1" t="s">
        <v>228</v>
      </c>
      <c r="P1386" s="1" t="s">
        <v>198</v>
      </c>
      <c r="Q1386" s="1" t="s">
        <v>445</v>
      </c>
      <c r="R1386" s="1" t="s">
        <v>48</v>
      </c>
      <c r="S1386" s="1" t="s">
        <v>79</v>
      </c>
      <c r="T1386" s="1" t="s">
        <v>230</v>
      </c>
      <c r="U1386" s="2">
        <v>43791.663888888892</v>
      </c>
      <c r="V1386">
        <v>35</v>
      </c>
      <c r="W1386">
        <v>31</v>
      </c>
      <c r="X1386">
        <v>78</v>
      </c>
      <c r="Y1386">
        <v>24.95</v>
      </c>
      <c r="Z1386">
        <v>10</v>
      </c>
      <c r="AA1386" s="1" t="s">
        <v>68</v>
      </c>
      <c r="AB1386">
        <v>5</v>
      </c>
      <c r="AC1386">
        <v>0</v>
      </c>
      <c r="AD1386" s="1" t="s">
        <v>50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s="1" t="s">
        <v>51</v>
      </c>
      <c r="AS1386" s="1" t="s">
        <v>51</v>
      </c>
      <c r="AT1386" s="1" t="s">
        <v>51</v>
      </c>
      <c r="AU1386" s="1" t="s">
        <v>51</v>
      </c>
    </row>
    <row r="1387" spans="1:47" x14ac:dyDescent="0.25">
      <c r="A1387" s="1" t="s">
        <v>1013</v>
      </c>
      <c r="B1387">
        <v>3</v>
      </c>
      <c r="C1387" s="2">
        <v>43791.698495370372</v>
      </c>
      <c r="D1387" s="2">
        <v>43791.719224537039</v>
      </c>
      <c r="E1387">
        <v>38.232329999999997</v>
      </c>
      <c r="F1387">
        <v>-104.61371</v>
      </c>
      <c r="G1387">
        <v>38.232329999999997</v>
      </c>
      <c r="H1387">
        <v>-104.61371</v>
      </c>
      <c r="I1387">
        <v>0</v>
      </c>
      <c r="J1387" s="1" t="s">
        <v>1014</v>
      </c>
      <c r="L1387" s="1" t="s">
        <v>195</v>
      </c>
      <c r="M1387" s="1" t="s">
        <v>47</v>
      </c>
      <c r="N1387" s="1" t="s">
        <v>411</v>
      </c>
      <c r="O1387" s="1" t="s">
        <v>411</v>
      </c>
      <c r="P1387" s="1" t="s">
        <v>198</v>
      </c>
      <c r="Q1387" s="1" t="s">
        <v>511</v>
      </c>
      <c r="R1387" s="1" t="s">
        <v>48</v>
      </c>
      <c r="S1387" s="1" t="s">
        <v>79</v>
      </c>
      <c r="T1387" s="1" t="s">
        <v>413</v>
      </c>
      <c r="U1387" s="2">
        <v>43791.703472222223</v>
      </c>
      <c r="V1387">
        <v>29</v>
      </c>
      <c r="W1387">
        <v>29</v>
      </c>
      <c r="X1387">
        <v>89</v>
      </c>
      <c r="Y1387">
        <v>25.23</v>
      </c>
      <c r="Z1387">
        <v>10</v>
      </c>
      <c r="AA1387" s="1" t="s">
        <v>8942</v>
      </c>
      <c r="AB1387">
        <v>0</v>
      </c>
      <c r="AC1387">
        <v>0</v>
      </c>
      <c r="AD1387" s="1" t="s">
        <v>965</v>
      </c>
      <c r="AE1387" t="b">
        <v>0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s="1" t="s">
        <v>53</v>
      </c>
      <c r="AS1387" s="1" t="s">
        <v>51</v>
      </c>
      <c r="AT1387" s="1" t="s">
        <v>51</v>
      </c>
      <c r="AU1387" s="1" t="s">
        <v>51</v>
      </c>
    </row>
    <row r="1388" spans="1:47" x14ac:dyDescent="0.25">
      <c r="A1388" s="1" t="s">
        <v>1065</v>
      </c>
      <c r="B1388">
        <v>3</v>
      </c>
      <c r="C1388" s="2">
        <v>43791.779224537036</v>
      </c>
      <c r="D1388" s="2">
        <v>43791.799722222226</v>
      </c>
      <c r="E1388">
        <v>38.232349999999997</v>
      </c>
      <c r="F1388">
        <v>-104.61389</v>
      </c>
      <c r="G1388">
        <v>38.232349999999997</v>
      </c>
      <c r="H1388">
        <v>-104.61389</v>
      </c>
      <c r="I1388">
        <v>0</v>
      </c>
      <c r="J1388" s="1" t="s">
        <v>1014</v>
      </c>
      <c r="L1388" s="1" t="s">
        <v>195</v>
      </c>
      <c r="M1388" s="1" t="s">
        <v>47</v>
      </c>
      <c r="N1388" s="1" t="s">
        <v>411</v>
      </c>
      <c r="O1388" s="1" t="s">
        <v>411</v>
      </c>
      <c r="P1388" s="1" t="s">
        <v>198</v>
      </c>
      <c r="Q1388" s="1" t="s">
        <v>511</v>
      </c>
      <c r="R1388" s="1" t="s">
        <v>48</v>
      </c>
      <c r="S1388" s="1" t="s">
        <v>79</v>
      </c>
      <c r="T1388" s="1" t="s">
        <v>413</v>
      </c>
      <c r="U1388" s="2">
        <v>43791.786805555559</v>
      </c>
      <c r="V1388">
        <v>27</v>
      </c>
      <c r="W1388">
        <v>27</v>
      </c>
      <c r="X1388">
        <v>92</v>
      </c>
      <c r="Y1388">
        <v>25.23</v>
      </c>
      <c r="Z1388">
        <v>10</v>
      </c>
      <c r="AA1388" s="1" t="s">
        <v>71</v>
      </c>
      <c r="AB1388">
        <v>3</v>
      </c>
      <c r="AC1388">
        <v>0</v>
      </c>
      <c r="AD1388" s="1" t="s">
        <v>965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s="1" t="s">
        <v>53</v>
      </c>
      <c r="AS1388" s="1" t="s">
        <v>53</v>
      </c>
      <c r="AT1388" s="1" t="s">
        <v>53</v>
      </c>
      <c r="AU1388" s="1" t="s">
        <v>53</v>
      </c>
    </row>
    <row r="1389" spans="1:47" x14ac:dyDescent="0.25">
      <c r="A1389" s="1" t="s">
        <v>1066</v>
      </c>
      <c r="B1389">
        <v>3</v>
      </c>
      <c r="C1389" s="2">
        <v>43791.779224537036</v>
      </c>
      <c r="D1389" s="2">
        <v>43791.799722222226</v>
      </c>
      <c r="E1389">
        <v>38.232329999999997</v>
      </c>
      <c r="F1389">
        <v>-104.61371</v>
      </c>
      <c r="G1389">
        <v>38.232329999999997</v>
      </c>
      <c r="H1389">
        <v>-104.61371</v>
      </c>
      <c r="I1389">
        <v>0</v>
      </c>
      <c r="J1389" s="1" t="s">
        <v>1014</v>
      </c>
      <c r="L1389" s="1" t="s">
        <v>195</v>
      </c>
      <c r="M1389" s="1" t="s">
        <v>47</v>
      </c>
      <c r="N1389" s="1" t="s">
        <v>411</v>
      </c>
      <c r="O1389" s="1" t="s">
        <v>411</v>
      </c>
      <c r="P1389" s="1" t="s">
        <v>198</v>
      </c>
      <c r="Q1389" s="1" t="s">
        <v>511</v>
      </c>
      <c r="R1389" s="1" t="s">
        <v>48</v>
      </c>
      <c r="S1389" s="1" t="s">
        <v>79</v>
      </c>
      <c r="T1389" s="1" t="s">
        <v>413</v>
      </c>
      <c r="U1389" s="2">
        <v>43791.786805555559</v>
      </c>
      <c r="V1389">
        <v>27</v>
      </c>
      <c r="W1389">
        <v>27</v>
      </c>
      <c r="X1389">
        <v>92</v>
      </c>
      <c r="Y1389">
        <v>25.23</v>
      </c>
      <c r="Z1389">
        <v>10</v>
      </c>
      <c r="AA1389" s="1" t="s">
        <v>71</v>
      </c>
      <c r="AB1389">
        <v>3</v>
      </c>
      <c r="AC1389">
        <v>0</v>
      </c>
      <c r="AD1389" s="1" t="s">
        <v>965</v>
      </c>
      <c r="AE1389" t="b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s="1" t="s">
        <v>53</v>
      </c>
      <c r="AS1389" s="1" t="s">
        <v>53</v>
      </c>
      <c r="AT1389" s="1" t="s">
        <v>53</v>
      </c>
      <c r="AU1389" s="1" t="s">
        <v>53</v>
      </c>
    </row>
    <row r="1390" spans="1:47" x14ac:dyDescent="0.25">
      <c r="A1390" s="1" t="s">
        <v>1088</v>
      </c>
      <c r="B1390">
        <v>3</v>
      </c>
      <c r="C1390" s="2">
        <v>43791.762569444443</v>
      </c>
      <c r="D1390" s="2">
        <v>43791.783090277779</v>
      </c>
      <c r="E1390">
        <v>40.474899999999998</v>
      </c>
      <c r="F1390">
        <v>-104.99205000000001</v>
      </c>
      <c r="G1390">
        <v>40.474899999999998</v>
      </c>
      <c r="H1390">
        <v>-104.99205000000001</v>
      </c>
      <c r="I1390">
        <v>0</v>
      </c>
      <c r="J1390" s="1" t="s">
        <v>509</v>
      </c>
      <c r="L1390" s="1" t="s">
        <v>195</v>
      </c>
      <c r="M1390" s="1" t="s">
        <v>47</v>
      </c>
      <c r="N1390" s="1" t="s">
        <v>227</v>
      </c>
      <c r="O1390" s="1" t="s">
        <v>228</v>
      </c>
      <c r="P1390" s="1" t="s">
        <v>198</v>
      </c>
      <c r="Q1390" s="1" t="s">
        <v>229</v>
      </c>
      <c r="R1390" s="1" t="s">
        <v>48</v>
      </c>
      <c r="S1390" s="1" t="s">
        <v>79</v>
      </c>
      <c r="T1390" s="1" t="s">
        <v>230</v>
      </c>
      <c r="U1390" s="2">
        <v>43791.74722222222</v>
      </c>
      <c r="V1390">
        <v>31</v>
      </c>
      <c r="W1390">
        <v>26</v>
      </c>
      <c r="X1390">
        <v>89</v>
      </c>
      <c r="Y1390">
        <v>24.95</v>
      </c>
      <c r="Z1390">
        <v>10</v>
      </c>
      <c r="AA1390" s="1" t="s">
        <v>55</v>
      </c>
      <c r="AB1390">
        <v>5</v>
      </c>
      <c r="AC1390">
        <v>0</v>
      </c>
      <c r="AD1390" s="1" t="s">
        <v>1067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s="1" t="s">
        <v>53</v>
      </c>
      <c r="AS1390" s="1" t="s">
        <v>53</v>
      </c>
      <c r="AT1390" s="1" t="s">
        <v>53</v>
      </c>
      <c r="AU1390" s="1" t="s">
        <v>53</v>
      </c>
    </row>
    <row r="1391" spans="1:47" x14ac:dyDescent="0.25">
      <c r="A1391" s="1" t="s">
        <v>9113</v>
      </c>
      <c r="B1391">
        <v>2</v>
      </c>
      <c r="C1391" s="2">
        <v>43791.772453703707</v>
      </c>
      <c r="D1391" s="2">
        <v>43791.792812500003</v>
      </c>
      <c r="E1391">
        <v>39.916449999999998</v>
      </c>
      <c r="F1391">
        <v>-105.09438</v>
      </c>
      <c r="G1391">
        <v>39.916449999999998</v>
      </c>
      <c r="H1391">
        <v>-105.09438</v>
      </c>
      <c r="I1391">
        <v>0</v>
      </c>
      <c r="J1391" s="1" t="s">
        <v>780</v>
      </c>
      <c r="L1391" s="1" t="s">
        <v>781</v>
      </c>
      <c r="M1391" s="1" t="s">
        <v>47</v>
      </c>
      <c r="N1391" s="1" t="s">
        <v>244</v>
      </c>
      <c r="O1391" s="1" t="s">
        <v>244</v>
      </c>
      <c r="P1391" s="1" t="s">
        <v>198</v>
      </c>
      <c r="Q1391" s="1" t="s">
        <v>245</v>
      </c>
      <c r="R1391" s="1" t="s">
        <v>48</v>
      </c>
      <c r="S1391" s="1" t="s">
        <v>79</v>
      </c>
      <c r="T1391" s="1" t="s">
        <v>205</v>
      </c>
      <c r="U1391" s="2">
        <v>43791.78402777778</v>
      </c>
      <c r="V1391">
        <v>30</v>
      </c>
      <c r="W1391">
        <v>25</v>
      </c>
      <c r="X1391">
        <v>93</v>
      </c>
      <c r="Y1391">
        <v>24.34</v>
      </c>
      <c r="Z1391">
        <v>10</v>
      </c>
      <c r="AA1391" s="1" t="s">
        <v>55</v>
      </c>
      <c r="AB1391">
        <v>5</v>
      </c>
      <c r="AC1391">
        <v>0</v>
      </c>
      <c r="AD1391" s="1" t="s">
        <v>818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s="1" t="s">
        <v>53</v>
      </c>
      <c r="AS1391" s="1" t="s">
        <v>53</v>
      </c>
      <c r="AT1391" s="1" t="s">
        <v>53</v>
      </c>
      <c r="AU1391" s="1" t="s">
        <v>53</v>
      </c>
    </row>
    <row r="1392" spans="1:47" x14ac:dyDescent="0.25">
      <c r="A1392" s="1" t="s">
        <v>6236</v>
      </c>
      <c r="B1392">
        <v>3</v>
      </c>
      <c r="C1392" s="2">
        <v>43791.751643518517</v>
      </c>
      <c r="D1392" s="2">
        <v>43791.772013888891</v>
      </c>
      <c r="E1392">
        <v>39.899299999999997</v>
      </c>
      <c r="F1392">
        <v>-104.98796</v>
      </c>
      <c r="G1392">
        <v>39.899299999999997</v>
      </c>
      <c r="H1392">
        <v>-104.98796</v>
      </c>
      <c r="I1392">
        <v>0</v>
      </c>
      <c r="J1392" s="1" t="s">
        <v>441</v>
      </c>
      <c r="L1392" s="1" t="s">
        <v>194</v>
      </c>
      <c r="M1392" s="1" t="s">
        <v>47</v>
      </c>
      <c r="N1392" s="1" t="s">
        <v>131</v>
      </c>
      <c r="O1392" s="1" t="s">
        <v>147</v>
      </c>
      <c r="P1392" s="1" t="s">
        <v>198</v>
      </c>
      <c r="Q1392" s="1" t="s">
        <v>439</v>
      </c>
      <c r="R1392" s="1" t="s">
        <v>48</v>
      </c>
      <c r="S1392" s="1" t="s">
        <v>79</v>
      </c>
      <c r="T1392" s="1" t="s">
        <v>205</v>
      </c>
      <c r="U1392" s="2">
        <v>43791.740972222222</v>
      </c>
      <c r="V1392">
        <v>30</v>
      </c>
      <c r="W1392">
        <v>30</v>
      </c>
      <c r="X1392">
        <v>93</v>
      </c>
      <c r="Y1392">
        <v>24.33</v>
      </c>
      <c r="Z1392">
        <v>7</v>
      </c>
      <c r="AA1392" s="1" t="s">
        <v>8942</v>
      </c>
      <c r="AB1392">
        <v>0</v>
      </c>
      <c r="AC1392">
        <v>0</v>
      </c>
      <c r="AD1392" s="1" t="s">
        <v>818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s="1" t="s">
        <v>53</v>
      </c>
      <c r="AS1392" s="1" t="s">
        <v>53</v>
      </c>
      <c r="AT1392" s="1" t="s">
        <v>53</v>
      </c>
      <c r="AU1392" s="1" t="s">
        <v>51</v>
      </c>
    </row>
    <row r="1393" spans="1:47" x14ac:dyDescent="0.25">
      <c r="A1393" s="1" t="s">
        <v>799</v>
      </c>
      <c r="B1393">
        <v>3</v>
      </c>
      <c r="C1393" s="2">
        <v>43791.822465277779</v>
      </c>
      <c r="D1393" s="2">
        <v>43791.833101851851</v>
      </c>
      <c r="E1393">
        <v>39.326949999999997</v>
      </c>
      <c r="F1393">
        <v>-104.88043</v>
      </c>
      <c r="G1393">
        <v>39.326949999999997</v>
      </c>
      <c r="H1393">
        <v>-104.88043</v>
      </c>
      <c r="I1393">
        <v>0</v>
      </c>
      <c r="J1393" s="1" t="s">
        <v>449</v>
      </c>
      <c r="L1393" s="1" t="s">
        <v>195</v>
      </c>
      <c r="M1393" s="1" t="s">
        <v>47</v>
      </c>
      <c r="N1393" s="1" t="s">
        <v>191</v>
      </c>
      <c r="O1393" s="1" t="s">
        <v>121</v>
      </c>
      <c r="P1393" s="1" t="s">
        <v>198</v>
      </c>
      <c r="Q1393" s="1" t="s">
        <v>333</v>
      </c>
      <c r="R1393" s="1" t="s">
        <v>48</v>
      </c>
      <c r="S1393" s="1" t="s">
        <v>79</v>
      </c>
      <c r="T1393" s="1" t="s">
        <v>223</v>
      </c>
      <c r="U1393" s="2">
        <v>43791.824999999997</v>
      </c>
      <c r="V1393">
        <v>21</v>
      </c>
      <c r="X1393">
        <v>93</v>
      </c>
      <c r="Y1393">
        <v>23.09</v>
      </c>
      <c r="Z1393">
        <v>10</v>
      </c>
      <c r="AA1393" s="1" t="s">
        <v>69</v>
      </c>
      <c r="AC1393">
        <v>0</v>
      </c>
      <c r="AD1393" s="1" t="s">
        <v>50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s="1" t="s">
        <v>53</v>
      </c>
      <c r="AS1393" s="1" t="s">
        <v>53</v>
      </c>
      <c r="AT1393" s="1" t="s">
        <v>53</v>
      </c>
      <c r="AU1393" s="1" t="s">
        <v>53</v>
      </c>
    </row>
    <row r="1394" spans="1:47" x14ac:dyDescent="0.25">
      <c r="A1394" s="1" t="s">
        <v>682</v>
      </c>
      <c r="B1394">
        <v>3</v>
      </c>
      <c r="C1394" s="2">
        <v>43792.494571759256</v>
      </c>
      <c r="D1394" s="2">
        <v>43792.66505787037</v>
      </c>
      <c r="E1394">
        <v>39.326949999999997</v>
      </c>
      <c r="F1394">
        <v>-104.88043</v>
      </c>
      <c r="G1394">
        <v>39.326949999999997</v>
      </c>
      <c r="H1394">
        <v>-104.88043</v>
      </c>
      <c r="I1394">
        <v>0</v>
      </c>
      <c r="J1394" s="1" t="s">
        <v>449</v>
      </c>
      <c r="L1394" s="1" t="s">
        <v>195</v>
      </c>
      <c r="M1394" s="1" t="s">
        <v>47</v>
      </c>
      <c r="N1394" s="1" t="s">
        <v>191</v>
      </c>
      <c r="O1394" s="1" t="s">
        <v>121</v>
      </c>
      <c r="P1394" s="1" t="s">
        <v>198</v>
      </c>
      <c r="Q1394" s="1" t="s">
        <v>333</v>
      </c>
      <c r="R1394" s="1" t="s">
        <v>48</v>
      </c>
      <c r="S1394" s="1" t="s">
        <v>79</v>
      </c>
      <c r="T1394" s="1" t="s">
        <v>223</v>
      </c>
      <c r="U1394" s="2">
        <v>43792.491666666669</v>
      </c>
      <c r="V1394">
        <v>39</v>
      </c>
      <c r="W1394">
        <v>34</v>
      </c>
      <c r="X1394">
        <v>65</v>
      </c>
      <c r="Y1394">
        <v>23.19</v>
      </c>
      <c r="Z1394">
        <v>10</v>
      </c>
      <c r="AA1394" s="1" t="s">
        <v>68</v>
      </c>
      <c r="AB1394">
        <v>7</v>
      </c>
      <c r="AC1394">
        <v>0</v>
      </c>
      <c r="AD1394" s="1" t="s">
        <v>50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s="1" t="s">
        <v>51</v>
      </c>
      <c r="AS1394" s="1" t="s">
        <v>51</v>
      </c>
      <c r="AT1394" s="1" t="s">
        <v>51</v>
      </c>
      <c r="AU1394" s="1" t="s">
        <v>51</v>
      </c>
    </row>
    <row r="1395" spans="1:47" x14ac:dyDescent="0.25">
      <c r="A1395" s="1" t="s">
        <v>683</v>
      </c>
      <c r="B1395">
        <v>3</v>
      </c>
      <c r="C1395" s="2">
        <v>43792.497152777774</v>
      </c>
      <c r="D1395" s="2">
        <v>43792.517824074072</v>
      </c>
      <c r="E1395">
        <v>40.187519999999999</v>
      </c>
      <c r="F1395">
        <v>-104.98048</v>
      </c>
      <c r="G1395">
        <v>40.187519999999999</v>
      </c>
      <c r="H1395">
        <v>-104.98048</v>
      </c>
      <c r="I1395">
        <v>0</v>
      </c>
      <c r="J1395" s="1" t="s">
        <v>536</v>
      </c>
      <c r="L1395" s="1" t="s">
        <v>195</v>
      </c>
      <c r="M1395" s="1" t="s">
        <v>47</v>
      </c>
      <c r="N1395" s="1" t="s">
        <v>208</v>
      </c>
      <c r="O1395" s="1" t="s">
        <v>209</v>
      </c>
      <c r="P1395" s="1" t="s">
        <v>198</v>
      </c>
      <c r="Q1395" s="1" t="s">
        <v>210</v>
      </c>
      <c r="R1395" s="1" t="s">
        <v>48</v>
      </c>
      <c r="S1395" s="1" t="s">
        <v>79</v>
      </c>
      <c r="T1395" s="1" t="s">
        <v>211</v>
      </c>
      <c r="U1395" s="2">
        <v>43792.496527777781</v>
      </c>
      <c r="V1395">
        <v>52</v>
      </c>
      <c r="W1395">
        <v>52</v>
      </c>
      <c r="X1395">
        <v>42</v>
      </c>
      <c r="Y1395">
        <v>24.96</v>
      </c>
      <c r="Z1395">
        <v>10</v>
      </c>
      <c r="AA1395" s="1" t="s">
        <v>62</v>
      </c>
      <c r="AB1395">
        <v>5</v>
      </c>
      <c r="AC1395">
        <v>0</v>
      </c>
      <c r="AD1395" s="1" t="s">
        <v>50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s="1" t="s">
        <v>51</v>
      </c>
      <c r="AS1395" s="1" t="s">
        <v>51</v>
      </c>
      <c r="AT1395" s="1" t="s">
        <v>51</v>
      </c>
      <c r="AU1395" s="1" t="s">
        <v>51</v>
      </c>
    </row>
    <row r="1396" spans="1:47" x14ac:dyDescent="0.25">
      <c r="A1396" s="1" t="s">
        <v>3373</v>
      </c>
      <c r="B1396">
        <v>4</v>
      </c>
      <c r="C1396" s="2">
        <v>43792.491446759261</v>
      </c>
      <c r="D1396" s="2">
        <v>43792.699571759258</v>
      </c>
      <c r="E1396">
        <v>39.370379999999997</v>
      </c>
      <c r="F1396">
        <v>-104.86441000000001</v>
      </c>
      <c r="G1396">
        <v>39.317439999999998</v>
      </c>
      <c r="H1396">
        <v>-104.88387</v>
      </c>
      <c r="I1396">
        <v>3.8029999999999999</v>
      </c>
      <c r="J1396" s="1" t="s">
        <v>3374</v>
      </c>
      <c r="L1396" s="1" t="s">
        <v>326</v>
      </c>
      <c r="M1396" s="1" t="s">
        <v>47</v>
      </c>
      <c r="N1396" s="1" t="s">
        <v>191</v>
      </c>
      <c r="O1396" s="1" t="s">
        <v>121</v>
      </c>
      <c r="P1396" s="1" t="s">
        <v>198</v>
      </c>
      <c r="Q1396" s="1" t="s">
        <v>333</v>
      </c>
      <c r="R1396" s="1" t="s">
        <v>48</v>
      </c>
      <c r="S1396" s="1" t="s">
        <v>79</v>
      </c>
      <c r="T1396" s="1" t="s">
        <v>223</v>
      </c>
      <c r="U1396" s="2">
        <v>43792.491666666669</v>
      </c>
      <c r="V1396">
        <v>39</v>
      </c>
      <c r="W1396">
        <v>34</v>
      </c>
      <c r="X1396">
        <v>65</v>
      </c>
      <c r="Y1396">
        <v>23.19</v>
      </c>
      <c r="Z1396">
        <v>10</v>
      </c>
      <c r="AA1396" s="1" t="s">
        <v>68</v>
      </c>
      <c r="AB1396">
        <v>7</v>
      </c>
      <c r="AC1396">
        <v>0</v>
      </c>
      <c r="AD1396" s="1" t="s">
        <v>50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s="1" t="s">
        <v>51</v>
      </c>
      <c r="AS1396" s="1" t="s">
        <v>51</v>
      </c>
      <c r="AT1396" s="1" t="s">
        <v>51</v>
      </c>
      <c r="AU1396" s="1" t="s">
        <v>51</v>
      </c>
    </row>
    <row r="1397" spans="1:47" x14ac:dyDescent="0.25">
      <c r="A1397" s="1" t="s">
        <v>3375</v>
      </c>
      <c r="B1397">
        <v>4</v>
      </c>
      <c r="C1397" s="2">
        <v>43792.512280092589</v>
      </c>
      <c r="D1397" s="2">
        <v>43792.706516203703</v>
      </c>
      <c r="E1397">
        <v>39.370379999999997</v>
      </c>
      <c r="F1397">
        <v>-104.86441000000001</v>
      </c>
      <c r="G1397">
        <v>39.317439999999998</v>
      </c>
      <c r="H1397">
        <v>-104.88387</v>
      </c>
      <c r="I1397">
        <v>3.8029999999999999</v>
      </c>
      <c r="J1397" s="1" t="s">
        <v>3374</v>
      </c>
      <c r="L1397" s="1" t="s">
        <v>326</v>
      </c>
      <c r="M1397" s="1" t="s">
        <v>47</v>
      </c>
      <c r="N1397" s="1" t="s">
        <v>191</v>
      </c>
      <c r="O1397" s="1" t="s">
        <v>121</v>
      </c>
      <c r="P1397" s="1" t="s">
        <v>198</v>
      </c>
      <c r="Q1397" s="1" t="s">
        <v>333</v>
      </c>
      <c r="R1397" s="1" t="s">
        <v>48</v>
      </c>
      <c r="S1397" s="1" t="s">
        <v>79</v>
      </c>
      <c r="T1397" s="1" t="s">
        <v>223</v>
      </c>
      <c r="U1397" s="2">
        <v>43792.508333333331</v>
      </c>
      <c r="V1397">
        <v>41</v>
      </c>
      <c r="W1397">
        <v>37</v>
      </c>
      <c r="X1397">
        <v>49</v>
      </c>
      <c r="Y1397">
        <v>23.18</v>
      </c>
      <c r="Z1397">
        <v>10</v>
      </c>
      <c r="AA1397" s="1" t="s">
        <v>72</v>
      </c>
      <c r="AB1397">
        <v>6</v>
      </c>
      <c r="AC1397">
        <v>0</v>
      </c>
      <c r="AD1397" s="1" t="s">
        <v>50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s="1" t="s">
        <v>51</v>
      </c>
      <c r="AS1397" s="1" t="s">
        <v>51</v>
      </c>
      <c r="AT1397" s="1" t="s">
        <v>51</v>
      </c>
      <c r="AU1397" s="1" t="s">
        <v>51</v>
      </c>
    </row>
    <row r="1398" spans="1:47" x14ac:dyDescent="0.25">
      <c r="A1398" s="1" t="s">
        <v>684</v>
      </c>
      <c r="B1398">
        <v>3</v>
      </c>
      <c r="C1398" s="2">
        <v>43792.523738425924</v>
      </c>
      <c r="D1398" s="2">
        <v>43792.54420138889</v>
      </c>
      <c r="E1398">
        <v>39.123820000000002</v>
      </c>
      <c r="F1398">
        <v>-104.86469</v>
      </c>
      <c r="G1398">
        <v>39.123820000000002</v>
      </c>
      <c r="H1398">
        <v>-104.86469</v>
      </c>
      <c r="I1398">
        <v>0</v>
      </c>
      <c r="J1398" s="1" t="s">
        <v>401</v>
      </c>
      <c r="L1398" s="1" t="s">
        <v>194</v>
      </c>
      <c r="M1398" s="1" t="s">
        <v>47</v>
      </c>
      <c r="N1398" s="1" t="s">
        <v>447</v>
      </c>
      <c r="O1398" s="1" t="s">
        <v>193</v>
      </c>
      <c r="P1398" s="1" t="s">
        <v>198</v>
      </c>
      <c r="Q1398" s="1" t="s">
        <v>448</v>
      </c>
      <c r="R1398" s="1" t="s">
        <v>48</v>
      </c>
      <c r="S1398" s="1" t="s">
        <v>79</v>
      </c>
      <c r="T1398" s="1" t="s">
        <v>234</v>
      </c>
      <c r="U1398" s="2">
        <v>43792.540277777778</v>
      </c>
      <c r="V1398">
        <v>46</v>
      </c>
      <c r="W1398">
        <v>44</v>
      </c>
      <c r="X1398">
        <v>30</v>
      </c>
      <c r="Y1398">
        <v>23.6</v>
      </c>
      <c r="Z1398">
        <v>10</v>
      </c>
      <c r="AA1398" s="1" t="s">
        <v>66</v>
      </c>
      <c r="AB1398">
        <v>5</v>
      </c>
      <c r="AC1398">
        <v>0</v>
      </c>
      <c r="AD1398" s="1" t="s">
        <v>50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s="1" t="s">
        <v>51</v>
      </c>
      <c r="AS1398" s="1" t="s">
        <v>51</v>
      </c>
      <c r="AT1398" s="1" t="s">
        <v>51</v>
      </c>
      <c r="AU1398" s="1" t="s">
        <v>51</v>
      </c>
    </row>
    <row r="1399" spans="1:47" x14ac:dyDescent="0.25">
      <c r="A1399" s="1" t="s">
        <v>685</v>
      </c>
      <c r="B1399">
        <v>3</v>
      </c>
      <c r="C1399" s="2">
        <v>43792.572152777779</v>
      </c>
      <c r="D1399" s="2">
        <v>43792.592824074076</v>
      </c>
      <c r="E1399">
        <v>39.855739999999997</v>
      </c>
      <c r="F1399">
        <v>-104.98716</v>
      </c>
      <c r="G1399">
        <v>39.855739999999997</v>
      </c>
      <c r="H1399">
        <v>-104.98716</v>
      </c>
      <c r="I1399">
        <v>0</v>
      </c>
      <c r="J1399" s="1" t="s">
        <v>517</v>
      </c>
      <c r="L1399" s="1" t="s">
        <v>195</v>
      </c>
      <c r="M1399" s="1" t="s">
        <v>47</v>
      </c>
      <c r="N1399" s="1" t="s">
        <v>131</v>
      </c>
      <c r="O1399" s="1" t="s">
        <v>147</v>
      </c>
      <c r="P1399" s="1" t="s">
        <v>198</v>
      </c>
      <c r="Q1399" s="1" t="s">
        <v>204</v>
      </c>
      <c r="R1399" s="1" t="s">
        <v>48</v>
      </c>
      <c r="S1399" s="1" t="s">
        <v>79</v>
      </c>
      <c r="T1399" s="1" t="s">
        <v>205</v>
      </c>
      <c r="U1399" s="2">
        <v>43792.573611111111</v>
      </c>
      <c r="V1399">
        <v>55</v>
      </c>
      <c r="W1399">
        <v>55</v>
      </c>
      <c r="X1399">
        <v>33</v>
      </c>
      <c r="Y1399">
        <v>24.38</v>
      </c>
      <c r="Z1399">
        <v>10</v>
      </c>
      <c r="AA1399" s="1" t="s">
        <v>72</v>
      </c>
      <c r="AB1399">
        <v>7</v>
      </c>
      <c r="AC1399">
        <v>0</v>
      </c>
      <c r="AD1399" s="1" t="s">
        <v>50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s="1" t="s">
        <v>51</v>
      </c>
      <c r="AS1399" s="1" t="s">
        <v>51</v>
      </c>
      <c r="AT1399" s="1" t="s">
        <v>51</v>
      </c>
      <c r="AU1399" s="1" t="s">
        <v>51</v>
      </c>
    </row>
    <row r="1400" spans="1:47" x14ac:dyDescent="0.25">
      <c r="A1400" s="1" t="s">
        <v>686</v>
      </c>
      <c r="B1400">
        <v>3</v>
      </c>
      <c r="C1400" s="2">
        <v>43792.59715277778</v>
      </c>
      <c r="D1400" s="2">
        <v>43792.617812500001</v>
      </c>
      <c r="E1400">
        <v>39.735970000000002</v>
      </c>
      <c r="F1400">
        <v>-105.01439999999999</v>
      </c>
      <c r="G1400">
        <v>39.735970000000002</v>
      </c>
      <c r="H1400">
        <v>-105.01439999999999</v>
      </c>
      <c r="I1400">
        <v>0</v>
      </c>
      <c r="J1400" s="1" t="s">
        <v>567</v>
      </c>
      <c r="L1400" s="1" t="s">
        <v>194</v>
      </c>
      <c r="M1400" s="1" t="s">
        <v>47</v>
      </c>
      <c r="N1400" s="1" t="s">
        <v>131</v>
      </c>
      <c r="O1400" s="1" t="s">
        <v>131</v>
      </c>
      <c r="P1400" s="1" t="s">
        <v>198</v>
      </c>
      <c r="Q1400" s="1" t="s">
        <v>310</v>
      </c>
      <c r="R1400" s="1" t="s">
        <v>48</v>
      </c>
      <c r="S1400" s="1" t="s">
        <v>79</v>
      </c>
      <c r="T1400" s="1" t="s">
        <v>205</v>
      </c>
      <c r="U1400" s="2">
        <v>43792.614583333336</v>
      </c>
      <c r="V1400">
        <v>55</v>
      </c>
      <c r="W1400">
        <v>55</v>
      </c>
      <c r="X1400">
        <v>31</v>
      </c>
      <c r="Y1400">
        <v>24.38</v>
      </c>
      <c r="Z1400">
        <v>10</v>
      </c>
      <c r="AA1400" s="1" t="s">
        <v>72</v>
      </c>
      <c r="AB1400">
        <v>6</v>
      </c>
      <c r="AC1400">
        <v>0</v>
      </c>
      <c r="AD1400" s="1" t="s">
        <v>50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s="1" t="s">
        <v>51</v>
      </c>
      <c r="AS1400" s="1" t="s">
        <v>51</v>
      </c>
      <c r="AT1400" s="1" t="s">
        <v>51</v>
      </c>
      <c r="AU1400" s="1" t="s">
        <v>51</v>
      </c>
    </row>
    <row r="1401" spans="1:47" x14ac:dyDescent="0.25">
      <c r="A1401" s="1" t="s">
        <v>687</v>
      </c>
      <c r="B1401">
        <v>3</v>
      </c>
      <c r="C1401" s="2">
        <v>43792.59039351852</v>
      </c>
      <c r="D1401" s="2">
        <v>43792.610879629632</v>
      </c>
      <c r="E1401">
        <v>39.138150000000003</v>
      </c>
      <c r="F1401">
        <v>-104.86232</v>
      </c>
      <c r="G1401">
        <v>39.138150000000003</v>
      </c>
      <c r="H1401">
        <v>-104.86232</v>
      </c>
      <c r="I1401">
        <v>0</v>
      </c>
      <c r="J1401" s="1" t="s">
        <v>455</v>
      </c>
      <c r="L1401" s="1" t="s">
        <v>194</v>
      </c>
      <c r="M1401" s="1" t="s">
        <v>47</v>
      </c>
      <c r="N1401" s="1" t="s">
        <v>86</v>
      </c>
      <c r="O1401" s="1" t="s">
        <v>121</v>
      </c>
      <c r="P1401" s="1" t="s">
        <v>198</v>
      </c>
      <c r="Q1401" s="1" t="s">
        <v>222</v>
      </c>
      <c r="R1401" s="1" t="s">
        <v>48</v>
      </c>
      <c r="S1401" s="1" t="s">
        <v>79</v>
      </c>
      <c r="T1401" s="1" t="s">
        <v>223</v>
      </c>
      <c r="U1401" s="2">
        <v>43792.591666666667</v>
      </c>
      <c r="V1401">
        <v>43</v>
      </c>
      <c r="W1401">
        <v>43</v>
      </c>
      <c r="X1401">
        <v>61</v>
      </c>
      <c r="Y1401">
        <v>23.17</v>
      </c>
      <c r="Z1401">
        <v>10</v>
      </c>
      <c r="AA1401" s="1" t="s">
        <v>8942</v>
      </c>
      <c r="AB1401">
        <v>0</v>
      </c>
      <c r="AC1401">
        <v>0</v>
      </c>
      <c r="AD1401" s="1" t="s">
        <v>50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s="1" t="s">
        <v>51</v>
      </c>
      <c r="AS1401" s="1" t="s">
        <v>51</v>
      </c>
      <c r="AT1401" s="1" t="s">
        <v>51</v>
      </c>
      <c r="AU1401" s="1" t="s">
        <v>51</v>
      </c>
    </row>
    <row r="1402" spans="1:47" x14ac:dyDescent="0.25">
      <c r="A1402" s="1" t="s">
        <v>688</v>
      </c>
      <c r="B1402">
        <v>3</v>
      </c>
      <c r="C1402" s="2">
        <v>43792.59715277778</v>
      </c>
      <c r="D1402" s="2">
        <v>43792.617824074077</v>
      </c>
      <c r="E1402">
        <v>39.84234</v>
      </c>
      <c r="F1402">
        <v>-104.98427</v>
      </c>
      <c r="G1402">
        <v>39.84234</v>
      </c>
      <c r="H1402">
        <v>-104.98427</v>
      </c>
      <c r="I1402">
        <v>0</v>
      </c>
      <c r="J1402" s="1" t="s">
        <v>689</v>
      </c>
      <c r="L1402" s="1" t="s">
        <v>195</v>
      </c>
      <c r="M1402" s="1" t="s">
        <v>47</v>
      </c>
      <c r="N1402" s="1" t="s">
        <v>131</v>
      </c>
      <c r="O1402" s="1" t="s">
        <v>147</v>
      </c>
      <c r="P1402" s="1" t="s">
        <v>198</v>
      </c>
      <c r="Q1402" s="1" t="s">
        <v>204</v>
      </c>
      <c r="R1402" s="1" t="s">
        <v>48</v>
      </c>
      <c r="S1402" s="1" t="s">
        <v>79</v>
      </c>
      <c r="T1402" s="1" t="s">
        <v>205</v>
      </c>
      <c r="U1402" s="2">
        <v>43792.614583333336</v>
      </c>
      <c r="V1402">
        <v>55</v>
      </c>
      <c r="W1402">
        <v>55</v>
      </c>
      <c r="X1402">
        <v>31</v>
      </c>
      <c r="Y1402">
        <v>24.38</v>
      </c>
      <c r="Z1402">
        <v>10</v>
      </c>
      <c r="AA1402" s="1" t="s">
        <v>72</v>
      </c>
      <c r="AB1402">
        <v>6</v>
      </c>
      <c r="AC1402">
        <v>0</v>
      </c>
      <c r="AD1402" s="1" t="s">
        <v>50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s="1" t="s">
        <v>51</v>
      </c>
      <c r="AS1402" s="1" t="s">
        <v>51</v>
      </c>
      <c r="AT1402" s="1" t="s">
        <v>51</v>
      </c>
      <c r="AU1402" s="1" t="s">
        <v>51</v>
      </c>
    </row>
    <row r="1403" spans="1:47" x14ac:dyDescent="0.25">
      <c r="A1403" s="1" t="s">
        <v>690</v>
      </c>
      <c r="B1403">
        <v>3</v>
      </c>
      <c r="C1403" s="2">
        <v>43792.623738425929</v>
      </c>
      <c r="D1403" s="2">
        <v>43792.644212962965</v>
      </c>
      <c r="E1403">
        <v>39.842359999999999</v>
      </c>
      <c r="F1403">
        <v>-104.98402</v>
      </c>
      <c r="G1403">
        <v>39.842359999999999</v>
      </c>
      <c r="H1403">
        <v>-104.98402</v>
      </c>
      <c r="I1403">
        <v>0</v>
      </c>
      <c r="J1403" s="1" t="s">
        <v>517</v>
      </c>
      <c r="L1403" s="1" t="s">
        <v>194</v>
      </c>
      <c r="M1403" s="1" t="s">
        <v>47</v>
      </c>
      <c r="N1403" s="1" t="s">
        <v>131</v>
      </c>
      <c r="O1403" s="1" t="s">
        <v>147</v>
      </c>
      <c r="P1403" s="1" t="s">
        <v>198</v>
      </c>
      <c r="Q1403" s="1" t="s">
        <v>204</v>
      </c>
      <c r="R1403" s="1" t="s">
        <v>48</v>
      </c>
      <c r="S1403" s="1" t="s">
        <v>79</v>
      </c>
      <c r="T1403" s="1" t="s">
        <v>205</v>
      </c>
      <c r="U1403" s="2">
        <v>43792.614583333336</v>
      </c>
      <c r="V1403">
        <v>55</v>
      </c>
      <c r="W1403">
        <v>55</v>
      </c>
      <c r="X1403">
        <v>31</v>
      </c>
      <c r="Y1403">
        <v>24.38</v>
      </c>
      <c r="Z1403">
        <v>10</v>
      </c>
      <c r="AA1403" s="1" t="s">
        <v>72</v>
      </c>
      <c r="AB1403">
        <v>6</v>
      </c>
      <c r="AC1403">
        <v>0</v>
      </c>
      <c r="AD1403" s="1" t="s">
        <v>50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s="1" t="s">
        <v>51</v>
      </c>
      <c r="AS1403" s="1" t="s">
        <v>51</v>
      </c>
      <c r="AT1403" s="1" t="s">
        <v>51</v>
      </c>
      <c r="AU1403" s="1" t="s">
        <v>51</v>
      </c>
    </row>
    <row r="1404" spans="1:47" x14ac:dyDescent="0.25">
      <c r="A1404" s="1" t="s">
        <v>691</v>
      </c>
      <c r="B1404">
        <v>3</v>
      </c>
      <c r="C1404" s="2">
        <v>43792.63622685185</v>
      </c>
      <c r="D1404" s="2">
        <v>43792.656724537039</v>
      </c>
      <c r="E1404">
        <v>39.152180000000001</v>
      </c>
      <c r="F1404">
        <v>-104.85794</v>
      </c>
      <c r="G1404">
        <v>39.152180000000001</v>
      </c>
      <c r="H1404">
        <v>-104.85794</v>
      </c>
      <c r="I1404">
        <v>0</v>
      </c>
      <c r="J1404" s="1" t="s">
        <v>455</v>
      </c>
      <c r="L1404" s="1" t="s">
        <v>194</v>
      </c>
      <c r="M1404" s="1" t="s">
        <v>47</v>
      </c>
      <c r="N1404" s="1" t="s">
        <v>86</v>
      </c>
      <c r="O1404" s="1" t="s">
        <v>121</v>
      </c>
      <c r="P1404" s="1" t="s">
        <v>198</v>
      </c>
      <c r="Q1404" s="1" t="s">
        <v>222</v>
      </c>
      <c r="R1404" s="1" t="s">
        <v>48</v>
      </c>
      <c r="S1404" s="1" t="s">
        <v>79</v>
      </c>
      <c r="T1404" s="1" t="s">
        <v>223</v>
      </c>
      <c r="U1404" s="2">
        <v>43792.633333333331</v>
      </c>
      <c r="V1404">
        <v>43</v>
      </c>
      <c r="W1404">
        <v>38</v>
      </c>
      <c r="X1404">
        <v>61</v>
      </c>
      <c r="Y1404">
        <v>23.16</v>
      </c>
      <c r="Z1404">
        <v>10</v>
      </c>
      <c r="AA1404" s="1" t="s">
        <v>72</v>
      </c>
      <c r="AB1404">
        <v>8</v>
      </c>
      <c r="AC1404">
        <v>0</v>
      </c>
      <c r="AD1404" s="1" t="s">
        <v>50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s="1" t="s">
        <v>51</v>
      </c>
      <c r="AS1404" s="1" t="s">
        <v>51</v>
      </c>
      <c r="AT1404" s="1" t="s">
        <v>51</v>
      </c>
      <c r="AU1404" s="1" t="s">
        <v>51</v>
      </c>
    </row>
    <row r="1405" spans="1:47" x14ac:dyDescent="0.25">
      <c r="A1405" s="1" t="s">
        <v>692</v>
      </c>
      <c r="B1405">
        <v>3</v>
      </c>
      <c r="C1405" s="2">
        <v>43792.694571759261</v>
      </c>
      <c r="D1405" s="2">
        <v>43792.715046296296</v>
      </c>
      <c r="E1405">
        <v>38.246519999999997</v>
      </c>
      <c r="F1405">
        <v>-104.61206</v>
      </c>
      <c r="G1405">
        <v>38.246519999999997</v>
      </c>
      <c r="H1405">
        <v>-104.61206</v>
      </c>
      <c r="I1405">
        <v>0</v>
      </c>
      <c r="J1405" s="1" t="s">
        <v>588</v>
      </c>
      <c r="L1405" s="1" t="s">
        <v>195</v>
      </c>
      <c r="M1405" s="1" t="s">
        <v>47</v>
      </c>
      <c r="N1405" s="1" t="s">
        <v>411</v>
      </c>
      <c r="O1405" s="1" t="s">
        <v>411</v>
      </c>
      <c r="P1405" s="1" t="s">
        <v>198</v>
      </c>
      <c r="Q1405" s="1" t="s">
        <v>511</v>
      </c>
      <c r="R1405" s="1" t="s">
        <v>48</v>
      </c>
      <c r="S1405" s="1" t="s">
        <v>79</v>
      </c>
      <c r="T1405" s="1" t="s">
        <v>413</v>
      </c>
      <c r="U1405" s="2">
        <v>43792.703472222223</v>
      </c>
      <c r="V1405">
        <v>37</v>
      </c>
      <c r="W1405">
        <v>31</v>
      </c>
      <c r="X1405">
        <v>76</v>
      </c>
      <c r="Y1405">
        <v>25.26</v>
      </c>
      <c r="Z1405">
        <v>10</v>
      </c>
      <c r="AA1405" s="1" t="s">
        <v>58</v>
      </c>
      <c r="AB1405">
        <v>8</v>
      </c>
      <c r="AC1405">
        <v>0</v>
      </c>
      <c r="AD1405" s="1" t="s">
        <v>50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s="1" t="s">
        <v>51</v>
      </c>
      <c r="AS1405" s="1" t="s">
        <v>51</v>
      </c>
      <c r="AT1405" s="1" t="s">
        <v>51</v>
      </c>
      <c r="AU1405" s="1" t="s">
        <v>51</v>
      </c>
    </row>
    <row r="1406" spans="1:47" x14ac:dyDescent="0.25">
      <c r="A1406" s="1" t="s">
        <v>1647</v>
      </c>
      <c r="B1406">
        <v>3</v>
      </c>
      <c r="C1406" s="2">
        <v>43792.750810185185</v>
      </c>
      <c r="D1406" s="2">
        <v>43792.770138888889</v>
      </c>
      <c r="E1406">
        <v>38.249630000000003</v>
      </c>
      <c r="F1406">
        <v>-104.61054</v>
      </c>
      <c r="G1406">
        <v>38.244120000000002</v>
      </c>
      <c r="H1406">
        <v>-104.61203999999999</v>
      </c>
      <c r="I1406">
        <v>0.38900000000000001</v>
      </c>
      <c r="J1406" s="1" t="s">
        <v>1648</v>
      </c>
      <c r="L1406" s="1" t="s">
        <v>195</v>
      </c>
      <c r="M1406" s="1" t="s">
        <v>47</v>
      </c>
      <c r="N1406" s="1" t="s">
        <v>411</v>
      </c>
      <c r="O1406" s="1" t="s">
        <v>411</v>
      </c>
      <c r="P1406" s="1" t="s">
        <v>198</v>
      </c>
      <c r="Q1406" s="1" t="s">
        <v>511</v>
      </c>
      <c r="R1406" s="1" t="s">
        <v>48</v>
      </c>
      <c r="S1406" s="1" t="s">
        <v>79</v>
      </c>
      <c r="T1406" s="1" t="s">
        <v>413</v>
      </c>
      <c r="U1406" s="2">
        <v>43792.745138888888</v>
      </c>
      <c r="V1406">
        <v>33</v>
      </c>
      <c r="W1406">
        <v>33</v>
      </c>
      <c r="X1406">
        <v>85</v>
      </c>
      <c r="Y1406">
        <v>25.26</v>
      </c>
      <c r="Z1406">
        <v>10</v>
      </c>
      <c r="AA1406" s="1" t="s">
        <v>8942</v>
      </c>
      <c r="AB1406">
        <v>0</v>
      </c>
      <c r="AC1406">
        <v>0</v>
      </c>
      <c r="AD1406" s="1" t="s">
        <v>1067</v>
      </c>
      <c r="AE1406" t="b">
        <v>0</v>
      </c>
      <c r="AF1406" t="b">
        <v>0</v>
      </c>
      <c r="AG1406" t="b">
        <v>0</v>
      </c>
      <c r="AH1406" t="b">
        <v>0</v>
      </c>
      <c r="AI1406" t="b">
        <v>1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s="1" t="s">
        <v>53</v>
      </c>
      <c r="AS1406" s="1" t="s">
        <v>53</v>
      </c>
      <c r="AT1406" s="1" t="s">
        <v>53</v>
      </c>
      <c r="AU1406" s="1" t="s">
        <v>51</v>
      </c>
    </row>
    <row r="1407" spans="1:47" x14ac:dyDescent="0.25">
      <c r="A1407" s="1" t="s">
        <v>1111</v>
      </c>
      <c r="B1407">
        <v>3</v>
      </c>
      <c r="C1407" s="2">
        <v>43792.723726851851</v>
      </c>
      <c r="D1407" s="2">
        <v>43792.744212962964</v>
      </c>
      <c r="E1407">
        <v>39.760210000000001</v>
      </c>
      <c r="F1407">
        <v>-105.00605</v>
      </c>
      <c r="G1407">
        <v>39.760210000000001</v>
      </c>
      <c r="H1407">
        <v>-105.00605</v>
      </c>
      <c r="I1407">
        <v>0</v>
      </c>
      <c r="J1407" s="1" t="s">
        <v>459</v>
      </c>
      <c r="L1407" s="1" t="s">
        <v>195</v>
      </c>
      <c r="M1407" s="1" t="s">
        <v>47</v>
      </c>
      <c r="N1407" s="1" t="s">
        <v>131</v>
      </c>
      <c r="O1407" s="1" t="s">
        <v>131</v>
      </c>
      <c r="P1407" s="1" t="s">
        <v>198</v>
      </c>
      <c r="Q1407" s="1" t="s">
        <v>247</v>
      </c>
      <c r="R1407" s="1" t="s">
        <v>48</v>
      </c>
      <c r="S1407" s="1" t="s">
        <v>79</v>
      </c>
      <c r="T1407" s="1" t="s">
        <v>205</v>
      </c>
      <c r="U1407" s="2">
        <v>43792.740972222222</v>
      </c>
      <c r="V1407">
        <v>41</v>
      </c>
      <c r="W1407">
        <v>37</v>
      </c>
      <c r="X1407">
        <v>70</v>
      </c>
      <c r="Y1407">
        <v>24.41</v>
      </c>
      <c r="Z1407">
        <v>10</v>
      </c>
      <c r="AA1407" s="1" t="s">
        <v>71</v>
      </c>
      <c r="AB1407">
        <v>6</v>
      </c>
      <c r="AC1407">
        <v>0</v>
      </c>
      <c r="AD1407" s="1" t="s">
        <v>1067</v>
      </c>
      <c r="AE1407" t="b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s="1" t="s">
        <v>53</v>
      </c>
      <c r="AS1407" s="1" t="s">
        <v>53</v>
      </c>
      <c r="AT1407" s="1" t="s">
        <v>51</v>
      </c>
      <c r="AU1407" s="1" t="s">
        <v>51</v>
      </c>
    </row>
    <row r="1408" spans="1:47" x14ac:dyDescent="0.25">
      <c r="A1408" s="1" t="s">
        <v>1671</v>
      </c>
      <c r="B1408">
        <v>3</v>
      </c>
      <c r="C1408" s="2">
        <v>43792.730486111112</v>
      </c>
      <c r="D1408" s="2">
        <v>43792.751180555555</v>
      </c>
      <c r="E1408">
        <v>39.76455</v>
      </c>
      <c r="F1408">
        <v>-105.00165</v>
      </c>
      <c r="G1408">
        <v>39.758740000000003</v>
      </c>
      <c r="H1408">
        <v>-105.0081</v>
      </c>
      <c r="I1408">
        <v>0.52800000000000002</v>
      </c>
      <c r="J1408" s="1" t="s">
        <v>1664</v>
      </c>
      <c r="L1408" s="1" t="s">
        <v>265</v>
      </c>
      <c r="M1408" s="1" t="s">
        <v>47</v>
      </c>
      <c r="N1408" s="1" t="s">
        <v>131</v>
      </c>
      <c r="O1408" s="1" t="s">
        <v>131</v>
      </c>
      <c r="P1408" s="1" t="s">
        <v>198</v>
      </c>
      <c r="Q1408" s="1" t="s">
        <v>247</v>
      </c>
      <c r="R1408" s="1" t="s">
        <v>48</v>
      </c>
      <c r="S1408" s="1" t="s">
        <v>79</v>
      </c>
      <c r="T1408" s="1" t="s">
        <v>205</v>
      </c>
      <c r="U1408" s="2">
        <v>43792.740972222222</v>
      </c>
      <c r="V1408">
        <v>41</v>
      </c>
      <c r="W1408">
        <v>37</v>
      </c>
      <c r="X1408">
        <v>70</v>
      </c>
      <c r="Y1408">
        <v>24.41</v>
      </c>
      <c r="Z1408">
        <v>10</v>
      </c>
      <c r="AA1408" s="1" t="s">
        <v>71</v>
      </c>
      <c r="AB1408">
        <v>6</v>
      </c>
      <c r="AC1408">
        <v>0</v>
      </c>
      <c r="AD1408" s="1" t="s">
        <v>1067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s="1" t="s">
        <v>53</v>
      </c>
      <c r="AS1408" s="1" t="s">
        <v>53</v>
      </c>
      <c r="AT1408" s="1" t="s">
        <v>51</v>
      </c>
      <c r="AU1408" s="1" t="s">
        <v>51</v>
      </c>
    </row>
    <row r="1409" spans="1:47" x14ac:dyDescent="0.25">
      <c r="A1409" s="1" t="s">
        <v>9114</v>
      </c>
      <c r="B1409">
        <v>2</v>
      </c>
      <c r="C1409" s="2">
        <v>43792.746122685188</v>
      </c>
      <c r="D1409" s="2">
        <v>43792.765057870369</v>
      </c>
      <c r="E1409">
        <v>39.76455</v>
      </c>
      <c r="F1409">
        <v>-105.00165</v>
      </c>
      <c r="G1409">
        <v>39.758740000000003</v>
      </c>
      <c r="H1409">
        <v>-105.0081</v>
      </c>
      <c r="I1409">
        <v>0.52800000000000002</v>
      </c>
      <c r="J1409" s="1" t="s">
        <v>1664</v>
      </c>
      <c r="L1409" s="1" t="s">
        <v>265</v>
      </c>
      <c r="M1409" s="1" t="s">
        <v>47</v>
      </c>
      <c r="N1409" s="1" t="s">
        <v>131</v>
      </c>
      <c r="O1409" s="1" t="s">
        <v>131</v>
      </c>
      <c r="P1409" s="1" t="s">
        <v>198</v>
      </c>
      <c r="Q1409" s="1" t="s">
        <v>247</v>
      </c>
      <c r="R1409" s="1" t="s">
        <v>48</v>
      </c>
      <c r="S1409" s="1" t="s">
        <v>79</v>
      </c>
      <c r="T1409" s="1" t="s">
        <v>205</v>
      </c>
      <c r="U1409" s="2">
        <v>43792.740972222222</v>
      </c>
      <c r="V1409">
        <v>41</v>
      </c>
      <c r="W1409">
        <v>37</v>
      </c>
      <c r="X1409">
        <v>70</v>
      </c>
      <c r="Y1409">
        <v>24.41</v>
      </c>
      <c r="Z1409">
        <v>10</v>
      </c>
      <c r="AA1409" s="1" t="s">
        <v>71</v>
      </c>
      <c r="AB1409">
        <v>6</v>
      </c>
      <c r="AC1409">
        <v>0</v>
      </c>
      <c r="AD1409" s="1" t="s">
        <v>1067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s="1" t="s">
        <v>53</v>
      </c>
      <c r="AS1409" s="1" t="s">
        <v>53</v>
      </c>
      <c r="AT1409" s="1" t="s">
        <v>53</v>
      </c>
      <c r="AU1409" s="1" t="s">
        <v>51</v>
      </c>
    </row>
    <row r="1410" spans="1:47" x14ac:dyDescent="0.25">
      <c r="A1410" s="1" t="s">
        <v>9115</v>
      </c>
      <c r="B1410">
        <v>2</v>
      </c>
      <c r="C1410" s="2">
        <v>43792.763819444444</v>
      </c>
      <c r="D1410" s="2">
        <v>43792.784004629626</v>
      </c>
      <c r="E1410">
        <v>38.249630000000003</v>
      </c>
      <c r="F1410">
        <v>-104.61054</v>
      </c>
      <c r="G1410">
        <v>38.244120000000002</v>
      </c>
      <c r="H1410">
        <v>-104.61203999999999</v>
      </c>
      <c r="I1410">
        <v>0.38900000000000001</v>
      </c>
      <c r="J1410" s="1" t="s">
        <v>1648</v>
      </c>
      <c r="L1410" s="1" t="s">
        <v>195</v>
      </c>
      <c r="M1410" s="1" t="s">
        <v>47</v>
      </c>
      <c r="N1410" s="1" t="s">
        <v>411</v>
      </c>
      <c r="O1410" s="1" t="s">
        <v>411</v>
      </c>
      <c r="P1410" s="1" t="s">
        <v>198</v>
      </c>
      <c r="Q1410" s="1" t="s">
        <v>511</v>
      </c>
      <c r="R1410" s="1" t="s">
        <v>48</v>
      </c>
      <c r="S1410" s="1" t="s">
        <v>79</v>
      </c>
      <c r="T1410" s="1" t="s">
        <v>413</v>
      </c>
      <c r="U1410" s="2">
        <v>43792.745138888888</v>
      </c>
      <c r="V1410">
        <v>33</v>
      </c>
      <c r="W1410">
        <v>33</v>
      </c>
      <c r="X1410">
        <v>85</v>
      </c>
      <c r="Y1410">
        <v>25.26</v>
      </c>
      <c r="Z1410">
        <v>10</v>
      </c>
      <c r="AA1410" s="1" t="s">
        <v>8942</v>
      </c>
      <c r="AB1410">
        <v>0</v>
      </c>
      <c r="AC1410">
        <v>0</v>
      </c>
      <c r="AD1410" s="1" t="s">
        <v>1067</v>
      </c>
      <c r="AE1410" t="b">
        <v>0</v>
      </c>
      <c r="AF1410" t="b">
        <v>0</v>
      </c>
      <c r="AG1410" t="b">
        <v>0</v>
      </c>
      <c r="AH1410" t="b">
        <v>0</v>
      </c>
      <c r="AI1410" t="b">
        <v>1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s="1" t="s">
        <v>53</v>
      </c>
      <c r="AS1410" s="1" t="s">
        <v>53</v>
      </c>
      <c r="AT1410" s="1" t="s">
        <v>53</v>
      </c>
      <c r="AU1410" s="1" t="s">
        <v>53</v>
      </c>
    </row>
    <row r="1411" spans="1:47" x14ac:dyDescent="0.25">
      <c r="A1411" s="1" t="s">
        <v>800</v>
      </c>
      <c r="B1411">
        <v>3</v>
      </c>
      <c r="C1411" s="2">
        <v>43793.047199074077</v>
      </c>
      <c r="D1411" s="2">
        <v>43793.067766203705</v>
      </c>
      <c r="E1411">
        <v>39.520420000000001</v>
      </c>
      <c r="F1411">
        <v>-107.82192000000001</v>
      </c>
      <c r="G1411">
        <v>39.520420000000001</v>
      </c>
      <c r="H1411">
        <v>-107.82192000000001</v>
      </c>
      <c r="I1411">
        <v>0</v>
      </c>
      <c r="J1411" s="1" t="s">
        <v>801</v>
      </c>
      <c r="L1411" s="1" t="s">
        <v>137</v>
      </c>
      <c r="M1411" s="1" t="s">
        <v>47</v>
      </c>
      <c r="N1411" s="1" t="s">
        <v>802</v>
      </c>
      <c r="O1411" s="1" t="s">
        <v>187</v>
      </c>
      <c r="P1411" s="1" t="s">
        <v>198</v>
      </c>
      <c r="Q1411" s="1" t="s">
        <v>803</v>
      </c>
      <c r="R1411" s="1" t="s">
        <v>48</v>
      </c>
      <c r="S1411" s="1" t="s">
        <v>79</v>
      </c>
      <c r="T1411" s="1" t="s">
        <v>528</v>
      </c>
      <c r="U1411" s="2">
        <v>43793.036805555559</v>
      </c>
      <c r="V1411">
        <v>25</v>
      </c>
      <c r="W1411">
        <v>25</v>
      </c>
      <c r="X1411">
        <v>81</v>
      </c>
      <c r="Y1411">
        <v>24.71</v>
      </c>
      <c r="Z1411">
        <v>10</v>
      </c>
      <c r="AA1411" s="1" t="s">
        <v>68</v>
      </c>
      <c r="AB1411">
        <v>3</v>
      </c>
      <c r="AC1411">
        <v>0</v>
      </c>
      <c r="AD1411" s="1" t="s">
        <v>50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s="1" t="s">
        <v>53</v>
      </c>
      <c r="AS1411" s="1" t="s">
        <v>53</v>
      </c>
      <c r="AT1411" s="1" t="s">
        <v>53</v>
      </c>
      <c r="AU1411" s="1" t="s">
        <v>53</v>
      </c>
    </row>
    <row r="1412" spans="1:47" x14ac:dyDescent="0.25">
      <c r="A1412" s="1" t="s">
        <v>804</v>
      </c>
      <c r="B1412">
        <v>3</v>
      </c>
      <c r="C1412" s="2">
        <v>43793.047199074077</v>
      </c>
      <c r="D1412" s="2">
        <v>43793.067766203705</v>
      </c>
      <c r="E1412">
        <v>39.520069999999997</v>
      </c>
      <c r="F1412">
        <v>-107.82192000000001</v>
      </c>
      <c r="G1412">
        <v>39.520069999999997</v>
      </c>
      <c r="H1412">
        <v>-107.82192000000001</v>
      </c>
      <c r="I1412">
        <v>0</v>
      </c>
      <c r="J1412" s="1" t="s">
        <v>805</v>
      </c>
      <c r="L1412" s="1" t="s">
        <v>133</v>
      </c>
      <c r="M1412" s="1" t="s">
        <v>47</v>
      </c>
      <c r="N1412" s="1" t="s">
        <v>802</v>
      </c>
      <c r="O1412" s="1" t="s">
        <v>187</v>
      </c>
      <c r="P1412" s="1" t="s">
        <v>198</v>
      </c>
      <c r="Q1412" s="1" t="s">
        <v>803</v>
      </c>
      <c r="R1412" s="1" t="s">
        <v>48</v>
      </c>
      <c r="S1412" s="1" t="s">
        <v>79</v>
      </c>
      <c r="T1412" s="1" t="s">
        <v>528</v>
      </c>
      <c r="U1412" s="2">
        <v>43793.036805555559</v>
      </c>
      <c r="V1412">
        <v>25</v>
      </c>
      <c r="W1412">
        <v>25</v>
      </c>
      <c r="X1412">
        <v>81</v>
      </c>
      <c r="Y1412">
        <v>24.71</v>
      </c>
      <c r="Z1412">
        <v>10</v>
      </c>
      <c r="AA1412" s="1" t="s">
        <v>68</v>
      </c>
      <c r="AB1412">
        <v>3</v>
      </c>
      <c r="AC1412">
        <v>0</v>
      </c>
      <c r="AD1412" s="1" t="s">
        <v>50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s="1" t="s">
        <v>53</v>
      </c>
      <c r="AS1412" s="1" t="s">
        <v>53</v>
      </c>
      <c r="AT1412" s="1" t="s">
        <v>53</v>
      </c>
      <c r="AU1412" s="1" t="s">
        <v>53</v>
      </c>
    </row>
    <row r="1413" spans="1:47" x14ac:dyDescent="0.25">
      <c r="A1413" s="1" t="s">
        <v>806</v>
      </c>
      <c r="B1413">
        <v>3</v>
      </c>
      <c r="C1413" s="2">
        <v>43793.08730324074</v>
      </c>
      <c r="D1413" s="2">
        <v>43793.108043981483</v>
      </c>
      <c r="E1413">
        <v>39.520420000000001</v>
      </c>
      <c r="F1413">
        <v>-107.82192000000001</v>
      </c>
      <c r="G1413">
        <v>39.520420000000001</v>
      </c>
      <c r="H1413">
        <v>-107.82192000000001</v>
      </c>
      <c r="I1413">
        <v>0</v>
      </c>
      <c r="J1413" s="1" t="s">
        <v>801</v>
      </c>
      <c r="L1413" s="1" t="s">
        <v>137</v>
      </c>
      <c r="M1413" s="1" t="s">
        <v>47</v>
      </c>
      <c r="N1413" s="1" t="s">
        <v>802</v>
      </c>
      <c r="O1413" s="1" t="s">
        <v>187</v>
      </c>
      <c r="P1413" s="1" t="s">
        <v>198</v>
      </c>
      <c r="Q1413" s="1" t="s">
        <v>803</v>
      </c>
      <c r="R1413" s="1" t="s">
        <v>48</v>
      </c>
      <c r="S1413" s="1" t="s">
        <v>79</v>
      </c>
      <c r="T1413" s="1" t="s">
        <v>528</v>
      </c>
      <c r="U1413" s="2">
        <v>43793.078472222223</v>
      </c>
      <c r="V1413">
        <v>24</v>
      </c>
      <c r="W1413">
        <v>24</v>
      </c>
      <c r="X1413">
        <v>84</v>
      </c>
      <c r="Y1413">
        <v>24.7</v>
      </c>
      <c r="Z1413">
        <v>10</v>
      </c>
      <c r="AA1413" s="1" t="s">
        <v>64</v>
      </c>
      <c r="AB1413">
        <v>3</v>
      </c>
      <c r="AC1413">
        <v>0</v>
      </c>
      <c r="AD1413" s="1" t="s">
        <v>50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s="1" t="s">
        <v>53</v>
      </c>
      <c r="AS1413" s="1" t="s">
        <v>53</v>
      </c>
      <c r="AT1413" s="1" t="s">
        <v>53</v>
      </c>
      <c r="AU1413" s="1" t="s">
        <v>53</v>
      </c>
    </row>
    <row r="1414" spans="1:47" x14ac:dyDescent="0.25">
      <c r="A1414" s="1" t="s">
        <v>693</v>
      </c>
      <c r="B1414">
        <v>3</v>
      </c>
      <c r="C1414" s="2">
        <v>43793.552939814814</v>
      </c>
      <c r="D1414" s="2">
        <v>43793.570567129631</v>
      </c>
      <c r="E1414">
        <v>39.763820000000003</v>
      </c>
      <c r="F1414">
        <v>-105.63596</v>
      </c>
      <c r="G1414">
        <v>39.763820000000003</v>
      </c>
      <c r="H1414">
        <v>-105.63596</v>
      </c>
      <c r="I1414">
        <v>0</v>
      </c>
      <c r="J1414" s="1" t="s">
        <v>694</v>
      </c>
      <c r="L1414" s="1" t="s">
        <v>133</v>
      </c>
      <c r="M1414" s="1" t="s">
        <v>47</v>
      </c>
      <c r="N1414" s="1" t="s">
        <v>523</v>
      </c>
      <c r="O1414" s="1" t="s">
        <v>337</v>
      </c>
      <c r="P1414" s="1" t="s">
        <v>198</v>
      </c>
      <c r="Q1414" s="1" t="s">
        <v>524</v>
      </c>
      <c r="R1414" s="1" t="s">
        <v>48</v>
      </c>
      <c r="S1414" s="1" t="s">
        <v>79</v>
      </c>
      <c r="T1414" s="1" t="s">
        <v>339</v>
      </c>
      <c r="U1414" s="2">
        <v>43793.536805555559</v>
      </c>
      <c r="V1414">
        <v>39</v>
      </c>
      <c r="W1414">
        <v>33</v>
      </c>
      <c r="X1414">
        <v>21</v>
      </c>
      <c r="Y1414">
        <v>20.75</v>
      </c>
      <c r="Z1414">
        <v>10</v>
      </c>
      <c r="AA1414" s="1" t="s">
        <v>65</v>
      </c>
      <c r="AB1414">
        <v>9</v>
      </c>
      <c r="AC1414">
        <v>0</v>
      </c>
      <c r="AD1414" s="1" t="s">
        <v>50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s="1" t="s">
        <v>51</v>
      </c>
      <c r="AS1414" s="1" t="s">
        <v>51</v>
      </c>
      <c r="AT1414" s="1" t="s">
        <v>51</v>
      </c>
      <c r="AU1414" s="1" t="s">
        <v>51</v>
      </c>
    </row>
    <row r="1415" spans="1:47" x14ac:dyDescent="0.25">
      <c r="A1415" s="1" t="s">
        <v>1261</v>
      </c>
      <c r="B1415">
        <v>3</v>
      </c>
      <c r="C1415" s="2">
        <v>43793.601365740738</v>
      </c>
      <c r="D1415" s="2">
        <v>43793.62195601852</v>
      </c>
      <c r="E1415">
        <v>39.855759999999997</v>
      </c>
      <c r="F1415">
        <v>-104.98694999999999</v>
      </c>
      <c r="G1415">
        <v>39.855759999999997</v>
      </c>
      <c r="H1415">
        <v>-104.98694999999999</v>
      </c>
      <c r="I1415">
        <v>0</v>
      </c>
      <c r="J1415" s="1" t="s">
        <v>820</v>
      </c>
      <c r="L1415" s="1" t="s">
        <v>194</v>
      </c>
      <c r="M1415" s="1" t="s">
        <v>47</v>
      </c>
      <c r="N1415" s="1" t="s">
        <v>131</v>
      </c>
      <c r="O1415" s="1" t="s">
        <v>147</v>
      </c>
      <c r="P1415" s="1" t="s">
        <v>198</v>
      </c>
      <c r="Q1415" s="1" t="s">
        <v>204</v>
      </c>
      <c r="R1415" s="1" t="s">
        <v>48</v>
      </c>
      <c r="S1415" s="1" t="s">
        <v>79</v>
      </c>
      <c r="T1415" s="1" t="s">
        <v>205</v>
      </c>
      <c r="U1415" s="2">
        <v>43793.621527777781</v>
      </c>
      <c r="V1415">
        <v>57</v>
      </c>
      <c r="W1415">
        <v>57</v>
      </c>
      <c r="X1415">
        <v>13</v>
      </c>
      <c r="Y1415">
        <v>24.17</v>
      </c>
      <c r="Z1415">
        <v>10</v>
      </c>
      <c r="AA1415" s="1" t="s">
        <v>57</v>
      </c>
      <c r="AB1415">
        <v>30</v>
      </c>
      <c r="AC1415">
        <v>0</v>
      </c>
      <c r="AD1415" s="1" t="s">
        <v>1215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s="1" t="s">
        <v>51</v>
      </c>
      <c r="AS1415" s="1" t="s">
        <v>51</v>
      </c>
      <c r="AT1415" s="1" t="s">
        <v>51</v>
      </c>
      <c r="AU1415" s="1" t="s">
        <v>51</v>
      </c>
    </row>
    <row r="1416" spans="1:47" x14ac:dyDescent="0.25">
      <c r="A1416" s="1" t="s">
        <v>695</v>
      </c>
      <c r="B1416">
        <v>3</v>
      </c>
      <c r="C1416" s="2">
        <v>43793.634699074071</v>
      </c>
      <c r="D1416" s="2">
        <v>43793.655277777776</v>
      </c>
      <c r="E1416">
        <v>39.756369999999997</v>
      </c>
      <c r="F1416">
        <v>-105.56444</v>
      </c>
      <c r="G1416">
        <v>39.756369999999997</v>
      </c>
      <c r="H1416">
        <v>-105.56444</v>
      </c>
      <c r="I1416">
        <v>0</v>
      </c>
      <c r="J1416" s="1" t="s">
        <v>522</v>
      </c>
      <c r="L1416" s="1" t="s">
        <v>133</v>
      </c>
      <c r="M1416" s="1" t="s">
        <v>47</v>
      </c>
      <c r="N1416" s="1" t="s">
        <v>523</v>
      </c>
      <c r="O1416" s="1" t="s">
        <v>337</v>
      </c>
      <c r="P1416" s="1" t="s">
        <v>198</v>
      </c>
      <c r="Q1416" s="1" t="s">
        <v>524</v>
      </c>
      <c r="R1416" s="1" t="s">
        <v>48</v>
      </c>
      <c r="S1416" s="1" t="s">
        <v>79</v>
      </c>
      <c r="T1416" s="1" t="s">
        <v>339</v>
      </c>
      <c r="U1416" s="2">
        <v>43793.620138888888</v>
      </c>
      <c r="V1416">
        <v>38</v>
      </c>
      <c r="W1416">
        <v>31</v>
      </c>
      <c r="X1416">
        <v>19</v>
      </c>
      <c r="Y1416">
        <v>20.72</v>
      </c>
      <c r="Z1416">
        <v>10</v>
      </c>
      <c r="AA1416" s="1" t="s">
        <v>65</v>
      </c>
      <c r="AB1416">
        <v>9</v>
      </c>
      <c r="AC1416">
        <v>0</v>
      </c>
      <c r="AD1416" s="1" t="s">
        <v>50</v>
      </c>
      <c r="AE1416" t="b">
        <v>0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s="1" t="s">
        <v>51</v>
      </c>
      <c r="AS1416" s="1" t="s">
        <v>51</v>
      </c>
      <c r="AT1416" s="1" t="s">
        <v>51</v>
      </c>
      <c r="AU1416" s="1" t="s">
        <v>51</v>
      </c>
    </row>
    <row r="1417" spans="1:47" x14ac:dyDescent="0.25">
      <c r="A1417" s="1" t="s">
        <v>1089</v>
      </c>
      <c r="B1417">
        <v>3</v>
      </c>
      <c r="C1417" s="2">
        <v>43793.794594907406</v>
      </c>
      <c r="D1417" s="2">
        <v>43793.815000000002</v>
      </c>
      <c r="E1417">
        <v>39.244959999999999</v>
      </c>
      <c r="F1417">
        <v>-104.88003999999999</v>
      </c>
      <c r="G1417">
        <v>39.244959999999999</v>
      </c>
      <c r="H1417">
        <v>-104.88003999999999</v>
      </c>
      <c r="I1417">
        <v>0</v>
      </c>
      <c r="J1417" s="1" t="s">
        <v>473</v>
      </c>
      <c r="L1417" s="1" t="s">
        <v>195</v>
      </c>
      <c r="M1417" s="1" t="s">
        <v>47</v>
      </c>
      <c r="N1417" s="1" t="s">
        <v>86</v>
      </c>
      <c r="O1417" s="1" t="s">
        <v>121</v>
      </c>
      <c r="P1417" s="1" t="s">
        <v>198</v>
      </c>
      <c r="Q1417" s="1" t="s">
        <v>222</v>
      </c>
      <c r="R1417" s="1" t="s">
        <v>48</v>
      </c>
      <c r="S1417" s="1" t="s">
        <v>79</v>
      </c>
      <c r="T1417" s="1" t="s">
        <v>223</v>
      </c>
      <c r="U1417" s="2">
        <v>43793.8</v>
      </c>
      <c r="V1417">
        <v>34</v>
      </c>
      <c r="W1417">
        <v>28</v>
      </c>
      <c r="X1417">
        <v>41</v>
      </c>
      <c r="Y1417">
        <v>22.98</v>
      </c>
      <c r="Z1417">
        <v>10</v>
      </c>
      <c r="AA1417" s="1" t="s">
        <v>55</v>
      </c>
      <c r="AB1417">
        <v>7</v>
      </c>
      <c r="AC1417">
        <v>0</v>
      </c>
      <c r="AD1417" s="1" t="s">
        <v>1067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s="1" t="s">
        <v>53</v>
      </c>
      <c r="AS1417" s="1" t="s">
        <v>53</v>
      </c>
      <c r="AT1417" s="1" t="s">
        <v>53</v>
      </c>
      <c r="AU1417" s="1" t="s">
        <v>53</v>
      </c>
    </row>
    <row r="1418" spans="1:47" x14ac:dyDescent="0.25">
      <c r="A1418" s="1" t="s">
        <v>1090</v>
      </c>
      <c r="B1418">
        <v>3</v>
      </c>
      <c r="C1418" s="2">
        <v>43793.857094907406</v>
      </c>
      <c r="D1418" s="2">
        <v>43793.877476851849</v>
      </c>
      <c r="E1418">
        <v>40.274079999999998</v>
      </c>
      <c r="F1418">
        <v>-104.98034</v>
      </c>
      <c r="G1418">
        <v>40.274079999999998</v>
      </c>
      <c r="H1418">
        <v>-104.98034</v>
      </c>
      <c r="I1418">
        <v>0</v>
      </c>
      <c r="J1418" s="1" t="s">
        <v>340</v>
      </c>
      <c r="L1418" s="1" t="s">
        <v>195</v>
      </c>
      <c r="M1418" s="1" t="s">
        <v>47</v>
      </c>
      <c r="N1418" s="1" t="s">
        <v>303</v>
      </c>
      <c r="O1418" s="1" t="s">
        <v>209</v>
      </c>
      <c r="P1418" s="1" t="s">
        <v>198</v>
      </c>
      <c r="Q1418" s="1" t="s">
        <v>304</v>
      </c>
      <c r="R1418" s="1" t="s">
        <v>48</v>
      </c>
      <c r="S1418" s="1" t="s">
        <v>79</v>
      </c>
      <c r="T1418" s="1" t="s">
        <v>230</v>
      </c>
      <c r="U1418" s="2">
        <v>43793.87222222222</v>
      </c>
      <c r="V1418">
        <v>51</v>
      </c>
      <c r="W1418">
        <v>51</v>
      </c>
      <c r="X1418">
        <v>27</v>
      </c>
      <c r="Y1418">
        <v>24.75</v>
      </c>
      <c r="Z1418">
        <v>10</v>
      </c>
      <c r="AA1418" s="1" t="s">
        <v>72</v>
      </c>
      <c r="AB1418">
        <v>10</v>
      </c>
      <c r="AC1418">
        <v>0</v>
      </c>
      <c r="AD1418" s="1" t="s">
        <v>1067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s="1" t="s">
        <v>53</v>
      </c>
      <c r="AS1418" s="1" t="s">
        <v>53</v>
      </c>
      <c r="AT1418" s="1" t="s">
        <v>53</v>
      </c>
      <c r="AU1418" s="1" t="s">
        <v>53</v>
      </c>
    </row>
    <row r="1419" spans="1:47" x14ac:dyDescent="0.25">
      <c r="A1419" s="1" t="s">
        <v>2744</v>
      </c>
      <c r="B1419">
        <v>3</v>
      </c>
      <c r="C1419" s="2">
        <v>43738.949965277781</v>
      </c>
      <c r="D1419" s="2">
        <v>43738.969525462962</v>
      </c>
      <c r="E1419">
        <v>39.245238999999998</v>
      </c>
      <c r="F1419">
        <v>-104.880369</v>
      </c>
      <c r="G1419">
        <v>39.244669999999999</v>
      </c>
      <c r="H1419">
        <v>-104.87973</v>
      </c>
      <c r="I1419">
        <v>5.1999999999999998E-2</v>
      </c>
      <c r="J1419" s="1" t="s">
        <v>473</v>
      </c>
      <c r="L1419" s="1" t="s">
        <v>195</v>
      </c>
      <c r="M1419" s="1" t="s">
        <v>47</v>
      </c>
      <c r="N1419" s="1" t="s">
        <v>86</v>
      </c>
      <c r="O1419" s="1" t="s">
        <v>121</v>
      </c>
      <c r="P1419" s="1" t="s">
        <v>198</v>
      </c>
      <c r="Q1419" s="1" t="s">
        <v>222</v>
      </c>
      <c r="R1419" s="1" t="s">
        <v>48</v>
      </c>
      <c r="S1419" s="1" t="s">
        <v>79</v>
      </c>
      <c r="T1419" s="1" t="s">
        <v>223</v>
      </c>
      <c r="U1419" s="2">
        <v>43738.95</v>
      </c>
      <c r="V1419">
        <v>46</v>
      </c>
      <c r="W1419">
        <v>41</v>
      </c>
      <c r="X1419">
        <v>93</v>
      </c>
      <c r="Y1419">
        <v>23.14</v>
      </c>
      <c r="Z1419">
        <v>10</v>
      </c>
      <c r="AA1419" s="1" t="s">
        <v>59</v>
      </c>
      <c r="AB1419">
        <v>10</v>
      </c>
      <c r="AC1419">
        <v>0</v>
      </c>
      <c r="AD1419" s="1" t="s">
        <v>965</v>
      </c>
      <c r="AE1419" t="b">
        <v>0</v>
      </c>
      <c r="AF1419" t="b">
        <v>0</v>
      </c>
      <c r="AG1419" t="b">
        <v>0</v>
      </c>
      <c r="AH1419" t="b">
        <v>0</v>
      </c>
      <c r="AI1419" t="b">
        <v>1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s="1" t="s">
        <v>53</v>
      </c>
      <c r="AS1419" s="1" t="s">
        <v>53</v>
      </c>
      <c r="AT1419" s="1" t="s">
        <v>53</v>
      </c>
      <c r="AU1419" s="1" t="s">
        <v>53</v>
      </c>
    </row>
    <row r="1420" spans="1:47" x14ac:dyDescent="0.25">
      <c r="A1420" s="1" t="s">
        <v>3666</v>
      </c>
      <c r="B1420">
        <v>4</v>
      </c>
      <c r="C1420" s="2">
        <v>43738.298958333333</v>
      </c>
      <c r="D1420" s="2">
        <v>43738.31832175926</v>
      </c>
      <c r="E1420">
        <v>39.731459999999998</v>
      </c>
      <c r="F1420">
        <v>-105.01573999999999</v>
      </c>
      <c r="G1420">
        <v>39.73068</v>
      </c>
      <c r="H1420">
        <v>-105.01607</v>
      </c>
      <c r="I1420">
        <v>5.7000000000000002E-2</v>
      </c>
      <c r="J1420" s="1" t="s">
        <v>3667</v>
      </c>
      <c r="L1420" s="1" t="s">
        <v>195</v>
      </c>
      <c r="M1420" s="1" t="s">
        <v>47</v>
      </c>
      <c r="N1420" s="1" t="s">
        <v>131</v>
      </c>
      <c r="O1420" s="1" t="s">
        <v>131</v>
      </c>
      <c r="P1420" s="1" t="s">
        <v>198</v>
      </c>
      <c r="Q1420" s="1" t="s">
        <v>310</v>
      </c>
      <c r="R1420" s="1" t="s">
        <v>48</v>
      </c>
      <c r="S1420" s="1" t="s">
        <v>79</v>
      </c>
      <c r="T1420" s="1" t="s">
        <v>205</v>
      </c>
      <c r="U1420" s="2">
        <v>43738.241666666669</v>
      </c>
      <c r="V1420">
        <v>52</v>
      </c>
      <c r="W1420">
        <v>52</v>
      </c>
      <c r="X1420">
        <v>67</v>
      </c>
      <c r="Y1420">
        <v>24.24</v>
      </c>
      <c r="Z1420">
        <v>10</v>
      </c>
      <c r="AA1420" s="1" t="s">
        <v>58</v>
      </c>
      <c r="AB1420">
        <v>7</v>
      </c>
      <c r="AC1420">
        <v>0</v>
      </c>
      <c r="AD1420" s="1" t="s">
        <v>50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s="1" t="s">
        <v>51</v>
      </c>
      <c r="AS1420" s="1" t="s">
        <v>51</v>
      </c>
      <c r="AT1420" s="1" t="s">
        <v>51</v>
      </c>
      <c r="AU1420" s="1" t="s">
        <v>51</v>
      </c>
    </row>
    <row r="1421" spans="1:47" x14ac:dyDescent="0.25">
      <c r="A1421" s="1" t="s">
        <v>8148</v>
      </c>
      <c r="B1421">
        <v>4</v>
      </c>
      <c r="C1421" s="2">
        <v>43738.298958333333</v>
      </c>
      <c r="D1421" s="2">
        <v>43738.31832175926</v>
      </c>
      <c r="E1421">
        <v>39.73068</v>
      </c>
      <c r="F1421">
        <v>-105.01607</v>
      </c>
      <c r="G1421">
        <v>39.730589999999999</v>
      </c>
      <c r="H1421">
        <v>-105.01640999999999</v>
      </c>
      <c r="I1421">
        <v>1.9E-2</v>
      </c>
      <c r="J1421" s="1" t="s">
        <v>8149</v>
      </c>
      <c r="K1421">
        <v>861</v>
      </c>
      <c r="L1421" s="1" t="s">
        <v>8150</v>
      </c>
      <c r="M1421" s="1" t="s">
        <v>97</v>
      </c>
      <c r="N1421" s="1" t="s">
        <v>131</v>
      </c>
      <c r="O1421" s="1" t="s">
        <v>131</v>
      </c>
      <c r="P1421" s="1" t="s">
        <v>198</v>
      </c>
      <c r="Q1421" s="1" t="s">
        <v>8151</v>
      </c>
      <c r="R1421" s="1" t="s">
        <v>48</v>
      </c>
      <c r="S1421" s="1" t="s">
        <v>79</v>
      </c>
      <c r="T1421" s="1" t="s">
        <v>205</v>
      </c>
      <c r="U1421" s="2">
        <v>43738.241666666669</v>
      </c>
      <c r="V1421">
        <v>52</v>
      </c>
      <c r="W1421">
        <v>52</v>
      </c>
      <c r="X1421">
        <v>67</v>
      </c>
      <c r="Y1421">
        <v>24.24</v>
      </c>
      <c r="Z1421">
        <v>10</v>
      </c>
      <c r="AA1421" s="1" t="s">
        <v>58</v>
      </c>
      <c r="AB1421">
        <v>7</v>
      </c>
      <c r="AC1421">
        <v>0</v>
      </c>
      <c r="AD1421" s="1" t="s">
        <v>50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1</v>
      </c>
      <c r="AO1421" t="b">
        <v>0</v>
      </c>
      <c r="AP1421" t="b">
        <v>0</v>
      </c>
      <c r="AQ1421" t="b">
        <v>0</v>
      </c>
      <c r="AR1421" s="1" t="s">
        <v>51</v>
      </c>
      <c r="AS1421" s="1" t="s">
        <v>51</v>
      </c>
      <c r="AT1421" s="1" t="s">
        <v>51</v>
      </c>
      <c r="AU1421" s="1" t="s">
        <v>51</v>
      </c>
    </row>
    <row r="1422" spans="1:47" x14ac:dyDescent="0.25">
      <c r="A1422" s="1" t="s">
        <v>3795</v>
      </c>
      <c r="B1422">
        <v>4</v>
      </c>
      <c r="C1422" s="2">
        <v>43738.53229166667</v>
      </c>
      <c r="D1422" s="2">
        <v>43738.552604166667</v>
      </c>
      <c r="E1422">
        <v>40.378245</v>
      </c>
      <c r="F1422">
        <v>-104.993188</v>
      </c>
      <c r="G1422">
        <v>40.407006000000003</v>
      </c>
      <c r="H1422">
        <v>-104.99299999999999</v>
      </c>
      <c r="I1422">
        <v>1.9870000000000001</v>
      </c>
      <c r="J1422" s="1" t="s">
        <v>3796</v>
      </c>
      <c r="L1422" s="1" t="s">
        <v>194</v>
      </c>
      <c r="M1422" s="1" t="s">
        <v>47</v>
      </c>
      <c r="N1422" s="1" t="s">
        <v>303</v>
      </c>
      <c r="O1422" s="1" t="s">
        <v>228</v>
      </c>
      <c r="P1422" s="1" t="s">
        <v>198</v>
      </c>
      <c r="Q1422" s="1" t="s">
        <v>304</v>
      </c>
      <c r="R1422" s="1" t="s">
        <v>48</v>
      </c>
      <c r="S1422" s="1" t="s">
        <v>79</v>
      </c>
      <c r="T1422" s="1" t="s">
        <v>230</v>
      </c>
      <c r="U1422" s="2">
        <v>43738.538888888892</v>
      </c>
      <c r="V1422">
        <v>67</v>
      </c>
      <c r="W1422">
        <v>67</v>
      </c>
      <c r="X1422">
        <v>51</v>
      </c>
      <c r="Y1422">
        <v>24.88</v>
      </c>
      <c r="Z1422">
        <v>10</v>
      </c>
      <c r="AA1422" s="1" t="s">
        <v>63</v>
      </c>
      <c r="AB1422">
        <v>7</v>
      </c>
      <c r="AC1422">
        <v>0</v>
      </c>
      <c r="AD1422" s="1" t="s">
        <v>50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s="1" t="s">
        <v>51</v>
      </c>
      <c r="AS1422" s="1" t="s">
        <v>51</v>
      </c>
      <c r="AT1422" s="1" t="s">
        <v>51</v>
      </c>
      <c r="AU1422" s="1" t="s">
        <v>51</v>
      </c>
    </row>
    <row r="1423" spans="1:47" x14ac:dyDescent="0.25">
      <c r="A1423" s="1" t="s">
        <v>7331</v>
      </c>
      <c r="B1423">
        <v>4</v>
      </c>
      <c r="C1423" s="2">
        <v>43738.870289351849</v>
      </c>
      <c r="D1423" s="2">
        <v>43738.890393518515</v>
      </c>
      <c r="E1423">
        <v>40.64011</v>
      </c>
      <c r="F1423">
        <v>-104.75418000000001</v>
      </c>
      <c r="G1423">
        <v>40.682583999999999</v>
      </c>
      <c r="H1423">
        <v>-104.77084499999999</v>
      </c>
      <c r="I1423">
        <v>3.0619999999999998</v>
      </c>
      <c r="J1423" s="1" t="s">
        <v>7332</v>
      </c>
      <c r="K1423">
        <v>44001</v>
      </c>
      <c r="L1423" s="1" t="s">
        <v>7333</v>
      </c>
      <c r="M1423" s="1" t="s">
        <v>97</v>
      </c>
      <c r="N1423" s="1" t="s">
        <v>157</v>
      </c>
      <c r="O1423" s="1" t="s">
        <v>209</v>
      </c>
      <c r="P1423" s="1" t="s">
        <v>198</v>
      </c>
      <c r="Q1423" s="1" t="s">
        <v>7334</v>
      </c>
      <c r="R1423" s="1" t="s">
        <v>48</v>
      </c>
      <c r="S1423" s="1" t="s">
        <v>79</v>
      </c>
      <c r="T1423" s="1" t="s">
        <v>253</v>
      </c>
      <c r="U1423" s="2">
        <v>43738.87222222222</v>
      </c>
      <c r="V1423">
        <v>55</v>
      </c>
      <c r="W1423">
        <v>55</v>
      </c>
      <c r="X1423">
        <v>74</v>
      </c>
      <c r="Y1423">
        <v>25.27</v>
      </c>
      <c r="Z1423">
        <v>10</v>
      </c>
      <c r="AA1423" s="1" t="s">
        <v>59</v>
      </c>
      <c r="AB1423">
        <v>7</v>
      </c>
      <c r="AC1423">
        <v>0</v>
      </c>
      <c r="AD1423" s="1" t="s">
        <v>965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s="1" t="s">
        <v>53</v>
      </c>
      <c r="AS1423" s="1" t="s">
        <v>53</v>
      </c>
      <c r="AT1423" s="1" t="s">
        <v>53</v>
      </c>
      <c r="AU1423" s="1" t="s">
        <v>53</v>
      </c>
    </row>
    <row r="1424" spans="1:47" x14ac:dyDescent="0.25">
      <c r="A1424" s="1" t="s">
        <v>7335</v>
      </c>
      <c r="B1424">
        <v>4</v>
      </c>
      <c r="C1424" s="2">
        <v>43738.870289351849</v>
      </c>
      <c r="D1424" s="2">
        <v>43738.890393518515</v>
      </c>
      <c r="E1424">
        <v>40.682583999999999</v>
      </c>
      <c r="F1424">
        <v>-104.77084499999999</v>
      </c>
      <c r="G1424">
        <v>40.64011</v>
      </c>
      <c r="H1424">
        <v>-104.75418000000001</v>
      </c>
      <c r="I1424">
        <v>3.0619999999999998</v>
      </c>
      <c r="J1424" s="1" t="s">
        <v>7336</v>
      </c>
      <c r="K1424">
        <v>46999</v>
      </c>
      <c r="L1424" s="1" t="s">
        <v>7333</v>
      </c>
      <c r="M1424" s="1" t="s">
        <v>97</v>
      </c>
      <c r="N1424" s="1" t="s">
        <v>157</v>
      </c>
      <c r="O1424" s="1" t="s">
        <v>209</v>
      </c>
      <c r="P1424" s="1" t="s">
        <v>198</v>
      </c>
      <c r="Q1424" s="1" t="s">
        <v>7334</v>
      </c>
      <c r="R1424" s="1" t="s">
        <v>48</v>
      </c>
      <c r="S1424" s="1" t="s">
        <v>79</v>
      </c>
      <c r="T1424" s="1" t="s">
        <v>253</v>
      </c>
      <c r="U1424" s="2">
        <v>43738.87222222222</v>
      </c>
      <c r="V1424">
        <v>55</v>
      </c>
      <c r="W1424">
        <v>55</v>
      </c>
      <c r="X1424">
        <v>74</v>
      </c>
      <c r="Y1424">
        <v>25.27</v>
      </c>
      <c r="Z1424">
        <v>10</v>
      </c>
      <c r="AA1424" s="1" t="s">
        <v>59</v>
      </c>
      <c r="AB1424">
        <v>7</v>
      </c>
      <c r="AC1424">
        <v>0</v>
      </c>
      <c r="AD1424" s="1" t="s">
        <v>965</v>
      </c>
      <c r="AE1424" t="b">
        <v>0</v>
      </c>
      <c r="AF1424" t="b">
        <v>0</v>
      </c>
      <c r="AG1424" t="b">
        <v>1</v>
      </c>
      <c r="AH1424" t="b">
        <v>0</v>
      </c>
      <c r="AI1424" t="b">
        <v>0</v>
      </c>
      <c r="AJ1424" t="b">
        <v>0</v>
      </c>
      <c r="AK1424" t="b">
        <v>1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s="1" t="s">
        <v>53</v>
      </c>
      <c r="AS1424" s="1" t="s">
        <v>53</v>
      </c>
      <c r="AT1424" s="1" t="s">
        <v>53</v>
      </c>
      <c r="AU1424" s="1" t="s">
        <v>53</v>
      </c>
    </row>
    <row r="1425" spans="1:47" x14ac:dyDescent="0.25">
      <c r="A1425" s="1" t="s">
        <v>2880</v>
      </c>
      <c r="B1425">
        <v>4</v>
      </c>
      <c r="C1425" s="2">
        <v>43738.660416666666</v>
      </c>
      <c r="D1425" s="2">
        <v>43738.680717592593</v>
      </c>
      <c r="E1425">
        <v>40.374490000000002</v>
      </c>
      <c r="F1425">
        <v>-104.99138000000001</v>
      </c>
      <c r="G1425">
        <v>40.381659999999997</v>
      </c>
      <c r="H1425">
        <v>-104.99329</v>
      </c>
      <c r="I1425">
        <v>0.505</v>
      </c>
      <c r="J1425" s="1" t="s">
        <v>2881</v>
      </c>
      <c r="L1425" s="1" t="s">
        <v>265</v>
      </c>
      <c r="M1425" s="1" t="s">
        <v>47</v>
      </c>
      <c r="N1425" s="1" t="s">
        <v>303</v>
      </c>
      <c r="O1425" s="1" t="s">
        <v>228</v>
      </c>
      <c r="P1425" s="1" t="s">
        <v>198</v>
      </c>
      <c r="Q1425" s="1" t="s">
        <v>304</v>
      </c>
      <c r="R1425" s="1" t="s">
        <v>48</v>
      </c>
      <c r="S1425" s="1" t="s">
        <v>79</v>
      </c>
      <c r="T1425" s="1" t="s">
        <v>230</v>
      </c>
      <c r="U1425" s="2">
        <v>43738.663888888892</v>
      </c>
      <c r="V1425">
        <v>68</v>
      </c>
      <c r="W1425">
        <v>68</v>
      </c>
      <c r="X1425">
        <v>50</v>
      </c>
      <c r="Y1425">
        <v>24.86</v>
      </c>
      <c r="Z1425">
        <v>10</v>
      </c>
      <c r="AA1425" s="1" t="s">
        <v>59</v>
      </c>
      <c r="AB1425">
        <v>12</v>
      </c>
      <c r="AC1425">
        <v>0</v>
      </c>
      <c r="AD1425" s="1" t="s">
        <v>965</v>
      </c>
      <c r="AE1425" t="b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s="1" t="s">
        <v>51</v>
      </c>
      <c r="AS1425" s="1" t="s">
        <v>51</v>
      </c>
      <c r="AT1425" s="1" t="s">
        <v>51</v>
      </c>
      <c r="AU1425" s="1" t="s">
        <v>51</v>
      </c>
    </row>
    <row r="1426" spans="1:47" x14ac:dyDescent="0.25">
      <c r="A1426" s="1" t="s">
        <v>3376</v>
      </c>
      <c r="B1426">
        <v>3</v>
      </c>
      <c r="C1426" s="2">
        <v>43738.720821759256</v>
      </c>
      <c r="D1426" s="2">
        <v>43738.74050925926</v>
      </c>
      <c r="E1426">
        <v>39.754440000000002</v>
      </c>
      <c r="F1426">
        <v>-105.237031</v>
      </c>
      <c r="G1426">
        <v>39.745928999999997</v>
      </c>
      <c r="H1426">
        <v>-105.39765</v>
      </c>
      <c r="I1426">
        <v>8.5530000000000008</v>
      </c>
      <c r="J1426" s="1" t="s">
        <v>3377</v>
      </c>
      <c r="L1426" s="1" t="s">
        <v>128</v>
      </c>
      <c r="M1426" s="1" t="s">
        <v>47</v>
      </c>
      <c r="N1426" s="1" t="s">
        <v>269</v>
      </c>
      <c r="O1426" s="1" t="s">
        <v>115</v>
      </c>
      <c r="P1426" s="1" t="s">
        <v>198</v>
      </c>
      <c r="Q1426" s="1" t="s">
        <v>349</v>
      </c>
      <c r="R1426" s="1" t="s">
        <v>48</v>
      </c>
      <c r="S1426" s="1" t="s">
        <v>79</v>
      </c>
      <c r="T1426" s="1" t="s">
        <v>324</v>
      </c>
      <c r="U1426" s="2">
        <v>43738.716666666667</v>
      </c>
      <c r="V1426">
        <v>70</v>
      </c>
      <c r="W1426">
        <v>70</v>
      </c>
      <c r="X1426">
        <v>40</v>
      </c>
      <c r="Y1426">
        <v>24.58</v>
      </c>
      <c r="Z1426">
        <v>10</v>
      </c>
      <c r="AA1426" s="1" t="s">
        <v>56</v>
      </c>
      <c r="AB1426">
        <v>7</v>
      </c>
      <c r="AC1426">
        <v>0</v>
      </c>
      <c r="AD1426" s="1" t="s">
        <v>50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s="1" t="s">
        <v>51</v>
      </c>
      <c r="AS1426" s="1" t="s">
        <v>51</v>
      </c>
      <c r="AT1426" s="1" t="s">
        <v>51</v>
      </c>
      <c r="AU1426" s="1" t="s">
        <v>51</v>
      </c>
    </row>
    <row r="1427" spans="1:47" x14ac:dyDescent="0.25">
      <c r="A1427" s="1" t="s">
        <v>5437</v>
      </c>
      <c r="B1427">
        <v>3</v>
      </c>
      <c r="C1427" s="2">
        <v>43738.720821759256</v>
      </c>
      <c r="D1427" s="2">
        <v>43738.74050925926</v>
      </c>
      <c r="E1427">
        <v>39.745928999999997</v>
      </c>
      <c r="F1427">
        <v>-105.39765</v>
      </c>
      <c r="G1427">
        <v>39.754440000000002</v>
      </c>
      <c r="H1427">
        <v>-105.237031</v>
      </c>
      <c r="I1427">
        <v>8.5530000000000008</v>
      </c>
      <c r="J1427" s="1" t="s">
        <v>5438</v>
      </c>
      <c r="L1427" s="1" t="s">
        <v>128</v>
      </c>
      <c r="M1427" s="1" t="s">
        <v>47</v>
      </c>
      <c r="N1427" s="1" t="s">
        <v>506</v>
      </c>
      <c r="O1427" s="1" t="s">
        <v>115</v>
      </c>
      <c r="P1427" s="1" t="s">
        <v>198</v>
      </c>
      <c r="Q1427" s="1" t="s">
        <v>507</v>
      </c>
      <c r="R1427" s="1" t="s">
        <v>48</v>
      </c>
      <c r="S1427" s="1" t="s">
        <v>79</v>
      </c>
      <c r="T1427" s="1" t="s">
        <v>339</v>
      </c>
      <c r="U1427" s="2">
        <v>43738.703472222223</v>
      </c>
      <c r="V1427">
        <v>64</v>
      </c>
      <c r="W1427">
        <v>64</v>
      </c>
      <c r="X1427">
        <v>9</v>
      </c>
      <c r="Y1427">
        <v>20.73</v>
      </c>
      <c r="Z1427">
        <v>9</v>
      </c>
      <c r="AA1427" s="1" t="s">
        <v>68</v>
      </c>
      <c r="AB1427">
        <v>23</v>
      </c>
      <c r="AC1427">
        <v>0</v>
      </c>
      <c r="AD1427" s="1" t="s">
        <v>1208</v>
      </c>
      <c r="AE1427" t="b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s="1" t="s">
        <v>51</v>
      </c>
      <c r="AS1427" s="1" t="s">
        <v>51</v>
      </c>
      <c r="AT1427" s="1" t="s">
        <v>51</v>
      </c>
      <c r="AU1427" s="1" t="s">
        <v>51</v>
      </c>
    </row>
    <row r="1428" spans="1:47" x14ac:dyDescent="0.25">
      <c r="A1428" s="1" t="s">
        <v>5563</v>
      </c>
      <c r="B1428">
        <v>4</v>
      </c>
      <c r="C1428" s="2">
        <v>43738.750486111108</v>
      </c>
      <c r="D1428" s="2">
        <v>43738.769872685189</v>
      </c>
      <c r="E1428">
        <v>39.758949999999999</v>
      </c>
      <c r="F1428">
        <v>-105.00748</v>
      </c>
      <c r="G1428">
        <v>39.760840000000002</v>
      </c>
      <c r="H1428">
        <v>-105.00411</v>
      </c>
      <c r="I1428">
        <v>0.222</v>
      </c>
      <c r="J1428" s="1" t="s">
        <v>5564</v>
      </c>
      <c r="L1428" s="1" t="s">
        <v>265</v>
      </c>
      <c r="M1428" s="1" t="s">
        <v>47</v>
      </c>
      <c r="N1428" s="1" t="s">
        <v>131</v>
      </c>
      <c r="O1428" s="1" t="s">
        <v>131</v>
      </c>
      <c r="P1428" s="1" t="s">
        <v>198</v>
      </c>
      <c r="Q1428" s="1" t="s">
        <v>247</v>
      </c>
      <c r="R1428" s="1" t="s">
        <v>48</v>
      </c>
      <c r="S1428" s="1" t="s">
        <v>79</v>
      </c>
      <c r="T1428" s="1" t="s">
        <v>205</v>
      </c>
      <c r="U1428" s="2">
        <v>43738.739583333336</v>
      </c>
      <c r="V1428">
        <v>70</v>
      </c>
      <c r="W1428">
        <v>70</v>
      </c>
      <c r="X1428">
        <v>40</v>
      </c>
      <c r="Y1428">
        <v>24.28</v>
      </c>
      <c r="Z1428">
        <v>35</v>
      </c>
      <c r="AA1428" s="1" t="s">
        <v>65</v>
      </c>
      <c r="AB1428">
        <v>14</v>
      </c>
      <c r="AC1428">
        <v>0</v>
      </c>
      <c r="AD1428" s="1" t="s">
        <v>1067</v>
      </c>
      <c r="AE1428" t="b">
        <v>0</v>
      </c>
      <c r="AF1428" t="b">
        <v>0</v>
      </c>
      <c r="AG1428" t="b">
        <v>0</v>
      </c>
      <c r="AH1428" t="b">
        <v>0</v>
      </c>
      <c r="AI1428" t="b">
        <v>1</v>
      </c>
      <c r="AJ1428" t="b">
        <v>1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s="1" t="s">
        <v>51</v>
      </c>
      <c r="AS1428" s="1" t="s">
        <v>51</v>
      </c>
      <c r="AT1428" s="1" t="s">
        <v>51</v>
      </c>
      <c r="AU1428" s="1" t="s">
        <v>51</v>
      </c>
    </row>
    <row r="1429" spans="1:47" x14ac:dyDescent="0.25">
      <c r="A1429" s="1" t="s">
        <v>1572</v>
      </c>
      <c r="B1429">
        <v>4</v>
      </c>
      <c r="C1429" s="2">
        <v>43739.142152777778</v>
      </c>
      <c r="D1429" s="2">
        <v>43739.162303240744</v>
      </c>
      <c r="E1429">
        <v>39.70402</v>
      </c>
      <c r="F1429">
        <v>-105.34186</v>
      </c>
      <c r="G1429">
        <v>39.715560000000004</v>
      </c>
      <c r="H1429">
        <v>-105.39164</v>
      </c>
      <c r="I1429">
        <v>2.7629999999999999</v>
      </c>
      <c r="J1429" s="1" t="s">
        <v>1573</v>
      </c>
      <c r="L1429" s="1" t="s">
        <v>137</v>
      </c>
      <c r="M1429" s="1" t="s">
        <v>47</v>
      </c>
      <c r="N1429" s="1" t="s">
        <v>506</v>
      </c>
      <c r="O1429" s="1" t="s">
        <v>115</v>
      </c>
      <c r="P1429" s="1" t="s">
        <v>198</v>
      </c>
      <c r="Q1429" s="1" t="s">
        <v>507</v>
      </c>
      <c r="R1429" s="1" t="s">
        <v>48</v>
      </c>
      <c r="S1429" s="1" t="s">
        <v>79</v>
      </c>
      <c r="T1429" s="1" t="s">
        <v>339</v>
      </c>
      <c r="U1429" s="2">
        <v>43739.161805555559</v>
      </c>
      <c r="V1429">
        <v>49</v>
      </c>
      <c r="W1429">
        <v>44</v>
      </c>
      <c r="X1429">
        <v>22</v>
      </c>
      <c r="Y1429">
        <v>20.73</v>
      </c>
      <c r="Z1429">
        <v>10</v>
      </c>
      <c r="AA1429" s="1" t="s">
        <v>68</v>
      </c>
      <c r="AB1429">
        <v>12</v>
      </c>
      <c r="AC1429">
        <v>0</v>
      </c>
      <c r="AD1429" s="1" t="s">
        <v>1067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s="1" t="s">
        <v>53</v>
      </c>
      <c r="AS1429" s="1" t="s">
        <v>53</v>
      </c>
      <c r="AT1429" s="1" t="s">
        <v>53</v>
      </c>
      <c r="AU1429" s="1" t="s">
        <v>53</v>
      </c>
    </row>
    <row r="1430" spans="1:47" x14ac:dyDescent="0.25">
      <c r="A1430" s="1" t="s">
        <v>5941</v>
      </c>
      <c r="B1430">
        <v>4</v>
      </c>
      <c r="C1430" s="2">
        <v>43739.238541666666</v>
      </c>
      <c r="D1430" s="2">
        <v>43739.259062500001</v>
      </c>
      <c r="E1430">
        <v>39.738329999999998</v>
      </c>
      <c r="F1430">
        <v>-104.42928000000001</v>
      </c>
      <c r="G1430">
        <v>39.738379999999999</v>
      </c>
      <c r="H1430">
        <v>-104.43722</v>
      </c>
      <c r="I1430">
        <v>0.42199999999999999</v>
      </c>
      <c r="J1430" s="1" t="s">
        <v>5942</v>
      </c>
      <c r="L1430" s="1" t="s">
        <v>166</v>
      </c>
      <c r="M1430" s="1" t="s">
        <v>47</v>
      </c>
      <c r="N1430" s="1" t="s">
        <v>787</v>
      </c>
      <c r="O1430" s="1" t="s">
        <v>147</v>
      </c>
      <c r="P1430" s="1" t="s">
        <v>198</v>
      </c>
      <c r="Q1430" s="1" t="s">
        <v>788</v>
      </c>
      <c r="R1430" s="1" t="s">
        <v>48</v>
      </c>
      <c r="S1430" s="1" t="s">
        <v>79</v>
      </c>
      <c r="T1430" s="1" t="s">
        <v>789</v>
      </c>
      <c r="U1430" s="2">
        <v>43739.241666666669</v>
      </c>
      <c r="V1430">
        <v>49</v>
      </c>
      <c r="W1430">
        <v>44</v>
      </c>
      <c r="X1430">
        <v>95</v>
      </c>
      <c r="Y1430">
        <v>24.48</v>
      </c>
      <c r="Z1430">
        <v>3</v>
      </c>
      <c r="AA1430" s="1" t="s">
        <v>60</v>
      </c>
      <c r="AB1430">
        <v>12</v>
      </c>
      <c r="AC1430">
        <v>0</v>
      </c>
      <c r="AD1430" s="1" t="s">
        <v>965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s="1" t="s">
        <v>53</v>
      </c>
      <c r="AS1430" s="1" t="s">
        <v>53</v>
      </c>
      <c r="AT1430" s="1" t="s">
        <v>53</v>
      </c>
      <c r="AU1430" s="1" t="s">
        <v>51</v>
      </c>
    </row>
    <row r="1431" spans="1:47" x14ac:dyDescent="0.25">
      <c r="A1431" s="1" t="s">
        <v>9116</v>
      </c>
      <c r="B1431">
        <v>2</v>
      </c>
      <c r="C1431" s="2">
        <v>43739.240069444444</v>
      </c>
      <c r="D1431" s="2">
        <v>43739.260405092595</v>
      </c>
      <c r="E1431">
        <v>39.909570000000002</v>
      </c>
      <c r="F1431">
        <v>-104.9906</v>
      </c>
      <c r="G1431">
        <v>39.918570000000003</v>
      </c>
      <c r="H1431">
        <v>-104.98788999999999</v>
      </c>
      <c r="I1431">
        <v>0.63800000000000001</v>
      </c>
      <c r="J1431" s="1" t="s">
        <v>3995</v>
      </c>
      <c r="L1431" s="1" t="s">
        <v>265</v>
      </c>
      <c r="M1431" s="1" t="s">
        <v>47</v>
      </c>
      <c r="N1431" s="1" t="s">
        <v>131</v>
      </c>
      <c r="O1431" s="1" t="s">
        <v>147</v>
      </c>
      <c r="P1431" s="1" t="s">
        <v>198</v>
      </c>
      <c r="Q1431" s="1" t="s">
        <v>439</v>
      </c>
      <c r="R1431" s="1" t="s">
        <v>48</v>
      </c>
      <c r="S1431" s="1" t="s">
        <v>79</v>
      </c>
      <c r="T1431" s="1" t="s">
        <v>205</v>
      </c>
      <c r="U1431" s="2">
        <v>43739.240972222222</v>
      </c>
      <c r="V1431">
        <v>50</v>
      </c>
      <c r="W1431">
        <v>50</v>
      </c>
      <c r="X1431">
        <v>100</v>
      </c>
      <c r="Y1431">
        <v>24.34</v>
      </c>
      <c r="Z1431">
        <v>1</v>
      </c>
      <c r="AA1431" s="1" t="s">
        <v>8942</v>
      </c>
      <c r="AB1431">
        <v>0</v>
      </c>
      <c r="AC1431">
        <v>0</v>
      </c>
      <c r="AD1431" s="1" t="s">
        <v>1213</v>
      </c>
      <c r="AE1431" t="b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s="1" t="s">
        <v>53</v>
      </c>
      <c r="AS1431" s="1" t="s">
        <v>53</v>
      </c>
      <c r="AT1431" s="1" t="s">
        <v>53</v>
      </c>
      <c r="AU1431" s="1" t="s">
        <v>51</v>
      </c>
    </row>
    <row r="1432" spans="1:47" x14ac:dyDescent="0.25">
      <c r="A1432" s="1" t="s">
        <v>7525</v>
      </c>
      <c r="B1432">
        <v>3</v>
      </c>
      <c r="C1432" s="2">
        <v>43739.667928240742</v>
      </c>
      <c r="D1432" s="2">
        <v>43739.688067129631</v>
      </c>
      <c r="E1432">
        <v>39.663184999999999</v>
      </c>
      <c r="F1432">
        <v>-105.355063</v>
      </c>
      <c r="G1432">
        <v>39.671342000000003</v>
      </c>
      <c r="H1432">
        <v>-105.36052100000001</v>
      </c>
      <c r="I1432">
        <v>0.63400000000000001</v>
      </c>
      <c r="J1432" s="1" t="s">
        <v>7526</v>
      </c>
      <c r="K1432">
        <v>31298</v>
      </c>
      <c r="L1432" s="1" t="s">
        <v>7527</v>
      </c>
      <c r="M1432" s="1" t="s">
        <v>97</v>
      </c>
      <c r="N1432" s="1" t="s">
        <v>506</v>
      </c>
      <c r="O1432" s="1" t="s">
        <v>115</v>
      </c>
      <c r="P1432" s="1" t="s">
        <v>198</v>
      </c>
      <c r="Q1432" s="1" t="s">
        <v>7528</v>
      </c>
      <c r="R1432" s="1" t="s">
        <v>48</v>
      </c>
      <c r="S1432" s="1" t="s">
        <v>79</v>
      </c>
      <c r="T1432" s="1" t="s">
        <v>339</v>
      </c>
      <c r="U1432" s="2">
        <v>43739.661805555559</v>
      </c>
      <c r="V1432">
        <v>63</v>
      </c>
      <c r="W1432">
        <v>63</v>
      </c>
      <c r="X1432">
        <v>10</v>
      </c>
      <c r="Y1432">
        <v>20.71</v>
      </c>
      <c r="Z1432">
        <v>10</v>
      </c>
      <c r="AA1432" s="1" t="s">
        <v>72</v>
      </c>
      <c r="AB1432">
        <v>21</v>
      </c>
      <c r="AC1432">
        <v>0</v>
      </c>
      <c r="AD1432" s="1" t="s">
        <v>1208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1</v>
      </c>
      <c r="AQ1432" t="b">
        <v>0</v>
      </c>
      <c r="AR1432" s="1" t="s">
        <v>51</v>
      </c>
      <c r="AS1432" s="1" t="s">
        <v>51</v>
      </c>
      <c r="AT1432" s="1" t="s">
        <v>51</v>
      </c>
      <c r="AU1432" s="1" t="s">
        <v>51</v>
      </c>
    </row>
    <row r="1433" spans="1:47" x14ac:dyDescent="0.25">
      <c r="A1433" s="1" t="s">
        <v>2745</v>
      </c>
      <c r="B1433">
        <v>3</v>
      </c>
      <c r="C1433" s="2">
        <v>43739.951782407406</v>
      </c>
      <c r="D1433" s="2">
        <v>43739.971909722219</v>
      </c>
      <c r="E1433">
        <v>38.811149999999998</v>
      </c>
      <c r="F1433">
        <v>-104.81059999999999</v>
      </c>
      <c r="G1433">
        <v>38.809399999999997</v>
      </c>
      <c r="H1433">
        <v>-104.80816</v>
      </c>
      <c r="I1433">
        <v>0.17899999999999999</v>
      </c>
      <c r="J1433" s="1" t="s">
        <v>2746</v>
      </c>
      <c r="L1433" s="1" t="s">
        <v>195</v>
      </c>
      <c r="M1433" s="1" t="s">
        <v>47</v>
      </c>
      <c r="N1433" s="1" t="s">
        <v>232</v>
      </c>
      <c r="O1433" s="1" t="s">
        <v>193</v>
      </c>
      <c r="P1433" s="1" t="s">
        <v>198</v>
      </c>
      <c r="Q1433" s="1" t="s">
        <v>248</v>
      </c>
      <c r="R1433" s="1" t="s">
        <v>48</v>
      </c>
      <c r="S1433" s="1" t="s">
        <v>79</v>
      </c>
      <c r="T1433" s="1" t="s">
        <v>249</v>
      </c>
      <c r="U1433" s="2">
        <v>43739.95416666667</v>
      </c>
      <c r="V1433">
        <v>53</v>
      </c>
      <c r="W1433">
        <v>53</v>
      </c>
      <c r="X1433">
        <v>69</v>
      </c>
      <c r="Y1433">
        <v>23.89</v>
      </c>
      <c r="Z1433">
        <v>10</v>
      </c>
      <c r="AA1433" s="1" t="s">
        <v>59</v>
      </c>
      <c r="AB1433">
        <v>10</v>
      </c>
      <c r="AC1433">
        <v>0</v>
      </c>
      <c r="AD1433" s="1" t="s">
        <v>965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s="1" t="s">
        <v>53</v>
      </c>
      <c r="AS1433" s="1" t="s">
        <v>53</v>
      </c>
      <c r="AT1433" s="1" t="s">
        <v>53</v>
      </c>
      <c r="AU1433" s="1" t="s">
        <v>53</v>
      </c>
    </row>
    <row r="1434" spans="1:47" x14ac:dyDescent="0.25">
      <c r="A1434" s="1" t="s">
        <v>7337</v>
      </c>
      <c r="B1434">
        <v>4</v>
      </c>
      <c r="C1434" s="2">
        <v>43739.997094907405</v>
      </c>
      <c r="D1434" s="2">
        <v>43740.017650462964</v>
      </c>
      <c r="E1434">
        <v>37.572237999999999</v>
      </c>
      <c r="F1434">
        <v>-105.165237</v>
      </c>
      <c r="G1434">
        <v>37.602840999999998</v>
      </c>
      <c r="H1434">
        <v>-105.23026400000001</v>
      </c>
      <c r="I1434">
        <v>4.141</v>
      </c>
      <c r="J1434" s="1" t="s">
        <v>7338</v>
      </c>
      <c r="K1434">
        <v>3500</v>
      </c>
      <c r="L1434" s="1" t="s">
        <v>6665</v>
      </c>
      <c r="M1434" s="1" t="s">
        <v>47</v>
      </c>
      <c r="N1434" s="1" t="s">
        <v>7339</v>
      </c>
      <c r="O1434" s="1" t="s">
        <v>514</v>
      </c>
      <c r="P1434" s="1" t="s">
        <v>198</v>
      </c>
      <c r="Q1434" s="1" t="s">
        <v>7340</v>
      </c>
      <c r="R1434" s="1" t="s">
        <v>48</v>
      </c>
      <c r="S1434" s="1" t="s">
        <v>79</v>
      </c>
      <c r="T1434" s="1" t="s">
        <v>516</v>
      </c>
      <c r="U1434" s="2">
        <v>43739.995138888888</v>
      </c>
      <c r="V1434">
        <v>46</v>
      </c>
      <c r="W1434">
        <v>43</v>
      </c>
      <c r="X1434">
        <v>53</v>
      </c>
      <c r="Y1434">
        <v>20.6</v>
      </c>
      <c r="Z1434">
        <v>10</v>
      </c>
      <c r="AA1434" s="1" t="s">
        <v>72</v>
      </c>
      <c r="AB1434">
        <v>7</v>
      </c>
      <c r="AC1434">
        <v>0</v>
      </c>
      <c r="AD1434" s="1" t="s">
        <v>965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s="1" t="s">
        <v>53</v>
      </c>
      <c r="AS1434" s="1" t="s">
        <v>53</v>
      </c>
      <c r="AT1434" s="1" t="s">
        <v>53</v>
      </c>
      <c r="AU1434" s="1" t="s">
        <v>53</v>
      </c>
    </row>
    <row r="1435" spans="1:47" x14ac:dyDescent="0.25">
      <c r="A1435" s="1" t="s">
        <v>2747</v>
      </c>
      <c r="B1435">
        <v>4</v>
      </c>
      <c r="C1435" s="2">
        <v>43739.997094907405</v>
      </c>
      <c r="D1435" s="2">
        <v>43740.017650462964</v>
      </c>
      <c r="E1435">
        <v>37.602840999999998</v>
      </c>
      <c r="F1435">
        <v>-105.23026400000001</v>
      </c>
      <c r="G1435">
        <v>37.572237999999999</v>
      </c>
      <c r="H1435">
        <v>-105.165237</v>
      </c>
      <c r="I1435">
        <v>4.141</v>
      </c>
      <c r="J1435" s="1" t="s">
        <v>2748</v>
      </c>
      <c r="L1435" s="1" t="s">
        <v>2749</v>
      </c>
      <c r="M1435" s="1" t="s">
        <v>47</v>
      </c>
      <c r="N1435" s="1" t="s">
        <v>1354</v>
      </c>
      <c r="O1435" s="1" t="s">
        <v>1355</v>
      </c>
      <c r="P1435" s="1" t="s">
        <v>198</v>
      </c>
      <c r="Q1435" s="1" t="s">
        <v>1356</v>
      </c>
      <c r="R1435" s="1" t="s">
        <v>48</v>
      </c>
      <c r="S1435" s="1" t="s">
        <v>79</v>
      </c>
      <c r="T1435" s="1" t="s">
        <v>516</v>
      </c>
      <c r="U1435" s="2">
        <v>43739.995138888888</v>
      </c>
      <c r="V1435">
        <v>46</v>
      </c>
      <c r="W1435">
        <v>43</v>
      </c>
      <c r="X1435">
        <v>53</v>
      </c>
      <c r="Y1435">
        <v>20.6</v>
      </c>
      <c r="Z1435">
        <v>10</v>
      </c>
      <c r="AA1435" s="1" t="s">
        <v>72</v>
      </c>
      <c r="AB1435">
        <v>7</v>
      </c>
      <c r="AC1435">
        <v>0</v>
      </c>
      <c r="AD1435" s="1" t="s">
        <v>965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s="1" t="s">
        <v>53</v>
      </c>
      <c r="AS1435" s="1" t="s">
        <v>53</v>
      </c>
      <c r="AT1435" s="1" t="s">
        <v>53</v>
      </c>
      <c r="AU1435" s="1" t="s">
        <v>53</v>
      </c>
    </row>
    <row r="1436" spans="1:47" x14ac:dyDescent="0.25">
      <c r="A1436" s="1" t="s">
        <v>5356</v>
      </c>
      <c r="B1436">
        <v>3</v>
      </c>
      <c r="C1436" s="2">
        <v>43740.161678240744</v>
      </c>
      <c r="D1436" s="2">
        <v>43740.182256944441</v>
      </c>
      <c r="E1436">
        <v>38.785277999999998</v>
      </c>
      <c r="F1436">
        <v>-104.78968</v>
      </c>
      <c r="G1436">
        <v>38.788271000000002</v>
      </c>
      <c r="H1436">
        <v>-104.79221099999999</v>
      </c>
      <c r="I1436">
        <v>0.248</v>
      </c>
      <c r="J1436" s="1" t="s">
        <v>978</v>
      </c>
      <c r="L1436" s="1" t="s">
        <v>194</v>
      </c>
      <c r="M1436" s="1" t="s">
        <v>47</v>
      </c>
      <c r="N1436" s="1" t="s">
        <v>232</v>
      </c>
      <c r="O1436" s="1" t="s">
        <v>193</v>
      </c>
      <c r="P1436" s="1" t="s">
        <v>198</v>
      </c>
      <c r="Q1436" s="1" t="s">
        <v>248</v>
      </c>
      <c r="R1436" s="1" t="s">
        <v>48</v>
      </c>
      <c r="S1436" s="1" t="s">
        <v>79</v>
      </c>
      <c r="T1436" s="1" t="s">
        <v>249</v>
      </c>
      <c r="U1436" s="2">
        <v>43740.162499999999</v>
      </c>
      <c r="V1436">
        <v>47</v>
      </c>
      <c r="W1436">
        <v>44</v>
      </c>
      <c r="X1436">
        <v>90</v>
      </c>
      <c r="Y1436">
        <v>23.9</v>
      </c>
      <c r="Z1436">
        <v>3</v>
      </c>
      <c r="AA1436" s="1" t="s">
        <v>60</v>
      </c>
      <c r="AB1436">
        <v>6</v>
      </c>
      <c r="AC1436">
        <v>0</v>
      </c>
      <c r="AD1436" s="1" t="s">
        <v>1213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s="1" t="s">
        <v>53</v>
      </c>
      <c r="AS1436" s="1" t="s">
        <v>53</v>
      </c>
      <c r="AT1436" s="1" t="s">
        <v>53</v>
      </c>
      <c r="AU1436" s="1" t="s">
        <v>53</v>
      </c>
    </row>
    <row r="1437" spans="1:47" x14ac:dyDescent="0.25">
      <c r="A1437" s="1" t="s">
        <v>5395</v>
      </c>
      <c r="B1437">
        <v>3</v>
      </c>
      <c r="C1437" s="2">
        <v>43740.279942129629</v>
      </c>
      <c r="D1437" s="2">
        <v>43740.297534722224</v>
      </c>
      <c r="E1437">
        <v>39.825116999999999</v>
      </c>
      <c r="F1437">
        <v>-104.966714</v>
      </c>
      <c r="G1437">
        <v>39.822831000000001</v>
      </c>
      <c r="H1437">
        <v>-104.963311</v>
      </c>
      <c r="I1437">
        <v>0.24</v>
      </c>
      <c r="J1437" s="1" t="s">
        <v>150</v>
      </c>
      <c r="L1437" s="1" t="s">
        <v>165</v>
      </c>
      <c r="M1437" s="1" t="s">
        <v>47</v>
      </c>
      <c r="N1437" s="1" t="s">
        <v>131</v>
      </c>
      <c r="O1437" s="1" t="s">
        <v>147</v>
      </c>
      <c r="P1437" s="1" t="s">
        <v>198</v>
      </c>
      <c r="Q1437" s="1" t="s">
        <v>204</v>
      </c>
      <c r="R1437" s="1" t="s">
        <v>48</v>
      </c>
      <c r="S1437" s="1" t="s">
        <v>79</v>
      </c>
      <c r="T1437" s="1" t="s">
        <v>205</v>
      </c>
      <c r="U1437" s="2">
        <v>43740.28125</v>
      </c>
      <c r="V1437">
        <v>41</v>
      </c>
      <c r="W1437">
        <v>38</v>
      </c>
      <c r="X1437">
        <v>100</v>
      </c>
      <c r="Y1437">
        <v>24.38</v>
      </c>
      <c r="Z1437">
        <v>0.5</v>
      </c>
      <c r="AA1437" s="1" t="s">
        <v>62</v>
      </c>
      <c r="AB1437">
        <v>5</v>
      </c>
      <c r="AC1437">
        <v>0</v>
      </c>
      <c r="AD1437" s="1" t="s">
        <v>1268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s="1" t="s">
        <v>53</v>
      </c>
      <c r="AS1437" s="1" t="s">
        <v>51</v>
      </c>
      <c r="AT1437" s="1" t="s">
        <v>51</v>
      </c>
      <c r="AU1437" s="1" t="s">
        <v>51</v>
      </c>
    </row>
    <row r="1438" spans="1:47" x14ac:dyDescent="0.25">
      <c r="A1438" s="1" t="s">
        <v>5439</v>
      </c>
      <c r="B1438">
        <v>3</v>
      </c>
      <c r="C1438" s="2">
        <v>43740.326828703706</v>
      </c>
      <c r="D1438" s="2">
        <v>43740.347500000003</v>
      </c>
      <c r="E1438">
        <v>38.584983000000001</v>
      </c>
      <c r="F1438">
        <v>-104.668482</v>
      </c>
      <c r="G1438">
        <v>38.578361999999998</v>
      </c>
      <c r="H1438">
        <v>-104.66306299999999</v>
      </c>
      <c r="I1438">
        <v>0.54300000000000004</v>
      </c>
      <c r="J1438" s="1" t="s">
        <v>530</v>
      </c>
      <c r="L1438" s="1" t="s">
        <v>195</v>
      </c>
      <c r="M1438" s="1" t="s">
        <v>47</v>
      </c>
      <c r="N1438" s="1" t="s">
        <v>327</v>
      </c>
      <c r="O1438" s="1" t="s">
        <v>193</v>
      </c>
      <c r="P1438" s="1" t="s">
        <v>198</v>
      </c>
      <c r="Q1438" s="1" t="s">
        <v>328</v>
      </c>
      <c r="R1438" s="1" t="s">
        <v>48</v>
      </c>
      <c r="S1438" s="1" t="s">
        <v>79</v>
      </c>
      <c r="T1438" s="1" t="s">
        <v>268</v>
      </c>
      <c r="U1438" s="2">
        <v>43740.322916666664</v>
      </c>
      <c r="V1438">
        <v>46</v>
      </c>
      <c r="W1438">
        <v>41</v>
      </c>
      <c r="X1438">
        <v>93</v>
      </c>
      <c r="Y1438">
        <v>24.21</v>
      </c>
      <c r="Z1438">
        <v>0.88</v>
      </c>
      <c r="AA1438" s="1" t="s">
        <v>66</v>
      </c>
      <c r="AB1438">
        <v>12</v>
      </c>
      <c r="AC1438">
        <v>0</v>
      </c>
      <c r="AD1438" s="1" t="s">
        <v>1268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s="1" t="s">
        <v>51</v>
      </c>
      <c r="AS1438" s="1" t="s">
        <v>51</v>
      </c>
      <c r="AT1438" s="1" t="s">
        <v>51</v>
      </c>
      <c r="AU1438" s="1" t="s">
        <v>51</v>
      </c>
    </row>
    <row r="1439" spans="1:47" x14ac:dyDescent="0.25">
      <c r="A1439" s="1" t="s">
        <v>5440</v>
      </c>
      <c r="B1439">
        <v>3</v>
      </c>
      <c r="C1439" s="2">
        <v>43740.299224537041</v>
      </c>
      <c r="D1439" s="2">
        <v>43740.319768518515</v>
      </c>
      <c r="E1439">
        <v>39.987659999999998</v>
      </c>
      <c r="F1439">
        <v>-105.23703999999999</v>
      </c>
      <c r="G1439">
        <v>39.987332000000002</v>
      </c>
      <c r="H1439">
        <v>-105.236395</v>
      </c>
      <c r="I1439">
        <v>4.1000000000000002E-2</v>
      </c>
      <c r="J1439" s="1" t="s">
        <v>322</v>
      </c>
      <c r="L1439" s="1" t="s">
        <v>243</v>
      </c>
      <c r="M1439" s="1" t="s">
        <v>47</v>
      </c>
      <c r="N1439" s="1" t="s">
        <v>255</v>
      </c>
      <c r="O1439" s="1" t="s">
        <v>255</v>
      </c>
      <c r="P1439" s="1" t="s">
        <v>198</v>
      </c>
      <c r="Q1439" s="1" t="s">
        <v>323</v>
      </c>
      <c r="R1439" s="1" t="s">
        <v>48</v>
      </c>
      <c r="S1439" s="1" t="s">
        <v>79</v>
      </c>
      <c r="T1439" s="1" t="s">
        <v>324</v>
      </c>
      <c r="U1439" s="2">
        <v>43740.3</v>
      </c>
      <c r="V1439">
        <v>41</v>
      </c>
      <c r="W1439">
        <v>41</v>
      </c>
      <c r="X1439">
        <v>100</v>
      </c>
      <c r="Y1439">
        <v>24.71</v>
      </c>
      <c r="Z1439">
        <v>1</v>
      </c>
      <c r="AA1439" s="1" t="s">
        <v>59</v>
      </c>
      <c r="AB1439">
        <v>3</v>
      </c>
      <c r="AC1439">
        <v>0</v>
      </c>
      <c r="AD1439" s="1" t="s">
        <v>1268</v>
      </c>
      <c r="AE1439" t="b">
        <v>0</v>
      </c>
      <c r="AF1439" t="b">
        <v>0</v>
      </c>
      <c r="AG1439" t="b">
        <v>0</v>
      </c>
      <c r="AH1439" t="b">
        <v>0</v>
      </c>
      <c r="AI1439" t="b">
        <v>1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s="1" t="s">
        <v>51</v>
      </c>
      <c r="AS1439" s="1" t="s">
        <v>51</v>
      </c>
      <c r="AT1439" s="1" t="s">
        <v>51</v>
      </c>
      <c r="AU1439" s="1" t="s">
        <v>51</v>
      </c>
    </row>
    <row r="1440" spans="1:47" x14ac:dyDescent="0.25">
      <c r="A1440" s="1" t="s">
        <v>5441</v>
      </c>
      <c r="B1440">
        <v>3</v>
      </c>
      <c r="C1440" s="2">
        <v>43740.313287037039</v>
      </c>
      <c r="D1440" s="2">
        <v>43740.333680555559</v>
      </c>
      <c r="E1440">
        <v>40.559381000000002</v>
      </c>
      <c r="F1440">
        <v>-105.001115</v>
      </c>
      <c r="G1440">
        <v>40.563029999999998</v>
      </c>
      <c r="H1440">
        <v>-105.00124</v>
      </c>
      <c r="I1440">
        <v>0.252</v>
      </c>
      <c r="J1440" s="1" t="s">
        <v>983</v>
      </c>
      <c r="L1440" s="1" t="s">
        <v>194</v>
      </c>
      <c r="M1440" s="1" t="s">
        <v>47</v>
      </c>
      <c r="N1440" s="1" t="s">
        <v>227</v>
      </c>
      <c r="O1440" s="1" t="s">
        <v>228</v>
      </c>
      <c r="P1440" s="1" t="s">
        <v>198</v>
      </c>
      <c r="Q1440" s="1" t="s">
        <v>300</v>
      </c>
      <c r="R1440" s="1" t="s">
        <v>48</v>
      </c>
      <c r="S1440" s="1" t="s">
        <v>79</v>
      </c>
      <c r="T1440" s="1" t="s">
        <v>230</v>
      </c>
      <c r="U1440" s="2">
        <v>43740.330555555556</v>
      </c>
      <c r="V1440">
        <v>40</v>
      </c>
      <c r="W1440">
        <v>36</v>
      </c>
      <c r="X1440">
        <v>100</v>
      </c>
      <c r="Y1440">
        <v>25.03</v>
      </c>
      <c r="Z1440">
        <v>2</v>
      </c>
      <c r="AA1440" s="1" t="s">
        <v>60</v>
      </c>
      <c r="AB1440">
        <v>6</v>
      </c>
      <c r="AC1440">
        <v>0</v>
      </c>
      <c r="AD1440" s="1" t="s">
        <v>1268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s="1" t="s">
        <v>51</v>
      </c>
      <c r="AS1440" s="1" t="s">
        <v>51</v>
      </c>
      <c r="AT1440" s="1" t="s">
        <v>51</v>
      </c>
      <c r="AU1440" s="1" t="s">
        <v>51</v>
      </c>
    </row>
    <row r="1441" spans="1:47" x14ac:dyDescent="0.25">
      <c r="A1441" s="1" t="s">
        <v>2750</v>
      </c>
      <c r="B1441">
        <v>3</v>
      </c>
      <c r="C1441" s="2">
        <v>43740.913240740738</v>
      </c>
      <c r="D1441" s="2">
        <v>43741.163240740738</v>
      </c>
      <c r="E1441">
        <v>39.630049999999997</v>
      </c>
      <c r="F1441">
        <v>-104.90501999999999</v>
      </c>
      <c r="G1441">
        <v>39.633532000000002</v>
      </c>
      <c r="H1441">
        <v>-104.906491</v>
      </c>
      <c r="I1441">
        <v>0.253</v>
      </c>
      <c r="J1441" s="1" t="s">
        <v>220</v>
      </c>
      <c r="L1441" s="1" t="s">
        <v>265</v>
      </c>
      <c r="M1441" s="1" t="s">
        <v>47</v>
      </c>
      <c r="N1441" s="1" t="s">
        <v>131</v>
      </c>
      <c r="O1441" s="1" t="s">
        <v>131</v>
      </c>
      <c r="P1441" s="1" t="s">
        <v>198</v>
      </c>
      <c r="Q1441" s="1" t="s">
        <v>414</v>
      </c>
      <c r="R1441" s="1" t="s">
        <v>48</v>
      </c>
      <c r="S1441" s="1" t="s">
        <v>79</v>
      </c>
      <c r="T1441" s="1" t="s">
        <v>200</v>
      </c>
      <c r="U1441" s="2">
        <v>43740.911805555559</v>
      </c>
      <c r="V1441">
        <v>51</v>
      </c>
      <c r="W1441">
        <v>51</v>
      </c>
      <c r="X1441">
        <v>66</v>
      </c>
      <c r="Y1441">
        <v>24.35</v>
      </c>
      <c r="Z1441">
        <v>10</v>
      </c>
      <c r="AA1441" s="1" t="s">
        <v>8942</v>
      </c>
      <c r="AB1441">
        <v>0</v>
      </c>
      <c r="AC1441">
        <v>0</v>
      </c>
      <c r="AD1441" s="1" t="s">
        <v>965</v>
      </c>
      <c r="AE1441" t="b">
        <v>0</v>
      </c>
      <c r="AF1441" t="b">
        <v>0</v>
      </c>
      <c r="AG1441" t="b">
        <v>0</v>
      </c>
      <c r="AH1441" t="b">
        <v>0</v>
      </c>
      <c r="AI1441" t="b">
        <v>1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s="1" t="s">
        <v>53</v>
      </c>
      <c r="AS1441" s="1" t="s">
        <v>53</v>
      </c>
      <c r="AT1441" s="1" t="s">
        <v>53</v>
      </c>
      <c r="AU1441" s="1" t="s">
        <v>53</v>
      </c>
    </row>
    <row r="1442" spans="1:47" x14ac:dyDescent="0.25">
      <c r="A1442" s="1" t="s">
        <v>8449</v>
      </c>
      <c r="B1442">
        <v>3</v>
      </c>
      <c r="C1442" s="2">
        <v>43740.911689814813</v>
      </c>
      <c r="D1442" s="2">
        <v>43741.161689814813</v>
      </c>
      <c r="E1442">
        <v>37.236092999999997</v>
      </c>
      <c r="F1442">
        <v>-102.61543</v>
      </c>
      <c r="G1442">
        <v>37.223424999999999</v>
      </c>
      <c r="H1442">
        <v>-102.61542</v>
      </c>
      <c r="I1442">
        <v>0.875</v>
      </c>
      <c r="J1442" s="1" t="s">
        <v>8450</v>
      </c>
      <c r="K1442">
        <v>7229</v>
      </c>
      <c r="L1442" s="1" t="s">
        <v>6760</v>
      </c>
      <c r="M1442" s="1" t="s">
        <v>47</v>
      </c>
      <c r="N1442" s="1" t="s">
        <v>6315</v>
      </c>
      <c r="O1442" s="1" t="s">
        <v>5532</v>
      </c>
      <c r="P1442" s="1" t="s">
        <v>198</v>
      </c>
      <c r="Q1442" s="1" t="s">
        <v>8451</v>
      </c>
      <c r="R1442" s="1" t="s">
        <v>48</v>
      </c>
      <c r="S1442" s="1" t="s">
        <v>79</v>
      </c>
      <c r="T1442" s="1" t="s">
        <v>5534</v>
      </c>
      <c r="U1442" s="2">
        <v>43740.913888888892</v>
      </c>
      <c r="V1442">
        <v>50</v>
      </c>
      <c r="W1442">
        <v>50</v>
      </c>
      <c r="X1442">
        <v>100</v>
      </c>
      <c r="Y1442">
        <v>25.65</v>
      </c>
      <c r="AA1442" s="1" t="s">
        <v>60</v>
      </c>
      <c r="AB1442">
        <v>14</v>
      </c>
      <c r="AC1442">
        <v>0</v>
      </c>
      <c r="AD1442" s="1" t="s">
        <v>1067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s="1" t="s">
        <v>53</v>
      </c>
      <c r="AS1442" s="1" t="s">
        <v>53</v>
      </c>
      <c r="AT1442" s="1" t="s">
        <v>53</v>
      </c>
      <c r="AU1442" s="1" t="s">
        <v>53</v>
      </c>
    </row>
    <row r="1443" spans="1:47" x14ac:dyDescent="0.25">
      <c r="A1443" s="1" t="s">
        <v>5889</v>
      </c>
      <c r="B1443">
        <v>3</v>
      </c>
      <c r="C1443" s="2">
        <v>43740.360636574071</v>
      </c>
      <c r="D1443" s="2">
        <v>43740.379699074074</v>
      </c>
      <c r="E1443">
        <v>39.629510000000003</v>
      </c>
      <c r="F1443">
        <v>-104.90470999999999</v>
      </c>
      <c r="G1443">
        <v>39.637970000000003</v>
      </c>
      <c r="H1443">
        <v>-104.90944</v>
      </c>
      <c r="I1443">
        <v>0.63600000000000001</v>
      </c>
      <c r="J1443" s="1" t="s">
        <v>2085</v>
      </c>
      <c r="L1443" s="1" t="s">
        <v>265</v>
      </c>
      <c r="M1443" s="1" t="s">
        <v>47</v>
      </c>
      <c r="N1443" s="1" t="s">
        <v>131</v>
      </c>
      <c r="O1443" s="1" t="s">
        <v>131</v>
      </c>
      <c r="P1443" s="1" t="s">
        <v>198</v>
      </c>
      <c r="Q1443" s="1" t="s">
        <v>414</v>
      </c>
      <c r="R1443" s="1" t="s">
        <v>48</v>
      </c>
      <c r="S1443" s="1" t="s">
        <v>79</v>
      </c>
      <c r="T1443" s="1" t="s">
        <v>200</v>
      </c>
      <c r="U1443" s="2">
        <v>43740.362500000003</v>
      </c>
      <c r="V1443">
        <v>45</v>
      </c>
      <c r="W1443">
        <v>43</v>
      </c>
      <c r="X1443">
        <v>90</v>
      </c>
      <c r="Y1443">
        <v>24.19</v>
      </c>
      <c r="Z1443">
        <v>3</v>
      </c>
      <c r="AA1443" s="1" t="s">
        <v>61</v>
      </c>
      <c r="AB1443">
        <v>5</v>
      </c>
      <c r="AC1443">
        <v>0</v>
      </c>
      <c r="AD1443" s="1" t="s">
        <v>965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s="1" t="s">
        <v>51</v>
      </c>
      <c r="AS1443" s="1" t="s">
        <v>51</v>
      </c>
      <c r="AT1443" s="1" t="s">
        <v>51</v>
      </c>
      <c r="AU1443" s="1" t="s">
        <v>51</v>
      </c>
    </row>
    <row r="1444" spans="1:47" x14ac:dyDescent="0.25">
      <c r="A1444" s="1" t="s">
        <v>9117</v>
      </c>
      <c r="B1444">
        <v>2</v>
      </c>
      <c r="C1444" s="2">
        <v>43740.586724537039</v>
      </c>
      <c r="D1444" s="2">
        <v>43740.605740740742</v>
      </c>
      <c r="E1444">
        <v>39.967359999999999</v>
      </c>
      <c r="F1444">
        <v>-105.09011</v>
      </c>
      <c r="G1444">
        <v>39.967359999999999</v>
      </c>
      <c r="H1444">
        <v>-105.09011</v>
      </c>
      <c r="I1444">
        <v>0</v>
      </c>
      <c r="J1444" s="1" t="s">
        <v>9118</v>
      </c>
      <c r="L1444" s="1" t="s">
        <v>9119</v>
      </c>
      <c r="M1444" s="1" t="s">
        <v>47</v>
      </c>
      <c r="N1444" s="1" t="s">
        <v>89</v>
      </c>
      <c r="O1444" s="1" t="s">
        <v>255</v>
      </c>
      <c r="P1444" s="1" t="s">
        <v>198</v>
      </c>
      <c r="Q1444" s="1" t="s">
        <v>1126</v>
      </c>
      <c r="R1444" s="1" t="s">
        <v>48</v>
      </c>
      <c r="S1444" s="1" t="s">
        <v>79</v>
      </c>
      <c r="T1444" s="1" t="s">
        <v>272</v>
      </c>
      <c r="U1444" s="2">
        <v>43740.591666666667</v>
      </c>
      <c r="V1444">
        <v>56</v>
      </c>
      <c r="W1444">
        <v>56</v>
      </c>
      <c r="X1444">
        <v>58</v>
      </c>
      <c r="Y1444">
        <v>24.89</v>
      </c>
      <c r="Z1444">
        <v>10</v>
      </c>
      <c r="AA1444" s="1" t="s">
        <v>8942</v>
      </c>
      <c r="AB1444">
        <v>0</v>
      </c>
      <c r="AC1444">
        <v>0</v>
      </c>
      <c r="AD1444" s="1" t="s">
        <v>1067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1</v>
      </c>
      <c r="AQ1444" t="b">
        <v>0</v>
      </c>
      <c r="AR1444" s="1" t="s">
        <v>51</v>
      </c>
      <c r="AS1444" s="1" t="s">
        <v>51</v>
      </c>
      <c r="AT1444" s="1" t="s">
        <v>51</v>
      </c>
      <c r="AU1444" s="1" t="s">
        <v>51</v>
      </c>
    </row>
    <row r="1445" spans="1:47" x14ac:dyDescent="0.25">
      <c r="A1445" s="1" t="s">
        <v>9120</v>
      </c>
      <c r="B1445">
        <v>2</v>
      </c>
      <c r="C1445" s="2">
        <v>43740.461712962962</v>
      </c>
      <c r="D1445" s="2">
        <v>43740.482210648152</v>
      </c>
      <c r="E1445">
        <v>39.771239999999999</v>
      </c>
      <c r="F1445">
        <v>-104.99057000000001</v>
      </c>
      <c r="G1445">
        <v>39.787410000000001</v>
      </c>
      <c r="H1445">
        <v>-104.98913</v>
      </c>
      <c r="I1445">
        <v>1.1200000000000001</v>
      </c>
      <c r="J1445" s="1" t="s">
        <v>9121</v>
      </c>
      <c r="L1445" s="1" t="s">
        <v>194</v>
      </c>
      <c r="M1445" s="1" t="s">
        <v>47</v>
      </c>
      <c r="N1445" s="1" t="s">
        <v>131</v>
      </c>
      <c r="O1445" s="1" t="s">
        <v>131</v>
      </c>
      <c r="P1445" s="1" t="s">
        <v>198</v>
      </c>
      <c r="Q1445" s="1" t="s">
        <v>246</v>
      </c>
      <c r="R1445" s="1" t="s">
        <v>48</v>
      </c>
      <c r="S1445" s="1" t="s">
        <v>79</v>
      </c>
      <c r="T1445" s="1" t="s">
        <v>205</v>
      </c>
      <c r="U1445" s="2">
        <v>43740.454861111109</v>
      </c>
      <c r="V1445">
        <v>46</v>
      </c>
      <c r="W1445">
        <v>46</v>
      </c>
      <c r="X1445">
        <v>81</v>
      </c>
      <c r="Y1445">
        <v>24.41</v>
      </c>
      <c r="Z1445">
        <v>4</v>
      </c>
      <c r="AA1445" s="1" t="s">
        <v>63</v>
      </c>
      <c r="AB1445">
        <v>3</v>
      </c>
      <c r="AC1445">
        <v>0</v>
      </c>
      <c r="AD1445" s="1" t="s">
        <v>965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s="1" t="s">
        <v>51</v>
      </c>
      <c r="AS1445" s="1" t="s">
        <v>51</v>
      </c>
      <c r="AT1445" s="1" t="s">
        <v>51</v>
      </c>
      <c r="AU1445" s="1" t="s">
        <v>51</v>
      </c>
    </row>
    <row r="1446" spans="1:47" x14ac:dyDescent="0.25">
      <c r="A1446" s="1" t="s">
        <v>5890</v>
      </c>
      <c r="B1446">
        <v>3</v>
      </c>
      <c r="C1446" s="2">
        <v>43740.464317129627</v>
      </c>
      <c r="D1446" s="2">
        <v>43740.483796296299</v>
      </c>
      <c r="E1446">
        <v>39.909570000000002</v>
      </c>
      <c r="F1446">
        <v>-104.9906</v>
      </c>
      <c r="G1446">
        <v>39.918570000000003</v>
      </c>
      <c r="H1446">
        <v>-104.98788999999999</v>
      </c>
      <c r="I1446">
        <v>0.63800000000000001</v>
      </c>
      <c r="J1446" s="1" t="s">
        <v>3995</v>
      </c>
      <c r="L1446" s="1" t="s">
        <v>265</v>
      </c>
      <c r="M1446" s="1" t="s">
        <v>47</v>
      </c>
      <c r="N1446" s="1" t="s">
        <v>131</v>
      </c>
      <c r="O1446" s="1" t="s">
        <v>147</v>
      </c>
      <c r="P1446" s="1" t="s">
        <v>198</v>
      </c>
      <c r="Q1446" s="1" t="s">
        <v>439</v>
      </c>
      <c r="R1446" s="1" t="s">
        <v>48</v>
      </c>
      <c r="S1446" s="1" t="s">
        <v>79</v>
      </c>
      <c r="T1446" s="1" t="s">
        <v>205</v>
      </c>
      <c r="U1446" s="2">
        <v>43740.454861111109</v>
      </c>
      <c r="V1446">
        <v>46</v>
      </c>
      <c r="W1446">
        <v>46</v>
      </c>
      <c r="X1446">
        <v>81</v>
      </c>
      <c r="Y1446">
        <v>24.41</v>
      </c>
      <c r="Z1446">
        <v>4</v>
      </c>
      <c r="AA1446" s="1" t="s">
        <v>63</v>
      </c>
      <c r="AB1446">
        <v>3</v>
      </c>
      <c r="AC1446">
        <v>0</v>
      </c>
      <c r="AD1446" s="1" t="s">
        <v>965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s="1" t="s">
        <v>51</v>
      </c>
      <c r="AS1446" s="1" t="s">
        <v>51</v>
      </c>
      <c r="AT1446" s="1" t="s">
        <v>51</v>
      </c>
      <c r="AU1446" s="1" t="s">
        <v>51</v>
      </c>
    </row>
    <row r="1447" spans="1:47" x14ac:dyDescent="0.25">
      <c r="A1447" s="1" t="s">
        <v>9122</v>
      </c>
      <c r="B1447">
        <v>2</v>
      </c>
      <c r="C1447" s="2">
        <v>43740.795555555553</v>
      </c>
      <c r="D1447" s="2">
        <v>43740.814618055556</v>
      </c>
      <c r="E1447">
        <v>38.441006000000002</v>
      </c>
      <c r="F1447">
        <v>-107.362951</v>
      </c>
      <c r="G1447">
        <v>38.440196999999998</v>
      </c>
      <c r="H1447">
        <v>-107.373171</v>
      </c>
      <c r="I1447">
        <v>0.55600000000000005</v>
      </c>
      <c r="J1447" s="1" t="s">
        <v>9123</v>
      </c>
      <c r="K1447">
        <v>13243</v>
      </c>
      <c r="L1447" s="1" t="s">
        <v>6570</v>
      </c>
      <c r="M1447" s="1" t="s">
        <v>97</v>
      </c>
      <c r="N1447" s="1" t="s">
        <v>435</v>
      </c>
      <c r="O1447" s="1" t="s">
        <v>435</v>
      </c>
      <c r="P1447" s="1" t="s">
        <v>198</v>
      </c>
      <c r="Q1447" s="1" t="s">
        <v>6774</v>
      </c>
      <c r="R1447" s="1" t="s">
        <v>48</v>
      </c>
      <c r="S1447" s="1" t="s">
        <v>79</v>
      </c>
      <c r="T1447" s="1" t="s">
        <v>437</v>
      </c>
      <c r="U1447" s="2">
        <v>43740.788888888892</v>
      </c>
      <c r="V1447">
        <v>55</v>
      </c>
      <c r="W1447">
        <v>55</v>
      </c>
      <c r="X1447">
        <v>14</v>
      </c>
      <c r="Y1447">
        <v>22.73</v>
      </c>
      <c r="Z1447">
        <v>10</v>
      </c>
      <c r="AA1447" s="1" t="s">
        <v>65</v>
      </c>
      <c r="AB1447">
        <v>9</v>
      </c>
      <c r="AC1447">
        <v>0</v>
      </c>
      <c r="AD1447" s="1" t="s">
        <v>1067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s="1" t="s">
        <v>53</v>
      </c>
      <c r="AS1447" s="1" t="s">
        <v>51</v>
      </c>
      <c r="AT1447" s="1" t="s">
        <v>51</v>
      </c>
      <c r="AU1447" s="1" t="s">
        <v>51</v>
      </c>
    </row>
    <row r="1448" spans="1:47" x14ac:dyDescent="0.25">
      <c r="A1448" s="1" t="s">
        <v>1273</v>
      </c>
      <c r="B1448">
        <v>4</v>
      </c>
      <c r="C1448" s="2">
        <v>43728.111157407409</v>
      </c>
      <c r="D1448" s="2">
        <v>43728.130335648151</v>
      </c>
      <c r="E1448">
        <v>39.738309999999998</v>
      </c>
      <c r="F1448">
        <v>-104.41222</v>
      </c>
      <c r="G1448">
        <v>39.738970000000002</v>
      </c>
      <c r="H1448">
        <v>-104.53055000000001</v>
      </c>
      <c r="I1448">
        <v>6.2869999999999999</v>
      </c>
      <c r="J1448" s="1" t="s">
        <v>1274</v>
      </c>
      <c r="L1448" s="1" t="s">
        <v>186</v>
      </c>
      <c r="M1448" s="1" t="s">
        <v>47</v>
      </c>
      <c r="N1448" s="1" t="s">
        <v>787</v>
      </c>
      <c r="O1448" s="1" t="s">
        <v>147</v>
      </c>
      <c r="P1448" s="1" t="s">
        <v>198</v>
      </c>
      <c r="Q1448" s="1" t="s">
        <v>788</v>
      </c>
      <c r="R1448" s="1" t="s">
        <v>48</v>
      </c>
      <c r="S1448" s="1" t="s">
        <v>79</v>
      </c>
      <c r="T1448" s="1" t="s">
        <v>789</v>
      </c>
      <c r="U1448" s="2">
        <v>43728.105555555558</v>
      </c>
      <c r="V1448">
        <v>65</v>
      </c>
      <c r="W1448">
        <v>65</v>
      </c>
      <c r="X1448">
        <v>66</v>
      </c>
      <c r="Y1448">
        <v>24.39</v>
      </c>
      <c r="Z1448">
        <v>10</v>
      </c>
      <c r="AA1448" s="1" t="s">
        <v>68</v>
      </c>
      <c r="AB1448">
        <v>23</v>
      </c>
      <c r="AC1448">
        <v>0</v>
      </c>
      <c r="AD1448" s="1" t="s">
        <v>1208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s="1" t="s">
        <v>53</v>
      </c>
      <c r="AS1448" s="1" t="s">
        <v>53</v>
      </c>
      <c r="AT1448" s="1" t="s">
        <v>53</v>
      </c>
      <c r="AU1448" s="1" t="s">
        <v>53</v>
      </c>
    </row>
    <row r="1449" spans="1:47" x14ac:dyDescent="0.25">
      <c r="A1449" s="1" t="s">
        <v>5442</v>
      </c>
      <c r="B1449">
        <v>4</v>
      </c>
      <c r="C1449" s="2">
        <v>43728.47079861111</v>
      </c>
      <c r="D1449" s="2">
        <v>43728.48982638889</v>
      </c>
      <c r="E1449">
        <v>39.628830999999998</v>
      </c>
      <c r="F1449">
        <v>-106.06655000000001</v>
      </c>
      <c r="G1449">
        <v>39.685299999999998</v>
      </c>
      <c r="H1449">
        <v>-105.88552</v>
      </c>
      <c r="I1449">
        <v>10.39</v>
      </c>
      <c r="J1449" s="1" t="s">
        <v>5443</v>
      </c>
      <c r="L1449" s="1" t="s">
        <v>133</v>
      </c>
      <c r="M1449" s="1" t="s">
        <v>47</v>
      </c>
      <c r="N1449" s="1" t="s">
        <v>1481</v>
      </c>
      <c r="O1449" s="1" t="s">
        <v>126</v>
      </c>
      <c r="P1449" s="1" t="s">
        <v>198</v>
      </c>
      <c r="Q1449" s="1" t="s">
        <v>1579</v>
      </c>
      <c r="R1449" s="1" t="s">
        <v>48</v>
      </c>
      <c r="S1449" s="1" t="s">
        <v>79</v>
      </c>
      <c r="T1449" s="1" t="s">
        <v>503</v>
      </c>
      <c r="U1449" s="2">
        <v>43728.453472222223</v>
      </c>
      <c r="V1449">
        <v>57</v>
      </c>
      <c r="W1449">
        <v>57</v>
      </c>
      <c r="X1449">
        <v>24</v>
      </c>
      <c r="Y1449">
        <v>20.79</v>
      </c>
      <c r="AA1449" s="1" t="s">
        <v>72</v>
      </c>
      <c r="AB1449">
        <v>13</v>
      </c>
      <c r="AC1449">
        <v>0</v>
      </c>
      <c r="AD1449" s="1" t="s">
        <v>50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s="1" t="s">
        <v>51</v>
      </c>
      <c r="AS1449" s="1" t="s">
        <v>51</v>
      </c>
      <c r="AT1449" s="1" t="s">
        <v>51</v>
      </c>
      <c r="AU1449" s="1" t="s">
        <v>51</v>
      </c>
    </row>
    <row r="1450" spans="1:47" x14ac:dyDescent="0.25">
      <c r="A1450" s="1" t="s">
        <v>5565</v>
      </c>
      <c r="B1450">
        <v>4</v>
      </c>
      <c r="C1450" s="2">
        <v>43728.578668981485</v>
      </c>
      <c r="D1450" s="2">
        <v>43728.598067129627</v>
      </c>
      <c r="E1450">
        <v>39.743040000000001</v>
      </c>
      <c r="F1450">
        <v>-105.01587000000001</v>
      </c>
      <c r="G1450">
        <v>39.740470000000002</v>
      </c>
      <c r="H1450">
        <v>-105.01537</v>
      </c>
      <c r="I1450">
        <v>0.18</v>
      </c>
      <c r="J1450" s="1" t="s">
        <v>5566</v>
      </c>
      <c r="L1450" s="1" t="s">
        <v>129</v>
      </c>
      <c r="M1450" s="1" t="s">
        <v>47</v>
      </c>
      <c r="N1450" s="1" t="s">
        <v>131</v>
      </c>
      <c r="O1450" s="1" t="s">
        <v>131</v>
      </c>
      <c r="P1450" s="1" t="s">
        <v>198</v>
      </c>
      <c r="Q1450" s="1" t="s">
        <v>310</v>
      </c>
      <c r="R1450" s="1" t="s">
        <v>48</v>
      </c>
      <c r="S1450" s="1" t="s">
        <v>79</v>
      </c>
      <c r="T1450" s="1" t="s">
        <v>205</v>
      </c>
      <c r="U1450" s="2">
        <v>43728.577777777777</v>
      </c>
      <c r="V1450">
        <v>86</v>
      </c>
      <c r="W1450">
        <v>86</v>
      </c>
      <c r="X1450">
        <v>12</v>
      </c>
      <c r="Y1450">
        <v>24.19</v>
      </c>
      <c r="Z1450">
        <v>30</v>
      </c>
      <c r="AA1450" s="1" t="s">
        <v>72</v>
      </c>
      <c r="AB1450">
        <v>17</v>
      </c>
      <c r="AC1450">
        <v>0</v>
      </c>
      <c r="AD1450" s="1" t="s">
        <v>1067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s="1" t="s">
        <v>51</v>
      </c>
      <c r="AS1450" s="1" t="s">
        <v>51</v>
      </c>
      <c r="AT1450" s="1" t="s">
        <v>51</v>
      </c>
      <c r="AU1450" s="1" t="s">
        <v>51</v>
      </c>
    </row>
    <row r="1451" spans="1:47" x14ac:dyDescent="0.25">
      <c r="A1451" s="1" t="s">
        <v>3378</v>
      </c>
      <c r="B1451">
        <v>3</v>
      </c>
      <c r="C1451" s="2">
        <v>43729.38071759259</v>
      </c>
      <c r="D1451" s="2">
        <v>43729.40016203704</v>
      </c>
      <c r="E1451">
        <v>39.67841</v>
      </c>
      <c r="F1451">
        <v>-104.82897</v>
      </c>
      <c r="G1451">
        <v>39.671140000000001</v>
      </c>
      <c r="H1451">
        <v>-104.82915</v>
      </c>
      <c r="I1451">
        <v>0.502</v>
      </c>
      <c r="J1451" s="1" t="s">
        <v>649</v>
      </c>
      <c r="L1451" s="1" t="s">
        <v>403</v>
      </c>
      <c r="M1451" s="1" t="s">
        <v>47</v>
      </c>
      <c r="N1451" s="1" t="s">
        <v>170</v>
      </c>
      <c r="O1451" s="1" t="s">
        <v>201</v>
      </c>
      <c r="P1451" s="1" t="s">
        <v>198</v>
      </c>
      <c r="Q1451" s="1" t="s">
        <v>202</v>
      </c>
      <c r="R1451" s="1" t="s">
        <v>48</v>
      </c>
      <c r="S1451" s="1" t="s">
        <v>79</v>
      </c>
      <c r="T1451" s="1" t="s">
        <v>203</v>
      </c>
      <c r="U1451" s="2">
        <v>43729.373611111114</v>
      </c>
      <c r="V1451">
        <v>64</v>
      </c>
      <c r="W1451">
        <v>64</v>
      </c>
      <c r="X1451">
        <v>26</v>
      </c>
      <c r="Y1451">
        <v>24.39</v>
      </c>
      <c r="Z1451">
        <v>10</v>
      </c>
      <c r="AA1451" s="1" t="s">
        <v>68</v>
      </c>
      <c r="AB1451">
        <v>12</v>
      </c>
      <c r="AC1451">
        <v>0</v>
      </c>
      <c r="AD1451" s="1" t="s">
        <v>50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s="1" t="s">
        <v>51</v>
      </c>
      <c r="AS1451" s="1" t="s">
        <v>51</v>
      </c>
      <c r="AT1451" s="1" t="s">
        <v>51</v>
      </c>
      <c r="AU1451" s="1" t="s">
        <v>51</v>
      </c>
    </row>
    <row r="1452" spans="1:47" x14ac:dyDescent="0.25">
      <c r="A1452" s="1" t="s">
        <v>8015</v>
      </c>
      <c r="B1452">
        <v>4</v>
      </c>
      <c r="C1452" s="2">
        <v>43729.923402777778</v>
      </c>
      <c r="D1452" s="2">
        <v>43729.943807870368</v>
      </c>
      <c r="E1452">
        <v>39.646911000000003</v>
      </c>
      <c r="F1452">
        <v>-106.60456600000001</v>
      </c>
      <c r="G1452">
        <v>39.647492</v>
      </c>
      <c r="H1452">
        <v>-106.607984</v>
      </c>
      <c r="I1452">
        <v>0.186</v>
      </c>
      <c r="J1452" s="1" t="s">
        <v>3890</v>
      </c>
      <c r="K1452">
        <v>33609</v>
      </c>
      <c r="L1452" s="1" t="s">
        <v>6939</v>
      </c>
      <c r="M1452" s="1" t="s">
        <v>47</v>
      </c>
      <c r="N1452" s="1" t="s">
        <v>104</v>
      </c>
      <c r="O1452" s="1" t="s">
        <v>501</v>
      </c>
      <c r="P1452" s="1" t="s">
        <v>198</v>
      </c>
      <c r="Q1452" s="1" t="s">
        <v>8016</v>
      </c>
      <c r="R1452" s="1" t="s">
        <v>48</v>
      </c>
      <c r="S1452" s="1" t="s">
        <v>79</v>
      </c>
      <c r="T1452" s="1" t="s">
        <v>612</v>
      </c>
      <c r="U1452" s="2">
        <v>43729.913888888892</v>
      </c>
      <c r="V1452">
        <v>50</v>
      </c>
      <c r="W1452">
        <v>50</v>
      </c>
      <c r="X1452">
        <v>35</v>
      </c>
      <c r="Y1452">
        <v>23.7</v>
      </c>
      <c r="Z1452">
        <v>10</v>
      </c>
      <c r="AA1452" s="1" t="s">
        <v>8942</v>
      </c>
      <c r="AB1452">
        <v>0</v>
      </c>
      <c r="AC1452">
        <v>0</v>
      </c>
      <c r="AD1452" s="1" t="s">
        <v>50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s="1" t="s">
        <v>53</v>
      </c>
      <c r="AS1452" s="1" t="s">
        <v>53</v>
      </c>
      <c r="AT1452" s="1" t="s">
        <v>53</v>
      </c>
      <c r="AU1452" s="1" t="s">
        <v>53</v>
      </c>
    </row>
    <row r="1453" spans="1:47" x14ac:dyDescent="0.25">
      <c r="A1453" s="1" t="s">
        <v>8017</v>
      </c>
      <c r="B1453">
        <v>4</v>
      </c>
      <c r="C1453" s="2">
        <v>43729.937465277777</v>
      </c>
      <c r="D1453" s="2">
        <v>43729.957685185182</v>
      </c>
      <c r="E1453">
        <v>39.647492</v>
      </c>
      <c r="F1453">
        <v>-106.607984</v>
      </c>
      <c r="G1453">
        <v>39.646911000000003</v>
      </c>
      <c r="H1453">
        <v>-106.60456600000001</v>
      </c>
      <c r="I1453">
        <v>0.186</v>
      </c>
      <c r="J1453" s="1" t="s">
        <v>8018</v>
      </c>
      <c r="K1453">
        <v>33429</v>
      </c>
      <c r="L1453" s="1" t="s">
        <v>6939</v>
      </c>
      <c r="M1453" s="1" t="s">
        <v>47</v>
      </c>
      <c r="N1453" s="1" t="s">
        <v>104</v>
      </c>
      <c r="O1453" s="1" t="s">
        <v>501</v>
      </c>
      <c r="P1453" s="1" t="s">
        <v>198</v>
      </c>
      <c r="Q1453" s="1" t="s">
        <v>8016</v>
      </c>
      <c r="R1453" s="1" t="s">
        <v>48</v>
      </c>
      <c r="S1453" s="1" t="s">
        <v>79</v>
      </c>
      <c r="T1453" s="1" t="s">
        <v>612</v>
      </c>
      <c r="U1453" s="2">
        <v>43729.955555555556</v>
      </c>
      <c r="V1453">
        <v>45</v>
      </c>
      <c r="W1453">
        <v>45</v>
      </c>
      <c r="X1453">
        <v>42</v>
      </c>
      <c r="Y1453">
        <v>23.7</v>
      </c>
      <c r="Z1453">
        <v>10</v>
      </c>
      <c r="AA1453" s="1" t="s">
        <v>64</v>
      </c>
      <c r="AB1453">
        <v>3</v>
      </c>
      <c r="AC1453">
        <v>0</v>
      </c>
      <c r="AD1453" s="1" t="s">
        <v>50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s="1" t="s">
        <v>53</v>
      </c>
      <c r="AS1453" s="1" t="s">
        <v>53</v>
      </c>
      <c r="AT1453" s="1" t="s">
        <v>53</v>
      </c>
      <c r="AU1453" s="1" t="s">
        <v>53</v>
      </c>
    </row>
    <row r="1454" spans="1:47" x14ac:dyDescent="0.25">
      <c r="A1454" s="1" t="s">
        <v>3149</v>
      </c>
      <c r="B1454">
        <v>3</v>
      </c>
      <c r="C1454" s="2">
        <v>43730.945798611108</v>
      </c>
      <c r="D1454" s="2">
        <v>43730.964872685188</v>
      </c>
      <c r="E1454">
        <v>39.226365000000001</v>
      </c>
      <c r="F1454">
        <v>-104.878191</v>
      </c>
      <c r="G1454">
        <v>39.245080000000002</v>
      </c>
      <c r="H1454">
        <v>-104.87989</v>
      </c>
      <c r="I1454">
        <v>1.296</v>
      </c>
      <c r="J1454" s="1" t="s">
        <v>473</v>
      </c>
      <c r="L1454" s="1" t="s">
        <v>3150</v>
      </c>
      <c r="M1454" s="1" t="s">
        <v>47</v>
      </c>
      <c r="N1454" s="1" t="s">
        <v>86</v>
      </c>
      <c r="O1454" s="1" t="s">
        <v>121</v>
      </c>
      <c r="P1454" s="1" t="s">
        <v>198</v>
      </c>
      <c r="Q1454" s="1" t="s">
        <v>222</v>
      </c>
      <c r="R1454" s="1" t="s">
        <v>48</v>
      </c>
      <c r="S1454" s="1" t="s">
        <v>79</v>
      </c>
      <c r="T1454" s="1" t="s">
        <v>223</v>
      </c>
      <c r="U1454" s="2">
        <v>43730.95</v>
      </c>
      <c r="V1454">
        <v>48</v>
      </c>
      <c r="W1454">
        <v>43</v>
      </c>
      <c r="X1454">
        <v>46</v>
      </c>
      <c r="Y1454">
        <v>23.29</v>
      </c>
      <c r="Z1454">
        <v>10</v>
      </c>
      <c r="AA1454" s="1" t="s">
        <v>68</v>
      </c>
      <c r="AB1454">
        <v>12</v>
      </c>
      <c r="AC1454">
        <v>0</v>
      </c>
      <c r="AD1454" s="1" t="s">
        <v>50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s="1" t="s">
        <v>53</v>
      </c>
      <c r="AS1454" s="1" t="s">
        <v>53</v>
      </c>
      <c r="AT1454" s="1" t="s">
        <v>53</v>
      </c>
      <c r="AU1454" s="1" t="s">
        <v>53</v>
      </c>
    </row>
    <row r="1455" spans="1:47" x14ac:dyDescent="0.25">
      <c r="A1455" s="1" t="s">
        <v>1574</v>
      </c>
      <c r="B1455">
        <v>4</v>
      </c>
      <c r="C1455" s="2">
        <v>43731.184861111113</v>
      </c>
      <c r="D1455" s="2">
        <v>43731.205601851849</v>
      </c>
      <c r="E1455">
        <v>39.740780000000001</v>
      </c>
      <c r="F1455">
        <v>-104.73011</v>
      </c>
      <c r="G1455">
        <v>39.741809000000003</v>
      </c>
      <c r="H1455">
        <v>-104.734562</v>
      </c>
      <c r="I1455">
        <v>0.247</v>
      </c>
      <c r="J1455" s="1" t="s">
        <v>1575</v>
      </c>
      <c r="L1455" s="1" t="s">
        <v>137</v>
      </c>
      <c r="M1455" s="1" t="s">
        <v>47</v>
      </c>
      <c r="N1455" s="1" t="s">
        <v>170</v>
      </c>
      <c r="O1455" s="1" t="s">
        <v>147</v>
      </c>
      <c r="P1455" s="1" t="s">
        <v>198</v>
      </c>
      <c r="Q1455" s="1" t="s">
        <v>1576</v>
      </c>
      <c r="R1455" s="1" t="s">
        <v>48</v>
      </c>
      <c r="S1455" s="1" t="s">
        <v>79</v>
      </c>
      <c r="T1455" s="1" t="s">
        <v>219</v>
      </c>
      <c r="U1455" s="2">
        <v>43731.203472222223</v>
      </c>
      <c r="V1455">
        <v>52</v>
      </c>
      <c r="W1455">
        <v>52</v>
      </c>
      <c r="X1455">
        <v>47</v>
      </c>
      <c r="Y1455">
        <v>24.65</v>
      </c>
      <c r="Z1455">
        <v>10</v>
      </c>
      <c r="AA1455" s="1" t="s">
        <v>55</v>
      </c>
      <c r="AB1455">
        <v>8</v>
      </c>
      <c r="AC1455">
        <v>0</v>
      </c>
      <c r="AD1455" s="1" t="s">
        <v>1067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s="1" t="s">
        <v>53</v>
      </c>
      <c r="AS1455" s="1" t="s">
        <v>53</v>
      </c>
      <c r="AT1455" s="1" t="s">
        <v>53</v>
      </c>
      <c r="AU1455" s="1" t="s">
        <v>53</v>
      </c>
    </row>
    <row r="1456" spans="1:47" x14ac:dyDescent="0.25">
      <c r="A1456" s="1" t="s">
        <v>3151</v>
      </c>
      <c r="B1456">
        <v>4</v>
      </c>
      <c r="C1456" s="2">
        <v>43731.184861111113</v>
      </c>
      <c r="D1456" s="2">
        <v>43731.205601851849</v>
      </c>
      <c r="E1456">
        <v>39.741849999999999</v>
      </c>
      <c r="F1456">
        <v>-104.73533999999999</v>
      </c>
      <c r="G1456">
        <v>39.740119999999997</v>
      </c>
      <c r="H1456">
        <v>-104.73011</v>
      </c>
      <c r="I1456">
        <v>0.30199999999999999</v>
      </c>
      <c r="J1456" s="1" t="s">
        <v>3152</v>
      </c>
      <c r="L1456" s="1" t="s">
        <v>143</v>
      </c>
      <c r="M1456" s="1" t="s">
        <v>47</v>
      </c>
      <c r="N1456" s="1" t="s">
        <v>170</v>
      </c>
      <c r="O1456" s="1" t="s">
        <v>147</v>
      </c>
      <c r="P1456" s="1" t="s">
        <v>198</v>
      </c>
      <c r="Q1456" s="1" t="s">
        <v>240</v>
      </c>
      <c r="R1456" s="1" t="s">
        <v>48</v>
      </c>
      <c r="S1456" s="1" t="s">
        <v>79</v>
      </c>
      <c r="T1456" s="1" t="s">
        <v>203</v>
      </c>
      <c r="U1456" s="2">
        <v>43731.165277777778</v>
      </c>
      <c r="V1456">
        <v>50</v>
      </c>
      <c r="W1456">
        <v>50</v>
      </c>
      <c r="X1456">
        <v>50</v>
      </c>
      <c r="Y1456">
        <v>24.45</v>
      </c>
      <c r="Z1456">
        <v>10</v>
      </c>
      <c r="AA1456" s="1" t="s">
        <v>68</v>
      </c>
      <c r="AB1456">
        <v>6</v>
      </c>
      <c r="AC1456">
        <v>0</v>
      </c>
      <c r="AD1456" s="1" t="s">
        <v>50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s="1" t="s">
        <v>53</v>
      </c>
      <c r="AS1456" s="1" t="s">
        <v>53</v>
      </c>
      <c r="AT1456" s="1" t="s">
        <v>53</v>
      </c>
      <c r="AU1456" s="1" t="s">
        <v>53</v>
      </c>
    </row>
    <row r="1457" spans="1:47" x14ac:dyDescent="0.25">
      <c r="A1457" s="1" t="s">
        <v>2882</v>
      </c>
      <c r="B1457">
        <v>4</v>
      </c>
      <c r="C1457" s="2">
        <v>43731.645601851851</v>
      </c>
      <c r="D1457" s="2">
        <v>43731.66615740741</v>
      </c>
      <c r="E1457">
        <v>37.438440999999997</v>
      </c>
      <c r="F1457">
        <v>-105.523205</v>
      </c>
      <c r="G1457">
        <v>37.446544000000003</v>
      </c>
      <c r="H1457">
        <v>-105.53665700000001</v>
      </c>
      <c r="I1457">
        <v>0.92600000000000005</v>
      </c>
      <c r="J1457" s="1" t="s">
        <v>2883</v>
      </c>
      <c r="L1457" s="1" t="s">
        <v>2884</v>
      </c>
      <c r="M1457" s="1" t="s">
        <v>47</v>
      </c>
      <c r="N1457" s="1" t="s">
        <v>2885</v>
      </c>
      <c r="O1457" s="1" t="s">
        <v>1355</v>
      </c>
      <c r="P1457" s="1" t="s">
        <v>198</v>
      </c>
      <c r="Q1457" s="1" t="s">
        <v>2886</v>
      </c>
      <c r="R1457" s="1" t="s">
        <v>48</v>
      </c>
      <c r="S1457" s="1" t="s">
        <v>79</v>
      </c>
      <c r="T1457" s="1" t="s">
        <v>2887</v>
      </c>
      <c r="U1457" s="2">
        <v>43731.661111111112</v>
      </c>
      <c r="V1457">
        <v>68</v>
      </c>
      <c r="W1457">
        <v>68</v>
      </c>
      <c r="X1457">
        <v>16</v>
      </c>
      <c r="Y1457">
        <v>22.87</v>
      </c>
      <c r="Z1457">
        <v>10</v>
      </c>
      <c r="AA1457" s="1" t="s">
        <v>68</v>
      </c>
      <c r="AB1457">
        <v>3</v>
      </c>
      <c r="AC1457">
        <v>0</v>
      </c>
      <c r="AD1457" s="1" t="s">
        <v>965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s="1" t="s">
        <v>51</v>
      </c>
      <c r="AS1457" s="1" t="s">
        <v>51</v>
      </c>
      <c r="AT1457" s="1" t="s">
        <v>51</v>
      </c>
      <c r="AU1457" s="1" t="s">
        <v>51</v>
      </c>
    </row>
    <row r="1458" spans="1:47" x14ac:dyDescent="0.25">
      <c r="A1458" s="1" t="s">
        <v>2888</v>
      </c>
      <c r="B1458">
        <v>4</v>
      </c>
      <c r="C1458" s="2">
        <v>43731.703379629631</v>
      </c>
      <c r="D1458" s="2">
        <v>43731.723124999997</v>
      </c>
      <c r="E1458">
        <v>37.438440999999997</v>
      </c>
      <c r="F1458">
        <v>-105.523205</v>
      </c>
      <c r="G1458">
        <v>37.446544000000003</v>
      </c>
      <c r="H1458">
        <v>-105.53665700000001</v>
      </c>
      <c r="I1458">
        <v>0.92600000000000005</v>
      </c>
      <c r="J1458" s="1" t="s">
        <v>2883</v>
      </c>
      <c r="L1458" s="1" t="s">
        <v>2884</v>
      </c>
      <c r="M1458" s="1" t="s">
        <v>47</v>
      </c>
      <c r="N1458" s="1" t="s">
        <v>2885</v>
      </c>
      <c r="O1458" s="1" t="s">
        <v>1355</v>
      </c>
      <c r="P1458" s="1" t="s">
        <v>198</v>
      </c>
      <c r="Q1458" s="1" t="s">
        <v>2886</v>
      </c>
      <c r="R1458" s="1" t="s">
        <v>48</v>
      </c>
      <c r="S1458" s="1" t="s">
        <v>79</v>
      </c>
      <c r="T1458" s="1" t="s">
        <v>2887</v>
      </c>
      <c r="U1458" s="2">
        <v>43731.702777777777</v>
      </c>
      <c r="V1458">
        <v>65</v>
      </c>
      <c r="W1458">
        <v>65</v>
      </c>
      <c r="X1458">
        <v>33</v>
      </c>
      <c r="Y1458">
        <v>22.87</v>
      </c>
      <c r="Z1458">
        <v>10</v>
      </c>
      <c r="AA1458" s="1" t="s">
        <v>68</v>
      </c>
      <c r="AB1458">
        <v>17</v>
      </c>
      <c r="AC1458">
        <v>0</v>
      </c>
      <c r="AD1458" s="1" t="s">
        <v>965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s="1" t="s">
        <v>51</v>
      </c>
      <c r="AS1458" s="1" t="s">
        <v>51</v>
      </c>
      <c r="AT1458" s="1" t="s">
        <v>51</v>
      </c>
      <c r="AU1458" s="1" t="s">
        <v>51</v>
      </c>
    </row>
    <row r="1459" spans="1:47" x14ac:dyDescent="0.25">
      <c r="A1459" s="1" t="s">
        <v>7529</v>
      </c>
      <c r="B1459">
        <v>4</v>
      </c>
      <c r="C1459" s="2">
        <v>43731.703379629631</v>
      </c>
      <c r="D1459" s="2">
        <v>43731.723124999997</v>
      </c>
      <c r="E1459">
        <v>37.446544000000003</v>
      </c>
      <c r="F1459">
        <v>-105.53665700000001</v>
      </c>
      <c r="G1459">
        <v>37.438440999999997</v>
      </c>
      <c r="H1459">
        <v>-105.523205</v>
      </c>
      <c r="I1459">
        <v>0.92600000000000005</v>
      </c>
      <c r="J1459" s="1" t="s">
        <v>7530</v>
      </c>
      <c r="K1459">
        <v>13839</v>
      </c>
      <c r="L1459" s="1" t="s">
        <v>6714</v>
      </c>
      <c r="M1459" s="1" t="s">
        <v>47</v>
      </c>
      <c r="N1459" s="1" t="s">
        <v>2885</v>
      </c>
      <c r="O1459" s="1" t="s">
        <v>1355</v>
      </c>
      <c r="P1459" s="1" t="s">
        <v>198</v>
      </c>
      <c r="Q1459" s="1" t="s">
        <v>2886</v>
      </c>
      <c r="R1459" s="1" t="s">
        <v>48</v>
      </c>
      <c r="S1459" s="1" t="s">
        <v>79</v>
      </c>
      <c r="T1459" s="1" t="s">
        <v>2887</v>
      </c>
      <c r="U1459" s="2">
        <v>43731.702777777777</v>
      </c>
      <c r="V1459">
        <v>65</v>
      </c>
      <c r="W1459">
        <v>65</v>
      </c>
      <c r="X1459">
        <v>33</v>
      </c>
      <c r="Y1459">
        <v>22.87</v>
      </c>
      <c r="Z1459">
        <v>10</v>
      </c>
      <c r="AA1459" s="1" t="s">
        <v>68</v>
      </c>
      <c r="AB1459">
        <v>17</v>
      </c>
      <c r="AC1459">
        <v>0</v>
      </c>
      <c r="AD1459" s="1" t="s">
        <v>965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s="1" t="s">
        <v>51</v>
      </c>
      <c r="AS1459" s="1" t="s">
        <v>51</v>
      </c>
      <c r="AT1459" s="1" t="s">
        <v>51</v>
      </c>
      <c r="AU1459" s="1" t="s">
        <v>51</v>
      </c>
    </row>
    <row r="1460" spans="1:47" x14ac:dyDescent="0.25">
      <c r="A1460" s="1" t="s">
        <v>7341</v>
      </c>
      <c r="B1460">
        <v>4</v>
      </c>
      <c r="C1460" s="2">
        <v>43731.852314814816</v>
      </c>
      <c r="D1460" s="2">
        <v>43731.871423611112</v>
      </c>
      <c r="E1460">
        <v>40.407311999999997</v>
      </c>
      <c r="F1460">
        <v>-105.137266</v>
      </c>
      <c r="G1460">
        <v>40.406747000000003</v>
      </c>
      <c r="H1460">
        <v>-105.14439299999999</v>
      </c>
      <c r="I1460">
        <v>0.377</v>
      </c>
      <c r="J1460" s="1" t="s">
        <v>6813</v>
      </c>
      <c r="K1460">
        <v>4400</v>
      </c>
      <c r="L1460" s="1" t="s">
        <v>6814</v>
      </c>
      <c r="M1460" s="1" t="s">
        <v>47</v>
      </c>
      <c r="N1460" s="1" t="s">
        <v>305</v>
      </c>
      <c r="O1460" s="1" t="s">
        <v>228</v>
      </c>
      <c r="P1460" s="1" t="s">
        <v>198</v>
      </c>
      <c r="Q1460" s="1" t="s">
        <v>7342</v>
      </c>
      <c r="R1460" s="1" t="s">
        <v>48</v>
      </c>
      <c r="S1460" s="1" t="s">
        <v>79</v>
      </c>
      <c r="T1460" s="1" t="s">
        <v>230</v>
      </c>
      <c r="U1460" s="2">
        <v>43731.87222222222</v>
      </c>
      <c r="V1460">
        <v>67</v>
      </c>
      <c r="W1460">
        <v>67</v>
      </c>
      <c r="X1460">
        <v>44</v>
      </c>
      <c r="Y1460">
        <v>25.04</v>
      </c>
      <c r="Z1460">
        <v>10</v>
      </c>
      <c r="AA1460" s="1" t="s">
        <v>55</v>
      </c>
      <c r="AB1460">
        <v>3</v>
      </c>
      <c r="AC1460">
        <v>0</v>
      </c>
      <c r="AD1460" s="1" t="s">
        <v>818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s="1" t="s">
        <v>53</v>
      </c>
      <c r="AS1460" s="1" t="s">
        <v>53</v>
      </c>
      <c r="AT1460" s="1" t="s">
        <v>53</v>
      </c>
      <c r="AU1460" s="1" t="s">
        <v>53</v>
      </c>
    </row>
    <row r="1461" spans="1:47" x14ac:dyDescent="0.25">
      <c r="A1461" s="1" t="s">
        <v>2185</v>
      </c>
      <c r="B1461">
        <v>3</v>
      </c>
      <c r="C1461" s="2">
        <v>43732.235127314816</v>
      </c>
      <c r="D1461" s="2">
        <v>43732.255879629629</v>
      </c>
      <c r="E1461">
        <v>39.776400000000002</v>
      </c>
      <c r="F1461">
        <v>-104.872624</v>
      </c>
      <c r="G1461">
        <v>39.777467000000001</v>
      </c>
      <c r="H1461">
        <v>-104.885161</v>
      </c>
      <c r="I1461">
        <v>0.67</v>
      </c>
      <c r="J1461" s="1" t="s">
        <v>417</v>
      </c>
      <c r="L1461" s="1" t="s">
        <v>137</v>
      </c>
      <c r="M1461" s="1" t="s">
        <v>47</v>
      </c>
      <c r="N1461" s="1" t="s">
        <v>131</v>
      </c>
      <c r="O1461" s="1" t="s">
        <v>131</v>
      </c>
      <c r="P1461" s="1" t="s">
        <v>198</v>
      </c>
      <c r="Q1461" s="1" t="s">
        <v>453</v>
      </c>
      <c r="R1461" s="1" t="s">
        <v>48</v>
      </c>
      <c r="S1461" s="1" t="s">
        <v>79</v>
      </c>
      <c r="T1461" s="1" t="s">
        <v>203</v>
      </c>
      <c r="U1461" s="2">
        <v>43732.248611111114</v>
      </c>
      <c r="V1461">
        <v>54</v>
      </c>
      <c r="W1461">
        <v>54</v>
      </c>
      <c r="X1461">
        <v>36</v>
      </c>
      <c r="Y1461">
        <v>24.43</v>
      </c>
      <c r="Z1461">
        <v>10</v>
      </c>
      <c r="AA1461" s="1" t="s">
        <v>68</v>
      </c>
      <c r="AB1461">
        <v>7</v>
      </c>
      <c r="AC1461">
        <v>0</v>
      </c>
      <c r="AD1461" s="1" t="s">
        <v>818</v>
      </c>
      <c r="AE1461" t="b">
        <v>0</v>
      </c>
      <c r="AF1461" t="b">
        <v>0</v>
      </c>
      <c r="AG1461" t="b">
        <v>0</v>
      </c>
      <c r="AH1461" t="b">
        <v>0</v>
      </c>
      <c r="AI1461" t="b">
        <v>1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s="1" t="s">
        <v>53</v>
      </c>
      <c r="AS1461" s="1" t="s">
        <v>53</v>
      </c>
      <c r="AT1461" s="1" t="s">
        <v>53</v>
      </c>
      <c r="AU1461" s="1" t="s">
        <v>51</v>
      </c>
    </row>
    <row r="1462" spans="1:47" x14ac:dyDescent="0.25">
      <c r="A1462" s="1" t="s">
        <v>2186</v>
      </c>
      <c r="B1462">
        <v>3</v>
      </c>
      <c r="C1462" s="2">
        <v>43732.235127314816</v>
      </c>
      <c r="D1462" s="2">
        <v>43732.255879629629</v>
      </c>
      <c r="E1462">
        <v>39.777169999999998</v>
      </c>
      <c r="F1462">
        <v>-104.88171</v>
      </c>
      <c r="G1462">
        <v>39.777847000000001</v>
      </c>
      <c r="H1462">
        <v>-104.885108</v>
      </c>
      <c r="I1462">
        <v>0.186</v>
      </c>
      <c r="J1462" s="1" t="s">
        <v>2187</v>
      </c>
      <c r="L1462" s="1" t="s">
        <v>137</v>
      </c>
      <c r="M1462" s="1" t="s">
        <v>47</v>
      </c>
      <c r="N1462" s="1" t="s">
        <v>131</v>
      </c>
      <c r="O1462" s="1" t="s">
        <v>131</v>
      </c>
      <c r="P1462" s="1" t="s">
        <v>198</v>
      </c>
      <c r="Q1462" s="1" t="s">
        <v>453</v>
      </c>
      <c r="R1462" s="1" t="s">
        <v>48</v>
      </c>
      <c r="S1462" s="1" t="s">
        <v>79</v>
      </c>
      <c r="T1462" s="1" t="s">
        <v>203</v>
      </c>
      <c r="U1462" s="2">
        <v>43732.248611111114</v>
      </c>
      <c r="V1462">
        <v>54</v>
      </c>
      <c r="W1462">
        <v>54</v>
      </c>
      <c r="X1462">
        <v>36</v>
      </c>
      <c r="Y1462">
        <v>24.43</v>
      </c>
      <c r="Z1462">
        <v>10</v>
      </c>
      <c r="AA1462" s="1" t="s">
        <v>68</v>
      </c>
      <c r="AB1462">
        <v>7</v>
      </c>
      <c r="AC1462">
        <v>0</v>
      </c>
      <c r="AD1462" s="1" t="s">
        <v>818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s="1" t="s">
        <v>53</v>
      </c>
      <c r="AS1462" s="1" t="s">
        <v>53</v>
      </c>
      <c r="AT1462" s="1" t="s">
        <v>53</v>
      </c>
      <c r="AU1462" s="1" t="s">
        <v>51</v>
      </c>
    </row>
    <row r="1463" spans="1:47" x14ac:dyDescent="0.25">
      <c r="A1463" s="1" t="s">
        <v>2188</v>
      </c>
      <c r="B1463">
        <v>4</v>
      </c>
      <c r="C1463" s="2">
        <v>43732.240868055553</v>
      </c>
      <c r="D1463" s="2">
        <v>43732.261666666665</v>
      </c>
      <c r="E1463">
        <v>39.777169999999998</v>
      </c>
      <c r="F1463">
        <v>-104.88171</v>
      </c>
      <c r="G1463">
        <v>39.77852</v>
      </c>
      <c r="H1463">
        <v>-104.88948000000001</v>
      </c>
      <c r="I1463">
        <v>0.42299999999999999</v>
      </c>
      <c r="J1463" s="1" t="s">
        <v>2189</v>
      </c>
      <c r="L1463" s="1" t="s">
        <v>137</v>
      </c>
      <c r="M1463" s="1" t="s">
        <v>47</v>
      </c>
      <c r="N1463" s="1" t="s">
        <v>131</v>
      </c>
      <c r="O1463" s="1" t="s">
        <v>131</v>
      </c>
      <c r="P1463" s="1" t="s">
        <v>198</v>
      </c>
      <c r="Q1463" s="1" t="s">
        <v>453</v>
      </c>
      <c r="R1463" s="1" t="s">
        <v>48</v>
      </c>
      <c r="S1463" s="1" t="s">
        <v>79</v>
      </c>
      <c r="T1463" s="1" t="s">
        <v>203</v>
      </c>
      <c r="U1463" s="2">
        <v>43732.248611111114</v>
      </c>
      <c r="V1463">
        <v>54</v>
      </c>
      <c r="W1463">
        <v>54</v>
      </c>
      <c r="X1463">
        <v>36</v>
      </c>
      <c r="Y1463">
        <v>24.43</v>
      </c>
      <c r="Z1463">
        <v>10</v>
      </c>
      <c r="AA1463" s="1" t="s">
        <v>68</v>
      </c>
      <c r="AB1463">
        <v>7</v>
      </c>
      <c r="AC1463">
        <v>0</v>
      </c>
      <c r="AD1463" s="1" t="s">
        <v>818</v>
      </c>
      <c r="AE1463" t="b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s="1" t="s">
        <v>53</v>
      </c>
      <c r="AS1463" s="1" t="s">
        <v>53</v>
      </c>
      <c r="AT1463" s="1" t="s">
        <v>53</v>
      </c>
      <c r="AU1463" s="1" t="s">
        <v>51</v>
      </c>
    </row>
    <row r="1464" spans="1:47" x14ac:dyDescent="0.25">
      <c r="A1464" s="1" t="s">
        <v>3379</v>
      </c>
      <c r="B1464">
        <v>4</v>
      </c>
      <c r="C1464" s="2">
        <v>43732.539594907408</v>
      </c>
      <c r="D1464" s="2">
        <v>43732.560104166667</v>
      </c>
      <c r="E1464">
        <v>38.705916999999999</v>
      </c>
      <c r="F1464">
        <v>-102.77581600000001</v>
      </c>
      <c r="G1464">
        <v>38.749927999999997</v>
      </c>
      <c r="H1464">
        <v>-102.77685</v>
      </c>
      <c r="I1464">
        <v>3.0409999999999999</v>
      </c>
      <c r="J1464" s="1" t="s">
        <v>3380</v>
      </c>
      <c r="L1464" s="1" t="s">
        <v>3099</v>
      </c>
      <c r="M1464" s="1" t="s">
        <v>47</v>
      </c>
      <c r="N1464" s="1" t="s">
        <v>1305</v>
      </c>
      <c r="O1464" s="1" t="s">
        <v>196</v>
      </c>
      <c r="P1464" s="1" t="s">
        <v>198</v>
      </c>
      <c r="Q1464" s="1" t="s">
        <v>3228</v>
      </c>
      <c r="R1464" s="1" t="s">
        <v>48</v>
      </c>
      <c r="S1464" s="1" t="s">
        <v>79</v>
      </c>
      <c r="T1464" s="1" t="s">
        <v>1495</v>
      </c>
      <c r="U1464" s="2">
        <v>43732.536805555559</v>
      </c>
      <c r="V1464">
        <v>87</v>
      </c>
      <c r="W1464">
        <v>87</v>
      </c>
      <c r="X1464">
        <v>14</v>
      </c>
      <c r="Y1464">
        <v>25.68</v>
      </c>
      <c r="Z1464">
        <v>10</v>
      </c>
      <c r="AA1464" s="1" t="s">
        <v>61</v>
      </c>
      <c r="AB1464">
        <v>13</v>
      </c>
      <c r="AC1464">
        <v>0</v>
      </c>
      <c r="AD1464" s="1" t="s">
        <v>50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s="1" t="s">
        <v>51</v>
      </c>
      <c r="AS1464" s="1" t="s">
        <v>51</v>
      </c>
      <c r="AT1464" s="1" t="s">
        <v>51</v>
      </c>
      <c r="AU1464" s="1" t="s">
        <v>51</v>
      </c>
    </row>
    <row r="1465" spans="1:47" x14ac:dyDescent="0.25">
      <c r="A1465" s="1" t="s">
        <v>8202</v>
      </c>
      <c r="B1465">
        <v>4</v>
      </c>
      <c r="C1465" s="2">
        <v>43732.596365740741</v>
      </c>
      <c r="D1465" s="2">
        <v>43732.615995370368</v>
      </c>
      <c r="E1465">
        <v>37.716192999999997</v>
      </c>
      <c r="F1465">
        <v>-102.604392</v>
      </c>
      <c r="G1465">
        <v>37.717024000000002</v>
      </c>
      <c r="H1465">
        <v>-102.604117</v>
      </c>
      <c r="I1465">
        <v>5.8999999999999997E-2</v>
      </c>
      <c r="J1465" s="1" t="s">
        <v>8203</v>
      </c>
      <c r="K1465">
        <v>5982</v>
      </c>
      <c r="L1465" s="1" t="s">
        <v>6760</v>
      </c>
      <c r="M1465" s="1" t="s">
        <v>47</v>
      </c>
      <c r="N1465" s="1" t="s">
        <v>158</v>
      </c>
      <c r="O1465" s="1" t="s">
        <v>4229</v>
      </c>
      <c r="P1465" s="1" t="s">
        <v>198</v>
      </c>
      <c r="Q1465" s="1" t="s">
        <v>4696</v>
      </c>
      <c r="R1465" s="1" t="s">
        <v>48</v>
      </c>
      <c r="S1465" s="1" t="s">
        <v>79</v>
      </c>
      <c r="T1465" s="1" t="s">
        <v>3095</v>
      </c>
      <c r="U1465" s="2">
        <v>43732.578472222223</v>
      </c>
      <c r="V1465">
        <v>90</v>
      </c>
      <c r="W1465">
        <v>90</v>
      </c>
      <c r="X1465">
        <v>17</v>
      </c>
      <c r="Y1465">
        <v>26.09</v>
      </c>
      <c r="Z1465">
        <v>10</v>
      </c>
      <c r="AA1465" s="1" t="s">
        <v>8942</v>
      </c>
      <c r="AB1465">
        <v>0</v>
      </c>
      <c r="AC1465">
        <v>0</v>
      </c>
      <c r="AD1465" s="1" t="s">
        <v>50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s="1" t="s">
        <v>51</v>
      </c>
      <c r="AS1465" s="1" t="s">
        <v>51</v>
      </c>
      <c r="AT1465" s="1" t="s">
        <v>51</v>
      </c>
      <c r="AU1465" s="1" t="s">
        <v>51</v>
      </c>
    </row>
    <row r="1466" spans="1:47" x14ac:dyDescent="0.25">
      <c r="A1466" s="1" t="s">
        <v>8204</v>
      </c>
      <c r="B1466">
        <v>3</v>
      </c>
      <c r="C1466" s="2">
        <v>43732.740590277775</v>
      </c>
      <c r="D1466" s="2">
        <v>43732.76053240741</v>
      </c>
      <c r="E1466">
        <v>37.745963000000003</v>
      </c>
      <c r="F1466">
        <v>-102.60245999999999</v>
      </c>
      <c r="G1466">
        <v>37.701675999999999</v>
      </c>
      <c r="H1466">
        <v>-102.609195</v>
      </c>
      <c r="I1466">
        <v>3.0819999999999999</v>
      </c>
      <c r="J1466" s="1" t="s">
        <v>8205</v>
      </c>
      <c r="K1466">
        <v>8009</v>
      </c>
      <c r="L1466" s="1" t="s">
        <v>6760</v>
      </c>
      <c r="M1466" s="1" t="s">
        <v>97</v>
      </c>
      <c r="N1466" s="1" t="s">
        <v>158</v>
      </c>
      <c r="O1466" s="1" t="s">
        <v>4229</v>
      </c>
      <c r="P1466" s="1" t="s">
        <v>198</v>
      </c>
      <c r="Q1466" s="1" t="s">
        <v>6602</v>
      </c>
      <c r="R1466" s="1" t="s">
        <v>48</v>
      </c>
      <c r="S1466" s="1" t="s">
        <v>79</v>
      </c>
      <c r="T1466" s="1" t="s">
        <v>3095</v>
      </c>
      <c r="U1466" s="2">
        <v>43732.745138888888</v>
      </c>
      <c r="V1466">
        <v>88</v>
      </c>
      <c r="W1466">
        <v>88</v>
      </c>
      <c r="X1466">
        <v>18</v>
      </c>
      <c r="Y1466">
        <v>26.05</v>
      </c>
      <c r="Z1466">
        <v>10</v>
      </c>
      <c r="AA1466" s="1" t="s">
        <v>58</v>
      </c>
      <c r="AB1466">
        <v>5</v>
      </c>
      <c r="AC1466">
        <v>0</v>
      </c>
      <c r="AD1466" s="1" t="s">
        <v>50</v>
      </c>
      <c r="AE1466" t="b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s="1" t="s">
        <v>51</v>
      </c>
      <c r="AS1466" s="1" t="s">
        <v>51</v>
      </c>
      <c r="AT1466" s="1" t="s">
        <v>51</v>
      </c>
      <c r="AU1466" s="1" t="s">
        <v>51</v>
      </c>
    </row>
    <row r="1467" spans="1:47" x14ac:dyDescent="0.25">
      <c r="A1467" s="1" t="s">
        <v>8206</v>
      </c>
      <c r="B1467">
        <v>3</v>
      </c>
      <c r="C1467" s="2">
        <v>43732.740590277775</v>
      </c>
      <c r="D1467" s="2">
        <v>43732.76053240741</v>
      </c>
      <c r="E1467">
        <v>37.701675999999999</v>
      </c>
      <c r="F1467">
        <v>-102.609195</v>
      </c>
      <c r="G1467">
        <v>37.745963000000003</v>
      </c>
      <c r="H1467">
        <v>-102.60245999999999</v>
      </c>
      <c r="I1467">
        <v>3.0819999999999999</v>
      </c>
      <c r="J1467" s="1" t="s">
        <v>8207</v>
      </c>
      <c r="K1467">
        <v>4987</v>
      </c>
      <c r="L1467" s="1" t="s">
        <v>6760</v>
      </c>
      <c r="M1467" s="1" t="s">
        <v>97</v>
      </c>
      <c r="N1467" s="1" t="s">
        <v>158</v>
      </c>
      <c r="O1467" s="1" t="s">
        <v>4229</v>
      </c>
      <c r="P1467" s="1" t="s">
        <v>198</v>
      </c>
      <c r="Q1467" s="1" t="s">
        <v>4696</v>
      </c>
      <c r="R1467" s="1" t="s">
        <v>48</v>
      </c>
      <c r="S1467" s="1" t="s">
        <v>79</v>
      </c>
      <c r="T1467" s="1" t="s">
        <v>3095</v>
      </c>
      <c r="U1467" s="2">
        <v>43732.745138888888</v>
      </c>
      <c r="V1467">
        <v>88</v>
      </c>
      <c r="W1467">
        <v>88</v>
      </c>
      <c r="X1467">
        <v>18</v>
      </c>
      <c r="Y1467">
        <v>26.05</v>
      </c>
      <c r="Z1467">
        <v>10</v>
      </c>
      <c r="AA1467" s="1" t="s">
        <v>58</v>
      </c>
      <c r="AB1467">
        <v>5</v>
      </c>
      <c r="AC1467">
        <v>0</v>
      </c>
      <c r="AD1467" s="1" t="s">
        <v>50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s="1" t="s">
        <v>51</v>
      </c>
      <c r="AS1467" s="1" t="s">
        <v>51</v>
      </c>
      <c r="AT1467" s="1" t="s">
        <v>51</v>
      </c>
      <c r="AU1467" s="1" t="s">
        <v>51</v>
      </c>
    </row>
    <row r="1468" spans="1:47" x14ac:dyDescent="0.25">
      <c r="A1468" s="1" t="s">
        <v>5357</v>
      </c>
      <c r="B1468">
        <v>4</v>
      </c>
      <c r="C1468" s="2">
        <v>43732.876539351855</v>
      </c>
      <c r="D1468" s="2">
        <v>43733.081296296295</v>
      </c>
      <c r="E1468">
        <v>39.721249999999998</v>
      </c>
      <c r="F1468">
        <v>-105.00869</v>
      </c>
      <c r="G1468">
        <v>39.711210000000001</v>
      </c>
      <c r="H1468">
        <v>-104.99919</v>
      </c>
      <c r="I1468">
        <v>0.85799999999999998</v>
      </c>
      <c r="J1468" s="1" t="s">
        <v>5358</v>
      </c>
      <c r="L1468" s="1" t="s">
        <v>326</v>
      </c>
      <c r="M1468" s="1" t="s">
        <v>47</v>
      </c>
      <c r="N1468" s="1" t="s">
        <v>131</v>
      </c>
      <c r="O1468" s="1" t="s">
        <v>131</v>
      </c>
      <c r="P1468" s="1" t="s">
        <v>198</v>
      </c>
      <c r="Q1468" s="1" t="s">
        <v>310</v>
      </c>
      <c r="R1468" s="1" t="s">
        <v>48</v>
      </c>
      <c r="S1468" s="1" t="s">
        <v>79</v>
      </c>
      <c r="T1468" s="1" t="s">
        <v>205</v>
      </c>
      <c r="U1468" s="2">
        <v>43732.864583333336</v>
      </c>
      <c r="V1468">
        <v>72</v>
      </c>
      <c r="W1468">
        <v>72</v>
      </c>
      <c r="X1468">
        <v>19</v>
      </c>
      <c r="Y1468">
        <v>24.34</v>
      </c>
      <c r="Z1468">
        <v>30</v>
      </c>
      <c r="AA1468" s="1" t="s">
        <v>57</v>
      </c>
      <c r="AB1468">
        <v>15</v>
      </c>
      <c r="AC1468">
        <v>0</v>
      </c>
      <c r="AD1468" s="1" t="s">
        <v>1067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s="1" t="s">
        <v>53</v>
      </c>
      <c r="AS1468" s="1" t="s">
        <v>53</v>
      </c>
      <c r="AT1468" s="1" t="s">
        <v>53</v>
      </c>
      <c r="AU1468" s="1" t="s">
        <v>53</v>
      </c>
    </row>
    <row r="1469" spans="1:47" x14ac:dyDescent="0.25">
      <c r="A1469" s="1" t="s">
        <v>8208</v>
      </c>
      <c r="B1469">
        <v>4</v>
      </c>
      <c r="C1469" s="2">
        <v>43733.639108796298</v>
      </c>
      <c r="D1469" s="2">
        <v>43733.658067129632</v>
      </c>
      <c r="E1469">
        <v>39.74015</v>
      </c>
      <c r="F1469">
        <v>-105.10476800000001</v>
      </c>
      <c r="G1469">
        <v>39.740160000000003</v>
      </c>
      <c r="H1469">
        <v>-105.10018700000001</v>
      </c>
      <c r="I1469">
        <v>0.24299999999999999</v>
      </c>
      <c r="J1469" s="1" t="s">
        <v>8209</v>
      </c>
      <c r="K1469">
        <v>1498</v>
      </c>
      <c r="L1469" s="1" t="s">
        <v>8210</v>
      </c>
      <c r="M1469" s="1" t="s">
        <v>47</v>
      </c>
      <c r="N1469" s="1" t="s">
        <v>74</v>
      </c>
      <c r="O1469" s="1" t="s">
        <v>115</v>
      </c>
      <c r="P1469" s="1" t="s">
        <v>198</v>
      </c>
      <c r="Q1469" s="1" t="s">
        <v>8211</v>
      </c>
      <c r="R1469" s="1" t="s">
        <v>48</v>
      </c>
      <c r="S1469" s="1" t="s">
        <v>79</v>
      </c>
      <c r="T1469" s="1" t="s">
        <v>205</v>
      </c>
      <c r="U1469" s="2">
        <v>43733.658333333333</v>
      </c>
      <c r="V1469">
        <v>81</v>
      </c>
      <c r="W1469">
        <v>81</v>
      </c>
      <c r="X1469">
        <v>18</v>
      </c>
      <c r="Y1469">
        <v>24.37</v>
      </c>
      <c r="Z1469">
        <v>10</v>
      </c>
      <c r="AA1469" s="1" t="s">
        <v>60</v>
      </c>
      <c r="AB1469">
        <v>3</v>
      </c>
      <c r="AC1469">
        <v>0</v>
      </c>
      <c r="AD1469" s="1" t="s">
        <v>50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s="1" t="s">
        <v>51</v>
      </c>
      <c r="AS1469" s="1" t="s">
        <v>51</v>
      </c>
      <c r="AT1469" s="1" t="s">
        <v>51</v>
      </c>
      <c r="AU1469" s="1" t="s">
        <v>51</v>
      </c>
    </row>
    <row r="1470" spans="1:47" x14ac:dyDescent="0.25">
      <c r="A1470" s="1" t="s">
        <v>3381</v>
      </c>
      <c r="B1470">
        <v>4</v>
      </c>
      <c r="C1470" s="2">
        <v>43733.728090277778</v>
      </c>
      <c r="D1470" s="2">
        <v>43733.748865740738</v>
      </c>
      <c r="E1470">
        <v>39.520499999999998</v>
      </c>
      <c r="F1470">
        <v>-107.83919</v>
      </c>
      <c r="G1470">
        <v>39.520180000000003</v>
      </c>
      <c r="H1470">
        <v>-107.84837</v>
      </c>
      <c r="I1470">
        <v>0.49</v>
      </c>
      <c r="J1470" s="1" t="s">
        <v>3382</v>
      </c>
      <c r="L1470" s="1" t="s">
        <v>137</v>
      </c>
      <c r="M1470" s="1" t="s">
        <v>47</v>
      </c>
      <c r="N1470" s="1" t="s">
        <v>802</v>
      </c>
      <c r="O1470" s="1" t="s">
        <v>187</v>
      </c>
      <c r="P1470" s="1" t="s">
        <v>198</v>
      </c>
      <c r="Q1470" s="1" t="s">
        <v>803</v>
      </c>
      <c r="R1470" s="1" t="s">
        <v>48</v>
      </c>
      <c r="S1470" s="1" t="s">
        <v>79</v>
      </c>
      <c r="T1470" s="1" t="s">
        <v>528</v>
      </c>
      <c r="U1470" s="2">
        <v>43733.745138888888</v>
      </c>
      <c r="V1470">
        <v>82</v>
      </c>
      <c r="W1470">
        <v>82</v>
      </c>
      <c r="X1470">
        <v>18</v>
      </c>
      <c r="Y1470">
        <v>24.46</v>
      </c>
      <c r="Z1470">
        <v>10</v>
      </c>
      <c r="AA1470" s="1" t="s">
        <v>57</v>
      </c>
      <c r="AB1470">
        <v>12</v>
      </c>
      <c r="AC1470">
        <v>0</v>
      </c>
      <c r="AD1470" s="1" t="s">
        <v>50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s="1" t="s">
        <v>51</v>
      </c>
      <c r="AS1470" s="1" t="s">
        <v>51</v>
      </c>
      <c r="AT1470" s="1" t="s">
        <v>51</v>
      </c>
      <c r="AU1470" s="1" t="s">
        <v>51</v>
      </c>
    </row>
    <row r="1471" spans="1:47" x14ac:dyDescent="0.25">
      <c r="A1471" s="1" t="s">
        <v>3797</v>
      </c>
      <c r="B1471">
        <v>3</v>
      </c>
      <c r="C1471" s="2">
        <v>43734.739583333336</v>
      </c>
      <c r="D1471" s="2">
        <v>43734.760370370372</v>
      </c>
      <c r="E1471">
        <v>40.450277999999997</v>
      </c>
      <c r="F1471">
        <v>-104.9919</v>
      </c>
      <c r="G1471">
        <v>40.475679999999997</v>
      </c>
      <c r="H1471">
        <v>-104.99173999999999</v>
      </c>
      <c r="I1471">
        <v>1.7549999999999999</v>
      </c>
      <c r="J1471" s="1" t="s">
        <v>399</v>
      </c>
      <c r="L1471" s="1" t="s">
        <v>194</v>
      </c>
      <c r="M1471" s="1" t="s">
        <v>47</v>
      </c>
      <c r="N1471" s="1" t="s">
        <v>305</v>
      </c>
      <c r="O1471" s="1" t="s">
        <v>228</v>
      </c>
      <c r="P1471" s="1" t="s">
        <v>198</v>
      </c>
      <c r="Q1471" s="1" t="s">
        <v>445</v>
      </c>
      <c r="R1471" s="1" t="s">
        <v>48</v>
      </c>
      <c r="S1471" s="1" t="s">
        <v>79</v>
      </c>
      <c r="T1471" s="1" t="s">
        <v>230</v>
      </c>
      <c r="U1471" s="2">
        <v>43734.74722222222</v>
      </c>
      <c r="V1471">
        <v>78</v>
      </c>
      <c r="W1471">
        <v>78</v>
      </c>
      <c r="X1471">
        <v>33</v>
      </c>
      <c r="Y1471">
        <v>24.76</v>
      </c>
      <c r="Z1471">
        <v>10</v>
      </c>
      <c r="AA1471" s="1" t="s">
        <v>65</v>
      </c>
      <c r="AB1471">
        <v>5</v>
      </c>
      <c r="AC1471">
        <v>0</v>
      </c>
      <c r="AD1471" s="1" t="s">
        <v>50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s="1" t="s">
        <v>51</v>
      </c>
      <c r="AS1471" s="1" t="s">
        <v>51</v>
      </c>
      <c r="AT1471" s="1" t="s">
        <v>51</v>
      </c>
      <c r="AU1471" s="1" t="s">
        <v>51</v>
      </c>
    </row>
    <row r="1472" spans="1:47" x14ac:dyDescent="0.25">
      <c r="A1472" s="1" t="s">
        <v>5396</v>
      </c>
      <c r="B1472">
        <v>3</v>
      </c>
      <c r="C1472" s="2">
        <v>43734.788518518515</v>
      </c>
      <c r="D1472" s="2">
        <v>43734.808969907404</v>
      </c>
      <c r="E1472">
        <v>39.835051</v>
      </c>
      <c r="F1472">
        <v>-105.020723</v>
      </c>
      <c r="G1472">
        <v>39.835605000000001</v>
      </c>
      <c r="H1472">
        <v>-105.02262399999999</v>
      </c>
      <c r="I1472">
        <v>0.108</v>
      </c>
      <c r="J1472" s="1" t="s">
        <v>105</v>
      </c>
      <c r="L1472" s="1" t="s">
        <v>364</v>
      </c>
      <c r="M1472" s="1" t="s">
        <v>47</v>
      </c>
      <c r="N1472" s="1" t="s">
        <v>80</v>
      </c>
      <c r="O1472" s="1" t="s">
        <v>147</v>
      </c>
      <c r="P1472" s="1" t="s">
        <v>198</v>
      </c>
      <c r="Q1472" s="1" t="s">
        <v>548</v>
      </c>
      <c r="R1472" s="1" t="s">
        <v>48</v>
      </c>
      <c r="S1472" s="1" t="s">
        <v>79</v>
      </c>
      <c r="T1472" s="1" t="s">
        <v>205</v>
      </c>
      <c r="U1472" s="2">
        <v>43734.822916666664</v>
      </c>
      <c r="V1472">
        <v>73</v>
      </c>
      <c r="W1472">
        <v>73</v>
      </c>
      <c r="X1472">
        <v>18</v>
      </c>
      <c r="Y1472">
        <v>24.22</v>
      </c>
      <c r="Z1472">
        <v>20</v>
      </c>
      <c r="AA1472" s="1" t="s">
        <v>57</v>
      </c>
      <c r="AB1472">
        <v>14</v>
      </c>
      <c r="AC1472">
        <v>0</v>
      </c>
      <c r="AD1472" s="1" t="s">
        <v>818</v>
      </c>
      <c r="AE1472" t="b">
        <v>0</v>
      </c>
      <c r="AF1472" t="b">
        <v>0</v>
      </c>
      <c r="AG1472" t="b">
        <v>0</v>
      </c>
      <c r="AH1472" t="b">
        <v>0</v>
      </c>
      <c r="AI1472" t="b">
        <v>1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s="1" t="s">
        <v>53</v>
      </c>
      <c r="AS1472" s="1" t="s">
        <v>51</v>
      </c>
      <c r="AT1472" s="1" t="s">
        <v>51</v>
      </c>
      <c r="AU1472" s="1" t="s">
        <v>51</v>
      </c>
    </row>
    <row r="1473" spans="1:47" x14ac:dyDescent="0.25">
      <c r="A1473" s="1" t="s">
        <v>3798</v>
      </c>
      <c r="B1473">
        <v>3</v>
      </c>
      <c r="C1473" s="2">
        <v>43734.841122685182</v>
      </c>
      <c r="D1473" s="2">
        <v>43734.861724537041</v>
      </c>
      <c r="E1473">
        <v>38.799939999999999</v>
      </c>
      <c r="F1473">
        <v>-104.79953</v>
      </c>
      <c r="G1473">
        <v>38.796176000000003</v>
      </c>
      <c r="H1473">
        <v>-104.797588</v>
      </c>
      <c r="I1473">
        <v>0.28000000000000003</v>
      </c>
      <c r="J1473" s="1" t="s">
        <v>978</v>
      </c>
      <c r="L1473" s="1" t="s">
        <v>194</v>
      </c>
      <c r="M1473" s="1" t="s">
        <v>47</v>
      </c>
      <c r="N1473" s="1" t="s">
        <v>232</v>
      </c>
      <c r="O1473" s="1" t="s">
        <v>193</v>
      </c>
      <c r="P1473" s="1" t="s">
        <v>198</v>
      </c>
      <c r="Q1473" s="1" t="s">
        <v>248</v>
      </c>
      <c r="R1473" s="1" t="s">
        <v>48</v>
      </c>
      <c r="S1473" s="1" t="s">
        <v>79</v>
      </c>
      <c r="T1473" s="1" t="s">
        <v>249</v>
      </c>
      <c r="U1473" s="2">
        <v>43734.82916666667</v>
      </c>
      <c r="V1473">
        <v>74</v>
      </c>
      <c r="W1473">
        <v>74</v>
      </c>
      <c r="X1473">
        <v>19</v>
      </c>
      <c r="Y1473">
        <v>23.78</v>
      </c>
      <c r="Z1473">
        <v>10</v>
      </c>
      <c r="AA1473" s="1" t="s">
        <v>71</v>
      </c>
      <c r="AB1473">
        <v>7</v>
      </c>
      <c r="AC1473">
        <v>0</v>
      </c>
      <c r="AD1473" s="1" t="s">
        <v>50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s="1" t="s">
        <v>53</v>
      </c>
      <c r="AS1473" s="1" t="s">
        <v>53</v>
      </c>
      <c r="AT1473" s="1" t="s">
        <v>53</v>
      </c>
      <c r="AU1473" s="1" t="s">
        <v>51</v>
      </c>
    </row>
    <row r="1474" spans="1:47" x14ac:dyDescent="0.25">
      <c r="A1474" s="1" t="s">
        <v>3153</v>
      </c>
      <c r="B1474">
        <v>3</v>
      </c>
      <c r="C1474" s="2">
        <v>43734.896851851852</v>
      </c>
      <c r="D1474" s="2">
        <v>43734.917268518519</v>
      </c>
      <c r="E1474">
        <v>39.324658999999997</v>
      </c>
      <c r="F1474">
        <v>-102.108107</v>
      </c>
      <c r="G1474">
        <v>39.322799000000003</v>
      </c>
      <c r="H1474">
        <v>-102.12508</v>
      </c>
      <c r="I1474">
        <v>0.91600000000000004</v>
      </c>
      <c r="J1474" s="1" t="s">
        <v>3154</v>
      </c>
      <c r="L1474" s="1" t="s">
        <v>137</v>
      </c>
      <c r="M1474" s="1" t="s">
        <v>47</v>
      </c>
      <c r="N1474" s="1" t="s">
        <v>135</v>
      </c>
      <c r="O1474" s="1" t="s">
        <v>1305</v>
      </c>
      <c r="P1474" s="1" t="s">
        <v>198</v>
      </c>
      <c r="Q1474" s="1" t="s">
        <v>3155</v>
      </c>
      <c r="R1474" s="1" t="s">
        <v>48</v>
      </c>
      <c r="S1474" s="1" t="s">
        <v>79</v>
      </c>
      <c r="T1474" s="1" t="s">
        <v>1495</v>
      </c>
      <c r="U1474" s="2">
        <v>43734.911805555559</v>
      </c>
      <c r="V1474">
        <v>60</v>
      </c>
      <c r="W1474">
        <v>60</v>
      </c>
      <c r="X1474">
        <v>78</v>
      </c>
      <c r="Y1474">
        <v>25.5</v>
      </c>
      <c r="Z1474">
        <v>10</v>
      </c>
      <c r="AA1474" s="1" t="s">
        <v>64</v>
      </c>
      <c r="AB1474">
        <v>8</v>
      </c>
      <c r="AC1474">
        <v>0</v>
      </c>
      <c r="AD1474" s="1" t="s">
        <v>50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s="1" t="s">
        <v>53</v>
      </c>
      <c r="AS1474" s="1" t="s">
        <v>53</v>
      </c>
      <c r="AT1474" s="1" t="s">
        <v>53</v>
      </c>
      <c r="AU1474" s="1" t="s">
        <v>53</v>
      </c>
    </row>
    <row r="1475" spans="1:47" x14ac:dyDescent="0.25">
      <c r="A1475" s="1" t="s">
        <v>3156</v>
      </c>
      <c r="B1475">
        <v>3</v>
      </c>
      <c r="C1475" s="2">
        <v>43734.949444444443</v>
      </c>
      <c r="D1475" s="2">
        <v>43734.969629629632</v>
      </c>
      <c r="E1475">
        <v>39.324244999999998</v>
      </c>
      <c r="F1475">
        <v>-102.11191700000001</v>
      </c>
      <c r="G1475">
        <v>39.323112999999999</v>
      </c>
      <c r="H1475">
        <v>-102.122231</v>
      </c>
      <c r="I1475">
        <v>0.55700000000000005</v>
      </c>
      <c r="J1475" s="1" t="s">
        <v>3157</v>
      </c>
      <c r="L1475" s="1" t="s">
        <v>137</v>
      </c>
      <c r="M1475" s="1" t="s">
        <v>47</v>
      </c>
      <c r="N1475" s="1" t="s">
        <v>135</v>
      </c>
      <c r="O1475" s="1" t="s">
        <v>1305</v>
      </c>
      <c r="P1475" s="1" t="s">
        <v>198</v>
      </c>
      <c r="Q1475" s="1" t="s">
        <v>3155</v>
      </c>
      <c r="R1475" s="1" t="s">
        <v>48</v>
      </c>
      <c r="S1475" s="1" t="s">
        <v>79</v>
      </c>
      <c r="T1475" s="1" t="s">
        <v>1495</v>
      </c>
      <c r="U1475" s="2">
        <v>43734.953472222223</v>
      </c>
      <c r="V1475">
        <v>59</v>
      </c>
      <c r="W1475">
        <v>59</v>
      </c>
      <c r="X1475">
        <v>81</v>
      </c>
      <c r="Y1475">
        <v>25.47</v>
      </c>
      <c r="Z1475">
        <v>10</v>
      </c>
      <c r="AA1475" s="1" t="s">
        <v>66</v>
      </c>
      <c r="AB1475">
        <v>8</v>
      </c>
      <c r="AC1475">
        <v>0</v>
      </c>
      <c r="AD1475" s="1" t="s">
        <v>50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s="1" t="s">
        <v>53</v>
      </c>
      <c r="AS1475" s="1" t="s">
        <v>53</v>
      </c>
      <c r="AT1475" s="1" t="s">
        <v>53</v>
      </c>
      <c r="AU1475" s="1" t="s">
        <v>53</v>
      </c>
    </row>
    <row r="1476" spans="1:47" x14ac:dyDescent="0.25">
      <c r="A1476" s="1" t="s">
        <v>3799</v>
      </c>
      <c r="B1476">
        <v>3</v>
      </c>
      <c r="C1476" s="2">
        <v>43734.945277777777</v>
      </c>
      <c r="D1476" s="2">
        <v>43734.965914351851</v>
      </c>
      <c r="E1476">
        <v>39.230502999999999</v>
      </c>
      <c r="F1476">
        <v>-104.877652</v>
      </c>
      <c r="G1476">
        <v>39.237273000000002</v>
      </c>
      <c r="H1476">
        <v>-104.87725</v>
      </c>
      <c r="I1476">
        <v>0.46800000000000003</v>
      </c>
      <c r="J1476" s="1" t="s">
        <v>473</v>
      </c>
      <c r="L1476" s="1" t="s">
        <v>194</v>
      </c>
      <c r="M1476" s="1" t="s">
        <v>47</v>
      </c>
      <c r="N1476" s="1" t="s">
        <v>86</v>
      </c>
      <c r="O1476" s="1" t="s">
        <v>121</v>
      </c>
      <c r="P1476" s="1" t="s">
        <v>198</v>
      </c>
      <c r="Q1476" s="1" t="s">
        <v>222</v>
      </c>
      <c r="R1476" s="1" t="s">
        <v>48</v>
      </c>
      <c r="S1476" s="1" t="s">
        <v>79</v>
      </c>
      <c r="T1476" s="1" t="s">
        <v>223</v>
      </c>
      <c r="U1476" s="2">
        <v>43734.95</v>
      </c>
      <c r="V1476">
        <v>57</v>
      </c>
      <c r="W1476">
        <v>57</v>
      </c>
      <c r="X1476">
        <v>33</v>
      </c>
      <c r="Y1476">
        <v>23.06</v>
      </c>
      <c r="Z1476">
        <v>10</v>
      </c>
      <c r="AA1476" s="1" t="s">
        <v>72</v>
      </c>
      <c r="AB1476">
        <v>7</v>
      </c>
      <c r="AC1476">
        <v>0</v>
      </c>
      <c r="AD1476" s="1" t="s">
        <v>50</v>
      </c>
      <c r="AE1476" t="b">
        <v>0</v>
      </c>
      <c r="AF1476" t="b">
        <v>0</v>
      </c>
      <c r="AG1476" t="b">
        <v>0</v>
      </c>
      <c r="AH1476" t="b">
        <v>0</v>
      </c>
      <c r="AI1476" t="b">
        <v>1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s="1" t="s">
        <v>53</v>
      </c>
      <c r="AS1476" s="1" t="s">
        <v>53</v>
      </c>
      <c r="AT1476" s="1" t="s">
        <v>53</v>
      </c>
      <c r="AU1476" s="1" t="s">
        <v>53</v>
      </c>
    </row>
    <row r="1477" spans="1:47" x14ac:dyDescent="0.25">
      <c r="A1477" s="1" t="s">
        <v>3158</v>
      </c>
      <c r="B1477">
        <v>4</v>
      </c>
      <c r="C1477" s="2">
        <v>43734.997881944444</v>
      </c>
      <c r="D1477" s="2">
        <v>43735.018553240741</v>
      </c>
      <c r="E1477">
        <v>39.239780000000003</v>
      </c>
      <c r="F1477">
        <v>-104.87727</v>
      </c>
      <c r="G1477">
        <v>39.245080000000002</v>
      </c>
      <c r="H1477">
        <v>-104.87989</v>
      </c>
      <c r="I1477">
        <v>0.39200000000000002</v>
      </c>
      <c r="J1477" s="1" t="s">
        <v>473</v>
      </c>
      <c r="L1477" s="1" t="s">
        <v>265</v>
      </c>
      <c r="M1477" s="1" t="s">
        <v>47</v>
      </c>
      <c r="N1477" s="1" t="s">
        <v>86</v>
      </c>
      <c r="O1477" s="1" t="s">
        <v>121</v>
      </c>
      <c r="P1477" s="1" t="s">
        <v>198</v>
      </c>
      <c r="Q1477" s="1" t="s">
        <v>222</v>
      </c>
      <c r="R1477" s="1" t="s">
        <v>48</v>
      </c>
      <c r="S1477" s="1" t="s">
        <v>79</v>
      </c>
      <c r="T1477" s="1" t="s">
        <v>223</v>
      </c>
      <c r="U1477" s="2">
        <v>43734.991666666669</v>
      </c>
      <c r="V1477">
        <v>59</v>
      </c>
      <c r="W1477">
        <v>59</v>
      </c>
      <c r="X1477">
        <v>31</v>
      </c>
      <c r="Y1477">
        <v>23.05</v>
      </c>
      <c r="Z1477">
        <v>10</v>
      </c>
      <c r="AA1477" s="1" t="s">
        <v>67</v>
      </c>
      <c r="AB1477">
        <v>10</v>
      </c>
      <c r="AC1477">
        <v>0</v>
      </c>
      <c r="AD1477" s="1" t="s">
        <v>50</v>
      </c>
      <c r="AE1477" t="b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s="1" t="s">
        <v>53</v>
      </c>
      <c r="AS1477" s="1" t="s">
        <v>53</v>
      </c>
      <c r="AT1477" s="1" t="s">
        <v>53</v>
      </c>
      <c r="AU1477" s="1" t="s">
        <v>53</v>
      </c>
    </row>
    <row r="1478" spans="1:47" x14ac:dyDescent="0.25">
      <c r="A1478" s="1" t="s">
        <v>1885</v>
      </c>
      <c r="B1478">
        <v>3</v>
      </c>
      <c r="C1478" s="2">
        <v>43735.29011574074</v>
      </c>
      <c r="D1478" s="2">
        <v>43735.310381944444</v>
      </c>
      <c r="E1478">
        <v>39.900159000000002</v>
      </c>
      <c r="F1478">
        <v>-104.988162</v>
      </c>
      <c r="G1478">
        <v>39.897677999999999</v>
      </c>
      <c r="H1478">
        <v>-104.987719</v>
      </c>
      <c r="I1478">
        <v>0.17299999999999999</v>
      </c>
      <c r="J1478" s="1" t="s">
        <v>441</v>
      </c>
      <c r="L1478" s="1" t="s">
        <v>195</v>
      </c>
      <c r="M1478" s="1" t="s">
        <v>47</v>
      </c>
      <c r="N1478" s="1" t="s">
        <v>131</v>
      </c>
      <c r="O1478" s="1" t="s">
        <v>147</v>
      </c>
      <c r="P1478" s="1" t="s">
        <v>198</v>
      </c>
      <c r="Q1478" s="1" t="s">
        <v>439</v>
      </c>
      <c r="R1478" s="1" t="s">
        <v>48</v>
      </c>
      <c r="S1478" s="1" t="s">
        <v>79</v>
      </c>
      <c r="T1478" s="1" t="s">
        <v>205</v>
      </c>
      <c r="U1478" s="2">
        <v>43735.28125</v>
      </c>
      <c r="V1478">
        <v>48</v>
      </c>
      <c r="W1478">
        <v>46</v>
      </c>
      <c r="X1478">
        <v>66</v>
      </c>
      <c r="Y1478">
        <v>24.23</v>
      </c>
      <c r="Z1478">
        <v>10</v>
      </c>
      <c r="AA1478" s="1" t="s">
        <v>57</v>
      </c>
      <c r="AB1478">
        <v>5</v>
      </c>
      <c r="AC1478">
        <v>0</v>
      </c>
      <c r="AD1478" s="1" t="s">
        <v>1067</v>
      </c>
      <c r="AE1478" t="b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s="1" t="s">
        <v>51</v>
      </c>
      <c r="AS1478" s="1" t="s">
        <v>51</v>
      </c>
      <c r="AT1478" s="1" t="s">
        <v>51</v>
      </c>
      <c r="AU1478" s="1" t="s">
        <v>51</v>
      </c>
    </row>
    <row r="1479" spans="1:47" x14ac:dyDescent="0.25">
      <c r="A1479" s="1" t="s">
        <v>5667</v>
      </c>
      <c r="B1479">
        <v>3</v>
      </c>
      <c r="C1479" s="2">
        <v>43735.406215277777</v>
      </c>
      <c r="D1479" s="2">
        <v>43735.427025462966</v>
      </c>
      <c r="E1479">
        <v>39.725569999999998</v>
      </c>
      <c r="F1479">
        <v>-105.061058</v>
      </c>
      <c r="G1479">
        <v>39.725580000000001</v>
      </c>
      <c r="H1479">
        <v>-105.05895</v>
      </c>
      <c r="I1479">
        <v>0.112</v>
      </c>
      <c r="J1479" s="1" t="s">
        <v>495</v>
      </c>
      <c r="L1479" s="1" t="s">
        <v>128</v>
      </c>
      <c r="M1479" s="1" t="s">
        <v>47</v>
      </c>
      <c r="N1479" s="1" t="s">
        <v>131</v>
      </c>
      <c r="O1479" s="1" t="s">
        <v>115</v>
      </c>
      <c r="P1479" s="1" t="s">
        <v>198</v>
      </c>
      <c r="Q1479" s="1" t="s">
        <v>496</v>
      </c>
      <c r="R1479" s="1" t="s">
        <v>48</v>
      </c>
      <c r="S1479" s="1" t="s">
        <v>79</v>
      </c>
      <c r="T1479" s="1" t="s">
        <v>205</v>
      </c>
      <c r="U1479" s="2">
        <v>43735.40625</v>
      </c>
      <c r="V1479">
        <v>59</v>
      </c>
      <c r="W1479">
        <v>59</v>
      </c>
      <c r="X1479">
        <v>45</v>
      </c>
      <c r="Y1479">
        <v>24.3</v>
      </c>
      <c r="Z1479">
        <v>30</v>
      </c>
      <c r="AA1479" s="1" t="s">
        <v>66</v>
      </c>
      <c r="AB1479">
        <v>8</v>
      </c>
      <c r="AC1479">
        <v>0</v>
      </c>
      <c r="AD1479" s="1" t="s">
        <v>1067</v>
      </c>
      <c r="AE1479" t="b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s="1" t="s">
        <v>51</v>
      </c>
      <c r="AS1479" s="1" t="s">
        <v>51</v>
      </c>
      <c r="AT1479" s="1" t="s">
        <v>51</v>
      </c>
      <c r="AU1479" s="1" t="s">
        <v>51</v>
      </c>
    </row>
    <row r="1480" spans="1:47" x14ac:dyDescent="0.25">
      <c r="A1480" s="1" t="s">
        <v>5444</v>
      </c>
      <c r="B1480">
        <v>3</v>
      </c>
      <c r="C1480" s="2">
        <v>43735.532835648148</v>
      </c>
      <c r="D1480" s="2">
        <v>43735.553402777776</v>
      </c>
      <c r="E1480">
        <v>40.1569</v>
      </c>
      <c r="F1480">
        <v>-104.97871000000001</v>
      </c>
      <c r="G1480">
        <v>40.160592000000001</v>
      </c>
      <c r="H1480">
        <v>-104.97872</v>
      </c>
      <c r="I1480">
        <v>0.255</v>
      </c>
      <c r="J1480" s="1" t="s">
        <v>536</v>
      </c>
      <c r="L1480" s="1" t="s">
        <v>265</v>
      </c>
      <c r="M1480" s="1" t="s">
        <v>47</v>
      </c>
      <c r="N1480" s="1" t="s">
        <v>208</v>
      </c>
      <c r="O1480" s="1" t="s">
        <v>209</v>
      </c>
      <c r="P1480" s="1" t="s">
        <v>198</v>
      </c>
      <c r="Q1480" s="1" t="s">
        <v>210</v>
      </c>
      <c r="R1480" s="1" t="s">
        <v>48</v>
      </c>
      <c r="S1480" s="1" t="s">
        <v>79</v>
      </c>
      <c r="T1480" s="1" t="s">
        <v>211</v>
      </c>
      <c r="U1480" s="2">
        <v>43735.538194444445</v>
      </c>
      <c r="V1480">
        <v>70</v>
      </c>
      <c r="W1480">
        <v>70</v>
      </c>
      <c r="X1480">
        <v>32</v>
      </c>
      <c r="Y1480">
        <v>24.78</v>
      </c>
      <c r="Z1480">
        <v>5</v>
      </c>
      <c r="AA1480" s="1" t="s">
        <v>64</v>
      </c>
      <c r="AB1480">
        <v>7</v>
      </c>
      <c r="AC1480">
        <v>0</v>
      </c>
      <c r="AD1480" s="1" t="s">
        <v>50</v>
      </c>
      <c r="AE1480" t="b">
        <v>0</v>
      </c>
      <c r="AF1480" t="b">
        <v>0</v>
      </c>
      <c r="AG1480" t="b">
        <v>0</v>
      </c>
      <c r="AH1480" t="b">
        <v>0</v>
      </c>
      <c r="AI1480" t="b">
        <v>1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s="1" t="s">
        <v>51</v>
      </c>
      <c r="AS1480" s="1" t="s">
        <v>51</v>
      </c>
      <c r="AT1480" s="1" t="s">
        <v>51</v>
      </c>
      <c r="AU1480" s="1" t="s">
        <v>51</v>
      </c>
    </row>
    <row r="1481" spans="1:47" x14ac:dyDescent="0.25">
      <c r="A1481" s="1" t="s">
        <v>3668</v>
      </c>
      <c r="B1481">
        <v>3</v>
      </c>
      <c r="C1481" s="2">
        <v>43735.552627314813</v>
      </c>
      <c r="D1481" s="2">
        <v>43735.572928240741</v>
      </c>
      <c r="E1481">
        <v>38.606059999999999</v>
      </c>
      <c r="F1481">
        <v>-104.68029</v>
      </c>
      <c r="G1481">
        <v>38.59131</v>
      </c>
      <c r="H1481">
        <v>-104.67193</v>
      </c>
      <c r="I1481">
        <v>1.115</v>
      </c>
      <c r="J1481" s="1" t="s">
        <v>1458</v>
      </c>
      <c r="L1481" s="1" t="s">
        <v>195</v>
      </c>
      <c r="M1481" s="1" t="s">
        <v>47</v>
      </c>
      <c r="N1481" s="1" t="s">
        <v>327</v>
      </c>
      <c r="O1481" s="1" t="s">
        <v>193</v>
      </c>
      <c r="P1481" s="1" t="s">
        <v>198</v>
      </c>
      <c r="Q1481" s="1" t="s">
        <v>328</v>
      </c>
      <c r="R1481" s="1" t="s">
        <v>48</v>
      </c>
      <c r="S1481" s="1" t="s">
        <v>79</v>
      </c>
      <c r="T1481" s="1" t="s">
        <v>268</v>
      </c>
      <c r="U1481" s="2">
        <v>43735.540277777778</v>
      </c>
      <c r="V1481">
        <v>71</v>
      </c>
      <c r="W1481">
        <v>71</v>
      </c>
      <c r="X1481">
        <v>27</v>
      </c>
      <c r="Y1481">
        <v>24.09</v>
      </c>
      <c r="Z1481">
        <v>10</v>
      </c>
      <c r="AA1481" s="1" t="s">
        <v>64</v>
      </c>
      <c r="AB1481">
        <v>15</v>
      </c>
      <c r="AC1481">
        <v>0</v>
      </c>
      <c r="AD1481" s="1" t="s">
        <v>50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s="1" t="s">
        <v>51</v>
      </c>
      <c r="AS1481" s="1" t="s">
        <v>51</v>
      </c>
      <c r="AT1481" s="1" t="s">
        <v>51</v>
      </c>
      <c r="AU1481" s="1" t="s">
        <v>51</v>
      </c>
    </row>
    <row r="1482" spans="1:47" x14ac:dyDescent="0.25">
      <c r="A1482" s="1" t="s">
        <v>3669</v>
      </c>
      <c r="B1482">
        <v>3</v>
      </c>
      <c r="C1482" s="2">
        <v>43735.609398148146</v>
      </c>
      <c r="D1482" s="2">
        <v>43735.629814814813</v>
      </c>
      <c r="E1482">
        <v>39.998967</v>
      </c>
      <c r="F1482">
        <v>-104.981577</v>
      </c>
      <c r="G1482">
        <v>39.997900000000001</v>
      </c>
      <c r="H1482">
        <v>-104.98213</v>
      </c>
      <c r="I1482">
        <v>7.9000000000000001E-2</v>
      </c>
      <c r="J1482" s="1" t="s">
        <v>570</v>
      </c>
      <c r="L1482" s="1" t="s">
        <v>195</v>
      </c>
      <c r="M1482" s="1" t="s">
        <v>47</v>
      </c>
      <c r="N1482" s="1" t="s">
        <v>244</v>
      </c>
      <c r="O1482" s="1" t="s">
        <v>244</v>
      </c>
      <c r="P1482" s="1" t="s">
        <v>198</v>
      </c>
      <c r="Q1482" s="1" t="s">
        <v>271</v>
      </c>
      <c r="R1482" s="1" t="s">
        <v>48</v>
      </c>
      <c r="S1482" s="1" t="s">
        <v>79</v>
      </c>
      <c r="T1482" s="1" t="s">
        <v>272</v>
      </c>
      <c r="U1482" s="2">
        <v>43735.591666666667</v>
      </c>
      <c r="V1482">
        <v>74</v>
      </c>
      <c r="W1482">
        <v>74</v>
      </c>
      <c r="X1482">
        <v>23</v>
      </c>
      <c r="Y1482">
        <v>24.71</v>
      </c>
      <c r="Z1482">
        <v>10</v>
      </c>
      <c r="AA1482" s="1" t="s">
        <v>66</v>
      </c>
      <c r="AB1482">
        <v>7</v>
      </c>
      <c r="AC1482">
        <v>0</v>
      </c>
      <c r="AD1482" s="1" t="s">
        <v>50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s="1" t="s">
        <v>51</v>
      </c>
      <c r="AS1482" s="1" t="s">
        <v>51</v>
      </c>
      <c r="AT1482" s="1" t="s">
        <v>51</v>
      </c>
      <c r="AU1482" s="1" t="s">
        <v>51</v>
      </c>
    </row>
    <row r="1483" spans="1:47" x14ac:dyDescent="0.25">
      <c r="A1483" s="1" t="s">
        <v>1323</v>
      </c>
      <c r="B1483">
        <v>3</v>
      </c>
      <c r="C1483" s="2">
        <v>43735.651076388887</v>
      </c>
      <c r="D1483" s="2">
        <v>43735.671469907407</v>
      </c>
      <c r="E1483">
        <v>39.78004</v>
      </c>
      <c r="F1483">
        <v>-104.93171</v>
      </c>
      <c r="G1483">
        <v>39.778289999999998</v>
      </c>
      <c r="H1483">
        <v>-104.90927000000001</v>
      </c>
      <c r="I1483">
        <v>1.198</v>
      </c>
      <c r="J1483" s="1" t="s">
        <v>931</v>
      </c>
      <c r="L1483" s="1" t="s">
        <v>1324</v>
      </c>
      <c r="M1483" s="1" t="s">
        <v>47</v>
      </c>
      <c r="N1483" s="1" t="s">
        <v>131</v>
      </c>
      <c r="O1483" s="1" t="s">
        <v>131</v>
      </c>
      <c r="P1483" s="1" t="s">
        <v>198</v>
      </c>
      <c r="Q1483" s="1" t="s">
        <v>246</v>
      </c>
      <c r="R1483" s="1" t="s">
        <v>48</v>
      </c>
      <c r="S1483" s="1" t="s">
        <v>79</v>
      </c>
      <c r="T1483" s="1" t="s">
        <v>205</v>
      </c>
      <c r="U1483" s="2">
        <v>43735.65625</v>
      </c>
      <c r="V1483">
        <v>72</v>
      </c>
      <c r="W1483">
        <v>72</v>
      </c>
      <c r="X1483">
        <v>29</v>
      </c>
      <c r="Y1483">
        <v>24.2</v>
      </c>
      <c r="Z1483">
        <v>10</v>
      </c>
      <c r="AA1483" s="1" t="s">
        <v>65</v>
      </c>
      <c r="AB1483">
        <v>17</v>
      </c>
      <c r="AC1483">
        <v>0</v>
      </c>
      <c r="AD1483" s="1" t="s">
        <v>1245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1</v>
      </c>
      <c r="AQ1483" t="b">
        <v>0</v>
      </c>
      <c r="AR1483" s="1" t="s">
        <v>51</v>
      </c>
      <c r="AS1483" s="1" t="s">
        <v>51</v>
      </c>
      <c r="AT1483" s="1" t="s">
        <v>51</v>
      </c>
      <c r="AU1483" s="1" t="s">
        <v>51</v>
      </c>
    </row>
    <row r="1484" spans="1:47" x14ac:dyDescent="0.25">
      <c r="A1484" s="1" t="s">
        <v>2889</v>
      </c>
      <c r="B1484">
        <v>3</v>
      </c>
      <c r="C1484" s="2">
        <v>43735.651076388887</v>
      </c>
      <c r="D1484" s="2">
        <v>43735.671469907407</v>
      </c>
      <c r="E1484">
        <v>40.450277999999997</v>
      </c>
      <c r="F1484">
        <v>-104.9919</v>
      </c>
      <c r="G1484">
        <v>40.475679999999997</v>
      </c>
      <c r="H1484">
        <v>-104.99173999999999</v>
      </c>
      <c r="I1484">
        <v>1.7549999999999999</v>
      </c>
      <c r="J1484" s="1" t="s">
        <v>399</v>
      </c>
      <c r="L1484" s="1" t="s">
        <v>194</v>
      </c>
      <c r="M1484" s="1" t="s">
        <v>47</v>
      </c>
      <c r="N1484" s="1" t="s">
        <v>305</v>
      </c>
      <c r="O1484" s="1" t="s">
        <v>228</v>
      </c>
      <c r="P1484" s="1" t="s">
        <v>198</v>
      </c>
      <c r="Q1484" s="1" t="s">
        <v>445</v>
      </c>
      <c r="R1484" s="1" t="s">
        <v>48</v>
      </c>
      <c r="S1484" s="1" t="s">
        <v>79</v>
      </c>
      <c r="T1484" s="1" t="s">
        <v>230</v>
      </c>
      <c r="U1484" s="2">
        <v>43735.663888888892</v>
      </c>
      <c r="V1484">
        <v>66</v>
      </c>
      <c r="W1484">
        <v>66</v>
      </c>
      <c r="X1484">
        <v>38</v>
      </c>
      <c r="Y1484">
        <v>24.85</v>
      </c>
      <c r="Z1484">
        <v>10</v>
      </c>
      <c r="AA1484" s="1" t="s">
        <v>62</v>
      </c>
      <c r="AB1484">
        <v>12</v>
      </c>
      <c r="AC1484">
        <v>0</v>
      </c>
      <c r="AD1484" s="1" t="s">
        <v>965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s="1" t="s">
        <v>51</v>
      </c>
      <c r="AS1484" s="1" t="s">
        <v>51</v>
      </c>
      <c r="AT1484" s="1" t="s">
        <v>51</v>
      </c>
      <c r="AU1484" s="1" t="s">
        <v>51</v>
      </c>
    </row>
    <row r="1485" spans="1:47" x14ac:dyDescent="0.25">
      <c r="A1485" s="1" t="s">
        <v>1325</v>
      </c>
      <c r="B1485">
        <v>3</v>
      </c>
      <c r="C1485" s="2">
        <v>43735.628159722219</v>
      </c>
      <c r="D1485" s="2">
        <v>43735.648831018516</v>
      </c>
      <c r="E1485">
        <v>39.778280000000002</v>
      </c>
      <c r="F1485">
        <v>-104.91709</v>
      </c>
      <c r="G1485">
        <v>39.778289999999998</v>
      </c>
      <c r="H1485">
        <v>-104.90703600000001</v>
      </c>
      <c r="I1485">
        <v>0.53400000000000003</v>
      </c>
      <c r="J1485" s="1" t="s">
        <v>1326</v>
      </c>
      <c r="L1485" s="1" t="s">
        <v>137</v>
      </c>
      <c r="M1485" s="1" t="s">
        <v>47</v>
      </c>
      <c r="N1485" s="1" t="s">
        <v>131</v>
      </c>
      <c r="O1485" s="1" t="s">
        <v>131</v>
      </c>
      <c r="P1485" s="1" t="s">
        <v>198</v>
      </c>
      <c r="Q1485" s="1" t="s">
        <v>246</v>
      </c>
      <c r="R1485" s="1" t="s">
        <v>48</v>
      </c>
      <c r="S1485" s="1" t="s">
        <v>79</v>
      </c>
      <c r="T1485" s="1" t="s">
        <v>205</v>
      </c>
      <c r="U1485" s="2">
        <v>43735.621527777781</v>
      </c>
      <c r="V1485">
        <v>75</v>
      </c>
      <c r="W1485">
        <v>75</v>
      </c>
      <c r="X1485">
        <v>25</v>
      </c>
      <c r="Y1485">
        <v>24.2</v>
      </c>
      <c r="Z1485">
        <v>10</v>
      </c>
      <c r="AA1485" s="1" t="s">
        <v>65</v>
      </c>
      <c r="AB1485">
        <v>8</v>
      </c>
      <c r="AC1485">
        <v>0</v>
      </c>
      <c r="AD1485" s="1" t="s">
        <v>1245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s="1" t="s">
        <v>51</v>
      </c>
      <c r="AS1485" s="1" t="s">
        <v>51</v>
      </c>
      <c r="AT1485" s="1" t="s">
        <v>51</v>
      </c>
      <c r="AU1485" s="1" t="s">
        <v>51</v>
      </c>
    </row>
    <row r="1486" spans="1:47" x14ac:dyDescent="0.25">
      <c r="A1486" s="1" t="s">
        <v>9124</v>
      </c>
      <c r="B1486">
        <v>2</v>
      </c>
      <c r="C1486" s="2">
        <v>43735.666180555556</v>
      </c>
      <c r="D1486" s="2">
        <v>43735.686736111114</v>
      </c>
      <c r="E1486">
        <v>39.933585999999998</v>
      </c>
      <c r="F1486">
        <v>-105.124781</v>
      </c>
      <c r="G1486">
        <v>39.932751000000003</v>
      </c>
      <c r="H1486">
        <v>-105.122952</v>
      </c>
      <c r="I1486">
        <v>0.113</v>
      </c>
      <c r="J1486" s="1" t="s">
        <v>242</v>
      </c>
      <c r="L1486" s="1" t="s">
        <v>143</v>
      </c>
      <c r="M1486" s="1" t="s">
        <v>47</v>
      </c>
      <c r="N1486" s="1" t="s">
        <v>244</v>
      </c>
      <c r="O1486" s="1" t="s">
        <v>244</v>
      </c>
      <c r="P1486" s="1" t="s">
        <v>198</v>
      </c>
      <c r="Q1486" s="1" t="s">
        <v>256</v>
      </c>
      <c r="R1486" s="1" t="s">
        <v>48</v>
      </c>
      <c r="S1486" s="1" t="s">
        <v>79</v>
      </c>
      <c r="T1486" s="1" t="s">
        <v>205</v>
      </c>
      <c r="U1486" s="2">
        <v>43735.65625</v>
      </c>
      <c r="V1486">
        <v>72</v>
      </c>
      <c r="W1486">
        <v>72</v>
      </c>
      <c r="X1486">
        <v>29</v>
      </c>
      <c r="Y1486">
        <v>24.2</v>
      </c>
      <c r="Z1486">
        <v>10</v>
      </c>
      <c r="AA1486" s="1" t="s">
        <v>65</v>
      </c>
      <c r="AB1486">
        <v>17</v>
      </c>
      <c r="AC1486">
        <v>0</v>
      </c>
      <c r="AD1486" s="1" t="s">
        <v>1245</v>
      </c>
      <c r="AE1486" t="b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s="1" t="s">
        <v>51</v>
      </c>
      <c r="AS1486" s="1" t="s">
        <v>51</v>
      </c>
      <c r="AT1486" s="1" t="s">
        <v>51</v>
      </c>
      <c r="AU1486" s="1" t="s">
        <v>51</v>
      </c>
    </row>
    <row r="1487" spans="1:47" x14ac:dyDescent="0.25">
      <c r="A1487" s="1" t="s">
        <v>2890</v>
      </c>
      <c r="B1487">
        <v>4</v>
      </c>
      <c r="C1487" s="2">
        <v>43735.716631944444</v>
      </c>
      <c r="D1487" s="2">
        <v>43735.736504629633</v>
      </c>
      <c r="E1487">
        <v>39.243997999999998</v>
      </c>
      <c r="F1487">
        <v>-104.878828</v>
      </c>
      <c r="G1487">
        <v>39.249281000000003</v>
      </c>
      <c r="H1487">
        <v>-104.884321</v>
      </c>
      <c r="I1487">
        <v>0.46899999999999997</v>
      </c>
      <c r="J1487" s="1" t="s">
        <v>2304</v>
      </c>
      <c r="L1487" s="1" t="s">
        <v>194</v>
      </c>
      <c r="M1487" s="1" t="s">
        <v>47</v>
      </c>
      <c r="N1487" s="1" t="s">
        <v>191</v>
      </c>
      <c r="O1487" s="1" t="s">
        <v>121</v>
      </c>
      <c r="P1487" s="1" t="s">
        <v>198</v>
      </c>
      <c r="Q1487" s="1" t="s">
        <v>333</v>
      </c>
      <c r="R1487" s="1" t="s">
        <v>48</v>
      </c>
      <c r="S1487" s="1" t="s">
        <v>79</v>
      </c>
      <c r="T1487" s="1" t="s">
        <v>223</v>
      </c>
      <c r="U1487" s="2">
        <v>43735.716666666667</v>
      </c>
      <c r="V1487">
        <v>64</v>
      </c>
      <c r="W1487">
        <v>64</v>
      </c>
      <c r="X1487">
        <v>40</v>
      </c>
      <c r="Y1487">
        <v>23.01</v>
      </c>
      <c r="Z1487">
        <v>10</v>
      </c>
      <c r="AA1487" s="1" t="s">
        <v>66</v>
      </c>
      <c r="AB1487">
        <v>20</v>
      </c>
      <c r="AC1487">
        <v>0</v>
      </c>
      <c r="AD1487" s="1" t="s">
        <v>965</v>
      </c>
      <c r="AE1487" t="b">
        <v>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s="1" t="s">
        <v>51</v>
      </c>
      <c r="AS1487" s="1" t="s">
        <v>51</v>
      </c>
      <c r="AT1487" s="1" t="s">
        <v>51</v>
      </c>
      <c r="AU1487" s="1" t="s">
        <v>51</v>
      </c>
    </row>
    <row r="1488" spans="1:47" x14ac:dyDescent="0.25">
      <c r="A1488" s="1" t="s">
        <v>1697</v>
      </c>
      <c r="B1488">
        <v>3</v>
      </c>
      <c r="C1488" s="2">
        <v>43735.792685185188</v>
      </c>
      <c r="D1488" s="2">
        <v>43735.990960648145</v>
      </c>
      <c r="E1488">
        <v>37.658473000000001</v>
      </c>
      <c r="F1488">
        <v>-103.38948000000001</v>
      </c>
      <c r="G1488">
        <v>37.619391</v>
      </c>
      <c r="H1488">
        <v>-103.337461</v>
      </c>
      <c r="I1488">
        <v>3.923</v>
      </c>
      <c r="J1488" s="1" t="s">
        <v>1698</v>
      </c>
      <c r="L1488" s="1" t="s">
        <v>1699</v>
      </c>
      <c r="M1488" s="1" t="s">
        <v>47</v>
      </c>
      <c r="N1488" s="1" t="s">
        <v>375</v>
      </c>
      <c r="O1488" s="1" t="s">
        <v>1040</v>
      </c>
      <c r="P1488" s="1" t="s">
        <v>198</v>
      </c>
      <c r="Q1488" s="1" t="s">
        <v>1041</v>
      </c>
      <c r="R1488" s="1" t="s">
        <v>48</v>
      </c>
      <c r="S1488" s="1" t="s">
        <v>79</v>
      </c>
      <c r="T1488" s="1" t="s">
        <v>1042</v>
      </c>
      <c r="U1488" s="2">
        <v>43735.786805555559</v>
      </c>
      <c r="V1488">
        <v>72</v>
      </c>
      <c r="W1488">
        <v>72</v>
      </c>
      <c r="X1488">
        <v>35</v>
      </c>
      <c r="Y1488">
        <v>25.51</v>
      </c>
      <c r="Z1488">
        <v>10</v>
      </c>
      <c r="AA1488" s="1" t="s">
        <v>60</v>
      </c>
      <c r="AB1488">
        <v>10</v>
      </c>
      <c r="AC1488">
        <v>0</v>
      </c>
      <c r="AD1488" s="1" t="s">
        <v>1067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s="1" t="s">
        <v>53</v>
      </c>
      <c r="AS1488" s="1" t="s">
        <v>51</v>
      </c>
      <c r="AT1488" s="1" t="s">
        <v>51</v>
      </c>
      <c r="AU1488" s="1" t="s">
        <v>51</v>
      </c>
    </row>
    <row r="1489" spans="1:47" x14ac:dyDescent="0.25">
      <c r="A1489" s="1" t="s">
        <v>8452</v>
      </c>
      <c r="B1489">
        <v>3</v>
      </c>
      <c r="C1489" s="2">
        <v>43735.792685185188</v>
      </c>
      <c r="D1489" s="2">
        <v>43735.990960648145</v>
      </c>
      <c r="E1489">
        <v>37.619391</v>
      </c>
      <c r="F1489">
        <v>-103.337461</v>
      </c>
      <c r="G1489">
        <v>37.658473000000001</v>
      </c>
      <c r="H1489">
        <v>-103.38948000000001</v>
      </c>
      <c r="I1489">
        <v>3.923</v>
      </c>
      <c r="J1489" s="1" t="s">
        <v>3895</v>
      </c>
      <c r="K1489">
        <v>41198</v>
      </c>
      <c r="L1489" s="1" t="s">
        <v>6828</v>
      </c>
      <c r="M1489" s="1" t="s">
        <v>47</v>
      </c>
      <c r="N1489" s="1" t="s">
        <v>6231</v>
      </c>
      <c r="O1489" s="1" t="s">
        <v>375</v>
      </c>
      <c r="P1489" s="1" t="s">
        <v>198</v>
      </c>
      <c r="Q1489" s="1" t="s">
        <v>8453</v>
      </c>
      <c r="R1489" s="1" t="s">
        <v>48</v>
      </c>
      <c r="S1489" s="1" t="s">
        <v>79</v>
      </c>
      <c r="T1489" s="1" t="s">
        <v>5534</v>
      </c>
      <c r="U1489" s="2">
        <v>43735.788888888892</v>
      </c>
      <c r="V1489">
        <v>68</v>
      </c>
      <c r="W1489">
        <v>68</v>
      </c>
      <c r="X1489">
        <v>47</v>
      </c>
      <c r="Y1489">
        <v>25.36</v>
      </c>
      <c r="AA1489" s="1" t="s">
        <v>60</v>
      </c>
      <c r="AB1489">
        <v>7</v>
      </c>
      <c r="AC1489">
        <v>0</v>
      </c>
      <c r="AD1489" s="1" t="s">
        <v>69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s="1" t="s">
        <v>53</v>
      </c>
      <c r="AS1489" s="1" t="s">
        <v>51</v>
      </c>
      <c r="AT1489" s="1" t="s">
        <v>51</v>
      </c>
      <c r="AU1489" s="1" t="s">
        <v>51</v>
      </c>
    </row>
    <row r="1490" spans="1:47" x14ac:dyDescent="0.25">
      <c r="A1490" s="1" t="s">
        <v>2891</v>
      </c>
      <c r="B1490">
        <v>4</v>
      </c>
      <c r="C1490" s="2">
        <v>43735.716631944444</v>
      </c>
      <c r="D1490" s="2">
        <v>43735.736504629633</v>
      </c>
      <c r="E1490">
        <v>39.249198</v>
      </c>
      <c r="F1490">
        <v>-104.884501</v>
      </c>
      <c r="G1490">
        <v>39.243842999999998</v>
      </c>
      <c r="H1490">
        <v>-104.878963</v>
      </c>
      <c r="I1490">
        <v>0.47399999999999998</v>
      </c>
      <c r="J1490" s="1" t="s">
        <v>2892</v>
      </c>
      <c r="L1490" s="1" t="s">
        <v>195</v>
      </c>
      <c r="M1490" s="1" t="s">
        <v>47</v>
      </c>
      <c r="N1490" s="1" t="s">
        <v>86</v>
      </c>
      <c r="O1490" s="1" t="s">
        <v>121</v>
      </c>
      <c r="P1490" s="1" t="s">
        <v>198</v>
      </c>
      <c r="Q1490" s="1" t="s">
        <v>222</v>
      </c>
      <c r="R1490" s="1" t="s">
        <v>48</v>
      </c>
      <c r="S1490" s="1" t="s">
        <v>79</v>
      </c>
      <c r="T1490" s="1" t="s">
        <v>223</v>
      </c>
      <c r="U1490" s="2">
        <v>43735.716666666667</v>
      </c>
      <c r="V1490">
        <v>64</v>
      </c>
      <c r="W1490">
        <v>64</v>
      </c>
      <c r="X1490">
        <v>40</v>
      </c>
      <c r="Y1490">
        <v>23.01</v>
      </c>
      <c r="Z1490">
        <v>10</v>
      </c>
      <c r="AA1490" s="1" t="s">
        <v>66</v>
      </c>
      <c r="AB1490">
        <v>20</v>
      </c>
      <c r="AC1490">
        <v>0</v>
      </c>
      <c r="AD1490" s="1" t="s">
        <v>965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s="1" t="s">
        <v>51</v>
      </c>
      <c r="AS1490" s="1" t="s">
        <v>51</v>
      </c>
      <c r="AT1490" s="1" t="s">
        <v>51</v>
      </c>
      <c r="AU1490" s="1" t="s">
        <v>51</v>
      </c>
    </row>
    <row r="1491" spans="1:47" x14ac:dyDescent="0.25">
      <c r="A1491" s="1" t="s">
        <v>8454</v>
      </c>
      <c r="B1491">
        <v>4</v>
      </c>
      <c r="C1491" s="2">
        <v>43735.736990740741</v>
      </c>
      <c r="D1491" s="2">
        <v>43735.757743055554</v>
      </c>
      <c r="E1491">
        <v>37.643242999999998</v>
      </c>
      <c r="F1491">
        <v>-103.361512</v>
      </c>
      <c r="G1491">
        <v>37.658324</v>
      </c>
      <c r="H1491">
        <v>-103.389285</v>
      </c>
      <c r="I1491">
        <v>1.8420000000000001</v>
      </c>
      <c r="J1491" s="1" t="s">
        <v>8455</v>
      </c>
      <c r="K1491">
        <v>44489</v>
      </c>
      <c r="L1491" s="1" t="s">
        <v>6828</v>
      </c>
      <c r="M1491" s="1" t="s">
        <v>97</v>
      </c>
      <c r="N1491" s="1" t="s">
        <v>6231</v>
      </c>
      <c r="O1491" s="1" t="s">
        <v>375</v>
      </c>
      <c r="P1491" s="1" t="s">
        <v>198</v>
      </c>
      <c r="Q1491" s="1" t="s">
        <v>8456</v>
      </c>
      <c r="R1491" s="1" t="s">
        <v>48</v>
      </c>
      <c r="S1491" s="1" t="s">
        <v>79</v>
      </c>
      <c r="T1491" s="1" t="s">
        <v>5534</v>
      </c>
      <c r="U1491" s="2">
        <v>43735.74722222222</v>
      </c>
      <c r="V1491">
        <v>76</v>
      </c>
      <c r="W1491">
        <v>76</v>
      </c>
      <c r="X1491">
        <v>35</v>
      </c>
      <c r="Y1491">
        <v>25.34</v>
      </c>
      <c r="AA1491" s="1" t="s">
        <v>60</v>
      </c>
      <c r="AB1491">
        <v>14</v>
      </c>
      <c r="AC1491">
        <v>0</v>
      </c>
      <c r="AD1491" s="1" t="s">
        <v>69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1</v>
      </c>
      <c r="AO1491" t="b">
        <v>0</v>
      </c>
      <c r="AP1491" t="b">
        <v>0</v>
      </c>
      <c r="AQ1491" t="b">
        <v>0</v>
      </c>
      <c r="AR1491" s="1" t="s">
        <v>51</v>
      </c>
      <c r="AS1491" s="1" t="s">
        <v>51</v>
      </c>
      <c r="AT1491" s="1" t="s">
        <v>51</v>
      </c>
      <c r="AU1491" s="1" t="s">
        <v>51</v>
      </c>
    </row>
    <row r="1492" spans="1:47" x14ac:dyDescent="0.25">
      <c r="A1492" s="1" t="s">
        <v>1700</v>
      </c>
      <c r="B1492">
        <v>4</v>
      </c>
      <c r="C1492" s="2">
        <v>43735.780185185184</v>
      </c>
      <c r="D1492" s="2">
        <v>43735.800081018519</v>
      </c>
      <c r="E1492">
        <v>37.658324</v>
      </c>
      <c r="F1492">
        <v>-103.389285</v>
      </c>
      <c r="G1492">
        <v>37.643242999999998</v>
      </c>
      <c r="H1492">
        <v>-103.361512</v>
      </c>
      <c r="I1492">
        <v>1.8420000000000001</v>
      </c>
      <c r="J1492" s="1" t="s">
        <v>1701</v>
      </c>
      <c r="L1492" s="1" t="s">
        <v>1699</v>
      </c>
      <c r="M1492" s="1" t="s">
        <v>47</v>
      </c>
      <c r="N1492" s="1" t="s">
        <v>375</v>
      </c>
      <c r="O1492" s="1" t="s">
        <v>1040</v>
      </c>
      <c r="P1492" s="1" t="s">
        <v>198</v>
      </c>
      <c r="Q1492" s="1" t="s">
        <v>1041</v>
      </c>
      <c r="R1492" s="1" t="s">
        <v>48</v>
      </c>
      <c r="S1492" s="1" t="s">
        <v>79</v>
      </c>
      <c r="T1492" s="1" t="s">
        <v>1042</v>
      </c>
      <c r="U1492" s="2">
        <v>43735.786805555559</v>
      </c>
      <c r="V1492">
        <v>72</v>
      </c>
      <c r="W1492">
        <v>72</v>
      </c>
      <c r="X1492">
        <v>35</v>
      </c>
      <c r="Y1492">
        <v>25.51</v>
      </c>
      <c r="Z1492">
        <v>10</v>
      </c>
      <c r="AA1492" s="1" t="s">
        <v>60</v>
      </c>
      <c r="AB1492">
        <v>10</v>
      </c>
      <c r="AC1492">
        <v>0</v>
      </c>
      <c r="AD1492" s="1" t="s">
        <v>1067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s="1" t="s">
        <v>53</v>
      </c>
      <c r="AS1492" s="1" t="s">
        <v>51</v>
      </c>
      <c r="AT1492" s="1" t="s">
        <v>51</v>
      </c>
      <c r="AU1492" s="1" t="s">
        <v>51</v>
      </c>
    </row>
    <row r="1493" spans="1:47" x14ac:dyDescent="0.25">
      <c r="A1493" s="1" t="s">
        <v>8457</v>
      </c>
      <c r="B1493">
        <v>4</v>
      </c>
      <c r="C1493" s="2">
        <v>43735.780185185184</v>
      </c>
      <c r="D1493" s="2">
        <v>43735.800081018519</v>
      </c>
      <c r="E1493">
        <v>37.643242999999998</v>
      </c>
      <c r="F1493">
        <v>-103.361512</v>
      </c>
      <c r="G1493">
        <v>37.658324</v>
      </c>
      <c r="H1493">
        <v>-103.389285</v>
      </c>
      <c r="I1493">
        <v>1.8420000000000001</v>
      </c>
      <c r="J1493" s="1" t="s">
        <v>8455</v>
      </c>
      <c r="K1493">
        <v>44489</v>
      </c>
      <c r="L1493" s="1" t="s">
        <v>6828</v>
      </c>
      <c r="M1493" s="1" t="s">
        <v>97</v>
      </c>
      <c r="N1493" s="1" t="s">
        <v>6231</v>
      </c>
      <c r="O1493" s="1" t="s">
        <v>375</v>
      </c>
      <c r="P1493" s="1" t="s">
        <v>198</v>
      </c>
      <c r="Q1493" s="1" t="s">
        <v>8456</v>
      </c>
      <c r="R1493" s="1" t="s">
        <v>48</v>
      </c>
      <c r="S1493" s="1" t="s">
        <v>79</v>
      </c>
      <c r="T1493" s="1" t="s">
        <v>5534</v>
      </c>
      <c r="U1493" s="2">
        <v>43735.788888888892</v>
      </c>
      <c r="V1493">
        <v>68</v>
      </c>
      <c r="W1493">
        <v>68</v>
      </c>
      <c r="X1493">
        <v>47</v>
      </c>
      <c r="Y1493">
        <v>25.36</v>
      </c>
      <c r="AA1493" s="1" t="s">
        <v>60</v>
      </c>
      <c r="AB1493">
        <v>7</v>
      </c>
      <c r="AC1493">
        <v>0</v>
      </c>
      <c r="AD1493" s="1" t="s">
        <v>69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1</v>
      </c>
      <c r="AO1493" t="b">
        <v>0</v>
      </c>
      <c r="AP1493" t="b">
        <v>0</v>
      </c>
      <c r="AQ1493" t="b">
        <v>0</v>
      </c>
      <c r="AR1493" s="1" t="s">
        <v>53</v>
      </c>
      <c r="AS1493" s="1" t="s">
        <v>51</v>
      </c>
      <c r="AT1493" s="1" t="s">
        <v>51</v>
      </c>
      <c r="AU1493" s="1" t="s">
        <v>51</v>
      </c>
    </row>
    <row r="1494" spans="1:47" x14ac:dyDescent="0.25">
      <c r="A1494" s="1" t="s">
        <v>2190</v>
      </c>
      <c r="B1494">
        <v>3</v>
      </c>
      <c r="C1494" s="2">
        <v>43735.841111111113</v>
      </c>
      <c r="D1494" s="2">
        <v>43735.860405092593</v>
      </c>
      <c r="E1494">
        <v>39.124963000000001</v>
      </c>
      <c r="F1494">
        <v>-104.86476999999999</v>
      </c>
      <c r="G1494">
        <v>39.118492000000003</v>
      </c>
      <c r="H1494">
        <v>-104.865844</v>
      </c>
      <c r="I1494">
        <v>0.45100000000000001</v>
      </c>
      <c r="J1494" s="1" t="s">
        <v>470</v>
      </c>
      <c r="L1494" s="1" t="s">
        <v>195</v>
      </c>
      <c r="M1494" s="1" t="s">
        <v>47</v>
      </c>
      <c r="N1494" s="1" t="s">
        <v>447</v>
      </c>
      <c r="O1494" s="1" t="s">
        <v>193</v>
      </c>
      <c r="P1494" s="1" t="s">
        <v>198</v>
      </c>
      <c r="Q1494" s="1" t="s">
        <v>448</v>
      </c>
      <c r="R1494" s="1" t="s">
        <v>48</v>
      </c>
      <c r="S1494" s="1" t="s">
        <v>79</v>
      </c>
      <c r="T1494" s="1" t="s">
        <v>234</v>
      </c>
      <c r="U1494" s="2">
        <v>43735.84652777778</v>
      </c>
      <c r="V1494">
        <v>57</v>
      </c>
      <c r="W1494">
        <v>57</v>
      </c>
      <c r="X1494">
        <v>51</v>
      </c>
      <c r="Y1494">
        <v>23.51</v>
      </c>
      <c r="Z1494">
        <v>10</v>
      </c>
      <c r="AA1494" s="1" t="s">
        <v>58</v>
      </c>
      <c r="AB1494">
        <v>18</v>
      </c>
      <c r="AC1494">
        <v>0</v>
      </c>
      <c r="AD1494" s="1" t="s">
        <v>818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s="1" t="s">
        <v>53</v>
      </c>
      <c r="AS1494" s="1" t="s">
        <v>53</v>
      </c>
      <c r="AT1494" s="1" t="s">
        <v>53</v>
      </c>
      <c r="AU1494" s="1" t="s">
        <v>51</v>
      </c>
    </row>
    <row r="1495" spans="1:47" x14ac:dyDescent="0.25">
      <c r="A1495" s="1" t="s">
        <v>2142</v>
      </c>
      <c r="B1495">
        <v>3</v>
      </c>
      <c r="C1495" s="2">
        <v>43735.844259259262</v>
      </c>
      <c r="D1495" s="2">
        <v>43735.864560185182</v>
      </c>
      <c r="E1495">
        <v>38.289071</v>
      </c>
      <c r="F1495">
        <v>-104.60679</v>
      </c>
      <c r="G1495">
        <v>38.28792</v>
      </c>
      <c r="H1495">
        <v>-104.60637</v>
      </c>
      <c r="I1495">
        <v>8.3000000000000004E-2</v>
      </c>
      <c r="J1495" s="1" t="s">
        <v>1427</v>
      </c>
      <c r="L1495" s="1" t="s">
        <v>195</v>
      </c>
      <c r="M1495" s="1" t="s">
        <v>47</v>
      </c>
      <c r="N1495" s="1" t="s">
        <v>411</v>
      </c>
      <c r="O1495" s="1" t="s">
        <v>411</v>
      </c>
      <c r="P1495" s="1" t="s">
        <v>198</v>
      </c>
      <c r="Q1495" s="1" t="s">
        <v>462</v>
      </c>
      <c r="R1495" s="1" t="s">
        <v>48</v>
      </c>
      <c r="S1495" s="1" t="s">
        <v>79</v>
      </c>
      <c r="T1495" s="1" t="s">
        <v>413</v>
      </c>
      <c r="U1495" s="2">
        <v>43735.828472222223</v>
      </c>
      <c r="V1495">
        <v>72</v>
      </c>
      <c r="W1495">
        <v>72</v>
      </c>
      <c r="X1495">
        <v>33</v>
      </c>
      <c r="Y1495">
        <v>25.05</v>
      </c>
      <c r="Z1495">
        <v>10</v>
      </c>
      <c r="AA1495" s="1" t="s">
        <v>59</v>
      </c>
      <c r="AB1495">
        <v>12</v>
      </c>
      <c r="AC1495">
        <v>0</v>
      </c>
      <c r="AD1495" s="1" t="s">
        <v>818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s="1" t="s">
        <v>53</v>
      </c>
      <c r="AS1495" s="1" t="s">
        <v>53</v>
      </c>
      <c r="AT1495" s="1" t="s">
        <v>53</v>
      </c>
      <c r="AU1495" s="1" t="s">
        <v>53</v>
      </c>
    </row>
    <row r="1496" spans="1:47" x14ac:dyDescent="0.25">
      <c r="A1496" s="1" t="s">
        <v>2191</v>
      </c>
      <c r="B1496">
        <v>3</v>
      </c>
      <c r="C1496" s="2">
        <v>43736.238506944443</v>
      </c>
      <c r="D1496" s="2">
        <v>43736.258946759262</v>
      </c>
      <c r="E1496">
        <v>39.617896999999999</v>
      </c>
      <c r="F1496">
        <v>-104.89805800000001</v>
      </c>
      <c r="G1496">
        <v>39.61985</v>
      </c>
      <c r="H1496">
        <v>-104.89914</v>
      </c>
      <c r="I1496">
        <v>0.14699999999999999</v>
      </c>
      <c r="J1496" s="1" t="s">
        <v>564</v>
      </c>
      <c r="L1496" s="1" t="s">
        <v>877</v>
      </c>
      <c r="M1496" s="1" t="s">
        <v>47</v>
      </c>
      <c r="N1496" s="1" t="s">
        <v>127</v>
      </c>
      <c r="O1496" s="1" t="s">
        <v>201</v>
      </c>
      <c r="P1496" s="1" t="s">
        <v>198</v>
      </c>
      <c r="Q1496" s="1" t="s">
        <v>427</v>
      </c>
      <c r="R1496" s="1" t="s">
        <v>48</v>
      </c>
      <c r="S1496" s="1" t="s">
        <v>79</v>
      </c>
      <c r="T1496" s="1" t="s">
        <v>200</v>
      </c>
      <c r="U1496" s="2">
        <v>43736.245138888888</v>
      </c>
      <c r="V1496">
        <v>50</v>
      </c>
      <c r="W1496">
        <v>50</v>
      </c>
      <c r="X1496">
        <v>68</v>
      </c>
      <c r="Y1496">
        <v>24.13</v>
      </c>
      <c r="Z1496">
        <v>10</v>
      </c>
      <c r="AA1496" s="1" t="s">
        <v>66</v>
      </c>
      <c r="AB1496">
        <v>20</v>
      </c>
      <c r="AC1496">
        <v>0</v>
      </c>
      <c r="AD1496" s="1" t="s">
        <v>818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s="1" t="s">
        <v>53</v>
      </c>
      <c r="AS1496" s="1" t="s">
        <v>53</v>
      </c>
      <c r="AT1496" s="1" t="s">
        <v>53</v>
      </c>
      <c r="AU1496" s="1" t="s">
        <v>51</v>
      </c>
    </row>
    <row r="1497" spans="1:47" x14ac:dyDescent="0.25">
      <c r="A1497" s="1" t="s">
        <v>8212</v>
      </c>
      <c r="B1497">
        <v>4</v>
      </c>
      <c r="C1497" s="2">
        <v>43736.410405092596</v>
      </c>
      <c r="D1497" s="2">
        <v>43736.430925925924</v>
      </c>
      <c r="E1497">
        <v>40.041288999999999</v>
      </c>
      <c r="F1497">
        <v>-106.37319599999999</v>
      </c>
      <c r="G1497">
        <v>39.969991</v>
      </c>
      <c r="H1497">
        <v>-106.35129499999999</v>
      </c>
      <c r="I1497">
        <v>5.0609999999999999</v>
      </c>
      <c r="J1497" s="1" t="s">
        <v>8213</v>
      </c>
      <c r="K1497">
        <v>9533</v>
      </c>
      <c r="L1497" s="1" t="s">
        <v>6565</v>
      </c>
      <c r="M1497" s="1" t="s">
        <v>97</v>
      </c>
      <c r="N1497" s="1" t="s">
        <v>2851</v>
      </c>
      <c r="O1497" s="1" t="s">
        <v>699</v>
      </c>
      <c r="P1497" s="1" t="s">
        <v>198</v>
      </c>
      <c r="Q1497" s="1" t="s">
        <v>2852</v>
      </c>
      <c r="R1497" s="1" t="s">
        <v>48</v>
      </c>
      <c r="S1497" s="1" t="s">
        <v>79</v>
      </c>
      <c r="T1497" s="1" t="s">
        <v>2853</v>
      </c>
      <c r="U1497" s="2">
        <v>43736.408333333333</v>
      </c>
      <c r="V1497">
        <v>54</v>
      </c>
      <c r="W1497">
        <v>54</v>
      </c>
      <c r="X1497">
        <v>67</v>
      </c>
      <c r="Y1497">
        <v>22.76</v>
      </c>
      <c r="Z1497">
        <v>10</v>
      </c>
      <c r="AA1497" s="1" t="s">
        <v>8942</v>
      </c>
      <c r="AB1497">
        <v>0</v>
      </c>
      <c r="AC1497">
        <v>0</v>
      </c>
      <c r="AD1497" s="1" t="s">
        <v>50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s="1" t="s">
        <v>51</v>
      </c>
      <c r="AS1497" s="1" t="s">
        <v>51</v>
      </c>
      <c r="AT1497" s="1" t="s">
        <v>51</v>
      </c>
      <c r="AU1497" s="1" t="s">
        <v>51</v>
      </c>
    </row>
    <row r="1498" spans="1:47" x14ac:dyDescent="0.25">
      <c r="A1498" s="1" t="s">
        <v>7531</v>
      </c>
      <c r="B1498">
        <v>3</v>
      </c>
      <c r="C1498" s="2">
        <v>43736.352581018517</v>
      </c>
      <c r="D1498" s="2">
        <v>43736.532638888886</v>
      </c>
      <c r="E1498">
        <v>39.932695000000002</v>
      </c>
      <c r="F1498">
        <v>-106.34181599999999</v>
      </c>
      <c r="G1498">
        <v>39.939473</v>
      </c>
      <c r="H1498">
        <v>-106.344571</v>
      </c>
      <c r="I1498">
        <v>0.49099999999999999</v>
      </c>
      <c r="J1498" s="1" t="s">
        <v>962</v>
      </c>
      <c r="K1498">
        <v>3586</v>
      </c>
      <c r="L1498" s="1" t="s">
        <v>6565</v>
      </c>
      <c r="M1498" s="1" t="s">
        <v>47</v>
      </c>
      <c r="N1498" s="1" t="s">
        <v>4644</v>
      </c>
      <c r="O1498" s="1" t="s">
        <v>699</v>
      </c>
      <c r="P1498" s="1" t="s">
        <v>198</v>
      </c>
      <c r="Q1498" s="1" t="s">
        <v>4645</v>
      </c>
      <c r="R1498" s="1" t="s">
        <v>48</v>
      </c>
      <c r="S1498" s="1" t="s">
        <v>79</v>
      </c>
      <c r="T1498" s="1" t="s">
        <v>503</v>
      </c>
      <c r="U1498" s="2">
        <v>43736.361805555556</v>
      </c>
      <c r="V1498">
        <v>40</v>
      </c>
      <c r="W1498">
        <v>40</v>
      </c>
      <c r="X1498">
        <v>79</v>
      </c>
      <c r="Y1498">
        <v>20.77</v>
      </c>
      <c r="Z1498">
        <v>10</v>
      </c>
      <c r="AA1498" s="1" t="s">
        <v>8942</v>
      </c>
      <c r="AB1498">
        <v>0</v>
      </c>
      <c r="AC1498">
        <v>0</v>
      </c>
      <c r="AD1498" s="1" t="s">
        <v>818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s="1" t="s">
        <v>51</v>
      </c>
      <c r="AS1498" s="1" t="s">
        <v>51</v>
      </c>
      <c r="AT1498" s="1" t="s">
        <v>51</v>
      </c>
      <c r="AU1498" s="1" t="s">
        <v>51</v>
      </c>
    </row>
    <row r="1499" spans="1:47" x14ac:dyDescent="0.25">
      <c r="A1499" s="1" t="s">
        <v>7532</v>
      </c>
      <c r="B1499">
        <v>3</v>
      </c>
      <c r="C1499" s="2">
        <v>43736.352581018517</v>
      </c>
      <c r="D1499" s="2">
        <v>43736.532638888886</v>
      </c>
      <c r="E1499">
        <v>39.939473</v>
      </c>
      <c r="F1499">
        <v>-106.344571</v>
      </c>
      <c r="G1499">
        <v>39.932695000000002</v>
      </c>
      <c r="H1499">
        <v>-106.34181599999999</v>
      </c>
      <c r="I1499">
        <v>0.49099999999999999</v>
      </c>
      <c r="J1499" s="1" t="s">
        <v>7533</v>
      </c>
      <c r="K1499">
        <v>4560</v>
      </c>
      <c r="L1499" s="1" t="s">
        <v>6565</v>
      </c>
      <c r="M1499" s="1" t="s">
        <v>47</v>
      </c>
      <c r="N1499" s="1" t="s">
        <v>4644</v>
      </c>
      <c r="O1499" s="1" t="s">
        <v>699</v>
      </c>
      <c r="P1499" s="1" t="s">
        <v>198</v>
      </c>
      <c r="Q1499" s="1" t="s">
        <v>4645</v>
      </c>
      <c r="R1499" s="1" t="s">
        <v>48</v>
      </c>
      <c r="S1499" s="1" t="s">
        <v>79</v>
      </c>
      <c r="T1499" s="1" t="s">
        <v>503</v>
      </c>
      <c r="U1499" s="2">
        <v>43736.361805555556</v>
      </c>
      <c r="V1499">
        <v>40</v>
      </c>
      <c r="W1499">
        <v>40</v>
      </c>
      <c r="X1499">
        <v>79</v>
      </c>
      <c r="Y1499">
        <v>20.77</v>
      </c>
      <c r="Z1499">
        <v>10</v>
      </c>
      <c r="AA1499" s="1" t="s">
        <v>8942</v>
      </c>
      <c r="AB1499">
        <v>0</v>
      </c>
      <c r="AC1499">
        <v>0</v>
      </c>
      <c r="AD1499" s="1" t="s">
        <v>818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s="1" t="s">
        <v>51</v>
      </c>
      <c r="AS1499" s="1" t="s">
        <v>51</v>
      </c>
      <c r="AT1499" s="1" t="s">
        <v>51</v>
      </c>
      <c r="AU1499" s="1" t="s">
        <v>51</v>
      </c>
    </row>
    <row r="1500" spans="1:47" x14ac:dyDescent="0.25">
      <c r="A1500" s="1" t="s">
        <v>3800</v>
      </c>
      <c r="B1500">
        <v>3</v>
      </c>
      <c r="C1500" s="2">
        <v>43736.507777777777</v>
      </c>
      <c r="D1500" s="2">
        <v>43736.528449074074</v>
      </c>
      <c r="E1500">
        <v>39.591949999999997</v>
      </c>
      <c r="F1500">
        <v>-104.88308000000001</v>
      </c>
      <c r="G1500">
        <v>39.593102999999999</v>
      </c>
      <c r="H1500">
        <v>-104.883712</v>
      </c>
      <c r="I1500">
        <v>8.5999999999999993E-2</v>
      </c>
      <c r="J1500" s="1" t="s">
        <v>568</v>
      </c>
      <c r="L1500" s="1" t="s">
        <v>194</v>
      </c>
      <c r="M1500" s="1" t="s">
        <v>47</v>
      </c>
      <c r="N1500" s="1" t="s">
        <v>127</v>
      </c>
      <c r="O1500" s="1" t="s">
        <v>201</v>
      </c>
      <c r="P1500" s="1" t="s">
        <v>198</v>
      </c>
      <c r="Q1500" s="1" t="s">
        <v>347</v>
      </c>
      <c r="R1500" s="1" t="s">
        <v>48</v>
      </c>
      <c r="S1500" s="1" t="s">
        <v>79</v>
      </c>
      <c r="T1500" s="1" t="s">
        <v>200</v>
      </c>
      <c r="U1500" s="2">
        <v>43736.495138888888</v>
      </c>
      <c r="V1500">
        <v>68</v>
      </c>
      <c r="W1500">
        <v>68</v>
      </c>
      <c r="X1500">
        <v>43</v>
      </c>
      <c r="Y1500">
        <v>24.07</v>
      </c>
      <c r="Z1500">
        <v>10</v>
      </c>
      <c r="AA1500" s="1" t="s">
        <v>68</v>
      </c>
      <c r="AB1500">
        <v>17</v>
      </c>
      <c r="AC1500">
        <v>0</v>
      </c>
      <c r="AD1500" s="1" t="s">
        <v>50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s="1" t="s">
        <v>51</v>
      </c>
      <c r="AS1500" s="1" t="s">
        <v>51</v>
      </c>
      <c r="AT1500" s="1" t="s">
        <v>51</v>
      </c>
      <c r="AU1500" s="1" t="s">
        <v>51</v>
      </c>
    </row>
    <row r="1501" spans="1:47" x14ac:dyDescent="0.25">
      <c r="A1501" s="1" t="s">
        <v>1327</v>
      </c>
      <c r="B1501">
        <v>3</v>
      </c>
      <c r="C1501" s="2">
        <v>43736.519780092596</v>
      </c>
      <c r="D1501" s="2">
        <v>43736.540439814817</v>
      </c>
      <c r="E1501">
        <v>39.590809999999998</v>
      </c>
      <c r="F1501">
        <v>-104.88243</v>
      </c>
      <c r="G1501">
        <v>39.599116000000002</v>
      </c>
      <c r="H1501">
        <v>-104.887254</v>
      </c>
      <c r="I1501">
        <v>0.629</v>
      </c>
      <c r="J1501" s="1" t="s">
        <v>1328</v>
      </c>
      <c r="L1501" s="1" t="s">
        <v>265</v>
      </c>
      <c r="M1501" s="1" t="s">
        <v>47</v>
      </c>
      <c r="N1501" s="1" t="s">
        <v>127</v>
      </c>
      <c r="O1501" s="1" t="s">
        <v>201</v>
      </c>
      <c r="P1501" s="1" t="s">
        <v>198</v>
      </c>
      <c r="Q1501" s="1" t="s">
        <v>347</v>
      </c>
      <c r="R1501" s="1" t="s">
        <v>48</v>
      </c>
      <c r="S1501" s="1" t="s">
        <v>79</v>
      </c>
      <c r="T1501" s="1" t="s">
        <v>200</v>
      </c>
      <c r="U1501" s="2">
        <v>43736.536805555559</v>
      </c>
      <c r="V1501">
        <v>70</v>
      </c>
      <c r="W1501">
        <v>70</v>
      </c>
      <c r="X1501">
        <v>41</v>
      </c>
      <c r="Y1501">
        <v>24.02</v>
      </c>
      <c r="Z1501">
        <v>10</v>
      </c>
      <c r="AA1501" s="1" t="s">
        <v>66</v>
      </c>
      <c r="AB1501">
        <v>23</v>
      </c>
      <c r="AC1501">
        <v>0</v>
      </c>
      <c r="AD1501" s="1" t="s">
        <v>1208</v>
      </c>
      <c r="AE1501" t="b">
        <v>0</v>
      </c>
      <c r="AF1501" t="b">
        <v>0</v>
      </c>
      <c r="AG1501" t="b">
        <v>0</v>
      </c>
      <c r="AH1501" t="b">
        <v>0</v>
      </c>
      <c r="AI1501" t="b">
        <v>1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s="1" t="s">
        <v>51</v>
      </c>
      <c r="AS1501" s="1" t="s">
        <v>51</v>
      </c>
      <c r="AT1501" s="1" t="s">
        <v>51</v>
      </c>
      <c r="AU1501" s="1" t="s">
        <v>51</v>
      </c>
    </row>
    <row r="1502" spans="1:47" x14ac:dyDescent="0.25">
      <c r="A1502" s="1" t="s">
        <v>1329</v>
      </c>
      <c r="B1502">
        <v>3</v>
      </c>
      <c r="C1502" s="2">
        <v>43736.617708333331</v>
      </c>
      <c r="D1502" s="2">
        <v>43736.637569444443</v>
      </c>
      <c r="E1502">
        <v>39.590809999999998</v>
      </c>
      <c r="F1502">
        <v>-104.88243</v>
      </c>
      <c r="G1502">
        <v>39.599116000000002</v>
      </c>
      <c r="H1502">
        <v>-104.887254</v>
      </c>
      <c r="I1502">
        <v>0.629</v>
      </c>
      <c r="J1502" s="1" t="s">
        <v>568</v>
      </c>
      <c r="L1502" s="1" t="s">
        <v>265</v>
      </c>
      <c r="M1502" s="1" t="s">
        <v>47</v>
      </c>
      <c r="N1502" s="1" t="s">
        <v>127</v>
      </c>
      <c r="O1502" s="1" t="s">
        <v>201</v>
      </c>
      <c r="P1502" s="1" t="s">
        <v>198</v>
      </c>
      <c r="Q1502" s="1" t="s">
        <v>347</v>
      </c>
      <c r="R1502" s="1" t="s">
        <v>48</v>
      </c>
      <c r="S1502" s="1" t="s">
        <v>79</v>
      </c>
      <c r="T1502" s="1" t="s">
        <v>200</v>
      </c>
      <c r="U1502" s="2">
        <v>43736.620138888888</v>
      </c>
      <c r="V1502">
        <v>74</v>
      </c>
      <c r="W1502">
        <v>74</v>
      </c>
      <c r="X1502">
        <v>35</v>
      </c>
      <c r="Y1502">
        <v>23.96</v>
      </c>
      <c r="Z1502">
        <v>10</v>
      </c>
      <c r="AA1502" s="1" t="s">
        <v>68</v>
      </c>
      <c r="AB1502">
        <v>24</v>
      </c>
      <c r="AC1502">
        <v>0</v>
      </c>
      <c r="AD1502" s="1" t="s">
        <v>1208</v>
      </c>
      <c r="AE1502" t="b">
        <v>0</v>
      </c>
      <c r="AF1502" t="b">
        <v>0</v>
      </c>
      <c r="AG1502" t="b">
        <v>0</v>
      </c>
      <c r="AH1502" t="b">
        <v>0</v>
      </c>
      <c r="AI1502" t="b">
        <v>1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s="1" t="s">
        <v>51</v>
      </c>
      <c r="AS1502" s="1" t="s">
        <v>51</v>
      </c>
      <c r="AT1502" s="1" t="s">
        <v>51</v>
      </c>
      <c r="AU1502" s="1" t="s">
        <v>51</v>
      </c>
    </row>
    <row r="1503" spans="1:47" x14ac:dyDescent="0.25">
      <c r="A1503" s="1" t="s">
        <v>3383</v>
      </c>
      <c r="B1503">
        <v>3</v>
      </c>
      <c r="C1503" s="2">
        <v>43736.549444444441</v>
      </c>
      <c r="D1503" s="2">
        <v>43736.570104166669</v>
      </c>
      <c r="E1503">
        <v>39.784320000000001</v>
      </c>
      <c r="F1503">
        <v>-105.11509</v>
      </c>
      <c r="G1503">
        <v>39.783710999999997</v>
      </c>
      <c r="H1503">
        <v>-105.126885</v>
      </c>
      <c r="I1503">
        <v>0.628</v>
      </c>
      <c r="J1503" s="1" t="s">
        <v>562</v>
      </c>
      <c r="L1503" s="1" t="s">
        <v>137</v>
      </c>
      <c r="M1503" s="1" t="s">
        <v>47</v>
      </c>
      <c r="N1503" s="1" t="s">
        <v>213</v>
      </c>
      <c r="O1503" s="1" t="s">
        <v>115</v>
      </c>
      <c r="P1503" s="1" t="s">
        <v>198</v>
      </c>
      <c r="Q1503" s="1" t="s">
        <v>214</v>
      </c>
      <c r="R1503" s="1" t="s">
        <v>48</v>
      </c>
      <c r="S1503" s="1" t="s">
        <v>79</v>
      </c>
      <c r="T1503" s="1" t="s">
        <v>205</v>
      </c>
      <c r="U1503" s="2">
        <v>43736.538194444445</v>
      </c>
      <c r="V1503">
        <v>64</v>
      </c>
      <c r="W1503">
        <v>64</v>
      </c>
      <c r="X1503">
        <v>49</v>
      </c>
      <c r="Y1503">
        <v>24.26</v>
      </c>
      <c r="Z1503">
        <v>10</v>
      </c>
      <c r="AA1503" s="1" t="s">
        <v>61</v>
      </c>
      <c r="AB1503">
        <v>3</v>
      </c>
      <c r="AC1503">
        <v>0</v>
      </c>
      <c r="AD1503" s="1" t="s">
        <v>50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s="1" t="s">
        <v>51</v>
      </c>
      <c r="AS1503" s="1" t="s">
        <v>51</v>
      </c>
      <c r="AT1503" s="1" t="s">
        <v>51</v>
      </c>
      <c r="AU1503" s="1" t="s">
        <v>51</v>
      </c>
    </row>
    <row r="1504" spans="1:47" x14ac:dyDescent="0.25">
      <c r="A1504" s="1" t="s">
        <v>3384</v>
      </c>
      <c r="B1504">
        <v>3</v>
      </c>
      <c r="C1504" s="2">
        <v>43736.611446759256</v>
      </c>
      <c r="D1504" s="2">
        <v>43736.631307870368</v>
      </c>
      <c r="E1504">
        <v>39.784439999999996</v>
      </c>
      <c r="F1504">
        <v>-105.0701</v>
      </c>
      <c r="G1504">
        <v>39.784320000000001</v>
      </c>
      <c r="H1504">
        <v>-105.11468000000001</v>
      </c>
      <c r="I1504">
        <v>2.367</v>
      </c>
      <c r="J1504" s="1" t="s">
        <v>3385</v>
      </c>
      <c r="L1504" s="1" t="s">
        <v>137</v>
      </c>
      <c r="M1504" s="1" t="s">
        <v>47</v>
      </c>
      <c r="N1504" s="1" t="s">
        <v>213</v>
      </c>
      <c r="O1504" s="1" t="s">
        <v>115</v>
      </c>
      <c r="P1504" s="1" t="s">
        <v>198</v>
      </c>
      <c r="Q1504" s="1" t="s">
        <v>214</v>
      </c>
      <c r="R1504" s="1" t="s">
        <v>48</v>
      </c>
      <c r="S1504" s="1" t="s">
        <v>79</v>
      </c>
      <c r="T1504" s="1" t="s">
        <v>205</v>
      </c>
      <c r="U1504" s="2">
        <v>43736.607638888891</v>
      </c>
      <c r="V1504">
        <v>70</v>
      </c>
      <c r="W1504">
        <v>70</v>
      </c>
      <c r="X1504">
        <v>40</v>
      </c>
      <c r="Y1504">
        <v>24.2</v>
      </c>
      <c r="Z1504">
        <v>10</v>
      </c>
      <c r="AA1504" s="1" t="s">
        <v>65</v>
      </c>
      <c r="AB1504">
        <v>8</v>
      </c>
      <c r="AC1504">
        <v>0</v>
      </c>
      <c r="AD1504" s="1" t="s">
        <v>50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s="1" t="s">
        <v>51</v>
      </c>
      <c r="AS1504" s="1" t="s">
        <v>51</v>
      </c>
      <c r="AT1504" s="1" t="s">
        <v>51</v>
      </c>
      <c r="AU1504" s="1" t="s">
        <v>51</v>
      </c>
    </row>
    <row r="1505" spans="1:47" x14ac:dyDescent="0.25">
      <c r="A1505" s="1" t="s">
        <v>1330</v>
      </c>
      <c r="B1505">
        <v>3</v>
      </c>
      <c r="C1505" s="2">
        <v>43736.689571759256</v>
      </c>
      <c r="D1505" s="2">
        <v>43736.704837962963</v>
      </c>
      <c r="E1505">
        <v>39.65813</v>
      </c>
      <c r="F1505">
        <v>-104.92050999999999</v>
      </c>
      <c r="G1505">
        <v>39.658575999999996</v>
      </c>
      <c r="H1505">
        <v>-104.920692</v>
      </c>
      <c r="I1505">
        <v>3.2000000000000001E-2</v>
      </c>
      <c r="J1505" s="1" t="s">
        <v>604</v>
      </c>
      <c r="L1505" s="1" t="s">
        <v>194</v>
      </c>
      <c r="M1505" s="1" t="s">
        <v>47</v>
      </c>
      <c r="N1505" s="1" t="s">
        <v>131</v>
      </c>
      <c r="O1505" s="1" t="s">
        <v>131</v>
      </c>
      <c r="P1505" s="1" t="s">
        <v>198</v>
      </c>
      <c r="Q1505" s="1" t="s">
        <v>387</v>
      </c>
      <c r="R1505" s="1" t="s">
        <v>48</v>
      </c>
      <c r="S1505" s="1" t="s">
        <v>79</v>
      </c>
      <c r="T1505" s="1" t="s">
        <v>200</v>
      </c>
      <c r="U1505" s="2">
        <v>43736.703472222223</v>
      </c>
      <c r="V1505">
        <v>72</v>
      </c>
      <c r="W1505">
        <v>72</v>
      </c>
      <c r="X1505">
        <v>38</v>
      </c>
      <c r="Y1505">
        <v>23.94</v>
      </c>
      <c r="Z1505">
        <v>10</v>
      </c>
      <c r="AA1505" s="1" t="s">
        <v>68</v>
      </c>
      <c r="AB1505">
        <v>29</v>
      </c>
      <c r="AC1505">
        <v>0</v>
      </c>
      <c r="AD1505" s="1" t="s">
        <v>1208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s="1" t="s">
        <v>51</v>
      </c>
      <c r="AS1505" s="1" t="s">
        <v>51</v>
      </c>
      <c r="AT1505" s="1" t="s">
        <v>51</v>
      </c>
      <c r="AU1505" s="1" t="s">
        <v>51</v>
      </c>
    </row>
    <row r="1506" spans="1:47" x14ac:dyDescent="0.25">
      <c r="A1506" s="1" t="s">
        <v>5445</v>
      </c>
      <c r="B1506">
        <v>3</v>
      </c>
      <c r="C1506" s="2">
        <v>43736.68277777778</v>
      </c>
      <c r="D1506" s="2">
        <v>43736.703472222223</v>
      </c>
      <c r="E1506">
        <v>39.703620000000001</v>
      </c>
      <c r="F1506">
        <v>-105.24884</v>
      </c>
      <c r="G1506">
        <v>39.704358999999997</v>
      </c>
      <c r="H1506">
        <v>-105.252447</v>
      </c>
      <c r="I1506">
        <v>0.19800000000000001</v>
      </c>
      <c r="J1506" s="1" t="s">
        <v>891</v>
      </c>
      <c r="L1506" s="1" t="s">
        <v>137</v>
      </c>
      <c r="M1506" s="1" t="s">
        <v>47</v>
      </c>
      <c r="N1506" s="1" t="s">
        <v>269</v>
      </c>
      <c r="O1506" s="1" t="s">
        <v>115</v>
      </c>
      <c r="P1506" s="1" t="s">
        <v>198</v>
      </c>
      <c r="Q1506" s="1" t="s">
        <v>270</v>
      </c>
      <c r="R1506" s="1" t="s">
        <v>48</v>
      </c>
      <c r="S1506" s="1" t="s">
        <v>79</v>
      </c>
      <c r="T1506" s="1" t="s">
        <v>205</v>
      </c>
      <c r="U1506" s="2">
        <v>43736.699305555558</v>
      </c>
      <c r="V1506">
        <v>70</v>
      </c>
      <c r="W1506">
        <v>70</v>
      </c>
      <c r="X1506">
        <v>40</v>
      </c>
      <c r="Y1506">
        <v>24.16</v>
      </c>
      <c r="Z1506">
        <v>15</v>
      </c>
      <c r="AA1506" s="1" t="s">
        <v>65</v>
      </c>
      <c r="AB1506">
        <v>8</v>
      </c>
      <c r="AC1506">
        <v>0</v>
      </c>
      <c r="AD1506" s="1" t="s">
        <v>50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s="1" t="s">
        <v>51</v>
      </c>
      <c r="AS1506" s="1" t="s">
        <v>51</v>
      </c>
      <c r="AT1506" s="1" t="s">
        <v>51</v>
      </c>
      <c r="AU1506" s="1" t="s">
        <v>51</v>
      </c>
    </row>
    <row r="1507" spans="1:47" x14ac:dyDescent="0.25">
      <c r="A1507" s="1" t="s">
        <v>1331</v>
      </c>
      <c r="B1507">
        <v>3</v>
      </c>
      <c r="C1507" s="2">
        <v>43736.726018518515</v>
      </c>
      <c r="D1507" s="2">
        <v>43736.746469907404</v>
      </c>
      <c r="E1507">
        <v>39.591949999999997</v>
      </c>
      <c r="F1507">
        <v>-104.88308000000001</v>
      </c>
      <c r="G1507">
        <v>39.593102999999999</v>
      </c>
      <c r="H1507">
        <v>-104.883712</v>
      </c>
      <c r="I1507">
        <v>8.5999999999999993E-2</v>
      </c>
      <c r="J1507" s="1" t="s">
        <v>568</v>
      </c>
      <c r="L1507" s="1" t="s">
        <v>194</v>
      </c>
      <c r="M1507" s="1" t="s">
        <v>47</v>
      </c>
      <c r="N1507" s="1" t="s">
        <v>127</v>
      </c>
      <c r="O1507" s="1" t="s">
        <v>201</v>
      </c>
      <c r="P1507" s="1" t="s">
        <v>198</v>
      </c>
      <c r="Q1507" s="1" t="s">
        <v>347</v>
      </c>
      <c r="R1507" s="1" t="s">
        <v>48</v>
      </c>
      <c r="S1507" s="1" t="s">
        <v>79</v>
      </c>
      <c r="T1507" s="1" t="s">
        <v>200</v>
      </c>
      <c r="U1507" s="2">
        <v>43736.745138888888</v>
      </c>
      <c r="V1507">
        <v>69</v>
      </c>
      <c r="W1507">
        <v>69</v>
      </c>
      <c r="X1507">
        <v>44</v>
      </c>
      <c r="Y1507">
        <v>23.94</v>
      </c>
      <c r="Z1507">
        <v>10</v>
      </c>
      <c r="AA1507" s="1" t="s">
        <v>68</v>
      </c>
      <c r="AB1507">
        <v>29</v>
      </c>
      <c r="AC1507">
        <v>0</v>
      </c>
      <c r="AD1507" s="1" t="s">
        <v>1208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s="1" t="s">
        <v>51</v>
      </c>
      <c r="AS1507" s="1" t="s">
        <v>51</v>
      </c>
      <c r="AT1507" s="1" t="s">
        <v>51</v>
      </c>
      <c r="AU1507" s="1" t="s">
        <v>51</v>
      </c>
    </row>
    <row r="1508" spans="1:47" x14ac:dyDescent="0.25">
      <c r="A1508" s="1" t="s">
        <v>5397</v>
      </c>
      <c r="B1508">
        <v>3</v>
      </c>
      <c r="C1508" s="2">
        <v>43736.786944444444</v>
      </c>
      <c r="D1508" s="2">
        <v>43736.807569444441</v>
      </c>
      <c r="E1508">
        <v>39.723739999999999</v>
      </c>
      <c r="F1508">
        <v>-105.18149</v>
      </c>
      <c r="G1508">
        <v>39.725020000000001</v>
      </c>
      <c r="H1508">
        <v>-105.17955000000001</v>
      </c>
      <c r="I1508">
        <v>0.13600000000000001</v>
      </c>
      <c r="J1508" s="1" t="s">
        <v>580</v>
      </c>
      <c r="L1508" s="1" t="s">
        <v>133</v>
      </c>
      <c r="M1508" s="1" t="s">
        <v>47</v>
      </c>
      <c r="N1508" s="1" t="s">
        <v>269</v>
      </c>
      <c r="O1508" s="1" t="s">
        <v>115</v>
      </c>
      <c r="P1508" s="1" t="s">
        <v>198</v>
      </c>
      <c r="Q1508" s="1" t="s">
        <v>270</v>
      </c>
      <c r="R1508" s="1" t="s">
        <v>48</v>
      </c>
      <c r="S1508" s="1" t="s">
        <v>79</v>
      </c>
      <c r="T1508" s="1" t="s">
        <v>205</v>
      </c>
      <c r="U1508" s="2">
        <v>43736.786111111112</v>
      </c>
      <c r="V1508">
        <v>66</v>
      </c>
      <c r="W1508">
        <v>66</v>
      </c>
      <c r="X1508">
        <v>46</v>
      </c>
      <c r="Y1508">
        <v>24.16</v>
      </c>
      <c r="Z1508">
        <v>15</v>
      </c>
      <c r="AA1508" s="1" t="s">
        <v>58</v>
      </c>
      <c r="AB1508">
        <v>3</v>
      </c>
      <c r="AC1508">
        <v>0</v>
      </c>
      <c r="AD1508" s="1" t="s">
        <v>50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s="1" t="s">
        <v>53</v>
      </c>
      <c r="AS1508" s="1" t="s">
        <v>51</v>
      </c>
      <c r="AT1508" s="1" t="s">
        <v>51</v>
      </c>
      <c r="AU1508" s="1" t="s">
        <v>51</v>
      </c>
    </row>
    <row r="1509" spans="1:47" x14ac:dyDescent="0.25">
      <c r="A1509" s="1" t="s">
        <v>1332</v>
      </c>
      <c r="B1509">
        <v>3</v>
      </c>
      <c r="C1509" s="2">
        <v>43736.735393518517</v>
      </c>
      <c r="D1509" s="2">
        <v>43736.756215277775</v>
      </c>
      <c r="E1509">
        <v>39.629835</v>
      </c>
      <c r="F1509">
        <v>-104.905182</v>
      </c>
      <c r="G1509">
        <v>39.629429000000002</v>
      </c>
      <c r="H1509">
        <v>-104.90496899999999</v>
      </c>
      <c r="I1509">
        <v>0.03</v>
      </c>
      <c r="J1509" s="1" t="s">
        <v>220</v>
      </c>
      <c r="L1509" s="1" t="s">
        <v>195</v>
      </c>
      <c r="M1509" s="1" t="s">
        <v>47</v>
      </c>
      <c r="N1509" s="1" t="s">
        <v>131</v>
      </c>
      <c r="O1509" s="1" t="s">
        <v>131</v>
      </c>
      <c r="P1509" s="1" t="s">
        <v>198</v>
      </c>
      <c r="Q1509" s="1" t="s">
        <v>414</v>
      </c>
      <c r="R1509" s="1" t="s">
        <v>48</v>
      </c>
      <c r="S1509" s="1" t="s">
        <v>79</v>
      </c>
      <c r="T1509" s="1" t="s">
        <v>200</v>
      </c>
      <c r="U1509" s="2">
        <v>43736.745138888888</v>
      </c>
      <c r="V1509">
        <v>69</v>
      </c>
      <c r="W1509">
        <v>69</v>
      </c>
      <c r="X1509">
        <v>44</v>
      </c>
      <c r="Y1509">
        <v>23.94</v>
      </c>
      <c r="Z1509">
        <v>10</v>
      </c>
      <c r="AA1509" s="1" t="s">
        <v>68</v>
      </c>
      <c r="AB1509">
        <v>29</v>
      </c>
      <c r="AC1509">
        <v>0</v>
      </c>
      <c r="AD1509" s="1" t="s">
        <v>1208</v>
      </c>
      <c r="AE1509" t="b">
        <v>0</v>
      </c>
      <c r="AF1509" t="b">
        <v>0</v>
      </c>
      <c r="AG1509" t="b">
        <v>0</v>
      </c>
      <c r="AH1509" t="b">
        <v>0</v>
      </c>
      <c r="AI1509" t="b">
        <v>1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s="1" t="s">
        <v>51</v>
      </c>
      <c r="AS1509" s="1" t="s">
        <v>51</v>
      </c>
      <c r="AT1509" s="1" t="s">
        <v>51</v>
      </c>
      <c r="AU1509" s="1" t="s">
        <v>51</v>
      </c>
    </row>
    <row r="1510" spans="1:47" x14ac:dyDescent="0.25">
      <c r="A1510" s="1" t="s">
        <v>1333</v>
      </c>
      <c r="B1510">
        <v>3</v>
      </c>
      <c r="C1510" s="2">
        <v>43736.755185185182</v>
      </c>
      <c r="D1510" s="2">
        <v>43736.774293981478</v>
      </c>
      <c r="E1510">
        <v>39.284526</v>
      </c>
      <c r="F1510">
        <v>-104.896331</v>
      </c>
      <c r="G1510">
        <v>39.289008000000003</v>
      </c>
      <c r="H1510">
        <v>-104.895546</v>
      </c>
      <c r="I1510">
        <v>0.313</v>
      </c>
      <c r="J1510" s="1" t="s">
        <v>398</v>
      </c>
      <c r="L1510" s="1" t="s">
        <v>194</v>
      </c>
      <c r="M1510" s="1" t="s">
        <v>47</v>
      </c>
      <c r="N1510" s="1" t="s">
        <v>191</v>
      </c>
      <c r="O1510" s="1" t="s">
        <v>121</v>
      </c>
      <c r="P1510" s="1" t="s">
        <v>198</v>
      </c>
      <c r="Q1510" s="1" t="s">
        <v>333</v>
      </c>
      <c r="R1510" s="1" t="s">
        <v>48</v>
      </c>
      <c r="S1510" s="1" t="s">
        <v>79</v>
      </c>
      <c r="T1510" s="1" t="s">
        <v>223</v>
      </c>
      <c r="U1510" s="2">
        <v>43736.758333333331</v>
      </c>
      <c r="V1510">
        <v>55</v>
      </c>
      <c r="W1510">
        <v>55</v>
      </c>
      <c r="X1510">
        <v>67</v>
      </c>
      <c r="Y1510">
        <v>23.02</v>
      </c>
      <c r="Z1510">
        <v>10</v>
      </c>
      <c r="AA1510" s="1" t="s">
        <v>66</v>
      </c>
      <c r="AB1510">
        <v>25</v>
      </c>
      <c r="AC1510">
        <v>0</v>
      </c>
      <c r="AD1510" s="1" t="s">
        <v>1208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s="1" t="s">
        <v>51</v>
      </c>
      <c r="AS1510" s="1" t="s">
        <v>51</v>
      </c>
      <c r="AT1510" s="1" t="s">
        <v>51</v>
      </c>
      <c r="AU1510" s="1" t="s">
        <v>51</v>
      </c>
    </row>
    <row r="1511" spans="1:47" x14ac:dyDescent="0.25">
      <c r="A1511" s="1" t="s">
        <v>9125</v>
      </c>
      <c r="B1511">
        <v>2</v>
      </c>
      <c r="C1511" s="2">
        <v>43736.786944444444</v>
      </c>
      <c r="D1511" s="2">
        <v>43736.806944444441</v>
      </c>
      <c r="E1511">
        <v>39.725259999999999</v>
      </c>
      <c r="F1511">
        <v>-105.182515</v>
      </c>
      <c r="G1511">
        <v>39.725279999999998</v>
      </c>
      <c r="H1511">
        <v>-105.17643</v>
      </c>
      <c r="I1511">
        <v>0.32300000000000001</v>
      </c>
      <c r="J1511" s="1" t="s">
        <v>5206</v>
      </c>
      <c r="L1511" s="1" t="s">
        <v>128</v>
      </c>
      <c r="M1511" s="1" t="s">
        <v>47</v>
      </c>
      <c r="N1511" s="1" t="s">
        <v>269</v>
      </c>
      <c r="O1511" s="1" t="s">
        <v>115</v>
      </c>
      <c r="P1511" s="1" t="s">
        <v>198</v>
      </c>
      <c r="Q1511" s="1" t="s">
        <v>270</v>
      </c>
      <c r="R1511" s="1" t="s">
        <v>48</v>
      </c>
      <c r="S1511" s="1" t="s">
        <v>79</v>
      </c>
      <c r="T1511" s="1" t="s">
        <v>205</v>
      </c>
      <c r="U1511" s="2">
        <v>43736.786111111112</v>
      </c>
      <c r="V1511">
        <v>66</v>
      </c>
      <c r="W1511">
        <v>66</v>
      </c>
      <c r="X1511">
        <v>46</v>
      </c>
      <c r="Y1511">
        <v>24.16</v>
      </c>
      <c r="Z1511">
        <v>15</v>
      </c>
      <c r="AA1511" s="1" t="s">
        <v>58</v>
      </c>
      <c r="AB1511">
        <v>3</v>
      </c>
      <c r="AC1511">
        <v>0</v>
      </c>
      <c r="AD1511" s="1" t="s">
        <v>50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s="1" t="s">
        <v>53</v>
      </c>
      <c r="AS1511" s="1" t="s">
        <v>51</v>
      </c>
      <c r="AT1511" s="1" t="s">
        <v>51</v>
      </c>
      <c r="AU1511" s="1" t="s">
        <v>51</v>
      </c>
    </row>
    <row r="1512" spans="1:47" x14ac:dyDescent="0.25">
      <c r="A1512" s="1" t="s">
        <v>1334</v>
      </c>
      <c r="B1512">
        <v>3</v>
      </c>
      <c r="C1512" s="2">
        <v>43736.746331018519</v>
      </c>
      <c r="D1512" s="2">
        <v>43736.766759259262</v>
      </c>
      <c r="E1512">
        <v>39.635601000000001</v>
      </c>
      <c r="F1512">
        <v>-104.907931</v>
      </c>
      <c r="G1512">
        <v>39.626365</v>
      </c>
      <c r="H1512">
        <v>-104.903211</v>
      </c>
      <c r="I1512">
        <v>0.68600000000000005</v>
      </c>
      <c r="J1512" s="1" t="s">
        <v>1335</v>
      </c>
      <c r="L1512" s="1" t="s">
        <v>195</v>
      </c>
      <c r="M1512" s="1" t="s">
        <v>47</v>
      </c>
      <c r="N1512" s="1" t="s">
        <v>131</v>
      </c>
      <c r="O1512" s="1" t="s">
        <v>131</v>
      </c>
      <c r="P1512" s="1" t="s">
        <v>198</v>
      </c>
      <c r="Q1512" s="1" t="s">
        <v>414</v>
      </c>
      <c r="R1512" s="1" t="s">
        <v>48</v>
      </c>
      <c r="S1512" s="1" t="s">
        <v>79</v>
      </c>
      <c r="T1512" s="1" t="s">
        <v>200</v>
      </c>
      <c r="U1512" s="2">
        <v>43736.745138888888</v>
      </c>
      <c r="V1512">
        <v>69</v>
      </c>
      <c r="W1512">
        <v>69</v>
      </c>
      <c r="X1512">
        <v>44</v>
      </c>
      <c r="Y1512">
        <v>23.94</v>
      </c>
      <c r="Z1512">
        <v>10</v>
      </c>
      <c r="AA1512" s="1" t="s">
        <v>68</v>
      </c>
      <c r="AB1512">
        <v>29</v>
      </c>
      <c r="AC1512">
        <v>0</v>
      </c>
      <c r="AD1512" s="1" t="s">
        <v>1208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s="1" t="s">
        <v>51</v>
      </c>
      <c r="AS1512" s="1" t="s">
        <v>51</v>
      </c>
      <c r="AT1512" s="1" t="s">
        <v>51</v>
      </c>
      <c r="AU1512" s="1" t="s">
        <v>51</v>
      </c>
    </row>
    <row r="1513" spans="1:47" x14ac:dyDescent="0.25">
      <c r="A1513" s="1" t="s">
        <v>9126</v>
      </c>
      <c r="B1513">
        <v>2</v>
      </c>
      <c r="C1513" s="2">
        <v>43736.760914351849</v>
      </c>
      <c r="D1513" s="2">
        <v>43736.780636574076</v>
      </c>
      <c r="E1513">
        <v>39.635601000000001</v>
      </c>
      <c r="F1513">
        <v>-104.907931</v>
      </c>
      <c r="G1513">
        <v>39.626365</v>
      </c>
      <c r="H1513">
        <v>-104.903211</v>
      </c>
      <c r="I1513">
        <v>0.68600000000000005</v>
      </c>
      <c r="J1513" s="1" t="s">
        <v>9023</v>
      </c>
      <c r="L1513" s="1" t="s">
        <v>195</v>
      </c>
      <c r="M1513" s="1" t="s">
        <v>47</v>
      </c>
      <c r="N1513" s="1" t="s">
        <v>131</v>
      </c>
      <c r="O1513" s="1" t="s">
        <v>131</v>
      </c>
      <c r="P1513" s="1" t="s">
        <v>198</v>
      </c>
      <c r="Q1513" s="1" t="s">
        <v>414</v>
      </c>
      <c r="R1513" s="1" t="s">
        <v>48</v>
      </c>
      <c r="S1513" s="1" t="s">
        <v>79</v>
      </c>
      <c r="T1513" s="1" t="s">
        <v>200</v>
      </c>
      <c r="U1513" s="2">
        <v>43736.745138888888</v>
      </c>
      <c r="V1513">
        <v>69</v>
      </c>
      <c r="W1513">
        <v>69</v>
      </c>
      <c r="X1513">
        <v>44</v>
      </c>
      <c r="Y1513">
        <v>23.94</v>
      </c>
      <c r="Z1513">
        <v>10</v>
      </c>
      <c r="AA1513" s="1" t="s">
        <v>68</v>
      </c>
      <c r="AB1513">
        <v>29</v>
      </c>
      <c r="AC1513">
        <v>0</v>
      </c>
      <c r="AD1513" s="1" t="s">
        <v>1208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s="1" t="s">
        <v>51</v>
      </c>
      <c r="AS1513" s="1" t="s">
        <v>51</v>
      </c>
      <c r="AT1513" s="1" t="s">
        <v>51</v>
      </c>
      <c r="AU1513" s="1" t="s">
        <v>51</v>
      </c>
    </row>
    <row r="1514" spans="1:47" x14ac:dyDescent="0.25">
      <c r="A1514" s="1" t="s">
        <v>3234</v>
      </c>
      <c r="B1514">
        <v>3</v>
      </c>
      <c r="C1514" s="2">
        <v>43736.811944444446</v>
      </c>
      <c r="D1514" s="2">
        <v>43736.832569444443</v>
      </c>
      <c r="E1514">
        <v>38.854484999999997</v>
      </c>
      <c r="F1514">
        <v>-104.87994399999999</v>
      </c>
      <c r="G1514">
        <v>38.85322</v>
      </c>
      <c r="H1514">
        <v>-104.87508099999999</v>
      </c>
      <c r="I1514">
        <v>0.27600000000000002</v>
      </c>
      <c r="J1514" s="1" t="s">
        <v>2836</v>
      </c>
      <c r="L1514" s="1" t="s">
        <v>236</v>
      </c>
      <c r="M1514" s="1" t="s">
        <v>47</v>
      </c>
      <c r="N1514" s="1" t="s">
        <v>232</v>
      </c>
      <c r="O1514" s="1" t="s">
        <v>193</v>
      </c>
      <c r="P1514" s="1" t="s">
        <v>198</v>
      </c>
      <c r="Q1514" s="1" t="s">
        <v>380</v>
      </c>
      <c r="R1514" s="1" t="s">
        <v>48</v>
      </c>
      <c r="S1514" s="1" t="s">
        <v>79</v>
      </c>
      <c r="T1514" s="1" t="s">
        <v>234</v>
      </c>
      <c r="U1514" s="2">
        <v>43736.831944444442</v>
      </c>
      <c r="V1514">
        <v>56</v>
      </c>
      <c r="W1514">
        <v>56</v>
      </c>
      <c r="X1514">
        <v>71</v>
      </c>
      <c r="Y1514">
        <v>23.43</v>
      </c>
      <c r="Z1514">
        <v>10</v>
      </c>
      <c r="AA1514" s="1" t="s">
        <v>8942</v>
      </c>
      <c r="AB1514">
        <v>0</v>
      </c>
      <c r="AC1514">
        <v>0</v>
      </c>
      <c r="AD1514" s="1" t="s">
        <v>50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s="1" t="s">
        <v>53</v>
      </c>
      <c r="AS1514" s="1" t="s">
        <v>53</v>
      </c>
      <c r="AT1514" s="1" t="s">
        <v>51</v>
      </c>
      <c r="AU1514" s="1" t="s">
        <v>51</v>
      </c>
    </row>
    <row r="1515" spans="1:47" x14ac:dyDescent="0.25">
      <c r="A1515" s="1" t="s">
        <v>5398</v>
      </c>
      <c r="B1515">
        <v>3</v>
      </c>
      <c r="C1515" s="2">
        <v>43736.792685185188</v>
      </c>
      <c r="D1515" s="2">
        <v>43736.813159722224</v>
      </c>
      <c r="E1515">
        <v>39.797939999999997</v>
      </c>
      <c r="F1515">
        <v>-104.98667</v>
      </c>
      <c r="G1515">
        <v>39.800035000000001</v>
      </c>
      <c r="H1515">
        <v>-104.98558800000001</v>
      </c>
      <c r="I1515">
        <v>0.156</v>
      </c>
      <c r="J1515" s="1" t="s">
        <v>555</v>
      </c>
      <c r="L1515" s="1" t="s">
        <v>194</v>
      </c>
      <c r="M1515" s="1" t="s">
        <v>47</v>
      </c>
      <c r="N1515" s="1" t="s">
        <v>131</v>
      </c>
      <c r="O1515" s="1" t="s">
        <v>147</v>
      </c>
      <c r="P1515" s="1" t="s">
        <v>198</v>
      </c>
      <c r="Q1515" s="1" t="s">
        <v>246</v>
      </c>
      <c r="R1515" s="1" t="s">
        <v>48</v>
      </c>
      <c r="S1515" s="1" t="s">
        <v>79</v>
      </c>
      <c r="T1515" s="1" t="s">
        <v>205</v>
      </c>
      <c r="U1515" s="2">
        <v>43736.786111111112</v>
      </c>
      <c r="V1515">
        <v>66</v>
      </c>
      <c r="W1515">
        <v>66</v>
      </c>
      <c r="X1515">
        <v>46</v>
      </c>
      <c r="Y1515">
        <v>24.16</v>
      </c>
      <c r="Z1515">
        <v>15</v>
      </c>
      <c r="AA1515" s="1" t="s">
        <v>58</v>
      </c>
      <c r="AB1515">
        <v>3</v>
      </c>
      <c r="AC1515">
        <v>0</v>
      </c>
      <c r="AD1515" s="1" t="s">
        <v>50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s="1" t="s">
        <v>53</v>
      </c>
      <c r="AS1515" s="1" t="s">
        <v>51</v>
      </c>
      <c r="AT1515" s="1" t="s">
        <v>51</v>
      </c>
      <c r="AU1515" s="1" t="s">
        <v>51</v>
      </c>
    </row>
    <row r="1516" spans="1:47" x14ac:dyDescent="0.25">
      <c r="A1516" s="1" t="s">
        <v>5399</v>
      </c>
      <c r="B1516">
        <v>3</v>
      </c>
      <c r="C1516" s="2">
        <v>43736.795277777775</v>
      </c>
      <c r="D1516" s="2">
        <v>43736.815925925926</v>
      </c>
      <c r="E1516">
        <v>39.77834</v>
      </c>
      <c r="F1516">
        <v>-104.89541699999999</v>
      </c>
      <c r="G1516">
        <v>39.778460000000003</v>
      </c>
      <c r="H1516">
        <v>-104.898066</v>
      </c>
      <c r="I1516">
        <v>0.14099999999999999</v>
      </c>
      <c r="J1516" s="1" t="s">
        <v>416</v>
      </c>
      <c r="L1516" s="1" t="s">
        <v>137</v>
      </c>
      <c r="M1516" s="1" t="s">
        <v>47</v>
      </c>
      <c r="N1516" s="1" t="s">
        <v>131</v>
      </c>
      <c r="O1516" s="1" t="s">
        <v>131</v>
      </c>
      <c r="P1516" s="1" t="s">
        <v>198</v>
      </c>
      <c r="Q1516" s="1" t="s">
        <v>246</v>
      </c>
      <c r="R1516" s="1" t="s">
        <v>48</v>
      </c>
      <c r="S1516" s="1" t="s">
        <v>79</v>
      </c>
      <c r="T1516" s="1" t="s">
        <v>205</v>
      </c>
      <c r="U1516" s="2">
        <v>43736.786111111112</v>
      </c>
      <c r="V1516">
        <v>66</v>
      </c>
      <c r="W1516">
        <v>66</v>
      </c>
      <c r="X1516">
        <v>46</v>
      </c>
      <c r="Y1516">
        <v>24.16</v>
      </c>
      <c r="Z1516">
        <v>15</v>
      </c>
      <c r="AA1516" s="1" t="s">
        <v>58</v>
      </c>
      <c r="AB1516">
        <v>3</v>
      </c>
      <c r="AC1516">
        <v>0</v>
      </c>
      <c r="AD1516" s="1" t="s">
        <v>50</v>
      </c>
      <c r="AE1516" t="b">
        <v>0</v>
      </c>
      <c r="AF1516" t="b">
        <v>0</v>
      </c>
      <c r="AG1516" t="b">
        <v>0</v>
      </c>
      <c r="AH1516" t="b">
        <v>0</v>
      </c>
      <c r="AI1516" t="b">
        <v>1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s="1" t="s">
        <v>53</v>
      </c>
      <c r="AS1516" s="1" t="s">
        <v>51</v>
      </c>
      <c r="AT1516" s="1" t="s">
        <v>51</v>
      </c>
      <c r="AU1516" s="1" t="s">
        <v>51</v>
      </c>
    </row>
    <row r="1517" spans="1:47" x14ac:dyDescent="0.25">
      <c r="A1517" s="1" t="s">
        <v>9127</v>
      </c>
      <c r="B1517">
        <v>2</v>
      </c>
      <c r="C1517" s="2">
        <v>43736.826527777775</v>
      </c>
      <c r="D1517" s="2">
        <v>43736.847268518519</v>
      </c>
      <c r="E1517">
        <v>39.776429999999998</v>
      </c>
      <c r="F1517">
        <v>-104.87299</v>
      </c>
      <c r="G1517">
        <v>39.77825</v>
      </c>
      <c r="H1517">
        <v>-104.88273</v>
      </c>
      <c r="I1517">
        <v>0.53200000000000003</v>
      </c>
      <c r="J1517" s="1" t="s">
        <v>9128</v>
      </c>
      <c r="L1517" s="1" t="s">
        <v>137</v>
      </c>
      <c r="M1517" s="1" t="s">
        <v>47</v>
      </c>
      <c r="N1517" s="1" t="s">
        <v>131</v>
      </c>
      <c r="O1517" s="1" t="s">
        <v>131</v>
      </c>
      <c r="P1517" s="1" t="s">
        <v>198</v>
      </c>
      <c r="Q1517" s="1" t="s">
        <v>453</v>
      </c>
      <c r="R1517" s="1" t="s">
        <v>48</v>
      </c>
      <c r="S1517" s="1" t="s">
        <v>79</v>
      </c>
      <c r="T1517" s="1" t="s">
        <v>203</v>
      </c>
      <c r="U1517" s="2">
        <v>43736.831944444442</v>
      </c>
      <c r="V1517">
        <v>64</v>
      </c>
      <c r="W1517">
        <v>64</v>
      </c>
      <c r="X1517">
        <v>55</v>
      </c>
      <c r="Y1517">
        <v>24.15</v>
      </c>
      <c r="Z1517">
        <v>10</v>
      </c>
      <c r="AA1517" s="1" t="s">
        <v>68</v>
      </c>
      <c r="AB1517">
        <v>23</v>
      </c>
      <c r="AC1517">
        <v>0</v>
      </c>
      <c r="AD1517" s="1" t="s">
        <v>1208</v>
      </c>
      <c r="AE1517" t="b">
        <v>0</v>
      </c>
      <c r="AF1517" t="b">
        <v>0</v>
      </c>
      <c r="AG1517" t="b">
        <v>0</v>
      </c>
      <c r="AH1517" t="b">
        <v>0</v>
      </c>
      <c r="AI1517" t="b">
        <v>1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s="1" t="s">
        <v>53</v>
      </c>
      <c r="AS1517" s="1" t="s">
        <v>53</v>
      </c>
      <c r="AT1517" s="1" t="s">
        <v>53</v>
      </c>
      <c r="AU1517" s="1" t="s">
        <v>51</v>
      </c>
    </row>
    <row r="1518" spans="1:47" x14ac:dyDescent="0.25">
      <c r="A1518" s="1" t="s">
        <v>9129</v>
      </c>
      <c r="B1518">
        <v>2</v>
      </c>
      <c r="C1518" s="2">
        <v>43736.921319444446</v>
      </c>
      <c r="D1518" s="2">
        <v>43736.94054398148</v>
      </c>
      <c r="E1518">
        <v>39.760509999999996</v>
      </c>
      <c r="F1518">
        <v>-105.00503999999999</v>
      </c>
      <c r="G1518">
        <v>39.761009999999999</v>
      </c>
      <c r="H1518">
        <v>-105.00445000000001</v>
      </c>
      <c r="I1518">
        <v>4.7E-2</v>
      </c>
      <c r="J1518" s="1" t="s">
        <v>9130</v>
      </c>
      <c r="L1518" s="1" t="s">
        <v>265</v>
      </c>
      <c r="M1518" s="1" t="s">
        <v>47</v>
      </c>
      <c r="N1518" s="1" t="s">
        <v>131</v>
      </c>
      <c r="O1518" s="1" t="s">
        <v>131</v>
      </c>
      <c r="P1518" s="1" t="s">
        <v>198</v>
      </c>
      <c r="Q1518" s="1" t="s">
        <v>247</v>
      </c>
      <c r="R1518" s="1" t="s">
        <v>48</v>
      </c>
      <c r="S1518" s="1" t="s">
        <v>79</v>
      </c>
      <c r="T1518" s="1" t="s">
        <v>205</v>
      </c>
      <c r="U1518" s="2">
        <v>43736.925000000003</v>
      </c>
      <c r="V1518">
        <v>59</v>
      </c>
      <c r="W1518">
        <v>59</v>
      </c>
      <c r="X1518">
        <v>63</v>
      </c>
      <c r="Y1518">
        <v>24.18</v>
      </c>
      <c r="Z1518">
        <v>10</v>
      </c>
      <c r="AA1518" s="1" t="s">
        <v>58</v>
      </c>
      <c r="AB1518">
        <v>13</v>
      </c>
      <c r="AC1518">
        <v>0</v>
      </c>
      <c r="AD1518" s="1" t="s">
        <v>50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s="1" t="s">
        <v>53</v>
      </c>
      <c r="AS1518" s="1" t="s">
        <v>53</v>
      </c>
      <c r="AT1518" s="1" t="s">
        <v>53</v>
      </c>
      <c r="AU1518" s="1" t="s">
        <v>53</v>
      </c>
    </row>
    <row r="1519" spans="1:47" x14ac:dyDescent="0.25">
      <c r="A1519" s="1" t="s">
        <v>9131</v>
      </c>
      <c r="B1519">
        <v>2</v>
      </c>
      <c r="C1519" s="2">
        <v>43736.921319444446</v>
      </c>
      <c r="D1519" s="2">
        <v>43736.94054398148</v>
      </c>
      <c r="E1519">
        <v>39.758949999999999</v>
      </c>
      <c r="F1519">
        <v>-105.00748</v>
      </c>
      <c r="G1519">
        <v>39.760970999999998</v>
      </c>
      <c r="H1519">
        <v>-105.00432499999999</v>
      </c>
      <c r="I1519">
        <v>0.218</v>
      </c>
      <c r="J1519" s="1" t="s">
        <v>2720</v>
      </c>
      <c r="L1519" s="1" t="s">
        <v>265</v>
      </c>
      <c r="M1519" s="1" t="s">
        <v>47</v>
      </c>
      <c r="N1519" s="1" t="s">
        <v>131</v>
      </c>
      <c r="O1519" s="1" t="s">
        <v>131</v>
      </c>
      <c r="P1519" s="1" t="s">
        <v>198</v>
      </c>
      <c r="Q1519" s="1" t="s">
        <v>247</v>
      </c>
      <c r="R1519" s="1" t="s">
        <v>48</v>
      </c>
      <c r="S1519" s="1" t="s">
        <v>79</v>
      </c>
      <c r="T1519" s="1" t="s">
        <v>205</v>
      </c>
      <c r="U1519" s="2">
        <v>43736.925000000003</v>
      </c>
      <c r="V1519">
        <v>59</v>
      </c>
      <c r="W1519">
        <v>59</v>
      </c>
      <c r="X1519">
        <v>63</v>
      </c>
      <c r="Y1519">
        <v>24.18</v>
      </c>
      <c r="Z1519">
        <v>10</v>
      </c>
      <c r="AA1519" s="1" t="s">
        <v>58</v>
      </c>
      <c r="AB1519">
        <v>13</v>
      </c>
      <c r="AC1519">
        <v>0</v>
      </c>
      <c r="AD1519" s="1" t="s">
        <v>50</v>
      </c>
      <c r="AE1519" t="b">
        <v>0</v>
      </c>
      <c r="AF1519" t="b">
        <v>0</v>
      </c>
      <c r="AG1519" t="b">
        <v>0</v>
      </c>
      <c r="AH1519" t="b">
        <v>0</v>
      </c>
      <c r="AI1519" t="b">
        <v>1</v>
      </c>
      <c r="AJ1519" t="b">
        <v>1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s="1" t="s">
        <v>53</v>
      </c>
      <c r="AS1519" s="1" t="s">
        <v>53</v>
      </c>
      <c r="AT1519" s="1" t="s">
        <v>53</v>
      </c>
      <c r="AU1519" s="1" t="s">
        <v>53</v>
      </c>
    </row>
    <row r="1520" spans="1:47" x14ac:dyDescent="0.25">
      <c r="A1520" s="1" t="s">
        <v>3159</v>
      </c>
      <c r="B1520">
        <v>4</v>
      </c>
      <c r="C1520" s="2">
        <v>43736.915069444447</v>
      </c>
      <c r="D1520" s="2">
        <v>43737.122893518521</v>
      </c>
      <c r="E1520">
        <v>39.569388000000004</v>
      </c>
      <c r="F1520">
        <v>-107.485387</v>
      </c>
      <c r="G1520">
        <v>39.569232</v>
      </c>
      <c r="H1520">
        <v>-107.485617</v>
      </c>
      <c r="I1520">
        <v>1.6E-2</v>
      </c>
      <c r="J1520" s="1" t="s">
        <v>3160</v>
      </c>
      <c r="L1520" s="1" t="s">
        <v>137</v>
      </c>
      <c r="M1520" s="1" t="s">
        <v>47</v>
      </c>
      <c r="N1520" s="1" t="s">
        <v>132</v>
      </c>
      <c r="O1520" s="1" t="s">
        <v>187</v>
      </c>
      <c r="P1520" s="1" t="s">
        <v>198</v>
      </c>
      <c r="Q1520" s="1" t="s">
        <v>527</v>
      </c>
      <c r="R1520" s="1" t="s">
        <v>48</v>
      </c>
      <c r="S1520" s="1" t="s">
        <v>79</v>
      </c>
      <c r="T1520" s="1" t="s">
        <v>528</v>
      </c>
      <c r="U1520" s="2">
        <v>43736.911805555559</v>
      </c>
      <c r="V1520">
        <v>72</v>
      </c>
      <c r="W1520">
        <v>72</v>
      </c>
      <c r="X1520">
        <v>23</v>
      </c>
      <c r="Y1520">
        <v>24.19</v>
      </c>
      <c r="Z1520">
        <v>10</v>
      </c>
      <c r="AA1520" s="1" t="s">
        <v>54</v>
      </c>
      <c r="AB1520">
        <v>7</v>
      </c>
      <c r="AC1520">
        <v>0</v>
      </c>
      <c r="AD1520" s="1" t="s">
        <v>50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s="1" t="s">
        <v>53</v>
      </c>
      <c r="AS1520" s="1" t="s">
        <v>53</v>
      </c>
      <c r="AT1520" s="1" t="s">
        <v>53</v>
      </c>
      <c r="AU1520" s="1" t="s">
        <v>53</v>
      </c>
    </row>
    <row r="1521" spans="1:47" x14ac:dyDescent="0.25">
      <c r="A1521" s="1" t="s">
        <v>8019</v>
      </c>
      <c r="B1521">
        <v>4</v>
      </c>
      <c r="C1521" s="2">
        <v>43708.016875000001</v>
      </c>
      <c r="D1521" s="2">
        <v>43708.037245370368</v>
      </c>
      <c r="E1521">
        <v>39.471212000000001</v>
      </c>
      <c r="F1521">
        <v>-106.04180100000001</v>
      </c>
      <c r="G1521">
        <v>39.312133000000003</v>
      </c>
      <c r="H1521">
        <v>-106.05956999999999</v>
      </c>
      <c r="I1521">
        <v>11.032</v>
      </c>
      <c r="J1521" s="1" t="s">
        <v>6922</v>
      </c>
      <c r="K1521">
        <v>9298</v>
      </c>
      <c r="L1521" s="1" t="s">
        <v>6565</v>
      </c>
      <c r="M1521" s="1" t="s">
        <v>47</v>
      </c>
      <c r="N1521" s="1" t="s">
        <v>3968</v>
      </c>
      <c r="O1521" s="1" t="s">
        <v>126</v>
      </c>
      <c r="P1521" s="1" t="s">
        <v>198</v>
      </c>
      <c r="Q1521" s="1" t="s">
        <v>6815</v>
      </c>
      <c r="R1521" s="1" t="s">
        <v>48</v>
      </c>
      <c r="S1521" s="1" t="s">
        <v>79</v>
      </c>
      <c r="T1521" s="1" t="s">
        <v>503</v>
      </c>
      <c r="U1521" s="2">
        <v>43708.036805555559</v>
      </c>
      <c r="V1521">
        <v>43</v>
      </c>
      <c r="W1521">
        <v>40</v>
      </c>
      <c r="X1521">
        <v>60</v>
      </c>
      <c r="Y1521">
        <v>21.06</v>
      </c>
      <c r="Z1521">
        <v>10</v>
      </c>
      <c r="AA1521" s="1" t="s">
        <v>62</v>
      </c>
      <c r="AB1521">
        <v>5</v>
      </c>
      <c r="AC1521">
        <v>0</v>
      </c>
      <c r="AD1521" s="1" t="s">
        <v>50</v>
      </c>
      <c r="AE1521" t="b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s="1" t="s">
        <v>53</v>
      </c>
      <c r="AS1521" s="1" t="s">
        <v>53</v>
      </c>
      <c r="AT1521" s="1" t="s">
        <v>53</v>
      </c>
      <c r="AU1521" s="1" t="s">
        <v>53</v>
      </c>
    </row>
    <row r="1522" spans="1:47" x14ac:dyDescent="0.25">
      <c r="A1522" s="1" t="s">
        <v>8020</v>
      </c>
      <c r="B1522">
        <v>4</v>
      </c>
      <c r="C1522" s="2">
        <v>43708.016875000001</v>
      </c>
      <c r="D1522" s="2">
        <v>43708.037245370368</v>
      </c>
      <c r="E1522">
        <v>39.312133000000003</v>
      </c>
      <c r="F1522">
        <v>-106.05956999999999</v>
      </c>
      <c r="G1522">
        <v>39.471212000000001</v>
      </c>
      <c r="H1522">
        <v>-106.04180100000001</v>
      </c>
      <c r="I1522">
        <v>11.032</v>
      </c>
      <c r="J1522" s="1" t="s">
        <v>6921</v>
      </c>
      <c r="K1522">
        <v>1</v>
      </c>
      <c r="L1522" s="1" t="s">
        <v>8021</v>
      </c>
      <c r="M1522" s="1" t="s">
        <v>97</v>
      </c>
      <c r="N1522" s="1" t="s">
        <v>552</v>
      </c>
      <c r="O1522" s="1" t="s">
        <v>356</v>
      </c>
      <c r="P1522" s="1" t="s">
        <v>198</v>
      </c>
      <c r="Q1522" s="1" t="s">
        <v>553</v>
      </c>
      <c r="R1522" s="1" t="s">
        <v>48</v>
      </c>
      <c r="S1522" s="1" t="s">
        <v>79</v>
      </c>
      <c r="T1522" s="1" t="s">
        <v>554</v>
      </c>
      <c r="U1522" s="2">
        <v>43708.036805555559</v>
      </c>
      <c r="V1522">
        <v>43</v>
      </c>
      <c r="W1522">
        <v>40</v>
      </c>
      <c r="X1522">
        <v>60</v>
      </c>
      <c r="Y1522">
        <v>21.06</v>
      </c>
      <c r="Z1522">
        <v>10</v>
      </c>
      <c r="AA1522" s="1" t="s">
        <v>62</v>
      </c>
      <c r="AB1522">
        <v>5</v>
      </c>
      <c r="AC1522">
        <v>0</v>
      </c>
      <c r="AD1522" s="1" t="s">
        <v>50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s="1" t="s">
        <v>53</v>
      </c>
      <c r="AS1522" s="1" t="s">
        <v>53</v>
      </c>
      <c r="AT1522" s="1" t="s">
        <v>53</v>
      </c>
      <c r="AU1522" s="1" t="s">
        <v>53</v>
      </c>
    </row>
    <row r="1523" spans="1:47" x14ac:dyDescent="0.25">
      <c r="A1523" s="1" t="s">
        <v>6117</v>
      </c>
      <c r="B1523">
        <v>3</v>
      </c>
      <c r="C1523" s="2">
        <v>43708.283541666664</v>
      </c>
      <c r="D1523" s="2">
        <v>43708.304247685184</v>
      </c>
      <c r="E1523">
        <v>39.882769000000003</v>
      </c>
      <c r="F1523">
        <v>-104.98746</v>
      </c>
      <c r="G1523">
        <v>39.885440000000003</v>
      </c>
      <c r="H1523">
        <v>-104.98744000000001</v>
      </c>
      <c r="I1523">
        <v>0.185</v>
      </c>
      <c r="J1523" s="1" t="s">
        <v>441</v>
      </c>
      <c r="L1523" s="1" t="s">
        <v>194</v>
      </c>
      <c r="M1523" s="1" t="s">
        <v>47</v>
      </c>
      <c r="N1523" s="1" t="s">
        <v>131</v>
      </c>
      <c r="O1523" s="1" t="s">
        <v>147</v>
      </c>
      <c r="P1523" s="1" t="s">
        <v>198</v>
      </c>
      <c r="Q1523" s="1" t="s">
        <v>204</v>
      </c>
      <c r="R1523" s="1" t="s">
        <v>48</v>
      </c>
      <c r="S1523" s="1" t="s">
        <v>79</v>
      </c>
      <c r="T1523" s="1" t="s">
        <v>205</v>
      </c>
      <c r="U1523" s="2">
        <v>43708.28125</v>
      </c>
      <c r="V1523">
        <v>59</v>
      </c>
      <c r="W1523">
        <v>59</v>
      </c>
      <c r="X1523">
        <v>94</v>
      </c>
      <c r="Y1523">
        <v>24.55</v>
      </c>
      <c r="Z1523">
        <v>15</v>
      </c>
      <c r="AA1523" s="1" t="s">
        <v>8942</v>
      </c>
      <c r="AB1523">
        <v>0</v>
      </c>
      <c r="AC1523">
        <v>0</v>
      </c>
      <c r="AD1523" s="1" t="s">
        <v>1067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s="1" t="s">
        <v>51</v>
      </c>
      <c r="AS1523" s="1" t="s">
        <v>51</v>
      </c>
      <c r="AT1523" s="1" t="s">
        <v>51</v>
      </c>
      <c r="AU1523" s="1" t="s">
        <v>51</v>
      </c>
    </row>
    <row r="1524" spans="1:47" x14ac:dyDescent="0.25">
      <c r="A1524" s="1" t="s">
        <v>1886</v>
      </c>
      <c r="B1524">
        <v>3</v>
      </c>
      <c r="C1524" s="2">
        <v>43708.426817129628</v>
      </c>
      <c r="D1524" s="2">
        <v>43708.436168981483</v>
      </c>
      <c r="E1524">
        <v>39.725099999999998</v>
      </c>
      <c r="F1524">
        <v>-105.19248</v>
      </c>
      <c r="G1524">
        <v>39.725110000000001</v>
      </c>
      <c r="H1524">
        <v>-105.191649</v>
      </c>
      <c r="I1524">
        <v>4.3999999999999997E-2</v>
      </c>
      <c r="J1524" s="1" t="s">
        <v>1136</v>
      </c>
      <c r="L1524" s="1" t="s">
        <v>716</v>
      </c>
      <c r="M1524" s="1" t="s">
        <v>47</v>
      </c>
      <c r="N1524" s="1" t="s">
        <v>269</v>
      </c>
      <c r="O1524" s="1" t="s">
        <v>115</v>
      </c>
      <c r="P1524" s="1" t="s">
        <v>198</v>
      </c>
      <c r="Q1524" s="1" t="s">
        <v>270</v>
      </c>
      <c r="R1524" s="1" t="s">
        <v>48</v>
      </c>
      <c r="S1524" s="1" t="s">
        <v>79</v>
      </c>
      <c r="T1524" s="1" t="s">
        <v>205</v>
      </c>
      <c r="U1524" s="2">
        <v>43708.40625</v>
      </c>
      <c r="V1524">
        <v>72</v>
      </c>
      <c r="W1524">
        <v>72</v>
      </c>
      <c r="X1524">
        <v>60</v>
      </c>
      <c r="Y1524">
        <v>24.56</v>
      </c>
      <c r="Z1524">
        <v>10</v>
      </c>
      <c r="AA1524" s="1" t="s">
        <v>63</v>
      </c>
      <c r="AB1524">
        <v>3</v>
      </c>
      <c r="AC1524">
        <v>0</v>
      </c>
      <c r="AD1524" s="1" t="s">
        <v>1067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s="1" t="s">
        <v>51</v>
      </c>
      <c r="AS1524" s="1" t="s">
        <v>51</v>
      </c>
      <c r="AT1524" s="1" t="s">
        <v>51</v>
      </c>
      <c r="AU1524" s="1" t="s">
        <v>51</v>
      </c>
    </row>
    <row r="1525" spans="1:47" x14ac:dyDescent="0.25">
      <c r="A1525" s="1" t="s">
        <v>1887</v>
      </c>
      <c r="B1525">
        <v>3</v>
      </c>
      <c r="C1525" s="2">
        <v>43708.426817129628</v>
      </c>
      <c r="D1525" s="2">
        <v>43708.436168981483</v>
      </c>
      <c r="E1525">
        <v>39.725250000000003</v>
      </c>
      <c r="F1525">
        <v>-105.19116</v>
      </c>
      <c r="G1525">
        <v>39.72522</v>
      </c>
      <c r="H1525">
        <v>-105.192617</v>
      </c>
      <c r="I1525">
        <v>7.6999999999999999E-2</v>
      </c>
      <c r="J1525" s="1" t="s">
        <v>1249</v>
      </c>
      <c r="L1525" s="1" t="s">
        <v>716</v>
      </c>
      <c r="M1525" s="1" t="s">
        <v>47</v>
      </c>
      <c r="N1525" s="1" t="s">
        <v>269</v>
      </c>
      <c r="O1525" s="1" t="s">
        <v>115</v>
      </c>
      <c r="P1525" s="1" t="s">
        <v>198</v>
      </c>
      <c r="Q1525" s="1" t="s">
        <v>270</v>
      </c>
      <c r="R1525" s="1" t="s">
        <v>48</v>
      </c>
      <c r="S1525" s="1" t="s">
        <v>79</v>
      </c>
      <c r="T1525" s="1" t="s">
        <v>205</v>
      </c>
      <c r="U1525" s="2">
        <v>43708.40625</v>
      </c>
      <c r="V1525">
        <v>72</v>
      </c>
      <c r="W1525">
        <v>72</v>
      </c>
      <c r="X1525">
        <v>60</v>
      </c>
      <c r="Y1525">
        <v>24.56</v>
      </c>
      <c r="Z1525">
        <v>10</v>
      </c>
      <c r="AA1525" s="1" t="s">
        <v>63</v>
      </c>
      <c r="AB1525">
        <v>3</v>
      </c>
      <c r="AC1525">
        <v>0</v>
      </c>
      <c r="AD1525" s="1" t="s">
        <v>1067</v>
      </c>
      <c r="AE1525" t="b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s="1" t="s">
        <v>51</v>
      </c>
      <c r="AS1525" s="1" t="s">
        <v>51</v>
      </c>
      <c r="AT1525" s="1" t="s">
        <v>51</v>
      </c>
      <c r="AU1525" s="1" t="s">
        <v>51</v>
      </c>
    </row>
    <row r="1526" spans="1:47" x14ac:dyDescent="0.25">
      <c r="A1526" s="1" t="s">
        <v>1888</v>
      </c>
      <c r="B1526">
        <v>3</v>
      </c>
      <c r="C1526" s="2">
        <v>43708.444537037038</v>
      </c>
      <c r="D1526" s="2">
        <v>43708.46533564815</v>
      </c>
      <c r="E1526">
        <v>39.725250000000003</v>
      </c>
      <c r="F1526">
        <v>-105.19116</v>
      </c>
      <c r="G1526">
        <v>39.72522</v>
      </c>
      <c r="H1526">
        <v>-105.192617</v>
      </c>
      <c r="I1526">
        <v>7.6999999999999999E-2</v>
      </c>
      <c r="J1526" s="1" t="s">
        <v>1249</v>
      </c>
      <c r="L1526" s="1" t="s">
        <v>716</v>
      </c>
      <c r="M1526" s="1" t="s">
        <v>47</v>
      </c>
      <c r="N1526" s="1" t="s">
        <v>269</v>
      </c>
      <c r="O1526" s="1" t="s">
        <v>115</v>
      </c>
      <c r="P1526" s="1" t="s">
        <v>198</v>
      </c>
      <c r="Q1526" s="1" t="s">
        <v>270</v>
      </c>
      <c r="R1526" s="1" t="s">
        <v>48</v>
      </c>
      <c r="S1526" s="1" t="s">
        <v>79</v>
      </c>
      <c r="T1526" s="1" t="s">
        <v>205</v>
      </c>
      <c r="U1526" s="2">
        <v>43708.45</v>
      </c>
      <c r="V1526">
        <v>75</v>
      </c>
      <c r="W1526">
        <v>75</v>
      </c>
      <c r="X1526">
        <v>47</v>
      </c>
      <c r="Y1526">
        <v>24.56</v>
      </c>
      <c r="Z1526">
        <v>10</v>
      </c>
      <c r="AA1526" s="1" t="s">
        <v>61</v>
      </c>
      <c r="AB1526">
        <v>3</v>
      </c>
      <c r="AC1526">
        <v>0</v>
      </c>
      <c r="AD1526" s="1" t="s">
        <v>1067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s="1" t="s">
        <v>51</v>
      </c>
      <c r="AS1526" s="1" t="s">
        <v>51</v>
      </c>
      <c r="AT1526" s="1" t="s">
        <v>51</v>
      </c>
      <c r="AU1526" s="1" t="s">
        <v>51</v>
      </c>
    </row>
    <row r="1527" spans="1:47" x14ac:dyDescent="0.25">
      <c r="A1527" s="1" t="s">
        <v>7534</v>
      </c>
      <c r="B1527">
        <v>4</v>
      </c>
      <c r="C1527" s="2">
        <v>43708.579444444447</v>
      </c>
      <c r="D1527" s="2">
        <v>43708.599618055552</v>
      </c>
      <c r="E1527">
        <v>40.073210000000003</v>
      </c>
      <c r="F1527">
        <v>-104.206993</v>
      </c>
      <c r="G1527">
        <v>40.073248999999997</v>
      </c>
      <c r="H1527">
        <v>-104.188401</v>
      </c>
      <c r="I1527">
        <v>0.98299999999999998</v>
      </c>
      <c r="J1527" s="1" t="s">
        <v>7535</v>
      </c>
      <c r="K1527">
        <v>5001</v>
      </c>
      <c r="L1527" s="1" t="s">
        <v>7536</v>
      </c>
      <c r="M1527" s="1" t="s">
        <v>97</v>
      </c>
      <c r="N1527" s="1" t="s">
        <v>1827</v>
      </c>
      <c r="O1527" s="1" t="s">
        <v>209</v>
      </c>
      <c r="P1527" s="1" t="s">
        <v>198</v>
      </c>
      <c r="Q1527" s="1" t="s">
        <v>1828</v>
      </c>
      <c r="R1527" s="1" t="s">
        <v>48</v>
      </c>
      <c r="S1527" s="1" t="s">
        <v>79</v>
      </c>
      <c r="T1527" s="1" t="s">
        <v>253</v>
      </c>
      <c r="U1527" s="2">
        <v>43708.580555555556</v>
      </c>
      <c r="V1527">
        <v>86</v>
      </c>
      <c r="W1527">
        <v>86</v>
      </c>
      <c r="X1527">
        <v>38</v>
      </c>
      <c r="Y1527">
        <v>25.41</v>
      </c>
      <c r="Z1527">
        <v>10</v>
      </c>
      <c r="AA1527" s="1" t="s">
        <v>60</v>
      </c>
      <c r="AB1527">
        <v>8</v>
      </c>
      <c r="AC1527">
        <v>0</v>
      </c>
      <c r="AD1527" s="1" t="s">
        <v>69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s="1" t="s">
        <v>51</v>
      </c>
      <c r="AS1527" s="1" t="s">
        <v>51</v>
      </c>
      <c r="AT1527" s="1" t="s">
        <v>51</v>
      </c>
      <c r="AU1527" s="1" t="s">
        <v>51</v>
      </c>
    </row>
    <row r="1528" spans="1:47" x14ac:dyDescent="0.25">
      <c r="A1528" s="1" t="s">
        <v>1787</v>
      </c>
      <c r="B1528">
        <v>3</v>
      </c>
      <c r="C1528" s="2">
        <v>43708.583599537036</v>
      </c>
      <c r="D1528" s="2">
        <v>43708.604201388887</v>
      </c>
      <c r="E1528">
        <v>39.783949999999997</v>
      </c>
      <c r="F1528">
        <v>-105.02839</v>
      </c>
      <c r="G1528">
        <v>39.784199999999998</v>
      </c>
      <c r="H1528">
        <v>-105.025104</v>
      </c>
      <c r="I1528">
        <v>0.17499999999999999</v>
      </c>
      <c r="J1528" s="1" t="s">
        <v>1151</v>
      </c>
      <c r="L1528" s="1" t="s">
        <v>133</v>
      </c>
      <c r="M1528" s="1" t="s">
        <v>47</v>
      </c>
      <c r="N1528" s="1" t="s">
        <v>131</v>
      </c>
      <c r="O1528" s="1" t="s">
        <v>131</v>
      </c>
      <c r="P1528" s="1" t="s">
        <v>198</v>
      </c>
      <c r="Q1528" s="1" t="s">
        <v>352</v>
      </c>
      <c r="R1528" s="1" t="s">
        <v>48</v>
      </c>
      <c r="S1528" s="1" t="s">
        <v>79</v>
      </c>
      <c r="T1528" s="1" t="s">
        <v>205</v>
      </c>
      <c r="U1528" s="2">
        <v>43708.615972222222</v>
      </c>
      <c r="V1528">
        <v>88</v>
      </c>
      <c r="W1528">
        <v>88</v>
      </c>
      <c r="X1528">
        <v>22</v>
      </c>
      <c r="Y1528">
        <v>24.51</v>
      </c>
      <c r="Z1528">
        <v>10</v>
      </c>
      <c r="AA1528" s="1" t="s">
        <v>64</v>
      </c>
      <c r="AB1528">
        <v>3</v>
      </c>
      <c r="AC1528">
        <v>0</v>
      </c>
      <c r="AD1528" s="1" t="s">
        <v>1067</v>
      </c>
      <c r="AE1528" t="b">
        <v>0</v>
      </c>
      <c r="AF1528" t="b">
        <v>0</v>
      </c>
      <c r="AG1528" t="b">
        <v>0</v>
      </c>
      <c r="AH1528" t="b">
        <v>0</v>
      </c>
      <c r="AI1528" t="b">
        <v>1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s="1" t="s">
        <v>51</v>
      </c>
      <c r="AS1528" s="1" t="s">
        <v>51</v>
      </c>
      <c r="AT1528" s="1" t="s">
        <v>51</v>
      </c>
      <c r="AU1528" s="1" t="s">
        <v>51</v>
      </c>
    </row>
    <row r="1529" spans="1:47" x14ac:dyDescent="0.25">
      <c r="A1529" s="1" t="s">
        <v>1889</v>
      </c>
      <c r="B1529">
        <v>3</v>
      </c>
      <c r="C1529" s="2">
        <v>43708.587766203702</v>
      </c>
      <c r="D1529" s="2">
        <v>43708.608391203707</v>
      </c>
      <c r="E1529">
        <v>39.913933</v>
      </c>
      <c r="F1529">
        <v>-104.989929</v>
      </c>
      <c r="G1529">
        <v>39.912109999999998</v>
      </c>
      <c r="H1529">
        <v>-104.99054</v>
      </c>
      <c r="I1529">
        <v>0.13</v>
      </c>
      <c r="J1529" s="1" t="s">
        <v>438</v>
      </c>
      <c r="L1529" s="1" t="s">
        <v>172</v>
      </c>
      <c r="M1529" s="1" t="s">
        <v>47</v>
      </c>
      <c r="N1529" s="1" t="s">
        <v>131</v>
      </c>
      <c r="O1529" s="1" t="s">
        <v>147</v>
      </c>
      <c r="P1529" s="1" t="s">
        <v>198</v>
      </c>
      <c r="Q1529" s="1" t="s">
        <v>439</v>
      </c>
      <c r="R1529" s="1" t="s">
        <v>48</v>
      </c>
      <c r="S1529" s="1" t="s">
        <v>79</v>
      </c>
      <c r="T1529" s="1" t="s">
        <v>205</v>
      </c>
      <c r="U1529" s="2">
        <v>43708.615972222222</v>
      </c>
      <c r="V1529">
        <v>88</v>
      </c>
      <c r="W1529">
        <v>88</v>
      </c>
      <c r="X1529">
        <v>22</v>
      </c>
      <c r="Y1529">
        <v>24.51</v>
      </c>
      <c r="Z1529">
        <v>10</v>
      </c>
      <c r="AA1529" s="1" t="s">
        <v>64</v>
      </c>
      <c r="AB1529">
        <v>3</v>
      </c>
      <c r="AC1529">
        <v>0</v>
      </c>
      <c r="AD1529" s="1" t="s">
        <v>1067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s="1" t="s">
        <v>51</v>
      </c>
      <c r="AS1529" s="1" t="s">
        <v>51</v>
      </c>
      <c r="AT1529" s="1" t="s">
        <v>51</v>
      </c>
      <c r="AU1529" s="1" t="s">
        <v>51</v>
      </c>
    </row>
    <row r="1530" spans="1:47" x14ac:dyDescent="0.25">
      <c r="A1530" s="1" t="s">
        <v>1336</v>
      </c>
      <c r="B1530">
        <v>3</v>
      </c>
      <c r="C1530" s="2">
        <v>43708.62259259259</v>
      </c>
      <c r="D1530" s="2">
        <v>43708.643090277779</v>
      </c>
      <c r="E1530">
        <v>39.026758000000001</v>
      </c>
      <c r="F1530">
        <v>-104.833459</v>
      </c>
      <c r="G1530">
        <v>39.02711</v>
      </c>
      <c r="H1530">
        <v>-104.83367</v>
      </c>
      <c r="I1530">
        <v>2.7E-2</v>
      </c>
      <c r="J1530" s="1" t="s">
        <v>762</v>
      </c>
      <c r="L1530" s="1" t="s">
        <v>194</v>
      </c>
      <c r="M1530" s="1" t="s">
        <v>47</v>
      </c>
      <c r="N1530" s="1" t="s">
        <v>482</v>
      </c>
      <c r="O1530" s="1" t="s">
        <v>193</v>
      </c>
      <c r="P1530" s="1" t="s">
        <v>198</v>
      </c>
      <c r="Q1530" s="1" t="s">
        <v>483</v>
      </c>
      <c r="R1530" s="1" t="s">
        <v>48</v>
      </c>
      <c r="S1530" s="1" t="s">
        <v>79</v>
      </c>
      <c r="T1530" s="1" t="s">
        <v>234</v>
      </c>
      <c r="U1530" s="2">
        <v>43708.623611111114</v>
      </c>
      <c r="V1530">
        <v>83</v>
      </c>
      <c r="W1530">
        <v>83</v>
      </c>
      <c r="X1530">
        <v>30</v>
      </c>
      <c r="Y1530">
        <v>23.71</v>
      </c>
      <c r="Z1530">
        <v>10</v>
      </c>
      <c r="AA1530" s="1" t="s">
        <v>66</v>
      </c>
      <c r="AB1530">
        <v>13</v>
      </c>
      <c r="AC1530">
        <v>0</v>
      </c>
      <c r="AD1530" s="1" t="s">
        <v>1217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s="1" t="s">
        <v>51</v>
      </c>
      <c r="AS1530" s="1" t="s">
        <v>51</v>
      </c>
      <c r="AT1530" s="1" t="s">
        <v>51</v>
      </c>
      <c r="AU1530" s="1" t="s">
        <v>51</v>
      </c>
    </row>
    <row r="1531" spans="1:47" x14ac:dyDescent="0.25">
      <c r="A1531" s="1" t="s">
        <v>7537</v>
      </c>
      <c r="B1531">
        <v>4</v>
      </c>
      <c r="C1531" s="2">
        <v>43708.579444444447</v>
      </c>
      <c r="D1531" s="2">
        <v>43708.599618055552</v>
      </c>
      <c r="E1531">
        <v>40.073210000000003</v>
      </c>
      <c r="F1531">
        <v>-104.206993</v>
      </c>
      <c r="G1531">
        <v>40.073248999999997</v>
      </c>
      <c r="H1531">
        <v>-104.188401</v>
      </c>
      <c r="I1531">
        <v>0.98299999999999998</v>
      </c>
      <c r="J1531" s="1" t="s">
        <v>7538</v>
      </c>
      <c r="K1531">
        <v>5001</v>
      </c>
      <c r="L1531" s="1" t="s">
        <v>7536</v>
      </c>
      <c r="M1531" s="1" t="s">
        <v>97</v>
      </c>
      <c r="N1531" s="1" t="s">
        <v>1827</v>
      </c>
      <c r="O1531" s="1" t="s">
        <v>209</v>
      </c>
      <c r="P1531" s="1" t="s">
        <v>198</v>
      </c>
      <c r="Q1531" s="1" t="s">
        <v>1828</v>
      </c>
      <c r="R1531" s="1" t="s">
        <v>48</v>
      </c>
      <c r="S1531" s="1" t="s">
        <v>79</v>
      </c>
      <c r="T1531" s="1" t="s">
        <v>253</v>
      </c>
      <c r="U1531" s="2">
        <v>43708.580555555556</v>
      </c>
      <c r="V1531">
        <v>86</v>
      </c>
      <c r="W1531">
        <v>86</v>
      </c>
      <c r="X1531">
        <v>38</v>
      </c>
      <c r="Y1531">
        <v>25.41</v>
      </c>
      <c r="Z1531">
        <v>10</v>
      </c>
      <c r="AA1531" s="1" t="s">
        <v>60</v>
      </c>
      <c r="AB1531">
        <v>8</v>
      </c>
      <c r="AC1531">
        <v>0</v>
      </c>
      <c r="AD1531" s="1" t="s">
        <v>69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s="1" t="s">
        <v>51</v>
      </c>
      <c r="AS1531" s="1" t="s">
        <v>51</v>
      </c>
      <c r="AT1531" s="1" t="s">
        <v>51</v>
      </c>
      <c r="AU1531" s="1" t="s">
        <v>51</v>
      </c>
    </row>
    <row r="1532" spans="1:47" x14ac:dyDescent="0.25">
      <c r="A1532" s="1" t="s">
        <v>1890</v>
      </c>
      <c r="B1532">
        <v>3</v>
      </c>
      <c r="C1532" s="2">
        <v>43708.683587962965</v>
      </c>
      <c r="D1532" s="2">
        <v>43708.704201388886</v>
      </c>
      <c r="E1532">
        <v>39.265450000000001</v>
      </c>
      <c r="F1532">
        <v>-104.8952</v>
      </c>
      <c r="G1532">
        <v>39.271360000000001</v>
      </c>
      <c r="H1532">
        <v>-104.89695</v>
      </c>
      <c r="I1532">
        <v>0.41899999999999998</v>
      </c>
      <c r="J1532" s="1" t="s">
        <v>449</v>
      </c>
      <c r="L1532" s="1" t="s">
        <v>194</v>
      </c>
      <c r="M1532" s="1" t="s">
        <v>47</v>
      </c>
      <c r="N1532" s="1" t="s">
        <v>191</v>
      </c>
      <c r="O1532" s="1" t="s">
        <v>121</v>
      </c>
      <c r="P1532" s="1" t="s">
        <v>198</v>
      </c>
      <c r="Q1532" s="1" t="s">
        <v>333</v>
      </c>
      <c r="R1532" s="1" t="s">
        <v>48</v>
      </c>
      <c r="S1532" s="1" t="s">
        <v>79</v>
      </c>
      <c r="T1532" s="1" t="s">
        <v>223</v>
      </c>
      <c r="U1532" s="2">
        <v>43708.683333333334</v>
      </c>
      <c r="V1532">
        <v>81</v>
      </c>
      <c r="W1532">
        <v>81</v>
      </c>
      <c r="X1532">
        <v>32</v>
      </c>
      <c r="Y1532">
        <v>23.32</v>
      </c>
      <c r="Z1532">
        <v>10</v>
      </c>
      <c r="AA1532" s="1" t="s">
        <v>66</v>
      </c>
      <c r="AB1532">
        <v>18</v>
      </c>
      <c r="AC1532">
        <v>0</v>
      </c>
      <c r="AD1532" s="1" t="s">
        <v>1067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s="1" t="s">
        <v>51</v>
      </c>
      <c r="AS1532" s="1" t="s">
        <v>51</v>
      </c>
      <c r="AT1532" s="1" t="s">
        <v>51</v>
      </c>
      <c r="AU1532" s="1" t="s">
        <v>51</v>
      </c>
    </row>
    <row r="1533" spans="1:47" x14ac:dyDescent="0.25">
      <c r="A1533" s="1" t="s">
        <v>1891</v>
      </c>
      <c r="B1533">
        <v>3</v>
      </c>
      <c r="C1533" s="2">
        <v>43708.804398148146</v>
      </c>
      <c r="D1533" s="2">
        <v>43708.825046296297</v>
      </c>
      <c r="E1533">
        <v>39.564571999999998</v>
      </c>
      <c r="F1533">
        <v>-105.033314</v>
      </c>
      <c r="G1533">
        <v>39.564880000000002</v>
      </c>
      <c r="H1533">
        <v>-105.03583999999999</v>
      </c>
      <c r="I1533">
        <v>0.13600000000000001</v>
      </c>
      <c r="J1533" s="1" t="s">
        <v>512</v>
      </c>
      <c r="L1533" s="1" t="s">
        <v>405</v>
      </c>
      <c r="M1533" s="1" t="s">
        <v>47</v>
      </c>
      <c r="N1533" s="1" t="s">
        <v>138</v>
      </c>
      <c r="O1533" s="1" t="s">
        <v>121</v>
      </c>
      <c r="P1533" s="1" t="s">
        <v>198</v>
      </c>
      <c r="Q1533" s="1" t="s">
        <v>1473</v>
      </c>
      <c r="R1533" s="1" t="s">
        <v>48</v>
      </c>
      <c r="S1533" s="1" t="s">
        <v>79</v>
      </c>
      <c r="T1533" s="1" t="s">
        <v>200</v>
      </c>
      <c r="U1533" s="2">
        <v>43708.786805555559</v>
      </c>
      <c r="V1533">
        <v>83</v>
      </c>
      <c r="W1533">
        <v>83</v>
      </c>
      <c r="X1533">
        <v>32</v>
      </c>
      <c r="Y1533">
        <v>24.29</v>
      </c>
      <c r="Z1533">
        <v>10</v>
      </c>
      <c r="AA1533" s="1" t="s">
        <v>66</v>
      </c>
      <c r="AB1533">
        <v>12</v>
      </c>
      <c r="AC1533">
        <v>0</v>
      </c>
      <c r="AD1533" s="1" t="s">
        <v>1067</v>
      </c>
      <c r="AE1533" t="b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s="1" t="s">
        <v>51</v>
      </c>
      <c r="AS1533" s="1" t="s">
        <v>51</v>
      </c>
      <c r="AT1533" s="1" t="s">
        <v>51</v>
      </c>
      <c r="AU1533" s="1" t="s">
        <v>51</v>
      </c>
    </row>
    <row r="1534" spans="1:47" x14ac:dyDescent="0.25">
      <c r="A1534" s="1" t="s">
        <v>3220</v>
      </c>
      <c r="B1534">
        <v>3</v>
      </c>
      <c r="C1534" s="2">
        <v>43708.868425925924</v>
      </c>
      <c r="D1534" s="2">
        <v>43708.888935185183</v>
      </c>
      <c r="E1534">
        <v>39.802169999999997</v>
      </c>
      <c r="F1534">
        <v>-104.93567</v>
      </c>
      <c r="G1534">
        <v>39.802968999999997</v>
      </c>
      <c r="H1534">
        <v>-104.936679</v>
      </c>
      <c r="I1534">
        <v>7.6999999999999999E-2</v>
      </c>
      <c r="J1534" s="1" t="s">
        <v>531</v>
      </c>
      <c r="L1534" s="1" t="s">
        <v>167</v>
      </c>
      <c r="M1534" s="1" t="s">
        <v>47</v>
      </c>
      <c r="N1534" s="1" t="s">
        <v>313</v>
      </c>
      <c r="O1534" s="1" t="s">
        <v>147</v>
      </c>
      <c r="P1534" s="1" t="s">
        <v>198</v>
      </c>
      <c r="Q1534" s="1" t="s">
        <v>314</v>
      </c>
      <c r="R1534" s="1" t="s">
        <v>48</v>
      </c>
      <c r="S1534" s="1" t="s">
        <v>79</v>
      </c>
      <c r="T1534" s="1" t="s">
        <v>203</v>
      </c>
      <c r="U1534" s="2">
        <v>43708.873611111114</v>
      </c>
      <c r="V1534">
        <v>76</v>
      </c>
      <c r="W1534">
        <v>76</v>
      </c>
      <c r="X1534">
        <v>43</v>
      </c>
      <c r="Y1534">
        <v>24.5</v>
      </c>
      <c r="Z1534">
        <v>10</v>
      </c>
      <c r="AA1534" s="1" t="s">
        <v>66</v>
      </c>
      <c r="AB1534">
        <v>14</v>
      </c>
      <c r="AC1534">
        <v>0</v>
      </c>
      <c r="AD1534" s="1" t="s">
        <v>50</v>
      </c>
      <c r="AE1534" t="b">
        <v>0</v>
      </c>
      <c r="AF1534" t="b">
        <v>0</v>
      </c>
      <c r="AG1534" t="b">
        <v>0</v>
      </c>
      <c r="AH1534" t="b">
        <v>0</v>
      </c>
      <c r="AI1534" t="b">
        <v>1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s="1" t="s">
        <v>53</v>
      </c>
      <c r="AS1534" s="1" t="s">
        <v>53</v>
      </c>
      <c r="AT1534" s="1" t="s">
        <v>53</v>
      </c>
      <c r="AU1534" s="1" t="s">
        <v>51</v>
      </c>
    </row>
    <row r="1535" spans="1:47" x14ac:dyDescent="0.25">
      <c r="A1535" s="1" t="s">
        <v>3221</v>
      </c>
      <c r="B1535">
        <v>3</v>
      </c>
      <c r="C1535" s="2">
        <v>43708.872615740744</v>
      </c>
      <c r="D1535" s="2">
        <v>43708.893240740741</v>
      </c>
      <c r="E1535">
        <v>39.798340000000003</v>
      </c>
      <c r="F1535">
        <v>-104.93092</v>
      </c>
      <c r="G1535">
        <v>39.802169999999997</v>
      </c>
      <c r="H1535">
        <v>-104.93567</v>
      </c>
      <c r="I1535">
        <v>0.36599999999999999</v>
      </c>
      <c r="J1535" s="1" t="s">
        <v>332</v>
      </c>
      <c r="L1535" s="1" t="s">
        <v>167</v>
      </c>
      <c r="M1535" s="1" t="s">
        <v>47</v>
      </c>
      <c r="N1535" s="1" t="s">
        <v>313</v>
      </c>
      <c r="O1535" s="1" t="s">
        <v>147</v>
      </c>
      <c r="P1535" s="1" t="s">
        <v>198</v>
      </c>
      <c r="Q1535" s="1" t="s">
        <v>314</v>
      </c>
      <c r="R1535" s="1" t="s">
        <v>48</v>
      </c>
      <c r="S1535" s="1" t="s">
        <v>79</v>
      </c>
      <c r="T1535" s="1" t="s">
        <v>203</v>
      </c>
      <c r="U1535" s="2">
        <v>43708.873611111114</v>
      </c>
      <c r="V1535">
        <v>76</v>
      </c>
      <c r="W1535">
        <v>76</v>
      </c>
      <c r="X1535">
        <v>43</v>
      </c>
      <c r="Y1535">
        <v>24.5</v>
      </c>
      <c r="Z1535">
        <v>10</v>
      </c>
      <c r="AA1535" s="1" t="s">
        <v>66</v>
      </c>
      <c r="AB1535">
        <v>14</v>
      </c>
      <c r="AC1535">
        <v>0</v>
      </c>
      <c r="AD1535" s="1" t="s">
        <v>50</v>
      </c>
      <c r="AE1535" t="b">
        <v>0</v>
      </c>
      <c r="AF1535" t="b">
        <v>0</v>
      </c>
      <c r="AG1535" t="b">
        <v>0</v>
      </c>
      <c r="AH1535" t="b">
        <v>0</v>
      </c>
      <c r="AI1535" t="b">
        <v>1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s="1" t="s">
        <v>53</v>
      </c>
      <c r="AS1535" s="1" t="s">
        <v>53</v>
      </c>
      <c r="AT1535" s="1" t="s">
        <v>53</v>
      </c>
      <c r="AU1535" s="1" t="s">
        <v>51</v>
      </c>
    </row>
    <row r="1536" spans="1:47" x14ac:dyDescent="0.25">
      <c r="A1536" s="1" t="s">
        <v>3161</v>
      </c>
      <c r="B1536">
        <v>3</v>
      </c>
      <c r="C1536" s="2">
        <v>43708.901238425926</v>
      </c>
      <c r="D1536" s="2">
        <v>43708.920995370368</v>
      </c>
      <c r="E1536">
        <v>39.798340000000003</v>
      </c>
      <c r="F1536">
        <v>-104.93092</v>
      </c>
      <c r="G1536">
        <v>39.802169999999997</v>
      </c>
      <c r="H1536">
        <v>-104.93567</v>
      </c>
      <c r="I1536">
        <v>0.36599999999999999</v>
      </c>
      <c r="J1536" s="1" t="s">
        <v>332</v>
      </c>
      <c r="L1536" s="1" t="s">
        <v>167</v>
      </c>
      <c r="M1536" s="1" t="s">
        <v>47</v>
      </c>
      <c r="N1536" s="1" t="s">
        <v>313</v>
      </c>
      <c r="O1536" s="1" t="s">
        <v>147</v>
      </c>
      <c r="P1536" s="1" t="s">
        <v>198</v>
      </c>
      <c r="Q1536" s="1" t="s">
        <v>314</v>
      </c>
      <c r="R1536" s="1" t="s">
        <v>48</v>
      </c>
      <c r="S1536" s="1" t="s">
        <v>79</v>
      </c>
      <c r="T1536" s="1" t="s">
        <v>203</v>
      </c>
      <c r="U1536" s="2">
        <v>43708.915277777778</v>
      </c>
      <c r="V1536">
        <v>72</v>
      </c>
      <c r="W1536">
        <v>72</v>
      </c>
      <c r="X1536">
        <v>52</v>
      </c>
      <c r="Y1536">
        <v>24.52</v>
      </c>
      <c r="Z1536">
        <v>10</v>
      </c>
      <c r="AA1536" s="1" t="s">
        <v>68</v>
      </c>
      <c r="AB1536">
        <v>9</v>
      </c>
      <c r="AC1536">
        <v>0</v>
      </c>
      <c r="AD1536" s="1" t="s">
        <v>50</v>
      </c>
      <c r="AE1536" t="b">
        <v>0</v>
      </c>
      <c r="AF1536" t="b">
        <v>0</v>
      </c>
      <c r="AG1536" t="b">
        <v>0</v>
      </c>
      <c r="AH1536" t="b">
        <v>0</v>
      </c>
      <c r="AI1536" t="b">
        <v>1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s="1" t="s">
        <v>53</v>
      </c>
      <c r="AS1536" s="1" t="s">
        <v>53</v>
      </c>
      <c r="AT1536" s="1" t="s">
        <v>53</v>
      </c>
      <c r="AU1536" s="1" t="s">
        <v>53</v>
      </c>
    </row>
    <row r="1537" spans="1:47" x14ac:dyDescent="0.25">
      <c r="A1537" s="1" t="s">
        <v>3162</v>
      </c>
      <c r="B1537">
        <v>3</v>
      </c>
      <c r="C1537" s="2">
        <v>43708.918425925927</v>
      </c>
      <c r="D1537" s="2">
        <v>43708.938946759263</v>
      </c>
      <c r="E1537">
        <v>39.725430000000003</v>
      </c>
      <c r="F1537">
        <v>-105.02241600000001</v>
      </c>
      <c r="G1537">
        <v>39.7254</v>
      </c>
      <c r="H1537">
        <v>-105.02162</v>
      </c>
      <c r="I1537">
        <v>4.2000000000000003E-2</v>
      </c>
      <c r="J1537" s="1" t="s">
        <v>593</v>
      </c>
      <c r="L1537" s="1" t="s">
        <v>585</v>
      </c>
      <c r="M1537" s="1" t="s">
        <v>47</v>
      </c>
      <c r="N1537" s="1" t="s">
        <v>131</v>
      </c>
      <c r="O1537" s="1" t="s">
        <v>131</v>
      </c>
      <c r="P1537" s="1" t="s">
        <v>198</v>
      </c>
      <c r="Q1537" s="1" t="s">
        <v>310</v>
      </c>
      <c r="R1537" s="1" t="s">
        <v>48</v>
      </c>
      <c r="S1537" s="1" t="s">
        <v>79</v>
      </c>
      <c r="T1537" s="1" t="s">
        <v>205</v>
      </c>
      <c r="U1537" s="2">
        <v>43708.925000000003</v>
      </c>
      <c r="V1537">
        <v>75</v>
      </c>
      <c r="W1537">
        <v>75</v>
      </c>
      <c r="X1537">
        <v>41</v>
      </c>
      <c r="Y1537">
        <v>24.53</v>
      </c>
      <c r="Z1537">
        <v>10</v>
      </c>
      <c r="AA1537" s="1" t="s">
        <v>65</v>
      </c>
      <c r="AB1537">
        <v>10</v>
      </c>
      <c r="AC1537">
        <v>0</v>
      </c>
      <c r="AD1537" s="1" t="s">
        <v>50</v>
      </c>
      <c r="AE1537" t="b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s="1" t="s">
        <v>53</v>
      </c>
      <c r="AS1537" s="1" t="s">
        <v>53</v>
      </c>
      <c r="AT1537" s="1" t="s">
        <v>53</v>
      </c>
      <c r="AU1537" s="1" t="s">
        <v>53</v>
      </c>
    </row>
    <row r="1538" spans="1:47" x14ac:dyDescent="0.25">
      <c r="A1538" s="1" t="s">
        <v>3579</v>
      </c>
      <c r="B1538">
        <v>3</v>
      </c>
      <c r="C1538" s="2">
        <v>43709.274155092593</v>
      </c>
      <c r="D1538" s="2">
        <v>43709.357164351852</v>
      </c>
      <c r="E1538">
        <v>39.780670000000001</v>
      </c>
      <c r="F1538">
        <v>-105.13507</v>
      </c>
      <c r="G1538">
        <v>39.781154999999998</v>
      </c>
      <c r="H1538">
        <v>-105.13374899999999</v>
      </c>
      <c r="I1538">
        <v>7.8E-2</v>
      </c>
      <c r="J1538" s="1" t="s">
        <v>3580</v>
      </c>
      <c r="L1538" s="1" t="s">
        <v>133</v>
      </c>
      <c r="M1538" s="1" t="s">
        <v>47</v>
      </c>
      <c r="N1538" s="1" t="s">
        <v>213</v>
      </c>
      <c r="O1538" s="1" t="s">
        <v>115</v>
      </c>
      <c r="P1538" s="1" t="s">
        <v>198</v>
      </c>
      <c r="Q1538" s="1" t="s">
        <v>214</v>
      </c>
      <c r="R1538" s="1" t="s">
        <v>48</v>
      </c>
      <c r="S1538" s="1" t="s">
        <v>79</v>
      </c>
      <c r="T1538" s="1" t="s">
        <v>205</v>
      </c>
      <c r="U1538" s="2">
        <v>43709.28125</v>
      </c>
      <c r="V1538">
        <v>64</v>
      </c>
      <c r="W1538">
        <v>64</v>
      </c>
      <c r="X1538">
        <v>77</v>
      </c>
      <c r="Y1538">
        <v>24.51</v>
      </c>
      <c r="Z1538">
        <v>10</v>
      </c>
      <c r="AA1538" s="1" t="s">
        <v>58</v>
      </c>
      <c r="AB1538">
        <v>3</v>
      </c>
      <c r="AC1538">
        <v>0</v>
      </c>
      <c r="AD1538" s="1" t="s">
        <v>50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s="1" t="s">
        <v>51</v>
      </c>
      <c r="AS1538" s="1" t="s">
        <v>51</v>
      </c>
      <c r="AT1538" s="1" t="s">
        <v>51</v>
      </c>
      <c r="AU1538" s="1" t="s">
        <v>51</v>
      </c>
    </row>
    <row r="1539" spans="1:47" x14ac:dyDescent="0.25">
      <c r="A1539" s="1" t="s">
        <v>3581</v>
      </c>
      <c r="B1539">
        <v>3</v>
      </c>
      <c r="C1539" s="2">
        <v>43709.283541666664</v>
      </c>
      <c r="D1539" s="2">
        <v>43709.459745370368</v>
      </c>
      <c r="E1539">
        <v>39.780670000000001</v>
      </c>
      <c r="F1539">
        <v>-105.13507</v>
      </c>
      <c r="G1539">
        <v>39.781154999999998</v>
      </c>
      <c r="H1539">
        <v>-105.13374899999999</v>
      </c>
      <c r="I1539">
        <v>7.8E-2</v>
      </c>
      <c r="J1539" s="1" t="s">
        <v>847</v>
      </c>
      <c r="L1539" s="1" t="s">
        <v>133</v>
      </c>
      <c r="M1539" s="1" t="s">
        <v>47</v>
      </c>
      <c r="N1539" s="1" t="s">
        <v>213</v>
      </c>
      <c r="O1539" s="1" t="s">
        <v>115</v>
      </c>
      <c r="P1539" s="1" t="s">
        <v>198</v>
      </c>
      <c r="Q1539" s="1" t="s">
        <v>214</v>
      </c>
      <c r="R1539" s="1" t="s">
        <v>48</v>
      </c>
      <c r="S1539" s="1" t="s">
        <v>79</v>
      </c>
      <c r="T1539" s="1" t="s">
        <v>205</v>
      </c>
      <c r="U1539" s="2">
        <v>43709.28125</v>
      </c>
      <c r="V1539">
        <v>64</v>
      </c>
      <c r="W1539">
        <v>64</v>
      </c>
      <c r="X1539">
        <v>77</v>
      </c>
      <c r="Y1539">
        <v>24.51</v>
      </c>
      <c r="Z1539">
        <v>10</v>
      </c>
      <c r="AA1539" s="1" t="s">
        <v>58</v>
      </c>
      <c r="AB1539">
        <v>3</v>
      </c>
      <c r="AC1539">
        <v>0</v>
      </c>
      <c r="AD1539" s="1" t="s">
        <v>50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s="1" t="s">
        <v>51</v>
      </c>
      <c r="AS1539" s="1" t="s">
        <v>51</v>
      </c>
      <c r="AT1539" s="1" t="s">
        <v>51</v>
      </c>
      <c r="AU1539" s="1" t="s">
        <v>51</v>
      </c>
    </row>
    <row r="1540" spans="1:47" x14ac:dyDescent="0.25">
      <c r="A1540" s="1" t="s">
        <v>7783</v>
      </c>
      <c r="B1540">
        <v>3</v>
      </c>
      <c r="C1540" s="2">
        <v>43709.527800925927</v>
      </c>
      <c r="D1540" s="2">
        <v>43709.548483796294</v>
      </c>
      <c r="E1540">
        <v>39.455056999999996</v>
      </c>
      <c r="F1540">
        <v>-105.64172600000001</v>
      </c>
      <c r="G1540">
        <v>39.455489</v>
      </c>
      <c r="H1540">
        <v>-105.64505</v>
      </c>
      <c r="I1540">
        <v>0.18</v>
      </c>
      <c r="J1540" s="1" t="s">
        <v>4972</v>
      </c>
      <c r="K1540">
        <v>50663</v>
      </c>
      <c r="L1540" s="1" t="s">
        <v>6656</v>
      </c>
      <c r="M1540" s="1" t="s">
        <v>47</v>
      </c>
      <c r="N1540" s="1" t="s">
        <v>851</v>
      </c>
      <c r="O1540" s="1" t="s">
        <v>356</v>
      </c>
      <c r="P1540" s="1" t="s">
        <v>198</v>
      </c>
      <c r="Q1540" s="1" t="s">
        <v>852</v>
      </c>
      <c r="R1540" s="1" t="s">
        <v>48</v>
      </c>
      <c r="S1540" s="1" t="s">
        <v>79</v>
      </c>
      <c r="T1540" s="1" t="s">
        <v>358</v>
      </c>
      <c r="U1540" s="2">
        <v>43709.522222222222</v>
      </c>
      <c r="V1540">
        <v>79</v>
      </c>
      <c r="W1540">
        <v>79</v>
      </c>
      <c r="X1540">
        <v>13</v>
      </c>
      <c r="Y1540">
        <v>21.16</v>
      </c>
      <c r="Z1540">
        <v>10</v>
      </c>
      <c r="AA1540" s="1" t="s">
        <v>56</v>
      </c>
      <c r="AB1540">
        <v>3</v>
      </c>
      <c r="AC1540">
        <v>0</v>
      </c>
      <c r="AD1540" s="1" t="s">
        <v>1067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s="1" t="s">
        <v>51</v>
      </c>
      <c r="AS1540" s="1" t="s">
        <v>51</v>
      </c>
      <c r="AT1540" s="1" t="s">
        <v>51</v>
      </c>
      <c r="AU1540" s="1" t="s">
        <v>51</v>
      </c>
    </row>
    <row r="1541" spans="1:47" x14ac:dyDescent="0.25">
      <c r="A1541" s="1" t="s">
        <v>7784</v>
      </c>
      <c r="B1541">
        <v>3</v>
      </c>
      <c r="C1541" s="2">
        <v>43709.527800925927</v>
      </c>
      <c r="D1541" s="2">
        <v>43709.548483796294</v>
      </c>
      <c r="E1541">
        <v>39.455489</v>
      </c>
      <c r="F1541">
        <v>-105.64505</v>
      </c>
      <c r="G1541">
        <v>39.455056999999996</v>
      </c>
      <c r="H1541">
        <v>-105.64172499999999</v>
      </c>
      <c r="I1541">
        <v>0.18</v>
      </c>
      <c r="J1541" s="1" t="s">
        <v>7129</v>
      </c>
      <c r="K1541">
        <v>50377</v>
      </c>
      <c r="L1541" s="1" t="s">
        <v>6656</v>
      </c>
      <c r="M1541" s="1" t="s">
        <v>47</v>
      </c>
      <c r="N1541" s="1" t="s">
        <v>851</v>
      </c>
      <c r="O1541" s="1" t="s">
        <v>356</v>
      </c>
      <c r="P1541" s="1" t="s">
        <v>198</v>
      </c>
      <c r="Q1541" s="1" t="s">
        <v>852</v>
      </c>
      <c r="R1541" s="1" t="s">
        <v>48</v>
      </c>
      <c r="S1541" s="1" t="s">
        <v>79</v>
      </c>
      <c r="T1541" s="1" t="s">
        <v>358</v>
      </c>
      <c r="U1541" s="2">
        <v>43709.522222222222</v>
      </c>
      <c r="V1541">
        <v>79</v>
      </c>
      <c r="W1541">
        <v>79</v>
      </c>
      <c r="X1541">
        <v>13</v>
      </c>
      <c r="Y1541">
        <v>21.16</v>
      </c>
      <c r="Z1541">
        <v>10</v>
      </c>
      <c r="AA1541" s="1" t="s">
        <v>56</v>
      </c>
      <c r="AB1541">
        <v>3</v>
      </c>
      <c r="AC1541">
        <v>0</v>
      </c>
      <c r="AD1541" s="1" t="s">
        <v>1067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s="1" t="s">
        <v>51</v>
      </c>
      <c r="AS1541" s="1" t="s">
        <v>51</v>
      </c>
      <c r="AT1541" s="1" t="s">
        <v>51</v>
      </c>
      <c r="AU1541" s="1" t="s">
        <v>51</v>
      </c>
    </row>
    <row r="1542" spans="1:47" x14ac:dyDescent="0.25">
      <c r="A1542" s="1" t="s">
        <v>1892</v>
      </c>
      <c r="B1542">
        <v>3</v>
      </c>
      <c r="C1542" s="2">
        <v>43709.471064814818</v>
      </c>
      <c r="D1542" s="2">
        <v>43709.491655092592</v>
      </c>
      <c r="E1542">
        <v>39.7254</v>
      </c>
      <c r="F1542">
        <v>-105.17131999999999</v>
      </c>
      <c r="G1542">
        <v>39.7254</v>
      </c>
      <c r="H1542">
        <v>-105.17173</v>
      </c>
      <c r="I1542">
        <v>2.1999999999999999E-2</v>
      </c>
      <c r="J1542" s="1" t="s">
        <v>144</v>
      </c>
      <c r="L1542" s="1" t="s">
        <v>129</v>
      </c>
      <c r="M1542" s="1" t="s">
        <v>47</v>
      </c>
      <c r="N1542" s="1" t="s">
        <v>269</v>
      </c>
      <c r="O1542" s="1" t="s">
        <v>115</v>
      </c>
      <c r="P1542" s="1" t="s">
        <v>198</v>
      </c>
      <c r="Q1542" s="1" t="s">
        <v>270</v>
      </c>
      <c r="R1542" s="1" t="s">
        <v>48</v>
      </c>
      <c r="S1542" s="1" t="s">
        <v>79</v>
      </c>
      <c r="T1542" s="1" t="s">
        <v>205</v>
      </c>
      <c r="U1542" s="2">
        <v>43709.489583333336</v>
      </c>
      <c r="V1542">
        <v>90</v>
      </c>
      <c r="W1542">
        <v>90</v>
      </c>
      <c r="X1542">
        <v>20</v>
      </c>
      <c r="Y1542">
        <v>24.51</v>
      </c>
      <c r="Z1542">
        <v>10</v>
      </c>
      <c r="AA1542" s="1" t="s">
        <v>60</v>
      </c>
      <c r="AB1542">
        <v>6</v>
      </c>
      <c r="AC1542">
        <v>0</v>
      </c>
      <c r="AD1542" s="1" t="s">
        <v>1067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s="1" t="s">
        <v>51</v>
      </c>
      <c r="AS1542" s="1" t="s">
        <v>51</v>
      </c>
      <c r="AT1542" s="1" t="s">
        <v>51</v>
      </c>
      <c r="AU1542" s="1" t="s">
        <v>51</v>
      </c>
    </row>
    <row r="1543" spans="1:47" x14ac:dyDescent="0.25">
      <c r="A1543" s="1" t="s">
        <v>1893</v>
      </c>
      <c r="B1543">
        <v>3</v>
      </c>
      <c r="C1543" s="2">
        <v>43709.476805555554</v>
      </c>
      <c r="D1543" s="2">
        <v>43709.49722222222</v>
      </c>
      <c r="E1543">
        <v>39.749839999999999</v>
      </c>
      <c r="F1543">
        <v>-105.01721999999999</v>
      </c>
      <c r="G1543">
        <v>39.751161000000003</v>
      </c>
      <c r="H1543">
        <v>-105.01666</v>
      </c>
      <c r="I1543">
        <v>9.6000000000000002E-2</v>
      </c>
      <c r="J1543" s="1" t="s">
        <v>581</v>
      </c>
      <c r="L1543" s="1" t="s">
        <v>265</v>
      </c>
      <c r="M1543" s="1" t="s">
        <v>47</v>
      </c>
      <c r="N1543" s="1" t="s">
        <v>131</v>
      </c>
      <c r="O1543" s="1" t="s">
        <v>131</v>
      </c>
      <c r="P1543" s="1" t="s">
        <v>198</v>
      </c>
      <c r="Q1543" s="1" t="s">
        <v>352</v>
      </c>
      <c r="R1543" s="1" t="s">
        <v>48</v>
      </c>
      <c r="S1543" s="1" t="s">
        <v>79</v>
      </c>
      <c r="T1543" s="1" t="s">
        <v>205</v>
      </c>
      <c r="U1543" s="2">
        <v>43709.489583333336</v>
      </c>
      <c r="V1543">
        <v>90</v>
      </c>
      <c r="W1543">
        <v>90</v>
      </c>
      <c r="X1543">
        <v>20</v>
      </c>
      <c r="Y1543">
        <v>24.51</v>
      </c>
      <c r="Z1543">
        <v>10</v>
      </c>
      <c r="AA1543" s="1" t="s">
        <v>60</v>
      </c>
      <c r="AB1543">
        <v>6</v>
      </c>
      <c r="AC1543">
        <v>0</v>
      </c>
      <c r="AD1543" s="1" t="s">
        <v>1067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s="1" t="s">
        <v>51</v>
      </c>
      <c r="AS1543" s="1" t="s">
        <v>51</v>
      </c>
      <c r="AT1543" s="1" t="s">
        <v>51</v>
      </c>
      <c r="AU1543" s="1" t="s">
        <v>51</v>
      </c>
    </row>
    <row r="1544" spans="1:47" x14ac:dyDescent="0.25">
      <c r="A1544" s="1" t="s">
        <v>1894</v>
      </c>
      <c r="B1544">
        <v>3</v>
      </c>
      <c r="C1544" s="2">
        <v>43709.483576388891</v>
      </c>
      <c r="D1544" s="2">
        <v>43709.504178240742</v>
      </c>
      <c r="E1544">
        <v>39.139420999999999</v>
      </c>
      <c r="F1544">
        <v>-104.86234399999999</v>
      </c>
      <c r="G1544">
        <v>39.133450000000003</v>
      </c>
      <c r="H1544">
        <v>-104.86335</v>
      </c>
      <c r="I1544">
        <v>0.41599999999999998</v>
      </c>
      <c r="J1544" s="1" t="s">
        <v>401</v>
      </c>
      <c r="L1544" s="1" t="s">
        <v>195</v>
      </c>
      <c r="M1544" s="1" t="s">
        <v>47</v>
      </c>
      <c r="N1544" s="1" t="s">
        <v>86</v>
      </c>
      <c r="O1544" s="1" t="s">
        <v>121</v>
      </c>
      <c r="P1544" s="1" t="s">
        <v>198</v>
      </c>
      <c r="Q1544" s="1" t="s">
        <v>222</v>
      </c>
      <c r="R1544" s="1" t="s">
        <v>48</v>
      </c>
      <c r="S1544" s="1" t="s">
        <v>79</v>
      </c>
      <c r="T1544" s="1" t="s">
        <v>223</v>
      </c>
      <c r="U1544" s="2">
        <v>43709.474999999999</v>
      </c>
      <c r="V1544">
        <v>84</v>
      </c>
      <c r="W1544">
        <v>84</v>
      </c>
      <c r="X1544">
        <v>15</v>
      </c>
      <c r="Y1544">
        <v>23.35</v>
      </c>
      <c r="Z1544">
        <v>10</v>
      </c>
      <c r="AA1544" s="1" t="s">
        <v>60</v>
      </c>
      <c r="AB1544">
        <v>3</v>
      </c>
      <c r="AC1544">
        <v>0</v>
      </c>
      <c r="AD1544" s="1" t="s">
        <v>1067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s="1" t="s">
        <v>51</v>
      </c>
      <c r="AS1544" s="1" t="s">
        <v>51</v>
      </c>
      <c r="AT1544" s="1" t="s">
        <v>51</v>
      </c>
      <c r="AU1544" s="1" t="s">
        <v>51</v>
      </c>
    </row>
    <row r="1545" spans="1:47" x14ac:dyDescent="0.25">
      <c r="A1545" s="1" t="s">
        <v>1895</v>
      </c>
      <c r="B1545">
        <v>3</v>
      </c>
      <c r="C1545" s="2">
        <v>43709.512754629628</v>
      </c>
      <c r="D1545" s="2">
        <v>43709.53334490741</v>
      </c>
      <c r="E1545">
        <v>39.135365999999998</v>
      </c>
      <c r="F1545">
        <v>-104.862791</v>
      </c>
      <c r="G1545">
        <v>39.139392000000001</v>
      </c>
      <c r="H1545">
        <v>-104.86211400000001</v>
      </c>
      <c r="I1545">
        <v>0.28100000000000003</v>
      </c>
      <c r="J1545" s="1" t="s">
        <v>455</v>
      </c>
      <c r="L1545" s="1" t="s">
        <v>194</v>
      </c>
      <c r="M1545" s="1" t="s">
        <v>47</v>
      </c>
      <c r="N1545" s="1" t="s">
        <v>86</v>
      </c>
      <c r="O1545" s="1" t="s">
        <v>121</v>
      </c>
      <c r="P1545" s="1" t="s">
        <v>198</v>
      </c>
      <c r="Q1545" s="1" t="s">
        <v>222</v>
      </c>
      <c r="R1545" s="1" t="s">
        <v>48</v>
      </c>
      <c r="S1545" s="1" t="s">
        <v>79</v>
      </c>
      <c r="T1545" s="1" t="s">
        <v>223</v>
      </c>
      <c r="U1545" s="2">
        <v>43709.51666666667</v>
      </c>
      <c r="V1545">
        <v>82</v>
      </c>
      <c r="W1545">
        <v>82</v>
      </c>
      <c r="X1545">
        <v>17</v>
      </c>
      <c r="Y1545">
        <v>23.34</v>
      </c>
      <c r="Z1545">
        <v>10</v>
      </c>
      <c r="AA1545" s="1" t="s">
        <v>71</v>
      </c>
      <c r="AB1545">
        <v>7</v>
      </c>
      <c r="AC1545">
        <v>0</v>
      </c>
      <c r="AD1545" s="1" t="s">
        <v>1067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s="1" t="s">
        <v>51</v>
      </c>
      <c r="AS1545" s="1" t="s">
        <v>51</v>
      </c>
      <c r="AT1545" s="1" t="s">
        <v>51</v>
      </c>
      <c r="AU1545" s="1" t="s">
        <v>51</v>
      </c>
    </row>
    <row r="1546" spans="1:47" x14ac:dyDescent="0.25">
      <c r="A1546" s="1" t="s">
        <v>2392</v>
      </c>
      <c r="B1546">
        <v>3</v>
      </c>
      <c r="C1546" s="2">
        <v>43709.664293981485</v>
      </c>
      <c r="D1546" s="2">
        <v>43709.684733796297</v>
      </c>
      <c r="E1546">
        <v>39.763280000000002</v>
      </c>
      <c r="F1546">
        <v>-105.63873</v>
      </c>
      <c r="G1546">
        <v>39.763979999999997</v>
      </c>
      <c r="H1546">
        <v>-105.63512</v>
      </c>
      <c r="I1546">
        <v>0.19800000000000001</v>
      </c>
      <c r="J1546" s="1" t="s">
        <v>694</v>
      </c>
      <c r="L1546" s="1" t="s">
        <v>133</v>
      </c>
      <c r="M1546" s="1" t="s">
        <v>47</v>
      </c>
      <c r="N1546" s="1" t="s">
        <v>523</v>
      </c>
      <c r="O1546" s="1" t="s">
        <v>337</v>
      </c>
      <c r="P1546" s="1" t="s">
        <v>198</v>
      </c>
      <c r="Q1546" s="1" t="s">
        <v>524</v>
      </c>
      <c r="R1546" s="1" t="s">
        <v>48</v>
      </c>
      <c r="S1546" s="1" t="s">
        <v>79</v>
      </c>
      <c r="T1546" s="1" t="s">
        <v>339</v>
      </c>
      <c r="U1546" s="2">
        <v>43709.661805555559</v>
      </c>
      <c r="V1546">
        <v>76</v>
      </c>
      <c r="X1546">
        <v>15</v>
      </c>
      <c r="Y1546">
        <v>21.06</v>
      </c>
      <c r="Z1546">
        <v>10</v>
      </c>
      <c r="AA1546" s="1" t="s">
        <v>69</v>
      </c>
      <c r="AC1546">
        <v>0</v>
      </c>
      <c r="AD1546" s="1" t="s">
        <v>818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s="1" t="s">
        <v>51</v>
      </c>
      <c r="AS1546" s="1" t="s">
        <v>51</v>
      </c>
      <c r="AT1546" s="1" t="s">
        <v>51</v>
      </c>
      <c r="AU1546" s="1" t="s">
        <v>51</v>
      </c>
    </row>
    <row r="1547" spans="1:47" x14ac:dyDescent="0.25">
      <c r="A1547" s="1" t="s">
        <v>2393</v>
      </c>
      <c r="B1547">
        <v>3</v>
      </c>
      <c r="C1547" s="2">
        <v>43709.677800925929</v>
      </c>
      <c r="D1547" s="2">
        <v>43709.698634259257</v>
      </c>
      <c r="E1547">
        <v>38.85436</v>
      </c>
      <c r="F1547">
        <v>-104.878462</v>
      </c>
      <c r="G1547">
        <v>38.854683999999999</v>
      </c>
      <c r="H1547">
        <v>-104.88036700000001</v>
      </c>
      <c r="I1547">
        <v>0.105</v>
      </c>
      <c r="J1547" s="1" t="s">
        <v>1140</v>
      </c>
      <c r="L1547" s="1" t="s">
        <v>1141</v>
      </c>
      <c r="M1547" s="1" t="s">
        <v>47</v>
      </c>
      <c r="N1547" s="1" t="s">
        <v>232</v>
      </c>
      <c r="O1547" s="1" t="s">
        <v>193</v>
      </c>
      <c r="P1547" s="1" t="s">
        <v>198</v>
      </c>
      <c r="Q1547" s="1" t="s">
        <v>380</v>
      </c>
      <c r="R1547" s="1" t="s">
        <v>48</v>
      </c>
      <c r="S1547" s="1" t="s">
        <v>79</v>
      </c>
      <c r="T1547" s="1" t="s">
        <v>234</v>
      </c>
      <c r="U1547" s="2">
        <v>43709.679166666669</v>
      </c>
      <c r="V1547">
        <v>88</v>
      </c>
      <c r="W1547">
        <v>88</v>
      </c>
      <c r="X1547">
        <v>16</v>
      </c>
      <c r="Y1547">
        <v>23.68</v>
      </c>
      <c r="Z1547">
        <v>10</v>
      </c>
      <c r="AA1547" s="1" t="s">
        <v>62</v>
      </c>
      <c r="AB1547">
        <v>20</v>
      </c>
      <c r="AC1547">
        <v>0</v>
      </c>
      <c r="AD1547" s="1" t="s">
        <v>818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s="1" t="s">
        <v>51</v>
      </c>
      <c r="AS1547" s="1" t="s">
        <v>51</v>
      </c>
      <c r="AT1547" s="1" t="s">
        <v>51</v>
      </c>
      <c r="AU1547" s="1" t="s">
        <v>51</v>
      </c>
    </row>
    <row r="1548" spans="1:47" x14ac:dyDescent="0.25">
      <c r="A1548" s="1" t="s">
        <v>4901</v>
      </c>
      <c r="B1548">
        <v>3</v>
      </c>
      <c r="C1548" s="2">
        <v>43709.762696759259</v>
      </c>
      <c r="D1548" s="2">
        <v>43709.783321759256</v>
      </c>
      <c r="E1548">
        <v>38.276150000000001</v>
      </c>
      <c r="F1548">
        <v>-104.60406999999999</v>
      </c>
      <c r="G1548">
        <v>38.273589999999999</v>
      </c>
      <c r="H1548">
        <v>-104.60406</v>
      </c>
      <c r="I1548">
        <v>0.17699999999999999</v>
      </c>
      <c r="J1548" s="1" t="s">
        <v>1239</v>
      </c>
      <c r="L1548" s="1" t="s">
        <v>195</v>
      </c>
      <c r="M1548" s="1" t="s">
        <v>47</v>
      </c>
      <c r="N1548" s="1" t="s">
        <v>411</v>
      </c>
      <c r="O1548" s="1" t="s">
        <v>411</v>
      </c>
      <c r="P1548" s="1" t="s">
        <v>198</v>
      </c>
      <c r="Q1548" s="1" t="s">
        <v>462</v>
      </c>
      <c r="R1548" s="1" t="s">
        <v>48</v>
      </c>
      <c r="S1548" s="1" t="s">
        <v>79</v>
      </c>
      <c r="T1548" s="1" t="s">
        <v>413</v>
      </c>
      <c r="U1548" s="2">
        <v>43709.767361111109</v>
      </c>
      <c r="V1548">
        <v>85</v>
      </c>
      <c r="W1548">
        <v>85</v>
      </c>
      <c r="X1548">
        <v>28</v>
      </c>
      <c r="Y1548">
        <v>25.27</v>
      </c>
      <c r="Z1548">
        <v>4</v>
      </c>
      <c r="AA1548" s="1" t="s">
        <v>59</v>
      </c>
      <c r="AB1548">
        <v>23</v>
      </c>
      <c r="AC1548">
        <v>0.02</v>
      </c>
      <c r="AD1548" s="1" t="s">
        <v>1247</v>
      </c>
      <c r="AE1548" t="b">
        <v>0</v>
      </c>
      <c r="AF1548" t="b">
        <v>0</v>
      </c>
      <c r="AG1548" t="b">
        <v>0</v>
      </c>
      <c r="AH1548" t="b">
        <v>0</v>
      </c>
      <c r="AI1548" t="b">
        <v>1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s="1" t="s">
        <v>51</v>
      </c>
      <c r="AS1548" s="1" t="s">
        <v>51</v>
      </c>
      <c r="AT1548" s="1" t="s">
        <v>51</v>
      </c>
      <c r="AU1548" s="1" t="s">
        <v>51</v>
      </c>
    </row>
    <row r="1549" spans="1:47" x14ac:dyDescent="0.25">
      <c r="A1549" s="1" t="s">
        <v>1896</v>
      </c>
      <c r="B1549">
        <v>3</v>
      </c>
      <c r="C1549" s="2">
        <v>43709.735127314816</v>
      </c>
      <c r="D1549" s="2">
        <v>43709.755578703705</v>
      </c>
      <c r="E1549">
        <v>40.518369999999997</v>
      </c>
      <c r="F1549">
        <v>-104.99227999999999</v>
      </c>
      <c r="G1549">
        <v>40.517175999999999</v>
      </c>
      <c r="H1549">
        <v>-104.99222899999999</v>
      </c>
      <c r="I1549">
        <v>8.3000000000000004E-2</v>
      </c>
      <c r="J1549" s="1" t="s">
        <v>399</v>
      </c>
      <c r="L1549" s="1" t="s">
        <v>195</v>
      </c>
      <c r="M1549" s="1" t="s">
        <v>47</v>
      </c>
      <c r="N1549" s="1" t="s">
        <v>227</v>
      </c>
      <c r="O1549" s="1" t="s">
        <v>228</v>
      </c>
      <c r="P1549" s="1" t="s">
        <v>198</v>
      </c>
      <c r="Q1549" s="1" t="s">
        <v>229</v>
      </c>
      <c r="R1549" s="1" t="s">
        <v>48</v>
      </c>
      <c r="S1549" s="1" t="s">
        <v>79</v>
      </c>
      <c r="T1549" s="1" t="s">
        <v>230</v>
      </c>
      <c r="U1549" s="2">
        <v>43709.74722222222</v>
      </c>
      <c r="V1549">
        <v>95</v>
      </c>
      <c r="W1549">
        <v>95</v>
      </c>
      <c r="X1549">
        <v>14</v>
      </c>
      <c r="Y1549">
        <v>25.04</v>
      </c>
      <c r="Z1549">
        <v>10</v>
      </c>
      <c r="AA1549" s="1" t="s">
        <v>63</v>
      </c>
      <c r="AB1549">
        <v>7</v>
      </c>
      <c r="AC1549">
        <v>0</v>
      </c>
      <c r="AD1549" s="1" t="s">
        <v>1067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s="1" t="s">
        <v>51</v>
      </c>
      <c r="AS1549" s="1" t="s">
        <v>51</v>
      </c>
      <c r="AT1549" s="1" t="s">
        <v>51</v>
      </c>
      <c r="AU1549" s="1" t="s">
        <v>51</v>
      </c>
    </row>
    <row r="1550" spans="1:47" x14ac:dyDescent="0.25">
      <c r="A1550" s="1" t="s">
        <v>1897</v>
      </c>
      <c r="B1550">
        <v>3</v>
      </c>
      <c r="C1550" s="2">
        <v>43709.741863425923</v>
      </c>
      <c r="D1550" s="2">
        <v>43709.762523148151</v>
      </c>
      <c r="E1550">
        <v>39.856169000000001</v>
      </c>
      <c r="F1550">
        <v>-104.987252</v>
      </c>
      <c r="G1550">
        <v>39.853580000000001</v>
      </c>
      <c r="H1550">
        <v>-104.98669</v>
      </c>
      <c r="I1550">
        <v>0.18099999999999999</v>
      </c>
      <c r="J1550" s="1" t="s">
        <v>517</v>
      </c>
      <c r="L1550" s="1" t="s">
        <v>1313</v>
      </c>
      <c r="M1550" s="1" t="s">
        <v>47</v>
      </c>
      <c r="N1550" s="1" t="s">
        <v>131</v>
      </c>
      <c r="O1550" s="1" t="s">
        <v>147</v>
      </c>
      <c r="P1550" s="1" t="s">
        <v>198</v>
      </c>
      <c r="Q1550" s="1" t="s">
        <v>204</v>
      </c>
      <c r="R1550" s="1" t="s">
        <v>48</v>
      </c>
      <c r="S1550" s="1" t="s">
        <v>79</v>
      </c>
      <c r="T1550" s="1" t="s">
        <v>205</v>
      </c>
      <c r="U1550" s="2">
        <v>43709.739583333336</v>
      </c>
      <c r="V1550">
        <v>91</v>
      </c>
      <c r="W1550">
        <v>91</v>
      </c>
      <c r="X1550">
        <v>12</v>
      </c>
      <c r="Y1550">
        <v>24.47</v>
      </c>
      <c r="Z1550">
        <v>10</v>
      </c>
      <c r="AA1550" s="1" t="s">
        <v>60</v>
      </c>
      <c r="AB1550">
        <v>8</v>
      </c>
      <c r="AC1550">
        <v>0</v>
      </c>
      <c r="AD1550" s="1" t="s">
        <v>1067</v>
      </c>
      <c r="AE1550" t="b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s="1" t="s">
        <v>51</v>
      </c>
      <c r="AS1550" s="1" t="s">
        <v>51</v>
      </c>
      <c r="AT1550" s="1" t="s">
        <v>51</v>
      </c>
      <c r="AU1550" s="1" t="s">
        <v>51</v>
      </c>
    </row>
    <row r="1551" spans="1:47" x14ac:dyDescent="0.25">
      <c r="A1551" s="1" t="s">
        <v>1649</v>
      </c>
      <c r="B1551">
        <v>3</v>
      </c>
      <c r="C1551" s="2">
        <v>43709.862696759257</v>
      </c>
      <c r="D1551" s="2">
        <v>43709.883344907408</v>
      </c>
      <c r="E1551">
        <v>39.751140999999997</v>
      </c>
      <c r="F1551">
        <v>-105.01687</v>
      </c>
      <c r="G1551">
        <v>39.749850000000002</v>
      </c>
      <c r="H1551">
        <v>-105.01742</v>
      </c>
      <c r="I1551">
        <v>9.4E-2</v>
      </c>
      <c r="J1551" s="1" t="s">
        <v>581</v>
      </c>
      <c r="L1551" s="1" t="s">
        <v>195</v>
      </c>
      <c r="M1551" s="1" t="s">
        <v>47</v>
      </c>
      <c r="N1551" s="1" t="s">
        <v>131</v>
      </c>
      <c r="O1551" s="1" t="s">
        <v>131</v>
      </c>
      <c r="P1551" s="1" t="s">
        <v>198</v>
      </c>
      <c r="Q1551" s="1" t="s">
        <v>352</v>
      </c>
      <c r="R1551" s="1" t="s">
        <v>48</v>
      </c>
      <c r="S1551" s="1" t="s">
        <v>79</v>
      </c>
      <c r="T1551" s="1" t="s">
        <v>205</v>
      </c>
      <c r="U1551" s="2">
        <v>43709.864583333336</v>
      </c>
      <c r="V1551">
        <v>81</v>
      </c>
      <c r="W1551">
        <v>81</v>
      </c>
      <c r="X1551">
        <v>21</v>
      </c>
      <c r="Y1551">
        <v>24.49</v>
      </c>
      <c r="Z1551">
        <v>10</v>
      </c>
      <c r="AA1551" s="1" t="s">
        <v>57</v>
      </c>
      <c r="AB1551">
        <v>3</v>
      </c>
      <c r="AC1551">
        <v>0</v>
      </c>
      <c r="AD1551" s="1" t="s">
        <v>1067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s="1" t="s">
        <v>53</v>
      </c>
      <c r="AS1551" s="1" t="s">
        <v>53</v>
      </c>
      <c r="AT1551" s="1" t="s">
        <v>53</v>
      </c>
      <c r="AU1551" s="1" t="s">
        <v>51</v>
      </c>
    </row>
    <row r="1552" spans="1:47" x14ac:dyDescent="0.25">
      <c r="A1552" s="1" t="s">
        <v>2143</v>
      </c>
      <c r="B1552">
        <v>3</v>
      </c>
      <c r="C1552" s="2">
        <v>43709.89603009259</v>
      </c>
      <c r="D1552" s="2">
        <v>43709.916689814818</v>
      </c>
      <c r="E1552">
        <v>39.700429999999997</v>
      </c>
      <c r="F1552">
        <v>-104.8292</v>
      </c>
      <c r="G1552">
        <v>39.697394000000003</v>
      </c>
      <c r="H1552">
        <v>-104.82943</v>
      </c>
      <c r="I1552">
        <v>0.21</v>
      </c>
      <c r="J1552" s="1" t="s">
        <v>586</v>
      </c>
      <c r="L1552" s="1" t="s">
        <v>403</v>
      </c>
      <c r="M1552" s="1" t="s">
        <v>47</v>
      </c>
      <c r="N1552" s="1" t="s">
        <v>170</v>
      </c>
      <c r="O1552" s="1" t="s">
        <v>201</v>
      </c>
      <c r="P1552" s="1" t="s">
        <v>198</v>
      </c>
      <c r="Q1552" s="1" t="s">
        <v>404</v>
      </c>
      <c r="R1552" s="1" t="s">
        <v>48</v>
      </c>
      <c r="S1552" s="1" t="s">
        <v>79</v>
      </c>
      <c r="T1552" s="1" t="s">
        <v>203</v>
      </c>
      <c r="U1552" s="2">
        <v>43709.915277777778</v>
      </c>
      <c r="V1552">
        <v>77</v>
      </c>
      <c r="W1552">
        <v>77</v>
      </c>
      <c r="X1552">
        <v>28</v>
      </c>
      <c r="Y1552">
        <v>24.48</v>
      </c>
      <c r="Z1552">
        <v>10</v>
      </c>
      <c r="AA1552" s="1" t="s">
        <v>68</v>
      </c>
      <c r="AB1552">
        <v>9</v>
      </c>
      <c r="AC1552">
        <v>0</v>
      </c>
      <c r="AD1552" s="1" t="s">
        <v>818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s="1" t="s">
        <v>53</v>
      </c>
      <c r="AS1552" s="1" t="s">
        <v>53</v>
      </c>
      <c r="AT1552" s="1" t="s">
        <v>53</v>
      </c>
      <c r="AU1552" s="1" t="s">
        <v>53</v>
      </c>
    </row>
    <row r="1553" spans="1:47" x14ac:dyDescent="0.25">
      <c r="A1553" s="1" t="s">
        <v>3163</v>
      </c>
      <c r="B1553">
        <v>4</v>
      </c>
      <c r="C1553" s="2">
        <v>43710.168946759259</v>
      </c>
      <c r="D1553" s="2">
        <v>43710.376967592594</v>
      </c>
      <c r="E1553">
        <v>39.743040000000001</v>
      </c>
      <c r="F1553">
        <v>-105.01587000000001</v>
      </c>
      <c r="G1553">
        <v>39.731605000000002</v>
      </c>
      <c r="H1553">
        <v>-105.015766</v>
      </c>
      <c r="I1553">
        <v>0.79</v>
      </c>
      <c r="J1553" s="1" t="s">
        <v>3164</v>
      </c>
      <c r="L1553" s="1" t="s">
        <v>129</v>
      </c>
      <c r="M1553" s="1" t="s">
        <v>47</v>
      </c>
      <c r="N1553" s="1" t="s">
        <v>131</v>
      </c>
      <c r="O1553" s="1" t="s">
        <v>131</v>
      </c>
      <c r="P1553" s="1" t="s">
        <v>198</v>
      </c>
      <c r="Q1553" s="1" t="s">
        <v>310</v>
      </c>
      <c r="R1553" s="1" t="s">
        <v>48</v>
      </c>
      <c r="S1553" s="1" t="s">
        <v>79</v>
      </c>
      <c r="T1553" s="1" t="s">
        <v>205</v>
      </c>
      <c r="U1553" s="2">
        <v>43710.175000000003</v>
      </c>
      <c r="V1553">
        <v>70</v>
      </c>
      <c r="W1553">
        <v>70</v>
      </c>
      <c r="X1553">
        <v>25</v>
      </c>
      <c r="Y1553">
        <v>24.5</v>
      </c>
      <c r="Z1553">
        <v>10</v>
      </c>
      <c r="AA1553" s="1" t="s">
        <v>72</v>
      </c>
      <c r="AB1553">
        <v>3</v>
      </c>
      <c r="AC1553">
        <v>0</v>
      </c>
      <c r="AD1553" s="1" t="s">
        <v>50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s="1" t="s">
        <v>53</v>
      </c>
      <c r="AS1553" s="1" t="s">
        <v>53</v>
      </c>
      <c r="AT1553" s="1" t="s">
        <v>53</v>
      </c>
      <c r="AU1553" s="1" t="s">
        <v>53</v>
      </c>
    </row>
    <row r="1554" spans="1:47" x14ac:dyDescent="0.25">
      <c r="A1554" s="1" t="s">
        <v>3622</v>
      </c>
      <c r="B1554">
        <v>4</v>
      </c>
      <c r="C1554" s="2">
        <v>43710.17</v>
      </c>
      <c r="D1554" s="2">
        <v>43710.189386574071</v>
      </c>
      <c r="E1554">
        <v>39.625787000000003</v>
      </c>
      <c r="F1554">
        <v>-104.90287600000001</v>
      </c>
      <c r="G1554">
        <v>39.621077</v>
      </c>
      <c r="H1554">
        <v>-104.90016199999999</v>
      </c>
      <c r="I1554">
        <v>0.35599999999999998</v>
      </c>
      <c r="J1554" s="1" t="s">
        <v>3623</v>
      </c>
      <c r="L1554" s="1" t="s">
        <v>195</v>
      </c>
      <c r="M1554" s="1" t="s">
        <v>47</v>
      </c>
      <c r="N1554" s="1" t="s">
        <v>131</v>
      </c>
      <c r="O1554" s="1" t="s">
        <v>131</v>
      </c>
      <c r="P1554" s="1" t="s">
        <v>198</v>
      </c>
      <c r="Q1554" s="1" t="s">
        <v>414</v>
      </c>
      <c r="R1554" s="1" t="s">
        <v>48</v>
      </c>
      <c r="S1554" s="1" t="s">
        <v>79</v>
      </c>
      <c r="T1554" s="1" t="s">
        <v>200</v>
      </c>
      <c r="U1554" s="2">
        <v>43710.161805555559</v>
      </c>
      <c r="V1554">
        <v>70</v>
      </c>
      <c r="W1554">
        <v>70</v>
      </c>
      <c r="X1554">
        <v>33</v>
      </c>
      <c r="Y1554">
        <v>24.29</v>
      </c>
      <c r="Z1554">
        <v>10</v>
      </c>
      <c r="AA1554" s="1" t="s">
        <v>66</v>
      </c>
      <c r="AB1554">
        <v>3</v>
      </c>
      <c r="AC1554">
        <v>0</v>
      </c>
      <c r="AD1554" s="1" t="s">
        <v>50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s="1" t="s">
        <v>53</v>
      </c>
      <c r="AS1554" s="1" t="s">
        <v>53</v>
      </c>
      <c r="AT1554" s="1" t="s">
        <v>53</v>
      </c>
      <c r="AU1554" s="1" t="s">
        <v>53</v>
      </c>
    </row>
    <row r="1555" spans="1:47" x14ac:dyDescent="0.25">
      <c r="A1555" s="1" t="s">
        <v>3624</v>
      </c>
      <c r="B1555">
        <v>4</v>
      </c>
      <c r="C1555" s="2">
        <v>43710.17260416667</v>
      </c>
      <c r="D1555" s="2">
        <v>43710.191979166666</v>
      </c>
      <c r="E1555">
        <v>39.639650000000003</v>
      </c>
      <c r="F1555">
        <v>-104.91083</v>
      </c>
      <c r="G1555">
        <v>39.634709999999998</v>
      </c>
      <c r="H1555">
        <v>-104.90129</v>
      </c>
      <c r="I1555">
        <v>0.61199999999999999</v>
      </c>
      <c r="J1555" s="1" t="s">
        <v>3625</v>
      </c>
      <c r="L1555" s="1" t="s">
        <v>195</v>
      </c>
      <c r="M1555" s="1" t="s">
        <v>47</v>
      </c>
      <c r="N1555" s="1" t="s">
        <v>131</v>
      </c>
      <c r="O1555" s="1" t="s">
        <v>131</v>
      </c>
      <c r="P1555" s="1" t="s">
        <v>198</v>
      </c>
      <c r="Q1555" s="1" t="s">
        <v>414</v>
      </c>
      <c r="R1555" s="1" t="s">
        <v>48</v>
      </c>
      <c r="S1555" s="1" t="s">
        <v>79</v>
      </c>
      <c r="T1555" s="1" t="s">
        <v>200</v>
      </c>
      <c r="U1555" s="2">
        <v>43710.161805555559</v>
      </c>
      <c r="V1555">
        <v>70</v>
      </c>
      <c r="W1555">
        <v>70</v>
      </c>
      <c r="X1555">
        <v>33</v>
      </c>
      <c r="Y1555">
        <v>24.29</v>
      </c>
      <c r="Z1555">
        <v>10</v>
      </c>
      <c r="AA1555" s="1" t="s">
        <v>66</v>
      </c>
      <c r="AB1555">
        <v>3</v>
      </c>
      <c r="AC1555">
        <v>0</v>
      </c>
      <c r="AD1555" s="1" t="s">
        <v>50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s="1" t="s">
        <v>53</v>
      </c>
      <c r="AS1555" s="1" t="s">
        <v>53</v>
      </c>
      <c r="AT1555" s="1" t="s">
        <v>53</v>
      </c>
      <c r="AU1555" s="1" t="s">
        <v>53</v>
      </c>
    </row>
    <row r="1556" spans="1:47" x14ac:dyDescent="0.25">
      <c r="A1556" s="1" t="s">
        <v>3626</v>
      </c>
      <c r="B1556">
        <v>4</v>
      </c>
      <c r="C1556" s="2">
        <v>43710.193437499998</v>
      </c>
      <c r="D1556" s="2">
        <v>43710.212523148148</v>
      </c>
      <c r="E1556">
        <v>39.745080999999999</v>
      </c>
      <c r="F1556">
        <v>-105.017831</v>
      </c>
      <c r="G1556">
        <v>39.731605999999999</v>
      </c>
      <c r="H1556">
        <v>-105.015766</v>
      </c>
      <c r="I1556">
        <v>0.93700000000000006</v>
      </c>
      <c r="J1556" s="1" t="s">
        <v>3164</v>
      </c>
      <c r="L1556" s="1" t="s">
        <v>195</v>
      </c>
      <c r="M1556" s="1" t="s">
        <v>47</v>
      </c>
      <c r="N1556" s="1" t="s">
        <v>131</v>
      </c>
      <c r="O1556" s="1" t="s">
        <v>131</v>
      </c>
      <c r="P1556" s="1" t="s">
        <v>198</v>
      </c>
      <c r="Q1556" s="1" t="s">
        <v>352</v>
      </c>
      <c r="R1556" s="1" t="s">
        <v>48</v>
      </c>
      <c r="S1556" s="1" t="s">
        <v>79</v>
      </c>
      <c r="T1556" s="1" t="s">
        <v>205</v>
      </c>
      <c r="U1556" s="2">
        <v>43710.186805555553</v>
      </c>
      <c r="V1556">
        <v>70</v>
      </c>
      <c r="W1556">
        <v>70</v>
      </c>
      <c r="X1556">
        <v>23</v>
      </c>
      <c r="Y1556">
        <v>24.5</v>
      </c>
      <c r="Z1556">
        <v>10</v>
      </c>
      <c r="AA1556" s="1" t="s">
        <v>57</v>
      </c>
      <c r="AB1556">
        <v>3</v>
      </c>
      <c r="AC1556">
        <v>0</v>
      </c>
      <c r="AD1556" s="1" t="s">
        <v>50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s="1" t="s">
        <v>53</v>
      </c>
      <c r="AS1556" s="1" t="s">
        <v>53</v>
      </c>
      <c r="AT1556" s="1" t="s">
        <v>53</v>
      </c>
      <c r="AU1556" s="1" t="s">
        <v>53</v>
      </c>
    </row>
    <row r="1557" spans="1:47" x14ac:dyDescent="0.25">
      <c r="A1557" s="1" t="s">
        <v>1898</v>
      </c>
      <c r="B1557">
        <v>3</v>
      </c>
      <c r="C1557" s="2">
        <v>43710.422650462962</v>
      </c>
      <c r="D1557" s="2">
        <v>43710.443090277775</v>
      </c>
      <c r="E1557">
        <v>38.606059999999999</v>
      </c>
      <c r="F1557">
        <v>-104.68029</v>
      </c>
      <c r="G1557">
        <v>38.59131</v>
      </c>
      <c r="H1557">
        <v>-104.67193</v>
      </c>
      <c r="I1557">
        <v>1.115</v>
      </c>
      <c r="J1557" s="1" t="s">
        <v>1458</v>
      </c>
      <c r="L1557" s="1" t="s">
        <v>195</v>
      </c>
      <c r="M1557" s="1" t="s">
        <v>47</v>
      </c>
      <c r="N1557" s="1" t="s">
        <v>327</v>
      </c>
      <c r="O1557" s="1" t="s">
        <v>193</v>
      </c>
      <c r="P1557" s="1" t="s">
        <v>198</v>
      </c>
      <c r="Q1557" s="1" t="s">
        <v>328</v>
      </c>
      <c r="R1557" s="1" t="s">
        <v>48</v>
      </c>
      <c r="S1557" s="1" t="s">
        <v>79</v>
      </c>
      <c r="T1557" s="1" t="s">
        <v>268</v>
      </c>
      <c r="U1557" s="2">
        <v>43710.415277777778</v>
      </c>
      <c r="V1557">
        <v>85</v>
      </c>
      <c r="W1557">
        <v>85</v>
      </c>
      <c r="X1557">
        <v>20</v>
      </c>
      <c r="Y1557">
        <v>24.36</v>
      </c>
      <c r="Z1557">
        <v>10</v>
      </c>
      <c r="AA1557" s="1" t="s">
        <v>64</v>
      </c>
      <c r="AB1557">
        <v>3</v>
      </c>
      <c r="AC1557">
        <v>0</v>
      </c>
      <c r="AD1557" s="1" t="s">
        <v>1067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s="1" t="s">
        <v>51</v>
      </c>
      <c r="AS1557" s="1" t="s">
        <v>51</v>
      </c>
      <c r="AT1557" s="1" t="s">
        <v>51</v>
      </c>
      <c r="AU1557" s="1" t="s">
        <v>51</v>
      </c>
    </row>
    <row r="1558" spans="1:47" x14ac:dyDescent="0.25">
      <c r="A1558" s="1" t="s">
        <v>3386</v>
      </c>
      <c r="B1558">
        <v>4</v>
      </c>
      <c r="C1558" s="2">
        <v>43710.530462962961</v>
      </c>
      <c r="D1558" s="2">
        <v>43710.550127314818</v>
      </c>
      <c r="E1558">
        <v>40.620764000000001</v>
      </c>
      <c r="F1558">
        <v>-103.173661</v>
      </c>
      <c r="G1558">
        <v>40.500805999999997</v>
      </c>
      <c r="H1558">
        <v>-103.260721</v>
      </c>
      <c r="I1558">
        <v>9.4649999999999999</v>
      </c>
      <c r="J1558" s="1" t="s">
        <v>3387</v>
      </c>
      <c r="L1558" s="1" t="s">
        <v>124</v>
      </c>
      <c r="M1558" s="1" t="s">
        <v>47</v>
      </c>
      <c r="N1558" s="1" t="s">
        <v>130</v>
      </c>
      <c r="O1558" s="1" t="s">
        <v>159</v>
      </c>
      <c r="P1558" s="1" t="s">
        <v>198</v>
      </c>
      <c r="Q1558" s="1" t="s">
        <v>3105</v>
      </c>
      <c r="R1558" s="1" t="s">
        <v>48</v>
      </c>
      <c r="S1558" s="1" t="s">
        <v>79</v>
      </c>
      <c r="T1558" s="1" t="s">
        <v>1719</v>
      </c>
      <c r="U1558" s="2">
        <v>43710.527777777781</v>
      </c>
      <c r="V1558">
        <v>90</v>
      </c>
      <c r="W1558">
        <v>90</v>
      </c>
      <c r="X1558">
        <v>40</v>
      </c>
      <c r="Y1558">
        <v>25.9</v>
      </c>
      <c r="Z1558">
        <v>10</v>
      </c>
      <c r="AA1558" s="1" t="s">
        <v>64</v>
      </c>
      <c r="AB1558">
        <v>6</v>
      </c>
      <c r="AC1558">
        <v>0</v>
      </c>
      <c r="AD1558" s="1" t="s">
        <v>50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s="1" t="s">
        <v>51</v>
      </c>
      <c r="AS1558" s="1" t="s">
        <v>51</v>
      </c>
      <c r="AT1558" s="1" t="s">
        <v>51</v>
      </c>
      <c r="AU1558" s="1" t="s">
        <v>51</v>
      </c>
    </row>
    <row r="1559" spans="1:47" x14ac:dyDescent="0.25">
      <c r="A1559" s="1" t="s">
        <v>8214</v>
      </c>
      <c r="B1559">
        <v>4</v>
      </c>
      <c r="C1559" s="2">
        <v>43710.591400462959</v>
      </c>
      <c r="D1559" s="2">
        <v>43710.611828703702</v>
      </c>
      <c r="E1559">
        <v>40.203200000000002</v>
      </c>
      <c r="F1559">
        <v>-105.095023</v>
      </c>
      <c r="G1559">
        <v>40.203249999999997</v>
      </c>
      <c r="H1559">
        <v>-105.08360999999999</v>
      </c>
      <c r="I1559">
        <v>0.60199999999999998</v>
      </c>
      <c r="J1559" s="1" t="s">
        <v>8215</v>
      </c>
      <c r="K1559">
        <v>11028</v>
      </c>
      <c r="L1559" s="1" t="s">
        <v>6797</v>
      </c>
      <c r="M1559" s="1" t="s">
        <v>47</v>
      </c>
      <c r="N1559" s="1" t="s">
        <v>208</v>
      </c>
      <c r="O1559" s="1" t="s">
        <v>255</v>
      </c>
      <c r="P1559" s="1" t="s">
        <v>198</v>
      </c>
      <c r="Q1559" s="1" t="s">
        <v>7980</v>
      </c>
      <c r="R1559" s="1" t="s">
        <v>48</v>
      </c>
      <c r="S1559" s="1" t="s">
        <v>79</v>
      </c>
      <c r="T1559" s="1" t="s">
        <v>211</v>
      </c>
      <c r="U1559" s="2">
        <v>43710.59375</v>
      </c>
      <c r="V1559">
        <v>99</v>
      </c>
      <c r="W1559">
        <v>99</v>
      </c>
      <c r="X1559">
        <v>9</v>
      </c>
      <c r="Y1559">
        <v>24.99</v>
      </c>
      <c r="Z1559">
        <v>10</v>
      </c>
      <c r="AA1559" s="1" t="s">
        <v>64</v>
      </c>
      <c r="AB1559">
        <v>6</v>
      </c>
      <c r="AC1559">
        <v>0</v>
      </c>
      <c r="AD1559" s="1" t="s">
        <v>50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s="1" t="s">
        <v>51</v>
      </c>
      <c r="AS1559" s="1" t="s">
        <v>51</v>
      </c>
      <c r="AT1559" s="1" t="s">
        <v>51</v>
      </c>
      <c r="AU1559" s="1" t="s">
        <v>51</v>
      </c>
    </row>
    <row r="1560" spans="1:47" x14ac:dyDescent="0.25">
      <c r="A1560" s="1" t="s">
        <v>3670</v>
      </c>
      <c r="B1560">
        <v>3</v>
      </c>
      <c r="C1560" s="2">
        <v>43710.562696759262</v>
      </c>
      <c r="D1560" s="2">
        <v>43710.583344907405</v>
      </c>
      <c r="E1560">
        <v>37.928109999999997</v>
      </c>
      <c r="F1560">
        <v>-104.82087</v>
      </c>
      <c r="G1560">
        <v>37.922069999999998</v>
      </c>
      <c r="H1560">
        <v>-104.8237</v>
      </c>
      <c r="I1560">
        <v>0.44500000000000001</v>
      </c>
      <c r="J1560" s="1" t="s">
        <v>900</v>
      </c>
      <c r="L1560" s="1" t="s">
        <v>195</v>
      </c>
      <c r="M1560" s="1" t="s">
        <v>47</v>
      </c>
      <c r="N1560" s="1" t="s">
        <v>411</v>
      </c>
      <c r="O1560" s="1" t="s">
        <v>411</v>
      </c>
      <c r="P1560" s="1" t="s">
        <v>198</v>
      </c>
      <c r="Q1560" s="1" t="s">
        <v>511</v>
      </c>
      <c r="R1560" s="1" t="s">
        <v>48</v>
      </c>
      <c r="S1560" s="1" t="s">
        <v>79</v>
      </c>
      <c r="T1560" s="1" t="s">
        <v>413</v>
      </c>
      <c r="U1560" s="2">
        <v>43710.578472222223</v>
      </c>
      <c r="V1560">
        <v>99</v>
      </c>
      <c r="W1560">
        <v>99</v>
      </c>
      <c r="X1560">
        <v>11</v>
      </c>
      <c r="Y1560">
        <v>25.28</v>
      </c>
      <c r="Z1560">
        <v>10</v>
      </c>
      <c r="AA1560" s="1" t="s">
        <v>66</v>
      </c>
      <c r="AB1560">
        <v>9</v>
      </c>
      <c r="AC1560">
        <v>0</v>
      </c>
      <c r="AD1560" s="1" t="s">
        <v>50</v>
      </c>
      <c r="AE1560" t="b">
        <v>0</v>
      </c>
      <c r="AF1560" t="b">
        <v>0</v>
      </c>
      <c r="AG1560" t="b">
        <v>0</v>
      </c>
      <c r="AH1560" t="b">
        <v>0</v>
      </c>
      <c r="AI1560" t="b">
        <v>1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s="1" t="s">
        <v>51</v>
      </c>
      <c r="AS1560" s="1" t="s">
        <v>51</v>
      </c>
      <c r="AT1560" s="1" t="s">
        <v>51</v>
      </c>
      <c r="AU1560" s="1" t="s">
        <v>51</v>
      </c>
    </row>
    <row r="1561" spans="1:47" x14ac:dyDescent="0.25">
      <c r="A1561" s="1" t="s">
        <v>8216</v>
      </c>
      <c r="B1561">
        <v>3</v>
      </c>
      <c r="C1561" s="2">
        <v>43710.561203703706</v>
      </c>
      <c r="D1561" s="2">
        <v>43710.581967592596</v>
      </c>
      <c r="E1561">
        <v>39.177419999999998</v>
      </c>
      <c r="F1561">
        <v>-108.8134</v>
      </c>
      <c r="G1561">
        <v>39.497343000000001</v>
      </c>
      <c r="H1561">
        <v>-108.750427</v>
      </c>
      <c r="I1561">
        <v>22.359000000000002</v>
      </c>
      <c r="J1561" s="1" t="s">
        <v>8217</v>
      </c>
      <c r="K1561">
        <v>1172</v>
      </c>
      <c r="L1561" s="1" t="s">
        <v>7048</v>
      </c>
      <c r="M1561" s="1" t="s">
        <v>97</v>
      </c>
      <c r="N1561" s="1" t="s">
        <v>3369</v>
      </c>
      <c r="O1561" s="1" t="s">
        <v>490</v>
      </c>
      <c r="P1561" s="1" t="s">
        <v>198</v>
      </c>
      <c r="Q1561" s="1" t="s">
        <v>8218</v>
      </c>
      <c r="R1561" s="1" t="s">
        <v>48</v>
      </c>
      <c r="S1561" s="1" t="s">
        <v>79</v>
      </c>
      <c r="T1561" s="1" t="s">
        <v>492</v>
      </c>
      <c r="U1561" s="2">
        <v>43710.578472222223</v>
      </c>
      <c r="V1561">
        <v>93</v>
      </c>
      <c r="W1561">
        <v>93</v>
      </c>
      <c r="X1561">
        <v>16</v>
      </c>
      <c r="Y1561">
        <v>25.22</v>
      </c>
      <c r="Z1561">
        <v>10</v>
      </c>
      <c r="AA1561" s="1" t="s">
        <v>57</v>
      </c>
      <c r="AB1561">
        <v>12</v>
      </c>
      <c r="AC1561">
        <v>0</v>
      </c>
      <c r="AD1561" s="1" t="s">
        <v>50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s="1" t="s">
        <v>51</v>
      </c>
      <c r="AS1561" s="1" t="s">
        <v>51</v>
      </c>
      <c r="AT1561" s="1" t="s">
        <v>51</v>
      </c>
      <c r="AU1561" s="1" t="s">
        <v>51</v>
      </c>
    </row>
    <row r="1562" spans="1:47" x14ac:dyDescent="0.25">
      <c r="A1562" s="1" t="s">
        <v>7785</v>
      </c>
      <c r="B1562">
        <v>4</v>
      </c>
      <c r="C1562" s="2">
        <v>43710.870520833334</v>
      </c>
      <c r="D1562" s="2">
        <v>43710.890150462961</v>
      </c>
      <c r="E1562">
        <v>40.087890000000002</v>
      </c>
      <c r="F1562">
        <v>-108.77701999999999</v>
      </c>
      <c r="G1562">
        <v>39.193247999999997</v>
      </c>
      <c r="H1562">
        <v>-108.812849</v>
      </c>
      <c r="I1562">
        <v>61.843000000000004</v>
      </c>
      <c r="J1562" s="1" t="s">
        <v>7786</v>
      </c>
      <c r="K1562">
        <v>1762</v>
      </c>
      <c r="L1562" s="1" t="s">
        <v>6566</v>
      </c>
      <c r="M1562" s="1" t="s">
        <v>97</v>
      </c>
      <c r="N1562" s="1" t="s">
        <v>6843</v>
      </c>
      <c r="O1562" s="1" t="s">
        <v>4703</v>
      </c>
      <c r="P1562" s="1" t="s">
        <v>198</v>
      </c>
      <c r="Q1562" s="1" t="s">
        <v>6943</v>
      </c>
      <c r="R1562" s="1" t="s">
        <v>48</v>
      </c>
      <c r="S1562" s="1" t="s">
        <v>79</v>
      </c>
      <c r="T1562" s="1" t="s">
        <v>698</v>
      </c>
      <c r="U1562" s="2">
        <v>43710.870138888888</v>
      </c>
      <c r="V1562">
        <v>79</v>
      </c>
      <c r="W1562">
        <v>79</v>
      </c>
      <c r="X1562">
        <v>15</v>
      </c>
      <c r="Y1562">
        <v>24.79</v>
      </c>
      <c r="Z1562">
        <v>10</v>
      </c>
      <c r="AA1562" s="1" t="s">
        <v>61</v>
      </c>
      <c r="AB1562">
        <v>5</v>
      </c>
      <c r="AC1562">
        <v>0</v>
      </c>
      <c r="AD1562" s="1" t="s">
        <v>1067</v>
      </c>
      <c r="AE1562" t="b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s="1" t="s">
        <v>53</v>
      </c>
      <c r="AS1562" s="1" t="s">
        <v>53</v>
      </c>
      <c r="AT1562" s="1" t="s">
        <v>53</v>
      </c>
      <c r="AU1562" s="1" t="s">
        <v>51</v>
      </c>
    </row>
    <row r="1563" spans="1:47" x14ac:dyDescent="0.25">
      <c r="A1563" s="1" t="s">
        <v>7787</v>
      </c>
      <c r="B1563">
        <v>4</v>
      </c>
      <c r="C1563" s="2">
        <v>43710.857499999998</v>
      </c>
      <c r="D1563" s="2">
        <v>43710.876284722224</v>
      </c>
      <c r="E1563">
        <v>39.193247999999997</v>
      </c>
      <c r="F1563">
        <v>-108.812849</v>
      </c>
      <c r="G1563">
        <v>40.087890000000002</v>
      </c>
      <c r="H1563">
        <v>-108.77701999999999</v>
      </c>
      <c r="I1563">
        <v>61.843000000000004</v>
      </c>
      <c r="J1563" s="1" t="s">
        <v>7788</v>
      </c>
      <c r="K1563">
        <v>1300</v>
      </c>
      <c r="L1563" s="1" t="s">
        <v>7789</v>
      </c>
      <c r="M1563" s="1" t="s">
        <v>97</v>
      </c>
      <c r="N1563" s="1" t="s">
        <v>3369</v>
      </c>
      <c r="O1563" s="1" t="s">
        <v>490</v>
      </c>
      <c r="P1563" s="1" t="s">
        <v>198</v>
      </c>
      <c r="Q1563" s="1" t="s">
        <v>7790</v>
      </c>
      <c r="R1563" s="1" t="s">
        <v>48</v>
      </c>
      <c r="S1563" s="1" t="s">
        <v>79</v>
      </c>
      <c r="T1563" s="1" t="s">
        <v>492</v>
      </c>
      <c r="U1563" s="2">
        <v>43710.870138888888</v>
      </c>
      <c r="V1563">
        <v>83</v>
      </c>
      <c r="W1563">
        <v>83</v>
      </c>
      <c r="X1563">
        <v>13</v>
      </c>
      <c r="Y1563">
        <v>25.14</v>
      </c>
      <c r="Z1563">
        <v>10</v>
      </c>
      <c r="AA1563" s="1" t="s">
        <v>61</v>
      </c>
      <c r="AB1563">
        <v>8</v>
      </c>
      <c r="AC1563">
        <v>0</v>
      </c>
      <c r="AD1563" s="1" t="s">
        <v>1067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1</v>
      </c>
      <c r="AO1563" t="b">
        <v>0</v>
      </c>
      <c r="AP1563" t="b">
        <v>0</v>
      </c>
      <c r="AQ1563" t="b">
        <v>0</v>
      </c>
      <c r="AR1563" s="1" t="s">
        <v>53</v>
      </c>
      <c r="AS1563" s="1" t="s">
        <v>53</v>
      </c>
      <c r="AT1563" s="1" t="s">
        <v>51</v>
      </c>
      <c r="AU1563" s="1" t="s">
        <v>51</v>
      </c>
    </row>
    <row r="1564" spans="1:47" x14ac:dyDescent="0.25">
      <c r="A1564" s="1" t="s">
        <v>1899</v>
      </c>
      <c r="B1564">
        <v>3</v>
      </c>
      <c r="C1564" s="2">
        <v>43710.605983796297</v>
      </c>
      <c r="D1564" s="2">
        <v>43710.626400462963</v>
      </c>
      <c r="E1564">
        <v>39.16516</v>
      </c>
      <c r="F1564">
        <v>-104.85307400000001</v>
      </c>
      <c r="G1564">
        <v>39.18515</v>
      </c>
      <c r="H1564">
        <v>-104.85021</v>
      </c>
      <c r="I1564">
        <v>1.39</v>
      </c>
      <c r="J1564" s="1" t="s">
        <v>455</v>
      </c>
      <c r="L1564" s="1" t="s">
        <v>194</v>
      </c>
      <c r="M1564" s="1" t="s">
        <v>47</v>
      </c>
      <c r="N1564" s="1" t="s">
        <v>86</v>
      </c>
      <c r="O1564" s="1" t="s">
        <v>121</v>
      </c>
      <c r="P1564" s="1" t="s">
        <v>198</v>
      </c>
      <c r="Q1564" s="1" t="s">
        <v>222</v>
      </c>
      <c r="R1564" s="1" t="s">
        <v>48</v>
      </c>
      <c r="S1564" s="1" t="s">
        <v>79</v>
      </c>
      <c r="T1564" s="1" t="s">
        <v>223</v>
      </c>
      <c r="U1564" s="2">
        <v>43710.6</v>
      </c>
      <c r="V1564">
        <v>88</v>
      </c>
      <c r="W1564">
        <v>88</v>
      </c>
      <c r="X1564">
        <v>12</v>
      </c>
      <c r="Y1564">
        <v>23.32</v>
      </c>
      <c r="Z1564">
        <v>10</v>
      </c>
      <c r="AA1564" s="1" t="s">
        <v>58</v>
      </c>
      <c r="AB1564">
        <v>7</v>
      </c>
      <c r="AC1564">
        <v>0</v>
      </c>
      <c r="AD1564" s="1" t="s">
        <v>1067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s="1" t="s">
        <v>51</v>
      </c>
      <c r="AS1564" s="1" t="s">
        <v>51</v>
      </c>
      <c r="AT1564" s="1" t="s">
        <v>51</v>
      </c>
      <c r="AU1564" s="1" t="s">
        <v>51</v>
      </c>
    </row>
    <row r="1565" spans="1:47" x14ac:dyDescent="0.25">
      <c r="A1565" s="1" t="s">
        <v>5446</v>
      </c>
      <c r="B1565">
        <v>3</v>
      </c>
      <c r="C1565" s="2">
        <v>43710.607025462959</v>
      </c>
      <c r="D1565" s="2">
        <v>43710.627789351849</v>
      </c>
      <c r="E1565">
        <v>40.474403000000002</v>
      </c>
      <c r="F1565">
        <v>-104.99205000000001</v>
      </c>
      <c r="G1565">
        <v>40.450279000000002</v>
      </c>
      <c r="H1565">
        <v>-104.99221</v>
      </c>
      <c r="I1565">
        <v>1.667</v>
      </c>
      <c r="J1565" s="1" t="s">
        <v>509</v>
      </c>
      <c r="L1565" s="1" t="s">
        <v>195</v>
      </c>
      <c r="M1565" s="1" t="s">
        <v>47</v>
      </c>
      <c r="N1565" s="1" t="s">
        <v>227</v>
      </c>
      <c r="O1565" s="1" t="s">
        <v>228</v>
      </c>
      <c r="P1565" s="1" t="s">
        <v>198</v>
      </c>
      <c r="Q1565" s="1" t="s">
        <v>229</v>
      </c>
      <c r="R1565" s="1" t="s">
        <v>48</v>
      </c>
      <c r="S1565" s="1" t="s">
        <v>79</v>
      </c>
      <c r="T1565" s="1" t="s">
        <v>230</v>
      </c>
      <c r="U1565" s="2">
        <v>43710.62222222222</v>
      </c>
      <c r="V1565">
        <v>101</v>
      </c>
      <c r="W1565">
        <v>101</v>
      </c>
      <c r="X1565">
        <v>9</v>
      </c>
      <c r="Y1565">
        <v>25.02</v>
      </c>
      <c r="Z1565">
        <v>8</v>
      </c>
      <c r="AA1565" s="1" t="s">
        <v>62</v>
      </c>
      <c r="AB1565">
        <v>8</v>
      </c>
      <c r="AC1565">
        <v>0</v>
      </c>
      <c r="AD1565" s="1" t="s">
        <v>1067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s="1" t="s">
        <v>51</v>
      </c>
      <c r="AS1565" s="1" t="s">
        <v>51</v>
      </c>
      <c r="AT1565" s="1" t="s">
        <v>51</v>
      </c>
      <c r="AU1565" s="1" t="s">
        <v>51</v>
      </c>
    </row>
    <row r="1566" spans="1:47" x14ac:dyDescent="0.25">
      <c r="A1566" s="1" t="s">
        <v>2394</v>
      </c>
      <c r="B1566">
        <v>3</v>
      </c>
      <c r="C1566" s="2">
        <v>43710.696030092593</v>
      </c>
      <c r="D1566" s="2">
        <v>43710.71665509259</v>
      </c>
      <c r="E1566">
        <v>39.734810000000003</v>
      </c>
      <c r="F1566">
        <v>-104.335185</v>
      </c>
      <c r="G1566">
        <v>39.734918999999998</v>
      </c>
      <c r="H1566">
        <v>-104.389245</v>
      </c>
      <c r="I1566">
        <v>2.8719999999999999</v>
      </c>
      <c r="J1566" s="1" t="s">
        <v>2395</v>
      </c>
      <c r="L1566" s="1" t="s">
        <v>137</v>
      </c>
      <c r="M1566" s="1" t="s">
        <v>47</v>
      </c>
      <c r="N1566" s="1" t="s">
        <v>1477</v>
      </c>
      <c r="O1566" s="1" t="s">
        <v>201</v>
      </c>
      <c r="P1566" s="1" t="s">
        <v>198</v>
      </c>
      <c r="Q1566" s="1" t="s">
        <v>2396</v>
      </c>
      <c r="R1566" s="1" t="s">
        <v>48</v>
      </c>
      <c r="S1566" s="1" t="s">
        <v>79</v>
      </c>
      <c r="T1566" s="1" t="s">
        <v>789</v>
      </c>
      <c r="U1566" s="2">
        <v>43710.701388888891</v>
      </c>
      <c r="V1566">
        <v>97</v>
      </c>
      <c r="W1566">
        <v>97</v>
      </c>
      <c r="X1566">
        <v>8</v>
      </c>
      <c r="Y1566">
        <v>24.57</v>
      </c>
      <c r="Z1566">
        <v>10</v>
      </c>
      <c r="AA1566" s="1" t="s">
        <v>58</v>
      </c>
      <c r="AB1566">
        <v>12</v>
      </c>
      <c r="AC1566">
        <v>0</v>
      </c>
      <c r="AD1566" s="1" t="s">
        <v>818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s="1" t="s">
        <v>51</v>
      </c>
      <c r="AS1566" s="1" t="s">
        <v>51</v>
      </c>
      <c r="AT1566" s="1" t="s">
        <v>51</v>
      </c>
      <c r="AU1566" s="1" t="s">
        <v>51</v>
      </c>
    </row>
    <row r="1567" spans="1:47" x14ac:dyDescent="0.25">
      <c r="A1567" s="1" t="s">
        <v>2397</v>
      </c>
      <c r="B1567">
        <v>3</v>
      </c>
      <c r="C1567" s="2">
        <v>43710.729363425926</v>
      </c>
      <c r="D1567" s="2">
        <v>43710.74863425926</v>
      </c>
      <c r="E1567">
        <v>38.718071999999999</v>
      </c>
      <c r="F1567">
        <v>-104.728341</v>
      </c>
      <c r="G1567">
        <v>38.699193000000001</v>
      </c>
      <c r="H1567">
        <v>-104.721766</v>
      </c>
      <c r="I1567">
        <v>1.3520000000000001</v>
      </c>
      <c r="J1567" s="1" t="s">
        <v>474</v>
      </c>
      <c r="L1567" s="1" t="s">
        <v>195</v>
      </c>
      <c r="M1567" s="1" t="s">
        <v>47</v>
      </c>
      <c r="N1567" s="1" t="s">
        <v>232</v>
      </c>
      <c r="O1567" s="1" t="s">
        <v>193</v>
      </c>
      <c r="P1567" s="1" t="s">
        <v>198</v>
      </c>
      <c r="Q1567" s="1" t="s">
        <v>267</v>
      </c>
      <c r="R1567" s="1" t="s">
        <v>48</v>
      </c>
      <c r="S1567" s="1" t="s">
        <v>79</v>
      </c>
      <c r="T1567" s="1" t="s">
        <v>268</v>
      </c>
      <c r="U1567" s="2">
        <v>43710.748611111114</v>
      </c>
      <c r="V1567">
        <v>92</v>
      </c>
      <c r="W1567">
        <v>92</v>
      </c>
      <c r="X1567">
        <v>9</v>
      </c>
      <c r="Y1567">
        <v>24.28</v>
      </c>
      <c r="Z1567">
        <v>10</v>
      </c>
      <c r="AA1567" s="1" t="s">
        <v>63</v>
      </c>
      <c r="AB1567">
        <v>8</v>
      </c>
      <c r="AC1567">
        <v>0</v>
      </c>
      <c r="AD1567" s="1" t="s">
        <v>818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s="1" t="s">
        <v>51</v>
      </c>
      <c r="AS1567" s="1" t="s">
        <v>51</v>
      </c>
      <c r="AT1567" s="1" t="s">
        <v>51</v>
      </c>
      <c r="AU1567" s="1" t="s">
        <v>51</v>
      </c>
    </row>
    <row r="1568" spans="1:47" x14ac:dyDescent="0.25">
      <c r="A1568" s="1" t="s">
        <v>2398</v>
      </c>
      <c r="B1568">
        <v>3</v>
      </c>
      <c r="C1568" s="2">
        <v>43710.729363425926</v>
      </c>
      <c r="D1568" s="2">
        <v>43710.74863425926</v>
      </c>
      <c r="E1568">
        <v>38.699243000000003</v>
      </c>
      <c r="F1568">
        <v>-104.721496</v>
      </c>
      <c r="G1568">
        <v>38.720230999999998</v>
      </c>
      <c r="H1568">
        <v>-104.72902000000001</v>
      </c>
      <c r="I1568">
        <v>1.506</v>
      </c>
      <c r="J1568" s="1" t="s">
        <v>266</v>
      </c>
      <c r="L1568" s="1" t="s">
        <v>194</v>
      </c>
      <c r="M1568" s="1" t="s">
        <v>47</v>
      </c>
      <c r="N1568" s="1" t="s">
        <v>327</v>
      </c>
      <c r="O1568" s="1" t="s">
        <v>193</v>
      </c>
      <c r="P1568" s="1" t="s">
        <v>198</v>
      </c>
      <c r="Q1568" s="1" t="s">
        <v>328</v>
      </c>
      <c r="R1568" s="1" t="s">
        <v>48</v>
      </c>
      <c r="S1568" s="1" t="s">
        <v>79</v>
      </c>
      <c r="T1568" s="1" t="s">
        <v>268</v>
      </c>
      <c r="U1568" s="2">
        <v>43710.748611111114</v>
      </c>
      <c r="V1568">
        <v>92</v>
      </c>
      <c r="W1568">
        <v>92</v>
      </c>
      <c r="X1568">
        <v>9</v>
      </c>
      <c r="Y1568">
        <v>24.28</v>
      </c>
      <c r="Z1568">
        <v>10</v>
      </c>
      <c r="AA1568" s="1" t="s">
        <v>63</v>
      </c>
      <c r="AB1568">
        <v>8</v>
      </c>
      <c r="AC1568">
        <v>0</v>
      </c>
      <c r="AD1568" s="1" t="s">
        <v>818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s="1" t="s">
        <v>51</v>
      </c>
      <c r="AS1568" s="1" t="s">
        <v>51</v>
      </c>
      <c r="AT1568" s="1" t="s">
        <v>51</v>
      </c>
      <c r="AU1568" s="1" t="s">
        <v>51</v>
      </c>
    </row>
    <row r="1569" spans="1:47" x14ac:dyDescent="0.25">
      <c r="A1569" s="1" t="s">
        <v>2399</v>
      </c>
      <c r="B1569">
        <v>3</v>
      </c>
      <c r="C1569" s="2">
        <v>43710.748668981483</v>
      </c>
      <c r="D1569" s="2">
        <v>43710.769456018519</v>
      </c>
      <c r="E1569">
        <v>38.718071999999999</v>
      </c>
      <c r="F1569">
        <v>-104.728341</v>
      </c>
      <c r="G1569">
        <v>38.699193000000001</v>
      </c>
      <c r="H1569">
        <v>-104.721766</v>
      </c>
      <c r="I1569">
        <v>1.3520000000000001</v>
      </c>
      <c r="J1569" s="1" t="s">
        <v>474</v>
      </c>
      <c r="L1569" s="1" t="s">
        <v>195</v>
      </c>
      <c r="M1569" s="1" t="s">
        <v>47</v>
      </c>
      <c r="N1569" s="1" t="s">
        <v>232</v>
      </c>
      <c r="O1569" s="1" t="s">
        <v>193</v>
      </c>
      <c r="P1569" s="1" t="s">
        <v>198</v>
      </c>
      <c r="Q1569" s="1" t="s">
        <v>267</v>
      </c>
      <c r="R1569" s="1" t="s">
        <v>48</v>
      </c>
      <c r="S1569" s="1" t="s">
        <v>79</v>
      </c>
      <c r="T1569" s="1" t="s">
        <v>268</v>
      </c>
      <c r="U1569" s="2">
        <v>43710.748611111114</v>
      </c>
      <c r="V1569">
        <v>92</v>
      </c>
      <c r="W1569">
        <v>92</v>
      </c>
      <c r="X1569">
        <v>9</v>
      </c>
      <c r="Y1569">
        <v>24.28</v>
      </c>
      <c r="Z1569">
        <v>10</v>
      </c>
      <c r="AA1569" s="1" t="s">
        <v>63</v>
      </c>
      <c r="AB1569">
        <v>8</v>
      </c>
      <c r="AC1569">
        <v>0</v>
      </c>
      <c r="AD1569" s="1" t="s">
        <v>818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s="1" t="s">
        <v>51</v>
      </c>
      <c r="AS1569" s="1" t="s">
        <v>51</v>
      </c>
      <c r="AT1569" s="1" t="s">
        <v>51</v>
      </c>
      <c r="AU1569" s="1" t="s">
        <v>51</v>
      </c>
    </row>
    <row r="1570" spans="1:47" x14ac:dyDescent="0.25">
      <c r="A1570" s="1" t="s">
        <v>1900</v>
      </c>
      <c r="B1570">
        <v>3</v>
      </c>
      <c r="C1570" s="2">
        <v>43710.798668981479</v>
      </c>
      <c r="D1570" s="2">
        <v>43710.819456018522</v>
      </c>
      <c r="E1570">
        <v>39.606169999999999</v>
      </c>
      <c r="F1570">
        <v>-104.89161</v>
      </c>
      <c r="G1570">
        <v>39.604506000000001</v>
      </c>
      <c r="H1570">
        <v>-104.890648</v>
      </c>
      <c r="I1570">
        <v>0.126</v>
      </c>
      <c r="J1570" s="1" t="s">
        <v>568</v>
      </c>
      <c r="L1570" s="1" t="s">
        <v>877</v>
      </c>
      <c r="M1570" s="1" t="s">
        <v>47</v>
      </c>
      <c r="N1570" s="1" t="s">
        <v>127</v>
      </c>
      <c r="O1570" s="1" t="s">
        <v>201</v>
      </c>
      <c r="P1570" s="1" t="s">
        <v>198</v>
      </c>
      <c r="Q1570" s="1" t="s">
        <v>427</v>
      </c>
      <c r="R1570" s="1" t="s">
        <v>48</v>
      </c>
      <c r="S1570" s="1" t="s">
        <v>79</v>
      </c>
      <c r="T1570" s="1" t="s">
        <v>200</v>
      </c>
      <c r="U1570" s="2">
        <v>43710.786805555559</v>
      </c>
      <c r="V1570">
        <v>91</v>
      </c>
      <c r="W1570">
        <v>91</v>
      </c>
      <c r="X1570">
        <v>9</v>
      </c>
      <c r="Y1570">
        <v>24.23</v>
      </c>
      <c r="Z1570">
        <v>10</v>
      </c>
      <c r="AA1570" s="1" t="s">
        <v>66</v>
      </c>
      <c r="AB1570">
        <v>5</v>
      </c>
      <c r="AC1570">
        <v>0</v>
      </c>
      <c r="AD1570" s="1" t="s">
        <v>1067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s="1" t="s">
        <v>51</v>
      </c>
      <c r="AS1570" s="1" t="s">
        <v>51</v>
      </c>
      <c r="AT1570" s="1" t="s">
        <v>51</v>
      </c>
      <c r="AU1570" s="1" t="s">
        <v>51</v>
      </c>
    </row>
    <row r="1571" spans="1:47" x14ac:dyDescent="0.25">
      <c r="A1571" s="1" t="s">
        <v>2400</v>
      </c>
      <c r="B1571">
        <v>3</v>
      </c>
      <c r="C1571" s="2">
        <v>43710.797627314816</v>
      </c>
      <c r="D1571" s="2">
        <v>43710.818078703705</v>
      </c>
      <c r="E1571">
        <v>39.885210999999998</v>
      </c>
      <c r="F1571">
        <v>-104.98766000000001</v>
      </c>
      <c r="G1571">
        <v>39.882770000000001</v>
      </c>
      <c r="H1571">
        <v>-104.98768</v>
      </c>
      <c r="I1571">
        <v>0.16900000000000001</v>
      </c>
      <c r="J1571" s="1" t="s">
        <v>441</v>
      </c>
      <c r="L1571" s="1" t="s">
        <v>195</v>
      </c>
      <c r="M1571" s="1" t="s">
        <v>47</v>
      </c>
      <c r="N1571" s="1" t="s">
        <v>131</v>
      </c>
      <c r="O1571" s="1" t="s">
        <v>147</v>
      </c>
      <c r="P1571" s="1" t="s">
        <v>198</v>
      </c>
      <c r="Q1571" s="1" t="s">
        <v>204</v>
      </c>
      <c r="R1571" s="1" t="s">
        <v>48</v>
      </c>
      <c r="S1571" s="1" t="s">
        <v>79</v>
      </c>
      <c r="T1571" s="1" t="s">
        <v>205</v>
      </c>
      <c r="U1571" s="2">
        <v>43710.78125</v>
      </c>
      <c r="V1571">
        <v>91</v>
      </c>
      <c r="W1571">
        <v>91</v>
      </c>
      <c r="X1571">
        <v>10</v>
      </c>
      <c r="Y1571">
        <v>24.43</v>
      </c>
      <c r="Z1571">
        <v>10</v>
      </c>
      <c r="AA1571" s="1" t="s">
        <v>59</v>
      </c>
      <c r="AB1571">
        <v>5</v>
      </c>
      <c r="AC1571">
        <v>0</v>
      </c>
      <c r="AD1571" s="1" t="s">
        <v>818</v>
      </c>
      <c r="AE1571" t="b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s="1" t="s">
        <v>51</v>
      </c>
      <c r="AS1571" s="1" t="s">
        <v>51</v>
      </c>
      <c r="AT1571" s="1" t="s">
        <v>51</v>
      </c>
      <c r="AU1571" s="1" t="s">
        <v>51</v>
      </c>
    </row>
    <row r="1572" spans="1:47" x14ac:dyDescent="0.25">
      <c r="A1572" s="1" t="s">
        <v>7791</v>
      </c>
      <c r="B1572">
        <v>4</v>
      </c>
      <c r="C1572" s="2">
        <v>43710.870520833334</v>
      </c>
      <c r="D1572" s="2">
        <v>43710.890150462961</v>
      </c>
      <c r="E1572">
        <v>39.193247999999997</v>
      </c>
      <c r="F1572">
        <v>-108.812849</v>
      </c>
      <c r="G1572">
        <v>40.087890000000002</v>
      </c>
      <c r="H1572">
        <v>-108.77701999999999</v>
      </c>
      <c r="I1572">
        <v>61.843000000000004</v>
      </c>
      <c r="J1572" s="1" t="s">
        <v>7792</v>
      </c>
      <c r="K1572">
        <v>1300</v>
      </c>
      <c r="L1572" s="1" t="s">
        <v>7789</v>
      </c>
      <c r="M1572" s="1" t="s">
        <v>97</v>
      </c>
      <c r="N1572" s="1" t="s">
        <v>3369</v>
      </c>
      <c r="O1572" s="1" t="s">
        <v>490</v>
      </c>
      <c r="P1572" s="1" t="s">
        <v>198</v>
      </c>
      <c r="Q1572" s="1" t="s">
        <v>7790</v>
      </c>
      <c r="R1572" s="1" t="s">
        <v>48</v>
      </c>
      <c r="S1572" s="1" t="s">
        <v>79</v>
      </c>
      <c r="T1572" s="1" t="s">
        <v>492</v>
      </c>
      <c r="U1572" s="2">
        <v>43710.870138888888</v>
      </c>
      <c r="V1572">
        <v>83</v>
      </c>
      <c r="W1572">
        <v>83</v>
      </c>
      <c r="X1572">
        <v>13</v>
      </c>
      <c r="Y1572">
        <v>25.14</v>
      </c>
      <c r="Z1572">
        <v>10</v>
      </c>
      <c r="AA1572" s="1" t="s">
        <v>61</v>
      </c>
      <c r="AB1572">
        <v>8</v>
      </c>
      <c r="AC1572">
        <v>0</v>
      </c>
      <c r="AD1572" s="1" t="s">
        <v>1067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1</v>
      </c>
      <c r="AO1572" t="b">
        <v>0</v>
      </c>
      <c r="AP1572" t="b">
        <v>0</v>
      </c>
      <c r="AQ1572" t="b">
        <v>0</v>
      </c>
      <c r="AR1572" s="1" t="s">
        <v>53</v>
      </c>
      <c r="AS1572" s="1" t="s">
        <v>53</v>
      </c>
      <c r="AT1572" s="1" t="s">
        <v>53</v>
      </c>
      <c r="AU1572" s="1" t="s">
        <v>51</v>
      </c>
    </row>
    <row r="1573" spans="1:47" x14ac:dyDescent="0.25">
      <c r="A1573" s="1" t="s">
        <v>3671</v>
      </c>
      <c r="B1573">
        <v>3</v>
      </c>
      <c r="C1573" s="2">
        <v>43711.237696759257</v>
      </c>
      <c r="D1573" s="2">
        <v>43711.258356481485</v>
      </c>
      <c r="E1573">
        <v>39.900159000000002</v>
      </c>
      <c r="F1573">
        <v>-104.988162</v>
      </c>
      <c r="G1573">
        <v>39.897677999999999</v>
      </c>
      <c r="H1573">
        <v>-104.987719</v>
      </c>
      <c r="I1573">
        <v>0.17299999999999999</v>
      </c>
      <c r="J1573" s="1" t="s">
        <v>441</v>
      </c>
      <c r="L1573" s="1" t="s">
        <v>195</v>
      </c>
      <c r="M1573" s="1" t="s">
        <v>47</v>
      </c>
      <c r="N1573" s="1" t="s">
        <v>131</v>
      </c>
      <c r="O1573" s="1" t="s">
        <v>147</v>
      </c>
      <c r="P1573" s="1" t="s">
        <v>198</v>
      </c>
      <c r="Q1573" s="1" t="s">
        <v>439</v>
      </c>
      <c r="R1573" s="1" t="s">
        <v>48</v>
      </c>
      <c r="S1573" s="1" t="s">
        <v>79</v>
      </c>
      <c r="T1573" s="1" t="s">
        <v>205</v>
      </c>
      <c r="U1573" s="2">
        <v>43711.240972222222</v>
      </c>
      <c r="V1573">
        <v>73</v>
      </c>
      <c r="W1573">
        <v>73</v>
      </c>
      <c r="X1573">
        <v>14</v>
      </c>
      <c r="Y1573">
        <v>24.5</v>
      </c>
      <c r="Z1573">
        <v>10</v>
      </c>
      <c r="AA1573" s="1" t="s">
        <v>56</v>
      </c>
      <c r="AB1573">
        <v>10</v>
      </c>
      <c r="AC1573">
        <v>0</v>
      </c>
      <c r="AD1573" s="1" t="s">
        <v>50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s="1" t="s">
        <v>53</v>
      </c>
      <c r="AS1573" s="1" t="s">
        <v>53</v>
      </c>
      <c r="AT1573" s="1" t="s">
        <v>51</v>
      </c>
      <c r="AU1573" s="1" t="s">
        <v>51</v>
      </c>
    </row>
    <row r="1574" spans="1:47" x14ac:dyDescent="0.25">
      <c r="A1574" s="1" t="s">
        <v>3672</v>
      </c>
      <c r="B1574">
        <v>3</v>
      </c>
      <c r="C1574" s="2">
        <v>43711.244502314818</v>
      </c>
      <c r="D1574" s="2">
        <v>43711.265300925923</v>
      </c>
      <c r="E1574">
        <v>39.900159000000002</v>
      </c>
      <c r="F1574">
        <v>-104.988162</v>
      </c>
      <c r="G1574">
        <v>39.897677999999999</v>
      </c>
      <c r="H1574">
        <v>-104.987719</v>
      </c>
      <c r="I1574">
        <v>0.17299999999999999</v>
      </c>
      <c r="J1574" s="1" t="s">
        <v>441</v>
      </c>
      <c r="L1574" s="1" t="s">
        <v>195</v>
      </c>
      <c r="M1574" s="1" t="s">
        <v>47</v>
      </c>
      <c r="N1574" s="1" t="s">
        <v>131</v>
      </c>
      <c r="O1574" s="1" t="s">
        <v>147</v>
      </c>
      <c r="P1574" s="1" t="s">
        <v>198</v>
      </c>
      <c r="Q1574" s="1" t="s">
        <v>439</v>
      </c>
      <c r="R1574" s="1" t="s">
        <v>48</v>
      </c>
      <c r="S1574" s="1" t="s">
        <v>79</v>
      </c>
      <c r="T1574" s="1" t="s">
        <v>205</v>
      </c>
      <c r="U1574" s="2">
        <v>43711.245138888888</v>
      </c>
      <c r="V1574">
        <v>70</v>
      </c>
      <c r="W1574">
        <v>70</v>
      </c>
      <c r="X1574">
        <v>17</v>
      </c>
      <c r="Y1574">
        <v>24.5</v>
      </c>
      <c r="Z1574">
        <v>10</v>
      </c>
      <c r="AA1574" s="1" t="s">
        <v>56</v>
      </c>
      <c r="AB1574">
        <v>7</v>
      </c>
      <c r="AC1574">
        <v>0</v>
      </c>
      <c r="AD1574" s="1" t="s">
        <v>50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s="1" t="s">
        <v>53</v>
      </c>
      <c r="AS1574" s="1" t="s">
        <v>53</v>
      </c>
      <c r="AT1574" s="1" t="s">
        <v>51</v>
      </c>
      <c r="AU1574" s="1" t="s">
        <v>51</v>
      </c>
    </row>
    <row r="1575" spans="1:47" x14ac:dyDescent="0.25">
      <c r="A1575" s="1" t="s">
        <v>3673</v>
      </c>
      <c r="B1575">
        <v>3</v>
      </c>
      <c r="C1575" s="2">
        <v>43711.247615740744</v>
      </c>
      <c r="D1575" s="2">
        <v>43711.268078703702</v>
      </c>
      <c r="E1575">
        <v>39.900159000000002</v>
      </c>
      <c r="F1575">
        <v>-104.988162</v>
      </c>
      <c r="G1575">
        <v>39.897677999999999</v>
      </c>
      <c r="H1575">
        <v>-104.987719</v>
      </c>
      <c r="I1575">
        <v>0.17299999999999999</v>
      </c>
      <c r="J1575" s="1" t="s">
        <v>441</v>
      </c>
      <c r="L1575" s="1" t="s">
        <v>195</v>
      </c>
      <c r="M1575" s="1" t="s">
        <v>47</v>
      </c>
      <c r="N1575" s="1" t="s">
        <v>131</v>
      </c>
      <c r="O1575" s="1" t="s">
        <v>147</v>
      </c>
      <c r="P1575" s="1" t="s">
        <v>198</v>
      </c>
      <c r="Q1575" s="1" t="s">
        <v>439</v>
      </c>
      <c r="R1575" s="1" t="s">
        <v>48</v>
      </c>
      <c r="S1575" s="1" t="s">
        <v>79</v>
      </c>
      <c r="T1575" s="1" t="s">
        <v>205</v>
      </c>
      <c r="U1575" s="2">
        <v>43711.245138888888</v>
      </c>
      <c r="V1575">
        <v>70</v>
      </c>
      <c r="W1575">
        <v>70</v>
      </c>
      <c r="X1575">
        <v>17</v>
      </c>
      <c r="Y1575">
        <v>24.5</v>
      </c>
      <c r="Z1575">
        <v>10</v>
      </c>
      <c r="AA1575" s="1" t="s">
        <v>56</v>
      </c>
      <c r="AB1575">
        <v>7</v>
      </c>
      <c r="AC1575">
        <v>0</v>
      </c>
      <c r="AD1575" s="1" t="s">
        <v>50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s="1" t="s">
        <v>53</v>
      </c>
      <c r="AS1575" s="1" t="s">
        <v>53</v>
      </c>
      <c r="AT1575" s="1" t="s">
        <v>51</v>
      </c>
      <c r="AU1575" s="1" t="s">
        <v>51</v>
      </c>
    </row>
    <row r="1576" spans="1:47" x14ac:dyDescent="0.25">
      <c r="A1576" s="1" t="s">
        <v>1337</v>
      </c>
      <c r="B1576">
        <v>3</v>
      </c>
      <c r="C1576" s="2">
        <v>43711.360208333332</v>
      </c>
      <c r="D1576" s="2">
        <v>43711.380532407406</v>
      </c>
      <c r="E1576">
        <v>39.097496</v>
      </c>
      <c r="F1576">
        <v>-104.863884</v>
      </c>
      <c r="G1576">
        <v>39.093074999999999</v>
      </c>
      <c r="H1576">
        <v>-104.862959</v>
      </c>
      <c r="I1576">
        <v>0.309</v>
      </c>
      <c r="J1576" s="1" t="s">
        <v>470</v>
      </c>
      <c r="L1576" s="1" t="s">
        <v>172</v>
      </c>
      <c r="M1576" s="1" t="s">
        <v>47</v>
      </c>
      <c r="N1576" s="1" t="s">
        <v>447</v>
      </c>
      <c r="O1576" s="1" t="s">
        <v>193</v>
      </c>
      <c r="P1576" s="1" t="s">
        <v>198</v>
      </c>
      <c r="Q1576" s="1" t="s">
        <v>448</v>
      </c>
      <c r="R1576" s="1" t="s">
        <v>48</v>
      </c>
      <c r="S1576" s="1" t="s">
        <v>79</v>
      </c>
      <c r="T1576" s="1" t="s">
        <v>234</v>
      </c>
      <c r="U1576" s="2">
        <v>43711.373611111114</v>
      </c>
      <c r="V1576">
        <v>74</v>
      </c>
      <c r="W1576">
        <v>74</v>
      </c>
      <c r="X1576">
        <v>18</v>
      </c>
      <c r="Y1576">
        <v>23.78</v>
      </c>
      <c r="Z1576">
        <v>10</v>
      </c>
      <c r="AA1576" s="1" t="s">
        <v>58</v>
      </c>
      <c r="AB1576">
        <v>23</v>
      </c>
      <c r="AC1576">
        <v>0</v>
      </c>
      <c r="AD1576" s="1" t="s">
        <v>1208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s="1" t="s">
        <v>51</v>
      </c>
      <c r="AS1576" s="1" t="s">
        <v>51</v>
      </c>
      <c r="AT1576" s="1" t="s">
        <v>51</v>
      </c>
      <c r="AU1576" s="1" t="s">
        <v>51</v>
      </c>
    </row>
    <row r="1577" spans="1:47" x14ac:dyDescent="0.25">
      <c r="A1577" s="1" t="s">
        <v>2401</v>
      </c>
      <c r="B1577">
        <v>3</v>
      </c>
      <c r="C1577" s="2">
        <v>43711.321030092593</v>
      </c>
      <c r="D1577" s="2">
        <v>43711.341689814813</v>
      </c>
      <c r="E1577">
        <v>39.461238999999999</v>
      </c>
      <c r="F1577">
        <v>-104.87424</v>
      </c>
      <c r="G1577">
        <v>39.466059999999999</v>
      </c>
      <c r="H1577">
        <v>-104.87342</v>
      </c>
      <c r="I1577">
        <v>0.33600000000000002</v>
      </c>
      <c r="J1577" s="1" t="s">
        <v>460</v>
      </c>
      <c r="L1577" s="1" t="s">
        <v>194</v>
      </c>
      <c r="M1577" s="1" t="s">
        <v>47</v>
      </c>
      <c r="N1577" s="1" t="s">
        <v>173</v>
      </c>
      <c r="O1577" s="1" t="s">
        <v>121</v>
      </c>
      <c r="P1577" s="1" t="s">
        <v>198</v>
      </c>
      <c r="Q1577" s="1" t="s">
        <v>311</v>
      </c>
      <c r="R1577" s="1" t="s">
        <v>48</v>
      </c>
      <c r="S1577" s="1" t="s">
        <v>79</v>
      </c>
      <c r="T1577" s="1" t="s">
        <v>200</v>
      </c>
      <c r="U1577" s="2">
        <v>43711.328472222223</v>
      </c>
      <c r="V1577">
        <v>70</v>
      </c>
      <c r="W1577">
        <v>70</v>
      </c>
      <c r="X1577">
        <v>39</v>
      </c>
      <c r="Y1577">
        <v>24.39</v>
      </c>
      <c r="Z1577">
        <v>10</v>
      </c>
      <c r="AA1577" s="1" t="s">
        <v>58</v>
      </c>
      <c r="AB1577">
        <v>13</v>
      </c>
      <c r="AC1577">
        <v>0</v>
      </c>
      <c r="AD1577" s="1" t="s">
        <v>818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s="1" t="s">
        <v>51</v>
      </c>
      <c r="AS1577" s="1" t="s">
        <v>51</v>
      </c>
      <c r="AT1577" s="1" t="s">
        <v>51</v>
      </c>
      <c r="AU1577" s="1" t="s">
        <v>51</v>
      </c>
    </row>
    <row r="1578" spans="1:47" x14ac:dyDescent="0.25">
      <c r="A1578" s="1" t="s">
        <v>1788</v>
      </c>
      <c r="B1578">
        <v>3</v>
      </c>
      <c r="C1578" s="2">
        <v>43711.343553240738</v>
      </c>
      <c r="D1578" s="2">
        <v>43711.363900462966</v>
      </c>
      <c r="E1578">
        <v>39.923968000000002</v>
      </c>
      <c r="F1578">
        <v>-105.110012</v>
      </c>
      <c r="G1578">
        <v>39.928150000000002</v>
      </c>
      <c r="H1578">
        <v>-105.11555</v>
      </c>
      <c r="I1578">
        <v>0.41199999999999998</v>
      </c>
      <c r="J1578" s="1" t="s">
        <v>1789</v>
      </c>
      <c r="L1578" s="1" t="s">
        <v>364</v>
      </c>
      <c r="M1578" s="1" t="s">
        <v>47</v>
      </c>
      <c r="N1578" s="1" t="s">
        <v>244</v>
      </c>
      <c r="O1578" s="1" t="s">
        <v>244</v>
      </c>
      <c r="P1578" s="1" t="s">
        <v>198</v>
      </c>
      <c r="Q1578" s="1" t="s">
        <v>256</v>
      </c>
      <c r="R1578" s="1" t="s">
        <v>48</v>
      </c>
      <c r="S1578" s="1" t="s">
        <v>79</v>
      </c>
      <c r="T1578" s="1" t="s">
        <v>205</v>
      </c>
      <c r="U1578" s="2">
        <v>43711.324999999997</v>
      </c>
      <c r="V1578">
        <v>68</v>
      </c>
      <c r="W1578">
        <v>68</v>
      </c>
      <c r="X1578">
        <v>43</v>
      </c>
      <c r="Y1578">
        <v>24.59</v>
      </c>
      <c r="Z1578">
        <v>10</v>
      </c>
      <c r="AA1578" s="1" t="s">
        <v>71</v>
      </c>
      <c r="AB1578">
        <v>17</v>
      </c>
      <c r="AC1578">
        <v>0</v>
      </c>
      <c r="AD1578" s="1" t="s">
        <v>1067</v>
      </c>
      <c r="AE1578" t="b">
        <v>0</v>
      </c>
      <c r="AF1578" t="b">
        <v>0</v>
      </c>
      <c r="AG1578" t="b">
        <v>0</v>
      </c>
      <c r="AH1578" t="b">
        <v>0</v>
      </c>
      <c r="AI1578" t="b">
        <v>1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s="1" t="s">
        <v>51</v>
      </c>
      <c r="AS1578" s="1" t="s">
        <v>51</v>
      </c>
      <c r="AT1578" s="1" t="s">
        <v>51</v>
      </c>
      <c r="AU1578" s="1" t="s">
        <v>51</v>
      </c>
    </row>
    <row r="1579" spans="1:47" x14ac:dyDescent="0.25">
      <c r="A1579" s="1" t="s">
        <v>4195</v>
      </c>
      <c r="B1579">
        <v>3</v>
      </c>
      <c r="C1579" s="2">
        <v>43711.346030092594</v>
      </c>
      <c r="D1579" s="2">
        <v>43711.366678240738</v>
      </c>
      <c r="E1579">
        <v>39.572839999999999</v>
      </c>
      <c r="F1579">
        <v>-107.45388</v>
      </c>
      <c r="G1579">
        <v>39.574489999999997</v>
      </c>
      <c r="H1579">
        <v>-107.450091</v>
      </c>
      <c r="I1579">
        <v>0.23200000000000001</v>
      </c>
      <c r="J1579" s="1" t="s">
        <v>724</v>
      </c>
      <c r="L1579" s="1" t="s">
        <v>133</v>
      </c>
      <c r="M1579" s="1" t="s">
        <v>47</v>
      </c>
      <c r="N1579" s="1" t="s">
        <v>3910</v>
      </c>
      <c r="O1579" s="1" t="s">
        <v>187</v>
      </c>
      <c r="P1579" s="1" t="s">
        <v>198</v>
      </c>
      <c r="Q1579" s="1" t="s">
        <v>3911</v>
      </c>
      <c r="R1579" s="1" t="s">
        <v>48</v>
      </c>
      <c r="S1579" s="1" t="s">
        <v>79</v>
      </c>
      <c r="T1579" s="1" t="s">
        <v>3912</v>
      </c>
      <c r="U1579" s="2">
        <v>43711.350694444445</v>
      </c>
      <c r="V1579">
        <v>55</v>
      </c>
      <c r="W1579">
        <v>55</v>
      </c>
      <c r="X1579">
        <v>26</v>
      </c>
      <c r="Y1579">
        <v>20.6</v>
      </c>
      <c r="Z1579">
        <v>10</v>
      </c>
      <c r="AA1579" s="1" t="s">
        <v>62</v>
      </c>
      <c r="AB1579">
        <v>6</v>
      </c>
      <c r="AD1579" s="1" t="s">
        <v>50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s="1" t="s">
        <v>51</v>
      </c>
      <c r="AS1579" s="1" t="s">
        <v>51</v>
      </c>
      <c r="AT1579" s="1" t="s">
        <v>51</v>
      </c>
      <c r="AU1579" s="1" t="s">
        <v>51</v>
      </c>
    </row>
    <row r="1580" spans="1:47" x14ac:dyDescent="0.25">
      <c r="A1580" s="1" t="s">
        <v>3388</v>
      </c>
      <c r="B1580">
        <v>3</v>
      </c>
      <c r="C1580" s="2">
        <v>43711.373749999999</v>
      </c>
      <c r="D1580" s="2">
        <v>43711.394456018519</v>
      </c>
      <c r="E1580">
        <v>38.104702000000003</v>
      </c>
      <c r="F1580">
        <v>-107.29321899999999</v>
      </c>
      <c r="G1580">
        <v>38.103402000000003</v>
      </c>
      <c r="H1580">
        <v>-107.292877</v>
      </c>
      <c r="I1580">
        <v>9.1999999999999998E-2</v>
      </c>
      <c r="J1580" s="1" t="s">
        <v>3389</v>
      </c>
      <c r="L1580" s="1" t="s">
        <v>286</v>
      </c>
      <c r="M1580" s="1" t="s">
        <v>47</v>
      </c>
      <c r="N1580" s="1" t="s">
        <v>151</v>
      </c>
      <c r="O1580" s="1" t="s">
        <v>171</v>
      </c>
      <c r="P1580" s="1" t="s">
        <v>198</v>
      </c>
      <c r="Q1580" s="1" t="s">
        <v>287</v>
      </c>
      <c r="R1580" s="1" t="s">
        <v>48</v>
      </c>
      <c r="S1580" s="1" t="s">
        <v>79</v>
      </c>
      <c r="T1580" s="1" t="s">
        <v>288</v>
      </c>
      <c r="U1580" s="2">
        <v>43711.371527777781</v>
      </c>
      <c r="V1580">
        <v>63</v>
      </c>
      <c r="W1580">
        <v>63</v>
      </c>
      <c r="X1580">
        <v>34</v>
      </c>
      <c r="Y1580">
        <v>21.75</v>
      </c>
      <c r="Z1580">
        <v>10</v>
      </c>
      <c r="AA1580" s="1" t="s">
        <v>60</v>
      </c>
      <c r="AB1580">
        <v>3</v>
      </c>
      <c r="AC1580">
        <v>0</v>
      </c>
      <c r="AD1580" s="1" t="s">
        <v>50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s="1" t="s">
        <v>51</v>
      </c>
      <c r="AS1580" s="1" t="s">
        <v>51</v>
      </c>
      <c r="AT1580" s="1" t="s">
        <v>51</v>
      </c>
      <c r="AU1580" s="1" t="s">
        <v>51</v>
      </c>
    </row>
    <row r="1581" spans="1:47" x14ac:dyDescent="0.25">
      <c r="A1581" s="1" t="s">
        <v>284</v>
      </c>
      <c r="B1581">
        <v>4</v>
      </c>
      <c r="C1581" s="2">
        <v>43711.363333333335</v>
      </c>
      <c r="D1581" s="2">
        <v>43711.383576388886</v>
      </c>
      <c r="E1581">
        <v>38.056339999999999</v>
      </c>
      <c r="F1581">
        <v>-107.30296</v>
      </c>
      <c r="G1581">
        <v>38.056339999999999</v>
      </c>
      <c r="H1581">
        <v>-107.30296</v>
      </c>
      <c r="I1581">
        <v>0</v>
      </c>
      <c r="J1581" s="1" t="s">
        <v>285</v>
      </c>
      <c r="L1581" s="1" t="s">
        <v>286</v>
      </c>
      <c r="M1581" s="1" t="s">
        <v>47</v>
      </c>
      <c r="N1581" s="1" t="s">
        <v>151</v>
      </c>
      <c r="O1581" s="1" t="s">
        <v>171</v>
      </c>
      <c r="P1581" s="1" t="s">
        <v>198</v>
      </c>
      <c r="Q1581" s="1" t="s">
        <v>287</v>
      </c>
      <c r="R1581" s="1" t="s">
        <v>48</v>
      </c>
      <c r="S1581" s="1" t="s">
        <v>79</v>
      </c>
      <c r="T1581" s="1" t="s">
        <v>288</v>
      </c>
      <c r="U1581" s="2">
        <v>43711.357638888891</v>
      </c>
      <c r="V1581">
        <v>61</v>
      </c>
      <c r="W1581">
        <v>61</v>
      </c>
      <c r="X1581">
        <v>36</v>
      </c>
      <c r="Y1581">
        <v>21.75</v>
      </c>
      <c r="Z1581">
        <v>10</v>
      </c>
      <c r="AA1581" s="1" t="s">
        <v>8942</v>
      </c>
      <c r="AB1581">
        <v>0</v>
      </c>
      <c r="AC1581">
        <v>0</v>
      </c>
      <c r="AD1581" s="1" t="s">
        <v>50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s="1" t="s">
        <v>51</v>
      </c>
      <c r="AS1581" s="1" t="s">
        <v>51</v>
      </c>
      <c r="AT1581" s="1" t="s">
        <v>51</v>
      </c>
      <c r="AU1581" s="1" t="s">
        <v>51</v>
      </c>
    </row>
    <row r="1582" spans="1:47" x14ac:dyDescent="0.25">
      <c r="A1582" s="1" t="s">
        <v>289</v>
      </c>
      <c r="B1582">
        <v>4</v>
      </c>
      <c r="C1582" s="2">
        <v>43711.363333333335</v>
      </c>
      <c r="D1582" s="2">
        <v>43711.383576388886</v>
      </c>
      <c r="E1582">
        <v>38.056339999999999</v>
      </c>
      <c r="F1582">
        <v>-107.30296</v>
      </c>
      <c r="G1582">
        <v>38.056339999999999</v>
      </c>
      <c r="H1582">
        <v>-107.30296</v>
      </c>
      <c r="I1582">
        <v>0</v>
      </c>
      <c r="J1582" s="1" t="s">
        <v>285</v>
      </c>
      <c r="L1582" s="1" t="s">
        <v>286</v>
      </c>
      <c r="M1582" s="1" t="s">
        <v>47</v>
      </c>
      <c r="N1582" s="1" t="s">
        <v>151</v>
      </c>
      <c r="O1582" s="1" t="s">
        <v>171</v>
      </c>
      <c r="P1582" s="1" t="s">
        <v>198</v>
      </c>
      <c r="Q1582" s="1" t="s">
        <v>287</v>
      </c>
      <c r="R1582" s="1" t="s">
        <v>48</v>
      </c>
      <c r="S1582" s="1" t="s">
        <v>79</v>
      </c>
      <c r="T1582" s="1" t="s">
        <v>288</v>
      </c>
      <c r="U1582" s="2">
        <v>43711.357638888891</v>
      </c>
      <c r="V1582">
        <v>61</v>
      </c>
      <c r="W1582">
        <v>61</v>
      </c>
      <c r="X1582">
        <v>36</v>
      </c>
      <c r="Y1582">
        <v>21.75</v>
      </c>
      <c r="Z1582">
        <v>10</v>
      </c>
      <c r="AA1582" s="1" t="s">
        <v>8942</v>
      </c>
      <c r="AB1582">
        <v>0</v>
      </c>
      <c r="AC1582">
        <v>0</v>
      </c>
      <c r="AD1582" s="1" t="s">
        <v>50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s="1" t="s">
        <v>51</v>
      </c>
      <c r="AS1582" s="1" t="s">
        <v>51</v>
      </c>
      <c r="AT1582" s="1" t="s">
        <v>51</v>
      </c>
      <c r="AU1582" s="1" t="s">
        <v>51</v>
      </c>
    </row>
    <row r="1583" spans="1:47" x14ac:dyDescent="0.25">
      <c r="A1583" s="1" t="s">
        <v>7793</v>
      </c>
      <c r="B1583">
        <v>3</v>
      </c>
      <c r="C1583" s="2">
        <v>43711.398726851854</v>
      </c>
      <c r="D1583" s="2">
        <v>43711.41946759259</v>
      </c>
      <c r="E1583">
        <v>39.780119999999997</v>
      </c>
      <c r="F1583">
        <v>-104.951571</v>
      </c>
      <c r="G1583">
        <v>39.780119999999997</v>
      </c>
      <c r="H1583">
        <v>-104.95189999999999</v>
      </c>
      <c r="I1583">
        <v>1.7000000000000001E-2</v>
      </c>
      <c r="J1583" s="1" t="s">
        <v>192</v>
      </c>
      <c r="K1583">
        <v>2823</v>
      </c>
      <c r="L1583" s="1" t="s">
        <v>6790</v>
      </c>
      <c r="M1583" s="1" t="s">
        <v>47</v>
      </c>
      <c r="N1583" s="1" t="s">
        <v>131</v>
      </c>
      <c r="O1583" s="1" t="s">
        <v>131</v>
      </c>
      <c r="P1583" s="1" t="s">
        <v>198</v>
      </c>
      <c r="Q1583" s="1" t="s">
        <v>6791</v>
      </c>
      <c r="R1583" s="1" t="s">
        <v>48</v>
      </c>
      <c r="S1583" s="1" t="s">
        <v>79</v>
      </c>
      <c r="T1583" s="1" t="s">
        <v>205</v>
      </c>
      <c r="U1583" s="2">
        <v>43711.411111111112</v>
      </c>
      <c r="V1583">
        <v>75</v>
      </c>
      <c r="W1583">
        <v>75</v>
      </c>
      <c r="X1583">
        <v>36</v>
      </c>
      <c r="Y1583">
        <v>24.65</v>
      </c>
      <c r="Z1583">
        <v>10</v>
      </c>
      <c r="AA1583" s="1" t="s">
        <v>58</v>
      </c>
      <c r="AB1583">
        <v>7</v>
      </c>
      <c r="AC1583">
        <v>0</v>
      </c>
      <c r="AD1583" s="1" t="s">
        <v>1067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s="1" t="s">
        <v>51</v>
      </c>
      <c r="AS1583" s="1" t="s">
        <v>51</v>
      </c>
      <c r="AT1583" s="1" t="s">
        <v>51</v>
      </c>
      <c r="AU1583" s="1" t="s">
        <v>51</v>
      </c>
    </row>
    <row r="1584" spans="1:47" x14ac:dyDescent="0.25">
      <c r="A1584" s="1" t="s">
        <v>1901</v>
      </c>
      <c r="B1584">
        <v>3</v>
      </c>
      <c r="C1584" s="2">
        <v>43711.461226851854</v>
      </c>
      <c r="D1584" s="2">
        <v>43711.481956018521</v>
      </c>
      <c r="E1584">
        <v>39.778410000000001</v>
      </c>
      <c r="F1584">
        <v>-104.91289</v>
      </c>
      <c r="G1584">
        <v>39.780209999999997</v>
      </c>
      <c r="H1584">
        <v>-104.93536</v>
      </c>
      <c r="I1584">
        <v>1.2</v>
      </c>
      <c r="J1584" s="1" t="s">
        <v>486</v>
      </c>
      <c r="L1584" s="1" t="s">
        <v>137</v>
      </c>
      <c r="M1584" s="1" t="s">
        <v>47</v>
      </c>
      <c r="N1584" s="1" t="s">
        <v>131</v>
      </c>
      <c r="O1584" s="1" t="s">
        <v>131</v>
      </c>
      <c r="P1584" s="1" t="s">
        <v>198</v>
      </c>
      <c r="Q1584" s="1" t="s">
        <v>246</v>
      </c>
      <c r="R1584" s="1" t="s">
        <v>48</v>
      </c>
      <c r="S1584" s="1" t="s">
        <v>79</v>
      </c>
      <c r="T1584" s="1" t="s">
        <v>205</v>
      </c>
      <c r="U1584" s="2">
        <v>43711.452777777777</v>
      </c>
      <c r="V1584">
        <v>77</v>
      </c>
      <c r="W1584">
        <v>77</v>
      </c>
      <c r="X1584">
        <v>41</v>
      </c>
      <c r="Y1584">
        <v>24.65</v>
      </c>
      <c r="Z1584">
        <v>10</v>
      </c>
      <c r="AA1584" s="1" t="s">
        <v>61</v>
      </c>
      <c r="AB1584">
        <v>9</v>
      </c>
      <c r="AC1584">
        <v>0</v>
      </c>
      <c r="AD1584" s="1" t="s">
        <v>1067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s="1" t="s">
        <v>51</v>
      </c>
      <c r="AS1584" s="1" t="s">
        <v>51</v>
      </c>
      <c r="AT1584" s="1" t="s">
        <v>51</v>
      </c>
      <c r="AU1584" s="1" t="s">
        <v>51</v>
      </c>
    </row>
    <row r="1585" spans="1:47" x14ac:dyDescent="0.25">
      <c r="A1585" s="1" t="s">
        <v>1902</v>
      </c>
      <c r="B1585">
        <v>3</v>
      </c>
      <c r="C1585" s="2">
        <v>43711.564386574071</v>
      </c>
      <c r="D1585" s="2">
        <v>43711.584745370368</v>
      </c>
      <c r="E1585">
        <v>39.097496</v>
      </c>
      <c r="F1585">
        <v>-104.863884</v>
      </c>
      <c r="G1585">
        <v>39.093074999999999</v>
      </c>
      <c r="H1585">
        <v>-104.862959</v>
      </c>
      <c r="I1585">
        <v>0.309</v>
      </c>
      <c r="J1585" s="1" t="s">
        <v>470</v>
      </c>
      <c r="L1585" s="1" t="s">
        <v>172</v>
      </c>
      <c r="M1585" s="1" t="s">
        <v>47</v>
      </c>
      <c r="N1585" s="1" t="s">
        <v>447</v>
      </c>
      <c r="O1585" s="1" t="s">
        <v>193</v>
      </c>
      <c r="P1585" s="1" t="s">
        <v>198</v>
      </c>
      <c r="Q1585" s="1" t="s">
        <v>448</v>
      </c>
      <c r="R1585" s="1" t="s">
        <v>48</v>
      </c>
      <c r="S1585" s="1" t="s">
        <v>79</v>
      </c>
      <c r="T1585" s="1" t="s">
        <v>234</v>
      </c>
      <c r="U1585" s="2">
        <v>43711.581944444442</v>
      </c>
      <c r="V1585">
        <v>80</v>
      </c>
      <c r="W1585">
        <v>80</v>
      </c>
      <c r="X1585">
        <v>33</v>
      </c>
      <c r="Y1585">
        <v>23.78</v>
      </c>
      <c r="Z1585">
        <v>10</v>
      </c>
      <c r="AA1585" s="1" t="s">
        <v>61</v>
      </c>
      <c r="AB1585">
        <v>20</v>
      </c>
      <c r="AC1585">
        <v>0</v>
      </c>
      <c r="AD1585" s="1" t="s">
        <v>1067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s="1" t="s">
        <v>51</v>
      </c>
      <c r="AS1585" s="1" t="s">
        <v>51</v>
      </c>
      <c r="AT1585" s="1" t="s">
        <v>51</v>
      </c>
      <c r="AU1585" s="1" t="s">
        <v>51</v>
      </c>
    </row>
    <row r="1586" spans="1:47" x14ac:dyDescent="0.25">
      <c r="A1586" s="1" t="s">
        <v>5447</v>
      </c>
      <c r="B1586">
        <v>3</v>
      </c>
      <c r="C1586" s="2">
        <v>43711.568553240744</v>
      </c>
      <c r="D1586" s="2">
        <v>43711.588912037034</v>
      </c>
      <c r="E1586">
        <v>40.450277999999997</v>
      </c>
      <c r="F1586">
        <v>-104.9919</v>
      </c>
      <c r="G1586">
        <v>40.475679999999997</v>
      </c>
      <c r="H1586">
        <v>-104.99173999999999</v>
      </c>
      <c r="I1586">
        <v>1.7549999999999999</v>
      </c>
      <c r="J1586" s="1" t="s">
        <v>399</v>
      </c>
      <c r="L1586" s="1" t="s">
        <v>194</v>
      </c>
      <c r="M1586" s="1" t="s">
        <v>47</v>
      </c>
      <c r="N1586" s="1" t="s">
        <v>305</v>
      </c>
      <c r="O1586" s="1" t="s">
        <v>228</v>
      </c>
      <c r="P1586" s="1" t="s">
        <v>198</v>
      </c>
      <c r="Q1586" s="1" t="s">
        <v>445</v>
      </c>
      <c r="R1586" s="1" t="s">
        <v>48</v>
      </c>
      <c r="S1586" s="1" t="s">
        <v>79</v>
      </c>
      <c r="T1586" s="1" t="s">
        <v>230</v>
      </c>
      <c r="U1586" s="2">
        <v>43711.580555555556</v>
      </c>
      <c r="V1586">
        <v>83</v>
      </c>
      <c r="W1586">
        <v>83</v>
      </c>
      <c r="X1586">
        <v>42</v>
      </c>
      <c r="Y1586">
        <v>25.2</v>
      </c>
      <c r="Z1586">
        <v>5</v>
      </c>
      <c r="AA1586" s="1" t="s">
        <v>64</v>
      </c>
      <c r="AB1586">
        <v>12</v>
      </c>
      <c r="AC1586">
        <v>0</v>
      </c>
      <c r="AD1586" s="1" t="s">
        <v>50</v>
      </c>
      <c r="AE1586" t="b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s="1" t="s">
        <v>51</v>
      </c>
      <c r="AS1586" s="1" t="s">
        <v>51</v>
      </c>
      <c r="AT1586" s="1" t="s">
        <v>51</v>
      </c>
      <c r="AU1586" s="1" t="s">
        <v>51</v>
      </c>
    </row>
    <row r="1587" spans="1:47" x14ac:dyDescent="0.25">
      <c r="A1587" s="1" t="s">
        <v>2402</v>
      </c>
      <c r="B1587">
        <v>3</v>
      </c>
      <c r="C1587" s="2">
        <v>43711.604363425926</v>
      </c>
      <c r="D1587" s="2">
        <v>43711.625023148146</v>
      </c>
      <c r="E1587">
        <v>39.826205000000002</v>
      </c>
      <c r="F1587">
        <v>-104.98286</v>
      </c>
      <c r="G1587">
        <v>39.831229999999998</v>
      </c>
      <c r="H1587">
        <v>-104.98262</v>
      </c>
      <c r="I1587">
        <v>0.34699999999999998</v>
      </c>
      <c r="J1587" s="1" t="s">
        <v>732</v>
      </c>
      <c r="L1587" s="1" t="s">
        <v>194</v>
      </c>
      <c r="M1587" s="1" t="s">
        <v>47</v>
      </c>
      <c r="N1587" s="1" t="s">
        <v>131</v>
      </c>
      <c r="O1587" s="1" t="s">
        <v>147</v>
      </c>
      <c r="P1587" s="1" t="s">
        <v>198</v>
      </c>
      <c r="Q1587" s="1" t="s">
        <v>204</v>
      </c>
      <c r="R1587" s="1" t="s">
        <v>48</v>
      </c>
      <c r="S1587" s="1" t="s">
        <v>79</v>
      </c>
      <c r="T1587" s="1" t="s">
        <v>205</v>
      </c>
      <c r="U1587" s="2">
        <v>43711.614583333336</v>
      </c>
      <c r="V1587">
        <v>81</v>
      </c>
      <c r="W1587">
        <v>81</v>
      </c>
      <c r="X1587">
        <v>39</v>
      </c>
      <c r="Y1587">
        <v>24.59</v>
      </c>
      <c r="Z1587">
        <v>10</v>
      </c>
      <c r="AA1587" s="1" t="s">
        <v>62</v>
      </c>
      <c r="AB1587">
        <v>3</v>
      </c>
      <c r="AC1587">
        <v>0</v>
      </c>
      <c r="AD1587" s="1" t="s">
        <v>818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s="1" t="s">
        <v>51</v>
      </c>
      <c r="AS1587" s="1" t="s">
        <v>51</v>
      </c>
      <c r="AT1587" s="1" t="s">
        <v>51</v>
      </c>
      <c r="AU1587" s="1" t="s">
        <v>51</v>
      </c>
    </row>
    <row r="1588" spans="1:47" x14ac:dyDescent="0.25">
      <c r="A1588" s="1" t="s">
        <v>7102</v>
      </c>
      <c r="B1588">
        <v>4</v>
      </c>
      <c r="C1588" s="2">
        <v>43711.659791666665</v>
      </c>
      <c r="D1588" s="2">
        <v>43711.678240740737</v>
      </c>
      <c r="E1588">
        <v>37.65316</v>
      </c>
      <c r="F1588">
        <v>-104.793081</v>
      </c>
      <c r="G1588">
        <v>37.647447999999997</v>
      </c>
      <c r="H1588">
        <v>-104.81553599999999</v>
      </c>
      <c r="I1588">
        <v>1.29</v>
      </c>
      <c r="J1588" s="1" t="s">
        <v>7103</v>
      </c>
      <c r="K1588">
        <v>17</v>
      </c>
      <c r="L1588" s="1" t="s">
        <v>6926</v>
      </c>
      <c r="M1588" s="1" t="s">
        <v>47</v>
      </c>
      <c r="N1588" s="1" t="s">
        <v>676</v>
      </c>
      <c r="O1588" s="1" t="s">
        <v>514</v>
      </c>
      <c r="P1588" s="1" t="s">
        <v>198</v>
      </c>
      <c r="Q1588" s="1" t="s">
        <v>677</v>
      </c>
      <c r="R1588" s="1" t="s">
        <v>48</v>
      </c>
      <c r="S1588" s="1" t="s">
        <v>79</v>
      </c>
      <c r="T1588" s="1" t="s">
        <v>516</v>
      </c>
      <c r="U1588" s="2">
        <v>43711.662499999999</v>
      </c>
      <c r="V1588">
        <v>68</v>
      </c>
      <c r="W1588">
        <v>68</v>
      </c>
      <c r="X1588">
        <v>37</v>
      </c>
      <c r="Y1588">
        <v>20.84</v>
      </c>
      <c r="Z1588">
        <v>10</v>
      </c>
      <c r="AA1588" s="1" t="s">
        <v>60</v>
      </c>
      <c r="AB1588">
        <v>12</v>
      </c>
      <c r="AD1588" s="1" t="s">
        <v>1067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1</v>
      </c>
      <c r="AO1588" t="b">
        <v>0</v>
      </c>
      <c r="AP1588" t="b">
        <v>0</v>
      </c>
      <c r="AQ1588" t="b">
        <v>0</v>
      </c>
      <c r="AR1588" s="1" t="s">
        <v>51</v>
      </c>
      <c r="AS1588" s="1" t="s">
        <v>51</v>
      </c>
      <c r="AT1588" s="1" t="s">
        <v>51</v>
      </c>
      <c r="AU1588" s="1" t="s">
        <v>51</v>
      </c>
    </row>
    <row r="1589" spans="1:47" x14ac:dyDescent="0.25">
      <c r="A1589" s="1" t="s">
        <v>7135</v>
      </c>
      <c r="B1589">
        <v>4</v>
      </c>
      <c r="C1589" s="2">
        <v>43711.659791666665</v>
      </c>
      <c r="D1589" s="2">
        <v>43711.678240740737</v>
      </c>
      <c r="E1589">
        <v>37.647447999999997</v>
      </c>
      <c r="F1589">
        <v>-104.81553599999999</v>
      </c>
      <c r="G1589">
        <v>37.65316</v>
      </c>
      <c r="H1589">
        <v>-104.793081</v>
      </c>
      <c r="I1589">
        <v>1.29</v>
      </c>
      <c r="J1589" s="1" t="s">
        <v>7136</v>
      </c>
      <c r="K1589">
        <v>1172</v>
      </c>
      <c r="L1589" s="1" t="s">
        <v>6926</v>
      </c>
      <c r="M1589" s="1" t="s">
        <v>47</v>
      </c>
      <c r="N1589" s="1" t="s">
        <v>676</v>
      </c>
      <c r="O1589" s="1" t="s">
        <v>514</v>
      </c>
      <c r="P1589" s="1" t="s">
        <v>198</v>
      </c>
      <c r="Q1589" s="1" t="s">
        <v>677</v>
      </c>
      <c r="R1589" s="1" t="s">
        <v>48</v>
      </c>
      <c r="S1589" s="1" t="s">
        <v>79</v>
      </c>
      <c r="T1589" s="1" t="s">
        <v>516</v>
      </c>
      <c r="U1589" s="2">
        <v>43711.662499999999</v>
      </c>
      <c r="V1589">
        <v>68</v>
      </c>
      <c r="W1589">
        <v>68</v>
      </c>
      <c r="X1589">
        <v>37</v>
      </c>
      <c r="Y1589">
        <v>20.84</v>
      </c>
      <c r="Z1589">
        <v>10</v>
      </c>
      <c r="AA1589" s="1" t="s">
        <v>60</v>
      </c>
      <c r="AB1589">
        <v>12</v>
      </c>
      <c r="AD1589" s="1" t="s">
        <v>1067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s="1" t="s">
        <v>51</v>
      </c>
      <c r="AS1589" s="1" t="s">
        <v>51</v>
      </c>
      <c r="AT1589" s="1" t="s">
        <v>51</v>
      </c>
      <c r="AU1589" s="1" t="s">
        <v>51</v>
      </c>
    </row>
    <row r="1590" spans="1:47" x14ac:dyDescent="0.25">
      <c r="A1590" s="1" t="s">
        <v>1903</v>
      </c>
      <c r="B1590">
        <v>3</v>
      </c>
      <c r="C1590" s="2">
        <v>43711.616863425923</v>
      </c>
      <c r="D1590" s="2">
        <v>43711.637523148151</v>
      </c>
      <c r="E1590">
        <v>39.700429999999997</v>
      </c>
      <c r="F1590">
        <v>-104.8292</v>
      </c>
      <c r="G1590">
        <v>39.697394000000003</v>
      </c>
      <c r="H1590">
        <v>-104.82943</v>
      </c>
      <c r="I1590">
        <v>0.21</v>
      </c>
      <c r="J1590" s="1" t="s">
        <v>586</v>
      </c>
      <c r="L1590" s="1" t="s">
        <v>403</v>
      </c>
      <c r="M1590" s="1" t="s">
        <v>47</v>
      </c>
      <c r="N1590" s="1" t="s">
        <v>170</v>
      </c>
      <c r="O1590" s="1" t="s">
        <v>201</v>
      </c>
      <c r="P1590" s="1" t="s">
        <v>198</v>
      </c>
      <c r="Q1590" s="1" t="s">
        <v>404</v>
      </c>
      <c r="R1590" s="1" t="s">
        <v>48</v>
      </c>
      <c r="S1590" s="1" t="s">
        <v>79</v>
      </c>
      <c r="T1590" s="1" t="s">
        <v>203</v>
      </c>
      <c r="U1590" s="2">
        <v>43711.623611111114</v>
      </c>
      <c r="V1590">
        <v>83</v>
      </c>
      <c r="W1590">
        <v>83</v>
      </c>
      <c r="X1590">
        <v>39</v>
      </c>
      <c r="Y1590">
        <v>24.57</v>
      </c>
      <c r="Z1590">
        <v>10</v>
      </c>
      <c r="AA1590" s="1" t="s">
        <v>59</v>
      </c>
      <c r="AB1590">
        <v>10</v>
      </c>
      <c r="AC1590">
        <v>0</v>
      </c>
      <c r="AD1590" s="1" t="s">
        <v>1067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s="1" t="s">
        <v>51</v>
      </c>
      <c r="AS1590" s="1" t="s">
        <v>51</v>
      </c>
      <c r="AT1590" s="1" t="s">
        <v>51</v>
      </c>
      <c r="AU1590" s="1" t="s">
        <v>51</v>
      </c>
    </row>
    <row r="1591" spans="1:47" x14ac:dyDescent="0.25">
      <c r="A1591" s="1" t="s">
        <v>1904</v>
      </c>
      <c r="B1591">
        <v>3</v>
      </c>
      <c r="C1591" s="2">
        <v>43711.639421296299</v>
      </c>
      <c r="D1591" s="2">
        <v>43711.651412037034</v>
      </c>
      <c r="E1591">
        <v>39.617896999999999</v>
      </c>
      <c r="F1591">
        <v>-104.89805800000001</v>
      </c>
      <c r="G1591">
        <v>39.61985</v>
      </c>
      <c r="H1591">
        <v>-104.89914</v>
      </c>
      <c r="I1591">
        <v>0.14699999999999999</v>
      </c>
      <c r="J1591" s="1" t="s">
        <v>564</v>
      </c>
      <c r="L1591" s="1" t="s">
        <v>877</v>
      </c>
      <c r="M1591" s="1" t="s">
        <v>47</v>
      </c>
      <c r="N1591" s="1" t="s">
        <v>127</v>
      </c>
      <c r="O1591" s="1" t="s">
        <v>201</v>
      </c>
      <c r="P1591" s="1" t="s">
        <v>198</v>
      </c>
      <c r="Q1591" s="1" t="s">
        <v>427</v>
      </c>
      <c r="R1591" s="1" t="s">
        <v>48</v>
      </c>
      <c r="S1591" s="1" t="s">
        <v>79</v>
      </c>
      <c r="T1591" s="1" t="s">
        <v>200</v>
      </c>
      <c r="U1591" s="2">
        <v>43711.620138888888</v>
      </c>
      <c r="V1591">
        <v>81</v>
      </c>
      <c r="W1591">
        <v>81</v>
      </c>
      <c r="X1591">
        <v>39</v>
      </c>
      <c r="Y1591">
        <v>24.38</v>
      </c>
      <c r="Z1591">
        <v>10</v>
      </c>
      <c r="AA1591" s="1" t="s">
        <v>54</v>
      </c>
      <c r="AB1591">
        <v>7</v>
      </c>
      <c r="AC1591">
        <v>0</v>
      </c>
      <c r="AD1591" s="1" t="s">
        <v>1067</v>
      </c>
      <c r="AE1591" t="b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s="1" t="s">
        <v>51</v>
      </c>
      <c r="AS1591" s="1" t="s">
        <v>51</v>
      </c>
      <c r="AT1591" s="1" t="s">
        <v>51</v>
      </c>
      <c r="AU1591" s="1" t="s">
        <v>51</v>
      </c>
    </row>
    <row r="1592" spans="1:47" x14ac:dyDescent="0.25">
      <c r="A1592" s="1" t="s">
        <v>2403</v>
      </c>
      <c r="B1592">
        <v>3</v>
      </c>
      <c r="C1592" s="2">
        <v>43711.650208333333</v>
      </c>
      <c r="D1592" s="2">
        <v>43711.670844907407</v>
      </c>
      <c r="E1592">
        <v>39.760249999999999</v>
      </c>
      <c r="F1592">
        <v>-105.006</v>
      </c>
      <c r="G1592">
        <v>39.759639999999997</v>
      </c>
      <c r="H1592">
        <v>-105.006849</v>
      </c>
      <c r="I1592">
        <v>6.2E-2</v>
      </c>
      <c r="J1592" s="1" t="s">
        <v>459</v>
      </c>
      <c r="L1592" s="1" t="s">
        <v>195</v>
      </c>
      <c r="M1592" s="1" t="s">
        <v>47</v>
      </c>
      <c r="N1592" s="1" t="s">
        <v>131</v>
      </c>
      <c r="O1592" s="1" t="s">
        <v>131</v>
      </c>
      <c r="P1592" s="1" t="s">
        <v>198</v>
      </c>
      <c r="Q1592" s="1" t="s">
        <v>247</v>
      </c>
      <c r="R1592" s="1" t="s">
        <v>48</v>
      </c>
      <c r="S1592" s="1" t="s">
        <v>79</v>
      </c>
      <c r="T1592" s="1" t="s">
        <v>205</v>
      </c>
      <c r="U1592" s="2">
        <v>43711.65625</v>
      </c>
      <c r="V1592">
        <v>79</v>
      </c>
      <c r="W1592">
        <v>79</v>
      </c>
      <c r="X1592">
        <v>42</v>
      </c>
      <c r="Y1592">
        <v>24.58</v>
      </c>
      <c r="Z1592">
        <v>10</v>
      </c>
      <c r="AA1592" s="1" t="s">
        <v>64</v>
      </c>
      <c r="AB1592">
        <v>5</v>
      </c>
      <c r="AC1592">
        <v>0</v>
      </c>
      <c r="AD1592" s="1" t="s">
        <v>818</v>
      </c>
      <c r="AE1592" t="b">
        <v>0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s="1" t="s">
        <v>51</v>
      </c>
      <c r="AS1592" s="1" t="s">
        <v>51</v>
      </c>
      <c r="AT1592" s="1" t="s">
        <v>51</v>
      </c>
      <c r="AU1592" s="1" t="s">
        <v>51</v>
      </c>
    </row>
    <row r="1593" spans="1:47" x14ac:dyDescent="0.25">
      <c r="A1593" s="1" t="s">
        <v>7104</v>
      </c>
      <c r="B1593">
        <v>4</v>
      </c>
      <c r="C1593" s="2">
        <v>43711.672777777778</v>
      </c>
      <c r="D1593" s="2">
        <v>43711.692118055558</v>
      </c>
      <c r="E1593">
        <v>37.65316</v>
      </c>
      <c r="F1593">
        <v>-104.793081</v>
      </c>
      <c r="G1593">
        <v>37.647447999999997</v>
      </c>
      <c r="H1593">
        <v>-104.81553599999999</v>
      </c>
      <c r="I1593">
        <v>1.29</v>
      </c>
      <c r="J1593" s="1" t="s">
        <v>7105</v>
      </c>
      <c r="K1593">
        <v>17</v>
      </c>
      <c r="L1593" s="1" t="s">
        <v>6926</v>
      </c>
      <c r="M1593" s="1" t="s">
        <v>47</v>
      </c>
      <c r="N1593" s="1" t="s">
        <v>676</v>
      </c>
      <c r="O1593" s="1" t="s">
        <v>514</v>
      </c>
      <c r="P1593" s="1" t="s">
        <v>198</v>
      </c>
      <c r="Q1593" s="1" t="s">
        <v>677</v>
      </c>
      <c r="R1593" s="1" t="s">
        <v>48</v>
      </c>
      <c r="S1593" s="1" t="s">
        <v>79</v>
      </c>
      <c r="T1593" s="1" t="s">
        <v>516</v>
      </c>
      <c r="U1593" s="2">
        <v>43711.675000000003</v>
      </c>
      <c r="V1593">
        <v>66</v>
      </c>
      <c r="W1593">
        <v>66</v>
      </c>
      <c r="X1593">
        <v>40</v>
      </c>
      <c r="Y1593">
        <v>20.84</v>
      </c>
      <c r="Z1593">
        <v>10</v>
      </c>
      <c r="AA1593" s="1" t="s">
        <v>60</v>
      </c>
      <c r="AB1593">
        <v>9</v>
      </c>
      <c r="AD1593" s="1" t="s">
        <v>1067</v>
      </c>
      <c r="AE1593" t="b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1</v>
      </c>
      <c r="AO1593" t="b">
        <v>0</v>
      </c>
      <c r="AP1593" t="b">
        <v>0</v>
      </c>
      <c r="AQ1593" t="b">
        <v>0</v>
      </c>
      <c r="AR1593" s="1" t="s">
        <v>51</v>
      </c>
      <c r="AS1593" s="1" t="s">
        <v>51</v>
      </c>
      <c r="AT1593" s="1" t="s">
        <v>51</v>
      </c>
      <c r="AU1593" s="1" t="s">
        <v>51</v>
      </c>
    </row>
    <row r="1594" spans="1:47" x14ac:dyDescent="0.25">
      <c r="A1594" s="1" t="s">
        <v>7137</v>
      </c>
      <c r="B1594">
        <v>4</v>
      </c>
      <c r="C1594" s="2">
        <v>43711.672777777778</v>
      </c>
      <c r="D1594" s="2">
        <v>43711.692118055558</v>
      </c>
      <c r="E1594">
        <v>37.647447999999997</v>
      </c>
      <c r="F1594">
        <v>-104.81553599999999</v>
      </c>
      <c r="G1594">
        <v>37.65316</v>
      </c>
      <c r="H1594">
        <v>-104.793081</v>
      </c>
      <c r="I1594">
        <v>1.29</v>
      </c>
      <c r="J1594" s="1" t="s">
        <v>7138</v>
      </c>
      <c r="K1594">
        <v>1172</v>
      </c>
      <c r="L1594" s="1" t="s">
        <v>6926</v>
      </c>
      <c r="M1594" s="1" t="s">
        <v>47</v>
      </c>
      <c r="N1594" s="1" t="s">
        <v>676</v>
      </c>
      <c r="O1594" s="1" t="s">
        <v>514</v>
      </c>
      <c r="P1594" s="1" t="s">
        <v>198</v>
      </c>
      <c r="Q1594" s="1" t="s">
        <v>677</v>
      </c>
      <c r="R1594" s="1" t="s">
        <v>48</v>
      </c>
      <c r="S1594" s="1" t="s">
        <v>79</v>
      </c>
      <c r="T1594" s="1" t="s">
        <v>516</v>
      </c>
      <c r="U1594" s="2">
        <v>43711.675000000003</v>
      </c>
      <c r="V1594">
        <v>66</v>
      </c>
      <c r="W1594">
        <v>66</v>
      </c>
      <c r="X1594">
        <v>40</v>
      </c>
      <c r="Y1594">
        <v>20.84</v>
      </c>
      <c r="Z1594">
        <v>10</v>
      </c>
      <c r="AA1594" s="1" t="s">
        <v>60</v>
      </c>
      <c r="AB1594">
        <v>9</v>
      </c>
      <c r="AD1594" s="1" t="s">
        <v>1067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s="1" t="s">
        <v>51</v>
      </c>
      <c r="AS1594" s="1" t="s">
        <v>51</v>
      </c>
      <c r="AT1594" s="1" t="s">
        <v>51</v>
      </c>
      <c r="AU1594" s="1" t="s">
        <v>51</v>
      </c>
    </row>
    <row r="1595" spans="1:47" x14ac:dyDescent="0.25">
      <c r="A1595" s="1" t="s">
        <v>2404</v>
      </c>
      <c r="B1595">
        <v>3</v>
      </c>
      <c r="C1595" s="2">
        <v>43711.754363425927</v>
      </c>
      <c r="D1595" s="2">
        <v>43711.775023148148</v>
      </c>
      <c r="E1595">
        <v>39.882769000000003</v>
      </c>
      <c r="F1595">
        <v>-104.98746</v>
      </c>
      <c r="G1595">
        <v>39.885440000000003</v>
      </c>
      <c r="H1595">
        <v>-104.98744000000001</v>
      </c>
      <c r="I1595">
        <v>0.185</v>
      </c>
      <c r="J1595" s="1" t="s">
        <v>441</v>
      </c>
      <c r="L1595" s="1" t="s">
        <v>194</v>
      </c>
      <c r="M1595" s="1" t="s">
        <v>47</v>
      </c>
      <c r="N1595" s="1" t="s">
        <v>131</v>
      </c>
      <c r="O1595" s="1" t="s">
        <v>147</v>
      </c>
      <c r="P1595" s="1" t="s">
        <v>198</v>
      </c>
      <c r="Q1595" s="1" t="s">
        <v>204</v>
      </c>
      <c r="R1595" s="1" t="s">
        <v>48</v>
      </c>
      <c r="S1595" s="1" t="s">
        <v>79</v>
      </c>
      <c r="T1595" s="1" t="s">
        <v>205</v>
      </c>
      <c r="U1595" s="2">
        <v>43711.749305555553</v>
      </c>
      <c r="V1595">
        <v>79</v>
      </c>
      <c r="W1595">
        <v>79</v>
      </c>
      <c r="X1595">
        <v>39</v>
      </c>
      <c r="Y1595">
        <v>24.58</v>
      </c>
      <c r="Z1595">
        <v>10</v>
      </c>
      <c r="AA1595" s="1" t="s">
        <v>63</v>
      </c>
      <c r="AB1595">
        <v>3</v>
      </c>
      <c r="AC1595">
        <v>0</v>
      </c>
      <c r="AD1595" s="1" t="s">
        <v>818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s="1" t="s">
        <v>51</v>
      </c>
      <c r="AS1595" s="1" t="s">
        <v>51</v>
      </c>
      <c r="AT1595" s="1" t="s">
        <v>51</v>
      </c>
      <c r="AU1595" s="1" t="s">
        <v>51</v>
      </c>
    </row>
    <row r="1596" spans="1:47" x14ac:dyDescent="0.25">
      <c r="A1596" s="1" t="s">
        <v>2405</v>
      </c>
      <c r="B1596">
        <v>3</v>
      </c>
      <c r="C1596" s="2">
        <v>43711.754363425927</v>
      </c>
      <c r="D1596" s="2">
        <v>43711.775023148148</v>
      </c>
      <c r="E1596">
        <v>39.711106999999998</v>
      </c>
      <c r="F1596">
        <v>-104.82666999999999</v>
      </c>
      <c r="G1596">
        <v>39.712960000000002</v>
      </c>
      <c r="H1596">
        <v>-104.82664</v>
      </c>
      <c r="I1596">
        <v>0.128</v>
      </c>
      <c r="J1596" s="1" t="s">
        <v>402</v>
      </c>
      <c r="L1596" s="1" t="s">
        <v>308</v>
      </c>
      <c r="M1596" s="1" t="s">
        <v>47</v>
      </c>
      <c r="N1596" s="1" t="s">
        <v>170</v>
      </c>
      <c r="O1596" s="1" t="s">
        <v>201</v>
      </c>
      <c r="P1596" s="1" t="s">
        <v>198</v>
      </c>
      <c r="Q1596" s="1" t="s">
        <v>404</v>
      </c>
      <c r="R1596" s="1" t="s">
        <v>48</v>
      </c>
      <c r="S1596" s="1" t="s">
        <v>79</v>
      </c>
      <c r="T1596" s="1" t="s">
        <v>203</v>
      </c>
      <c r="U1596" s="2">
        <v>43711.748611111114</v>
      </c>
      <c r="V1596">
        <v>79</v>
      </c>
      <c r="W1596">
        <v>79</v>
      </c>
      <c r="X1596">
        <v>42</v>
      </c>
      <c r="Y1596">
        <v>24.56</v>
      </c>
      <c r="Z1596">
        <v>10</v>
      </c>
      <c r="AA1596" s="1" t="s">
        <v>62</v>
      </c>
      <c r="AB1596">
        <v>7</v>
      </c>
      <c r="AC1596">
        <v>0</v>
      </c>
      <c r="AD1596" s="1" t="s">
        <v>818</v>
      </c>
      <c r="AE1596" t="b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s="1" t="s">
        <v>51</v>
      </c>
      <c r="AS1596" s="1" t="s">
        <v>51</v>
      </c>
      <c r="AT1596" s="1" t="s">
        <v>51</v>
      </c>
      <c r="AU1596" s="1" t="s">
        <v>51</v>
      </c>
    </row>
    <row r="1597" spans="1:47" x14ac:dyDescent="0.25">
      <c r="A1597" s="1" t="s">
        <v>8022</v>
      </c>
      <c r="B1597">
        <v>4</v>
      </c>
      <c r="C1597" s="2">
        <v>43711.922615740739</v>
      </c>
      <c r="D1597" s="2">
        <v>43711.942361111112</v>
      </c>
      <c r="E1597">
        <v>39.025337999999998</v>
      </c>
      <c r="F1597">
        <v>-104.483493</v>
      </c>
      <c r="G1597">
        <v>39.020049999999998</v>
      </c>
      <c r="H1597">
        <v>-104.490692</v>
      </c>
      <c r="I1597">
        <v>0.53200000000000003</v>
      </c>
      <c r="J1597" s="1" t="s">
        <v>6799</v>
      </c>
      <c r="K1597">
        <v>18492</v>
      </c>
      <c r="L1597" s="1" t="s">
        <v>6795</v>
      </c>
      <c r="M1597" s="1" t="s">
        <v>97</v>
      </c>
      <c r="N1597" s="1" t="s">
        <v>5325</v>
      </c>
      <c r="O1597" s="1" t="s">
        <v>193</v>
      </c>
      <c r="P1597" s="1" t="s">
        <v>198</v>
      </c>
      <c r="Q1597" s="1" t="s">
        <v>5326</v>
      </c>
      <c r="R1597" s="1" t="s">
        <v>48</v>
      </c>
      <c r="S1597" s="1" t="s">
        <v>79</v>
      </c>
      <c r="T1597" s="1" t="s">
        <v>2850</v>
      </c>
      <c r="U1597" s="2">
        <v>43711.927083333336</v>
      </c>
      <c r="V1597">
        <v>64</v>
      </c>
      <c r="W1597">
        <v>64</v>
      </c>
      <c r="X1597">
        <v>61</v>
      </c>
      <c r="Y1597">
        <v>23.6</v>
      </c>
      <c r="Z1597">
        <v>10</v>
      </c>
      <c r="AA1597" s="1" t="s">
        <v>61</v>
      </c>
      <c r="AB1597">
        <v>6</v>
      </c>
      <c r="AC1597">
        <v>0</v>
      </c>
      <c r="AD1597" s="1" t="s">
        <v>50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s="1" t="s">
        <v>53</v>
      </c>
      <c r="AS1597" s="1" t="s">
        <v>53</v>
      </c>
      <c r="AT1597" s="1" t="s">
        <v>53</v>
      </c>
      <c r="AU1597" s="1" t="s">
        <v>53</v>
      </c>
    </row>
    <row r="1598" spans="1:47" x14ac:dyDescent="0.25">
      <c r="A1598" s="1" t="s">
        <v>3801</v>
      </c>
      <c r="B1598">
        <v>3</v>
      </c>
      <c r="C1598" s="2">
        <v>43711.88616898148</v>
      </c>
      <c r="D1598" s="2">
        <v>43711.906967592593</v>
      </c>
      <c r="E1598">
        <v>39.912067999999998</v>
      </c>
      <c r="F1598">
        <v>-104.99029</v>
      </c>
      <c r="G1598">
        <v>39.913944999999998</v>
      </c>
      <c r="H1598">
        <v>-104.98966799999999</v>
      </c>
      <c r="I1598">
        <v>0.13400000000000001</v>
      </c>
      <c r="J1598" s="1" t="s">
        <v>438</v>
      </c>
      <c r="L1598" s="1" t="s">
        <v>194</v>
      </c>
      <c r="M1598" s="1" t="s">
        <v>47</v>
      </c>
      <c r="N1598" s="1" t="s">
        <v>131</v>
      </c>
      <c r="O1598" s="1" t="s">
        <v>147</v>
      </c>
      <c r="P1598" s="1" t="s">
        <v>198</v>
      </c>
      <c r="Q1598" s="1" t="s">
        <v>439</v>
      </c>
      <c r="R1598" s="1" t="s">
        <v>48</v>
      </c>
      <c r="S1598" s="1" t="s">
        <v>79</v>
      </c>
      <c r="T1598" s="1" t="s">
        <v>205</v>
      </c>
      <c r="U1598" s="2">
        <v>43711.90625</v>
      </c>
      <c r="V1598">
        <v>73</v>
      </c>
      <c r="W1598">
        <v>73</v>
      </c>
      <c r="X1598">
        <v>44</v>
      </c>
      <c r="Y1598">
        <v>24.62</v>
      </c>
      <c r="Z1598">
        <v>10</v>
      </c>
      <c r="AA1598" s="1" t="s">
        <v>62</v>
      </c>
      <c r="AB1598">
        <v>6</v>
      </c>
      <c r="AC1598">
        <v>0</v>
      </c>
      <c r="AD1598" s="1" t="s">
        <v>50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s="1" t="s">
        <v>53</v>
      </c>
      <c r="AS1598" s="1" t="s">
        <v>53</v>
      </c>
      <c r="AT1598" s="1" t="s">
        <v>53</v>
      </c>
      <c r="AU1598" s="1" t="s">
        <v>53</v>
      </c>
    </row>
    <row r="1599" spans="1:47" x14ac:dyDescent="0.25">
      <c r="A1599" s="1" t="s">
        <v>7343</v>
      </c>
      <c r="B1599">
        <v>3</v>
      </c>
      <c r="C1599" s="2">
        <v>43711.927824074075</v>
      </c>
      <c r="D1599" s="2">
        <v>43711.947974537034</v>
      </c>
      <c r="E1599">
        <v>39.382216</v>
      </c>
      <c r="F1599">
        <v>-106.062403</v>
      </c>
      <c r="G1599">
        <v>39.387068999999997</v>
      </c>
      <c r="H1599">
        <v>-106.05510099999999</v>
      </c>
      <c r="I1599">
        <v>0.51400000000000001</v>
      </c>
      <c r="J1599" s="1" t="s">
        <v>7344</v>
      </c>
      <c r="K1599">
        <v>101</v>
      </c>
      <c r="L1599" s="1" t="s">
        <v>7345</v>
      </c>
      <c r="M1599" s="1" t="s">
        <v>47</v>
      </c>
      <c r="N1599" s="1" t="s">
        <v>3968</v>
      </c>
      <c r="O1599" s="1" t="s">
        <v>126</v>
      </c>
      <c r="P1599" s="1" t="s">
        <v>198</v>
      </c>
      <c r="Q1599" s="1" t="s">
        <v>6815</v>
      </c>
      <c r="R1599" s="1" t="s">
        <v>48</v>
      </c>
      <c r="S1599" s="1" t="s">
        <v>79</v>
      </c>
      <c r="T1599" s="1" t="s">
        <v>503</v>
      </c>
      <c r="U1599" s="2">
        <v>43711.911805555559</v>
      </c>
      <c r="V1599">
        <v>56</v>
      </c>
      <c r="W1599">
        <v>56</v>
      </c>
      <c r="X1599">
        <v>53</v>
      </c>
      <c r="Y1599">
        <v>21.09</v>
      </c>
      <c r="Z1599">
        <v>10</v>
      </c>
      <c r="AA1599" s="1" t="s">
        <v>68</v>
      </c>
      <c r="AB1599">
        <v>6</v>
      </c>
      <c r="AC1599">
        <v>0</v>
      </c>
      <c r="AD1599" s="1" t="s">
        <v>965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s="1" t="s">
        <v>53</v>
      </c>
      <c r="AS1599" s="1" t="s">
        <v>53</v>
      </c>
      <c r="AT1599" s="1" t="s">
        <v>53</v>
      </c>
      <c r="AU1599" s="1" t="s">
        <v>53</v>
      </c>
    </row>
    <row r="1600" spans="1:47" x14ac:dyDescent="0.25">
      <c r="A1600" s="1" t="s">
        <v>7346</v>
      </c>
      <c r="B1600">
        <v>3</v>
      </c>
      <c r="C1600" s="2">
        <v>43711.927824074075</v>
      </c>
      <c r="D1600" s="2">
        <v>43711.947974537034</v>
      </c>
      <c r="E1600">
        <v>39.387068999999997</v>
      </c>
      <c r="F1600">
        <v>-106.05510099999999</v>
      </c>
      <c r="G1600">
        <v>39.382216</v>
      </c>
      <c r="H1600">
        <v>-106.062403</v>
      </c>
      <c r="I1600">
        <v>0.51400000000000001</v>
      </c>
      <c r="J1600" s="1" t="s">
        <v>7347</v>
      </c>
      <c r="K1600">
        <v>2899</v>
      </c>
      <c r="L1600" s="1" t="s">
        <v>6565</v>
      </c>
      <c r="M1600" s="1" t="s">
        <v>97</v>
      </c>
      <c r="N1600" s="1" t="s">
        <v>3968</v>
      </c>
      <c r="O1600" s="1" t="s">
        <v>126</v>
      </c>
      <c r="P1600" s="1" t="s">
        <v>198</v>
      </c>
      <c r="Q1600" s="1" t="s">
        <v>6815</v>
      </c>
      <c r="R1600" s="1" t="s">
        <v>48</v>
      </c>
      <c r="S1600" s="1" t="s">
        <v>79</v>
      </c>
      <c r="T1600" s="1" t="s">
        <v>503</v>
      </c>
      <c r="U1600" s="2">
        <v>43711.911805555559</v>
      </c>
      <c r="V1600">
        <v>56</v>
      </c>
      <c r="W1600">
        <v>56</v>
      </c>
      <c r="X1600">
        <v>53</v>
      </c>
      <c r="Y1600">
        <v>21.09</v>
      </c>
      <c r="Z1600">
        <v>10</v>
      </c>
      <c r="AA1600" s="1" t="s">
        <v>68</v>
      </c>
      <c r="AB1600">
        <v>6</v>
      </c>
      <c r="AC1600">
        <v>0</v>
      </c>
      <c r="AD1600" s="1" t="s">
        <v>965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s="1" t="s">
        <v>53</v>
      </c>
      <c r="AS1600" s="1" t="s">
        <v>53</v>
      </c>
      <c r="AT1600" s="1" t="s">
        <v>53</v>
      </c>
      <c r="AU1600" s="1" t="s">
        <v>53</v>
      </c>
    </row>
    <row r="1601" spans="1:47" x14ac:dyDescent="0.25">
      <c r="A1601" s="1" t="s">
        <v>1905</v>
      </c>
      <c r="B1601">
        <v>3</v>
      </c>
      <c r="C1601" s="2">
        <v>43712.290416666663</v>
      </c>
      <c r="D1601" s="2">
        <v>43712.311111111114</v>
      </c>
      <c r="E1601">
        <v>39.348343</v>
      </c>
      <c r="F1601">
        <v>-104.87264500000001</v>
      </c>
      <c r="G1601">
        <v>39.339750000000002</v>
      </c>
      <c r="H1601">
        <v>-104.875805</v>
      </c>
      <c r="I1601">
        <v>0.61699999999999999</v>
      </c>
      <c r="J1601" s="1" t="s">
        <v>449</v>
      </c>
      <c r="L1601" s="1" t="s">
        <v>195</v>
      </c>
      <c r="M1601" s="1" t="s">
        <v>47</v>
      </c>
      <c r="N1601" s="1" t="s">
        <v>191</v>
      </c>
      <c r="O1601" s="1" t="s">
        <v>121</v>
      </c>
      <c r="P1601" s="1" t="s">
        <v>198</v>
      </c>
      <c r="Q1601" s="1" t="s">
        <v>333</v>
      </c>
      <c r="R1601" s="1" t="s">
        <v>48</v>
      </c>
      <c r="S1601" s="1" t="s">
        <v>79</v>
      </c>
      <c r="T1601" s="1" t="s">
        <v>223</v>
      </c>
      <c r="U1601" s="2">
        <v>43712.29583333333</v>
      </c>
      <c r="V1601">
        <v>59</v>
      </c>
      <c r="W1601">
        <v>59</v>
      </c>
      <c r="X1601">
        <v>72</v>
      </c>
      <c r="Y1601">
        <v>23.38</v>
      </c>
      <c r="Z1601">
        <v>10</v>
      </c>
      <c r="AA1601" s="1" t="s">
        <v>68</v>
      </c>
      <c r="AB1601">
        <v>13</v>
      </c>
      <c r="AC1601">
        <v>0</v>
      </c>
      <c r="AD1601" s="1" t="s">
        <v>1067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s="1" t="s">
        <v>51</v>
      </c>
      <c r="AS1601" s="1" t="s">
        <v>51</v>
      </c>
      <c r="AT1601" s="1" t="s">
        <v>51</v>
      </c>
      <c r="AU1601" s="1" t="s">
        <v>51</v>
      </c>
    </row>
    <row r="1602" spans="1:47" x14ac:dyDescent="0.25">
      <c r="A1602" s="1" t="s">
        <v>2406</v>
      </c>
      <c r="B1602">
        <v>3</v>
      </c>
      <c r="C1602" s="2">
        <v>43712.286261574074</v>
      </c>
      <c r="D1602" s="2">
        <v>43712.306944444441</v>
      </c>
      <c r="E1602">
        <v>39.751140999999997</v>
      </c>
      <c r="F1602">
        <v>-105.01687</v>
      </c>
      <c r="G1602">
        <v>39.749850000000002</v>
      </c>
      <c r="H1602">
        <v>-105.01742</v>
      </c>
      <c r="I1602">
        <v>9.4E-2</v>
      </c>
      <c r="J1602" s="1" t="s">
        <v>581</v>
      </c>
      <c r="L1602" s="1" t="s">
        <v>195</v>
      </c>
      <c r="M1602" s="1" t="s">
        <v>47</v>
      </c>
      <c r="N1602" s="1" t="s">
        <v>131</v>
      </c>
      <c r="O1602" s="1" t="s">
        <v>131</v>
      </c>
      <c r="P1602" s="1" t="s">
        <v>198</v>
      </c>
      <c r="Q1602" s="1" t="s">
        <v>352</v>
      </c>
      <c r="R1602" s="1" t="s">
        <v>48</v>
      </c>
      <c r="S1602" s="1" t="s">
        <v>79</v>
      </c>
      <c r="T1602" s="1" t="s">
        <v>205</v>
      </c>
      <c r="U1602" s="2">
        <v>43712.282638888886</v>
      </c>
      <c r="V1602">
        <v>64</v>
      </c>
      <c r="W1602">
        <v>64</v>
      </c>
      <c r="X1602">
        <v>64</v>
      </c>
      <c r="Y1602">
        <v>24.57</v>
      </c>
      <c r="Z1602">
        <v>10</v>
      </c>
      <c r="AA1602" s="1" t="s">
        <v>8942</v>
      </c>
      <c r="AB1602">
        <v>0</v>
      </c>
      <c r="AC1602">
        <v>0</v>
      </c>
      <c r="AD1602" s="1" t="s">
        <v>818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s="1" t="s">
        <v>51</v>
      </c>
      <c r="AS1602" s="1" t="s">
        <v>51</v>
      </c>
      <c r="AT1602" s="1" t="s">
        <v>51</v>
      </c>
      <c r="AU1602" s="1" t="s">
        <v>51</v>
      </c>
    </row>
    <row r="1603" spans="1:47" x14ac:dyDescent="0.25">
      <c r="A1603" s="1" t="s">
        <v>1735</v>
      </c>
      <c r="B1603">
        <v>4</v>
      </c>
      <c r="C1603" s="2">
        <v>43712.296666666669</v>
      </c>
      <c r="D1603" s="2">
        <v>43712.317476851851</v>
      </c>
      <c r="E1603">
        <v>39.267828999999999</v>
      </c>
      <c r="F1603">
        <v>-104.89609</v>
      </c>
      <c r="G1603">
        <v>39.366163999999998</v>
      </c>
      <c r="H1603">
        <v>-104.865539</v>
      </c>
      <c r="I1603">
        <v>6.9880000000000004</v>
      </c>
      <c r="J1603" s="1" t="s">
        <v>1736</v>
      </c>
      <c r="L1603" s="1" t="s">
        <v>194</v>
      </c>
      <c r="M1603" s="1" t="s">
        <v>47</v>
      </c>
      <c r="N1603" s="1" t="s">
        <v>191</v>
      </c>
      <c r="O1603" s="1" t="s">
        <v>121</v>
      </c>
      <c r="P1603" s="1" t="s">
        <v>198</v>
      </c>
      <c r="Q1603" s="1" t="s">
        <v>333</v>
      </c>
      <c r="R1603" s="1" t="s">
        <v>48</v>
      </c>
      <c r="S1603" s="1" t="s">
        <v>79</v>
      </c>
      <c r="T1603" s="1" t="s">
        <v>223</v>
      </c>
      <c r="U1603" s="2">
        <v>43712.29583333333</v>
      </c>
      <c r="V1603">
        <v>59</v>
      </c>
      <c r="W1603">
        <v>59</v>
      </c>
      <c r="X1603">
        <v>72</v>
      </c>
      <c r="Y1603">
        <v>23.38</v>
      </c>
      <c r="Z1603">
        <v>10</v>
      </c>
      <c r="AA1603" s="1" t="s">
        <v>68</v>
      </c>
      <c r="AB1603">
        <v>13</v>
      </c>
      <c r="AC1603">
        <v>0</v>
      </c>
      <c r="AD1603" s="1" t="s">
        <v>1067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s="1" t="s">
        <v>51</v>
      </c>
      <c r="AS1603" s="1" t="s">
        <v>51</v>
      </c>
      <c r="AT1603" s="1" t="s">
        <v>51</v>
      </c>
      <c r="AU1603" s="1" t="s">
        <v>51</v>
      </c>
    </row>
    <row r="1604" spans="1:47" x14ac:dyDescent="0.25">
      <c r="A1604" s="1" t="s">
        <v>9132</v>
      </c>
      <c r="B1604">
        <v>2</v>
      </c>
      <c r="C1604" s="2">
        <v>43712.314386574071</v>
      </c>
      <c r="D1604" s="2">
        <v>43712.483368055553</v>
      </c>
      <c r="E1604">
        <v>39.265450000000001</v>
      </c>
      <c r="F1604">
        <v>-104.8952</v>
      </c>
      <c r="G1604">
        <v>39.271360000000001</v>
      </c>
      <c r="H1604">
        <v>-104.89695</v>
      </c>
      <c r="I1604">
        <v>0.41899999999999998</v>
      </c>
      <c r="J1604" s="1" t="s">
        <v>449</v>
      </c>
      <c r="L1604" s="1" t="s">
        <v>194</v>
      </c>
      <c r="M1604" s="1" t="s">
        <v>47</v>
      </c>
      <c r="N1604" s="1" t="s">
        <v>191</v>
      </c>
      <c r="O1604" s="1" t="s">
        <v>121</v>
      </c>
      <c r="P1604" s="1" t="s">
        <v>198</v>
      </c>
      <c r="Q1604" s="1" t="s">
        <v>333</v>
      </c>
      <c r="R1604" s="1" t="s">
        <v>48</v>
      </c>
      <c r="S1604" s="1" t="s">
        <v>79</v>
      </c>
      <c r="T1604" s="1" t="s">
        <v>223</v>
      </c>
      <c r="U1604" s="2">
        <v>43712.308333333334</v>
      </c>
      <c r="V1604">
        <v>59</v>
      </c>
      <c r="W1604">
        <v>59</v>
      </c>
      <c r="X1604">
        <v>67</v>
      </c>
      <c r="Y1604">
        <v>23.39</v>
      </c>
      <c r="Z1604">
        <v>10</v>
      </c>
      <c r="AA1604" s="1" t="s">
        <v>68</v>
      </c>
      <c r="AB1604">
        <v>13</v>
      </c>
      <c r="AC1604">
        <v>0</v>
      </c>
      <c r="AD1604" s="1" t="s">
        <v>1067</v>
      </c>
      <c r="AE1604" t="b">
        <v>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s="1" t="s">
        <v>51</v>
      </c>
      <c r="AS1604" s="1" t="s">
        <v>51</v>
      </c>
      <c r="AT1604" s="1" t="s">
        <v>51</v>
      </c>
      <c r="AU1604" s="1" t="s">
        <v>51</v>
      </c>
    </row>
    <row r="1605" spans="1:47" x14ac:dyDescent="0.25">
      <c r="A1605" s="1" t="s">
        <v>2255</v>
      </c>
      <c r="B1605">
        <v>4</v>
      </c>
      <c r="C1605" s="2">
        <v>43712.318067129629</v>
      </c>
      <c r="D1605" s="2">
        <v>43712.526273148149</v>
      </c>
      <c r="E1605">
        <v>39.264319999999998</v>
      </c>
      <c r="F1605">
        <v>-104.89469</v>
      </c>
      <c r="G1605">
        <v>39.271360000000001</v>
      </c>
      <c r="H1605">
        <v>-104.89695</v>
      </c>
      <c r="I1605">
        <v>0.501</v>
      </c>
      <c r="J1605" s="1" t="s">
        <v>2256</v>
      </c>
      <c r="L1605" s="1" t="s">
        <v>265</v>
      </c>
      <c r="M1605" s="1" t="s">
        <v>47</v>
      </c>
      <c r="N1605" s="1" t="s">
        <v>191</v>
      </c>
      <c r="O1605" s="1" t="s">
        <v>121</v>
      </c>
      <c r="P1605" s="1" t="s">
        <v>198</v>
      </c>
      <c r="Q1605" s="1" t="s">
        <v>333</v>
      </c>
      <c r="R1605" s="1" t="s">
        <v>48</v>
      </c>
      <c r="S1605" s="1" t="s">
        <v>79</v>
      </c>
      <c r="T1605" s="1" t="s">
        <v>223</v>
      </c>
      <c r="U1605" s="2">
        <v>43712.324999999997</v>
      </c>
      <c r="V1605">
        <v>61</v>
      </c>
      <c r="W1605">
        <v>61</v>
      </c>
      <c r="X1605">
        <v>59</v>
      </c>
      <c r="Y1605">
        <v>23.39</v>
      </c>
      <c r="Z1605">
        <v>10</v>
      </c>
      <c r="AA1605" s="1" t="s">
        <v>68</v>
      </c>
      <c r="AB1605">
        <v>9</v>
      </c>
      <c r="AC1605">
        <v>0</v>
      </c>
      <c r="AD1605" s="1" t="s">
        <v>818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s="1" t="s">
        <v>51</v>
      </c>
      <c r="AS1605" s="1" t="s">
        <v>51</v>
      </c>
      <c r="AT1605" s="1" t="s">
        <v>51</v>
      </c>
      <c r="AU1605" s="1" t="s">
        <v>51</v>
      </c>
    </row>
    <row r="1606" spans="1:47" x14ac:dyDescent="0.25">
      <c r="A1606" s="1" t="s">
        <v>2407</v>
      </c>
      <c r="B1606">
        <v>3</v>
      </c>
      <c r="C1606" s="2">
        <v>43712.362696759257</v>
      </c>
      <c r="D1606" s="2">
        <v>43712.383344907408</v>
      </c>
      <c r="E1606">
        <v>39.563960000000002</v>
      </c>
      <c r="F1606">
        <v>-104.904544</v>
      </c>
      <c r="G1606">
        <v>39.564279999999997</v>
      </c>
      <c r="H1606">
        <v>-104.91007</v>
      </c>
      <c r="I1606">
        <v>0.29499999999999998</v>
      </c>
      <c r="J1606" s="1" t="s">
        <v>317</v>
      </c>
      <c r="L1606" s="1" t="s">
        <v>217</v>
      </c>
      <c r="M1606" s="1" t="s">
        <v>47</v>
      </c>
      <c r="N1606" s="1" t="s">
        <v>138</v>
      </c>
      <c r="O1606" s="1" t="s">
        <v>121</v>
      </c>
      <c r="P1606" s="1" t="s">
        <v>198</v>
      </c>
      <c r="Q1606" s="1" t="s">
        <v>218</v>
      </c>
      <c r="R1606" s="1" t="s">
        <v>48</v>
      </c>
      <c r="S1606" s="1" t="s">
        <v>79</v>
      </c>
      <c r="T1606" s="1" t="s">
        <v>200</v>
      </c>
      <c r="U1606" s="2">
        <v>43712.370138888888</v>
      </c>
      <c r="V1606">
        <v>78</v>
      </c>
      <c r="W1606">
        <v>78</v>
      </c>
      <c r="X1606">
        <v>32</v>
      </c>
      <c r="Y1606">
        <v>24.35</v>
      </c>
      <c r="Z1606">
        <v>10</v>
      </c>
      <c r="AA1606" s="1" t="s">
        <v>72</v>
      </c>
      <c r="AB1606">
        <v>8</v>
      </c>
      <c r="AC1606">
        <v>0</v>
      </c>
      <c r="AD1606" s="1" t="s">
        <v>818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s="1" t="s">
        <v>51</v>
      </c>
      <c r="AS1606" s="1" t="s">
        <v>51</v>
      </c>
      <c r="AT1606" s="1" t="s">
        <v>51</v>
      </c>
      <c r="AU1606" s="1" t="s">
        <v>51</v>
      </c>
    </row>
    <row r="1607" spans="1:47" x14ac:dyDescent="0.25">
      <c r="A1607" s="1" t="s">
        <v>2408</v>
      </c>
      <c r="B1607">
        <v>3</v>
      </c>
      <c r="C1607" s="2">
        <v>43712.393530092595</v>
      </c>
      <c r="D1607" s="2">
        <v>43712.413888888892</v>
      </c>
      <c r="E1607">
        <v>39.65813</v>
      </c>
      <c r="F1607">
        <v>-104.92050999999999</v>
      </c>
      <c r="G1607">
        <v>39.658575999999996</v>
      </c>
      <c r="H1607">
        <v>-104.920692</v>
      </c>
      <c r="I1607">
        <v>3.2000000000000001E-2</v>
      </c>
      <c r="J1607" s="1" t="s">
        <v>604</v>
      </c>
      <c r="L1607" s="1" t="s">
        <v>194</v>
      </c>
      <c r="M1607" s="1" t="s">
        <v>47</v>
      </c>
      <c r="N1607" s="1" t="s">
        <v>131</v>
      </c>
      <c r="O1607" s="1" t="s">
        <v>131</v>
      </c>
      <c r="P1607" s="1" t="s">
        <v>198</v>
      </c>
      <c r="Q1607" s="1" t="s">
        <v>387</v>
      </c>
      <c r="R1607" s="1" t="s">
        <v>48</v>
      </c>
      <c r="S1607" s="1" t="s">
        <v>79</v>
      </c>
      <c r="T1607" s="1" t="s">
        <v>200</v>
      </c>
      <c r="U1607" s="2">
        <v>43712.411805555559</v>
      </c>
      <c r="V1607">
        <v>85</v>
      </c>
      <c r="W1607">
        <v>85</v>
      </c>
      <c r="X1607">
        <v>25</v>
      </c>
      <c r="Y1607">
        <v>24.35</v>
      </c>
      <c r="Z1607">
        <v>10</v>
      </c>
      <c r="AA1607" s="1" t="s">
        <v>67</v>
      </c>
      <c r="AB1607">
        <v>16</v>
      </c>
      <c r="AC1607">
        <v>0</v>
      </c>
      <c r="AD1607" s="1" t="s">
        <v>818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s="1" t="s">
        <v>51</v>
      </c>
      <c r="AS1607" s="1" t="s">
        <v>51</v>
      </c>
      <c r="AT1607" s="1" t="s">
        <v>51</v>
      </c>
      <c r="AU1607" s="1" t="s">
        <v>51</v>
      </c>
    </row>
    <row r="1608" spans="1:47" x14ac:dyDescent="0.25">
      <c r="A1608" s="1" t="s">
        <v>2257</v>
      </c>
      <c r="B1608">
        <v>4</v>
      </c>
      <c r="C1608" s="2">
        <v>43712.381041666667</v>
      </c>
      <c r="D1608" s="2">
        <v>43712.401539351849</v>
      </c>
      <c r="E1608">
        <v>39.667580000000001</v>
      </c>
      <c r="F1608">
        <v>-104.92509</v>
      </c>
      <c r="G1608">
        <v>39.670180000000002</v>
      </c>
      <c r="H1608">
        <v>-104.92731999999999</v>
      </c>
      <c r="I1608">
        <v>0.215</v>
      </c>
      <c r="J1608" s="1" t="s">
        <v>2258</v>
      </c>
      <c r="L1608" s="1" t="s">
        <v>386</v>
      </c>
      <c r="M1608" s="1" t="s">
        <v>47</v>
      </c>
      <c r="N1608" s="1" t="s">
        <v>131</v>
      </c>
      <c r="O1608" s="1" t="s">
        <v>131</v>
      </c>
      <c r="P1608" s="1" t="s">
        <v>198</v>
      </c>
      <c r="Q1608" s="1" t="s">
        <v>387</v>
      </c>
      <c r="R1608" s="1" t="s">
        <v>48</v>
      </c>
      <c r="S1608" s="1" t="s">
        <v>79</v>
      </c>
      <c r="T1608" s="1" t="s">
        <v>200</v>
      </c>
      <c r="U1608" s="2">
        <v>43712.370138888888</v>
      </c>
      <c r="V1608">
        <v>78</v>
      </c>
      <c r="W1608">
        <v>78</v>
      </c>
      <c r="X1608">
        <v>32</v>
      </c>
      <c r="Y1608">
        <v>24.35</v>
      </c>
      <c r="Z1608">
        <v>10</v>
      </c>
      <c r="AA1608" s="1" t="s">
        <v>72</v>
      </c>
      <c r="AB1608">
        <v>8</v>
      </c>
      <c r="AC1608">
        <v>0</v>
      </c>
      <c r="AD1608" s="1" t="s">
        <v>818</v>
      </c>
      <c r="AE1608" t="b">
        <v>0</v>
      </c>
      <c r="AF1608" t="b">
        <v>0</v>
      </c>
      <c r="AG1608" t="b">
        <v>1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1</v>
      </c>
      <c r="AQ1608" t="b">
        <v>0</v>
      </c>
      <c r="AR1608" s="1" t="s">
        <v>51</v>
      </c>
      <c r="AS1608" s="1" t="s">
        <v>51</v>
      </c>
      <c r="AT1608" s="1" t="s">
        <v>51</v>
      </c>
      <c r="AU1608" s="1" t="s">
        <v>51</v>
      </c>
    </row>
    <row r="1609" spans="1:47" x14ac:dyDescent="0.25">
      <c r="A1609" s="1" t="s">
        <v>1906</v>
      </c>
      <c r="B1609">
        <v>3</v>
      </c>
      <c r="C1609" s="2">
        <v>43712.475300925929</v>
      </c>
      <c r="D1609" s="2">
        <v>43712.495844907404</v>
      </c>
      <c r="E1609">
        <v>39.820399999999999</v>
      </c>
      <c r="F1609">
        <v>-104.97848999999999</v>
      </c>
      <c r="G1609">
        <v>39.813549999999999</v>
      </c>
      <c r="H1609">
        <v>-104.99047</v>
      </c>
      <c r="I1609">
        <v>0.79300000000000004</v>
      </c>
      <c r="J1609" s="1" t="s">
        <v>751</v>
      </c>
      <c r="L1609" s="1" t="s">
        <v>124</v>
      </c>
      <c r="M1609" s="1" t="s">
        <v>47</v>
      </c>
      <c r="N1609" s="1" t="s">
        <v>131</v>
      </c>
      <c r="O1609" s="1" t="s">
        <v>147</v>
      </c>
      <c r="P1609" s="1" t="s">
        <v>198</v>
      </c>
      <c r="Q1609" s="1" t="s">
        <v>204</v>
      </c>
      <c r="R1609" s="1" t="s">
        <v>48</v>
      </c>
      <c r="S1609" s="1" t="s">
        <v>79</v>
      </c>
      <c r="T1609" s="1" t="s">
        <v>205</v>
      </c>
      <c r="U1609" s="2">
        <v>43712.458333333336</v>
      </c>
      <c r="V1609">
        <v>75</v>
      </c>
      <c r="W1609">
        <v>75</v>
      </c>
      <c r="X1609">
        <v>44</v>
      </c>
      <c r="Y1609">
        <v>24.57</v>
      </c>
      <c r="Z1609">
        <v>10</v>
      </c>
      <c r="AA1609" s="1" t="s">
        <v>54</v>
      </c>
      <c r="AB1609">
        <v>6</v>
      </c>
      <c r="AC1609">
        <v>0</v>
      </c>
      <c r="AD1609" s="1" t="s">
        <v>1067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s="1" t="s">
        <v>51</v>
      </c>
      <c r="AS1609" s="1" t="s">
        <v>51</v>
      </c>
      <c r="AT1609" s="1" t="s">
        <v>51</v>
      </c>
      <c r="AU1609" s="1" t="s">
        <v>51</v>
      </c>
    </row>
    <row r="1610" spans="1:47" x14ac:dyDescent="0.25">
      <c r="A1610" s="1" t="s">
        <v>8616</v>
      </c>
      <c r="B1610">
        <v>4</v>
      </c>
      <c r="C1610" s="2">
        <v>43712.67050925926</v>
      </c>
      <c r="D1610" s="2">
        <v>43712.690520833334</v>
      </c>
      <c r="E1610">
        <v>39.346649999999997</v>
      </c>
      <c r="F1610">
        <v>-104.47362</v>
      </c>
      <c r="G1610">
        <v>39.348205999999998</v>
      </c>
      <c r="H1610">
        <v>-104.478078</v>
      </c>
      <c r="I1610">
        <v>0.26100000000000001</v>
      </c>
      <c r="J1610" s="1" t="s">
        <v>8617</v>
      </c>
      <c r="K1610">
        <v>5325</v>
      </c>
      <c r="L1610" s="1" t="s">
        <v>8618</v>
      </c>
      <c r="M1610" s="1" t="s">
        <v>47</v>
      </c>
      <c r="N1610" s="1" t="s">
        <v>3093</v>
      </c>
      <c r="O1610" s="1" t="s">
        <v>628</v>
      </c>
      <c r="P1610" s="1" t="s">
        <v>198</v>
      </c>
      <c r="Q1610" s="1" t="s">
        <v>8619</v>
      </c>
      <c r="R1610" s="1" t="s">
        <v>48</v>
      </c>
      <c r="S1610" s="1" t="s">
        <v>79</v>
      </c>
      <c r="T1610" s="1" t="s">
        <v>223</v>
      </c>
      <c r="U1610" s="2">
        <v>43712.67083333333</v>
      </c>
      <c r="V1610">
        <v>61</v>
      </c>
      <c r="W1610">
        <v>61</v>
      </c>
      <c r="X1610">
        <v>72</v>
      </c>
      <c r="Y1610">
        <v>23.42</v>
      </c>
      <c r="Z1610">
        <v>5</v>
      </c>
      <c r="AA1610" s="1" t="s">
        <v>57</v>
      </c>
      <c r="AB1610">
        <v>14</v>
      </c>
      <c r="AC1610">
        <v>0.05</v>
      </c>
      <c r="AD1610" s="1" t="s">
        <v>4837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s="1" t="s">
        <v>51</v>
      </c>
      <c r="AS1610" s="1" t="s">
        <v>51</v>
      </c>
      <c r="AT1610" s="1" t="s">
        <v>51</v>
      </c>
      <c r="AU1610" s="1" t="s">
        <v>51</v>
      </c>
    </row>
    <row r="1611" spans="1:47" x14ac:dyDescent="0.25">
      <c r="A1611" s="1" t="s">
        <v>1338</v>
      </c>
      <c r="B1611">
        <v>3</v>
      </c>
      <c r="C1611" s="2">
        <v>43712.637916666667</v>
      </c>
      <c r="D1611" s="2">
        <v>43712.658356481479</v>
      </c>
      <c r="E1611">
        <v>39.565548</v>
      </c>
      <c r="F1611">
        <v>-105.06706800000001</v>
      </c>
      <c r="G1611">
        <v>39.56306</v>
      </c>
      <c r="H1611">
        <v>-105.07163</v>
      </c>
      <c r="I1611">
        <v>0.29799999999999999</v>
      </c>
      <c r="J1611" s="1" t="s">
        <v>583</v>
      </c>
      <c r="L1611" s="1" t="s">
        <v>405</v>
      </c>
      <c r="M1611" s="1" t="s">
        <v>47</v>
      </c>
      <c r="N1611" s="1" t="s">
        <v>138</v>
      </c>
      <c r="O1611" s="1" t="s">
        <v>115</v>
      </c>
      <c r="P1611" s="1" t="s">
        <v>198</v>
      </c>
      <c r="Q1611" s="1" t="s">
        <v>513</v>
      </c>
      <c r="R1611" s="1" t="s">
        <v>48</v>
      </c>
      <c r="S1611" s="1" t="s">
        <v>79</v>
      </c>
      <c r="T1611" s="1" t="s">
        <v>200</v>
      </c>
      <c r="U1611" s="2">
        <v>43712.629861111112</v>
      </c>
      <c r="V1611">
        <v>84</v>
      </c>
      <c r="W1611">
        <v>84</v>
      </c>
      <c r="X1611">
        <v>25</v>
      </c>
      <c r="Y1611">
        <v>24.31</v>
      </c>
      <c r="Z1611">
        <v>10</v>
      </c>
      <c r="AA1611" s="1" t="s">
        <v>65</v>
      </c>
      <c r="AB1611">
        <v>18</v>
      </c>
      <c r="AC1611">
        <v>0</v>
      </c>
      <c r="AD1611" s="1" t="s">
        <v>1217</v>
      </c>
      <c r="AE1611" t="b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s="1" t="s">
        <v>51</v>
      </c>
      <c r="AS1611" s="1" t="s">
        <v>51</v>
      </c>
      <c r="AT1611" s="1" t="s">
        <v>51</v>
      </c>
      <c r="AU1611" s="1" t="s">
        <v>51</v>
      </c>
    </row>
    <row r="1612" spans="1:47" x14ac:dyDescent="0.25">
      <c r="A1612" s="1" t="s">
        <v>2409</v>
      </c>
      <c r="B1612">
        <v>3</v>
      </c>
      <c r="C1612" s="2">
        <v>43712.689259259256</v>
      </c>
      <c r="D1612" s="2">
        <v>43712.709745370368</v>
      </c>
      <c r="E1612">
        <v>39.783639999999998</v>
      </c>
      <c r="F1612">
        <v>-105.00322</v>
      </c>
      <c r="G1612">
        <v>39.783320000000003</v>
      </c>
      <c r="H1612">
        <v>-105.00776</v>
      </c>
      <c r="I1612">
        <v>0.24199999999999999</v>
      </c>
      <c r="J1612" s="1" t="s">
        <v>351</v>
      </c>
      <c r="L1612" s="1" t="s">
        <v>137</v>
      </c>
      <c r="M1612" s="1" t="s">
        <v>47</v>
      </c>
      <c r="N1612" s="1" t="s">
        <v>131</v>
      </c>
      <c r="O1612" s="1" t="s">
        <v>131</v>
      </c>
      <c r="P1612" s="1" t="s">
        <v>198</v>
      </c>
      <c r="Q1612" s="1" t="s">
        <v>331</v>
      </c>
      <c r="R1612" s="1" t="s">
        <v>48</v>
      </c>
      <c r="S1612" s="1" t="s">
        <v>79</v>
      </c>
      <c r="T1612" s="1" t="s">
        <v>205</v>
      </c>
      <c r="U1612" s="2">
        <v>43712.7</v>
      </c>
      <c r="V1612">
        <v>84</v>
      </c>
      <c r="X1612">
        <v>25</v>
      </c>
      <c r="Y1612">
        <v>24.56</v>
      </c>
      <c r="Z1612">
        <v>10</v>
      </c>
      <c r="AA1612" s="1" t="s">
        <v>69</v>
      </c>
      <c r="AC1612">
        <v>0</v>
      </c>
      <c r="AD1612" s="1" t="s">
        <v>818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s="1" t="s">
        <v>51</v>
      </c>
      <c r="AS1612" s="1" t="s">
        <v>51</v>
      </c>
      <c r="AT1612" s="1" t="s">
        <v>51</v>
      </c>
      <c r="AU1612" s="1" t="s">
        <v>51</v>
      </c>
    </row>
    <row r="1613" spans="1:47" x14ac:dyDescent="0.25">
      <c r="A1613" s="1" t="s">
        <v>2259</v>
      </c>
      <c r="B1613">
        <v>4</v>
      </c>
      <c r="C1613" s="2">
        <v>43712.699687499997</v>
      </c>
      <c r="D1613" s="2">
        <v>43712.720486111109</v>
      </c>
      <c r="E1613">
        <v>39.783323000000003</v>
      </c>
      <c r="F1613">
        <v>-105.001012</v>
      </c>
      <c r="G1613">
        <v>39.783535000000001</v>
      </c>
      <c r="H1613">
        <v>-105.004186</v>
      </c>
      <c r="I1613">
        <v>0.16900000000000001</v>
      </c>
      <c r="J1613" s="1" t="s">
        <v>2260</v>
      </c>
      <c r="L1613" s="1" t="s">
        <v>137</v>
      </c>
      <c r="M1613" s="1" t="s">
        <v>47</v>
      </c>
      <c r="N1613" s="1" t="s">
        <v>131</v>
      </c>
      <c r="O1613" s="1" t="s">
        <v>131</v>
      </c>
      <c r="P1613" s="1" t="s">
        <v>198</v>
      </c>
      <c r="Q1613" s="1" t="s">
        <v>331</v>
      </c>
      <c r="R1613" s="1" t="s">
        <v>48</v>
      </c>
      <c r="S1613" s="1" t="s">
        <v>79</v>
      </c>
      <c r="T1613" s="1" t="s">
        <v>205</v>
      </c>
      <c r="U1613" s="2">
        <v>43712.7</v>
      </c>
      <c r="V1613">
        <v>84</v>
      </c>
      <c r="X1613">
        <v>25</v>
      </c>
      <c r="Y1613">
        <v>24.56</v>
      </c>
      <c r="Z1613">
        <v>10</v>
      </c>
      <c r="AA1613" s="1" t="s">
        <v>69</v>
      </c>
      <c r="AC1613">
        <v>0</v>
      </c>
      <c r="AD1613" s="1" t="s">
        <v>818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s="1" t="s">
        <v>51</v>
      </c>
      <c r="AS1613" s="1" t="s">
        <v>51</v>
      </c>
      <c r="AT1613" s="1" t="s">
        <v>51</v>
      </c>
      <c r="AU1613" s="1" t="s">
        <v>51</v>
      </c>
    </row>
    <row r="1614" spans="1:47" x14ac:dyDescent="0.25">
      <c r="A1614" s="1" t="s">
        <v>2410</v>
      </c>
      <c r="B1614">
        <v>3</v>
      </c>
      <c r="C1614" s="2">
        <v>43712.760092592594</v>
      </c>
      <c r="D1614" s="2">
        <v>43712.780555555553</v>
      </c>
      <c r="E1614">
        <v>39.776601999999997</v>
      </c>
      <c r="F1614">
        <v>-104.87490099999999</v>
      </c>
      <c r="G1614">
        <v>39.776729000000003</v>
      </c>
      <c r="H1614">
        <v>-104.87620699999999</v>
      </c>
      <c r="I1614">
        <v>7.0000000000000007E-2</v>
      </c>
      <c r="J1614" s="1" t="s">
        <v>417</v>
      </c>
      <c r="L1614" s="1" t="s">
        <v>137</v>
      </c>
      <c r="M1614" s="1" t="s">
        <v>47</v>
      </c>
      <c r="N1614" s="1" t="s">
        <v>131</v>
      </c>
      <c r="O1614" s="1" t="s">
        <v>131</v>
      </c>
      <c r="P1614" s="1" t="s">
        <v>198</v>
      </c>
      <c r="Q1614" s="1" t="s">
        <v>453</v>
      </c>
      <c r="R1614" s="1" t="s">
        <v>48</v>
      </c>
      <c r="S1614" s="1" t="s">
        <v>79</v>
      </c>
      <c r="T1614" s="1" t="s">
        <v>203</v>
      </c>
      <c r="U1614" s="2">
        <v>43712.748611111114</v>
      </c>
      <c r="V1614">
        <v>78</v>
      </c>
      <c r="W1614">
        <v>78</v>
      </c>
      <c r="X1614">
        <v>33</v>
      </c>
      <c r="Y1614">
        <v>24.54</v>
      </c>
      <c r="Z1614">
        <v>10</v>
      </c>
      <c r="AA1614" s="1" t="s">
        <v>72</v>
      </c>
      <c r="AB1614">
        <v>18</v>
      </c>
      <c r="AC1614">
        <v>0</v>
      </c>
      <c r="AD1614" s="1" t="s">
        <v>818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s="1" t="s">
        <v>51</v>
      </c>
      <c r="AS1614" s="1" t="s">
        <v>51</v>
      </c>
      <c r="AT1614" s="1" t="s">
        <v>51</v>
      </c>
      <c r="AU1614" s="1" t="s">
        <v>51</v>
      </c>
    </row>
    <row r="1615" spans="1:47" x14ac:dyDescent="0.25">
      <c r="A1615" s="1" t="s">
        <v>7539</v>
      </c>
      <c r="B1615">
        <v>3</v>
      </c>
      <c r="C1615" s="2">
        <v>43712.776759259257</v>
      </c>
      <c r="D1615" s="2">
        <v>43712.797222222223</v>
      </c>
      <c r="E1615">
        <v>38.304326000000003</v>
      </c>
      <c r="F1615">
        <v>-104.66352000000001</v>
      </c>
      <c r="G1615">
        <v>38.306114000000001</v>
      </c>
      <c r="H1615">
        <v>-104.66354</v>
      </c>
      <c r="I1615">
        <v>0.124</v>
      </c>
      <c r="J1615" s="1" t="s">
        <v>7540</v>
      </c>
      <c r="K1615">
        <v>3100</v>
      </c>
      <c r="L1615" s="1" t="s">
        <v>7541</v>
      </c>
      <c r="M1615" s="1" t="s">
        <v>47</v>
      </c>
      <c r="N1615" s="1" t="s">
        <v>411</v>
      </c>
      <c r="O1615" s="1" t="s">
        <v>411</v>
      </c>
      <c r="P1615" s="1" t="s">
        <v>198</v>
      </c>
      <c r="Q1615" s="1" t="s">
        <v>412</v>
      </c>
      <c r="R1615" s="1" t="s">
        <v>48</v>
      </c>
      <c r="S1615" s="1" t="s">
        <v>79</v>
      </c>
      <c r="T1615" s="1" t="s">
        <v>413</v>
      </c>
      <c r="U1615" s="2">
        <v>43712.786805555559</v>
      </c>
      <c r="V1615">
        <v>83</v>
      </c>
      <c r="W1615">
        <v>83</v>
      </c>
      <c r="X1615">
        <v>31</v>
      </c>
      <c r="Y1615">
        <v>25.34</v>
      </c>
      <c r="Z1615">
        <v>10</v>
      </c>
      <c r="AA1615" s="1" t="s">
        <v>61</v>
      </c>
      <c r="AB1615">
        <v>25</v>
      </c>
      <c r="AC1615">
        <v>0</v>
      </c>
      <c r="AD1615" s="1" t="s">
        <v>1208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s="1" t="s">
        <v>51</v>
      </c>
      <c r="AS1615" s="1" t="s">
        <v>51</v>
      </c>
      <c r="AT1615" s="1" t="s">
        <v>51</v>
      </c>
      <c r="AU1615" s="1" t="s">
        <v>51</v>
      </c>
    </row>
    <row r="1616" spans="1:47" x14ac:dyDescent="0.25">
      <c r="A1616" s="1" t="s">
        <v>2322</v>
      </c>
      <c r="B1616">
        <v>3</v>
      </c>
      <c r="C1616" s="2">
        <v>43712.804409722223</v>
      </c>
      <c r="D1616" s="2">
        <v>43712.824976851851</v>
      </c>
      <c r="E1616">
        <v>39.781188</v>
      </c>
      <c r="F1616">
        <v>-104.994084</v>
      </c>
      <c r="G1616">
        <v>39.779699999999998</v>
      </c>
      <c r="H1616">
        <v>-104.98506999999999</v>
      </c>
      <c r="I1616">
        <v>0.49</v>
      </c>
      <c r="J1616" s="1" t="s">
        <v>566</v>
      </c>
      <c r="L1616" s="1" t="s">
        <v>133</v>
      </c>
      <c r="M1616" s="1" t="s">
        <v>47</v>
      </c>
      <c r="N1616" s="1" t="s">
        <v>131</v>
      </c>
      <c r="O1616" s="1" t="s">
        <v>131</v>
      </c>
      <c r="P1616" s="1" t="s">
        <v>198</v>
      </c>
      <c r="Q1616" s="1" t="s">
        <v>246</v>
      </c>
      <c r="R1616" s="1" t="s">
        <v>48</v>
      </c>
      <c r="S1616" s="1" t="s">
        <v>79</v>
      </c>
      <c r="T1616" s="1" t="s">
        <v>205</v>
      </c>
      <c r="U1616" s="2">
        <v>43712.824999999997</v>
      </c>
      <c r="V1616">
        <v>77</v>
      </c>
      <c r="W1616">
        <v>77</v>
      </c>
      <c r="X1616">
        <v>32</v>
      </c>
      <c r="Y1616">
        <v>24.52</v>
      </c>
      <c r="Z1616">
        <v>10</v>
      </c>
      <c r="AA1616" s="1" t="s">
        <v>68</v>
      </c>
      <c r="AB1616">
        <v>8</v>
      </c>
      <c r="AC1616">
        <v>0</v>
      </c>
      <c r="AD1616" s="1" t="s">
        <v>818</v>
      </c>
      <c r="AE1616" t="b">
        <v>0</v>
      </c>
      <c r="AF1616" t="b">
        <v>0</v>
      </c>
      <c r="AG1616" t="b">
        <v>0</v>
      </c>
      <c r="AH1616" t="b">
        <v>0</v>
      </c>
      <c r="AI1616" t="b">
        <v>1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s="1" t="s">
        <v>51</v>
      </c>
      <c r="AS1616" s="1" t="s">
        <v>51</v>
      </c>
      <c r="AT1616" s="1" t="s">
        <v>51</v>
      </c>
      <c r="AU1616" s="1" t="s">
        <v>51</v>
      </c>
    </row>
    <row r="1617" spans="1:47" x14ac:dyDescent="0.25">
      <c r="A1617" s="1" t="s">
        <v>1339</v>
      </c>
      <c r="B1617">
        <v>3</v>
      </c>
      <c r="C1617" s="2">
        <v>43712.785092592596</v>
      </c>
      <c r="D1617" s="2">
        <v>43712.804467592592</v>
      </c>
      <c r="E1617">
        <v>39.775503999999998</v>
      </c>
      <c r="F1617">
        <v>-104.862273</v>
      </c>
      <c r="G1617">
        <v>39.775832000000001</v>
      </c>
      <c r="H1617">
        <v>-104.866213</v>
      </c>
      <c r="I1617">
        <v>0.21</v>
      </c>
      <c r="J1617" s="1" t="s">
        <v>1340</v>
      </c>
      <c r="L1617" s="1" t="s">
        <v>137</v>
      </c>
      <c r="M1617" s="1" t="s">
        <v>47</v>
      </c>
      <c r="N1617" s="1" t="s">
        <v>131</v>
      </c>
      <c r="O1617" s="1" t="s">
        <v>131</v>
      </c>
      <c r="P1617" s="1" t="s">
        <v>198</v>
      </c>
      <c r="Q1617" s="1" t="s">
        <v>299</v>
      </c>
      <c r="R1617" s="1" t="s">
        <v>48</v>
      </c>
      <c r="S1617" s="1" t="s">
        <v>79</v>
      </c>
      <c r="T1617" s="1" t="s">
        <v>203</v>
      </c>
      <c r="U1617" s="2">
        <v>43712.790277777778</v>
      </c>
      <c r="V1617">
        <v>75</v>
      </c>
      <c r="W1617">
        <v>75</v>
      </c>
      <c r="X1617">
        <v>37</v>
      </c>
      <c r="Y1617">
        <v>24.52</v>
      </c>
      <c r="Z1617">
        <v>10</v>
      </c>
      <c r="AA1617" s="1" t="s">
        <v>68</v>
      </c>
      <c r="AB1617">
        <v>21</v>
      </c>
      <c r="AC1617">
        <v>0</v>
      </c>
      <c r="AD1617" s="1" t="s">
        <v>1215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s="1" t="s">
        <v>51</v>
      </c>
      <c r="AS1617" s="1" t="s">
        <v>51</v>
      </c>
      <c r="AT1617" s="1" t="s">
        <v>51</v>
      </c>
      <c r="AU1617" s="1" t="s">
        <v>51</v>
      </c>
    </row>
    <row r="1618" spans="1:47" x14ac:dyDescent="0.25">
      <c r="A1618" s="1" t="s">
        <v>1577</v>
      </c>
      <c r="B1618">
        <v>4</v>
      </c>
      <c r="C1618" s="2">
        <v>43712.949675925927</v>
      </c>
      <c r="D1618" s="2">
        <v>43712.969467592593</v>
      </c>
      <c r="E1618">
        <v>39.629849999999998</v>
      </c>
      <c r="F1618">
        <v>-106.06398</v>
      </c>
      <c r="G1618">
        <v>39.679797000000001</v>
      </c>
      <c r="H1618">
        <v>-105.90116500000001</v>
      </c>
      <c r="I1618">
        <v>9.3230000000000004</v>
      </c>
      <c r="J1618" s="1" t="s">
        <v>1578</v>
      </c>
      <c r="L1618" s="1" t="s">
        <v>133</v>
      </c>
      <c r="M1618" s="1" t="s">
        <v>47</v>
      </c>
      <c r="N1618" s="1" t="s">
        <v>1481</v>
      </c>
      <c r="O1618" s="1" t="s">
        <v>126</v>
      </c>
      <c r="P1618" s="1" t="s">
        <v>198</v>
      </c>
      <c r="Q1618" s="1" t="s">
        <v>1579</v>
      </c>
      <c r="R1618" s="1" t="s">
        <v>48</v>
      </c>
      <c r="S1618" s="1" t="s">
        <v>79</v>
      </c>
      <c r="T1618" s="1" t="s">
        <v>503</v>
      </c>
      <c r="U1618" s="2">
        <v>43712.953472222223</v>
      </c>
      <c r="V1618">
        <v>44</v>
      </c>
      <c r="W1618">
        <v>40</v>
      </c>
      <c r="X1618">
        <v>76</v>
      </c>
      <c r="Y1618">
        <v>21.12</v>
      </c>
      <c r="Z1618">
        <v>10</v>
      </c>
      <c r="AA1618" s="1" t="s">
        <v>62</v>
      </c>
      <c r="AB1618">
        <v>7</v>
      </c>
      <c r="AC1618">
        <v>0</v>
      </c>
      <c r="AD1618" s="1" t="s">
        <v>1067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s="1" t="s">
        <v>53</v>
      </c>
      <c r="AS1618" s="1" t="s">
        <v>53</v>
      </c>
      <c r="AT1618" s="1" t="s">
        <v>53</v>
      </c>
      <c r="AU1618" s="1" t="s">
        <v>53</v>
      </c>
    </row>
    <row r="1619" spans="1:47" x14ac:dyDescent="0.25">
      <c r="A1619" s="1" t="s">
        <v>1672</v>
      </c>
      <c r="B1619">
        <v>4</v>
      </c>
      <c r="C1619" s="2">
        <v>43712.834594907406</v>
      </c>
      <c r="D1619" s="2">
        <v>43712.854270833333</v>
      </c>
      <c r="E1619">
        <v>39.679977000000001</v>
      </c>
      <c r="F1619">
        <v>-105.90131100000001</v>
      </c>
      <c r="G1619">
        <v>39.629790999999997</v>
      </c>
      <c r="H1619">
        <v>-106.064707</v>
      </c>
      <c r="I1619">
        <v>9.3580000000000005</v>
      </c>
      <c r="J1619" s="1" t="s">
        <v>1673</v>
      </c>
      <c r="L1619" s="1" t="s">
        <v>137</v>
      </c>
      <c r="M1619" s="1" t="s">
        <v>47</v>
      </c>
      <c r="N1619" s="1" t="s">
        <v>336</v>
      </c>
      <c r="O1619" s="1" t="s">
        <v>337</v>
      </c>
      <c r="P1619" s="1" t="s">
        <v>198</v>
      </c>
      <c r="Q1619" s="1" t="s">
        <v>338</v>
      </c>
      <c r="R1619" s="1" t="s">
        <v>48</v>
      </c>
      <c r="S1619" s="1" t="s">
        <v>79</v>
      </c>
      <c r="T1619" s="1" t="s">
        <v>339</v>
      </c>
      <c r="U1619" s="2">
        <v>43712.828472222223</v>
      </c>
      <c r="V1619">
        <v>51</v>
      </c>
      <c r="W1619">
        <v>51</v>
      </c>
      <c r="X1619">
        <v>68</v>
      </c>
      <c r="Y1619">
        <v>21.11</v>
      </c>
      <c r="Z1619">
        <v>10</v>
      </c>
      <c r="AA1619" s="1" t="s">
        <v>60</v>
      </c>
      <c r="AB1619">
        <v>3</v>
      </c>
      <c r="AC1619">
        <v>0</v>
      </c>
      <c r="AD1619" s="1" t="s">
        <v>1067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s="1" t="s">
        <v>53</v>
      </c>
      <c r="AS1619" s="1" t="s">
        <v>53</v>
      </c>
      <c r="AT1619" s="1" t="s">
        <v>51</v>
      </c>
      <c r="AU1619" s="1" t="s">
        <v>51</v>
      </c>
    </row>
    <row r="1620" spans="1:47" x14ac:dyDescent="0.25">
      <c r="A1620" s="1" t="s">
        <v>2226</v>
      </c>
      <c r="B1620">
        <v>3</v>
      </c>
      <c r="C1620" s="2">
        <v>43712.824201388888</v>
      </c>
      <c r="D1620" s="2">
        <v>43712.843842592592</v>
      </c>
      <c r="E1620">
        <v>39.781989000000003</v>
      </c>
      <c r="F1620">
        <v>-104.99694700000001</v>
      </c>
      <c r="G1620">
        <v>39.779770999999997</v>
      </c>
      <c r="H1620">
        <v>-104.987123</v>
      </c>
      <c r="I1620">
        <v>0.54400000000000004</v>
      </c>
      <c r="J1620" s="1" t="s">
        <v>2227</v>
      </c>
      <c r="L1620" s="1" t="s">
        <v>133</v>
      </c>
      <c r="M1620" s="1" t="s">
        <v>47</v>
      </c>
      <c r="N1620" s="1" t="s">
        <v>131</v>
      </c>
      <c r="O1620" s="1" t="s">
        <v>131</v>
      </c>
      <c r="P1620" s="1" t="s">
        <v>198</v>
      </c>
      <c r="Q1620" s="1" t="s">
        <v>246</v>
      </c>
      <c r="R1620" s="1" t="s">
        <v>48</v>
      </c>
      <c r="S1620" s="1" t="s">
        <v>79</v>
      </c>
      <c r="T1620" s="1" t="s">
        <v>205</v>
      </c>
      <c r="U1620" s="2">
        <v>43712.824999999997</v>
      </c>
      <c r="V1620">
        <v>77</v>
      </c>
      <c r="W1620">
        <v>77</v>
      </c>
      <c r="X1620">
        <v>32</v>
      </c>
      <c r="Y1620">
        <v>24.52</v>
      </c>
      <c r="Z1620">
        <v>10</v>
      </c>
      <c r="AA1620" s="1" t="s">
        <v>68</v>
      </c>
      <c r="AB1620">
        <v>8</v>
      </c>
      <c r="AC1620">
        <v>0</v>
      </c>
      <c r="AD1620" s="1" t="s">
        <v>818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s="1" t="s">
        <v>53</v>
      </c>
      <c r="AS1620" s="1" t="s">
        <v>51</v>
      </c>
      <c r="AT1620" s="1" t="s">
        <v>51</v>
      </c>
      <c r="AU1620" s="1" t="s">
        <v>51</v>
      </c>
    </row>
    <row r="1621" spans="1:47" x14ac:dyDescent="0.25">
      <c r="A1621" s="1" t="s">
        <v>3802</v>
      </c>
      <c r="B1621">
        <v>3</v>
      </c>
      <c r="C1621" s="2">
        <v>43713.293425925927</v>
      </c>
      <c r="D1621" s="2">
        <v>43713.313888888886</v>
      </c>
      <c r="E1621">
        <v>39.855547000000001</v>
      </c>
      <c r="F1621">
        <v>-104.98689899999999</v>
      </c>
      <c r="G1621">
        <v>39.855916999999998</v>
      </c>
      <c r="H1621">
        <v>-104.986982</v>
      </c>
      <c r="I1621">
        <v>2.5999999999999999E-2</v>
      </c>
      <c r="J1621" s="1" t="s">
        <v>820</v>
      </c>
      <c r="L1621" s="1" t="s">
        <v>194</v>
      </c>
      <c r="M1621" s="1" t="s">
        <v>47</v>
      </c>
      <c r="N1621" s="1" t="s">
        <v>131</v>
      </c>
      <c r="O1621" s="1" t="s">
        <v>147</v>
      </c>
      <c r="P1621" s="1" t="s">
        <v>198</v>
      </c>
      <c r="Q1621" s="1" t="s">
        <v>204</v>
      </c>
      <c r="R1621" s="1" t="s">
        <v>48</v>
      </c>
      <c r="S1621" s="1" t="s">
        <v>79</v>
      </c>
      <c r="T1621" s="1" t="s">
        <v>205</v>
      </c>
      <c r="U1621" s="2">
        <v>43713.284722222219</v>
      </c>
      <c r="V1621">
        <v>72</v>
      </c>
      <c r="W1621">
        <v>72</v>
      </c>
      <c r="X1621">
        <v>31</v>
      </c>
      <c r="Y1621">
        <v>24.56</v>
      </c>
      <c r="Z1621">
        <v>10</v>
      </c>
      <c r="AA1621" s="1" t="s">
        <v>57</v>
      </c>
      <c r="AB1621">
        <v>8</v>
      </c>
      <c r="AC1621">
        <v>0</v>
      </c>
      <c r="AD1621" s="1" t="s">
        <v>50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s="1" t="s">
        <v>51</v>
      </c>
      <c r="AS1621" s="1" t="s">
        <v>51</v>
      </c>
      <c r="AT1621" s="1" t="s">
        <v>51</v>
      </c>
      <c r="AU1621" s="1" t="s">
        <v>51</v>
      </c>
    </row>
    <row r="1622" spans="1:47" x14ac:dyDescent="0.25">
      <c r="A1622" s="1" t="s">
        <v>1907</v>
      </c>
      <c r="B1622">
        <v>3</v>
      </c>
      <c r="C1622" s="2">
        <v>43713.304479166669</v>
      </c>
      <c r="D1622" s="2">
        <v>43713.32503472222</v>
      </c>
      <c r="E1622">
        <v>39.554004999999997</v>
      </c>
      <c r="F1622">
        <v>-105.08477600000001</v>
      </c>
      <c r="G1622">
        <v>39.557769999999998</v>
      </c>
      <c r="H1622">
        <v>-105.07853</v>
      </c>
      <c r="I1622">
        <v>0.42199999999999999</v>
      </c>
      <c r="J1622" s="1" t="s">
        <v>583</v>
      </c>
      <c r="L1622" s="1" t="s">
        <v>315</v>
      </c>
      <c r="M1622" s="1" t="s">
        <v>47</v>
      </c>
      <c r="N1622" s="1" t="s">
        <v>138</v>
      </c>
      <c r="O1622" s="1" t="s">
        <v>115</v>
      </c>
      <c r="P1622" s="1" t="s">
        <v>198</v>
      </c>
      <c r="Q1622" s="1" t="s">
        <v>513</v>
      </c>
      <c r="R1622" s="1" t="s">
        <v>48</v>
      </c>
      <c r="S1622" s="1" t="s">
        <v>79</v>
      </c>
      <c r="T1622" s="1" t="s">
        <v>200</v>
      </c>
      <c r="U1622" s="2">
        <v>43713.286805555559</v>
      </c>
      <c r="V1622">
        <v>70</v>
      </c>
      <c r="W1622">
        <v>70</v>
      </c>
      <c r="X1622">
        <v>38</v>
      </c>
      <c r="Y1622">
        <v>24.36</v>
      </c>
      <c r="Z1622">
        <v>10</v>
      </c>
      <c r="AA1622" s="1" t="s">
        <v>67</v>
      </c>
      <c r="AB1622">
        <v>9</v>
      </c>
      <c r="AC1622">
        <v>0</v>
      </c>
      <c r="AD1622" s="1" t="s">
        <v>1067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s="1" t="s">
        <v>51</v>
      </c>
      <c r="AS1622" s="1" t="s">
        <v>51</v>
      </c>
      <c r="AT1622" s="1" t="s">
        <v>51</v>
      </c>
      <c r="AU1622" s="1" t="s">
        <v>51</v>
      </c>
    </row>
    <row r="1623" spans="1:47" x14ac:dyDescent="0.25">
      <c r="A1623" s="1" t="s">
        <v>3803</v>
      </c>
      <c r="B1623">
        <v>3</v>
      </c>
      <c r="C1623" s="2">
        <v>43713.35864583333</v>
      </c>
      <c r="D1623" s="2">
        <v>43713.379189814812</v>
      </c>
      <c r="E1623">
        <v>39.897868000000003</v>
      </c>
      <c r="F1623">
        <v>-104.98751900000001</v>
      </c>
      <c r="G1623">
        <v>39.904546000000003</v>
      </c>
      <c r="H1623">
        <v>-104.989772</v>
      </c>
      <c r="I1623">
        <v>0.47699999999999998</v>
      </c>
      <c r="J1623" s="1" t="s">
        <v>438</v>
      </c>
      <c r="L1623" s="1" t="s">
        <v>194</v>
      </c>
      <c r="M1623" s="1" t="s">
        <v>47</v>
      </c>
      <c r="N1623" s="1" t="s">
        <v>131</v>
      </c>
      <c r="O1623" s="1" t="s">
        <v>147</v>
      </c>
      <c r="P1623" s="1" t="s">
        <v>198</v>
      </c>
      <c r="Q1623" s="1" t="s">
        <v>439</v>
      </c>
      <c r="R1623" s="1" t="s">
        <v>48</v>
      </c>
      <c r="S1623" s="1" t="s">
        <v>79</v>
      </c>
      <c r="T1623" s="1" t="s">
        <v>205</v>
      </c>
      <c r="U1623" s="2">
        <v>43713.367361111108</v>
      </c>
      <c r="V1623">
        <v>81</v>
      </c>
      <c r="W1623">
        <v>81</v>
      </c>
      <c r="X1623">
        <v>28</v>
      </c>
      <c r="Y1623">
        <v>24.58</v>
      </c>
      <c r="Z1623">
        <v>10</v>
      </c>
      <c r="AA1623" s="1" t="s">
        <v>54</v>
      </c>
      <c r="AB1623">
        <v>3</v>
      </c>
      <c r="AC1623">
        <v>0</v>
      </c>
      <c r="AD1623" s="1" t="s">
        <v>50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s="1" t="s">
        <v>51</v>
      </c>
      <c r="AS1623" s="1" t="s">
        <v>51</v>
      </c>
      <c r="AT1623" s="1" t="s">
        <v>51</v>
      </c>
      <c r="AU1623" s="1" t="s">
        <v>51</v>
      </c>
    </row>
    <row r="1624" spans="1:47" x14ac:dyDescent="0.25">
      <c r="A1624" s="1" t="s">
        <v>7794</v>
      </c>
      <c r="B1624">
        <v>3</v>
      </c>
      <c r="C1624" s="2">
        <v>43713.496145833335</v>
      </c>
      <c r="D1624" s="2">
        <v>43713.516562500001</v>
      </c>
      <c r="E1624">
        <v>38.960965999999999</v>
      </c>
      <c r="F1624">
        <v>-105.091539</v>
      </c>
      <c r="G1624">
        <v>38.961511999999999</v>
      </c>
      <c r="H1624">
        <v>-105.09034699999999</v>
      </c>
      <c r="I1624">
        <v>7.3999999999999996E-2</v>
      </c>
      <c r="J1624" s="1" t="s">
        <v>6644</v>
      </c>
      <c r="K1624">
        <v>12811</v>
      </c>
      <c r="L1624" s="1" t="s">
        <v>6764</v>
      </c>
      <c r="M1624" s="1" t="s">
        <v>97</v>
      </c>
      <c r="N1624" s="1" t="s">
        <v>6765</v>
      </c>
      <c r="O1624" s="1" t="s">
        <v>4414</v>
      </c>
      <c r="P1624" s="1" t="s">
        <v>198</v>
      </c>
      <c r="Q1624" s="1" t="s">
        <v>6834</v>
      </c>
      <c r="R1624" s="1" t="s">
        <v>48</v>
      </c>
      <c r="S1624" s="1" t="s">
        <v>79</v>
      </c>
      <c r="T1624" s="1" t="s">
        <v>234</v>
      </c>
      <c r="U1624" s="2">
        <v>43713.498611111114</v>
      </c>
      <c r="V1624">
        <v>88</v>
      </c>
      <c r="W1624">
        <v>88</v>
      </c>
      <c r="X1624">
        <v>16</v>
      </c>
      <c r="Y1624">
        <v>23.78</v>
      </c>
      <c r="Z1624">
        <v>10</v>
      </c>
      <c r="AA1624" s="1" t="s">
        <v>61</v>
      </c>
      <c r="AB1624">
        <v>13</v>
      </c>
      <c r="AC1624">
        <v>0</v>
      </c>
      <c r="AD1624" s="1" t="s">
        <v>1067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s="1" t="s">
        <v>51</v>
      </c>
      <c r="AS1624" s="1" t="s">
        <v>51</v>
      </c>
      <c r="AT1624" s="1" t="s">
        <v>51</v>
      </c>
      <c r="AU1624" s="1" t="s">
        <v>51</v>
      </c>
    </row>
    <row r="1625" spans="1:47" x14ac:dyDescent="0.25">
      <c r="A1625" s="1" t="s">
        <v>3390</v>
      </c>
      <c r="B1625">
        <v>3</v>
      </c>
      <c r="C1625" s="2">
        <v>43713.418425925927</v>
      </c>
      <c r="D1625" s="2">
        <v>43713.438900462963</v>
      </c>
      <c r="E1625">
        <v>39.776601999999997</v>
      </c>
      <c r="F1625">
        <v>-104.87490099999999</v>
      </c>
      <c r="G1625">
        <v>39.776729000000003</v>
      </c>
      <c r="H1625">
        <v>-104.87620699999999</v>
      </c>
      <c r="I1625">
        <v>7.0000000000000007E-2</v>
      </c>
      <c r="J1625" s="1" t="s">
        <v>417</v>
      </c>
      <c r="L1625" s="1" t="s">
        <v>137</v>
      </c>
      <c r="M1625" s="1" t="s">
        <v>47</v>
      </c>
      <c r="N1625" s="1" t="s">
        <v>131</v>
      </c>
      <c r="O1625" s="1" t="s">
        <v>131</v>
      </c>
      <c r="P1625" s="1" t="s">
        <v>198</v>
      </c>
      <c r="Q1625" s="1" t="s">
        <v>453</v>
      </c>
      <c r="R1625" s="1" t="s">
        <v>48</v>
      </c>
      <c r="S1625" s="1" t="s">
        <v>79</v>
      </c>
      <c r="T1625" s="1" t="s">
        <v>203</v>
      </c>
      <c r="U1625" s="2">
        <v>43713.415277777778</v>
      </c>
      <c r="V1625">
        <v>83</v>
      </c>
      <c r="W1625">
        <v>83</v>
      </c>
      <c r="X1625">
        <v>26</v>
      </c>
      <c r="Y1625">
        <v>24.57</v>
      </c>
      <c r="Z1625">
        <v>10</v>
      </c>
      <c r="AA1625" s="1" t="s">
        <v>72</v>
      </c>
      <c r="AB1625">
        <v>8</v>
      </c>
      <c r="AC1625">
        <v>0</v>
      </c>
      <c r="AD1625" s="1" t="s">
        <v>50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s="1" t="s">
        <v>51</v>
      </c>
      <c r="AS1625" s="1" t="s">
        <v>51</v>
      </c>
      <c r="AT1625" s="1" t="s">
        <v>51</v>
      </c>
      <c r="AU1625" s="1" t="s">
        <v>51</v>
      </c>
    </row>
    <row r="1626" spans="1:47" x14ac:dyDescent="0.25">
      <c r="A1626" s="1" t="s">
        <v>8219</v>
      </c>
      <c r="B1626">
        <v>3</v>
      </c>
      <c r="C1626" s="2">
        <v>43713.410092592596</v>
      </c>
      <c r="D1626" s="2">
        <v>43713.604189814818</v>
      </c>
      <c r="E1626">
        <v>37.839388999999997</v>
      </c>
      <c r="F1626">
        <v>-103.747291</v>
      </c>
      <c r="G1626">
        <v>37.818429999999999</v>
      </c>
      <c r="H1626">
        <v>-103.77563000000001</v>
      </c>
      <c r="I1626">
        <v>2.1190000000000002</v>
      </c>
      <c r="J1626" s="1" t="s">
        <v>8220</v>
      </c>
      <c r="K1626">
        <v>18113</v>
      </c>
      <c r="L1626" s="1" t="s">
        <v>8132</v>
      </c>
      <c r="M1626" s="1" t="s">
        <v>97</v>
      </c>
      <c r="N1626" s="1" t="s">
        <v>1054</v>
      </c>
      <c r="O1626" s="1" t="s">
        <v>1055</v>
      </c>
      <c r="P1626" s="1" t="s">
        <v>198</v>
      </c>
      <c r="Q1626" s="1" t="s">
        <v>1056</v>
      </c>
      <c r="R1626" s="1" t="s">
        <v>48</v>
      </c>
      <c r="S1626" s="1" t="s">
        <v>79</v>
      </c>
      <c r="T1626" s="1" t="s">
        <v>1042</v>
      </c>
      <c r="U1626" s="2">
        <v>43713.411805555559</v>
      </c>
      <c r="V1626">
        <v>85</v>
      </c>
      <c r="W1626">
        <v>85</v>
      </c>
      <c r="X1626">
        <v>27</v>
      </c>
      <c r="Y1626">
        <v>25.88</v>
      </c>
      <c r="Z1626">
        <v>10</v>
      </c>
      <c r="AA1626" s="1" t="s">
        <v>67</v>
      </c>
      <c r="AB1626">
        <v>7</v>
      </c>
      <c r="AC1626">
        <v>0</v>
      </c>
      <c r="AD1626" s="1" t="s">
        <v>50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s="1" t="s">
        <v>51</v>
      </c>
      <c r="AS1626" s="1" t="s">
        <v>51</v>
      </c>
      <c r="AT1626" s="1" t="s">
        <v>51</v>
      </c>
      <c r="AU1626" s="1" t="s">
        <v>51</v>
      </c>
    </row>
    <row r="1627" spans="1:47" x14ac:dyDescent="0.25">
      <c r="A1627" s="1" t="s">
        <v>8221</v>
      </c>
      <c r="B1627">
        <v>3</v>
      </c>
      <c r="C1627" s="2">
        <v>43713.410092592596</v>
      </c>
      <c r="D1627" s="2">
        <v>43713.604189814818</v>
      </c>
      <c r="E1627">
        <v>37.818429999999999</v>
      </c>
      <c r="F1627">
        <v>-103.77563000000001</v>
      </c>
      <c r="G1627">
        <v>37.839388999999997</v>
      </c>
      <c r="H1627">
        <v>-103.747291</v>
      </c>
      <c r="I1627">
        <v>2.1190000000000002</v>
      </c>
      <c r="J1627" s="1" t="s">
        <v>8222</v>
      </c>
      <c r="K1627">
        <v>12674</v>
      </c>
      <c r="L1627" s="1" t="s">
        <v>8132</v>
      </c>
      <c r="M1627" s="1" t="s">
        <v>47</v>
      </c>
      <c r="N1627" s="1" t="s">
        <v>744</v>
      </c>
      <c r="O1627" s="1" t="s">
        <v>1055</v>
      </c>
      <c r="P1627" s="1" t="s">
        <v>198</v>
      </c>
      <c r="Q1627" s="1" t="s">
        <v>745</v>
      </c>
      <c r="R1627" s="1" t="s">
        <v>48</v>
      </c>
      <c r="S1627" s="1" t="s">
        <v>79</v>
      </c>
      <c r="T1627" s="1" t="s">
        <v>377</v>
      </c>
      <c r="U1627" s="2">
        <v>43713.412499999999</v>
      </c>
      <c r="V1627">
        <v>85</v>
      </c>
      <c r="W1627">
        <v>85</v>
      </c>
      <c r="X1627">
        <v>25</v>
      </c>
      <c r="Y1627">
        <v>24.5</v>
      </c>
      <c r="Z1627">
        <v>10</v>
      </c>
      <c r="AA1627" s="1" t="s">
        <v>57</v>
      </c>
      <c r="AB1627">
        <v>6</v>
      </c>
      <c r="AC1627">
        <v>0</v>
      </c>
      <c r="AD1627" s="1" t="s">
        <v>50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s="1" t="s">
        <v>51</v>
      </c>
      <c r="AS1627" s="1" t="s">
        <v>51</v>
      </c>
      <c r="AT1627" s="1" t="s">
        <v>51</v>
      </c>
      <c r="AU1627" s="1" t="s">
        <v>51</v>
      </c>
    </row>
    <row r="1628" spans="1:47" x14ac:dyDescent="0.25">
      <c r="A1628" s="1" t="s">
        <v>3804</v>
      </c>
      <c r="B1628">
        <v>3</v>
      </c>
      <c r="C1628" s="2">
        <v>43713.55709490741</v>
      </c>
      <c r="D1628" s="2">
        <v>43713.5778125</v>
      </c>
      <c r="E1628">
        <v>39.290084999999998</v>
      </c>
      <c r="F1628">
        <v>-104.89513100000001</v>
      </c>
      <c r="G1628">
        <v>39.317425</v>
      </c>
      <c r="H1628">
        <v>-104.883571</v>
      </c>
      <c r="I1628">
        <v>1.988</v>
      </c>
      <c r="J1628" s="1" t="s">
        <v>398</v>
      </c>
      <c r="L1628" s="1" t="s">
        <v>194</v>
      </c>
      <c r="M1628" s="1" t="s">
        <v>47</v>
      </c>
      <c r="N1628" s="1" t="s">
        <v>191</v>
      </c>
      <c r="O1628" s="1" t="s">
        <v>121</v>
      </c>
      <c r="P1628" s="1" t="s">
        <v>198</v>
      </c>
      <c r="Q1628" s="1" t="s">
        <v>333</v>
      </c>
      <c r="R1628" s="1" t="s">
        <v>48</v>
      </c>
      <c r="S1628" s="1" t="s">
        <v>79</v>
      </c>
      <c r="T1628" s="1" t="s">
        <v>223</v>
      </c>
      <c r="U1628" s="2">
        <v>43713.558333333334</v>
      </c>
      <c r="V1628">
        <v>82</v>
      </c>
      <c r="W1628">
        <v>82</v>
      </c>
      <c r="X1628">
        <v>23</v>
      </c>
      <c r="Y1628">
        <v>23.41</v>
      </c>
      <c r="Z1628">
        <v>10</v>
      </c>
      <c r="AA1628" s="1" t="s">
        <v>61</v>
      </c>
      <c r="AB1628">
        <v>7</v>
      </c>
      <c r="AC1628">
        <v>0</v>
      </c>
      <c r="AD1628" s="1" t="s">
        <v>50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s="1" t="s">
        <v>51</v>
      </c>
      <c r="AS1628" s="1" t="s">
        <v>51</v>
      </c>
      <c r="AT1628" s="1" t="s">
        <v>51</v>
      </c>
      <c r="AU1628" s="1" t="s">
        <v>51</v>
      </c>
    </row>
    <row r="1629" spans="1:47" x14ac:dyDescent="0.25">
      <c r="A1629" s="1" t="s">
        <v>1908</v>
      </c>
      <c r="B1629">
        <v>3</v>
      </c>
      <c r="C1629" s="2">
        <v>43713.639791666668</v>
      </c>
      <c r="D1629" s="2">
        <v>43713.66028935185</v>
      </c>
      <c r="E1629">
        <v>39.885210999999998</v>
      </c>
      <c r="F1629">
        <v>-104.98766000000001</v>
      </c>
      <c r="G1629">
        <v>39.882770000000001</v>
      </c>
      <c r="H1629">
        <v>-104.98768</v>
      </c>
      <c r="I1629">
        <v>0.16900000000000001</v>
      </c>
      <c r="J1629" s="1" t="s">
        <v>441</v>
      </c>
      <c r="L1629" s="1" t="s">
        <v>195</v>
      </c>
      <c r="M1629" s="1" t="s">
        <v>47</v>
      </c>
      <c r="N1629" s="1" t="s">
        <v>131</v>
      </c>
      <c r="O1629" s="1" t="s">
        <v>147</v>
      </c>
      <c r="P1629" s="1" t="s">
        <v>198</v>
      </c>
      <c r="Q1629" s="1" t="s">
        <v>204</v>
      </c>
      <c r="R1629" s="1" t="s">
        <v>48</v>
      </c>
      <c r="S1629" s="1" t="s">
        <v>79</v>
      </c>
      <c r="T1629" s="1" t="s">
        <v>205</v>
      </c>
      <c r="U1629" s="2">
        <v>43713.657638888886</v>
      </c>
      <c r="V1629">
        <v>91</v>
      </c>
      <c r="W1629">
        <v>91</v>
      </c>
      <c r="X1629">
        <v>15</v>
      </c>
      <c r="Y1629">
        <v>24.56</v>
      </c>
      <c r="Z1629">
        <v>10</v>
      </c>
      <c r="AA1629" s="1" t="s">
        <v>8942</v>
      </c>
      <c r="AB1629">
        <v>0</v>
      </c>
      <c r="AC1629">
        <v>0</v>
      </c>
      <c r="AD1629" s="1" t="s">
        <v>1067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s="1" t="s">
        <v>51</v>
      </c>
      <c r="AS1629" s="1" t="s">
        <v>51</v>
      </c>
      <c r="AT1629" s="1" t="s">
        <v>51</v>
      </c>
      <c r="AU1629" s="1" t="s">
        <v>51</v>
      </c>
    </row>
    <row r="1630" spans="1:47" x14ac:dyDescent="0.25">
      <c r="A1630" s="1" t="s">
        <v>1909</v>
      </c>
      <c r="B1630">
        <v>3</v>
      </c>
      <c r="C1630" s="2">
        <v>43713.645474537036</v>
      </c>
      <c r="D1630" s="2">
        <v>43713.665868055556</v>
      </c>
      <c r="E1630">
        <v>39.725430000000003</v>
      </c>
      <c r="F1630">
        <v>-105.02241600000001</v>
      </c>
      <c r="G1630">
        <v>39.7254</v>
      </c>
      <c r="H1630">
        <v>-105.02162</v>
      </c>
      <c r="I1630">
        <v>4.2000000000000003E-2</v>
      </c>
      <c r="J1630" s="1" t="s">
        <v>593</v>
      </c>
      <c r="L1630" s="1" t="s">
        <v>585</v>
      </c>
      <c r="M1630" s="1" t="s">
        <v>47</v>
      </c>
      <c r="N1630" s="1" t="s">
        <v>131</v>
      </c>
      <c r="O1630" s="1" t="s">
        <v>131</v>
      </c>
      <c r="P1630" s="1" t="s">
        <v>198</v>
      </c>
      <c r="Q1630" s="1" t="s">
        <v>310</v>
      </c>
      <c r="R1630" s="1" t="s">
        <v>48</v>
      </c>
      <c r="S1630" s="1" t="s">
        <v>79</v>
      </c>
      <c r="T1630" s="1" t="s">
        <v>205</v>
      </c>
      <c r="U1630" s="2">
        <v>43713.657638888886</v>
      </c>
      <c r="V1630">
        <v>91</v>
      </c>
      <c r="W1630">
        <v>91</v>
      </c>
      <c r="X1630">
        <v>15</v>
      </c>
      <c r="Y1630">
        <v>24.56</v>
      </c>
      <c r="Z1630">
        <v>10</v>
      </c>
      <c r="AA1630" s="1" t="s">
        <v>8942</v>
      </c>
      <c r="AB1630">
        <v>0</v>
      </c>
      <c r="AC1630">
        <v>0</v>
      </c>
      <c r="AD1630" s="1" t="s">
        <v>1067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s="1" t="s">
        <v>51</v>
      </c>
      <c r="AS1630" s="1" t="s">
        <v>51</v>
      </c>
      <c r="AT1630" s="1" t="s">
        <v>51</v>
      </c>
      <c r="AU1630" s="1" t="s">
        <v>51</v>
      </c>
    </row>
    <row r="1631" spans="1:47" x14ac:dyDescent="0.25">
      <c r="A1631" s="1" t="s">
        <v>1341</v>
      </c>
      <c r="B1631">
        <v>3</v>
      </c>
      <c r="C1631" s="2">
        <v>43713.702268518522</v>
      </c>
      <c r="D1631" s="2">
        <v>43713.722800925927</v>
      </c>
      <c r="E1631">
        <v>39.843321000000003</v>
      </c>
      <c r="F1631">
        <v>-104.98448</v>
      </c>
      <c r="G1631">
        <v>39.840325999999997</v>
      </c>
      <c r="H1631">
        <v>-104.98394999999999</v>
      </c>
      <c r="I1631">
        <v>0.20899999999999999</v>
      </c>
      <c r="J1631" s="1" t="s">
        <v>689</v>
      </c>
      <c r="L1631" s="1" t="s">
        <v>195</v>
      </c>
      <c r="M1631" s="1" t="s">
        <v>47</v>
      </c>
      <c r="N1631" s="1" t="s">
        <v>131</v>
      </c>
      <c r="O1631" s="1" t="s">
        <v>147</v>
      </c>
      <c r="P1631" s="1" t="s">
        <v>198</v>
      </c>
      <c r="Q1631" s="1" t="s">
        <v>204</v>
      </c>
      <c r="R1631" s="1" t="s">
        <v>48</v>
      </c>
      <c r="S1631" s="1" t="s">
        <v>79</v>
      </c>
      <c r="T1631" s="1" t="s">
        <v>205</v>
      </c>
      <c r="U1631" s="2">
        <v>43713.706250000003</v>
      </c>
      <c r="V1631">
        <v>84</v>
      </c>
      <c r="W1631">
        <v>84</v>
      </c>
      <c r="X1631">
        <v>22</v>
      </c>
      <c r="Y1631">
        <v>24.59</v>
      </c>
      <c r="Z1631">
        <v>10</v>
      </c>
      <c r="AA1631" s="1" t="s">
        <v>56</v>
      </c>
      <c r="AB1631">
        <v>21</v>
      </c>
      <c r="AC1631">
        <v>0</v>
      </c>
      <c r="AD1631" s="1" t="s">
        <v>1207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s="1" t="s">
        <v>51</v>
      </c>
      <c r="AS1631" s="1" t="s">
        <v>51</v>
      </c>
      <c r="AT1631" s="1" t="s">
        <v>51</v>
      </c>
      <c r="AU1631" s="1" t="s">
        <v>51</v>
      </c>
    </row>
    <row r="1632" spans="1:47" x14ac:dyDescent="0.25">
      <c r="A1632" s="1" t="s">
        <v>2893</v>
      </c>
      <c r="B1632">
        <v>3</v>
      </c>
      <c r="C1632" s="2">
        <v>43713.700671296298</v>
      </c>
      <c r="D1632" s="2">
        <v>43713.721435185187</v>
      </c>
      <c r="E1632">
        <v>39.775010000000002</v>
      </c>
      <c r="F1632">
        <v>-104.856584</v>
      </c>
      <c r="G1632">
        <v>39.775370000000002</v>
      </c>
      <c r="H1632">
        <v>-104.86074000000001</v>
      </c>
      <c r="I1632">
        <v>0.222</v>
      </c>
      <c r="J1632" s="1" t="s">
        <v>452</v>
      </c>
      <c r="L1632" s="1" t="s">
        <v>137</v>
      </c>
      <c r="M1632" s="1" t="s">
        <v>47</v>
      </c>
      <c r="N1632" s="1" t="s">
        <v>131</v>
      </c>
      <c r="O1632" s="1" t="s">
        <v>131</v>
      </c>
      <c r="P1632" s="1" t="s">
        <v>198</v>
      </c>
      <c r="Q1632" s="1" t="s">
        <v>299</v>
      </c>
      <c r="R1632" s="1" t="s">
        <v>48</v>
      </c>
      <c r="S1632" s="1" t="s">
        <v>79</v>
      </c>
      <c r="T1632" s="1" t="s">
        <v>203</v>
      </c>
      <c r="U1632" s="2">
        <v>43713.706944444442</v>
      </c>
      <c r="V1632">
        <v>90</v>
      </c>
      <c r="W1632">
        <v>90</v>
      </c>
      <c r="X1632">
        <v>19</v>
      </c>
      <c r="Y1632">
        <v>24.53</v>
      </c>
      <c r="Z1632">
        <v>10</v>
      </c>
      <c r="AA1632" s="1" t="s">
        <v>57</v>
      </c>
      <c r="AB1632">
        <v>16</v>
      </c>
      <c r="AC1632">
        <v>0</v>
      </c>
      <c r="AD1632" s="1" t="s">
        <v>965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s="1" t="s">
        <v>51</v>
      </c>
      <c r="AS1632" s="1" t="s">
        <v>51</v>
      </c>
      <c r="AT1632" s="1" t="s">
        <v>51</v>
      </c>
      <c r="AU1632" s="1" t="s">
        <v>51</v>
      </c>
    </row>
    <row r="1633" spans="1:47" x14ac:dyDescent="0.25">
      <c r="A1633" s="1" t="s">
        <v>1342</v>
      </c>
      <c r="B1633">
        <v>3</v>
      </c>
      <c r="C1633" s="2">
        <v>43713.721516203703</v>
      </c>
      <c r="D1633" s="2">
        <v>43713.742268518516</v>
      </c>
      <c r="E1633">
        <v>39.885210999999998</v>
      </c>
      <c r="F1633">
        <v>-104.98766000000001</v>
      </c>
      <c r="G1633">
        <v>39.882770000000001</v>
      </c>
      <c r="H1633">
        <v>-104.98768</v>
      </c>
      <c r="I1633">
        <v>0.16900000000000001</v>
      </c>
      <c r="J1633" s="1" t="s">
        <v>441</v>
      </c>
      <c r="L1633" s="1" t="s">
        <v>195</v>
      </c>
      <c r="M1633" s="1" t="s">
        <v>47</v>
      </c>
      <c r="N1633" s="1" t="s">
        <v>131</v>
      </c>
      <c r="O1633" s="1" t="s">
        <v>147</v>
      </c>
      <c r="P1633" s="1" t="s">
        <v>198</v>
      </c>
      <c r="Q1633" s="1" t="s">
        <v>204</v>
      </c>
      <c r="R1633" s="1" t="s">
        <v>48</v>
      </c>
      <c r="S1633" s="1" t="s">
        <v>79</v>
      </c>
      <c r="T1633" s="1" t="s">
        <v>205</v>
      </c>
      <c r="U1633" s="2">
        <v>43713.706250000003</v>
      </c>
      <c r="V1633">
        <v>84</v>
      </c>
      <c r="W1633">
        <v>84</v>
      </c>
      <c r="X1633">
        <v>22</v>
      </c>
      <c r="Y1633">
        <v>24.59</v>
      </c>
      <c r="Z1633">
        <v>10</v>
      </c>
      <c r="AA1633" s="1" t="s">
        <v>56</v>
      </c>
      <c r="AB1633">
        <v>21</v>
      </c>
      <c r="AC1633">
        <v>0</v>
      </c>
      <c r="AD1633" s="1" t="s">
        <v>1207</v>
      </c>
      <c r="AE1633" t="b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s="1" t="s">
        <v>51</v>
      </c>
      <c r="AS1633" s="1" t="s">
        <v>51</v>
      </c>
      <c r="AT1633" s="1" t="s">
        <v>51</v>
      </c>
      <c r="AU1633" s="1" t="s">
        <v>51</v>
      </c>
    </row>
    <row r="1634" spans="1:47" x14ac:dyDescent="0.25">
      <c r="A1634" s="1" t="s">
        <v>2894</v>
      </c>
      <c r="B1634">
        <v>3</v>
      </c>
      <c r="C1634" s="2">
        <v>43713.732974537037</v>
      </c>
      <c r="D1634" s="2">
        <v>43713.753379629627</v>
      </c>
      <c r="E1634">
        <v>39.617896999999999</v>
      </c>
      <c r="F1634">
        <v>-104.89805800000001</v>
      </c>
      <c r="G1634">
        <v>39.61985</v>
      </c>
      <c r="H1634">
        <v>-104.89914</v>
      </c>
      <c r="I1634">
        <v>0.14699999999999999</v>
      </c>
      <c r="J1634" s="1" t="s">
        <v>564</v>
      </c>
      <c r="L1634" s="1" t="s">
        <v>877</v>
      </c>
      <c r="M1634" s="1" t="s">
        <v>47</v>
      </c>
      <c r="N1634" s="1" t="s">
        <v>127</v>
      </c>
      <c r="O1634" s="1" t="s">
        <v>201</v>
      </c>
      <c r="P1634" s="1" t="s">
        <v>198</v>
      </c>
      <c r="Q1634" s="1" t="s">
        <v>427</v>
      </c>
      <c r="R1634" s="1" t="s">
        <v>48</v>
      </c>
      <c r="S1634" s="1" t="s">
        <v>79</v>
      </c>
      <c r="T1634" s="1" t="s">
        <v>200</v>
      </c>
      <c r="U1634" s="2">
        <v>43713.745138888888</v>
      </c>
      <c r="V1634">
        <v>85</v>
      </c>
      <c r="W1634">
        <v>85</v>
      </c>
      <c r="X1634">
        <v>24</v>
      </c>
      <c r="Y1634">
        <v>24.36</v>
      </c>
      <c r="Z1634">
        <v>10</v>
      </c>
      <c r="AA1634" s="1" t="s">
        <v>65</v>
      </c>
      <c r="AB1634">
        <v>15</v>
      </c>
      <c r="AC1634">
        <v>0</v>
      </c>
      <c r="AD1634" s="1" t="s">
        <v>965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s="1" t="s">
        <v>51</v>
      </c>
      <c r="AS1634" s="1" t="s">
        <v>51</v>
      </c>
      <c r="AT1634" s="1" t="s">
        <v>51</v>
      </c>
      <c r="AU1634" s="1" t="s">
        <v>51</v>
      </c>
    </row>
    <row r="1635" spans="1:47" x14ac:dyDescent="0.25">
      <c r="A1635" s="1" t="s">
        <v>7795</v>
      </c>
      <c r="B1635">
        <v>4</v>
      </c>
      <c r="C1635" s="2">
        <v>43713.81108796296</v>
      </c>
      <c r="D1635" s="2">
        <v>43713.831087962964</v>
      </c>
      <c r="E1635">
        <v>37.226697000000001</v>
      </c>
      <c r="F1635">
        <v>-107.694498</v>
      </c>
      <c r="G1635">
        <v>37.224052</v>
      </c>
      <c r="H1635">
        <v>-107.679418</v>
      </c>
      <c r="I1635">
        <v>0.85</v>
      </c>
      <c r="J1635" s="1" t="s">
        <v>7796</v>
      </c>
      <c r="K1635">
        <v>36285</v>
      </c>
      <c r="L1635" s="1" t="s">
        <v>6665</v>
      </c>
      <c r="M1635" s="1" t="s">
        <v>47</v>
      </c>
      <c r="N1635" s="1" t="s">
        <v>2716</v>
      </c>
      <c r="O1635" s="1" t="s">
        <v>155</v>
      </c>
      <c r="P1635" s="1" t="s">
        <v>198</v>
      </c>
      <c r="Q1635" s="1" t="s">
        <v>7797</v>
      </c>
      <c r="R1635" s="1" t="s">
        <v>48</v>
      </c>
      <c r="S1635" s="1" t="s">
        <v>79</v>
      </c>
      <c r="T1635" s="1" t="s">
        <v>6594</v>
      </c>
      <c r="U1635" s="2">
        <v>43713.828472222223</v>
      </c>
      <c r="V1635">
        <v>77</v>
      </c>
      <c r="W1635">
        <v>77</v>
      </c>
      <c r="X1635">
        <v>24</v>
      </c>
      <c r="Y1635">
        <v>23.66</v>
      </c>
      <c r="Z1635">
        <v>10</v>
      </c>
      <c r="AA1635" s="1" t="s">
        <v>62</v>
      </c>
      <c r="AB1635">
        <v>8</v>
      </c>
      <c r="AC1635">
        <v>0</v>
      </c>
      <c r="AD1635" s="1" t="s">
        <v>1067</v>
      </c>
      <c r="AE1635" t="b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s="1" t="s">
        <v>51</v>
      </c>
      <c r="AS1635" s="1" t="s">
        <v>51</v>
      </c>
      <c r="AT1635" s="1" t="s">
        <v>51</v>
      </c>
      <c r="AU1635" s="1" t="s">
        <v>51</v>
      </c>
    </row>
    <row r="1636" spans="1:47" x14ac:dyDescent="0.25">
      <c r="A1636" s="1" t="s">
        <v>7798</v>
      </c>
      <c r="B1636">
        <v>4</v>
      </c>
      <c r="C1636" s="2">
        <v>43713.81108796296</v>
      </c>
      <c r="D1636" s="2">
        <v>43713.831087962964</v>
      </c>
      <c r="E1636">
        <v>37.224052</v>
      </c>
      <c r="F1636">
        <v>-107.679418</v>
      </c>
      <c r="G1636">
        <v>37.226697000000001</v>
      </c>
      <c r="H1636">
        <v>-107.694498</v>
      </c>
      <c r="I1636">
        <v>0.85</v>
      </c>
      <c r="J1636" s="1" t="s">
        <v>7799</v>
      </c>
      <c r="K1636">
        <v>36961</v>
      </c>
      <c r="L1636" s="1" t="s">
        <v>6665</v>
      </c>
      <c r="M1636" s="1" t="s">
        <v>47</v>
      </c>
      <c r="N1636" s="1" t="s">
        <v>2716</v>
      </c>
      <c r="O1636" s="1" t="s">
        <v>155</v>
      </c>
      <c r="P1636" s="1" t="s">
        <v>198</v>
      </c>
      <c r="Q1636" s="1" t="s">
        <v>7797</v>
      </c>
      <c r="R1636" s="1" t="s">
        <v>48</v>
      </c>
      <c r="S1636" s="1" t="s">
        <v>79</v>
      </c>
      <c r="T1636" s="1" t="s">
        <v>6594</v>
      </c>
      <c r="U1636" s="2">
        <v>43713.828472222223</v>
      </c>
      <c r="V1636">
        <v>77</v>
      </c>
      <c r="W1636">
        <v>77</v>
      </c>
      <c r="X1636">
        <v>24</v>
      </c>
      <c r="Y1636">
        <v>23.66</v>
      </c>
      <c r="Z1636">
        <v>10</v>
      </c>
      <c r="AA1636" s="1" t="s">
        <v>62</v>
      </c>
      <c r="AB1636">
        <v>8</v>
      </c>
      <c r="AC1636">
        <v>0</v>
      </c>
      <c r="AD1636" s="1" t="s">
        <v>1067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s="1" t="s">
        <v>51</v>
      </c>
      <c r="AS1636" s="1" t="s">
        <v>51</v>
      </c>
      <c r="AT1636" s="1" t="s">
        <v>51</v>
      </c>
      <c r="AU1636" s="1" t="s">
        <v>51</v>
      </c>
    </row>
    <row r="1637" spans="1:47" x14ac:dyDescent="0.25">
      <c r="A1637" s="1" t="s">
        <v>7348</v>
      </c>
      <c r="B1637">
        <v>3</v>
      </c>
      <c r="C1637" s="2">
        <v>43713.899618055555</v>
      </c>
      <c r="D1637" s="2">
        <v>43713.920011574075</v>
      </c>
      <c r="E1637">
        <v>38.916513999999999</v>
      </c>
      <c r="F1637">
        <v>-104.982077</v>
      </c>
      <c r="G1637">
        <v>38.917338000000001</v>
      </c>
      <c r="H1637">
        <v>-104.983057</v>
      </c>
      <c r="I1637">
        <v>7.8E-2</v>
      </c>
      <c r="J1637" s="1" t="s">
        <v>6924</v>
      </c>
      <c r="K1637">
        <v>8714</v>
      </c>
      <c r="L1637" s="1" t="s">
        <v>6764</v>
      </c>
      <c r="M1637" s="1" t="s">
        <v>47</v>
      </c>
      <c r="N1637" s="1" t="s">
        <v>237</v>
      </c>
      <c r="O1637" s="1" t="s">
        <v>193</v>
      </c>
      <c r="P1637" s="1" t="s">
        <v>198</v>
      </c>
      <c r="Q1637" s="1" t="s">
        <v>7349</v>
      </c>
      <c r="R1637" s="1" t="s">
        <v>48</v>
      </c>
      <c r="S1637" s="1" t="s">
        <v>79</v>
      </c>
      <c r="T1637" s="1" t="s">
        <v>234</v>
      </c>
      <c r="U1637" s="2">
        <v>43713.915277777778</v>
      </c>
      <c r="V1637">
        <v>72</v>
      </c>
      <c r="W1637">
        <v>72</v>
      </c>
      <c r="X1637">
        <v>40</v>
      </c>
      <c r="Y1637">
        <v>23.83</v>
      </c>
      <c r="Z1637">
        <v>10</v>
      </c>
      <c r="AA1637" s="1" t="s">
        <v>57</v>
      </c>
      <c r="AB1637">
        <v>10</v>
      </c>
      <c r="AC1637">
        <v>0</v>
      </c>
      <c r="AD1637" s="1" t="s">
        <v>965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s="1" t="s">
        <v>53</v>
      </c>
      <c r="AS1637" s="1" t="s">
        <v>53</v>
      </c>
      <c r="AT1637" s="1" t="s">
        <v>53</v>
      </c>
      <c r="AU1637" s="1" t="s">
        <v>53</v>
      </c>
    </row>
    <row r="1638" spans="1:47" x14ac:dyDescent="0.25">
      <c r="A1638" s="1" t="s">
        <v>7350</v>
      </c>
      <c r="B1638">
        <v>3</v>
      </c>
      <c r="C1638" s="2">
        <v>43713.944918981484</v>
      </c>
      <c r="D1638" s="2">
        <v>43713.963530092595</v>
      </c>
      <c r="E1638">
        <v>38.915443000000003</v>
      </c>
      <c r="F1638">
        <v>-104.980796</v>
      </c>
      <c r="G1638">
        <v>38.918447999999998</v>
      </c>
      <c r="H1638">
        <v>-104.98441800000001</v>
      </c>
      <c r="I1638">
        <v>0.28499999999999998</v>
      </c>
      <c r="J1638" s="1" t="s">
        <v>7351</v>
      </c>
      <c r="K1638">
        <v>8670</v>
      </c>
      <c r="L1638" s="1" t="s">
        <v>6764</v>
      </c>
      <c r="M1638" s="1" t="s">
        <v>47</v>
      </c>
      <c r="N1638" s="1" t="s">
        <v>237</v>
      </c>
      <c r="O1638" s="1" t="s">
        <v>193</v>
      </c>
      <c r="P1638" s="1" t="s">
        <v>198</v>
      </c>
      <c r="Q1638" s="1" t="s">
        <v>7352</v>
      </c>
      <c r="R1638" s="1" t="s">
        <v>48</v>
      </c>
      <c r="S1638" s="1" t="s">
        <v>79</v>
      </c>
      <c r="T1638" s="1" t="s">
        <v>234</v>
      </c>
      <c r="U1638" s="2">
        <v>43713.956944444442</v>
      </c>
      <c r="V1638">
        <v>72</v>
      </c>
      <c r="W1638">
        <v>72</v>
      </c>
      <c r="X1638">
        <v>37</v>
      </c>
      <c r="Y1638">
        <v>23.81</v>
      </c>
      <c r="Z1638">
        <v>10</v>
      </c>
      <c r="AA1638" s="1" t="s">
        <v>58</v>
      </c>
      <c r="AB1638">
        <v>6</v>
      </c>
      <c r="AC1638">
        <v>0</v>
      </c>
      <c r="AD1638" s="1" t="s">
        <v>965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s="1" t="s">
        <v>53</v>
      </c>
      <c r="AS1638" s="1" t="s">
        <v>53</v>
      </c>
      <c r="AT1638" s="1" t="s">
        <v>53</v>
      </c>
      <c r="AU1638" s="1" t="s">
        <v>53</v>
      </c>
    </row>
    <row r="1639" spans="1:47" x14ac:dyDescent="0.25">
      <c r="A1639" s="1" t="s">
        <v>7353</v>
      </c>
      <c r="B1639">
        <v>3</v>
      </c>
      <c r="C1639" s="2">
        <v>43713.944918981484</v>
      </c>
      <c r="D1639" s="2">
        <v>43713.963530092595</v>
      </c>
      <c r="E1639">
        <v>38.918368999999998</v>
      </c>
      <c r="F1639">
        <v>-104.984528</v>
      </c>
      <c r="G1639">
        <v>38.91536</v>
      </c>
      <c r="H1639">
        <v>-104.98091100000001</v>
      </c>
      <c r="I1639">
        <v>0.28499999999999998</v>
      </c>
      <c r="J1639" s="1" t="s">
        <v>7354</v>
      </c>
      <c r="K1639">
        <v>8879</v>
      </c>
      <c r="L1639" s="1" t="s">
        <v>6764</v>
      </c>
      <c r="M1639" s="1" t="s">
        <v>97</v>
      </c>
      <c r="N1639" s="1" t="s">
        <v>237</v>
      </c>
      <c r="O1639" s="1" t="s">
        <v>193</v>
      </c>
      <c r="P1639" s="1" t="s">
        <v>198</v>
      </c>
      <c r="Q1639" s="1" t="s">
        <v>7355</v>
      </c>
      <c r="R1639" s="1" t="s">
        <v>48</v>
      </c>
      <c r="S1639" s="1" t="s">
        <v>79</v>
      </c>
      <c r="T1639" s="1" t="s">
        <v>234</v>
      </c>
      <c r="U1639" s="2">
        <v>43713.956944444442</v>
      </c>
      <c r="V1639">
        <v>72</v>
      </c>
      <c r="W1639">
        <v>72</v>
      </c>
      <c r="X1639">
        <v>37</v>
      </c>
      <c r="Y1639">
        <v>23.81</v>
      </c>
      <c r="Z1639">
        <v>10</v>
      </c>
      <c r="AA1639" s="1" t="s">
        <v>58</v>
      </c>
      <c r="AB1639">
        <v>6</v>
      </c>
      <c r="AC1639">
        <v>0</v>
      </c>
      <c r="AD1639" s="1" t="s">
        <v>965</v>
      </c>
      <c r="AE1639" t="b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s="1" t="s">
        <v>53</v>
      </c>
      <c r="AS1639" s="1" t="s">
        <v>53</v>
      </c>
      <c r="AT1639" s="1" t="s">
        <v>53</v>
      </c>
      <c r="AU1639" s="1" t="s">
        <v>53</v>
      </c>
    </row>
    <row r="1640" spans="1:47" x14ac:dyDescent="0.25">
      <c r="A1640" s="1" t="s">
        <v>2751</v>
      </c>
      <c r="B1640">
        <v>3</v>
      </c>
      <c r="C1640" s="2">
        <v>43713.949618055558</v>
      </c>
      <c r="D1640" s="2">
        <v>43713.970034722224</v>
      </c>
      <c r="E1640">
        <v>39.617896999999999</v>
      </c>
      <c r="F1640">
        <v>-104.89805800000001</v>
      </c>
      <c r="G1640">
        <v>39.61985</v>
      </c>
      <c r="H1640">
        <v>-104.89914</v>
      </c>
      <c r="I1640">
        <v>0.14699999999999999</v>
      </c>
      <c r="J1640" s="1" t="s">
        <v>564</v>
      </c>
      <c r="L1640" s="1" t="s">
        <v>877</v>
      </c>
      <c r="M1640" s="1" t="s">
        <v>47</v>
      </c>
      <c r="N1640" s="1" t="s">
        <v>127</v>
      </c>
      <c r="O1640" s="1" t="s">
        <v>201</v>
      </c>
      <c r="P1640" s="1" t="s">
        <v>198</v>
      </c>
      <c r="Q1640" s="1" t="s">
        <v>427</v>
      </c>
      <c r="R1640" s="1" t="s">
        <v>48</v>
      </c>
      <c r="S1640" s="1" t="s">
        <v>79</v>
      </c>
      <c r="T1640" s="1" t="s">
        <v>200</v>
      </c>
      <c r="U1640" s="2">
        <v>43713.953472222223</v>
      </c>
      <c r="V1640">
        <v>73</v>
      </c>
      <c r="W1640">
        <v>73</v>
      </c>
      <c r="X1640">
        <v>39</v>
      </c>
      <c r="Y1640">
        <v>24.42</v>
      </c>
      <c r="Z1640">
        <v>10</v>
      </c>
      <c r="AA1640" s="1" t="s">
        <v>72</v>
      </c>
      <c r="AB1640">
        <v>6</v>
      </c>
      <c r="AC1640">
        <v>0</v>
      </c>
      <c r="AD1640" s="1" t="s">
        <v>965</v>
      </c>
      <c r="AE1640" t="b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s="1" t="s">
        <v>53</v>
      </c>
      <c r="AS1640" s="1" t="s">
        <v>53</v>
      </c>
      <c r="AT1640" s="1" t="s">
        <v>53</v>
      </c>
      <c r="AU1640" s="1" t="s">
        <v>53</v>
      </c>
    </row>
    <row r="1641" spans="1:47" x14ac:dyDescent="0.25">
      <c r="A1641" s="1" t="s">
        <v>7356</v>
      </c>
      <c r="B1641">
        <v>3</v>
      </c>
      <c r="C1641" s="2">
        <v>43713.970960648148</v>
      </c>
      <c r="D1641" s="2">
        <v>43713.991284722222</v>
      </c>
      <c r="E1641">
        <v>38.915443000000003</v>
      </c>
      <c r="F1641">
        <v>-104.980796</v>
      </c>
      <c r="G1641">
        <v>38.918447999999998</v>
      </c>
      <c r="H1641">
        <v>-104.98441800000001</v>
      </c>
      <c r="I1641">
        <v>0.28499999999999998</v>
      </c>
      <c r="J1641" s="1" t="s">
        <v>7354</v>
      </c>
      <c r="K1641">
        <v>8670</v>
      </c>
      <c r="L1641" s="1" t="s">
        <v>6764</v>
      </c>
      <c r="M1641" s="1" t="s">
        <v>47</v>
      </c>
      <c r="N1641" s="1" t="s">
        <v>237</v>
      </c>
      <c r="O1641" s="1" t="s">
        <v>193</v>
      </c>
      <c r="P1641" s="1" t="s">
        <v>198</v>
      </c>
      <c r="Q1641" s="1" t="s">
        <v>7352</v>
      </c>
      <c r="R1641" s="1" t="s">
        <v>48</v>
      </c>
      <c r="S1641" s="1" t="s">
        <v>79</v>
      </c>
      <c r="T1641" s="1" t="s">
        <v>234</v>
      </c>
      <c r="U1641" s="2">
        <v>43713.956944444442</v>
      </c>
      <c r="V1641">
        <v>72</v>
      </c>
      <c r="W1641">
        <v>72</v>
      </c>
      <c r="X1641">
        <v>37</v>
      </c>
      <c r="Y1641">
        <v>23.81</v>
      </c>
      <c r="Z1641">
        <v>10</v>
      </c>
      <c r="AA1641" s="1" t="s">
        <v>58</v>
      </c>
      <c r="AB1641">
        <v>6</v>
      </c>
      <c r="AC1641">
        <v>0</v>
      </c>
      <c r="AD1641" s="1" t="s">
        <v>965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s="1" t="s">
        <v>53</v>
      </c>
      <c r="AS1641" s="1" t="s">
        <v>53</v>
      </c>
      <c r="AT1641" s="1" t="s">
        <v>53</v>
      </c>
      <c r="AU1641" s="1" t="s">
        <v>53</v>
      </c>
    </row>
    <row r="1642" spans="1:47" x14ac:dyDescent="0.25">
      <c r="A1642" s="1" t="s">
        <v>2752</v>
      </c>
      <c r="B1642">
        <v>3</v>
      </c>
      <c r="C1642" s="2">
        <v>43714.068877314814</v>
      </c>
      <c r="D1642" s="2">
        <v>43714.089398148149</v>
      </c>
      <c r="E1642">
        <v>39.813819000000002</v>
      </c>
      <c r="F1642">
        <v>-104.951328</v>
      </c>
      <c r="G1642">
        <v>39.802300000000002</v>
      </c>
      <c r="H1642">
        <v>-104.93624</v>
      </c>
      <c r="I1642">
        <v>1.129</v>
      </c>
      <c r="J1642" s="1" t="s">
        <v>332</v>
      </c>
      <c r="L1642" s="1" t="s">
        <v>165</v>
      </c>
      <c r="M1642" s="1" t="s">
        <v>47</v>
      </c>
      <c r="N1642" s="1" t="s">
        <v>313</v>
      </c>
      <c r="O1642" s="1" t="s">
        <v>147</v>
      </c>
      <c r="P1642" s="1" t="s">
        <v>198</v>
      </c>
      <c r="Q1642" s="1" t="s">
        <v>314</v>
      </c>
      <c r="R1642" s="1" t="s">
        <v>48</v>
      </c>
      <c r="S1642" s="1" t="s">
        <v>79</v>
      </c>
      <c r="T1642" s="1" t="s">
        <v>203</v>
      </c>
      <c r="U1642" s="2">
        <v>43714.081944444442</v>
      </c>
      <c r="V1642">
        <v>70</v>
      </c>
      <c r="W1642">
        <v>70</v>
      </c>
      <c r="X1642">
        <v>53</v>
      </c>
      <c r="Y1642">
        <v>24.64</v>
      </c>
      <c r="Z1642">
        <v>10</v>
      </c>
      <c r="AA1642" s="1" t="s">
        <v>62</v>
      </c>
      <c r="AB1642">
        <v>9</v>
      </c>
      <c r="AC1642">
        <v>0</v>
      </c>
      <c r="AD1642" s="1" t="s">
        <v>965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s="1" t="s">
        <v>53</v>
      </c>
      <c r="AS1642" s="1" t="s">
        <v>53</v>
      </c>
      <c r="AT1642" s="1" t="s">
        <v>53</v>
      </c>
      <c r="AU1642" s="1" t="s">
        <v>53</v>
      </c>
    </row>
    <row r="1643" spans="1:47" x14ac:dyDescent="0.25">
      <c r="A1643" s="1" t="s">
        <v>2122</v>
      </c>
      <c r="B1643">
        <v>3</v>
      </c>
      <c r="C1643" s="2">
        <v>43714.116585648146</v>
      </c>
      <c r="D1643" s="2">
        <v>43714.137129629627</v>
      </c>
      <c r="E1643">
        <v>39.802059999999997</v>
      </c>
      <c r="F1643">
        <v>-104.93594</v>
      </c>
      <c r="G1643">
        <v>39.799660000000003</v>
      </c>
      <c r="H1643">
        <v>-104.93298</v>
      </c>
      <c r="I1643">
        <v>0.22800000000000001</v>
      </c>
      <c r="J1643" s="1" t="s">
        <v>1131</v>
      </c>
      <c r="L1643" s="1" t="s">
        <v>143</v>
      </c>
      <c r="M1643" s="1" t="s">
        <v>47</v>
      </c>
      <c r="N1643" s="1" t="s">
        <v>313</v>
      </c>
      <c r="O1643" s="1" t="s">
        <v>147</v>
      </c>
      <c r="P1643" s="1" t="s">
        <v>198</v>
      </c>
      <c r="Q1643" s="1" t="s">
        <v>314</v>
      </c>
      <c r="R1643" s="1" t="s">
        <v>48</v>
      </c>
      <c r="S1643" s="1" t="s">
        <v>79</v>
      </c>
      <c r="T1643" s="1" t="s">
        <v>203</v>
      </c>
      <c r="U1643" s="2">
        <v>43714.123611111114</v>
      </c>
      <c r="V1643">
        <v>68</v>
      </c>
      <c r="W1643">
        <v>68</v>
      </c>
      <c r="X1643">
        <v>62</v>
      </c>
      <c r="Y1643">
        <v>24.63</v>
      </c>
      <c r="Z1643">
        <v>10</v>
      </c>
      <c r="AA1643" s="1" t="s">
        <v>63</v>
      </c>
      <c r="AB1643">
        <v>5</v>
      </c>
      <c r="AC1643">
        <v>0</v>
      </c>
      <c r="AD1643" s="1" t="s">
        <v>818</v>
      </c>
      <c r="AE1643" t="b">
        <v>0</v>
      </c>
      <c r="AF1643" t="b">
        <v>0</v>
      </c>
      <c r="AG1643" t="b">
        <v>0</v>
      </c>
      <c r="AH1643" t="b">
        <v>0</v>
      </c>
      <c r="AI1643" t="b">
        <v>1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s="1" t="s">
        <v>53</v>
      </c>
      <c r="AS1643" s="1" t="s">
        <v>53</v>
      </c>
      <c r="AT1643" s="1" t="s">
        <v>53</v>
      </c>
      <c r="AU1643" s="1" t="s">
        <v>53</v>
      </c>
    </row>
    <row r="1644" spans="1:47" x14ac:dyDescent="0.25">
      <c r="A1644" s="1" t="s">
        <v>3627</v>
      </c>
      <c r="B1644">
        <v>3</v>
      </c>
      <c r="C1644" s="2">
        <v>43714.117638888885</v>
      </c>
      <c r="D1644" s="2">
        <v>43714.138113425928</v>
      </c>
      <c r="E1644">
        <v>38.345900999999998</v>
      </c>
      <c r="F1644">
        <v>-104.62002</v>
      </c>
      <c r="G1644">
        <v>38.343130000000002</v>
      </c>
      <c r="H1644">
        <v>-104.61996000000001</v>
      </c>
      <c r="I1644">
        <v>0.191</v>
      </c>
      <c r="J1644" s="1" t="s">
        <v>454</v>
      </c>
      <c r="L1644" s="1" t="s">
        <v>195</v>
      </c>
      <c r="M1644" s="1" t="s">
        <v>47</v>
      </c>
      <c r="N1644" s="1" t="s">
        <v>411</v>
      </c>
      <c r="O1644" s="1" t="s">
        <v>411</v>
      </c>
      <c r="P1644" s="1" t="s">
        <v>198</v>
      </c>
      <c r="Q1644" s="1" t="s">
        <v>412</v>
      </c>
      <c r="R1644" s="1" t="s">
        <v>48</v>
      </c>
      <c r="S1644" s="1" t="s">
        <v>79</v>
      </c>
      <c r="T1644" s="1" t="s">
        <v>413</v>
      </c>
      <c r="U1644" s="2">
        <v>43714.120138888888</v>
      </c>
      <c r="V1644">
        <v>73</v>
      </c>
      <c r="W1644">
        <v>73</v>
      </c>
      <c r="X1644">
        <v>46</v>
      </c>
      <c r="Y1644">
        <v>25.39</v>
      </c>
      <c r="Z1644">
        <v>10</v>
      </c>
      <c r="AA1644" s="1" t="s">
        <v>57</v>
      </c>
      <c r="AB1644">
        <v>8</v>
      </c>
      <c r="AC1644">
        <v>0</v>
      </c>
      <c r="AD1644" s="1" t="s">
        <v>50</v>
      </c>
      <c r="AE1644" t="b">
        <v>0</v>
      </c>
      <c r="AF1644" t="b">
        <v>0</v>
      </c>
      <c r="AG1644" t="b">
        <v>0</v>
      </c>
      <c r="AH1644" t="b">
        <v>0</v>
      </c>
      <c r="AI1644" t="b">
        <v>1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s="1" t="s">
        <v>53</v>
      </c>
      <c r="AS1644" s="1" t="s">
        <v>53</v>
      </c>
      <c r="AT1644" s="1" t="s">
        <v>53</v>
      </c>
      <c r="AU1644" s="1" t="s">
        <v>53</v>
      </c>
    </row>
    <row r="1645" spans="1:47" x14ac:dyDescent="0.25">
      <c r="A1645" s="1" t="s">
        <v>2192</v>
      </c>
      <c r="B1645">
        <v>3</v>
      </c>
      <c r="C1645" s="2">
        <v>43714.210868055554</v>
      </c>
      <c r="D1645" s="2">
        <v>43714.230150462965</v>
      </c>
      <c r="E1645">
        <v>38.346870000000003</v>
      </c>
      <c r="F1645">
        <v>-104.62008</v>
      </c>
      <c r="G1645">
        <v>38.341070000000002</v>
      </c>
      <c r="H1645">
        <v>-104.61996000000001</v>
      </c>
      <c r="I1645">
        <v>0.40100000000000002</v>
      </c>
      <c r="J1645" s="1" t="s">
        <v>2193</v>
      </c>
      <c r="L1645" s="1" t="s">
        <v>195</v>
      </c>
      <c r="M1645" s="1" t="s">
        <v>47</v>
      </c>
      <c r="N1645" s="1" t="s">
        <v>411</v>
      </c>
      <c r="O1645" s="1" t="s">
        <v>411</v>
      </c>
      <c r="P1645" s="1" t="s">
        <v>198</v>
      </c>
      <c r="Q1645" s="1" t="s">
        <v>412</v>
      </c>
      <c r="R1645" s="1" t="s">
        <v>48</v>
      </c>
      <c r="S1645" s="1" t="s">
        <v>79</v>
      </c>
      <c r="T1645" s="1" t="s">
        <v>413</v>
      </c>
      <c r="U1645" s="2">
        <v>43714.203472222223</v>
      </c>
      <c r="V1645">
        <v>74</v>
      </c>
      <c r="W1645">
        <v>74</v>
      </c>
      <c r="X1645">
        <v>59</v>
      </c>
      <c r="Y1645">
        <v>25.42</v>
      </c>
      <c r="Z1645">
        <v>10</v>
      </c>
      <c r="AA1645" s="1" t="s">
        <v>58</v>
      </c>
      <c r="AB1645">
        <v>5</v>
      </c>
      <c r="AC1645">
        <v>0</v>
      </c>
      <c r="AD1645" s="1" t="s">
        <v>818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s="1" t="s">
        <v>53</v>
      </c>
      <c r="AS1645" s="1" t="s">
        <v>53</v>
      </c>
      <c r="AT1645" s="1" t="s">
        <v>53</v>
      </c>
      <c r="AU1645" s="1" t="s">
        <v>51</v>
      </c>
    </row>
    <row r="1646" spans="1:47" x14ac:dyDescent="0.25">
      <c r="A1646" s="1" t="s">
        <v>2194</v>
      </c>
      <c r="B1646">
        <v>3</v>
      </c>
      <c r="C1646" s="2">
        <v>43714.210868055554</v>
      </c>
      <c r="D1646" s="2">
        <v>43714.230150462965</v>
      </c>
      <c r="E1646">
        <v>38.346870000000003</v>
      </c>
      <c r="F1646">
        <v>-104.62008</v>
      </c>
      <c r="G1646">
        <v>38.341070000000002</v>
      </c>
      <c r="H1646">
        <v>-104.61996000000001</v>
      </c>
      <c r="I1646">
        <v>0.40100000000000002</v>
      </c>
      <c r="J1646" s="1" t="s">
        <v>2193</v>
      </c>
      <c r="L1646" s="1" t="s">
        <v>195</v>
      </c>
      <c r="M1646" s="1" t="s">
        <v>47</v>
      </c>
      <c r="N1646" s="1" t="s">
        <v>411</v>
      </c>
      <c r="O1646" s="1" t="s">
        <v>411</v>
      </c>
      <c r="P1646" s="1" t="s">
        <v>198</v>
      </c>
      <c r="Q1646" s="1" t="s">
        <v>412</v>
      </c>
      <c r="R1646" s="1" t="s">
        <v>48</v>
      </c>
      <c r="S1646" s="1" t="s">
        <v>79</v>
      </c>
      <c r="T1646" s="1" t="s">
        <v>413</v>
      </c>
      <c r="U1646" s="2">
        <v>43714.203472222223</v>
      </c>
      <c r="V1646">
        <v>74</v>
      </c>
      <c r="W1646">
        <v>74</v>
      </c>
      <c r="X1646">
        <v>59</v>
      </c>
      <c r="Y1646">
        <v>25.42</v>
      </c>
      <c r="Z1646">
        <v>10</v>
      </c>
      <c r="AA1646" s="1" t="s">
        <v>58</v>
      </c>
      <c r="AB1646">
        <v>5</v>
      </c>
      <c r="AC1646">
        <v>0</v>
      </c>
      <c r="AD1646" s="1" t="s">
        <v>818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s="1" t="s">
        <v>53</v>
      </c>
      <c r="AS1646" s="1" t="s">
        <v>53</v>
      </c>
      <c r="AT1646" s="1" t="s">
        <v>53</v>
      </c>
      <c r="AU1646" s="1" t="s">
        <v>51</v>
      </c>
    </row>
    <row r="1647" spans="1:47" x14ac:dyDescent="0.25">
      <c r="A1647" s="1" t="s">
        <v>2411</v>
      </c>
      <c r="B1647">
        <v>3</v>
      </c>
      <c r="C1647" s="2">
        <v>43714.305173611108</v>
      </c>
      <c r="D1647" s="2">
        <v>43714.325578703705</v>
      </c>
      <c r="E1647">
        <v>39.855547000000001</v>
      </c>
      <c r="F1647">
        <v>-104.98689899999999</v>
      </c>
      <c r="G1647">
        <v>39.855916999999998</v>
      </c>
      <c r="H1647">
        <v>-104.986982</v>
      </c>
      <c r="I1647">
        <v>2.5999999999999999E-2</v>
      </c>
      <c r="J1647" s="1" t="s">
        <v>820</v>
      </c>
      <c r="L1647" s="1" t="s">
        <v>194</v>
      </c>
      <c r="M1647" s="1" t="s">
        <v>47</v>
      </c>
      <c r="N1647" s="1" t="s">
        <v>131</v>
      </c>
      <c r="O1647" s="1" t="s">
        <v>147</v>
      </c>
      <c r="P1647" s="1" t="s">
        <v>198</v>
      </c>
      <c r="Q1647" s="1" t="s">
        <v>204</v>
      </c>
      <c r="R1647" s="1" t="s">
        <v>48</v>
      </c>
      <c r="S1647" s="1" t="s">
        <v>79</v>
      </c>
      <c r="T1647" s="1" t="s">
        <v>205</v>
      </c>
      <c r="U1647" s="2">
        <v>43714.322916666664</v>
      </c>
      <c r="V1647">
        <v>66</v>
      </c>
      <c r="W1647">
        <v>66</v>
      </c>
      <c r="X1647">
        <v>73</v>
      </c>
      <c r="Y1647">
        <v>24.66</v>
      </c>
      <c r="Z1647">
        <v>10</v>
      </c>
      <c r="AA1647" s="1" t="s">
        <v>8942</v>
      </c>
      <c r="AB1647">
        <v>0</v>
      </c>
      <c r="AC1647">
        <v>0</v>
      </c>
      <c r="AD1647" s="1" t="s">
        <v>818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s="1" t="s">
        <v>51</v>
      </c>
      <c r="AS1647" s="1" t="s">
        <v>51</v>
      </c>
      <c r="AT1647" s="1" t="s">
        <v>51</v>
      </c>
      <c r="AU1647" s="1" t="s">
        <v>51</v>
      </c>
    </row>
    <row r="1648" spans="1:47" x14ac:dyDescent="0.25">
      <c r="A1648" s="1" t="s">
        <v>9133</v>
      </c>
      <c r="B1648">
        <v>2</v>
      </c>
      <c r="C1648" s="2">
        <v>43714.319745370369</v>
      </c>
      <c r="D1648" s="2">
        <v>43714.339953703704</v>
      </c>
      <c r="E1648">
        <v>39.862757000000002</v>
      </c>
      <c r="F1648">
        <v>-104.98771000000001</v>
      </c>
      <c r="G1648">
        <v>39.845269999999999</v>
      </c>
      <c r="H1648">
        <v>-104.98492</v>
      </c>
      <c r="I1648">
        <v>1.2170000000000001</v>
      </c>
      <c r="J1648" s="1" t="s">
        <v>2698</v>
      </c>
      <c r="L1648" s="1" t="s">
        <v>195</v>
      </c>
      <c r="M1648" s="1" t="s">
        <v>47</v>
      </c>
      <c r="N1648" s="1" t="s">
        <v>131</v>
      </c>
      <c r="O1648" s="1" t="s">
        <v>147</v>
      </c>
      <c r="P1648" s="1" t="s">
        <v>198</v>
      </c>
      <c r="Q1648" s="1" t="s">
        <v>204</v>
      </c>
      <c r="R1648" s="1" t="s">
        <v>48</v>
      </c>
      <c r="S1648" s="1" t="s">
        <v>79</v>
      </c>
      <c r="T1648" s="1" t="s">
        <v>205</v>
      </c>
      <c r="U1648" s="2">
        <v>43714.322916666664</v>
      </c>
      <c r="V1648">
        <v>66</v>
      </c>
      <c r="W1648">
        <v>66</v>
      </c>
      <c r="X1648">
        <v>73</v>
      </c>
      <c r="Y1648">
        <v>24.66</v>
      </c>
      <c r="Z1648">
        <v>10</v>
      </c>
      <c r="AA1648" s="1" t="s">
        <v>8942</v>
      </c>
      <c r="AB1648">
        <v>0</v>
      </c>
      <c r="AC1648">
        <v>0</v>
      </c>
      <c r="AD1648" s="1" t="s">
        <v>818</v>
      </c>
      <c r="AE1648" t="b">
        <v>0</v>
      </c>
      <c r="AF1648" t="b">
        <v>0</v>
      </c>
      <c r="AG1648" t="b">
        <v>0</v>
      </c>
      <c r="AH1648" t="b">
        <v>0</v>
      </c>
      <c r="AI1648" t="b">
        <v>1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s="1" t="s">
        <v>51</v>
      </c>
      <c r="AS1648" s="1" t="s">
        <v>51</v>
      </c>
      <c r="AT1648" s="1" t="s">
        <v>51</v>
      </c>
      <c r="AU1648" s="1" t="s">
        <v>51</v>
      </c>
    </row>
    <row r="1649" spans="1:47" x14ac:dyDescent="0.25">
      <c r="A1649" s="1" t="s">
        <v>2323</v>
      </c>
      <c r="B1649">
        <v>3</v>
      </c>
      <c r="C1649" s="2">
        <v>43714.313506944447</v>
      </c>
      <c r="D1649" s="2">
        <v>43714.333935185183</v>
      </c>
      <c r="E1649">
        <v>39.815187000000002</v>
      </c>
      <c r="F1649">
        <v>-104.983</v>
      </c>
      <c r="G1649">
        <v>39.809629999999999</v>
      </c>
      <c r="H1649">
        <v>-104.98308</v>
      </c>
      <c r="I1649">
        <v>0.38400000000000001</v>
      </c>
      <c r="J1649" s="1" t="s">
        <v>702</v>
      </c>
      <c r="L1649" s="1" t="s">
        <v>194</v>
      </c>
      <c r="M1649" s="1" t="s">
        <v>47</v>
      </c>
      <c r="N1649" s="1" t="s">
        <v>131</v>
      </c>
      <c r="O1649" s="1" t="s">
        <v>147</v>
      </c>
      <c r="P1649" s="1" t="s">
        <v>198</v>
      </c>
      <c r="Q1649" s="1" t="s">
        <v>331</v>
      </c>
      <c r="R1649" s="1" t="s">
        <v>48</v>
      </c>
      <c r="S1649" s="1" t="s">
        <v>79</v>
      </c>
      <c r="T1649" s="1" t="s">
        <v>205</v>
      </c>
      <c r="U1649" s="2">
        <v>43714.322916666664</v>
      </c>
      <c r="V1649">
        <v>66</v>
      </c>
      <c r="W1649">
        <v>66</v>
      </c>
      <c r="X1649">
        <v>73</v>
      </c>
      <c r="Y1649">
        <v>24.66</v>
      </c>
      <c r="Z1649">
        <v>10</v>
      </c>
      <c r="AA1649" s="1" t="s">
        <v>8942</v>
      </c>
      <c r="AB1649">
        <v>0</v>
      </c>
      <c r="AC1649">
        <v>0</v>
      </c>
      <c r="AD1649" s="1" t="s">
        <v>818</v>
      </c>
      <c r="AE1649" t="b">
        <v>0</v>
      </c>
      <c r="AF1649" t="b">
        <v>0</v>
      </c>
      <c r="AG1649" t="b">
        <v>0</v>
      </c>
      <c r="AH1649" t="b">
        <v>0</v>
      </c>
      <c r="AI1649" t="b">
        <v>1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s="1" t="s">
        <v>51</v>
      </c>
      <c r="AS1649" s="1" t="s">
        <v>51</v>
      </c>
      <c r="AT1649" s="1" t="s">
        <v>51</v>
      </c>
      <c r="AU1649" s="1" t="s">
        <v>51</v>
      </c>
    </row>
    <row r="1650" spans="1:47" x14ac:dyDescent="0.25">
      <c r="A1650" s="1" t="s">
        <v>2412</v>
      </c>
      <c r="B1650">
        <v>3</v>
      </c>
      <c r="C1650" s="2">
        <v>43714.361932870372</v>
      </c>
      <c r="D1650" s="2">
        <v>43714.3825462963</v>
      </c>
      <c r="E1650">
        <v>39.897095999999998</v>
      </c>
      <c r="F1650">
        <v>-104.84682599999999</v>
      </c>
      <c r="G1650">
        <v>39.895820999999998</v>
      </c>
      <c r="H1650">
        <v>-104.84921</v>
      </c>
      <c r="I1650">
        <v>0.154</v>
      </c>
      <c r="J1650" s="1" t="s">
        <v>889</v>
      </c>
      <c r="L1650" s="1" t="s">
        <v>922</v>
      </c>
      <c r="M1650" s="1" t="s">
        <v>47</v>
      </c>
      <c r="N1650" s="1" t="s">
        <v>319</v>
      </c>
      <c r="O1650" s="1" t="s">
        <v>147</v>
      </c>
      <c r="P1650" s="1" t="s">
        <v>198</v>
      </c>
      <c r="Q1650" s="1" t="s">
        <v>353</v>
      </c>
      <c r="R1650" s="1" t="s">
        <v>48</v>
      </c>
      <c r="S1650" s="1" t="s">
        <v>79</v>
      </c>
      <c r="T1650" s="1" t="s">
        <v>219</v>
      </c>
      <c r="U1650" s="2">
        <v>43714.370138888888</v>
      </c>
      <c r="V1650">
        <v>69</v>
      </c>
      <c r="W1650">
        <v>69</v>
      </c>
      <c r="X1650">
        <v>81</v>
      </c>
      <c r="Y1650">
        <v>24.84</v>
      </c>
      <c r="Z1650">
        <v>10</v>
      </c>
      <c r="AA1650" s="1" t="s">
        <v>60</v>
      </c>
      <c r="AB1650">
        <v>13</v>
      </c>
      <c r="AC1650">
        <v>0</v>
      </c>
      <c r="AD1650" s="1" t="s">
        <v>818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s="1" t="s">
        <v>51</v>
      </c>
      <c r="AS1650" s="1" t="s">
        <v>51</v>
      </c>
      <c r="AT1650" s="1" t="s">
        <v>51</v>
      </c>
      <c r="AU1650" s="1" t="s">
        <v>51</v>
      </c>
    </row>
    <row r="1651" spans="1:47" x14ac:dyDescent="0.25">
      <c r="A1651" s="1" t="s">
        <v>2324</v>
      </c>
      <c r="B1651">
        <v>3</v>
      </c>
      <c r="C1651" s="2">
        <v>43714.412974537037</v>
      </c>
      <c r="D1651" s="2">
        <v>43714.432962962965</v>
      </c>
      <c r="E1651">
        <v>39.704729999999998</v>
      </c>
      <c r="F1651">
        <v>-105.19298999999999</v>
      </c>
      <c r="G1651">
        <v>39.719909999999999</v>
      </c>
      <c r="H1651">
        <v>-105.19828</v>
      </c>
      <c r="I1651">
        <v>1.0860000000000001</v>
      </c>
      <c r="J1651" s="1" t="s">
        <v>2325</v>
      </c>
      <c r="L1651" s="1" t="s">
        <v>405</v>
      </c>
      <c r="M1651" s="1" t="s">
        <v>47</v>
      </c>
      <c r="N1651" s="1" t="s">
        <v>269</v>
      </c>
      <c r="O1651" s="1" t="s">
        <v>115</v>
      </c>
      <c r="P1651" s="1" t="s">
        <v>198</v>
      </c>
      <c r="Q1651" s="1" t="s">
        <v>270</v>
      </c>
      <c r="R1651" s="1" t="s">
        <v>48</v>
      </c>
      <c r="S1651" s="1" t="s">
        <v>79</v>
      </c>
      <c r="T1651" s="1" t="s">
        <v>205</v>
      </c>
      <c r="U1651" s="2">
        <v>43714.40625</v>
      </c>
      <c r="V1651">
        <v>72</v>
      </c>
      <c r="W1651">
        <v>72</v>
      </c>
      <c r="X1651">
        <v>64</v>
      </c>
      <c r="Y1651">
        <v>24.67</v>
      </c>
      <c r="Z1651">
        <v>10</v>
      </c>
      <c r="AA1651" s="1" t="s">
        <v>8942</v>
      </c>
      <c r="AB1651">
        <v>0</v>
      </c>
      <c r="AC1651">
        <v>0</v>
      </c>
      <c r="AD1651" s="1" t="s">
        <v>818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s="1" t="s">
        <v>51</v>
      </c>
      <c r="AS1651" s="1" t="s">
        <v>51</v>
      </c>
      <c r="AT1651" s="1" t="s">
        <v>51</v>
      </c>
      <c r="AU1651" s="1" t="s">
        <v>51</v>
      </c>
    </row>
    <row r="1652" spans="1:47" x14ac:dyDescent="0.25">
      <c r="A1652" s="1" t="s">
        <v>7800</v>
      </c>
      <c r="B1652">
        <v>3</v>
      </c>
      <c r="C1652" s="2">
        <v>43714.431168981479</v>
      </c>
      <c r="D1652" s="2">
        <v>43714.61310185185</v>
      </c>
      <c r="E1652">
        <v>38.477474000000001</v>
      </c>
      <c r="F1652">
        <v>-107.175445</v>
      </c>
      <c r="G1652">
        <v>38.477896999999999</v>
      </c>
      <c r="H1652">
        <v>-107.17699399999999</v>
      </c>
      <c r="I1652">
        <v>8.8999999999999996E-2</v>
      </c>
      <c r="J1652" s="1" t="s">
        <v>7681</v>
      </c>
      <c r="K1652">
        <v>24805</v>
      </c>
      <c r="L1652" s="1" t="s">
        <v>6570</v>
      </c>
      <c r="M1652" s="1" t="s">
        <v>47</v>
      </c>
      <c r="N1652" s="1" t="s">
        <v>435</v>
      </c>
      <c r="O1652" s="1" t="s">
        <v>435</v>
      </c>
      <c r="P1652" s="1" t="s">
        <v>198</v>
      </c>
      <c r="Q1652" s="1" t="s">
        <v>6808</v>
      </c>
      <c r="R1652" s="1" t="s">
        <v>48</v>
      </c>
      <c r="S1652" s="1" t="s">
        <v>79</v>
      </c>
      <c r="T1652" s="1" t="s">
        <v>437</v>
      </c>
      <c r="U1652" s="2">
        <v>43714.413888888892</v>
      </c>
      <c r="V1652">
        <v>61</v>
      </c>
      <c r="W1652">
        <v>61</v>
      </c>
      <c r="X1652">
        <v>58</v>
      </c>
      <c r="Y1652">
        <v>22.95</v>
      </c>
      <c r="Z1652">
        <v>10</v>
      </c>
      <c r="AA1652" s="1" t="s">
        <v>62</v>
      </c>
      <c r="AB1652">
        <v>3</v>
      </c>
      <c r="AC1652">
        <v>0</v>
      </c>
      <c r="AD1652" s="1" t="s">
        <v>1067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s="1" t="s">
        <v>51</v>
      </c>
      <c r="AS1652" s="1" t="s">
        <v>51</v>
      </c>
      <c r="AT1652" s="1" t="s">
        <v>51</v>
      </c>
      <c r="AU1652" s="1" t="s">
        <v>51</v>
      </c>
    </row>
    <row r="1653" spans="1:47" x14ac:dyDescent="0.25">
      <c r="A1653" s="1" t="s">
        <v>7801</v>
      </c>
      <c r="B1653">
        <v>3</v>
      </c>
      <c r="C1653" s="2">
        <v>43714.431168981479</v>
      </c>
      <c r="D1653" s="2">
        <v>43714.61310185185</v>
      </c>
      <c r="E1653">
        <v>38.477896999999999</v>
      </c>
      <c r="F1653">
        <v>-107.17699399999999</v>
      </c>
      <c r="G1653">
        <v>38.477474000000001</v>
      </c>
      <c r="H1653">
        <v>-107.175445</v>
      </c>
      <c r="I1653">
        <v>8.8999999999999996E-2</v>
      </c>
      <c r="J1653" s="1" t="s">
        <v>7802</v>
      </c>
      <c r="K1653">
        <v>24801</v>
      </c>
      <c r="L1653" s="1" t="s">
        <v>6570</v>
      </c>
      <c r="M1653" s="1" t="s">
        <v>47</v>
      </c>
      <c r="N1653" s="1" t="s">
        <v>435</v>
      </c>
      <c r="O1653" s="1" t="s">
        <v>435</v>
      </c>
      <c r="P1653" s="1" t="s">
        <v>198</v>
      </c>
      <c r="Q1653" s="1" t="s">
        <v>6808</v>
      </c>
      <c r="R1653" s="1" t="s">
        <v>48</v>
      </c>
      <c r="S1653" s="1" t="s">
        <v>79</v>
      </c>
      <c r="T1653" s="1" t="s">
        <v>437</v>
      </c>
      <c r="U1653" s="2">
        <v>43714.413888888892</v>
      </c>
      <c r="V1653">
        <v>61</v>
      </c>
      <c r="W1653">
        <v>61</v>
      </c>
      <c r="X1653">
        <v>58</v>
      </c>
      <c r="Y1653">
        <v>22.95</v>
      </c>
      <c r="Z1653">
        <v>10</v>
      </c>
      <c r="AA1653" s="1" t="s">
        <v>62</v>
      </c>
      <c r="AB1653">
        <v>3</v>
      </c>
      <c r="AC1653">
        <v>0</v>
      </c>
      <c r="AD1653" s="1" t="s">
        <v>1067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s="1" t="s">
        <v>51</v>
      </c>
      <c r="AS1653" s="1" t="s">
        <v>51</v>
      </c>
      <c r="AT1653" s="1" t="s">
        <v>51</v>
      </c>
      <c r="AU1653" s="1" t="s">
        <v>51</v>
      </c>
    </row>
    <row r="1654" spans="1:47" x14ac:dyDescent="0.25">
      <c r="A1654" s="1" t="s">
        <v>4859</v>
      </c>
      <c r="B1654">
        <v>3</v>
      </c>
      <c r="C1654" s="2">
        <v>43714.441111111111</v>
      </c>
      <c r="D1654" s="2">
        <v>43714.461712962962</v>
      </c>
      <c r="E1654">
        <v>39.629835</v>
      </c>
      <c r="F1654">
        <v>-104.905182</v>
      </c>
      <c r="G1654">
        <v>39.629429000000002</v>
      </c>
      <c r="H1654">
        <v>-104.90496899999999</v>
      </c>
      <c r="I1654">
        <v>0.03</v>
      </c>
      <c r="J1654" s="1" t="s">
        <v>220</v>
      </c>
      <c r="L1654" s="1" t="s">
        <v>195</v>
      </c>
      <c r="M1654" s="1" t="s">
        <v>47</v>
      </c>
      <c r="N1654" s="1" t="s">
        <v>131</v>
      </c>
      <c r="O1654" s="1" t="s">
        <v>131</v>
      </c>
      <c r="P1654" s="1" t="s">
        <v>198</v>
      </c>
      <c r="Q1654" s="1" t="s">
        <v>414</v>
      </c>
      <c r="R1654" s="1" t="s">
        <v>48</v>
      </c>
      <c r="S1654" s="1" t="s">
        <v>79</v>
      </c>
      <c r="T1654" s="1" t="s">
        <v>200</v>
      </c>
      <c r="U1654" s="2">
        <v>43714.453472222223</v>
      </c>
      <c r="V1654">
        <v>70</v>
      </c>
      <c r="W1654">
        <v>70</v>
      </c>
      <c r="X1654">
        <v>68</v>
      </c>
      <c r="Y1654">
        <v>24.44</v>
      </c>
      <c r="Z1654">
        <v>10</v>
      </c>
      <c r="AA1654" s="1" t="s">
        <v>8942</v>
      </c>
      <c r="AB1654">
        <v>0</v>
      </c>
      <c r="AC1654">
        <v>0.01</v>
      </c>
      <c r="AD1654" s="1" t="s">
        <v>818</v>
      </c>
      <c r="AE1654" t="b">
        <v>0</v>
      </c>
      <c r="AF1654" t="b">
        <v>0</v>
      </c>
      <c r="AG1654" t="b">
        <v>0</v>
      </c>
      <c r="AH1654" t="b">
        <v>0</v>
      </c>
      <c r="AI1654" t="b">
        <v>1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s="1" t="s">
        <v>51</v>
      </c>
      <c r="AS1654" s="1" t="s">
        <v>51</v>
      </c>
      <c r="AT1654" s="1" t="s">
        <v>51</v>
      </c>
      <c r="AU1654" s="1" t="s">
        <v>51</v>
      </c>
    </row>
    <row r="1655" spans="1:47" x14ac:dyDescent="0.25">
      <c r="A1655" s="1" t="s">
        <v>1910</v>
      </c>
      <c r="B1655">
        <v>3</v>
      </c>
      <c r="C1655" s="2">
        <v>43714.549456018518</v>
      </c>
      <c r="D1655" s="2">
        <v>43714.5700462963</v>
      </c>
      <c r="E1655">
        <v>40.045999999999999</v>
      </c>
      <c r="F1655">
        <v>-104.98077000000001</v>
      </c>
      <c r="G1655">
        <v>40.04128</v>
      </c>
      <c r="H1655">
        <v>-104.9808</v>
      </c>
      <c r="I1655">
        <v>0.32600000000000001</v>
      </c>
      <c r="J1655" s="1" t="s">
        <v>342</v>
      </c>
      <c r="L1655" s="1" t="s">
        <v>172</v>
      </c>
      <c r="M1655" s="1" t="s">
        <v>47</v>
      </c>
      <c r="N1655" s="1" t="s">
        <v>116</v>
      </c>
      <c r="O1655" s="1" t="s">
        <v>209</v>
      </c>
      <c r="P1655" s="1" t="s">
        <v>198</v>
      </c>
      <c r="Q1655" s="1" t="s">
        <v>343</v>
      </c>
      <c r="R1655" s="1" t="s">
        <v>48</v>
      </c>
      <c r="S1655" s="1" t="s">
        <v>79</v>
      </c>
      <c r="T1655" s="1" t="s">
        <v>272</v>
      </c>
      <c r="U1655" s="2">
        <v>43714.55</v>
      </c>
      <c r="V1655">
        <v>80</v>
      </c>
      <c r="W1655">
        <v>80</v>
      </c>
      <c r="X1655">
        <v>51</v>
      </c>
      <c r="Y1655">
        <v>25.1</v>
      </c>
      <c r="Z1655">
        <v>10</v>
      </c>
      <c r="AA1655" s="1" t="s">
        <v>58</v>
      </c>
      <c r="AB1655">
        <v>5</v>
      </c>
      <c r="AC1655">
        <v>0</v>
      </c>
      <c r="AD1655" s="1" t="s">
        <v>1067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s="1" t="s">
        <v>51</v>
      </c>
      <c r="AS1655" s="1" t="s">
        <v>51</v>
      </c>
      <c r="AT1655" s="1" t="s">
        <v>51</v>
      </c>
      <c r="AU1655" s="1" t="s">
        <v>51</v>
      </c>
    </row>
    <row r="1656" spans="1:47" x14ac:dyDescent="0.25">
      <c r="A1656" s="1" t="s">
        <v>7542</v>
      </c>
      <c r="B1656">
        <v>3</v>
      </c>
      <c r="C1656" s="2">
        <v>43714.571863425925</v>
      </c>
      <c r="D1656" s="2">
        <v>43714.590891203705</v>
      </c>
      <c r="E1656">
        <v>39.725490000000001</v>
      </c>
      <c r="F1656">
        <v>-105.04158700000001</v>
      </c>
      <c r="G1656">
        <v>39.725490000000001</v>
      </c>
      <c r="H1656">
        <v>-105.040549</v>
      </c>
      <c r="I1656">
        <v>5.5E-2</v>
      </c>
      <c r="J1656" s="1" t="s">
        <v>7495</v>
      </c>
      <c r="K1656">
        <v>4116</v>
      </c>
      <c r="L1656" s="1" t="s">
        <v>6695</v>
      </c>
      <c r="M1656" s="1" t="s">
        <v>97</v>
      </c>
      <c r="N1656" s="1" t="s">
        <v>131</v>
      </c>
      <c r="O1656" s="1" t="s">
        <v>131</v>
      </c>
      <c r="P1656" s="1" t="s">
        <v>198</v>
      </c>
      <c r="Q1656" s="1" t="s">
        <v>310</v>
      </c>
      <c r="R1656" s="1" t="s">
        <v>48</v>
      </c>
      <c r="S1656" s="1" t="s">
        <v>79</v>
      </c>
      <c r="T1656" s="1" t="s">
        <v>205</v>
      </c>
      <c r="U1656" s="2">
        <v>43714.579861111109</v>
      </c>
      <c r="V1656">
        <v>79</v>
      </c>
      <c r="W1656">
        <v>79</v>
      </c>
      <c r="X1656">
        <v>51</v>
      </c>
      <c r="Y1656">
        <v>24.58</v>
      </c>
      <c r="Z1656">
        <v>10</v>
      </c>
      <c r="AA1656" s="1" t="s">
        <v>58</v>
      </c>
      <c r="AB1656">
        <v>8</v>
      </c>
      <c r="AC1656">
        <v>0</v>
      </c>
      <c r="AD1656" s="1" t="s">
        <v>818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s="1" t="s">
        <v>51</v>
      </c>
      <c r="AS1656" s="1" t="s">
        <v>51</v>
      </c>
      <c r="AT1656" s="1" t="s">
        <v>51</v>
      </c>
      <c r="AU1656" s="1" t="s">
        <v>51</v>
      </c>
    </row>
    <row r="1657" spans="1:47" x14ac:dyDescent="0.25">
      <c r="A1657" s="1" t="s">
        <v>2413</v>
      </c>
      <c r="B1657">
        <v>3</v>
      </c>
      <c r="C1657" s="2">
        <v>43714.623437499999</v>
      </c>
      <c r="D1657" s="2">
        <v>43714.642291666663</v>
      </c>
      <c r="E1657">
        <v>39.563960000000002</v>
      </c>
      <c r="F1657">
        <v>-104.904544</v>
      </c>
      <c r="G1657">
        <v>39.564279999999997</v>
      </c>
      <c r="H1657">
        <v>-104.91007</v>
      </c>
      <c r="I1657">
        <v>0.29499999999999998</v>
      </c>
      <c r="J1657" s="1" t="s">
        <v>317</v>
      </c>
      <c r="L1657" s="1" t="s">
        <v>217</v>
      </c>
      <c r="M1657" s="1" t="s">
        <v>47</v>
      </c>
      <c r="N1657" s="1" t="s">
        <v>138</v>
      </c>
      <c r="O1657" s="1" t="s">
        <v>121</v>
      </c>
      <c r="P1657" s="1" t="s">
        <v>198</v>
      </c>
      <c r="Q1657" s="1" t="s">
        <v>218</v>
      </c>
      <c r="R1657" s="1" t="s">
        <v>48</v>
      </c>
      <c r="S1657" s="1" t="s">
        <v>79</v>
      </c>
      <c r="T1657" s="1" t="s">
        <v>200</v>
      </c>
      <c r="U1657" s="2">
        <v>43714.620138888888</v>
      </c>
      <c r="V1657">
        <v>85</v>
      </c>
      <c r="W1657">
        <v>85</v>
      </c>
      <c r="X1657">
        <v>31</v>
      </c>
      <c r="Y1657">
        <v>24.31</v>
      </c>
      <c r="Z1657">
        <v>10</v>
      </c>
      <c r="AA1657" s="1" t="s">
        <v>66</v>
      </c>
      <c r="AB1657">
        <v>13</v>
      </c>
      <c r="AC1657">
        <v>0</v>
      </c>
      <c r="AD1657" s="1" t="s">
        <v>818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s="1" t="s">
        <v>51</v>
      </c>
      <c r="AS1657" s="1" t="s">
        <v>51</v>
      </c>
      <c r="AT1657" s="1" t="s">
        <v>51</v>
      </c>
      <c r="AU1657" s="1" t="s">
        <v>51</v>
      </c>
    </row>
    <row r="1658" spans="1:47" x14ac:dyDescent="0.25">
      <c r="A1658" s="1" t="s">
        <v>1343</v>
      </c>
      <c r="B1658">
        <v>3</v>
      </c>
      <c r="C1658" s="2">
        <v>43714.642708333333</v>
      </c>
      <c r="D1658" s="2">
        <v>43714.663124999999</v>
      </c>
      <c r="E1658">
        <v>39.604585999999998</v>
      </c>
      <c r="F1658">
        <v>-104.890348</v>
      </c>
      <c r="G1658">
        <v>39.605420000000002</v>
      </c>
      <c r="H1658">
        <v>-104.89082999999999</v>
      </c>
      <c r="I1658">
        <v>6.3E-2</v>
      </c>
      <c r="J1658" s="1" t="s">
        <v>426</v>
      </c>
      <c r="L1658" s="1" t="s">
        <v>877</v>
      </c>
      <c r="M1658" s="1" t="s">
        <v>47</v>
      </c>
      <c r="N1658" s="1" t="s">
        <v>127</v>
      </c>
      <c r="O1658" s="1" t="s">
        <v>201</v>
      </c>
      <c r="P1658" s="1" t="s">
        <v>198</v>
      </c>
      <c r="Q1658" s="1" t="s">
        <v>427</v>
      </c>
      <c r="R1658" s="1" t="s">
        <v>48</v>
      </c>
      <c r="S1658" s="1" t="s">
        <v>79</v>
      </c>
      <c r="T1658" s="1" t="s">
        <v>200</v>
      </c>
      <c r="U1658" s="2">
        <v>43714.645833333336</v>
      </c>
      <c r="V1658">
        <v>84</v>
      </c>
      <c r="W1658">
        <v>84</v>
      </c>
      <c r="X1658">
        <v>33</v>
      </c>
      <c r="Y1658">
        <v>24.31</v>
      </c>
      <c r="Z1658">
        <v>10</v>
      </c>
      <c r="AA1658" s="1" t="s">
        <v>64</v>
      </c>
      <c r="AB1658">
        <v>8</v>
      </c>
      <c r="AC1658">
        <v>0</v>
      </c>
      <c r="AD1658" s="1" t="s">
        <v>1209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s="1" t="s">
        <v>51</v>
      </c>
      <c r="AS1658" s="1" t="s">
        <v>51</v>
      </c>
      <c r="AT1658" s="1" t="s">
        <v>51</v>
      </c>
      <c r="AU1658" s="1" t="s">
        <v>51</v>
      </c>
    </row>
    <row r="1659" spans="1:47" x14ac:dyDescent="0.25">
      <c r="A1659" s="1" t="s">
        <v>1344</v>
      </c>
      <c r="B1659">
        <v>3</v>
      </c>
      <c r="C1659" s="2">
        <v>43714.709351851852</v>
      </c>
      <c r="D1659" s="2">
        <v>43714.729791666665</v>
      </c>
      <c r="E1659">
        <v>39.192287</v>
      </c>
      <c r="F1659">
        <v>-104.851079</v>
      </c>
      <c r="G1659">
        <v>39.201621000000003</v>
      </c>
      <c r="H1659">
        <v>-104.85669300000001</v>
      </c>
      <c r="I1659">
        <v>0.71199999999999997</v>
      </c>
      <c r="J1659" s="1" t="s">
        <v>473</v>
      </c>
      <c r="L1659" s="1" t="s">
        <v>194</v>
      </c>
      <c r="M1659" s="1" t="s">
        <v>47</v>
      </c>
      <c r="N1659" s="1" t="s">
        <v>86</v>
      </c>
      <c r="O1659" s="1" t="s">
        <v>121</v>
      </c>
      <c r="P1659" s="1" t="s">
        <v>198</v>
      </c>
      <c r="Q1659" s="1" t="s">
        <v>222</v>
      </c>
      <c r="R1659" s="1" t="s">
        <v>48</v>
      </c>
      <c r="S1659" s="1" t="s">
        <v>79</v>
      </c>
      <c r="T1659" s="1" t="s">
        <v>223</v>
      </c>
      <c r="U1659" s="2">
        <v>43714.712500000001</v>
      </c>
      <c r="V1659">
        <v>59</v>
      </c>
      <c r="W1659">
        <v>59</v>
      </c>
      <c r="X1659">
        <v>82</v>
      </c>
      <c r="Y1659">
        <v>23.41</v>
      </c>
      <c r="Z1659">
        <v>10</v>
      </c>
      <c r="AA1659" s="1" t="s">
        <v>57</v>
      </c>
      <c r="AB1659">
        <v>16</v>
      </c>
      <c r="AC1659">
        <v>0</v>
      </c>
      <c r="AD1659" s="1" t="s">
        <v>1209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s="1" t="s">
        <v>51</v>
      </c>
      <c r="AS1659" s="1" t="s">
        <v>51</v>
      </c>
      <c r="AT1659" s="1" t="s">
        <v>51</v>
      </c>
      <c r="AU1659" s="1" t="s">
        <v>51</v>
      </c>
    </row>
    <row r="1660" spans="1:47" x14ac:dyDescent="0.25">
      <c r="A1660" s="1" t="s">
        <v>4833</v>
      </c>
      <c r="B1660">
        <v>3</v>
      </c>
      <c r="C1660" s="2">
        <v>43714.723402777781</v>
      </c>
      <c r="D1660" s="2">
        <v>43714.740914351853</v>
      </c>
      <c r="E1660">
        <v>39.725599000000003</v>
      </c>
      <c r="F1660">
        <v>-104.82461000000001</v>
      </c>
      <c r="G1660">
        <v>39.729610000000001</v>
      </c>
      <c r="H1660">
        <v>-104.82489</v>
      </c>
      <c r="I1660">
        <v>0.27800000000000002</v>
      </c>
      <c r="J1660" s="1" t="s">
        <v>469</v>
      </c>
      <c r="L1660" s="1" t="s">
        <v>308</v>
      </c>
      <c r="M1660" s="1" t="s">
        <v>47</v>
      </c>
      <c r="N1660" s="1" t="s">
        <v>170</v>
      </c>
      <c r="O1660" s="1" t="s">
        <v>201</v>
      </c>
      <c r="P1660" s="1" t="s">
        <v>198</v>
      </c>
      <c r="Q1660" s="1" t="s">
        <v>240</v>
      </c>
      <c r="R1660" s="1" t="s">
        <v>48</v>
      </c>
      <c r="S1660" s="1" t="s">
        <v>79</v>
      </c>
      <c r="T1660" s="1" t="s">
        <v>203</v>
      </c>
      <c r="U1660" s="2">
        <v>43714.706944444442</v>
      </c>
      <c r="V1660">
        <v>66</v>
      </c>
      <c r="W1660">
        <v>66</v>
      </c>
      <c r="X1660">
        <v>61</v>
      </c>
      <c r="Y1660">
        <v>24.56</v>
      </c>
      <c r="Z1660">
        <v>10</v>
      </c>
      <c r="AA1660" s="1" t="s">
        <v>66</v>
      </c>
      <c r="AB1660">
        <v>6</v>
      </c>
      <c r="AC1660">
        <v>0.38</v>
      </c>
      <c r="AD1660" s="1" t="s">
        <v>1209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s="1" t="s">
        <v>51</v>
      </c>
      <c r="AS1660" s="1" t="s">
        <v>51</v>
      </c>
      <c r="AT1660" s="1" t="s">
        <v>51</v>
      </c>
      <c r="AU1660" s="1" t="s">
        <v>51</v>
      </c>
    </row>
    <row r="1661" spans="1:47" x14ac:dyDescent="0.25">
      <c r="A1661" s="1" t="s">
        <v>4867</v>
      </c>
      <c r="B1661">
        <v>3</v>
      </c>
      <c r="C1661" s="2">
        <v>43714.749432870369</v>
      </c>
      <c r="D1661" s="2">
        <v>43714.770046296297</v>
      </c>
      <c r="E1661">
        <v>39.700429999999997</v>
      </c>
      <c r="F1661">
        <v>-104.8292</v>
      </c>
      <c r="G1661">
        <v>39.697394000000003</v>
      </c>
      <c r="H1661">
        <v>-104.82943</v>
      </c>
      <c r="I1661">
        <v>0.21</v>
      </c>
      <c r="J1661" s="1" t="s">
        <v>586</v>
      </c>
      <c r="L1661" s="1" t="s">
        <v>403</v>
      </c>
      <c r="M1661" s="1" t="s">
        <v>47</v>
      </c>
      <c r="N1661" s="1" t="s">
        <v>170</v>
      </c>
      <c r="O1661" s="1" t="s">
        <v>201</v>
      </c>
      <c r="P1661" s="1" t="s">
        <v>198</v>
      </c>
      <c r="Q1661" s="1" t="s">
        <v>404</v>
      </c>
      <c r="R1661" s="1" t="s">
        <v>48</v>
      </c>
      <c r="S1661" s="1" t="s">
        <v>79</v>
      </c>
      <c r="T1661" s="1" t="s">
        <v>203</v>
      </c>
      <c r="U1661" s="2">
        <v>43714.748611111114</v>
      </c>
      <c r="V1661">
        <v>64</v>
      </c>
      <c r="W1661">
        <v>64</v>
      </c>
      <c r="X1661">
        <v>86</v>
      </c>
      <c r="Y1661">
        <v>24.56</v>
      </c>
      <c r="Z1661">
        <v>10</v>
      </c>
      <c r="AA1661" s="1" t="s">
        <v>68</v>
      </c>
      <c r="AB1661">
        <v>23</v>
      </c>
      <c r="AC1661">
        <v>0.01</v>
      </c>
      <c r="AD1661" s="1" t="s">
        <v>1209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s="1" t="s">
        <v>51</v>
      </c>
      <c r="AS1661" s="1" t="s">
        <v>51</v>
      </c>
      <c r="AT1661" s="1" t="s">
        <v>51</v>
      </c>
      <c r="AU1661" s="1" t="s">
        <v>51</v>
      </c>
    </row>
    <row r="1662" spans="1:47" x14ac:dyDescent="0.25">
      <c r="A1662" s="1" t="s">
        <v>4844</v>
      </c>
      <c r="B1662">
        <v>3</v>
      </c>
      <c r="C1662" s="2">
        <v>43714.759328703702</v>
      </c>
      <c r="D1662" s="2">
        <v>43714.779791666668</v>
      </c>
      <c r="E1662">
        <v>39.445410000000003</v>
      </c>
      <c r="F1662">
        <v>-104.87551000000001</v>
      </c>
      <c r="G1662">
        <v>39.454009999999997</v>
      </c>
      <c r="H1662">
        <v>-104.87528</v>
      </c>
      <c r="I1662">
        <v>0.59399999999999997</v>
      </c>
      <c r="J1662" s="1" t="s">
        <v>478</v>
      </c>
      <c r="L1662" s="1" t="s">
        <v>194</v>
      </c>
      <c r="M1662" s="1" t="s">
        <v>47</v>
      </c>
      <c r="N1662" s="1" t="s">
        <v>191</v>
      </c>
      <c r="O1662" s="1" t="s">
        <v>121</v>
      </c>
      <c r="P1662" s="1" t="s">
        <v>198</v>
      </c>
      <c r="Q1662" s="1" t="s">
        <v>479</v>
      </c>
      <c r="R1662" s="1" t="s">
        <v>48</v>
      </c>
      <c r="S1662" s="1" t="s">
        <v>79</v>
      </c>
      <c r="T1662" s="1" t="s">
        <v>200</v>
      </c>
      <c r="U1662" s="2">
        <v>43714.76458333333</v>
      </c>
      <c r="V1662">
        <v>65</v>
      </c>
      <c r="W1662">
        <v>65</v>
      </c>
      <c r="X1662">
        <v>84</v>
      </c>
      <c r="Y1662">
        <v>24.37</v>
      </c>
      <c r="Z1662">
        <v>10</v>
      </c>
      <c r="AA1662" s="1" t="s">
        <v>64</v>
      </c>
      <c r="AB1662">
        <v>9</v>
      </c>
      <c r="AC1662">
        <v>0.03</v>
      </c>
      <c r="AD1662" s="1" t="s">
        <v>1203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s="1" t="s">
        <v>51</v>
      </c>
      <c r="AS1662" s="1" t="s">
        <v>51</v>
      </c>
      <c r="AT1662" s="1" t="s">
        <v>51</v>
      </c>
      <c r="AU1662" s="1" t="s">
        <v>51</v>
      </c>
    </row>
    <row r="1663" spans="1:47" x14ac:dyDescent="0.25">
      <c r="A1663" s="1" t="s">
        <v>5448</v>
      </c>
      <c r="B1663">
        <v>3</v>
      </c>
      <c r="C1663" s="2">
        <v>43714.763495370367</v>
      </c>
      <c r="D1663" s="2">
        <v>43714.781192129631</v>
      </c>
      <c r="E1663">
        <v>39.097496</v>
      </c>
      <c r="F1663">
        <v>-104.863884</v>
      </c>
      <c r="G1663">
        <v>39.093074999999999</v>
      </c>
      <c r="H1663">
        <v>-104.862959</v>
      </c>
      <c r="I1663">
        <v>0.309</v>
      </c>
      <c r="J1663" s="1" t="s">
        <v>470</v>
      </c>
      <c r="L1663" s="1" t="s">
        <v>172</v>
      </c>
      <c r="M1663" s="1" t="s">
        <v>47</v>
      </c>
      <c r="N1663" s="1" t="s">
        <v>447</v>
      </c>
      <c r="O1663" s="1" t="s">
        <v>193</v>
      </c>
      <c r="P1663" s="1" t="s">
        <v>198</v>
      </c>
      <c r="Q1663" s="1" t="s">
        <v>448</v>
      </c>
      <c r="R1663" s="1" t="s">
        <v>48</v>
      </c>
      <c r="S1663" s="1" t="s">
        <v>79</v>
      </c>
      <c r="T1663" s="1" t="s">
        <v>234</v>
      </c>
      <c r="U1663" s="2">
        <v>43714.759027777778</v>
      </c>
      <c r="V1663">
        <v>63</v>
      </c>
      <c r="W1663">
        <v>63</v>
      </c>
      <c r="X1663">
        <v>88</v>
      </c>
      <c r="Y1663">
        <v>23.82</v>
      </c>
      <c r="Z1663">
        <v>1</v>
      </c>
      <c r="AA1663" s="1" t="s">
        <v>57</v>
      </c>
      <c r="AB1663">
        <v>8</v>
      </c>
      <c r="AC1663">
        <v>0</v>
      </c>
      <c r="AD1663" s="1" t="s">
        <v>4837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s="1" t="s">
        <v>51</v>
      </c>
      <c r="AS1663" s="1" t="s">
        <v>51</v>
      </c>
      <c r="AT1663" s="1" t="s">
        <v>51</v>
      </c>
      <c r="AU1663" s="1" t="s">
        <v>51</v>
      </c>
    </row>
    <row r="1664" spans="1:47" x14ac:dyDescent="0.25">
      <c r="A1664" s="1" t="s">
        <v>4830</v>
      </c>
      <c r="B1664">
        <v>3</v>
      </c>
      <c r="C1664" s="2">
        <v>43714.778599537036</v>
      </c>
      <c r="D1664" s="2">
        <v>43714.799224537041</v>
      </c>
      <c r="E1664">
        <v>39.51999</v>
      </c>
      <c r="F1664">
        <v>-104.86709</v>
      </c>
      <c r="G1664">
        <v>39.522559999999999</v>
      </c>
      <c r="H1664">
        <v>-104.86722</v>
      </c>
      <c r="I1664">
        <v>0.17799999999999999</v>
      </c>
      <c r="J1664" s="1" t="s">
        <v>572</v>
      </c>
      <c r="L1664" s="1" t="s">
        <v>265</v>
      </c>
      <c r="M1664" s="1" t="s">
        <v>47</v>
      </c>
      <c r="N1664" s="1" t="s">
        <v>173</v>
      </c>
      <c r="O1664" s="1" t="s">
        <v>121</v>
      </c>
      <c r="P1664" s="1" t="s">
        <v>198</v>
      </c>
      <c r="Q1664" s="1" t="s">
        <v>311</v>
      </c>
      <c r="R1664" s="1" t="s">
        <v>48</v>
      </c>
      <c r="S1664" s="1" t="s">
        <v>79</v>
      </c>
      <c r="T1664" s="1" t="s">
        <v>200</v>
      </c>
      <c r="U1664" s="2">
        <v>43714.786805555559</v>
      </c>
      <c r="V1664">
        <v>66</v>
      </c>
      <c r="W1664">
        <v>66</v>
      </c>
      <c r="X1664">
        <v>73</v>
      </c>
      <c r="Y1664">
        <v>24.36</v>
      </c>
      <c r="Z1664">
        <v>10</v>
      </c>
      <c r="AA1664" s="1" t="s">
        <v>68</v>
      </c>
      <c r="AB1664">
        <v>12</v>
      </c>
      <c r="AC1664">
        <v>0.03</v>
      </c>
      <c r="AD1664" s="1" t="s">
        <v>965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s="1" t="s">
        <v>51</v>
      </c>
      <c r="AS1664" s="1" t="s">
        <v>51</v>
      </c>
      <c r="AT1664" s="1" t="s">
        <v>51</v>
      </c>
      <c r="AU1664" s="1" t="s">
        <v>51</v>
      </c>
    </row>
    <row r="1665" spans="1:47" x14ac:dyDescent="0.25">
      <c r="A1665" s="1" t="s">
        <v>2212</v>
      </c>
      <c r="B1665">
        <v>3</v>
      </c>
      <c r="C1665" s="2">
        <v>43715.240543981483</v>
      </c>
      <c r="D1665" s="2">
        <v>43715.260231481479</v>
      </c>
      <c r="E1665">
        <v>39.774430000000002</v>
      </c>
      <c r="F1665">
        <v>-104.85186</v>
      </c>
      <c r="G1665">
        <v>39.773620000000001</v>
      </c>
      <c r="H1665">
        <v>-104.84274000000001</v>
      </c>
      <c r="I1665">
        <v>0.48799999999999999</v>
      </c>
      <c r="J1665" s="1" t="s">
        <v>2213</v>
      </c>
      <c r="L1665" s="1" t="s">
        <v>143</v>
      </c>
      <c r="M1665" s="1" t="s">
        <v>47</v>
      </c>
      <c r="N1665" s="1" t="s">
        <v>131</v>
      </c>
      <c r="O1665" s="1" t="s">
        <v>131</v>
      </c>
      <c r="P1665" s="1" t="s">
        <v>198</v>
      </c>
      <c r="Q1665" s="1" t="s">
        <v>299</v>
      </c>
      <c r="R1665" s="1" t="s">
        <v>48</v>
      </c>
      <c r="S1665" s="1" t="s">
        <v>79</v>
      </c>
      <c r="T1665" s="1" t="s">
        <v>203</v>
      </c>
      <c r="U1665" s="2">
        <v>43715.248611111114</v>
      </c>
      <c r="V1665">
        <v>61</v>
      </c>
      <c r="W1665">
        <v>61</v>
      </c>
      <c r="X1665">
        <v>78</v>
      </c>
      <c r="Y1665">
        <v>24.48</v>
      </c>
      <c r="Z1665">
        <v>10</v>
      </c>
      <c r="AA1665" s="1" t="s">
        <v>72</v>
      </c>
      <c r="AB1665">
        <v>7</v>
      </c>
      <c r="AC1665">
        <v>0</v>
      </c>
      <c r="AD1665" s="1" t="s">
        <v>818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s="1" t="s">
        <v>53</v>
      </c>
      <c r="AS1665" s="1" t="s">
        <v>53</v>
      </c>
      <c r="AT1665" s="1" t="s">
        <v>51</v>
      </c>
      <c r="AU1665" s="1" t="s">
        <v>51</v>
      </c>
    </row>
    <row r="1666" spans="1:47" x14ac:dyDescent="0.25">
      <c r="A1666" s="1" t="s">
        <v>2414</v>
      </c>
      <c r="B1666">
        <v>3</v>
      </c>
      <c r="C1666" s="2">
        <v>43715.28429398148</v>
      </c>
      <c r="D1666" s="2">
        <v>43715.3047337963</v>
      </c>
      <c r="E1666">
        <v>38.883343000000004</v>
      </c>
      <c r="F1666">
        <v>-104.83604800000001</v>
      </c>
      <c r="G1666">
        <v>38.879429000000002</v>
      </c>
      <c r="H1666">
        <v>-104.83584999999999</v>
      </c>
      <c r="I1666">
        <v>0.27100000000000002</v>
      </c>
      <c r="J1666" s="1" t="s">
        <v>1135</v>
      </c>
      <c r="L1666" s="1" t="s">
        <v>195</v>
      </c>
      <c r="M1666" s="1" t="s">
        <v>47</v>
      </c>
      <c r="N1666" s="1" t="s">
        <v>232</v>
      </c>
      <c r="O1666" s="1" t="s">
        <v>193</v>
      </c>
      <c r="P1666" s="1" t="s">
        <v>198</v>
      </c>
      <c r="Q1666" s="1" t="s">
        <v>325</v>
      </c>
      <c r="R1666" s="1" t="s">
        <v>48</v>
      </c>
      <c r="S1666" s="1" t="s">
        <v>79</v>
      </c>
      <c r="T1666" s="1" t="s">
        <v>234</v>
      </c>
      <c r="U1666" s="2">
        <v>43715.290277777778</v>
      </c>
      <c r="V1666">
        <v>59</v>
      </c>
      <c r="W1666">
        <v>59</v>
      </c>
      <c r="X1666">
        <v>81</v>
      </c>
      <c r="Y1666">
        <v>23.71</v>
      </c>
      <c r="Z1666">
        <v>10</v>
      </c>
      <c r="AA1666" s="1" t="s">
        <v>68</v>
      </c>
      <c r="AB1666">
        <v>7</v>
      </c>
      <c r="AC1666">
        <v>0</v>
      </c>
      <c r="AD1666" s="1" t="s">
        <v>818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s="1" t="s">
        <v>51</v>
      </c>
      <c r="AS1666" s="1" t="s">
        <v>51</v>
      </c>
      <c r="AT1666" s="1" t="s">
        <v>51</v>
      </c>
      <c r="AU1666" s="1" t="s">
        <v>51</v>
      </c>
    </row>
    <row r="1667" spans="1:47" x14ac:dyDescent="0.25">
      <c r="A1667" s="1" t="s">
        <v>3805</v>
      </c>
      <c r="B1667">
        <v>3</v>
      </c>
      <c r="C1667" s="2">
        <v>43715.259293981479</v>
      </c>
      <c r="D1667" s="2">
        <v>43715.279791666668</v>
      </c>
      <c r="E1667">
        <v>40.124695000000003</v>
      </c>
      <c r="F1667">
        <v>-104.97984700000001</v>
      </c>
      <c r="G1667">
        <v>40.150157</v>
      </c>
      <c r="H1667">
        <v>-104.979489</v>
      </c>
      <c r="I1667">
        <v>1.7589999999999999</v>
      </c>
      <c r="J1667" s="1" t="s">
        <v>536</v>
      </c>
      <c r="L1667" s="1" t="s">
        <v>194</v>
      </c>
      <c r="M1667" s="1" t="s">
        <v>47</v>
      </c>
      <c r="N1667" s="1" t="s">
        <v>208</v>
      </c>
      <c r="O1667" s="1" t="s">
        <v>209</v>
      </c>
      <c r="P1667" s="1" t="s">
        <v>198</v>
      </c>
      <c r="Q1667" s="1" t="s">
        <v>210</v>
      </c>
      <c r="R1667" s="1" t="s">
        <v>48</v>
      </c>
      <c r="S1667" s="1" t="s">
        <v>79</v>
      </c>
      <c r="T1667" s="1" t="s">
        <v>211</v>
      </c>
      <c r="U1667" s="2">
        <v>43715.260416666664</v>
      </c>
      <c r="V1667">
        <v>60</v>
      </c>
      <c r="W1667">
        <v>60</v>
      </c>
      <c r="X1667">
        <v>79</v>
      </c>
      <c r="Y1667">
        <v>25.03</v>
      </c>
      <c r="Z1667">
        <v>10</v>
      </c>
      <c r="AA1667" s="1" t="s">
        <v>8942</v>
      </c>
      <c r="AB1667">
        <v>0</v>
      </c>
      <c r="AC1667">
        <v>0</v>
      </c>
      <c r="AD1667" s="1" t="s">
        <v>50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s="1" t="s">
        <v>53</v>
      </c>
      <c r="AS1667" s="1" t="s">
        <v>51</v>
      </c>
      <c r="AT1667" s="1" t="s">
        <v>51</v>
      </c>
      <c r="AU1667" s="1" t="s">
        <v>51</v>
      </c>
    </row>
    <row r="1668" spans="1:47" x14ac:dyDescent="0.25">
      <c r="A1668" s="1" t="s">
        <v>5615</v>
      </c>
      <c r="B1668">
        <v>3</v>
      </c>
      <c r="C1668" s="2">
        <v>43715.419224537036</v>
      </c>
      <c r="D1668" s="2">
        <v>43715.439502314817</v>
      </c>
      <c r="E1668">
        <v>39.734789999999997</v>
      </c>
      <c r="F1668">
        <v>-105.01503</v>
      </c>
      <c r="G1668">
        <v>39.736386000000003</v>
      </c>
      <c r="H1668">
        <v>-105.01424799999999</v>
      </c>
      <c r="I1668">
        <v>0.11799999999999999</v>
      </c>
      <c r="J1668" s="1" t="s">
        <v>567</v>
      </c>
      <c r="L1668" s="1" t="s">
        <v>265</v>
      </c>
      <c r="M1668" s="1" t="s">
        <v>47</v>
      </c>
      <c r="N1668" s="1" t="s">
        <v>131</v>
      </c>
      <c r="O1668" s="1" t="s">
        <v>131</v>
      </c>
      <c r="P1668" s="1" t="s">
        <v>198</v>
      </c>
      <c r="Q1668" s="1" t="s">
        <v>310</v>
      </c>
      <c r="R1668" s="1" t="s">
        <v>48</v>
      </c>
      <c r="S1668" s="1" t="s">
        <v>79</v>
      </c>
      <c r="T1668" s="1" t="s">
        <v>205</v>
      </c>
      <c r="U1668" s="2">
        <v>43715.40625</v>
      </c>
      <c r="V1668">
        <v>75</v>
      </c>
      <c r="W1668">
        <v>75</v>
      </c>
      <c r="X1668">
        <v>34</v>
      </c>
      <c r="Y1668">
        <v>24.5</v>
      </c>
      <c r="Z1668">
        <v>20</v>
      </c>
      <c r="AA1668" s="1" t="s">
        <v>57</v>
      </c>
      <c r="AB1668">
        <v>18</v>
      </c>
      <c r="AC1668">
        <v>0</v>
      </c>
      <c r="AD1668" s="1" t="s">
        <v>818</v>
      </c>
      <c r="AE1668" t="b">
        <v>0</v>
      </c>
      <c r="AF1668" t="b">
        <v>0</v>
      </c>
      <c r="AG1668" t="b">
        <v>0</v>
      </c>
      <c r="AH1668" t="b">
        <v>0</v>
      </c>
      <c r="AI1668" t="b">
        <v>1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s="1" t="s">
        <v>51</v>
      </c>
      <c r="AS1668" s="1" t="s">
        <v>51</v>
      </c>
      <c r="AT1668" s="1" t="s">
        <v>51</v>
      </c>
      <c r="AU1668" s="1" t="s">
        <v>51</v>
      </c>
    </row>
    <row r="1669" spans="1:47" x14ac:dyDescent="0.25">
      <c r="A1669" s="1" t="s">
        <v>3806</v>
      </c>
      <c r="B1669">
        <v>3</v>
      </c>
      <c r="C1669" s="2">
        <v>43715.482766203706</v>
      </c>
      <c r="D1669" s="2">
        <v>43715.503437500003</v>
      </c>
      <c r="E1669">
        <v>39.284526</v>
      </c>
      <c r="F1669">
        <v>-104.896331</v>
      </c>
      <c r="G1669">
        <v>39.289008000000003</v>
      </c>
      <c r="H1669">
        <v>-104.895546</v>
      </c>
      <c r="I1669">
        <v>0.313</v>
      </c>
      <c r="J1669" s="1" t="s">
        <v>398</v>
      </c>
      <c r="L1669" s="1" t="s">
        <v>194</v>
      </c>
      <c r="M1669" s="1" t="s">
        <v>47</v>
      </c>
      <c r="N1669" s="1" t="s">
        <v>191</v>
      </c>
      <c r="O1669" s="1" t="s">
        <v>121</v>
      </c>
      <c r="P1669" s="1" t="s">
        <v>198</v>
      </c>
      <c r="Q1669" s="1" t="s">
        <v>333</v>
      </c>
      <c r="R1669" s="1" t="s">
        <v>48</v>
      </c>
      <c r="S1669" s="1" t="s">
        <v>79</v>
      </c>
      <c r="T1669" s="1" t="s">
        <v>223</v>
      </c>
      <c r="U1669" s="2">
        <v>43715.487500000003</v>
      </c>
      <c r="V1669">
        <v>73</v>
      </c>
      <c r="W1669">
        <v>73</v>
      </c>
      <c r="X1669">
        <v>36</v>
      </c>
      <c r="Y1669">
        <v>23.31</v>
      </c>
      <c r="Z1669">
        <v>10</v>
      </c>
      <c r="AA1669" s="1" t="s">
        <v>8942</v>
      </c>
      <c r="AB1669">
        <v>0</v>
      </c>
      <c r="AC1669">
        <v>0</v>
      </c>
      <c r="AD1669" s="1" t="s">
        <v>50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s="1" t="s">
        <v>51</v>
      </c>
      <c r="AS1669" s="1" t="s">
        <v>51</v>
      </c>
      <c r="AT1669" s="1" t="s">
        <v>51</v>
      </c>
      <c r="AU1669" s="1" t="s">
        <v>51</v>
      </c>
    </row>
    <row r="1670" spans="1:47" x14ac:dyDescent="0.25">
      <c r="A1670" s="1" t="s">
        <v>2415</v>
      </c>
      <c r="B1670">
        <v>3</v>
      </c>
      <c r="C1670" s="2">
        <v>43715.509293981479</v>
      </c>
      <c r="D1670" s="2">
        <v>43715.529791666668</v>
      </c>
      <c r="E1670">
        <v>39.644056999999997</v>
      </c>
      <c r="F1670">
        <v>-104.91305800000001</v>
      </c>
      <c r="G1670">
        <v>39.647221000000002</v>
      </c>
      <c r="H1670">
        <v>-104.914891</v>
      </c>
      <c r="I1670">
        <v>0.23899999999999999</v>
      </c>
      <c r="J1670" s="1" t="s">
        <v>705</v>
      </c>
      <c r="L1670" s="1" t="s">
        <v>194</v>
      </c>
      <c r="M1670" s="1" t="s">
        <v>47</v>
      </c>
      <c r="N1670" s="1" t="s">
        <v>131</v>
      </c>
      <c r="O1670" s="1" t="s">
        <v>131</v>
      </c>
      <c r="P1670" s="1" t="s">
        <v>198</v>
      </c>
      <c r="Q1670" s="1" t="s">
        <v>414</v>
      </c>
      <c r="R1670" s="1" t="s">
        <v>48</v>
      </c>
      <c r="S1670" s="1" t="s">
        <v>79</v>
      </c>
      <c r="T1670" s="1" t="s">
        <v>200</v>
      </c>
      <c r="U1670" s="2">
        <v>43715.495138888888</v>
      </c>
      <c r="V1670">
        <v>79</v>
      </c>
      <c r="W1670">
        <v>79</v>
      </c>
      <c r="X1670">
        <v>34</v>
      </c>
      <c r="Y1670">
        <v>24.28</v>
      </c>
      <c r="Z1670">
        <v>10</v>
      </c>
      <c r="AA1670" s="1" t="s">
        <v>60</v>
      </c>
      <c r="AB1670">
        <v>6</v>
      </c>
      <c r="AC1670">
        <v>0</v>
      </c>
      <c r="AD1670" s="1" t="s">
        <v>818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s="1" t="s">
        <v>51</v>
      </c>
      <c r="AS1670" s="1" t="s">
        <v>51</v>
      </c>
      <c r="AT1670" s="1" t="s">
        <v>51</v>
      </c>
      <c r="AU1670" s="1" t="s">
        <v>51</v>
      </c>
    </row>
    <row r="1671" spans="1:47" x14ac:dyDescent="0.25">
      <c r="A1671" s="1" t="s">
        <v>7543</v>
      </c>
      <c r="B1671">
        <v>3</v>
      </c>
      <c r="C1671" s="2">
        <v>43715.745243055557</v>
      </c>
      <c r="D1671" s="2">
        <v>43715.765868055554</v>
      </c>
      <c r="E1671">
        <v>38.259036000000002</v>
      </c>
      <c r="F1671">
        <v>-104.88076599999999</v>
      </c>
      <c r="G1671">
        <v>38.258743000000003</v>
      </c>
      <c r="H1671">
        <v>-104.895833</v>
      </c>
      <c r="I1671">
        <v>0.81799999999999995</v>
      </c>
      <c r="J1671" s="1" t="s">
        <v>6623</v>
      </c>
      <c r="K1671">
        <v>7507</v>
      </c>
      <c r="L1671" s="1" t="s">
        <v>6624</v>
      </c>
      <c r="M1671" s="1" t="s">
        <v>97</v>
      </c>
      <c r="N1671" s="1" t="s">
        <v>411</v>
      </c>
      <c r="O1671" s="1" t="s">
        <v>411</v>
      </c>
      <c r="P1671" s="1" t="s">
        <v>198</v>
      </c>
      <c r="Q1671" s="1" t="s">
        <v>7544</v>
      </c>
      <c r="R1671" s="1" t="s">
        <v>48</v>
      </c>
      <c r="S1671" s="1" t="s">
        <v>79</v>
      </c>
      <c r="T1671" s="1" t="s">
        <v>413</v>
      </c>
      <c r="U1671" s="2">
        <v>43715.745138888888</v>
      </c>
      <c r="V1671">
        <v>88</v>
      </c>
      <c r="W1671">
        <v>88</v>
      </c>
      <c r="X1671">
        <v>26</v>
      </c>
      <c r="Y1671">
        <v>25.21</v>
      </c>
      <c r="Z1671">
        <v>10</v>
      </c>
      <c r="AA1671" s="1" t="s">
        <v>59</v>
      </c>
      <c r="AB1671">
        <v>12</v>
      </c>
      <c r="AC1671">
        <v>0</v>
      </c>
      <c r="AD1671" s="1" t="s">
        <v>818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s="1" t="s">
        <v>51</v>
      </c>
      <c r="AS1671" s="1" t="s">
        <v>51</v>
      </c>
      <c r="AT1671" s="1" t="s">
        <v>51</v>
      </c>
      <c r="AU1671" s="1" t="s">
        <v>51</v>
      </c>
    </row>
    <row r="1672" spans="1:47" x14ac:dyDescent="0.25">
      <c r="A1672" s="1" t="s">
        <v>2326</v>
      </c>
      <c r="B1672">
        <v>3</v>
      </c>
      <c r="C1672" s="2">
        <v>43715.732743055552</v>
      </c>
      <c r="D1672" s="2">
        <v>43715.75340277778</v>
      </c>
      <c r="E1672">
        <v>39.802169999999997</v>
      </c>
      <c r="F1672">
        <v>-104.93567</v>
      </c>
      <c r="G1672">
        <v>39.802968999999997</v>
      </c>
      <c r="H1672">
        <v>-104.936679</v>
      </c>
      <c r="I1672">
        <v>7.6999999999999999E-2</v>
      </c>
      <c r="J1672" s="1" t="s">
        <v>531</v>
      </c>
      <c r="L1672" s="1" t="s">
        <v>167</v>
      </c>
      <c r="M1672" s="1" t="s">
        <v>47</v>
      </c>
      <c r="N1672" s="1" t="s">
        <v>313</v>
      </c>
      <c r="O1672" s="1" t="s">
        <v>147</v>
      </c>
      <c r="P1672" s="1" t="s">
        <v>198</v>
      </c>
      <c r="Q1672" s="1" t="s">
        <v>314</v>
      </c>
      <c r="R1672" s="1" t="s">
        <v>48</v>
      </c>
      <c r="S1672" s="1" t="s">
        <v>79</v>
      </c>
      <c r="T1672" s="1" t="s">
        <v>203</v>
      </c>
      <c r="U1672" s="2">
        <v>43715.748611111114</v>
      </c>
      <c r="V1672">
        <v>85</v>
      </c>
      <c r="W1672">
        <v>85</v>
      </c>
      <c r="X1672">
        <v>21</v>
      </c>
      <c r="Y1672">
        <v>24.4</v>
      </c>
      <c r="Z1672">
        <v>10</v>
      </c>
      <c r="AA1672" s="1" t="s">
        <v>59</v>
      </c>
      <c r="AB1672">
        <v>12</v>
      </c>
      <c r="AC1672">
        <v>0</v>
      </c>
      <c r="AD1672" s="1" t="s">
        <v>818</v>
      </c>
      <c r="AE1672" t="b">
        <v>0</v>
      </c>
      <c r="AF1672" t="b">
        <v>0</v>
      </c>
      <c r="AG1672" t="b">
        <v>0</v>
      </c>
      <c r="AH1672" t="b">
        <v>0</v>
      </c>
      <c r="AI1672" t="b">
        <v>1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s="1" t="s">
        <v>51</v>
      </c>
      <c r="AS1672" s="1" t="s">
        <v>51</v>
      </c>
      <c r="AT1672" s="1" t="s">
        <v>51</v>
      </c>
      <c r="AU1672" s="1" t="s">
        <v>51</v>
      </c>
    </row>
    <row r="1673" spans="1:47" x14ac:dyDescent="0.25">
      <c r="A1673" s="1" t="s">
        <v>2416</v>
      </c>
      <c r="B1673">
        <v>3</v>
      </c>
      <c r="C1673" s="2">
        <v>43715.76190972222</v>
      </c>
      <c r="D1673" s="2">
        <v>43715.782581018517</v>
      </c>
      <c r="E1673">
        <v>39.290084999999998</v>
      </c>
      <c r="F1673">
        <v>-104.89513100000001</v>
      </c>
      <c r="G1673">
        <v>39.317425</v>
      </c>
      <c r="H1673">
        <v>-104.883571</v>
      </c>
      <c r="I1673">
        <v>1.988</v>
      </c>
      <c r="J1673" s="1" t="s">
        <v>398</v>
      </c>
      <c r="L1673" s="1" t="s">
        <v>194</v>
      </c>
      <c r="M1673" s="1" t="s">
        <v>47</v>
      </c>
      <c r="N1673" s="1" t="s">
        <v>191</v>
      </c>
      <c r="O1673" s="1" t="s">
        <v>121</v>
      </c>
      <c r="P1673" s="1" t="s">
        <v>198</v>
      </c>
      <c r="Q1673" s="1" t="s">
        <v>333</v>
      </c>
      <c r="R1673" s="1" t="s">
        <v>48</v>
      </c>
      <c r="S1673" s="1" t="s">
        <v>79</v>
      </c>
      <c r="T1673" s="1" t="s">
        <v>223</v>
      </c>
      <c r="U1673" s="2">
        <v>43715.76666666667</v>
      </c>
      <c r="V1673">
        <v>70</v>
      </c>
      <c r="W1673">
        <v>70</v>
      </c>
      <c r="X1673">
        <v>43</v>
      </c>
      <c r="Y1673">
        <v>23.26</v>
      </c>
      <c r="Z1673">
        <v>10</v>
      </c>
      <c r="AA1673" s="1" t="s">
        <v>64</v>
      </c>
      <c r="AB1673">
        <v>7</v>
      </c>
      <c r="AC1673">
        <v>0</v>
      </c>
      <c r="AD1673" s="1" t="s">
        <v>818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s="1" t="s">
        <v>51</v>
      </c>
      <c r="AS1673" s="1" t="s">
        <v>51</v>
      </c>
      <c r="AT1673" s="1" t="s">
        <v>51</v>
      </c>
      <c r="AU1673" s="1" t="s">
        <v>51</v>
      </c>
    </row>
    <row r="1674" spans="1:47" x14ac:dyDescent="0.25">
      <c r="A1674" s="1" t="s">
        <v>2895</v>
      </c>
      <c r="B1674">
        <v>3</v>
      </c>
      <c r="C1674" s="2">
        <v>43715.775960648149</v>
      </c>
      <c r="D1674" s="2">
        <v>43715.796446759261</v>
      </c>
      <c r="E1674">
        <v>39.290084999999998</v>
      </c>
      <c r="F1674">
        <v>-104.89513100000001</v>
      </c>
      <c r="G1674">
        <v>39.317425</v>
      </c>
      <c r="H1674">
        <v>-104.883571</v>
      </c>
      <c r="I1674">
        <v>1.988</v>
      </c>
      <c r="J1674" s="1" t="s">
        <v>2896</v>
      </c>
      <c r="L1674" s="1" t="s">
        <v>194</v>
      </c>
      <c r="M1674" s="1" t="s">
        <v>47</v>
      </c>
      <c r="N1674" s="1" t="s">
        <v>191</v>
      </c>
      <c r="O1674" s="1" t="s">
        <v>121</v>
      </c>
      <c r="P1674" s="1" t="s">
        <v>198</v>
      </c>
      <c r="Q1674" s="1" t="s">
        <v>333</v>
      </c>
      <c r="R1674" s="1" t="s">
        <v>48</v>
      </c>
      <c r="S1674" s="1" t="s">
        <v>79</v>
      </c>
      <c r="T1674" s="1" t="s">
        <v>223</v>
      </c>
      <c r="U1674" s="2">
        <v>43715.783333333333</v>
      </c>
      <c r="V1674">
        <v>68</v>
      </c>
      <c r="W1674">
        <v>68</v>
      </c>
      <c r="X1674">
        <v>46</v>
      </c>
      <c r="Y1674">
        <v>23.26</v>
      </c>
      <c r="Z1674">
        <v>10</v>
      </c>
      <c r="AA1674" s="1" t="s">
        <v>64</v>
      </c>
      <c r="AB1674">
        <v>7</v>
      </c>
      <c r="AC1674">
        <v>0</v>
      </c>
      <c r="AD1674" s="1" t="s">
        <v>965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s="1" t="s">
        <v>51</v>
      </c>
      <c r="AS1674" s="1" t="s">
        <v>51</v>
      </c>
      <c r="AT1674" s="1" t="s">
        <v>51</v>
      </c>
      <c r="AU1674" s="1" t="s">
        <v>51</v>
      </c>
    </row>
    <row r="1675" spans="1:47" x14ac:dyDescent="0.25">
      <c r="A1675" s="1" t="s">
        <v>6131</v>
      </c>
      <c r="B1675">
        <v>3</v>
      </c>
      <c r="C1675" s="2">
        <v>43715.880127314813</v>
      </c>
      <c r="D1675" s="2">
        <v>43715.900578703702</v>
      </c>
      <c r="E1675">
        <v>39.900159000000002</v>
      </c>
      <c r="F1675">
        <v>-104.988162</v>
      </c>
      <c r="G1675">
        <v>39.897677999999999</v>
      </c>
      <c r="H1675">
        <v>-104.987719</v>
      </c>
      <c r="I1675">
        <v>0.17299999999999999</v>
      </c>
      <c r="J1675" s="1" t="s">
        <v>441</v>
      </c>
      <c r="L1675" s="1" t="s">
        <v>195</v>
      </c>
      <c r="M1675" s="1" t="s">
        <v>47</v>
      </c>
      <c r="N1675" s="1" t="s">
        <v>131</v>
      </c>
      <c r="O1675" s="1" t="s">
        <v>147</v>
      </c>
      <c r="P1675" s="1" t="s">
        <v>198</v>
      </c>
      <c r="Q1675" s="1" t="s">
        <v>439</v>
      </c>
      <c r="R1675" s="1" t="s">
        <v>48</v>
      </c>
      <c r="S1675" s="1" t="s">
        <v>79</v>
      </c>
      <c r="T1675" s="1" t="s">
        <v>205</v>
      </c>
      <c r="U1675" s="2">
        <v>43715.865972222222</v>
      </c>
      <c r="V1675">
        <v>75</v>
      </c>
      <c r="W1675">
        <v>75</v>
      </c>
      <c r="X1675">
        <v>25</v>
      </c>
      <c r="Y1675">
        <v>24.46</v>
      </c>
      <c r="Z1675">
        <v>30</v>
      </c>
      <c r="AA1675" s="1" t="s">
        <v>8942</v>
      </c>
      <c r="AB1675">
        <v>0</v>
      </c>
      <c r="AC1675">
        <v>0</v>
      </c>
      <c r="AD1675" s="1" t="s">
        <v>818</v>
      </c>
      <c r="AE1675" t="b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s="1" t="s">
        <v>53</v>
      </c>
      <c r="AS1675" s="1" t="s">
        <v>53</v>
      </c>
      <c r="AT1675" s="1" t="s">
        <v>53</v>
      </c>
      <c r="AU1675" s="1" t="s">
        <v>53</v>
      </c>
    </row>
    <row r="1676" spans="1:47" x14ac:dyDescent="0.25">
      <c r="A1676" s="1" t="s">
        <v>6132</v>
      </c>
      <c r="B1676">
        <v>3</v>
      </c>
      <c r="C1676" s="2">
        <v>43715.852534722224</v>
      </c>
      <c r="D1676" s="2">
        <v>43715.872824074075</v>
      </c>
      <c r="E1676">
        <v>39.909709999999997</v>
      </c>
      <c r="F1676">
        <v>-104.99093999999999</v>
      </c>
      <c r="G1676">
        <v>39.887279999999997</v>
      </c>
      <c r="H1676">
        <v>-104.987674</v>
      </c>
      <c r="I1676">
        <v>1.5589999999999999</v>
      </c>
      <c r="J1676" s="1" t="s">
        <v>5313</v>
      </c>
      <c r="L1676" s="1" t="s">
        <v>195</v>
      </c>
      <c r="M1676" s="1" t="s">
        <v>47</v>
      </c>
      <c r="N1676" s="1" t="s">
        <v>131</v>
      </c>
      <c r="O1676" s="1" t="s">
        <v>147</v>
      </c>
      <c r="P1676" s="1" t="s">
        <v>198</v>
      </c>
      <c r="Q1676" s="1" t="s">
        <v>439</v>
      </c>
      <c r="R1676" s="1" t="s">
        <v>48</v>
      </c>
      <c r="S1676" s="1" t="s">
        <v>79</v>
      </c>
      <c r="T1676" s="1" t="s">
        <v>205</v>
      </c>
      <c r="U1676" s="2">
        <v>43715.865972222222</v>
      </c>
      <c r="V1676">
        <v>75</v>
      </c>
      <c r="W1676">
        <v>75</v>
      </c>
      <c r="X1676">
        <v>25</v>
      </c>
      <c r="Y1676">
        <v>24.46</v>
      </c>
      <c r="Z1676">
        <v>30</v>
      </c>
      <c r="AA1676" s="1" t="s">
        <v>8942</v>
      </c>
      <c r="AB1676">
        <v>0</v>
      </c>
      <c r="AC1676">
        <v>0</v>
      </c>
      <c r="AD1676" s="1" t="s">
        <v>818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s="1" t="s">
        <v>53</v>
      </c>
      <c r="AS1676" s="1" t="s">
        <v>53</v>
      </c>
      <c r="AT1676" s="1" t="s">
        <v>53</v>
      </c>
      <c r="AU1676" s="1" t="s">
        <v>51</v>
      </c>
    </row>
    <row r="1677" spans="1:47" x14ac:dyDescent="0.25">
      <c r="A1677" s="1" t="s">
        <v>7401</v>
      </c>
      <c r="B1677">
        <v>3</v>
      </c>
      <c r="C1677" s="2">
        <v>43715.86346064815</v>
      </c>
      <c r="D1677" s="2">
        <v>43716.056192129632</v>
      </c>
      <c r="E1677">
        <v>37.234076000000002</v>
      </c>
      <c r="F1677">
        <v>-104.333642</v>
      </c>
      <c r="G1677">
        <v>37.234569</v>
      </c>
      <c r="H1677">
        <v>-104.329655</v>
      </c>
      <c r="I1677">
        <v>0.222</v>
      </c>
      <c r="J1677" s="1" t="s">
        <v>7402</v>
      </c>
      <c r="K1677">
        <v>45399</v>
      </c>
      <c r="L1677" s="1" t="s">
        <v>6665</v>
      </c>
      <c r="M1677" s="1" t="s">
        <v>97</v>
      </c>
      <c r="N1677" s="1" t="s">
        <v>100</v>
      </c>
      <c r="O1677" s="1" t="s">
        <v>375</v>
      </c>
      <c r="P1677" s="1" t="s">
        <v>198</v>
      </c>
      <c r="Q1677" s="1" t="s">
        <v>376</v>
      </c>
      <c r="R1677" s="1" t="s">
        <v>48</v>
      </c>
      <c r="S1677" s="1" t="s">
        <v>79</v>
      </c>
      <c r="T1677" s="1" t="s">
        <v>377</v>
      </c>
      <c r="U1677" s="2">
        <v>43715.870833333334</v>
      </c>
      <c r="V1677">
        <v>67</v>
      </c>
      <c r="W1677">
        <v>67</v>
      </c>
      <c r="X1677">
        <v>57</v>
      </c>
      <c r="Y1677">
        <v>24.37</v>
      </c>
      <c r="Z1677">
        <v>10</v>
      </c>
      <c r="AA1677" s="1" t="s">
        <v>8942</v>
      </c>
      <c r="AB1677">
        <v>0</v>
      </c>
      <c r="AC1677">
        <v>0</v>
      </c>
      <c r="AD1677" s="1" t="s">
        <v>965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s="1" t="s">
        <v>53</v>
      </c>
      <c r="AS1677" s="1" t="s">
        <v>53</v>
      </c>
      <c r="AT1677" s="1" t="s">
        <v>53</v>
      </c>
      <c r="AU1677" s="1" t="s">
        <v>51</v>
      </c>
    </row>
    <row r="1678" spans="1:47" x14ac:dyDescent="0.25">
      <c r="A1678" s="1" t="s">
        <v>7403</v>
      </c>
      <c r="B1678">
        <v>3</v>
      </c>
      <c r="C1678" s="2">
        <v>43715.86346064815</v>
      </c>
      <c r="D1678" s="2">
        <v>43716.056192129632</v>
      </c>
      <c r="E1678">
        <v>37.234569</v>
      </c>
      <c r="F1678">
        <v>-104.329655</v>
      </c>
      <c r="G1678">
        <v>37.234076000000002</v>
      </c>
      <c r="H1678">
        <v>-104.333642</v>
      </c>
      <c r="I1678">
        <v>0.222</v>
      </c>
      <c r="J1678" s="1" t="s">
        <v>7404</v>
      </c>
      <c r="K1678">
        <v>45491</v>
      </c>
      <c r="L1678" s="1" t="s">
        <v>6665</v>
      </c>
      <c r="M1678" s="1" t="s">
        <v>97</v>
      </c>
      <c r="N1678" s="1" t="s">
        <v>100</v>
      </c>
      <c r="O1678" s="1" t="s">
        <v>375</v>
      </c>
      <c r="P1678" s="1" t="s">
        <v>198</v>
      </c>
      <c r="Q1678" s="1" t="s">
        <v>376</v>
      </c>
      <c r="R1678" s="1" t="s">
        <v>48</v>
      </c>
      <c r="S1678" s="1" t="s">
        <v>79</v>
      </c>
      <c r="T1678" s="1" t="s">
        <v>377</v>
      </c>
      <c r="U1678" s="2">
        <v>43715.870833333334</v>
      </c>
      <c r="V1678">
        <v>67</v>
      </c>
      <c r="W1678">
        <v>67</v>
      </c>
      <c r="X1678">
        <v>57</v>
      </c>
      <c r="Y1678">
        <v>24.37</v>
      </c>
      <c r="Z1678">
        <v>10</v>
      </c>
      <c r="AA1678" s="1" t="s">
        <v>8942</v>
      </c>
      <c r="AB1678">
        <v>0</v>
      </c>
      <c r="AC1678">
        <v>0</v>
      </c>
      <c r="AD1678" s="1" t="s">
        <v>965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s="1" t="s">
        <v>53</v>
      </c>
      <c r="AS1678" s="1" t="s">
        <v>53</v>
      </c>
      <c r="AT1678" s="1" t="s">
        <v>53</v>
      </c>
      <c r="AU1678" s="1" t="s">
        <v>51</v>
      </c>
    </row>
    <row r="1679" spans="1:47" x14ac:dyDescent="0.25">
      <c r="A1679" s="1" t="s">
        <v>3807</v>
      </c>
      <c r="B1679">
        <v>3</v>
      </c>
      <c r="C1679" s="2">
        <v>43716.527025462965</v>
      </c>
      <c r="D1679" s="2">
        <v>43716.547835648147</v>
      </c>
      <c r="E1679">
        <v>39.284526</v>
      </c>
      <c r="F1679">
        <v>-104.896331</v>
      </c>
      <c r="G1679">
        <v>39.289008000000003</v>
      </c>
      <c r="H1679">
        <v>-104.895546</v>
      </c>
      <c r="I1679">
        <v>0.313</v>
      </c>
      <c r="J1679" s="1" t="s">
        <v>398</v>
      </c>
      <c r="L1679" s="1" t="s">
        <v>194</v>
      </c>
      <c r="M1679" s="1" t="s">
        <v>47</v>
      </c>
      <c r="N1679" s="1" t="s">
        <v>191</v>
      </c>
      <c r="O1679" s="1" t="s">
        <v>121</v>
      </c>
      <c r="P1679" s="1" t="s">
        <v>198</v>
      </c>
      <c r="Q1679" s="1" t="s">
        <v>333</v>
      </c>
      <c r="R1679" s="1" t="s">
        <v>48</v>
      </c>
      <c r="S1679" s="1" t="s">
        <v>79</v>
      </c>
      <c r="T1679" s="1" t="s">
        <v>223</v>
      </c>
      <c r="U1679" s="2">
        <v>43716.533333333333</v>
      </c>
      <c r="V1679">
        <v>72</v>
      </c>
      <c r="W1679">
        <v>72</v>
      </c>
      <c r="X1679">
        <v>43</v>
      </c>
      <c r="Y1679">
        <v>23.2</v>
      </c>
      <c r="Z1679">
        <v>10</v>
      </c>
      <c r="AA1679" s="1" t="s">
        <v>66</v>
      </c>
      <c r="AB1679">
        <v>16</v>
      </c>
      <c r="AC1679">
        <v>0</v>
      </c>
      <c r="AD1679" s="1" t="s">
        <v>50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s="1" t="s">
        <v>51</v>
      </c>
      <c r="AS1679" s="1" t="s">
        <v>51</v>
      </c>
      <c r="AT1679" s="1" t="s">
        <v>51</v>
      </c>
      <c r="AU1679" s="1" t="s">
        <v>51</v>
      </c>
    </row>
    <row r="1680" spans="1:47" x14ac:dyDescent="0.25">
      <c r="A1680" s="1" t="s">
        <v>5668</v>
      </c>
      <c r="B1680">
        <v>3</v>
      </c>
      <c r="C1680" s="2">
        <v>43716.601493055554</v>
      </c>
      <c r="D1680" s="2">
        <v>43716.621828703705</v>
      </c>
      <c r="E1680">
        <v>39.838478000000002</v>
      </c>
      <c r="F1680">
        <v>-104.98352</v>
      </c>
      <c r="G1680">
        <v>39.842920999999997</v>
      </c>
      <c r="H1680">
        <v>-104.98414</v>
      </c>
      <c r="I1680">
        <v>0.309</v>
      </c>
      <c r="J1680" s="1" t="s">
        <v>517</v>
      </c>
      <c r="L1680" s="1" t="s">
        <v>194</v>
      </c>
      <c r="M1680" s="1" t="s">
        <v>47</v>
      </c>
      <c r="N1680" s="1" t="s">
        <v>131</v>
      </c>
      <c r="O1680" s="1" t="s">
        <v>147</v>
      </c>
      <c r="P1680" s="1" t="s">
        <v>198</v>
      </c>
      <c r="Q1680" s="1" t="s">
        <v>204</v>
      </c>
      <c r="R1680" s="1" t="s">
        <v>48</v>
      </c>
      <c r="S1680" s="1" t="s">
        <v>79</v>
      </c>
      <c r="T1680" s="1" t="s">
        <v>205</v>
      </c>
      <c r="U1680" s="2">
        <v>43716.574305555558</v>
      </c>
      <c r="V1680">
        <v>72</v>
      </c>
      <c r="W1680">
        <v>72</v>
      </c>
      <c r="X1680">
        <v>41</v>
      </c>
      <c r="Y1680">
        <v>24.4</v>
      </c>
      <c r="Z1680">
        <v>25</v>
      </c>
      <c r="AA1680" s="1" t="s">
        <v>59</v>
      </c>
      <c r="AB1680">
        <v>5</v>
      </c>
      <c r="AC1680">
        <v>0</v>
      </c>
      <c r="AD1680" s="1" t="s">
        <v>1067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s="1" t="s">
        <v>51</v>
      </c>
      <c r="AS1680" s="1" t="s">
        <v>51</v>
      </c>
      <c r="AT1680" s="1" t="s">
        <v>51</v>
      </c>
      <c r="AU1680" s="1" t="s">
        <v>51</v>
      </c>
    </row>
    <row r="1681" spans="1:47" x14ac:dyDescent="0.25">
      <c r="A1681" s="1" t="s">
        <v>3808</v>
      </c>
      <c r="B1681">
        <v>3</v>
      </c>
      <c r="C1681" s="2">
        <v>43716.614004629628</v>
      </c>
      <c r="D1681" s="2">
        <v>43716.634328703702</v>
      </c>
      <c r="E1681">
        <v>39.290084999999998</v>
      </c>
      <c r="F1681">
        <v>-104.89513100000001</v>
      </c>
      <c r="G1681">
        <v>39.317425</v>
      </c>
      <c r="H1681">
        <v>-104.883571</v>
      </c>
      <c r="I1681">
        <v>1.988</v>
      </c>
      <c r="J1681" s="1" t="s">
        <v>398</v>
      </c>
      <c r="L1681" s="1" t="s">
        <v>194</v>
      </c>
      <c r="M1681" s="1" t="s">
        <v>47</v>
      </c>
      <c r="N1681" s="1" t="s">
        <v>191</v>
      </c>
      <c r="O1681" s="1" t="s">
        <v>121</v>
      </c>
      <c r="P1681" s="1" t="s">
        <v>198</v>
      </c>
      <c r="Q1681" s="1" t="s">
        <v>333</v>
      </c>
      <c r="R1681" s="1" t="s">
        <v>48</v>
      </c>
      <c r="S1681" s="1" t="s">
        <v>79</v>
      </c>
      <c r="T1681" s="1" t="s">
        <v>223</v>
      </c>
      <c r="U1681" s="2">
        <v>43716.616666666669</v>
      </c>
      <c r="V1681">
        <v>72</v>
      </c>
      <c r="W1681">
        <v>72</v>
      </c>
      <c r="X1681">
        <v>46</v>
      </c>
      <c r="Y1681">
        <v>23.14</v>
      </c>
      <c r="Z1681">
        <v>10</v>
      </c>
      <c r="AA1681" s="1" t="s">
        <v>66</v>
      </c>
      <c r="AB1681">
        <v>18</v>
      </c>
      <c r="AC1681">
        <v>0</v>
      </c>
      <c r="AD1681" s="1" t="s">
        <v>50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s="1" t="s">
        <v>51</v>
      </c>
      <c r="AS1681" s="1" t="s">
        <v>51</v>
      </c>
      <c r="AT1681" s="1" t="s">
        <v>51</v>
      </c>
      <c r="AU1681" s="1" t="s">
        <v>51</v>
      </c>
    </row>
    <row r="1682" spans="1:47" x14ac:dyDescent="0.25">
      <c r="A1682" s="1" t="s">
        <v>2327</v>
      </c>
      <c r="B1682">
        <v>3</v>
      </c>
      <c r="C1682" s="2">
        <v>43716.660868055558</v>
      </c>
      <c r="D1682" s="2">
        <v>43716.681539351855</v>
      </c>
      <c r="E1682">
        <v>39.829439999999998</v>
      </c>
      <c r="F1682">
        <v>-104.9432</v>
      </c>
      <c r="G1682">
        <v>39.83081</v>
      </c>
      <c r="H1682">
        <v>-104.94154</v>
      </c>
      <c r="I1682">
        <v>0.129</v>
      </c>
      <c r="J1682" s="1" t="s">
        <v>589</v>
      </c>
      <c r="L1682" s="1" t="s">
        <v>122</v>
      </c>
      <c r="M1682" s="1" t="s">
        <v>47</v>
      </c>
      <c r="N1682" s="1" t="s">
        <v>313</v>
      </c>
      <c r="O1682" s="1" t="s">
        <v>147</v>
      </c>
      <c r="P1682" s="1" t="s">
        <v>198</v>
      </c>
      <c r="Q1682" s="1" t="s">
        <v>314</v>
      </c>
      <c r="R1682" s="1" t="s">
        <v>48</v>
      </c>
      <c r="S1682" s="1" t="s">
        <v>79</v>
      </c>
      <c r="T1682" s="1" t="s">
        <v>203</v>
      </c>
      <c r="U1682" s="2">
        <v>43716.665277777778</v>
      </c>
      <c r="V1682">
        <v>77</v>
      </c>
      <c r="W1682">
        <v>77</v>
      </c>
      <c r="X1682">
        <v>41</v>
      </c>
      <c r="Y1682">
        <v>24.29</v>
      </c>
      <c r="Z1682">
        <v>10</v>
      </c>
      <c r="AA1682" s="1" t="s">
        <v>64</v>
      </c>
      <c r="AB1682">
        <v>16</v>
      </c>
      <c r="AC1682">
        <v>0</v>
      </c>
      <c r="AD1682" s="1" t="s">
        <v>818</v>
      </c>
      <c r="AE1682" t="b">
        <v>0</v>
      </c>
      <c r="AF1682" t="b">
        <v>0</v>
      </c>
      <c r="AG1682" t="b">
        <v>0</v>
      </c>
      <c r="AH1682" t="b">
        <v>0</v>
      </c>
      <c r="AI1682" t="b">
        <v>1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s="1" t="s">
        <v>51</v>
      </c>
      <c r="AS1682" s="1" t="s">
        <v>51</v>
      </c>
      <c r="AT1682" s="1" t="s">
        <v>51</v>
      </c>
      <c r="AU1682" s="1" t="s">
        <v>51</v>
      </c>
    </row>
    <row r="1683" spans="1:47" x14ac:dyDescent="0.25">
      <c r="A1683" s="1" t="s">
        <v>4902</v>
      </c>
      <c r="B1683">
        <v>3</v>
      </c>
      <c r="C1683" s="2">
        <v>43716.749976851854</v>
      </c>
      <c r="D1683" s="2">
        <v>43716.770416666666</v>
      </c>
      <c r="E1683">
        <v>39.578890000000001</v>
      </c>
      <c r="F1683">
        <v>-104.87586</v>
      </c>
      <c r="G1683">
        <v>39.577210000000001</v>
      </c>
      <c r="H1683">
        <v>-104.87518</v>
      </c>
      <c r="I1683">
        <v>0.122</v>
      </c>
      <c r="J1683" s="1" t="s">
        <v>569</v>
      </c>
      <c r="L1683" s="1" t="s">
        <v>195</v>
      </c>
      <c r="M1683" s="1" t="s">
        <v>47</v>
      </c>
      <c r="N1683" s="1" t="s">
        <v>127</v>
      </c>
      <c r="O1683" s="1" t="s">
        <v>201</v>
      </c>
      <c r="P1683" s="1" t="s">
        <v>198</v>
      </c>
      <c r="Q1683" s="1" t="s">
        <v>347</v>
      </c>
      <c r="R1683" s="1" t="s">
        <v>48</v>
      </c>
      <c r="S1683" s="1" t="s">
        <v>79</v>
      </c>
      <c r="T1683" s="1" t="s">
        <v>200</v>
      </c>
      <c r="U1683" s="2">
        <v>43716.745138888888</v>
      </c>
      <c r="V1683">
        <v>60</v>
      </c>
      <c r="W1683">
        <v>60</v>
      </c>
      <c r="X1683">
        <v>86</v>
      </c>
      <c r="Y1683">
        <v>24.12</v>
      </c>
      <c r="Z1683">
        <v>7</v>
      </c>
      <c r="AA1683" s="1" t="s">
        <v>72</v>
      </c>
      <c r="AB1683">
        <v>9</v>
      </c>
      <c r="AC1683">
        <v>0.09</v>
      </c>
      <c r="AD1683" s="1" t="s">
        <v>1209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s="1" t="s">
        <v>51</v>
      </c>
      <c r="AS1683" s="1" t="s">
        <v>51</v>
      </c>
      <c r="AT1683" s="1" t="s">
        <v>51</v>
      </c>
      <c r="AU1683" s="1" t="s">
        <v>51</v>
      </c>
    </row>
    <row r="1684" spans="1:47" x14ac:dyDescent="0.25">
      <c r="A1684" s="1" t="s">
        <v>5669</v>
      </c>
      <c r="B1684">
        <v>3</v>
      </c>
      <c r="C1684" s="2">
        <v>43716.708321759259</v>
      </c>
      <c r="D1684" s="2">
        <v>43716.728784722225</v>
      </c>
      <c r="E1684">
        <v>39.912067999999998</v>
      </c>
      <c r="F1684">
        <v>-104.99029</v>
      </c>
      <c r="G1684">
        <v>39.913944999999998</v>
      </c>
      <c r="H1684">
        <v>-104.98966799999999</v>
      </c>
      <c r="I1684">
        <v>0.13400000000000001</v>
      </c>
      <c r="J1684" s="1" t="s">
        <v>438</v>
      </c>
      <c r="L1684" s="1" t="s">
        <v>194</v>
      </c>
      <c r="M1684" s="1" t="s">
        <v>47</v>
      </c>
      <c r="N1684" s="1" t="s">
        <v>131</v>
      </c>
      <c r="O1684" s="1" t="s">
        <v>147</v>
      </c>
      <c r="P1684" s="1" t="s">
        <v>198</v>
      </c>
      <c r="Q1684" s="1" t="s">
        <v>439</v>
      </c>
      <c r="R1684" s="1" t="s">
        <v>48</v>
      </c>
      <c r="S1684" s="1" t="s">
        <v>79</v>
      </c>
      <c r="T1684" s="1" t="s">
        <v>205</v>
      </c>
      <c r="U1684" s="2">
        <v>43716.697916666664</v>
      </c>
      <c r="V1684">
        <v>66</v>
      </c>
      <c r="W1684">
        <v>66</v>
      </c>
      <c r="X1684">
        <v>64</v>
      </c>
      <c r="Y1684">
        <v>24.33</v>
      </c>
      <c r="Z1684">
        <v>5</v>
      </c>
      <c r="AA1684" s="1" t="s">
        <v>59</v>
      </c>
      <c r="AB1684">
        <v>7</v>
      </c>
      <c r="AC1684">
        <v>0</v>
      </c>
      <c r="AD1684" s="1" t="s">
        <v>818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s="1" t="s">
        <v>51</v>
      </c>
      <c r="AS1684" s="1" t="s">
        <v>51</v>
      </c>
      <c r="AT1684" s="1" t="s">
        <v>51</v>
      </c>
      <c r="AU1684" s="1" t="s">
        <v>51</v>
      </c>
    </row>
    <row r="1685" spans="1:47" x14ac:dyDescent="0.25">
      <c r="A1685" s="1" t="s">
        <v>8620</v>
      </c>
      <c r="B1685">
        <v>3</v>
      </c>
      <c r="C1685" s="2">
        <v>43716.748425925929</v>
      </c>
      <c r="D1685" s="2">
        <v>43716.769062500003</v>
      </c>
      <c r="E1685">
        <v>39.766060000000003</v>
      </c>
      <c r="F1685">
        <v>-104.8275</v>
      </c>
      <c r="G1685">
        <v>39.773449999999997</v>
      </c>
      <c r="H1685">
        <v>-104.83529</v>
      </c>
      <c r="I1685">
        <v>0.65700000000000003</v>
      </c>
      <c r="J1685" s="1" t="s">
        <v>937</v>
      </c>
      <c r="K1685">
        <v>13801</v>
      </c>
      <c r="L1685" s="1" t="s">
        <v>6666</v>
      </c>
      <c r="M1685" s="1" t="s">
        <v>97</v>
      </c>
      <c r="N1685" s="1" t="s">
        <v>170</v>
      </c>
      <c r="O1685" s="1" t="s">
        <v>201</v>
      </c>
      <c r="P1685" s="1" t="s">
        <v>198</v>
      </c>
      <c r="Q1685" s="1" t="s">
        <v>6700</v>
      </c>
      <c r="R1685" s="1" t="s">
        <v>48</v>
      </c>
      <c r="S1685" s="1" t="s">
        <v>79</v>
      </c>
      <c r="T1685" s="1" t="s">
        <v>203</v>
      </c>
      <c r="U1685" s="2">
        <v>43716.748611111114</v>
      </c>
      <c r="V1685">
        <v>58</v>
      </c>
      <c r="W1685">
        <v>58</v>
      </c>
      <c r="X1685">
        <v>94</v>
      </c>
      <c r="Y1685">
        <v>24.31</v>
      </c>
      <c r="Z1685">
        <v>9</v>
      </c>
      <c r="AA1685" s="1" t="s">
        <v>55</v>
      </c>
      <c r="AB1685">
        <v>7</v>
      </c>
      <c r="AC1685">
        <v>0.06</v>
      </c>
      <c r="AD1685" s="1" t="s">
        <v>1209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s="1" t="s">
        <v>51</v>
      </c>
      <c r="AS1685" s="1" t="s">
        <v>51</v>
      </c>
      <c r="AT1685" s="1" t="s">
        <v>51</v>
      </c>
      <c r="AU1685" s="1" t="s">
        <v>51</v>
      </c>
    </row>
    <row r="1686" spans="1:47" x14ac:dyDescent="0.25">
      <c r="A1686" s="1" t="s">
        <v>2417</v>
      </c>
      <c r="B1686">
        <v>3</v>
      </c>
      <c r="C1686" s="2">
        <v>43716.760925925926</v>
      </c>
      <c r="D1686" s="2">
        <v>43716.7815625</v>
      </c>
      <c r="E1686">
        <v>39.562159999999999</v>
      </c>
      <c r="F1686">
        <v>-105.01505</v>
      </c>
      <c r="G1686">
        <v>39.563839999999999</v>
      </c>
      <c r="H1686">
        <v>-105.022335</v>
      </c>
      <c r="I1686">
        <v>0.40500000000000003</v>
      </c>
      <c r="J1686" s="1" t="s">
        <v>512</v>
      </c>
      <c r="L1686" s="1" t="s">
        <v>405</v>
      </c>
      <c r="M1686" s="1" t="s">
        <v>47</v>
      </c>
      <c r="N1686" s="1" t="s">
        <v>138</v>
      </c>
      <c r="O1686" s="1" t="s">
        <v>121</v>
      </c>
      <c r="P1686" s="1" t="s">
        <v>198</v>
      </c>
      <c r="Q1686" s="1" t="s">
        <v>225</v>
      </c>
      <c r="R1686" s="1" t="s">
        <v>48</v>
      </c>
      <c r="S1686" s="1" t="s">
        <v>79</v>
      </c>
      <c r="T1686" s="1" t="s">
        <v>200</v>
      </c>
      <c r="U1686" s="2">
        <v>43716.768750000003</v>
      </c>
      <c r="V1686">
        <v>62</v>
      </c>
      <c r="W1686">
        <v>62</v>
      </c>
      <c r="X1686">
        <v>80</v>
      </c>
      <c r="Y1686">
        <v>24.12</v>
      </c>
      <c r="Z1686">
        <v>10</v>
      </c>
      <c r="AA1686" s="1" t="s">
        <v>68</v>
      </c>
      <c r="AB1686">
        <v>7</v>
      </c>
      <c r="AC1686">
        <v>0</v>
      </c>
      <c r="AD1686" s="1" t="s">
        <v>818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s="1" t="s">
        <v>51</v>
      </c>
      <c r="AS1686" s="1" t="s">
        <v>51</v>
      </c>
      <c r="AT1686" s="1" t="s">
        <v>51</v>
      </c>
      <c r="AU1686" s="1" t="s">
        <v>51</v>
      </c>
    </row>
    <row r="1687" spans="1:47" x14ac:dyDescent="0.25">
      <c r="A1687" s="1" t="s">
        <v>2228</v>
      </c>
      <c r="B1687">
        <v>3</v>
      </c>
      <c r="C1687" s="2">
        <v>43716.809351851851</v>
      </c>
      <c r="D1687" s="2">
        <v>43716.995451388888</v>
      </c>
      <c r="E1687">
        <v>39.783639999999998</v>
      </c>
      <c r="F1687">
        <v>-105.00322</v>
      </c>
      <c r="G1687">
        <v>39.783320000000003</v>
      </c>
      <c r="H1687">
        <v>-105.00776</v>
      </c>
      <c r="I1687">
        <v>0.24199999999999999</v>
      </c>
      <c r="J1687" s="1" t="s">
        <v>351</v>
      </c>
      <c r="L1687" s="1" t="s">
        <v>137</v>
      </c>
      <c r="M1687" s="1" t="s">
        <v>47</v>
      </c>
      <c r="N1687" s="1" t="s">
        <v>131</v>
      </c>
      <c r="O1687" s="1" t="s">
        <v>131</v>
      </c>
      <c r="P1687" s="1" t="s">
        <v>198</v>
      </c>
      <c r="Q1687" s="1" t="s">
        <v>331</v>
      </c>
      <c r="R1687" s="1" t="s">
        <v>48</v>
      </c>
      <c r="S1687" s="1" t="s">
        <v>79</v>
      </c>
      <c r="T1687" s="1" t="s">
        <v>205</v>
      </c>
      <c r="U1687" s="2">
        <v>43716.824305555558</v>
      </c>
      <c r="V1687">
        <v>59</v>
      </c>
      <c r="W1687">
        <v>59</v>
      </c>
      <c r="X1687">
        <v>94</v>
      </c>
      <c r="Y1687">
        <v>24.35</v>
      </c>
      <c r="Z1687">
        <v>10</v>
      </c>
      <c r="AA1687" s="1" t="s">
        <v>65</v>
      </c>
      <c r="AB1687">
        <v>7</v>
      </c>
      <c r="AC1687">
        <v>0</v>
      </c>
      <c r="AD1687" s="1" t="s">
        <v>818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s="1" t="s">
        <v>53</v>
      </c>
      <c r="AS1687" s="1" t="s">
        <v>51</v>
      </c>
      <c r="AT1687" s="1" t="s">
        <v>51</v>
      </c>
      <c r="AU1687" s="1" t="s">
        <v>51</v>
      </c>
    </row>
    <row r="1688" spans="1:47" x14ac:dyDescent="0.25">
      <c r="A1688" s="1" t="s">
        <v>7803</v>
      </c>
      <c r="B1688">
        <v>3</v>
      </c>
      <c r="C1688" s="2">
        <v>43716.908310185187</v>
      </c>
      <c r="D1688" s="2">
        <v>43716.928703703707</v>
      </c>
      <c r="E1688">
        <v>38.309024000000001</v>
      </c>
      <c r="F1688">
        <v>-104.62631399999999</v>
      </c>
      <c r="G1688">
        <v>38.309108000000002</v>
      </c>
      <c r="H1688">
        <v>-104.626897</v>
      </c>
      <c r="I1688">
        <v>3.2000000000000001E-2</v>
      </c>
      <c r="J1688" s="1" t="s">
        <v>4599</v>
      </c>
      <c r="K1688">
        <v>1407</v>
      </c>
      <c r="L1688" s="1" t="s">
        <v>6595</v>
      </c>
      <c r="M1688" s="1" t="s">
        <v>47</v>
      </c>
      <c r="N1688" s="1" t="s">
        <v>411</v>
      </c>
      <c r="O1688" s="1" t="s">
        <v>411</v>
      </c>
      <c r="P1688" s="1" t="s">
        <v>198</v>
      </c>
      <c r="Q1688" s="1" t="s">
        <v>7804</v>
      </c>
      <c r="R1688" s="1" t="s">
        <v>48</v>
      </c>
      <c r="S1688" s="1" t="s">
        <v>79</v>
      </c>
      <c r="T1688" s="1" t="s">
        <v>413</v>
      </c>
      <c r="U1688" s="2">
        <v>43716.911805555559</v>
      </c>
      <c r="V1688">
        <v>68</v>
      </c>
      <c r="W1688">
        <v>68</v>
      </c>
      <c r="X1688">
        <v>68</v>
      </c>
      <c r="Y1688">
        <v>25.13</v>
      </c>
      <c r="Z1688">
        <v>10</v>
      </c>
      <c r="AA1688" s="1" t="s">
        <v>8942</v>
      </c>
      <c r="AB1688">
        <v>0</v>
      </c>
      <c r="AC1688">
        <v>0</v>
      </c>
      <c r="AD1688" s="1" t="s">
        <v>1067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s="1" t="s">
        <v>53</v>
      </c>
      <c r="AS1688" s="1" t="s">
        <v>53</v>
      </c>
      <c r="AT1688" s="1" t="s">
        <v>53</v>
      </c>
      <c r="AU1688" s="1" t="s">
        <v>53</v>
      </c>
    </row>
    <row r="1689" spans="1:47" x14ac:dyDescent="0.25">
      <c r="A1689" s="1" t="s">
        <v>8223</v>
      </c>
      <c r="B1689">
        <v>3</v>
      </c>
      <c r="C1689" s="2">
        <v>43717.312268518515</v>
      </c>
      <c r="D1689" s="2">
        <v>43717.33284722222</v>
      </c>
      <c r="E1689">
        <v>38.862008000000003</v>
      </c>
      <c r="F1689">
        <v>-104.91451600000001</v>
      </c>
      <c r="G1689">
        <v>38.861606999999999</v>
      </c>
      <c r="H1689">
        <v>-104.91386900000001</v>
      </c>
      <c r="I1689">
        <v>4.3999999999999997E-2</v>
      </c>
      <c r="J1689" s="1" t="s">
        <v>1140</v>
      </c>
      <c r="K1689">
        <v>6108</v>
      </c>
      <c r="L1689" s="1" t="s">
        <v>6764</v>
      </c>
      <c r="M1689" s="1" t="s">
        <v>97</v>
      </c>
      <c r="N1689" s="1" t="s">
        <v>1142</v>
      </c>
      <c r="O1689" s="1" t="s">
        <v>193</v>
      </c>
      <c r="P1689" s="1" t="s">
        <v>198</v>
      </c>
      <c r="Q1689" s="1" t="s">
        <v>1143</v>
      </c>
      <c r="R1689" s="1" t="s">
        <v>48</v>
      </c>
      <c r="S1689" s="1" t="s">
        <v>79</v>
      </c>
      <c r="T1689" s="1" t="s">
        <v>234</v>
      </c>
      <c r="U1689" s="2">
        <v>43717.331944444442</v>
      </c>
      <c r="V1689">
        <v>52</v>
      </c>
      <c r="W1689">
        <v>52</v>
      </c>
      <c r="X1689">
        <v>89</v>
      </c>
      <c r="Y1689">
        <v>23.55</v>
      </c>
      <c r="Z1689">
        <v>10</v>
      </c>
      <c r="AA1689" s="1" t="s">
        <v>58</v>
      </c>
      <c r="AB1689">
        <v>8</v>
      </c>
      <c r="AC1689">
        <v>0</v>
      </c>
      <c r="AD1689" s="1" t="s">
        <v>50</v>
      </c>
      <c r="AE1689" t="b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s="1" t="s">
        <v>51</v>
      </c>
      <c r="AS1689" s="1" t="s">
        <v>51</v>
      </c>
      <c r="AT1689" s="1" t="s">
        <v>51</v>
      </c>
      <c r="AU1689" s="1" t="s">
        <v>51</v>
      </c>
    </row>
    <row r="1690" spans="1:47" x14ac:dyDescent="0.25">
      <c r="A1690" s="1" t="s">
        <v>5670</v>
      </c>
      <c r="B1690">
        <v>3</v>
      </c>
      <c r="C1690" s="2">
        <v>43717.276342592595</v>
      </c>
      <c r="D1690" s="2">
        <v>43717.296817129631</v>
      </c>
      <c r="E1690">
        <v>39.843321000000003</v>
      </c>
      <c r="F1690">
        <v>-104.98448</v>
      </c>
      <c r="G1690">
        <v>39.840325999999997</v>
      </c>
      <c r="H1690">
        <v>-104.98394999999999</v>
      </c>
      <c r="I1690">
        <v>0.20899999999999999</v>
      </c>
      <c r="J1690" s="1" t="s">
        <v>689</v>
      </c>
      <c r="L1690" s="1" t="s">
        <v>195</v>
      </c>
      <c r="M1690" s="1" t="s">
        <v>47</v>
      </c>
      <c r="N1690" s="1" t="s">
        <v>131</v>
      </c>
      <c r="O1690" s="1" t="s">
        <v>147</v>
      </c>
      <c r="P1690" s="1" t="s">
        <v>198</v>
      </c>
      <c r="Q1690" s="1" t="s">
        <v>204</v>
      </c>
      <c r="R1690" s="1" t="s">
        <v>48</v>
      </c>
      <c r="S1690" s="1" t="s">
        <v>79</v>
      </c>
      <c r="T1690" s="1" t="s">
        <v>205</v>
      </c>
      <c r="U1690" s="2">
        <v>43717.283333333333</v>
      </c>
      <c r="V1690">
        <v>55</v>
      </c>
      <c r="W1690">
        <v>55</v>
      </c>
      <c r="X1690">
        <v>100</v>
      </c>
      <c r="Y1690">
        <v>24.35</v>
      </c>
      <c r="Z1690">
        <v>0.06</v>
      </c>
      <c r="AA1690" s="1" t="s">
        <v>72</v>
      </c>
      <c r="AB1690">
        <v>5</v>
      </c>
      <c r="AC1690">
        <v>0</v>
      </c>
      <c r="AD1690" s="1" t="s">
        <v>1268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s="1" t="s">
        <v>51</v>
      </c>
      <c r="AS1690" s="1" t="s">
        <v>51</v>
      </c>
      <c r="AT1690" s="1" t="s">
        <v>51</v>
      </c>
      <c r="AU1690" s="1" t="s">
        <v>51</v>
      </c>
    </row>
    <row r="1691" spans="1:47" x14ac:dyDescent="0.25">
      <c r="A1691" s="1" t="s">
        <v>1911</v>
      </c>
      <c r="B1691">
        <v>3</v>
      </c>
      <c r="C1691" s="2">
        <v>43717.32476851852</v>
      </c>
      <c r="D1691" s="2">
        <v>43717.345439814817</v>
      </c>
      <c r="E1691">
        <v>39.16516</v>
      </c>
      <c r="F1691">
        <v>-104.85307400000001</v>
      </c>
      <c r="G1691">
        <v>39.18515</v>
      </c>
      <c r="H1691">
        <v>-104.85021</v>
      </c>
      <c r="I1691">
        <v>1.39</v>
      </c>
      <c r="J1691" s="1" t="s">
        <v>455</v>
      </c>
      <c r="L1691" s="1" t="s">
        <v>194</v>
      </c>
      <c r="M1691" s="1" t="s">
        <v>47</v>
      </c>
      <c r="N1691" s="1" t="s">
        <v>86</v>
      </c>
      <c r="O1691" s="1" t="s">
        <v>121</v>
      </c>
      <c r="P1691" s="1" t="s">
        <v>198</v>
      </c>
      <c r="Q1691" s="1" t="s">
        <v>222</v>
      </c>
      <c r="R1691" s="1" t="s">
        <v>48</v>
      </c>
      <c r="S1691" s="1" t="s">
        <v>79</v>
      </c>
      <c r="T1691" s="1" t="s">
        <v>223</v>
      </c>
      <c r="U1691" s="2">
        <v>43717.320833333331</v>
      </c>
      <c r="V1691">
        <v>50</v>
      </c>
      <c r="W1691">
        <v>50</v>
      </c>
      <c r="X1691">
        <v>87</v>
      </c>
      <c r="Y1691">
        <v>23.15</v>
      </c>
      <c r="Z1691">
        <v>10</v>
      </c>
      <c r="AA1691" s="1" t="s">
        <v>67</v>
      </c>
      <c r="AB1691">
        <v>3</v>
      </c>
      <c r="AC1691">
        <v>0</v>
      </c>
      <c r="AD1691" s="1" t="s">
        <v>1067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s="1" t="s">
        <v>51</v>
      </c>
      <c r="AS1691" s="1" t="s">
        <v>51</v>
      </c>
      <c r="AT1691" s="1" t="s">
        <v>51</v>
      </c>
      <c r="AU1691" s="1" t="s">
        <v>51</v>
      </c>
    </row>
    <row r="1692" spans="1:47" x14ac:dyDescent="0.25">
      <c r="A1692" s="1" t="s">
        <v>3391</v>
      </c>
      <c r="B1692">
        <v>4</v>
      </c>
      <c r="C1692" s="2">
        <v>43717.390902777777</v>
      </c>
      <c r="D1692" s="2">
        <v>43717.411307870374</v>
      </c>
      <c r="E1692">
        <v>39.390715</v>
      </c>
      <c r="F1692">
        <v>-104.83042</v>
      </c>
      <c r="G1692">
        <v>39.410269999999997</v>
      </c>
      <c r="H1692">
        <v>-104.84466999999999</v>
      </c>
      <c r="I1692">
        <v>1.5509999999999999</v>
      </c>
      <c r="J1692" s="1" t="s">
        <v>3392</v>
      </c>
      <c r="L1692" s="1" t="s">
        <v>3393</v>
      </c>
      <c r="M1692" s="1" t="s">
        <v>47</v>
      </c>
      <c r="N1692" s="1" t="s">
        <v>191</v>
      </c>
      <c r="O1692" s="1" t="s">
        <v>121</v>
      </c>
      <c r="P1692" s="1" t="s">
        <v>198</v>
      </c>
      <c r="Q1692" s="1" t="s">
        <v>333</v>
      </c>
      <c r="R1692" s="1" t="s">
        <v>48</v>
      </c>
      <c r="S1692" s="1" t="s">
        <v>79</v>
      </c>
      <c r="T1692" s="1" t="s">
        <v>223</v>
      </c>
      <c r="U1692" s="2">
        <v>43717.39166666667</v>
      </c>
      <c r="V1692">
        <v>68</v>
      </c>
      <c r="W1692">
        <v>68</v>
      </c>
      <c r="X1692">
        <v>37</v>
      </c>
      <c r="Y1692">
        <v>23.17</v>
      </c>
      <c r="Z1692">
        <v>10</v>
      </c>
      <c r="AA1692" s="1" t="s">
        <v>67</v>
      </c>
      <c r="AB1692">
        <v>10</v>
      </c>
      <c r="AC1692">
        <v>0</v>
      </c>
      <c r="AD1692" s="1" t="s">
        <v>50</v>
      </c>
      <c r="AE1692" t="b">
        <v>0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s="1" t="s">
        <v>51</v>
      </c>
      <c r="AS1692" s="1" t="s">
        <v>51</v>
      </c>
      <c r="AT1692" s="1" t="s">
        <v>51</v>
      </c>
      <c r="AU1692" s="1" t="s">
        <v>51</v>
      </c>
    </row>
    <row r="1693" spans="1:47" x14ac:dyDescent="0.25">
      <c r="A1693" s="1" t="s">
        <v>5671</v>
      </c>
      <c r="B1693">
        <v>3</v>
      </c>
      <c r="C1693" s="2">
        <v>43717.622175925928</v>
      </c>
      <c r="D1693" s="2">
        <v>43717.64267361111</v>
      </c>
      <c r="E1693">
        <v>39.723182999999999</v>
      </c>
      <c r="F1693">
        <v>-105.01120400000001</v>
      </c>
      <c r="G1693">
        <v>39.721690000000002</v>
      </c>
      <c r="H1693">
        <v>-105.00917</v>
      </c>
      <c r="I1693">
        <v>0.14899999999999999</v>
      </c>
      <c r="J1693" s="1" t="s">
        <v>397</v>
      </c>
      <c r="L1693" s="1" t="s">
        <v>195</v>
      </c>
      <c r="M1693" s="1" t="s">
        <v>47</v>
      </c>
      <c r="N1693" s="1" t="s">
        <v>131</v>
      </c>
      <c r="O1693" s="1" t="s">
        <v>131</v>
      </c>
      <c r="P1693" s="1" t="s">
        <v>198</v>
      </c>
      <c r="Q1693" s="1" t="s">
        <v>310</v>
      </c>
      <c r="R1693" s="1" t="s">
        <v>48</v>
      </c>
      <c r="S1693" s="1" t="s">
        <v>79</v>
      </c>
      <c r="T1693" s="1" t="s">
        <v>205</v>
      </c>
      <c r="U1693" s="2">
        <v>43717.615972222222</v>
      </c>
      <c r="V1693">
        <v>82</v>
      </c>
      <c r="W1693">
        <v>82</v>
      </c>
      <c r="X1693">
        <v>21</v>
      </c>
      <c r="Y1693">
        <v>24.33</v>
      </c>
      <c r="Z1693">
        <v>40</v>
      </c>
      <c r="AA1693" s="1" t="s">
        <v>59</v>
      </c>
      <c r="AB1693">
        <v>6</v>
      </c>
      <c r="AC1693">
        <v>0</v>
      </c>
      <c r="AD1693" s="1" t="s">
        <v>1067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s="1" t="s">
        <v>51</v>
      </c>
      <c r="AS1693" s="1" t="s">
        <v>51</v>
      </c>
      <c r="AT1693" s="1" t="s">
        <v>51</v>
      </c>
      <c r="AU1693" s="1" t="s">
        <v>51</v>
      </c>
    </row>
    <row r="1694" spans="1:47" x14ac:dyDescent="0.25">
      <c r="A1694" s="1" t="s">
        <v>3582</v>
      </c>
      <c r="B1694">
        <v>3</v>
      </c>
      <c r="C1694" s="2">
        <v>43717.736226851855</v>
      </c>
      <c r="D1694" s="2">
        <v>43717.756562499999</v>
      </c>
      <c r="E1694">
        <v>39.77514</v>
      </c>
      <c r="F1694">
        <v>-104.86000900000001</v>
      </c>
      <c r="G1694">
        <v>39.774549999999998</v>
      </c>
      <c r="H1694">
        <v>-104.85323</v>
      </c>
      <c r="I1694">
        <v>0.36199999999999999</v>
      </c>
      <c r="J1694" s="1" t="s">
        <v>534</v>
      </c>
      <c r="L1694" s="1" t="s">
        <v>133</v>
      </c>
      <c r="M1694" s="1" t="s">
        <v>47</v>
      </c>
      <c r="N1694" s="1" t="s">
        <v>131</v>
      </c>
      <c r="O1694" s="1" t="s">
        <v>131</v>
      </c>
      <c r="P1694" s="1" t="s">
        <v>198</v>
      </c>
      <c r="Q1694" s="1" t="s">
        <v>299</v>
      </c>
      <c r="R1694" s="1" t="s">
        <v>48</v>
      </c>
      <c r="S1694" s="1" t="s">
        <v>79</v>
      </c>
      <c r="T1694" s="1" t="s">
        <v>203</v>
      </c>
      <c r="U1694" s="2">
        <v>43717.748611111114</v>
      </c>
      <c r="V1694">
        <v>79</v>
      </c>
      <c r="W1694">
        <v>79</v>
      </c>
      <c r="X1694">
        <v>31</v>
      </c>
      <c r="Y1694">
        <v>24.31</v>
      </c>
      <c r="Z1694">
        <v>10</v>
      </c>
      <c r="AA1694" s="1" t="s">
        <v>62</v>
      </c>
      <c r="AB1694">
        <v>12</v>
      </c>
      <c r="AC1694">
        <v>0</v>
      </c>
      <c r="AD1694" s="1" t="s">
        <v>50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s="1" t="s">
        <v>51</v>
      </c>
      <c r="AS1694" s="1" t="s">
        <v>51</v>
      </c>
      <c r="AT1694" s="1" t="s">
        <v>51</v>
      </c>
      <c r="AU1694" s="1" t="s">
        <v>51</v>
      </c>
    </row>
    <row r="1695" spans="1:47" x14ac:dyDescent="0.25">
      <c r="A1695" s="1" t="s">
        <v>6971</v>
      </c>
      <c r="B1695">
        <v>3</v>
      </c>
      <c r="C1695" s="2">
        <v>43717.933067129627</v>
      </c>
      <c r="D1695" s="2">
        <v>43717.953692129631</v>
      </c>
      <c r="E1695">
        <v>37.638463999999999</v>
      </c>
      <c r="F1695">
        <v>-104.75429099999999</v>
      </c>
      <c r="G1695">
        <v>37.647607999999998</v>
      </c>
      <c r="H1695">
        <v>-104.735603</v>
      </c>
      <c r="I1695">
        <v>1.202</v>
      </c>
      <c r="J1695" s="1" t="s">
        <v>743</v>
      </c>
      <c r="K1695">
        <v>760</v>
      </c>
      <c r="L1695" s="1" t="s">
        <v>6810</v>
      </c>
      <c r="M1695" s="1" t="s">
        <v>97</v>
      </c>
      <c r="N1695" s="1" t="s">
        <v>676</v>
      </c>
      <c r="O1695" s="1" t="s">
        <v>514</v>
      </c>
      <c r="P1695" s="1" t="s">
        <v>198</v>
      </c>
      <c r="Q1695" s="1" t="s">
        <v>6972</v>
      </c>
      <c r="R1695" s="1" t="s">
        <v>48</v>
      </c>
      <c r="S1695" s="1" t="s">
        <v>79</v>
      </c>
      <c r="T1695" s="1" t="s">
        <v>516</v>
      </c>
      <c r="U1695" s="2">
        <v>43717.925000000003</v>
      </c>
      <c r="V1695">
        <v>52</v>
      </c>
      <c r="W1695">
        <v>52</v>
      </c>
      <c r="X1695">
        <v>30</v>
      </c>
      <c r="Y1695">
        <v>20.69</v>
      </c>
      <c r="Z1695">
        <v>10</v>
      </c>
      <c r="AA1695" s="1" t="s">
        <v>55</v>
      </c>
      <c r="AB1695">
        <v>8</v>
      </c>
      <c r="AD1695" s="1" t="s">
        <v>50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s="1" t="s">
        <v>53</v>
      </c>
      <c r="AS1695" s="1" t="s">
        <v>53</v>
      </c>
      <c r="AT1695" s="1" t="s">
        <v>53</v>
      </c>
      <c r="AU1695" s="1" t="s">
        <v>53</v>
      </c>
    </row>
    <row r="1696" spans="1:47" x14ac:dyDescent="0.25">
      <c r="A1696" s="1" t="s">
        <v>8023</v>
      </c>
      <c r="B1696">
        <v>3</v>
      </c>
      <c r="C1696" s="2">
        <v>43718.152858796297</v>
      </c>
      <c r="D1696" s="2">
        <v>43718.173194444447</v>
      </c>
      <c r="E1696">
        <v>40.433027000000003</v>
      </c>
      <c r="F1696">
        <v>-104.67950999999999</v>
      </c>
      <c r="G1696">
        <v>40.444097999999997</v>
      </c>
      <c r="H1696">
        <v>-104.68285899999999</v>
      </c>
      <c r="I1696">
        <v>0.78500000000000003</v>
      </c>
      <c r="J1696" s="1" t="s">
        <v>8024</v>
      </c>
      <c r="K1696">
        <v>265</v>
      </c>
      <c r="L1696" s="1" t="s">
        <v>6639</v>
      </c>
      <c r="M1696" s="1" t="s">
        <v>97</v>
      </c>
      <c r="N1696" s="1" t="s">
        <v>251</v>
      </c>
      <c r="O1696" s="1" t="s">
        <v>209</v>
      </c>
      <c r="P1696" s="1" t="s">
        <v>198</v>
      </c>
      <c r="Q1696" s="1" t="s">
        <v>971</v>
      </c>
      <c r="R1696" s="1" t="s">
        <v>48</v>
      </c>
      <c r="S1696" s="1" t="s">
        <v>79</v>
      </c>
      <c r="T1696" s="1" t="s">
        <v>253</v>
      </c>
      <c r="U1696" s="2">
        <v>43718.163888888892</v>
      </c>
      <c r="V1696">
        <v>57</v>
      </c>
      <c r="W1696">
        <v>57</v>
      </c>
      <c r="X1696">
        <v>89</v>
      </c>
      <c r="Y1696">
        <v>25.28</v>
      </c>
      <c r="Z1696">
        <v>10</v>
      </c>
      <c r="AA1696" s="1" t="s">
        <v>57</v>
      </c>
      <c r="AB1696">
        <v>8</v>
      </c>
      <c r="AC1696">
        <v>0</v>
      </c>
      <c r="AD1696" s="1" t="s">
        <v>50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s="1" t="s">
        <v>53</v>
      </c>
      <c r="AS1696" s="1" t="s">
        <v>53</v>
      </c>
      <c r="AT1696" s="1" t="s">
        <v>53</v>
      </c>
      <c r="AU1696" s="1" t="s">
        <v>53</v>
      </c>
    </row>
    <row r="1697" spans="1:47" x14ac:dyDescent="0.25">
      <c r="A1697" s="1" t="s">
        <v>8025</v>
      </c>
      <c r="B1697">
        <v>3</v>
      </c>
      <c r="C1697" s="2">
        <v>43718.152858796297</v>
      </c>
      <c r="D1697" s="2">
        <v>43718.173194444447</v>
      </c>
      <c r="E1697">
        <v>40.443660000000001</v>
      </c>
      <c r="F1697">
        <v>-104.68289</v>
      </c>
      <c r="G1697">
        <v>40.434105000000002</v>
      </c>
      <c r="H1697">
        <v>-104.679939</v>
      </c>
      <c r="I1697">
        <v>0.67800000000000005</v>
      </c>
      <c r="J1697" s="1" t="s">
        <v>963</v>
      </c>
      <c r="K1697">
        <v>432</v>
      </c>
      <c r="L1697" s="1" t="s">
        <v>6639</v>
      </c>
      <c r="M1697" s="1" t="s">
        <v>97</v>
      </c>
      <c r="N1697" s="1" t="s">
        <v>251</v>
      </c>
      <c r="O1697" s="1" t="s">
        <v>209</v>
      </c>
      <c r="P1697" s="1" t="s">
        <v>198</v>
      </c>
      <c r="Q1697" s="1" t="s">
        <v>971</v>
      </c>
      <c r="R1697" s="1" t="s">
        <v>48</v>
      </c>
      <c r="S1697" s="1" t="s">
        <v>79</v>
      </c>
      <c r="T1697" s="1" t="s">
        <v>253</v>
      </c>
      <c r="U1697" s="2">
        <v>43718.163888888892</v>
      </c>
      <c r="V1697">
        <v>57</v>
      </c>
      <c r="W1697">
        <v>57</v>
      </c>
      <c r="X1697">
        <v>89</v>
      </c>
      <c r="Y1697">
        <v>25.28</v>
      </c>
      <c r="Z1697">
        <v>10</v>
      </c>
      <c r="AA1697" s="1" t="s">
        <v>57</v>
      </c>
      <c r="AB1697">
        <v>8</v>
      </c>
      <c r="AC1697">
        <v>0</v>
      </c>
      <c r="AD1697" s="1" t="s">
        <v>50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s="1" t="s">
        <v>53</v>
      </c>
      <c r="AS1697" s="1" t="s">
        <v>53</v>
      </c>
      <c r="AT1697" s="1" t="s">
        <v>53</v>
      </c>
      <c r="AU1697" s="1" t="s">
        <v>53</v>
      </c>
    </row>
    <row r="1698" spans="1:47" x14ac:dyDescent="0.25">
      <c r="A1698" s="1" t="s">
        <v>1790</v>
      </c>
      <c r="B1698">
        <v>3</v>
      </c>
      <c r="C1698" s="2">
        <v>43718.349768518521</v>
      </c>
      <c r="D1698" s="2">
        <v>43718.370439814818</v>
      </c>
      <c r="E1698">
        <v>39.783949999999997</v>
      </c>
      <c r="F1698">
        <v>-105.02839</v>
      </c>
      <c r="G1698">
        <v>39.784199999999998</v>
      </c>
      <c r="H1698">
        <v>-105.025104</v>
      </c>
      <c r="I1698">
        <v>0.17499999999999999</v>
      </c>
      <c r="J1698" s="1" t="s">
        <v>1151</v>
      </c>
      <c r="L1698" s="1" t="s">
        <v>133</v>
      </c>
      <c r="M1698" s="1" t="s">
        <v>47</v>
      </c>
      <c r="N1698" s="1" t="s">
        <v>131</v>
      </c>
      <c r="O1698" s="1" t="s">
        <v>131</v>
      </c>
      <c r="P1698" s="1" t="s">
        <v>198</v>
      </c>
      <c r="Q1698" s="1" t="s">
        <v>352</v>
      </c>
      <c r="R1698" s="1" t="s">
        <v>48</v>
      </c>
      <c r="S1698" s="1" t="s">
        <v>79</v>
      </c>
      <c r="T1698" s="1" t="s">
        <v>205</v>
      </c>
      <c r="U1698" s="2">
        <v>43718.365972222222</v>
      </c>
      <c r="V1698">
        <v>70</v>
      </c>
      <c r="W1698">
        <v>70</v>
      </c>
      <c r="X1698">
        <v>46</v>
      </c>
      <c r="Y1698">
        <v>24.42</v>
      </c>
      <c r="Z1698">
        <v>10</v>
      </c>
      <c r="AA1698" s="1" t="s">
        <v>72</v>
      </c>
      <c r="AB1698">
        <v>6</v>
      </c>
      <c r="AC1698">
        <v>0</v>
      </c>
      <c r="AD1698" s="1" t="s">
        <v>1067</v>
      </c>
      <c r="AE1698" t="b">
        <v>0</v>
      </c>
      <c r="AF1698" t="b">
        <v>0</v>
      </c>
      <c r="AG1698" t="b">
        <v>0</v>
      </c>
      <c r="AH1698" t="b">
        <v>0</v>
      </c>
      <c r="AI1698" t="b">
        <v>1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s="1" t="s">
        <v>51</v>
      </c>
      <c r="AS1698" s="1" t="s">
        <v>51</v>
      </c>
      <c r="AT1698" s="1" t="s">
        <v>51</v>
      </c>
      <c r="AU1698" s="1" t="s">
        <v>51</v>
      </c>
    </row>
    <row r="1699" spans="1:47" x14ac:dyDescent="0.25">
      <c r="A1699" s="1" t="s">
        <v>2418</v>
      </c>
      <c r="B1699">
        <v>3</v>
      </c>
      <c r="C1699" s="2">
        <v>43718.390381944446</v>
      </c>
      <c r="D1699" s="2">
        <v>43718.410694444443</v>
      </c>
      <c r="E1699">
        <v>39.77178</v>
      </c>
      <c r="F1699">
        <v>-104.81892000000001</v>
      </c>
      <c r="G1699">
        <v>39.772185999999998</v>
      </c>
      <c r="H1699">
        <v>-104.823587</v>
      </c>
      <c r="I1699">
        <v>0.249</v>
      </c>
      <c r="J1699" s="1" t="s">
        <v>220</v>
      </c>
      <c r="L1699" s="1" t="s">
        <v>364</v>
      </c>
      <c r="M1699" s="1" t="s">
        <v>47</v>
      </c>
      <c r="N1699" s="1" t="s">
        <v>170</v>
      </c>
      <c r="O1699" s="1" t="s">
        <v>147</v>
      </c>
      <c r="P1699" s="1" t="s">
        <v>198</v>
      </c>
      <c r="Q1699" s="1" t="s">
        <v>240</v>
      </c>
      <c r="R1699" s="1" t="s">
        <v>48</v>
      </c>
      <c r="S1699" s="1" t="s">
        <v>79</v>
      </c>
      <c r="T1699" s="1" t="s">
        <v>203</v>
      </c>
      <c r="U1699" s="2">
        <v>43718.373611111114</v>
      </c>
      <c r="V1699">
        <v>64</v>
      </c>
      <c r="W1699">
        <v>64</v>
      </c>
      <c r="X1699">
        <v>73</v>
      </c>
      <c r="Y1699">
        <v>24.41</v>
      </c>
      <c r="Z1699">
        <v>10</v>
      </c>
      <c r="AA1699" s="1" t="s">
        <v>57</v>
      </c>
      <c r="AB1699">
        <v>7</v>
      </c>
      <c r="AC1699">
        <v>0</v>
      </c>
      <c r="AD1699" s="1" t="s">
        <v>818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s="1" t="s">
        <v>51</v>
      </c>
      <c r="AS1699" s="1" t="s">
        <v>51</v>
      </c>
      <c r="AT1699" s="1" t="s">
        <v>51</v>
      </c>
      <c r="AU1699" s="1" t="s">
        <v>51</v>
      </c>
    </row>
    <row r="1700" spans="1:47" x14ac:dyDescent="0.25">
      <c r="A1700" s="1" t="s">
        <v>1912</v>
      </c>
      <c r="B1700">
        <v>3</v>
      </c>
      <c r="C1700" s="2">
        <v>43718.38622685185</v>
      </c>
      <c r="D1700" s="2">
        <v>43718.406550925924</v>
      </c>
      <c r="E1700">
        <v>39.124963000000001</v>
      </c>
      <c r="F1700">
        <v>-104.86476999999999</v>
      </c>
      <c r="G1700">
        <v>39.118492000000003</v>
      </c>
      <c r="H1700">
        <v>-104.865844</v>
      </c>
      <c r="I1700">
        <v>0.45100000000000001</v>
      </c>
      <c r="J1700" s="1" t="s">
        <v>470</v>
      </c>
      <c r="L1700" s="1" t="s">
        <v>195</v>
      </c>
      <c r="M1700" s="1" t="s">
        <v>47</v>
      </c>
      <c r="N1700" s="1" t="s">
        <v>447</v>
      </c>
      <c r="O1700" s="1" t="s">
        <v>193</v>
      </c>
      <c r="P1700" s="1" t="s">
        <v>198</v>
      </c>
      <c r="Q1700" s="1" t="s">
        <v>448</v>
      </c>
      <c r="R1700" s="1" t="s">
        <v>48</v>
      </c>
      <c r="S1700" s="1" t="s">
        <v>79</v>
      </c>
      <c r="T1700" s="1" t="s">
        <v>234</v>
      </c>
      <c r="U1700" s="2">
        <v>43718.373611111114</v>
      </c>
      <c r="V1700">
        <v>64</v>
      </c>
      <c r="W1700">
        <v>64</v>
      </c>
      <c r="X1700">
        <v>63</v>
      </c>
      <c r="Y1700">
        <v>23.59</v>
      </c>
      <c r="Z1700">
        <v>10</v>
      </c>
      <c r="AA1700" s="1" t="s">
        <v>58</v>
      </c>
      <c r="AB1700">
        <v>14</v>
      </c>
      <c r="AC1700">
        <v>0</v>
      </c>
      <c r="AD1700" s="1" t="s">
        <v>1067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s="1" t="s">
        <v>51</v>
      </c>
      <c r="AS1700" s="1" t="s">
        <v>51</v>
      </c>
      <c r="AT1700" s="1" t="s">
        <v>51</v>
      </c>
      <c r="AU1700" s="1" t="s">
        <v>51</v>
      </c>
    </row>
    <row r="1701" spans="1:47" x14ac:dyDescent="0.25">
      <c r="A1701" s="1" t="s">
        <v>5672</v>
      </c>
      <c r="B1701">
        <v>3</v>
      </c>
      <c r="C1701" s="2">
        <v>43718.605520833335</v>
      </c>
      <c r="D1701" s="2">
        <v>43718.806539351855</v>
      </c>
      <c r="E1701">
        <v>39.856169000000001</v>
      </c>
      <c r="F1701">
        <v>-104.987252</v>
      </c>
      <c r="G1701">
        <v>39.853580000000001</v>
      </c>
      <c r="H1701">
        <v>-104.98669</v>
      </c>
      <c r="I1701">
        <v>0.18099999999999999</v>
      </c>
      <c r="J1701" s="1" t="s">
        <v>517</v>
      </c>
      <c r="L1701" s="1" t="s">
        <v>1313</v>
      </c>
      <c r="M1701" s="1" t="s">
        <v>47</v>
      </c>
      <c r="N1701" s="1" t="s">
        <v>131</v>
      </c>
      <c r="O1701" s="1" t="s">
        <v>147</v>
      </c>
      <c r="P1701" s="1" t="s">
        <v>198</v>
      </c>
      <c r="Q1701" s="1" t="s">
        <v>204</v>
      </c>
      <c r="R1701" s="1" t="s">
        <v>48</v>
      </c>
      <c r="S1701" s="1" t="s">
        <v>79</v>
      </c>
      <c r="T1701" s="1" t="s">
        <v>205</v>
      </c>
      <c r="U1701" s="2">
        <v>43718.618055555555</v>
      </c>
      <c r="V1701">
        <v>82</v>
      </c>
      <c r="W1701">
        <v>82</v>
      </c>
      <c r="X1701">
        <v>28</v>
      </c>
      <c r="Y1701">
        <v>24.31</v>
      </c>
      <c r="Z1701">
        <v>20</v>
      </c>
      <c r="AA1701" s="1" t="s">
        <v>60</v>
      </c>
      <c r="AB1701">
        <v>8</v>
      </c>
      <c r="AC1701">
        <v>0</v>
      </c>
      <c r="AD1701" s="1" t="s">
        <v>818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s="1" t="s">
        <v>51</v>
      </c>
      <c r="AS1701" s="1" t="s">
        <v>51</v>
      </c>
      <c r="AT1701" s="1" t="s">
        <v>51</v>
      </c>
      <c r="AU1701" s="1" t="s">
        <v>51</v>
      </c>
    </row>
    <row r="1702" spans="1:47" x14ac:dyDescent="0.25">
      <c r="A1702" s="1" t="s">
        <v>5567</v>
      </c>
      <c r="B1702">
        <v>4</v>
      </c>
      <c r="C1702" s="2">
        <v>43718.427337962959</v>
      </c>
      <c r="D1702" s="2">
        <v>43718.447581018518</v>
      </c>
      <c r="E1702">
        <v>39.848846000000002</v>
      </c>
      <c r="F1702">
        <v>-104.985658</v>
      </c>
      <c r="G1702">
        <v>39.828274</v>
      </c>
      <c r="H1702">
        <v>-104.983251</v>
      </c>
      <c r="I1702">
        <v>1.427</v>
      </c>
      <c r="J1702" s="1" t="s">
        <v>5568</v>
      </c>
      <c r="L1702" s="1" t="s">
        <v>195</v>
      </c>
      <c r="M1702" s="1" t="s">
        <v>47</v>
      </c>
      <c r="N1702" s="1" t="s">
        <v>131</v>
      </c>
      <c r="O1702" s="1" t="s">
        <v>147</v>
      </c>
      <c r="P1702" s="1" t="s">
        <v>198</v>
      </c>
      <c r="Q1702" s="1" t="s">
        <v>204</v>
      </c>
      <c r="R1702" s="1" t="s">
        <v>48</v>
      </c>
      <c r="S1702" s="1" t="s">
        <v>79</v>
      </c>
      <c r="T1702" s="1" t="s">
        <v>205</v>
      </c>
      <c r="U1702" s="2">
        <v>43718.411111111112</v>
      </c>
      <c r="V1702">
        <v>72</v>
      </c>
      <c r="W1702">
        <v>72</v>
      </c>
      <c r="X1702">
        <v>41</v>
      </c>
      <c r="Y1702">
        <v>24.41</v>
      </c>
      <c r="Z1702">
        <v>40</v>
      </c>
      <c r="AA1702" s="1" t="s">
        <v>72</v>
      </c>
      <c r="AB1702">
        <v>5</v>
      </c>
      <c r="AC1702">
        <v>0</v>
      </c>
      <c r="AD1702" s="1" t="s">
        <v>1067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s="1" t="s">
        <v>51</v>
      </c>
      <c r="AS1702" s="1" t="s">
        <v>51</v>
      </c>
      <c r="AT1702" s="1" t="s">
        <v>51</v>
      </c>
      <c r="AU1702" s="1" t="s">
        <v>51</v>
      </c>
    </row>
    <row r="1703" spans="1:47" x14ac:dyDescent="0.25">
      <c r="A1703" s="1" t="s">
        <v>5569</v>
      </c>
      <c r="B1703">
        <v>4</v>
      </c>
      <c r="C1703" s="2">
        <v>43718.596087962964</v>
      </c>
      <c r="D1703" s="2">
        <v>43718.804247685184</v>
      </c>
      <c r="E1703">
        <v>39.871859999999998</v>
      </c>
      <c r="F1703">
        <v>-104.9877</v>
      </c>
      <c r="G1703">
        <v>39.845269999999999</v>
      </c>
      <c r="H1703">
        <v>-104.98492</v>
      </c>
      <c r="I1703">
        <v>1.843</v>
      </c>
      <c r="J1703" s="1" t="s">
        <v>5570</v>
      </c>
      <c r="L1703" s="1" t="s">
        <v>195</v>
      </c>
      <c r="M1703" s="1" t="s">
        <v>47</v>
      </c>
      <c r="N1703" s="1" t="s">
        <v>131</v>
      </c>
      <c r="O1703" s="1" t="s">
        <v>147</v>
      </c>
      <c r="P1703" s="1" t="s">
        <v>198</v>
      </c>
      <c r="Q1703" s="1" t="s">
        <v>204</v>
      </c>
      <c r="R1703" s="1" t="s">
        <v>48</v>
      </c>
      <c r="S1703" s="1" t="s">
        <v>79</v>
      </c>
      <c r="T1703" s="1" t="s">
        <v>205</v>
      </c>
      <c r="U1703" s="2">
        <v>43718.618055555555</v>
      </c>
      <c r="V1703">
        <v>82</v>
      </c>
      <c r="W1703">
        <v>82</v>
      </c>
      <c r="X1703">
        <v>28</v>
      </c>
      <c r="Y1703">
        <v>24.31</v>
      </c>
      <c r="Z1703">
        <v>20</v>
      </c>
      <c r="AA1703" s="1" t="s">
        <v>60</v>
      </c>
      <c r="AB1703">
        <v>8</v>
      </c>
      <c r="AC1703">
        <v>0</v>
      </c>
      <c r="AD1703" s="1" t="s">
        <v>818</v>
      </c>
      <c r="AE1703" t="b">
        <v>0</v>
      </c>
      <c r="AF1703" t="b">
        <v>0</v>
      </c>
      <c r="AG1703" t="b">
        <v>0</v>
      </c>
      <c r="AH1703" t="b">
        <v>0</v>
      </c>
      <c r="AI1703" t="b">
        <v>1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s="1" t="s">
        <v>51</v>
      </c>
      <c r="AS1703" s="1" t="s">
        <v>51</v>
      </c>
      <c r="AT1703" s="1" t="s">
        <v>51</v>
      </c>
      <c r="AU1703" s="1" t="s">
        <v>51</v>
      </c>
    </row>
    <row r="1704" spans="1:47" x14ac:dyDescent="0.25">
      <c r="A1704" s="1" t="s">
        <v>8224</v>
      </c>
      <c r="B1704">
        <v>4</v>
      </c>
      <c r="C1704" s="2">
        <v>43718.438819444447</v>
      </c>
      <c r="D1704" s="2">
        <v>43718.459467592591</v>
      </c>
      <c r="E1704">
        <v>39.832749999999997</v>
      </c>
      <c r="F1704">
        <v>-105.02481</v>
      </c>
      <c r="G1704">
        <v>39.838549999999998</v>
      </c>
      <c r="H1704">
        <v>-105.02481</v>
      </c>
      <c r="I1704">
        <v>0.40100000000000002</v>
      </c>
      <c r="J1704" s="1" t="s">
        <v>7481</v>
      </c>
      <c r="K1704">
        <v>7662</v>
      </c>
      <c r="L1704" s="1" t="s">
        <v>6648</v>
      </c>
      <c r="M1704" s="1" t="s">
        <v>47</v>
      </c>
      <c r="N1704" s="1" t="s">
        <v>80</v>
      </c>
      <c r="O1704" s="1" t="s">
        <v>147</v>
      </c>
      <c r="P1704" s="1" t="s">
        <v>198</v>
      </c>
      <c r="Q1704" s="1" t="s">
        <v>8225</v>
      </c>
      <c r="R1704" s="1" t="s">
        <v>48</v>
      </c>
      <c r="S1704" s="1" t="s">
        <v>79</v>
      </c>
      <c r="T1704" s="1" t="s">
        <v>205</v>
      </c>
      <c r="U1704" s="2">
        <v>43718.45</v>
      </c>
      <c r="V1704">
        <v>73</v>
      </c>
      <c r="W1704">
        <v>73</v>
      </c>
      <c r="X1704">
        <v>38</v>
      </c>
      <c r="Y1704">
        <v>24.4</v>
      </c>
      <c r="Z1704">
        <v>10</v>
      </c>
      <c r="AA1704" s="1" t="s">
        <v>61</v>
      </c>
      <c r="AB1704">
        <v>5</v>
      </c>
      <c r="AC1704">
        <v>0</v>
      </c>
      <c r="AD1704" s="1" t="s">
        <v>50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s="1" t="s">
        <v>51</v>
      </c>
      <c r="AS1704" s="1" t="s">
        <v>51</v>
      </c>
      <c r="AT1704" s="1" t="s">
        <v>51</v>
      </c>
      <c r="AU1704" s="1" t="s">
        <v>51</v>
      </c>
    </row>
    <row r="1705" spans="1:47" x14ac:dyDescent="0.25">
      <c r="A1705" s="1" t="s">
        <v>1791</v>
      </c>
      <c r="B1705">
        <v>3</v>
      </c>
      <c r="C1705" s="2">
        <v>43718.513831018521</v>
      </c>
      <c r="D1705" s="2">
        <v>43718.534363425926</v>
      </c>
      <c r="E1705">
        <v>39.959133999999999</v>
      </c>
      <c r="F1705">
        <v>-105.169279</v>
      </c>
      <c r="G1705">
        <v>39.958950000000002</v>
      </c>
      <c r="H1705">
        <v>-105.16880999999999</v>
      </c>
      <c r="I1705">
        <v>2.8000000000000001E-2</v>
      </c>
      <c r="J1705" s="1" t="s">
        <v>731</v>
      </c>
      <c r="L1705" s="1" t="s">
        <v>143</v>
      </c>
      <c r="M1705" s="1" t="s">
        <v>47</v>
      </c>
      <c r="N1705" s="1" t="s">
        <v>114</v>
      </c>
      <c r="O1705" s="1" t="s">
        <v>255</v>
      </c>
      <c r="P1705" s="1" t="s">
        <v>198</v>
      </c>
      <c r="Q1705" s="1" t="s">
        <v>538</v>
      </c>
      <c r="R1705" s="1" t="s">
        <v>48</v>
      </c>
      <c r="S1705" s="1" t="s">
        <v>79</v>
      </c>
      <c r="T1705" s="1" t="s">
        <v>205</v>
      </c>
      <c r="U1705" s="2">
        <v>43718.53125</v>
      </c>
      <c r="V1705">
        <v>77</v>
      </c>
      <c r="W1705">
        <v>77</v>
      </c>
      <c r="X1705">
        <v>34</v>
      </c>
      <c r="Y1705">
        <v>24.36</v>
      </c>
      <c r="Z1705">
        <v>10</v>
      </c>
      <c r="AA1705" s="1" t="s">
        <v>68</v>
      </c>
      <c r="AB1705">
        <v>7</v>
      </c>
      <c r="AC1705">
        <v>0</v>
      </c>
      <c r="AD1705" s="1" t="s">
        <v>1067</v>
      </c>
      <c r="AE1705" t="b">
        <v>0</v>
      </c>
      <c r="AF1705" t="b">
        <v>0</v>
      </c>
      <c r="AG1705" t="b">
        <v>0</v>
      </c>
      <c r="AH1705" t="b">
        <v>0</v>
      </c>
      <c r="AI1705" t="b">
        <v>1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s="1" t="s">
        <v>51</v>
      </c>
      <c r="AS1705" s="1" t="s">
        <v>51</v>
      </c>
      <c r="AT1705" s="1" t="s">
        <v>51</v>
      </c>
      <c r="AU1705" s="1" t="s">
        <v>51</v>
      </c>
    </row>
    <row r="1706" spans="1:47" x14ac:dyDescent="0.25">
      <c r="A1706" s="1" t="s">
        <v>5673</v>
      </c>
      <c r="B1706">
        <v>3</v>
      </c>
      <c r="C1706" s="2">
        <v>43718.619571759256</v>
      </c>
      <c r="D1706" s="2">
        <v>43718.639849537038</v>
      </c>
      <c r="E1706">
        <v>39.736640000000001</v>
      </c>
      <c r="F1706">
        <v>-105.01436</v>
      </c>
      <c r="G1706">
        <v>39.735844999999998</v>
      </c>
      <c r="H1706">
        <v>-105.014662</v>
      </c>
      <c r="I1706">
        <v>5.7000000000000002E-2</v>
      </c>
      <c r="J1706" s="1" t="s">
        <v>309</v>
      </c>
      <c r="L1706" s="1" t="s">
        <v>129</v>
      </c>
      <c r="M1706" s="1" t="s">
        <v>47</v>
      </c>
      <c r="N1706" s="1" t="s">
        <v>131</v>
      </c>
      <c r="O1706" s="1" t="s">
        <v>131</v>
      </c>
      <c r="P1706" s="1" t="s">
        <v>198</v>
      </c>
      <c r="Q1706" s="1" t="s">
        <v>310</v>
      </c>
      <c r="R1706" s="1" t="s">
        <v>48</v>
      </c>
      <c r="S1706" s="1" t="s">
        <v>79</v>
      </c>
      <c r="T1706" s="1" t="s">
        <v>205</v>
      </c>
      <c r="U1706" s="2">
        <v>43718.618055555555</v>
      </c>
      <c r="V1706">
        <v>82</v>
      </c>
      <c r="W1706">
        <v>82</v>
      </c>
      <c r="X1706">
        <v>28</v>
      </c>
      <c r="Y1706">
        <v>24.31</v>
      </c>
      <c r="Z1706">
        <v>20</v>
      </c>
      <c r="AA1706" s="1" t="s">
        <v>60</v>
      </c>
      <c r="AB1706">
        <v>8</v>
      </c>
      <c r="AC1706">
        <v>0</v>
      </c>
      <c r="AD1706" s="1" t="s">
        <v>818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s="1" t="s">
        <v>51</v>
      </c>
      <c r="AS1706" s="1" t="s">
        <v>51</v>
      </c>
      <c r="AT1706" s="1" t="s">
        <v>51</v>
      </c>
      <c r="AU1706" s="1" t="s">
        <v>51</v>
      </c>
    </row>
    <row r="1707" spans="1:47" x14ac:dyDescent="0.25">
      <c r="A1707" s="1" t="s">
        <v>5616</v>
      </c>
      <c r="B1707">
        <v>3</v>
      </c>
      <c r="C1707" s="2">
        <v>43718.647199074076</v>
      </c>
      <c r="D1707" s="2">
        <v>43718.666296296295</v>
      </c>
      <c r="E1707">
        <v>39.77834</v>
      </c>
      <c r="F1707">
        <v>-104.89541699999999</v>
      </c>
      <c r="G1707">
        <v>39.778460000000003</v>
      </c>
      <c r="H1707">
        <v>-104.898066</v>
      </c>
      <c r="I1707">
        <v>0.14099999999999999</v>
      </c>
      <c r="J1707" s="1" t="s">
        <v>416</v>
      </c>
      <c r="L1707" s="1" t="s">
        <v>137</v>
      </c>
      <c r="M1707" s="1" t="s">
        <v>47</v>
      </c>
      <c r="N1707" s="1" t="s">
        <v>131</v>
      </c>
      <c r="O1707" s="1" t="s">
        <v>131</v>
      </c>
      <c r="P1707" s="1" t="s">
        <v>198</v>
      </c>
      <c r="Q1707" s="1" t="s">
        <v>246</v>
      </c>
      <c r="R1707" s="1" t="s">
        <v>48</v>
      </c>
      <c r="S1707" s="1" t="s">
        <v>79</v>
      </c>
      <c r="T1707" s="1" t="s">
        <v>205</v>
      </c>
      <c r="U1707" s="2">
        <v>43718.647222222222</v>
      </c>
      <c r="V1707">
        <v>84</v>
      </c>
      <c r="W1707">
        <v>84</v>
      </c>
      <c r="X1707">
        <v>28</v>
      </c>
      <c r="Y1707">
        <v>24.3</v>
      </c>
      <c r="Z1707">
        <v>20</v>
      </c>
      <c r="AA1707" s="1" t="s">
        <v>71</v>
      </c>
      <c r="AB1707">
        <v>9</v>
      </c>
      <c r="AC1707">
        <v>0</v>
      </c>
      <c r="AD1707" s="1" t="s">
        <v>818</v>
      </c>
      <c r="AE1707" t="b">
        <v>0</v>
      </c>
      <c r="AF1707" t="b">
        <v>0</v>
      </c>
      <c r="AG1707" t="b">
        <v>0</v>
      </c>
      <c r="AH1707" t="b">
        <v>0</v>
      </c>
      <c r="AI1707" t="b">
        <v>1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s="1" t="s">
        <v>51</v>
      </c>
      <c r="AS1707" s="1" t="s">
        <v>51</v>
      </c>
      <c r="AT1707" s="1" t="s">
        <v>51</v>
      </c>
      <c r="AU1707" s="1" t="s">
        <v>51</v>
      </c>
    </row>
    <row r="1708" spans="1:47" x14ac:dyDescent="0.25">
      <c r="A1708" s="1" t="s">
        <v>7545</v>
      </c>
      <c r="B1708">
        <v>3</v>
      </c>
      <c r="C1708" s="2">
        <v>43718.670601851853</v>
      </c>
      <c r="D1708" s="2">
        <v>43718.691284722219</v>
      </c>
      <c r="E1708">
        <v>39.448923000000001</v>
      </c>
      <c r="F1708">
        <v>-105.440838</v>
      </c>
      <c r="G1708">
        <v>39.451295000000002</v>
      </c>
      <c r="H1708">
        <v>-105.439983</v>
      </c>
      <c r="I1708">
        <v>0.17</v>
      </c>
      <c r="J1708" s="1" t="s">
        <v>7129</v>
      </c>
      <c r="K1708">
        <v>64364</v>
      </c>
      <c r="L1708" s="1" t="s">
        <v>6656</v>
      </c>
      <c r="M1708" s="1" t="s">
        <v>47</v>
      </c>
      <c r="N1708" s="1" t="s">
        <v>851</v>
      </c>
      <c r="O1708" s="1" t="s">
        <v>356</v>
      </c>
      <c r="P1708" s="1" t="s">
        <v>198</v>
      </c>
      <c r="Q1708" s="1" t="s">
        <v>6657</v>
      </c>
      <c r="R1708" s="1" t="s">
        <v>48</v>
      </c>
      <c r="S1708" s="1" t="s">
        <v>79</v>
      </c>
      <c r="T1708" s="1" t="s">
        <v>358</v>
      </c>
      <c r="U1708" s="2">
        <v>43718.67083333333</v>
      </c>
      <c r="V1708">
        <v>70</v>
      </c>
      <c r="W1708">
        <v>70</v>
      </c>
      <c r="X1708">
        <v>14</v>
      </c>
      <c r="Y1708">
        <v>20.94</v>
      </c>
      <c r="Z1708">
        <v>10</v>
      </c>
      <c r="AA1708" s="1" t="s">
        <v>72</v>
      </c>
      <c r="AB1708">
        <v>3</v>
      </c>
      <c r="AC1708">
        <v>0</v>
      </c>
      <c r="AD1708" s="1" t="s">
        <v>818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s="1" t="s">
        <v>51</v>
      </c>
      <c r="AS1708" s="1" t="s">
        <v>51</v>
      </c>
      <c r="AT1708" s="1" t="s">
        <v>51</v>
      </c>
      <c r="AU1708" s="1" t="s">
        <v>51</v>
      </c>
    </row>
    <row r="1709" spans="1:47" x14ac:dyDescent="0.25">
      <c r="A1709" s="1" t="s">
        <v>1913</v>
      </c>
      <c r="B1709">
        <v>3</v>
      </c>
      <c r="C1709" s="2">
        <v>43718.663865740738</v>
      </c>
      <c r="D1709" s="2">
        <v>43718.684351851851</v>
      </c>
      <c r="E1709">
        <v>39.313105</v>
      </c>
      <c r="F1709">
        <v>-104.88543</v>
      </c>
      <c r="G1709">
        <v>39.296849999999999</v>
      </c>
      <c r="H1709">
        <v>-104.891597</v>
      </c>
      <c r="I1709">
        <v>1.171</v>
      </c>
      <c r="J1709" s="1" t="s">
        <v>449</v>
      </c>
      <c r="L1709" s="1" t="s">
        <v>195</v>
      </c>
      <c r="M1709" s="1" t="s">
        <v>47</v>
      </c>
      <c r="N1709" s="1" t="s">
        <v>191</v>
      </c>
      <c r="O1709" s="1" t="s">
        <v>121</v>
      </c>
      <c r="P1709" s="1" t="s">
        <v>198</v>
      </c>
      <c r="Q1709" s="1" t="s">
        <v>333</v>
      </c>
      <c r="R1709" s="1" t="s">
        <v>48</v>
      </c>
      <c r="S1709" s="1" t="s">
        <v>79</v>
      </c>
      <c r="T1709" s="1" t="s">
        <v>223</v>
      </c>
      <c r="U1709" s="2">
        <v>43718.67083333333</v>
      </c>
      <c r="V1709">
        <v>77</v>
      </c>
      <c r="W1709">
        <v>77</v>
      </c>
      <c r="X1709">
        <v>21</v>
      </c>
      <c r="Y1709">
        <v>23.14</v>
      </c>
      <c r="Z1709">
        <v>10</v>
      </c>
      <c r="AA1709" s="1" t="s">
        <v>68</v>
      </c>
      <c r="AB1709">
        <v>17</v>
      </c>
      <c r="AC1709">
        <v>0</v>
      </c>
      <c r="AD1709" s="1" t="s">
        <v>1067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s="1" t="s">
        <v>51</v>
      </c>
      <c r="AS1709" s="1" t="s">
        <v>51</v>
      </c>
      <c r="AT1709" s="1" t="s">
        <v>51</v>
      </c>
      <c r="AU1709" s="1" t="s">
        <v>51</v>
      </c>
    </row>
    <row r="1710" spans="1:47" x14ac:dyDescent="0.25">
      <c r="A1710" s="1" t="s">
        <v>5674</v>
      </c>
      <c r="B1710">
        <v>3</v>
      </c>
      <c r="C1710" s="2">
        <v>43718.68310185185</v>
      </c>
      <c r="D1710" s="2">
        <v>43718.703773148147</v>
      </c>
      <c r="E1710">
        <v>39.900159000000002</v>
      </c>
      <c r="F1710">
        <v>-104.988162</v>
      </c>
      <c r="G1710">
        <v>39.897677999999999</v>
      </c>
      <c r="H1710">
        <v>-104.987719</v>
      </c>
      <c r="I1710">
        <v>0.17299999999999999</v>
      </c>
      <c r="J1710" s="1" t="s">
        <v>441</v>
      </c>
      <c r="L1710" s="1" t="s">
        <v>195</v>
      </c>
      <c r="M1710" s="1" t="s">
        <v>47</v>
      </c>
      <c r="N1710" s="1" t="s">
        <v>131</v>
      </c>
      <c r="O1710" s="1" t="s">
        <v>147</v>
      </c>
      <c r="P1710" s="1" t="s">
        <v>198</v>
      </c>
      <c r="Q1710" s="1" t="s">
        <v>439</v>
      </c>
      <c r="R1710" s="1" t="s">
        <v>48</v>
      </c>
      <c r="S1710" s="1" t="s">
        <v>79</v>
      </c>
      <c r="T1710" s="1" t="s">
        <v>205</v>
      </c>
      <c r="U1710" s="2">
        <v>43718.697916666664</v>
      </c>
      <c r="V1710">
        <v>81</v>
      </c>
      <c r="W1710">
        <v>81</v>
      </c>
      <c r="X1710">
        <v>32</v>
      </c>
      <c r="Y1710">
        <v>24.29</v>
      </c>
      <c r="Z1710">
        <v>20</v>
      </c>
      <c r="AA1710" s="1" t="s">
        <v>65</v>
      </c>
      <c r="AB1710">
        <v>18</v>
      </c>
      <c r="AC1710">
        <v>0</v>
      </c>
      <c r="AD1710" s="1" t="s">
        <v>818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s="1" t="s">
        <v>51</v>
      </c>
      <c r="AS1710" s="1" t="s">
        <v>51</v>
      </c>
      <c r="AT1710" s="1" t="s">
        <v>51</v>
      </c>
      <c r="AU1710" s="1" t="s">
        <v>51</v>
      </c>
    </row>
    <row r="1711" spans="1:47" x14ac:dyDescent="0.25">
      <c r="A1711" s="1" t="s">
        <v>1914</v>
      </c>
      <c r="B1711">
        <v>3</v>
      </c>
      <c r="C1711" s="2">
        <v>43718.716423611113</v>
      </c>
      <c r="D1711" s="2">
        <v>43718.737118055556</v>
      </c>
      <c r="E1711">
        <v>40.517201</v>
      </c>
      <c r="F1711">
        <v>-104.99223000000001</v>
      </c>
      <c r="G1711">
        <v>40.502498000000003</v>
      </c>
      <c r="H1711">
        <v>-104.99187999999999</v>
      </c>
      <c r="I1711">
        <v>1.016</v>
      </c>
      <c r="J1711" s="1" t="s">
        <v>399</v>
      </c>
      <c r="L1711" s="1" t="s">
        <v>195</v>
      </c>
      <c r="M1711" s="1" t="s">
        <v>47</v>
      </c>
      <c r="N1711" s="1" t="s">
        <v>227</v>
      </c>
      <c r="O1711" s="1" t="s">
        <v>228</v>
      </c>
      <c r="P1711" s="1" t="s">
        <v>198</v>
      </c>
      <c r="Q1711" s="1" t="s">
        <v>229</v>
      </c>
      <c r="R1711" s="1" t="s">
        <v>48</v>
      </c>
      <c r="S1711" s="1" t="s">
        <v>79</v>
      </c>
      <c r="T1711" s="1" t="s">
        <v>230</v>
      </c>
      <c r="U1711" s="2">
        <v>43718.705555555556</v>
      </c>
      <c r="V1711">
        <v>82</v>
      </c>
      <c r="W1711">
        <v>82</v>
      </c>
      <c r="X1711">
        <v>37</v>
      </c>
      <c r="Y1711">
        <v>24.89</v>
      </c>
      <c r="Z1711">
        <v>10</v>
      </c>
      <c r="AA1711" s="1" t="s">
        <v>66</v>
      </c>
      <c r="AB1711">
        <v>6</v>
      </c>
      <c r="AC1711">
        <v>0</v>
      </c>
      <c r="AD1711" s="1" t="s">
        <v>1067</v>
      </c>
      <c r="AE1711" t="b">
        <v>0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s="1" t="s">
        <v>51</v>
      </c>
      <c r="AS1711" s="1" t="s">
        <v>51</v>
      </c>
      <c r="AT1711" s="1" t="s">
        <v>51</v>
      </c>
      <c r="AU1711" s="1" t="s">
        <v>51</v>
      </c>
    </row>
    <row r="1712" spans="1:47" x14ac:dyDescent="0.25">
      <c r="A1712" s="1" t="s">
        <v>2144</v>
      </c>
      <c r="B1712">
        <v>3</v>
      </c>
      <c r="C1712" s="2">
        <v>43718.886203703703</v>
      </c>
      <c r="D1712" s="2">
        <v>43718.906539351854</v>
      </c>
      <c r="E1712">
        <v>39.617896999999999</v>
      </c>
      <c r="F1712">
        <v>-104.89805800000001</v>
      </c>
      <c r="G1712">
        <v>39.61985</v>
      </c>
      <c r="H1712">
        <v>-104.89914</v>
      </c>
      <c r="I1712">
        <v>0.14699999999999999</v>
      </c>
      <c r="J1712" s="1" t="s">
        <v>564</v>
      </c>
      <c r="L1712" s="1" t="s">
        <v>877</v>
      </c>
      <c r="M1712" s="1" t="s">
        <v>47</v>
      </c>
      <c r="N1712" s="1" t="s">
        <v>127</v>
      </c>
      <c r="O1712" s="1" t="s">
        <v>201</v>
      </c>
      <c r="P1712" s="1" t="s">
        <v>198</v>
      </c>
      <c r="Q1712" s="1" t="s">
        <v>427</v>
      </c>
      <c r="R1712" s="1" t="s">
        <v>48</v>
      </c>
      <c r="S1712" s="1" t="s">
        <v>79</v>
      </c>
      <c r="T1712" s="1" t="s">
        <v>200</v>
      </c>
      <c r="U1712" s="2">
        <v>43718.870138888888</v>
      </c>
      <c r="V1712">
        <v>72</v>
      </c>
      <c r="W1712">
        <v>72</v>
      </c>
      <c r="X1712">
        <v>48</v>
      </c>
      <c r="Y1712">
        <v>24.12</v>
      </c>
      <c r="Z1712">
        <v>10</v>
      </c>
      <c r="AA1712" s="1" t="s">
        <v>65</v>
      </c>
      <c r="AB1712">
        <v>6</v>
      </c>
      <c r="AC1712">
        <v>0</v>
      </c>
      <c r="AD1712" s="1" t="s">
        <v>818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s="1" t="s">
        <v>53</v>
      </c>
      <c r="AS1712" s="1" t="s">
        <v>53</v>
      </c>
      <c r="AT1712" s="1" t="s">
        <v>53</v>
      </c>
      <c r="AU1712" s="1" t="s">
        <v>53</v>
      </c>
    </row>
    <row r="1713" spans="1:47" x14ac:dyDescent="0.25">
      <c r="A1713" s="1" t="s">
        <v>9134</v>
      </c>
      <c r="B1713">
        <v>2</v>
      </c>
      <c r="C1713" s="2">
        <v>43718.892962962964</v>
      </c>
      <c r="D1713" s="2">
        <v>43718.913356481484</v>
      </c>
      <c r="E1713">
        <v>39.620449999999998</v>
      </c>
      <c r="F1713">
        <v>-104.89949</v>
      </c>
      <c r="G1713">
        <v>39.623899999999999</v>
      </c>
      <c r="H1713">
        <v>-104.90151</v>
      </c>
      <c r="I1713">
        <v>0.26100000000000001</v>
      </c>
      <c r="J1713" s="1" t="s">
        <v>442</v>
      </c>
      <c r="L1713" s="1" t="s">
        <v>443</v>
      </c>
      <c r="M1713" s="1" t="s">
        <v>47</v>
      </c>
      <c r="N1713" s="1" t="s">
        <v>127</v>
      </c>
      <c r="O1713" s="1" t="s">
        <v>201</v>
      </c>
      <c r="P1713" s="1" t="s">
        <v>198</v>
      </c>
      <c r="Q1713" s="1" t="s">
        <v>427</v>
      </c>
      <c r="R1713" s="1" t="s">
        <v>48</v>
      </c>
      <c r="S1713" s="1" t="s">
        <v>79</v>
      </c>
      <c r="T1713" s="1" t="s">
        <v>200</v>
      </c>
      <c r="U1713" s="2">
        <v>43718.911805555559</v>
      </c>
      <c r="V1713">
        <v>71</v>
      </c>
      <c r="W1713">
        <v>71</v>
      </c>
      <c r="X1713">
        <v>49</v>
      </c>
      <c r="Y1713">
        <v>24.14</v>
      </c>
      <c r="Z1713">
        <v>10</v>
      </c>
      <c r="AA1713" s="1" t="s">
        <v>56</v>
      </c>
      <c r="AB1713">
        <v>6</v>
      </c>
      <c r="AC1713">
        <v>0</v>
      </c>
      <c r="AD1713" s="1" t="s">
        <v>818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s="1" t="s">
        <v>53</v>
      </c>
      <c r="AS1713" s="1" t="s">
        <v>53</v>
      </c>
      <c r="AT1713" s="1" t="s">
        <v>53</v>
      </c>
      <c r="AU1713" s="1" t="s">
        <v>53</v>
      </c>
    </row>
    <row r="1714" spans="1:47" x14ac:dyDescent="0.25">
      <c r="A1714" s="1" t="s">
        <v>2261</v>
      </c>
      <c r="B1714">
        <v>4</v>
      </c>
      <c r="C1714" s="2">
        <v>43719.286770833336</v>
      </c>
      <c r="D1714" s="2">
        <v>43719.30704861111</v>
      </c>
      <c r="E1714">
        <v>39.187818999999998</v>
      </c>
      <c r="F1714">
        <v>-104.850283</v>
      </c>
      <c r="G1714">
        <v>39.243226</v>
      </c>
      <c r="H1714">
        <v>-104.87828</v>
      </c>
      <c r="I1714">
        <v>4.1109999999999998</v>
      </c>
      <c r="J1714" s="1" t="s">
        <v>2262</v>
      </c>
      <c r="L1714" s="1" t="s">
        <v>1096</v>
      </c>
      <c r="M1714" s="1" t="s">
        <v>47</v>
      </c>
      <c r="N1714" s="1" t="s">
        <v>86</v>
      </c>
      <c r="O1714" s="1" t="s">
        <v>121</v>
      </c>
      <c r="P1714" s="1" t="s">
        <v>198</v>
      </c>
      <c r="Q1714" s="1" t="s">
        <v>222</v>
      </c>
      <c r="R1714" s="1" t="s">
        <v>48</v>
      </c>
      <c r="S1714" s="1" t="s">
        <v>79</v>
      </c>
      <c r="T1714" s="1" t="s">
        <v>223</v>
      </c>
      <c r="U1714" s="2">
        <v>43719.283333333333</v>
      </c>
      <c r="V1714">
        <v>54</v>
      </c>
      <c r="W1714">
        <v>54</v>
      </c>
      <c r="X1714">
        <v>67</v>
      </c>
      <c r="Y1714">
        <v>23.18</v>
      </c>
      <c r="Z1714">
        <v>10</v>
      </c>
      <c r="AA1714" s="1" t="s">
        <v>68</v>
      </c>
      <c r="AB1714">
        <v>3</v>
      </c>
      <c r="AC1714">
        <v>0</v>
      </c>
      <c r="AD1714" s="1" t="s">
        <v>818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s="1" t="s">
        <v>51</v>
      </c>
      <c r="AS1714" s="1" t="s">
        <v>51</v>
      </c>
      <c r="AT1714" s="1" t="s">
        <v>51</v>
      </c>
      <c r="AU1714" s="1" t="s">
        <v>51</v>
      </c>
    </row>
    <row r="1715" spans="1:47" x14ac:dyDescent="0.25">
      <c r="A1715" s="1" t="s">
        <v>2419</v>
      </c>
      <c r="B1715">
        <v>3</v>
      </c>
      <c r="C1715" s="2">
        <v>43719.299756944441</v>
      </c>
      <c r="D1715" s="2">
        <v>43719.477407407408</v>
      </c>
      <c r="E1715">
        <v>39.16516</v>
      </c>
      <c r="F1715">
        <v>-104.85307400000001</v>
      </c>
      <c r="G1715">
        <v>39.18515</v>
      </c>
      <c r="H1715">
        <v>-104.85021</v>
      </c>
      <c r="I1715">
        <v>1.39</v>
      </c>
      <c r="J1715" s="1" t="s">
        <v>455</v>
      </c>
      <c r="L1715" s="1" t="s">
        <v>194</v>
      </c>
      <c r="M1715" s="1" t="s">
        <v>47</v>
      </c>
      <c r="N1715" s="1" t="s">
        <v>86</v>
      </c>
      <c r="O1715" s="1" t="s">
        <v>121</v>
      </c>
      <c r="P1715" s="1" t="s">
        <v>198</v>
      </c>
      <c r="Q1715" s="1" t="s">
        <v>222</v>
      </c>
      <c r="R1715" s="1" t="s">
        <v>48</v>
      </c>
      <c r="S1715" s="1" t="s">
        <v>79</v>
      </c>
      <c r="T1715" s="1" t="s">
        <v>223</v>
      </c>
      <c r="U1715" s="2">
        <v>43719.29583333333</v>
      </c>
      <c r="V1715">
        <v>55</v>
      </c>
      <c r="W1715">
        <v>55</v>
      </c>
      <c r="X1715">
        <v>63</v>
      </c>
      <c r="Y1715">
        <v>23.19</v>
      </c>
      <c r="Z1715">
        <v>10</v>
      </c>
      <c r="AA1715" s="1" t="s">
        <v>8942</v>
      </c>
      <c r="AB1715">
        <v>0</v>
      </c>
      <c r="AC1715">
        <v>0</v>
      </c>
      <c r="AD1715" s="1" t="s">
        <v>818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s="1" t="s">
        <v>51</v>
      </c>
      <c r="AS1715" s="1" t="s">
        <v>51</v>
      </c>
      <c r="AT1715" s="1" t="s">
        <v>51</v>
      </c>
      <c r="AU1715" s="1" t="s">
        <v>51</v>
      </c>
    </row>
    <row r="1716" spans="1:47" x14ac:dyDescent="0.25">
      <c r="A1716" s="1" t="s">
        <v>2263</v>
      </c>
      <c r="B1716">
        <v>4</v>
      </c>
      <c r="C1716" s="2">
        <v>43719.298171296294</v>
      </c>
      <c r="D1716" s="2">
        <v>43719.482025462959</v>
      </c>
      <c r="E1716">
        <v>39.18638</v>
      </c>
      <c r="F1716">
        <v>-104.85025</v>
      </c>
      <c r="G1716">
        <v>39.226390000000002</v>
      </c>
      <c r="H1716">
        <v>-104.87818799999999</v>
      </c>
      <c r="I1716">
        <v>3.1429999999999998</v>
      </c>
      <c r="J1716" s="1" t="s">
        <v>2264</v>
      </c>
      <c r="L1716" s="1" t="s">
        <v>265</v>
      </c>
      <c r="M1716" s="1" t="s">
        <v>47</v>
      </c>
      <c r="N1716" s="1" t="s">
        <v>86</v>
      </c>
      <c r="O1716" s="1" t="s">
        <v>121</v>
      </c>
      <c r="P1716" s="1" t="s">
        <v>198</v>
      </c>
      <c r="Q1716" s="1" t="s">
        <v>222</v>
      </c>
      <c r="R1716" s="1" t="s">
        <v>48</v>
      </c>
      <c r="S1716" s="1" t="s">
        <v>79</v>
      </c>
      <c r="T1716" s="1" t="s">
        <v>223</v>
      </c>
      <c r="U1716" s="2">
        <v>43719.29583333333</v>
      </c>
      <c r="V1716">
        <v>55</v>
      </c>
      <c r="W1716">
        <v>55</v>
      </c>
      <c r="X1716">
        <v>63</v>
      </c>
      <c r="Y1716">
        <v>23.19</v>
      </c>
      <c r="Z1716">
        <v>10</v>
      </c>
      <c r="AA1716" s="1" t="s">
        <v>8942</v>
      </c>
      <c r="AB1716">
        <v>0</v>
      </c>
      <c r="AC1716">
        <v>0</v>
      </c>
      <c r="AD1716" s="1" t="s">
        <v>818</v>
      </c>
      <c r="AE1716" t="b">
        <v>0</v>
      </c>
      <c r="AF1716" t="b">
        <v>0</v>
      </c>
      <c r="AG1716" t="b">
        <v>0</v>
      </c>
      <c r="AH1716" t="b">
        <v>0</v>
      </c>
      <c r="AI1716" t="b">
        <v>1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s="1" t="s">
        <v>51</v>
      </c>
      <c r="AS1716" s="1" t="s">
        <v>51</v>
      </c>
      <c r="AT1716" s="1" t="s">
        <v>51</v>
      </c>
      <c r="AU1716" s="1" t="s">
        <v>51</v>
      </c>
    </row>
    <row r="1717" spans="1:47" x14ac:dyDescent="0.25">
      <c r="A1717" s="1" t="s">
        <v>3674</v>
      </c>
      <c r="B1717">
        <v>3</v>
      </c>
      <c r="C1717" s="2">
        <v>43719.330509259256</v>
      </c>
      <c r="D1717" s="2">
        <v>43719.350995370369</v>
      </c>
      <c r="E1717">
        <v>39.937182999999997</v>
      </c>
      <c r="F1717">
        <v>-104.98793000000001</v>
      </c>
      <c r="G1717">
        <v>39.921306000000001</v>
      </c>
      <c r="H1717">
        <v>-104.98777</v>
      </c>
      <c r="I1717">
        <v>1.097</v>
      </c>
      <c r="J1717" s="1" t="s">
        <v>438</v>
      </c>
      <c r="L1717" s="1" t="s">
        <v>195</v>
      </c>
      <c r="M1717" s="1" t="s">
        <v>47</v>
      </c>
      <c r="N1717" s="1" t="s">
        <v>408</v>
      </c>
      <c r="O1717" s="1" t="s">
        <v>147</v>
      </c>
      <c r="P1717" s="1" t="s">
        <v>198</v>
      </c>
      <c r="Q1717" s="1" t="s">
        <v>409</v>
      </c>
      <c r="R1717" s="1" t="s">
        <v>48</v>
      </c>
      <c r="S1717" s="1" t="s">
        <v>79</v>
      </c>
      <c r="T1717" s="1" t="s">
        <v>272</v>
      </c>
      <c r="U1717" s="2">
        <v>43719.32916666667</v>
      </c>
      <c r="V1717">
        <v>58</v>
      </c>
      <c r="W1717">
        <v>58</v>
      </c>
      <c r="X1717">
        <v>82</v>
      </c>
      <c r="Y1717">
        <v>24.91</v>
      </c>
      <c r="Z1717">
        <v>10</v>
      </c>
      <c r="AA1717" s="1" t="s">
        <v>8942</v>
      </c>
      <c r="AB1717">
        <v>0</v>
      </c>
      <c r="AC1717">
        <v>0</v>
      </c>
      <c r="AD1717" s="1" t="s">
        <v>50</v>
      </c>
      <c r="AE1717" t="b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s="1" t="s">
        <v>51</v>
      </c>
      <c r="AS1717" s="1" t="s">
        <v>51</v>
      </c>
      <c r="AT1717" s="1" t="s">
        <v>51</v>
      </c>
      <c r="AU1717" s="1" t="s">
        <v>51</v>
      </c>
    </row>
    <row r="1718" spans="1:47" x14ac:dyDescent="0.25">
      <c r="A1718" s="1" t="s">
        <v>5675</v>
      </c>
      <c r="B1718">
        <v>3</v>
      </c>
      <c r="C1718" s="2">
        <v>43719.384664351855</v>
      </c>
      <c r="D1718" s="2">
        <v>43719.405162037037</v>
      </c>
      <c r="E1718">
        <v>39.913933</v>
      </c>
      <c r="F1718">
        <v>-104.989929</v>
      </c>
      <c r="G1718">
        <v>39.912109999999998</v>
      </c>
      <c r="H1718">
        <v>-104.99054</v>
      </c>
      <c r="I1718">
        <v>0.13</v>
      </c>
      <c r="J1718" s="1" t="s">
        <v>438</v>
      </c>
      <c r="L1718" s="1" t="s">
        <v>172</v>
      </c>
      <c r="M1718" s="1" t="s">
        <v>47</v>
      </c>
      <c r="N1718" s="1" t="s">
        <v>131</v>
      </c>
      <c r="O1718" s="1" t="s">
        <v>147</v>
      </c>
      <c r="P1718" s="1" t="s">
        <v>198</v>
      </c>
      <c r="Q1718" s="1" t="s">
        <v>439</v>
      </c>
      <c r="R1718" s="1" t="s">
        <v>48</v>
      </c>
      <c r="S1718" s="1" t="s">
        <v>79</v>
      </c>
      <c r="T1718" s="1" t="s">
        <v>205</v>
      </c>
      <c r="U1718" s="2">
        <v>43719.365972222222</v>
      </c>
      <c r="V1718">
        <v>63</v>
      </c>
      <c r="W1718">
        <v>63</v>
      </c>
      <c r="X1718">
        <v>72</v>
      </c>
      <c r="Y1718">
        <v>24.41</v>
      </c>
      <c r="Z1718">
        <v>20</v>
      </c>
      <c r="AA1718" s="1" t="s">
        <v>58</v>
      </c>
      <c r="AB1718">
        <v>3</v>
      </c>
      <c r="AC1718">
        <v>0</v>
      </c>
      <c r="AD1718" s="1" t="s">
        <v>50</v>
      </c>
      <c r="AE1718" t="b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s="1" t="s">
        <v>51</v>
      </c>
      <c r="AS1718" s="1" t="s">
        <v>51</v>
      </c>
      <c r="AT1718" s="1" t="s">
        <v>51</v>
      </c>
      <c r="AU1718" s="1" t="s">
        <v>51</v>
      </c>
    </row>
    <row r="1719" spans="1:47" x14ac:dyDescent="0.25">
      <c r="A1719" s="1" t="s">
        <v>5617</v>
      </c>
      <c r="B1719">
        <v>3</v>
      </c>
      <c r="C1719" s="2">
        <v>43719.422164351854</v>
      </c>
      <c r="D1719" s="2">
        <v>43719.442662037036</v>
      </c>
      <c r="E1719">
        <v>39.77834</v>
      </c>
      <c r="F1719">
        <v>-104.89541699999999</v>
      </c>
      <c r="G1719">
        <v>39.778460000000003</v>
      </c>
      <c r="H1719">
        <v>-104.898066</v>
      </c>
      <c r="I1719">
        <v>0.14099999999999999</v>
      </c>
      <c r="J1719" s="1" t="s">
        <v>416</v>
      </c>
      <c r="L1719" s="1" t="s">
        <v>137</v>
      </c>
      <c r="M1719" s="1" t="s">
        <v>47</v>
      </c>
      <c r="N1719" s="1" t="s">
        <v>131</v>
      </c>
      <c r="O1719" s="1" t="s">
        <v>131</v>
      </c>
      <c r="P1719" s="1" t="s">
        <v>198</v>
      </c>
      <c r="Q1719" s="1" t="s">
        <v>246</v>
      </c>
      <c r="R1719" s="1" t="s">
        <v>48</v>
      </c>
      <c r="S1719" s="1" t="s">
        <v>79</v>
      </c>
      <c r="T1719" s="1" t="s">
        <v>205</v>
      </c>
      <c r="U1719" s="2">
        <v>43719.407638888886</v>
      </c>
      <c r="V1719">
        <v>66</v>
      </c>
      <c r="W1719">
        <v>66</v>
      </c>
      <c r="X1719">
        <v>64</v>
      </c>
      <c r="Y1719">
        <v>24.41</v>
      </c>
      <c r="Z1719">
        <v>20</v>
      </c>
      <c r="AA1719" s="1" t="s">
        <v>58</v>
      </c>
      <c r="AB1719">
        <v>5</v>
      </c>
      <c r="AC1719">
        <v>0</v>
      </c>
      <c r="AD1719" s="1" t="s">
        <v>1067</v>
      </c>
      <c r="AE1719" t="b">
        <v>0</v>
      </c>
      <c r="AF1719" t="b">
        <v>0</v>
      </c>
      <c r="AG1719" t="b">
        <v>0</v>
      </c>
      <c r="AH1719" t="b">
        <v>0</v>
      </c>
      <c r="AI1719" t="b">
        <v>1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s="1" t="s">
        <v>51</v>
      </c>
      <c r="AS1719" s="1" t="s">
        <v>51</v>
      </c>
      <c r="AT1719" s="1" t="s">
        <v>51</v>
      </c>
      <c r="AU1719" s="1" t="s">
        <v>51</v>
      </c>
    </row>
    <row r="1720" spans="1:47" x14ac:dyDescent="0.25">
      <c r="A1720" s="1" t="s">
        <v>1915</v>
      </c>
      <c r="B1720">
        <v>3</v>
      </c>
      <c r="C1720" s="2">
        <v>43719.477870370371</v>
      </c>
      <c r="D1720" s="2">
        <v>43719.498206018521</v>
      </c>
      <c r="E1720">
        <v>40.450277999999997</v>
      </c>
      <c r="F1720">
        <v>-104.9919</v>
      </c>
      <c r="G1720">
        <v>40.475679999999997</v>
      </c>
      <c r="H1720">
        <v>-104.99173999999999</v>
      </c>
      <c r="I1720">
        <v>1.7549999999999999</v>
      </c>
      <c r="J1720" s="1" t="s">
        <v>399</v>
      </c>
      <c r="L1720" s="1" t="s">
        <v>194</v>
      </c>
      <c r="M1720" s="1" t="s">
        <v>47</v>
      </c>
      <c r="N1720" s="1" t="s">
        <v>305</v>
      </c>
      <c r="O1720" s="1" t="s">
        <v>228</v>
      </c>
      <c r="P1720" s="1" t="s">
        <v>198</v>
      </c>
      <c r="Q1720" s="1" t="s">
        <v>445</v>
      </c>
      <c r="R1720" s="1" t="s">
        <v>48</v>
      </c>
      <c r="S1720" s="1" t="s">
        <v>79</v>
      </c>
      <c r="T1720" s="1" t="s">
        <v>230</v>
      </c>
      <c r="U1720" s="2">
        <v>43719.49722222222</v>
      </c>
      <c r="V1720">
        <v>70</v>
      </c>
      <c r="W1720">
        <v>70</v>
      </c>
      <c r="X1720">
        <v>63</v>
      </c>
      <c r="Y1720">
        <v>24.97</v>
      </c>
      <c r="Z1720">
        <v>10</v>
      </c>
      <c r="AA1720" s="1" t="s">
        <v>64</v>
      </c>
      <c r="AB1720">
        <v>9</v>
      </c>
      <c r="AC1720">
        <v>0</v>
      </c>
      <c r="AD1720" s="1" t="s">
        <v>1067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s="1" t="s">
        <v>51</v>
      </c>
      <c r="AS1720" s="1" t="s">
        <v>51</v>
      </c>
      <c r="AT1720" s="1" t="s">
        <v>51</v>
      </c>
      <c r="AU1720" s="1" t="s">
        <v>51</v>
      </c>
    </row>
    <row r="1721" spans="1:47" x14ac:dyDescent="0.25">
      <c r="A1721" s="1" t="s">
        <v>8458</v>
      </c>
      <c r="B1721">
        <v>3</v>
      </c>
      <c r="C1721" s="2">
        <v>43719.661249999997</v>
      </c>
      <c r="D1721" s="2">
        <v>43719.859340277777</v>
      </c>
      <c r="E1721">
        <v>40.308770000000003</v>
      </c>
      <c r="F1721">
        <v>-105.389853</v>
      </c>
      <c r="G1721">
        <v>40.308047000000002</v>
      </c>
      <c r="H1721">
        <v>-105.389258</v>
      </c>
      <c r="I1721">
        <v>5.8999999999999997E-2</v>
      </c>
      <c r="J1721" s="1" t="s">
        <v>185</v>
      </c>
      <c r="K1721">
        <v>9052</v>
      </c>
      <c r="L1721" s="1" t="s">
        <v>6825</v>
      </c>
      <c r="M1721" s="1" t="s">
        <v>97</v>
      </c>
      <c r="N1721" s="1" t="s">
        <v>968</v>
      </c>
      <c r="O1721" s="1" t="s">
        <v>228</v>
      </c>
      <c r="P1721" s="1" t="s">
        <v>198</v>
      </c>
      <c r="Q1721" s="1" t="s">
        <v>6879</v>
      </c>
      <c r="R1721" s="1" t="s">
        <v>48</v>
      </c>
      <c r="S1721" s="1" t="s">
        <v>79</v>
      </c>
      <c r="T1721" s="1" t="s">
        <v>211</v>
      </c>
      <c r="U1721" s="2">
        <v>43719.663194444445</v>
      </c>
      <c r="V1721">
        <v>73</v>
      </c>
      <c r="W1721">
        <v>73</v>
      </c>
      <c r="X1721">
        <v>59</v>
      </c>
      <c r="Y1721">
        <v>24.86</v>
      </c>
      <c r="Z1721">
        <v>7</v>
      </c>
      <c r="AA1721" s="1" t="s">
        <v>61</v>
      </c>
      <c r="AB1721">
        <v>7</v>
      </c>
      <c r="AC1721">
        <v>0</v>
      </c>
      <c r="AD1721" s="1" t="s">
        <v>50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s="1" t="s">
        <v>51</v>
      </c>
      <c r="AS1721" s="1" t="s">
        <v>51</v>
      </c>
      <c r="AT1721" s="1" t="s">
        <v>51</v>
      </c>
      <c r="AU1721" s="1" t="s">
        <v>51</v>
      </c>
    </row>
    <row r="1722" spans="1:47" x14ac:dyDescent="0.25">
      <c r="A1722" s="1" t="s">
        <v>8459</v>
      </c>
      <c r="B1722">
        <v>3</v>
      </c>
      <c r="C1722" s="2">
        <v>43719.661249999997</v>
      </c>
      <c r="D1722" s="2">
        <v>43719.859340277777</v>
      </c>
      <c r="E1722">
        <v>40.308047000000002</v>
      </c>
      <c r="F1722">
        <v>-105.389258</v>
      </c>
      <c r="G1722">
        <v>40.308770000000003</v>
      </c>
      <c r="H1722">
        <v>-105.389853</v>
      </c>
      <c r="I1722">
        <v>5.8999999999999997E-2</v>
      </c>
      <c r="J1722" s="1" t="s">
        <v>6876</v>
      </c>
      <c r="K1722">
        <v>9092</v>
      </c>
      <c r="L1722" s="1" t="s">
        <v>6825</v>
      </c>
      <c r="M1722" s="1" t="s">
        <v>97</v>
      </c>
      <c r="N1722" s="1" t="s">
        <v>968</v>
      </c>
      <c r="O1722" s="1" t="s">
        <v>228</v>
      </c>
      <c r="P1722" s="1" t="s">
        <v>198</v>
      </c>
      <c r="Q1722" s="1" t="s">
        <v>6879</v>
      </c>
      <c r="R1722" s="1" t="s">
        <v>48</v>
      </c>
      <c r="S1722" s="1" t="s">
        <v>79</v>
      </c>
      <c r="T1722" s="1" t="s">
        <v>211</v>
      </c>
      <c r="U1722" s="2">
        <v>43719.663194444445</v>
      </c>
      <c r="V1722">
        <v>73</v>
      </c>
      <c r="W1722">
        <v>73</v>
      </c>
      <c r="X1722">
        <v>59</v>
      </c>
      <c r="Y1722">
        <v>24.86</v>
      </c>
      <c r="Z1722">
        <v>7</v>
      </c>
      <c r="AA1722" s="1" t="s">
        <v>61</v>
      </c>
      <c r="AB1722">
        <v>7</v>
      </c>
      <c r="AC1722">
        <v>0</v>
      </c>
      <c r="AD1722" s="1" t="s">
        <v>50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s="1" t="s">
        <v>51</v>
      </c>
      <c r="AS1722" s="1" t="s">
        <v>51</v>
      </c>
      <c r="AT1722" s="1" t="s">
        <v>51</v>
      </c>
      <c r="AU1722" s="1" t="s">
        <v>51</v>
      </c>
    </row>
    <row r="1723" spans="1:47" x14ac:dyDescent="0.25">
      <c r="A1723" s="1" t="s">
        <v>5449</v>
      </c>
      <c r="B1723">
        <v>3</v>
      </c>
      <c r="C1723" s="2">
        <v>43719.584675925929</v>
      </c>
      <c r="D1723" s="2">
        <v>43719.605173611111</v>
      </c>
      <c r="E1723">
        <v>39.780670000000001</v>
      </c>
      <c r="F1723">
        <v>-105.13507</v>
      </c>
      <c r="G1723">
        <v>39.781154999999998</v>
      </c>
      <c r="H1723">
        <v>-105.13374899999999</v>
      </c>
      <c r="I1723">
        <v>7.8E-2</v>
      </c>
      <c r="J1723" s="1" t="s">
        <v>847</v>
      </c>
      <c r="L1723" s="1" t="s">
        <v>133</v>
      </c>
      <c r="M1723" s="1" t="s">
        <v>47</v>
      </c>
      <c r="N1723" s="1" t="s">
        <v>213</v>
      </c>
      <c r="O1723" s="1" t="s">
        <v>115</v>
      </c>
      <c r="P1723" s="1" t="s">
        <v>198</v>
      </c>
      <c r="Q1723" s="1" t="s">
        <v>214</v>
      </c>
      <c r="R1723" s="1" t="s">
        <v>48</v>
      </c>
      <c r="S1723" s="1" t="s">
        <v>79</v>
      </c>
      <c r="T1723" s="1" t="s">
        <v>205</v>
      </c>
      <c r="U1723" s="2">
        <v>43719.572916666664</v>
      </c>
      <c r="V1723">
        <v>75</v>
      </c>
      <c r="W1723">
        <v>75</v>
      </c>
      <c r="X1723">
        <v>47</v>
      </c>
      <c r="Y1723">
        <v>24.35</v>
      </c>
      <c r="Z1723">
        <v>20</v>
      </c>
      <c r="AA1723" s="1" t="s">
        <v>61</v>
      </c>
      <c r="AB1723">
        <v>5</v>
      </c>
      <c r="AC1723">
        <v>0</v>
      </c>
      <c r="AD1723" s="1" t="s">
        <v>818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s="1" t="s">
        <v>51</v>
      </c>
      <c r="AS1723" s="1" t="s">
        <v>51</v>
      </c>
      <c r="AT1723" s="1" t="s">
        <v>51</v>
      </c>
      <c r="AU1723" s="1" t="s">
        <v>51</v>
      </c>
    </row>
    <row r="1724" spans="1:47" x14ac:dyDescent="0.25">
      <c r="A1724" s="1" t="s">
        <v>1345</v>
      </c>
      <c r="B1724">
        <v>3</v>
      </c>
      <c r="C1724" s="2">
        <v>43719.69976851852</v>
      </c>
      <c r="D1724" s="2">
        <v>43719.72047453704</v>
      </c>
      <c r="E1724">
        <v>39.604585999999998</v>
      </c>
      <c r="F1724">
        <v>-104.890348</v>
      </c>
      <c r="G1724">
        <v>39.605420000000002</v>
      </c>
      <c r="H1724">
        <v>-104.89082999999999</v>
      </c>
      <c r="I1724">
        <v>6.3E-2</v>
      </c>
      <c r="J1724" s="1" t="s">
        <v>426</v>
      </c>
      <c r="L1724" s="1" t="s">
        <v>877</v>
      </c>
      <c r="M1724" s="1" t="s">
        <v>47</v>
      </c>
      <c r="N1724" s="1" t="s">
        <v>127</v>
      </c>
      <c r="O1724" s="1" t="s">
        <v>201</v>
      </c>
      <c r="P1724" s="1" t="s">
        <v>198</v>
      </c>
      <c r="Q1724" s="1" t="s">
        <v>427</v>
      </c>
      <c r="R1724" s="1" t="s">
        <v>48</v>
      </c>
      <c r="S1724" s="1" t="s">
        <v>79</v>
      </c>
      <c r="T1724" s="1" t="s">
        <v>200</v>
      </c>
      <c r="U1724" s="2">
        <v>43719.703472222223</v>
      </c>
      <c r="V1724">
        <v>77</v>
      </c>
      <c r="W1724">
        <v>77</v>
      </c>
      <c r="X1724">
        <v>50</v>
      </c>
      <c r="Y1724">
        <v>24.1</v>
      </c>
      <c r="Z1724">
        <v>10</v>
      </c>
      <c r="AA1724" s="1" t="s">
        <v>58</v>
      </c>
      <c r="AB1724">
        <v>21</v>
      </c>
      <c r="AC1724">
        <v>0</v>
      </c>
      <c r="AD1724" s="1" t="s">
        <v>1215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s="1" t="s">
        <v>51</v>
      </c>
      <c r="AS1724" s="1" t="s">
        <v>51</v>
      </c>
      <c r="AT1724" s="1" t="s">
        <v>51</v>
      </c>
      <c r="AU1724" s="1" t="s">
        <v>51</v>
      </c>
    </row>
    <row r="1725" spans="1:47" x14ac:dyDescent="0.25">
      <c r="A1725" s="1" t="s">
        <v>9135</v>
      </c>
      <c r="B1725">
        <v>2</v>
      </c>
      <c r="C1725" s="2">
        <v>43719.707071759258</v>
      </c>
      <c r="D1725" s="2">
        <v>43719.727777777778</v>
      </c>
      <c r="E1725">
        <v>39.659759999999999</v>
      </c>
      <c r="F1725">
        <v>-104.84171000000001</v>
      </c>
      <c r="G1725">
        <v>39.658670000000001</v>
      </c>
      <c r="H1725">
        <v>-104.84426999999999</v>
      </c>
      <c r="I1725">
        <v>0.156</v>
      </c>
      <c r="J1725" s="1" t="s">
        <v>9136</v>
      </c>
      <c r="L1725" s="1" t="s">
        <v>403</v>
      </c>
      <c r="M1725" s="1" t="s">
        <v>47</v>
      </c>
      <c r="N1725" s="1" t="s">
        <v>170</v>
      </c>
      <c r="O1725" s="1" t="s">
        <v>201</v>
      </c>
      <c r="P1725" s="1" t="s">
        <v>198</v>
      </c>
      <c r="Q1725" s="1" t="s">
        <v>202</v>
      </c>
      <c r="R1725" s="1" t="s">
        <v>48</v>
      </c>
      <c r="S1725" s="1" t="s">
        <v>79</v>
      </c>
      <c r="T1725" s="1" t="s">
        <v>203</v>
      </c>
      <c r="U1725" s="2">
        <v>43719.706944444442</v>
      </c>
      <c r="V1725">
        <v>76</v>
      </c>
      <c r="W1725">
        <v>76</v>
      </c>
      <c r="X1725">
        <v>51</v>
      </c>
      <c r="Y1725">
        <v>24.3</v>
      </c>
      <c r="Z1725">
        <v>10</v>
      </c>
      <c r="AA1725" s="1" t="s">
        <v>58</v>
      </c>
      <c r="AB1725">
        <v>16</v>
      </c>
      <c r="AC1725">
        <v>0</v>
      </c>
      <c r="AD1725" s="1" t="s">
        <v>818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s="1" t="s">
        <v>51</v>
      </c>
      <c r="AS1725" s="1" t="s">
        <v>51</v>
      </c>
      <c r="AT1725" s="1" t="s">
        <v>51</v>
      </c>
      <c r="AU1725" s="1" t="s">
        <v>51</v>
      </c>
    </row>
    <row r="1726" spans="1:47" x14ac:dyDescent="0.25">
      <c r="A1726" s="1" t="s">
        <v>9137</v>
      </c>
      <c r="B1726">
        <v>2</v>
      </c>
      <c r="C1726" s="2">
        <v>43719.707071759258</v>
      </c>
      <c r="D1726" s="2">
        <v>43719.727777777778</v>
      </c>
      <c r="E1726">
        <v>39.658118999999999</v>
      </c>
      <c r="F1726">
        <v>-104.842718</v>
      </c>
      <c r="G1726">
        <v>39.658118999999999</v>
      </c>
      <c r="H1726">
        <v>-104.842718</v>
      </c>
      <c r="I1726">
        <v>0</v>
      </c>
      <c r="J1726" s="1" t="s">
        <v>883</v>
      </c>
      <c r="L1726" s="1" t="s">
        <v>215</v>
      </c>
      <c r="M1726" s="1" t="s">
        <v>47</v>
      </c>
      <c r="N1726" s="1" t="s">
        <v>170</v>
      </c>
      <c r="O1726" s="1" t="s">
        <v>201</v>
      </c>
      <c r="P1726" s="1" t="s">
        <v>198</v>
      </c>
      <c r="Q1726" s="1" t="s">
        <v>202</v>
      </c>
      <c r="R1726" s="1" t="s">
        <v>48</v>
      </c>
      <c r="S1726" s="1" t="s">
        <v>79</v>
      </c>
      <c r="T1726" s="1" t="s">
        <v>203</v>
      </c>
      <c r="U1726" s="2">
        <v>43719.706944444442</v>
      </c>
      <c r="V1726">
        <v>76</v>
      </c>
      <c r="W1726">
        <v>76</v>
      </c>
      <c r="X1726">
        <v>51</v>
      </c>
      <c r="Y1726">
        <v>24.3</v>
      </c>
      <c r="Z1726">
        <v>10</v>
      </c>
      <c r="AA1726" s="1" t="s">
        <v>58</v>
      </c>
      <c r="AB1726">
        <v>16</v>
      </c>
      <c r="AC1726">
        <v>0</v>
      </c>
      <c r="AD1726" s="1" t="s">
        <v>818</v>
      </c>
      <c r="AE1726" t="b">
        <v>0</v>
      </c>
      <c r="AF1726" t="b">
        <v>0</v>
      </c>
      <c r="AG1726" t="b">
        <v>1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1</v>
      </c>
      <c r="AQ1726" t="b">
        <v>0</v>
      </c>
      <c r="AR1726" s="1" t="s">
        <v>51</v>
      </c>
      <c r="AS1726" s="1" t="s">
        <v>51</v>
      </c>
      <c r="AT1726" s="1" t="s">
        <v>51</v>
      </c>
      <c r="AU1726" s="1" t="s">
        <v>51</v>
      </c>
    </row>
    <row r="1727" spans="1:47" x14ac:dyDescent="0.25">
      <c r="A1727" s="1" t="s">
        <v>9138</v>
      </c>
      <c r="B1727">
        <v>2</v>
      </c>
      <c r="C1727" s="2">
        <v>43719.707071759258</v>
      </c>
      <c r="D1727" s="2">
        <v>43719.727777777778</v>
      </c>
      <c r="E1727">
        <v>39.657460999999998</v>
      </c>
      <c r="F1727">
        <v>-104.840296</v>
      </c>
      <c r="G1727">
        <v>39.656612000000003</v>
      </c>
      <c r="H1727">
        <v>-104.844628</v>
      </c>
      <c r="I1727">
        <v>0.23799999999999999</v>
      </c>
      <c r="J1727" s="1" t="s">
        <v>9139</v>
      </c>
      <c r="L1727" s="1" t="s">
        <v>2699</v>
      </c>
      <c r="M1727" s="1" t="s">
        <v>47</v>
      </c>
      <c r="N1727" s="1" t="s">
        <v>170</v>
      </c>
      <c r="O1727" s="1" t="s">
        <v>201</v>
      </c>
      <c r="P1727" s="1" t="s">
        <v>198</v>
      </c>
      <c r="Q1727" s="1" t="s">
        <v>202</v>
      </c>
      <c r="R1727" s="1" t="s">
        <v>48</v>
      </c>
      <c r="S1727" s="1" t="s">
        <v>79</v>
      </c>
      <c r="T1727" s="1" t="s">
        <v>203</v>
      </c>
      <c r="U1727" s="2">
        <v>43719.706944444442</v>
      </c>
      <c r="V1727">
        <v>76</v>
      </c>
      <c r="W1727">
        <v>76</v>
      </c>
      <c r="X1727">
        <v>51</v>
      </c>
      <c r="Y1727">
        <v>24.3</v>
      </c>
      <c r="Z1727">
        <v>10</v>
      </c>
      <c r="AA1727" s="1" t="s">
        <v>58</v>
      </c>
      <c r="AB1727">
        <v>16</v>
      </c>
      <c r="AC1727">
        <v>0</v>
      </c>
      <c r="AD1727" s="1" t="s">
        <v>818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s="1" t="s">
        <v>51</v>
      </c>
      <c r="AS1727" s="1" t="s">
        <v>51</v>
      </c>
      <c r="AT1727" s="1" t="s">
        <v>51</v>
      </c>
      <c r="AU1727" s="1" t="s">
        <v>51</v>
      </c>
    </row>
    <row r="1728" spans="1:47" x14ac:dyDescent="0.25">
      <c r="A1728" s="1" t="s">
        <v>9140</v>
      </c>
      <c r="B1728">
        <v>2</v>
      </c>
      <c r="C1728" s="2">
        <v>43719.707071759258</v>
      </c>
      <c r="D1728" s="2">
        <v>43719.727777777778</v>
      </c>
      <c r="E1728">
        <v>39.659599999999998</v>
      </c>
      <c r="F1728">
        <v>-104.84763</v>
      </c>
      <c r="G1728">
        <v>39.659030000000001</v>
      </c>
      <c r="H1728">
        <v>-104.84777</v>
      </c>
      <c r="I1728">
        <v>0.04</v>
      </c>
      <c r="J1728" s="1" t="s">
        <v>9141</v>
      </c>
      <c r="L1728" s="1" t="s">
        <v>9142</v>
      </c>
      <c r="M1728" s="1" t="s">
        <v>47</v>
      </c>
      <c r="N1728" s="1" t="s">
        <v>170</v>
      </c>
      <c r="O1728" s="1" t="s">
        <v>201</v>
      </c>
      <c r="P1728" s="1" t="s">
        <v>198</v>
      </c>
      <c r="Q1728" s="1" t="s">
        <v>202</v>
      </c>
      <c r="R1728" s="1" t="s">
        <v>48</v>
      </c>
      <c r="S1728" s="1" t="s">
        <v>79</v>
      </c>
      <c r="T1728" s="1" t="s">
        <v>203</v>
      </c>
      <c r="U1728" s="2">
        <v>43719.706944444442</v>
      </c>
      <c r="V1728">
        <v>76</v>
      </c>
      <c r="W1728">
        <v>76</v>
      </c>
      <c r="X1728">
        <v>51</v>
      </c>
      <c r="Y1728">
        <v>24.3</v>
      </c>
      <c r="Z1728">
        <v>10</v>
      </c>
      <c r="AA1728" s="1" t="s">
        <v>58</v>
      </c>
      <c r="AB1728">
        <v>16</v>
      </c>
      <c r="AC1728">
        <v>0</v>
      </c>
      <c r="AD1728" s="1" t="s">
        <v>818</v>
      </c>
      <c r="AE1728" t="b">
        <v>0</v>
      </c>
      <c r="AF1728" t="b">
        <v>0</v>
      </c>
      <c r="AG1728" t="b">
        <v>1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s="1" t="s">
        <v>51</v>
      </c>
      <c r="AS1728" s="1" t="s">
        <v>51</v>
      </c>
      <c r="AT1728" s="1" t="s">
        <v>51</v>
      </c>
      <c r="AU1728" s="1" t="s">
        <v>51</v>
      </c>
    </row>
    <row r="1729" spans="1:47" x14ac:dyDescent="0.25">
      <c r="A1729" s="1" t="s">
        <v>9143</v>
      </c>
      <c r="B1729">
        <v>2</v>
      </c>
      <c r="C1729" s="2">
        <v>43719.707071759258</v>
      </c>
      <c r="D1729" s="2">
        <v>43719.727777777778</v>
      </c>
      <c r="E1729">
        <v>39.657130000000002</v>
      </c>
      <c r="F1729">
        <v>-104.83716</v>
      </c>
      <c r="G1729">
        <v>39.656550000000003</v>
      </c>
      <c r="H1729">
        <v>-104.84813</v>
      </c>
      <c r="I1729">
        <v>0.58499999999999996</v>
      </c>
      <c r="J1729" s="1" t="s">
        <v>9144</v>
      </c>
      <c r="K1729">
        <v>3264</v>
      </c>
      <c r="L1729" s="1" t="s">
        <v>6638</v>
      </c>
      <c r="M1729" s="1" t="s">
        <v>97</v>
      </c>
      <c r="N1729" s="1" t="s">
        <v>170</v>
      </c>
      <c r="O1729" s="1" t="s">
        <v>201</v>
      </c>
      <c r="P1729" s="1" t="s">
        <v>198</v>
      </c>
      <c r="Q1729" s="1" t="s">
        <v>202</v>
      </c>
      <c r="R1729" s="1" t="s">
        <v>48</v>
      </c>
      <c r="S1729" s="1" t="s">
        <v>79</v>
      </c>
      <c r="T1729" s="1" t="s">
        <v>203</v>
      </c>
      <c r="U1729" s="2">
        <v>43719.706944444442</v>
      </c>
      <c r="V1729">
        <v>76</v>
      </c>
      <c r="W1729">
        <v>76</v>
      </c>
      <c r="X1729">
        <v>51</v>
      </c>
      <c r="Y1729">
        <v>24.3</v>
      </c>
      <c r="Z1729">
        <v>10</v>
      </c>
      <c r="AA1729" s="1" t="s">
        <v>58</v>
      </c>
      <c r="AB1729">
        <v>16</v>
      </c>
      <c r="AC1729">
        <v>0</v>
      </c>
      <c r="AD1729" s="1" t="s">
        <v>818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s="1" t="s">
        <v>51</v>
      </c>
      <c r="AS1729" s="1" t="s">
        <v>51</v>
      </c>
      <c r="AT1729" s="1" t="s">
        <v>51</v>
      </c>
      <c r="AU1729" s="1" t="s">
        <v>51</v>
      </c>
    </row>
    <row r="1730" spans="1:47" x14ac:dyDescent="0.25">
      <c r="A1730" s="1" t="s">
        <v>9145</v>
      </c>
      <c r="B1730">
        <v>2</v>
      </c>
      <c r="C1730" s="2">
        <v>43719.707071759258</v>
      </c>
      <c r="D1730" s="2">
        <v>43719.727777777778</v>
      </c>
      <c r="E1730">
        <v>39.657829</v>
      </c>
      <c r="F1730">
        <v>-104.84030300000001</v>
      </c>
      <c r="G1730">
        <v>39.658828999999997</v>
      </c>
      <c r="H1730">
        <v>-104.845325</v>
      </c>
      <c r="I1730">
        <v>0.27600000000000002</v>
      </c>
      <c r="J1730" s="1" t="s">
        <v>883</v>
      </c>
      <c r="K1730">
        <v>3224</v>
      </c>
      <c r="L1730" s="1" t="s">
        <v>6638</v>
      </c>
      <c r="M1730" s="1" t="s">
        <v>97</v>
      </c>
      <c r="N1730" s="1" t="s">
        <v>170</v>
      </c>
      <c r="O1730" s="1" t="s">
        <v>201</v>
      </c>
      <c r="P1730" s="1" t="s">
        <v>198</v>
      </c>
      <c r="Q1730" s="1" t="s">
        <v>202</v>
      </c>
      <c r="R1730" s="1" t="s">
        <v>48</v>
      </c>
      <c r="S1730" s="1" t="s">
        <v>79</v>
      </c>
      <c r="T1730" s="1" t="s">
        <v>203</v>
      </c>
      <c r="U1730" s="2">
        <v>43719.706944444442</v>
      </c>
      <c r="V1730">
        <v>76</v>
      </c>
      <c r="W1730">
        <v>76</v>
      </c>
      <c r="X1730">
        <v>51</v>
      </c>
      <c r="Y1730">
        <v>24.3</v>
      </c>
      <c r="Z1730">
        <v>10</v>
      </c>
      <c r="AA1730" s="1" t="s">
        <v>58</v>
      </c>
      <c r="AB1730">
        <v>16</v>
      </c>
      <c r="AC1730">
        <v>0</v>
      </c>
      <c r="AD1730" s="1" t="s">
        <v>818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s="1" t="s">
        <v>51</v>
      </c>
      <c r="AS1730" s="1" t="s">
        <v>51</v>
      </c>
      <c r="AT1730" s="1" t="s">
        <v>51</v>
      </c>
      <c r="AU1730" s="1" t="s">
        <v>51</v>
      </c>
    </row>
    <row r="1731" spans="1:47" x14ac:dyDescent="0.25">
      <c r="A1731" s="1" t="s">
        <v>9146</v>
      </c>
      <c r="B1731">
        <v>2</v>
      </c>
      <c r="C1731" s="2">
        <v>43719.707071759258</v>
      </c>
      <c r="D1731" s="2">
        <v>43719.727777777778</v>
      </c>
      <c r="E1731">
        <v>39.66075</v>
      </c>
      <c r="F1731">
        <v>-104.83926</v>
      </c>
      <c r="G1731">
        <v>39.659759999999999</v>
      </c>
      <c r="H1731">
        <v>-104.84171000000001</v>
      </c>
      <c r="I1731">
        <v>0.14699999999999999</v>
      </c>
      <c r="J1731" s="1" t="s">
        <v>9147</v>
      </c>
      <c r="L1731" s="1" t="s">
        <v>403</v>
      </c>
      <c r="M1731" s="1" t="s">
        <v>47</v>
      </c>
      <c r="N1731" s="1" t="s">
        <v>170</v>
      </c>
      <c r="O1731" s="1" t="s">
        <v>201</v>
      </c>
      <c r="P1731" s="1" t="s">
        <v>198</v>
      </c>
      <c r="Q1731" s="1" t="s">
        <v>202</v>
      </c>
      <c r="R1731" s="1" t="s">
        <v>48</v>
      </c>
      <c r="S1731" s="1" t="s">
        <v>79</v>
      </c>
      <c r="T1731" s="1" t="s">
        <v>203</v>
      </c>
      <c r="U1731" s="2">
        <v>43719.706944444442</v>
      </c>
      <c r="V1731">
        <v>76</v>
      </c>
      <c r="W1731">
        <v>76</v>
      </c>
      <c r="X1731">
        <v>51</v>
      </c>
      <c r="Y1731">
        <v>24.3</v>
      </c>
      <c r="Z1731">
        <v>10</v>
      </c>
      <c r="AA1731" s="1" t="s">
        <v>58</v>
      </c>
      <c r="AB1731">
        <v>16</v>
      </c>
      <c r="AC1731">
        <v>0</v>
      </c>
      <c r="AD1731" s="1" t="s">
        <v>818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s="1" t="s">
        <v>51</v>
      </c>
      <c r="AS1731" s="1" t="s">
        <v>51</v>
      </c>
      <c r="AT1731" s="1" t="s">
        <v>51</v>
      </c>
      <c r="AU1731" s="1" t="s">
        <v>51</v>
      </c>
    </row>
    <row r="1732" spans="1:47" x14ac:dyDescent="0.25">
      <c r="A1732" s="1" t="s">
        <v>9148</v>
      </c>
      <c r="B1732">
        <v>2</v>
      </c>
      <c r="C1732" s="2">
        <v>43719.709143518521</v>
      </c>
      <c r="D1732" s="2">
        <v>43719.729537037034</v>
      </c>
      <c r="E1732">
        <v>39.604587000000002</v>
      </c>
      <c r="F1732">
        <v>-104.890348</v>
      </c>
      <c r="G1732">
        <v>39.607691000000003</v>
      </c>
      <c r="H1732">
        <v>-104.89218099999999</v>
      </c>
      <c r="I1732">
        <v>0.23599999999999999</v>
      </c>
      <c r="J1732" s="1" t="s">
        <v>1146</v>
      </c>
      <c r="L1732" s="1" t="s">
        <v>877</v>
      </c>
      <c r="M1732" s="1" t="s">
        <v>47</v>
      </c>
      <c r="N1732" s="1" t="s">
        <v>127</v>
      </c>
      <c r="O1732" s="1" t="s">
        <v>201</v>
      </c>
      <c r="P1732" s="1" t="s">
        <v>198</v>
      </c>
      <c r="Q1732" s="1" t="s">
        <v>427</v>
      </c>
      <c r="R1732" s="1" t="s">
        <v>48</v>
      </c>
      <c r="S1732" s="1" t="s">
        <v>79</v>
      </c>
      <c r="T1732" s="1" t="s">
        <v>200</v>
      </c>
      <c r="U1732" s="2">
        <v>43719.703472222223</v>
      </c>
      <c r="V1732">
        <v>77</v>
      </c>
      <c r="W1732">
        <v>77</v>
      </c>
      <c r="X1732">
        <v>50</v>
      </c>
      <c r="Y1732">
        <v>24.1</v>
      </c>
      <c r="Z1732">
        <v>10</v>
      </c>
      <c r="AA1732" s="1" t="s">
        <v>58</v>
      </c>
      <c r="AB1732">
        <v>21</v>
      </c>
      <c r="AC1732">
        <v>0</v>
      </c>
      <c r="AD1732" s="1" t="s">
        <v>1215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s="1" t="s">
        <v>51</v>
      </c>
      <c r="AS1732" s="1" t="s">
        <v>51</v>
      </c>
      <c r="AT1732" s="1" t="s">
        <v>51</v>
      </c>
      <c r="AU1732" s="1" t="s">
        <v>51</v>
      </c>
    </row>
    <row r="1733" spans="1:47" x14ac:dyDescent="0.25">
      <c r="A1733" s="1" t="s">
        <v>9149</v>
      </c>
      <c r="B1733">
        <v>2</v>
      </c>
      <c r="C1733" s="2">
        <v>43719.722673611112</v>
      </c>
      <c r="D1733" s="2">
        <v>43719.743391203701</v>
      </c>
      <c r="E1733">
        <v>39.66075</v>
      </c>
      <c r="F1733">
        <v>-104.83926</v>
      </c>
      <c r="G1733">
        <v>39.658005000000003</v>
      </c>
      <c r="H1733">
        <v>-104.84458100000001</v>
      </c>
      <c r="I1733">
        <v>0.34100000000000003</v>
      </c>
      <c r="J1733" s="1" t="s">
        <v>9059</v>
      </c>
      <c r="L1733" s="1" t="s">
        <v>403</v>
      </c>
      <c r="M1733" s="1" t="s">
        <v>47</v>
      </c>
      <c r="N1733" s="1" t="s">
        <v>170</v>
      </c>
      <c r="O1733" s="1" t="s">
        <v>201</v>
      </c>
      <c r="P1733" s="1" t="s">
        <v>198</v>
      </c>
      <c r="Q1733" s="1" t="s">
        <v>202</v>
      </c>
      <c r="R1733" s="1" t="s">
        <v>48</v>
      </c>
      <c r="S1733" s="1" t="s">
        <v>79</v>
      </c>
      <c r="T1733" s="1" t="s">
        <v>203</v>
      </c>
      <c r="U1733" s="2">
        <v>43719.706944444442</v>
      </c>
      <c r="V1733">
        <v>76</v>
      </c>
      <c r="W1733">
        <v>76</v>
      </c>
      <c r="X1733">
        <v>51</v>
      </c>
      <c r="Y1733">
        <v>24.3</v>
      </c>
      <c r="Z1733">
        <v>10</v>
      </c>
      <c r="AA1733" s="1" t="s">
        <v>58</v>
      </c>
      <c r="AB1733">
        <v>16</v>
      </c>
      <c r="AC1733">
        <v>0</v>
      </c>
      <c r="AD1733" s="1" t="s">
        <v>818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s="1" t="s">
        <v>51</v>
      </c>
      <c r="AS1733" s="1" t="s">
        <v>51</v>
      </c>
      <c r="AT1733" s="1" t="s">
        <v>51</v>
      </c>
      <c r="AU1733" s="1" t="s">
        <v>51</v>
      </c>
    </row>
    <row r="1734" spans="1:47" x14ac:dyDescent="0.25">
      <c r="A1734" s="1" t="s">
        <v>2420</v>
      </c>
      <c r="B1734">
        <v>3</v>
      </c>
      <c r="C1734" s="2">
        <v>43719.755995370368</v>
      </c>
      <c r="D1734" s="2">
        <v>43719.776504629626</v>
      </c>
      <c r="E1734">
        <v>39.784069000000002</v>
      </c>
      <c r="F1734">
        <v>-104.98936999999999</v>
      </c>
      <c r="G1734">
        <v>39.787300000000002</v>
      </c>
      <c r="H1734">
        <v>-104.98934</v>
      </c>
      <c r="I1734">
        <v>0.223</v>
      </c>
      <c r="J1734" s="1" t="s">
        <v>532</v>
      </c>
      <c r="L1734" s="1" t="s">
        <v>2421</v>
      </c>
      <c r="M1734" s="1" t="s">
        <v>47</v>
      </c>
      <c r="N1734" s="1" t="s">
        <v>131</v>
      </c>
      <c r="O1734" s="1" t="s">
        <v>131</v>
      </c>
      <c r="P1734" s="1" t="s">
        <v>198</v>
      </c>
      <c r="Q1734" s="1" t="s">
        <v>246</v>
      </c>
      <c r="R1734" s="1" t="s">
        <v>48</v>
      </c>
      <c r="S1734" s="1" t="s">
        <v>79</v>
      </c>
      <c r="T1734" s="1" t="s">
        <v>205</v>
      </c>
      <c r="U1734" s="2">
        <v>43719.741666666669</v>
      </c>
      <c r="V1734">
        <v>70</v>
      </c>
      <c r="W1734">
        <v>70</v>
      </c>
      <c r="X1734">
        <v>64</v>
      </c>
      <c r="Y1734">
        <v>24.35</v>
      </c>
      <c r="Z1734">
        <v>10</v>
      </c>
      <c r="AA1734" s="1" t="s">
        <v>65</v>
      </c>
      <c r="AB1734">
        <v>14</v>
      </c>
      <c r="AC1734">
        <v>0</v>
      </c>
      <c r="AD1734" s="1" t="s">
        <v>818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s="1" t="s">
        <v>51</v>
      </c>
      <c r="AS1734" s="1" t="s">
        <v>51</v>
      </c>
      <c r="AT1734" s="1" t="s">
        <v>51</v>
      </c>
      <c r="AU1734" s="1" t="s">
        <v>51</v>
      </c>
    </row>
    <row r="1735" spans="1:47" x14ac:dyDescent="0.25">
      <c r="A1735" s="1" t="s">
        <v>9150</v>
      </c>
      <c r="B1735">
        <v>2</v>
      </c>
      <c r="C1735" s="2">
        <v>43719.776828703703</v>
      </c>
      <c r="D1735" s="2">
        <v>43719.797534722224</v>
      </c>
      <c r="E1735">
        <v>39.782074999999999</v>
      </c>
      <c r="F1735">
        <v>-104.989187</v>
      </c>
      <c r="G1735">
        <v>39.787410000000001</v>
      </c>
      <c r="H1735">
        <v>-104.98913</v>
      </c>
      <c r="I1735">
        <v>0.36899999999999999</v>
      </c>
      <c r="J1735" s="1" t="s">
        <v>9151</v>
      </c>
      <c r="L1735" s="1" t="s">
        <v>194</v>
      </c>
      <c r="M1735" s="1" t="s">
        <v>47</v>
      </c>
      <c r="N1735" s="1" t="s">
        <v>131</v>
      </c>
      <c r="O1735" s="1" t="s">
        <v>131</v>
      </c>
      <c r="P1735" s="1" t="s">
        <v>198</v>
      </c>
      <c r="Q1735" s="1" t="s">
        <v>246</v>
      </c>
      <c r="R1735" s="1" t="s">
        <v>48</v>
      </c>
      <c r="S1735" s="1" t="s">
        <v>79</v>
      </c>
      <c r="T1735" s="1" t="s">
        <v>205</v>
      </c>
      <c r="U1735" s="2">
        <v>43719.78125</v>
      </c>
      <c r="V1735">
        <v>61</v>
      </c>
      <c r="W1735">
        <v>61</v>
      </c>
      <c r="X1735">
        <v>68</v>
      </c>
      <c r="Y1735">
        <v>24.37</v>
      </c>
      <c r="Z1735">
        <v>10</v>
      </c>
      <c r="AA1735" s="1" t="s">
        <v>61</v>
      </c>
      <c r="AB1735">
        <v>12</v>
      </c>
      <c r="AC1735">
        <v>0</v>
      </c>
      <c r="AD1735" s="1" t="s">
        <v>818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s="1" t="s">
        <v>51</v>
      </c>
      <c r="AS1735" s="1" t="s">
        <v>51</v>
      </c>
      <c r="AT1735" s="1" t="s">
        <v>51</v>
      </c>
      <c r="AU1735" s="1" t="s">
        <v>51</v>
      </c>
    </row>
    <row r="1736" spans="1:47" x14ac:dyDescent="0.25">
      <c r="A1736" s="1" t="s">
        <v>8026</v>
      </c>
      <c r="B1736">
        <v>3</v>
      </c>
      <c r="C1736" s="2">
        <v>43719.91369212963</v>
      </c>
      <c r="D1736" s="2">
        <v>43719.934178240743</v>
      </c>
      <c r="E1736">
        <v>37.869782999999998</v>
      </c>
      <c r="F1736">
        <v>-104.127342</v>
      </c>
      <c r="G1736">
        <v>37.869548999999999</v>
      </c>
      <c r="H1736">
        <v>-104.12807599999999</v>
      </c>
      <c r="I1736">
        <v>4.2999999999999997E-2</v>
      </c>
      <c r="J1736" s="1" t="s">
        <v>743</v>
      </c>
      <c r="K1736">
        <v>61540</v>
      </c>
      <c r="L1736" s="1" t="s">
        <v>6810</v>
      </c>
      <c r="M1736" s="1" t="s">
        <v>47</v>
      </c>
      <c r="N1736" s="1" t="s">
        <v>85</v>
      </c>
      <c r="O1736" s="1" t="s">
        <v>411</v>
      </c>
      <c r="P1736" s="1" t="s">
        <v>198</v>
      </c>
      <c r="Q1736" s="1" t="s">
        <v>7497</v>
      </c>
      <c r="R1736" s="1" t="s">
        <v>48</v>
      </c>
      <c r="S1736" s="1" t="s">
        <v>79</v>
      </c>
      <c r="T1736" s="1" t="s">
        <v>1042</v>
      </c>
      <c r="U1736" s="2">
        <v>43719.911805555559</v>
      </c>
      <c r="V1736">
        <v>78</v>
      </c>
      <c r="W1736">
        <v>78</v>
      </c>
      <c r="X1736">
        <v>29</v>
      </c>
      <c r="Y1736">
        <v>25.65</v>
      </c>
      <c r="Z1736">
        <v>10</v>
      </c>
      <c r="AA1736" s="1" t="s">
        <v>67</v>
      </c>
      <c r="AB1736">
        <v>16</v>
      </c>
      <c r="AC1736">
        <v>0</v>
      </c>
      <c r="AD1736" s="1" t="s">
        <v>50</v>
      </c>
      <c r="AE1736" t="b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s="1" t="s">
        <v>53</v>
      </c>
      <c r="AS1736" s="1" t="s">
        <v>53</v>
      </c>
      <c r="AT1736" s="1" t="s">
        <v>53</v>
      </c>
      <c r="AU1736" s="1" t="s">
        <v>53</v>
      </c>
    </row>
    <row r="1737" spans="1:47" x14ac:dyDescent="0.25">
      <c r="A1737" s="1" t="s">
        <v>8027</v>
      </c>
      <c r="B1737">
        <v>3</v>
      </c>
      <c r="C1737" s="2">
        <v>43719.91369212963</v>
      </c>
      <c r="D1737" s="2">
        <v>43719.934178240743</v>
      </c>
      <c r="E1737">
        <v>37.869548999999999</v>
      </c>
      <c r="F1737">
        <v>-104.12807599999999</v>
      </c>
      <c r="G1737">
        <v>37.869782999999998</v>
      </c>
      <c r="H1737">
        <v>-104.127342</v>
      </c>
      <c r="I1737">
        <v>4.2999999999999997E-2</v>
      </c>
      <c r="J1737" s="1" t="s">
        <v>746</v>
      </c>
      <c r="K1737">
        <v>61272</v>
      </c>
      <c r="L1737" s="1" t="s">
        <v>6810</v>
      </c>
      <c r="M1737" s="1" t="s">
        <v>47</v>
      </c>
      <c r="N1737" s="1" t="s">
        <v>85</v>
      </c>
      <c r="O1737" s="1" t="s">
        <v>411</v>
      </c>
      <c r="P1737" s="1" t="s">
        <v>198</v>
      </c>
      <c r="Q1737" s="1" t="s">
        <v>7497</v>
      </c>
      <c r="R1737" s="1" t="s">
        <v>48</v>
      </c>
      <c r="S1737" s="1" t="s">
        <v>79</v>
      </c>
      <c r="T1737" s="1" t="s">
        <v>1042</v>
      </c>
      <c r="U1737" s="2">
        <v>43719.911805555559</v>
      </c>
      <c r="V1737">
        <v>78</v>
      </c>
      <c r="W1737">
        <v>78</v>
      </c>
      <c r="X1737">
        <v>29</v>
      </c>
      <c r="Y1737">
        <v>25.65</v>
      </c>
      <c r="Z1737">
        <v>10</v>
      </c>
      <c r="AA1737" s="1" t="s">
        <v>67</v>
      </c>
      <c r="AB1737">
        <v>16</v>
      </c>
      <c r="AC1737">
        <v>0</v>
      </c>
      <c r="AD1737" s="1" t="s">
        <v>50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s="1" t="s">
        <v>53</v>
      </c>
      <c r="AS1737" s="1" t="s">
        <v>53</v>
      </c>
      <c r="AT1737" s="1" t="s">
        <v>53</v>
      </c>
      <c r="AU1737" s="1" t="s">
        <v>53</v>
      </c>
    </row>
    <row r="1738" spans="1:47" x14ac:dyDescent="0.25">
      <c r="A1738" s="1" t="s">
        <v>7357</v>
      </c>
      <c r="B1738">
        <v>4</v>
      </c>
      <c r="C1738" s="2">
        <v>43719.954305555555</v>
      </c>
      <c r="D1738" s="2">
        <v>43719.973113425927</v>
      </c>
      <c r="E1738">
        <v>37.873804999999997</v>
      </c>
      <c r="F1738">
        <v>-104.114572</v>
      </c>
      <c r="G1738">
        <v>37.862042000000002</v>
      </c>
      <c r="H1738">
        <v>-104.166472</v>
      </c>
      <c r="I1738">
        <v>2.9449999999999998</v>
      </c>
      <c r="J1738" s="1" t="s">
        <v>6847</v>
      </c>
      <c r="K1738">
        <v>6901</v>
      </c>
      <c r="L1738" s="1" t="s">
        <v>7358</v>
      </c>
      <c r="M1738" s="1" t="s">
        <v>97</v>
      </c>
      <c r="N1738" s="1" t="s">
        <v>85</v>
      </c>
      <c r="O1738" s="1" t="s">
        <v>411</v>
      </c>
      <c r="P1738" s="1" t="s">
        <v>198</v>
      </c>
      <c r="Q1738" s="1" t="s">
        <v>4702</v>
      </c>
      <c r="R1738" s="1" t="s">
        <v>48</v>
      </c>
      <c r="S1738" s="1" t="s">
        <v>79</v>
      </c>
      <c r="T1738" s="1" t="s">
        <v>1042</v>
      </c>
      <c r="U1738" s="2">
        <v>43719.953472222223</v>
      </c>
      <c r="V1738">
        <v>69</v>
      </c>
      <c r="W1738">
        <v>69</v>
      </c>
      <c r="X1738">
        <v>45</v>
      </c>
      <c r="Y1738">
        <v>25.71</v>
      </c>
      <c r="Z1738">
        <v>10</v>
      </c>
      <c r="AA1738" s="1" t="s">
        <v>58</v>
      </c>
      <c r="AB1738">
        <v>29</v>
      </c>
      <c r="AC1738">
        <v>0</v>
      </c>
      <c r="AD1738" s="1" t="s">
        <v>1208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s="1" t="s">
        <v>53</v>
      </c>
      <c r="AS1738" s="1" t="s">
        <v>53</v>
      </c>
      <c r="AT1738" s="1" t="s">
        <v>53</v>
      </c>
      <c r="AU1738" s="1" t="s">
        <v>53</v>
      </c>
    </row>
    <row r="1739" spans="1:47" x14ac:dyDescent="0.25">
      <c r="A1739" s="1" t="s">
        <v>8028</v>
      </c>
      <c r="B1739">
        <v>4</v>
      </c>
      <c r="C1739" s="2">
        <v>43720.133993055555</v>
      </c>
      <c r="D1739" s="2">
        <v>43720.153495370374</v>
      </c>
      <c r="E1739">
        <v>37.873804999999997</v>
      </c>
      <c r="F1739">
        <v>-104.114572</v>
      </c>
      <c r="G1739">
        <v>37.862042000000002</v>
      </c>
      <c r="H1739">
        <v>-104.166472</v>
      </c>
      <c r="I1739">
        <v>2.9449999999999998</v>
      </c>
      <c r="J1739" s="1" t="s">
        <v>8029</v>
      </c>
      <c r="K1739">
        <v>6901</v>
      </c>
      <c r="L1739" s="1" t="s">
        <v>7358</v>
      </c>
      <c r="M1739" s="1" t="s">
        <v>97</v>
      </c>
      <c r="N1739" s="1" t="s">
        <v>85</v>
      </c>
      <c r="O1739" s="1" t="s">
        <v>411</v>
      </c>
      <c r="P1739" s="1" t="s">
        <v>198</v>
      </c>
      <c r="Q1739" s="1" t="s">
        <v>4702</v>
      </c>
      <c r="R1739" s="1" t="s">
        <v>48</v>
      </c>
      <c r="S1739" s="1" t="s">
        <v>79</v>
      </c>
      <c r="T1739" s="1" t="s">
        <v>1042</v>
      </c>
      <c r="U1739" s="2">
        <v>43720.120138888888</v>
      </c>
      <c r="V1739">
        <v>60</v>
      </c>
      <c r="W1739">
        <v>60</v>
      </c>
      <c r="X1739">
        <v>55</v>
      </c>
      <c r="Y1739">
        <v>25.83</v>
      </c>
      <c r="Z1739">
        <v>10</v>
      </c>
      <c r="AA1739" s="1" t="s">
        <v>58</v>
      </c>
      <c r="AB1739">
        <v>3</v>
      </c>
      <c r="AC1739">
        <v>0</v>
      </c>
      <c r="AD1739" s="1" t="s">
        <v>50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s="1" t="s">
        <v>53</v>
      </c>
      <c r="AS1739" s="1" t="s">
        <v>53</v>
      </c>
      <c r="AT1739" s="1" t="s">
        <v>53</v>
      </c>
      <c r="AU1739" s="1" t="s">
        <v>53</v>
      </c>
    </row>
    <row r="1740" spans="1:47" x14ac:dyDescent="0.25">
      <c r="A1740" s="1" t="s">
        <v>8092</v>
      </c>
      <c r="B1740">
        <v>3</v>
      </c>
      <c r="C1740" s="2">
        <v>43720.239722222221</v>
      </c>
      <c r="D1740" s="2">
        <v>43720.260289351849</v>
      </c>
      <c r="E1740">
        <v>39.918562000000001</v>
      </c>
      <c r="F1740">
        <v>-104.854809</v>
      </c>
      <c r="G1740">
        <v>39.917152000000002</v>
      </c>
      <c r="H1740">
        <v>-104.855605</v>
      </c>
      <c r="I1740">
        <v>0.106</v>
      </c>
      <c r="J1740" s="1" t="s">
        <v>4597</v>
      </c>
      <c r="K1740">
        <v>12241</v>
      </c>
      <c r="L1740" s="1" t="s">
        <v>6639</v>
      </c>
      <c r="M1740" s="1" t="s">
        <v>97</v>
      </c>
      <c r="N1740" s="1" t="s">
        <v>319</v>
      </c>
      <c r="O1740" s="1" t="s">
        <v>147</v>
      </c>
      <c r="P1740" s="1" t="s">
        <v>198</v>
      </c>
      <c r="Q1740" s="1" t="s">
        <v>8093</v>
      </c>
      <c r="R1740" s="1" t="s">
        <v>48</v>
      </c>
      <c r="S1740" s="1" t="s">
        <v>79</v>
      </c>
      <c r="T1740" s="1" t="s">
        <v>219</v>
      </c>
      <c r="U1740" s="2">
        <v>43720.245138888888</v>
      </c>
      <c r="V1740">
        <v>51</v>
      </c>
      <c r="W1740">
        <v>51</v>
      </c>
      <c r="X1740">
        <v>74</v>
      </c>
      <c r="Y1740">
        <v>24.73</v>
      </c>
      <c r="Z1740">
        <v>10</v>
      </c>
      <c r="AA1740" s="1" t="s">
        <v>68</v>
      </c>
      <c r="AB1740">
        <v>8</v>
      </c>
      <c r="AC1740">
        <v>0</v>
      </c>
      <c r="AD1740" s="1" t="s">
        <v>50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s="1" t="s">
        <v>53</v>
      </c>
      <c r="AS1740" s="1" t="s">
        <v>53</v>
      </c>
      <c r="AT1740" s="1" t="s">
        <v>51</v>
      </c>
      <c r="AU1740" s="1" t="s">
        <v>51</v>
      </c>
    </row>
    <row r="1741" spans="1:47" x14ac:dyDescent="0.25">
      <c r="A1741" s="1" t="s">
        <v>3809</v>
      </c>
      <c r="B1741">
        <v>3</v>
      </c>
      <c r="C1741" s="2">
        <v>43720.313159722224</v>
      </c>
      <c r="D1741" s="2">
        <v>43720.333877314813</v>
      </c>
      <c r="E1741">
        <v>39.256939000000003</v>
      </c>
      <c r="F1741">
        <v>-104.889989</v>
      </c>
      <c r="G1741">
        <v>39.264319999999998</v>
      </c>
      <c r="H1741">
        <v>-104.89469</v>
      </c>
      <c r="I1741">
        <v>0.56899999999999995</v>
      </c>
      <c r="J1741" s="1" t="s">
        <v>449</v>
      </c>
      <c r="L1741" s="1" t="s">
        <v>194</v>
      </c>
      <c r="M1741" s="1" t="s">
        <v>47</v>
      </c>
      <c r="N1741" s="1" t="s">
        <v>191</v>
      </c>
      <c r="O1741" s="1" t="s">
        <v>121</v>
      </c>
      <c r="P1741" s="1" t="s">
        <v>198</v>
      </c>
      <c r="Q1741" s="1" t="s">
        <v>333</v>
      </c>
      <c r="R1741" s="1" t="s">
        <v>48</v>
      </c>
      <c r="S1741" s="1" t="s">
        <v>79</v>
      </c>
      <c r="T1741" s="1" t="s">
        <v>223</v>
      </c>
      <c r="U1741" s="2">
        <v>43720.308333333334</v>
      </c>
      <c r="V1741">
        <v>45</v>
      </c>
      <c r="W1741">
        <v>41</v>
      </c>
      <c r="X1741">
        <v>71</v>
      </c>
      <c r="Y1741">
        <v>23.34</v>
      </c>
      <c r="Z1741">
        <v>10</v>
      </c>
      <c r="AA1741" s="1" t="s">
        <v>72</v>
      </c>
      <c r="AB1741">
        <v>7</v>
      </c>
      <c r="AC1741">
        <v>0</v>
      </c>
      <c r="AD1741" s="1" t="s">
        <v>50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s="1" t="s">
        <v>51</v>
      </c>
      <c r="AS1741" s="1" t="s">
        <v>51</v>
      </c>
      <c r="AT1741" s="1" t="s">
        <v>51</v>
      </c>
      <c r="AU1741" s="1" t="s">
        <v>51</v>
      </c>
    </row>
    <row r="1742" spans="1:47" x14ac:dyDescent="0.25">
      <c r="A1742" s="1" t="s">
        <v>3394</v>
      </c>
      <c r="B1742">
        <v>3</v>
      </c>
      <c r="C1742" s="2">
        <v>43720.310613425929</v>
      </c>
      <c r="D1742" s="2">
        <v>43720.331134259257</v>
      </c>
      <c r="E1742">
        <v>40.230640000000001</v>
      </c>
      <c r="F1742">
        <v>-104.98027</v>
      </c>
      <c r="G1742">
        <v>40.230030999999997</v>
      </c>
      <c r="H1742">
        <v>-104.98026</v>
      </c>
      <c r="I1742">
        <v>4.2000000000000003E-2</v>
      </c>
      <c r="J1742" s="1" t="s">
        <v>264</v>
      </c>
      <c r="L1742" s="1" t="s">
        <v>172</v>
      </c>
      <c r="M1742" s="1" t="s">
        <v>47</v>
      </c>
      <c r="N1742" s="1" t="s">
        <v>630</v>
      </c>
      <c r="O1742" s="1" t="s">
        <v>209</v>
      </c>
      <c r="P1742" s="1" t="s">
        <v>198</v>
      </c>
      <c r="Q1742" s="1" t="s">
        <v>631</v>
      </c>
      <c r="R1742" s="1" t="s">
        <v>48</v>
      </c>
      <c r="S1742" s="1" t="s">
        <v>79</v>
      </c>
      <c r="T1742" s="1" t="s">
        <v>211</v>
      </c>
      <c r="U1742" s="2">
        <v>43720.315972222219</v>
      </c>
      <c r="V1742">
        <v>55</v>
      </c>
      <c r="W1742">
        <v>55</v>
      </c>
      <c r="X1742">
        <v>75</v>
      </c>
      <c r="Y1742">
        <v>25.11</v>
      </c>
      <c r="Z1742">
        <v>10</v>
      </c>
      <c r="AA1742" s="1" t="s">
        <v>71</v>
      </c>
      <c r="AB1742">
        <v>5</v>
      </c>
      <c r="AC1742">
        <v>0</v>
      </c>
      <c r="AD1742" s="1" t="s">
        <v>50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s="1" t="s">
        <v>51</v>
      </c>
      <c r="AS1742" s="1" t="s">
        <v>51</v>
      </c>
      <c r="AT1742" s="1" t="s">
        <v>51</v>
      </c>
      <c r="AU1742" s="1" t="s">
        <v>51</v>
      </c>
    </row>
    <row r="1743" spans="1:47" x14ac:dyDescent="0.25">
      <c r="A1743" s="1" t="s">
        <v>9152</v>
      </c>
      <c r="B1743">
        <v>2</v>
      </c>
      <c r="C1743" s="2">
        <v>43720.812789351854</v>
      </c>
      <c r="D1743" s="2">
        <v>43720.832094907404</v>
      </c>
      <c r="E1743">
        <v>38.483989000000001</v>
      </c>
      <c r="F1743">
        <v>-106.339895</v>
      </c>
      <c r="G1743">
        <v>38.468201999999998</v>
      </c>
      <c r="H1743">
        <v>-106.337273</v>
      </c>
      <c r="I1743">
        <v>1.1000000000000001</v>
      </c>
      <c r="J1743" s="1" t="s">
        <v>9153</v>
      </c>
      <c r="L1743" s="1" t="s">
        <v>111</v>
      </c>
      <c r="M1743" s="1" t="s">
        <v>47</v>
      </c>
      <c r="N1743" s="1" t="s">
        <v>435</v>
      </c>
      <c r="O1743" s="1" t="s">
        <v>435</v>
      </c>
      <c r="P1743" s="1" t="s">
        <v>198</v>
      </c>
      <c r="Q1743" s="1" t="s">
        <v>436</v>
      </c>
      <c r="R1743" s="1" t="s">
        <v>48</v>
      </c>
      <c r="S1743" s="1" t="s">
        <v>79</v>
      </c>
      <c r="T1743" s="1" t="s">
        <v>437</v>
      </c>
      <c r="U1743" s="2">
        <v>43720.830555555556</v>
      </c>
      <c r="V1743">
        <v>57</v>
      </c>
      <c r="W1743">
        <v>57</v>
      </c>
      <c r="X1743">
        <v>33</v>
      </c>
      <c r="Y1743">
        <v>22.88</v>
      </c>
      <c r="Z1743">
        <v>10</v>
      </c>
      <c r="AA1743" s="1" t="s">
        <v>71</v>
      </c>
      <c r="AB1743">
        <v>6</v>
      </c>
      <c r="AC1743">
        <v>0</v>
      </c>
      <c r="AD1743" s="1" t="s">
        <v>1067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s="1" t="s">
        <v>53</v>
      </c>
      <c r="AS1743" s="1" t="s">
        <v>51</v>
      </c>
      <c r="AT1743" s="1" t="s">
        <v>51</v>
      </c>
      <c r="AU1743" s="1" t="s">
        <v>51</v>
      </c>
    </row>
    <row r="1744" spans="1:47" x14ac:dyDescent="0.25">
      <c r="A1744" s="1" t="s">
        <v>9154</v>
      </c>
      <c r="B1744">
        <v>2</v>
      </c>
      <c r="C1744" s="2">
        <v>43720.812789351854</v>
      </c>
      <c r="D1744" s="2">
        <v>43720.832094907404</v>
      </c>
      <c r="E1744">
        <v>38.468201999999998</v>
      </c>
      <c r="F1744">
        <v>-106.337273</v>
      </c>
      <c r="G1744">
        <v>38.483989000000001</v>
      </c>
      <c r="H1744">
        <v>-106.339895</v>
      </c>
      <c r="I1744">
        <v>1.1000000000000001</v>
      </c>
      <c r="J1744" s="1" t="s">
        <v>9153</v>
      </c>
      <c r="L1744" s="1" t="s">
        <v>111</v>
      </c>
      <c r="M1744" s="1" t="s">
        <v>47</v>
      </c>
      <c r="N1744" s="1" t="s">
        <v>435</v>
      </c>
      <c r="O1744" s="1" t="s">
        <v>435</v>
      </c>
      <c r="P1744" s="1" t="s">
        <v>198</v>
      </c>
      <c r="Q1744" s="1" t="s">
        <v>436</v>
      </c>
      <c r="R1744" s="1" t="s">
        <v>48</v>
      </c>
      <c r="S1744" s="1" t="s">
        <v>79</v>
      </c>
      <c r="T1744" s="1" t="s">
        <v>437</v>
      </c>
      <c r="U1744" s="2">
        <v>43720.830555555556</v>
      </c>
      <c r="V1744">
        <v>57</v>
      </c>
      <c r="W1744">
        <v>57</v>
      </c>
      <c r="X1744">
        <v>33</v>
      </c>
      <c r="Y1744">
        <v>22.88</v>
      </c>
      <c r="Z1744">
        <v>10</v>
      </c>
      <c r="AA1744" s="1" t="s">
        <v>71</v>
      </c>
      <c r="AB1744">
        <v>6</v>
      </c>
      <c r="AC1744">
        <v>0</v>
      </c>
      <c r="AD1744" s="1" t="s">
        <v>1067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s="1" t="s">
        <v>53</v>
      </c>
      <c r="AS1744" s="1" t="s">
        <v>51</v>
      </c>
      <c r="AT1744" s="1" t="s">
        <v>51</v>
      </c>
      <c r="AU1744" s="1" t="s">
        <v>51</v>
      </c>
    </row>
    <row r="1745" spans="1:47" x14ac:dyDescent="0.25">
      <c r="A1745" s="1" t="s">
        <v>9155</v>
      </c>
      <c r="B1745">
        <v>2</v>
      </c>
      <c r="C1745" s="2">
        <v>43721.178425925929</v>
      </c>
      <c r="D1745" s="2">
        <v>43721.198703703703</v>
      </c>
      <c r="E1745">
        <v>39.711060000000003</v>
      </c>
      <c r="F1745">
        <v>-104.9991</v>
      </c>
      <c r="G1745">
        <v>39.70373</v>
      </c>
      <c r="H1745">
        <v>-104.99266</v>
      </c>
      <c r="I1745">
        <v>0.61099999999999999</v>
      </c>
      <c r="J1745" s="1" t="s">
        <v>9156</v>
      </c>
      <c r="L1745" s="1" t="s">
        <v>326</v>
      </c>
      <c r="M1745" s="1" t="s">
        <v>47</v>
      </c>
      <c r="N1745" s="1" t="s">
        <v>131</v>
      </c>
      <c r="O1745" s="1" t="s">
        <v>131</v>
      </c>
      <c r="P1745" s="1" t="s">
        <v>198</v>
      </c>
      <c r="Q1745" s="1" t="s">
        <v>360</v>
      </c>
      <c r="R1745" s="1" t="s">
        <v>48</v>
      </c>
      <c r="S1745" s="1" t="s">
        <v>79</v>
      </c>
      <c r="T1745" s="1" t="s">
        <v>200</v>
      </c>
      <c r="U1745" s="2">
        <v>43721.161805555559</v>
      </c>
      <c r="V1745">
        <v>52</v>
      </c>
      <c r="W1745">
        <v>52</v>
      </c>
      <c r="X1745">
        <v>49</v>
      </c>
      <c r="Y1745">
        <v>24.43</v>
      </c>
      <c r="Z1745">
        <v>10</v>
      </c>
      <c r="AA1745" s="1" t="s">
        <v>66</v>
      </c>
      <c r="AB1745">
        <v>9</v>
      </c>
      <c r="AC1745">
        <v>0</v>
      </c>
      <c r="AD1745" s="1" t="s">
        <v>50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s="1" t="s">
        <v>53</v>
      </c>
      <c r="AS1745" s="1" t="s">
        <v>53</v>
      </c>
      <c r="AT1745" s="1" t="s">
        <v>53</v>
      </c>
      <c r="AU1745" s="1" t="s">
        <v>53</v>
      </c>
    </row>
    <row r="1746" spans="1:47" x14ac:dyDescent="0.25">
      <c r="A1746" s="1" t="s">
        <v>5571</v>
      </c>
      <c r="B1746">
        <v>4</v>
      </c>
      <c r="C1746" s="2">
        <v>43721.365428240744</v>
      </c>
      <c r="D1746" s="2">
        <v>43721.385891203703</v>
      </c>
      <c r="E1746">
        <v>39.800665000000002</v>
      </c>
      <c r="F1746">
        <v>-105.02547199999999</v>
      </c>
      <c r="G1746">
        <v>39.796467</v>
      </c>
      <c r="H1746">
        <v>-105.053051</v>
      </c>
      <c r="I1746">
        <v>1.492</v>
      </c>
      <c r="J1746" s="1" t="s">
        <v>5572</v>
      </c>
      <c r="L1746" s="1" t="s">
        <v>1243</v>
      </c>
      <c r="M1746" s="1" t="s">
        <v>47</v>
      </c>
      <c r="N1746" s="1" t="s">
        <v>131</v>
      </c>
      <c r="O1746" s="1" t="s">
        <v>147</v>
      </c>
      <c r="P1746" s="1" t="s">
        <v>198</v>
      </c>
      <c r="Q1746" s="1" t="s">
        <v>331</v>
      </c>
      <c r="R1746" s="1" t="s">
        <v>48</v>
      </c>
      <c r="S1746" s="1" t="s">
        <v>79</v>
      </c>
      <c r="T1746" s="1" t="s">
        <v>205</v>
      </c>
      <c r="U1746" s="2">
        <v>43721.364583333336</v>
      </c>
      <c r="V1746">
        <v>57</v>
      </c>
      <c r="W1746">
        <v>57</v>
      </c>
      <c r="X1746">
        <v>44</v>
      </c>
      <c r="Y1746">
        <v>24.63</v>
      </c>
      <c r="Z1746">
        <v>30</v>
      </c>
      <c r="AA1746" s="1" t="s">
        <v>58</v>
      </c>
      <c r="AB1746">
        <v>7</v>
      </c>
      <c r="AC1746">
        <v>0</v>
      </c>
      <c r="AD1746" s="1" t="s">
        <v>50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s="1" t="s">
        <v>51</v>
      </c>
      <c r="AS1746" s="1" t="s">
        <v>51</v>
      </c>
      <c r="AT1746" s="1" t="s">
        <v>51</v>
      </c>
      <c r="AU1746" s="1" t="s">
        <v>51</v>
      </c>
    </row>
    <row r="1747" spans="1:47" x14ac:dyDescent="0.25">
      <c r="A1747" s="1" t="s">
        <v>3810</v>
      </c>
      <c r="B1747">
        <v>3</v>
      </c>
      <c r="C1747" s="2">
        <v>43721.62431712963</v>
      </c>
      <c r="D1747" s="2">
        <v>43721.643645833334</v>
      </c>
      <c r="E1747">
        <v>38.864021000000001</v>
      </c>
      <c r="F1747">
        <v>-104.833342</v>
      </c>
      <c r="G1747">
        <v>38.870849999999997</v>
      </c>
      <c r="H1747">
        <v>-104.83367</v>
      </c>
      <c r="I1747">
        <v>0.47199999999999998</v>
      </c>
      <c r="J1747" s="1" t="s">
        <v>3811</v>
      </c>
      <c r="L1747" s="1" t="s">
        <v>194</v>
      </c>
      <c r="M1747" s="1" t="s">
        <v>47</v>
      </c>
      <c r="N1747" s="1" t="s">
        <v>232</v>
      </c>
      <c r="O1747" s="1" t="s">
        <v>193</v>
      </c>
      <c r="P1747" s="1" t="s">
        <v>198</v>
      </c>
      <c r="Q1747" s="1" t="s">
        <v>325</v>
      </c>
      <c r="R1747" s="1" t="s">
        <v>48</v>
      </c>
      <c r="S1747" s="1" t="s">
        <v>79</v>
      </c>
      <c r="T1747" s="1" t="s">
        <v>234</v>
      </c>
      <c r="U1747" s="2">
        <v>43721.623611111114</v>
      </c>
      <c r="V1747">
        <v>75</v>
      </c>
      <c r="W1747">
        <v>75</v>
      </c>
      <c r="X1747">
        <v>24</v>
      </c>
      <c r="Y1747">
        <v>23.74</v>
      </c>
      <c r="Z1747">
        <v>10</v>
      </c>
      <c r="AA1747" s="1" t="s">
        <v>68</v>
      </c>
      <c r="AB1747">
        <v>8</v>
      </c>
      <c r="AC1747">
        <v>0</v>
      </c>
      <c r="AD1747" s="1" t="s">
        <v>50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s="1" t="s">
        <v>51</v>
      </c>
      <c r="AS1747" s="1" t="s">
        <v>51</v>
      </c>
      <c r="AT1747" s="1" t="s">
        <v>51</v>
      </c>
      <c r="AU1747" s="1" t="s">
        <v>51</v>
      </c>
    </row>
    <row r="1748" spans="1:47" x14ac:dyDescent="0.25">
      <c r="A1748" s="1" t="s">
        <v>3280</v>
      </c>
      <c r="B1748">
        <v>4</v>
      </c>
      <c r="C1748" s="2">
        <v>43721.643599537034</v>
      </c>
      <c r="D1748" s="2">
        <v>43721.663032407407</v>
      </c>
      <c r="E1748">
        <v>38.290660000000003</v>
      </c>
      <c r="F1748">
        <v>-104.60754</v>
      </c>
      <c r="G1748">
        <v>38.288513999999999</v>
      </c>
      <c r="H1748">
        <v>-104.607798</v>
      </c>
      <c r="I1748">
        <v>0.14899999999999999</v>
      </c>
      <c r="J1748" s="1" t="s">
        <v>3281</v>
      </c>
      <c r="L1748" s="1" t="s">
        <v>88</v>
      </c>
      <c r="M1748" s="1" t="s">
        <v>47</v>
      </c>
      <c r="N1748" s="1" t="s">
        <v>411</v>
      </c>
      <c r="O1748" s="1" t="s">
        <v>411</v>
      </c>
      <c r="P1748" s="1" t="s">
        <v>198</v>
      </c>
      <c r="Q1748" s="1" t="s">
        <v>462</v>
      </c>
      <c r="R1748" s="1" t="s">
        <v>48</v>
      </c>
      <c r="S1748" s="1" t="s">
        <v>79</v>
      </c>
      <c r="T1748" s="1" t="s">
        <v>413</v>
      </c>
      <c r="U1748" s="2">
        <v>43721.661805555559</v>
      </c>
      <c r="V1748">
        <v>87</v>
      </c>
      <c r="W1748">
        <v>87</v>
      </c>
      <c r="X1748">
        <v>13</v>
      </c>
      <c r="Y1748">
        <v>25.33</v>
      </c>
      <c r="Z1748">
        <v>10</v>
      </c>
      <c r="AA1748" s="1" t="s">
        <v>8942</v>
      </c>
      <c r="AB1748">
        <v>0</v>
      </c>
      <c r="AC1748">
        <v>0</v>
      </c>
      <c r="AD1748" s="1" t="s">
        <v>50</v>
      </c>
      <c r="AE1748" t="b">
        <v>0</v>
      </c>
      <c r="AF1748" t="b">
        <v>0</v>
      </c>
      <c r="AG1748" t="b">
        <v>0</v>
      </c>
      <c r="AH1748" t="b">
        <v>0</v>
      </c>
      <c r="AI1748" t="b">
        <v>1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s="1" t="s">
        <v>51</v>
      </c>
      <c r="AS1748" s="1" t="s">
        <v>51</v>
      </c>
      <c r="AT1748" s="1" t="s">
        <v>51</v>
      </c>
      <c r="AU1748" s="1" t="s">
        <v>51</v>
      </c>
    </row>
    <row r="1749" spans="1:47" x14ac:dyDescent="0.25">
      <c r="A1749" s="1" t="s">
        <v>3235</v>
      </c>
      <c r="B1749">
        <v>3</v>
      </c>
      <c r="C1749" s="2">
        <v>43721.83</v>
      </c>
      <c r="D1749" s="2">
        <v>43721.849409722221</v>
      </c>
      <c r="E1749">
        <v>39.779994000000002</v>
      </c>
      <c r="F1749">
        <v>-104.965436</v>
      </c>
      <c r="G1749">
        <v>39.78002</v>
      </c>
      <c r="H1749">
        <v>-104.95998</v>
      </c>
      <c r="I1749">
        <v>0.28999999999999998</v>
      </c>
      <c r="J1749" s="1" t="s">
        <v>3236</v>
      </c>
      <c r="L1749" s="1" t="s">
        <v>137</v>
      </c>
      <c r="M1749" s="1" t="s">
        <v>47</v>
      </c>
      <c r="N1749" s="1" t="s">
        <v>131</v>
      </c>
      <c r="O1749" s="1" t="s">
        <v>131</v>
      </c>
      <c r="P1749" s="1" t="s">
        <v>198</v>
      </c>
      <c r="Q1749" s="1" t="s">
        <v>246</v>
      </c>
      <c r="R1749" s="1" t="s">
        <v>48</v>
      </c>
      <c r="S1749" s="1" t="s">
        <v>79</v>
      </c>
      <c r="T1749" s="1" t="s">
        <v>205</v>
      </c>
      <c r="U1749" s="2">
        <v>43721.824305555558</v>
      </c>
      <c r="V1749">
        <v>73</v>
      </c>
      <c r="W1749">
        <v>73</v>
      </c>
      <c r="X1749">
        <v>20</v>
      </c>
      <c r="Y1749">
        <v>24.54</v>
      </c>
      <c r="Z1749">
        <v>10</v>
      </c>
      <c r="AA1749" s="1" t="s">
        <v>8942</v>
      </c>
      <c r="AB1749">
        <v>0</v>
      </c>
      <c r="AC1749">
        <v>0</v>
      </c>
      <c r="AD1749" s="1" t="s">
        <v>50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s="1" t="s">
        <v>53</v>
      </c>
      <c r="AS1749" s="1" t="s">
        <v>53</v>
      </c>
      <c r="AT1749" s="1" t="s">
        <v>51</v>
      </c>
      <c r="AU1749" s="1" t="s">
        <v>51</v>
      </c>
    </row>
    <row r="1750" spans="1:47" x14ac:dyDescent="0.25">
      <c r="A1750" s="1" t="s">
        <v>8226</v>
      </c>
      <c r="B1750">
        <v>4</v>
      </c>
      <c r="C1750" s="2">
        <v>43723.348738425928</v>
      </c>
      <c r="D1750" s="2">
        <v>43723.369270833333</v>
      </c>
      <c r="E1750">
        <v>38.987360000000002</v>
      </c>
      <c r="F1750">
        <v>-104.53492</v>
      </c>
      <c r="G1750">
        <v>38.973778000000003</v>
      </c>
      <c r="H1750">
        <v>-104.553259</v>
      </c>
      <c r="I1750">
        <v>1.36</v>
      </c>
      <c r="J1750" s="1" t="s">
        <v>8172</v>
      </c>
      <c r="K1750">
        <v>15684</v>
      </c>
      <c r="L1750" s="1" t="s">
        <v>6795</v>
      </c>
      <c r="M1750" s="1" t="s">
        <v>97</v>
      </c>
      <c r="N1750" s="1" t="s">
        <v>5325</v>
      </c>
      <c r="O1750" s="1" t="s">
        <v>193</v>
      </c>
      <c r="P1750" s="1" t="s">
        <v>198</v>
      </c>
      <c r="Q1750" s="1" t="s">
        <v>5326</v>
      </c>
      <c r="R1750" s="1" t="s">
        <v>48</v>
      </c>
      <c r="S1750" s="1" t="s">
        <v>79</v>
      </c>
      <c r="T1750" s="1" t="s">
        <v>2850</v>
      </c>
      <c r="U1750" s="2">
        <v>43723.34375</v>
      </c>
      <c r="V1750">
        <v>69</v>
      </c>
      <c r="W1750">
        <v>69</v>
      </c>
      <c r="X1750">
        <v>32</v>
      </c>
      <c r="Y1750">
        <v>23.48</v>
      </c>
      <c r="Z1750">
        <v>10</v>
      </c>
      <c r="AA1750" s="1" t="s">
        <v>8942</v>
      </c>
      <c r="AB1750">
        <v>0</v>
      </c>
      <c r="AC1750">
        <v>0</v>
      </c>
      <c r="AD1750" s="1" t="s">
        <v>50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s="1" t="s">
        <v>51</v>
      </c>
      <c r="AS1750" s="1" t="s">
        <v>51</v>
      </c>
      <c r="AT1750" s="1" t="s">
        <v>51</v>
      </c>
      <c r="AU1750" s="1" t="s">
        <v>51</v>
      </c>
    </row>
    <row r="1751" spans="1:47" x14ac:dyDescent="0.25">
      <c r="A1751" s="1" t="s">
        <v>8227</v>
      </c>
      <c r="B1751">
        <v>4</v>
      </c>
      <c r="C1751" s="2">
        <v>43723.348738425928</v>
      </c>
      <c r="D1751" s="2">
        <v>43723.369270833333</v>
      </c>
      <c r="E1751">
        <v>38.973778000000003</v>
      </c>
      <c r="F1751">
        <v>-104.553259</v>
      </c>
      <c r="G1751">
        <v>38.987360000000002</v>
      </c>
      <c r="H1751">
        <v>-104.53492</v>
      </c>
      <c r="I1751">
        <v>1.36</v>
      </c>
      <c r="J1751" s="1" t="s">
        <v>6799</v>
      </c>
      <c r="K1751">
        <v>9698</v>
      </c>
      <c r="L1751" s="1" t="s">
        <v>8170</v>
      </c>
      <c r="M1751" s="1" t="s">
        <v>47</v>
      </c>
      <c r="N1751" s="1" t="s">
        <v>5325</v>
      </c>
      <c r="O1751" s="1" t="s">
        <v>193</v>
      </c>
      <c r="P1751" s="1" t="s">
        <v>198</v>
      </c>
      <c r="Q1751" s="1" t="s">
        <v>8171</v>
      </c>
      <c r="R1751" s="1" t="s">
        <v>48</v>
      </c>
      <c r="S1751" s="1" t="s">
        <v>79</v>
      </c>
      <c r="T1751" s="1" t="s">
        <v>2850</v>
      </c>
      <c r="U1751" s="2">
        <v>43723.34375</v>
      </c>
      <c r="V1751">
        <v>69</v>
      </c>
      <c r="W1751">
        <v>69</v>
      </c>
      <c r="X1751">
        <v>32</v>
      </c>
      <c r="Y1751">
        <v>23.48</v>
      </c>
      <c r="Z1751">
        <v>10</v>
      </c>
      <c r="AA1751" s="1" t="s">
        <v>8942</v>
      </c>
      <c r="AB1751">
        <v>0</v>
      </c>
      <c r="AC1751">
        <v>0</v>
      </c>
      <c r="AD1751" s="1" t="s">
        <v>50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s="1" t="s">
        <v>51</v>
      </c>
      <c r="AS1751" s="1" t="s">
        <v>51</v>
      </c>
      <c r="AT1751" s="1" t="s">
        <v>51</v>
      </c>
      <c r="AU1751" s="1" t="s">
        <v>51</v>
      </c>
    </row>
    <row r="1752" spans="1:47" x14ac:dyDescent="0.25">
      <c r="A1752" s="1" t="s">
        <v>2265</v>
      </c>
      <c r="B1752">
        <v>4</v>
      </c>
      <c r="C1752" s="2">
        <v>43723.433622685188</v>
      </c>
      <c r="D1752" s="2">
        <v>43723.453668981485</v>
      </c>
      <c r="E1752">
        <v>39.717100000000002</v>
      </c>
      <c r="F1752">
        <v>-104.22819</v>
      </c>
      <c r="G1752">
        <v>39.680140000000002</v>
      </c>
      <c r="H1752">
        <v>-104.11274</v>
      </c>
      <c r="I1752">
        <v>6.6479999999999997</v>
      </c>
      <c r="J1752" s="1" t="s">
        <v>2266</v>
      </c>
      <c r="L1752" s="1" t="s">
        <v>133</v>
      </c>
      <c r="M1752" s="1" t="s">
        <v>47</v>
      </c>
      <c r="N1752" s="1" t="s">
        <v>1535</v>
      </c>
      <c r="O1752" s="1" t="s">
        <v>201</v>
      </c>
      <c r="P1752" s="1" t="s">
        <v>198</v>
      </c>
      <c r="Q1752" s="1" t="s">
        <v>2267</v>
      </c>
      <c r="R1752" s="1" t="s">
        <v>48</v>
      </c>
      <c r="S1752" s="1" t="s">
        <v>79</v>
      </c>
      <c r="T1752" s="1" t="s">
        <v>789</v>
      </c>
      <c r="U1752" s="2">
        <v>43723.449305555558</v>
      </c>
      <c r="V1752">
        <v>77</v>
      </c>
      <c r="W1752">
        <v>77</v>
      </c>
      <c r="X1752">
        <v>21</v>
      </c>
      <c r="Y1752">
        <v>24.65</v>
      </c>
      <c r="Z1752">
        <v>10</v>
      </c>
      <c r="AA1752" s="1" t="s">
        <v>57</v>
      </c>
      <c r="AB1752">
        <v>3</v>
      </c>
      <c r="AC1752">
        <v>0</v>
      </c>
      <c r="AD1752" s="1" t="s">
        <v>818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s="1" t="s">
        <v>51</v>
      </c>
      <c r="AS1752" s="1" t="s">
        <v>51</v>
      </c>
      <c r="AT1752" s="1" t="s">
        <v>51</v>
      </c>
      <c r="AU1752" s="1" t="s">
        <v>51</v>
      </c>
    </row>
    <row r="1753" spans="1:47" x14ac:dyDescent="0.25">
      <c r="A1753" s="1" t="s">
        <v>3583</v>
      </c>
      <c r="B1753">
        <v>4</v>
      </c>
      <c r="C1753" s="2">
        <v>43723.500289351854</v>
      </c>
      <c r="D1753" s="2">
        <v>43723.519999999997</v>
      </c>
      <c r="E1753">
        <v>39.645069999999997</v>
      </c>
      <c r="F1753">
        <v>-106.38209000000001</v>
      </c>
      <c r="G1753">
        <v>39.642890000000001</v>
      </c>
      <c r="H1753">
        <v>-106.30432</v>
      </c>
      <c r="I1753">
        <v>4.1399999999999997</v>
      </c>
      <c r="J1753" s="1" t="s">
        <v>1722</v>
      </c>
      <c r="L1753" s="1" t="s">
        <v>133</v>
      </c>
      <c r="M1753" s="1" t="s">
        <v>47</v>
      </c>
      <c r="N1753" s="1" t="s">
        <v>500</v>
      </c>
      <c r="O1753" s="1" t="s">
        <v>501</v>
      </c>
      <c r="P1753" s="1" t="s">
        <v>198</v>
      </c>
      <c r="Q1753" s="1" t="s">
        <v>502</v>
      </c>
      <c r="R1753" s="1" t="s">
        <v>48</v>
      </c>
      <c r="S1753" s="1" t="s">
        <v>79</v>
      </c>
      <c r="T1753" s="1" t="s">
        <v>503</v>
      </c>
      <c r="U1753" s="2">
        <v>43723.495138888888</v>
      </c>
      <c r="V1753">
        <v>66</v>
      </c>
      <c r="W1753">
        <v>66</v>
      </c>
      <c r="X1753">
        <v>15</v>
      </c>
      <c r="Y1753">
        <v>21.01</v>
      </c>
      <c r="Z1753">
        <v>10</v>
      </c>
      <c r="AA1753" s="1" t="s">
        <v>55</v>
      </c>
      <c r="AB1753">
        <v>8</v>
      </c>
      <c r="AC1753">
        <v>0</v>
      </c>
      <c r="AD1753" s="1" t="s">
        <v>50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s="1" t="s">
        <v>51</v>
      </c>
      <c r="AS1753" s="1" t="s">
        <v>51</v>
      </c>
      <c r="AT1753" s="1" t="s">
        <v>51</v>
      </c>
      <c r="AU1753" s="1" t="s">
        <v>51</v>
      </c>
    </row>
    <row r="1754" spans="1:47" x14ac:dyDescent="0.25">
      <c r="A1754" s="1" t="s">
        <v>1737</v>
      </c>
      <c r="B1754">
        <v>4</v>
      </c>
      <c r="C1754" s="2">
        <v>43724.293553240743</v>
      </c>
      <c r="D1754" s="2">
        <v>43724.313263888886</v>
      </c>
      <c r="E1754">
        <v>38.287917999999998</v>
      </c>
      <c r="F1754">
        <v>-104.606369</v>
      </c>
      <c r="G1754">
        <v>38.27872</v>
      </c>
      <c r="H1754">
        <v>-104.60509999999999</v>
      </c>
      <c r="I1754">
        <v>0.63900000000000001</v>
      </c>
      <c r="J1754" s="1" t="s">
        <v>1738</v>
      </c>
      <c r="L1754" s="1" t="s">
        <v>194</v>
      </c>
      <c r="M1754" s="1" t="s">
        <v>47</v>
      </c>
      <c r="N1754" s="1" t="s">
        <v>411</v>
      </c>
      <c r="O1754" s="1" t="s">
        <v>411</v>
      </c>
      <c r="P1754" s="1" t="s">
        <v>198</v>
      </c>
      <c r="Q1754" s="1" t="s">
        <v>462</v>
      </c>
      <c r="R1754" s="1" t="s">
        <v>48</v>
      </c>
      <c r="S1754" s="1" t="s">
        <v>79</v>
      </c>
      <c r="T1754" s="1" t="s">
        <v>413</v>
      </c>
      <c r="U1754" s="2">
        <v>43724.286805555559</v>
      </c>
      <c r="V1754">
        <v>60</v>
      </c>
      <c r="W1754">
        <v>60</v>
      </c>
      <c r="X1754">
        <v>55</v>
      </c>
      <c r="Y1754">
        <v>25.24</v>
      </c>
      <c r="Z1754">
        <v>10</v>
      </c>
      <c r="AA1754" s="1" t="s">
        <v>61</v>
      </c>
      <c r="AB1754">
        <v>3</v>
      </c>
      <c r="AC1754">
        <v>0</v>
      </c>
      <c r="AD1754" s="1" t="s">
        <v>1067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s="1" t="s">
        <v>51</v>
      </c>
      <c r="AS1754" s="1" t="s">
        <v>51</v>
      </c>
      <c r="AT1754" s="1" t="s">
        <v>51</v>
      </c>
      <c r="AU1754" s="1" t="s">
        <v>51</v>
      </c>
    </row>
    <row r="1755" spans="1:47" x14ac:dyDescent="0.25">
      <c r="A1755" s="1" t="s">
        <v>4613</v>
      </c>
      <c r="B1755">
        <v>3</v>
      </c>
      <c r="C1755" s="2">
        <v>43527.946550925924</v>
      </c>
      <c r="D1755" s="2">
        <v>43527.967175925929</v>
      </c>
      <c r="E1755">
        <v>39.778359999999999</v>
      </c>
      <c r="F1755">
        <v>-104.89577300000001</v>
      </c>
      <c r="G1755">
        <v>39.778419999999997</v>
      </c>
      <c r="H1755">
        <v>-104.896974</v>
      </c>
      <c r="I1755">
        <v>6.4000000000000001E-2</v>
      </c>
      <c r="J1755" s="1" t="s">
        <v>416</v>
      </c>
      <c r="L1755" s="1" t="s">
        <v>137</v>
      </c>
      <c r="M1755" s="1" t="s">
        <v>47</v>
      </c>
      <c r="N1755" s="1" t="s">
        <v>131</v>
      </c>
      <c r="O1755" s="1" t="s">
        <v>131</v>
      </c>
      <c r="P1755" s="1" t="s">
        <v>198</v>
      </c>
      <c r="Q1755" s="1" t="s">
        <v>246</v>
      </c>
      <c r="R1755" s="1" t="s">
        <v>48</v>
      </c>
      <c r="S1755" s="1" t="s">
        <v>79</v>
      </c>
      <c r="T1755" s="1" t="s">
        <v>205</v>
      </c>
      <c r="U1755" s="2">
        <v>43527.95416666667</v>
      </c>
      <c r="V1755">
        <v>1.4</v>
      </c>
      <c r="X1755">
        <v>92</v>
      </c>
      <c r="Y1755">
        <v>30.15</v>
      </c>
      <c r="Z1755">
        <v>10</v>
      </c>
      <c r="AA1755" s="1" t="s">
        <v>49</v>
      </c>
      <c r="AD1755" s="1" t="s">
        <v>818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s="1" t="s">
        <v>53</v>
      </c>
      <c r="AS1755" s="1" t="s">
        <v>53</v>
      </c>
      <c r="AT1755" s="1" t="s">
        <v>53</v>
      </c>
      <c r="AU1755" s="1" t="s">
        <v>53</v>
      </c>
    </row>
    <row r="1756" spans="1:47" x14ac:dyDescent="0.25">
      <c r="A1756" s="1" t="s">
        <v>4762</v>
      </c>
      <c r="B1756">
        <v>3</v>
      </c>
      <c r="C1756" s="2">
        <v>43527.981435185182</v>
      </c>
      <c r="D1756" s="2">
        <v>43528.001909722225</v>
      </c>
      <c r="E1756">
        <v>39.77993</v>
      </c>
      <c r="F1756">
        <v>-104.972689</v>
      </c>
      <c r="G1756">
        <v>39.77993</v>
      </c>
      <c r="H1756">
        <v>-104.97269</v>
      </c>
      <c r="I1756">
        <v>0</v>
      </c>
      <c r="J1756" s="1" t="s">
        <v>385</v>
      </c>
      <c r="L1756" s="1" t="s">
        <v>391</v>
      </c>
      <c r="M1756" s="1" t="s">
        <v>47</v>
      </c>
      <c r="N1756" s="1" t="s">
        <v>131</v>
      </c>
      <c r="O1756" s="1" t="s">
        <v>131</v>
      </c>
      <c r="P1756" s="1" t="s">
        <v>198</v>
      </c>
      <c r="Q1756" s="1" t="s">
        <v>246</v>
      </c>
      <c r="R1756" s="1" t="s">
        <v>48</v>
      </c>
      <c r="S1756" s="1" t="s">
        <v>79</v>
      </c>
      <c r="T1756" s="1" t="s">
        <v>205</v>
      </c>
      <c r="U1756" s="2">
        <v>43527.982638888891</v>
      </c>
      <c r="V1756">
        <v>1.4</v>
      </c>
      <c r="X1756">
        <v>85</v>
      </c>
      <c r="Y1756">
        <v>30.15</v>
      </c>
      <c r="Z1756">
        <v>10</v>
      </c>
      <c r="AA1756" s="1" t="s">
        <v>49</v>
      </c>
      <c r="AD1756" s="1" t="s">
        <v>1206</v>
      </c>
      <c r="AE1756" t="b">
        <v>0</v>
      </c>
      <c r="AF1756" t="b">
        <v>0</v>
      </c>
      <c r="AG1756" t="b">
        <v>1</v>
      </c>
      <c r="AH1756" t="b">
        <v>0</v>
      </c>
      <c r="AI1756" t="b">
        <v>1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s="1" t="s">
        <v>53</v>
      </c>
      <c r="AS1756" s="1" t="s">
        <v>53</v>
      </c>
      <c r="AT1756" s="1" t="s">
        <v>53</v>
      </c>
      <c r="AU1756" s="1" t="s">
        <v>53</v>
      </c>
    </row>
    <row r="1757" spans="1:47" x14ac:dyDescent="0.25">
      <c r="A1757" s="1" t="s">
        <v>6412</v>
      </c>
      <c r="B1757">
        <v>3</v>
      </c>
      <c r="C1757" s="2">
        <v>43528.211817129632</v>
      </c>
      <c r="D1757" s="2">
        <v>43528.232465277775</v>
      </c>
      <c r="E1757">
        <v>39.282333999999999</v>
      </c>
      <c r="F1757">
        <v>-104.89668899999999</v>
      </c>
      <c r="G1757">
        <v>39.289051999999998</v>
      </c>
      <c r="H1757">
        <v>-104.895534</v>
      </c>
      <c r="I1757">
        <v>0.46800000000000003</v>
      </c>
      <c r="J1757" s="1" t="s">
        <v>398</v>
      </c>
      <c r="L1757" s="1" t="s">
        <v>194</v>
      </c>
      <c r="M1757" s="1" t="s">
        <v>47</v>
      </c>
      <c r="N1757" s="1" t="s">
        <v>191</v>
      </c>
      <c r="O1757" s="1" t="s">
        <v>121</v>
      </c>
      <c r="P1757" s="1" t="s">
        <v>198</v>
      </c>
      <c r="Q1757" s="1" t="s">
        <v>333</v>
      </c>
      <c r="R1757" s="1" t="s">
        <v>48</v>
      </c>
      <c r="S1757" s="1" t="s">
        <v>79</v>
      </c>
      <c r="T1757" s="1" t="s">
        <v>223</v>
      </c>
      <c r="U1757" s="2">
        <v>43528.212500000001</v>
      </c>
      <c r="V1757">
        <v>-0.4</v>
      </c>
      <c r="X1757">
        <v>85</v>
      </c>
      <c r="Y1757">
        <v>30.03</v>
      </c>
      <c r="Z1757">
        <v>2.5</v>
      </c>
      <c r="AA1757" s="1" t="s">
        <v>49</v>
      </c>
      <c r="AD1757" s="1" t="s">
        <v>1210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s="1" t="s">
        <v>53</v>
      </c>
      <c r="AS1757" s="1" t="s">
        <v>53</v>
      </c>
      <c r="AT1757" s="1" t="s">
        <v>53</v>
      </c>
      <c r="AU1757" s="1" t="s">
        <v>51</v>
      </c>
    </row>
    <row r="1758" spans="1:47" x14ac:dyDescent="0.25">
      <c r="A1758" s="1" t="s">
        <v>8805</v>
      </c>
      <c r="B1758">
        <v>3</v>
      </c>
      <c r="C1758" s="2">
        <v>43528.222754629627</v>
      </c>
      <c r="D1758" s="2">
        <v>43528.243576388886</v>
      </c>
      <c r="E1758">
        <v>39.779690000000002</v>
      </c>
      <c r="F1758">
        <v>-104.971915</v>
      </c>
      <c r="G1758">
        <v>39.779690000000002</v>
      </c>
      <c r="H1758">
        <v>-104.97190999999999</v>
      </c>
      <c r="I1758">
        <v>0</v>
      </c>
      <c r="J1758" s="1" t="s">
        <v>1132</v>
      </c>
      <c r="K1758">
        <v>1622</v>
      </c>
      <c r="L1758" s="1" t="s">
        <v>6790</v>
      </c>
      <c r="M1758" s="1" t="s">
        <v>47</v>
      </c>
      <c r="N1758" s="1" t="s">
        <v>131</v>
      </c>
      <c r="O1758" s="1" t="s">
        <v>131</v>
      </c>
      <c r="P1758" s="1" t="s">
        <v>198</v>
      </c>
      <c r="Q1758" s="1" t="s">
        <v>246</v>
      </c>
      <c r="R1758" s="1" t="s">
        <v>48</v>
      </c>
      <c r="S1758" s="1" t="s">
        <v>79</v>
      </c>
      <c r="T1758" s="1" t="s">
        <v>205</v>
      </c>
      <c r="U1758" s="2">
        <v>43528.206944444442</v>
      </c>
      <c r="V1758">
        <v>1.4</v>
      </c>
      <c r="X1758">
        <v>85</v>
      </c>
      <c r="Y1758">
        <v>30.14</v>
      </c>
      <c r="Z1758">
        <v>10</v>
      </c>
      <c r="AA1758" s="1" t="s">
        <v>49</v>
      </c>
      <c r="AD1758" s="1" t="s">
        <v>1212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s="1" t="s">
        <v>53</v>
      </c>
      <c r="AS1758" s="1" t="s">
        <v>53</v>
      </c>
      <c r="AT1758" s="1" t="s">
        <v>53</v>
      </c>
      <c r="AU1758" s="1" t="s">
        <v>51</v>
      </c>
    </row>
    <row r="1759" spans="1:47" x14ac:dyDescent="0.25">
      <c r="A1759" s="1" t="s">
        <v>4602</v>
      </c>
      <c r="B1759">
        <v>3</v>
      </c>
      <c r="C1759" s="2">
        <v>43528.240983796299</v>
      </c>
      <c r="D1759" s="2">
        <v>43528.261620370373</v>
      </c>
      <c r="E1759">
        <v>39.760379999999998</v>
      </c>
      <c r="F1759">
        <v>-105.00582</v>
      </c>
      <c r="G1759">
        <v>39.760249999999999</v>
      </c>
      <c r="H1759">
        <v>-105.006001</v>
      </c>
      <c r="I1759">
        <v>1.2999999999999999E-2</v>
      </c>
      <c r="J1759" s="1" t="s">
        <v>459</v>
      </c>
      <c r="L1759" s="1" t="s">
        <v>129</v>
      </c>
      <c r="M1759" s="1" t="s">
        <v>47</v>
      </c>
      <c r="N1759" s="1" t="s">
        <v>131</v>
      </c>
      <c r="O1759" s="1" t="s">
        <v>131</v>
      </c>
      <c r="P1759" s="1" t="s">
        <v>198</v>
      </c>
      <c r="Q1759" s="1" t="s">
        <v>247</v>
      </c>
      <c r="R1759" s="1" t="s">
        <v>48</v>
      </c>
      <c r="S1759" s="1" t="s">
        <v>79</v>
      </c>
      <c r="T1759" s="1" t="s">
        <v>205</v>
      </c>
      <c r="U1759" s="2">
        <v>43528.246527777781</v>
      </c>
      <c r="V1759">
        <v>1.4</v>
      </c>
      <c r="X1759">
        <v>92</v>
      </c>
      <c r="Y1759">
        <v>30.13</v>
      </c>
      <c r="Z1759">
        <v>10</v>
      </c>
      <c r="AA1759" s="1" t="s">
        <v>49</v>
      </c>
      <c r="AD1759" s="1" t="s">
        <v>1212</v>
      </c>
      <c r="AE1759" t="b">
        <v>0</v>
      </c>
      <c r="AF1759" t="b">
        <v>0</v>
      </c>
      <c r="AG1759" t="b">
        <v>0</v>
      </c>
      <c r="AH1759" t="b">
        <v>0</v>
      </c>
      <c r="AI1759" t="b">
        <v>1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s="1" t="s">
        <v>53</v>
      </c>
      <c r="AS1759" s="1" t="s">
        <v>53</v>
      </c>
      <c r="AT1759" s="1" t="s">
        <v>51</v>
      </c>
      <c r="AU1759" s="1" t="s">
        <v>51</v>
      </c>
    </row>
    <row r="1760" spans="1:47" x14ac:dyDescent="0.25">
      <c r="A1760" s="1" t="s">
        <v>5011</v>
      </c>
      <c r="B1760">
        <v>3</v>
      </c>
      <c r="C1760" s="2">
        <v>43528.246724537035</v>
      </c>
      <c r="D1760" s="2">
        <v>43528.267187500001</v>
      </c>
      <c r="E1760">
        <v>39.79795</v>
      </c>
      <c r="F1760">
        <v>-104.93088</v>
      </c>
      <c r="G1760">
        <v>39.787272000000002</v>
      </c>
      <c r="H1760">
        <v>-104.903852</v>
      </c>
      <c r="I1760">
        <v>1.613</v>
      </c>
      <c r="J1760" s="1" t="s">
        <v>591</v>
      </c>
      <c r="L1760" s="1" t="s">
        <v>2655</v>
      </c>
      <c r="M1760" s="1" t="s">
        <v>47</v>
      </c>
      <c r="N1760" s="1" t="s">
        <v>313</v>
      </c>
      <c r="O1760" s="1" t="s">
        <v>147</v>
      </c>
      <c r="P1760" s="1" t="s">
        <v>198</v>
      </c>
      <c r="Q1760" s="1" t="s">
        <v>314</v>
      </c>
      <c r="R1760" s="1" t="s">
        <v>48</v>
      </c>
      <c r="S1760" s="1" t="s">
        <v>79</v>
      </c>
      <c r="T1760" s="1" t="s">
        <v>203</v>
      </c>
      <c r="U1760" s="2">
        <v>43528.248611111114</v>
      </c>
      <c r="V1760">
        <v>1</v>
      </c>
      <c r="W1760">
        <v>-6.7</v>
      </c>
      <c r="X1760">
        <v>93</v>
      </c>
      <c r="Y1760">
        <v>30.44</v>
      </c>
      <c r="Z1760">
        <v>7</v>
      </c>
      <c r="AA1760" s="1" t="s">
        <v>64</v>
      </c>
      <c r="AB1760">
        <v>3.5</v>
      </c>
      <c r="AD1760" s="1" t="s">
        <v>1212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s="1" t="s">
        <v>53</v>
      </c>
      <c r="AS1760" s="1" t="s">
        <v>53</v>
      </c>
      <c r="AT1760" s="1" t="s">
        <v>51</v>
      </c>
      <c r="AU1760" s="1" t="s">
        <v>51</v>
      </c>
    </row>
    <row r="1761" spans="1:47" x14ac:dyDescent="0.25">
      <c r="A1761" s="1" t="s">
        <v>4600</v>
      </c>
      <c r="B1761">
        <v>3</v>
      </c>
      <c r="C1761" s="2">
        <v>43528.257662037038</v>
      </c>
      <c r="D1761" s="2">
        <v>43528.278298611112</v>
      </c>
      <c r="E1761">
        <v>39.885438999999998</v>
      </c>
      <c r="F1761">
        <v>-104.98766999999999</v>
      </c>
      <c r="G1761">
        <v>39.882770000000001</v>
      </c>
      <c r="H1761">
        <v>-104.98768</v>
      </c>
      <c r="I1761">
        <v>0.184</v>
      </c>
      <c r="J1761" s="1" t="s">
        <v>441</v>
      </c>
      <c r="L1761" s="1" t="s">
        <v>312</v>
      </c>
      <c r="M1761" s="1" t="s">
        <v>47</v>
      </c>
      <c r="N1761" s="1" t="s">
        <v>131</v>
      </c>
      <c r="O1761" s="1" t="s">
        <v>147</v>
      </c>
      <c r="P1761" s="1" t="s">
        <v>198</v>
      </c>
      <c r="Q1761" s="1" t="s">
        <v>439</v>
      </c>
      <c r="R1761" s="1" t="s">
        <v>48</v>
      </c>
      <c r="S1761" s="1" t="s">
        <v>79</v>
      </c>
      <c r="T1761" s="1" t="s">
        <v>205</v>
      </c>
      <c r="U1761" s="2">
        <v>43528.246527777781</v>
      </c>
      <c r="V1761">
        <v>1.4</v>
      </c>
      <c r="X1761">
        <v>92</v>
      </c>
      <c r="Y1761">
        <v>30.13</v>
      </c>
      <c r="Z1761">
        <v>10</v>
      </c>
      <c r="AA1761" s="1" t="s">
        <v>49</v>
      </c>
      <c r="AD1761" s="1" t="s">
        <v>1212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s="1" t="s">
        <v>53</v>
      </c>
      <c r="AS1761" s="1" t="s">
        <v>51</v>
      </c>
      <c r="AT1761" s="1" t="s">
        <v>51</v>
      </c>
      <c r="AU1761" s="1" t="s">
        <v>51</v>
      </c>
    </row>
    <row r="1762" spans="1:47" x14ac:dyDescent="0.25">
      <c r="A1762" s="1" t="s">
        <v>5134</v>
      </c>
      <c r="B1762">
        <v>3</v>
      </c>
      <c r="C1762" s="2">
        <v>43528.275891203702</v>
      </c>
      <c r="D1762" s="2">
        <v>43528.296342592592</v>
      </c>
      <c r="E1762">
        <v>39.79795</v>
      </c>
      <c r="F1762">
        <v>-104.93088</v>
      </c>
      <c r="G1762">
        <v>39.787272000000002</v>
      </c>
      <c r="H1762">
        <v>-104.903852</v>
      </c>
      <c r="I1762">
        <v>1.613</v>
      </c>
      <c r="J1762" s="1" t="s">
        <v>591</v>
      </c>
      <c r="L1762" s="1" t="s">
        <v>2655</v>
      </c>
      <c r="M1762" s="1" t="s">
        <v>47</v>
      </c>
      <c r="N1762" s="1" t="s">
        <v>313</v>
      </c>
      <c r="O1762" s="1" t="s">
        <v>147</v>
      </c>
      <c r="P1762" s="1" t="s">
        <v>198</v>
      </c>
      <c r="Q1762" s="1" t="s">
        <v>314</v>
      </c>
      <c r="R1762" s="1" t="s">
        <v>48</v>
      </c>
      <c r="S1762" s="1" t="s">
        <v>79</v>
      </c>
      <c r="T1762" s="1" t="s">
        <v>203</v>
      </c>
      <c r="U1762" s="2">
        <v>43528.290277777778</v>
      </c>
      <c r="V1762">
        <v>1.2</v>
      </c>
      <c r="W1762">
        <v>-8.5</v>
      </c>
      <c r="X1762">
        <v>93</v>
      </c>
      <c r="Y1762">
        <v>30.44</v>
      </c>
      <c r="Z1762">
        <v>7</v>
      </c>
      <c r="AA1762" s="1" t="s">
        <v>66</v>
      </c>
      <c r="AB1762">
        <v>4.5999999999999996</v>
      </c>
      <c r="AD1762" s="1" t="s">
        <v>818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s="1" t="s">
        <v>51</v>
      </c>
      <c r="AS1762" s="1" t="s">
        <v>51</v>
      </c>
      <c r="AT1762" s="1" t="s">
        <v>51</v>
      </c>
      <c r="AU1762" s="1" t="s">
        <v>51</v>
      </c>
    </row>
    <row r="1763" spans="1:47" x14ac:dyDescent="0.25">
      <c r="A1763" s="1" t="s">
        <v>6430</v>
      </c>
      <c r="B1763">
        <v>3</v>
      </c>
      <c r="C1763" s="2">
        <v>43528.274328703701</v>
      </c>
      <c r="D1763" s="2">
        <v>43528.294965277775</v>
      </c>
      <c r="E1763">
        <v>39.946449000000001</v>
      </c>
      <c r="F1763">
        <v>-104.98804</v>
      </c>
      <c r="G1763">
        <v>39.939390000000003</v>
      </c>
      <c r="H1763">
        <v>-104.98796</v>
      </c>
      <c r="I1763">
        <v>0.48799999999999999</v>
      </c>
      <c r="J1763" s="1" t="s">
        <v>461</v>
      </c>
      <c r="L1763" s="1" t="s">
        <v>172</v>
      </c>
      <c r="M1763" s="1" t="s">
        <v>47</v>
      </c>
      <c r="N1763" s="1" t="s">
        <v>244</v>
      </c>
      <c r="O1763" s="1" t="s">
        <v>147</v>
      </c>
      <c r="P1763" s="1" t="s">
        <v>198</v>
      </c>
      <c r="Q1763" s="1" t="s">
        <v>271</v>
      </c>
      <c r="R1763" s="1" t="s">
        <v>48</v>
      </c>
      <c r="S1763" s="1" t="s">
        <v>79</v>
      </c>
      <c r="T1763" s="1" t="s">
        <v>272</v>
      </c>
      <c r="U1763" s="2">
        <v>43528.275000000001</v>
      </c>
      <c r="V1763">
        <v>-4.2</v>
      </c>
      <c r="X1763">
        <v>82</v>
      </c>
      <c r="Y1763">
        <v>30.25</v>
      </c>
      <c r="Z1763">
        <v>3</v>
      </c>
      <c r="AA1763" s="1" t="s">
        <v>49</v>
      </c>
      <c r="AD1763" s="1" t="s">
        <v>1227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s="1" t="s">
        <v>51</v>
      </c>
      <c r="AS1763" s="1" t="s">
        <v>51</v>
      </c>
      <c r="AT1763" s="1" t="s">
        <v>51</v>
      </c>
      <c r="AU1763" s="1" t="s">
        <v>51</v>
      </c>
    </row>
    <row r="1764" spans="1:47" x14ac:dyDescent="0.25">
      <c r="A1764" s="1" t="s">
        <v>4647</v>
      </c>
      <c r="B1764">
        <v>3</v>
      </c>
      <c r="C1764" s="2">
        <v>43528.278495370374</v>
      </c>
      <c r="D1764" s="2">
        <v>43528.299120370371</v>
      </c>
      <c r="E1764">
        <v>39.825524999999999</v>
      </c>
      <c r="F1764">
        <v>-104.98286</v>
      </c>
      <c r="G1764">
        <v>39.830770000000001</v>
      </c>
      <c r="H1764">
        <v>-104.98251999999999</v>
      </c>
      <c r="I1764">
        <v>0.36299999999999999</v>
      </c>
      <c r="J1764" s="1" t="s">
        <v>732</v>
      </c>
      <c r="L1764" s="1" t="s">
        <v>194</v>
      </c>
      <c r="M1764" s="1" t="s">
        <v>47</v>
      </c>
      <c r="N1764" s="1" t="s">
        <v>131</v>
      </c>
      <c r="O1764" s="1" t="s">
        <v>147</v>
      </c>
      <c r="P1764" s="1" t="s">
        <v>198</v>
      </c>
      <c r="Q1764" s="1" t="s">
        <v>204</v>
      </c>
      <c r="R1764" s="1" t="s">
        <v>48</v>
      </c>
      <c r="S1764" s="1" t="s">
        <v>79</v>
      </c>
      <c r="T1764" s="1" t="s">
        <v>205</v>
      </c>
      <c r="U1764" s="2">
        <v>43528.284722222219</v>
      </c>
      <c r="V1764">
        <v>3.2</v>
      </c>
      <c r="X1764">
        <v>85</v>
      </c>
      <c r="Y1764">
        <v>30.13</v>
      </c>
      <c r="Z1764">
        <v>10</v>
      </c>
      <c r="AA1764" s="1" t="s">
        <v>49</v>
      </c>
      <c r="AD1764" s="1" t="s">
        <v>818</v>
      </c>
      <c r="AE1764" t="b">
        <v>0</v>
      </c>
      <c r="AF1764" t="b">
        <v>0</v>
      </c>
      <c r="AG1764" t="b">
        <v>0</v>
      </c>
      <c r="AH1764" t="b">
        <v>0</v>
      </c>
      <c r="AI1764" t="b">
        <v>1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s="1" t="s">
        <v>51</v>
      </c>
      <c r="AS1764" s="1" t="s">
        <v>51</v>
      </c>
      <c r="AT1764" s="1" t="s">
        <v>51</v>
      </c>
      <c r="AU1764" s="1" t="s">
        <v>51</v>
      </c>
    </row>
    <row r="1765" spans="1:47" x14ac:dyDescent="0.25">
      <c r="A1765" s="1" t="s">
        <v>5334</v>
      </c>
      <c r="B1765">
        <v>3</v>
      </c>
      <c r="C1765" s="2">
        <v>43528.281099537038</v>
      </c>
      <c r="D1765" s="2">
        <v>43528.301898148151</v>
      </c>
      <c r="E1765">
        <v>39.775370000000002</v>
      </c>
      <c r="F1765">
        <v>-104.860736</v>
      </c>
      <c r="G1765">
        <v>39.775370000000002</v>
      </c>
      <c r="H1765">
        <v>-104.86074000000001</v>
      </c>
      <c r="I1765">
        <v>0</v>
      </c>
      <c r="J1765" s="1" t="s">
        <v>452</v>
      </c>
      <c r="L1765" s="1" t="s">
        <v>133</v>
      </c>
      <c r="M1765" s="1" t="s">
        <v>47</v>
      </c>
      <c r="N1765" s="1" t="s">
        <v>131</v>
      </c>
      <c r="O1765" s="1" t="s">
        <v>131</v>
      </c>
      <c r="P1765" s="1" t="s">
        <v>198</v>
      </c>
      <c r="Q1765" s="1" t="s">
        <v>299</v>
      </c>
      <c r="R1765" s="1" t="s">
        <v>48</v>
      </c>
      <c r="S1765" s="1" t="s">
        <v>79</v>
      </c>
      <c r="T1765" s="1" t="s">
        <v>203</v>
      </c>
      <c r="U1765" s="2">
        <v>43528.290277777778</v>
      </c>
      <c r="V1765">
        <v>1.2</v>
      </c>
      <c r="W1765">
        <v>-8.5</v>
      </c>
      <c r="X1765">
        <v>93</v>
      </c>
      <c r="Y1765">
        <v>30.44</v>
      </c>
      <c r="Z1765">
        <v>7</v>
      </c>
      <c r="AA1765" s="1" t="s">
        <v>66</v>
      </c>
      <c r="AB1765">
        <v>4.5999999999999996</v>
      </c>
      <c r="AD1765" s="1" t="s">
        <v>818</v>
      </c>
      <c r="AE1765" t="b">
        <v>0</v>
      </c>
      <c r="AF1765" t="b">
        <v>0</v>
      </c>
      <c r="AG1765" t="b">
        <v>0</v>
      </c>
      <c r="AH1765" t="b">
        <v>0</v>
      </c>
      <c r="AI1765" t="b">
        <v>1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s="1" t="s">
        <v>51</v>
      </c>
      <c r="AS1765" s="1" t="s">
        <v>51</v>
      </c>
      <c r="AT1765" s="1" t="s">
        <v>51</v>
      </c>
      <c r="AU1765" s="1" t="s">
        <v>51</v>
      </c>
    </row>
    <row r="1766" spans="1:47" x14ac:dyDescent="0.25">
      <c r="A1766" s="1" t="s">
        <v>4652</v>
      </c>
      <c r="B1766">
        <v>3</v>
      </c>
      <c r="C1766" s="2">
        <v>43528.284224537034</v>
      </c>
      <c r="D1766" s="2">
        <v>43528.304675925923</v>
      </c>
      <c r="E1766">
        <v>39.885438999999998</v>
      </c>
      <c r="F1766">
        <v>-104.98766999999999</v>
      </c>
      <c r="G1766">
        <v>39.882770000000001</v>
      </c>
      <c r="H1766">
        <v>-104.98768</v>
      </c>
      <c r="I1766">
        <v>0.184</v>
      </c>
      <c r="J1766" s="1" t="s">
        <v>441</v>
      </c>
      <c r="L1766" s="1" t="s">
        <v>312</v>
      </c>
      <c r="M1766" s="1" t="s">
        <v>47</v>
      </c>
      <c r="N1766" s="1" t="s">
        <v>131</v>
      </c>
      <c r="O1766" s="1" t="s">
        <v>147</v>
      </c>
      <c r="P1766" s="1" t="s">
        <v>198</v>
      </c>
      <c r="Q1766" s="1" t="s">
        <v>439</v>
      </c>
      <c r="R1766" s="1" t="s">
        <v>48</v>
      </c>
      <c r="S1766" s="1" t="s">
        <v>79</v>
      </c>
      <c r="T1766" s="1" t="s">
        <v>205</v>
      </c>
      <c r="U1766" s="2">
        <v>43528.284722222219</v>
      </c>
      <c r="V1766">
        <v>3.2</v>
      </c>
      <c r="X1766">
        <v>85</v>
      </c>
      <c r="Y1766">
        <v>30.13</v>
      </c>
      <c r="Z1766">
        <v>10</v>
      </c>
      <c r="AA1766" s="1" t="s">
        <v>49</v>
      </c>
      <c r="AD1766" s="1" t="s">
        <v>818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s="1" t="s">
        <v>51</v>
      </c>
      <c r="AS1766" s="1" t="s">
        <v>51</v>
      </c>
      <c r="AT1766" s="1" t="s">
        <v>51</v>
      </c>
      <c r="AU1766" s="1" t="s">
        <v>51</v>
      </c>
    </row>
    <row r="1767" spans="1:47" x14ac:dyDescent="0.25">
      <c r="A1767" s="1" t="s">
        <v>4653</v>
      </c>
      <c r="B1767">
        <v>3</v>
      </c>
      <c r="C1767" s="2">
        <v>43528.290995370371</v>
      </c>
      <c r="D1767" s="2">
        <v>43528.311631944445</v>
      </c>
      <c r="E1767">
        <v>39.900221000000002</v>
      </c>
      <c r="F1767">
        <v>-104.988178</v>
      </c>
      <c r="G1767">
        <v>39.897492</v>
      </c>
      <c r="H1767">
        <v>-104.987711</v>
      </c>
      <c r="I1767">
        <v>0.19</v>
      </c>
      <c r="J1767" s="1" t="s">
        <v>441</v>
      </c>
      <c r="L1767" s="1" t="s">
        <v>195</v>
      </c>
      <c r="M1767" s="1" t="s">
        <v>47</v>
      </c>
      <c r="N1767" s="1" t="s">
        <v>131</v>
      </c>
      <c r="O1767" s="1" t="s">
        <v>147</v>
      </c>
      <c r="P1767" s="1" t="s">
        <v>198</v>
      </c>
      <c r="Q1767" s="1" t="s">
        <v>439</v>
      </c>
      <c r="R1767" s="1" t="s">
        <v>48</v>
      </c>
      <c r="S1767" s="1" t="s">
        <v>79</v>
      </c>
      <c r="T1767" s="1" t="s">
        <v>205</v>
      </c>
      <c r="U1767" s="2">
        <v>43528.284722222219</v>
      </c>
      <c r="V1767">
        <v>3.2</v>
      </c>
      <c r="X1767">
        <v>85</v>
      </c>
      <c r="Y1767">
        <v>30.13</v>
      </c>
      <c r="Z1767">
        <v>10</v>
      </c>
      <c r="AA1767" s="1" t="s">
        <v>49</v>
      </c>
      <c r="AD1767" s="1" t="s">
        <v>818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s="1" t="s">
        <v>51</v>
      </c>
      <c r="AS1767" s="1" t="s">
        <v>51</v>
      </c>
      <c r="AT1767" s="1" t="s">
        <v>51</v>
      </c>
      <c r="AU1767" s="1" t="s">
        <v>51</v>
      </c>
    </row>
    <row r="1768" spans="1:47" x14ac:dyDescent="0.25">
      <c r="A1768" s="1" t="s">
        <v>5215</v>
      </c>
      <c r="B1768">
        <v>3</v>
      </c>
      <c r="C1768" s="2">
        <v>43528.422766203701</v>
      </c>
      <c r="D1768" s="2">
        <v>43528.443576388891</v>
      </c>
      <c r="E1768">
        <v>39.871679999999998</v>
      </c>
      <c r="F1768">
        <v>-104.9877</v>
      </c>
      <c r="G1768">
        <v>39.862769999999998</v>
      </c>
      <c r="H1768">
        <v>-104.98771000000001</v>
      </c>
      <c r="I1768">
        <v>0.61599999999999999</v>
      </c>
      <c r="J1768" s="1" t="s">
        <v>820</v>
      </c>
      <c r="L1768" s="1" t="s">
        <v>172</v>
      </c>
      <c r="M1768" s="1" t="s">
        <v>47</v>
      </c>
      <c r="N1768" s="1" t="s">
        <v>131</v>
      </c>
      <c r="O1768" s="1" t="s">
        <v>147</v>
      </c>
      <c r="P1768" s="1" t="s">
        <v>198</v>
      </c>
      <c r="Q1768" s="1" t="s">
        <v>204</v>
      </c>
      <c r="R1768" s="1" t="s">
        <v>48</v>
      </c>
      <c r="S1768" s="1" t="s">
        <v>79</v>
      </c>
      <c r="T1768" s="1" t="s">
        <v>205</v>
      </c>
      <c r="U1768" s="2">
        <v>43528.407638888886</v>
      </c>
      <c r="V1768">
        <v>10.4</v>
      </c>
      <c r="W1768">
        <v>4</v>
      </c>
      <c r="X1768">
        <v>73</v>
      </c>
      <c r="Y1768">
        <v>30.12</v>
      </c>
      <c r="Z1768">
        <v>12</v>
      </c>
      <c r="AA1768" s="1" t="s">
        <v>62</v>
      </c>
      <c r="AB1768">
        <v>3.5</v>
      </c>
      <c r="AD1768" s="1" t="s">
        <v>818</v>
      </c>
      <c r="AE1768" t="b">
        <v>0</v>
      </c>
      <c r="AF1768" t="b">
        <v>0</v>
      </c>
      <c r="AG1768" t="b">
        <v>0</v>
      </c>
      <c r="AH1768" t="b">
        <v>0</v>
      </c>
      <c r="AI1768" t="b">
        <v>1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s="1" t="s">
        <v>51</v>
      </c>
      <c r="AS1768" s="1" t="s">
        <v>51</v>
      </c>
      <c r="AT1768" s="1" t="s">
        <v>51</v>
      </c>
      <c r="AU1768" s="1" t="s">
        <v>51</v>
      </c>
    </row>
    <row r="1769" spans="1:47" x14ac:dyDescent="0.25">
      <c r="A1769" s="1" t="s">
        <v>5135</v>
      </c>
      <c r="B1769">
        <v>3</v>
      </c>
      <c r="C1769" s="2">
        <v>43528.440995370373</v>
      </c>
      <c r="D1769" s="2">
        <v>43528.461678240739</v>
      </c>
      <c r="E1769">
        <v>39.643239999999999</v>
      </c>
      <c r="F1769">
        <v>-106.30459</v>
      </c>
      <c r="G1769">
        <v>39.645269999999996</v>
      </c>
      <c r="H1769">
        <v>-106.30923</v>
      </c>
      <c r="I1769">
        <v>0.28399999999999997</v>
      </c>
      <c r="J1769" s="1" t="s">
        <v>598</v>
      </c>
      <c r="L1769" s="1" t="s">
        <v>129</v>
      </c>
      <c r="M1769" s="1" t="s">
        <v>47</v>
      </c>
      <c r="N1769" s="1" t="s">
        <v>500</v>
      </c>
      <c r="O1769" s="1" t="s">
        <v>501</v>
      </c>
      <c r="P1769" s="1" t="s">
        <v>198</v>
      </c>
      <c r="Q1769" s="1" t="s">
        <v>502</v>
      </c>
      <c r="R1769" s="1" t="s">
        <v>48</v>
      </c>
      <c r="S1769" s="1" t="s">
        <v>79</v>
      </c>
      <c r="T1769" s="1" t="s">
        <v>503</v>
      </c>
      <c r="U1769" s="2">
        <v>43528.441666666666</v>
      </c>
      <c r="V1769">
        <v>15.8</v>
      </c>
      <c r="W1769">
        <v>3.4</v>
      </c>
      <c r="X1769">
        <v>79</v>
      </c>
      <c r="Y1769">
        <v>29.89</v>
      </c>
      <c r="AA1769" s="1" t="s">
        <v>56</v>
      </c>
      <c r="AB1769">
        <v>10.4</v>
      </c>
      <c r="AD1769" s="1" t="s">
        <v>1220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s="1" t="s">
        <v>51</v>
      </c>
      <c r="AS1769" s="1" t="s">
        <v>51</v>
      </c>
      <c r="AT1769" s="1" t="s">
        <v>51</v>
      </c>
      <c r="AU1769" s="1" t="s">
        <v>51</v>
      </c>
    </row>
    <row r="1770" spans="1:47" x14ac:dyDescent="0.25">
      <c r="A1770" s="1" t="s">
        <v>4504</v>
      </c>
      <c r="B1770">
        <v>3</v>
      </c>
      <c r="C1770" s="2">
        <v>43528.450891203705</v>
      </c>
      <c r="D1770" s="2">
        <v>43528.471342592595</v>
      </c>
      <c r="E1770">
        <v>39.780079999999998</v>
      </c>
      <c r="F1770">
        <v>-104.93646</v>
      </c>
      <c r="G1770">
        <v>39.78004</v>
      </c>
      <c r="H1770">
        <v>-104.93171</v>
      </c>
      <c r="I1770">
        <v>0.252</v>
      </c>
      <c r="J1770" s="1" t="s">
        <v>486</v>
      </c>
      <c r="L1770" s="1" t="s">
        <v>137</v>
      </c>
      <c r="M1770" s="1" t="s">
        <v>47</v>
      </c>
      <c r="N1770" s="1" t="s">
        <v>131</v>
      </c>
      <c r="O1770" s="1" t="s">
        <v>131</v>
      </c>
      <c r="P1770" s="1" t="s">
        <v>198</v>
      </c>
      <c r="Q1770" s="1" t="s">
        <v>246</v>
      </c>
      <c r="R1770" s="1" t="s">
        <v>48</v>
      </c>
      <c r="S1770" s="1" t="s">
        <v>79</v>
      </c>
      <c r="T1770" s="1" t="s">
        <v>205</v>
      </c>
      <c r="U1770" s="2">
        <v>43528.449305555558</v>
      </c>
      <c r="V1770">
        <v>15.8</v>
      </c>
      <c r="X1770">
        <v>58</v>
      </c>
      <c r="Y1770">
        <v>30.1</v>
      </c>
      <c r="Z1770">
        <v>10</v>
      </c>
      <c r="AA1770" s="1" t="s">
        <v>49</v>
      </c>
      <c r="AD1770" s="1" t="s">
        <v>1220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s="1" t="s">
        <v>51</v>
      </c>
      <c r="AS1770" s="1" t="s">
        <v>51</v>
      </c>
      <c r="AT1770" s="1" t="s">
        <v>51</v>
      </c>
      <c r="AU1770" s="1" t="s">
        <v>51</v>
      </c>
    </row>
    <row r="1771" spans="1:47" x14ac:dyDescent="0.25">
      <c r="A1771" s="1" t="s">
        <v>4089</v>
      </c>
      <c r="B1771">
        <v>3</v>
      </c>
      <c r="C1771" s="2">
        <v>43528.45349537037</v>
      </c>
      <c r="D1771" s="2">
        <v>43528.474131944444</v>
      </c>
      <c r="E1771">
        <v>39.139459000000002</v>
      </c>
      <c r="F1771">
        <v>-104.862336</v>
      </c>
      <c r="G1771">
        <v>39.133450000000003</v>
      </c>
      <c r="H1771">
        <v>-104.86335</v>
      </c>
      <c r="I1771">
        <v>0.41899999999999998</v>
      </c>
      <c r="J1771" s="1" t="s">
        <v>401</v>
      </c>
      <c r="L1771" s="1" t="s">
        <v>195</v>
      </c>
      <c r="M1771" s="1" t="s">
        <v>47</v>
      </c>
      <c r="N1771" s="1" t="s">
        <v>86</v>
      </c>
      <c r="O1771" s="1" t="s">
        <v>121</v>
      </c>
      <c r="P1771" s="1" t="s">
        <v>198</v>
      </c>
      <c r="Q1771" s="1" t="s">
        <v>222</v>
      </c>
      <c r="R1771" s="1" t="s">
        <v>48</v>
      </c>
      <c r="S1771" s="1" t="s">
        <v>79</v>
      </c>
      <c r="T1771" s="1" t="s">
        <v>223</v>
      </c>
      <c r="U1771" s="2">
        <v>43528.45</v>
      </c>
      <c r="V1771">
        <v>14</v>
      </c>
      <c r="W1771">
        <v>6.5</v>
      </c>
      <c r="X1771">
        <v>73</v>
      </c>
      <c r="Y1771">
        <v>30.01</v>
      </c>
      <c r="Z1771">
        <v>10</v>
      </c>
      <c r="AA1771" s="1" t="s">
        <v>846</v>
      </c>
      <c r="AB1771">
        <v>4.5999999999999996</v>
      </c>
      <c r="AD1771" s="1" t="s">
        <v>1212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s="1" t="s">
        <v>51</v>
      </c>
      <c r="AS1771" s="1" t="s">
        <v>51</v>
      </c>
      <c r="AT1771" s="1" t="s">
        <v>51</v>
      </c>
      <c r="AU1771" s="1" t="s">
        <v>51</v>
      </c>
    </row>
    <row r="1772" spans="1:47" x14ac:dyDescent="0.25">
      <c r="A1772" s="1" t="s">
        <v>8729</v>
      </c>
      <c r="B1772">
        <v>3</v>
      </c>
      <c r="C1772" s="2">
        <v>43528.47693287037</v>
      </c>
      <c r="D1772" s="2">
        <v>43528.497731481482</v>
      </c>
      <c r="E1772">
        <v>37.547387000000001</v>
      </c>
      <c r="F1772">
        <v>-104.99220699999999</v>
      </c>
      <c r="G1772">
        <v>37.544282000000003</v>
      </c>
      <c r="H1772">
        <v>-105.007644</v>
      </c>
      <c r="I1772">
        <v>0.872</v>
      </c>
      <c r="J1772" s="1" t="s">
        <v>6479</v>
      </c>
      <c r="K1772">
        <v>13570</v>
      </c>
      <c r="L1772" s="1" t="s">
        <v>6665</v>
      </c>
      <c r="M1772" s="1" t="s">
        <v>47</v>
      </c>
      <c r="N1772" s="1" t="s">
        <v>7339</v>
      </c>
      <c r="O1772" s="1" t="s">
        <v>514</v>
      </c>
      <c r="P1772" s="1" t="s">
        <v>198</v>
      </c>
      <c r="Q1772" s="1" t="s">
        <v>8730</v>
      </c>
      <c r="R1772" s="1" t="s">
        <v>48</v>
      </c>
      <c r="S1772" s="1" t="s">
        <v>79</v>
      </c>
      <c r="T1772" s="1" t="s">
        <v>516</v>
      </c>
      <c r="AA1772" s="1" t="s">
        <v>69</v>
      </c>
      <c r="AD1772" s="1" t="s">
        <v>69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s="1" t="s">
        <v>51</v>
      </c>
      <c r="AS1772" s="1" t="s">
        <v>51</v>
      </c>
      <c r="AT1772" s="1" t="s">
        <v>51</v>
      </c>
      <c r="AU1772" s="1" t="s">
        <v>51</v>
      </c>
    </row>
    <row r="1773" spans="1:47" x14ac:dyDescent="0.25">
      <c r="A1773" s="1" t="s">
        <v>5136</v>
      </c>
      <c r="B1773">
        <v>4</v>
      </c>
      <c r="C1773" s="2">
        <v>43528.503495370373</v>
      </c>
      <c r="D1773" s="2">
        <v>43528.523935185185</v>
      </c>
      <c r="E1773">
        <v>39.530219000000002</v>
      </c>
      <c r="F1773">
        <v>-106.21603500000001</v>
      </c>
      <c r="G1773">
        <v>39.644261</v>
      </c>
      <c r="H1773">
        <v>-106.306922</v>
      </c>
      <c r="I1773">
        <v>9.2469999999999999</v>
      </c>
      <c r="J1773" s="1" t="s">
        <v>4432</v>
      </c>
      <c r="L1773" s="1" t="s">
        <v>137</v>
      </c>
      <c r="M1773" s="1" t="s">
        <v>47</v>
      </c>
      <c r="N1773" s="1" t="s">
        <v>174</v>
      </c>
      <c r="O1773" s="1" t="s">
        <v>126</v>
      </c>
      <c r="P1773" s="1" t="s">
        <v>198</v>
      </c>
      <c r="Q1773" s="1" t="s">
        <v>1663</v>
      </c>
      <c r="R1773" s="1" t="s">
        <v>48</v>
      </c>
      <c r="S1773" s="1" t="s">
        <v>79</v>
      </c>
      <c r="T1773" s="1" t="s">
        <v>503</v>
      </c>
      <c r="U1773" s="2">
        <v>43528.508333333331</v>
      </c>
      <c r="V1773">
        <v>17.600000000000001</v>
      </c>
      <c r="W1773">
        <v>2.2000000000000002</v>
      </c>
      <c r="X1773">
        <v>79</v>
      </c>
      <c r="Y1773">
        <v>29.88</v>
      </c>
      <c r="AA1773" s="1" t="s">
        <v>840</v>
      </c>
      <c r="AB1773">
        <v>17.3</v>
      </c>
      <c r="AD1773" s="1" t="s">
        <v>1206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s="1" t="s">
        <v>51</v>
      </c>
      <c r="AS1773" s="1" t="s">
        <v>51</v>
      </c>
      <c r="AT1773" s="1" t="s">
        <v>51</v>
      </c>
      <c r="AU1773" s="1" t="s">
        <v>51</v>
      </c>
    </row>
    <row r="1774" spans="1:47" x14ac:dyDescent="0.25">
      <c r="A1774" s="1" t="s">
        <v>5137</v>
      </c>
      <c r="B1774">
        <v>4</v>
      </c>
      <c r="C1774" s="2">
        <v>43528.510775462964</v>
      </c>
      <c r="D1774" s="2">
        <v>43528.716828703706</v>
      </c>
      <c r="E1774">
        <v>39.539458000000003</v>
      </c>
      <c r="F1774">
        <v>-106.215234</v>
      </c>
      <c r="G1774">
        <v>39.595658</v>
      </c>
      <c r="H1774">
        <v>-106.264915</v>
      </c>
      <c r="I1774">
        <v>4.6989999999999998</v>
      </c>
      <c r="J1774" s="1" t="s">
        <v>2845</v>
      </c>
      <c r="L1774" s="1" t="s">
        <v>129</v>
      </c>
      <c r="M1774" s="1" t="s">
        <v>47</v>
      </c>
      <c r="N1774" s="1" t="s">
        <v>500</v>
      </c>
      <c r="O1774" s="1" t="s">
        <v>501</v>
      </c>
      <c r="P1774" s="1" t="s">
        <v>198</v>
      </c>
      <c r="Q1774" s="1" t="s">
        <v>502</v>
      </c>
      <c r="R1774" s="1" t="s">
        <v>48</v>
      </c>
      <c r="S1774" s="1" t="s">
        <v>79</v>
      </c>
      <c r="T1774" s="1" t="s">
        <v>503</v>
      </c>
      <c r="U1774" s="2">
        <v>43528.508333333331</v>
      </c>
      <c r="V1774">
        <v>17.600000000000001</v>
      </c>
      <c r="W1774">
        <v>2.2000000000000002</v>
      </c>
      <c r="X1774">
        <v>79</v>
      </c>
      <c r="Y1774">
        <v>29.88</v>
      </c>
      <c r="AA1774" s="1" t="s">
        <v>840</v>
      </c>
      <c r="AB1774">
        <v>17.3</v>
      </c>
      <c r="AD1774" s="1" t="s">
        <v>1206</v>
      </c>
      <c r="AE1774" t="b">
        <v>0</v>
      </c>
      <c r="AF1774" t="b">
        <v>0</v>
      </c>
      <c r="AG1774" t="b">
        <v>0</v>
      </c>
      <c r="AH1774" t="b">
        <v>0</v>
      </c>
      <c r="AI1774" t="b">
        <v>1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s="1" t="s">
        <v>51</v>
      </c>
      <c r="AS1774" s="1" t="s">
        <v>51</v>
      </c>
      <c r="AT1774" s="1" t="s">
        <v>51</v>
      </c>
      <c r="AU1774" s="1" t="s">
        <v>51</v>
      </c>
    </row>
    <row r="1775" spans="1:47" x14ac:dyDescent="0.25">
      <c r="A1775" s="1" t="s">
        <v>4424</v>
      </c>
      <c r="B1775">
        <v>3</v>
      </c>
      <c r="C1775" s="2">
        <v>43528.655069444445</v>
      </c>
      <c r="D1775" s="2">
        <v>43528.675509259258</v>
      </c>
      <c r="E1775">
        <v>39.959145999999997</v>
      </c>
      <c r="F1775">
        <v>-105.16927</v>
      </c>
      <c r="G1775">
        <v>39.958950000000002</v>
      </c>
      <c r="H1775">
        <v>-105.16875</v>
      </c>
      <c r="I1775">
        <v>3.1E-2</v>
      </c>
      <c r="J1775" s="1" t="s">
        <v>731</v>
      </c>
      <c r="L1775" s="1" t="s">
        <v>143</v>
      </c>
      <c r="M1775" s="1" t="s">
        <v>47</v>
      </c>
      <c r="N1775" s="1" t="s">
        <v>114</v>
      </c>
      <c r="O1775" s="1" t="s">
        <v>255</v>
      </c>
      <c r="P1775" s="1" t="s">
        <v>198</v>
      </c>
      <c r="Q1775" s="1" t="s">
        <v>538</v>
      </c>
      <c r="R1775" s="1" t="s">
        <v>48</v>
      </c>
      <c r="S1775" s="1" t="s">
        <v>79</v>
      </c>
      <c r="T1775" s="1" t="s">
        <v>205</v>
      </c>
      <c r="U1775" s="2">
        <v>43528.659722222219</v>
      </c>
      <c r="V1775">
        <v>19.399999999999999</v>
      </c>
      <c r="W1775">
        <v>11.5</v>
      </c>
      <c r="X1775">
        <v>63</v>
      </c>
      <c r="Y1775">
        <v>30.07</v>
      </c>
      <c r="Z1775">
        <v>10</v>
      </c>
      <c r="AA1775" s="1" t="s">
        <v>61</v>
      </c>
      <c r="AB1775">
        <v>5.8</v>
      </c>
      <c r="AD1775" s="1" t="s">
        <v>1220</v>
      </c>
      <c r="AE1775" t="b">
        <v>0</v>
      </c>
      <c r="AF1775" t="b">
        <v>0</v>
      </c>
      <c r="AG1775" t="b">
        <v>0</v>
      </c>
      <c r="AH1775" t="b">
        <v>0</v>
      </c>
      <c r="AI1775" t="b">
        <v>1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s="1" t="s">
        <v>51</v>
      </c>
      <c r="AS1775" s="1" t="s">
        <v>51</v>
      </c>
      <c r="AT1775" s="1" t="s">
        <v>51</v>
      </c>
      <c r="AU1775" s="1" t="s">
        <v>51</v>
      </c>
    </row>
    <row r="1776" spans="1:47" x14ac:dyDescent="0.25">
      <c r="A1776" s="1" t="s">
        <v>4425</v>
      </c>
      <c r="B1776">
        <v>3</v>
      </c>
      <c r="C1776" s="2">
        <v>43528.701932870368</v>
      </c>
      <c r="D1776" s="2">
        <v>43528.722731481481</v>
      </c>
      <c r="E1776">
        <v>39.735331000000002</v>
      </c>
      <c r="F1776">
        <v>-105.165249</v>
      </c>
      <c r="G1776">
        <v>39.734639000000001</v>
      </c>
      <c r="H1776">
        <v>-105.166111</v>
      </c>
      <c r="I1776">
        <v>6.6000000000000003E-2</v>
      </c>
      <c r="J1776" s="1" t="s">
        <v>330</v>
      </c>
      <c r="L1776" s="1" t="s">
        <v>137</v>
      </c>
      <c r="M1776" s="1" t="s">
        <v>47</v>
      </c>
      <c r="N1776" s="1" t="s">
        <v>269</v>
      </c>
      <c r="O1776" s="1" t="s">
        <v>115</v>
      </c>
      <c r="P1776" s="1" t="s">
        <v>198</v>
      </c>
      <c r="Q1776" s="1" t="s">
        <v>270</v>
      </c>
      <c r="R1776" s="1" t="s">
        <v>48</v>
      </c>
      <c r="S1776" s="1" t="s">
        <v>79</v>
      </c>
      <c r="T1776" s="1" t="s">
        <v>205</v>
      </c>
      <c r="U1776" s="2">
        <v>43528.697916666664</v>
      </c>
      <c r="V1776">
        <v>17.600000000000001</v>
      </c>
      <c r="W1776">
        <v>9.3000000000000007</v>
      </c>
      <c r="X1776">
        <v>68</v>
      </c>
      <c r="Y1776">
        <v>30.07</v>
      </c>
      <c r="Z1776">
        <v>10</v>
      </c>
      <c r="AA1776" s="1" t="s">
        <v>65</v>
      </c>
      <c r="AB1776">
        <v>5.8</v>
      </c>
      <c r="AD1776" s="1" t="s">
        <v>1220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s="1" t="s">
        <v>51</v>
      </c>
      <c r="AS1776" s="1" t="s">
        <v>51</v>
      </c>
      <c r="AT1776" s="1" t="s">
        <v>51</v>
      </c>
      <c r="AU1776" s="1" t="s">
        <v>51</v>
      </c>
    </row>
    <row r="1777" spans="1:47" x14ac:dyDescent="0.25">
      <c r="A1777" s="1" t="s">
        <v>4022</v>
      </c>
      <c r="B1777">
        <v>3</v>
      </c>
      <c r="C1777" s="2">
        <v>43528.703483796293</v>
      </c>
      <c r="D1777" s="2">
        <v>43528.724120370367</v>
      </c>
      <c r="E1777">
        <v>40.302950000000003</v>
      </c>
      <c r="F1777">
        <v>-104.98044</v>
      </c>
      <c r="G1777">
        <v>40.303632</v>
      </c>
      <c r="H1777">
        <v>-104.980608</v>
      </c>
      <c r="I1777">
        <v>4.8000000000000001E-2</v>
      </c>
      <c r="J1777" s="1" t="s">
        <v>420</v>
      </c>
      <c r="L1777" s="1" t="s">
        <v>265</v>
      </c>
      <c r="M1777" s="1" t="s">
        <v>47</v>
      </c>
      <c r="N1777" s="1" t="s">
        <v>303</v>
      </c>
      <c r="O1777" s="1" t="s">
        <v>209</v>
      </c>
      <c r="P1777" s="1" t="s">
        <v>198</v>
      </c>
      <c r="Q1777" s="1" t="s">
        <v>304</v>
      </c>
      <c r="R1777" s="1" t="s">
        <v>48</v>
      </c>
      <c r="S1777" s="1" t="s">
        <v>79</v>
      </c>
      <c r="T1777" s="1" t="s">
        <v>230</v>
      </c>
      <c r="U1777" s="2">
        <v>43528.705555555556</v>
      </c>
      <c r="V1777">
        <v>21</v>
      </c>
      <c r="W1777">
        <v>16.2</v>
      </c>
      <c r="X1777">
        <v>68</v>
      </c>
      <c r="Y1777">
        <v>30.36</v>
      </c>
      <c r="Z1777">
        <v>10</v>
      </c>
      <c r="AA1777" s="1" t="s">
        <v>846</v>
      </c>
      <c r="AB1777">
        <v>3.5</v>
      </c>
      <c r="AD1777" s="1" t="s">
        <v>1206</v>
      </c>
      <c r="AE1777" t="b">
        <v>0</v>
      </c>
      <c r="AF1777" t="b">
        <v>0</v>
      </c>
      <c r="AG1777" t="b">
        <v>0</v>
      </c>
      <c r="AH1777" t="b">
        <v>0</v>
      </c>
      <c r="AI1777" t="b">
        <v>1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s="1" t="s">
        <v>51</v>
      </c>
      <c r="AS1777" s="1" t="s">
        <v>51</v>
      </c>
      <c r="AT1777" s="1" t="s">
        <v>51</v>
      </c>
      <c r="AU1777" s="1" t="s">
        <v>51</v>
      </c>
    </row>
    <row r="1778" spans="1:47" x14ac:dyDescent="0.25">
      <c r="A1778" s="1" t="s">
        <v>4426</v>
      </c>
      <c r="B1778">
        <v>3</v>
      </c>
      <c r="C1778" s="2">
        <v>43528.728483796294</v>
      </c>
      <c r="D1778" s="2">
        <v>43528.749120370368</v>
      </c>
      <c r="E1778">
        <v>39.811157999999999</v>
      </c>
      <c r="F1778">
        <v>-104.99599499999999</v>
      </c>
      <c r="G1778">
        <v>39.812289999999997</v>
      </c>
      <c r="H1778">
        <v>-104.99284</v>
      </c>
      <c r="I1778">
        <v>0.185</v>
      </c>
      <c r="J1778" s="1" t="s">
        <v>751</v>
      </c>
      <c r="L1778" s="1" t="s">
        <v>122</v>
      </c>
      <c r="M1778" s="1" t="s">
        <v>47</v>
      </c>
      <c r="N1778" s="1" t="s">
        <v>131</v>
      </c>
      <c r="O1778" s="1" t="s">
        <v>147</v>
      </c>
      <c r="P1778" s="1" t="s">
        <v>198</v>
      </c>
      <c r="Q1778" s="1" t="s">
        <v>331</v>
      </c>
      <c r="R1778" s="1" t="s">
        <v>48</v>
      </c>
      <c r="S1778" s="1" t="s">
        <v>79</v>
      </c>
      <c r="T1778" s="1" t="s">
        <v>205</v>
      </c>
      <c r="U1778" s="2">
        <v>43528.697916666664</v>
      </c>
      <c r="V1778">
        <v>17.600000000000001</v>
      </c>
      <c r="W1778">
        <v>9.3000000000000007</v>
      </c>
      <c r="X1778">
        <v>68</v>
      </c>
      <c r="Y1778">
        <v>30.07</v>
      </c>
      <c r="Z1778">
        <v>10</v>
      </c>
      <c r="AA1778" s="1" t="s">
        <v>65</v>
      </c>
      <c r="AB1778">
        <v>5.8</v>
      </c>
      <c r="AD1778" s="1" t="s">
        <v>1220</v>
      </c>
      <c r="AE1778" t="b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s="1" t="s">
        <v>51</v>
      </c>
      <c r="AS1778" s="1" t="s">
        <v>51</v>
      </c>
      <c r="AT1778" s="1" t="s">
        <v>51</v>
      </c>
      <c r="AU1778" s="1" t="s">
        <v>51</v>
      </c>
    </row>
    <row r="1779" spans="1:47" x14ac:dyDescent="0.25">
      <c r="A1779" s="1" t="s">
        <v>4399</v>
      </c>
      <c r="B1779">
        <v>3</v>
      </c>
      <c r="C1779" s="2">
        <v>43528.846712962964</v>
      </c>
      <c r="D1779" s="2">
        <v>43528.8671875</v>
      </c>
      <c r="E1779">
        <v>39.751289</v>
      </c>
      <c r="F1779">
        <v>-105.01681000000001</v>
      </c>
      <c r="G1779">
        <v>39.749850000000002</v>
      </c>
      <c r="H1779">
        <v>-105.01742</v>
      </c>
      <c r="I1779">
        <v>0.105</v>
      </c>
      <c r="J1779" s="1" t="s">
        <v>581</v>
      </c>
      <c r="L1779" s="1" t="s">
        <v>1996</v>
      </c>
      <c r="M1779" s="1" t="s">
        <v>47</v>
      </c>
      <c r="N1779" s="1" t="s">
        <v>131</v>
      </c>
      <c r="O1779" s="1" t="s">
        <v>131</v>
      </c>
      <c r="P1779" s="1" t="s">
        <v>198</v>
      </c>
      <c r="Q1779" s="1" t="s">
        <v>352</v>
      </c>
      <c r="R1779" s="1" t="s">
        <v>48</v>
      </c>
      <c r="S1779" s="1" t="s">
        <v>79</v>
      </c>
      <c r="T1779" s="1" t="s">
        <v>205</v>
      </c>
      <c r="U1779" s="2">
        <v>43528.865972222222</v>
      </c>
      <c r="V1779">
        <v>12.2</v>
      </c>
      <c r="W1779">
        <v>6.1</v>
      </c>
      <c r="X1779">
        <v>79</v>
      </c>
      <c r="Y1779">
        <v>30.11</v>
      </c>
      <c r="Z1779">
        <v>10</v>
      </c>
      <c r="AA1779" s="1" t="s">
        <v>62</v>
      </c>
      <c r="AB1779">
        <v>3.5</v>
      </c>
      <c r="AD1779" s="1" t="s">
        <v>1220</v>
      </c>
      <c r="AE1779" t="b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s="1" t="s">
        <v>53</v>
      </c>
      <c r="AS1779" s="1" t="s">
        <v>53</v>
      </c>
      <c r="AT1779" s="1" t="s">
        <v>53</v>
      </c>
      <c r="AU1779" s="1" t="s">
        <v>53</v>
      </c>
    </row>
    <row r="1780" spans="1:47" x14ac:dyDescent="0.25">
      <c r="A1780" s="1" t="s">
        <v>4654</v>
      </c>
      <c r="B1780">
        <v>3</v>
      </c>
      <c r="C1780" s="2">
        <v>43528.489432870374</v>
      </c>
      <c r="D1780" s="2">
        <v>43528.510243055556</v>
      </c>
      <c r="E1780">
        <v>37.026989999999998</v>
      </c>
      <c r="F1780">
        <v>-104.49869</v>
      </c>
      <c r="G1780">
        <v>37.033707</v>
      </c>
      <c r="H1780">
        <v>-104.503704</v>
      </c>
      <c r="I1780">
        <v>0.54</v>
      </c>
      <c r="J1780" s="1" t="s">
        <v>575</v>
      </c>
      <c r="L1780" s="1" t="s">
        <v>194</v>
      </c>
      <c r="M1780" s="1" t="s">
        <v>47</v>
      </c>
      <c r="N1780" s="1" t="s">
        <v>100</v>
      </c>
      <c r="O1780" s="1" t="s">
        <v>375</v>
      </c>
      <c r="P1780" s="1" t="s">
        <v>198</v>
      </c>
      <c r="Q1780" s="1" t="s">
        <v>376</v>
      </c>
      <c r="R1780" s="1" t="s">
        <v>48</v>
      </c>
      <c r="S1780" s="1" t="s">
        <v>79</v>
      </c>
      <c r="T1780" s="1" t="s">
        <v>377</v>
      </c>
      <c r="U1780" s="2">
        <v>43528.495833333334</v>
      </c>
      <c r="V1780">
        <v>10.9</v>
      </c>
      <c r="X1780">
        <v>73</v>
      </c>
      <c r="Y1780">
        <v>30.35</v>
      </c>
      <c r="Z1780">
        <v>10</v>
      </c>
      <c r="AA1780" s="1" t="s">
        <v>49</v>
      </c>
      <c r="AD1780" s="1" t="s">
        <v>818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s="1" t="s">
        <v>51</v>
      </c>
      <c r="AS1780" s="1" t="s">
        <v>51</v>
      </c>
      <c r="AT1780" s="1" t="s">
        <v>51</v>
      </c>
      <c r="AU1780" s="1" t="s">
        <v>51</v>
      </c>
    </row>
    <row r="1781" spans="1:47" x14ac:dyDescent="0.25">
      <c r="A1781" s="1" t="s">
        <v>6466</v>
      </c>
      <c r="B1781">
        <v>3</v>
      </c>
      <c r="C1781" s="2">
        <v>43529.289502314816</v>
      </c>
      <c r="D1781" s="2">
        <v>43529.310231481482</v>
      </c>
      <c r="E1781">
        <v>39.885438999999998</v>
      </c>
      <c r="F1781">
        <v>-104.98766999999999</v>
      </c>
      <c r="G1781">
        <v>39.882770000000001</v>
      </c>
      <c r="H1781">
        <v>-104.98768</v>
      </c>
      <c r="I1781">
        <v>0.184</v>
      </c>
      <c r="J1781" s="1" t="s">
        <v>441</v>
      </c>
      <c r="L1781" s="1" t="s">
        <v>312</v>
      </c>
      <c r="M1781" s="1" t="s">
        <v>47</v>
      </c>
      <c r="N1781" s="1" t="s">
        <v>131</v>
      </c>
      <c r="O1781" s="1" t="s">
        <v>147</v>
      </c>
      <c r="P1781" s="1" t="s">
        <v>198</v>
      </c>
      <c r="Q1781" s="1" t="s">
        <v>439</v>
      </c>
      <c r="R1781" s="1" t="s">
        <v>48</v>
      </c>
      <c r="S1781" s="1" t="s">
        <v>79</v>
      </c>
      <c r="T1781" s="1" t="s">
        <v>205</v>
      </c>
      <c r="U1781" s="2">
        <v>43529.28125</v>
      </c>
      <c r="V1781">
        <v>10.4</v>
      </c>
      <c r="X1781">
        <v>85</v>
      </c>
      <c r="Y1781">
        <v>30.22</v>
      </c>
      <c r="Z1781">
        <v>20</v>
      </c>
      <c r="AA1781" s="1" t="s">
        <v>49</v>
      </c>
      <c r="AD1781" s="1" t="s">
        <v>1206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s="1" t="s">
        <v>51</v>
      </c>
      <c r="AS1781" s="1" t="s">
        <v>51</v>
      </c>
      <c r="AT1781" s="1" t="s">
        <v>51</v>
      </c>
      <c r="AU1781" s="1" t="s">
        <v>51</v>
      </c>
    </row>
    <row r="1782" spans="1:47" x14ac:dyDescent="0.25">
      <c r="A1782" s="1" t="s">
        <v>4317</v>
      </c>
      <c r="B1782">
        <v>3</v>
      </c>
      <c r="C1782" s="2">
        <v>43529.300995370373</v>
      </c>
      <c r="D1782" s="2">
        <v>43529.321342592593</v>
      </c>
      <c r="E1782">
        <v>39.696599999999997</v>
      </c>
      <c r="F1782">
        <v>-104.82921</v>
      </c>
      <c r="G1782">
        <v>39.699449999999999</v>
      </c>
      <c r="H1782">
        <v>-104.82906</v>
      </c>
      <c r="I1782">
        <v>0.19700000000000001</v>
      </c>
      <c r="J1782" s="1" t="s">
        <v>586</v>
      </c>
      <c r="L1782" s="1" t="s">
        <v>308</v>
      </c>
      <c r="M1782" s="1" t="s">
        <v>47</v>
      </c>
      <c r="N1782" s="1" t="s">
        <v>170</v>
      </c>
      <c r="O1782" s="1" t="s">
        <v>201</v>
      </c>
      <c r="P1782" s="1" t="s">
        <v>198</v>
      </c>
      <c r="Q1782" s="1" t="s">
        <v>404</v>
      </c>
      <c r="R1782" s="1" t="s">
        <v>48</v>
      </c>
      <c r="S1782" s="1" t="s">
        <v>79</v>
      </c>
      <c r="T1782" s="1" t="s">
        <v>203</v>
      </c>
      <c r="U1782" s="2">
        <v>43529.290277777778</v>
      </c>
      <c r="V1782">
        <v>5.4</v>
      </c>
      <c r="W1782">
        <v>-6.5</v>
      </c>
      <c r="X1782">
        <v>93</v>
      </c>
      <c r="Y1782">
        <v>30.48</v>
      </c>
      <c r="Z1782">
        <v>10</v>
      </c>
      <c r="AA1782" s="1" t="s">
        <v>846</v>
      </c>
      <c r="AB1782">
        <v>6.9</v>
      </c>
      <c r="AD1782" s="1" t="s">
        <v>1067</v>
      </c>
      <c r="AE1782" t="b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s="1" t="s">
        <v>51</v>
      </c>
      <c r="AS1782" s="1" t="s">
        <v>51</v>
      </c>
      <c r="AT1782" s="1" t="s">
        <v>51</v>
      </c>
      <c r="AU1782" s="1" t="s">
        <v>51</v>
      </c>
    </row>
    <row r="1783" spans="1:47" x14ac:dyDescent="0.25">
      <c r="A1783" s="1" t="s">
        <v>6393</v>
      </c>
      <c r="B1783">
        <v>3</v>
      </c>
      <c r="C1783" s="2">
        <v>43529.303587962961</v>
      </c>
      <c r="D1783" s="2">
        <v>43529.324120370373</v>
      </c>
      <c r="E1783">
        <v>39.736640000000001</v>
      </c>
      <c r="F1783">
        <v>-105.01436</v>
      </c>
      <c r="G1783">
        <v>39.735585</v>
      </c>
      <c r="H1783">
        <v>-105.014788</v>
      </c>
      <c r="I1783">
        <v>7.5999999999999998E-2</v>
      </c>
      <c r="J1783" s="1" t="s">
        <v>309</v>
      </c>
      <c r="L1783" s="1" t="s">
        <v>129</v>
      </c>
      <c r="M1783" s="1" t="s">
        <v>47</v>
      </c>
      <c r="N1783" s="1" t="s">
        <v>131</v>
      </c>
      <c r="O1783" s="1" t="s">
        <v>131</v>
      </c>
      <c r="P1783" s="1" t="s">
        <v>198</v>
      </c>
      <c r="Q1783" s="1" t="s">
        <v>310</v>
      </c>
      <c r="R1783" s="1" t="s">
        <v>48</v>
      </c>
      <c r="S1783" s="1" t="s">
        <v>79</v>
      </c>
      <c r="T1783" s="1" t="s">
        <v>205</v>
      </c>
      <c r="U1783" s="2">
        <v>43529.324305555558</v>
      </c>
      <c r="V1783">
        <v>10.4</v>
      </c>
      <c r="X1783">
        <v>85</v>
      </c>
      <c r="Y1783">
        <v>30.25</v>
      </c>
      <c r="Z1783">
        <v>20</v>
      </c>
      <c r="AA1783" s="1" t="s">
        <v>49</v>
      </c>
      <c r="AD1783" s="1" t="s">
        <v>818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s="1" t="s">
        <v>51</v>
      </c>
      <c r="AS1783" s="1" t="s">
        <v>51</v>
      </c>
      <c r="AT1783" s="1" t="s">
        <v>51</v>
      </c>
      <c r="AU1783" s="1" t="s">
        <v>51</v>
      </c>
    </row>
    <row r="1784" spans="1:47" x14ac:dyDescent="0.25">
      <c r="A1784" s="1" t="s">
        <v>6394</v>
      </c>
      <c r="B1784">
        <v>3</v>
      </c>
      <c r="C1784" s="2">
        <v>43529.352002314816</v>
      </c>
      <c r="D1784" s="2">
        <v>43529.372731481482</v>
      </c>
      <c r="E1784">
        <v>39.941180000000003</v>
      </c>
      <c r="F1784">
        <v>-105.13984000000001</v>
      </c>
      <c r="G1784">
        <v>39.941181</v>
      </c>
      <c r="H1784">
        <v>-105.139841</v>
      </c>
      <c r="I1784">
        <v>0</v>
      </c>
      <c r="J1784" s="1" t="s">
        <v>537</v>
      </c>
      <c r="L1784" s="1" t="s">
        <v>371</v>
      </c>
      <c r="M1784" s="1" t="s">
        <v>47</v>
      </c>
      <c r="N1784" s="1" t="s">
        <v>114</v>
      </c>
      <c r="O1784" s="1" t="s">
        <v>255</v>
      </c>
      <c r="P1784" s="1" t="s">
        <v>198</v>
      </c>
      <c r="Q1784" s="1" t="s">
        <v>538</v>
      </c>
      <c r="R1784" s="1" t="s">
        <v>48</v>
      </c>
      <c r="S1784" s="1" t="s">
        <v>79</v>
      </c>
      <c r="T1784" s="1" t="s">
        <v>205</v>
      </c>
      <c r="U1784" s="2">
        <v>43529.368055555555</v>
      </c>
      <c r="V1784">
        <v>15.8</v>
      </c>
      <c r="X1784">
        <v>73</v>
      </c>
      <c r="Y1784">
        <v>30.26</v>
      </c>
      <c r="Z1784">
        <v>20</v>
      </c>
      <c r="AA1784" s="1" t="s">
        <v>49</v>
      </c>
      <c r="AD1784" s="1" t="s">
        <v>818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s="1" t="s">
        <v>51</v>
      </c>
      <c r="AS1784" s="1" t="s">
        <v>51</v>
      </c>
      <c r="AT1784" s="1" t="s">
        <v>51</v>
      </c>
      <c r="AU1784" s="1" t="s">
        <v>51</v>
      </c>
    </row>
    <row r="1785" spans="1:47" x14ac:dyDescent="0.25">
      <c r="A1785" s="1" t="s">
        <v>5212</v>
      </c>
      <c r="B1785">
        <v>3</v>
      </c>
      <c r="C1785" s="2">
        <v>43529.363483796296</v>
      </c>
      <c r="D1785" s="2">
        <v>43529.383842592593</v>
      </c>
      <c r="E1785">
        <v>39.712048000000003</v>
      </c>
      <c r="F1785">
        <v>-104.999689</v>
      </c>
      <c r="G1785">
        <v>39.711370000000002</v>
      </c>
      <c r="H1785">
        <v>-104.99929</v>
      </c>
      <c r="I1785">
        <v>5.0999999999999997E-2</v>
      </c>
      <c r="J1785" s="1" t="s">
        <v>485</v>
      </c>
      <c r="L1785" s="1" t="s">
        <v>195</v>
      </c>
      <c r="M1785" s="1" t="s">
        <v>47</v>
      </c>
      <c r="N1785" s="1" t="s">
        <v>131</v>
      </c>
      <c r="O1785" s="1" t="s">
        <v>131</v>
      </c>
      <c r="P1785" s="1" t="s">
        <v>198</v>
      </c>
      <c r="Q1785" s="1" t="s">
        <v>360</v>
      </c>
      <c r="R1785" s="1" t="s">
        <v>48</v>
      </c>
      <c r="S1785" s="1" t="s">
        <v>79</v>
      </c>
      <c r="T1785" s="1" t="s">
        <v>200</v>
      </c>
      <c r="U1785" s="2">
        <v>43529.370138888888</v>
      </c>
      <c r="V1785">
        <v>17.100000000000001</v>
      </c>
      <c r="W1785">
        <v>11.7</v>
      </c>
      <c r="X1785">
        <v>68</v>
      </c>
      <c r="Y1785">
        <v>30.47</v>
      </c>
      <c r="Z1785">
        <v>7</v>
      </c>
      <c r="AA1785" s="1" t="s">
        <v>961</v>
      </c>
      <c r="AB1785">
        <v>3.5</v>
      </c>
      <c r="AD1785" s="1" t="s">
        <v>1220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s="1" t="s">
        <v>51</v>
      </c>
      <c r="AS1785" s="1" t="s">
        <v>51</v>
      </c>
      <c r="AT1785" s="1" t="s">
        <v>51</v>
      </c>
      <c r="AU1785" s="1" t="s">
        <v>51</v>
      </c>
    </row>
    <row r="1786" spans="1:47" x14ac:dyDescent="0.25">
      <c r="A1786" s="1" t="s">
        <v>4505</v>
      </c>
      <c r="B1786">
        <v>3</v>
      </c>
      <c r="C1786" s="2">
        <v>43529.446817129632</v>
      </c>
      <c r="D1786" s="2">
        <v>43529.467187499999</v>
      </c>
      <c r="E1786">
        <v>39.825524999999999</v>
      </c>
      <c r="F1786">
        <v>-104.98286</v>
      </c>
      <c r="G1786">
        <v>39.830770000000001</v>
      </c>
      <c r="H1786">
        <v>-104.98251999999999</v>
      </c>
      <c r="I1786">
        <v>0.36299999999999999</v>
      </c>
      <c r="J1786" s="1" t="s">
        <v>732</v>
      </c>
      <c r="L1786" s="1" t="s">
        <v>194</v>
      </c>
      <c r="M1786" s="1" t="s">
        <v>47</v>
      </c>
      <c r="N1786" s="1" t="s">
        <v>131</v>
      </c>
      <c r="O1786" s="1" t="s">
        <v>147</v>
      </c>
      <c r="P1786" s="1" t="s">
        <v>198</v>
      </c>
      <c r="Q1786" s="1" t="s">
        <v>204</v>
      </c>
      <c r="R1786" s="1" t="s">
        <v>48</v>
      </c>
      <c r="S1786" s="1" t="s">
        <v>79</v>
      </c>
      <c r="T1786" s="1" t="s">
        <v>205</v>
      </c>
      <c r="U1786" s="2">
        <v>43529.449305555558</v>
      </c>
      <c r="V1786">
        <v>24.8</v>
      </c>
      <c r="X1786">
        <v>50</v>
      </c>
      <c r="Y1786">
        <v>30.25</v>
      </c>
      <c r="Z1786">
        <v>10</v>
      </c>
      <c r="AA1786" s="1" t="s">
        <v>49</v>
      </c>
      <c r="AD1786" s="1" t="s">
        <v>1220</v>
      </c>
      <c r="AE1786" t="b">
        <v>0</v>
      </c>
      <c r="AF1786" t="b">
        <v>0</v>
      </c>
      <c r="AG1786" t="b">
        <v>0</v>
      </c>
      <c r="AH1786" t="b">
        <v>0</v>
      </c>
      <c r="AI1786" t="b">
        <v>1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s="1" t="s">
        <v>51</v>
      </c>
      <c r="AS1786" s="1" t="s">
        <v>51</v>
      </c>
      <c r="AT1786" s="1" t="s">
        <v>51</v>
      </c>
      <c r="AU1786" s="1" t="s">
        <v>51</v>
      </c>
    </row>
    <row r="1787" spans="1:47" x14ac:dyDescent="0.25">
      <c r="A1787" s="1" t="s">
        <v>4427</v>
      </c>
      <c r="B1787">
        <v>3</v>
      </c>
      <c r="C1787" s="2">
        <v>43529.505150462966</v>
      </c>
      <c r="D1787" s="2">
        <v>43529.525520833333</v>
      </c>
      <c r="E1787">
        <v>39.776431000000002</v>
      </c>
      <c r="F1787">
        <v>-104.875114</v>
      </c>
      <c r="G1787">
        <v>39.776538000000002</v>
      </c>
      <c r="H1787">
        <v>-104.87621</v>
      </c>
      <c r="I1787">
        <v>5.8999999999999997E-2</v>
      </c>
      <c r="J1787" s="1" t="s">
        <v>452</v>
      </c>
      <c r="L1787" s="1" t="s">
        <v>133</v>
      </c>
      <c r="M1787" s="1" t="s">
        <v>47</v>
      </c>
      <c r="N1787" s="1" t="s">
        <v>131</v>
      </c>
      <c r="O1787" s="1" t="s">
        <v>131</v>
      </c>
      <c r="P1787" s="1" t="s">
        <v>198</v>
      </c>
      <c r="Q1787" s="1" t="s">
        <v>453</v>
      </c>
      <c r="R1787" s="1" t="s">
        <v>48</v>
      </c>
      <c r="S1787" s="1" t="s">
        <v>79</v>
      </c>
      <c r="T1787" s="1" t="s">
        <v>203</v>
      </c>
      <c r="U1787" s="2">
        <v>43529.498611111114</v>
      </c>
      <c r="V1787">
        <v>28.8</v>
      </c>
      <c r="W1787">
        <v>25</v>
      </c>
      <c r="X1787">
        <v>46</v>
      </c>
      <c r="Y1787">
        <v>30.39</v>
      </c>
      <c r="Z1787">
        <v>10</v>
      </c>
      <c r="AA1787" s="1" t="s">
        <v>61</v>
      </c>
      <c r="AB1787">
        <v>3.5</v>
      </c>
      <c r="AD1787" s="1" t="s">
        <v>1220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s="1" t="s">
        <v>51</v>
      </c>
      <c r="AS1787" s="1" t="s">
        <v>51</v>
      </c>
      <c r="AT1787" s="1" t="s">
        <v>51</v>
      </c>
      <c r="AU1787" s="1" t="s">
        <v>51</v>
      </c>
    </row>
    <row r="1788" spans="1:47" x14ac:dyDescent="0.25">
      <c r="A1788" s="1" t="s">
        <v>4428</v>
      </c>
      <c r="B1788">
        <v>3</v>
      </c>
      <c r="C1788" s="2">
        <v>43529.588483796295</v>
      </c>
      <c r="D1788" s="2">
        <v>43529.608854166669</v>
      </c>
      <c r="E1788">
        <v>39.643939000000003</v>
      </c>
      <c r="F1788">
        <v>-105.177268</v>
      </c>
      <c r="G1788">
        <v>39.645457999999998</v>
      </c>
      <c r="H1788">
        <v>-105.17904900000001</v>
      </c>
      <c r="I1788">
        <v>0.14099999999999999</v>
      </c>
      <c r="J1788" s="1" t="s">
        <v>1463</v>
      </c>
      <c r="L1788" s="1" t="s">
        <v>405</v>
      </c>
      <c r="M1788" s="1" t="s">
        <v>47</v>
      </c>
      <c r="N1788" s="1" t="s">
        <v>179</v>
      </c>
      <c r="O1788" s="1" t="s">
        <v>115</v>
      </c>
      <c r="P1788" s="1" t="s">
        <v>198</v>
      </c>
      <c r="Q1788" s="1" t="s">
        <v>723</v>
      </c>
      <c r="R1788" s="1" t="s">
        <v>48</v>
      </c>
      <c r="S1788" s="1" t="s">
        <v>79</v>
      </c>
      <c r="T1788" s="1" t="s">
        <v>205</v>
      </c>
      <c r="U1788" s="2">
        <v>43529.614583333336</v>
      </c>
      <c r="V1788">
        <v>28.4</v>
      </c>
      <c r="W1788">
        <v>22.2</v>
      </c>
      <c r="X1788">
        <v>59</v>
      </c>
      <c r="Y1788">
        <v>30.18</v>
      </c>
      <c r="Z1788">
        <v>10</v>
      </c>
      <c r="AA1788" s="1" t="s">
        <v>961</v>
      </c>
      <c r="AB1788">
        <v>5.8</v>
      </c>
      <c r="AD1788" s="1" t="s">
        <v>1220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s="1" t="s">
        <v>51</v>
      </c>
      <c r="AS1788" s="1" t="s">
        <v>51</v>
      </c>
      <c r="AT1788" s="1" t="s">
        <v>51</v>
      </c>
      <c r="AU1788" s="1" t="s">
        <v>51</v>
      </c>
    </row>
    <row r="1789" spans="1:47" x14ac:dyDescent="0.25">
      <c r="A1789" s="1" t="s">
        <v>4429</v>
      </c>
      <c r="B1789">
        <v>3</v>
      </c>
      <c r="C1789" s="2">
        <v>43529.643182870372</v>
      </c>
      <c r="D1789" s="2">
        <v>43529.66375</v>
      </c>
      <c r="E1789">
        <v>39.634900000000002</v>
      </c>
      <c r="F1789">
        <v>-105.1632</v>
      </c>
      <c r="G1789">
        <v>39.640779999999999</v>
      </c>
      <c r="H1789">
        <v>-105.17206</v>
      </c>
      <c r="I1789">
        <v>0.622</v>
      </c>
      <c r="J1789" s="1" t="s">
        <v>4430</v>
      </c>
      <c r="L1789" s="1" t="s">
        <v>405</v>
      </c>
      <c r="M1789" s="1" t="s">
        <v>47</v>
      </c>
      <c r="N1789" s="1" t="s">
        <v>179</v>
      </c>
      <c r="O1789" s="1" t="s">
        <v>115</v>
      </c>
      <c r="P1789" s="1" t="s">
        <v>198</v>
      </c>
      <c r="Q1789" s="1" t="s">
        <v>723</v>
      </c>
      <c r="R1789" s="1" t="s">
        <v>48</v>
      </c>
      <c r="S1789" s="1" t="s">
        <v>79</v>
      </c>
      <c r="T1789" s="1" t="s">
        <v>205</v>
      </c>
      <c r="U1789" s="2">
        <v>43529.65625</v>
      </c>
      <c r="V1789">
        <v>28.4</v>
      </c>
      <c r="W1789">
        <v>23.3</v>
      </c>
      <c r="X1789">
        <v>59</v>
      </c>
      <c r="Y1789">
        <v>30.17</v>
      </c>
      <c r="Z1789">
        <v>10</v>
      </c>
      <c r="AA1789" s="1" t="s">
        <v>961</v>
      </c>
      <c r="AB1789">
        <v>4.5999999999999996</v>
      </c>
      <c r="AD1789" s="1" t="s">
        <v>1220</v>
      </c>
      <c r="AE1789" t="b">
        <v>0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s="1" t="s">
        <v>51</v>
      </c>
      <c r="AS1789" s="1" t="s">
        <v>51</v>
      </c>
      <c r="AT1789" s="1" t="s">
        <v>51</v>
      </c>
      <c r="AU1789" s="1" t="s">
        <v>51</v>
      </c>
    </row>
    <row r="1790" spans="1:47" x14ac:dyDescent="0.25">
      <c r="A1790" s="1" t="s">
        <v>4270</v>
      </c>
      <c r="B1790">
        <v>3</v>
      </c>
      <c r="C1790" s="2">
        <v>43529.711921296293</v>
      </c>
      <c r="D1790" s="2">
        <v>43529.732453703706</v>
      </c>
      <c r="E1790">
        <v>39.630049999999997</v>
      </c>
      <c r="F1790">
        <v>-104.90501999999999</v>
      </c>
      <c r="G1790">
        <v>39.633768000000003</v>
      </c>
      <c r="H1790">
        <v>-104.90657899999999</v>
      </c>
      <c r="I1790">
        <v>0.27</v>
      </c>
      <c r="J1790" s="1" t="s">
        <v>220</v>
      </c>
      <c r="L1790" s="1" t="s">
        <v>265</v>
      </c>
      <c r="M1790" s="1" t="s">
        <v>47</v>
      </c>
      <c r="N1790" s="1" t="s">
        <v>131</v>
      </c>
      <c r="O1790" s="1" t="s">
        <v>131</v>
      </c>
      <c r="P1790" s="1" t="s">
        <v>198</v>
      </c>
      <c r="Q1790" s="1" t="s">
        <v>414</v>
      </c>
      <c r="R1790" s="1" t="s">
        <v>48</v>
      </c>
      <c r="S1790" s="1" t="s">
        <v>79</v>
      </c>
      <c r="T1790" s="1" t="s">
        <v>200</v>
      </c>
      <c r="U1790" s="2">
        <v>43529.703472222223</v>
      </c>
      <c r="V1790">
        <v>32</v>
      </c>
      <c r="W1790">
        <v>27.5</v>
      </c>
      <c r="X1790">
        <v>56</v>
      </c>
      <c r="Y1790">
        <v>30.31</v>
      </c>
      <c r="Z1790">
        <v>10</v>
      </c>
      <c r="AA1790" s="1" t="s">
        <v>964</v>
      </c>
      <c r="AB1790">
        <v>4.5999999999999996</v>
      </c>
      <c r="AD1790" s="1" t="s">
        <v>818</v>
      </c>
      <c r="AE1790" t="b">
        <v>0</v>
      </c>
      <c r="AF1790" t="b">
        <v>0</v>
      </c>
      <c r="AG1790" t="b">
        <v>0</v>
      </c>
      <c r="AH1790" t="b">
        <v>0</v>
      </c>
      <c r="AI1790" t="b">
        <v>1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s="1" t="s">
        <v>51</v>
      </c>
      <c r="AS1790" s="1" t="s">
        <v>51</v>
      </c>
      <c r="AT1790" s="1" t="s">
        <v>51</v>
      </c>
      <c r="AU1790" s="1" t="s">
        <v>51</v>
      </c>
    </row>
    <row r="1791" spans="1:47" x14ac:dyDescent="0.25">
      <c r="A1791" s="1" t="s">
        <v>5335</v>
      </c>
      <c r="B1791">
        <v>3</v>
      </c>
      <c r="C1791" s="2">
        <v>43529.745254629626</v>
      </c>
      <c r="D1791" s="2">
        <v>43529.765787037039</v>
      </c>
      <c r="E1791">
        <v>38.727730999999999</v>
      </c>
      <c r="F1791">
        <v>-104.735981</v>
      </c>
      <c r="G1791">
        <v>38.727730000000001</v>
      </c>
      <c r="H1791">
        <v>-104.73598</v>
      </c>
      <c r="I1791">
        <v>0</v>
      </c>
      <c r="J1791" s="1" t="s">
        <v>266</v>
      </c>
      <c r="L1791" s="1" t="s">
        <v>195</v>
      </c>
      <c r="M1791" s="1" t="s">
        <v>47</v>
      </c>
      <c r="N1791" s="1" t="s">
        <v>232</v>
      </c>
      <c r="O1791" s="1" t="s">
        <v>193</v>
      </c>
      <c r="P1791" s="1" t="s">
        <v>198</v>
      </c>
      <c r="Q1791" s="1" t="s">
        <v>267</v>
      </c>
      <c r="R1791" s="1" t="s">
        <v>48</v>
      </c>
      <c r="S1791" s="1" t="s">
        <v>79</v>
      </c>
      <c r="T1791" s="1" t="s">
        <v>268</v>
      </c>
      <c r="U1791" s="2">
        <v>43529.748611111114</v>
      </c>
      <c r="V1791">
        <v>22.8</v>
      </c>
      <c r="W1791">
        <v>18.2</v>
      </c>
      <c r="X1791">
        <v>74</v>
      </c>
      <c r="Y1791">
        <v>30.47</v>
      </c>
      <c r="Z1791">
        <v>8</v>
      </c>
      <c r="AA1791" s="1" t="s">
        <v>72</v>
      </c>
      <c r="AB1791">
        <v>3.5</v>
      </c>
      <c r="AD1791" s="1" t="s">
        <v>1206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s="1" t="s">
        <v>51</v>
      </c>
      <c r="AS1791" s="1" t="s">
        <v>51</v>
      </c>
      <c r="AT1791" s="1" t="s">
        <v>51</v>
      </c>
      <c r="AU1791" s="1" t="s">
        <v>51</v>
      </c>
    </row>
    <row r="1792" spans="1:47" x14ac:dyDescent="0.25">
      <c r="A1792" s="1" t="s">
        <v>6973</v>
      </c>
      <c r="B1792">
        <v>4</v>
      </c>
      <c r="C1792" s="2">
        <v>43529.826226851852</v>
      </c>
      <c r="D1792" s="2">
        <v>43529.846655092595</v>
      </c>
      <c r="E1792">
        <v>40.346608000000003</v>
      </c>
      <c r="F1792">
        <v>-104.458949</v>
      </c>
      <c r="G1792">
        <v>40.32685</v>
      </c>
      <c r="H1792">
        <v>-104.418235</v>
      </c>
      <c r="I1792">
        <v>2.5419999999999998</v>
      </c>
      <c r="J1792" s="1" t="s">
        <v>6830</v>
      </c>
      <c r="K1792">
        <v>31542</v>
      </c>
      <c r="L1792" s="1" t="s">
        <v>6596</v>
      </c>
      <c r="M1792" s="1" t="s">
        <v>97</v>
      </c>
      <c r="N1792" s="1" t="s">
        <v>2712</v>
      </c>
      <c r="O1792" s="1" t="s">
        <v>209</v>
      </c>
      <c r="P1792" s="1" t="s">
        <v>198</v>
      </c>
      <c r="Q1792" s="1" t="s">
        <v>6974</v>
      </c>
      <c r="R1792" s="1" t="s">
        <v>48</v>
      </c>
      <c r="S1792" s="1" t="s">
        <v>79</v>
      </c>
      <c r="T1792" s="1" t="s">
        <v>253</v>
      </c>
      <c r="U1792" s="2">
        <v>43529.830555555556</v>
      </c>
      <c r="V1792">
        <v>24.1</v>
      </c>
      <c r="W1792">
        <v>16</v>
      </c>
      <c r="X1792">
        <v>81</v>
      </c>
      <c r="Y1792">
        <v>30.39</v>
      </c>
      <c r="Z1792">
        <v>10</v>
      </c>
      <c r="AA1792" s="1" t="s">
        <v>65</v>
      </c>
      <c r="AB1792">
        <v>6.9</v>
      </c>
      <c r="AD1792" s="1" t="s">
        <v>1206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s="1" t="s">
        <v>53</v>
      </c>
      <c r="AS1792" s="1" t="s">
        <v>53</v>
      </c>
      <c r="AT1792" s="1" t="s">
        <v>53</v>
      </c>
      <c r="AU1792" s="1" t="s">
        <v>53</v>
      </c>
    </row>
    <row r="1793" spans="1:47" x14ac:dyDescent="0.25">
      <c r="A1793" s="1" t="s">
        <v>6975</v>
      </c>
      <c r="B1793">
        <v>4</v>
      </c>
      <c r="C1793" s="2">
        <v>43529.827002314814</v>
      </c>
      <c r="D1793" s="2">
        <v>43529.847430555557</v>
      </c>
      <c r="E1793">
        <v>40.32685</v>
      </c>
      <c r="F1793">
        <v>-104.418235</v>
      </c>
      <c r="G1793">
        <v>40.346608000000003</v>
      </c>
      <c r="H1793">
        <v>-104.458949</v>
      </c>
      <c r="I1793">
        <v>2.5419999999999998</v>
      </c>
      <c r="J1793" s="1" t="s">
        <v>6976</v>
      </c>
      <c r="K1793">
        <v>33864</v>
      </c>
      <c r="L1793" s="1" t="s">
        <v>6596</v>
      </c>
      <c r="M1793" s="1" t="s">
        <v>97</v>
      </c>
      <c r="N1793" s="1" t="s">
        <v>2712</v>
      </c>
      <c r="O1793" s="1" t="s">
        <v>209</v>
      </c>
      <c r="P1793" s="1" t="s">
        <v>198</v>
      </c>
      <c r="Q1793" s="1" t="s">
        <v>6977</v>
      </c>
      <c r="R1793" s="1" t="s">
        <v>48</v>
      </c>
      <c r="S1793" s="1" t="s">
        <v>79</v>
      </c>
      <c r="T1793" s="1" t="s">
        <v>253</v>
      </c>
      <c r="U1793" s="2">
        <v>43529.830555555556</v>
      </c>
      <c r="V1793">
        <v>24.1</v>
      </c>
      <c r="W1793">
        <v>16</v>
      </c>
      <c r="X1793">
        <v>81</v>
      </c>
      <c r="Y1793">
        <v>30.39</v>
      </c>
      <c r="Z1793">
        <v>10</v>
      </c>
      <c r="AA1793" s="1" t="s">
        <v>65</v>
      </c>
      <c r="AB1793">
        <v>6.9</v>
      </c>
      <c r="AD1793" s="1" t="s">
        <v>1206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s="1" t="s">
        <v>53</v>
      </c>
      <c r="AS1793" s="1" t="s">
        <v>53</v>
      </c>
      <c r="AT1793" s="1" t="s">
        <v>53</v>
      </c>
      <c r="AU1793" s="1" t="s">
        <v>53</v>
      </c>
    </row>
    <row r="1794" spans="1:47" x14ac:dyDescent="0.25">
      <c r="A1794" s="1" t="s">
        <v>4763</v>
      </c>
      <c r="B1794">
        <v>3</v>
      </c>
      <c r="C1794" s="2">
        <v>43529.882743055554</v>
      </c>
      <c r="D1794" s="2">
        <v>43529.903287037036</v>
      </c>
      <c r="E1794">
        <v>39.72542</v>
      </c>
      <c r="F1794">
        <v>-105.022004</v>
      </c>
      <c r="G1794">
        <v>39.7254</v>
      </c>
      <c r="H1794">
        <v>-105.02162</v>
      </c>
      <c r="I1794">
        <v>0.02</v>
      </c>
      <c r="J1794" s="1" t="s">
        <v>593</v>
      </c>
      <c r="L1794" s="1" t="s">
        <v>585</v>
      </c>
      <c r="M1794" s="1" t="s">
        <v>47</v>
      </c>
      <c r="N1794" s="1" t="s">
        <v>131</v>
      </c>
      <c r="O1794" s="1" t="s">
        <v>131</v>
      </c>
      <c r="P1794" s="1" t="s">
        <v>198</v>
      </c>
      <c r="Q1794" s="1" t="s">
        <v>310</v>
      </c>
      <c r="R1794" s="1" t="s">
        <v>48</v>
      </c>
      <c r="S1794" s="1" t="s">
        <v>79</v>
      </c>
      <c r="T1794" s="1" t="s">
        <v>205</v>
      </c>
      <c r="U1794" s="2">
        <v>43529.883333333331</v>
      </c>
      <c r="V1794">
        <v>21.2</v>
      </c>
      <c r="X1794">
        <v>74</v>
      </c>
      <c r="Y1794">
        <v>30.1</v>
      </c>
      <c r="Z1794">
        <v>10</v>
      </c>
      <c r="AA1794" s="1" t="s">
        <v>49</v>
      </c>
      <c r="AD1794" s="1" t="s">
        <v>1206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s="1" t="s">
        <v>53</v>
      </c>
      <c r="AS1794" s="1" t="s">
        <v>53</v>
      </c>
      <c r="AT1794" s="1" t="s">
        <v>53</v>
      </c>
      <c r="AU1794" s="1" t="s">
        <v>53</v>
      </c>
    </row>
    <row r="1795" spans="1:47" x14ac:dyDescent="0.25">
      <c r="A1795" s="1" t="s">
        <v>4655</v>
      </c>
      <c r="B1795">
        <v>3</v>
      </c>
      <c r="C1795" s="2">
        <v>43530.28670138889</v>
      </c>
      <c r="D1795" s="2">
        <v>43530.307453703703</v>
      </c>
      <c r="E1795">
        <v>39.796928999999999</v>
      </c>
      <c r="F1795">
        <v>-105.048478</v>
      </c>
      <c r="G1795">
        <v>39.797029999999999</v>
      </c>
      <c r="H1795">
        <v>-105.04783</v>
      </c>
      <c r="I1795">
        <v>3.5000000000000003E-2</v>
      </c>
      <c r="J1795" s="1" t="s">
        <v>1144</v>
      </c>
      <c r="L1795" s="1" t="s">
        <v>122</v>
      </c>
      <c r="M1795" s="1" t="s">
        <v>47</v>
      </c>
      <c r="N1795" s="1" t="s">
        <v>131</v>
      </c>
      <c r="O1795" s="1" t="s">
        <v>147</v>
      </c>
      <c r="P1795" s="1" t="s">
        <v>198</v>
      </c>
      <c r="Q1795" s="1" t="s">
        <v>367</v>
      </c>
      <c r="R1795" s="1" t="s">
        <v>48</v>
      </c>
      <c r="S1795" s="1" t="s">
        <v>79</v>
      </c>
      <c r="T1795" s="1" t="s">
        <v>205</v>
      </c>
      <c r="U1795" s="2">
        <v>43530.282638888886</v>
      </c>
      <c r="V1795">
        <v>19.399999999999999</v>
      </c>
      <c r="X1795">
        <v>80</v>
      </c>
      <c r="Y1795">
        <v>29.93</v>
      </c>
      <c r="Z1795">
        <v>10</v>
      </c>
      <c r="AA1795" s="1" t="s">
        <v>49</v>
      </c>
      <c r="AD1795" s="1" t="s">
        <v>818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s="1" t="s">
        <v>51</v>
      </c>
      <c r="AS1795" s="1" t="s">
        <v>51</v>
      </c>
      <c r="AT1795" s="1" t="s">
        <v>51</v>
      </c>
      <c r="AU1795" s="1" t="s">
        <v>51</v>
      </c>
    </row>
    <row r="1796" spans="1:47" x14ac:dyDescent="0.25">
      <c r="A1796" s="1" t="s">
        <v>5138</v>
      </c>
      <c r="B1796">
        <v>3</v>
      </c>
      <c r="C1796" s="2">
        <v>43530.319016203706</v>
      </c>
      <c r="D1796" s="2">
        <v>43530.339409722219</v>
      </c>
      <c r="E1796">
        <v>39.567472000000002</v>
      </c>
      <c r="F1796">
        <v>-105.05106600000001</v>
      </c>
      <c r="G1796">
        <v>39.567467999999998</v>
      </c>
      <c r="H1796">
        <v>-105.051097</v>
      </c>
      <c r="I1796">
        <v>2E-3</v>
      </c>
      <c r="J1796" s="1" t="s">
        <v>1839</v>
      </c>
      <c r="L1796" s="1" t="s">
        <v>405</v>
      </c>
      <c r="M1796" s="1" t="s">
        <v>47</v>
      </c>
      <c r="N1796" s="1" t="s">
        <v>138</v>
      </c>
      <c r="O1796" s="1" t="s">
        <v>201</v>
      </c>
      <c r="P1796" s="1" t="s">
        <v>198</v>
      </c>
      <c r="Q1796" s="1" t="s">
        <v>513</v>
      </c>
      <c r="R1796" s="1" t="s">
        <v>48</v>
      </c>
      <c r="S1796" s="1" t="s">
        <v>79</v>
      </c>
      <c r="T1796" s="1" t="s">
        <v>200</v>
      </c>
      <c r="U1796" s="2">
        <v>43530.328472222223</v>
      </c>
      <c r="V1796">
        <v>24.1</v>
      </c>
      <c r="W1796">
        <v>15.2</v>
      </c>
      <c r="X1796">
        <v>81</v>
      </c>
      <c r="Y1796">
        <v>30.07</v>
      </c>
      <c r="Z1796">
        <v>3</v>
      </c>
      <c r="AA1796" s="1" t="s">
        <v>66</v>
      </c>
      <c r="AB1796">
        <v>8.1</v>
      </c>
      <c r="AD1796" s="1" t="s">
        <v>1227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s="1" t="s">
        <v>51</v>
      </c>
      <c r="AS1796" s="1" t="s">
        <v>51</v>
      </c>
      <c r="AT1796" s="1" t="s">
        <v>51</v>
      </c>
      <c r="AU1796" s="1" t="s">
        <v>51</v>
      </c>
    </row>
    <row r="1797" spans="1:47" x14ac:dyDescent="0.25">
      <c r="A1797" s="1" t="s">
        <v>8806</v>
      </c>
      <c r="B1797">
        <v>3</v>
      </c>
      <c r="C1797" s="2">
        <v>43530.327337962961</v>
      </c>
      <c r="D1797" s="2">
        <v>43530.347743055558</v>
      </c>
      <c r="E1797">
        <v>39.779690000000002</v>
      </c>
      <c r="F1797">
        <v>-104.971915</v>
      </c>
      <c r="G1797">
        <v>39.779690000000002</v>
      </c>
      <c r="H1797">
        <v>-104.97190999999999</v>
      </c>
      <c r="I1797">
        <v>0</v>
      </c>
      <c r="J1797" s="1" t="s">
        <v>1132</v>
      </c>
      <c r="K1797">
        <v>1622</v>
      </c>
      <c r="L1797" s="1" t="s">
        <v>6790</v>
      </c>
      <c r="M1797" s="1" t="s">
        <v>47</v>
      </c>
      <c r="N1797" s="1" t="s">
        <v>131</v>
      </c>
      <c r="O1797" s="1" t="s">
        <v>131</v>
      </c>
      <c r="P1797" s="1" t="s">
        <v>198</v>
      </c>
      <c r="Q1797" s="1" t="s">
        <v>246</v>
      </c>
      <c r="R1797" s="1" t="s">
        <v>48</v>
      </c>
      <c r="S1797" s="1" t="s">
        <v>79</v>
      </c>
      <c r="T1797" s="1" t="s">
        <v>205</v>
      </c>
      <c r="U1797" s="2">
        <v>43530.324305555558</v>
      </c>
      <c r="V1797">
        <v>21.2</v>
      </c>
      <c r="X1797">
        <v>80</v>
      </c>
      <c r="Y1797">
        <v>29.94</v>
      </c>
      <c r="Z1797">
        <v>10</v>
      </c>
      <c r="AA1797" s="1" t="s">
        <v>49</v>
      </c>
      <c r="AD1797" s="1" t="s">
        <v>818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s="1" t="s">
        <v>51</v>
      </c>
      <c r="AS1797" s="1" t="s">
        <v>51</v>
      </c>
      <c r="AT1797" s="1" t="s">
        <v>51</v>
      </c>
      <c r="AU1797" s="1" t="s">
        <v>51</v>
      </c>
    </row>
    <row r="1798" spans="1:47" x14ac:dyDescent="0.25">
      <c r="A1798" s="1" t="s">
        <v>6477</v>
      </c>
      <c r="B1798">
        <v>3</v>
      </c>
      <c r="C1798" s="2">
        <v>43530.327337962961</v>
      </c>
      <c r="D1798" s="2">
        <v>43530.347743055558</v>
      </c>
      <c r="E1798">
        <v>38.249246999999997</v>
      </c>
      <c r="F1798">
        <v>-104.610832</v>
      </c>
      <c r="G1798">
        <v>38.246082999999999</v>
      </c>
      <c r="H1798">
        <v>-104.61205</v>
      </c>
      <c r="I1798">
        <v>0.22800000000000001</v>
      </c>
      <c r="J1798" s="1" t="s">
        <v>588</v>
      </c>
      <c r="L1798" s="1" t="s">
        <v>195</v>
      </c>
      <c r="M1798" s="1" t="s">
        <v>47</v>
      </c>
      <c r="N1798" s="1" t="s">
        <v>411</v>
      </c>
      <c r="O1798" s="1" t="s">
        <v>411</v>
      </c>
      <c r="P1798" s="1" t="s">
        <v>198</v>
      </c>
      <c r="Q1798" s="1" t="s">
        <v>511</v>
      </c>
      <c r="R1798" s="1" t="s">
        <v>48</v>
      </c>
      <c r="S1798" s="1" t="s">
        <v>79</v>
      </c>
      <c r="T1798" s="1" t="s">
        <v>413</v>
      </c>
      <c r="U1798" s="2">
        <v>43530.328472222223</v>
      </c>
      <c r="V1798">
        <v>25</v>
      </c>
      <c r="X1798">
        <v>78</v>
      </c>
      <c r="Y1798">
        <v>30.07</v>
      </c>
      <c r="Z1798">
        <v>9</v>
      </c>
      <c r="AA1798" s="1" t="s">
        <v>49</v>
      </c>
      <c r="AD1798" s="1" t="s">
        <v>1206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s="1" t="s">
        <v>51</v>
      </c>
      <c r="AS1798" s="1" t="s">
        <v>51</v>
      </c>
      <c r="AT1798" s="1" t="s">
        <v>51</v>
      </c>
      <c r="AU1798" s="1" t="s">
        <v>51</v>
      </c>
    </row>
    <row r="1799" spans="1:47" x14ac:dyDescent="0.25">
      <c r="A1799" s="1" t="s">
        <v>8621</v>
      </c>
      <c r="B1799">
        <v>4</v>
      </c>
      <c r="C1799" s="2">
        <v>43530.357534722221</v>
      </c>
      <c r="D1799" s="2">
        <v>43530.377881944441</v>
      </c>
      <c r="E1799">
        <v>39.609558999999997</v>
      </c>
      <c r="F1799">
        <v>-105.946742</v>
      </c>
      <c r="G1799">
        <v>39.688499999999998</v>
      </c>
      <c r="H1799">
        <v>-105.88202</v>
      </c>
      <c r="I1799">
        <v>6.45</v>
      </c>
      <c r="J1799" s="1" t="s">
        <v>4914</v>
      </c>
      <c r="K1799">
        <v>23254</v>
      </c>
      <c r="L1799" s="1" t="s">
        <v>6567</v>
      </c>
      <c r="M1799" s="1" t="s">
        <v>47</v>
      </c>
      <c r="N1799" s="1" t="s">
        <v>1481</v>
      </c>
      <c r="O1799" s="1" t="s">
        <v>126</v>
      </c>
      <c r="P1799" s="1" t="s">
        <v>198</v>
      </c>
      <c r="Q1799" s="1" t="s">
        <v>7046</v>
      </c>
      <c r="R1799" s="1" t="s">
        <v>48</v>
      </c>
      <c r="S1799" s="1" t="s">
        <v>79</v>
      </c>
      <c r="T1799" s="1" t="s">
        <v>503</v>
      </c>
      <c r="U1799" s="2">
        <v>43530.359027777777</v>
      </c>
      <c r="V1799">
        <v>32</v>
      </c>
      <c r="W1799">
        <v>21.2</v>
      </c>
      <c r="X1799">
        <v>80</v>
      </c>
      <c r="Y1799">
        <v>30.1</v>
      </c>
      <c r="Z1799">
        <v>1.2</v>
      </c>
      <c r="AA1799" s="1" t="s">
        <v>72</v>
      </c>
      <c r="AB1799">
        <v>16.100000000000001</v>
      </c>
      <c r="AD1799" s="1" t="s">
        <v>1210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s="1" t="s">
        <v>51</v>
      </c>
      <c r="AS1799" s="1" t="s">
        <v>51</v>
      </c>
      <c r="AT1799" s="1" t="s">
        <v>51</v>
      </c>
      <c r="AU1799" s="1" t="s">
        <v>51</v>
      </c>
    </row>
    <row r="1800" spans="1:47" x14ac:dyDescent="0.25">
      <c r="A1800" s="1" t="s">
        <v>5018</v>
      </c>
      <c r="B1800">
        <v>4</v>
      </c>
      <c r="C1800" s="2">
        <v>43530.357534722221</v>
      </c>
      <c r="D1800" s="2">
        <v>43530.377881944441</v>
      </c>
      <c r="E1800">
        <v>39.687148999999998</v>
      </c>
      <c r="F1800">
        <v>-105.88434700000001</v>
      </c>
      <c r="G1800">
        <v>39.609889000000003</v>
      </c>
      <c r="H1800">
        <v>-105.94560199999999</v>
      </c>
      <c r="I1800">
        <v>6.2539999999999996</v>
      </c>
      <c r="J1800" s="1" t="s">
        <v>4915</v>
      </c>
      <c r="L1800" s="1" t="s">
        <v>129</v>
      </c>
      <c r="M1800" s="1" t="s">
        <v>47</v>
      </c>
      <c r="N1800" s="1" t="s">
        <v>336</v>
      </c>
      <c r="O1800" s="1" t="s">
        <v>337</v>
      </c>
      <c r="P1800" s="1" t="s">
        <v>198</v>
      </c>
      <c r="Q1800" s="1" t="s">
        <v>338</v>
      </c>
      <c r="R1800" s="1" t="s">
        <v>48</v>
      </c>
      <c r="S1800" s="1" t="s">
        <v>79</v>
      </c>
      <c r="T1800" s="1" t="s">
        <v>339</v>
      </c>
      <c r="U1800" s="2">
        <v>43530.362500000003</v>
      </c>
      <c r="V1800">
        <v>24.8</v>
      </c>
      <c r="W1800">
        <v>8.1</v>
      </c>
      <c r="X1800">
        <v>64</v>
      </c>
      <c r="Y1800">
        <v>30.07</v>
      </c>
      <c r="AA1800" s="1" t="s">
        <v>840</v>
      </c>
      <c r="AB1800">
        <v>28.8</v>
      </c>
      <c r="AD1800" s="1" t="s">
        <v>1212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s="1" t="s">
        <v>51</v>
      </c>
      <c r="AS1800" s="1" t="s">
        <v>51</v>
      </c>
      <c r="AT1800" s="1" t="s">
        <v>51</v>
      </c>
      <c r="AU1800" s="1" t="s">
        <v>51</v>
      </c>
    </row>
    <row r="1801" spans="1:47" x14ac:dyDescent="0.25">
      <c r="A1801" s="1" t="s">
        <v>4656</v>
      </c>
      <c r="B1801">
        <v>3</v>
      </c>
      <c r="C1801" s="2">
        <v>43530.3591087963</v>
      </c>
      <c r="D1801" s="2">
        <v>43530.379687499997</v>
      </c>
      <c r="E1801">
        <v>39.784320000000001</v>
      </c>
      <c r="F1801">
        <v>-105.11509</v>
      </c>
      <c r="G1801">
        <v>39.783839</v>
      </c>
      <c r="H1801">
        <v>-105.126255</v>
      </c>
      <c r="I1801">
        <v>0.59399999999999997</v>
      </c>
      <c r="J1801" s="1" t="s">
        <v>562</v>
      </c>
      <c r="L1801" s="1" t="s">
        <v>137</v>
      </c>
      <c r="M1801" s="1" t="s">
        <v>47</v>
      </c>
      <c r="N1801" s="1" t="s">
        <v>213</v>
      </c>
      <c r="O1801" s="1" t="s">
        <v>115</v>
      </c>
      <c r="P1801" s="1" t="s">
        <v>198</v>
      </c>
      <c r="Q1801" s="1" t="s">
        <v>214</v>
      </c>
      <c r="R1801" s="1" t="s">
        <v>48</v>
      </c>
      <c r="S1801" s="1" t="s">
        <v>79</v>
      </c>
      <c r="T1801" s="1" t="s">
        <v>205</v>
      </c>
      <c r="U1801" s="2">
        <v>43530.364583333336</v>
      </c>
      <c r="V1801">
        <v>26.6</v>
      </c>
      <c r="X1801">
        <v>69</v>
      </c>
      <c r="Y1801">
        <v>29.94</v>
      </c>
      <c r="Z1801">
        <v>10</v>
      </c>
      <c r="AA1801" s="1" t="s">
        <v>49</v>
      </c>
      <c r="AD1801" s="1" t="s">
        <v>818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s="1" t="s">
        <v>51</v>
      </c>
      <c r="AS1801" s="1" t="s">
        <v>51</v>
      </c>
      <c r="AT1801" s="1" t="s">
        <v>51</v>
      </c>
      <c r="AU1801" s="1" t="s">
        <v>51</v>
      </c>
    </row>
    <row r="1802" spans="1:47" x14ac:dyDescent="0.25">
      <c r="A1802" s="1" t="s">
        <v>8622</v>
      </c>
      <c r="B1802">
        <v>4</v>
      </c>
      <c r="C1802" s="2">
        <v>43530.35732638889</v>
      </c>
      <c r="D1802" s="2">
        <v>43530.377858796295</v>
      </c>
      <c r="E1802">
        <v>39.609558999999997</v>
      </c>
      <c r="F1802">
        <v>-105.946742</v>
      </c>
      <c r="G1802">
        <v>39.688499999999998</v>
      </c>
      <c r="H1802">
        <v>-105.88202</v>
      </c>
      <c r="I1802">
        <v>6.45</v>
      </c>
      <c r="J1802" s="1" t="s">
        <v>4914</v>
      </c>
      <c r="K1802">
        <v>23254</v>
      </c>
      <c r="L1802" s="1" t="s">
        <v>6567</v>
      </c>
      <c r="M1802" s="1" t="s">
        <v>47</v>
      </c>
      <c r="N1802" s="1" t="s">
        <v>1481</v>
      </c>
      <c r="O1802" s="1" t="s">
        <v>126</v>
      </c>
      <c r="P1802" s="1" t="s">
        <v>198</v>
      </c>
      <c r="Q1802" s="1" t="s">
        <v>7046</v>
      </c>
      <c r="R1802" s="1" t="s">
        <v>48</v>
      </c>
      <c r="S1802" s="1" t="s">
        <v>79</v>
      </c>
      <c r="T1802" s="1" t="s">
        <v>503</v>
      </c>
      <c r="U1802" s="2">
        <v>43530.359027777777</v>
      </c>
      <c r="V1802">
        <v>32</v>
      </c>
      <c r="W1802">
        <v>21.2</v>
      </c>
      <c r="X1802">
        <v>80</v>
      </c>
      <c r="Y1802">
        <v>30.1</v>
      </c>
      <c r="Z1802">
        <v>1.2</v>
      </c>
      <c r="AA1802" s="1" t="s">
        <v>72</v>
      </c>
      <c r="AB1802">
        <v>16.100000000000001</v>
      </c>
      <c r="AD1802" s="1" t="s">
        <v>1210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s="1" t="s">
        <v>51</v>
      </c>
      <c r="AS1802" s="1" t="s">
        <v>51</v>
      </c>
      <c r="AT1802" s="1" t="s">
        <v>51</v>
      </c>
      <c r="AU1802" s="1" t="s">
        <v>51</v>
      </c>
    </row>
    <row r="1803" spans="1:47" x14ac:dyDescent="0.25">
      <c r="A1803" s="1" t="s">
        <v>5019</v>
      </c>
      <c r="B1803">
        <v>4</v>
      </c>
      <c r="C1803" s="2">
        <v>43530.35732638889</v>
      </c>
      <c r="D1803" s="2">
        <v>43530.377858796295</v>
      </c>
      <c r="E1803">
        <v>39.687148999999998</v>
      </c>
      <c r="F1803">
        <v>-105.88434700000001</v>
      </c>
      <c r="G1803">
        <v>39.609889000000003</v>
      </c>
      <c r="H1803">
        <v>-105.94560199999999</v>
      </c>
      <c r="I1803">
        <v>6.2539999999999996</v>
      </c>
      <c r="J1803" s="1" t="s">
        <v>4915</v>
      </c>
      <c r="L1803" s="1" t="s">
        <v>129</v>
      </c>
      <c r="M1803" s="1" t="s">
        <v>47</v>
      </c>
      <c r="N1803" s="1" t="s">
        <v>336</v>
      </c>
      <c r="O1803" s="1" t="s">
        <v>337</v>
      </c>
      <c r="P1803" s="1" t="s">
        <v>198</v>
      </c>
      <c r="Q1803" s="1" t="s">
        <v>338</v>
      </c>
      <c r="R1803" s="1" t="s">
        <v>48</v>
      </c>
      <c r="S1803" s="1" t="s">
        <v>79</v>
      </c>
      <c r="T1803" s="1" t="s">
        <v>339</v>
      </c>
      <c r="U1803" s="2">
        <v>43530.362500000003</v>
      </c>
      <c r="V1803">
        <v>24.8</v>
      </c>
      <c r="W1803">
        <v>8.1</v>
      </c>
      <c r="X1803">
        <v>64</v>
      </c>
      <c r="Y1803">
        <v>30.07</v>
      </c>
      <c r="AA1803" s="1" t="s">
        <v>840</v>
      </c>
      <c r="AB1803">
        <v>28.8</v>
      </c>
      <c r="AD1803" s="1" t="s">
        <v>1212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s="1" t="s">
        <v>51</v>
      </c>
      <c r="AS1803" s="1" t="s">
        <v>51</v>
      </c>
      <c r="AT1803" s="1" t="s">
        <v>51</v>
      </c>
      <c r="AU1803" s="1" t="s">
        <v>51</v>
      </c>
    </row>
    <row r="1804" spans="1:47" x14ac:dyDescent="0.25">
      <c r="A1804" s="1" t="s">
        <v>5020</v>
      </c>
      <c r="B1804">
        <v>4</v>
      </c>
      <c r="C1804" s="2">
        <v>43530.427627314813</v>
      </c>
      <c r="D1804" s="2">
        <v>43530.447233796294</v>
      </c>
      <c r="E1804">
        <v>39.687148999999998</v>
      </c>
      <c r="F1804">
        <v>-105.88434700000001</v>
      </c>
      <c r="G1804">
        <v>39.609889000000003</v>
      </c>
      <c r="H1804">
        <v>-105.94560199999999</v>
      </c>
      <c r="I1804">
        <v>6.2539999999999996</v>
      </c>
      <c r="J1804" s="1" t="s">
        <v>5021</v>
      </c>
      <c r="L1804" s="1" t="s">
        <v>129</v>
      </c>
      <c r="M1804" s="1" t="s">
        <v>47</v>
      </c>
      <c r="N1804" s="1" t="s">
        <v>336</v>
      </c>
      <c r="O1804" s="1" t="s">
        <v>337</v>
      </c>
      <c r="P1804" s="1" t="s">
        <v>198</v>
      </c>
      <c r="Q1804" s="1" t="s">
        <v>338</v>
      </c>
      <c r="R1804" s="1" t="s">
        <v>48</v>
      </c>
      <c r="S1804" s="1" t="s">
        <v>79</v>
      </c>
      <c r="T1804" s="1" t="s">
        <v>339</v>
      </c>
      <c r="U1804" s="2">
        <v>43530.42083333333</v>
      </c>
      <c r="V1804">
        <v>23</v>
      </c>
      <c r="W1804">
        <v>13.1</v>
      </c>
      <c r="X1804">
        <v>63</v>
      </c>
      <c r="Y1804">
        <v>30.07</v>
      </c>
      <c r="AA1804" s="1" t="s">
        <v>55</v>
      </c>
      <c r="AB1804">
        <v>9.1999999999999993</v>
      </c>
      <c r="AD1804" s="1" t="s">
        <v>1212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s="1" t="s">
        <v>51</v>
      </c>
      <c r="AS1804" s="1" t="s">
        <v>51</v>
      </c>
      <c r="AT1804" s="1" t="s">
        <v>51</v>
      </c>
      <c r="AU1804" s="1" t="s">
        <v>51</v>
      </c>
    </row>
    <row r="1805" spans="1:47" x14ac:dyDescent="0.25">
      <c r="A1805" s="1" t="s">
        <v>8623</v>
      </c>
      <c r="B1805">
        <v>4</v>
      </c>
      <c r="C1805" s="2">
        <v>43530.427627314813</v>
      </c>
      <c r="D1805" s="2">
        <v>43530.447233796294</v>
      </c>
      <c r="E1805">
        <v>39.609558999999997</v>
      </c>
      <c r="F1805">
        <v>-105.946742</v>
      </c>
      <c r="G1805">
        <v>39.688499999999998</v>
      </c>
      <c r="H1805">
        <v>-105.88202</v>
      </c>
      <c r="I1805">
        <v>6.45</v>
      </c>
      <c r="J1805" s="1" t="s">
        <v>8624</v>
      </c>
      <c r="K1805">
        <v>23254</v>
      </c>
      <c r="L1805" s="1" t="s">
        <v>6567</v>
      </c>
      <c r="M1805" s="1" t="s">
        <v>47</v>
      </c>
      <c r="N1805" s="1" t="s">
        <v>1481</v>
      </c>
      <c r="O1805" s="1" t="s">
        <v>126</v>
      </c>
      <c r="P1805" s="1" t="s">
        <v>198</v>
      </c>
      <c r="Q1805" s="1" t="s">
        <v>7046</v>
      </c>
      <c r="R1805" s="1" t="s">
        <v>48</v>
      </c>
      <c r="S1805" s="1" t="s">
        <v>79</v>
      </c>
      <c r="T1805" s="1" t="s">
        <v>503</v>
      </c>
      <c r="U1805" s="2">
        <v>43530.428472222222</v>
      </c>
      <c r="V1805">
        <v>33.799999999999997</v>
      </c>
      <c r="W1805">
        <v>24.3</v>
      </c>
      <c r="X1805">
        <v>81</v>
      </c>
      <c r="Y1805">
        <v>30.07</v>
      </c>
      <c r="Z1805">
        <v>5</v>
      </c>
      <c r="AA1805" s="1" t="s">
        <v>846</v>
      </c>
      <c r="AB1805">
        <v>13.8</v>
      </c>
      <c r="AD1805" s="1" t="s">
        <v>1210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s="1" t="s">
        <v>51</v>
      </c>
      <c r="AS1805" s="1" t="s">
        <v>51</v>
      </c>
      <c r="AT1805" s="1" t="s">
        <v>51</v>
      </c>
      <c r="AU1805" s="1" t="s">
        <v>51</v>
      </c>
    </row>
    <row r="1806" spans="1:47" x14ac:dyDescent="0.25">
      <c r="A1806" s="1" t="s">
        <v>7139</v>
      </c>
      <c r="B1806">
        <v>4</v>
      </c>
      <c r="C1806" s="2">
        <v>43530.499502314815</v>
      </c>
      <c r="D1806" s="2">
        <v>43530.519849537035</v>
      </c>
      <c r="E1806">
        <v>40.761240000000001</v>
      </c>
      <c r="F1806">
        <v>-105.17653</v>
      </c>
      <c r="G1806">
        <v>40.663690000000003</v>
      </c>
      <c r="H1806">
        <v>-105.18861</v>
      </c>
      <c r="I1806">
        <v>6.77</v>
      </c>
      <c r="J1806" s="1" t="s">
        <v>4706</v>
      </c>
      <c r="K1806">
        <v>5199</v>
      </c>
      <c r="L1806" s="1" t="s">
        <v>6762</v>
      </c>
      <c r="M1806" s="1" t="s">
        <v>47</v>
      </c>
      <c r="N1806" s="1" t="s">
        <v>1202</v>
      </c>
      <c r="O1806" s="1" t="s">
        <v>228</v>
      </c>
      <c r="P1806" s="1" t="s">
        <v>198</v>
      </c>
      <c r="Q1806" s="1" t="s">
        <v>6763</v>
      </c>
      <c r="R1806" s="1" t="s">
        <v>48</v>
      </c>
      <c r="S1806" s="1" t="s">
        <v>79</v>
      </c>
      <c r="T1806" s="1" t="s">
        <v>230</v>
      </c>
      <c r="U1806" s="2">
        <v>43530.49722222222</v>
      </c>
      <c r="V1806">
        <v>37</v>
      </c>
      <c r="W1806">
        <v>31</v>
      </c>
      <c r="X1806">
        <v>50</v>
      </c>
      <c r="Y1806">
        <v>29.97</v>
      </c>
      <c r="Z1806">
        <v>10</v>
      </c>
      <c r="AA1806" s="1" t="s">
        <v>61</v>
      </c>
      <c r="AB1806">
        <v>8.1</v>
      </c>
      <c r="AD1806" s="1" t="s">
        <v>1067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s="1" t="s">
        <v>51</v>
      </c>
      <c r="AS1806" s="1" t="s">
        <v>51</v>
      </c>
      <c r="AT1806" s="1" t="s">
        <v>51</v>
      </c>
      <c r="AU1806" s="1" t="s">
        <v>51</v>
      </c>
    </row>
    <row r="1807" spans="1:47" x14ac:dyDescent="0.25">
      <c r="A1807" s="1" t="s">
        <v>7140</v>
      </c>
      <c r="B1807">
        <v>4</v>
      </c>
      <c r="C1807" s="2">
        <v>43530.499502314815</v>
      </c>
      <c r="D1807" s="2">
        <v>43530.519849537035</v>
      </c>
      <c r="E1807">
        <v>40.664099999999998</v>
      </c>
      <c r="F1807">
        <v>-105.188653</v>
      </c>
      <c r="G1807">
        <v>40.761240000000001</v>
      </c>
      <c r="H1807">
        <v>-105.17653</v>
      </c>
      <c r="I1807">
        <v>6.742</v>
      </c>
      <c r="J1807" s="1" t="s">
        <v>6759</v>
      </c>
      <c r="K1807">
        <v>6412</v>
      </c>
      <c r="L1807" s="1" t="s">
        <v>6760</v>
      </c>
      <c r="M1807" s="1" t="s">
        <v>47</v>
      </c>
      <c r="N1807" s="1" t="s">
        <v>1202</v>
      </c>
      <c r="O1807" s="1" t="s">
        <v>228</v>
      </c>
      <c r="P1807" s="1" t="s">
        <v>198</v>
      </c>
      <c r="Q1807" s="1" t="s">
        <v>7141</v>
      </c>
      <c r="R1807" s="1" t="s">
        <v>48</v>
      </c>
      <c r="S1807" s="1" t="s">
        <v>79</v>
      </c>
      <c r="T1807" s="1" t="s">
        <v>230</v>
      </c>
      <c r="U1807" s="2">
        <v>43530.49722222222</v>
      </c>
      <c r="V1807">
        <v>37</v>
      </c>
      <c r="W1807">
        <v>31</v>
      </c>
      <c r="X1807">
        <v>50</v>
      </c>
      <c r="Y1807">
        <v>29.97</v>
      </c>
      <c r="Z1807">
        <v>10</v>
      </c>
      <c r="AA1807" s="1" t="s">
        <v>61</v>
      </c>
      <c r="AB1807">
        <v>8.1</v>
      </c>
      <c r="AD1807" s="1" t="s">
        <v>1067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s="1" t="s">
        <v>51</v>
      </c>
      <c r="AS1807" s="1" t="s">
        <v>51</v>
      </c>
      <c r="AT1807" s="1" t="s">
        <v>51</v>
      </c>
      <c r="AU1807" s="1" t="s">
        <v>51</v>
      </c>
    </row>
    <row r="1808" spans="1:47" x14ac:dyDescent="0.25">
      <c r="A1808" s="1" t="s">
        <v>4271</v>
      </c>
      <c r="B1808">
        <v>3</v>
      </c>
      <c r="C1808" s="2">
        <v>43530.518252314818</v>
      </c>
      <c r="D1808" s="2">
        <v>43530.538761574076</v>
      </c>
      <c r="E1808">
        <v>39.885438999999998</v>
      </c>
      <c r="F1808">
        <v>-104.98766999999999</v>
      </c>
      <c r="G1808">
        <v>39.882770000000001</v>
      </c>
      <c r="H1808">
        <v>-104.98768</v>
      </c>
      <c r="I1808">
        <v>0.184</v>
      </c>
      <c r="J1808" s="1" t="s">
        <v>441</v>
      </c>
      <c r="L1808" s="1" t="s">
        <v>312</v>
      </c>
      <c r="M1808" s="1" t="s">
        <v>47</v>
      </c>
      <c r="N1808" s="1" t="s">
        <v>131</v>
      </c>
      <c r="O1808" s="1" t="s">
        <v>147</v>
      </c>
      <c r="P1808" s="1" t="s">
        <v>198</v>
      </c>
      <c r="Q1808" s="1" t="s">
        <v>439</v>
      </c>
      <c r="R1808" s="1" t="s">
        <v>48</v>
      </c>
      <c r="S1808" s="1" t="s">
        <v>79</v>
      </c>
      <c r="T1808" s="1" t="s">
        <v>205</v>
      </c>
      <c r="U1808" s="2">
        <v>43530.535416666666</v>
      </c>
      <c r="V1808">
        <v>37.4</v>
      </c>
      <c r="W1808">
        <v>33.799999999999997</v>
      </c>
      <c r="X1808">
        <v>48</v>
      </c>
      <c r="Y1808">
        <v>29.89</v>
      </c>
      <c r="Z1808">
        <v>10</v>
      </c>
      <c r="AA1808" s="1" t="s">
        <v>961</v>
      </c>
      <c r="AB1808">
        <v>4.5999999999999996</v>
      </c>
      <c r="AD1808" s="1" t="s">
        <v>818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s="1" t="s">
        <v>51</v>
      </c>
      <c r="AS1808" s="1" t="s">
        <v>51</v>
      </c>
      <c r="AT1808" s="1" t="s">
        <v>51</v>
      </c>
      <c r="AU1808" s="1" t="s">
        <v>51</v>
      </c>
    </row>
    <row r="1809" spans="1:47" x14ac:dyDescent="0.25">
      <c r="A1809" s="1" t="s">
        <v>4580</v>
      </c>
      <c r="B1809">
        <v>4</v>
      </c>
      <c r="C1809" s="2">
        <v>43530.545335648145</v>
      </c>
      <c r="D1809" s="2">
        <v>43530.566168981481</v>
      </c>
      <c r="E1809">
        <v>39.625608</v>
      </c>
      <c r="F1809">
        <v>-108.790817</v>
      </c>
      <c r="G1809">
        <v>39.597302999999997</v>
      </c>
      <c r="H1809">
        <v>-108.805368</v>
      </c>
      <c r="I1809">
        <v>2.1030000000000002</v>
      </c>
      <c r="J1809" s="1" t="s">
        <v>4581</v>
      </c>
      <c r="L1809" s="1" t="s">
        <v>4143</v>
      </c>
      <c r="M1809" s="1" t="s">
        <v>47</v>
      </c>
      <c r="N1809" s="1" t="s">
        <v>1601</v>
      </c>
      <c r="O1809" s="1" t="s">
        <v>187</v>
      </c>
      <c r="P1809" s="1" t="s">
        <v>198</v>
      </c>
      <c r="Q1809" s="1" t="s">
        <v>1602</v>
      </c>
      <c r="R1809" s="1" t="s">
        <v>48</v>
      </c>
      <c r="S1809" s="1" t="s">
        <v>79</v>
      </c>
      <c r="T1809" s="1" t="s">
        <v>492</v>
      </c>
      <c r="U1809" s="2">
        <v>43530.536805555559</v>
      </c>
      <c r="V1809">
        <v>51.1</v>
      </c>
      <c r="X1809">
        <v>68</v>
      </c>
      <c r="Y1809">
        <v>29.78</v>
      </c>
      <c r="Z1809">
        <v>10</v>
      </c>
      <c r="AA1809" s="1" t="s">
        <v>66</v>
      </c>
      <c r="AB1809">
        <v>17.3</v>
      </c>
      <c r="AD1809" s="1" t="s">
        <v>1212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s="1" t="s">
        <v>51</v>
      </c>
      <c r="AS1809" s="1" t="s">
        <v>51</v>
      </c>
      <c r="AT1809" s="1" t="s">
        <v>51</v>
      </c>
      <c r="AU1809" s="1" t="s">
        <v>51</v>
      </c>
    </row>
    <row r="1810" spans="1:47" x14ac:dyDescent="0.25">
      <c r="A1810" s="1" t="s">
        <v>6675</v>
      </c>
      <c r="B1810">
        <v>4</v>
      </c>
      <c r="C1810" s="2">
        <v>43530.545335648145</v>
      </c>
      <c r="D1810" s="2">
        <v>43530.566168981481</v>
      </c>
      <c r="E1810">
        <v>39.597302999999997</v>
      </c>
      <c r="F1810">
        <v>-108.805368</v>
      </c>
      <c r="G1810">
        <v>39.625608</v>
      </c>
      <c r="H1810">
        <v>-108.790817</v>
      </c>
      <c r="I1810">
        <v>2.1030000000000002</v>
      </c>
      <c r="J1810" s="1" t="s">
        <v>6676</v>
      </c>
      <c r="K1810">
        <v>26166</v>
      </c>
      <c r="L1810" s="1" t="s">
        <v>6677</v>
      </c>
      <c r="M1810" s="1" t="s">
        <v>47</v>
      </c>
      <c r="N1810" s="1" t="s">
        <v>1601</v>
      </c>
      <c r="O1810" s="1" t="s">
        <v>187</v>
      </c>
      <c r="P1810" s="1" t="s">
        <v>198</v>
      </c>
      <c r="Q1810" s="1" t="s">
        <v>1602</v>
      </c>
      <c r="R1810" s="1" t="s">
        <v>48</v>
      </c>
      <c r="S1810" s="1" t="s">
        <v>79</v>
      </c>
      <c r="T1810" s="1" t="s">
        <v>492</v>
      </c>
      <c r="U1810" s="2">
        <v>43530.536805555559</v>
      </c>
      <c r="V1810">
        <v>51.1</v>
      </c>
      <c r="X1810">
        <v>68</v>
      </c>
      <c r="Y1810">
        <v>29.78</v>
      </c>
      <c r="Z1810">
        <v>10</v>
      </c>
      <c r="AA1810" s="1" t="s">
        <v>66</v>
      </c>
      <c r="AB1810">
        <v>17.3</v>
      </c>
      <c r="AD1810" s="1" t="s">
        <v>1212</v>
      </c>
      <c r="AE1810" t="b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s="1" t="s">
        <v>51</v>
      </c>
      <c r="AS1810" s="1" t="s">
        <v>51</v>
      </c>
      <c r="AT1810" s="1" t="s">
        <v>51</v>
      </c>
      <c r="AU1810" s="1" t="s">
        <v>51</v>
      </c>
    </row>
    <row r="1811" spans="1:47" x14ac:dyDescent="0.25">
      <c r="A1811" s="1" t="s">
        <v>4582</v>
      </c>
      <c r="B1811">
        <v>4</v>
      </c>
      <c r="C1811" s="2">
        <v>43530.545335648145</v>
      </c>
      <c r="D1811" s="2">
        <v>43530.566168981481</v>
      </c>
      <c r="E1811">
        <v>39.625608</v>
      </c>
      <c r="F1811">
        <v>-108.790817</v>
      </c>
      <c r="G1811">
        <v>39.597302999999997</v>
      </c>
      <c r="H1811">
        <v>-108.805368</v>
      </c>
      <c r="I1811">
        <v>2.1030000000000002</v>
      </c>
      <c r="J1811" s="1" t="s">
        <v>4142</v>
      </c>
      <c r="L1811" s="1" t="s">
        <v>4143</v>
      </c>
      <c r="M1811" s="1" t="s">
        <v>47</v>
      </c>
      <c r="N1811" s="1" t="s">
        <v>1601</v>
      </c>
      <c r="O1811" s="1" t="s">
        <v>187</v>
      </c>
      <c r="P1811" s="1" t="s">
        <v>198</v>
      </c>
      <c r="Q1811" s="1" t="s">
        <v>1602</v>
      </c>
      <c r="R1811" s="1" t="s">
        <v>48</v>
      </c>
      <c r="S1811" s="1" t="s">
        <v>79</v>
      </c>
      <c r="T1811" s="1" t="s">
        <v>492</v>
      </c>
      <c r="U1811" s="2">
        <v>43530.536805555559</v>
      </c>
      <c r="V1811">
        <v>51.1</v>
      </c>
      <c r="X1811">
        <v>68</v>
      </c>
      <c r="Y1811">
        <v>29.78</v>
      </c>
      <c r="Z1811">
        <v>10</v>
      </c>
      <c r="AA1811" s="1" t="s">
        <v>66</v>
      </c>
      <c r="AB1811">
        <v>17.3</v>
      </c>
      <c r="AD1811" s="1" t="s">
        <v>1212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s="1" t="s">
        <v>51</v>
      </c>
      <c r="AS1811" s="1" t="s">
        <v>51</v>
      </c>
      <c r="AT1811" s="1" t="s">
        <v>51</v>
      </c>
      <c r="AU1811" s="1" t="s">
        <v>51</v>
      </c>
    </row>
    <row r="1812" spans="1:47" x14ac:dyDescent="0.25">
      <c r="A1812" s="1" t="s">
        <v>8625</v>
      </c>
      <c r="B1812">
        <v>3</v>
      </c>
      <c r="C1812" s="2">
        <v>43530.694814814815</v>
      </c>
      <c r="D1812" s="2">
        <v>43530.715150462966</v>
      </c>
      <c r="E1812">
        <v>39.701030000000003</v>
      </c>
      <c r="F1812">
        <v>-104.98754</v>
      </c>
      <c r="G1812">
        <v>39.701230000000002</v>
      </c>
      <c r="H1812">
        <v>-104.98744000000001</v>
      </c>
      <c r="I1812">
        <v>1.4999999999999999E-2</v>
      </c>
      <c r="J1812" s="1" t="s">
        <v>301</v>
      </c>
      <c r="K1812">
        <v>860</v>
      </c>
      <c r="L1812" s="1" t="s">
        <v>7059</v>
      </c>
      <c r="M1812" s="1" t="s">
        <v>97</v>
      </c>
      <c r="N1812" s="1" t="s">
        <v>131</v>
      </c>
      <c r="O1812" s="1" t="s">
        <v>131</v>
      </c>
      <c r="P1812" s="1" t="s">
        <v>198</v>
      </c>
      <c r="Q1812" s="1" t="s">
        <v>7060</v>
      </c>
      <c r="R1812" s="1" t="s">
        <v>48</v>
      </c>
      <c r="S1812" s="1" t="s">
        <v>79</v>
      </c>
      <c r="T1812" s="1" t="s">
        <v>200</v>
      </c>
      <c r="U1812" s="2">
        <v>43530.703472222223</v>
      </c>
      <c r="V1812">
        <v>36</v>
      </c>
      <c r="W1812">
        <v>31.1</v>
      </c>
      <c r="X1812">
        <v>59</v>
      </c>
      <c r="Y1812">
        <v>29.94</v>
      </c>
      <c r="Z1812">
        <v>5</v>
      </c>
      <c r="AA1812" s="1" t="s">
        <v>61</v>
      </c>
      <c r="AB1812">
        <v>5.8</v>
      </c>
      <c r="AD1812" s="1" t="s">
        <v>1227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1</v>
      </c>
      <c r="AQ1812" t="b">
        <v>0</v>
      </c>
      <c r="AR1812" s="1" t="s">
        <v>51</v>
      </c>
      <c r="AS1812" s="1" t="s">
        <v>51</v>
      </c>
      <c r="AT1812" s="1" t="s">
        <v>51</v>
      </c>
      <c r="AU1812" s="1" t="s">
        <v>51</v>
      </c>
    </row>
    <row r="1813" spans="1:47" x14ac:dyDescent="0.25">
      <c r="A1813" s="1" t="s">
        <v>8626</v>
      </c>
      <c r="B1813">
        <v>4</v>
      </c>
      <c r="C1813" s="2">
        <v>43530.721377314818</v>
      </c>
      <c r="D1813" s="2">
        <v>43530.741851851853</v>
      </c>
      <c r="E1813">
        <v>40.761240000000001</v>
      </c>
      <c r="F1813">
        <v>-105.17653</v>
      </c>
      <c r="G1813">
        <v>40.663690000000003</v>
      </c>
      <c r="H1813">
        <v>-105.18861</v>
      </c>
      <c r="I1813">
        <v>6.77</v>
      </c>
      <c r="J1813" s="1" t="s">
        <v>8627</v>
      </c>
      <c r="K1813">
        <v>5199</v>
      </c>
      <c r="L1813" s="1" t="s">
        <v>6762</v>
      </c>
      <c r="M1813" s="1" t="s">
        <v>47</v>
      </c>
      <c r="N1813" s="1" t="s">
        <v>1202</v>
      </c>
      <c r="O1813" s="1" t="s">
        <v>228</v>
      </c>
      <c r="P1813" s="1" t="s">
        <v>198</v>
      </c>
      <c r="Q1813" s="1" t="s">
        <v>6763</v>
      </c>
      <c r="R1813" s="1" t="s">
        <v>48</v>
      </c>
      <c r="S1813" s="1" t="s">
        <v>79</v>
      </c>
      <c r="T1813" s="1" t="s">
        <v>230</v>
      </c>
      <c r="U1813" s="2">
        <v>43530.705555555556</v>
      </c>
      <c r="V1813">
        <v>37.9</v>
      </c>
      <c r="W1813">
        <v>34.4</v>
      </c>
      <c r="X1813">
        <v>57</v>
      </c>
      <c r="Y1813">
        <v>29.91</v>
      </c>
      <c r="Z1813">
        <v>8</v>
      </c>
      <c r="AA1813" s="1" t="s">
        <v>62</v>
      </c>
      <c r="AB1813">
        <v>4.5999999999999996</v>
      </c>
      <c r="AD1813" s="1" t="s">
        <v>1212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s="1" t="s">
        <v>51</v>
      </c>
      <c r="AS1813" s="1" t="s">
        <v>51</v>
      </c>
      <c r="AT1813" s="1" t="s">
        <v>51</v>
      </c>
      <c r="AU1813" s="1" t="s">
        <v>51</v>
      </c>
    </row>
    <row r="1814" spans="1:47" x14ac:dyDescent="0.25">
      <c r="A1814" s="1" t="s">
        <v>8628</v>
      </c>
      <c r="B1814">
        <v>4</v>
      </c>
      <c r="C1814" s="2">
        <v>43530.721377314818</v>
      </c>
      <c r="D1814" s="2">
        <v>43530.741851851853</v>
      </c>
      <c r="E1814">
        <v>40.664099999999998</v>
      </c>
      <c r="F1814">
        <v>-105.188653</v>
      </c>
      <c r="G1814">
        <v>40.761240000000001</v>
      </c>
      <c r="H1814">
        <v>-105.17653</v>
      </c>
      <c r="I1814">
        <v>6.742</v>
      </c>
      <c r="J1814" s="1" t="s">
        <v>7771</v>
      </c>
      <c r="K1814">
        <v>6412</v>
      </c>
      <c r="L1814" s="1" t="s">
        <v>6760</v>
      </c>
      <c r="M1814" s="1" t="s">
        <v>47</v>
      </c>
      <c r="N1814" s="1" t="s">
        <v>1202</v>
      </c>
      <c r="O1814" s="1" t="s">
        <v>228</v>
      </c>
      <c r="P1814" s="1" t="s">
        <v>198</v>
      </c>
      <c r="Q1814" s="1" t="s">
        <v>7141</v>
      </c>
      <c r="R1814" s="1" t="s">
        <v>48</v>
      </c>
      <c r="S1814" s="1" t="s">
        <v>79</v>
      </c>
      <c r="T1814" s="1" t="s">
        <v>230</v>
      </c>
      <c r="U1814" s="2">
        <v>43530.705555555556</v>
      </c>
      <c r="V1814">
        <v>37.9</v>
      </c>
      <c r="W1814">
        <v>34.4</v>
      </c>
      <c r="X1814">
        <v>57</v>
      </c>
      <c r="Y1814">
        <v>29.91</v>
      </c>
      <c r="Z1814">
        <v>8</v>
      </c>
      <c r="AA1814" s="1" t="s">
        <v>62</v>
      </c>
      <c r="AB1814">
        <v>4.5999999999999996</v>
      </c>
      <c r="AD1814" s="1" t="s">
        <v>1212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s="1" t="s">
        <v>51</v>
      </c>
      <c r="AS1814" s="1" t="s">
        <v>51</v>
      </c>
      <c r="AT1814" s="1" t="s">
        <v>51</v>
      </c>
      <c r="AU1814" s="1" t="s">
        <v>51</v>
      </c>
    </row>
    <row r="1815" spans="1:47" x14ac:dyDescent="0.25">
      <c r="A1815" s="1" t="s">
        <v>5092</v>
      </c>
      <c r="B1815">
        <v>3</v>
      </c>
      <c r="C1815" s="2">
        <v>43531.217395833337</v>
      </c>
      <c r="D1815" s="2">
        <v>43531.238009259258</v>
      </c>
      <c r="E1815">
        <v>39.630049999999997</v>
      </c>
      <c r="F1815">
        <v>-104.90501999999999</v>
      </c>
      <c r="G1815">
        <v>39.633768000000003</v>
      </c>
      <c r="H1815">
        <v>-104.90657899999999</v>
      </c>
      <c r="I1815">
        <v>0.27</v>
      </c>
      <c r="J1815" s="1" t="s">
        <v>220</v>
      </c>
      <c r="L1815" s="1" t="s">
        <v>265</v>
      </c>
      <c r="M1815" s="1" t="s">
        <v>47</v>
      </c>
      <c r="N1815" s="1" t="s">
        <v>131</v>
      </c>
      <c r="O1815" s="1" t="s">
        <v>131</v>
      </c>
      <c r="P1815" s="1" t="s">
        <v>198</v>
      </c>
      <c r="Q1815" s="1" t="s">
        <v>414</v>
      </c>
      <c r="R1815" s="1" t="s">
        <v>48</v>
      </c>
      <c r="S1815" s="1" t="s">
        <v>79</v>
      </c>
      <c r="T1815" s="1" t="s">
        <v>200</v>
      </c>
      <c r="U1815" s="2">
        <v>43531.203472222223</v>
      </c>
      <c r="V1815">
        <v>33.1</v>
      </c>
      <c r="W1815">
        <v>26.9</v>
      </c>
      <c r="X1815">
        <v>92</v>
      </c>
      <c r="Y1815">
        <v>29.84</v>
      </c>
      <c r="Z1815">
        <v>3</v>
      </c>
      <c r="AA1815" s="1" t="s">
        <v>846</v>
      </c>
      <c r="AB1815">
        <v>6.9</v>
      </c>
      <c r="AD1815" s="1" t="s">
        <v>1220</v>
      </c>
      <c r="AE1815" t="b">
        <v>0</v>
      </c>
      <c r="AF1815" t="b">
        <v>0</v>
      </c>
      <c r="AG1815" t="b">
        <v>0</v>
      </c>
      <c r="AH1815" t="b">
        <v>0</v>
      </c>
      <c r="AI1815" t="b">
        <v>1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s="1" t="s">
        <v>53</v>
      </c>
      <c r="AS1815" s="1" t="s">
        <v>53</v>
      </c>
      <c r="AT1815" s="1" t="s">
        <v>53</v>
      </c>
      <c r="AU1815" s="1" t="s">
        <v>51</v>
      </c>
    </row>
    <row r="1816" spans="1:47" x14ac:dyDescent="0.25">
      <c r="A1816" s="1" t="s">
        <v>5100</v>
      </c>
      <c r="B1816">
        <v>3</v>
      </c>
      <c r="C1816" s="2">
        <v>43531.225729166668</v>
      </c>
      <c r="D1816" s="2">
        <v>43531.246354166666</v>
      </c>
      <c r="E1816">
        <v>39.787300000000002</v>
      </c>
      <c r="F1816">
        <v>-104.98934</v>
      </c>
      <c r="G1816">
        <v>39.783931000000003</v>
      </c>
      <c r="H1816">
        <v>-104.98936999999999</v>
      </c>
      <c r="I1816">
        <v>0.23300000000000001</v>
      </c>
      <c r="J1816" s="1" t="s">
        <v>532</v>
      </c>
      <c r="L1816" s="1" t="s">
        <v>172</v>
      </c>
      <c r="M1816" s="1" t="s">
        <v>47</v>
      </c>
      <c r="N1816" s="1" t="s">
        <v>131</v>
      </c>
      <c r="O1816" s="1" t="s">
        <v>131</v>
      </c>
      <c r="P1816" s="1" t="s">
        <v>198</v>
      </c>
      <c r="Q1816" s="1" t="s">
        <v>246</v>
      </c>
      <c r="R1816" s="1" t="s">
        <v>48</v>
      </c>
      <c r="S1816" s="1" t="s">
        <v>79</v>
      </c>
      <c r="T1816" s="1" t="s">
        <v>205</v>
      </c>
      <c r="U1816" s="2">
        <v>43531.206944444442</v>
      </c>
      <c r="V1816">
        <v>26.6</v>
      </c>
      <c r="W1816">
        <v>20</v>
      </c>
      <c r="X1816">
        <v>100</v>
      </c>
      <c r="Y1816">
        <v>29.81</v>
      </c>
      <c r="Z1816">
        <v>0.2</v>
      </c>
      <c r="AA1816" s="1" t="s">
        <v>62</v>
      </c>
      <c r="AB1816">
        <v>5.8</v>
      </c>
      <c r="AD1816" s="1" t="s">
        <v>4926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s="1" t="s">
        <v>53</v>
      </c>
      <c r="AS1816" s="1" t="s">
        <v>53</v>
      </c>
      <c r="AT1816" s="1" t="s">
        <v>51</v>
      </c>
      <c r="AU1816" s="1" t="s">
        <v>51</v>
      </c>
    </row>
    <row r="1817" spans="1:47" x14ac:dyDescent="0.25">
      <c r="A1817" s="1" t="s">
        <v>5117</v>
      </c>
      <c r="B1817">
        <v>3</v>
      </c>
      <c r="C1817" s="2">
        <v>43531.257534722223</v>
      </c>
      <c r="D1817" s="2">
        <v>43531.278298611112</v>
      </c>
      <c r="E1817">
        <v>39.835279</v>
      </c>
      <c r="F1817">
        <v>-105.021517</v>
      </c>
      <c r="G1817">
        <v>39.835284999999999</v>
      </c>
      <c r="H1817">
        <v>-105.021536</v>
      </c>
      <c r="I1817">
        <v>1E-3</v>
      </c>
      <c r="J1817" s="1" t="s">
        <v>105</v>
      </c>
      <c r="L1817" s="1" t="s">
        <v>371</v>
      </c>
      <c r="M1817" s="1" t="s">
        <v>47</v>
      </c>
      <c r="N1817" s="1" t="s">
        <v>131</v>
      </c>
      <c r="O1817" s="1" t="s">
        <v>147</v>
      </c>
      <c r="P1817" s="1" t="s">
        <v>198</v>
      </c>
      <c r="Q1817" s="1" t="s">
        <v>331</v>
      </c>
      <c r="R1817" s="1" t="s">
        <v>48</v>
      </c>
      <c r="S1817" s="1" t="s">
        <v>79</v>
      </c>
      <c r="T1817" s="1" t="s">
        <v>205</v>
      </c>
      <c r="U1817" s="2">
        <v>43531.246527777781</v>
      </c>
      <c r="V1817">
        <v>26.6</v>
      </c>
      <c r="W1817">
        <v>19.100000000000001</v>
      </c>
      <c r="X1817">
        <v>100</v>
      </c>
      <c r="Y1817">
        <v>29.82</v>
      </c>
      <c r="Z1817">
        <v>0.1</v>
      </c>
      <c r="AA1817" s="1" t="s">
        <v>71</v>
      </c>
      <c r="AB1817">
        <v>6.9</v>
      </c>
      <c r="AD1817" s="1" t="s">
        <v>4926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s="1" t="s">
        <v>53</v>
      </c>
      <c r="AS1817" s="1" t="s">
        <v>51</v>
      </c>
      <c r="AT1817" s="1" t="s">
        <v>51</v>
      </c>
      <c r="AU1817" s="1" t="s">
        <v>51</v>
      </c>
    </row>
    <row r="1818" spans="1:47" x14ac:dyDescent="0.25">
      <c r="A1818" s="1" t="s">
        <v>4272</v>
      </c>
      <c r="B1818">
        <v>3</v>
      </c>
      <c r="C1818" s="2">
        <v>43531.278356481482</v>
      </c>
      <c r="D1818" s="2">
        <v>43531.299131944441</v>
      </c>
      <c r="E1818">
        <v>39.566223000000001</v>
      </c>
      <c r="F1818">
        <v>-104.87241899999999</v>
      </c>
      <c r="G1818">
        <v>39.564070000000001</v>
      </c>
      <c r="H1818">
        <v>-104.87203</v>
      </c>
      <c r="I1818">
        <v>0.15</v>
      </c>
      <c r="J1818" s="1" t="s">
        <v>561</v>
      </c>
      <c r="L1818" s="1" t="s">
        <v>195</v>
      </c>
      <c r="M1818" s="1" t="s">
        <v>47</v>
      </c>
      <c r="N1818" s="1" t="s">
        <v>127</v>
      </c>
      <c r="O1818" s="1" t="s">
        <v>201</v>
      </c>
      <c r="P1818" s="1" t="s">
        <v>198</v>
      </c>
      <c r="Q1818" s="1" t="s">
        <v>347</v>
      </c>
      <c r="R1818" s="1" t="s">
        <v>48</v>
      </c>
      <c r="S1818" s="1" t="s">
        <v>79</v>
      </c>
      <c r="T1818" s="1" t="s">
        <v>200</v>
      </c>
      <c r="U1818" s="2">
        <v>43531.286805555559</v>
      </c>
      <c r="V1818">
        <v>37.9</v>
      </c>
      <c r="W1818">
        <v>31.5</v>
      </c>
      <c r="X1818">
        <v>83</v>
      </c>
      <c r="Y1818">
        <v>29.86</v>
      </c>
      <c r="Z1818">
        <v>10</v>
      </c>
      <c r="AA1818" s="1" t="s">
        <v>67</v>
      </c>
      <c r="AB1818">
        <v>9.1999999999999993</v>
      </c>
      <c r="AD1818" s="1" t="s">
        <v>818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s="1" t="s">
        <v>51</v>
      </c>
      <c r="AS1818" s="1" t="s">
        <v>51</v>
      </c>
      <c r="AT1818" s="1" t="s">
        <v>51</v>
      </c>
      <c r="AU1818" s="1" t="s">
        <v>51</v>
      </c>
    </row>
    <row r="1819" spans="1:47" x14ac:dyDescent="0.25">
      <c r="A1819" s="1" t="s">
        <v>6454</v>
      </c>
      <c r="B1819">
        <v>3</v>
      </c>
      <c r="C1819" s="2">
        <v>43531.289826388886</v>
      </c>
      <c r="D1819" s="2">
        <v>43531.310231481482</v>
      </c>
      <c r="E1819">
        <v>39.763120000000001</v>
      </c>
      <c r="F1819">
        <v>-104.78370099999999</v>
      </c>
      <c r="G1819">
        <v>39.762819999999998</v>
      </c>
      <c r="H1819">
        <v>-104.782839</v>
      </c>
      <c r="I1819">
        <v>0.05</v>
      </c>
      <c r="J1819" s="1" t="s">
        <v>535</v>
      </c>
      <c r="L1819" s="1" t="s">
        <v>133</v>
      </c>
      <c r="M1819" s="1" t="s">
        <v>47</v>
      </c>
      <c r="N1819" s="1" t="s">
        <v>170</v>
      </c>
      <c r="O1819" s="1" t="s">
        <v>147</v>
      </c>
      <c r="P1819" s="1" t="s">
        <v>198</v>
      </c>
      <c r="Q1819" s="1" t="s">
        <v>240</v>
      </c>
      <c r="R1819" s="1" t="s">
        <v>48</v>
      </c>
      <c r="S1819" s="1" t="s">
        <v>79</v>
      </c>
      <c r="T1819" s="1" t="s">
        <v>203</v>
      </c>
      <c r="U1819" s="2">
        <v>43531.290277777778</v>
      </c>
      <c r="V1819">
        <v>28</v>
      </c>
      <c r="X1819">
        <v>100</v>
      </c>
      <c r="Y1819">
        <v>29.87</v>
      </c>
      <c r="Z1819">
        <v>3</v>
      </c>
      <c r="AA1819" s="1" t="s">
        <v>49</v>
      </c>
      <c r="AD1819" s="1" t="s">
        <v>818</v>
      </c>
      <c r="AE1819" t="b">
        <v>0</v>
      </c>
      <c r="AF1819" t="b">
        <v>0</v>
      </c>
      <c r="AG1819" t="b">
        <v>0</v>
      </c>
      <c r="AH1819" t="b">
        <v>0</v>
      </c>
      <c r="AI1819" t="b">
        <v>1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s="1" t="s">
        <v>51</v>
      </c>
      <c r="AS1819" s="1" t="s">
        <v>51</v>
      </c>
      <c r="AT1819" s="1" t="s">
        <v>51</v>
      </c>
      <c r="AU1819" s="1" t="s">
        <v>51</v>
      </c>
    </row>
    <row r="1820" spans="1:47" x14ac:dyDescent="0.25">
      <c r="A1820" s="1" t="s">
        <v>4273</v>
      </c>
      <c r="B1820">
        <v>3</v>
      </c>
      <c r="C1820" s="2">
        <v>43531.311689814815</v>
      </c>
      <c r="D1820" s="2">
        <v>43531.332453703704</v>
      </c>
      <c r="E1820">
        <v>39.566630000000004</v>
      </c>
      <c r="F1820">
        <v>-105.13084000000001</v>
      </c>
      <c r="G1820">
        <v>39.56033</v>
      </c>
      <c r="H1820">
        <v>-105.11613</v>
      </c>
      <c r="I1820">
        <v>0.89600000000000002</v>
      </c>
      <c r="J1820" s="1" t="s">
        <v>582</v>
      </c>
      <c r="L1820" s="1" t="s">
        <v>480</v>
      </c>
      <c r="M1820" s="1" t="s">
        <v>47</v>
      </c>
      <c r="N1820" s="1" t="s">
        <v>138</v>
      </c>
      <c r="O1820" s="1" t="s">
        <v>115</v>
      </c>
      <c r="P1820" s="1" t="s">
        <v>198</v>
      </c>
      <c r="Q1820" s="1" t="s">
        <v>199</v>
      </c>
      <c r="R1820" s="1" t="s">
        <v>48</v>
      </c>
      <c r="S1820" s="1" t="s">
        <v>79</v>
      </c>
      <c r="T1820" s="1" t="s">
        <v>200</v>
      </c>
      <c r="U1820" s="2">
        <v>43531.328472222223</v>
      </c>
      <c r="V1820">
        <v>41</v>
      </c>
      <c r="W1820">
        <v>35.200000000000003</v>
      </c>
      <c r="X1820">
        <v>82</v>
      </c>
      <c r="Y1820">
        <v>29.86</v>
      </c>
      <c r="Z1820">
        <v>10</v>
      </c>
      <c r="AA1820" s="1" t="s">
        <v>67</v>
      </c>
      <c r="AB1820">
        <v>9.1999999999999993</v>
      </c>
      <c r="AD1820" s="1" t="s">
        <v>818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s="1" t="s">
        <v>51</v>
      </c>
      <c r="AS1820" s="1" t="s">
        <v>51</v>
      </c>
      <c r="AT1820" s="1" t="s">
        <v>51</v>
      </c>
      <c r="AU1820" s="1" t="s">
        <v>51</v>
      </c>
    </row>
    <row r="1821" spans="1:47" x14ac:dyDescent="0.25">
      <c r="A1821" s="1" t="s">
        <v>5216</v>
      </c>
      <c r="B1821">
        <v>3</v>
      </c>
      <c r="C1821" s="2">
        <v>43531.33253472222</v>
      </c>
      <c r="D1821" s="2">
        <v>43531.35328703704</v>
      </c>
      <c r="E1821">
        <v>39.725360000000002</v>
      </c>
      <c r="F1821">
        <v>-105.11836599999999</v>
      </c>
      <c r="G1821">
        <v>39.725369999999998</v>
      </c>
      <c r="H1821">
        <v>-105.11485999999999</v>
      </c>
      <c r="I1821">
        <v>0.186</v>
      </c>
      <c r="J1821" s="1" t="s">
        <v>921</v>
      </c>
      <c r="L1821" s="1" t="s">
        <v>128</v>
      </c>
      <c r="M1821" s="1" t="s">
        <v>47</v>
      </c>
      <c r="N1821" s="1" t="s">
        <v>131</v>
      </c>
      <c r="O1821" s="1" t="s">
        <v>115</v>
      </c>
      <c r="P1821" s="1" t="s">
        <v>198</v>
      </c>
      <c r="Q1821" s="1" t="s">
        <v>969</v>
      </c>
      <c r="R1821" s="1" t="s">
        <v>48</v>
      </c>
      <c r="S1821" s="1" t="s">
        <v>79</v>
      </c>
      <c r="T1821" s="1" t="s">
        <v>205</v>
      </c>
      <c r="U1821" s="2">
        <v>43531.322916666664</v>
      </c>
      <c r="V1821">
        <v>26.6</v>
      </c>
      <c r="W1821">
        <v>21.2</v>
      </c>
      <c r="X1821">
        <v>100</v>
      </c>
      <c r="Y1821">
        <v>29.81</v>
      </c>
      <c r="Z1821">
        <v>0.1</v>
      </c>
      <c r="AA1821" s="1" t="s">
        <v>62</v>
      </c>
      <c r="AB1821">
        <v>4.5999999999999996</v>
      </c>
      <c r="AD1821" s="1" t="s">
        <v>4926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s="1" t="s">
        <v>51</v>
      </c>
      <c r="AS1821" s="1" t="s">
        <v>51</v>
      </c>
      <c r="AT1821" s="1" t="s">
        <v>51</v>
      </c>
      <c r="AU1821" s="1" t="s">
        <v>51</v>
      </c>
    </row>
    <row r="1822" spans="1:47" x14ac:dyDescent="0.25">
      <c r="A1822" s="1" t="s">
        <v>6342</v>
      </c>
      <c r="B1822">
        <v>3</v>
      </c>
      <c r="C1822" s="2">
        <v>43531.400729166664</v>
      </c>
      <c r="D1822" s="2">
        <v>43531.421342592592</v>
      </c>
      <c r="E1822">
        <v>39.670299</v>
      </c>
      <c r="F1822">
        <v>-104.82931000000001</v>
      </c>
      <c r="G1822">
        <v>39.669305000000001</v>
      </c>
      <c r="H1822">
        <v>-104.82959200000001</v>
      </c>
      <c r="I1822">
        <v>7.0000000000000007E-2</v>
      </c>
      <c r="J1822" s="1" t="s">
        <v>574</v>
      </c>
      <c r="L1822" s="1" t="s">
        <v>403</v>
      </c>
      <c r="M1822" s="1" t="s">
        <v>47</v>
      </c>
      <c r="N1822" s="1" t="s">
        <v>170</v>
      </c>
      <c r="O1822" s="1" t="s">
        <v>201</v>
      </c>
      <c r="P1822" s="1" t="s">
        <v>198</v>
      </c>
      <c r="Q1822" s="1" t="s">
        <v>202</v>
      </c>
      <c r="R1822" s="1" t="s">
        <v>48</v>
      </c>
      <c r="S1822" s="1" t="s">
        <v>79</v>
      </c>
      <c r="T1822" s="1" t="s">
        <v>203</v>
      </c>
      <c r="U1822" s="2">
        <v>43531.415277777778</v>
      </c>
      <c r="V1822">
        <v>50.5</v>
      </c>
      <c r="X1822">
        <v>54</v>
      </c>
      <c r="Y1822">
        <v>29.77</v>
      </c>
      <c r="Z1822">
        <v>7</v>
      </c>
      <c r="AA1822" s="1" t="s">
        <v>840</v>
      </c>
      <c r="AB1822">
        <v>6.9</v>
      </c>
      <c r="AD1822" s="1" t="s">
        <v>818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s="1" t="s">
        <v>51</v>
      </c>
      <c r="AS1822" s="1" t="s">
        <v>51</v>
      </c>
      <c r="AT1822" s="1" t="s">
        <v>51</v>
      </c>
      <c r="AU1822" s="1" t="s">
        <v>51</v>
      </c>
    </row>
    <row r="1823" spans="1:47" x14ac:dyDescent="0.25">
      <c r="A1823" s="1" t="s">
        <v>6346</v>
      </c>
      <c r="B1823">
        <v>3</v>
      </c>
      <c r="C1823" s="2">
        <v>43531.434062499997</v>
      </c>
      <c r="D1823" s="2">
        <v>43531.454687500001</v>
      </c>
      <c r="E1823">
        <v>39.780791999999998</v>
      </c>
      <c r="F1823">
        <v>-104.992666</v>
      </c>
      <c r="G1823">
        <v>39.779699999999998</v>
      </c>
      <c r="H1823">
        <v>-104.98582</v>
      </c>
      <c r="I1823">
        <v>0.371</v>
      </c>
      <c r="J1823" s="1" t="s">
        <v>566</v>
      </c>
      <c r="L1823" s="1" t="s">
        <v>133</v>
      </c>
      <c r="M1823" s="1" t="s">
        <v>47</v>
      </c>
      <c r="N1823" s="1" t="s">
        <v>131</v>
      </c>
      <c r="O1823" s="1" t="s">
        <v>131</v>
      </c>
      <c r="P1823" s="1" t="s">
        <v>198</v>
      </c>
      <c r="Q1823" s="1" t="s">
        <v>246</v>
      </c>
      <c r="R1823" s="1" t="s">
        <v>48</v>
      </c>
      <c r="S1823" s="1" t="s">
        <v>79</v>
      </c>
      <c r="T1823" s="1" t="s">
        <v>205</v>
      </c>
      <c r="U1823" s="2">
        <v>43531.454861111109</v>
      </c>
      <c r="V1823">
        <v>50</v>
      </c>
      <c r="X1823">
        <v>37</v>
      </c>
      <c r="Y1823">
        <v>29.8</v>
      </c>
      <c r="Z1823">
        <v>12</v>
      </c>
      <c r="AA1823" s="1" t="s">
        <v>55</v>
      </c>
      <c r="AB1823">
        <v>13.8</v>
      </c>
      <c r="AD1823" s="1" t="s">
        <v>818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s="1" t="s">
        <v>51</v>
      </c>
      <c r="AS1823" s="1" t="s">
        <v>51</v>
      </c>
      <c r="AT1823" s="1" t="s">
        <v>51</v>
      </c>
      <c r="AU1823" s="1" t="s">
        <v>51</v>
      </c>
    </row>
    <row r="1824" spans="1:47" x14ac:dyDescent="0.25">
      <c r="A1824" s="1" t="s">
        <v>6347</v>
      </c>
      <c r="B1824">
        <v>3</v>
      </c>
      <c r="C1824" s="2">
        <v>43531.454895833333</v>
      </c>
      <c r="D1824" s="2">
        <v>43531.47550925926</v>
      </c>
      <c r="E1824">
        <v>39.771329999999999</v>
      </c>
      <c r="F1824">
        <v>-104.99073</v>
      </c>
      <c r="G1824">
        <v>39.770119999999999</v>
      </c>
      <c r="H1824">
        <v>-104.99178999999999</v>
      </c>
      <c r="I1824">
        <v>0.10100000000000001</v>
      </c>
      <c r="J1824" s="1" t="s">
        <v>365</v>
      </c>
      <c r="L1824" s="1" t="s">
        <v>194</v>
      </c>
      <c r="M1824" s="1" t="s">
        <v>47</v>
      </c>
      <c r="N1824" s="1" t="s">
        <v>131</v>
      </c>
      <c r="O1824" s="1" t="s">
        <v>131</v>
      </c>
      <c r="P1824" s="1" t="s">
        <v>198</v>
      </c>
      <c r="Q1824" s="1" t="s">
        <v>246</v>
      </c>
      <c r="R1824" s="1" t="s">
        <v>48</v>
      </c>
      <c r="S1824" s="1" t="s">
        <v>79</v>
      </c>
      <c r="T1824" s="1" t="s">
        <v>205</v>
      </c>
      <c r="U1824" s="2">
        <v>43531.454861111109</v>
      </c>
      <c r="V1824">
        <v>50</v>
      </c>
      <c r="X1824">
        <v>37</v>
      </c>
      <c r="Y1824">
        <v>29.8</v>
      </c>
      <c r="Z1824">
        <v>12</v>
      </c>
      <c r="AA1824" s="1" t="s">
        <v>55</v>
      </c>
      <c r="AB1824">
        <v>13.8</v>
      </c>
      <c r="AD1824" s="1" t="s">
        <v>818</v>
      </c>
      <c r="AE1824" t="b">
        <v>0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s="1" t="s">
        <v>51</v>
      </c>
      <c r="AS1824" s="1" t="s">
        <v>51</v>
      </c>
      <c r="AT1824" s="1" t="s">
        <v>51</v>
      </c>
      <c r="AU1824" s="1" t="s">
        <v>51</v>
      </c>
    </row>
    <row r="1825" spans="1:47" x14ac:dyDescent="0.25">
      <c r="A1825" s="1" t="s">
        <v>6348</v>
      </c>
      <c r="B1825">
        <v>3</v>
      </c>
      <c r="C1825" s="2">
        <v>43531.465844907405</v>
      </c>
      <c r="D1825" s="2">
        <v>43531.486631944441</v>
      </c>
      <c r="E1825">
        <v>39.900221000000002</v>
      </c>
      <c r="F1825">
        <v>-104.988178</v>
      </c>
      <c r="G1825">
        <v>39.897492</v>
      </c>
      <c r="H1825">
        <v>-104.987711</v>
      </c>
      <c r="I1825">
        <v>0.19</v>
      </c>
      <c r="J1825" s="1" t="s">
        <v>441</v>
      </c>
      <c r="L1825" s="1" t="s">
        <v>195</v>
      </c>
      <c r="M1825" s="1" t="s">
        <v>47</v>
      </c>
      <c r="N1825" s="1" t="s">
        <v>131</v>
      </c>
      <c r="O1825" s="1" t="s">
        <v>147</v>
      </c>
      <c r="P1825" s="1" t="s">
        <v>198</v>
      </c>
      <c r="Q1825" s="1" t="s">
        <v>439</v>
      </c>
      <c r="R1825" s="1" t="s">
        <v>48</v>
      </c>
      <c r="S1825" s="1" t="s">
        <v>79</v>
      </c>
      <c r="T1825" s="1" t="s">
        <v>205</v>
      </c>
      <c r="U1825" s="2">
        <v>43531.454861111109</v>
      </c>
      <c r="V1825">
        <v>50</v>
      </c>
      <c r="X1825">
        <v>37</v>
      </c>
      <c r="Y1825">
        <v>29.8</v>
      </c>
      <c r="Z1825">
        <v>12</v>
      </c>
      <c r="AA1825" s="1" t="s">
        <v>55</v>
      </c>
      <c r="AB1825">
        <v>13.8</v>
      </c>
      <c r="AD1825" s="1" t="s">
        <v>818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s="1" t="s">
        <v>51</v>
      </c>
      <c r="AS1825" s="1" t="s">
        <v>51</v>
      </c>
      <c r="AT1825" s="1" t="s">
        <v>51</v>
      </c>
      <c r="AU1825" s="1" t="s">
        <v>51</v>
      </c>
    </row>
    <row r="1826" spans="1:47" x14ac:dyDescent="0.25">
      <c r="A1826" s="1" t="s">
        <v>6734</v>
      </c>
      <c r="B1826">
        <v>4</v>
      </c>
      <c r="C1826" s="2">
        <v>43531.468981481485</v>
      </c>
      <c r="D1826" s="2">
        <v>43531.489618055559</v>
      </c>
      <c r="E1826">
        <v>38.423476999999998</v>
      </c>
      <c r="F1826">
        <v>-106.406543</v>
      </c>
      <c r="G1826">
        <v>38.504277999999999</v>
      </c>
      <c r="H1826">
        <v>-106.32809399999999</v>
      </c>
      <c r="I1826">
        <v>7.0129999999999999</v>
      </c>
      <c r="J1826" s="1" t="s">
        <v>3919</v>
      </c>
      <c r="K1826">
        <v>71401</v>
      </c>
      <c r="L1826" s="1" t="s">
        <v>6570</v>
      </c>
      <c r="M1826" s="1" t="s">
        <v>97</v>
      </c>
      <c r="N1826" s="1" t="s">
        <v>276</v>
      </c>
      <c r="O1826" s="1" t="s">
        <v>276</v>
      </c>
      <c r="P1826" s="1" t="s">
        <v>198</v>
      </c>
      <c r="Q1826" s="1" t="s">
        <v>277</v>
      </c>
      <c r="R1826" s="1" t="s">
        <v>48</v>
      </c>
      <c r="S1826" s="1" t="s">
        <v>79</v>
      </c>
      <c r="T1826" s="1" t="s">
        <v>278</v>
      </c>
      <c r="U1826" s="2">
        <v>43531.470833333333</v>
      </c>
      <c r="V1826">
        <v>51.8</v>
      </c>
      <c r="X1826">
        <v>38</v>
      </c>
      <c r="Y1826">
        <v>29.88</v>
      </c>
      <c r="Z1826">
        <v>10</v>
      </c>
      <c r="AA1826" s="1" t="s">
        <v>49</v>
      </c>
      <c r="AD1826" s="1" t="s">
        <v>818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s="1" t="s">
        <v>51</v>
      </c>
      <c r="AS1826" s="1" t="s">
        <v>51</v>
      </c>
      <c r="AT1826" s="1" t="s">
        <v>51</v>
      </c>
      <c r="AU1826" s="1" t="s">
        <v>51</v>
      </c>
    </row>
    <row r="1827" spans="1:47" x14ac:dyDescent="0.25">
      <c r="A1827" s="1" t="s">
        <v>7142</v>
      </c>
      <c r="B1827">
        <v>4</v>
      </c>
      <c r="C1827" s="2">
        <v>43531.468981481485</v>
      </c>
      <c r="D1827" s="2">
        <v>43531.489618055559</v>
      </c>
      <c r="E1827">
        <v>38.504277999999999</v>
      </c>
      <c r="F1827">
        <v>-106.32809399999999</v>
      </c>
      <c r="G1827">
        <v>38.423476999999998</v>
      </c>
      <c r="H1827">
        <v>-106.406543</v>
      </c>
      <c r="I1827">
        <v>7.0129999999999999</v>
      </c>
      <c r="J1827" s="1" t="s">
        <v>7143</v>
      </c>
      <c r="K1827">
        <v>23848</v>
      </c>
      <c r="L1827" s="1" t="s">
        <v>6570</v>
      </c>
      <c r="M1827" s="1" t="s">
        <v>47</v>
      </c>
      <c r="N1827" s="1" t="s">
        <v>87</v>
      </c>
      <c r="O1827" s="1" t="s">
        <v>466</v>
      </c>
      <c r="P1827" s="1" t="s">
        <v>198</v>
      </c>
      <c r="Q1827" s="1" t="s">
        <v>6800</v>
      </c>
      <c r="R1827" s="1" t="s">
        <v>48</v>
      </c>
      <c r="S1827" s="1" t="s">
        <v>79</v>
      </c>
      <c r="T1827" s="1" t="s">
        <v>4029</v>
      </c>
      <c r="U1827" s="2">
        <v>43531.46875</v>
      </c>
      <c r="V1827">
        <v>39.200000000000003</v>
      </c>
      <c r="W1827">
        <v>33.6</v>
      </c>
      <c r="X1827">
        <v>83</v>
      </c>
      <c r="Y1827">
        <v>29.99</v>
      </c>
      <c r="Z1827">
        <v>10</v>
      </c>
      <c r="AA1827" s="1" t="s">
        <v>840</v>
      </c>
      <c r="AB1827">
        <v>8.1</v>
      </c>
      <c r="AD1827" s="1" t="s">
        <v>1212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s="1" t="s">
        <v>51</v>
      </c>
      <c r="AS1827" s="1" t="s">
        <v>51</v>
      </c>
      <c r="AT1827" s="1" t="s">
        <v>51</v>
      </c>
      <c r="AU1827" s="1" t="s">
        <v>51</v>
      </c>
    </row>
    <row r="1828" spans="1:47" x14ac:dyDescent="0.25">
      <c r="A1828" s="1" t="s">
        <v>6678</v>
      </c>
      <c r="B1828">
        <v>4</v>
      </c>
      <c r="C1828" s="2">
        <v>43531.490856481483</v>
      </c>
      <c r="D1828" s="2">
        <v>43531.511284722219</v>
      </c>
      <c r="E1828">
        <v>38.392093000000003</v>
      </c>
      <c r="F1828">
        <v>-107.48475999999999</v>
      </c>
      <c r="G1828">
        <v>38.388013000000001</v>
      </c>
      <c r="H1828">
        <v>-107.423136</v>
      </c>
      <c r="I1828">
        <v>3.3490000000000002</v>
      </c>
      <c r="J1828" s="1" t="s">
        <v>6679</v>
      </c>
      <c r="K1828">
        <v>1456</v>
      </c>
      <c r="L1828" s="1" t="s">
        <v>6570</v>
      </c>
      <c r="M1828" s="1" t="s">
        <v>47</v>
      </c>
      <c r="N1828" s="1" t="s">
        <v>3100</v>
      </c>
      <c r="O1828" s="1" t="s">
        <v>435</v>
      </c>
      <c r="P1828" s="1" t="s">
        <v>198</v>
      </c>
      <c r="Q1828" s="1" t="s">
        <v>6680</v>
      </c>
      <c r="R1828" s="1" t="s">
        <v>48</v>
      </c>
      <c r="S1828" s="1" t="s">
        <v>79</v>
      </c>
      <c r="T1828" s="1" t="s">
        <v>1618</v>
      </c>
      <c r="U1828" s="2">
        <v>43531.495138888888</v>
      </c>
      <c r="V1828">
        <v>52</v>
      </c>
      <c r="X1828">
        <v>53</v>
      </c>
      <c r="Y1828">
        <v>29.82</v>
      </c>
      <c r="Z1828">
        <v>10</v>
      </c>
      <c r="AA1828" s="1" t="s">
        <v>67</v>
      </c>
      <c r="AB1828">
        <v>10.4</v>
      </c>
      <c r="AD1828" s="1" t="s">
        <v>1220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s="1" t="s">
        <v>51</v>
      </c>
      <c r="AS1828" s="1" t="s">
        <v>51</v>
      </c>
      <c r="AT1828" s="1" t="s">
        <v>51</v>
      </c>
      <c r="AU1828" s="1" t="s">
        <v>51</v>
      </c>
    </row>
    <row r="1829" spans="1:47" x14ac:dyDescent="0.25">
      <c r="A1829" s="1" t="s">
        <v>6681</v>
      </c>
      <c r="B1829">
        <v>4</v>
      </c>
      <c r="C1829" s="2">
        <v>43531.490856481483</v>
      </c>
      <c r="D1829" s="2">
        <v>43531.511284722219</v>
      </c>
      <c r="E1829">
        <v>38.388013000000001</v>
      </c>
      <c r="F1829">
        <v>-107.423136</v>
      </c>
      <c r="G1829">
        <v>38.392093000000003</v>
      </c>
      <c r="H1829">
        <v>-107.48475999999999</v>
      </c>
      <c r="I1829">
        <v>3.3490000000000002</v>
      </c>
      <c r="J1829" s="1" t="s">
        <v>6682</v>
      </c>
      <c r="K1829">
        <v>6001</v>
      </c>
      <c r="L1829" s="1" t="s">
        <v>6570</v>
      </c>
      <c r="M1829" s="1" t="s">
        <v>97</v>
      </c>
      <c r="N1829" s="1" t="s">
        <v>3100</v>
      </c>
      <c r="O1829" s="1" t="s">
        <v>435</v>
      </c>
      <c r="P1829" s="1" t="s">
        <v>198</v>
      </c>
      <c r="Q1829" s="1" t="s">
        <v>6680</v>
      </c>
      <c r="R1829" s="1" t="s">
        <v>48</v>
      </c>
      <c r="S1829" s="1" t="s">
        <v>79</v>
      </c>
      <c r="T1829" s="1" t="s">
        <v>1618</v>
      </c>
      <c r="U1829" s="2">
        <v>43531.495138888888</v>
      </c>
      <c r="V1829">
        <v>52</v>
      </c>
      <c r="X1829">
        <v>53</v>
      </c>
      <c r="Y1829">
        <v>29.82</v>
      </c>
      <c r="Z1829">
        <v>10</v>
      </c>
      <c r="AA1829" s="1" t="s">
        <v>67</v>
      </c>
      <c r="AB1829">
        <v>10.4</v>
      </c>
      <c r="AD1829" s="1" t="s">
        <v>1220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s="1" t="s">
        <v>51</v>
      </c>
      <c r="AS1829" s="1" t="s">
        <v>51</v>
      </c>
      <c r="AT1829" s="1" t="s">
        <v>51</v>
      </c>
      <c r="AU1829" s="1" t="s">
        <v>51</v>
      </c>
    </row>
    <row r="1830" spans="1:47" x14ac:dyDescent="0.25">
      <c r="A1830" s="1" t="s">
        <v>5217</v>
      </c>
      <c r="B1830">
        <v>3</v>
      </c>
      <c r="C1830" s="2">
        <v>43531.507523148146</v>
      </c>
      <c r="D1830" s="2">
        <v>43531.528287037036</v>
      </c>
      <c r="E1830">
        <v>39.783380000000001</v>
      </c>
      <c r="F1830">
        <v>-105.00958</v>
      </c>
      <c r="G1830">
        <v>39.78313</v>
      </c>
      <c r="H1830">
        <v>-105.006862</v>
      </c>
      <c r="I1830">
        <v>0.14499999999999999</v>
      </c>
      <c r="J1830" s="1" t="s">
        <v>351</v>
      </c>
      <c r="L1830" s="1" t="s">
        <v>133</v>
      </c>
      <c r="M1830" s="1" t="s">
        <v>47</v>
      </c>
      <c r="N1830" s="1" t="s">
        <v>131</v>
      </c>
      <c r="O1830" s="1" t="s">
        <v>131</v>
      </c>
      <c r="P1830" s="1" t="s">
        <v>198</v>
      </c>
      <c r="Q1830" s="1" t="s">
        <v>352</v>
      </c>
      <c r="R1830" s="1" t="s">
        <v>48</v>
      </c>
      <c r="S1830" s="1" t="s">
        <v>79</v>
      </c>
      <c r="T1830" s="1" t="s">
        <v>205</v>
      </c>
      <c r="U1830" s="2">
        <v>43531.515277777777</v>
      </c>
      <c r="V1830">
        <v>37.4</v>
      </c>
      <c r="W1830">
        <v>27.5</v>
      </c>
      <c r="X1830">
        <v>87</v>
      </c>
      <c r="Y1830">
        <v>29.79</v>
      </c>
      <c r="Z1830">
        <v>5</v>
      </c>
      <c r="AA1830" s="1" t="s">
        <v>961</v>
      </c>
      <c r="AB1830">
        <v>18.399999999999999</v>
      </c>
      <c r="AD1830" s="1" t="s">
        <v>818</v>
      </c>
      <c r="AE1830" t="b">
        <v>0</v>
      </c>
      <c r="AF1830" t="b">
        <v>0</v>
      </c>
      <c r="AG1830" t="b">
        <v>0</v>
      </c>
      <c r="AH1830" t="b">
        <v>1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s="1" t="s">
        <v>51</v>
      </c>
      <c r="AS1830" s="1" t="s">
        <v>51</v>
      </c>
      <c r="AT1830" s="1" t="s">
        <v>51</v>
      </c>
      <c r="AU1830" s="1" t="s">
        <v>51</v>
      </c>
    </row>
    <row r="1831" spans="1:47" x14ac:dyDescent="0.25">
      <c r="A1831" s="1" t="s">
        <v>7144</v>
      </c>
      <c r="B1831">
        <v>4</v>
      </c>
      <c r="C1831" s="2">
        <v>43531.511145833334</v>
      </c>
      <c r="D1831" s="2">
        <v>43531.53125</v>
      </c>
      <c r="E1831">
        <v>38.423476999999998</v>
      </c>
      <c r="F1831">
        <v>-106.406543</v>
      </c>
      <c r="G1831">
        <v>38.504277999999999</v>
      </c>
      <c r="H1831">
        <v>-106.32809399999999</v>
      </c>
      <c r="I1831">
        <v>7.0129999999999999</v>
      </c>
      <c r="J1831" s="1" t="s">
        <v>4715</v>
      </c>
      <c r="K1831">
        <v>71401</v>
      </c>
      <c r="L1831" s="1" t="s">
        <v>6570</v>
      </c>
      <c r="M1831" s="1" t="s">
        <v>97</v>
      </c>
      <c r="N1831" s="1" t="s">
        <v>276</v>
      </c>
      <c r="O1831" s="1" t="s">
        <v>276</v>
      </c>
      <c r="P1831" s="1" t="s">
        <v>198</v>
      </c>
      <c r="Q1831" s="1" t="s">
        <v>277</v>
      </c>
      <c r="R1831" s="1" t="s">
        <v>48</v>
      </c>
      <c r="S1831" s="1" t="s">
        <v>79</v>
      </c>
      <c r="T1831" s="1" t="s">
        <v>278</v>
      </c>
      <c r="U1831" s="2">
        <v>43531.512499999997</v>
      </c>
      <c r="V1831">
        <v>46.4</v>
      </c>
      <c r="W1831">
        <v>40.700000000000003</v>
      </c>
      <c r="X1831">
        <v>57</v>
      </c>
      <c r="Y1831">
        <v>29.91</v>
      </c>
      <c r="Z1831">
        <v>10</v>
      </c>
      <c r="AA1831" s="1" t="s">
        <v>961</v>
      </c>
      <c r="AB1831">
        <v>12.7</v>
      </c>
      <c r="AD1831" s="1" t="s">
        <v>1203</v>
      </c>
      <c r="AE1831" t="b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s="1" t="s">
        <v>51</v>
      </c>
      <c r="AS1831" s="1" t="s">
        <v>51</v>
      </c>
      <c r="AT1831" s="1" t="s">
        <v>51</v>
      </c>
      <c r="AU1831" s="1" t="s">
        <v>51</v>
      </c>
    </row>
    <row r="1832" spans="1:47" x14ac:dyDescent="0.25">
      <c r="A1832" s="1" t="s">
        <v>7145</v>
      </c>
      <c r="B1832">
        <v>4</v>
      </c>
      <c r="C1832" s="2">
        <v>43531.511145833334</v>
      </c>
      <c r="D1832" s="2">
        <v>43531.53125</v>
      </c>
      <c r="E1832">
        <v>38.504277999999999</v>
      </c>
      <c r="F1832">
        <v>-106.32809399999999</v>
      </c>
      <c r="G1832">
        <v>38.423476999999998</v>
      </c>
      <c r="H1832">
        <v>-106.406543</v>
      </c>
      <c r="I1832">
        <v>7.0129999999999999</v>
      </c>
      <c r="J1832" s="1" t="s">
        <v>4715</v>
      </c>
      <c r="K1832">
        <v>23848</v>
      </c>
      <c r="L1832" s="1" t="s">
        <v>6570</v>
      </c>
      <c r="M1832" s="1" t="s">
        <v>47</v>
      </c>
      <c r="N1832" s="1" t="s">
        <v>87</v>
      </c>
      <c r="O1832" s="1" t="s">
        <v>466</v>
      </c>
      <c r="P1832" s="1" t="s">
        <v>198</v>
      </c>
      <c r="Q1832" s="1" t="s">
        <v>6800</v>
      </c>
      <c r="R1832" s="1" t="s">
        <v>48</v>
      </c>
      <c r="S1832" s="1" t="s">
        <v>79</v>
      </c>
      <c r="T1832" s="1" t="s">
        <v>4029</v>
      </c>
      <c r="U1832" s="2">
        <v>43531.510416666664</v>
      </c>
      <c r="V1832">
        <v>39.6</v>
      </c>
      <c r="W1832">
        <v>34.700000000000003</v>
      </c>
      <c r="X1832">
        <v>86</v>
      </c>
      <c r="Y1832">
        <v>29.98</v>
      </c>
      <c r="Z1832">
        <v>10</v>
      </c>
      <c r="AA1832" s="1" t="s">
        <v>840</v>
      </c>
      <c r="AB1832">
        <v>6.9</v>
      </c>
      <c r="AD1832" s="1" t="s">
        <v>1212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s="1" t="s">
        <v>51</v>
      </c>
      <c r="AS1832" s="1" t="s">
        <v>51</v>
      </c>
      <c r="AT1832" s="1" t="s">
        <v>51</v>
      </c>
      <c r="AU1832" s="1" t="s">
        <v>51</v>
      </c>
    </row>
    <row r="1833" spans="1:47" x14ac:dyDescent="0.25">
      <c r="A1833" s="1" t="s">
        <v>7146</v>
      </c>
      <c r="B1833">
        <v>4</v>
      </c>
      <c r="C1833" s="2">
        <v>43531.511145833334</v>
      </c>
      <c r="D1833" s="2">
        <v>43531.53125</v>
      </c>
      <c r="E1833">
        <v>38.423476999999998</v>
      </c>
      <c r="F1833">
        <v>-106.406543</v>
      </c>
      <c r="G1833">
        <v>38.504277999999999</v>
      </c>
      <c r="H1833">
        <v>-106.32809399999999</v>
      </c>
      <c r="I1833">
        <v>7.0129999999999999</v>
      </c>
      <c r="J1833" s="1" t="s">
        <v>3919</v>
      </c>
      <c r="K1833">
        <v>71401</v>
      </c>
      <c r="L1833" s="1" t="s">
        <v>6570</v>
      </c>
      <c r="M1833" s="1" t="s">
        <v>97</v>
      </c>
      <c r="N1833" s="1" t="s">
        <v>276</v>
      </c>
      <c r="O1833" s="1" t="s">
        <v>276</v>
      </c>
      <c r="P1833" s="1" t="s">
        <v>198</v>
      </c>
      <c r="Q1833" s="1" t="s">
        <v>277</v>
      </c>
      <c r="R1833" s="1" t="s">
        <v>48</v>
      </c>
      <c r="S1833" s="1" t="s">
        <v>79</v>
      </c>
      <c r="T1833" s="1" t="s">
        <v>278</v>
      </c>
      <c r="U1833" s="2">
        <v>43531.512499999997</v>
      </c>
      <c r="V1833">
        <v>46.4</v>
      </c>
      <c r="W1833">
        <v>40.700000000000003</v>
      </c>
      <c r="X1833">
        <v>57</v>
      </c>
      <c r="Y1833">
        <v>29.91</v>
      </c>
      <c r="Z1833">
        <v>10</v>
      </c>
      <c r="AA1833" s="1" t="s">
        <v>961</v>
      </c>
      <c r="AB1833">
        <v>12.7</v>
      </c>
      <c r="AD1833" s="1" t="s">
        <v>1203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s="1" t="s">
        <v>51</v>
      </c>
      <c r="AS1833" s="1" t="s">
        <v>51</v>
      </c>
      <c r="AT1833" s="1" t="s">
        <v>51</v>
      </c>
      <c r="AU1833" s="1" t="s">
        <v>51</v>
      </c>
    </row>
    <row r="1834" spans="1:47" x14ac:dyDescent="0.25">
      <c r="A1834" s="1" t="s">
        <v>6683</v>
      </c>
      <c r="B1834">
        <v>4</v>
      </c>
      <c r="C1834" s="2">
        <v>43531.505439814813</v>
      </c>
      <c r="D1834" s="2">
        <v>43531.52516203704</v>
      </c>
      <c r="E1834">
        <v>38.392093000000003</v>
      </c>
      <c r="F1834">
        <v>-107.48475999999999</v>
      </c>
      <c r="G1834">
        <v>38.388013000000001</v>
      </c>
      <c r="H1834">
        <v>-107.423136</v>
      </c>
      <c r="I1834">
        <v>3.3490000000000002</v>
      </c>
      <c r="J1834" s="1" t="s">
        <v>6684</v>
      </c>
      <c r="K1834">
        <v>1456</v>
      </c>
      <c r="L1834" s="1" t="s">
        <v>6570</v>
      </c>
      <c r="M1834" s="1" t="s">
        <v>47</v>
      </c>
      <c r="N1834" s="1" t="s">
        <v>3100</v>
      </c>
      <c r="O1834" s="1" t="s">
        <v>435</v>
      </c>
      <c r="P1834" s="1" t="s">
        <v>198</v>
      </c>
      <c r="Q1834" s="1" t="s">
        <v>6680</v>
      </c>
      <c r="R1834" s="1" t="s">
        <v>48</v>
      </c>
      <c r="S1834" s="1" t="s">
        <v>79</v>
      </c>
      <c r="T1834" s="1" t="s">
        <v>1618</v>
      </c>
      <c r="U1834" s="2">
        <v>43531.495138888888</v>
      </c>
      <c r="V1834">
        <v>52</v>
      </c>
      <c r="X1834">
        <v>53</v>
      </c>
      <c r="Y1834">
        <v>29.82</v>
      </c>
      <c r="Z1834">
        <v>10</v>
      </c>
      <c r="AA1834" s="1" t="s">
        <v>67</v>
      </c>
      <c r="AB1834">
        <v>10.4</v>
      </c>
      <c r="AD1834" s="1" t="s">
        <v>1220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s="1" t="s">
        <v>51</v>
      </c>
      <c r="AS1834" s="1" t="s">
        <v>51</v>
      </c>
      <c r="AT1834" s="1" t="s">
        <v>51</v>
      </c>
      <c r="AU1834" s="1" t="s">
        <v>51</v>
      </c>
    </row>
    <row r="1835" spans="1:47" x14ac:dyDescent="0.25">
      <c r="A1835" s="1" t="s">
        <v>6685</v>
      </c>
      <c r="B1835">
        <v>4</v>
      </c>
      <c r="C1835" s="2">
        <v>43531.505439814813</v>
      </c>
      <c r="D1835" s="2">
        <v>43531.52516203704</v>
      </c>
      <c r="E1835">
        <v>38.388013000000001</v>
      </c>
      <c r="F1835">
        <v>-107.423136</v>
      </c>
      <c r="G1835">
        <v>38.392093000000003</v>
      </c>
      <c r="H1835">
        <v>-107.48475999999999</v>
      </c>
      <c r="I1835">
        <v>3.3490000000000002</v>
      </c>
      <c r="J1835" s="1" t="s">
        <v>6686</v>
      </c>
      <c r="K1835">
        <v>6001</v>
      </c>
      <c r="L1835" s="1" t="s">
        <v>6570</v>
      </c>
      <c r="M1835" s="1" t="s">
        <v>97</v>
      </c>
      <c r="N1835" s="1" t="s">
        <v>3100</v>
      </c>
      <c r="O1835" s="1" t="s">
        <v>435</v>
      </c>
      <c r="P1835" s="1" t="s">
        <v>198</v>
      </c>
      <c r="Q1835" s="1" t="s">
        <v>6680</v>
      </c>
      <c r="R1835" s="1" t="s">
        <v>48</v>
      </c>
      <c r="S1835" s="1" t="s">
        <v>79</v>
      </c>
      <c r="T1835" s="1" t="s">
        <v>1618</v>
      </c>
      <c r="U1835" s="2">
        <v>43531.495138888888</v>
      </c>
      <c r="V1835">
        <v>52</v>
      </c>
      <c r="X1835">
        <v>53</v>
      </c>
      <c r="Y1835">
        <v>29.82</v>
      </c>
      <c r="Z1835">
        <v>10</v>
      </c>
      <c r="AA1835" s="1" t="s">
        <v>67</v>
      </c>
      <c r="AB1835">
        <v>10.4</v>
      </c>
      <c r="AD1835" s="1" t="s">
        <v>1220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s="1" t="s">
        <v>51</v>
      </c>
      <c r="AS1835" s="1" t="s">
        <v>51</v>
      </c>
      <c r="AT1835" s="1" t="s">
        <v>51</v>
      </c>
      <c r="AU1835" s="1" t="s">
        <v>51</v>
      </c>
    </row>
    <row r="1836" spans="1:47" x14ac:dyDescent="0.25">
      <c r="A1836" s="1" t="s">
        <v>7147</v>
      </c>
      <c r="B1836">
        <v>4</v>
      </c>
      <c r="C1836" s="2">
        <v>43531.524710648147</v>
      </c>
      <c r="D1836" s="2">
        <v>43531.545115740744</v>
      </c>
      <c r="E1836">
        <v>38.504277999999999</v>
      </c>
      <c r="F1836">
        <v>-106.32809399999999</v>
      </c>
      <c r="G1836">
        <v>38.423476999999998</v>
      </c>
      <c r="H1836">
        <v>-106.406543</v>
      </c>
      <c r="I1836">
        <v>7.0129999999999999</v>
      </c>
      <c r="J1836" s="1" t="s">
        <v>7148</v>
      </c>
      <c r="K1836">
        <v>23848</v>
      </c>
      <c r="L1836" s="1" t="s">
        <v>6570</v>
      </c>
      <c r="M1836" s="1" t="s">
        <v>47</v>
      </c>
      <c r="N1836" s="1" t="s">
        <v>87</v>
      </c>
      <c r="O1836" s="1" t="s">
        <v>466</v>
      </c>
      <c r="P1836" s="1" t="s">
        <v>198</v>
      </c>
      <c r="Q1836" s="1" t="s">
        <v>6800</v>
      </c>
      <c r="R1836" s="1" t="s">
        <v>48</v>
      </c>
      <c r="S1836" s="1" t="s">
        <v>79</v>
      </c>
      <c r="T1836" s="1" t="s">
        <v>4029</v>
      </c>
      <c r="U1836" s="2">
        <v>43531.524305555555</v>
      </c>
      <c r="V1836">
        <v>41.9</v>
      </c>
      <c r="W1836">
        <v>38.200000000000003</v>
      </c>
      <c r="X1836">
        <v>78</v>
      </c>
      <c r="Y1836">
        <v>29.98</v>
      </c>
      <c r="Z1836">
        <v>10</v>
      </c>
      <c r="AA1836" s="1" t="s">
        <v>840</v>
      </c>
      <c r="AB1836">
        <v>5.8</v>
      </c>
      <c r="AD1836" s="1" t="s">
        <v>1212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s="1" t="s">
        <v>51</v>
      </c>
      <c r="AS1836" s="1" t="s">
        <v>51</v>
      </c>
      <c r="AT1836" s="1" t="s">
        <v>51</v>
      </c>
      <c r="AU1836" s="1" t="s">
        <v>51</v>
      </c>
    </row>
    <row r="1837" spans="1:47" x14ac:dyDescent="0.25">
      <c r="A1837" s="1" t="s">
        <v>4090</v>
      </c>
      <c r="B1837">
        <v>3</v>
      </c>
      <c r="C1837" s="2">
        <v>43531.570034722223</v>
      </c>
      <c r="D1837" s="2">
        <v>43531.590787037036</v>
      </c>
      <c r="E1837">
        <v>39.183886000000001</v>
      </c>
      <c r="F1837">
        <v>-104.85037</v>
      </c>
      <c r="G1837">
        <v>39.162429000000003</v>
      </c>
      <c r="H1837">
        <v>-104.85434600000001</v>
      </c>
      <c r="I1837">
        <v>1.498</v>
      </c>
      <c r="J1837" s="1" t="s">
        <v>401</v>
      </c>
      <c r="L1837" s="1" t="s">
        <v>195</v>
      </c>
      <c r="M1837" s="1" t="s">
        <v>47</v>
      </c>
      <c r="N1837" s="1" t="s">
        <v>86</v>
      </c>
      <c r="O1837" s="1" t="s">
        <v>121</v>
      </c>
      <c r="P1837" s="1" t="s">
        <v>198</v>
      </c>
      <c r="Q1837" s="1" t="s">
        <v>222</v>
      </c>
      <c r="R1837" s="1" t="s">
        <v>48</v>
      </c>
      <c r="S1837" s="1" t="s">
        <v>79</v>
      </c>
      <c r="T1837" s="1" t="s">
        <v>223</v>
      </c>
      <c r="U1837" s="2">
        <v>43531.574305555558</v>
      </c>
      <c r="V1837">
        <v>44.6</v>
      </c>
      <c r="W1837">
        <v>42.2</v>
      </c>
      <c r="X1837">
        <v>61</v>
      </c>
      <c r="Y1837">
        <v>29.82</v>
      </c>
      <c r="Z1837">
        <v>10</v>
      </c>
      <c r="AA1837" s="1" t="s">
        <v>961</v>
      </c>
      <c r="AB1837">
        <v>4.5999999999999996</v>
      </c>
      <c r="AD1837" s="1" t="s">
        <v>1212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s="1" t="s">
        <v>51</v>
      </c>
      <c r="AS1837" s="1" t="s">
        <v>51</v>
      </c>
      <c r="AT1837" s="1" t="s">
        <v>51</v>
      </c>
      <c r="AU1837" s="1" t="s">
        <v>51</v>
      </c>
    </row>
    <row r="1838" spans="1:47" x14ac:dyDescent="0.25">
      <c r="A1838" s="1" t="s">
        <v>8731</v>
      </c>
      <c r="B1838">
        <v>3</v>
      </c>
      <c r="C1838" s="2">
        <v>43531.611689814818</v>
      </c>
      <c r="D1838" s="2">
        <v>43531.632465277777</v>
      </c>
      <c r="E1838">
        <v>39.410257000000001</v>
      </c>
      <c r="F1838">
        <v>-105.499447</v>
      </c>
      <c r="G1838">
        <v>39.409903</v>
      </c>
      <c r="H1838">
        <v>-105.493177</v>
      </c>
      <c r="I1838">
        <v>0.33600000000000002</v>
      </c>
      <c r="J1838" s="1" t="s">
        <v>7129</v>
      </c>
      <c r="K1838">
        <v>59125</v>
      </c>
      <c r="L1838" s="1" t="s">
        <v>6656</v>
      </c>
      <c r="M1838" s="1" t="s">
        <v>47</v>
      </c>
      <c r="N1838" s="1" t="s">
        <v>851</v>
      </c>
      <c r="O1838" s="1" t="s">
        <v>356</v>
      </c>
      <c r="P1838" s="1" t="s">
        <v>198</v>
      </c>
      <c r="Q1838" s="1" t="s">
        <v>852</v>
      </c>
      <c r="R1838" s="1" t="s">
        <v>48</v>
      </c>
      <c r="S1838" s="1" t="s">
        <v>79</v>
      </c>
      <c r="T1838" s="1" t="s">
        <v>358</v>
      </c>
      <c r="U1838" s="2">
        <v>43531.60833333333</v>
      </c>
      <c r="Y1838">
        <v>29.93</v>
      </c>
      <c r="Z1838">
        <v>0.2</v>
      </c>
      <c r="AA1838" s="1" t="s">
        <v>67</v>
      </c>
      <c r="AB1838">
        <v>10.4</v>
      </c>
      <c r="AD1838" s="1" t="s">
        <v>1268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s="1" t="s">
        <v>51</v>
      </c>
      <c r="AS1838" s="1" t="s">
        <v>51</v>
      </c>
      <c r="AT1838" s="1" t="s">
        <v>51</v>
      </c>
      <c r="AU1838" s="1" t="s">
        <v>51</v>
      </c>
    </row>
    <row r="1839" spans="1:47" x14ac:dyDescent="0.25">
      <c r="A1839" s="1" t="s">
        <v>6379</v>
      </c>
      <c r="B1839">
        <v>4</v>
      </c>
      <c r="C1839" s="2">
        <v>43531.617071759261</v>
      </c>
      <c r="D1839" s="2">
        <v>43531.79420138889</v>
      </c>
      <c r="E1839">
        <v>39.511400000000002</v>
      </c>
      <c r="F1839">
        <v>-106.14452</v>
      </c>
      <c r="G1839">
        <v>39.625810000000001</v>
      </c>
      <c r="H1839">
        <v>-106.42319999999999</v>
      </c>
      <c r="I1839">
        <v>16.817</v>
      </c>
      <c r="J1839" s="1" t="s">
        <v>6380</v>
      </c>
      <c r="L1839" s="1" t="s">
        <v>129</v>
      </c>
      <c r="M1839" s="1" t="s">
        <v>47</v>
      </c>
      <c r="N1839" s="1" t="s">
        <v>174</v>
      </c>
      <c r="O1839" s="1" t="s">
        <v>126</v>
      </c>
      <c r="P1839" s="1" t="s">
        <v>198</v>
      </c>
      <c r="Q1839" s="1" t="s">
        <v>1663</v>
      </c>
      <c r="R1839" s="1" t="s">
        <v>48</v>
      </c>
      <c r="S1839" s="1" t="s">
        <v>79</v>
      </c>
      <c r="T1839" s="1" t="s">
        <v>503</v>
      </c>
      <c r="U1839" s="2">
        <v>43531.622916666667</v>
      </c>
      <c r="V1839">
        <v>24.8</v>
      </c>
      <c r="X1839">
        <v>86</v>
      </c>
      <c r="Y1839">
        <v>29.94</v>
      </c>
      <c r="AA1839" s="1" t="s">
        <v>961</v>
      </c>
      <c r="AD1839" s="1" t="s">
        <v>1212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s="1" t="s">
        <v>51</v>
      </c>
      <c r="AS1839" s="1" t="s">
        <v>51</v>
      </c>
      <c r="AT1839" s="1" t="s">
        <v>51</v>
      </c>
      <c r="AU1839" s="1" t="s">
        <v>51</v>
      </c>
    </row>
    <row r="1840" spans="1:47" x14ac:dyDescent="0.25">
      <c r="A1840" s="1" t="s">
        <v>4716</v>
      </c>
      <c r="B1840">
        <v>3</v>
      </c>
      <c r="C1840" s="2">
        <v>43531.646770833337</v>
      </c>
      <c r="D1840" s="2">
        <v>43531.667372685188</v>
      </c>
      <c r="E1840">
        <v>38.520949999999999</v>
      </c>
      <c r="F1840">
        <v>-104.63163</v>
      </c>
      <c r="G1840">
        <v>38.548698000000002</v>
      </c>
      <c r="H1840">
        <v>-104.645759</v>
      </c>
      <c r="I1840">
        <v>2.0640000000000001</v>
      </c>
      <c r="J1840" s="1" t="s">
        <v>530</v>
      </c>
      <c r="L1840" s="1" t="s">
        <v>194</v>
      </c>
      <c r="M1840" s="1" t="s">
        <v>47</v>
      </c>
      <c r="N1840" s="1" t="s">
        <v>327</v>
      </c>
      <c r="O1840" s="1" t="s">
        <v>193</v>
      </c>
      <c r="P1840" s="1" t="s">
        <v>198</v>
      </c>
      <c r="Q1840" s="1" t="s">
        <v>328</v>
      </c>
      <c r="R1840" s="1" t="s">
        <v>48</v>
      </c>
      <c r="S1840" s="1" t="s">
        <v>79</v>
      </c>
      <c r="T1840" s="1" t="s">
        <v>268</v>
      </c>
      <c r="U1840" s="2">
        <v>43531.665277777778</v>
      </c>
      <c r="V1840">
        <v>53.4</v>
      </c>
      <c r="X1840">
        <v>38</v>
      </c>
      <c r="Y1840">
        <v>29.83</v>
      </c>
      <c r="Z1840">
        <v>10</v>
      </c>
      <c r="AA1840" s="1" t="s">
        <v>840</v>
      </c>
      <c r="AB1840">
        <v>18.399999999999999</v>
      </c>
      <c r="AD1840" s="1" t="s">
        <v>1206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s="1" t="s">
        <v>51</v>
      </c>
      <c r="AS1840" s="1" t="s">
        <v>51</v>
      </c>
      <c r="AT1840" s="1" t="s">
        <v>51</v>
      </c>
      <c r="AU1840" s="1" t="s">
        <v>51</v>
      </c>
    </row>
    <row r="1841" spans="1:47" x14ac:dyDescent="0.25">
      <c r="A1841" s="1" t="s">
        <v>4657</v>
      </c>
      <c r="B1841">
        <v>3</v>
      </c>
      <c r="C1841" s="2">
        <v>43531.655115740738</v>
      </c>
      <c r="D1841" s="2">
        <v>43531.675682870373</v>
      </c>
      <c r="E1841">
        <v>39.616402999999998</v>
      </c>
      <c r="F1841">
        <v>-104.89720199999999</v>
      </c>
      <c r="G1841">
        <v>39.61891</v>
      </c>
      <c r="H1841">
        <v>-104.89861000000001</v>
      </c>
      <c r="I1841">
        <v>0.189</v>
      </c>
      <c r="J1841" s="1" t="s">
        <v>564</v>
      </c>
      <c r="L1841" s="1" t="s">
        <v>877</v>
      </c>
      <c r="M1841" s="1" t="s">
        <v>47</v>
      </c>
      <c r="N1841" s="1" t="s">
        <v>127</v>
      </c>
      <c r="O1841" s="1" t="s">
        <v>201</v>
      </c>
      <c r="P1841" s="1" t="s">
        <v>198</v>
      </c>
      <c r="Q1841" s="1" t="s">
        <v>427</v>
      </c>
      <c r="R1841" s="1" t="s">
        <v>48</v>
      </c>
      <c r="S1841" s="1" t="s">
        <v>79</v>
      </c>
      <c r="T1841" s="1" t="s">
        <v>200</v>
      </c>
      <c r="U1841" s="2">
        <v>43531.661805555559</v>
      </c>
      <c r="V1841">
        <v>51.1</v>
      </c>
      <c r="X1841">
        <v>43</v>
      </c>
      <c r="Y1841">
        <v>29.79</v>
      </c>
      <c r="Z1841">
        <v>10</v>
      </c>
      <c r="AA1841" s="1" t="s">
        <v>61</v>
      </c>
      <c r="AB1841">
        <v>4.5999999999999996</v>
      </c>
      <c r="AD1841" s="1" t="s">
        <v>818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s="1" t="s">
        <v>51</v>
      </c>
      <c r="AS1841" s="1" t="s">
        <v>51</v>
      </c>
      <c r="AT1841" s="1" t="s">
        <v>51</v>
      </c>
      <c r="AU1841" s="1" t="s">
        <v>51</v>
      </c>
    </row>
    <row r="1842" spans="1:47" x14ac:dyDescent="0.25">
      <c r="A1842" s="1" t="s">
        <v>4506</v>
      </c>
      <c r="B1842">
        <v>3</v>
      </c>
      <c r="C1842" s="2">
        <v>43531.675937499997</v>
      </c>
      <c r="D1842" s="2">
        <v>43531.696516203701</v>
      </c>
      <c r="E1842">
        <v>39.783769999999997</v>
      </c>
      <c r="F1842">
        <v>-105.096181</v>
      </c>
      <c r="G1842">
        <v>39.783769999999997</v>
      </c>
      <c r="H1842">
        <v>-105.09620099999999</v>
      </c>
      <c r="I1842">
        <v>1E-3</v>
      </c>
      <c r="J1842" s="1" t="s">
        <v>847</v>
      </c>
      <c r="L1842" s="1" t="s">
        <v>137</v>
      </c>
      <c r="M1842" s="1" t="s">
        <v>47</v>
      </c>
      <c r="N1842" s="1" t="s">
        <v>543</v>
      </c>
      <c r="O1842" s="1" t="s">
        <v>115</v>
      </c>
      <c r="P1842" s="1" t="s">
        <v>198</v>
      </c>
      <c r="Q1842" s="1" t="s">
        <v>544</v>
      </c>
      <c r="R1842" s="1" t="s">
        <v>48</v>
      </c>
      <c r="S1842" s="1" t="s">
        <v>79</v>
      </c>
      <c r="T1842" s="1" t="s">
        <v>205</v>
      </c>
      <c r="U1842" s="2">
        <v>43531.65625</v>
      </c>
      <c r="V1842">
        <v>53.6</v>
      </c>
      <c r="X1842">
        <v>35</v>
      </c>
      <c r="Y1842">
        <v>29.81</v>
      </c>
      <c r="Z1842">
        <v>10</v>
      </c>
      <c r="AA1842" s="1" t="s">
        <v>840</v>
      </c>
      <c r="AB1842">
        <v>19.600000000000001</v>
      </c>
      <c r="AD1842" s="1" t="s">
        <v>1220</v>
      </c>
      <c r="AE1842" t="b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s="1" t="s">
        <v>51</v>
      </c>
      <c r="AS1842" s="1" t="s">
        <v>51</v>
      </c>
      <c r="AT1842" s="1" t="s">
        <v>51</v>
      </c>
      <c r="AU1842" s="1" t="s">
        <v>51</v>
      </c>
    </row>
    <row r="1843" spans="1:47" x14ac:dyDescent="0.25">
      <c r="A1843" s="1" t="s">
        <v>6381</v>
      </c>
      <c r="B1843">
        <v>4</v>
      </c>
      <c r="C1843" s="2">
        <v>43531.74</v>
      </c>
      <c r="D1843" s="2">
        <v>43531.791539351849</v>
      </c>
      <c r="E1843">
        <v>39.575524000000001</v>
      </c>
      <c r="F1843">
        <v>-106.112855</v>
      </c>
      <c r="G1843">
        <v>39.608952000000002</v>
      </c>
      <c r="H1843">
        <v>-106.452817</v>
      </c>
      <c r="I1843">
        <v>18.247</v>
      </c>
      <c r="J1843" s="1" t="s">
        <v>6382</v>
      </c>
      <c r="L1843" s="1" t="s">
        <v>137</v>
      </c>
      <c r="M1843" s="1" t="s">
        <v>47</v>
      </c>
      <c r="N1843" s="1" t="s">
        <v>174</v>
      </c>
      <c r="O1843" s="1" t="s">
        <v>126</v>
      </c>
      <c r="P1843" s="1" t="s">
        <v>198</v>
      </c>
      <c r="Q1843" s="1" t="s">
        <v>1663</v>
      </c>
      <c r="R1843" s="1" t="s">
        <v>48</v>
      </c>
      <c r="S1843" s="1" t="s">
        <v>79</v>
      </c>
      <c r="T1843" s="1" t="s">
        <v>503</v>
      </c>
      <c r="U1843" s="2">
        <v>43531.747916666667</v>
      </c>
      <c r="V1843">
        <v>23</v>
      </c>
      <c r="X1843">
        <v>86</v>
      </c>
      <c r="Y1843">
        <v>29.98</v>
      </c>
      <c r="AA1843" s="1" t="s">
        <v>961</v>
      </c>
      <c r="AD1843" s="1" t="s">
        <v>1212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s="1" t="s">
        <v>51</v>
      </c>
      <c r="AS1843" s="1" t="s">
        <v>51</v>
      </c>
      <c r="AT1843" s="1" t="s">
        <v>51</v>
      </c>
      <c r="AU1843" s="1" t="s">
        <v>51</v>
      </c>
    </row>
    <row r="1844" spans="1:47" x14ac:dyDescent="0.25">
      <c r="A1844" s="1" t="s">
        <v>2268</v>
      </c>
      <c r="B1844">
        <v>4</v>
      </c>
      <c r="C1844" s="2">
        <v>43532.385798611111</v>
      </c>
      <c r="D1844" s="2">
        <v>43532.406504629631</v>
      </c>
      <c r="E1844">
        <v>39.311388999999998</v>
      </c>
      <c r="F1844">
        <v>-105.885571</v>
      </c>
      <c r="G1844">
        <v>39.222489000000003</v>
      </c>
      <c r="H1844">
        <v>-105.99287</v>
      </c>
      <c r="I1844">
        <v>8.407</v>
      </c>
      <c r="J1844" s="1" t="s">
        <v>2269</v>
      </c>
      <c r="L1844" s="1" t="s">
        <v>551</v>
      </c>
      <c r="M1844" s="1" t="s">
        <v>47</v>
      </c>
      <c r="N1844" s="1" t="s">
        <v>552</v>
      </c>
      <c r="O1844" s="1" t="s">
        <v>356</v>
      </c>
      <c r="P1844" s="1" t="s">
        <v>198</v>
      </c>
      <c r="Q1844" s="1" t="s">
        <v>553</v>
      </c>
      <c r="R1844" s="1" t="s">
        <v>48</v>
      </c>
      <c r="S1844" s="1" t="s">
        <v>79</v>
      </c>
      <c r="T1844" s="1" t="s">
        <v>554</v>
      </c>
      <c r="U1844" s="2">
        <v>43532.370138888888</v>
      </c>
      <c r="V1844">
        <v>24.1</v>
      </c>
      <c r="W1844">
        <v>13.7</v>
      </c>
      <c r="X1844">
        <v>81</v>
      </c>
      <c r="Y1844">
        <v>29.69</v>
      </c>
      <c r="Z1844">
        <v>10</v>
      </c>
      <c r="AA1844" s="1" t="s">
        <v>846</v>
      </c>
      <c r="AB1844">
        <v>10.4</v>
      </c>
      <c r="AC1844">
        <v>0</v>
      </c>
      <c r="AD1844" s="1" t="s">
        <v>818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s="1" t="s">
        <v>51</v>
      </c>
      <c r="AS1844" s="1" t="s">
        <v>51</v>
      </c>
      <c r="AT1844" s="1" t="s">
        <v>51</v>
      </c>
      <c r="AU1844" s="1" t="s">
        <v>51</v>
      </c>
    </row>
    <row r="1845" spans="1:47" x14ac:dyDescent="0.25">
      <c r="A1845" s="1" t="s">
        <v>7546</v>
      </c>
      <c r="B1845">
        <v>4</v>
      </c>
      <c r="C1845" s="2">
        <v>43532.385798611111</v>
      </c>
      <c r="D1845" s="2">
        <v>43532.406504629631</v>
      </c>
      <c r="E1845">
        <v>39.222489000000003</v>
      </c>
      <c r="F1845">
        <v>-105.99287</v>
      </c>
      <c r="G1845">
        <v>39.311388999999998</v>
      </c>
      <c r="H1845">
        <v>-105.885571</v>
      </c>
      <c r="I1845">
        <v>8.407</v>
      </c>
      <c r="J1845" s="1" t="s">
        <v>7547</v>
      </c>
      <c r="K1845">
        <v>1095</v>
      </c>
      <c r="L1845" s="1" t="s">
        <v>7548</v>
      </c>
      <c r="M1845" s="1" t="s">
        <v>97</v>
      </c>
      <c r="N1845" s="1" t="s">
        <v>552</v>
      </c>
      <c r="O1845" s="1" t="s">
        <v>356</v>
      </c>
      <c r="P1845" s="1" t="s">
        <v>198</v>
      </c>
      <c r="Q1845" s="1" t="s">
        <v>553</v>
      </c>
      <c r="R1845" s="1" t="s">
        <v>48</v>
      </c>
      <c r="S1845" s="1" t="s">
        <v>79</v>
      </c>
      <c r="T1845" s="1" t="s">
        <v>554</v>
      </c>
      <c r="U1845" s="2">
        <v>43532.370138888888</v>
      </c>
      <c r="V1845">
        <v>24.1</v>
      </c>
      <c r="W1845">
        <v>13.7</v>
      </c>
      <c r="X1845">
        <v>81</v>
      </c>
      <c r="Y1845">
        <v>29.69</v>
      </c>
      <c r="Z1845">
        <v>10</v>
      </c>
      <c r="AA1845" s="1" t="s">
        <v>846</v>
      </c>
      <c r="AB1845">
        <v>10.4</v>
      </c>
      <c r="AC1845">
        <v>0</v>
      </c>
      <c r="AD1845" s="1" t="s">
        <v>818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s="1" t="s">
        <v>51</v>
      </c>
      <c r="AS1845" s="1" t="s">
        <v>51</v>
      </c>
      <c r="AT1845" s="1" t="s">
        <v>51</v>
      </c>
      <c r="AU1845" s="1" t="s">
        <v>51</v>
      </c>
    </row>
    <row r="1846" spans="1:47" x14ac:dyDescent="0.25">
      <c r="A1846" s="1" t="s">
        <v>4023</v>
      </c>
      <c r="B1846">
        <v>3</v>
      </c>
      <c r="C1846" s="2">
        <v>43533.474745370368</v>
      </c>
      <c r="D1846" s="2">
        <v>43533.495138888888</v>
      </c>
      <c r="E1846">
        <v>39.139459000000002</v>
      </c>
      <c r="F1846">
        <v>-104.862336</v>
      </c>
      <c r="G1846">
        <v>39.133450000000003</v>
      </c>
      <c r="H1846">
        <v>-104.86335</v>
      </c>
      <c r="I1846">
        <v>0.41899999999999998</v>
      </c>
      <c r="J1846" s="1" t="s">
        <v>401</v>
      </c>
      <c r="L1846" s="1" t="s">
        <v>195</v>
      </c>
      <c r="M1846" s="1" t="s">
        <v>47</v>
      </c>
      <c r="N1846" s="1" t="s">
        <v>86</v>
      </c>
      <c r="O1846" s="1" t="s">
        <v>121</v>
      </c>
      <c r="P1846" s="1" t="s">
        <v>198</v>
      </c>
      <c r="Q1846" s="1" t="s">
        <v>222</v>
      </c>
      <c r="R1846" s="1" t="s">
        <v>48</v>
      </c>
      <c r="S1846" s="1" t="s">
        <v>79</v>
      </c>
      <c r="T1846" s="1" t="s">
        <v>223</v>
      </c>
      <c r="U1846" s="2">
        <v>43533.474999999999</v>
      </c>
      <c r="V1846">
        <v>35.6</v>
      </c>
      <c r="W1846">
        <v>29.2</v>
      </c>
      <c r="X1846">
        <v>35</v>
      </c>
      <c r="Y1846">
        <v>29.75</v>
      </c>
      <c r="Z1846">
        <v>10</v>
      </c>
      <c r="AA1846" s="1" t="s">
        <v>961</v>
      </c>
      <c r="AB1846">
        <v>8.1</v>
      </c>
      <c r="AD1846" s="1" t="s">
        <v>1206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s="1" t="s">
        <v>51</v>
      </c>
      <c r="AS1846" s="1" t="s">
        <v>51</v>
      </c>
      <c r="AT1846" s="1" t="s">
        <v>51</v>
      </c>
      <c r="AU1846" s="1" t="s">
        <v>51</v>
      </c>
    </row>
    <row r="1847" spans="1:47" x14ac:dyDescent="0.25">
      <c r="A1847" s="1" t="s">
        <v>4552</v>
      </c>
      <c r="B1847">
        <v>3</v>
      </c>
      <c r="C1847" s="2">
        <v>43533.5315162037</v>
      </c>
      <c r="D1847" s="2">
        <v>43533.552071759259</v>
      </c>
      <c r="E1847">
        <v>39.771329999999999</v>
      </c>
      <c r="F1847">
        <v>-104.99073</v>
      </c>
      <c r="G1847">
        <v>39.770119999999999</v>
      </c>
      <c r="H1847">
        <v>-104.99178999999999</v>
      </c>
      <c r="I1847">
        <v>0.10100000000000001</v>
      </c>
      <c r="J1847" s="1" t="s">
        <v>365</v>
      </c>
      <c r="L1847" s="1" t="s">
        <v>194</v>
      </c>
      <c r="M1847" s="1" t="s">
        <v>47</v>
      </c>
      <c r="N1847" s="1" t="s">
        <v>131</v>
      </c>
      <c r="O1847" s="1" t="s">
        <v>131</v>
      </c>
      <c r="P1847" s="1" t="s">
        <v>198</v>
      </c>
      <c r="Q1847" s="1" t="s">
        <v>246</v>
      </c>
      <c r="R1847" s="1" t="s">
        <v>48</v>
      </c>
      <c r="S1847" s="1" t="s">
        <v>79</v>
      </c>
      <c r="T1847" s="1" t="s">
        <v>205</v>
      </c>
      <c r="U1847" s="2">
        <v>43533.540277777778</v>
      </c>
      <c r="V1847">
        <v>48.2</v>
      </c>
      <c r="X1847">
        <v>19</v>
      </c>
      <c r="Y1847">
        <v>29.71</v>
      </c>
      <c r="Z1847">
        <v>10</v>
      </c>
      <c r="AA1847" s="1" t="s">
        <v>840</v>
      </c>
      <c r="AB1847">
        <v>34.5</v>
      </c>
      <c r="AD1847" s="1" t="s">
        <v>1067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s="1" t="s">
        <v>51</v>
      </c>
      <c r="AS1847" s="1" t="s">
        <v>51</v>
      </c>
      <c r="AT1847" s="1" t="s">
        <v>51</v>
      </c>
      <c r="AU1847" s="1" t="s">
        <v>51</v>
      </c>
    </row>
    <row r="1848" spans="1:47" x14ac:dyDescent="0.25">
      <c r="A1848" s="1" t="s">
        <v>4717</v>
      </c>
      <c r="B1848">
        <v>3</v>
      </c>
      <c r="C1848" s="2">
        <v>43533.545567129629</v>
      </c>
      <c r="D1848" s="2">
        <v>43533.565960648149</v>
      </c>
      <c r="E1848">
        <v>39.093961999999998</v>
      </c>
      <c r="F1848">
        <v>-104.862951</v>
      </c>
      <c r="G1848">
        <v>39.095542000000002</v>
      </c>
      <c r="H1848">
        <v>-104.863328</v>
      </c>
      <c r="I1848">
        <v>0.111</v>
      </c>
      <c r="J1848" s="1" t="s">
        <v>401</v>
      </c>
      <c r="L1848" s="1" t="s">
        <v>194</v>
      </c>
      <c r="M1848" s="1" t="s">
        <v>47</v>
      </c>
      <c r="N1848" s="1" t="s">
        <v>447</v>
      </c>
      <c r="O1848" s="1" t="s">
        <v>193</v>
      </c>
      <c r="P1848" s="1" t="s">
        <v>198</v>
      </c>
      <c r="Q1848" s="1" t="s">
        <v>448</v>
      </c>
      <c r="R1848" s="1" t="s">
        <v>48</v>
      </c>
      <c r="S1848" s="1" t="s">
        <v>79</v>
      </c>
      <c r="T1848" s="1" t="s">
        <v>234</v>
      </c>
      <c r="U1848" s="2">
        <v>43533.581944444442</v>
      </c>
      <c r="V1848">
        <v>46.9</v>
      </c>
      <c r="X1848">
        <v>18</v>
      </c>
      <c r="Y1848">
        <v>29.67</v>
      </c>
      <c r="Z1848">
        <v>10</v>
      </c>
      <c r="AA1848" s="1" t="s">
        <v>56</v>
      </c>
      <c r="AB1848">
        <v>20.7</v>
      </c>
      <c r="AD1848" s="1" t="s">
        <v>1206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s="1" t="s">
        <v>51</v>
      </c>
      <c r="AS1848" s="1" t="s">
        <v>51</v>
      </c>
      <c r="AT1848" s="1" t="s">
        <v>51</v>
      </c>
      <c r="AU1848" s="1" t="s">
        <v>51</v>
      </c>
    </row>
    <row r="1849" spans="1:47" x14ac:dyDescent="0.25">
      <c r="A1849" s="1" t="s">
        <v>4318</v>
      </c>
      <c r="B1849">
        <v>3</v>
      </c>
      <c r="C1849" s="2">
        <v>43533.598194444443</v>
      </c>
      <c r="D1849" s="2">
        <v>43533.617349537039</v>
      </c>
      <c r="E1849">
        <v>39.616402999999998</v>
      </c>
      <c r="F1849">
        <v>-104.89720199999999</v>
      </c>
      <c r="G1849">
        <v>39.61891</v>
      </c>
      <c r="H1849">
        <v>-104.89861000000001</v>
      </c>
      <c r="I1849">
        <v>0.189</v>
      </c>
      <c r="J1849" s="1" t="s">
        <v>564</v>
      </c>
      <c r="L1849" s="1" t="s">
        <v>877</v>
      </c>
      <c r="M1849" s="1" t="s">
        <v>47</v>
      </c>
      <c r="N1849" s="1" t="s">
        <v>127</v>
      </c>
      <c r="O1849" s="1" t="s">
        <v>201</v>
      </c>
      <c r="P1849" s="1" t="s">
        <v>198</v>
      </c>
      <c r="Q1849" s="1" t="s">
        <v>427</v>
      </c>
      <c r="R1849" s="1" t="s">
        <v>48</v>
      </c>
      <c r="S1849" s="1" t="s">
        <v>79</v>
      </c>
      <c r="T1849" s="1" t="s">
        <v>200</v>
      </c>
      <c r="U1849" s="2">
        <v>43533.578472222223</v>
      </c>
      <c r="V1849">
        <v>46</v>
      </c>
      <c r="W1849">
        <v>41.4</v>
      </c>
      <c r="X1849">
        <v>28</v>
      </c>
      <c r="Y1849">
        <v>29.7</v>
      </c>
      <c r="Z1849">
        <v>10</v>
      </c>
      <c r="AA1849" s="1" t="s">
        <v>61</v>
      </c>
      <c r="AB1849">
        <v>9.1999999999999993</v>
      </c>
      <c r="AD1849" s="1" t="s">
        <v>1067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s="1" t="s">
        <v>51</v>
      </c>
      <c r="AS1849" s="1" t="s">
        <v>51</v>
      </c>
      <c r="AT1849" s="1" t="s">
        <v>51</v>
      </c>
      <c r="AU1849" s="1" t="s">
        <v>51</v>
      </c>
    </row>
    <row r="1850" spans="1:47" x14ac:dyDescent="0.25">
      <c r="A1850" s="1" t="s">
        <v>4718</v>
      </c>
      <c r="B1850">
        <v>3</v>
      </c>
      <c r="C1850" s="2">
        <v>43533.703900462962</v>
      </c>
      <c r="D1850" s="2">
        <v>43533.724305555559</v>
      </c>
      <c r="E1850">
        <v>39.097873999999997</v>
      </c>
      <c r="F1850">
        <v>-104.863916</v>
      </c>
      <c r="G1850">
        <v>39.092885000000003</v>
      </c>
      <c r="H1850">
        <v>-104.862911</v>
      </c>
      <c r="I1850">
        <v>0.34899999999999998</v>
      </c>
      <c r="J1850" s="1" t="s">
        <v>470</v>
      </c>
      <c r="L1850" s="1" t="s">
        <v>195</v>
      </c>
      <c r="M1850" s="1" t="s">
        <v>47</v>
      </c>
      <c r="N1850" s="1" t="s">
        <v>447</v>
      </c>
      <c r="O1850" s="1" t="s">
        <v>193</v>
      </c>
      <c r="P1850" s="1" t="s">
        <v>198</v>
      </c>
      <c r="Q1850" s="1" t="s">
        <v>448</v>
      </c>
      <c r="R1850" s="1" t="s">
        <v>48</v>
      </c>
      <c r="S1850" s="1" t="s">
        <v>79</v>
      </c>
      <c r="T1850" s="1" t="s">
        <v>234</v>
      </c>
      <c r="U1850" s="2">
        <v>43533.70208333333</v>
      </c>
      <c r="V1850">
        <v>48.2</v>
      </c>
      <c r="X1850">
        <v>19</v>
      </c>
      <c r="Y1850">
        <v>29.73</v>
      </c>
      <c r="Z1850">
        <v>10</v>
      </c>
      <c r="AA1850" s="1" t="s">
        <v>55</v>
      </c>
      <c r="AB1850">
        <v>15</v>
      </c>
      <c r="AD1850" s="1" t="s">
        <v>1206</v>
      </c>
      <c r="AE1850" t="b">
        <v>0</v>
      </c>
      <c r="AF1850" t="b">
        <v>0</v>
      </c>
      <c r="AG1850" t="b">
        <v>0</v>
      </c>
      <c r="AH1850" t="b">
        <v>0</v>
      </c>
      <c r="AI1850" t="b">
        <v>1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s="1" t="s">
        <v>51</v>
      </c>
      <c r="AS1850" s="1" t="s">
        <v>51</v>
      </c>
      <c r="AT1850" s="1" t="s">
        <v>51</v>
      </c>
      <c r="AU1850" s="1" t="s">
        <v>51</v>
      </c>
    </row>
    <row r="1851" spans="1:47" x14ac:dyDescent="0.25">
      <c r="A1851" s="1" t="s">
        <v>7149</v>
      </c>
      <c r="B1851">
        <v>3</v>
      </c>
      <c r="C1851" s="2">
        <v>43534.462233796294</v>
      </c>
      <c r="D1851" s="2">
        <v>43534.482615740744</v>
      </c>
      <c r="E1851">
        <v>39.780119999999997</v>
      </c>
      <c r="F1851">
        <v>-104.95188899999999</v>
      </c>
      <c r="G1851">
        <v>39.780119999999997</v>
      </c>
      <c r="H1851">
        <v>-104.951562</v>
      </c>
      <c r="I1851">
        <v>1.7000000000000001E-2</v>
      </c>
      <c r="J1851" s="1" t="s">
        <v>1004</v>
      </c>
      <c r="K1851">
        <v>2803</v>
      </c>
      <c r="L1851" s="1" t="s">
        <v>6790</v>
      </c>
      <c r="M1851" s="1" t="s">
        <v>47</v>
      </c>
      <c r="N1851" s="1" t="s">
        <v>131</v>
      </c>
      <c r="O1851" s="1" t="s">
        <v>131</v>
      </c>
      <c r="P1851" s="1" t="s">
        <v>198</v>
      </c>
      <c r="Q1851" s="1" t="s">
        <v>6791</v>
      </c>
      <c r="R1851" s="1" t="s">
        <v>48</v>
      </c>
      <c r="S1851" s="1" t="s">
        <v>79</v>
      </c>
      <c r="T1851" s="1" t="s">
        <v>205</v>
      </c>
      <c r="U1851" s="2">
        <v>43534.447916666664</v>
      </c>
      <c r="V1851">
        <v>37.4</v>
      </c>
      <c r="W1851">
        <v>32.1</v>
      </c>
      <c r="X1851">
        <v>52</v>
      </c>
      <c r="Y1851">
        <v>29.99</v>
      </c>
      <c r="Z1851">
        <v>10</v>
      </c>
      <c r="AA1851" s="1" t="s">
        <v>65</v>
      </c>
      <c r="AB1851">
        <v>6.9</v>
      </c>
      <c r="AD1851" s="1" t="s">
        <v>1220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s="1" t="s">
        <v>51</v>
      </c>
      <c r="AS1851" s="1" t="s">
        <v>51</v>
      </c>
      <c r="AT1851" s="1" t="s">
        <v>51</v>
      </c>
      <c r="AU1851" s="1" t="s">
        <v>51</v>
      </c>
    </row>
    <row r="1852" spans="1:47" x14ac:dyDescent="0.25">
      <c r="A1852" s="1" t="s">
        <v>5139</v>
      </c>
      <c r="B1852">
        <v>3</v>
      </c>
      <c r="C1852" s="2">
        <v>43534.677337962959</v>
      </c>
      <c r="D1852" s="2">
        <v>43534.697893518518</v>
      </c>
      <c r="E1852">
        <v>37.476964000000002</v>
      </c>
      <c r="F1852">
        <v>-106.78324600000001</v>
      </c>
      <c r="G1852">
        <v>37.475028999999999</v>
      </c>
      <c r="H1852">
        <v>-106.789643</v>
      </c>
      <c r="I1852">
        <v>0.375</v>
      </c>
      <c r="J1852" s="1" t="s">
        <v>4248</v>
      </c>
      <c r="L1852" s="1" t="s">
        <v>3299</v>
      </c>
      <c r="M1852" s="1" t="s">
        <v>47</v>
      </c>
      <c r="N1852" s="1" t="s">
        <v>3997</v>
      </c>
      <c r="O1852" s="1" t="s">
        <v>1104</v>
      </c>
      <c r="P1852" s="1" t="s">
        <v>198</v>
      </c>
      <c r="Q1852" s="1" t="s">
        <v>3998</v>
      </c>
      <c r="R1852" s="1" t="s">
        <v>48</v>
      </c>
      <c r="S1852" s="1" t="s">
        <v>79</v>
      </c>
      <c r="T1852" s="1" t="s">
        <v>3300</v>
      </c>
      <c r="U1852" s="2">
        <v>43534.67083333333</v>
      </c>
      <c r="V1852">
        <v>17.600000000000001</v>
      </c>
      <c r="W1852">
        <v>-1.9</v>
      </c>
      <c r="X1852">
        <v>100</v>
      </c>
      <c r="Y1852">
        <v>30.06</v>
      </c>
      <c r="AA1852" s="1" t="s">
        <v>72</v>
      </c>
      <c r="AB1852">
        <v>29.9</v>
      </c>
      <c r="AD1852" s="1" t="s">
        <v>69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s="1" t="s">
        <v>51</v>
      </c>
      <c r="AS1852" s="1" t="s">
        <v>51</v>
      </c>
      <c r="AT1852" s="1" t="s">
        <v>51</v>
      </c>
      <c r="AU1852" s="1" t="s">
        <v>51</v>
      </c>
    </row>
    <row r="1853" spans="1:47" x14ac:dyDescent="0.25">
      <c r="A1853" s="1" t="s">
        <v>4274</v>
      </c>
      <c r="B1853">
        <v>3</v>
      </c>
      <c r="C1853" s="2">
        <v>43534.681516203702</v>
      </c>
      <c r="D1853" s="2">
        <v>43534.702060185184</v>
      </c>
      <c r="E1853">
        <v>39.885438999999998</v>
      </c>
      <c r="F1853">
        <v>-104.98766999999999</v>
      </c>
      <c r="G1853">
        <v>39.882770000000001</v>
      </c>
      <c r="H1853">
        <v>-104.98768</v>
      </c>
      <c r="I1853">
        <v>0.184</v>
      </c>
      <c r="J1853" s="1" t="s">
        <v>441</v>
      </c>
      <c r="L1853" s="1" t="s">
        <v>312</v>
      </c>
      <c r="M1853" s="1" t="s">
        <v>47</v>
      </c>
      <c r="N1853" s="1" t="s">
        <v>131</v>
      </c>
      <c r="O1853" s="1" t="s">
        <v>147</v>
      </c>
      <c r="P1853" s="1" t="s">
        <v>198</v>
      </c>
      <c r="Q1853" s="1" t="s">
        <v>439</v>
      </c>
      <c r="R1853" s="1" t="s">
        <v>48</v>
      </c>
      <c r="S1853" s="1" t="s">
        <v>79</v>
      </c>
      <c r="T1853" s="1" t="s">
        <v>205</v>
      </c>
      <c r="U1853" s="2">
        <v>43534.699305555558</v>
      </c>
      <c r="V1853">
        <v>46.4</v>
      </c>
      <c r="W1853">
        <v>43.5</v>
      </c>
      <c r="X1853">
        <v>37</v>
      </c>
      <c r="Y1853">
        <v>29.95</v>
      </c>
      <c r="Z1853">
        <v>10</v>
      </c>
      <c r="AA1853" s="1" t="s">
        <v>961</v>
      </c>
      <c r="AB1853">
        <v>5.8</v>
      </c>
      <c r="AD1853" s="1" t="s">
        <v>818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s="1" t="s">
        <v>51</v>
      </c>
      <c r="AS1853" s="1" t="s">
        <v>51</v>
      </c>
      <c r="AT1853" s="1" t="s">
        <v>51</v>
      </c>
      <c r="AU1853" s="1" t="s">
        <v>51</v>
      </c>
    </row>
    <row r="1854" spans="1:47" x14ac:dyDescent="0.25">
      <c r="A1854" s="1" t="s">
        <v>4275</v>
      </c>
      <c r="B1854">
        <v>3</v>
      </c>
      <c r="C1854" s="2">
        <v>43534.713275462964</v>
      </c>
      <c r="D1854" s="2">
        <v>43534.73400462963</v>
      </c>
      <c r="E1854">
        <v>39.783639999999998</v>
      </c>
      <c r="F1854">
        <v>-105.00322</v>
      </c>
      <c r="G1854">
        <v>39.783279999999998</v>
      </c>
      <c r="H1854">
        <v>-105.00744</v>
      </c>
      <c r="I1854">
        <v>0.22500000000000001</v>
      </c>
      <c r="J1854" s="1" t="s">
        <v>351</v>
      </c>
      <c r="L1854" s="1" t="s">
        <v>137</v>
      </c>
      <c r="M1854" s="1" t="s">
        <v>47</v>
      </c>
      <c r="N1854" s="1" t="s">
        <v>131</v>
      </c>
      <c r="O1854" s="1" t="s">
        <v>131</v>
      </c>
      <c r="P1854" s="1" t="s">
        <v>198</v>
      </c>
      <c r="Q1854" s="1" t="s">
        <v>331</v>
      </c>
      <c r="R1854" s="1" t="s">
        <v>48</v>
      </c>
      <c r="S1854" s="1" t="s">
        <v>79</v>
      </c>
      <c r="T1854" s="1" t="s">
        <v>205</v>
      </c>
      <c r="U1854" s="2">
        <v>43534.699305555558</v>
      </c>
      <c r="V1854">
        <v>46.4</v>
      </c>
      <c r="W1854">
        <v>43.5</v>
      </c>
      <c r="X1854">
        <v>37</v>
      </c>
      <c r="Y1854">
        <v>29.95</v>
      </c>
      <c r="Z1854">
        <v>10</v>
      </c>
      <c r="AA1854" s="1" t="s">
        <v>961</v>
      </c>
      <c r="AB1854">
        <v>5.8</v>
      </c>
      <c r="AD1854" s="1" t="s">
        <v>818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s="1" t="s">
        <v>51</v>
      </c>
      <c r="AS1854" s="1" t="s">
        <v>51</v>
      </c>
      <c r="AT1854" s="1" t="s">
        <v>51</v>
      </c>
      <c r="AU1854" s="1" t="s">
        <v>51</v>
      </c>
    </row>
    <row r="1855" spans="1:47" x14ac:dyDescent="0.25">
      <c r="A1855" s="1" t="s">
        <v>5140</v>
      </c>
      <c r="B1855">
        <v>3</v>
      </c>
      <c r="C1855" s="2">
        <v>43534.729432870372</v>
      </c>
      <c r="D1855" s="2">
        <v>43534.750196759262</v>
      </c>
      <c r="E1855">
        <v>37.474581000000001</v>
      </c>
      <c r="F1855">
        <v>-106.791101</v>
      </c>
      <c r="G1855">
        <v>37.475954000000002</v>
      </c>
      <c r="H1855">
        <v>-106.78654299999999</v>
      </c>
      <c r="I1855">
        <v>0.26700000000000002</v>
      </c>
      <c r="J1855" s="1" t="s">
        <v>5141</v>
      </c>
      <c r="L1855" s="1" t="s">
        <v>3299</v>
      </c>
      <c r="M1855" s="1" t="s">
        <v>47</v>
      </c>
      <c r="N1855" s="1" t="s">
        <v>3997</v>
      </c>
      <c r="O1855" s="1" t="s">
        <v>1104</v>
      </c>
      <c r="P1855" s="1" t="s">
        <v>198</v>
      </c>
      <c r="Q1855" s="1" t="s">
        <v>3998</v>
      </c>
      <c r="R1855" s="1" t="s">
        <v>48</v>
      </c>
      <c r="S1855" s="1" t="s">
        <v>79</v>
      </c>
      <c r="T1855" s="1" t="s">
        <v>3300</v>
      </c>
      <c r="U1855" s="2">
        <v>43534.729166666664</v>
      </c>
      <c r="V1855">
        <v>19.399999999999999</v>
      </c>
      <c r="W1855">
        <v>3.6</v>
      </c>
      <c r="X1855">
        <v>100</v>
      </c>
      <c r="Y1855">
        <v>30.07</v>
      </c>
      <c r="AA1855" s="1" t="s">
        <v>72</v>
      </c>
      <c r="AB1855">
        <v>19.600000000000001</v>
      </c>
      <c r="AD1855" s="1" t="s">
        <v>69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s="1" t="s">
        <v>51</v>
      </c>
      <c r="AS1855" s="1" t="s">
        <v>51</v>
      </c>
      <c r="AT1855" s="1" t="s">
        <v>51</v>
      </c>
      <c r="AU1855" s="1" t="s">
        <v>51</v>
      </c>
    </row>
    <row r="1856" spans="1:47" x14ac:dyDescent="0.25">
      <c r="A1856" s="1" t="s">
        <v>5142</v>
      </c>
      <c r="B1856">
        <v>3</v>
      </c>
      <c r="C1856" s="2">
        <v>43534.729432870372</v>
      </c>
      <c r="D1856" s="2">
        <v>43534.750196759262</v>
      </c>
      <c r="E1856">
        <v>37.475954000000002</v>
      </c>
      <c r="F1856">
        <v>-106.78654299999999</v>
      </c>
      <c r="G1856">
        <v>37.474581000000001</v>
      </c>
      <c r="H1856">
        <v>-106.791101</v>
      </c>
      <c r="I1856">
        <v>0.26700000000000002</v>
      </c>
      <c r="J1856" s="1" t="s">
        <v>5143</v>
      </c>
      <c r="L1856" s="1" t="s">
        <v>3299</v>
      </c>
      <c r="M1856" s="1" t="s">
        <v>47</v>
      </c>
      <c r="N1856" s="1" t="s">
        <v>3997</v>
      </c>
      <c r="O1856" s="1" t="s">
        <v>1104</v>
      </c>
      <c r="P1856" s="1" t="s">
        <v>198</v>
      </c>
      <c r="Q1856" s="1" t="s">
        <v>3998</v>
      </c>
      <c r="R1856" s="1" t="s">
        <v>48</v>
      </c>
      <c r="S1856" s="1" t="s">
        <v>79</v>
      </c>
      <c r="T1856" s="1" t="s">
        <v>3300</v>
      </c>
      <c r="U1856" s="2">
        <v>43534.729166666664</v>
      </c>
      <c r="V1856">
        <v>19.399999999999999</v>
      </c>
      <c r="W1856">
        <v>3.6</v>
      </c>
      <c r="X1856">
        <v>100</v>
      </c>
      <c r="Y1856">
        <v>30.07</v>
      </c>
      <c r="AA1856" s="1" t="s">
        <v>72</v>
      </c>
      <c r="AB1856">
        <v>19.600000000000001</v>
      </c>
      <c r="AD1856" s="1" t="s">
        <v>69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s="1" t="s">
        <v>51</v>
      </c>
      <c r="AS1856" s="1" t="s">
        <v>51</v>
      </c>
      <c r="AT1856" s="1" t="s">
        <v>51</v>
      </c>
      <c r="AU1856" s="1" t="s">
        <v>51</v>
      </c>
    </row>
    <row r="1857" spans="1:47" x14ac:dyDescent="0.25">
      <c r="A1857" s="1" t="s">
        <v>4024</v>
      </c>
      <c r="B1857">
        <v>3</v>
      </c>
      <c r="C1857" s="2">
        <v>43534.737233796295</v>
      </c>
      <c r="D1857" s="2">
        <v>43534.757615740738</v>
      </c>
      <c r="E1857">
        <v>39.093961999999998</v>
      </c>
      <c r="F1857">
        <v>-104.862951</v>
      </c>
      <c r="G1857">
        <v>39.095542000000002</v>
      </c>
      <c r="H1857">
        <v>-104.863328</v>
      </c>
      <c r="I1857">
        <v>0.111</v>
      </c>
      <c r="J1857" s="1" t="s">
        <v>401</v>
      </c>
      <c r="L1857" s="1" t="s">
        <v>194</v>
      </c>
      <c r="M1857" s="1" t="s">
        <v>47</v>
      </c>
      <c r="N1857" s="1" t="s">
        <v>447</v>
      </c>
      <c r="O1857" s="1" t="s">
        <v>193</v>
      </c>
      <c r="P1857" s="1" t="s">
        <v>198</v>
      </c>
      <c r="Q1857" s="1" t="s">
        <v>448</v>
      </c>
      <c r="R1857" s="1" t="s">
        <v>48</v>
      </c>
      <c r="S1857" s="1" t="s">
        <v>79</v>
      </c>
      <c r="T1857" s="1" t="s">
        <v>234</v>
      </c>
      <c r="U1857" s="2">
        <v>43534.748611111114</v>
      </c>
      <c r="V1857">
        <v>42.4</v>
      </c>
      <c r="W1857">
        <v>35</v>
      </c>
      <c r="X1857">
        <v>39</v>
      </c>
      <c r="Y1857">
        <v>30.01</v>
      </c>
      <c r="Z1857">
        <v>10</v>
      </c>
      <c r="AA1857" s="1" t="s">
        <v>846</v>
      </c>
      <c r="AB1857">
        <v>15</v>
      </c>
      <c r="AD1857" s="1" t="s">
        <v>1206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s="1" t="s">
        <v>51</v>
      </c>
      <c r="AS1857" s="1" t="s">
        <v>51</v>
      </c>
      <c r="AT1857" s="1" t="s">
        <v>51</v>
      </c>
      <c r="AU1857" s="1" t="s">
        <v>51</v>
      </c>
    </row>
    <row r="1858" spans="1:47" x14ac:dyDescent="0.25">
      <c r="A1858" s="1" t="s">
        <v>7082</v>
      </c>
      <c r="B1858">
        <v>4</v>
      </c>
      <c r="C1858" s="2">
        <v>43534.795046296298</v>
      </c>
      <c r="D1858" s="2">
        <v>43534.815601851849</v>
      </c>
      <c r="E1858">
        <v>39.766060000000003</v>
      </c>
      <c r="F1858">
        <v>-104.8275</v>
      </c>
      <c r="G1858">
        <v>39.773449999999997</v>
      </c>
      <c r="H1858">
        <v>-104.83529</v>
      </c>
      <c r="I1858">
        <v>0.65700000000000003</v>
      </c>
      <c r="J1858" s="1" t="s">
        <v>4579</v>
      </c>
      <c r="K1858">
        <v>13801</v>
      </c>
      <c r="L1858" s="1" t="s">
        <v>6666</v>
      </c>
      <c r="M1858" s="1" t="s">
        <v>97</v>
      </c>
      <c r="N1858" s="1" t="s">
        <v>170</v>
      </c>
      <c r="O1858" s="1" t="s">
        <v>201</v>
      </c>
      <c r="P1858" s="1" t="s">
        <v>198</v>
      </c>
      <c r="Q1858" s="1" t="s">
        <v>6700</v>
      </c>
      <c r="R1858" s="1" t="s">
        <v>48</v>
      </c>
      <c r="S1858" s="1" t="s">
        <v>79</v>
      </c>
      <c r="T1858" s="1" t="s">
        <v>203</v>
      </c>
      <c r="U1858" s="2">
        <v>43534.790277777778</v>
      </c>
      <c r="V1858">
        <v>40.1</v>
      </c>
      <c r="W1858">
        <v>36.1</v>
      </c>
      <c r="X1858">
        <v>58</v>
      </c>
      <c r="Y1858">
        <v>30</v>
      </c>
      <c r="Z1858">
        <v>10</v>
      </c>
      <c r="AA1858" s="1" t="s">
        <v>61</v>
      </c>
      <c r="AB1858">
        <v>5.8</v>
      </c>
      <c r="AD1858" s="1" t="s">
        <v>1220</v>
      </c>
      <c r="AE1858" t="b">
        <v>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s="1" t="s">
        <v>53</v>
      </c>
      <c r="AS1858" s="1" t="s">
        <v>51</v>
      </c>
      <c r="AT1858" s="1" t="s">
        <v>51</v>
      </c>
      <c r="AU1858" s="1" t="s">
        <v>51</v>
      </c>
    </row>
    <row r="1859" spans="1:47" x14ac:dyDescent="0.25">
      <c r="A1859" s="1" t="s">
        <v>4419</v>
      </c>
      <c r="B1859">
        <v>4</v>
      </c>
      <c r="C1859" s="2">
        <v>43534.795046296298</v>
      </c>
      <c r="D1859" s="2">
        <v>43534.815601851849</v>
      </c>
      <c r="E1859">
        <v>39.773449999999997</v>
      </c>
      <c r="F1859">
        <v>-104.83529</v>
      </c>
      <c r="G1859">
        <v>39.773760000000003</v>
      </c>
      <c r="H1859">
        <v>-104.84187</v>
      </c>
      <c r="I1859">
        <v>0.35</v>
      </c>
      <c r="J1859" s="1" t="s">
        <v>4420</v>
      </c>
      <c r="L1859" s="1" t="s">
        <v>364</v>
      </c>
      <c r="M1859" s="1" t="s">
        <v>47</v>
      </c>
      <c r="N1859" s="1" t="s">
        <v>131</v>
      </c>
      <c r="O1859" s="1" t="s">
        <v>131</v>
      </c>
      <c r="P1859" s="1" t="s">
        <v>198</v>
      </c>
      <c r="Q1859" s="1" t="s">
        <v>299</v>
      </c>
      <c r="R1859" s="1" t="s">
        <v>48</v>
      </c>
      <c r="S1859" s="1" t="s">
        <v>79</v>
      </c>
      <c r="T1859" s="1" t="s">
        <v>203</v>
      </c>
      <c r="U1859" s="2">
        <v>43534.790277777778</v>
      </c>
      <c r="V1859">
        <v>40.1</v>
      </c>
      <c r="W1859">
        <v>36.1</v>
      </c>
      <c r="X1859">
        <v>58</v>
      </c>
      <c r="Y1859">
        <v>30</v>
      </c>
      <c r="Z1859">
        <v>10</v>
      </c>
      <c r="AA1859" s="1" t="s">
        <v>61</v>
      </c>
      <c r="AB1859">
        <v>5.8</v>
      </c>
      <c r="AD1859" s="1" t="s">
        <v>1220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s="1" t="s">
        <v>53</v>
      </c>
      <c r="AS1859" s="1" t="s">
        <v>51</v>
      </c>
      <c r="AT1859" s="1" t="s">
        <v>51</v>
      </c>
      <c r="AU1859" s="1" t="s">
        <v>51</v>
      </c>
    </row>
    <row r="1860" spans="1:47" x14ac:dyDescent="0.25">
      <c r="A1860" s="1" t="s">
        <v>5087</v>
      </c>
      <c r="B1860">
        <v>3</v>
      </c>
      <c r="C1860" s="2">
        <v>43534.891932870371</v>
      </c>
      <c r="D1860" s="2">
        <v>43534.91238425926</v>
      </c>
      <c r="E1860">
        <v>37.476331999999999</v>
      </c>
      <c r="F1860">
        <v>-106.78529899999999</v>
      </c>
      <c r="G1860">
        <v>37.474417000000003</v>
      </c>
      <c r="H1860">
        <v>-106.79238599999999</v>
      </c>
      <c r="I1860">
        <v>0.41099999999999998</v>
      </c>
      <c r="J1860" s="1" t="s">
        <v>5088</v>
      </c>
      <c r="L1860" s="1" t="s">
        <v>3299</v>
      </c>
      <c r="M1860" s="1" t="s">
        <v>47</v>
      </c>
      <c r="N1860" s="1" t="s">
        <v>3997</v>
      </c>
      <c r="O1860" s="1" t="s">
        <v>1104</v>
      </c>
      <c r="P1860" s="1" t="s">
        <v>198</v>
      </c>
      <c r="Q1860" s="1" t="s">
        <v>3998</v>
      </c>
      <c r="R1860" s="1" t="s">
        <v>48</v>
      </c>
      <c r="S1860" s="1" t="s">
        <v>79</v>
      </c>
      <c r="T1860" s="1" t="s">
        <v>3300</v>
      </c>
      <c r="U1860" s="2">
        <v>43534.895138888889</v>
      </c>
      <c r="V1860">
        <v>15.8</v>
      </c>
      <c r="W1860">
        <v>0.3</v>
      </c>
      <c r="X1860">
        <v>100</v>
      </c>
      <c r="Y1860">
        <v>30.15</v>
      </c>
      <c r="AA1860" s="1" t="s">
        <v>846</v>
      </c>
      <c r="AB1860">
        <v>16.100000000000001</v>
      </c>
      <c r="AD1860" s="1" t="s">
        <v>69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s="1" t="s">
        <v>53</v>
      </c>
      <c r="AS1860" s="1" t="s">
        <v>53</v>
      </c>
      <c r="AT1860" s="1" t="s">
        <v>53</v>
      </c>
      <c r="AU1860" s="1" t="s">
        <v>53</v>
      </c>
    </row>
    <row r="1861" spans="1:47" x14ac:dyDescent="0.25">
      <c r="A1861" s="1" t="s">
        <v>5089</v>
      </c>
      <c r="B1861">
        <v>3</v>
      </c>
      <c r="C1861" s="2">
        <v>43534.975254629629</v>
      </c>
      <c r="D1861" s="2">
        <v>43534.995636574073</v>
      </c>
      <c r="E1861">
        <v>37.476331999999999</v>
      </c>
      <c r="F1861">
        <v>-106.78529899999999</v>
      </c>
      <c r="G1861">
        <v>37.474417000000003</v>
      </c>
      <c r="H1861">
        <v>-106.79238599999999</v>
      </c>
      <c r="I1861">
        <v>0.41099999999999998</v>
      </c>
      <c r="J1861" s="1" t="s">
        <v>5088</v>
      </c>
      <c r="L1861" s="1" t="s">
        <v>3299</v>
      </c>
      <c r="M1861" s="1" t="s">
        <v>47</v>
      </c>
      <c r="N1861" s="1" t="s">
        <v>3997</v>
      </c>
      <c r="O1861" s="1" t="s">
        <v>1104</v>
      </c>
      <c r="P1861" s="1" t="s">
        <v>198</v>
      </c>
      <c r="Q1861" s="1" t="s">
        <v>3998</v>
      </c>
      <c r="R1861" s="1" t="s">
        <v>48</v>
      </c>
      <c r="S1861" s="1" t="s">
        <v>79</v>
      </c>
      <c r="T1861" s="1" t="s">
        <v>3300</v>
      </c>
      <c r="U1861" s="2">
        <v>43534.979166666664</v>
      </c>
      <c r="V1861">
        <v>19.399999999999999</v>
      </c>
      <c r="W1861">
        <v>5</v>
      </c>
      <c r="X1861">
        <v>100</v>
      </c>
      <c r="Y1861">
        <v>30.17</v>
      </c>
      <c r="AA1861" s="1" t="s">
        <v>72</v>
      </c>
      <c r="AB1861">
        <v>16.100000000000001</v>
      </c>
      <c r="AD1861" s="1" t="s">
        <v>69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s="1" t="s">
        <v>53</v>
      </c>
      <c r="AS1861" s="1" t="s">
        <v>53</v>
      </c>
      <c r="AT1861" s="1" t="s">
        <v>53</v>
      </c>
      <c r="AU1861" s="1" t="s">
        <v>53</v>
      </c>
    </row>
    <row r="1862" spans="1:47" x14ac:dyDescent="0.25">
      <c r="A1862" s="1" t="s">
        <v>3928</v>
      </c>
      <c r="B1862">
        <v>3</v>
      </c>
      <c r="C1862" s="2">
        <v>43535.23709490741</v>
      </c>
      <c r="D1862" s="2">
        <v>43535.257615740738</v>
      </c>
      <c r="E1862">
        <v>39.778359999999999</v>
      </c>
      <c r="F1862">
        <v>-104.89577300000001</v>
      </c>
      <c r="G1862">
        <v>39.778419999999997</v>
      </c>
      <c r="H1862">
        <v>-104.896974</v>
      </c>
      <c r="I1862">
        <v>6.4000000000000001E-2</v>
      </c>
      <c r="J1862" s="1" t="s">
        <v>416</v>
      </c>
      <c r="L1862" s="1" t="s">
        <v>137</v>
      </c>
      <c r="M1862" s="1" t="s">
        <v>47</v>
      </c>
      <c r="N1862" s="1" t="s">
        <v>131</v>
      </c>
      <c r="O1862" s="1" t="s">
        <v>131</v>
      </c>
      <c r="P1862" s="1" t="s">
        <v>198</v>
      </c>
      <c r="Q1862" s="1" t="s">
        <v>246</v>
      </c>
      <c r="R1862" s="1" t="s">
        <v>48</v>
      </c>
      <c r="S1862" s="1" t="s">
        <v>79</v>
      </c>
      <c r="T1862" s="1" t="s">
        <v>205</v>
      </c>
      <c r="U1862" s="2">
        <v>43535.232638888891</v>
      </c>
      <c r="V1862">
        <v>33.799999999999997</v>
      </c>
      <c r="W1862">
        <v>28.6</v>
      </c>
      <c r="X1862">
        <v>70</v>
      </c>
      <c r="Y1862">
        <v>30.14</v>
      </c>
      <c r="Z1862">
        <v>10</v>
      </c>
      <c r="AA1862" s="1" t="s">
        <v>65</v>
      </c>
      <c r="AB1862">
        <v>5.8</v>
      </c>
      <c r="AD1862" s="1" t="s">
        <v>1206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s="1" t="s">
        <v>53</v>
      </c>
      <c r="AS1862" s="1" t="s">
        <v>53</v>
      </c>
      <c r="AT1862" s="1" t="s">
        <v>53</v>
      </c>
      <c r="AU1862" s="1" t="s">
        <v>53</v>
      </c>
    </row>
    <row r="1863" spans="1:47" x14ac:dyDescent="0.25">
      <c r="A1863" s="1" t="s">
        <v>3970</v>
      </c>
      <c r="B1863">
        <v>3</v>
      </c>
      <c r="C1863" s="2">
        <v>43535.245439814818</v>
      </c>
      <c r="D1863" s="2">
        <v>43535.265949074077</v>
      </c>
      <c r="E1863">
        <v>39.093961999999998</v>
      </c>
      <c r="F1863">
        <v>-104.862951</v>
      </c>
      <c r="G1863">
        <v>39.095542000000002</v>
      </c>
      <c r="H1863">
        <v>-104.863328</v>
      </c>
      <c r="I1863">
        <v>0.111</v>
      </c>
      <c r="J1863" s="1" t="s">
        <v>401</v>
      </c>
      <c r="L1863" s="1" t="s">
        <v>194</v>
      </c>
      <c r="M1863" s="1" t="s">
        <v>47</v>
      </c>
      <c r="N1863" s="1" t="s">
        <v>447</v>
      </c>
      <c r="O1863" s="1" t="s">
        <v>193</v>
      </c>
      <c r="P1863" s="1" t="s">
        <v>198</v>
      </c>
      <c r="Q1863" s="1" t="s">
        <v>448</v>
      </c>
      <c r="R1863" s="1" t="s">
        <v>48</v>
      </c>
      <c r="S1863" s="1" t="s">
        <v>79</v>
      </c>
      <c r="T1863" s="1" t="s">
        <v>234</v>
      </c>
      <c r="U1863" s="2">
        <v>43535.248611111114</v>
      </c>
      <c r="V1863">
        <v>25.3</v>
      </c>
      <c r="W1863">
        <v>16</v>
      </c>
      <c r="X1863">
        <v>79</v>
      </c>
      <c r="Y1863">
        <v>30.17</v>
      </c>
      <c r="Z1863">
        <v>10</v>
      </c>
      <c r="AA1863" s="1" t="s">
        <v>961</v>
      </c>
      <c r="AB1863">
        <v>9.1999999999999993</v>
      </c>
      <c r="AD1863" s="1" t="s">
        <v>1206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s="1" t="s">
        <v>53</v>
      </c>
      <c r="AS1863" s="1" t="s">
        <v>53</v>
      </c>
      <c r="AT1863" s="1" t="s">
        <v>53</v>
      </c>
      <c r="AU1863" s="1" t="s">
        <v>51</v>
      </c>
    </row>
    <row r="1864" spans="1:47" x14ac:dyDescent="0.25">
      <c r="A1864" s="1" t="s">
        <v>6395</v>
      </c>
      <c r="B1864">
        <v>3</v>
      </c>
      <c r="C1864" s="2">
        <v>43535.326180555552</v>
      </c>
      <c r="D1864" s="2">
        <v>43535.346504629626</v>
      </c>
      <c r="E1864">
        <v>39.78313</v>
      </c>
      <c r="F1864">
        <v>-105.00687000000001</v>
      </c>
      <c r="G1864">
        <v>39.78313</v>
      </c>
      <c r="H1864">
        <v>-105.006593</v>
      </c>
      <c r="I1864">
        <v>1.4999999999999999E-2</v>
      </c>
      <c r="J1864" s="1" t="s">
        <v>351</v>
      </c>
      <c r="L1864" s="1" t="s">
        <v>133</v>
      </c>
      <c r="M1864" s="1" t="s">
        <v>47</v>
      </c>
      <c r="N1864" s="1" t="s">
        <v>131</v>
      </c>
      <c r="O1864" s="1" t="s">
        <v>131</v>
      </c>
      <c r="P1864" s="1" t="s">
        <v>198</v>
      </c>
      <c r="Q1864" s="1" t="s">
        <v>352</v>
      </c>
      <c r="R1864" s="1" t="s">
        <v>48</v>
      </c>
      <c r="S1864" s="1" t="s">
        <v>79</v>
      </c>
      <c r="T1864" s="1" t="s">
        <v>205</v>
      </c>
      <c r="U1864" s="2">
        <v>43535.324305555558</v>
      </c>
      <c r="V1864">
        <v>32</v>
      </c>
      <c r="X1864">
        <v>75</v>
      </c>
      <c r="Y1864">
        <v>30.17</v>
      </c>
      <c r="Z1864">
        <v>40</v>
      </c>
      <c r="AA1864" s="1" t="s">
        <v>49</v>
      </c>
      <c r="AD1864" s="1" t="s">
        <v>818</v>
      </c>
      <c r="AE1864" t="b">
        <v>0</v>
      </c>
      <c r="AF1864" t="b">
        <v>0</v>
      </c>
      <c r="AG1864" t="b">
        <v>0</v>
      </c>
      <c r="AH1864" t="b">
        <v>1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s="1" t="s">
        <v>51</v>
      </c>
      <c r="AS1864" s="1" t="s">
        <v>51</v>
      </c>
      <c r="AT1864" s="1" t="s">
        <v>51</v>
      </c>
      <c r="AU1864" s="1" t="s">
        <v>51</v>
      </c>
    </row>
    <row r="1865" spans="1:47" x14ac:dyDescent="0.25">
      <c r="A1865" s="1" t="s">
        <v>4276</v>
      </c>
      <c r="B1865">
        <v>3</v>
      </c>
      <c r="C1865" s="2">
        <v>43535.328773148147</v>
      </c>
      <c r="D1865" s="2">
        <v>43535.349282407406</v>
      </c>
      <c r="E1865">
        <v>39.105570999999998</v>
      </c>
      <c r="F1865">
        <v>-104.864532</v>
      </c>
      <c r="G1865">
        <v>39.111438</v>
      </c>
      <c r="H1865">
        <v>-104.865178</v>
      </c>
      <c r="I1865">
        <v>0.40699999999999997</v>
      </c>
      <c r="J1865" s="1" t="s">
        <v>401</v>
      </c>
      <c r="L1865" s="1" t="s">
        <v>265</v>
      </c>
      <c r="M1865" s="1" t="s">
        <v>47</v>
      </c>
      <c r="N1865" s="1" t="s">
        <v>447</v>
      </c>
      <c r="O1865" s="1" t="s">
        <v>193</v>
      </c>
      <c r="P1865" s="1" t="s">
        <v>198</v>
      </c>
      <c r="Q1865" s="1" t="s">
        <v>448</v>
      </c>
      <c r="R1865" s="1" t="s">
        <v>48</v>
      </c>
      <c r="S1865" s="1" t="s">
        <v>79</v>
      </c>
      <c r="T1865" s="1" t="s">
        <v>234</v>
      </c>
      <c r="U1865" s="2">
        <v>43535.331944444442</v>
      </c>
      <c r="V1865">
        <v>29.8</v>
      </c>
      <c r="W1865">
        <v>20.3</v>
      </c>
      <c r="X1865">
        <v>76</v>
      </c>
      <c r="Y1865">
        <v>30.19</v>
      </c>
      <c r="Z1865">
        <v>10</v>
      </c>
      <c r="AA1865" s="1" t="s">
        <v>65</v>
      </c>
      <c r="AB1865">
        <v>11.5</v>
      </c>
      <c r="AD1865" s="1" t="s">
        <v>818</v>
      </c>
      <c r="AE1865" t="b">
        <v>0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s="1" t="s">
        <v>51</v>
      </c>
      <c r="AS1865" s="1" t="s">
        <v>51</v>
      </c>
      <c r="AT1865" s="1" t="s">
        <v>51</v>
      </c>
      <c r="AU1865" s="1" t="s">
        <v>51</v>
      </c>
    </row>
    <row r="1866" spans="1:47" x14ac:dyDescent="0.25">
      <c r="A1866" s="1" t="s">
        <v>4091</v>
      </c>
      <c r="B1866">
        <v>3</v>
      </c>
      <c r="C1866" s="2">
        <v>43535.399594907409</v>
      </c>
      <c r="D1866" s="2">
        <v>43535.420115740744</v>
      </c>
      <c r="E1866">
        <v>39.134844000000001</v>
      </c>
      <c r="F1866">
        <v>-104.862869</v>
      </c>
      <c r="G1866">
        <v>39.139437999999998</v>
      </c>
      <c r="H1866">
        <v>-104.862106</v>
      </c>
      <c r="I1866">
        <v>0.32</v>
      </c>
      <c r="J1866" s="1" t="s">
        <v>455</v>
      </c>
      <c r="L1866" s="1" t="s">
        <v>194</v>
      </c>
      <c r="M1866" s="1" t="s">
        <v>47</v>
      </c>
      <c r="N1866" s="1" t="s">
        <v>86</v>
      </c>
      <c r="O1866" s="1" t="s">
        <v>121</v>
      </c>
      <c r="P1866" s="1" t="s">
        <v>198</v>
      </c>
      <c r="Q1866" s="1" t="s">
        <v>222</v>
      </c>
      <c r="R1866" s="1" t="s">
        <v>48</v>
      </c>
      <c r="S1866" s="1" t="s">
        <v>79</v>
      </c>
      <c r="T1866" s="1" t="s">
        <v>223</v>
      </c>
      <c r="U1866" s="2">
        <v>43535.39166666667</v>
      </c>
      <c r="V1866">
        <v>30.2</v>
      </c>
      <c r="W1866">
        <v>24.3</v>
      </c>
      <c r="X1866">
        <v>86</v>
      </c>
      <c r="Y1866">
        <v>30.19</v>
      </c>
      <c r="Z1866">
        <v>10</v>
      </c>
      <c r="AA1866" s="1" t="s">
        <v>55</v>
      </c>
      <c r="AB1866">
        <v>5.8</v>
      </c>
      <c r="AD1866" s="1" t="s">
        <v>1212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s="1" t="s">
        <v>51</v>
      </c>
      <c r="AS1866" s="1" t="s">
        <v>51</v>
      </c>
      <c r="AT1866" s="1" t="s">
        <v>51</v>
      </c>
      <c r="AU1866" s="1" t="s">
        <v>51</v>
      </c>
    </row>
    <row r="1867" spans="1:47" x14ac:dyDescent="0.25">
      <c r="A1867" s="1" t="s">
        <v>4092</v>
      </c>
      <c r="B1867">
        <v>3</v>
      </c>
      <c r="C1867" s="2">
        <v>43535.406365740739</v>
      </c>
      <c r="D1867" s="2">
        <v>43535.427060185182</v>
      </c>
      <c r="E1867">
        <v>39.113239</v>
      </c>
      <c r="F1867">
        <v>-104.86538299999999</v>
      </c>
      <c r="G1867">
        <v>39.127257999999998</v>
      </c>
      <c r="H1867">
        <v>-104.86411</v>
      </c>
      <c r="I1867">
        <v>0.97099999999999997</v>
      </c>
      <c r="J1867" s="1" t="s">
        <v>401</v>
      </c>
      <c r="L1867" s="1" t="s">
        <v>265</v>
      </c>
      <c r="M1867" s="1" t="s">
        <v>47</v>
      </c>
      <c r="N1867" s="1" t="s">
        <v>447</v>
      </c>
      <c r="O1867" s="1" t="s">
        <v>193</v>
      </c>
      <c r="P1867" s="1" t="s">
        <v>198</v>
      </c>
      <c r="Q1867" s="1" t="s">
        <v>448</v>
      </c>
      <c r="R1867" s="1" t="s">
        <v>48</v>
      </c>
      <c r="S1867" s="1" t="s">
        <v>79</v>
      </c>
      <c r="T1867" s="1" t="s">
        <v>234</v>
      </c>
      <c r="U1867" s="2">
        <v>43535.415277777778</v>
      </c>
      <c r="V1867">
        <v>35.6</v>
      </c>
      <c r="W1867">
        <v>30.7</v>
      </c>
      <c r="X1867">
        <v>68</v>
      </c>
      <c r="Y1867">
        <v>30.21</v>
      </c>
      <c r="Z1867">
        <v>10</v>
      </c>
      <c r="AA1867" s="1" t="s">
        <v>65</v>
      </c>
      <c r="AB1867">
        <v>5.8</v>
      </c>
      <c r="AD1867" s="1" t="s">
        <v>1212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s="1" t="s">
        <v>51</v>
      </c>
      <c r="AS1867" s="1" t="s">
        <v>51</v>
      </c>
      <c r="AT1867" s="1" t="s">
        <v>51</v>
      </c>
      <c r="AU1867" s="1" t="s">
        <v>51</v>
      </c>
    </row>
    <row r="1868" spans="1:47" x14ac:dyDescent="0.25">
      <c r="A1868" s="1" t="s">
        <v>7303</v>
      </c>
      <c r="B1868">
        <v>3</v>
      </c>
      <c r="C1868" s="2">
        <v>43535.438668981478</v>
      </c>
      <c r="D1868" s="2">
        <v>43535.459004629629</v>
      </c>
      <c r="E1868">
        <v>39.125349999999997</v>
      </c>
      <c r="F1868">
        <v>-105.90688</v>
      </c>
      <c r="G1868">
        <v>39.160710000000002</v>
      </c>
      <c r="H1868">
        <v>-105.940157</v>
      </c>
      <c r="I1868">
        <v>3.0249999999999999</v>
      </c>
      <c r="J1868" s="1" t="s">
        <v>7304</v>
      </c>
      <c r="K1868">
        <v>39476</v>
      </c>
      <c r="L1868" s="1" t="s">
        <v>6565</v>
      </c>
      <c r="M1868" s="1" t="s">
        <v>47</v>
      </c>
      <c r="N1868" s="1" t="s">
        <v>552</v>
      </c>
      <c r="O1868" s="1" t="s">
        <v>356</v>
      </c>
      <c r="P1868" s="1" t="s">
        <v>198</v>
      </c>
      <c r="Q1868" s="1" t="s">
        <v>553</v>
      </c>
      <c r="R1868" s="1" t="s">
        <v>48</v>
      </c>
      <c r="S1868" s="1" t="s">
        <v>79</v>
      </c>
      <c r="T1868" s="1" t="s">
        <v>554</v>
      </c>
      <c r="U1868" s="2">
        <v>43535.425694444442</v>
      </c>
      <c r="V1868">
        <v>21.9</v>
      </c>
      <c r="W1868">
        <v>15.7</v>
      </c>
      <c r="X1868">
        <v>78</v>
      </c>
      <c r="Y1868">
        <v>30.16</v>
      </c>
      <c r="Z1868">
        <v>10</v>
      </c>
      <c r="AA1868" s="1" t="s">
        <v>840</v>
      </c>
      <c r="AB1868">
        <v>4.5999999999999996</v>
      </c>
      <c r="AC1868">
        <v>0.01</v>
      </c>
      <c r="AD1868" s="1" t="s">
        <v>1212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s="1" t="s">
        <v>51</v>
      </c>
      <c r="AS1868" s="1" t="s">
        <v>51</v>
      </c>
      <c r="AT1868" s="1" t="s">
        <v>51</v>
      </c>
      <c r="AU1868" s="1" t="s">
        <v>51</v>
      </c>
    </row>
    <row r="1869" spans="1:47" x14ac:dyDescent="0.25">
      <c r="A1869" s="1" t="s">
        <v>5022</v>
      </c>
      <c r="B1869">
        <v>3</v>
      </c>
      <c r="C1869" s="2">
        <v>43535.48710648148</v>
      </c>
      <c r="D1869" s="2">
        <v>43535.507615740738</v>
      </c>
      <c r="E1869">
        <v>39.725580000000001</v>
      </c>
      <c r="F1869">
        <v>-105.022643</v>
      </c>
      <c r="G1869">
        <v>39.725610000000003</v>
      </c>
      <c r="H1869">
        <v>-105.02414</v>
      </c>
      <c r="I1869">
        <v>0.08</v>
      </c>
      <c r="J1869" s="1" t="s">
        <v>584</v>
      </c>
      <c r="L1869" s="1" t="s">
        <v>585</v>
      </c>
      <c r="M1869" s="1" t="s">
        <v>47</v>
      </c>
      <c r="N1869" s="1" t="s">
        <v>131</v>
      </c>
      <c r="O1869" s="1" t="s">
        <v>131</v>
      </c>
      <c r="P1869" s="1" t="s">
        <v>198</v>
      </c>
      <c r="Q1869" s="1" t="s">
        <v>310</v>
      </c>
      <c r="R1869" s="1" t="s">
        <v>48</v>
      </c>
      <c r="S1869" s="1" t="s">
        <v>79</v>
      </c>
      <c r="T1869" s="1" t="s">
        <v>205</v>
      </c>
      <c r="U1869" s="2">
        <v>43535.449305555558</v>
      </c>
      <c r="V1869">
        <v>39.200000000000003</v>
      </c>
      <c r="W1869">
        <v>37</v>
      </c>
      <c r="X1869">
        <v>56</v>
      </c>
      <c r="Y1869">
        <v>30.18</v>
      </c>
      <c r="Z1869">
        <v>25</v>
      </c>
      <c r="AA1869" s="1" t="s">
        <v>961</v>
      </c>
      <c r="AB1869">
        <v>3.5</v>
      </c>
      <c r="AD1869" s="1" t="s">
        <v>1212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s="1" t="s">
        <v>51</v>
      </c>
      <c r="AS1869" s="1" t="s">
        <v>51</v>
      </c>
      <c r="AT1869" s="1" t="s">
        <v>51</v>
      </c>
      <c r="AU1869" s="1" t="s">
        <v>51</v>
      </c>
    </row>
    <row r="1870" spans="1:47" x14ac:dyDescent="0.25">
      <c r="A1870" s="1" t="s">
        <v>5023</v>
      </c>
      <c r="B1870">
        <v>3</v>
      </c>
      <c r="C1870" s="2">
        <v>43535.502210648148</v>
      </c>
      <c r="D1870" s="2">
        <v>43535.522905092592</v>
      </c>
      <c r="E1870">
        <v>39.853763000000001</v>
      </c>
      <c r="F1870">
        <v>-104.98651099999999</v>
      </c>
      <c r="G1870">
        <v>39.856152999999999</v>
      </c>
      <c r="H1870">
        <v>-104.987038</v>
      </c>
      <c r="I1870">
        <v>0.16700000000000001</v>
      </c>
      <c r="J1870" s="1" t="s">
        <v>820</v>
      </c>
      <c r="L1870" s="1" t="s">
        <v>194</v>
      </c>
      <c r="M1870" s="1" t="s">
        <v>47</v>
      </c>
      <c r="N1870" s="1" t="s">
        <v>131</v>
      </c>
      <c r="O1870" s="1" t="s">
        <v>147</v>
      </c>
      <c r="P1870" s="1" t="s">
        <v>198</v>
      </c>
      <c r="Q1870" s="1" t="s">
        <v>204</v>
      </c>
      <c r="R1870" s="1" t="s">
        <v>48</v>
      </c>
      <c r="S1870" s="1" t="s">
        <v>79</v>
      </c>
      <c r="T1870" s="1" t="s">
        <v>205</v>
      </c>
      <c r="U1870" s="2">
        <v>43535.449305555558</v>
      </c>
      <c r="V1870">
        <v>39.200000000000003</v>
      </c>
      <c r="W1870">
        <v>37</v>
      </c>
      <c r="X1870">
        <v>56</v>
      </c>
      <c r="Y1870">
        <v>30.18</v>
      </c>
      <c r="Z1870">
        <v>25</v>
      </c>
      <c r="AA1870" s="1" t="s">
        <v>961</v>
      </c>
      <c r="AB1870">
        <v>3.5</v>
      </c>
      <c r="AD1870" s="1" t="s">
        <v>1212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s="1" t="s">
        <v>51</v>
      </c>
      <c r="AS1870" s="1" t="s">
        <v>51</v>
      </c>
      <c r="AT1870" s="1" t="s">
        <v>51</v>
      </c>
      <c r="AU1870" s="1" t="s">
        <v>51</v>
      </c>
    </row>
    <row r="1871" spans="1:47" x14ac:dyDescent="0.25">
      <c r="A1871" s="1" t="s">
        <v>4658</v>
      </c>
      <c r="B1871">
        <v>3</v>
      </c>
      <c r="C1871" s="2">
        <v>43535.616273148145</v>
      </c>
      <c r="D1871" s="2">
        <v>43535.636782407404</v>
      </c>
      <c r="E1871">
        <v>39.643813000000002</v>
      </c>
      <c r="F1871">
        <v>-104.91291200000001</v>
      </c>
      <c r="G1871">
        <v>39.647838999999998</v>
      </c>
      <c r="H1871">
        <v>-104.915239</v>
      </c>
      <c r="I1871">
        <v>0.30399999999999999</v>
      </c>
      <c r="J1871" s="1" t="s">
        <v>705</v>
      </c>
      <c r="L1871" s="1" t="s">
        <v>194</v>
      </c>
      <c r="M1871" s="1" t="s">
        <v>47</v>
      </c>
      <c r="N1871" s="1" t="s">
        <v>131</v>
      </c>
      <c r="O1871" s="1" t="s">
        <v>131</v>
      </c>
      <c r="P1871" s="1" t="s">
        <v>198</v>
      </c>
      <c r="Q1871" s="1" t="s">
        <v>414</v>
      </c>
      <c r="R1871" s="1" t="s">
        <v>48</v>
      </c>
      <c r="S1871" s="1" t="s">
        <v>79</v>
      </c>
      <c r="T1871" s="1" t="s">
        <v>200</v>
      </c>
      <c r="U1871" s="2">
        <v>43535.620138888888</v>
      </c>
      <c r="V1871">
        <v>52</v>
      </c>
      <c r="X1871">
        <v>43</v>
      </c>
      <c r="Y1871">
        <v>30.02</v>
      </c>
      <c r="Z1871">
        <v>10</v>
      </c>
      <c r="AA1871" s="1" t="s">
        <v>63</v>
      </c>
      <c r="AB1871">
        <v>12.7</v>
      </c>
      <c r="AD1871" s="1" t="s">
        <v>818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s="1" t="s">
        <v>51</v>
      </c>
      <c r="AS1871" s="1" t="s">
        <v>51</v>
      </c>
      <c r="AT1871" s="1" t="s">
        <v>51</v>
      </c>
      <c r="AU1871" s="1" t="s">
        <v>51</v>
      </c>
    </row>
    <row r="1872" spans="1:47" x14ac:dyDescent="0.25">
      <c r="A1872" s="1" t="s">
        <v>8732</v>
      </c>
      <c r="B1872">
        <v>3</v>
      </c>
      <c r="C1872" s="2">
        <v>43536.210555555554</v>
      </c>
      <c r="D1872" s="2">
        <v>43536.231226851851</v>
      </c>
      <c r="E1872">
        <v>38.644176000000002</v>
      </c>
      <c r="F1872">
        <v>-106.083528</v>
      </c>
      <c r="G1872">
        <v>38.660352000000003</v>
      </c>
      <c r="H1872">
        <v>-106.08762400000001</v>
      </c>
      <c r="I1872">
        <v>1.139</v>
      </c>
      <c r="J1872" s="1" t="s">
        <v>550</v>
      </c>
      <c r="K1872">
        <v>15506</v>
      </c>
      <c r="L1872" s="1" t="s">
        <v>8733</v>
      </c>
      <c r="M1872" s="1" t="s">
        <v>47</v>
      </c>
      <c r="N1872" s="1" t="s">
        <v>87</v>
      </c>
      <c r="O1872" s="1" t="s">
        <v>466</v>
      </c>
      <c r="P1872" s="1" t="s">
        <v>198</v>
      </c>
      <c r="Q1872" s="1" t="s">
        <v>8734</v>
      </c>
      <c r="R1872" s="1" t="s">
        <v>48</v>
      </c>
      <c r="S1872" s="1" t="s">
        <v>79</v>
      </c>
      <c r="T1872" s="1" t="s">
        <v>4029</v>
      </c>
      <c r="U1872" s="2">
        <v>43536.204861111109</v>
      </c>
      <c r="V1872">
        <v>33.4</v>
      </c>
      <c r="X1872">
        <v>96</v>
      </c>
      <c r="Y1872">
        <v>30.07</v>
      </c>
      <c r="Z1872">
        <v>1.8</v>
      </c>
      <c r="AA1872" s="1" t="s">
        <v>961</v>
      </c>
      <c r="AD1872" s="1" t="s">
        <v>1212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s="1" t="s">
        <v>53</v>
      </c>
      <c r="AS1872" s="1" t="s">
        <v>53</v>
      </c>
      <c r="AT1872" s="1" t="s">
        <v>53</v>
      </c>
      <c r="AU1872" s="1" t="s">
        <v>53</v>
      </c>
    </row>
    <row r="1873" spans="1:47" x14ac:dyDescent="0.25">
      <c r="A1873" s="1" t="s">
        <v>5144</v>
      </c>
      <c r="B1873">
        <v>3</v>
      </c>
      <c r="C1873" s="2">
        <v>43536.312118055554</v>
      </c>
      <c r="D1873" s="2">
        <v>43536.332604166666</v>
      </c>
      <c r="E1873">
        <v>40.402697000000003</v>
      </c>
      <c r="F1873">
        <v>-104.99352</v>
      </c>
      <c r="G1873">
        <v>40.399985000000001</v>
      </c>
      <c r="H1873">
        <v>-104.99357999999999</v>
      </c>
      <c r="I1873">
        <v>0.187</v>
      </c>
      <c r="J1873" s="1" t="s">
        <v>521</v>
      </c>
      <c r="L1873" s="1" t="s">
        <v>195</v>
      </c>
      <c r="M1873" s="1" t="s">
        <v>47</v>
      </c>
      <c r="N1873" s="1" t="s">
        <v>305</v>
      </c>
      <c r="O1873" s="1" t="s">
        <v>228</v>
      </c>
      <c r="P1873" s="1" t="s">
        <v>198</v>
      </c>
      <c r="Q1873" s="1" t="s">
        <v>306</v>
      </c>
      <c r="R1873" s="1" t="s">
        <v>48</v>
      </c>
      <c r="S1873" s="1" t="s">
        <v>79</v>
      </c>
      <c r="T1873" s="1" t="s">
        <v>230</v>
      </c>
      <c r="U1873" s="2">
        <v>43536.330555555556</v>
      </c>
      <c r="V1873">
        <v>27</v>
      </c>
      <c r="W1873">
        <v>23</v>
      </c>
      <c r="X1873">
        <v>85</v>
      </c>
      <c r="Y1873">
        <v>29.87</v>
      </c>
      <c r="Z1873">
        <v>9</v>
      </c>
      <c r="AA1873" s="1" t="s">
        <v>840</v>
      </c>
      <c r="AB1873">
        <v>3.5</v>
      </c>
      <c r="AD1873" s="1" t="s">
        <v>1206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s="1" t="s">
        <v>51</v>
      </c>
      <c r="AS1873" s="1" t="s">
        <v>51</v>
      </c>
      <c r="AT1873" s="1" t="s">
        <v>51</v>
      </c>
      <c r="AU1873" s="1" t="s">
        <v>51</v>
      </c>
    </row>
    <row r="1874" spans="1:47" x14ac:dyDescent="0.25">
      <c r="A1874" s="1" t="s">
        <v>5145</v>
      </c>
      <c r="B1874">
        <v>3</v>
      </c>
      <c r="C1874" s="2">
        <v>43536.324618055558</v>
      </c>
      <c r="D1874" s="2">
        <v>43536.34511574074</v>
      </c>
      <c r="E1874">
        <v>40.382862000000003</v>
      </c>
      <c r="F1874">
        <v>-104.99328</v>
      </c>
      <c r="G1874">
        <v>40.393188000000002</v>
      </c>
      <c r="H1874">
        <v>-104.99319</v>
      </c>
      <c r="I1874">
        <v>0.71299999999999997</v>
      </c>
      <c r="J1874" s="1" t="s">
        <v>444</v>
      </c>
      <c r="L1874" s="1" t="s">
        <v>194</v>
      </c>
      <c r="M1874" s="1" t="s">
        <v>47</v>
      </c>
      <c r="N1874" s="1" t="s">
        <v>303</v>
      </c>
      <c r="O1874" s="1" t="s">
        <v>228</v>
      </c>
      <c r="P1874" s="1" t="s">
        <v>198</v>
      </c>
      <c r="Q1874" s="1" t="s">
        <v>304</v>
      </c>
      <c r="R1874" s="1" t="s">
        <v>48</v>
      </c>
      <c r="S1874" s="1" t="s">
        <v>79</v>
      </c>
      <c r="T1874" s="1" t="s">
        <v>230</v>
      </c>
      <c r="U1874" s="2">
        <v>43536.330555555556</v>
      </c>
      <c r="V1874">
        <v>27</v>
      </c>
      <c r="W1874">
        <v>23</v>
      </c>
      <c r="X1874">
        <v>85</v>
      </c>
      <c r="Y1874">
        <v>29.87</v>
      </c>
      <c r="Z1874">
        <v>9</v>
      </c>
      <c r="AA1874" s="1" t="s">
        <v>840</v>
      </c>
      <c r="AB1874">
        <v>3.5</v>
      </c>
      <c r="AD1874" s="1" t="s">
        <v>1206</v>
      </c>
      <c r="AE1874" t="b">
        <v>0</v>
      </c>
      <c r="AF1874" t="b">
        <v>0</v>
      </c>
      <c r="AG1874" t="b">
        <v>0</v>
      </c>
      <c r="AH1874" t="b">
        <v>0</v>
      </c>
      <c r="AI1874" t="b">
        <v>1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s="1" t="s">
        <v>51</v>
      </c>
      <c r="AS1874" s="1" t="s">
        <v>51</v>
      </c>
      <c r="AT1874" s="1" t="s">
        <v>51</v>
      </c>
      <c r="AU1874" s="1" t="s">
        <v>51</v>
      </c>
    </row>
    <row r="1875" spans="1:47" x14ac:dyDescent="0.25">
      <c r="A1875" s="1" t="s">
        <v>4093</v>
      </c>
      <c r="B1875">
        <v>4</v>
      </c>
      <c r="C1875" s="2">
        <v>43536.38140046296</v>
      </c>
      <c r="D1875" s="2">
        <v>43536.401458333334</v>
      </c>
      <c r="E1875">
        <v>38.859923000000002</v>
      </c>
      <c r="F1875">
        <v>-105.98628600000001</v>
      </c>
      <c r="G1875">
        <v>38.834915000000002</v>
      </c>
      <c r="H1875">
        <v>-106.02251</v>
      </c>
      <c r="I1875">
        <v>2.605</v>
      </c>
      <c r="J1875" s="1" t="s">
        <v>4094</v>
      </c>
      <c r="L1875" s="1" t="s">
        <v>464</v>
      </c>
      <c r="M1875" s="1" t="s">
        <v>47</v>
      </c>
      <c r="N1875" s="1" t="s">
        <v>465</v>
      </c>
      <c r="O1875" s="1" t="s">
        <v>466</v>
      </c>
      <c r="P1875" s="1" t="s">
        <v>198</v>
      </c>
      <c r="Q1875" s="1" t="s">
        <v>467</v>
      </c>
      <c r="R1875" s="1" t="s">
        <v>48</v>
      </c>
      <c r="S1875" s="1" t="s">
        <v>79</v>
      </c>
      <c r="T1875" s="1" t="s">
        <v>468</v>
      </c>
      <c r="U1875" s="2">
        <v>43536.385416666664</v>
      </c>
      <c r="V1875">
        <v>31.8</v>
      </c>
      <c r="W1875">
        <v>27.3</v>
      </c>
      <c r="X1875">
        <v>85</v>
      </c>
      <c r="Y1875">
        <v>29.97</v>
      </c>
      <c r="Z1875">
        <v>10</v>
      </c>
      <c r="AA1875" s="1" t="s">
        <v>56</v>
      </c>
      <c r="AB1875">
        <v>4.5999999999999996</v>
      </c>
      <c r="AD1875" s="1" t="s">
        <v>1212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s="1" t="s">
        <v>51</v>
      </c>
      <c r="AS1875" s="1" t="s">
        <v>51</v>
      </c>
      <c r="AT1875" s="1" t="s">
        <v>51</v>
      </c>
      <c r="AU1875" s="1" t="s">
        <v>51</v>
      </c>
    </row>
    <row r="1876" spans="1:47" x14ac:dyDescent="0.25">
      <c r="A1876" s="1" t="s">
        <v>4431</v>
      </c>
      <c r="B1876">
        <v>4</v>
      </c>
      <c r="C1876" s="2">
        <v>43536.395451388889</v>
      </c>
      <c r="D1876" s="2">
        <v>43536.415335648147</v>
      </c>
      <c r="E1876">
        <v>39.530261000000003</v>
      </c>
      <c r="F1876">
        <v>-106.216025</v>
      </c>
      <c r="G1876">
        <v>39.644261</v>
      </c>
      <c r="H1876">
        <v>-106.306922</v>
      </c>
      <c r="I1876">
        <v>9.2449999999999992</v>
      </c>
      <c r="J1876" s="1" t="s">
        <v>4432</v>
      </c>
      <c r="L1876" s="1" t="s">
        <v>137</v>
      </c>
      <c r="M1876" s="1" t="s">
        <v>47</v>
      </c>
      <c r="N1876" s="1" t="s">
        <v>174</v>
      </c>
      <c r="O1876" s="1" t="s">
        <v>126</v>
      </c>
      <c r="P1876" s="1" t="s">
        <v>198</v>
      </c>
      <c r="Q1876" s="1" t="s">
        <v>1663</v>
      </c>
      <c r="R1876" s="1" t="s">
        <v>48</v>
      </c>
      <c r="S1876" s="1" t="s">
        <v>79</v>
      </c>
      <c r="T1876" s="1" t="s">
        <v>503</v>
      </c>
      <c r="U1876" s="2">
        <v>43536.4</v>
      </c>
      <c r="V1876">
        <v>32</v>
      </c>
      <c r="W1876">
        <v>21.2</v>
      </c>
      <c r="X1876">
        <v>69</v>
      </c>
      <c r="Y1876">
        <v>29.98</v>
      </c>
      <c r="Z1876">
        <v>10</v>
      </c>
      <c r="AA1876" s="1" t="s">
        <v>846</v>
      </c>
      <c r="AB1876">
        <v>16.100000000000001</v>
      </c>
      <c r="AD1876" s="1" t="s">
        <v>1220</v>
      </c>
      <c r="AE1876" t="b">
        <v>0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s="1" t="s">
        <v>51</v>
      </c>
      <c r="AS1876" s="1" t="s">
        <v>51</v>
      </c>
      <c r="AT1876" s="1" t="s">
        <v>51</v>
      </c>
      <c r="AU1876" s="1" t="s">
        <v>51</v>
      </c>
    </row>
    <row r="1877" spans="1:47" x14ac:dyDescent="0.25">
      <c r="A1877" s="1" t="s">
        <v>4095</v>
      </c>
      <c r="B1877">
        <v>4</v>
      </c>
      <c r="C1877" s="2">
        <v>43536.38140046296</v>
      </c>
      <c r="D1877" s="2">
        <v>43536.401458333334</v>
      </c>
      <c r="E1877">
        <v>38.834915000000002</v>
      </c>
      <c r="F1877">
        <v>-106.02251</v>
      </c>
      <c r="G1877">
        <v>38.859923000000002</v>
      </c>
      <c r="H1877">
        <v>-105.98628600000001</v>
      </c>
      <c r="I1877">
        <v>2.605</v>
      </c>
      <c r="J1877" s="1" t="s">
        <v>4096</v>
      </c>
      <c r="L1877" s="1" t="s">
        <v>464</v>
      </c>
      <c r="M1877" s="1" t="s">
        <v>47</v>
      </c>
      <c r="N1877" s="1" t="s">
        <v>465</v>
      </c>
      <c r="O1877" s="1" t="s">
        <v>466</v>
      </c>
      <c r="P1877" s="1" t="s">
        <v>198</v>
      </c>
      <c r="Q1877" s="1" t="s">
        <v>467</v>
      </c>
      <c r="R1877" s="1" t="s">
        <v>48</v>
      </c>
      <c r="S1877" s="1" t="s">
        <v>79</v>
      </c>
      <c r="T1877" s="1" t="s">
        <v>468</v>
      </c>
      <c r="U1877" s="2">
        <v>43536.385416666664</v>
      </c>
      <c r="V1877">
        <v>31.8</v>
      </c>
      <c r="W1877">
        <v>27.3</v>
      </c>
      <c r="X1877">
        <v>85</v>
      </c>
      <c r="Y1877">
        <v>29.97</v>
      </c>
      <c r="Z1877">
        <v>10</v>
      </c>
      <c r="AA1877" s="1" t="s">
        <v>56</v>
      </c>
      <c r="AB1877">
        <v>4.5999999999999996</v>
      </c>
      <c r="AD1877" s="1" t="s">
        <v>1212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s="1" t="s">
        <v>51</v>
      </c>
      <c r="AS1877" s="1" t="s">
        <v>51</v>
      </c>
      <c r="AT1877" s="1" t="s">
        <v>51</v>
      </c>
      <c r="AU1877" s="1" t="s">
        <v>51</v>
      </c>
    </row>
    <row r="1878" spans="1:47" x14ac:dyDescent="0.25">
      <c r="A1878" s="1" t="s">
        <v>4507</v>
      </c>
      <c r="B1878">
        <v>3</v>
      </c>
      <c r="C1878" s="2">
        <v>43536.604861111111</v>
      </c>
      <c r="D1878" s="2">
        <v>43536.625659722224</v>
      </c>
      <c r="E1878">
        <v>39.616402999999998</v>
      </c>
      <c r="F1878">
        <v>-104.89720199999999</v>
      </c>
      <c r="G1878">
        <v>39.61891</v>
      </c>
      <c r="H1878">
        <v>-104.89861000000001</v>
      </c>
      <c r="I1878">
        <v>0.189</v>
      </c>
      <c r="J1878" s="1" t="s">
        <v>564</v>
      </c>
      <c r="L1878" s="1" t="s">
        <v>877</v>
      </c>
      <c r="M1878" s="1" t="s">
        <v>47</v>
      </c>
      <c r="N1878" s="1" t="s">
        <v>127</v>
      </c>
      <c r="O1878" s="1" t="s">
        <v>201</v>
      </c>
      <c r="P1878" s="1" t="s">
        <v>198</v>
      </c>
      <c r="Q1878" s="1" t="s">
        <v>427</v>
      </c>
      <c r="R1878" s="1" t="s">
        <v>48</v>
      </c>
      <c r="S1878" s="1" t="s">
        <v>79</v>
      </c>
      <c r="T1878" s="1" t="s">
        <v>200</v>
      </c>
      <c r="U1878" s="2">
        <v>43536.620138888888</v>
      </c>
      <c r="V1878">
        <v>64.900000000000006</v>
      </c>
      <c r="X1878">
        <v>31</v>
      </c>
      <c r="Y1878">
        <v>29.51</v>
      </c>
      <c r="Z1878">
        <v>10</v>
      </c>
      <c r="AA1878" s="1" t="s">
        <v>67</v>
      </c>
      <c r="AB1878">
        <v>18.399999999999999</v>
      </c>
      <c r="AD1878" s="1" t="s">
        <v>1220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s="1" t="s">
        <v>51</v>
      </c>
      <c r="AS1878" s="1" t="s">
        <v>51</v>
      </c>
      <c r="AT1878" s="1" t="s">
        <v>51</v>
      </c>
      <c r="AU1878" s="1" t="s">
        <v>51</v>
      </c>
    </row>
    <row r="1879" spans="1:47" x14ac:dyDescent="0.25">
      <c r="A1879" s="1" t="s">
        <v>9157</v>
      </c>
      <c r="B1879">
        <v>2</v>
      </c>
      <c r="C1879" s="2">
        <v>43536.685034722221</v>
      </c>
      <c r="D1879" s="2">
        <v>43536.704409722224</v>
      </c>
      <c r="E1879">
        <v>39.61985</v>
      </c>
      <c r="F1879">
        <v>-104.89914</v>
      </c>
      <c r="G1879">
        <v>39.623899999999999</v>
      </c>
      <c r="H1879">
        <v>-104.90151</v>
      </c>
      <c r="I1879">
        <v>0.307</v>
      </c>
      <c r="J1879" s="1" t="s">
        <v>442</v>
      </c>
      <c r="L1879" s="1" t="s">
        <v>265</v>
      </c>
      <c r="M1879" s="1" t="s">
        <v>47</v>
      </c>
      <c r="N1879" s="1" t="s">
        <v>127</v>
      </c>
      <c r="O1879" s="1" t="s">
        <v>201</v>
      </c>
      <c r="P1879" s="1" t="s">
        <v>198</v>
      </c>
      <c r="Q1879" s="1" t="s">
        <v>427</v>
      </c>
      <c r="R1879" s="1" t="s">
        <v>48</v>
      </c>
      <c r="S1879" s="1" t="s">
        <v>79</v>
      </c>
      <c r="T1879" s="1" t="s">
        <v>200</v>
      </c>
      <c r="U1879" s="2">
        <v>43536.703472222223</v>
      </c>
      <c r="V1879">
        <v>63</v>
      </c>
      <c r="X1879">
        <v>30</v>
      </c>
      <c r="Y1879">
        <v>29.45</v>
      </c>
      <c r="Z1879">
        <v>10</v>
      </c>
      <c r="AA1879" s="1" t="s">
        <v>55</v>
      </c>
      <c r="AB1879">
        <v>18.399999999999999</v>
      </c>
      <c r="AD1879" s="1" t="s">
        <v>818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s="1" t="s">
        <v>51</v>
      </c>
      <c r="AS1879" s="1" t="s">
        <v>51</v>
      </c>
      <c r="AT1879" s="1" t="s">
        <v>51</v>
      </c>
      <c r="AU1879" s="1" t="s">
        <v>51</v>
      </c>
    </row>
    <row r="1880" spans="1:47" x14ac:dyDescent="0.25">
      <c r="A1880" s="1" t="s">
        <v>6349</v>
      </c>
      <c r="B1880">
        <v>3</v>
      </c>
      <c r="C1880" s="2">
        <v>43536.628784722219</v>
      </c>
      <c r="D1880" s="2">
        <v>43536.649282407408</v>
      </c>
      <c r="E1880">
        <v>39.749839999999999</v>
      </c>
      <c r="F1880">
        <v>-105.01721999999999</v>
      </c>
      <c r="G1880">
        <v>39.751249000000001</v>
      </c>
      <c r="H1880">
        <v>-105.01662</v>
      </c>
      <c r="I1880">
        <v>0.10199999999999999</v>
      </c>
      <c r="J1880" s="1" t="s">
        <v>581</v>
      </c>
      <c r="L1880" s="1" t="s">
        <v>265</v>
      </c>
      <c r="M1880" s="1" t="s">
        <v>47</v>
      </c>
      <c r="N1880" s="1" t="s">
        <v>131</v>
      </c>
      <c r="O1880" s="1" t="s">
        <v>131</v>
      </c>
      <c r="P1880" s="1" t="s">
        <v>198</v>
      </c>
      <c r="Q1880" s="1" t="s">
        <v>352</v>
      </c>
      <c r="R1880" s="1" t="s">
        <v>48</v>
      </c>
      <c r="S1880" s="1" t="s">
        <v>79</v>
      </c>
      <c r="T1880" s="1" t="s">
        <v>205</v>
      </c>
      <c r="U1880" s="2">
        <v>43536.621527777781</v>
      </c>
      <c r="V1880">
        <v>57.2</v>
      </c>
      <c r="X1880">
        <v>33</v>
      </c>
      <c r="Y1880">
        <v>29.64</v>
      </c>
      <c r="Z1880">
        <v>20</v>
      </c>
      <c r="AA1880" s="1" t="s">
        <v>65</v>
      </c>
      <c r="AB1880">
        <v>5.8</v>
      </c>
      <c r="AD1880" s="1" t="s">
        <v>818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s="1" t="s">
        <v>51</v>
      </c>
      <c r="AS1880" s="1" t="s">
        <v>51</v>
      </c>
      <c r="AT1880" s="1" t="s">
        <v>51</v>
      </c>
      <c r="AU1880" s="1" t="s">
        <v>51</v>
      </c>
    </row>
    <row r="1881" spans="1:47" x14ac:dyDescent="0.25">
      <c r="A1881" s="1" t="s">
        <v>6343</v>
      </c>
      <c r="B1881">
        <v>3</v>
      </c>
      <c r="C1881" s="2">
        <v>43536.788171296299</v>
      </c>
      <c r="D1881" s="2">
        <v>43536.809004629627</v>
      </c>
      <c r="E1881">
        <v>39.577100000000002</v>
      </c>
      <c r="F1881">
        <v>-104.87484000000001</v>
      </c>
      <c r="G1881">
        <v>39.583329999999997</v>
      </c>
      <c r="H1881">
        <v>-104.8781</v>
      </c>
      <c r="I1881">
        <v>0.46400000000000002</v>
      </c>
      <c r="J1881" s="1" t="s">
        <v>569</v>
      </c>
      <c r="L1881" s="1" t="s">
        <v>265</v>
      </c>
      <c r="M1881" s="1" t="s">
        <v>47</v>
      </c>
      <c r="N1881" s="1" t="s">
        <v>127</v>
      </c>
      <c r="O1881" s="1" t="s">
        <v>201</v>
      </c>
      <c r="P1881" s="1" t="s">
        <v>198</v>
      </c>
      <c r="Q1881" s="1" t="s">
        <v>347</v>
      </c>
      <c r="R1881" s="1" t="s">
        <v>48</v>
      </c>
      <c r="S1881" s="1" t="s">
        <v>79</v>
      </c>
      <c r="T1881" s="1" t="s">
        <v>200</v>
      </c>
      <c r="U1881" s="2">
        <v>43536.786805555559</v>
      </c>
      <c r="V1881">
        <v>54</v>
      </c>
      <c r="X1881">
        <v>49</v>
      </c>
      <c r="Y1881">
        <v>29.48</v>
      </c>
      <c r="Z1881">
        <v>9</v>
      </c>
      <c r="AA1881" s="1" t="s">
        <v>961</v>
      </c>
      <c r="AB1881">
        <v>11.5</v>
      </c>
      <c r="AD1881" s="1" t="s">
        <v>818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s="1" t="s">
        <v>51</v>
      </c>
      <c r="AS1881" s="1" t="s">
        <v>51</v>
      </c>
      <c r="AT1881" s="1" t="s">
        <v>51</v>
      </c>
      <c r="AU1881" s="1" t="s">
        <v>51</v>
      </c>
    </row>
    <row r="1882" spans="1:47" x14ac:dyDescent="0.25">
      <c r="A1882" s="1" t="s">
        <v>5101</v>
      </c>
      <c r="B1882">
        <v>3</v>
      </c>
      <c r="C1882" s="2">
        <v>43537.278773148151</v>
      </c>
      <c r="D1882" s="2">
        <v>43537.299270833333</v>
      </c>
      <c r="E1882">
        <v>39.779890000000002</v>
      </c>
      <c r="F1882">
        <v>-104.9858</v>
      </c>
      <c r="G1882">
        <v>39.780811999999997</v>
      </c>
      <c r="H1882">
        <v>-104.992086</v>
      </c>
      <c r="I1882">
        <v>0.34</v>
      </c>
      <c r="J1882" s="1" t="s">
        <v>566</v>
      </c>
      <c r="L1882" s="1" t="s">
        <v>1480</v>
      </c>
      <c r="M1882" s="1" t="s">
        <v>47</v>
      </c>
      <c r="N1882" s="1" t="s">
        <v>131</v>
      </c>
      <c r="O1882" s="1" t="s">
        <v>131</v>
      </c>
      <c r="P1882" s="1" t="s">
        <v>198</v>
      </c>
      <c r="Q1882" s="1" t="s">
        <v>246</v>
      </c>
      <c r="R1882" s="1" t="s">
        <v>48</v>
      </c>
      <c r="S1882" s="1" t="s">
        <v>79</v>
      </c>
      <c r="T1882" s="1" t="s">
        <v>205</v>
      </c>
      <c r="U1882" s="2">
        <v>43537.282638888886</v>
      </c>
      <c r="V1882">
        <v>39.200000000000003</v>
      </c>
      <c r="W1882">
        <v>29</v>
      </c>
      <c r="X1882">
        <v>93</v>
      </c>
      <c r="Y1882">
        <v>29.11</v>
      </c>
      <c r="Z1882">
        <v>3</v>
      </c>
      <c r="AA1882" s="1" t="s">
        <v>65</v>
      </c>
      <c r="AB1882">
        <v>21.9</v>
      </c>
      <c r="AD1882" s="1" t="s">
        <v>1224</v>
      </c>
      <c r="AE1882" t="b">
        <v>0</v>
      </c>
      <c r="AF1882" t="b">
        <v>0</v>
      </c>
      <c r="AG1882" t="b">
        <v>1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s="1" t="s">
        <v>53</v>
      </c>
      <c r="AS1882" s="1" t="s">
        <v>53</v>
      </c>
      <c r="AT1882" s="1" t="s">
        <v>51</v>
      </c>
      <c r="AU1882" s="1" t="s">
        <v>51</v>
      </c>
    </row>
    <row r="1883" spans="1:47" x14ac:dyDescent="0.25">
      <c r="A1883" s="1" t="s">
        <v>4976</v>
      </c>
      <c r="B1883">
        <v>3</v>
      </c>
      <c r="C1883" s="2">
        <v>43537.264699074076</v>
      </c>
      <c r="D1883" s="2">
        <v>43537.285393518519</v>
      </c>
      <c r="E1883">
        <v>39.577100000000002</v>
      </c>
      <c r="F1883">
        <v>-104.87484000000001</v>
      </c>
      <c r="G1883">
        <v>39.583329999999997</v>
      </c>
      <c r="H1883">
        <v>-104.8781</v>
      </c>
      <c r="I1883">
        <v>0.46400000000000002</v>
      </c>
      <c r="J1883" s="1" t="s">
        <v>569</v>
      </c>
      <c r="L1883" s="1" t="s">
        <v>265</v>
      </c>
      <c r="M1883" s="1" t="s">
        <v>47</v>
      </c>
      <c r="N1883" s="1" t="s">
        <v>127</v>
      </c>
      <c r="O1883" s="1" t="s">
        <v>201</v>
      </c>
      <c r="P1883" s="1" t="s">
        <v>198</v>
      </c>
      <c r="Q1883" s="1" t="s">
        <v>347</v>
      </c>
      <c r="R1883" s="1" t="s">
        <v>48</v>
      </c>
      <c r="S1883" s="1" t="s">
        <v>79</v>
      </c>
      <c r="T1883" s="1" t="s">
        <v>200</v>
      </c>
      <c r="U1883" s="2">
        <v>43537.259027777778</v>
      </c>
      <c r="V1883">
        <v>37</v>
      </c>
      <c r="W1883">
        <v>29.8</v>
      </c>
      <c r="X1883">
        <v>100</v>
      </c>
      <c r="Y1883">
        <v>29.11</v>
      </c>
      <c r="Z1883">
        <v>2</v>
      </c>
      <c r="AA1883" s="1" t="s">
        <v>961</v>
      </c>
      <c r="AB1883">
        <v>10.4</v>
      </c>
      <c r="AC1883">
        <v>0.02</v>
      </c>
      <c r="AD1883" s="1" t="s">
        <v>1203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s="1" t="s">
        <v>53</v>
      </c>
      <c r="AS1883" s="1" t="s">
        <v>53</v>
      </c>
      <c r="AT1883" s="1" t="s">
        <v>51</v>
      </c>
      <c r="AU1883" s="1" t="s">
        <v>51</v>
      </c>
    </row>
    <row r="1884" spans="1:47" x14ac:dyDescent="0.25">
      <c r="A1884" s="1" t="s">
        <v>5118</v>
      </c>
      <c r="B1884">
        <v>3</v>
      </c>
      <c r="C1884" s="2">
        <v>43537.282939814817</v>
      </c>
      <c r="D1884" s="2">
        <v>43537.303437499999</v>
      </c>
      <c r="E1884">
        <v>39.897632000000002</v>
      </c>
      <c r="F1884">
        <v>-104.98750099999999</v>
      </c>
      <c r="G1884">
        <v>39.904794000000003</v>
      </c>
      <c r="H1884">
        <v>-104.989868</v>
      </c>
      <c r="I1884">
        <v>0.51100000000000001</v>
      </c>
      <c r="J1884" s="1" t="s">
        <v>438</v>
      </c>
      <c r="L1884" s="1" t="s">
        <v>195</v>
      </c>
      <c r="M1884" s="1" t="s">
        <v>47</v>
      </c>
      <c r="N1884" s="1" t="s">
        <v>131</v>
      </c>
      <c r="O1884" s="1" t="s">
        <v>147</v>
      </c>
      <c r="P1884" s="1" t="s">
        <v>198</v>
      </c>
      <c r="Q1884" s="1" t="s">
        <v>439</v>
      </c>
      <c r="R1884" s="1" t="s">
        <v>48</v>
      </c>
      <c r="S1884" s="1" t="s">
        <v>79</v>
      </c>
      <c r="T1884" s="1" t="s">
        <v>205</v>
      </c>
      <c r="U1884" s="2">
        <v>43537.282638888886</v>
      </c>
      <c r="V1884">
        <v>39.200000000000003</v>
      </c>
      <c r="W1884">
        <v>29</v>
      </c>
      <c r="X1884">
        <v>93</v>
      </c>
      <c r="Y1884">
        <v>29.11</v>
      </c>
      <c r="Z1884">
        <v>3</v>
      </c>
      <c r="AA1884" s="1" t="s">
        <v>65</v>
      </c>
      <c r="AB1884">
        <v>21.9</v>
      </c>
      <c r="AD1884" s="1" t="s">
        <v>1224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s="1" t="s">
        <v>53</v>
      </c>
      <c r="AS1884" s="1" t="s">
        <v>51</v>
      </c>
      <c r="AT1884" s="1" t="s">
        <v>51</v>
      </c>
      <c r="AU1884" s="1" t="s">
        <v>51</v>
      </c>
    </row>
    <row r="1885" spans="1:47" x14ac:dyDescent="0.25">
      <c r="A1885" s="1" t="s">
        <v>5146</v>
      </c>
      <c r="B1885">
        <v>3</v>
      </c>
      <c r="C1885" s="2">
        <v>43537.309490740743</v>
      </c>
      <c r="D1885" s="2">
        <v>43537.329826388886</v>
      </c>
      <c r="E1885">
        <v>39.959145999999997</v>
      </c>
      <c r="F1885">
        <v>-105.16927</v>
      </c>
      <c r="G1885">
        <v>39.958950000000002</v>
      </c>
      <c r="H1885">
        <v>-105.16875</v>
      </c>
      <c r="I1885">
        <v>3.1E-2</v>
      </c>
      <c r="J1885" s="1" t="s">
        <v>731</v>
      </c>
      <c r="L1885" s="1" t="s">
        <v>143</v>
      </c>
      <c r="M1885" s="1" t="s">
        <v>47</v>
      </c>
      <c r="N1885" s="1" t="s">
        <v>114</v>
      </c>
      <c r="O1885" s="1" t="s">
        <v>255</v>
      </c>
      <c r="P1885" s="1" t="s">
        <v>198</v>
      </c>
      <c r="Q1885" s="1" t="s">
        <v>538</v>
      </c>
      <c r="R1885" s="1" t="s">
        <v>48</v>
      </c>
      <c r="S1885" s="1" t="s">
        <v>79</v>
      </c>
      <c r="T1885" s="1" t="s">
        <v>205</v>
      </c>
      <c r="U1885" s="2">
        <v>43537.324305555558</v>
      </c>
      <c r="V1885">
        <v>37.4</v>
      </c>
      <c r="W1885">
        <v>26.1</v>
      </c>
      <c r="X1885">
        <v>93</v>
      </c>
      <c r="Y1885">
        <v>29.07</v>
      </c>
      <c r="Z1885">
        <v>1.5</v>
      </c>
      <c r="AA1885" s="1" t="s">
        <v>65</v>
      </c>
      <c r="AB1885">
        <v>24.2</v>
      </c>
      <c r="AD1885" s="1" t="s">
        <v>1224</v>
      </c>
      <c r="AE1885" t="b">
        <v>0</v>
      </c>
      <c r="AF1885" t="b">
        <v>0</v>
      </c>
      <c r="AG1885" t="b">
        <v>0</v>
      </c>
      <c r="AH1885" t="b">
        <v>0</v>
      </c>
      <c r="AI1885" t="b">
        <v>1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s="1" t="s">
        <v>51</v>
      </c>
      <c r="AS1885" s="1" t="s">
        <v>51</v>
      </c>
      <c r="AT1885" s="1" t="s">
        <v>51</v>
      </c>
      <c r="AU1885" s="1" t="s">
        <v>51</v>
      </c>
    </row>
    <row r="1886" spans="1:47" x14ac:dyDescent="0.25">
      <c r="A1886" s="1" t="s">
        <v>5344</v>
      </c>
      <c r="B1886">
        <v>3</v>
      </c>
      <c r="C1886" s="2">
        <v>43537.317835648151</v>
      </c>
      <c r="D1886" s="2">
        <v>43537.338159722225</v>
      </c>
      <c r="E1886">
        <v>39.78566</v>
      </c>
      <c r="F1886">
        <v>-105.08320000000001</v>
      </c>
      <c r="G1886">
        <v>39.785659000000003</v>
      </c>
      <c r="H1886">
        <v>-105.08320500000001</v>
      </c>
      <c r="I1886">
        <v>0</v>
      </c>
      <c r="J1886" s="1" t="s">
        <v>556</v>
      </c>
      <c r="L1886" s="1" t="s">
        <v>137</v>
      </c>
      <c r="M1886" s="1" t="s">
        <v>47</v>
      </c>
      <c r="N1886" s="1" t="s">
        <v>543</v>
      </c>
      <c r="O1886" s="1" t="s">
        <v>115</v>
      </c>
      <c r="P1886" s="1" t="s">
        <v>198</v>
      </c>
      <c r="Q1886" s="1" t="s">
        <v>544</v>
      </c>
      <c r="R1886" s="1" t="s">
        <v>48</v>
      </c>
      <c r="S1886" s="1" t="s">
        <v>79</v>
      </c>
      <c r="T1886" s="1" t="s">
        <v>205</v>
      </c>
      <c r="U1886" s="2">
        <v>43537.324305555558</v>
      </c>
      <c r="V1886">
        <v>37.4</v>
      </c>
      <c r="W1886">
        <v>26.1</v>
      </c>
      <c r="X1886">
        <v>93</v>
      </c>
      <c r="Y1886">
        <v>29.07</v>
      </c>
      <c r="Z1886">
        <v>1.5</v>
      </c>
      <c r="AA1886" s="1" t="s">
        <v>65</v>
      </c>
      <c r="AB1886">
        <v>24.2</v>
      </c>
      <c r="AD1886" s="1" t="s">
        <v>1224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s="1" t="s">
        <v>51</v>
      </c>
      <c r="AS1886" s="1" t="s">
        <v>51</v>
      </c>
      <c r="AT1886" s="1" t="s">
        <v>51</v>
      </c>
      <c r="AU1886" s="1" t="s">
        <v>51</v>
      </c>
    </row>
    <row r="1887" spans="1:47" x14ac:dyDescent="0.25">
      <c r="A1887" s="1" t="s">
        <v>5147</v>
      </c>
      <c r="B1887">
        <v>4</v>
      </c>
      <c r="C1887" s="2">
        <v>43537.353252314817</v>
      </c>
      <c r="D1887" s="2">
        <v>43537.373263888891</v>
      </c>
      <c r="E1887">
        <v>39.678837999999999</v>
      </c>
      <c r="F1887">
        <v>-105.936065</v>
      </c>
      <c r="G1887">
        <v>39.628855999999999</v>
      </c>
      <c r="H1887">
        <v>-106.067053</v>
      </c>
      <c r="I1887">
        <v>7.7770000000000001</v>
      </c>
      <c r="J1887" s="1" t="s">
        <v>4921</v>
      </c>
      <c r="L1887" s="1" t="s">
        <v>137</v>
      </c>
      <c r="M1887" s="1" t="s">
        <v>47</v>
      </c>
      <c r="N1887" s="1" t="s">
        <v>1481</v>
      </c>
      <c r="O1887" s="1" t="s">
        <v>126</v>
      </c>
      <c r="P1887" s="1" t="s">
        <v>198</v>
      </c>
      <c r="Q1887" s="1" t="s">
        <v>1579</v>
      </c>
      <c r="R1887" s="1" t="s">
        <v>48</v>
      </c>
      <c r="S1887" s="1" t="s">
        <v>79</v>
      </c>
      <c r="T1887" s="1" t="s">
        <v>503</v>
      </c>
      <c r="U1887" s="2">
        <v>43537.35833333333</v>
      </c>
      <c r="V1887">
        <v>24.8</v>
      </c>
      <c r="W1887">
        <v>11.9</v>
      </c>
      <c r="X1887">
        <v>86</v>
      </c>
      <c r="Y1887">
        <v>29.2</v>
      </c>
      <c r="Z1887">
        <v>0.5</v>
      </c>
      <c r="AA1887" s="1" t="s">
        <v>840</v>
      </c>
      <c r="AB1887">
        <v>16.100000000000001</v>
      </c>
      <c r="AD1887" s="1" t="s">
        <v>4925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s="1" t="s">
        <v>51</v>
      </c>
      <c r="AS1887" s="1" t="s">
        <v>51</v>
      </c>
      <c r="AT1887" s="1" t="s">
        <v>51</v>
      </c>
      <c r="AU1887" s="1" t="s">
        <v>51</v>
      </c>
    </row>
    <row r="1888" spans="1:47" x14ac:dyDescent="0.25">
      <c r="A1888" s="1" t="s">
        <v>4877</v>
      </c>
      <c r="B1888">
        <v>4</v>
      </c>
      <c r="C1888" s="2">
        <v>43537.396458333336</v>
      </c>
      <c r="D1888" s="2">
        <v>43537.41646990741</v>
      </c>
      <c r="E1888">
        <v>39.885176000000001</v>
      </c>
      <c r="F1888">
        <v>-104.882407</v>
      </c>
      <c r="G1888">
        <v>39.885164000000003</v>
      </c>
      <c r="H1888">
        <v>-104.880178</v>
      </c>
      <c r="I1888">
        <v>0.11799999999999999</v>
      </c>
      <c r="J1888" s="1" t="s">
        <v>4878</v>
      </c>
      <c r="L1888" s="1" t="s">
        <v>727</v>
      </c>
      <c r="M1888" s="1" t="s">
        <v>47</v>
      </c>
      <c r="N1888" s="1" t="s">
        <v>140</v>
      </c>
      <c r="O1888" s="1" t="s">
        <v>147</v>
      </c>
      <c r="P1888" s="1" t="s">
        <v>198</v>
      </c>
      <c r="Q1888" s="1" t="s">
        <v>590</v>
      </c>
      <c r="R1888" s="1" t="s">
        <v>48</v>
      </c>
      <c r="S1888" s="1" t="s">
        <v>79</v>
      </c>
      <c r="T1888" s="1" t="s">
        <v>219</v>
      </c>
      <c r="U1888" s="2">
        <v>43537.402083333334</v>
      </c>
      <c r="V1888">
        <v>33.1</v>
      </c>
      <c r="W1888">
        <v>16.899999999999999</v>
      </c>
      <c r="X1888">
        <v>100</v>
      </c>
      <c r="Y1888">
        <v>29</v>
      </c>
      <c r="Z1888">
        <v>0.8</v>
      </c>
      <c r="AA1888" s="1" t="s">
        <v>65</v>
      </c>
      <c r="AB1888">
        <v>42.6</v>
      </c>
      <c r="AC1888">
        <v>0.03</v>
      </c>
      <c r="AD1888" s="1" t="s">
        <v>1210</v>
      </c>
      <c r="AE1888" t="b">
        <v>0</v>
      </c>
      <c r="AF1888" t="b">
        <v>0</v>
      </c>
      <c r="AG1888" t="b">
        <v>1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1</v>
      </c>
      <c r="AQ1888" t="b">
        <v>0</v>
      </c>
      <c r="AR1888" s="1" t="s">
        <v>51</v>
      </c>
      <c r="AS1888" s="1" t="s">
        <v>51</v>
      </c>
      <c r="AT1888" s="1" t="s">
        <v>51</v>
      </c>
      <c r="AU1888" s="1" t="s">
        <v>51</v>
      </c>
    </row>
    <row r="1889" spans="1:47" x14ac:dyDescent="0.25">
      <c r="A1889" s="1" t="s">
        <v>8629</v>
      </c>
      <c r="B1889">
        <v>4</v>
      </c>
      <c r="C1889" s="2">
        <v>43537.396458333336</v>
      </c>
      <c r="D1889" s="2">
        <v>43537.41646990741</v>
      </c>
      <c r="E1889">
        <v>39.885339999999999</v>
      </c>
      <c r="F1889">
        <v>-104.88106399999999</v>
      </c>
      <c r="G1889">
        <v>39.885339999999999</v>
      </c>
      <c r="H1889">
        <v>-104.88195</v>
      </c>
      <c r="I1889">
        <v>4.7E-2</v>
      </c>
      <c r="J1889" s="1" t="s">
        <v>8630</v>
      </c>
      <c r="K1889">
        <v>9200</v>
      </c>
      <c r="L1889" s="1" t="s">
        <v>6728</v>
      </c>
      <c r="M1889" s="1" t="s">
        <v>47</v>
      </c>
      <c r="N1889" s="1" t="s">
        <v>140</v>
      </c>
      <c r="O1889" s="1" t="s">
        <v>147</v>
      </c>
      <c r="P1889" s="1" t="s">
        <v>198</v>
      </c>
      <c r="Q1889" s="1" t="s">
        <v>8631</v>
      </c>
      <c r="R1889" s="1" t="s">
        <v>48</v>
      </c>
      <c r="S1889" s="1" t="s">
        <v>79</v>
      </c>
      <c r="T1889" s="1" t="s">
        <v>219</v>
      </c>
      <c r="U1889" s="2">
        <v>43537.402083333334</v>
      </c>
      <c r="V1889">
        <v>33.1</v>
      </c>
      <c r="W1889">
        <v>16.899999999999999</v>
      </c>
      <c r="X1889">
        <v>100</v>
      </c>
      <c r="Y1889">
        <v>29</v>
      </c>
      <c r="Z1889">
        <v>0.8</v>
      </c>
      <c r="AA1889" s="1" t="s">
        <v>65</v>
      </c>
      <c r="AB1889">
        <v>42.6</v>
      </c>
      <c r="AC1889">
        <v>0.03</v>
      </c>
      <c r="AD1889" s="1" t="s">
        <v>1210</v>
      </c>
      <c r="AE1889" t="b">
        <v>0</v>
      </c>
      <c r="AF1889" t="b">
        <v>0</v>
      </c>
      <c r="AG1889" t="b">
        <v>1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1</v>
      </c>
      <c r="AN1889" t="b">
        <v>0</v>
      </c>
      <c r="AO1889" t="b">
        <v>0</v>
      </c>
      <c r="AP1889" t="b">
        <v>0</v>
      </c>
      <c r="AQ1889" t="b">
        <v>0</v>
      </c>
      <c r="AR1889" s="1" t="s">
        <v>51</v>
      </c>
      <c r="AS1889" s="1" t="s">
        <v>51</v>
      </c>
      <c r="AT1889" s="1" t="s">
        <v>51</v>
      </c>
      <c r="AU1889" s="1" t="s">
        <v>51</v>
      </c>
    </row>
    <row r="1890" spans="1:47" x14ac:dyDescent="0.25">
      <c r="A1890" s="1" t="s">
        <v>5218</v>
      </c>
      <c r="B1890">
        <v>3</v>
      </c>
      <c r="C1890" s="2">
        <v>43537.435023148151</v>
      </c>
      <c r="D1890" s="2">
        <v>43537.455347222225</v>
      </c>
      <c r="E1890">
        <v>39.78434</v>
      </c>
      <c r="F1890">
        <v>-105.025243</v>
      </c>
      <c r="G1890">
        <v>39.78434</v>
      </c>
      <c r="H1890">
        <v>-105.025255</v>
      </c>
      <c r="I1890">
        <v>1E-3</v>
      </c>
      <c r="J1890" s="1" t="s">
        <v>1151</v>
      </c>
      <c r="L1890" s="1" t="s">
        <v>137</v>
      </c>
      <c r="M1890" s="1" t="s">
        <v>47</v>
      </c>
      <c r="N1890" s="1" t="s">
        <v>131</v>
      </c>
      <c r="O1890" s="1" t="s">
        <v>131</v>
      </c>
      <c r="P1890" s="1" t="s">
        <v>198</v>
      </c>
      <c r="Q1890" s="1" t="s">
        <v>331</v>
      </c>
      <c r="R1890" s="1" t="s">
        <v>48</v>
      </c>
      <c r="S1890" s="1" t="s">
        <v>79</v>
      </c>
      <c r="T1890" s="1" t="s">
        <v>205</v>
      </c>
      <c r="U1890" s="2">
        <v>43537.4375</v>
      </c>
      <c r="V1890">
        <v>32</v>
      </c>
      <c r="W1890">
        <v>16.7</v>
      </c>
      <c r="X1890">
        <v>100</v>
      </c>
      <c r="Y1890">
        <v>29.06</v>
      </c>
      <c r="Z1890">
        <v>0.4</v>
      </c>
      <c r="AA1890" s="1" t="s">
        <v>65</v>
      </c>
      <c r="AB1890">
        <v>34.5</v>
      </c>
      <c r="AD1890" s="1" t="s">
        <v>5219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s="1" t="s">
        <v>51</v>
      </c>
      <c r="AS1890" s="1" t="s">
        <v>51</v>
      </c>
      <c r="AT1890" s="1" t="s">
        <v>51</v>
      </c>
      <c r="AU1890" s="1" t="s">
        <v>51</v>
      </c>
    </row>
    <row r="1891" spans="1:47" x14ac:dyDescent="0.25">
      <c r="A1891" s="1" t="s">
        <v>5220</v>
      </c>
      <c r="B1891">
        <v>4</v>
      </c>
      <c r="C1891" s="2">
        <v>43537.405324074076</v>
      </c>
      <c r="D1891" s="2">
        <v>43537.42527777778</v>
      </c>
      <c r="E1891">
        <v>39.784649999999999</v>
      </c>
      <c r="F1891">
        <v>-105.02484</v>
      </c>
      <c r="G1891">
        <v>39.784880000000001</v>
      </c>
      <c r="H1891">
        <v>-105.02509999999999</v>
      </c>
      <c r="I1891">
        <v>2.1000000000000001E-2</v>
      </c>
      <c r="J1891" s="1" t="s">
        <v>5221</v>
      </c>
      <c r="L1891" s="1" t="s">
        <v>1243</v>
      </c>
      <c r="M1891" s="1" t="s">
        <v>47</v>
      </c>
      <c r="N1891" s="1" t="s">
        <v>131</v>
      </c>
      <c r="O1891" s="1" t="s">
        <v>131</v>
      </c>
      <c r="P1891" s="1" t="s">
        <v>198</v>
      </c>
      <c r="Q1891" s="1" t="s">
        <v>331</v>
      </c>
      <c r="R1891" s="1" t="s">
        <v>48</v>
      </c>
      <c r="S1891" s="1" t="s">
        <v>79</v>
      </c>
      <c r="T1891" s="1" t="s">
        <v>205</v>
      </c>
      <c r="U1891" s="2">
        <v>43537.40625</v>
      </c>
      <c r="V1891">
        <v>33.799999999999997</v>
      </c>
      <c r="W1891">
        <v>21.9</v>
      </c>
      <c r="X1891">
        <v>100</v>
      </c>
      <c r="Y1891">
        <v>29.05</v>
      </c>
      <c r="Z1891">
        <v>0.4</v>
      </c>
      <c r="AA1891" s="1" t="s">
        <v>961</v>
      </c>
      <c r="AB1891">
        <v>21.9</v>
      </c>
      <c r="AD1891" s="1" t="s">
        <v>4892</v>
      </c>
      <c r="AE1891" t="b">
        <v>0</v>
      </c>
      <c r="AF1891" t="b">
        <v>0</v>
      </c>
      <c r="AG1891" t="b">
        <v>1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1</v>
      </c>
      <c r="AQ1891" t="b">
        <v>0</v>
      </c>
      <c r="AR1891" s="1" t="s">
        <v>51</v>
      </c>
      <c r="AS1891" s="1" t="s">
        <v>51</v>
      </c>
      <c r="AT1891" s="1" t="s">
        <v>51</v>
      </c>
      <c r="AU1891" s="1" t="s">
        <v>51</v>
      </c>
    </row>
    <row r="1892" spans="1:47" x14ac:dyDescent="0.25">
      <c r="A1892" s="1" t="s">
        <v>5222</v>
      </c>
      <c r="B1892">
        <v>4</v>
      </c>
      <c r="C1892" s="2">
        <v>43537.405324074076</v>
      </c>
      <c r="D1892" s="2">
        <v>43537.42527777778</v>
      </c>
      <c r="E1892">
        <v>39.784030000000001</v>
      </c>
      <c r="F1892">
        <v>-105.02197</v>
      </c>
      <c r="G1892">
        <v>39.784649999999999</v>
      </c>
      <c r="H1892">
        <v>-105.02484</v>
      </c>
      <c r="I1892">
        <v>0.158</v>
      </c>
      <c r="J1892" s="1" t="s">
        <v>5223</v>
      </c>
      <c r="L1892" s="1" t="s">
        <v>137</v>
      </c>
      <c r="M1892" s="1" t="s">
        <v>47</v>
      </c>
      <c r="N1892" s="1" t="s">
        <v>131</v>
      </c>
      <c r="O1892" s="1" t="s">
        <v>131</v>
      </c>
      <c r="P1892" s="1" t="s">
        <v>198</v>
      </c>
      <c r="Q1892" s="1" t="s">
        <v>331</v>
      </c>
      <c r="R1892" s="1" t="s">
        <v>48</v>
      </c>
      <c r="S1892" s="1" t="s">
        <v>79</v>
      </c>
      <c r="T1892" s="1" t="s">
        <v>205</v>
      </c>
      <c r="U1892" s="2">
        <v>43537.40625</v>
      </c>
      <c r="V1892">
        <v>33.799999999999997</v>
      </c>
      <c r="W1892">
        <v>21.9</v>
      </c>
      <c r="X1892">
        <v>100</v>
      </c>
      <c r="Y1892">
        <v>29.05</v>
      </c>
      <c r="Z1892">
        <v>0.4</v>
      </c>
      <c r="AA1892" s="1" t="s">
        <v>961</v>
      </c>
      <c r="AB1892">
        <v>21.9</v>
      </c>
      <c r="AD1892" s="1" t="s">
        <v>4892</v>
      </c>
      <c r="AE1892" t="b">
        <v>0</v>
      </c>
      <c r="AF1892" t="b">
        <v>0</v>
      </c>
      <c r="AG1892" t="b">
        <v>0</v>
      </c>
      <c r="AH1892" t="b">
        <v>0</v>
      </c>
      <c r="AI1892" t="b">
        <v>1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s="1" t="s">
        <v>51</v>
      </c>
      <c r="AS1892" s="1" t="s">
        <v>51</v>
      </c>
      <c r="AT1892" s="1" t="s">
        <v>51</v>
      </c>
      <c r="AU1892" s="1" t="s">
        <v>51</v>
      </c>
    </row>
    <row r="1893" spans="1:47" x14ac:dyDescent="0.25">
      <c r="A1893" s="1" t="s">
        <v>9158</v>
      </c>
      <c r="B1893">
        <v>2</v>
      </c>
      <c r="C1893" s="2">
        <v>43537.450127314813</v>
      </c>
      <c r="D1893" s="2">
        <v>43537.469212962962</v>
      </c>
      <c r="E1893">
        <v>39.183886000000001</v>
      </c>
      <c r="F1893">
        <v>-104.85037</v>
      </c>
      <c r="G1893">
        <v>39.162429000000003</v>
      </c>
      <c r="H1893">
        <v>-104.85434600000001</v>
      </c>
      <c r="I1893">
        <v>1.498</v>
      </c>
      <c r="J1893" s="1" t="s">
        <v>401</v>
      </c>
      <c r="L1893" s="1" t="s">
        <v>195</v>
      </c>
      <c r="M1893" s="1" t="s">
        <v>47</v>
      </c>
      <c r="N1893" s="1" t="s">
        <v>86</v>
      </c>
      <c r="O1893" s="1" t="s">
        <v>121</v>
      </c>
      <c r="P1893" s="1" t="s">
        <v>198</v>
      </c>
      <c r="Q1893" s="1" t="s">
        <v>222</v>
      </c>
      <c r="R1893" s="1" t="s">
        <v>48</v>
      </c>
      <c r="S1893" s="1" t="s">
        <v>79</v>
      </c>
      <c r="T1893" s="1" t="s">
        <v>223</v>
      </c>
      <c r="U1893" s="2">
        <v>43537.45</v>
      </c>
      <c r="V1893">
        <v>28.4</v>
      </c>
      <c r="X1893">
        <v>93</v>
      </c>
      <c r="Y1893">
        <v>29</v>
      </c>
      <c r="Z1893">
        <v>0.2</v>
      </c>
      <c r="AA1893" s="1" t="s">
        <v>961</v>
      </c>
      <c r="AC1893">
        <v>0.01</v>
      </c>
      <c r="AD1893" s="1" t="s">
        <v>4892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s="1" t="s">
        <v>51</v>
      </c>
      <c r="AS1893" s="1" t="s">
        <v>51</v>
      </c>
      <c r="AT1893" s="1" t="s">
        <v>51</v>
      </c>
      <c r="AU1893" s="1" t="s">
        <v>51</v>
      </c>
    </row>
    <row r="1894" spans="1:47" x14ac:dyDescent="0.25">
      <c r="A1894" s="1" t="s">
        <v>4965</v>
      </c>
      <c r="B1894">
        <v>4</v>
      </c>
      <c r="C1894" s="2">
        <v>43537.393865740742</v>
      </c>
      <c r="D1894" s="2">
        <v>43537.476747685185</v>
      </c>
      <c r="E1894">
        <v>39.138733999999999</v>
      </c>
      <c r="F1894">
        <v>-104.862219</v>
      </c>
      <c r="G1894">
        <v>39.166257999999999</v>
      </c>
      <c r="H1894">
        <v>-104.852671</v>
      </c>
      <c r="I1894">
        <v>1.9690000000000001</v>
      </c>
      <c r="J1894" s="1" t="s">
        <v>455</v>
      </c>
      <c r="L1894" s="1" t="s">
        <v>194</v>
      </c>
      <c r="M1894" s="1" t="s">
        <v>47</v>
      </c>
      <c r="N1894" s="1" t="s">
        <v>86</v>
      </c>
      <c r="O1894" s="1" t="s">
        <v>121</v>
      </c>
      <c r="P1894" s="1" t="s">
        <v>198</v>
      </c>
      <c r="Q1894" s="1" t="s">
        <v>222</v>
      </c>
      <c r="R1894" s="1" t="s">
        <v>48</v>
      </c>
      <c r="S1894" s="1" t="s">
        <v>79</v>
      </c>
      <c r="T1894" s="1" t="s">
        <v>223</v>
      </c>
      <c r="U1894" s="2">
        <v>43537.39166666667</v>
      </c>
      <c r="V1894">
        <v>30.2</v>
      </c>
      <c r="W1894">
        <v>15.9</v>
      </c>
      <c r="X1894">
        <v>100</v>
      </c>
      <c r="Y1894">
        <v>28.99</v>
      </c>
      <c r="Z1894">
        <v>0.2</v>
      </c>
      <c r="AA1894" s="1" t="s">
        <v>65</v>
      </c>
      <c r="AB1894">
        <v>26.5</v>
      </c>
      <c r="AC1894">
        <v>0.01</v>
      </c>
      <c r="AD1894" s="1" t="s">
        <v>4892</v>
      </c>
      <c r="AE1894" t="b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s="1" t="s">
        <v>51</v>
      </c>
      <c r="AS1894" s="1" t="s">
        <v>51</v>
      </c>
      <c r="AT1894" s="1" t="s">
        <v>51</v>
      </c>
      <c r="AU1894" s="1" t="s">
        <v>51</v>
      </c>
    </row>
    <row r="1895" spans="1:47" x14ac:dyDescent="0.25">
      <c r="A1895" s="1" t="s">
        <v>4966</v>
      </c>
      <c r="B1895">
        <v>3</v>
      </c>
      <c r="C1895" s="2">
        <v>43537.398032407407</v>
      </c>
      <c r="D1895" s="2">
        <v>43537.599282407406</v>
      </c>
      <c r="E1895">
        <v>39.138733999999999</v>
      </c>
      <c r="F1895">
        <v>-104.862219</v>
      </c>
      <c r="G1895">
        <v>39.166257999999999</v>
      </c>
      <c r="H1895">
        <v>-104.852671</v>
      </c>
      <c r="I1895">
        <v>1.9690000000000001</v>
      </c>
      <c r="J1895" s="1" t="s">
        <v>455</v>
      </c>
      <c r="L1895" s="1" t="s">
        <v>194</v>
      </c>
      <c r="M1895" s="1" t="s">
        <v>47</v>
      </c>
      <c r="N1895" s="1" t="s">
        <v>86</v>
      </c>
      <c r="O1895" s="1" t="s">
        <v>121</v>
      </c>
      <c r="P1895" s="1" t="s">
        <v>198</v>
      </c>
      <c r="Q1895" s="1" t="s">
        <v>222</v>
      </c>
      <c r="R1895" s="1" t="s">
        <v>48</v>
      </c>
      <c r="S1895" s="1" t="s">
        <v>79</v>
      </c>
      <c r="T1895" s="1" t="s">
        <v>223</v>
      </c>
      <c r="U1895" s="2">
        <v>43537.39166666667</v>
      </c>
      <c r="V1895">
        <v>30.2</v>
      </c>
      <c r="W1895">
        <v>15.9</v>
      </c>
      <c r="X1895">
        <v>100</v>
      </c>
      <c r="Y1895">
        <v>28.99</v>
      </c>
      <c r="Z1895">
        <v>0.2</v>
      </c>
      <c r="AA1895" s="1" t="s">
        <v>65</v>
      </c>
      <c r="AB1895">
        <v>26.5</v>
      </c>
      <c r="AC1895">
        <v>0.01</v>
      </c>
      <c r="AD1895" s="1" t="s">
        <v>4892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s="1" t="s">
        <v>51</v>
      </c>
      <c r="AS1895" s="1" t="s">
        <v>51</v>
      </c>
      <c r="AT1895" s="1" t="s">
        <v>51</v>
      </c>
      <c r="AU1895" s="1" t="s">
        <v>51</v>
      </c>
    </row>
    <row r="1896" spans="1:47" x14ac:dyDescent="0.25">
      <c r="A1896" s="1" t="s">
        <v>4992</v>
      </c>
      <c r="B1896">
        <v>4</v>
      </c>
      <c r="C1896" s="2">
        <v>43537.933437500003</v>
      </c>
      <c r="D1896" s="2">
        <v>43538.141018518516</v>
      </c>
      <c r="E1896">
        <v>39.526780000000002</v>
      </c>
      <c r="F1896">
        <v>-104.86772999999999</v>
      </c>
      <c r="G1896">
        <v>39.103132000000002</v>
      </c>
      <c r="H1896">
        <v>-104.864503</v>
      </c>
      <c r="I1896">
        <v>29.271999999999998</v>
      </c>
      <c r="J1896" s="1" t="s">
        <v>4993</v>
      </c>
      <c r="L1896" s="1" t="s">
        <v>172</v>
      </c>
      <c r="M1896" s="1" t="s">
        <v>47</v>
      </c>
      <c r="N1896" s="1" t="s">
        <v>173</v>
      </c>
      <c r="O1896" s="1" t="s">
        <v>121</v>
      </c>
      <c r="P1896" s="1" t="s">
        <v>198</v>
      </c>
      <c r="Q1896" s="1" t="s">
        <v>311</v>
      </c>
      <c r="R1896" s="1" t="s">
        <v>48</v>
      </c>
      <c r="S1896" s="1" t="s">
        <v>79</v>
      </c>
      <c r="T1896" s="1" t="s">
        <v>200</v>
      </c>
      <c r="U1896" s="2">
        <v>43537.953472222223</v>
      </c>
      <c r="V1896">
        <v>27</v>
      </c>
      <c r="W1896">
        <v>11.9</v>
      </c>
      <c r="X1896">
        <v>81</v>
      </c>
      <c r="Y1896">
        <v>29.77</v>
      </c>
      <c r="Z1896">
        <v>7</v>
      </c>
      <c r="AA1896" s="1" t="s">
        <v>961</v>
      </c>
      <c r="AB1896">
        <v>25.3</v>
      </c>
      <c r="AD1896" s="1" t="s">
        <v>1212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s="1" t="s">
        <v>53</v>
      </c>
      <c r="AS1896" s="1" t="s">
        <v>53</v>
      </c>
      <c r="AT1896" s="1" t="s">
        <v>53</v>
      </c>
      <c r="AU1896" s="1" t="s">
        <v>53</v>
      </c>
    </row>
    <row r="1897" spans="1:47" x14ac:dyDescent="0.25">
      <c r="A1897" s="1" t="s">
        <v>8632</v>
      </c>
      <c r="B1897">
        <v>3</v>
      </c>
      <c r="C1897" s="2">
        <v>43537.492835648147</v>
      </c>
      <c r="D1897" s="2">
        <v>43537.513668981483</v>
      </c>
      <c r="E1897">
        <v>39.393219000000002</v>
      </c>
      <c r="F1897">
        <v>-106.052881</v>
      </c>
      <c r="G1897">
        <v>39.396403999999997</v>
      </c>
      <c r="H1897">
        <v>-106.051974</v>
      </c>
      <c r="I1897">
        <v>0.22500000000000001</v>
      </c>
      <c r="J1897" s="1" t="s">
        <v>77</v>
      </c>
      <c r="K1897">
        <v>3627</v>
      </c>
      <c r="L1897" s="1" t="s">
        <v>6565</v>
      </c>
      <c r="M1897" s="1" t="s">
        <v>97</v>
      </c>
      <c r="N1897" s="1" t="s">
        <v>3968</v>
      </c>
      <c r="O1897" s="1" t="s">
        <v>126</v>
      </c>
      <c r="P1897" s="1" t="s">
        <v>198</v>
      </c>
      <c r="Q1897" s="1" t="s">
        <v>6815</v>
      </c>
      <c r="R1897" s="1" t="s">
        <v>48</v>
      </c>
      <c r="S1897" s="1" t="s">
        <v>79</v>
      </c>
      <c r="T1897" s="1" t="s">
        <v>503</v>
      </c>
      <c r="U1897" s="2">
        <v>43537.495138888888</v>
      </c>
      <c r="V1897">
        <v>23</v>
      </c>
      <c r="W1897">
        <v>8.3000000000000007</v>
      </c>
      <c r="X1897">
        <v>80</v>
      </c>
      <c r="Y1897">
        <v>29.21</v>
      </c>
      <c r="Z1897">
        <v>0.2</v>
      </c>
      <c r="AA1897" s="1" t="s">
        <v>56</v>
      </c>
      <c r="AB1897">
        <v>19.600000000000001</v>
      </c>
      <c r="AD1897" s="1" t="s">
        <v>4893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s="1" t="s">
        <v>51</v>
      </c>
      <c r="AS1897" s="1" t="s">
        <v>51</v>
      </c>
      <c r="AT1897" s="1" t="s">
        <v>51</v>
      </c>
      <c r="AU1897" s="1" t="s">
        <v>51</v>
      </c>
    </row>
    <row r="1898" spans="1:47" x14ac:dyDescent="0.25">
      <c r="A1898" s="1" t="s">
        <v>8460</v>
      </c>
      <c r="B1898">
        <v>4</v>
      </c>
      <c r="C1898" s="2">
        <v>43537.700115740743</v>
      </c>
      <c r="D1898" s="2">
        <v>43537.719606481478</v>
      </c>
      <c r="E1898">
        <v>39.439419999999998</v>
      </c>
      <c r="F1898">
        <v>-104.9616</v>
      </c>
      <c r="G1898">
        <v>39.441926000000002</v>
      </c>
      <c r="H1898">
        <v>-104.970536</v>
      </c>
      <c r="I1898">
        <v>0.50700000000000001</v>
      </c>
      <c r="J1898" s="1" t="s">
        <v>8461</v>
      </c>
      <c r="K1898">
        <v>5566</v>
      </c>
      <c r="L1898" s="1" t="s">
        <v>6642</v>
      </c>
      <c r="M1898" s="1" t="s">
        <v>97</v>
      </c>
      <c r="N1898" s="1" t="s">
        <v>381</v>
      </c>
      <c r="O1898" s="1" t="s">
        <v>121</v>
      </c>
      <c r="P1898" s="1" t="s">
        <v>198</v>
      </c>
      <c r="Q1898" s="1" t="s">
        <v>382</v>
      </c>
      <c r="R1898" s="1" t="s">
        <v>48</v>
      </c>
      <c r="S1898" s="1" t="s">
        <v>79</v>
      </c>
      <c r="T1898" s="1" t="s">
        <v>200</v>
      </c>
      <c r="U1898" s="2">
        <v>43537.703472222223</v>
      </c>
      <c r="V1898">
        <v>26.1</v>
      </c>
      <c r="W1898">
        <v>9.8000000000000007</v>
      </c>
      <c r="X1898">
        <v>100</v>
      </c>
      <c r="Y1898">
        <v>29.48</v>
      </c>
      <c r="Z1898">
        <v>0.1</v>
      </c>
      <c r="AA1898" s="1" t="s">
        <v>65</v>
      </c>
      <c r="AB1898">
        <v>28.8</v>
      </c>
      <c r="AC1898">
        <v>0</v>
      </c>
      <c r="AD1898" s="1" t="s">
        <v>4893</v>
      </c>
      <c r="AE1898" t="b">
        <v>0</v>
      </c>
      <c r="AF1898" t="b">
        <v>0</v>
      </c>
      <c r="AG1898" t="b">
        <v>1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1</v>
      </c>
      <c r="AQ1898" t="b">
        <v>0</v>
      </c>
      <c r="AR1898" s="1" t="s">
        <v>51</v>
      </c>
      <c r="AS1898" s="1" t="s">
        <v>51</v>
      </c>
      <c r="AT1898" s="1" t="s">
        <v>51</v>
      </c>
      <c r="AU1898" s="1" t="s">
        <v>51</v>
      </c>
    </row>
    <row r="1899" spans="1:47" x14ac:dyDescent="0.25">
      <c r="A1899" s="1" t="s">
        <v>4840</v>
      </c>
      <c r="B1899">
        <v>4</v>
      </c>
      <c r="C1899" s="2">
        <v>43537.948020833333</v>
      </c>
      <c r="D1899" s="2">
        <v>43538.155717592592</v>
      </c>
      <c r="E1899">
        <v>38.928187999999999</v>
      </c>
      <c r="F1899">
        <v>-104.813227</v>
      </c>
      <c r="G1899">
        <v>39.416550000000001</v>
      </c>
      <c r="H1899">
        <v>-104.87059000000001</v>
      </c>
      <c r="I1899">
        <v>33.881999999999998</v>
      </c>
      <c r="J1899" s="1" t="s">
        <v>4841</v>
      </c>
      <c r="L1899" s="1" t="s">
        <v>194</v>
      </c>
      <c r="M1899" s="1" t="s">
        <v>47</v>
      </c>
      <c r="N1899" s="1" t="s">
        <v>232</v>
      </c>
      <c r="O1899" s="1" t="s">
        <v>193</v>
      </c>
      <c r="P1899" s="1" t="s">
        <v>198</v>
      </c>
      <c r="Q1899" s="1" t="s">
        <v>233</v>
      </c>
      <c r="R1899" s="1" t="s">
        <v>48</v>
      </c>
      <c r="S1899" s="1" t="s">
        <v>79</v>
      </c>
      <c r="T1899" s="1" t="s">
        <v>234</v>
      </c>
      <c r="U1899" s="2">
        <v>43537.206944444442</v>
      </c>
      <c r="V1899">
        <v>37.4</v>
      </c>
      <c r="W1899">
        <v>28.2</v>
      </c>
      <c r="X1899">
        <v>99</v>
      </c>
      <c r="Y1899">
        <v>28.98</v>
      </c>
      <c r="Z1899">
        <v>10</v>
      </c>
      <c r="AA1899" s="1" t="s">
        <v>65</v>
      </c>
      <c r="AB1899">
        <v>16.100000000000001</v>
      </c>
      <c r="AC1899">
        <v>0.06</v>
      </c>
      <c r="AD1899" s="1" t="s">
        <v>1203</v>
      </c>
      <c r="AE1899" t="b">
        <v>0</v>
      </c>
      <c r="AF1899" t="b">
        <v>0</v>
      </c>
      <c r="AG1899" t="b">
        <v>0</v>
      </c>
      <c r="AH1899" t="b">
        <v>0</v>
      </c>
      <c r="AI1899" t="b">
        <v>1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s="1" t="s">
        <v>53</v>
      </c>
      <c r="AS1899" s="1" t="s">
        <v>53</v>
      </c>
      <c r="AT1899" s="1" t="s">
        <v>53</v>
      </c>
      <c r="AU1899" s="1" t="s">
        <v>53</v>
      </c>
    </row>
    <row r="1900" spans="1:47" x14ac:dyDescent="0.25">
      <c r="A1900" s="1" t="s">
        <v>8462</v>
      </c>
      <c r="B1900">
        <v>3</v>
      </c>
      <c r="C1900" s="2">
        <v>43537.68346064815</v>
      </c>
      <c r="D1900" s="2">
        <v>43537.703865740739</v>
      </c>
      <c r="E1900">
        <v>40.406610000000001</v>
      </c>
      <c r="F1900">
        <v>-104.86503999999999</v>
      </c>
      <c r="G1900">
        <v>40.406669999999998</v>
      </c>
      <c r="H1900">
        <v>-104.86986</v>
      </c>
      <c r="I1900">
        <v>0.254</v>
      </c>
      <c r="J1900" s="1" t="s">
        <v>4825</v>
      </c>
      <c r="K1900">
        <v>11491</v>
      </c>
      <c r="L1900" s="1" t="s">
        <v>6771</v>
      </c>
      <c r="M1900" s="1" t="s">
        <v>97</v>
      </c>
      <c r="N1900" s="1" t="s">
        <v>251</v>
      </c>
      <c r="O1900" s="1" t="s">
        <v>209</v>
      </c>
      <c r="P1900" s="1" t="s">
        <v>198</v>
      </c>
      <c r="Q1900" s="1" t="s">
        <v>252</v>
      </c>
      <c r="R1900" s="1" t="s">
        <v>48</v>
      </c>
      <c r="S1900" s="1" t="s">
        <v>79</v>
      </c>
      <c r="T1900" s="1" t="s">
        <v>253</v>
      </c>
      <c r="U1900" s="2">
        <v>43537.680555555555</v>
      </c>
      <c r="V1900">
        <v>30.2</v>
      </c>
      <c r="W1900">
        <v>13.1</v>
      </c>
      <c r="X1900">
        <v>93</v>
      </c>
      <c r="Y1900">
        <v>29.41</v>
      </c>
      <c r="Z1900">
        <v>0.8</v>
      </c>
      <c r="AA1900" s="1" t="s">
        <v>65</v>
      </c>
      <c r="AB1900">
        <v>41.4</v>
      </c>
      <c r="AC1900">
        <v>0</v>
      </c>
      <c r="AD1900" s="1" t="s">
        <v>1210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s="1" t="s">
        <v>51</v>
      </c>
      <c r="AS1900" s="1" t="s">
        <v>51</v>
      </c>
      <c r="AT1900" s="1" t="s">
        <v>51</v>
      </c>
      <c r="AU1900" s="1" t="s">
        <v>51</v>
      </c>
    </row>
    <row r="1901" spans="1:47" x14ac:dyDescent="0.25">
      <c r="A1901" s="1" t="s">
        <v>8633</v>
      </c>
      <c r="B1901">
        <v>3</v>
      </c>
      <c r="C1901" s="2">
        <v>43537.734988425924</v>
      </c>
      <c r="D1901" s="2">
        <v>43537.754120370373</v>
      </c>
      <c r="E1901">
        <v>37.399951999999999</v>
      </c>
      <c r="F1901">
        <v>-102.247848</v>
      </c>
      <c r="G1901">
        <v>37.397483999999999</v>
      </c>
      <c r="H1901">
        <v>-102.255295</v>
      </c>
      <c r="I1901">
        <v>0.443</v>
      </c>
      <c r="J1901" s="1" t="s">
        <v>6083</v>
      </c>
      <c r="K1901">
        <v>45413</v>
      </c>
      <c r="L1901" s="1" t="s">
        <v>6665</v>
      </c>
      <c r="M1901" s="1" t="s">
        <v>97</v>
      </c>
      <c r="N1901" s="1" t="s">
        <v>2708</v>
      </c>
      <c r="O1901" s="1" t="s">
        <v>5532</v>
      </c>
      <c r="P1901" s="1" t="s">
        <v>198</v>
      </c>
      <c r="Q1901" s="1" t="s">
        <v>8634</v>
      </c>
      <c r="R1901" s="1" t="s">
        <v>48</v>
      </c>
      <c r="S1901" s="1" t="s">
        <v>79</v>
      </c>
      <c r="T1901" s="1" t="s">
        <v>5534</v>
      </c>
      <c r="U1901" s="2">
        <v>43537.74722222222</v>
      </c>
      <c r="V1901">
        <v>32</v>
      </c>
      <c r="W1901">
        <v>15.4</v>
      </c>
      <c r="X1901">
        <v>88</v>
      </c>
      <c r="Y1901">
        <v>29.23</v>
      </c>
      <c r="AA1901" s="1" t="s">
        <v>65</v>
      </c>
      <c r="AB1901">
        <v>42.6</v>
      </c>
      <c r="AD1901" s="1" t="s">
        <v>69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s="1" t="s">
        <v>51</v>
      </c>
      <c r="AS1901" s="1" t="s">
        <v>51</v>
      </c>
      <c r="AT1901" s="1" t="s">
        <v>51</v>
      </c>
      <c r="AU1901" s="1" t="s">
        <v>51</v>
      </c>
    </row>
    <row r="1902" spans="1:47" x14ac:dyDescent="0.25">
      <c r="A1902" s="1" t="s">
        <v>8635</v>
      </c>
      <c r="B1902">
        <v>4</v>
      </c>
      <c r="C1902" s="2">
        <v>43537.746469907404</v>
      </c>
      <c r="D1902" s="2">
        <v>43537.954571759263</v>
      </c>
      <c r="E1902">
        <v>37.409160999999997</v>
      </c>
      <c r="F1902">
        <v>-102.22078</v>
      </c>
      <c r="G1902">
        <v>37.397483999999999</v>
      </c>
      <c r="H1902">
        <v>-102.255295</v>
      </c>
      <c r="I1902">
        <v>2.0590000000000002</v>
      </c>
      <c r="J1902" s="1" t="s">
        <v>8636</v>
      </c>
      <c r="K1902">
        <v>46891</v>
      </c>
      <c r="L1902" s="1" t="s">
        <v>6665</v>
      </c>
      <c r="M1902" s="1" t="s">
        <v>47</v>
      </c>
      <c r="N1902" s="1" t="s">
        <v>2708</v>
      </c>
      <c r="O1902" s="1" t="s">
        <v>5532</v>
      </c>
      <c r="P1902" s="1" t="s">
        <v>198</v>
      </c>
      <c r="Q1902" s="1" t="s">
        <v>5533</v>
      </c>
      <c r="R1902" s="1" t="s">
        <v>48</v>
      </c>
      <c r="S1902" s="1" t="s">
        <v>79</v>
      </c>
      <c r="T1902" s="1" t="s">
        <v>5534</v>
      </c>
      <c r="U1902" s="2">
        <v>43537.74722222222</v>
      </c>
      <c r="V1902">
        <v>32</v>
      </c>
      <c r="W1902">
        <v>15.4</v>
      </c>
      <c r="X1902">
        <v>88</v>
      </c>
      <c r="Y1902">
        <v>29.23</v>
      </c>
      <c r="AA1902" s="1" t="s">
        <v>65</v>
      </c>
      <c r="AB1902">
        <v>42.6</v>
      </c>
      <c r="AD1902" s="1" t="s">
        <v>69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s="1" t="s">
        <v>51</v>
      </c>
      <c r="AS1902" s="1" t="s">
        <v>51</v>
      </c>
      <c r="AT1902" s="1" t="s">
        <v>51</v>
      </c>
      <c r="AU1902" s="1" t="s">
        <v>51</v>
      </c>
    </row>
    <row r="1903" spans="1:47" x14ac:dyDescent="0.25">
      <c r="A1903" s="1" t="s">
        <v>4097</v>
      </c>
      <c r="B1903">
        <v>3</v>
      </c>
      <c r="C1903" s="2">
        <v>43537.788657407407</v>
      </c>
      <c r="D1903" s="2">
        <v>43537.808703703704</v>
      </c>
      <c r="E1903">
        <v>39.907969999999999</v>
      </c>
      <c r="F1903">
        <v>-105.085937</v>
      </c>
      <c r="G1903">
        <v>39.913780000000003</v>
      </c>
      <c r="H1903">
        <v>-105.09049</v>
      </c>
      <c r="I1903">
        <v>0.46800000000000003</v>
      </c>
      <c r="J1903" s="1" t="s">
        <v>4098</v>
      </c>
      <c r="L1903" s="1" t="s">
        <v>396</v>
      </c>
      <c r="M1903" s="1" t="s">
        <v>47</v>
      </c>
      <c r="N1903" s="1" t="s">
        <v>244</v>
      </c>
      <c r="O1903" s="1" t="s">
        <v>244</v>
      </c>
      <c r="P1903" s="1" t="s">
        <v>198</v>
      </c>
      <c r="Q1903" s="1" t="s">
        <v>256</v>
      </c>
      <c r="R1903" s="1" t="s">
        <v>48</v>
      </c>
      <c r="S1903" s="1" t="s">
        <v>79</v>
      </c>
      <c r="T1903" s="1" t="s">
        <v>205</v>
      </c>
      <c r="U1903" s="2">
        <v>43537.78125</v>
      </c>
      <c r="V1903">
        <v>30.2</v>
      </c>
      <c r="W1903">
        <v>16.2</v>
      </c>
      <c r="X1903">
        <v>75</v>
      </c>
      <c r="Y1903">
        <v>29.55</v>
      </c>
      <c r="Z1903">
        <v>10</v>
      </c>
      <c r="AA1903" s="1" t="s">
        <v>65</v>
      </c>
      <c r="AB1903">
        <v>25.3</v>
      </c>
      <c r="AD1903" s="1" t="s">
        <v>1212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s="1" t="s">
        <v>51</v>
      </c>
      <c r="AS1903" s="1" t="s">
        <v>51</v>
      </c>
      <c r="AT1903" s="1" t="s">
        <v>51</v>
      </c>
      <c r="AU1903" s="1" t="s">
        <v>51</v>
      </c>
    </row>
    <row r="1904" spans="1:47" x14ac:dyDescent="0.25">
      <c r="A1904" s="1" t="s">
        <v>9159</v>
      </c>
      <c r="B1904">
        <v>2</v>
      </c>
      <c r="C1904" s="2">
        <v>43537.825104166666</v>
      </c>
      <c r="D1904" s="2">
        <v>43537.844780092593</v>
      </c>
      <c r="E1904">
        <v>39.8611</v>
      </c>
      <c r="F1904">
        <v>-104.98748999999999</v>
      </c>
      <c r="G1904">
        <v>39.867550000000001</v>
      </c>
      <c r="H1904">
        <v>-104.98690999999999</v>
      </c>
      <c r="I1904">
        <v>0.44700000000000001</v>
      </c>
      <c r="J1904" s="1" t="s">
        <v>9160</v>
      </c>
      <c r="L1904" s="1" t="s">
        <v>265</v>
      </c>
      <c r="M1904" s="1" t="s">
        <v>47</v>
      </c>
      <c r="N1904" s="1" t="s">
        <v>131</v>
      </c>
      <c r="O1904" s="1" t="s">
        <v>147</v>
      </c>
      <c r="P1904" s="1" t="s">
        <v>198</v>
      </c>
      <c r="Q1904" s="1" t="s">
        <v>204</v>
      </c>
      <c r="R1904" s="1" t="s">
        <v>48</v>
      </c>
      <c r="S1904" s="1" t="s">
        <v>79</v>
      </c>
      <c r="T1904" s="1" t="s">
        <v>205</v>
      </c>
      <c r="U1904" s="2">
        <v>43537.822916666664</v>
      </c>
      <c r="V1904">
        <v>32</v>
      </c>
      <c r="W1904">
        <v>20.8</v>
      </c>
      <c r="X1904">
        <v>60</v>
      </c>
      <c r="Y1904">
        <v>29.58</v>
      </c>
      <c r="Z1904">
        <v>10</v>
      </c>
      <c r="AA1904" s="1" t="s">
        <v>961</v>
      </c>
      <c r="AB1904">
        <v>17.3</v>
      </c>
      <c r="AD1904" s="1" t="s">
        <v>1212</v>
      </c>
      <c r="AE1904" t="b">
        <v>0</v>
      </c>
      <c r="AF1904" t="b">
        <v>0</v>
      </c>
      <c r="AG1904" t="b">
        <v>0</v>
      </c>
      <c r="AH1904" t="b">
        <v>0</v>
      </c>
      <c r="AI1904" t="b">
        <v>1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s="1" t="s">
        <v>53</v>
      </c>
      <c r="AS1904" s="1" t="s">
        <v>53</v>
      </c>
      <c r="AT1904" s="1" t="s">
        <v>51</v>
      </c>
      <c r="AU1904" s="1" t="s">
        <v>51</v>
      </c>
    </row>
    <row r="1905" spans="1:47" x14ac:dyDescent="0.25">
      <c r="A1905" s="1" t="s">
        <v>9161</v>
      </c>
      <c r="B1905">
        <v>2</v>
      </c>
      <c r="C1905" s="2">
        <v>43537.825104166666</v>
      </c>
      <c r="D1905" s="2">
        <v>43537.844780092593</v>
      </c>
      <c r="E1905">
        <v>39.867550000000001</v>
      </c>
      <c r="F1905">
        <v>-104.98690999999999</v>
      </c>
      <c r="G1905">
        <v>39.868189999999998</v>
      </c>
      <c r="H1905">
        <v>-104.98632000000001</v>
      </c>
      <c r="I1905">
        <v>5.3999999999999999E-2</v>
      </c>
      <c r="J1905" s="1" t="s">
        <v>9162</v>
      </c>
      <c r="L1905" s="1" t="s">
        <v>194</v>
      </c>
      <c r="M1905" s="1" t="s">
        <v>47</v>
      </c>
      <c r="N1905" s="1" t="s">
        <v>131</v>
      </c>
      <c r="O1905" s="1" t="s">
        <v>147</v>
      </c>
      <c r="P1905" s="1" t="s">
        <v>198</v>
      </c>
      <c r="Q1905" s="1" t="s">
        <v>204</v>
      </c>
      <c r="R1905" s="1" t="s">
        <v>48</v>
      </c>
      <c r="S1905" s="1" t="s">
        <v>79</v>
      </c>
      <c r="T1905" s="1" t="s">
        <v>205</v>
      </c>
      <c r="U1905" s="2">
        <v>43537.822916666664</v>
      </c>
      <c r="V1905">
        <v>32</v>
      </c>
      <c r="W1905">
        <v>20.8</v>
      </c>
      <c r="X1905">
        <v>60</v>
      </c>
      <c r="Y1905">
        <v>29.58</v>
      </c>
      <c r="Z1905">
        <v>10</v>
      </c>
      <c r="AA1905" s="1" t="s">
        <v>961</v>
      </c>
      <c r="AB1905">
        <v>17.3</v>
      </c>
      <c r="AD1905" s="1" t="s">
        <v>1212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s="1" t="s">
        <v>53</v>
      </c>
      <c r="AS1905" s="1" t="s">
        <v>53</v>
      </c>
      <c r="AT1905" s="1" t="s">
        <v>51</v>
      </c>
      <c r="AU1905" s="1" t="s">
        <v>51</v>
      </c>
    </row>
    <row r="1906" spans="1:47" x14ac:dyDescent="0.25">
      <c r="A1906" s="1" t="s">
        <v>4994</v>
      </c>
      <c r="B1906">
        <v>3</v>
      </c>
      <c r="C1906" s="2">
        <v>43537.904270833336</v>
      </c>
      <c r="D1906" s="2">
        <v>43537.924687500003</v>
      </c>
      <c r="E1906">
        <v>39.780791999999998</v>
      </c>
      <c r="F1906">
        <v>-104.992666</v>
      </c>
      <c r="G1906">
        <v>39.779699999999998</v>
      </c>
      <c r="H1906">
        <v>-104.98582</v>
      </c>
      <c r="I1906">
        <v>0.371</v>
      </c>
      <c r="J1906" s="1" t="s">
        <v>566</v>
      </c>
      <c r="L1906" s="1" t="s">
        <v>133</v>
      </c>
      <c r="M1906" s="1" t="s">
        <v>47</v>
      </c>
      <c r="N1906" s="1" t="s">
        <v>131</v>
      </c>
      <c r="O1906" s="1" t="s">
        <v>131</v>
      </c>
      <c r="P1906" s="1" t="s">
        <v>198</v>
      </c>
      <c r="Q1906" s="1" t="s">
        <v>246</v>
      </c>
      <c r="R1906" s="1" t="s">
        <v>48</v>
      </c>
      <c r="S1906" s="1" t="s">
        <v>79</v>
      </c>
      <c r="T1906" s="1" t="s">
        <v>205</v>
      </c>
      <c r="U1906" s="2">
        <v>43537.90625</v>
      </c>
      <c r="V1906">
        <v>32</v>
      </c>
      <c r="W1906">
        <v>20.8</v>
      </c>
      <c r="X1906">
        <v>60</v>
      </c>
      <c r="Y1906">
        <v>29.65</v>
      </c>
      <c r="Z1906">
        <v>7</v>
      </c>
      <c r="AA1906" s="1" t="s">
        <v>961</v>
      </c>
      <c r="AB1906">
        <v>17.3</v>
      </c>
      <c r="AD1906" s="1" t="s">
        <v>1212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s="1" t="s">
        <v>53</v>
      </c>
      <c r="AS1906" s="1" t="s">
        <v>53</v>
      </c>
      <c r="AT1906" s="1" t="s">
        <v>53</v>
      </c>
      <c r="AU1906" s="1" t="s">
        <v>53</v>
      </c>
    </row>
    <row r="1907" spans="1:47" x14ac:dyDescent="0.25">
      <c r="A1907" s="1" t="s">
        <v>4226</v>
      </c>
      <c r="B1907">
        <v>4</v>
      </c>
      <c r="C1907" s="2">
        <v>43537.94332175926</v>
      </c>
      <c r="D1907" s="2">
        <v>43537.963460648149</v>
      </c>
      <c r="E1907">
        <v>38.064168000000002</v>
      </c>
      <c r="F1907">
        <v>-102.327167</v>
      </c>
      <c r="G1907">
        <v>38.051411999999999</v>
      </c>
      <c r="H1907">
        <v>-102.266077</v>
      </c>
      <c r="I1907">
        <v>3.4380000000000002</v>
      </c>
      <c r="J1907" s="1" t="s">
        <v>4227</v>
      </c>
      <c r="L1907" s="1" t="s">
        <v>4228</v>
      </c>
      <c r="M1907" s="1" t="s">
        <v>47</v>
      </c>
      <c r="N1907" s="1" t="s">
        <v>739</v>
      </c>
      <c r="O1907" s="1" t="s">
        <v>4229</v>
      </c>
      <c r="P1907" s="1" t="s">
        <v>198</v>
      </c>
      <c r="Q1907" s="1" t="s">
        <v>4230</v>
      </c>
      <c r="R1907" s="1" t="s">
        <v>48</v>
      </c>
      <c r="S1907" s="1" t="s">
        <v>79</v>
      </c>
      <c r="T1907" s="1" t="s">
        <v>3095</v>
      </c>
      <c r="U1907" s="2">
        <v>43537.953472222223</v>
      </c>
      <c r="V1907">
        <v>35.1</v>
      </c>
      <c r="W1907">
        <v>21.6</v>
      </c>
      <c r="X1907">
        <v>64</v>
      </c>
      <c r="Y1907">
        <v>29.55</v>
      </c>
      <c r="Z1907">
        <v>10</v>
      </c>
      <c r="AA1907" s="1" t="s">
        <v>65</v>
      </c>
      <c r="AB1907">
        <v>31.1</v>
      </c>
      <c r="AD1907" s="1" t="s">
        <v>818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s="1" t="s">
        <v>53</v>
      </c>
      <c r="AS1907" s="1" t="s">
        <v>53</v>
      </c>
      <c r="AT1907" s="1" t="s">
        <v>53</v>
      </c>
      <c r="AU1907" s="1" t="s">
        <v>53</v>
      </c>
    </row>
    <row r="1908" spans="1:47" x14ac:dyDescent="0.25">
      <c r="A1908" s="1" t="s">
        <v>6978</v>
      </c>
      <c r="B1908">
        <v>4</v>
      </c>
      <c r="C1908" s="2">
        <v>43537.94332175926</v>
      </c>
      <c r="D1908" s="2">
        <v>43537.963460648149</v>
      </c>
      <c r="E1908">
        <v>38.051411999999999</v>
      </c>
      <c r="F1908">
        <v>-102.266077</v>
      </c>
      <c r="G1908">
        <v>38.064168000000002</v>
      </c>
      <c r="H1908">
        <v>-102.327167</v>
      </c>
      <c r="I1908">
        <v>3.4380000000000002</v>
      </c>
      <c r="J1908" s="1" t="s">
        <v>6979</v>
      </c>
      <c r="K1908">
        <v>26957</v>
      </c>
      <c r="L1908" s="1" t="s">
        <v>6586</v>
      </c>
      <c r="M1908" s="1" t="s">
        <v>47</v>
      </c>
      <c r="N1908" s="1" t="s">
        <v>739</v>
      </c>
      <c r="O1908" s="1" t="s">
        <v>4229</v>
      </c>
      <c r="P1908" s="1" t="s">
        <v>198</v>
      </c>
      <c r="Q1908" s="1" t="s">
        <v>4230</v>
      </c>
      <c r="R1908" s="1" t="s">
        <v>48</v>
      </c>
      <c r="S1908" s="1" t="s">
        <v>79</v>
      </c>
      <c r="T1908" s="1" t="s">
        <v>3095</v>
      </c>
      <c r="U1908" s="2">
        <v>43537.953472222223</v>
      </c>
      <c r="V1908">
        <v>35.1</v>
      </c>
      <c r="W1908">
        <v>21.6</v>
      </c>
      <c r="X1908">
        <v>64</v>
      </c>
      <c r="Y1908">
        <v>29.55</v>
      </c>
      <c r="Z1908">
        <v>10</v>
      </c>
      <c r="AA1908" s="1" t="s">
        <v>65</v>
      </c>
      <c r="AB1908">
        <v>31.1</v>
      </c>
      <c r="AD1908" s="1" t="s">
        <v>818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s="1" t="s">
        <v>53</v>
      </c>
      <c r="AS1908" s="1" t="s">
        <v>53</v>
      </c>
      <c r="AT1908" s="1" t="s">
        <v>53</v>
      </c>
      <c r="AU1908" s="1" t="s">
        <v>53</v>
      </c>
    </row>
    <row r="1909" spans="1:47" x14ac:dyDescent="0.25">
      <c r="A1909" s="1" t="s">
        <v>6980</v>
      </c>
      <c r="B1909">
        <v>4</v>
      </c>
      <c r="C1909" s="2">
        <v>43537.928229166668</v>
      </c>
      <c r="D1909" s="2">
        <v>43537.947523148148</v>
      </c>
      <c r="E1909">
        <v>37.801487999999999</v>
      </c>
      <c r="F1909">
        <v>-108.995386</v>
      </c>
      <c r="G1909">
        <v>37.822569999999999</v>
      </c>
      <c r="H1909">
        <v>-109.06318</v>
      </c>
      <c r="I1909">
        <v>3.9769999999999999</v>
      </c>
      <c r="J1909" s="1" t="s">
        <v>6981</v>
      </c>
      <c r="K1909">
        <v>6997</v>
      </c>
      <c r="L1909" s="1" t="s">
        <v>6982</v>
      </c>
      <c r="M1909" s="1" t="s">
        <v>97</v>
      </c>
      <c r="N1909" s="1" t="s">
        <v>6983</v>
      </c>
      <c r="O1909" s="1" t="s">
        <v>6783</v>
      </c>
      <c r="P1909" s="1" t="s">
        <v>198</v>
      </c>
      <c r="Q1909" s="1" t="s">
        <v>6984</v>
      </c>
      <c r="R1909" s="1" t="s">
        <v>48</v>
      </c>
      <c r="S1909" s="1" t="s">
        <v>79</v>
      </c>
      <c r="T1909" s="1" t="s">
        <v>4218</v>
      </c>
      <c r="U1909" s="2">
        <v>43537.927083333336</v>
      </c>
      <c r="V1909">
        <v>32</v>
      </c>
      <c r="W1909">
        <v>21</v>
      </c>
      <c r="X1909">
        <v>68</v>
      </c>
      <c r="Y1909">
        <v>24.06</v>
      </c>
      <c r="Z1909">
        <v>10</v>
      </c>
      <c r="AA1909" s="1" t="s">
        <v>71</v>
      </c>
      <c r="AB1909">
        <v>15</v>
      </c>
      <c r="AD1909" s="1" t="s">
        <v>965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s="1" t="s">
        <v>53</v>
      </c>
      <c r="AS1909" s="1" t="s">
        <v>53</v>
      </c>
      <c r="AT1909" s="1" t="s">
        <v>53</v>
      </c>
      <c r="AU1909" s="1" t="s">
        <v>53</v>
      </c>
    </row>
    <row r="1910" spans="1:47" x14ac:dyDescent="0.25">
      <c r="A1910" s="1" t="s">
        <v>8637</v>
      </c>
      <c r="B1910">
        <v>4</v>
      </c>
      <c r="C1910" s="2">
        <v>43537.87771990741</v>
      </c>
      <c r="D1910" s="2">
        <v>43537.897569444445</v>
      </c>
      <c r="E1910">
        <v>39.779829999999997</v>
      </c>
      <c r="F1910">
        <v>-104.99207</v>
      </c>
      <c r="G1910">
        <v>39.779069999999997</v>
      </c>
      <c r="H1910">
        <v>-104.98959000000001</v>
      </c>
      <c r="I1910">
        <v>0.14199999999999999</v>
      </c>
      <c r="J1910" s="1" t="s">
        <v>8638</v>
      </c>
      <c r="K1910">
        <v>351</v>
      </c>
      <c r="L1910" s="1" t="s">
        <v>6707</v>
      </c>
      <c r="M1910" s="1" t="s">
        <v>47</v>
      </c>
      <c r="N1910" s="1" t="s">
        <v>131</v>
      </c>
      <c r="O1910" s="1" t="s">
        <v>131</v>
      </c>
      <c r="P1910" s="1" t="s">
        <v>198</v>
      </c>
      <c r="Q1910" s="1" t="s">
        <v>6708</v>
      </c>
      <c r="R1910" s="1" t="s">
        <v>48</v>
      </c>
      <c r="S1910" s="1" t="s">
        <v>79</v>
      </c>
      <c r="T1910" s="1" t="s">
        <v>205</v>
      </c>
      <c r="U1910" s="2">
        <v>43537.864583333336</v>
      </c>
      <c r="V1910">
        <v>32</v>
      </c>
      <c r="W1910">
        <v>20.5</v>
      </c>
      <c r="X1910">
        <v>60</v>
      </c>
      <c r="Y1910">
        <v>29.61</v>
      </c>
      <c r="Z1910">
        <v>7</v>
      </c>
      <c r="AA1910" s="1" t="s">
        <v>961</v>
      </c>
      <c r="AB1910">
        <v>18.399999999999999</v>
      </c>
      <c r="AD1910" s="1" t="s">
        <v>1212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s="1" t="s">
        <v>53</v>
      </c>
      <c r="AS1910" s="1" t="s">
        <v>53</v>
      </c>
      <c r="AT1910" s="1" t="s">
        <v>53</v>
      </c>
      <c r="AU1910" s="1" t="s">
        <v>53</v>
      </c>
    </row>
    <row r="1911" spans="1:47" x14ac:dyDescent="0.25">
      <c r="A1911" s="1" t="s">
        <v>4995</v>
      </c>
      <c r="B1911">
        <v>4</v>
      </c>
      <c r="C1911" s="2">
        <v>43537.87771990741</v>
      </c>
      <c r="D1911" s="2">
        <v>43537.897569444445</v>
      </c>
      <c r="E1911">
        <v>39.780970000000003</v>
      </c>
      <c r="F1911">
        <v>-104.99377</v>
      </c>
      <c r="G1911">
        <v>39.779829999999997</v>
      </c>
      <c r="H1911">
        <v>-104.99207</v>
      </c>
      <c r="I1911">
        <v>0.12</v>
      </c>
      <c r="J1911" s="1" t="s">
        <v>4541</v>
      </c>
      <c r="L1911" s="1" t="s">
        <v>133</v>
      </c>
      <c r="M1911" s="1" t="s">
        <v>47</v>
      </c>
      <c r="N1911" s="1" t="s">
        <v>131</v>
      </c>
      <c r="O1911" s="1" t="s">
        <v>131</v>
      </c>
      <c r="P1911" s="1" t="s">
        <v>198</v>
      </c>
      <c r="Q1911" s="1" t="s">
        <v>246</v>
      </c>
      <c r="R1911" s="1" t="s">
        <v>48</v>
      </c>
      <c r="S1911" s="1" t="s">
        <v>79</v>
      </c>
      <c r="T1911" s="1" t="s">
        <v>205</v>
      </c>
      <c r="U1911" s="2">
        <v>43537.864583333336</v>
      </c>
      <c r="V1911">
        <v>32</v>
      </c>
      <c r="W1911">
        <v>20.5</v>
      </c>
      <c r="X1911">
        <v>60</v>
      </c>
      <c r="Y1911">
        <v>29.61</v>
      </c>
      <c r="Z1911">
        <v>7</v>
      </c>
      <c r="AA1911" s="1" t="s">
        <v>961</v>
      </c>
      <c r="AB1911">
        <v>18.399999999999999</v>
      </c>
      <c r="AD1911" s="1" t="s">
        <v>1212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s="1" t="s">
        <v>53</v>
      </c>
      <c r="AS1911" s="1" t="s">
        <v>53</v>
      </c>
      <c r="AT1911" s="1" t="s">
        <v>53</v>
      </c>
      <c r="AU1911" s="1" t="s">
        <v>53</v>
      </c>
    </row>
    <row r="1912" spans="1:47" x14ac:dyDescent="0.25">
      <c r="A1912" s="1" t="s">
        <v>8735</v>
      </c>
      <c r="B1912">
        <v>4</v>
      </c>
      <c r="C1912" s="2">
        <v>43538.151655092595</v>
      </c>
      <c r="D1912" s="2">
        <v>43538.171585648146</v>
      </c>
      <c r="E1912">
        <v>38.051411999999999</v>
      </c>
      <c r="F1912">
        <v>-102.266077</v>
      </c>
      <c r="G1912">
        <v>38.064168000000002</v>
      </c>
      <c r="H1912">
        <v>-102.327167</v>
      </c>
      <c r="I1912">
        <v>3.4380000000000002</v>
      </c>
      <c r="J1912" s="1" t="s">
        <v>8736</v>
      </c>
      <c r="K1912">
        <v>26957</v>
      </c>
      <c r="L1912" s="1" t="s">
        <v>6586</v>
      </c>
      <c r="M1912" s="1" t="s">
        <v>47</v>
      </c>
      <c r="N1912" s="1" t="s">
        <v>739</v>
      </c>
      <c r="O1912" s="1" t="s">
        <v>4229</v>
      </c>
      <c r="P1912" s="1" t="s">
        <v>198</v>
      </c>
      <c r="Q1912" s="1" t="s">
        <v>4230</v>
      </c>
      <c r="R1912" s="1" t="s">
        <v>48</v>
      </c>
      <c r="S1912" s="1" t="s">
        <v>79</v>
      </c>
      <c r="T1912" s="1" t="s">
        <v>3095</v>
      </c>
      <c r="U1912" s="2">
        <v>43538.149305555555</v>
      </c>
      <c r="V1912">
        <v>34</v>
      </c>
      <c r="X1912">
        <v>59</v>
      </c>
      <c r="Y1912">
        <v>29.74</v>
      </c>
      <c r="AA1912" s="1" t="s">
        <v>961</v>
      </c>
      <c r="AD1912" s="1" t="s">
        <v>69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s="1" t="s">
        <v>53</v>
      </c>
      <c r="AS1912" s="1" t="s">
        <v>53</v>
      </c>
      <c r="AT1912" s="1" t="s">
        <v>53</v>
      </c>
      <c r="AU1912" s="1" t="s">
        <v>53</v>
      </c>
    </row>
    <row r="1913" spans="1:47" x14ac:dyDescent="0.25">
      <c r="A1913" s="1" t="s">
        <v>6391</v>
      </c>
      <c r="B1913">
        <v>4</v>
      </c>
      <c r="C1913" s="2">
        <v>43538.151655092595</v>
      </c>
      <c r="D1913" s="2">
        <v>43538.171585648146</v>
      </c>
      <c r="E1913">
        <v>38.064168000000002</v>
      </c>
      <c r="F1913">
        <v>-102.327167</v>
      </c>
      <c r="G1913">
        <v>38.051411999999999</v>
      </c>
      <c r="H1913">
        <v>-102.266077</v>
      </c>
      <c r="I1913">
        <v>3.4380000000000002</v>
      </c>
      <c r="J1913" s="1" t="s">
        <v>6392</v>
      </c>
      <c r="L1913" s="1" t="s">
        <v>4228</v>
      </c>
      <c r="M1913" s="1" t="s">
        <v>47</v>
      </c>
      <c r="N1913" s="1" t="s">
        <v>739</v>
      </c>
      <c r="O1913" s="1" t="s">
        <v>4229</v>
      </c>
      <c r="P1913" s="1" t="s">
        <v>198</v>
      </c>
      <c r="Q1913" s="1" t="s">
        <v>4230</v>
      </c>
      <c r="R1913" s="1" t="s">
        <v>48</v>
      </c>
      <c r="S1913" s="1" t="s">
        <v>79</v>
      </c>
      <c r="T1913" s="1" t="s">
        <v>3095</v>
      </c>
      <c r="U1913" s="2">
        <v>43538.149305555555</v>
      </c>
      <c r="V1913">
        <v>34</v>
      </c>
      <c r="X1913">
        <v>59</v>
      </c>
      <c r="Y1913">
        <v>29.74</v>
      </c>
      <c r="AA1913" s="1" t="s">
        <v>961</v>
      </c>
      <c r="AD1913" s="1" t="s">
        <v>69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s="1" t="s">
        <v>53</v>
      </c>
      <c r="AS1913" s="1" t="s">
        <v>53</v>
      </c>
      <c r="AT1913" s="1" t="s">
        <v>53</v>
      </c>
      <c r="AU1913" s="1" t="s">
        <v>53</v>
      </c>
    </row>
    <row r="1914" spans="1:47" x14ac:dyDescent="0.25">
      <c r="A1914" s="1" t="s">
        <v>4151</v>
      </c>
      <c r="B1914">
        <v>3</v>
      </c>
      <c r="C1914" s="2">
        <v>43538.277199074073</v>
      </c>
      <c r="D1914" s="2">
        <v>43538.297511574077</v>
      </c>
      <c r="E1914">
        <v>39.633586000000001</v>
      </c>
      <c r="F1914">
        <v>-104.90678800000001</v>
      </c>
      <c r="G1914">
        <v>39.629432000000001</v>
      </c>
      <c r="H1914">
        <v>-104.904971</v>
      </c>
      <c r="I1914">
        <v>0.30299999999999999</v>
      </c>
      <c r="J1914" s="1" t="s">
        <v>220</v>
      </c>
      <c r="L1914" s="1" t="s">
        <v>172</v>
      </c>
      <c r="M1914" s="1" t="s">
        <v>47</v>
      </c>
      <c r="N1914" s="1" t="s">
        <v>131</v>
      </c>
      <c r="O1914" s="1" t="s">
        <v>131</v>
      </c>
      <c r="P1914" s="1" t="s">
        <v>198</v>
      </c>
      <c r="Q1914" s="1" t="s">
        <v>414</v>
      </c>
      <c r="R1914" s="1" t="s">
        <v>48</v>
      </c>
      <c r="S1914" s="1" t="s">
        <v>79</v>
      </c>
      <c r="T1914" s="1" t="s">
        <v>200</v>
      </c>
      <c r="U1914" s="2">
        <v>43538.286805555559</v>
      </c>
      <c r="V1914">
        <v>26.1</v>
      </c>
      <c r="W1914">
        <v>13.6</v>
      </c>
      <c r="X1914">
        <v>69</v>
      </c>
      <c r="Y1914">
        <v>30.06</v>
      </c>
      <c r="Z1914">
        <v>10</v>
      </c>
      <c r="AA1914" s="1" t="s">
        <v>65</v>
      </c>
      <c r="AB1914">
        <v>16.100000000000001</v>
      </c>
      <c r="AD1914" s="1" t="s">
        <v>1212</v>
      </c>
      <c r="AE1914" t="b">
        <v>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s="1" t="s">
        <v>53</v>
      </c>
      <c r="AS1914" s="1" t="s">
        <v>53</v>
      </c>
      <c r="AT1914" s="1" t="s">
        <v>51</v>
      </c>
      <c r="AU1914" s="1" t="s">
        <v>51</v>
      </c>
    </row>
    <row r="1915" spans="1:47" x14ac:dyDescent="0.25">
      <c r="A1915" s="1" t="s">
        <v>5024</v>
      </c>
      <c r="B1915">
        <v>3</v>
      </c>
      <c r="C1915" s="2">
        <v>43538.36886574074</v>
      </c>
      <c r="D1915" s="2">
        <v>43538.389143518521</v>
      </c>
      <c r="E1915">
        <v>39.800145000000001</v>
      </c>
      <c r="F1915">
        <v>-104.98553200000001</v>
      </c>
      <c r="G1915">
        <v>39.797939999999997</v>
      </c>
      <c r="H1915">
        <v>-104.98667</v>
      </c>
      <c r="I1915">
        <v>0.16400000000000001</v>
      </c>
      <c r="J1915" s="1" t="s">
        <v>555</v>
      </c>
      <c r="L1915" s="1" t="s">
        <v>194</v>
      </c>
      <c r="M1915" s="1" t="s">
        <v>47</v>
      </c>
      <c r="N1915" s="1" t="s">
        <v>131</v>
      </c>
      <c r="O1915" s="1" t="s">
        <v>147</v>
      </c>
      <c r="P1915" s="1" t="s">
        <v>198</v>
      </c>
      <c r="Q1915" s="1" t="s">
        <v>246</v>
      </c>
      <c r="R1915" s="1" t="s">
        <v>48</v>
      </c>
      <c r="S1915" s="1" t="s">
        <v>79</v>
      </c>
      <c r="T1915" s="1" t="s">
        <v>205</v>
      </c>
      <c r="U1915" s="2">
        <v>43538.364583333336</v>
      </c>
      <c r="V1915">
        <v>28.4</v>
      </c>
      <c r="W1915">
        <v>23.3</v>
      </c>
      <c r="X1915">
        <v>59</v>
      </c>
      <c r="Y1915">
        <v>30.03</v>
      </c>
      <c r="Z1915">
        <v>30</v>
      </c>
      <c r="AA1915" s="1" t="s">
        <v>65</v>
      </c>
      <c r="AB1915">
        <v>4.5999999999999996</v>
      </c>
      <c r="AD1915" s="1" t="s">
        <v>1212</v>
      </c>
      <c r="AE1915" t="b">
        <v>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s="1" t="s">
        <v>51</v>
      </c>
      <c r="AS1915" s="1" t="s">
        <v>51</v>
      </c>
      <c r="AT1915" s="1" t="s">
        <v>51</v>
      </c>
      <c r="AU1915" s="1" t="s">
        <v>51</v>
      </c>
    </row>
    <row r="1916" spans="1:47" x14ac:dyDescent="0.25">
      <c r="A1916" s="1" t="s">
        <v>5025</v>
      </c>
      <c r="B1916">
        <v>3</v>
      </c>
      <c r="C1916" s="2">
        <v>43538.358969907407</v>
      </c>
      <c r="D1916" s="2">
        <v>43538.379444444443</v>
      </c>
      <c r="E1916">
        <v>39.823968000000001</v>
      </c>
      <c r="F1916">
        <v>-104.96130100000001</v>
      </c>
      <c r="G1916">
        <v>39.823912999999997</v>
      </c>
      <c r="H1916">
        <v>-104.96167199999999</v>
      </c>
      <c r="I1916">
        <v>0.02</v>
      </c>
      <c r="J1916" s="1" t="s">
        <v>446</v>
      </c>
      <c r="L1916" s="1" t="s">
        <v>122</v>
      </c>
      <c r="M1916" s="1" t="s">
        <v>47</v>
      </c>
      <c r="N1916" s="1" t="s">
        <v>131</v>
      </c>
      <c r="O1916" s="1" t="s">
        <v>147</v>
      </c>
      <c r="P1916" s="1" t="s">
        <v>198</v>
      </c>
      <c r="Q1916" s="1" t="s">
        <v>204</v>
      </c>
      <c r="R1916" s="1" t="s">
        <v>48</v>
      </c>
      <c r="S1916" s="1" t="s">
        <v>79</v>
      </c>
      <c r="T1916" s="1" t="s">
        <v>205</v>
      </c>
      <c r="U1916" s="2">
        <v>43538.364583333336</v>
      </c>
      <c r="V1916">
        <v>28.4</v>
      </c>
      <c r="W1916">
        <v>23.3</v>
      </c>
      <c r="X1916">
        <v>59</v>
      </c>
      <c r="Y1916">
        <v>30.03</v>
      </c>
      <c r="Z1916">
        <v>30</v>
      </c>
      <c r="AA1916" s="1" t="s">
        <v>65</v>
      </c>
      <c r="AB1916">
        <v>4.5999999999999996</v>
      </c>
      <c r="AD1916" s="1" t="s">
        <v>1212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s="1" t="s">
        <v>51</v>
      </c>
      <c r="AS1916" s="1" t="s">
        <v>51</v>
      </c>
      <c r="AT1916" s="1" t="s">
        <v>51</v>
      </c>
      <c r="AU1916" s="1" t="s">
        <v>51</v>
      </c>
    </row>
    <row r="1917" spans="1:47" x14ac:dyDescent="0.25">
      <c r="A1917" s="1" t="s">
        <v>4099</v>
      </c>
      <c r="B1917">
        <v>3</v>
      </c>
      <c r="C1917" s="2">
        <v>43538.335532407407</v>
      </c>
      <c r="D1917" s="2">
        <v>43538.355856481481</v>
      </c>
      <c r="E1917">
        <v>39.633586000000001</v>
      </c>
      <c r="F1917">
        <v>-104.90678800000001</v>
      </c>
      <c r="G1917">
        <v>39.629432000000001</v>
      </c>
      <c r="H1917">
        <v>-104.904971</v>
      </c>
      <c r="I1917">
        <v>0.30299999999999999</v>
      </c>
      <c r="J1917" s="1" t="s">
        <v>220</v>
      </c>
      <c r="L1917" s="1" t="s">
        <v>172</v>
      </c>
      <c r="M1917" s="1" t="s">
        <v>47</v>
      </c>
      <c r="N1917" s="1" t="s">
        <v>131</v>
      </c>
      <c r="O1917" s="1" t="s">
        <v>131</v>
      </c>
      <c r="P1917" s="1" t="s">
        <v>198</v>
      </c>
      <c r="Q1917" s="1" t="s">
        <v>414</v>
      </c>
      <c r="R1917" s="1" t="s">
        <v>48</v>
      </c>
      <c r="S1917" s="1" t="s">
        <v>79</v>
      </c>
      <c r="T1917" s="1" t="s">
        <v>200</v>
      </c>
      <c r="U1917" s="2">
        <v>43538.328472222223</v>
      </c>
      <c r="V1917">
        <v>26.1</v>
      </c>
      <c r="W1917">
        <v>12</v>
      </c>
      <c r="X1917">
        <v>66</v>
      </c>
      <c r="Y1917">
        <v>30.1</v>
      </c>
      <c r="Z1917">
        <v>10</v>
      </c>
      <c r="AA1917" s="1" t="s">
        <v>65</v>
      </c>
      <c r="AB1917">
        <v>20.7</v>
      </c>
      <c r="AD1917" s="1" t="s">
        <v>1212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s="1" t="s">
        <v>51</v>
      </c>
      <c r="AS1917" s="1" t="s">
        <v>51</v>
      </c>
      <c r="AT1917" s="1" t="s">
        <v>51</v>
      </c>
      <c r="AU1917" s="1" t="s">
        <v>51</v>
      </c>
    </row>
    <row r="1918" spans="1:47" x14ac:dyDescent="0.25">
      <c r="A1918" s="1" t="s">
        <v>4100</v>
      </c>
      <c r="B1918">
        <v>3</v>
      </c>
      <c r="C1918" s="2">
        <v>43538.364710648151</v>
      </c>
      <c r="D1918" s="2">
        <v>43538.385011574072</v>
      </c>
      <c r="E1918">
        <v>39.633586000000001</v>
      </c>
      <c r="F1918">
        <v>-104.90678800000001</v>
      </c>
      <c r="G1918">
        <v>39.629432000000001</v>
      </c>
      <c r="H1918">
        <v>-104.904971</v>
      </c>
      <c r="I1918">
        <v>0.30299999999999999</v>
      </c>
      <c r="J1918" s="1" t="s">
        <v>220</v>
      </c>
      <c r="L1918" s="1" t="s">
        <v>172</v>
      </c>
      <c r="M1918" s="1" t="s">
        <v>47</v>
      </c>
      <c r="N1918" s="1" t="s">
        <v>131</v>
      </c>
      <c r="O1918" s="1" t="s">
        <v>131</v>
      </c>
      <c r="P1918" s="1" t="s">
        <v>198</v>
      </c>
      <c r="Q1918" s="1" t="s">
        <v>414</v>
      </c>
      <c r="R1918" s="1" t="s">
        <v>48</v>
      </c>
      <c r="S1918" s="1" t="s">
        <v>79</v>
      </c>
      <c r="T1918" s="1" t="s">
        <v>200</v>
      </c>
      <c r="U1918" s="2">
        <v>43538.370138888888</v>
      </c>
      <c r="V1918">
        <v>26.1</v>
      </c>
      <c r="W1918">
        <v>14</v>
      </c>
      <c r="X1918">
        <v>71</v>
      </c>
      <c r="Y1918">
        <v>30.14</v>
      </c>
      <c r="Z1918">
        <v>10</v>
      </c>
      <c r="AA1918" s="1" t="s">
        <v>961</v>
      </c>
      <c r="AB1918">
        <v>15</v>
      </c>
      <c r="AD1918" s="1" t="s">
        <v>1212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s="1" t="s">
        <v>51</v>
      </c>
      <c r="AS1918" s="1" t="s">
        <v>51</v>
      </c>
      <c r="AT1918" s="1" t="s">
        <v>51</v>
      </c>
      <c r="AU1918" s="1" t="s">
        <v>51</v>
      </c>
    </row>
    <row r="1919" spans="1:47" x14ac:dyDescent="0.25">
      <c r="A1919" s="1" t="s">
        <v>4277</v>
      </c>
      <c r="B1919">
        <v>3</v>
      </c>
      <c r="C1919" s="2">
        <v>43538.403263888889</v>
      </c>
      <c r="D1919" s="2">
        <v>43538.423888888887</v>
      </c>
      <c r="E1919">
        <v>39.633586000000001</v>
      </c>
      <c r="F1919">
        <v>-104.90678800000001</v>
      </c>
      <c r="G1919">
        <v>39.629432000000001</v>
      </c>
      <c r="H1919">
        <v>-104.904971</v>
      </c>
      <c r="I1919">
        <v>0.30299999999999999</v>
      </c>
      <c r="J1919" s="1" t="s">
        <v>220</v>
      </c>
      <c r="L1919" s="1" t="s">
        <v>172</v>
      </c>
      <c r="M1919" s="1" t="s">
        <v>47</v>
      </c>
      <c r="N1919" s="1" t="s">
        <v>131</v>
      </c>
      <c r="O1919" s="1" t="s">
        <v>131</v>
      </c>
      <c r="P1919" s="1" t="s">
        <v>198</v>
      </c>
      <c r="Q1919" s="1" t="s">
        <v>414</v>
      </c>
      <c r="R1919" s="1" t="s">
        <v>48</v>
      </c>
      <c r="S1919" s="1" t="s">
        <v>79</v>
      </c>
      <c r="T1919" s="1" t="s">
        <v>200</v>
      </c>
      <c r="U1919" s="2">
        <v>43538.411805555559</v>
      </c>
      <c r="V1919">
        <v>27</v>
      </c>
      <c r="W1919">
        <v>14.3</v>
      </c>
      <c r="X1919">
        <v>72</v>
      </c>
      <c r="Y1919">
        <v>30.18</v>
      </c>
      <c r="Z1919">
        <v>10</v>
      </c>
      <c r="AA1919" s="1" t="s">
        <v>961</v>
      </c>
      <c r="AB1919">
        <v>17.3</v>
      </c>
      <c r="AD1919" s="1" t="s">
        <v>818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s="1" t="s">
        <v>51</v>
      </c>
      <c r="AS1919" s="1" t="s">
        <v>51</v>
      </c>
      <c r="AT1919" s="1" t="s">
        <v>51</v>
      </c>
      <c r="AU1919" s="1" t="s">
        <v>51</v>
      </c>
    </row>
    <row r="1920" spans="1:47" x14ac:dyDescent="0.25">
      <c r="A1920" s="1" t="s">
        <v>4278</v>
      </c>
      <c r="B1920">
        <v>3</v>
      </c>
      <c r="C1920" s="2">
        <v>43538.463136574072</v>
      </c>
      <c r="D1920" s="2">
        <v>43538.483576388891</v>
      </c>
      <c r="E1920">
        <v>39.776488000000001</v>
      </c>
      <c r="F1920">
        <v>-104.87362899999999</v>
      </c>
      <c r="G1920">
        <v>39.776691</v>
      </c>
      <c r="H1920">
        <v>-104.87582999999999</v>
      </c>
      <c r="I1920">
        <v>0.11799999999999999</v>
      </c>
      <c r="J1920" s="1" t="s">
        <v>417</v>
      </c>
      <c r="L1920" s="1" t="s">
        <v>137</v>
      </c>
      <c r="M1920" s="1" t="s">
        <v>47</v>
      </c>
      <c r="N1920" s="1" t="s">
        <v>131</v>
      </c>
      <c r="O1920" s="1" t="s">
        <v>131</v>
      </c>
      <c r="P1920" s="1" t="s">
        <v>198</v>
      </c>
      <c r="Q1920" s="1" t="s">
        <v>453</v>
      </c>
      <c r="R1920" s="1" t="s">
        <v>48</v>
      </c>
      <c r="S1920" s="1" t="s">
        <v>79</v>
      </c>
      <c r="T1920" s="1" t="s">
        <v>203</v>
      </c>
      <c r="U1920" s="2">
        <v>43538.456944444442</v>
      </c>
      <c r="V1920">
        <v>26.2</v>
      </c>
      <c r="W1920">
        <v>11.2</v>
      </c>
      <c r="X1920">
        <v>69</v>
      </c>
      <c r="Y1920">
        <v>30.17</v>
      </c>
      <c r="Z1920">
        <v>10</v>
      </c>
      <c r="AA1920" s="1" t="s">
        <v>961</v>
      </c>
      <c r="AB1920">
        <v>24.2</v>
      </c>
      <c r="AD1920" s="1" t="s">
        <v>818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s="1" t="s">
        <v>51</v>
      </c>
      <c r="AS1920" s="1" t="s">
        <v>51</v>
      </c>
      <c r="AT1920" s="1" t="s">
        <v>51</v>
      </c>
      <c r="AU1920" s="1" t="s">
        <v>51</v>
      </c>
    </row>
    <row r="1921" spans="1:47" x14ac:dyDescent="0.25">
      <c r="A1921" s="1" t="s">
        <v>4279</v>
      </c>
      <c r="B1921">
        <v>4</v>
      </c>
      <c r="C1921" s="2">
        <v>43538.405844907407</v>
      </c>
      <c r="D1921" s="2">
        <v>43538.426620370374</v>
      </c>
      <c r="E1921">
        <v>39.639650000000003</v>
      </c>
      <c r="F1921">
        <v>-104.91083</v>
      </c>
      <c r="G1921">
        <v>39.634709999999998</v>
      </c>
      <c r="H1921">
        <v>-104.90129</v>
      </c>
      <c r="I1921">
        <v>0.61199999999999999</v>
      </c>
      <c r="J1921" s="1" t="s">
        <v>4224</v>
      </c>
      <c r="L1921" s="1" t="s">
        <v>195</v>
      </c>
      <c r="M1921" s="1" t="s">
        <v>47</v>
      </c>
      <c r="N1921" s="1" t="s">
        <v>131</v>
      </c>
      <c r="O1921" s="1" t="s">
        <v>131</v>
      </c>
      <c r="P1921" s="1" t="s">
        <v>198</v>
      </c>
      <c r="Q1921" s="1" t="s">
        <v>414</v>
      </c>
      <c r="R1921" s="1" t="s">
        <v>48</v>
      </c>
      <c r="S1921" s="1" t="s">
        <v>79</v>
      </c>
      <c r="T1921" s="1" t="s">
        <v>200</v>
      </c>
      <c r="U1921" s="2">
        <v>43538.411805555559</v>
      </c>
      <c r="V1921">
        <v>27</v>
      </c>
      <c r="W1921">
        <v>14.3</v>
      </c>
      <c r="X1921">
        <v>72</v>
      </c>
      <c r="Y1921">
        <v>30.18</v>
      </c>
      <c r="Z1921">
        <v>10</v>
      </c>
      <c r="AA1921" s="1" t="s">
        <v>961</v>
      </c>
      <c r="AB1921">
        <v>17.3</v>
      </c>
      <c r="AD1921" s="1" t="s">
        <v>818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s="1" t="s">
        <v>51</v>
      </c>
      <c r="AS1921" s="1" t="s">
        <v>51</v>
      </c>
      <c r="AT1921" s="1" t="s">
        <v>51</v>
      </c>
      <c r="AU1921" s="1" t="s">
        <v>51</v>
      </c>
    </row>
    <row r="1922" spans="1:47" x14ac:dyDescent="0.25">
      <c r="A1922" s="1" t="s">
        <v>4280</v>
      </c>
      <c r="B1922">
        <v>4</v>
      </c>
      <c r="C1922" s="2">
        <v>43538.405844907407</v>
      </c>
      <c r="D1922" s="2">
        <v>43538.426620370374</v>
      </c>
      <c r="E1922">
        <v>39.634709999999998</v>
      </c>
      <c r="F1922">
        <v>-104.90129</v>
      </c>
      <c r="G1922">
        <v>39.63523</v>
      </c>
      <c r="H1922">
        <v>-104.8952</v>
      </c>
      <c r="I1922">
        <v>0.32600000000000001</v>
      </c>
      <c r="J1922" s="1" t="s">
        <v>4225</v>
      </c>
      <c r="L1922" s="1" t="s">
        <v>936</v>
      </c>
      <c r="M1922" s="1" t="s">
        <v>47</v>
      </c>
      <c r="N1922" s="1" t="s">
        <v>131</v>
      </c>
      <c r="O1922" s="1" t="s">
        <v>131</v>
      </c>
      <c r="P1922" s="1" t="s">
        <v>198</v>
      </c>
      <c r="Q1922" s="1" t="s">
        <v>414</v>
      </c>
      <c r="R1922" s="1" t="s">
        <v>48</v>
      </c>
      <c r="S1922" s="1" t="s">
        <v>79</v>
      </c>
      <c r="T1922" s="1" t="s">
        <v>200</v>
      </c>
      <c r="U1922" s="2">
        <v>43538.411805555559</v>
      </c>
      <c r="V1922">
        <v>27</v>
      </c>
      <c r="W1922">
        <v>14.3</v>
      </c>
      <c r="X1922">
        <v>72</v>
      </c>
      <c r="Y1922">
        <v>30.18</v>
      </c>
      <c r="Z1922">
        <v>10</v>
      </c>
      <c r="AA1922" s="1" t="s">
        <v>961</v>
      </c>
      <c r="AB1922">
        <v>17.3</v>
      </c>
      <c r="AD1922" s="1" t="s">
        <v>818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s="1" t="s">
        <v>51</v>
      </c>
      <c r="AS1922" s="1" t="s">
        <v>51</v>
      </c>
      <c r="AT1922" s="1" t="s">
        <v>51</v>
      </c>
      <c r="AU1922" s="1" t="s">
        <v>51</v>
      </c>
    </row>
    <row r="1923" spans="1:47" x14ac:dyDescent="0.25">
      <c r="A1923" s="1" t="s">
        <v>5026</v>
      </c>
      <c r="B1923">
        <v>3</v>
      </c>
      <c r="C1923" s="2">
        <v>43538.410543981481</v>
      </c>
      <c r="D1923" s="2">
        <v>43538.430856481478</v>
      </c>
      <c r="E1923">
        <v>39.80659</v>
      </c>
      <c r="F1923">
        <v>-105.01299</v>
      </c>
      <c r="G1923">
        <v>39.802579999999999</v>
      </c>
      <c r="H1923">
        <v>-105.02021000000001</v>
      </c>
      <c r="I1923">
        <v>0.47299999999999998</v>
      </c>
      <c r="J1923" s="1" t="s">
        <v>932</v>
      </c>
      <c r="L1923" s="1" t="s">
        <v>124</v>
      </c>
      <c r="M1923" s="1" t="s">
        <v>47</v>
      </c>
      <c r="N1923" s="1" t="s">
        <v>131</v>
      </c>
      <c r="O1923" s="1" t="s">
        <v>147</v>
      </c>
      <c r="P1923" s="1" t="s">
        <v>198</v>
      </c>
      <c r="Q1923" s="1" t="s">
        <v>331</v>
      </c>
      <c r="R1923" s="1" t="s">
        <v>48</v>
      </c>
      <c r="S1923" s="1" t="s">
        <v>79</v>
      </c>
      <c r="T1923" s="1" t="s">
        <v>205</v>
      </c>
      <c r="U1923" s="2">
        <v>43538.407638888886</v>
      </c>
      <c r="V1923">
        <v>30.2</v>
      </c>
      <c r="W1923">
        <v>21.9</v>
      </c>
      <c r="X1923">
        <v>55</v>
      </c>
      <c r="Y1923">
        <v>30.06</v>
      </c>
      <c r="Z1923">
        <v>30</v>
      </c>
      <c r="AA1923" s="1" t="s">
        <v>961</v>
      </c>
      <c r="AB1923">
        <v>9.1999999999999993</v>
      </c>
      <c r="AD1923" s="1" t="s">
        <v>1212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s="1" t="s">
        <v>51</v>
      </c>
      <c r="AS1923" s="1" t="s">
        <v>51</v>
      </c>
      <c r="AT1923" s="1" t="s">
        <v>51</v>
      </c>
      <c r="AU1923" s="1" t="s">
        <v>51</v>
      </c>
    </row>
    <row r="1924" spans="1:47" x14ac:dyDescent="0.25">
      <c r="A1924" s="1" t="s">
        <v>4101</v>
      </c>
      <c r="B1924">
        <v>3</v>
      </c>
      <c r="C1924" s="2">
        <v>43538.446469907409</v>
      </c>
      <c r="D1924" s="2">
        <v>43538.466944444444</v>
      </c>
      <c r="E1924">
        <v>39.987149000000002</v>
      </c>
      <c r="F1924">
        <v>-104.98768</v>
      </c>
      <c r="G1924">
        <v>39.980871</v>
      </c>
      <c r="H1924">
        <v>-104.98823</v>
      </c>
      <c r="I1924">
        <v>0.435</v>
      </c>
      <c r="J1924" s="1" t="s">
        <v>560</v>
      </c>
      <c r="L1924" s="1" t="s">
        <v>172</v>
      </c>
      <c r="M1924" s="1" t="s">
        <v>47</v>
      </c>
      <c r="N1924" s="1" t="s">
        <v>244</v>
      </c>
      <c r="O1924" s="1" t="s">
        <v>244</v>
      </c>
      <c r="P1924" s="1" t="s">
        <v>198</v>
      </c>
      <c r="Q1924" s="1" t="s">
        <v>271</v>
      </c>
      <c r="R1924" s="1" t="s">
        <v>48</v>
      </c>
      <c r="S1924" s="1" t="s">
        <v>79</v>
      </c>
      <c r="T1924" s="1" t="s">
        <v>272</v>
      </c>
      <c r="U1924" s="2">
        <v>43538.441666666666</v>
      </c>
      <c r="V1924">
        <v>31.3</v>
      </c>
      <c r="W1924">
        <v>22.1</v>
      </c>
      <c r="X1924">
        <v>54</v>
      </c>
      <c r="Y1924">
        <v>30.14</v>
      </c>
      <c r="Z1924">
        <v>10</v>
      </c>
      <c r="AA1924" s="1" t="s">
        <v>61</v>
      </c>
      <c r="AB1924">
        <v>11.5</v>
      </c>
      <c r="AD1924" s="1" t="s">
        <v>1212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s="1" t="s">
        <v>51</v>
      </c>
      <c r="AS1924" s="1" t="s">
        <v>51</v>
      </c>
      <c r="AT1924" s="1" t="s">
        <v>51</v>
      </c>
      <c r="AU1924" s="1" t="s">
        <v>51</v>
      </c>
    </row>
    <row r="1925" spans="1:47" x14ac:dyDescent="0.25">
      <c r="A1925" s="1" t="s">
        <v>4102</v>
      </c>
      <c r="B1925">
        <v>3</v>
      </c>
      <c r="C1925" s="2">
        <v>43538.692303240743</v>
      </c>
      <c r="D1925" s="2">
        <v>43538.712870370371</v>
      </c>
      <c r="E1925">
        <v>39.566890000000001</v>
      </c>
      <c r="F1925">
        <v>-105.05395</v>
      </c>
      <c r="G1925">
        <v>39.567458999999999</v>
      </c>
      <c r="H1925">
        <v>-105.04452499999999</v>
      </c>
      <c r="I1925">
        <v>0.504</v>
      </c>
      <c r="J1925" s="1" t="s">
        <v>512</v>
      </c>
      <c r="L1925" s="1" t="s">
        <v>480</v>
      </c>
      <c r="M1925" s="1" t="s">
        <v>47</v>
      </c>
      <c r="N1925" s="1" t="s">
        <v>138</v>
      </c>
      <c r="O1925" s="1" t="s">
        <v>201</v>
      </c>
      <c r="P1925" s="1" t="s">
        <v>198</v>
      </c>
      <c r="Q1925" s="1" t="s">
        <v>513</v>
      </c>
      <c r="R1925" s="1" t="s">
        <v>48</v>
      </c>
      <c r="S1925" s="1" t="s">
        <v>79</v>
      </c>
      <c r="T1925" s="1" t="s">
        <v>200</v>
      </c>
      <c r="U1925" s="2">
        <v>43538.703472222223</v>
      </c>
      <c r="V1925">
        <v>30</v>
      </c>
      <c r="W1925">
        <v>20.5</v>
      </c>
      <c r="X1925">
        <v>51</v>
      </c>
      <c r="Y1925">
        <v>30.3</v>
      </c>
      <c r="Z1925">
        <v>10</v>
      </c>
      <c r="AA1925" s="1" t="s">
        <v>59</v>
      </c>
      <c r="AB1925">
        <v>11.5</v>
      </c>
      <c r="AD1925" s="1" t="s">
        <v>1212</v>
      </c>
      <c r="AE1925" t="b">
        <v>0</v>
      </c>
      <c r="AF1925" t="b">
        <v>0</v>
      </c>
      <c r="AG1925" t="b">
        <v>0</v>
      </c>
      <c r="AH1925" t="b">
        <v>0</v>
      </c>
      <c r="AI1925" t="b">
        <v>1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s="1" t="s">
        <v>51</v>
      </c>
      <c r="AS1925" s="1" t="s">
        <v>51</v>
      </c>
      <c r="AT1925" s="1" t="s">
        <v>51</v>
      </c>
      <c r="AU1925" s="1" t="s">
        <v>51</v>
      </c>
    </row>
    <row r="1926" spans="1:47" x14ac:dyDescent="0.25">
      <c r="A1926" s="1" t="s">
        <v>9163</v>
      </c>
      <c r="B1926">
        <v>2</v>
      </c>
      <c r="C1926" s="2">
        <v>43538.69803240741</v>
      </c>
      <c r="D1926" s="2">
        <v>43538.7187037037</v>
      </c>
      <c r="E1926">
        <v>39.564929999999997</v>
      </c>
      <c r="F1926">
        <v>-105.03745000000001</v>
      </c>
      <c r="G1926">
        <v>39.563659999999999</v>
      </c>
      <c r="H1926">
        <v>-105.02240999999999</v>
      </c>
      <c r="I1926">
        <v>0.80600000000000005</v>
      </c>
      <c r="J1926" s="1" t="s">
        <v>9164</v>
      </c>
      <c r="L1926" s="1" t="s">
        <v>480</v>
      </c>
      <c r="M1926" s="1" t="s">
        <v>47</v>
      </c>
      <c r="N1926" s="1" t="s">
        <v>138</v>
      </c>
      <c r="O1926" s="1" t="s">
        <v>121</v>
      </c>
      <c r="P1926" s="1" t="s">
        <v>198</v>
      </c>
      <c r="Q1926" s="1" t="s">
        <v>1473</v>
      </c>
      <c r="R1926" s="1" t="s">
        <v>48</v>
      </c>
      <c r="S1926" s="1" t="s">
        <v>79</v>
      </c>
      <c r="T1926" s="1" t="s">
        <v>200</v>
      </c>
      <c r="U1926" s="2">
        <v>43538.703472222223</v>
      </c>
      <c r="V1926">
        <v>30</v>
      </c>
      <c r="W1926">
        <v>20.5</v>
      </c>
      <c r="X1926">
        <v>51</v>
      </c>
      <c r="Y1926">
        <v>30.3</v>
      </c>
      <c r="Z1926">
        <v>10</v>
      </c>
      <c r="AA1926" s="1" t="s">
        <v>59</v>
      </c>
      <c r="AB1926">
        <v>11.5</v>
      </c>
      <c r="AD1926" s="1" t="s">
        <v>1212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s="1" t="s">
        <v>51</v>
      </c>
      <c r="AS1926" s="1" t="s">
        <v>51</v>
      </c>
      <c r="AT1926" s="1" t="s">
        <v>51</v>
      </c>
      <c r="AU1926" s="1" t="s">
        <v>51</v>
      </c>
    </row>
    <row r="1927" spans="1:47" x14ac:dyDescent="0.25">
      <c r="A1927" s="1" t="s">
        <v>4231</v>
      </c>
      <c r="B1927">
        <v>3</v>
      </c>
      <c r="C1927" s="2">
        <v>43538.878229166665</v>
      </c>
      <c r="D1927" s="2">
        <v>43538.898935185185</v>
      </c>
      <c r="E1927">
        <v>39.563392</v>
      </c>
      <c r="F1927">
        <v>-104.888445</v>
      </c>
      <c r="G1927">
        <v>39.56306</v>
      </c>
      <c r="H1927">
        <v>-104.88760000000001</v>
      </c>
      <c r="I1927">
        <v>5.0999999999999997E-2</v>
      </c>
      <c r="J1927" s="1" t="s">
        <v>3966</v>
      </c>
      <c r="L1927" s="1" t="s">
        <v>480</v>
      </c>
      <c r="M1927" s="1" t="s">
        <v>47</v>
      </c>
      <c r="N1927" s="1" t="s">
        <v>703</v>
      </c>
      <c r="O1927" s="1" t="s">
        <v>121</v>
      </c>
      <c r="P1927" s="1" t="s">
        <v>198</v>
      </c>
      <c r="Q1927" s="1" t="s">
        <v>704</v>
      </c>
      <c r="R1927" s="1" t="s">
        <v>48</v>
      </c>
      <c r="S1927" s="1" t="s">
        <v>79</v>
      </c>
      <c r="T1927" s="1" t="s">
        <v>200</v>
      </c>
      <c r="U1927" s="2">
        <v>43538.870138888888</v>
      </c>
      <c r="V1927">
        <v>23</v>
      </c>
      <c r="W1927">
        <v>15.8</v>
      </c>
      <c r="X1927">
        <v>68</v>
      </c>
      <c r="Y1927">
        <v>30.42</v>
      </c>
      <c r="Z1927">
        <v>10</v>
      </c>
      <c r="AA1927" s="1" t="s">
        <v>846</v>
      </c>
      <c r="AB1927">
        <v>5.8</v>
      </c>
      <c r="AD1927" s="1" t="s">
        <v>818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s="1" t="s">
        <v>53</v>
      </c>
      <c r="AS1927" s="1" t="s">
        <v>53</v>
      </c>
      <c r="AT1927" s="1" t="s">
        <v>53</v>
      </c>
      <c r="AU1927" s="1" t="s">
        <v>53</v>
      </c>
    </row>
    <row r="1928" spans="1:47" x14ac:dyDescent="0.25">
      <c r="A1928" s="1" t="s">
        <v>4232</v>
      </c>
      <c r="B1928">
        <v>4</v>
      </c>
      <c r="C1928" s="2">
        <v>43538.867800925924</v>
      </c>
      <c r="D1928" s="2">
        <v>43538.88784722222</v>
      </c>
      <c r="E1928">
        <v>39.564929999999997</v>
      </c>
      <c r="F1928">
        <v>-105.03745000000001</v>
      </c>
      <c r="G1928">
        <v>39.563659999999999</v>
      </c>
      <c r="H1928">
        <v>-105.02240999999999</v>
      </c>
      <c r="I1928">
        <v>0.80600000000000005</v>
      </c>
      <c r="J1928" s="1" t="s">
        <v>4233</v>
      </c>
      <c r="L1928" s="1" t="s">
        <v>480</v>
      </c>
      <c r="M1928" s="1" t="s">
        <v>47</v>
      </c>
      <c r="N1928" s="1" t="s">
        <v>138</v>
      </c>
      <c r="O1928" s="1" t="s">
        <v>121</v>
      </c>
      <c r="P1928" s="1" t="s">
        <v>198</v>
      </c>
      <c r="Q1928" s="1" t="s">
        <v>1473</v>
      </c>
      <c r="R1928" s="1" t="s">
        <v>48</v>
      </c>
      <c r="S1928" s="1" t="s">
        <v>79</v>
      </c>
      <c r="T1928" s="1" t="s">
        <v>200</v>
      </c>
      <c r="U1928" s="2">
        <v>43538.870138888888</v>
      </c>
      <c r="V1928">
        <v>23</v>
      </c>
      <c r="W1928">
        <v>15.8</v>
      </c>
      <c r="X1928">
        <v>68</v>
      </c>
      <c r="Y1928">
        <v>30.42</v>
      </c>
      <c r="Z1928">
        <v>10</v>
      </c>
      <c r="AA1928" s="1" t="s">
        <v>846</v>
      </c>
      <c r="AB1928">
        <v>5.8</v>
      </c>
      <c r="AD1928" s="1" t="s">
        <v>818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s="1" t="s">
        <v>53</v>
      </c>
      <c r="AS1928" s="1" t="s">
        <v>53</v>
      </c>
      <c r="AT1928" s="1" t="s">
        <v>53</v>
      </c>
      <c r="AU1928" s="1" t="s">
        <v>53</v>
      </c>
    </row>
    <row r="1929" spans="1:47" x14ac:dyDescent="0.25">
      <c r="A1929" s="1" t="s">
        <v>3929</v>
      </c>
      <c r="B1929">
        <v>3</v>
      </c>
      <c r="C1929" s="2">
        <v>43539.118750000001</v>
      </c>
      <c r="D1929" s="2">
        <v>43539.139247685183</v>
      </c>
      <c r="E1929">
        <v>39.725279999999998</v>
      </c>
      <c r="F1929">
        <v>-105.15752000000001</v>
      </c>
      <c r="G1929">
        <v>39.725279999999998</v>
      </c>
      <c r="H1929">
        <v>-105.15722700000001</v>
      </c>
      <c r="I1929">
        <v>1.6E-2</v>
      </c>
      <c r="J1929" s="1" t="s">
        <v>970</v>
      </c>
      <c r="L1929" s="1" t="s">
        <v>129</v>
      </c>
      <c r="M1929" s="1" t="s">
        <v>47</v>
      </c>
      <c r="N1929" s="1" t="s">
        <v>269</v>
      </c>
      <c r="O1929" s="1" t="s">
        <v>115</v>
      </c>
      <c r="P1929" s="1" t="s">
        <v>198</v>
      </c>
      <c r="Q1929" s="1" t="s">
        <v>270</v>
      </c>
      <c r="R1929" s="1" t="s">
        <v>48</v>
      </c>
      <c r="S1929" s="1" t="s">
        <v>79</v>
      </c>
      <c r="T1929" s="1" t="s">
        <v>205</v>
      </c>
      <c r="U1929" s="2">
        <v>43539.118750000001</v>
      </c>
      <c r="V1929">
        <v>21.2</v>
      </c>
      <c r="W1929">
        <v>14.9</v>
      </c>
      <c r="X1929">
        <v>86</v>
      </c>
      <c r="Y1929">
        <v>30.3</v>
      </c>
      <c r="Z1929">
        <v>10</v>
      </c>
      <c r="AA1929" s="1" t="s">
        <v>66</v>
      </c>
      <c r="AB1929">
        <v>4.5999999999999996</v>
      </c>
      <c r="AD1929" s="1" t="s">
        <v>1206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s="1" t="s">
        <v>53</v>
      </c>
      <c r="AS1929" s="1" t="s">
        <v>53</v>
      </c>
      <c r="AT1929" s="1" t="s">
        <v>53</v>
      </c>
      <c r="AU1929" s="1" t="s">
        <v>53</v>
      </c>
    </row>
    <row r="1930" spans="1:47" x14ac:dyDescent="0.25">
      <c r="A1930" s="1" t="s">
        <v>3987</v>
      </c>
      <c r="B1930">
        <v>3</v>
      </c>
      <c r="C1930" s="2">
        <v>43539.261979166666</v>
      </c>
      <c r="D1930" s="2">
        <v>43539.282314814816</v>
      </c>
      <c r="E1930">
        <v>39.778530000000003</v>
      </c>
      <c r="F1930">
        <v>-104.89713999999999</v>
      </c>
      <c r="G1930">
        <v>39.776888999999997</v>
      </c>
      <c r="H1930">
        <v>-104.891305</v>
      </c>
      <c r="I1930">
        <v>0.33</v>
      </c>
      <c r="J1930" s="1" t="s">
        <v>819</v>
      </c>
      <c r="L1930" s="1" t="s">
        <v>137</v>
      </c>
      <c r="M1930" s="1" t="s">
        <v>47</v>
      </c>
      <c r="N1930" s="1" t="s">
        <v>131</v>
      </c>
      <c r="O1930" s="1" t="s">
        <v>131</v>
      </c>
      <c r="P1930" s="1" t="s">
        <v>198</v>
      </c>
      <c r="Q1930" s="1" t="s">
        <v>246</v>
      </c>
      <c r="R1930" s="1" t="s">
        <v>48</v>
      </c>
      <c r="S1930" s="1" t="s">
        <v>79</v>
      </c>
      <c r="T1930" s="1" t="s">
        <v>205</v>
      </c>
      <c r="U1930" s="2">
        <v>43539.245833333334</v>
      </c>
      <c r="V1930">
        <v>19.399999999999999</v>
      </c>
      <c r="W1930">
        <v>12.8</v>
      </c>
      <c r="X1930">
        <v>74</v>
      </c>
      <c r="Y1930">
        <v>30.26</v>
      </c>
      <c r="Z1930">
        <v>10</v>
      </c>
      <c r="AA1930" s="1" t="s">
        <v>55</v>
      </c>
      <c r="AB1930">
        <v>4.5999999999999996</v>
      </c>
      <c r="AD1930" s="1" t="s">
        <v>1206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s="1" t="s">
        <v>53</v>
      </c>
      <c r="AS1930" s="1" t="s">
        <v>53</v>
      </c>
      <c r="AT1930" s="1" t="s">
        <v>51</v>
      </c>
      <c r="AU1930" s="1" t="s">
        <v>51</v>
      </c>
    </row>
    <row r="1931" spans="1:47" x14ac:dyDescent="0.25">
      <c r="A1931" s="1" t="s">
        <v>5224</v>
      </c>
      <c r="B1931">
        <v>3</v>
      </c>
      <c r="C1931" s="2">
        <v>43539.346365740741</v>
      </c>
      <c r="D1931" s="2">
        <v>43539.367048611108</v>
      </c>
      <c r="E1931">
        <v>39.72542</v>
      </c>
      <c r="F1931">
        <v>-105.10026000000001</v>
      </c>
      <c r="G1931">
        <v>39.725459999999998</v>
      </c>
      <c r="H1931">
        <v>-105.0909</v>
      </c>
      <c r="I1931">
        <v>0.497</v>
      </c>
      <c r="J1931" s="1" t="s">
        <v>188</v>
      </c>
      <c r="L1931" s="1" t="s">
        <v>4260</v>
      </c>
      <c r="M1931" s="1" t="s">
        <v>47</v>
      </c>
      <c r="N1931" s="1" t="s">
        <v>131</v>
      </c>
      <c r="O1931" s="1" t="s">
        <v>115</v>
      </c>
      <c r="P1931" s="1" t="s">
        <v>198</v>
      </c>
      <c r="Q1931" s="1" t="s">
        <v>794</v>
      </c>
      <c r="R1931" s="1" t="s">
        <v>48</v>
      </c>
      <c r="S1931" s="1" t="s">
        <v>79</v>
      </c>
      <c r="T1931" s="1" t="s">
        <v>205</v>
      </c>
      <c r="U1931" s="2">
        <v>43539.322916666664</v>
      </c>
      <c r="V1931">
        <v>19.399999999999999</v>
      </c>
      <c r="W1931">
        <v>12.8</v>
      </c>
      <c r="X1931">
        <v>74</v>
      </c>
      <c r="Y1931">
        <v>30.29</v>
      </c>
      <c r="Z1931">
        <v>20</v>
      </c>
      <c r="AA1931" s="1" t="s">
        <v>55</v>
      </c>
      <c r="AB1931">
        <v>4.5999999999999996</v>
      </c>
      <c r="AD1931" s="1" t="s">
        <v>1067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s="1" t="s">
        <v>51</v>
      </c>
      <c r="AS1931" s="1" t="s">
        <v>51</v>
      </c>
      <c r="AT1931" s="1" t="s">
        <v>51</v>
      </c>
      <c r="AU1931" s="1" t="s">
        <v>51</v>
      </c>
    </row>
    <row r="1932" spans="1:47" x14ac:dyDescent="0.25">
      <c r="A1932" s="1" t="s">
        <v>4319</v>
      </c>
      <c r="B1932">
        <v>3</v>
      </c>
      <c r="C1932" s="2">
        <v>43539.402106481481</v>
      </c>
      <c r="D1932" s="2">
        <v>43539.422569444447</v>
      </c>
      <c r="E1932">
        <v>39.616402999999998</v>
      </c>
      <c r="F1932">
        <v>-104.89720199999999</v>
      </c>
      <c r="G1932">
        <v>39.61891</v>
      </c>
      <c r="H1932">
        <v>-104.89861000000001</v>
      </c>
      <c r="I1932">
        <v>0.189</v>
      </c>
      <c r="J1932" s="1" t="s">
        <v>564</v>
      </c>
      <c r="L1932" s="1" t="s">
        <v>877</v>
      </c>
      <c r="M1932" s="1" t="s">
        <v>47</v>
      </c>
      <c r="N1932" s="1" t="s">
        <v>127</v>
      </c>
      <c r="O1932" s="1" t="s">
        <v>201</v>
      </c>
      <c r="P1932" s="1" t="s">
        <v>198</v>
      </c>
      <c r="Q1932" s="1" t="s">
        <v>427</v>
      </c>
      <c r="R1932" s="1" t="s">
        <v>48</v>
      </c>
      <c r="S1932" s="1" t="s">
        <v>79</v>
      </c>
      <c r="T1932" s="1" t="s">
        <v>200</v>
      </c>
      <c r="U1932" s="2">
        <v>43539.411805555559</v>
      </c>
      <c r="V1932">
        <v>27</v>
      </c>
      <c r="W1932">
        <v>21.6</v>
      </c>
      <c r="X1932">
        <v>58</v>
      </c>
      <c r="Y1932">
        <v>30.45</v>
      </c>
      <c r="Z1932">
        <v>10</v>
      </c>
      <c r="AA1932" s="1" t="s">
        <v>66</v>
      </c>
      <c r="AB1932">
        <v>4.5999999999999996</v>
      </c>
      <c r="AD1932" s="1" t="s">
        <v>1067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s="1" t="s">
        <v>51</v>
      </c>
      <c r="AS1932" s="1" t="s">
        <v>51</v>
      </c>
      <c r="AT1932" s="1" t="s">
        <v>51</v>
      </c>
      <c r="AU1932" s="1" t="s">
        <v>51</v>
      </c>
    </row>
    <row r="1933" spans="1:47" x14ac:dyDescent="0.25">
      <c r="A1933" s="1" t="s">
        <v>4320</v>
      </c>
      <c r="B1933">
        <v>3</v>
      </c>
      <c r="C1933" s="2">
        <v>43539.403645833336</v>
      </c>
      <c r="D1933" s="2">
        <v>43539.42396990741</v>
      </c>
      <c r="E1933">
        <v>39.712048000000003</v>
      </c>
      <c r="F1933">
        <v>-104.999689</v>
      </c>
      <c r="G1933">
        <v>39.711370000000002</v>
      </c>
      <c r="H1933">
        <v>-104.99929</v>
      </c>
      <c r="I1933">
        <v>5.0999999999999997E-2</v>
      </c>
      <c r="J1933" s="1" t="s">
        <v>485</v>
      </c>
      <c r="L1933" s="1" t="s">
        <v>195</v>
      </c>
      <c r="M1933" s="1" t="s">
        <v>47</v>
      </c>
      <c r="N1933" s="1" t="s">
        <v>131</v>
      </c>
      <c r="O1933" s="1" t="s">
        <v>131</v>
      </c>
      <c r="P1933" s="1" t="s">
        <v>198</v>
      </c>
      <c r="Q1933" s="1" t="s">
        <v>360</v>
      </c>
      <c r="R1933" s="1" t="s">
        <v>48</v>
      </c>
      <c r="S1933" s="1" t="s">
        <v>79</v>
      </c>
      <c r="T1933" s="1" t="s">
        <v>200</v>
      </c>
      <c r="U1933" s="2">
        <v>43539.411805555559</v>
      </c>
      <c r="V1933">
        <v>27</v>
      </c>
      <c r="W1933">
        <v>21.6</v>
      </c>
      <c r="X1933">
        <v>58</v>
      </c>
      <c r="Y1933">
        <v>30.45</v>
      </c>
      <c r="Z1933">
        <v>10</v>
      </c>
      <c r="AA1933" s="1" t="s">
        <v>66</v>
      </c>
      <c r="AB1933">
        <v>4.5999999999999996</v>
      </c>
      <c r="AD1933" s="1" t="s">
        <v>1067</v>
      </c>
      <c r="AE1933" t="b">
        <v>0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s="1" t="s">
        <v>51</v>
      </c>
      <c r="AS1933" s="1" t="s">
        <v>51</v>
      </c>
      <c r="AT1933" s="1" t="s">
        <v>51</v>
      </c>
      <c r="AU1933" s="1" t="s">
        <v>51</v>
      </c>
    </row>
    <row r="1934" spans="1:47" x14ac:dyDescent="0.25">
      <c r="A1934" s="1" t="s">
        <v>4787</v>
      </c>
      <c r="B1934">
        <v>3</v>
      </c>
      <c r="C1934" s="2">
        <v>43539.436979166669</v>
      </c>
      <c r="D1934" s="2">
        <v>43539.457291666666</v>
      </c>
      <c r="E1934">
        <v>38.948925000000003</v>
      </c>
      <c r="F1934">
        <v>-104.81252600000001</v>
      </c>
      <c r="G1934">
        <v>38.948590000000003</v>
      </c>
      <c r="H1934">
        <v>-104.81278</v>
      </c>
      <c r="I1934">
        <v>2.7E-2</v>
      </c>
      <c r="J1934" s="1" t="s">
        <v>895</v>
      </c>
      <c r="L1934" s="1" t="s">
        <v>195</v>
      </c>
      <c r="M1934" s="1" t="s">
        <v>47</v>
      </c>
      <c r="N1934" s="1" t="s">
        <v>482</v>
      </c>
      <c r="O1934" s="1" t="s">
        <v>193</v>
      </c>
      <c r="P1934" s="1" t="s">
        <v>198</v>
      </c>
      <c r="Q1934" s="1" t="s">
        <v>483</v>
      </c>
      <c r="R1934" s="1" t="s">
        <v>48</v>
      </c>
      <c r="S1934" s="1" t="s">
        <v>79</v>
      </c>
      <c r="T1934" s="1" t="s">
        <v>234</v>
      </c>
      <c r="U1934" s="2">
        <v>43539.456944444442</v>
      </c>
      <c r="V1934">
        <v>27.9</v>
      </c>
      <c r="X1934">
        <v>65</v>
      </c>
      <c r="Y1934">
        <v>30.3</v>
      </c>
      <c r="Z1934">
        <v>10</v>
      </c>
      <c r="AA1934" s="1" t="s">
        <v>49</v>
      </c>
      <c r="AD1934" s="1" t="s">
        <v>1206</v>
      </c>
      <c r="AE1934" t="b">
        <v>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s="1" t="s">
        <v>51</v>
      </c>
      <c r="AS1934" s="1" t="s">
        <v>51</v>
      </c>
      <c r="AT1934" s="1" t="s">
        <v>51</v>
      </c>
      <c r="AU1934" s="1" t="s">
        <v>51</v>
      </c>
    </row>
    <row r="1935" spans="1:47" x14ac:dyDescent="0.25">
      <c r="A1935" s="1" t="s">
        <v>4788</v>
      </c>
      <c r="B1935">
        <v>3</v>
      </c>
      <c r="C1935" s="2">
        <v>43539.436979166669</v>
      </c>
      <c r="D1935" s="2">
        <v>43539.457291666666</v>
      </c>
      <c r="E1935">
        <v>38.948334000000003</v>
      </c>
      <c r="F1935">
        <v>-104.81266100000001</v>
      </c>
      <c r="G1935">
        <v>38.949069999999999</v>
      </c>
      <c r="H1935">
        <v>-104.81207999999999</v>
      </c>
      <c r="I1935">
        <v>0.06</v>
      </c>
      <c r="J1935" s="1" t="s">
        <v>895</v>
      </c>
      <c r="L1935" s="1" t="s">
        <v>194</v>
      </c>
      <c r="M1935" s="1" t="s">
        <v>47</v>
      </c>
      <c r="N1935" s="1" t="s">
        <v>482</v>
      </c>
      <c r="O1935" s="1" t="s">
        <v>193</v>
      </c>
      <c r="P1935" s="1" t="s">
        <v>198</v>
      </c>
      <c r="Q1935" s="1" t="s">
        <v>483</v>
      </c>
      <c r="R1935" s="1" t="s">
        <v>48</v>
      </c>
      <c r="S1935" s="1" t="s">
        <v>79</v>
      </c>
      <c r="T1935" s="1" t="s">
        <v>234</v>
      </c>
      <c r="U1935" s="2">
        <v>43539.456944444442</v>
      </c>
      <c r="V1935">
        <v>27.9</v>
      </c>
      <c r="X1935">
        <v>65</v>
      </c>
      <c r="Y1935">
        <v>30.3</v>
      </c>
      <c r="Z1935">
        <v>10</v>
      </c>
      <c r="AA1935" s="1" t="s">
        <v>49</v>
      </c>
      <c r="AD1935" s="1" t="s">
        <v>1206</v>
      </c>
      <c r="AE1935" t="b">
        <v>0</v>
      </c>
      <c r="AF1935" t="b">
        <v>0</v>
      </c>
      <c r="AG1935" t="b">
        <v>0</v>
      </c>
      <c r="AH1935" t="b">
        <v>0</v>
      </c>
      <c r="AI1935" t="b">
        <v>1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s="1" t="s">
        <v>51</v>
      </c>
      <c r="AS1935" s="1" t="s">
        <v>51</v>
      </c>
      <c r="AT1935" s="1" t="s">
        <v>51</v>
      </c>
      <c r="AU1935" s="1" t="s">
        <v>51</v>
      </c>
    </row>
    <row r="1936" spans="1:47" x14ac:dyDescent="0.25">
      <c r="A1936" s="1" t="s">
        <v>6467</v>
      </c>
      <c r="B1936">
        <v>3</v>
      </c>
      <c r="C1936" s="2">
        <v>43539.457812499997</v>
      </c>
      <c r="D1936" s="2">
        <v>43539.478113425925</v>
      </c>
      <c r="E1936">
        <v>39.778289999999998</v>
      </c>
      <c r="F1936">
        <v>-104.897431</v>
      </c>
      <c r="G1936">
        <v>39.778149999999997</v>
      </c>
      <c r="H1936">
        <v>-104.89465</v>
      </c>
      <c r="I1936">
        <v>0.14799999999999999</v>
      </c>
      <c r="J1936" s="1" t="s">
        <v>417</v>
      </c>
      <c r="L1936" s="1" t="s">
        <v>133</v>
      </c>
      <c r="M1936" s="1" t="s">
        <v>47</v>
      </c>
      <c r="N1936" s="1" t="s">
        <v>131</v>
      </c>
      <c r="O1936" s="1" t="s">
        <v>131</v>
      </c>
      <c r="P1936" s="1" t="s">
        <v>198</v>
      </c>
      <c r="Q1936" s="1" t="s">
        <v>246</v>
      </c>
      <c r="R1936" s="1" t="s">
        <v>48</v>
      </c>
      <c r="S1936" s="1" t="s">
        <v>79</v>
      </c>
      <c r="T1936" s="1" t="s">
        <v>205</v>
      </c>
      <c r="U1936" s="2">
        <v>43539.489583333336</v>
      </c>
      <c r="V1936">
        <v>37.4</v>
      </c>
      <c r="X1936">
        <v>36</v>
      </c>
      <c r="Y1936">
        <v>30.29</v>
      </c>
      <c r="Z1936">
        <v>40</v>
      </c>
      <c r="AA1936" s="1" t="s">
        <v>49</v>
      </c>
      <c r="AD1936" s="1" t="s">
        <v>1206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s="1" t="s">
        <v>51</v>
      </c>
      <c r="AS1936" s="1" t="s">
        <v>51</v>
      </c>
      <c r="AT1936" s="1" t="s">
        <v>51</v>
      </c>
      <c r="AU1936" s="1" t="s">
        <v>51</v>
      </c>
    </row>
    <row r="1937" spans="1:47" x14ac:dyDescent="0.25">
      <c r="A1937" s="1" t="s">
        <v>4321</v>
      </c>
      <c r="B1937">
        <v>3</v>
      </c>
      <c r="C1937" s="2">
        <v>43539.483877314815</v>
      </c>
      <c r="D1937" s="2">
        <v>43539.504502314812</v>
      </c>
      <c r="E1937">
        <v>39.630034999999999</v>
      </c>
      <c r="F1937">
        <v>-104.905278</v>
      </c>
      <c r="G1937">
        <v>39.628911000000002</v>
      </c>
      <c r="H1937">
        <v>-104.904681</v>
      </c>
      <c r="I1937">
        <v>8.4000000000000005E-2</v>
      </c>
      <c r="J1937" s="1" t="s">
        <v>220</v>
      </c>
      <c r="L1937" s="1" t="s">
        <v>195</v>
      </c>
      <c r="M1937" s="1" t="s">
        <v>47</v>
      </c>
      <c r="N1937" s="1" t="s">
        <v>131</v>
      </c>
      <c r="O1937" s="1" t="s">
        <v>131</v>
      </c>
      <c r="P1937" s="1" t="s">
        <v>198</v>
      </c>
      <c r="Q1937" s="1" t="s">
        <v>414</v>
      </c>
      <c r="R1937" s="1" t="s">
        <v>48</v>
      </c>
      <c r="S1937" s="1" t="s">
        <v>79</v>
      </c>
      <c r="T1937" s="1" t="s">
        <v>200</v>
      </c>
      <c r="U1937" s="2">
        <v>43539.495138888888</v>
      </c>
      <c r="V1937">
        <v>35.1</v>
      </c>
      <c r="W1937">
        <v>26.9</v>
      </c>
      <c r="X1937">
        <v>31</v>
      </c>
      <c r="Y1937">
        <v>30.42</v>
      </c>
      <c r="Z1937">
        <v>10</v>
      </c>
      <c r="AA1937" s="1" t="s">
        <v>66</v>
      </c>
      <c r="AB1937">
        <v>11.5</v>
      </c>
      <c r="AD1937" s="1" t="s">
        <v>1067</v>
      </c>
      <c r="AE1937" t="b">
        <v>0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s="1" t="s">
        <v>51</v>
      </c>
      <c r="AS1937" s="1" t="s">
        <v>51</v>
      </c>
      <c r="AT1937" s="1" t="s">
        <v>51</v>
      </c>
      <c r="AU1937" s="1" t="s">
        <v>51</v>
      </c>
    </row>
    <row r="1938" spans="1:47" x14ac:dyDescent="0.25">
      <c r="A1938" s="1" t="s">
        <v>4025</v>
      </c>
      <c r="B1938">
        <v>3</v>
      </c>
      <c r="C1938" s="2">
        <v>43539.620312500003</v>
      </c>
      <c r="D1938" s="2">
        <v>43539.640486111108</v>
      </c>
      <c r="E1938">
        <v>38.372875000000001</v>
      </c>
      <c r="F1938">
        <v>-105.68196399999999</v>
      </c>
      <c r="G1938">
        <v>38.372973000000002</v>
      </c>
      <c r="H1938">
        <v>-105.67272699999999</v>
      </c>
      <c r="I1938">
        <v>0.5</v>
      </c>
      <c r="J1938" s="1" t="s">
        <v>4026</v>
      </c>
      <c r="L1938" s="1" t="s">
        <v>111</v>
      </c>
      <c r="M1938" s="1" t="s">
        <v>47</v>
      </c>
      <c r="N1938" s="1" t="s">
        <v>4027</v>
      </c>
      <c r="O1938" s="1" t="s">
        <v>92</v>
      </c>
      <c r="P1938" s="1" t="s">
        <v>198</v>
      </c>
      <c r="Q1938" s="1" t="s">
        <v>4028</v>
      </c>
      <c r="R1938" s="1" t="s">
        <v>48</v>
      </c>
      <c r="S1938" s="1" t="s">
        <v>79</v>
      </c>
      <c r="T1938" s="1" t="s">
        <v>4029</v>
      </c>
      <c r="U1938" s="2">
        <v>43539.621527777781</v>
      </c>
      <c r="V1938">
        <v>46.2</v>
      </c>
      <c r="W1938">
        <v>41.2</v>
      </c>
      <c r="X1938">
        <v>23</v>
      </c>
      <c r="Y1938">
        <v>30.29</v>
      </c>
      <c r="Z1938">
        <v>10</v>
      </c>
      <c r="AA1938" s="1" t="s">
        <v>55</v>
      </c>
      <c r="AB1938">
        <v>10.4</v>
      </c>
      <c r="AD1938" s="1" t="s">
        <v>1206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s="1" t="s">
        <v>51</v>
      </c>
      <c r="AS1938" s="1" t="s">
        <v>51</v>
      </c>
      <c r="AT1938" s="1" t="s">
        <v>51</v>
      </c>
      <c r="AU1938" s="1" t="s">
        <v>51</v>
      </c>
    </row>
    <row r="1939" spans="1:47" x14ac:dyDescent="0.25">
      <c r="A1939" s="1" t="s">
        <v>5225</v>
      </c>
      <c r="B1939">
        <v>3</v>
      </c>
      <c r="C1939" s="2">
        <v>43539.520312499997</v>
      </c>
      <c r="D1939" s="2">
        <v>43539.540613425925</v>
      </c>
      <c r="E1939">
        <v>39.778359999999999</v>
      </c>
      <c r="F1939">
        <v>-104.89577300000001</v>
      </c>
      <c r="G1939">
        <v>39.778419999999997</v>
      </c>
      <c r="H1939">
        <v>-104.896974</v>
      </c>
      <c r="I1939">
        <v>6.4000000000000001E-2</v>
      </c>
      <c r="J1939" s="1" t="s">
        <v>416</v>
      </c>
      <c r="L1939" s="1" t="s">
        <v>137</v>
      </c>
      <c r="M1939" s="1" t="s">
        <v>47</v>
      </c>
      <c r="N1939" s="1" t="s">
        <v>131</v>
      </c>
      <c r="O1939" s="1" t="s">
        <v>131</v>
      </c>
      <c r="P1939" s="1" t="s">
        <v>198</v>
      </c>
      <c r="Q1939" s="1" t="s">
        <v>246</v>
      </c>
      <c r="R1939" s="1" t="s">
        <v>48</v>
      </c>
      <c r="S1939" s="1" t="s">
        <v>79</v>
      </c>
      <c r="T1939" s="1" t="s">
        <v>205</v>
      </c>
      <c r="U1939" s="2">
        <v>43539.53125</v>
      </c>
      <c r="V1939">
        <v>41</v>
      </c>
      <c r="W1939">
        <v>35.200000000000003</v>
      </c>
      <c r="X1939">
        <v>29</v>
      </c>
      <c r="Y1939">
        <v>30.28</v>
      </c>
      <c r="Z1939">
        <v>40</v>
      </c>
      <c r="AA1939" s="1" t="s">
        <v>64</v>
      </c>
      <c r="AB1939">
        <v>9.1999999999999993</v>
      </c>
      <c r="AD1939" s="1" t="s">
        <v>1206</v>
      </c>
      <c r="AE1939" t="b">
        <v>0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s="1" t="s">
        <v>51</v>
      </c>
      <c r="AS1939" s="1" t="s">
        <v>51</v>
      </c>
      <c r="AT1939" s="1" t="s">
        <v>51</v>
      </c>
      <c r="AU1939" s="1" t="s">
        <v>51</v>
      </c>
    </row>
    <row r="1940" spans="1:47" x14ac:dyDescent="0.25">
      <c r="A1940" s="1" t="s">
        <v>5226</v>
      </c>
      <c r="B1940">
        <v>3</v>
      </c>
      <c r="C1940" s="2">
        <v>43539.513043981482</v>
      </c>
      <c r="D1940" s="2">
        <v>43539.533703703702</v>
      </c>
      <c r="E1940">
        <v>39.760379999999998</v>
      </c>
      <c r="F1940">
        <v>-105.00582</v>
      </c>
      <c r="G1940">
        <v>39.760249999999999</v>
      </c>
      <c r="H1940">
        <v>-105.006001</v>
      </c>
      <c r="I1940">
        <v>1.2999999999999999E-2</v>
      </c>
      <c r="J1940" s="1" t="s">
        <v>459</v>
      </c>
      <c r="L1940" s="1" t="s">
        <v>129</v>
      </c>
      <c r="M1940" s="1" t="s">
        <v>47</v>
      </c>
      <c r="N1940" s="1" t="s">
        <v>131</v>
      </c>
      <c r="O1940" s="1" t="s">
        <v>131</v>
      </c>
      <c r="P1940" s="1" t="s">
        <v>198</v>
      </c>
      <c r="Q1940" s="1" t="s">
        <v>247</v>
      </c>
      <c r="R1940" s="1" t="s">
        <v>48</v>
      </c>
      <c r="S1940" s="1" t="s">
        <v>79</v>
      </c>
      <c r="T1940" s="1" t="s">
        <v>205</v>
      </c>
      <c r="U1940" s="2">
        <v>43539.53125</v>
      </c>
      <c r="V1940">
        <v>41</v>
      </c>
      <c r="W1940">
        <v>35.200000000000003</v>
      </c>
      <c r="X1940">
        <v>29</v>
      </c>
      <c r="Y1940">
        <v>30.28</v>
      </c>
      <c r="Z1940">
        <v>40</v>
      </c>
      <c r="AA1940" s="1" t="s">
        <v>64</v>
      </c>
      <c r="AB1940">
        <v>9.1999999999999993</v>
      </c>
      <c r="AD1940" s="1" t="s">
        <v>1206</v>
      </c>
      <c r="AE1940" t="b">
        <v>0</v>
      </c>
      <c r="AF1940" t="b">
        <v>0</v>
      </c>
      <c r="AG1940" t="b">
        <v>0</v>
      </c>
      <c r="AH1940" t="b">
        <v>0</v>
      </c>
      <c r="AI1940" t="b">
        <v>1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s="1" t="s">
        <v>51</v>
      </c>
      <c r="AS1940" s="1" t="s">
        <v>51</v>
      </c>
      <c r="AT1940" s="1" t="s">
        <v>51</v>
      </c>
      <c r="AU1940" s="1" t="s">
        <v>51</v>
      </c>
    </row>
    <row r="1941" spans="1:47" x14ac:dyDescent="0.25">
      <c r="A1941" s="1" t="s">
        <v>5227</v>
      </c>
      <c r="B1941">
        <v>3</v>
      </c>
      <c r="C1941" s="2">
        <v>43539.522939814815</v>
      </c>
      <c r="D1941" s="2">
        <v>43539.539270833331</v>
      </c>
      <c r="E1941">
        <v>39.871679999999998</v>
      </c>
      <c r="F1941">
        <v>-104.9877</v>
      </c>
      <c r="G1941">
        <v>39.862769999999998</v>
      </c>
      <c r="H1941">
        <v>-104.98771000000001</v>
      </c>
      <c r="I1941">
        <v>0.61599999999999999</v>
      </c>
      <c r="J1941" s="1" t="s">
        <v>820</v>
      </c>
      <c r="L1941" s="1" t="s">
        <v>172</v>
      </c>
      <c r="M1941" s="1" t="s">
        <v>47</v>
      </c>
      <c r="N1941" s="1" t="s">
        <v>131</v>
      </c>
      <c r="O1941" s="1" t="s">
        <v>147</v>
      </c>
      <c r="P1941" s="1" t="s">
        <v>198</v>
      </c>
      <c r="Q1941" s="1" t="s">
        <v>204</v>
      </c>
      <c r="R1941" s="1" t="s">
        <v>48</v>
      </c>
      <c r="S1941" s="1" t="s">
        <v>79</v>
      </c>
      <c r="T1941" s="1" t="s">
        <v>205</v>
      </c>
      <c r="U1941" s="2">
        <v>43539.53125</v>
      </c>
      <c r="V1941">
        <v>41</v>
      </c>
      <c r="W1941">
        <v>35.200000000000003</v>
      </c>
      <c r="X1941">
        <v>29</v>
      </c>
      <c r="Y1941">
        <v>30.28</v>
      </c>
      <c r="Z1941">
        <v>40</v>
      </c>
      <c r="AA1941" s="1" t="s">
        <v>64</v>
      </c>
      <c r="AB1941">
        <v>9.1999999999999993</v>
      </c>
      <c r="AD1941" s="1" t="s">
        <v>1206</v>
      </c>
      <c r="AE1941" t="b">
        <v>0</v>
      </c>
      <c r="AF1941" t="b">
        <v>0</v>
      </c>
      <c r="AG1941" t="b">
        <v>0</v>
      </c>
      <c r="AH1941" t="b">
        <v>0</v>
      </c>
      <c r="AI1941" t="b">
        <v>1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s="1" t="s">
        <v>51</v>
      </c>
      <c r="AS1941" s="1" t="s">
        <v>51</v>
      </c>
      <c r="AT1941" s="1" t="s">
        <v>51</v>
      </c>
      <c r="AU1941" s="1" t="s">
        <v>51</v>
      </c>
    </row>
    <row r="1942" spans="1:47" x14ac:dyDescent="0.25">
      <c r="A1942" s="1" t="s">
        <v>5228</v>
      </c>
      <c r="B1942">
        <v>3</v>
      </c>
      <c r="C1942" s="2">
        <v>43539.56045138889</v>
      </c>
      <c r="D1942" s="2">
        <v>43539.580914351849</v>
      </c>
      <c r="E1942">
        <v>39.78004</v>
      </c>
      <c r="F1942">
        <v>-104.93171</v>
      </c>
      <c r="G1942">
        <v>39.778289999999998</v>
      </c>
      <c r="H1942">
        <v>-104.90927000000001</v>
      </c>
      <c r="I1942">
        <v>1.198</v>
      </c>
      <c r="J1942" s="1" t="s">
        <v>931</v>
      </c>
      <c r="L1942" s="1" t="s">
        <v>1324</v>
      </c>
      <c r="M1942" s="1" t="s">
        <v>47</v>
      </c>
      <c r="N1942" s="1" t="s">
        <v>131</v>
      </c>
      <c r="O1942" s="1" t="s">
        <v>131</v>
      </c>
      <c r="P1942" s="1" t="s">
        <v>198</v>
      </c>
      <c r="Q1942" s="1" t="s">
        <v>246</v>
      </c>
      <c r="R1942" s="1" t="s">
        <v>48</v>
      </c>
      <c r="S1942" s="1" t="s">
        <v>79</v>
      </c>
      <c r="T1942" s="1" t="s">
        <v>205</v>
      </c>
      <c r="U1942" s="2">
        <v>43539.572916666664</v>
      </c>
      <c r="V1942">
        <v>42.8</v>
      </c>
      <c r="W1942">
        <v>38</v>
      </c>
      <c r="X1942">
        <v>25</v>
      </c>
      <c r="Y1942">
        <v>30.25</v>
      </c>
      <c r="Z1942">
        <v>70</v>
      </c>
      <c r="AA1942" s="1" t="s">
        <v>64</v>
      </c>
      <c r="AB1942">
        <v>8.1</v>
      </c>
      <c r="AD1942" s="1" t="s">
        <v>1206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1</v>
      </c>
      <c r="AQ1942" t="b">
        <v>0</v>
      </c>
      <c r="AR1942" s="1" t="s">
        <v>51</v>
      </c>
      <c r="AS1942" s="1" t="s">
        <v>51</v>
      </c>
      <c r="AT1942" s="1" t="s">
        <v>51</v>
      </c>
      <c r="AU1942" s="1" t="s">
        <v>51</v>
      </c>
    </row>
    <row r="1943" spans="1:47" x14ac:dyDescent="0.25">
      <c r="A1943" s="1" t="s">
        <v>8639</v>
      </c>
      <c r="B1943">
        <v>3</v>
      </c>
      <c r="C1943" s="2">
        <v>43539.571388888886</v>
      </c>
      <c r="D1943" s="2">
        <v>43539.592037037037</v>
      </c>
      <c r="E1943">
        <v>39.824606000000003</v>
      </c>
      <c r="F1943">
        <v>-104.973157</v>
      </c>
      <c r="G1943">
        <v>39.824019999999997</v>
      </c>
      <c r="H1943">
        <v>-104.97488</v>
      </c>
      <c r="I1943">
        <v>0.1</v>
      </c>
      <c r="J1943" s="1" t="s">
        <v>99</v>
      </c>
      <c r="K1943">
        <v>1101</v>
      </c>
      <c r="L1943" s="1" t="s">
        <v>7636</v>
      </c>
      <c r="M1943" s="1" t="s">
        <v>97</v>
      </c>
      <c r="N1943" s="1" t="s">
        <v>131</v>
      </c>
      <c r="O1943" s="1" t="s">
        <v>147</v>
      </c>
      <c r="P1943" s="1" t="s">
        <v>198</v>
      </c>
      <c r="Q1943" s="1" t="s">
        <v>8640</v>
      </c>
      <c r="R1943" s="1" t="s">
        <v>48</v>
      </c>
      <c r="S1943" s="1" t="s">
        <v>79</v>
      </c>
      <c r="T1943" s="1" t="s">
        <v>205</v>
      </c>
      <c r="U1943" s="2">
        <v>43539.572916666664</v>
      </c>
      <c r="V1943">
        <v>42.8</v>
      </c>
      <c r="W1943">
        <v>38</v>
      </c>
      <c r="X1943">
        <v>25</v>
      </c>
      <c r="Y1943">
        <v>30.25</v>
      </c>
      <c r="Z1943">
        <v>70</v>
      </c>
      <c r="AA1943" s="1" t="s">
        <v>64</v>
      </c>
      <c r="AB1943">
        <v>8.1</v>
      </c>
      <c r="AD1943" s="1" t="s">
        <v>1206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s="1" t="s">
        <v>51</v>
      </c>
      <c r="AS1943" s="1" t="s">
        <v>51</v>
      </c>
      <c r="AT1943" s="1" t="s">
        <v>51</v>
      </c>
      <c r="AU1943" s="1" t="s">
        <v>51</v>
      </c>
    </row>
    <row r="1944" spans="1:47" x14ac:dyDescent="0.25">
      <c r="A1944" s="1" t="s">
        <v>8641</v>
      </c>
      <c r="B1944">
        <v>3</v>
      </c>
      <c r="C1944" s="2">
        <v>43539.571388888886</v>
      </c>
      <c r="D1944" s="2">
        <v>43539.592037037037</v>
      </c>
      <c r="E1944">
        <v>39.823939000000003</v>
      </c>
      <c r="F1944">
        <v>-104.974715</v>
      </c>
      <c r="G1944">
        <v>39.824581000000002</v>
      </c>
      <c r="H1944">
        <v>-104.97308</v>
      </c>
      <c r="I1944">
        <v>9.7000000000000003E-2</v>
      </c>
      <c r="J1944" s="1" t="s">
        <v>1259</v>
      </c>
      <c r="K1944">
        <v>1004</v>
      </c>
      <c r="L1944" s="1" t="s">
        <v>7636</v>
      </c>
      <c r="M1944" s="1" t="s">
        <v>47</v>
      </c>
      <c r="N1944" s="1" t="s">
        <v>131</v>
      </c>
      <c r="O1944" s="1" t="s">
        <v>147</v>
      </c>
      <c r="P1944" s="1" t="s">
        <v>198</v>
      </c>
      <c r="Q1944" s="1" t="s">
        <v>204</v>
      </c>
      <c r="R1944" s="1" t="s">
        <v>48</v>
      </c>
      <c r="S1944" s="1" t="s">
        <v>79</v>
      </c>
      <c r="T1944" s="1" t="s">
        <v>205</v>
      </c>
      <c r="U1944" s="2">
        <v>43539.572916666664</v>
      </c>
      <c r="V1944">
        <v>42.8</v>
      </c>
      <c r="W1944">
        <v>38</v>
      </c>
      <c r="X1944">
        <v>25</v>
      </c>
      <c r="Y1944">
        <v>30.25</v>
      </c>
      <c r="Z1944">
        <v>70</v>
      </c>
      <c r="AA1944" s="1" t="s">
        <v>64</v>
      </c>
      <c r="AB1944">
        <v>8.1</v>
      </c>
      <c r="AD1944" s="1" t="s">
        <v>1206</v>
      </c>
      <c r="AE1944" t="b">
        <v>0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s="1" t="s">
        <v>51</v>
      </c>
      <c r="AS1944" s="1" t="s">
        <v>51</v>
      </c>
      <c r="AT1944" s="1" t="s">
        <v>51</v>
      </c>
      <c r="AU1944" s="1" t="s">
        <v>51</v>
      </c>
    </row>
    <row r="1945" spans="1:47" x14ac:dyDescent="0.25">
      <c r="A1945" s="1" t="s">
        <v>6851</v>
      </c>
      <c r="B1945">
        <v>4</v>
      </c>
      <c r="C1945" s="2">
        <v>43539.650567129633</v>
      </c>
      <c r="D1945" s="2">
        <v>43539.67082175926</v>
      </c>
      <c r="E1945">
        <v>38.498460000000001</v>
      </c>
      <c r="F1945">
        <v>-105.35104</v>
      </c>
      <c r="G1945">
        <v>38.486313000000003</v>
      </c>
      <c r="H1945">
        <v>-105.373688</v>
      </c>
      <c r="I1945">
        <v>1.4850000000000001</v>
      </c>
      <c r="J1945" s="1" t="s">
        <v>6852</v>
      </c>
      <c r="K1945">
        <v>43500</v>
      </c>
      <c r="L1945" s="1" t="s">
        <v>6595</v>
      </c>
      <c r="M1945" s="1" t="s">
        <v>47</v>
      </c>
      <c r="N1945" s="1" t="s">
        <v>1953</v>
      </c>
      <c r="O1945" s="1" t="s">
        <v>92</v>
      </c>
      <c r="P1945" s="1" t="s">
        <v>198</v>
      </c>
      <c r="Q1945" s="1" t="s">
        <v>6853</v>
      </c>
      <c r="R1945" s="1" t="s">
        <v>48</v>
      </c>
      <c r="S1945" s="1" t="s">
        <v>79</v>
      </c>
      <c r="T1945" s="1" t="s">
        <v>1174</v>
      </c>
      <c r="U1945" s="2">
        <v>43539.645833333336</v>
      </c>
      <c r="V1945">
        <v>48.2</v>
      </c>
      <c r="X1945">
        <v>32</v>
      </c>
      <c r="Y1945">
        <v>30.23</v>
      </c>
      <c r="Z1945">
        <v>10</v>
      </c>
      <c r="AA1945" s="1" t="s">
        <v>63</v>
      </c>
      <c r="AB1945">
        <v>8.1</v>
      </c>
      <c r="AD1945" s="1" t="s">
        <v>1206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s="1" t="s">
        <v>51</v>
      </c>
      <c r="AS1945" s="1" t="s">
        <v>51</v>
      </c>
      <c r="AT1945" s="1" t="s">
        <v>51</v>
      </c>
      <c r="AU1945" s="1" t="s">
        <v>51</v>
      </c>
    </row>
    <row r="1946" spans="1:47" x14ac:dyDescent="0.25">
      <c r="A1946" s="1" t="s">
        <v>4030</v>
      </c>
      <c r="B1946">
        <v>3</v>
      </c>
      <c r="C1946" s="2">
        <v>43539.571388888886</v>
      </c>
      <c r="D1946" s="2">
        <v>43539.592048611114</v>
      </c>
      <c r="E1946">
        <v>40.476249000000003</v>
      </c>
      <c r="F1946">
        <v>-104.99205000000001</v>
      </c>
      <c r="G1946">
        <v>40.474446999999998</v>
      </c>
      <c r="H1946">
        <v>-104.99205000000001</v>
      </c>
      <c r="I1946">
        <v>0.125</v>
      </c>
      <c r="J1946" s="1" t="s">
        <v>509</v>
      </c>
      <c r="L1946" s="1" t="s">
        <v>195</v>
      </c>
      <c r="M1946" s="1" t="s">
        <v>47</v>
      </c>
      <c r="N1946" s="1" t="s">
        <v>227</v>
      </c>
      <c r="O1946" s="1" t="s">
        <v>228</v>
      </c>
      <c r="P1946" s="1" t="s">
        <v>198</v>
      </c>
      <c r="Q1946" s="1" t="s">
        <v>229</v>
      </c>
      <c r="R1946" s="1" t="s">
        <v>48</v>
      </c>
      <c r="S1946" s="1" t="s">
        <v>79</v>
      </c>
      <c r="T1946" s="1" t="s">
        <v>230</v>
      </c>
      <c r="U1946" s="2">
        <v>43539.580555555556</v>
      </c>
      <c r="V1946">
        <v>41</v>
      </c>
      <c r="W1946">
        <v>37.1</v>
      </c>
      <c r="X1946">
        <v>41</v>
      </c>
      <c r="Y1946">
        <v>30.33</v>
      </c>
      <c r="Z1946">
        <v>10</v>
      </c>
      <c r="AA1946" s="1" t="s">
        <v>66</v>
      </c>
      <c r="AB1946">
        <v>5.8</v>
      </c>
      <c r="AD1946" s="1" t="s">
        <v>1206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s="1" t="s">
        <v>51</v>
      </c>
      <c r="AS1946" s="1" t="s">
        <v>51</v>
      </c>
      <c r="AT1946" s="1" t="s">
        <v>51</v>
      </c>
      <c r="AU1946" s="1" t="s">
        <v>51</v>
      </c>
    </row>
    <row r="1947" spans="1:47" x14ac:dyDescent="0.25">
      <c r="A1947" s="1" t="s">
        <v>9165</v>
      </c>
      <c r="B1947">
        <v>2</v>
      </c>
      <c r="C1947" s="2">
        <v>43539.61614583333</v>
      </c>
      <c r="D1947" s="2">
        <v>43539.636504629627</v>
      </c>
      <c r="E1947">
        <v>39.759656999999997</v>
      </c>
      <c r="F1947">
        <v>-105.65369699999999</v>
      </c>
      <c r="G1947">
        <v>39.759419999999999</v>
      </c>
      <c r="H1947">
        <v>-105.6542</v>
      </c>
      <c r="I1947">
        <v>3.1E-2</v>
      </c>
      <c r="J1947" s="1" t="s">
        <v>594</v>
      </c>
      <c r="L1947" s="1" t="s">
        <v>133</v>
      </c>
      <c r="M1947" s="1" t="s">
        <v>47</v>
      </c>
      <c r="N1947" s="1" t="s">
        <v>523</v>
      </c>
      <c r="O1947" s="1" t="s">
        <v>337</v>
      </c>
      <c r="P1947" s="1" t="s">
        <v>198</v>
      </c>
      <c r="Q1947" s="1" t="s">
        <v>524</v>
      </c>
      <c r="R1947" s="1" t="s">
        <v>48</v>
      </c>
      <c r="S1947" s="1" t="s">
        <v>79</v>
      </c>
      <c r="T1947" s="1" t="s">
        <v>339</v>
      </c>
      <c r="U1947" s="2">
        <v>43539.612500000003</v>
      </c>
      <c r="V1947">
        <v>8.6</v>
      </c>
      <c r="W1947">
        <v>-6.3</v>
      </c>
      <c r="X1947">
        <v>62</v>
      </c>
      <c r="Y1947">
        <v>30.22</v>
      </c>
      <c r="AA1947" s="1" t="s">
        <v>65</v>
      </c>
      <c r="AB1947">
        <v>11.5</v>
      </c>
      <c r="AD1947" s="1" t="s">
        <v>1206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s="1" t="s">
        <v>51</v>
      </c>
      <c r="AS1947" s="1" t="s">
        <v>51</v>
      </c>
      <c r="AT1947" s="1" t="s">
        <v>51</v>
      </c>
      <c r="AU1947" s="1" t="s">
        <v>51</v>
      </c>
    </row>
    <row r="1948" spans="1:47" x14ac:dyDescent="0.25">
      <c r="A1948" s="1" t="s">
        <v>4322</v>
      </c>
      <c r="B1948">
        <v>3</v>
      </c>
      <c r="C1948" s="2">
        <v>43539.675555555557</v>
      </c>
      <c r="D1948" s="2">
        <v>43539.696215277778</v>
      </c>
      <c r="E1948">
        <v>39.506959999999999</v>
      </c>
      <c r="F1948">
        <v>-104.87278999999999</v>
      </c>
      <c r="G1948">
        <v>39.492109999999997</v>
      </c>
      <c r="H1948">
        <v>-104.87336000000001</v>
      </c>
      <c r="I1948">
        <v>1.026</v>
      </c>
      <c r="J1948" s="1" t="s">
        <v>558</v>
      </c>
      <c r="L1948" s="1" t="s">
        <v>195</v>
      </c>
      <c r="M1948" s="1" t="s">
        <v>47</v>
      </c>
      <c r="N1948" s="1" t="s">
        <v>173</v>
      </c>
      <c r="O1948" s="1" t="s">
        <v>121</v>
      </c>
      <c r="P1948" s="1" t="s">
        <v>198</v>
      </c>
      <c r="Q1948" s="1" t="s">
        <v>311</v>
      </c>
      <c r="R1948" s="1" t="s">
        <v>48</v>
      </c>
      <c r="S1948" s="1" t="s">
        <v>79</v>
      </c>
      <c r="T1948" s="1" t="s">
        <v>200</v>
      </c>
      <c r="U1948" s="2">
        <v>43539.661805555559</v>
      </c>
      <c r="V1948">
        <v>39</v>
      </c>
      <c r="W1948">
        <v>31.4</v>
      </c>
      <c r="X1948">
        <v>41</v>
      </c>
      <c r="Y1948">
        <v>30.35</v>
      </c>
      <c r="Z1948">
        <v>10</v>
      </c>
      <c r="AA1948" s="1" t="s">
        <v>66</v>
      </c>
      <c r="AB1948">
        <v>12.7</v>
      </c>
      <c r="AD1948" s="1" t="s">
        <v>1067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s="1" t="s">
        <v>51</v>
      </c>
      <c r="AS1948" s="1" t="s">
        <v>51</v>
      </c>
      <c r="AT1948" s="1" t="s">
        <v>51</v>
      </c>
      <c r="AU1948" s="1" t="s">
        <v>51</v>
      </c>
    </row>
    <row r="1949" spans="1:47" x14ac:dyDescent="0.25">
      <c r="A1949" s="1" t="s">
        <v>8642</v>
      </c>
      <c r="B1949">
        <v>3</v>
      </c>
      <c r="C1949" s="2">
        <v>43539.716145833336</v>
      </c>
      <c r="D1949" s="2">
        <v>43539.736481481479</v>
      </c>
      <c r="E1949">
        <v>39.780119999999997</v>
      </c>
      <c r="F1949">
        <v>-104.95188899999999</v>
      </c>
      <c r="G1949">
        <v>39.780119999999997</v>
      </c>
      <c r="H1949">
        <v>-104.951562</v>
      </c>
      <c r="I1949">
        <v>1.7000000000000001E-2</v>
      </c>
      <c r="J1949" s="1" t="s">
        <v>1004</v>
      </c>
      <c r="K1949">
        <v>2803</v>
      </c>
      <c r="L1949" s="1" t="s">
        <v>6790</v>
      </c>
      <c r="M1949" s="1" t="s">
        <v>47</v>
      </c>
      <c r="N1949" s="1" t="s">
        <v>131</v>
      </c>
      <c r="O1949" s="1" t="s">
        <v>131</v>
      </c>
      <c r="P1949" s="1" t="s">
        <v>198</v>
      </c>
      <c r="Q1949" s="1" t="s">
        <v>6791</v>
      </c>
      <c r="R1949" s="1" t="s">
        <v>48</v>
      </c>
      <c r="S1949" s="1" t="s">
        <v>79</v>
      </c>
      <c r="T1949" s="1" t="s">
        <v>205</v>
      </c>
      <c r="U1949" s="2">
        <v>43539.701388888891</v>
      </c>
      <c r="V1949">
        <v>46.4</v>
      </c>
      <c r="W1949">
        <v>42.4</v>
      </c>
      <c r="X1949">
        <v>27</v>
      </c>
      <c r="Y1949">
        <v>30.22</v>
      </c>
      <c r="Z1949">
        <v>40</v>
      </c>
      <c r="AA1949" s="1" t="s">
        <v>964</v>
      </c>
      <c r="AB1949">
        <v>8.1</v>
      </c>
      <c r="AD1949" s="1" t="s">
        <v>1067</v>
      </c>
      <c r="AE1949" t="b">
        <v>0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s="1" t="s">
        <v>51</v>
      </c>
      <c r="AS1949" s="1" t="s">
        <v>51</v>
      </c>
      <c r="AT1949" s="1" t="s">
        <v>51</v>
      </c>
      <c r="AU1949" s="1" t="s">
        <v>51</v>
      </c>
    </row>
    <row r="1950" spans="1:47" x14ac:dyDescent="0.25">
      <c r="A1950" s="1" t="s">
        <v>4323</v>
      </c>
      <c r="B1950">
        <v>3</v>
      </c>
      <c r="C1950" s="2">
        <v>43539.74114583333</v>
      </c>
      <c r="D1950" s="2">
        <v>43539.761469907404</v>
      </c>
      <c r="E1950">
        <v>39.566223000000001</v>
      </c>
      <c r="F1950">
        <v>-104.87241899999999</v>
      </c>
      <c r="G1950">
        <v>39.564070000000001</v>
      </c>
      <c r="H1950">
        <v>-104.87203</v>
      </c>
      <c r="I1950">
        <v>0.15</v>
      </c>
      <c r="J1950" s="1" t="s">
        <v>561</v>
      </c>
      <c r="L1950" s="1" t="s">
        <v>195</v>
      </c>
      <c r="M1950" s="1" t="s">
        <v>47</v>
      </c>
      <c r="N1950" s="1" t="s">
        <v>127</v>
      </c>
      <c r="O1950" s="1" t="s">
        <v>201</v>
      </c>
      <c r="P1950" s="1" t="s">
        <v>198</v>
      </c>
      <c r="Q1950" s="1" t="s">
        <v>347</v>
      </c>
      <c r="R1950" s="1" t="s">
        <v>48</v>
      </c>
      <c r="S1950" s="1" t="s">
        <v>79</v>
      </c>
      <c r="T1950" s="1" t="s">
        <v>200</v>
      </c>
      <c r="U1950" s="2">
        <v>43539.745138888888</v>
      </c>
      <c r="V1950">
        <v>39.9</v>
      </c>
      <c r="W1950">
        <v>33.9</v>
      </c>
      <c r="X1950">
        <v>45</v>
      </c>
      <c r="Y1950">
        <v>30.32</v>
      </c>
      <c r="Z1950">
        <v>10</v>
      </c>
      <c r="AA1950" s="1" t="s">
        <v>66</v>
      </c>
      <c r="AB1950">
        <v>9.1999999999999993</v>
      </c>
      <c r="AD1950" s="1" t="s">
        <v>1067</v>
      </c>
      <c r="AE1950" t="b">
        <v>0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s="1" t="s">
        <v>51</v>
      </c>
      <c r="AS1950" s="1" t="s">
        <v>51</v>
      </c>
      <c r="AT1950" s="1" t="s">
        <v>51</v>
      </c>
      <c r="AU1950" s="1" t="s">
        <v>51</v>
      </c>
    </row>
    <row r="1951" spans="1:47" x14ac:dyDescent="0.25">
      <c r="A1951" s="1" t="s">
        <v>4745</v>
      </c>
      <c r="B1951">
        <v>3</v>
      </c>
      <c r="C1951" s="2">
        <v>43539.778645833336</v>
      </c>
      <c r="D1951" s="2">
        <v>43539.79896990741</v>
      </c>
      <c r="E1951">
        <v>39.282333999999999</v>
      </c>
      <c r="F1951">
        <v>-104.89668899999999</v>
      </c>
      <c r="G1951">
        <v>39.289051999999998</v>
      </c>
      <c r="H1951">
        <v>-104.895534</v>
      </c>
      <c r="I1951">
        <v>0.46800000000000003</v>
      </c>
      <c r="J1951" s="1" t="s">
        <v>398</v>
      </c>
      <c r="L1951" s="1" t="s">
        <v>194</v>
      </c>
      <c r="M1951" s="1" t="s">
        <v>47</v>
      </c>
      <c r="N1951" s="1" t="s">
        <v>191</v>
      </c>
      <c r="O1951" s="1" t="s">
        <v>121</v>
      </c>
      <c r="P1951" s="1" t="s">
        <v>198</v>
      </c>
      <c r="Q1951" s="1" t="s">
        <v>333</v>
      </c>
      <c r="R1951" s="1" t="s">
        <v>48</v>
      </c>
      <c r="S1951" s="1" t="s">
        <v>79</v>
      </c>
      <c r="T1951" s="1" t="s">
        <v>223</v>
      </c>
      <c r="U1951" s="2">
        <v>43539.783333333333</v>
      </c>
      <c r="V1951">
        <v>30.2</v>
      </c>
      <c r="X1951">
        <v>60</v>
      </c>
      <c r="Y1951">
        <v>30.24</v>
      </c>
      <c r="Z1951">
        <v>10</v>
      </c>
      <c r="AA1951" s="1" t="s">
        <v>961</v>
      </c>
      <c r="AD1951" s="1" t="s">
        <v>1206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s="1" t="s">
        <v>51</v>
      </c>
      <c r="AS1951" s="1" t="s">
        <v>51</v>
      </c>
      <c r="AT1951" s="1" t="s">
        <v>51</v>
      </c>
      <c r="AU1951" s="1" t="s">
        <v>51</v>
      </c>
    </row>
    <row r="1952" spans="1:47" x14ac:dyDescent="0.25">
      <c r="A1952" s="1" t="s">
        <v>5102</v>
      </c>
      <c r="B1952">
        <v>3</v>
      </c>
      <c r="C1952" s="2">
        <v>43539.818773148145</v>
      </c>
      <c r="D1952" s="2">
        <v>43539.839259259257</v>
      </c>
      <c r="E1952">
        <v>39.835279</v>
      </c>
      <c r="F1952">
        <v>-105.021517</v>
      </c>
      <c r="G1952">
        <v>39.835284999999999</v>
      </c>
      <c r="H1952">
        <v>-105.021536</v>
      </c>
      <c r="I1952">
        <v>1E-3</v>
      </c>
      <c r="J1952" s="1" t="s">
        <v>105</v>
      </c>
      <c r="L1952" s="1" t="s">
        <v>371</v>
      </c>
      <c r="M1952" s="1" t="s">
        <v>47</v>
      </c>
      <c r="N1952" s="1" t="s">
        <v>131</v>
      </c>
      <c r="O1952" s="1" t="s">
        <v>147</v>
      </c>
      <c r="P1952" s="1" t="s">
        <v>198</v>
      </c>
      <c r="Q1952" s="1" t="s">
        <v>331</v>
      </c>
      <c r="R1952" s="1" t="s">
        <v>48</v>
      </c>
      <c r="S1952" s="1" t="s">
        <v>79</v>
      </c>
      <c r="T1952" s="1" t="s">
        <v>205</v>
      </c>
      <c r="U1952" s="2">
        <v>43539.822916666664</v>
      </c>
      <c r="V1952">
        <v>35.6</v>
      </c>
      <c r="W1952">
        <v>30.7</v>
      </c>
      <c r="X1952">
        <v>56</v>
      </c>
      <c r="Y1952">
        <v>30.24</v>
      </c>
      <c r="Z1952">
        <v>40</v>
      </c>
      <c r="AA1952" s="1" t="s">
        <v>961</v>
      </c>
      <c r="AB1952">
        <v>5.8</v>
      </c>
      <c r="AD1952" s="1" t="s">
        <v>1067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s="1" t="s">
        <v>53</v>
      </c>
      <c r="AS1952" s="1" t="s">
        <v>53</v>
      </c>
      <c r="AT1952" s="1" t="s">
        <v>51</v>
      </c>
      <c r="AU1952" s="1" t="s">
        <v>51</v>
      </c>
    </row>
    <row r="1953" spans="1:47" x14ac:dyDescent="0.25">
      <c r="A1953" s="1" t="s">
        <v>4789</v>
      </c>
      <c r="B1953">
        <v>3</v>
      </c>
      <c r="C1953" s="2">
        <v>43540.256203703706</v>
      </c>
      <c r="D1953" s="2">
        <v>43540.276759259257</v>
      </c>
      <c r="E1953">
        <v>39.780791999999998</v>
      </c>
      <c r="F1953">
        <v>-104.992666</v>
      </c>
      <c r="G1953">
        <v>39.779699999999998</v>
      </c>
      <c r="H1953">
        <v>-104.98582</v>
      </c>
      <c r="I1953">
        <v>0.371</v>
      </c>
      <c r="J1953" s="1" t="s">
        <v>566</v>
      </c>
      <c r="L1953" s="1" t="s">
        <v>133</v>
      </c>
      <c r="M1953" s="1" t="s">
        <v>47</v>
      </c>
      <c r="N1953" s="1" t="s">
        <v>131</v>
      </c>
      <c r="O1953" s="1" t="s">
        <v>131</v>
      </c>
      <c r="P1953" s="1" t="s">
        <v>198</v>
      </c>
      <c r="Q1953" s="1" t="s">
        <v>246</v>
      </c>
      <c r="R1953" s="1" t="s">
        <v>48</v>
      </c>
      <c r="S1953" s="1" t="s">
        <v>79</v>
      </c>
      <c r="T1953" s="1" t="s">
        <v>205</v>
      </c>
      <c r="U1953" s="2">
        <v>43540.245833333334</v>
      </c>
      <c r="V1953">
        <v>28.4</v>
      </c>
      <c r="X1953">
        <v>64</v>
      </c>
      <c r="Y1953">
        <v>30.3</v>
      </c>
      <c r="Z1953">
        <v>10</v>
      </c>
      <c r="AA1953" s="1" t="s">
        <v>49</v>
      </c>
      <c r="AD1953" s="1" t="s">
        <v>1206</v>
      </c>
      <c r="AE1953" t="b">
        <v>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s="1" t="s">
        <v>53</v>
      </c>
      <c r="AS1953" s="1" t="s">
        <v>53</v>
      </c>
      <c r="AT1953" s="1" t="s">
        <v>53</v>
      </c>
      <c r="AU1953" s="1" t="s">
        <v>51</v>
      </c>
    </row>
    <row r="1954" spans="1:47" x14ac:dyDescent="0.25">
      <c r="A1954" s="1" t="s">
        <v>4790</v>
      </c>
      <c r="B1954">
        <v>3</v>
      </c>
      <c r="C1954" s="2">
        <v>43540.289548611108</v>
      </c>
      <c r="D1954" s="2">
        <v>43540.31009259259</v>
      </c>
      <c r="E1954">
        <v>38.276150000000001</v>
      </c>
      <c r="F1954">
        <v>-104.60406999999999</v>
      </c>
      <c r="G1954">
        <v>38.273589999999999</v>
      </c>
      <c r="H1954">
        <v>-104.60406</v>
      </c>
      <c r="I1954">
        <v>0.17699999999999999</v>
      </c>
      <c r="J1954" s="1" t="s">
        <v>1239</v>
      </c>
      <c r="L1954" s="1" t="s">
        <v>195</v>
      </c>
      <c r="M1954" s="1" t="s">
        <v>47</v>
      </c>
      <c r="N1954" s="1" t="s">
        <v>411</v>
      </c>
      <c r="O1954" s="1" t="s">
        <v>411</v>
      </c>
      <c r="P1954" s="1" t="s">
        <v>198</v>
      </c>
      <c r="Q1954" s="1" t="s">
        <v>462</v>
      </c>
      <c r="R1954" s="1" t="s">
        <v>48</v>
      </c>
      <c r="S1954" s="1" t="s">
        <v>79</v>
      </c>
      <c r="T1954" s="1" t="s">
        <v>413</v>
      </c>
      <c r="U1954" s="2">
        <v>43540.286805555559</v>
      </c>
      <c r="V1954">
        <v>24.1</v>
      </c>
      <c r="X1954">
        <v>77</v>
      </c>
      <c r="Y1954">
        <v>30.35</v>
      </c>
      <c r="Z1954">
        <v>10</v>
      </c>
      <c r="AA1954" s="1" t="s">
        <v>49</v>
      </c>
      <c r="AD1954" s="1" t="s">
        <v>1206</v>
      </c>
      <c r="AE1954" t="b">
        <v>0</v>
      </c>
      <c r="AF1954" t="b">
        <v>0</v>
      </c>
      <c r="AG1954" t="b">
        <v>0</v>
      </c>
      <c r="AH1954" t="b">
        <v>0</v>
      </c>
      <c r="AI1954" t="b">
        <v>1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s="1" t="s">
        <v>53</v>
      </c>
      <c r="AS1954" s="1" t="s">
        <v>51</v>
      </c>
      <c r="AT1954" s="1" t="s">
        <v>51</v>
      </c>
      <c r="AU1954" s="1" t="s">
        <v>51</v>
      </c>
    </row>
    <row r="1955" spans="1:47" x14ac:dyDescent="0.25">
      <c r="A1955" s="1" t="s">
        <v>4480</v>
      </c>
      <c r="B1955">
        <v>3</v>
      </c>
      <c r="C1955" s="2">
        <v>43540.350486111114</v>
      </c>
      <c r="D1955" s="2">
        <v>43540.371192129627</v>
      </c>
      <c r="E1955">
        <v>39.56362</v>
      </c>
      <c r="F1955">
        <v>-104.888459</v>
      </c>
      <c r="G1955">
        <v>39.56362</v>
      </c>
      <c r="H1955">
        <v>-104.88846100000001</v>
      </c>
      <c r="I1955">
        <v>0</v>
      </c>
      <c r="J1955" s="1" t="s">
        <v>317</v>
      </c>
      <c r="L1955" s="1" t="s">
        <v>405</v>
      </c>
      <c r="M1955" s="1" t="s">
        <v>47</v>
      </c>
      <c r="N1955" s="1" t="s">
        <v>703</v>
      </c>
      <c r="O1955" s="1" t="s">
        <v>121</v>
      </c>
      <c r="P1955" s="1" t="s">
        <v>198</v>
      </c>
      <c r="Q1955" s="1" t="s">
        <v>704</v>
      </c>
      <c r="R1955" s="1" t="s">
        <v>48</v>
      </c>
      <c r="S1955" s="1" t="s">
        <v>79</v>
      </c>
      <c r="T1955" s="1" t="s">
        <v>200</v>
      </c>
      <c r="U1955" s="2">
        <v>43540.370138888888</v>
      </c>
      <c r="V1955">
        <v>28</v>
      </c>
      <c r="W1955">
        <v>20.8</v>
      </c>
      <c r="X1955">
        <v>72</v>
      </c>
      <c r="Y1955">
        <v>30.43</v>
      </c>
      <c r="Z1955">
        <v>10</v>
      </c>
      <c r="AA1955" s="1" t="s">
        <v>63</v>
      </c>
      <c r="AB1955">
        <v>6.9</v>
      </c>
      <c r="AD1955" s="1" t="s">
        <v>1067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s="1" t="s">
        <v>51</v>
      </c>
      <c r="AS1955" s="1" t="s">
        <v>51</v>
      </c>
      <c r="AT1955" s="1" t="s">
        <v>51</v>
      </c>
      <c r="AU1955" s="1" t="s">
        <v>51</v>
      </c>
    </row>
    <row r="1956" spans="1:47" x14ac:dyDescent="0.25">
      <c r="A1956" s="1" t="s">
        <v>4324</v>
      </c>
      <c r="B1956">
        <v>3</v>
      </c>
      <c r="C1956" s="2">
        <v>43540.3827662037</v>
      </c>
      <c r="D1956" s="2">
        <v>43540.403148148151</v>
      </c>
      <c r="E1956">
        <v>39.630034999999999</v>
      </c>
      <c r="F1956">
        <v>-104.905278</v>
      </c>
      <c r="G1956">
        <v>39.628911000000002</v>
      </c>
      <c r="H1956">
        <v>-104.904681</v>
      </c>
      <c r="I1956">
        <v>8.4000000000000005E-2</v>
      </c>
      <c r="J1956" s="1" t="s">
        <v>220</v>
      </c>
      <c r="L1956" s="1" t="s">
        <v>195</v>
      </c>
      <c r="M1956" s="1" t="s">
        <v>47</v>
      </c>
      <c r="N1956" s="1" t="s">
        <v>131</v>
      </c>
      <c r="O1956" s="1" t="s">
        <v>131</v>
      </c>
      <c r="P1956" s="1" t="s">
        <v>198</v>
      </c>
      <c r="Q1956" s="1" t="s">
        <v>414</v>
      </c>
      <c r="R1956" s="1" t="s">
        <v>48</v>
      </c>
      <c r="S1956" s="1" t="s">
        <v>79</v>
      </c>
      <c r="T1956" s="1" t="s">
        <v>200</v>
      </c>
      <c r="U1956" s="2">
        <v>43540.370138888888</v>
      </c>
      <c r="V1956">
        <v>28</v>
      </c>
      <c r="W1956">
        <v>20.8</v>
      </c>
      <c r="X1956">
        <v>72</v>
      </c>
      <c r="Y1956">
        <v>30.43</v>
      </c>
      <c r="Z1956">
        <v>10</v>
      </c>
      <c r="AA1956" s="1" t="s">
        <v>63</v>
      </c>
      <c r="AB1956">
        <v>6.9</v>
      </c>
      <c r="AD1956" s="1" t="s">
        <v>1067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s="1" t="s">
        <v>51</v>
      </c>
      <c r="AS1956" s="1" t="s">
        <v>51</v>
      </c>
      <c r="AT1956" s="1" t="s">
        <v>51</v>
      </c>
      <c r="AU1956" s="1" t="s">
        <v>51</v>
      </c>
    </row>
    <row r="1957" spans="1:47" x14ac:dyDescent="0.25">
      <c r="A1957" s="1" t="s">
        <v>5229</v>
      </c>
      <c r="B1957">
        <v>3</v>
      </c>
      <c r="C1957" s="2">
        <v>43540.552060185182</v>
      </c>
      <c r="D1957" s="2">
        <v>43540.572615740741</v>
      </c>
      <c r="E1957">
        <v>39.838332000000001</v>
      </c>
      <c r="F1957">
        <v>-104.98351</v>
      </c>
      <c r="G1957">
        <v>39.843569000000002</v>
      </c>
      <c r="H1957">
        <v>-104.98428</v>
      </c>
      <c r="I1957">
        <v>0.36399999999999999</v>
      </c>
      <c r="J1957" s="1" t="s">
        <v>517</v>
      </c>
      <c r="L1957" s="1" t="s">
        <v>194</v>
      </c>
      <c r="M1957" s="1" t="s">
        <v>47</v>
      </c>
      <c r="N1957" s="1" t="s">
        <v>131</v>
      </c>
      <c r="O1957" s="1" t="s">
        <v>147</v>
      </c>
      <c r="P1957" s="1" t="s">
        <v>198</v>
      </c>
      <c r="Q1957" s="1" t="s">
        <v>204</v>
      </c>
      <c r="R1957" s="1" t="s">
        <v>48</v>
      </c>
      <c r="S1957" s="1" t="s">
        <v>79</v>
      </c>
      <c r="T1957" s="1" t="s">
        <v>205</v>
      </c>
      <c r="U1957" s="2">
        <v>43540.53125</v>
      </c>
      <c r="V1957">
        <v>44.6</v>
      </c>
      <c r="W1957">
        <v>39.700000000000003</v>
      </c>
      <c r="X1957">
        <v>37</v>
      </c>
      <c r="Y1957">
        <v>30.33</v>
      </c>
      <c r="Z1957">
        <v>50</v>
      </c>
      <c r="AA1957" s="1" t="s">
        <v>964</v>
      </c>
      <c r="AB1957">
        <v>9.1999999999999993</v>
      </c>
      <c r="AD1957" s="1" t="s">
        <v>1206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s="1" t="s">
        <v>51</v>
      </c>
      <c r="AS1957" s="1" t="s">
        <v>51</v>
      </c>
      <c r="AT1957" s="1" t="s">
        <v>51</v>
      </c>
      <c r="AU1957" s="1" t="s">
        <v>51</v>
      </c>
    </row>
    <row r="1958" spans="1:47" x14ac:dyDescent="0.25">
      <c r="A1958" s="1" t="s">
        <v>4719</v>
      </c>
      <c r="B1958">
        <v>3</v>
      </c>
      <c r="C1958" s="2">
        <v>43540.582777777781</v>
      </c>
      <c r="D1958" s="2">
        <v>43540.603159722225</v>
      </c>
      <c r="E1958">
        <v>40.045999999999999</v>
      </c>
      <c r="F1958">
        <v>-104.98077000000001</v>
      </c>
      <c r="G1958">
        <v>40.04128</v>
      </c>
      <c r="H1958">
        <v>-104.9808</v>
      </c>
      <c r="I1958">
        <v>0.32600000000000001</v>
      </c>
      <c r="J1958" s="1" t="s">
        <v>342</v>
      </c>
      <c r="L1958" s="1" t="s">
        <v>172</v>
      </c>
      <c r="M1958" s="1" t="s">
        <v>47</v>
      </c>
      <c r="N1958" s="1" t="s">
        <v>116</v>
      </c>
      <c r="O1958" s="1" t="s">
        <v>209</v>
      </c>
      <c r="P1958" s="1" t="s">
        <v>198</v>
      </c>
      <c r="Q1958" s="1" t="s">
        <v>343</v>
      </c>
      <c r="R1958" s="1" t="s">
        <v>48</v>
      </c>
      <c r="S1958" s="1" t="s">
        <v>79</v>
      </c>
      <c r="T1958" s="1" t="s">
        <v>272</v>
      </c>
      <c r="U1958" s="2">
        <v>43540.57916666667</v>
      </c>
      <c r="V1958">
        <v>46.9</v>
      </c>
      <c r="X1958">
        <v>32</v>
      </c>
      <c r="Y1958">
        <v>30.36</v>
      </c>
      <c r="Z1958">
        <v>10</v>
      </c>
      <c r="AA1958" s="1" t="s">
        <v>964</v>
      </c>
      <c r="AB1958">
        <v>11.5</v>
      </c>
      <c r="AD1958" s="1" t="s">
        <v>1206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s="1" t="s">
        <v>51</v>
      </c>
      <c r="AS1958" s="1" t="s">
        <v>51</v>
      </c>
      <c r="AT1958" s="1" t="s">
        <v>51</v>
      </c>
      <c r="AU1958" s="1" t="s">
        <v>51</v>
      </c>
    </row>
    <row r="1959" spans="1:47" x14ac:dyDescent="0.25">
      <c r="A1959" s="1" t="s">
        <v>4281</v>
      </c>
      <c r="B1959">
        <v>3</v>
      </c>
      <c r="C1959" s="2">
        <v>43540.604664351849</v>
      </c>
      <c r="D1959" s="2">
        <v>43540.625393518516</v>
      </c>
      <c r="E1959">
        <v>39.630034999999999</v>
      </c>
      <c r="F1959">
        <v>-104.905278</v>
      </c>
      <c r="G1959">
        <v>39.628911000000002</v>
      </c>
      <c r="H1959">
        <v>-104.904681</v>
      </c>
      <c r="I1959">
        <v>8.4000000000000005E-2</v>
      </c>
      <c r="J1959" s="1" t="s">
        <v>220</v>
      </c>
      <c r="L1959" s="1" t="s">
        <v>195</v>
      </c>
      <c r="M1959" s="1" t="s">
        <v>47</v>
      </c>
      <c r="N1959" s="1" t="s">
        <v>131</v>
      </c>
      <c r="O1959" s="1" t="s">
        <v>131</v>
      </c>
      <c r="P1959" s="1" t="s">
        <v>198</v>
      </c>
      <c r="Q1959" s="1" t="s">
        <v>414</v>
      </c>
      <c r="R1959" s="1" t="s">
        <v>48</v>
      </c>
      <c r="S1959" s="1" t="s">
        <v>79</v>
      </c>
      <c r="T1959" s="1" t="s">
        <v>200</v>
      </c>
      <c r="U1959" s="2">
        <v>43540.620138888888</v>
      </c>
      <c r="V1959">
        <v>42.1</v>
      </c>
      <c r="W1959">
        <v>34.9</v>
      </c>
      <c r="X1959">
        <v>45</v>
      </c>
      <c r="Y1959">
        <v>30.35</v>
      </c>
      <c r="Z1959">
        <v>10</v>
      </c>
      <c r="AA1959" s="1" t="s">
        <v>63</v>
      </c>
      <c r="AB1959">
        <v>13.8</v>
      </c>
      <c r="AD1959" s="1" t="s">
        <v>818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s="1" t="s">
        <v>51</v>
      </c>
      <c r="AS1959" s="1" t="s">
        <v>51</v>
      </c>
      <c r="AT1959" s="1" t="s">
        <v>51</v>
      </c>
      <c r="AU1959" s="1" t="s">
        <v>51</v>
      </c>
    </row>
    <row r="1960" spans="1:47" x14ac:dyDescent="0.25">
      <c r="A1960" s="1" t="s">
        <v>5230</v>
      </c>
      <c r="B1960">
        <v>3</v>
      </c>
      <c r="C1960" s="2">
        <v>43540.682766203703</v>
      </c>
      <c r="D1960" s="2">
        <v>43540.703136574077</v>
      </c>
      <c r="E1960">
        <v>39.760379999999998</v>
      </c>
      <c r="F1960">
        <v>-105.00582</v>
      </c>
      <c r="G1960">
        <v>39.760249999999999</v>
      </c>
      <c r="H1960">
        <v>-105.006001</v>
      </c>
      <c r="I1960">
        <v>1.2999999999999999E-2</v>
      </c>
      <c r="J1960" s="1" t="s">
        <v>459</v>
      </c>
      <c r="L1960" s="1" t="s">
        <v>129</v>
      </c>
      <c r="M1960" s="1" t="s">
        <v>47</v>
      </c>
      <c r="N1960" s="1" t="s">
        <v>131</v>
      </c>
      <c r="O1960" s="1" t="s">
        <v>131</v>
      </c>
      <c r="P1960" s="1" t="s">
        <v>198</v>
      </c>
      <c r="Q1960" s="1" t="s">
        <v>247</v>
      </c>
      <c r="R1960" s="1" t="s">
        <v>48</v>
      </c>
      <c r="S1960" s="1" t="s">
        <v>79</v>
      </c>
      <c r="T1960" s="1" t="s">
        <v>205</v>
      </c>
      <c r="U1960" s="2">
        <v>43540.699305555558</v>
      </c>
      <c r="V1960">
        <v>44.6</v>
      </c>
      <c r="W1960">
        <v>39.200000000000003</v>
      </c>
      <c r="X1960">
        <v>37</v>
      </c>
      <c r="Y1960">
        <v>30.28</v>
      </c>
      <c r="Z1960">
        <v>45</v>
      </c>
      <c r="AA1960" s="1" t="s">
        <v>64</v>
      </c>
      <c r="AB1960">
        <v>10.4</v>
      </c>
      <c r="AD1960" s="1" t="s">
        <v>1220</v>
      </c>
      <c r="AE1960" t="b">
        <v>0</v>
      </c>
      <c r="AF1960" t="b">
        <v>0</v>
      </c>
      <c r="AG1960" t="b">
        <v>0</v>
      </c>
      <c r="AH1960" t="b">
        <v>0</v>
      </c>
      <c r="AI1960" t="b">
        <v>1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s="1" t="s">
        <v>51</v>
      </c>
      <c r="AS1960" s="1" t="s">
        <v>51</v>
      </c>
      <c r="AT1960" s="1" t="s">
        <v>51</v>
      </c>
      <c r="AU1960" s="1" t="s">
        <v>51</v>
      </c>
    </row>
    <row r="1961" spans="1:47" x14ac:dyDescent="0.25">
      <c r="A1961" s="1" t="s">
        <v>4746</v>
      </c>
      <c r="B1961">
        <v>3</v>
      </c>
      <c r="C1961" s="2">
        <v>43540.661932870367</v>
      </c>
      <c r="D1961" s="2">
        <v>43540.682326388887</v>
      </c>
      <c r="E1961">
        <v>39.192222999999998</v>
      </c>
      <c r="F1961">
        <v>-104.851051</v>
      </c>
      <c r="G1961">
        <v>39.201979000000001</v>
      </c>
      <c r="H1961">
        <v>-104.856917</v>
      </c>
      <c r="I1961">
        <v>0.74399999999999999</v>
      </c>
      <c r="J1961" s="1" t="s">
        <v>473</v>
      </c>
      <c r="L1961" s="1" t="s">
        <v>194</v>
      </c>
      <c r="M1961" s="1" t="s">
        <v>47</v>
      </c>
      <c r="N1961" s="1" t="s">
        <v>86</v>
      </c>
      <c r="O1961" s="1" t="s">
        <v>121</v>
      </c>
      <c r="P1961" s="1" t="s">
        <v>198</v>
      </c>
      <c r="Q1961" s="1" t="s">
        <v>222</v>
      </c>
      <c r="R1961" s="1" t="s">
        <v>48</v>
      </c>
      <c r="S1961" s="1" t="s">
        <v>79</v>
      </c>
      <c r="T1961" s="1" t="s">
        <v>223</v>
      </c>
      <c r="U1961" s="2">
        <v>43540.658333333333</v>
      </c>
      <c r="V1961">
        <v>37.4</v>
      </c>
      <c r="X1961">
        <v>52</v>
      </c>
      <c r="Y1961">
        <v>30.29</v>
      </c>
      <c r="Z1961">
        <v>10</v>
      </c>
      <c r="AA1961" s="1" t="s">
        <v>961</v>
      </c>
      <c r="AD1961" s="1" t="s">
        <v>1206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s="1" t="s">
        <v>51</v>
      </c>
      <c r="AS1961" s="1" t="s">
        <v>51</v>
      </c>
      <c r="AT1961" s="1" t="s">
        <v>51</v>
      </c>
      <c r="AU1961" s="1" t="s">
        <v>51</v>
      </c>
    </row>
    <row r="1962" spans="1:47" x14ac:dyDescent="0.25">
      <c r="A1962" s="1" t="s">
        <v>7122</v>
      </c>
      <c r="B1962">
        <v>4</v>
      </c>
      <c r="C1962" s="2">
        <v>43540.796840277777</v>
      </c>
      <c r="D1962" s="2">
        <v>43540.816921296297</v>
      </c>
      <c r="E1962">
        <v>39.504289999999997</v>
      </c>
      <c r="F1962">
        <v>-106.14171</v>
      </c>
      <c r="G1962">
        <v>39.498950999999998</v>
      </c>
      <c r="H1962">
        <v>-106.138762</v>
      </c>
      <c r="I1962">
        <v>0.40100000000000002</v>
      </c>
      <c r="J1962" s="1" t="s">
        <v>6987</v>
      </c>
      <c r="K1962">
        <v>7</v>
      </c>
      <c r="L1962" s="1" t="s">
        <v>6988</v>
      </c>
      <c r="M1962" s="1" t="s">
        <v>97</v>
      </c>
      <c r="N1962" s="1" t="s">
        <v>174</v>
      </c>
      <c r="O1962" s="1" t="s">
        <v>126</v>
      </c>
      <c r="P1962" s="1" t="s">
        <v>198</v>
      </c>
      <c r="Q1962" s="1" t="s">
        <v>1663</v>
      </c>
      <c r="R1962" s="1" t="s">
        <v>48</v>
      </c>
      <c r="S1962" s="1" t="s">
        <v>79</v>
      </c>
      <c r="T1962" s="1" t="s">
        <v>503</v>
      </c>
      <c r="U1962" s="2">
        <v>43540.800000000003</v>
      </c>
      <c r="V1962">
        <v>24.8</v>
      </c>
      <c r="W1962">
        <v>14.6</v>
      </c>
      <c r="X1962">
        <v>50</v>
      </c>
      <c r="Y1962">
        <v>30.33</v>
      </c>
      <c r="Z1962">
        <v>10</v>
      </c>
      <c r="AA1962" s="1" t="s">
        <v>56</v>
      </c>
      <c r="AB1962">
        <v>10.4</v>
      </c>
      <c r="AD1962" s="1" t="s">
        <v>1206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1</v>
      </c>
      <c r="AQ1962" t="b">
        <v>0</v>
      </c>
      <c r="AR1962" s="1" t="s">
        <v>51</v>
      </c>
      <c r="AS1962" s="1" t="s">
        <v>51</v>
      </c>
      <c r="AT1962" s="1" t="s">
        <v>51</v>
      </c>
      <c r="AU1962" s="1" t="s">
        <v>51</v>
      </c>
    </row>
    <row r="1963" spans="1:47" x14ac:dyDescent="0.25">
      <c r="A1963" s="1" t="s">
        <v>4747</v>
      </c>
      <c r="B1963">
        <v>3</v>
      </c>
      <c r="C1963" s="2">
        <v>43540.778599537036</v>
      </c>
      <c r="D1963" s="2">
        <v>43540.798993055556</v>
      </c>
      <c r="E1963">
        <v>39.183886000000001</v>
      </c>
      <c r="F1963">
        <v>-104.85037</v>
      </c>
      <c r="G1963">
        <v>39.162429000000003</v>
      </c>
      <c r="H1963">
        <v>-104.85434600000001</v>
      </c>
      <c r="I1963">
        <v>1.498</v>
      </c>
      <c r="J1963" s="1" t="s">
        <v>401</v>
      </c>
      <c r="L1963" s="1" t="s">
        <v>195</v>
      </c>
      <c r="M1963" s="1" t="s">
        <v>47</v>
      </c>
      <c r="N1963" s="1" t="s">
        <v>86</v>
      </c>
      <c r="O1963" s="1" t="s">
        <v>121</v>
      </c>
      <c r="P1963" s="1" t="s">
        <v>198</v>
      </c>
      <c r="Q1963" s="1" t="s">
        <v>222</v>
      </c>
      <c r="R1963" s="1" t="s">
        <v>48</v>
      </c>
      <c r="S1963" s="1" t="s">
        <v>79</v>
      </c>
      <c r="T1963" s="1" t="s">
        <v>223</v>
      </c>
      <c r="U1963" s="2">
        <v>43540.783333333333</v>
      </c>
      <c r="V1963">
        <v>32</v>
      </c>
      <c r="X1963">
        <v>69</v>
      </c>
      <c r="Y1963">
        <v>30.29</v>
      </c>
      <c r="Z1963">
        <v>10</v>
      </c>
      <c r="AA1963" s="1" t="s">
        <v>961</v>
      </c>
      <c r="AD1963" s="1" t="s">
        <v>1206</v>
      </c>
      <c r="AE1963" t="b">
        <v>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s="1" t="s">
        <v>51</v>
      </c>
      <c r="AS1963" s="1" t="s">
        <v>51</v>
      </c>
      <c r="AT1963" s="1" t="s">
        <v>51</v>
      </c>
      <c r="AU1963" s="1" t="s">
        <v>51</v>
      </c>
    </row>
    <row r="1964" spans="1:47" x14ac:dyDescent="0.25">
      <c r="A1964" s="1" t="s">
        <v>6985</v>
      </c>
      <c r="B1964">
        <v>4</v>
      </c>
      <c r="C1964" s="2">
        <v>43540.956203703703</v>
      </c>
      <c r="D1964" s="2">
        <v>43540.975219907406</v>
      </c>
      <c r="E1964">
        <v>39.498950999999998</v>
      </c>
      <c r="F1964">
        <v>-106.138762</v>
      </c>
      <c r="G1964">
        <v>39.504930000000002</v>
      </c>
      <c r="H1964">
        <v>-106.14206</v>
      </c>
      <c r="I1964">
        <v>0.44900000000000001</v>
      </c>
      <c r="J1964" s="1" t="s">
        <v>6650</v>
      </c>
      <c r="K1964">
        <v>9545</v>
      </c>
      <c r="L1964" s="1" t="s">
        <v>6651</v>
      </c>
      <c r="M1964" s="1" t="s">
        <v>97</v>
      </c>
      <c r="N1964" s="1" t="s">
        <v>174</v>
      </c>
      <c r="O1964" s="1" t="s">
        <v>126</v>
      </c>
      <c r="P1964" s="1" t="s">
        <v>198</v>
      </c>
      <c r="Q1964" s="1" t="s">
        <v>1663</v>
      </c>
      <c r="R1964" s="1" t="s">
        <v>48</v>
      </c>
      <c r="S1964" s="1" t="s">
        <v>79</v>
      </c>
      <c r="T1964" s="1" t="s">
        <v>503</v>
      </c>
      <c r="U1964" s="2">
        <v>43540.953472222223</v>
      </c>
      <c r="V1964">
        <v>23</v>
      </c>
      <c r="W1964">
        <v>14.7</v>
      </c>
      <c r="X1964">
        <v>54</v>
      </c>
      <c r="Y1964">
        <v>30.33</v>
      </c>
      <c r="Z1964">
        <v>10</v>
      </c>
      <c r="AA1964" s="1" t="s">
        <v>840</v>
      </c>
      <c r="AB1964">
        <v>6.9</v>
      </c>
      <c r="AD1964" s="1" t="s">
        <v>1206</v>
      </c>
      <c r="AE1964" t="b">
        <v>0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s="1" t="s">
        <v>53</v>
      </c>
      <c r="AS1964" s="1" t="s">
        <v>53</v>
      </c>
      <c r="AT1964" s="1" t="s">
        <v>53</v>
      </c>
      <c r="AU1964" s="1" t="s">
        <v>53</v>
      </c>
    </row>
    <row r="1965" spans="1:47" x14ac:dyDescent="0.25">
      <c r="A1965" s="1" t="s">
        <v>6986</v>
      </c>
      <c r="B1965">
        <v>4</v>
      </c>
      <c r="C1965" s="2">
        <v>43540.956203703703</v>
      </c>
      <c r="D1965" s="2">
        <v>43540.975219907406</v>
      </c>
      <c r="E1965">
        <v>39.504289999999997</v>
      </c>
      <c r="F1965">
        <v>-106.14171</v>
      </c>
      <c r="G1965">
        <v>39.498950999999998</v>
      </c>
      <c r="H1965">
        <v>-106.138762</v>
      </c>
      <c r="I1965">
        <v>0.40100000000000002</v>
      </c>
      <c r="J1965" s="1" t="s">
        <v>6987</v>
      </c>
      <c r="K1965">
        <v>7</v>
      </c>
      <c r="L1965" s="1" t="s">
        <v>6988</v>
      </c>
      <c r="M1965" s="1" t="s">
        <v>97</v>
      </c>
      <c r="N1965" s="1" t="s">
        <v>174</v>
      </c>
      <c r="O1965" s="1" t="s">
        <v>126</v>
      </c>
      <c r="P1965" s="1" t="s">
        <v>198</v>
      </c>
      <c r="Q1965" s="1" t="s">
        <v>1663</v>
      </c>
      <c r="R1965" s="1" t="s">
        <v>48</v>
      </c>
      <c r="S1965" s="1" t="s">
        <v>79</v>
      </c>
      <c r="T1965" s="1" t="s">
        <v>503</v>
      </c>
      <c r="U1965" s="2">
        <v>43540.953472222223</v>
      </c>
      <c r="V1965">
        <v>23</v>
      </c>
      <c r="W1965">
        <v>14.7</v>
      </c>
      <c r="X1965">
        <v>54</v>
      </c>
      <c r="Y1965">
        <v>30.33</v>
      </c>
      <c r="Z1965">
        <v>10</v>
      </c>
      <c r="AA1965" s="1" t="s">
        <v>840</v>
      </c>
      <c r="AB1965">
        <v>6.9</v>
      </c>
      <c r="AD1965" s="1" t="s">
        <v>1206</v>
      </c>
      <c r="AE1965" t="b">
        <v>0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1</v>
      </c>
      <c r="AQ1965" t="b">
        <v>0</v>
      </c>
      <c r="AR1965" s="1" t="s">
        <v>53</v>
      </c>
      <c r="AS1965" s="1" t="s">
        <v>53</v>
      </c>
      <c r="AT1965" s="1" t="s">
        <v>53</v>
      </c>
      <c r="AU1965" s="1" t="s">
        <v>53</v>
      </c>
    </row>
    <row r="1966" spans="1:47" x14ac:dyDescent="0.25">
      <c r="A1966" s="1" t="s">
        <v>9166</v>
      </c>
      <c r="B1966">
        <v>2</v>
      </c>
      <c r="C1966" s="2">
        <v>43540.946319444447</v>
      </c>
      <c r="D1966" s="2">
        <v>43540.967048611114</v>
      </c>
      <c r="E1966">
        <v>39.267881000000003</v>
      </c>
      <c r="F1966">
        <v>-108.251411</v>
      </c>
      <c r="G1966">
        <v>39.283799000000002</v>
      </c>
      <c r="H1966">
        <v>-108.229546</v>
      </c>
      <c r="I1966">
        <v>1.605</v>
      </c>
      <c r="J1966" s="1" t="s">
        <v>1536</v>
      </c>
      <c r="L1966" s="1" t="s">
        <v>133</v>
      </c>
      <c r="M1966" s="1" t="s">
        <v>47</v>
      </c>
      <c r="N1966" s="1" t="s">
        <v>1601</v>
      </c>
      <c r="O1966" s="1" t="s">
        <v>490</v>
      </c>
      <c r="P1966" s="1" t="s">
        <v>198</v>
      </c>
      <c r="Q1966" s="1" t="s">
        <v>1602</v>
      </c>
      <c r="R1966" s="1" t="s">
        <v>48</v>
      </c>
      <c r="S1966" s="1" t="s">
        <v>79</v>
      </c>
      <c r="T1966" s="1" t="s">
        <v>492</v>
      </c>
      <c r="U1966" s="2">
        <v>43540.953472222223</v>
      </c>
      <c r="V1966">
        <v>37.9</v>
      </c>
      <c r="W1966">
        <v>34.4</v>
      </c>
      <c r="X1966">
        <v>68</v>
      </c>
      <c r="Y1966">
        <v>30.24</v>
      </c>
      <c r="Z1966">
        <v>10</v>
      </c>
      <c r="AA1966" s="1" t="s">
        <v>62</v>
      </c>
      <c r="AB1966">
        <v>4.5999999999999996</v>
      </c>
      <c r="AD1966" s="1" t="s">
        <v>1206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s="1" t="s">
        <v>53</v>
      </c>
      <c r="AS1966" s="1" t="s">
        <v>53</v>
      </c>
      <c r="AT1966" s="1" t="s">
        <v>53</v>
      </c>
      <c r="AU1966" s="1" t="s">
        <v>53</v>
      </c>
    </row>
    <row r="1967" spans="1:47" x14ac:dyDescent="0.25">
      <c r="A1967" s="1" t="s">
        <v>4748</v>
      </c>
      <c r="B1967">
        <v>3</v>
      </c>
      <c r="C1967" s="2">
        <v>43541.463136574072</v>
      </c>
      <c r="D1967" s="2">
        <v>43541.483703703707</v>
      </c>
      <c r="E1967">
        <v>39.139459000000002</v>
      </c>
      <c r="F1967">
        <v>-104.862336</v>
      </c>
      <c r="G1967">
        <v>39.133450000000003</v>
      </c>
      <c r="H1967">
        <v>-104.86335</v>
      </c>
      <c r="I1967">
        <v>0.41899999999999998</v>
      </c>
      <c r="J1967" s="1" t="s">
        <v>401</v>
      </c>
      <c r="L1967" s="1" t="s">
        <v>195</v>
      </c>
      <c r="M1967" s="1" t="s">
        <v>47</v>
      </c>
      <c r="N1967" s="1" t="s">
        <v>86</v>
      </c>
      <c r="O1967" s="1" t="s">
        <v>121</v>
      </c>
      <c r="P1967" s="1" t="s">
        <v>198</v>
      </c>
      <c r="Q1967" s="1" t="s">
        <v>222</v>
      </c>
      <c r="R1967" s="1" t="s">
        <v>48</v>
      </c>
      <c r="S1967" s="1" t="s">
        <v>79</v>
      </c>
      <c r="T1967" s="1" t="s">
        <v>223</v>
      </c>
      <c r="U1967" s="2">
        <v>43541.462500000001</v>
      </c>
      <c r="V1967">
        <v>37.4</v>
      </c>
      <c r="X1967">
        <v>41</v>
      </c>
      <c r="Y1967">
        <v>30.3</v>
      </c>
      <c r="Z1967">
        <v>10</v>
      </c>
      <c r="AA1967" s="1" t="s">
        <v>961</v>
      </c>
      <c r="AD1967" s="1" t="s">
        <v>1206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s="1" t="s">
        <v>51</v>
      </c>
      <c r="AS1967" s="1" t="s">
        <v>51</v>
      </c>
      <c r="AT1967" s="1" t="s">
        <v>51</v>
      </c>
      <c r="AU1967" s="1" t="s">
        <v>51</v>
      </c>
    </row>
    <row r="1968" spans="1:47" x14ac:dyDescent="0.25">
      <c r="A1968" s="1" t="s">
        <v>6328</v>
      </c>
      <c r="B1968">
        <v>4</v>
      </c>
      <c r="C1968" s="2">
        <v>43541.561574074076</v>
      </c>
      <c r="D1968" s="2">
        <v>43541.581145833334</v>
      </c>
      <c r="E1968">
        <v>39.758949999999999</v>
      </c>
      <c r="F1968">
        <v>-105.00748</v>
      </c>
      <c r="G1968">
        <v>39.760840000000002</v>
      </c>
      <c r="H1968">
        <v>-105.00411</v>
      </c>
      <c r="I1968">
        <v>0.222</v>
      </c>
      <c r="J1968" s="1" t="s">
        <v>5564</v>
      </c>
      <c r="L1968" s="1" t="s">
        <v>265</v>
      </c>
      <c r="M1968" s="1" t="s">
        <v>47</v>
      </c>
      <c r="N1968" s="1" t="s">
        <v>131</v>
      </c>
      <c r="O1968" s="1" t="s">
        <v>131</v>
      </c>
      <c r="P1968" s="1" t="s">
        <v>198</v>
      </c>
      <c r="Q1968" s="1" t="s">
        <v>247</v>
      </c>
      <c r="R1968" s="1" t="s">
        <v>48</v>
      </c>
      <c r="S1968" s="1" t="s">
        <v>79</v>
      </c>
      <c r="T1968" s="1" t="s">
        <v>205</v>
      </c>
      <c r="U1968" s="2">
        <v>43541.574305555558</v>
      </c>
      <c r="V1968">
        <v>50</v>
      </c>
      <c r="X1968">
        <v>32</v>
      </c>
      <c r="Y1968">
        <v>30.27</v>
      </c>
      <c r="Z1968">
        <v>30</v>
      </c>
      <c r="AA1968" s="1" t="s">
        <v>59</v>
      </c>
      <c r="AB1968">
        <v>5.8</v>
      </c>
      <c r="AD1968" s="1" t="s">
        <v>1220</v>
      </c>
      <c r="AE1968" t="b">
        <v>0</v>
      </c>
      <c r="AF1968" t="b">
        <v>0</v>
      </c>
      <c r="AG1968" t="b">
        <v>0</v>
      </c>
      <c r="AH1968" t="b">
        <v>0</v>
      </c>
      <c r="AI1968" t="b">
        <v>1</v>
      </c>
      <c r="AJ1968" t="b">
        <v>1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s="1" t="s">
        <v>51</v>
      </c>
      <c r="AS1968" s="1" t="s">
        <v>51</v>
      </c>
      <c r="AT1968" s="1" t="s">
        <v>51</v>
      </c>
      <c r="AU1968" s="1" t="s">
        <v>51</v>
      </c>
    </row>
    <row r="1969" spans="1:47" x14ac:dyDescent="0.25">
      <c r="A1969" s="1" t="s">
        <v>5148</v>
      </c>
      <c r="B1969">
        <v>3</v>
      </c>
      <c r="C1969" s="2">
        <v>43541.490740740737</v>
      </c>
      <c r="D1969" s="2">
        <v>43541.511481481481</v>
      </c>
      <c r="E1969">
        <v>39.743839999999999</v>
      </c>
      <c r="F1969">
        <v>-105.44346899999999</v>
      </c>
      <c r="G1969">
        <v>39.744298999999998</v>
      </c>
      <c r="H1969">
        <v>-105.44931200000001</v>
      </c>
      <c r="I1969">
        <v>0.312</v>
      </c>
      <c r="J1969" s="1" t="s">
        <v>505</v>
      </c>
      <c r="L1969" s="1" t="s">
        <v>137</v>
      </c>
      <c r="M1969" s="1" t="s">
        <v>47</v>
      </c>
      <c r="N1969" s="1" t="s">
        <v>506</v>
      </c>
      <c r="O1969" s="1" t="s">
        <v>337</v>
      </c>
      <c r="P1969" s="1" t="s">
        <v>198</v>
      </c>
      <c r="Q1969" s="1" t="s">
        <v>507</v>
      </c>
      <c r="R1969" s="1" t="s">
        <v>48</v>
      </c>
      <c r="S1969" s="1" t="s">
        <v>79</v>
      </c>
      <c r="T1969" s="1" t="s">
        <v>339</v>
      </c>
      <c r="U1969" s="2">
        <v>43541.487500000003</v>
      </c>
      <c r="V1969">
        <v>17.600000000000001</v>
      </c>
      <c r="W1969">
        <v>4.3</v>
      </c>
      <c r="X1969">
        <v>63</v>
      </c>
      <c r="Y1969">
        <v>30.32</v>
      </c>
      <c r="AA1969" s="1" t="s">
        <v>71</v>
      </c>
      <c r="AB1969">
        <v>12.7</v>
      </c>
      <c r="AD1969" s="1" t="s">
        <v>1206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s="1" t="s">
        <v>51</v>
      </c>
      <c r="AS1969" s="1" t="s">
        <v>51</v>
      </c>
      <c r="AT1969" s="1" t="s">
        <v>51</v>
      </c>
      <c r="AU1969" s="1" t="s">
        <v>51</v>
      </c>
    </row>
    <row r="1970" spans="1:47" x14ac:dyDescent="0.25">
      <c r="A1970" s="1" t="s">
        <v>6329</v>
      </c>
      <c r="B1970">
        <v>3</v>
      </c>
      <c r="C1970" s="2">
        <v>43541.542303240742</v>
      </c>
      <c r="D1970" s="2">
        <v>43541.562858796293</v>
      </c>
      <c r="E1970">
        <v>39.885438999999998</v>
      </c>
      <c r="F1970">
        <v>-104.98766999999999</v>
      </c>
      <c r="G1970">
        <v>39.882770000000001</v>
      </c>
      <c r="H1970">
        <v>-104.98768</v>
      </c>
      <c r="I1970">
        <v>0.184</v>
      </c>
      <c r="J1970" s="1" t="s">
        <v>441</v>
      </c>
      <c r="L1970" s="1" t="s">
        <v>312</v>
      </c>
      <c r="M1970" s="1" t="s">
        <v>47</v>
      </c>
      <c r="N1970" s="1" t="s">
        <v>131</v>
      </c>
      <c r="O1970" s="1" t="s">
        <v>147</v>
      </c>
      <c r="P1970" s="1" t="s">
        <v>198</v>
      </c>
      <c r="Q1970" s="1" t="s">
        <v>439</v>
      </c>
      <c r="R1970" s="1" t="s">
        <v>48</v>
      </c>
      <c r="S1970" s="1" t="s">
        <v>79</v>
      </c>
      <c r="T1970" s="1" t="s">
        <v>205</v>
      </c>
      <c r="U1970" s="2">
        <v>43541.532638888886</v>
      </c>
      <c r="V1970">
        <v>48.2</v>
      </c>
      <c r="X1970">
        <v>34</v>
      </c>
      <c r="Y1970">
        <v>30.28</v>
      </c>
      <c r="Z1970">
        <v>25</v>
      </c>
      <c r="AA1970" s="1" t="s">
        <v>964</v>
      </c>
      <c r="AB1970">
        <v>6.9</v>
      </c>
      <c r="AD1970" s="1" t="s">
        <v>1220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s="1" t="s">
        <v>51</v>
      </c>
      <c r="AS1970" s="1" t="s">
        <v>51</v>
      </c>
      <c r="AT1970" s="1" t="s">
        <v>51</v>
      </c>
      <c r="AU1970" s="1" t="s">
        <v>51</v>
      </c>
    </row>
    <row r="1971" spans="1:47" x14ac:dyDescent="0.25">
      <c r="A1971" s="1" t="s">
        <v>6854</v>
      </c>
      <c r="B1971">
        <v>3</v>
      </c>
      <c r="C1971" s="2">
        <v>43541.552199074074</v>
      </c>
      <c r="D1971" s="2">
        <v>43541.572581018518</v>
      </c>
      <c r="E1971">
        <v>38.929824000000004</v>
      </c>
      <c r="F1971">
        <v>-104.613893</v>
      </c>
      <c r="G1971">
        <v>38.929268999999998</v>
      </c>
      <c r="H1971">
        <v>-104.614726</v>
      </c>
      <c r="I1971">
        <v>5.8999999999999997E-2</v>
      </c>
      <c r="J1971" s="1" t="s">
        <v>393</v>
      </c>
      <c r="K1971">
        <v>11641</v>
      </c>
      <c r="L1971" s="1" t="s">
        <v>6795</v>
      </c>
      <c r="M1971" s="1" t="s">
        <v>47</v>
      </c>
      <c r="N1971" s="1" t="s">
        <v>5325</v>
      </c>
      <c r="O1971" s="1" t="s">
        <v>193</v>
      </c>
      <c r="P1971" s="1" t="s">
        <v>198</v>
      </c>
      <c r="Q1971" s="1" t="s">
        <v>5326</v>
      </c>
      <c r="R1971" s="1" t="s">
        <v>48</v>
      </c>
      <c r="S1971" s="1" t="s">
        <v>79</v>
      </c>
      <c r="T1971" s="1" t="s">
        <v>2850</v>
      </c>
      <c r="U1971" s="2">
        <v>43541.552083333336</v>
      </c>
      <c r="V1971">
        <v>46.6</v>
      </c>
      <c r="X1971">
        <v>25</v>
      </c>
      <c r="Y1971">
        <v>30.28</v>
      </c>
      <c r="Z1971">
        <v>10</v>
      </c>
      <c r="AA1971" s="1" t="s">
        <v>59</v>
      </c>
      <c r="AB1971">
        <v>10.4</v>
      </c>
      <c r="AD1971" s="1" t="s">
        <v>1206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s="1" t="s">
        <v>51</v>
      </c>
      <c r="AS1971" s="1" t="s">
        <v>51</v>
      </c>
      <c r="AT1971" s="1" t="s">
        <v>51</v>
      </c>
      <c r="AU1971" s="1" t="s">
        <v>51</v>
      </c>
    </row>
    <row r="1972" spans="1:47" x14ac:dyDescent="0.25">
      <c r="A1972" s="1" t="s">
        <v>6855</v>
      </c>
      <c r="B1972">
        <v>3</v>
      </c>
      <c r="C1972" s="2">
        <v>43541.552199074074</v>
      </c>
      <c r="D1972" s="2">
        <v>43541.572581018518</v>
      </c>
      <c r="E1972">
        <v>38.929270000000002</v>
      </c>
      <c r="F1972">
        <v>-104.61472500000001</v>
      </c>
      <c r="G1972">
        <v>38.929824000000004</v>
      </c>
      <c r="H1972">
        <v>-104.613893</v>
      </c>
      <c r="I1972">
        <v>5.8999999999999997E-2</v>
      </c>
      <c r="J1972" s="1" t="s">
        <v>231</v>
      </c>
      <c r="K1972">
        <v>11611</v>
      </c>
      <c r="L1972" s="1" t="s">
        <v>6795</v>
      </c>
      <c r="M1972" s="1" t="s">
        <v>47</v>
      </c>
      <c r="N1972" s="1" t="s">
        <v>5325</v>
      </c>
      <c r="O1972" s="1" t="s">
        <v>193</v>
      </c>
      <c r="P1972" s="1" t="s">
        <v>198</v>
      </c>
      <c r="Q1972" s="1" t="s">
        <v>5326</v>
      </c>
      <c r="R1972" s="1" t="s">
        <v>48</v>
      </c>
      <c r="S1972" s="1" t="s">
        <v>79</v>
      </c>
      <c r="T1972" s="1" t="s">
        <v>2850</v>
      </c>
      <c r="U1972" s="2">
        <v>43541.552083333336</v>
      </c>
      <c r="V1972">
        <v>46.6</v>
      </c>
      <c r="X1972">
        <v>25</v>
      </c>
      <c r="Y1972">
        <v>30.28</v>
      </c>
      <c r="Z1972">
        <v>10</v>
      </c>
      <c r="AA1972" s="1" t="s">
        <v>59</v>
      </c>
      <c r="AB1972">
        <v>10.4</v>
      </c>
      <c r="AD1972" s="1" t="s">
        <v>1206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s="1" t="s">
        <v>51</v>
      </c>
      <c r="AS1972" s="1" t="s">
        <v>51</v>
      </c>
      <c r="AT1972" s="1" t="s">
        <v>51</v>
      </c>
      <c r="AU1972" s="1" t="s">
        <v>51</v>
      </c>
    </row>
    <row r="1973" spans="1:47" x14ac:dyDescent="0.25">
      <c r="A1973" s="1" t="s">
        <v>5149</v>
      </c>
      <c r="B1973">
        <v>3</v>
      </c>
      <c r="C1973" s="2">
        <v>43541.688136574077</v>
      </c>
      <c r="D1973" s="2">
        <v>43541.708668981482</v>
      </c>
      <c r="E1973">
        <v>39.703983999999998</v>
      </c>
      <c r="F1973">
        <v>-105.704235</v>
      </c>
      <c r="G1973">
        <v>39.712620000000001</v>
      </c>
      <c r="H1973">
        <v>-105.69698</v>
      </c>
      <c r="I1973">
        <v>0.71</v>
      </c>
      <c r="J1973" s="1" t="s">
        <v>1452</v>
      </c>
      <c r="L1973" s="1" t="s">
        <v>133</v>
      </c>
      <c r="M1973" s="1" t="s">
        <v>47</v>
      </c>
      <c r="N1973" s="1" t="s">
        <v>153</v>
      </c>
      <c r="O1973" s="1" t="s">
        <v>337</v>
      </c>
      <c r="P1973" s="1" t="s">
        <v>198</v>
      </c>
      <c r="Q1973" s="1" t="s">
        <v>1453</v>
      </c>
      <c r="R1973" s="1" t="s">
        <v>48</v>
      </c>
      <c r="S1973" s="1" t="s">
        <v>79</v>
      </c>
      <c r="T1973" s="1" t="s">
        <v>339</v>
      </c>
      <c r="U1973" s="2">
        <v>43541.683333333334</v>
      </c>
      <c r="V1973">
        <v>23</v>
      </c>
      <c r="W1973">
        <v>11.7</v>
      </c>
      <c r="X1973">
        <v>63</v>
      </c>
      <c r="Y1973">
        <v>30.32</v>
      </c>
      <c r="AA1973" s="1" t="s">
        <v>71</v>
      </c>
      <c r="AB1973">
        <v>11.5</v>
      </c>
      <c r="AD1973" s="1" t="s">
        <v>1206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s="1" t="s">
        <v>51</v>
      </c>
      <c r="AS1973" s="1" t="s">
        <v>51</v>
      </c>
      <c r="AT1973" s="1" t="s">
        <v>51</v>
      </c>
      <c r="AU1973" s="1" t="s">
        <v>51</v>
      </c>
    </row>
    <row r="1974" spans="1:47" x14ac:dyDescent="0.25">
      <c r="A1974" s="1" t="s">
        <v>4749</v>
      </c>
      <c r="B1974">
        <v>3</v>
      </c>
      <c r="C1974" s="2">
        <v>43541.702199074076</v>
      </c>
      <c r="D1974" s="2">
        <v>43541.722581018519</v>
      </c>
      <c r="E1974">
        <v>39.183886000000001</v>
      </c>
      <c r="F1974">
        <v>-104.85037</v>
      </c>
      <c r="G1974">
        <v>39.162429000000003</v>
      </c>
      <c r="H1974">
        <v>-104.85434600000001</v>
      </c>
      <c r="I1974">
        <v>1.498</v>
      </c>
      <c r="J1974" s="1" t="s">
        <v>401</v>
      </c>
      <c r="L1974" s="1" t="s">
        <v>195</v>
      </c>
      <c r="M1974" s="1" t="s">
        <v>47</v>
      </c>
      <c r="N1974" s="1" t="s">
        <v>86</v>
      </c>
      <c r="O1974" s="1" t="s">
        <v>121</v>
      </c>
      <c r="P1974" s="1" t="s">
        <v>198</v>
      </c>
      <c r="Q1974" s="1" t="s">
        <v>222</v>
      </c>
      <c r="R1974" s="1" t="s">
        <v>48</v>
      </c>
      <c r="S1974" s="1" t="s">
        <v>79</v>
      </c>
      <c r="T1974" s="1" t="s">
        <v>223</v>
      </c>
      <c r="U1974" s="2">
        <v>43541.7</v>
      </c>
      <c r="V1974">
        <v>37.4</v>
      </c>
      <c r="X1974">
        <v>52</v>
      </c>
      <c r="Y1974">
        <v>30.29</v>
      </c>
      <c r="Z1974">
        <v>10</v>
      </c>
      <c r="AA1974" s="1" t="s">
        <v>961</v>
      </c>
      <c r="AD1974" s="1" t="s">
        <v>1206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s="1" t="s">
        <v>51</v>
      </c>
      <c r="AS1974" s="1" t="s">
        <v>51</v>
      </c>
      <c r="AT1974" s="1" t="s">
        <v>51</v>
      </c>
      <c r="AU1974" s="1" t="s">
        <v>51</v>
      </c>
    </row>
    <row r="1975" spans="1:47" x14ac:dyDescent="0.25">
      <c r="A1975" s="1" t="s">
        <v>6687</v>
      </c>
      <c r="B1975">
        <v>4</v>
      </c>
      <c r="C1975" s="2">
        <v>43541.745949074073</v>
      </c>
      <c r="D1975" s="2">
        <v>43541.765868055554</v>
      </c>
      <c r="E1975">
        <v>40.176737000000003</v>
      </c>
      <c r="F1975">
        <v>-105.34846</v>
      </c>
      <c r="G1975">
        <v>40.169960000000003</v>
      </c>
      <c r="H1975">
        <v>-105.415761</v>
      </c>
      <c r="I1975">
        <v>3.5840000000000001</v>
      </c>
      <c r="J1975" s="1" t="s">
        <v>4086</v>
      </c>
      <c r="K1975">
        <v>27635</v>
      </c>
      <c r="L1975" s="1" t="s">
        <v>6688</v>
      </c>
      <c r="M1975" s="1" t="s">
        <v>47</v>
      </c>
      <c r="N1975" s="1" t="s">
        <v>968</v>
      </c>
      <c r="O1975" s="1" t="s">
        <v>255</v>
      </c>
      <c r="P1975" s="1" t="s">
        <v>198</v>
      </c>
      <c r="Q1975" s="1" t="s">
        <v>6689</v>
      </c>
      <c r="R1975" s="1" t="s">
        <v>48</v>
      </c>
      <c r="S1975" s="1" t="s">
        <v>79</v>
      </c>
      <c r="T1975" s="1" t="s">
        <v>211</v>
      </c>
      <c r="U1975" s="2">
        <v>43541.746527777781</v>
      </c>
      <c r="V1975">
        <v>53.2</v>
      </c>
      <c r="X1975">
        <v>28</v>
      </c>
      <c r="Y1975">
        <v>30.28</v>
      </c>
      <c r="Z1975">
        <v>10</v>
      </c>
      <c r="AA1975" s="1" t="s">
        <v>63</v>
      </c>
      <c r="AB1975">
        <v>8.1</v>
      </c>
      <c r="AD1975" s="1" t="s">
        <v>1212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s="1" t="s">
        <v>51</v>
      </c>
      <c r="AS1975" s="1" t="s">
        <v>51</v>
      </c>
      <c r="AT1975" s="1" t="s">
        <v>51</v>
      </c>
      <c r="AU1975" s="1" t="s">
        <v>51</v>
      </c>
    </row>
    <row r="1976" spans="1:47" x14ac:dyDescent="0.25">
      <c r="A1976" s="1" t="s">
        <v>6690</v>
      </c>
      <c r="B1976">
        <v>4</v>
      </c>
      <c r="C1976" s="2">
        <v>43541.745949074073</v>
      </c>
      <c r="D1976" s="2">
        <v>43541.765868055554</v>
      </c>
      <c r="E1976">
        <v>40.169960000000003</v>
      </c>
      <c r="F1976">
        <v>-105.415761</v>
      </c>
      <c r="G1976">
        <v>40.176737000000003</v>
      </c>
      <c r="H1976">
        <v>-105.34846</v>
      </c>
      <c r="I1976">
        <v>3.5840000000000001</v>
      </c>
      <c r="J1976" s="1" t="s">
        <v>6691</v>
      </c>
      <c r="K1976">
        <v>22417</v>
      </c>
      <c r="L1976" s="1" t="s">
        <v>6688</v>
      </c>
      <c r="M1976" s="1" t="s">
        <v>47</v>
      </c>
      <c r="N1976" s="1" t="s">
        <v>968</v>
      </c>
      <c r="O1976" s="1" t="s">
        <v>255</v>
      </c>
      <c r="P1976" s="1" t="s">
        <v>198</v>
      </c>
      <c r="Q1976" s="1" t="s">
        <v>6692</v>
      </c>
      <c r="R1976" s="1" t="s">
        <v>48</v>
      </c>
      <c r="S1976" s="1" t="s">
        <v>79</v>
      </c>
      <c r="T1976" s="1" t="s">
        <v>211</v>
      </c>
      <c r="U1976" s="2">
        <v>43541.746527777781</v>
      </c>
      <c r="V1976">
        <v>53.2</v>
      </c>
      <c r="X1976">
        <v>28</v>
      </c>
      <c r="Y1976">
        <v>30.28</v>
      </c>
      <c r="Z1976">
        <v>10</v>
      </c>
      <c r="AA1976" s="1" t="s">
        <v>63</v>
      </c>
      <c r="AB1976">
        <v>8.1</v>
      </c>
      <c r="AD1976" s="1" t="s">
        <v>1212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s="1" t="s">
        <v>51</v>
      </c>
      <c r="AS1976" s="1" t="s">
        <v>51</v>
      </c>
      <c r="AT1976" s="1" t="s">
        <v>51</v>
      </c>
      <c r="AU1976" s="1" t="s">
        <v>51</v>
      </c>
    </row>
    <row r="1977" spans="1:47" x14ac:dyDescent="0.25">
      <c r="A1977" s="1" t="s">
        <v>4031</v>
      </c>
      <c r="B1977">
        <v>3</v>
      </c>
      <c r="C1977" s="2">
        <v>43541.735532407409</v>
      </c>
      <c r="D1977" s="2">
        <v>43541.755891203706</v>
      </c>
      <c r="E1977">
        <v>39.503388999999999</v>
      </c>
      <c r="F1977">
        <v>-106.147716</v>
      </c>
      <c r="G1977">
        <v>39.503740000000001</v>
      </c>
      <c r="H1977">
        <v>-106.14678000000001</v>
      </c>
      <c r="I1977">
        <v>5.5E-2</v>
      </c>
      <c r="J1977" s="1" t="s">
        <v>4032</v>
      </c>
      <c r="L1977" s="1" t="s">
        <v>133</v>
      </c>
      <c r="M1977" s="1" t="s">
        <v>47</v>
      </c>
      <c r="N1977" s="1" t="s">
        <v>174</v>
      </c>
      <c r="O1977" s="1" t="s">
        <v>126</v>
      </c>
      <c r="P1977" s="1" t="s">
        <v>198</v>
      </c>
      <c r="Q1977" s="1" t="s">
        <v>1663</v>
      </c>
      <c r="R1977" s="1" t="s">
        <v>48</v>
      </c>
      <c r="S1977" s="1" t="s">
        <v>79</v>
      </c>
      <c r="T1977" s="1" t="s">
        <v>503</v>
      </c>
      <c r="U1977" s="2">
        <v>43541.73333333333</v>
      </c>
      <c r="V1977">
        <v>33.799999999999997</v>
      </c>
      <c r="W1977">
        <v>29.6</v>
      </c>
      <c r="X1977">
        <v>32</v>
      </c>
      <c r="Y1977">
        <v>30.32</v>
      </c>
      <c r="Z1977">
        <v>10</v>
      </c>
      <c r="AA1977" s="1" t="s">
        <v>71</v>
      </c>
      <c r="AB1977">
        <v>4.5999999999999996</v>
      </c>
      <c r="AD1977" s="1" t="s">
        <v>1206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s="1" t="s">
        <v>51</v>
      </c>
      <c r="AS1977" s="1" t="s">
        <v>51</v>
      </c>
      <c r="AT1977" s="1" t="s">
        <v>51</v>
      </c>
      <c r="AU1977" s="1" t="s">
        <v>51</v>
      </c>
    </row>
    <row r="1978" spans="1:47" x14ac:dyDescent="0.25">
      <c r="A1978" s="1" t="s">
        <v>4433</v>
      </c>
      <c r="B1978">
        <v>3</v>
      </c>
      <c r="C1978" s="2">
        <v>43541.749074074076</v>
      </c>
      <c r="D1978" s="2">
        <v>43541.769791666666</v>
      </c>
      <c r="E1978">
        <v>39.712048000000003</v>
      </c>
      <c r="F1978">
        <v>-104.999689</v>
      </c>
      <c r="G1978">
        <v>39.711370000000002</v>
      </c>
      <c r="H1978">
        <v>-104.99929</v>
      </c>
      <c r="I1978">
        <v>5.0999999999999997E-2</v>
      </c>
      <c r="J1978" s="1" t="s">
        <v>485</v>
      </c>
      <c r="L1978" s="1" t="s">
        <v>195</v>
      </c>
      <c r="M1978" s="1" t="s">
        <v>47</v>
      </c>
      <c r="N1978" s="1" t="s">
        <v>131</v>
      </c>
      <c r="O1978" s="1" t="s">
        <v>131</v>
      </c>
      <c r="P1978" s="1" t="s">
        <v>198</v>
      </c>
      <c r="Q1978" s="1" t="s">
        <v>360</v>
      </c>
      <c r="R1978" s="1" t="s">
        <v>48</v>
      </c>
      <c r="S1978" s="1" t="s">
        <v>79</v>
      </c>
      <c r="T1978" s="1" t="s">
        <v>200</v>
      </c>
      <c r="U1978" s="2">
        <v>43541.745138888888</v>
      </c>
      <c r="V1978">
        <v>45</v>
      </c>
      <c r="W1978">
        <v>41.2</v>
      </c>
      <c r="X1978">
        <v>42</v>
      </c>
      <c r="Y1978">
        <v>30.33</v>
      </c>
      <c r="Z1978">
        <v>10</v>
      </c>
      <c r="AA1978" s="1" t="s">
        <v>62</v>
      </c>
      <c r="AB1978">
        <v>6.9</v>
      </c>
      <c r="AD1978" s="1" t="s">
        <v>1220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s="1" t="s">
        <v>51</v>
      </c>
      <c r="AS1978" s="1" t="s">
        <v>51</v>
      </c>
      <c r="AT1978" s="1" t="s">
        <v>51</v>
      </c>
      <c r="AU1978" s="1" t="s">
        <v>51</v>
      </c>
    </row>
    <row r="1979" spans="1:47" x14ac:dyDescent="0.25">
      <c r="A1979" s="1" t="s">
        <v>6989</v>
      </c>
      <c r="B1979">
        <v>4</v>
      </c>
      <c r="C1979" s="2">
        <v>43541.912094907406</v>
      </c>
      <c r="D1979" s="2">
        <v>43541.932372685187</v>
      </c>
      <c r="E1979">
        <v>40.169960000000003</v>
      </c>
      <c r="F1979">
        <v>-105.415761</v>
      </c>
      <c r="G1979">
        <v>40.176737000000003</v>
      </c>
      <c r="H1979">
        <v>-105.34846</v>
      </c>
      <c r="I1979">
        <v>3.5840000000000001</v>
      </c>
      <c r="J1979" s="1" t="s">
        <v>6691</v>
      </c>
      <c r="K1979">
        <v>22417</v>
      </c>
      <c r="L1979" s="1" t="s">
        <v>6688</v>
      </c>
      <c r="M1979" s="1" t="s">
        <v>47</v>
      </c>
      <c r="N1979" s="1" t="s">
        <v>968</v>
      </c>
      <c r="O1979" s="1" t="s">
        <v>255</v>
      </c>
      <c r="P1979" s="1" t="s">
        <v>198</v>
      </c>
      <c r="Q1979" s="1" t="s">
        <v>6692</v>
      </c>
      <c r="R1979" s="1" t="s">
        <v>48</v>
      </c>
      <c r="S1979" s="1" t="s">
        <v>79</v>
      </c>
      <c r="T1979" s="1" t="s">
        <v>211</v>
      </c>
      <c r="U1979" s="2">
        <v>43541.913194444445</v>
      </c>
      <c r="V1979">
        <v>42.1</v>
      </c>
      <c r="W1979">
        <v>39.200000000000003</v>
      </c>
      <c r="X1979">
        <v>50</v>
      </c>
      <c r="Y1979">
        <v>30.37</v>
      </c>
      <c r="Z1979">
        <v>10</v>
      </c>
      <c r="AA1979" s="1" t="s">
        <v>65</v>
      </c>
      <c r="AB1979">
        <v>4.5999999999999996</v>
      </c>
      <c r="AD1979" s="1" t="s">
        <v>1212</v>
      </c>
      <c r="AE1979" t="b">
        <v>0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s="1" t="s">
        <v>53</v>
      </c>
      <c r="AS1979" s="1" t="s">
        <v>53</v>
      </c>
      <c r="AT1979" s="1" t="s">
        <v>53</v>
      </c>
      <c r="AU1979" s="1" t="s">
        <v>53</v>
      </c>
    </row>
    <row r="1980" spans="1:47" x14ac:dyDescent="0.25">
      <c r="A1980" s="1" t="s">
        <v>6990</v>
      </c>
      <c r="B1980">
        <v>4</v>
      </c>
      <c r="C1980" s="2">
        <v>43541.912094907406</v>
      </c>
      <c r="D1980" s="2">
        <v>43541.932372685187</v>
      </c>
      <c r="E1980">
        <v>40.176737000000003</v>
      </c>
      <c r="F1980">
        <v>-105.34846</v>
      </c>
      <c r="G1980">
        <v>40.169960000000003</v>
      </c>
      <c r="H1980">
        <v>-105.415761</v>
      </c>
      <c r="I1980">
        <v>3.5840000000000001</v>
      </c>
      <c r="J1980" s="1" t="s">
        <v>6991</v>
      </c>
      <c r="K1980">
        <v>27635</v>
      </c>
      <c r="L1980" s="1" t="s">
        <v>6688</v>
      </c>
      <c r="M1980" s="1" t="s">
        <v>47</v>
      </c>
      <c r="N1980" s="1" t="s">
        <v>968</v>
      </c>
      <c r="O1980" s="1" t="s">
        <v>255</v>
      </c>
      <c r="P1980" s="1" t="s">
        <v>198</v>
      </c>
      <c r="Q1980" s="1" t="s">
        <v>6689</v>
      </c>
      <c r="R1980" s="1" t="s">
        <v>48</v>
      </c>
      <c r="S1980" s="1" t="s">
        <v>79</v>
      </c>
      <c r="T1980" s="1" t="s">
        <v>211</v>
      </c>
      <c r="U1980" s="2">
        <v>43541.913194444445</v>
      </c>
      <c r="V1980">
        <v>42.1</v>
      </c>
      <c r="W1980">
        <v>39.200000000000003</v>
      </c>
      <c r="X1980">
        <v>50</v>
      </c>
      <c r="Y1980">
        <v>30.37</v>
      </c>
      <c r="Z1980">
        <v>10</v>
      </c>
      <c r="AA1980" s="1" t="s">
        <v>65</v>
      </c>
      <c r="AB1980">
        <v>4.5999999999999996</v>
      </c>
      <c r="AD1980" s="1" t="s">
        <v>1212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s="1" t="s">
        <v>53</v>
      </c>
      <c r="AS1980" s="1" t="s">
        <v>53</v>
      </c>
      <c r="AT1980" s="1" t="s">
        <v>53</v>
      </c>
      <c r="AU1980" s="1" t="s">
        <v>53</v>
      </c>
    </row>
    <row r="1981" spans="1:47" x14ac:dyDescent="0.25">
      <c r="A1981" s="1" t="s">
        <v>4152</v>
      </c>
      <c r="B1981">
        <v>3</v>
      </c>
      <c r="C1981" s="2">
        <v>43541.825636574074</v>
      </c>
      <c r="D1981" s="2">
        <v>43541.846192129633</v>
      </c>
      <c r="E1981">
        <v>40.359789999999997</v>
      </c>
      <c r="F1981">
        <v>-104.98377000000001</v>
      </c>
      <c r="G1981">
        <v>40.361409999999999</v>
      </c>
      <c r="H1981">
        <v>-104.98456</v>
      </c>
      <c r="I1981">
        <v>0.11899999999999999</v>
      </c>
      <c r="J1981" s="1" t="s">
        <v>458</v>
      </c>
      <c r="L1981" s="1" t="s">
        <v>194</v>
      </c>
      <c r="M1981" s="1" t="s">
        <v>47</v>
      </c>
      <c r="N1981" s="1" t="s">
        <v>303</v>
      </c>
      <c r="O1981" s="1" t="s">
        <v>228</v>
      </c>
      <c r="P1981" s="1" t="s">
        <v>198</v>
      </c>
      <c r="Q1981" s="1" t="s">
        <v>304</v>
      </c>
      <c r="R1981" s="1" t="s">
        <v>48</v>
      </c>
      <c r="S1981" s="1" t="s">
        <v>79</v>
      </c>
      <c r="T1981" s="1" t="s">
        <v>230</v>
      </c>
      <c r="U1981" s="2">
        <v>43541.830555555556</v>
      </c>
      <c r="V1981">
        <v>43</v>
      </c>
      <c r="W1981">
        <v>37.700000000000003</v>
      </c>
      <c r="X1981">
        <v>47</v>
      </c>
      <c r="Y1981">
        <v>30.37</v>
      </c>
      <c r="Z1981">
        <v>10</v>
      </c>
      <c r="AA1981" s="1" t="s">
        <v>62</v>
      </c>
      <c r="AB1981">
        <v>9.1999999999999993</v>
      </c>
      <c r="AD1981" s="1" t="s">
        <v>1212</v>
      </c>
      <c r="AE1981" t="b">
        <v>0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s="1" t="s">
        <v>53</v>
      </c>
      <c r="AS1981" s="1" t="s">
        <v>53</v>
      </c>
      <c r="AT1981" s="1" t="s">
        <v>51</v>
      </c>
      <c r="AU1981" s="1" t="s">
        <v>51</v>
      </c>
    </row>
    <row r="1982" spans="1:47" x14ac:dyDescent="0.25">
      <c r="A1982" s="1" t="s">
        <v>5061</v>
      </c>
      <c r="B1982">
        <v>3</v>
      </c>
      <c r="C1982" s="2">
        <v>43541.861574074072</v>
      </c>
      <c r="D1982" s="2">
        <v>43541.882303240738</v>
      </c>
      <c r="E1982">
        <v>39.723457000000003</v>
      </c>
      <c r="F1982">
        <v>-105.011526</v>
      </c>
      <c r="G1982">
        <v>39.72184</v>
      </c>
      <c r="H1982">
        <v>-105.00936</v>
      </c>
      <c r="I1982">
        <v>0.16</v>
      </c>
      <c r="J1982" s="1" t="s">
        <v>397</v>
      </c>
      <c r="L1982" s="1" t="s">
        <v>194</v>
      </c>
      <c r="M1982" s="1" t="s">
        <v>47</v>
      </c>
      <c r="N1982" s="1" t="s">
        <v>131</v>
      </c>
      <c r="O1982" s="1" t="s">
        <v>131</v>
      </c>
      <c r="P1982" s="1" t="s">
        <v>198</v>
      </c>
      <c r="Q1982" s="1" t="s">
        <v>310</v>
      </c>
      <c r="R1982" s="1" t="s">
        <v>48</v>
      </c>
      <c r="S1982" s="1" t="s">
        <v>79</v>
      </c>
      <c r="T1982" s="1" t="s">
        <v>205</v>
      </c>
      <c r="U1982" s="2">
        <v>43541.871527777781</v>
      </c>
      <c r="V1982">
        <v>44.6</v>
      </c>
      <c r="W1982">
        <v>43.1</v>
      </c>
      <c r="X1982">
        <v>43</v>
      </c>
      <c r="Y1982">
        <v>30.32</v>
      </c>
      <c r="Z1982">
        <v>30</v>
      </c>
      <c r="AA1982" s="1" t="s">
        <v>964</v>
      </c>
      <c r="AB1982">
        <v>3.5</v>
      </c>
      <c r="AD1982" s="1" t="s">
        <v>818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s="1" t="s">
        <v>53</v>
      </c>
      <c r="AS1982" s="1" t="s">
        <v>53</v>
      </c>
      <c r="AT1982" s="1" t="s">
        <v>53</v>
      </c>
      <c r="AU1982" s="1" t="s">
        <v>53</v>
      </c>
    </row>
    <row r="1983" spans="1:47" x14ac:dyDescent="0.25">
      <c r="A1983" s="1" t="s">
        <v>4400</v>
      </c>
      <c r="B1983">
        <v>4</v>
      </c>
      <c r="C1983" s="2">
        <v>43541.949074074073</v>
      </c>
      <c r="D1983" s="2">
        <v>43541.969085648147</v>
      </c>
      <c r="E1983">
        <v>38.359439999999999</v>
      </c>
      <c r="F1983">
        <v>-104.86689</v>
      </c>
      <c r="G1983">
        <v>38.355522000000001</v>
      </c>
      <c r="H1983">
        <v>-104.843687</v>
      </c>
      <c r="I1983">
        <v>1.286</v>
      </c>
      <c r="J1983" s="1" t="s">
        <v>4401</v>
      </c>
      <c r="L1983" s="1" t="s">
        <v>4402</v>
      </c>
      <c r="M1983" s="1" t="s">
        <v>47</v>
      </c>
      <c r="N1983" s="1" t="s">
        <v>411</v>
      </c>
      <c r="O1983" s="1" t="s">
        <v>411</v>
      </c>
      <c r="P1983" s="1" t="s">
        <v>198</v>
      </c>
      <c r="Q1983" s="1" t="s">
        <v>2844</v>
      </c>
      <c r="R1983" s="1" t="s">
        <v>48</v>
      </c>
      <c r="S1983" s="1" t="s">
        <v>79</v>
      </c>
      <c r="T1983" s="1" t="s">
        <v>413</v>
      </c>
      <c r="U1983" s="2">
        <v>43541.953472222223</v>
      </c>
      <c r="V1983">
        <v>39</v>
      </c>
      <c r="W1983">
        <v>35.700000000000003</v>
      </c>
      <c r="X1983">
        <v>60</v>
      </c>
      <c r="Y1983">
        <v>30.33</v>
      </c>
      <c r="Z1983">
        <v>10</v>
      </c>
      <c r="AA1983" s="1" t="s">
        <v>862</v>
      </c>
      <c r="AB1983">
        <v>4.5999999999999996</v>
      </c>
      <c r="AD1983" s="1" t="s">
        <v>1220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s="1" t="s">
        <v>53</v>
      </c>
      <c r="AS1983" s="1" t="s">
        <v>53</v>
      </c>
      <c r="AT1983" s="1" t="s">
        <v>53</v>
      </c>
      <c r="AU1983" s="1" t="s">
        <v>53</v>
      </c>
    </row>
    <row r="1984" spans="1:47" x14ac:dyDescent="0.25">
      <c r="A1984" s="1" t="s">
        <v>4744</v>
      </c>
      <c r="B1984">
        <v>3</v>
      </c>
      <c r="C1984" s="2">
        <v>43541.929803240739</v>
      </c>
      <c r="D1984" s="2">
        <v>43541.950358796297</v>
      </c>
      <c r="E1984">
        <v>39.134844000000001</v>
      </c>
      <c r="F1984">
        <v>-104.862869</v>
      </c>
      <c r="G1984">
        <v>39.139437999999998</v>
      </c>
      <c r="H1984">
        <v>-104.862106</v>
      </c>
      <c r="I1984">
        <v>0.32</v>
      </c>
      <c r="J1984" s="1" t="s">
        <v>455</v>
      </c>
      <c r="L1984" s="1" t="s">
        <v>194</v>
      </c>
      <c r="M1984" s="1" t="s">
        <v>47</v>
      </c>
      <c r="N1984" s="1" t="s">
        <v>86</v>
      </c>
      <c r="O1984" s="1" t="s">
        <v>121</v>
      </c>
      <c r="P1984" s="1" t="s">
        <v>198</v>
      </c>
      <c r="Q1984" s="1" t="s">
        <v>222</v>
      </c>
      <c r="R1984" s="1" t="s">
        <v>48</v>
      </c>
      <c r="S1984" s="1" t="s">
        <v>79</v>
      </c>
      <c r="T1984" s="1" t="s">
        <v>223</v>
      </c>
      <c r="U1984" s="2">
        <v>43541.933333333334</v>
      </c>
      <c r="V1984">
        <v>26.6</v>
      </c>
      <c r="X1984">
        <v>80</v>
      </c>
      <c r="Y1984">
        <v>30.35</v>
      </c>
      <c r="Z1984">
        <v>10</v>
      </c>
      <c r="AA1984" s="1" t="s">
        <v>961</v>
      </c>
      <c r="AD1984" s="1" t="s">
        <v>1206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s="1" t="s">
        <v>53</v>
      </c>
      <c r="AS1984" s="1" t="s">
        <v>53</v>
      </c>
      <c r="AT1984" s="1" t="s">
        <v>53</v>
      </c>
      <c r="AU1984" s="1" t="s">
        <v>53</v>
      </c>
    </row>
    <row r="1985" spans="1:47" x14ac:dyDescent="0.25">
      <c r="A1985" s="1" t="s">
        <v>4403</v>
      </c>
      <c r="B1985">
        <v>4</v>
      </c>
      <c r="C1985" s="2">
        <v>43541.963136574072</v>
      </c>
      <c r="D1985" s="2">
        <v>43541.98296296296</v>
      </c>
      <c r="E1985">
        <v>38.359439999999999</v>
      </c>
      <c r="F1985">
        <v>-104.86689</v>
      </c>
      <c r="G1985">
        <v>38.355522000000001</v>
      </c>
      <c r="H1985">
        <v>-104.843687</v>
      </c>
      <c r="I1985">
        <v>1.286</v>
      </c>
      <c r="J1985" s="1" t="s">
        <v>4404</v>
      </c>
      <c r="L1985" s="1" t="s">
        <v>4402</v>
      </c>
      <c r="M1985" s="1" t="s">
        <v>47</v>
      </c>
      <c r="N1985" s="1" t="s">
        <v>411</v>
      </c>
      <c r="O1985" s="1" t="s">
        <v>411</v>
      </c>
      <c r="P1985" s="1" t="s">
        <v>198</v>
      </c>
      <c r="Q1985" s="1" t="s">
        <v>2844</v>
      </c>
      <c r="R1985" s="1" t="s">
        <v>48</v>
      </c>
      <c r="S1985" s="1" t="s">
        <v>79</v>
      </c>
      <c r="T1985" s="1" t="s">
        <v>413</v>
      </c>
      <c r="U1985" s="2">
        <v>43541.953472222223</v>
      </c>
      <c r="V1985">
        <v>39</v>
      </c>
      <c r="W1985">
        <v>35.700000000000003</v>
      </c>
      <c r="X1985">
        <v>60</v>
      </c>
      <c r="Y1985">
        <v>30.33</v>
      </c>
      <c r="Z1985">
        <v>10</v>
      </c>
      <c r="AA1985" s="1" t="s">
        <v>862</v>
      </c>
      <c r="AB1985">
        <v>4.5999999999999996</v>
      </c>
      <c r="AD1985" s="1" t="s">
        <v>1220</v>
      </c>
      <c r="AE1985" t="b">
        <v>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s="1" t="s">
        <v>53</v>
      </c>
      <c r="AS1985" s="1" t="s">
        <v>53</v>
      </c>
      <c r="AT1985" s="1" t="s">
        <v>53</v>
      </c>
      <c r="AU1985" s="1" t="s">
        <v>53</v>
      </c>
    </row>
    <row r="1986" spans="1:47" x14ac:dyDescent="0.25">
      <c r="A1986" s="1" t="s">
        <v>3930</v>
      </c>
      <c r="B1986">
        <v>3</v>
      </c>
      <c r="C1986" s="2">
        <v>43541.97146990741</v>
      </c>
      <c r="D1986" s="2">
        <v>43541.992037037038</v>
      </c>
      <c r="E1986">
        <v>39.082639</v>
      </c>
      <c r="F1986">
        <v>-104.86051</v>
      </c>
      <c r="G1986">
        <v>39.067599999999999</v>
      </c>
      <c r="H1986">
        <v>-104.85701</v>
      </c>
      <c r="I1986">
        <v>1.056</v>
      </c>
      <c r="J1986" s="1" t="s">
        <v>487</v>
      </c>
      <c r="L1986" s="1" t="s">
        <v>195</v>
      </c>
      <c r="M1986" s="1" t="s">
        <v>47</v>
      </c>
      <c r="N1986" s="1" t="s">
        <v>447</v>
      </c>
      <c r="O1986" s="1" t="s">
        <v>193</v>
      </c>
      <c r="P1986" s="1" t="s">
        <v>198</v>
      </c>
      <c r="Q1986" s="1" t="s">
        <v>448</v>
      </c>
      <c r="R1986" s="1" t="s">
        <v>48</v>
      </c>
      <c r="S1986" s="1" t="s">
        <v>79</v>
      </c>
      <c r="T1986" s="1" t="s">
        <v>234</v>
      </c>
      <c r="U1986" s="2">
        <v>43541.956944444442</v>
      </c>
      <c r="V1986">
        <v>27.9</v>
      </c>
      <c r="W1986">
        <v>20.6</v>
      </c>
      <c r="X1986">
        <v>80</v>
      </c>
      <c r="Y1986">
        <v>30.35</v>
      </c>
      <c r="Z1986">
        <v>10</v>
      </c>
      <c r="AA1986" s="1" t="s">
        <v>65</v>
      </c>
      <c r="AB1986">
        <v>6.9</v>
      </c>
      <c r="AD1986" s="1" t="s">
        <v>1206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s="1" t="s">
        <v>53</v>
      </c>
      <c r="AS1986" s="1" t="s">
        <v>53</v>
      </c>
      <c r="AT1986" s="1" t="s">
        <v>53</v>
      </c>
      <c r="AU1986" s="1" t="s">
        <v>53</v>
      </c>
    </row>
    <row r="1987" spans="1:47" x14ac:dyDescent="0.25">
      <c r="A1987" s="1" t="s">
        <v>8228</v>
      </c>
      <c r="B1987">
        <v>3</v>
      </c>
      <c r="C1987" s="2">
        <v>43542.549097222225</v>
      </c>
      <c r="D1987" s="2">
        <v>43542.569525462961</v>
      </c>
      <c r="E1987">
        <v>39.829313999999997</v>
      </c>
      <c r="F1987">
        <v>-105.75993200000001</v>
      </c>
      <c r="G1987">
        <v>39.831085000000002</v>
      </c>
      <c r="H1987">
        <v>-105.759641</v>
      </c>
      <c r="I1987">
        <v>0.123</v>
      </c>
      <c r="J1987" s="1" t="s">
        <v>3486</v>
      </c>
      <c r="K1987">
        <v>89842</v>
      </c>
      <c r="L1987" s="1" t="s">
        <v>6647</v>
      </c>
      <c r="M1987" s="1" t="s">
        <v>97</v>
      </c>
      <c r="N1987" s="1" t="s">
        <v>2131</v>
      </c>
      <c r="O1987" s="1" t="s">
        <v>699</v>
      </c>
      <c r="P1987" s="1" t="s">
        <v>198</v>
      </c>
      <c r="Q1987" s="1" t="s">
        <v>2132</v>
      </c>
      <c r="R1987" s="1" t="s">
        <v>48</v>
      </c>
      <c r="S1987" s="1" t="s">
        <v>79</v>
      </c>
      <c r="T1987" s="1" t="s">
        <v>1488</v>
      </c>
      <c r="U1987" s="2">
        <v>43542.55</v>
      </c>
      <c r="V1987">
        <v>37</v>
      </c>
      <c r="W1987">
        <v>37</v>
      </c>
      <c r="X1987">
        <v>70</v>
      </c>
      <c r="Y1987">
        <v>24.82</v>
      </c>
      <c r="Z1987">
        <v>10</v>
      </c>
      <c r="AA1987" s="1" t="s">
        <v>8942</v>
      </c>
      <c r="AB1987">
        <v>0</v>
      </c>
      <c r="AC1987">
        <v>0</v>
      </c>
      <c r="AD1987" s="1" t="s">
        <v>50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s="1" t="s">
        <v>51</v>
      </c>
      <c r="AS1987" s="1" t="s">
        <v>51</v>
      </c>
      <c r="AT1987" s="1" t="s">
        <v>51</v>
      </c>
      <c r="AU1987" s="1" t="s">
        <v>51</v>
      </c>
    </row>
    <row r="1988" spans="1:47" x14ac:dyDescent="0.25">
      <c r="A1988" s="1" t="s">
        <v>8229</v>
      </c>
      <c r="B1988">
        <v>3</v>
      </c>
      <c r="C1988" s="2">
        <v>43542.549097222225</v>
      </c>
      <c r="D1988" s="2">
        <v>43542.569525462961</v>
      </c>
      <c r="E1988">
        <v>39.831085000000002</v>
      </c>
      <c r="F1988">
        <v>-105.759641</v>
      </c>
      <c r="G1988">
        <v>39.829313999999997</v>
      </c>
      <c r="H1988">
        <v>-105.75993200000001</v>
      </c>
      <c r="I1988">
        <v>0.123</v>
      </c>
      <c r="J1988" s="1" t="s">
        <v>8230</v>
      </c>
      <c r="K1988">
        <v>90049</v>
      </c>
      <c r="L1988" s="1" t="s">
        <v>6647</v>
      </c>
      <c r="M1988" s="1" t="s">
        <v>47</v>
      </c>
      <c r="N1988" s="1" t="s">
        <v>2131</v>
      </c>
      <c r="O1988" s="1" t="s">
        <v>699</v>
      </c>
      <c r="P1988" s="1" t="s">
        <v>198</v>
      </c>
      <c r="Q1988" s="1" t="s">
        <v>2132</v>
      </c>
      <c r="R1988" s="1" t="s">
        <v>48</v>
      </c>
      <c r="S1988" s="1" t="s">
        <v>79</v>
      </c>
      <c r="T1988" s="1" t="s">
        <v>1488</v>
      </c>
      <c r="U1988" s="2">
        <v>43542.55</v>
      </c>
      <c r="V1988">
        <v>37</v>
      </c>
      <c r="W1988">
        <v>37</v>
      </c>
      <c r="X1988">
        <v>70</v>
      </c>
      <c r="Y1988">
        <v>24.82</v>
      </c>
      <c r="Z1988">
        <v>10</v>
      </c>
      <c r="AA1988" s="1" t="s">
        <v>8942</v>
      </c>
      <c r="AB1988">
        <v>0</v>
      </c>
      <c r="AC1988">
        <v>0</v>
      </c>
      <c r="AD1988" s="1" t="s">
        <v>50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s="1" t="s">
        <v>51</v>
      </c>
      <c r="AS1988" s="1" t="s">
        <v>51</v>
      </c>
      <c r="AT1988" s="1" t="s">
        <v>51</v>
      </c>
      <c r="AU1988" s="1" t="s">
        <v>51</v>
      </c>
    </row>
    <row r="1989" spans="1:47" x14ac:dyDescent="0.25">
      <c r="A1989" s="1" t="s">
        <v>3988</v>
      </c>
      <c r="B1989">
        <v>3</v>
      </c>
      <c r="C1989" s="2">
        <v>43542.275636574072</v>
      </c>
      <c r="D1989" s="2">
        <v>43542.29619212963</v>
      </c>
      <c r="E1989">
        <v>39.125577</v>
      </c>
      <c r="F1989">
        <v>-104.86466</v>
      </c>
      <c r="G1989">
        <v>39.117998</v>
      </c>
      <c r="H1989">
        <v>-104.86589600000001</v>
      </c>
      <c r="I1989">
        <v>0.52800000000000002</v>
      </c>
      <c r="J1989" s="1" t="s">
        <v>470</v>
      </c>
      <c r="L1989" s="1" t="s">
        <v>195</v>
      </c>
      <c r="M1989" s="1" t="s">
        <v>47</v>
      </c>
      <c r="N1989" s="1" t="s">
        <v>447</v>
      </c>
      <c r="O1989" s="1" t="s">
        <v>193</v>
      </c>
      <c r="P1989" s="1" t="s">
        <v>198</v>
      </c>
      <c r="Q1989" s="1" t="s">
        <v>448</v>
      </c>
      <c r="R1989" s="1" t="s">
        <v>48</v>
      </c>
      <c r="S1989" s="1" t="s">
        <v>79</v>
      </c>
      <c r="T1989" s="1" t="s">
        <v>234</v>
      </c>
      <c r="U1989" s="2">
        <v>43542.290277777778</v>
      </c>
      <c r="V1989">
        <v>24.4</v>
      </c>
      <c r="W1989">
        <v>20.100000000000001</v>
      </c>
      <c r="X1989">
        <v>83</v>
      </c>
      <c r="Y1989">
        <v>30.32</v>
      </c>
      <c r="Z1989">
        <v>10</v>
      </c>
      <c r="AA1989" s="1" t="s">
        <v>846</v>
      </c>
      <c r="AB1989">
        <v>3.5</v>
      </c>
      <c r="AD1989" s="1" t="s">
        <v>1206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s="1" t="s">
        <v>53</v>
      </c>
      <c r="AS1989" s="1" t="s">
        <v>53</v>
      </c>
      <c r="AT1989" s="1" t="s">
        <v>51</v>
      </c>
      <c r="AU1989" s="1" t="s">
        <v>51</v>
      </c>
    </row>
    <row r="1990" spans="1:47" x14ac:dyDescent="0.25">
      <c r="A1990" s="1" t="s">
        <v>3999</v>
      </c>
      <c r="B1990">
        <v>3</v>
      </c>
      <c r="C1990" s="2">
        <v>43542.292303240742</v>
      </c>
      <c r="D1990" s="2">
        <v>43542.312847222223</v>
      </c>
      <c r="E1990">
        <v>39.673085</v>
      </c>
      <c r="F1990">
        <v>-105.97111599999999</v>
      </c>
      <c r="G1990">
        <v>39.664937000000002</v>
      </c>
      <c r="H1990">
        <v>-105.97900799999999</v>
      </c>
      <c r="I1990">
        <v>0.70199999999999996</v>
      </c>
      <c r="J1990" s="1" t="s">
        <v>4000</v>
      </c>
      <c r="L1990" s="1" t="s">
        <v>137</v>
      </c>
      <c r="M1990" s="1" t="s">
        <v>47</v>
      </c>
      <c r="N1990" s="1" t="s">
        <v>1481</v>
      </c>
      <c r="O1990" s="1" t="s">
        <v>126</v>
      </c>
      <c r="P1990" s="1" t="s">
        <v>198</v>
      </c>
      <c r="Q1990" s="1" t="s">
        <v>1579</v>
      </c>
      <c r="R1990" s="1" t="s">
        <v>48</v>
      </c>
      <c r="S1990" s="1" t="s">
        <v>79</v>
      </c>
      <c r="T1990" s="1" t="s">
        <v>503</v>
      </c>
      <c r="U1990" s="2">
        <v>43542.287499999999</v>
      </c>
      <c r="V1990">
        <v>24.8</v>
      </c>
      <c r="W1990">
        <v>16.100000000000001</v>
      </c>
      <c r="X1990">
        <v>50</v>
      </c>
      <c r="Y1990">
        <v>30.25</v>
      </c>
      <c r="Z1990">
        <v>10</v>
      </c>
      <c r="AA1990" s="1" t="s">
        <v>72</v>
      </c>
      <c r="AB1990">
        <v>8.1</v>
      </c>
      <c r="AD1990" s="1" t="s">
        <v>1206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s="1" t="s">
        <v>53</v>
      </c>
      <c r="AS1990" s="1" t="s">
        <v>51</v>
      </c>
      <c r="AT1990" s="1" t="s">
        <v>51</v>
      </c>
      <c r="AU1990" s="1" t="s">
        <v>51</v>
      </c>
    </row>
    <row r="1991" spans="1:47" x14ac:dyDescent="0.25">
      <c r="A1991" s="1" t="s">
        <v>4434</v>
      </c>
      <c r="B1991">
        <v>3</v>
      </c>
      <c r="C1991" s="2">
        <v>43542.296469907407</v>
      </c>
      <c r="D1991" s="2">
        <v>43542.317037037035</v>
      </c>
      <c r="E1991">
        <v>39.787300000000002</v>
      </c>
      <c r="F1991">
        <v>-104.98934</v>
      </c>
      <c r="G1991">
        <v>39.783931000000003</v>
      </c>
      <c r="H1991">
        <v>-104.98936999999999</v>
      </c>
      <c r="I1991">
        <v>0.23300000000000001</v>
      </c>
      <c r="J1991" s="1" t="s">
        <v>532</v>
      </c>
      <c r="L1991" s="1" t="s">
        <v>172</v>
      </c>
      <c r="M1991" s="1" t="s">
        <v>47</v>
      </c>
      <c r="N1991" s="1" t="s">
        <v>131</v>
      </c>
      <c r="O1991" s="1" t="s">
        <v>131</v>
      </c>
      <c r="P1991" s="1" t="s">
        <v>198</v>
      </c>
      <c r="Q1991" s="1" t="s">
        <v>246</v>
      </c>
      <c r="R1991" s="1" t="s">
        <v>48</v>
      </c>
      <c r="S1991" s="1" t="s">
        <v>79</v>
      </c>
      <c r="T1991" s="1" t="s">
        <v>205</v>
      </c>
      <c r="U1991" s="2">
        <v>43542.284722222219</v>
      </c>
      <c r="V1991">
        <v>30.2</v>
      </c>
      <c r="W1991">
        <v>19.8</v>
      </c>
      <c r="X1991">
        <v>86</v>
      </c>
      <c r="Y1991">
        <v>30.24</v>
      </c>
      <c r="Z1991">
        <v>10</v>
      </c>
      <c r="AA1991" s="1" t="s">
        <v>65</v>
      </c>
      <c r="AB1991">
        <v>13.8</v>
      </c>
      <c r="AD1991" s="1" t="s">
        <v>1220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s="1" t="s">
        <v>51</v>
      </c>
      <c r="AS1991" s="1" t="s">
        <v>51</v>
      </c>
      <c r="AT1991" s="1" t="s">
        <v>51</v>
      </c>
      <c r="AU1991" s="1" t="s">
        <v>51</v>
      </c>
    </row>
    <row r="1992" spans="1:47" x14ac:dyDescent="0.25">
      <c r="A1992" s="1" t="s">
        <v>5336</v>
      </c>
      <c r="B1992">
        <v>3</v>
      </c>
      <c r="C1992" s="2">
        <v>43542.36991898148</v>
      </c>
      <c r="D1992" s="2">
        <v>43542.390648148146</v>
      </c>
      <c r="E1992">
        <v>39.941180000000003</v>
      </c>
      <c r="F1992">
        <v>-105.13984000000001</v>
      </c>
      <c r="G1992">
        <v>39.941181</v>
      </c>
      <c r="H1992">
        <v>-105.139841</v>
      </c>
      <c r="I1992">
        <v>0</v>
      </c>
      <c r="J1992" s="1" t="s">
        <v>537</v>
      </c>
      <c r="L1992" s="1" t="s">
        <v>371</v>
      </c>
      <c r="M1992" s="1" t="s">
        <v>47</v>
      </c>
      <c r="N1992" s="1" t="s">
        <v>114</v>
      </c>
      <c r="O1992" s="1" t="s">
        <v>255</v>
      </c>
      <c r="P1992" s="1" t="s">
        <v>198</v>
      </c>
      <c r="Q1992" s="1" t="s">
        <v>538</v>
      </c>
      <c r="R1992" s="1" t="s">
        <v>48</v>
      </c>
      <c r="S1992" s="1" t="s">
        <v>79</v>
      </c>
      <c r="T1992" s="1" t="s">
        <v>205</v>
      </c>
      <c r="U1992" s="2">
        <v>43542.371527777781</v>
      </c>
      <c r="V1992">
        <v>30.2</v>
      </c>
      <c r="W1992">
        <v>23.4</v>
      </c>
      <c r="X1992">
        <v>86</v>
      </c>
      <c r="Y1992">
        <v>30.24</v>
      </c>
      <c r="Z1992">
        <v>15</v>
      </c>
      <c r="AA1992" s="1" t="s">
        <v>65</v>
      </c>
      <c r="AB1992">
        <v>6.9</v>
      </c>
      <c r="AD1992" s="1" t="s">
        <v>818</v>
      </c>
      <c r="AE1992" t="b">
        <v>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s="1" t="s">
        <v>51</v>
      </c>
      <c r="AS1992" s="1" t="s">
        <v>51</v>
      </c>
      <c r="AT1992" s="1" t="s">
        <v>51</v>
      </c>
      <c r="AU1992" s="1" t="s">
        <v>51</v>
      </c>
    </row>
    <row r="1993" spans="1:47" x14ac:dyDescent="0.25">
      <c r="A1993" s="1" t="s">
        <v>4007</v>
      </c>
      <c r="B1993">
        <v>4</v>
      </c>
      <c r="C1993" s="2">
        <v>43542.465752314813</v>
      </c>
      <c r="D1993" s="2">
        <v>43542.650416666664</v>
      </c>
      <c r="E1993">
        <v>39.904463999999997</v>
      </c>
      <c r="F1993">
        <v>-104.833213</v>
      </c>
      <c r="G1993">
        <v>39.90408</v>
      </c>
      <c r="H1993">
        <v>-104.83393599999999</v>
      </c>
      <c r="I1993">
        <v>4.7E-2</v>
      </c>
      <c r="J1993" s="1" t="s">
        <v>889</v>
      </c>
      <c r="L1993" s="1" t="s">
        <v>124</v>
      </c>
      <c r="M1993" s="1" t="s">
        <v>47</v>
      </c>
      <c r="N1993" s="1" t="s">
        <v>319</v>
      </c>
      <c r="O1993" s="1" t="s">
        <v>147</v>
      </c>
      <c r="P1993" s="1" t="s">
        <v>198</v>
      </c>
      <c r="Q1993" s="1" t="s">
        <v>353</v>
      </c>
      <c r="R1993" s="1" t="s">
        <v>48</v>
      </c>
      <c r="S1993" s="1" t="s">
        <v>79</v>
      </c>
      <c r="T1993" s="1" t="s">
        <v>219</v>
      </c>
      <c r="U1993" s="2">
        <v>43542.453472222223</v>
      </c>
      <c r="V1993">
        <v>35.1</v>
      </c>
      <c r="W1993">
        <v>30.1</v>
      </c>
      <c r="X1993">
        <v>76</v>
      </c>
      <c r="Y1993">
        <v>30.25</v>
      </c>
      <c r="Z1993">
        <v>10</v>
      </c>
      <c r="AA1993" s="1" t="s">
        <v>56</v>
      </c>
      <c r="AB1993">
        <v>5.8</v>
      </c>
      <c r="AD1993" s="1" t="s">
        <v>1206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s="1" t="s">
        <v>51</v>
      </c>
      <c r="AS1993" s="1" t="s">
        <v>51</v>
      </c>
      <c r="AT1993" s="1" t="s">
        <v>51</v>
      </c>
      <c r="AU1993" s="1" t="s">
        <v>51</v>
      </c>
    </row>
    <row r="1994" spans="1:47" x14ac:dyDescent="0.25">
      <c r="A1994" s="1" t="s">
        <v>4008</v>
      </c>
      <c r="B1994">
        <v>4</v>
      </c>
      <c r="C1994" s="2">
        <v>43542.541284722225</v>
      </c>
      <c r="D1994" s="2">
        <v>43542.561805555553</v>
      </c>
      <c r="E1994">
        <v>39.277970000000003</v>
      </c>
      <c r="F1994">
        <v>-105.92268</v>
      </c>
      <c r="G1994">
        <v>39.220959999999998</v>
      </c>
      <c r="H1994">
        <v>-105.99366000000001</v>
      </c>
      <c r="I1994">
        <v>5.4720000000000004</v>
      </c>
      <c r="J1994" s="1" t="s">
        <v>1092</v>
      </c>
      <c r="L1994" s="1" t="s">
        <v>4009</v>
      </c>
      <c r="M1994" s="1" t="s">
        <v>47</v>
      </c>
      <c r="N1994" s="1" t="s">
        <v>552</v>
      </c>
      <c r="O1994" s="1" t="s">
        <v>356</v>
      </c>
      <c r="P1994" s="1" t="s">
        <v>198</v>
      </c>
      <c r="Q1994" s="1" t="s">
        <v>553</v>
      </c>
      <c r="R1994" s="1" t="s">
        <v>48</v>
      </c>
      <c r="S1994" s="1" t="s">
        <v>79</v>
      </c>
      <c r="T1994" s="1" t="s">
        <v>554</v>
      </c>
      <c r="U1994" s="2">
        <v>43542.536805555559</v>
      </c>
      <c r="V1994">
        <v>35.1</v>
      </c>
      <c r="W1994">
        <v>27.4</v>
      </c>
      <c r="X1994">
        <v>39</v>
      </c>
      <c r="Y1994">
        <v>30.08</v>
      </c>
      <c r="Z1994">
        <v>10</v>
      </c>
      <c r="AA1994" s="1" t="s">
        <v>72</v>
      </c>
      <c r="AB1994">
        <v>10.4</v>
      </c>
      <c r="AD1994" s="1" t="s">
        <v>1206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s="1" t="s">
        <v>51</v>
      </c>
      <c r="AS1994" s="1" t="s">
        <v>51</v>
      </c>
      <c r="AT1994" s="1" t="s">
        <v>51</v>
      </c>
      <c r="AU1994" s="1" t="s">
        <v>51</v>
      </c>
    </row>
    <row r="1995" spans="1:47" x14ac:dyDescent="0.25">
      <c r="A1995" s="1" t="s">
        <v>7123</v>
      </c>
      <c r="B1995">
        <v>4</v>
      </c>
      <c r="C1995" s="2">
        <v>43542.541284722225</v>
      </c>
      <c r="D1995" s="2">
        <v>43542.561805555553</v>
      </c>
      <c r="E1995">
        <v>39.220959999999998</v>
      </c>
      <c r="F1995">
        <v>-105.99366000000001</v>
      </c>
      <c r="G1995">
        <v>39.277970000000003</v>
      </c>
      <c r="H1995">
        <v>-105.92268</v>
      </c>
      <c r="I1995">
        <v>5.4720000000000004</v>
      </c>
      <c r="J1995" s="1" t="s">
        <v>7124</v>
      </c>
      <c r="K1995">
        <v>317</v>
      </c>
      <c r="L1995" s="1" t="s">
        <v>6656</v>
      </c>
      <c r="M1995" s="1" t="s">
        <v>47</v>
      </c>
      <c r="N1995" s="1" t="s">
        <v>552</v>
      </c>
      <c r="O1995" s="1" t="s">
        <v>356</v>
      </c>
      <c r="P1995" s="1" t="s">
        <v>198</v>
      </c>
      <c r="Q1995" s="1" t="s">
        <v>553</v>
      </c>
      <c r="R1995" s="1" t="s">
        <v>48</v>
      </c>
      <c r="S1995" s="1" t="s">
        <v>79</v>
      </c>
      <c r="T1995" s="1" t="s">
        <v>554</v>
      </c>
      <c r="U1995" s="2">
        <v>43542.536805555559</v>
      </c>
      <c r="V1995">
        <v>35.1</v>
      </c>
      <c r="W1995">
        <v>27.4</v>
      </c>
      <c r="X1995">
        <v>39</v>
      </c>
      <c r="Y1995">
        <v>30.08</v>
      </c>
      <c r="Z1995">
        <v>10</v>
      </c>
      <c r="AA1995" s="1" t="s">
        <v>72</v>
      </c>
      <c r="AB1995">
        <v>10.4</v>
      </c>
      <c r="AD1995" s="1" t="s">
        <v>1206</v>
      </c>
      <c r="AE1995" t="b">
        <v>0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1</v>
      </c>
      <c r="AQ1995" t="b">
        <v>0</v>
      </c>
      <c r="AR1995" s="1" t="s">
        <v>51</v>
      </c>
      <c r="AS1995" s="1" t="s">
        <v>51</v>
      </c>
      <c r="AT1995" s="1" t="s">
        <v>51</v>
      </c>
      <c r="AU1995" s="1" t="s">
        <v>51</v>
      </c>
    </row>
    <row r="1996" spans="1:47" x14ac:dyDescent="0.25">
      <c r="A1996" s="1" t="s">
        <v>4750</v>
      </c>
      <c r="B1996">
        <v>3</v>
      </c>
      <c r="C1996" s="2">
        <v>43542.542303240742</v>
      </c>
      <c r="D1996" s="2">
        <v>43542.562777777777</v>
      </c>
      <c r="E1996">
        <v>39.337929000000003</v>
      </c>
      <c r="F1996">
        <v>-104.876148</v>
      </c>
      <c r="G1996">
        <v>39.343308</v>
      </c>
      <c r="H1996">
        <v>-104.874264</v>
      </c>
      <c r="I1996">
        <v>0.38500000000000001</v>
      </c>
      <c r="J1996" s="1" t="s">
        <v>398</v>
      </c>
      <c r="L1996" s="1" t="s">
        <v>194</v>
      </c>
      <c r="M1996" s="1" t="s">
        <v>47</v>
      </c>
      <c r="N1996" s="1" t="s">
        <v>191</v>
      </c>
      <c r="O1996" s="1" t="s">
        <v>121</v>
      </c>
      <c r="P1996" s="1" t="s">
        <v>198</v>
      </c>
      <c r="Q1996" s="1" t="s">
        <v>333</v>
      </c>
      <c r="R1996" s="1" t="s">
        <v>48</v>
      </c>
      <c r="S1996" s="1" t="s">
        <v>79</v>
      </c>
      <c r="T1996" s="1" t="s">
        <v>223</v>
      </c>
      <c r="U1996" s="2">
        <v>43542.54583333333</v>
      </c>
      <c r="V1996">
        <v>41</v>
      </c>
      <c r="X1996">
        <v>61</v>
      </c>
      <c r="Y1996">
        <v>30.16</v>
      </c>
      <c r="Z1996">
        <v>10</v>
      </c>
      <c r="AA1996" s="1" t="s">
        <v>961</v>
      </c>
      <c r="AD1996" s="1" t="s">
        <v>1206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s="1" t="s">
        <v>51</v>
      </c>
      <c r="AS1996" s="1" t="s">
        <v>51</v>
      </c>
      <c r="AT1996" s="1" t="s">
        <v>51</v>
      </c>
      <c r="AU1996" s="1" t="s">
        <v>51</v>
      </c>
    </row>
    <row r="1997" spans="1:47" x14ac:dyDescent="0.25">
      <c r="A1997" s="1" t="s">
        <v>4626</v>
      </c>
      <c r="B1997">
        <v>4</v>
      </c>
      <c r="C1997" s="2">
        <v>43542.483460648145</v>
      </c>
      <c r="D1997" s="2">
        <v>43542.503622685188</v>
      </c>
      <c r="E1997">
        <v>39.908990000000003</v>
      </c>
      <c r="F1997">
        <v>-104.82485</v>
      </c>
      <c r="G1997">
        <v>39.880687000000002</v>
      </c>
      <c r="H1997">
        <v>-104.886861</v>
      </c>
      <c r="I1997">
        <v>3.8250000000000002</v>
      </c>
      <c r="J1997" s="1" t="s">
        <v>4627</v>
      </c>
      <c r="L1997" s="1" t="s">
        <v>1248</v>
      </c>
      <c r="M1997" s="1" t="s">
        <v>47</v>
      </c>
      <c r="N1997" s="1" t="s">
        <v>319</v>
      </c>
      <c r="O1997" s="1" t="s">
        <v>147</v>
      </c>
      <c r="P1997" s="1" t="s">
        <v>198</v>
      </c>
      <c r="Q1997" s="1" t="s">
        <v>767</v>
      </c>
      <c r="R1997" s="1" t="s">
        <v>48</v>
      </c>
      <c r="S1997" s="1" t="s">
        <v>79</v>
      </c>
      <c r="T1997" s="1" t="s">
        <v>219</v>
      </c>
      <c r="U1997" s="2">
        <v>43542.495138888888</v>
      </c>
      <c r="V1997">
        <v>37.9</v>
      </c>
      <c r="X1997">
        <v>68</v>
      </c>
      <c r="Y1997">
        <v>30.22</v>
      </c>
      <c r="Z1997">
        <v>10</v>
      </c>
      <c r="AA1997" s="1" t="s">
        <v>49</v>
      </c>
      <c r="AD1997" s="1" t="s">
        <v>818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s="1" t="s">
        <v>51</v>
      </c>
      <c r="AS1997" s="1" t="s">
        <v>51</v>
      </c>
      <c r="AT1997" s="1" t="s">
        <v>51</v>
      </c>
      <c r="AU1997" s="1" t="s">
        <v>51</v>
      </c>
    </row>
    <row r="1998" spans="1:47" x14ac:dyDescent="0.25">
      <c r="A1998" s="1" t="s">
        <v>4707</v>
      </c>
      <c r="B1998">
        <v>4</v>
      </c>
      <c r="C1998" s="2">
        <v>43542.52616898148</v>
      </c>
      <c r="D1998" s="2">
        <v>43542.545428240737</v>
      </c>
      <c r="E1998">
        <v>38.287869999999998</v>
      </c>
      <c r="F1998">
        <v>-104.60635000000001</v>
      </c>
      <c r="G1998">
        <v>38.27872</v>
      </c>
      <c r="H1998">
        <v>-104.60509999999999</v>
      </c>
      <c r="I1998">
        <v>0.63600000000000001</v>
      </c>
      <c r="J1998" s="1" t="s">
        <v>1738</v>
      </c>
      <c r="L1998" s="1" t="s">
        <v>88</v>
      </c>
      <c r="M1998" s="1" t="s">
        <v>47</v>
      </c>
      <c r="N1998" s="1" t="s">
        <v>411</v>
      </c>
      <c r="O1998" s="1" t="s">
        <v>411</v>
      </c>
      <c r="P1998" s="1" t="s">
        <v>198</v>
      </c>
      <c r="Q1998" s="1" t="s">
        <v>462</v>
      </c>
      <c r="R1998" s="1" t="s">
        <v>48</v>
      </c>
      <c r="S1998" s="1" t="s">
        <v>79</v>
      </c>
      <c r="T1998" s="1" t="s">
        <v>413</v>
      </c>
      <c r="U1998" s="2">
        <v>43542.536805555559</v>
      </c>
      <c r="V1998">
        <v>46.9</v>
      </c>
      <c r="X1998">
        <v>46</v>
      </c>
      <c r="Y1998">
        <v>30.22</v>
      </c>
      <c r="Z1998">
        <v>10</v>
      </c>
      <c r="AA1998" s="1" t="s">
        <v>63</v>
      </c>
      <c r="AB1998">
        <v>6.9</v>
      </c>
      <c r="AD1998" s="1" t="s">
        <v>1206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s="1" t="s">
        <v>51</v>
      </c>
      <c r="AS1998" s="1" t="s">
        <v>51</v>
      </c>
      <c r="AT1998" s="1" t="s">
        <v>51</v>
      </c>
      <c r="AU1998" s="1" t="s">
        <v>51</v>
      </c>
    </row>
    <row r="1999" spans="1:47" x14ac:dyDescent="0.25">
      <c r="A1999" s="1" t="s">
        <v>4708</v>
      </c>
      <c r="B1999">
        <v>4</v>
      </c>
      <c r="C1999" s="2">
        <v>43542.530856481484</v>
      </c>
      <c r="D1999" s="2">
        <v>43542.55127314815</v>
      </c>
      <c r="E1999">
        <v>38.291119999999999</v>
      </c>
      <c r="F1999">
        <v>-104.60768</v>
      </c>
      <c r="G1999">
        <v>38.28781</v>
      </c>
      <c r="H1999">
        <v>-104.60529</v>
      </c>
      <c r="I1999">
        <v>0.26300000000000001</v>
      </c>
      <c r="J1999" s="1" t="s">
        <v>4693</v>
      </c>
      <c r="L1999" s="1" t="s">
        <v>88</v>
      </c>
      <c r="M1999" s="1" t="s">
        <v>47</v>
      </c>
      <c r="N1999" s="1" t="s">
        <v>411</v>
      </c>
      <c r="O1999" s="1" t="s">
        <v>411</v>
      </c>
      <c r="P1999" s="1" t="s">
        <v>198</v>
      </c>
      <c r="Q1999" s="1" t="s">
        <v>462</v>
      </c>
      <c r="R1999" s="1" t="s">
        <v>48</v>
      </c>
      <c r="S1999" s="1" t="s">
        <v>79</v>
      </c>
      <c r="T1999" s="1" t="s">
        <v>413</v>
      </c>
      <c r="U1999" s="2">
        <v>43542.536805555559</v>
      </c>
      <c r="V1999">
        <v>46.9</v>
      </c>
      <c r="X1999">
        <v>46</v>
      </c>
      <c r="Y1999">
        <v>30.22</v>
      </c>
      <c r="Z1999">
        <v>10</v>
      </c>
      <c r="AA1999" s="1" t="s">
        <v>63</v>
      </c>
      <c r="AB1999">
        <v>6.9</v>
      </c>
      <c r="AD1999" s="1" t="s">
        <v>1206</v>
      </c>
      <c r="AE1999" t="b">
        <v>0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s="1" t="s">
        <v>51</v>
      </c>
      <c r="AS1999" s="1" t="s">
        <v>51</v>
      </c>
      <c r="AT1999" s="1" t="s">
        <v>51</v>
      </c>
      <c r="AU1999" s="1" t="s">
        <v>51</v>
      </c>
    </row>
    <row r="2000" spans="1:47" x14ac:dyDescent="0.25">
      <c r="A2000" s="1" t="s">
        <v>9167</v>
      </c>
      <c r="B2000">
        <v>2</v>
      </c>
      <c r="C2000" s="2">
        <v>43542.720231481479</v>
      </c>
      <c r="D2000" s="2">
        <v>43542.739884259259</v>
      </c>
      <c r="E2000">
        <v>40.19885</v>
      </c>
      <c r="F2000">
        <v>-104.97994</v>
      </c>
      <c r="G2000">
        <v>40.209299999999999</v>
      </c>
      <c r="H2000">
        <v>-104.9799</v>
      </c>
      <c r="I2000">
        <v>0.72199999999999998</v>
      </c>
      <c r="J2000" s="1" t="s">
        <v>9168</v>
      </c>
      <c r="L2000" s="1" t="s">
        <v>265</v>
      </c>
      <c r="M2000" s="1" t="s">
        <v>47</v>
      </c>
      <c r="N2000" s="1" t="s">
        <v>208</v>
      </c>
      <c r="O2000" s="1" t="s">
        <v>209</v>
      </c>
      <c r="P2000" s="1" t="s">
        <v>198</v>
      </c>
      <c r="Q2000" s="1" t="s">
        <v>210</v>
      </c>
      <c r="R2000" s="1" t="s">
        <v>48</v>
      </c>
      <c r="S2000" s="1" t="s">
        <v>79</v>
      </c>
      <c r="T2000" s="1" t="s">
        <v>211</v>
      </c>
      <c r="U2000" s="2">
        <v>43542.71875</v>
      </c>
      <c r="V2000">
        <v>50</v>
      </c>
      <c r="X2000">
        <v>41</v>
      </c>
      <c r="Y2000">
        <v>30.14</v>
      </c>
      <c r="Z2000">
        <v>10</v>
      </c>
      <c r="AA2000" s="1" t="s">
        <v>61</v>
      </c>
      <c r="AB2000">
        <v>8.1</v>
      </c>
      <c r="AD2000" s="1" t="s">
        <v>1206</v>
      </c>
      <c r="AE2000" t="b">
        <v>0</v>
      </c>
      <c r="AF2000" t="b">
        <v>0</v>
      </c>
      <c r="AG2000" t="b">
        <v>0</v>
      </c>
      <c r="AH2000" t="b">
        <v>0</v>
      </c>
      <c r="AI2000" t="b">
        <v>1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s="1" t="s">
        <v>51</v>
      </c>
      <c r="AS2000" s="1" t="s">
        <v>51</v>
      </c>
      <c r="AT2000" s="1" t="s">
        <v>51</v>
      </c>
      <c r="AU2000" s="1" t="s">
        <v>51</v>
      </c>
    </row>
    <row r="2001" spans="1:47" x14ac:dyDescent="0.25">
      <c r="A2001" s="1" t="s">
        <v>4156</v>
      </c>
      <c r="B2001">
        <v>4</v>
      </c>
      <c r="C2001" s="2">
        <v>43543.244189814817</v>
      </c>
      <c r="D2001" s="2">
        <v>43543.263784722221</v>
      </c>
      <c r="E2001">
        <v>37.920670999999999</v>
      </c>
      <c r="F2001">
        <v>-104.824359</v>
      </c>
      <c r="G2001">
        <v>37.857810000000001</v>
      </c>
      <c r="H2001">
        <v>-104.82896</v>
      </c>
      <c r="I2001">
        <v>4.351</v>
      </c>
      <c r="J2001" s="1" t="s">
        <v>4157</v>
      </c>
      <c r="L2001" s="1" t="s">
        <v>172</v>
      </c>
      <c r="M2001" s="1" t="s">
        <v>47</v>
      </c>
      <c r="N2001" s="1" t="s">
        <v>1297</v>
      </c>
      <c r="O2001" s="1" t="s">
        <v>411</v>
      </c>
      <c r="P2001" s="1" t="s">
        <v>198</v>
      </c>
      <c r="Q2001" s="1" t="s">
        <v>1298</v>
      </c>
      <c r="R2001" s="1" t="s">
        <v>48</v>
      </c>
      <c r="S2001" s="1" t="s">
        <v>79</v>
      </c>
      <c r="T2001" s="1" t="s">
        <v>413</v>
      </c>
      <c r="U2001" s="2">
        <v>43543.245138888888</v>
      </c>
      <c r="V2001">
        <v>41</v>
      </c>
      <c r="W2001">
        <v>31.9</v>
      </c>
      <c r="X2001">
        <v>65</v>
      </c>
      <c r="Y2001">
        <v>30.06</v>
      </c>
      <c r="Z2001">
        <v>10</v>
      </c>
      <c r="AA2001" s="1" t="s">
        <v>961</v>
      </c>
      <c r="AB2001">
        <v>19.600000000000001</v>
      </c>
      <c r="AD2001" s="1" t="s">
        <v>1212</v>
      </c>
      <c r="AE2001" t="b">
        <v>0</v>
      </c>
      <c r="AF2001" t="b">
        <v>0</v>
      </c>
      <c r="AG2001" t="b">
        <v>0</v>
      </c>
      <c r="AH2001" t="b">
        <v>0</v>
      </c>
      <c r="AI2001" t="b">
        <v>1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s="1" t="s">
        <v>53</v>
      </c>
      <c r="AS2001" s="1" t="s">
        <v>53</v>
      </c>
      <c r="AT2001" s="1" t="s">
        <v>53</v>
      </c>
      <c r="AU2001" s="1" t="s">
        <v>51</v>
      </c>
    </row>
    <row r="2002" spans="1:47" x14ac:dyDescent="0.25">
      <c r="A2002" s="1" t="s">
        <v>4282</v>
      </c>
      <c r="B2002">
        <v>3</v>
      </c>
      <c r="C2002" s="2">
        <v>43543.738981481481</v>
      </c>
      <c r="D2002" s="2">
        <v>43543.758981481478</v>
      </c>
      <c r="E2002">
        <v>39.734096000000001</v>
      </c>
      <c r="F2002">
        <v>-104.385347</v>
      </c>
      <c r="G2002">
        <v>39.734499999999997</v>
      </c>
      <c r="H2002">
        <v>-104.333636</v>
      </c>
      <c r="I2002">
        <v>2.7480000000000002</v>
      </c>
      <c r="J2002" s="1" t="s">
        <v>4283</v>
      </c>
      <c r="L2002" s="1" t="s">
        <v>133</v>
      </c>
      <c r="M2002" s="1" t="s">
        <v>47</v>
      </c>
      <c r="N2002" s="1" t="s">
        <v>787</v>
      </c>
      <c r="O2002" s="1" t="s">
        <v>201</v>
      </c>
      <c r="P2002" s="1" t="s">
        <v>198</v>
      </c>
      <c r="Q2002" s="1" t="s">
        <v>788</v>
      </c>
      <c r="R2002" s="1" t="s">
        <v>48</v>
      </c>
      <c r="S2002" s="1" t="s">
        <v>79</v>
      </c>
      <c r="T2002" s="1" t="s">
        <v>789</v>
      </c>
      <c r="U2002" s="2">
        <v>43543.701388888891</v>
      </c>
      <c r="V2002">
        <v>44.6</v>
      </c>
      <c r="W2002">
        <v>41.4</v>
      </c>
      <c r="X2002">
        <v>37</v>
      </c>
      <c r="Y2002">
        <v>30.22</v>
      </c>
      <c r="Z2002">
        <v>10</v>
      </c>
      <c r="AA2002" s="1" t="s">
        <v>961</v>
      </c>
      <c r="AB2002">
        <v>5.8</v>
      </c>
      <c r="AD2002" s="1" t="s">
        <v>818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s="1" t="s">
        <v>51</v>
      </c>
      <c r="AS2002" s="1" t="s">
        <v>51</v>
      </c>
      <c r="AT2002" s="1" t="s">
        <v>51</v>
      </c>
      <c r="AU2002" s="1" t="s">
        <v>51</v>
      </c>
    </row>
    <row r="2003" spans="1:47" x14ac:dyDescent="0.25">
      <c r="A2003" s="1" t="s">
        <v>6856</v>
      </c>
      <c r="B2003">
        <v>3</v>
      </c>
      <c r="C2003" s="2">
        <v>43543.533252314817</v>
      </c>
      <c r="D2003" s="2">
        <v>43543.550856481481</v>
      </c>
      <c r="E2003">
        <v>40.406799999999997</v>
      </c>
      <c r="F2003">
        <v>-104.88403700000001</v>
      </c>
      <c r="G2003">
        <v>40.406799999999997</v>
      </c>
      <c r="H2003">
        <v>-104.884085</v>
      </c>
      <c r="I2003">
        <v>3.0000000000000001E-3</v>
      </c>
      <c r="J2003" s="1" t="s">
        <v>6084</v>
      </c>
      <c r="K2003">
        <v>9529</v>
      </c>
      <c r="L2003" s="1" t="s">
        <v>6596</v>
      </c>
      <c r="M2003" s="1" t="s">
        <v>97</v>
      </c>
      <c r="N2003" s="1" t="s">
        <v>83</v>
      </c>
      <c r="O2003" s="1" t="s">
        <v>209</v>
      </c>
      <c r="P2003" s="1" t="s">
        <v>198</v>
      </c>
      <c r="Q2003" s="1" t="s">
        <v>6857</v>
      </c>
      <c r="R2003" s="1" t="s">
        <v>48</v>
      </c>
      <c r="S2003" s="1" t="s">
        <v>79</v>
      </c>
      <c r="T2003" s="1" t="s">
        <v>230</v>
      </c>
      <c r="U2003" s="2">
        <v>43543.538888888892</v>
      </c>
      <c r="V2003">
        <v>48</v>
      </c>
      <c r="X2003">
        <v>24</v>
      </c>
      <c r="Y2003">
        <v>30.21</v>
      </c>
      <c r="Z2003">
        <v>10</v>
      </c>
      <c r="AA2003" s="1" t="s">
        <v>961</v>
      </c>
      <c r="AB2003">
        <v>25.3</v>
      </c>
      <c r="AD2003" s="1" t="s">
        <v>1206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s="1" t="s">
        <v>51</v>
      </c>
      <c r="AS2003" s="1" t="s">
        <v>51</v>
      </c>
      <c r="AT2003" s="1" t="s">
        <v>51</v>
      </c>
      <c r="AU2003" s="1" t="s">
        <v>51</v>
      </c>
    </row>
    <row r="2004" spans="1:47" x14ac:dyDescent="0.25">
      <c r="A2004" s="1" t="s">
        <v>5231</v>
      </c>
      <c r="B2004">
        <v>3</v>
      </c>
      <c r="C2004" s="2">
        <v>43543.530115740738</v>
      </c>
      <c r="D2004" s="2">
        <v>43543.550856481481</v>
      </c>
      <c r="E2004">
        <v>39.779989999999998</v>
      </c>
      <c r="F2004">
        <v>-104.95189999999999</v>
      </c>
      <c r="G2004">
        <v>39.779989999999998</v>
      </c>
      <c r="H2004">
        <v>-104.95189000000001</v>
      </c>
      <c r="I2004">
        <v>1E-3</v>
      </c>
      <c r="J2004" s="1" t="s">
        <v>192</v>
      </c>
      <c r="L2004" s="1" t="s">
        <v>133</v>
      </c>
      <c r="M2004" s="1" t="s">
        <v>47</v>
      </c>
      <c r="N2004" s="1" t="s">
        <v>131</v>
      </c>
      <c r="O2004" s="1" t="s">
        <v>131</v>
      </c>
      <c r="P2004" s="1" t="s">
        <v>198</v>
      </c>
      <c r="Q2004" s="1" t="s">
        <v>246</v>
      </c>
      <c r="R2004" s="1" t="s">
        <v>48</v>
      </c>
      <c r="S2004" s="1" t="s">
        <v>79</v>
      </c>
      <c r="T2004" s="1" t="s">
        <v>205</v>
      </c>
      <c r="U2004" s="2">
        <v>43543.532638888886</v>
      </c>
      <c r="V2004">
        <v>42.8</v>
      </c>
      <c r="W2004">
        <v>37.5</v>
      </c>
      <c r="X2004">
        <v>42</v>
      </c>
      <c r="Y2004">
        <v>30.24</v>
      </c>
      <c r="Z2004">
        <v>20</v>
      </c>
      <c r="AA2004" s="1" t="s">
        <v>59</v>
      </c>
      <c r="AB2004">
        <v>9.1999999999999993</v>
      </c>
      <c r="AD2004" s="1" t="s">
        <v>818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s="1" t="s">
        <v>51</v>
      </c>
      <c r="AS2004" s="1" t="s">
        <v>51</v>
      </c>
      <c r="AT2004" s="1" t="s">
        <v>51</v>
      </c>
      <c r="AU2004" s="1" t="s">
        <v>51</v>
      </c>
    </row>
    <row r="2005" spans="1:47" x14ac:dyDescent="0.25">
      <c r="A2005" s="1" t="s">
        <v>3931</v>
      </c>
      <c r="B2005">
        <v>3</v>
      </c>
      <c r="C2005" s="2">
        <v>43543.988969907405</v>
      </c>
      <c r="D2005" s="2">
        <v>43544.009791666664</v>
      </c>
      <c r="E2005">
        <v>39.725270000000002</v>
      </c>
      <c r="F2005">
        <v>-105.171162</v>
      </c>
      <c r="G2005">
        <v>39.725270000000002</v>
      </c>
      <c r="H2005">
        <v>-105.17115</v>
      </c>
      <c r="I2005">
        <v>1E-3</v>
      </c>
      <c r="J2005" s="1" t="s">
        <v>1150</v>
      </c>
      <c r="L2005" s="1" t="s">
        <v>128</v>
      </c>
      <c r="M2005" s="1" t="s">
        <v>47</v>
      </c>
      <c r="N2005" s="1" t="s">
        <v>269</v>
      </c>
      <c r="O2005" s="1" t="s">
        <v>115</v>
      </c>
      <c r="P2005" s="1" t="s">
        <v>198</v>
      </c>
      <c r="Q2005" s="1" t="s">
        <v>270</v>
      </c>
      <c r="R2005" s="1" t="s">
        <v>48</v>
      </c>
      <c r="S2005" s="1" t="s">
        <v>79</v>
      </c>
      <c r="T2005" s="1" t="s">
        <v>205</v>
      </c>
      <c r="U2005" s="2">
        <v>43543.994444444441</v>
      </c>
      <c r="V2005">
        <v>32</v>
      </c>
      <c r="W2005">
        <v>28.7</v>
      </c>
      <c r="X2005">
        <v>55</v>
      </c>
      <c r="Y2005">
        <v>30.3</v>
      </c>
      <c r="Z2005">
        <v>10</v>
      </c>
      <c r="AA2005" s="1" t="s">
        <v>67</v>
      </c>
      <c r="AB2005">
        <v>3.5</v>
      </c>
      <c r="AD2005" s="1" t="s">
        <v>1206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s="1" t="s">
        <v>53</v>
      </c>
      <c r="AS2005" s="1" t="s">
        <v>53</v>
      </c>
      <c r="AT2005" s="1" t="s">
        <v>53</v>
      </c>
      <c r="AU2005" s="1" t="s">
        <v>53</v>
      </c>
    </row>
    <row r="2006" spans="1:47" x14ac:dyDescent="0.25">
      <c r="A2006" s="1" t="s">
        <v>3932</v>
      </c>
      <c r="B2006">
        <v>3</v>
      </c>
      <c r="C2006" s="2">
        <v>43544.023865740739</v>
      </c>
      <c r="D2006" s="2">
        <v>43544.043495370373</v>
      </c>
      <c r="E2006">
        <v>39.725279999999998</v>
      </c>
      <c r="F2006">
        <v>-105.17643</v>
      </c>
      <c r="G2006">
        <v>39.725270000000002</v>
      </c>
      <c r="H2006">
        <v>-105.17115</v>
      </c>
      <c r="I2006">
        <v>0.28100000000000003</v>
      </c>
      <c r="J2006" s="1" t="s">
        <v>3933</v>
      </c>
      <c r="L2006" s="1" t="s">
        <v>128</v>
      </c>
      <c r="M2006" s="1" t="s">
        <v>47</v>
      </c>
      <c r="N2006" s="1" t="s">
        <v>269</v>
      </c>
      <c r="O2006" s="1" t="s">
        <v>115</v>
      </c>
      <c r="P2006" s="1" t="s">
        <v>198</v>
      </c>
      <c r="Q2006" s="1" t="s">
        <v>270</v>
      </c>
      <c r="R2006" s="1" t="s">
        <v>48</v>
      </c>
      <c r="S2006" s="1" t="s">
        <v>79</v>
      </c>
      <c r="T2006" s="1" t="s">
        <v>205</v>
      </c>
      <c r="U2006" s="2">
        <v>43544.023611111108</v>
      </c>
      <c r="V2006">
        <v>32</v>
      </c>
      <c r="W2006">
        <v>25.6</v>
      </c>
      <c r="X2006">
        <v>55</v>
      </c>
      <c r="Y2006">
        <v>30.3</v>
      </c>
      <c r="Z2006">
        <v>10</v>
      </c>
      <c r="AA2006" s="1" t="s">
        <v>72</v>
      </c>
      <c r="AB2006">
        <v>6.9</v>
      </c>
      <c r="AD2006" s="1" t="s">
        <v>1206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s="1" t="s">
        <v>53</v>
      </c>
      <c r="AS2006" s="1" t="s">
        <v>53</v>
      </c>
      <c r="AT2006" s="1" t="s">
        <v>53</v>
      </c>
      <c r="AU2006" s="1" t="s">
        <v>53</v>
      </c>
    </row>
    <row r="2007" spans="1:47" x14ac:dyDescent="0.25">
      <c r="A2007" s="1" t="s">
        <v>3934</v>
      </c>
      <c r="B2007">
        <v>3</v>
      </c>
      <c r="C2007" s="2">
        <v>43544.023865740739</v>
      </c>
      <c r="D2007" s="2">
        <v>43544.043495370373</v>
      </c>
      <c r="E2007">
        <v>39.725279999999998</v>
      </c>
      <c r="F2007">
        <v>-105.17643</v>
      </c>
      <c r="G2007">
        <v>39.725270000000002</v>
      </c>
      <c r="H2007">
        <v>-105.17115</v>
      </c>
      <c r="I2007">
        <v>0.28100000000000003</v>
      </c>
      <c r="J2007" s="1" t="s">
        <v>3935</v>
      </c>
      <c r="L2007" s="1" t="s">
        <v>128</v>
      </c>
      <c r="M2007" s="1" t="s">
        <v>47</v>
      </c>
      <c r="N2007" s="1" t="s">
        <v>269</v>
      </c>
      <c r="O2007" s="1" t="s">
        <v>115</v>
      </c>
      <c r="P2007" s="1" t="s">
        <v>198</v>
      </c>
      <c r="Q2007" s="1" t="s">
        <v>270</v>
      </c>
      <c r="R2007" s="1" t="s">
        <v>48</v>
      </c>
      <c r="S2007" s="1" t="s">
        <v>79</v>
      </c>
      <c r="T2007" s="1" t="s">
        <v>205</v>
      </c>
      <c r="U2007" s="2">
        <v>43544.023611111108</v>
      </c>
      <c r="V2007">
        <v>32</v>
      </c>
      <c r="W2007">
        <v>25.6</v>
      </c>
      <c r="X2007">
        <v>55</v>
      </c>
      <c r="Y2007">
        <v>30.3</v>
      </c>
      <c r="Z2007">
        <v>10</v>
      </c>
      <c r="AA2007" s="1" t="s">
        <v>72</v>
      </c>
      <c r="AB2007">
        <v>6.9</v>
      </c>
      <c r="AD2007" s="1" t="s">
        <v>1206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s="1" t="s">
        <v>53</v>
      </c>
      <c r="AS2007" s="1" t="s">
        <v>53</v>
      </c>
      <c r="AT2007" s="1" t="s">
        <v>53</v>
      </c>
      <c r="AU2007" s="1" t="s">
        <v>53</v>
      </c>
    </row>
    <row r="2008" spans="1:47" x14ac:dyDescent="0.25">
      <c r="A2008" s="1" t="s">
        <v>6512</v>
      </c>
      <c r="B2008">
        <v>4</v>
      </c>
      <c r="C2008" s="2">
        <v>43544.428356481483</v>
      </c>
      <c r="D2008" s="2">
        <v>43544.448009259257</v>
      </c>
      <c r="E2008">
        <v>37.743752000000001</v>
      </c>
      <c r="F2008">
        <v>-104.831901</v>
      </c>
      <c r="G2008">
        <v>37.763275</v>
      </c>
      <c r="H2008">
        <v>-104.835166</v>
      </c>
      <c r="I2008">
        <v>1.361</v>
      </c>
      <c r="J2008" s="1" t="s">
        <v>6513</v>
      </c>
      <c r="L2008" s="1" t="s">
        <v>194</v>
      </c>
      <c r="M2008" s="1" t="s">
        <v>47</v>
      </c>
      <c r="N2008" s="1" t="s">
        <v>676</v>
      </c>
      <c r="O2008" s="1" t="s">
        <v>514</v>
      </c>
      <c r="P2008" s="1" t="s">
        <v>198</v>
      </c>
      <c r="Q2008" s="1" t="s">
        <v>677</v>
      </c>
      <c r="R2008" s="1" t="s">
        <v>48</v>
      </c>
      <c r="S2008" s="1" t="s">
        <v>79</v>
      </c>
      <c r="T2008" s="1" t="s">
        <v>516</v>
      </c>
      <c r="AA2008" s="1" t="s">
        <v>69</v>
      </c>
      <c r="AD2008" s="1" t="s">
        <v>69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s="1" t="s">
        <v>51</v>
      </c>
      <c r="AS2008" s="1" t="s">
        <v>51</v>
      </c>
      <c r="AT2008" s="1" t="s">
        <v>51</v>
      </c>
      <c r="AU2008" s="1" t="s">
        <v>51</v>
      </c>
    </row>
    <row r="2009" spans="1:47" x14ac:dyDescent="0.25">
      <c r="A2009" s="1" t="s">
        <v>6514</v>
      </c>
      <c r="B2009">
        <v>4</v>
      </c>
      <c r="C2009" s="2">
        <v>43544.441377314812</v>
      </c>
      <c r="D2009" s="2">
        <v>43544.461875000001</v>
      </c>
      <c r="E2009">
        <v>37.743752000000001</v>
      </c>
      <c r="F2009">
        <v>-104.831901</v>
      </c>
      <c r="G2009">
        <v>37.763275</v>
      </c>
      <c r="H2009">
        <v>-104.835166</v>
      </c>
      <c r="I2009">
        <v>1.361</v>
      </c>
      <c r="J2009" s="1" t="s">
        <v>6513</v>
      </c>
      <c r="L2009" s="1" t="s">
        <v>194</v>
      </c>
      <c r="M2009" s="1" t="s">
        <v>47</v>
      </c>
      <c r="N2009" s="1" t="s">
        <v>676</v>
      </c>
      <c r="O2009" s="1" t="s">
        <v>514</v>
      </c>
      <c r="P2009" s="1" t="s">
        <v>198</v>
      </c>
      <c r="Q2009" s="1" t="s">
        <v>677</v>
      </c>
      <c r="R2009" s="1" t="s">
        <v>48</v>
      </c>
      <c r="S2009" s="1" t="s">
        <v>79</v>
      </c>
      <c r="T2009" s="1" t="s">
        <v>516</v>
      </c>
      <c r="AA2009" s="1" t="s">
        <v>69</v>
      </c>
      <c r="AD2009" s="1" t="s">
        <v>69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s="1" t="s">
        <v>51</v>
      </c>
      <c r="AS2009" s="1" t="s">
        <v>51</v>
      </c>
      <c r="AT2009" s="1" t="s">
        <v>51</v>
      </c>
      <c r="AU2009" s="1" t="s">
        <v>51</v>
      </c>
    </row>
    <row r="2010" spans="1:47" x14ac:dyDescent="0.25">
      <c r="A2010" s="1" t="s">
        <v>4325</v>
      </c>
      <c r="B2010">
        <v>3</v>
      </c>
      <c r="C2010" s="2">
        <v>43544.466898148145</v>
      </c>
      <c r="D2010" s="2">
        <v>43544.487546296295</v>
      </c>
      <c r="E2010">
        <v>39.619759999999999</v>
      </c>
      <c r="F2010">
        <v>-104.8994</v>
      </c>
      <c r="G2010">
        <v>39.617812999999998</v>
      </c>
      <c r="H2010">
        <v>-104.898312</v>
      </c>
      <c r="I2010">
        <v>0.14599999999999999</v>
      </c>
      <c r="J2010" s="1" t="s">
        <v>426</v>
      </c>
      <c r="L2010" s="1" t="s">
        <v>195</v>
      </c>
      <c r="M2010" s="1" t="s">
        <v>47</v>
      </c>
      <c r="N2010" s="1" t="s">
        <v>127</v>
      </c>
      <c r="O2010" s="1" t="s">
        <v>201</v>
      </c>
      <c r="P2010" s="1" t="s">
        <v>198</v>
      </c>
      <c r="Q2010" s="1" t="s">
        <v>427</v>
      </c>
      <c r="R2010" s="1" t="s">
        <v>48</v>
      </c>
      <c r="S2010" s="1" t="s">
        <v>79</v>
      </c>
      <c r="T2010" s="1" t="s">
        <v>200</v>
      </c>
      <c r="U2010" s="2">
        <v>43544.453472222223</v>
      </c>
      <c r="V2010">
        <v>45</v>
      </c>
      <c r="W2010">
        <v>43.5</v>
      </c>
      <c r="X2010">
        <v>16</v>
      </c>
      <c r="Y2010">
        <v>30.33</v>
      </c>
      <c r="Z2010">
        <v>10</v>
      </c>
      <c r="AA2010" s="1" t="s">
        <v>71</v>
      </c>
      <c r="AB2010">
        <v>3.5</v>
      </c>
      <c r="AD2010" s="1" t="s">
        <v>1067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s="1" t="s">
        <v>51</v>
      </c>
      <c r="AS2010" s="1" t="s">
        <v>51</v>
      </c>
      <c r="AT2010" s="1" t="s">
        <v>51</v>
      </c>
      <c r="AU2010" s="1" t="s">
        <v>51</v>
      </c>
    </row>
    <row r="2011" spans="1:47" x14ac:dyDescent="0.25">
      <c r="A2011" s="1" t="s">
        <v>4553</v>
      </c>
      <c r="B2011">
        <v>3</v>
      </c>
      <c r="C2011" s="2">
        <v>43544.530960648146</v>
      </c>
      <c r="D2011" s="2">
        <v>43544.551435185182</v>
      </c>
      <c r="E2011">
        <v>39.630049999999997</v>
      </c>
      <c r="F2011">
        <v>-104.90501999999999</v>
      </c>
      <c r="G2011">
        <v>39.633768000000003</v>
      </c>
      <c r="H2011">
        <v>-104.90657899999999</v>
      </c>
      <c r="I2011">
        <v>0.27</v>
      </c>
      <c r="J2011" s="1" t="s">
        <v>220</v>
      </c>
      <c r="L2011" s="1" t="s">
        <v>265</v>
      </c>
      <c r="M2011" s="1" t="s">
        <v>47</v>
      </c>
      <c r="N2011" s="1" t="s">
        <v>131</v>
      </c>
      <c r="O2011" s="1" t="s">
        <v>131</v>
      </c>
      <c r="P2011" s="1" t="s">
        <v>198</v>
      </c>
      <c r="Q2011" s="1" t="s">
        <v>414</v>
      </c>
      <c r="R2011" s="1" t="s">
        <v>48</v>
      </c>
      <c r="S2011" s="1" t="s">
        <v>79</v>
      </c>
      <c r="T2011" s="1" t="s">
        <v>200</v>
      </c>
      <c r="U2011" s="2">
        <v>43544.536805555559</v>
      </c>
      <c r="V2011">
        <v>51.1</v>
      </c>
      <c r="X2011">
        <v>13</v>
      </c>
      <c r="Y2011">
        <v>30.31</v>
      </c>
      <c r="Z2011">
        <v>10</v>
      </c>
      <c r="AA2011" s="1" t="s">
        <v>961</v>
      </c>
      <c r="AB2011">
        <v>10.4</v>
      </c>
      <c r="AD2011" s="1" t="s">
        <v>1067</v>
      </c>
      <c r="AE2011" t="b">
        <v>0</v>
      </c>
      <c r="AF2011" t="b">
        <v>0</v>
      </c>
      <c r="AG2011" t="b">
        <v>0</v>
      </c>
      <c r="AH2011" t="b">
        <v>0</v>
      </c>
      <c r="AI2011" t="b">
        <v>1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s="1" t="s">
        <v>51</v>
      </c>
      <c r="AS2011" s="1" t="s">
        <v>51</v>
      </c>
      <c r="AT2011" s="1" t="s">
        <v>51</v>
      </c>
      <c r="AU2011" s="1" t="s">
        <v>51</v>
      </c>
    </row>
    <row r="2012" spans="1:47" x14ac:dyDescent="0.25">
      <c r="A2012" s="1" t="s">
        <v>4033</v>
      </c>
      <c r="B2012">
        <v>3</v>
      </c>
      <c r="C2012" s="2">
        <v>43544.673657407409</v>
      </c>
      <c r="D2012" s="2">
        <v>43544.694212962961</v>
      </c>
      <c r="E2012">
        <v>39.525179999999999</v>
      </c>
      <c r="F2012">
        <v>-106.21529</v>
      </c>
      <c r="G2012">
        <v>39.532449999999997</v>
      </c>
      <c r="H2012">
        <v>-106.21558</v>
      </c>
      <c r="I2012">
        <v>0.503</v>
      </c>
      <c r="J2012" s="1" t="s">
        <v>4034</v>
      </c>
      <c r="L2012" s="1" t="s">
        <v>129</v>
      </c>
      <c r="M2012" s="1" t="s">
        <v>47</v>
      </c>
      <c r="N2012" s="1" t="s">
        <v>174</v>
      </c>
      <c r="O2012" s="1" t="s">
        <v>126</v>
      </c>
      <c r="P2012" s="1" t="s">
        <v>198</v>
      </c>
      <c r="Q2012" s="1" t="s">
        <v>1663</v>
      </c>
      <c r="R2012" s="1" t="s">
        <v>48</v>
      </c>
      <c r="S2012" s="1" t="s">
        <v>79</v>
      </c>
      <c r="T2012" s="1" t="s">
        <v>503</v>
      </c>
      <c r="U2012" s="2">
        <v>43544.675000000003</v>
      </c>
      <c r="V2012">
        <v>37.4</v>
      </c>
      <c r="W2012">
        <v>29.8</v>
      </c>
      <c r="X2012">
        <v>28</v>
      </c>
      <c r="Y2012">
        <v>30.36</v>
      </c>
      <c r="Z2012">
        <v>10</v>
      </c>
      <c r="AA2012" s="1" t="s">
        <v>63</v>
      </c>
      <c r="AB2012">
        <v>11.5</v>
      </c>
      <c r="AD2012" s="1" t="s">
        <v>1206</v>
      </c>
      <c r="AE2012" t="b">
        <v>0</v>
      </c>
      <c r="AF2012" t="b">
        <v>0</v>
      </c>
      <c r="AG2012" t="b">
        <v>0</v>
      </c>
      <c r="AH2012" t="b">
        <v>0</v>
      </c>
      <c r="AI2012" t="b">
        <v>1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s="1" t="s">
        <v>51</v>
      </c>
      <c r="AS2012" s="1" t="s">
        <v>51</v>
      </c>
      <c r="AT2012" s="1" t="s">
        <v>51</v>
      </c>
      <c r="AU2012" s="1" t="s">
        <v>51</v>
      </c>
    </row>
    <row r="2013" spans="1:47" x14ac:dyDescent="0.25">
      <c r="A2013" s="1" t="s">
        <v>4751</v>
      </c>
      <c r="B2013">
        <v>3</v>
      </c>
      <c r="C2013" s="2">
        <v>43544.737743055557</v>
      </c>
      <c r="D2013" s="2">
        <v>43544.758379629631</v>
      </c>
      <c r="E2013">
        <v>39.134844000000001</v>
      </c>
      <c r="F2013">
        <v>-104.862869</v>
      </c>
      <c r="G2013">
        <v>39.139437999999998</v>
      </c>
      <c r="H2013">
        <v>-104.862106</v>
      </c>
      <c r="I2013">
        <v>0.32</v>
      </c>
      <c r="J2013" s="1" t="s">
        <v>455</v>
      </c>
      <c r="L2013" s="1" t="s">
        <v>194</v>
      </c>
      <c r="M2013" s="1" t="s">
        <v>47</v>
      </c>
      <c r="N2013" s="1" t="s">
        <v>86</v>
      </c>
      <c r="O2013" s="1" t="s">
        <v>121</v>
      </c>
      <c r="P2013" s="1" t="s">
        <v>198</v>
      </c>
      <c r="Q2013" s="1" t="s">
        <v>222</v>
      </c>
      <c r="R2013" s="1" t="s">
        <v>48</v>
      </c>
      <c r="S2013" s="1" t="s">
        <v>79</v>
      </c>
      <c r="T2013" s="1" t="s">
        <v>223</v>
      </c>
      <c r="U2013" s="2">
        <v>43544.741666666669</v>
      </c>
      <c r="V2013">
        <v>44.6</v>
      </c>
      <c r="X2013">
        <v>34</v>
      </c>
      <c r="Y2013">
        <v>30.29</v>
      </c>
      <c r="Z2013">
        <v>10</v>
      </c>
      <c r="AA2013" s="1" t="s">
        <v>961</v>
      </c>
      <c r="AD2013" s="1" t="s">
        <v>1206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s="1" t="s">
        <v>51</v>
      </c>
      <c r="AS2013" s="1" t="s">
        <v>51</v>
      </c>
      <c r="AT2013" s="1" t="s">
        <v>51</v>
      </c>
      <c r="AU2013" s="1" t="s">
        <v>51</v>
      </c>
    </row>
    <row r="2014" spans="1:47" x14ac:dyDescent="0.25">
      <c r="A2014" s="1" t="s">
        <v>4752</v>
      </c>
      <c r="B2014">
        <v>3</v>
      </c>
      <c r="C2014" s="2">
        <v>43544.76898148148</v>
      </c>
      <c r="D2014" s="2">
        <v>43544.789444444446</v>
      </c>
      <c r="E2014">
        <v>39.132945999999997</v>
      </c>
      <c r="F2014">
        <v>-104.863191</v>
      </c>
      <c r="G2014">
        <v>39.185755</v>
      </c>
      <c r="H2014">
        <v>-104.85023</v>
      </c>
      <c r="I2014">
        <v>3.714</v>
      </c>
      <c r="J2014" s="1" t="s">
        <v>4753</v>
      </c>
      <c r="L2014" s="1" t="s">
        <v>195</v>
      </c>
      <c r="M2014" s="1" t="s">
        <v>47</v>
      </c>
      <c r="N2014" s="1" t="s">
        <v>86</v>
      </c>
      <c r="O2014" s="1" t="s">
        <v>121</v>
      </c>
      <c r="P2014" s="1" t="s">
        <v>198</v>
      </c>
      <c r="Q2014" s="1" t="s">
        <v>222</v>
      </c>
      <c r="R2014" s="1" t="s">
        <v>48</v>
      </c>
      <c r="S2014" s="1" t="s">
        <v>79</v>
      </c>
      <c r="T2014" s="1" t="s">
        <v>223</v>
      </c>
      <c r="U2014" s="2">
        <v>43544.76666666667</v>
      </c>
      <c r="V2014">
        <v>42.8</v>
      </c>
      <c r="X2014">
        <v>36</v>
      </c>
      <c r="Y2014">
        <v>30.3</v>
      </c>
      <c r="Z2014">
        <v>10</v>
      </c>
      <c r="AA2014" s="1" t="s">
        <v>961</v>
      </c>
      <c r="AD2014" s="1" t="s">
        <v>1206</v>
      </c>
      <c r="AE2014" t="b">
        <v>0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s="1" t="s">
        <v>51</v>
      </c>
      <c r="AS2014" s="1" t="s">
        <v>51</v>
      </c>
      <c r="AT2014" s="1" t="s">
        <v>51</v>
      </c>
      <c r="AU2014" s="1" t="s">
        <v>51</v>
      </c>
    </row>
    <row r="2015" spans="1:47" x14ac:dyDescent="0.25">
      <c r="A2015" s="1" t="s">
        <v>4754</v>
      </c>
      <c r="B2015">
        <v>3</v>
      </c>
      <c r="C2015" s="2">
        <v>43544.755960648145</v>
      </c>
      <c r="D2015" s="2">
        <v>43544.775578703702</v>
      </c>
      <c r="E2015">
        <v>39.132945999999997</v>
      </c>
      <c r="F2015">
        <v>-104.863191</v>
      </c>
      <c r="G2015">
        <v>39.185755</v>
      </c>
      <c r="H2015">
        <v>-104.85023</v>
      </c>
      <c r="I2015">
        <v>3.714</v>
      </c>
      <c r="J2015" s="1" t="s">
        <v>4753</v>
      </c>
      <c r="L2015" s="1" t="s">
        <v>195</v>
      </c>
      <c r="M2015" s="1" t="s">
        <v>47</v>
      </c>
      <c r="N2015" s="1" t="s">
        <v>86</v>
      </c>
      <c r="O2015" s="1" t="s">
        <v>121</v>
      </c>
      <c r="P2015" s="1" t="s">
        <v>198</v>
      </c>
      <c r="Q2015" s="1" t="s">
        <v>222</v>
      </c>
      <c r="R2015" s="1" t="s">
        <v>48</v>
      </c>
      <c r="S2015" s="1" t="s">
        <v>79</v>
      </c>
      <c r="T2015" s="1" t="s">
        <v>223</v>
      </c>
      <c r="U2015" s="2">
        <v>43544.754166666666</v>
      </c>
      <c r="V2015">
        <v>44.6</v>
      </c>
      <c r="X2015">
        <v>34</v>
      </c>
      <c r="Y2015">
        <v>30.29</v>
      </c>
      <c r="Z2015">
        <v>10</v>
      </c>
      <c r="AA2015" s="1" t="s">
        <v>961</v>
      </c>
      <c r="AD2015" s="1" t="s">
        <v>1206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s="1" t="s">
        <v>51</v>
      </c>
      <c r="AS2015" s="1" t="s">
        <v>51</v>
      </c>
      <c r="AT2015" s="1" t="s">
        <v>51</v>
      </c>
      <c r="AU2015" s="1" t="s">
        <v>51</v>
      </c>
    </row>
    <row r="2016" spans="1:47" x14ac:dyDescent="0.25">
      <c r="A2016" s="1" t="s">
        <v>6367</v>
      </c>
      <c r="B2016">
        <v>3</v>
      </c>
      <c r="C2016" s="2">
        <v>43544.795023148145</v>
      </c>
      <c r="D2016" s="2">
        <v>43544.813946759263</v>
      </c>
      <c r="E2016">
        <v>39.809629999999999</v>
      </c>
      <c r="F2016">
        <v>-104.98308</v>
      </c>
      <c r="G2016">
        <v>39.815443000000002</v>
      </c>
      <c r="H2016">
        <v>-104.98299</v>
      </c>
      <c r="I2016">
        <v>0.40200000000000002</v>
      </c>
      <c r="J2016" s="1" t="s">
        <v>702</v>
      </c>
      <c r="L2016" s="1" t="s">
        <v>194</v>
      </c>
      <c r="M2016" s="1" t="s">
        <v>47</v>
      </c>
      <c r="N2016" s="1" t="s">
        <v>131</v>
      </c>
      <c r="O2016" s="1" t="s">
        <v>147</v>
      </c>
      <c r="P2016" s="1" t="s">
        <v>198</v>
      </c>
      <c r="Q2016" s="1" t="s">
        <v>246</v>
      </c>
      <c r="R2016" s="1" t="s">
        <v>48</v>
      </c>
      <c r="S2016" s="1" t="s">
        <v>79</v>
      </c>
      <c r="T2016" s="1" t="s">
        <v>205</v>
      </c>
      <c r="U2016" s="2">
        <v>43544.822916666664</v>
      </c>
      <c r="V2016">
        <v>50</v>
      </c>
      <c r="X2016">
        <v>30</v>
      </c>
      <c r="Y2016">
        <v>30.26</v>
      </c>
      <c r="Z2016">
        <v>30</v>
      </c>
      <c r="AA2016" s="1" t="s">
        <v>63</v>
      </c>
      <c r="AB2016">
        <v>4.5999999999999996</v>
      </c>
      <c r="AD2016" s="1" t="s">
        <v>1206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s="1" t="s">
        <v>51</v>
      </c>
      <c r="AS2016" s="1" t="s">
        <v>51</v>
      </c>
      <c r="AT2016" s="1" t="s">
        <v>51</v>
      </c>
      <c r="AU2016" s="1" t="s">
        <v>51</v>
      </c>
    </row>
    <row r="2017" spans="1:47" x14ac:dyDescent="0.25">
      <c r="A2017" s="1" t="s">
        <v>4379</v>
      </c>
      <c r="B2017">
        <v>4</v>
      </c>
      <c r="C2017" s="2">
        <v>43544.947094907409</v>
      </c>
      <c r="D2017" s="2">
        <v>43544.967349537037</v>
      </c>
      <c r="E2017">
        <v>39.670400000000001</v>
      </c>
      <c r="F2017">
        <v>-104.82895000000001</v>
      </c>
      <c r="G2017">
        <v>39.674810000000001</v>
      </c>
      <c r="H2017">
        <v>-104.82678</v>
      </c>
      <c r="I2017">
        <v>0.32600000000000001</v>
      </c>
      <c r="J2017" s="1" t="s">
        <v>4380</v>
      </c>
      <c r="L2017" s="1" t="s">
        <v>308</v>
      </c>
      <c r="M2017" s="1" t="s">
        <v>47</v>
      </c>
      <c r="N2017" s="1" t="s">
        <v>170</v>
      </c>
      <c r="O2017" s="1" t="s">
        <v>201</v>
      </c>
      <c r="P2017" s="1" t="s">
        <v>198</v>
      </c>
      <c r="Q2017" s="1" t="s">
        <v>202</v>
      </c>
      <c r="R2017" s="1" t="s">
        <v>48</v>
      </c>
      <c r="S2017" s="1" t="s">
        <v>79</v>
      </c>
      <c r="T2017" s="1" t="s">
        <v>203</v>
      </c>
      <c r="U2017" s="2">
        <v>43544.956944444442</v>
      </c>
      <c r="V2017">
        <v>35.1</v>
      </c>
      <c r="W2017">
        <v>31</v>
      </c>
      <c r="X2017">
        <v>63</v>
      </c>
      <c r="Y2017">
        <v>30.27</v>
      </c>
      <c r="Z2017">
        <v>10</v>
      </c>
      <c r="AA2017" s="1" t="s">
        <v>846</v>
      </c>
      <c r="AB2017">
        <v>4.5999999999999996</v>
      </c>
      <c r="AD2017" s="1" t="s">
        <v>1067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s="1" t="s">
        <v>53</v>
      </c>
      <c r="AS2017" s="1" t="s">
        <v>53</v>
      </c>
      <c r="AT2017" s="1" t="s">
        <v>53</v>
      </c>
      <c r="AU2017" s="1" t="s">
        <v>53</v>
      </c>
    </row>
    <row r="2018" spans="1:47" x14ac:dyDescent="0.25">
      <c r="A2018" s="1" t="s">
        <v>3904</v>
      </c>
      <c r="B2018">
        <v>4</v>
      </c>
      <c r="C2018" s="2">
        <v>43544.944490740738</v>
      </c>
      <c r="D2018" s="2">
        <v>43544.963946759257</v>
      </c>
      <c r="E2018">
        <v>39.525179999999999</v>
      </c>
      <c r="F2018">
        <v>-106.21529</v>
      </c>
      <c r="G2018">
        <v>39.532449999999997</v>
      </c>
      <c r="H2018">
        <v>-106.21558</v>
      </c>
      <c r="I2018">
        <v>0.503</v>
      </c>
      <c r="J2018" s="1" t="s">
        <v>3905</v>
      </c>
      <c r="L2018" s="1" t="s">
        <v>129</v>
      </c>
      <c r="M2018" s="1" t="s">
        <v>47</v>
      </c>
      <c r="N2018" s="1" t="s">
        <v>174</v>
      </c>
      <c r="O2018" s="1" t="s">
        <v>126</v>
      </c>
      <c r="P2018" s="1" t="s">
        <v>198</v>
      </c>
      <c r="Q2018" s="1" t="s">
        <v>1663</v>
      </c>
      <c r="R2018" s="1" t="s">
        <v>48</v>
      </c>
      <c r="S2018" s="1" t="s">
        <v>79</v>
      </c>
      <c r="T2018" s="1" t="s">
        <v>503</v>
      </c>
      <c r="U2018" s="2">
        <v>43544.940972222219</v>
      </c>
      <c r="V2018">
        <v>28.4</v>
      </c>
      <c r="W2018">
        <v>18.5</v>
      </c>
      <c r="X2018">
        <v>34</v>
      </c>
      <c r="Y2018">
        <v>30.38</v>
      </c>
      <c r="Z2018">
        <v>10</v>
      </c>
      <c r="AA2018" s="1" t="s">
        <v>66</v>
      </c>
      <c r="AB2018">
        <v>11.5</v>
      </c>
      <c r="AD2018" s="1" t="s">
        <v>1206</v>
      </c>
      <c r="AE2018" t="b">
        <v>0</v>
      </c>
      <c r="AF2018" t="b">
        <v>0</v>
      </c>
      <c r="AG2018" t="b">
        <v>0</v>
      </c>
      <c r="AH2018" t="b">
        <v>0</v>
      </c>
      <c r="AI2018" t="b">
        <v>1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s="1" t="s">
        <v>53</v>
      </c>
      <c r="AS2018" s="1" t="s">
        <v>53</v>
      </c>
      <c r="AT2018" s="1" t="s">
        <v>53</v>
      </c>
      <c r="AU2018" s="1" t="s">
        <v>53</v>
      </c>
    </row>
    <row r="2019" spans="1:47" x14ac:dyDescent="0.25">
      <c r="A2019" s="1" t="s">
        <v>9169</v>
      </c>
      <c r="B2019">
        <v>2</v>
      </c>
      <c r="C2019" s="2">
        <v>43545.245023148149</v>
      </c>
      <c r="D2019" s="2">
        <v>43545.265231481484</v>
      </c>
      <c r="E2019">
        <v>38.163288999999999</v>
      </c>
      <c r="F2019">
        <v>-104.641361</v>
      </c>
      <c r="G2019">
        <v>38.218789999999998</v>
      </c>
      <c r="H2019">
        <v>-104.61878</v>
      </c>
      <c r="I2019">
        <v>4.0259999999999998</v>
      </c>
      <c r="J2019" s="1" t="s">
        <v>2218</v>
      </c>
      <c r="L2019" s="1" t="s">
        <v>2291</v>
      </c>
      <c r="M2019" s="1" t="s">
        <v>47</v>
      </c>
      <c r="N2019" s="1" t="s">
        <v>411</v>
      </c>
      <c r="O2019" s="1" t="s">
        <v>411</v>
      </c>
      <c r="P2019" s="1" t="s">
        <v>198</v>
      </c>
      <c r="Q2019" s="1" t="s">
        <v>511</v>
      </c>
      <c r="R2019" s="1" t="s">
        <v>48</v>
      </c>
      <c r="S2019" s="1" t="s">
        <v>79</v>
      </c>
      <c r="T2019" s="1" t="s">
        <v>413</v>
      </c>
      <c r="U2019" s="2">
        <v>43545.245138888888</v>
      </c>
      <c r="V2019">
        <v>27</v>
      </c>
      <c r="W2019">
        <v>21.6</v>
      </c>
      <c r="X2019">
        <v>75</v>
      </c>
      <c r="Y2019">
        <v>30.23</v>
      </c>
      <c r="Z2019">
        <v>10</v>
      </c>
      <c r="AA2019" s="1" t="s">
        <v>840</v>
      </c>
      <c r="AB2019">
        <v>4.5999999999999996</v>
      </c>
      <c r="AD2019" s="1" t="s">
        <v>1206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s="1" t="s">
        <v>53</v>
      </c>
      <c r="AS2019" s="1" t="s">
        <v>53</v>
      </c>
      <c r="AT2019" s="1" t="s">
        <v>53</v>
      </c>
      <c r="AU2019" s="1" t="s">
        <v>51</v>
      </c>
    </row>
    <row r="2020" spans="1:47" x14ac:dyDescent="0.25">
      <c r="A2020" s="1" t="s">
        <v>4368</v>
      </c>
      <c r="B2020">
        <v>3</v>
      </c>
      <c r="C2020" s="2">
        <v>43545.260127314818</v>
      </c>
      <c r="D2020" s="2">
        <v>43545.280613425923</v>
      </c>
      <c r="E2020">
        <v>39.592010000000002</v>
      </c>
      <c r="F2020">
        <v>-104.88337</v>
      </c>
      <c r="G2020">
        <v>39.591126000000003</v>
      </c>
      <c r="H2020">
        <v>-104.882893</v>
      </c>
      <c r="I2020">
        <v>6.6000000000000003E-2</v>
      </c>
      <c r="J2020" s="1" t="s">
        <v>569</v>
      </c>
      <c r="L2020" s="1" t="s">
        <v>172</v>
      </c>
      <c r="M2020" s="1" t="s">
        <v>47</v>
      </c>
      <c r="N2020" s="1" t="s">
        <v>127</v>
      </c>
      <c r="O2020" s="1" t="s">
        <v>201</v>
      </c>
      <c r="P2020" s="1" t="s">
        <v>198</v>
      </c>
      <c r="Q2020" s="1" t="s">
        <v>347</v>
      </c>
      <c r="R2020" s="1" t="s">
        <v>48</v>
      </c>
      <c r="S2020" s="1" t="s">
        <v>79</v>
      </c>
      <c r="T2020" s="1" t="s">
        <v>200</v>
      </c>
      <c r="U2020" s="2">
        <v>43545.245138888888</v>
      </c>
      <c r="V2020">
        <v>33.1</v>
      </c>
      <c r="W2020">
        <v>26.9</v>
      </c>
      <c r="X2020">
        <v>59</v>
      </c>
      <c r="Y2020">
        <v>30.21</v>
      </c>
      <c r="Z2020">
        <v>10</v>
      </c>
      <c r="AA2020" s="1" t="s">
        <v>846</v>
      </c>
      <c r="AB2020">
        <v>6.9</v>
      </c>
      <c r="AD2020" s="1" t="s">
        <v>1067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s="1" t="s">
        <v>53</v>
      </c>
      <c r="AS2020" s="1" t="s">
        <v>53</v>
      </c>
      <c r="AT2020" s="1" t="s">
        <v>51</v>
      </c>
      <c r="AU2020" s="1" t="s">
        <v>51</v>
      </c>
    </row>
    <row r="2021" spans="1:47" x14ac:dyDescent="0.25">
      <c r="A2021" s="1" t="s">
        <v>4549</v>
      </c>
      <c r="B2021">
        <v>3</v>
      </c>
      <c r="C2021" s="2">
        <v>43545.282523148147</v>
      </c>
      <c r="D2021" s="2">
        <v>43545.302835648145</v>
      </c>
      <c r="E2021">
        <v>39.882320999999997</v>
      </c>
      <c r="F2021">
        <v>-104.98746</v>
      </c>
      <c r="G2021">
        <v>39.885440000000003</v>
      </c>
      <c r="H2021">
        <v>-104.98744000000001</v>
      </c>
      <c r="I2021">
        <v>0.216</v>
      </c>
      <c r="J2021" s="1" t="s">
        <v>441</v>
      </c>
      <c r="L2021" s="1" t="s">
        <v>194</v>
      </c>
      <c r="M2021" s="1" t="s">
        <v>47</v>
      </c>
      <c r="N2021" s="1" t="s">
        <v>131</v>
      </c>
      <c r="O2021" s="1" t="s">
        <v>147</v>
      </c>
      <c r="P2021" s="1" t="s">
        <v>198</v>
      </c>
      <c r="Q2021" s="1" t="s">
        <v>204</v>
      </c>
      <c r="R2021" s="1" t="s">
        <v>48</v>
      </c>
      <c r="S2021" s="1" t="s">
        <v>79</v>
      </c>
      <c r="T2021" s="1" t="s">
        <v>205</v>
      </c>
      <c r="U2021" s="2">
        <v>43545.288194444445</v>
      </c>
      <c r="V2021">
        <v>35.6</v>
      </c>
      <c r="X2021">
        <v>52</v>
      </c>
      <c r="Y2021">
        <v>30.2</v>
      </c>
      <c r="Z2021">
        <v>10</v>
      </c>
      <c r="AA2021" s="1" t="s">
        <v>49</v>
      </c>
      <c r="AD2021" s="1" t="s">
        <v>1067</v>
      </c>
      <c r="AE2021" t="b">
        <v>0</v>
      </c>
      <c r="AF2021" t="b">
        <v>0</v>
      </c>
      <c r="AG2021" t="b">
        <v>0</v>
      </c>
      <c r="AH2021" t="b">
        <v>0</v>
      </c>
      <c r="AI2021" t="b">
        <v>1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s="1" t="s">
        <v>53</v>
      </c>
      <c r="AS2021" s="1" t="s">
        <v>51</v>
      </c>
      <c r="AT2021" s="1" t="s">
        <v>51</v>
      </c>
      <c r="AU2021" s="1" t="s">
        <v>51</v>
      </c>
    </row>
    <row r="2022" spans="1:47" x14ac:dyDescent="0.25">
      <c r="A2022" s="1" t="s">
        <v>4326</v>
      </c>
      <c r="B2022">
        <v>3</v>
      </c>
      <c r="C2022" s="2">
        <v>43545.301793981482</v>
      </c>
      <c r="D2022" s="2">
        <v>43545.322280092594</v>
      </c>
      <c r="E2022">
        <v>39.55874</v>
      </c>
      <c r="F2022">
        <v>-104.99973199999999</v>
      </c>
      <c r="G2022">
        <v>39.561610000000002</v>
      </c>
      <c r="H2022">
        <v>-104.99343</v>
      </c>
      <c r="I2022">
        <v>0.39</v>
      </c>
      <c r="J2022" s="1" t="s">
        <v>52</v>
      </c>
      <c r="L2022" s="1" t="s">
        <v>480</v>
      </c>
      <c r="M2022" s="1" t="s">
        <v>47</v>
      </c>
      <c r="N2022" s="1" t="s">
        <v>138</v>
      </c>
      <c r="O2022" s="1" t="s">
        <v>121</v>
      </c>
      <c r="P2022" s="1" t="s">
        <v>198</v>
      </c>
      <c r="Q2022" s="1" t="s">
        <v>225</v>
      </c>
      <c r="R2022" s="1" t="s">
        <v>48</v>
      </c>
      <c r="S2022" s="1" t="s">
        <v>79</v>
      </c>
      <c r="T2022" s="1" t="s">
        <v>200</v>
      </c>
      <c r="U2022" s="2">
        <v>43545.286805555559</v>
      </c>
      <c r="V2022">
        <v>33.1</v>
      </c>
      <c r="W2022">
        <v>26.1</v>
      </c>
      <c r="X2022">
        <v>56</v>
      </c>
      <c r="Y2022">
        <v>30.22</v>
      </c>
      <c r="Z2022">
        <v>10</v>
      </c>
      <c r="AA2022" s="1" t="s">
        <v>64</v>
      </c>
      <c r="AB2022">
        <v>8.1</v>
      </c>
      <c r="AD2022" s="1" t="s">
        <v>1067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s="1" t="s">
        <v>51</v>
      </c>
      <c r="AS2022" s="1" t="s">
        <v>51</v>
      </c>
      <c r="AT2022" s="1" t="s">
        <v>51</v>
      </c>
      <c r="AU2022" s="1" t="s">
        <v>51</v>
      </c>
    </row>
    <row r="2023" spans="1:47" x14ac:dyDescent="0.25">
      <c r="A2023" s="1" t="s">
        <v>8737</v>
      </c>
      <c r="B2023">
        <v>3</v>
      </c>
      <c r="C2023" s="2">
        <v>43545.461689814816</v>
      </c>
      <c r="D2023" s="2">
        <v>43545.481979166667</v>
      </c>
      <c r="E2023">
        <v>39.780119999999997</v>
      </c>
      <c r="F2023">
        <v>-104.95188899999999</v>
      </c>
      <c r="G2023">
        <v>39.780119999999997</v>
      </c>
      <c r="H2023">
        <v>-104.951562</v>
      </c>
      <c r="I2023">
        <v>1.7000000000000001E-2</v>
      </c>
      <c r="J2023" s="1" t="s">
        <v>1004</v>
      </c>
      <c r="K2023">
        <v>2803</v>
      </c>
      <c r="L2023" s="1" t="s">
        <v>6790</v>
      </c>
      <c r="M2023" s="1" t="s">
        <v>47</v>
      </c>
      <c r="N2023" s="1" t="s">
        <v>131</v>
      </c>
      <c r="O2023" s="1" t="s">
        <v>131</v>
      </c>
      <c r="P2023" s="1" t="s">
        <v>198</v>
      </c>
      <c r="Q2023" s="1" t="s">
        <v>6791</v>
      </c>
      <c r="R2023" s="1" t="s">
        <v>48</v>
      </c>
      <c r="S2023" s="1" t="s">
        <v>79</v>
      </c>
      <c r="T2023" s="1" t="s">
        <v>205</v>
      </c>
      <c r="U2023" s="2">
        <v>43545.45</v>
      </c>
      <c r="V2023">
        <v>48.2</v>
      </c>
      <c r="X2023">
        <v>32</v>
      </c>
      <c r="Y2023">
        <v>30.17</v>
      </c>
      <c r="Z2023">
        <v>20</v>
      </c>
      <c r="AA2023" s="1" t="s">
        <v>49</v>
      </c>
      <c r="AD2023" s="1" t="s">
        <v>818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s="1" t="s">
        <v>51</v>
      </c>
      <c r="AS2023" s="1" t="s">
        <v>51</v>
      </c>
      <c r="AT2023" s="1" t="s">
        <v>51</v>
      </c>
      <c r="AU2023" s="1" t="s">
        <v>51</v>
      </c>
    </row>
    <row r="2024" spans="1:47" x14ac:dyDescent="0.25">
      <c r="A2024" s="1" t="s">
        <v>6693</v>
      </c>
      <c r="B2024">
        <v>3</v>
      </c>
      <c r="C2024" s="2">
        <v>43545.555972222224</v>
      </c>
      <c r="D2024" s="2">
        <v>43545.576412037037</v>
      </c>
      <c r="E2024">
        <v>38.422248000000003</v>
      </c>
      <c r="F2024">
        <v>-105.056225</v>
      </c>
      <c r="G2024">
        <v>38.422220000000003</v>
      </c>
      <c r="H2024">
        <v>-105.056118</v>
      </c>
      <c r="I2024">
        <v>6.0000000000000001E-3</v>
      </c>
      <c r="J2024" s="1" t="s">
        <v>4738</v>
      </c>
      <c r="K2024">
        <v>60876</v>
      </c>
      <c r="L2024" s="1" t="s">
        <v>6586</v>
      </c>
      <c r="M2024" s="1" t="s">
        <v>97</v>
      </c>
      <c r="N2024" s="1" t="s">
        <v>141</v>
      </c>
      <c r="O2024" s="1" t="s">
        <v>92</v>
      </c>
      <c r="P2024" s="1" t="s">
        <v>198</v>
      </c>
      <c r="Q2024" s="1" t="s">
        <v>5017</v>
      </c>
      <c r="R2024" s="1" t="s">
        <v>48</v>
      </c>
      <c r="S2024" s="1" t="s">
        <v>79</v>
      </c>
      <c r="T2024" s="1" t="s">
        <v>1174</v>
      </c>
      <c r="U2024" s="2">
        <v>43545.548611111109</v>
      </c>
      <c r="V2024">
        <v>53.6</v>
      </c>
      <c r="X2024">
        <v>28</v>
      </c>
      <c r="Y2024">
        <v>30.15</v>
      </c>
      <c r="Z2024">
        <v>10</v>
      </c>
      <c r="AA2024" s="1" t="s">
        <v>66</v>
      </c>
      <c r="AB2024">
        <v>5.8</v>
      </c>
      <c r="AD2024" s="1" t="s">
        <v>1220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s="1" t="s">
        <v>51</v>
      </c>
      <c r="AS2024" s="1" t="s">
        <v>51</v>
      </c>
      <c r="AT2024" s="1" t="s">
        <v>51</v>
      </c>
      <c r="AU2024" s="1" t="s">
        <v>51</v>
      </c>
    </row>
    <row r="2025" spans="1:47" x14ac:dyDescent="0.25">
      <c r="A2025" s="1" t="s">
        <v>6350</v>
      </c>
      <c r="B2025">
        <v>3</v>
      </c>
      <c r="C2025" s="2">
        <v>43545.52679398148</v>
      </c>
      <c r="D2025" s="2">
        <v>43545.547280092593</v>
      </c>
      <c r="E2025">
        <v>39.809629999999999</v>
      </c>
      <c r="F2025">
        <v>-104.98308</v>
      </c>
      <c r="G2025">
        <v>39.815443000000002</v>
      </c>
      <c r="H2025">
        <v>-104.98299</v>
      </c>
      <c r="I2025">
        <v>0.40200000000000002</v>
      </c>
      <c r="J2025" s="1" t="s">
        <v>702</v>
      </c>
      <c r="L2025" s="1" t="s">
        <v>194</v>
      </c>
      <c r="M2025" s="1" t="s">
        <v>47</v>
      </c>
      <c r="N2025" s="1" t="s">
        <v>131</v>
      </c>
      <c r="O2025" s="1" t="s">
        <v>147</v>
      </c>
      <c r="P2025" s="1" t="s">
        <v>198</v>
      </c>
      <c r="Q2025" s="1" t="s">
        <v>246</v>
      </c>
      <c r="R2025" s="1" t="s">
        <v>48</v>
      </c>
      <c r="S2025" s="1" t="s">
        <v>79</v>
      </c>
      <c r="T2025" s="1" t="s">
        <v>205</v>
      </c>
      <c r="U2025" s="2">
        <v>43545.53125</v>
      </c>
      <c r="V2025">
        <v>57.2</v>
      </c>
      <c r="X2025">
        <v>20</v>
      </c>
      <c r="Y2025">
        <v>30.12</v>
      </c>
      <c r="Z2025">
        <v>20</v>
      </c>
      <c r="AA2025" s="1" t="s">
        <v>846</v>
      </c>
      <c r="AB2025">
        <v>8.1</v>
      </c>
      <c r="AD2025" s="1" t="s">
        <v>818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s="1" t="s">
        <v>51</v>
      </c>
      <c r="AS2025" s="1" t="s">
        <v>51</v>
      </c>
      <c r="AT2025" s="1" t="s">
        <v>51</v>
      </c>
      <c r="AU2025" s="1" t="s">
        <v>51</v>
      </c>
    </row>
    <row r="2026" spans="1:47" x14ac:dyDescent="0.25">
      <c r="A2026" s="1" t="s">
        <v>6351</v>
      </c>
      <c r="B2026">
        <v>3</v>
      </c>
      <c r="C2026" s="2">
        <v>43545.549201388887</v>
      </c>
      <c r="D2026" s="2">
        <v>43545.569490740738</v>
      </c>
      <c r="E2026">
        <v>39.809629999999999</v>
      </c>
      <c r="F2026">
        <v>-104.98308</v>
      </c>
      <c r="G2026">
        <v>39.815443000000002</v>
      </c>
      <c r="H2026">
        <v>-104.98299</v>
      </c>
      <c r="I2026">
        <v>0.40200000000000002</v>
      </c>
      <c r="J2026" s="1" t="s">
        <v>702</v>
      </c>
      <c r="L2026" s="1" t="s">
        <v>194</v>
      </c>
      <c r="M2026" s="1" t="s">
        <v>47</v>
      </c>
      <c r="N2026" s="1" t="s">
        <v>131</v>
      </c>
      <c r="O2026" s="1" t="s">
        <v>147</v>
      </c>
      <c r="P2026" s="1" t="s">
        <v>198</v>
      </c>
      <c r="Q2026" s="1" t="s">
        <v>246</v>
      </c>
      <c r="R2026" s="1" t="s">
        <v>48</v>
      </c>
      <c r="S2026" s="1" t="s">
        <v>79</v>
      </c>
      <c r="T2026" s="1" t="s">
        <v>205</v>
      </c>
      <c r="U2026" s="2">
        <v>43545.53125</v>
      </c>
      <c r="V2026">
        <v>57.2</v>
      </c>
      <c r="X2026">
        <v>20</v>
      </c>
      <c r="Y2026">
        <v>30.12</v>
      </c>
      <c r="Z2026">
        <v>20</v>
      </c>
      <c r="AA2026" s="1" t="s">
        <v>846</v>
      </c>
      <c r="AB2026">
        <v>8.1</v>
      </c>
      <c r="AD2026" s="1" t="s">
        <v>818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s="1" t="s">
        <v>51</v>
      </c>
      <c r="AS2026" s="1" t="s">
        <v>51</v>
      </c>
      <c r="AT2026" s="1" t="s">
        <v>51</v>
      </c>
      <c r="AU2026" s="1" t="s">
        <v>51</v>
      </c>
    </row>
    <row r="2027" spans="1:47" x14ac:dyDescent="0.25">
      <c r="A2027" s="1" t="s">
        <v>4659</v>
      </c>
      <c r="B2027">
        <v>3</v>
      </c>
      <c r="C2027" s="2">
        <v>43545.628379629627</v>
      </c>
      <c r="D2027" s="2">
        <v>43545.648657407408</v>
      </c>
      <c r="E2027">
        <v>39.751289</v>
      </c>
      <c r="F2027">
        <v>-105.01681000000001</v>
      </c>
      <c r="G2027">
        <v>39.749850000000002</v>
      </c>
      <c r="H2027">
        <v>-105.01742</v>
      </c>
      <c r="I2027">
        <v>0.105</v>
      </c>
      <c r="J2027" s="1" t="s">
        <v>581</v>
      </c>
      <c r="L2027" s="1" t="s">
        <v>1996</v>
      </c>
      <c r="M2027" s="1" t="s">
        <v>47</v>
      </c>
      <c r="N2027" s="1" t="s">
        <v>131</v>
      </c>
      <c r="O2027" s="1" t="s">
        <v>131</v>
      </c>
      <c r="P2027" s="1" t="s">
        <v>198</v>
      </c>
      <c r="Q2027" s="1" t="s">
        <v>352</v>
      </c>
      <c r="R2027" s="1" t="s">
        <v>48</v>
      </c>
      <c r="S2027" s="1" t="s">
        <v>79</v>
      </c>
      <c r="T2027" s="1" t="s">
        <v>205</v>
      </c>
      <c r="U2027" s="2">
        <v>43545.614583333336</v>
      </c>
      <c r="V2027">
        <v>59</v>
      </c>
      <c r="X2027">
        <v>16</v>
      </c>
      <c r="Y2027">
        <v>30.05</v>
      </c>
      <c r="Z2027">
        <v>10</v>
      </c>
      <c r="AA2027" s="1" t="s">
        <v>64</v>
      </c>
      <c r="AB2027">
        <v>11.5</v>
      </c>
      <c r="AD2027" s="1" t="s">
        <v>818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s="1" t="s">
        <v>51</v>
      </c>
      <c r="AS2027" s="1" t="s">
        <v>51</v>
      </c>
      <c r="AT2027" s="1" t="s">
        <v>51</v>
      </c>
      <c r="AU2027" s="1" t="s">
        <v>51</v>
      </c>
    </row>
    <row r="2028" spans="1:47" x14ac:dyDescent="0.25">
      <c r="A2028" s="1" t="s">
        <v>4583</v>
      </c>
      <c r="B2028">
        <v>3</v>
      </c>
      <c r="C2028" s="2">
        <v>43545.640879629631</v>
      </c>
      <c r="D2028" s="2">
        <v>43545.661168981482</v>
      </c>
      <c r="E2028">
        <v>39.602213999999996</v>
      </c>
      <c r="F2028">
        <v>-104.888992</v>
      </c>
      <c r="G2028">
        <v>39.605420000000002</v>
      </c>
      <c r="H2028">
        <v>-104.89082999999999</v>
      </c>
      <c r="I2028">
        <v>0.24199999999999999</v>
      </c>
      <c r="J2028" s="1" t="s">
        <v>426</v>
      </c>
      <c r="L2028" s="1" t="s">
        <v>877</v>
      </c>
      <c r="M2028" s="1" t="s">
        <v>47</v>
      </c>
      <c r="N2028" s="1" t="s">
        <v>127</v>
      </c>
      <c r="O2028" s="1" t="s">
        <v>201</v>
      </c>
      <c r="P2028" s="1" t="s">
        <v>198</v>
      </c>
      <c r="Q2028" s="1" t="s">
        <v>427</v>
      </c>
      <c r="R2028" s="1" t="s">
        <v>48</v>
      </c>
      <c r="S2028" s="1" t="s">
        <v>79</v>
      </c>
      <c r="T2028" s="1" t="s">
        <v>200</v>
      </c>
      <c r="U2028" s="2">
        <v>43545.620138888888</v>
      </c>
      <c r="V2028">
        <v>53.1</v>
      </c>
      <c r="X2028">
        <v>26</v>
      </c>
      <c r="Y2028">
        <v>30.05</v>
      </c>
      <c r="Z2028">
        <v>10</v>
      </c>
      <c r="AA2028" s="1" t="s">
        <v>846</v>
      </c>
      <c r="AB2028">
        <v>23</v>
      </c>
      <c r="AD2028" s="1" t="s">
        <v>1212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s="1" t="s">
        <v>51</v>
      </c>
      <c r="AS2028" s="1" t="s">
        <v>51</v>
      </c>
      <c r="AT2028" s="1" t="s">
        <v>51</v>
      </c>
      <c r="AU2028" s="1" t="s">
        <v>51</v>
      </c>
    </row>
    <row r="2029" spans="1:47" x14ac:dyDescent="0.25">
      <c r="A2029" s="1" t="s">
        <v>4977</v>
      </c>
      <c r="B2029">
        <v>3</v>
      </c>
      <c r="C2029" s="2">
        <v>43545.672638888886</v>
      </c>
      <c r="D2029" s="2">
        <v>43545.850057870368</v>
      </c>
      <c r="E2029">
        <v>39.114784</v>
      </c>
      <c r="F2029">
        <v>-108.574293</v>
      </c>
      <c r="G2029">
        <v>39.113939999999999</v>
      </c>
      <c r="H2029">
        <v>-108.59318</v>
      </c>
      <c r="I2029">
        <v>1.014</v>
      </c>
      <c r="J2029" s="1" t="s">
        <v>493</v>
      </c>
      <c r="L2029" s="1" t="s">
        <v>137</v>
      </c>
      <c r="M2029" s="1" t="s">
        <v>47</v>
      </c>
      <c r="N2029" s="1" t="s">
        <v>489</v>
      </c>
      <c r="O2029" s="1" t="s">
        <v>490</v>
      </c>
      <c r="P2029" s="1" t="s">
        <v>198</v>
      </c>
      <c r="Q2029" s="1" t="s">
        <v>491</v>
      </c>
      <c r="R2029" s="1" t="s">
        <v>48</v>
      </c>
      <c r="S2029" s="1" t="s">
        <v>79</v>
      </c>
      <c r="T2029" s="1" t="s">
        <v>492</v>
      </c>
      <c r="U2029" s="2">
        <v>43545.681944444441</v>
      </c>
      <c r="V2029">
        <v>41</v>
      </c>
      <c r="W2029">
        <v>33.9</v>
      </c>
      <c r="X2029">
        <v>89</v>
      </c>
      <c r="Y2029">
        <v>30.06</v>
      </c>
      <c r="Z2029">
        <v>3</v>
      </c>
      <c r="AA2029" s="1" t="s">
        <v>59</v>
      </c>
      <c r="AB2029">
        <v>12.7</v>
      </c>
      <c r="AC2029">
        <v>0.02</v>
      </c>
      <c r="AD2029" s="1" t="s">
        <v>1203</v>
      </c>
      <c r="AE2029" t="b">
        <v>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s="1" t="s">
        <v>51</v>
      </c>
      <c r="AS2029" s="1" t="s">
        <v>51</v>
      </c>
      <c r="AT2029" s="1" t="s">
        <v>51</v>
      </c>
      <c r="AU2029" s="1" t="s">
        <v>51</v>
      </c>
    </row>
    <row r="2030" spans="1:47" x14ac:dyDescent="0.25">
      <c r="A2030" s="1" t="s">
        <v>4660</v>
      </c>
      <c r="B2030">
        <v>3</v>
      </c>
      <c r="C2030" s="2">
        <v>43545.689305555556</v>
      </c>
      <c r="D2030" s="2">
        <v>43545.709768518522</v>
      </c>
      <c r="E2030">
        <v>39.567472000000002</v>
      </c>
      <c r="F2030">
        <v>-105.05106600000001</v>
      </c>
      <c r="G2030">
        <v>39.567467999999998</v>
      </c>
      <c r="H2030">
        <v>-105.051097</v>
      </c>
      <c r="I2030">
        <v>2E-3</v>
      </c>
      <c r="J2030" s="1" t="s">
        <v>1839</v>
      </c>
      <c r="L2030" s="1" t="s">
        <v>405</v>
      </c>
      <c r="M2030" s="1" t="s">
        <v>47</v>
      </c>
      <c r="N2030" s="1" t="s">
        <v>138</v>
      </c>
      <c r="O2030" s="1" t="s">
        <v>201</v>
      </c>
      <c r="P2030" s="1" t="s">
        <v>198</v>
      </c>
      <c r="Q2030" s="1" t="s">
        <v>513</v>
      </c>
      <c r="R2030" s="1" t="s">
        <v>48</v>
      </c>
      <c r="S2030" s="1" t="s">
        <v>79</v>
      </c>
      <c r="T2030" s="1" t="s">
        <v>200</v>
      </c>
      <c r="U2030" s="2">
        <v>43545.703472222223</v>
      </c>
      <c r="V2030">
        <v>53.1</v>
      </c>
      <c r="X2030">
        <v>27</v>
      </c>
      <c r="Y2030">
        <v>30.03</v>
      </c>
      <c r="Z2030">
        <v>10</v>
      </c>
      <c r="AA2030" s="1" t="s">
        <v>66</v>
      </c>
      <c r="AB2030">
        <v>18.399999999999999</v>
      </c>
      <c r="AD2030" s="1" t="s">
        <v>818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s="1" t="s">
        <v>51</v>
      </c>
      <c r="AS2030" s="1" t="s">
        <v>51</v>
      </c>
      <c r="AT2030" s="1" t="s">
        <v>51</v>
      </c>
      <c r="AU2030" s="1" t="s">
        <v>51</v>
      </c>
    </row>
    <row r="2031" spans="1:47" x14ac:dyDescent="0.25">
      <c r="A2031" s="1" t="s">
        <v>4284</v>
      </c>
      <c r="B2031">
        <v>3</v>
      </c>
      <c r="C2031" s="2">
        <v>43546.295034722221</v>
      </c>
      <c r="D2031" s="2">
        <v>43546.315300925926</v>
      </c>
      <c r="E2031">
        <v>39.751289</v>
      </c>
      <c r="F2031">
        <v>-105.01681000000001</v>
      </c>
      <c r="G2031">
        <v>39.749850000000002</v>
      </c>
      <c r="H2031">
        <v>-105.01742</v>
      </c>
      <c r="I2031">
        <v>0.105</v>
      </c>
      <c r="J2031" s="1" t="s">
        <v>581</v>
      </c>
      <c r="L2031" s="1" t="s">
        <v>1996</v>
      </c>
      <c r="M2031" s="1" t="s">
        <v>47</v>
      </c>
      <c r="N2031" s="1" t="s">
        <v>131</v>
      </c>
      <c r="O2031" s="1" t="s">
        <v>131</v>
      </c>
      <c r="P2031" s="1" t="s">
        <v>198</v>
      </c>
      <c r="Q2031" s="1" t="s">
        <v>352</v>
      </c>
      <c r="R2031" s="1" t="s">
        <v>48</v>
      </c>
      <c r="S2031" s="1" t="s">
        <v>79</v>
      </c>
      <c r="T2031" s="1" t="s">
        <v>205</v>
      </c>
      <c r="U2031" s="2">
        <v>43546.28125</v>
      </c>
      <c r="V2031">
        <v>39.200000000000003</v>
      </c>
      <c r="W2031">
        <v>33.6</v>
      </c>
      <c r="X2031">
        <v>56</v>
      </c>
      <c r="Y2031">
        <v>29.97</v>
      </c>
      <c r="Z2031">
        <v>10</v>
      </c>
      <c r="AA2031" s="1" t="s">
        <v>71</v>
      </c>
      <c r="AB2031">
        <v>8.1</v>
      </c>
      <c r="AD2031" s="1" t="s">
        <v>818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s="1" t="s">
        <v>51</v>
      </c>
      <c r="AS2031" s="1" t="s">
        <v>51</v>
      </c>
      <c r="AT2031" s="1" t="s">
        <v>51</v>
      </c>
      <c r="AU2031" s="1" t="s">
        <v>51</v>
      </c>
    </row>
    <row r="2032" spans="1:47" x14ac:dyDescent="0.25">
      <c r="A2032" s="1" t="s">
        <v>6414</v>
      </c>
      <c r="B2032">
        <v>4</v>
      </c>
      <c r="C2032" s="2">
        <v>43546.287199074075</v>
      </c>
      <c r="D2032" s="2">
        <v>43546.495347222219</v>
      </c>
      <c r="E2032">
        <v>39.620272</v>
      </c>
      <c r="F2032">
        <v>-106.472002</v>
      </c>
      <c r="G2032">
        <v>39.608719999999998</v>
      </c>
      <c r="H2032">
        <v>-106.44750000000001</v>
      </c>
      <c r="I2032">
        <v>1.5289999999999999</v>
      </c>
      <c r="J2032" s="1" t="s">
        <v>5207</v>
      </c>
      <c r="L2032" s="1" t="s">
        <v>133</v>
      </c>
      <c r="M2032" s="1" t="s">
        <v>47</v>
      </c>
      <c r="N2032" s="1" t="s">
        <v>500</v>
      </c>
      <c r="O2032" s="1" t="s">
        <v>501</v>
      </c>
      <c r="P2032" s="1" t="s">
        <v>198</v>
      </c>
      <c r="Q2032" s="1" t="s">
        <v>502</v>
      </c>
      <c r="R2032" s="1" t="s">
        <v>48</v>
      </c>
      <c r="S2032" s="1" t="s">
        <v>79</v>
      </c>
      <c r="T2032" s="1" t="s">
        <v>503</v>
      </c>
      <c r="U2032" s="2">
        <v>43546.288888888892</v>
      </c>
      <c r="V2032">
        <v>24.8</v>
      </c>
      <c r="X2032">
        <v>80</v>
      </c>
      <c r="Y2032">
        <v>30.05</v>
      </c>
      <c r="Z2032">
        <v>4</v>
      </c>
      <c r="AA2032" s="1" t="s">
        <v>49</v>
      </c>
      <c r="AD2032" s="1" t="s">
        <v>1210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s="1" t="s">
        <v>53</v>
      </c>
      <c r="AS2032" s="1" t="s">
        <v>51</v>
      </c>
      <c r="AT2032" s="1" t="s">
        <v>51</v>
      </c>
      <c r="AU2032" s="1" t="s">
        <v>51</v>
      </c>
    </row>
    <row r="2033" spans="1:47" x14ac:dyDescent="0.25">
      <c r="A2033" s="1" t="s">
        <v>4285</v>
      </c>
      <c r="B2033">
        <v>3</v>
      </c>
      <c r="C2033" s="2">
        <v>43546.30023148148</v>
      </c>
      <c r="D2033" s="2">
        <v>43546.320868055554</v>
      </c>
      <c r="E2033">
        <v>39.778410000000001</v>
      </c>
      <c r="F2033">
        <v>-104.91289</v>
      </c>
      <c r="G2033">
        <v>39.780209999999997</v>
      </c>
      <c r="H2033">
        <v>-104.93586000000001</v>
      </c>
      <c r="I2033">
        <v>1.226</v>
      </c>
      <c r="J2033" s="1" t="s">
        <v>486</v>
      </c>
      <c r="L2033" s="1" t="s">
        <v>137</v>
      </c>
      <c r="M2033" s="1" t="s">
        <v>47</v>
      </c>
      <c r="N2033" s="1" t="s">
        <v>131</v>
      </c>
      <c r="O2033" s="1" t="s">
        <v>131</v>
      </c>
      <c r="P2033" s="1" t="s">
        <v>198</v>
      </c>
      <c r="Q2033" s="1" t="s">
        <v>246</v>
      </c>
      <c r="R2033" s="1" t="s">
        <v>48</v>
      </c>
      <c r="S2033" s="1" t="s">
        <v>79</v>
      </c>
      <c r="T2033" s="1" t="s">
        <v>205</v>
      </c>
      <c r="U2033" s="2">
        <v>43546.28125</v>
      </c>
      <c r="V2033">
        <v>39.200000000000003</v>
      </c>
      <c r="W2033">
        <v>33.6</v>
      </c>
      <c r="X2033">
        <v>56</v>
      </c>
      <c r="Y2033">
        <v>29.97</v>
      </c>
      <c r="Z2033">
        <v>10</v>
      </c>
      <c r="AA2033" s="1" t="s">
        <v>71</v>
      </c>
      <c r="AB2033">
        <v>8.1</v>
      </c>
      <c r="AD2033" s="1" t="s">
        <v>818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s="1" t="s">
        <v>51</v>
      </c>
      <c r="AS2033" s="1" t="s">
        <v>51</v>
      </c>
      <c r="AT2033" s="1" t="s">
        <v>51</v>
      </c>
      <c r="AU2033" s="1" t="s">
        <v>51</v>
      </c>
    </row>
    <row r="2034" spans="1:47" x14ac:dyDescent="0.25">
      <c r="A2034" s="1" t="s">
        <v>4144</v>
      </c>
      <c r="B2034">
        <v>4</v>
      </c>
      <c r="C2034" s="2">
        <v>43546.291365740741</v>
      </c>
      <c r="D2034" s="2">
        <v>43546.31046296296</v>
      </c>
      <c r="E2034">
        <v>39.622720000000001</v>
      </c>
      <c r="F2034">
        <v>-106.4849</v>
      </c>
      <c r="G2034">
        <v>39.608303999999997</v>
      </c>
      <c r="H2034">
        <v>-106.448791</v>
      </c>
      <c r="I2034">
        <v>2.165</v>
      </c>
      <c r="J2034" s="1" t="s">
        <v>4145</v>
      </c>
      <c r="L2034" s="1" t="s">
        <v>133</v>
      </c>
      <c r="M2034" s="1" t="s">
        <v>47</v>
      </c>
      <c r="N2034" s="1" t="s">
        <v>145</v>
      </c>
      <c r="O2034" s="1" t="s">
        <v>501</v>
      </c>
      <c r="P2034" s="1" t="s">
        <v>198</v>
      </c>
      <c r="Q2034" s="1" t="s">
        <v>976</v>
      </c>
      <c r="R2034" s="1" t="s">
        <v>48</v>
      </c>
      <c r="S2034" s="1" t="s">
        <v>79</v>
      </c>
      <c r="T2034" s="1" t="s">
        <v>612</v>
      </c>
      <c r="U2034" s="2">
        <v>43546.288888888892</v>
      </c>
      <c r="V2034">
        <v>30.9</v>
      </c>
      <c r="W2034">
        <v>27.5</v>
      </c>
      <c r="X2034">
        <v>92</v>
      </c>
      <c r="Y2034">
        <v>30.11</v>
      </c>
      <c r="Z2034">
        <v>10</v>
      </c>
      <c r="AA2034" s="1" t="s">
        <v>59</v>
      </c>
      <c r="AB2034">
        <v>3.5</v>
      </c>
      <c r="AD2034" s="1" t="s">
        <v>1212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s="1" t="s">
        <v>53</v>
      </c>
      <c r="AS2034" s="1" t="s">
        <v>51</v>
      </c>
      <c r="AT2034" s="1" t="s">
        <v>51</v>
      </c>
      <c r="AU2034" s="1" t="s">
        <v>51</v>
      </c>
    </row>
    <row r="2035" spans="1:47" x14ac:dyDescent="0.25">
      <c r="A2035" s="1" t="s">
        <v>4648</v>
      </c>
      <c r="B2035">
        <v>3</v>
      </c>
      <c r="C2035" s="2">
        <v>43546.325231481482</v>
      </c>
      <c r="D2035" s="2">
        <v>43546.345891203702</v>
      </c>
      <c r="E2035">
        <v>39.815443000000002</v>
      </c>
      <c r="F2035">
        <v>-104.98299</v>
      </c>
      <c r="G2035">
        <v>39.809629999999999</v>
      </c>
      <c r="H2035">
        <v>-104.98308</v>
      </c>
      <c r="I2035">
        <v>0.40200000000000002</v>
      </c>
      <c r="J2035" s="1" t="s">
        <v>702</v>
      </c>
      <c r="L2035" s="1" t="s">
        <v>265</v>
      </c>
      <c r="M2035" s="1" t="s">
        <v>47</v>
      </c>
      <c r="N2035" s="1" t="s">
        <v>131</v>
      </c>
      <c r="O2035" s="1" t="s">
        <v>147</v>
      </c>
      <c r="P2035" s="1" t="s">
        <v>198</v>
      </c>
      <c r="Q2035" s="1" t="s">
        <v>331</v>
      </c>
      <c r="R2035" s="1" t="s">
        <v>48</v>
      </c>
      <c r="S2035" s="1" t="s">
        <v>79</v>
      </c>
      <c r="T2035" s="1" t="s">
        <v>205</v>
      </c>
      <c r="U2035" s="2">
        <v>43546.322916666664</v>
      </c>
      <c r="V2035">
        <v>39.200000000000003</v>
      </c>
      <c r="X2035">
        <v>61</v>
      </c>
      <c r="Y2035">
        <v>29.99</v>
      </c>
      <c r="Z2035">
        <v>10</v>
      </c>
      <c r="AA2035" s="1" t="s">
        <v>49</v>
      </c>
      <c r="AD2035" s="1" t="s">
        <v>818</v>
      </c>
      <c r="AE2035" t="b">
        <v>0</v>
      </c>
      <c r="AF2035" t="b">
        <v>0</v>
      </c>
      <c r="AG2035" t="b">
        <v>0</v>
      </c>
      <c r="AH2035" t="b">
        <v>0</v>
      </c>
      <c r="AI2035" t="b">
        <v>1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s="1" t="s">
        <v>51</v>
      </c>
      <c r="AS2035" s="1" t="s">
        <v>51</v>
      </c>
      <c r="AT2035" s="1" t="s">
        <v>51</v>
      </c>
      <c r="AU2035" s="1" t="s">
        <v>51</v>
      </c>
    </row>
    <row r="2036" spans="1:47" x14ac:dyDescent="0.25">
      <c r="A2036" s="1" t="s">
        <v>4103</v>
      </c>
      <c r="B2036">
        <v>3</v>
      </c>
      <c r="C2036" s="2">
        <v>43546.37940972222</v>
      </c>
      <c r="D2036" s="2">
        <v>43546.395868055559</v>
      </c>
      <c r="E2036">
        <v>39.885438999999998</v>
      </c>
      <c r="F2036">
        <v>-104.98766999999999</v>
      </c>
      <c r="G2036">
        <v>39.882770000000001</v>
      </c>
      <c r="H2036">
        <v>-104.98768</v>
      </c>
      <c r="I2036">
        <v>0.184</v>
      </c>
      <c r="J2036" s="1" t="s">
        <v>441</v>
      </c>
      <c r="L2036" s="1" t="s">
        <v>312</v>
      </c>
      <c r="M2036" s="1" t="s">
        <v>47</v>
      </c>
      <c r="N2036" s="1" t="s">
        <v>131</v>
      </c>
      <c r="O2036" s="1" t="s">
        <v>147</v>
      </c>
      <c r="P2036" s="1" t="s">
        <v>198</v>
      </c>
      <c r="Q2036" s="1" t="s">
        <v>439</v>
      </c>
      <c r="R2036" s="1" t="s">
        <v>48</v>
      </c>
      <c r="S2036" s="1" t="s">
        <v>79</v>
      </c>
      <c r="T2036" s="1" t="s">
        <v>205</v>
      </c>
      <c r="U2036" s="2">
        <v>43546.364583333336</v>
      </c>
      <c r="V2036">
        <v>41</v>
      </c>
      <c r="W2036">
        <v>34.299999999999997</v>
      </c>
      <c r="X2036">
        <v>57</v>
      </c>
      <c r="Y2036">
        <v>29.99</v>
      </c>
      <c r="Z2036">
        <v>10</v>
      </c>
      <c r="AA2036" s="1" t="s">
        <v>65</v>
      </c>
      <c r="AB2036">
        <v>11.5</v>
      </c>
      <c r="AD2036" s="1" t="s">
        <v>1212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s="1" t="s">
        <v>51</v>
      </c>
      <c r="AS2036" s="1" t="s">
        <v>51</v>
      </c>
      <c r="AT2036" s="1" t="s">
        <v>51</v>
      </c>
      <c r="AU2036" s="1" t="s">
        <v>51</v>
      </c>
    </row>
    <row r="2037" spans="1:47" x14ac:dyDescent="0.25">
      <c r="A2037" s="1" t="s">
        <v>4104</v>
      </c>
      <c r="B2037">
        <v>3</v>
      </c>
      <c r="C2037" s="2">
        <v>43546.354398148149</v>
      </c>
      <c r="D2037" s="2">
        <v>43546.375069444446</v>
      </c>
      <c r="E2037">
        <v>39.823968000000001</v>
      </c>
      <c r="F2037">
        <v>-104.96130100000001</v>
      </c>
      <c r="G2037">
        <v>39.823912999999997</v>
      </c>
      <c r="H2037">
        <v>-104.96167199999999</v>
      </c>
      <c r="I2037">
        <v>0.02</v>
      </c>
      <c r="J2037" s="1" t="s">
        <v>446</v>
      </c>
      <c r="L2037" s="1" t="s">
        <v>122</v>
      </c>
      <c r="M2037" s="1" t="s">
        <v>47</v>
      </c>
      <c r="N2037" s="1" t="s">
        <v>131</v>
      </c>
      <c r="O2037" s="1" t="s">
        <v>147</v>
      </c>
      <c r="P2037" s="1" t="s">
        <v>198</v>
      </c>
      <c r="Q2037" s="1" t="s">
        <v>204</v>
      </c>
      <c r="R2037" s="1" t="s">
        <v>48</v>
      </c>
      <c r="S2037" s="1" t="s">
        <v>79</v>
      </c>
      <c r="T2037" s="1" t="s">
        <v>205</v>
      </c>
      <c r="U2037" s="2">
        <v>43546.364583333336</v>
      </c>
      <c r="V2037">
        <v>41</v>
      </c>
      <c r="W2037">
        <v>34.299999999999997</v>
      </c>
      <c r="X2037">
        <v>57</v>
      </c>
      <c r="Y2037">
        <v>29.99</v>
      </c>
      <c r="Z2037">
        <v>10</v>
      </c>
      <c r="AA2037" s="1" t="s">
        <v>65</v>
      </c>
      <c r="AB2037">
        <v>11.5</v>
      </c>
      <c r="AD2037" s="1" t="s">
        <v>1212</v>
      </c>
      <c r="AE2037" t="b">
        <v>0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s="1" t="s">
        <v>51</v>
      </c>
      <c r="AS2037" s="1" t="s">
        <v>51</v>
      </c>
      <c r="AT2037" s="1" t="s">
        <v>51</v>
      </c>
      <c r="AU2037" s="1" t="s">
        <v>51</v>
      </c>
    </row>
    <row r="2038" spans="1:47" x14ac:dyDescent="0.25">
      <c r="A2038" s="1" t="s">
        <v>4286</v>
      </c>
      <c r="B2038">
        <v>3</v>
      </c>
      <c r="C2038" s="2">
        <v>43546.401782407411</v>
      </c>
      <c r="D2038" s="2">
        <v>43546.42224537037</v>
      </c>
      <c r="E2038">
        <v>38.948925000000003</v>
      </c>
      <c r="F2038">
        <v>-104.81252600000001</v>
      </c>
      <c r="G2038">
        <v>38.948590000000003</v>
      </c>
      <c r="H2038">
        <v>-104.81278</v>
      </c>
      <c r="I2038">
        <v>2.7E-2</v>
      </c>
      <c r="J2038" s="1" t="s">
        <v>895</v>
      </c>
      <c r="L2038" s="1" t="s">
        <v>195</v>
      </c>
      <c r="M2038" s="1" t="s">
        <v>47</v>
      </c>
      <c r="N2038" s="1" t="s">
        <v>482</v>
      </c>
      <c r="O2038" s="1" t="s">
        <v>193</v>
      </c>
      <c r="P2038" s="1" t="s">
        <v>198</v>
      </c>
      <c r="Q2038" s="1" t="s">
        <v>483</v>
      </c>
      <c r="R2038" s="1" t="s">
        <v>48</v>
      </c>
      <c r="S2038" s="1" t="s">
        <v>79</v>
      </c>
      <c r="T2038" s="1" t="s">
        <v>234</v>
      </c>
      <c r="U2038" s="2">
        <v>43546.415277777778</v>
      </c>
      <c r="V2038">
        <v>43.3</v>
      </c>
      <c r="W2038">
        <v>38.1</v>
      </c>
      <c r="X2038">
        <v>67</v>
      </c>
      <c r="Y2038">
        <v>29.92</v>
      </c>
      <c r="Z2038">
        <v>10</v>
      </c>
      <c r="AA2038" s="1" t="s">
        <v>66</v>
      </c>
      <c r="AB2038">
        <v>9.1999999999999993</v>
      </c>
      <c r="AD2038" s="1" t="s">
        <v>818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s="1" t="s">
        <v>51</v>
      </c>
      <c r="AS2038" s="1" t="s">
        <v>51</v>
      </c>
      <c r="AT2038" s="1" t="s">
        <v>51</v>
      </c>
      <c r="AU2038" s="1" t="s">
        <v>51</v>
      </c>
    </row>
    <row r="2039" spans="1:47" x14ac:dyDescent="0.25">
      <c r="A2039" s="1" t="s">
        <v>4508</v>
      </c>
      <c r="B2039">
        <v>3</v>
      </c>
      <c r="C2039" s="2">
        <v>43546.479502314818</v>
      </c>
      <c r="D2039" s="2">
        <v>43546.500057870369</v>
      </c>
      <c r="E2039">
        <v>39.900221000000002</v>
      </c>
      <c r="F2039">
        <v>-104.988178</v>
      </c>
      <c r="G2039">
        <v>39.897492</v>
      </c>
      <c r="H2039">
        <v>-104.987711</v>
      </c>
      <c r="I2039">
        <v>0.19</v>
      </c>
      <c r="J2039" s="1" t="s">
        <v>441</v>
      </c>
      <c r="L2039" s="1" t="s">
        <v>195</v>
      </c>
      <c r="M2039" s="1" t="s">
        <v>47</v>
      </c>
      <c r="N2039" s="1" t="s">
        <v>131</v>
      </c>
      <c r="O2039" s="1" t="s">
        <v>147</v>
      </c>
      <c r="P2039" s="1" t="s">
        <v>198</v>
      </c>
      <c r="Q2039" s="1" t="s">
        <v>439</v>
      </c>
      <c r="R2039" s="1" t="s">
        <v>48</v>
      </c>
      <c r="S2039" s="1" t="s">
        <v>79</v>
      </c>
      <c r="T2039" s="1" t="s">
        <v>205</v>
      </c>
      <c r="U2039" s="2">
        <v>43546.489583333336</v>
      </c>
      <c r="V2039">
        <v>50</v>
      </c>
      <c r="X2039">
        <v>43</v>
      </c>
      <c r="Y2039">
        <v>29.95</v>
      </c>
      <c r="Z2039">
        <v>10</v>
      </c>
      <c r="AA2039" s="1" t="s">
        <v>59</v>
      </c>
      <c r="AB2039">
        <v>8.1</v>
      </c>
      <c r="AD2039" s="1" t="s">
        <v>1220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s="1" t="s">
        <v>51</v>
      </c>
      <c r="AS2039" s="1" t="s">
        <v>51</v>
      </c>
      <c r="AT2039" s="1" t="s">
        <v>51</v>
      </c>
      <c r="AU2039" s="1" t="s">
        <v>51</v>
      </c>
    </row>
    <row r="2040" spans="1:47" x14ac:dyDescent="0.25">
      <c r="A2040" s="1" t="s">
        <v>4584</v>
      </c>
      <c r="B2040">
        <v>3</v>
      </c>
      <c r="C2040" s="2">
        <v>43546.449178240742</v>
      </c>
      <c r="D2040" s="2">
        <v>43546.469502314816</v>
      </c>
      <c r="E2040">
        <v>40.1569</v>
      </c>
      <c r="F2040">
        <v>-104.97871000000001</v>
      </c>
      <c r="G2040">
        <v>40.160758000000001</v>
      </c>
      <c r="H2040">
        <v>-104.97873</v>
      </c>
      <c r="I2040">
        <v>0.26700000000000002</v>
      </c>
      <c r="J2040" s="1" t="s">
        <v>536</v>
      </c>
      <c r="L2040" s="1" t="s">
        <v>265</v>
      </c>
      <c r="M2040" s="1" t="s">
        <v>47</v>
      </c>
      <c r="N2040" s="1" t="s">
        <v>208</v>
      </c>
      <c r="O2040" s="1" t="s">
        <v>209</v>
      </c>
      <c r="P2040" s="1" t="s">
        <v>198</v>
      </c>
      <c r="Q2040" s="1" t="s">
        <v>210</v>
      </c>
      <c r="R2040" s="1" t="s">
        <v>48</v>
      </c>
      <c r="S2040" s="1" t="s">
        <v>79</v>
      </c>
      <c r="T2040" s="1" t="s">
        <v>211</v>
      </c>
      <c r="U2040" s="2">
        <v>43546.454861111109</v>
      </c>
      <c r="V2040">
        <v>50.9</v>
      </c>
      <c r="X2040">
        <v>46</v>
      </c>
      <c r="Y2040">
        <v>29.97</v>
      </c>
      <c r="Z2040">
        <v>10</v>
      </c>
      <c r="AA2040" s="1" t="s">
        <v>61</v>
      </c>
      <c r="AB2040">
        <v>4.5999999999999996</v>
      </c>
      <c r="AD2040" s="1" t="s">
        <v>1212</v>
      </c>
      <c r="AE2040" t="b">
        <v>0</v>
      </c>
      <c r="AF2040" t="b">
        <v>0</v>
      </c>
      <c r="AG2040" t="b">
        <v>0</v>
      </c>
      <c r="AH2040" t="b">
        <v>0</v>
      </c>
      <c r="AI2040" t="b">
        <v>1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s="1" t="s">
        <v>51</v>
      </c>
      <c r="AS2040" s="1" t="s">
        <v>51</v>
      </c>
      <c r="AT2040" s="1" t="s">
        <v>51</v>
      </c>
      <c r="AU2040" s="1" t="s">
        <v>51</v>
      </c>
    </row>
    <row r="2041" spans="1:47" x14ac:dyDescent="0.25">
      <c r="A2041" s="1" t="s">
        <v>4509</v>
      </c>
      <c r="B2041">
        <v>3</v>
      </c>
      <c r="C2041" s="2">
        <v>43546.562858796293</v>
      </c>
      <c r="D2041" s="2">
        <v>43546.583368055559</v>
      </c>
      <c r="E2041">
        <v>39.630034999999999</v>
      </c>
      <c r="F2041">
        <v>-104.905278</v>
      </c>
      <c r="G2041">
        <v>39.628911000000002</v>
      </c>
      <c r="H2041">
        <v>-104.904681</v>
      </c>
      <c r="I2041">
        <v>8.4000000000000005E-2</v>
      </c>
      <c r="J2041" s="1" t="s">
        <v>220</v>
      </c>
      <c r="L2041" s="1" t="s">
        <v>195</v>
      </c>
      <c r="M2041" s="1" t="s">
        <v>47</v>
      </c>
      <c r="N2041" s="1" t="s">
        <v>131</v>
      </c>
      <c r="O2041" s="1" t="s">
        <v>131</v>
      </c>
      <c r="P2041" s="1" t="s">
        <v>198</v>
      </c>
      <c r="Q2041" s="1" t="s">
        <v>414</v>
      </c>
      <c r="R2041" s="1" t="s">
        <v>48</v>
      </c>
      <c r="S2041" s="1" t="s">
        <v>79</v>
      </c>
      <c r="T2041" s="1" t="s">
        <v>200</v>
      </c>
      <c r="U2041" s="2">
        <v>43546.578472222223</v>
      </c>
      <c r="V2041">
        <v>55</v>
      </c>
      <c r="X2041">
        <v>42</v>
      </c>
      <c r="Y2041">
        <v>29.8</v>
      </c>
      <c r="Z2041">
        <v>10</v>
      </c>
      <c r="AA2041" s="1" t="s">
        <v>961</v>
      </c>
      <c r="AB2041">
        <v>10.4</v>
      </c>
      <c r="AD2041" s="1" t="s">
        <v>1220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s="1" t="s">
        <v>51</v>
      </c>
      <c r="AS2041" s="1" t="s">
        <v>51</v>
      </c>
      <c r="AT2041" s="1" t="s">
        <v>51</v>
      </c>
      <c r="AU2041" s="1" t="s">
        <v>51</v>
      </c>
    </row>
    <row r="2042" spans="1:47" x14ac:dyDescent="0.25">
      <c r="A2042" s="1" t="s">
        <v>4510</v>
      </c>
      <c r="B2042">
        <v>3</v>
      </c>
      <c r="C2042" s="2">
        <v>43546.537835648145</v>
      </c>
      <c r="D2042" s="2">
        <v>43546.558391203704</v>
      </c>
      <c r="E2042">
        <v>39.856301000000002</v>
      </c>
      <c r="F2042">
        <v>-104.987278</v>
      </c>
      <c r="G2042">
        <v>39.853580000000001</v>
      </c>
      <c r="H2042">
        <v>-104.98669</v>
      </c>
      <c r="I2042">
        <v>0.191</v>
      </c>
      <c r="J2042" s="1" t="s">
        <v>517</v>
      </c>
      <c r="L2042" s="1" t="s">
        <v>1313</v>
      </c>
      <c r="M2042" s="1" t="s">
        <v>47</v>
      </c>
      <c r="N2042" s="1" t="s">
        <v>131</v>
      </c>
      <c r="O2042" s="1" t="s">
        <v>147</v>
      </c>
      <c r="P2042" s="1" t="s">
        <v>198</v>
      </c>
      <c r="Q2042" s="1" t="s">
        <v>204</v>
      </c>
      <c r="R2042" s="1" t="s">
        <v>48</v>
      </c>
      <c r="S2042" s="1" t="s">
        <v>79</v>
      </c>
      <c r="T2042" s="1" t="s">
        <v>205</v>
      </c>
      <c r="U2042" s="2">
        <v>43546.53125</v>
      </c>
      <c r="V2042">
        <v>53.6</v>
      </c>
      <c r="X2042">
        <v>41</v>
      </c>
      <c r="Y2042">
        <v>29.92</v>
      </c>
      <c r="Z2042">
        <v>10</v>
      </c>
      <c r="AA2042" s="1" t="s">
        <v>65</v>
      </c>
      <c r="AB2042">
        <v>10.4</v>
      </c>
      <c r="AD2042" s="1" t="s">
        <v>1220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s="1" t="s">
        <v>51</v>
      </c>
      <c r="AS2042" s="1" t="s">
        <v>51</v>
      </c>
      <c r="AT2042" s="1" t="s">
        <v>51</v>
      </c>
      <c r="AU2042" s="1" t="s">
        <v>51</v>
      </c>
    </row>
    <row r="2043" spans="1:47" x14ac:dyDescent="0.25">
      <c r="A2043" s="1" t="s">
        <v>9170</v>
      </c>
      <c r="B2043">
        <v>2</v>
      </c>
      <c r="C2043" s="2">
        <v>43546.661296296297</v>
      </c>
      <c r="D2043" s="2">
        <v>43546.681296296294</v>
      </c>
      <c r="E2043">
        <v>39.704087999999999</v>
      </c>
      <c r="F2043">
        <v>-104.993094</v>
      </c>
      <c r="G2043">
        <v>39.711080000000003</v>
      </c>
      <c r="H2043">
        <v>-104.99883</v>
      </c>
      <c r="I2043">
        <v>0.57099999999999995</v>
      </c>
      <c r="J2043" s="1" t="s">
        <v>9171</v>
      </c>
      <c r="L2043" s="1" t="s">
        <v>194</v>
      </c>
      <c r="M2043" s="1" t="s">
        <v>47</v>
      </c>
      <c r="N2043" s="1" t="s">
        <v>131</v>
      </c>
      <c r="O2043" s="1" t="s">
        <v>131</v>
      </c>
      <c r="P2043" s="1" t="s">
        <v>198</v>
      </c>
      <c r="Q2043" s="1" t="s">
        <v>360</v>
      </c>
      <c r="R2043" s="1" t="s">
        <v>48</v>
      </c>
      <c r="S2043" s="1" t="s">
        <v>79</v>
      </c>
      <c r="T2043" s="1" t="s">
        <v>200</v>
      </c>
      <c r="U2043" s="2">
        <v>43546.661805555559</v>
      </c>
      <c r="V2043">
        <v>48</v>
      </c>
      <c r="X2043">
        <v>50</v>
      </c>
      <c r="Y2043">
        <v>29.82</v>
      </c>
      <c r="Z2043">
        <v>10</v>
      </c>
      <c r="AA2043" s="1" t="s">
        <v>846</v>
      </c>
      <c r="AB2043">
        <v>12.7</v>
      </c>
      <c r="AC2043">
        <v>0</v>
      </c>
      <c r="AD2043" s="1" t="s">
        <v>818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s="1" t="s">
        <v>51</v>
      </c>
      <c r="AS2043" s="1" t="s">
        <v>51</v>
      </c>
      <c r="AT2043" s="1" t="s">
        <v>51</v>
      </c>
      <c r="AU2043" s="1" t="s">
        <v>51</v>
      </c>
    </row>
    <row r="2044" spans="1:47" x14ac:dyDescent="0.25">
      <c r="A2044" s="1" t="s">
        <v>7150</v>
      </c>
      <c r="B2044">
        <v>3</v>
      </c>
      <c r="C2044" s="2">
        <v>43546.658680555556</v>
      </c>
      <c r="D2044" s="2">
        <v>43546.679247685184</v>
      </c>
      <c r="E2044">
        <v>39.109853999999999</v>
      </c>
      <c r="F2044">
        <v>-105.891271</v>
      </c>
      <c r="G2044">
        <v>39.112461000000003</v>
      </c>
      <c r="H2044">
        <v>-105.89257000000001</v>
      </c>
      <c r="I2044">
        <v>0.193</v>
      </c>
      <c r="J2044" s="1" t="s">
        <v>742</v>
      </c>
      <c r="K2044">
        <v>37799</v>
      </c>
      <c r="L2044" s="1" t="s">
        <v>6565</v>
      </c>
      <c r="M2044" s="1" t="s">
        <v>97</v>
      </c>
      <c r="N2044" s="1" t="s">
        <v>552</v>
      </c>
      <c r="O2044" s="1" t="s">
        <v>356</v>
      </c>
      <c r="P2044" s="1" t="s">
        <v>198</v>
      </c>
      <c r="Q2044" s="1" t="s">
        <v>7151</v>
      </c>
      <c r="R2044" s="1" t="s">
        <v>48</v>
      </c>
      <c r="S2044" s="1" t="s">
        <v>79</v>
      </c>
      <c r="T2044" s="1" t="s">
        <v>554</v>
      </c>
      <c r="U2044" s="2">
        <v>43546.661805555559</v>
      </c>
      <c r="V2044">
        <v>28.9</v>
      </c>
      <c r="W2044">
        <v>15.8</v>
      </c>
      <c r="X2044">
        <v>67</v>
      </c>
      <c r="Y2044">
        <v>29.79</v>
      </c>
      <c r="Z2044">
        <v>10</v>
      </c>
      <c r="AA2044" s="1" t="s">
        <v>71</v>
      </c>
      <c r="AB2044">
        <v>20.7</v>
      </c>
      <c r="AD2044" s="1" t="s">
        <v>1212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s="1" t="s">
        <v>51</v>
      </c>
      <c r="AS2044" s="1" t="s">
        <v>51</v>
      </c>
      <c r="AT2044" s="1" t="s">
        <v>51</v>
      </c>
      <c r="AU2044" s="1" t="s">
        <v>51</v>
      </c>
    </row>
    <row r="2045" spans="1:47" x14ac:dyDescent="0.25">
      <c r="A2045" s="1" t="s">
        <v>7152</v>
      </c>
      <c r="B2045">
        <v>3</v>
      </c>
      <c r="C2045" s="2">
        <v>43546.658680555556</v>
      </c>
      <c r="D2045" s="2">
        <v>43546.679247685184</v>
      </c>
      <c r="E2045">
        <v>39.112461000000003</v>
      </c>
      <c r="F2045">
        <v>-105.89257000000001</v>
      </c>
      <c r="G2045">
        <v>39.109853999999999</v>
      </c>
      <c r="H2045">
        <v>-105.891271</v>
      </c>
      <c r="I2045">
        <v>0.193</v>
      </c>
      <c r="J2045" s="1" t="s">
        <v>4053</v>
      </c>
      <c r="K2045">
        <v>38044</v>
      </c>
      <c r="L2045" s="1" t="s">
        <v>6565</v>
      </c>
      <c r="M2045" s="1" t="s">
        <v>47</v>
      </c>
      <c r="N2045" s="1" t="s">
        <v>552</v>
      </c>
      <c r="O2045" s="1" t="s">
        <v>356</v>
      </c>
      <c r="P2045" s="1" t="s">
        <v>198</v>
      </c>
      <c r="Q2045" s="1" t="s">
        <v>553</v>
      </c>
      <c r="R2045" s="1" t="s">
        <v>48</v>
      </c>
      <c r="S2045" s="1" t="s">
        <v>79</v>
      </c>
      <c r="T2045" s="1" t="s">
        <v>554</v>
      </c>
      <c r="U2045" s="2">
        <v>43546.661805555559</v>
      </c>
      <c r="V2045">
        <v>28.9</v>
      </c>
      <c r="W2045">
        <v>15.8</v>
      </c>
      <c r="X2045">
        <v>67</v>
      </c>
      <c r="Y2045">
        <v>29.79</v>
      </c>
      <c r="Z2045">
        <v>10</v>
      </c>
      <c r="AA2045" s="1" t="s">
        <v>71</v>
      </c>
      <c r="AB2045">
        <v>20.7</v>
      </c>
      <c r="AD2045" s="1" t="s">
        <v>1212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s="1" t="s">
        <v>51</v>
      </c>
      <c r="AS2045" s="1" t="s">
        <v>51</v>
      </c>
      <c r="AT2045" s="1" t="s">
        <v>51</v>
      </c>
      <c r="AU2045" s="1" t="s">
        <v>51</v>
      </c>
    </row>
    <row r="2046" spans="1:47" x14ac:dyDescent="0.25">
      <c r="A2046" s="1" t="s">
        <v>7549</v>
      </c>
      <c r="B2046">
        <v>3</v>
      </c>
      <c r="C2046" s="2">
        <v>43546.742002314815</v>
      </c>
      <c r="D2046" s="2">
        <v>43546.762488425928</v>
      </c>
      <c r="E2046">
        <v>39.124833000000002</v>
      </c>
      <c r="F2046">
        <v>-105.90608</v>
      </c>
      <c r="G2046">
        <v>39.107641999999998</v>
      </c>
      <c r="H2046">
        <v>-105.89024000000001</v>
      </c>
      <c r="I2046">
        <v>1.46</v>
      </c>
      <c r="J2046" s="1" t="s">
        <v>7550</v>
      </c>
      <c r="K2046">
        <v>39358</v>
      </c>
      <c r="L2046" s="1" t="s">
        <v>6565</v>
      </c>
      <c r="M2046" s="1" t="s">
        <v>47</v>
      </c>
      <c r="N2046" s="1" t="s">
        <v>552</v>
      </c>
      <c r="O2046" s="1" t="s">
        <v>356</v>
      </c>
      <c r="P2046" s="1" t="s">
        <v>198</v>
      </c>
      <c r="Q2046" s="1" t="s">
        <v>553</v>
      </c>
      <c r="R2046" s="1" t="s">
        <v>48</v>
      </c>
      <c r="S2046" s="1" t="s">
        <v>79</v>
      </c>
      <c r="T2046" s="1" t="s">
        <v>554</v>
      </c>
      <c r="U2046" s="2">
        <v>43546.745138888888</v>
      </c>
      <c r="V2046">
        <v>27</v>
      </c>
      <c r="W2046">
        <v>18.7</v>
      </c>
      <c r="X2046">
        <v>69</v>
      </c>
      <c r="Y2046">
        <v>29.87</v>
      </c>
      <c r="Z2046">
        <v>10</v>
      </c>
      <c r="AA2046" s="1" t="s">
        <v>961</v>
      </c>
      <c r="AB2046">
        <v>8.1</v>
      </c>
      <c r="AC2046">
        <v>0</v>
      </c>
      <c r="AD2046" s="1" t="s">
        <v>1212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s="1" t="s">
        <v>51</v>
      </c>
      <c r="AS2046" s="1" t="s">
        <v>51</v>
      </c>
      <c r="AT2046" s="1" t="s">
        <v>51</v>
      </c>
      <c r="AU2046" s="1" t="s">
        <v>51</v>
      </c>
    </row>
    <row r="2047" spans="1:47" x14ac:dyDescent="0.25">
      <c r="A2047" s="1" t="s">
        <v>7551</v>
      </c>
      <c r="B2047">
        <v>3</v>
      </c>
      <c r="C2047" s="2">
        <v>43546.742002314815</v>
      </c>
      <c r="D2047" s="2">
        <v>43546.762488425928</v>
      </c>
      <c r="E2047">
        <v>39.107641999999998</v>
      </c>
      <c r="F2047">
        <v>-105.89024000000001</v>
      </c>
      <c r="G2047">
        <v>39.124833000000002</v>
      </c>
      <c r="H2047">
        <v>-105.90608</v>
      </c>
      <c r="I2047">
        <v>1.46</v>
      </c>
      <c r="J2047" s="1" t="s">
        <v>7552</v>
      </c>
      <c r="K2047">
        <v>37619</v>
      </c>
      <c r="L2047" s="1" t="s">
        <v>6565</v>
      </c>
      <c r="M2047" s="1" t="s">
        <v>97</v>
      </c>
      <c r="N2047" s="1" t="s">
        <v>552</v>
      </c>
      <c r="O2047" s="1" t="s">
        <v>356</v>
      </c>
      <c r="P2047" s="1" t="s">
        <v>198</v>
      </c>
      <c r="Q2047" s="1" t="s">
        <v>7151</v>
      </c>
      <c r="R2047" s="1" t="s">
        <v>48</v>
      </c>
      <c r="S2047" s="1" t="s">
        <v>79</v>
      </c>
      <c r="T2047" s="1" t="s">
        <v>554</v>
      </c>
      <c r="U2047" s="2">
        <v>43546.745138888888</v>
      </c>
      <c r="V2047">
        <v>27</v>
      </c>
      <c r="W2047">
        <v>18.7</v>
      </c>
      <c r="X2047">
        <v>69</v>
      </c>
      <c r="Y2047">
        <v>29.87</v>
      </c>
      <c r="Z2047">
        <v>10</v>
      </c>
      <c r="AA2047" s="1" t="s">
        <v>961</v>
      </c>
      <c r="AB2047">
        <v>8.1</v>
      </c>
      <c r="AC2047">
        <v>0</v>
      </c>
      <c r="AD2047" s="1" t="s">
        <v>1212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s="1" t="s">
        <v>51</v>
      </c>
      <c r="AS2047" s="1" t="s">
        <v>51</v>
      </c>
      <c r="AT2047" s="1" t="s">
        <v>51</v>
      </c>
      <c r="AU2047" s="1" t="s">
        <v>51</v>
      </c>
    </row>
    <row r="2048" spans="1:47" x14ac:dyDescent="0.25">
      <c r="A2048" s="1" t="s">
        <v>9172</v>
      </c>
      <c r="B2048">
        <v>2</v>
      </c>
      <c r="C2048" s="2">
        <v>43546.768020833333</v>
      </c>
      <c r="D2048" s="2">
        <v>43546.787881944445</v>
      </c>
      <c r="E2048">
        <v>39.855699999999999</v>
      </c>
      <c r="F2048">
        <v>-104.91464999999999</v>
      </c>
      <c r="G2048">
        <v>39.860788999999997</v>
      </c>
      <c r="H2048">
        <v>-104.910071</v>
      </c>
      <c r="I2048">
        <v>0.42699999999999999</v>
      </c>
      <c r="J2048" s="1" t="s">
        <v>9173</v>
      </c>
      <c r="L2048" s="1" t="s">
        <v>122</v>
      </c>
      <c r="M2048" s="1" t="s">
        <v>47</v>
      </c>
      <c r="N2048" s="1" t="s">
        <v>313</v>
      </c>
      <c r="O2048" s="1" t="s">
        <v>147</v>
      </c>
      <c r="P2048" s="1" t="s">
        <v>198</v>
      </c>
      <c r="Q2048" s="1" t="s">
        <v>314</v>
      </c>
      <c r="R2048" s="1" t="s">
        <v>48</v>
      </c>
      <c r="S2048" s="1" t="s">
        <v>79</v>
      </c>
      <c r="T2048" s="1" t="s">
        <v>203</v>
      </c>
      <c r="U2048" s="2">
        <v>43546.769444444442</v>
      </c>
      <c r="V2048">
        <v>44.6</v>
      </c>
      <c r="W2048">
        <v>40.200000000000003</v>
      </c>
      <c r="X2048">
        <v>71</v>
      </c>
      <c r="Y2048">
        <v>29.87</v>
      </c>
      <c r="Z2048">
        <v>10</v>
      </c>
      <c r="AA2048" s="1" t="s">
        <v>64</v>
      </c>
      <c r="AB2048">
        <v>8.1</v>
      </c>
      <c r="AD2048" s="1" t="s">
        <v>1203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s="1" t="s">
        <v>51</v>
      </c>
      <c r="AS2048" s="1" t="s">
        <v>51</v>
      </c>
      <c r="AT2048" s="1" t="s">
        <v>51</v>
      </c>
      <c r="AU2048" s="1" t="s">
        <v>51</v>
      </c>
    </row>
    <row r="2049" spans="1:47" x14ac:dyDescent="0.25">
      <c r="A2049" s="1" t="s">
        <v>7153</v>
      </c>
      <c r="B2049">
        <v>3</v>
      </c>
      <c r="C2049" s="2">
        <v>43546.777418981481</v>
      </c>
      <c r="D2049" s="2">
        <v>43546.796817129631</v>
      </c>
      <c r="E2049">
        <v>39.124833000000002</v>
      </c>
      <c r="F2049">
        <v>-105.90608</v>
      </c>
      <c r="G2049">
        <v>39.107641999999998</v>
      </c>
      <c r="H2049">
        <v>-105.89024000000001</v>
      </c>
      <c r="I2049">
        <v>1.46</v>
      </c>
      <c r="J2049" s="1" t="s">
        <v>7154</v>
      </c>
      <c r="K2049">
        <v>39358</v>
      </c>
      <c r="L2049" s="1" t="s">
        <v>6565</v>
      </c>
      <c r="M2049" s="1" t="s">
        <v>47</v>
      </c>
      <c r="N2049" s="1" t="s">
        <v>552</v>
      </c>
      <c r="O2049" s="1" t="s">
        <v>356</v>
      </c>
      <c r="P2049" s="1" t="s">
        <v>198</v>
      </c>
      <c r="Q2049" s="1" t="s">
        <v>553</v>
      </c>
      <c r="R2049" s="1" t="s">
        <v>48</v>
      </c>
      <c r="S2049" s="1" t="s">
        <v>79</v>
      </c>
      <c r="T2049" s="1" t="s">
        <v>554</v>
      </c>
      <c r="U2049" s="2">
        <v>43546.786805555559</v>
      </c>
      <c r="V2049">
        <v>25</v>
      </c>
      <c r="W2049">
        <v>12.2</v>
      </c>
      <c r="X2049">
        <v>69</v>
      </c>
      <c r="Y2049">
        <v>29.89</v>
      </c>
      <c r="Z2049">
        <v>10</v>
      </c>
      <c r="AA2049" s="1" t="s">
        <v>56</v>
      </c>
      <c r="AB2049">
        <v>16.100000000000001</v>
      </c>
      <c r="AD2049" s="1" t="s">
        <v>818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s="1" t="s">
        <v>51</v>
      </c>
      <c r="AS2049" s="1" t="s">
        <v>51</v>
      </c>
      <c r="AT2049" s="1" t="s">
        <v>51</v>
      </c>
      <c r="AU2049" s="1" t="s">
        <v>51</v>
      </c>
    </row>
    <row r="2050" spans="1:47" x14ac:dyDescent="0.25">
      <c r="A2050" s="1" t="s">
        <v>5027</v>
      </c>
      <c r="B2050">
        <v>3</v>
      </c>
      <c r="C2050" s="2">
        <v>43546.747731481482</v>
      </c>
      <c r="D2050" s="2">
        <v>43546.768136574072</v>
      </c>
      <c r="E2050">
        <v>39.950302000000001</v>
      </c>
      <c r="F2050">
        <v>-105.15392300000001</v>
      </c>
      <c r="G2050">
        <v>39.950724999999998</v>
      </c>
      <c r="H2050">
        <v>-105.154464</v>
      </c>
      <c r="I2050">
        <v>4.1000000000000002E-2</v>
      </c>
      <c r="J2050" s="1" t="s">
        <v>537</v>
      </c>
      <c r="L2050" s="1" t="s">
        <v>143</v>
      </c>
      <c r="M2050" s="1" t="s">
        <v>47</v>
      </c>
      <c r="N2050" s="1" t="s">
        <v>114</v>
      </c>
      <c r="O2050" s="1" t="s">
        <v>255</v>
      </c>
      <c r="P2050" s="1" t="s">
        <v>198</v>
      </c>
      <c r="Q2050" s="1" t="s">
        <v>538</v>
      </c>
      <c r="R2050" s="1" t="s">
        <v>48</v>
      </c>
      <c r="S2050" s="1" t="s">
        <v>79</v>
      </c>
      <c r="T2050" s="1" t="s">
        <v>205</v>
      </c>
      <c r="U2050" s="2">
        <v>43546.740972222222</v>
      </c>
      <c r="V2050">
        <v>46.4</v>
      </c>
      <c r="W2050">
        <v>37.700000000000003</v>
      </c>
      <c r="X2050">
        <v>57</v>
      </c>
      <c r="Y2050">
        <v>29.87</v>
      </c>
      <c r="Z2050">
        <v>15</v>
      </c>
      <c r="AA2050" s="1" t="s">
        <v>840</v>
      </c>
      <c r="AB2050">
        <v>26.5</v>
      </c>
      <c r="AD2050" s="1" t="s">
        <v>1212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s="1" t="s">
        <v>51</v>
      </c>
      <c r="AS2050" s="1" t="s">
        <v>51</v>
      </c>
      <c r="AT2050" s="1" t="s">
        <v>51</v>
      </c>
      <c r="AU2050" s="1" t="s">
        <v>51</v>
      </c>
    </row>
    <row r="2051" spans="1:47" x14ac:dyDescent="0.25">
      <c r="A2051" s="1" t="s">
        <v>7155</v>
      </c>
      <c r="B2051">
        <v>3</v>
      </c>
      <c r="C2051" s="2">
        <v>43546.777418981481</v>
      </c>
      <c r="D2051" s="2">
        <v>43546.796817129631</v>
      </c>
      <c r="E2051">
        <v>39.107641999999998</v>
      </c>
      <c r="F2051">
        <v>-105.89024000000001</v>
      </c>
      <c r="G2051">
        <v>39.124833000000002</v>
      </c>
      <c r="H2051">
        <v>-105.90608</v>
      </c>
      <c r="I2051">
        <v>1.46</v>
      </c>
      <c r="J2051" s="1" t="s">
        <v>7156</v>
      </c>
      <c r="K2051">
        <v>37619</v>
      </c>
      <c r="L2051" s="1" t="s">
        <v>6565</v>
      </c>
      <c r="M2051" s="1" t="s">
        <v>97</v>
      </c>
      <c r="N2051" s="1" t="s">
        <v>552</v>
      </c>
      <c r="O2051" s="1" t="s">
        <v>356</v>
      </c>
      <c r="P2051" s="1" t="s">
        <v>198</v>
      </c>
      <c r="Q2051" s="1" t="s">
        <v>7151</v>
      </c>
      <c r="R2051" s="1" t="s">
        <v>48</v>
      </c>
      <c r="S2051" s="1" t="s">
        <v>79</v>
      </c>
      <c r="T2051" s="1" t="s">
        <v>554</v>
      </c>
      <c r="U2051" s="2">
        <v>43546.786805555559</v>
      </c>
      <c r="V2051">
        <v>25</v>
      </c>
      <c r="W2051">
        <v>12.2</v>
      </c>
      <c r="X2051">
        <v>69</v>
      </c>
      <c r="Y2051">
        <v>29.89</v>
      </c>
      <c r="Z2051">
        <v>10</v>
      </c>
      <c r="AA2051" s="1" t="s">
        <v>56</v>
      </c>
      <c r="AB2051">
        <v>16.100000000000001</v>
      </c>
      <c r="AD2051" s="1" t="s">
        <v>818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s="1" t="s">
        <v>51</v>
      </c>
      <c r="AS2051" s="1" t="s">
        <v>51</v>
      </c>
      <c r="AT2051" s="1" t="s">
        <v>51</v>
      </c>
      <c r="AU2051" s="1" t="s">
        <v>51</v>
      </c>
    </row>
    <row r="2052" spans="1:47" x14ac:dyDescent="0.25">
      <c r="A2052" s="1" t="s">
        <v>4852</v>
      </c>
      <c r="B2052">
        <v>3</v>
      </c>
      <c r="C2052" s="2">
        <v>43546.796168981484</v>
      </c>
      <c r="D2052" s="2">
        <v>43546.816712962966</v>
      </c>
      <c r="E2052">
        <v>40.402697000000003</v>
      </c>
      <c r="F2052">
        <v>-104.99352</v>
      </c>
      <c r="G2052">
        <v>40.399985000000001</v>
      </c>
      <c r="H2052">
        <v>-104.99357999999999</v>
      </c>
      <c r="I2052">
        <v>0.187</v>
      </c>
      <c r="J2052" s="1" t="s">
        <v>521</v>
      </c>
      <c r="L2052" s="1" t="s">
        <v>195</v>
      </c>
      <c r="M2052" s="1" t="s">
        <v>47</v>
      </c>
      <c r="N2052" s="1" t="s">
        <v>305</v>
      </c>
      <c r="O2052" s="1" t="s">
        <v>228</v>
      </c>
      <c r="P2052" s="1" t="s">
        <v>198</v>
      </c>
      <c r="Q2052" s="1" t="s">
        <v>306</v>
      </c>
      <c r="R2052" s="1" t="s">
        <v>48</v>
      </c>
      <c r="S2052" s="1" t="s">
        <v>79</v>
      </c>
      <c r="T2052" s="1" t="s">
        <v>230</v>
      </c>
      <c r="U2052" s="2">
        <v>43546.797222222223</v>
      </c>
      <c r="V2052">
        <v>39.200000000000003</v>
      </c>
      <c r="W2052">
        <v>29.6</v>
      </c>
      <c r="X2052">
        <v>87</v>
      </c>
      <c r="Y2052">
        <v>29.91</v>
      </c>
      <c r="Z2052">
        <v>10</v>
      </c>
      <c r="AA2052" s="1" t="s">
        <v>65</v>
      </c>
      <c r="AB2052">
        <v>19.600000000000001</v>
      </c>
      <c r="AC2052">
        <v>0.01</v>
      </c>
      <c r="AD2052" s="1" t="s">
        <v>1203</v>
      </c>
      <c r="AE2052" t="b">
        <v>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s="1" t="s">
        <v>51</v>
      </c>
      <c r="AS2052" s="1" t="s">
        <v>51</v>
      </c>
      <c r="AT2052" s="1" t="s">
        <v>51</v>
      </c>
      <c r="AU2052" s="1" t="s">
        <v>51</v>
      </c>
    </row>
    <row r="2053" spans="1:47" x14ac:dyDescent="0.25">
      <c r="A2053" s="1" t="s">
        <v>8643</v>
      </c>
      <c r="B2053">
        <v>4</v>
      </c>
      <c r="C2053" s="2">
        <v>43546.941458333335</v>
      </c>
      <c r="D2053" s="2">
        <v>43546.961145833331</v>
      </c>
      <c r="E2053">
        <v>38.308751999999998</v>
      </c>
      <c r="F2053">
        <v>-104.625501</v>
      </c>
      <c r="G2053">
        <v>38.307999000000002</v>
      </c>
      <c r="H2053">
        <v>-104.620518</v>
      </c>
      <c r="I2053">
        <v>0.27500000000000002</v>
      </c>
      <c r="J2053" s="1" t="s">
        <v>8644</v>
      </c>
      <c r="K2053">
        <v>1390</v>
      </c>
      <c r="L2053" s="1" t="s">
        <v>6595</v>
      </c>
      <c r="M2053" s="1" t="s">
        <v>97</v>
      </c>
      <c r="N2053" s="1" t="s">
        <v>411</v>
      </c>
      <c r="O2053" s="1" t="s">
        <v>411</v>
      </c>
      <c r="P2053" s="1" t="s">
        <v>198</v>
      </c>
      <c r="Q2053" s="1" t="s">
        <v>8645</v>
      </c>
      <c r="R2053" s="1" t="s">
        <v>48</v>
      </c>
      <c r="S2053" s="1" t="s">
        <v>79</v>
      </c>
      <c r="T2053" s="1" t="s">
        <v>413</v>
      </c>
      <c r="U2053" s="2">
        <v>43546.953472222223</v>
      </c>
      <c r="V2053">
        <v>41</v>
      </c>
      <c r="W2053">
        <v>30.7</v>
      </c>
      <c r="X2053">
        <v>93</v>
      </c>
      <c r="Y2053">
        <v>29.89</v>
      </c>
      <c r="Z2053">
        <v>5</v>
      </c>
      <c r="AA2053" s="1" t="s">
        <v>961</v>
      </c>
      <c r="AB2053">
        <v>25.3</v>
      </c>
      <c r="AC2053">
        <v>0.02</v>
      </c>
      <c r="AD2053" s="1" t="s">
        <v>1203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s="1" t="s">
        <v>53</v>
      </c>
      <c r="AS2053" s="1" t="s">
        <v>53</v>
      </c>
      <c r="AT2053" s="1" t="s">
        <v>53</v>
      </c>
      <c r="AU2053" s="1" t="s">
        <v>53</v>
      </c>
    </row>
    <row r="2054" spans="1:47" x14ac:dyDescent="0.25">
      <c r="A2054" s="1" t="s">
        <v>1284</v>
      </c>
      <c r="B2054">
        <v>4</v>
      </c>
      <c r="C2054" s="2">
        <v>43546.915937500002</v>
      </c>
      <c r="D2054" s="2">
        <v>43546.935196759259</v>
      </c>
      <c r="E2054">
        <v>38.308188999999999</v>
      </c>
      <c r="F2054">
        <v>-104.620943</v>
      </c>
      <c r="G2054">
        <v>38.309168999999997</v>
      </c>
      <c r="H2054">
        <v>-104.62728</v>
      </c>
      <c r="I2054">
        <v>0.35</v>
      </c>
      <c r="J2054" s="1" t="s">
        <v>1285</v>
      </c>
      <c r="L2054" s="1" t="s">
        <v>1286</v>
      </c>
      <c r="M2054" s="1" t="s">
        <v>47</v>
      </c>
      <c r="N2054" s="1" t="s">
        <v>411</v>
      </c>
      <c r="O2054" s="1" t="s">
        <v>411</v>
      </c>
      <c r="P2054" s="1" t="s">
        <v>198</v>
      </c>
      <c r="Q2054" s="1" t="s">
        <v>412</v>
      </c>
      <c r="R2054" s="1" t="s">
        <v>48</v>
      </c>
      <c r="S2054" s="1" t="s">
        <v>79</v>
      </c>
      <c r="T2054" s="1" t="s">
        <v>413</v>
      </c>
      <c r="U2054" s="2">
        <v>43546.911805555559</v>
      </c>
      <c r="V2054">
        <v>44.1</v>
      </c>
      <c r="W2054">
        <v>40.799999999999997</v>
      </c>
      <c r="X2054">
        <v>79</v>
      </c>
      <c r="Y2054">
        <v>29.87</v>
      </c>
      <c r="Z2054">
        <v>10</v>
      </c>
      <c r="AA2054" s="1" t="s">
        <v>961</v>
      </c>
      <c r="AB2054">
        <v>5.8</v>
      </c>
      <c r="AC2054">
        <v>0</v>
      </c>
      <c r="AD2054" s="1" t="s">
        <v>1212</v>
      </c>
      <c r="AE2054" t="b">
        <v>0</v>
      </c>
      <c r="AF2054" t="b">
        <v>0</v>
      </c>
      <c r="AG2054" t="b">
        <v>0</v>
      </c>
      <c r="AH2054" t="b">
        <v>1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s="1" t="s">
        <v>53</v>
      </c>
      <c r="AS2054" s="1" t="s">
        <v>53</v>
      </c>
      <c r="AT2054" s="1" t="s">
        <v>53</v>
      </c>
      <c r="AU2054" s="1" t="s">
        <v>53</v>
      </c>
    </row>
    <row r="2055" spans="1:47" x14ac:dyDescent="0.25">
      <c r="A2055" s="1" t="s">
        <v>8646</v>
      </c>
      <c r="B2055">
        <v>4</v>
      </c>
      <c r="C2055" s="2">
        <v>43547.156041666669</v>
      </c>
      <c r="D2055" s="2">
        <v>43547.176469907405</v>
      </c>
      <c r="E2055">
        <v>39.740180000000002</v>
      </c>
      <c r="F2055">
        <v>-105.09158100000001</v>
      </c>
      <c r="G2055">
        <v>39.740200000000002</v>
      </c>
      <c r="H2055">
        <v>-105.088784</v>
      </c>
      <c r="I2055">
        <v>0.14899999999999999</v>
      </c>
      <c r="J2055" s="1" t="s">
        <v>8647</v>
      </c>
      <c r="K2055">
        <v>8474</v>
      </c>
      <c r="L2055" s="1" t="s">
        <v>6719</v>
      </c>
      <c r="M2055" s="1" t="s">
        <v>97</v>
      </c>
      <c r="N2055" s="1" t="s">
        <v>74</v>
      </c>
      <c r="O2055" s="1" t="s">
        <v>115</v>
      </c>
      <c r="P2055" s="1" t="s">
        <v>198</v>
      </c>
      <c r="Q2055" s="1" t="s">
        <v>8648</v>
      </c>
      <c r="R2055" s="1" t="s">
        <v>48</v>
      </c>
      <c r="S2055" s="1" t="s">
        <v>79</v>
      </c>
      <c r="T2055" s="1" t="s">
        <v>205</v>
      </c>
      <c r="U2055" s="2">
        <v>43547.162499999999</v>
      </c>
      <c r="V2055">
        <v>37.4</v>
      </c>
      <c r="W2055">
        <v>33.799999999999997</v>
      </c>
      <c r="X2055">
        <v>93</v>
      </c>
      <c r="Y2055">
        <v>29.86</v>
      </c>
      <c r="Z2055">
        <v>7</v>
      </c>
      <c r="AA2055" s="1" t="s">
        <v>66</v>
      </c>
      <c r="AB2055">
        <v>4.5999999999999996</v>
      </c>
      <c r="AD2055" s="1" t="s">
        <v>1212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s="1" t="s">
        <v>53</v>
      </c>
      <c r="AS2055" s="1" t="s">
        <v>53</v>
      </c>
      <c r="AT2055" s="1" t="s">
        <v>53</v>
      </c>
      <c r="AU2055" s="1" t="s">
        <v>53</v>
      </c>
    </row>
    <row r="2056" spans="1:47" x14ac:dyDescent="0.25">
      <c r="A2056" s="1" t="s">
        <v>6478</v>
      </c>
      <c r="B2056">
        <v>3</v>
      </c>
      <c r="C2056" s="2">
        <v>43547.189375000002</v>
      </c>
      <c r="D2056" s="2">
        <v>43547.209780092591</v>
      </c>
      <c r="E2056">
        <v>37.611564000000001</v>
      </c>
      <c r="F2056">
        <v>-105.20820000000001</v>
      </c>
      <c r="G2056">
        <v>37.609174000000003</v>
      </c>
      <c r="H2056">
        <v>-105.21861699999999</v>
      </c>
      <c r="I2056">
        <v>0.59399999999999997</v>
      </c>
      <c r="J2056" s="1" t="s">
        <v>6479</v>
      </c>
      <c r="L2056" s="1" t="s">
        <v>2749</v>
      </c>
      <c r="M2056" s="1" t="s">
        <v>47</v>
      </c>
      <c r="N2056" s="1" t="s">
        <v>1354</v>
      </c>
      <c r="O2056" s="1" t="s">
        <v>1355</v>
      </c>
      <c r="P2056" s="1" t="s">
        <v>198</v>
      </c>
      <c r="Q2056" s="1" t="s">
        <v>1356</v>
      </c>
      <c r="R2056" s="1" t="s">
        <v>48</v>
      </c>
      <c r="S2056" s="1" t="s">
        <v>79</v>
      </c>
      <c r="T2056" s="1" t="s">
        <v>516</v>
      </c>
      <c r="AA2056" s="1" t="s">
        <v>69</v>
      </c>
      <c r="AD2056" s="1" t="s">
        <v>69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s="1" t="s">
        <v>53</v>
      </c>
      <c r="AS2056" s="1" t="s">
        <v>53</v>
      </c>
      <c r="AT2056" s="1" t="s">
        <v>53</v>
      </c>
      <c r="AU2056" s="1" t="s">
        <v>53</v>
      </c>
    </row>
    <row r="2057" spans="1:47" x14ac:dyDescent="0.25">
      <c r="A2057" s="1" t="s">
        <v>6480</v>
      </c>
      <c r="B2057">
        <v>3</v>
      </c>
      <c r="C2057" s="2">
        <v>43547.186249999999</v>
      </c>
      <c r="D2057" s="2">
        <v>43547.205694444441</v>
      </c>
      <c r="E2057">
        <v>37.617705000000001</v>
      </c>
      <c r="F2057">
        <v>-105.196411</v>
      </c>
      <c r="G2057">
        <v>37.609174000000003</v>
      </c>
      <c r="H2057">
        <v>-105.21861699999999</v>
      </c>
      <c r="I2057">
        <v>1.351</v>
      </c>
      <c r="J2057" s="1" t="s">
        <v>6481</v>
      </c>
      <c r="L2057" s="1" t="s">
        <v>3299</v>
      </c>
      <c r="M2057" s="1" t="s">
        <v>47</v>
      </c>
      <c r="N2057" s="1" t="s">
        <v>1354</v>
      </c>
      <c r="O2057" s="1" t="s">
        <v>1355</v>
      </c>
      <c r="P2057" s="1" t="s">
        <v>198</v>
      </c>
      <c r="Q2057" s="1" t="s">
        <v>1356</v>
      </c>
      <c r="R2057" s="1" t="s">
        <v>48</v>
      </c>
      <c r="S2057" s="1" t="s">
        <v>79</v>
      </c>
      <c r="T2057" s="1" t="s">
        <v>516</v>
      </c>
      <c r="AA2057" s="1" t="s">
        <v>69</v>
      </c>
      <c r="AD2057" s="1" t="s">
        <v>69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s="1" t="s">
        <v>53</v>
      </c>
      <c r="AS2057" s="1" t="s">
        <v>53</v>
      </c>
      <c r="AT2057" s="1" t="s">
        <v>53</v>
      </c>
      <c r="AU2057" s="1" t="s">
        <v>53</v>
      </c>
    </row>
    <row r="2058" spans="1:47" x14ac:dyDescent="0.25">
      <c r="A2058" s="1" t="s">
        <v>9174</v>
      </c>
      <c r="B2058">
        <v>2</v>
      </c>
      <c r="C2058" s="2">
        <v>43547.199270833335</v>
      </c>
      <c r="D2058" s="2">
        <v>43547.219560185185</v>
      </c>
      <c r="E2058">
        <v>37.609174000000003</v>
      </c>
      <c r="F2058">
        <v>-105.21861699999999</v>
      </c>
      <c r="G2058">
        <v>37.617705000000001</v>
      </c>
      <c r="H2058">
        <v>-105.196411</v>
      </c>
      <c r="I2058">
        <v>1.351</v>
      </c>
      <c r="J2058" s="1" t="s">
        <v>9175</v>
      </c>
      <c r="L2058" s="1" t="s">
        <v>2749</v>
      </c>
      <c r="M2058" s="1" t="s">
        <v>47</v>
      </c>
      <c r="N2058" s="1" t="s">
        <v>1354</v>
      </c>
      <c r="O2058" s="1" t="s">
        <v>1355</v>
      </c>
      <c r="P2058" s="1" t="s">
        <v>198</v>
      </c>
      <c r="Q2058" s="1" t="s">
        <v>1356</v>
      </c>
      <c r="R2058" s="1" t="s">
        <v>48</v>
      </c>
      <c r="S2058" s="1" t="s">
        <v>79</v>
      </c>
      <c r="T2058" s="1" t="s">
        <v>516</v>
      </c>
      <c r="AA2058" s="1" t="s">
        <v>69</v>
      </c>
      <c r="AD2058" s="1" t="s">
        <v>69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s="1" t="s">
        <v>53</v>
      </c>
      <c r="AS2058" s="1" t="s">
        <v>53</v>
      </c>
      <c r="AT2058" s="1" t="s">
        <v>53</v>
      </c>
      <c r="AU2058" s="1" t="s">
        <v>53</v>
      </c>
    </row>
    <row r="2059" spans="1:47" x14ac:dyDescent="0.25">
      <c r="A2059" s="1" t="s">
        <v>5232</v>
      </c>
      <c r="B2059">
        <v>3</v>
      </c>
      <c r="C2059" s="2">
        <v>43547.301874999997</v>
      </c>
      <c r="D2059" s="2">
        <v>43547.322268518517</v>
      </c>
      <c r="E2059">
        <v>39.723457000000003</v>
      </c>
      <c r="F2059">
        <v>-105.011526</v>
      </c>
      <c r="G2059">
        <v>39.72184</v>
      </c>
      <c r="H2059">
        <v>-105.00936</v>
      </c>
      <c r="I2059">
        <v>0.16</v>
      </c>
      <c r="J2059" s="1" t="s">
        <v>397</v>
      </c>
      <c r="L2059" s="1" t="s">
        <v>194</v>
      </c>
      <c r="M2059" s="1" t="s">
        <v>47</v>
      </c>
      <c r="N2059" s="1" t="s">
        <v>131</v>
      </c>
      <c r="O2059" s="1" t="s">
        <v>131</v>
      </c>
      <c r="P2059" s="1" t="s">
        <v>198</v>
      </c>
      <c r="Q2059" s="1" t="s">
        <v>310</v>
      </c>
      <c r="R2059" s="1" t="s">
        <v>48</v>
      </c>
      <c r="S2059" s="1" t="s">
        <v>79</v>
      </c>
      <c r="T2059" s="1" t="s">
        <v>205</v>
      </c>
      <c r="U2059" s="2">
        <v>43547.28125</v>
      </c>
      <c r="V2059">
        <v>37.4</v>
      </c>
      <c r="W2059">
        <v>32.1</v>
      </c>
      <c r="X2059">
        <v>93</v>
      </c>
      <c r="Y2059">
        <v>29.9</v>
      </c>
      <c r="Z2059">
        <v>15</v>
      </c>
      <c r="AA2059" s="1" t="s">
        <v>64</v>
      </c>
      <c r="AB2059">
        <v>6.9</v>
      </c>
      <c r="AD2059" s="1" t="s">
        <v>818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s="1" t="s">
        <v>51</v>
      </c>
      <c r="AS2059" s="1" t="s">
        <v>51</v>
      </c>
      <c r="AT2059" s="1" t="s">
        <v>51</v>
      </c>
      <c r="AU2059" s="1" t="s">
        <v>51</v>
      </c>
    </row>
    <row r="2060" spans="1:47" x14ac:dyDescent="0.25">
      <c r="A2060" s="1" t="s">
        <v>4511</v>
      </c>
      <c r="B2060">
        <v>3</v>
      </c>
      <c r="C2060" s="2">
        <v>43547.427928240744</v>
      </c>
      <c r="D2060" s="2">
        <v>43547.448692129627</v>
      </c>
      <c r="E2060">
        <v>39.139459000000002</v>
      </c>
      <c r="F2060">
        <v>-104.862336</v>
      </c>
      <c r="G2060">
        <v>39.133450000000003</v>
      </c>
      <c r="H2060">
        <v>-104.86335</v>
      </c>
      <c r="I2060">
        <v>0.41899999999999998</v>
      </c>
      <c r="J2060" s="1" t="s">
        <v>401</v>
      </c>
      <c r="L2060" s="1" t="s">
        <v>195</v>
      </c>
      <c r="M2060" s="1" t="s">
        <v>47</v>
      </c>
      <c r="N2060" s="1" t="s">
        <v>86</v>
      </c>
      <c r="O2060" s="1" t="s">
        <v>121</v>
      </c>
      <c r="P2060" s="1" t="s">
        <v>198</v>
      </c>
      <c r="Q2060" s="1" t="s">
        <v>222</v>
      </c>
      <c r="R2060" s="1" t="s">
        <v>48</v>
      </c>
      <c r="S2060" s="1" t="s">
        <v>79</v>
      </c>
      <c r="T2060" s="1" t="s">
        <v>223</v>
      </c>
      <c r="U2060" s="2">
        <v>43547.433333333334</v>
      </c>
      <c r="V2060">
        <v>32</v>
      </c>
      <c r="X2060">
        <v>87</v>
      </c>
      <c r="Y2060">
        <v>29.96</v>
      </c>
      <c r="Z2060">
        <v>10</v>
      </c>
      <c r="AA2060" s="1" t="s">
        <v>961</v>
      </c>
      <c r="AD2060" s="1" t="s">
        <v>1220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s="1" t="s">
        <v>51</v>
      </c>
      <c r="AS2060" s="1" t="s">
        <v>51</v>
      </c>
      <c r="AT2060" s="1" t="s">
        <v>51</v>
      </c>
      <c r="AU2060" s="1" t="s">
        <v>51</v>
      </c>
    </row>
    <row r="2061" spans="1:47" x14ac:dyDescent="0.25">
      <c r="A2061" s="1" t="s">
        <v>4512</v>
      </c>
      <c r="B2061">
        <v>3</v>
      </c>
      <c r="C2061" s="2">
        <v>43547.43209490741</v>
      </c>
      <c r="D2061" s="2">
        <v>43547.4528587963</v>
      </c>
      <c r="E2061">
        <v>39.138733999999999</v>
      </c>
      <c r="F2061">
        <v>-104.862219</v>
      </c>
      <c r="G2061">
        <v>39.166257999999999</v>
      </c>
      <c r="H2061">
        <v>-104.852671</v>
      </c>
      <c r="I2061">
        <v>1.9690000000000001</v>
      </c>
      <c r="J2061" s="1" t="s">
        <v>455</v>
      </c>
      <c r="L2061" s="1" t="s">
        <v>194</v>
      </c>
      <c r="M2061" s="1" t="s">
        <v>47</v>
      </c>
      <c r="N2061" s="1" t="s">
        <v>86</v>
      </c>
      <c r="O2061" s="1" t="s">
        <v>121</v>
      </c>
      <c r="P2061" s="1" t="s">
        <v>198</v>
      </c>
      <c r="Q2061" s="1" t="s">
        <v>222</v>
      </c>
      <c r="R2061" s="1" t="s">
        <v>48</v>
      </c>
      <c r="S2061" s="1" t="s">
        <v>79</v>
      </c>
      <c r="T2061" s="1" t="s">
        <v>223</v>
      </c>
      <c r="U2061" s="2">
        <v>43547.433333333334</v>
      </c>
      <c r="V2061">
        <v>32</v>
      </c>
      <c r="X2061">
        <v>87</v>
      </c>
      <c r="Y2061">
        <v>29.96</v>
      </c>
      <c r="Z2061">
        <v>10</v>
      </c>
      <c r="AA2061" s="1" t="s">
        <v>961</v>
      </c>
      <c r="AD2061" s="1" t="s">
        <v>1220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s="1" t="s">
        <v>51</v>
      </c>
      <c r="AS2061" s="1" t="s">
        <v>51</v>
      </c>
      <c r="AT2061" s="1" t="s">
        <v>51</v>
      </c>
      <c r="AU2061" s="1" t="s">
        <v>51</v>
      </c>
    </row>
    <row r="2062" spans="1:47" x14ac:dyDescent="0.25">
      <c r="A2062" s="1" t="s">
        <v>4513</v>
      </c>
      <c r="B2062">
        <v>3</v>
      </c>
      <c r="C2062" s="2">
        <v>43547.449548611112</v>
      </c>
      <c r="D2062" s="2">
        <v>43547.468124999999</v>
      </c>
      <c r="E2062">
        <v>39.134844000000001</v>
      </c>
      <c r="F2062">
        <v>-104.862869</v>
      </c>
      <c r="G2062">
        <v>39.139437999999998</v>
      </c>
      <c r="H2062">
        <v>-104.862106</v>
      </c>
      <c r="I2062">
        <v>0.32</v>
      </c>
      <c r="J2062" s="1" t="s">
        <v>455</v>
      </c>
      <c r="L2062" s="1" t="s">
        <v>194</v>
      </c>
      <c r="M2062" s="1" t="s">
        <v>47</v>
      </c>
      <c r="N2062" s="1" t="s">
        <v>86</v>
      </c>
      <c r="O2062" s="1" t="s">
        <v>121</v>
      </c>
      <c r="P2062" s="1" t="s">
        <v>198</v>
      </c>
      <c r="Q2062" s="1" t="s">
        <v>222</v>
      </c>
      <c r="R2062" s="1" t="s">
        <v>48</v>
      </c>
      <c r="S2062" s="1" t="s">
        <v>79</v>
      </c>
      <c r="T2062" s="1" t="s">
        <v>223</v>
      </c>
      <c r="U2062" s="2">
        <v>43547.45</v>
      </c>
      <c r="V2062">
        <v>32</v>
      </c>
      <c r="X2062">
        <v>93</v>
      </c>
      <c r="Y2062">
        <v>29.96</v>
      </c>
      <c r="Z2062">
        <v>10</v>
      </c>
      <c r="AA2062" s="1" t="s">
        <v>961</v>
      </c>
      <c r="AD2062" s="1" t="s">
        <v>1220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s="1" t="s">
        <v>51</v>
      </c>
      <c r="AS2062" s="1" t="s">
        <v>51</v>
      </c>
      <c r="AT2062" s="1" t="s">
        <v>51</v>
      </c>
      <c r="AU2062" s="1" t="s">
        <v>51</v>
      </c>
    </row>
    <row r="2063" spans="1:47" x14ac:dyDescent="0.25">
      <c r="A2063" s="1" t="s">
        <v>4287</v>
      </c>
      <c r="B2063">
        <v>3</v>
      </c>
      <c r="C2063" s="2">
        <v>43547.465428240743</v>
      </c>
      <c r="D2063" s="2">
        <v>43547.486157407409</v>
      </c>
      <c r="E2063">
        <v>39.564369999999997</v>
      </c>
      <c r="F2063">
        <v>-104.968807</v>
      </c>
      <c r="G2063">
        <v>39.565559999999998</v>
      </c>
      <c r="H2063">
        <v>-104.98081999999999</v>
      </c>
      <c r="I2063">
        <v>0.64500000000000002</v>
      </c>
      <c r="J2063" s="1" t="s">
        <v>52</v>
      </c>
      <c r="L2063" s="1" t="s">
        <v>405</v>
      </c>
      <c r="M2063" s="1" t="s">
        <v>47</v>
      </c>
      <c r="N2063" s="1" t="s">
        <v>138</v>
      </c>
      <c r="O2063" s="1" t="s">
        <v>121</v>
      </c>
      <c r="P2063" s="1" t="s">
        <v>198</v>
      </c>
      <c r="Q2063" s="1" t="s">
        <v>296</v>
      </c>
      <c r="R2063" s="1" t="s">
        <v>48</v>
      </c>
      <c r="S2063" s="1" t="s">
        <v>79</v>
      </c>
      <c r="T2063" s="1" t="s">
        <v>200</v>
      </c>
      <c r="U2063" s="2">
        <v>43547.453472222223</v>
      </c>
      <c r="V2063">
        <v>39</v>
      </c>
      <c r="W2063">
        <v>32.299999999999997</v>
      </c>
      <c r="X2063">
        <v>82</v>
      </c>
      <c r="Y2063">
        <v>29.97</v>
      </c>
      <c r="Z2063">
        <v>10</v>
      </c>
      <c r="AA2063" s="1" t="s">
        <v>63</v>
      </c>
      <c r="AB2063">
        <v>10.4</v>
      </c>
      <c r="AD2063" s="1" t="s">
        <v>818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s="1" t="s">
        <v>51</v>
      </c>
      <c r="AS2063" s="1" t="s">
        <v>51</v>
      </c>
      <c r="AT2063" s="1" t="s">
        <v>51</v>
      </c>
      <c r="AU2063" s="1" t="s">
        <v>51</v>
      </c>
    </row>
    <row r="2064" spans="1:47" x14ac:dyDescent="0.25">
      <c r="A2064" s="1" t="s">
        <v>4661</v>
      </c>
      <c r="B2064">
        <v>3</v>
      </c>
      <c r="C2064" s="2">
        <v>43547.462824074071</v>
      </c>
      <c r="D2064" s="2">
        <v>43547.48337962963</v>
      </c>
      <c r="E2064">
        <v>39.134844000000001</v>
      </c>
      <c r="F2064">
        <v>-104.862869</v>
      </c>
      <c r="G2064">
        <v>39.139437999999998</v>
      </c>
      <c r="H2064">
        <v>-104.862106</v>
      </c>
      <c r="I2064">
        <v>0.32</v>
      </c>
      <c r="J2064" s="1" t="s">
        <v>455</v>
      </c>
      <c r="L2064" s="1" t="s">
        <v>194</v>
      </c>
      <c r="M2064" s="1" t="s">
        <v>47</v>
      </c>
      <c r="N2064" s="1" t="s">
        <v>86</v>
      </c>
      <c r="O2064" s="1" t="s">
        <v>121</v>
      </c>
      <c r="P2064" s="1" t="s">
        <v>198</v>
      </c>
      <c r="Q2064" s="1" t="s">
        <v>222</v>
      </c>
      <c r="R2064" s="1" t="s">
        <v>48</v>
      </c>
      <c r="S2064" s="1" t="s">
        <v>79</v>
      </c>
      <c r="T2064" s="1" t="s">
        <v>223</v>
      </c>
      <c r="U2064" s="2">
        <v>43547.462500000001</v>
      </c>
      <c r="V2064">
        <v>32</v>
      </c>
      <c r="X2064">
        <v>93</v>
      </c>
      <c r="Y2064">
        <v>29.96</v>
      </c>
      <c r="Z2064">
        <v>10</v>
      </c>
      <c r="AA2064" s="1" t="s">
        <v>961</v>
      </c>
      <c r="AD2064" s="1" t="s">
        <v>818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s="1" t="s">
        <v>51</v>
      </c>
      <c r="AS2064" s="1" t="s">
        <v>51</v>
      </c>
      <c r="AT2064" s="1" t="s">
        <v>51</v>
      </c>
      <c r="AU2064" s="1" t="s">
        <v>51</v>
      </c>
    </row>
    <row r="2065" spans="1:47" x14ac:dyDescent="0.25">
      <c r="A2065" s="1" t="s">
        <v>4585</v>
      </c>
      <c r="B2065">
        <v>3</v>
      </c>
      <c r="C2065" s="2">
        <v>43547.496157407404</v>
      </c>
      <c r="D2065" s="2">
        <v>43547.5153587963</v>
      </c>
      <c r="E2065">
        <v>39.885438999999998</v>
      </c>
      <c r="F2065">
        <v>-104.98766999999999</v>
      </c>
      <c r="G2065">
        <v>39.882770000000001</v>
      </c>
      <c r="H2065">
        <v>-104.98768</v>
      </c>
      <c r="I2065">
        <v>0.184</v>
      </c>
      <c r="J2065" s="1" t="s">
        <v>441</v>
      </c>
      <c r="L2065" s="1" t="s">
        <v>312</v>
      </c>
      <c r="M2065" s="1" t="s">
        <v>47</v>
      </c>
      <c r="N2065" s="1" t="s">
        <v>131</v>
      </c>
      <c r="O2065" s="1" t="s">
        <v>147</v>
      </c>
      <c r="P2065" s="1" t="s">
        <v>198</v>
      </c>
      <c r="Q2065" s="1" t="s">
        <v>439</v>
      </c>
      <c r="R2065" s="1" t="s">
        <v>48</v>
      </c>
      <c r="S2065" s="1" t="s">
        <v>79</v>
      </c>
      <c r="T2065" s="1" t="s">
        <v>205</v>
      </c>
      <c r="U2065" s="2">
        <v>43547.489583333336</v>
      </c>
      <c r="V2065">
        <v>48.2</v>
      </c>
      <c r="X2065">
        <v>62</v>
      </c>
      <c r="Y2065">
        <v>29.93</v>
      </c>
      <c r="Z2065">
        <v>10</v>
      </c>
      <c r="AA2065" s="1" t="s">
        <v>63</v>
      </c>
      <c r="AB2065">
        <v>10.4</v>
      </c>
      <c r="AD2065" s="1" t="s">
        <v>1212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s="1" t="s">
        <v>51</v>
      </c>
      <c r="AS2065" s="1" t="s">
        <v>51</v>
      </c>
      <c r="AT2065" s="1" t="s">
        <v>51</v>
      </c>
      <c r="AU2065" s="1" t="s">
        <v>51</v>
      </c>
    </row>
    <row r="2066" spans="1:47" x14ac:dyDescent="0.25">
      <c r="A2066" s="1" t="s">
        <v>4105</v>
      </c>
      <c r="B2066">
        <v>3</v>
      </c>
      <c r="C2066" s="2">
        <v>43547.485219907408</v>
      </c>
      <c r="D2066" s="2">
        <v>43547.505636574075</v>
      </c>
      <c r="E2066">
        <v>39.113239</v>
      </c>
      <c r="F2066">
        <v>-104.86538299999999</v>
      </c>
      <c r="G2066">
        <v>39.127257999999998</v>
      </c>
      <c r="H2066">
        <v>-104.86411</v>
      </c>
      <c r="I2066">
        <v>0.97099999999999997</v>
      </c>
      <c r="J2066" s="1" t="s">
        <v>401</v>
      </c>
      <c r="L2066" s="1" t="s">
        <v>265</v>
      </c>
      <c r="M2066" s="1" t="s">
        <v>47</v>
      </c>
      <c r="N2066" s="1" t="s">
        <v>447</v>
      </c>
      <c r="O2066" s="1" t="s">
        <v>193</v>
      </c>
      <c r="P2066" s="1" t="s">
        <v>198</v>
      </c>
      <c r="Q2066" s="1" t="s">
        <v>448</v>
      </c>
      <c r="R2066" s="1" t="s">
        <v>48</v>
      </c>
      <c r="S2066" s="1" t="s">
        <v>79</v>
      </c>
      <c r="T2066" s="1" t="s">
        <v>234</v>
      </c>
      <c r="U2066" s="2">
        <v>43547.498611111114</v>
      </c>
      <c r="V2066">
        <v>43.7</v>
      </c>
      <c r="W2066">
        <v>41.1</v>
      </c>
      <c r="X2066">
        <v>54</v>
      </c>
      <c r="Y2066">
        <v>29.89</v>
      </c>
      <c r="Z2066">
        <v>10</v>
      </c>
      <c r="AA2066" s="1" t="s">
        <v>66</v>
      </c>
      <c r="AB2066">
        <v>4.5999999999999996</v>
      </c>
      <c r="AD2066" s="1" t="s">
        <v>1212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s="1" t="s">
        <v>51</v>
      </c>
      <c r="AS2066" s="1" t="s">
        <v>51</v>
      </c>
      <c r="AT2066" s="1" t="s">
        <v>51</v>
      </c>
      <c r="AU2066" s="1" t="s">
        <v>51</v>
      </c>
    </row>
    <row r="2067" spans="1:47" x14ac:dyDescent="0.25">
      <c r="A2067" s="1" t="s">
        <v>4106</v>
      </c>
      <c r="B2067">
        <v>3</v>
      </c>
      <c r="C2067" s="2">
        <v>43547.507094907407</v>
      </c>
      <c r="D2067" s="2">
        <v>43547.527858796297</v>
      </c>
      <c r="E2067">
        <v>39.113239</v>
      </c>
      <c r="F2067">
        <v>-104.86538299999999</v>
      </c>
      <c r="G2067">
        <v>39.127257999999998</v>
      </c>
      <c r="H2067">
        <v>-104.86411</v>
      </c>
      <c r="I2067">
        <v>0.97099999999999997</v>
      </c>
      <c r="J2067" s="1" t="s">
        <v>401</v>
      </c>
      <c r="L2067" s="1" t="s">
        <v>265</v>
      </c>
      <c r="M2067" s="1" t="s">
        <v>47</v>
      </c>
      <c r="N2067" s="1" t="s">
        <v>447</v>
      </c>
      <c r="O2067" s="1" t="s">
        <v>193</v>
      </c>
      <c r="P2067" s="1" t="s">
        <v>198</v>
      </c>
      <c r="Q2067" s="1" t="s">
        <v>448</v>
      </c>
      <c r="R2067" s="1" t="s">
        <v>48</v>
      </c>
      <c r="S2067" s="1" t="s">
        <v>79</v>
      </c>
      <c r="T2067" s="1" t="s">
        <v>234</v>
      </c>
      <c r="U2067" s="2">
        <v>43547.498611111114</v>
      </c>
      <c r="V2067">
        <v>43.7</v>
      </c>
      <c r="W2067">
        <v>41.1</v>
      </c>
      <c r="X2067">
        <v>54</v>
      </c>
      <c r="Y2067">
        <v>29.89</v>
      </c>
      <c r="Z2067">
        <v>10</v>
      </c>
      <c r="AA2067" s="1" t="s">
        <v>66</v>
      </c>
      <c r="AB2067">
        <v>4.5999999999999996</v>
      </c>
      <c r="AD2067" s="1" t="s">
        <v>1212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s="1" t="s">
        <v>51</v>
      </c>
      <c r="AS2067" s="1" t="s">
        <v>51</v>
      </c>
      <c r="AT2067" s="1" t="s">
        <v>51</v>
      </c>
      <c r="AU2067" s="1" t="s">
        <v>51</v>
      </c>
    </row>
    <row r="2068" spans="1:47" x14ac:dyDescent="0.25">
      <c r="A2068" s="1" t="s">
        <v>4288</v>
      </c>
      <c r="B2068">
        <v>3</v>
      </c>
      <c r="C2068" s="2">
        <v>43547.525335648148</v>
      </c>
      <c r="D2068" s="2">
        <v>43547.545914351853</v>
      </c>
      <c r="E2068">
        <v>39.630034999999999</v>
      </c>
      <c r="F2068">
        <v>-104.905278</v>
      </c>
      <c r="G2068">
        <v>39.628911000000002</v>
      </c>
      <c r="H2068">
        <v>-104.904681</v>
      </c>
      <c r="I2068">
        <v>8.4000000000000005E-2</v>
      </c>
      <c r="J2068" s="1" t="s">
        <v>220</v>
      </c>
      <c r="L2068" s="1" t="s">
        <v>195</v>
      </c>
      <c r="M2068" s="1" t="s">
        <v>47</v>
      </c>
      <c r="N2068" s="1" t="s">
        <v>131</v>
      </c>
      <c r="O2068" s="1" t="s">
        <v>131</v>
      </c>
      <c r="P2068" s="1" t="s">
        <v>198</v>
      </c>
      <c r="Q2068" s="1" t="s">
        <v>414</v>
      </c>
      <c r="R2068" s="1" t="s">
        <v>48</v>
      </c>
      <c r="S2068" s="1" t="s">
        <v>79</v>
      </c>
      <c r="T2068" s="1" t="s">
        <v>200</v>
      </c>
      <c r="U2068" s="2">
        <v>43547.536805555559</v>
      </c>
      <c r="V2068">
        <v>46</v>
      </c>
      <c r="W2068">
        <v>40.6</v>
      </c>
      <c r="X2068">
        <v>61</v>
      </c>
      <c r="Y2068">
        <v>29.92</v>
      </c>
      <c r="Z2068">
        <v>10</v>
      </c>
      <c r="AA2068" s="1" t="s">
        <v>62</v>
      </c>
      <c r="AB2068">
        <v>11.5</v>
      </c>
      <c r="AD2068" s="1" t="s">
        <v>818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s="1" t="s">
        <v>51</v>
      </c>
      <c r="AS2068" s="1" t="s">
        <v>51</v>
      </c>
      <c r="AT2068" s="1" t="s">
        <v>51</v>
      </c>
      <c r="AU2068" s="1" t="s">
        <v>51</v>
      </c>
    </row>
    <row r="2069" spans="1:47" x14ac:dyDescent="0.25">
      <c r="A2069" s="1" t="s">
        <v>4289</v>
      </c>
      <c r="B2069">
        <v>3</v>
      </c>
      <c r="C2069" s="2">
        <v>43547.60292824074</v>
      </c>
      <c r="D2069" s="2">
        <v>43547.623657407406</v>
      </c>
      <c r="E2069">
        <v>39.643813000000002</v>
      </c>
      <c r="F2069">
        <v>-104.91291200000001</v>
      </c>
      <c r="G2069">
        <v>39.647838999999998</v>
      </c>
      <c r="H2069">
        <v>-104.915239</v>
      </c>
      <c r="I2069">
        <v>0.30399999999999999</v>
      </c>
      <c r="J2069" s="1" t="s">
        <v>705</v>
      </c>
      <c r="L2069" s="1" t="s">
        <v>194</v>
      </c>
      <c r="M2069" s="1" t="s">
        <v>47</v>
      </c>
      <c r="N2069" s="1" t="s">
        <v>131</v>
      </c>
      <c r="O2069" s="1" t="s">
        <v>131</v>
      </c>
      <c r="P2069" s="1" t="s">
        <v>198</v>
      </c>
      <c r="Q2069" s="1" t="s">
        <v>414</v>
      </c>
      <c r="R2069" s="1" t="s">
        <v>48</v>
      </c>
      <c r="S2069" s="1" t="s">
        <v>79</v>
      </c>
      <c r="T2069" s="1" t="s">
        <v>200</v>
      </c>
      <c r="U2069" s="2">
        <v>43547.620138888888</v>
      </c>
      <c r="V2069">
        <v>42.1</v>
      </c>
      <c r="W2069">
        <v>35.700000000000003</v>
      </c>
      <c r="X2069">
        <v>73</v>
      </c>
      <c r="Y2069">
        <v>29.95</v>
      </c>
      <c r="Z2069">
        <v>10</v>
      </c>
      <c r="AA2069" s="1" t="s">
        <v>59</v>
      </c>
      <c r="AB2069">
        <v>11.5</v>
      </c>
      <c r="AD2069" s="1" t="s">
        <v>818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s="1" t="s">
        <v>51</v>
      </c>
      <c r="AS2069" s="1" t="s">
        <v>51</v>
      </c>
      <c r="AT2069" s="1" t="s">
        <v>51</v>
      </c>
      <c r="AU2069" s="1" t="s">
        <v>51</v>
      </c>
    </row>
    <row r="2070" spans="1:47" x14ac:dyDescent="0.25">
      <c r="A2070" s="1" t="s">
        <v>4290</v>
      </c>
      <c r="B2070">
        <v>3</v>
      </c>
      <c r="C2070" s="2">
        <v>43547.598773148151</v>
      </c>
      <c r="D2070" s="2">
        <v>43547.608414351853</v>
      </c>
      <c r="E2070">
        <v>39.71143</v>
      </c>
      <c r="F2070">
        <v>-104.99903999999999</v>
      </c>
      <c r="G2070">
        <v>39.713199000000003</v>
      </c>
      <c r="H2070">
        <v>-105.00011000000001</v>
      </c>
      <c r="I2070">
        <v>0.13500000000000001</v>
      </c>
      <c r="J2070" s="1" t="s">
        <v>485</v>
      </c>
      <c r="L2070" s="1" t="s">
        <v>265</v>
      </c>
      <c r="M2070" s="1" t="s">
        <v>47</v>
      </c>
      <c r="N2070" s="1" t="s">
        <v>131</v>
      </c>
      <c r="O2070" s="1" t="s">
        <v>131</v>
      </c>
      <c r="P2070" s="1" t="s">
        <v>198</v>
      </c>
      <c r="Q2070" s="1" t="s">
        <v>360</v>
      </c>
      <c r="R2070" s="1" t="s">
        <v>48</v>
      </c>
      <c r="S2070" s="1" t="s">
        <v>79</v>
      </c>
      <c r="T2070" s="1" t="s">
        <v>200</v>
      </c>
      <c r="U2070" s="2">
        <v>43547.578472222223</v>
      </c>
      <c r="V2070">
        <v>45</v>
      </c>
      <c r="W2070">
        <v>38.9</v>
      </c>
      <c r="X2070">
        <v>68</v>
      </c>
      <c r="Y2070">
        <v>29.93</v>
      </c>
      <c r="Z2070">
        <v>10</v>
      </c>
      <c r="AA2070" s="1" t="s">
        <v>59</v>
      </c>
      <c r="AB2070">
        <v>12.7</v>
      </c>
      <c r="AD2070" s="1" t="s">
        <v>818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s="1" t="s">
        <v>51</v>
      </c>
      <c r="AS2070" s="1" t="s">
        <v>51</v>
      </c>
      <c r="AT2070" s="1" t="s">
        <v>51</v>
      </c>
      <c r="AU2070" s="1" t="s">
        <v>51</v>
      </c>
    </row>
    <row r="2071" spans="1:47" x14ac:dyDescent="0.25">
      <c r="A2071" s="1" t="s">
        <v>4586</v>
      </c>
      <c r="B2071">
        <v>3</v>
      </c>
      <c r="C2071" s="2">
        <v>43547.621168981481</v>
      </c>
      <c r="D2071" s="2">
        <v>43547.641724537039</v>
      </c>
      <c r="E2071">
        <v>39.138733999999999</v>
      </c>
      <c r="F2071">
        <v>-104.862219</v>
      </c>
      <c r="G2071">
        <v>39.166257999999999</v>
      </c>
      <c r="H2071">
        <v>-104.852671</v>
      </c>
      <c r="I2071">
        <v>1.9690000000000001</v>
      </c>
      <c r="J2071" s="1" t="s">
        <v>455</v>
      </c>
      <c r="L2071" s="1" t="s">
        <v>194</v>
      </c>
      <c r="M2071" s="1" t="s">
        <v>47</v>
      </c>
      <c r="N2071" s="1" t="s">
        <v>86</v>
      </c>
      <c r="O2071" s="1" t="s">
        <v>121</v>
      </c>
      <c r="P2071" s="1" t="s">
        <v>198</v>
      </c>
      <c r="Q2071" s="1" t="s">
        <v>222</v>
      </c>
      <c r="R2071" s="1" t="s">
        <v>48</v>
      </c>
      <c r="S2071" s="1" t="s">
        <v>79</v>
      </c>
      <c r="T2071" s="1" t="s">
        <v>223</v>
      </c>
      <c r="U2071" s="2">
        <v>43547.615972222222</v>
      </c>
      <c r="V2071">
        <v>35.6</v>
      </c>
      <c r="X2071">
        <v>87</v>
      </c>
      <c r="Y2071">
        <v>29.95</v>
      </c>
      <c r="Z2071">
        <v>10</v>
      </c>
      <c r="AA2071" s="1" t="s">
        <v>961</v>
      </c>
      <c r="AD2071" s="1" t="s">
        <v>1212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s="1" t="s">
        <v>51</v>
      </c>
      <c r="AS2071" s="1" t="s">
        <v>51</v>
      </c>
      <c r="AT2071" s="1" t="s">
        <v>51</v>
      </c>
      <c r="AU2071" s="1" t="s">
        <v>51</v>
      </c>
    </row>
    <row r="2072" spans="1:47" x14ac:dyDescent="0.25">
      <c r="A2072" s="1" t="s">
        <v>4514</v>
      </c>
      <c r="B2072">
        <v>3</v>
      </c>
      <c r="C2072" s="2">
        <v>43547.622731481482</v>
      </c>
      <c r="D2072" s="2">
        <v>43547.643125000002</v>
      </c>
      <c r="E2072">
        <v>39.125577</v>
      </c>
      <c r="F2072">
        <v>-104.86466</v>
      </c>
      <c r="G2072">
        <v>39.117998</v>
      </c>
      <c r="H2072">
        <v>-104.86589600000001</v>
      </c>
      <c r="I2072">
        <v>0.52800000000000002</v>
      </c>
      <c r="J2072" s="1" t="s">
        <v>470</v>
      </c>
      <c r="L2072" s="1" t="s">
        <v>195</v>
      </c>
      <c r="M2072" s="1" t="s">
        <v>47</v>
      </c>
      <c r="N2072" s="1" t="s">
        <v>447</v>
      </c>
      <c r="O2072" s="1" t="s">
        <v>193</v>
      </c>
      <c r="P2072" s="1" t="s">
        <v>198</v>
      </c>
      <c r="Q2072" s="1" t="s">
        <v>448</v>
      </c>
      <c r="R2072" s="1" t="s">
        <v>48</v>
      </c>
      <c r="S2072" s="1" t="s">
        <v>79</v>
      </c>
      <c r="T2072" s="1" t="s">
        <v>234</v>
      </c>
      <c r="U2072" s="2">
        <v>43547.623611111114</v>
      </c>
      <c r="V2072">
        <v>50.2</v>
      </c>
      <c r="X2072">
        <v>43</v>
      </c>
      <c r="Y2072">
        <v>29.84</v>
      </c>
      <c r="Z2072">
        <v>10</v>
      </c>
      <c r="AA2072" s="1" t="s">
        <v>61</v>
      </c>
      <c r="AB2072">
        <v>15</v>
      </c>
      <c r="AD2072" s="1" t="s">
        <v>1220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s="1" t="s">
        <v>51</v>
      </c>
      <c r="AS2072" s="1" t="s">
        <v>51</v>
      </c>
      <c r="AT2072" s="1" t="s">
        <v>51</v>
      </c>
      <c r="AU2072" s="1" t="s">
        <v>51</v>
      </c>
    </row>
    <row r="2073" spans="1:47" x14ac:dyDescent="0.25">
      <c r="A2073" s="1" t="s">
        <v>4515</v>
      </c>
      <c r="B2073">
        <v>3</v>
      </c>
      <c r="C2073" s="2">
        <v>43547.626898148148</v>
      </c>
      <c r="D2073" s="2">
        <v>43547.647303240738</v>
      </c>
      <c r="E2073">
        <v>39.093961999999998</v>
      </c>
      <c r="F2073">
        <v>-104.862951</v>
      </c>
      <c r="G2073">
        <v>39.095542000000002</v>
      </c>
      <c r="H2073">
        <v>-104.863328</v>
      </c>
      <c r="I2073">
        <v>0.111</v>
      </c>
      <c r="J2073" s="1" t="s">
        <v>401</v>
      </c>
      <c r="L2073" s="1" t="s">
        <v>194</v>
      </c>
      <c r="M2073" s="1" t="s">
        <v>47</v>
      </c>
      <c r="N2073" s="1" t="s">
        <v>447</v>
      </c>
      <c r="O2073" s="1" t="s">
        <v>193</v>
      </c>
      <c r="P2073" s="1" t="s">
        <v>198</v>
      </c>
      <c r="Q2073" s="1" t="s">
        <v>448</v>
      </c>
      <c r="R2073" s="1" t="s">
        <v>48</v>
      </c>
      <c r="S2073" s="1" t="s">
        <v>79</v>
      </c>
      <c r="T2073" s="1" t="s">
        <v>234</v>
      </c>
      <c r="U2073" s="2">
        <v>43547.624305555553</v>
      </c>
      <c r="V2073">
        <v>50</v>
      </c>
      <c r="X2073">
        <v>47</v>
      </c>
      <c r="Y2073">
        <v>29.84</v>
      </c>
      <c r="Z2073">
        <v>10</v>
      </c>
      <c r="AA2073" s="1" t="s">
        <v>59</v>
      </c>
      <c r="AB2073">
        <v>16.100000000000001</v>
      </c>
      <c r="AD2073" s="1" t="s">
        <v>1220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s="1" t="s">
        <v>51</v>
      </c>
      <c r="AS2073" s="1" t="s">
        <v>51</v>
      </c>
      <c r="AT2073" s="1" t="s">
        <v>51</v>
      </c>
      <c r="AU2073" s="1" t="s">
        <v>51</v>
      </c>
    </row>
    <row r="2074" spans="1:47" x14ac:dyDescent="0.25">
      <c r="A2074" s="1" t="s">
        <v>6352</v>
      </c>
      <c r="B2074">
        <v>3</v>
      </c>
      <c r="C2074" s="2">
        <v>43547.685219907406</v>
      </c>
      <c r="D2074" s="2">
        <v>43547.705636574072</v>
      </c>
      <c r="E2074">
        <v>39.856301000000002</v>
      </c>
      <c r="F2074">
        <v>-104.987278</v>
      </c>
      <c r="G2074">
        <v>39.853580000000001</v>
      </c>
      <c r="H2074">
        <v>-104.98669</v>
      </c>
      <c r="I2074">
        <v>0.191</v>
      </c>
      <c r="J2074" s="1" t="s">
        <v>517</v>
      </c>
      <c r="L2074" s="1" t="s">
        <v>1313</v>
      </c>
      <c r="M2074" s="1" t="s">
        <v>47</v>
      </c>
      <c r="N2074" s="1" t="s">
        <v>131</v>
      </c>
      <c r="O2074" s="1" t="s">
        <v>147</v>
      </c>
      <c r="P2074" s="1" t="s">
        <v>198</v>
      </c>
      <c r="Q2074" s="1" t="s">
        <v>204</v>
      </c>
      <c r="R2074" s="1" t="s">
        <v>48</v>
      </c>
      <c r="S2074" s="1" t="s">
        <v>79</v>
      </c>
      <c r="T2074" s="1" t="s">
        <v>205</v>
      </c>
      <c r="U2074" s="2">
        <v>43547.699305555558</v>
      </c>
      <c r="V2074">
        <v>48.2</v>
      </c>
      <c r="X2074">
        <v>62</v>
      </c>
      <c r="Y2074">
        <v>29.95</v>
      </c>
      <c r="Z2074">
        <v>35</v>
      </c>
      <c r="AA2074" s="1" t="s">
        <v>964</v>
      </c>
      <c r="AB2074">
        <v>9.1999999999999993</v>
      </c>
      <c r="AD2074" s="1" t="s">
        <v>818</v>
      </c>
      <c r="AE2074" t="b">
        <v>0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s="1" t="s">
        <v>51</v>
      </c>
      <c r="AS2074" s="1" t="s">
        <v>51</v>
      </c>
      <c r="AT2074" s="1" t="s">
        <v>51</v>
      </c>
      <c r="AU2074" s="1" t="s">
        <v>51</v>
      </c>
    </row>
    <row r="2075" spans="1:47" x14ac:dyDescent="0.25">
      <c r="A2075" s="1" t="s">
        <v>6353</v>
      </c>
      <c r="B2075">
        <v>3</v>
      </c>
      <c r="C2075" s="2">
        <v>43547.702928240738</v>
      </c>
      <c r="D2075" s="2">
        <v>43547.723692129628</v>
      </c>
      <c r="E2075">
        <v>39.809629999999999</v>
      </c>
      <c r="F2075">
        <v>-104.98308</v>
      </c>
      <c r="G2075">
        <v>39.815443000000002</v>
      </c>
      <c r="H2075">
        <v>-104.98299</v>
      </c>
      <c r="I2075">
        <v>0.40200000000000002</v>
      </c>
      <c r="J2075" s="1" t="s">
        <v>702</v>
      </c>
      <c r="L2075" s="1" t="s">
        <v>194</v>
      </c>
      <c r="M2075" s="1" t="s">
        <v>47</v>
      </c>
      <c r="N2075" s="1" t="s">
        <v>131</v>
      </c>
      <c r="O2075" s="1" t="s">
        <v>147</v>
      </c>
      <c r="P2075" s="1" t="s">
        <v>198</v>
      </c>
      <c r="Q2075" s="1" t="s">
        <v>246</v>
      </c>
      <c r="R2075" s="1" t="s">
        <v>48</v>
      </c>
      <c r="S2075" s="1" t="s">
        <v>79</v>
      </c>
      <c r="T2075" s="1" t="s">
        <v>205</v>
      </c>
      <c r="U2075" s="2">
        <v>43547.699305555558</v>
      </c>
      <c r="V2075">
        <v>48.2</v>
      </c>
      <c r="X2075">
        <v>62</v>
      </c>
      <c r="Y2075">
        <v>29.95</v>
      </c>
      <c r="Z2075">
        <v>35</v>
      </c>
      <c r="AA2075" s="1" t="s">
        <v>964</v>
      </c>
      <c r="AB2075">
        <v>9.1999999999999993</v>
      </c>
      <c r="AD2075" s="1" t="s">
        <v>818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s="1" t="s">
        <v>51</v>
      </c>
      <c r="AS2075" s="1" t="s">
        <v>51</v>
      </c>
      <c r="AT2075" s="1" t="s">
        <v>51</v>
      </c>
      <c r="AU2075" s="1" t="s">
        <v>51</v>
      </c>
    </row>
    <row r="2076" spans="1:47" x14ac:dyDescent="0.25">
      <c r="A2076" s="1" t="s">
        <v>5233</v>
      </c>
      <c r="B2076">
        <v>3</v>
      </c>
      <c r="C2076" s="2">
        <v>43547.771157407406</v>
      </c>
      <c r="D2076" s="2">
        <v>43547.791747685187</v>
      </c>
      <c r="E2076">
        <v>39.900221000000002</v>
      </c>
      <c r="F2076">
        <v>-104.988178</v>
      </c>
      <c r="G2076">
        <v>39.897492</v>
      </c>
      <c r="H2076">
        <v>-104.987711</v>
      </c>
      <c r="I2076">
        <v>0.19</v>
      </c>
      <c r="J2076" s="1" t="s">
        <v>441</v>
      </c>
      <c r="L2076" s="1" t="s">
        <v>195</v>
      </c>
      <c r="M2076" s="1" t="s">
        <v>47</v>
      </c>
      <c r="N2076" s="1" t="s">
        <v>131</v>
      </c>
      <c r="O2076" s="1" t="s">
        <v>147</v>
      </c>
      <c r="P2076" s="1" t="s">
        <v>198</v>
      </c>
      <c r="Q2076" s="1" t="s">
        <v>439</v>
      </c>
      <c r="R2076" s="1" t="s">
        <v>48</v>
      </c>
      <c r="S2076" s="1" t="s">
        <v>79</v>
      </c>
      <c r="T2076" s="1" t="s">
        <v>205</v>
      </c>
      <c r="U2076" s="2">
        <v>43547.782638888886</v>
      </c>
      <c r="V2076">
        <v>44.6</v>
      </c>
      <c r="W2076">
        <v>40.700000000000003</v>
      </c>
      <c r="X2076">
        <v>66</v>
      </c>
      <c r="Y2076">
        <v>29.99</v>
      </c>
      <c r="Z2076">
        <v>35</v>
      </c>
      <c r="AA2076" s="1" t="s">
        <v>63</v>
      </c>
      <c r="AB2076">
        <v>6.9</v>
      </c>
      <c r="AD2076" s="1" t="s">
        <v>818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s="1" t="s">
        <v>51</v>
      </c>
      <c r="AS2076" s="1" t="s">
        <v>51</v>
      </c>
      <c r="AT2076" s="1" t="s">
        <v>51</v>
      </c>
      <c r="AU2076" s="1" t="s">
        <v>51</v>
      </c>
    </row>
    <row r="2077" spans="1:47" x14ac:dyDescent="0.25">
      <c r="A2077" s="1" t="s">
        <v>4465</v>
      </c>
      <c r="B2077">
        <v>3</v>
      </c>
      <c r="C2077" s="2">
        <v>43548.179479166669</v>
      </c>
      <c r="D2077" s="2">
        <v>43548.200046296297</v>
      </c>
      <c r="E2077">
        <v>39.608739999999997</v>
      </c>
      <c r="F2077">
        <v>-106.45237</v>
      </c>
      <c r="G2077">
        <v>39.608240000000002</v>
      </c>
      <c r="H2077">
        <v>-106.449647</v>
      </c>
      <c r="I2077">
        <v>0.14899999999999999</v>
      </c>
      <c r="J2077" s="1" t="s">
        <v>499</v>
      </c>
      <c r="L2077" s="1" t="s">
        <v>133</v>
      </c>
      <c r="M2077" s="1" t="s">
        <v>47</v>
      </c>
      <c r="N2077" s="1" t="s">
        <v>500</v>
      </c>
      <c r="O2077" s="1" t="s">
        <v>501</v>
      </c>
      <c r="P2077" s="1" t="s">
        <v>198</v>
      </c>
      <c r="Q2077" s="1" t="s">
        <v>502</v>
      </c>
      <c r="R2077" s="1" t="s">
        <v>48</v>
      </c>
      <c r="S2077" s="1" t="s">
        <v>79</v>
      </c>
      <c r="T2077" s="1" t="s">
        <v>503</v>
      </c>
      <c r="U2077" s="2">
        <v>43548.175000000003</v>
      </c>
      <c r="V2077">
        <v>19.399999999999999</v>
      </c>
      <c r="W2077">
        <v>9.5</v>
      </c>
      <c r="X2077">
        <v>80</v>
      </c>
      <c r="Y2077">
        <v>30.13</v>
      </c>
      <c r="Z2077">
        <v>10</v>
      </c>
      <c r="AA2077" s="1" t="s">
        <v>840</v>
      </c>
      <c r="AB2077">
        <v>8.1</v>
      </c>
      <c r="AD2077" s="1" t="s">
        <v>1210</v>
      </c>
      <c r="AE2077" t="b">
        <v>0</v>
      </c>
      <c r="AF2077" t="b">
        <v>0</v>
      </c>
      <c r="AG2077" t="b">
        <v>0</v>
      </c>
      <c r="AH2077" t="b">
        <v>0</v>
      </c>
      <c r="AI2077" t="b">
        <v>1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s="1" t="s">
        <v>53</v>
      </c>
      <c r="AS2077" s="1" t="s">
        <v>53</v>
      </c>
      <c r="AT2077" s="1" t="s">
        <v>53</v>
      </c>
      <c r="AU2077" s="1" t="s">
        <v>53</v>
      </c>
    </row>
    <row r="2078" spans="1:47" x14ac:dyDescent="0.25">
      <c r="A2078" s="1" t="s">
        <v>4327</v>
      </c>
      <c r="B2078">
        <v>3</v>
      </c>
      <c r="C2078" s="2">
        <v>43548.393541666665</v>
      </c>
      <c r="D2078" s="2">
        <v>43548.413946759261</v>
      </c>
      <c r="E2078">
        <v>39.754015000000003</v>
      </c>
      <c r="F2078">
        <v>-104.82747999999999</v>
      </c>
      <c r="G2078">
        <v>39.754716000000002</v>
      </c>
      <c r="H2078">
        <v>-104.82753</v>
      </c>
      <c r="I2078">
        <v>4.9000000000000002E-2</v>
      </c>
      <c r="J2078" s="1" t="s">
        <v>307</v>
      </c>
      <c r="L2078" s="1" t="s">
        <v>308</v>
      </c>
      <c r="M2078" s="1" t="s">
        <v>47</v>
      </c>
      <c r="N2078" s="1" t="s">
        <v>170</v>
      </c>
      <c r="O2078" s="1" t="s">
        <v>147</v>
      </c>
      <c r="P2078" s="1" t="s">
        <v>198</v>
      </c>
      <c r="Q2078" s="1" t="s">
        <v>240</v>
      </c>
      <c r="R2078" s="1" t="s">
        <v>48</v>
      </c>
      <c r="S2078" s="1" t="s">
        <v>79</v>
      </c>
      <c r="T2078" s="1" t="s">
        <v>203</v>
      </c>
      <c r="U2078" s="2">
        <v>43548.373611111114</v>
      </c>
      <c r="V2078">
        <v>41.7</v>
      </c>
      <c r="W2078">
        <v>39.799999999999997</v>
      </c>
      <c r="X2078">
        <v>56</v>
      </c>
      <c r="Y2078">
        <v>30.09</v>
      </c>
      <c r="Z2078">
        <v>10</v>
      </c>
      <c r="AA2078" s="1" t="s">
        <v>72</v>
      </c>
      <c r="AB2078">
        <v>3.5</v>
      </c>
      <c r="AD2078" s="1" t="s">
        <v>1067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s="1" t="s">
        <v>51</v>
      </c>
      <c r="AS2078" s="1" t="s">
        <v>51</v>
      </c>
      <c r="AT2078" s="1" t="s">
        <v>51</v>
      </c>
      <c r="AU2078" s="1" t="s">
        <v>51</v>
      </c>
    </row>
    <row r="2079" spans="1:47" x14ac:dyDescent="0.25">
      <c r="A2079" s="1" t="s">
        <v>6354</v>
      </c>
      <c r="B2079">
        <v>3</v>
      </c>
      <c r="C2079" s="2">
        <v>43548.643553240741</v>
      </c>
      <c r="D2079" s="2">
        <v>43548.663958333331</v>
      </c>
      <c r="E2079">
        <v>39.882320999999997</v>
      </c>
      <c r="F2079">
        <v>-104.98746</v>
      </c>
      <c r="G2079">
        <v>39.885440000000003</v>
      </c>
      <c r="H2079">
        <v>-104.98744000000001</v>
      </c>
      <c r="I2079">
        <v>0.216</v>
      </c>
      <c r="J2079" s="1" t="s">
        <v>441</v>
      </c>
      <c r="L2079" s="1" t="s">
        <v>194</v>
      </c>
      <c r="M2079" s="1" t="s">
        <v>47</v>
      </c>
      <c r="N2079" s="1" t="s">
        <v>131</v>
      </c>
      <c r="O2079" s="1" t="s">
        <v>147</v>
      </c>
      <c r="P2079" s="1" t="s">
        <v>198</v>
      </c>
      <c r="Q2079" s="1" t="s">
        <v>204</v>
      </c>
      <c r="R2079" s="1" t="s">
        <v>48</v>
      </c>
      <c r="S2079" s="1" t="s">
        <v>79</v>
      </c>
      <c r="T2079" s="1" t="s">
        <v>205</v>
      </c>
      <c r="U2079" s="2">
        <v>43548.657638888886</v>
      </c>
      <c r="V2079">
        <v>53.6</v>
      </c>
      <c r="X2079">
        <v>33</v>
      </c>
      <c r="Y2079">
        <v>30.07</v>
      </c>
      <c r="Z2079">
        <v>50</v>
      </c>
      <c r="AA2079" s="1" t="s">
        <v>72</v>
      </c>
      <c r="AB2079">
        <v>4.5999999999999996</v>
      </c>
      <c r="AD2079" s="1" t="s">
        <v>818</v>
      </c>
      <c r="AE2079" t="b">
        <v>0</v>
      </c>
      <c r="AF2079" t="b">
        <v>0</v>
      </c>
      <c r="AG2079" t="b">
        <v>0</v>
      </c>
      <c r="AH2079" t="b">
        <v>0</v>
      </c>
      <c r="AI2079" t="b">
        <v>1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s="1" t="s">
        <v>51</v>
      </c>
      <c r="AS2079" s="1" t="s">
        <v>51</v>
      </c>
      <c r="AT2079" s="1" t="s">
        <v>51</v>
      </c>
      <c r="AU2079" s="1" t="s">
        <v>51</v>
      </c>
    </row>
    <row r="2080" spans="1:47" x14ac:dyDescent="0.25">
      <c r="A2080" s="1" t="s">
        <v>6355</v>
      </c>
      <c r="B2080">
        <v>3</v>
      </c>
      <c r="C2080" s="2">
        <v>43548.65084490741</v>
      </c>
      <c r="D2080" s="2">
        <v>43548.671585648146</v>
      </c>
      <c r="E2080">
        <v>39.881920000000001</v>
      </c>
      <c r="F2080">
        <v>-104.98746</v>
      </c>
      <c r="G2080">
        <v>39.890385000000002</v>
      </c>
      <c r="H2080">
        <v>-104.98746</v>
      </c>
      <c r="I2080">
        <v>0.58499999999999996</v>
      </c>
      <c r="J2080" s="1" t="s">
        <v>6356</v>
      </c>
      <c r="L2080" s="1" t="s">
        <v>265</v>
      </c>
      <c r="M2080" s="1" t="s">
        <v>47</v>
      </c>
      <c r="N2080" s="1" t="s">
        <v>131</v>
      </c>
      <c r="O2080" s="1" t="s">
        <v>147</v>
      </c>
      <c r="P2080" s="1" t="s">
        <v>198</v>
      </c>
      <c r="Q2080" s="1" t="s">
        <v>204</v>
      </c>
      <c r="R2080" s="1" t="s">
        <v>48</v>
      </c>
      <c r="S2080" s="1" t="s">
        <v>79</v>
      </c>
      <c r="T2080" s="1" t="s">
        <v>205</v>
      </c>
      <c r="U2080" s="2">
        <v>43548.657638888886</v>
      </c>
      <c r="V2080">
        <v>53.6</v>
      </c>
      <c r="X2080">
        <v>33</v>
      </c>
      <c r="Y2080">
        <v>30.07</v>
      </c>
      <c r="Z2080">
        <v>50</v>
      </c>
      <c r="AA2080" s="1" t="s">
        <v>72</v>
      </c>
      <c r="AB2080">
        <v>4.5999999999999996</v>
      </c>
      <c r="AD2080" s="1" t="s">
        <v>818</v>
      </c>
      <c r="AE2080" t="b">
        <v>0</v>
      </c>
      <c r="AF2080" t="b">
        <v>0</v>
      </c>
      <c r="AG2080" t="b">
        <v>0</v>
      </c>
      <c r="AH2080" t="b">
        <v>0</v>
      </c>
      <c r="AI2080" t="b">
        <v>1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s="1" t="s">
        <v>51</v>
      </c>
      <c r="AS2080" s="1" t="s">
        <v>51</v>
      </c>
      <c r="AT2080" s="1" t="s">
        <v>51</v>
      </c>
      <c r="AU2080" s="1" t="s">
        <v>51</v>
      </c>
    </row>
    <row r="2081" spans="1:47" x14ac:dyDescent="0.25">
      <c r="A2081" s="1" t="s">
        <v>6357</v>
      </c>
      <c r="B2081">
        <v>3</v>
      </c>
      <c r="C2081" s="2">
        <v>43548.665937500002</v>
      </c>
      <c r="D2081" s="2">
        <v>43548.68545138889</v>
      </c>
      <c r="E2081">
        <v>39.881920000000001</v>
      </c>
      <c r="F2081">
        <v>-104.98746</v>
      </c>
      <c r="G2081">
        <v>39.890385000000002</v>
      </c>
      <c r="H2081">
        <v>-104.98746</v>
      </c>
      <c r="I2081">
        <v>0.58499999999999996</v>
      </c>
      <c r="J2081" s="1" t="s">
        <v>6358</v>
      </c>
      <c r="L2081" s="1" t="s">
        <v>265</v>
      </c>
      <c r="M2081" s="1" t="s">
        <v>47</v>
      </c>
      <c r="N2081" s="1" t="s">
        <v>131</v>
      </c>
      <c r="O2081" s="1" t="s">
        <v>147</v>
      </c>
      <c r="P2081" s="1" t="s">
        <v>198</v>
      </c>
      <c r="Q2081" s="1" t="s">
        <v>204</v>
      </c>
      <c r="R2081" s="1" t="s">
        <v>48</v>
      </c>
      <c r="S2081" s="1" t="s">
        <v>79</v>
      </c>
      <c r="T2081" s="1" t="s">
        <v>205</v>
      </c>
      <c r="U2081" s="2">
        <v>43548.657638888886</v>
      </c>
      <c r="V2081">
        <v>53.6</v>
      </c>
      <c r="X2081">
        <v>33</v>
      </c>
      <c r="Y2081">
        <v>30.07</v>
      </c>
      <c r="Z2081">
        <v>50</v>
      </c>
      <c r="AA2081" s="1" t="s">
        <v>72</v>
      </c>
      <c r="AB2081">
        <v>4.5999999999999996</v>
      </c>
      <c r="AD2081" s="1" t="s">
        <v>818</v>
      </c>
      <c r="AE2081" t="b">
        <v>0</v>
      </c>
      <c r="AF2081" t="b">
        <v>0</v>
      </c>
      <c r="AG2081" t="b">
        <v>0</v>
      </c>
      <c r="AH2081" t="b">
        <v>0</v>
      </c>
      <c r="AI2081" t="b">
        <v>1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s="1" t="s">
        <v>51</v>
      </c>
      <c r="AS2081" s="1" t="s">
        <v>51</v>
      </c>
      <c r="AT2081" s="1" t="s">
        <v>51</v>
      </c>
      <c r="AU2081" s="1" t="s">
        <v>51</v>
      </c>
    </row>
    <row r="2082" spans="1:47" x14ac:dyDescent="0.25">
      <c r="A2082" s="1" t="s">
        <v>4483</v>
      </c>
      <c r="B2082">
        <v>3</v>
      </c>
      <c r="C2082" s="2">
        <v>43548.75708333333</v>
      </c>
      <c r="D2082" s="2">
        <v>43548.777824074074</v>
      </c>
      <c r="E2082">
        <v>39.725580000000001</v>
      </c>
      <c r="F2082">
        <v>-105.05895200000001</v>
      </c>
      <c r="G2082">
        <v>39.725580000000001</v>
      </c>
      <c r="H2082">
        <v>-105.05895</v>
      </c>
      <c r="I2082">
        <v>0</v>
      </c>
      <c r="J2082" s="1" t="s">
        <v>495</v>
      </c>
      <c r="L2082" s="1" t="s">
        <v>585</v>
      </c>
      <c r="M2082" s="1" t="s">
        <v>47</v>
      </c>
      <c r="N2082" s="1" t="s">
        <v>131</v>
      </c>
      <c r="O2082" s="1" t="s">
        <v>115</v>
      </c>
      <c r="P2082" s="1" t="s">
        <v>198</v>
      </c>
      <c r="Q2082" s="1" t="s">
        <v>496</v>
      </c>
      <c r="R2082" s="1" t="s">
        <v>48</v>
      </c>
      <c r="S2082" s="1" t="s">
        <v>79</v>
      </c>
      <c r="T2082" s="1" t="s">
        <v>205</v>
      </c>
      <c r="U2082" s="2">
        <v>43548.745138888888</v>
      </c>
      <c r="V2082">
        <v>46.4</v>
      </c>
      <c r="W2082">
        <v>43.5</v>
      </c>
      <c r="X2082">
        <v>57</v>
      </c>
      <c r="Y2082">
        <v>30.11</v>
      </c>
      <c r="Z2082">
        <v>10</v>
      </c>
      <c r="AA2082" s="1" t="s">
        <v>66</v>
      </c>
      <c r="AB2082">
        <v>5.8</v>
      </c>
      <c r="AD2082" s="1" t="s">
        <v>818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s="1" t="s">
        <v>51</v>
      </c>
      <c r="AS2082" s="1" t="s">
        <v>51</v>
      </c>
      <c r="AT2082" s="1" t="s">
        <v>51</v>
      </c>
      <c r="AU2082" s="1" t="s">
        <v>51</v>
      </c>
    </row>
    <row r="2083" spans="1:47" x14ac:dyDescent="0.25">
      <c r="A2083" s="1" t="s">
        <v>4146</v>
      </c>
      <c r="B2083">
        <v>3</v>
      </c>
      <c r="C2083" s="2">
        <v>43548.812824074077</v>
      </c>
      <c r="D2083" s="2">
        <v>43548.831909722219</v>
      </c>
      <c r="E2083">
        <v>39.612147999999998</v>
      </c>
      <c r="F2083">
        <v>-106.278004</v>
      </c>
      <c r="G2083">
        <v>39.619610000000002</v>
      </c>
      <c r="H2083">
        <v>-106.278963</v>
      </c>
      <c r="I2083">
        <v>0.51800000000000002</v>
      </c>
      <c r="J2083" s="1" t="s">
        <v>4147</v>
      </c>
      <c r="L2083" s="1" t="s">
        <v>137</v>
      </c>
      <c r="M2083" s="1" t="s">
        <v>47</v>
      </c>
      <c r="N2083" s="1" t="s">
        <v>500</v>
      </c>
      <c r="O2083" s="1" t="s">
        <v>501</v>
      </c>
      <c r="P2083" s="1" t="s">
        <v>198</v>
      </c>
      <c r="Q2083" s="1" t="s">
        <v>502</v>
      </c>
      <c r="R2083" s="1" t="s">
        <v>48</v>
      </c>
      <c r="S2083" s="1" t="s">
        <v>79</v>
      </c>
      <c r="T2083" s="1" t="s">
        <v>503</v>
      </c>
      <c r="U2083" s="2">
        <v>43548.816666666666</v>
      </c>
      <c r="V2083">
        <v>24.8</v>
      </c>
      <c r="W2083">
        <v>15.3</v>
      </c>
      <c r="X2083">
        <v>86</v>
      </c>
      <c r="Y2083">
        <v>30.24</v>
      </c>
      <c r="Z2083">
        <v>10</v>
      </c>
      <c r="AA2083" s="1" t="s">
        <v>840</v>
      </c>
      <c r="AB2083">
        <v>9.1999999999999993</v>
      </c>
      <c r="AD2083" s="1" t="s">
        <v>1212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s="1" t="s">
        <v>53</v>
      </c>
      <c r="AS2083" s="1" t="s">
        <v>51</v>
      </c>
      <c r="AT2083" s="1" t="s">
        <v>51</v>
      </c>
      <c r="AU2083" s="1" t="s">
        <v>51</v>
      </c>
    </row>
    <row r="2084" spans="1:47" x14ac:dyDescent="0.25">
      <c r="A2084" s="1" t="s">
        <v>5007</v>
      </c>
      <c r="B2084">
        <v>3</v>
      </c>
      <c r="C2084" s="2">
        <v>43549.232094907406</v>
      </c>
      <c r="D2084" s="2">
        <v>43549.252812500003</v>
      </c>
      <c r="E2084">
        <v>39.882320999999997</v>
      </c>
      <c r="F2084">
        <v>-104.98746</v>
      </c>
      <c r="G2084">
        <v>39.885440000000003</v>
      </c>
      <c r="H2084">
        <v>-104.98744000000001</v>
      </c>
      <c r="I2084">
        <v>0.216</v>
      </c>
      <c r="J2084" s="1" t="s">
        <v>441</v>
      </c>
      <c r="L2084" s="1" t="s">
        <v>194</v>
      </c>
      <c r="M2084" s="1" t="s">
        <v>47</v>
      </c>
      <c r="N2084" s="1" t="s">
        <v>131</v>
      </c>
      <c r="O2084" s="1" t="s">
        <v>147</v>
      </c>
      <c r="P2084" s="1" t="s">
        <v>198</v>
      </c>
      <c r="Q2084" s="1" t="s">
        <v>204</v>
      </c>
      <c r="R2084" s="1" t="s">
        <v>48</v>
      </c>
      <c r="S2084" s="1" t="s">
        <v>79</v>
      </c>
      <c r="T2084" s="1" t="s">
        <v>205</v>
      </c>
      <c r="U2084" s="2">
        <v>43549.23333333333</v>
      </c>
      <c r="V2084">
        <v>33.799999999999997</v>
      </c>
      <c r="W2084">
        <v>30.8</v>
      </c>
      <c r="X2084">
        <v>100</v>
      </c>
      <c r="Y2084">
        <v>30.22</v>
      </c>
      <c r="Z2084">
        <v>0.8</v>
      </c>
      <c r="AA2084" s="1" t="s">
        <v>55</v>
      </c>
      <c r="AB2084">
        <v>3.5</v>
      </c>
      <c r="AD2084" s="1" t="s">
        <v>1212</v>
      </c>
      <c r="AE2084" t="b">
        <v>0</v>
      </c>
      <c r="AF2084" t="b">
        <v>0</v>
      </c>
      <c r="AG2084" t="b">
        <v>0</v>
      </c>
      <c r="AH2084" t="b">
        <v>0</v>
      </c>
      <c r="AI2084" t="b">
        <v>1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s="1" t="s">
        <v>53</v>
      </c>
      <c r="AS2084" s="1" t="s">
        <v>53</v>
      </c>
      <c r="AT2084" s="1" t="s">
        <v>53</v>
      </c>
      <c r="AU2084" s="1" t="s">
        <v>51</v>
      </c>
    </row>
    <row r="2085" spans="1:47" x14ac:dyDescent="0.25">
      <c r="A2085" s="1" t="s">
        <v>6455</v>
      </c>
      <c r="B2085">
        <v>3</v>
      </c>
      <c r="C2085" s="2">
        <v>43549.264386574076</v>
      </c>
      <c r="D2085" s="2">
        <v>43549.284756944442</v>
      </c>
      <c r="E2085">
        <v>39.616402999999998</v>
      </c>
      <c r="F2085">
        <v>-104.89720199999999</v>
      </c>
      <c r="G2085">
        <v>39.61891</v>
      </c>
      <c r="H2085">
        <v>-104.89861000000001</v>
      </c>
      <c r="I2085">
        <v>0.189</v>
      </c>
      <c r="J2085" s="1" t="s">
        <v>564</v>
      </c>
      <c r="L2085" s="1" t="s">
        <v>877</v>
      </c>
      <c r="M2085" s="1" t="s">
        <v>47</v>
      </c>
      <c r="N2085" s="1" t="s">
        <v>127</v>
      </c>
      <c r="O2085" s="1" t="s">
        <v>201</v>
      </c>
      <c r="P2085" s="1" t="s">
        <v>198</v>
      </c>
      <c r="Q2085" s="1" t="s">
        <v>427</v>
      </c>
      <c r="R2085" s="1" t="s">
        <v>48</v>
      </c>
      <c r="S2085" s="1" t="s">
        <v>79</v>
      </c>
      <c r="T2085" s="1" t="s">
        <v>200</v>
      </c>
      <c r="U2085" s="2">
        <v>43549.265277777777</v>
      </c>
      <c r="V2085">
        <v>30.9</v>
      </c>
      <c r="X2085">
        <v>100</v>
      </c>
      <c r="Y2085">
        <v>30.22</v>
      </c>
      <c r="Z2085">
        <v>0.2</v>
      </c>
      <c r="AA2085" s="1" t="s">
        <v>49</v>
      </c>
      <c r="AD2085" s="1" t="s">
        <v>4926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s="1" t="s">
        <v>53</v>
      </c>
      <c r="AS2085" s="1" t="s">
        <v>53</v>
      </c>
      <c r="AT2085" s="1" t="s">
        <v>51</v>
      </c>
      <c r="AU2085" s="1" t="s">
        <v>51</v>
      </c>
    </row>
    <row r="2086" spans="1:47" x14ac:dyDescent="0.25">
      <c r="A2086" s="1" t="s">
        <v>4107</v>
      </c>
      <c r="B2086">
        <v>3</v>
      </c>
      <c r="C2086" s="2">
        <v>43549.331053240741</v>
      </c>
      <c r="D2086" s="2">
        <v>43549.351423611108</v>
      </c>
      <c r="E2086">
        <v>40.262695999999998</v>
      </c>
      <c r="F2086">
        <v>-104.98014000000001</v>
      </c>
      <c r="G2086">
        <v>40.277594999999998</v>
      </c>
      <c r="H2086">
        <v>-104.98000999999999</v>
      </c>
      <c r="I2086">
        <v>1.0289999999999999</v>
      </c>
      <c r="J2086" s="1" t="s">
        <v>420</v>
      </c>
      <c r="L2086" s="1" t="s">
        <v>194</v>
      </c>
      <c r="M2086" s="1" t="s">
        <v>47</v>
      </c>
      <c r="N2086" s="1" t="s">
        <v>303</v>
      </c>
      <c r="O2086" s="1" t="s">
        <v>209</v>
      </c>
      <c r="P2086" s="1" t="s">
        <v>198</v>
      </c>
      <c r="Q2086" s="1" t="s">
        <v>304</v>
      </c>
      <c r="R2086" s="1" t="s">
        <v>48</v>
      </c>
      <c r="S2086" s="1" t="s">
        <v>79</v>
      </c>
      <c r="T2086" s="1" t="s">
        <v>230</v>
      </c>
      <c r="U2086" s="2">
        <v>43549.330555555556</v>
      </c>
      <c r="V2086">
        <v>39</v>
      </c>
      <c r="W2086">
        <v>36.799999999999997</v>
      </c>
      <c r="X2086">
        <v>86</v>
      </c>
      <c r="Y2086">
        <v>30.25</v>
      </c>
      <c r="Z2086">
        <v>10</v>
      </c>
      <c r="AA2086" s="1" t="s">
        <v>65</v>
      </c>
      <c r="AB2086">
        <v>3.5</v>
      </c>
      <c r="AD2086" s="1" t="s">
        <v>1212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s="1" t="s">
        <v>51</v>
      </c>
      <c r="AS2086" s="1" t="s">
        <v>51</v>
      </c>
      <c r="AT2086" s="1" t="s">
        <v>51</v>
      </c>
      <c r="AU2086" s="1" t="s">
        <v>51</v>
      </c>
    </row>
    <row r="2087" spans="1:47" x14ac:dyDescent="0.25">
      <c r="A2087" s="1" t="s">
        <v>6735</v>
      </c>
      <c r="B2087">
        <v>4</v>
      </c>
      <c r="C2087" s="2">
        <v>43549.378981481481</v>
      </c>
      <c r="D2087" s="2">
        <v>43549.399317129632</v>
      </c>
      <c r="E2087">
        <v>40.765276999999998</v>
      </c>
      <c r="F2087">
        <v>-104.79134999999999</v>
      </c>
      <c r="G2087">
        <v>40.812874999999998</v>
      </c>
      <c r="H2087">
        <v>-104.79131</v>
      </c>
      <c r="I2087">
        <v>3.2890000000000001</v>
      </c>
      <c r="J2087" s="1" t="s">
        <v>6736</v>
      </c>
      <c r="K2087">
        <v>52774</v>
      </c>
      <c r="L2087" s="1" t="s">
        <v>6639</v>
      </c>
      <c r="M2087" s="1" t="s">
        <v>47</v>
      </c>
      <c r="N2087" s="1" t="s">
        <v>6737</v>
      </c>
      <c r="O2087" s="1" t="s">
        <v>209</v>
      </c>
      <c r="P2087" s="1" t="s">
        <v>198</v>
      </c>
      <c r="Q2087" s="1" t="s">
        <v>6738</v>
      </c>
      <c r="R2087" s="1" t="s">
        <v>48</v>
      </c>
      <c r="S2087" s="1" t="s">
        <v>79</v>
      </c>
      <c r="T2087" s="1" t="s">
        <v>253</v>
      </c>
      <c r="U2087" s="2">
        <v>43549.37222222222</v>
      </c>
      <c r="V2087">
        <v>39.9</v>
      </c>
      <c r="X2087">
        <v>83</v>
      </c>
      <c r="Y2087">
        <v>30.32</v>
      </c>
      <c r="Z2087">
        <v>10</v>
      </c>
      <c r="AA2087" s="1" t="s">
        <v>49</v>
      </c>
      <c r="AD2087" s="1" t="s">
        <v>818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s="1" t="s">
        <v>51</v>
      </c>
      <c r="AS2087" s="1" t="s">
        <v>51</v>
      </c>
      <c r="AT2087" s="1" t="s">
        <v>51</v>
      </c>
      <c r="AU2087" s="1" t="s">
        <v>51</v>
      </c>
    </row>
    <row r="2088" spans="1:47" x14ac:dyDescent="0.25">
      <c r="A2088" s="1" t="s">
        <v>7157</v>
      </c>
      <c r="B2088">
        <v>4</v>
      </c>
      <c r="C2088" s="2">
        <v>43549.378981481481</v>
      </c>
      <c r="D2088" s="2">
        <v>43549.399317129632</v>
      </c>
      <c r="E2088">
        <v>40.812874999999998</v>
      </c>
      <c r="F2088">
        <v>-104.79131</v>
      </c>
      <c r="G2088">
        <v>40.765276999999998</v>
      </c>
      <c r="H2088">
        <v>-104.79134999999999</v>
      </c>
      <c r="I2088">
        <v>3.2890000000000001</v>
      </c>
      <c r="J2088" s="1" t="s">
        <v>7158</v>
      </c>
      <c r="K2088">
        <v>54010</v>
      </c>
      <c r="L2088" s="1" t="s">
        <v>6639</v>
      </c>
      <c r="M2088" s="1" t="s">
        <v>47</v>
      </c>
      <c r="N2088" s="1" t="s">
        <v>2661</v>
      </c>
      <c r="O2088" s="1" t="s">
        <v>209</v>
      </c>
      <c r="P2088" s="1" t="s">
        <v>198</v>
      </c>
      <c r="Q2088" s="1" t="s">
        <v>2662</v>
      </c>
      <c r="R2088" s="1" t="s">
        <v>48</v>
      </c>
      <c r="S2088" s="1" t="s">
        <v>79</v>
      </c>
      <c r="T2088" s="1" t="s">
        <v>2113</v>
      </c>
      <c r="U2088" s="2">
        <v>43549.373611111114</v>
      </c>
      <c r="V2088">
        <v>38.700000000000003</v>
      </c>
      <c r="W2088">
        <v>27.8</v>
      </c>
      <c r="X2088">
        <v>49</v>
      </c>
      <c r="Y2088">
        <v>30.28</v>
      </c>
      <c r="Z2088">
        <v>10</v>
      </c>
      <c r="AA2088" s="1" t="s">
        <v>55</v>
      </c>
      <c r="AB2088">
        <v>24.2</v>
      </c>
      <c r="AD2088" s="1" t="s">
        <v>1206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s="1" t="s">
        <v>51</v>
      </c>
      <c r="AS2088" s="1" t="s">
        <v>51</v>
      </c>
      <c r="AT2088" s="1" t="s">
        <v>51</v>
      </c>
      <c r="AU2088" s="1" t="s">
        <v>51</v>
      </c>
    </row>
    <row r="2089" spans="1:47" x14ac:dyDescent="0.25">
      <c r="A2089" s="1" t="s">
        <v>5028</v>
      </c>
      <c r="B2089">
        <v>4</v>
      </c>
      <c r="C2089" s="2">
        <v>43549.437303240738</v>
      </c>
      <c r="D2089" s="2">
        <v>43549.457858796297</v>
      </c>
      <c r="E2089">
        <v>39.740780000000001</v>
      </c>
      <c r="F2089">
        <v>-104.73011</v>
      </c>
      <c r="G2089">
        <v>39.740279999999998</v>
      </c>
      <c r="H2089">
        <v>-104.73562</v>
      </c>
      <c r="I2089">
        <v>0.29499999999999998</v>
      </c>
      <c r="J2089" s="1" t="s">
        <v>5029</v>
      </c>
      <c r="L2089" s="1" t="s">
        <v>137</v>
      </c>
      <c r="M2089" s="1" t="s">
        <v>47</v>
      </c>
      <c r="N2089" s="1" t="s">
        <v>170</v>
      </c>
      <c r="O2089" s="1" t="s">
        <v>147</v>
      </c>
      <c r="P2089" s="1" t="s">
        <v>198</v>
      </c>
      <c r="Q2089" s="1" t="s">
        <v>1576</v>
      </c>
      <c r="R2089" s="1" t="s">
        <v>48</v>
      </c>
      <c r="S2089" s="1" t="s">
        <v>79</v>
      </c>
      <c r="T2089" s="1" t="s">
        <v>219</v>
      </c>
      <c r="U2089" s="2">
        <v>43549.453472222223</v>
      </c>
      <c r="V2089">
        <v>39.9</v>
      </c>
      <c r="W2089">
        <v>34.5</v>
      </c>
      <c r="X2089">
        <v>93</v>
      </c>
      <c r="Y2089">
        <v>30.27</v>
      </c>
      <c r="Z2089">
        <v>1.5</v>
      </c>
      <c r="AA2089" s="1" t="s">
        <v>62</v>
      </c>
      <c r="AB2089">
        <v>8.1</v>
      </c>
      <c r="AD2089" s="1" t="s">
        <v>1212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s="1" t="s">
        <v>51</v>
      </c>
      <c r="AS2089" s="1" t="s">
        <v>51</v>
      </c>
      <c r="AT2089" s="1" t="s">
        <v>51</v>
      </c>
      <c r="AU2089" s="1" t="s">
        <v>51</v>
      </c>
    </row>
    <row r="2090" spans="1:47" x14ac:dyDescent="0.25">
      <c r="A2090" s="1" t="s">
        <v>6858</v>
      </c>
      <c r="B2090">
        <v>3</v>
      </c>
      <c r="C2090" s="2">
        <v>43549.485219907408</v>
      </c>
      <c r="D2090" s="2">
        <v>43549.505567129629</v>
      </c>
      <c r="E2090">
        <v>38.490381999999997</v>
      </c>
      <c r="F2090">
        <v>-105.279819</v>
      </c>
      <c r="G2090">
        <v>38.487811000000001</v>
      </c>
      <c r="H2090">
        <v>-105.27600200000001</v>
      </c>
      <c r="I2090">
        <v>0.27200000000000002</v>
      </c>
      <c r="J2090" s="1" t="s">
        <v>841</v>
      </c>
      <c r="K2090">
        <v>47742</v>
      </c>
      <c r="L2090" s="1" t="s">
        <v>6595</v>
      </c>
      <c r="M2090" s="1" t="s">
        <v>97</v>
      </c>
      <c r="N2090" s="1" t="s">
        <v>1953</v>
      </c>
      <c r="O2090" s="1" t="s">
        <v>92</v>
      </c>
      <c r="P2090" s="1" t="s">
        <v>198</v>
      </c>
      <c r="Q2090" s="1" t="s">
        <v>6845</v>
      </c>
      <c r="R2090" s="1" t="s">
        <v>48</v>
      </c>
      <c r="S2090" s="1" t="s">
        <v>79</v>
      </c>
      <c r="T2090" s="1" t="s">
        <v>1174</v>
      </c>
      <c r="U2090" s="2">
        <v>43549.479166666664</v>
      </c>
      <c r="V2090">
        <v>51.8</v>
      </c>
      <c r="X2090">
        <v>47</v>
      </c>
      <c r="Y2090">
        <v>30.25</v>
      </c>
      <c r="Z2090">
        <v>10</v>
      </c>
      <c r="AA2090" s="1" t="s">
        <v>66</v>
      </c>
      <c r="AB2090">
        <v>8.1</v>
      </c>
      <c r="AD2090" s="1" t="s">
        <v>1206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s="1" t="s">
        <v>51</v>
      </c>
      <c r="AS2090" s="1" t="s">
        <v>51</v>
      </c>
      <c r="AT2090" s="1" t="s">
        <v>51</v>
      </c>
      <c r="AU2090" s="1" t="s">
        <v>51</v>
      </c>
    </row>
    <row r="2091" spans="1:47" x14ac:dyDescent="0.25">
      <c r="A2091" s="1" t="s">
        <v>6859</v>
      </c>
      <c r="B2091">
        <v>3</v>
      </c>
      <c r="C2091" s="2">
        <v>43549.485219907408</v>
      </c>
      <c r="D2091" s="2">
        <v>43549.505567129629</v>
      </c>
      <c r="E2091">
        <v>38.487811000000001</v>
      </c>
      <c r="F2091">
        <v>-105.27600099999999</v>
      </c>
      <c r="G2091">
        <v>38.490381999999997</v>
      </c>
      <c r="H2091">
        <v>-105.279819</v>
      </c>
      <c r="I2091">
        <v>0.27200000000000002</v>
      </c>
      <c r="J2091" s="1" t="s">
        <v>6860</v>
      </c>
      <c r="K2091">
        <v>47750</v>
      </c>
      <c r="L2091" s="1" t="s">
        <v>6595</v>
      </c>
      <c r="M2091" s="1" t="s">
        <v>97</v>
      </c>
      <c r="N2091" s="1" t="s">
        <v>1953</v>
      </c>
      <c r="O2091" s="1" t="s">
        <v>92</v>
      </c>
      <c r="P2091" s="1" t="s">
        <v>198</v>
      </c>
      <c r="Q2091" s="1" t="s">
        <v>6861</v>
      </c>
      <c r="R2091" s="1" t="s">
        <v>48</v>
      </c>
      <c r="S2091" s="1" t="s">
        <v>79</v>
      </c>
      <c r="T2091" s="1" t="s">
        <v>1174</v>
      </c>
      <c r="U2091" s="2">
        <v>43549.479166666664</v>
      </c>
      <c r="V2091">
        <v>51.8</v>
      </c>
      <c r="X2091">
        <v>47</v>
      </c>
      <c r="Y2091">
        <v>30.25</v>
      </c>
      <c r="Z2091">
        <v>10</v>
      </c>
      <c r="AA2091" s="1" t="s">
        <v>66</v>
      </c>
      <c r="AB2091">
        <v>8.1</v>
      </c>
      <c r="AD2091" s="1" t="s">
        <v>1206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s="1" t="s">
        <v>51</v>
      </c>
      <c r="AS2091" s="1" t="s">
        <v>51</v>
      </c>
      <c r="AT2091" s="1" t="s">
        <v>51</v>
      </c>
      <c r="AU2091" s="1" t="s">
        <v>51</v>
      </c>
    </row>
    <row r="2092" spans="1:47" x14ac:dyDescent="0.25">
      <c r="A2092" s="1" t="s">
        <v>4010</v>
      </c>
      <c r="B2092">
        <v>4</v>
      </c>
      <c r="C2092" s="2">
        <v>43549.621168981481</v>
      </c>
      <c r="D2092" s="2">
        <v>43549.827337962961</v>
      </c>
      <c r="E2092">
        <v>39.114403000000003</v>
      </c>
      <c r="F2092">
        <v>-105.991935</v>
      </c>
      <c r="G2092">
        <v>39.083447</v>
      </c>
      <c r="H2092">
        <v>-105.977357</v>
      </c>
      <c r="I2092">
        <v>2.2770000000000001</v>
      </c>
      <c r="J2092" s="1" t="s">
        <v>3415</v>
      </c>
      <c r="L2092" s="1" t="s">
        <v>551</v>
      </c>
      <c r="M2092" s="1" t="s">
        <v>47</v>
      </c>
      <c r="N2092" s="1" t="s">
        <v>552</v>
      </c>
      <c r="O2092" s="1" t="s">
        <v>356</v>
      </c>
      <c r="P2092" s="1" t="s">
        <v>198</v>
      </c>
      <c r="Q2092" s="1" t="s">
        <v>553</v>
      </c>
      <c r="R2092" s="1" t="s">
        <v>48</v>
      </c>
      <c r="S2092" s="1" t="s">
        <v>79</v>
      </c>
      <c r="T2092" s="1" t="s">
        <v>554</v>
      </c>
      <c r="U2092" s="2">
        <v>43549.620138888888</v>
      </c>
      <c r="V2092">
        <v>37</v>
      </c>
      <c r="W2092">
        <v>28.1</v>
      </c>
      <c r="X2092">
        <v>23</v>
      </c>
      <c r="Y2092">
        <v>30.22</v>
      </c>
      <c r="Z2092">
        <v>10</v>
      </c>
      <c r="AA2092" s="1" t="s">
        <v>65</v>
      </c>
      <c r="AB2092">
        <v>15</v>
      </c>
      <c r="AD2092" s="1" t="s">
        <v>1206</v>
      </c>
      <c r="AE2092" t="b">
        <v>0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s="1" t="s">
        <v>51</v>
      </c>
      <c r="AS2092" s="1" t="s">
        <v>51</v>
      </c>
      <c r="AT2092" s="1" t="s">
        <v>51</v>
      </c>
      <c r="AU2092" s="1" t="s">
        <v>51</v>
      </c>
    </row>
    <row r="2093" spans="1:47" x14ac:dyDescent="0.25">
      <c r="A2093" s="1" t="s">
        <v>4011</v>
      </c>
      <c r="B2093">
        <v>4</v>
      </c>
      <c r="C2093" s="2">
        <v>43549.621168981481</v>
      </c>
      <c r="D2093" s="2">
        <v>43549.827337962961</v>
      </c>
      <c r="E2093">
        <v>39.083447</v>
      </c>
      <c r="F2093">
        <v>-105.977357</v>
      </c>
      <c r="G2093">
        <v>39.114403000000003</v>
      </c>
      <c r="H2093">
        <v>-105.991935</v>
      </c>
      <c r="I2093">
        <v>2.2770000000000001</v>
      </c>
      <c r="J2093" s="1" t="s">
        <v>1524</v>
      </c>
      <c r="L2093" s="1" t="s">
        <v>551</v>
      </c>
      <c r="M2093" s="1" t="s">
        <v>47</v>
      </c>
      <c r="N2093" s="1" t="s">
        <v>552</v>
      </c>
      <c r="O2093" s="1" t="s">
        <v>356</v>
      </c>
      <c r="P2093" s="1" t="s">
        <v>198</v>
      </c>
      <c r="Q2093" s="1" t="s">
        <v>553</v>
      </c>
      <c r="R2093" s="1" t="s">
        <v>48</v>
      </c>
      <c r="S2093" s="1" t="s">
        <v>79</v>
      </c>
      <c r="T2093" s="1" t="s">
        <v>554</v>
      </c>
      <c r="U2093" s="2">
        <v>43549.620138888888</v>
      </c>
      <c r="V2093">
        <v>37</v>
      </c>
      <c r="W2093">
        <v>28.1</v>
      </c>
      <c r="X2093">
        <v>23</v>
      </c>
      <c r="Y2093">
        <v>30.22</v>
      </c>
      <c r="Z2093">
        <v>10</v>
      </c>
      <c r="AA2093" s="1" t="s">
        <v>65</v>
      </c>
      <c r="AB2093">
        <v>15</v>
      </c>
      <c r="AD2093" s="1" t="s">
        <v>1206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s="1" t="s">
        <v>51</v>
      </c>
      <c r="AS2093" s="1" t="s">
        <v>51</v>
      </c>
      <c r="AT2093" s="1" t="s">
        <v>51</v>
      </c>
      <c r="AU2093" s="1" t="s">
        <v>51</v>
      </c>
    </row>
    <row r="2094" spans="1:47" x14ac:dyDescent="0.25">
      <c r="A2094" s="1" t="s">
        <v>4554</v>
      </c>
      <c r="B2094">
        <v>3</v>
      </c>
      <c r="C2094" s="2">
        <v>43549.615451388891</v>
      </c>
      <c r="D2094" s="2">
        <v>43549.636157407411</v>
      </c>
      <c r="E2094">
        <v>39.771881</v>
      </c>
      <c r="F2094">
        <v>-104.822352</v>
      </c>
      <c r="G2094">
        <v>39.77158</v>
      </c>
      <c r="H2094">
        <v>-104.81887</v>
      </c>
      <c r="I2094">
        <v>0.186</v>
      </c>
      <c r="J2094" s="1" t="s">
        <v>220</v>
      </c>
      <c r="L2094" s="1" t="s">
        <v>133</v>
      </c>
      <c r="M2094" s="1" t="s">
        <v>47</v>
      </c>
      <c r="N2094" s="1" t="s">
        <v>170</v>
      </c>
      <c r="O2094" s="1" t="s">
        <v>147</v>
      </c>
      <c r="P2094" s="1" t="s">
        <v>198</v>
      </c>
      <c r="Q2094" s="1" t="s">
        <v>240</v>
      </c>
      <c r="R2094" s="1" t="s">
        <v>48</v>
      </c>
      <c r="S2094" s="1" t="s">
        <v>79</v>
      </c>
      <c r="T2094" s="1" t="s">
        <v>203</v>
      </c>
      <c r="U2094" s="2">
        <v>43549.623611111114</v>
      </c>
      <c r="V2094">
        <v>54.3</v>
      </c>
      <c r="X2094">
        <v>38</v>
      </c>
      <c r="Y2094">
        <v>30.21</v>
      </c>
      <c r="Z2094">
        <v>10</v>
      </c>
      <c r="AA2094" s="1" t="s">
        <v>63</v>
      </c>
      <c r="AB2094">
        <v>4.5999999999999996</v>
      </c>
      <c r="AD2094" s="1" t="s">
        <v>1067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s="1" t="s">
        <v>51</v>
      </c>
      <c r="AS2094" s="1" t="s">
        <v>51</v>
      </c>
      <c r="AT2094" s="1" t="s">
        <v>51</v>
      </c>
      <c r="AU2094" s="1" t="s">
        <v>51</v>
      </c>
    </row>
    <row r="2095" spans="1:47" x14ac:dyDescent="0.25">
      <c r="A2095" s="1" t="s">
        <v>6819</v>
      </c>
      <c r="B2095">
        <v>4</v>
      </c>
      <c r="C2095" s="2">
        <v>43549.761770833335</v>
      </c>
      <c r="D2095" s="2">
        <v>43549.781886574077</v>
      </c>
      <c r="E2095">
        <v>38.212935999999999</v>
      </c>
      <c r="F2095">
        <v>-104.249616</v>
      </c>
      <c r="G2095">
        <v>38.189979000000001</v>
      </c>
      <c r="H2095">
        <v>-104.20688199999999</v>
      </c>
      <c r="I2095">
        <v>2.8109999999999999</v>
      </c>
      <c r="J2095" s="1" t="s">
        <v>6820</v>
      </c>
      <c r="K2095">
        <v>58448</v>
      </c>
      <c r="L2095" s="1" t="s">
        <v>6821</v>
      </c>
      <c r="M2095" s="1" t="s">
        <v>97</v>
      </c>
      <c r="N2095" s="1" t="s">
        <v>136</v>
      </c>
      <c r="O2095" s="1" t="s">
        <v>411</v>
      </c>
      <c r="P2095" s="1" t="s">
        <v>198</v>
      </c>
      <c r="Q2095" s="1" t="s">
        <v>6822</v>
      </c>
      <c r="R2095" s="1" t="s">
        <v>48</v>
      </c>
      <c r="S2095" s="1" t="s">
        <v>79</v>
      </c>
      <c r="T2095" s="1" t="s">
        <v>413</v>
      </c>
      <c r="U2095" s="2">
        <v>43549.745138888888</v>
      </c>
      <c r="V2095">
        <v>61</v>
      </c>
      <c r="X2095">
        <v>34</v>
      </c>
      <c r="Y2095">
        <v>30.13</v>
      </c>
      <c r="Z2095">
        <v>10</v>
      </c>
      <c r="AA2095" s="1" t="s">
        <v>964</v>
      </c>
      <c r="AB2095">
        <v>16.100000000000001</v>
      </c>
      <c r="AD2095" s="1" t="s">
        <v>1206</v>
      </c>
      <c r="AE2095" t="b">
        <v>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1</v>
      </c>
      <c r="AO2095" t="b">
        <v>0</v>
      </c>
      <c r="AP2095" t="b">
        <v>0</v>
      </c>
      <c r="AQ2095" t="b">
        <v>0</v>
      </c>
      <c r="AR2095" s="1" t="s">
        <v>51</v>
      </c>
      <c r="AS2095" s="1" t="s">
        <v>51</v>
      </c>
      <c r="AT2095" s="1" t="s">
        <v>51</v>
      </c>
      <c r="AU2095" s="1" t="s">
        <v>51</v>
      </c>
    </row>
    <row r="2096" spans="1:47" x14ac:dyDescent="0.25">
      <c r="A2096" s="1" t="s">
        <v>6862</v>
      </c>
      <c r="B2096">
        <v>4</v>
      </c>
      <c r="C2096" s="2">
        <v>43549.761770833335</v>
      </c>
      <c r="D2096" s="2">
        <v>43549.781886574077</v>
      </c>
      <c r="E2096">
        <v>38.189979000000001</v>
      </c>
      <c r="F2096">
        <v>-104.20688199999999</v>
      </c>
      <c r="G2096">
        <v>38.212935999999999</v>
      </c>
      <c r="H2096">
        <v>-104.249616</v>
      </c>
      <c r="I2096">
        <v>2.8109999999999999</v>
      </c>
      <c r="J2096" s="1" t="s">
        <v>6863</v>
      </c>
      <c r="K2096">
        <v>60784</v>
      </c>
      <c r="L2096" s="1" t="s">
        <v>6570</v>
      </c>
      <c r="M2096" s="1" t="s">
        <v>97</v>
      </c>
      <c r="N2096" s="1" t="s">
        <v>136</v>
      </c>
      <c r="O2096" s="1" t="s">
        <v>411</v>
      </c>
      <c r="P2096" s="1" t="s">
        <v>198</v>
      </c>
      <c r="Q2096" s="1" t="s">
        <v>6864</v>
      </c>
      <c r="R2096" s="1" t="s">
        <v>48</v>
      </c>
      <c r="S2096" s="1" t="s">
        <v>79</v>
      </c>
      <c r="T2096" s="1" t="s">
        <v>413</v>
      </c>
      <c r="U2096" s="2">
        <v>43549.745138888888</v>
      </c>
      <c r="V2096">
        <v>61</v>
      </c>
      <c r="X2096">
        <v>34</v>
      </c>
      <c r="Y2096">
        <v>30.13</v>
      </c>
      <c r="Z2096">
        <v>10</v>
      </c>
      <c r="AA2096" s="1" t="s">
        <v>964</v>
      </c>
      <c r="AB2096">
        <v>16.100000000000001</v>
      </c>
      <c r="AD2096" s="1" t="s">
        <v>1206</v>
      </c>
      <c r="AE2096" t="b">
        <v>0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s="1" t="s">
        <v>51</v>
      </c>
      <c r="AS2096" s="1" t="s">
        <v>51</v>
      </c>
      <c r="AT2096" s="1" t="s">
        <v>51</v>
      </c>
      <c r="AU2096" s="1" t="s">
        <v>51</v>
      </c>
    </row>
    <row r="2097" spans="1:47" x14ac:dyDescent="0.25">
      <c r="A2097" s="1" t="s">
        <v>6330</v>
      </c>
      <c r="B2097">
        <v>3</v>
      </c>
      <c r="C2097" s="2">
        <v>43549.676898148151</v>
      </c>
      <c r="D2097" s="2">
        <v>43549.697268518517</v>
      </c>
      <c r="E2097">
        <v>39.760379999999998</v>
      </c>
      <c r="F2097">
        <v>-105.00582</v>
      </c>
      <c r="G2097">
        <v>39.760249999999999</v>
      </c>
      <c r="H2097">
        <v>-105.006001</v>
      </c>
      <c r="I2097">
        <v>1.2999999999999999E-2</v>
      </c>
      <c r="J2097" s="1" t="s">
        <v>459</v>
      </c>
      <c r="L2097" s="1" t="s">
        <v>129</v>
      </c>
      <c r="M2097" s="1" t="s">
        <v>47</v>
      </c>
      <c r="N2097" s="1" t="s">
        <v>131</v>
      </c>
      <c r="O2097" s="1" t="s">
        <v>131</v>
      </c>
      <c r="P2097" s="1" t="s">
        <v>198</v>
      </c>
      <c r="Q2097" s="1" t="s">
        <v>247</v>
      </c>
      <c r="R2097" s="1" t="s">
        <v>48</v>
      </c>
      <c r="S2097" s="1" t="s">
        <v>79</v>
      </c>
      <c r="T2097" s="1" t="s">
        <v>205</v>
      </c>
      <c r="U2097" s="2">
        <v>43549.657638888886</v>
      </c>
      <c r="V2097">
        <v>59</v>
      </c>
      <c r="X2097">
        <v>14</v>
      </c>
      <c r="Y2097">
        <v>30.23</v>
      </c>
      <c r="Z2097">
        <v>20</v>
      </c>
      <c r="AA2097" s="1" t="s">
        <v>71</v>
      </c>
      <c r="AB2097">
        <v>17.3</v>
      </c>
      <c r="AD2097" s="1" t="s">
        <v>1220</v>
      </c>
      <c r="AE2097" t="b">
        <v>0</v>
      </c>
      <c r="AF2097" t="b">
        <v>0</v>
      </c>
      <c r="AG2097" t="b">
        <v>0</v>
      </c>
      <c r="AH2097" t="b">
        <v>0</v>
      </c>
      <c r="AI2097" t="b">
        <v>1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s="1" t="s">
        <v>51</v>
      </c>
      <c r="AS2097" s="1" t="s">
        <v>51</v>
      </c>
      <c r="AT2097" s="1" t="s">
        <v>51</v>
      </c>
      <c r="AU2097" s="1" t="s">
        <v>51</v>
      </c>
    </row>
    <row r="2098" spans="1:47" x14ac:dyDescent="0.25">
      <c r="A2098" s="1" t="s">
        <v>6331</v>
      </c>
      <c r="B2098">
        <v>3</v>
      </c>
      <c r="C2098" s="2">
        <v>43549.717002314814</v>
      </c>
      <c r="D2098" s="2">
        <v>43549.737615740742</v>
      </c>
      <c r="E2098">
        <v>39.764519999999997</v>
      </c>
      <c r="F2098">
        <v>-105.1433</v>
      </c>
      <c r="G2098">
        <v>39.759099999999997</v>
      </c>
      <c r="H2098">
        <v>-105.14357</v>
      </c>
      <c r="I2098">
        <v>0.375</v>
      </c>
      <c r="J2098" s="1" t="s">
        <v>2114</v>
      </c>
      <c r="L2098" s="1" t="s">
        <v>137</v>
      </c>
      <c r="M2098" s="1" t="s">
        <v>47</v>
      </c>
      <c r="N2098" s="1" t="s">
        <v>269</v>
      </c>
      <c r="O2098" s="1" t="s">
        <v>115</v>
      </c>
      <c r="P2098" s="1" t="s">
        <v>198</v>
      </c>
      <c r="Q2098" s="1" t="s">
        <v>270</v>
      </c>
      <c r="R2098" s="1" t="s">
        <v>48</v>
      </c>
      <c r="S2098" s="1" t="s">
        <v>79</v>
      </c>
      <c r="T2098" s="1" t="s">
        <v>205</v>
      </c>
      <c r="U2098" s="2">
        <v>43549.699305555558</v>
      </c>
      <c r="V2098">
        <v>59</v>
      </c>
      <c r="X2098">
        <v>14</v>
      </c>
      <c r="Y2098">
        <v>30.23</v>
      </c>
      <c r="Z2098">
        <v>20</v>
      </c>
      <c r="AA2098" s="1" t="s">
        <v>56</v>
      </c>
      <c r="AB2098">
        <v>11.5</v>
      </c>
      <c r="AD2098" s="1" t="s">
        <v>1220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s="1" t="s">
        <v>51</v>
      </c>
      <c r="AS2098" s="1" t="s">
        <v>51</v>
      </c>
      <c r="AT2098" s="1" t="s">
        <v>51</v>
      </c>
      <c r="AU2098" s="1" t="s">
        <v>51</v>
      </c>
    </row>
    <row r="2099" spans="1:47" x14ac:dyDescent="0.25">
      <c r="A2099" s="1" t="s">
        <v>6823</v>
      </c>
      <c r="B2099">
        <v>4</v>
      </c>
      <c r="C2099" s="2">
        <v>43549.761770833335</v>
      </c>
      <c r="D2099" s="2">
        <v>43549.781886574077</v>
      </c>
      <c r="E2099">
        <v>38.212935999999999</v>
      </c>
      <c r="F2099">
        <v>-104.249616</v>
      </c>
      <c r="G2099">
        <v>38.189979000000001</v>
      </c>
      <c r="H2099">
        <v>-104.20688199999999</v>
      </c>
      <c r="I2099">
        <v>2.8109999999999999</v>
      </c>
      <c r="J2099" s="1" t="s">
        <v>6824</v>
      </c>
      <c r="K2099">
        <v>58448</v>
      </c>
      <c r="L2099" s="1" t="s">
        <v>6821</v>
      </c>
      <c r="M2099" s="1" t="s">
        <v>97</v>
      </c>
      <c r="N2099" s="1" t="s">
        <v>136</v>
      </c>
      <c r="O2099" s="1" t="s">
        <v>411</v>
      </c>
      <c r="P2099" s="1" t="s">
        <v>198</v>
      </c>
      <c r="Q2099" s="1" t="s">
        <v>6822</v>
      </c>
      <c r="R2099" s="1" t="s">
        <v>48</v>
      </c>
      <c r="S2099" s="1" t="s">
        <v>79</v>
      </c>
      <c r="T2099" s="1" t="s">
        <v>413</v>
      </c>
      <c r="U2099" s="2">
        <v>43549.745138888888</v>
      </c>
      <c r="V2099">
        <v>61</v>
      </c>
      <c r="X2099">
        <v>34</v>
      </c>
      <c r="Y2099">
        <v>30.13</v>
      </c>
      <c r="Z2099">
        <v>10</v>
      </c>
      <c r="AA2099" s="1" t="s">
        <v>964</v>
      </c>
      <c r="AB2099">
        <v>16.100000000000001</v>
      </c>
      <c r="AD2099" s="1" t="s">
        <v>1206</v>
      </c>
      <c r="AE2099" t="b">
        <v>0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1</v>
      </c>
      <c r="AO2099" t="b">
        <v>0</v>
      </c>
      <c r="AP2099" t="b">
        <v>0</v>
      </c>
      <c r="AQ2099" t="b">
        <v>0</v>
      </c>
      <c r="AR2099" s="1" t="s">
        <v>51</v>
      </c>
      <c r="AS2099" s="1" t="s">
        <v>51</v>
      </c>
      <c r="AT2099" s="1" t="s">
        <v>51</v>
      </c>
      <c r="AU2099" s="1" t="s">
        <v>51</v>
      </c>
    </row>
    <row r="2100" spans="1:47" x14ac:dyDescent="0.25">
      <c r="A2100" s="1" t="s">
        <v>6865</v>
      </c>
      <c r="B2100">
        <v>4</v>
      </c>
      <c r="C2100" s="2">
        <v>43549.761770833335</v>
      </c>
      <c r="D2100" s="2">
        <v>43549.781886574077</v>
      </c>
      <c r="E2100">
        <v>38.189979000000001</v>
      </c>
      <c r="F2100">
        <v>-104.20688199999999</v>
      </c>
      <c r="G2100">
        <v>38.212935999999999</v>
      </c>
      <c r="H2100">
        <v>-104.249616</v>
      </c>
      <c r="I2100">
        <v>2.8109999999999999</v>
      </c>
      <c r="J2100" s="1" t="s">
        <v>6866</v>
      </c>
      <c r="K2100">
        <v>60784</v>
      </c>
      <c r="L2100" s="1" t="s">
        <v>6570</v>
      </c>
      <c r="M2100" s="1" t="s">
        <v>97</v>
      </c>
      <c r="N2100" s="1" t="s">
        <v>136</v>
      </c>
      <c r="O2100" s="1" t="s">
        <v>411</v>
      </c>
      <c r="P2100" s="1" t="s">
        <v>198</v>
      </c>
      <c r="Q2100" s="1" t="s">
        <v>6864</v>
      </c>
      <c r="R2100" s="1" t="s">
        <v>48</v>
      </c>
      <c r="S2100" s="1" t="s">
        <v>79</v>
      </c>
      <c r="T2100" s="1" t="s">
        <v>413</v>
      </c>
      <c r="U2100" s="2">
        <v>43549.745138888888</v>
      </c>
      <c r="V2100">
        <v>61</v>
      </c>
      <c r="X2100">
        <v>34</v>
      </c>
      <c r="Y2100">
        <v>30.13</v>
      </c>
      <c r="Z2100">
        <v>10</v>
      </c>
      <c r="AA2100" s="1" t="s">
        <v>964</v>
      </c>
      <c r="AB2100">
        <v>16.100000000000001</v>
      </c>
      <c r="AD2100" s="1" t="s">
        <v>1206</v>
      </c>
      <c r="AE2100" t="b">
        <v>0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s="1" t="s">
        <v>51</v>
      </c>
      <c r="AS2100" s="1" t="s">
        <v>51</v>
      </c>
      <c r="AT2100" s="1" t="s">
        <v>51</v>
      </c>
      <c r="AU2100" s="1" t="s">
        <v>51</v>
      </c>
    </row>
    <row r="2101" spans="1:47" x14ac:dyDescent="0.25">
      <c r="A2101" s="1" t="s">
        <v>4381</v>
      </c>
      <c r="B2101">
        <v>3</v>
      </c>
      <c r="C2101" s="2">
        <v>43549.89770833333</v>
      </c>
      <c r="D2101" s="2">
        <v>43549.918090277781</v>
      </c>
      <c r="E2101">
        <v>39.812831000000003</v>
      </c>
      <c r="F2101">
        <v>-104.95003199999999</v>
      </c>
      <c r="G2101">
        <v>39.802300000000002</v>
      </c>
      <c r="H2101">
        <v>-104.93624</v>
      </c>
      <c r="I2101">
        <v>1.032</v>
      </c>
      <c r="J2101" s="1" t="s">
        <v>332</v>
      </c>
      <c r="L2101" s="1" t="s">
        <v>165</v>
      </c>
      <c r="M2101" s="1" t="s">
        <v>47</v>
      </c>
      <c r="N2101" s="1" t="s">
        <v>313</v>
      </c>
      <c r="O2101" s="1" t="s">
        <v>147</v>
      </c>
      <c r="P2101" s="1" t="s">
        <v>198</v>
      </c>
      <c r="Q2101" s="1" t="s">
        <v>314</v>
      </c>
      <c r="R2101" s="1" t="s">
        <v>48</v>
      </c>
      <c r="S2101" s="1" t="s">
        <v>79</v>
      </c>
      <c r="T2101" s="1" t="s">
        <v>203</v>
      </c>
      <c r="U2101" s="2">
        <v>43549.915277777778</v>
      </c>
      <c r="V2101">
        <v>37.6</v>
      </c>
      <c r="W2101">
        <v>31.6</v>
      </c>
      <c r="X2101">
        <v>66</v>
      </c>
      <c r="Y2101">
        <v>30.32</v>
      </c>
      <c r="Z2101">
        <v>10</v>
      </c>
      <c r="AA2101" s="1" t="s">
        <v>64</v>
      </c>
      <c r="AB2101">
        <v>8.1</v>
      </c>
      <c r="AD2101" s="1" t="s">
        <v>1067</v>
      </c>
      <c r="AE2101" t="b">
        <v>0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s="1" t="s">
        <v>53</v>
      </c>
      <c r="AS2101" s="1" t="s">
        <v>53</v>
      </c>
      <c r="AT2101" s="1" t="s">
        <v>53</v>
      </c>
      <c r="AU2101" s="1" t="s">
        <v>53</v>
      </c>
    </row>
    <row r="2102" spans="1:47" x14ac:dyDescent="0.25">
      <c r="A2102" s="1" t="s">
        <v>6992</v>
      </c>
      <c r="B2102">
        <v>4</v>
      </c>
      <c r="C2102" s="2">
        <v>43550.07739583333</v>
      </c>
      <c r="D2102" s="2">
        <v>43550.097233796296</v>
      </c>
      <c r="E2102">
        <v>40.267893000000001</v>
      </c>
      <c r="F2102">
        <v>-105.353483</v>
      </c>
      <c r="G2102">
        <v>40.24812</v>
      </c>
      <c r="H2102">
        <v>-105.289312</v>
      </c>
      <c r="I2102">
        <v>3.649</v>
      </c>
      <c r="J2102" s="1" t="s">
        <v>6993</v>
      </c>
      <c r="K2102">
        <v>12676</v>
      </c>
      <c r="L2102" s="1" t="s">
        <v>6825</v>
      </c>
      <c r="M2102" s="1" t="s">
        <v>47</v>
      </c>
      <c r="N2102" s="1" t="s">
        <v>968</v>
      </c>
      <c r="O2102" s="1" t="s">
        <v>228</v>
      </c>
      <c r="P2102" s="1" t="s">
        <v>198</v>
      </c>
      <c r="Q2102" s="1" t="s">
        <v>6994</v>
      </c>
      <c r="R2102" s="1" t="s">
        <v>48</v>
      </c>
      <c r="S2102" s="1" t="s">
        <v>79</v>
      </c>
      <c r="T2102" s="1" t="s">
        <v>211</v>
      </c>
      <c r="U2102" s="2">
        <v>43550.079861111109</v>
      </c>
      <c r="V2102">
        <v>34.700000000000003</v>
      </c>
      <c r="W2102">
        <v>29.6</v>
      </c>
      <c r="X2102">
        <v>64</v>
      </c>
      <c r="Y2102">
        <v>30.29</v>
      </c>
      <c r="Z2102">
        <v>10</v>
      </c>
      <c r="AA2102" s="1" t="s">
        <v>55</v>
      </c>
      <c r="AB2102">
        <v>5.8</v>
      </c>
      <c r="AD2102" s="1" t="s">
        <v>1206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s="1" t="s">
        <v>53</v>
      </c>
      <c r="AS2102" s="1" t="s">
        <v>53</v>
      </c>
      <c r="AT2102" s="1" t="s">
        <v>53</v>
      </c>
      <c r="AU2102" s="1" t="s">
        <v>53</v>
      </c>
    </row>
    <row r="2103" spans="1:47" x14ac:dyDescent="0.25">
      <c r="A2103" s="1" t="s">
        <v>6995</v>
      </c>
      <c r="B2103">
        <v>4</v>
      </c>
      <c r="C2103" s="2">
        <v>43550.07739583333</v>
      </c>
      <c r="D2103" s="2">
        <v>43550.097233796296</v>
      </c>
      <c r="E2103">
        <v>40.24812</v>
      </c>
      <c r="F2103">
        <v>-105.289312</v>
      </c>
      <c r="G2103">
        <v>40.267893000000001</v>
      </c>
      <c r="H2103">
        <v>-105.353483</v>
      </c>
      <c r="I2103">
        <v>3.649</v>
      </c>
      <c r="J2103" s="1" t="s">
        <v>6996</v>
      </c>
      <c r="K2103">
        <v>18017</v>
      </c>
      <c r="L2103" s="1" t="s">
        <v>6825</v>
      </c>
      <c r="M2103" s="1" t="s">
        <v>47</v>
      </c>
      <c r="N2103" s="1" t="s">
        <v>968</v>
      </c>
      <c r="O2103" s="1" t="s">
        <v>255</v>
      </c>
      <c r="P2103" s="1" t="s">
        <v>198</v>
      </c>
      <c r="Q2103" s="1" t="s">
        <v>6997</v>
      </c>
      <c r="R2103" s="1" t="s">
        <v>48</v>
      </c>
      <c r="S2103" s="1" t="s">
        <v>79</v>
      </c>
      <c r="T2103" s="1" t="s">
        <v>211</v>
      </c>
      <c r="U2103" s="2">
        <v>43550.079861111109</v>
      </c>
      <c r="V2103">
        <v>34.700000000000003</v>
      </c>
      <c r="W2103">
        <v>29.6</v>
      </c>
      <c r="X2103">
        <v>64</v>
      </c>
      <c r="Y2103">
        <v>30.29</v>
      </c>
      <c r="Z2103">
        <v>10</v>
      </c>
      <c r="AA2103" s="1" t="s">
        <v>55</v>
      </c>
      <c r="AB2103">
        <v>5.8</v>
      </c>
      <c r="AD2103" s="1" t="s">
        <v>1206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s="1" t="s">
        <v>53</v>
      </c>
      <c r="AS2103" s="1" t="s">
        <v>53</v>
      </c>
      <c r="AT2103" s="1" t="s">
        <v>53</v>
      </c>
      <c r="AU2103" s="1" t="s">
        <v>53</v>
      </c>
    </row>
    <row r="2104" spans="1:47" x14ac:dyDescent="0.25">
      <c r="A2104" s="1" t="s">
        <v>6998</v>
      </c>
      <c r="B2104">
        <v>4</v>
      </c>
      <c r="C2104" s="2">
        <v>43550.119062500002</v>
      </c>
      <c r="D2104" s="2">
        <v>43550.138865740744</v>
      </c>
      <c r="E2104">
        <v>40.267893000000001</v>
      </c>
      <c r="F2104">
        <v>-105.353483</v>
      </c>
      <c r="G2104">
        <v>40.24812</v>
      </c>
      <c r="H2104">
        <v>-105.289312</v>
      </c>
      <c r="I2104">
        <v>3.649</v>
      </c>
      <c r="J2104" s="1" t="s">
        <v>6999</v>
      </c>
      <c r="K2104">
        <v>12676</v>
      </c>
      <c r="L2104" s="1" t="s">
        <v>6825</v>
      </c>
      <c r="M2104" s="1" t="s">
        <v>47</v>
      </c>
      <c r="N2104" s="1" t="s">
        <v>968</v>
      </c>
      <c r="O2104" s="1" t="s">
        <v>228</v>
      </c>
      <c r="P2104" s="1" t="s">
        <v>198</v>
      </c>
      <c r="Q2104" s="1" t="s">
        <v>6994</v>
      </c>
      <c r="R2104" s="1" t="s">
        <v>48</v>
      </c>
      <c r="S2104" s="1" t="s">
        <v>79</v>
      </c>
      <c r="T2104" s="1" t="s">
        <v>211</v>
      </c>
      <c r="U2104" s="2">
        <v>43550.121527777781</v>
      </c>
      <c r="V2104">
        <v>36</v>
      </c>
      <c r="W2104">
        <v>30.3</v>
      </c>
      <c r="X2104">
        <v>62</v>
      </c>
      <c r="Y2104">
        <v>30.26</v>
      </c>
      <c r="Z2104">
        <v>10</v>
      </c>
      <c r="AA2104" s="1" t="s">
        <v>840</v>
      </c>
      <c r="AB2104">
        <v>6.9</v>
      </c>
      <c r="AD2104" s="1" t="s">
        <v>1206</v>
      </c>
      <c r="AE2104" t="b">
        <v>0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s="1" t="s">
        <v>53</v>
      </c>
      <c r="AS2104" s="1" t="s">
        <v>53</v>
      </c>
      <c r="AT2104" s="1" t="s">
        <v>53</v>
      </c>
      <c r="AU2104" s="1" t="s">
        <v>53</v>
      </c>
    </row>
    <row r="2105" spans="1:47" x14ac:dyDescent="0.25">
      <c r="A2105" s="1" t="s">
        <v>7000</v>
      </c>
      <c r="B2105">
        <v>4</v>
      </c>
      <c r="C2105" s="2">
        <v>43550.119062500002</v>
      </c>
      <c r="D2105" s="2">
        <v>43550.138865740744</v>
      </c>
      <c r="E2105">
        <v>40.24812</v>
      </c>
      <c r="F2105">
        <v>-105.289312</v>
      </c>
      <c r="G2105">
        <v>40.267893000000001</v>
      </c>
      <c r="H2105">
        <v>-105.353483</v>
      </c>
      <c r="I2105">
        <v>3.649</v>
      </c>
      <c r="J2105" s="1" t="s">
        <v>7001</v>
      </c>
      <c r="K2105">
        <v>18017</v>
      </c>
      <c r="L2105" s="1" t="s">
        <v>6825</v>
      </c>
      <c r="M2105" s="1" t="s">
        <v>47</v>
      </c>
      <c r="N2105" s="1" t="s">
        <v>968</v>
      </c>
      <c r="O2105" s="1" t="s">
        <v>255</v>
      </c>
      <c r="P2105" s="1" t="s">
        <v>198</v>
      </c>
      <c r="Q2105" s="1" t="s">
        <v>6997</v>
      </c>
      <c r="R2105" s="1" t="s">
        <v>48</v>
      </c>
      <c r="S2105" s="1" t="s">
        <v>79</v>
      </c>
      <c r="T2105" s="1" t="s">
        <v>211</v>
      </c>
      <c r="U2105" s="2">
        <v>43550.121527777781</v>
      </c>
      <c r="V2105">
        <v>36</v>
      </c>
      <c r="W2105">
        <v>30.3</v>
      </c>
      <c r="X2105">
        <v>62</v>
      </c>
      <c r="Y2105">
        <v>30.26</v>
      </c>
      <c r="Z2105">
        <v>10</v>
      </c>
      <c r="AA2105" s="1" t="s">
        <v>840</v>
      </c>
      <c r="AB2105">
        <v>6.9</v>
      </c>
      <c r="AD2105" s="1" t="s">
        <v>1206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s="1" t="s">
        <v>53</v>
      </c>
      <c r="AS2105" s="1" t="s">
        <v>53</v>
      </c>
      <c r="AT2105" s="1" t="s">
        <v>53</v>
      </c>
      <c r="AU2105" s="1" t="s">
        <v>53</v>
      </c>
    </row>
    <row r="2106" spans="1:47" x14ac:dyDescent="0.25">
      <c r="A2106" s="1" t="s">
        <v>7159</v>
      </c>
      <c r="B2106">
        <v>4</v>
      </c>
      <c r="C2106" s="2">
        <v>43550.312835648147</v>
      </c>
      <c r="D2106" s="2">
        <v>43550.333668981482</v>
      </c>
      <c r="E2106">
        <v>38.493270000000003</v>
      </c>
      <c r="F2106">
        <v>-105.91815</v>
      </c>
      <c r="G2106">
        <v>38.504787999999998</v>
      </c>
      <c r="H2106">
        <v>-105.954381</v>
      </c>
      <c r="I2106">
        <v>2.1150000000000002</v>
      </c>
      <c r="J2106" s="1" t="s">
        <v>7160</v>
      </c>
      <c r="K2106">
        <v>3295</v>
      </c>
      <c r="L2106" s="1" t="s">
        <v>6570</v>
      </c>
      <c r="M2106" s="1" t="s">
        <v>47</v>
      </c>
      <c r="N2106" s="1" t="s">
        <v>87</v>
      </c>
      <c r="O2106" s="1" t="s">
        <v>92</v>
      </c>
      <c r="P2106" s="1" t="s">
        <v>198</v>
      </c>
      <c r="Q2106" s="1" t="s">
        <v>7161</v>
      </c>
      <c r="R2106" s="1" t="s">
        <v>48</v>
      </c>
      <c r="S2106" s="1" t="s">
        <v>79</v>
      </c>
      <c r="T2106" s="1" t="s">
        <v>4029</v>
      </c>
      <c r="U2106" s="2">
        <v>43550.315972222219</v>
      </c>
      <c r="V2106">
        <v>27.9</v>
      </c>
      <c r="W2106">
        <v>19.8</v>
      </c>
      <c r="X2106">
        <v>56</v>
      </c>
      <c r="Y2106">
        <v>30.42</v>
      </c>
      <c r="Z2106">
        <v>10</v>
      </c>
      <c r="AA2106" s="1" t="s">
        <v>71</v>
      </c>
      <c r="AB2106">
        <v>8.1</v>
      </c>
      <c r="AD2106" s="1" t="s">
        <v>1206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s="1" t="s">
        <v>51</v>
      </c>
      <c r="AS2106" s="1" t="s">
        <v>51</v>
      </c>
      <c r="AT2106" s="1" t="s">
        <v>51</v>
      </c>
      <c r="AU2106" s="1" t="s">
        <v>51</v>
      </c>
    </row>
    <row r="2107" spans="1:47" x14ac:dyDescent="0.25">
      <c r="A2107" s="1" t="s">
        <v>7162</v>
      </c>
      <c r="B2107">
        <v>4</v>
      </c>
      <c r="C2107" s="2">
        <v>43550.312835648147</v>
      </c>
      <c r="D2107" s="2">
        <v>43550.333668981482</v>
      </c>
      <c r="E2107">
        <v>38.504787999999998</v>
      </c>
      <c r="F2107">
        <v>-105.954381</v>
      </c>
      <c r="G2107">
        <v>38.493270000000003</v>
      </c>
      <c r="H2107">
        <v>-105.91815</v>
      </c>
      <c r="I2107">
        <v>2.1150000000000002</v>
      </c>
      <c r="J2107" s="1" t="s">
        <v>7163</v>
      </c>
      <c r="K2107">
        <v>4118</v>
      </c>
      <c r="L2107" s="1" t="s">
        <v>6586</v>
      </c>
      <c r="M2107" s="1" t="s">
        <v>47</v>
      </c>
      <c r="N2107" s="1" t="s">
        <v>87</v>
      </c>
      <c r="O2107" s="1" t="s">
        <v>466</v>
      </c>
      <c r="P2107" s="1" t="s">
        <v>198</v>
      </c>
      <c r="Q2107" s="1" t="s">
        <v>6961</v>
      </c>
      <c r="R2107" s="1" t="s">
        <v>48</v>
      </c>
      <c r="S2107" s="1" t="s">
        <v>79</v>
      </c>
      <c r="T2107" s="1" t="s">
        <v>4029</v>
      </c>
      <c r="U2107" s="2">
        <v>43550.315972222219</v>
      </c>
      <c r="V2107">
        <v>27.9</v>
      </c>
      <c r="W2107">
        <v>19.8</v>
      </c>
      <c r="X2107">
        <v>56</v>
      </c>
      <c r="Y2107">
        <v>30.42</v>
      </c>
      <c r="Z2107">
        <v>10</v>
      </c>
      <c r="AA2107" s="1" t="s">
        <v>71</v>
      </c>
      <c r="AB2107">
        <v>8.1</v>
      </c>
      <c r="AD2107" s="1" t="s">
        <v>1206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s="1" t="s">
        <v>51</v>
      </c>
      <c r="AS2107" s="1" t="s">
        <v>51</v>
      </c>
      <c r="AT2107" s="1" t="s">
        <v>51</v>
      </c>
      <c r="AU2107" s="1" t="s">
        <v>51</v>
      </c>
    </row>
    <row r="2108" spans="1:47" x14ac:dyDescent="0.25">
      <c r="A2108" s="1" t="s">
        <v>6396</v>
      </c>
      <c r="B2108">
        <v>3</v>
      </c>
      <c r="C2108" s="2">
        <v>43550.301898148151</v>
      </c>
      <c r="D2108" s="2">
        <v>43550.322256944448</v>
      </c>
      <c r="E2108">
        <v>39.787300000000002</v>
      </c>
      <c r="F2108">
        <v>-104.98934</v>
      </c>
      <c r="G2108">
        <v>39.783931000000003</v>
      </c>
      <c r="H2108">
        <v>-104.98936999999999</v>
      </c>
      <c r="I2108">
        <v>0.23300000000000001</v>
      </c>
      <c r="J2108" s="1" t="s">
        <v>532</v>
      </c>
      <c r="L2108" s="1" t="s">
        <v>172</v>
      </c>
      <c r="M2108" s="1" t="s">
        <v>47</v>
      </c>
      <c r="N2108" s="1" t="s">
        <v>131</v>
      </c>
      <c r="O2108" s="1" t="s">
        <v>131</v>
      </c>
      <c r="P2108" s="1" t="s">
        <v>198</v>
      </c>
      <c r="Q2108" s="1" t="s">
        <v>246</v>
      </c>
      <c r="R2108" s="1" t="s">
        <v>48</v>
      </c>
      <c r="S2108" s="1" t="s">
        <v>79</v>
      </c>
      <c r="T2108" s="1" t="s">
        <v>205</v>
      </c>
      <c r="U2108" s="2">
        <v>43550.284722222219</v>
      </c>
      <c r="V2108">
        <v>35.6</v>
      </c>
      <c r="X2108">
        <v>60</v>
      </c>
      <c r="Y2108">
        <v>30.2</v>
      </c>
      <c r="Z2108">
        <v>30</v>
      </c>
      <c r="AA2108" s="1" t="s">
        <v>49</v>
      </c>
      <c r="AD2108" s="1" t="s">
        <v>818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s="1" t="s">
        <v>51</v>
      </c>
      <c r="AS2108" s="1" t="s">
        <v>51</v>
      </c>
      <c r="AT2108" s="1" t="s">
        <v>51</v>
      </c>
      <c r="AU2108" s="1" t="s">
        <v>51</v>
      </c>
    </row>
    <row r="2109" spans="1:47" x14ac:dyDescent="0.25">
      <c r="A2109" s="1" t="s">
        <v>4662</v>
      </c>
      <c r="B2109">
        <v>3</v>
      </c>
      <c r="C2109" s="2">
        <v>43550.425324074073</v>
      </c>
      <c r="D2109" s="2">
        <v>43550.445879629631</v>
      </c>
      <c r="E2109">
        <v>39.788431000000003</v>
      </c>
      <c r="F2109">
        <v>-104.90485099999999</v>
      </c>
      <c r="G2109">
        <v>39.797969999999999</v>
      </c>
      <c r="H2109">
        <v>-104.93046</v>
      </c>
      <c r="I2109">
        <v>1.5109999999999999</v>
      </c>
      <c r="J2109" s="1" t="s">
        <v>332</v>
      </c>
      <c r="L2109" s="1" t="s">
        <v>167</v>
      </c>
      <c r="M2109" s="1" t="s">
        <v>47</v>
      </c>
      <c r="N2109" s="1" t="s">
        <v>313</v>
      </c>
      <c r="O2109" s="1" t="s">
        <v>147</v>
      </c>
      <c r="P2109" s="1" t="s">
        <v>198</v>
      </c>
      <c r="Q2109" s="1" t="s">
        <v>314</v>
      </c>
      <c r="R2109" s="1" t="s">
        <v>48</v>
      </c>
      <c r="S2109" s="1" t="s">
        <v>79</v>
      </c>
      <c r="T2109" s="1" t="s">
        <v>203</v>
      </c>
      <c r="U2109" s="2">
        <v>43550.415277777778</v>
      </c>
      <c r="V2109">
        <v>55.2</v>
      </c>
      <c r="X2109">
        <v>27</v>
      </c>
      <c r="Y2109">
        <v>30.11</v>
      </c>
      <c r="Z2109">
        <v>10</v>
      </c>
      <c r="AA2109" s="1" t="s">
        <v>72</v>
      </c>
      <c r="AB2109">
        <v>10.4</v>
      </c>
      <c r="AD2109" s="1" t="s">
        <v>818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s="1" t="s">
        <v>51</v>
      </c>
      <c r="AS2109" s="1" t="s">
        <v>51</v>
      </c>
      <c r="AT2109" s="1" t="s">
        <v>51</v>
      </c>
      <c r="AU2109" s="1" t="s">
        <v>51</v>
      </c>
    </row>
    <row r="2110" spans="1:47" x14ac:dyDescent="0.25">
      <c r="A2110" s="1" t="s">
        <v>4755</v>
      </c>
      <c r="B2110">
        <v>3</v>
      </c>
      <c r="C2110" s="2">
        <v>43550.486261574071</v>
      </c>
      <c r="D2110" s="2">
        <v>43550.506979166668</v>
      </c>
      <c r="E2110">
        <v>39.350290999999999</v>
      </c>
      <c r="F2110">
        <v>-104.87175499999999</v>
      </c>
      <c r="G2110">
        <v>39.361339999999998</v>
      </c>
      <c r="H2110">
        <v>-104.867</v>
      </c>
      <c r="I2110">
        <v>0.80500000000000005</v>
      </c>
      <c r="J2110" s="1" t="s">
        <v>398</v>
      </c>
      <c r="L2110" s="1" t="s">
        <v>326</v>
      </c>
      <c r="M2110" s="1" t="s">
        <v>47</v>
      </c>
      <c r="N2110" s="1" t="s">
        <v>191</v>
      </c>
      <c r="O2110" s="1" t="s">
        <v>121</v>
      </c>
      <c r="P2110" s="1" t="s">
        <v>198</v>
      </c>
      <c r="Q2110" s="1" t="s">
        <v>333</v>
      </c>
      <c r="R2110" s="1" t="s">
        <v>48</v>
      </c>
      <c r="S2110" s="1" t="s">
        <v>79</v>
      </c>
      <c r="T2110" s="1" t="s">
        <v>223</v>
      </c>
      <c r="U2110" s="2">
        <v>43550.491666666669</v>
      </c>
      <c r="V2110">
        <v>55.4</v>
      </c>
      <c r="X2110">
        <v>26</v>
      </c>
      <c r="Y2110">
        <v>30.22</v>
      </c>
      <c r="Z2110">
        <v>10</v>
      </c>
      <c r="AA2110" s="1" t="s">
        <v>961</v>
      </c>
      <c r="AD2110" s="1" t="s">
        <v>1206</v>
      </c>
      <c r="AE2110" t="b">
        <v>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s="1" t="s">
        <v>51</v>
      </c>
      <c r="AS2110" s="1" t="s">
        <v>51</v>
      </c>
      <c r="AT2110" s="1" t="s">
        <v>51</v>
      </c>
      <c r="AU2110" s="1" t="s">
        <v>51</v>
      </c>
    </row>
    <row r="2111" spans="1:47" x14ac:dyDescent="0.25">
      <c r="A2111" s="1" t="s">
        <v>4628</v>
      </c>
      <c r="B2111">
        <v>4</v>
      </c>
      <c r="C2111" s="2">
        <v>43550.465937499997</v>
      </c>
      <c r="D2111" s="2">
        <v>43550.48505787037</v>
      </c>
      <c r="E2111">
        <v>39.557986</v>
      </c>
      <c r="F2111">
        <v>-104.880911</v>
      </c>
      <c r="G2111">
        <v>39.555250000000001</v>
      </c>
      <c r="H2111">
        <v>-104.87035</v>
      </c>
      <c r="I2111">
        <v>0.59399999999999997</v>
      </c>
      <c r="J2111" s="1" t="s">
        <v>4629</v>
      </c>
      <c r="L2111" s="1" t="s">
        <v>480</v>
      </c>
      <c r="M2111" s="1" t="s">
        <v>47</v>
      </c>
      <c r="N2111" s="1" t="s">
        <v>703</v>
      </c>
      <c r="O2111" s="1" t="s">
        <v>121</v>
      </c>
      <c r="P2111" s="1" t="s">
        <v>198</v>
      </c>
      <c r="Q2111" s="1" t="s">
        <v>704</v>
      </c>
      <c r="R2111" s="1" t="s">
        <v>48</v>
      </c>
      <c r="S2111" s="1" t="s">
        <v>79</v>
      </c>
      <c r="T2111" s="1" t="s">
        <v>200</v>
      </c>
      <c r="U2111" s="2">
        <v>43550.453472222223</v>
      </c>
      <c r="V2111">
        <v>62.1</v>
      </c>
      <c r="X2111">
        <v>16</v>
      </c>
      <c r="Y2111">
        <v>30.1</v>
      </c>
      <c r="Z2111">
        <v>10</v>
      </c>
      <c r="AA2111" s="1" t="s">
        <v>64</v>
      </c>
      <c r="AB2111">
        <v>6.9</v>
      </c>
      <c r="AD2111" s="1" t="s">
        <v>818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s="1" t="s">
        <v>51</v>
      </c>
      <c r="AS2111" s="1" t="s">
        <v>51</v>
      </c>
      <c r="AT2111" s="1" t="s">
        <v>51</v>
      </c>
      <c r="AU2111" s="1" t="s">
        <v>51</v>
      </c>
    </row>
    <row r="2112" spans="1:47" x14ac:dyDescent="0.25">
      <c r="A2112" s="1" t="s">
        <v>4630</v>
      </c>
      <c r="B2112">
        <v>4</v>
      </c>
      <c r="C2112" s="2">
        <v>43550.465937499997</v>
      </c>
      <c r="D2112" s="2">
        <v>43550.48505787037</v>
      </c>
      <c r="E2112">
        <v>39.557986</v>
      </c>
      <c r="F2112">
        <v>-104.880911</v>
      </c>
      <c r="G2112">
        <v>39.555250000000001</v>
      </c>
      <c r="H2112">
        <v>-104.87035</v>
      </c>
      <c r="I2112">
        <v>0.59399999999999997</v>
      </c>
      <c r="J2112" s="1" t="s">
        <v>4629</v>
      </c>
      <c r="L2112" s="1" t="s">
        <v>480</v>
      </c>
      <c r="M2112" s="1" t="s">
        <v>47</v>
      </c>
      <c r="N2112" s="1" t="s">
        <v>703</v>
      </c>
      <c r="O2112" s="1" t="s">
        <v>121</v>
      </c>
      <c r="P2112" s="1" t="s">
        <v>198</v>
      </c>
      <c r="Q2112" s="1" t="s">
        <v>704</v>
      </c>
      <c r="R2112" s="1" t="s">
        <v>48</v>
      </c>
      <c r="S2112" s="1" t="s">
        <v>79</v>
      </c>
      <c r="T2112" s="1" t="s">
        <v>200</v>
      </c>
      <c r="U2112" s="2">
        <v>43550.453472222223</v>
      </c>
      <c r="V2112">
        <v>62.1</v>
      </c>
      <c r="X2112">
        <v>16</v>
      </c>
      <c r="Y2112">
        <v>30.1</v>
      </c>
      <c r="Z2112">
        <v>10</v>
      </c>
      <c r="AA2112" s="1" t="s">
        <v>64</v>
      </c>
      <c r="AB2112">
        <v>6.9</v>
      </c>
      <c r="AD2112" s="1" t="s">
        <v>818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s="1" t="s">
        <v>51</v>
      </c>
      <c r="AS2112" s="1" t="s">
        <v>51</v>
      </c>
      <c r="AT2112" s="1" t="s">
        <v>51</v>
      </c>
      <c r="AU2112" s="1" t="s">
        <v>51</v>
      </c>
    </row>
    <row r="2113" spans="1:47" x14ac:dyDescent="0.25">
      <c r="A2113" s="1" t="s">
        <v>6739</v>
      </c>
      <c r="B2113">
        <v>3</v>
      </c>
      <c r="C2113" s="2">
        <v>43550.539398148147</v>
      </c>
      <c r="D2113" s="2">
        <v>43550.55840277778</v>
      </c>
      <c r="E2113">
        <v>38.839129999999997</v>
      </c>
      <c r="F2113">
        <v>-104.717585</v>
      </c>
      <c r="G2113">
        <v>38.839129999999997</v>
      </c>
      <c r="H2113">
        <v>-104.71760999999999</v>
      </c>
      <c r="I2113">
        <v>1E-3</v>
      </c>
      <c r="J2113" s="1" t="s">
        <v>6740</v>
      </c>
      <c r="K2113">
        <v>5928</v>
      </c>
      <c r="L2113" s="1" t="s">
        <v>6741</v>
      </c>
      <c r="M2113" s="1" t="s">
        <v>97</v>
      </c>
      <c r="N2113" s="1" t="s">
        <v>232</v>
      </c>
      <c r="O2113" s="1" t="s">
        <v>193</v>
      </c>
      <c r="P2113" s="1" t="s">
        <v>198</v>
      </c>
      <c r="Q2113" s="1" t="s">
        <v>378</v>
      </c>
      <c r="R2113" s="1" t="s">
        <v>48</v>
      </c>
      <c r="S2113" s="1" t="s">
        <v>79</v>
      </c>
      <c r="T2113" s="1" t="s">
        <v>249</v>
      </c>
      <c r="U2113" s="2">
        <v>43550.537499999999</v>
      </c>
      <c r="V2113">
        <v>57.9</v>
      </c>
      <c r="X2113">
        <v>35</v>
      </c>
      <c r="Y2113">
        <v>30.12</v>
      </c>
      <c r="Z2113">
        <v>10</v>
      </c>
      <c r="AA2113" s="1" t="s">
        <v>846</v>
      </c>
      <c r="AB2113">
        <v>8.1</v>
      </c>
      <c r="AD2113" s="1" t="s">
        <v>818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s="1" t="s">
        <v>51</v>
      </c>
      <c r="AS2113" s="1" t="s">
        <v>51</v>
      </c>
      <c r="AT2113" s="1" t="s">
        <v>51</v>
      </c>
      <c r="AU2113" s="1" t="s">
        <v>51</v>
      </c>
    </row>
    <row r="2114" spans="1:47" x14ac:dyDescent="0.25">
      <c r="A2114" s="1" t="s">
        <v>6359</v>
      </c>
      <c r="B2114">
        <v>3</v>
      </c>
      <c r="C2114" s="2">
        <v>43550.602951388886</v>
      </c>
      <c r="D2114" s="2">
        <v>43550.623680555553</v>
      </c>
      <c r="E2114">
        <v>39.844169000000001</v>
      </c>
      <c r="F2114">
        <v>-104.98466999999999</v>
      </c>
      <c r="G2114">
        <v>39.839744000000003</v>
      </c>
      <c r="H2114">
        <v>-104.98390000000001</v>
      </c>
      <c r="I2114">
        <v>0.308</v>
      </c>
      <c r="J2114" s="1" t="s">
        <v>689</v>
      </c>
      <c r="L2114" s="1" t="s">
        <v>172</v>
      </c>
      <c r="M2114" s="1" t="s">
        <v>47</v>
      </c>
      <c r="N2114" s="1" t="s">
        <v>131</v>
      </c>
      <c r="O2114" s="1" t="s">
        <v>147</v>
      </c>
      <c r="P2114" s="1" t="s">
        <v>198</v>
      </c>
      <c r="Q2114" s="1" t="s">
        <v>204</v>
      </c>
      <c r="R2114" s="1" t="s">
        <v>48</v>
      </c>
      <c r="S2114" s="1" t="s">
        <v>79</v>
      </c>
      <c r="T2114" s="1" t="s">
        <v>205</v>
      </c>
      <c r="U2114" s="2">
        <v>43550.616666666669</v>
      </c>
      <c r="V2114">
        <v>66.2</v>
      </c>
      <c r="X2114">
        <v>15</v>
      </c>
      <c r="Y2114">
        <v>30.08</v>
      </c>
      <c r="Z2114">
        <v>40</v>
      </c>
      <c r="AA2114" s="1" t="s">
        <v>62</v>
      </c>
      <c r="AB2114">
        <v>5.8</v>
      </c>
      <c r="AD2114" s="1" t="s">
        <v>818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s="1" t="s">
        <v>51</v>
      </c>
      <c r="AS2114" s="1" t="s">
        <v>51</v>
      </c>
      <c r="AT2114" s="1" t="s">
        <v>51</v>
      </c>
      <c r="AU2114" s="1" t="s">
        <v>51</v>
      </c>
    </row>
    <row r="2115" spans="1:47" x14ac:dyDescent="0.25">
      <c r="A2115" s="1" t="s">
        <v>6360</v>
      </c>
      <c r="B2115">
        <v>3</v>
      </c>
      <c r="C2115" s="2">
        <v>43550.608668981484</v>
      </c>
      <c r="D2115" s="2">
        <v>43550.629236111112</v>
      </c>
      <c r="E2115">
        <v>39.856301000000002</v>
      </c>
      <c r="F2115">
        <v>-104.987278</v>
      </c>
      <c r="G2115">
        <v>39.853580000000001</v>
      </c>
      <c r="H2115">
        <v>-104.98669</v>
      </c>
      <c r="I2115">
        <v>0.191</v>
      </c>
      <c r="J2115" s="1" t="s">
        <v>517</v>
      </c>
      <c r="L2115" s="1" t="s">
        <v>1313</v>
      </c>
      <c r="M2115" s="1" t="s">
        <v>47</v>
      </c>
      <c r="N2115" s="1" t="s">
        <v>131</v>
      </c>
      <c r="O2115" s="1" t="s">
        <v>147</v>
      </c>
      <c r="P2115" s="1" t="s">
        <v>198</v>
      </c>
      <c r="Q2115" s="1" t="s">
        <v>204</v>
      </c>
      <c r="R2115" s="1" t="s">
        <v>48</v>
      </c>
      <c r="S2115" s="1" t="s">
        <v>79</v>
      </c>
      <c r="T2115" s="1" t="s">
        <v>205</v>
      </c>
      <c r="U2115" s="2">
        <v>43550.616666666669</v>
      </c>
      <c r="V2115">
        <v>66.2</v>
      </c>
      <c r="X2115">
        <v>15</v>
      </c>
      <c r="Y2115">
        <v>30.08</v>
      </c>
      <c r="Z2115">
        <v>40</v>
      </c>
      <c r="AA2115" s="1" t="s">
        <v>62</v>
      </c>
      <c r="AB2115">
        <v>5.8</v>
      </c>
      <c r="AD2115" s="1" t="s">
        <v>818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s="1" t="s">
        <v>51</v>
      </c>
      <c r="AS2115" s="1" t="s">
        <v>51</v>
      </c>
      <c r="AT2115" s="1" t="s">
        <v>51</v>
      </c>
      <c r="AU2115" s="1" t="s">
        <v>51</v>
      </c>
    </row>
    <row r="2116" spans="1:47" x14ac:dyDescent="0.25">
      <c r="A2116" s="1" t="s">
        <v>4663</v>
      </c>
      <c r="B2116">
        <v>3</v>
      </c>
      <c r="C2116" s="2">
        <v>43550.682129629633</v>
      </c>
      <c r="D2116" s="2">
        <v>43550.702847222223</v>
      </c>
      <c r="E2116">
        <v>39.592010000000002</v>
      </c>
      <c r="F2116">
        <v>-104.88337</v>
      </c>
      <c r="G2116">
        <v>39.591126000000003</v>
      </c>
      <c r="H2116">
        <v>-104.882893</v>
      </c>
      <c r="I2116">
        <v>6.6000000000000003E-2</v>
      </c>
      <c r="J2116" s="1" t="s">
        <v>569</v>
      </c>
      <c r="L2116" s="1" t="s">
        <v>172</v>
      </c>
      <c r="M2116" s="1" t="s">
        <v>47</v>
      </c>
      <c r="N2116" s="1" t="s">
        <v>127</v>
      </c>
      <c r="O2116" s="1" t="s">
        <v>201</v>
      </c>
      <c r="P2116" s="1" t="s">
        <v>198</v>
      </c>
      <c r="Q2116" s="1" t="s">
        <v>347</v>
      </c>
      <c r="R2116" s="1" t="s">
        <v>48</v>
      </c>
      <c r="S2116" s="1" t="s">
        <v>79</v>
      </c>
      <c r="T2116" s="1" t="s">
        <v>200</v>
      </c>
      <c r="U2116" s="2">
        <v>43550.661805555559</v>
      </c>
      <c r="V2116">
        <v>71.099999999999994</v>
      </c>
      <c r="X2116">
        <v>10</v>
      </c>
      <c r="Y2116">
        <v>29.94</v>
      </c>
      <c r="Z2116">
        <v>10</v>
      </c>
      <c r="AA2116" s="1" t="s">
        <v>55</v>
      </c>
      <c r="AB2116">
        <v>10.4</v>
      </c>
      <c r="AD2116" s="1" t="s">
        <v>818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s="1" t="s">
        <v>51</v>
      </c>
      <c r="AS2116" s="1" t="s">
        <v>51</v>
      </c>
      <c r="AT2116" s="1" t="s">
        <v>51</v>
      </c>
      <c r="AU2116" s="1" t="s">
        <v>51</v>
      </c>
    </row>
    <row r="2117" spans="1:47" x14ac:dyDescent="0.25">
      <c r="A2117" s="1" t="s">
        <v>4664</v>
      </c>
      <c r="B2117">
        <v>3</v>
      </c>
      <c r="C2117" s="2">
        <v>43550.701898148145</v>
      </c>
      <c r="D2117" s="2">
        <v>43550.722291666665</v>
      </c>
      <c r="E2117">
        <v>39.749839999999999</v>
      </c>
      <c r="F2117">
        <v>-105.01721999999999</v>
      </c>
      <c r="G2117">
        <v>39.751249000000001</v>
      </c>
      <c r="H2117">
        <v>-105.01662</v>
      </c>
      <c r="I2117">
        <v>0.10199999999999999</v>
      </c>
      <c r="J2117" s="1" t="s">
        <v>581</v>
      </c>
      <c r="L2117" s="1" t="s">
        <v>265</v>
      </c>
      <c r="M2117" s="1" t="s">
        <v>47</v>
      </c>
      <c r="N2117" s="1" t="s">
        <v>131</v>
      </c>
      <c r="O2117" s="1" t="s">
        <v>131</v>
      </c>
      <c r="P2117" s="1" t="s">
        <v>198</v>
      </c>
      <c r="Q2117" s="1" t="s">
        <v>352</v>
      </c>
      <c r="R2117" s="1" t="s">
        <v>48</v>
      </c>
      <c r="S2117" s="1" t="s">
        <v>79</v>
      </c>
      <c r="T2117" s="1" t="s">
        <v>205</v>
      </c>
      <c r="U2117" s="2">
        <v>43550.697916666664</v>
      </c>
      <c r="V2117">
        <v>69.8</v>
      </c>
      <c r="X2117">
        <v>13</v>
      </c>
      <c r="Y2117">
        <v>30.04</v>
      </c>
      <c r="Z2117">
        <v>10</v>
      </c>
      <c r="AA2117" s="1" t="s">
        <v>862</v>
      </c>
      <c r="AB2117">
        <v>4.5999999999999996</v>
      </c>
      <c r="AD2117" s="1" t="s">
        <v>818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s="1" t="s">
        <v>51</v>
      </c>
      <c r="AS2117" s="1" t="s">
        <v>51</v>
      </c>
      <c r="AT2117" s="1" t="s">
        <v>51</v>
      </c>
      <c r="AU2117" s="1" t="s">
        <v>51</v>
      </c>
    </row>
    <row r="2118" spans="1:47" x14ac:dyDescent="0.25">
      <c r="A2118" s="1" t="s">
        <v>6867</v>
      </c>
      <c r="B2118">
        <v>3</v>
      </c>
      <c r="C2118" s="2">
        <v>43550.776898148149</v>
      </c>
      <c r="D2118" s="2">
        <v>43550.797280092593</v>
      </c>
      <c r="E2118">
        <v>38.325698000000003</v>
      </c>
      <c r="F2118">
        <v>-104.707364</v>
      </c>
      <c r="G2118">
        <v>38.333463000000002</v>
      </c>
      <c r="H2118">
        <v>-104.735691</v>
      </c>
      <c r="I2118">
        <v>1.6259999999999999</v>
      </c>
      <c r="J2118" s="1" t="s">
        <v>6868</v>
      </c>
      <c r="K2118">
        <v>4895</v>
      </c>
      <c r="L2118" s="1" t="s">
        <v>6595</v>
      </c>
      <c r="M2118" s="1" t="s">
        <v>97</v>
      </c>
      <c r="N2118" s="1" t="s">
        <v>411</v>
      </c>
      <c r="O2118" s="1" t="s">
        <v>411</v>
      </c>
      <c r="P2118" s="1" t="s">
        <v>198</v>
      </c>
      <c r="Q2118" s="1" t="s">
        <v>2844</v>
      </c>
      <c r="R2118" s="1" t="s">
        <v>48</v>
      </c>
      <c r="S2118" s="1" t="s">
        <v>79</v>
      </c>
      <c r="T2118" s="1" t="s">
        <v>413</v>
      </c>
      <c r="U2118" s="2">
        <v>43550.786805555559</v>
      </c>
      <c r="V2118">
        <v>66</v>
      </c>
      <c r="X2118">
        <v>33</v>
      </c>
      <c r="Y2118">
        <v>29.92</v>
      </c>
      <c r="Z2118">
        <v>10</v>
      </c>
      <c r="AA2118" s="1" t="s">
        <v>964</v>
      </c>
      <c r="AB2118">
        <v>8.1</v>
      </c>
      <c r="AD2118" s="1" t="s">
        <v>1206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s="1" t="s">
        <v>51</v>
      </c>
      <c r="AS2118" s="1" t="s">
        <v>51</v>
      </c>
      <c r="AT2118" s="1" t="s">
        <v>51</v>
      </c>
      <c r="AU2118" s="1" t="s">
        <v>51</v>
      </c>
    </row>
    <row r="2119" spans="1:47" x14ac:dyDescent="0.25">
      <c r="A2119" s="1" t="s">
        <v>4665</v>
      </c>
      <c r="B2119">
        <v>3</v>
      </c>
      <c r="C2119" s="2">
        <v>43550.777928240743</v>
      </c>
      <c r="D2119" s="2">
        <v>43550.798680555556</v>
      </c>
      <c r="E2119">
        <v>39.771329999999999</v>
      </c>
      <c r="F2119">
        <v>-104.99073</v>
      </c>
      <c r="G2119">
        <v>39.770119999999999</v>
      </c>
      <c r="H2119">
        <v>-104.99178999999999</v>
      </c>
      <c r="I2119">
        <v>0.10100000000000001</v>
      </c>
      <c r="J2119" s="1" t="s">
        <v>365</v>
      </c>
      <c r="L2119" s="1" t="s">
        <v>194</v>
      </c>
      <c r="M2119" s="1" t="s">
        <v>47</v>
      </c>
      <c r="N2119" s="1" t="s">
        <v>131</v>
      </c>
      <c r="O2119" s="1" t="s">
        <v>131</v>
      </c>
      <c r="P2119" s="1" t="s">
        <v>198</v>
      </c>
      <c r="Q2119" s="1" t="s">
        <v>246</v>
      </c>
      <c r="R2119" s="1" t="s">
        <v>48</v>
      </c>
      <c r="S2119" s="1" t="s">
        <v>79</v>
      </c>
      <c r="T2119" s="1" t="s">
        <v>205</v>
      </c>
      <c r="U2119" s="2">
        <v>43550.78125</v>
      </c>
      <c r="V2119">
        <v>62.6</v>
      </c>
      <c r="X2119">
        <v>20</v>
      </c>
      <c r="Y2119">
        <v>30.02</v>
      </c>
      <c r="Z2119">
        <v>10</v>
      </c>
      <c r="AA2119" s="1" t="s">
        <v>59</v>
      </c>
      <c r="AB2119">
        <v>4.5999999999999996</v>
      </c>
      <c r="AD2119" s="1" t="s">
        <v>818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s="1" t="s">
        <v>51</v>
      </c>
      <c r="AS2119" s="1" t="s">
        <v>51</v>
      </c>
      <c r="AT2119" s="1" t="s">
        <v>51</v>
      </c>
      <c r="AU2119" s="1" t="s">
        <v>51</v>
      </c>
    </row>
    <row r="2120" spans="1:47" x14ac:dyDescent="0.25">
      <c r="A2120" s="1" t="s">
        <v>4791</v>
      </c>
      <c r="B2120">
        <v>3</v>
      </c>
      <c r="C2120" s="2">
        <v>43551.279502314814</v>
      </c>
      <c r="D2120" s="2">
        <v>43551.300057870372</v>
      </c>
      <c r="E2120">
        <v>40.36083</v>
      </c>
      <c r="F2120">
        <v>-104.98455</v>
      </c>
      <c r="G2120">
        <v>40.359720000000003</v>
      </c>
      <c r="H2120">
        <v>-104.98401</v>
      </c>
      <c r="I2120">
        <v>8.2000000000000003E-2</v>
      </c>
      <c r="J2120" s="1" t="s">
        <v>458</v>
      </c>
      <c r="L2120" s="1" t="s">
        <v>172</v>
      </c>
      <c r="M2120" s="1" t="s">
        <v>47</v>
      </c>
      <c r="N2120" s="1" t="s">
        <v>303</v>
      </c>
      <c r="O2120" s="1" t="s">
        <v>228</v>
      </c>
      <c r="P2120" s="1" t="s">
        <v>198</v>
      </c>
      <c r="Q2120" s="1" t="s">
        <v>304</v>
      </c>
      <c r="R2120" s="1" t="s">
        <v>48</v>
      </c>
      <c r="S2120" s="1" t="s">
        <v>79</v>
      </c>
      <c r="T2120" s="1" t="s">
        <v>230</v>
      </c>
      <c r="U2120" s="2">
        <v>43551.288888888892</v>
      </c>
      <c r="V2120">
        <v>39.9</v>
      </c>
      <c r="X2120">
        <v>73</v>
      </c>
      <c r="Y2120">
        <v>29.94</v>
      </c>
      <c r="Z2120">
        <v>10</v>
      </c>
      <c r="AA2120" s="1" t="s">
        <v>49</v>
      </c>
      <c r="AD2120" s="1" t="s">
        <v>1206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s="1" t="s">
        <v>53</v>
      </c>
      <c r="AS2120" s="1" t="s">
        <v>51</v>
      </c>
      <c r="AT2120" s="1" t="s">
        <v>51</v>
      </c>
      <c r="AU2120" s="1" t="s">
        <v>51</v>
      </c>
    </row>
    <row r="2121" spans="1:47" x14ac:dyDescent="0.25">
      <c r="A2121" s="1" t="s">
        <v>4756</v>
      </c>
      <c r="B2121">
        <v>3</v>
      </c>
      <c r="C2121" s="2">
        <v>43551.312835648147</v>
      </c>
      <c r="D2121" s="2">
        <v>43551.333379629628</v>
      </c>
      <c r="E2121">
        <v>39.289594999999998</v>
      </c>
      <c r="F2121">
        <v>-104.89533900000001</v>
      </c>
      <c r="G2121">
        <v>39.318215000000002</v>
      </c>
      <c r="H2121">
        <v>-104.883279</v>
      </c>
      <c r="I2121">
        <v>2.08</v>
      </c>
      <c r="J2121" s="1" t="s">
        <v>398</v>
      </c>
      <c r="L2121" s="1" t="s">
        <v>194</v>
      </c>
      <c r="M2121" s="1" t="s">
        <v>47</v>
      </c>
      <c r="N2121" s="1" t="s">
        <v>191</v>
      </c>
      <c r="O2121" s="1" t="s">
        <v>121</v>
      </c>
      <c r="P2121" s="1" t="s">
        <v>198</v>
      </c>
      <c r="Q2121" s="1" t="s">
        <v>333</v>
      </c>
      <c r="R2121" s="1" t="s">
        <v>48</v>
      </c>
      <c r="S2121" s="1" t="s">
        <v>79</v>
      </c>
      <c r="T2121" s="1" t="s">
        <v>223</v>
      </c>
      <c r="U2121" s="2">
        <v>43551.308333333334</v>
      </c>
      <c r="V2121">
        <v>44.6</v>
      </c>
      <c r="X2121">
        <v>43</v>
      </c>
      <c r="Y2121">
        <v>30.11</v>
      </c>
      <c r="Z2121">
        <v>10</v>
      </c>
      <c r="AA2121" s="1" t="s">
        <v>961</v>
      </c>
      <c r="AD2121" s="1" t="s">
        <v>1206</v>
      </c>
      <c r="AE2121" t="b">
        <v>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s="1" t="s">
        <v>51</v>
      </c>
      <c r="AS2121" s="1" t="s">
        <v>51</v>
      </c>
      <c r="AT2121" s="1" t="s">
        <v>51</v>
      </c>
      <c r="AU2121" s="1" t="s">
        <v>51</v>
      </c>
    </row>
    <row r="2122" spans="1:47" x14ac:dyDescent="0.25">
      <c r="A2122" s="1" t="s">
        <v>4516</v>
      </c>
      <c r="B2122">
        <v>3</v>
      </c>
      <c r="C2122" s="2">
        <v>43551.485208333332</v>
      </c>
      <c r="D2122" s="2">
        <v>43551.505648148152</v>
      </c>
      <c r="E2122">
        <v>39.725279999999998</v>
      </c>
      <c r="F2122">
        <v>-105.15752000000001</v>
      </c>
      <c r="G2122">
        <v>39.725279999999998</v>
      </c>
      <c r="H2122">
        <v>-105.15722700000001</v>
      </c>
      <c r="I2122">
        <v>1.6E-2</v>
      </c>
      <c r="J2122" s="1" t="s">
        <v>970</v>
      </c>
      <c r="L2122" s="1" t="s">
        <v>129</v>
      </c>
      <c r="M2122" s="1" t="s">
        <v>47</v>
      </c>
      <c r="N2122" s="1" t="s">
        <v>269</v>
      </c>
      <c r="O2122" s="1" t="s">
        <v>115</v>
      </c>
      <c r="P2122" s="1" t="s">
        <v>198</v>
      </c>
      <c r="Q2122" s="1" t="s">
        <v>270</v>
      </c>
      <c r="R2122" s="1" t="s">
        <v>48</v>
      </c>
      <c r="S2122" s="1" t="s">
        <v>79</v>
      </c>
      <c r="T2122" s="1" t="s">
        <v>205</v>
      </c>
      <c r="U2122" s="2">
        <v>43551.489583333336</v>
      </c>
      <c r="V2122">
        <v>66.2</v>
      </c>
      <c r="X2122">
        <v>18</v>
      </c>
      <c r="Y2122">
        <v>30.05</v>
      </c>
      <c r="Z2122">
        <v>10</v>
      </c>
      <c r="AA2122" s="1" t="s">
        <v>862</v>
      </c>
      <c r="AB2122">
        <v>4.5999999999999996</v>
      </c>
      <c r="AD2122" s="1" t="s">
        <v>1220</v>
      </c>
      <c r="AE2122" t="b">
        <v>0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s="1" t="s">
        <v>51</v>
      </c>
      <c r="AS2122" s="1" t="s">
        <v>51</v>
      </c>
      <c r="AT2122" s="1" t="s">
        <v>51</v>
      </c>
      <c r="AU2122" s="1" t="s">
        <v>51</v>
      </c>
    </row>
    <row r="2123" spans="1:47" x14ac:dyDescent="0.25">
      <c r="A2123" s="1" t="s">
        <v>4666</v>
      </c>
      <c r="B2123">
        <v>3</v>
      </c>
      <c r="C2123" s="2">
        <v>43551.531041666669</v>
      </c>
      <c r="D2123" s="2">
        <v>43551.551412037035</v>
      </c>
      <c r="E2123">
        <v>39.774549999999998</v>
      </c>
      <c r="F2123">
        <v>-104.85323200000001</v>
      </c>
      <c r="G2123">
        <v>39.774549999999998</v>
      </c>
      <c r="H2123">
        <v>-104.85323</v>
      </c>
      <c r="I2123">
        <v>0</v>
      </c>
      <c r="J2123" s="1" t="s">
        <v>534</v>
      </c>
      <c r="L2123" s="1" t="s">
        <v>143</v>
      </c>
      <c r="M2123" s="1" t="s">
        <v>47</v>
      </c>
      <c r="N2123" s="1" t="s">
        <v>131</v>
      </c>
      <c r="O2123" s="1" t="s">
        <v>131</v>
      </c>
      <c r="P2123" s="1" t="s">
        <v>198</v>
      </c>
      <c r="Q2123" s="1" t="s">
        <v>299</v>
      </c>
      <c r="R2123" s="1" t="s">
        <v>48</v>
      </c>
      <c r="S2123" s="1" t="s">
        <v>79</v>
      </c>
      <c r="T2123" s="1" t="s">
        <v>203</v>
      </c>
      <c r="U2123" s="2">
        <v>43551.540277777778</v>
      </c>
      <c r="V2123">
        <v>70.5</v>
      </c>
      <c r="X2123">
        <v>19</v>
      </c>
      <c r="Y2123">
        <v>29.85</v>
      </c>
      <c r="Z2123">
        <v>10</v>
      </c>
      <c r="AA2123" s="1" t="s">
        <v>964</v>
      </c>
      <c r="AB2123">
        <v>6.9</v>
      </c>
      <c r="AD2123" s="1" t="s">
        <v>818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s="1" t="s">
        <v>51</v>
      </c>
      <c r="AS2123" s="1" t="s">
        <v>51</v>
      </c>
      <c r="AT2123" s="1" t="s">
        <v>51</v>
      </c>
      <c r="AU2123" s="1" t="s">
        <v>51</v>
      </c>
    </row>
    <row r="2124" spans="1:47" x14ac:dyDescent="0.25">
      <c r="A2124" s="1" t="s">
        <v>4517</v>
      </c>
      <c r="B2124">
        <v>3</v>
      </c>
      <c r="C2124" s="2">
        <v>43551.535208333335</v>
      </c>
      <c r="D2124" s="2">
        <v>43551.555613425924</v>
      </c>
      <c r="E2124">
        <v>39.856301000000002</v>
      </c>
      <c r="F2124">
        <v>-104.987278</v>
      </c>
      <c r="G2124">
        <v>39.853580000000001</v>
      </c>
      <c r="H2124">
        <v>-104.98669</v>
      </c>
      <c r="I2124">
        <v>0.191</v>
      </c>
      <c r="J2124" s="1" t="s">
        <v>517</v>
      </c>
      <c r="L2124" s="1" t="s">
        <v>1313</v>
      </c>
      <c r="M2124" s="1" t="s">
        <v>47</v>
      </c>
      <c r="N2124" s="1" t="s">
        <v>131</v>
      </c>
      <c r="O2124" s="1" t="s">
        <v>147</v>
      </c>
      <c r="P2124" s="1" t="s">
        <v>198</v>
      </c>
      <c r="Q2124" s="1" t="s">
        <v>204</v>
      </c>
      <c r="R2124" s="1" t="s">
        <v>48</v>
      </c>
      <c r="S2124" s="1" t="s">
        <v>79</v>
      </c>
      <c r="T2124" s="1" t="s">
        <v>205</v>
      </c>
      <c r="U2124" s="2">
        <v>43551.538194444445</v>
      </c>
      <c r="V2124">
        <v>68</v>
      </c>
      <c r="X2124">
        <v>17</v>
      </c>
      <c r="Y2124">
        <v>30.02</v>
      </c>
      <c r="Z2124">
        <v>10</v>
      </c>
      <c r="AA2124" s="1" t="s">
        <v>64</v>
      </c>
      <c r="AB2124">
        <v>5.8</v>
      </c>
      <c r="AD2124" s="1" t="s">
        <v>1220</v>
      </c>
      <c r="AE2124" t="b">
        <v>0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s="1" t="s">
        <v>51</v>
      </c>
      <c r="AS2124" s="1" t="s">
        <v>51</v>
      </c>
      <c r="AT2124" s="1" t="s">
        <v>51</v>
      </c>
      <c r="AU2124" s="1" t="s">
        <v>51</v>
      </c>
    </row>
    <row r="2125" spans="1:47" x14ac:dyDescent="0.25">
      <c r="A2125" s="1" t="s">
        <v>6742</v>
      </c>
      <c r="B2125">
        <v>3</v>
      </c>
      <c r="C2125" s="2">
        <v>43551.704502314817</v>
      </c>
      <c r="D2125" s="2">
        <v>43551.725057870368</v>
      </c>
      <c r="E2125">
        <v>38.838590000000003</v>
      </c>
      <c r="F2125">
        <v>-104.516834</v>
      </c>
      <c r="G2125">
        <v>38.838590000000003</v>
      </c>
      <c r="H2125">
        <v>-104.52250600000001</v>
      </c>
      <c r="I2125">
        <v>0.30499999999999999</v>
      </c>
      <c r="J2125" s="1" t="s">
        <v>6743</v>
      </c>
      <c r="K2125">
        <v>16800</v>
      </c>
      <c r="L2125" s="1" t="s">
        <v>6645</v>
      </c>
      <c r="M2125" s="1" t="s">
        <v>47</v>
      </c>
      <c r="N2125" s="1" t="s">
        <v>232</v>
      </c>
      <c r="O2125" s="1" t="s">
        <v>193</v>
      </c>
      <c r="P2125" s="1" t="s">
        <v>198</v>
      </c>
      <c r="Q2125" s="1" t="s">
        <v>6744</v>
      </c>
      <c r="R2125" s="1" t="s">
        <v>48</v>
      </c>
      <c r="S2125" s="1" t="s">
        <v>79</v>
      </c>
      <c r="T2125" s="1" t="s">
        <v>2850</v>
      </c>
      <c r="U2125" s="2">
        <v>43551.704861111109</v>
      </c>
      <c r="V2125">
        <v>65.7</v>
      </c>
      <c r="X2125">
        <v>15</v>
      </c>
      <c r="Y2125">
        <v>30.03</v>
      </c>
      <c r="Z2125">
        <v>10</v>
      </c>
      <c r="AA2125" s="1" t="s">
        <v>66</v>
      </c>
      <c r="AB2125">
        <v>11.5</v>
      </c>
      <c r="AD2125" s="1" t="s">
        <v>818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s="1" t="s">
        <v>51</v>
      </c>
      <c r="AS2125" s="1" t="s">
        <v>51</v>
      </c>
      <c r="AT2125" s="1" t="s">
        <v>51</v>
      </c>
      <c r="AU2125" s="1" t="s">
        <v>51</v>
      </c>
    </row>
    <row r="2126" spans="1:47" x14ac:dyDescent="0.25">
      <c r="A2126" s="1" t="s">
        <v>6371</v>
      </c>
      <c r="B2126">
        <v>3</v>
      </c>
      <c r="C2126" s="2">
        <v>43551.704502314817</v>
      </c>
      <c r="D2126" s="2">
        <v>43551.725069444445</v>
      </c>
      <c r="E2126">
        <v>39.725700000000003</v>
      </c>
      <c r="F2126">
        <v>-105.03941</v>
      </c>
      <c r="G2126">
        <v>39.725790000000003</v>
      </c>
      <c r="H2126">
        <v>-105.04832</v>
      </c>
      <c r="I2126">
        <v>0.47399999999999998</v>
      </c>
      <c r="J2126" s="1" t="s">
        <v>495</v>
      </c>
      <c r="L2126" s="1" t="s">
        <v>129</v>
      </c>
      <c r="M2126" s="1" t="s">
        <v>47</v>
      </c>
      <c r="N2126" s="1" t="s">
        <v>131</v>
      </c>
      <c r="O2126" s="1" t="s">
        <v>131</v>
      </c>
      <c r="P2126" s="1" t="s">
        <v>198</v>
      </c>
      <c r="Q2126" s="1" t="s">
        <v>310</v>
      </c>
      <c r="R2126" s="1" t="s">
        <v>48</v>
      </c>
      <c r="S2126" s="1" t="s">
        <v>79</v>
      </c>
      <c r="T2126" s="1" t="s">
        <v>205</v>
      </c>
      <c r="U2126" s="2">
        <v>43551.739583333336</v>
      </c>
      <c r="V2126">
        <v>68</v>
      </c>
      <c r="X2126">
        <v>21</v>
      </c>
      <c r="Y2126">
        <v>29.95</v>
      </c>
      <c r="Z2126">
        <v>30</v>
      </c>
      <c r="AA2126" s="1" t="s">
        <v>62</v>
      </c>
      <c r="AB2126">
        <v>10.4</v>
      </c>
      <c r="AD2126" s="1" t="s">
        <v>1212</v>
      </c>
      <c r="AE2126" t="b">
        <v>0</v>
      </c>
      <c r="AF2126" t="b">
        <v>0</v>
      </c>
      <c r="AG2126" t="b">
        <v>1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1</v>
      </c>
      <c r="AO2126" t="b">
        <v>0</v>
      </c>
      <c r="AP2126" t="b">
        <v>0</v>
      </c>
      <c r="AQ2126" t="b">
        <v>0</v>
      </c>
      <c r="AR2126" s="1" t="s">
        <v>51</v>
      </c>
      <c r="AS2126" s="1" t="s">
        <v>51</v>
      </c>
      <c r="AT2126" s="1" t="s">
        <v>51</v>
      </c>
      <c r="AU2126" s="1" t="s">
        <v>51</v>
      </c>
    </row>
    <row r="2127" spans="1:47" x14ac:dyDescent="0.25">
      <c r="A2127" s="1" t="s">
        <v>3983</v>
      </c>
      <c r="B2127">
        <v>4</v>
      </c>
      <c r="C2127" s="2">
        <v>43552.265115740738</v>
      </c>
      <c r="D2127" s="2">
        <v>43552.28565972222</v>
      </c>
      <c r="E2127">
        <v>39.824420000000003</v>
      </c>
      <c r="F2127">
        <v>-104.95985</v>
      </c>
      <c r="G2127">
        <v>39.818618000000001</v>
      </c>
      <c r="H2127">
        <v>-104.98153600000001</v>
      </c>
      <c r="I2127">
        <v>1.2190000000000001</v>
      </c>
      <c r="J2127" s="1" t="s">
        <v>3984</v>
      </c>
      <c r="L2127" s="1" t="s">
        <v>124</v>
      </c>
      <c r="M2127" s="1" t="s">
        <v>47</v>
      </c>
      <c r="N2127" s="1" t="s">
        <v>131</v>
      </c>
      <c r="O2127" s="1" t="s">
        <v>147</v>
      </c>
      <c r="P2127" s="1" t="s">
        <v>198</v>
      </c>
      <c r="Q2127" s="1" t="s">
        <v>204</v>
      </c>
      <c r="R2127" s="1" t="s">
        <v>48</v>
      </c>
      <c r="S2127" s="1" t="s">
        <v>79</v>
      </c>
      <c r="T2127" s="1" t="s">
        <v>205</v>
      </c>
      <c r="U2127" s="2">
        <v>43552.249305555553</v>
      </c>
      <c r="V2127">
        <v>44.6</v>
      </c>
      <c r="W2127">
        <v>43.1</v>
      </c>
      <c r="X2127">
        <v>53</v>
      </c>
      <c r="Y2127">
        <v>30.01</v>
      </c>
      <c r="Z2127">
        <v>10</v>
      </c>
      <c r="AA2127" s="1" t="s">
        <v>56</v>
      </c>
      <c r="AB2127">
        <v>3.5</v>
      </c>
      <c r="AD2127" s="1" t="s">
        <v>1206</v>
      </c>
      <c r="AE2127" t="b">
        <v>0</v>
      </c>
      <c r="AF2127" t="b">
        <v>0</v>
      </c>
      <c r="AG2127" t="b">
        <v>0</v>
      </c>
      <c r="AH2127" t="b">
        <v>0</v>
      </c>
      <c r="AI2127" t="b">
        <v>1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s="1" t="s">
        <v>53</v>
      </c>
      <c r="AS2127" s="1" t="s">
        <v>53</v>
      </c>
      <c r="AT2127" s="1" t="s">
        <v>51</v>
      </c>
      <c r="AU2127" s="1" t="s">
        <v>51</v>
      </c>
    </row>
    <row r="2128" spans="1:47" x14ac:dyDescent="0.25">
      <c r="A2128" s="1" t="s">
        <v>3985</v>
      </c>
      <c r="B2128">
        <v>4</v>
      </c>
      <c r="C2128" s="2">
        <v>43552.265115740738</v>
      </c>
      <c r="D2128" s="2">
        <v>43552.28565972222</v>
      </c>
      <c r="E2128">
        <v>39.820959999999999</v>
      </c>
      <c r="F2128">
        <v>-104.97738</v>
      </c>
      <c r="G2128">
        <v>39.813160000000003</v>
      </c>
      <c r="H2128">
        <v>-104.98368000000001</v>
      </c>
      <c r="I2128">
        <v>0.63400000000000001</v>
      </c>
      <c r="J2128" s="1" t="s">
        <v>3986</v>
      </c>
      <c r="L2128" s="1" t="s">
        <v>124</v>
      </c>
      <c r="M2128" s="1" t="s">
        <v>47</v>
      </c>
      <c r="N2128" s="1" t="s">
        <v>131</v>
      </c>
      <c r="O2128" s="1" t="s">
        <v>147</v>
      </c>
      <c r="P2128" s="1" t="s">
        <v>198</v>
      </c>
      <c r="Q2128" s="1" t="s">
        <v>204</v>
      </c>
      <c r="R2128" s="1" t="s">
        <v>48</v>
      </c>
      <c r="S2128" s="1" t="s">
        <v>79</v>
      </c>
      <c r="T2128" s="1" t="s">
        <v>205</v>
      </c>
      <c r="U2128" s="2">
        <v>43552.249305555553</v>
      </c>
      <c r="V2128">
        <v>44.6</v>
      </c>
      <c r="W2128">
        <v>43.1</v>
      </c>
      <c r="X2128">
        <v>53</v>
      </c>
      <c r="Y2128">
        <v>30.01</v>
      </c>
      <c r="Z2128">
        <v>10</v>
      </c>
      <c r="AA2128" s="1" t="s">
        <v>56</v>
      </c>
      <c r="AB2128">
        <v>3.5</v>
      </c>
      <c r="AD2128" s="1" t="s">
        <v>1206</v>
      </c>
      <c r="AE2128" t="b">
        <v>0</v>
      </c>
      <c r="AF2128" t="b">
        <v>0</v>
      </c>
      <c r="AG2128" t="b">
        <v>0</v>
      </c>
      <c r="AH2128" t="b">
        <v>0</v>
      </c>
      <c r="AI2128" t="b">
        <v>1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s="1" t="s">
        <v>53</v>
      </c>
      <c r="AS2128" s="1" t="s">
        <v>53</v>
      </c>
      <c r="AT2128" s="1" t="s">
        <v>51</v>
      </c>
      <c r="AU2128" s="1" t="s">
        <v>51</v>
      </c>
    </row>
    <row r="2129" spans="1:47" x14ac:dyDescent="0.25">
      <c r="A2129" s="1" t="s">
        <v>5150</v>
      </c>
      <c r="B2129">
        <v>3</v>
      </c>
      <c r="C2129" s="2">
        <v>43552.35052083333</v>
      </c>
      <c r="D2129" s="2">
        <v>43552.371099537035</v>
      </c>
      <c r="E2129">
        <v>39.839370000000002</v>
      </c>
      <c r="F2129">
        <v>-105.03492900000001</v>
      </c>
      <c r="G2129">
        <v>39.842188999999998</v>
      </c>
      <c r="H2129">
        <v>-105.039418</v>
      </c>
      <c r="I2129">
        <v>0.308</v>
      </c>
      <c r="J2129" s="1" t="s">
        <v>571</v>
      </c>
      <c r="L2129" s="1" t="s">
        <v>2498</v>
      </c>
      <c r="M2129" s="1" t="s">
        <v>47</v>
      </c>
      <c r="N2129" s="1" t="s">
        <v>80</v>
      </c>
      <c r="O2129" s="1" t="s">
        <v>147</v>
      </c>
      <c r="P2129" s="1" t="s">
        <v>198</v>
      </c>
      <c r="Q2129" s="1" t="s">
        <v>548</v>
      </c>
      <c r="R2129" s="1" t="s">
        <v>48</v>
      </c>
      <c r="S2129" s="1" t="s">
        <v>79</v>
      </c>
      <c r="T2129" s="1" t="s">
        <v>205</v>
      </c>
      <c r="U2129" s="2">
        <v>43552.365972222222</v>
      </c>
      <c r="V2129">
        <v>44.6</v>
      </c>
      <c r="W2129">
        <v>42.2</v>
      </c>
      <c r="X2129">
        <v>57</v>
      </c>
      <c r="Y2129">
        <v>30.04</v>
      </c>
      <c r="Z2129">
        <v>20</v>
      </c>
      <c r="AA2129" s="1" t="s">
        <v>65</v>
      </c>
      <c r="AB2129">
        <v>4.5999999999999996</v>
      </c>
      <c r="AD2129" s="1" t="s">
        <v>1220</v>
      </c>
      <c r="AE2129" t="b">
        <v>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s="1" t="s">
        <v>51</v>
      </c>
      <c r="AS2129" s="1" t="s">
        <v>51</v>
      </c>
      <c r="AT2129" s="1" t="s">
        <v>51</v>
      </c>
      <c r="AU2129" s="1" t="s">
        <v>51</v>
      </c>
    </row>
    <row r="2130" spans="1:47" x14ac:dyDescent="0.25">
      <c r="A2130" s="1" t="s">
        <v>4035</v>
      </c>
      <c r="B2130">
        <v>3</v>
      </c>
      <c r="C2130" s="2">
        <v>43552.373981481483</v>
      </c>
      <c r="D2130" s="2">
        <v>43552.394502314812</v>
      </c>
      <c r="E2130">
        <v>40.519590000000001</v>
      </c>
      <c r="F2130">
        <v>-104.99234</v>
      </c>
      <c r="G2130">
        <v>40.513254000000003</v>
      </c>
      <c r="H2130">
        <v>-104.992051</v>
      </c>
      <c r="I2130">
        <v>0.438</v>
      </c>
      <c r="J2130" s="1" t="s">
        <v>399</v>
      </c>
      <c r="L2130" s="1" t="s">
        <v>195</v>
      </c>
      <c r="M2130" s="1" t="s">
        <v>47</v>
      </c>
      <c r="N2130" s="1" t="s">
        <v>227</v>
      </c>
      <c r="O2130" s="1" t="s">
        <v>228</v>
      </c>
      <c r="P2130" s="1" t="s">
        <v>198</v>
      </c>
      <c r="Q2130" s="1" t="s">
        <v>229</v>
      </c>
      <c r="R2130" s="1" t="s">
        <v>48</v>
      </c>
      <c r="S2130" s="1" t="s">
        <v>79</v>
      </c>
      <c r="T2130" s="1" t="s">
        <v>230</v>
      </c>
      <c r="U2130" s="2">
        <v>43552.37222222222</v>
      </c>
      <c r="V2130">
        <v>42.1</v>
      </c>
      <c r="W2130">
        <v>37.700000000000003</v>
      </c>
      <c r="X2130">
        <v>76</v>
      </c>
      <c r="Y2130">
        <v>29.99</v>
      </c>
      <c r="Z2130">
        <v>10</v>
      </c>
      <c r="AA2130" s="1" t="s">
        <v>964</v>
      </c>
      <c r="AB2130">
        <v>6.9</v>
      </c>
      <c r="AD2130" s="1" t="s">
        <v>1206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s="1" t="s">
        <v>51</v>
      </c>
      <c r="AS2130" s="1" t="s">
        <v>51</v>
      </c>
      <c r="AT2130" s="1" t="s">
        <v>51</v>
      </c>
      <c r="AU2130" s="1" t="s">
        <v>51</v>
      </c>
    </row>
    <row r="2131" spans="1:47" x14ac:dyDescent="0.25">
      <c r="A2131" s="1" t="s">
        <v>6745</v>
      </c>
      <c r="B2131">
        <v>4</v>
      </c>
      <c r="C2131" s="2">
        <v>43552.486481481479</v>
      </c>
      <c r="D2131" s="2">
        <v>43552.507013888891</v>
      </c>
      <c r="E2131">
        <v>39.85416</v>
      </c>
      <c r="F2131">
        <v>-104.41401999999999</v>
      </c>
      <c r="G2131">
        <v>39.883034000000002</v>
      </c>
      <c r="H2131">
        <v>-104.41399</v>
      </c>
      <c r="I2131">
        <v>1.9950000000000001</v>
      </c>
      <c r="J2131" s="1" t="s">
        <v>6746</v>
      </c>
      <c r="K2131">
        <v>48896</v>
      </c>
      <c r="L2131" s="1" t="s">
        <v>6747</v>
      </c>
      <c r="M2131" s="1" t="s">
        <v>47</v>
      </c>
      <c r="N2131" s="1" t="s">
        <v>787</v>
      </c>
      <c r="O2131" s="1" t="s">
        <v>147</v>
      </c>
      <c r="P2131" s="1" t="s">
        <v>198</v>
      </c>
      <c r="Q2131" s="1" t="s">
        <v>6748</v>
      </c>
      <c r="R2131" s="1" t="s">
        <v>48</v>
      </c>
      <c r="S2131" s="1" t="s">
        <v>79</v>
      </c>
      <c r="T2131" s="1" t="s">
        <v>789</v>
      </c>
      <c r="U2131" s="2">
        <v>43552.490972222222</v>
      </c>
      <c r="V2131">
        <v>57.2</v>
      </c>
      <c r="X2131">
        <v>51</v>
      </c>
      <c r="Y2131">
        <v>30.04</v>
      </c>
      <c r="Z2131">
        <v>10</v>
      </c>
      <c r="AA2131" s="1" t="s">
        <v>62</v>
      </c>
      <c r="AB2131">
        <v>5.8</v>
      </c>
      <c r="AD2131" s="1" t="s">
        <v>818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s="1" t="s">
        <v>51</v>
      </c>
      <c r="AS2131" s="1" t="s">
        <v>51</v>
      </c>
      <c r="AT2131" s="1" t="s">
        <v>51</v>
      </c>
      <c r="AU2131" s="1" t="s">
        <v>51</v>
      </c>
    </row>
    <row r="2132" spans="1:47" x14ac:dyDescent="0.25">
      <c r="A2132" s="1" t="s">
        <v>5234</v>
      </c>
      <c r="B2132">
        <v>3</v>
      </c>
      <c r="C2132" s="2">
        <v>43552.396354166667</v>
      </c>
      <c r="D2132" s="2">
        <v>43552.416712962964</v>
      </c>
      <c r="E2132">
        <v>39.760379999999998</v>
      </c>
      <c r="F2132">
        <v>-105.00582</v>
      </c>
      <c r="G2132">
        <v>39.760249999999999</v>
      </c>
      <c r="H2132">
        <v>-105.006001</v>
      </c>
      <c r="I2132">
        <v>1.2999999999999999E-2</v>
      </c>
      <c r="J2132" s="1" t="s">
        <v>459</v>
      </c>
      <c r="L2132" s="1" t="s">
        <v>129</v>
      </c>
      <c r="M2132" s="1" t="s">
        <v>47</v>
      </c>
      <c r="N2132" s="1" t="s">
        <v>131</v>
      </c>
      <c r="O2132" s="1" t="s">
        <v>131</v>
      </c>
      <c r="P2132" s="1" t="s">
        <v>198</v>
      </c>
      <c r="Q2132" s="1" t="s">
        <v>247</v>
      </c>
      <c r="R2132" s="1" t="s">
        <v>48</v>
      </c>
      <c r="S2132" s="1" t="s">
        <v>79</v>
      </c>
      <c r="T2132" s="1" t="s">
        <v>205</v>
      </c>
      <c r="U2132" s="2">
        <v>43552.407638888886</v>
      </c>
      <c r="V2132">
        <v>46.4</v>
      </c>
      <c r="W2132">
        <v>42.9</v>
      </c>
      <c r="X2132">
        <v>53</v>
      </c>
      <c r="Y2132">
        <v>30.05</v>
      </c>
      <c r="Z2132">
        <v>20</v>
      </c>
      <c r="AA2132" s="1" t="s">
        <v>961</v>
      </c>
      <c r="AB2132">
        <v>6.9</v>
      </c>
      <c r="AD2132" s="1" t="s">
        <v>1220</v>
      </c>
      <c r="AE2132" t="b">
        <v>0</v>
      </c>
      <c r="AF2132" t="b">
        <v>0</v>
      </c>
      <c r="AG2132" t="b">
        <v>0</v>
      </c>
      <c r="AH2132" t="b">
        <v>0</v>
      </c>
      <c r="AI2132" t="b">
        <v>1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s="1" t="s">
        <v>51</v>
      </c>
      <c r="AS2132" s="1" t="s">
        <v>51</v>
      </c>
      <c r="AT2132" s="1" t="s">
        <v>51</v>
      </c>
      <c r="AU2132" s="1" t="s">
        <v>51</v>
      </c>
    </row>
    <row r="2133" spans="1:47" x14ac:dyDescent="0.25">
      <c r="A2133" s="1" t="s">
        <v>6332</v>
      </c>
      <c r="B2133">
        <v>3</v>
      </c>
      <c r="C2133" s="2">
        <v>43552.450520833336</v>
      </c>
      <c r="D2133" s="2">
        <v>43552.470833333333</v>
      </c>
      <c r="E2133">
        <v>39.778530000000003</v>
      </c>
      <c r="F2133">
        <v>-104.89713999999999</v>
      </c>
      <c r="G2133">
        <v>39.776888999999997</v>
      </c>
      <c r="H2133">
        <v>-104.891305</v>
      </c>
      <c r="I2133">
        <v>0.33</v>
      </c>
      <c r="J2133" s="1" t="s">
        <v>819</v>
      </c>
      <c r="L2133" s="1" t="s">
        <v>137</v>
      </c>
      <c r="M2133" s="1" t="s">
        <v>47</v>
      </c>
      <c r="N2133" s="1" t="s">
        <v>131</v>
      </c>
      <c r="O2133" s="1" t="s">
        <v>131</v>
      </c>
      <c r="P2133" s="1" t="s">
        <v>198</v>
      </c>
      <c r="Q2133" s="1" t="s">
        <v>246</v>
      </c>
      <c r="R2133" s="1" t="s">
        <v>48</v>
      </c>
      <c r="S2133" s="1" t="s">
        <v>79</v>
      </c>
      <c r="T2133" s="1" t="s">
        <v>205</v>
      </c>
      <c r="U2133" s="2">
        <v>43552.449305555558</v>
      </c>
      <c r="V2133">
        <v>50</v>
      </c>
      <c r="X2133">
        <v>50</v>
      </c>
      <c r="Y2133">
        <v>30.05</v>
      </c>
      <c r="Z2133">
        <v>20</v>
      </c>
      <c r="AA2133" s="1" t="s">
        <v>961</v>
      </c>
      <c r="AB2133">
        <v>5.8</v>
      </c>
      <c r="AD2133" s="1" t="s">
        <v>1220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s="1" t="s">
        <v>51</v>
      </c>
      <c r="AS2133" s="1" t="s">
        <v>51</v>
      </c>
      <c r="AT2133" s="1" t="s">
        <v>51</v>
      </c>
      <c r="AU2133" s="1" t="s">
        <v>51</v>
      </c>
    </row>
    <row r="2134" spans="1:47" x14ac:dyDescent="0.25">
      <c r="A2134" s="1" t="s">
        <v>6361</v>
      </c>
      <c r="B2134">
        <v>3</v>
      </c>
      <c r="C2134" s="2">
        <v>43552.515648148146</v>
      </c>
      <c r="D2134" s="2">
        <v>43552.536145833335</v>
      </c>
      <c r="E2134">
        <v>39.819989999999997</v>
      </c>
      <c r="F2134">
        <v>-104.97922</v>
      </c>
      <c r="G2134">
        <v>39.813549999999999</v>
      </c>
      <c r="H2134">
        <v>-104.99047</v>
      </c>
      <c r="I2134">
        <v>0.745</v>
      </c>
      <c r="J2134" s="1" t="s">
        <v>751</v>
      </c>
      <c r="L2134" s="1" t="s">
        <v>124</v>
      </c>
      <c r="M2134" s="1" t="s">
        <v>47</v>
      </c>
      <c r="N2134" s="1" t="s">
        <v>131</v>
      </c>
      <c r="O2134" s="1" t="s">
        <v>147</v>
      </c>
      <c r="P2134" s="1" t="s">
        <v>198</v>
      </c>
      <c r="Q2134" s="1" t="s">
        <v>204</v>
      </c>
      <c r="R2134" s="1" t="s">
        <v>48</v>
      </c>
      <c r="S2134" s="1" t="s">
        <v>79</v>
      </c>
      <c r="T2134" s="1" t="s">
        <v>205</v>
      </c>
      <c r="U2134" s="2">
        <v>43552.53125</v>
      </c>
      <c r="V2134">
        <v>57.2</v>
      </c>
      <c r="X2134">
        <v>38</v>
      </c>
      <c r="Y2134">
        <v>30.03</v>
      </c>
      <c r="Z2134">
        <v>30</v>
      </c>
      <c r="AA2134" s="1" t="s">
        <v>961</v>
      </c>
      <c r="AB2134">
        <v>5.8</v>
      </c>
      <c r="AD2134" s="1" t="s">
        <v>818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s="1" t="s">
        <v>51</v>
      </c>
      <c r="AS2134" s="1" t="s">
        <v>51</v>
      </c>
      <c r="AT2134" s="1" t="s">
        <v>51</v>
      </c>
      <c r="AU2134" s="1" t="s">
        <v>51</v>
      </c>
    </row>
    <row r="2135" spans="1:47" x14ac:dyDescent="0.25">
      <c r="A2135" s="1" t="s">
        <v>8807</v>
      </c>
      <c r="B2135">
        <v>3</v>
      </c>
      <c r="C2135" s="2">
        <v>43552.683888888889</v>
      </c>
      <c r="D2135" s="2">
        <v>43552.703009259261</v>
      </c>
      <c r="E2135">
        <v>39.779690000000002</v>
      </c>
      <c r="F2135">
        <v>-104.971915</v>
      </c>
      <c r="G2135">
        <v>39.779690000000002</v>
      </c>
      <c r="H2135">
        <v>-104.97190999999999</v>
      </c>
      <c r="I2135">
        <v>0</v>
      </c>
      <c r="J2135" s="1" t="s">
        <v>1132</v>
      </c>
      <c r="K2135">
        <v>1622</v>
      </c>
      <c r="L2135" s="1" t="s">
        <v>6790</v>
      </c>
      <c r="M2135" s="1" t="s">
        <v>47</v>
      </c>
      <c r="N2135" s="1" t="s">
        <v>131</v>
      </c>
      <c r="O2135" s="1" t="s">
        <v>131</v>
      </c>
      <c r="P2135" s="1" t="s">
        <v>198</v>
      </c>
      <c r="Q2135" s="1" t="s">
        <v>246</v>
      </c>
      <c r="R2135" s="1" t="s">
        <v>48</v>
      </c>
      <c r="S2135" s="1" t="s">
        <v>79</v>
      </c>
      <c r="T2135" s="1" t="s">
        <v>205</v>
      </c>
      <c r="U2135" s="2">
        <v>43552.701388888891</v>
      </c>
      <c r="V2135">
        <v>59</v>
      </c>
      <c r="X2135">
        <v>42</v>
      </c>
      <c r="Y2135">
        <v>30.01</v>
      </c>
      <c r="Z2135">
        <v>10</v>
      </c>
      <c r="AA2135" s="1" t="s">
        <v>61</v>
      </c>
      <c r="AB2135">
        <v>8.1</v>
      </c>
      <c r="AD2135" s="1" t="s">
        <v>818</v>
      </c>
      <c r="AE2135" t="b">
        <v>0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s="1" t="s">
        <v>51</v>
      </c>
      <c r="AS2135" s="1" t="s">
        <v>51</v>
      </c>
      <c r="AT2135" s="1" t="s">
        <v>51</v>
      </c>
      <c r="AU2135" s="1" t="s">
        <v>51</v>
      </c>
    </row>
    <row r="2136" spans="1:47" x14ac:dyDescent="0.25">
      <c r="A2136" s="1" t="s">
        <v>4518</v>
      </c>
      <c r="B2136">
        <v>3</v>
      </c>
      <c r="C2136" s="2">
        <v>43552.67659722222</v>
      </c>
      <c r="D2136" s="2">
        <v>43552.695902777778</v>
      </c>
      <c r="E2136">
        <v>39.289594999999998</v>
      </c>
      <c r="F2136">
        <v>-104.89533900000001</v>
      </c>
      <c r="G2136">
        <v>39.318215000000002</v>
      </c>
      <c r="H2136">
        <v>-104.883279</v>
      </c>
      <c r="I2136">
        <v>2.08</v>
      </c>
      <c r="J2136" s="1" t="s">
        <v>398</v>
      </c>
      <c r="L2136" s="1" t="s">
        <v>194</v>
      </c>
      <c r="M2136" s="1" t="s">
        <v>47</v>
      </c>
      <c r="N2136" s="1" t="s">
        <v>191</v>
      </c>
      <c r="O2136" s="1" t="s">
        <v>121</v>
      </c>
      <c r="P2136" s="1" t="s">
        <v>198</v>
      </c>
      <c r="Q2136" s="1" t="s">
        <v>333</v>
      </c>
      <c r="R2136" s="1" t="s">
        <v>48</v>
      </c>
      <c r="S2136" s="1" t="s">
        <v>79</v>
      </c>
      <c r="T2136" s="1" t="s">
        <v>223</v>
      </c>
      <c r="U2136" s="2">
        <v>43552.67083333333</v>
      </c>
      <c r="V2136">
        <v>53.6</v>
      </c>
      <c r="X2136">
        <v>51</v>
      </c>
      <c r="Y2136">
        <v>30.03</v>
      </c>
      <c r="Z2136">
        <v>10</v>
      </c>
      <c r="AA2136" s="1" t="s">
        <v>961</v>
      </c>
      <c r="AD2136" s="1" t="s">
        <v>1220</v>
      </c>
      <c r="AE2136" t="b">
        <v>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s="1" t="s">
        <v>51</v>
      </c>
      <c r="AS2136" s="1" t="s">
        <v>51</v>
      </c>
      <c r="AT2136" s="1" t="s">
        <v>51</v>
      </c>
      <c r="AU2136" s="1" t="s">
        <v>51</v>
      </c>
    </row>
    <row r="2137" spans="1:47" x14ac:dyDescent="0.25">
      <c r="A2137" s="1" t="s">
        <v>9176</v>
      </c>
      <c r="B2137">
        <v>2</v>
      </c>
      <c r="C2137" s="2">
        <v>43552.702638888892</v>
      </c>
      <c r="D2137" s="2">
        <v>43552.721724537034</v>
      </c>
      <c r="E2137">
        <v>39.780009999999997</v>
      </c>
      <c r="F2137">
        <v>-104.961811</v>
      </c>
      <c r="G2137">
        <v>39.780009999999997</v>
      </c>
      <c r="H2137">
        <v>-104.95825000000001</v>
      </c>
      <c r="I2137">
        <v>0.189</v>
      </c>
      <c r="J2137" s="1" t="s">
        <v>9177</v>
      </c>
      <c r="L2137" s="1" t="s">
        <v>129</v>
      </c>
      <c r="M2137" s="1" t="s">
        <v>47</v>
      </c>
      <c r="N2137" s="1" t="s">
        <v>131</v>
      </c>
      <c r="O2137" s="1" t="s">
        <v>131</v>
      </c>
      <c r="P2137" s="1" t="s">
        <v>198</v>
      </c>
      <c r="Q2137" s="1" t="s">
        <v>246</v>
      </c>
      <c r="R2137" s="1" t="s">
        <v>48</v>
      </c>
      <c r="S2137" s="1" t="s">
        <v>79</v>
      </c>
      <c r="T2137" s="1" t="s">
        <v>205</v>
      </c>
      <c r="U2137" s="2">
        <v>43552.701388888891</v>
      </c>
      <c r="V2137">
        <v>59</v>
      </c>
      <c r="X2137">
        <v>42</v>
      </c>
      <c r="Y2137">
        <v>30.01</v>
      </c>
      <c r="Z2137">
        <v>10</v>
      </c>
      <c r="AA2137" s="1" t="s">
        <v>61</v>
      </c>
      <c r="AB2137">
        <v>8.1</v>
      </c>
      <c r="AD2137" s="1" t="s">
        <v>818</v>
      </c>
      <c r="AE2137" t="b">
        <v>0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s="1" t="s">
        <v>51</v>
      </c>
      <c r="AS2137" s="1" t="s">
        <v>51</v>
      </c>
      <c r="AT2137" s="1" t="s">
        <v>51</v>
      </c>
      <c r="AU2137" s="1" t="s">
        <v>51</v>
      </c>
    </row>
    <row r="2138" spans="1:47" x14ac:dyDescent="0.25">
      <c r="A2138" s="1" t="s">
        <v>4757</v>
      </c>
      <c r="B2138">
        <v>3</v>
      </c>
      <c r="C2138" s="2">
        <v>43552.736481481479</v>
      </c>
      <c r="D2138" s="2">
        <v>43552.757013888891</v>
      </c>
      <c r="E2138">
        <v>39.370379999999997</v>
      </c>
      <c r="F2138">
        <v>-104.86441000000001</v>
      </c>
      <c r="G2138">
        <v>39.367314999999998</v>
      </c>
      <c r="H2138">
        <v>-104.865368</v>
      </c>
      <c r="I2138">
        <v>0.218</v>
      </c>
      <c r="J2138" s="1" t="s">
        <v>398</v>
      </c>
      <c r="L2138" s="1" t="s">
        <v>326</v>
      </c>
      <c r="M2138" s="1" t="s">
        <v>47</v>
      </c>
      <c r="N2138" s="1" t="s">
        <v>191</v>
      </c>
      <c r="O2138" s="1" t="s">
        <v>121</v>
      </c>
      <c r="P2138" s="1" t="s">
        <v>198</v>
      </c>
      <c r="Q2138" s="1" t="s">
        <v>333</v>
      </c>
      <c r="R2138" s="1" t="s">
        <v>48</v>
      </c>
      <c r="S2138" s="1" t="s">
        <v>79</v>
      </c>
      <c r="T2138" s="1" t="s">
        <v>223</v>
      </c>
      <c r="U2138" s="2">
        <v>43552.741666666669</v>
      </c>
      <c r="V2138">
        <v>51.8</v>
      </c>
      <c r="X2138">
        <v>50</v>
      </c>
      <c r="Y2138">
        <v>30.06</v>
      </c>
      <c r="Z2138">
        <v>10</v>
      </c>
      <c r="AA2138" s="1" t="s">
        <v>961</v>
      </c>
      <c r="AD2138" s="1" t="s">
        <v>1206</v>
      </c>
      <c r="AE2138" t="b">
        <v>0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s="1" t="s">
        <v>51</v>
      </c>
      <c r="AS2138" s="1" t="s">
        <v>51</v>
      </c>
      <c r="AT2138" s="1" t="s">
        <v>51</v>
      </c>
      <c r="AU2138" s="1" t="s">
        <v>51</v>
      </c>
    </row>
    <row r="2139" spans="1:47" x14ac:dyDescent="0.25">
      <c r="A2139" s="1" t="s">
        <v>4996</v>
      </c>
      <c r="B2139">
        <v>3</v>
      </c>
      <c r="C2139" s="2">
        <v>43552.971365740741</v>
      </c>
      <c r="D2139" s="2">
        <v>43552.991724537038</v>
      </c>
      <c r="E2139">
        <v>39.885438999999998</v>
      </c>
      <c r="F2139">
        <v>-104.98766999999999</v>
      </c>
      <c r="G2139">
        <v>39.882770000000001</v>
      </c>
      <c r="H2139">
        <v>-104.98768</v>
      </c>
      <c r="I2139">
        <v>0.184</v>
      </c>
      <c r="J2139" s="1" t="s">
        <v>441</v>
      </c>
      <c r="L2139" s="1" t="s">
        <v>312</v>
      </c>
      <c r="M2139" s="1" t="s">
        <v>47</v>
      </c>
      <c r="N2139" s="1" t="s">
        <v>131</v>
      </c>
      <c r="O2139" s="1" t="s">
        <v>147</v>
      </c>
      <c r="P2139" s="1" t="s">
        <v>198</v>
      </c>
      <c r="Q2139" s="1" t="s">
        <v>439</v>
      </c>
      <c r="R2139" s="1" t="s">
        <v>48</v>
      </c>
      <c r="S2139" s="1" t="s">
        <v>79</v>
      </c>
      <c r="T2139" s="1" t="s">
        <v>205</v>
      </c>
      <c r="U2139" s="2">
        <v>43552.966666666667</v>
      </c>
      <c r="V2139">
        <v>37.4</v>
      </c>
      <c r="W2139">
        <v>34.9</v>
      </c>
      <c r="X2139">
        <v>100</v>
      </c>
      <c r="Y2139">
        <v>30.08</v>
      </c>
      <c r="Z2139">
        <v>2.5</v>
      </c>
      <c r="AA2139" s="1" t="s">
        <v>964</v>
      </c>
      <c r="AB2139">
        <v>3.5</v>
      </c>
      <c r="AD2139" s="1" t="s">
        <v>1212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s="1" t="s">
        <v>53</v>
      </c>
      <c r="AS2139" s="1" t="s">
        <v>53</v>
      </c>
      <c r="AT2139" s="1" t="s">
        <v>53</v>
      </c>
      <c r="AU2139" s="1" t="s">
        <v>53</v>
      </c>
    </row>
    <row r="2140" spans="1:47" x14ac:dyDescent="0.25">
      <c r="A2140" s="1" t="s">
        <v>5090</v>
      </c>
      <c r="B2140">
        <v>3</v>
      </c>
      <c r="C2140" s="2">
        <v>43553.144791666666</v>
      </c>
      <c r="D2140" s="2">
        <v>43553.165289351855</v>
      </c>
      <c r="E2140">
        <v>39.825524999999999</v>
      </c>
      <c r="F2140">
        <v>-104.98286</v>
      </c>
      <c r="G2140">
        <v>39.830770000000001</v>
      </c>
      <c r="H2140">
        <v>-104.98251999999999</v>
      </c>
      <c r="I2140">
        <v>0.36299999999999999</v>
      </c>
      <c r="J2140" s="1" t="s">
        <v>732</v>
      </c>
      <c r="L2140" s="1" t="s">
        <v>194</v>
      </c>
      <c r="M2140" s="1" t="s">
        <v>47</v>
      </c>
      <c r="N2140" s="1" t="s">
        <v>131</v>
      </c>
      <c r="O2140" s="1" t="s">
        <v>147</v>
      </c>
      <c r="P2140" s="1" t="s">
        <v>198</v>
      </c>
      <c r="Q2140" s="1" t="s">
        <v>204</v>
      </c>
      <c r="R2140" s="1" t="s">
        <v>48</v>
      </c>
      <c r="S2140" s="1" t="s">
        <v>79</v>
      </c>
      <c r="T2140" s="1" t="s">
        <v>205</v>
      </c>
      <c r="U2140" s="2">
        <v>43553.15</v>
      </c>
      <c r="V2140">
        <v>37.4</v>
      </c>
      <c r="W2140">
        <v>33.799999999999997</v>
      </c>
      <c r="X2140">
        <v>100</v>
      </c>
      <c r="Y2140">
        <v>29.98</v>
      </c>
      <c r="Z2140">
        <v>2</v>
      </c>
      <c r="AA2140" s="1" t="s">
        <v>964</v>
      </c>
      <c r="AB2140">
        <v>4.5999999999999996</v>
      </c>
      <c r="AD2140" s="1" t="s">
        <v>1213</v>
      </c>
      <c r="AE2140" t="b">
        <v>0</v>
      </c>
      <c r="AF2140" t="b">
        <v>0</v>
      </c>
      <c r="AG2140" t="b">
        <v>0</v>
      </c>
      <c r="AH2140" t="b">
        <v>0</v>
      </c>
      <c r="AI2140" t="b">
        <v>1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s="1" t="s">
        <v>53</v>
      </c>
      <c r="AS2140" s="1" t="s">
        <v>53</v>
      </c>
      <c r="AT2140" s="1" t="s">
        <v>53</v>
      </c>
      <c r="AU2140" s="1" t="s">
        <v>53</v>
      </c>
    </row>
    <row r="2141" spans="1:47" x14ac:dyDescent="0.25">
      <c r="A2141" s="1" t="s">
        <v>9178</v>
      </c>
      <c r="B2141">
        <v>2</v>
      </c>
      <c r="C2141" s="2">
        <v>43553.159895833334</v>
      </c>
      <c r="D2141" s="2">
        <v>43553.179872685185</v>
      </c>
      <c r="E2141">
        <v>39.821640000000002</v>
      </c>
      <c r="F2141">
        <v>-104.98251</v>
      </c>
      <c r="G2141">
        <v>39.83549</v>
      </c>
      <c r="H2141">
        <v>-104.98335</v>
      </c>
      <c r="I2141">
        <v>0.95799999999999996</v>
      </c>
      <c r="J2141" s="1" t="s">
        <v>1137</v>
      </c>
      <c r="L2141" s="1" t="s">
        <v>265</v>
      </c>
      <c r="M2141" s="1" t="s">
        <v>47</v>
      </c>
      <c r="N2141" s="1" t="s">
        <v>131</v>
      </c>
      <c r="O2141" s="1" t="s">
        <v>147</v>
      </c>
      <c r="P2141" s="1" t="s">
        <v>198</v>
      </c>
      <c r="Q2141" s="1" t="s">
        <v>204</v>
      </c>
      <c r="R2141" s="1" t="s">
        <v>48</v>
      </c>
      <c r="S2141" s="1" t="s">
        <v>79</v>
      </c>
      <c r="T2141" s="1" t="s">
        <v>205</v>
      </c>
      <c r="U2141" s="2">
        <v>43553.162499999999</v>
      </c>
      <c r="V2141">
        <v>37.4</v>
      </c>
      <c r="W2141">
        <v>32.799999999999997</v>
      </c>
      <c r="X2141">
        <v>100</v>
      </c>
      <c r="Y2141">
        <v>29.98</v>
      </c>
      <c r="Z2141">
        <v>2</v>
      </c>
      <c r="AA2141" s="1" t="s">
        <v>964</v>
      </c>
      <c r="AB2141">
        <v>5.8</v>
      </c>
      <c r="AD2141" s="1" t="s">
        <v>1213</v>
      </c>
      <c r="AE2141" t="b">
        <v>0</v>
      </c>
      <c r="AF2141" t="b">
        <v>0</v>
      </c>
      <c r="AG2141" t="b">
        <v>0</v>
      </c>
      <c r="AH2141" t="b">
        <v>0</v>
      </c>
      <c r="AI2141" t="b">
        <v>1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s="1" t="s">
        <v>53</v>
      </c>
      <c r="AS2141" s="1" t="s">
        <v>53</v>
      </c>
      <c r="AT2141" s="1" t="s">
        <v>53</v>
      </c>
      <c r="AU2141" s="1" t="s">
        <v>53</v>
      </c>
    </row>
    <row r="2142" spans="1:47" x14ac:dyDescent="0.25">
      <c r="A2142" s="1" t="s">
        <v>5400</v>
      </c>
      <c r="B2142">
        <v>3</v>
      </c>
      <c r="C2142" s="2">
        <v>43553.271377314813</v>
      </c>
      <c r="D2142" s="2">
        <v>43553.291712962964</v>
      </c>
      <c r="E2142">
        <v>39.776431000000002</v>
      </c>
      <c r="F2142">
        <v>-104.875114</v>
      </c>
      <c r="G2142">
        <v>39.776538000000002</v>
      </c>
      <c r="H2142">
        <v>-104.87621</v>
      </c>
      <c r="I2142">
        <v>5.8999999999999997E-2</v>
      </c>
      <c r="J2142" s="1" t="s">
        <v>452</v>
      </c>
      <c r="L2142" s="1" t="s">
        <v>133</v>
      </c>
      <c r="M2142" s="1" t="s">
        <v>47</v>
      </c>
      <c r="N2142" s="1" t="s">
        <v>131</v>
      </c>
      <c r="O2142" s="1" t="s">
        <v>131</v>
      </c>
      <c r="P2142" s="1" t="s">
        <v>198</v>
      </c>
      <c r="Q2142" s="1" t="s">
        <v>453</v>
      </c>
      <c r="R2142" s="1" t="s">
        <v>48</v>
      </c>
      <c r="S2142" s="1" t="s">
        <v>79</v>
      </c>
      <c r="T2142" s="1" t="s">
        <v>203</v>
      </c>
      <c r="U2142" s="2">
        <v>43553.290277777778</v>
      </c>
      <c r="V2142">
        <v>35.4</v>
      </c>
      <c r="W2142">
        <v>29.7</v>
      </c>
      <c r="X2142">
        <v>100</v>
      </c>
      <c r="Y2142">
        <v>29.93</v>
      </c>
      <c r="Z2142">
        <v>0.4</v>
      </c>
      <c r="AA2142" s="1" t="s">
        <v>59</v>
      </c>
      <c r="AB2142">
        <v>6.9</v>
      </c>
      <c r="AC2142">
        <v>0</v>
      </c>
      <c r="AD2142" s="1" t="s">
        <v>1213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s="1" t="s">
        <v>53</v>
      </c>
      <c r="AS2142" s="1" t="s">
        <v>51</v>
      </c>
      <c r="AT2142" s="1" t="s">
        <v>51</v>
      </c>
      <c r="AU2142" s="1" t="s">
        <v>51</v>
      </c>
    </row>
    <row r="2143" spans="1:47" x14ac:dyDescent="0.25">
      <c r="A2143" s="1" t="s">
        <v>5327</v>
      </c>
      <c r="B2143">
        <v>3</v>
      </c>
      <c r="C2143" s="2">
        <v>43553.276585648149</v>
      </c>
      <c r="D2143" s="2">
        <v>43553.295902777776</v>
      </c>
      <c r="E2143">
        <v>39.725580000000001</v>
      </c>
      <c r="F2143">
        <v>-105.05895200000001</v>
      </c>
      <c r="G2143">
        <v>39.725580000000001</v>
      </c>
      <c r="H2143">
        <v>-105.05895</v>
      </c>
      <c r="I2143">
        <v>0</v>
      </c>
      <c r="J2143" s="1" t="s">
        <v>495</v>
      </c>
      <c r="L2143" s="1" t="s">
        <v>585</v>
      </c>
      <c r="M2143" s="1" t="s">
        <v>47</v>
      </c>
      <c r="N2143" s="1" t="s">
        <v>131</v>
      </c>
      <c r="O2143" s="1" t="s">
        <v>115</v>
      </c>
      <c r="P2143" s="1" t="s">
        <v>198</v>
      </c>
      <c r="Q2143" s="1" t="s">
        <v>496</v>
      </c>
      <c r="R2143" s="1" t="s">
        <v>48</v>
      </c>
      <c r="S2143" s="1" t="s">
        <v>79</v>
      </c>
      <c r="T2143" s="1" t="s">
        <v>205</v>
      </c>
      <c r="U2143" s="2">
        <v>43553.28125</v>
      </c>
      <c r="V2143">
        <v>37.4</v>
      </c>
      <c r="W2143">
        <v>32.1</v>
      </c>
      <c r="X2143">
        <v>100</v>
      </c>
      <c r="Y2143">
        <v>29.96</v>
      </c>
      <c r="Z2143">
        <v>0.5</v>
      </c>
      <c r="AA2143" s="1" t="s">
        <v>61</v>
      </c>
      <c r="AB2143">
        <v>6.9</v>
      </c>
      <c r="AD2143" s="1" t="s">
        <v>1241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s="1" t="s">
        <v>53</v>
      </c>
      <c r="AS2143" s="1" t="s">
        <v>51</v>
      </c>
      <c r="AT2143" s="1" t="s">
        <v>51</v>
      </c>
      <c r="AU2143" s="1" t="s">
        <v>51</v>
      </c>
    </row>
    <row r="2144" spans="1:47" x14ac:dyDescent="0.25">
      <c r="A2144" s="1" t="s">
        <v>5556</v>
      </c>
      <c r="B2144">
        <v>3</v>
      </c>
      <c r="C2144" s="2">
        <v>43553.286481481482</v>
      </c>
      <c r="D2144" s="2">
        <v>43553.493125000001</v>
      </c>
      <c r="E2144">
        <v>39.776488000000001</v>
      </c>
      <c r="F2144">
        <v>-104.87362899999999</v>
      </c>
      <c r="G2144">
        <v>39.776691</v>
      </c>
      <c r="H2144">
        <v>-104.87582999999999</v>
      </c>
      <c r="I2144">
        <v>0.11799999999999999</v>
      </c>
      <c r="J2144" s="1" t="s">
        <v>417</v>
      </c>
      <c r="L2144" s="1" t="s">
        <v>137</v>
      </c>
      <c r="M2144" s="1" t="s">
        <v>47</v>
      </c>
      <c r="N2144" s="1" t="s">
        <v>131</v>
      </c>
      <c r="O2144" s="1" t="s">
        <v>131</v>
      </c>
      <c r="P2144" s="1" t="s">
        <v>198</v>
      </c>
      <c r="Q2144" s="1" t="s">
        <v>453</v>
      </c>
      <c r="R2144" s="1" t="s">
        <v>48</v>
      </c>
      <c r="S2144" s="1" t="s">
        <v>79</v>
      </c>
      <c r="T2144" s="1" t="s">
        <v>203</v>
      </c>
      <c r="U2144" s="2">
        <v>43553.290277777778</v>
      </c>
      <c r="V2144">
        <v>35.4</v>
      </c>
      <c r="W2144">
        <v>29.7</v>
      </c>
      <c r="X2144">
        <v>100</v>
      </c>
      <c r="Y2144">
        <v>29.93</v>
      </c>
      <c r="Z2144">
        <v>0.4</v>
      </c>
      <c r="AA2144" s="1" t="s">
        <v>59</v>
      </c>
      <c r="AB2144">
        <v>6.9</v>
      </c>
      <c r="AC2144">
        <v>0</v>
      </c>
      <c r="AD2144" s="1" t="s">
        <v>1213</v>
      </c>
      <c r="AE2144" t="b">
        <v>0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s="1" t="s">
        <v>51</v>
      </c>
      <c r="AS2144" s="1" t="s">
        <v>51</v>
      </c>
      <c r="AT2144" s="1" t="s">
        <v>51</v>
      </c>
      <c r="AU2144" s="1" t="s">
        <v>51</v>
      </c>
    </row>
    <row r="2145" spans="1:47" x14ac:dyDescent="0.25">
      <c r="A2145" s="1" t="s">
        <v>5557</v>
      </c>
      <c r="B2145">
        <v>3</v>
      </c>
      <c r="C2145" s="2">
        <v>43553.318252314813</v>
      </c>
      <c r="D2145" s="2">
        <v>43553.333402777775</v>
      </c>
      <c r="E2145">
        <v>39.643813000000002</v>
      </c>
      <c r="F2145">
        <v>-104.91291200000001</v>
      </c>
      <c r="G2145">
        <v>39.647838999999998</v>
      </c>
      <c r="H2145">
        <v>-104.915239</v>
      </c>
      <c r="I2145">
        <v>0.30399999999999999</v>
      </c>
      <c r="J2145" s="1" t="s">
        <v>705</v>
      </c>
      <c r="L2145" s="1" t="s">
        <v>194</v>
      </c>
      <c r="M2145" s="1" t="s">
        <v>47</v>
      </c>
      <c r="N2145" s="1" t="s">
        <v>131</v>
      </c>
      <c r="O2145" s="1" t="s">
        <v>131</v>
      </c>
      <c r="P2145" s="1" t="s">
        <v>198</v>
      </c>
      <c r="Q2145" s="1" t="s">
        <v>414</v>
      </c>
      <c r="R2145" s="1" t="s">
        <v>48</v>
      </c>
      <c r="S2145" s="1" t="s">
        <v>79</v>
      </c>
      <c r="T2145" s="1" t="s">
        <v>200</v>
      </c>
      <c r="U2145" s="2">
        <v>43553.328472222223</v>
      </c>
      <c r="V2145">
        <v>37</v>
      </c>
      <c r="W2145">
        <v>31</v>
      </c>
      <c r="X2145">
        <v>96</v>
      </c>
      <c r="Y2145">
        <v>29.96</v>
      </c>
      <c r="Z2145">
        <v>0.5</v>
      </c>
      <c r="AA2145" s="1" t="s">
        <v>961</v>
      </c>
      <c r="AB2145">
        <v>8.1</v>
      </c>
      <c r="AC2145">
        <v>0</v>
      </c>
      <c r="AD2145" s="1" t="s">
        <v>1212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s="1" t="s">
        <v>51</v>
      </c>
      <c r="AS2145" s="1" t="s">
        <v>51</v>
      </c>
      <c r="AT2145" s="1" t="s">
        <v>51</v>
      </c>
      <c r="AU2145" s="1" t="s">
        <v>51</v>
      </c>
    </row>
    <row r="2146" spans="1:47" x14ac:dyDescent="0.25">
      <c r="A2146" s="1" t="s">
        <v>8649</v>
      </c>
      <c r="B2146">
        <v>3</v>
      </c>
      <c r="C2146" s="2">
        <v>43553.342210648145</v>
      </c>
      <c r="D2146" s="2">
        <v>43553.359791666669</v>
      </c>
      <c r="E2146">
        <v>38.114482000000002</v>
      </c>
      <c r="F2146">
        <v>-102.629469</v>
      </c>
      <c r="G2146">
        <v>38.115088999999998</v>
      </c>
      <c r="H2146">
        <v>-102.62578000000001</v>
      </c>
      <c r="I2146">
        <v>0.20499999999999999</v>
      </c>
      <c r="J2146" s="1" t="s">
        <v>1043</v>
      </c>
      <c r="K2146">
        <v>7079</v>
      </c>
      <c r="L2146" s="1" t="s">
        <v>6570</v>
      </c>
      <c r="M2146" s="1" t="s">
        <v>97</v>
      </c>
      <c r="N2146" s="1" t="s">
        <v>158</v>
      </c>
      <c r="O2146" s="1" t="s">
        <v>4229</v>
      </c>
      <c r="P2146" s="1" t="s">
        <v>198</v>
      </c>
      <c r="Q2146" s="1" t="s">
        <v>6602</v>
      </c>
      <c r="R2146" s="1" t="s">
        <v>48</v>
      </c>
      <c r="S2146" s="1" t="s">
        <v>79</v>
      </c>
      <c r="T2146" s="1" t="s">
        <v>3095</v>
      </c>
      <c r="U2146" s="2">
        <v>43553.338888888888</v>
      </c>
      <c r="V2146">
        <v>39</v>
      </c>
      <c r="W2146">
        <v>33.4</v>
      </c>
      <c r="X2146">
        <v>96</v>
      </c>
      <c r="Y2146">
        <v>29.97</v>
      </c>
      <c r="Z2146">
        <v>2</v>
      </c>
      <c r="AA2146" s="1" t="s">
        <v>62</v>
      </c>
      <c r="AB2146">
        <v>8.1</v>
      </c>
      <c r="AD2146" s="1" t="s">
        <v>1212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s="1" t="s">
        <v>51</v>
      </c>
      <c r="AS2146" s="1" t="s">
        <v>51</v>
      </c>
      <c r="AT2146" s="1" t="s">
        <v>51</v>
      </c>
      <c r="AU2146" s="1" t="s">
        <v>51</v>
      </c>
    </row>
    <row r="2147" spans="1:47" x14ac:dyDescent="0.25">
      <c r="A2147" s="1" t="s">
        <v>7164</v>
      </c>
      <c r="B2147">
        <v>4</v>
      </c>
      <c r="C2147" s="2">
        <v>43553.363043981481</v>
      </c>
      <c r="D2147" s="2">
        <v>43553.382187499999</v>
      </c>
      <c r="E2147">
        <v>38.115796000000003</v>
      </c>
      <c r="F2147">
        <v>-102.620859</v>
      </c>
      <c r="G2147">
        <v>38.115088999999998</v>
      </c>
      <c r="H2147">
        <v>-102.62578000000001</v>
      </c>
      <c r="I2147">
        <v>0.27200000000000002</v>
      </c>
      <c r="J2147" s="1" t="s">
        <v>6640</v>
      </c>
      <c r="K2147">
        <v>7447</v>
      </c>
      <c r="L2147" s="1" t="s">
        <v>6570</v>
      </c>
      <c r="M2147" s="1" t="s">
        <v>97</v>
      </c>
      <c r="N2147" s="1" t="s">
        <v>158</v>
      </c>
      <c r="O2147" s="1" t="s">
        <v>4229</v>
      </c>
      <c r="P2147" s="1" t="s">
        <v>198</v>
      </c>
      <c r="Q2147" s="1" t="s">
        <v>6602</v>
      </c>
      <c r="R2147" s="1" t="s">
        <v>48</v>
      </c>
      <c r="S2147" s="1" t="s">
        <v>79</v>
      </c>
      <c r="T2147" s="1" t="s">
        <v>3095</v>
      </c>
      <c r="U2147" s="2">
        <v>43553.362500000003</v>
      </c>
      <c r="V2147">
        <v>39</v>
      </c>
      <c r="W2147">
        <v>32.299999999999997</v>
      </c>
      <c r="X2147">
        <v>93</v>
      </c>
      <c r="Y2147">
        <v>29.97</v>
      </c>
      <c r="Z2147">
        <v>10</v>
      </c>
      <c r="AA2147" s="1" t="s">
        <v>62</v>
      </c>
      <c r="AB2147">
        <v>10.4</v>
      </c>
      <c r="AD2147" s="1" t="s">
        <v>1212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s="1" t="s">
        <v>51</v>
      </c>
      <c r="AS2147" s="1" t="s">
        <v>51</v>
      </c>
      <c r="AT2147" s="1" t="s">
        <v>51</v>
      </c>
      <c r="AU2147" s="1" t="s">
        <v>51</v>
      </c>
    </row>
    <row r="2148" spans="1:47" x14ac:dyDescent="0.25">
      <c r="A2148" s="1" t="s">
        <v>7165</v>
      </c>
      <c r="B2148">
        <v>3</v>
      </c>
      <c r="C2148" s="2">
        <v>43553.457314814812</v>
      </c>
      <c r="D2148" s="2">
        <v>43553.477754629632</v>
      </c>
      <c r="E2148">
        <v>38.114482000000002</v>
      </c>
      <c r="F2148">
        <v>-102.629469</v>
      </c>
      <c r="G2148">
        <v>38.115088999999998</v>
      </c>
      <c r="H2148">
        <v>-102.62578000000001</v>
      </c>
      <c r="I2148">
        <v>0.20499999999999999</v>
      </c>
      <c r="J2148" s="1" t="s">
        <v>1043</v>
      </c>
      <c r="K2148">
        <v>7079</v>
      </c>
      <c r="L2148" s="1" t="s">
        <v>6570</v>
      </c>
      <c r="M2148" s="1" t="s">
        <v>97</v>
      </c>
      <c r="N2148" s="1" t="s">
        <v>158</v>
      </c>
      <c r="O2148" s="1" t="s">
        <v>4229</v>
      </c>
      <c r="P2148" s="1" t="s">
        <v>198</v>
      </c>
      <c r="Q2148" s="1" t="s">
        <v>6602</v>
      </c>
      <c r="R2148" s="1" t="s">
        <v>48</v>
      </c>
      <c r="S2148" s="1" t="s">
        <v>79</v>
      </c>
      <c r="T2148" s="1" t="s">
        <v>3095</v>
      </c>
      <c r="U2148" s="2">
        <v>43553.453472222223</v>
      </c>
      <c r="V2148">
        <v>41</v>
      </c>
      <c r="W2148">
        <v>38</v>
      </c>
      <c r="X2148">
        <v>89</v>
      </c>
      <c r="Y2148">
        <v>29.95</v>
      </c>
      <c r="Z2148">
        <v>10</v>
      </c>
      <c r="AA2148" s="1" t="s">
        <v>62</v>
      </c>
      <c r="AB2148">
        <v>4.5999999999999996</v>
      </c>
      <c r="AD2148" s="1" t="s">
        <v>1212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s="1" t="s">
        <v>51</v>
      </c>
      <c r="AS2148" s="1" t="s">
        <v>51</v>
      </c>
      <c r="AT2148" s="1" t="s">
        <v>51</v>
      </c>
      <c r="AU2148" s="1" t="s">
        <v>51</v>
      </c>
    </row>
    <row r="2149" spans="1:47" x14ac:dyDescent="0.25">
      <c r="A2149" s="1" t="s">
        <v>4108</v>
      </c>
      <c r="B2149">
        <v>3</v>
      </c>
      <c r="C2149" s="2">
        <v>43553.446377314816</v>
      </c>
      <c r="D2149" s="2">
        <v>43553.46671296296</v>
      </c>
      <c r="E2149">
        <v>39.561039999999998</v>
      </c>
      <c r="F2149">
        <v>-104.99489</v>
      </c>
      <c r="G2149">
        <v>39.559040000000003</v>
      </c>
      <c r="H2149">
        <v>-104.99957999999999</v>
      </c>
      <c r="I2149">
        <v>0.28499999999999998</v>
      </c>
      <c r="J2149" s="1" t="s">
        <v>429</v>
      </c>
      <c r="L2149" s="1" t="s">
        <v>1295</v>
      </c>
      <c r="M2149" s="1" t="s">
        <v>47</v>
      </c>
      <c r="N2149" s="1" t="s">
        <v>138</v>
      </c>
      <c r="O2149" s="1" t="s">
        <v>121</v>
      </c>
      <c r="P2149" s="1" t="s">
        <v>198</v>
      </c>
      <c r="Q2149" s="1" t="s">
        <v>225</v>
      </c>
      <c r="R2149" s="1" t="s">
        <v>48</v>
      </c>
      <c r="S2149" s="1" t="s">
        <v>79</v>
      </c>
      <c r="T2149" s="1" t="s">
        <v>200</v>
      </c>
      <c r="U2149" s="2">
        <v>43553.453472222223</v>
      </c>
      <c r="V2149">
        <v>41</v>
      </c>
      <c r="W2149">
        <v>38</v>
      </c>
      <c r="X2149">
        <v>86</v>
      </c>
      <c r="Y2149">
        <v>29.93</v>
      </c>
      <c r="Z2149">
        <v>10</v>
      </c>
      <c r="AA2149" s="1" t="s">
        <v>59</v>
      </c>
      <c r="AB2149">
        <v>4.5999999999999996</v>
      </c>
      <c r="AD2149" s="1" t="s">
        <v>1212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s="1" t="s">
        <v>51</v>
      </c>
      <c r="AS2149" s="1" t="s">
        <v>51</v>
      </c>
      <c r="AT2149" s="1" t="s">
        <v>51</v>
      </c>
      <c r="AU2149" s="1" t="s">
        <v>51</v>
      </c>
    </row>
    <row r="2150" spans="1:47" x14ac:dyDescent="0.25">
      <c r="A2150" s="1" t="s">
        <v>4109</v>
      </c>
      <c r="B2150">
        <v>3</v>
      </c>
      <c r="C2150" s="2">
        <v>43553.444814814815</v>
      </c>
      <c r="D2150" s="2">
        <v>43553.465358796297</v>
      </c>
      <c r="E2150">
        <v>39.819989999999997</v>
      </c>
      <c r="F2150">
        <v>-104.97922</v>
      </c>
      <c r="G2150">
        <v>39.813549999999999</v>
      </c>
      <c r="H2150">
        <v>-104.99047</v>
      </c>
      <c r="I2150">
        <v>0.745</v>
      </c>
      <c r="J2150" s="1" t="s">
        <v>751</v>
      </c>
      <c r="L2150" s="1" t="s">
        <v>124</v>
      </c>
      <c r="M2150" s="1" t="s">
        <v>47</v>
      </c>
      <c r="N2150" s="1" t="s">
        <v>131</v>
      </c>
      <c r="O2150" s="1" t="s">
        <v>147</v>
      </c>
      <c r="P2150" s="1" t="s">
        <v>198</v>
      </c>
      <c r="Q2150" s="1" t="s">
        <v>204</v>
      </c>
      <c r="R2150" s="1" t="s">
        <v>48</v>
      </c>
      <c r="S2150" s="1" t="s">
        <v>79</v>
      </c>
      <c r="T2150" s="1" t="s">
        <v>205</v>
      </c>
      <c r="U2150" s="2">
        <v>43553.447916666664</v>
      </c>
      <c r="V2150">
        <v>37.4</v>
      </c>
      <c r="W2150">
        <v>33.799999999999997</v>
      </c>
      <c r="X2150">
        <v>100</v>
      </c>
      <c r="Y2150">
        <v>29.95</v>
      </c>
      <c r="Z2150">
        <v>10</v>
      </c>
      <c r="AA2150" s="1" t="s">
        <v>62</v>
      </c>
      <c r="AB2150">
        <v>4.5999999999999996</v>
      </c>
      <c r="AD2150" s="1" t="s">
        <v>1212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s="1" t="s">
        <v>51</v>
      </c>
      <c r="AS2150" s="1" t="s">
        <v>51</v>
      </c>
      <c r="AT2150" s="1" t="s">
        <v>51</v>
      </c>
      <c r="AU2150" s="1" t="s">
        <v>51</v>
      </c>
    </row>
    <row r="2151" spans="1:47" x14ac:dyDescent="0.25">
      <c r="A2151" s="1" t="s">
        <v>4110</v>
      </c>
      <c r="B2151">
        <v>4</v>
      </c>
      <c r="C2151" s="2">
        <v>43553.45</v>
      </c>
      <c r="D2151" s="2">
        <v>43553.470543981479</v>
      </c>
      <c r="E2151">
        <v>39.086689999999997</v>
      </c>
      <c r="F2151">
        <v>-104.86124</v>
      </c>
      <c r="G2151">
        <v>39.132269999999998</v>
      </c>
      <c r="H2151">
        <v>-104.8633</v>
      </c>
      <c r="I2151">
        <v>3.1509999999999998</v>
      </c>
      <c r="J2151" s="1" t="s">
        <v>4111</v>
      </c>
      <c r="L2151" s="1" t="s">
        <v>265</v>
      </c>
      <c r="M2151" s="1" t="s">
        <v>47</v>
      </c>
      <c r="N2151" s="1" t="s">
        <v>447</v>
      </c>
      <c r="O2151" s="1" t="s">
        <v>193</v>
      </c>
      <c r="P2151" s="1" t="s">
        <v>198</v>
      </c>
      <c r="Q2151" s="1" t="s">
        <v>448</v>
      </c>
      <c r="R2151" s="1" t="s">
        <v>48</v>
      </c>
      <c r="S2151" s="1" t="s">
        <v>79</v>
      </c>
      <c r="T2151" s="1" t="s">
        <v>234</v>
      </c>
      <c r="U2151" s="2">
        <v>43553.456944444442</v>
      </c>
      <c r="V2151">
        <v>38.799999999999997</v>
      </c>
      <c r="W2151">
        <v>35.4</v>
      </c>
      <c r="X2151">
        <v>99</v>
      </c>
      <c r="Y2151">
        <v>29.9</v>
      </c>
      <c r="Z2151">
        <v>10</v>
      </c>
      <c r="AA2151" s="1" t="s">
        <v>846</v>
      </c>
      <c r="AB2151">
        <v>4.5999999999999996</v>
      </c>
      <c r="AD2151" s="1" t="s">
        <v>1212</v>
      </c>
      <c r="AE2151" t="b">
        <v>0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s="1" t="s">
        <v>51</v>
      </c>
      <c r="AS2151" s="1" t="s">
        <v>51</v>
      </c>
      <c r="AT2151" s="1" t="s">
        <v>51</v>
      </c>
      <c r="AU2151" s="1" t="s">
        <v>51</v>
      </c>
    </row>
    <row r="2152" spans="1:47" x14ac:dyDescent="0.25">
      <c r="A2152" s="1" t="s">
        <v>4519</v>
      </c>
      <c r="B2152">
        <v>3</v>
      </c>
      <c r="C2152" s="2">
        <v>43553.559930555559</v>
      </c>
      <c r="D2152" s="2">
        <v>43553.580648148149</v>
      </c>
      <c r="E2152">
        <v>39.183886000000001</v>
      </c>
      <c r="F2152">
        <v>-104.85037</v>
      </c>
      <c r="G2152">
        <v>39.162429000000003</v>
      </c>
      <c r="H2152">
        <v>-104.85434600000001</v>
      </c>
      <c r="I2152">
        <v>1.498</v>
      </c>
      <c r="J2152" s="1" t="s">
        <v>401</v>
      </c>
      <c r="L2152" s="1" t="s">
        <v>195</v>
      </c>
      <c r="M2152" s="1" t="s">
        <v>47</v>
      </c>
      <c r="N2152" s="1" t="s">
        <v>86</v>
      </c>
      <c r="O2152" s="1" t="s">
        <v>121</v>
      </c>
      <c r="P2152" s="1" t="s">
        <v>198</v>
      </c>
      <c r="Q2152" s="1" t="s">
        <v>222</v>
      </c>
      <c r="R2152" s="1" t="s">
        <v>48</v>
      </c>
      <c r="S2152" s="1" t="s">
        <v>79</v>
      </c>
      <c r="T2152" s="1" t="s">
        <v>223</v>
      </c>
      <c r="U2152" s="2">
        <v>43553.558333333334</v>
      </c>
      <c r="V2152">
        <v>46.4</v>
      </c>
      <c r="X2152">
        <v>57</v>
      </c>
      <c r="Y2152">
        <v>29.87</v>
      </c>
      <c r="Z2152">
        <v>10</v>
      </c>
      <c r="AA2152" s="1" t="s">
        <v>961</v>
      </c>
      <c r="AD2152" s="1" t="s">
        <v>1220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s="1" t="s">
        <v>51</v>
      </c>
      <c r="AS2152" s="1" t="s">
        <v>51</v>
      </c>
      <c r="AT2152" s="1" t="s">
        <v>51</v>
      </c>
      <c r="AU2152" s="1" t="s">
        <v>51</v>
      </c>
    </row>
    <row r="2153" spans="1:47" x14ac:dyDescent="0.25">
      <c r="A2153" s="1" t="s">
        <v>4112</v>
      </c>
      <c r="B2153">
        <v>3</v>
      </c>
      <c r="C2153" s="2">
        <v>43553.558888888889</v>
      </c>
      <c r="D2153" s="2">
        <v>43553.579259259262</v>
      </c>
      <c r="E2153">
        <v>39.736640000000001</v>
      </c>
      <c r="F2153">
        <v>-105.01436</v>
      </c>
      <c r="G2153">
        <v>39.735585</v>
      </c>
      <c r="H2153">
        <v>-105.014788</v>
      </c>
      <c r="I2153">
        <v>7.5999999999999998E-2</v>
      </c>
      <c r="J2153" s="1" t="s">
        <v>309</v>
      </c>
      <c r="L2153" s="1" t="s">
        <v>129</v>
      </c>
      <c r="M2153" s="1" t="s">
        <v>47</v>
      </c>
      <c r="N2153" s="1" t="s">
        <v>131</v>
      </c>
      <c r="O2153" s="1" t="s">
        <v>131</v>
      </c>
      <c r="P2153" s="1" t="s">
        <v>198</v>
      </c>
      <c r="Q2153" s="1" t="s">
        <v>310</v>
      </c>
      <c r="R2153" s="1" t="s">
        <v>48</v>
      </c>
      <c r="S2153" s="1" t="s">
        <v>79</v>
      </c>
      <c r="T2153" s="1" t="s">
        <v>205</v>
      </c>
      <c r="U2153" s="2">
        <v>43553.579861111109</v>
      </c>
      <c r="V2153">
        <v>42.8</v>
      </c>
      <c r="W2153">
        <v>36.200000000000003</v>
      </c>
      <c r="X2153">
        <v>81</v>
      </c>
      <c r="Y2153">
        <v>29.9</v>
      </c>
      <c r="Z2153">
        <v>10</v>
      </c>
      <c r="AA2153" s="1" t="s">
        <v>65</v>
      </c>
      <c r="AB2153">
        <v>12.7</v>
      </c>
      <c r="AD2153" s="1" t="s">
        <v>1212</v>
      </c>
      <c r="AE2153" t="b">
        <v>0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s="1" t="s">
        <v>51</v>
      </c>
      <c r="AS2153" s="1" t="s">
        <v>51</v>
      </c>
      <c r="AT2153" s="1" t="s">
        <v>51</v>
      </c>
      <c r="AU2153" s="1" t="s">
        <v>51</v>
      </c>
    </row>
    <row r="2154" spans="1:47" x14ac:dyDescent="0.25">
      <c r="A2154" s="1" t="s">
        <v>4490</v>
      </c>
      <c r="B2154">
        <v>3</v>
      </c>
      <c r="C2154" s="2">
        <v>43553.73909722222</v>
      </c>
      <c r="D2154" s="2">
        <v>43553.759699074071</v>
      </c>
      <c r="E2154">
        <v>40.770989999999998</v>
      </c>
      <c r="F2154">
        <v>-102.93725999999999</v>
      </c>
      <c r="G2154">
        <v>40.770989999999998</v>
      </c>
      <c r="H2154">
        <v>-102.93725999999999</v>
      </c>
      <c r="I2154">
        <v>0</v>
      </c>
      <c r="J2154" s="1" t="s">
        <v>4491</v>
      </c>
      <c r="L2154" s="1" t="s">
        <v>122</v>
      </c>
      <c r="M2154" s="1" t="s">
        <v>47</v>
      </c>
      <c r="N2154" s="1" t="s">
        <v>1717</v>
      </c>
      <c r="O2154" s="1" t="s">
        <v>159</v>
      </c>
      <c r="P2154" s="1" t="s">
        <v>198</v>
      </c>
      <c r="Q2154" s="1" t="s">
        <v>1718</v>
      </c>
      <c r="R2154" s="1" t="s">
        <v>48</v>
      </c>
      <c r="S2154" s="1" t="s">
        <v>79</v>
      </c>
      <c r="T2154" s="1" t="s">
        <v>1719</v>
      </c>
      <c r="U2154" s="2">
        <v>43553.743055555555</v>
      </c>
      <c r="V2154">
        <v>33.799999999999997</v>
      </c>
      <c r="W2154">
        <v>28.6</v>
      </c>
      <c r="X2154">
        <v>93</v>
      </c>
      <c r="Y2154">
        <v>30.02</v>
      </c>
      <c r="Z2154">
        <v>10</v>
      </c>
      <c r="AA2154" s="1" t="s">
        <v>59</v>
      </c>
      <c r="AB2154">
        <v>5.8</v>
      </c>
      <c r="AD2154" s="1" t="s">
        <v>1212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s="1" t="s">
        <v>51</v>
      </c>
      <c r="AS2154" s="1" t="s">
        <v>51</v>
      </c>
      <c r="AT2154" s="1" t="s">
        <v>51</v>
      </c>
      <c r="AU2154" s="1" t="s">
        <v>51</v>
      </c>
    </row>
    <row r="2155" spans="1:47" x14ac:dyDescent="0.25">
      <c r="A2155" s="1" t="s">
        <v>4587</v>
      </c>
      <c r="B2155">
        <v>3</v>
      </c>
      <c r="C2155" s="2">
        <v>43553.667222222219</v>
      </c>
      <c r="D2155" s="2">
        <v>43553.687592592592</v>
      </c>
      <c r="E2155">
        <v>39.289594999999998</v>
      </c>
      <c r="F2155">
        <v>-104.89533900000001</v>
      </c>
      <c r="G2155">
        <v>39.318215000000002</v>
      </c>
      <c r="H2155">
        <v>-104.883279</v>
      </c>
      <c r="I2155">
        <v>2.08</v>
      </c>
      <c r="J2155" s="1" t="s">
        <v>398</v>
      </c>
      <c r="L2155" s="1" t="s">
        <v>194</v>
      </c>
      <c r="M2155" s="1" t="s">
        <v>47</v>
      </c>
      <c r="N2155" s="1" t="s">
        <v>191</v>
      </c>
      <c r="O2155" s="1" t="s">
        <v>121</v>
      </c>
      <c r="P2155" s="1" t="s">
        <v>198</v>
      </c>
      <c r="Q2155" s="1" t="s">
        <v>333</v>
      </c>
      <c r="R2155" s="1" t="s">
        <v>48</v>
      </c>
      <c r="S2155" s="1" t="s">
        <v>79</v>
      </c>
      <c r="T2155" s="1" t="s">
        <v>223</v>
      </c>
      <c r="U2155" s="2">
        <v>43553.67083333333</v>
      </c>
      <c r="V2155">
        <v>37.4</v>
      </c>
      <c r="X2155">
        <v>81</v>
      </c>
      <c r="Y2155">
        <v>29.9</v>
      </c>
      <c r="Z2155">
        <v>10</v>
      </c>
      <c r="AA2155" s="1" t="s">
        <v>961</v>
      </c>
      <c r="AD2155" s="1" t="s">
        <v>1212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s="1" t="s">
        <v>51</v>
      </c>
      <c r="AS2155" s="1" t="s">
        <v>51</v>
      </c>
      <c r="AT2155" s="1" t="s">
        <v>51</v>
      </c>
      <c r="AU2155" s="1" t="s">
        <v>51</v>
      </c>
    </row>
    <row r="2156" spans="1:47" x14ac:dyDescent="0.25">
      <c r="A2156" s="1" t="s">
        <v>4113</v>
      </c>
      <c r="B2156">
        <v>3</v>
      </c>
      <c r="C2156" s="2">
        <v>43553.699004629627</v>
      </c>
      <c r="D2156" s="2">
        <v>43553.719537037039</v>
      </c>
      <c r="E2156">
        <v>39.885438999999998</v>
      </c>
      <c r="F2156">
        <v>-104.98766999999999</v>
      </c>
      <c r="G2156">
        <v>39.882770000000001</v>
      </c>
      <c r="H2156">
        <v>-104.98768</v>
      </c>
      <c r="I2156">
        <v>0.184</v>
      </c>
      <c r="J2156" s="1" t="s">
        <v>441</v>
      </c>
      <c r="L2156" s="1" t="s">
        <v>312</v>
      </c>
      <c r="M2156" s="1" t="s">
        <v>47</v>
      </c>
      <c r="N2156" s="1" t="s">
        <v>131</v>
      </c>
      <c r="O2156" s="1" t="s">
        <v>147</v>
      </c>
      <c r="P2156" s="1" t="s">
        <v>198</v>
      </c>
      <c r="Q2156" s="1" t="s">
        <v>439</v>
      </c>
      <c r="R2156" s="1" t="s">
        <v>48</v>
      </c>
      <c r="S2156" s="1" t="s">
        <v>79</v>
      </c>
      <c r="T2156" s="1" t="s">
        <v>205</v>
      </c>
      <c r="U2156" s="2">
        <v>43553.699305555558</v>
      </c>
      <c r="V2156">
        <v>39.200000000000003</v>
      </c>
      <c r="W2156">
        <v>32</v>
      </c>
      <c r="X2156">
        <v>93</v>
      </c>
      <c r="Y2156">
        <v>29.95</v>
      </c>
      <c r="Z2156">
        <v>10</v>
      </c>
      <c r="AA2156" s="1" t="s">
        <v>61</v>
      </c>
      <c r="AB2156">
        <v>11.5</v>
      </c>
      <c r="AD2156" s="1" t="s">
        <v>1212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s="1" t="s">
        <v>51</v>
      </c>
      <c r="AS2156" s="1" t="s">
        <v>51</v>
      </c>
      <c r="AT2156" s="1" t="s">
        <v>51</v>
      </c>
      <c r="AU2156" s="1" t="s">
        <v>51</v>
      </c>
    </row>
    <row r="2157" spans="1:47" x14ac:dyDescent="0.25">
      <c r="A2157" s="1" t="s">
        <v>4588</v>
      </c>
      <c r="B2157">
        <v>3</v>
      </c>
      <c r="C2157" s="2">
        <v>43553.70888888889</v>
      </c>
      <c r="D2157" s="2">
        <v>43553.729259259257</v>
      </c>
      <c r="E2157">
        <v>39.183886000000001</v>
      </c>
      <c r="F2157">
        <v>-104.85037</v>
      </c>
      <c r="G2157">
        <v>39.162429000000003</v>
      </c>
      <c r="H2157">
        <v>-104.85434600000001</v>
      </c>
      <c r="I2157">
        <v>1.498</v>
      </c>
      <c r="J2157" s="1" t="s">
        <v>401</v>
      </c>
      <c r="L2157" s="1" t="s">
        <v>195</v>
      </c>
      <c r="M2157" s="1" t="s">
        <v>47</v>
      </c>
      <c r="N2157" s="1" t="s">
        <v>86</v>
      </c>
      <c r="O2157" s="1" t="s">
        <v>121</v>
      </c>
      <c r="P2157" s="1" t="s">
        <v>198</v>
      </c>
      <c r="Q2157" s="1" t="s">
        <v>222</v>
      </c>
      <c r="R2157" s="1" t="s">
        <v>48</v>
      </c>
      <c r="S2157" s="1" t="s">
        <v>79</v>
      </c>
      <c r="T2157" s="1" t="s">
        <v>223</v>
      </c>
      <c r="U2157" s="2">
        <v>43553.712500000001</v>
      </c>
      <c r="V2157">
        <v>33.799999999999997</v>
      </c>
      <c r="X2157">
        <v>93</v>
      </c>
      <c r="Y2157">
        <v>29.94</v>
      </c>
      <c r="Z2157">
        <v>10</v>
      </c>
      <c r="AA2157" s="1" t="s">
        <v>961</v>
      </c>
      <c r="AD2157" s="1" t="s">
        <v>1212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s="1" t="s">
        <v>51</v>
      </c>
      <c r="AS2157" s="1" t="s">
        <v>51</v>
      </c>
      <c r="AT2157" s="1" t="s">
        <v>51</v>
      </c>
      <c r="AU2157" s="1" t="s">
        <v>51</v>
      </c>
    </row>
    <row r="2158" spans="1:47" x14ac:dyDescent="0.25">
      <c r="A2158" s="1" t="s">
        <v>5119</v>
      </c>
      <c r="B2158">
        <v>3</v>
      </c>
      <c r="C2158" s="2">
        <v>43553.815636574072</v>
      </c>
      <c r="D2158" s="2">
        <v>43553.836134259262</v>
      </c>
      <c r="E2158">
        <v>40.863500000000002</v>
      </c>
      <c r="F2158">
        <v>-104.958997</v>
      </c>
      <c r="G2158">
        <v>40.859864000000002</v>
      </c>
      <c r="H2158">
        <v>-104.960189</v>
      </c>
      <c r="I2158">
        <v>0.25900000000000001</v>
      </c>
      <c r="J2158" s="1" t="s">
        <v>3838</v>
      </c>
      <c r="L2158" s="1" t="s">
        <v>195</v>
      </c>
      <c r="M2158" s="1" t="s">
        <v>47</v>
      </c>
      <c r="N2158" s="1" t="s">
        <v>2661</v>
      </c>
      <c r="O2158" s="1" t="s">
        <v>228</v>
      </c>
      <c r="P2158" s="1" t="s">
        <v>198</v>
      </c>
      <c r="Q2158" s="1" t="s">
        <v>2662</v>
      </c>
      <c r="R2158" s="1" t="s">
        <v>48</v>
      </c>
      <c r="S2158" s="1" t="s">
        <v>79</v>
      </c>
      <c r="T2158" s="1" t="s">
        <v>2113</v>
      </c>
      <c r="U2158" s="2">
        <v>43553.811111111114</v>
      </c>
      <c r="V2158">
        <v>30.2</v>
      </c>
      <c r="W2158">
        <v>19.3</v>
      </c>
      <c r="X2158">
        <v>100</v>
      </c>
      <c r="Y2158">
        <v>30.18</v>
      </c>
      <c r="Z2158">
        <v>5</v>
      </c>
      <c r="AA2158" s="1" t="s">
        <v>61</v>
      </c>
      <c r="AB2158">
        <v>15</v>
      </c>
      <c r="AD2158" s="1" t="s">
        <v>1210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s="1" t="s">
        <v>53</v>
      </c>
      <c r="AS2158" s="1" t="s">
        <v>51</v>
      </c>
      <c r="AT2158" s="1" t="s">
        <v>51</v>
      </c>
      <c r="AU2158" s="1" t="s">
        <v>51</v>
      </c>
    </row>
    <row r="2159" spans="1:47" x14ac:dyDescent="0.25">
      <c r="A2159" s="1" t="s">
        <v>8650</v>
      </c>
      <c r="B2159">
        <v>3</v>
      </c>
      <c r="C2159" s="2">
        <v>43553.854699074072</v>
      </c>
      <c r="D2159" s="2">
        <v>43553.875</v>
      </c>
      <c r="E2159">
        <v>39.340130000000002</v>
      </c>
      <c r="F2159">
        <v>-105.85329</v>
      </c>
      <c r="G2159">
        <v>39.318089999999998</v>
      </c>
      <c r="H2159">
        <v>-105.87976999999999</v>
      </c>
      <c r="I2159">
        <v>2.0790000000000002</v>
      </c>
      <c r="J2159" s="1" t="s">
        <v>7901</v>
      </c>
      <c r="K2159">
        <v>33999</v>
      </c>
      <c r="L2159" s="1" t="s">
        <v>6656</v>
      </c>
      <c r="M2159" s="1" t="s">
        <v>97</v>
      </c>
      <c r="N2159" s="1" t="s">
        <v>115</v>
      </c>
      <c r="O2159" s="1" t="s">
        <v>356</v>
      </c>
      <c r="P2159" s="1" t="s">
        <v>198</v>
      </c>
      <c r="Q2159" s="1" t="s">
        <v>2811</v>
      </c>
      <c r="R2159" s="1" t="s">
        <v>48</v>
      </c>
      <c r="S2159" s="1" t="s">
        <v>79</v>
      </c>
      <c r="T2159" s="1" t="s">
        <v>503</v>
      </c>
      <c r="U2159" s="2">
        <v>43553.857638888891</v>
      </c>
      <c r="V2159">
        <v>17.600000000000001</v>
      </c>
      <c r="W2159">
        <v>3.2</v>
      </c>
      <c r="X2159">
        <v>79</v>
      </c>
      <c r="Y2159">
        <v>30.07</v>
      </c>
      <c r="AA2159" s="1" t="s">
        <v>56</v>
      </c>
      <c r="AB2159">
        <v>15</v>
      </c>
      <c r="AD2159" s="1" t="s">
        <v>1212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s="1" t="s">
        <v>53</v>
      </c>
      <c r="AS2159" s="1" t="s">
        <v>53</v>
      </c>
      <c r="AT2159" s="1" t="s">
        <v>53</v>
      </c>
      <c r="AU2159" s="1" t="s">
        <v>51</v>
      </c>
    </row>
    <row r="2160" spans="1:47" x14ac:dyDescent="0.25">
      <c r="A2160" s="1" t="s">
        <v>6031</v>
      </c>
      <c r="B2160">
        <v>3</v>
      </c>
      <c r="C2160" s="2">
        <v>43553.854699074072</v>
      </c>
      <c r="D2160" s="2">
        <v>43553.875</v>
      </c>
      <c r="E2160">
        <v>39.318089999999998</v>
      </c>
      <c r="F2160">
        <v>-105.87976999999999</v>
      </c>
      <c r="G2160">
        <v>39.340130000000002</v>
      </c>
      <c r="H2160">
        <v>-105.85329</v>
      </c>
      <c r="I2160">
        <v>2.0790000000000002</v>
      </c>
      <c r="J2160" s="1" t="s">
        <v>2013</v>
      </c>
      <c r="L2160" s="1" t="s">
        <v>551</v>
      </c>
      <c r="M2160" s="1" t="s">
        <v>47</v>
      </c>
      <c r="N2160" s="1" t="s">
        <v>552</v>
      </c>
      <c r="O2160" s="1" t="s">
        <v>356</v>
      </c>
      <c r="P2160" s="1" t="s">
        <v>198</v>
      </c>
      <c r="Q2160" s="1" t="s">
        <v>553</v>
      </c>
      <c r="R2160" s="1" t="s">
        <v>48</v>
      </c>
      <c r="S2160" s="1" t="s">
        <v>79</v>
      </c>
      <c r="T2160" s="1" t="s">
        <v>554</v>
      </c>
      <c r="U2160" s="2">
        <v>43553.839583333334</v>
      </c>
      <c r="V2160">
        <v>19</v>
      </c>
      <c r="W2160">
        <v>13.9</v>
      </c>
      <c r="X2160">
        <v>88</v>
      </c>
      <c r="Y2160">
        <v>30.05</v>
      </c>
      <c r="Z2160">
        <v>4</v>
      </c>
      <c r="AA2160" s="1" t="s">
        <v>61</v>
      </c>
      <c r="AB2160">
        <v>3.5</v>
      </c>
      <c r="AC2160">
        <v>0</v>
      </c>
      <c r="AD2160" s="1" t="s">
        <v>1210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s="1" t="s">
        <v>53</v>
      </c>
      <c r="AS2160" s="1" t="s">
        <v>53</v>
      </c>
      <c r="AT2160" s="1" t="s">
        <v>53</v>
      </c>
      <c r="AU2160" s="1" t="s">
        <v>51</v>
      </c>
    </row>
    <row r="2161" spans="1:47" x14ac:dyDescent="0.25">
      <c r="A2161" s="1" t="s">
        <v>5016</v>
      </c>
      <c r="B2161">
        <v>3</v>
      </c>
      <c r="C2161" s="2">
        <v>43553.808877314812</v>
      </c>
      <c r="D2161" s="2">
        <v>43553.982037037036</v>
      </c>
      <c r="E2161">
        <v>39.644776999999998</v>
      </c>
      <c r="F2161">
        <v>-105.17871700000001</v>
      </c>
      <c r="G2161">
        <v>39.643509000000002</v>
      </c>
      <c r="H2161">
        <v>-105.177019</v>
      </c>
      <c r="I2161">
        <v>0.126</v>
      </c>
      <c r="J2161" s="1" t="s">
        <v>1015</v>
      </c>
      <c r="L2161" s="1" t="s">
        <v>480</v>
      </c>
      <c r="M2161" s="1" t="s">
        <v>47</v>
      </c>
      <c r="N2161" s="1" t="s">
        <v>179</v>
      </c>
      <c r="O2161" s="1" t="s">
        <v>115</v>
      </c>
      <c r="P2161" s="1" t="s">
        <v>198</v>
      </c>
      <c r="Q2161" s="1" t="s">
        <v>723</v>
      </c>
      <c r="R2161" s="1" t="s">
        <v>48</v>
      </c>
      <c r="S2161" s="1" t="s">
        <v>79</v>
      </c>
      <c r="T2161" s="1" t="s">
        <v>205</v>
      </c>
      <c r="U2161" s="2">
        <v>43553.824305555558</v>
      </c>
      <c r="V2161">
        <v>37.4</v>
      </c>
      <c r="W2161">
        <v>30.8</v>
      </c>
      <c r="X2161">
        <v>93</v>
      </c>
      <c r="Y2161">
        <v>30.04</v>
      </c>
      <c r="Z2161">
        <v>7</v>
      </c>
      <c r="AA2161" s="1" t="s">
        <v>61</v>
      </c>
      <c r="AB2161">
        <v>9.1999999999999993</v>
      </c>
      <c r="AD2161" s="1" t="s">
        <v>1212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s="1" t="s">
        <v>53</v>
      </c>
      <c r="AS2161" s="1" t="s">
        <v>51</v>
      </c>
      <c r="AT2161" s="1" t="s">
        <v>51</v>
      </c>
      <c r="AU2161" s="1" t="s">
        <v>51</v>
      </c>
    </row>
    <row r="2162" spans="1:47" x14ac:dyDescent="0.25">
      <c r="A2162" s="1" t="s">
        <v>9179</v>
      </c>
      <c r="B2162">
        <v>2</v>
      </c>
      <c r="C2162" s="2">
        <v>43553.864074074074</v>
      </c>
      <c r="D2162" s="2">
        <v>43554.068148148152</v>
      </c>
      <c r="E2162">
        <v>38.794342</v>
      </c>
      <c r="F2162">
        <v>-104.796491</v>
      </c>
      <c r="G2162">
        <v>38.800130000000003</v>
      </c>
      <c r="H2162">
        <v>-104.79938</v>
      </c>
      <c r="I2162">
        <v>0.42899999999999999</v>
      </c>
      <c r="J2162" s="1" t="s">
        <v>978</v>
      </c>
      <c r="L2162" s="1" t="s">
        <v>194</v>
      </c>
      <c r="M2162" s="1" t="s">
        <v>47</v>
      </c>
      <c r="N2162" s="1" t="s">
        <v>232</v>
      </c>
      <c r="O2162" s="1" t="s">
        <v>193</v>
      </c>
      <c r="P2162" s="1" t="s">
        <v>198</v>
      </c>
      <c r="Q2162" s="1" t="s">
        <v>248</v>
      </c>
      <c r="R2162" s="1" t="s">
        <v>48</v>
      </c>
      <c r="S2162" s="1" t="s">
        <v>79</v>
      </c>
      <c r="T2162" s="1" t="s">
        <v>249</v>
      </c>
      <c r="U2162" s="2">
        <v>43553.862500000003</v>
      </c>
      <c r="V2162">
        <v>33.1</v>
      </c>
      <c r="W2162">
        <v>23</v>
      </c>
      <c r="X2162">
        <v>92</v>
      </c>
      <c r="Y2162">
        <v>30.05</v>
      </c>
      <c r="Z2162">
        <v>1.8</v>
      </c>
      <c r="AA2162" s="1" t="s">
        <v>61</v>
      </c>
      <c r="AB2162">
        <v>15</v>
      </c>
      <c r="AC2162">
        <v>0.05</v>
      </c>
      <c r="AD2162" s="1" t="s">
        <v>1210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s="1" t="s">
        <v>53</v>
      </c>
      <c r="AS2162" s="1" t="s">
        <v>53</v>
      </c>
      <c r="AT2162" s="1" t="s">
        <v>53</v>
      </c>
      <c r="AU2162" s="1" t="s">
        <v>51</v>
      </c>
    </row>
    <row r="2163" spans="1:47" x14ac:dyDescent="0.25">
      <c r="A2163" s="1" t="s">
        <v>4997</v>
      </c>
      <c r="B2163">
        <v>3</v>
      </c>
      <c r="C2163" s="2">
        <v>43553.915636574071</v>
      </c>
      <c r="D2163" s="2">
        <v>43553.936145833337</v>
      </c>
      <c r="E2163">
        <v>39.691839999999999</v>
      </c>
      <c r="F2163">
        <v>-105.809648</v>
      </c>
      <c r="G2163">
        <v>39.692877000000003</v>
      </c>
      <c r="H2163">
        <v>-105.816704</v>
      </c>
      <c r="I2163">
        <v>0.38200000000000001</v>
      </c>
      <c r="J2163" s="1" t="s">
        <v>761</v>
      </c>
      <c r="L2163" s="1" t="s">
        <v>129</v>
      </c>
      <c r="M2163" s="1" t="s">
        <v>47</v>
      </c>
      <c r="N2163" s="1" t="s">
        <v>336</v>
      </c>
      <c r="O2163" s="1" t="s">
        <v>337</v>
      </c>
      <c r="P2163" s="1" t="s">
        <v>198</v>
      </c>
      <c r="Q2163" s="1" t="s">
        <v>338</v>
      </c>
      <c r="R2163" s="1" t="s">
        <v>48</v>
      </c>
      <c r="S2163" s="1" t="s">
        <v>79</v>
      </c>
      <c r="T2163" s="1" t="s">
        <v>339</v>
      </c>
      <c r="U2163" s="2">
        <v>43553.92083333333</v>
      </c>
      <c r="V2163">
        <v>8.6</v>
      </c>
      <c r="W2163">
        <v>-7</v>
      </c>
      <c r="X2163">
        <v>62</v>
      </c>
      <c r="Y2163">
        <v>30.08</v>
      </c>
      <c r="AA2163" s="1" t="s">
        <v>65</v>
      </c>
      <c r="AB2163">
        <v>12.7</v>
      </c>
      <c r="AD2163" s="1" t="s">
        <v>1212</v>
      </c>
      <c r="AE2163" t="b">
        <v>0</v>
      </c>
      <c r="AF2163" t="b">
        <v>0</v>
      </c>
      <c r="AG2163" t="b">
        <v>0</v>
      </c>
      <c r="AH2163" t="b">
        <v>0</v>
      </c>
      <c r="AI2163" t="b">
        <v>1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s="1" t="s">
        <v>53</v>
      </c>
      <c r="AS2163" s="1" t="s">
        <v>53</v>
      </c>
      <c r="AT2163" s="1" t="s">
        <v>53</v>
      </c>
      <c r="AU2163" s="1" t="s">
        <v>53</v>
      </c>
    </row>
    <row r="2164" spans="1:47" x14ac:dyDescent="0.25">
      <c r="A2164" s="1" t="s">
        <v>4998</v>
      </c>
      <c r="B2164">
        <v>3</v>
      </c>
      <c r="C2164" s="2">
        <v>43553.915636574071</v>
      </c>
      <c r="D2164" s="2">
        <v>43553.936145833337</v>
      </c>
      <c r="E2164">
        <v>39.692577</v>
      </c>
      <c r="F2164">
        <v>-105.815899</v>
      </c>
      <c r="G2164">
        <v>39.691670000000002</v>
      </c>
      <c r="H2164">
        <v>-105.80929</v>
      </c>
      <c r="I2164">
        <v>0.35699999999999998</v>
      </c>
      <c r="J2164" s="1" t="s">
        <v>573</v>
      </c>
      <c r="L2164" s="1" t="s">
        <v>133</v>
      </c>
      <c r="M2164" s="1" t="s">
        <v>47</v>
      </c>
      <c r="N2164" s="1" t="s">
        <v>336</v>
      </c>
      <c r="O2164" s="1" t="s">
        <v>337</v>
      </c>
      <c r="P2164" s="1" t="s">
        <v>198</v>
      </c>
      <c r="Q2164" s="1" t="s">
        <v>338</v>
      </c>
      <c r="R2164" s="1" t="s">
        <v>48</v>
      </c>
      <c r="S2164" s="1" t="s">
        <v>79</v>
      </c>
      <c r="T2164" s="1" t="s">
        <v>339</v>
      </c>
      <c r="U2164" s="2">
        <v>43553.92083333333</v>
      </c>
      <c r="V2164">
        <v>8.6</v>
      </c>
      <c r="W2164">
        <v>-7</v>
      </c>
      <c r="X2164">
        <v>62</v>
      </c>
      <c r="Y2164">
        <v>30.08</v>
      </c>
      <c r="AA2164" s="1" t="s">
        <v>65</v>
      </c>
      <c r="AB2164">
        <v>12.7</v>
      </c>
      <c r="AD2164" s="1" t="s">
        <v>1212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s="1" t="s">
        <v>53</v>
      </c>
      <c r="AS2164" s="1" t="s">
        <v>53</v>
      </c>
      <c r="AT2164" s="1" t="s">
        <v>53</v>
      </c>
      <c r="AU2164" s="1" t="s">
        <v>53</v>
      </c>
    </row>
    <row r="2165" spans="1:47" x14ac:dyDescent="0.25">
      <c r="A2165" s="1" t="s">
        <v>4999</v>
      </c>
      <c r="B2165">
        <v>3</v>
      </c>
      <c r="C2165" s="2">
        <v>43553.888032407405</v>
      </c>
      <c r="D2165" s="2">
        <v>43553.908402777779</v>
      </c>
      <c r="E2165">
        <v>39.692577</v>
      </c>
      <c r="F2165">
        <v>-105.815899</v>
      </c>
      <c r="G2165">
        <v>39.693260000000002</v>
      </c>
      <c r="H2165">
        <v>-105.80183</v>
      </c>
      <c r="I2165">
        <v>0.749</v>
      </c>
      <c r="J2165" s="1" t="s">
        <v>5000</v>
      </c>
      <c r="L2165" s="1" t="s">
        <v>133</v>
      </c>
      <c r="M2165" s="1" t="s">
        <v>47</v>
      </c>
      <c r="N2165" s="1" t="s">
        <v>336</v>
      </c>
      <c r="O2165" s="1" t="s">
        <v>337</v>
      </c>
      <c r="P2165" s="1" t="s">
        <v>198</v>
      </c>
      <c r="Q2165" s="1" t="s">
        <v>338</v>
      </c>
      <c r="R2165" s="1" t="s">
        <v>48</v>
      </c>
      <c r="S2165" s="1" t="s">
        <v>79</v>
      </c>
      <c r="T2165" s="1" t="s">
        <v>339</v>
      </c>
      <c r="U2165" s="2">
        <v>43553.89166666667</v>
      </c>
      <c r="V2165">
        <v>8.6</v>
      </c>
      <c r="W2165">
        <v>-12.3</v>
      </c>
      <c r="X2165">
        <v>62</v>
      </c>
      <c r="Y2165">
        <v>30.05</v>
      </c>
      <c r="AA2165" s="1" t="s">
        <v>71</v>
      </c>
      <c r="AB2165">
        <v>24.2</v>
      </c>
      <c r="AD2165" s="1" t="s">
        <v>1212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s="1" t="s">
        <v>53</v>
      </c>
      <c r="AS2165" s="1" t="s">
        <v>53</v>
      </c>
      <c r="AT2165" s="1" t="s">
        <v>53</v>
      </c>
      <c r="AU2165" s="1" t="s">
        <v>53</v>
      </c>
    </row>
    <row r="2166" spans="1:47" x14ac:dyDescent="0.25">
      <c r="A2166" s="1" t="s">
        <v>9180</v>
      </c>
      <c r="B2166">
        <v>2</v>
      </c>
      <c r="C2166" s="2">
        <v>43553.885949074072</v>
      </c>
      <c r="D2166" s="2">
        <v>43553.906168981484</v>
      </c>
      <c r="E2166">
        <v>38.799939999999999</v>
      </c>
      <c r="F2166">
        <v>-104.79953</v>
      </c>
      <c r="G2166">
        <v>38.791699999999999</v>
      </c>
      <c r="H2166">
        <v>-104.79521</v>
      </c>
      <c r="I2166">
        <v>0.61499999999999999</v>
      </c>
      <c r="J2166" s="1" t="s">
        <v>9181</v>
      </c>
      <c r="L2166" s="1" t="s">
        <v>194</v>
      </c>
      <c r="M2166" s="1" t="s">
        <v>47</v>
      </c>
      <c r="N2166" s="1" t="s">
        <v>232</v>
      </c>
      <c r="O2166" s="1" t="s">
        <v>193</v>
      </c>
      <c r="P2166" s="1" t="s">
        <v>198</v>
      </c>
      <c r="Q2166" s="1" t="s">
        <v>248</v>
      </c>
      <c r="R2166" s="1" t="s">
        <v>48</v>
      </c>
      <c r="S2166" s="1" t="s">
        <v>79</v>
      </c>
      <c r="T2166" s="1" t="s">
        <v>249</v>
      </c>
      <c r="U2166" s="2">
        <v>43553.870833333334</v>
      </c>
      <c r="V2166">
        <v>34</v>
      </c>
      <c r="W2166">
        <v>24.2</v>
      </c>
      <c r="X2166">
        <v>85</v>
      </c>
      <c r="Y2166">
        <v>30.1</v>
      </c>
      <c r="Z2166">
        <v>5</v>
      </c>
      <c r="AA2166" s="1" t="s">
        <v>59</v>
      </c>
      <c r="AB2166">
        <v>15</v>
      </c>
      <c r="AC2166">
        <v>0.05</v>
      </c>
      <c r="AD2166" s="1" t="s">
        <v>1210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s="1" t="s">
        <v>53</v>
      </c>
      <c r="AS2166" s="1" t="s">
        <v>53</v>
      </c>
      <c r="AT2166" s="1" t="s">
        <v>53</v>
      </c>
      <c r="AU2166" s="1" t="s">
        <v>53</v>
      </c>
    </row>
    <row r="2167" spans="1:47" x14ac:dyDescent="0.25">
      <c r="A2167" s="1" t="s">
        <v>6551</v>
      </c>
      <c r="B2167">
        <v>3</v>
      </c>
      <c r="C2167" s="2">
        <v>43553.933865740742</v>
      </c>
      <c r="D2167" s="2">
        <v>43553.954247685186</v>
      </c>
      <c r="E2167">
        <v>39.289102</v>
      </c>
      <c r="F2167">
        <v>-104.895833</v>
      </c>
      <c r="G2167">
        <v>39.279772999999999</v>
      </c>
      <c r="H2167">
        <v>-104.897408</v>
      </c>
      <c r="I2167">
        <v>0.65</v>
      </c>
      <c r="J2167" s="1" t="s">
        <v>449</v>
      </c>
      <c r="L2167" s="1" t="s">
        <v>195</v>
      </c>
      <c r="M2167" s="1" t="s">
        <v>47</v>
      </c>
      <c r="N2167" s="1" t="s">
        <v>191</v>
      </c>
      <c r="O2167" s="1" t="s">
        <v>121</v>
      </c>
      <c r="P2167" s="1" t="s">
        <v>198</v>
      </c>
      <c r="Q2167" s="1" t="s">
        <v>333</v>
      </c>
      <c r="R2167" s="1" t="s">
        <v>48</v>
      </c>
      <c r="S2167" s="1" t="s">
        <v>79</v>
      </c>
      <c r="T2167" s="1" t="s">
        <v>223</v>
      </c>
      <c r="U2167" s="2">
        <v>43553.933333333334</v>
      </c>
      <c r="V2167">
        <v>28.4</v>
      </c>
      <c r="X2167">
        <v>100</v>
      </c>
      <c r="Y2167">
        <v>30.12</v>
      </c>
      <c r="Z2167">
        <v>5</v>
      </c>
      <c r="AA2167" s="1" t="s">
        <v>961</v>
      </c>
      <c r="AC2167">
        <v>0.01</v>
      </c>
      <c r="AD2167" s="1" t="s">
        <v>1210</v>
      </c>
      <c r="AE2167" t="b">
        <v>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s="1" t="s">
        <v>53</v>
      </c>
      <c r="AS2167" s="1" t="s">
        <v>53</v>
      </c>
      <c r="AT2167" s="1" t="s">
        <v>53</v>
      </c>
      <c r="AU2167" s="1" t="s">
        <v>53</v>
      </c>
    </row>
    <row r="2168" spans="1:47" x14ac:dyDescent="0.25">
      <c r="A2168" s="1" t="s">
        <v>4148</v>
      </c>
      <c r="B2168">
        <v>3</v>
      </c>
      <c r="C2168" s="2">
        <v>43554.28230324074</v>
      </c>
      <c r="D2168" s="2">
        <v>43554.295868055553</v>
      </c>
      <c r="E2168">
        <v>40.431717999999996</v>
      </c>
      <c r="F2168">
        <v>-104.99257</v>
      </c>
      <c r="G2168">
        <v>40.414524</v>
      </c>
      <c r="H2168">
        <v>-104.99294</v>
      </c>
      <c r="I2168">
        <v>1.1879999999999999</v>
      </c>
      <c r="J2168" s="1" t="s">
        <v>444</v>
      </c>
      <c r="L2168" s="1" t="s">
        <v>195</v>
      </c>
      <c r="M2168" s="1" t="s">
        <v>47</v>
      </c>
      <c r="N2168" s="1" t="s">
        <v>305</v>
      </c>
      <c r="O2168" s="1" t="s">
        <v>228</v>
      </c>
      <c r="P2168" s="1" t="s">
        <v>198</v>
      </c>
      <c r="Q2168" s="1" t="s">
        <v>445</v>
      </c>
      <c r="R2168" s="1" t="s">
        <v>48</v>
      </c>
      <c r="S2168" s="1" t="s">
        <v>79</v>
      </c>
      <c r="T2168" s="1" t="s">
        <v>230</v>
      </c>
      <c r="U2168" s="2">
        <v>43554.288888888892</v>
      </c>
      <c r="V2168">
        <v>26.1</v>
      </c>
      <c r="W2168">
        <v>20.5</v>
      </c>
      <c r="X2168">
        <v>92</v>
      </c>
      <c r="Y2168">
        <v>30.42</v>
      </c>
      <c r="Z2168">
        <v>10</v>
      </c>
      <c r="AA2168" s="1" t="s">
        <v>65</v>
      </c>
      <c r="AB2168">
        <v>4.5999999999999996</v>
      </c>
      <c r="AD2168" s="1" t="s">
        <v>1212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s="1" t="s">
        <v>53</v>
      </c>
      <c r="AS2168" s="1" t="s">
        <v>51</v>
      </c>
      <c r="AT2168" s="1" t="s">
        <v>51</v>
      </c>
      <c r="AU2168" s="1" t="s">
        <v>51</v>
      </c>
    </row>
    <row r="2169" spans="1:47" x14ac:dyDescent="0.25">
      <c r="A2169" s="1" t="s">
        <v>4328</v>
      </c>
      <c r="B2169">
        <v>3</v>
      </c>
      <c r="C2169" s="2">
        <v>43554.315115740741</v>
      </c>
      <c r="D2169" s="2">
        <v>43554.335370370369</v>
      </c>
      <c r="E2169">
        <v>40.403708999999999</v>
      </c>
      <c r="F2169">
        <v>-104.99319</v>
      </c>
      <c r="G2169">
        <v>40.440429999999999</v>
      </c>
      <c r="H2169">
        <v>-104.99209</v>
      </c>
      <c r="I2169">
        <v>2.5379999999999998</v>
      </c>
      <c r="J2169" s="1" t="s">
        <v>4329</v>
      </c>
      <c r="L2169" s="1" t="s">
        <v>194</v>
      </c>
      <c r="M2169" s="1" t="s">
        <v>47</v>
      </c>
      <c r="N2169" s="1" t="s">
        <v>303</v>
      </c>
      <c r="O2169" s="1" t="s">
        <v>228</v>
      </c>
      <c r="P2169" s="1" t="s">
        <v>198</v>
      </c>
      <c r="Q2169" s="1" t="s">
        <v>304</v>
      </c>
      <c r="R2169" s="1" t="s">
        <v>48</v>
      </c>
      <c r="S2169" s="1" t="s">
        <v>79</v>
      </c>
      <c r="T2169" s="1" t="s">
        <v>230</v>
      </c>
      <c r="U2169" s="2">
        <v>43554.330555555556</v>
      </c>
      <c r="V2169">
        <v>27</v>
      </c>
      <c r="W2169">
        <v>19.5</v>
      </c>
      <c r="X2169">
        <v>92</v>
      </c>
      <c r="Y2169">
        <v>30.43</v>
      </c>
      <c r="Z2169">
        <v>10</v>
      </c>
      <c r="AA2169" s="1" t="s">
        <v>61</v>
      </c>
      <c r="AB2169">
        <v>6.9</v>
      </c>
      <c r="AD2169" s="1" t="s">
        <v>1067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s="1" t="s">
        <v>51</v>
      </c>
      <c r="AS2169" s="1" t="s">
        <v>51</v>
      </c>
      <c r="AT2169" s="1" t="s">
        <v>51</v>
      </c>
      <c r="AU2169" s="1" t="s">
        <v>51</v>
      </c>
    </row>
    <row r="2170" spans="1:47" x14ac:dyDescent="0.25">
      <c r="A2170" s="1" t="s">
        <v>5450</v>
      </c>
      <c r="B2170">
        <v>3</v>
      </c>
      <c r="C2170" s="2">
        <v>43554.284907407404</v>
      </c>
      <c r="D2170" s="2">
        <v>43554.304224537038</v>
      </c>
      <c r="E2170">
        <v>39.566223000000001</v>
      </c>
      <c r="F2170">
        <v>-104.87241899999999</v>
      </c>
      <c r="G2170">
        <v>39.564070000000001</v>
      </c>
      <c r="H2170">
        <v>-104.87203</v>
      </c>
      <c r="I2170">
        <v>0.15</v>
      </c>
      <c r="J2170" s="1" t="s">
        <v>561</v>
      </c>
      <c r="L2170" s="1" t="s">
        <v>195</v>
      </c>
      <c r="M2170" s="1" t="s">
        <v>47</v>
      </c>
      <c r="N2170" s="1" t="s">
        <v>127</v>
      </c>
      <c r="O2170" s="1" t="s">
        <v>201</v>
      </c>
      <c r="P2170" s="1" t="s">
        <v>198</v>
      </c>
      <c r="Q2170" s="1" t="s">
        <v>347</v>
      </c>
      <c r="R2170" s="1" t="s">
        <v>48</v>
      </c>
      <c r="S2170" s="1" t="s">
        <v>79</v>
      </c>
      <c r="T2170" s="1" t="s">
        <v>200</v>
      </c>
      <c r="U2170" s="2">
        <v>43554.286805555559</v>
      </c>
      <c r="V2170">
        <v>27</v>
      </c>
      <c r="W2170">
        <v>18</v>
      </c>
      <c r="X2170">
        <v>89</v>
      </c>
      <c r="Y2170">
        <v>30.42</v>
      </c>
      <c r="Z2170">
        <v>6</v>
      </c>
      <c r="AA2170" s="1" t="s">
        <v>61</v>
      </c>
      <c r="AB2170">
        <v>9.1999999999999993</v>
      </c>
      <c r="AC2170">
        <v>0</v>
      </c>
      <c r="AD2170" s="1" t="s">
        <v>1212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s="1" t="s">
        <v>51</v>
      </c>
      <c r="AS2170" s="1" t="s">
        <v>51</v>
      </c>
      <c r="AT2170" s="1" t="s">
        <v>51</v>
      </c>
      <c r="AU2170" s="1" t="s">
        <v>51</v>
      </c>
    </row>
    <row r="2171" spans="1:47" x14ac:dyDescent="0.25">
      <c r="A2171" s="1" t="s">
        <v>9182</v>
      </c>
      <c r="B2171">
        <v>2</v>
      </c>
      <c r="C2171" s="2">
        <v>43554.307303240741</v>
      </c>
      <c r="D2171" s="2">
        <v>43554.327060185184</v>
      </c>
      <c r="E2171">
        <v>39.566929999999999</v>
      </c>
      <c r="F2171">
        <v>-104.87415</v>
      </c>
      <c r="G2171">
        <v>39.566220000000001</v>
      </c>
      <c r="H2171">
        <v>-104.87416</v>
      </c>
      <c r="I2171">
        <v>4.9000000000000002E-2</v>
      </c>
      <c r="J2171" s="1" t="s">
        <v>9183</v>
      </c>
      <c r="K2171">
        <v>9625</v>
      </c>
      <c r="L2171" s="1" t="s">
        <v>9184</v>
      </c>
      <c r="M2171" s="1" t="s">
        <v>47</v>
      </c>
      <c r="N2171" s="1" t="s">
        <v>127</v>
      </c>
      <c r="O2171" s="1" t="s">
        <v>201</v>
      </c>
      <c r="P2171" s="1" t="s">
        <v>198</v>
      </c>
      <c r="Q2171" s="1" t="s">
        <v>9185</v>
      </c>
      <c r="R2171" s="1" t="s">
        <v>48</v>
      </c>
      <c r="S2171" s="1" t="s">
        <v>79</v>
      </c>
      <c r="T2171" s="1" t="s">
        <v>200</v>
      </c>
      <c r="U2171" s="2">
        <v>43554.296527777777</v>
      </c>
      <c r="V2171">
        <v>27</v>
      </c>
      <c r="W2171">
        <v>20.5</v>
      </c>
      <c r="X2171">
        <v>89</v>
      </c>
      <c r="Y2171">
        <v>30.32</v>
      </c>
      <c r="Z2171">
        <v>0.8</v>
      </c>
      <c r="AA2171" s="1" t="s">
        <v>61</v>
      </c>
      <c r="AB2171">
        <v>5.8</v>
      </c>
      <c r="AC2171">
        <v>0.01</v>
      </c>
      <c r="AD2171" s="1" t="s">
        <v>1210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s="1" t="s">
        <v>51</v>
      </c>
      <c r="AS2171" s="1" t="s">
        <v>51</v>
      </c>
      <c r="AT2171" s="1" t="s">
        <v>51</v>
      </c>
      <c r="AU2171" s="1" t="s">
        <v>51</v>
      </c>
    </row>
    <row r="2172" spans="1:47" x14ac:dyDescent="0.25">
      <c r="A2172" s="1" t="s">
        <v>4114</v>
      </c>
      <c r="B2172">
        <v>4</v>
      </c>
      <c r="C2172" s="2">
        <v>43554.307303240741</v>
      </c>
      <c r="D2172" s="2">
        <v>43554.325775462959</v>
      </c>
      <c r="E2172">
        <v>40.475679999999997</v>
      </c>
      <c r="F2172">
        <v>-104.99173999999999</v>
      </c>
      <c r="G2172">
        <v>40.519860000000001</v>
      </c>
      <c r="H2172">
        <v>-104.99206</v>
      </c>
      <c r="I2172">
        <v>3.0529999999999999</v>
      </c>
      <c r="J2172" s="1" t="s">
        <v>4115</v>
      </c>
      <c r="L2172" s="1" t="s">
        <v>194</v>
      </c>
      <c r="M2172" s="1" t="s">
        <v>47</v>
      </c>
      <c r="N2172" s="1" t="s">
        <v>227</v>
      </c>
      <c r="O2172" s="1" t="s">
        <v>228</v>
      </c>
      <c r="P2172" s="1" t="s">
        <v>198</v>
      </c>
      <c r="Q2172" s="1" t="s">
        <v>229</v>
      </c>
      <c r="R2172" s="1" t="s">
        <v>48</v>
      </c>
      <c r="S2172" s="1" t="s">
        <v>79</v>
      </c>
      <c r="T2172" s="1" t="s">
        <v>230</v>
      </c>
      <c r="U2172" s="2">
        <v>43554.288888888892</v>
      </c>
      <c r="V2172">
        <v>26.1</v>
      </c>
      <c r="W2172">
        <v>20.5</v>
      </c>
      <c r="X2172">
        <v>92</v>
      </c>
      <c r="Y2172">
        <v>30.42</v>
      </c>
      <c r="Z2172">
        <v>10</v>
      </c>
      <c r="AA2172" s="1" t="s">
        <v>65</v>
      </c>
      <c r="AB2172">
        <v>4.5999999999999996</v>
      </c>
      <c r="AD2172" s="1" t="s">
        <v>1212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s="1" t="s">
        <v>51</v>
      </c>
      <c r="AS2172" s="1" t="s">
        <v>51</v>
      </c>
      <c r="AT2172" s="1" t="s">
        <v>51</v>
      </c>
      <c r="AU2172" s="1" t="s">
        <v>51</v>
      </c>
    </row>
    <row r="2173" spans="1:47" x14ac:dyDescent="0.25">
      <c r="A2173" s="1" t="s">
        <v>9186</v>
      </c>
      <c r="B2173">
        <v>2</v>
      </c>
      <c r="C2173" s="2">
        <v>43554.307303240741</v>
      </c>
      <c r="D2173" s="2">
        <v>43554.327060185184</v>
      </c>
      <c r="E2173">
        <v>39.57105</v>
      </c>
      <c r="F2173">
        <v>-104.8733</v>
      </c>
      <c r="G2173">
        <v>39.566929999999999</v>
      </c>
      <c r="H2173">
        <v>-104.87415</v>
      </c>
      <c r="I2173">
        <v>0.28799999999999998</v>
      </c>
      <c r="J2173" s="1" t="s">
        <v>9187</v>
      </c>
      <c r="L2173" s="1" t="s">
        <v>172</v>
      </c>
      <c r="M2173" s="1" t="s">
        <v>47</v>
      </c>
      <c r="N2173" s="1" t="s">
        <v>127</v>
      </c>
      <c r="O2173" s="1" t="s">
        <v>201</v>
      </c>
      <c r="P2173" s="1" t="s">
        <v>198</v>
      </c>
      <c r="Q2173" s="1" t="s">
        <v>347</v>
      </c>
      <c r="R2173" s="1" t="s">
        <v>48</v>
      </c>
      <c r="S2173" s="1" t="s">
        <v>79</v>
      </c>
      <c r="T2173" s="1" t="s">
        <v>200</v>
      </c>
      <c r="U2173" s="2">
        <v>43554.296527777777</v>
      </c>
      <c r="V2173">
        <v>27</v>
      </c>
      <c r="W2173">
        <v>20.5</v>
      </c>
      <c r="X2173">
        <v>89</v>
      </c>
      <c r="Y2173">
        <v>30.32</v>
      </c>
      <c r="Z2173">
        <v>0.8</v>
      </c>
      <c r="AA2173" s="1" t="s">
        <v>61</v>
      </c>
      <c r="AB2173">
        <v>5.8</v>
      </c>
      <c r="AC2173">
        <v>0.01</v>
      </c>
      <c r="AD2173" s="1" t="s">
        <v>1210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s="1" t="s">
        <v>51</v>
      </c>
      <c r="AS2173" s="1" t="s">
        <v>51</v>
      </c>
      <c r="AT2173" s="1" t="s">
        <v>51</v>
      </c>
      <c r="AU2173" s="1" t="s">
        <v>51</v>
      </c>
    </row>
    <row r="2174" spans="1:47" x14ac:dyDescent="0.25">
      <c r="A2174" s="1" t="s">
        <v>4261</v>
      </c>
      <c r="B2174">
        <v>4</v>
      </c>
      <c r="C2174" s="2">
        <v>43554.249479166669</v>
      </c>
      <c r="D2174" s="2">
        <v>43554.270277777781</v>
      </c>
      <c r="E2174">
        <v>40.475679999999997</v>
      </c>
      <c r="F2174">
        <v>-104.99173999999999</v>
      </c>
      <c r="G2174">
        <v>40.519860000000001</v>
      </c>
      <c r="H2174">
        <v>-104.99206</v>
      </c>
      <c r="I2174">
        <v>3.0529999999999999</v>
      </c>
      <c r="J2174" s="1" t="s">
        <v>4262</v>
      </c>
      <c r="L2174" s="1" t="s">
        <v>194</v>
      </c>
      <c r="M2174" s="1" t="s">
        <v>47</v>
      </c>
      <c r="N2174" s="1" t="s">
        <v>227</v>
      </c>
      <c r="O2174" s="1" t="s">
        <v>228</v>
      </c>
      <c r="P2174" s="1" t="s">
        <v>198</v>
      </c>
      <c r="Q2174" s="1" t="s">
        <v>229</v>
      </c>
      <c r="R2174" s="1" t="s">
        <v>48</v>
      </c>
      <c r="S2174" s="1" t="s">
        <v>79</v>
      </c>
      <c r="T2174" s="1" t="s">
        <v>230</v>
      </c>
      <c r="U2174" s="2">
        <v>43554.24722222222</v>
      </c>
      <c r="V2174">
        <v>26.1</v>
      </c>
      <c r="W2174">
        <v>21.9</v>
      </c>
      <c r="X2174">
        <v>92</v>
      </c>
      <c r="Y2174">
        <v>30.38</v>
      </c>
      <c r="Z2174">
        <v>10</v>
      </c>
      <c r="AA2174" s="1" t="s">
        <v>961</v>
      </c>
      <c r="AB2174">
        <v>3.5</v>
      </c>
      <c r="AD2174" s="1" t="s">
        <v>818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s="1" t="s">
        <v>53</v>
      </c>
      <c r="AS2174" s="1" t="s">
        <v>53</v>
      </c>
      <c r="AT2174" s="1" t="s">
        <v>51</v>
      </c>
      <c r="AU2174" s="1" t="s">
        <v>51</v>
      </c>
    </row>
    <row r="2175" spans="1:47" x14ac:dyDescent="0.25">
      <c r="A2175" s="1" t="s">
        <v>1346</v>
      </c>
      <c r="B2175">
        <v>3</v>
      </c>
      <c r="C2175" s="2">
        <v>43554.371365740742</v>
      </c>
      <c r="D2175" s="2">
        <v>43554.39166666667</v>
      </c>
      <c r="E2175">
        <v>38.897840000000002</v>
      </c>
      <c r="F2175">
        <v>-104.82992</v>
      </c>
      <c r="G2175">
        <v>38.894159999999999</v>
      </c>
      <c r="H2175">
        <v>-104.83145</v>
      </c>
      <c r="I2175">
        <v>0.26700000000000002</v>
      </c>
      <c r="J2175" s="1" t="s">
        <v>457</v>
      </c>
      <c r="L2175" s="1" t="s">
        <v>195</v>
      </c>
      <c r="M2175" s="1" t="s">
        <v>47</v>
      </c>
      <c r="N2175" s="1" t="s">
        <v>232</v>
      </c>
      <c r="O2175" s="1" t="s">
        <v>193</v>
      </c>
      <c r="P2175" s="1" t="s">
        <v>198</v>
      </c>
      <c r="Q2175" s="1" t="s">
        <v>233</v>
      </c>
      <c r="R2175" s="1" t="s">
        <v>48</v>
      </c>
      <c r="S2175" s="1" t="s">
        <v>79</v>
      </c>
      <c r="T2175" s="1" t="s">
        <v>234</v>
      </c>
      <c r="U2175" s="2">
        <v>43554.373611111114</v>
      </c>
      <c r="V2175">
        <v>26.4</v>
      </c>
      <c r="W2175">
        <v>14</v>
      </c>
      <c r="X2175">
        <v>77</v>
      </c>
      <c r="Y2175">
        <v>30.3</v>
      </c>
      <c r="Z2175">
        <v>10</v>
      </c>
      <c r="AA2175" s="1" t="s">
        <v>961</v>
      </c>
      <c r="AB2175">
        <v>16.100000000000001</v>
      </c>
      <c r="AC2175">
        <v>0</v>
      </c>
      <c r="AD2175" s="1" t="s">
        <v>1210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s="1" t="s">
        <v>51</v>
      </c>
      <c r="AS2175" s="1" t="s">
        <v>51</v>
      </c>
      <c r="AT2175" s="1" t="s">
        <v>51</v>
      </c>
      <c r="AU2175" s="1" t="s">
        <v>51</v>
      </c>
    </row>
    <row r="2176" spans="1:47" x14ac:dyDescent="0.25">
      <c r="A2176" s="1" t="s">
        <v>6032</v>
      </c>
      <c r="B2176">
        <v>3</v>
      </c>
      <c r="C2176" s="2">
        <v>43554.317719907405</v>
      </c>
      <c r="D2176" s="2">
        <v>43554.338171296295</v>
      </c>
      <c r="E2176">
        <v>38.901003000000003</v>
      </c>
      <c r="F2176">
        <v>-104.82862299999999</v>
      </c>
      <c r="G2176">
        <v>38.894159999999999</v>
      </c>
      <c r="H2176">
        <v>-104.83145</v>
      </c>
      <c r="I2176">
        <v>0.497</v>
      </c>
      <c r="J2176" s="1" t="s">
        <v>4598</v>
      </c>
      <c r="L2176" s="1" t="s">
        <v>326</v>
      </c>
      <c r="M2176" s="1" t="s">
        <v>47</v>
      </c>
      <c r="N2176" s="1" t="s">
        <v>232</v>
      </c>
      <c r="O2176" s="1" t="s">
        <v>193</v>
      </c>
      <c r="P2176" s="1" t="s">
        <v>198</v>
      </c>
      <c r="Q2176" s="1" t="s">
        <v>325</v>
      </c>
      <c r="R2176" s="1" t="s">
        <v>48</v>
      </c>
      <c r="S2176" s="1" t="s">
        <v>79</v>
      </c>
      <c r="T2176" s="1" t="s">
        <v>234</v>
      </c>
      <c r="U2176" s="2">
        <v>43554.331944444442</v>
      </c>
      <c r="V2176">
        <v>24.6</v>
      </c>
      <c r="W2176">
        <v>14.4</v>
      </c>
      <c r="X2176">
        <v>91</v>
      </c>
      <c r="Y2176">
        <v>30.28</v>
      </c>
      <c r="Z2176">
        <v>2</v>
      </c>
      <c r="AA2176" s="1" t="s">
        <v>65</v>
      </c>
      <c r="AB2176">
        <v>10.4</v>
      </c>
      <c r="AC2176">
        <v>0</v>
      </c>
      <c r="AD2176" s="1" t="s">
        <v>1210</v>
      </c>
      <c r="AE2176" t="b">
        <v>0</v>
      </c>
      <c r="AF2176" t="b">
        <v>0</v>
      </c>
      <c r="AG2176" t="b">
        <v>0</v>
      </c>
      <c r="AH2176" t="b">
        <v>0</v>
      </c>
      <c r="AI2176" t="b">
        <v>1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s="1" t="s">
        <v>51</v>
      </c>
      <c r="AS2176" s="1" t="s">
        <v>51</v>
      </c>
      <c r="AT2176" s="1" t="s">
        <v>51</v>
      </c>
      <c r="AU2176" s="1" t="s">
        <v>51</v>
      </c>
    </row>
    <row r="2177" spans="1:47" x14ac:dyDescent="0.25">
      <c r="A2177" s="1" t="s">
        <v>4149</v>
      </c>
      <c r="B2177">
        <v>3</v>
      </c>
      <c r="C2177" s="2">
        <v>43554.279699074075</v>
      </c>
      <c r="D2177" s="2">
        <v>43554.300104166665</v>
      </c>
      <c r="E2177">
        <v>39.809629999999999</v>
      </c>
      <c r="F2177">
        <v>-104.98308</v>
      </c>
      <c r="G2177">
        <v>39.815443000000002</v>
      </c>
      <c r="H2177">
        <v>-104.98299</v>
      </c>
      <c r="I2177">
        <v>0.40200000000000002</v>
      </c>
      <c r="J2177" s="1" t="s">
        <v>702</v>
      </c>
      <c r="L2177" s="1" t="s">
        <v>194</v>
      </c>
      <c r="M2177" s="1" t="s">
        <v>47</v>
      </c>
      <c r="N2177" s="1" t="s">
        <v>131</v>
      </c>
      <c r="O2177" s="1" t="s">
        <v>147</v>
      </c>
      <c r="P2177" s="1" t="s">
        <v>198</v>
      </c>
      <c r="Q2177" s="1" t="s">
        <v>246</v>
      </c>
      <c r="R2177" s="1" t="s">
        <v>48</v>
      </c>
      <c r="S2177" s="1" t="s">
        <v>79</v>
      </c>
      <c r="T2177" s="1" t="s">
        <v>205</v>
      </c>
      <c r="U2177" s="2">
        <v>43554.28125</v>
      </c>
      <c r="V2177">
        <v>28.4</v>
      </c>
      <c r="W2177">
        <v>15.8</v>
      </c>
      <c r="X2177">
        <v>93</v>
      </c>
      <c r="Y2177">
        <v>30.34</v>
      </c>
      <c r="Z2177">
        <v>10</v>
      </c>
      <c r="AA2177" s="1" t="s">
        <v>56</v>
      </c>
      <c r="AB2177">
        <v>18.399999999999999</v>
      </c>
      <c r="AD2177" s="1" t="s">
        <v>1212</v>
      </c>
      <c r="AE2177" t="b">
        <v>0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s="1" t="s">
        <v>53</v>
      </c>
      <c r="AS2177" s="1" t="s">
        <v>51</v>
      </c>
      <c r="AT2177" s="1" t="s">
        <v>51</v>
      </c>
      <c r="AU2177" s="1" t="s">
        <v>51</v>
      </c>
    </row>
    <row r="2178" spans="1:47" x14ac:dyDescent="0.25">
      <c r="A2178" s="1" t="s">
        <v>6486</v>
      </c>
      <c r="B2178">
        <v>3</v>
      </c>
      <c r="C2178" s="2">
        <v>43554.325532407405</v>
      </c>
      <c r="D2178" s="2">
        <v>43554.345902777779</v>
      </c>
      <c r="E2178">
        <v>37.638615999999999</v>
      </c>
      <c r="F2178">
        <v>-104.773156</v>
      </c>
      <c r="G2178">
        <v>37.65513</v>
      </c>
      <c r="H2178">
        <v>-104.79071999999999</v>
      </c>
      <c r="I2178">
        <v>1.492</v>
      </c>
      <c r="J2178" s="1" t="s">
        <v>1267</v>
      </c>
      <c r="L2178" s="1" t="s">
        <v>194</v>
      </c>
      <c r="M2178" s="1" t="s">
        <v>47</v>
      </c>
      <c r="N2178" s="1" t="s">
        <v>676</v>
      </c>
      <c r="O2178" s="1" t="s">
        <v>514</v>
      </c>
      <c r="P2178" s="1" t="s">
        <v>198</v>
      </c>
      <c r="Q2178" s="1" t="s">
        <v>677</v>
      </c>
      <c r="R2178" s="1" t="s">
        <v>48</v>
      </c>
      <c r="S2178" s="1" t="s">
        <v>79</v>
      </c>
      <c r="T2178" s="1" t="s">
        <v>516</v>
      </c>
      <c r="AA2178" s="1" t="s">
        <v>69</v>
      </c>
      <c r="AD2178" s="1" t="s">
        <v>69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s="1" t="s">
        <v>51</v>
      </c>
      <c r="AS2178" s="1" t="s">
        <v>51</v>
      </c>
      <c r="AT2178" s="1" t="s">
        <v>51</v>
      </c>
      <c r="AU2178" s="1" t="s">
        <v>51</v>
      </c>
    </row>
    <row r="2179" spans="1:47" x14ac:dyDescent="0.25">
      <c r="A2179" s="1" t="s">
        <v>6459</v>
      </c>
      <c r="B2179">
        <v>3</v>
      </c>
      <c r="C2179" s="2">
        <v>43554.357303240744</v>
      </c>
      <c r="D2179" s="2">
        <v>43554.377824074072</v>
      </c>
      <c r="E2179">
        <v>39.815443000000002</v>
      </c>
      <c r="F2179">
        <v>-104.98299</v>
      </c>
      <c r="G2179">
        <v>39.809629999999999</v>
      </c>
      <c r="H2179">
        <v>-104.98308</v>
      </c>
      <c r="I2179">
        <v>0.40200000000000002</v>
      </c>
      <c r="J2179" s="1" t="s">
        <v>702</v>
      </c>
      <c r="L2179" s="1" t="s">
        <v>265</v>
      </c>
      <c r="M2179" s="1" t="s">
        <v>47</v>
      </c>
      <c r="N2179" s="1" t="s">
        <v>131</v>
      </c>
      <c r="O2179" s="1" t="s">
        <v>147</v>
      </c>
      <c r="P2179" s="1" t="s">
        <v>198</v>
      </c>
      <c r="Q2179" s="1" t="s">
        <v>331</v>
      </c>
      <c r="R2179" s="1" t="s">
        <v>48</v>
      </c>
      <c r="S2179" s="1" t="s">
        <v>79</v>
      </c>
      <c r="T2179" s="1" t="s">
        <v>205</v>
      </c>
      <c r="U2179" s="2">
        <v>43554.409722222219</v>
      </c>
      <c r="V2179">
        <v>32</v>
      </c>
      <c r="X2179">
        <v>75</v>
      </c>
      <c r="Y2179">
        <v>30.36</v>
      </c>
      <c r="Z2179">
        <v>30</v>
      </c>
      <c r="AA2179" s="1" t="s">
        <v>49</v>
      </c>
      <c r="AD2179" s="1" t="s">
        <v>1212</v>
      </c>
      <c r="AE2179" t="b">
        <v>0</v>
      </c>
      <c r="AF2179" t="b">
        <v>0</v>
      </c>
      <c r="AG2179" t="b">
        <v>0</v>
      </c>
      <c r="AH2179" t="b">
        <v>0</v>
      </c>
      <c r="AI2179" t="b">
        <v>1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s="1" t="s">
        <v>51</v>
      </c>
      <c r="AS2179" s="1" t="s">
        <v>51</v>
      </c>
      <c r="AT2179" s="1" t="s">
        <v>51</v>
      </c>
      <c r="AU2179" s="1" t="s">
        <v>51</v>
      </c>
    </row>
    <row r="2180" spans="1:47" x14ac:dyDescent="0.25">
      <c r="A2180" s="1" t="s">
        <v>6033</v>
      </c>
      <c r="B2180">
        <v>3</v>
      </c>
      <c r="C2180" s="2">
        <v>43554.32240740741</v>
      </c>
      <c r="D2180" s="2">
        <v>43554.343148148146</v>
      </c>
      <c r="E2180">
        <v>39.113308000000004</v>
      </c>
      <c r="F2180">
        <v>-104.865658</v>
      </c>
      <c r="G2180">
        <v>39.103132000000002</v>
      </c>
      <c r="H2180">
        <v>-104.864503</v>
      </c>
      <c r="I2180">
        <v>0.70599999999999996</v>
      </c>
      <c r="J2180" s="1" t="s">
        <v>470</v>
      </c>
      <c r="L2180" s="1" t="s">
        <v>195</v>
      </c>
      <c r="M2180" s="1" t="s">
        <v>47</v>
      </c>
      <c r="N2180" s="1" t="s">
        <v>447</v>
      </c>
      <c r="O2180" s="1" t="s">
        <v>193</v>
      </c>
      <c r="P2180" s="1" t="s">
        <v>198</v>
      </c>
      <c r="Q2180" s="1" t="s">
        <v>448</v>
      </c>
      <c r="R2180" s="1" t="s">
        <v>48</v>
      </c>
      <c r="S2180" s="1" t="s">
        <v>79</v>
      </c>
      <c r="T2180" s="1" t="s">
        <v>234</v>
      </c>
      <c r="U2180" s="2">
        <v>43554.331944444442</v>
      </c>
      <c r="V2180">
        <v>24.6</v>
      </c>
      <c r="W2180">
        <v>14.4</v>
      </c>
      <c r="X2180">
        <v>91</v>
      </c>
      <c r="Y2180">
        <v>30.28</v>
      </c>
      <c r="Z2180">
        <v>2</v>
      </c>
      <c r="AA2180" s="1" t="s">
        <v>65</v>
      </c>
      <c r="AB2180">
        <v>10.4</v>
      </c>
      <c r="AC2180">
        <v>0</v>
      </c>
      <c r="AD2180" s="1" t="s">
        <v>1210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s="1" t="s">
        <v>51</v>
      </c>
      <c r="AS2180" s="1" t="s">
        <v>51</v>
      </c>
      <c r="AT2180" s="1" t="s">
        <v>51</v>
      </c>
      <c r="AU2180" s="1" t="s">
        <v>51</v>
      </c>
    </row>
    <row r="2181" spans="1:47" x14ac:dyDescent="0.25">
      <c r="A2181" s="1" t="s">
        <v>5451</v>
      </c>
      <c r="B2181">
        <v>3</v>
      </c>
      <c r="C2181" s="2">
        <v>43554.388032407405</v>
      </c>
      <c r="D2181" s="2">
        <v>43554.408391203702</v>
      </c>
      <c r="E2181">
        <v>39.563800000000001</v>
      </c>
      <c r="F2181">
        <v>-104.90773</v>
      </c>
      <c r="G2181">
        <v>39.563679</v>
      </c>
      <c r="H2181">
        <v>-104.905784</v>
      </c>
      <c r="I2181">
        <v>0.104</v>
      </c>
      <c r="J2181" s="1" t="s">
        <v>317</v>
      </c>
      <c r="L2181" s="1" t="s">
        <v>480</v>
      </c>
      <c r="M2181" s="1" t="s">
        <v>47</v>
      </c>
      <c r="N2181" s="1" t="s">
        <v>138</v>
      </c>
      <c r="O2181" s="1" t="s">
        <v>121</v>
      </c>
      <c r="P2181" s="1" t="s">
        <v>198</v>
      </c>
      <c r="Q2181" s="1" t="s">
        <v>218</v>
      </c>
      <c r="R2181" s="1" t="s">
        <v>48</v>
      </c>
      <c r="S2181" s="1" t="s">
        <v>79</v>
      </c>
      <c r="T2181" s="1" t="s">
        <v>200</v>
      </c>
      <c r="U2181" s="2">
        <v>43554.370138888888</v>
      </c>
      <c r="V2181">
        <v>28.9</v>
      </c>
      <c r="W2181">
        <v>21.1</v>
      </c>
      <c r="X2181">
        <v>85</v>
      </c>
      <c r="Y2181">
        <v>30.44</v>
      </c>
      <c r="Z2181">
        <v>8</v>
      </c>
      <c r="AA2181" s="1" t="s">
        <v>71</v>
      </c>
      <c r="AB2181">
        <v>8.1</v>
      </c>
      <c r="AC2181">
        <v>0</v>
      </c>
      <c r="AD2181" s="1" t="s">
        <v>1212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s="1" t="s">
        <v>51</v>
      </c>
      <c r="AS2181" s="1" t="s">
        <v>51</v>
      </c>
      <c r="AT2181" s="1" t="s">
        <v>51</v>
      </c>
      <c r="AU2181" s="1" t="s">
        <v>51</v>
      </c>
    </row>
    <row r="2182" spans="1:47" x14ac:dyDescent="0.25">
      <c r="A2182" s="1" t="s">
        <v>7166</v>
      </c>
      <c r="B2182">
        <v>4</v>
      </c>
      <c r="C2182" s="2">
        <v>43554.406782407408</v>
      </c>
      <c r="D2182" s="2">
        <v>43554.426493055558</v>
      </c>
      <c r="E2182">
        <v>39.689836</v>
      </c>
      <c r="F2182">
        <v>-105.117124</v>
      </c>
      <c r="G2182">
        <v>39.696330000000003</v>
      </c>
      <c r="H2182">
        <v>-105.11217000000001</v>
      </c>
      <c r="I2182">
        <v>0.52</v>
      </c>
      <c r="J2182" s="1" t="s">
        <v>7167</v>
      </c>
      <c r="K2182">
        <v>1522</v>
      </c>
      <c r="L2182" s="1" t="s">
        <v>6664</v>
      </c>
      <c r="M2182" s="1" t="s">
        <v>47</v>
      </c>
      <c r="N2182" s="1" t="s">
        <v>131</v>
      </c>
      <c r="O2182" s="1" t="s">
        <v>115</v>
      </c>
      <c r="P2182" s="1" t="s">
        <v>198</v>
      </c>
      <c r="Q2182" s="1" t="s">
        <v>316</v>
      </c>
      <c r="R2182" s="1" t="s">
        <v>48</v>
      </c>
      <c r="S2182" s="1" t="s">
        <v>79</v>
      </c>
      <c r="T2182" s="1" t="s">
        <v>200</v>
      </c>
      <c r="U2182" s="2">
        <v>43554.411805555559</v>
      </c>
      <c r="V2182">
        <v>30</v>
      </c>
      <c r="W2182">
        <v>23.2</v>
      </c>
      <c r="X2182">
        <v>79</v>
      </c>
      <c r="Y2182">
        <v>30.45</v>
      </c>
      <c r="Z2182">
        <v>10</v>
      </c>
      <c r="AA2182" s="1" t="s">
        <v>56</v>
      </c>
      <c r="AB2182">
        <v>6.9</v>
      </c>
      <c r="AD2182" s="1" t="s">
        <v>1212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s="1" t="s">
        <v>51</v>
      </c>
      <c r="AS2182" s="1" t="s">
        <v>51</v>
      </c>
      <c r="AT2182" s="1" t="s">
        <v>51</v>
      </c>
      <c r="AU2182" s="1" t="s">
        <v>51</v>
      </c>
    </row>
    <row r="2183" spans="1:47" x14ac:dyDescent="0.25">
      <c r="A2183" s="1" t="s">
        <v>4116</v>
      </c>
      <c r="B2183">
        <v>3</v>
      </c>
      <c r="C2183" s="2">
        <v>43554.392199074071</v>
      </c>
      <c r="D2183" s="2">
        <v>43554.412615740737</v>
      </c>
      <c r="E2183">
        <v>39.564039999999999</v>
      </c>
      <c r="F2183">
        <v>-104.91009</v>
      </c>
      <c r="G2183">
        <v>39.564019999999999</v>
      </c>
      <c r="H2183">
        <v>-104.89771</v>
      </c>
      <c r="I2183">
        <v>0.65900000000000003</v>
      </c>
      <c r="J2183" s="1" t="s">
        <v>317</v>
      </c>
      <c r="L2183" s="1" t="s">
        <v>480</v>
      </c>
      <c r="M2183" s="1" t="s">
        <v>47</v>
      </c>
      <c r="N2183" s="1" t="s">
        <v>138</v>
      </c>
      <c r="O2183" s="1" t="s">
        <v>121</v>
      </c>
      <c r="P2183" s="1" t="s">
        <v>198</v>
      </c>
      <c r="Q2183" s="1" t="s">
        <v>218</v>
      </c>
      <c r="R2183" s="1" t="s">
        <v>48</v>
      </c>
      <c r="S2183" s="1" t="s">
        <v>79</v>
      </c>
      <c r="T2183" s="1" t="s">
        <v>200</v>
      </c>
      <c r="U2183" s="2">
        <v>43554.411805555559</v>
      </c>
      <c r="V2183">
        <v>30</v>
      </c>
      <c r="W2183">
        <v>23.2</v>
      </c>
      <c r="X2183">
        <v>79</v>
      </c>
      <c r="Y2183">
        <v>30.45</v>
      </c>
      <c r="Z2183">
        <v>10</v>
      </c>
      <c r="AA2183" s="1" t="s">
        <v>56</v>
      </c>
      <c r="AB2183">
        <v>6.9</v>
      </c>
      <c r="AD2183" s="1" t="s">
        <v>1212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s="1" t="s">
        <v>51</v>
      </c>
      <c r="AS2183" s="1" t="s">
        <v>51</v>
      </c>
      <c r="AT2183" s="1" t="s">
        <v>51</v>
      </c>
      <c r="AU2183" s="1" t="s">
        <v>51</v>
      </c>
    </row>
    <row r="2184" spans="1:47" x14ac:dyDescent="0.25">
      <c r="A2184" s="1" t="s">
        <v>4117</v>
      </c>
      <c r="B2184">
        <v>3</v>
      </c>
      <c r="C2184" s="2">
        <v>43554.392199074071</v>
      </c>
      <c r="D2184" s="2">
        <v>43554.412615740737</v>
      </c>
      <c r="E2184">
        <v>39.564039999999999</v>
      </c>
      <c r="F2184">
        <v>-104.91009</v>
      </c>
      <c r="G2184">
        <v>39.564019999999999</v>
      </c>
      <c r="H2184">
        <v>-104.89771</v>
      </c>
      <c r="I2184">
        <v>0.65900000000000003</v>
      </c>
      <c r="J2184" s="1" t="s">
        <v>317</v>
      </c>
      <c r="L2184" s="1" t="s">
        <v>480</v>
      </c>
      <c r="M2184" s="1" t="s">
        <v>47</v>
      </c>
      <c r="N2184" s="1" t="s">
        <v>138</v>
      </c>
      <c r="O2184" s="1" t="s">
        <v>121</v>
      </c>
      <c r="P2184" s="1" t="s">
        <v>198</v>
      </c>
      <c r="Q2184" s="1" t="s">
        <v>218</v>
      </c>
      <c r="R2184" s="1" t="s">
        <v>48</v>
      </c>
      <c r="S2184" s="1" t="s">
        <v>79</v>
      </c>
      <c r="T2184" s="1" t="s">
        <v>200</v>
      </c>
      <c r="U2184" s="2">
        <v>43554.411805555559</v>
      </c>
      <c r="V2184">
        <v>30</v>
      </c>
      <c r="W2184">
        <v>23.2</v>
      </c>
      <c r="X2184">
        <v>79</v>
      </c>
      <c r="Y2184">
        <v>30.45</v>
      </c>
      <c r="Z2184">
        <v>10</v>
      </c>
      <c r="AA2184" s="1" t="s">
        <v>56</v>
      </c>
      <c r="AB2184">
        <v>6.9</v>
      </c>
      <c r="AD2184" s="1" t="s">
        <v>1212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s="1" t="s">
        <v>51</v>
      </c>
      <c r="AS2184" s="1" t="s">
        <v>51</v>
      </c>
      <c r="AT2184" s="1" t="s">
        <v>51</v>
      </c>
      <c r="AU2184" s="1" t="s">
        <v>51</v>
      </c>
    </row>
    <row r="2185" spans="1:47" x14ac:dyDescent="0.25">
      <c r="A2185" s="1" t="s">
        <v>7168</v>
      </c>
      <c r="B2185">
        <v>4</v>
      </c>
      <c r="C2185" s="2">
        <v>43554.44740740741</v>
      </c>
      <c r="D2185" s="2">
        <v>43554.468124999999</v>
      </c>
      <c r="E2185">
        <v>39.689836</v>
      </c>
      <c r="F2185">
        <v>-105.117124</v>
      </c>
      <c r="G2185">
        <v>39.696330000000003</v>
      </c>
      <c r="H2185">
        <v>-105.11217000000001</v>
      </c>
      <c r="I2185">
        <v>0.52</v>
      </c>
      <c r="J2185" s="1" t="s">
        <v>7167</v>
      </c>
      <c r="K2185">
        <v>1522</v>
      </c>
      <c r="L2185" s="1" t="s">
        <v>6664</v>
      </c>
      <c r="M2185" s="1" t="s">
        <v>47</v>
      </c>
      <c r="N2185" s="1" t="s">
        <v>131</v>
      </c>
      <c r="O2185" s="1" t="s">
        <v>115</v>
      </c>
      <c r="P2185" s="1" t="s">
        <v>198</v>
      </c>
      <c r="Q2185" s="1" t="s">
        <v>316</v>
      </c>
      <c r="R2185" s="1" t="s">
        <v>48</v>
      </c>
      <c r="S2185" s="1" t="s">
        <v>79</v>
      </c>
      <c r="T2185" s="1" t="s">
        <v>200</v>
      </c>
      <c r="U2185" s="2">
        <v>43554.453472222223</v>
      </c>
      <c r="V2185">
        <v>32</v>
      </c>
      <c r="W2185">
        <v>27.5</v>
      </c>
      <c r="X2185">
        <v>69</v>
      </c>
      <c r="Y2185">
        <v>30.45</v>
      </c>
      <c r="Z2185">
        <v>10</v>
      </c>
      <c r="AA2185" s="1" t="s">
        <v>65</v>
      </c>
      <c r="AB2185">
        <v>4.5999999999999996</v>
      </c>
      <c r="AD2185" s="1" t="s">
        <v>1212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s="1" t="s">
        <v>51</v>
      </c>
      <c r="AS2185" s="1" t="s">
        <v>51</v>
      </c>
      <c r="AT2185" s="1" t="s">
        <v>51</v>
      </c>
      <c r="AU2185" s="1" t="s">
        <v>51</v>
      </c>
    </row>
    <row r="2186" spans="1:47" x14ac:dyDescent="0.25">
      <c r="A2186" s="1" t="s">
        <v>6460</v>
      </c>
      <c r="B2186">
        <v>3</v>
      </c>
      <c r="C2186" s="2">
        <v>43554.489085648151</v>
      </c>
      <c r="D2186" s="2">
        <v>43554.509814814817</v>
      </c>
      <c r="E2186">
        <v>39.871679999999998</v>
      </c>
      <c r="F2186">
        <v>-104.9877</v>
      </c>
      <c r="G2186">
        <v>39.862769999999998</v>
      </c>
      <c r="H2186">
        <v>-104.98771000000001</v>
      </c>
      <c r="I2186">
        <v>0.61599999999999999</v>
      </c>
      <c r="J2186" s="1" t="s">
        <v>820</v>
      </c>
      <c r="L2186" s="1" t="s">
        <v>172</v>
      </c>
      <c r="M2186" s="1" t="s">
        <v>47</v>
      </c>
      <c r="N2186" s="1" t="s">
        <v>131</v>
      </c>
      <c r="O2186" s="1" t="s">
        <v>147</v>
      </c>
      <c r="P2186" s="1" t="s">
        <v>198</v>
      </c>
      <c r="Q2186" s="1" t="s">
        <v>204</v>
      </c>
      <c r="R2186" s="1" t="s">
        <v>48</v>
      </c>
      <c r="S2186" s="1" t="s">
        <v>79</v>
      </c>
      <c r="T2186" s="1" t="s">
        <v>205</v>
      </c>
      <c r="U2186" s="2">
        <v>43554.493055555555</v>
      </c>
      <c r="V2186">
        <v>35.6</v>
      </c>
      <c r="X2186">
        <v>60</v>
      </c>
      <c r="Y2186">
        <v>30.37</v>
      </c>
      <c r="Z2186">
        <v>30</v>
      </c>
      <c r="AA2186" s="1" t="s">
        <v>49</v>
      </c>
      <c r="AD2186" s="1" t="s">
        <v>1212</v>
      </c>
      <c r="AE2186" t="b">
        <v>0</v>
      </c>
      <c r="AF2186" t="b">
        <v>0</v>
      </c>
      <c r="AG2186" t="b">
        <v>0</v>
      </c>
      <c r="AH2186" t="b">
        <v>0</v>
      </c>
      <c r="AI2186" t="b">
        <v>1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s="1" t="s">
        <v>51</v>
      </c>
      <c r="AS2186" s="1" t="s">
        <v>51</v>
      </c>
      <c r="AT2186" s="1" t="s">
        <v>51</v>
      </c>
      <c r="AU2186" s="1" t="s">
        <v>51</v>
      </c>
    </row>
    <row r="2187" spans="1:47" x14ac:dyDescent="0.25">
      <c r="A2187" s="1" t="s">
        <v>4589</v>
      </c>
      <c r="B2187">
        <v>3</v>
      </c>
      <c r="C2187" s="2">
        <v>43554.543252314812</v>
      </c>
      <c r="D2187" s="2">
        <v>43554.563981481479</v>
      </c>
      <c r="E2187">
        <v>39.163029999999999</v>
      </c>
      <c r="F2187">
        <v>-104.853876</v>
      </c>
      <c r="G2187">
        <v>39.185749999999999</v>
      </c>
      <c r="H2187">
        <v>-104.85023</v>
      </c>
      <c r="I2187">
        <v>1.5820000000000001</v>
      </c>
      <c r="J2187" s="1" t="s">
        <v>455</v>
      </c>
      <c r="L2187" s="1" t="s">
        <v>265</v>
      </c>
      <c r="M2187" s="1" t="s">
        <v>47</v>
      </c>
      <c r="N2187" s="1" t="s">
        <v>86</v>
      </c>
      <c r="O2187" s="1" t="s">
        <v>121</v>
      </c>
      <c r="P2187" s="1" t="s">
        <v>198</v>
      </c>
      <c r="Q2187" s="1" t="s">
        <v>222</v>
      </c>
      <c r="R2187" s="1" t="s">
        <v>48</v>
      </c>
      <c r="S2187" s="1" t="s">
        <v>79</v>
      </c>
      <c r="T2187" s="1" t="s">
        <v>223</v>
      </c>
      <c r="U2187" s="2">
        <v>43554.54583333333</v>
      </c>
      <c r="V2187">
        <v>28.4</v>
      </c>
      <c r="X2187">
        <v>69</v>
      </c>
      <c r="Y2187">
        <v>30.33</v>
      </c>
      <c r="Z2187">
        <v>10</v>
      </c>
      <c r="AA2187" s="1" t="s">
        <v>961</v>
      </c>
      <c r="AD2187" s="1" t="s">
        <v>1212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s="1" t="s">
        <v>51</v>
      </c>
      <c r="AS2187" s="1" t="s">
        <v>51</v>
      </c>
      <c r="AT2187" s="1" t="s">
        <v>51</v>
      </c>
      <c r="AU2187" s="1" t="s">
        <v>51</v>
      </c>
    </row>
    <row r="2188" spans="1:47" x14ac:dyDescent="0.25">
      <c r="A2188" s="1" t="s">
        <v>4001</v>
      </c>
      <c r="B2188">
        <v>4</v>
      </c>
      <c r="C2188" s="2">
        <v>43554.829699074071</v>
      </c>
      <c r="D2188" s="2">
        <v>43554.850127314814</v>
      </c>
      <c r="E2188">
        <v>39.162610000000001</v>
      </c>
      <c r="F2188">
        <v>-108.30051</v>
      </c>
      <c r="G2188">
        <v>39.118870000000001</v>
      </c>
      <c r="H2188">
        <v>-108.36228</v>
      </c>
      <c r="I2188">
        <v>4.4820000000000002</v>
      </c>
      <c r="J2188" s="1" t="s">
        <v>4002</v>
      </c>
      <c r="L2188" s="1" t="s">
        <v>137</v>
      </c>
      <c r="M2188" s="1" t="s">
        <v>47</v>
      </c>
      <c r="N2188" s="1" t="s">
        <v>490</v>
      </c>
      <c r="O2188" s="1" t="s">
        <v>490</v>
      </c>
      <c r="P2188" s="1" t="s">
        <v>198</v>
      </c>
      <c r="Q2188" s="1" t="s">
        <v>1604</v>
      </c>
      <c r="R2188" s="1" t="s">
        <v>48</v>
      </c>
      <c r="S2188" s="1" t="s">
        <v>79</v>
      </c>
      <c r="T2188" s="1" t="s">
        <v>492</v>
      </c>
      <c r="U2188" s="2">
        <v>43554.828472222223</v>
      </c>
      <c r="V2188">
        <v>46</v>
      </c>
      <c r="W2188">
        <v>40.6</v>
      </c>
      <c r="X2188">
        <v>42</v>
      </c>
      <c r="Y2188">
        <v>30.15</v>
      </c>
      <c r="Z2188">
        <v>10</v>
      </c>
      <c r="AA2188" s="1" t="s">
        <v>59</v>
      </c>
      <c r="AB2188">
        <v>11.5</v>
      </c>
      <c r="AD2188" s="1" t="s">
        <v>1206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s="1" t="s">
        <v>53</v>
      </c>
      <c r="AS2188" s="1" t="s">
        <v>51</v>
      </c>
      <c r="AT2188" s="1" t="s">
        <v>51</v>
      </c>
      <c r="AU2188" s="1" t="s">
        <v>51</v>
      </c>
    </row>
    <row r="2189" spans="1:47" x14ac:dyDescent="0.25">
      <c r="A2189" s="1" t="s">
        <v>7002</v>
      </c>
      <c r="B2189">
        <v>3</v>
      </c>
      <c r="C2189" s="2">
        <v>43554.947395833333</v>
      </c>
      <c r="D2189" s="2">
        <v>43554.968032407407</v>
      </c>
      <c r="E2189">
        <v>40.248024000000001</v>
      </c>
      <c r="F2189">
        <v>-103.89007100000001</v>
      </c>
      <c r="G2189">
        <v>40.248900999999996</v>
      </c>
      <c r="H2189">
        <v>-103.888559</v>
      </c>
      <c r="I2189">
        <v>0.1</v>
      </c>
      <c r="J2189" s="1" t="s">
        <v>7003</v>
      </c>
      <c r="K2189">
        <v>13827</v>
      </c>
      <c r="L2189" s="1" t="s">
        <v>7004</v>
      </c>
      <c r="M2189" s="1" t="s">
        <v>97</v>
      </c>
      <c r="N2189" s="1" t="s">
        <v>4191</v>
      </c>
      <c r="O2189" s="1" t="s">
        <v>164</v>
      </c>
      <c r="P2189" s="1" t="s">
        <v>198</v>
      </c>
      <c r="Q2189" s="1" t="s">
        <v>7005</v>
      </c>
      <c r="R2189" s="1" t="s">
        <v>48</v>
      </c>
      <c r="S2189" s="1" t="s">
        <v>79</v>
      </c>
      <c r="T2189" s="1" t="s">
        <v>3918</v>
      </c>
      <c r="U2189" s="2">
        <v>43554.940972222219</v>
      </c>
      <c r="V2189">
        <v>29.1</v>
      </c>
      <c r="W2189">
        <v>23</v>
      </c>
      <c r="X2189">
        <v>77</v>
      </c>
      <c r="Y2189">
        <v>30.36</v>
      </c>
      <c r="Z2189">
        <v>10</v>
      </c>
      <c r="AA2189" s="1" t="s">
        <v>62</v>
      </c>
      <c r="AB2189">
        <v>5.8</v>
      </c>
      <c r="AD2189" s="1" t="s">
        <v>69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s="1" t="s">
        <v>53</v>
      </c>
      <c r="AS2189" s="1" t="s">
        <v>53</v>
      </c>
      <c r="AT2189" s="1" t="s">
        <v>53</v>
      </c>
      <c r="AU2189" s="1" t="s">
        <v>53</v>
      </c>
    </row>
    <row r="2190" spans="1:47" x14ac:dyDescent="0.25">
      <c r="A2190" s="1" t="s">
        <v>4497</v>
      </c>
      <c r="B2190">
        <v>4</v>
      </c>
      <c r="C2190" s="2">
        <v>43554.949479166666</v>
      </c>
      <c r="D2190" s="2">
        <v>43554.970057870371</v>
      </c>
      <c r="E2190">
        <v>40.251399999999997</v>
      </c>
      <c r="F2190">
        <v>-103.88455</v>
      </c>
      <c r="G2190">
        <v>40.254190000000001</v>
      </c>
      <c r="H2190">
        <v>-103.87952</v>
      </c>
      <c r="I2190">
        <v>0.32800000000000001</v>
      </c>
      <c r="J2190" s="1" t="s">
        <v>4461</v>
      </c>
      <c r="L2190" s="1" t="s">
        <v>4188</v>
      </c>
      <c r="M2190" s="1" t="s">
        <v>47</v>
      </c>
      <c r="N2190" s="1" t="s">
        <v>4191</v>
      </c>
      <c r="O2190" s="1" t="s">
        <v>164</v>
      </c>
      <c r="P2190" s="1" t="s">
        <v>198</v>
      </c>
      <c r="Q2190" s="1" t="s">
        <v>4192</v>
      </c>
      <c r="R2190" s="1" t="s">
        <v>48</v>
      </c>
      <c r="S2190" s="1" t="s">
        <v>79</v>
      </c>
      <c r="T2190" s="1" t="s">
        <v>3918</v>
      </c>
      <c r="U2190" s="2">
        <v>43554.954861111109</v>
      </c>
      <c r="V2190">
        <v>28</v>
      </c>
      <c r="X2190">
        <v>77</v>
      </c>
      <c r="Y2190">
        <v>30.36</v>
      </c>
      <c r="Z2190">
        <v>10</v>
      </c>
      <c r="AA2190" s="1" t="s">
        <v>49</v>
      </c>
      <c r="AD2190" s="1" t="s">
        <v>69</v>
      </c>
      <c r="AE2190" t="b">
        <v>0</v>
      </c>
      <c r="AF2190" t="b">
        <v>0</v>
      </c>
      <c r="AG2190" t="b">
        <v>0</v>
      </c>
      <c r="AH2190" t="b">
        <v>0</v>
      </c>
      <c r="AI2190" t="b">
        <v>1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s="1" t="s">
        <v>53</v>
      </c>
      <c r="AS2190" s="1" t="s">
        <v>53</v>
      </c>
      <c r="AT2190" s="1" t="s">
        <v>53</v>
      </c>
      <c r="AU2190" s="1" t="s">
        <v>53</v>
      </c>
    </row>
    <row r="2191" spans="1:47" x14ac:dyDescent="0.25">
      <c r="A2191" s="1" t="s">
        <v>4590</v>
      </c>
      <c r="B2191">
        <v>3</v>
      </c>
      <c r="C2191" s="2">
        <v>43554.49324074074</v>
      </c>
      <c r="D2191" s="2">
        <v>43554.513958333337</v>
      </c>
      <c r="E2191">
        <v>36.994289999999999</v>
      </c>
      <c r="F2191">
        <v>-104.48061</v>
      </c>
      <c r="G2191">
        <v>36.99391</v>
      </c>
      <c r="H2191">
        <v>-104.48059000000001</v>
      </c>
      <c r="I2191">
        <v>2.5999999999999999E-2</v>
      </c>
      <c r="J2191" s="1" t="s">
        <v>471</v>
      </c>
      <c r="L2191" s="1" t="s">
        <v>195</v>
      </c>
      <c r="M2191" s="1" t="s">
        <v>47</v>
      </c>
      <c r="N2191" s="1" t="s">
        <v>100</v>
      </c>
      <c r="O2191" s="1" t="s">
        <v>375</v>
      </c>
      <c r="P2191" s="1" t="s">
        <v>198</v>
      </c>
      <c r="Q2191" s="1" t="s">
        <v>376</v>
      </c>
      <c r="R2191" s="1" t="s">
        <v>48</v>
      </c>
      <c r="S2191" s="1" t="s">
        <v>79</v>
      </c>
      <c r="T2191" s="1" t="s">
        <v>377</v>
      </c>
      <c r="U2191" s="2">
        <v>43554.495833333334</v>
      </c>
      <c r="V2191">
        <v>30.9</v>
      </c>
      <c r="X2191">
        <v>72</v>
      </c>
      <c r="Y2191">
        <v>30.43</v>
      </c>
      <c r="Z2191">
        <v>10</v>
      </c>
      <c r="AA2191" s="1" t="s">
        <v>49</v>
      </c>
      <c r="AD2191" s="1" t="s">
        <v>1212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s="1" t="s">
        <v>51</v>
      </c>
      <c r="AS2191" s="1" t="s">
        <v>51</v>
      </c>
      <c r="AT2191" s="1" t="s">
        <v>51</v>
      </c>
      <c r="AU2191" s="1" t="s">
        <v>51</v>
      </c>
    </row>
    <row r="2192" spans="1:47" x14ac:dyDescent="0.25">
      <c r="A2192" s="1" t="s">
        <v>4163</v>
      </c>
      <c r="B2192">
        <v>3</v>
      </c>
      <c r="C2192" s="2">
        <v>43554.988020833334</v>
      </c>
      <c r="D2192" s="2">
        <v>43555.008391203701</v>
      </c>
      <c r="E2192">
        <v>39.778359999999999</v>
      </c>
      <c r="F2192">
        <v>-104.89577300000001</v>
      </c>
      <c r="G2192">
        <v>39.778419999999997</v>
      </c>
      <c r="H2192">
        <v>-104.896974</v>
      </c>
      <c r="I2192">
        <v>6.4000000000000001E-2</v>
      </c>
      <c r="J2192" s="1" t="s">
        <v>416</v>
      </c>
      <c r="L2192" s="1" t="s">
        <v>137</v>
      </c>
      <c r="M2192" s="1" t="s">
        <v>47</v>
      </c>
      <c r="N2192" s="1" t="s">
        <v>131</v>
      </c>
      <c r="O2192" s="1" t="s">
        <v>131</v>
      </c>
      <c r="P2192" s="1" t="s">
        <v>198</v>
      </c>
      <c r="Q2192" s="1" t="s">
        <v>246</v>
      </c>
      <c r="R2192" s="1" t="s">
        <v>48</v>
      </c>
      <c r="S2192" s="1" t="s">
        <v>79</v>
      </c>
      <c r="T2192" s="1" t="s">
        <v>205</v>
      </c>
      <c r="U2192" s="2">
        <v>43554.98333333333</v>
      </c>
      <c r="V2192">
        <v>33.799999999999997</v>
      </c>
      <c r="W2192">
        <v>29.6</v>
      </c>
      <c r="X2192">
        <v>75</v>
      </c>
      <c r="Y2192">
        <v>30.33</v>
      </c>
      <c r="Z2192">
        <v>10</v>
      </c>
      <c r="AA2192" s="1" t="s">
        <v>66</v>
      </c>
      <c r="AB2192">
        <v>4.5999999999999996</v>
      </c>
      <c r="AD2192" s="1" t="s">
        <v>1212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s="1" t="s">
        <v>53</v>
      </c>
      <c r="AS2192" s="1" t="s">
        <v>53</v>
      </c>
      <c r="AT2192" s="1" t="s">
        <v>53</v>
      </c>
      <c r="AU2192" s="1" t="s">
        <v>53</v>
      </c>
    </row>
    <row r="2193" spans="1:47" x14ac:dyDescent="0.25">
      <c r="A2193" s="1" t="s">
        <v>4382</v>
      </c>
      <c r="B2193">
        <v>3</v>
      </c>
      <c r="C2193" s="2">
        <v>43555.143240740741</v>
      </c>
      <c r="D2193" s="2">
        <v>43555.320902777778</v>
      </c>
      <c r="E2193">
        <v>39.026482000000001</v>
      </c>
      <c r="F2193">
        <v>-104.83330100000001</v>
      </c>
      <c r="G2193">
        <v>39.026760000000003</v>
      </c>
      <c r="H2193">
        <v>-104.83346</v>
      </c>
      <c r="I2193">
        <v>2.1000000000000001E-2</v>
      </c>
      <c r="J2193" s="1" t="s">
        <v>762</v>
      </c>
      <c r="L2193" s="1" t="s">
        <v>4383</v>
      </c>
      <c r="M2193" s="1" t="s">
        <v>47</v>
      </c>
      <c r="N2193" s="1" t="s">
        <v>482</v>
      </c>
      <c r="O2193" s="1" t="s">
        <v>193</v>
      </c>
      <c r="P2193" s="1" t="s">
        <v>198</v>
      </c>
      <c r="Q2193" s="1" t="s">
        <v>483</v>
      </c>
      <c r="R2193" s="1" t="s">
        <v>48</v>
      </c>
      <c r="S2193" s="1" t="s">
        <v>79</v>
      </c>
      <c r="T2193" s="1" t="s">
        <v>234</v>
      </c>
      <c r="U2193" s="2">
        <v>43555.154861111114</v>
      </c>
      <c r="V2193">
        <v>26.6</v>
      </c>
      <c r="W2193">
        <v>21.2</v>
      </c>
      <c r="X2193">
        <v>86</v>
      </c>
      <c r="Y2193">
        <v>30.35</v>
      </c>
      <c r="Z2193">
        <v>10</v>
      </c>
      <c r="AA2193" s="1" t="s">
        <v>846</v>
      </c>
      <c r="AB2193">
        <v>4.5999999999999996</v>
      </c>
      <c r="AD2193" s="1" t="s">
        <v>1067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s="1" t="s">
        <v>53</v>
      </c>
      <c r="AS2193" s="1" t="s">
        <v>53</v>
      </c>
      <c r="AT2193" s="1" t="s">
        <v>53</v>
      </c>
      <c r="AU2193" s="1" t="s">
        <v>53</v>
      </c>
    </row>
    <row r="2194" spans="1:47" x14ac:dyDescent="0.25">
      <c r="A2194" s="1" t="s">
        <v>3936</v>
      </c>
      <c r="B2194">
        <v>3</v>
      </c>
      <c r="C2194" s="2">
        <v>43555.134895833333</v>
      </c>
      <c r="D2194" s="2">
        <v>43555.155601851853</v>
      </c>
      <c r="E2194">
        <v>39.809629999999999</v>
      </c>
      <c r="F2194">
        <v>-104.98308</v>
      </c>
      <c r="G2194">
        <v>39.815443000000002</v>
      </c>
      <c r="H2194">
        <v>-104.98299</v>
      </c>
      <c r="I2194">
        <v>0.40200000000000002</v>
      </c>
      <c r="J2194" s="1" t="s">
        <v>702</v>
      </c>
      <c r="L2194" s="1" t="s">
        <v>194</v>
      </c>
      <c r="M2194" s="1" t="s">
        <v>47</v>
      </c>
      <c r="N2194" s="1" t="s">
        <v>131</v>
      </c>
      <c r="O2194" s="1" t="s">
        <v>147</v>
      </c>
      <c r="P2194" s="1" t="s">
        <v>198</v>
      </c>
      <c r="Q2194" s="1" t="s">
        <v>246</v>
      </c>
      <c r="R2194" s="1" t="s">
        <v>48</v>
      </c>
      <c r="S2194" s="1" t="s">
        <v>79</v>
      </c>
      <c r="T2194" s="1" t="s">
        <v>205</v>
      </c>
      <c r="U2194" s="2">
        <v>43555.133333333331</v>
      </c>
      <c r="V2194">
        <v>32</v>
      </c>
      <c r="W2194">
        <v>28.7</v>
      </c>
      <c r="X2194">
        <v>75</v>
      </c>
      <c r="Y2194">
        <v>30.3</v>
      </c>
      <c r="Z2194">
        <v>10</v>
      </c>
      <c r="AA2194" s="1" t="s">
        <v>65</v>
      </c>
      <c r="AB2194">
        <v>3.5</v>
      </c>
      <c r="AD2194" s="1" t="s">
        <v>1206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s="1" t="s">
        <v>53</v>
      </c>
      <c r="AS2194" s="1" t="s">
        <v>53</v>
      </c>
      <c r="AT2194" s="1" t="s">
        <v>53</v>
      </c>
      <c r="AU2194" s="1" t="s">
        <v>53</v>
      </c>
    </row>
    <row r="2195" spans="1:47" x14ac:dyDescent="0.25">
      <c r="A2195" s="1" t="s">
        <v>4764</v>
      </c>
      <c r="B2195">
        <v>4</v>
      </c>
      <c r="C2195" s="2">
        <v>43555.173437500001</v>
      </c>
      <c r="D2195" s="2">
        <v>43555.193703703706</v>
      </c>
      <c r="E2195">
        <v>39.814259999999997</v>
      </c>
      <c r="F2195">
        <v>-104.98251</v>
      </c>
      <c r="G2195">
        <v>39.81964</v>
      </c>
      <c r="H2195">
        <v>-104.98233</v>
      </c>
      <c r="I2195">
        <v>0.372</v>
      </c>
      <c r="J2195" s="1" t="s">
        <v>4765</v>
      </c>
      <c r="L2195" s="1" t="s">
        <v>265</v>
      </c>
      <c r="M2195" s="1" t="s">
        <v>47</v>
      </c>
      <c r="N2195" s="1" t="s">
        <v>131</v>
      </c>
      <c r="O2195" s="1" t="s">
        <v>147</v>
      </c>
      <c r="P2195" s="1" t="s">
        <v>198</v>
      </c>
      <c r="Q2195" s="1" t="s">
        <v>204</v>
      </c>
      <c r="R2195" s="1" t="s">
        <v>48</v>
      </c>
      <c r="S2195" s="1" t="s">
        <v>79</v>
      </c>
      <c r="T2195" s="1" t="s">
        <v>205</v>
      </c>
      <c r="U2195" s="2">
        <v>43555.175000000003</v>
      </c>
      <c r="V2195">
        <v>32</v>
      </c>
      <c r="X2195">
        <v>69</v>
      </c>
      <c r="Y2195">
        <v>30.29</v>
      </c>
      <c r="Z2195">
        <v>10</v>
      </c>
      <c r="AA2195" s="1" t="s">
        <v>49</v>
      </c>
      <c r="AD2195" s="1" t="s">
        <v>1206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s="1" t="s">
        <v>53</v>
      </c>
      <c r="AS2195" s="1" t="s">
        <v>53</v>
      </c>
      <c r="AT2195" s="1" t="s">
        <v>53</v>
      </c>
      <c r="AU2195" s="1" t="s">
        <v>53</v>
      </c>
    </row>
    <row r="2196" spans="1:47" x14ac:dyDescent="0.25">
      <c r="A2196" s="1" t="s">
        <v>4766</v>
      </c>
      <c r="B2196">
        <v>4</v>
      </c>
      <c r="C2196" s="2">
        <v>43555.173437500001</v>
      </c>
      <c r="D2196" s="2">
        <v>43555.193703703706</v>
      </c>
      <c r="E2196">
        <v>39.812220000000003</v>
      </c>
      <c r="F2196">
        <v>-104.98282</v>
      </c>
      <c r="G2196">
        <v>39.814259999999997</v>
      </c>
      <c r="H2196">
        <v>-104.98251</v>
      </c>
      <c r="I2196">
        <v>0.14199999999999999</v>
      </c>
      <c r="J2196" s="1" t="s">
        <v>4767</v>
      </c>
      <c r="L2196" s="1" t="s">
        <v>265</v>
      </c>
      <c r="M2196" s="1" t="s">
        <v>47</v>
      </c>
      <c r="N2196" s="1" t="s">
        <v>131</v>
      </c>
      <c r="O2196" s="1" t="s">
        <v>147</v>
      </c>
      <c r="P2196" s="1" t="s">
        <v>198</v>
      </c>
      <c r="Q2196" s="1" t="s">
        <v>204</v>
      </c>
      <c r="R2196" s="1" t="s">
        <v>48</v>
      </c>
      <c r="S2196" s="1" t="s">
        <v>79</v>
      </c>
      <c r="T2196" s="1" t="s">
        <v>205</v>
      </c>
      <c r="U2196" s="2">
        <v>43555.175000000003</v>
      </c>
      <c r="V2196">
        <v>32</v>
      </c>
      <c r="X2196">
        <v>69</v>
      </c>
      <c r="Y2196">
        <v>30.29</v>
      </c>
      <c r="Z2196">
        <v>10</v>
      </c>
      <c r="AA2196" s="1" t="s">
        <v>49</v>
      </c>
      <c r="AD2196" s="1" t="s">
        <v>1206</v>
      </c>
      <c r="AE2196" t="b">
        <v>0</v>
      </c>
      <c r="AF2196" t="b">
        <v>0</v>
      </c>
      <c r="AG2196" t="b">
        <v>0</v>
      </c>
      <c r="AH2196" t="b">
        <v>0</v>
      </c>
      <c r="AI2196" t="b">
        <v>1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s="1" t="s">
        <v>53</v>
      </c>
      <c r="AS2196" s="1" t="s">
        <v>53</v>
      </c>
      <c r="AT2196" s="1" t="s">
        <v>53</v>
      </c>
      <c r="AU2196" s="1" t="s">
        <v>53</v>
      </c>
    </row>
    <row r="2197" spans="1:47" x14ac:dyDescent="0.25">
      <c r="A2197" s="1" t="s">
        <v>6777</v>
      </c>
      <c r="B2197">
        <v>4</v>
      </c>
      <c r="C2197" s="2">
        <v>43555.173437500001</v>
      </c>
      <c r="D2197" s="2">
        <v>43555.193703703706</v>
      </c>
      <c r="E2197">
        <v>39.815939999999998</v>
      </c>
      <c r="F2197">
        <v>-104.98706</v>
      </c>
      <c r="G2197">
        <v>39.813549999999999</v>
      </c>
      <c r="H2197">
        <v>-104.99047</v>
      </c>
      <c r="I2197">
        <v>0.245</v>
      </c>
      <c r="J2197" s="1" t="s">
        <v>6778</v>
      </c>
      <c r="K2197">
        <v>6468</v>
      </c>
      <c r="L2197" s="1" t="s">
        <v>6575</v>
      </c>
      <c r="M2197" s="1" t="s">
        <v>97</v>
      </c>
      <c r="N2197" s="1" t="s">
        <v>131</v>
      </c>
      <c r="O2197" s="1" t="s">
        <v>147</v>
      </c>
      <c r="P2197" s="1" t="s">
        <v>198</v>
      </c>
      <c r="Q2197" s="1" t="s">
        <v>6779</v>
      </c>
      <c r="R2197" s="1" t="s">
        <v>48</v>
      </c>
      <c r="S2197" s="1" t="s">
        <v>79</v>
      </c>
      <c r="T2197" s="1" t="s">
        <v>205</v>
      </c>
      <c r="U2197" s="2">
        <v>43555.175000000003</v>
      </c>
      <c r="V2197">
        <v>32</v>
      </c>
      <c r="X2197">
        <v>69</v>
      </c>
      <c r="Y2197">
        <v>30.29</v>
      </c>
      <c r="Z2197">
        <v>10</v>
      </c>
      <c r="AA2197" s="1" t="s">
        <v>49</v>
      </c>
      <c r="AD2197" s="1" t="s">
        <v>1206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s="1" t="s">
        <v>53</v>
      </c>
      <c r="AS2197" s="1" t="s">
        <v>53</v>
      </c>
      <c r="AT2197" s="1" t="s">
        <v>53</v>
      </c>
      <c r="AU2197" s="1" t="s">
        <v>53</v>
      </c>
    </row>
    <row r="2198" spans="1:47" x14ac:dyDescent="0.25">
      <c r="A2198" s="1" t="s">
        <v>4768</v>
      </c>
      <c r="B2198">
        <v>4</v>
      </c>
      <c r="C2198" s="2">
        <v>43555.173437500001</v>
      </c>
      <c r="D2198" s="2">
        <v>43555.193703703706</v>
      </c>
      <c r="E2198">
        <v>39.81964</v>
      </c>
      <c r="F2198">
        <v>-104.98233</v>
      </c>
      <c r="G2198">
        <v>39.815939999999998</v>
      </c>
      <c r="H2198">
        <v>-104.98706</v>
      </c>
      <c r="I2198">
        <v>0.35799999999999998</v>
      </c>
      <c r="J2198" s="1" t="s">
        <v>4769</v>
      </c>
      <c r="L2198" s="1" t="s">
        <v>265</v>
      </c>
      <c r="M2198" s="1" t="s">
        <v>47</v>
      </c>
      <c r="N2198" s="1" t="s">
        <v>131</v>
      </c>
      <c r="O2198" s="1" t="s">
        <v>147</v>
      </c>
      <c r="P2198" s="1" t="s">
        <v>198</v>
      </c>
      <c r="Q2198" s="1" t="s">
        <v>204</v>
      </c>
      <c r="R2198" s="1" t="s">
        <v>48</v>
      </c>
      <c r="S2198" s="1" t="s">
        <v>79</v>
      </c>
      <c r="T2198" s="1" t="s">
        <v>205</v>
      </c>
      <c r="U2198" s="2">
        <v>43555.175000000003</v>
      </c>
      <c r="V2198">
        <v>32</v>
      </c>
      <c r="X2198">
        <v>69</v>
      </c>
      <c r="Y2198">
        <v>30.29</v>
      </c>
      <c r="Z2198">
        <v>10</v>
      </c>
      <c r="AA2198" s="1" t="s">
        <v>49</v>
      </c>
      <c r="AD2198" s="1" t="s">
        <v>1206</v>
      </c>
      <c r="AE2198" t="b">
        <v>0</v>
      </c>
      <c r="AF2198" t="b">
        <v>0</v>
      </c>
      <c r="AG2198" t="b">
        <v>0</v>
      </c>
      <c r="AH2198" t="b">
        <v>0</v>
      </c>
      <c r="AI2198" t="b">
        <v>1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s="1" t="s">
        <v>53</v>
      </c>
      <c r="AS2198" s="1" t="s">
        <v>53</v>
      </c>
      <c r="AT2198" s="1" t="s">
        <v>53</v>
      </c>
      <c r="AU2198" s="1" t="s">
        <v>53</v>
      </c>
    </row>
    <row r="2199" spans="1:47" x14ac:dyDescent="0.25">
      <c r="A2199" s="1" t="s">
        <v>4384</v>
      </c>
      <c r="B2199">
        <v>3</v>
      </c>
      <c r="C2199" s="2">
        <v>43555.151041666664</v>
      </c>
      <c r="D2199" s="2">
        <v>43555.171620370369</v>
      </c>
      <c r="E2199">
        <v>39.023809999999997</v>
      </c>
      <c r="F2199">
        <v>-104.83174</v>
      </c>
      <c r="G2199">
        <v>39.03031</v>
      </c>
      <c r="H2199">
        <v>-104.83557999999999</v>
      </c>
      <c r="I2199">
        <v>0.49399999999999999</v>
      </c>
      <c r="J2199" s="1" t="s">
        <v>762</v>
      </c>
      <c r="L2199" s="1" t="s">
        <v>265</v>
      </c>
      <c r="M2199" s="1" t="s">
        <v>47</v>
      </c>
      <c r="N2199" s="1" t="s">
        <v>482</v>
      </c>
      <c r="O2199" s="1" t="s">
        <v>193</v>
      </c>
      <c r="P2199" s="1" t="s">
        <v>198</v>
      </c>
      <c r="Q2199" s="1" t="s">
        <v>483</v>
      </c>
      <c r="R2199" s="1" t="s">
        <v>48</v>
      </c>
      <c r="S2199" s="1" t="s">
        <v>79</v>
      </c>
      <c r="T2199" s="1" t="s">
        <v>234</v>
      </c>
      <c r="U2199" s="2">
        <v>43555.154861111114</v>
      </c>
      <c r="V2199">
        <v>26.6</v>
      </c>
      <c r="W2199">
        <v>21.2</v>
      </c>
      <c r="X2199">
        <v>86</v>
      </c>
      <c r="Y2199">
        <v>30.35</v>
      </c>
      <c r="Z2199">
        <v>10</v>
      </c>
      <c r="AA2199" s="1" t="s">
        <v>846</v>
      </c>
      <c r="AB2199">
        <v>4.5999999999999996</v>
      </c>
      <c r="AD2199" s="1" t="s">
        <v>1067</v>
      </c>
      <c r="AE2199" t="b">
        <v>0</v>
      </c>
      <c r="AF2199" t="b">
        <v>0</v>
      </c>
      <c r="AG2199" t="b">
        <v>0</v>
      </c>
      <c r="AH2199" t="b">
        <v>0</v>
      </c>
      <c r="AI2199" t="b">
        <v>1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s="1" t="s">
        <v>53</v>
      </c>
      <c r="AS2199" s="1" t="s">
        <v>53</v>
      </c>
      <c r="AT2199" s="1" t="s">
        <v>53</v>
      </c>
      <c r="AU2199" s="1" t="s">
        <v>53</v>
      </c>
    </row>
    <row r="2200" spans="1:47" x14ac:dyDescent="0.25">
      <c r="A2200" s="1" t="s">
        <v>9188</v>
      </c>
      <c r="B2200">
        <v>2</v>
      </c>
      <c r="C2200" s="2">
        <v>43555.16510416667</v>
      </c>
      <c r="D2200" s="2">
        <v>43555.185486111113</v>
      </c>
      <c r="E2200">
        <v>39.023809999999997</v>
      </c>
      <c r="F2200">
        <v>-104.83174</v>
      </c>
      <c r="G2200">
        <v>39.03031</v>
      </c>
      <c r="H2200">
        <v>-104.83557999999999</v>
      </c>
      <c r="I2200">
        <v>0.49399999999999999</v>
      </c>
      <c r="J2200" s="1" t="s">
        <v>762</v>
      </c>
      <c r="L2200" s="1" t="s">
        <v>265</v>
      </c>
      <c r="M2200" s="1" t="s">
        <v>47</v>
      </c>
      <c r="N2200" s="1" t="s">
        <v>482</v>
      </c>
      <c r="O2200" s="1" t="s">
        <v>193</v>
      </c>
      <c r="P2200" s="1" t="s">
        <v>198</v>
      </c>
      <c r="Q2200" s="1" t="s">
        <v>483</v>
      </c>
      <c r="R2200" s="1" t="s">
        <v>48</v>
      </c>
      <c r="S2200" s="1" t="s">
        <v>79</v>
      </c>
      <c r="T2200" s="1" t="s">
        <v>234</v>
      </c>
      <c r="U2200" s="2">
        <v>43555.165277777778</v>
      </c>
      <c r="V2200">
        <v>27</v>
      </c>
      <c r="W2200">
        <v>20.5</v>
      </c>
      <c r="X2200">
        <v>86</v>
      </c>
      <c r="Y2200">
        <v>30.35</v>
      </c>
      <c r="Z2200">
        <v>10</v>
      </c>
      <c r="AA2200" s="1" t="s">
        <v>846</v>
      </c>
      <c r="AB2200">
        <v>5.8</v>
      </c>
      <c r="AD2200" s="1" t="s">
        <v>1206</v>
      </c>
      <c r="AE2200" t="b">
        <v>0</v>
      </c>
      <c r="AF2200" t="b">
        <v>0</v>
      </c>
      <c r="AG2200" t="b">
        <v>0</v>
      </c>
      <c r="AH2200" t="b">
        <v>0</v>
      </c>
      <c r="AI2200" t="b">
        <v>1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s="1" t="s">
        <v>53</v>
      </c>
      <c r="AS2200" s="1" t="s">
        <v>53</v>
      </c>
      <c r="AT2200" s="1" t="s">
        <v>53</v>
      </c>
      <c r="AU2200" s="1" t="s">
        <v>53</v>
      </c>
    </row>
    <row r="2201" spans="1:47" x14ac:dyDescent="0.25">
      <c r="A2201" s="1" t="s">
        <v>5151</v>
      </c>
      <c r="B2201">
        <v>3</v>
      </c>
      <c r="C2201" s="2">
        <v>43555.518240740741</v>
      </c>
      <c r="D2201" s="2">
        <v>43555.538958333331</v>
      </c>
      <c r="E2201">
        <v>39.681640000000002</v>
      </c>
      <c r="F2201">
        <v>-105.89232699999999</v>
      </c>
      <c r="G2201">
        <v>39.684460000000001</v>
      </c>
      <c r="H2201">
        <v>-105.88630999999999</v>
      </c>
      <c r="I2201">
        <v>0.375</v>
      </c>
      <c r="J2201" s="1" t="s">
        <v>1521</v>
      </c>
      <c r="L2201" s="1" t="s">
        <v>137</v>
      </c>
      <c r="M2201" s="1" t="s">
        <v>47</v>
      </c>
      <c r="N2201" s="1" t="s">
        <v>336</v>
      </c>
      <c r="O2201" s="1" t="s">
        <v>337</v>
      </c>
      <c r="P2201" s="1" t="s">
        <v>198</v>
      </c>
      <c r="Q2201" s="1" t="s">
        <v>338</v>
      </c>
      <c r="R2201" s="1" t="s">
        <v>48</v>
      </c>
      <c r="S2201" s="1" t="s">
        <v>79</v>
      </c>
      <c r="T2201" s="1" t="s">
        <v>339</v>
      </c>
      <c r="U2201" s="2">
        <v>43555.515972222223</v>
      </c>
      <c r="V2201">
        <v>14</v>
      </c>
      <c r="W2201">
        <v>2</v>
      </c>
      <c r="X2201">
        <v>67</v>
      </c>
      <c r="Y2201">
        <v>30.2</v>
      </c>
      <c r="AA2201" s="1" t="s">
        <v>66</v>
      </c>
      <c r="AB2201">
        <v>9.1999999999999993</v>
      </c>
      <c r="AD2201" s="1" t="s">
        <v>818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s="1" t="s">
        <v>51</v>
      </c>
      <c r="AS2201" s="1" t="s">
        <v>51</v>
      </c>
      <c r="AT2201" s="1" t="s">
        <v>51</v>
      </c>
      <c r="AU2201" s="1" t="s">
        <v>51</v>
      </c>
    </row>
    <row r="2202" spans="1:47" x14ac:dyDescent="0.25">
      <c r="A2202" s="1" t="s">
        <v>4520</v>
      </c>
      <c r="B2202">
        <v>3</v>
      </c>
      <c r="C2202" s="2">
        <v>43555.547407407408</v>
      </c>
      <c r="D2202" s="2">
        <v>43555.568101851852</v>
      </c>
      <c r="E2202">
        <v>39.871679999999998</v>
      </c>
      <c r="F2202">
        <v>-104.9877</v>
      </c>
      <c r="G2202">
        <v>39.862769999999998</v>
      </c>
      <c r="H2202">
        <v>-104.98771000000001</v>
      </c>
      <c r="I2202">
        <v>0.61599999999999999</v>
      </c>
      <c r="J2202" s="1" t="s">
        <v>820</v>
      </c>
      <c r="L2202" s="1" t="s">
        <v>172</v>
      </c>
      <c r="M2202" s="1" t="s">
        <v>47</v>
      </c>
      <c r="N2202" s="1" t="s">
        <v>131</v>
      </c>
      <c r="O2202" s="1" t="s">
        <v>147</v>
      </c>
      <c r="P2202" s="1" t="s">
        <v>198</v>
      </c>
      <c r="Q2202" s="1" t="s">
        <v>204</v>
      </c>
      <c r="R2202" s="1" t="s">
        <v>48</v>
      </c>
      <c r="S2202" s="1" t="s">
        <v>79</v>
      </c>
      <c r="T2202" s="1" t="s">
        <v>205</v>
      </c>
      <c r="U2202" s="2">
        <v>43555.534722222219</v>
      </c>
      <c r="V2202">
        <v>44.6</v>
      </c>
      <c r="X2202">
        <v>39</v>
      </c>
      <c r="Y2202">
        <v>30.24</v>
      </c>
      <c r="Z2202">
        <v>10</v>
      </c>
      <c r="AA2202" s="1" t="s">
        <v>49</v>
      </c>
      <c r="AD2202" s="1" t="s">
        <v>1220</v>
      </c>
      <c r="AE2202" t="b">
        <v>0</v>
      </c>
      <c r="AF2202" t="b">
        <v>0</v>
      </c>
      <c r="AG2202" t="b">
        <v>0</v>
      </c>
      <c r="AH2202" t="b">
        <v>0</v>
      </c>
      <c r="AI2202" t="b">
        <v>1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s="1" t="s">
        <v>51</v>
      </c>
      <c r="AS2202" s="1" t="s">
        <v>51</v>
      </c>
      <c r="AT2202" s="1" t="s">
        <v>51</v>
      </c>
      <c r="AU2202" s="1" t="s">
        <v>51</v>
      </c>
    </row>
    <row r="2203" spans="1:47" x14ac:dyDescent="0.25">
      <c r="A2203" s="1" t="s">
        <v>4792</v>
      </c>
      <c r="B2203">
        <v>3</v>
      </c>
      <c r="C2203" s="2">
        <v>43555.544791666667</v>
      </c>
      <c r="D2203" s="2">
        <v>43555.565347222226</v>
      </c>
      <c r="E2203">
        <v>40.302950000000003</v>
      </c>
      <c r="F2203">
        <v>-104.98044</v>
      </c>
      <c r="G2203">
        <v>40.303632</v>
      </c>
      <c r="H2203">
        <v>-104.980608</v>
      </c>
      <c r="I2203">
        <v>4.8000000000000001E-2</v>
      </c>
      <c r="J2203" s="1" t="s">
        <v>420</v>
      </c>
      <c r="L2203" s="1" t="s">
        <v>265</v>
      </c>
      <c r="M2203" s="1" t="s">
        <v>47</v>
      </c>
      <c r="N2203" s="1" t="s">
        <v>303</v>
      </c>
      <c r="O2203" s="1" t="s">
        <v>209</v>
      </c>
      <c r="P2203" s="1" t="s">
        <v>198</v>
      </c>
      <c r="Q2203" s="1" t="s">
        <v>304</v>
      </c>
      <c r="R2203" s="1" t="s">
        <v>48</v>
      </c>
      <c r="S2203" s="1" t="s">
        <v>79</v>
      </c>
      <c r="T2203" s="1" t="s">
        <v>230</v>
      </c>
      <c r="U2203" s="2">
        <v>43555.538888888892</v>
      </c>
      <c r="V2203">
        <v>46</v>
      </c>
      <c r="X2203">
        <v>44</v>
      </c>
      <c r="Y2203">
        <v>30.26</v>
      </c>
      <c r="Z2203">
        <v>10</v>
      </c>
      <c r="AA2203" s="1" t="s">
        <v>49</v>
      </c>
      <c r="AD2203" s="1" t="s">
        <v>1206</v>
      </c>
      <c r="AE2203" t="b">
        <v>0</v>
      </c>
      <c r="AF2203" t="b">
        <v>0</v>
      </c>
      <c r="AG2203" t="b">
        <v>0</v>
      </c>
      <c r="AH2203" t="b">
        <v>0</v>
      </c>
      <c r="AI2203" t="b">
        <v>1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s="1" t="s">
        <v>51</v>
      </c>
      <c r="AS2203" s="1" t="s">
        <v>51</v>
      </c>
      <c r="AT2203" s="1" t="s">
        <v>51</v>
      </c>
      <c r="AU2203" s="1" t="s">
        <v>51</v>
      </c>
    </row>
    <row r="2204" spans="1:47" x14ac:dyDescent="0.25">
      <c r="A2204" s="1" t="s">
        <v>4435</v>
      </c>
      <c r="B2204">
        <v>3</v>
      </c>
      <c r="C2204" s="2">
        <v>43555.56145833333</v>
      </c>
      <c r="D2204" s="2">
        <v>43555.582013888888</v>
      </c>
      <c r="E2204">
        <v>39.779989999999998</v>
      </c>
      <c r="F2204">
        <v>-104.95189999999999</v>
      </c>
      <c r="G2204">
        <v>39.779989999999998</v>
      </c>
      <c r="H2204">
        <v>-104.95189000000001</v>
      </c>
      <c r="I2204">
        <v>1E-3</v>
      </c>
      <c r="J2204" s="1" t="s">
        <v>192</v>
      </c>
      <c r="L2204" s="1" t="s">
        <v>133</v>
      </c>
      <c r="M2204" s="1" t="s">
        <v>47</v>
      </c>
      <c r="N2204" s="1" t="s">
        <v>131</v>
      </c>
      <c r="O2204" s="1" t="s">
        <v>131</v>
      </c>
      <c r="P2204" s="1" t="s">
        <v>198</v>
      </c>
      <c r="Q2204" s="1" t="s">
        <v>246</v>
      </c>
      <c r="R2204" s="1" t="s">
        <v>48</v>
      </c>
      <c r="S2204" s="1" t="s">
        <v>79</v>
      </c>
      <c r="T2204" s="1" t="s">
        <v>205</v>
      </c>
      <c r="U2204" s="2">
        <v>43555.576388888891</v>
      </c>
      <c r="V2204">
        <v>44.6</v>
      </c>
      <c r="W2204">
        <v>40.700000000000003</v>
      </c>
      <c r="X2204">
        <v>43</v>
      </c>
      <c r="Y2204">
        <v>30.21</v>
      </c>
      <c r="Z2204">
        <v>10</v>
      </c>
      <c r="AA2204" s="1" t="s">
        <v>62</v>
      </c>
      <c r="AB2204">
        <v>6.9</v>
      </c>
      <c r="AD2204" s="1" t="s">
        <v>1220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s="1" t="s">
        <v>51</v>
      </c>
      <c r="AS2204" s="1" t="s">
        <v>51</v>
      </c>
      <c r="AT2204" s="1" t="s">
        <v>51</v>
      </c>
      <c r="AU2204" s="1" t="s">
        <v>51</v>
      </c>
    </row>
    <row r="2205" spans="1:47" x14ac:dyDescent="0.25">
      <c r="A2205" s="1" t="s">
        <v>4591</v>
      </c>
      <c r="B2205">
        <v>3</v>
      </c>
      <c r="C2205" s="2">
        <v>43555.617199074077</v>
      </c>
      <c r="D2205" s="2">
        <v>43555.63753472222</v>
      </c>
      <c r="E2205">
        <v>39.317307</v>
      </c>
      <c r="F2205">
        <v>-104.883611</v>
      </c>
      <c r="G2205">
        <v>39.342596999999998</v>
      </c>
      <c r="H2205">
        <v>-104.87450800000001</v>
      </c>
      <c r="I2205">
        <v>1.8140000000000001</v>
      </c>
      <c r="J2205" s="1" t="s">
        <v>398</v>
      </c>
      <c r="L2205" s="1" t="s">
        <v>194</v>
      </c>
      <c r="M2205" s="1" t="s">
        <v>47</v>
      </c>
      <c r="N2205" s="1" t="s">
        <v>191</v>
      </c>
      <c r="O2205" s="1" t="s">
        <v>121</v>
      </c>
      <c r="P2205" s="1" t="s">
        <v>198</v>
      </c>
      <c r="Q2205" s="1" t="s">
        <v>333</v>
      </c>
      <c r="R2205" s="1" t="s">
        <v>48</v>
      </c>
      <c r="S2205" s="1" t="s">
        <v>79</v>
      </c>
      <c r="T2205" s="1" t="s">
        <v>223</v>
      </c>
      <c r="U2205" s="2">
        <v>43555.616666666669</v>
      </c>
      <c r="V2205">
        <v>37.4</v>
      </c>
      <c r="X2205">
        <v>56</v>
      </c>
      <c r="Y2205">
        <v>30.19</v>
      </c>
      <c r="Z2205">
        <v>10</v>
      </c>
      <c r="AA2205" s="1" t="s">
        <v>961</v>
      </c>
      <c r="AD2205" s="1" t="s">
        <v>1212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s="1" t="s">
        <v>51</v>
      </c>
      <c r="AS2205" s="1" t="s">
        <v>51</v>
      </c>
      <c r="AT2205" s="1" t="s">
        <v>51</v>
      </c>
      <c r="AU2205" s="1" t="s">
        <v>51</v>
      </c>
    </row>
    <row r="2206" spans="1:47" x14ac:dyDescent="0.25">
      <c r="A2206" s="1" t="s">
        <v>8738</v>
      </c>
      <c r="B2206">
        <v>3</v>
      </c>
      <c r="C2206" s="2">
        <v>43555.871249999997</v>
      </c>
      <c r="D2206" s="2">
        <v>43555.891701388886</v>
      </c>
      <c r="E2206">
        <v>39.452883</v>
      </c>
      <c r="F2206">
        <v>-105.42948199999999</v>
      </c>
      <c r="G2206">
        <v>39.453347999999998</v>
      </c>
      <c r="H2206">
        <v>-105.42027299999999</v>
      </c>
      <c r="I2206">
        <v>0.49199999999999999</v>
      </c>
      <c r="J2206" s="1" t="s">
        <v>7129</v>
      </c>
      <c r="K2206">
        <v>65009</v>
      </c>
      <c r="L2206" s="1" t="s">
        <v>6656</v>
      </c>
      <c r="M2206" s="1" t="s">
        <v>97</v>
      </c>
      <c r="N2206" s="1" t="s">
        <v>178</v>
      </c>
      <c r="O2206" s="1" t="s">
        <v>356</v>
      </c>
      <c r="P2206" s="1" t="s">
        <v>198</v>
      </c>
      <c r="Q2206" s="1" t="s">
        <v>8739</v>
      </c>
      <c r="R2206" s="1" t="s">
        <v>48</v>
      </c>
      <c r="S2206" s="1" t="s">
        <v>79</v>
      </c>
      <c r="T2206" s="1" t="s">
        <v>358</v>
      </c>
      <c r="U2206" s="2">
        <v>43555.870833333334</v>
      </c>
      <c r="Y2206">
        <v>30.18</v>
      </c>
      <c r="Z2206">
        <v>7</v>
      </c>
      <c r="AA2206" s="1" t="s">
        <v>49</v>
      </c>
      <c r="AD2206" s="1" t="s">
        <v>1212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s="1" t="s">
        <v>53</v>
      </c>
      <c r="AS2206" s="1" t="s">
        <v>53</v>
      </c>
      <c r="AT2206" s="1" t="s">
        <v>53</v>
      </c>
      <c r="AU2206" s="1" t="s">
        <v>51</v>
      </c>
    </row>
    <row r="2207" spans="1:47" x14ac:dyDescent="0.25">
      <c r="A2207" s="1" t="s">
        <v>8740</v>
      </c>
      <c r="B2207">
        <v>3</v>
      </c>
      <c r="C2207" s="2">
        <v>43555.871249999997</v>
      </c>
      <c r="D2207" s="2">
        <v>43555.891701388886</v>
      </c>
      <c r="E2207">
        <v>39.453347999999998</v>
      </c>
      <c r="F2207">
        <v>-105.420272</v>
      </c>
      <c r="G2207">
        <v>39.452883</v>
      </c>
      <c r="H2207">
        <v>-105.42948199999999</v>
      </c>
      <c r="I2207">
        <v>0.49199999999999999</v>
      </c>
      <c r="J2207" s="1" t="s">
        <v>4972</v>
      </c>
      <c r="K2207">
        <v>66045</v>
      </c>
      <c r="L2207" s="1" t="s">
        <v>6656</v>
      </c>
      <c r="M2207" s="1" t="s">
        <v>97</v>
      </c>
      <c r="N2207" s="1" t="s">
        <v>178</v>
      </c>
      <c r="O2207" s="1" t="s">
        <v>356</v>
      </c>
      <c r="P2207" s="1" t="s">
        <v>198</v>
      </c>
      <c r="Q2207" s="1" t="s">
        <v>8739</v>
      </c>
      <c r="R2207" s="1" t="s">
        <v>48</v>
      </c>
      <c r="S2207" s="1" t="s">
        <v>79</v>
      </c>
      <c r="T2207" s="1" t="s">
        <v>358</v>
      </c>
      <c r="U2207" s="2">
        <v>43555.870833333334</v>
      </c>
      <c r="Y2207">
        <v>30.18</v>
      </c>
      <c r="Z2207">
        <v>7</v>
      </c>
      <c r="AA2207" s="1" t="s">
        <v>49</v>
      </c>
      <c r="AD2207" s="1" t="s">
        <v>1212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s="1" t="s">
        <v>53</v>
      </c>
      <c r="AS2207" s="1" t="s">
        <v>53</v>
      </c>
      <c r="AT2207" s="1" t="s">
        <v>53</v>
      </c>
      <c r="AU2207" s="1" t="s">
        <v>51</v>
      </c>
    </row>
    <row r="2208" spans="1:47" x14ac:dyDescent="0.25">
      <c r="A2208" s="1" t="s">
        <v>4649</v>
      </c>
      <c r="B2208">
        <v>3</v>
      </c>
      <c r="C2208" s="2">
        <v>43555.663032407407</v>
      </c>
      <c r="D2208" s="2">
        <v>43555.68340277778</v>
      </c>
      <c r="E2208">
        <v>39.829439999999998</v>
      </c>
      <c r="F2208">
        <v>-104.9432</v>
      </c>
      <c r="G2208">
        <v>39.83081</v>
      </c>
      <c r="H2208">
        <v>-104.94154</v>
      </c>
      <c r="I2208">
        <v>0.129</v>
      </c>
      <c r="J2208" s="1" t="s">
        <v>589</v>
      </c>
      <c r="L2208" s="1" t="s">
        <v>122</v>
      </c>
      <c r="M2208" s="1" t="s">
        <v>47</v>
      </c>
      <c r="N2208" s="1" t="s">
        <v>313</v>
      </c>
      <c r="O2208" s="1" t="s">
        <v>147</v>
      </c>
      <c r="P2208" s="1" t="s">
        <v>198</v>
      </c>
      <c r="Q2208" s="1" t="s">
        <v>314</v>
      </c>
      <c r="R2208" s="1" t="s">
        <v>48</v>
      </c>
      <c r="S2208" s="1" t="s">
        <v>79</v>
      </c>
      <c r="T2208" s="1" t="s">
        <v>203</v>
      </c>
      <c r="U2208" s="2">
        <v>43555.665277777778</v>
      </c>
      <c r="V2208">
        <v>47.1</v>
      </c>
      <c r="X2208">
        <v>41</v>
      </c>
      <c r="Y2208">
        <v>30.15</v>
      </c>
      <c r="Z2208">
        <v>10</v>
      </c>
      <c r="AA2208" s="1" t="s">
        <v>66</v>
      </c>
      <c r="AB2208">
        <v>4.5999999999999996</v>
      </c>
      <c r="AD2208" s="1" t="s">
        <v>818</v>
      </c>
      <c r="AE2208" t="b">
        <v>0</v>
      </c>
      <c r="AF2208" t="b">
        <v>0</v>
      </c>
      <c r="AG2208" t="b">
        <v>0</v>
      </c>
      <c r="AH2208" t="b">
        <v>0</v>
      </c>
      <c r="AI2208" t="b">
        <v>1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s="1" t="s">
        <v>51</v>
      </c>
      <c r="AS2208" s="1" t="s">
        <v>51</v>
      </c>
      <c r="AT2208" s="1" t="s">
        <v>51</v>
      </c>
      <c r="AU2208" s="1" t="s">
        <v>51</v>
      </c>
    </row>
    <row r="2209" spans="1:47" x14ac:dyDescent="0.25">
      <c r="A2209" s="1" t="s">
        <v>7169</v>
      </c>
      <c r="B2209">
        <v>3</v>
      </c>
      <c r="C2209" s="2">
        <v>43555.721365740741</v>
      </c>
      <c r="D2209" s="2">
        <v>43555.741701388892</v>
      </c>
      <c r="E2209">
        <v>39.5914</v>
      </c>
      <c r="F2209">
        <v>-104.80037</v>
      </c>
      <c r="G2209">
        <v>39.589409000000003</v>
      </c>
      <c r="H2209">
        <v>-104.79917500000001</v>
      </c>
      <c r="I2209">
        <v>0.152</v>
      </c>
      <c r="J2209" s="1" t="s">
        <v>361</v>
      </c>
      <c r="K2209">
        <v>6793</v>
      </c>
      <c r="L2209" s="1" t="s">
        <v>6638</v>
      </c>
      <c r="M2209" s="1" t="s">
        <v>47</v>
      </c>
      <c r="N2209" s="1" t="s">
        <v>170</v>
      </c>
      <c r="O2209" s="1" t="s">
        <v>201</v>
      </c>
      <c r="P2209" s="1" t="s">
        <v>198</v>
      </c>
      <c r="Q2209" s="1" t="s">
        <v>6874</v>
      </c>
      <c r="R2209" s="1" t="s">
        <v>48</v>
      </c>
      <c r="S2209" s="1" t="s">
        <v>79</v>
      </c>
      <c r="T2209" s="1" t="s">
        <v>200</v>
      </c>
      <c r="U2209" s="2">
        <v>43555.703472222223</v>
      </c>
      <c r="V2209">
        <v>46</v>
      </c>
      <c r="W2209">
        <v>43.9</v>
      </c>
      <c r="X2209">
        <v>40</v>
      </c>
      <c r="Y2209">
        <v>30.16</v>
      </c>
      <c r="Z2209">
        <v>10</v>
      </c>
      <c r="AA2209" s="1" t="s">
        <v>62</v>
      </c>
      <c r="AB2209">
        <v>4.5999999999999996</v>
      </c>
      <c r="AD2209" s="1" t="s">
        <v>818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s="1" t="s">
        <v>51</v>
      </c>
      <c r="AS2209" s="1" t="s">
        <v>51</v>
      </c>
      <c r="AT2209" s="1" t="s">
        <v>51</v>
      </c>
      <c r="AU2209" s="1" t="s">
        <v>51</v>
      </c>
    </row>
    <row r="2210" spans="1:47" x14ac:dyDescent="0.25">
      <c r="A2210" s="1" t="s">
        <v>4758</v>
      </c>
      <c r="B2210">
        <v>3</v>
      </c>
      <c r="C2210" s="2">
        <v>43555.807291666664</v>
      </c>
      <c r="D2210" s="2">
        <v>43555.8278125</v>
      </c>
      <c r="E2210">
        <v>39.289102</v>
      </c>
      <c r="F2210">
        <v>-104.895833</v>
      </c>
      <c r="G2210">
        <v>39.279772999999999</v>
      </c>
      <c r="H2210">
        <v>-104.897408</v>
      </c>
      <c r="I2210">
        <v>0.65</v>
      </c>
      <c r="J2210" s="1" t="s">
        <v>449</v>
      </c>
      <c r="L2210" s="1" t="s">
        <v>195</v>
      </c>
      <c r="M2210" s="1" t="s">
        <v>47</v>
      </c>
      <c r="N2210" s="1" t="s">
        <v>191</v>
      </c>
      <c r="O2210" s="1" t="s">
        <v>121</v>
      </c>
      <c r="P2210" s="1" t="s">
        <v>198</v>
      </c>
      <c r="Q2210" s="1" t="s">
        <v>333</v>
      </c>
      <c r="R2210" s="1" t="s">
        <v>48</v>
      </c>
      <c r="S2210" s="1" t="s">
        <v>79</v>
      </c>
      <c r="T2210" s="1" t="s">
        <v>223</v>
      </c>
      <c r="U2210" s="2">
        <v>43555.808333333334</v>
      </c>
      <c r="V2210">
        <v>30.2</v>
      </c>
      <c r="X2210">
        <v>86</v>
      </c>
      <c r="Y2210">
        <v>30.17</v>
      </c>
      <c r="Z2210">
        <v>10</v>
      </c>
      <c r="AA2210" s="1" t="s">
        <v>961</v>
      </c>
      <c r="AD2210" s="1" t="s">
        <v>1206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s="1" t="s">
        <v>53</v>
      </c>
      <c r="AS2210" s="1" t="s">
        <v>51</v>
      </c>
      <c r="AT2210" s="1" t="s">
        <v>51</v>
      </c>
      <c r="AU2210" s="1" t="s">
        <v>51</v>
      </c>
    </row>
    <row r="2211" spans="1:47" x14ac:dyDescent="0.25">
      <c r="A2211" s="1" t="s">
        <v>7069</v>
      </c>
      <c r="B2211">
        <v>4</v>
      </c>
      <c r="C2211" s="2">
        <v>43555.835949074077</v>
      </c>
      <c r="D2211" s="2">
        <v>43555.855543981481</v>
      </c>
      <c r="E2211">
        <v>40.24812</v>
      </c>
      <c r="F2211">
        <v>-105.289312</v>
      </c>
      <c r="G2211">
        <v>40.267893000000001</v>
      </c>
      <c r="H2211">
        <v>-105.353483</v>
      </c>
      <c r="I2211">
        <v>3.649</v>
      </c>
      <c r="J2211" s="1" t="s">
        <v>6996</v>
      </c>
      <c r="K2211">
        <v>18017</v>
      </c>
      <c r="L2211" s="1" t="s">
        <v>6825</v>
      </c>
      <c r="M2211" s="1" t="s">
        <v>47</v>
      </c>
      <c r="N2211" s="1" t="s">
        <v>968</v>
      </c>
      <c r="O2211" s="1" t="s">
        <v>255</v>
      </c>
      <c r="P2211" s="1" t="s">
        <v>198</v>
      </c>
      <c r="Q2211" s="1" t="s">
        <v>6997</v>
      </c>
      <c r="R2211" s="1" t="s">
        <v>48</v>
      </c>
      <c r="S2211" s="1" t="s">
        <v>79</v>
      </c>
      <c r="T2211" s="1" t="s">
        <v>211</v>
      </c>
      <c r="U2211" s="2">
        <v>43555.829861111109</v>
      </c>
      <c r="V2211">
        <v>44.8</v>
      </c>
      <c r="W2211">
        <v>43.3</v>
      </c>
      <c r="X2211">
        <v>42</v>
      </c>
      <c r="Y2211">
        <v>30.15</v>
      </c>
      <c r="Z2211">
        <v>10</v>
      </c>
      <c r="AA2211" s="1" t="s">
        <v>964</v>
      </c>
      <c r="AB2211">
        <v>3.5</v>
      </c>
      <c r="AD2211" s="1" t="s">
        <v>1206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s="1" t="s">
        <v>53</v>
      </c>
      <c r="AS2211" s="1" t="s">
        <v>53</v>
      </c>
      <c r="AT2211" s="1" t="s">
        <v>51</v>
      </c>
      <c r="AU2211" s="1" t="s">
        <v>51</v>
      </c>
    </row>
    <row r="2212" spans="1:47" x14ac:dyDescent="0.25">
      <c r="A2212" s="1" t="s">
        <v>7070</v>
      </c>
      <c r="B2212">
        <v>4</v>
      </c>
      <c r="C2212" s="2">
        <v>43555.835949074077</v>
      </c>
      <c r="D2212" s="2">
        <v>43555.855543981481</v>
      </c>
      <c r="E2212">
        <v>40.267893000000001</v>
      </c>
      <c r="F2212">
        <v>-105.353483</v>
      </c>
      <c r="G2212">
        <v>40.24812</v>
      </c>
      <c r="H2212">
        <v>-105.289312</v>
      </c>
      <c r="I2212">
        <v>3.649</v>
      </c>
      <c r="J2212" s="1" t="s">
        <v>6993</v>
      </c>
      <c r="K2212">
        <v>12676</v>
      </c>
      <c r="L2212" s="1" t="s">
        <v>6825</v>
      </c>
      <c r="M2212" s="1" t="s">
        <v>47</v>
      </c>
      <c r="N2212" s="1" t="s">
        <v>968</v>
      </c>
      <c r="O2212" s="1" t="s">
        <v>228</v>
      </c>
      <c r="P2212" s="1" t="s">
        <v>198</v>
      </c>
      <c r="Q2212" s="1" t="s">
        <v>6994</v>
      </c>
      <c r="R2212" s="1" t="s">
        <v>48</v>
      </c>
      <c r="S2212" s="1" t="s">
        <v>79</v>
      </c>
      <c r="T2212" s="1" t="s">
        <v>211</v>
      </c>
      <c r="U2212" s="2">
        <v>43555.829861111109</v>
      </c>
      <c r="V2212">
        <v>44.8</v>
      </c>
      <c r="W2212">
        <v>43.3</v>
      </c>
      <c r="X2212">
        <v>42</v>
      </c>
      <c r="Y2212">
        <v>30.15</v>
      </c>
      <c r="Z2212">
        <v>10</v>
      </c>
      <c r="AA2212" s="1" t="s">
        <v>964</v>
      </c>
      <c r="AB2212">
        <v>3.5</v>
      </c>
      <c r="AD2212" s="1" t="s">
        <v>1206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s="1" t="s">
        <v>53</v>
      </c>
      <c r="AS2212" s="1" t="s">
        <v>53</v>
      </c>
      <c r="AT2212" s="1" t="s">
        <v>51</v>
      </c>
      <c r="AU2212" s="1" t="s">
        <v>51</v>
      </c>
    </row>
    <row r="2213" spans="1:47" x14ac:dyDescent="0.25">
      <c r="A2213" s="1" t="s">
        <v>7006</v>
      </c>
      <c r="B2213">
        <v>4</v>
      </c>
      <c r="C2213" s="2">
        <v>43555.955636574072</v>
      </c>
      <c r="D2213" s="2">
        <v>43555.975821759261</v>
      </c>
      <c r="E2213">
        <v>40.267893000000001</v>
      </c>
      <c r="F2213">
        <v>-105.353483</v>
      </c>
      <c r="G2213">
        <v>40.24812</v>
      </c>
      <c r="H2213">
        <v>-105.289312</v>
      </c>
      <c r="I2213">
        <v>3.649</v>
      </c>
      <c r="J2213" s="1" t="s">
        <v>6993</v>
      </c>
      <c r="K2213">
        <v>12676</v>
      </c>
      <c r="L2213" s="1" t="s">
        <v>6825</v>
      </c>
      <c r="M2213" s="1" t="s">
        <v>47</v>
      </c>
      <c r="N2213" s="1" t="s">
        <v>968</v>
      </c>
      <c r="O2213" s="1" t="s">
        <v>228</v>
      </c>
      <c r="P2213" s="1" t="s">
        <v>198</v>
      </c>
      <c r="Q2213" s="1" t="s">
        <v>6994</v>
      </c>
      <c r="R2213" s="1" t="s">
        <v>48</v>
      </c>
      <c r="S2213" s="1" t="s">
        <v>79</v>
      </c>
      <c r="T2213" s="1" t="s">
        <v>211</v>
      </c>
      <c r="U2213" s="2">
        <v>43555.954861111109</v>
      </c>
      <c r="V2213">
        <v>34.700000000000003</v>
      </c>
      <c r="W2213">
        <v>28.8</v>
      </c>
      <c r="X2213">
        <v>72</v>
      </c>
      <c r="Y2213">
        <v>30.16</v>
      </c>
      <c r="Z2213">
        <v>10</v>
      </c>
      <c r="AA2213" s="1" t="s">
        <v>56</v>
      </c>
      <c r="AB2213">
        <v>6.9</v>
      </c>
      <c r="AD2213" s="1" t="s">
        <v>1206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s="1" t="s">
        <v>53</v>
      </c>
      <c r="AS2213" s="1" t="s">
        <v>53</v>
      </c>
      <c r="AT2213" s="1" t="s">
        <v>53</v>
      </c>
      <c r="AU2213" s="1" t="s">
        <v>53</v>
      </c>
    </row>
    <row r="2214" spans="1:47" x14ac:dyDescent="0.25">
      <c r="A2214" s="1" t="s">
        <v>7007</v>
      </c>
      <c r="B2214">
        <v>4</v>
      </c>
      <c r="C2214" s="2">
        <v>43555.955636574072</v>
      </c>
      <c r="D2214" s="2">
        <v>43555.975821759261</v>
      </c>
      <c r="E2214">
        <v>40.24812</v>
      </c>
      <c r="F2214">
        <v>-105.289312</v>
      </c>
      <c r="G2214">
        <v>40.267893000000001</v>
      </c>
      <c r="H2214">
        <v>-105.353483</v>
      </c>
      <c r="I2214">
        <v>3.649</v>
      </c>
      <c r="J2214" s="1" t="s">
        <v>6996</v>
      </c>
      <c r="K2214">
        <v>18017</v>
      </c>
      <c r="L2214" s="1" t="s">
        <v>6825</v>
      </c>
      <c r="M2214" s="1" t="s">
        <v>47</v>
      </c>
      <c r="N2214" s="1" t="s">
        <v>968</v>
      </c>
      <c r="O2214" s="1" t="s">
        <v>255</v>
      </c>
      <c r="P2214" s="1" t="s">
        <v>198</v>
      </c>
      <c r="Q2214" s="1" t="s">
        <v>6997</v>
      </c>
      <c r="R2214" s="1" t="s">
        <v>48</v>
      </c>
      <c r="S2214" s="1" t="s">
        <v>79</v>
      </c>
      <c r="T2214" s="1" t="s">
        <v>211</v>
      </c>
      <c r="U2214" s="2">
        <v>43555.954861111109</v>
      </c>
      <c r="V2214">
        <v>34.700000000000003</v>
      </c>
      <c r="W2214">
        <v>28.8</v>
      </c>
      <c r="X2214">
        <v>72</v>
      </c>
      <c r="Y2214">
        <v>30.16</v>
      </c>
      <c r="Z2214">
        <v>10</v>
      </c>
      <c r="AA2214" s="1" t="s">
        <v>56</v>
      </c>
      <c r="AB2214">
        <v>6.9</v>
      </c>
      <c r="AD2214" s="1" t="s">
        <v>1206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s="1" t="s">
        <v>53</v>
      </c>
      <c r="AS2214" s="1" t="s">
        <v>53</v>
      </c>
      <c r="AT2214" s="1" t="s">
        <v>53</v>
      </c>
      <c r="AU2214" s="1" t="s">
        <v>53</v>
      </c>
    </row>
    <row r="2215" spans="1:47" x14ac:dyDescent="0.25">
      <c r="A2215" s="1" t="s">
        <v>4251</v>
      </c>
      <c r="B2215">
        <v>3</v>
      </c>
      <c r="C2215" s="2">
        <v>43555.858749999999</v>
      </c>
      <c r="D2215" s="2">
        <v>43555.879212962966</v>
      </c>
      <c r="E2215">
        <v>39.65813</v>
      </c>
      <c r="F2215">
        <v>-104.92050999999999</v>
      </c>
      <c r="G2215">
        <v>39.658824000000003</v>
      </c>
      <c r="H2215">
        <v>-104.920798</v>
      </c>
      <c r="I2215">
        <v>0.05</v>
      </c>
      <c r="J2215" s="1" t="s">
        <v>604</v>
      </c>
      <c r="L2215" s="1" t="s">
        <v>194</v>
      </c>
      <c r="M2215" s="1" t="s">
        <v>47</v>
      </c>
      <c r="N2215" s="1" t="s">
        <v>131</v>
      </c>
      <c r="O2215" s="1" t="s">
        <v>131</v>
      </c>
      <c r="P2215" s="1" t="s">
        <v>198</v>
      </c>
      <c r="Q2215" s="1" t="s">
        <v>387</v>
      </c>
      <c r="R2215" s="1" t="s">
        <v>48</v>
      </c>
      <c r="S2215" s="1" t="s">
        <v>79</v>
      </c>
      <c r="T2215" s="1" t="s">
        <v>200</v>
      </c>
      <c r="U2215" s="2">
        <v>43555.870138888888</v>
      </c>
      <c r="V2215">
        <v>35.1</v>
      </c>
      <c r="W2215">
        <v>25.9</v>
      </c>
      <c r="X2215">
        <v>72</v>
      </c>
      <c r="Y2215">
        <v>30.2</v>
      </c>
      <c r="Z2215">
        <v>10</v>
      </c>
      <c r="AA2215" s="1" t="s">
        <v>846</v>
      </c>
      <c r="AB2215">
        <v>13.8</v>
      </c>
      <c r="AD2215" s="1" t="s">
        <v>818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s="1" t="s">
        <v>53</v>
      </c>
      <c r="AS2215" s="1" t="s">
        <v>53</v>
      </c>
      <c r="AT2215" s="1" t="s">
        <v>53</v>
      </c>
      <c r="AU2215" s="1" t="s">
        <v>51</v>
      </c>
    </row>
    <row r="2216" spans="1:47" x14ac:dyDescent="0.25">
      <c r="A2216" s="1" t="s">
        <v>4436</v>
      </c>
      <c r="B2216">
        <v>3</v>
      </c>
      <c r="C2216" s="2">
        <v>43524.329201388886</v>
      </c>
      <c r="D2216" s="2">
        <v>43524.349548611113</v>
      </c>
      <c r="E2216">
        <v>39.853763000000001</v>
      </c>
      <c r="F2216">
        <v>-104.98651099999999</v>
      </c>
      <c r="G2216">
        <v>39.856152999999999</v>
      </c>
      <c r="H2216">
        <v>-104.987038</v>
      </c>
      <c r="I2216">
        <v>0.16700000000000001</v>
      </c>
      <c r="J2216" s="1" t="s">
        <v>820</v>
      </c>
      <c r="L2216" s="1" t="s">
        <v>194</v>
      </c>
      <c r="M2216" s="1" t="s">
        <v>47</v>
      </c>
      <c r="N2216" s="1" t="s">
        <v>131</v>
      </c>
      <c r="O2216" s="1" t="s">
        <v>147</v>
      </c>
      <c r="P2216" s="1" t="s">
        <v>198</v>
      </c>
      <c r="Q2216" s="1" t="s">
        <v>204</v>
      </c>
      <c r="R2216" s="1" t="s">
        <v>48</v>
      </c>
      <c r="S2216" s="1" t="s">
        <v>79</v>
      </c>
      <c r="T2216" s="1" t="s">
        <v>205</v>
      </c>
      <c r="U2216" s="2">
        <v>43524.329861111109</v>
      </c>
      <c r="V2216">
        <v>28.4</v>
      </c>
      <c r="W2216">
        <v>24.6</v>
      </c>
      <c r="X2216">
        <v>86</v>
      </c>
      <c r="Y2216">
        <v>29.94</v>
      </c>
      <c r="Z2216">
        <v>10</v>
      </c>
      <c r="AA2216" s="1" t="s">
        <v>56</v>
      </c>
      <c r="AB2216">
        <v>3.5</v>
      </c>
      <c r="AD2216" s="1" t="s">
        <v>1220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s="1" t="s">
        <v>51</v>
      </c>
      <c r="AS2216" s="1" t="s">
        <v>51</v>
      </c>
      <c r="AT2216" s="1" t="s">
        <v>51</v>
      </c>
      <c r="AU2216" s="1" t="s">
        <v>51</v>
      </c>
    </row>
    <row r="2217" spans="1:47" x14ac:dyDescent="0.25">
      <c r="A2217" s="1" t="s">
        <v>4437</v>
      </c>
      <c r="B2217">
        <v>3</v>
      </c>
      <c r="C2217" s="2">
        <v>43524.345856481479</v>
      </c>
      <c r="D2217" s="2">
        <v>43524.366365740738</v>
      </c>
      <c r="E2217">
        <v>39.72542</v>
      </c>
      <c r="F2217">
        <v>-105.022004</v>
      </c>
      <c r="G2217">
        <v>39.7254</v>
      </c>
      <c r="H2217">
        <v>-105.02162</v>
      </c>
      <c r="I2217">
        <v>0.02</v>
      </c>
      <c r="J2217" s="1" t="s">
        <v>593</v>
      </c>
      <c r="L2217" s="1" t="s">
        <v>585</v>
      </c>
      <c r="M2217" s="1" t="s">
        <v>47</v>
      </c>
      <c r="N2217" s="1" t="s">
        <v>131</v>
      </c>
      <c r="O2217" s="1" t="s">
        <v>131</v>
      </c>
      <c r="P2217" s="1" t="s">
        <v>198</v>
      </c>
      <c r="Q2217" s="1" t="s">
        <v>310</v>
      </c>
      <c r="R2217" s="1" t="s">
        <v>48</v>
      </c>
      <c r="S2217" s="1" t="s">
        <v>79</v>
      </c>
      <c r="T2217" s="1" t="s">
        <v>205</v>
      </c>
      <c r="U2217" s="2">
        <v>43524.329861111109</v>
      </c>
      <c r="V2217">
        <v>28.4</v>
      </c>
      <c r="W2217">
        <v>24.6</v>
      </c>
      <c r="X2217">
        <v>86</v>
      </c>
      <c r="Y2217">
        <v>29.94</v>
      </c>
      <c r="Z2217">
        <v>10</v>
      </c>
      <c r="AA2217" s="1" t="s">
        <v>56</v>
      </c>
      <c r="AB2217">
        <v>3.5</v>
      </c>
      <c r="AD2217" s="1" t="s">
        <v>1220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s="1" t="s">
        <v>51</v>
      </c>
      <c r="AS2217" s="1" t="s">
        <v>51</v>
      </c>
      <c r="AT2217" s="1" t="s">
        <v>51</v>
      </c>
      <c r="AU2217" s="1" t="s">
        <v>51</v>
      </c>
    </row>
    <row r="2218" spans="1:47" x14ac:dyDescent="0.25">
      <c r="A2218" s="1" t="s">
        <v>6397</v>
      </c>
      <c r="B2218">
        <v>3</v>
      </c>
      <c r="C2218" s="2">
        <v>43524.390659722223</v>
      </c>
      <c r="D2218" s="2">
        <v>43524.41133101852</v>
      </c>
      <c r="E2218">
        <v>39.797939999999997</v>
      </c>
      <c r="F2218">
        <v>-104.98667</v>
      </c>
      <c r="G2218">
        <v>39.800145000000001</v>
      </c>
      <c r="H2218">
        <v>-104.98553200000001</v>
      </c>
      <c r="I2218">
        <v>0.16400000000000001</v>
      </c>
      <c r="J2218" s="1" t="s">
        <v>555</v>
      </c>
      <c r="L2218" s="1" t="s">
        <v>194</v>
      </c>
      <c r="M2218" s="1" t="s">
        <v>47</v>
      </c>
      <c r="N2218" s="1" t="s">
        <v>131</v>
      </c>
      <c r="O2218" s="1" t="s">
        <v>147</v>
      </c>
      <c r="P2218" s="1" t="s">
        <v>198</v>
      </c>
      <c r="Q2218" s="1" t="s">
        <v>246</v>
      </c>
      <c r="R2218" s="1" t="s">
        <v>48</v>
      </c>
      <c r="S2218" s="1" t="s">
        <v>79</v>
      </c>
      <c r="T2218" s="1" t="s">
        <v>205</v>
      </c>
      <c r="U2218" s="2">
        <v>43524.364583333336</v>
      </c>
      <c r="V2218">
        <v>28.4</v>
      </c>
      <c r="X2218">
        <v>93</v>
      </c>
      <c r="Y2218">
        <v>29.95</v>
      </c>
      <c r="Z2218">
        <v>40</v>
      </c>
      <c r="AA2218" s="1" t="s">
        <v>49</v>
      </c>
      <c r="AD2218" s="1" t="s">
        <v>818</v>
      </c>
      <c r="AE2218" t="b">
        <v>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s="1" t="s">
        <v>51</v>
      </c>
      <c r="AS2218" s="1" t="s">
        <v>51</v>
      </c>
      <c r="AT2218" s="1" t="s">
        <v>51</v>
      </c>
      <c r="AU2218" s="1" t="s">
        <v>51</v>
      </c>
    </row>
    <row r="2219" spans="1:47" x14ac:dyDescent="0.25">
      <c r="A2219" s="1" t="s">
        <v>6398</v>
      </c>
      <c r="B2219">
        <v>3</v>
      </c>
      <c r="C2219" s="2">
        <v>43524.390659722223</v>
      </c>
      <c r="D2219" s="2">
        <v>43524.41133101852</v>
      </c>
      <c r="E2219">
        <v>39.800145000000001</v>
      </c>
      <c r="F2219">
        <v>-104.98553200000001</v>
      </c>
      <c r="G2219">
        <v>39.797939999999997</v>
      </c>
      <c r="H2219">
        <v>-104.98667</v>
      </c>
      <c r="I2219">
        <v>0.16400000000000001</v>
      </c>
      <c r="J2219" s="1" t="s">
        <v>555</v>
      </c>
      <c r="L2219" s="1" t="s">
        <v>194</v>
      </c>
      <c r="M2219" s="1" t="s">
        <v>47</v>
      </c>
      <c r="N2219" s="1" t="s">
        <v>131</v>
      </c>
      <c r="O2219" s="1" t="s">
        <v>147</v>
      </c>
      <c r="P2219" s="1" t="s">
        <v>198</v>
      </c>
      <c r="Q2219" s="1" t="s">
        <v>246</v>
      </c>
      <c r="R2219" s="1" t="s">
        <v>48</v>
      </c>
      <c r="S2219" s="1" t="s">
        <v>79</v>
      </c>
      <c r="T2219" s="1" t="s">
        <v>205</v>
      </c>
      <c r="U2219" s="2">
        <v>43524.364583333336</v>
      </c>
      <c r="V2219">
        <v>28.4</v>
      </c>
      <c r="X2219">
        <v>93</v>
      </c>
      <c r="Y2219">
        <v>29.95</v>
      </c>
      <c r="Z2219">
        <v>40</v>
      </c>
      <c r="AA2219" s="1" t="s">
        <v>49</v>
      </c>
      <c r="AD2219" s="1" t="s">
        <v>818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s="1" t="s">
        <v>51</v>
      </c>
      <c r="AS2219" s="1" t="s">
        <v>51</v>
      </c>
      <c r="AT2219" s="1" t="s">
        <v>51</v>
      </c>
      <c r="AU2219" s="1" t="s">
        <v>51</v>
      </c>
    </row>
    <row r="2220" spans="1:47" x14ac:dyDescent="0.25">
      <c r="A2220" s="1" t="s">
        <v>7170</v>
      </c>
      <c r="B2220">
        <v>3</v>
      </c>
      <c r="C2220" s="2">
        <v>43524.475543981483</v>
      </c>
      <c r="D2220" s="2">
        <v>43524.496053240742</v>
      </c>
      <c r="E2220">
        <v>38.715553</v>
      </c>
      <c r="F2220">
        <v>-104.81885</v>
      </c>
      <c r="G2220">
        <v>38.701886000000002</v>
      </c>
      <c r="H2220">
        <v>-104.827586</v>
      </c>
      <c r="I2220">
        <v>1.0549999999999999</v>
      </c>
      <c r="J2220" s="1" t="s">
        <v>7171</v>
      </c>
      <c r="K2220">
        <v>7805</v>
      </c>
      <c r="L2220" s="1" t="s">
        <v>6597</v>
      </c>
      <c r="M2220" s="1" t="s">
        <v>97</v>
      </c>
      <c r="N2220" s="1" t="s">
        <v>232</v>
      </c>
      <c r="O2220" s="1" t="s">
        <v>193</v>
      </c>
      <c r="P2220" s="1" t="s">
        <v>198</v>
      </c>
      <c r="Q2220" s="1" t="s">
        <v>7172</v>
      </c>
      <c r="R2220" s="1" t="s">
        <v>48</v>
      </c>
      <c r="S2220" s="1" t="s">
        <v>79</v>
      </c>
      <c r="T2220" s="1" t="s">
        <v>268</v>
      </c>
      <c r="U2220" s="2">
        <v>43524.456944444442</v>
      </c>
      <c r="V2220">
        <v>44.2</v>
      </c>
      <c r="W2220">
        <v>41.8</v>
      </c>
      <c r="X2220">
        <v>42</v>
      </c>
      <c r="Y2220">
        <v>30.12</v>
      </c>
      <c r="Z2220">
        <v>10</v>
      </c>
      <c r="AA2220" s="1" t="s">
        <v>846</v>
      </c>
      <c r="AB2220">
        <v>4.5999999999999996</v>
      </c>
      <c r="AD2220" s="1" t="s">
        <v>1206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s="1" t="s">
        <v>51</v>
      </c>
      <c r="AS2220" s="1" t="s">
        <v>51</v>
      </c>
      <c r="AT2220" s="1" t="s">
        <v>51</v>
      </c>
      <c r="AU2220" s="1" t="s">
        <v>51</v>
      </c>
    </row>
    <row r="2221" spans="1:47" x14ac:dyDescent="0.25">
      <c r="A2221" s="1" t="s">
        <v>7173</v>
      </c>
      <c r="B2221">
        <v>3</v>
      </c>
      <c r="C2221" s="2">
        <v>43524.475543981483</v>
      </c>
      <c r="D2221" s="2">
        <v>43524.496053240742</v>
      </c>
      <c r="E2221">
        <v>38.701886000000002</v>
      </c>
      <c r="F2221">
        <v>-104.827586</v>
      </c>
      <c r="G2221">
        <v>38.715553</v>
      </c>
      <c r="H2221">
        <v>-104.81885</v>
      </c>
      <c r="I2221">
        <v>1.0549999999999999</v>
      </c>
      <c r="J2221" s="1" t="s">
        <v>7174</v>
      </c>
      <c r="K2221">
        <v>8998</v>
      </c>
      <c r="L2221" s="1" t="s">
        <v>6597</v>
      </c>
      <c r="M2221" s="1" t="s">
        <v>47</v>
      </c>
      <c r="N2221" s="1" t="s">
        <v>232</v>
      </c>
      <c r="O2221" s="1" t="s">
        <v>193</v>
      </c>
      <c r="P2221" s="1" t="s">
        <v>198</v>
      </c>
      <c r="Q2221" s="1" t="s">
        <v>7175</v>
      </c>
      <c r="R2221" s="1" t="s">
        <v>48</v>
      </c>
      <c r="S2221" s="1" t="s">
        <v>79</v>
      </c>
      <c r="T2221" s="1" t="s">
        <v>268</v>
      </c>
      <c r="U2221" s="2">
        <v>43524.456944444442</v>
      </c>
      <c r="V2221">
        <v>44.2</v>
      </c>
      <c r="W2221">
        <v>41.8</v>
      </c>
      <c r="X2221">
        <v>42</v>
      </c>
      <c r="Y2221">
        <v>30.12</v>
      </c>
      <c r="Z2221">
        <v>10</v>
      </c>
      <c r="AA2221" s="1" t="s">
        <v>846</v>
      </c>
      <c r="AB2221">
        <v>4.5999999999999996</v>
      </c>
      <c r="AD2221" s="1" t="s">
        <v>1206</v>
      </c>
      <c r="AE2221" t="b">
        <v>0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s="1" t="s">
        <v>51</v>
      </c>
      <c r="AS2221" s="1" t="s">
        <v>51</v>
      </c>
      <c r="AT2221" s="1" t="s">
        <v>51</v>
      </c>
      <c r="AU2221" s="1" t="s">
        <v>51</v>
      </c>
    </row>
    <row r="2222" spans="1:47" x14ac:dyDescent="0.25">
      <c r="A2222" s="1" t="s">
        <v>7176</v>
      </c>
      <c r="B2222">
        <v>3</v>
      </c>
      <c r="C2222" s="2">
        <v>43524.592210648145</v>
      </c>
      <c r="D2222" s="2">
        <v>43524.612708333334</v>
      </c>
      <c r="E2222">
        <v>39.757731</v>
      </c>
      <c r="F2222">
        <v>-106.13428999999999</v>
      </c>
      <c r="G2222">
        <v>39.759866000000002</v>
      </c>
      <c r="H2222">
        <v>-106.138047</v>
      </c>
      <c r="I2222">
        <v>0.248</v>
      </c>
      <c r="J2222" s="1" t="s">
        <v>7177</v>
      </c>
      <c r="K2222">
        <v>34032</v>
      </c>
      <c r="L2222" s="1" t="s">
        <v>6565</v>
      </c>
      <c r="M2222" s="1" t="s">
        <v>47</v>
      </c>
      <c r="N2222" s="1" t="s">
        <v>4644</v>
      </c>
      <c r="O2222" s="1" t="s">
        <v>126</v>
      </c>
      <c r="P2222" s="1" t="s">
        <v>198</v>
      </c>
      <c r="Q2222" s="1" t="s">
        <v>7178</v>
      </c>
      <c r="R2222" s="1" t="s">
        <v>48</v>
      </c>
      <c r="S2222" s="1" t="s">
        <v>79</v>
      </c>
      <c r="T2222" s="1" t="s">
        <v>503</v>
      </c>
      <c r="U2222" s="2">
        <v>43524.59097222222</v>
      </c>
      <c r="V2222">
        <v>28.4</v>
      </c>
      <c r="W2222">
        <v>20.399999999999999</v>
      </c>
      <c r="X2222">
        <v>64</v>
      </c>
      <c r="Y2222">
        <v>29.99</v>
      </c>
      <c r="Z2222">
        <v>10</v>
      </c>
      <c r="AA2222" s="1" t="s">
        <v>56</v>
      </c>
      <c r="AB2222">
        <v>8.1</v>
      </c>
      <c r="AD2222" s="1" t="s">
        <v>1212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s="1" t="s">
        <v>51</v>
      </c>
      <c r="AS2222" s="1" t="s">
        <v>51</v>
      </c>
      <c r="AT2222" s="1" t="s">
        <v>51</v>
      </c>
      <c r="AU2222" s="1" t="s">
        <v>51</v>
      </c>
    </row>
    <row r="2223" spans="1:47" x14ac:dyDescent="0.25">
      <c r="A2223" s="1" t="s">
        <v>7179</v>
      </c>
      <c r="B2223">
        <v>3</v>
      </c>
      <c r="C2223" s="2">
        <v>43524.592210648145</v>
      </c>
      <c r="D2223" s="2">
        <v>43524.612708333334</v>
      </c>
      <c r="E2223">
        <v>39.759866000000002</v>
      </c>
      <c r="F2223">
        <v>-106.138047</v>
      </c>
      <c r="G2223">
        <v>39.757731</v>
      </c>
      <c r="H2223">
        <v>-106.13428999999999</v>
      </c>
      <c r="I2223">
        <v>0.248</v>
      </c>
      <c r="J2223" s="1" t="s">
        <v>7180</v>
      </c>
      <c r="K2223">
        <v>34249</v>
      </c>
      <c r="L2223" s="1" t="s">
        <v>6565</v>
      </c>
      <c r="M2223" s="1" t="s">
        <v>97</v>
      </c>
      <c r="N2223" s="1" t="s">
        <v>4644</v>
      </c>
      <c r="O2223" s="1" t="s">
        <v>126</v>
      </c>
      <c r="P2223" s="1" t="s">
        <v>198</v>
      </c>
      <c r="Q2223" s="1" t="s">
        <v>4645</v>
      </c>
      <c r="R2223" s="1" t="s">
        <v>48</v>
      </c>
      <c r="S2223" s="1" t="s">
        <v>79</v>
      </c>
      <c r="T2223" s="1" t="s">
        <v>503</v>
      </c>
      <c r="U2223" s="2">
        <v>43524.59097222222</v>
      </c>
      <c r="V2223">
        <v>28.4</v>
      </c>
      <c r="W2223">
        <v>20.399999999999999</v>
      </c>
      <c r="X2223">
        <v>64</v>
      </c>
      <c r="Y2223">
        <v>29.99</v>
      </c>
      <c r="Z2223">
        <v>10</v>
      </c>
      <c r="AA2223" s="1" t="s">
        <v>56</v>
      </c>
      <c r="AB2223">
        <v>8.1</v>
      </c>
      <c r="AD2223" s="1" t="s">
        <v>1212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s="1" t="s">
        <v>51</v>
      </c>
      <c r="AS2223" s="1" t="s">
        <v>51</v>
      </c>
      <c r="AT2223" s="1" t="s">
        <v>51</v>
      </c>
      <c r="AU2223" s="1" t="s">
        <v>51</v>
      </c>
    </row>
    <row r="2224" spans="1:47" x14ac:dyDescent="0.25">
      <c r="A2224" s="1" t="s">
        <v>4667</v>
      </c>
      <c r="B2224">
        <v>3</v>
      </c>
      <c r="C2224" s="2">
        <v>43524.621377314812</v>
      </c>
      <c r="D2224" s="2">
        <v>43524.641875000001</v>
      </c>
      <c r="E2224">
        <v>39.680940999999997</v>
      </c>
      <c r="F2224">
        <v>-104.82867</v>
      </c>
      <c r="G2224">
        <v>39.688763999999999</v>
      </c>
      <c r="H2224">
        <v>-104.82874</v>
      </c>
      <c r="I2224">
        <v>0.54100000000000004</v>
      </c>
      <c r="J2224" s="1" t="s">
        <v>586</v>
      </c>
      <c r="L2224" s="1" t="s">
        <v>308</v>
      </c>
      <c r="M2224" s="1" t="s">
        <v>47</v>
      </c>
      <c r="N2224" s="1" t="s">
        <v>170</v>
      </c>
      <c r="O2224" s="1" t="s">
        <v>201</v>
      </c>
      <c r="P2224" s="1" t="s">
        <v>198</v>
      </c>
      <c r="Q2224" s="1" t="s">
        <v>202</v>
      </c>
      <c r="R2224" s="1" t="s">
        <v>48</v>
      </c>
      <c r="S2224" s="1" t="s">
        <v>79</v>
      </c>
      <c r="T2224" s="1" t="s">
        <v>203</v>
      </c>
      <c r="U2224" s="2">
        <v>43524.623611111114</v>
      </c>
      <c r="V2224">
        <v>51.3</v>
      </c>
      <c r="X2224">
        <v>40</v>
      </c>
      <c r="Y2224">
        <v>29.8</v>
      </c>
      <c r="Z2224">
        <v>10</v>
      </c>
      <c r="AA2224" s="1" t="s">
        <v>846</v>
      </c>
      <c r="AB2224">
        <v>12.7</v>
      </c>
      <c r="AD2224" s="1" t="s">
        <v>818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s="1" t="s">
        <v>51</v>
      </c>
      <c r="AS2224" s="1" t="s">
        <v>51</v>
      </c>
      <c r="AT2224" s="1" t="s">
        <v>51</v>
      </c>
      <c r="AU2224" s="1" t="s">
        <v>51</v>
      </c>
    </row>
    <row r="2225" spans="1:47" x14ac:dyDescent="0.25">
      <c r="A2225" s="1" t="s">
        <v>6344</v>
      </c>
      <c r="B2225">
        <v>3</v>
      </c>
      <c r="C2225" s="2">
        <v>43524.632314814815</v>
      </c>
      <c r="D2225" s="2">
        <v>43524.653009259258</v>
      </c>
      <c r="E2225">
        <v>39.933123999999999</v>
      </c>
      <c r="F2225">
        <v>-105.123779</v>
      </c>
      <c r="G2225">
        <v>39.933118999999998</v>
      </c>
      <c r="H2225">
        <v>-105.123768</v>
      </c>
      <c r="I2225">
        <v>1E-3</v>
      </c>
      <c r="J2225" s="1" t="s">
        <v>242</v>
      </c>
      <c r="L2225" s="1" t="s">
        <v>143</v>
      </c>
      <c r="M2225" s="1" t="s">
        <v>47</v>
      </c>
      <c r="N2225" s="1" t="s">
        <v>244</v>
      </c>
      <c r="O2225" s="1" t="s">
        <v>244</v>
      </c>
      <c r="P2225" s="1" t="s">
        <v>198</v>
      </c>
      <c r="Q2225" s="1" t="s">
        <v>256</v>
      </c>
      <c r="R2225" s="1" t="s">
        <v>48</v>
      </c>
      <c r="S2225" s="1" t="s">
        <v>79</v>
      </c>
      <c r="T2225" s="1" t="s">
        <v>205</v>
      </c>
      <c r="U2225" s="2">
        <v>43524.665972222225</v>
      </c>
      <c r="V2225">
        <v>53.6</v>
      </c>
      <c r="X2225">
        <v>41</v>
      </c>
      <c r="Y2225">
        <v>29.82</v>
      </c>
      <c r="Z2225">
        <v>40</v>
      </c>
      <c r="AA2225" s="1" t="s">
        <v>65</v>
      </c>
      <c r="AB2225">
        <v>13.8</v>
      </c>
      <c r="AD2225" s="1" t="s">
        <v>818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1</v>
      </c>
      <c r="AQ2225" t="b">
        <v>0</v>
      </c>
      <c r="AR2225" s="1" t="s">
        <v>51</v>
      </c>
      <c r="AS2225" s="1" t="s">
        <v>51</v>
      </c>
      <c r="AT2225" s="1" t="s">
        <v>51</v>
      </c>
      <c r="AU2225" s="1" t="s">
        <v>51</v>
      </c>
    </row>
    <row r="2226" spans="1:47" x14ac:dyDescent="0.25">
      <c r="A2226" s="1" t="s">
        <v>4668</v>
      </c>
      <c r="B2226">
        <v>3</v>
      </c>
      <c r="C2226" s="2">
        <v>43524.721400462964</v>
      </c>
      <c r="D2226" s="2">
        <v>43524.741875</v>
      </c>
      <c r="E2226">
        <v>39.776488000000001</v>
      </c>
      <c r="F2226">
        <v>-104.87362899999999</v>
      </c>
      <c r="G2226">
        <v>39.776691</v>
      </c>
      <c r="H2226">
        <v>-104.87582999999999</v>
      </c>
      <c r="I2226">
        <v>0.11799999999999999</v>
      </c>
      <c r="J2226" s="1" t="s">
        <v>417</v>
      </c>
      <c r="L2226" s="1" t="s">
        <v>137</v>
      </c>
      <c r="M2226" s="1" t="s">
        <v>47</v>
      </c>
      <c r="N2226" s="1" t="s">
        <v>131</v>
      </c>
      <c r="O2226" s="1" t="s">
        <v>131</v>
      </c>
      <c r="P2226" s="1" t="s">
        <v>198</v>
      </c>
      <c r="Q2226" s="1" t="s">
        <v>453</v>
      </c>
      <c r="R2226" s="1" t="s">
        <v>48</v>
      </c>
      <c r="S2226" s="1" t="s">
        <v>79</v>
      </c>
      <c r="T2226" s="1" t="s">
        <v>203</v>
      </c>
      <c r="U2226" s="2">
        <v>43524.706944444442</v>
      </c>
      <c r="V2226">
        <v>48.4</v>
      </c>
      <c r="X2226">
        <v>48</v>
      </c>
      <c r="Y2226">
        <v>29.79</v>
      </c>
      <c r="Z2226">
        <v>10</v>
      </c>
      <c r="AA2226" s="1" t="s">
        <v>66</v>
      </c>
      <c r="AB2226">
        <v>11.5</v>
      </c>
      <c r="AD2226" s="1" t="s">
        <v>818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s="1" t="s">
        <v>51</v>
      </c>
      <c r="AS2226" s="1" t="s">
        <v>51</v>
      </c>
      <c r="AT2226" s="1" t="s">
        <v>51</v>
      </c>
      <c r="AU2226" s="1" t="s">
        <v>51</v>
      </c>
    </row>
    <row r="2227" spans="1:47" x14ac:dyDescent="0.25">
      <c r="A2227" s="1" t="s">
        <v>9189</v>
      </c>
      <c r="B2227">
        <v>2</v>
      </c>
      <c r="C2227" s="2">
        <v>43524.72452546296</v>
      </c>
      <c r="D2227" s="2">
        <v>43524.745312500003</v>
      </c>
      <c r="E2227">
        <v>39.937899999999999</v>
      </c>
      <c r="F2227">
        <v>-104.78857000000001</v>
      </c>
      <c r="G2227">
        <v>39.946530000000003</v>
      </c>
      <c r="H2227">
        <v>-104.78180999999999</v>
      </c>
      <c r="I2227">
        <v>0.69599999999999995</v>
      </c>
      <c r="J2227" s="1" t="s">
        <v>2759</v>
      </c>
      <c r="L2227" s="1" t="s">
        <v>122</v>
      </c>
      <c r="M2227" s="1" t="s">
        <v>47</v>
      </c>
      <c r="N2227" s="1" t="s">
        <v>319</v>
      </c>
      <c r="O2227" s="1" t="s">
        <v>147</v>
      </c>
      <c r="P2227" s="1" t="s">
        <v>198</v>
      </c>
      <c r="Q2227" s="1" t="s">
        <v>353</v>
      </c>
      <c r="R2227" s="1" t="s">
        <v>48</v>
      </c>
      <c r="S2227" s="1" t="s">
        <v>79</v>
      </c>
      <c r="T2227" s="1" t="s">
        <v>219</v>
      </c>
      <c r="U2227" s="2">
        <v>43524.703472222223</v>
      </c>
      <c r="V2227">
        <v>46.9</v>
      </c>
      <c r="X2227">
        <v>56</v>
      </c>
      <c r="Y2227">
        <v>29.81</v>
      </c>
      <c r="Z2227">
        <v>10</v>
      </c>
      <c r="AA2227" s="1" t="s">
        <v>66</v>
      </c>
      <c r="AB2227">
        <v>15</v>
      </c>
      <c r="AD2227" s="1" t="s">
        <v>818</v>
      </c>
      <c r="AE2227" t="b">
        <v>0</v>
      </c>
      <c r="AF2227" t="b">
        <v>0</v>
      </c>
      <c r="AG2227" t="b">
        <v>0</v>
      </c>
      <c r="AH2227" t="b">
        <v>0</v>
      </c>
      <c r="AI2227" t="b">
        <v>1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s="1" t="s">
        <v>51</v>
      </c>
      <c r="AS2227" s="1" t="s">
        <v>51</v>
      </c>
      <c r="AT2227" s="1" t="s">
        <v>51</v>
      </c>
      <c r="AU2227" s="1" t="s">
        <v>51</v>
      </c>
    </row>
    <row r="2228" spans="1:47" x14ac:dyDescent="0.25">
      <c r="A2228" s="1" t="s">
        <v>4405</v>
      </c>
      <c r="B2228">
        <v>3</v>
      </c>
      <c r="C2228" s="2">
        <v>43524.808611111112</v>
      </c>
      <c r="D2228" s="2">
        <v>43524.829386574071</v>
      </c>
      <c r="E2228">
        <v>39.787300000000002</v>
      </c>
      <c r="F2228">
        <v>-104.98934</v>
      </c>
      <c r="G2228">
        <v>39.783931000000003</v>
      </c>
      <c r="H2228">
        <v>-104.98936999999999</v>
      </c>
      <c r="I2228">
        <v>0.23300000000000001</v>
      </c>
      <c r="J2228" s="1" t="s">
        <v>532</v>
      </c>
      <c r="L2228" s="1" t="s">
        <v>172</v>
      </c>
      <c r="M2228" s="1" t="s">
        <v>47</v>
      </c>
      <c r="N2228" s="1" t="s">
        <v>131</v>
      </c>
      <c r="O2228" s="1" t="s">
        <v>131</v>
      </c>
      <c r="P2228" s="1" t="s">
        <v>198</v>
      </c>
      <c r="Q2228" s="1" t="s">
        <v>246</v>
      </c>
      <c r="R2228" s="1" t="s">
        <v>48</v>
      </c>
      <c r="S2228" s="1" t="s">
        <v>79</v>
      </c>
      <c r="T2228" s="1" t="s">
        <v>205</v>
      </c>
      <c r="U2228" s="2">
        <v>43524.822916666664</v>
      </c>
      <c r="V2228">
        <v>37.4</v>
      </c>
      <c r="W2228">
        <v>33.799999999999997</v>
      </c>
      <c r="X2228">
        <v>65</v>
      </c>
      <c r="Y2228">
        <v>29.85</v>
      </c>
      <c r="Z2228">
        <v>10</v>
      </c>
      <c r="AA2228" s="1" t="s">
        <v>840</v>
      </c>
      <c r="AB2228">
        <v>4.5999999999999996</v>
      </c>
      <c r="AD2228" s="1" t="s">
        <v>1220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s="1" t="s">
        <v>53</v>
      </c>
      <c r="AS2228" s="1" t="s">
        <v>53</v>
      </c>
      <c r="AT2228" s="1" t="s">
        <v>53</v>
      </c>
      <c r="AU2228" s="1" t="s">
        <v>53</v>
      </c>
    </row>
    <row r="2229" spans="1:47" x14ac:dyDescent="0.25">
      <c r="A2229" s="1" t="s">
        <v>9190</v>
      </c>
      <c r="B2229">
        <v>2</v>
      </c>
      <c r="C2229" s="2">
        <v>43524.849236111113</v>
      </c>
      <c r="D2229" s="2">
        <v>43524.869872685187</v>
      </c>
      <c r="E2229">
        <v>39.770310000000002</v>
      </c>
      <c r="F2229">
        <v>-104.99181</v>
      </c>
      <c r="G2229">
        <v>39.76643</v>
      </c>
      <c r="H2229">
        <v>-104.99970999999999</v>
      </c>
      <c r="I2229">
        <v>0.498</v>
      </c>
      <c r="J2229" s="1" t="s">
        <v>1432</v>
      </c>
      <c r="L2229" s="1" t="s">
        <v>129</v>
      </c>
      <c r="M2229" s="1" t="s">
        <v>47</v>
      </c>
      <c r="N2229" s="1" t="s">
        <v>131</v>
      </c>
      <c r="O2229" s="1" t="s">
        <v>131</v>
      </c>
      <c r="P2229" s="1" t="s">
        <v>198</v>
      </c>
      <c r="Q2229" s="1" t="s">
        <v>246</v>
      </c>
      <c r="R2229" s="1" t="s">
        <v>48</v>
      </c>
      <c r="S2229" s="1" t="s">
        <v>79</v>
      </c>
      <c r="T2229" s="1" t="s">
        <v>205</v>
      </c>
      <c r="U2229" s="2">
        <v>43524.864583333336</v>
      </c>
      <c r="V2229">
        <v>37.4</v>
      </c>
      <c r="X2229">
        <v>65</v>
      </c>
      <c r="Y2229">
        <v>29.84</v>
      </c>
      <c r="Z2229">
        <v>10</v>
      </c>
      <c r="AA2229" s="1" t="s">
        <v>49</v>
      </c>
      <c r="AD2229" s="1" t="s">
        <v>1220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s="1" t="s">
        <v>53</v>
      </c>
      <c r="AS2229" s="1" t="s">
        <v>53</v>
      </c>
      <c r="AT2229" s="1" t="s">
        <v>53</v>
      </c>
      <c r="AU2229" s="1" t="s">
        <v>53</v>
      </c>
    </row>
    <row r="2230" spans="1:47" x14ac:dyDescent="0.25">
      <c r="A2230" s="1" t="s">
        <v>4770</v>
      </c>
      <c r="B2230">
        <v>3</v>
      </c>
      <c r="C2230" s="2">
        <v>43524.896111111113</v>
      </c>
      <c r="D2230" s="2">
        <v>43524.916875000003</v>
      </c>
      <c r="E2230">
        <v>39.817467999999998</v>
      </c>
      <c r="F2230">
        <v>-104.983023</v>
      </c>
      <c r="G2230">
        <v>39.820239999999998</v>
      </c>
      <c r="H2230">
        <v>-104.97828</v>
      </c>
      <c r="I2230">
        <v>0.316</v>
      </c>
      <c r="J2230" s="1" t="s">
        <v>751</v>
      </c>
      <c r="L2230" s="1" t="s">
        <v>122</v>
      </c>
      <c r="M2230" s="1" t="s">
        <v>47</v>
      </c>
      <c r="N2230" s="1" t="s">
        <v>131</v>
      </c>
      <c r="O2230" s="1" t="s">
        <v>147</v>
      </c>
      <c r="P2230" s="1" t="s">
        <v>198</v>
      </c>
      <c r="Q2230" s="1" t="s">
        <v>331</v>
      </c>
      <c r="R2230" s="1" t="s">
        <v>48</v>
      </c>
      <c r="S2230" s="1" t="s">
        <v>79</v>
      </c>
      <c r="T2230" s="1" t="s">
        <v>205</v>
      </c>
      <c r="U2230" s="2">
        <v>43524.895833333336</v>
      </c>
      <c r="V2230">
        <v>35.6</v>
      </c>
      <c r="X2230">
        <v>70</v>
      </c>
      <c r="Y2230">
        <v>29.83</v>
      </c>
      <c r="Z2230">
        <v>10</v>
      </c>
      <c r="AA2230" s="1" t="s">
        <v>49</v>
      </c>
      <c r="AD2230" s="1" t="s">
        <v>1206</v>
      </c>
      <c r="AE2230" t="b">
        <v>0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s="1" t="s">
        <v>53</v>
      </c>
      <c r="AS2230" s="1" t="s">
        <v>53</v>
      </c>
      <c r="AT2230" s="1" t="s">
        <v>53</v>
      </c>
      <c r="AU2230" s="1" t="s">
        <v>53</v>
      </c>
    </row>
    <row r="2231" spans="1:47" x14ac:dyDescent="0.25">
      <c r="A2231" s="1" t="s">
        <v>3989</v>
      </c>
      <c r="B2231">
        <v>3</v>
      </c>
      <c r="C2231" s="2">
        <v>43525.232291666667</v>
      </c>
      <c r="D2231" s="2">
        <v>43525.252986111111</v>
      </c>
      <c r="E2231">
        <v>39.783931000000003</v>
      </c>
      <c r="F2231">
        <v>-104.98936999999999</v>
      </c>
      <c r="G2231">
        <v>39.787300000000002</v>
      </c>
      <c r="H2231">
        <v>-104.98934</v>
      </c>
      <c r="I2231">
        <v>0.23300000000000001</v>
      </c>
      <c r="J2231" s="1" t="s">
        <v>532</v>
      </c>
      <c r="L2231" s="1" t="s">
        <v>265</v>
      </c>
      <c r="M2231" s="1" t="s">
        <v>47</v>
      </c>
      <c r="N2231" s="1" t="s">
        <v>131</v>
      </c>
      <c r="O2231" s="1" t="s">
        <v>131</v>
      </c>
      <c r="P2231" s="1" t="s">
        <v>198</v>
      </c>
      <c r="Q2231" s="1" t="s">
        <v>246</v>
      </c>
      <c r="R2231" s="1" t="s">
        <v>48</v>
      </c>
      <c r="S2231" s="1" t="s">
        <v>79</v>
      </c>
      <c r="T2231" s="1" t="s">
        <v>205</v>
      </c>
      <c r="U2231" s="2">
        <v>43525.207638888889</v>
      </c>
      <c r="V2231">
        <v>35.6</v>
      </c>
      <c r="W2231">
        <v>32.799999999999997</v>
      </c>
      <c r="X2231">
        <v>75</v>
      </c>
      <c r="Y2231">
        <v>29.82</v>
      </c>
      <c r="Z2231">
        <v>10</v>
      </c>
      <c r="AA2231" s="1" t="s">
        <v>840</v>
      </c>
      <c r="AB2231">
        <v>3.5</v>
      </c>
      <c r="AD2231" s="1" t="s">
        <v>1206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s="1" t="s">
        <v>53</v>
      </c>
      <c r="AS2231" s="1" t="s">
        <v>53</v>
      </c>
      <c r="AT2231" s="1" t="s">
        <v>51</v>
      </c>
      <c r="AU2231" s="1" t="s">
        <v>51</v>
      </c>
    </row>
    <row r="2232" spans="1:47" x14ac:dyDescent="0.25">
      <c r="A2232" s="1" t="s">
        <v>3990</v>
      </c>
      <c r="B2232">
        <v>3</v>
      </c>
      <c r="C2232" s="2">
        <v>43525.244791666664</v>
      </c>
      <c r="D2232" s="2">
        <v>43525.265486111108</v>
      </c>
      <c r="E2232">
        <v>39.734789999999997</v>
      </c>
      <c r="F2232">
        <v>-105.01503</v>
      </c>
      <c r="G2232">
        <v>39.736634000000002</v>
      </c>
      <c r="H2232">
        <v>-105.014162</v>
      </c>
      <c r="I2232">
        <v>0.13500000000000001</v>
      </c>
      <c r="J2232" s="1" t="s">
        <v>567</v>
      </c>
      <c r="L2232" s="1" t="s">
        <v>265</v>
      </c>
      <c r="M2232" s="1" t="s">
        <v>47</v>
      </c>
      <c r="N2232" s="1" t="s">
        <v>131</v>
      </c>
      <c r="O2232" s="1" t="s">
        <v>131</v>
      </c>
      <c r="P2232" s="1" t="s">
        <v>198</v>
      </c>
      <c r="Q2232" s="1" t="s">
        <v>310</v>
      </c>
      <c r="R2232" s="1" t="s">
        <v>48</v>
      </c>
      <c r="S2232" s="1" t="s">
        <v>79</v>
      </c>
      <c r="T2232" s="1" t="s">
        <v>205</v>
      </c>
      <c r="U2232" s="2">
        <v>43525.207638888889</v>
      </c>
      <c r="V2232">
        <v>35.6</v>
      </c>
      <c r="W2232">
        <v>32.799999999999997</v>
      </c>
      <c r="X2232">
        <v>75</v>
      </c>
      <c r="Y2232">
        <v>29.82</v>
      </c>
      <c r="Z2232">
        <v>10</v>
      </c>
      <c r="AA2232" s="1" t="s">
        <v>840</v>
      </c>
      <c r="AB2232">
        <v>3.5</v>
      </c>
      <c r="AD2232" s="1" t="s">
        <v>1206</v>
      </c>
      <c r="AE2232" t="b">
        <v>0</v>
      </c>
      <c r="AF2232" t="b">
        <v>0</v>
      </c>
      <c r="AG2232" t="b">
        <v>0</v>
      </c>
      <c r="AH2232" t="b">
        <v>0</v>
      </c>
      <c r="AI2232" t="b">
        <v>1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s="1" t="s">
        <v>53</v>
      </c>
      <c r="AS2232" s="1" t="s">
        <v>53</v>
      </c>
      <c r="AT2232" s="1" t="s">
        <v>51</v>
      </c>
      <c r="AU2232" s="1" t="s">
        <v>51</v>
      </c>
    </row>
    <row r="2233" spans="1:47" x14ac:dyDescent="0.25">
      <c r="A2233" s="1" t="s">
        <v>4291</v>
      </c>
      <c r="B2233">
        <v>3</v>
      </c>
      <c r="C2233" s="2">
        <v>43525.303124999999</v>
      </c>
      <c r="D2233" s="2">
        <v>43525.323819444442</v>
      </c>
      <c r="E2233">
        <v>39.563549999999999</v>
      </c>
      <c r="F2233">
        <v>-104.9562</v>
      </c>
      <c r="G2233">
        <v>39.564019999999999</v>
      </c>
      <c r="H2233">
        <v>-104.96613000000001</v>
      </c>
      <c r="I2233">
        <v>0.53</v>
      </c>
      <c r="J2233" s="1" t="s">
        <v>563</v>
      </c>
      <c r="L2233" s="1" t="s">
        <v>405</v>
      </c>
      <c r="M2233" s="1" t="s">
        <v>47</v>
      </c>
      <c r="N2233" s="1" t="s">
        <v>138</v>
      </c>
      <c r="O2233" s="1" t="s">
        <v>121</v>
      </c>
      <c r="P2233" s="1" t="s">
        <v>198</v>
      </c>
      <c r="Q2233" s="1" t="s">
        <v>296</v>
      </c>
      <c r="R2233" s="1" t="s">
        <v>48</v>
      </c>
      <c r="S2233" s="1" t="s">
        <v>79</v>
      </c>
      <c r="T2233" s="1" t="s">
        <v>200</v>
      </c>
      <c r="U2233" s="2">
        <v>43525.286805555559</v>
      </c>
      <c r="V2233">
        <v>36</v>
      </c>
      <c r="W2233">
        <v>31.1</v>
      </c>
      <c r="X2233">
        <v>64</v>
      </c>
      <c r="Y2233">
        <v>29.87</v>
      </c>
      <c r="Z2233">
        <v>10</v>
      </c>
      <c r="AA2233" s="1" t="s">
        <v>846</v>
      </c>
      <c r="AB2233">
        <v>5.8</v>
      </c>
      <c r="AD2233" s="1" t="s">
        <v>818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s="1" t="s">
        <v>51</v>
      </c>
      <c r="AS2233" s="1" t="s">
        <v>51</v>
      </c>
      <c r="AT2233" s="1" t="s">
        <v>51</v>
      </c>
      <c r="AU2233" s="1" t="s">
        <v>51</v>
      </c>
    </row>
    <row r="2234" spans="1:47" x14ac:dyDescent="0.25">
      <c r="A2234" s="1" t="s">
        <v>4292</v>
      </c>
      <c r="B2234">
        <v>3</v>
      </c>
      <c r="C2234" s="2">
        <v>43525.34375</v>
      </c>
      <c r="D2234" s="2">
        <v>43525.36409722222</v>
      </c>
      <c r="E2234">
        <v>39.700429999999997</v>
      </c>
      <c r="F2234">
        <v>-104.8292</v>
      </c>
      <c r="G2234">
        <v>39.697105999999998</v>
      </c>
      <c r="H2234">
        <v>-104.82944999999999</v>
      </c>
      <c r="I2234">
        <v>0.23</v>
      </c>
      <c r="J2234" s="1" t="s">
        <v>586</v>
      </c>
      <c r="L2234" s="1" t="s">
        <v>403</v>
      </c>
      <c r="M2234" s="1" t="s">
        <v>47</v>
      </c>
      <c r="N2234" s="1" t="s">
        <v>170</v>
      </c>
      <c r="O2234" s="1" t="s">
        <v>201</v>
      </c>
      <c r="P2234" s="1" t="s">
        <v>198</v>
      </c>
      <c r="Q2234" s="1" t="s">
        <v>404</v>
      </c>
      <c r="R2234" s="1" t="s">
        <v>48</v>
      </c>
      <c r="S2234" s="1" t="s">
        <v>79</v>
      </c>
      <c r="T2234" s="1" t="s">
        <v>203</v>
      </c>
      <c r="U2234" s="2">
        <v>43525.331944444442</v>
      </c>
      <c r="V2234">
        <v>39.200000000000003</v>
      </c>
      <c r="W2234">
        <v>34.200000000000003</v>
      </c>
      <c r="X2234">
        <v>71</v>
      </c>
      <c r="Y2234">
        <v>29.86</v>
      </c>
      <c r="Z2234">
        <v>10</v>
      </c>
      <c r="AA2234" s="1" t="s">
        <v>72</v>
      </c>
      <c r="AB2234">
        <v>6.9</v>
      </c>
      <c r="AD2234" s="1" t="s">
        <v>818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s="1" t="s">
        <v>51</v>
      </c>
      <c r="AS2234" s="1" t="s">
        <v>51</v>
      </c>
      <c r="AT2234" s="1" t="s">
        <v>51</v>
      </c>
      <c r="AU2234" s="1" t="s">
        <v>51</v>
      </c>
    </row>
    <row r="2235" spans="1:47" x14ac:dyDescent="0.25">
      <c r="A2235" s="1" t="s">
        <v>4293</v>
      </c>
      <c r="B2235">
        <v>4</v>
      </c>
      <c r="C2235" s="2">
        <v>43525.355208333334</v>
      </c>
      <c r="D2235" s="2">
        <v>43525.438078703701</v>
      </c>
      <c r="E2235">
        <v>39.563670000000002</v>
      </c>
      <c r="F2235">
        <v>-104.95451</v>
      </c>
      <c r="G2235">
        <v>39.564019999999999</v>
      </c>
      <c r="H2235">
        <v>-104.96613000000001</v>
      </c>
      <c r="I2235">
        <v>0.61899999999999999</v>
      </c>
      <c r="J2235" s="1" t="s">
        <v>563</v>
      </c>
      <c r="L2235" s="1" t="s">
        <v>405</v>
      </c>
      <c r="M2235" s="1" t="s">
        <v>47</v>
      </c>
      <c r="N2235" s="1" t="s">
        <v>138</v>
      </c>
      <c r="O2235" s="1" t="s">
        <v>121</v>
      </c>
      <c r="P2235" s="1" t="s">
        <v>198</v>
      </c>
      <c r="Q2235" s="1" t="s">
        <v>296</v>
      </c>
      <c r="R2235" s="1" t="s">
        <v>48</v>
      </c>
      <c r="S2235" s="1" t="s">
        <v>79</v>
      </c>
      <c r="T2235" s="1" t="s">
        <v>200</v>
      </c>
      <c r="U2235" s="2">
        <v>43525.370138888888</v>
      </c>
      <c r="V2235">
        <v>46</v>
      </c>
      <c r="W2235">
        <v>42.5</v>
      </c>
      <c r="X2235">
        <v>50</v>
      </c>
      <c r="Y2235">
        <v>29.9</v>
      </c>
      <c r="Z2235">
        <v>10</v>
      </c>
      <c r="AA2235" s="1" t="s">
        <v>840</v>
      </c>
      <c r="AB2235">
        <v>6.9</v>
      </c>
      <c r="AD2235" s="1" t="s">
        <v>818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s="1" t="s">
        <v>51</v>
      </c>
      <c r="AS2235" s="1" t="s">
        <v>51</v>
      </c>
      <c r="AT2235" s="1" t="s">
        <v>51</v>
      </c>
      <c r="AU2235" s="1" t="s">
        <v>51</v>
      </c>
    </row>
    <row r="2236" spans="1:47" x14ac:dyDescent="0.25">
      <c r="A2236" s="1" t="s">
        <v>4793</v>
      </c>
      <c r="B2236">
        <v>3</v>
      </c>
      <c r="C2236" s="2">
        <v>43525.419791666667</v>
      </c>
      <c r="D2236" s="2">
        <v>43525.440497685187</v>
      </c>
      <c r="E2236">
        <v>39.105570999999998</v>
      </c>
      <c r="F2236">
        <v>-104.864532</v>
      </c>
      <c r="G2236">
        <v>39.111438</v>
      </c>
      <c r="H2236">
        <v>-104.865178</v>
      </c>
      <c r="I2236">
        <v>0.40699999999999997</v>
      </c>
      <c r="J2236" s="1" t="s">
        <v>401</v>
      </c>
      <c r="L2236" s="1" t="s">
        <v>265</v>
      </c>
      <c r="M2236" s="1" t="s">
        <v>47</v>
      </c>
      <c r="N2236" s="1" t="s">
        <v>447</v>
      </c>
      <c r="O2236" s="1" t="s">
        <v>193</v>
      </c>
      <c r="P2236" s="1" t="s">
        <v>198</v>
      </c>
      <c r="Q2236" s="1" t="s">
        <v>448</v>
      </c>
      <c r="R2236" s="1" t="s">
        <v>48</v>
      </c>
      <c r="S2236" s="1" t="s">
        <v>79</v>
      </c>
      <c r="T2236" s="1" t="s">
        <v>234</v>
      </c>
      <c r="U2236" s="2">
        <v>43525.415277777778</v>
      </c>
      <c r="V2236">
        <v>47.1</v>
      </c>
      <c r="X2236">
        <v>33</v>
      </c>
      <c r="Y2236">
        <v>29.91</v>
      </c>
      <c r="Z2236">
        <v>10</v>
      </c>
      <c r="AA2236" s="1" t="s">
        <v>49</v>
      </c>
      <c r="AD2236" s="1" t="s">
        <v>1206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s="1" t="s">
        <v>51</v>
      </c>
      <c r="AS2236" s="1" t="s">
        <v>51</v>
      </c>
      <c r="AT2236" s="1" t="s">
        <v>51</v>
      </c>
      <c r="AU2236" s="1" t="s">
        <v>51</v>
      </c>
    </row>
    <row r="2237" spans="1:47" x14ac:dyDescent="0.25">
      <c r="A2237" s="1" t="s">
        <v>4294</v>
      </c>
      <c r="B2237">
        <v>3</v>
      </c>
      <c r="C2237" s="2">
        <v>43525.522928240738</v>
      </c>
      <c r="D2237" s="2">
        <v>43525.543275462966</v>
      </c>
      <c r="E2237">
        <v>39.771329999999999</v>
      </c>
      <c r="F2237">
        <v>-104.99073</v>
      </c>
      <c r="G2237">
        <v>39.770119999999999</v>
      </c>
      <c r="H2237">
        <v>-104.99178999999999</v>
      </c>
      <c r="I2237">
        <v>0.10100000000000001</v>
      </c>
      <c r="J2237" s="1" t="s">
        <v>365</v>
      </c>
      <c r="L2237" s="1" t="s">
        <v>194</v>
      </c>
      <c r="M2237" s="1" t="s">
        <v>47</v>
      </c>
      <c r="N2237" s="1" t="s">
        <v>131</v>
      </c>
      <c r="O2237" s="1" t="s">
        <v>131</v>
      </c>
      <c r="P2237" s="1" t="s">
        <v>198</v>
      </c>
      <c r="Q2237" s="1" t="s">
        <v>246</v>
      </c>
      <c r="R2237" s="1" t="s">
        <v>48</v>
      </c>
      <c r="S2237" s="1" t="s">
        <v>79</v>
      </c>
      <c r="T2237" s="1" t="s">
        <v>205</v>
      </c>
      <c r="U2237" s="2">
        <v>43525.538194444445</v>
      </c>
      <c r="V2237">
        <v>41</v>
      </c>
      <c r="W2237">
        <v>31.9</v>
      </c>
      <c r="X2237">
        <v>45</v>
      </c>
      <c r="Y2237">
        <v>29.95</v>
      </c>
      <c r="Z2237">
        <v>10</v>
      </c>
      <c r="AA2237" s="1" t="s">
        <v>59</v>
      </c>
      <c r="AB2237">
        <v>19.600000000000001</v>
      </c>
      <c r="AD2237" s="1" t="s">
        <v>818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s="1" t="s">
        <v>51</v>
      </c>
      <c r="AS2237" s="1" t="s">
        <v>51</v>
      </c>
      <c r="AT2237" s="1" t="s">
        <v>51</v>
      </c>
      <c r="AU2237" s="1" t="s">
        <v>51</v>
      </c>
    </row>
    <row r="2238" spans="1:47" x14ac:dyDescent="0.25">
      <c r="A2238" s="1" t="s">
        <v>6034</v>
      </c>
      <c r="B2238">
        <v>3</v>
      </c>
      <c r="C2238" s="2">
        <v>43525.528136574074</v>
      </c>
      <c r="D2238" s="2">
        <v>43525.548831018517</v>
      </c>
      <c r="E2238">
        <v>39.445050000000002</v>
      </c>
      <c r="F2238">
        <v>-104.87575</v>
      </c>
      <c r="G2238">
        <v>39.429760999999999</v>
      </c>
      <c r="H2238">
        <v>-104.87927999999999</v>
      </c>
      <c r="I2238">
        <v>1.073</v>
      </c>
      <c r="J2238" s="1" t="s">
        <v>721</v>
      </c>
      <c r="L2238" s="1" t="s">
        <v>195</v>
      </c>
      <c r="M2238" s="1" t="s">
        <v>47</v>
      </c>
      <c r="N2238" s="1" t="s">
        <v>191</v>
      </c>
      <c r="O2238" s="1" t="s">
        <v>121</v>
      </c>
      <c r="P2238" s="1" t="s">
        <v>198</v>
      </c>
      <c r="Q2238" s="1" t="s">
        <v>479</v>
      </c>
      <c r="R2238" s="1" t="s">
        <v>48</v>
      </c>
      <c r="S2238" s="1" t="s">
        <v>79</v>
      </c>
      <c r="T2238" s="1" t="s">
        <v>200</v>
      </c>
      <c r="U2238" s="2">
        <v>43525.536805555559</v>
      </c>
      <c r="V2238">
        <v>37.9</v>
      </c>
      <c r="W2238">
        <v>29.6</v>
      </c>
      <c r="X2238">
        <v>73</v>
      </c>
      <c r="Y2238">
        <v>30.01</v>
      </c>
      <c r="Z2238">
        <v>4</v>
      </c>
      <c r="AA2238" s="1" t="s">
        <v>62</v>
      </c>
      <c r="AB2238">
        <v>13.8</v>
      </c>
      <c r="AC2238">
        <v>0</v>
      </c>
      <c r="AD2238" s="1" t="s">
        <v>1210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s="1" t="s">
        <v>51</v>
      </c>
      <c r="AS2238" s="1" t="s">
        <v>51</v>
      </c>
      <c r="AT2238" s="1" t="s">
        <v>51</v>
      </c>
      <c r="AU2238" s="1" t="s">
        <v>51</v>
      </c>
    </row>
    <row r="2239" spans="1:47" x14ac:dyDescent="0.25">
      <c r="A2239" s="1" t="s">
        <v>4012</v>
      </c>
      <c r="B2239">
        <v>4</v>
      </c>
      <c r="C2239" s="2">
        <v>43525.557314814818</v>
      </c>
      <c r="D2239" s="2">
        <v>43525.577789351853</v>
      </c>
      <c r="E2239">
        <v>39.746279999999999</v>
      </c>
      <c r="F2239">
        <v>-105.39774</v>
      </c>
      <c r="G2239">
        <v>39.754330000000003</v>
      </c>
      <c r="H2239">
        <v>-105.23629200000001</v>
      </c>
      <c r="I2239">
        <v>8.5939999999999994</v>
      </c>
      <c r="J2239" s="1" t="s">
        <v>3980</v>
      </c>
      <c r="L2239" s="1" t="s">
        <v>1709</v>
      </c>
      <c r="M2239" s="1" t="s">
        <v>47</v>
      </c>
      <c r="N2239" s="1" t="s">
        <v>269</v>
      </c>
      <c r="O2239" s="1" t="s">
        <v>115</v>
      </c>
      <c r="P2239" s="1" t="s">
        <v>198</v>
      </c>
      <c r="Q2239" s="1" t="s">
        <v>349</v>
      </c>
      <c r="R2239" s="1" t="s">
        <v>48</v>
      </c>
      <c r="S2239" s="1" t="s">
        <v>79</v>
      </c>
      <c r="T2239" s="1" t="s">
        <v>324</v>
      </c>
      <c r="U2239" s="2">
        <v>43525.5625</v>
      </c>
      <c r="V2239">
        <v>44.6</v>
      </c>
      <c r="W2239">
        <v>39.700000000000003</v>
      </c>
      <c r="X2239">
        <v>39</v>
      </c>
      <c r="Y2239">
        <v>29.97</v>
      </c>
      <c r="Z2239">
        <v>10</v>
      </c>
      <c r="AA2239" s="1" t="s">
        <v>964</v>
      </c>
      <c r="AB2239">
        <v>9.1999999999999993</v>
      </c>
      <c r="AD2239" s="1" t="s">
        <v>1206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1</v>
      </c>
      <c r="AQ2239" t="b">
        <v>0</v>
      </c>
      <c r="AR2239" s="1" t="s">
        <v>51</v>
      </c>
      <c r="AS2239" s="1" t="s">
        <v>51</v>
      </c>
      <c r="AT2239" s="1" t="s">
        <v>51</v>
      </c>
      <c r="AU2239" s="1" t="s">
        <v>51</v>
      </c>
    </row>
    <row r="2240" spans="1:47" x14ac:dyDescent="0.25">
      <c r="A2240" s="1" t="s">
        <v>4013</v>
      </c>
      <c r="B2240">
        <v>4</v>
      </c>
      <c r="C2240" s="2">
        <v>43525.557314814818</v>
      </c>
      <c r="D2240" s="2">
        <v>43525.577789351853</v>
      </c>
      <c r="E2240">
        <v>39.754330000000003</v>
      </c>
      <c r="F2240">
        <v>-105.23629200000001</v>
      </c>
      <c r="G2240">
        <v>39.746279999999999</v>
      </c>
      <c r="H2240">
        <v>-105.39774</v>
      </c>
      <c r="I2240">
        <v>8.5939999999999994</v>
      </c>
      <c r="J2240" s="1" t="s">
        <v>4014</v>
      </c>
      <c r="L2240" s="1" t="s">
        <v>716</v>
      </c>
      <c r="M2240" s="1" t="s">
        <v>47</v>
      </c>
      <c r="N2240" s="1" t="s">
        <v>269</v>
      </c>
      <c r="O2240" s="1" t="s">
        <v>115</v>
      </c>
      <c r="P2240" s="1" t="s">
        <v>198</v>
      </c>
      <c r="Q2240" s="1" t="s">
        <v>349</v>
      </c>
      <c r="R2240" s="1" t="s">
        <v>48</v>
      </c>
      <c r="S2240" s="1" t="s">
        <v>79</v>
      </c>
      <c r="T2240" s="1" t="s">
        <v>324</v>
      </c>
      <c r="U2240" s="2">
        <v>43525.5625</v>
      </c>
      <c r="V2240">
        <v>44.6</v>
      </c>
      <c r="W2240">
        <v>39.700000000000003</v>
      </c>
      <c r="X2240">
        <v>39</v>
      </c>
      <c r="Y2240">
        <v>29.97</v>
      </c>
      <c r="Z2240">
        <v>10</v>
      </c>
      <c r="AA2240" s="1" t="s">
        <v>964</v>
      </c>
      <c r="AB2240">
        <v>9.1999999999999993</v>
      </c>
      <c r="AD2240" s="1" t="s">
        <v>1206</v>
      </c>
      <c r="AE2240" t="b">
        <v>0</v>
      </c>
      <c r="AF2240" t="b">
        <v>0</v>
      </c>
      <c r="AG2240" t="b">
        <v>1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s="1" t="s">
        <v>51</v>
      </c>
      <c r="AS2240" s="1" t="s">
        <v>51</v>
      </c>
      <c r="AT2240" s="1" t="s">
        <v>51</v>
      </c>
      <c r="AU2240" s="1" t="s">
        <v>51</v>
      </c>
    </row>
    <row r="2241" spans="1:47" x14ac:dyDescent="0.25">
      <c r="A2241" s="1" t="s">
        <v>4555</v>
      </c>
      <c r="B2241">
        <v>3</v>
      </c>
      <c r="C2241" s="2">
        <v>43525.586481481485</v>
      </c>
      <c r="D2241" s="2">
        <v>43525.607164351852</v>
      </c>
      <c r="E2241">
        <v>40.375239999999998</v>
      </c>
      <c r="F2241">
        <v>-104.99217</v>
      </c>
      <c r="G2241">
        <v>40.374026000000001</v>
      </c>
      <c r="H2241">
        <v>-104.99145300000001</v>
      </c>
      <c r="I2241">
        <v>9.1999999999999998E-2</v>
      </c>
      <c r="J2241" s="1" t="s">
        <v>458</v>
      </c>
      <c r="L2241" s="1" t="s">
        <v>172</v>
      </c>
      <c r="M2241" s="1" t="s">
        <v>47</v>
      </c>
      <c r="N2241" s="1" t="s">
        <v>303</v>
      </c>
      <c r="O2241" s="1" t="s">
        <v>228</v>
      </c>
      <c r="P2241" s="1" t="s">
        <v>198</v>
      </c>
      <c r="Q2241" s="1" t="s">
        <v>304</v>
      </c>
      <c r="R2241" s="1" t="s">
        <v>48</v>
      </c>
      <c r="S2241" s="1" t="s">
        <v>79</v>
      </c>
      <c r="T2241" s="1" t="s">
        <v>230</v>
      </c>
      <c r="U2241" s="2">
        <v>43525.580555555556</v>
      </c>
      <c r="V2241">
        <v>46.9</v>
      </c>
      <c r="X2241">
        <v>32</v>
      </c>
      <c r="Y2241">
        <v>29.94</v>
      </c>
      <c r="Z2241">
        <v>10</v>
      </c>
      <c r="AA2241" s="1" t="s">
        <v>964</v>
      </c>
      <c r="AB2241">
        <v>26.5</v>
      </c>
      <c r="AD2241" s="1" t="s">
        <v>1067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s="1" t="s">
        <v>51</v>
      </c>
      <c r="AS2241" s="1" t="s">
        <v>51</v>
      </c>
      <c r="AT2241" s="1" t="s">
        <v>51</v>
      </c>
      <c r="AU2241" s="1" t="s">
        <v>51</v>
      </c>
    </row>
    <row r="2242" spans="1:47" x14ac:dyDescent="0.25">
      <c r="A2242" s="1" t="s">
        <v>5191</v>
      </c>
      <c r="B2242">
        <v>3</v>
      </c>
      <c r="C2242" s="2">
        <v>43525.644814814812</v>
      </c>
      <c r="D2242" s="2">
        <v>43525.665497685186</v>
      </c>
      <c r="E2242">
        <v>39.317307</v>
      </c>
      <c r="F2242">
        <v>-104.883611</v>
      </c>
      <c r="G2242">
        <v>39.342596999999998</v>
      </c>
      <c r="H2242">
        <v>-104.87450800000001</v>
      </c>
      <c r="I2242">
        <v>1.8140000000000001</v>
      </c>
      <c r="J2242" s="1" t="s">
        <v>398</v>
      </c>
      <c r="L2242" s="1" t="s">
        <v>194</v>
      </c>
      <c r="M2242" s="1" t="s">
        <v>47</v>
      </c>
      <c r="N2242" s="1" t="s">
        <v>191</v>
      </c>
      <c r="O2242" s="1" t="s">
        <v>121</v>
      </c>
      <c r="P2242" s="1" t="s">
        <v>198</v>
      </c>
      <c r="Q2242" s="1" t="s">
        <v>333</v>
      </c>
      <c r="R2242" s="1" t="s">
        <v>48</v>
      </c>
      <c r="S2242" s="1" t="s">
        <v>79</v>
      </c>
      <c r="T2242" s="1" t="s">
        <v>223</v>
      </c>
      <c r="U2242" s="2">
        <v>43525.64166666667</v>
      </c>
      <c r="V2242">
        <v>30.2</v>
      </c>
      <c r="W2242">
        <v>21.3</v>
      </c>
      <c r="X2242">
        <v>93</v>
      </c>
      <c r="Y2242">
        <v>30</v>
      </c>
      <c r="Z2242">
        <v>7</v>
      </c>
      <c r="AA2242" s="1" t="s">
        <v>964</v>
      </c>
      <c r="AB2242">
        <v>10.4</v>
      </c>
      <c r="AD2242" s="1" t="s">
        <v>1210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s="1" t="s">
        <v>51</v>
      </c>
      <c r="AS2242" s="1" t="s">
        <v>51</v>
      </c>
      <c r="AT2242" s="1" t="s">
        <v>51</v>
      </c>
      <c r="AU2242" s="1" t="s">
        <v>51</v>
      </c>
    </row>
    <row r="2243" spans="1:47" x14ac:dyDescent="0.25">
      <c r="A2243" s="1" t="s">
        <v>4118</v>
      </c>
      <c r="B2243">
        <v>4</v>
      </c>
      <c r="C2243" s="2">
        <v>43525.682800925926</v>
      </c>
      <c r="D2243" s="2">
        <v>43525.702662037038</v>
      </c>
      <c r="E2243">
        <v>39.746279999999999</v>
      </c>
      <c r="F2243">
        <v>-105.39774</v>
      </c>
      <c r="G2243">
        <v>39.754330000000003</v>
      </c>
      <c r="H2243">
        <v>-105.23629200000001</v>
      </c>
      <c r="I2243">
        <v>8.5939999999999994</v>
      </c>
      <c r="J2243" s="1" t="s">
        <v>4119</v>
      </c>
      <c r="L2243" s="1" t="s">
        <v>1709</v>
      </c>
      <c r="M2243" s="1" t="s">
        <v>47</v>
      </c>
      <c r="N2243" s="1" t="s">
        <v>269</v>
      </c>
      <c r="O2243" s="1" t="s">
        <v>115</v>
      </c>
      <c r="P2243" s="1" t="s">
        <v>198</v>
      </c>
      <c r="Q2243" s="1" t="s">
        <v>349</v>
      </c>
      <c r="R2243" s="1" t="s">
        <v>48</v>
      </c>
      <c r="S2243" s="1" t="s">
        <v>79</v>
      </c>
      <c r="T2243" s="1" t="s">
        <v>324</v>
      </c>
      <c r="U2243" s="2">
        <v>43525.6875</v>
      </c>
      <c r="V2243">
        <v>41</v>
      </c>
      <c r="W2243">
        <v>37.1</v>
      </c>
      <c r="X2243">
        <v>45</v>
      </c>
      <c r="Y2243">
        <v>29.98</v>
      </c>
      <c r="Z2243">
        <v>10</v>
      </c>
      <c r="AA2243" s="1" t="s">
        <v>63</v>
      </c>
      <c r="AB2243">
        <v>5.8</v>
      </c>
      <c r="AD2243" s="1" t="s">
        <v>1212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1</v>
      </c>
      <c r="AQ2243" t="b">
        <v>0</v>
      </c>
      <c r="AR2243" s="1" t="s">
        <v>51</v>
      </c>
      <c r="AS2243" s="1" t="s">
        <v>51</v>
      </c>
      <c r="AT2243" s="1" t="s">
        <v>51</v>
      </c>
      <c r="AU2243" s="1" t="s">
        <v>51</v>
      </c>
    </row>
    <row r="2244" spans="1:47" x14ac:dyDescent="0.25">
      <c r="A2244" s="1" t="s">
        <v>4120</v>
      </c>
      <c r="B2244">
        <v>4</v>
      </c>
      <c r="C2244" s="2">
        <v>43525.682800925926</v>
      </c>
      <c r="D2244" s="2">
        <v>43525.702662037038</v>
      </c>
      <c r="E2244">
        <v>39.754330000000003</v>
      </c>
      <c r="F2244">
        <v>-105.23629200000001</v>
      </c>
      <c r="G2244">
        <v>39.746279999999999</v>
      </c>
      <c r="H2244">
        <v>-105.39774</v>
      </c>
      <c r="I2244">
        <v>8.5939999999999994</v>
      </c>
      <c r="J2244" s="1" t="s">
        <v>4121</v>
      </c>
      <c r="L2244" s="1" t="s">
        <v>716</v>
      </c>
      <c r="M2244" s="1" t="s">
        <v>47</v>
      </c>
      <c r="N2244" s="1" t="s">
        <v>269</v>
      </c>
      <c r="O2244" s="1" t="s">
        <v>115</v>
      </c>
      <c r="P2244" s="1" t="s">
        <v>198</v>
      </c>
      <c r="Q2244" s="1" t="s">
        <v>349</v>
      </c>
      <c r="R2244" s="1" t="s">
        <v>48</v>
      </c>
      <c r="S2244" s="1" t="s">
        <v>79</v>
      </c>
      <c r="T2244" s="1" t="s">
        <v>324</v>
      </c>
      <c r="U2244" s="2">
        <v>43525.6875</v>
      </c>
      <c r="V2244">
        <v>41</v>
      </c>
      <c r="W2244">
        <v>37.1</v>
      </c>
      <c r="X2244">
        <v>45</v>
      </c>
      <c r="Y2244">
        <v>29.98</v>
      </c>
      <c r="Z2244">
        <v>10</v>
      </c>
      <c r="AA2244" s="1" t="s">
        <v>63</v>
      </c>
      <c r="AB2244">
        <v>5.8</v>
      </c>
      <c r="AD2244" s="1" t="s">
        <v>1212</v>
      </c>
      <c r="AE2244" t="b">
        <v>0</v>
      </c>
      <c r="AF2244" t="b">
        <v>0</v>
      </c>
      <c r="AG2244" t="b">
        <v>1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s="1" t="s">
        <v>51</v>
      </c>
      <c r="AS2244" s="1" t="s">
        <v>51</v>
      </c>
      <c r="AT2244" s="1" t="s">
        <v>51</v>
      </c>
      <c r="AU2244" s="1" t="s">
        <v>51</v>
      </c>
    </row>
    <row r="2245" spans="1:47" x14ac:dyDescent="0.25">
      <c r="A2245" s="1" t="s">
        <v>4150</v>
      </c>
      <c r="B2245">
        <v>3</v>
      </c>
      <c r="C2245" s="2">
        <v>43525.7580787037</v>
      </c>
      <c r="D2245" s="2">
        <v>43525.778703703705</v>
      </c>
      <c r="E2245">
        <v>39.289594999999998</v>
      </c>
      <c r="F2245">
        <v>-104.89533900000001</v>
      </c>
      <c r="G2245">
        <v>39.318215000000002</v>
      </c>
      <c r="H2245">
        <v>-104.883279</v>
      </c>
      <c r="I2245">
        <v>2.08</v>
      </c>
      <c r="J2245" s="1" t="s">
        <v>398</v>
      </c>
      <c r="L2245" s="1" t="s">
        <v>194</v>
      </c>
      <c r="M2245" s="1" t="s">
        <v>47</v>
      </c>
      <c r="N2245" s="1" t="s">
        <v>191</v>
      </c>
      <c r="O2245" s="1" t="s">
        <v>121</v>
      </c>
      <c r="P2245" s="1" t="s">
        <v>198</v>
      </c>
      <c r="Q2245" s="1" t="s">
        <v>333</v>
      </c>
      <c r="R2245" s="1" t="s">
        <v>48</v>
      </c>
      <c r="S2245" s="1" t="s">
        <v>79</v>
      </c>
      <c r="T2245" s="1" t="s">
        <v>223</v>
      </c>
      <c r="U2245" s="2">
        <v>43525.754166666666</v>
      </c>
      <c r="V2245">
        <v>28.4</v>
      </c>
      <c r="W2245">
        <v>18</v>
      </c>
      <c r="X2245">
        <v>93</v>
      </c>
      <c r="Y2245">
        <v>30</v>
      </c>
      <c r="Z2245">
        <v>10</v>
      </c>
      <c r="AA2245" s="1" t="s">
        <v>63</v>
      </c>
      <c r="AB2245">
        <v>12.7</v>
      </c>
      <c r="AD2245" s="1" t="s">
        <v>1212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s="1" t="s">
        <v>53</v>
      </c>
      <c r="AS2245" s="1" t="s">
        <v>51</v>
      </c>
      <c r="AT2245" s="1" t="s">
        <v>51</v>
      </c>
      <c r="AU2245" s="1" t="s">
        <v>51</v>
      </c>
    </row>
    <row r="2246" spans="1:47" x14ac:dyDescent="0.25">
      <c r="A2246" s="1" t="s">
        <v>4164</v>
      </c>
      <c r="B2246">
        <v>3</v>
      </c>
      <c r="C2246" s="2">
        <v>43525.810416666667</v>
      </c>
      <c r="D2246" s="2">
        <v>43525.830787037034</v>
      </c>
      <c r="E2246">
        <v>39.802169999999997</v>
      </c>
      <c r="F2246">
        <v>-104.93567</v>
      </c>
      <c r="G2246">
        <v>39.802830999999998</v>
      </c>
      <c r="H2246">
        <v>-104.93650100000001</v>
      </c>
      <c r="I2246">
        <v>6.3E-2</v>
      </c>
      <c r="J2246" s="1" t="s">
        <v>531</v>
      </c>
      <c r="L2246" s="1" t="s">
        <v>167</v>
      </c>
      <c r="M2246" s="1" t="s">
        <v>47</v>
      </c>
      <c r="N2246" s="1" t="s">
        <v>313</v>
      </c>
      <c r="O2246" s="1" t="s">
        <v>147</v>
      </c>
      <c r="P2246" s="1" t="s">
        <v>198</v>
      </c>
      <c r="Q2246" s="1" t="s">
        <v>314</v>
      </c>
      <c r="R2246" s="1" t="s">
        <v>48</v>
      </c>
      <c r="S2246" s="1" t="s">
        <v>79</v>
      </c>
      <c r="T2246" s="1" t="s">
        <v>203</v>
      </c>
      <c r="U2246" s="2">
        <v>43525.790277777778</v>
      </c>
      <c r="V2246">
        <v>32.9</v>
      </c>
      <c r="W2246">
        <v>24.7</v>
      </c>
      <c r="X2246">
        <v>73</v>
      </c>
      <c r="Y2246">
        <v>30.03</v>
      </c>
      <c r="Z2246">
        <v>10</v>
      </c>
      <c r="AA2246" s="1" t="s">
        <v>64</v>
      </c>
      <c r="AB2246">
        <v>10.4</v>
      </c>
      <c r="AD2246" s="1" t="s">
        <v>1212</v>
      </c>
      <c r="AE2246" t="b">
        <v>0</v>
      </c>
      <c r="AF2246" t="b">
        <v>0</v>
      </c>
      <c r="AG2246" t="b">
        <v>0</v>
      </c>
      <c r="AH2246" t="b">
        <v>0</v>
      </c>
      <c r="AI2246" t="b">
        <v>1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s="1" t="s">
        <v>53</v>
      </c>
      <c r="AS2246" s="1" t="s">
        <v>53</v>
      </c>
      <c r="AT2246" s="1" t="s">
        <v>53</v>
      </c>
      <c r="AU2246" s="1" t="s">
        <v>53</v>
      </c>
    </row>
    <row r="2247" spans="1:47" x14ac:dyDescent="0.25">
      <c r="A2247" s="1" t="s">
        <v>4165</v>
      </c>
      <c r="B2247">
        <v>3</v>
      </c>
      <c r="C2247" s="2">
        <v>43525.917175925926</v>
      </c>
      <c r="D2247" s="2">
        <v>43525.937731481485</v>
      </c>
      <c r="E2247">
        <v>39.723457000000003</v>
      </c>
      <c r="F2247">
        <v>-105.011526</v>
      </c>
      <c r="G2247">
        <v>39.72184</v>
      </c>
      <c r="H2247">
        <v>-105.00936</v>
      </c>
      <c r="I2247">
        <v>0.16</v>
      </c>
      <c r="J2247" s="1" t="s">
        <v>397</v>
      </c>
      <c r="L2247" s="1" t="s">
        <v>194</v>
      </c>
      <c r="M2247" s="1" t="s">
        <v>47</v>
      </c>
      <c r="N2247" s="1" t="s">
        <v>131</v>
      </c>
      <c r="O2247" s="1" t="s">
        <v>131</v>
      </c>
      <c r="P2247" s="1" t="s">
        <v>198</v>
      </c>
      <c r="Q2247" s="1" t="s">
        <v>310</v>
      </c>
      <c r="R2247" s="1" t="s">
        <v>48</v>
      </c>
      <c r="S2247" s="1" t="s">
        <v>79</v>
      </c>
      <c r="T2247" s="1" t="s">
        <v>205</v>
      </c>
      <c r="U2247" s="2">
        <v>43525.912499999999</v>
      </c>
      <c r="V2247">
        <v>33.799999999999997</v>
      </c>
      <c r="W2247">
        <v>30.8</v>
      </c>
      <c r="X2247">
        <v>75</v>
      </c>
      <c r="Y2247">
        <v>29.98</v>
      </c>
      <c r="Z2247">
        <v>10</v>
      </c>
      <c r="AA2247" s="1" t="s">
        <v>964</v>
      </c>
      <c r="AB2247">
        <v>3.5</v>
      </c>
      <c r="AD2247" s="1" t="s">
        <v>1212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s="1" t="s">
        <v>53</v>
      </c>
      <c r="AS2247" s="1" t="s">
        <v>53</v>
      </c>
      <c r="AT2247" s="1" t="s">
        <v>53</v>
      </c>
      <c r="AU2247" s="1" t="s">
        <v>53</v>
      </c>
    </row>
    <row r="2248" spans="1:47" x14ac:dyDescent="0.25">
      <c r="A2248" s="1" t="s">
        <v>4166</v>
      </c>
      <c r="B2248">
        <v>3</v>
      </c>
      <c r="C2248" s="2">
        <v>43525.922905092593</v>
      </c>
      <c r="D2248" s="2">
        <v>43525.943287037036</v>
      </c>
      <c r="E2248">
        <v>39.783639999999998</v>
      </c>
      <c r="F2248">
        <v>-105.00322</v>
      </c>
      <c r="G2248">
        <v>39.783279999999998</v>
      </c>
      <c r="H2248">
        <v>-105.00744</v>
      </c>
      <c r="I2248">
        <v>0.22500000000000001</v>
      </c>
      <c r="J2248" s="1" t="s">
        <v>351</v>
      </c>
      <c r="L2248" s="1" t="s">
        <v>137</v>
      </c>
      <c r="M2248" s="1" t="s">
        <v>47</v>
      </c>
      <c r="N2248" s="1" t="s">
        <v>131</v>
      </c>
      <c r="O2248" s="1" t="s">
        <v>131</v>
      </c>
      <c r="P2248" s="1" t="s">
        <v>198</v>
      </c>
      <c r="Q2248" s="1" t="s">
        <v>331</v>
      </c>
      <c r="R2248" s="1" t="s">
        <v>48</v>
      </c>
      <c r="S2248" s="1" t="s">
        <v>79</v>
      </c>
      <c r="T2248" s="1" t="s">
        <v>205</v>
      </c>
      <c r="U2248" s="2">
        <v>43525.925000000003</v>
      </c>
      <c r="V2248">
        <v>33.799999999999997</v>
      </c>
      <c r="W2248">
        <v>29.6</v>
      </c>
      <c r="X2248">
        <v>75</v>
      </c>
      <c r="Y2248">
        <v>29.98</v>
      </c>
      <c r="Z2248">
        <v>10</v>
      </c>
      <c r="AA2248" s="1" t="s">
        <v>62</v>
      </c>
      <c r="AB2248">
        <v>4.5999999999999996</v>
      </c>
      <c r="AD2248" s="1" t="s">
        <v>1212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s="1" t="s">
        <v>53</v>
      </c>
      <c r="AS2248" s="1" t="s">
        <v>53</v>
      </c>
      <c r="AT2248" s="1" t="s">
        <v>53</v>
      </c>
      <c r="AU2248" s="1" t="s">
        <v>53</v>
      </c>
    </row>
    <row r="2249" spans="1:47" x14ac:dyDescent="0.25">
      <c r="A2249" s="1" t="s">
        <v>4614</v>
      </c>
      <c r="B2249">
        <v>3</v>
      </c>
      <c r="C2249" s="2">
        <v>43526.179525462961</v>
      </c>
      <c r="D2249" s="2">
        <v>43526.200231481482</v>
      </c>
      <c r="E2249">
        <v>39.712048000000003</v>
      </c>
      <c r="F2249">
        <v>-104.999689</v>
      </c>
      <c r="G2249">
        <v>39.711370000000002</v>
      </c>
      <c r="H2249">
        <v>-104.99929</v>
      </c>
      <c r="I2249">
        <v>5.0999999999999997E-2</v>
      </c>
      <c r="J2249" s="1" t="s">
        <v>485</v>
      </c>
      <c r="L2249" s="1" t="s">
        <v>195</v>
      </c>
      <c r="M2249" s="1" t="s">
        <v>47</v>
      </c>
      <c r="N2249" s="1" t="s">
        <v>131</v>
      </c>
      <c r="O2249" s="1" t="s">
        <v>131</v>
      </c>
      <c r="P2249" s="1" t="s">
        <v>198</v>
      </c>
      <c r="Q2249" s="1" t="s">
        <v>360</v>
      </c>
      <c r="R2249" s="1" t="s">
        <v>48</v>
      </c>
      <c r="S2249" s="1" t="s">
        <v>79</v>
      </c>
      <c r="T2249" s="1" t="s">
        <v>200</v>
      </c>
      <c r="U2249" s="2">
        <v>43526.177083333336</v>
      </c>
      <c r="V2249">
        <v>25</v>
      </c>
      <c r="X2249">
        <v>88</v>
      </c>
      <c r="Y2249">
        <v>29.85</v>
      </c>
      <c r="Z2249">
        <v>10</v>
      </c>
      <c r="AA2249" s="1" t="s">
        <v>49</v>
      </c>
      <c r="AD2249" s="1" t="s">
        <v>818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s="1" t="s">
        <v>53</v>
      </c>
      <c r="AS2249" s="1" t="s">
        <v>53</v>
      </c>
      <c r="AT2249" s="1" t="s">
        <v>53</v>
      </c>
      <c r="AU2249" s="1" t="s">
        <v>53</v>
      </c>
    </row>
    <row r="2250" spans="1:47" x14ac:dyDescent="0.25">
      <c r="A2250" s="1" t="s">
        <v>8463</v>
      </c>
      <c r="B2250">
        <v>3</v>
      </c>
      <c r="C2250" s="2">
        <v>43526.182650462964</v>
      </c>
      <c r="D2250" s="2">
        <v>43526.203009259261</v>
      </c>
      <c r="E2250">
        <v>40.726143999999998</v>
      </c>
      <c r="F2250">
        <v>-104.993369</v>
      </c>
      <c r="G2250">
        <v>40.750860000000003</v>
      </c>
      <c r="H2250">
        <v>-104.99243</v>
      </c>
      <c r="I2250">
        <v>1.708</v>
      </c>
      <c r="J2250" s="1" t="s">
        <v>4822</v>
      </c>
      <c r="K2250">
        <v>4600</v>
      </c>
      <c r="L2250" s="1" t="s">
        <v>8464</v>
      </c>
      <c r="M2250" s="1" t="s">
        <v>47</v>
      </c>
      <c r="N2250" s="1" t="s">
        <v>152</v>
      </c>
      <c r="O2250" s="1" t="s">
        <v>228</v>
      </c>
      <c r="P2250" s="1" t="s">
        <v>198</v>
      </c>
      <c r="Q2250" s="1" t="s">
        <v>8465</v>
      </c>
      <c r="R2250" s="1" t="s">
        <v>48</v>
      </c>
      <c r="S2250" s="1" t="s">
        <v>79</v>
      </c>
      <c r="T2250" s="1" t="s">
        <v>230</v>
      </c>
      <c r="U2250" s="2">
        <v>43526.186111111114</v>
      </c>
      <c r="V2250">
        <v>23</v>
      </c>
      <c r="W2250">
        <v>8</v>
      </c>
      <c r="X2250">
        <v>93</v>
      </c>
      <c r="Y2250">
        <v>29.92</v>
      </c>
      <c r="Z2250">
        <v>1</v>
      </c>
      <c r="AA2250" s="1" t="s">
        <v>961</v>
      </c>
      <c r="AB2250">
        <v>20.7</v>
      </c>
      <c r="AC2250">
        <v>0</v>
      </c>
      <c r="AD2250" s="1" t="s">
        <v>1210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s="1" t="s">
        <v>53</v>
      </c>
      <c r="AS2250" s="1" t="s">
        <v>53</v>
      </c>
      <c r="AT2250" s="1" t="s">
        <v>53</v>
      </c>
      <c r="AU2250" s="1" t="s">
        <v>53</v>
      </c>
    </row>
    <row r="2251" spans="1:47" x14ac:dyDescent="0.25">
      <c r="A2251" s="1" t="s">
        <v>6035</v>
      </c>
      <c r="B2251">
        <v>3</v>
      </c>
      <c r="C2251" s="2">
        <v>43526.30269675926</v>
      </c>
      <c r="D2251" s="2">
        <v>43526.32340277778</v>
      </c>
      <c r="E2251">
        <v>40.359789999999997</v>
      </c>
      <c r="F2251">
        <v>-104.98377000000001</v>
      </c>
      <c r="G2251">
        <v>40.361409999999999</v>
      </c>
      <c r="H2251">
        <v>-104.98456</v>
      </c>
      <c r="I2251">
        <v>0.11899999999999999</v>
      </c>
      <c r="J2251" s="1" t="s">
        <v>458</v>
      </c>
      <c r="L2251" s="1" t="s">
        <v>194</v>
      </c>
      <c r="M2251" s="1" t="s">
        <v>47</v>
      </c>
      <c r="N2251" s="1" t="s">
        <v>303</v>
      </c>
      <c r="O2251" s="1" t="s">
        <v>228</v>
      </c>
      <c r="P2251" s="1" t="s">
        <v>198</v>
      </c>
      <c r="Q2251" s="1" t="s">
        <v>304</v>
      </c>
      <c r="R2251" s="1" t="s">
        <v>48</v>
      </c>
      <c r="S2251" s="1" t="s">
        <v>79</v>
      </c>
      <c r="T2251" s="1" t="s">
        <v>230</v>
      </c>
      <c r="U2251" s="2">
        <v>43526.295138888891</v>
      </c>
      <c r="V2251">
        <v>24.8</v>
      </c>
      <c r="W2251">
        <v>13.4</v>
      </c>
      <c r="X2251">
        <v>93</v>
      </c>
      <c r="Y2251">
        <v>29.99</v>
      </c>
      <c r="Z2251">
        <v>1.2</v>
      </c>
      <c r="AA2251" s="1" t="s">
        <v>961</v>
      </c>
      <c r="AB2251">
        <v>12.7</v>
      </c>
      <c r="AC2251">
        <v>0</v>
      </c>
      <c r="AD2251" s="1" t="s">
        <v>1210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s="1" t="s">
        <v>51</v>
      </c>
      <c r="AS2251" s="1" t="s">
        <v>51</v>
      </c>
      <c r="AT2251" s="1" t="s">
        <v>51</v>
      </c>
      <c r="AU2251" s="1" t="s">
        <v>51</v>
      </c>
    </row>
    <row r="2252" spans="1:47" x14ac:dyDescent="0.25">
      <c r="A2252" s="1" t="s">
        <v>4122</v>
      </c>
      <c r="B2252">
        <v>3</v>
      </c>
      <c r="C2252" s="2">
        <v>43526.475081018521</v>
      </c>
      <c r="D2252" s="2">
        <v>43526.495625000003</v>
      </c>
      <c r="E2252">
        <v>39.51999</v>
      </c>
      <c r="F2252">
        <v>-104.86709</v>
      </c>
      <c r="G2252">
        <v>39.522979999999997</v>
      </c>
      <c r="H2252">
        <v>-104.86724</v>
      </c>
      <c r="I2252">
        <v>0.20699999999999999</v>
      </c>
      <c r="J2252" s="1" t="s">
        <v>572</v>
      </c>
      <c r="L2252" s="1" t="s">
        <v>265</v>
      </c>
      <c r="M2252" s="1" t="s">
        <v>47</v>
      </c>
      <c r="N2252" s="1" t="s">
        <v>173</v>
      </c>
      <c r="O2252" s="1" t="s">
        <v>121</v>
      </c>
      <c r="P2252" s="1" t="s">
        <v>198</v>
      </c>
      <c r="Q2252" s="1" t="s">
        <v>311</v>
      </c>
      <c r="R2252" s="1" t="s">
        <v>48</v>
      </c>
      <c r="S2252" s="1" t="s">
        <v>79</v>
      </c>
      <c r="T2252" s="1" t="s">
        <v>200</v>
      </c>
      <c r="U2252" s="2">
        <v>43526.472222222219</v>
      </c>
      <c r="V2252">
        <v>27</v>
      </c>
      <c r="W2252">
        <v>15.6</v>
      </c>
      <c r="X2252">
        <v>75</v>
      </c>
      <c r="Y2252">
        <v>30.01</v>
      </c>
      <c r="Z2252">
        <v>10</v>
      </c>
      <c r="AA2252" s="1" t="s">
        <v>65</v>
      </c>
      <c r="AB2252">
        <v>13.8</v>
      </c>
      <c r="AD2252" s="1" t="s">
        <v>1212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s="1" t="s">
        <v>51</v>
      </c>
      <c r="AS2252" s="1" t="s">
        <v>51</v>
      </c>
      <c r="AT2252" s="1" t="s">
        <v>51</v>
      </c>
      <c r="AU2252" s="1" t="s">
        <v>51</v>
      </c>
    </row>
    <row r="2253" spans="1:47" x14ac:dyDescent="0.25">
      <c r="A2253" s="1" t="s">
        <v>5030</v>
      </c>
      <c r="B2253">
        <v>3</v>
      </c>
      <c r="C2253" s="2">
        <v>43526.606863425928</v>
      </c>
      <c r="D2253" s="2">
        <v>43526.627569444441</v>
      </c>
      <c r="E2253">
        <v>39.317307</v>
      </c>
      <c r="F2253">
        <v>-104.883611</v>
      </c>
      <c r="G2253">
        <v>39.342596999999998</v>
      </c>
      <c r="H2253">
        <v>-104.87450800000001</v>
      </c>
      <c r="I2253">
        <v>1.8140000000000001</v>
      </c>
      <c r="J2253" s="1" t="s">
        <v>398</v>
      </c>
      <c r="L2253" s="1" t="s">
        <v>194</v>
      </c>
      <c r="M2253" s="1" t="s">
        <v>47</v>
      </c>
      <c r="N2253" s="1" t="s">
        <v>191</v>
      </c>
      <c r="O2253" s="1" t="s">
        <v>121</v>
      </c>
      <c r="P2253" s="1" t="s">
        <v>198</v>
      </c>
      <c r="Q2253" s="1" t="s">
        <v>333</v>
      </c>
      <c r="R2253" s="1" t="s">
        <v>48</v>
      </c>
      <c r="S2253" s="1" t="s">
        <v>79</v>
      </c>
      <c r="T2253" s="1" t="s">
        <v>223</v>
      </c>
      <c r="U2253" s="2">
        <v>43526.6</v>
      </c>
      <c r="V2253">
        <v>21.2</v>
      </c>
      <c r="W2253">
        <v>11.7</v>
      </c>
      <c r="X2253">
        <v>93</v>
      </c>
      <c r="Y2253">
        <v>29.95</v>
      </c>
      <c r="Z2253">
        <v>2</v>
      </c>
      <c r="AA2253" s="1" t="s">
        <v>65</v>
      </c>
      <c r="AB2253">
        <v>8.1</v>
      </c>
      <c r="AD2253" s="1" t="s">
        <v>1212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s="1" t="s">
        <v>51</v>
      </c>
      <c r="AS2253" s="1" t="s">
        <v>51</v>
      </c>
      <c r="AT2253" s="1" t="s">
        <v>51</v>
      </c>
      <c r="AU2253" s="1" t="s">
        <v>51</v>
      </c>
    </row>
    <row r="2254" spans="1:47" x14ac:dyDescent="0.25">
      <c r="A2254" s="1" t="s">
        <v>6036</v>
      </c>
      <c r="B2254">
        <v>3</v>
      </c>
      <c r="C2254" s="2">
        <v>43526.625081018516</v>
      </c>
      <c r="D2254" s="2">
        <v>43526.645613425928</v>
      </c>
      <c r="E2254">
        <v>39.445410000000003</v>
      </c>
      <c r="F2254">
        <v>-104.87551000000001</v>
      </c>
      <c r="G2254">
        <v>39.454009999999997</v>
      </c>
      <c r="H2254">
        <v>-104.87528</v>
      </c>
      <c r="I2254">
        <v>0.59399999999999997</v>
      </c>
      <c r="J2254" s="1" t="s">
        <v>478</v>
      </c>
      <c r="L2254" s="1" t="s">
        <v>194</v>
      </c>
      <c r="M2254" s="1" t="s">
        <v>47</v>
      </c>
      <c r="N2254" s="1" t="s">
        <v>191</v>
      </c>
      <c r="O2254" s="1" t="s">
        <v>121</v>
      </c>
      <c r="P2254" s="1" t="s">
        <v>198</v>
      </c>
      <c r="Q2254" s="1" t="s">
        <v>479</v>
      </c>
      <c r="R2254" s="1" t="s">
        <v>48</v>
      </c>
      <c r="S2254" s="1" t="s">
        <v>79</v>
      </c>
      <c r="T2254" s="1" t="s">
        <v>200</v>
      </c>
      <c r="U2254" s="2">
        <v>43526.620138888888</v>
      </c>
      <c r="V2254">
        <v>21.9</v>
      </c>
      <c r="W2254">
        <v>7.3</v>
      </c>
      <c r="X2254">
        <v>92</v>
      </c>
      <c r="Y2254">
        <v>30.12</v>
      </c>
      <c r="Z2254">
        <v>4</v>
      </c>
      <c r="AA2254" s="1" t="s">
        <v>961</v>
      </c>
      <c r="AB2254">
        <v>18.399999999999999</v>
      </c>
      <c r="AC2254">
        <v>0</v>
      </c>
      <c r="AD2254" s="1" t="s">
        <v>1210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s="1" t="s">
        <v>51</v>
      </c>
      <c r="AS2254" s="1" t="s">
        <v>51</v>
      </c>
      <c r="AT2254" s="1" t="s">
        <v>51</v>
      </c>
      <c r="AU2254" s="1" t="s">
        <v>51</v>
      </c>
    </row>
    <row r="2255" spans="1:47" x14ac:dyDescent="0.25">
      <c r="A2255" s="1" t="s">
        <v>5192</v>
      </c>
      <c r="B2255">
        <v>3</v>
      </c>
      <c r="C2255" s="2">
        <v>43526.689155092594</v>
      </c>
      <c r="D2255" s="2">
        <v>43526.709513888891</v>
      </c>
      <c r="E2255">
        <v>39.783247000000003</v>
      </c>
      <c r="F2255">
        <v>-105.127782</v>
      </c>
      <c r="G2255">
        <v>39.784129999999998</v>
      </c>
      <c r="H2255">
        <v>-105.11468000000001</v>
      </c>
      <c r="I2255">
        <v>0.69799999999999995</v>
      </c>
      <c r="J2255" s="1" t="s">
        <v>847</v>
      </c>
      <c r="L2255" s="1" t="s">
        <v>133</v>
      </c>
      <c r="M2255" s="1" t="s">
        <v>47</v>
      </c>
      <c r="N2255" s="1" t="s">
        <v>213</v>
      </c>
      <c r="O2255" s="1" t="s">
        <v>115</v>
      </c>
      <c r="P2255" s="1" t="s">
        <v>198</v>
      </c>
      <c r="Q2255" s="1" t="s">
        <v>214</v>
      </c>
      <c r="R2255" s="1" t="s">
        <v>48</v>
      </c>
      <c r="S2255" s="1" t="s">
        <v>79</v>
      </c>
      <c r="T2255" s="1" t="s">
        <v>205</v>
      </c>
      <c r="U2255" s="2">
        <v>43526.681944444441</v>
      </c>
      <c r="V2255">
        <v>15.8</v>
      </c>
      <c r="W2255">
        <v>1.4</v>
      </c>
      <c r="X2255">
        <v>86</v>
      </c>
      <c r="Y2255">
        <v>30.04</v>
      </c>
      <c r="Z2255">
        <v>1</v>
      </c>
      <c r="AA2255" s="1" t="s">
        <v>961</v>
      </c>
      <c r="AB2255">
        <v>13.8</v>
      </c>
      <c r="AD2255" s="1" t="s">
        <v>1210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s="1" t="s">
        <v>51</v>
      </c>
      <c r="AS2255" s="1" t="s">
        <v>51</v>
      </c>
      <c r="AT2255" s="1" t="s">
        <v>51</v>
      </c>
      <c r="AU2255" s="1" t="s">
        <v>51</v>
      </c>
    </row>
    <row r="2256" spans="1:47" x14ac:dyDescent="0.25">
      <c r="A2256" s="1" t="s">
        <v>4934</v>
      </c>
      <c r="B2256">
        <v>3</v>
      </c>
      <c r="C2256" s="2">
        <v>43526.744375000002</v>
      </c>
      <c r="D2256" s="2">
        <v>43526.765069444446</v>
      </c>
      <c r="E2256">
        <v>39.445050000000002</v>
      </c>
      <c r="F2256">
        <v>-104.87575</v>
      </c>
      <c r="G2256">
        <v>39.429760999999999</v>
      </c>
      <c r="H2256">
        <v>-104.87927999999999</v>
      </c>
      <c r="I2256">
        <v>1.073</v>
      </c>
      <c r="J2256" s="1" t="s">
        <v>721</v>
      </c>
      <c r="L2256" s="1" t="s">
        <v>195</v>
      </c>
      <c r="M2256" s="1" t="s">
        <v>47</v>
      </c>
      <c r="N2256" s="1" t="s">
        <v>191</v>
      </c>
      <c r="O2256" s="1" t="s">
        <v>121</v>
      </c>
      <c r="P2256" s="1" t="s">
        <v>198</v>
      </c>
      <c r="Q2256" s="1" t="s">
        <v>479</v>
      </c>
      <c r="R2256" s="1" t="s">
        <v>48</v>
      </c>
      <c r="S2256" s="1" t="s">
        <v>79</v>
      </c>
      <c r="T2256" s="1" t="s">
        <v>200</v>
      </c>
      <c r="U2256" s="2">
        <v>43526.745138888888</v>
      </c>
      <c r="V2256">
        <v>12</v>
      </c>
      <c r="W2256">
        <v>-4</v>
      </c>
      <c r="X2256">
        <v>92</v>
      </c>
      <c r="Y2256">
        <v>30.21</v>
      </c>
      <c r="Z2256">
        <v>0.5</v>
      </c>
      <c r="AA2256" s="1" t="s">
        <v>961</v>
      </c>
      <c r="AB2256">
        <v>15</v>
      </c>
      <c r="AC2256">
        <v>0.01</v>
      </c>
      <c r="AD2256" s="1" t="s">
        <v>1210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s="1" t="s">
        <v>51</v>
      </c>
      <c r="AS2256" s="1" t="s">
        <v>51</v>
      </c>
      <c r="AT2256" s="1" t="s">
        <v>51</v>
      </c>
      <c r="AU2256" s="1" t="s">
        <v>51</v>
      </c>
    </row>
    <row r="2257" spans="1:47" x14ac:dyDescent="0.25">
      <c r="A2257" s="1" t="s">
        <v>4919</v>
      </c>
      <c r="B2257">
        <v>3</v>
      </c>
      <c r="C2257" s="2">
        <v>43526.82508101852</v>
      </c>
      <c r="D2257" s="2">
        <v>43526.845625000002</v>
      </c>
      <c r="E2257">
        <v>37.13344</v>
      </c>
      <c r="F2257">
        <v>-104.52154</v>
      </c>
      <c r="G2257">
        <v>37.131250000000001</v>
      </c>
      <c r="H2257">
        <v>-104.5213</v>
      </c>
      <c r="I2257">
        <v>0.152</v>
      </c>
      <c r="J2257" s="1" t="s">
        <v>477</v>
      </c>
      <c r="L2257" s="1" t="s">
        <v>195</v>
      </c>
      <c r="M2257" s="1" t="s">
        <v>47</v>
      </c>
      <c r="N2257" s="1" t="s">
        <v>100</v>
      </c>
      <c r="O2257" s="1" t="s">
        <v>375</v>
      </c>
      <c r="P2257" s="1" t="s">
        <v>198</v>
      </c>
      <c r="Q2257" s="1" t="s">
        <v>376</v>
      </c>
      <c r="R2257" s="1" t="s">
        <v>48</v>
      </c>
      <c r="S2257" s="1" t="s">
        <v>79</v>
      </c>
      <c r="T2257" s="1" t="s">
        <v>377</v>
      </c>
      <c r="U2257" s="2">
        <v>43526.822222222225</v>
      </c>
      <c r="V2257">
        <v>19.899999999999999</v>
      </c>
      <c r="W2257">
        <v>10.1</v>
      </c>
      <c r="X2257">
        <v>96</v>
      </c>
      <c r="Y2257">
        <v>29.98</v>
      </c>
      <c r="Z2257">
        <v>0.2</v>
      </c>
      <c r="AA2257" s="1" t="s">
        <v>59</v>
      </c>
      <c r="AB2257">
        <v>8.1</v>
      </c>
      <c r="AC2257">
        <v>0.05</v>
      </c>
      <c r="AD2257" s="1" t="s">
        <v>4892</v>
      </c>
      <c r="AE2257" t="b">
        <v>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s="1" t="s">
        <v>53</v>
      </c>
      <c r="AS2257" s="1" t="s">
        <v>53</v>
      </c>
      <c r="AT2257" s="1" t="s">
        <v>53</v>
      </c>
      <c r="AU2257" s="1" t="s">
        <v>53</v>
      </c>
    </row>
    <row r="2258" spans="1:47" x14ac:dyDescent="0.25">
      <c r="A2258" s="1" t="s">
        <v>8466</v>
      </c>
      <c r="B2258">
        <v>3</v>
      </c>
      <c r="C2258" s="2">
        <v>43526.859988425924</v>
      </c>
      <c r="D2258" s="2">
        <v>43526.880347222221</v>
      </c>
      <c r="E2258">
        <v>40.305602999999998</v>
      </c>
      <c r="F2258">
        <v>-104.357427</v>
      </c>
      <c r="G2258">
        <v>40.320762999999999</v>
      </c>
      <c r="H2258">
        <v>-104.405703</v>
      </c>
      <c r="I2258">
        <v>2.7509999999999999</v>
      </c>
      <c r="J2258" s="1" t="s">
        <v>8467</v>
      </c>
      <c r="K2258">
        <v>36501</v>
      </c>
      <c r="L2258" s="1" t="s">
        <v>6596</v>
      </c>
      <c r="M2258" s="1" t="s">
        <v>47</v>
      </c>
      <c r="N2258" s="1" t="s">
        <v>2712</v>
      </c>
      <c r="O2258" s="1" t="s">
        <v>209</v>
      </c>
      <c r="P2258" s="1" t="s">
        <v>198</v>
      </c>
      <c r="Q2258" s="1" t="s">
        <v>8468</v>
      </c>
      <c r="R2258" s="1" t="s">
        <v>48</v>
      </c>
      <c r="S2258" s="1" t="s">
        <v>79</v>
      </c>
      <c r="T2258" s="1" t="s">
        <v>253</v>
      </c>
      <c r="U2258" s="2">
        <v>43526.864583333336</v>
      </c>
      <c r="V2258">
        <v>3.2</v>
      </c>
      <c r="W2258">
        <v>-11.3</v>
      </c>
      <c r="X2258">
        <v>85</v>
      </c>
      <c r="Y2258">
        <v>30.19</v>
      </c>
      <c r="Z2258">
        <v>1.8</v>
      </c>
      <c r="AA2258" s="1" t="s">
        <v>61</v>
      </c>
      <c r="AB2258">
        <v>9.1999999999999993</v>
      </c>
      <c r="AC2258">
        <v>0</v>
      </c>
      <c r="AD2258" s="1" t="s">
        <v>1210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s="1" t="s">
        <v>53</v>
      </c>
      <c r="AS2258" s="1" t="s">
        <v>53</v>
      </c>
      <c r="AT2258" s="1" t="s">
        <v>53</v>
      </c>
      <c r="AU2258" s="1" t="s">
        <v>53</v>
      </c>
    </row>
    <row r="2259" spans="1:47" x14ac:dyDescent="0.25">
      <c r="A2259" s="1" t="s">
        <v>8469</v>
      </c>
      <c r="B2259">
        <v>3</v>
      </c>
      <c r="C2259" s="2">
        <v>43526.859988425924</v>
      </c>
      <c r="D2259" s="2">
        <v>43526.880347222221</v>
      </c>
      <c r="E2259">
        <v>40.320762999999999</v>
      </c>
      <c r="F2259">
        <v>-104.405703</v>
      </c>
      <c r="G2259">
        <v>40.305602999999998</v>
      </c>
      <c r="H2259">
        <v>-104.357427</v>
      </c>
      <c r="I2259">
        <v>2.7509999999999999</v>
      </c>
      <c r="J2259" s="1" t="s">
        <v>8470</v>
      </c>
      <c r="K2259">
        <v>34080</v>
      </c>
      <c r="L2259" s="1" t="s">
        <v>6596</v>
      </c>
      <c r="M2259" s="1" t="s">
        <v>97</v>
      </c>
      <c r="N2259" s="1" t="s">
        <v>1827</v>
      </c>
      <c r="O2259" s="1" t="s">
        <v>209</v>
      </c>
      <c r="P2259" s="1" t="s">
        <v>198</v>
      </c>
      <c r="Q2259" s="1" t="s">
        <v>1828</v>
      </c>
      <c r="R2259" s="1" t="s">
        <v>48</v>
      </c>
      <c r="S2259" s="1" t="s">
        <v>79</v>
      </c>
      <c r="T2259" s="1" t="s">
        <v>253</v>
      </c>
      <c r="U2259" s="2">
        <v>43526.864583333336</v>
      </c>
      <c r="V2259">
        <v>3.2</v>
      </c>
      <c r="W2259">
        <v>-11.3</v>
      </c>
      <c r="X2259">
        <v>85</v>
      </c>
      <c r="Y2259">
        <v>30.19</v>
      </c>
      <c r="Z2259">
        <v>1.8</v>
      </c>
      <c r="AA2259" s="1" t="s">
        <v>61</v>
      </c>
      <c r="AB2259">
        <v>9.1999999999999993</v>
      </c>
      <c r="AC2259">
        <v>0</v>
      </c>
      <c r="AD2259" s="1" t="s">
        <v>1210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s="1" t="s">
        <v>53</v>
      </c>
      <c r="AS2259" s="1" t="s">
        <v>53</v>
      </c>
      <c r="AT2259" s="1" t="s">
        <v>53</v>
      </c>
      <c r="AU2259" s="1" t="s">
        <v>53</v>
      </c>
    </row>
    <row r="2260" spans="1:47" x14ac:dyDescent="0.25">
      <c r="A2260" s="1" t="s">
        <v>5054</v>
      </c>
      <c r="B2260">
        <v>3</v>
      </c>
      <c r="C2260" s="2">
        <v>43527.043321759258</v>
      </c>
      <c r="D2260" s="2">
        <v>43527.062280092592</v>
      </c>
      <c r="E2260">
        <v>39.790720999999998</v>
      </c>
      <c r="F2260">
        <v>-105.06340899999999</v>
      </c>
      <c r="G2260">
        <v>39.790467999999997</v>
      </c>
      <c r="H2260">
        <v>-105.06380299999999</v>
      </c>
      <c r="I2260">
        <v>2.7E-2</v>
      </c>
      <c r="J2260" s="1" t="s">
        <v>557</v>
      </c>
      <c r="L2260" s="1" t="s">
        <v>124</v>
      </c>
      <c r="M2260" s="1" t="s">
        <v>47</v>
      </c>
      <c r="N2260" s="1" t="s">
        <v>131</v>
      </c>
      <c r="O2260" s="1" t="s">
        <v>131</v>
      </c>
      <c r="P2260" s="1" t="s">
        <v>198</v>
      </c>
      <c r="Q2260" s="1" t="s">
        <v>367</v>
      </c>
      <c r="R2260" s="1" t="s">
        <v>48</v>
      </c>
      <c r="S2260" s="1" t="s">
        <v>79</v>
      </c>
      <c r="T2260" s="1" t="s">
        <v>205</v>
      </c>
      <c r="U2260" s="2">
        <v>43527.05</v>
      </c>
      <c r="V2260">
        <v>3.2</v>
      </c>
      <c r="W2260">
        <v>-7.8</v>
      </c>
      <c r="X2260">
        <v>85</v>
      </c>
      <c r="Y2260">
        <v>30.11</v>
      </c>
      <c r="Z2260">
        <v>4</v>
      </c>
      <c r="AA2260" s="1" t="s">
        <v>61</v>
      </c>
      <c r="AB2260">
        <v>5.8</v>
      </c>
      <c r="AD2260" s="1" t="s">
        <v>1210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s="1" t="s">
        <v>53</v>
      </c>
      <c r="AS2260" s="1" t="s">
        <v>53</v>
      </c>
      <c r="AT2260" s="1" t="s">
        <v>53</v>
      </c>
      <c r="AU2260" s="1" t="s">
        <v>53</v>
      </c>
    </row>
    <row r="2261" spans="1:47" x14ac:dyDescent="0.25">
      <c r="A2261" s="1" t="s">
        <v>6487</v>
      </c>
      <c r="B2261">
        <v>3</v>
      </c>
      <c r="C2261" s="2">
        <v>43527.326423611114</v>
      </c>
      <c r="D2261" s="2">
        <v>43527.347118055557</v>
      </c>
      <c r="E2261">
        <v>37.710109000000003</v>
      </c>
      <c r="F2261">
        <v>-104.81787</v>
      </c>
      <c r="G2261">
        <v>37.707410000000003</v>
      </c>
      <c r="H2261">
        <v>-104.81671</v>
      </c>
      <c r="I2261">
        <v>0.19700000000000001</v>
      </c>
      <c r="J2261" s="1" t="s">
        <v>6234</v>
      </c>
      <c r="L2261" s="1" t="s">
        <v>195</v>
      </c>
      <c r="M2261" s="1" t="s">
        <v>47</v>
      </c>
      <c r="N2261" s="1" t="s">
        <v>676</v>
      </c>
      <c r="O2261" s="1" t="s">
        <v>514</v>
      </c>
      <c r="P2261" s="1" t="s">
        <v>198</v>
      </c>
      <c r="Q2261" s="1" t="s">
        <v>677</v>
      </c>
      <c r="R2261" s="1" t="s">
        <v>48</v>
      </c>
      <c r="S2261" s="1" t="s">
        <v>79</v>
      </c>
      <c r="T2261" s="1" t="s">
        <v>516</v>
      </c>
      <c r="AA2261" s="1" t="s">
        <v>69</v>
      </c>
      <c r="AD2261" s="1" t="s">
        <v>69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s="1" t="s">
        <v>51</v>
      </c>
      <c r="AS2261" s="1" t="s">
        <v>51</v>
      </c>
      <c r="AT2261" s="1" t="s">
        <v>51</v>
      </c>
      <c r="AU2261" s="1" t="s">
        <v>51</v>
      </c>
    </row>
    <row r="2262" spans="1:47" x14ac:dyDescent="0.25">
      <c r="A2262" s="1" t="s">
        <v>6399</v>
      </c>
      <c r="B2262">
        <v>3</v>
      </c>
      <c r="C2262" s="2">
        <v>43527.367048611108</v>
      </c>
      <c r="D2262" s="2">
        <v>43527.387395833335</v>
      </c>
      <c r="E2262">
        <v>39.824679000000003</v>
      </c>
      <c r="F2262">
        <v>-104.965429</v>
      </c>
      <c r="G2262">
        <v>39.826369999999997</v>
      </c>
      <c r="H2262">
        <v>-104.96889</v>
      </c>
      <c r="I2262">
        <v>0.218</v>
      </c>
      <c r="J2262" s="1" t="s">
        <v>150</v>
      </c>
      <c r="L2262" s="1" t="s">
        <v>167</v>
      </c>
      <c r="M2262" s="1" t="s">
        <v>47</v>
      </c>
      <c r="N2262" s="1" t="s">
        <v>131</v>
      </c>
      <c r="O2262" s="1" t="s">
        <v>147</v>
      </c>
      <c r="P2262" s="1" t="s">
        <v>198</v>
      </c>
      <c r="Q2262" s="1" t="s">
        <v>204</v>
      </c>
      <c r="R2262" s="1" t="s">
        <v>48</v>
      </c>
      <c r="S2262" s="1" t="s">
        <v>79</v>
      </c>
      <c r="T2262" s="1" t="s">
        <v>205</v>
      </c>
      <c r="U2262" s="2">
        <v>43527.365972222222</v>
      </c>
      <c r="V2262">
        <v>-0.4</v>
      </c>
      <c r="X2262">
        <v>78</v>
      </c>
      <c r="Y2262">
        <v>30.15</v>
      </c>
      <c r="Z2262">
        <v>8</v>
      </c>
      <c r="AA2262" s="1" t="s">
        <v>49</v>
      </c>
      <c r="AD2262" s="1" t="s">
        <v>818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s="1" t="s">
        <v>51</v>
      </c>
      <c r="AS2262" s="1" t="s">
        <v>51</v>
      </c>
      <c r="AT2262" s="1" t="s">
        <v>51</v>
      </c>
      <c r="AU2262" s="1" t="s">
        <v>51</v>
      </c>
    </row>
    <row r="2263" spans="1:47" x14ac:dyDescent="0.25">
      <c r="A2263" s="1" t="s">
        <v>6461</v>
      </c>
      <c r="B2263">
        <v>3</v>
      </c>
      <c r="C2263" s="2">
        <v>43527.434756944444</v>
      </c>
      <c r="D2263" s="2">
        <v>43527.455451388887</v>
      </c>
      <c r="E2263">
        <v>39.78566</v>
      </c>
      <c r="F2263">
        <v>-105.08320000000001</v>
      </c>
      <c r="G2263">
        <v>39.785659000000003</v>
      </c>
      <c r="H2263">
        <v>-105.08320500000001</v>
      </c>
      <c r="I2263">
        <v>0</v>
      </c>
      <c r="J2263" s="1" t="s">
        <v>556</v>
      </c>
      <c r="L2263" s="1" t="s">
        <v>137</v>
      </c>
      <c r="M2263" s="1" t="s">
        <v>47</v>
      </c>
      <c r="N2263" s="1" t="s">
        <v>543</v>
      </c>
      <c r="O2263" s="1" t="s">
        <v>115</v>
      </c>
      <c r="P2263" s="1" t="s">
        <v>198</v>
      </c>
      <c r="Q2263" s="1" t="s">
        <v>544</v>
      </c>
      <c r="R2263" s="1" t="s">
        <v>48</v>
      </c>
      <c r="S2263" s="1" t="s">
        <v>79</v>
      </c>
      <c r="T2263" s="1" t="s">
        <v>205</v>
      </c>
      <c r="U2263" s="2">
        <v>43527.447916666664</v>
      </c>
      <c r="V2263">
        <v>5</v>
      </c>
      <c r="X2263">
        <v>66</v>
      </c>
      <c r="Y2263">
        <v>30.14</v>
      </c>
      <c r="Z2263">
        <v>8</v>
      </c>
      <c r="AA2263" s="1" t="s">
        <v>49</v>
      </c>
      <c r="AD2263" s="1" t="s">
        <v>1212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s="1" t="s">
        <v>51</v>
      </c>
      <c r="AS2263" s="1" t="s">
        <v>51</v>
      </c>
      <c r="AT2263" s="1" t="s">
        <v>51</v>
      </c>
      <c r="AU2263" s="1" t="s">
        <v>51</v>
      </c>
    </row>
    <row r="2264" spans="1:47" x14ac:dyDescent="0.25">
      <c r="A2264" s="1" t="s">
        <v>6462</v>
      </c>
      <c r="B2264">
        <v>3</v>
      </c>
      <c r="C2264" s="2">
        <v>43527.440474537034</v>
      </c>
      <c r="D2264" s="2">
        <v>43527.461006944446</v>
      </c>
      <c r="E2264">
        <v>39.900221000000002</v>
      </c>
      <c r="F2264">
        <v>-104.988178</v>
      </c>
      <c r="G2264">
        <v>39.897492</v>
      </c>
      <c r="H2264">
        <v>-104.987711</v>
      </c>
      <c r="I2264">
        <v>0.19</v>
      </c>
      <c r="J2264" s="1" t="s">
        <v>441</v>
      </c>
      <c r="L2264" s="1" t="s">
        <v>195</v>
      </c>
      <c r="M2264" s="1" t="s">
        <v>47</v>
      </c>
      <c r="N2264" s="1" t="s">
        <v>131</v>
      </c>
      <c r="O2264" s="1" t="s">
        <v>147</v>
      </c>
      <c r="P2264" s="1" t="s">
        <v>198</v>
      </c>
      <c r="Q2264" s="1" t="s">
        <v>439</v>
      </c>
      <c r="R2264" s="1" t="s">
        <v>48</v>
      </c>
      <c r="S2264" s="1" t="s">
        <v>79</v>
      </c>
      <c r="T2264" s="1" t="s">
        <v>205</v>
      </c>
      <c r="U2264" s="2">
        <v>43527.447916666664</v>
      </c>
      <c r="V2264">
        <v>5</v>
      </c>
      <c r="X2264">
        <v>66</v>
      </c>
      <c r="Y2264">
        <v>30.14</v>
      </c>
      <c r="Z2264">
        <v>8</v>
      </c>
      <c r="AA2264" s="1" t="s">
        <v>49</v>
      </c>
      <c r="AD2264" s="1" t="s">
        <v>1212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s="1" t="s">
        <v>51</v>
      </c>
      <c r="AS2264" s="1" t="s">
        <v>51</v>
      </c>
      <c r="AT2264" s="1" t="s">
        <v>51</v>
      </c>
      <c r="AU2264" s="1" t="s">
        <v>51</v>
      </c>
    </row>
    <row r="2265" spans="1:47" x14ac:dyDescent="0.25">
      <c r="A2265" s="1" t="s">
        <v>5031</v>
      </c>
      <c r="B2265">
        <v>3</v>
      </c>
      <c r="C2265" s="2">
        <v>43527.438923611109</v>
      </c>
      <c r="D2265" s="2">
        <v>43527.459618055553</v>
      </c>
      <c r="E2265">
        <v>39.759714000000002</v>
      </c>
      <c r="F2265">
        <v>-105.654023</v>
      </c>
      <c r="G2265">
        <v>39.753115999999999</v>
      </c>
      <c r="H2265">
        <v>-105.66066499999999</v>
      </c>
      <c r="I2265">
        <v>0.57599999999999996</v>
      </c>
      <c r="J2265" s="1" t="s">
        <v>594</v>
      </c>
      <c r="L2265" s="1" t="s">
        <v>129</v>
      </c>
      <c r="M2265" s="1" t="s">
        <v>47</v>
      </c>
      <c r="N2265" s="1" t="s">
        <v>523</v>
      </c>
      <c r="O2265" s="1" t="s">
        <v>337</v>
      </c>
      <c r="P2265" s="1" t="s">
        <v>198</v>
      </c>
      <c r="Q2265" s="1" t="s">
        <v>524</v>
      </c>
      <c r="R2265" s="1" t="s">
        <v>48</v>
      </c>
      <c r="S2265" s="1" t="s">
        <v>79</v>
      </c>
      <c r="T2265" s="1" t="s">
        <v>339</v>
      </c>
      <c r="U2265" s="2">
        <v>43527.433333333334</v>
      </c>
      <c r="V2265">
        <v>8.6</v>
      </c>
      <c r="W2265">
        <v>-11</v>
      </c>
      <c r="X2265">
        <v>62</v>
      </c>
      <c r="Y2265">
        <v>29.79</v>
      </c>
      <c r="AA2265" s="1" t="s">
        <v>56</v>
      </c>
      <c r="AB2265">
        <v>20.7</v>
      </c>
      <c r="AD2265" s="1" t="s">
        <v>1212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s="1" t="s">
        <v>51</v>
      </c>
      <c r="AS2265" s="1" t="s">
        <v>51</v>
      </c>
      <c r="AT2265" s="1" t="s">
        <v>51</v>
      </c>
      <c r="AU2265" s="1" t="s">
        <v>51</v>
      </c>
    </row>
    <row r="2266" spans="1:47" x14ac:dyDescent="0.25">
      <c r="A2266" s="1" t="s">
        <v>6463</v>
      </c>
      <c r="B2266">
        <v>3</v>
      </c>
      <c r="C2266" s="2">
        <v>43527.443090277775</v>
      </c>
      <c r="D2266" s="2">
        <v>43527.463784722226</v>
      </c>
      <c r="E2266">
        <v>39.900221000000002</v>
      </c>
      <c r="F2266">
        <v>-104.988178</v>
      </c>
      <c r="G2266">
        <v>39.897492</v>
      </c>
      <c r="H2266">
        <v>-104.987711</v>
      </c>
      <c r="I2266">
        <v>0.19</v>
      </c>
      <c r="J2266" s="1" t="s">
        <v>441</v>
      </c>
      <c r="L2266" s="1" t="s">
        <v>195</v>
      </c>
      <c r="M2266" s="1" t="s">
        <v>47</v>
      </c>
      <c r="N2266" s="1" t="s">
        <v>131</v>
      </c>
      <c r="O2266" s="1" t="s">
        <v>147</v>
      </c>
      <c r="P2266" s="1" t="s">
        <v>198</v>
      </c>
      <c r="Q2266" s="1" t="s">
        <v>439</v>
      </c>
      <c r="R2266" s="1" t="s">
        <v>48</v>
      </c>
      <c r="S2266" s="1" t="s">
        <v>79</v>
      </c>
      <c r="T2266" s="1" t="s">
        <v>205</v>
      </c>
      <c r="U2266" s="2">
        <v>43527.447916666664</v>
      </c>
      <c r="V2266">
        <v>5</v>
      </c>
      <c r="X2266">
        <v>66</v>
      </c>
      <c r="Y2266">
        <v>30.14</v>
      </c>
      <c r="Z2266">
        <v>8</v>
      </c>
      <c r="AA2266" s="1" t="s">
        <v>49</v>
      </c>
      <c r="AD2266" s="1" t="s">
        <v>1212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s="1" t="s">
        <v>51</v>
      </c>
      <c r="AS2266" s="1" t="s">
        <v>51</v>
      </c>
      <c r="AT2266" s="1" t="s">
        <v>51</v>
      </c>
      <c r="AU2266" s="1" t="s">
        <v>51</v>
      </c>
    </row>
    <row r="2267" spans="1:47" x14ac:dyDescent="0.25">
      <c r="A2267" s="1" t="s">
        <v>4794</v>
      </c>
      <c r="B2267">
        <v>3</v>
      </c>
      <c r="C2267" s="2">
        <v>43527.473807870374</v>
      </c>
      <c r="D2267" s="2">
        <v>43527.494340277779</v>
      </c>
      <c r="E2267">
        <v>40.229320999999999</v>
      </c>
      <c r="F2267">
        <v>-104.177058</v>
      </c>
      <c r="G2267">
        <v>40.225509000000002</v>
      </c>
      <c r="H2267">
        <v>-104.187932</v>
      </c>
      <c r="I2267">
        <v>0.63100000000000001</v>
      </c>
      <c r="J2267" s="1" t="s">
        <v>4795</v>
      </c>
      <c r="L2267" s="1" t="s">
        <v>124</v>
      </c>
      <c r="M2267" s="1" t="s">
        <v>47</v>
      </c>
      <c r="N2267" s="1" t="s">
        <v>1827</v>
      </c>
      <c r="O2267" s="1" t="s">
        <v>209</v>
      </c>
      <c r="P2267" s="1" t="s">
        <v>198</v>
      </c>
      <c r="Q2267" s="1" t="s">
        <v>1828</v>
      </c>
      <c r="R2267" s="1" t="s">
        <v>48</v>
      </c>
      <c r="S2267" s="1" t="s">
        <v>79</v>
      </c>
      <c r="T2267" s="1" t="s">
        <v>253</v>
      </c>
      <c r="U2267" s="2">
        <v>43527.455555555556</v>
      </c>
      <c r="V2267">
        <v>3.9</v>
      </c>
      <c r="X2267">
        <v>66</v>
      </c>
      <c r="Y2267">
        <v>30.56</v>
      </c>
      <c r="Z2267">
        <v>10</v>
      </c>
      <c r="AA2267" s="1" t="s">
        <v>49</v>
      </c>
      <c r="AD2267" s="1" t="s">
        <v>1206</v>
      </c>
      <c r="AE2267" t="b">
        <v>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s="1" t="s">
        <v>51</v>
      </c>
      <c r="AS2267" s="1" t="s">
        <v>51</v>
      </c>
      <c r="AT2267" s="1" t="s">
        <v>51</v>
      </c>
      <c r="AU2267" s="1" t="s">
        <v>51</v>
      </c>
    </row>
    <row r="2268" spans="1:47" x14ac:dyDescent="0.25">
      <c r="A2268" s="1" t="s">
        <v>6417</v>
      </c>
      <c r="B2268">
        <v>3</v>
      </c>
      <c r="C2268" s="2">
        <v>43527.530590277776</v>
      </c>
      <c r="D2268" s="2">
        <v>43527.55128472222</v>
      </c>
      <c r="E2268">
        <v>39.725580000000001</v>
      </c>
      <c r="F2268">
        <v>-105.05895200000001</v>
      </c>
      <c r="G2268">
        <v>39.725580000000001</v>
      </c>
      <c r="H2268">
        <v>-105.05895</v>
      </c>
      <c r="I2268">
        <v>0</v>
      </c>
      <c r="J2268" s="1" t="s">
        <v>495</v>
      </c>
      <c r="L2268" s="1" t="s">
        <v>585</v>
      </c>
      <c r="M2268" s="1" t="s">
        <v>47</v>
      </c>
      <c r="N2268" s="1" t="s">
        <v>131</v>
      </c>
      <c r="O2268" s="1" t="s">
        <v>115</v>
      </c>
      <c r="P2268" s="1" t="s">
        <v>198</v>
      </c>
      <c r="Q2268" s="1" t="s">
        <v>496</v>
      </c>
      <c r="R2268" s="1" t="s">
        <v>48</v>
      </c>
      <c r="S2268" s="1" t="s">
        <v>79</v>
      </c>
      <c r="T2268" s="1" t="s">
        <v>205</v>
      </c>
      <c r="U2268" s="2">
        <v>43527.53125</v>
      </c>
      <c r="V2268">
        <v>6.8</v>
      </c>
      <c r="X2268">
        <v>72</v>
      </c>
      <c r="Y2268">
        <v>30.1</v>
      </c>
      <c r="Z2268">
        <v>2</v>
      </c>
      <c r="AA2268" s="1" t="s">
        <v>49</v>
      </c>
      <c r="AD2268" s="1" t="s">
        <v>1210</v>
      </c>
      <c r="AE2268" t="b">
        <v>0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s="1" t="s">
        <v>51</v>
      </c>
      <c r="AS2268" s="1" t="s">
        <v>51</v>
      </c>
      <c r="AT2268" s="1" t="s">
        <v>51</v>
      </c>
      <c r="AU2268" s="1" t="s">
        <v>51</v>
      </c>
    </row>
    <row r="2269" spans="1:47" x14ac:dyDescent="0.25">
      <c r="A2269" s="1" t="s">
        <v>5235</v>
      </c>
      <c r="B2269">
        <v>3</v>
      </c>
      <c r="C2269" s="2">
        <v>43527.588923611111</v>
      </c>
      <c r="D2269" s="2">
        <v>43527.609618055554</v>
      </c>
      <c r="E2269">
        <v>39.797939999999997</v>
      </c>
      <c r="F2269">
        <v>-104.98667</v>
      </c>
      <c r="G2269">
        <v>39.800145000000001</v>
      </c>
      <c r="H2269">
        <v>-104.98553200000001</v>
      </c>
      <c r="I2269">
        <v>0.16400000000000001</v>
      </c>
      <c r="J2269" s="1" t="s">
        <v>555</v>
      </c>
      <c r="L2269" s="1" t="s">
        <v>194</v>
      </c>
      <c r="M2269" s="1" t="s">
        <v>47</v>
      </c>
      <c r="N2269" s="1" t="s">
        <v>131</v>
      </c>
      <c r="O2269" s="1" t="s">
        <v>147</v>
      </c>
      <c r="P2269" s="1" t="s">
        <v>198</v>
      </c>
      <c r="Q2269" s="1" t="s">
        <v>246</v>
      </c>
      <c r="R2269" s="1" t="s">
        <v>48</v>
      </c>
      <c r="S2269" s="1" t="s">
        <v>79</v>
      </c>
      <c r="T2269" s="1" t="s">
        <v>205</v>
      </c>
      <c r="U2269" s="2">
        <v>43527.574305555558</v>
      </c>
      <c r="V2269">
        <v>6.8</v>
      </c>
      <c r="W2269">
        <v>-2</v>
      </c>
      <c r="X2269">
        <v>72</v>
      </c>
      <c r="Y2269">
        <v>30.08</v>
      </c>
      <c r="Z2269">
        <v>1</v>
      </c>
      <c r="AA2269" s="1" t="s">
        <v>62</v>
      </c>
      <c r="AB2269">
        <v>4.5999999999999996</v>
      </c>
      <c r="AD2269" s="1" t="s">
        <v>1210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s="1" t="s">
        <v>51</v>
      </c>
      <c r="AS2269" s="1" t="s">
        <v>51</v>
      </c>
      <c r="AT2269" s="1" t="s">
        <v>51</v>
      </c>
      <c r="AU2269" s="1" t="s">
        <v>51</v>
      </c>
    </row>
    <row r="2270" spans="1:47" x14ac:dyDescent="0.25">
      <c r="A2270" s="1" t="s">
        <v>6037</v>
      </c>
      <c r="B2270">
        <v>3</v>
      </c>
      <c r="C2270" s="2">
        <v>43527.598819444444</v>
      </c>
      <c r="D2270" s="2">
        <v>43527.619340277779</v>
      </c>
      <c r="E2270">
        <v>39.555110999999997</v>
      </c>
      <c r="F2270">
        <v>-104.870529</v>
      </c>
      <c r="G2270">
        <v>39.549259999999997</v>
      </c>
      <c r="H2270">
        <v>-104.86960999999999</v>
      </c>
      <c r="I2270">
        <v>0.40699999999999997</v>
      </c>
      <c r="J2270" s="1" t="s">
        <v>892</v>
      </c>
      <c r="L2270" s="1" t="s">
        <v>195</v>
      </c>
      <c r="M2270" s="1" t="s">
        <v>47</v>
      </c>
      <c r="N2270" s="1" t="s">
        <v>127</v>
      </c>
      <c r="O2270" s="1" t="s">
        <v>121</v>
      </c>
      <c r="P2270" s="1" t="s">
        <v>198</v>
      </c>
      <c r="Q2270" s="1" t="s">
        <v>347</v>
      </c>
      <c r="R2270" s="1" t="s">
        <v>48</v>
      </c>
      <c r="S2270" s="1" t="s">
        <v>79</v>
      </c>
      <c r="T2270" s="1" t="s">
        <v>200</v>
      </c>
      <c r="U2270" s="2">
        <v>43527.578472222223</v>
      </c>
      <c r="V2270">
        <v>6.1</v>
      </c>
      <c r="W2270">
        <v>-2.8</v>
      </c>
      <c r="X2270">
        <v>76</v>
      </c>
      <c r="Y2270">
        <v>30.38</v>
      </c>
      <c r="Z2270">
        <v>2</v>
      </c>
      <c r="AA2270" s="1" t="s">
        <v>62</v>
      </c>
      <c r="AB2270">
        <v>4.5999999999999996</v>
      </c>
      <c r="AC2270">
        <v>0</v>
      </c>
      <c r="AD2270" s="1" t="s">
        <v>1210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s="1" t="s">
        <v>51</v>
      </c>
      <c r="AS2270" s="1" t="s">
        <v>51</v>
      </c>
      <c r="AT2270" s="1" t="s">
        <v>51</v>
      </c>
      <c r="AU2270" s="1" t="s">
        <v>51</v>
      </c>
    </row>
    <row r="2271" spans="1:47" x14ac:dyDescent="0.25">
      <c r="A2271" s="1" t="s">
        <v>5032</v>
      </c>
      <c r="B2271">
        <v>4</v>
      </c>
      <c r="C2271" s="2">
        <v>43527.638402777775</v>
      </c>
      <c r="D2271" s="2">
        <v>43527.659166666665</v>
      </c>
      <c r="E2271">
        <v>39.627630000000003</v>
      </c>
      <c r="F2271">
        <v>-106.06916</v>
      </c>
      <c r="G2271">
        <v>39.630459999999999</v>
      </c>
      <c r="H2271">
        <v>-106.06247</v>
      </c>
      <c r="I2271">
        <v>0.40600000000000003</v>
      </c>
      <c r="J2271" s="1" t="s">
        <v>5033</v>
      </c>
      <c r="L2271" s="1" t="s">
        <v>4311</v>
      </c>
      <c r="M2271" s="1" t="s">
        <v>47</v>
      </c>
      <c r="N2271" s="1" t="s">
        <v>174</v>
      </c>
      <c r="O2271" s="1" t="s">
        <v>126</v>
      </c>
      <c r="P2271" s="1" t="s">
        <v>198</v>
      </c>
      <c r="Q2271" s="1" t="s">
        <v>1663</v>
      </c>
      <c r="R2271" s="1" t="s">
        <v>48</v>
      </c>
      <c r="S2271" s="1" t="s">
        <v>79</v>
      </c>
      <c r="T2271" s="1" t="s">
        <v>503</v>
      </c>
      <c r="U2271" s="2">
        <v>43527.633333333331</v>
      </c>
      <c r="V2271">
        <v>19.399999999999999</v>
      </c>
      <c r="W2271">
        <v>5.5</v>
      </c>
      <c r="X2271">
        <v>80</v>
      </c>
      <c r="Y2271">
        <v>29.82</v>
      </c>
      <c r="AA2271" s="1" t="s">
        <v>840</v>
      </c>
      <c r="AB2271">
        <v>15</v>
      </c>
      <c r="AD2271" s="1" t="s">
        <v>1212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s="1" t="s">
        <v>51</v>
      </c>
      <c r="AS2271" s="1" t="s">
        <v>51</v>
      </c>
      <c r="AT2271" s="1" t="s">
        <v>51</v>
      </c>
      <c r="AU2271" s="1" t="s">
        <v>51</v>
      </c>
    </row>
    <row r="2272" spans="1:47" x14ac:dyDescent="0.25">
      <c r="A2272" s="1" t="s">
        <v>5236</v>
      </c>
      <c r="B2272">
        <v>3</v>
      </c>
      <c r="C2272" s="2">
        <v>43527.691006944442</v>
      </c>
      <c r="D2272" s="2">
        <v>43527.711631944447</v>
      </c>
      <c r="E2272">
        <v>39.900221000000002</v>
      </c>
      <c r="F2272">
        <v>-104.988178</v>
      </c>
      <c r="G2272">
        <v>39.897492</v>
      </c>
      <c r="H2272">
        <v>-104.987711</v>
      </c>
      <c r="I2272">
        <v>0.19</v>
      </c>
      <c r="J2272" s="1" t="s">
        <v>441</v>
      </c>
      <c r="L2272" s="1" t="s">
        <v>195</v>
      </c>
      <c r="M2272" s="1" t="s">
        <v>47</v>
      </c>
      <c r="N2272" s="1" t="s">
        <v>131</v>
      </c>
      <c r="O2272" s="1" t="s">
        <v>147</v>
      </c>
      <c r="P2272" s="1" t="s">
        <v>198</v>
      </c>
      <c r="Q2272" s="1" t="s">
        <v>439</v>
      </c>
      <c r="R2272" s="1" t="s">
        <v>48</v>
      </c>
      <c r="S2272" s="1" t="s">
        <v>79</v>
      </c>
      <c r="T2272" s="1" t="s">
        <v>205</v>
      </c>
      <c r="U2272" s="2">
        <v>43527.697916666664</v>
      </c>
      <c r="V2272">
        <v>5</v>
      </c>
      <c r="W2272">
        <v>-4.0999999999999996</v>
      </c>
      <c r="X2272">
        <v>78</v>
      </c>
      <c r="Y2272">
        <v>30.11</v>
      </c>
      <c r="Z2272">
        <v>1</v>
      </c>
      <c r="AA2272" s="1" t="s">
        <v>61</v>
      </c>
      <c r="AB2272">
        <v>4.5999999999999996</v>
      </c>
      <c r="AD2272" s="1" t="s">
        <v>1210</v>
      </c>
      <c r="AE2272" t="b">
        <v>0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s="1" t="s">
        <v>51</v>
      </c>
      <c r="AS2272" s="1" t="s">
        <v>51</v>
      </c>
      <c r="AT2272" s="1" t="s">
        <v>51</v>
      </c>
      <c r="AU2272" s="1" t="s">
        <v>51</v>
      </c>
    </row>
    <row r="2273" spans="1:47" x14ac:dyDescent="0.25">
      <c r="A2273" s="1" t="s">
        <v>6383</v>
      </c>
      <c r="B2273">
        <v>4</v>
      </c>
      <c r="C2273" s="2">
        <v>43527.702974537038</v>
      </c>
      <c r="D2273" s="2">
        <v>43527.723657407405</v>
      </c>
      <c r="E2273">
        <v>39.627630000000003</v>
      </c>
      <c r="F2273">
        <v>-106.06916</v>
      </c>
      <c r="G2273">
        <v>39.630459999999999</v>
      </c>
      <c r="H2273">
        <v>-106.06247</v>
      </c>
      <c r="I2273">
        <v>0.40600000000000003</v>
      </c>
      <c r="J2273" s="1" t="s">
        <v>5033</v>
      </c>
      <c r="L2273" s="1" t="s">
        <v>4311</v>
      </c>
      <c r="M2273" s="1" t="s">
        <v>47</v>
      </c>
      <c r="N2273" s="1" t="s">
        <v>174</v>
      </c>
      <c r="O2273" s="1" t="s">
        <v>126</v>
      </c>
      <c r="P2273" s="1" t="s">
        <v>198</v>
      </c>
      <c r="Q2273" s="1" t="s">
        <v>1663</v>
      </c>
      <c r="R2273" s="1" t="s">
        <v>48</v>
      </c>
      <c r="S2273" s="1" t="s">
        <v>79</v>
      </c>
      <c r="T2273" s="1" t="s">
        <v>503</v>
      </c>
      <c r="U2273" s="2">
        <v>43527.70416666667</v>
      </c>
      <c r="V2273">
        <v>19.399999999999999</v>
      </c>
      <c r="X2273">
        <v>80</v>
      </c>
      <c r="Y2273">
        <v>29.84</v>
      </c>
      <c r="AA2273" s="1" t="s">
        <v>961</v>
      </c>
      <c r="AD2273" s="1" t="s">
        <v>1212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s="1" t="s">
        <v>51</v>
      </c>
      <c r="AS2273" s="1" t="s">
        <v>51</v>
      </c>
      <c r="AT2273" s="1" t="s">
        <v>51</v>
      </c>
      <c r="AU2273" s="1" t="s">
        <v>51</v>
      </c>
    </row>
    <row r="2274" spans="1:47" x14ac:dyDescent="0.25">
      <c r="A2274" s="1" t="s">
        <v>6384</v>
      </c>
      <c r="B2274">
        <v>4</v>
      </c>
      <c r="C2274" s="2">
        <v>43527.702974537038</v>
      </c>
      <c r="D2274" s="2">
        <v>43527.723657407405</v>
      </c>
      <c r="E2274">
        <v>39.627630000000003</v>
      </c>
      <c r="F2274">
        <v>-106.06916</v>
      </c>
      <c r="G2274">
        <v>39.630459999999999</v>
      </c>
      <c r="H2274">
        <v>-106.06247</v>
      </c>
      <c r="I2274">
        <v>0.40600000000000003</v>
      </c>
      <c r="J2274" s="1" t="s">
        <v>4921</v>
      </c>
      <c r="L2274" s="1" t="s">
        <v>4311</v>
      </c>
      <c r="M2274" s="1" t="s">
        <v>47</v>
      </c>
      <c r="N2274" s="1" t="s">
        <v>174</v>
      </c>
      <c r="O2274" s="1" t="s">
        <v>126</v>
      </c>
      <c r="P2274" s="1" t="s">
        <v>198</v>
      </c>
      <c r="Q2274" s="1" t="s">
        <v>1663</v>
      </c>
      <c r="R2274" s="1" t="s">
        <v>48</v>
      </c>
      <c r="S2274" s="1" t="s">
        <v>79</v>
      </c>
      <c r="T2274" s="1" t="s">
        <v>503</v>
      </c>
      <c r="U2274" s="2">
        <v>43527.70416666667</v>
      </c>
      <c r="V2274">
        <v>19.399999999999999</v>
      </c>
      <c r="X2274">
        <v>80</v>
      </c>
      <c r="Y2274">
        <v>29.84</v>
      </c>
      <c r="AA2274" s="1" t="s">
        <v>961</v>
      </c>
      <c r="AD2274" s="1" t="s">
        <v>1212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s="1" t="s">
        <v>51</v>
      </c>
      <c r="AS2274" s="1" t="s">
        <v>51</v>
      </c>
      <c r="AT2274" s="1" t="s">
        <v>51</v>
      </c>
      <c r="AU2274" s="1" t="s">
        <v>51</v>
      </c>
    </row>
    <row r="2275" spans="1:47" x14ac:dyDescent="0.25">
      <c r="A2275" s="1" t="s">
        <v>5152</v>
      </c>
      <c r="B2275">
        <v>3</v>
      </c>
      <c r="C2275" s="2">
        <v>43527.718611111108</v>
      </c>
      <c r="D2275" s="2">
        <v>43527.73940972222</v>
      </c>
      <c r="E2275">
        <v>39.531770000000002</v>
      </c>
      <c r="F2275">
        <v>-104.86793</v>
      </c>
      <c r="G2275">
        <v>39.537154000000001</v>
      </c>
      <c r="H2275">
        <v>-104.868399</v>
      </c>
      <c r="I2275">
        <v>0.373</v>
      </c>
      <c r="J2275" s="1" t="s">
        <v>572</v>
      </c>
      <c r="L2275" s="1" t="s">
        <v>265</v>
      </c>
      <c r="M2275" s="1" t="s">
        <v>47</v>
      </c>
      <c r="N2275" s="1" t="s">
        <v>173</v>
      </c>
      <c r="O2275" s="1" t="s">
        <v>121</v>
      </c>
      <c r="P2275" s="1" t="s">
        <v>198</v>
      </c>
      <c r="Q2275" s="1" t="s">
        <v>311</v>
      </c>
      <c r="R2275" s="1" t="s">
        <v>48</v>
      </c>
      <c r="S2275" s="1" t="s">
        <v>79</v>
      </c>
      <c r="T2275" s="1" t="s">
        <v>200</v>
      </c>
      <c r="U2275" s="2">
        <v>43527.71597222222</v>
      </c>
      <c r="V2275">
        <v>3.9</v>
      </c>
      <c r="W2275">
        <v>-5.3</v>
      </c>
      <c r="X2275">
        <v>80</v>
      </c>
      <c r="Y2275">
        <v>30.08</v>
      </c>
      <c r="Z2275">
        <v>8</v>
      </c>
      <c r="AA2275" s="1" t="s">
        <v>59</v>
      </c>
      <c r="AB2275">
        <v>4.5999999999999996</v>
      </c>
      <c r="AD2275" s="1" t="s">
        <v>818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s="1" t="s">
        <v>51</v>
      </c>
      <c r="AS2275" s="1" t="s">
        <v>51</v>
      </c>
      <c r="AT2275" s="1" t="s">
        <v>51</v>
      </c>
      <c r="AU2275" s="1" t="s">
        <v>51</v>
      </c>
    </row>
    <row r="2276" spans="1:47" x14ac:dyDescent="0.25">
      <c r="A2276" s="1" t="s">
        <v>5237</v>
      </c>
      <c r="B2276">
        <v>3</v>
      </c>
      <c r="C2276" s="2">
        <v>43527.725891203707</v>
      </c>
      <c r="D2276" s="2">
        <v>43527.746354166666</v>
      </c>
      <c r="E2276">
        <v>39.809629999999999</v>
      </c>
      <c r="F2276">
        <v>-104.98308</v>
      </c>
      <c r="G2276">
        <v>39.815443000000002</v>
      </c>
      <c r="H2276">
        <v>-104.98299</v>
      </c>
      <c r="I2276">
        <v>0.40200000000000002</v>
      </c>
      <c r="J2276" s="1" t="s">
        <v>702</v>
      </c>
      <c r="L2276" s="1" t="s">
        <v>194</v>
      </c>
      <c r="M2276" s="1" t="s">
        <v>47</v>
      </c>
      <c r="N2276" s="1" t="s">
        <v>131</v>
      </c>
      <c r="O2276" s="1" t="s">
        <v>147</v>
      </c>
      <c r="P2276" s="1" t="s">
        <v>198</v>
      </c>
      <c r="Q2276" s="1" t="s">
        <v>246</v>
      </c>
      <c r="R2276" s="1" t="s">
        <v>48</v>
      </c>
      <c r="S2276" s="1" t="s">
        <v>79</v>
      </c>
      <c r="T2276" s="1" t="s">
        <v>205</v>
      </c>
      <c r="U2276" s="2">
        <v>43527.749305555553</v>
      </c>
      <c r="V2276">
        <v>3.2</v>
      </c>
      <c r="W2276">
        <v>-4.2</v>
      </c>
      <c r="X2276">
        <v>85</v>
      </c>
      <c r="Y2276">
        <v>30.11</v>
      </c>
      <c r="Z2276">
        <v>1.5</v>
      </c>
      <c r="AA2276" s="1" t="s">
        <v>59</v>
      </c>
      <c r="AB2276">
        <v>3.5</v>
      </c>
      <c r="AD2276" s="1" t="s">
        <v>1210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s="1" t="s">
        <v>51</v>
      </c>
      <c r="AS2276" s="1" t="s">
        <v>51</v>
      </c>
      <c r="AT2276" s="1" t="s">
        <v>51</v>
      </c>
      <c r="AU2276" s="1" t="s">
        <v>51</v>
      </c>
    </row>
    <row r="2277" spans="1:47" x14ac:dyDescent="0.25">
      <c r="A2277" s="1" t="s">
        <v>5213</v>
      </c>
      <c r="B2277">
        <v>3</v>
      </c>
      <c r="C2277" s="2">
        <v>43527.730057870373</v>
      </c>
      <c r="D2277" s="2">
        <v>43527.750520833331</v>
      </c>
      <c r="E2277">
        <v>39.648710000000001</v>
      </c>
      <c r="F2277">
        <v>-104.9161</v>
      </c>
      <c r="G2277">
        <v>39.643203</v>
      </c>
      <c r="H2277">
        <v>-104.91291200000001</v>
      </c>
      <c r="I2277">
        <v>0.41699999999999998</v>
      </c>
      <c r="J2277" s="1" t="s">
        <v>220</v>
      </c>
      <c r="L2277" s="1" t="s">
        <v>172</v>
      </c>
      <c r="M2277" s="1" t="s">
        <v>47</v>
      </c>
      <c r="N2277" s="1" t="s">
        <v>131</v>
      </c>
      <c r="O2277" s="1" t="s">
        <v>131</v>
      </c>
      <c r="P2277" s="1" t="s">
        <v>198</v>
      </c>
      <c r="Q2277" s="1" t="s">
        <v>414</v>
      </c>
      <c r="R2277" s="1" t="s">
        <v>48</v>
      </c>
      <c r="S2277" s="1" t="s">
        <v>79</v>
      </c>
      <c r="T2277" s="1" t="s">
        <v>200</v>
      </c>
      <c r="U2277" s="2">
        <v>43527.71597222222</v>
      </c>
      <c r="V2277">
        <v>3.9</v>
      </c>
      <c r="W2277">
        <v>-5.3</v>
      </c>
      <c r="X2277">
        <v>80</v>
      </c>
      <c r="Y2277">
        <v>30.08</v>
      </c>
      <c r="Z2277">
        <v>8</v>
      </c>
      <c r="AA2277" s="1" t="s">
        <v>59</v>
      </c>
      <c r="AB2277">
        <v>4.5999999999999996</v>
      </c>
      <c r="AD2277" s="1" t="s">
        <v>818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1</v>
      </c>
      <c r="AL2277" t="b">
        <v>0</v>
      </c>
      <c r="AM2277" t="b">
        <v>1</v>
      </c>
      <c r="AN2277" t="b">
        <v>0</v>
      </c>
      <c r="AO2277" t="b">
        <v>0</v>
      </c>
      <c r="AP2277" t="b">
        <v>0</v>
      </c>
      <c r="AQ2277" t="b">
        <v>0</v>
      </c>
      <c r="AR2277" s="1" t="s">
        <v>51</v>
      </c>
      <c r="AS2277" s="1" t="s">
        <v>51</v>
      </c>
      <c r="AT2277" s="1" t="s">
        <v>51</v>
      </c>
      <c r="AU2277" s="1" t="s">
        <v>51</v>
      </c>
    </row>
    <row r="2278" spans="1:47" x14ac:dyDescent="0.25">
      <c r="A2278" s="1" t="s">
        <v>5120</v>
      </c>
      <c r="B2278">
        <v>3</v>
      </c>
      <c r="C2278" s="2">
        <v>43527.749340277776</v>
      </c>
      <c r="D2278" s="2">
        <v>43527.769965277781</v>
      </c>
      <c r="E2278">
        <v>39.778289999999998</v>
      </c>
      <c r="F2278">
        <v>-104.897431</v>
      </c>
      <c r="G2278">
        <v>39.778149999999997</v>
      </c>
      <c r="H2278">
        <v>-104.89465</v>
      </c>
      <c r="I2278">
        <v>0.14799999999999999</v>
      </c>
      <c r="J2278" s="1" t="s">
        <v>417</v>
      </c>
      <c r="L2278" s="1" t="s">
        <v>133</v>
      </c>
      <c r="M2278" s="1" t="s">
        <v>47</v>
      </c>
      <c r="N2278" s="1" t="s">
        <v>131</v>
      </c>
      <c r="O2278" s="1" t="s">
        <v>131</v>
      </c>
      <c r="P2278" s="1" t="s">
        <v>198</v>
      </c>
      <c r="Q2278" s="1" t="s">
        <v>246</v>
      </c>
      <c r="R2278" s="1" t="s">
        <v>48</v>
      </c>
      <c r="S2278" s="1" t="s">
        <v>79</v>
      </c>
      <c r="T2278" s="1" t="s">
        <v>205</v>
      </c>
      <c r="U2278" s="2">
        <v>43527.749305555553</v>
      </c>
      <c r="V2278">
        <v>3.2</v>
      </c>
      <c r="W2278">
        <v>-4.2</v>
      </c>
      <c r="X2278">
        <v>85</v>
      </c>
      <c r="Y2278">
        <v>30.11</v>
      </c>
      <c r="Z2278">
        <v>1.5</v>
      </c>
      <c r="AA2278" s="1" t="s">
        <v>59</v>
      </c>
      <c r="AB2278">
        <v>3.5</v>
      </c>
      <c r="AD2278" s="1" t="s">
        <v>1210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s="1" t="s">
        <v>53</v>
      </c>
      <c r="AS2278" s="1" t="s">
        <v>51</v>
      </c>
      <c r="AT2278" s="1" t="s">
        <v>51</v>
      </c>
      <c r="AU2278" s="1" t="s">
        <v>51</v>
      </c>
    </row>
    <row r="2279" spans="1:47" x14ac:dyDescent="0.25">
      <c r="A2279" s="1" t="s">
        <v>4252</v>
      </c>
      <c r="B2279">
        <v>3</v>
      </c>
      <c r="C2279" s="2">
        <v>43527.803506944445</v>
      </c>
      <c r="D2279" s="2">
        <v>43527.824131944442</v>
      </c>
      <c r="E2279">
        <v>39.712048000000003</v>
      </c>
      <c r="F2279">
        <v>-104.999689</v>
      </c>
      <c r="G2279">
        <v>39.711370000000002</v>
      </c>
      <c r="H2279">
        <v>-104.99929</v>
      </c>
      <c r="I2279">
        <v>5.0999999999999997E-2</v>
      </c>
      <c r="J2279" s="1" t="s">
        <v>485</v>
      </c>
      <c r="L2279" s="1" t="s">
        <v>195</v>
      </c>
      <c r="M2279" s="1" t="s">
        <v>47</v>
      </c>
      <c r="N2279" s="1" t="s">
        <v>131</v>
      </c>
      <c r="O2279" s="1" t="s">
        <v>131</v>
      </c>
      <c r="P2279" s="1" t="s">
        <v>198</v>
      </c>
      <c r="Q2279" s="1" t="s">
        <v>360</v>
      </c>
      <c r="R2279" s="1" t="s">
        <v>48</v>
      </c>
      <c r="S2279" s="1" t="s">
        <v>79</v>
      </c>
      <c r="T2279" s="1" t="s">
        <v>200</v>
      </c>
      <c r="U2279" s="2">
        <v>43527.786805555559</v>
      </c>
      <c r="V2279">
        <v>1.9</v>
      </c>
      <c r="W2279">
        <v>-7.6</v>
      </c>
      <c r="X2279">
        <v>83</v>
      </c>
      <c r="Y2279">
        <v>30.46</v>
      </c>
      <c r="Z2279">
        <v>10</v>
      </c>
      <c r="AA2279" s="1" t="s">
        <v>62</v>
      </c>
      <c r="AB2279">
        <v>4.5999999999999996</v>
      </c>
      <c r="AD2279" s="1" t="s">
        <v>818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s="1" t="s">
        <v>53</v>
      </c>
      <c r="AS2279" s="1" t="s">
        <v>53</v>
      </c>
      <c r="AT2279" s="1" t="s">
        <v>53</v>
      </c>
      <c r="AU2279" s="1" t="s">
        <v>51</v>
      </c>
    </row>
    <row r="2280" spans="1:47" x14ac:dyDescent="0.25">
      <c r="A2280" s="1" t="s">
        <v>4253</v>
      </c>
      <c r="B2280">
        <v>3</v>
      </c>
      <c r="C2280" s="2">
        <v>43527.806111111109</v>
      </c>
      <c r="D2280" s="2">
        <v>43527.826909722222</v>
      </c>
      <c r="E2280">
        <v>39.672868999999999</v>
      </c>
      <c r="F2280">
        <v>-104.92945899999999</v>
      </c>
      <c r="G2280">
        <v>39.671120000000002</v>
      </c>
      <c r="H2280">
        <v>-104.92825000000001</v>
      </c>
      <c r="I2280">
        <v>0.13700000000000001</v>
      </c>
      <c r="J2280" s="1" t="s">
        <v>604</v>
      </c>
      <c r="L2280" s="1" t="s">
        <v>195</v>
      </c>
      <c r="M2280" s="1" t="s">
        <v>47</v>
      </c>
      <c r="N2280" s="1" t="s">
        <v>131</v>
      </c>
      <c r="O2280" s="1" t="s">
        <v>131</v>
      </c>
      <c r="P2280" s="1" t="s">
        <v>198</v>
      </c>
      <c r="Q2280" s="1" t="s">
        <v>387</v>
      </c>
      <c r="R2280" s="1" t="s">
        <v>48</v>
      </c>
      <c r="S2280" s="1" t="s">
        <v>79</v>
      </c>
      <c r="T2280" s="1" t="s">
        <v>200</v>
      </c>
      <c r="U2280" s="2">
        <v>43527.786805555559</v>
      </c>
      <c r="V2280">
        <v>1.9</v>
      </c>
      <c r="W2280">
        <v>-7.6</v>
      </c>
      <c r="X2280">
        <v>83</v>
      </c>
      <c r="Y2280">
        <v>30.46</v>
      </c>
      <c r="Z2280">
        <v>10</v>
      </c>
      <c r="AA2280" s="1" t="s">
        <v>62</v>
      </c>
      <c r="AB2280">
        <v>4.5999999999999996</v>
      </c>
      <c r="AD2280" s="1" t="s">
        <v>818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s="1" t="s">
        <v>53</v>
      </c>
      <c r="AS2280" s="1" t="s">
        <v>53</v>
      </c>
      <c r="AT2280" s="1" t="s">
        <v>53</v>
      </c>
      <c r="AU2280" s="1" t="s">
        <v>51</v>
      </c>
    </row>
    <row r="2281" spans="1:47" x14ac:dyDescent="0.25">
      <c r="A2281" s="1" t="s">
        <v>6531</v>
      </c>
      <c r="B2281">
        <v>3</v>
      </c>
      <c r="C2281" s="2">
        <v>43527.845173611109</v>
      </c>
      <c r="D2281" s="2">
        <v>43527.865798611114</v>
      </c>
      <c r="E2281">
        <v>37.462950999999997</v>
      </c>
      <c r="F2281">
        <v>-104.65819999999999</v>
      </c>
      <c r="G2281">
        <v>37.493344999999998</v>
      </c>
      <c r="H2281">
        <v>-104.669432</v>
      </c>
      <c r="I2281">
        <v>2.1880000000000002</v>
      </c>
      <c r="J2281" s="1" t="s">
        <v>2043</v>
      </c>
      <c r="L2281" s="1" t="s">
        <v>194</v>
      </c>
      <c r="M2281" s="1" t="s">
        <v>47</v>
      </c>
      <c r="N2281" s="1" t="s">
        <v>1856</v>
      </c>
      <c r="O2281" s="1" t="s">
        <v>375</v>
      </c>
      <c r="P2281" s="1" t="s">
        <v>198</v>
      </c>
      <c r="Q2281" s="1" t="s">
        <v>1857</v>
      </c>
      <c r="R2281" s="1" t="s">
        <v>48</v>
      </c>
      <c r="S2281" s="1" t="s">
        <v>79</v>
      </c>
      <c r="T2281" s="1" t="s">
        <v>377</v>
      </c>
      <c r="U2281" s="2">
        <v>43527.836111111108</v>
      </c>
      <c r="V2281">
        <v>3.9</v>
      </c>
      <c r="X2281">
        <v>80</v>
      </c>
      <c r="Y2281">
        <v>30.12</v>
      </c>
      <c r="Z2281">
        <v>5</v>
      </c>
      <c r="AA2281" s="1" t="s">
        <v>49</v>
      </c>
      <c r="AC2281">
        <v>0</v>
      </c>
      <c r="AD2281" s="1" t="s">
        <v>1210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s="1" t="s">
        <v>53</v>
      </c>
      <c r="AS2281" s="1" t="s">
        <v>53</v>
      </c>
      <c r="AT2281" s="1" t="s">
        <v>53</v>
      </c>
      <c r="AU2281" s="1" t="s">
        <v>53</v>
      </c>
    </row>
    <row r="2282" spans="1:47" x14ac:dyDescent="0.25">
      <c r="A2282" s="1" t="s">
        <v>4234</v>
      </c>
      <c r="B2282">
        <v>3</v>
      </c>
      <c r="C2282" s="2">
        <v>43527.850902777776</v>
      </c>
      <c r="D2282" s="2">
        <v>43527.871354166666</v>
      </c>
      <c r="E2282">
        <v>39.844169000000001</v>
      </c>
      <c r="F2282">
        <v>-104.98466999999999</v>
      </c>
      <c r="G2282">
        <v>39.839744000000003</v>
      </c>
      <c r="H2282">
        <v>-104.98390000000001</v>
      </c>
      <c r="I2282">
        <v>0.308</v>
      </c>
      <c r="J2282" s="1" t="s">
        <v>689</v>
      </c>
      <c r="L2282" s="1" t="s">
        <v>172</v>
      </c>
      <c r="M2282" s="1" t="s">
        <v>47</v>
      </c>
      <c r="N2282" s="1" t="s">
        <v>131</v>
      </c>
      <c r="O2282" s="1" t="s">
        <v>147</v>
      </c>
      <c r="P2282" s="1" t="s">
        <v>198</v>
      </c>
      <c r="Q2282" s="1" t="s">
        <v>204</v>
      </c>
      <c r="R2282" s="1" t="s">
        <v>48</v>
      </c>
      <c r="S2282" s="1" t="s">
        <v>79</v>
      </c>
      <c r="T2282" s="1" t="s">
        <v>205</v>
      </c>
      <c r="U2282" s="2">
        <v>43527.864583333336</v>
      </c>
      <c r="V2282">
        <v>1.4</v>
      </c>
      <c r="W2282">
        <v>-8.3000000000000007</v>
      </c>
      <c r="X2282">
        <v>85</v>
      </c>
      <c r="Y2282">
        <v>30.15</v>
      </c>
      <c r="Z2282">
        <v>10</v>
      </c>
      <c r="AA2282" s="1" t="s">
        <v>961</v>
      </c>
      <c r="AB2282">
        <v>4.5999999999999996</v>
      </c>
      <c r="AD2282" s="1" t="s">
        <v>818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s="1" t="s">
        <v>53</v>
      </c>
      <c r="AS2282" s="1" t="s">
        <v>53</v>
      </c>
      <c r="AT2282" s="1" t="s">
        <v>53</v>
      </c>
      <c r="AU2282" s="1" t="s">
        <v>53</v>
      </c>
    </row>
    <row r="2283" spans="1:47" x14ac:dyDescent="0.25">
      <c r="A2283" s="1" t="s">
        <v>5091</v>
      </c>
      <c r="B2283">
        <v>3</v>
      </c>
      <c r="C2283" s="2">
        <v>43527.860277777778</v>
      </c>
      <c r="D2283" s="2">
        <v>43527.881064814814</v>
      </c>
      <c r="E2283">
        <v>39.773170999999998</v>
      </c>
      <c r="F2283">
        <v>-104.83734699999999</v>
      </c>
      <c r="G2283">
        <v>39.77317</v>
      </c>
      <c r="H2283">
        <v>-104.83733700000001</v>
      </c>
      <c r="I2283">
        <v>1E-3</v>
      </c>
      <c r="J2283" s="1" t="s">
        <v>220</v>
      </c>
      <c r="L2283" s="1" t="s">
        <v>133</v>
      </c>
      <c r="M2283" s="1" t="s">
        <v>47</v>
      </c>
      <c r="N2283" s="1" t="s">
        <v>131</v>
      </c>
      <c r="O2283" s="1" t="s">
        <v>131</v>
      </c>
      <c r="P2283" s="1" t="s">
        <v>198</v>
      </c>
      <c r="Q2283" s="1" t="s">
        <v>299</v>
      </c>
      <c r="R2283" s="1" t="s">
        <v>48</v>
      </c>
      <c r="S2283" s="1" t="s">
        <v>79</v>
      </c>
      <c r="T2283" s="1" t="s">
        <v>203</v>
      </c>
      <c r="U2283" s="2">
        <v>43527.873611111114</v>
      </c>
      <c r="V2283">
        <v>-5.0999999999999996</v>
      </c>
      <c r="W2283">
        <v>-17.600000000000001</v>
      </c>
      <c r="X2283">
        <v>88</v>
      </c>
      <c r="Y2283">
        <v>30.47</v>
      </c>
      <c r="Z2283">
        <v>7</v>
      </c>
      <c r="AA2283" s="1" t="s">
        <v>63</v>
      </c>
      <c r="AB2283">
        <v>5.8</v>
      </c>
      <c r="AD2283" s="1" t="s">
        <v>818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s="1" t="s">
        <v>53</v>
      </c>
      <c r="AS2283" s="1" t="s">
        <v>53</v>
      </c>
      <c r="AT2283" s="1" t="s">
        <v>53</v>
      </c>
      <c r="AU2283" s="1" t="s">
        <v>53</v>
      </c>
    </row>
    <row r="2284" spans="1:47" x14ac:dyDescent="0.25">
      <c r="A2284" s="1" t="s">
        <v>4167</v>
      </c>
      <c r="B2284">
        <v>4</v>
      </c>
      <c r="C2284" s="2">
        <v>43496.011423611111</v>
      </c>
      <c r="D2284" s="2">
        <v>43496.032222222224</v>
      </c>
      <c r="E2284">
        <v>39.606279999999998</v>
      </c>
      <c r="F2284">
        <v>-104.89135</v>
      </c>
      <c r="G2284">
        <v>39.623899999999999</v>
      </c>
      <c r="H2284">
        <v>-104.90151</v>
      </c>
      <c r="I2284">
        <v>1.3320000000000001</v>
      </c>
      <c r="J2284" s="1" t="s">
        <v>4168</v>
      </c>
      <c r="L2284" s="1" t="s">
        <v>194</v>
      </c>
      <c r="M2284" s="1" t="s">
        <v>47</v>
      </c>
      <c r="N2284" s="1" t="s">
        <v>127</v>
      </c>
      <c r="O2284" s="1" t="s">
        <v>201</v>
      </c>
      <c r="P2284" s="1" t="s">
        <v>198</v>
      </c>
      <c r="Q2284" s="1" t="s">
        <v>427</v>
      </c>
      <c r="R2284" s="1" t="s">
        <v>48</v>
      </c>
      <c r="S2284" s="1" t="s">
        <v>79</v>
      </c>
      <c r="T2284" s="1" t="s">
        <v>200</v>
      </c>
      <c r="U2284" s="2">
        <v>43496.036805555559</v>
      </c>
      <c r="V2284">
        <v>25</v>
      </c>
      <c r="W2284">
        <v>16.3</v>
      </c>
      <c r="X2284">
        <v>45</v>
      </c>
      <c r="Y2284">
        <v>29.85</v>
      </c>
      <c r="Z2284">
        <v>10</v>
      </c>
      <c r="AA2284" s="1" t="s">
        <v>72</v>
      </c>
      <c r="AB2284">
        <v>8.1</v>
      </c>
      <c r="AD2284" s="1" t="s">
        <v>1212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s="1" t="s">
        <v>53</v>
      </c>
      <c r="AS2284" s="1" t="s">
        <v>53</v>
      </c>
      <c r="AT2284" s="1" t="s">
        <v>53</v>
      </c>
      <c r="AU2284" s="1" t="s">
        <v>53</v>
      </c>
    </row>
    <row r="2285" spans="1:47" x14ac:dyDescent="0.25">
      <c r="A2285" s="1" t="s">
        <v>6869</v>
      </c>
      <c r="B2285">
        <v>4</v>
      </c>
      <c r="C2285" s="2">
        <v>43496.33730324074</v>
      </c>
      <c r="D2285" s="2">
        <v>43496.357777777775</v>
      </c>
      <c r="E2285">
        <v>39.605072</v>
      </c>
      <c r="F2285">
        <v>-106.442043</v>
      </c>
      <c r="G2285">
        <v>39.589109000000001</v>
      </c>
      <c r="H2285">
        <v>-106.431409</v>
      </c>
      <c r="I2285">
        <v>1.24</v>
      </c>
      <c r="J2285" s="1" t="s">
        <v>6870</v>
      </c>
      <c r="K2285">
        <v>24797</v>
      </c>
      <c r="L2285" s="1" t="s">
        <v>6630</v>
      </c>
      <c r="M2285" s="1" t="s">
        <v>97</v>
      </c>
      <c r="N2285" s="1" t="s">
        <v>6631</v>
      </c>
      <c r="O2285" s="1" t="s">
        <v>501</v>
      </c>
      <c r="P2285" s="1" t="s">
        <v>198</v>
      </c>
      <c r="Q2285" s="1" t="s">
        <v>6632</v>
      </c>
      <c r="R2285" s="1" t="s">
        <v>48</v>
      </c>
      <c r="S2285" s="1" t="s">
        <v>79</v>
      </c>
      <c r="T2285" s="1" t="s">
        <v>503</v>
      </c>
      <c r="U2285" s="2">
        <v>43496.341666666667</v>
      </c>
      <c r="V2285">
        <v>14</v>
      </c>
      <c r="X2285">
        <v>45</v>
      </c>
      <c r="Y2285">
        <v>30.03</v>
      </c>
      <c r="Z2285">
        <v>10</v>
      </c>
      <c r="AA2285" s="1" t="s">
        <v>961</v>
      </c>
      <c r="AD2285" s="1" t="s">
        <v>1206</v>
      </c>
      <c r="AE2285" t="b">
        <v>0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s="1" t="s">
        <v>51</v>
      </c>
      <c r="AS2285" s="1" t="s">
        <v>51</v>
      </c>
      <c r="AT2285" s="1" t="s">
        <v>51</v>
      </c>
      <c r="AU2285" s="1" t="s">
        <v>51</v>
      </c>
    </row>
    <row r="2286" spans="1:47" x14ac:dyDescent="0.25">
      <c r="A2286" s="1" t="s">
        <v>6871</v>
      </c>
      <c r="B2286">
        <v>4</v>
      </c>
      <c r="C2286" s="2">
        <v>43496.33730324074</v>
      </c>
      <c r="D2286" s="2">
        <v>43496.357777777775</v>
      </c>
      <c r="E2286">
        <v>39.589109000000001</v>
      </c>
      <c r="F2286">
        <v>-106.431409</v>
      </c>
      <c r="G2286">
        <v>39.605072</v>
      </c>
      <c r="H2286">
        <v>-106.442043</v>
      </c>
      <c r="I2286">
        <v>1.24</v>
      </c>
      <c r="J2286" s="1" t="s">
        <v>4019</v>
      </c>
      <c r="K2286">
        <v>106</v>
      </c>
      <c r="L2286" s="1" t="s">
        <v>6576</v>
      </c>
      <c r="M2286" s="1" t="s">
        <v>47</v>
      </c>
      <c r="N2286" s="1" t="s">
        <v>6872</v>
      </c>
      <c r="O2286" s="1" t="s">
        <v>501</v>
      </c>
      <c r="P2286" s="1" t="s">
        <v>198</v>
      </c>
      <c r="Q2286" s="1" t="s">
        <v>6632</v>
      </c>
      <c r="R2286" s="1" t="s">
        <v>48</v>
      </c>
      <c r="S2286" s="1" t="s">
        <v>79</v>
      </c>
      <c r="T2286" s="1" t="s">
        <v>503</v>
      </c>
      <c r="U2286" s="2">
        <v>43496.341666666667</v>
      </c>
      <c r="V2286">
        <v>14</v>
      </c>
      <c r="X2286">
        <v>45</v>
      </c>
      <c r="Y2286">
        <v>30.03</v>
      </c>
      <c r="Z2286">
        <v>10</v>
      </c>
      <c r="AA2286" s="1" t="s">
        <v>961</v>
      </c>
      <c r="AD2286" s="1" t="s">
        <v>1206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s="1" t="s">
        <v>51</v>
      </c>
      <c r="AS2286" s="1" t="s">
        <v>51</v>
      </c>
      <c r="AT2286" s="1" t="s">
        <v>51</v>
      </c>
      <c r="AU2286" s="1" t="s">
        <v>51</v>
      </c>
    </row>
    <row r="2287" spans="1:47" x14ac:dyDescent="0.25">
      <c r="A2287" s="1" t="s">
        <v>7181</v>
      </c>
      <c r="B2287">
        <v>3</v>
      </c>
      <c r="C2287" s="2">
        <v>43496.341469907406</v>
      </c>
      <c r="D2287" s="2">
        <v>43496.361921296295</v>
      </c>
      <c r="E2287">
        <v>38.448120000000003</v>
      </c>
      <c r="F2287">
        <v>-103.21305099999999</v>
      </c>
      <c r="G2287">
        <v>38.44059</v>
      </c>
      <c r="H2287">
        <v>-103.2278</v>
      </c>
      <c r="I2287">
        <v>0.95299999999999996</v>
      </c>
      <c r="J2287" s="1" t="s">
        <v>181</v>
      </c>
      <c r="K2287">
        <v>17047</v>
      </c>
      <c r="L2287" s="1" t="s">
        <v>6581</v>
      </c>
      <c r="M2287" s="1" t="s">
        <v>97</v>
      </c>
      <c r="N2287" s="1" t="s">
        <v>6918</v>
      </c>
      <c r="O2287" s="1" t="s">
        <v>3093</v>
      </c>
      <c r="P2287" s="1" t="s">
        <v>198</v>
      </c>
      <c r="Q2287" s="1" t="s">
        <v>6919</v>
      </c>
      <c r="R2287" s="1" t="s">
        <v>48</v>
      </c>
      <c r="S2287" s="1" t="s">
        <v>79</v>
      </c>
      <c r="T2287" s="1" t="s">
        <v>1042</v>
      </c>
      <c r="U2287" s="2">
        <v>43496.328472222223</v>
      </c>
      <c r="V2287">
        <v>24.1</v>
      </c>
      <c r="W2287">
        <v>15.2</v>
      </c>
      <c r="X2287">
        <v>81</v>
      </c>
      <c r="Y2287">
        <v>30</v>
      </c>
      <c r="Z2287">
        <v>10</v>
      </c>
      <c r="AA2287" s="1" t="s">
        <v>55</v>
      </c>
      <c r="AB2287">
        <v>8.1</v>
      </c>
      <c r="AD2287" s="1" t="s">
        <v>1206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s="1" t="s">
        <v>51</v>
      </c>
      <c r="AS2287" s="1" t="s">
        <v>51</v>
      </c>
      <c r="AT2287" s="1" t="s">
        <v>51</v>
      </c>
      <c r="AU2287" s="1" t="s">
        <v>51</v>
      </c>
    </row>
    <row r="2288" spans="1:47" x14ac:dyDescent="0.25">
      <c r="A2288" s="1" t="s">
        <v>4330</v>
      </c>
      <c r="B2288">
        <v>4</v>
      </c>
      <c r="C2288" s="2">
        <v>43496.422708333332</v>
      </c>
      <c r="D2288" s="2">
        <v>43496.443043981482</v>
      </c>
      <c r="E2288">
        <v>39.500335999999997</v>
      </c>
      <c r="F2288">
        <v>-104.761897</v>
      </c>
      <c r="G2288">
        <v>39.493510000000001</v>
      </c>
      <c r="H2288">
        <v>-104.76049</v>
      </c>
      <c r="I2288">
        <v>0.47799999999999998</v>
      </c>
      <c r="J2288" s="1" t="s">
        <v>4331</v>
      </c>
      <c r="L2288" s="1" t="s">
        <v>4332</v>
      </c>
      <c r="M2288" s="1" t="s">
        <v>47</v>
      </c>
      <c r="N2288" s="1" t="s">
        <v>173</v>
      </c>
      <c r="O2288" s="1" t="s">
        <v>121</v>
      </c>
      <c r="P2288" s="1" t="s">
        <v>198</v>
      </c>
      <c r="Q2288" s="1" t="s">
        <v>311</v>
      </c>
      <c r="R2288" s="1" t="s">
        <v>48</v>
      </c>
      <c r="S2288" s="1" t="s">
        <v>79</v>
      </c>
      <c r="T2288" s="1" t="s">
        <v>200</v>
      </c>
      <c r="U2288" s="2">
        <v>43496.411805555559</v>
      </c>
      <c r="V2288">
        <v>34</v>
      </c>
      <c r="W2288">
        <v>28.8</v>
      </c>
      <c r="X2288">
        <v>42</v>
      </c>
      <c r="Y2288">
        <v>29.98</v>
      </c>
      <c r="Z2288">
        <v>10</v>
      </c>
      <c r="AA2288" s="1" t="s">
        <v>64</v>
      </c>
      <c r="AB2288">
        <v>5.8</v>
      </c>
      <c r="AD2288" s="1" t="s">
        <v>1067</v>
      </c>
      <c r="AE2288" t="b">
        <v>0</v>
      </c>
      <c r="AF2288" t="b">
        <v>0</v>
      </c>
      <c r="AG2288" t="b">
        <v>1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1</v>
      </c>
      <c r="AQ2288" t="b">
        <v>0</v>
      </c>
      <c r="AR2288" s="1" t="s">
        <v>51</v>
      </c>
      <c r="AS2288" s="1" t="s">
        <v>51</v>
      </c>
      <c r="AT2288" s="1" t="s">
        <v>51</v>
      </c>
      <c r="AU2288" s="1" t="s">
        <v>51</v>
      </c>
    </row>
    <row r="2289" spans="1:47" x14ac:dyDescent="0.25">
      <c r="A2289" s="1" t="s">
        <v>4333</v>
      </c>
      <c r="B2289">
        <v>4</v>
      </c>
      <c r="C2289" s="2">
        <v>43496.450821759259</v>
      </c>
      <c r="D2289" s="2">
        <v>43496.47078703704</v>
      </c>
      <c r="E2289">
        <v>39.500337000000002</v>
      </c>
      <c r="F2289">
        <v>-104.761897</v>
      </c>
      <c r="G2289">
        <v>39.493510000000001</v>
      </c>
      <c r="H2289">
        <v>-104.76049</v>
      </c>
      <c r="I2289">
        <v>0.47799999999999998</v>
      </c>
      <c r="J2289" s="1" t="s">
        <v>4331</v>
      </c>
      <c r="L2289" s="1" t="s">
        <v>4332</v>
      </c>
      <c r="M2289" s="1" t="s">
        <v>47</v>
      </c>
      <c r="N2289" s="1" t="s">
        <v>173</v>
      </c>
      <c r="O2289" s="1" t="s">
        <v>121</v>
      </c>
      <c r="P2289" s="1" t="s">
        <v>198</v>
      </c>
      <c r="Q2289" s="1" t="s">
        <v>311</v>
      </c>
      <c r="R2289" s="1" t="s">
        <v>48</v>
      </c>
      <c r="S2289" s="1" t="s">
        <v>79</v>
      </c>
      <c r="T2289" s="1" t="s">
        <v>200</v>
      </c>
      <c r="U2289" s="2">
        <v>43496.453472222223</v>
      </c>
      <c r="V2289">
        <v>39</v>
      </c>
      <c r="W2289">
        <v>33.4</v>
      </c>
      <c r="X2289">
        <v>33</v>
      </c>
      <c r="Y2289">
        <v>29.97</v>
      </c>
      <c r="Z2289">
        <v>10</v>
      </c>
      <c r="AA2289" s="1" t="s">
        <v>66</v>
      </c>
      <c r="AB2289">
        <v>8.1</v>
      </c>
      <c r="AD2289" s="1" t="s">
        <v>1067</v>
      </c>
      <c r="AE2289" t="b">
        <v>0</v>
      </c>
      <c r="AF2289" t="b">
        <v>0</v>
      </c>
      <c r="AG2289" t="b">
        <v>1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1</v>
      </c>
      <c r="AQ2289" t="b">
        <v>0</v>
      </c>
      <c r="AR2289" s="1" t="s">
        <v>51</v>
      </c>
      <c r="AS2289" s="1" t="s">
        <v>51</v>
      </c>
      <c r="AT2289" s="1" t="s">
        <v>51</v>
      </c>
      <c r="AU2289" s="1" t="s">
        <v>51</v>
      </c>
    </row>
    <row r="2290" spans="1:47" x14ac:dyDescent="0.25">
      <c r="A2290" s="1" t="s">
        <v>4334</v>
      </c>
      <c r="B2290">
        <v>3</v>
      </c>
      <c r="C2290" s="2">
        <v>43496.466458333336</v>
      </c>
      <c r="D2290" s="2">
        <v>43496.486921296295</v>
      </c>
      <c r="E2290">
        <v>39.802169999999997</v>
      </c>
      <c r="F2290">
        <v>-104.93567</v>
      </c>
      <c r="G2290">
        <v>39.802830999999998</v>
      </c>
      <c r="H2290">
        <v>-104.93650100000001</v>
      </c>
      <c r="I2290">
        <v>6.3E-2</v>
      </c>
      <c r="J2290" s="1" t="s">
        <v>531</v>
      </c>
      <c r="L2290" s="1" t="s">
        <v>167</v>
      </c>
      <c r="M2290" s="1" t="s">
        <v>47</v>
      </c>
      <c r="N2290" s="1" t="s">
        <v>313</v>
      </c>
      <c r="O2290" s="1" t="s">
        <v>147</v>
      </c>
      <c r="P2290" s="1" t="s">
        <v>198</v>
      </c>
      <c r="Q2290" s="1" t="s">
        <v>314</v>
      </c>
      <c r="R2290" s="1" t="s">
        <v>48</v>
      </c>
      <c r="S2290" s="1" t="s">
        <v>79</v>
      </c>
      <c r="T2290" s="1" t="s">
        <v>203</v>
      </c>
      <c r="U2290" s="2">
        <v>43496.456944444442</v>
      </c>
      <c r="V2290">
        <v>45.9</v>
      </c>
      <c r="W2290">
        <v>40.799999999999997</v>
      </c>
      <c r="X2290">
        <v>25</v>
      </c>
      <c r="Y2290">
        <v>29.88</v>
      </c>
      <c r="Z2290">
        <v>10</v>
      </c>
      <c r="AA2290" s="1" t="s">
        <v>846</v>
      </c>
      <c r="AB2290">
        <v>10.4</v>
      </c>
      <c r="AD2290" s="1" t="s">
        <v>1067</v>
      </c>
      <c r="AE2290" t="b">
        <v>0</v>
      </c>
      <c r="AF2290" t="b">
        <v>0</v>
      </c>
      <c r="AG2290" t="b">
        <v>0</v>
      </c>
      <c r="AH2290" t="b">
        <v>0</v>
      </c>
      <c r="AI2290" t="b">
        <v>1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s="1" t="s">
        <v>51</v>
      </c>
      <c r="AS2290" s="1" t="s">
        <v>51</v>
      </c>
      <c r="AT2290" s="1" t="s">
        <v>51</v>
      </c>
      <c r="AU2290" s="1" t="s">
        <v>51</v>
      </c>
    </row>
    <row r="2291" spans="1:47" x14ac:dyDescent="0.25">
      <c r="A2291" s="1" t="s">
        <v>5337</v>
      </c>
      <c r="B2291">
        <v>3</v>
      </c>
      <c r="C2291" s="2">
        <v>43496.477395833332</v>
      </c>
      <c r="D2291" s="2">
        <v>43496.498032407406</v>
      </c>
      <c r="E2291">
        <v>39.735799999999998</v>
      </c>
      <c r="F2291">
        <v>-105.16419</v>
      </c>
      <c r="G2291">
        <v>39.735799999999998</v>
      </c>
      <c r="H2291">
        <v>-105.16419</v>
      </c>
      <c r="I2291">
        <v>0</v>
      </c>
      <c r="J2291" s="1" t="s">
        <v>541</v>
      </c>
      <c r="L2291" s="1" t="s">
        <v>133</v>
      </c>
      <c r="M2291" s="1" t="s">
        <v>47</v>
      </c>
      <c r="N2291" s="1" t="s">
        <v>269</v>
      </c>
      <c r="O2291" s="1" t="s">
        <v>115</v>
      </c>
      <c r="P2291" s="1" t="s">
        <v>198</v>
      </c>
      <c r="Q2291" s="1" t="s">
        <v>270</v>
      </c>
      <c r="R2291" s="1" t="s">
        <v>48</v>
      </c>
      <c r="S2291" s="1" t="s">
        <v>79</v>
      </c>
      <c r="T2291" s="1" t="s">
        <v>205</v>
      </c>
      <c r="U2291" s="2">
        <v>43496.489583333336</v>
      </c>
      <c r="V2291">
        <v>44.6</v>
      </c>
      <c r="W2291">
        <v>41.4</v>
      </c>
      <c r="X2291">
        <v>25</v>
      </c>
      <c r="Y2291">
        <v>29.9</v>
      </c>
      <c r="Z2291">
        <v>30</v>
      </c>
      <c r="AA2291" s="1" t="s">
        <v>64</v>
      </c>
      <c r="AB2291">
        <v>5.8</v>
      </c>
      <c r="AD2291" s="1" t="s">
        <v>1067</v>
      </c>
      <c r="AE2291" t="b">
        <v>0</v>
      </c>
      <c r="AF2291" t="b">
        <v>0</v>
      </c>
      <c r="AG2291" t="b">
        <v>0</v>
      </c>
      <c r="AH2291" t="b">
        <v>0</v>
      </c>
      <c r="AI2291" t="b">
        <v>1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s="1" t="s">
        <v>51</v>
      </c>
      <c r="AS2291" s="1" t="s">
        <v>51</v>
      </c>
      <c r="AT2291" s="1" t="s">
        <v>51</v>
      </c>
      <c r="AU2291" s="1" t="s">
        <v>51</v>
      </c>
    </row>
    <row r="2292" spans="1:47" x14ac:dyDescent="0.25">
      <c r="A2292" s="1" t="s">
        <v>5238</v>
      </c>
      <c r="B2292">
        <v>3</v>
      </c>
      <c r="C2292" s="2">
        <v>43496.596655092595</v>
      </c>
      <c r="D2292" s="2">
        <v>43496.617476851854</v>
      </c>
      <c r="E2292">
        <v>39.749839999999999</v>
      </c>
      <c r="F2292">
        <v>-105.01721999999999</v>
      </c>
      <c r="G2292">
        <v>39.751249000000001</v>
      </c>
      <c r="H2292">
        <v>-105.01662</v>
      </c>
      <c r="I2292">
        <v>0.10199999999999999</v>
      </c>
      <c r="J2292" s="1" t="s">
        <v>581</v>
      </c>
      <c r="L2292" s="1" t="s">
        <v>265</v>
      </c>
      <c r="M2292" s="1" t="s">
        <v>47</v>
      </c>
      <c r="N2292" s="1" t="s">
        <v>131</v>
      </c>
      <c r="O2292" s="1" t="s">
        <v>131</v>
      </c>
      <c r="P2292" s="1" t="s">
        <v>198</v>
      </c>
      <c r="Q2292" s="1" t="s">
        <v>352</v>
      </c>
      <c r="R2292" s="1" t="s">
        <v>48</v>
      </c>
      <c r="S2292" s="1" t="s">
        <v>79</v>
      </c>
      <c r="T2292" s="1" t="s">
        <v>205</v>
      </c>
      <c r="U2292" s="2">
        <v>43496.572916666664</v>
      </c>
      <c r="V2292">
        <v>44.6</v>
      </c>
      <c r="W2292">
        <v>38.4</v>
      </c>
      <c r="X2292">
        <v>39</v>
      </c>
      <c r="Y2292">
        <v>29.89</v>
      </c>
      <c r="Z2292">
        <v>30</v>
      </c>
      <c r="AA2292" s="1" t="s">
        <v>65</v>
      </c>
      <c r="AB2292">
        <v>12.7</v>
      </c>
      <c r="AD2292" s="1" t="s">
        <v>1206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s="1" t="s">
        <v>51</v>
      </c>
      <c r="AS2292" s="1" t="s">
        <v>51</v>
      </c>
      <c r="AT2292" s="1" t="s">
        <v>51</v>
      </c>
      <c r="AU2292" s="1" t="s">
        <v>51</v>
      </c>
    </row>
    <row r="2293" spans="1:47" x14ac:dyDescent="0.25">
      <c r="A2293" s="1" t="s">
        <v>5239</v>
      </c>
      <c r="B2293">
        <v>3</v>
      </c>
      <c r="C2293" s="2">
        <v>43496.623240740744</v>
      </c>
      <c r="D2293" s="2">
        <v>43496.643865740742</v>
      </c>
      <c r="E2293">
        <v>39.770119999999999</v>
      </c>
      <c r="F2293">
        <v>-104.99178999999999</v>
      </c>
      <c r="G2293">
        <v>39.771329999999999</v>
      </c>
      <c r="H2293">
        <v>-104.99073</v>
      </c>
      <c r="I2293">
        <v>0.10100000000000001</v>
      </c>
      <c r="J2293" s="1" t="s">
        <v>532</v>
      </c>
      <c r="L2293" s="1" t="s">
        <v>265</v>
      </c>
      <c r="M2293" s="1" t="s">
        <v>47</v>
      </c>
      <c r="N2293" s="1" t="s">
        <v>131</v>
      </c>
      <c r="O2293" s="1" t="s">
        <v>131</v>
      </c>
      <c r="P2293" s="1" t="s">
        <v>198</v>
      </c>
      <c r="Q2293" s="1" t="s">
        <v>246</v>
      </c>
      <c r="R2293" s="1" t="s">
        <v>48</v>
      </c>
      <c r="S2293" s="1" t="s">
        <v>79</v>
      </c>
      <c r="T2293" s="1" t="s">
        <v>205</v>
      </c>
      <c r="U2293" s="2">
        <v>43496.624305555553</v>
      </c>
      <c r="V2293">
        <v>46.4</v>
      </c>
      <c r="W2293">
        <v>41.1</v>
      </c>
      <c r="X2293">
        <v>34</v>
      </c>
      <c r="Y2293">
        <v>29.91</v>
      </c>
      <c r="Z2293">
        <v>30</v>
      </c>
      <c r="AA2293" s="1" t="s">
        <v>71</v>
      </c>
      <c r="AB2293">
        <v>11.5</v>
      </c>
      <c r="AD2293" s="1" t="s">
        <v>1206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s="1" t="s">
        <v>51</v>
      </c>
      <c r="AS2293" s="1" t="s">
        <v>51</v>
      </c>
      <c r="AT2293" s="1" t="s">
        <v>51</v>
      </c>
      <c r="AU2293" s="1" t="s">
        <v>51</v>
      </c>
    </row>
    <row r="2294" spans="1:47" x14ac:dyDescent="0.25">
      <c r="A2294" s="1" t="s">
        <v>5240</v>
      </c>
      <c r="B2294">
        <v>3</v>
      </c>
      <c r="C2294" s="2">
        <v>43496.633136574077</v>
      </c>
      <c r="D2294" s="2">
        <v>43496.653599537036</v>
      </c>
      <c r="E2294">
        <v>39.778359999999999</v>
      </c>
      <c r="F2294">
        <v>-104.89577300000001</v>
      </c>
      <c r="G2294">
        <v>39.778419999999997</v>
      </c>
      <c r="H2294">
        <v>-104.896974</v>
      </c>
      <c r="I2294">
        <v>6.4000000000000001E-2</v>
      </c>
      <c r="J2294" s="1" t="s">
        <v>416</v>
      </c>
      <c r="L2294" s="1" t="s">
        <v>137</v>
      </c>
      <c r="M2294" s="1" t="s">
        <v>47</v>
      </c>
      <c r="N2294" s="1" t="s">
        <v>131</v>
      </c>
      <c r="O2294" s="1" t="s">
        <v>131</v>
      </c>
      <c r="P2294" s="1" t="s">
        <v>198</v>
      </c>
      <c r="Q2294" s="1" t="s">
        <v>246</v>
      </c>
      <c r="R2294" s="1" t="s">
        <v>48</v>
      </c>
      <c r="S2294" s="1" t="s">
        <v>79</v>
      </c>
      <c r="T2294" s="1" t="s">
        <v>205</v>
      </c>
      <c r="U2294" s="2">
        <v>43496.624305555553</v>
      </c>
      <c r="V2294">
        <v>46.4</v>
      </c>
      <c r="W2294">
        <v>41.1</v>
      </c>
      <c r="X2294">
        <v>34</v>
      </c>
      <c r="Y2294">
        <v>29.91</v>
      </c>
      <c r="Z2294">
        <v>30</v>
      </c>
      <c r="AA2294" s="1" t="s">
        <v>71</v>
      </c>
      <c r="AB2294">
        <v>11.5</v>
      </c>
      <c r="AD2294" s="1" t="s">
        <v>1206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s="1" t="s">
        <v>51</v>
      </c>
      <c r="AS2294" s="1" t="s">
        <v>51</v>
      </c>
      <c r="AT2294" s="1" t="s">
        <v>51</v>
      </c>
      <c r="AU2294" s="1" t="s">
        <v>51</v>
      </c>
    </row>
    <row r="2295" spans="1:47" x14ac:dyDescent="0.25">
      <c r="A2295" s="1" t="s">
        <v>9191</v>
      </c>
      <c r="B2295">
        <v>2</v>
      </c>
      <c r="C2295" s="2">
        <v>43496.651898148149</v>
      </c>
      <c r="D2295" s="2">
        <v>43496.672650462962</v>
      </c>
      <c r="E2295">
        <v>39.77843</v>
      </c>
      <c r="F2295">
        <v>-104.90618000000001</v>
      </c>
      <c r="G2295">
        <v>39.778410000000001</v>
      </c>
      <c r="H2295">
        <v>-104.91289</v>
      </c>
      <c r="I2295">
        <v>0.35599999999999998</v>
      </c>
      <c r="J2295" s="1" t="s">
        <v>9192</v>
      </c>
      <c r="L2295" s="1" t="s">
        <v>133</v>
      </c>
      <c r="M2295" s="1" t="s">
        <v>47</v>
      </c>
      <c r="N2295" s="1" t="s">
        <v>131</v>
      </c>
      <c r="O2295" s="1" t="s">
        <v>131</v>
      </c>
      <c r="P2295" s="1" t="s">
        <v>198</v>
      </c>
      <c r="Q2295" s="1" t="s">
        <v>246</v>
      </c>
      <c r="R2295" s="1" t="s">
        <v>48</v>
      </c>
      <c r="S2295" s="1" t="s">
        <v>79</v>
      </c>
      <c r="T2295" s="1" t="s">
        <v>205</v>
      </c>
      <c r="U2295" s="2">
        <v>43496.65625</v>
      </c>
      <c r="V2295">
        <v>46.4</v>
      </c>
      <c r="W2295">
        <v>41.5</v>
      </c>
      <c r="X2295">
        <v>34</v>
      </c>
      <c r="Y2295">
        <v>29.92</v>
      </c>
      <c r="Z2295">
        <v>30</v>
      </c>
      <c r="AA2295" s="1" t="s">
        <v>71</v>
      </c>
      <c r="AB2295">
        <v>10.4</v>
      </c>
      <c r="AD2295" s="1" t="s">
        <v>1206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s="1" t="s">
        <v>51</v>
      </c>
      <c r="AS2295" s="1" t="s">
        <v>51</v>
      </c>
      <c r="AT2295" s="1" t="s">
        <v>51</v>
      </c>
      <c r="AU2295" s="1" t="s">
        <v>51</v>
      </c>
    </row>
    <row r="2296" spans="1:47" x14ac:dyDescent="0.25">
      <c r="A2296" s="1" t="s">
        <v>5338</v>
      </c>
      <c r="B2296">
        <v>3</v>
      </c>
      <c r="C2296" s="2">
        <v>43496.683148148149</v>
      </c>
      <c r="D2296" s="2">
        <v>43496.703587962962</v>
      </c>
      <c r="E2296">
        <v>39.735799999999998</v>
      </c>
      <c r="F2296">
        <v>-105.16419</v>
      </c>
      <c r="G2296">
        <v>39.735799999999998</v>
      </c>
      <c r="H2296">
        <v>-105.16419</v>
      </c>
      <c r="I2296">
        <v>0</v>
      </c>
      <c r="J2296" s="1" t="s">
        <v>541</v>
      </c>
      <c r="L2296" s="1" t="s">
        <v>133</v>
      </c>
      <c r="M2296" s="1" t="s">
        <v>47</v>
      </c>
      <c r="N2296" s="1" t="s">
        <v>269</v>
      </c>
      <c r="O2296" s="1" t="s">
        <v>115</v>
      </c>
      <c r="P2296" s="1" t="s">
        <v>198</v>
      </c>
      <c r="Q2296" s="1" t="s">
        <v>270</v>
      </c>
      <c r="R2296" s="1" t="s">
        <v>48</v>
      </c>
      <c r="S2296" s="1" t="s">
        <v>79</v>
      </c>
      <c r="T2296" s="1" t="s">
        <v>205</v>
      </c>
      <c r="U2296" s="2">
        <v>43496.697916666664</v>
      </c>
      <c r="V2296">
        <v>44.6</v>
      </c>
      <c r="W2296">
        <v>40.200000000000003</v>
      </c>
      <c r="X2296">
        <v>37</v>
      </c>
      <c r="Y2296">
        <v>29.93</v>
      </c>
      <c r="Z2296">
        <v>30</v>
      </c>
      <c r="AA2296" s="1" t="s">
        <v>65</v>
      </c>
      <c r="AB2296">
        <v>8.1</v>
      </c>
      <c r="AD2296" s="1" t="s">
        <v>1206</v>
      </c>
      <c r="AE2296" t="b">
        <v>0</v>
      </c>
      <c r="AF2296" t="b">
        <v>0</v>
      </c>
      <c r="AG2296" t="b">
        <v>0</v>
      </c>
      <c r="AH2296" t="b">
        <v>0</v>
      </c>
      <c r="AI2296" t="b">
        <v>1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s="1" t="s">
        <v>51</v>
      </c>
      <c r="AS2296" s="1" t="s">
        <v>51</v>
      </c>
      <c r="AT2296" s="1" t="s">
        <v>51</v>
      </c>
      <c r="AU2296" s="1" t="s">
        <v>51</v>
      </c>
    </row>
    <row r="2297" spans="1:47" x14ac:dyDescent="0.25">
      <c r="A2297" s="1" t="s">
        <v>9193</v>
      </c>
      <c r="B2297">
        <v>2</v>
      </c>
      <c r="C2297" s="2">
        <v>43496.695115740738</v>
      </c>
      <c r="D2297" s="2">
        <v>43496.715532407405</v>
      </c>
      <c r="E2297">
        <v>39.728499999999997</v>
      </c>
      <c r="F2297">
        <v>-105.17394</v>
      </c>
      <c r="G2297">
        <v>39.73245</v>
      </c>
      <c r="H2297">
        <v>-105.16836000000001</v>
      </c>
      <c r="I2297">
        <v>0.40300000000000002</v>
      </c>
      <c r="J2297" s="1" t="s">
        <v>9194</v>
      </c>
      <c r="L2297" s="1" t="s">
        <v>133</v>
      </c>
      <c r="M2297" s="1" t="s">
        <v>47</v>
      </c>
      <c r="N2297" s="1" t="s">
        <v>269</v>
      </c>
      <c r="O2297" s="1" t="s">
        <v>115</v>
      </c>
      <c r="P2297" s="1" t="s">
        <v>198</v>
      </c>
      <c r="Q2297" s="1" t="s">
        <v>270</v>
      </c>
      <c r="R2297" s="1" t="s">
        <v>48</v>
      </c>
      <c r="S2297" s="1" t="s">
        <v>79</v>
      </c>
      <c r="T2297" s="1" t="s">
        <v>205</v>
      </c>
      <c r="U2297" s="2">
        <v>43496.697916666664</v>
      </c>
      <c r="V2297">
        <v>44.6</v>
      </c>
      <c r="W2297">
        <v>40.200000000000003</v>
      </c>
      <c r="X2297">
        <v>37</v>
      </c>
      <c r="Y2297">
        <v>29.93</v>
      </c>
      <c r="Z2297">
        <v>30</v>
      </c>
      <c r="AA2297" s="1" t="s">
        <v>65</v>
      </c>
      <c r="AB2297">
        <v>8.1</v>
      </c>
      <c r="AD2297" s="1" t="s">
        <v>1206</v>
      </c>
      <c r="AE2297" t="b">
        <v>0</v>
      </c>
      <c r="AF2297" t="b">
        <v>0</v>
      </c>
      <c r="AG2297" t="b">
        <v>0</v>
      </c>
      <c r="AH2297" t="b">
        <v>0</v>
      </c>
      <c r="AI2297" t="b">
        <v>1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s="1" t="s">
        <v>51</v>
      </c>
      <c r="AS2297" s="1" t="s">
        <v>51</v>
      </c>
      <c r="AT2297" s="1" t="s">
        <v>51</v>
      </c>
      <c r="AU2297" s="1" t="s">
        <v>51</v>
      </c>
    </row>
    <row r="2298" spans="1:47" x14ac:dyDescent="0.25">
      <c r="A2298" s="1" t="s">
        <v>4335</v>
      </c>
      <c r="B2298">
        <v>4</v>
      </c>
      <c r="C2298" s="2">
        <v>43496.698240740741</v>
      </c>
      <c r="D2298" s="2">
        <v>43496.718668981484</v>
      </c>
      <c r="E2298">
        <v>39.72213</v>
      </c>
      <c r="F2298">
        <v>-104.82541000000001</v>
      </c>
      <c r="G2298">
        <v>39.729610000000001</v>
      </c>
      <c r="H2298">
        <v>-104.82489</v>
      </c>
      <c r="I2298">
        <v>0.51800000000000002</v>
      </c>
      <c r="J2298" s="1" t="s">
        <v>4336</v>
      </c>
      <c r="L2298" s="1" t="s">
        <v>308</v>
      </c>
      <c r="M2298" s="1" t="s">
        <v>47</v>
      </c>
      <c r="N2298" s="1" t="s">
        <v>170</v>
      </c>
      <c r="O2298" s="1" t="s">
        <v>201</v>
      </c>
      <c r="P2298" s="1" t="s">
        <v>198</v>
      </c>
      <c r="Q2298" s="1" t="s">
        <v>240</v>
      </c>
      <c r="R2298" s="1" t="s">
        <v>48</v>
      </c>
      <c r="S2298" s="1" t="s">
        <v>79</v>
      </c>
      <c r="T2298" s="1" t="s">
        <v>203</v>
      </c>
      <c r="U2298" s="2">
        <v>43496.706944444442</v>
      </c>
      <c r="V2298">
        <v>39.4</v>
      </c>
      <c r="W2298">
        <v>32.700000000000003</v>
      </c>
      <c r="X2298">
        <v>52</v>
      </c>
      <c r="Y2298">
        <v>29.96</v>
      </c>
      <c r="Z2298">
        <v>10</v>
      </c>
      <c r="AA2298" s="1" t="s">
        <v>64</v>
      </c>
      <c r="AB2298">
        <v>10.4</v>
      </c>
      <c r="AD2298" s="1" t="s">
        <v>1067</v>
      </c>
      <c r="AE2298" t="b">
        <v>0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s="1" t="s">
        <v>51</v>
      </c>
      <c r="AS2298" s="1" t="s">
        <v>51</v>
      </c>
      <c r="AT2298" s="1" t="s">
        <v>51</v>
      </c>
      <c r="AU2298" s="1" t="s">
        <v>51</v>
      </c>
    </row>
    <row r="2299" spans="1:47" x14ac:dyDescent="0.25">
      <c r="A2299" s="1" t="s">
        <v>5153</v>
      </c>
      <c r="B2299">
        <v>3</v>
      </c>
      <c r="C2299" s="2">
        <v>43496.700324074074</v>
      </c>
      <c r="D2299" s="2">
        <v>43496.721122685187</v>
      </c>
      <c r="E2299">
        <v>39.863689999999998</v>
      </c>
      <c r="F2299">
        <v>-105.05679000000001</v>
      </c>
      <c r="G2299">
        <v>39.856409999999997</v>
      </c>
      <c r="H2299">
        <v>-105.05314</v>
      </c>
      <c r="I2299">
        <v>0.53900000000000003</v>
      </c>
      <c r="J2299" s="1" t="s">
        <v>571</v>
      </c>
      <c r="L2299" s="1" t="s">
        <v>258</v>
      </c>
      <c r="M2299" s="1" t="s">
        <v>47</v>
      </c>
      <c r="N2299" s="1" t="s">
        <v>80</v>
      </c>
      <c r="O2299" s="1" t="s">
        <v>115</v>
      </c>
      <c r="P2299" s="1" t="s">
        <v>198</v>
      </c>
      <c r="Q2299" s="1" t="s">
        <v>260</v>
      </c>
      <c r="R2299" s="1" t="s">
        <v>48</v>
      </c>
      <c r="S2299" s="1" t="s">
        <v>79</v>
      </c>
      <c r="T2299" s="1" t="s">
        <v>205</v>
      </c>
      <c r="U2299" s="2">
        <v>43496.697916666664</v>
      </c>
      <c r="V2299">
        <v>44.6</v>
      </c>
      <c r="W2299">
        <v>40.200000000000003</v>
      </c>
      <c r="X2299">
        <v>37</v>
      </c>
      <c r="Y2299">
        <v>29.93</v>
      </c>
      <c r="Z2299">
        <v>30</v>
      </c>
      <c r="AA2299" s="1" t="s">
        <v>65</v>
      </c>
      <c r="AB2299">
        <v>8.1</v>
      </c>
      <c r="AD2299" s="1" t="s">
        <v>1206</v>
      </c>
      <c r="AE2299" t="b">
        <v>0</v>
      </c>
      <c r="AF2299" t="b">
        <v>0</v>
      </c>
      <c r="AG2299" t="b">
        <v>0</v>
      </c>
      <c r="AH2299" t="b">
        <v>0</v>
      </c>
      <c r="AI2299" t="b">
        <v>1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s="1" t="s">
        <v>51</v>
      </c>
      <c r="AS2299" s="1" t="s">
        <v>51</v>
      </c>
      <c r="AT2299" s="1" t="s">
        <v>51</v>
      </c>
      <c r="AU2299" s="1" t="s">
        <v>51</v>
      </c>
    </row>
    <row r="2300" spans="1:47" x14ac:dyDescent="0.25">
      <c r="A2300" s="1" t="s">
        <v>9195</v>
      </c>
      <c r="B2300">
        <v>2</v>
      </c>
      <c r="C2300" s="2">
        <v>43496.715949074074</v>
      </c>
      <c r="D2300" s="2">
        <v>43496.736261574071</v>
      </c>
      <c r="E2300">
        <v>39.72213</v>
      </c>
      <c r="F2300">
        <v>-104.82541000000001</v>
      </c>
      <c r="G2300">
        <v>39.729610000000001</v>
      </c>
      <c r="H2300">
        <v>-104.82489</v>
      </c>
      <c r="I2300">
        <v>0.51800000000000002</v>
      </c>
      <c r="J2300" s="1" t="s">
        <v>9196</v>
      </c>
      <c r="L2300" s="1" t="s">
        <v>308</v>
      </c>
      <c r="M2300" s="1" t="s">
        <v>47</v>
      </c>
      <c r="N2300" s="1" t="s">
        <v>170</v>
      </c>
      <c r="O2300" s="1" t="s">
        <v>201</v>
      </c>
      <c r="P2300" s="1" t="s">
        <v>198</v>
      </c>
      <c r="Q2300" s="1" t="s">
        <v>240</v>
      </c>
      <c r="R2300" s="1" t="s">
        <v>48</v>
      </c>
      <c r="S2300" s="1" t="s">
        <v>79</v>
      </c>
      <c r="T2300" s="1" t="s">
        <v>203</v>
      </c>
      <c r="U2300" s="2">
        <v>43496.706944444442</v>
      </c>
      <c r="V2300">
        <v>39.4</v>
      </c>
      <c r="W2300">
        <v>32.700000000000003</v>
      </c>
      <c r="X2300">
        <v>52</v>
      </c>
      <c r="Y2300">
        <v>29.96</v>
      </c>
      <c r="Z2300">
        <v>10</v>
      </c>
      <c r="AA2300" s="1" t="s">
        <v>64</v>
      </c>
      <c r="AB2300">
        <v>10.4</v>
      </c>
      <c r="AD2300" s="1" t="s">
        <v>1067</v>
      </c>
      <c r="AE2300" t="b">
        <v>0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s="1" t="s">
        <v>51</v>
      </c>
      <c r="AS2300" s="1" t="s">
        <v>51</v>
      </c>
      <c r="AT2300" s="1" t="s">
        <v>51</v>
      </c>
      <c r="AU2300" s="1" t="s">
        <v>51</v>
      </c>
    </row>
    <row r="2301" spans="1:47" x14ac:dyDescent="0.25">
      <c r="A2301" s="1" t="s">
        <v>9197</v>
      </c>
      <c r="B2301">
        <v>2</v>
      </c>
      <c r="C2301" s="2">
        <v>43496.734155092592</v>
      </c>
      <c r="D2301" s="2">
        <v>43496.754861111112</v>
      </c>
      <c r="E2301">
        <v>39.682538999999998</v>
      </c>
      <c r="F2301">
        <v>-104.938219</v>
      </c>
      <c r="G2301">
        <v>39.683529999999998</v>
      </c>
      <c r="H2301">
        <v>-104.94041</v>
      </c>
      <c r="I2301">
        <v>0.13500000000000001</v>
      </c>
      <c r="J2301" s="1" t="s">
        <v>334</v>
      </c>
      <c r="L2301" s="1" t="s">
        <v>9198</v>
      </c>
      <c r="M2301" s="1" t="s">
        <v>47</v>
      </c>
      <c r="N2301" s="1" t="s">
        <v>131</v>
      </c>
      <c r="O2301" s="1" t="s">
        <v>131</v>
      </c>
      <c r="P2301" s="1" t="s">
        <v>198</v>
      </c>
      <c r="Q2301" s="1" t="s">
        <v>387</v>
      </c>
      <c r="R2301" s="1" t="s">
        <v>48</v>
      </c>
      <c r="S2301" s="1" t="s">
        <v>79</v>
      </c>
      <c r="T2301" s="1" t="s">
        <v>200</v>
      </c>
      <c r="U2301" s="2">
        <v>43496.745138888888</v>
      </c>
      <c r="V2301">
        <v>39</v>
      </c>
      <c r="X2301">
        <v>45</v>
      </c>
      <c r="Y2301">
        <v>30.04</v>
      </c>
      <c r="Z2301">
        <v>10</v>
      </c>
      <c r="AA2301" s="1" t="s">
        <v>49</v>
      </c>
      <c r="AD2301" s="1" t="s">
        <v>1067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s="1" t="s">
        <v>53</v>
      </c>
      <c r="AS2301" s="1" t="s">
        <v>51</v>
      </c>
      <c r="AT2301" s="1" t="s">
        <v>51</v>
      </c>
      <c r="AU2301" s="1" t="s">
        <v>51</v>
      </c>
    </row>
    <row r="2302" spans="1:47" x14ac:dyDescent="0.25">
      <c r="A2302" s="1" t="s">
        <v>6468</v>
      </c>
      <c r="B2302">
        <v>3</v>
      </c>
      <c r="C2302" s="2">
        <v>43496.762291666666</v>
      </c>
      <c r="D2302" s="2">
        <v>43496.781365740739</v>
      </c>
      <c r="E2302">
        <v>39.838332000000001</v>
      </c>
      <c r="F2302">
        <v>-104.98351</v>
      </c>
      <c r="G2302">
        <v>39.843569000000002</v>
      </c>
      <c r="H2302">
        <v>-104.98428</v>
      </c>
      <c r="I2302">
        <v>0.36399999999999999</v>
      </c>
      <c r="J2302" s="1" t="s">
        <v>517</v>
      </c>
      <c r="L2302" s="1" t="s">
        <v>194</v>
      </c>
      <c r="M2302" s="1" t="s">
        <v>47</v>
      </c>
      <c r="N2302" s="1" t="s">
        <v>131</v>
      </c>
      <c r="O2302" s="1" t="s">
        <v>147</v>
      </c>
      <c r="P2302" s="1" t="s">
        <v>198</v>
      </c>
      <c r="Q2302" s="1" t="s">
        <v>204</v>
      </c>
      <c r="R2302" s="1" t="s">
        <v>48</v>
      </c>
      <c r="S2302" s="1" t="s">
        <v>79</v>
      </c>
      <c r="T2302" s="1" t="s">
        <v>205</v>
      </c>
      <c r="U2302" s="2">
        <v>43496.78125</v>
      </c>
      <c r="V2302">
        <v>39.200000000000003</v>
      </c>
      <c r="X2302">
        <v>42</v>
      </c>
      <c r="Y2302">
        <v>29.96</v>
      </c>
      <c r="Z2302">
        <v>30</v>
      </c>
      <c r="AA2302" s="1" t="s">
        <v>49</v>
      </c>
      <c r="AD2302" s="1" t="s">
        <v>1206</v>
      </c>
      <c r="AE2302" t="b">
        <v>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s="1" t="s">
        <v>53</v>
      </c>
      <c r="AS2302" s="1" t="s">
        <v>53</v>
      </c>
      <c r="AT2302" s="1" t="s">
        <v>51</v>
      </c>
      <c r="AU2302" s="1" t="s">
        <v>51</v>
      </c>
    </row>
    <row r="2303" spans="1:47" x14ac:dyDescent="0.25">
      <c r="A2303" s="1" t="s">
        <v>4771</v>
      </c>
      <c r="B2303">
        <v>3</v>
      </c>
      <c r="C2303" s="2">
        <v>43496.791458333333</v>
      </c>
      <c r="D2303" s="2">
        <v>43496.810532407406</v>
      </c>
      <c r="E2303">
        <v>37.229849999999999</v>
      </c>
      <c r="F2303">
        <v>-104.49208</v>
      </c>
      <c r="G2303">
        <v>37.204985999999998</v>
      </c>
      <c r="H2303">
        <v>-104.49609700000001</v>
      </c>
      <c r="I2303">
        <v>1.732</v>
      </c>
      <c r="J2303" s="1" t="s">
        <v>4772</v>
      </c>
      <c r="L2303" s="1" t="s">
        <v>195</v>
      </c>
      <c r="M2303" s="1" t="s">
        <v>47</v>
      </c>
      <c r="N2303" s="1" t="s">
        <v>100</v>
      </c>
      <c r="O2303" s="1" t="s">
        <v>375</v>
      </c>
      <c r="P2303" s="1" t="s">
        <v>198</v>
      </c>
      <c r="Q2303" s="1" t="s">
        <v>376</v>
      </c>
      <c r="R2303" s="1" t="s">
        <v>48</v>
      </c>
      <c r="S2303" s="1" t="s">
        <v>79</v>
      </c>
      <c r="T2303" s="1" t="s">
        <v>377</v>
      </c>
      <c r="U2303" s="2">
        <v>43496.787499999999</v>
      </c>
      <c r="V2303">
        <v>39.9</v>
      </c>
      <c r="X2303">
        <v>29</v>
      </c>
      <c r="Y2303">
        <v>30.01</v>
      </c>
      <c r="Z2303">
        <v>10</v>
      </c>
      <c r="AA2303" s="1" t="s">
        <v>49</v>
      </c>
      <c r="AD2303" s="1" t="s">
        <v>1206</v>
      </c>
      <c r="AE2303" t="b">
        <v>0</v>
      </c>
      <c r="AF2303" t="b">
        <v>0</v>
      </c>
      <c r="AG2303" t="b">
        <v>0</v>
      </c>
      <c r="AH2303" t="b">
        <v>0</v>
      </c>
      <c r="AI2303" t="b">
        <v>1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s="1" t="s">
        <v>53</v>
      </c>
      <c r="AS2303" s="1" t="s">
        <v>53</v>
      </c>
      <c r="AT2303" s="1" t="s">
        <v>53</v>
      </c>
      <c r="AU2303" s="1" t="s">
        <v>53</v>
      </c>
    </row>
    <row r="2304" spans="1:47" x14ac:dyDescent="0.25">
      <c r="A2304" s="1" t="s">
        <v>4773</v>
      </c>
      <c r="B2304">
        <v>3</v>
      </c>
      <c r="C2304" s="2">
        <v>43496.791458333333</v>
      </c>
      <c r="D2304" s="2">
        <v>43496.810532407406</v>
      </c>
      <c r="E2304">
        <v>37.206161999999999</v>
      </c>
      <c r="F2304">
        <v>-104.49547800000001</v>
      </c>
      <c r="G2304">
        <v>37.228791999999999</v>
      </c>
      <c r="H2304">
        <v>-104.491708</v>
      </c>
      <c r="I2304">
        <v>1.577</v>
      </c>
      <c r="J2304" s="1" t="s">
        <v>1388</v>
      </c>
      <c r="L2304" s="1" t="s">
        <v>194</v>
      </c>
      <c r="M2304" s="1" t="s">
        <v>47</v>
      </c>
      <c r="N2304" s="1" t="s">
        <v>100</v>
      </c>
      <c r="O2304" s="1" t="s">
        <v>375</v>
      </c>
      <c r="P2304" s="1" t="s">
        <v>198</v>
      </c>
      <c r="Q2304" s="1" t="s">
        <v>376</v>
      </c>
      <c r="R2304" s="1" t="s">
        <v>48</v>
      </c>
      <c r="S2304" s="1" t="s">
        <v>79</v>
      </c>
      <c r="T2304" s="1" t="s">
        <v>377</v>
      </c>
      <c r="U2304" s="2">
        <v>43496.787499999999</v>
      </c>
      <c r="V2304">
        <v>39.9</v>
      </c>
      <c r="X2304">
        <v>29</v>
      </c>
      <c r="Y2304">
        <v>30.01</v>
      </c>
      <c r="Z2304">
        <v>10</v>
      </c>
      <c r="AA2304" s="1" t="s">
        <v>49</v>
      </c>
      <c r="AD2304" s="1" t="s">
        <v>1206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s="1" t="s">
        <v>53</v>
      </c>
      <c r="AS2304" s="1" t="s">
        <v>53</v>
      </c>
      <c r="AT2304" s="1" t="s">
        <v>53</v>
      </c>
      <c r="AU2304" s="1" t="s">
        <v>53</v>
      </c>
    </row>
    <row r="2305" spans="1:47" x14ac:dyDescent="0.25">
      <c r="A2305" s="1" t="s">
        <v>4774</v>
      </c>
      <c r="B2305">
        <v>3</v>
      </c>
      <c r="C2305" s="2">
        <v>43496.795624999999</v>
      </c>
      <c r="D2305" s="2">
        <v>43496.816087962965</v>
      </c>
      <c r="E2305">
        <v>37.206161999999999</v>
      </c>
      <c r="F2305">
        <v>-104.49547800000001</v>
      </c>
      <c r="G2305">
        <v>37.217080000000003</v>
      </c>
      <c r="H2305">
        <v>-104.49363</v>
      </c>
      <c r="I2305">
        <v>0.76100000000000001</v>
      </c>
      <c r="J2305" s="1" t="s">
        <v>484</v>
      </c>
      <c r="L2305" s="1" t="s">
        <v>194</v>
      </c>
      <c r="M2305" s="1" t="s">
        <v>47</v>
      </c>
      <c r="N2305" s="1" t="s">
        <v>100</v>
      </c>
      <c r="O2305" s="1" t="s">
        <v>375</v>
      </c>
      <c r="P2305" s="1" t="s">
        <v>198</v>
      </c>
      <c r="Q2305" s="1" t="s">
        <v>376</v>
      </c>
      <c r="R2305" s="1" t="s">
        <v>48</v>
      </c>
      <c r="S2305" s="1" t="s">
        <v>79</v>
      </c>
      <c r="T2305" s="1" t="s">
        <v>377</v>
      </c>
      <c r="U2305" s="2">
        <v>43496.787499999999</v>
      </c>
      <c r="V2305">
        <v>39.9</v>
      </c>
      <c r="X2305">
        <v>29</v>
      </c>
      <c r="Y2305">
        <v>30.01</v>
      </c>
      <c r="Z2305">
        <v>10</v>
      </c>
      <c r="AA2305" s="1" t="s">
        <v>49</v>
      </c>
      <c r="AD2305" s="1" t="s">
        <v>1206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s="1" t="s">
        <v>53</v>
      </c>
      <c r="AS2305" s="1" t="s">
        <v>53</v>
      </c>
      <c r="AT2305" s="1" t="s">
        <v>53</v>
      </c>
      <c r="AU2305" s="1" t="s">
        <v>53</v>
      </c>
    </row>
    <row r="2306" spans="1:47" x14ac:dyDescent="0.25">
      <c r="A2306" s="1" t="s">
        <v>3937</v>
      </c>
      <c r="B2306">
        <v>3</v>
      </c>
      <c r="C2306" s="2">
        <v>43496.823229166665</v>
      </c>
      <c r="D2306" s="2">
        <v>43496.843865740739</v>
      </c>
      <c r="E2306">
        <v>39.71143</v>
      </c>
      <c r="F2306">
        <v>-104.99903999999999</v>
      </c>
      <c r="G2306">
        <v>39.713199000000003</v>
      </c>
      <c r="H2306">
        <v>-105.00011000000001</v>
      </c>
      <c r="I2306">
        <v>0.13500000000000001</v>
      </c>
      <c r="J2306" s="1" t="s">
        <v>485</v>
      </c>
      <c r="L2306" s="1" t="s">
        <v>265</v>
      </c>
      <c r="M2306" s="1" t="s">
        <v>47</v>
      </c>
      <c r="N2306" s="1" t="s">
        <v>131</v>
      </c>
      <c r="O2306" s="1" t="s">
        <v>131</v>
      </c>
      <c r="P2306" s="1" t="s">
        <v>198</v>
      </c>
      <c r="Q2306" s="1" t="s">
        <v>360</v>
      </c>
      <c r="R2306" s="1" t="s">
        <v>48</v>
      </c>
      <c r="S2306" s="1" t="s">
        <v>79</v>
      </c>
      <c r="T2306" s="1" t="s">
        <v>200</v>
      </c>
      <c r="U2306" s="2">
        <v>43496.828472222223</v>
      </c>
      <c r="V2306">
        <v>35.1</v>
      </c>
      <c r="W2306">
        <v>32.200000000000003</v>
      </c>
      <c r="X2306">
        <v>50</v>
      </c>
      <c r="Y2306">
        <v>30.06</v>
      </c>
      <c r="Z2306">
        <v>10</v>
      </c>
      <c r="AA2306" s="1" t="s">
        <v>67</v>
      </c>
      <c r="AB2306">
        <v>3.5</v>
      </c>
      <c r="AD2306" s="1" t="s">
        <v>1206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s="1" t="s">
        <v>53</v>
      </c>
      <c r="AS2306" s="1" t="s">
        <v>53</v>
      </c>
      <c r="AT2306" s="1" t="s">
        <v>53</v>
      </c>
      <c r="AU2306" s="1" t="s">
        <v>53</v>
      </c>
    </row>
    <row r="2307" spans="1:47" x14ac:dyDescent="0.25">
      <c r="A2307" s="1" t="s">
        <v>5062</v>
      </c>
      <c r="B2307">
        <v>3</v>
      </c>
      <c r="C2307" s="2">
        <v>43496.845613425925</v>
      </c>
      <c r="D2307" s="2">
        <v>43496.866087962961</v>
      </c>
      <c r="E2307">
        <v>39.80659</v>
      </c>
      <c r="F2307">
        <v>-105.01299</v>
      </c>
      <c r="G2307">
        <v>39.802579999999999</v>
      </c>
      <c r="H2307">
        <v>-105.02021000000001</v>
      </c>
      <c r="I2307">
        <v>0.47299999999999998</v>
      </c>
      <c r="J2307" s="1" t="s">
        <v>932</v>
      </c>
      <c r="L2307" s="1" t="s">
        <v>124</v>
      </c>
      <c r="M2307" s="1" t="s">
        <v>47</v>
      </c>
      <c r="N2307" s="1" t="s">
        <v>131</v>
      </c>
      <c r="O2307" s="1" t="s">
        <v>147</v>
      </c>
      <c r="P2307" s="1" t="s">
        <v>198</v>
      </c>
      <c r="Q2307" s="1" t="s">
        <v>331</v>
      </c>
      <c r="R2307" s="1" t="s">
        <v>48</v>
      </c>
      <c r="S2307" s="1" t="s">
        <v>79</v>
      </c>
      <c r="T2307" s="1" t="s">
        <v>205</v>
      </c>
      <c r="U2307" s="2">
        <v>43496.865972222222</v>
      </c>
      <c r="V2307">
        <v>35.6</v>
      </c>
      <c r="W2307">
        <v>31.7</v>
      </c>
      <c r="X2307">
        <v>48</v>
      </c>
      <c r="Y2307">
        <v>29.97</v>
      </c>
      <c r="Z2307">
        <v>30</v>
      </c>
      <c r="AA2307" s="1" t="s">
        <v>55</v>
      </c>
      <c r="AB2307">
        <v>4.5999999999999996</v>
      </c>
      <c r="AD2307" s="1" t="s">
        <v>1206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s="1" t="s">
        <v>53</v>
      </c>
      <c r="AS2307" s="1" t="s">
        <v>53</v>
      </c>
      <c r="AT2307" s="1" t="s">
        <v>53</v>
      </c>
      <c r="AU2307" s="1" t="s">
        <v>53</v>
      </c>
    </row>
    <row r="2308" spans="1:47" x14ac:dyDescent="0.25">
      <c r="A2308" s="1" t="s">
        <v>6469</v>
      </c>
      <c r="B2308">
        <v>3</v>
      </c>
      <c r="C2308" s="2">
        <v>43497.349699074075</v>
      </c>
      <c r="D2308" s="2">
        <v>43497.370254629626</v>
      </c>
      <c r="E2308">
        <v>39.839370000000002</v>
      </c>
      <c r="F2308">
        <v>-105.03492900000001</v>
      </c>
      <c r="G2308">
        <v>39.842188999999998</v>
      </c>
      <c r="H2308">
        <v>-105.039418</v>
      </c>
      <c r="I2308">
        <v>0.308</v>
      </c>
      <c r="J2308" s="1" t="s">
        <v>571</v>
      </c>
      <c r="L2308" s="1" t="s">
        <v>2498</v>
      </c>
      <c r="M2308" s="1" t="s">
        <v>47</v>
      </c>
      <c r="N2308" s="1" t="s">
        <v>80</v>
      </c>
      <c r="O2308" s="1" t="s">
        <v>147</v>
      </c>
      <c r="P2308" s="1" t="s">
        <v>198</v>
      </c>
      <c r="Q2308" s="1" t="s">
        <v>548</v>
      </c>
      <c r="R2308" s="1" t="s">
        <v>48</v>
      </c>
      <c r="S2308" s="1" t="s">
        <v>79</v>
      </c>
      <c r="T2308" s="1" t="s">
        <v>205</v>
      </c>
      <c r="U2308" s="2">
        <v>43497.366666666669</v>
      </c>
      <c r="V2308">
        <v>39.200000000000003</v>
      </c>
      <c r="X2308">
        <v>45</v>
      </c>
      <c r="Y2308">
        <v>30.01</v>
      </c>
      <c r="Z2308">
        <v>70</v>
      </c>
      <c r="AA2308" s="1" t="s">
        <v>49</v>
      </c>
      <c r="AD2308" s="1" t="s">
        <v>1206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s="1" t="s">
        <v>51</v>
      </c>
      <c r="AS2308" s="1" t="s">
        <v>51</v>
      </c>
      <c r="AT2308" s="1" t="s">
        <v>51</v>
      </c>
      <c r="AU2308" s="1" t="s">
        <v>51</v>
      </c>
    </row>
    <row r="2309" spans="1:47" x14ac:dyDescent="0.25">
      <c r="A2309" s="1" t="s">
        <v>4720</v>
      </c>
      <c r="B2309">
        <v>3</v>
      </c>
      <c r="C2309" s="2">
        <v>43497.487187500003</v>
      </c>
      <c r="D2309" s="2">
        <v>43497.507824074077</v>
      </c>
      <c r="E2309">
        <v>40.349749000000003</v>
      </c>
      <c r="F2309">
        <v>-104.98128</v>
      </c>
      <c r="G2309">
        <v>40.341470999999999</v>
      </c>
      <c r="H2309">
        <v>-104.98034</v>
      </c>
      <c r="I2309">
        <v>0.57399999999999995</v>
      </c>
      <c r="J2309" s="1" t="s">
        <v>450</v>
      </c>
      <c r="L2309" s="1" t="s">
        <v>195</v>
      </c>
      <c r="M2309" s="1" t="s">
        <v>47</v>
      </c>
      <c r="N2309" s="1" t="s">
        <v>303</v>
      </c>
      <c r="O2309" s="1" t="s">
        <v>228</v>
      </c>
      <c r="P2309" s="1" t="s">
        <v>198</v>
      </c>
      <c r="Q2309" s="1" t="s">
        <v>304</v>
      </c>
      <c r="R2309" s="1" t="s">
        <v>48</v>
      </c>
      <c r="S2309" s="1" t="s">
        <v>79</v>
      </c>
      <c r="T2309" s="1" t="s">
        <v>230</v>
      </c>
      <c r="U2309" s="2">
        <v>43497.49722222222</v>
      </c>
      <c r="V2309">
        <v>50</v>
      </c>
      <c r="X2309">
        <v>29</v>
      </c>
      <c r="Y2309">
        <v>29.99</v>
      </c>
      <c r="Z2309">
        <v>10</v>
      </c>
      <c r="AA2309" s="1" t="s">
        <v>846</v>
      </c>
      <c r="AB2309">
        <v>4.5999999999999996</v>
      </c>
      <c r="AD2309" s="1" t="s">
        <v>1206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s="1" t="s">
        <v>51</v>
      </c>
      <c r="AS2309" s="1" t="s">
        <v>51</v>
      </c>
      <c r="AT2309" s="1" t="s">
        <v>51</v>
      </c>
      <c r="AU2309" s="1" t="s">
        <v>51</v>
      </c>
    </row>
    <row r="2310" spans="1:47" x14ac:dyDescent="0.25">
      <c r="A2310" s="1" t="s">
        <v>8741</v>
      </c>
      <c r="B2310">
        <v>3</v>
      </c>
      <c r="C2310" s="2">
        <v>43497.639791666668</v>
      </c>
      <c r="D2310" s="2">
        <v>43497.660601851851</v>
      </c>
      <c r="E2310">
        <v>39.780119999999997</v>
      </c>
      <c r="F2310">
        <v>-104.95188899999999</v>
      </c>
      <c r="G2310">
        <v>39.780119999999997</v>
      </c>
      <c r="H2310">
        <v>-104.95156</v>
      </c>
      <c r="I2310">
        <v>1.7000000000000001E-2</v>
      </c>
      <c r="J2310" s="1" t="s">
        <v>192</v>
      </c>
      <c r="K2310">
        <v>2803</v>
      </c>
      <c r="L2310" s="1" t="s">
        <v>6790</v>
      </c>
      <c r="M2310" s="1" t="s">
        <v>47</v>
      </c>
      <c r="N2310" s="1" t="s">
        <v>131</v>
      </c>
      <c r="O2310" s="1" t="s">
        <v>131</v>
      </c>
      <c r="P2310" s="1" t="s">
        <v>198</v>
      </c>
      <c r="Q2310" s="1" t="s">
        <v>6791</v>
      </c>
      <c r="R2310" s="1" t="s">
        <v>48</v>
      </c>
      <c r="S2310" s="1" t="s">
        <v>79</v>
      </c>
      <c r="T2310" s="1" t="s">
        <v>205</v>
      </c>
      <c r="U2310" s="2">
        <v>43497.658333333333</v>
      </c>
      <c r="V2310">
        <v>57.2</v>
      </c>
      <c r="X2310">
        <v>20</v>
      </c>
      <c r="Y2310">
        <v>29.94</v>
      </c>
      <c r="Z2310">
        <v>70</v>
      </c>
      <c r="AA2310" s="1" t="s">
        <v>964</v>
      </c>
      <c r="AB2310">
        <v>3.5</v>
      </c>
      <c r="AD2310" s="1" t="s">
        <v>1206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s="1" t="s">
        <v>51</v>
      </c>
      <c r="AS2310" s="1" t="s">
        <v>51</v>
      </c>
      <c r="AT2310" s="1" t="s">
        <v>51</v>
      </c>
      <c r="AU2310" s="1" t="s">
        <v>51</v>
      </c>
    </row>
    <row r="2311" spans="1:47" x14ac:dyDescent="0.25">
      <c r="A2311" s="1" t="s">
        <v>9199</v>
      </c>
      <c r="B2311">
        <v>2</v>
      </c>
      <c r="C2311" s="2">
        <v>43497.645046296297</v>
      </c>
      <c r="D2311" s="2">
        <v>43497.665370370371</v>
      </c>
      <c r="E2311">
        <v>39.780090000000001</v>
      </c>
      <c r="F2311">
        <v>-104.94534</v>
      </c>
      <c r="G2311">
        <v>39.78013</v>
      </c>
      <c r="H2311">
        <v>-104.95354</v>
      </c>
      <c r="I2311">
        <v>0.435</v>
      </c>
      <c r="J2311" s="1" t="s">
        <v>1004</v>
      </c>
      <c r="L2311" s="1" t="s">
        <v>137</v>
      </c>
      <c r="M2311" s="1" t="s">
        <v>47</v>
      </c>
      <c r="N2311" s="1" t="s">
        <v>131</v>
      </c>
      <c r="O2311" s="1" t="s">
        <v>131</v>
      </c>
      <c r="P2311" s="1" t="s">
        <v>198</v>
      </c>
      <c r="Q2311" s="1" t="s">
        <v>246</v>
      </c>
      <c r="R2311" s="1" t="s">
        <v>48</v>
      </c>
      <c r="S2311" s="1" t="s">
        <v>79</v>
      </c>
      <c r="T2311" s="1" t="s">
        <v>205</v>
      </c>
      <c r="U2311" s="2">
        <v>43497.658333333333</v>
      </c>
      <c r="V2311">
        <v>57.2</v>
      </c>
      <c r="X2311">
        <v>20</v>
      </c>
      <c r="Y2311">
        <v>29.94</v>
      </c>
      <c r="Z2311">
        <v>70</v>
      </c>
      <c r="AA2311" s="1" t="s">
        <v>964</v>
      </c>
      <c r="AB2311">
        <v>3.5</v>
      </c>
      <c r="AD2311" s="1" t="s">
        <v>1206</v>
      </c>
      <c r="AE2311" t="b">
        <v>0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1</v>
      </c>
      <c r="AQ2311" t="b">
        <v>0</v>
      </c>
      <c r="AR2311" s="1" t="s">
        <v>51</v>
      </c>
      <c r="AS2311" s="1" t="s">
        <v>51</v>
      </c>
      <c r="AT2311" s="1" t="s">
        <v>51</v>
      </c>
      <c r="AU2311" s="1" t="s">
        <v>51</v>
      </c>
    </row>
    <row r="2312" spans="1:47" x14ac:dyDescent="0.25">
      <c r="A2312" s="1" t="s">
        <v>4721</v>
      </c>
      <c r="B2312">
        <v>3</v>
      </c>
      <c r="C2312" s="2">
        <v>43497.648125</v>
      </c>
      <c r="D2312" s="2">
        <v>43497.668923611112</v>
      </c>
      <c r="E2312">
        <v>39.710752999999997</v>
      </c>
      <c r="F2312">
        <v>-104.82666</v>
      </c>
      <c r="G2312">
        <v>39.712960000000002</v>
      </c>
      <c r="H2312">
        <v>-104.82664</v>
      </c>
      <c r="I2312">
        <v>0.152</v>
      </c>
      <c r="J2312" s="1" t="s">
        <v>402</v>
      </c>
      <c r="L2312" s="1" t="s">
        <v>308</v>
      </c>
      <c r="M2312" s="1" t="s">
        <v>47</v>
      </c>
      <c r="N2312" s="1" t="s">
        <v>170</v>
      </c>
      <c r="O2312" s="1" t="s">
        <v>201</v>
      </c>
      <c r="P2312" s="1" t="s">
        <v>198</v>
      </c>
      <c r="Q2312" s="1" t="s">
        <v>404</v>
      </c>
      <c r="R2312" s="1" t="s">
        <v>48</v>
      </c>
      <c r="S2312" s="1" t="s">
        <v>79</v>
      </c>
      <c r="T2312" s="1" t="s">
        <v>203</v>
      </c>
      <c r="U2312" s="2">
        <v>43497.665277777778</v>
      </c>
      <c r="V2312">
        <v>50.4</v>
      </c>
      <c r="X2312">
        <v>32</v>
      </c>
      <c r="Y2312">
        <v>29.91</v>
      </c>
      <c r="Z2312">
        <v>10</v>
      </c>
      <c r="AA2312" s="1" t="s">
        <v>64</v>
      </c>
      <c r="AB2312">
        <v>8.1</v>
      </c>
      <c r="AD2312" s="1" t="s">
        <v>1206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s="1" t="s">
        <v>51</v>
      </c>
      <c r="AS2312" s="1" t="s">
        <v>51</v>
      </c>
      <c r="AT2312" s="1" t="s">
        <v>51</v>
      </c>
      <c r="AU2312" s="1" t="s">
        <v>51</v>
      </c>
    </row>
    <row r="2313" spans="1:47" x14ac:dyDescent="0.25">
      <c r="A2313" s="1" t="s">
        <v>9200</v>
      </c>
      <c r="B2313">
        <v>2</v>
      </c>
      <c r="C2313" s="2">
        <v>43497.659097222226</v>
      </c>
      <c r="D2313" s="2">
        <v>43497.6796412037</v>
      </c>
      <c r="E2313">
        <v>39.72213</v>
      </c>
      <c r="F2313">
        <v>-104.82541000000001</v>
      </c>
      <c r="G2313">
        <v>39.729610000000001</v>
      </c>
      <c r="H2313">
        <v>-104.82489</v>
      </c>
      <c r="I2313">
        <v>0.51800000000000002</v>
      </c>
      <c r="J2313" s="1" t="s">
        <v>469</v>
      </c>
      <c r="L2313" s="1" t="s">
        <v>308</v>
      </c>
      <c r="M2313" s="1" t="s">
        <v>47</v>
      </c>
      <c r="N2313" s="1" t="s">
        <v>170</v>
      </c>
      <c r="O2313" s="1" t="s">
        <v>201</v>
      </c>
      <c r="P2313" s="1" t="s">
        <v>198</v>
      </c>
      <c r="Q2313" s="1" t="s">
        <v>240</v>
      </c>
      <c r="R2313" s="1" t="s">
        <v>48</v>
      </c>
      <c r="S2313" s="1" t="s">
        <v>79</v>
      </c>
      <c r="T2313" s="1" t="s">
        <v>203</v>
      </c>
      <c r="U2313" s="2">
        <v>43497.665277777778</v>
      </c>
      <c r="V2313">
        <v>50.4</v>
      </c>
      <c r="X2313">
        <v>32</v>
      </c>
      <c r="Y2313">
        <v>29.91</v>
      </c>
      <c r="Z2313">
        <v>10</v>
      </c>
      <c r="AA2313" s="1" t="s">
        <v>64</v>
      </c>
      <c r="AB2313">
        <v>8.1</v>
      </c>
      <c r="AD2313" s="1" t="s">
        <v>1206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s="1" t="s">
        <v>51</v>
      </c>
      <c r="AS2313" s="1" t="s">
        <v>51</v>
      </c>
      <c r="AT2313" s="1" t="s">
        <v>51</v>
      </c>
      <c r="AU2313" s="1" t="s">
        <v>51</v>
      </c>
    </row>
    <row r="2314" spans="1:47" x14ac:dyDescent="0.25">
      <c r="A2314" s="1" t="s">
        <v>6873</v>
      </c>
      <c r="B2314">
        <v>3</v>
      </c>
      <c r="C2314" s="2">
        <v>43497.674733796295</v>
      </c>
      <c r="D2314" s="2">
        <v>43497.695324074077</v>
      </c>
      <c r="E2314">
        <v>39.5914</v>
      </c>
      <c r="F2314">
        <v>-104.80037</v>
      </c>
      <c r="G2314">
        <v>39.589409000000003</v>
      </c>
      <c r="H2314">
        <v>-104.79917500000001</v>
      </c>
      <c r="I2314">
        <v>0.152</v>
      </c>
      <c r="J2314" s="1" t="s">
        <v>361</v>
      </c>
      <c r="K2314">
        <v>6793</v>
      </c>
      <c r="L2314" s="1" t="s">
        <v>6638</v>
      </c>
      <c r="M2314" s="1" t="s">
        <v>47</v>
      </c>
      <c r="N2314" s="1" t="s">
        <v>170</v>
      </c>
      <c r="O2314" s="1" t="s">
        <v>201</v>
      </c>
      <c r="P2314" s="1" t="s">
        <v>198</v>
      </c>
      <c r="Q2314" s="1" t="s">
        <v>6874</v>
      </c>
      <c r="R2314" s="1" t="s">
        <v>48</v>
      </c>
      <c r="S2314" s="1" t="s">
        <v>79</v>
      </c>
      <c r="T2314" s="1" t="s">
        <v>200</v>
      </c>
      <c r="U2314" s="2">
        <v>43497.661805555559</v>
      </c>
      <c r="V2314">
        <v>46.9</v>
      </c>
      <c r="X2314">
        <v>33</v>
      </c>
      <c r="Y2314">
        <v>29.97</v>
      </c>
      <c r="Z2314">
        <v>10</v>
      </c>
      <c r="AA2314" s="1" t="s">
        <v>846</v>
      </c>
      <c r="AB2314">
        <v>10.4</v>
      </c>
      <c r="AD2314" s="1" t="s">
        <v>1206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s="1" t="s">
        <v>51</v>
      </c>
      <c r="AS2314" s="1" t="s">
        <v>51</v>
      </c>
      <c r="AT2314" s="1" t="s">
        <v>51</v>
      </c>
      <c r="AU2314" s="1" t="s">
        <v>51</v>
      </c>
    </row>
    <row r="2315" spans="1:47" x14ac:dyDescent="0.25">
      <c r="A2315" s="1" t="s">
        <v>9201</v>
      </c>
      <c r="B2315">
        <v>2</v>
      </c>
      <c r="C2315" s="2">
        <v>43497.688275462962</v>
      </c>
      <c r="D2315" s="2">
        <v>43497.708622685182</v>
      </c>
      <c r="E2315">
        <v>39.77561</v>
      </c>
      <c r="F2315">
        <v>-104.86548000000001</v>
      </c>
      <c r="G2315">
        <v>39.775289999999998</v>
      </c>
      <c r="H2315">
        <v>-104.86168000000001</v>
      </c>
      <c r="I2315">
        <v>0.20300000000000001</v>
      </c>
      <c r="J2315" s="1" t="s">
        <v>452</v>
      </c>
      <c r="L2315" s="1" t="s">
        <v>143</v>
      </c>
      <c r="M2315" s="1" t="s">
        <v>47</v>
      </c>
      <c r="N2315" s="1" t="s">
        <v>131</v>
      </c>
      <c r="O2315" s="1" t="s">
        <v>131</v>
      </c>
      <c r="P2315" s="1" t="s">
        <v>198</v>
      </c>
      <c r="Q2315" s="1" t="s">
        <v>299</v>
      </c>
      <c r="R2315" s="1" t="s">
        <v>48</v>
      </c>
      <c r="S2315" s="1" t="s">
        <v>79</v>
      </c>
      <c r="T2315" s="1" t="s">
        <v>203</v>
      </c>
      <c r="U2315" s="2">
        <v>43497.706944444442</v>
      </c>
      <c r="V2315">
        <v>43</v>
      </c>
      <c r="W2315">
        <v>38.799999999999997</v>
      </c>
      <c r="X2315">
        <v>48</v>
      </c>
      <c r="Y2315">
        <v>29.93</v>
      </c>
      <c r="Z2315">
        <v>10</v>
      </c>
      <c r="AA2315" s="1" t="s">
        <v>64</v>
      </c>
      <c r="AB2315">
        <v>6.9</v>
      </c>
      <c r="AD2315" s="1" t="s">
        <v>1206</v>
      </c>
      <c r="AE2315" t="b">
        <v>0</v>
      </c>
      <c r="AF2315" t="b">
        <v>0</v>
      </c>
      <c r="AG2315" t="b">
        <v>0</v>
      </c>
      <c r="AH2315" t="b">
        <v>0</v>
      </c>
      <c r="AI2315" t="b">
        <v>1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s="1" t="s">
        <v>51</v>
      </c>
      <c r="AS2315" s="1" t="s">
        <v>51</v>
      </c>
      <c r="AT2315" s="1" t="s">
        <v>51</v>
      </c>
      <c r="AU2315" s="1" t="s">
        <v>51</v>
      </c>
    </row>
    <row r="2316" spans="1:47" x14ac:dyDescent="0.25">
      <c r="A2316" s="1" t="s">
        <v>6368</v>
      </c>
      <c r="B2316">
        <v>3</v>
      </c>
      <c r="C2316" s="2">
        <v>43497.698125000003</v>
      </c>
      <c r="D2316" s="2">
        <v>43497.718935185185</v>
      </c>
      <c r="E2316">
        <v>39.735331000000002</v>
      </c>
      <c r="F2316">
        <v>-105.165249</v>
      </c>
      <c r="G2316">
        <v>39.734639000000001</v>
      </c>
      <c r="H2316">
        <v>-105.166111</v>
      </c>
      <c r="I2316">
        <v>6.6000000000000003E-2</v>
      </c>
      <c r="J2316" s="1" t="s">
        <v>330</v>
      </c>
      <c r="L2316" s="1" t="s">
        <v>137</v>
      </c>
      <c r="M2316" s="1" t="s">
        <v>47</v>
      </c>
      <c r="N2316" s="1" t="s">
        <v>269</v>
      </c>
      <c r="O2316" s="1" t="s">
        <v>115</v>
      </c>
      <c r="P2316" s="1" t="s">
        <v>198</v>
      </c>
      <c r="Q2316" s="1" t="s">
        <v>270</v>
      </c>
      <c r="R2316" s="1" t="s">
        <v>48</v>
      </c>
      <c r="S2316" s="1" t="s">
        <v>79</v>
      </c>
      <c r="T2316" s="1" t="s">
        <v>205</v>
      </c>
      <c r="U2316" s="2">
        <v>43497.7</v>
      </c>
      <c r="V2316">
        <v>51.8</v>
      </c>
      <c r="X2316">
        <v>28</v>
      </c>
      <c r="Y2316">
        <v>29.93</v>
      </c>
      <c r="Z2316">
        <v>70</v>
      </c>
      <c r="AA2316" s="1" t="s">
        <v>62</v>
      </c>
      <c r="AB2316">
        <v>6.9</v>
      </c>
      <c r="AD2316" s="1" t="s">
        <v>1206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s="1" t="s">
        <v>51</v>
      </c>
      <c r="AS2316" s="1" t="s">
        <v>51</v>
      </c>
      <c r="AT2316" s="1" t="s">
        <v>51</v>
      </c>
      <c r="AU2316" s="1" t="s">
        <v>51</v>
      </c>
    </row>
    <row r="2317" spans="1:47" x14ac:dyDescent="0.25">
      <c r="A2317" s="1" t="s">
        <v>9202</v>
      </c>
      <c r="B2317">
        <v>2</v>
      </c>
      <c r="C2317" s="2">
        <v>43497.701296296298</v>
      </c>
      <c r="D2317" s="2">
        <v>43497.721620370372</v>
      </c>
      <c r="E2317">
        <v>39.743989999999997</v>
      </c>
      <c r="F2317">
        <v>-105.15434999999999</v>
      </c>
      <c r="G2317">
        <v>39.73704</v>
      </c>
      <c r="H2317">
        <v>-105.1631</v>
      </c>
      <c r="I2317">
        <v>0.66800000000000004</v>
      </c>
      <c r="J2317" s="1" t="s">
        <v>541</v>
      </c>
      <c r="L2317" s="1" t="s">
        <v>137</v>
      </c>
      <c r="M2317" s="1" t="s">
        <v>47</v>
      </c>
      <c r="N2317" s="1" t="s">
        <v>269</v>
      </c>
      <c r="O2317" s="1" t="s">
        <v>115</v>
      </c>
      <c r="P2317" s="1" t="s">
        <v>198</v>
      </c>
      <c r="Q2317" s="1" t="s">
        <v>270</v>
      </c>
      <c r="R2317" s="1" t="s">
        <v>48</v>
      </c>
      <c r="S2317" s="1" t="s">
        <v>79</v>
      </c>
      <c r="T2317" s="1" t="s">
        <v>205</v>
      </c>
      <c r="U2317" s="2">
        <v>43497.7</v>
      </c>
      <c r="V2317">
        <v>51.8</v>
      </c>
      <c r="X2317">
        <v>28</v>
      </c>
      <c r="Y2317">
        <v>29.93</v>
      </c>
      <c r="Z2317">
        <v>70</v>
      </c>
      <c r="AA2317" s="1" t="s">
        <v>62</v>
      </c>
      <c r="AB2317">
        <v>6.9</v>
      </c>
      <c r="AD2317" s="1" t="s">
        <v>1206</v>
      </c>
      <c r="AE2317" t="b">
        <v>0</v>
      </c>
      <c r="AF2317" t="b">
        <v>0</v>
      </c>
      <c r="AG2317" t="b">
        <v>0</v>
      </c>
      <c r="AH2317" t="b">
        <v>0</v>
      </c>
      <c r="AI2317" t="b">
        <v>1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s="1" t="s">
        <v>51</v>
      </c>
      <c r="AS2317" s="1" t="s">
        <v>51</v>
      </c>
      <c r="AT2317" s="1" t="s">
        <v>51</v>
      </c>
      <c r="AU2317" s="1" t="s">
        <v>51</v>
      </c>
    </row>
    <row r="2318" spans="1:47" x14ac:dyDescent="0.25">
      <c r="A2318" s="1" t="s">
        <v>4036</v>
      </c>
      <c r="B2318">
        <v>3</v>
      </c>
      <c r="C2318" s="2">
        <v>43497.699733796297</v>
      </c>
      <c r="D2318" s="2">
        <v>43497.720300925925</v>
      </c>
      <c r="E2318">
        <v>39.776431000000002</v>
      </c>
      <c r="F2318">
        <v>-104.875114</v>
      </c>
      <c r="G2318">
        <v>39.776538000000002</v>
      </c>
      <c r="H2318">
        <v>-104.87621</v>
      </c>
      <c r="I2318">
        <v>5.8999999999999997E-2</v>
      </c>
      <c r="J2318" s="1" t="s">
        <v>452</v>
      </c>
      <c r="L2318" s="1" t="s">
        <v>133</v>
      </c>
      <c r="M2318" s="1" t="s">
        <v>47</v>
      </c>
      <c r="N2318" s="1" t="s">
        <v>131</v>
      </c>
      <c r="O2318" s="1" t="s">
        <v>131</v>
      </c>
      <c r="P2318" s="1" t="s">
        <v>198</v>
      </c>
      <c r="Q2318" s="1" t="s">
        <v>453</v>
      </c>
      <c r="R2318" s="1" t="s">
        <v>48</v>
      </c>
      <c r="S2318" s="1" t="s">
        <v>79</v>
      </c>
      <c r="T2318" s="1" t="s">
        <v>203</v>
      </c>
      <c r="U2318" s="2">
        <v>43497.706944444442</v>
      </c>
      <c r="V2318">
        <v>43</v>
      </c>
      <c r="W2318">
        <v>38.799999999999997</v>
      </c>
      <c r="X2318">
        <v>48</v>
      </c>
      <c r="Y2318">
        <v>29.93</v>
      </c>
      <c r="Z2318">
        <v>10</v>
      </c>
      <c r="AA2318" s="1" t="s">
        <v>64</v>
      </c>
      <c r="AB2318">
        <v>6.9</v>
      </c>
      <c r="AD2318" s="1" t="s">
        <v>1206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s="1" t="s">
        <v>51</v>
      </c>
      <c r="AS2318" s="1" t="s">
        <v>51</v>
      </c>
      <c r="AT2318" s="1" t="s">
        <v>51</v>
      </c>
      <c r="AU2318" s="1" t="s">
        <v>51</v>
      </c>
    </row>
    <row r="2319" spans="1:47" x14ac:dyDescent="0.25">
      <c r="A2319" s="1" t="s">
        <v>3991</v>
      </c>
      <c r="B2319">
        <v>3</v>
      </c>
      <c r="C2319" s="2">
        <v>43497.741377314815</v>
      </c>
      <c r="D2319" s="2">
        <v>43497.761979166666</v>
      </c>
      <c r="E2319">
        <v>39.549289999999999</v>
      </c>
      <c r="F2319">
        <v>-104.86938000000001</v>
      </c>
      <c r="G2319">
        <v>39.551549999999999</v>
      </c>
      <c r="H2319">
        <v>-104.86933999999999</v>
      </c>
      <c r="I2319">
        <v>0.156</v>
      </c>
      <c r="J2319" s="1" t="s">
        <v>424</v>
      </c>
      <c r="L2319" s="1" t="s">
        <v>265</v>
      </c>
      <c r="M2319" s="1" t="s">
        <v>47</v>
      </c>
      <c r="N2319" s="1" t="s">
        <v>127</v>
      </c>
      <c r="O2319" s="1" t="s">
        <v>121</v>
      </c>
      <c r="P2319" s="1" t="s">
        <v>198</v>
      </c>
      <c r="Q2319" s="1" t="s">
        <v>347</v>
      </c>
      <c r="R2319" s="1" t="s">
        <v>48</v>
      </c>
      <c r="S2319" s="1" t="s">
        <v>79</v>
      </c>
      <c r="T2319" s="1" t="s">
        <v>200</v>
      </c>
      <c r="U2319" s="2">
        <v>43497.745138888888</v>
      </c>
      <c r="V2319">
        <v>39.9</v>
      </c>
      <c r="W2319">
        <v>36.700000000000003</v>
      </c>
      <c r="X2319">
        <v>45</v>
      </c>
      <c r="Y2319">
        <v>30</v>
      </c>
      <c r="Z2319">
        <v>10</v>
      </c>
      <c r="AA2319" s="1" t="s">
        <v>66</v>
      </c>
      <c r="AB2319">
        <v>4.5999999999999996</v>
      </c>
      <c r="AD2319" s="1" t="s">
        <v>1206</v>
      </c>
      <c r="AE2319" t="b">
        <v>0</v>
      </c>
      <c r="AF2319" t="b">
        <v>0</v>
      </c>
      <c r="AG2319" t="b">
        <v>0</v>
      </c>
      <c r="AH2319" t="b">
        <v>0</v>
      </c>
      <c r="AI2319" t="b">
        <v>1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s="1" t="s">
        <v>53</v>
      </c>
      <c r="AS2319" s="1" t="s">
        <v>53</v>
      </c>
      <c r="AT2319" s="1" t="s">
        <v>51</v>
      </c>
      <c r="AU2319" s="1" t="s">
        <v>51</v>
      </c>
    </row>
    <row r="2320" spans="1:47" x14ac:dyDescent="0.25">
      <c r="A2320" s="1" t="s">
        <v>3992</v>
      </c>
      <c r="B2320">
        <v>3</v>
      </c>
      <c r="C2320" s="2">
        <v>43497.752291666664</v>
      </c>
      <c r="D2320" s="2">
        <v>43497.764768518522</v>
      </c>
      <c r="E2320">
        <v>38.824809999999999</v>
      </c>
      <c r="F2320">
        <v>-104.83593999999999</v>
      </c>
      <c r="G2320">
        <v>38.827725000000001</v>
      </c>
      <c r="H2320">
        <v>-104.83527100000001</v>
      </c>
      <c r="I2320">
        <v>0.20499999999999999</v>
      </c>
      <c r="J2320" s="1" t="s">
        <v>893</v>
      </c>
      <c r="L2320" s="1" t="s">
        <v>194</v>
      </c>
      <c r="M2320" s="1" t="s">
        <v>47</v>
      </c>
      <c r="N2320" s="1" t="s">
        <v>232</v>
      </c>
      <c r="O2320" s="1" t="s">
        <v>193</v>
      </c>
      <c r="P2320" s="1" t="s">
        <v>198</v>
      </c>
      <c r="Q2320" s="1" t="s">
        <v>389</v>
      </c>
      <c r="R2320" s="1" t="s">
        <v>48</v>
      </c>
      <c r="S2320" s="1" t="s">
        <v>79</v>
      </c>
      <c r="T2320" s="1" t="s">
        <v>249</v>
      </c>
      <c r="U2320" s="2">
        <v>43497.745833333334</v>
      </c>
      <c r="V2320">
        <v>42.1</v>
      </c>
      <c r="W2320">
        <v>37.1</v>
      </c>
      <c r="X2320">
        <v>28</v>
      </c>
      <c r="Y2320">
        <v>30.04</v>
      </c>
      <c r="Z2320">
        <v>10</v>
      </c>
      <c r="AA2320" s="1" t="s">
        <v>64</v>
      </c>
      <c r="AB2320">
        <v>8.1</v>
      </c>
      <c r="AD2320" s="1" t="s">
        <v>1206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s="1" t="s">
        <v>53</v>
      </c>
      <c r="AS2320" s="1" t="s">
        <v>53</v>
      </c>
      <c r="AT2320" s="1" t="s">
        <v>51</v>
      </c>
      <c r="AU2320" s="1" t="s">
        <v>51</v>
      </c>
    </row>
    <row r="2321" spans="1:47" x14ac:dyDescent="0.25">
      <c r="A2321" s="1" t="s">
        <v>6470</v>
      </c>
      <c r="B2321">
        <v>3</v>
      </c>
      <c r="C2321" s="2">
        <v>43497.756458333337</v>
      </c>
      <c r="D2321" s="2">
        <v>43497.777268518519</v>
      </c>
      <c r="E2321">
        <v>39.778410000000001</v>
      </c>
      <c r="F2321">
        <v>-104.91289</v>
      </c>
      <c r="G2321">
        <v>39.780200000000001</v>
      </c>
      <c r="H2321">
        <v>-104.93646</v>
      </c>
      <c r="I2321">
        <v>1.258</v>
      </c>
      <c r="J2321" s="1" t="s">
        <v>486</v>
      </c>
      <c r="L2321" s="1" t="s">
        <v>137</v>
      </c>
      <c r="M2321" s="1" t="s">
        <v>47</v>
      </c>
      <c r="N2321" s="1" t="s">
        <v>131</v>
      </c>
      <c r="O2321" s="1" t="s">
        <v>131</v>
      </c>
      <c r="P2321" s="1" t="s">
        <v>198</v>
      </c>
      <c r="Q2321" s="1" t="s">
        <v>246</v>
      </c>
      <c r="R2321" s="1" t="s">
        <v>48</v>
      </c>
      <c r="S2321" s="1" t="s">
        <v>79</v>
      </c>
      <c r="T2321" s="1" t="s">
        <v>205</v>
      </c>
      <c r="U2321" s="2">
        <v>43497.740277777775</v>
      </c>
      <c r="V2321">
        <v>50</v>
      </c>
      <c r="X2321">
        <v>28</v>
      </c>
      <c r="Y2321">
        <v>29.95</v>
      </c>
      <c r="Z2321">
        <v>30</v>
      </c>
      <c r="AA2321" s="1" t="s">
        <v>49</v>
      </c>
      <c r="AD2321" s="1" t="s">
        <v>1206</v>
      </c>
      <c r="AE2321" t="b">
        <v>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s="1" t="s">
        <v>53</v>
      </c>
      <c r="AS2321" s="1" t="s">
        <v>53</v>
      </c>
      <c r="AT2321" s="1" t="s">
        <v>51</v>
      </c>
      <c r="AU2321" s="1" t="s">
        <v>51</v>
      </c>
    </row>
    <row r="2322" spans="1:47" x14ac:dyDescent="0.25">
      <c r="A2322" s="1" t="s">
        <v>9203</v>
      </c>
      <c r="B2322">
        <v>2</v>
      </c>
      <c r="C2322" s="2">
        <v>43497.766377314816</v>
      </c>
      <c r="D2322" s="2">
        <v>43497.786851851852</v>
      </c>
      <c r="E2322">
        <v>39.780470000000001</v>
      </c>
      <c r="F2322">
        <v>-104.93527</v>
      </c>
      <c r="G2322">
        <v>39.780180000000001</v>
      </c>
      <c r="H2322">
        <v>-104.93704</v>
      </c>
      <c r="I2322">
        <v>9.6000000000000002E-2</v>
      </c>
      <c r="J2322" s="1" t="s">
        <v>486</v>
      </c>
      <c r="K2322">
        <v>4540</v>
      </c>
      <c r="L2322" s="1" t="s">
        <v>6790</v>
      </c>
      <c r="M2322" s="1" t="s">
        <v>47</v>
      </c>
      <c r="N2322" s="1" t="s">
        <v>131</v>
      </c>
      <c r="O2322" s="1" t="s">
        <v>131</v>
      </c>
      <c r="P2322" s="1" t="s">
        <v>198</v>
      </c>
      <c r="Q2322" s="1" t="s">
        <v>246</v>
      </c>
      <c r="R2322" s="1" t="s">
        <v>48</v>
      </c>
      <c r="S2322" s="1" t="s">
        <v>79</v>
      </c>
      <c r="T2322" s="1" t="s">
        <v>205</v>
      </c>
      <c r="U2322" s="2">
        <v>43497.78402777778</v>
      </c>
      <c r="V2322">
        <v>46.4</v>
      </c>
      <c r="W2322">
        <v>43.5</v>
      </c>
      <c r="X2322">
        <v>32</v>
      </c>
      <c r="Y2322">
        <v>29.95</v>
      </c>
      <c r="Z2322">
        <v>30</v>
      </c>
      <c r="AA2322" s="1" t="s">
        <v>71</v>
      </c>
      <c r="AB2322">
        <v>5.8</v>
      </c>
      <c r="AD2322" s="1" t="s">
        <v>1206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s="1" t="s">
        <v>53</v>
      </c>
      <c r="AS2322" s="1" t="s">
        <v>53</v>
      </c>
      <c r="AT2322" s="1" t="s">
        <v>53</v>
      </c>
      <c r="AU2322" s="1" t="s">
        <v>51</v>
      </c>
    </row>
    <row r="2323" spans="1:47" x14ac:dyDescent="0.25">
      <c r="A2323" s="1" t="s">
        <v>5063</v>
      </c>
      <c r="B2323">
        <v>3</v>
      </c>
      <c r="C2323" s="2">
        <v>43497.785624999997</v>
      </c>
      <c r="D2323" s="2">
        <v>43497.806435185186</v>
      </c>
      <c r="E2323">
        <v>39.723457000000003</v>
      </c>
      <c r="F2323">
        <v>-105.011526</v>
      </c>
      <c r="G2323">
        <v>39.72184</v>
      </c>
      <c r="H2323">
        <v>-105.00936</v>
      </c>
      <c r="I2323">
        <v>0.16</v>
      </c>
      <c r="J2323" s="1" t="s">
        <v>397</v>
      </c>
      <c r="L2323" s="1" t="s">
        <v>194</v>
      </c>
      <c r="M2323" s="1" t="s">
        <v>47</v>
      </c>
      <c r="N2323" s="1" t="s">
        <v>131</v>
      </c>
      <c r="O2323" s="1" t="s">
        <v>131</v>
      </c>
      <c r="P2323" s="1" t="s">
        <v>198</v>
      </c>
      <c r="Q2323" s="1" t="s">
        <v>310</v>
      </c>
      <c r="R2323" s="1" t="s">
        <v>48</v>
      </c>
      <c r="S2323" s="1" t="s">
        <v>79</v>
      </c>
      <c r="T2323" s="1" t="s">
        <v>205</v>
      </c>
      <c r="U2323" s="2">
        <v>43497.78402777778</v>
      </c>
      <c r="V2323">
        <v>46.4</v>
      </c>
      <c r="W2323">
        <v>43.5</v>
      </c>
      <c r="X2323">
        <v>32</v>
      </c>
      <c r="Y2323">
        <v>29.95</v>
      </c>
      <c r="Z2323">
        <v>30</v>
      </c>
      <c r="AA2323" s="1" t="s">
        <v>71</v>
      </c>
      <c r="AB2323">
        <v>5.8</v>
      </c>
      <c r="AD2323" s="1" t="s">
        <v>1206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s="1" t="s">
        <v>53</v>
      </c>
      <c r="AS2323" s="1" t="s">
        <v>53</v>
      </c>
      <c r="AT2323" s="1" t="s">
        <v>53</v>
      </c>
      <c r="AU2323" s="1" t="s">
        <v>53</v>
      </c>
    </row>
    <row r="2324" spans="1:47" x14ac:dyDescent="0.25">
      <c r="A2324" s="1" t="s">
        <v>5064</v>
      </c>
      <c r="B2324">
        <v>3</v>
      </c>
      <c r="C2324" s="2">
        <v>43497.789293981485</v>
      </c>
      <c r="D2324" s="2">
        <v>43497.809988425928</v>
      </c>
      <c r="E2324">
        <v>39.72889</v>
      </c>
      <c r="F2324">
        <v>-105.01488999999999</v>
      </c>
      <c r="G2324">
        <v>39.721249999999998</v>
      </c>
      <c r="H2324">
        <v>-105.00869</v>
      </c>
      <c r="I2324">
        <v>0.622</v>
      </c>
      <c r="J2324" s="1" t="s">
        <v>397</v>
      </c>
      <c r="L2324" s="1" t="s">
        <v>129</v>
      </c>
      <c r="M2324" s="1" t="s">
        <v>47</v>
      </c>
      <c r="N2324" s="1" t="s">
        <v>131</v>
      </c>
      <c r="O2324" s="1" t="s">
        <v>131</v>
      </c>
      <c r="P2324" s="1" t="s">
        <v>198</v>
      </c>
      <c r="Q2324" s="1" t="s">
        <v>310</v>
      </c>
      <c r="R2324" s="1" t="s">
        <v>48</v>
      </c>
      <c r="S2324" s="1" t="s">
        <v>79</v>
      </c>
      <c r="T2324" s="1" t="s">
        <v>205</v>
      </c>
      <c r="U2324" s="2">
        <v>43497.78402777778</v>
      </c>
      <c r="V2324">
        <v>46.4</v>
      </c>
      <c r="W2324">
        <v>43.5</v>
      </c>
      <c r="X2324">
        <v>32</v>
      </c>
      <c r="Y2324">
        <v>29.95</v>
      </c>
      <c r="Z2324">
        <v>30</v>
      </c>
      <c r="AA2324" s="1" t="s">
        <v>71</v>
      </c>
      <c r="AB2324">
        <v>5.8</v>
      </c>
      <c r="AD2324" s="1" t="s">
        <v>1206</v>
      </c>
      <c r="AE2324" t="b">
        <v>0</v>
      </c>
      <c r="AF2324" t="b">
        <v>0</v>
      </c>
      <c r="AG2324" t="b">
        <v>0</v>
      </c>
      <c r="AH2324" t="b">
        <v>0</v>
      </c>
      <c r="AI2324" t="b">
        <v>1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s="1" t="s">
        <v>53</v>
      </c>
      <c r="AS2324" s="1" t="s">
        <v>53</v>
      </c>
      <c r="AT2324" s="1" t="s">
        <v>53</v>
      </c>
      <c r="AU2324" s="1" t="s">
        <v>53</v>
      </c>
    </row>
    <row r="2325" spans="1:47" x14ac:dyDescent="0.25">
      <c r="A2325" s="1" t="s">
        <v>9204</v>
      </c>
      <c r="B2325">
        <v>2</v>
      </c>
      <c r="C2325" s="2">
        <v>43497.818958333337</v>
      </c>
      <c r="D2325" s="2">
        <v>43497.837731481479</v>
      </c>
      <c r="E2325">
        <v>39.72889</v>
      </c>
      <c r="F2325">
        <v>-105.01488999999999</v>
      </c>
      <c r="G2325">
        <v>39.721249999999998</v>
      </c>
      <c r="H2325">
        <v>-105.00869</v>
      </c>
      <c r="I2325">
        <v>0.622</v>
      </c>
      <c r="J2325" s="1" t="s">
        <v>397</v>
      </c>
      <c r="L2325" s="1" t="s">
        <v>129</v>
      </c>
      <c r="M2325" s="1" t="s">
        <v>47</v>
      </c>
      <c r="N2325" s="1" t="s">
        <v>131</v>
      </c>
      <c r="O2325" s="1" t="s">
        <v>131</v>
      </c>
      <c r="P2325" s="1" t="s">
        <v>198</v>
      </c>
      <c r="Q2325" s="1" t="s">
        <v>310</v>
      </c>
      <c r="R2325" s="1" t="s">
        <v>48</v>
      </c>
      <c r="S2325" s="1" t="s">
        <v>79</v>
      </c>
      <c r="T2325" s="1" t="s">
        <v>205</v>
      </c>
      <c r="U2325" s="2">
        <v>43497.822916666664</v>
      </c>
      <c r="V2325">
        <v>42.8</v>
      </c>
      <c r="W2325">
        <v>40.1</v>
      </c>
      <c r="X2325">
        <v>39</v>
      </c>
      <c r="Y2325">
        <v>29.95</v>
      </c>
      <c r="Z2325">
        <v>30</v>
      </c>
      <c r="AA2325" s="1" t="s">
        <v>840</v>
      </c>
      <c r="AB2325">
        <v>4.5999999999999996</v>
      </c>
      <c r="AD2325" s="1" t="s">
        <v>1206</v>
      </c>
      <c r="AE2325" t="b">
        <v>0</v>
      </c>
      <c r="AF2325" t="b">
        <v>0</v>
      </c>
      <c r="AG2325" t="b">
        <v>0</v>
      </c>
      <c r="AH2325" t="b">
        <v>0</v>
      </c>
      <c r="AI2325" t="b">
        <v>1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s="1" t="s">
        <v>53</v>
      </c>
      <c r="AS2325" s="1" t="s">
        <v>53</v>
      </c>
      <c r="AT2325" s="1" t="s">
        <v>53</v>
      </c>
      <c r="AU2325" s="1" t="s">
        <v>53</v>
      </c>
    </row>
    <row r="2326" spans="1:47" x14ac:dyDescent="0.25">
      <c r="A2326" s="1" t="s">
        <v>3938</v>
      </c>
      <c r="B2326">
        <v>3</v>
      </c>
      <c r="C2326" s="2">
        <v>43497.839791666665</v>
      </c>
      <c r="D2326" s="2">
        <v>43497.860601851855</v>
      </c>
      <c r="E2326">
        <v>39.566223000000001</v>
      </c>
      <c r="F2326">
        <v>-104.87241899999999</v>
      </c>
      <c r="G2326">
        <v>39.564070000000001</v>
      </c>
      <c r="H2326">
        <v>-104.87203</v>
      </c>
      <c r="I2326">
        <v>0.15</v>
      </c>
      <c r="J2326" s="1" t="s">
        <v>561</v>
      </c>
      <c r="L2326" s="1" t="s">
        <v>195</v>
      </c>
      <c r="M2326" s="1" t="s">
        <v>47</v>
      </c>
      <c r="N2326" s="1" t="s">
        <v>127</v>
      </c>
      <c r="O2326" s="1" t="s">
        <v>201</v>
      </c>
      <c r="P2326" s="1" t="s">
        <v>198</v>
      </c>
      <c r="Q2326" s="1" t="s">
        <v>347</v>
      </c>
      <c r="R2326" s="1" t="s">
        <v>48</v>
      </c>
      <c r="S2326" s="1" t="s">
        <v>79</v>
      </c>
      <c r="T2326" s="1" t="s">
        <v>200</v>
      </c>
      <c r="U2326" s="2">
        <v>43497.828472222223</v>
      </c>
      <c r="V2326">
        <v>36</v>
      </c>
      <c r="W2326">
        <v>31.1</v>
      </c>
      <c r="X2326">
        <v>50</v>
      </c>
      <c r="Y2326">
        <v>30.02</v>
      </c>
      <c r="Z2326">
        <v>10</v>
      </c>
      <c r="AA2326" s="1" t="s">
        <v>846</v>
      </c>
      <c r="AB2326">
        <v>5.8</v>
      </c>
      <c r="AD2326" s="1" t="s">
        <v>1206</v>
      </c>
      <c r="AE2326" t="b">
        <v>0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s="1" t="s">
        <v>53</v>
      </c>
      <c r="AS2326" s="1" t="s">
        <v>53</v>
      </c>
      <c r="AT2326" s="1" t="s">
        <v>53</v>
      </c>
      <c r="AU2326" s="1" t="s">
        <v>53</v>
      </c>
    </row>
    <row r="2327" spans="1:47" x14ac:dyDescent="0.25">
      <c r="A2327" s="1" t="s">
        <v>3939</v>
      </c>
      <c r="B2327">
        <v>3</v>
      </c>
      <c r="C2327" s="2">
        <v>43497.874699074076</v>
      </c>
      <c r="D2327" s="2">
        <v>43497.895173611112</v>
      </c>
      <c r="E2327">
        <v>39.57105</v>
      </c>
      <c r="F2327">
        <v>-104.8733</v>
      </c>
      <c r="G2327">
        <v>39.564070000000001</v>
      </c>
      <c r="H2327">
        <v>-104.87203</v>
      </c>
      <c r="I2327">
        <v>0.48699999999999999</v>
      </c>
      <c r="J2327" s="1" t="s">
        <v>561</v>
      </c>
      <c r="L2327" s="1" t="s">
        <v>172</v>
      </c>
      <c r="M2327" s="1" t="s">
        <v>47</v>
      </c>
      <c r="N2327" s="1" t="s">
        <v>127</v>
      </c>
      <c r="O2327" s="1" t="s">
        <v>201</v>
      </c>
      <c r="P2327" s="1" t="s">
        <v>198</v>
      </c>
      <c r="Q2327" s="1" t="s">
        <v>347</v>
      </c>
      <c r="R2327" s="1" t="s">
        <v>48</v>
      </c>
      <c r="S2327" s="1" t="s">
        <v>79</v>
      </c>
      <c r="T2327" s="1" t="s">
        <v>200</v>
      </c>
      <c r="U2327" s="2">
        <v>43497.870138888888</v>
      </c>
      <c r="V2327">
        <v>33.1</v>
      </c>
      <c r="W2327">
        <v>27.7</v>
      </c>
      <c r="X2327">
        <v>56</v>
      </c>
      <c r="Y2327">
        <v>30.03</v>
      </c>
      <c r="Z2327">
        <v>10</v>
      </c>
      <c r="AA2327" s="1" t="s">
        <v>66</v>
      </c>
      <c r="AB2327">
        <v>5.8</v>
      </c>
      <c r="AD2327" s="1" t="s">
        <v>1206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s="1" t="s">
        <v>53</v>
      </c>
      <c r="AS2327" s="1" t="s">
        <v>53</v>
      </c>
      <c r="AT2327" s="1" t="s">
        <v>53</v>
      </c>
      <c r="AU2327" s="1" t="s">
        <v>53</v>
      </c>
    </row>
    <row r="2328" spans="1:47" x14ac:dyDescent="0.25">
      <c r="A2328" s="1" t="s">
        <v>9205</v>
      </c>
      <c r="B2328">
        <v>2</v>
      </c>
      <c r="C2328" s="2">
        <v>43497.874699074076</v>
      </c>
      <c r="D2328" s="2">
        <v>43497.895173611112</v>
      </c>
      <c r="E2328">
        <v>39.57105</v>
      </c>
      <c r="F2328">
        <v>-104.8733</v>
      </c>
      <c r="G2328">
        <v>39.564070000000001</v>
      </c>
      <c r="H2328">
        <v>-104.87203</v>
      </c>
      <c r="I2328">
        <v>0.48699999999999999</v>
      </c>
      <c r="J2328" s="1" t="s">
        <v>561</v>
      </c>
      <c r="L2328" s="1" t="s">
        <v>172</v>
      </c>
      <c r="M2328" s="1" t="s">
        <v>47</v>
      </c>
      <c r="N2328" s="1" t="s">
        <v>127</v>
      </c>
      <c r="O2328" s="1" t="s">
        <v>201</v>
      </c>
      <c r="P2328" s="1" t="s">
        <v>198</v>
      </c>
      <c r="Q2328" s="1" t="s">
        <v>347</v>
      </c>
      <c r="R2328" s="1" t="s">
        <v>48</v>
      </c>
      <c r="S2328" s="1" t="s">
        <v>79</v>
      </c>
      <c r="T2328" s="1" t="s">
        <v>200</v>
      </c>
      <c r="U2328" s="2">
        <v>43497.870138888888</v>
      </c>
      <c r="V2328">
        <v>33.1</v>
      </c>
      <c r="W2328">
        <v>27.7</v>
      </c>
      <c r="X2328">
        <v>56</v>
      </c>
      <c r="Y2328">
        <v>30.03</v>
      </c>
      <c r="Z2328">
        <v>10</v>
      </c>
      <c r="AA2328" s="1" t="s">
        <v>66</v>
      </c>
      <c r="AB2328">
        <v>5.8</v>
      </c>
      <c r="AD2328" s="1" t="s">
        <v>1206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s="1" t="s">
        <v>53</v>
      </c>
      <c r="AS2328" s="1" t="s">
        <v>53</v>
      </c>
      <c r="AT2328" s="1" t="s">
        <v>53</v>
      </c>
      <c r="AU2328" s="1" t="s">
        <v>53</v>
      </c>
    </row>
    <row r="2329" spans="1:47" x14ac:dyDescent="0.25">
      <c r="A2329" s="1" t="s">
        <v>3940</v>
      </c>
      <c r="B2329">
        <v>3</v>
      </c>
      <c r="C2329" s="2">
        <v>43497.906458333331</v>
      </c>
      <c r="D2329" s="2">
        <v>43497.927256944444</v>
      </c>
      <c r="E2329">
        <v>39.445050000000002</v>
      </c>
      <c r="F2329">
        <v>-104.87575</v>
      </c>
      <c r="G2329">
        <v>39.429760999999999</v>
      </c>
      <c r="H2329">
        <v>-104.87927999999999</v>
      </c>
      <c r="I2329">
        <v>1.073</v>
      </c>
      <c r="J2329" s="1" t="s">
        <v>721</v>
      </c>
      <c r="L2329" s="1" t="s">
        <v>195</v>
      </c>
      <c r="M2329" s="1" t="s">
        <v>47</v>
      </c>
      <c r="N2329" s="1" t="s">
        <v>191</v>
      </c>
      <c r="O2329" s="1" t="s">
        <v>121</v>
      </c>
      <c r="P2329" s="1" t="s">
        <v>198</v>
      </c>
      <c r="Q2329" s="1" t="s">
        <v>479</v>
      </c>
      <c r="R2329" s="1" t="s">
        <v>48</v>
      </c>
      <c r="S2329" s="1" t="s">
        <v>79</v>
      </c>
      <c r="T2329" s="1" t="s">
        <v>200</v>
      </c>
      <c r="U2329" s="2">
        <v>43497.911805555559</v>
      </c>
      <c r="V2329">
        <v>33.1</v>
      </c>
      <c r="W2329">
        <v>26.9</v>
      </c>
      <c r="X2329">
        <v>54</v>
      </c>
      <c r="Y2329">
        <v>30</v>
      </c>
      <c r="Z2329">
        <v>10</v>
      </c>
      <c r="AA2329" s="1" t="s">
        <v>72</v>
      </c>
      <c r="AB2329">
        <v>6.9</v>
      </c>
      <c r="AD2329" s="1" t="s">
        <v>1206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s="1" t="s">
        <v>53</v>
      </c>
      <c r="AS2329" s="1" t="s">
        <v>53</v>
      </c>
      <c r="AT2329" s="1" t="s">
        <v>53</v>
      </c>
      <c r="AU2329" s="1" t="s">
        <v>53</v>
      </c>
    </row>
    <row r="2330" spans="1:47" x14ac:dyDescent="0.25">
      <c r="A2330" s="1" t="s">
        <v>3941</v>
      </c>
      <c r="B2330">
        <v>3</v>
      </c>
      <c r="C2330" s="2">
        <v>43498.098124999997</v>
      </c>
      <c r="D2330" s="2">
        <v>43498.118935185186</v>
      </c>
      <c r="E2330">
        <v>38.948925000000003</v>
      </c>
      <c r="F2330">
        <v>-104.81252600000001</v>
      </c>
      <c r="G2330">
        <v>38.948590000000003</v>
      </c>
      <c r="H2330">
        <v>-104.81278</v>
      </c>
      <c r="I2330">
        <v>2.7E-2</v>
      </c>
      <c r="J2330" s="1" t="s">
        <v>895</v>
      </c>
      <c r="L2330" s="1" t="s">
        <v>195</v>
      </c>
      <c r="M2330" s="1" t="s">
        <v>47</v>
      </c>
      <c r="N2330" s="1" t="s">
        <v>482</v>
      </c>
      <c r="O2330" s="1" t="s">
        <v>193</v>
      </c>
      <c r="P2330" s="1" t="s">
        <v>198</v>
      </c>
      <c r="Q2330" s="1" t="s">
        <v>483</v>
      </c>
      <c r="R2330" s="1" t="s">
        <v>48</v>
      </c>
      <c r="S2330" s="1" t="s">
        <v>79</v>
      </c>
      <c r="T2330" s="1" t="s">
        <v>234</v>
      </c>
      <c r="U2330" s="2">
        <v>43498.081944444442</v>
      </c>
      <c r="V2330">
        <v>25</v>
      </c>
      <c r="W2330">
        <v>13.6</v>
      </c>
      <c r="X2330">
        <v>64</v>
      </c>
      <c r="Y2330">
        <v>29.91</v>
      </c>
      <c r="Z2330">
        <v>10</v>
      </c>
      <c r="AA2330" s="1" t="s">
        <v>961</v>
      </c>
      <c r="AB2330">
        <v>12.7</v>
      </c>
      <c r="AD2330" s="1" t="s">
        <v>1206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s="1" t="s">
        <v>53</v>
      </c>
      <c r="AS2330" s="1" t="s">
        <v>53</v>
      </c>
      <c r="AT2330" s="1" t="s">
        <v>53</v>
      </c>
      <c r="AU2330" s="1" t="s">
        <v>53</v>
      </c>
    </row>
    <row r="2331" spans="1:47" x14ac:dyDescent="0.25">
      <c r="A2331" s="1" t="s">
        <v>3913</v>
      </c>
      <c r="B2331">
        <v>4</v>
      </c>
      <c r="C2331" s="2">
        <v>43498.10125</v>
      </c>
      <c r="D2331" s="2">
        <v>43498.121805555558</v>
      </c>
      <c r="E2331">
        <v>38.955460000000002</v>
      </c>
      <c r="F2331">
        <v>-104.80325000000001</v>
      </c>
      <c r="G2331">
        <v>38.948590000000003</v>
      </c>
      <c r="H2331">
        <v>-104.81278</v>
      </c>
      <c r="I2331">
        <v>0.69799999999999995</v>
      </c>
      <c r="J2331" s="1" t="s">
        <v>895</v>
      </c>
      <c r="L2331" s="1" t="s">
        <v>326</v>
      </c>
      <c r="M2331" s="1" t="s">
        <v>47</v>
      </c>
      <c r="N2331" s="1" t="s">
        <v>482</v>
      </c>
      <c r="O2331" s="1" t="s">
        <v>193</v>
      </c>
      <c r="P2331" s="1" t="s">
        <v>198</v>
      </c>
      <c r="Q2331" s="1" t="s">
        <v>483</v>
      </c>
      <c r="R2331" s="1" t="s">
        <v>48</v>
      </c>
      <c r="S2331" s="1" t="s">
        <v>79</v>
      </c>
      <c r="T2331" s="1" t="s">
        <v>234</v>
      </c>
      <c r="U2331" s="2">
        <v>43498.081944444442</v>
      </c>
      <c r="V2331">
        <v>25</v>
      </c>
      <c r="W2331">
        <v>13.6</v>
      </c>
      <c r="X2331">
        <v>64</v>
      </c>
      <c r="Y2331">
        <v>29.91</v>
      </c>
      <c r="Z2331">
        <v>10</v>
      </c>
      <c r="AA2331" s="1" t="s">
        <v>961</v>
      </c>
      <c r="AB2331">
        <v>12.7</v>
      </c>
      <c r="AD2331" s="1" t="s">
        <v>1206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s="1" t="s">
        <v>53</v>
      </c>
      <c r="AS2331" s="1" t="s">
        <v>53</v>
      </c>
      <c r="AT2331" s="1" t="s">
        <v>53</v>
      </c>
      <c r="AU2331" s="1" t="s">
        <v>53</v>
      </c>
    </row>
    <row r="2332" spans="1:47" x14ac:dyDescent="0.25">
      <c r="A2332" s="1" t="s">
        <v>3942</v>
      </c>
      <c r="B2332">
        <v>3</v>
      </c>
      <c r="C2332" s="2">
        <v>43498.214270833334</v>
      </c>
      <c r="D2332" s="2">
        <v>43498.232800925929</v>
      </c>
      <c r="E2332">
        <v>38.955460000000002</v>
      </c>
      <c r="F2332">
        <v>-104.80325000000001</v>
      </c>
      <c r="G2332">
        <v>38.948590000000003</v>
      </c>
      <c r="H2332">
        <v>-104.81278</v>
      </c>
      <c r="I2332">
        <v>0.69799999999999995</v>
      </c>
      <c r="J2332" s="1" t="s">
        <v>895</v>
      </c>
      <c r="L2332" s="1" t="s">
        <v>326</v>
      </c>
      <c r="M2332" s="1" t="s">
        <v>47</v>
      </c>
      <c r="N2332" s="1" t="s">
        <v>482</v>
      </c>
      <c r="O2332" s="1" t="s">
        <v>193</v>
      </c>
      <c r="P2332" s="1" t="s">
        <v>198</v>
      </c>
      <c r="Q2332" s="1" t="s">
        <v>483</v>
      </c>
      <c r="R2332" s="1" t="s">
        <v>48</v>
      </c>
      <c r="S2332" s="1" t="s">
        <v>79</v>
      </c>
      <c r="T2332" s="1" t="s">
        <v>234</v>
      </c>
      <c r="U2332" s="2">
        <v>43498.206944444442</v>
      </c>
      <c r="V2332">
        <v>42.8</v>
      </c>
      <c r="W2332">
        <v>35.1</v>
      </c>
      <c r="X2332">
        <v>20</v>
      </c>
      <c r="Y2332">
        <v>29.81</v>
      </c>
      <c r="Z2332">
        <v>10</v>
      </c>
      <c r="AA2332" s="1" t="s">
        <v>840</v>
      </c>
      <c r="AB2332">
        <v>16.100000000000001</v>
      </c>
      <c r="AD2332" s="1" t="s">
        <v>1206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s="1" t="s">
        <v>53</v>
      </c>
      <c r="AS2332" s="1" t="s">
        <v>53</v>
      </c>
      <c r="AT2332" s="1" t="s">
        <v>53</v>
      </c>
      <c r="AU2332" s="1" t="s">
        <v>53</v>
      </c>
    </row>
    <row r="2333" spans="1:47" x14ac:dyDescent="0.25">
      <c r="A2333" s="1" t="s">
        <v>6471</v>
      </c>
      <c r="B2333">
        <v>3</v>
      </c>
      <c r="C2333" s="2">
        <v>43498.262199074074</v>
      </c>
      <c r="D2333" s="2">
        <v>43498.282824074071</v>
      </c>
      <c r="E2333">
        <v>39.7254</v>
      </c>
      <c r="F2333">
        <v>-105.17174</v>
      </c>
      <c r="G2333">
        <v>39.7254</v>
      </c>
      <c r="H2333">
        <v>-105.17174799999999</v>
      </c>
      <c r="I2333">
        <v>0</v>
      </c>
      <c r="J2333" s="1" t="s">
        <v>144</v>
      </c>
      <c r="L2333" s="1" t="s">
        <v>129</v>
      </c>
      <c r="M2333" s="1" t="s">
        <v>47</v>
      </c>
      <c r="N2333" s="1" t="s">
        <v>269</v>
      </c>
      <c r="O2333" s="1" t="s">
        <v>115</v>
      </c>
      <c r="P2333" s="1" t="s">
        <v>198</v>
      </c>
      <c r="Q2333" s="1" t="s">
        <v>270</v>
      </c>
      <c r="R2333" s="1" t="s">
        <v>48</v>
      </c>
      <c r="S2333" s="1" t="s">
        <v>79</v>
      </c>
      <c r="T2333" s="1" t="s">
        <v>205</v>
      </c>
      <c r="U2333" s="2">
        <v>43498.28125</v>
      </c>
      <c r="V2333">
        <v>35.6</v>
      </c>
      <c r="X2333">
        <v>38</v>
      </c>
      <c r="Y2333">
        <v>29.84</v>
      </c>
      <c r="Z2333">
        <v>30</v>
      </c>
      <c r="AA2333" s="1" t="s">
        <v>49</v>
      </c>
      <c r="AD2333" s="1" t="s">
        <v>1206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s="1" t="s">
        <v>53</v>
      </c>
      <c r="AS2333" s="1" t="s">
        <v>53</v>
      </c>
      <c r="AT2333" s="1" t="s">
        <v>51</v>
      </c>
      <c r="AU2333" s="1" t="s">
        <v>51</v>
      </c>
    </row>
    <row r="2334" spans="1:47" x14ac:dyDescent="0.25">
      <c r="A2334" s="1" t="s">
        <v>4037</v>
      </c>
      <c r="B2334">
        <v>3</v>
      </c>
      <c r="C2334" s="2">
        <v>43498.424699074072</v>
      </c>
      <c r="D2334" s="2">
        <v>43498.445324074077</v>
      </c>
      <c r="E2334">
        <v>40.425932000000003</v>
      </c>
      <c r="F2334">
        <v>-103.221081</v>
      </c>
      <c r="G2334">
        <v>40.436003999999997</v>
      </c>
      <c r="H2334">
        <v>-103.226596</v>
      </c>
      <c r="I2334">
        <v>0.754</v>
      </c>
      <c r="J2334" s="1" t="s">
        <v>146</v>
      </c>
      <c r="L2334" s="1" t="s">
        <v>966</v>
      </c>
      <c r="M2334" s="1" t="s">
        <v>47</v>
      </c>
      <c r="N2334" s="1" t="s">
        <v>125</v>
      </c>
      <c r="O2334" s="1" t="s">
        <v>118</v>
      </c>
      <c r="P2334" s="1" t="s">
        <v>198</v>
      </c>
      <c r="Q2334" s="1" t="s">
        <v>4038</v>
      </c>
      <c r="R2334" s="1" t="s">
        <v>48</v>
      </c>
      <c r="S2334" s="1" t="s">
        <v>79</v>
      </c>
      <c r="T2334" s="1" t="s">
        <v>4039</v>
      </c>
      <c r="U2334" s="2">
        <v>43498.411805555559</v>
      </c>
      <c r="V2334">
        <v>42.1</v>
      </c>
      <c r="W2334">
        <v>35.200000000000003</v>
      </c>
      <c r="X2334">
        <v>47</v>
      </c>
      <c r="Y2334">
        <v>29.85</v>
      </c>
      <c r="Z2334">
        <v>10</v>
      </c>
      <c r="AA2334" s="1" t="s">
        <v>840</v>
      </c>
      <c r="AB2334">
        <v>12.7</v>
      </c>
      <c r="AD2334" s="1" t="s">
        <v>1206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s="1" t="s">
        <v>51</v>
      </c>
      <c r="AS2334" s="1" t="s">
        <v>51</v>
      </c>
      <c r="AT2334" s="1" t="s">
        <v>51</v>
      </c>
      <c r="AU2334" s="1" t="s">
        <v>51</v>
      </c>
    </row>
    <row r="2335" spans="1:47" x14ac:dyDescent="0.25">
      <c r="A2335" s="1" t="s">
        <v>4040</v>
      </c>
      <c r="B2335">
        <v>3</v>
      </c>
      <c r="C2335" s="2">
        <v>43498.424699074072</v>
      </c>
      <c r="D2335" s="2">
        <v>43498.445324074077</v>
      </c>
      <c r="E2335">
        <v>40.436003999999997</v>
      </c>
      <c r="F2335">
        <v>-103.226596</v>
      </c>
      <c r="G2335">
        <v>40.425932000000003</v>
      </c>
      <c r="H2335">
        <v>-103.221081</v>
      </c>
      <c r="I2335">
        <v>0.754</v>
      </c>
      <c r="J2335" s="1" t="s">
        <v>4041</v>
      </c>
      <c r="L2335" s="1" t="s">
        <v>966</v>
      </c>
      <c r="M2335" s="1" t="s">
        <v>47</v>
      </c>
      <c r="N2335" s="1" t="s">
        <v>125</v>
      </c>
      <c r="O2335" s="1" t="s">
        <v>118</v>
      </c>
      <c r="P2335" s="1" t="s">
        <v>198</v>
      </c>
      <c r="Q2335" s="1" t="s">
        <v>4038</v>
      </c>
      <c r="R2335" s="1" t="s">
        <v>48</v>
      </c>
      <c r="S2335" s="1" t="s">
        <v>79</v>
      </c>
      <c r="T2335" s="1" t="s">
        <v>4039</v>
      </c>
      <c r="U2335" s="2">
        <v>43498.411805555559</v>
      </c>
      <c r="V2335">
        <v>42.1</v>
      </c>
      <c r="W2335">
        <v>35.200000000000003</v>
      </c>
      <c r="X2335">
        <v>47</v>
      </c>
      <c r="Y2335">
        <v>29.85</v>
      </c>
      <c r="Z2335">
        <v>10</v>
      </c>
      <c r="AA2335" s="1" t="s">
        <v>840</v>
      </c>
      <c r="AB2335">
        <v>12.7</v>
      </c>
      <c r="AD2335" s="1" t="s">
        <v>1206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s="1" t="s">
        <v>51</v>
      </c>
      <c r="AS2335" s="1" t="s">
        <v>51</v>
      </c>
      <c r="AT2335" s="1" t="s">
        <v>51</v>
      </c>
      <c r="AU2335" s="1" t="s">
        <v>51</v>
      </c>
    </row>
    <row r="2336" spans="1:47" x14ac:dyDescent="0.25">
      <c r="A2336" s="1" t="s">
        <v>4796</v>
      </c>
      <c r="B2336">
        <v>3</v>
      </c>
      <c r="C2336" s="2">
        <v>43498.433032407411</v>
      </c>
      <c r="D2336" s="2">
        <v>43498.453657407408</v>
      </c>
      <c r="E2336">
        <v>39.974905</v>
      </c>
      <c r="F2336">
        <v>-104.98802999999999</v>
      </c>
      <c r="G2336">
        <v>39.986600000000003</v>
      </c>
      <c r="H2336">
        <v>-104.98757999999999</v>
      </c>
      <c r="I2336">
        <v>0.80800000000000005</v>
      </c>
      <c r="J2336" s="1" t="s">
        <v>560</v>
      </c>
      <c r="L2336" s="1" t="s">
        <v>265</v>
      </c>
      <c r="M2336" s="1" t="s">
        <v>47</v>
      </c>
      <c r="N2336" s="1" t="s">
        <v>244</v>
      </c>
      <c r="O2336" s="1" t="s">
        <v>147</v>
      </c>
      <c r="P2336" s="1" t="s">
        <v>198</v>
      </c>
      <c r="Q2336" s="1" t="s">
        <v>271</v>
      </c>
      <c r="R2336" s="1" t="s">
        <v>48</v>
      </c>
      <c r="S2336" s="1" t="s">
        <v>79</v>
      </c>
      <c r="T2336" s="1" t="s">
        <v>272</v>
      </c>
      <c r="U2336" s="2">
        <v>43498.425000000003</v>
      </c>
      <c r="V2336">
        <v>41.2</v>
      </c>
      <c r="X2336">
        <v>47</v>
      </c>
      <c r="Y2336">
        <v>29.89</v>
      </c>
      <c r="Z2336">
        <v>10</v>
      </c>
      <c r="AA2336" s="1" t="s">
        <v>49</v>
      </c>
      <c r="AD2336" s="1" t="s">
        <v>1206</v>
      </c>
      <c r="AE2336" t="b">
        <v>0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s="1" t="s">
        <v>51</v>
      </c>
      <c r="AS2336" s="1" t="s">
        <v>51</v>
      </c>
      <c r="AT2336" s="1" t="s">
        <v>51</v>
      </c>
      <c r="AU2336" s="1" t="s">
        <v>51</v>
      </c>
    </row>
    <row r="2337" spans="1:47" x14ac:dyDescent="0.25">
      <c r="A2337" s="1" t="s">
        <v>4722</v>
      </c>
      <c r="B2337">
        <v>3</v>
      </c>
      <c r="C2337" s="2">
        <v>43498.447094907409</v>
      </c>
      <c r="D2337" s="2">
        <v>43498.467777777776</v>
      </c>
      <c r="E2337">
        <v>40.419193</v>
      </c>
      <c r="F2337">
        <v>-103.217371</v>
      </c>
      <c r="G2337">
        <v>40.436051999999997</v>
      </c>
      <c r="H2337">
        <v>-103.2266</v>
      </c>
      <c r="I2337">
        <v>1.262</v>
      </c>
      <c r="J2337" s="1" t="s">
        <v>4723</v>
      </c>
      <c r="L2337" s="1" t="s">
        <v>966</v>
      </c>
      <c r="M2337" s="1" t="s">
        <v>47</v>
      </c>
      <c r="N2337" s="1" t="s">
        <v>125</v>
      </c>
      <c r="O2337" s="1" t="s">
        <v>118</v>
      </c>
      <c r="P2337" s="1" t="s">
        <v>198</v>
      </c>
      <c r="Q2337" s="1" t="s">
        <v>4038</v>
      </c>
      <c r="R2337" s="1" t="s">
        <v>48</v>
      </c>
      <c r="S2337" s="1" t="s">
        <v>79</v>
      </c>
      <c r="T2337" s="1" t="s">
        <v>4039</v>
      </c>
      <c r="U2337" s="2">
        <v>43498.453472222223</v>
      </c>
      <c r="V2337">
        <v>48.9</v>
      </c>
      <c r="X2337">
        <v>35</v>
      </c>
      <c r="Y2337">
        <v>29.81</v>
      </c>
      <c r="Z2337">
        <v>10</v>
      </c>
      <c r="AA2337" s="1" t="s">
        <v>56</v>
      </c>
      <c r="AB2337">
        <v>4.5999999999999996</v>
      </c>
      <c r="AD2337" s="1" t="s">
        <v>1206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s="1" t="s">
        <v>51</v>
      </c>
      <c r="AS2337" s="1" t="s">
        <v>51</v>
      </c>
      <c r="AT2337" s="1" t="s">
        <v>51</v>
      </c>
      <c r="AU2337" s="1" t="s">
        <v>51</v>
      </c>
    </row>
    <row r="2338" spans="1:47" x14ac:dyDescent="0.25">
      <c r="A2338" s="1" t="s">
        <v>4724</v>
      </c>
      <c r="B2338">
        <v>3</v>
      </c>
      <c r="C2338" s="2">
        <v>43498.447094907409</v>
      </c>
      <c r="D2338" s="2">
        <v>43498.467777777776</v>
      </c>
      <c r="E2338">
        <v>40.436051999999997</v>
      </c>
      <c r="F2338">
        <v>-103.2266</v>
      </c>
      <c r="G2338">
        <v>40.419193</v>
      </c>
      <c r="H2338">
        <v>-103.217371</v>
      </c>
      <c r="I2338">
        <v>1.262</v>
      </c>
      <c r="J2338" s="1" t="s">
        <v>4725</v>
      </c>
      <c r="L2338" s="1" t="s">
        <v>966</v>
      </c>
      <c r="M2338" s="1" t="s">
        <v>47</v>
      </c>
      <c r="N2338" s="1" t="s">
        <v>125</v>
      </c>
      <c r="O2338" s="1" t="s">
        <v>118</v>
      </c>
      <c r="P2338" s="1" t="s">
        <v>198</v>
      </c>
      <c r="Q2338" s="1" t="s">
        <v>4038</v>
      </c>
      <c r="R2338" s="1" t="s">
        <v>48</v>
      </c>
      <c r="S2338" s="1" t="s">
        <v>79</v>
      </c>
      <c r="T2338" s="1" t="s">
        <v>4039</v>
      </c>
      <c r="U2338" s="2">
        <v>43498.453472222223</v>
      </c>
      <c r="V2338">
        <v>48.9</v>
      </c>
      <c r="X2338">
        <v>35</v>
      </c>
      <c r="Y2338">
        <v>29.81</v>
      </c>
      <c r="Z2338">
        <v>10</v>
      </c>
      <c r="AA2338" s="1" t="s">
        <v>56</v>
      </c>
      <c r="AB2338">
        <v>4.5999999999999996</v>
      </c>
      <c r="AD2338" s="1" t="s">
        <v>1206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s="1" t="s">
        <v>51</v>
      </c>
      <c r="AS2338" s="1" t="s">
        <v>51</v>
      </c>
      <c r="AT2338" s="1" t="s">
        <v>51</v>
      </c>
      <c r="AU2338" s="1" t="s">
        <v>51</v>
      </c>
    </row>
    <row r="2339" spans="1:47" x14ac:dyDescent="0.25">
      <c r="A2339" s="1" t="s">
        <v>4726</v>
      </c>
      <c r="B2339">
        <v>3</v>
      </c>
      <c r="C2339" s="2">
        <v>43498.489791666667</v>
      </c>
      <c r="D2339" s="2">
        <v>43498.509398148148</v>
      </c>
      <c r="E2339">
        <v>40.419193</v>
      </c>
      <c r="F2339">
        <v>-103.217371</v>
      </c>
      <c r="G2339">
        <v>40.436051999999997</v>
      </c>
      <c r="H2339">
        <v>-103.2266</v>
      </c>
      <c r="I2339">
        <v>1.262</v>
      </c>
      <c r="J2339" s="1" t="s">
        <v>4727</v>
      </c>
      <c r="L2339" s="1" t="s">
        <v>966</v>
      </c>
      <c r="M2339" s="1" t="s">
        <v>47</v>
      </c>
      <c r="N2339" s="1" t="s">
        <v>125</v>
      </c>
      <c r="O2339" s="1" t="s">
        <v>118</v>
      </c>
      <c r="P2339" s="1" t="s">
        <v>198</v>
      </c>
      <c r="Q2339" s="1" t="s">
        <v>4038</v>
      </c>
      <c r="R2339" s="1" t="s">
        <v>48</v>
      </c>
      <c r="S2339" s="1" t="s">
        <v>79</v>
      </c>
      <c r="T2339" s="1" t="s">
        <v>4039</v>
      </c>
      <c r="U2339" s="2">
        <v>43498.495138888888</v>
      </c>
      <c r="V2339">
        <v>57</v>
      </c>
      <c r="X2339">
        <v>19</v>
      </c>
      <c r="Y2339">
        <v>29.75</v>
      </c>
      <c r="Z2339">
        <v>10</v>
      </c>
      <c r="AA2339" s="1" t="s">
        <v>56</v>
      </c>
      <c r="AB2339">
        <v>5.8</v>
      </c>
      <c r="AD2339" s="1" t="s">
        <v>1206</v>
      </c>
      <c r="AE2339" t="b">
        <v>0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s="1" t="s">
        <v>51</v>
      </c>
      <c r="AS2339" s="1" t="s">
        <v>51</v>
      </c>
      <c r="AT2339" s="1" t="s">
        <v>51</v>
      </c>
      <c r="AU2339" s="1" t="s">
        <v>51</v>
      </c>
    </row>
    <row r="2340" spans="1:47" x14ac:dyDescent="0.25">
      <c r="A2340" s="1" t="s">
        <v>4728</v>
      </c>
      <c r="B2340">
        <v>3</v>
      </c>
      <c r="C2340" s="2">
        <v>43498.489791666667</v>
      </c>
      <c r="D2340" s="2">
        <v>43498.509398148148</v>
      </c>
      <c r="E2340">
        <v>40.436051999999997</v>
      </c>
      <c r="F2340">
        <v>-103.2266</v>
      </c>
      <c r="G2340">
        <v>40.419193</v>
      </c>
      <c r="H2340">
        <v>-103.217371</v>
      </c>
      <c r="I2340">
        <v>1.262</v>
      </c>
      <c r="J2340" s="1" t="s">
        <v>4725</v>
      </c>
      <c r="L2340" s="1" t="s">
        <v>966</v>
      </c>
      <c r="M2340" s="1" t="s">
        <v>47</v>
      </c>
      <c r="N2340" s="1" t="s">
        <v>125</v>
      </c>
      <c r="O2340" s="1" t="s">
        <v>118</v>
      </c>
      <c r="P2340" s="1" t="s">
        <v>198</v>
      </c>
      <c r="Q2340" s="1" t="s">
        <v>4038</v>
      </c>
      <c r="R2340" s="1" t="s">
        <v>48</v>
      </c>
      <c r="S2340" s="1" t="s">
        <v>79</v>
      </c>
      <c r="T2340" s="1" t="s">
        <v>4039</v>
      </c>
      <c r="U2340" s="2">
        <v>43498.495138888888</v>
      </c>
      <c r="V2340">
        <v>57</v>
      </c>
      <c r="X2340">
        <v>19</v>
      </c>
      <c r="Y2340">
        <v>29.75</v>
      </c>
      <c r="Z2340">
        <v>10</v>
      </c>
      <c r="AA2340" s="1" t="s">
        <v>56</v>
      </c>
      <c r="AB2340">
        <v>5.8</v>
      </c>
      <c r="AD2340" s="1" t="s">
        <v>1206</v>
      </c>
      <c r="AE2340" t="b">
        <v>0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s="1" t="s">
        <v>51</v>
      </c>
      <c r="AS2340" s="1" t="s">
        <v>51</v>
      </c>
      <c r="AT2340" s="1" t="s">
        <v>51</v>
      </c>
      <c r="AU2340" s="1" t="s">
        <v>51</v>
      </c>
    </row>
    <row r="2341" spans="1:47" x14ac:dyDescent="0.25">
      <c r="A2341" s="1" t="s">
        <v>4797</v>
      </c>
      <c r="B2341">
        <v>3</v>
      </c>
      <c r="C2341" s="2">
        <v>43498.53979166667</v>
      </c>
      <c r="D2341" s="2">
        <v>43498.560601851852</v>
      </c>
      <c r="E2341">
        <v>39.342033999999998</v>
      </c>
      <c r="F2341">
        <v>-104.874956</v>
      </c>
      <c r="G2341">
        <v>39.323839</v>
      </c>
      <c r="H2341">
        <v>-104.881558</v>
      </c>
      <c r="I2341">
        <v>1.306</v>
      </c>
      <c r="J2341" s="1" t="s">
        <v>449</v>
      </c>
      <c r="L2341" s="1" t="s">
        <v>195</v>
      </c>
      <c r="M2341" s="1" t="s">
        <v>47</v>
      </c>
      <c r="N2341" s="1" t="s">
        <v>191</v>
      </c>
      <c r="O2341" s="1" t="s">
        <v>121</v>
      </c>
      <c r="P2341" s="1" t="s">
        <v>198</v>
      </c>
      <c r="Q2341" s="1" t="s">
        <v>333</v>
      </c>
      <c r="R2341" s="1" t="s">
        <v>48</v>
      </c>
      <c r="S2341" s="1" t="s">
        <v>79</v>
      </c>
      <c r="T2341" s="1" t="s">
        <v>223</v>
      </c>
      <c r="U2341" s="2">
        <v>43498.533333333333</v>
      </c>
      <c r="V2341">
        <v>44.6</v>
      </c>
      <c r="X2341">
        <v>37</v>
      </c>
      <c r="Y2341">
        <v>29.85</v>
      </c>
      <c r="Z2341">
        <v>10</v>
      </c>
      <c r="AA2341" s="1" t="s">
        <v>49</v>
      </c>
      <c r="AD2341" s="1" t="s">
        <v>1206</v>
      </c>
      <c r="AE2341" t="b">
        <v>0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s="1" t="s">
        <v>51</v>
      </c>
      <c r="AS2341" s="1" t="s">
        <v>51</v>
      </c>
      <c r="AT2341" s="1" t="s">
        <v>51</v>
      </c>
      <c r="AU2341" s="1" t="s">
        <v>51</v>
      </c>
    </row>
    <row r="2342" spans="1:47" x14ac:dyDescent="0.25">
      <c r="A2342" s="1" t="s">
        <v>4015</v>
      </c>
      <c r="B2342">
        <v>4</v>
      </c>
      <c r="C2342" s="2">
        <v>43498.580960648149</v>
      </c>
      <c r="D2342" s="2">
        <v>43498.601342592592</v>
      </c>
      <c r="E2342">
        <v>39.360768</v>
      </c>
      <c r="F2342">
        <v>-104.867341</v>
      </c>
      <c r="G2342">
        <v>39.265430000000002</v>
      </c>
      <c r="H2342">
        <v>-104.89546</v>
      </c>
      <c r="I2342">
        <v>6.7569999999999997</v>
      </c>
      <c r="J2342" s="1" t="s">
        <v>2256</v>
      </c>
      <c r="L2342" s="1" t="s">
        <v>195</v>
      </c>
      <c r="M2342" s="1" t="s">
        <v>47</v>
      </c>
      <c r="N2342" s="1" t="s">
        <v>191</v>
      </c>
      <c r="O2342" s="1" t="s">
        <v>121</v>
      </c>
      <c r="P2342" s="1" t="s">
        <v>198</v>
      </c>
      <c r="Q2342" s="1" t="s">
        <v>333</v>
      </c>
      <c r="R2342" s="1" t="s">
        <v>48</v>
      </c>
      <c r="S2342" s="1" t="s">
        <v>79</v>
      </c>
      <c r="T2342" s="1" t="s">
        <v>223</v>
      </c>
      <c r="U2342" s="2">
        <v>43498.574999999997</v>
      </c>
      <c r="V2342">
        <v>46.4</v>
      </c>
      <c r="W2342">
        <v>43.5</v>
      </c>
      <c r="X2342">
        <v>29</v>
      </c>
      <c r="Y2342">
        <v>29.83</v>
      </c>
      <c r="Z2342">
        <v>10</v>
      </c>
      <c r="AA2342" s="1" t="s">
        <v>72</v>
      </c>
      <c r="AB2342">
        <v>5.8</v>
      </c>
      <c r="AD2342" s="1" t="s">
        <v>1206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s="1" t="s">
        <v>51</v>
      </c>
      <c r="AS2342" s="1" t="s">
        <v>51</v>
      </c>
      <c r="AT2342" s="1" t="s">
        <v>51</v>
      </c>
      <c r="AU2342" s="1" t="s">
        <v>51</v>
      </c>
    </row>
    <row r="2343" spans="1:47" x14ac:dyDescent="0.25">
      <c r="A2343" s="1" t="s">
        <v>9206</v>
      </c>
      <c r="B2343">
        <v>2</v>
      </c>
      <c r="C2343" s="2">
        <v>43498.626782407409</v>
      </c>
      <c r="D2343" s="2">
        <v>43498.647488425922</v>
      </c>
      <c r="E2343">
        <v>39.776479000000002</v>
      </c>
      <c r="F2343">
        <v>-104.873526</v>
      </c>
      <c r="G2343">
        <v>39.778030000000001</v>
      </c>
      <c r="H2343">
        <v>-104.89152</v>
      </c>
      <c r="I2343">
        <v>0.96099999999999997</v>
      </c>
      <c r="J2343" s="1" t="s">
        <v>4685</v>
      </c>
      <c r="L2343" s="1" t="s">
        <v>137</v>
      </c>
      <c r="M2343" s="1" t="s">
        <v>47</v>
      </c>
      <c r="N2343" s="1" t="s">
        <v>131</v>
      </c>
      <c r="O2343" s="1" t="s">
        <v>131</v>
      </c>
      <c r="P2343" s="1" t="s">
        <v>198</v>
      </c>
      <c r="Q2343" s="1" t="s">
        <v>453</v>
      </c>
      <c r="R2343" s="1" t="s">
        <v>48</v>
      </c>
      <c r="S2343" s="1" t="s">
        <v>79</v>
      </c>
      <c r="T2343" s="1" t="s">
        <v>203</v>
      </c>
      <c r="U2343" s="2">
        <v>43498.623611111114</v>
      </c>
      <c r="V2343">
        <v>56.3</v>
      </c>
      <c r="X2343">
        <v>20</v>
      </c>
      <c r="Y2343">
        <v>29.68</v>
      </c>
      <c r="Z2343">
        <v>10</v>
      </c>
      <c r="AA2343" s="1" t="s">
        <v>63</v>
      </c>
      <c r="AB2343">
        <v>8.1</v>
      </c>
      <c r="AD2343" s="1" t="s">
        <v>818</v>
      </c>
      <c r="AE2343" t="b">
        <v>0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s="1" t="s">
        <v>51</v>
      </c>
      <c r="AS2343" s="1" t="s">
        <v>51</v>
      </c>
      <c r="AT2343" s="1" t="s">
        <v>51</v>
      </c>
      <c r="AU2343" s="1" t="s">
        <v>51</v>
      </c>
    </row>
    <row r="2344" spans="1:47" x14ac:dyDescent="0.25">
      <c r="A2344" s="1" t="s">
        <v>6362</v>
      </c>
      <c r="B2344">
        <v>3</v>
      </c>
      <c r="C2344" s="2">
        <v>43498.635625000003</v>
      </c>
      <c r="D2344" s="2">
        <v>43498.656435185185</v>
      </c>
      <c r="E2344">
        <v>39.844169000000001</v>
      </c>
      <c r="F2344">
        <v>-104.98466999999999</v>
      </c>
      <c r="G2344">
        <v>39.839744000000003</v>
      </c>
      <c r="H2344">
        <v>-104.98390000000001</v>
      </c>
      <c r="I2344">
        <v>0.308</v>
      </c>
      <c r="J2344" s="1" t="s">
        <v>689</v>
      </c>
      <c r="L2344" s="1" t="s">
        <v>172</v>
      </c>
      <c r="M2344" s="1" t="s">
        <v>47</v>
      </c>
      <c r="N2344" s="1" t="s">
        <v>131</v>
      </c>
      <c r="O2344" s="1" t="s">
        <v>147</v>
      </c>
      <c r="P2344" s="1" t="s">
        <v>198</v>
      </c>
      <c r="Q2344" s="1" t="s">
        <v>204</v>
      </c>
      <c r="R2344" s="1" t="s">
        <v>48</v>
      </c>
      <c r="S2344" s="1" t="s">
        <v>79</v>
      </c>
      <c r="T2344" s="1" t="s">
        <v>205</v>
      </c>
      <c r="U2344" s="2">
        <v>43498.615972222222</v>
      </c>
      <c r="V2344">
        <v>57.2</v>
      </c>
      <c r="X2344">
        <v>21</v>
      </c>
      <c r="Y2344">
        <v>29.74</v>
      </c>
      <c r="Z2344">
        <v>60</v>
      </c>
      <c r="AA2344" s="1" t="s">
        <v>840</v>
      </c>
      <c r="AB2344">
        <v>16.100000000000001</v>
      </c>
      <c r="AD2344" s="1" t="s">
        <v>818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s="1" t="s">
        <v>51</v>
      </c>
      <c r="AS2344" s="1" t="s">
        <v>51</v>
      </c>
      <c r="AT2344" s="1" t="s">
        <v>51</v>
      </c>
      <c r="AU2344" s="1" t="s">
        <v>51</v>
      </c>
    </row>
    <row r="2345" spans="1:47" x14ac:dyDescent="0.25">
      <c r="A2345" s="1" t="s">
        <v>9207</v>
      </c>
      <c r="B2345">
        <v>2</v>
      </c>
      <c r="C2345" s="2">
        <v>43498.661180555559</v>
      </c>
      <c r="D2345" s="2">
        <v>43498.681493055556</v>
      </c>
      <c r="E2345">
        <v>39.849530000000001</v>
      </c>
      <c r="F2345">
        <v>-104.98641000000001</v>
      </c>
      <c r="G2345">
        <v>39.849150000000002</v>
      </c>
      <c r="H2345">
        <v>-104.98668000000001</v>
      </c>
      <c r="I2345">
        <v>0.03</v>
      </c>
      <c r="J2345" s="1" t="s">
        <v>9208</v>
      </c>
      <c r="L2345" s="1" t="s">
        <v>195</v>
      </c>
      <c r="M2345" s="1" t="s">
        <v>47</v>
      </c>
      <c r="N2345" s="1" t="s">
        <v>131</v>
      </c>
      <c r="O2345" s="1" t="s">
        <v>147</v>
      </c>
      <c r="P2345" s="1" t="s">
        <v>198</v>
      </c>
      <c r="Q2345" s="1" t="s">
        <v>204</v>
      </c>
      <c r="R2345" s="1" t="s">
        <v>48</v>
      </c>
      <c r="S2345" s="1" t="s">
        <v>79</v>
      </c>
      <c r="T2345" s="1" t="s">
        <v>205</v>
      </c>
      <c r="U2345" s="2">
        <v>43498.657638888886</v>
      </c>
      <c r="V2345">
        <v>55.4</v>
      </c>
      <c r="X2345">
        <v>25</v>
      </c>
      <c r="Y2345">
        <v>29.74</v>
      </c>
      <c r="Z2345">
        <v>60</v>
      </c>
      <c r="AA2345" s="1" t="s">
        <v>840</v>
      </c>
      <c r="AB2345">
        <v>11.5</v>
      </c>
      <c r="AD2345" s="1" t="s">
        <v>818</v>
      </c>
      <c r="AE2345" t="b">
        <v>0</v>
      </c>
      <c r="AF2345" t="b">
        <v>0</v>
      </c>
      <c r="AG2345" t="b">
        <v>1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1</v>
      </c>
      <c r="AQ2345" t="b">
        <v>0</v>
      </c>
      <c r="AR2345" s="1" t="s">
        <v>51</v>
      </c>
      <c r="AS2345" s="1" t="s">
        <v>51</v>
      </c>
      <c r="AT2345" s="1" t="s">
        <v>51</v>
      </c>
      <c r="AU2345" s="1" t="s">
        <v>51</v>
      </c>
    </row>
    <row r="2346" spans="1:47" x14ac:dyDescent="0.25">
      <c r="A2346" s="1" t="s">
        <v>9209</v>
      </c>
      <c r="B2346">
        <v>2</v>
      </c>
      <c r="C2346" s="2">
        <v>43498.661180555559</v>
      </c>
      <c r="D2346" s="2">
        <v>43498.681493055556</v>
      </c>
      <c r="E2346">
        <v>39.852139999999999</v>
      </c>
      <c r="F2346">
        <v>-104.98638</v>
      </c>
      <c r="G2346">
        <v>39.849530000000001</v>
      </c>
      <c r="H2346">
        <v>-104.98641000000001</v>
      </c>
      <c r="I2346">
        <v>0.18</v>
      </c>
      <c r="J2346" s="1" t="s">
        <v>9210</v>
      </c>
      <c r="L2346" s="1" t="s">
        <v>172</v>
      </c>
      <c r="M2346" s="1" t="s">
        <v>47</v>
      </c>
      <c r="N2346" s="1" t="s">
        <v>131</v>
      </c>
      <c r="O2346" s="1" t="s">
        <v>147</v>
      </c>
      <c r="P2346" s="1" t="s">
        <v>198</v>
      </c>
      <c r="Q2346" s="1" t="s">
        <v>204</v>
      </c>
      <c r="R2346" s="1" t="s">
        <v>48</v>
      </c>
      <c r="S2346" s="1" t="s">
        <v>79</v>
      </c>
      <c r="T2346" s="1" t="s">
        <v>205</v>
      </c>
      <c r="U2346" s="2">
        <v>43498.657638888886</v>
      </c>
      <c r="V2346">
        <v>55.4</v>
      </c>
      <c r="X2346">
        <v>25</v>
      </c>
      <c r="Y2346">
        <v>29.74</v>
      </c>
      <c r="Z2346">
        <v>60</v>
      </c>
      <c r="AA2346" s="1" t="s">
        <v>840</v>
      </c>
      <c r="AB2346">
        <v>11.5</v>
      </c>
      <c r="AD2346" s="1" t="s">
        <v>818</v>
      </c>
      <c r="AE2346" t="b">
        <v>0</v>
      </c>
      <c r="AF2346" t="b">
        <v>0</v>
      </c>
      <c r="AG2346" t="b">
        <v>0</v>
      </c>
      <c r="AH2346" t="b">
        <v>0</v>
      </c>
      <c r="AI2346" t="b">
        <v>1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s="1" t="s">
        <v>51</v>
      </c>
      <c r="AS2346" s="1" t="s">
        <v>51</v>
      </c>
      <c r="AT2346" s="1" t="s">
        <v>51</v>
      </c>
      <c r="AU2346" s="1" t="s">
        <v>51</v>
      </c>
    </row>
    <row r="2347" spans="1:47" x14ac:dyDescent="0.25">
      <c r="A2347" s="1" t="s">
        <v>6408</v>
      </c>
      <c r="B2347">
        <v>3</v>
      </c>
      <c r="C2347" s="2">
        <v>43498.734606481485</v>
      </c>
      <c r="D2347" s="2">
        <v>43498.755046296297</v>
      </c>
      <c r="E2347">
        <v>39.802410000000002</v>
      </c>
      <c r="F2347">
        <v>-105.02003999999999</v>
      </c>
      <c r="G2347">
        <v>39.806660000000001</v>
      </c>
      <c r="H2347">
        <v>-105.01233000000001</v>
      </c>
      <c r="I2347">
        <v>0.504</v>
      </c>
      <c r="J2347" s="1" t="s">
        <v>476</v>
      </c>
      <c r="L2347" s="1" t="s">
        <v>122</v>
      </c>
      <c r="M2347" s="1" t="s">
        <v>47</v>
      </c>
      <c r="N2347" s="1" t="s">
        <v>131</v>
      </c>
      <c r="O2347" s="1" t="s">
        <v>147</v>
      </c>
      <c r="P2347" s="1" t="s">
        <v>198</v>
      </c>
      <c r="Q2347" s="1" t="s">
        <v>331</v>
      </c>
      <c r="R2347" s="1" t="s">
        <v>48</v>
      </c>
      <c r="S2347" s="1" t="s">
        <v>79</v>
      </c>
      <c r="T2347" s="1" t="s">
        <v>205</v>
      </c>
      <c r="U2347" s="2">
        <v>43498.740972222222</v>
      </c>
      <c r="V2347">
        <v>53.6</v>
      </c>
      <c r="X2347">
        <v>24</v>
      </c>
      <c r="Y2347">
        <v>29.74</v>
      </c>
      <c r="Z2347">
        <v>60</v>
      </c>
      <c r="AA2347" s="1" t="s">
        <v>49</v>
      </c>
      <c r="AD2347" s="1" t="s">
        <v>818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s="1" t="s">
        <v>53</v>
      </c>
      <c r="AS2347" s="1" t="s">
        <v>51</v>
      </c>
      <c r="AT2347" s="1" t="s">
        <v>51</v>
      </c>
      <c r="AU2347" s="1" t="s">
        <v>51</v>
      </c>
    </row>
    <row r="2348" spans="1:47" x14ac:dyDescent="0.25">
      <c r="A2348" s="1" t="s">
        <v>6374</v>
      </c>
      <c r="B2348">
        <v>3</v>
      </c>
      <c r="C2348" s="2">
        <v>43498.773136574076</v>
      </c>
      <c r="D2348" s="2">
        <v>43498.793935185182</v>
      </c>
      <c r="E2348">
        <v>39.725580000000001</v>
      </c>
      <c r="F2348">
        <v>-105.05895200000001</v>
      </c>
      <c r="G2348">
        <v>39.725580000000001</v>
      </c>
      <c r="H2348">
        <v>-105.05895</v>
      </c>
      <c r="I2348">
        <v>0</v>
      </c>
      <c r="J2348" s="1" t="s">
        <v>495</v>
      </c>
      <c r="L2348" s="1" t="s">
        <v>585</v>
      </c>
      <c r="M2348" s="1" t="s">
        <v>47</v>
      </c>
      <c r="N2348" s="1" t="s">
        <v>131</v>
      </c>
      <c r="O2348" s="1" t="s">
        <v>115</v>
      </c>
      <c r="P2348" s="1" t="s">
        <v>198</v>
      </c>
      <c r="Q2348" s="1" t="s">
        <v>496</v>
      </c>
      <c r="R2348" s="1" t="s">
        <v>48</v>
      </c>
      <c r="S2348" s="1" t="s">
        <v>79</v>
      </c>
      <c r="T2348" s="1" t="s">
        <v>205</v>
      </c>
      <c r="U2348" s="2">
        <v>43498.782638888886</v>
      </c>
      <c r="V2348">
        <v>50</v>
      </c>
      <c r="X2348">
        <v>28</v>
      </c>
      <c r="Y2348">
        <v>29.72</v>
      </c>
      <c r="Z2348">
        <v>60</v>
      </c>
      <c r="AA2348" s="1" t="s">
        <v>961</v>
      </c>
      <c r="AD2348" s="1" t="s">
        <v>818</v>
      </c>
      <c r="AE2348" t="b">
        <v>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s="1" t="s">
        <v>53</v>
      </c>
      <c r="AS2348" s="1" t="s">
        <v>53</v>
      </c>
      <c r="AT2348" s="1" t="s">
        <v>53</v>
      </c>
      <c r="AU2348" s="1" t="s">
        <v>51</v>
      </c>
    </row>
    <row r="2349" spans="1:47" x14ac:dyDescent="0.25">
      <c r="A2349" s="1" t="s">
        <v>7008</v>
      </c>
      <c r="B2349">
        <v>4</v>
      </c>
      <c r="C2349" s="2">
        <v>43499.029386574075</v>
      </c>
      <c r="D2349" s="2">
        <v>43499.050104166665</v>
      </c>
      <c r="E2349">
        <v>39.740349999999999</v>
      </c>
      <c r="F2349">
        <v>-105.049136</v>
      </c>
      <c r="G2349">
        <v>39.740349999999999</v>
      </c>
      <c r="H2349">
        <v>-105.048284</v>
      </c>
      <c r="I2349">
        <v>4.4999999999999998E-2</v>
      </c>
      <c r="J2349" s="1" t="s">
        <v>7009</v>
      </c>
      <c r="K2349">
        <v>4831</v>
      </c>
      <c r="L2349" s="1" t="s">
        <v>6719</v>
      </c>
      <c r="M2349" s="1" t="s">
        <v>97</v>
      </c>
      <c r="N2349" s="1" t="s">
        <v>131</v>
      </c>
      <c r="O2349" s="1" t="s">
        <v>131</v>
      </c>
      <c r="P2349" s="1" t="s">
        <v>198</v>
      </c>
      <c r="Q2349" s="1" t="s">
        <v>7010</v>
      </c>
      <c r="R2349" s="1" t="s">
        <v>48</v>
      </c>
      <c r="S2349" s="1" t="s">
        <v>79</v>
      </c>
      <c r="T2349" s="1" t="s">
        <v>205</v>
      </c>
      <c r="U2349" s="2">
        <v>43499.036805555559</v>
      </c>
      <c r="V2349">
        <v>44.6</v>
      </c>
      <c r="W2349">
        <v>43.1</v>
      </c>
      <c r="X2349">
        <v>37</v>
      </c>
      <c r="Y2349">
        <v>29.67</v>
      </c>
      <c r="Z2349">
        <v>10</v>
      </c>
      <c r="AA2349" s="1" t="s">
        <v>66</v>
      </c>
      <c r="AB2349">
        <v>3.5</v>
      </c>
      <c r="AD2349" s="1" t="s">
        <v>1206</v>
      </c>
      <c r="AE2349" t="b">
        <v>1</v>
      </c>
      <c r="AF2349" t="b">
        <v>0</v>
      </c>
      <c r="AG2349" t="b">
        <v>1</v>
      </c>
      <c r="AH2349" t="b">
        <v>0</v>
      </c>
      <c r="AI2349" t="b">
        <v>0</v>
      </c>
      <c r="AJ2349" t="b">
        <v>1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s="1" t="s">
        <v>53</v>
      </c>
      <c r="AS2349" s="1" t="s">
        <v>53</v>
      </c>
      <c r="AT2349" s="1" t="s">
        <v>53</v>
      </c>
      <c r="AU2349" s="1" t="s">
        <v>53</v>
      </c>
    </row>
    <row r="2350" spans="1:47" x14ac:dyDescent="0.25">
      <c r="A2350" s="1" t="s">
        <v>7011</v>
      </c>
      <c r="B2350">
        <v>4</v>
      </c>
      <c r="C2350" s="2">
        <v>43499.029386574075</v>
      </c>
      <c r="D2350" s="2">
        <v>43499.050104166665</v>
      </c>
      <c r="E2350">
        <v>39.740349999999999</v>
      </c>
      <c r="F2350">
        <v>-105.048284</v>
      </c>
      <c r="G2350">
        <v>39.740349999999999</v>
      </c>
      <c r="H2350">
        <v>-105.049136</v>
      </c>
      <c r="I2350">
        <v>4.4999999999999998E-2</v>
      </c>
      <c r="J2350" s="1" t="s">
        <v>7012</v>
      </c>
      <c r="K2350">
        <v>4779</v>
      </c>
      <c r="L2350" s="1" t="s">
        <v>6719</v>
      </c>
      <c r="M2350" s="1" t="s">
        <v>97</v>
      </c>
      <c r="N2350" s="1" t="s">
        <v>131</v>
      </c>
      <c r="O2350" s="1" t="s">
        <v>131</v>
      </c>
      <c r="P2350" s="1" t="s">
        <v>198</v>
      </c>
      <c r="Q2350" s="1" t="s">
        <v>7013</v>
      </c>
      <c r="R2350" s="1" t="s">
        <v>48</v>
      </c>
      <c r="S2350" s="1" t="s">
        <v>79</v>
      </c>
      <c r="T2350" s="1" t="s">
        <v>205</v>
      </c>
      <c r="U2350" s="2">
        <v>43499.036805555559</v>
      </c>
      <c r="V2350">
        <v>44.6</v>
      </c>
      <c r="W2350">
        <v>43.1</v>
      </c>
      <c r="X2350">
        <v>37</v>
      </c>
      <c r="Y2350">
        <v>29.67</v>
      </c>
      <c r="Z2350">
        <v>10</v>
      </c>
      <c r="AA2350" s="1" t="s">
        <v>66</v>
      </c>
      <c r="AB2350">
        <v>3.5</v>
      </c>
      <c r="AD2350" s="1" t="s">
        <v>1206</v>
      </c>
      <c r="AE2350" t="b">
        <v>0</v>
      </c>
      <c r="AF2350" t="b">
        <v>0</v>
      </c>
      <c r="AG2350" t="b">
        <v>1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1</v>
      </c>
      <c r="AQ2350" t="b">
        <v>0</v>
      </c>
      <c r="AR2350" s="1" t="s">
        <v>53</v>
      </c>
      <c r="AS2350" s="1" t="s">
        <v>53</v>
      </c>
      <c r="AT2350" s="1" t="s">
        <v>53</v>
      </c>
      <c r="AU2350" s="1" t="s">
        <v>53</v>
      </c>
    </row>
    <row r="2351" spans="1:47" x14ac:dyDescent="0.25">
      <c r="A2351" s="1" t="s">
        <v>8742</v>
      </c>
      <c r="B2351">
        <v>3</v>
      </c>
      <c r="C2351" s="2">
        <v>43499.531469907408</v>
      </c>
      <c r="D2351" s="2">
        <v>43499.552222222221</v>
      </c>
      <c r="E2351">
        <v>40.359923000000002</v>
      </c>
      <c r="F2351">
        <v>-106.773045</v>
      </c>
      <c r="G2351">
        <v>40.359777000000001</v>
      </c>
      <c r="H2351">
        <v>-106.771688</v>
      </c>
      <c r="I2351">
        <v>7.1999999999999995E-2</v>
      </c>
      <c r="J2351" s="1" t="s">
        <v>3257</v>
      </c>
      <c r="K2351">
        <v>30791</v>
      </c>
      <c r="L2351" s="1" t="s">
        <v>6647</v>
      </c>
      <c r="M2351" s="1" t="s">
        <v>97</v>
      </c>
      <c r="N2351" s="1" t="s">
        <v>4606</v>
      </c>
      <c r="O2351" s="1" t="s">
        <v>4607</v>
      </c>
      <c r="P2351" s="1" t="s">
        <v>198</v>
      </c>
      <c r="Q2351" s="1" t="s">
        <v>4608</v>
      </c>
      <c r="R2351" s="1" t="s">
        <v>48</v>
      </c>
      <c r="S2351" s="1" t="s">
        <v>79</v>
      </c>
      <c r="T2351" s="1" t="s">
        <v>4609</v>
      </c>
      <c r="U2351" s="2">
        <v>43499.511111111111</v>
      </c>
      <c r="Y2351">
        <v>29.65</v>
      </c>
      <c r="AA2351" s="1" t="s">
        <v>840</v>
      </c>
      <c r="AB2351">
        <v>3.5</v>
      </c>
      <c r="AD2351" s="1" t="s">
        <v>69</v>
      </c>
      <c r="AE2351" t="b">
        <v>0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s="1" t="s">
        <v>51</v>
      </c>
      <c r="AS2351" s="1" t="s">
        <v>51</v>
      </c>
      <c r="AT2351" s="1" t="s">
        <v>51</v>
      </c>
      <c r="AU2351" s="1" t="s">
        <v>51</v>
      </c>
    </row>
    <row r="2352" spans="1:47" x14ac:dyDescent="0.25">
      <c r="A2352" s="1" t="s">
        <v>8743</v>
      </c>
      <c r="B2352">
        <v>3</v>
      </c>
      <c r="C2352" s="2">
        <v>43499.531469907408</v>
      </c>
      <c r="D2352" s="2">
        <v>43499.552222222221</v>
      </c>
      <c r="E2352">
        <v>40.359777000000001</v>
      </c>
      <c r="F2352">
        <v>-106.771688</v>
      </c>
      <c r="G2352">
        <v>40.359923000000002</v>
      </c>
      <c r="H2352">
        <v>-106.773045</v>
      </c>
      <c r="I2352">
        <v>7.1999999999999995E-2</v>
      </c>
      <c r="J2352" s="1" t="s">
        <v>8608</v>
      </c>
      <c r="K2352">
        <v>30777</v>
      </c>
      <c r="L2352" s="1" t="s">
        <v>6647</v>
      </c>
      <c r="M2352" s="1" t="s">
        <v>97</v>
      </c>
      <c r="N2352" s="1" t="s">
        <v>4606</v>
      </c>
      <c r="O2352" s="1" t="s">
        <v>4607</v>
      </c>
      <c r="P2352" s="1" t="s">
        <v>198</v>
      </c>
      <c r="Q2352" s="1" t="s">
        <v>4608</v>
      </c>
      <c r="R2352" s="1" t="s">
        <v>48</v>
      </c>
      <c r="S2352" s="1" t="s">
        <v>79</v>
      </c>
      <c r="T2352" s="1" t="s">
        <v>4609</v>
      </c>
      <c r="U2352" s="2">
        <v>43499.511111111111</v>
      </c>
      <c r="Y2352">
        <v>29.65</v>
      </c>
      <c r="AA2352" s="1" t="s">
        <v>840</v>
      </c>
      <c r="AB2352">
        <v>3.5</v>
      </c>
      <c r="AD2352" s="1" t="s">
        <v>69</v>
      </c>
      <c r="AE2352" t="b">
        <v>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s="1" t="s">
        <v>51</v>
      </c>
      <c r="AS2352" s="1" t="s">
        <v>51</v>
      </c>
      <c r="AT2352" s="1" t="s">
        <v>51</v>
      </c>
      <c r="AU2352" s="1" t="s">
        <v>51</v>
      </c>
    </row>
    <row r="2353" spans="1:47" x14ac:dyDescent="0.25">
      <c r="A2353" s="1" t="s">
        <v>7182</v>
      </c>
      <c r="B2353">
        <v>4</v>
      </c>
      <c r="C2353" s="2">
        <v>43499.546053240738</v>
      </c>
      <c r="D2353" s="2">
        <v>43499.566423611112</v>
      </c>
      <c r="E2353">
        <v>37.592936000000002</v>
      </c>
      <c r="F2353">
        <v>-106.205094</v>
      </c>
      <c r="G2353">
        <v>37.588431</v>
      </c>
      <c r="H2353">
        <v>-106.199392</v>
      </c>
      <c r="I2353">
        <v>0.441</v>
      </c>
      <c r="J2353" s="1" t="s">
        <v>7183</v>
      </c>
      <c r="K2353">
        <v>3602</v>
      </c>
      <c r="L2353" s="1" t="s">
        <v>6952</v>
      </c>
      <c r="M2353" s="1" t="s">
        <v>97</v>
      </c>
      <c r="N2353" s="1" t="s">
        <v>6587</v>
      </c>
      <c r="O2353" s="1" t="s">
        <v>3097</v>
      </c>
      <c r="P2353" s="1" t="s">
        <v>198</v>
      </c>
      <c r="Q2353" s="1" t="s">
        <v>7184</v>
      </c>
      <c r="R2353" s="1" t="s">
        <v>48</v>
      </c>
      <c r="S2353" s="1" t="s">
        <v>79</v>
      </c>
      <c r="T2353" s="1" t="s">
        <v>2887</v>
      </c>
      <c r="U2353" s="2">
        <v>43499.536111111112</v>
      </c>
      <c r="V2353">
        <v>39.9</v>
      </c>
      <c r="W2353">
        <v>31.4</v>
      </c>
      <c r="X2353">
        <v>68</v>
      </c>
      <c r="Y2353">
        <v>29.86</v>
      </c>
      <c r="Z2353">
        <v>10</v>
      </c>
      <c r="AA2353" s="1" t="s">
        <v>846</v>
      </c>
      <c r="AB2353">
        <v>16.100000000000001</v>
      </c>
      <c r="AD2353" s="1" t="s">
        <v>818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s="1" t="s">
        <v>51</v>
      </c>
      <c r="AS2353" s="1" t="s">
        <v>51</v>
      </c>
      <c r="AT2353" s="1" t="s">
        <v>51</v>
      </c>
      <c r="AU2353" s="1" t="s">
        <v>51</v>
      </c>
    </row>
    <row r="2354" spans="1:47" x14ac:dyDescent="0.25">
      <c r="A2354" s="1" t="s">
        <v>7185</v>
      </c>
      <c r="B2354">
        <v>4</v>
      </c>
      <c r="C2354" s="2">
        <v>43499.546053240738</v>
      </c>
      <c r="D2354" s="2">
        <v>43499.566423611112</v>
      </c>
      <c r="E2354">
        <v>37.588431</v>
      </c>
      <c r="F2354">
        <v>-106.199392</v>
      </c>
      <c r="G2354">
        <v>37.592936000000002</v>
      </c>
      <c r="H2354">
        <v>-106.205094</v>
      </c>
      <c r="I2354">
        <v>0.441</v>
      </c>
      <c r="J2354" s="1" t="s">
        <v>6951</v>
      </c>
      <c r="K2354">
        <v>3066</v>
      </c>
      <c r="L2354" s="1" t="s">
        <v>6952</v>
      </c>
      <c r="M2354" s="1" t="s">
        <v>97</v>
      </c>
      <c r="N2354" s="1" t="s">
        <v>6587</v>
      </c>
      <c r="O2354" s="1" t="s">
        <v>3097</v>
      </c>
      <c r="P2354" s="1" t="s">
        <v>198</v>
      </c>
      <c r="Q2354" s="1" t="s">
        <v>7184</v>
      </c>
      <c r="R2354" s="1" t="s">
        <v>48</v>
      </c>
      <c r="S2354" s="1" t="s">
        <v>79</v>
      </c>
      <c r="T2354" s="1" t="s">
        <v>2887</v>
      </c>
      <c r="U2354" s="2">
        <v>43499.536111111112</v>
      </c>
      <c r="V2354">
        <v>39.9</v>
      </c>
      <c r="W2354">
        <v>31.4</v>
      </c>
      <c r="X2354">
        <v>68</v>
      </c>
      <c r="Y2354">
        <v>29.86</v>
      </c>
      <c r="Z2354">
        <v>10</v>
      </c>
      <c r="AA2354" s="1" t="s">
        <v>846</v>
      </c>
      <c r="AB2354">
        <v>16.100000000000001</v>
      </c>
      <c r="AD2354" s="1" t="s">
        <v>818</v>
      </c>
      <c r="AE2354" t="b">
        <v>0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s="1" t="s">
        <v>51</v>
      </c>
      <c r="AS2354" s="1" t="s">
        <v>51</v>
      </c>
      <c r="AT2354" s="1" t="s">
        <v>51</v>
      </c>
      <c r="AU2354" s="1" t="s">
        <v>51</v>
      </c>
    </row>
    <row r="2355" spans="1:47" x14ac:dyDescent="0.25">
      <c r="A2355" s="1" t="s">
        <v>5193</v>
      </c>
      <c r="B2355">
        <v>3</v>
      </c>
      <c r="C2355" s="2">
        <v>43499.563773148147</v>
      </c>
      <c r="D2355" s="2">
        <v>43499.584178240744</v>
      </c>
      <c r="E2355">
        <v>39.759714000000002</v>
      </c>
      <c r="F2355">
        <v>-105.654023</v>
      </c>
      <c r="G2355">
        <v>39.753115999999999</v>
      </c>
      <c r="H2355">
        <v>-105.66066499999999</v>
      </c>
      <c r="I2355">
        <v>0.57599999999999996</v>
      </c>
      <c r="J2355" s="1" t="s">
        <v>594</v>
      </c>
      <c r="L2355" s="1" t="s">
        <v>129</v>
      </c>
      <c r="M2355" s="1" t="s">
        <v>47</v>
      </c>
      <c r="N2355" s="1" t="s">
        <v>523</v>
      </c>
      <c r="O2355" s="1" t="s">
        <v>337</v>
      </c>
      <c r="P2355" s="1" t="s">
        <v>198</v>
      </c>
      <c r="Q2355" s="1" t="s">
        <v>524</v>
      </c>
      <c r="R2355" s="1" t="s">
        <v>48</v>
      </c>
      <c r="S2355" s="1" t="s">
        <v>79</v>
      </c>
      <c r="T2355" s="1" t="s">
        <v>339</v>
      </c>
      <c r="U2355" s="2">
        <v>43499.558333333334</v>
      </c>
      <c r="V2355">
        <v>19.399999999999999</v>
      </c>
      <c r="W2355">
        <v>2.8</v>
      </c>
      <c r="X2355">
        <v>63</v>
      </c>
      <c r="Y2355">
        <v>29.67</v>
      </c>
      <c r="Z2355">
        <v>1</v>
      </c>
      <c r="AA2355" s="1" t="s">
        <v>56</v>
      </c>
      <c r="AB2355">
        <v>21.9</v>
      </c>
      <c r="AD2355" s="1" t="s">
        <v>1210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s="1" t="s">
        <v>51</v>
      </c>
      <c r="AS2355" s="1" t="s">
        <v>51</v>
      </c>
      <c r="AT2355" s="1" t="s">
        <v>51</v>
      </c>
      <c r="AU2355" s="1" t="s">
        <v>51</v>
      </c>
    </row>
    <row r="2356" spans="1:47" x14ac:dyDescent="0.25">
      <c r="A2356" s="1" t="s">
        <v>8744</v>
      </c>
      <c r="B2356">
        <v>3</v>
      </c>
      <c r="C2356" s="2">
        <v>43499.614803240744</v>
      </c>
      <c r="D2356" s="2">
        <v>43499.635381944441</v>
      </c>
      <c r="E2356">
        <v>37.612673999999998</v>
      </c>
      <c r="F2356">
        <v>-105.18834699999999</v>
      </c>
      <c r="G2356">
        <v>37.594265999999998</v>
      </c>
      <c r="H2356">
        <v>-105.243357</v>
      </c>
      <c r="I2356">
        <v>3.2690000000000001</v>
      </c>
      <c r="J2356" s="1" t="s">
        <v>8745</v>
      </c>
      <c r="K2356">
        <v>720</v>
      </c>
      <c r="L2356" s="1" t="s">
        <v>6665</v>
      </c>
      <c r="M2356" s="1" t="s">
        <v>47</v>
      </c>
      <c r="N2356" s="1" t="s">
        <v>7339</v>
      </c>
      <c r="O2356" s="1" t="s">
        <v>514</v>
      </c>
      <c r="P2356" s="1" t="s">
        <v>198</v>
      </c>
      <c r="Q2356" s="1" t="s">
        <v>8746</v>
      </c>
      <c r="R2356" s="1" t="s">
        <v>48</v>
      </c>
      <c r="S2356" s="1" t="s">
        <v>79</v>
      </c>
      <c r="T2356" s="1" t="s">
        <v>516</v>
      </c>
      <c r="AA2356" s="1" t="s">
        <v>69</v>
      </c>
      <c r="AD2356" s="1" t="s">
        <v>69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s="1" t="s">
        <v>51</v>
      </c>
      <c r="AS2356" s="1" t="s">
        <v>51</v>
      </c>
      <c r="AT2356" s="1" t="s">
        <v>51</v>
      </c>
      <c r="AU2356" s="1" t="s">
        <v>51</v>
      </c>
    </row>
    <row r="2357" spans="1:47" x14ac:dyDescent="0.25">
      <c r="A2357" s="1" t="s">
        <v>6488</v>
      </c>
      <c r="B2357">
        <v>3</v>
      </c>
      <c r="C2357" s="2">
        <v>43499.614803240744</v>
      </c>
      <c r="D2357" s="2">
        <v>43499.635381944441</v>
      </c>
      <c r="E2357">
        <v>37.594265999999998</v>
      </c>
      <c r="F2357">
        <v>-105.243357</v>
      </c>
      <c r="G2357">
        <v>37.612673999999998</v>
      </c>
      <c r="H2357">
        <v>-105.18834699999999</v>
      </c>
      <c r="I2357">
        <v>3.2690000000000001</v>
      </c>
      <c r="J2357" s="1" t="s">
        <v>6489</v>
      </c>
      <c r="L2357" s="1" t="s">
        <v>2749</v>
      </c>
      <c r="M2357" s="1" t="s">
        <v>47</v>
      </c>
      <c r="N2357" s="1" t="s">
        <v>1354</v>
      </c>
      <c r="O2357" s="1" t="s">
        <v>1355</v>
      </c>
      <c r="P2357" s="1" t="s">
        <v>198</v>
      </c>
      <c r="Q2357" s="1" t="s">
        <v>1356</v>
      </c>
      <c r="R2357" s="1" t="s">
        <v>48</v>
      </c>
      <c r="S2357" s="1" t="s">
        <v>79</v>
      </c>
      <c r="T2357" s="1" t="s">
        <v>516</v>
      </c>
      <c r="AA2357" s="1" t="s">
        <v>69</v>
      </c>
      <c r="AD2357" s="1" t="s">
        <v>69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s="1" t="s">
        <v>51</v>
      </c>
      <c r="AS2357" s="1" t="s">
        <v>51</v>
      </c>
      <c r="AT2357" s="1" t="s">
        <v>51</v>
      </c>
      <c r="AU2357" s="1" t="s">
        <v>51</v>
      </c>
    </row>
    <row r="2358" spans="1:47" x14ac:dyDescent="0.25">
      <c r="A2358" s="1" t="s">
        <v>6333</v>
      </c>
      <c r="B2358">
        <v>3</v>
      </c>
      <c r="C2358" s="2">
        <v>43499.681469907409</v>
      </c>
      <c r="D2358" s="2">
        <v>43499.702222222222</v>
      </c>
      <c r="E2358">
        <v>39.825524999999999</v>
      </c>
      <c r="F2358">
        <v>-104.98286</v>
      </c>
      <c r="G2358">
        <v>39.830770000000001</v>
      </c>
      <c r="H2358">
        <v>-104.98251999999999</v>
      </c>
      <c r="I2358">
        <v>0.36299999999999999</v>
      </c>
      <c r="J2358" s="1" t="s">
        <v>732</v>
      </c>
      <c r="L2358" s="1" t="s">
        <v>194</v>
      </c>
      <c r="M2358" s="1" t="s">
        <v>47</v>
      </c>
      <c r="N2358" s="1" t="s">
        <v>131</v>
      </c>
      <c r="O2358" s="1" t="s">
        <v>147</v>
      </c>
      <c r="P2358" s="1" t="s">
        <v>198</v>
      </c>
      <c r="Q2358" s="1" t="s">
        <v>204</v>
      </c>
      <c r="R2358" s="1" t="s">
        <v>48</v>
      </c>
      <c r="S2358" s="1" t="s">
        <v>79</v>
      </c>
      <c r="T2358" s="1" t="s">
        <v>205</v>
      </c>
      <c r="U2358" s="2">
        <v>43499.699305555558</v>
      </c>
      <c r="V2358">
        <v>50</v>
      </c>
      <c r="X2358">
        <v>35</v>
      </c>
      <c r="Y2358">
        <v>29.52</v>
      </c>
      <c r="Z2358">
        <v>60</v>
      </c>
      <c r="AA2358" s="1" t="s">
        <v>840</v>
      </c>
      <c r="AB2358">
        <v>29.9</v>
      </c>
      <c r="AD2358" s="1" t="s">
        <v>1220</v>
      </c>
      <c r="AE2358" t="b">
        <v>0</v>
      </c>
      <c r="AF2358" t="b">
        <v>0</v>
      </c>
      <c r="AG2358" t="b">
        <v>0</v>
      </c>
      <c r="AH2358" t="b">
        <v>0</v>
      </c>
      <c r="AI2358" t="b">
        <v>1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s="1" t="s">
        <v>51</v>
      </c>
      <c r="AS2358" s="1" t="s">
        <v>51</v>
      </c>
      <c r="AT2358" s="1" t="s">
        <v>51</v>
      </c>
      <c r="AU2358" s="1" t="s">
        <v>51</v>
      </c>
    </row>
    <row r="2359" spans="1:47" x14ac:dyDescent="0.25">
      <c r="A2359" s="1" t="s">
        <v>6334</v>
      </c>
      <c r="B2359">
        <v>3</v>
      </c>
      <c r="C2359" s="2">
        <v>43499.695023148146</v>
      </c>
      <c r="D2359" s="2">
        <v>43499.715532407405</v>
      </c>
      <c r="E2359">
        <v>39.721760000000003</v>
      </c>
      <c r="F2359">
        <v>-105.00897999999999</v>
      </c>
      <c r="G2359">
        <v>39.83549</v>
      </c>
      <c r="H2359">
        <v>-104.98335</v>
      </c>
      <c r="I2359">
        <v>7.9749999999999996</v>
      </c>
      <c r="J2359" s="1" t="s">
        <v>6335</v>
      </c>
      <c r="L2359" s="1" t="s">
        <v>265</v>
      </c>
      <c r="M2359" s="1" t="s">
        <v>47</v>
      </c>
      <c r="N2359" s="1" t="s">
        <v>131</v>
      </c>
      <c r="O2359" s="1" t="s">
        <v>131</v>
      </c>
      <c r="P2359" s="1" t="s">
        <v>198</v>
      </c>
      <c r="Q2359" s="1" t="s">
        <v>310</v>
      </c>
      <c r="R2359" s="1" t="s">
        <v>48</v>
      </c>
      <c r="S2359" s="1" t="s">
        <v>79</v>
      </c>
      <c r="T2359" s="1" t="s">
        <v>205</v>
      </c>
      <c r="U2359" s="2">
        <v>43499.699305555558</v>
      </c>
      <c r="V2359">
        <v>50</v>
      </c>
      <c r="X2359">
        <v>35</v>
      </c>
      <c r="Y2359">
        <v>29.52</v>
      </c>
      <c r="Z2359">
        <v>60</v>
      </c>
      <c r="AA2359" s="1" t="s">
        <v>840</v>
      </c>
      <c r="AB2359">
        <v>29.9</v>
      </c>
      <c r="AD2359" s="1" t="s">
        <v>1220</v>
      </c>
      <c r="AE2359" t="b">
        <v>0</v>
      </c>
      <c r="AF2359" t="b">
        <v>0</v>
      </c>
      <c r="AG2359" t="b">
        <v>0</v>
      </c>
      <c r="AH2359" t="b">
        <v>0</v>
      </c>
      <c r="AI2359" t="b">
        <v>1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s="1" t="s">
        <v>51</v>
      </c>
      <c r="AS2359" s="1" t="s">
        <v>51</v>
      </c>
      <c r="AT2359" s="1" t="s">
        <v>51</v>
      </c>
      <c r="AU2359" s="1" t="s">
        <v>51</v>
      </c>
    </row>
    <row r="2360" spans="1:47" x14ac:dyDescent="0.25">
      <c r="A2360" s="1" t="s">
        <v>4556</v>
      </c>
      <c r="B2360">
        <v>4</v>
      </c>
      <c r="C2360" s="2">
        <v>43499.710636574076</v>
      </c>
      <c r="D2360" s="2">
        <v>43499.918946759259</v>
      </c>
      <c r="E2360">
        <v>38.804020000000001</v>
      </c>
      <c r="F2360">
        <v>-104.80159999999999</v>
      </c>
      <c r="G2360">
        <v>38.816229999999997</v>
      </c>
      <c r="H2360">
        <v>-104.8295</v>
      </c>
      <c r="I2360">
        <v>1.7230000000000001</v>
      </c>
      <c r="J2360" s="1" t="s">
        <v>4557</v>
      </c>
      <c r="L2360" s="1" t="s">
        <v>194</v>
      </c>
      <c r="M2360" s="1" t="s">
        <v>47</v>
      </c>
      <c r="N2360" s="1" t="s">
        <v>232</v>
      </c>
      <c r="O2360" s="1" t="s">
        <v>193</v>
      </c>
      <c r="P2360" s="1" t="s">
        <v>198</v>
      </c>
      <c r="Q2360" s="1" t="s">
        <v>248</v>
      </c>
      <c r="R2360" s="1" t="s">
        <v>48</v>
      </c>
      <c r="S2360" s="1" t="s">
        <v>79</v>
      </c>
      <c r="T2360" s="1" t="s">
        <v>249</v>
      </c>
      <c r="U2360" s="2">
        <v>43499.70416666667</v>
      </c>
      <c r="V2360">
        <v>53.1</v>
      </c>
      <c r="X2360">
        <v>31</v>
      </c>
      <c r="Y2360">
        <v>29.54</v>
      </c>
      <c r="Z2360">
        <v>10</v>
      </c>
      <c r="AA2360" s="1" t="s">
        <v>55</v>
      </c>
      <c r="AB2360">
        <v>16.100000000000001</v>
      </c>
      <c r="AD2360" s="1" t="s">
        <v>1067</v>
      </c>
      <c r="AE2360" t="b">
        <v>0</v>
      </c>
      <c r="AF2360" t="b">
        <v>0</v>
      </c>
      <c r="AG2360" t="b">
        <v>0</v>
      </c>
      <c r="AH2360" t="b">
        <v>0</v>
      </c>
      <c r="AI2360" t="b">
        <v>1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s="1" t="s">
        <v>51</v>
      </c>
      <c r="AS2360" s="1" t="s">
        <v>51</v>
      </c>
      <c r="AT2360" s="1" t="s">
        <v>51</v>
      </c>
      <c r="AU2360" s="1" t="s">
        <v>51</v>
      </c>
    </row>
    <row r="2361" spans="1:47" x14ac:dyDescent="0.25">
      <c r="A2361" s="1" t="s">
        <v>4558</v>
      </c>
      <c r="B2361">
        <v>4</v>
      </c>
      <c r="C2361" s="2">
        <v>43499.710636574076</v>
      </c>
      <c r="D2361" s="2">
        <v>43499.917500000003</v>
      </c>
      <c r="E2361">
        <v>38.816310000000001</v>
      </c>
      <c r="F2361">
        <v>-104.83007000000001</v>
      </c>
      <c r="G2361">
        <v>38.809399999999997</v>
      </c>
      <c r="H2361">
        <v>-104.80816</v>
      </c>
      <c r="I2361">
        <v>1.2729999999999999</v>
      </c>
      <c r="J2361" s="1" t="s">
        <v>4559</v>
      </c>
      <c r="L2361" s="1" t="s">
        <v>195</v>
      </c>
      <c r="M2361" s="1" t="s">
        <v>47</v>
      </c>
      <c r="N2361" s="1" t="s">
        <v>232</v>
      </c>
      <c r="O2361" s="1" t="s">
        <v>193</v>
      </c>
      <c r="P2361" s="1" t="s">
        <v>198</v>
      </c>
      <c r="Q2361" s="1" t="s">
        <v>389</v>
      </c>
      <c r="R2361" s="1" t="s">
        <v>48</v>
      </c>
      <c r="S2361" s="1" t="s">
        <v>79</v>
      </c>
      <c r="T2361" s="1" t="s">
        <v>249</v>
      </c>
      <c r="U2361" s="2">
        <v>43499.70416666667</v>
      </c>
      <c r="V2361">
        <v>53.1</v>
      </c>
      <c r="X2361">
        <v>31</v>
      </c>
      <c r="Y2361">
        <v>29.54</v>
      </c>
      <c r="Z2361">
        <v>10</v>
      </c>
      <c r="AA2361" s="1" t="s">
        <v>55</v>
      </c>
      <c r="AB2361">
        <v>16.100000000000001</v>
      </c>
      <c r="AD2361" s="1" t="s">
        <v>1067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s="1" t="s">
        <v>51</v>
      </c>
      <c r="AS2361" s="1" t="s">
        <v>51</v>
      </c>
      <c r="AT2361" s="1" t="s">
        <v>51</v>
      </c>
      <c r="AU2361" s="1" t="s">
        <v>51</v>
      </c>
    </row>
    <row r="2362" spans="1:47" x14ac:dyDescent="0.25">
      <c r="A2362" s="1" t="s">
        <v>4560</v>
      </c>
      <c r="B2362">
        <v>4</v>
      </c>
      <c r="C2362" s="2">
        <v>43499.714803240742</v>
      </c>
      <c r="D2362" s="2">
        <v>43499.730810185189</v>
      </c>
      <c r="E2362">
        <v>38.810321999999999</v>
      </c>
      <c r="F2362">
        <v>-104.80907500000001</v>
      </c>
      <c r="G2362">
        <v>38.815126999999997</v>
      </c>
      <c r="H2362">
        <v>-104.822785</v>
      </c>
      <c r="I2362">
        <v>0.80900000000000005</v>
      </c>
      <c r="J2362" s="1" t="s">
        <v>4561</v>
      </c>
      <c r="L2362" s="1" t="s">
        <v>194</v>
      </c>
      <c r="M2362" s="1" t="s">
        <v>47</v>
      </c>
      <c r="N2362" s="1" t="s">
        <v>232</v>
      </c>
      <c r="O2362" s="1" t="s">
        <v>193</v>
      </c>
      <c r="P2362" s="1" t="s">
        <v>198</v>
      </c>
      <c r="Q2362" s="1" t="s">
        <v>248</v>
      </c>
      <c r="R2362" s="1" t="s">
        <v>48</v>
      </c>
      <c r="S2362" s="1" t="s">
        <v>79</v>
      </c>
      <c r="T2362" s="1" t="s">
        <v>249</v>
      </c>
      <c r="U2362" s="2">
        <v>43499.70416666667</v>
      </c>
      <c r="V2362">
        <v>53.1</v>
      </c>
      <c r="X2362">
        <v>31</v>
      </c>
      <c r="Y2362">
        <v>29.54</v>
      </c>
      <c r="Z2362">
        <v>10</v>
      </c>
      <c r="AA2362" s="1" t="s">
        <v>55</v>
      </c>
      <c r="AB2362">
        <v>16.100000000000001</v>
      </c>
      <c r="AD2362" s="1" t="s">
        <v>1067</v>
      </c>
      <c r="AE2362" t="b">
        <v>0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s="1" t="s">
        <v>51</v>
      </c>
      <c r="AS2362" s="1" t="s">
        <v>51</v>
      </c>
      <c r="AT2362" s="1" t="s">
        <v>51</v>
      </c>
      <c r="AU2362" s="1" t="s">
        <v>51</v>
      </c>
    </row>
    <row r="2363" spans="1:47" x14ac:dyDescent="0.25">
      <c r="A2363" s="1" t="s">
        <v>4374</v>
      </c>
      <c r="B2363">
        <v>4</v>
      </c>
      <c r="C2363" s="2">
        <v>43499.780439814815</v>
      </c>
      <c r="D2363" s="2">
        <v>43499.80097222222</v>
      </c>
      <c r="E2363">
        <v>38.814920000000001</v>
      </c>
      <c r="F2363">
        <v>-104.82227</v>
      </c>
      <c r="G2363">
        <v>38.810158999999999</v>
      </c>
      <c r="H2363">
        <v>-104.809229</v>
      </c>
      <c r="I2363">
        <v>0.77500000000000002</v>
      </c>
      <c r="J2363" s="1" t="s">
        <v>4375</v>
      </c>
      <c r="L2363" s="1" t="s">
        <v>169</v>
      </c>
      <c r="M2363" s="1" t="s">
        <v>47</v>
      </c>
      <c r="N2363" s="1" t="s">
        <v>232</v>
      </c>
      <c r="O2363" s="1" t="s">
        <v>193</v>
      </c>
      <c r="P2363" s="1" t="s">
        <v>198</v>
      </c>
      <c r="Q2363" s="1" t="s">
        <v>389</v>
      </c>
      <c r="R2363" s="1" t="s">
        <v>48</v>
      </c>
      <c r="S2363" s="1" t="s">
        <v>79</v>
      </c>
      <c r="T2363" s="1" t="s">
        <v>249</v>
      </c>
      <c r="U2363" s="2">
        <v>43499.787499999999</v>
      </c>
      <c r="V2363">
        <v>46</v>
      </c>
      <c r="W2363">
        <v>39</v>
      </c>
      <c r="X2363">
        <v>40</v>
      </c>
      <c r="Y2363">
        <v>29.58</v>
      </c>
      <c r="Z2363">
        <v>10</v>
      </c>
      <c r="AA2363" s="1" t="s">
        <v>72</v>
      </c>
      <c r="AB2363">
        <v>17.3</v>
      </c>
      <c r="AD2363" s="1" t="s">
        <v>1067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s="1" t="s">
        <v>53</v>
      </c>
      <c r="AS2363" s="1" t="s">
        <v>53</v>
      </c>
      <c r="AT2363" s="1" t="s">
        <v>53</v>
      </c>
      <c r="AU2363" s="1" t="s">
        <v>51</v>
      </c>
    </row>
    <row r="2364" spans="1:47" x14ac:dyDescent="0.25">
      <c r="A2364" s="1" t="s">
        <v>4688</v>
      </c>
      <c r="B2364">
        <v>4</v>
      </c>
      <c r="C2364" s="2">
        <v>43499.849699074075</v>
      </c>
      <c r="D2364" s="2">
        <v>43499.870347222219</v>
      </c>
      <c r="E2364">
        <v>38.814920000000001</v>
      </c>
      <c r="F2364">
        <v>-104.82227</v>
      </c>
      <c r="G2364">
        <v>38.810158999999999</v>
      </c>
      <c r="H2364">
        <v>-104.809229</v>
      </c>
      <c r="I2364">
        <v>0.77500000000000002</v>
      </c>
      <c r="J2364" s="1" t="s">
        <v>4689</v>
      </c>
      <c r="L2364" s="1" t="s">
        <v>169</v>
      </c>
      <c r="M2364" s="1" t="s">
        <v>47</v>
      </c>
      <c r="N2364" s="1" t="s">
        <v>232</v>
      </c>
      <c r="O2364" s="1" t="s">
        <v>193</v>
      </c>
      <c r="P2364" s="1" t="s">
        <v>198</v>
      </c>
      <c r="Q2364" s="1" t="s">
        <v>389</v>
      </c>
      <c r="R2364" s="1" t="s">
        <v>48</v>
      </c>
      <c r="S2364" s="1" t="s">
        <v>79</v>
      </c>
      <c r="T2364" s="1" t="s">
        <v>249</v>
      </c>
      <c r="U2364" s="2">
        <v>43499.82916666667</v>
      </c>
      <c r="V2364">
        <v>46.9</v>
      </c>
      <c r="X2364">
        <v>33</v>
      </c>
      <c r="Y2364">
        <v>29.59</v>
      </c>
      <c r="Z2364">
        <v>10</v>
      </c>
      <c r="AA2364" s="1" t="s">
        <v>862</v>
      </c>
      <c r="AB2364">
        <v>5.8</v>
      </c>
      <c r="AD2364" s="1" t="s">
        <v>1206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s="1" t="s">
        <v>53</v>
      </c>
      <c r="AS2364" s="1" t="s">
        <v>53</v>
      </c>
      <c r="AT2364" s="1" t="s">
        <v>53</v>
      </c>
      <c r="AU2364" s="1" t="s">
        <v>53</v>
      </c>
    </row>
    <row r="2365" spans="1:47" x14ac:dyDescent="0.25">
      <c r="A2365" s="1" t="s">
        <v>4169</v>
      </c>
      <c r="B2365">
        <v>3</v>
      </c>
      <c r="C2365" s="2">
        <v>43499.911689814813</v>
      </c>
      <c r="D2365" s="2">
        <v>43499.932222222225</v>
      </c>
      <c r="E2365">
        <v>39.585410000000003</v>
      </c>
      <c r="F2365">
        <v>-107.19789</v>
      </c>
      <c r="G2365">
        <v>39.615470000000002</v>
      </c>
      <c r="H2365">
        <v>-107.13742000000001</v>
      </c>
      <c r="I2365">
        <v>3.831</v>
      </c>
      <c r="J2365" s="1" t="s">
        <v>4170</v>
      </c>
      <c r="L2365" s="1" t="s">
        <v>133</v>
      </c>
      <c r="M2365" s="1" t="s">
        <v>47</v>
      </c>
      <c r="N2365" s="1" t="s">
        <v>3910</v>
      </c>
      <c r="O2365" s="1" t="s">
        <v>187</v>
      </c>
      <c r="P2365" s="1" t="s">
        <v>198</v>
      </c>
      <c r="Q2365" s="1" t="s">
        <v>3911</v>
      </c>
      <c r="R2365" s="1" t="s">
        <v>48</v>
      </c>
      <c r="S2365" s="1" t="s">
        <v>79</v>
      </c>
      <c r="T2365" s="1" t="s">
        <v>3912</v>
      </c>
      <c r="U2365" s="2">
        <v>43499.912499999999</v>
      </c>
      <c r="V2365">
        <v>19.399999999999999</v>
      </c>
      <c r="W2365">
        <v>5</v>
      </c>
      <c r="X2365">
        <v>93</v>
      </c>
      <c r="Y2365">
        <v>29.82</v>
      </c>
      <c r="Z2365">
        <v>10</v>
      </c>
      <c r="AA2365" s="1" t="s">
        <v>67</v>
      </c>
      <c r="AB2365">
        <v>16.100000000000001</v>
      </c>
      <c r="AD2365" s="1" t="s">
        <v>1212</v>
      </c>
      <c r="AE2365" t="b">
        <v>0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s="1" t="s">
        <v>53</v>
      </c>
      <c r="AS2365" s="1" t="s">
        <v>53</v>
      </c>
      <c r="AT2365" s="1" t="s">
        <v>53</v>
      </c>
      <c r="AU2365" s="1" t="s">
        <v>53</v>
      </c>
    </row>
    <row r="2366" spans="1:47" x14ac:dyDescent="0.25">
      <c r="A2366" s="1" t="s">
        <v>4042</v>
      </c>
      <c r="B2366">
        <v>3</v>
      </c>
      <c r="C2366" s="2">
        <v>43500.313784722224</v>
      </c>
      <c r="D2366" s="2">
        <v>43500.334166666667</v>
      </c>
      <c r="E2366">
        <v>39.946449000000001</v>
      </c>
      <c r="F2366">
        <v>-104.98804</v>
      </c>
      <c r="G2366">
        <v>39.939390000000003</v>
      </c>
      <c r="H2366">
        <v>-104.98796</v>
      </c>
      <c r="I2366">
        <v>0.48799999999999999</v>
      </c>
      <c r="J2366" s="1" t="s">
        <v>461</v>
      </c>
      <c r="L2366" s="1" t="s">
        <v>172</v>
      </c>
      <c r="M2366" s="1" t="s">
        <v>47</v>
      </c>
      <c r="N2366" s="1" t="s">
        <v>244</v>
      </c>
      <c r="O2366" s="1" t="s">
        <v>147</v>
      </c>
      <c r="P2366" s="1" t="s">
        <v>198</v>
      </c>
      <c r="Q2366" s="1" t="s">
        <v>271</v>
      </c>
      <c r="R2366" s="1" t="s">
        <v>48</v>
      </c>
      <c r="S2366" s="1" t="s">
        <v>79</v>
      </c>
      <c r="T2366" s="1" t="s">
        <v>272</v>
      </c>
      <c r="U2366" s="2">
        <v>43500.316666666666</v>
      </c>
      <c r="V2366">
        <v>37</v>
      </c>
      <c r="W2366">
        <v>31</v>
      </c>
      <c r="X2366">
        <v>45</v>
      </c>
      <c r="Y2366">
        <v>29.77</v>
      </c>
      <c r="Z2366">
        <v>10</v>
      </c>
      <c r="AA2366" s="1" t="s">
        <v>964</v>
      </c>
      <c r="AB2366">
        <v>8.1</v>
      </c>
      <c r="AD2366" s="1" t="s">
        <v>1206</v>
      </c>
      <c r="AE2366" t="b">
        <v>0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s="1" t="s">
        <v>51</v>
      </c>
      <c r="AS2366" s="1" t="s">
        <v>51</v>
      </c>
      <c r="AT2366" s="1" t="s">
        <v>51</v>
      </c>
      <c r="AU2366" s="1" t="s">
        <v>51</v>
      </c>
    </row>
    <row r="2367" spans="1:47" x14ac:dyDescent="0.25">
      <c r="A2367" s="1" t="s">
        <v>4043</v>
      </c>
      <c r="B2367">
        <v>3</v>
      </c>
      <c r="C2367" s="2">
        <v>43500.327326388891</v>
      </c>
      <c r="D2367" s="2">
        <v>43500.348055555558</v>
      </c>
      <c r="E2367">
        <v>40.359789999999997</v>
      </c>
      <c r="F2367">
        <v>-104.98377000000001</v>
      </c>
      <c r="G2367">
        <v>40.361409999999999</v>
      </c>
      <c r="H2367">
        <v>-104.98456</v>
      </c>
      <c r="I2367">
        <v>0.11899999999999999</v>
      </c>
      <c r="J2367" s="1" t="s">
        <v>458</v>
      </c>
      <c r="L2367" s="1" t="s">
        <v>194</v>
      </c>
      <c r="M2367" s="1" t="s">
        <v>47</v>
      </c>
      <c r="N2367" s="1" t="s">
        <v>303</v>
      </c>
      <c r="O2367" s="1" t="s">
        <v>228</v>
      </c>
      <c r="P2367" s="1" t="s">
        <v>198</v>
      </c>
      <c r="Q2367" s="1" t="s">
        <v>304</v>
      </c>
      <c r="R2367" s="1" t="s">
        <v>48</v>
      </c>
      <c r="S2367" s="1" t="s">
        <v>79</v>
      </c>
      <c r="T2367" s="1" t="s">
        <v>230</v>
      </c>
      <c r="U2367" s="2">
        <v>43500.330555555556</v>
      </c>
      <c r="V2367">
        <v>28</v>
      </c>
      <c r="W2367">
        <v>15.3</v>
      </c>
      <c r="X2367">
        <v>69</v>
      </c>
      <c r="Y2367">
        <v>29.73</v>
      </c>
      <c r="Z2367">
        <v>10</v>
      </c>
      <c r="AA2367" s="1" t="s">
        <v>964</v>
      </c>
      <c r="AB2367">
        <v>18.399999999999999</v>
      </c>
      <c r="AD2367" s="1" t="s">
        <v>1206</v>
      </c>
      <c r="AE2367" t="b">
        <v>0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s="1" t="s">
        <v>51</v>
      </c>
      <c r="AS2367" s="1" t="s">
        <v>51</v>
      </c>
      <c r="AT2367" s="1" t="s">
        <v>51</v>
      </c>
      <c r="AU2367" s="1" t="s">
        <v>51</v>
      </c>
    </row>
    <row r="2368" spans="1:47" x14ac:dyDescent="0.25">
      <c r="A2368" s="1" t="s">
        <v>6363</v>
      </c>
      <c r="B2368">
        <v>3</v>
      </c>
      <c r="C2368" s="2">
        <v>43500.416365740741</v>
      </c>
      <c r="D2368" s="2">
        <v>43500.436944444446</v>
      </c>
      <c r="E2368">
        <v>39.900221000000002</v>
      </c>
      <c r="F2368">
        <v>-104.988178</v>
      </c>
      <c r="G2368">
        <v>39.897492</v>
      </c>
      <c r="H2368">
        <v>-104.987711</v>
      </c>
      <c r="I2368">
        <v>0.19</v>
      </c>
      <c r="J2368" s="1" t="s">
        <v>441</v>
      </c>
      <c r="L2368" s="1" t="s">
        <v>195</v>
      </c>
      <c r="M2368" s="1" t="s">
        <v>47</v>
      </c>
      <c r="N2368" s="1" t="s">
        <v>131</v>
      </c>
      <c r="O2368" s="1" t="s">
        <v>147</v>
      </c>
      <c r="P2368" s="1" t="s">
        <v>198</v>
      </c>
      <c r="Q2368" s="1" t="s">
        <v>439</v>
      </c>
      <c r="R2368" s="1" t="s">
        <v>48</v>
      </c>
      <c r="S2368" s="1" t="s">
        <v>79</v>
      </c>
      <c r="T2368" s="1" t="s">
        <v>205</v>
      </c>
      <c r="U2368" s="2">
        <v>43500.409722222219</v>
      </c>
      <c r="V2368">
        <v>51.8</v>
      </c>
      <c r="X2368">
        <v>24</v>
      </c>
      <c r="Y2368">
        <v>29.7</v>
      </c>
      <c r="Z2368">
        <v>60</v>
      </c>
      <c r="AA2368" s="1" t="s">
        <v>846</v>
      </c>
      <c r="AB2368">
        <v>11.5</v>
      </c>
      <c r="AD2368" s="1" t="s">
        <v>818</v>
      </c>
      <c r="AE2368" t="b">
        <v>0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s="1" t="s">
        <v>51</v>
      </c>
      <c r="AS2368" s="1" t="s">
        <v>51</v>
      </c>
      <c r="AT2368" s="1" t="s">
        <v>51</v>
      </c>
      <c r="AU2368" s="1" t="s">
        <v>51</v>
      </c>
    </row>
    <row r="2369" spans="1:47" x14ac:dyDescent="0.25">
      <c r="A2369" s="1" t="s">
        <v>5241</v>
      </c>
      <c r="B2369">
        <v>3</v>
      </c>
      <c r="C2369" s="2">
        <v>43500.56795138889</v>
      </c>
      <c r="D2369" s="2">
        <v>43500.588333333333</v>
      </c>
      <c r="E2369">
        <v>39.885438999999998</v>
      </c>
      <c r="F2369">
        <v>-104.98766999999999</v>
      </c>
      <c r="G2369">
        <v>39.882770000000001</v>
      </c>
      <c r="H2369">
        <v>-104.98768</v>
      </c>
      <c r="I2369">
        <v>0.184</v>
      </c>
      <c r="J2369" s="1" t="s">
        <v>441</v>
      </c>
      <c r="L2369" s="1" t="s">
        <v>312</v>
      </c>
      <c r="M2369" s="1" t="s">
        <v>47</v>
      </c>
      <c r="N2369" s="1" t="s">
        <v>131</v>
      </c>
      <c r="O2369" s="1" t="s">
        <v>147</v>
      </c>
      <c r="P2369" s="1" t="s">
        <v>198</v>
      </c>
      <c r="Q2369" s="1" t="s">
        <v>439</v>
      </c>
      <c r="R2369" s="1" t="s">
        <v>48</v>
      </c>
      <c r="S2369" s="1" t="s">
        <v>79</v>
      </c>
      <c r="T2369" s="1" t="s">
        <v>205</v>
      </c>
      <c r="U2369" s="2">
        <v>43500.576388888891</v>
      </c>
      <c r="V2369">
        <v>41</v>
      </c>
      <c r="W2369">
        <v>33.5</v>
      </c>
      <c r="X2369">
        <v>53</v>
      </c>
      <c r="Y2369">
        <v>29.62</v>
      </c>
      <c r="Z2369">
        <v>20</v>
      </c>
      <c r="AA2369" s="1" t="s">
        <v>961</v>
      </c>
      <c r="AB2369">
        <v>13.8</v>
      </c>
      <c r="AD2369" s="1" t="s">
        <v>818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s="1" t="s">
        <v>51</v>
      </c>
      <c r="AS2369" s="1" t="s">
        <v>51</v>
      </c>
      <c r="AT2369" s="1" t="s">
        <v>51</v>
      </c>
      <c r="AU2369" s="1" t="s">
        <v>51</v>
      </c>
    </row>
    <row r="2370" spans="1:47" x14ac:dyDescent="0.25">
      <c r="A2370" s="1" t="s">
        <v>4669</v>
      </c>
      <c r="B2370">
        <v>3</v>
      </c>
      <c r="C2370" s="2">
        <v>43500.570555555554</v>
      </c>
      <c r="D2370" s="2">
        <v>43500.591111111113</v>
      </c>
      <c r="E2370">
        <v>39.739739999999998</v>
      </c>
      <c r="F2370">
        <v>-104.590976</v>
      </c>
      <c r="G2370">
        <v>39.739739</v>
      </c>
      <c r="H2370">
        <v>-104.590906</v>
      </c>
      <c r="I2370">
        <v>4.0000000000000001E-3</v>
      </c>
      <c r="J2370" s="1" t="s">
        <v>786</v>
      </c>
      <c r="L2370" s="1" t="s">
        <v>133</v>
      </c>
      <c r="M2370" s="1" t="s">
        <v>47</v>
      </c>
      <c r="N2370" s="1" t="s">
        <v>1045</v>
      </c>
      <c r="O2370" s="1" t="s">
        <v>147</v>
      </c>
      <c r="P2370" s="1" t="s">
        <v>198</v>
      </c>
      <c r="Q2370" s="1" t="s">
        <v>1046</v>
      </c>
      <c r="R2370" s="1" t="s">
        <v>48</v>
      </c>
      <c r="S2370" s="1" t="s">
        <v>79</v>
      </c>
      <c r="T2370" s="1" t="s">
        <v>789</v>
      </c>
      <c r="U2370" s="2">
        <v>43500.577777777777</v>
      </c>
      <c r="V2370">
        <v>53.6</v>
      </c>
      <c r="X2370">
        <v>38</v>
      </c>
      <c r="Y2370">
        <v>29.62</v>
      </c>
      <c r="Z2370">
        <v>10</v>
      </c>
      <c r="AA2370" s="1" t="s">
        <v>66</v>
      </c>
      <c r="AB2370">
        <v>29.9</v>
      </c>
      <c r="AD2370" s="1" t="s">
        <v>818</v>
      </c>
      <c r="AE2370" t="b">
        <v>0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s="1" t="s">
        <v>51</v>
      </c>
      <c r="AS2370" s="1" t="s">
        <v>51</v>
      </c>
      <c r="AT2370" s="1" t="s">
        <v>51</v>
      </c>
      <c r="AU2370" s="1" t="s">
        <v>51</v>
      </c>
    </row>
    <row r="2371" spans="1:47" x14ac:dyDescent="0.25">
      <c r="A2371" s="1" t="s">
        <v>4044</v>
      </c>
      <c r="B2371">
        <v>3</v>
      </c>
      <c r="C2371" s="2">
        <v>43500.605451388888</v>
      </c>
      <c r="D2371" s="2">
        <v>43500.625844907408</v>
      </c>
      <c r="E2371">
        <v>39.289594999999998</v>
      </c>
      <c r="F2371">
        <v>-104.89533900000001</v>
      </c>
      <c r="G2371">
        <v>39.318215000000002</v>
      </c>
      <c r="H2371">
        <v>-104.883279</v>
      </c>
      <c r="I2371">
        <v>2.08</v>
      </c>
      <c r="J2371" s="1" t="s">
        <v>398</v>
      </c>
      <c r="L2371" s="1" t="s">
        <v>194</v>
      </c>
      <c r="M2371" s="1" t="s">
        <v>47</v>
      </c>
      <c r="N2371" s="1" t="s">
        <v>191</v>
      </c>
      <c r="O2371" s="1" t="s">
        <v>121</v>
      </c>
      <c r="P2371" s="1" t="s">
        <v>198</v>
      </c>
      <c r="Q2371" s="1" t="s">
        <v>333</v>
      </c>
      <c r="R2371" s="1" t="s">
        <v>48</v>
      </c>
      <c r="S2371" s="1" t="s">
        <v>79</v>
      </c>
      <c r="T2371" s="1" t="s">
        <v>223</v>
      </c>
      <c r="U2371" s="2">
        <v>43500.6</v>
      </c>
      <c r="V2371">
        <v>41</v>
      </c>
      <c r="W2371">
        <v>31.6</v>
      </c>
      <c r="X2371">
        <v>57</v>
      </c>
      <c r="Y2371">
        <v>29.69</v>
      </c>
      <c r="Z2371">
        <v>10</v>
      </c>
      <c r="AA2371" s="1" t="s">
        <v>846</v>
      </c>
      <c r="AB2371">
        <v>20.7</v>
      </c>
      <c r="AD2371" s="1" t="s">
        <v>1206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s="1" t="s">
        <v>51</v>
      </c>
      <c r="AS2371" s="1" t="s">
        <v>51</v>
      </c>
      <c r="AT2371" s="1" t="s">
        <v>51</v>
      </c>
      <c r="AU2371" s="1" t="s">
        <v>51</v>
      </c>
    </row>
    <row r="2372" spans="1:47" x14ac:dyDescent="0.25">
      <c r="A2372" s="1" t="s">
        <v>5242</v>
      </c>
      <c r="B2372">
        <v>3</v>
      </c>
      <c r="C2372" s="2">
        <v>43500.606493055559</v>
      </c>
      <c r="D2372" s="2">
        <v>43500.627245370371</v>
      </c>
      <c r="E2372">
        <v>39.734789999999997</v>
      </c>
      <c r="F2372">
        <v>-105.01503</v>
      </c>
      <c r="G2372">
        <v>39.736634000000002</v>
      </c>
      <c r="H2372">
        <v>-105.014162</v>
      </c>
      <c r="I2372">
        <v>0.13500000000000001</v>
      </c>
      <c r="J2372" s="1" t="s">
        <v>567</v>
      </c>
      <c r="L2372" s="1" t="s">
        <v>265</v>
      </c>
      <c r="M2372" s="1" t="s">
        <v>47</v>
      </c>
      <c r="N2372" s="1" t="s">
        <v>131</v>
      </c>
      <c r="O2372" s="1" t="s">
        <v>131</v>
      </c>
      <c r="P2372" s="1" t="s">
        <v>198</v>
      </c>
      <c r="Q2372" s="1" t="s">
        <v>310</v>
      </c>
      <c r="R2372" s="1" t="s">
        <v>48</v>
      </c>
      <c r="S2372" s="1" t="s">
        <v>79</v>
      </c>
      <c r="T2372" s="1" t="s">
        <v>205</v>
      </c>
      <c r="U2372" s="2">
        <v>43500.576388888891</v>
      </c>
      <c r="V2372">
        <v>41</v>
      </c>
      <c r="W2372">
        <v>33.5</v>
      </c>
      <c r="X2372">
        <v>53</v>
      </c>
      <c r="Y2372">
        <v>29.62</v>
      </c>
      <c r="Z2372">
        <v>20</v>
      </c>
      <c r="AA2372" s="1" t="s">
        <v>961</v>
      </c>
      <c r="AB2372">
        <v>13.8</v>
      </c>
      <c r="AD2372" s="1" t="s">
        <v>818</v>
      </c>
      <c r="AE2372" t="b">
        <v>0</v>
      </c>
      <c r="AF2372" t="b">
        <v>0</v>
      </c>
      <c r="AG2372" t="b">
        <v>0</v>
      </c>
      <c r="AH2372" t="b">
        <v>0</v>
      </c>
      <c r="AI2372" t="b">
        <v>1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s="1" t="s">
        <v>51</v>
      </c>
      <c r="AS2372" s="1" t="s">
        <v>51</v>
      </c>
      <c r="AT2372" s="1" t="s">
        <v>51</v>
      </c>
      <c r="AU2372" s="1" t="s">
        <v>51</v>
      </c>
    </row>
    <row r="2373" spans="1:47" x14ac:dyDescent="0.25">
      <c r="A2373" s="1" t="s">
        <v>4670</v>
      </c>
      <c r="B2373">
        <v>3</v>
      </c>
      <c r="C2373" s="2">
        <v>43500.668993055559</v>
      </c>
      <c r="D2373" s="2">
        <v>43500.689722222225</v>
      </c>
      <c r="E2373">
        <v>39.71143</v>
      </c>
      <c r="F2373">
        <v>-104.99903999999999</v>
      </c>
      <c r="G2373">
        <v>39.713199000000003</v>
      </c>
      <c r="H2373">
        <v>-105.00011000000001</v>
      </c>
      <c r="I2373">
        <v>0.13500000000000001</v>
      </c>
      <c r="J2373" s="1" t="s">
        <v>485</v>
      </c>
      <c r="L2373" s="1" t="s">
        <v>265</v>
      </c>
      <c r="M2373" s="1" t="s">
        <v>47</v>
      </c>
      <c r="N2373" s="1" t="s">
        <v>131</v>
      </c>
      <c r="O2373" s="1" t="s">
        <v>131</v>
      </c>
      <c r="P2373" s="1" t="s">
        <v>198</v>
      </c>
      <c r="Q2373" s="1" t="s">
        <v>360</v>
      </c>
      <c r="R2373" s="1" t="s">
        <v>48</v>
      </c>
      <c r="S2373" s="1" t="s">
        <v>79</v>
      </c>
      <c r="T2373" s="1" t="s">
        <v>200</v>
      </c>
      <c r="U2373" s="2">
        <v>43500.661805555559</v>
      </c>
      <c r="V2373">
        <v>50</v>
      </c>
      <c r="X2373">
        <v>43</v>
      </c>
      <c r="Y2373">
        <v>29.57</v>
      </c>
      <c r="Z2373">
        <v>10</v>
      </c>
      <c r="AA2373" s="1" t="s">
        <v>66</v>
      </c>
      <c r="AB2373">
        <v>13.8</v>
      </c>
      <c r="AD2373" s="1" t="s">
        <v>818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s="1" t="s">
        <v>51</v>
      </c>
      <c r="AS2373" s="1" t="s">
        <v>51</v>
      </c>
      <c r="AT2373" s="1" t="s">
        <v>51</v>
      </c>
      <c r="AU2373" s="1" t="s">
        <v>51</v>
      </c>
    </row>
    <row r="2374" spans="1:47" x14ac:dyDescent="0.25">
      <c r="A2374" s="1" t="s">
        <v>4295</v>
      </c>
      <c r="B2374">
        <v>3</v>
      </c>
      <c r="C2374" s="2">
        <v>43500.714826388888</v>
      </c>
      <c r="D2374" s="2">
        <v>43500.735555555555</v>
      </c>
      <c r="E2374">
        <v>39.630049999999997</v>
      </c>
      <c r="F2374">
        <v>-104.90501999999999</v>
      </c>
      <c r="G2374">
        <v>39.633768000000003</v>
      </c>
      <c r="H2374">
        <v>-104.90657899999999</v>
      </c>
      <c r="I2374">
        <v>0.27</v>
      </c>
      <c r="J2374" s="1" t="s">
        <v>220</v>
      </c>
      <c r="L2374" s="1" t="s">
        <v>265</v>
      </c>
      <c r="M2374" s="1" t="s">
        <v>47</v>
      </c>
      <c r="N2374" s="1" t="s">
        <v>131</v>
      </c>
      <c r="O2374" s="1" t="s">
        <v>131</v>
      </c>
      <c r="P2374" s="1" t="s">
        <v>198</v>
      </c>
      <c r="Q2374" s="1" t="s">
        <v>414</v>
      </c>
      <c r="R2374" s="1" t="s">
        <v>48</v>
      </c>
      <c r="S2374" s="1" t="s">
        <v>79</v>
      </c>
      <c r="T2374" s="1" t="s">
        <v>200</v>
      </c>
      <c r="U2374" s="2">
        <v>43500.703472222223</v>
      </c>
      <c r="V2374">
        <v>41</v>
      </c>
      <c r="W2374">
        <v>34.299999999999997</v>
      </c>
      <c r="X2374">
        <v>60</v>
      </c>
      <c r="Y2374">
        <v>29.63</v>
      </c>
      <c r="Z2374">
        <v>10</v>
      </c>
      <c r="AA2374" s="1" t="s">
        <v>961</v>
      </c>
      <c r="AB2374">
        <v>11.5</v>
      </c>
      <c r="AD2374" s="1" t="s">
        <v>818</v>
      </c>
      <c r="AE2374" t="b">
        <v>0</v>
      </c>
      <c r="AF2374" t="b">
        <v>0</v>
      </c>
      <c r="AG2374" t="b">
        <v>0</v>
      </c>
      <c r="AH2374" t="b">
        <v>0</v>
      </c>
      <c r="AI2374" t="b">
        <v>1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s="1" t="s">
        <v>51</v>
      </c>
      <c r="AS2374" s="1" t="s">
        <v>51</v>
      </c>
      <c r="AT2374" s="1" t="s">
        <v>51</v>
      </c>
      <c r="AU2374" s="1" t="s">
        <v>51</v>
      </c>
    </row>
    <row r="2375" spans="1:47" x14ac:dyDescent="0.25">
      <c r="A2375" s="1" t="s">
        <v>8747</v>
      </c>
      <c r="B2375">
        <v>3</v>
      </c>
      <c r="C2375" s="2">
        <v>43501.319004629629</v>
      </c>
      <c r="D2375" s="2">
        <v>43501.339722222219</v>
      </c>
      <c r="E2375">
        <v>39.725490000000001</v>
      </c>
      <c r="F2375">
        <v>-105.04056300000001</v>
      </c>
      <c r="G2375">
        <v>39.725490000000001</v>
      </c>
      <c r="H2375">
        <v>-105.041601</v>
      </c>
      <c r="I2375">
        <v>5.5E-2</v>
      </c>
      <c r="J2375" s="1" t="s">
        <v>7495</v>
      </c>
      <c r="K2375">
        <v>4108</v>
      </c>
      <c r="L2375" s="1" t="s">
        <v>6695</v>
      </c>
      <c r="M2375" s="1" t="s">
        <v>97</v>
      </c>
      <c r="N2375" s="1" t="s">
        <v>131</v>
      </c>
      <c r="O2375" s="1" t="s">
        <v>131</v>
      </c>
      <c r="P2375" s="1" t="s">
        <v>198</v>
      </c>
      <c r="Q2375" s="1" t="s">
        <v>310</v>
      </c>
      <c r="R2375" s="1" t="s">
        <v>48</v>
      </c>
      <c r="S2375" s="1" t="s">
        <v>79</v>
      </c>
      <c r="T2375" s="1" t="s">
        <v>205</v>
      </c>
      <c r="U2375" s="2">
        <v>43501.324999999997</v>
      </c>
      <c r="V2375">
        <v>19.399999999999999</v>
      </c>
      <c r="X2375">
        <v>93</v>
      </c>
      <c r="Y2375">
        <v>29.65</v>
      </c>
      <c r="Z2375">
        <v>5</v>
      </c>
      <c r="AA2375" s="1" t="s">
        <v>49</v>
      </c>
      <c r="AD2375" s="1" t="s">
        <v>1220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s="1" t="s">
        <v>51</v>
      </c>
      <c r="AS2375" s="1" t="s">
        <v>51</v>
      </c>
      <c r="AT2375" s="1" t="s">
        <v>51</v>
      </c>
      <c r="AU2375" s="1" t="s">
        <v>51</v>
      </c>
    </row>
    <row r="2376" spans="1:47" x14ac:dyDescent="0.25">
      <c r="A2376" s="1" t="s">
        <v>6440</v>
      </c>
      <c r="B2376">
        <v>4</v>
      </c>
      <c r="C2376" s="2">
        <v>43501.325254629628</v>
      </c>
      <c r="D2376" s="2">
        <v>43501.528599537036</v>
      </c>
      <c r="E2376">
        <v>39.743989999999997</v>
      </c>
      <c r="F2376">
        <v>-105.15434999999999</v>
      </c>
      <c r="G2376">
        <v>39.728580000000001</v>
      </c>
      <c r="H2376">
        <v>-105.17439</v>
      </c>
      <c r="I2376">
        <v>1.506</v>
      </c>
      <c r="J2376" s="1" t="s">
        <v>6441</v>
      </c>
      <c r="L2376" s="1" t="s">
        <v>137</v>
      </c>
      <c r="M2376" s="1" t="s">
        <v>47</v>
      </c>
      <c r="N2376" s="1" t="s">
        <v>269</v>
      </c>
      <c r="O2376" s="1" t="s">
        <v>115</v>
      </c>
      <c r="P2376" s="1" t="s">
        <v>198</v>
      </c>
      <c r="Q2376" s="1" t="s">
        <v>270</v>
      </c>
      <c r="R2376" s="1" t="s">
        <v>48</v>
      </c>
      <c r="S2376" s="1" t="s">
        <v>79</v>
      </c>
      <c r="T2376" s="1" t="s">
        <v>205</v>
      </c>
      <c r="U2376" s="2">
        <v>43501.324999999997</v>
      </c>
      <c r="V2376">
        <v>19.399999999999999</v>
      </c>
      <c r="X2376">
        <v>93</v>
      </c>
      <c r="Y2376">
        <v>29.65</v>
      </c>
      <c r="Z2376">
        <v>5</v>
      </c>
      <c r="AA2376" s="1" t="s">
        <v>49</v>
      </c>
      <c r="AD2376" s="1" t="s">
        <v>1220</v>
      </c>
      <c r="AE2376" t="b">
        <v>0</v>
      </c>
      <c r="AF2376" t="b">
        <v>0</v>
      </c>
      <c r="AG2376" t="b">
        <v>0</v>
      </c>
      <c r="AH2376" t="b">
        <v>0</v>
      </c>
      <c r="AI2376" t="b">
        <v>1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s="1" t="s">
        <v>51</v>
      </c>
      <c r="AS2376" s="1" t="s">
        <v>51</v>
      </c>
      <c r="AT2376" s="1" t="s">
        <v>51</v>
      </c>
      <c r="AU2376" s="1" t="s">
        <v>51</v>
      </c>
    </row>
    <row r="2377" spans="1:47" x14ac:dyDescent="0.25">
      <c r="A2377" s="1" t="s">
        <v>4438</v>
      </c>
      <c r="B2377">
        <v>3</v>
      </c>
      <c r="C2377" s="2">
        <v>43501.487222222226</v>
      </c>
      <c r="D2377" s="2">
        <v>43501.507777777777</v>
      </c>
      <c r="E2377">
        <v>39.606169999999999</v>
      </c>
      <c r="F2377">
        <v>-104.89161</v>
      </c>
      <c r="G2377">
        <v>39.602893999999999</v>
      </c>
      <c r="H2377">
        <v>-104.889702</v>
      </c>
      <c r="I2377">
        <v>0.248</v>
      </c>
      <c r="J2377" s="1" t="s">
        <v>568</v>
      </c>
      <c r="L2377" s="1" t="s">
        <v>877</v>
      </c>
      <c r="M2377" s="1" t="s">
        <v>47</v>
      </c>
      <c r="N2377" s="1" t="s">
        <v>127</v>
      </c>
      <c r="O2377" s="1" t="s">
        <v>201</v>
      </c>
      <c r="P2377" s="1" t="s">
        <v>198</v>
      </c>
      <c r="Q2377" s="1" t="s">
        <v>427</v>
      </c>
      <c r="R2377" s="1" t="s">
        <v>48</v>
      </c>
      <c r="S2377" s="1" t="s">
        <v>79</v>
      </c>
      <c r="T2377" s="1" t="s">
        <v>200</v>
      </c>
      <c r="U2377" s="2">
        <v>43501.495138888888</v>
      </c>
      <c r="V2377">
        <v>41</v>
      </c>
      <c r="W2377">
        <v>35.799999999999997</v>
      </c>
      <c r="X2377">
        <v>49</v>
      </c>
      <c r="Y2377">
        <v>29.64</v>
      </c>
      <c r="Z2377">
        <v>10</v>
      </c>
      <c r="AA2377" s="1" t="s">
        <v>71</v>
      </c>
      <c r="AB2377">
        <v>8.1</v>
      </c>
      <c r="AD2377" s="1" t="s">
        <v>1220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s="1" t="s">
        <v>51</v>
      </c>
      <c r="AS2377" s="1" t="s">
        <v>51</v>
      </c>
      <c r="AT2377" s="1" t="s">
        <v>51</v>
      </c>
      <c r="AU2377" s="1" t="s">
        <v>51</v>
      </c>
    </row>
    <row r="2378" spans="1:47" x14ac:dyDescent="0.25">
      <c r="A2378" s="1" t="s">
        <v>4562</v>
      </c>
      <c r="B2378">
        <v>3</v>
      </c>
      <c r="C2378" s="2">
        <v>43501.664571759262</v>
      </c>
      <c r="D2378" s="2">
        <v>43501.685208333336</v>
      </c>
      <c r="E2378">
        <v>39.602213999999996</v>
      </c>
      <c r="F2378">
        <v>-104.888992</v>
      </c>
      <c r="G2378">
        <v>39.605420000000002</v>
      </c>
      <c r="H2378">
        <v>-104.89082999999999</v>
      </c>
      <c r="I2378">
        <v>0.24199999999999999</v>
      </c>
      <c r="J2378" s="1" t="s">
        <v>426</v>
      </c>
      <c r="L2378" s="1" t="s">
        <v>877</v>
      </c>
      <c r="M2378" s="1" t="s">
        <v>47</v>
      </c>
      <c r="N2378" s="1" t="s">
        <v>127</v>
      </c>
      <c r="O2378" s="1" t="s">
        <v>201</v>
      </c>
      <c r="P2378" s="1" t="s">
        <v>198</v>
      </c>
      <c r="Q2378" s="1" t="s">
        <v>427</v>
      </c>
      <c r="R2378" s="1" t="s">
        <v>48</v>
      </c>
      <c r="S2378" s="1" t="s">
        <v>79</v>
      </c>
      <c r="T2378" s="1" t="s">
        <v>200</v>
      </c>
      <c r="U2378" s="2">
        <v>43501.661805555559</v>
      </c>
      <c r="V2378">
        <v>51.1</v>
      </c>
      <c r="X2378">
        <v>22</v>
      </c>
      <c r="Y2378">
        <v>29.57</v>
      </c>
      <c r="Z2378">
        <v>10</v>
      </c>
      <c r="AA2378" s="1" t="s">
        <v>67</v>
      </c>
      <c r="AB2378">
        <v>16.100000000000001</v>
      </c>
      <c r="AD2378" s="1" t="s">
        <v>1067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s="1" t="s">
        <v>51</v>
      </c>
      <c r="AS2378" s="1" t="s">
        <v>51</v>
      </c>
      <c r="AT2378" s="1" t="s">
        <v>51</v>
      </c>
      <c r="AU2378" s="1" t="s">
        <v>51</v>
      </c>
    </row>
    <row r="2379" spans="1:47" x14ac:dyDescent="0.25">
      <c r="A2379" s="1" t="s">
        <v>9211</v>
      </c>
      <c r="B2379">
        <v>2</v>
      </c>
      <c r="C2379" s="2">
        <v>43501.982754629629</v>
      </c>
      <c r="D2379" s="2">
        <v>43502.003263888888</v>
      </c>
      <c r="E2379">
        <v>39.206530000000001</v>
      </c>
      <c r="F2379">
        <v>-105.99493</v>
      </c>
      <c r="G2379">
        <v>39.207729</v>
      </c>
      <c r="H2379">
        <v>-105.994822</v>
      </c>
      <c r="I2379">
        <v>8.3000000000000004E-2</v>
      </c>
      <c r="J2379" s="1" t="s">
        <v>8651</v>
      </c>
      <c r="K2379">
        <v>21257</v>
      </c>
      <c r="L2379" s="1" t="s">
        <v>6656</v>
      </c>
      <c r="M2379" s="1" t="s">
        <v>97</v>
      </c>
      <c r="N2379" s="1" t="s">
        <v>552</v>
      </c>
      <c r="O2379" s="1" t="s">
        <v>356</v>
      </c>
      <c r="P2379" s="1" t="s">
        <v>198</v>
      </c>
      <c r="Q2379" s="1" t="s">
        <v>553</v>
      </c>
      <c r="R2379" s="1" t="s">
        <v>48</v>
      </c>
      <c r="S2379" s="1" t="s">
        <v>79</v>
      </c>
      <c r="T2379" s="1" t="s">
        <v>554</v>
      </c>
      <c r="U2379" s="2">
        <v>43501.995138888888</v>
      </c>
      <c r="V2379">
        <v>21.9</v>
      </c>
      <c r="W2379">
        <v>7.3</v>
      </c>
      <c r="X2379">
        <v>68</v>
      </c>
      <c r="Y2379">
        <v>29.47</v>
      </c>
      <c r="Z2379">
        <v>6</v>
      </c>
      <c r="AA2379" s="1" t="s">
        <v>846</v>
      </c>
      <c r="AB2379">
        <v>18.399999999999999</v>
      </c>
      <c r="AD2379" s="1" t="s">
        <v>1227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s="1" t="s">
        <v>53</v>
      </c>
      <c r="AS2379" s="1" t="s">
        <v>53</v>
      </c>
      <c r="AT2379" s="1" t="s">
        <v>53</v>
      </c>
      <c r="AU2379" s="1" t="s">
        <v>53</v>
      </c>
    </row>
    <row r="2380" spans="1:47" x14ac:dyDescent="0.25">
      <c r="A2380" s="1" t="s">
        <v>9212</v>
      </c>
      <c r="B2380">
        <v>2</v>
      </c>
      <c r="C2380" s="2">
        <v>43501.982754629629</v>
      </c>
      <c r="D2380" s="2">
        <v>43502.003263888888</v>
      </c>
      <c r="E2380">
        <v>39.207729</v>
      </c>
      <c r="F2380">
        <v>-105.994822</v>
      </c>
      <c r="G2380">
        <v>39.206530000000001</v>
      </c>
      <c r="H2380">
        <v>-105.99493</v>
      </c>
      <c r="I2380">
        <v>8.3000000000000004E-2</v>
      </c>
      <c r="J2380" s="1" t="s">
        <v>7304</v>
      </c>
      <c r="K2380">
        <v>21349</v>
      </c>
      <c r="L2380" s="1" t="s">
        <v>6656</v>
      </c>
      <c r="M2380" s="1" t="s">
        <v>97</v>
      </c>
      <c r="N2380" s="1" t="s">
        <v>552</v>
      </c>
      <c r="O2380" s="1" t="s">
        <v>356</v>
      </c>
      <c r="P2380" s="1" t="s">
        <v>198</v>
      </c>
      <c r="Q2380" s="1" t="s">
        <v>553</v>
      </c>
      <c r="R2380" s="1" t="s">
        <v>48</v>
      </c>
      <c r="S2380" s="1" t="s">
        <v>79</v>
      </c>
      <c r="T2380" s="1" t="s">
        <v>554</v>
      </c>
      <c r="U2380" s="2">
        <v>43501.995138888888</v>
      </c>
      <c r="V2380">
        <v>21.9</v>
      </c>
      <c r="W2380">
        <v>7.3</v>
      </c>
      <c r="X2380">
        <v>68</v>
      </c>
      <c r="Y2380">
        <v>29.47</v>
      </c>
      <c r="Z2380">
        <v>6</v>
      </c>
      <c r="AA2380" s="1" t="s">
        <v>846</v>
      </c>
      <c r="AB2380">
        <v>18.399999999999999</v>
      </c>
      <c r="AD2380" s="1" t="s">
        <v>1227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s="1" t="s">
        <v>53</v>
      </c>
      <c r="AS2380" s="1" t="s">
        <v>53</v>
      </c>
      <c r="AT2380" s="1" t="s">
        <v>53</v>
      </c>
      <c r="AU2380" s="1" t="s">
        <v>53</v>
      </c>
    </row>
    <row r="2381" spans="1:47" x14ac:dyDescent="0.25">
      <c r="A2381" s="1" t="s">
        <v>9213</v>
      </c>
      <c r="B2381">
        <v>2</v>
      </c>
      <c r="C2381" s="2">
        <v>43502.011412037034</v>
      </c>
      <c r="D2381" s="2">
        <v>43502.032002314816</v>
      </c>
      <c r="E2381">
        <v>40.475929999999998</v>
      </c>
      <c r="F2381">
        <v>-107.13561</v>
      </c>
      <c r="G2381">
        <v>40.475929999999998</v>
      </c>
      <c r="H2381">
        <v>-107.13561</v>
      </c>
      <c r="I2381">
        <v>0</v>
      </c>
      <c r="J2381" s="1" t="s">
        <v>9214</v>
      </c>
      <c r="K2381">
        <v>27891</v>
      </c>
      <c r="L2381" s="1" t="s">
        <v>8594</v>
      </c>
      <c r="M2381" s="1" t="s">
        <v>47</v>
      </c>
      <c r="N2381" s="1" t="s">
        <v>4606</v>
      </c>
      <c r="O2381" s="1" t="s">
        <v>4607</v>
      </c>
      <c r="P2381" s="1" t="s">
        <v>198</v>
      </c>
      <c r="Q2381" s="1" t="s">
        <v>9215</v>
      </c>
      <c r="R2381" s="1" t="s">
        <v>48</v>
      </c>
      <c r="S2381" s="1" t="s">
        <v>79</v>
      </c>
      <c r="T2381" s="1" t="s">
        <v>4609</v>
      </c>
      <c r="U2381" s="2">
        <v>43502.010416666664</v>
      </c>
      <c r="V2381">
        <v>29.1</v>
      </c>
      <c r="W2381">
        <v>25.4</v>
      </c>
      <c r="X2381">
        <v>100</v>
      </c>
      <c r="Y2381">
        <v>29.58</v>
      </c>
      <c r="Z2381">
        <v>1.8</v>
      </c>
      <c r="AA2381" s="1" t="s">
        <v>846</v>
      </c>
      <c r="AB2381">
        <v>3.5</v>
      </c>
      <c r="AD2381" s="1" t="s">
        <v>1212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s="1" t="s">
        <v>53</v>
      </c>
      <c r="AS2381" s="1" t="s">
        <v>53</v>
      </c>
      <c r="AT2381" s="1" t="s">
        <v>53</v>
      </c>
      <c r="AU2381" s="1" t="s">
        <v>53</v>
      </c>
    </row>
    <row r="2382" spans="1:47" x14ac:dyDescent="0.25">
      <c r="A2382" s="1" t="s">
        <v>7014</v>
      </c>
      <c r="B2382">
        <v>4</v>
      </c>
      <c r="C2382" s="2">
        <v>43502.187974537039</v>
      </c>
      <c r="D2382" s="2">
        <v>43502.208541666667</v>
      </c>
      <c r="E2382">
        <v>39.571809000000002</v>
      </c>
      <c r="F2382">
        <v>-105.02961000000001</v>
      </c>
      <c r="G2382">
        <v>39.57938</v>
      </c>
      <c r="H2382">
        <v>-105.02594000000001</v>
      </c>
      <c r="I2382">
        <v>0.55800000000000005</v>
      </c>
      <c r="J2382" s="1" t="s">
        <v>7015</v>
      </c>
      <c r="K2382">
        <v>7941</v>
      </c>
      <c r="L2382" s="1" t="s">
        <v>6589</v>
      </c>
      <c r="M2382" s="1" t="s">
        <v>97</v>
      </c>
      <c r="N2382" s="1" t="s">
        <v>138</v>
      </c>
      <c r="O2382" s="1" t="s">
        <v>201</v>
      </c>
      <c r="P2382" s="1" t="s">
        <v>198</v>
      </c>
      <c r="Q2382" s="1" t="s">
        <v>7016</v>
      </c>
      <c r="R2382" s="1" t="s">
        <v>48</v>
      </c>
      <c r="S2382" s="1" t="s">
        <v>79</v>
      </c>
      <c r="T2382" s="1" t="s">
        <v>200</v>
      </c>
      <c r="U2382" s="2">
        <v>43502.203472222223</v>
      </c>
      <c r="V2382">
        <v>27</v>
      </c>
      <c r="W2382">
        <v>21.6</v>
      </c>
      <c r="X2382">
        <v>75</v>
      </c>
      <c r="Y2382">
        <v>29.52</v>
      </c>
      <c r="Z2382">
        <v>10</v>
      </c>
      <c r="AA2382" s="1" t="s">
        <v>65</v>
      </c>
      <c r="AB2382">
        <v>4.5999999999999996</v>
      </c>
      <c r="AD2382" s="1" t="s">
        <v>1206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s="1" t="s">
        <v>53</v>
      </c>
      <c r="AS2382" s="1" t="s">
        <v>53</v>
      </c>
      <c r="AT2382" s="1" t="s">
        <v>53</v>
      </c>
      <c r="AU2382" s="1" t="s">
        <v>53</v>
      </c>
    </row>
    <row r="2383" spans="1:47" x14ac:dyDescent="0.25">
      <c r="A2383" s="1" t="s">
        <v>3899</v>
      </c>
      <c r="B2383">
        <v>4</v>
      </c>
      <c r="C2383" s="2">
        <v>43502.187974537039</v>
      </c>
      <c r="D2383" s="2">
        <v>43502.208541666667</v>
      </c>
      <c r="E2383">
        <v>39.57938</v>
      </c>
      <c r="F2383">
        <v>-105.02594000000001</v>
      </c>
      <c r="G2383">
        <v>39.571809000000002</v>
      </c>
      <c r="H2383">
        <v>-105.02961000000001</v>
      </c>
      <c r="I2383">
        <v>0.55800000000000005</v>
      </c>
      <c r="J2383" s="1" t="s">
        <v>3900</v>
      </c>
      <c r="L2383" s="1" t="s">
        <v>865</v>
      </c>
      <c r="M2383" s="1" t="s">
        <v>47</v>
      </c>
      <c r="N2383" s="1" t="s">
        <v>138</v>
      </c>
      <c r="O2383" s="1" t="s">
        <v>201</v>
      </c>
      <c r="P2383" s="1" t="s">
        <v>198</v>
      </c>
      <c r="Q2383" s="1" t="s">
        <v>866</v>
      </c>
      <c r="R2383" s="1" t="s">
        <v>48</v>
      </c>
      <c r="S2383" s="1" t="s">
        <v>79</v>
      </c>
      <c r="T2383" s="1" t="s">
        <v>200</v>
      </c>
      <c r="U2383" s="2">
        <v>43502.203472222223</v>
      </c>
      <c r="V2383">
        <v>27</v>
      </c>
      <c r="W2383">
        <v>21.6</v>
      </c>
      <c r="X2383">
        <v>75</v>
      </c>
      <c r="Y2383">
        <v>29.52</v>
      </c>
      <c r="Z2383">
        <v>10</v>
      </c>
      <c r="AA2383" s="1" t="s">
        <v>65</v>
      </c>
      <c r="AB2383">
        <v>4.5999999999999996</v>
      </c>
      <c r="AD2383" s="1" t="s">
        <v>1206</v>
      </c>
      <c r="AE2383" t="b">
        <v>0</v>
      </c>
      <c r="AF2383" t="b">
        <v>0</v>
      </c>
      <c r="AG2383" t="b">
        <v>1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1</v>
      </c>
      <c r="AQ2383" t="b">
        <v>0</v>
      </c>
      <c r="AR2383" s="1" t="s">
        <v>53</v>
      </c>
      <c r="AS2383" s="1" t="s">
        <v>53</v>
      </c>
      <c r="AT2383" s="1" t="s">
        <v>53</v>
      </c>
      <c r="AU2383" s="1" t="s">
        <v>53</v>
      </c>
    </row>
    <row r="2384" spans="1:47" x14ac:dyDescent="0.25">
      <c r="A2384" s="1" t="s">
        <v>6415</v>
      </c>
      <c r="B2384">
        <v>3</v>
      </c>
      <c r="C2384" s="2">
        <v>43502.284884259258</v>
      </c>
      <c r="D2384" s="2">
        <v>43502.305578703701</v>
      </c>
      <c r="E2384">
        <v>39.725580000000001</v>
      </c>
      <c r="F2384">
        <v>-105.05895200000001</v>
      </c>
      <c r="G2384">
        <v>39.725580000000001</v>
      </c>
      <c r="H2384">
        <v>-105.05895</v>
      </c>
      <c r="I2384">
        <v>0</v>
      </c>
      <c r="J2384" s="1" t="s">
        <v>495</v>
      </c>
      <c r="L2384" s="1" t="s">
        <v>585</v>
      </c>
      <c r="M2384" s="1" t="s">
        <v>47</v>
      </c>
      <c r="N2384" s="1" t="s">
        <v>131</v>
      </c>
      <c r="O2384" s="1" t="s">
        <v>115</v>
      </c>
      <c r="P2384" s="1" t="s">
        <v>198</v>
      </c>
      <c r="Q2384" s="1" t="s">
        <v>496</v>
      </c>
      <c r="R2384" s="1" t="s">
        <v>48</v>
      </c>
      <c r="S2384" s="1" t="s">
        <v>79</v>
      </c>
      <c r="T2384" s="1" t="s">
        <v>205</v>
      </c>
      <c r="U2384" s="2">
        <v>43502.282638888886</v>
      </c>
      <c r="V2384">
        <v>17.600000000000001</v>
      </c>
      <c r="X2384">
        <v>93</v>
      </c>
      <c r="Y2384">
        <v>29.58</v>
      </c>
      <c r="Z2384">
        <v>0.2</v>
      </c>
      <c r="AA2384" s="1" t="s">
        <v>49</v>
      </c>
      <c r="AD2384" s="1" t="s">
        <v>1268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s="1" t="s">
        <v>53</v>
      </c>
      <c r="AS2384" s="1" t="s">
        <v>51</v>
      </c>
      <c r="AT2384" s="1" t="s">
        <v>51</v>
      </c>
      <c r="AU2384" s="1" t="s">
        <v>51</v>
      </c>
    </row>
    <row r="2385" spans="1:47" x14ac:dyDescent="0.25">
      <c r="A2385" s="1" t="s">
        <v>8652</v>
      </c>
      <c r="B2385">
        <v>4</v>
      </c>
      <c r="C2385" s="2">
        <v>43502.33488425926</v>
      </c>
      <c r="D2385" s="2">
        <v>43502.355543981481</v>
      </c>
      <c r="E2385">
        <v>39.763578000000003</v>
      </c>
      <c r="F2385">
        <v>-105.233513</v>
      </c>
      <c r="G2385">
        <v>39.768383999999998</v>
      </c>
      <c r="H2385">
        <v>-105.235677</v>
      </c>
      <c r="I2385">
        <v>0.35099999999999998</v>
      </c>
      <c r="J2385" s="1" t="s">
        <v>3892</v>
      </c>
      <c r="K2385">
        <v>3403</v>
      </c>
      <c r="L2385" s="1" t="s">
        <v>6881</v>
      </c>
      <c r="M2385" s="1" t="s">
        <v>97</v>
      </c>
      <c r="N2385" s="1" t="s">
        <v>269</v>
      </c>
      <c r="O2385" s="1" t="s">
        <v>115</v>
      </c>
      <c r="P2385" s="1" t="s">
        <v>198</v>
      </c>
      <c r="Q2385" s="1" t="s">
        <v>349</v>
      </c>
      <c r="R2385" s="1" t="s">
        <v>48</v>
      </c>
      <c r="S2385" s="1" t="s">
        <v>79</v>
      </c>
      <c r="T2385" s="1" t="s">
        <v>324</v>
      </c>
      <c r="U2385" s="2">
        <v>43502.32916666667</v>
      </c>
      <c r="V2385">
        <v>19.399999999999999</v>
      </c>
      <c r="W2385">
        <v>11.5</v>
      </c>
      <c r="X2385">
        <v>93</v>
      </c>
      <c r="Y2385">
        <v>29.63</v>
      </c>
      <c r="Z2385">
        <v>0.2</v>
      </c>
      <c r="AA2385" s="1" t="s">
        <v>961</v>
      </c>
      <c r="AB2385">
        <v>5.8</v>
      </c>
      <c r="AD2385" s="1" t="s">
        <v>4926</v>
      </c>
      <c r="AE2385" t="b">
        <v>0</v>
      </c>
      <c r="AF2385" t="b">
        <v>0</v>
      </c>
      <c r="AG2385" t="b">
        <v>1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1</v>
      </c>
      <c r="AQ2385" t="b">
        <v>0</v>
      </c>
      <c r="AR2385" s="1" t="s">
        <v>51</v>
      </c>
      <c r="AS2385" s="1" t="s">
        <v>51</v>
      </c>
      <c r="AT2385" s="1" t="s">
        <v>51</v>
      </c>
      <c r="AU2385" s="1" t="s">
        <v>51</v>
      </c>
    </row>
    <row r="2386" spans="1:47" x14ac:dyDescent="0.25">
      <c r="A2386" s="1" t="s">
        <v>8653</v>
      </c>
      <c r="B2386">
        <v>4</v>
      </c>
      <c r="C2386" s="2">
        <v>43502.33488425926</v>
      </c>
      <c r="D2386" s="2">
        <v>43502.355543981481</v>
      </c>
      <c r="E2386">
        <v>39.768383999999998</v>
      </c>
      <c r="F2386">
        <v>-105.235677</v>
      </c>
      <c r="G2386">
        <v>39.763578000000003</v>
      </c>
      <c r="H2386">
        <v>-105.233513</v>
      </c>
      <c r="I2386">
        <v>0.35099999999999998</v>
      </c>
      <c r="J2386" s="1" t="s">
        <v>8654</v>
      </c>
      <c r="K2386">
        <v>3835</v>
      </c>
      <c r="L2386" s="1" t="s">
        <v>6881</v>
      </c>
      <c r="M2386" s="1" t="s">
        <v>97</v>
      </c>
      <c r="N2386" s="1" t="s">
        <v>269</v>
      </c>
      <c r="O2386" s="1" t="s">
        <v>115</v>
      </c>
      <c r="P2386" s="1" t="s">
        <v>198</v>
      </c>
      <c r="Q2386" s="1" t="s">
        <v>349</v>
      </c>
      <c r="R2386" s="1" t="s">
        <v>48</v>
      </c>
      <c r="S2386" s="1" t="s">
        <v>79</v>
      </c>
      <c r="T2386" s="1" t="s">
        <v>324</v>
      </c>
      <c r="U2386" s="2">
        <v>43502.32916666667</v>
      </c>
      <c r="V2386">
        <v>19.399999999999999</v>
      </c>
      <c r="W2386">
        <v>11.5</v>
      </c>
      <c r="X2386">
        <v>93</v>
      </c>
      <c r="Y2386">
        <v>29.63</v>
      </c>
      <c r="Z2386">
        <v>0.2</v>
      </c>
      <c r="AA2386" s="1" t="s">
        <v>961</v>
      </c>
      <c r="AB2386">
        <v>5.8</v>
      </c>
      <c r="AD2386" s="1" t="s">
        <v>4926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s="1" t="s">
        <v>51</v>
      </c>
      <c r="AS2386" s="1" t="s">
        <v>51</v>
      </c>
      <c r="AT2386" s="1" t="s">
        <v>51</v>
      </c>
      <c r="AU2386" s="1" t="s">
        <v>51</v>
      </c>
    </row>
    <row r="2387" spans="1:47" x14ac:dyDescent="0.25">
      <c r="A2387" s="1" t="s">
        <v>8471</v>
      </c>
      <c r="B2387">
        <v>4</v>
      </c>
      <c r="C2387" s="2">
        <v>43502.340613425928</v>
      </c>
      <c r="D2387" s="2">
        <v>43502.361168981479</v>
      </c>
      <c r="E2387">
        <v>39.571809000000002</v>
      </c>
      <c r="F2387">
        <v>-105.02961000000001</v>
      </c>
      <c r="G2387">
        <v>39.57938</v>
      </c>
      <c r="H2387">
        <v>-105.02594000000001</v>
      </c>
      <c r="I2387">
        <v>0.55800000000000005</v>
      </c>
      <c r="J2387" s="1" t="s">
        <v>8472</v>
      </c>
      <c r="K2387">
        <v>7941</v>
      </c>
      <c r="L2387" s="1" t="s">
        <v>6589</v>
      </c>
      <c r="M2387" s="1" t="s">
        <v>97</v>
      </c>
      <c r="N2387" s="1" t="s">
        <v>138</v>
      </c>
      <c r="O2387" s="1" t="s">
        <v>201</v>
      </c>
      <c r="P2387" s="1" t="s">
        <v>198</v>
      </c>
      <c r="Q2387" s="1" t="s">
        <v>7016</v>
      </c>
      <c r="R2387" s="1" t="s">
        <v>48</v>
      </c>
      <c r="S2387" s="1" t="s">
        <v>79</v>
      </c>
      <c r="T2387" s="1" t="s">
        <v>200</v>
      </c>
      <c r="U2387" s="2">
        <v>43502.328472222223</v>
      </c>
      <c r="V2387">
        <v>15.1</v>
      </c>
      <c r="W2387">
        <v>6.4</v>
      </c>
      <c r="X2387">
        <v>100</v>
      </c>
      <c r="Y2387">
        <v>29.67</v>
      </c>
      <c r="Z2387">
        <v>0.2</v>
      </c>
      <c r="AA2387" s="1" t="s">
        <v>961</v>
      </c>
      <c r="AB2387">
        <v>5.8</v>
      </c>
      <c r="AC2387">
        <v>0</v>
      </c>
      <c r="AD2387" s="1" t="s">
        <v>4926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s="1" t="s">
        <v>51</v>
      </c>
      <c r="AS2387" s="1" t="s">
        <v>51</v>
      </c>
      <c r="AT2387" s="1" t="s">
        <v>51</v>
      </c>
      <c r="AU2387" s="1" t="s">
        <v>51</v>
      </c>
    </row>
    <row r="2388" spans="1:47" x14ac:dyDescent="0.25">
      <c r="A2388" s="1" t="s">
        <v>5452</v>
      </c>
      <c r="B2388">
        <v>4</v>
      </c>
      <c r="C2388" s="2">
        <v>43502.340613425928</v>
      </c>
      <c r="D2388" s="2">
        <v>43502.361168981479</v>
      </c>
      <c r="E2388">
        <v>39.57938</v>
      </c>
      <c r="F2388">
        <v>-105.02594000000001</v>
      </c>
      <c r="G2388">
        <v>39.571809000000002</v>
      </c>
      <c r="H2388">
        <v>-105.02961000000001</v>
      </c>
      <c r="I2388">
        <v>0.55800000000000005</v>
      </c>
      <c r="J2388" s="1" t="s">
        <v>3900</v>
      </c>
      <c r="L2388" s="1" t="s">
        <v>865</v>
      </c>
      <c r="M2388" s="1" t="s">
        <v>47</v>
      </c>
      <c r="N2388" s="1" t="s">
        <v>138</v>
      </c>
      <c r="O2388" s="1" t="s">
        <v>201</v>
      </c>
      <c r="P2388" s="1" t="s">
        <v>198</v>
      </c>
      <c r="Q2388" s="1" t="s">
        <v>866</v>
      </c>
      <c r="R2388" s="1" t="s">
        <v>48</v>
      </c>
      <c r="S2388" s="1" t="s">
        <v>79</v>
      </c>
      <c r="T2388" s="1" t="s">
        <v>200</v>
      </c>
      <c r="U2388" s="2">
        <v>43502.328472222223</v>
      </c>
      <c r="V2388">
        <v>15.1</v>
      </c>
      <c r="W2388">
        <v>6.4</v>
      </c>
      <c r="X2388">
        <v>100</v>
      </c>
      <c r="Y2388">
        <v>29.67</v>
      </c>
      <c r="Z2388">
        <v>0.2</v>
      </c>
      <c r="AA2388" s="1" t="s">
        <v>961</v>
      </c>
      <c r="AB2388">
        <v>5.8</v>
      </c>
      <c r="AC2388">
        <v>0</v>
      </c>
      <c r="AD2388" s="1" t="s">
        <v>4926</v>
      </c>
      <c r="AE2388" t="b">
        <v>0</v>
      </c>
      <c r="AF2388" t="b">
        <v>0</v>
      </c>
      <c r="AG2388" t="b">
        <v>1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1</v>
      </c>
      <c r="AQ2388" t="b">
        <v>0</v>
      </c>
      <c r="AR2388" s="1" t="s">
        <v>51</v>
      </c>
      <c r="AS2388" s="1" t="s">
        <v>51</v>
      </c>
      <c r="AT2388" s="1" t="s">
        <v>51</v>
      </c>
      <c r="AU2388" s="1" t="s">
        <v>51</v>
      </c>
    </row>
    <row r="2389" spans="1:47" x14ac:dyDescent="0.25">
      <c r="A2389" s="1" t="s">
        <v>5453</v>
      </c>
      <c r="B2389">
        <v>4</v>
      </c>
      <c r="C2389" s="2">
        <v>43502.346851851849</v>
      </c>
      <c r="D2389" s="2">
        <v>43502.367152777777</v>
      </c>
      <c r="E2389">
        <v>39.57938</v>
      </c>
      <c r="F2389">
        <v>-105.02594000000001</v>
      </c>
      <c r="G2389">
        <v>39.571809000000002</v>
      </c>
      <c r="H2389">
        <v>-105.02961000000001</v>
      </c>
      <c r="I2389">
        <v>0.55800000000000005</v>
      </c>
      <c r="J2389" s="1" t="s">
        <v>3900</v>
      </c>
      <c r="L2389" s="1" t="s">
        <v>865</v>
      </c>
      <c r="M2389" s="1" t="s">
        <v>47</v>
      </c>
      <c r="N2389" s="1" t="s">
        <v>138</v>
      </c>
      <c r="O2389" s="1" t="s">
        <v>201</v>
      </c>
      <c r="P2389" s="1" t="s">
        <v>198</v>
      </c>
      <c r="Q2389" s="1" t="s">
        <v>866</v>
      </c>
      <c r="R2389" s="1" t="s">
        <v>48</v>
      </c>
      <c r="S2389" s="1" t="s">
        <v>79</v>
      </c>
      <c r="T2389" s="1" t="s">
        <v>200</v>
      </c>
      <c r="U2389" s="2">
        <v>43502.328472222223</v>
      </c>
      <c r="V2389">
        <v>15.1</v>
      </c>
      <c r="W2389">
        <v>6.4</v>
      </c>
      <c r="X2389">
        <v>100</v>
      </c>
      <c r="Y2389">
        <v>29.67</v>
      </c>
      <c r="Z2389">
        <v>0.2</v>
      </c>
      <c r="AA2389" s="1" t="s">
        <v>961</v>
      </c>
      <c r="AB2389">
        <v>5.8</v>
      </c>
      <c r="AC2389">
        <v>0</v>
      </c>
      <c r="AD2389" s="1" t="s">
        <v>4926</v>
      </c>
      <c r="AE2389" t="b">
        <v>0</v>
      </c>
      <c r="AF2389" t="b">
        <v>0</v>
      </c>
      <c r="AG2389" t="b">
        <v>1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1</v>
      </c>
      <c r="AQ2389" t="b">
        <v>0</v>
      </c>
      <c r="AR2389" s="1" t="s">
        <v>51</v>
      </c>
      <c r="AS2389" s="1" t="s">
        <v>51</v>
      </c>
      <c r="AT2389" s="1" t="s">
        <v>51</v>
      </c>
      <c r="AU2389" s="1" t="s">
        <v>51</v>
      </c>
    </row>
    <row r="2390" spans="1:47" x14ac:dyDescent="0.25">
      <c r="A2390" s="1" t="s">
        <v>8655</v>
      </c>
      <c r="B2390">
        <v>4</v>
      </c>
      <c r="C2390" s="2">
        <v>43502.361944444441</v>
      </c>
      <c r="D2390" s="2">
        <v>43502.3825</v>
      </c>
      <c r="E2390">
        <v>38.810572999999998</v>
      </c>
      <c r="F2390">
        <v>-102.33226999999999</v>
      </c>
      <c r="G2390">
        <v>38.696840000000002</v>
      </c>
      <c r="H2390">
        <v>-102.33181999999999</v>
      </c>
      <c r="I2390">
        <v>7.8579999999999997</v>
      </c>
      <c r="J2390" s="1" t="s">
        <v>8656</v>
      </c>
      <c r="K2390">
        <v>13844</v>
      </c>
      <c r="L2390" s="1" t="s">
        <v>6668</v>
      </c>
      <c r="M2390" s="1" t="s">
        <v>47</v>
      </c>
      <c r="N2390" s="1" t="s">
        <v>6832</v>
      </c>
      <c r="O2390" s="1" t="s">
        <v>196</v>
      </c>
      <c r="P2390" s="1" t="s">
        <v>198</v>
      </c>
      <c r="Q2390" s="1" t="s">
        <v>7719</v>
      </c>
      <c r="R2390" s="1" t="s">
        <v>48</v>
      </c>
      <c r="S2390" s="1" t="s">
        <v>79</v>
      </c>
      <c r="T2390" s="1" t="s">
        <v>1495</v>
      </c>
      <c r="U2390" s="2">
        <v>43502.370138888888</v>
      </c>
      <c r="V2390">
        <v>19</v>
      </c>
      <c r="W2390">
        <v>5</v>
      </c>
      <c r="X2390">
        <v>96</v>
      </c>
      <c r="Y2390">
        <v>29.79</v>
      </c>
      <c r="Z2390">
        <v>0.2</v>
      </c>
      <c r="AA2390" s="1" t="s">
        <v>964</v>
      </c>
      <c r="AB2390">
        <v>15</v>
      </c>
      <c r="AD2390" s="1" t="s">
        <v>4926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s="1" t="s">
        <v>51</v>
      </c>
      <c r="AS2390" s="1" t="s">
        <v>51</v>
      </c>
      <c r="AT2390" s="1" t="s">
        <v>51</v>
      </c>
      <c r="AU2390" s="1" t="s">
        <v>51</v>
      </c>
    </row>
    <row r="2391" spans="1:47" x14ac:dyDescent="0.25">
      <c r="A2391" s="1" t="s">
        <v>8657</v>
      </c>
      <c r="B2391">
        <v>4</v>
      </c>
      <c r="C2391" s="2">
        <v>43502.361944444441</v>
      </c>
      <c r="D2391" s="2">
        <v>43502.3825</v>
      </c>
      <c r="E2391">
        <v>38.696840000000002</v>
      </c>
      <c r="F2391">
        <v>-102.33181999999999</v>
      </c>
      <c r="G2391">
        <v>38.810572999999998</v>
      </c>
      <c r="H2391">
        <v>-102.33226999999999</v>
      </c>
      <c r="I2391">
        <v>7.8579999999999997</v>
      </c>
      <c r="J2391" s="1" t="s">
        <v>8658</v>
      </c>
      <c r="K2391">
        <v>6002</v>
      </c>
      <c r="L2391" s="1" t="s">
        <v>6668</v>
      </c>
      <c r="M2391" s="1" t="s">
        <v>47</v>
      </c>
      <c r="N2391" s="1" t="s">
        <v>6832</v>
      </c>
      <c r="O2391" s="1" t="s">
        <v>196</v>
      </c>
      <c r="P2391" s="1" t="s">
        <v>198</v>
      </c>
      <c r="Q2391" s="1" t="s">
        <v>8659</v>
      </c>
      <c r="R2391" s="1" t="s">
        <v>48</v>
      </c>
      <c r="S2391" s="1" t="s">
        <v>79</v>
      </c>
      <c r="T2391" s="1" t="s">
        <v>1495</v>
      </c>
      <c r="U2391" s="2">
        <v>43502.370138888888</v>
      </c>
      <c r="V2391">
        <v>19</v>
      </c>
      <c r="W2391">
        <v>5</v>
      </c>
      <c r="X2391">
        <v>96</v>
      </c>
      <c r="Y2391">
        <v>29.79</v>
      </c>
      <c r="Z2391">
        <v>0.2</v>
      </c>
      <c r="AA2391" s="1" t="s">
        <v>964</v>
      </c>
      <c r="AB2391">
        <v>15</v>
      </c>
      <c r="AD2391" s="1" t="s">
        <v>4926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1</v>
      </c>
      <c r="AO2391" t="b">
        <v>0</v>
      </c>
      <c r="AP2391" t="b">
        <v>0</v>
      </c>
      <c r="AQ2391" t="b">
        <v>0</v>
      </c>
      <c r="AR2391" s="1" t="s">
        <v>51</v>
      </c>
      <c r="AS2391" s="1" t="s">
        <v>51</v>
      </c>
      <c r="AT2391" s="1" t="s">
        <v>51</v>
      </c>
      <c r="AU2391" s="1" t="s">
        <v>51</v>
      </c>
    </row>
    <row r="2392" spans="1:47" x14ac:dyDescent="0.25">
      <c r="A2392" s="1" t="s">
        <v>8473</v>
      </c>
      <c r="B2392">
        <v>4</v>
      </c>
      <c r="C2392" s="2">
        <v>43502.359872685185</v>
      </c>
      <c r="D2392" s="2">
        <v>43502.380555555559</v>
      </c>
      <c r="E2392">
        <v>40.408011999999999</v>
      </c>
      <c r="F2392">
        <v>-105.152055</v>
      </c>
      <c r="G2392">
        <v>40.412405999999997</v>
      </c>
      <c r="H2392">
        <v>-105.168494</v>
      </c>
      <c r="I2392">
        <v>0.91700000000000004</v>
      </c>
      <c r="J2392" s="1" t="s">
        <v>8474</v>
      </c>
      <c r="K2392">
        <v>4800</v>
      </c>
      <c r="L2392" s="1" t="s">
        <v>8475</v>
      </c>
      <c r="M2392" s="1" t="s">
        <v>97</v>
      </c>
      <c r="N2392" s="1" t="s">
        <v>305</v>
      </c>
      <c r="O2392" s="1" t="s">
        <v>228</v>
      </c>
      <c r="P2392" s="1" t="s">
        <v>198</v>
      </c>
      <c r="Q2392" s="1" t="s">
        <v>8476</v>
      </c>
      <c r="R2392" s="1" t="s">
        <v>48</v>
      </c>
      <c r="S2392" s="1" t="s">
        <v>79</v>
      </c>
      <c r="T2392" s="1" t="s">
        <v>230</v>
      </c>
      <c r="U2392" s="2">
        <v>43502.365972222222</v>
      </c>
      <c r="V2392">
        <v>17.600000000000001</v>
      </c>
      <c r="W2392">
        <v>5.7</v>
      </c>
      <c r="X2392">
        <v>93</v>
      </c>
      <c r="Y2392">
        <v>29.68</v>
      </c>
      <c r="Z2392">
        <v>4</v>
      </c>
      <c r="AA2392" s="1" t="s">
        <v>59</v>
      </c>
      <c r="AB2392">
        <v>10.4</v>
      </c>
      <c r="AC2392">
        <v>0</v>
      </c>
      <c r="AD2392" s="1" t="s">
        <v>1212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s="1" t="s">
        <v>51</v>
      </c>
      <c r="AS2392" s="1" t="s">
        <v>51</v>
      </c>
      <c r="AT2392" s="1" t="s">
        <v>51</v>
      </c>
      <c r="AU2392" s="1" t="s">
        <v>51</v>
      </c>
    </row>
    <row r="2393" spans="1:47" x14ac:dyDescent="0.25">
      <c r="A2393" s="1" t="s">
        <v>8660</v>
      </c>
      <c r="B2393">
        <v>3</v>
      </c>
      <c r="C2393" s="2">
        <v>43502.405694444446</v>
      </c>
      <c r="D2393" s="2">
        <v>43502.426412037035</v>
      </c>
      <c r="E2393">
        <v>38.549923</v>
      </c>
      <c r="F2393">
        <v>-106.26777199999999</v>
      </c>
      <c r="G2393">
        <v>38.549852999999999</v>
      </c>
      <c r="H2393">
        <v>-106.27112099999999</v>
      </c>
      <c r="I2393">
        <v>0.18099999999999999</v>
      </c>
      <c r="J2393" s="1" t="s">
        <v>434</v>
      </c>
      <c r="K2393">
        <v>20577</v>
      </c>
      <c r="L2393" s="1" t="s">
        <v>6595</v>
      </c>
      <c r="M2393" s="1" t="s">
        <v>47</v>
      </c>
      <c r="N2393" s="1" t="s">
        <v>87</v>
      </c>
      <c r="O2393" s="1" t="s">
        <v>466</v>
      </c>
      <c r="P2393" s="1" t="s">
        <v>198</v>
      </c>
      <c r="Q2393" s="1" t="s">
        <v>6800</v>
      </c>
      <c r="R2393" s="1" t="s">
        <v>48</v>
      </c>
      <c r="S2393" s="1" t="s">
        <v>79</v>
      </c>
      <c r="T2393" s="1" t="s">
        <v>4029</v>
      </c>
      <c r="U2393" s="2">
        <v>43502.399305555555</v>
      </c>
      <c r="V2393">
        <v>34.299999999999997</v>
      </c>
      <c r="W2393">
        <v>24.2</v>
      </c>
      <c r="X2393">
        <v>59</v>
      </c>
      <c r="Y2393">
        <v>29.55</v>
      </c>
      <c r="Z2393">
        <v>7</v>
      </c>
      <c r="AA2393" s="1" t="s">
        <v>846</v>
      </c>
      <c r="AB2393">
        <v>16.100000000000001</v>
      </c>
      <c r="AD2393" s="1" t="s">
        <v>818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s="1" t="s">
        <v>51</v>
      </c>
      <c r="AS2393" s="1" t="s">
        <v>51</v>
      </c>
      <c r="AT2393" s="1" t="s">
        <v>51</v>
      </c>
      <c r="AU2393" s="1" t="s">
        <v>51</v>
      </c>
    </row>
    <row r="2394" spans="1:47" x14ac:dyDescent="0.25">
      <c r="A2394" s="1" t="s">
        <v>8661</v>
      </c>
      <c r="B2394">
        <v>3</v>
      </c>
      <c r="C2394" s="2">
        <v>43502.411423611113</v>
      </c>
      <c r="D2394" s="2">
        <v>43502.431979166664</v>
      </c>
      <c r="E2394">
        <v>38.551431999999998</v>
      </c>
      <c r="F2394">
        <v>-106.28918400000001</v>
      </c>
      <c r="G2394">
        <v>38.550877999999997</v>
      </c>
      <c r="H2394">
        <v>-106.286822</v>
      </c>
      <c r="I2394">
        <v>0.13300000000000001</v>
      </c>
      <c r="J2394" s="1" t="s">
        <v>3085</v>
      </c>
      <c r="K2394">
        <v>22409</v>
      </c>
      <c r="L2394" s="1" t="s">
        <v>6595</v>
      </c>
      <c r="M2394" s="1" t="s">
        <v>47</v>
      </c>
      <c r="N2394" s="1" t="s">
        <v>87</v>
      </c>
      <c r="O2394" s="1" t="s">
        <v>466</v>
      </c>
      <c r="P2394" s="1" t="s">
        <v>198</v>
      </c>
      <c r="Q2394" s="1" t="s">
        <v>8662</v>
      </c>
      <c r="R2394" s="1" t="s">
        <v>48</v>
      </c>
      <c r="S2394" s="1" t="s">
        <v>79</v>
      </c>
      <c r="T2394" s="1" t="s">
        <v>4029</v>
      </c>
      <c r="U2394" s="2">
        <v>43502.413194444445</v>
      </c>
      <c r="V2394">
        <v>33.299999999999997</v>
      </c>
      <c r="W2394">
        <v>21.8</v>
      </c>
      <c r="X2394">
        <v>62</v>
      </c>
      <c r="Y2394">
        <v>29.54</v>
      </c>
      <c r="Z2394">
        <v>4</v>
      </c>
      <c r="AA2394" s="1" t="s">
        <v>846</v>
      </c>
      <c r="AB2394">
        <v>19.600000000000001</v>
      </c>
      <c r="AD2394" s="1" t="s">
        <v>1212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s="1" t="s">
        <v>51</v>
      </c>
      <c r="AS2394" s="1" t="s">
        <v>51</v>
      </c>
      <c r="AT2394" s="1" t="s">
        <v>51</v>
      </c>
      <c r="AU2394" s="1" t="s">
        <v>51</v>
      </c>
    </row>
    <row r="2395" spans="1:47" x14ac:dyDescent="0.25">
      <c r="A2395" s="1" t="s">
        <v>6038</v>
      </c>
      <c r="B2395">
        <v>4</v>
      </c>
      <c r="C2395" s="2">
        <v>43502.47184027778</v>
      </c>
      <c r="D2395" s="2">
        <v>43502.492025462961</v>
      </c>
      <c r="E2395">
        <v>39.57938</v>
      </c>
      <c r="F2395">
        <v>-105.02594000000001</v>
      </c>
      <c r="G2395">
        <v>39.571809000000002</v>
      </c>
      <c r="H2395">
        <v>-105.02961000000001</v>
      </c>
      <c r="I2395">
        <v>0.55800000000000005</v>
      </c>
      <c r="J2395" s="1" t="s">
        <v>6039</v>
      </c>
      <c r="L2395" s="1" t="s">
        <v>865</v>
      </c>
      <c r="M2395" s="1" t="s">
        <v>47</v>
      </c>
      <c r="N2395" s="1" t="s">
        <v>138</v>
      </c>
      <c r="O2395" s="1" t="s">
        <v>201</v>
      </c>
      <c r="P2395" s="1" t="s">
        <v>198</v>
      </c>
      <c r="Q2395" s="1" t="s">
        <v>866</v>
      </c>
      <c r="R2395" s="1" t="s">
        <v>48</v>
      </c>
      <c r="S2395" s="1" t="s">
        <v>79</v>
      </c>
      <c r="T2395" s="1" t="s">
        <v>200</v>
      </c>
      <c r="U2395" s="2">
        <v>43502.464583333334</v>
      </c>
      <c r="V2395">
        <v>16</v>
      </c>
      <c r="W2395">
        <v>4.4000000000000004</v>
      </c>
      <c r="X2395">
        <v>96</v>
      </c>
      <c r="Y2395">
        <v>29.62</v>
      </c>
      <c r="Z2395">
        <v>1</v>
      </c>
      <c r="AA2395" s="1" t="s">
        <v>65</v>
      </c>
      <c r="AB2395">
        <v>9.1999999999999993</v>
      </c>
      <c r="AC2395">
        <v>0</v>
      </c>
      <c r="AD2395" s="1" t="s">
        <v>1210</v>
      </c>
      <c r="AE2395" t="b">
        <v>0</v>
      </c>
      <c r="AF2395" t="b">
        <v>0</v>
      </c>
      <c r="AG2395" t="b">
        <v>1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1</v>
      </c>
      <c r="AQ2395" t="b">
        <v>0</v>
      </c>
      <c r="AR2395" s="1" t="s">
        <v>51</v>
      </c>
      <c r="AS2395" s="1" t="s">
        <v>51</v>
      </c>
      <c r="AT2395" s="1" t="s">
        <v>51</v>
      </c>
      <c r="AU2395" s="1" t="s">
        <v>51</v>
      </c>
    </row>
    <row r="2396" spans="1:47" x14ac:dyDescent="0.25">
      <c r="A2396" s="1" t="s">
        <v>5194</v>
      </c>
      <c r="B2396">
        <v>3</v>
      </c>
      <c r="C2396" s="2">
        <v>43502.50880787037</v>
      </c>
      <c r="D2396" s="2">
        <v>43502.52920138889</v>
      </c>
      <c r="E2396">
        <v>40.150677000000002</v>
      </c>
      <c r="F2396">
        <v>-104.97982</v>
      </c>
      <c r="G2396">
        <v>40.134749999999997</v>
      </c>
      <c r="H2396">
        <v>-104.98056</v>
      </c>
      <c r="I2396">
        <v>1.101</v>
      </c>
      <c r="J2396" s="1" t="s">
        <v>451</v>
      </c>
      <c r="L2396" s="1" t="s">
        <v>195</v>
      </c>
      <c r="M2396" s="1" t="s">
        <v>47</v>
      </c>
      <c r="N2396" s="1" t="s">
        <v>208</v>
      </c>
      <c r="O2396" s="1" t="s">
        <v>209</v>
      </c>
      <c r="P2396" s="1" t="s">
        <v>198</v>
      </c>
      <c r="Q2396" s="1" t="s">
        <v>210</v>
      </c>
      <c r="R2396" s="1" t="s">
        <v>48</v>
      </c>
      <c r="S2396" s="1" t="s">
        <v>79</v>
      </c>
      <c r="T2396" s="1" t="s">
        <v>211</v>
      </c>
      <c r="U2396" s="2">
        <v>43502.510416666664</v>
      </c>
      <c r="V2396">
        <v>21</v>
      </c>
      <c r="W2396">
        <v>13.4</v>
      </c>
      <c r="X2396">
        <v>89</v>
      </c>
      <c r="Y2396">
        <v>29.72</v>
      </c>
      <c r="Z2396">
        <v>2.5</v>
      </c>
      <c r="AA2396" s="1" t="s">
        <v>62</v>
      </c>
      <c r="AB2396">
        <v>5.8</v>
      </c>
      <c r="AD2396" s="1" t="s">
        <v>1210</v>
      </c>
      <c r="AE2396" t="b">
        <v>0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s="1" t="s">
        <v>51</v>
      </c>
      <c r="AS2396" s="1" t="s">
        <v>51</v>
      </c>
      <c r="AT2396" s="1" t="s">
        <v>51</v>
      </c>
      <c r="AU2396" s="1" t="s">
        <v>51</v>
      </c>
    </row>
    <row r="2397" spans="1:47" x14ac:dyDescent="0.25">
      <c r="A2397" s="1" t="s">
        <v>5195</v>
      </c>
      <c r="B2397">
        <v>4</v>
      </c>
      <c r="C2397" s="2">
        <v>43502.536956018521</v>
      </c>
      <c r="D2397" s="2">
        <v>43502.620150462964</v>
      </c>
      <c r="E2397">
        <v>40.196606000000003</v>
      </c>
      <c r="F2397">
        <v>-104.98041000000001</v>
      </c>
      <c r="G2397">
        <v>40.174973000000001</v>
      </c>
      <c r="H2397">
        <v>-104.97996999999999</v>
      </c>
      <c r="I2397">
        <v>1.4950000000000001</v>
      </c>
      <c r="J2397" s="1" t="s">
        <v>536</v>
      </c>
      <c r="L2397" s="1" t="s">
        <v>195</v>
      </c>
      <c r="M2397" s="1" t="s">
        <v>47</v>
      </c>
      <c r="N2397" s="1" t="s">
        <v>208</v>
      </c>
      <c r="O2397" s="1" t="s">
        <v>209</v>
      </c>
      <c r="P2397" s="1" t="s">
        <v>198</v>
      </c>
      <c r="Q2397" s="1" t="s">
        <v>210</v>
      </c>
      <c r="R2397" s="1" t="s">
        <v>48</v>
      </c>
      <c r="S2397" s="1" t="s">
        <v>79</v>
      </c>
      <c r="T2397" s="1" t="s">
        <v>211</v>
      </c>
      <c r="U2397" s="2">
        <v>43502.538194444445</v>
      </c>
      <c r="V2397">
        <v>21.9</v>
      </c>
      <c r="W2397">
        <v>14.5</v>
      </c>
      <c r="X2397">
        <v>85</v>
      </c>
      <c r="Y2397">
        <v>29.71</v>
      </c>
      <c r="Z2397">
        <v>2</v>
      </c>
      <c r="AA2397" s="1" t="s">
        <v>62</v>
      </c>
      <c r="AB2397">
        <v>5.8</v>
      </c>
      <c r="AD2397" s="1" t="s">
        <v>1210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s="1" t="s">
        <v>51</v>
      </c>
      <c r="AS2397" s="1" t="s">
        <v>51</v>
      </c>
      <c r="AT2397" s="1" t="s">
        <v>51</v>
      </c>
      <c r="AU2397" s="1" t="s">
        <v>51</v>
      </c>
    </row>
    <row r="2398" spans="1:47" x14ac:dyDescent="0.25">
      <c r="A2398" s="1" t="s">
        <v>5154</v>
      </c>
      <c r="B2398">
        <v>3</v>
      </c>
      <c r="C2398" s="2">
        <v>43502.548935185187</v>
      </c>
      <c r="D2398" s="2">
        <v>43502.569479166668</v>
      </c>
      <c r="E2398">
        <v>39.026482000000001</v>
      </c>
      <c r="F2398">
        <v>-104.83330100000001</v>
      </c>
      <c r="G2398">
        <v>39.026760000000003</v>
      </c>
      <c r="H2398">
        <v>-104.83346</v>
      </c>
      <c r="I2398">
        <v>2.1000000000000001E-2</v>
      </c>
      <c r="J2398" s="1" t="s">
        <v>762</v>
      </c>
      <c r="L2398" s="1" t="s">
        <v>4383</v>
      </c>
      <c r="M2398" s="1" t="s">
        <v>47</v>
      </c>
      <c r="N2398" s="1" t="s">
        <v>482</v>
      </c>
      <c r="O2398" s="1" t="s">
        <v>193</v>
      </c>
      <c r="P2398" s="1" t="s">
        <v>198</v>
      </c>
      <c r="Q2398" s="1" t="s">
        <v>483</v>
      </c>
      <c r="R2398" s="1" t="s">
        <v>48</v>
      </c>
      <c r="S2398" s="1" t="s">
        <v>79</v>
      </c>
      <c r="T2398" s="1" t="s">
        <v>234</v>
      </c>
      <c r="U2398" s="2">
        <v>43502.545138888891</v>
      </c>
      <c r="V2398">
        <v>17.600000000000001</v>
      </c>
      <c r="W2398">
        <v>1.7</v>
      </c>
      <c r="X2398">
        <v>79</v>
      </c>
      <c r="Y2398">
        <v>29.63</v>
      </c>
      <c r="Z2398">
        <v>0.5</v>
      </c>
      <c r="AA2398" s="1" t="s">
        <v>961</v>
      </c>
      <c r="AB2398">
        <v>18.399999999999999</v>
      </c>
      <c r="AD2398" s="1" t="s">
        <v>4893</v>
      </c>
      <c r="AE2398" t="b">
        <v>0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s="1" t="s">
        <v>51</v>
      </c>
      <c r="AS2398" s="1" t="s">
        <v>51</v>
      </c>
      <c r="AT2398" s="1" t="s">
        <v>51</v>
      </c>
      <c r="AU2398" s="1" t="s">
        <v>51</v>
      </c>
    </row>
    <row r="2399" spans="1:47" x14ac:dyDescent="0.25">
      <c r="A2399" s="1" t="s">
        <v>5196</v>
      </c>
      <c r="B2399">
        <v>3</v>
      </c>
      <c r="C2399" s="2">
        <v>43502.555706018517</v>
      </c>
      <c r="D2399" s="2">
        <v>43502.576423611114</v>
      </c>
      <c r="E2399">
        <v>39.229756999999999</v>
      </c>
      <c r="F2399">
        <v>-104.877748</v>
      </c>
      <c r="G2399">
        <v>39.237406999999997</v>
      </c>
      <c r="H2399">
        <v>-104.87725</v>
      </c>
      <c r="I2399">
        <v>0.52900000000000003</v>
      </c>
      <c r="J2399" s="1" t="s">
        <v>473</v>
      </c>
      <c r="L2399" s="1" t="s">
        <v>194</v>
      </c>
      <c r="M2399" s="1" t="s">
        <v>47</v>
      </c>
      <c r="N2399" s="1" t="s">
        <v>86</v>
      </c>
      <c r="O2399" s="1" t="s">
        <v>121</v>
      </c>
      <c r="P2399" s="1" t="s">
        <v>198</v>
      </c>
      <c r="Q2399" s="1" t="s">
        <v>222</v>
      </c>
      <c r="R2399" s="1" t="s">
        <v>48</v>
      </c>
      <c r="S2399" s="1" t="s">
        <v>79</v>
      </c>
      <c r="T2399" s="1" t="s">
        <v>223</v>
      </c>
      <c r="U2399" s="2">
        <v>43502.558333333334</v>
      </c>
      <c r="V2399">
        <v>12.2</v>
      </c>
      <c r="W2399">
        <v>-1.8</v>
      </c>
      <c r="X2399">
        <v>92</v>
      </c>
      <c r="Y2399">
        <v>29.59</v>
      </c>
      <c r="Z2399">
        <v>0.8</v>
      </c>
      <c r="AA2399" s="1" t="s">
        <v>71</v>
      </c>
      <c r="AB2399">
        <v>11.5</v>
      </c>
      <c r="AD2399" s="1" t="s">
        <v>1210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s="1" t="s">
        <v>51</v>
      </c>
      <c r="AS2399" s="1" t="s">
        <v>51</v>
      </c>
      <c r="AT2399" s="1" t="s">
        <v>51</v>
      </c>
      <c r="AU2399" s="1" t="s">
        <v>51</v>
      </c>
    </row>
    <row r="2400" spans="1:47" x14ac:dyDescent="0.25">
      <c r="A2400" s="1" t="s">
        <v>4967</v>
      </c>
      <c r="B2400">
        <v>3</v>
      </c>
      <c r="C2400" s="2">
        <v>43502.558807870373</v>
      </c>
      <c r="D2400" s="2">
        <v>43502.579212962963</v>
      </c>
      <c r="E2400">
        <v>39.382399999999997</v>
      </c>
      <c r="F2400">
        <v>-104.86037</v>
      </c>
      <c r="G2400">
        <v>39.384174000000002</v>
      </c>
      <c r="H2400">
        <v>-104.8604</v>
      </c>
      <c r="I2400">
        <v>0.123</v>
      </c>
      <c r="J2400" s="1" t="s">
        <v>520</v>
      </c>
      <c r="L2400" s="1" t="s">
        <v>194</v>
      </c>
      <c r="M2400" s="1" t="s">
        <v>47</v>
      </c>
      <c r="N2400" s="1" t="s">
        <v>191</v>
      </c>
      <c r="O2400" s="1" t="s">
        <v>121</v>
      </c>
      <c r="P2400" s="1" t="s">
        <v>198</v>
      </c>
      <c r="Q2400" s="1" t="s">
        <v>519</v>
      </c>
      <c r="R2400" s="1" t="s">
        <v>48</v>
      </c>
      <c r="S2400" s="1" t="s">
        <v>79</v>
      </c>
      <c r="T2400" s="1" t="s">
        <v>200</v>
      </c>
      <c r="U2400" s="2">
        <v>43502.556944444441</v>
      </c>
      <c r="V2400">
        <v>16</v>
      </c>
      <c r="W2400">
        <v>5.3</v>
      </c>
      <c r="X2400">
        <v>92</v>
      </c>
      <c r="Y2400">
        <v>29.63</v>
      </c>
      <c r="Z2400">
        <v>0.5</v>
      </c>
      <c r="AA2400" s="1" t="s">
        <v>61</v>
      </c>
      <c r="AB2400">
        <v>8.1</v>
      </c>
      <c r="AC2400">
        <v>0.01</v>
      </c>
      <c r="AD2400" s="1" t="s">
        <v>4893</v>
      </c>
      <c r="AE2400" t="b">
        <v>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s="1" t="s">
        <v>51</v>
      </c>
      <c r="AS2400" s="1" t="s">
        <v>51</v>
      </c>
      <c r="AT2400" s="1" t="s">
        <v>51</v>
      </c>
      <c r="AU2400" s="1" t="s">
        <v>51</v>
      </c>
    </row>
    <row r="2401" spans="1:47" x14ac:dyDescent="0.25">
      <c r="A2401" s="1" t="s">
        <v>7186</v>
      </c>
      <c r="B2401">
        <v>3</v>
      </c>
      <c r="C2401" s="2">
        <v>43502.567141203705</v>
      </c>
      <c r="D2401" s="2">
        <v>43502.587534722225</v>
      </c>
      <c r="E2401">
        <v>40.254989999999999</v>
      </c>
      <c r="F2401">
        <v>-104.80698</v>
      </c>
      <c r="G2401">
        <v>40.258822000000002</v>
      </c>
      <c r="H2401">
        <v>-104.802646</v>
      </c>
      <c r="I2401">
        <v>0.35</v>
      </c>
      <c r="J2401" s="1" t="s">
        <v>7187</v>
      </c>
      <c r="K2401">
        <v>17656</v>
      </c>
      <c r="L2401" s="1" t="s">
        <v>6639</v>
      </c>
      <c r="M2401" s="1" t="s">
        <v>97</v>
      </c>
      <c r="N2401" s="1" t="s">
        <v>630</v>
      </c>
      <c r="O2401" s="1" t="s">
        <v>209</v>
      </c>
      <c r="P2401" s="1" t="s">
        <v>198</v>
      </c>
      <c r="Q2401" s="1" t="s">
        <v>631</v>
      </c>
      <c r="R2401" s="1" t="s">
        <v>48</v>
      </c>
      <c r="S2401" s="1" t="s">
        <v>79</v>
      </c>
      <c r="T2401" s="1" t="s">
        <v>211</v>
      </c>
      <c r="U2401" s="2">
        <v>43502.565972222219</v>
      </c>
      <c r="V2401">
        <v>21.7</v>
      </c>
      <c r="W2401">
        <v>15.5</v>
      </c>
      <c r="X2401">
        <v>78</v>
      </c>
      <c r="Y2401">
        <v>29.72</v>
      </c>
      <c r="Z2401">
        <v>10</v>
      </c>
      <c r="AA2401" s="1" t="s">
        <v>59</v>
      </c>
      <c r="AB2401">
        <v>4.5999999999999996</v>
      </c>
      <c r="AD2401" s="1" t="s">
        <v>818</v>
      </c>
      <c r="AE2401" t="b">
        <v>0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s="1" t="s">
        <v>51</v>
      </c>
      <c r="AS2401" s="1" t="s">
        <v>51</v>
      </c>
      <c r="AT2401" s="1" t="s">
        <v>51</v>
      </c>
      <c r="AU2401" s="1" t="s">
        <v>51</v>
      </c>
    </row>
    <row r="2402" spans="1:47" x14ac:dyDescent="0.25">
      <c r="A2402" s="1" t="s">
        <v>5243</v>
      </c>
      <c r="B2402">
        <v>3</v>
      </c>
      <c r="C2402" s="2">
        <v>43502.576539351852</v>
      </c>
      <c r="D2402" s="2">
        <v>43502.597268518519</v>
      </c>
      <c r="E2402">
        <v>39.778359999999999</v>
      </c>
      <c r="F2402">
        <v>-104.89577300000001</v>
      </c>
      <c r="G2402">
        <v>39.778419999999997</v>
      </c>
      <c r="H2402">
        <v>-104.896974</v>
      </c>
      <c r="I2402">
        <v>6.4000000000000001E-2</v>
      </c>
      <c r="J2402" s="1" t="s">
        <v>416</v>
      </c>
      <c r="L2402" s="1" t="s">
        <v>137</v>
      </c>
      <c r="M2402" s="1" t="s">
        <v>47</v>
      </c>
      <c r="N2402" s="1" t="s">
        <v>131</v>
      </c>
      <c r="O2402" s="1" t="s">
        <v>131</v>
      </c>
      <c r="P2402" s="1" t="s">
        <v>198</v>
      </c>
      <c r="Q2402" s="1" t="s">
        <v>246</v>
      </c>
      <c r="R2402" s="1" t="s">
        <v>48</v>
      </c>
      <c r="S2402" s="1" t="s">
        <v>79</v>
      </c>
      <c r="T2402" s="1" t="s">
        <v>205</v>
      </c>
      <c r="U2402" s="2">
        <v>43502.538194444445</v>
      </c>
      <c r="V2402">
        <v>15.8</v>
      </c>
      <c r="W2402">
        <v>10.199999999999999</v>
      </c>
      <c r="X2402">
        <v>100</v>
      </c>
      <c r="Y2402">
        <v>29.67</v>
      </c>
      <c r="Z2402">
        <v>0.2</v>
      </c>
      <c r="AA2402" s="1" t="s">
        <v>61</v>
      </c>
      <c r="AB2402">
        <v>3.5</v>
      </c>
      <c r="AD2402" s="1" t="s">
        <v>4892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s="1" t="s">
        <v>51</v>
      </c>
      <c r="AS2402" s="1" t="s">
        <v>51</v>
      </c>
      <c r="AT2402" s="1" t="s">
        <v>51</v>
      </c>
      <c r="AU2402" s="1" t="s">
        <v>51</v>
      </c>
    </row>
    <row r="2403" spans="1:47" x14ac:dyDescent="0.25">
      <c r="A2403" s="1" t="s">
        <v>5244</v>
      </c>
      <c r="B2403">
        <v>3</v>
      </c>
      <c r="C2403" s="2">
        <v>43502.639050925929</v>
      </c>
      <c r="D2403" s="2">
        <v>43502.659756944442</v>
      </c>
      <c r="E2403">
        <v>39.72542</v>
      </c>
      <c r="F2403">
        <v>-105.022004</v>
      </c>
      <c r="G2403">
        <v>39.7254</v>
      </c>
      <c r="H2403">
        <v>-105.02162</v>
      </c>
      <c r="I2403">
        <v>0.02</v>
      </c>
      <c r="J2403" s="1" t="s">
        <v>593</v>
      </c>
      <c r="L2403" s="1" t="s">
        <v>585</v>
      </c>
      <c r="M2403" s="1" t="s">
        <v>47</v>
      </c>
      <c r="N2403" s="1" t="s">
        <v>131</v>
      </c>
      <c r="O2403" s="1" t="s">
        <v>131</v>
      </c>
      <c r="P2403" s="1" t="s">
        <v>198</v>
      </c>
      <c r="Q2403" s="1" t="s">
        <v>310</v>
      </c>
      <c r="R2403" s="1" t="s">
        <v>48</v>
      </c>
      <c r="S2403" s="1" t="s">
        <v>79</v>
      </c>
      <c r="T2403" s="1" t="s">
        <v>205</v>
      </c>
      <c r="U2403" s="2">
        <v>43502.663194444445</v>
      </c>
      <c r="V2403">
        <v>14</v>
      </c>
      <c r="W2403">
        <v>5.0999999999999996</v>
      </c>
      <c r="X2403">
        <v>93</v>
      </c>
      <c r="Y2403">
        <v>29.69</v>
      </c>
      <c r="Z2403">
        <v>0.2</v>
      </c>
      <c r="AA2403" s="1" t="s">
        <v>59</v>
      </c>
      <c r="AB2403">
        <v>5.8</v>
      </c>
      <c r="AD2403" s="1" t="s">
        <v>4892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s="1" t="s">
        <v>51</v>
      </c>
      <c r="AS2403" s="1" t="s">
        <v>51</v>
      </c>
      <c r="AT2403" s="1" t="s">
        <v>51</v>
      </c>
      <c r="AU2403" s="1" t="s">
        <v>51</v>
      </c>
    </row>
    <row r="2404" spans="1:47" x14ac:dyDescent="0.25">
      <c r="A2404" s="1" t="s">
        <v>8663</v>
      </c>
      <c r="B2404">
        <v>3</v>
      </c>
      <c r="C2404" s="2">
        <v>43502.641643518517</v>
      </c>
      <c r="D2404" s="2">
        <v>43502.662222222221</v>
      </c>
      <c r="E2404">
        <v>39.968304000000003</v>
      </c>
      <c r="F2404">
        <v>-105.48434399999999</v>
      </c>
      <c r="G2404">
        <v>40.004145999999999</v>
      </c>
      <c r="H2404">
        <v>-105.354191</v>
      </c>
      <c r="I2404">
        <v>7.3220000000000001</v>
      </c>
      <c r="J2404" s="1" t="s">
        <v>8664</v>
      </c>
      <c r="K2404">
        <v>27632</v>
      </c>
      <c r="L2404" s="1" t="s">
        <v>6584</v>
      </c>
      <c r="M2404" s="1" t="s">
        <v>97</v>
      </c>
      <c r="N2404" s="1" t="s">
        <v>255</v>
      </c>
      <c r="O2404" s="1" t="s">
        <v>255</v>
      </c>
      <c r="P2404" s="1" t="s">
        <v>198</v>
      </c>
      <c r="Q2404" s="1" t="s">
        <v>8665</v>
      </c>
      <c r="R2404" s="1" t="s">
        <v>48</v>
      </c>
      <c r="S2404" s="1" t="s">
        <v>79</v>
      </c>
      <c r="T2404" s="1" t="s">
        <v>324</v>
      </c>
      <c r="U2404" s="2">
        <v>43502.645833333336</v>
      </c>
      <c r="V2404">
        <v>17.600000000000001</v>
      </c>
      <c r="W2404">
        <v>9.3000000000000007</v>
      </c>
      <c r="X2404">
        <v>86</v>
      </c>
      <c r="Y2404">
        <v>29.71</v>
      </c>
      <c r="Z2404">
        <v>4</v>
      </c>
      <c r="AA2404" s="1" t="s">
        <v>59</v>
      </c>
      <c r="AB2404">
        <v>5.8</v>
      </c>
      <c r="AD2404" s="1" t="s">
        <v>1210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s="1" t="s">
        <v>51</v>
      </c>
      <c r="AS2404" s="1" t="s">
        <v>51</v>
      </c>
      <c r="AT2404" s="1" t="s">
        <v>51</v>
      </c>
      <c r="AU2404" s="1" t="s">
        <v>51</v>
      </c>
    </row>
    <row r="2405" spans="1:47" x14ac:dyDescent="0.25">
      <c r="A2405" s="1" t="s">
        <v>4470</v>
      </c>
      <c r="B2405">
        <v>3</v>
      </c>
      <c r="C2405" s="2">
        <v>43502.673946759256</v>
      </c>
      <c r="D2405" s="2">
        <v>43502.694351851853</v>
      </c>
      <c r="E2405">
        <v>39.023809999999997</v>
      </c>
      <c r="F2405">
        <v>-104.83174</v>
      </c>
      <c r="G2405">
        <v>39.03031</v>
      </c>
      <c r="H2405">
        <v>-104.83557999999999</v>
      </c>
      <c r="I2405">
        <v>0.49399999999999999</v>
      </c>
      <c r="J2405" s="1" t="s">
        <v>1470</v>
      </c>
      <c r="L2405" s="1" t="s">
        <v>265</v>
      </c>
      <c r="M2405" s="1" t="s">
        <v>47</v>
      </c>
      <c r="N2405" s="1" t="s">
        <v>482</v>
      </c>
      <c r="O2405" s="1" t="s">
        <v>193</v>
      </c>
      <c r="P2405" s="1" t="s">
        <v>198</v>
      </c>
      <c r="Q2405" s="1" t="s">
        <v>483</v>
      </c>
      <c r="R2405" s="1" t="s">
        <v>48</v>
      </c>
      <c r="S2405" s="1" t="s">
        <v>79</v>
      </c>
      <c r="T2405" s="1" t="s">
        <v>234</v>
      </c>
      <c r="U2405" s="2">
        <v>43502.666666666664</v>
      </c>
      <c r="V2405">
        <v>19.399999999999999</v>
      </c>
      <c r="W2405">
        <v>2.8</v>
      </c>
      <c r="X2405">
        <v>68</v>
      </c>
      <c r="Y2405">
        <v>29.63</v>
      </c>
      <c r="Z2405">
        <v>10</v>
      </c>
      <c r="AA2405" s="1" t="s">
        <v>961</v>
      </c>
      <c r="AB2405">
        <v>21.9</v>
      </c>
      <c r="AD2405" s="1" t="s">
        <v>1210</v>
      </c>
      <c r="AE2405" t="b">
        <v>0</v>
      </c>
      <c r="AF2405" t="b">
        <v>0</v>
      </c>
      <c r="AG2405" t="b">
        <v>0</v>
      </c>
      <c r="AH2405" t="b">
        <v>0</v>
      </c>
      <c r="AI2405" t="b">
        <v>1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s="1" t="s">
        <v>51</v>
      </c>
      <c r="AS2405" s="1" t="s">
        <v>51</v>
      </c>
      <c r="AT2405" s="1" t="s">
        <v>51</v>
      </c>
      <c r="AU2405" s="1" t="s">
        <v>51</v>
      </c>
    </row>
    <row r="2406" spans="1:47" x14ac:dyDescent="0.25">
      <c r="A2406" s="1" t="s">
        <v>6040</v>
      </c>
      <c r="B2406">
        <v>3</v>
      </c>
      <c r="C2406" s="2">
        <v>43502.676018518519</v>
      </c>
      <c r="D2406" s="2">
        <v>43502.696423611109</v>
      </c>
      <c r="E2406">
        <v>39.725380000000001</v>
      </c>
      <c r="F2406">
        <v>-105.02992999999999</v>
      </c>
      <c r="G2406">
        <v>39.725380000000001</v>
      </c>
      <c r="H2406">
        <v>-105.02082</v>
      </c>
      <c r="I2406">
        <v>0.48399999999999999</v>
      </c>
      <c r="J2406" s="1" t="s">
        <v>6041</v>
      </c>
      <c r="L2406" s="1" t="s">
        <v>585</v>
      </c>
      <c r="M2406" s="1" t="s">
        <v>47</v>
      </c>
      <c r="N2406" s="1" t="s">
        <v>131</v>
      </c>
      <c r="O2406" s="1" t="s">
        <v>131</v>
      </c>
      <c r="P2406" s="1" t="s">
        <v>198</v>
      </c>
      <c r="Q2406" s="1" t="s">
        <v>383</v>
      </c>
      <c r="R2406" s="1" t="s">
        <v>48</v>
      </c>
      <c r="S2406" s="1" t="s">
        <v>79</v>
      </c>
      <c r="T2406" s="1" t="s">
        <v>200</v>
      </c>
      <c r="U2406" s="2">
        <v>43502.670138888891</v>
      </c>
      <c r="V2406">
        <v>14</v>
      </c>
      <c r="W2406">
        <v>1.2</v>
      </c>
      <c r="X2406">
        <v>88</v>
      </c>
      <c r="Y2406">
        <v>29.65</v>
      </c>
      <c r="Z2406">
        <v>1.5</v>
      </c>
      <c r="AA2406" s="1" t="s">
        <v>62</v>
      </c>
      <c r="AB2406">
        <v>10.4</v>
      </c>
      <c r="AC2406">
        <v>0</v>
      </c>
      <c r="AD2406" s="1" t="s">
        <v>1210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s="1" t="s">
        <v>51</v>
      </c>
      <c r="AS2406" s="1" t="s">
        <v>51</v>
      </c>
      <c r="AT2406" s="1" t="s">
        <v>51</v>
      </c>
      <c r="AU2406" s="1" t="s">
        <v>51</v>
      </c>
    </row>
    <row r="2407" spans="1:47" x14ac:dyDescent="0.25">
      <c r="A2407" s="1" t="s">
        <v>4153</v>
      </c>
      <c r="B2407">
        <v>3</v>
      </c>
      <c r="C2407" s="2">
        <v>43502.743206018517</v>
      </c>
      <c r="D2407" s="2">
        <v>43503.005185185182</v>
      </c>
      <c r="E2407">
        <v>39.026694999999997</v>
      </c>
      <c r="F2407">
        <v>-104.833423</v>
      </c>
      <c r="G2407">
        <v>39.03031</v>
      </c>
      <c r="H2407">
        <v>-104.83557999999999</v>
      </c>
      <c r="I2407">
        <v>0.27500000000000002</v>
      </c>
      <c r="J2407" s="1" t="s">
        <v>1470</v>
      </c>
      <c r="L2407" s="1" t="s">
        <v>194</v>
      </c>
      <c r="M2407" s="1" t="s">
        <v>47</v>
      </c>
      <c r="N2407" s="1" t="s">
        <v>482</v>
      </c>
      <c r="O2407" s="1" t="s">
        <v>193</v>
      </c>
      <c r="P2407" s="1" t="s">
        <v>198</v>
      </c>
      <c r="Q2407" s="1" t="s">
        <v>483</v>
      </c>
      <c r="R2407" s="1" t="s">
        <v>48</v>
      </c>
      <c r="S2407" s="1" t="s">
        <v>79</v>
      </c>
      <c r="T2407" s="1" t="s">
        <v>234</v>
      </c>
      <c r="U2407" s="2">
        <v>43502.748611111114</v>
      </c>
      <c r="V2407">
        <v>14.5</v>
      </c>
      <c r="W2407">
        <v>-0.7</v>
      </c>
      <c r="X2407">
        <v>73</v>
      </c>
      <c r="Y2407">
        <v>29.76</v>
      </c>
      <c r="Z2407">
        <v>10</v>
      </c>
      <c r="AA2407" s="1" t="s">
        <v>961</v>
      </c>
      <c r="AB2407">
        <v>15</v>
      </c>
      <c r="AD2407" s="1" t="s">
        <v>1212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s="1" t="s">
        <v>53</v>
      </c>
      <c r="AS2407" s="1" t="s">
        <v>53</v>
      </c>
      <c r="AT2407" s="1" t="s">
        <v>51</v>
      </c>
      <c r="AU2407" s="1" t="s">
        <v>51</v>
      </c>
    </row>
    <row r="2408" spans="1:47" x14ac:dyDescent="0.25">
      <c r="A2408" s="1" t="s">
        <v>9216</v>
      </c>
      <c r="B2408">
        <v>2</v>
      </c>
      <c r="C2408" s="2">
        <v>43502.782777777778</v>
      </c>
      <c r="D2408" s="2">
        <v>43502.803240740737</v>
      </c>
      <c r="E2408">
        <v>39.026694999999997</v>
      </c>
      <c r="F2408">
        <v>-104.833423</v>
      </c>
      <c r="G2408">
        <v>39.03031</v>
      </c>
      <c r="H2408">
        <v>-104.83557999999999</v>
      </c>
      <c r="I2408">
        <v>0.27500000000000002</v>
      </c>
      <c r="J2408" s="1" t="s">
        <v>1470</v>
      </c>
      <c r="L2408" s="1" t="s">
        <v>194</v>
      </c>
      <c r="M2408" s="1" t="s">
        <v>47</v>
      </c>
      <c r="N2408" s="1" t="s">
        <v>482</v>
      </c>
      <c r="O2408" s="1" t="s">
        <v>193</v>
      </c>
      <c r="P2408" s="1" t="s">
        <v>198</v>
      </c>
      <c r="Q2408" s="1" t="s">
        <v>483</v>
      </c>
      <c r="R2408" s="1" t="s">
        <v>48</v>
      </c>
      <c r="S2408" s="1" t="s">
        <v>79</v>
      </c>
      <c r="T2408" s="1" t="s">
        <v>234</v>
      </c>
      <c r="U2408" s="2">
        <v>43502.790277777778</v>
      </c>
      <c r="V2408">
        <v>13.1</v>
      </c>
      <c r="W2408">
        <v>-2.6</v>
      </c>
      <c r="X2408">
        <v>71</v>
      </c>
      <c r="Y2408">
        <v>29.79</v>
      </c>
      <c r="Z2408">
        <v>10</v>
      </c>
      <c r="AA2408" s="1" t="s">
        <v>961</v>
      </c>
      <c r="AB2408">
        <v>15</v>
      </c>
      <c r="AC2408">
        <v>0</v>
      </c>
      <c r="AD2408" s="1" t="s">
        <v>1212</v>
      </c>
      <c r="AE2408" t="b">
        <v>0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s="1" t="s">
        <v>53</v>
      </c>
      <c r="AS2408" s="1" t="s">
        <v>53</v>
      </c>
      <c r="AT2408" s="1" t="s">
        <v>53</v>
      </c>
      <c r="AU2408" s="1" t="s">
        <v>51</v>
      </c>
    </row>
    <row r="2409" spans="1:47" x14ac:dyDescent="0.25">
      <c r="A2409" s="1" t="s">
        <v>9217</v>
      </c>
      <c r="B2409">
        <v>2</v>
      </c>
      <c r="C2409" s="2">
        <v>43502.790590277778</v>
      </c>
      <c r="D2409" s="2">
        <v>43502.811053240737</v>
      </c>
      <c r="E2409">
        <v>39.586889999999997</v>
      </c>
      <c r="F2409">
        <v>-107.19553000000001</v>
      </c>
      <c r="G2409">
        <v>39.56212</v>
      </c>
      <c r="H2409">
        <v>-107.25709999999999</v>
      </c>
      <c r="I2409">
        <v>3.6989999999999998</v>
      </c>
      <c r="J2409" s="1" t="s">
        <v>9218</v>
      </c>
      <c r="L2409" s="1" t="s">
        <v>129</v>
      </c>
      <c r="M2409" s="1" t="s">
        <v>47</v>
      </c>
      <c r="N2409" s="1" t="s">
        <v>3910</v>
      </c>
      <c r="O2409" s="1" t="s">
        <v>187</v>
      </c>
      <c r="P2409" s="1" t="s">
        <v>198</v>
      </c>
      <c r="Q2409" s="1" t="s">
        <v>3911</v>
      </c>
      <c r="R2409" s="1" t="s">
        <v>48</v>
      </c>
      <c r="S2409" s="1" t="s">
        <v>79</v>
      </c>
      <c r="T2409" s="1" t="s">
        <v>3912</v>
      </c>
      <c r="U2409" s="2">
        <v>43502.787499999999</v>
      </c>
      <c r="V2409">
        <v>5</v>
      </c>
      <c r="W2409">
        <v>-10.8</v>
      </c>
      <c r="X2409">
        <v>85</v>
      </c>
      <c r="Y2409">
        <v>29.57</v>
      </c>
      <c r="Z2409">
        <v>0.5</v>
      </c>
      <c r="AA2409" s="1" t="s">
        <v>55</v>
      </c>
      <c r="AB2409">
        <v>11.5</v>
      </c>
      <c r="AD2409" s="1" t="s">
        <v>4893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s="1" t="s">
        <v>53</v>
      </c>
      <c r="AS2409" s="1" t="s">
        <v>53</v>
      </c>
      <c r="AT2409" s="1" t="s">
        <v>53</v>
      </c>
      <c r="AU2409" s="1" t="s">
        <v>51</v>
      </c>
    </row>
    <row r="2410" spans="1:47" x14ac:dyDescent="0.25">
      <c r="A2410" s="1" t="s">
        <v>4171</v>
      </c>
      <c r="B2410">
        <v>3</v>
      </c>
      <c r="C2410" s="2">
        <v>43502.808807870373</v>
      </c>
      <c r="D2410" s="2">
        <v>43502.829201388886</v>
      </c>
      <c r="E2410">
        <v>39.314335</v>
      </c>
      <c r="F2410">
        <v>-104.88499</v>
      </c>
      <c r="G2410">
        <v>39.295430000000003</v>
      </c>
      <c r="H2410">
        <v>-104.892413</v>
      </c>
      <c r="I2410">
        <v>1.365</v>
      </c>
      <c r="J2410" s="1" t="s">
        <v>449</v>
      </c>
      <c r="L2410" s="1" t="s">
        <v>195</v>
      </c>
      <c r="M2410" s="1" t="s">
        <v>47</v>
      </c>
      <c r="N2410" s="1" t="s">
        <v>191</v>
      </c>
      <c r="O2410" s="1" t="s">
        <v>121</v>
      </c>
      <c r="P2410" s="1" t="s">
        <v>198</v>
      </c>
      <c r="Q2410" s="1" t="s">
        <v>333</v>
      </c>
      <c r="R2410" s="1" t="s">
        <v>48</v>
      </c>
      <c r="S2410" s="1" t="s">
        <v>79</v>
      </c>
      <c r="T2410" s="1" t="s">
        <v>223</v>
      </c>
      <c r="U2410" s="2">
        <v>43502.808333333334</v>
      </c>
      <c r="V2410">
        <v>5</v>
      </c>
      <c r="W2410">
        <v>-5.6</v>
      </c>
      <c r="X2410">
        <v>85</v>
      </c>
      <c r="Y2410">
        <v>29.69</v>
      </c>
      <c r="Z2410">
        <v>10</v>
      </c>
      <c r="AA2410" s="1" t="s">
        <v>61</v>
      </c>
      <c r="AB2410">
        <v>5.8</v>
      </c>
      <c r="AD2410" s="1" t="s">
        <v>1212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s="1" t="s">
        <v>53</v>
      </c>
      <c r="AS2410" s="1" t="s">
        <v>53</v>
      </c>
      <c r="AT2410" s="1" t="s">
        <v>53</v>
      </c>
      <c r="AU2410" s="1" t="s">
        <v>53</v>
      </c>
    </row>
    <row r="2411" spans="1:47" x14ac:dyDescent="0.25">
      <c r="A2411" s="1" t="s">
        <v>9219</v>
      </c>
      <c r="B2411">
        <v>2</v>
      </c>
      <c r="C2411" s="2">
        <v>43502.832256944443</v>
      </c>
      <c r="D2411" s="2">
        <v>43502.852789351855</v>
      </c>
      <c r="E2411">
        <v>39.429079999999999</v>
      </c>
      <c r="F2411">
        <v>-104.87908</v>
      </c>
      <c r="G2411">
        <v>39.420270000000002</v>
      </c>
      <c r="H2411">
        <v>-104.87335</v>
      </c>
      <c r="I2411">
        <v>0.68100000000000005</v>
      </c>
      <c r="J2411" s="1" t="s">
        <v>9220</v>
      </c>
      <c r="L2411" s="1" t="s">
        <v>172</v>
      </c>
      <c r="M2411" s="1" t="s">
        <v>47</v>
      </c>
      <c r="N2411" s="1" t="s">
        <v>191</v>
      </c>
      <c r="O2411" s="1" t="s">
        <v>121</v>
      </c>
      <c r="P2411" s="1" t="s">
        <v>198</v>
      </c>
      <c r="Q2411" s="1" t="s">
        <v>479</v>
      </c>
      <c r="R2411" s="1" t="s">
        <v>48</v>
      </c>
      <c r="S2411" s="1" t="s">
        <v>79</v>
      </c>
      <c r="T2411" s="1" t="s">
        <v>200</v>
      </c>
      <c r="U2411" s="2">
        <v>43502.828472222223</v>
      </c>
      <c r="V2411">
        <v>6.1</v>
      </c>
      <c r="W2411">
        <v>-5.6</v>
      </c>
      <c r="X2411">
        <v>83</v>
      </c>
      <c r="Y2411">
        <v>30.02</v>
      </c>
      <c r="Z2411">
        <v>9</v>
      </c>
      <c r="AA2411" s="1" t="s">
        <v>964</v>
      </c>
      <c r="AB2411">
        <v>6.9</v>
      </c>
      <c r="AC2411">
        <v>0</v>
      </c>
      <c r="AD2411" s="1" t="s">
        <v>1210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s="1" t="s">
        <v>53</v>
      </c>
      <c r="AS2411" s="1" t="s">
        <v>53</v>
      </c>
      <c r="AT2411" s="1" t="s">
        <v>53</v>
      </c>
      <c r="AU2411" s="1" t="s">
        <v>53</v>
      </c>
    </row>
    <row r="2412" spans="1:47" x14ac:dyDescent="0.25">
      <c r="A2412" s="1" t="s">
        <v>5969</v>
      </c>
      <c r="B2412">
        <v>3</v>
      </c>
      <c r="C2412" s="2">
        <v>43502.840590277781</v>
      </c>
      <c r="D2412" s="2">
        <v>43502.861145833333</v>
      </c>
      <c r="E2412">
        <v>39.563920000000003</v>
      </c>
      <c r="F2412">
        <v>-104.87177</v>
      </c>
      <c r="G2412">
        <v>39.56514</v>
      </c>
      <c r="H2412">
        <v>-104.87197999999999</v>
      </c>
      <c r="I2412">
        <v>8.5000000000000006E-2</v>
      </c>
      <c r="J2412" s="1" t="s">
        <v>561</v>
      </c>
      <c r="L2412" s="1" t="s">
        <v>265</v>
      </c>
      <c r="M2412" s="1" t="s">
        <v>47</v>
      </c>
      <c r="N2412" s="1" t="s">
        <v>127</v>
      </c>
      <c r="O2412" s="1" t="s">
        <v>121</v>
      </c>
      <c r="P2412" s="1" t="s">
        <v>198</v>
      </c>
      <c r="Q2412" s="1" t="s">
        <v>347</v>
      </c>
      <c r="R2412" s="1" t="s">
        <v>48</v>
      </c>
      <c r="S2412" s="1" t="s">
        <v>79</v>
      </c>
      <c r="T2412" s="1" t="s">
        <v>200</v>
      </c>
      <c r="U2412" s="2">
        <v>43502.845138888886</v>
      </c>
      <c r="V2412">
        <v>6.1</v>
      </c>
      <c r="W2412">
        <v>-6.8</v>
      </c>
      <c r="X2412">
        <v>87</v>
      </c>
      <c r="Y2412">
        <v>29.78</v>
      </c>
      <c r="Z2412">
        <v>2</v>
      </c>
      <c r="AA2412" s="1" t="s">
        <v>61</v>
      </c>
      <c r="AB2412">
        <v>8.1</v>
      </c>
      <c r="AC2412">
        <v>0</v>
      </c>
      <c r="AD2412" s="1" t="s">
        <v>1210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s="1" t="s">
        <v>53</v>
      </c>
      <c r="AS2412" s="1" t="s">
        <v>53</v>
      </c>
      <c r="AT2412" s="1" t="s">
        <v>53</v>
      </c>
      <c r="AU2412" s="1" t="s">
        <v>53</v>
      </c>
    </row>
    <row r="2413" spans="1:47" x14ac:dyDescent="0.25">
      <c r="A2413" s="1" t="s">
        <v>5970</v>
      </c>
      <c r="B2413">
        <v>3</v>
      </c>
      <c r="C2413" s="2">
        <v>43502.851527777777</v>
      </c>
      <c r="D2413" s="2">
        <v>43502.872256944444</v>
      </c>
      <c r="E2413">
        <v>39.712048000000003</v>
      </c>
      <c r="F2413">
        <v>-104.999689</v>
      </c>
      <c r="G2413">
        <v>39.711370000000002</v>
      </c>
      <c r="H2413">
        <v>-104.99929</v>
      </c>
      <c r="I2413">
        <v>5.0999999999999997E-2</v>
      </c>
      <c r="J2413" s="1" t="s">
        <v>485</v>
      </c>
      <c r="L2413" s="1" t="s">
        <v>195</v>
      </c>
      <c r="M2413" s="1" t="s">
        <v>47</v>
      </c>
      <c r="N2413" s="1" t="s">
        <v>131</v>
      </c>
      <c r="O2413" s="1" t="s">
        <v>131</v>
      </c>
      <c r="P2413" s="1" t="s">
        <v>198</v>
      </c>
      <c r="Q2413" s="1" t="s">
        <v>360</v>
      </c>
      <c r="R2413" s="1" t="s">
        <v>48</v>
      </c>
      <c r="S2413" s="1" t="s">
        <v>79</v>
      </c>
      <c r="T2413" s="1" t="s">
        <v>200</v>
      </c>
      <c r="U2413" s="2">
        <v>43502.845138888886</v>
      </c>
      <c r="V2413">
        <v>6.1</v>
      </c>
      <c r="W2413">
        <v>-6.8</v>
      </c>
      <c r="X2413">
        <v>87</v>
      </c>
      <c r="Y2413">
        <v>29.78</v>
      </c>
      <c r="Z2413">
        <v>2</v>
      </c>
      <c r="AA2413" s="1" t="s">
        <v>61</v>
      </c>
      <c r="AB2413">
        <v>8.1</v>
      </c>
      <c r="AC2413">
        <v>0</v>
      </c>
      <c r="AD2413" s="1" t="s">
        <v>1210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s="1" t="s">
        <v>53</v>
      </c>
      <c r="AS2413" s="1" t="s">
        <v>53</v>
      </c>
      <c r="AT2413" s="1" t="s">
        <v>53</v>
      </c>
      <c r="AU2413" s="1" t="s">
        <v>53</v>
      </c>
    </row>
    <row r="2414" spans="1:47" x14ac:dyDescent="0.25">
      <c r="A2414" s="1" t="s">
        <v>5971</v>
      </c>
      <c r="B2414">
        <v>3</v>
      </c>
      <c r="C2414" s="2">
        <v>43502.8905787037</v>
      </c>
      <c r="D2414" s="2">
        <v>43502.911145833335</v>
      </c>
      <c r="E2414">
        <v>39.712048000000003</v>
      </c>
      <c r="F2414">
        <v>-104.999689</v>
      </c>
      <c r="G2414">
        <v>39.711370000000002</v>
      </c>
      <c r="H2414">
        <v>-104.99929</v>
      </c>
      <c r="I2414">
        <v>5.0999999999999997E-2</v>
      </c>
      <c r="J2414" s="1" t="s">
        <v>485</v>
      </c>
      <c r="L2414" s="1" t="s">
        <v>195</v>
      </c>
      <c r="M2414" s="1" t="s">
        <v>47</v>
      </c>
      <c r="N2414" s="1" t="s">
        <v>131</v>
      </c>
      <c r="O2414" s="1" t="s">
        <v>131</v>
      </c>
      <c r="P2414" s="1" t="s">
        <v>198</v>
      </c>
      <c r="Q2414" s="1" t="s">
        <v>360</v>
      </c>
      <c r="R2414" s="1" t="s">
        <v>48</v>
      </c>
      <c r="S2414" s="1" t="s">
        <v>79</v>
      </c>
      <c r="T2414" s="1" t="s">
        <v>200</v>
      </c>
      <c r="U2414" s="2">
        <v>43502.883333333331</v>
      </c>
      <c r="V2414">
        <v>3.9</v>
      </c>
      <c r="W2414">
        <v>-9.4</v>
      </c>
      <c r="X2414">
        <v>88</v>
      </c>
      <c r="Y2414">
        <v>29.8</v>
      </c>
      <c r="Z2414">
        <v>0.8</v>
      </c>
      <c r="AA2414" s="1" t="s">
        <v>61</v>
      </c>
      <c r="AB2414">
        <v>8.1</v>
      </c>
      <c r="AC2414">
        <v>0</v>
      </c>
      <c r="AD2414" s="1" t="s">
        <v>1210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s="1" t="s">
        <v>53</v>
      </c>
      <c r="AS2414" s="1" t="s">
        <v>53</v>
      </c>
      <c r="AT2414" s="1" t="s">
        <v>53</v>
      </c>
      <c r="AU2414" s="1" t="s">
        <v>53</v>
      </c>
    </row>
    <row r="2415" spans="1:47" x14ac:dyDescent="0.25">
      <c r="A2415" s="1" t="s">
        <v>4935</v>
      </c>
      <c r="B2415">
        <v>3</v>
      </c>
      <c r="C2415" s="2">
        <v>43502.940578703703</v>
      </c>
      <c r="D2415" s="2">
        <v>43502.961145833331</v>
      </c>
      <c r="E2415">
        <v>39.670299</v>
      </c>
      <c r="F2415">
        <v>-104.82931000000001</v>
      </c>
      <c r="G2415">
        <v>39.669305000000001</v>
      </c>
      <c r="H2415">
        <v>-104.82959200000001</v>
      </c>
      <c r="I2415">
        <v>7.0000000000000007E-2</v>
      </c>
      <c r="J2415" s="1" t="s">
        <v>574</v>
      </c>
      <c r="L2415" s="1" t="s">
        <v>403</v>
      </c>
      <c r="M2415" s="1" t="s">
        <v>47</v>
      </c>
      <c r="N2415" s="1" t="s">
        <v>170</v>
      </c>
      <c r="O2415" s="1" t="s">
        <v>201</v>
      </c>
      <c r="P2415" s="1" t="s">
        <v>198</v>
      </c>
      <c r="Q2415" s="1" t="s">
        <v>202</v>
      </c>
      <c r="R2415" s="1" t="s">
        <v>48</v>
      </c>
      <c r="S2415" s="1" t="s">
        <v>79</v>
      </c>
      <c r="T2415" s="1" t="s">
        <v>203</v>
      </c>
      <c r="U2415" s="2">
        <v>43502.956944444442</v>
      </c>
      <c r="V2415">
        <v>0.9</v>
      </c>
      <c r="W2415">
        <v>-6.9</v>
      </c>
      <c r="X2415">
        <v>90</v>
      </c>
      <c r="Y2415">
        <v>30.06</v>
      </c>
      <c r="Z2415">
        <v>4</v>
      </c>
      <c r="AA2415" s="1" t="s">
        <v>62</v>
      </c>
      <c r="AB2415">
        <v>3.5</v>
      </c>
      <c r="AC2415">
        <v>0.01</v>
      </c>
      <c r="AD2415" s="1" t="s">
        <v>1210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s="1" t="s">
        <v>53</v>
      </c>
      <c r="AS2415" s="1" t="s">
        <v>53</v>
      </c>
      <c r="AT2415" s="1" t="s">
        <v>53</v>
      </c>
      <c r="AU2415" s="1" t="s">
        <v>53</v>
      </c>
    </row>
    <row r="2416" spans="1:47" x14ac:dyDescent="0.25">
      <c r="A2416" s="1" t="s">
        <v>9221</v>
      </c>
      <c r="B2416">
        <v>2</v>
      </c>
      <c r="C2416" s="2">
        <v>43503.006724537037</v>
      </c>
      <c r="D2416" s="2">
        <v>43503.027233796296</v>
      </c>
      <c r="E2416">
        <v>39.678730000000002</v>
      </c>
      <c r="F2416">
        <v>-104.82898</v>
      </c>
      <c r="G2416">
        <v>39.671140000000001</v>
      </c>
      <c r="H2416">
        <v>-104.82915</v>
      </c>
      <c r="I2416">
        <v>0.52400000000000002</v>
      </c>
      <c r="J2416" s="1" t="s">
        <v>649</v>
      </c>
      <c r="L2416" s="1" t="s">
        <v>403</v>
      </c>
      <c r="M2416" s="1" t="s">
        <v>47</v>
      </c>
      <c r="N2416" s="1" t="s">
        <v>170</v>
      </c>
      <c r="O2416" s="1" t="s">
        <v>201</v>
      </c>
      <c r="P2416" s="1" t="s">
        <v>198</v>
      </c>
      <c r="Q2416" s="1" t="s">
        <v>202</v>
      </c>
      <c r="R2416" s="1" t="s">
        <v>48</v>
      </c>
      <c r="S2416" s="1" t="s">
        <v>79</v>
      </c>
      <c r="T2416" s="1" t="s">
        <v>203</v>
      </c>
      <c r="U2416" s="2">
        <v>43503.013194444444</v>
      </c>
      <c r="V2416">
        <v>-0.4</v>
      </c>
      <c r="W2416">
        <v>-12</v>
      </c>
      <c r="X2416">
        <v>85</v>
      </c>
      <c r="Y2416">
        <v>29.86</v>
      </c>
      <c r="Z2416">
        <v>7</v>
      </c>
      <c r="AA2416" s="1" t="s">
        <v>61</v>
      </c>
      <c r="AB2416">
        <v>5.8</v>
      </c>
      <c r="AD2416" s="1" t="s">
        <v>1212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s="1" t="s">
        <v>53</v>
      </c>
      <c r="AS2416" s="1" t="s">
        <v>53</v>
      </c>
      <c r="AT2416" s="1" t="s">
        <v>53</v>
      </c>
      <c r="AU2416" s="1" t="s">
        <v>53</v>
      </c>
    </row>
    <row r="2417" spans="1:47" x14ac:dyDescent="0.25">
      <c r="A2417" s="1" t="s">
        <v>4775</v>
      </c>
      <c r="B2417">
        <v>3</v>
      </c>
      <c r="C2417" s="2">
        <v>43503.218182870369</v>
      </c>
      <c r="D2417" s="2">
        <v>43503.238912037035</v>
      </c>
      <c r="E2417">
        <v>39.781210999999999</v>
      </c>
      <c r="F2417">
        <v>-104.994164</v>
      </c>
      <c r="G2417">
        <v>39.779699999999998</v>
      </c>
      <c r="H2417">
        <v>-104.98582</v>
      </c>
      <c r="I2417">
        <v>0.45500000000000002</v>
      </c>
      <c r="J2417" s="1" t="s">
        <v>566</v>
      </c>
      <c r="L2417" s="1" t="s">
        <v>133</v>
      </c>
      <c r="M2417" s="1" t="s">
        <v>47</v>
      </c>
      <c r="N2417" s="1" t="s">
        <v>131</v>
      </c>
      <c r="O2417" s="1" t="s">
        <v>131</v>
      </c>
      <c r="P2417" s="1" t="s">
        <v>198</v>
      </c>
      <c r="Q2417" s="1" t="s">
        <v>246</v>
      </c>
      <c r="R2417" s="1" t="s">
        <v>48</v>
      </c>
      <c r="S2417" s="1" t="s">
        <v>79</v>
      </c>
      <c r="T2417" s="1" t="s">
        <v>205</v>
      </c>
      <c r="U2417" s="2">
        <v>43503.207638888889</v>
      </c>
      <c r="V2417">
        <v>-4</v>
      </c>
      <c r="X2417">
        <v>85</v>
      </c>
      <c r="Y2417">
        <v>29.93</v>
      </c>
      <c r="Z2417">
        <v>10</v>
      </c>
      <c r="AA2417" s="1" t="s">
        <v>49</v>
      </c>
      <c r="AD2417" s="1" t="s">
        <v>1206</v>
      </c>
      <c r="AE2417" t="b">
        <v>0</v>
      </c>
      <c r="AF2417" t="b">
        <v>0</v>
      </c>
      <c r="AG2417" t="b">
        <v>0</v>
      </c>
      <c r="AH2417" t="b">
        <v>0</v>
      </c>
      <c r="AI2417" t="b">
        <v>1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s="1" t="s">
        <v>53</v>
      </c>
      <c r="AS2417" s="1" t="s">
        <v>53</v>
      </c>
      <c r="AT2417" s="1" t="s">
        <v>53</v>
      </c>
      <c r="AU2417" s="1" t="s">
        <v>53</v>
      </c>
    </row>
    <row r="2418" spans="1:47" x14ac:dyDescent="0.25">
      <c r="A2418" s="1" t="s">
        <v>6413</v>
      </c>
      <c r="B2418">
        <v>3</v>
      </c>
      <c r="C2418" s="2">
        <v>43503.261435185188</v>
      </c>
      <c r="D2418" s="2">
        <v>43503.28197916667</v>
      </c>
      <c r="E2418">
        <v>39.827599999999997</v>
      </c>
      <c r="F2418">
        <v>-104.98729</v>
      </c>
      <c r="G2418">
        <v>39.827579999999998</v>
      </c>
      <c r="H2418">
        <v>-104.99033</v>
      </c>
      <c r="I2418">
        <v>0.161</v>
      </c>
      <c r="J2418" s="1" t="s">
        <v>52</v>
      </c>
      <c r="L2418" s="1" t="s">
        <v>396</v>
      </c>
      <c r="M2418" s="1" t="s">
        <v>47</v>
      </c>
      <c r="N2418" s="1" t="s">
        <v>131</v>
      </c>
      <c r="O2418" s="1" t="s">
        <v>147</v>
      </c>
      <c r="P2418" s="1" t="s">
        <v>198</v>
      </c>
      <c r="Q2418" s="1" t="s">
        <v>331</v>
      </c>
      <c r="R2418" s="1" t="s">
        <v>48</v>
      </c>
      <c r="S2418" s="1" t="s">
        <v>79</v>
      </c>
      <c r="T2418" s="1" t="s">
        <v>205</v>
      </c>
      <c r="U2418" s="2">
        <v>43503.239583333336</v>
      </c>
      <c r="V2418">
        <v>-2.2000000000000002</v>
      </c>
      <c r="X2418">
        <v>78</v>
      </c>
      <c r="Y2418">
        <v>29.95</v>
      </c>
      <c r="Z2418">
        <v>20</v>
      </c>
      <c r="AA2418" s="1" t="s">
        <v>49</v>
      </c>
      <c r="AD2418" s="1" t="s">
        <v>1220</v>
      </c>
      <c r="AE2418" t="b">
        <v>0</v>
      </c>
      <c r="AF2418" t="b">
        <v>0</v>
      </c>
      <c r="AG2418" t="b">
        <v>0</v>
      </c>
      <c r="AH2418" t="b">
        <v>0</v>
      </c>
      <c r="AI2418" t="b">
        <v>1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1</v>
      </c>
      <c r="AQ2418" t="b">
        <v>0</v>
      </c>
      <c r="AR2418" s="1" t="s">
        <v>53</v>
      </c>
      <c r="AS2418" s="1" t="s">
        <v>53</v>
      </c>
      <c r="AT2418" s="1" t="s">
        <v>51</v>
      </c>
      <c r="AU2418" s="1" t="s">
        <v>51</v>
      </c>
    </row>
    <row r="2419" spans="1:47" x14ac:dyDescent="0.25">
      <c r="A2419" s="1" t="s">
        <v>7083</v>
      </c>
      <c r="B2419">
        <v>3</v>
      </c>
      <c r="C2419" s="2">
        <v>43503.276539351849</v>
      </c>
      <c r="D2419" s="2">
        <v>43503.297256944446</v>
      </c>
      <c r="E2419">
        <v>38.753405000000001</v>
      </c>
      <c r="F2419">
        <v>-104.811302</v>
      </c>
      <c r="G2419">
        <v>38.759970000000003</v>
      </c>
      <c r="H2419">
        <v>-104.81187</v>
      </c>
      <c r="I2419">
        <v>0.45500000000000002</v>
      </c>
      <c r="J2419" s="1" t="s">
        <v>294</v>
      </c>
      <c r="K2419">
        <v>5643</v>
      </c>
      <c r="L2419" s="1" t="s">
        <v>6958</v>
      </c>
      <c r="M2419" s="1" t="s">
        <v>47</v>
      </c>
      <c r="N2419" s="1" t="s">
        <v>232</v>
      </c>
      <c r="O2419" s="1" t="s">
        <v>193</v>
      </c>
      <c r="P2419" s="1" t="s">
        <v>198</v>
      </c>
      <c r="Q2419" s="1" t="s">
        <v>419</v>
      </c>
      <c r="R2419" s="1" t="s">
        <v>48</v>
      </c>
      <c r="S2419" s="1" t="s">
        <v>79</v>
      </c>
      <c r="T2419" s="1" t="s">
        <v>268</v>
      </c>
      <c r="U2419" s="2">
        <v>43503.290277777778</v>
      </c>
      <c r="V2419">
        <v>3</v>
      </c>
      <c r="W2419">
        <v>-8</v>
      </c>
      <c r="X2419">
        <v>80</v>
      </c>
      <c r="Y2419">
        <v>30.27</v>
      </c>
      <c r="Z2419">
        <v>10</v>
      </c>
      <c r="AA2419" s="1" t="s">
        <v>55</v>
      </c>
      <c r="AB2419">
        <v>5.8</v>
      </c>
      <c r="AD2419" s="1" t="s">
        <v>1212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s="1" t="s">
        <v>53</v>
      </c>
      <c r="AS2419" s="1" t="s">
        <v>51</v>
      </c>
      <c r="AT2419" s="1" t="s">
        <v>51</v>
      </c>
      <c r="AU2419" s="1" t="s">
        <v>51</v>
      </c>
    </row>
    <row r="2420" spans="1:47" x14ac:dyDescent="0.25">
      <c r="A2420" s="1" t="s">
        <v>8477</v>
      </c>
      <c r="B2420">
        <v>3</v>
      </c>
      <c r="C2420" s="2">
        <v>43503.276539351849</v>
      </c>
      <c r="D2420" s="2">
        <v>43503.297256944446</v>
      </c>
      <c r="E2420">
        <v>38.759788999999998</v>
      </c>
      <c r="F2420">
        <v>-104.81202999999999</v>
      </c>
      <c r="G2420">
        <v>38.753385999999999</v>
      </c>
      <c r="H2420">
        <v>-104.811483</v>
      </c>
      <c r="I2420">
        <v>0.443</v>
      </c>
      <c r="J2420" s="1" t="s">
        <v>7174</v>
      </c>
      <c r="K2420">
        <v>5096</v>
      </c>
      <c r="L2420" s="1" t="s">
        <v>6958</v>
      </c>
      <c r="M2420" s="1" t="s">
        <v>47</v>
      </c>
      <c r="N2420" s="1" t="s">
        <v>232</v>
      </c>
      <c r="O2420" s="1" t="s">
        <v>193</v>
      </c>
      <c r="P2420" s="1" t="s">
        <v>198</v>
      </c>
      <c r="Q2420" s="1" t="s">
        <v>248</v>
      </c>
      <c r="R2420" s="1" t="s">
        <v>48</v>
      </c>
      <c r="S2420" s="1" t="s">
        <v>79</v>
      </c>
      <c r="T2420" s="1" t="s">
        <v>249</v>
      </c>
      <c r="U2420" s="2">
        <v>43503.287499999999</v>
      </c>
      <c r="V2420">
        <v>3</v>
      </c>
      <c r="W2420">
        <v>-6.4</v>
      </c>
      <c r="X2420">
        <v>84</v>
      </c>
      <c r="Y2420">
        <v>30.2</v>
      </c>
      <c r="Z2420">
        <v>8</v>
      </c>
      <c r="AA2420" s="1" t="s">
        <v>72</v>
      </c>
      <c r="AB2420">
        <v>4.5999999999999996</v>
      </c>
      <c r="AC2420">
        <v>0</v>
      </c>
      <c r="AD2420" s="1" t="s">
        <v>818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s="1" t="s">
        <v>53</v>
      </c>
      <c r="AS2420" s="1" t="s">
        <v>51</v>
      </c>
      <c r="AT2420" s="1" t="s">
        <v>51</v>
      </c>
      <c r="AU2420" s="1" t="s">
        <v>51</v>
      </c>
    </row>
    <row r="2421" spans="1:47" x14ac:dyDescent="0.25">
      <c r="A2421" s="1" t="s">
        <v>4798</v>
      </c>
      <c r="B2421">
        <v>3</v>
      </c>
      <c r="C2421" s="2">
        <v>43503.315601851849</v>
      </c>
      <c r="D2421" s="2">
        <v>43503.336145833331</v>
      </c>
      <c r="E2421">
        <v>39.971806000000001</v>
      </c>
      <c r="F2421">
        <v>-104.98819</v>
      </c>
      <c r="G2421">
        <v>39.967256999999996</v>
      </c>
      <c r="H2421">
        <v>-104.98817</v>
      </c>
      <c r="I2421">
        <v>0.314</v>
      </c>
      <c r="J2421" s="1" t="s">
        <v>456</v>
      </c>
      <c r="L2421" s="1" t="s">
        <v>172</v>
      </c>
      <c r="M2421" s="1" t="s">
        <v>47</v>
      </c>
      <c r="N2421" s="1" t="s">
        <v>244</v>
      </c>
      <c r="O2421" s="1" t="s">
        <v>147</v>
      </c>
      <c r="P2421" s="1" t="s">
        <v>198</v>
      </c>
      <c r="Q2421" s="1" t="s">
        <v>271</v>
      </c>
      <c r="R2421" s="1" t="s">
        <v>48</v>
      </c>
      <c r="S2421" s="1" t="s">
        <v>79</v>
      </c>
      <c r="T2421" s="1" t="s">
        <v>272</v>
      </c>
      <c r="U2421" s="2">
        <v>43503.316666666666</v>
      </c>
      <c r="V2421">
        <v>-13.9</v>
      </c>
      <c r="X2421">
        <v>78</v>
      </c>
      <c r="Y2421">
        <v>30.08</v>
      </c>
      <c r="Z2421">
        <v>10</v>
      </c>
      <c r="AA2421" s="1" t="s">
        <v>49</v>
      </c>
      <c r="AD2421" s="1" t="s">
        <v>1206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s="1" t="s">
        <v>51</v>
      </c>
      <c r="AS2421" s="1" t="s">
        <v>51</v>
      </c>
      <c r="AT2421" s="1" t="s">
        <v>51</v>
      </c>
      <c r="AU2421" s="1" t="s">
        <v>51</v>
      </c>
    </row>
    <row r="2422" spans="1:47" x14ac:dyDescent="0.25">
      <c r="A2422" s="1" t="s">
        <v>6431</v>
      </c>
      <c r="B2422">
        <v>3</v>
      </c>
      <c r="C2422" s="2">
        <v>43503.396307870367</v>
      </c>
      <c r="D2422" s="2">
        <v>43503.416701388887</v>
      </c>
      <c r="E2422">
        <v>39.779890000000002</v>
      </c>
      <c r="F2422">
        <v>-104.9858</v>
      </c>
      <c r="G2422">
        <v>39.781610999999998</v>
      </c>
      <c r="H2422">
        <v>-104.994964</v>
      </c>
      <c r="I2422">
        <v>0.501</v>
      </c>
      <c r="J2422" s="1" t="s">
        <v>566</v>
      </c>
      <c r="L2422" s="1" t="s">
        <v>1480</v>
      </c>
      <c r="M2422" s="1" t="s">
        <v>47</v>
      </c>
      <c r="N2422" s="1" t="s">
        <v>131</v>
      </c>
      <c r="O2422" s="1" t="s">
        <v>131</v>
      </c>
      <c r="P2422" s="1" t="s">
        <v>198</v>
      </c>
      <c r="Q2422" s="1" t="s">
        <v>246</v>
      </c>
      <c r="R2422" s="1" t="s">
        <v>48</v>
      </c>
      <c r="S2422" s="1" t="s">
        <v>79</v>
      </c>
      <c r="T2422" s="1" t="s">
        <v>205</v>
      </c>
      <c r="U2422" s="2">
        <v>43503.365277777775</v>
      </c>
      <c r="V2422">
        <v>-0.4</v>
      </c>
      <c r="X2422">
        <v>78</v>
      </c>
      <c r="Y2422">
        <v>29.98</v>
      </c>
      <c r="Z2422">
        <v>20</v>
      </c>
      <c r="AA2422" s="1" t="s">
        <v>49</v>
      </c>
      <c r="AD2422" s="1" t="s">
        <v>1067</v>
      </c>
      <c r="AE2422" t="b">
        <v>0</v>
      </c>
      <c r="AF2422" t="b">
        <v>0</v>
      </c>
      <c r="AG2422" t="b">
        <v>1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s="1" t="s">
        <v>51</v>
      </c>
      <c r="AS2422" s="1" t="s">
        <v>51</v>
      </c>
      <c r="AT2422" s="1" t="s">
        <v>51</v>
      </c>
      <c r="AU2422" s="1" t="s">
        <v>51</v>
      </c>
    </row>
    <row r="2423" spans="1:47" x14ac:dyDescent="0.25">
      <c r="A2423" s="1" t="s">
        <v>4521</v>
      </c>
      <c r="B2423">
        <v>3</v>
      </c>
      <c r="C2423" s="2">
        <v>43503.40152777778</v>
      </c>
      <c r="D2423" s="2">
        <v>43503.42224537037</v>
      </c>
      <c r="E2423">
        <v>39.754015000000003</v>
      </c>
      <c r="F2423">
        <v>-104.82747999999999</v>
      </c>
      <c r="G2423">
        <v>39.754716000000002</v>
      </c>
      <c r="H2423">
        <v>-104.82753</v>
      </c>
      <c r="I2423">
        <v>4.9000000000000002E-2</v>
      </c>
      <c r="J2423" s="1" t="s">
        <v>307</v>
      </c>
      <c r="L2423" s="1" t="s">
        <v>308</v>
      </c>
      <c r="M2423" s="1" t="s">
        <v>47</v>
      </c>
      <c r="N2423" s="1" t="s">
        <v>170</v>
      </c>
      <c r="O2423" s="1" t="s">
        <v>147</v>
      </c>
      <c r="P2423" s="1" t="s">
        <v>198</v>
      </c>
      <c r="Q2423" s="1" t="s">
        <v>240</v>
      </c>
      <c r="R2423" s="1" t="s">
        <v>48</v>
      </c>
      <c r="S2423" s="1" t="s">
        <v>79</v>
      </c>
      <c r="T2423" s="1" t="s">
        <v>203</v>
      </c>
      <c r="U2423" s="2">
        <v>43503.415277777778</v>
      </c>
      <c r="V2423">
        <v>7.5</v>
      </c>
      <c r="X2423">
        <v>62</v>
      </c>
      <c r="Y2423">
        <v>30.26</v>
      </c>
      <c r="Z2423">
        <v>10</v>
      </c>
      <c r="AA2423" s="1" t="s">
        <v>49</v>
      </c>
      <c r="AD2423" s="1" t="s">
        <v>1220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s="1" t="s">
        <v>51</v>
      </c>
      <c r="AS2423" s="1" t="s">
        <v>51</v>
      </c>
      <c r="AT2423" s="1" t="s">
        <v>51</v>
      </c>
      <c r="AU2423" s="1" t="s">
        <v>51</v>
      </c>
    </row>
    <row r="2424" spans="1:47" x14ac:dyDescent="0.25">
      <c r="A2424" s="1" t="s">
        <v>9222</v>
      </c>
      <c r="B2424">
        <v>2</v>
      </c>
      <c r="C2424" s="2">
        <v>43503.405173611114</v>
      </c>
      <c r="D2424" s="2">
        <v>43503.425925925927</v>
      </c>
      <c r="E2424">
        <v>39.780029999999996</v>
      </c>
      <c r="F2424">
        <v>-104.98538000000001</v>
      </c>
      <c r="G2424">
        <v>39.780720000000002</v>
      </c>
      <c r="H2424">
        <v>-104.98833999999999</v>
      </c>
      <c r="I2424">
        <v>0.16400000000000001</v>
      </c>
      <c r="J2424" s="1" t="s">
        <v>9223</v>
      </c>
      <c r="L2424" s="1" t="s">
        <v>326</v>
      </c>
      <c r="M2424" s="1" t="s">
        <v>47</v>
      </c>
      <c r="N2424" s="1" t="s">
        <v>131</v>
      </c>
      <c r="O2424" s="1" t="s">
        <v>131</v>
      </c>
      <c r="P2424" s="1" t="s">
        <v>198</v>
      </c>
      <c r="Q2424" s="1" t="s">
        <v>246</v>
      </c>
      <c r="R2424" s="1" t="s">
        <v>48</v>
      </c>
      <c r="S2424" s="1" t="s">
        <v>79</v>
      </c>
      <c r="T2424" s="1" t="s">
        <v>205</v>
      </c>
      <c r="U2424" s="2">
        <v>43503.365277777775</v>
      </c>
      <c r="V2424">
        <v>-0.4</v>
      </c>
      <c r="X2424">
        <v>78</v>
      </c>
      <c r="Y2424">
        <v>29.98</v>
      </c>
      <c r="Z2424">
        <v>20</v>
      </c>
      <c r="AA2424" s="1" t="s">
        <v>49</v>
      </c>
      <c r="AD2424" s="1" t="s">
        <v>1067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1</v>
      </c>
      <c r="AO2424" t="b">
        <v>0</v>
      </c>
      <c r="AP2424" t="b">
        <v>0</v>
      </c>
      <c r="AQ2424" t="b">
        <v>0</v>
      </c>
      <c r="AR2424" s="1" t="s">
        <v>51</v>
      </c>
      <c r="AS2424" s="1" t="s">
        <v>51</v>
      </c>
      <c r="AT2424" s="1" t="s">
        <v>51</v>
      </c>
      <c r="AU2424" s="1" t="s">
        <v>51</v>
      </c>
    </row>
    <row r="2425" spans="1:47" x14ac:dyDescent="0.25">
      <c r="A2425" s="1" t="s">
        <v>9224</v>
      </c>
      <c r="B2425">
        <v>2</v>
      </c>
      <c r="C2425" s="2">
        <v>43503.405173611114</v>
      </c>
      <c r="D2425" s="2">
        <v>43503.425925925927</v>
      </c>
      <c r="E2425">
        <v>39.780720000000002</v>
      </c>
      <c r="F2425">
        <v>-104.98833999999999</v>
      </c>
      <c r="G2425">
        <v>39.776910000000001</v>
      </c>
      <c r="H2425">
        <v>-104.98978</v>
      </c>
      <c r="I2425">
        <v>0.27400000000000002</v>
      </c>
      <c r="J2425" s="1" t="s">
        <v>9225</v>
      </c>
      <c r="L2425" s="1" t="s">
        <v>129</v>
      </c>
      <c r="M2425" s="1" t="s">
        <v>47</v>
      </c>
      <c r="N2425" s="1" t="s">
        <v>131</v>
      </c>
      <c r="O2425" s="1" t="s">
        <v>131</v>
      </c>
      <c r="P2425" s="1" t="s">
        <v>198</v>
      </c>
      <c r="Q2425" s="1" t="s">
        <v>246</v>
      </c>
      <c r="R2425" s="1" t="s">
        <v>48</v>
      </c>
      <c r="S2425" s="1" t="s">
        <v>79</v>
      </c>
      <c r="T2425" s="1" t="s">
        <v>205</v>
      </c>
      <c r="U2425" s="2">
        <v>43503.365277777775</v>
      </c>
      <c r="V2425">
        <v>-0.4</v>
      </c>
      <c r="X2425">
        <v>78</v>
      </c>
      <c r="Y2425">
        <v>29.98</v>
      </c>
      <c r="Z2425">
        <v>20</v>
      </c>
      <c r="AA2425" s="1" t="s">
        <v>49</v>
      </c>
      <c r="AD2425" s="1" t="s">
        <v>1067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s="1" t="s">
        <v>51</v>
      </c>
      <c r="AS2425" s="1" t="s">
        <v>51</v>
      </c>
      <c r="AT2425" s="1" t="s">
        <v>51</v>
      </c>
      <c r="AU2425" s="1" t="s">
        <v>51</v>
      </c>
    </row>
    <row r="2426" spans="1:47" x14ac:dyDescent="0.25">
      <c r="A2426" s="1" t="s">
        <v>6400</v>
      </c>
      <c r="B2426">
        <v>3</v>
      </c>
      <c r="C2426" s="2">
        <v>43503.457256944443</v>
      </c>
      <c r="D2426" s="2">
        <v>43503.477812500001</v>
      </c>
      <c r="E2426">
        <v>39.778530000000003</v>
      </c>
      <c r="F2426">
        <v>-104.89713999999999</v>
      </c>
      <c r="G2426">
        <v>39.776888999999997</v>
      </c>
      <c r="H2426">
        <v>-104.891305</v>
      </c>
      <c r="I2426">
        <v>0.33</v>
      </c>
      <c r="J2426" s="1" t="s">
        <v>819</v>
      </c>
      <c r="L2426" s="1" t="s">
        <v>137</v>
      </c>
      <c r="M2426" s="1" t="s">
        <v>47</v>
      </c>
      <c r="N2426" s="1" t="s">
        <v>131</v>
      </c>
      <c r="O2426" s="1" t="s">
        <v>131</v>
      </c>
      <c r="P2426" s="1" t="s">
        <v>198</v>
      </c>
      <c r="Q2426" s="1" t="s">
        <v>246</v>
      </c>
      <c r="R2426" s="1" t="s">
        <v>48</v>
      </c>
      <c r="S2426" s="1" t="s">
        <v>79</v>
      </c>
      <c r="T2426" s="1" t="s">
        <v>205</v>
      </c>
      <c r="U2426" s="2">
        <v>43503.451388888891</v>
      </c>
      <c r="V2426">
        <v>8.6</v>
      </c>
      <c r="X2426">
        <v>73</v>
      </c>
      <c r="Y2426">
        <v>30.01</v>
      </c>
      <c r="Z2426">
        <v>20</v>
      </c>
      <c r="AA2426" s="1" t="s">
        <v>49</v>
      </c>
      <c r="AD2426" s="1" t="s">
        <v>818</v>
      </c>
      <c r="AE2426" t="b">
        <v>0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s="1" t="s">
        <v>51</v>
      </c>
      <c r="AS2426" s="1" t="s">
        <v>51</v>
      </c>
      <c r="AT2426" s="1" t="s">
        <v>51</v>
      </c>
      <c r="AU2426" s="1" t="s">
        <v>51</v>
      </c>
    </row>
    <row r="2427" spans="1:47" x14ac:dyDescent="0.25">
      <c r="A2427" s="1" t="s">
        <v>7125</v>
      </c>
      <c r="B2427">
        <v>3</v>
      </c>
      <c r="C2427" s="2">
        <v>43503.529629629629</v>
      </c>
      <c r="D2427" s="2">
        <v>43503.550023148149</v>
      </c>
      <c r="E2427">
        <v>39.701030000000003</v>
      </c>
      <c r="F2427">
        <v>-104.98754</v>
      </c>
      <c r="G2427">
        <v>39.701230000000002</v>
      </c>
      <c r="H2427">
        <v>-104.98744000000001</v>
      </c>
      <c r="I2427">
        <v>1.4999999999999999E-2</v>
      </c>
      <c r="J2427" s="1" t="s">
        <v>301</v>
      </c>
      <c r="K2427">
        <v>860</v>
      </c>
      <c r="L2427" s="1" t="s">
        <v>7059</v>
      </c>
      <c r="M2427" s="1" t="s">
        <v>97</v>
      </c>
      <c r="N2427" s="1" t="s">
        <v>131</v>
      </c>
      <c r="O2427" s="1" t="s">
        <v>131</v>
      </c>
      <c r="P2427" s="1" t="s">
        <v>198</v>
      </c>
      <c r="Q2427" s="1" t="s">
        <v>7060</v>
      </c>
      <c r="R2427" s="1" t="s">
        <v>48</v>
      </c>
      <c r="S2427" s="1" t="s">
        <v>79</v>
      </c>
      <c r="T2427" s="1" t="s">
        <v>200</v>
      </c>
      <c r="U2427" s="2">
        <v>43503.536805555559</v>
      </c>
      <c r="V2427">
        <v>19</v>
      </c>
      <c r="W2427">
        <v>10</v>
      </c>
      <c r="X2427">
        <v>47</v>
      </c>
      <c r="Y2427">
        <v>30.23</v>
      </c>
      <c r="Z2427">
        <v>10</v>
      </c>
      <c r="AA2427" s="1" t="s">
        <v>64</v>
      </c>
      <c r="AB2427">
        <v>6.9</v>
      </c>
      <c r="AD2427" s="1" t="s">
        <v>818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1</v>
      </c>
      <c r="AQ2427" t="b">
        <v>0</v>
      </c>
      <c r="AR2427" s="1" t="s">
        <v>51</v>
      </c>
      <c r="AS2427" s="1" t="s">
        <v>51</v>
      </c>
      <c r="AT2427" s="1" t="s">
        <v>51</v>
      </c>
      <c r="AU2427" s="1" t="s">
        <v>51</v>
      </c>
    </row>
    <row r="2428" spans="1:47" x14ac:dyDescent="0.25">
      <c r="A2428" s="1" t="s">
        <v>9226</v>
      </c>
      <c r="B2428">
        <v>2</v>
      </c>
      <c r="C2428" s="2">
        <v>43503.698946759258</v>
      </c>
      <c r="D2428" s="2">
        <v>43503.719537037039</v>
      </c>
      <c r="E2428">
        <v>39.684899999999999</v>
      </c>
      <c r="F2428">
        <v>-104.950399</v>
      </c>
      <c r="G2428">
        <v>39.685470000000002</v>
      </c>
      <c r="H2428">
        <v>-104.96395</v>
      </c>
      <c r="I2428">
        <v>0.72199999999999998</v>
      </c>
      <c r="J2428" s="1" t="s">
        <v>4342</v>
      </c>
      <c r="L2428" s="1" t="s">
        <v>9227</v>
      </c>
      <c r="M2428" s="1" t="s">
        <v>47</v>
      </c>
      <c r="N2428" s="1" t="s">
        <v>131</v>
      </c>
      <c r="O2428" s="1" t="s">
        <v>131</v>
      </c>
      <c r="P2428" s="1" t="s">
        <v>198</v>
      </c>
      <c r="Q2428" s="1" t="s">
        <v>422</v>
      </c>
      <c r="R2428" s="1" t="s">
        <v>48</v>
      </c>
      <c r="S2428" s="1" t="s">
        <v>79</v>
      </c>
      <c r="T2428" s="1" t="s">
        <v>200</v>
      </c>
      <c r="U2428" s="2">
        <v>43503.703472222223</v>
      </c>
      <c r="V2428">
        <v>18</v>
      </c>
      <c r="X2428">
        <v>52</v>
      </c>
      <c r="Y2428">
        <v>30.34</v>
      </c>
      <c r="Z2428">
        <v>10</v>
      </c>
      <c r="AA2428" s="1" t="s">
        <v>49</v>
      </c>
      <c r="AD2428" s="1" t="s">
        <v>1067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s="1" t="s">
        <v>51</v>
      </c>
      <c r="AS2428" s="1" t="s">
        <v>51</v>
      </c>
      <c r="AT2428" s="1" t="s">
        <v>51</v>
      </c>
      <c r="AU2428" s="1" t="s">
        <v>51</v>
      </c>
    </row>
    <row r="2429" spans="1:47" x14ac:dyDescent="0.25">
      <c r="A2429" s="1" t="s">
        <v>9228</v>
      </c>
      <c r="B2429">
        <v>2</v>
      </c>
      <c r="C2429" s="2">
        <v>43503.773923611108</v>
      </c>
      <c r="D2429" s="2">
        <v>43503.794456018521</v>
      </c>
      <c r="E2429">
        <v>39.653230000000001</v>
      </c>
      <c r="F2429">
        <v>-104.91784</v>
      </c>
      <c r="G2429">
        <v>39.653190000000002</v>
      </c>
      <c r="H2429">
        <v>-104.91956999999999</v>
      </c>
      <c r="I2429">
        <v>9.1999999999999998E-2</v>
      </c>
      <c r="J2429" s="1" t="s">
        <v>9229</v>
      </c>
      <c r="L2429" s="1" t="s">
        <v>298</v>
      </c>
      <c r="M2429" s="1" t="s">
        <v>47</v>
      </c>
      <c r="N2429" s="1" t="s">
        <v>131</v>
      </c>
      <c r="O2429" s="1" t="s">
        <v>131</v>
      </c>
      <c r="P2429" s="1" t="s">
        <v>198</v>
      </c>
      <c r="Q2429" s="1" t="s">
        <v>387</v>
      </c>
      <c r="R2429" s="1" t="s">
        <v>48</v>
      </c>
      <c r="S2429" s="1" t="s">
        <v>79</v>
      </c>
      <c r="T2429" s="1" t="s">
        <v>200</v>
      </c>
      <c r="U2429" s="2">
        <v>43503.786805555559</v>
      </c>
      <c r="V2429">
        <v>15.1</v>
      </c>
      <c r="W2429">
        <v>4.2</v>
      </c>
      <c r="X2429">
        <v>59</v>
      </c>
      <c r="Y2429">
        <v>30.43</v>
      </c>
      <c r="Z2429">
        <v>10</v>
      </c>
      <c r="AA2429" s="1" t="s">
        <v>66</v>
      </c>
      <c r="AB2429">
        <v>8.1</v>
      </c>
      <c r="AD2429" s="1" t="s">
        <v>1206</v>
      </c>
      <c r="AE2429" t="b">
        <v>0</v>
      </c>
      <c r="AF2429" t="b">
        <v>0</v>
      </c>
      <c r="AG2429" t="b">
        <v>1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1</v>
      </c>
      <c r="AQ2429" t="b">
        <v>0</v>
      </c>
      <c r="AR2429" s="1" t="s">
        <v>53</v>
      </c>
      <c r="AS2429" s="1" t="s">
        <v>53</v>
      </c>
      <c r="AT2429" s="1" t="s">
        <v>53</v>
      </c>
      <c r="AU2429" s="1" t="s">
        <v>51</v>
      </c>
    </row>
    <row r="2430" spans="1:47" x14ac:dyDescent="0.25">
      <c r="A2430" s="1" t="s">
        <v>4492</v>
      </c>
      <c r="B2430">
        <v>3</v>
      </c>
      <c r="C2430" s="2">
        <v>43504.198912037034</v>
      </c>
      <c r="D2430" s="2">
        <v>43504.21947916667</v>
      </c>
      <c r="E2430">
        <v>39.77993</v>
      </c>
      <c r="F2430">
        <v>-104.972689</v>
      </c>
      <c r="G2430">
        <v>39.77993</v>
      </c>
      <c r="H2430">
        <v>-104.97269</v>
      </c>
      <c r="I2430">
        <v>0</v>
      </c>
      <c r="J2430" s="1" t="s">
        <v>385</v>
      </c>
      <c r="L2430" s="1" t="s">
        <v>391</v>
      </c>
      <c r="M2430" s="1" t="s">
        <v>47</v>
      </c>
      <c r="N2430" s="1" t="s">
        <v>131</v>
      </c>
      <c r="O2430" s="1" t="s">
        <v>131</v>
      </c>
      <c r="P2430" s="1" t="s">
        <v>198</v>
      </c>
      <c r="Q2430" s="1" t="s">
        <v>246</v>
      </c>
      <c r="R2430" s="1" t="s">
        <v>48</v>
      </c>
      <c r="S2430" s="1" t="s">
        <v>79</v>
      </c>
      <c r="T2430" s="1" t="s">
        <v>205</v>
      </c>
      <c r="U2430" s="2">
        <v>43504.203472222223</v>
      </c>
      <c r="V2430">
        <v>5</v>
      </c>
      <c r="W2430">
        <v>-2.1</v>
      </c>
      <c r="X2430">
        <v>78</v>
      </c>
      <c r="Y2430">
        <v>30.14</v>
      </c>
      <c r="Z2430">
        <v>10</v>
      </c>
      <c r="AA2430" s="1" t="s">
        <v>61</v>
      </c>
      <c r="AB2430">
        <v>3.5</v>
      </c>
      <c r="AD2430" s="1" t="s">
        <v>1206</v>
      </c>
      <c r="AE2430" t="b">
        <v>0</v>
      </c>
      <c r="AF2430" t="b">
        <v>0</v>
      </c>
      <c r="AG2430" t="b">
        <v>1</v>
      </c>
      <c r="AH2430" t="b">
        <v>0</v>
      </c>
      <c r="AI2430" t="b">
        <v>1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s="1" t="s">
        <v>53</v>
      </c>
      <c r="AS2430" s="1" t="s">
        <v>53</v>
      </c>
      <c r="AT2430" s="1" t="s">
        <v>53</v>
      </c>
      <c r="AU2430" s="1" t="s">
        <v>53</v>
      </c>
    </row>
    <row r="2431" spans="1:47" x14ac:dyDescent="0.25">
      <c r="A2431" s="1" t="s">
        <v>6472</v>
      </c>
      <c r="B2431">
        <v>3</v>
      </c>
      <c r="C2431" s="2">
        <v>43504.230671296296</v>
      </c>
      <c r="D2431" s="2">
        <v>43504.25141203704</v>
      </c>
      <c r="E2431">
        <v>39.77993</v>
      </c>
      <c r="F2431">
        <v>-104.972689</v>
      </c>
      <c r="G2431">
        <v>39.77993</v>
      </c>
      <c r="H2431">
        <v>-104.97269</v>
      </c>
      <c r="I2431">
        <v>0</v>
      </c>
      <c r="J2431" s="1" t="s">
        <v>385</v>
      </c>
      <c r="L2431" s="1" t="s">
        <v>391</v>
      </c>
      <c r="M2431" s="1" t="s">
        <v>47</v>
      </c>
      <c r="N2431" s="1" t="s">
        <v>131</v>
      </c>
      <c r="O2431" s="1" t="s">
        <v>131</v>
      </c>
      <c r="P2431" s="1" t="s">
        <v>198</v>
      </c>
      <c r="Q2431" s="1" t="s">
        <v>246</v>
      </c>
      <c r="R2431" s="1" t="s">
        <v>48</v>
      </c>
      <c r="S2431" s="1" t="s">
        <v>79</v>
      </c>
      <c r="T2431" s="1" t="s">
        <v>205</v>
      </c>
      <c r="U2431" s="2">
        <v>43504.239583333336</v>
      </c>
      <c r="V2431">
        <v>6.8</v>
      </c>
      <c r="X2431">
        <v>72</v>
      </c>
      <c r="Y2431">
        <v>30.13</v>
      </c>
      <c r="Z2431">
        <v>30</v>
      </c>
      <c r="AA2431" s="1" t="s">
        <v>49</v>
      </c>
      <c r="AD2431" s="1" t="s">
        <v>1206</v>
      </c>
      <c r="AE2431" t="b">
        <v>0</v>
      </c>
      <c r="AF2431" t="b">
        <v>0</v>
      </c>
      <c r="AG2431" t="b">
        <v>1</v>
      </c>
      <c r="AH2431" t="b">
        <v>0</v>
      </c>
      <c r="AI2431" t="b">
        <v>1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s="1" t="s">
        <v>53</v>
      </c>
      <c r="AS2431" s="1" t="s">
        <v>53</v>
      </c>
      <c r="AT2431" s="1" t="s">
        <v>53</v>
      </c>
      <c r="AU2431" s="1" t="s">
        <v>51</v>
      </c>
    </row>
    <row r="2432" spans="1:47" x14ac:dyDescent="0.25">
      <c r="A2432" s="1" t="s">
        <v>6473</v>
      </c>
      <c r="B2432">
        <v>3</v>
      </c>
      <c r="C2432" s="2">
        <v>43504.254641203705</v>
      </c>
      <c r="D2432" s="2">
        <v>43504.275034722225</v>
      </c>
      <c r="E2432">
        <v>39.77993</v>
      </c>
      <c r="F2432">
        <v>-104.972689</v>
      </c>
      <c r="G2432">
        <v>39.77993</v>
      </c>
      <c r="H2432">
        <v>-104.97269</v>
      </c>
      <c r="I2432">
        <v>0</v>
      </c>
      <c r="J2432" s="1" t="s">
        <v>385</v>
      </c>
      <c r="L2432" s="1" t="s">
        <v>391</v>
      </c>
      <c r="M2432" s="1" t="s">
        <v>47</v>
      </c>
      <c r="N2432" s="1" t="s">
        <v>131</v>
      </c>
      <c r="O2432" s="1" t="s">
        <v>131</v>
      </c>
      <c r="P2432" s="1" t="s">
        <v>198</v>
      </c>
      <c r="Q2432" s="1" t="s">
        <v>246</v>
      </c>
      <c r="R2432" s="1" t="s">
        <v>48</v>
      </c>
      <c r="S2432" s="1" t="s">
        <v>79</v>
      </c>
      <c r="T2432" s="1" t="s">
        <v>205</v>
      </c>
      <c r="U2432" s="2">
        <v>43504.239583333336</v>
      </c>
      <c r="V2432">
        <v>6.8</v>
      </c>
      <c r="X2432">
        <v>72</v>
      </c>
      <c r="Y2432">
        <v>30.13</v>
      </c>
      <c r="Z2432">
        <v>30</v>
      </c>
      <c r="AA2432" s="1" t="s">
        <v>49</v>
      </c>
      <c r="AD2432" s="1" t="s">
        <v>1206</v>
      </c>
      <c r="AE2432" t="b">
        <v>0</v>
      </c>
      <c r="AF2432" t="b">
        <v>0</v>
      </c>
      <c r="AG2432" t="b">
        <v>1</v>
      </c>
      <c r="AH2432" t="b">
        <v>0</v>
      </c>
      <c r="AI2432" t="b">
        <v>1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s="1" t="s">
        <v>53</v>
      </c>
      <c r="AS2432" s="1" t="s">
        <v>53</v>
      </c>
      <c r="AT2432" s="1" t="s">
        <v>51</v>
      </c>
      <c r="AU2432" s="1" t="s">
        <v>51</v>
      </c>
    </row>
    <row r="2433" spans="1:47" x14ac:dyDescent="0.25">
      <c r="A2433" s="1" t="s">
        <v>6474</v>
      </c>
      <c r="B2433">
        <v>3</v>
      </c>
      <c r="C2433" s="2">
        <v>43504.267141203702</v>
      </c>
      <c r="D2433" s="2">
        <v>43504.287534722222</v>
      </c>
      <c r="E2433">
        <v>39.900221000000002</v>
      </c>
      <c r="F2433">
        <v>-104.988178</v>
      </c>
      <c r="G2433">
        <v>39.897492</v>
      </c>
      <c r="H2433">
        <v>-104.987711</v>
      </c>
      <c r="I2433">
        <v>0.19</v>
      </c>
      <c r="J2433" s="1" t="s">
        <v>441</v>
      </c>
      <c r="L2433" s="1" t="s">
        <v>195</v>
      </c>
      <c r="M2433" s="1" t="s">
        <v>47</v>
      </c>
      <c r="N2433" s="1" t="s">
        <v>131</v>
      </c>
      <c r="O2433" s="1" t="s">
        <v>147</v>
      </c>
      <c r="P2433" s="1" t="s">
        <v>198</v>
      </c>
      <c r="Q2433" s="1" t="s">
        <v>439</v>
      </c>
      <c r="R2433" s="1" t="s">
        <v>48</v>
      </c>
      <c r="S2433" s="1" t="s">
        <v>79</v>
      </c>
      <c r="T2433" s="1" t="s">
        <v>205</v>
      </c>
      <c r="U2433" s="2">
        <v>43504.284722222219</v>
      </c>
      <c r="V2433">
        <v>1.4</v>
      </c>
      <c r="X2433">
        <v>85</v>
      </c>
      <c r="Y2433">
        <v>30.14</v>
      </c>
      <c r="Z2433">
        <v>30</v>
      </c>
      <c r="AA2433" s="1" t="s">
        <v>49</v>
      </c>
      <c r="AD2433" s="1" t="s">
        <v>1206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s="1" t="s">
        <v>53</v>
      </c>
      <c r="AS2433" s="1" t="s">
        <v>53</v>
      </c>
      <c r="AT2433" s="1" t="s">
        <v>51</v>
      </c>
      <c r="AU2433" s="1" t="s">
        <v>51</v>
      </c>
    </row>
    <row r="2434" spans="1:47" x14ac:dyDescent="0.25">
      <c r="A2434" s="1" t="s">
        <v>6475</v>
      </c>
      <c r="B2434">
        <v>3</v>
      </c>
      <c r="C2434" s="2">
        <v>43504.269745370373</v>
      </c>
      <c r="D2434" s="2">
        <v>43504.290312500001</v>
      </c>
      <c r="E2434">
        <v>39.900221000000002</v>
      </c>
      <c r="F2434">
        <v>-104.988178</v>
      </c>
      <c r="G2434">
        <v>39.897492</v>
      </c>
      <c r="H2434">
        <v>-104.987711</v>
      </c>
      <c r="I2434">
        <v>0.19</v>
      </c>
      <c r="J2434" s="1" t="s">
        <v>441</v>
      </c>
      <c r="L2434" s="1" t="s">
        <v>195</v>
      </c>
      <c r="M2434" s="1" t="s">
        <v>47</v>
      </c>
      <c r="N2434" s="1" t="s">
        <v>131</v>
      </c>
      <c r="O2434" s="1" t="s">
        <v>147</v>
      </c>
      <c r="P2434" s="1" t="s">
        <v>198</v>
      </c>
      <c r="Q2434" s="1" t="s">
        <v>439</v>
      </c>
      <c r="R2434" s="1" t="s">
        <v>48</v>
      </c>
      <c r="S2434" s="1" t="s">
        <v>79</v>
      </c>
      <c r="T2434" s="1" t="s">
        <v>205</v>
      </c>
      <c r="U2434" s="2">
        <v>43504.284722222219</v>
      </c>
      <c r="V2434">
        <v>1.4</v>
      </c>
      <c r="X2434">
        <v>85</v>
      </c>
      <c r="Y2434">
        <v>30.14</v>
      </c>
      <c r="Z2434">
        <v>30</v>
      </c>
      <c r="AA2434" s="1" t="s">
        <v>49</v>
      </c>
      <c r="AD2434" s="1" t="s">
        <v>1206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s="1" t="s">
        <v>53</v>
      </c>
      <c r="AS2434" s="1" t="s">
        <v>53</v>
      </c>
      <c r="AT2434" s="1" t="s">
        <v>51</v>
      </c>
      <c r="AU2434" s="1" t="s">
        <v>51</v>
      </c>
    </row>
    <row r="2435" spans="1:47" x14ac:dyDescent="0.25">
      <c r="A2435" s="1" t="s">
        <v>4421</v>
      </c>
      <c r="B2435">
        <v>3</v>
      </c>
      <c r="C2435" s="2">
        <v>43504.283819444441</v>
      </c>
      <c r="D2435" s="2">
        <v>43504.304201388892</v>
      </c>
      <c r="E2435">
        <v>39.776431000000002</v>
      </c>
      <c r="F2435">
        <v>-104.875114</v>
      </c>
      <c r="G2435">
        <v>39.776538000000002</v>
      </c>
      <c r="H2435">
        <v>-104.87621</v>
      </c>
      <c r="I2435">
        <v>5.8999999999999997E-2</v>
      </c>
      <c r="J2435" s="1" t="s">
        <v>452</v>
      </c>
      <c r="L2435" s="1" t="s">
        <v>133</v>
      </c>
      <c r="M2435" s="1" t="s">
        <v>47</v>
      </c>
      <c r="N2435" s="1" t="s">
        <v>131</v>
      </c>
      <c r="O2435" s="1" t="s">
        <v>131</v>
      </c>
      <c r="P2435" s="1" t="s">
        <v>198</v>
      </c>
      <c r="Q2435" s="1" t="s">
        <v>453</v>
      </c>
      <c r="R2435" s="1" t="s">
        <v>48</v>
      </c>
      <c r="S2435" s="1" t="s">
        <v>79</v>
      </c>
      <c r="T2435" s="1" t="s">
        <v>203</v>
      </c>
      <c r="U2435" s="2">
        <v>43504.290277777778</v>
      </c>
      <c r="V2435">
        <v>8.6</v>
      </c>
      <c r="W2435">
        <v>-5.5</v>
      </c>
      <c r="X2435">
        <v>54</v>
      </c>
      <c r="Y2435">
        <v>30.38</v>
      </c>
      <c r="Z2435">
        <v>10</v>
      </c>
      <c r="AA2435" s="1" t="s">
        <v>846</v>
      </c>
      <c r="AB2435">
        <v>10.4</v>
      </c>
      <c r="AD2435" s="1" t="s">
        <v>1220</v>
      </c>
      <c r="AE2435" t="b">
        <v>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s="1" t="s">
        <v>53</v>
      </c>
      <c r="AS2435" s="1" t="s">
        <v>51</v>
      </c>
      <c r="AT2435" s="1" t="s">
        <v>51</v>
      </c>
      <c r="AU2435" s="1" t="s">
        <v>51</v>
      </c>
    </row>
    <row r="2436" spans="1:47" x14ac:dyDescent="0.25">
      <c r="A2436" s="1" t="s">
        <v>6476</v>
      </c>
      <c r="B2436">
        <v>3</v>
      </c>
      <c r="C2436" s="2">
        <v>43504.289004629631</v>
      </c>
      <c r="D2436" s="2">
        <v>43504.309756944444</v>
      </c>
      <c r="E2436">
        <v>39.77993</v>
      </c>
      <c r="F2436">
        <v>-104.972689</v>
      </c>
      <c r="G2436">
        <v>39.77993</v>
      </c>
      <c r="H2436">
        <v>-104.97269</v>
      </c>
      <c r="I2436">
        <v>0</v>
      </c>
      <c r="J2436" s="1" t="s">
        <v>385</v>
      </c>
      <c r="L2436" s="1" t="s">
        <v>391</v>
      </c>
      <c r="M2436" s="1" t="s">
        <v>47</v>
      </c>
      <c r="N2436" s="1" t="s">
        <v>131</v>
      </c>
      <c r="O2436" s="1" t="s">
        <v>131</v>
      </c>
      <c r="P2436" s="1" t="s">
        <v>198</v>
      </c>
      <c r="Q2436" s="1" t="s">
        <v>246</v>
      </c>
      <c r="R2436" s="1" t="s">
        <v>48</v>
      </c>
      <c r="S2436" s="1" t="s">
        <v>79</v>
      </c>
      <c r="T2436" s="1" t="s">
        <v>205</v>
      </c>
      <c r="U2436" s="2">
        <v>43504.284722222219</v>
      </c>
      <c r="V2436">
        <v>1.4</v>
      </c>
      <c r="X2436">
        <v>85</v>
      </c>
      <c r="Y2436">
        <v>30.14</v>
      </c>
      <c r="Z2436">
        <v>30</v>
      </c>
      <c r="AA2436" s="1" t="s">
        <v>49</v>
      </c>
      <c r="AD2436" s="1" t="s">
        <v>1206</v>
      </c>
      <c r="AE2436" t="b">
        <v>0</v>
      </c>
      <c r="AF2436" t="b">
        <v>0</v>
      </c>
      <c r="AG2436" t="b">
        <v>1</v>
      </c>
      <c r="AH2436" t="b">
        <v>0</v>
      </c>
      <c r="AI2436" t="b">
        <v>1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s="1" t="s">
        <v>53</v>
      </c>
      <c r="AS2436" s="1" t="s">
        <v>51</v>
      </c>
      <c r="AT2436" s="1" t="s">
        <v>51</v>
      </c>
      <c r="AU2436" s="1" t="s">
        <v>51</v>
      </c>
    </row>
    <row r="2437" spans="1:47" x14ac:dyDescent="0.25">
      <c r="A2437" s="1" t="s">
        <v>7188</v>
      </c>
      <c r="B2437">
        <v>3</v>
      </c>
      <c r="C2437" s="2">
        <v>43504.296319444446</v>
      </c>
      <c r="D2437" s="2">
        <v>43504.316689814812</v>
      </c>
      <c r="E2437">
        <v>39.560187999999997</v>
      </c>
      <c r="F2437">
        <v>-105.03649</v>
      </c>
      <c r="G2437">
        <v>39.556977000000003</v>
      </c>
      <c r="H2437">
        <v>-105.03655999999999</v>
      </c>
      <c r="I2437">
        <v>0.222</v>
      </c>
      <c r="J2437" s="1" t="s">
        <v>6730</v>
      </c>
      <c r="K2437">
        <v>13255</v>
      </c>
      <c r="L2437" s="1" t="s">
        <v>6589</v>
      </c>
      <c r="M2437" s="1" t="s">
        <v>47</v>
      </c>
      <c r="N2437" s="1" t="s">
        <v>138</v>
      </c>
      <c r="O2437" s="1" t="s">
        <v>121</v>
      </c>
      <c r="P2437" s="1" t="s">
        <v>198</v>
      </c>
      <c r="Q2437" s="1" t="s">
        <v>7189</v>
      </c>
      <c r="R2437" s="1" t="s">
        <v>48</v>
      </c>
      <c r="S2437" s="1" t="s">
        <v>79</v>
      </c>
      <c r="T2437" s="1" t="s">
        <v>200</v>
      </c>
      <c r="U2437" s="2">
        <v>43504.286805555559</v>
      </c>
      <c r="V2437">
        <v>6.1</v>
      </c>
      <c r="W2437">
        <v>-2.8</v>
      </c>
      <c r="X2437">
        <v>60</v>
      </c>
      <c r="Y2437">
        <v>30.39</v>
      </c>
      <c r="Z2437">
        <v>10</v>
      </c>
      <c r="AA2437" s="1" t="s">
        <v>846</v>
      </c>
      <c r="AB2437">
        <v>4.5999999999999996</v>
      </c>
      <c r="AD2437" s="1" t="s">
        <v>1067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s="1" t="s">
        <v>51</v>
      </c>
      <c r="AS2437" s="1" t="s">
        <v>51</v>
      </c>
      <c r="AT2437" s="1" t="s">
        <v>51</v>
      </c>
      <c r="AU2437" s="1" t="s">
        <v>51</v>
      </c>
    </row>
    <row r="2438" spans="1:47" x14ac:dyDescent="0.25">
      <c r="A2438" s="1" t="s">
        <v>4439</v>
      </c>
      <c r="B2438">
        <v>3</v>
      </c>
      <c r="C2438" s="2">
        <v>43504.296319444446</v>
      </c>
      <c r="D2438" s="2">
        <v>43504.316689814812</v>
      </c>
      <c r="E2438">
        <v>39.680940999999997</v>
      </c>
      <c r="F2438">
        <v>-104.82867</v>
      </c>
      <c r="G2438">
        <v>39.688763999999999</v>
      </c>
      <c r="H2438">
        <v>-104.82874</v>
      </c>
      <c r="I2438">
        <v>0.54100000000000004</v>
      </c>
      <c r="J2438" s="1" t="s">
        <v>586</v>
      </c>
      <c r="L2438" s="1" t="s">
        <v>308</v>
      </c>
      <c r="M2438" s="1" t="s">
        <v>47</v>
      </c>
      <c r="N2438" s="1" t="s">
        <v>170</v>
      </c>
      <c r="O2438" s="1" t="s">
        <v>201</v>
      </c>
      <c r="P2438" s="1" t="s">
        <v>198</v>
      </c>
      <c r="Q2438" s="1" t="s">
        <v>202</v>
      </c>
      <c r="R2438" s="1" t="s">
        <v>48</v>
      </c>
      <c r="S2438" s="1" t="s">
        <v>79</v>
      </c>
      <c r="T2438" s="1" t="s">
        <v>203</v>
      </c>
      <c r="U2438" s="2">
        <v>43504.290277777778</v>
      </c>
      <c r="V2438">
        <v>8.6</v>
      </c>
      <c r="W2438">
        <v>-5.5</v>
      </c>
      <c r="X2438">
        <v>54</v>
      </c>
      <c r="Y2438">
        <v>30.38</v>
      </c>
      <c r="Z2438">
        <v>10</v>
      </c>
      <c r="AA2438" s="1" t="s">
        <v>846</v>
      </c>
      <c r="AB2438">
        <v>10.4</v>
      </c>
      <c r="AD2438" s="1" t="s">
        <v>1220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s="1" t="s">
        <v>51</v>
      </c>
      <c r="AS2438" s="1" t="s">
        <v>51</v>
      </c>
      <c r="AT2438" s="1" t="s">
        <v>51</v>
      </c>
      <c r="AU2438" s="1" t="s">
        <v>51</v>
      </c>
    </row>
    <row r="2439" spans="1:47" x14ac:dyDescent="0.25">
      <c r="A2439" s="1" t="s">
        <v>4799</v>
      </c>
      <c r="B2439">
        <v>3</v>
      </c>
      <c r="C2439" s="2">
        <v>43504.318182870367</v>
      </c>
      <c r="D2439" s="2">
        <v>43504.337534722225</v>
      </c>
      <c r="E2439">
        <v>39.946449000000001</v>
      </c>
      <c r="F2439">
        <v>-104.98804</v>
      </c>
      <c r="G2439">
        <v>39.939390000000003</v>
      </c>
      <c r="H2439">
        <v>-104.98796</v>
      </c>
      <c r="I2439">
        <v>0.48799999999999999</v>
      </c>
      <c r="J2439" s="1" t="s">
        <v>461</v>
      </c>
      <c r="L2439" s="1" t="s">
        <v>172</v>
      </c>
      <c r="M2439" s="1" t="s">
        <v>47</v>
      </c>
      <c r="N2439" s="1" t="s">
        <v>244</v>
      </c>
      <c r="O2439" s="1" t="s">
        <v>147</v>
      </c>
      <c r="P2439" s="1" t="s">
        <v>198</v>
      </c>
      <c r="Q2439" s="1" t="s">
        <v>271</v>
      </c>
      <c r="R2439" s="1" t="s">
        <v>48</v>
      </c>
      <c r="S2439" s="1" t="s">
        <v>79</v>
      </c>
      <c r="T2439" s="1" t="s">
        <v>272</v>
      </c>
      <c r="U2439" s="2">
        <v>43504.316666666666</v>
      </c>
      <c r="V2439">
        <v>-8</v>
      </c>
      <c r="X2439">
        <v>80</v>
      </c>
      <c r="Y2439">
        <v>30.24</v>
      </c>
      <c r="Z2439">
        <v>10</v>
      </c>
      <c r="AA2439" s="1" t="s">
        <v>49</v>
      </c>
      <c r="AD2439" s="1" t="s">
        <v>1206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s="1" t="s">
        <v>51</v>
      </c>
      <c r="AS2439" s="1" t="s">
        <v>51</v>
      </c>
      <c r="AT2439" s="1" t="s">
        <v>51</v>
      </c>
      <c r="AU2439" s="1" t="s">
        <v>51</v>
      </c>
    </row>
    <row r="2440" spans="1:47" x14ac:dyDescent="0.25">
      <c r="A2440" s="1" t="s">
        <v>4800</v>
      </c>
      <c r="B2440">
        <v>3</v>
      </c>
      <c r="C2440" s="2">
        <v>43504.334849537037</v>
      </c>
      <c r="D2440" s="2">
        <v>43504.355590277781</v>
      </c>
      <c r="E2440">
        <v>38.249246999999997</v>
      </c>
      <c r="F2440">
        <v>-104.610832</v>
      </c>
      <c r="G2440">
        <v>38.246082999999999</v>
      </c>
      <c r="H2440">
        <v>-104.61205</v>
      </c>
      <c r="I2440">
        <v>0.22800000000000001</v>
      </c>
      <c r="J2440" s="1" t="s">
        <v>588</v>
      </c>
      <c r="L2440" s="1" t="s">
        <v>195</v>
      </c>
      <c r="M2440" s="1" t="s">
        <v>47</v>
      </c>
      <c r="N2440" s="1" t="s">
        <v>411</v>
      </c>
      <c r="O2440" s="1" t="s">
        <v>411</v>
      </c>
      <c r="P2440" s="1" t="s">
        <v>198</v>
      </c>
      <c r="Q2440" s="1" t="s">
        <v>511</v>
      </c>
      <c r="R2440" s="1" t="s">
        <v>48</v>
      </c>
      <c r="S2440" s="1" t="s">
        <v>79</v>
      </c>
      <c r="T2440" s="1" t="s">
        <v>413</v>
      </c>
      <c r="U2440" s="2">
        <v>43504.328472222223</v>
      </c>
      <c r="V2440">
        <v>8.1</v>
      </c>
      <c r="X2440">
        <v>80</v>
      </c>
      <c r="Y2440">
        <v>30.45</v>
      </c>
      <c r="Z2440">
        <v>10</v>
      </c>
      <c r="AA2440" s="1" t="s">
        <v>49</v>
      </c>
      <c r="AD2440" s="1" t="s">
        <v>1206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s="1" t="s">
        <v>51</v>
      </c>
      <c r="AS2440" s="1" t="s">
        <v>51</v>
      </c>
      <c r="AT2440" s="1" t="s">
        <v>51</v>
      </c>
      <c r="AU2440" s="1" t="s">
        <v>51</v>
      </c>
    </row>
    <row r="2441" spans="1:47" x14ac:dyDescent="0.25">
      <c r="A2441" s="1" t="s">
        <v>5339</v>
      </c>
      <c r="B2441">
        <v>3</v>
      </c>
      <c r="C2441" s="2">
        <v>43504.337997685187</v>
      </c>
      <c r="D2441" s="2">
        <v>43504.358368055553</v>
      </c>
      <c r="E2441">
        <v>39.77993</v>
      </c>
      <c r="F2441">
        <v>-104.972689</v>
      </c>
      <c r="G2441">
        <v>39.77993</v>
      </c>
      <c r="H2441">
        <v>-104.97269</v>
      </c>
      <c r="I2441">
        <v>0</v>
      </c>
      <c r="J2441" s="1" t="s">
        <v>385</v>
      </c>
      <c r="L2441" s="1" t="s">
        <v>391</v>
      </c>
      <c r="M2441" s="1" t="s">
        <v>47</v>
      </c>
      <c r="N2441" s="1" t="s">
        <v>131</v>
      </c>
      <c r="O2441" s="1" t="s">
        <v>131</v>
      </c>
      <c r="P2441" s="1" t="s">
        <v>198</v>
      </c>
      <c r="Q2441" s="1" t="s">
        <v>246</v>
      </c>
      <c r="R2441" s="1" t="s">
        <v>48</v>
      </c>
      <c r="S2441" s="1" t="s">
        <v>79</v>
      </c>
      <c r="T2441" s="1" t="s">
        <v>205</v>
      </c>
      <c r="U2441" s="2">
        <v>43504.323611111111</v>
      </c>
      <c r="V2441">
        <v>12.2</v>
      </c>
      <c r="W2441">
        <v>4.3</v>
      </c>
      <c r="X2441">
        <v>57</v>
      </c>
      <c r="Y2441">
        <v>30.15</v>
      </c>
      <c r="Z2441">
        <v>30</v>
      </c>
      <c r="AA2441" s="1" t="s">
        <v>65</v>
      </c>
      <c r="AB2441">
        <v>4.5999999999999996</v>
      </c>
      <c r="AD2441" s="1" t="s">
        <v>818</v>
      </c>
      <c r="AE2441" t="b">
        <v>0</v>
      </c>
      <c r="AF2441" t="b">
        <v>0</v>
      </c>
      <c r="AG2441" t="b">
        <v>1</v>
      </c>
      <c r="AH2441" t="b">
        <v>0</v>
      </c>
      <c r="AI2441" t="b">
        <v>1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s="1" t="s">
        <v>51</v>
      </c>
      <c r="AS2441" s="1" t="s">
        <v>51</v>
      </c>
      <c r="AT2441" s="1" t="s">
        <v>51</v>
      </c>
      <c r="AU2441" s="1" t="s">
        <v>51</v>
      </c>
    </row>
    <row r="2442" spans="1:47" x14ac:dyDescent="0.25">
      <c r="A2442" s="1" t="s">
        <v>6401</v>
      </c>
      <c r="B2442">
        <v>3</v>
      </c>
      <c r="C2442" s="2">
        <v>43504.355682870373</v>
      </c>
      <c r="D2442" s="2">
        <v>43504.376423611109</v>
      </c>
      <c r="E2442">
        <v>39.725580000000001</v>
      </c>
      <c r="F2442">
        <v>-105.022643</v>
      </c>
      <c r="G2442">
        <v>39.725610000000003</v>
      </c>
      <c r="H2442">
        <v>-105.02414</v>
      </c>
      <c r="I2442">
        <v>0.08</v>
      </c>
      <c r="J2442" s="1" t="s">
        <v>584</v>
      </c>
      <c r="L2442" s="1" t="s">
        <v>585</v>
      </c>
      <c r="M2442" s="1" t="s">
        <v>47</v>
      </c>
      <c r="N2442" s="1" t="s">
        <v>131</v>
      </c>
      <c r="O2442" s="1" t="s">
        <v>131</v>
      </c>
      <c r="P2442" s="1" t="s">
        <v>198</v>
      </c>
      <c r="Q2442" s="1" t="s">
        <v>310</v>
      </c>
      <c r="R2442" s="1" t="s">
        <v>48</v>
      </c>
      <c r="S2442" s="1" t="s">
        <v>79</v>
      </c>
      <c r="T2442" s="1" t="s">
        <v>205</v>
      </c>
      <c r="U2442" s="2">
        <v>43504.364583333336</v>
      </c>
      <c r="V2442">
        <v>8.6</v>
      </c>
      <c r="X2442">
        <v>67</v>
      </c>
      <c r="Y2442">
        <v>30.15</v>
      </c>
      <c r="Z2442">
        <v>30</v>
      </c>
      <c r="AA2442" s="1" t="s">
        <v>49</v>
      </c>
      <c r="AD2442" s="1" t="s">
        <v>818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s="1" t="s">
        <v>51</v>
      </c>
      <c r="AS2442" s="1" t="s">
        <v>51</v>
      </c>
      <c r="AT2442" s="1" t="s">
        <v>51</v>
      </c>
      <c r="AU2442" s="1" t="s">
        <v>51</v>
      </c>
    </row>
    <row r="2443" spans="1:47" x14ac:dyDescent="0.25">
      <c r="A2443" s="1" t="s">
        <v>4495</v>
      </c>
      <c r="B2443">
        <v>3</v>
      </c>
      <c r="C2443" s="2">
        <v>43504.521053240744</v>
      </c>
      <c r="D2443" s="2">
        <v>43504.541759259257</v>
      </c>
      <c r="E2443">
        <v>38.428789999999999</v>
      </c>
      <c r="F2443">
        <v>-104.60769999999999</v>
      </c>
      <c r="G2443">
        <v>38.428789999999999</v>
      </c>
      <c r="H2443">
        <v>-104.60769999999999</v>
      </c>
      <c r="I2443">
        <v>0</v>
      </c>
      <c r="J2443" s="1" t="s">
        <v>497</v>
      </c>
      <c r="L2443" s="1" t="s">
        <v>194</v>
      </c>
      <c r="M2443" s="1" t="s">
        <v>47</v>
      </c>
      <c r="N2443" s="1" t="s">
        <v>411</v>
      </c>
      <c r="O2443" s="1" t="s">
        <v>411</v>
      </c>
      <c r="P2443" s="1" t="s">
        <v>198</v>
      </c>
      <c r="Q2443" s="1" t="s">
        <v>412</v>
      </c>
      <c r="R2443" s="1" t="s">
        <v>48</v>
      </c>
      <c r="S2443" s="1" t="s">
        <v>79</v>
      </c>
      <c r="T2443" s="1" t="s">
        <v>413</v>
      </c>
      <c r="U2443" s="2">
        <v>43504.536805555559</v>
      </c>
      <c r="V2443">
        <v>34</v>
      </c>
      <c r="W2443">
        <v>28.8</v>
      </c>
      <c r="X2443">
        <v>40</v>
      </c>
      <c r="Y2443">
        <v>30.27</v>
      </c>
      <c r="Z2443">
        <v>10</v>
      </c>
      <c r="AA2443" s="1" t="s">
        <v>64</v>
      </c>
      <c r="AB2443">
        <v>5.8</v>
      </c>
      <c r="AD2443" s="1" t="s">
        <v>1206</v>
      </c>
      <c r="AE2443" t="b">
        <v>0</v>
      </c>
      <c r="AF2443" t="b">
        <v>0</v>
      </c>
      <c r="AG2443" t="b">
        <v>0</v>
      </c>
      <c r="AH2443" t="b">
        <v>0</v>
      </c>
      <c r="AI2443" t="b">
        <v>1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s="1" t="s">
        <v>51</v>
      </c>
      <c r="AS2443" s="1" t="s">
        <v>51</v>
      </c>
      <c r="AT2443" s="1" t="s">
        <v>51</v>
      </c>
      <c r="AU2443" s="1" t="s">
        <v>51</v>
      </c>
    </row>
    <row r="2444" spans="1:47" x14ac:dyDescent="0.25">
      <c r="A2444" s="1" t="s">
        <v>4045</v>
      </c>
      <c r="B2444">
        <v>3</v>
      </c>
      <c r="C2444" s="2">
        <v>43504.521053240744</v>
      </c>
      <c r="D2444" s="2">
        <v>43504.541759259257</v>
      </c>
      <c r="E2444">
        <v>38.428780000000003</v>
      </c>
      <c r="F2444">
        <v>-104.60741</v>
      </c>
      <c r="G2444">
        <v>38.434539000000001</v>
      </c>
      <c r="H2444">
        <v>-104.60666000000001</v>
      </c>
      <c r="I2444">
        <v>0.4</v>
      </c>
      <c r="J2444" s="1" t="s">
        <v>497</v>
      </c>
      <c r="L2444" s="1" t="s">
        <v>194</v>
      </c>
      <c r="M2444" s="1" t="s">
        <v>47</v>
      </c>
      <c r="N2444" s="1" t="s">
        <v>411</v>
      </c>
      <c r="O2444" s="1" t="s">
        <v>411</v>
      </c>
      <c r="P2444" s="1" t="s">
        <v>198</v>
      </c>
      <c r="Q2444" s="1" t="s">
        <v>412</v>
      </c>
      <c r="R2444" s="1" t="s">
        <v>48</v>
      </c>
      <c r="S2444" s="1" t="s">
        <v>79</v>
      </c>
      <c r="T2444" s="1" t="s">
        <v>413</v>
      </c>
      <c r="U2444" s="2">
        <v>43504.536805555559</v>
      </c>
      <c r="V2444">
        <v>34</v>
      </c>
      <c r="W2444">
        <v>28.8</v>
      </c>
      <c r="X2444">
        <v>40</v>
      </c>
      <c r="Y2444">
        <v>30.27</v>
      </c>
      <c r="Z2444">
        <v>10</v>
      </c>
      <c r="AA2444" s="1" t="s">
        <v>64</v>
      </c>
      <c r="AB2444">
        <v>5.8</v>
      </c>
      <c r="AD2444" s="1" t="s">
        <v>1206</v>
      </c>
      <c r="AE2444" t="b">
        <v>0</v>
      </c>
      <c r="AF2444" t="b">
        <v>0</v>
      </c>
      <c r="AG2444" t="b">
        <v>0</v>
      </c>
      <c r="AH2444" t="b">
        <v>0</v>
      </c>
      <c r="AI2444" t="b">
        <v>1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s="1" t="s">
        <v>51</v>
      </c>
      <c r="AS2444" s="1" t="s">
        <v>51</v>
      </c>
      <c r="AT2444" s="1" t="s">
        <v>51</v>
      </c>
      <c r="AU2444" s="1" t="s">
        <v>51</v>
      </c>
    </row>
    <row r="2445" spans="1:47" x14ac:dyDescent="0.25">
      <c r="A2445" s="1" t="s">
        <v>7190</v>
      </c>
      <c r="B2445">
        <v>4</v>
      </c>
      <c r="C2445" s="2">
        <v>43504.543969907405</v>
      </c>
      <c r="D2445" s="2">
        <v>43504.564606481479</v>
      </c>
      <c r="E2445">
        <v>39.739910000000002</v>
      </c>
      <c r="F2445">
        <v>-104.07805</v>
      </c>
      <c r="G2445">
        <v>39.739649</v>
      </c>
      <c r="H2445">
        <v>-104.129583</v>
      </c>
      <c r="I2445">
        <v>2.738</v>
      </c>
      <c r="J2445" s="1" t="s">
        <v>7191</v>
      </c>
      <c r="K2445">
        <v>82729</v>
      </c>
      <c r="L2445" s="1" t="s">
        <v>7019</v>
      </c>
      <c r="M2445" s="1" t="s">
        <v>97</v>
      </c>
      <c r="N2445" s="1" t="s">
        <v>1535</v>
      </c>
      <c r="O2445" s="1" t="s">
        <v>147</v>
      </c>
      <c r="P2445" s="1" t="s">
        <v>198</v>
      </c>
      <c r="Q2445" s="1" t="s">
        <v>2267</v>
      </c>
      <c r="R2445" s="1" t="s">
        <v>48</v>
      </c>
      <c r="S2445" s="1" t="s">
        <v>79</v>
      </c>
      <c r="T2445" s="1" t="s">
        <v>789</v>
      </c>
      <c r="U2445" s="2">
        <v>43504.536111111112</v>
      </c>
      <c r="V2445">
        <v>26.6</v>
      </c>
      <c r="W2445">
        <v>18.2</v>
      </c>
      <c r="X2445">
        <v>74</v>
      </c>
      <c r="Y2445">
        <v>30.07</v>
      </c>
      <c r="Z2445">
        <v>10</v>
      </c>
      <c r="AA2445" s="1" t="s">
        <v>61</v>
      </c>
      <c r="AB2445">
        <v>8.1</v>
      </c>
      <c r="AD2445" s="1" t="s">
        <v>818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s="1" t="s">
        <v>51</v>
      </c>
      <c r="AS2445" s="1" t="s">
        <v>51</v>
      </c>
      <c r="AT2445" s="1" t="s">
        <v>51</v>
      </c>
      <c r="AU2445" s="1" t="s">
        <v>51</v>
      </c>
    </row>
    <row r="2446" spans="1:47" x14ac:dyDescent="0.25">
      <c r="A2446" s="1" t="s">
        <v>7192</v>
      </c>
      <c r="B2446">
        <v>4</v>
      </c>
      <c r="C2446" s="2">
        <v>43504.543969907405</v>
      </c>
      <c r="D2446" s="2">
        <v>43504.564606481479</v>
      </c>
      <c r="E2446">
        <v>39.739649</v>
      </c>
      <c r="F2446">
        <v>-104.129583</v>
      </c>
      <c r="G2446">
        <v>39.739910000000002</v>
      </c>
      <c r="H2446">
        <v>-104.07805</v>
      </c>
      <c r="I2446">
        <v>2.738</v>
      </c>
      <c r="J2446" s="1" t="s">
        <v>7193</v>
      </c>
      <c r="K2446">
        <v>73420</v>
      </c>
      <c r="L2446" s="1" t="s">
        <v>6729</v>
      </c>
      <c r="M2446" s="1" t="s">
        <v>47</v>
      </c>
      <c r="N2446" s="1" t="s">
        <v>1535</v>
      </c>
      <c r="O2446" s="1" t="s">
        <v>201</v>
      </c>
      <c r="P2446" s="1" t="s">
        <v>198</v>
      </c>
      <c r="Q2446" s="1" t="s">
        <v>2267</v>
      </c>
      <c r="R2446" s="1" t="s">
        <v>48</v>
      </c>
      <c r="S2446" s="1" t="s">
        <v>79</v>
      </c>
      <c r="T2446" s="1" t="s">
        <v>789</v>
      </c>
      <c r="U2446" s="2">
        <v>43504.536111111112</v>
      </c>
      <c r="V2446">
        <v>26.6</v>
      </c>
      <c r="W2446">
        <v>18.2</v>
      </c>
      <c r="X2446">
        <v>74</v>
      </c>
      <c r="Y2446">
        <v>30.07</v>
      </c>
      <c r="Z2446">
        <v>10</v>
      </c>
      <c r="AA2446" s="1" t="s">
        <v>61</v>
      </c>
      <c r="AB2446">
        <v>8.1</v>
      </c>
      <c r="AD2446" s="1" t="s">
        <v>818</v>
      </c>
      <c r="AE2446" t="b">
        <v>0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s="1" t="s">
        <v>51</v>
      </c>
      <c r="AS2446" s="1" t="s">
        <v>51</v>
      </c>
      <c r="AT2446" s="1" t="s">
        <v>51</v>
      </c>
      <c r="AU2446" s="1" t="s">
        <v>51</v>
      </c>
    </row>
    <row r="2447" spans="1:47" x14ac:dyDescent="0.25">
      <c r="A2447" s="1" t="s">
        <v>4440</v>
      </c>
      <c r="B2447">
        <v>3</v>
      </c>
      <c r="C2447" s="2">
        <v>43504.593414351853</v>
      </c>
      <c r="D2447" s="2">
        <v>43504.613969907405</v>
      </c>
      <c r="E2447">
        <v>39.776488000000001</v>
      </c>
      <c r="F2447">
        <v>-104.87362899999999</v>
      </c>
      <c r="G2447">
        <v>39.776691</v>
      </c>
      <c r="H2447">
        <v>-104.87582999999999</v>
      </c>
      <c r="I2447">
        <v>0.11799999999999999</v>
      </c>
      <c r="J2447" s="1" t="s">
        <v>417</v>
      </c>
      <c r="L2447" s="1" t="s">
        <v>137</v>
      </c>
      <c r="M2447" s="1" t="s">
        <v>47</v>
      </c>
      <c r="N2447" s="1" t="s">
        <v>131</v>
      </c>
      <c r="O2447" s="1" t="s">
        <v>131</v>
      </c>
      <c r="P2447" s="1" t="s">
        <v>198</v>
      </c>
      <c r="Q2447" s="1" t="s">
        <v>453</v>
      </c>
      <c r="R2447" s="1" t="s">
        <v>48</v>
      </c>
      <c r="S2447" s="1" t="s">
        <v>79</v>
      </c>
      <c r="T2447" s="1" t="s">
        <v>203</v>
      </c>
      <c r="U2447" s="2">
        <v>43504.581944444442</v>
      </c>
      <c r="V2447">
        <v>30.6</v>
      </c>
      <c r="W2447">
        <v>22.4</v>
      </c>
      <c r="X2447">
        <v>67</v>
      </c>
      <c r="Y2447">
        <v>30.13</v>
      </c>
      <c r="Z2447">
        <v>10</v>
      </c>
      <c r="AA2447" s="1" t="s">
        <v>961</v>
      </c>
      <c r="AB2447">
        <v>9.1999999999999993</v>
      </c>
      <c r="AD2447" s="1" t="s">
        <v>1220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s="1" t="s">
        <v>51</v>
      </c>
      <c r="AS2447" s="1" t="s">
        <v>51</v>
      </c>
      <c r="AT2447" s="1" t="s">
        <v>51</v>
      </c>
      <c r="AU2447" s="1" t="s">
        <v>51</v>
      </c>
    </row>
    <row r="2448" spans="1:47" x14ac:dyDescent="0.25">
      <c r="A2448" s="1" t="s">
        <v>4801</v>
      </c>
      <c r="B2448">
        <v>3</v>
      </c>
      <c r="C2448" s="2">
        <v>43504.599178240744</v>
      </c>
      <c r="D2448" s="2">
        <v>43504.619513888887</v>
      </c>
      <c r="E2448">
        <v>40.040619999999997</v>
      </c>
      <c r="F2448">
        <v>-104.98036999999999</v>
      </c>
      <c r="G2448">
        <v>40.045217999999998</v>
      </c>
      <c r="H2448">
        <v>-104.98035</v>
      </c>
      <c r="I2448">
        <v>0.318</v>
      </c>
      <c r="J2448" s="1" t="s">
        <v>342</v>
      </c>
      <c r="L2448" s="1" t="s">
        <v>265</v>
      </c>
      <c r="M2448" s="1" t="s">
        <v>47</v>
      </c>
      <c r="N2448" s="1" t="s">
        <v>116</v>
      </c>
      <c r="O2448" s="1" t="s">
        <v>209</v>
      </c>
      <c r="P2448" s="1" t="s">
        <v>198</v>
      </c>
      <c r="Q2448" s="1" t="s">
        <v>343</v>
      </c>
      <c r="R2448" s="1" t="s">
        <v>48</v>
      </c>
      <c r="S2448" s="1" t="s">
        <v>79</v>
      </c>
      <c r="T2448" s="1" t="s">
        <v>272</v>
      </c>
      <c r="U2448" s="2">
        <v>43504.591666666667</v>
      </c>
      <c r="V2448">
        <v>23.4</v>
      </c>
      <c r="X2448">
        <v>47</v>
      </c>
      <c r="Y2448">
        <v>30.1</v>
      </c>
      <c r="Z2448">
        <v>10</v>
      </c>
      <c r="AA2448" s="1" t="s">
        <v>49</v>
      </c>
      <c r="AD2448" s="1" t="s">
        <v>1206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s="1" t="s">
        <v>51</v>
      </c>
      <c r="AS2448" s="1" t="s">
        <v>51</v>
      </c>
      <c r="AT2448" s="1" t="s">
        <v>51</v>
      </c>
      <c r="AU2448" s="1" t="s">
        <v>51</v>
      </c>
    </row>
    <row r="2449" spans="1:47" x14ac:dyDescent="0.25">
      <c r="A2449" s="1" t="s">
        <v>5155</v>
      </c>
      <c r="B2449">
        <v>3</v>
      </c>
      <c r="C2449" s="2">
        <v>43504.650219907409</v>
      </c>
      <c r="D2449" s="2">
        <v>43504.670925925922</v>
      </c>
      <c r="E2449">
        <v>39.710752999999997</v>
      </c>
      <c r="F2449">
        <v>-104.82666</v>
      </c>
      <c r="G2449">
        <v>39.712960000000002</v>
      </c>
      <c r="H2449">
        <v>-104.82664</v>
      </c>
      <c r="I2449">
        <v>0.152</v>
      </c>
      <c r="J2449" s="1" t="s">
        <v>402</v>
      </c>
      <c r="L2449" s="1" t="s">
        <v>308</v>
      </c>
      <c r="M2449" s="1" t="s">
        <v>47</v>
      </c>
      <c r="N2449" s="1" t="s">
        <v>170</v>
      </c>
      <c r="O2449" s="1" t="s">
        <v>201</v>
      </c>
      <c r="P2449" s="1" t="s">
        <v>198</v>
      </c>
      <c r="Q2449" s="1" t="s">
        <v>404</v>
      </c>
      <c r="R2449" s="1" t="s">
        <v>48</v>
      </c>
      <c r="S2449" s="1" t="s">
        <v>79</v>
      </c>
      <c r="T2449" s="1" t="s">
        <v>203</v>
      </c>
      <c r="U2449" s="2">
        <v>43504.665277777778</v>
      </c>
      <c r="V2449">
        <v>24.3</v>
      </c>
      <c r="W2449">
        <v>16.3</v>
      </c>
      <c r="X2449">
        <v>77</v>
      </c>
      <c r="Y2449">
        <v>30.15</v>
      </c>
      <c r="Z2449">
        <v>6</v>
      </c>
      <c r="AA2449" s="1" t="s">
        <v>961</v>
      </c>
      <c r="AB2449">
        <v>6.9</v>
      </c>
      <c r="AD2449" s="1" t="s">
        <v>1067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s="1" t="s">
        <v>51</v>
      </c>
      <c r="AS2449" s="1" t="s">
        <v>51</v>
      </c>
      <c r="AT2449" s="1" t="s">
        <v>51</v>
      </c>
      <c r="AU2449" s="1" t="s">
        <v>51</v>
      </c>
    </row>
    <row r="2450" spans="1:47" x14ac:dyDescent="0.25">
      <c r="A2450" s="1" t="s">
        <v>5245</v>
      </c>
      <c r="B2450">
        <v>3</v>
      </c>
      <c r="C2450" s="2">
        <v>43504.69085648148</v>
      </c>
      <c r="D2450" s="2">
        <v>43504.7112037037</v>
      </c>
      <c r="E2450">
        <v>39.770119999999999</v>
      </c>
      <c r="F2450">
        <v>-104.99178999999999</v>
      </c>
      <c r="G2450">
        <v>39.771329999999999</v>
      </c>
      <c r="H2450">
        <v>-104.99073</v>
      </c>
      <c r="I2450">
        <v>0.10100000000000001</v>
      </c>
      <c r="J2450" s="1" t="s">
        <v>532</v>
      </c>
      <c r="L2450" s="1" t="s">
        <v>265</v>
      </c>
      <c r="M2450" s="1" t="s">
        <v>47</v>
      </c>
      <c r="N2450" s="1" t="s">
        <v>131</v>
      </c>
      <c r="O2450" s="1" t="s">
        <v>131</v>
      </c>
      <c r="P2450" s="1" t="s">
        <v>198</v>
      </c>
      <c r="Q2450" s="1" t="s">
        <v>246</v>
      </c>
      <c r="R2450" s="1" t="s">
        <v>48</v>
      </c>
      <c r="S2450" s="1" t="s">
        <v>79</v>
      </c>
      <c r="T2450" s="1" t="s">
        <v>205</v>
      </c>
      <c r="U2450" s="2">
        <v>43504.697916666664</v>
      </c>
      <c r="V2450">
        <v>21.2</v>
      </c>
      <c r="W2450">
        <v>16.399999999999999</v>
      </c>
      <c r="X2450">
        <v>58</v>
      </c>
      <c r="Y2450">
        <v>30</v>
      </c>
      <c r="Z2450">
        <v>15</v>
      </c>
      <c r="AA2450" s="1" t="s">
        <v>961</v>
      </c>
      <c r="AB2450">
        <v>3.5</v>
      </c>
      <c r="AD2450" s="1" t="s">
        <v>1067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s="1" t="s">
        <v>51</v>
      </c>
      <c r="AS2450" s="1" t="s">
        <v>51</v>
      </c>
      <c r="AT2450" s="1" t="s">
        <v>51</v>
      </c>
      <c r="AU2450" s="1" t="s">
        <v>51</v>
      </c>
    </row>
    <row r="2451" spans="1:47" x14ac:dyDescent="0.25">
      <c r="A2451" s="1" t="s">
        <v>4337</v>
      </c>
      <c r="B2451">
        <v>3</v>
      </c>
      <c r="C2451" s="2">
        <v>43504.705925925926</v>
      </c>
      <c r="D2451" s="2">
        <v>43504.726469907408</v>
      </c>
      <c r="E2451">
        <v>39.506959999999999</v>
      </c>
      <c r="F2451">
        <v>-104.87278999999999</v>
      </c>
      <c r="G2451">
        <v>39.492109999999997</v>
      </c>
      <c r="H2451">
        <v>-104.87336000000001</v>
      </c>
      <c r="I2451">
        <v>1.026</v>
      </c>
      <c r="J2451" s="1" t="s">
        <v>558</v>
      </c>
      <c r="L2451" s="1" t="s">
        <v>195</v>
      </c>
      <c r="M2451" s="1" t="s">
        <v>47</v>
      </c>
      <c r="N2451" s="1" t="s">
        <v>173</v>
      </c>
      <c r="O2451" s="1" t="s">
        <v>121</v>
      </c>
      <c r="P2451" s="1" t="s">
        <v>198</v>
      </c>
      <c r="Q2451" s="1" t="s">
        <v>311</v>
      </c>
      <c r="R2451" s="1" t="s">
        <v>48</v>
      </c>
      <c r="S2451" s="1" t="s">
        <v>79</v>
      </c>
      <c r="T2451" s="1" t="s">
        <v>200</v>
      </c>
      <c r="U2451" s="2">
        <v>43504.703472222223</v>
      </c>
      <c r="V2451">
        <v>27</v>
      </c>
      <c r="W2451">
        <v>19.5</v>
      </c>
      <c r="X2451">
        <v>63</v>
      </c>
      <c r="Y2451">
        <v>30.17</v>
      </c>
      <c r="Z2451">
        <v>10</v>
      </c>
      <c r="AA2451" s="1" t="s">
        <v>961</v>
      </c>
      <c r="AB2451">
        <v>6.9</v>
      </c>
      <c r="AD2451" s="1" t="s">
        <v>1067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s="1" t="s">
        <v>51</v>
      </c>
      <c r="AS2451" s="1" t="s">
        <v>51</v>
      </c>
      <c r="AT2451" s="1" t="s">
        <v>51</v>
      </c>
      <c r="AU2451" s="1" t="s">
        <v>51</v>
      </c>
    </row>
    <row r="2452" spans="1:47" x14ac:dyDescent="0.25">
      <c r="A2452" s="1" t="s">
        <v>5103</v>
      </c>
      <c r="B2452">
        <v>3</v>
      </c>
      <c r="C2452" s="2">
        <v>43504.768414351849</v>
      </c>
      <c r="D2452" s="2">
        <v>43504.788969907408</v>
      </c>
      <c r="E2452">
        <v>39.885438999999998</v>
      </c>
      <c r="F2452">
        <v>-104.98766999999999</v>
      </c>
      <c r="G2452">
        <v>39.882770000000001</v>
      </c>
      <c r="H2452">
        <v>-104.98768</v>
      </c>
      <c r="I2452">
        <v>0.184</v>
      </c>
      <c r="J2452" s="1" t="s">
        <v>441</v>
      </c>
      <c r="L2452" s="1" t="s">
        <v>312</v>
      </c>
      <c r="M2452" s="1" t="s">
        <v>47</v>
      </c>
      <c r="N2452" s="1" t="s">
        <v>131</v>
      </c>
      <c r="O2452" s="1" t="s">
        <v>147</v>
      </c>
      <c r="P2452" s="1" t="s">
        <v>198</v>
      </c>
      <c r="Q2452" s="1" t="s">
        <v>439</v>
      </c>
      <c r="R2452" s="1" t="s">
        <v>48</v>
      </c>
      <c r="S2452" s="1" t="s">
        <v>79</v>
      </c>
      <c r="T2452" s="1" t="s">
        <v>205</v>
      </c>
      <c r="U2452" s="2">
        <v>43504.78125</v>
      </c>
      <c r="V2452">
        <v>15.8</v>
      </c>
      <c r="W2452">
        <v>10.199999999999999</v>
      </c>
      <c r="X2452">
        <v>68</v>
      </c>
      <c r="Y2452">
        <v>30.01</v>
      </c>
      <c r="Z2452">
        <v>20</v>
      </c>
      <c r="AA2452" s="1" t="s">
        <v>840</v>
      </c>
      <c r="AB2452">
        <v>3.5</v>
      </c>
      <c r="AD2452" s="1" t="s">
        <v>1067</v>
      </c>
      <c r="AE2452" t="b">
        <v>0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s="1" t="s">
        <v>53</v>
      </c>
      <c r="AS2452" s="1" t="s">
        <v>53</v>
      </c>
      <c r="AT2452" s="1" t="s">
        <v>51</v>
      </c>
      <c r="AU2452" s="1" t="s">
        <v>51</v>
      </c>
    </row>
    <row r="2453" spans="1:47" x14ac:dyDescent="0.25">
      <c r="A2453" s="1" t="s">
        <v>3971</v>
      </c>
      <c r="B2453">
        <v>3</v>
      </c>
      <c r="C2453" s="2">
        <v>43504.778333333335</v>
      </c>
      <c r="D2453" s="2">
        <v>43504.798692129632</v>
      </c>
      <c r="E2453">
        <v>38.850884999999998</v>
      </c>
      <c r="F2453">
        <v>-104.831941</v>
      </c>
      <c r="G2453">
        <v>38.853360000000002</v>
      </c>
      <c r="H2453">
        <v>-104.83228</v>
      </c>
      <c r="I2453">
        <v>0.17199999999999999</v>
      </c>
      <c r="J2453" s="1" t="s">
        <v>2438</v>
      </c>
      <c r="L2453" s="1" t="s">
        <v>2439</v>
      </c>
      <c r="M2453" s="1" t="s">
        <v>47</v>
      </c>
      <c r="N2453" s="1" t="s">
        <v>232</v>
      </c>
      <c r="O2453" s="1" t="s">
        <v>193</v>
      </c>
      <c r="P2453" s="1" t="s">
        <v>198</v>
      </c>
      <c r="Q2453" s="1" t="s">
        <v>389</v>
      </c>
      <c r="R2453" s="1" t="s">
        <v>48</v>
      </c>
      <c r="S2453" s="1" t="s">
        <v>79</v>
      </c>
      <c r="T2453" s="1" t="s">
        <v>249</v>
      </c>
      <c r="U2453" s="2">
        <v>43504.787499999999</v>
      </c>
      <c r="V2453">
        <v>25</v>
      </c>
      <c r="W2453">
        <v>18.100000000000001</v>
      </c>
      <c r="X2453">
        <v>43</v>
      </c>
      <c r="Y2453">
        <v>30.27</v>
      </c>
      <c r="Z2453">
        <v>10</v>
      </c>
      <c r="AA2453" s="1" t="s">
        <v>964</v>
      </c>
      <c r="AB2453">
        <v>5.8</v>
      </c>
      <c r="AD2453" s="1" t="s">
        <v>1206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s="1" t="s">
        <v>53</v>
      </c>
      <c r="AS2453" s="1" t="s">
        <v>53</v>
      </c>
      <c r="AT2453" s="1" t="s">
        <v>53</v>
      </c>
      <c r="AU2453" s="1" t="s">
        <v>51</v>
      </c>
    </row>
    <row r="2454" spans="1:47" x14ac:dyDescent="0.25">
      <c r="A2454" s="1" t="s">
        <v>3943</v>
      </c>
      <c r="B2454">
        <v>3</v>
      </c>
      <c r="C2454" s="2">
        <v>43504.843414351853</v>
      </c>
      <c r="D2454" s="2">
        <v>43504.863981481481</v>
      </c>
      <c r="E2454">
        <v>39.289102</v>
      </c>
      <c r="F2454">
        <v>-104.895833</v>
      </c>
      <c r="G2454">
        <v>39.279772999999999</v>
      </c>
      <c r="H2454">
        <v>-104.897408</v>
      </c>
      <c r="I2454">
        <v>0.65</v>
      </c>
      <c r="J2454" s="1" t="s">
        <v>449</v>
      </c>
      <c r="L2454" s="1" t="s">
        <v>195</v>
      </c>
      <c r="M2454" s="1" t="s">
        <v>47</v>
      </c>
      <c r="N2454" s="1" t="s">
        <v>191</v>
      </c>
      <c r="O2454" s="1" t="s">
        <v>121</v>
      </c>
      <c r="P2454" s="1" t="s">
        <v>198</v>
      </c>
      <c r="Q2454" s="1" t="s">
        <v>333</v>
      </c>
      <c r="R2454" s="1" t="s">
        <v>48</v>
      </c>
      <c r="S2454" s="1" t="s">
        <v>79</v>
      </c>
      <c r="T2454" s="1" t="s">
        <v>223</v>
      </c>
      <c r="U2454" s="2">
        <v>43504.838194444441</v>
      </c>
      <c r="V2454">
        <v>17.600000000000001</v>
      </c>
      <c r="W2454">
        <v>5</v>
      </c>
      <c r="X2454">
        <v>58</v>
      </c>
      <c r="Y2454">
        <v>30.02</v>
      </c>
      <c r="Z2454">
        <v>10</v>
      </c>
      <c r="AA2454" s="1" t="s">
        <v>846</v>
      </c>
      <c r="AB2454">
        <v>11.5</v>
      </c>
      <c r="AD2454" s="1" t="s">
        <v>1206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s="1" t="s">
        <v>53</v>
      </c>
      <c r="AS2454" s="1" t="s">
        <v>53</v>
      </c>
      <c r="AT2454" s="1" t="s">
        <v>53</v>
      </c>
      <c r="AU2454" s="1" t="s">
        <v>53</v>
      </c>
    </row>
    <row r="2455" spans="1:47" x14ac:dyDescent="0.25">
      <c r="A2455" s="1" t="s">
        <v>7017</v>
      </c>
      <c r="B2455">
        <v>4</v>
      </c>
      <c r="C2455" s="2">
        <v>43504.849675925929</v>
      </c>
      <c r="D2455" s="2">
        <v>43504.86986111111</v>
      </c>
      <c r="E2455">
        <v>39.739910000000002</v>
      </c>
      <c r="F2455">
        <v>-104.07805</v>
      </c>
      <c r="G2455">
        <v>39.739649</v>
      </c>
      <c r="H2455">
        <v>-104.129583</v>
      </c>
      <c r="I2455">
        <v>2.738</v>
      </c>
      <c r="J2455" s="1" t="s">
        <v>7018</v>
      </c>
      <c r="K2455">
        <v>82729</v>
      </c>
      <c r="L2455" s="1" t="s">
        <v>7019</v>
      </c>
      <c r="M2455" s="1" t="s">
        <v>97</v>
      </c>
      <c r="N2455" s="1" t="s">
        <v>1535</v>
      </c>
      <c r="O2455" s="1" t="s">
        <v>147</v>
      </c>
      <c r="P2455" s="1" t="s">
        <v>198</v>
      </c>
      <c r="Q2455" s="1" t="s">
        <v>2267</v>
      </c>
      <c r="R2455" s="1" t="s">
        <v>48</v>
      </c>
      <c r="S2455" s="1" t="s">
        <v>79</v>
      </c>
      <c r="T2455" s="1" t="s">
        <v>789</v>
      </c>
      <c r="U2455" s="2">
        <v>43504.865972222222</v>
      </c>
      <c r="V2455">
        <v>17.600000000000001</v>
      </c>
      <c r="W2455">
        <v>8.1999999999999993</v>
      </c>
      <c r="X2455">
        <v>73</v>
      </c>
      <c r="Y2455">
        <v>30</v>
      </c>
      <c r="Z2455">
        <v>10</v>
      </c>
      <c r="AA2455" s="1" t="s">
        <v>72</v>
      </c>
      <c r="AB2455">
        <v>6.9</v>
      </c>
      <c r="AD2455" s="1" t="s">
        <v>1067</v>
      </c>
      <c r="AE2455" t="b">
        <v>0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s="1" t="s">
        <v>53</v>
      </c>
      <c r="AS2455" s="1" t="s">
        <v>53</v>
      </c>
      <c r="AT2455" s="1" t="s">
        <v>53</v>
      </c>
      <c r="AU2455" s="1" t="s">
        <v>53</v>
      </c>
    </row>
    <row r="2456" spans="1:47" x14ac:dyDescent="0.25">
      <c r="A2456" s="1" t="s">
        <v>7020</v>
      </c>
      <c r="B2456">
        <v>4</v>
      </c>
      <c r="C2456" s="2">
        <v>43504.849675925929</v>
      </c>
      <c r="D2456" s="2">
        <v>43504.86986111111</v>
      </c>
      <c r="E2456">
        <v>39.739649</v>
      </c>
      <c r="F2456">
        <v>-104.129583</v>
      </c>
      <c r="G2456">
        <v>39.739910000000002</v>
      </c>
      <c r="H2456">
        <v>-104.07805</v>
      </c>
      <c r="I2456">
        <v>2.738</v>
      </c>
      <c r="J2456" s="1" t="s">
        <v>7021</v>
      </c>
      <c r="K2456">
        <v>73420</v>
      </c>
      <c r="L2456" s="1" t="s">
        <v>6729</v>
      </c>
      <c r="M2456" s="1" t="s">
        <v>47</v>
      </c>
      <c r="N2456" s="1" t="s">
        <v>1535</v>
      </c>
      <c r="O2456" s="1" t="s">
        <v>201</v>
      </c>
      <c r="P2456" s="1" t="s">
        <v>198</v>
      </c>
      <c r="Q2456" s="1" t="s">
        <v>2267</v>
      </c>
      <c r="R2456" s="1" t="s">
        <v>48</v>
      </c>
      <c r="S2456" s="1" t="s">
        <v>79</v>
      </c>
      <c r="T2456" s="1" t="s">
        <v>789</v>
      </c>
      <c r="U2456" s="2">
        <v>43504.865972222222</v>
      </c>
      <c r="V2456">
        <v>17.600000000000001</v>
      </c>
      <c r="W2456">
        <v>8.1999999999999993</v>
      </c>
      <c r="X2456">
        <v>73</v>
      </c>
      <c r="Y2456">
        <v>30</v>
      </c>
      <c r="Z2456">
        <v>10</v>
      </c>
      <c r="AA2456" s="1" t="s">
        <v>72</v>
      </c>
      <c r="AB2456">
        <v>6.9</v>
      </c>
      <c r="AD2456" s="1" t="s">
        <v>1067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s="1" t="s">
        <v>53</v>
      </c>
      <c r="AS2456" s="1" t="s">
        <v>53</v>
      </c>
      <c r="AT2456" s="1" t="s">
        <v>53</v>
      </c>
      <c r="AU2456" s="1" t="s">
        <v>53</v>
      </c>
    </row>
    <row r="2457" spans="1:47" x14ac:dyDescent="0.25">
      <c r="A2457" s="1" t="s">
        <v>5065</v>
      </c>
      <c r="B2457">
        <v>3</v>
      </c>
      <c r="C2457" s="2">
        <v>43504.910081018519</v>
      </c>
      <c r="D2457" s="2">
        <v>43504.930648148147</v>
      </c>
      <c r="E2457">
        <v>39.742930000000001</v>
      </c>
      <c r="F2457">
        <v>-105.52777</v>
      </c>
      <c r="G2457">
        <v>39.743780000000001</v>
      </c>
      <c r="H2457">
        <v>-105.53283999999999</v>
      </c>
      <c r="I2457">
        <v>0.27600000000000002</v>
      </c>
      <c r="J2457" s="1" t="s">
        <v>5066</v>
      </c>
      <c r="L2457" s="1" t="s">
        <v>129</v>
      </c>
      <c r="M2457" s="1" t="s">
        <v>47</v>
      </c>
      <c r="N2457" s="1" t="s">
        <v>1547</v>
      </c>
      <c r="O2457" s="1" t="s">
        <v>337</v>
      </c>
      <c r="P2457" s="1" t="s">
        <v>198</v>
      </c>
      <c r="Q2457" s="1" t="s">
        <v>1548</v>
      </c>
      <c r="R2457" s="1" t="s">
        <v>48</v>
      </c>
      <c r="S2457" s="1" t="s">
        <v>79</v>
      </c>
      <c r="T2457" s="1" t="s">
        <v>339</v>
      </c>
      <c r="U2457" s="2">
        <v>43504.90347222222</v>
      </c>
      <c r="V2457">
        <v>8.6</v>
      </c>
      <c r="W2457">
        <v>-10.5</v>
      </c>
      <c r="X2457">
        <v>57</v>
      </c>
      <c r="Y2457">
        <v>29.94</v>
      </c>
      <c r="AA2457" s="1" t="s">
        <v>840</v>
      </c>
      <c r="AB2457">
        <v>19.600000000000001</v>
      </c>
      <c r="AD2457" s="1" t="s">
        <v>1220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s="1" t="s">
        <v>53</v>
      </c>
      <c r="AS2457" s="1" t="s">
        <v>53</v>
      </c>
      <c r="AT2457" s="1" t="s">
        <v>53</v>
      </c>
      <c r="AU2457" s="1" t="s">
        <v>53</v>
      </c>
    </row>
    <row r="2458" spans="1:47" x14ac:dyDescent="0.25">
      <c r="A2458" s="1" t="s">
        <v>3906</v>
      </c>
      <c r="B2458">
        <v>4</v>
      </c>
      <c r="C2458" s="2">
        <v>43505.159560185188</v>
      </c>
      <c r="D2458" s="2">
        <v>43505.180081018516</v>
      </c>
      <c r="E2458">
        <v>39.72372</v>
      </c>
      <c r="F2458">
        <v>-105.01121999999999</v>
      </c>
      <c r="G2458">
        <v>39.725580000000001</v>
      </c>
      <c r="H2458">
        <v>-105.01147</v>
      </c>
      <c r="I2458">
        <v>0.129</v>
      </c>
      <c r="J2458" s="1" t="s">
        <v>3907</v>
      </c>
      <c r="L2458" s="1" t="s">
        <v>265</v>
      </c>
      <c r="M2458" s="1" t="s">
        <v>47</v>
      </c>
      <c r="N2458" s="1" t="s">
        <v>131</v>
      </c>
      <c r="O2458" s="1" t="s">
        <v>131</v>
      </c>
      <c r="P2458" s="1" t="s">
        <v>198</v>
      </c>
      <c r="Q2458" s="1" t="s">
        <v>310</v>
      </c>
      <c r="R2458" s="1" t="s">
        <v>48</v>
      </c>
      <c r="S2458" s="1" t="s">
        <v>79</v>
      </c>
      <c r="T2458" s="1" t="s">
        <v>205</v>
      </c>
      <c r="U2458" s="2">
        <v>43505.161111111112</v>
      </c>
      <c r="V2458">
        <v>23</v>
      </c>
      <c r="W2458">
        <v>14.7</v>
      </c>
      <c r="X2458">
        <v>39</v>
      </c>
      <c r="Y2458">
        <v>29.98</v>
      </c>
      <c r="Z2458">
        <v>10</v>
      </c>
      <c r="AA2458" s="1" t="s">
        <v>55</v>
      </c>
      <c r="AB2458">
        <v>6.9</v>
      </c>
      <c r="AD2458" s="1" t="s">
        <v>1206</v>
      </c>
      <c r="AE2458" t="b">
        <v>0</v>
      </c>
      <c r="AF2458" t="b">
        <v>0</v>
      </c>
      <c r="AG2458" t="b">
        <v>0</v>
      </c>
      <c r="AH2458" t="b">
        <v>0</v>
      </c>
      <c r="AI2458" t="b">
        <v>1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s="1" t="s">
        <v>53</v>
      </c>
      <c r="AS2458" s="1" t="s">
        <v>53</v>
      </c>
      <c r="AT2458" s="1" t="s">
        <v>53</v>
      </c>
      <c r="AU2458" s="1" t="s">
        <v>53</v>
      </c>
    </row>
    <row r="2459" spans="1:47" x14ac:dyDescent="0.25">
      <c r="A2459" s="1" t="s">
        <v>5246</v>
      </c>
      <c r="B2459">
        <v>3</v>
      </c>
      <c r="C2459" s="2">
        <v>43505.514247685183</v>
      </c>
      <c r="D2459" s="2">
        <v>43505.534814814811</v>
      </c>
      <c r="E2459">
        <v>39.900221000000002</v>
      </c>
      <c r="F2459">
        <v>-104.988178</v>
      </c>
      <c r="G2459">
        <v>39.897492</v>
      </c>
      <c r="H2459">
        <v>-104.987711</v>
      </c>
      <c r="I2459">
        <v>0.19</v>
      </c>
      <c r="J2459" s="1" t="s">
        <v>441</v>
      </c>
      <c r="L2459" s="1" t="s">
        <v>195</v>
      </c>
      <c r="M2459" s="1" t="s">
        <v>47</v>
      </c>
      <c r="N2459" s="1" t="s">
        <v>131</v>
      </c>
      <c r="O2459" s="1" t="s">
        <v>147</v>
      </c>
      <c r="P2459" s="1" t="s">
        <v>198</v>
      </c>
      <c r="Q2459" s="1" t="s">
        <v>439</v>
      </c>
      <c r="R2459" s="1" t="s">
        <v>48</v>
      </c>
      <c r="S2459" s="1" t="s">
        <v>79</v>
      </c>
      <c r="T2459" s="1" t="s">
        <v>205</v>
      </c>
      <c r="U2459" s="2">
        <v>43505.496527777781</v>
      </c>
      <c r="V2459">
        <v>37.4</v>
      </c>
      <c r="W2459">
        <v>34.9</v>
      </c>
      <c r="X2459">
        <v>45</v>
      </c>
      <c r="Y2459">
        <v>29.92</v>
      </c>
      <c r="Z2459">
        <v>50</v>
      </c>
      <c r="AA2459" s="1" t="s">
        <v>65</v>
      </c>
      <c r="AB2459">
        <v>3.5</v>
      </c>
      <c r="AD2459" s="1" t="s">
        <v>818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s="1" t="s">
        <v>51</v>
      </c>
      <c r="AS2459" s="1" t="s">
        <v>51</v>
      </c>
      <c r="AT2459" s="1" t="s">
        <v>51</v>
      </c>
      <c r="AU2459" s="1" t="s">
        <v>51</v>
      </c>
    </row>
    <row r="2460" spans="1:47" x14ac:dyDescent="0.25">
      <c r="A2460" s="1" t="s">
        <v>5034</v>
      </c>
      <c r="B2460">
        <v>3</v>
      </c>
      <c r="C2460" s="2">
        <v>43505.541875000003</v>
      </c>
      <c r="D2460" s="2">
        <v>43505.562592592592</v>
      </c>
      <c r="E2460">
        <v>39.725580000000001</v>
      </c>
      <c r="F2460">
        <v>-105.022643</v>
      </c>
      <c r="G2460">
        <v>39.725610000000003</v>
      </c>
      <c r="H2460">
        <v>-105.02414</v>
      </c>
      <c r="I2460">
        <v>0.08</v>
      </c>
      <c r="J2460" s="1" t="s">
        <v>584</v>
      </c>
      <c r="L2460" s="1" t="s">
        <v>585</v>
      </c>
      <c r="M2460" s="1" t="s">
        <v>47</v>
      </c>
      <c r="N2460" s="1" t="s">
        <v>131</v>
      </c>
      <c r="O2460" s="1" t="s">
        <v>131</v>
      </c>
      <c r="P2460" s="1" t="s">
        <v>198</v>
      </c>
      <c r="Q2460" s="1" t="s">
        <v>310</v>
      </c>
      <c r="R2460" s="1" t="s">
        <v>48</v>
      </c>
      <c r="S2460" s="1" t="s">
        <v>79</v>
      </c>
      <c r="T2460" s="1" t="s">
        <v>205</v>
      </c>
      <c r="U2460" s="2">
        <v>43505.535416666666</v>
      </c>
      <c r="V2460">
        <v>32</v>
      </c>
      <c r="W2460">
        <v>23.6</v>
      </c>
      <c r="X2460">
        <v>51</v>
      </c>
      <c r="Y2460">
        <v>29.88</v>
      </c>
      <c r="Z2460">
        <v>50</v>
      </c>
      <c r="AA2460" s="1" t="s">
        <v>65</v>
      </c>
      <c r="AB2460">
        <v>10.4</v>
      </c>
      <c r="AD2460" s="1" t="s">
        <v>1212</v>
      </c>
      <c r="AE2460" t="b">
        <v>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s="1" t="s">
        <v>51</v>
      </c>
      <c r="AS2460" s="1" t="s">
        <v>51</v>
      </c>
      <c r="AT2460" s="1" t="s">
        <v>51</v>
      </c>
      <c r="AU2460" s="1" t="s">
        <v>51</v>
      </c>
    </row>
    <row r="2461" spans="1:47" x14ac:dyDescent="0.25">
      <c r="A2461" s="1" t="s">
        <v>4046</v>
      </c>
      <c r="B2461">
        <v>3</v>
      </c>
      <c r="C2461" s="2">
        <v>43505.671030092592</v>
      </c>
      <c r="D2461" s="2">
        <v>43505.691759259258</v>
      </c>
      <c r="E2461">
        <v>39.232107999999997</v>
      </c>
      <c r="F2461">
        <v>-104.877691</v>
      </c>
      <c r="G2461">
        <v>39.229785999999997</v>
      </c>
      <c r="H2461">
        <v>-104.877988</v>
      </c>
      <c r="I2461">
        <v>0.161</v>
      </c>
      <c r="J2461" s="1" t="s">
        <v>455</v>
      </c>
      <c r="L2461" s="1" t="s">
        <v>195</v>
      </c>
      <c r="M2461" s="1" t="s">
        <v>47</v>
      </c>
      <c r="N2461" s="1" t="s">
        <v>86</v>
      </c>
      <c r="O2461" s="1" t="s">
        <v>121</v>
      </c>
      <c r="P2461" s="1" t="s">
        <v>198</v>
      </c>
      <c r="Q2461" s="1" t="s">
        <v>222</v>
      </c>
      <c r="R2461" s="1" t="s">
        <v>48</v>
      </c>
      <c r="S2461" s="1" t="s">
        <v>79</v>
      </c>
      <c r="T2461" s="1" t="s">
        <v>223</v>
      </c>
      <c r="U2461" s="2">
        <v>43505.67083333333</v>
      </c>
      <c r="V2461">
        <v>33.799999999999997</v>
      </c>
      <c r="W2461">
        <v>24.3</v>
      </c>
      <c r="X2461">
        <v>48</v>
      </c>
      <c r="Y2461">
        <v>29.86</v>
      </c>
      <c r="Z2461">
        <v>10</v>
      </c>
      <c r="AA2461" s="1" t="s">
        <v>66</v>
      </c>
      <c r="AB2461">
        <v>13.8</v>
      </c>
      <c r="AD2461" s="1" t="s">
        <v>1206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s="1" t="s">
        <v>51</v>
      </c>
      <c r="AS2461" s="1" t="s">
        <v>51</v>
      </c>
      <c r="AT2461" s="1" t="s">
        <v>51</v>
      </c>
      <c r="AU2461" s="1" t="s">
        <v>51</v>
      </c>
    </row>
    <row r="2462" spans="1:47" x14ac:dyDescent="0.25">
      <c r="A2462" s="1" t="s">
        <v>4123</v>
      </c>
      <c r="B2462">
        <v>3</v>
      </c>
      <c r="C2462" s="2">
        <v>43505.700208333335</v>
      </c>
      <c r="D2462" s="2">
        <v>43505.720925925925</v>
      </c>
      <c r="E2462">
        <v>39.809629999999999</v>
      </c>
      <c r="F2462">
        <v>-104.98308</v>
      </c>
      <c r="G2462">
        <v>39.815443000000002</v>
      </c>
      <c r="H2462">
        <v>-104.98299</v>
      </c>
      <c r="I2462">
        <v>0.40200000000000002</v>
      </c>
      <c r="J2462" s="1" t="s">
        <v>702</v>
      </c>
      <c r="L2462" s="1" t="s">
        <v>194</v>
      </c>
      <c r="M2462" s="1" t="s">
        <v>47</v>
      </c>
      <c r="N2462" s="1" t="s">
        <v>131</v>
      </c>
      <c r="O2462" s="1" t="s">
        <v>147</v>
      </c>
      <c r="P2462" s="1" t="s">
        <v>198</v>
      </c>
      <c r="Q2462" s="1" t="s">
        <v>246</v>
      </c>
      <c r="R2462" s="1" t="s">
        <v>48</v>
      </c>
      <c r="S2462" s="1" t="s">
        <v>79</v>
      </c>
      <c r="T2462" s="1" t="s">
        <v>205</v>
      </c>
      <c r="U2462" s="2">
        <v>43505.699305555558</v>
      </c>
      <c r="V2462">
        <v>26.6</v>
      </c>
      <c r="W2462">
        <v>15.7</v>
      </c>
      <c r="X2462">
        <v>69</v>
      </c>
      <c r="Y2462">
        <v>29.87</v>
      </c>
      <c r="Z2462">
        <v>10</v>
      </c>
      <c r="AA2462" s="1" t="s">
        <v>961</v>
      </c>
      <c r="AB2462">
        <v>12.7</v>
      </c>
      <c r="AD2462" s="1" t="s">
        <v>1212</v>
      </c>
      <c r="AE2462" t="b">
        <v>0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s="1" t="s">
        <v>51</v>
      </c>
      <c r="AS2462" s="1" t="s">
        <v>51</v>
      </c>
      <c r="AT2462" s="1" t="s">
        <v>51</v>
      </c>
      <c r="AU2462" s="1" t="s">
        <v>51</v>
      </c>
    </row>
    <row r="2463" spans="1:47" x14ac:dyDescent="0.25">
      <c r="A2463" s="1" t="s">
        <v>4124</v>
      </c>
      <c r="B2463">
        <v>3</v>
      </c>
      <c r="C2463" s="2">
        <v>43505.718414351853</v>
      </c>
      <c r="D2463" s="2">
        <v>43505.738981481481</v>
      </c>
      <c r="E2463">
        <v>38.924252000000003</v>
      </c>
      <c r="F2463">
        <v>-105.96774000000001</v>
      </c>
      <c r="G2463">
        <v>38.925911999999997</v>
      </c>
      <c r="H2463">
        <v>-105.967409</v>
      </c>
      <c r="I2463">
        <v>0.11600000000000001</v>
      </c>
      <c r="J2463" s="1" t="s">
        <v>661</v>
      </c>
      <c r="L2463" s="1" t="s">
        <v>551</v>
      </c>
      <c r="M2463" s="1" t="s">
        <v>47</v>
      </c>
      <c r="N2463" s="1" t="s">
        <v>355</v>
      </c>
      <c r="O2463" s="1" t="s">
        <v>356</v>
      </c>
      <c r="P2463" s="1" t="s">
        <v>198</v>
      </c>
      <c r="Q2463" s="1" t="s">
        <v>357</v>
      </c>
      <c r="R2463" s="1" t="s">
        <v>48</v>
      </c>
      <c r="S2463" s="1" t="s">
        <v>79</v>
      </c>
      <c r="T2463" s="1" t="s">
        <v>358</v>
      </c>
      <c r="U2463" s="2">
        <v>43505.718055555553</v>
      </c>
      <c r="V2463">
        <v>21.2</v>
      </c>
      <c r="W2463">
        <v>7.8</v>
      </c>
      <c r="X2463">
        <v>39</v>
      </c>
      <c r="Y2463">
        <v>29.87</v>
      </c>
      <c r="Z2463">
        <v>10</v>
      </c>
      <c r="AA2463" s="1" t="s">
        <v>67</v>
      </c>
      <c r="AB2463">
        <v>15</v>
      </c>
      <c r="AD2463" s="1" t="s">
        <v>1212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s="1" t="s">
        <v>51</v>
      </c>
      <c r="AS2463" s="1" t="s">
        <v>51</v>
      </c>
      <c r="AT2463" s="1" t="s">
        <v>51</v>
      </c>
      <c r="AU2463" s="1" t="s">
        <v>51</v>
      </c>
    </row>
    <row r="2464" spans="1:47" x14ac:dyDescent="0.25">
      <c r="A2464" s="1" t="s">
        <v>4125</v>
      </c>
      <c r="B2464">
        <v>3</v>
      </c>
      <c r="C2464" s="2">
        <v>43505.721030092594</v>
      </c>
      <c r="D2464" s="2">
        <v>43505.741759259261</v>
      </c>
      <c r="E2464">
        <v>39.835804000000003</v>
      </c>
      <c r="F2464">
        <v>-105.024092</v>
      </c>
      <c r="G2464">
        <v>39.835349999999998</v>
      </c>
      <c r="H2464">
        <v>-105.022509</v>
      </c>
      <c r="I2464">
        <v>0.09</v>
      </c>
      <c r="J2464" s="1" t="s">
        <v>105</v>
      </c>
      <c r="L2464" s="1" t="s">
        <v>143</v>
      </c>
      <c r="M2464" s="1" t="s">
        <v>47</v>
      </c>
      <c r="N2464" s="1" t="s">
        <v>80</v>
      </c>
      <c r="O2464" s="1" t="s">
        <v>147</v>
      </c>
      <c r="P2464" s="1" t="s">
        <v>198</v>
      </c>
      <c r="Q2464" s="1" t="s">
        <v>548</v>
      </c>
      <c r="R2464" s="1" t="s">
        <v>48</v>
      </c>
      <c r="S2464" s="1" t="s">
        <v>79</v>
      </c>
      <c r="T2464" s="1" t="s">
        <v>205</v>
      </c>
      <c r="U2464" s="2">
        <v>43505.740972222222</v>
      </c>
      <c r="V2464">
        <v>26.6</v>
      </c>
      <c r="W2464">
        <v>15.7</v>
      </c>
      <c r="X2464">
        <v>69</v>
      </c>
      <c r="Y2464">
        <v>29.88</v>
      </c>
      <c r="Z2464">
        <v>10</v>
      </c>
      <c r="AA2464" s="1" t="s">
        <v>961</v>
      </c>
      <c r="AB2464">
        <v>12.7</v>
      </c>
      <c r="AD2464" s="1" t="s">
        <v>1212</v>
      </c>
      <c r="AE2464" t="b">
        <v>0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s="1" t="s">
        <v>51</v>
      </c>
      <c r="AS2464" s="1" t="s">
        <v>51</v>
      </c>
      <c r="AT2464" s="1" t="s">
        <v>51</v>
      </c>
      <c r="AU2464" s="1" t="s">
        <v>51</v>
      </c>
    </row>
    <row r="2465" spans="1:47" x14ac:dyDescent="0.25">
      <c r="A2465" s="1" t="s">
        <v>4154</v>
      </c>
      <c r="B2465">
        <v>3</v>
      </c>
      <c r="C2465" s="2">
        <v>43505.755914351852</v>
      </c>
      <c r="D2465" s="2">
        <v>43505.77648148148</v>
      </c>
      <c r="E2465">
        <v>39.838332000000001</v>
      </c>
      <c r="F2465">
        <v>-104.98351</v>
      </c>
      <c r="G2465">
        <v>39.843569000000002</v>
      </c>
      <c r="H2465">
        <v>-104.98428</v>
      </c>
      <c r="I2465">
        <v>0.36399999999999999</v>
      </c>
      <c r="J2465" s="1" t="s">
        <v>517</v>
      </c>
      <c r="L2465" s="1" t="s">
        <v>194</v>
      </c>
      <c r="M2465" s="1" t="s">
        <v>47</v>
      </c>
      <c r="N2465" s="1" t="s">
        <v>131</v>
      </c>
      <c r="O2465" s="1" t="s">
        <v>147</v>
      </c>
      <c r="P2465" s="1" t="s">
        <v>198</v>
      </c>
      <c r="Q2465" s="1" t="s">
        <v>204</v>
      </c>
      <c r="R2465" s="1" t="s">
        <v>48</v>
      </c>
      <c r="S2465" s="1" t="s">
        <v>79</v>
      </c>
      <c r="T2465" s="1" t="s">
        <v>205</v>
      </c>
      <c r="U2465" s="2">
        <v>43505.740972222222</v>
      </c>
      <c r="V2465">
        <v>26.6</v>
      </c>
      <c r="W2465">
        <v>15.7</v>
      </c>
      <c r="X2465">
        <v>69</v>
      </c>
      <c r="Y2465">
        <v>29.88</v>
      </c>
      <c r="Z2465">
        <v>10</v>
      </c>
      <c r="AA2465" s="1" t="s">
        <v>961</v>
      </c>
      <c r="AB2465">
        <v>12.7</v>
      </c>
      <c r="AD2465" s="1" t="s">
        <v>1212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s="1" t="s">
        <v>53</v>
      </c>
      <c r="AS2465" s="1" t="s">
        <v>53</v>
      </c>
      <c r="AT2465" s="1" t="s">
        <v>51</v>
      </c>
      <c r="AU2465" s="1" t="s">
        <v>51</v>
      </c>
    </row>
    <row r="2466" spans="1:47" x14ac:dyDescent="0.25">
      <c r="A2466" s="1" t="s">
        <v>4698</v>
      </c>
      <c r="B2466">
        <v>3</v>
      </c>
      <c r="C2466" s="2">
        <v>43505.760081018518</v>
      </c>
      <c r="D2466" s="2">
        <v>43505.780648148146</v>
      </c>
      <c r="E2466">
        <v>38.132930999999999</v>
      </c>
      <c r="F2466">
        <v>-104.666729</v>
      </c>
      <c r="G2466">
        <v>38.158000000000001</v>
      </c>
      <c r="H2466">
        <v>-104.64595</v>
      </c>
      <c r="I2466">
        <v>2.0680000000000001</v>
      </c>
      <c r="J2466" s="1" t="s">
        <v>1069</v>
      </c>
      <c r="L2466" s="1" t="s">
        <v>194</v>
      </c>
      <c r="M2466" s="1" t="s">
        <v>47</v>
      </c>
      <c r="N2466" s="1" t="s">
        <v>411</v>
      </c>
      <c r="O2466" s="1" t="s">
        <v>411</v>
      </c>
      <c r="P2466" s="1" t="s">
        <v>198</v>
      </c>
      <c r="Q2466" s="1" t="s">
        <v>511</v>
      </c>
      <c r="R2466" s="1" t="s">
        <v>48</v>
      </c>
      <c r="S2466" s="1" t="s">
        <v>79</v>
      </c>
      <c r="T2466" s="1" t="s">
        <v>413</v>
      </c>
      <c r="U2466" s="2">
        <v>43505.745138888888</v>
      </c>
      <c r="V2466">
        <v>53.1</v>
      </c>
      <c r="X2466">
        <v>24</v>
      </c>
      <c r="Y2466">
        <v>29.83</v>
      </c>
      <c r="Z2466">
        <v>10</v>
      </c>
      <c r="AA2466" s="1" t="s">
        <v>67</v>
      </c>
      <c r="AB2466">
        <v>17.3</v>
      </c>
      <c r="AD2466" s="1" t="s">
        <v>1206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s="1" t="s">
        <v>53</v>
      </c>
      <c r="AS2466" s="1" t="s">
        <v>53</v>
      </c>
      <c r="AT2466" s="1" t="s">
        <v>51</v>
      </c>
      <c r="AU2466" s="1" t="s">
        <v>51</v>
      </c>
    </row>
    <row r="2467" spans="1:47" x14ac:dyDescent="0.25">
      <c r="A2467" s="1" t="s">
        <v>4406</v>
      </c>
      <c r="B2467">
        <v>3</v>
      </c>
      <c r="C2467" s="2">
        <v>43505.869976851849</v>
      </c>
      <c r="D2467" s="2">
        <v>43505.8903587963</v>
      </c>
      <c r="E2467">
        <v>39.282333999999999</v>
      </c>
      <c r="F2467">
        <v>-104.89668899999999</v>
      </c>
      <c r="G2467">
        <v>39.289051999999998</v>
      </c>
      <c r="H2467">
        <v>-104.895534</v>
      </c>
      <c r="I2467">
        <v>0.46800000000000003</v>
      </c>
      <c r="J2467" s="1" t="s">
        <v>398</v>
      </c>
      <c r="L2467" s="1" t="s">
        <v>194</v>
      </c>
      <c r="M2467" s="1" t="s">
        <v>47</v>
      </c>
      <c r="N2467" s="1" t="s">
        <v>191</v>
      </c>
      <c r="O2467" s="1" t="s">
        <v>121</v>
      </c>
      <c r="P2467" s="1" t="s">
        <v>198</v>
      </c>
      <c r="Q2467" s="1" t="s">
        <v>333</v>
      </c>
      <c r="R2467" s="1" t="s">
        <v>48</v>
      </c>
      <c r="S2467" s="1" t="s">
        <v>79</v>
      </c>
      <c r="T2467" s="1" t="s">
        <v>223</v>
      </c>
      <c r="U2467" s="2">
        <v>43505.866666666669</v>
      </c>
      <c r="V2467">
        <v>15.8</v>
      </c>
      <c r="W2467">
        <v>3.4</v>
      </c>
      <c r="X2467">
        <v>79</v>
      </c>
      <c r="Y2467">
        <v>29.83</v>
      </c>
      <c r="Z2467">
        <v>10</v>
      </c>
      <c r="AA2467" s="1" t="s">
        <v>840</v>
      </c>
      <c r="AB2467">
        <v>10.4</v>
      </c>
      <c r="AD2467" s="1" t="s">
        <v>1220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s="1" t="s">
        <v>53</v>
      </c>
      <c r="AS2467" s="1" t="s">
        <v>53</v>
      </c>
      <c r="AT2467" s="1" t="s">
        <v>53</v>
      </c>
      <c r="AU2467" s="1" t="s">
        <v>53</v>
      </c>
    </row>
    <row r="2468" spans="1:47" x14ac:dyDescent="0.25">
      <c r="A2468" s="1" t="s">
        <v>9230</v>
      </c>
      <c r="B2468">
        <v>2</v>
      </c>
      <c r="C2468" s="2">
        <v>43505.893680555557</v>
      </c>
      <c r="D2468" s="2">
        <v>43505.914178240739</v>
      </c>
      <c r="E2468">
        <v>39.264319999999998</v>
      </c>
      <c r="F2468">
        <v>-104.89469</v>
      </c>
      <c r="G2468">
        <v>39.271360000000001</v>
      </c>
      <c r="H2468">
        <v>-104.89695</v>
      </c>
      <c r="I2468">
        <v>0.501</v>
      </c>
      <c r="J2468" s="1" t="s">
        <v>449</v>
      </c>
      <c r="L2468" s="1" t="s">
        <v>265</v>
      </c>
      <c r="M2468" s="1" t="s">
        <v>47</v>
      </c>
      <c r="N2468" s="1" t="s">
        <v>191</v>
      </c>
      <c r="O2468" s="1" t="s">
        <v>121</v>
      </c>
      <c r="P2468" s="1" t="s">
        <v>198</v>
      </c>
      <c r="Q2468" s="1" t="s">
        <v>333</v>
      </c>
      <c r="R2468" s="1" t="s">
        <v>48</v>
      </c>
      <c r="S2468" s="1" t="s">
        <v>79</v>
      </c>
      <c r="T2468" s="1" t="s">
        <v>223</v>
      </c>
      <c r="U2468" s="2">
        <v>43505.890972222223</v>
      </c>
      <c r="V2468">
        <v>14</v>
      </c>
      <c r="W2468">
        <v>2.9</v>
      </c>
      <c r="X2468">
        <v>93</v>
      </c>
      <c r="Y2468">
        <v>29.83</v>
      </c>
      <c r="Z2468">
        <v>10</v>
      </c>
      <c r="AA2468" s="1" t="s">
        <v>840</v>
      </c>
      <c r="AB2468">
        <v>8.1</v>
      </c>
      <c r="AD2468" s="1" t="s">
        <v>1220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s="1" t="s">
        <v>53</v>
      </c>
      <c r="AS2468" s="1" t="s">
        <v>53</v>
      </c>
      <c r="AT2468" s="1" t="s">
        <v>53</v>
      </c>
      <c r="AU2468" s="1" t="s">
        <v>53</v>
      </c>
    </row>
    <row r="2469" spans="1:47" x14ac:dyDescent="0.25">
      <c r="A2469" s="1" t="s">
        <v>9231</v>
      </c>
      <c r="B2469">
        <v>2</v>
      </c>
      <c r="C2469" s="2">
        <v>43505.895509259259</v>
      </c>
      <c r="D2469" s="2">
        <v>43505.915983796294</v>
      </c>
      <c r="E2469">
        <v>39.289399000000003</v>
      </c>
      <c r="F2469">
        <v>-104.89512000000001</v>
      </c>
      <c r="G2469">
        <v>39.296840000000003</v>
      </c>
      <c r="H2469">
        <v>-104.89096000000001</v>
      </c>
      <c r="I2469">
        <v>0.56000000000000005</v>
      </c>
      <c r="J2469" s="1" t="s">
        <v>9232</v>
      </c>
      <c r="L2469" s="1" t="s">
        <v>3150</v>
      </c>
      <c r="M2469" s="1" t="s">
        <v>47</v>
      </c>
      <c r="N2469" s="1" t="s">
        <v>191</v>
      </c>
      <c r="O2469" s="1" t="s">
        <v>121</v>
      </c>
      <c r="P2469" s="1" t="s">
        <v>198</v>
      </c>
      <c r="Q2469" s="1" t="s">
        <v>333</v>
      </c>
      <c r="R2469" s="1" t="s">
        <v>48</v>
      </c>
      <c r="S2469" s="1" t="s">
        <v>79</v>
      </c>
      <c r="T2469" s="1" t="s">
        <v>223</v>
      </c>
      <c r="U2469" s="2">
        <v>43505.890972222223</v>
      </c>
      <c r="V2469">
        <v>14</v>
      </c>
      <c r="W2469">
        <v>2.9</v>
      </c>
      <c r="X2469">
        <v>93</v>
      </c>
      <c r="Y2469">
        <v>29.83</v>
      </c>
      <c r="Z2469">
        <v>10</v>
      </c>
      <c r="AA2469" s="1" t="s">
        <v>840</v>
      </c>
      <c r="AB2469">
        <v>8.1</v>
      </c>
      <c r="AD2469" s="1" t="s">
        <v>1220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s="1" t="s">
        <v>53</v>
      </c>
      <c r="AS2469" s="1" t="s">
        <v>53</v>
      </c>
      <c r="AT2469" s="1" t="s">
        <v>53</v>
      </c>
      <c r="AU2469" s="1" t="s">
        <v>53</v>
      </c>
    </row>
    <row r="2470" spans="1:47" x14ac:dyDescent="0.25">
      <c r="A2470" s="1" t="s">
        <v>9233</v>
      </c>
      <c r="B2470">
        <v>2</v>
      </c>
      <c r="C2470" s="2">
        <v>43505.922592592593</v>
      </c>
      <c r="D2470" s="2">
        <v>43505.94253472222</v>
      </c>
      <c r="E2470">
        <v>39.264319999999998</v>
      </c>
      <c r="F2470">
        <v>-104.89469</v>
      </c>
      <c r="G2470">
        <v>39.271360000000001</v>
      </c>
      <c r="H2470">
        <v>-104.89695</v>
      </c>
      <c r="I2470">
        <v>0.501</v>
      </c>
      <c r="J2470" s="1" t="s">
        <v>449</v>
      </c>
      <c r="L2470" s="1" t="s">
        <v>265</v>
      </c>
      <c r="M2470" s="1" t="s">
        <v>47</v>
      </c>
      <c r="N2470" s="1" t="s">
        <v>191</v>
      </c>
      <c r="O2470" s="1" t="s">
        <v>121</v>
      </c>
      <c r="P2470" s="1" t="s">
        <v>198</v>
      </c>
      <c r="Q2470" s="1" t="s">
        <v>333</v>
      </c>
      <c r="R2470" s="1" t="s">
        <v>48</v>
      </c>
      <c r="S2470" s="1" t="s">
        <v>79</v>
      </c>
      <c r="T2470" s="1" t="s">
        <v>223</v>
      </c>
      <c r="U2470" s="2">
        <v>43505.92083333333</v>
      </c>
      <c r="V2470">
        <v>14</v>
      </c>
      <c r="W2470">
        <v>2.9</v>
      </c>
      <c r="X2470">
        <v>100</v>
      </c>
      <c r="Y2470">
        <v>29.84</v>
      </c>
      <c r="Z2470">
        <v>7</v>
      </c>
      <c r="AA2470" s="1" t="s">
        <v>840</v>
      </c>
      <c r="AB2470">
        <v>8.1</v>
      </c>
      <c r="AD2470" s="1" t="s">
        <v>818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s="1" t="s">
        <v>53</v>
      </c>
      <c r="AS2470" s="1" t="s">
        <v>53</v>
      </c>
      <c r="AT2470" s="1" t="s">
        <v>53</v>
      </c>
      <c r="AU2470" s="1" t="s">
        <v>53</v>
      </c>
    </row>
    <row r="2471" spans="1:47" x14ac:dyDescent="0.25">
      <c r="A2471" s="1" t="s">
        <v>4235</v>
      </c>
      <c r="B2471">
        <v>4</v>
      </c>
      <c r="C2471" s="2">
        <v>43505.932476851849</v>
      </c>
      <c r="D2471" s="2">
        <v>43505.952881944446</v>
      </c>
      <c r="E2471">
        <v>38.841050000000003</v>
      </c>
      <c r="F2471">
        <v>-104.83024</v>
      </c>
      <c r="G2471">
        <v>38.834350000000001</v>
      </c>
      <c r="H2471">
        <v>-104.83144</v>
      </c>
      <c r="I2471">
        <v>0.46700000000000003</v>
      </c>
      <c r="J2471" s="1" t="s">
        <v>4236</v>
      </c>
      <c r="L2471" s="1" t="s">
        <v>326</v>
      </c>
      <c r="M2471" s="1" t="s">
        <v>47</v>
      </c>
      <c r="N2471" s="1" t="s">
        <v>232</v>
      </c>
      <c r="O2471" s="1" t="s">
        <v>193</v>
      </c>
      <c r="P2471" s="1" t="s">
        <v>198</v>
      </c>
      <c r="Q2471" s="1" t="s">
        <v>389</v>
      </c>
      <c r="R2471" s="1" t="s">
        <v>48</v>
      </c>
      <c r="S2471" s="1" t="s">
        <v>79</v>
      </c>
      <c r="T2471" s="1" t="s">
        <v>249</v>
      </c>
      <c r="U2471" s="2">
        <v>43505.912499999999</v>
      </c>
      <c r="V2471">
        <v>35.1</v>
      </c>
      <c r="W2471">
        <v>29.3</v>
      </c>
      <c r="X2471">
        <v>35</v>
      </c>
      <c r="Y2471">
        <v>29.81</v>
      </c>
      <c r="Z2471">
        <v>10</v>
      </c>
      <c r="AA2471" s="1" t="s">
        <v>964</v>
      </c>
      <c r="AB2471">
        <v>6.9</v>
      </c>
      <c r="AD2471" s="1" t="s">
        <v>818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s="1" t="s">
        <v>53</v>
      </c>
      <c r="AS2471" s="1" t="s">
        <v>53</v>
      </c>
      <c r="AT2471" s="1" t="s">
        <v>53</v>
      </c>
      <c r="AU2471" s="1" t="s">
        <v>53</v>
      </c>
    </row>
    <row r="2472" spans="1:47" x14ac:dyDescent="0.25">
      <c r="A2472" s="1" t="s">
        <v>5001</v>
      </c>
      <c r="B2472">
        <v>4</v>
      </c>
      <c r="C2472" s="2">
        <v>43506.188206018516</v>
      </c>
      <c r="D2472" s="2">
        <v>43506.208877314813</v>
      </c>
      <c r="E2472">
        <v>39.688740000000003</v>
      </c>
      <c r="F2472">
        <v>-104.97125</v>
      </c>
      <c r="G2472">
        <v>39.684699999999999</v>
      </c>
      <c r="H2472">
        <v>-104.95402</v>
      </c>
      <c r="I2472">
        <v>0.95799999999999996</v>
      </c>
      <c r="J2472" s="1" t="s">
        <v>4596</v>
      </c>
      <c r="L2472" s="1" t="s">
        <v>172</v>
      </c>
      <c r="M2472" s="1" t="s">
        <v>47</v>
      </c>
      <c r="N2472" s="1" t="s">
        <v>131</v>
      </c>
      <c r="O2472" s="1" t="s">
        <v>131</v>
      </c>
      <c r="P2472" s="1" t="s">
        <v>198</v>
      </c>
      <c r="Q2472" s="1" t="s">
        <v>422</v>
      </c>
      <c r="R2472" s="1" t="s">
        <v>48</v>
      </c>
      <c r="S2472" s="1" t="s">
        <v>79</v>
      </c>
      <c r="T2472" s="1" t="s">
        <v>200</v>
      </c>
      <c r="U2472" s="2">
        <v>43506.203472222223</v>
      </c>
      <c r="V2472">
        <v>19</v>
      </c>
      <c r="W2472">
        <v>10</v>
      </c>
      <c r="X2472">
        <v>96</v>
      </c>
      <c r="Y2472">
        <v>29.98</v>
      </c>
      <c r="Z2472">
        <v>2.5</v>
      </c>
      <c r="AA2472" s="1" t="s">
        <v>846</v>
      </c>
      <c r="AB2472">
        <v>6.9</v>
      </c>
      <c r="AD2472" s="1" t="s">
        <v>1212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s="1" t="s">
        <v>53</v>
      </c>
      <c r="AS2472" s="1" t="s">
        <v>53</v>
      </c>
      <c r="AT2472" s="1" t="s">
        <v>53</v>
      </c>
      <c r="AU2472" s="1" t="s">
        <v>53</v>
      </c>
    </row>
    <row r="2473" spans="1:47" x14ac:dyDescent="0.25">
      <c r="A2473" s="1" t="s">
        <v>3944</v>
      </c>
      <c r="B2473">
        <v>3</v>
      </c>
      <c r="C2473" s="2">
        <v>43506.212685185186</v>
      </c>
      <c r="D2473" s="2">
        <v>43506.233344907407</v>
      </c>
      <c r="E2473">
        <v>39.256310999999997</v>
      </c>
      <c r="F2473">
        <v>-104.889521</v>
      </c>
      <c r="G2473">
        <v>39.264319999999998</v>
      </c>
      <c r="H2473">
        <v>-104.89469</v>
      </c>
      <c r="I2473">
        <v>0.61899999999999999</v>
      </c>
      <c r="J2473" s="1" t="s">
        <v>449</v>
      </c>
      <c r="L2473" s="1" t="s">
        <v>194</v>
      </c>
      <c r="M2473" s="1" t="s">
        <v>47</v>
      </c>
      <c r="N2473" s="1" t="s">
        <v>191</v>
      </c>
      <c r="O2473" s="1" t="s">
        <v>121</v>
      </c>
      <c r="P2473" s="1" t="s">
        <v>198</v>
      </c>
      <c r="Q2473" s="1" t="s">
        <v>333</v>
      </c>
      <c r="R2473" s="1" t="s">
        <v>48</v>
      </c>
      <c r="S2473" s="1" t="s">
        <v>79</v>
      </c>
      <c r="T2473" s="1" t="s">
        <v>223</v>
      </c>
      <c r="U2473" s="2">
        <v>43506.212500000001</v>
      </c>
      <c r="V2473">
        <v>24.8</v>
      </c>
      <c r="W2473">
        <v>15.3</v>
      </c>
      <c r="X2473">
        <v>40</v>
      </c>
      <c r="Y2473">
        <v>29.85</v>
      </c>
      <c r="Z2473">
        <v>10</v>
      </c>
      <c r="AA2473" s="1" t="s">
        <v>67</v>
      </c>
      <c r="AB2473">
        <v>9.1999999999999993</v>
      </c>
      <c r="AD2473" s="1" t="s">
        <v>1206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s="1" t="s">
        <v>53</v>
      </c>
      <c r="AS2473" s="1" t="s">
        <v>53</v>
      </c>
      <c r="AT2473" s="1" t="s">
        <v>53</v>
      </c>
      <c r="AU2473" s="1" t="s">
        <v>53</v>
      </c>
    </row>
    <row r="2474" spans="1:47" x14ac:dyDescent="0.25">
      <c r="A2474" s="1" t="s">
        <v>5114</v>
      </c>
      <c r="B2474">
        <v>4</v>
      </c>
      <c r="C2474" s="2">
        <v>43506.250972222224</v>
      </c>
      <c r="D2474" s="2">
        <v>43506.270949074074</v>
      </c>
      <c r="E2474">
        <v>39.688740000000003</v>
      </c>
      <c r="F2474">
        <v>-104.97125</v>
      </c>
      <c r="G2474">
        <v>39.684699999999999</v>
      </c>
      <c r="H2474">
        <v>-104.95402</v>
      </c>
      <c r="I2474">
        <v>0.95799999999999996</v>
      </c>
      <c r="J2474" s="1" t="s">
        <v>4596</v>
      </c>
      <c r="L2474" s="1" t="s">
        <v>172</v>
      </c>
      <c r="M2474" s="1" t="s">
        <v>47</v>
      </c>
      <c r="N2474" s="1" t="s">
        <v>131</v>
      </c>
      <c r="O2474" s="1" t="s">
        <v>131</v>
      </c>
      <c r="P2474" s="1" t="s">
        <v>198</v>
      </c>
      <c r="Q2474" s="1" t="s">
        <v>422</v>
      </c>
      <c r="R2474" s="1" t="s">
        <v>48</v>
      </c>
      <c r="S2474" s="1" t="s">
        <v>79</v>
      </c>
      <c r="T2474" s="1" t="s">
        <v>200</v>
      </c>
      <c r="U2474" s="2">
        <v>43506.250694444447</v>
      </c>
      <c r="V2474">
        <v>17.100000000000001</v>
      </c>
      <c r="W2474">
        <v>11.7</v>
      </c>
      <c r="X2474">
        <v>92</v>
      </c>
      <c r="Y2474">
        <v>29.85</v>
      </c>
      <c r="Z2474">
        <v>3</v>
      </c>
      <c r="AA2474" s="1" t="s">
        <v>63</v>
      </c>
      <c r="AB2474">
        <v>3.5</v>
      </c>
      <c r="AD2474" s="1" t="s">
        <v>818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s="1" t="s">
        <v>53</v>
      </c>
      <c r="AS2474" s="1" t="s">
        <v>53</v>
      </c>
      <c r="AT2474" s="1" t="s">
        <v>51</v>
      </c>
      <c r="AU2474" s="1" t="s">
        <v>51</v>
      </c>
    </row>
    <row r="2475" spans="1:47" x14ac:dyDescent="0.25">
      <c r="A2475" s="1" t="s">
        <v>5247</v>
      </c>
      <c r="B2475">
        <v>3</v>
      </c>
      <c r="C2475" s="2">
        <v>43506.552800925929</v>
      </c>
      <c r="D2475" s="2">
        <v>43506.573622685188</v>
      </c>
      <c r="E2475">
        <v>39.800145000000001</v>
      </c>
      <c r="F2475">
        <v>-104.98553200000001</v>
      </c>
      <c r="G2475">
        <v>39.797939999999997</v>
      </c>
      <c r="H2475">
        <v>-104.98667</v>
      </c>
      <c r="I2475">
        <v>0.16400000000000001</v>
      </c>
      <c r="J2475" s="1" t="s">
        <v>555</v>
      </c>
      <c r="L2475" s="1" t="s">
        <v>194</v>
      </c>
      <c r="M2475" s="1" t="s">
        <v>47</v>
      </c>
      <c r="N2475" s="1" t="s">
        <v>131</v>
      </c>
      <c r="O2475" s="1" t="s">
        <v>147</v>
      </c>
      <c r="P2475" s="1" t="s">
        <v>198</v>
      </c>
      <c r="Q2475" s="1" t="s">
        <v>246</v>
      </c>
      <c r="R2475" s="1" t="s">
        <v>48</v>
      </c>
      <c r="S2475" s="1" t="s">
        <v>79</v>
      </c>
      <c r="T2475" s="1" t="s">
        <v>205</v>
      </c>
      <c r="U2475" s="2">
        <v>43506.557638888888</v>
      </c>
      <c r="V2475">
        <v>26.6</v>
      </c>
      <c r="W2475">
        <v>18.2</v>
      </c>
      <c r="X2475">
        <v>80</v>
      </c>
      <c r="Y2475">
        <v>29.81</v>
      </c>
      <c r="Z2475">
        <v>2</v>
      </c>
      <c r="AA2475" s="1" t="s">
        <v>61</v>
      </c>
      <c r="AB2475">
        <v>8.1</v>
      </c>
      <c r="AD2475" s="1" t="s">
        <v>1227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s="1" t="s">
        <v>51</v>
      </c>
      <c r="AS2475" s="1" t="s">
        <v>51</v>
      </c>
      <c r="AT2475" s="1" t="s">
        <v>51</v>
      </c>
      <c r="AU2475" s="1" t="s">
        <v>51</v>
      </c>
    </row>
    <row r="2476" spans="1:47" x14ac:dyDescent="0.25">
      <c r="A2476" s="1" t="s">
        <v>5248</v>
      </c>
      <c r="B2476">
        <v>3</v>
      </c>
      <c r="C2476" s="2">
        <v>43506.566863425927</v>
      </c>
      <c r="D2476" s="2">
        <v>43506.587511574071</v>
      </c>
      <c r="E2476">
        <v>39.856301000000002</v>
      </c>
      <c r="F2476">
        <v>-104.987278</v>
      </c>
      <c r="G2476">
        <v>39.853580000000001</v>
      </c>
      <c r="H2476">
        <v>-104.98669</v>
      </c>
      <c r="I2476">
        <v>0.191</v>
      </c>
      <c r="J2476" s="1" t="s">
        <v>517</v>
      </c>
      <c r="L2476" s="1" t="s">
        <v>1313</v>
      </c>
      <c r="M2476" s="1" t="s">
        <v>47</v>
      </c>
      <c r="N2476" s="1" t="s">
        <v>131</v>
      </c>
      <c r="O2476" s="1" t="s">
        <v>147</v>
      </c>
      <c r="P2476" s="1" t="s">
        <v>198</v>
      </c>
      <c r="Q2476" s="1" t="s">
        <v>204</v>
      </c>
      <c r="R2476" s="1" t="s">
        <v>48</v>
      </c>
      <c r="S2476" s="1" t="s">
        <v>79</v>
      </c>
      <c r="T2476" s="1" t="s">
        <v>205</v>
      </c>
      <c r="U2476" s="2">
        <v>43506.574305555558</v>
      </c>
      <c r="V2476">
        <v>26.6</v>
      </c>
      <c r="W2476">
        <v>19.100000000000001</v>
      </c>
      <c r="X2476">
        <v>80</v>
      </c>
      <c r="Y2476">
        <v>29.8</v>
      </c>
      <c r="Z2476">
        <v>3</v>
      </c>
      <c r="AA2476" s="1" t="s">
        <v>65</v>
      </c>
      <c r="AB2476">
        <v>6.9</v>
      </c>
      <c r="AD2476" s="1" t="s">
        <v>1220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s="1" t="s">
        <v>51</v>
      </c>
      <c r="AS2476" s="1" t="s">
        <v>51</v>
      </c>
      <c r="AT2476" s="1" t="s">
        <v>51</v>
      </c>
      <c r="AU2476" s="1" t="s">
        <v>51</v>
      </c>
    </row>
    <row r="2477" spans="1:47" x14ac:dyDescent="0.25">
      <c r="A2477" s="1" t="s">
        <v>5214</v>
      </c>
      <c r="B2477">
        <v>3</v>
      </c>
      <c r="C2477" s="2">
        <v>43506.636134259257</v>
      </c>
      <c r="D2477" s="2">
        <v>43506.656956018516</v>
      </c>
      <c r="E2477">
        <v>39.71143</v>
      </c>
      <c r="F2477">
        <v>-104.99903999999999</v>
      </c>
      <c r="G2477">
        <v>39.713199000000003</v>
      </c>
      <c r="H2477">
        <v>-105.00011000000001</v>
      </c>
      <c r="I2477">
        <v>0.13500000000000001</v>
      </c>
      <c r="J2477" s="1" t="s">
        <v>485</v>
      </c>
      <c r="L2477" s="1" t="s">
        <v>265</v>
      </c>
      <c r="M2477" s="1" t="s">
        <v>47</v>
      </c>
      <c r="N2477" s="1" t="s">
        <v>131</v>
      </c>
      <c r="O2477" s="1" t="s">
        <v>131</v>
      </c>
      <c r="P2477" s="1" t="s">
        <v>198</v>
      </c>
      <c r="Q2477" s="1" t="s">
        <v>360</v>
      </c>
      <c r="R2477" s="1" t="s">
        <v>48</v>
      </c>
      <c r="S2477" s="1" t="s">
        <v>79</v>
      </c>
      <c r="T2477" s="1" t="s">
        <v>200</v>
      </c>
      <c r="U2477" s="2">
        <v>43506.620138888888</v>
      </c>
      <c r="V2477">
        <v>41</v>
      </c>
      <c r="W2477">
        <v>35.799999999999997</v>
      </c>
      <c r="X2477">
        <v>45</v>
      </c>
      <c r="Y2477">
        <v>29.79</v>
      </c>
      <c r="Z2477">
        <v>9</v>
      </c>
      <c r="AA2477" s="1" t="s">
        <v>56</v>
      </c>
      <c r="AB2477">
        <v>8.1</v>
      </c>
      <c r="AD2477" s="1" t="s">
        <v>1067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s="1" t="s">
        <v>51</v>
      </c>
      <c r="AS2477" s="1" t="s">
        <v>51</v>
      </c>
      <c r="AT2477" s="1" t="s">
        <v>51</v>
      </c>
      <c r="AU2477" s="1" t="s">
        <v>51</v>
      </c>
    </row>
    <row r="2478" spans="1:47" x14ac:dyDescent="0.25">
      <c r="A2478" s="1" t="s">
        <v>4493</v>
      </c>
      <c r="B2478">
        <v>3</v>
      </c>
      <c r="C2478" s="2">
        <v>43506.875196759262</v>
      </c>
      <c r="D2478" s="2">
        <v>43506.895844907405</v>
      </c>
      <c r="E2478">
        <v>39.775370000000002</v>
      </c>
      <c r="F2478">
        <v>-104.860736</v>
      </c>
      <c r="G2478">
        <v>39.775370000000002</v>
      </c>
      <c r="H2478">
        <v>-104.86074000000001</v>
      </c>
      <c r="I2478">
        <v>0</v>
      </c>
      <c r="J2478" s="1" t="s">
        <v>452</v>
      </c>
      <c r="L2478" s="1" t="s">
        <v>133</v>
      </c>
      <c r="M2478" s="1" t="s">
        <v>47</v>
      </c>
      <c r="N2478" s="1" t="s">
        <v>131</v>
      </c>
      <c r="O2478" s="1" t="s">
        <v>131</v>
      </c>
      <c r="P2478" s="1" t="s">
        <v>198</v>
      </c>
      <c r="Q2478" s="1" t="s">
        <v>299</v>
      </c>
      <c r="R2478" s="1" t="s">
        <v>48</v>
      </c>
      <c r="S2478" s="1" t="s">
        <v>79</v>
      </c>
      <c r="T2478" s="1" t="s">
        <v>203</v>
      </c>
      <c r="U2478" s="2">
        <v>43506.873611111114</v>
      </c>
      <c r="V2478">
        <v>21</v>
      </c>
      <c r="W2478">
        <v>16.2</v>
      </c>
      <c r="X2478">
        <v>100</v>
      </c>
      <c r="Y2478">
        <v>29.79</v>
      </c>
      <c r="Z2478">
        <v>10</v>
      </c>
      <c r="AA2478" s="1" t="s">
        <v>55</v>
      </c>
      <c r="AB2478">
        <v>3.5</v>
      </c>
      <c r="AD2478" s="1" t="s">
        <v>1206</v>
      </c>
      <c r="AE2478" t="b">
        <v>0</v>
      </c>
      <c r="AF2478" t="b">
        <v>0</v>
      </c>
      <c r="AG2478" t="b">
        <v>0</v>
      </c>
      <c r="AH2478" t="b">
        <v>0</v>
      </c>
      <c r="AI2478" t="b">
        <v>1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s="1" t="s">
        <v>53</v>
      </c>
      <c r="AS2478" s="1" t="s">
        <v>53</v>
      </c>
      <c r="AT2478" s="1" t="s">
        <v>53</v>
      </c>
      <c r="AU2478" s="1" t="s">
        <v>53</v>
      </c>
    </row>
    <row r="2479" spans="1:47" x14ac:dyDescent="0.25">
      <c r="A2479" s="1" t="s">
        <v>9234</v>
      </c>
      <c r="B2479">
        <v>2</v>
      </c>
      <c r="C2479" s="2">
        <v>43506.908530092594</v>
      </c>
      <c r="D2479" s="2">
        <v>43506.928877314815</v>
      </c>
      <c r="E2479">
        <v>39.773820000000001</v>
      </c>
      <c r="F2479">
        <v>-104.84260999999999</v>
      </c>
      <c r="G2479">
        <v>39.774590000000003</v>
      </c>
      <c r="H2479">
        <v>-104.85149</v>
      </c>
      <c r="I2479">
        <v>0.47499999999999998</v>
      </c>
      <c r="J2479" s="1" t="s">
        <v>534</v>
      </c>
      <c r="L2479" s="1" t="s">
        <v>364</v>
      </c>
      <c r="M2479" s="1" t="s">
        <v>47</v>
      </c>
      <c r="N2479" s="1" t="s">
        <v>131</v>
      </c>
      <c r="O2479" s="1" t="s">
        <v>131</v>
      </c>
      <c r="P2479" s="1" t="s">
        <v>198</v>
      </c>
      <c r="Q2479" s="1" t="s">
        <v>299</v>
      </c>
      <c r="R2479" s="1" t="s">
        <v>48</v>
      </c>
      <c r="S2479" s="1" t="s">
        <v>79</v>
      </c>
      <c r="T2479" s="1" t="s">
        <v>203</v>
      </c>
      <c r="U2479" s="2">
        <v>43506.915277777778</v>
      </c>
      <c r="V2479">
        <v>19.899999999999999</v>
      </c>
      <c r="W2479">
        <v>14.9</v>
      </c>
      <c r="X2479">
        <v>97</v>
      </c>
      <c r="Y2479">
        <v>29.78</v>
      </c>
      <c r="Z2479">
        <v>10</v>
      </c>
      <c r="AA2479" s="1" t="s">
        <v>67</v>
      </c>
      <c r="AB2479">
        <v>3.5</v>
      </c>
      <c r="AD2479" s="1" t="s">
        <v>1206</v>
      </c>
      <c r="AE2479" t="b">
        <v>0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s="1" t="s">
        <v>53</v>
      </c>
      <c r="AS2479" s="1" t="s">
        <v>53</v>
      </c>
      <c r="AT2479" s="1" t="s">
        <v>53</v>
      </c>
      <c r="AU2479" s="1" t="s">
        <v>53</v>
      </c>
    </row>
    <row r="2480" spans="1:47" x14ac:dyDescent="0.25">
      <c r="A2480" s="1" t="s">
        <v>4441</v>
      </c>
      <c r="B2480">
        <v>3</v>
      </c>
      <c r="C2480" s="2">
        <v>43507.656990740739</v>
      </c>
      <c r="D2480" s="2">
        <v>43507.677789351852</v>
      </c>
      <c r="E2480">
        <v>39.492179999999998</v>
      </c>
      <c r="F2480">
        <v>-104.87318</v>
      </c>
      <c r="G2480">
        <v>39.507379</v>
      </c>
      <c r="H2480">
        <v>-104.87238499999999</v>
      </c>
      <c r="I2480">
        <v>1.0509999999999999</v>
      </c>
      <c r="J2480" s="1" t="s">
        <v>329</v>
      </c>
      <c r="L2480" s="1" t="s">
        <v>265</v>
      </c>
      <c r="M2480" s="1" t="s">
        <v>47</v>
      </c>
      <c r="N2480" s="1" t="s">
        <v>173</v>
      </c>
      <c r="O2480" s="1" t="s">
        <v>121</v>
      </c>
      <c r="P2480" s="1" t="s">
        <v>198</v>
      </c>
      <c r="Q2480" s="1" t="s">
        <v>311</v>
      </c>
      <c r="R2480" s="1" t="s">
        <v>48</v>
      </c>
      <c r="S2480" s="1" t="s">
        <v>79</v>
      </c>
      <c r="T2480" s="1" t="s">
        <v>200</v>
      </c>
      <c r="U2480" s="2">
        <v>43507.661805555559</v>
      </c>
      <c r="V2480">
        <v>33.1</v>
      </c>
      <c r="W2480">
        <v>26.1</v>
      </c>
      <c r="X2480">
        <v>50</v>
      </c>
      <c r="Y2480">
        <v>29.87</v>
      </c>
      <c r="Z2480">
        <v>10</v>
      </c>
      <c r="AA2480" s="1" t="s">
        <v>961</v>
      </c>
      <c r="AB2480">
        <v>8.1</v>
      </c>
      <c r="AD2480" s="1" t="s">
        <v>1220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s="1" t="s">
        <v>51</v>
      </c>
      <c r="AS2480" s="1" t="s">
        <v>51</v>
      </c>
      <c r="AT2480" s="1" t="s">
        <v>51</v>
      </c>
      <c r="AU2480" s="1" t="s">
        <v>51</v>
      </c>
    </row>
    <row r="2481" spans="1:47" x14ac:dyDescent="0.25">
      <c r="A2481" s="1" t="s">
        <v>4479</v>
      </c>
      <c r="B2481">
        <v>3</v>
      </c>
      <c r="C2481" s="2">
        <v>43507.669490740744</v>
      </c>
      <c r="D2481" s="2">
        <v>43507.690289351849</v>
      </c>
      <c r="E2481">
        <v>39.725270000000002</v>
      </c>
      <c r="F2481">
        <v>-105.171938</v>
      </c>
      <c r="G2481">
        <v>39.725270000000002</v>
      </c>
      <c r="H2481">
        <v>-105.17193</v>
      </c>
      <c r="I2481">
        <v>0</v>
      </c>
      <c r="J2481" s="1" t="s">
        <v>1150</v>
      </c>
      <c r="L2481" s="1" t="s">
        <v>128</v>
      </c>
      <c r="M2481" s="1" t="s">
        <v>47</v>
      </c>
      <c r="N2481" s="1" t="s">
        <v>269</v>
      </c>
      <c r="O2481" s="1" t="s">
        <v>115</v>
      </c>
      <c r="P2481" s="1" t="s">
        <v>198</v>
      </c>
      <c r="Q2481" s="1" t="s">
        <v>270</v>
      </c>
      <c r="R2481" s="1" t="s">
        <v>48</v>
      </c>
      <c r="S2481" s="1" t="s">
        <v>79</v>
      </c>
      <c r="T2481" s="1" t="s">
        <v>205</v>
      </c>
      <c r="U2481" s="2">
        <v>43507.663194444445</v>
      </c>
      <c r="V2481">
        <v>32</v>
      </c>
      <c r="W2481">
        <v>25.6</v>
      </c>
      <c r="X2481">
        <v>55</v>
      </c>
      <c r="Y2481">
        <v>29.8</v>
      </c>
      <c r="Z2481">
        <v>10</v>
      </c>
      <c r="AA2481" s="1" t="s">
        <v>59</v>
      </c>
      <c r="AB2481">
        <v>6.9</v>
      </c>
      <c r="AD2481" s="1" t="s">
        <v>1220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s="1" t="s">
        <v>51</v>
      </c>
      <c r="AS2481" s="1" t="s">
        <v>51</v>
      </c>
      <c r="AT2481" s="1" t="s">
        <v>51</v>
      </c>
      <c r="AU2481" s="1" t="s">
        <v>51</v>
      </c>
    </row>
    <row r="2482" spans="1:47" x14ac:dyDescent="0.25">
      <c r="A2482" s="1" t="s">
        <v>4047</v>
      </c>
      <c r="B2482">
        <v>3</v>
      </c>
      <c r="C2482" s="2">
        <v>43507.686157407406</v>
      </c>
      <c r="D2482" s="2">
        <v>43507.706956018519</v>
      </c>
      <c r="E2482">
        <v>39.981110999999999</v>
      </c>
      <c r="F2482">
        <v>-105.222993</v>
      </c>
      <c r="G2482">
        <v>39.977435999999997</v>
      </c>
      <c r="H2482">
        <v>-105.21503800000001</v>
      </c>
      <c r="I2482">
        <v>0.49199999999999999</v>
      </c>
      <c r="J2482" s="1" t="s">
        <v>731</v>
      </c>
      <c r="L2482" s="1" t="s">
        <v>243</v>
      </c>
      <c r="M2482" s="1" t="s">
        <v>47</v>
      </c>
      <c r="N2482" s="1" t="s">
        <v>255</v>
      </c>
      <c r="O2482" s="1" t="s">
        <v>255</v>
      </c>
      <c r="P2482" s="1" t="s">
        <v>198</v>
      </c>
      <c r="Q2482" s="1" t="s">
        <v>373</v>
      </c>
      <c r="R2482" s="1" t="s">
        <v>48</v>
      </c>
      <c r="S2482" s="1" t="s">
        <v>79</v>
      </c>
      <c r="T2482" s="1" t="s">
        <v>324</v>
      </c>
      <c r="U2482" s="2">
        <v>43507.6875</v>
      </c>
      <c r="V2482">
        <v>37.4</v>
      </c>
      <c r="W2482">
        <v>28.2</v>
      </c>
      <c r="X2482">
        <v>22</v>
      </c>
      <c r="Y2482">
        <v>29.81</v>
      </c>
      <c r="Z2482">
        <v>10</v>
      </c>
      <c r="AA2482" s="1" t="s">
        <v>56</v>
      </c>
      <c r="AB2482">
        <v>16.100000000000001</v>
      </c>
      <c r="AD2482" s="1" t="s">
        <v>1206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s="1" t="s">
        <v>51</v>
      </c>
      <c r="AS2482" s="1" t="s">
        <v>51</v>
      </c>
      <c r="AT2482" s="1" t="s">
        <v>51</v>
      </c>
      <c r="AU2482" s="1" t="s">
        <v>51</v>
      </c>
    </row>
    <row r="2483" spans="1:47" x14ac:dyDescent="0.25">
      <c r="A2483" s="1" t="s">
        <v>4422</v>
      </c>
      <c r="B2483">
        <v>3</v>
      </c>
      <c r="C2483" s="2">
        <v>43507.739270833335</v>
      </c>
      <c r="D2483" s="2">
        <v>43507.759733796294</v>
      </c>
      <c r="E2483">
        <v>39.778410000000001</v>
      </c>
      <c r="F2483">
        <v>-104.91289</v>
      </c>
      <c r="G2483">
        <v>39.780200000000001</v>
      </c>
      <c r="H2483">
        <v>-104.93646</v>
      </c>
      <c r="I2483">
        <v>1.258</v>
      </c>
      <c r="J2483" s="1" t="s">
        <v>486</v>
      </c>
      <c r="L2483" s="1" t="s">
        <v>137</v>
      </c>
      <c r="M2483" s="1" t="s">
        <v>47</v>
      </c>
      <c r="N2483" s="1" t="s">
        <v>131</v>
      </c>
      <c r="O2483" s="1" t="s">
        <v>131</v>
      </c>
      <c r="P2483" s="1" t="s">
        <v>198</v>
      </c>
      <c r="Q2483" s="1" t="s">
        <v>246</v>
      </c>
      <c r="R2483" s="1" t="s">
        <v>48</v>
      </c>
      <c r="S2483" s="1" t="s">
        <v>79</v>
      </c>
      <c r="T2483" s="1" t="s">
        <v>205</v>
      </c>
      <c r="U2483" s="2">
        <v>43507.681944444441</v>
      </c>
      <c r="V2483">
        <v>33.799999999999997</v>
      </c>
      <c r="W2483">
        <v>28.6</v>
      </c>
      <c r="X2483">
        <v>48</v>
      </c>
      <c r="Y2483">
        <v>29.82</v>
      </c>
      <c r="Z2483">
        <v>10</v>
      </c>
      <c r="AA2483" s="1" t="s">
        <v>55</v>
      </c>
      <c r="AB2483">
        <v>5.8</v>
      </c>
      <c r="AD2483" s="1" t="s">
        <v>1220</v>
      </c>
      <c r="AE2483" t="b">
        <v>0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s="1" t="s">
        <v>53</v>
      </c>
      <c r="AS2483" s="1" t="s">
        <v>51</v>
      </c>
      <c r="AT2483" s="1" t="s">
        <v>51</v>
      </c>
      <c r="AU2483" s="1" t="s">
        <v>51</v>
      </c>
    </row>
    <row r="2484" spans="1:47" x14ac:dyDescent="0.25">
      <c r="A2484" s="1" t="s">
        <v>4416</v>
      </c>
      <c r="B2484">
        <v>3</v>
      </c>
      <c r="C2484" s="2">
        <v>43507.760104166664</v>
      </c>
      <c r="D2484" s="2">
        <v>43507.78056712963</v>
      </c>
      <c r="E2484">
        <v>39.778359999999999</v>
      </c>
      <c r="F2484">
        <v>-104.89577300000001</v>
      </c>
      <c r="G2484">
        <v>39.778419999999997</v>
      </c>
      <c r="H2484">
        <v>-104.896974</v>
      </c>
      <c r="I2484">
        <v>6.4000000000000001E-2</v>
      </c>
      <c r="J2484" s="1" t="s">
        <v>416</v>
      </c>
      <c r="L2484" s="1" t="s">
        <v>137</v>
      </c>
      <c r="M2484" s="1" t="s">
        <v>47</v>
      </c>
      <c r="N2484" s="1" t="s">
        <v>131</v>
      </c>
      <c r="O2484" s="1" t="s">
        <v>131</v>
      </c>
      <c r="P2484" s="1" t="s">
        <v>198</v>
      </c>
      <c r="Q2484" s="1" t="s">
        <v>246</v>
      </c>
      <c r="R2484" s="1" t="s">
        <v>48</v>
      </c>
      <c r="S2484" s="1" t="s">
        <v>79</v>
      </c>
      <c r="T2484" s="1" t="s">
        <v>205</v>
      </c>
      <c r="U2484" s="2">
        <v>43507.681944444441</v>
      </c>
      <c r="V2484">
        <v>33.799999999999997</v>
      </c>
      <c r="W2484">
        <v>28.6</v>
      </c>
      <c r="X2484">
        <v>48</v>
      </c>
      <c r="Y2484">
        <v>29.82</v>
      </c>
      <c r="Z2484">
        <v>10</v>
      </c>
      <c r="AA2484" s="1" t="s">
        <v>55</v>
      </c>
      <c r="AB2484">
        <v>5.8</v>
      </c>
      <c r="AD2484" s="1" t="s">
        <v>1220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s="1" t="s">
        <v>53</v>
      </c>
      <c r="AS2484" s="1" t="s">
        <v>53</v>
      </c>
      <c r="AT2484" s="1" t="s">
        <v>51</v>
      </c>
      <c r="AU2484" s="1" t="s">
        <v>51</v>
      </c>
    </row>
    <row r="2485" spans="1:47" x14ac:dyDescent="0.25">
      <c r="A2485" s="1" t="s">
        <v>4385</v>
      </c>
      <c r="B2485">
        <v>3</v>
      </c>
      <c r="C2485" s="2">
        <v>43507.894467592596</v>
      </c>
      <c r="D2485" s="2">
        <v>43507.915289351855</v>
      </c>
      <c r="E2485">
        <v>39.506959999999999</v>
      </c>
      <c r="F2485">
        <v>-104.87278999999999</v>
      </c>
      <c r="G2485">
        <v>39.492109999999997</v>
      </c>
      <c r="H2485">
        <v>-104.87336000000001</v>
      </c>
      <c r="I2485">
        <v>1.026</v>
      </c>
      <c r="J2485" s="1" t="s">
        <v>558</v>
      </c>
      <c r="L2485" s="1" t="s">
        <v>195</v>
      </c>
      <c r="M2485" s="1" t="s">
        <v>47</v>
      </c>
      <c r="N2485" s="1" t="s">
        <v>173</v>
      </c>
      <c r="O2485" s="1" t="s">
        <v>121</v>
      </c>
      <c r="P2485" s="1" t="s">
        <v>198</v>
      </c>
      <c r="Q2485" s="1" t="s">
        <v>311</v>
      </c>
      <c r="R2485" s="1" t="s">
        <v>48</v>
      </c>
      <c r="S2485" s="1" t="s">
        <v>79</v>
      </c>
      <c r="T2485" s="1" t="s">
        <v>200</v>
      </c>
      <c r="U2485" s="2">
        <v>43507.911805555559</v>
      </c>
      <c r="V2485">
        <v>28.9</v>
      </c>
      <c r="W2485">
        <v>25.2</v>
      </c>
      <c r="X2485">
        <v>30</v>
      </c>
      <c r="Y2485">
        <v>30.01</v>
      </c>
      <c r="Z2485">
        <v>10</v>
      </c>
      <c r="AA2485" s="1" t="s">
        <v>62</v>
      </c>
      <c r="AB2485">
        <v>3.5</v>
      </c>
      <c r="AD2485" s="1" t="s">
        <v>1067</v>
      </c>
      <c r="AE2485" t="b">
        <v>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s="1" t="s">
        <v>53</v>
      </c>
      <c r="AS2485" s="1" t="s">
        <v>53</v>
      </c>
      <c r="AT2485" s="1" t="s">
        <v>53</v>
      </c>
      <c r="AU2485" s="1" t="s">
        <v>53</v>
      </c>
    </row>
    <row r="2486" spans="1:47" x14ac:dyDescent="0.25">
      <c r="A2486" s="1" t="s">
        <v>4386</v>
      </c>
      <c r="B2486">
        <v>3</v>
      </c>
      <c r="C2486" s="2">
        <v>43507.912685185183</v>
      </c>
      <c r="D2486" s="2">
        <v>43507.933310185188</v>
      </c>
      <c r="E2486">
        <v>39.521337000000003</v>
      </c>
      <c r="F2486">
        <v>-104.867419</v>
      </c>
      <c r="G2486">
        <v>39.467930000000003</v>
      </c>
      <c r="H2486">
        <v>-104.87338</v>
      </c>
      <c r="I2486">
        <v>3.7040000000000002</v>
      </c>
      <c r="J2486" s="1" t="s">
        <v>4387</v>
      </c>
      <c r="L2486" s="1" t="s">
        <v>195</v>
      </c>
      <c r="M2486" s="1" t="s">
        <v>47</v>
      </c>
      <c r="N2486" s="1" t="s">
        <v>173</v>
      </c>
      <c r="O2486" s="1" t="s">
        <v>121</v>
      </c>
      <c r="P2486" s="1" t="s">
        <v>198</v>
      </c>
      <c r="Q2486" s="1" t="s">
        <v>311</v>
      </c>
      <c r="R2486" s="1" t="s">
        <v>48</v>
      </c>
      <c r="S2486" s="1" t="s">
        <v>79</v>
      </c>
      <c r="T2486" s="1" t="s">
        <v>200</v>
      </c>
      <c r="U2486" s="2">
        <v>43507.911805555559</v>
      </c>
      <c r="V2486">
        <v>28.9</v>
      </c>
      <c r="W2486">
        <v>25.2</v>
      </c>
      <c r="X2486">
        <v>30</v>
      </c>
      <c r="Y2486">
        <v>30.01</v>
      </c>
      <c r="Z2486">
        <v>10</v>
      </c>
      <c r="AA2486" s="1" t="s">
        <v>62</v>
      </c>
      <c r="AB2486">
        <v>3.5</v>
      </c>
      <c r="AD2486" s="1" t="s">
        <v>1067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s="1" t="s">
        <v>53</v>
      </c>
      <c r="AS2486" s="1" t="s">
        <v>53</v>
      </c>
      <c r="AT2486" s="1" t="s">
        <v>53</v>
      </c>
      <c r="AU2486" s="1" t="s">
        <v>53</v>
      </c>
    </row>
    <row r="2487" spans="1:47" x14ac:dyDescent="0.25">
      <c r="A2487" s="1" t="s">
        <v>3972</v>
      </c>
      <c r="B2487">
        <v>4</v>
      </c>
      <c r="C2487" s="2">
        <v>43508.229884259257</v>
      </c>
      <c r="D2487" s="2">
        <v>43508.437974537039</v>
      </c>
      <c r="E2487">
        <v>39.929859999999998</v>
      </c>
      <c r="F2487">
        <v>-104.79799</v>
      </c>
      <c r="G2487">
        <v>39.906543999999997</v>
      </c>
      <c r="H2487">
        <v>-104.82937200000001</v>
      </c>
      <c r="I2487">
        <v>2.3149999999999999</v>
      </c>
      <c r="J2487" s="1" t="s">
        <v>3973</v>
      </c>
      <c r="L2487" s="1" t="s">
        <v>129</v>
      </c>
      <c r="M2487" s="1" t="s">
        <v>47</v>
      </c>
      <c r="N2487" s="1" t="s">
        <v>319</v>
      </c>
      <c r="O2487" s="1" t="s">
        <v>147</v>
      </c>
      <c r="P2487" s="1" t="s">
        <v>198</v>
      </c>
      <c r="Q2487" s="1" t="s">
        <v>353</v>
      </c>
      <c r="R2487" s="1" t="s">
        <v>48</v>
      </c>
      <c r="S2487" s="1" t="s">
        <v>79</v>
      </c>
      <c r="T2487" s="1" t="s">
        <v>219</v>
      </c>
      <c r="U2487" s="2">
        <v>43508.245138888888</v>
      </c>
      <c r="V2487">
        <v>25</v>
      </c>
      <c r="W2487">
        <v>14.8</v>
      </c>
      <c r="X2487">
        <v>45</v>
      </c>
      <c r="Y2487">
        <v>30.08</v>
      </c>
      <c r="Z2487">
        <v>10</v>
      </c>
      <c r="AA2487" s="1" t="s">
        <v>67</v>
      </c>
      <c r="AB2487">
        <v>10.4</v>
      </c>
      <c r="AD2487" s="1" t="s">
        <v>1206</v>
      </c>
      <c r="AE2487" t="b">
        <v>0</v>
      </c>
      <c r="AF2487" t="b">
        <v>0</v>
      </c>
      <c r="AG2487" t="b">
        <v>0</v>
      </c>
      <c r="AH2487" t="b">
        <v>0</v>
      </c>
      <c r="AI2487" t="b">
        <v>1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s="1" t="s">
        <v>53</v>
      </c>
      <c r="AS2487" s="1" t="s">
        <v>53</v>
      </c>
      <c r="AT2487" s="1" t="s">
        <v>53</v>
      </c>
      <c r="AU2487" s="1" t="s">
        <v>51</v>
      </c>
    </row>
    <row r="2488" spans="1:47" x14ac:dyDescent="0.25">
      <c r="A2488" s="1" t="s">
        <v>4003</v>
      </c>
      <c r="B2488">
        <v>3</v>
      </c>
      <c r="C2488" s="2">
        <v>43508.282997685186</v>
      </c>
      <c r="D2488" s="2">
        <v>43508.303576388891</v>
      </c>
      <c r="E2488">
        <v>40.286498000000002</v>
      </c>
      <c r="F2488">
        <v>-104.97998</v>
      </c>
      <c r="G2488">
        <v>40.295673999999998</v>
      </c>
      <c r="H2488">
        <v>-104.97998</v>
      </c>
      <c r="I2488">
        <v>0.63400000000000001</v>
      </c>
      <c r="J2488" s="1" t="s">
        <v>420</v>
      </c>
      <c r="L2488" s="1" t="s">
        <v>265</v>
      </c>
      <c r="M2488" s="1" t="s">
        <v>47</v>
      </c>
      <c r="N2488" s="1" t="s">
        <v>303</v>
      </c>
      <c r="O2488" s="1" t="s">
        <v>209</v>
      </c>
      <c r="P2488" s="1" t="s">
        <v>198</v>
      </c>
      <c r="Q2488" s="1" t="s">
        <v>304</v>
      </c>
      <c r="R2488" s="1" t="s">
        <v>48</v>
      </c>
      <c r="S2488" s="1" t="s">
        <v>79</v>
      </c>
      <c r="T2488" s="1" t="s">
        <v>230</v>
      </c>
      <c r="U2488" s="2">
        <v>43508.288888888892</v>
      </c>
      <c r="V2488">
        <v>33.1</v>
      </c>
      <c r="W2488">
        <v>23.9</v>
      </c>
      <c r="X2488">
        <v>31</v>
      </c>
      <c r="Y2488">
        <v>30.09</v>
      </c>
      <c r="Z2488">
        <v>10</v>
      </c>
      <c r="AA2488" s="1" t="s">
        <v>840</v>
      </c>
      <c r="AB2488">
        <v>12.7</v>
      </c>
      <c r="AD2488" s="1" t="s">
        <v>1206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s="1" t="s">
        <v>53</v>
      </c>
      <c r="AS2488" s="1" t="s">
        <v>51</v>
      </c>
      <c r="AT2488" s="1" t="s">
        <v>51</v>
      </c>
      <c r="AU2488" s="1" t="s">
        <v>51</v>
      </c>
    </row>
    <row r="2489" spans="1:47" x14ac:dyDescent="0.25">
      <c r="A2489" s="1" t="s">
        <v>5249</v>
      </c>
      <c r="B2489">
        <v>3</v>
      </c>
      <c r="C2489" s="2">
        <v>43508.295497685183</v>
      </c>
      <c r="D2489" s="2">
        <v>43508.316087962965</v>
      </c>
      <c r="E2489">
        <v>39.736640000000001</v>
      </c>
      <c r="F2489">
        <v>-105.01436</v>
      </c>
      <c r="G2489">
        <v>39.735585</v>
      </c>
      <c r="H2489">
        <v>-105.014788</v>
      </c>
      <c r="I2489">
        <v>7.5999999999999998E-2</v>
      </c>
      <c r="J2489" s="1" t="s">
        <v>309</v>
      </c>
      <c r="L2489" s="1" t="s">
        <v>129</v>
      </c>
      <c r="M2489" s="1" t="s">
        <v>47</v>
      </c>
      <c r="N2489" s="1" t="s">
        <v>131</v>
      </c>
      <c r="O2489" s="1" t="s">
        <v>131</v>
      </c>
      <c r="P2489" s="1" t="s">
        <v>198</v>
      </c>
      <c r="Q2489" s="1" t="s">
        <v>310</v>
      </c>
      <c r="R2489" s="1" t="s">
        <v>48</v>
      </c>
      <c r="S2489" s="1" t="s">
        <v>79</v>
      </c>
      <c r="T2489" s="1" t="s">
        <v>205</v>
      </c>
      <c r="U2489" s="2">
        <v>43508.3</v>
      </c>
      <c r="V2489">
        <v>32</v>
      </c>
      <c r="W2489">
        <v>20.5</v>
      </c>
      <c r="X2489">
        <v>32</v>
      </c>
      <c r="Y2489">
        <v>30.04</v>
      </c>
      <c r="Z2489">
        <v>30</v>
      </c>
      <c r="AA2489" s="1" t="s">
        <v>55</v>
      </c>
      <c r="AB2489">
        <v>18.399999999999999</v>
      </c>
      <c r="AD2489" s="1" t="s">
        <v>1220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s="1" t="s">
        <v>51</v>
      </c>
      <c r="AS2489" s="1" t="s">
        <v>51</v>
      </c>
      <c r="AT2489" s="1" t="s">
        <v>51</v>
      </c>
      <c r="AU2489" s="1" t="s">
        <v>51</v>
      </c>
    </row>
    <row r="2490" spans="1:47" x14ac:dyDescent="0.25">
      <c r="A2490" s="1" t="s">
        <v>4759</v>
      </c>
      <c r="B2490">
        <v>3</v>
      </c>
      <c r="C2490" s="2">
        <v>43508.309583333335</v>
      </c>
      <c r="D2490" s="2">
        <v>43508.329976851855</v>
      </c>
      <c r="E2490">
        <v>38.435859000000001</v>
      </c>
      <c r="F2490">
        <v>-105.10760999999999</v>
      </c>
      <c r="G2490">
        <v>38.435892000000003</v>
      </c>
      <c r="H2490">
        <v>-105.107737</v>
      </c>
      <c r="I2490">
        <v>7.0000000000000001E-3</v>
      </c>
      <c r="J2490" s="1" t="s">
        <v>1952</v>
      </c>
      <c r="L2490" s="1" t="s">
        <v>967</v>
      </c>
      <c r="M2490" s="1" t="s">
        <v>47</v>
      </c>
      <c r="N2490" s="1" t="s">
        <v>1172</v>
      </c>
      <c r="O2490" s="1" t="s">
        <v>92</v>
      </c>
      <c r="P2490" s="1" t="s">
        <v>198</v>
      </c>
      <c r="Q2490" s="1" t="s">
        <v>1173</v>
      </c>
      <c r="R2490" s="1" t="s">
        <v>48</v>
      </c>
      <c r="S2490" s="1" t="s">
        <v>79</v>
      </c>
      <c r="T2490" s="1" t="s">
        <v>1174</v>
      </c>
      <c r="U2490" s="2">
        <v>43508.302083333336</v>
      </c>
      <c r="V2490">
        <v>23</v>
      </c>
      <c r="X2490">
        <v>46</v>
      </c>
      <c r="Y2490">
        <v>30.12</v>
      </c>
      <c r="Z2490">
        <v>10</v>
      </c>
      <c r="AA2490" s="1" t="s">
        <v>961</v>
      </c>
      <c r="AD2490" s="1" t="s">
        <v>1206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s="1" t="s">
        <v>51</v>
      </c>
      <c r="AS2490" s="1" t="s">
        <v>51</v>
      </c>
      <c r="AT2490" s="1" t="s">
        <v>51</v>
      </c>
      <c r="AU2490" s="1" t="s">
        <v>51</v>
      </c>
    </row>
    <row r="2491" spans="1:47" x14ac:dyDescent="0.25">
      <c r="A2491" s="1" t="s">
        <v>4760</v>
      </c>
      <c r="B2491">
        <v>3</v>
      </c>
      <c r="C2491" s="2">
        <v>43508.309583333335</v>
      </c>
      <c r="D2491" s="2">
        <v>43508.329976851855</v>
      </c>
      <c r="E2491">
        <v>38.434812000000001</v>
      </c>
      <c r="F2491">
        <v>-105.10447000000001</v>
      </c>
      <c r="G2491">
        <v>38.435420999999998</v>
      </c>
      <c r="H2491">
        <v>-105.106855</v>
      </c>
      <c r="I2491">
        <v>0.13600000000000001</v>
      </c>
      <c r="J2491" s="1" t="s">
        <v>4738</v>
      </c>
      <c r="L2491" s="1" t="s">
        <v>88</v>
      </c>
      <c r="M2491" s="1" t="s">
        <v>47</v>
      </c>
      <c r="N2491" s="1" t="s">
        <v>1172</v>
      </c>
      <c r="O2491" s="1" t="s">
        <v>92</v>
      </c>
      <c r="P2491" s="1" t="s">
        <v>198</v>
      </c>
      <c r="Q2491" s="1" t="s">
        <v>1173</v>
      </c>
      <c r="R2491" s="1" t="s">
        <v>48</v>
      </c>
      <c r="S2491" s="1" t="s">
        <v>79</v>
      </c>
      <c r="T2491" s="1" t="s">
        <v>1174</v>
      </c>
      <c r="U2491" s="2">
        <v>43508.302083333336</v>
      </c>
      <c r="V2491">
        <v>23</v>
      </c>
      <c r="X2491">
        <v>46</v>
      </c>
      <c r="Y2491">
        <v>30.12</v>
      </c>
      <c r="Z2491">
        <v>10</v>
      </c>
      <c r="AA2491" s="1" t="s">
        <v>961</v>
      </c>
      <c r="AD2491" s="1" t="s">
        <v>1206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1</v>
      </c>
      <c r="AO2491" t="b">
        <v>0</v>
      </c>
      <c r="AP2491" t="b">
        <v>0</v>
      </c>
      <c r="AQ2491" t="b">
        <v>0</v>
      </c>
      <c r="AR2491" s="1" t="s">
        <v>51</v>
      </c>
      <c r="AS2491" s="1" t="s">
        <v>51</v>
      </c>
      <c r="AT2491" s="1" t="s">
        <v>51</v>
      </c>
      <c r="AU2491" s="1" t="s">
        <v>51</v>
      </c>
    </row>
    <row r="2492" spans="1:47" x14ac:dyDescent="0.25">
      <c r="A2492" s="1" t="s">
        <v>4442</v>
      </c>
      <c r="B2492">
        <v>4</v>
      </c>
      <c r="C2492" s="2">
        <v>43508.316874999997</v>
      </c>
      <c r="D2492" s="2">
        <v>43508.336284722223</v>
      </c>
      <c r="E2492">
        <v>39.924999999999997</v>
      </c>
      <c r="F2492">
        <v>-104.80365</v>
      </c>
      <c r="G2492">
        <v>39.909840000000003</v>
      </c>
      <c r="H2492">
        <v>-104.82331000000001</v>
      </c>
      <c r="I2492">
        <v>1.4770000000000001</v>
      </c>
      <c r="J2492" s="1" t="s">
        <v>4443</v>
      </c>
      <c r="L2492" s="1" t="s">
        <v>124</v>
      </c>
      <c r="M2492" s="1" t="s">
        <v>47</v>
      </c>
      <c r="N2492" s="1" t="s">
        <v>319</v>
      </c>
      <c r="O2492" s="1" t="s">
        <v>147</v>
      </c>
      <c r="P2492" s="1" t="s">
        <v>198</v>
      </c>
      <c r="Q2492" s="1" t="s">
        <v>767</v>
      </c>
      <c r="R2492" s="1" t="s">
        <v>48</v>
      </c>
      <c r="S2492" s="1" t="s">
        <v>79</v>
      </c>
      <c r="T2492" s="1" t="s">
        <v>219</v>
      </c>
      <c r="U2492" s="2">
        <v>43508.328472222223</v>
      </c>
      <c r="V2492">
        <v>30.9</v>
      </c>
      <c r="W2492">
        <v>19.399999999999999</v>
      </c>
      <c r="X2492">
        <v>33</v>
      </c>
      <c r="Y2492">
        <v>30.1</v>
      </c>
      <c r="Z2492">
        <v>10</v>
      </c>
      <c r="AA2492" s="1" t="s">
        <v>72</v>
      </c>
      <c r="AB2492">
        <v>17.3</v>
      </c>
      <c r="AD2492" s="1" t="s">
        <v>1220</v>
      </c>
      <c r="AE2492" t="b">
        <v>0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s="1" t="s">
        <v>51</v>
      </c>
      <c r="AS2492" s="1" t="s">
        <v>51</v>
      </c>
      <c r="AT2492" s="1" t="s">
        <v>51</v>
      </c>
      <c r="AU2492" s="1" t="s">
        <v>51</v>
      </c>
    </row>
    <row r="2493" spans="1:47" x14ac:dyDescent="0.25">
      <c r="A2493" s="1" t="s">
        <v>4048</v>
      </c>
      <c r="B2493">
        <v>3</v>
      </c>
      <c r="C2493" s="2">
        <v>43508.332997685182</v>
      </c>
      <c r="D2493" s="2">
        <v>43508.353587962964</v>
      </c>
      <c r="E2493">
        <v>38.435859000000001</v>
      </c>
      <c r="F2493">
        <v>-105.10760999999999</v>
      </c>
      <c r="G2493">
        <v>38.435892000000003</v>
      </c>
      <c r="H2493">
        <v>-105.107737</v>
      </c>
      <c r="I2493">
        <v>7.0000000000000001E-3</v>
      </c>
      <c r="J2493" s="1" t="s">
        <v>1952</v>
      </c>
      <c r="L2493" s="1" t="s">
        <v>967</v>
      </c>
      <c r="M2493" s="1" t="s">
        <v>47</v>
      </c>
      <c r="N2493" s="1" t="s">
        <v>1172</v>
      </c>
      <c r="O2493" s="1" t="s">
        <v>92</v>
      </c>
      <c r="P2493" s="1" t="s">
        <v>198</v>
      </c>
      <c r="Q2493" s="1" t="s">
        <v>1173</v>
      </c>
      <c r="R2493" s="1" t="s">
        <v>48</v>
      </c>
      <c r="S2493" s="1" t="s">
        <v>79</v>
      </c>
      <c r="T2493" s="1" t="s">
        <v>1174</v>
      </c>
      <c r="U2493" s="2">
        <v>43508.329861111109</v>
      </c>
      <c r="V2493">
        <v>30.2</v>
      </c>
      <c r="W2493">
        <v>24.3</v>
      </c>
      <c r="X2493">
        <v>34</v>
      </c>
      <c r="Y2493">
        <v>30.14</v>
      </c>
      <c r="Z2493">
        <v>10</v>
      </c>
      <c r="AA2493" s="1" t="s">
        <v>840</v>
      </c>
      <c r="AB2493">
        <v>5.8</v>
      </c>
      <c r="AD2493" s="1" t="s">
        <v>1206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s="1" t="s">
        <v>51</v>
      </c>
      <c r="AS2493" s="1" t="s">
        <v>51</v>
      </c>
      <c r="AT2493" s="1" t="s">
        <v>51</v>
      </c>
      <c r="AU2493" s="1" t="s">
        <v>51</v>
      </c>
    </row>
    <row r="2494" spans="1:47" x14ac:dyDescent="0.25">
      <c r="A2494" s="1" t="s">
        <v>4049</v>
      </c>
      <c r="B2494">
        <v>3</v>
      </c>
      <c r="C2494" s="2">
        <v>43508.341331018521</v>
      </c>
      <c r="D2494" s="2">
        <v>43508.361921296295</v>
      </c>
      <c r="E2494">
        <v>39.282333999999999</v>
      </c>
      <c r="F2494">
        <v>-104.89668899999999</v>
      </c>
      <c r="G2494">
        <v>39.289051999999998</v>
      </c>
      <c r="H2494">
        <v>-104.895534</v>
      </c>
      <c r="I2494">
        <v>0.46800000000000003</v>
      </c>
      <c r="J2494" s="1" t="s">
        <v>398</v>
      </c>
      <c r="L2494" s="1" t="s">
        <v>194</v>
      </c>
      <c r="M2494" s="1" t="s">
        <v>47</v>
      </c>
      <c r="N2494" s="1" t="s">
        <v>191</v>
      </c>
      <c r="O2494" s="1" t="s">
        <v>121</v>
      </c>
      <c r="P2494" s="1" t="s">
        <v>198</v>
      </c>
      <c r="Q2494" s="1" t="s">
        <v>333</v>
      </c>
      <c r="R2494" s="1" t="s">
        <v>48</v>
      </c>
      <c r="S2494" s="1" t="s">
        <v>79</v>
      </c>
      <c r="T2494" s="1" t="s">
        <v>223</v>
      </c>
      <c r="U2494" s="2">
        <v>43508.337500000001</v>
      </c>
      <c r="V2494">
        <v>19.399999999999999</v>
      </c>
      <c r="W2494">
        <v>10.4</v>
      </c>
      <c r="X2494">
        <v>49</v>
      </c>
      <c r="Y2494">
        <v>30.09</v>
      </c>
      <c r="Z2494">
        <v>10</v>
      </c>
      <c r="AA2494" s="1" t="s">
        <v>846</v>
      </c>
      <c r="AB2494">
        <v>6.9</v>
      </c>
      <c r="AD2494" s="1" t="s">
        <v>1206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s="1" t="s">
        <v>51</v>
      </c>
      <c r="AS2494" s="1" t="s">
        <v>51</v>
      </c>
      <c r="AT2494" s="1" t="s">
        <v>51</v>
      </c>
      <c r="AU2494" s="1" t="s">
        <v>51</v>
      </c>
    </row>
    <row r="2495" spans="1:47" x14ac:dyDescent="0.25">
      <c r="A2495" s="1" t="s">
        <v>4444</v>
      </c>
      <c r="B2495">
        <v>4</v>
      </c>
      <c r="C2495" s="2">
        <v>43508.343969907408</v>
      </c>
      <c r="D2495" s="2">
        <v>43508.551863425928</v>
      </c>
      <c r="E2495">
        <v>39.912269999999999</v>
      </c>
      <c r="F2495">
        <v>-104.81958</v>
      </c>
      <c r="G2495">
        <v>39.906543999999997</v>
      </c>
      <c r="H2495">
        <v>-104.82937200000001</v>
      </c>
      <c r="I2495">
        <v>0.65300000000000002</v>
      </c>
      <c r="J2495" s="1" t="s">
        <v>3973</v>
      </c>
      <c r="L2495" s="1" t="s">
        <v>129</v>
      </c>
      <c r="M2495" s="1" t="s">
        <v>47</v>
      </c>
      <c r="N2495" s="1" t="s">
        <v>319</v>
      </c>
      <c r="O2495" s="1" t="s">
        <v>147</v>
      </c>
      <c r="P2495" s="1" t="s">
        <v>198</v>
      </c>
      <c r="Q2495" s="1" t="s">
        <v>767</v>
      </c>
      <c r="R2495" s="1" t="s">
        <v>48</v>
      </c>
      <c r="S2495" s="1" t="s">
        <v>79</v>
      </c>
      <c r="T2495" s="1" t="s">
        <v>219</v>
      </c>
      <c r="U2495" s="2">
        <v>43508.328472222223</v>
      </c>
      <c r="V2495">
        <v>30.9</v>
      </c>
      <c r="W2495">
        <v>19.399999999999999</v>
      </c>
      <c r="X2495">
        <v>33</v>
      </c>
      <c r="Y2495">
        <v>30.1</v>
      </c>
      <c r="Z2495">
        <v>10</v>
      </c>
      <c r="AA2495" s="1" t="s">
        <v>72</v>
      </c>
      <c r="AB2495">
        <v>17.3</v>
      </c>
      <c r="AD2495" s="1" t="s">
        <v>1220</v>
      </c>
      <c r="AE2495" t="b">
        <v>0</v>
      </c>
      <c r="AF2495" t="b">
        <v>0</v>
      </c>
      <c r="AG2495" t="b">
        <v>0</v>
      </c>
      <c r="AH2495" t="b">
        <v>0</v>
      </c>
      <c r="AI2495" t="b">
        <v>1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s="1" t="s">
        <v>51</v>
      </c>
      <c r="AS2495" s="1" t="s">
        <v>51</v>
      </c>
      <c r="AT2495" s="1" t="s">
        <v>51</v>
      </c>
      <c r="AU2495" s="1" t="s">
        <v>51</v>
      </c>
    </row>
    <row r="2496" spans="1:47" x14ac:dyDescent="0.25">
      <c r="A2496" s="1" t="s">
        <v>5250</v>
      </c>
      <c r="B2496">
        <v>3</v>
      </c>
      <c r="C2496" s="2">
        <v>43508.424664351849</v>
      </c>
      <c r="D2496" s="2">
        <v>43508.445254629631</v>
      </c>
      <c r="E2496">
        <v>39.780079999999998</v>
      </c>
      <c r="F2496">
        <v>-104.93646</v>
      </c>
      <c r="G2496">
        <v>39.78004</v>
      </c>
      <c r="H2496">
        <v>-104.93171</v>
      </c>
      <c r="I2496">
        <v>0.252</v>
      </c>
      <c r="J2496" s="1" t="s">
        <v>486</v>
      </c>
      <c r="L2496" s="1" t="s">
        <v>137</v>
      </c>
      <c r="M2496" s="1" t="s">
        <v>47</v>
      </c>
      <c r="N2496" s="1" t="s">
        <v>131</v>
      </c>
      <c r="O2496" s="1" t="s">
        <v>131</v>
      </c>
      <c r="P2496" s="1" t="s">
        <v>198</v>
      </c>
      <c r="Q2496" s="1" t="s">
        <v>246</v>
      </c>
      <c r="R2496" s="1" t="s">
        <v>48</v>
      </c>
      <c r="S2496" s="1" t="s">
        <v>79</v>
      </c>
      <c r="T2496" s="1" t="s">
        <v>205</v>
      </c>
      <c r="U2496" s="2">
        <v>43508.407638888886</v>
      </c>
      <c r="V2496">
        <v>37.4</v>
      </c>
      <c r="W2496">
        <v>31.4</v>
      </c>
      <c r="X2496">
        <v>28</v>
      </c>
      <c r="Y2496">
        <v>30.08</v>
      </c>
      <c r="Z2496">
        <v>40</v>
      </c>
      <c r="AA2496" s="1" t="s">
        <v>846</v>
      </c>
      <c r="AB2496">
        <v>8.1</v>
      </c>
      <c r="AD2496" s="1" t="s">
        <v>1220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s="1" t="s">
        <v>51</v>
      </c>
      <c r="AS2496" s="1" t="s">
        <v>51</v>
      </c>
      <c r="AT2496" s="1" t="s">
        <v>51</v>
      </c>
      <c r="AU2496" s="1" t="s">
        <v>51</v>
      </c>
    </row>
    <row r="2497" spans="1:47" x14ac:dyDescent="0.25">
      <c r="A2497" s="1" t="s">
        <v>5340</v>
      </c>
      <c r="B2497">
        <v>3</v>
      </c>
      <c r="C2497" s="2">
        <v>43508.448125000003</v>
      </c>
      <c r="D2497" s="2">
        <v>43508.468865740739</v>
      </c>
      <c r="E2497">
        <v>39.77993</v>
      </c>
      <c r="F2497">
        <v>-104.972689</v>
      </c>
      <c r="G2497">
        <v>39.77993</v>
      </c>
      <c r="H2497">
        <v>-104.97269</v>
      </c>
      <c r="I2497">
        <v>0</v>
      </c>
      <c r="J2497" s="1" t="s">
        <v>385</v>
      </c>
      <c r="L2497" s="1" t="s">
        <v>391</v>
      </c>
      <c r="M2497" s="1" t="s">
        <v>47</v>
      </c>
      <c r="N2497" s="1" t="s">
        <v>131</v>
      </c>
      <c r="O2497" s="1" t="s">
        <v>131</v>
      </c>
      <c r="P2497" s="1" t="s">
        <v>198</v>
      </c>
      <c r="Q2497" s="1" t="s">
        <v>246</v>
      </c>
      <c r="R2497" s="1" t="s">
        <v>48</v>
      </c>
      <c r="S2497" s="1" t="s">
        <v>79</v>
      </c>
      <c r="T2497" s="1" t="s">
        <v>205</v>
      </c>
      <c r="U2497" s="2">
        <v>43508.447916666664</v>
      </c>
      <c r="V2497">
        <v>41</v>
      </c>
      <c r="W2497">
        <v>35.200000000000003</v>
      </c>
      <c r="X2497">
        <v>21</v>
      </c>
      <c r="Y2497">
        <v>30.07</v>
      </c>
      <c r="Z2497">
        <v>40</v>
      </c>
      <c r="AA2497" s="1" t="s">
        <v>964</v>
      </c>
      <c r="AB2497">
        <v>9.1999999999999993</v>
      </c>
      <c r="AD2497" s="1" t="s">
        <v>1220</v>
      </c>
      <c r="AE2497" t="b">
        <v>0</v>
      </c>
      <c r="AF2497" t="b">
        <v>0</v>
      </c>
      <c r="AG2497" t="b">
        <v>1</v>
      </c>
      <c r="AH2497" t="b">
        <v>0</v>
      </c>
      <c r="AI2497" t="b">
        <v>1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s="1" t="s">
        <v>51</v>
      </c>
      <c r="AS2497" s="1" t="s">
        <v>51</v>
      </c>
      <c r="AT2497" s="1" t="s">
        <v>51</v>
      </c>
      <c r="AU2497" s="1" t="s">
        <v>51</v>
      </c>
    </row>
    <row r="2498" spans="1:47" x14ac:dyDescent="0.25">
      <c r="A2498" s="1" t="s">
        <v>5251</v>
      </c>
      <c r="B2498">
        <v>3</v>
      </c>
      <c r="C2498" s="2">
        <v>43508.514791666668</v>
      </c>
      <c r="D2498" s="2">
        <v>43508.535532407404</v>
      </c>
      <c r="E2498">
        <v>39.770119999999999</v>
      </c>
      <c r="F2498">
        <v>-104.99178999999999</v>
      </c>
      <c r="G2498">
        <v>39.771329999999999</v>
      </c>
      <c r="H2498">
        <v>-104.99073</v>
      </c>
      <c r="I2498">
        <v>0.10100000000000001</v>
      </c>
      <c r="J2498" s="1" t="s">
        <v>532</v>
      </c>
      <c r="L2498" s="1" t="s">
        <v>265</v>
      </c>
      <c r="M2498" s="1" t="s">
        <v>47</v>
      </c>
      <c r="N2498" s="1" t="s">
        <v>131</v>
      </c>
      <c r="O2498" s="1" t="s">
        <v>131</v>
      </c>
      <c r="P2498" s="1" t="s">
        <v>198</v>
      </c>
      <c r="Q2498" s="1" t="s">
        <v>246</v>
      </c>
      <c r="R2498" s="1" t="s">
        <v>48</v>
      </c>
      <c r="S2498" s="1" t="s">
        <v>79</v>
      </c>
      <c r="T2498" s="1" t="s">
        <v>205</v>
      </c>
      <c r="U2498" s="2">
        <v>43508.537499999999</v>
      </c>
      <c r="V2498">
        <v>44.6</v>
      </c>
      <c r="W2498">
        <v>43.1</v>
      </c>
      <c r="X2498">
        <v>18</v>
      </c>
      <c r="Y2498">
        <v>30.03</v>
      </c>
      <c r="Z2498">
        <v>15</v>
      </c>
      <c r="AA2498" s="1" t="s">
        <v>862</v>
      </c>
      <c r="AB2498">
        <v>3.5</v>
      </c>
      <c r="AD2498" s="1" t="s">
        <v>818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s="1" t="s">
        <v>51</v>
      </c>
      <c r="AS2498" s="1" t="s">
        <v>51</v>
      </c>
      <c r="AT2498" s="1" t="s">
        <v>51</v>
      </c>
      <c r="AU2498" s="1" t="s">
        <v>51</v>
      </c>
    </row>
    <row r="2499" spans="1:47" x14ac:dyDescent="0.25">
      <c r="A2499" s="1" t="s">
        <v>6749</v>
      </c>
      <c r="B2499">
        <v>3</v>
      </c>
      <c r="C2499" s="2">
        <v>43508.567916666667</v>
      </c>
      <c r="D2499" s="2">
        <v>43508.588310185187</v>
      </c>
      <c r="E2499">
        <v>39.772804999999998</v>
      </c>
      <c r="F2499">
        <v>-105.02522999999999</v>
      </c>
      <c r="G2499">
        <v>39.774116999999997</v>
      </c>
      <c r="H2499">
        <v>-105.02524</v>
      </c>
      <c r="I2499">
        <v>9.0999999999999998E-2</v>
      </c>
      <c r="J2499" s="1" t="s">
        <v>144</v>
      </c>
      <c r="K2499">
        <v>4087</v>
      </c>
      <c r="L2499" s="1" t="s">
        <v>6648</v>
      </c>
      <c r="M2499" s="1" t="s">
        <v>47</v>
      </c>
      <c r="N2499" s="1" t="s">
        <v>131</v>
      </c>
      <c r="O2499" s="1" t="s">
        <v>131</v>
      </c>
      <c r="P2499" s="1" t="s">
        <v>198</v>
      </c>
      <c r="Q2499" s="1" t="s">
        <v>6750</v>
      </c>
      <c r="R2499" s="1" t="s">
        <v>48</v>
      </c>
      <c r="S2499" s="1" t="s">
        <v>79</v>
      </c>
      <c r="T2499" s="1" t="s">
        <v>205</v>
      </c>
      <c r="U2499" s="2">
        <v>43508.581250000003</v>
      </c>
      <c r="V2499">
        <v>48.2</v>
      </c>
      <c r="X2499">
        <v>19</v>
      </c>
      <c r="Y2499">
        <v>30.01</v>
      </c>
      <c r="Z2499">
        <v>10</v>
      </c>
      <c r="AA2499" s="1" t="s">
        <v>63</v>
      </c>
      <c r="AB2499">
        <v>6.9</v>
      </c>
      <c r="AD2499" s="1" t="s">
        <v>818</v>
      </c>
      <c r="AE2499" t="b">
        <v>0</v>
      </c>
      <c r="AF2499" t="b">
        <v>0</v>
      </c>
      <c r="AG2499" t="b">
        <v>1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1</v>
      </c>
      <c r="AQ2499" t="b">
        <v>0</v>
      </c>
      <c r="AR2499" s="1" t="s">
        <v>51</v>
      </c>
      <c r="AS2499" s="1" t="s">
        <v>51</v>
      </c>
      <c r="AT2499" s="1" t="s">
        <v>51</v>
      </c>
      <c r="AU2499" s="1" t="s">
        <v>51</v>
      </c>
    </row>
    <row r="2500" spans="1:47" x14ac:dyDescent="0.25">
      <c r="A2500" s="1" t="s">
        <v>6418</v>
      </c>
      <c r="B2500">
        <v>3</v>
      </c>
      <c r="C2500" s="2">
        <v>43508.676261574074</v>
      </c>
      <c r="D2500" s="2">
        <v>43508.696643518517</v>
      </c>
      <c r="E2500">
        <v>39.723739999999999</v>
      </c>
      <c r="F2500">
        <v>-105.18149</v>
      </c>
      <c r="G2500">
        <v>39.725020000000001</v>
      </c>
      <c r="H2500">
        <v>-105.17955000000001</v>
      </c>
      <c r="I2500">
        <v>0.13600000000000001</v>
      </c>
      <c r="J2500" s="1" t="s">
        <v>580</v>
      </c>
      <c r="L2500" s="1" t="s">
        <v>133</v>
      </c>
      <c r="M2500" s="1" t="s">
        <v>47</v>
      </c>
      <c r="N2500" s="1" t="s">
        <v>269</v>
      </c>
      <c r="O2500" s="1" t="s">
        <v>115</v>
      </c>
      <c r="P2500" s="1" t="s">
        <v>198</v>
      </c>
      <c r="Q2500" s="1" t="s">
        <v>270</v>
      </c>
      <c r="R2500" s="1" t="s">
        <v>48</v>
      </c>
      <c r="S2500" s="1" t="s">
        <v>79</v>
      </c>
      <c r="T2500" s="1" t="s">
        <v>205</v>
      </c>
      <c r="U2500" s="2">
        <v>43508.656944444447</v>
      </c>
      <c r="V2500">
        <v>46.4</v>
      </c>
      <c r="X2500">
        <v>13</v>
      </c>
      <c r="Y2500">
        <v>30.01</v>
      </c>
      <c r="Z2500">
        <v>30</v>
      </c>
      <c r="AA2500" s="1" t="s">
        <v>49</v>
      </c>
      <c r="AD2500" s="1" t="s">
        <v>69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s="1" t="s">
        <v>51</v>
      </c>
      <c r="AS2500" s="1" t="s">
        <v>51</v>
      </c>
      <c r="AT2500" s="1" t="s">
        <v>51</v>
      </c>
      <c r="AU2500" s="1" t="s">
        <v>51</v>
      </c>
    </row>
    <row r="2501" spans="1:47" x14ac:dyDescent="0.25">
      <c r="A2501" s="1" t="s">
        <v>6875</v>
      </c>
      <c r="B2501">
        <v>3</v>
      </c>
      <c r="C2501" s="2">
        <v>43508.691342592596</v>
      </c>
      <c r="D2501" s="2">
        <v>43508.711921296293</v>
      </c>
      <c r="E2501">
        <v>40.296492000000001</v>
      </c>
      <c r="F2501">
        <v>-105.38068199999999</v>
      </c>
      <c r="G2501">
        <v>40.299340000000001</v>
      </c>
      <c r="H2501">
        <v>-105.38399699999999</v>
      </c>
      <c r="I2501">
        <v>0.26300000000000001</v>
      </c>
      <c r="J2501" s="1" t="s">
        <v>6876</v>
      </c>
      <c r="K2501">
        <v>9687</v>
      </c>
      <c r="L2501" s="1" t="s">
        <v>6825</v>
      </c>
      <c r="M2501" s="1" t="s">
        <v>97</v>
      </c>
      <c r="N2501" s="1" t="s">
        <v>968</v>
      </c>
      <c r="O2501" s="1" t="s">
        <v>228</v>
      </c>
      <c r="P2501" s="1" t="s">
        <v>198</v>
      </c>
      <c r="Q2501" s="1" t="s">
        <v>6877</v>
      </c>
      <c r="R2501" s="1" t="s">
        <v>48</v>
      </c>
      <c r="S2501" s="1" t="s">
        <v>79</v>
      </c>
      <c r="T2501" s="1" t="s">
        <v>211</v>
      </c>
      <c r="U2501" s="2">
        <v>43508.690972222219</v>
      </c>
      <c r="V2501">
        <v>48.7</v>
      </c>
      <c r="X2501">
        <v>17</v>
      </c>
      <c r="Y2501">
        <v>30.01</v>
      </c>
      <c r="Z2501">
        <v>10</v>
      </c>
      <c r="AA2501" s="1" t="s">
        <v>72</v>
      </c>
      <c r="AB2501">
        <v>9.1999999999999993</v>
      </c>
      <c r="AD2501" s="1" t="s">
        <v>1206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s="1" t="s">
        <v>51</v>
      </c>
      <c r="AS2501" s="1" t="s">
        <v>51</v>
      </c>
      <c r="AT2501" s="1" t="s">
        <v>51</v>
      </c>
      <c r="AU2501" s="1" t="s">
        <v>51</v>
      </c>
    </row>
    <row r="2502" spans="1:47" x14ac:dyDescent="0.25">
      <c r="A2502" s="1" t="s">
        <v>6878</v>
      </c>
      <c r="B2502">
        <v>3</v>
      </c>
      <c r="C2502" s="2">
        <v>43508.691342592596</v>
      </c>
      <c r="D2502" s="2">
        <v>43508.711921296293</v>
      </c>
      <c r="E2502">
        <v>40.299340000000001</v>
      </c>
      <c r="F2502">
        <v>-105.38399699999999</v>
      </c>
      <c r="G2502">
        <v>40.296492000000001</v>
      </c>
      <c r="H2502">
        <v>-105.38068199999999</v>
      </c>
      <c r="I2502">
        <v>0.26300000000000001</v>
      </c>
      <c r="J2502" s="1" t="s">
        <v>185</v>
      </c>
      <c r="K2502">
        <v>9628</v>
      </c>
      <c r="L2502" s="1" t="s">
        <v>6825</v>
      </c>
      <c r="M2502" s="1" t="s">
        <v>47</v>
      </c>
      <c r="N2502" s="1" t="s">
        <v>968</v>
      </c>
      <c r="O2502" s="1" t="s">
        <v>228</v>
      </c>
      <c r="P2502" s="1" t="s">
        <v>198</v>
      </c>
      <c r="Q2502" s="1" t="s">
        <v>6879</v>
      </c>
      <c r="R2502" s="1" t="s">
        <v>48</v>
      </c>
      <c r="S2502" s="1" t="s">
        <v>79</v>
      </c>
      <c r="T2502" s="1" t="s">
        <v>211</v>
      </c>
      <c r="U2502" s="2">
        <v>43508.690972222219</v>
      </c>
      <c r="V2502">
        <v>48.7</v>
      </c>
      <c r="X2502">
        <v>17</v>
      </c>
      <c r="Y2502">
        <v>30.01</v>
      </c>
      <c r="Z2502">
        <v>10</v>
      </c>
      <c r="AA2502" s="1" t="s">
        <v>72</v>
      </c>
      <c r="AB2502">
        <v>9.1999999999999993</v>
      </c>
      <c r="AD2502" s="1" t="s">
        <v>1206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s="1" t="s">
        <v>51</v>
      </c>
      <c r="AS2502" s="1" t="s">
        <v>51</v>
      </c>
      <c r="AT2502" s="1" t="s">
        <v>51</v>
      </c>
      <c r="AU2502" s="1" t="s">
        <v>51</v>
      </c>
    </row>
    <row r="2503" spans="1:47" x14ac:dyDescent="0.25">
      <c r="A2503" s="1" t="s">
        <v>6402</v>
      </c>
      <c r="B2503">
        <v>3</v>
      </c>
      <c r="C2503" s="2">
        <v>43508.712164351855</v>
      </c>
      <c r="D2503" s="2">
        <v>43508.732754629629</v>
      </c>
      <c r="E2503">
        <v>39.778410000000001</v>
      </c>
      <c r="F2503">
        <v>-104.91289</v>
      </c>
      <c r="G2503">
        <v>39.780200000000001</v>
      </c>
      <c r="H2503">
        <v>-104.93646</v>
      </c>
      <c r="I2503">
        <v>1.258</v>
      </c>
      <c r="J2503" s="1" t="s">
        <v>486</v>
      </c>
      <c r="L2503" s="1" t="s">
        <v>137</v>
      </c>
      <c r="M2503" s="1" t="s">
        <v>47</v>
      </c>
      <c r="N2503" s="1" t="s">
        <v>131</v>
      </c>
      <c r="O2503" s="1" t="s">
        <v>131</v>
      </c>
      <c r="P2503" s="1" t="s">
        <v>198</v>
      </c>
      <c r="Q2503" s="1" t="s">
        <v>246</v>
      </c>
      <c r="R2503" s="1" t="s">
        <v>48</v>
      </c>
      <c r="S2503" s="1" t="s">
        <v>79</v>
      </c>
      <c r="T2503" s="1" t="s">
        <v>205</v>
      </c>
      <c r="U2503" s="2">
        <v>43508.697916666664</v>
      </c>
      <c r="V2503">
        <v>46.4</v>
      </c>
      <c r="X2503">
        <v>22</v>
      </c>
      <c r="Y2503">
        <v>30.01</v>
      </c>
      <c r="Z2503">
        <v>30</v>
      </c>
      <c r="AA2503" s="1" t="s">
        <v>49</v>
      </c>
      <c r="AD2503" s="1" t="s">
        <v>818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s="1" t="s">
        <v>51</v>
      </c>
      <c r="AS2503" s="1" t="s">
        <v>51</v>
      </c>
      <c r="AT2503" s="1" t="s">
        <v>51</v>
      </c>
      <c r="AU2503" s="1" t="s">
        <v>51</v>
      </c>
    </row>
    <row r="2504" spans="1:47" x14ac:dyDescent="0.25">
      <c r="A2504" s="1" t="s">
        <v>4264</v>
      </c>
      <c r="B2504">
        <v>3</v>
      </c>
      <c r="C2504" s="2">
        <v>43508.730428240742</v>
      </c>
      <c r="D2504" s="2">
        <v>43508.750810185185</v>
      </c>
      <c r="E2504">
        <v>39.710752999999997</v>
      </c>
      <c r="F2504">
        <v>-104.82666</v>
      </c>
      <c r="G2504">
        <v>39.712960000000002</v>
      </c>
      <c r="H2504">
        <v>-104.82664</v>
      </c>
      <c r="I2504">
        <v>0.152</v>
      </c>
      <c r="J2504" s="1" t="s">
        <v>402</v>
      </c>
      <c r="L2504" s="1" t="s">
        <v>308</v>
      </c>
      <c r="M2504" s="1" t="s">
        <v>47</v>
      </c>
      <c r="N2504" s="1" t="s">
        <v>170</v>
      </c>
      <c r="O2504" s="1" t="s">
        <v>201</v>
      </c>
      <c r="P2504" s="1" t="s">
        <v>198</v>
      </c>
      <c r="Q2504" s="1" t="s">
        <v>404</v>
      </c>
      <c r="R2504" s="1" t="s">
        <v>48</v>
      </c>
      <c r="S2504" s="1" t="s">
        <v>79</v>
      </c>
      <c r="T2504" s="1" t="s">
        <v>203</v>
      </c>
      <c r="U2504" s="2">
        <v>43508.748611111114</v>
      </c>
      <c r="V2504">
        <v>40.799999999999997</v>
      </c>
      <c r="W2504">
        <v>36.200000000000003</v>
      </c>
      <c r="X2504">
        <v>29</v>
      </c>
      <c r="Y2504">
        <v>30.02</v>
      </c>
      <c r="Z2504">
        <v>10</v>
      </c>
      <c r="AA2504" s="1" t="s">
        <v>964</v>
      </c>
      <c r="AB2504">
        <v>6.9</v>
      </c>
      <c r="AD2504" s="1" t="s">
        <v>818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s="1" t="s">
        <v>53</v>
      </c>
      <c r="AS2504" s="1" t="s">
        <v>51</v>
      </c>
      <c r="AT2504" s="1" t="s">
        <v>51</v>
      </c>
      <c r="AU2504" s="1" t="s">
        <v>51</v>
      </c>
    </row>
    <row r="2505" spans="1:47" x14ac:dyDescent="0.25">
      <c r="A2505" s="1" t="s">
        <v>6482</v>
      </c>
      <c r="B2505">
        <v>3</v>
      </c>
      <c r="C2505" s="2">
        <v>43508.807997685188</v>
      </c>
      <c r="D2505" s="2">
        <v>43508.828587962962</v>
      </c>
      <c r="E2505">
        <v>37.747256999999998</v>
      </c>
      <c r="F2505">
        <v>-104.833403</v>
      </c>
      <c r="G2505">
        <v>37.750290999999997</v>
      </c>
      <c r="H2505">
        <v>-104.834692</v>
      </c>
      <c r="I2505">
        <v>0.221</v>
      </c>
      <c r="J2505" s="1" t="s">
        <v>894</v>
      </c>
      <c r="L2505" s="1" t="s">
        <v>194</v>
      </c>
      <c r="M2505" s="1" t="s">
        <v>47</v>
      </c>
      <c r="N2505" s="1" t="s">
        <v>676</v>
      </c>
      <c r="O2505" s="1" t="s">
        <v>514</v>
      </c>
      <c r="P2505" s="1" t="s">
        <v>198</v>
      </c>
      <c r="Q2505" s="1" t="s">
        <v>677</v>
      </c>
      <c r="R2505" s="1" t="s">
        <v>48</v>
      </c>
      <c r="S2505" s="1" t="s">
        <v>79</v>
      </c>
      <c r="T2505" s="1" t="s">
        <v>516</v>
      </c>
      <c r="AA2505" s="1" t="s">
        <v>69</v>
      </c>
      <c r="AD2505" s="1" t="s">
        <v>69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s="1" t="s">
        <v>53</v>
      </c>
      <c r="AS2505" s="1" t="s">
        <v>53</v>
      </c>
      <c r="AT2505" s="1" t="s">
        <v>53</v>
      </c>
      <c r="AU2505" s="1" t="s">
        <v>53</v>
      </c>
    </row>
    <row r="2506" spans="1:47" x14ac:dyDescent="0.25">
      <c r="A2506" s="1" t="s">
        <v>7084</v>
      </c>
      <c r="B2506">
        <v>3</v>
      </c>
      <c r="C2506" s="2">
        <v>43509.280416666668</v>
      </c>
      <c r="D2506" s="2">
        <v>43509.300879629627</v>
      </c>
      <c r="E2506">
        <v>39.740340000000003</v>
      </c>
      <c r="F2506">
        <v>-105.0094</v>
      </c>
      <c r="G2506">
        <v>39.740340000000003</v>
      </c>
      <c r="H2506">
        <v>-105.008911</v>
      </c>
      <c r="I2506">
        <v>2.5999999999999999E-2</v>
      </c>
      <c r="J2506" s="1" t="s">
        <v>1112</v>
      </c>
      <c r="K2506">
        <v>1140</v>
      </c>
      <c r="L2506" s="1" t="s">
        <v>6568</v>
      </c>
      <c r="M2506" s="1" t="s">
        <v>97</v>
      </c>
      <c r="N2506" s="1" t="s">
        <v>131</v>
      </c>
      <c r="O2506" s="1" t="s">
        <v>131</v>
      </c>
      <c r="P2506" s="1" t="s">
        <v>198</v>
      </c>
      <c r="Q2506" s="1" t="s">
        <v>7085</v>
      </c>
      <c r="R2506" s="1" t="s">
        <v>48</v>
      </c>
      <c r="S2506" s="1" t="s">
        <v>79</v>
      </c>
      <c r="T2506" s="1" t="s">
        <v>205</v>
      </c>
      <c r="U2506" s="2">
        <v>43509.282638888886</v>
      </c>
      <c r="V2506">
        <v>37.4</v>
      </c>
      <c r="W2506">
        <v>32.799999999999997</v>
      </c>
      <c r="X2506">
        <v>22</v>
      </c>
      <c r="Y2506">
        <v>29.77</v>
      </c>
      <c r="Z2506">
        <v>10</v>
      </c>
      <c r="AA2506" s="1" t="s">
        <v>72</v>
      </c>
      <c r="AB2506">
        <v>5.8</v>
      </c>
      <c r="AD2506" s="1" t="s">
        <v>818</v>
      </c>
      <c r="AE2506" t="b">
        <v>0</v>
      </c>
      <c r="AF2506" t="b">
        <v>0</v>
      </c>
      <c r="AG2506" t="b">
        <v>1</v>
      </c>
      <c r="AH2506" t="b">
        <v>0</v>
      </c>
      <c r="AI2506" t="b">
        <v>0</v>
      </c>
      <c r="AJ2506" t="b">
        <v>0</v>
      </c>
      <c r="AK2506" t="b">
        <v>1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s="1" t="s">
        <v>53</v>
      </c>
      <c r="AS2506" s="1" t="s">
        <v>51</v>
      </c>
      <c r="AT2506" s="1" t="s">
        <v>51</v>
      </c>
      <c r="AU2506" s="1" t="s">
        <v>51</v>
      </c>
    </row>
    <row r="2507" spans="1:47" x14ac:dyDescent="0.25">
      <c r="A2507" s="1" t="s">
        <v>4522</v>
      </c>
      <c r="B2507">
        <v>3</v>
      </c>
      <c r="C2507" s="2">
        <v>43509.442916666667</v>
      </c>
      <c r="D2507" s="2">
        <v>43509.463391203702</v>
      </c>
      <c r="E2507">
        <v>39.579309000000002</v>
      </c>
      <c r="F2507">
        <v>-104.87609999999999</v>
      </c>
      <c r="G2507">
        <v>39.577210000000001</v>
      </c>
      <c r="H2507">
        <v>-104.87518</v>
      </c>
      <c r="I2507">
        <v>0.153</v>
      </c>
      <c r="J2507" s="1" t="s">
        <v>569</v>
      </c>
      <c r="L2507" s="1" t="s">
        <v>195</v>
      </c>
      <c r="M2507" s="1" t="s">
        <v>47</v>
      </c>
      <c r="N2507" s="1" t="s">
        <v>127</v>
      </c>
      <c r="O2507" s="1" t="s">
        <v>201</v>
      </c>
      <c r="P2507" s="1" t="s">
        <v>198</v>
      </c>
      <c r="Q2507" s="1" t="s">
        <v>347</v>
      </c>
      <c r="R2507" s="1" t="s">
        <v>48</v>
      </c>
      <c r="S2507" s="1" t="s">
        <v>79</v>
      </c>
      <c r="T2507" s="1" t="s">
        <v>200</v>
      </c>
      <c r="U2507" s="2">
        <v>43509.453472222223</v>
      </c>
      <c r="V2507">
        <v>55.9</v>
      </c>
      <c r="X2507">
        <v>15</v>
      </c>
      <c r="Y2507">
        <v>29.59</v>
      </c>
      <c r="Z2507">
        <v>10</v>
      </c>
      <c r="AA2507" s="1" t="s">
        <v>61</v>
      </c>
      <c r="AB2507">
        <v>12.7</v>
      </c>
      <c r="AD2507" s="1" t="s">
        <v>1220</v>
      </c>
      <c r="AE2507" t="b">
        <v>0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s="1" t="s">
        <v>51</v>
      </c>
      <c r="AS2507" s="1" t="s">
        <v>51</v>
      </c>
      <c r="AT2507" s="1" t="s">
        <v>51</v>
      </c>
      <c r="AU2507" s="1" t="s">
        <v>51</v>
      </c>
    </row>
    <row r="2508" spans="1:47" x14ac:dyDescent="0.25">
      <c r="A2508" s="1" t="s">
        <v>4671</v>
      </c>
      <c r="B2508">
        <v>3</v>
      </c>
      <c r="C2508" s="2">
        <v>43509.506979166668</v>
      </c>
      <c r="D2508" s="2">
        <v>43509.527280092596</v>
      </c>
      <c r="E2508">
        <v>39.778359999999999</v>
      </c>
      <c r="F2508">
        <v>-104.89577300000001</v>
      </c>
      <c r="G2508">
        <v>39.778419999999997</v>
      </c>
      <c r="H2508">
        <v>-104.896974</v>
      </c>
      <c r="I2508">
        <v>6.4000000000000001E-2</v>
      </c>
      <c r="J2508" s="1" t="s">
        <v>416</v>
      </c>
      <c r="L2508" s="1" t="s">
        <v>137</v>
      </c>
      <c r="M2508" s="1" t="s">
        <v>47</v>
      </c>
      <c r="N2508" s="1" t="s">
        <v>131</v>
      </c>
      <c r="O2508" s="1" t="s">
        <v>131</v>
      </c>
      <c r="P2508" s="1" t="s">
        <v>198</v>
      </c>
      <c r="Q2508" s="1" t="s">
        <v>246</v>
      </c>
      <c r="R2508" s="1" t="s">
        <v>48</v>
      </c>
      <c r="S2508" s="1" t="s">
        <v>79</v>
      </c>
      <c r="T2508" s="1" t="s">
        <v>205</v>
      </c>
      <c r="U2508" s="2">
        <v>43509.490972222222</v>
      </c>
      <c r="V2508">
        <v>53.6</v>
      </c>
      <c r="X2508">
        <v>21</v>
      </c>
      <c r="Y2508">
        <v>29.6</v>
      </c>
      <c r="Z2508">
        <v>10</v>
      </c>
      <c r="AA2508" s="1" t="s">
        <v>62</v>
      </c>
      <c r="AB2508">
        <v>6.9</v>
      </c>
      <c r="AD2508" s="1" t="s">
        <v>818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s="1" t="s">
        <v>51</v>
      </c>
      <c r="AS2508" s="1" t="s">
        <v>51</v>
      </c>
      <c r="AT2508" s="1" t="s">
        <v>51</v>
      </c>
      <c r="AU2508" s="1" t="s">
        <v>51</v>
      </c>
    </row>
    <row r="2509" spans="1:47" x14ac:dyDescent="0.25">
      <c r="A2509" s="1" t="s">
        <v>4650</v>
      </c>
      <c r="B2509">
        <v>3</v>
      </c>
      <c r="C2509" s="2">
        <v>43509.519479166665</v>
      </c>
      <c r="D2509" s="2">
        <v>43509.539780092593</v>
      </c>
      <c r="E2509">
        <v>39.760379999999998</v>
      </c>
      <c r="F2509">
        <v>-105.00582</v>
      </c>
      <c r="G2509">
        <v>39.760249999999999</v>
      </c>
      <c r="H2509">
        <v>-105.006001</v>
      </c>
      <c r="I2509">
        <v>1.2999999999999999E-2</v>
      </c>
      <c r="J2509" s="1" t="s">
        <v>459</v>
      </c>
      <c r="L2509" s="1" t="s">
        <v>129</v>
      </c>
      <c r="M2509" s="1" t="s">
        <v>47</v>
      </c>
      <c r="N2509" s="1" t="s">
        <v>131</v>
      </c>
      <c r="O2509" s="1" t="s">
        <v>131</v>
      </c>
      <c r="P2509" s="1" t="s">
        <v>198</v>
      </c>
      <c r="Q2509" s="1" t="s">
        <v>247</v>
      </c>
      <c r="R2509" s="1" t="s">
        <v>48</v>
      </c>
      <c r="S2509" s="1" t="s">
        <v>79</v>
      </c>
      <c r="T2509" s="1" t="s">
        <v>205</v>
      </c>
      <c r="U2509" s="2">
        <v>43509.490972222222</v>
      </c>
      <c r="V2509">
        <v>53.6</v>
      </c>
      <c r="X2509">
        <v>21</v>
      </c>
      <c r="Y2509">
        <v>29.6</v>
      </c>
      <c r="Z2509">
        <v>10</v>
      </c>
      <c r="AA2509" s="1" t="s">
        <v>62</v>
      </c>
      <c r="AB2509">
        <v>6.9</v>
      </c>
      <c r="AD2509" s="1" t="s">
        <v>818</v>
      </c>
      <c r="AE2509" t="b">
        <v>0</v>
      </c>
      <c r="AF2509" t="b">
        <v>0</v>
      </c>
      <c r="AG2509" t="b">
        <v>0</v>
      </c>
      <c r="AH2509" t="b">
        <v>0</v>
      </c>
      <c r="AI2509" t="b">
        <v>1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s="1" t="s">
        <v>51</v>
      </c>
      <c r="AS2509" s="1" t="s">
        <v>51</v>
      </c>
      <c r="AT2509" s="1" t="s">
        <v>51</v>
      </c>
      <c r="AU2509" s="1" t="s">
        <v>51</v>
      </c>
    </row>
    <row r="2510" spans="1:47" x14ac:dyDescent="0.25">
      <c r="A2510" s="1" t="s">
        <v>6751</v>
      </c>
      <c r="B2510">
        <v>4</v>
      </c>
      <c r="C2510" s="2">
        <v>43509.549675925926</v>
      </c>
      <c r="D2510" s="2">
        <v>43509.5700462963</v>
      </c>
      <c r="E2510">
        <v>39.725650000000002</v>
      </c>
      <c r="F2510">
        <v>-105.02054</v>
      </c>
      <c r="G2510">
        <v>39.725670000000001</v>
      </c>
      <c r="H2510">
        <v>-105.03442</v>
      </c>
      <c r="I2510">
        <v>0.73799999999999999</v>
      </c>
      <c r="J2510" s="1" t="s">
        <v>6752</v>
      </c>
      <c r="K2510">
        <v>2698</v>
      </c>
      <c r="L2510" s="1" t="s">
        <v>6695</v>
      </c>
      <c r="M2510" s="1" t="s">
        <v>97</v>
      </c>
      <c r="N2510" s="1" t="s">
        <v>131</v>
      </c>
      <c r="O2510" s="1" t="s">
        <v>131</v>
      </c>
      <c r="P2510" s="1" t="s">
        <v>198</v>
      </c>
      <c r="Q2510" s="1" t="s">
        <v>6753</v>
      </c>
      <c r="R2510" s="1" t="s">
        <v>48</v>
      </c>
      <c r="S2510" s="1" t="s">
        <v>79</v>
      </c>
      <c r="T2510" s="1" t="s">
        <v>205</v>
      </c>
      <c r="U2510" s="2">
        <v>43509.579861111109</v>
      </c>
      <c r="V2510">
        <v>55.4</v>
      </c>
      <c r="X2510">
        <v>21</v>
      </c>
      <c r="Y2510">
        <v>29.54</v>
      </c>
      <c r="Z2510">
        <v>10</v>
      </c>
      <c r="AA2510" s="1" t="s">
        <v>59</v>
      </c>
      <c r="AB2510">
        <v>8.1</v>
      </c>
      <c r="AD2510" s="1" t="s">
        <v>818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s="1" t="s">
        <v>51</v>
      </c>
      <c r="AS2510" s="1" t="s">
        <v>51</v>
      </c>
      <c r="AT2510" s="1" t="s">
        <v>51</v>
      </c>
      <c r="AU2510" s="1" t="s">
        <v>51</v>
      </c>
    </row>
    <row r="2511" spans="1:47" x14ac:dyDescent="0.25">
      <c r="A2511" s="1" t="s">
        <v>4631</v>
      </c>
      <c r="B2511">
        <v>4</v>
      </c>
      <c r="C2511" s="2">
        <v>43509.549675925926</v>
      </c>
      <c r="D2511" s="2">
        <v>43509.5700462963</v>
      </c>
      <c r="E2511">
        <v>39.72372</v>
      </c>
      <c r="F2511">
        <v>-105.01121999999999</v>
      </c>
      <c r="G2511">
        <v>39.725659999999998</v>
      </c>
      <c r="H2511">
        <v>-105.01531</v>
      </c>
      <c r="I2511">
        <v>0.255</v>
      </c>
      <c r="J2511" s="1" t="s">
        <v>4632</v>
      </c>
      <c r="L2511" s="1" t="s">
        <v>265</v>
      </c>
      <c r="M2511" s="1" t="s">
        <v>47</v>
      </c>
      <c r="N2511" s="1" t="s">
        <v>131</v>
      </c>
      <c r="O2511" s="1" t="s">
        <v>131</v>
      </c>
      <c r="P2511" s="1" t="s">
        <v>198</v>
      </c>
      <c r="Q2511" s="1" t="s">
        <v>310</v>
      </c>
      <c r="R2511" s="1" t="s">
        <v>48</v>
      </c>
      <c r="S2511" s="1" t="s">
        <v>79</v>
      </c>
      <c r="T2511" s="1" t="s">
        <v>205</v>
      </c>
      <c r="U2511" s="2">
        <v>43509.579861111109</v>
      </c>
      <c r="V2511">
        <v>55.4</v>
      </c>
      <c r="X2511">
        <v>21</v>
      </c>
      <c r="Y2511">
        <v>29.54</v>
      </c>
      <c r="Z2511">
        <v>10</v>
      </c>
      <c r="AA2511" s="1" t="s">
        <v>59</v>
      </c>
      <c r="AB2511">
        <v>8.1</v>
      </c>
      <c r="AD2511" s="1" t="s">
        <v>818</v>
      </c>
      <c r="AE2511" t="b">
        <v>0</v>
      </c>
      <c r="AF2511" t="b">
        <v>0</v>
      </c>
      <c r="AG2511" t="b">
        <v>0</v>
      </c>
      <c r="AH2511" t="b">
        <v>0</v>
      </c>
      <c r="AI2511" t="b">
        <v>1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s="1" t="s">
        <v>51</v>
      </c>
      <c r="AS2511" s="1" t="s">
        <v>51</v>
      </c>
      <c r="AT2511" s="1" t="s">
        <v>51</v>
      </c>
      <c r="AU2511" s="1" t="s">
        <v>51</v>
      </c>
    </row>
    <row r="2512" spans="1:47" x14ac:dyDescent="0.25">
      <c r="A2512" s="1" t="s">
        <v>4633</v>
      </c>
      <c r="B2512">
        <v>4</v>
      </c>
      <c r="C2512" s="2">
        <v>43509.549675925926</v>
      </c>
      <c r="D2512" s="2">
        <v>43509.5700462963</v>
      </c>
      <c r="E2512">
        <v>39.725580000000001</v>
      </c>
      <c r="F2512">
        <v>-105.01723</v>
      </c>
      <c r="G2512">
        <v>39.725650000000002</v>
      </c>
      <c r="H2512">
        <v>-105.02054</v>
      </c>
      <c r="I2512">
        <v>0.17599999999999999</v>
      </c>
      <c r="J2512" s="1" t="s">
        <v>4634</v>
      </c>
      <c r="L2512" s="1" t="s">
        <v>129</v>
      </c>
      <c r="M2512" s="1" t="s">
        <v>47</v>
      </c>
      <c r="N2512" s="1" t="s">
        <v>131</v>
      </c>
      <c r="O2512" s="1" t="s">
        <v>131</v>
      </c>
      <c r="P2512" s="1" t="s">
        <v>198</v>
      </c>
      <c r="Q2512" s="1" t="s">
        <v>310</v>
      </c>
      <c r="R2512" s="1" t="s">
        <v>48</v>
      </c>
      <c r="S2512" s="1" t="s">
        <v>79</v>
      </c>
      <c r="T2512" s="1" t="s">
        <v>205</v>
      </c>
      <c r="U2512" s="2">
        <v>43509.579861111109</v>
      </c>
      <c r="V2512">
        <v>55.4</v>
      </c>
      <c r="X2512">
        <v>21</v>
      </c>
      <c r="Y2512">
        <v>29.54</v>
      </c>
      <c r="Z2512">
        <v>10</v>
      </c>
      <c r="AA2512" s="1" t="s">
        <v>59</v>
      </c>
      <c r="AB2512">
        <v>8.1</v>
      </c>
      <c r="AD2512" s="1" t="s">
        <v>818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s="1" t="s">
        <v>51</v>
      </c>
      <c r="AS2512" s="1" t="s">
        <v>51</v>
      </c>
      <c r="AT2512" s="1" t="s">
        <v>51</v>
      </c>
      <c r="AU2512" s="1" t="s">
        <v>51</v>
      </c>
    </row>
    <row r="2513" spans="1:47" x14ac:dyDescent="0.25">
      <c r="A2513" s="1" t="s">
        <v>4635</v>
      </c>
      <c r="B2513">
        <v>4</v>
      </c>
      <c r="C2513" s="2">
        <v>43509.549675925926</v>
      </c>
      <c r="D2513" s="2">
        <v>43509.5700462963</v>
      </c>
      <c r="E2513">
        <v>39.725659999999998</v>
      </c>
      <c r="F2513">
        <v>-105.01531</v>
      </c>
      <c r="G2513">
        <v>39.725580000000001</v>
      </c>
      <c r="H2513">
        <v>-105.01723</v>
      </c>
      <c r="I2513">
        <v>0.10199999999999999</v>
      </c>
      <c r="J2513" s="1" t="s">
        <v>4636</v>
      </c>
      <c r="L2513" s="1" t="s">
        <v>4411</v>
      </c>
      <c r="M2513" s="1" t="s">
        <v>47</v>
      </c>
      <c r="N2513" s="1" t="s">
        <v>131</v>
      </c>
      <c r="O2513" s="1" t="s">
        <v>131</v>
      </c>
      <c r="P2513" s="1" t="s">
        <v>198</v>
      </c>
      <c r="Q2513" s="1" t="s">
        <v>310</v>
      </c>
      <c r="R2513" s="1" t="s">
        <v>48</v>
      </c>
      <c r="S2513" s="1" t="s">
        <v>79</v>
      </c>
      <c r="T2513" s="1" t="s">
        <v>205</v>
      </c>
      <c r="U2513" s="2">
        <v>43509.579861111109</v>
      </c>
      <c r="V2513">
        <v>55.4</v>
      </c>
      <c r="X2513">
        <v>21</v>
      </c>
      <c r="Y2513">
        <v>29.54</v>
      </c>
      <c r="Z2513">
        <v>10</v>
      </c>
      <c r="AA2513" s="1" t="s">
        <v>59</v>
      </c>
      <c r="AB2513">
        <v>8.1</v>
      </c>
      <c r="AD2513" s="1" t="s">
        <v>818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s="1" t="s">
        <v>51</v>
      </c>
      <c r="AS2513" s="1" t="s">
        <v>51</v>
      </c>
      <c r="AT2513" s="1" t="s">
        <v>51</v>
      </c>
      <c r="AU2513" s="1" t="s">
        <v>51</v>
      </c>
    </row>
    <row r="2514" spans="1:47" x14ac:dyDescent="0.25">
      <c r="A2514" s="1" t="s">
        <v>4637</v>
      </c>
      <c r="B2514">
        <v>4</v>
      </c>
      <c r="C2514" s="2">
        <v>43509.549675925926</v>
      </c>
      <c r="D2514" s="2">
        <v>43509.5700462963</v>
      </c>
      <c r="E2514">
        <v>39.721760000000003</v>
      </c>
      <c r="F2514">
        <v>-105.00897999999999</v>
      </c>
      <c r="G2514">
        <v>39.72372</v>
      </c>
      <c r="H2514">
        <v>-105.01121999999999</v>
      </c>
      <c r="I2514">
        <v>0.18</v>
      </c>
      <c r="J2514" s="1" t="s">
        <v>4638</v>
      </c>
      <c r="L2514" s="1" t="s">
        <v>265</v>
      </c>
      <c r="M2514" s="1" t="s">
        <v>47</v>
      </c>
      <c r="N2514" s="1" t="s">
        <v>131</v>
      </c>
      <c r="O2514" s="1" t="s">
        <v>131</v>
      </c>
      <c r="P2514" s="1" t="s">
        <v>198</v>
      </c>
      <c r="Q2514" s="1" t="s">
        <v>310</v>
      </c>
      <c r="R2514" s="1" t="s">
        <v>48</v>
      </c>
      <c r="S2514" s="1" t="s">
        <v>79</v>
      </c>
      <c r="T2514" s="1" t="s">
        <v>205</v>
      </c>
      <c r="U2514" s="2">
        <v>43509.579861111109</v>
      </c>
      <c r="V2514">
        <v>55.4</v>
      </c>
      <c r="X2514">
        <v>21</v>
      </c>
      <c r="Y2514">
        <v>29.54</v>
      </c>
      <c r="Z2514">
        <v>10</v>
      </c>
      <c r="AA2514" s="1" t="s">
        <v>59</v>
      </c>
      <c r="AB2514">
        <v>8.1</v>
      </c>
      <c r="AD2514" s="1" t="s">
        <v>818</v>
      </c>
      <c r="AE2514" t="b">
        <v>0</v>
      </c>
      <c r="AF2514" t="b">
        <v>0</v>
      </c>
      <c r="AG2514" t="b">
        <v>0</v>
      </c>
      <c r="AH2514" t="b">
        <v>0</v>
      </c>
      <c r="AI2514" t="b">
        <v>1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s="1" t="s">
        <v>51</v>
      </c>
      <c r="AS2514" s="1" t="s">
        <v>51</v>
      </c>
      <c r="AT2514" s="1" t="s">
        <v>51</v>
      </c>
      <c r="AU2514" s="1" t="s">
        <v>51</v>
      </c>
    </row>
    <row r="2515" spans="1:47" x14ac:dyDescent="0.25">
      <c r="A2515" s="1" t="s">
        <v>4563</v>
      </c>
      <c r="B2515">
        <v>3</v>
      </c>
      <c r="C2515" s="2">
        <v>43509.716331018521</v>
      </c>
      <c r="D2515" s="2">
        <v>43509.737002314818</v>
      </c>
      <c r="E2515">
        <v>38.727820000000001</v>
      </c>
      <c r="F2515">
        <v>-104.73573</v>
      </c>
      <c r="G2515">
        <v>38.728611000000001</v>
      </c>
      <c r="H2515">
        <v>-104.73651099999999</v>
      </c>
      <c r="I2515">
        <v>6.9000000000000006E-2</v>
      </c>
      <c r="J2515" s="1" t="s">
        <v>440</v>
      </c>
      <c r="L2515" s="1" t="s">
        <v>194</v>
      </c>
      <c r="M2515" s="1" t="s">
        <v>47</v>
      </c>
      <c r="N2515" s="1" t="s">
        <v>327</v>
      </c>
      <c r="O2515" s="1" t="s">
        <v>193</v>
      </c>
      <c r="P2515" s="1" t="s">
        <v>198</v>
      </c>
      <c r="Q2515" s="1" t="s">
        <v>328</v>
      </c>
      <c r="R2515" s="1" t="s">
        <v>48</v>
      </c>
      <c r="S2515" s="1" t="s">
        <v>79</v>
      </c>
      <c r="T2515" s="1" t="s">
        <v>268</v>
      </c>
      <c r="U2515" s="2">
        <v>43509.719444444447</v>
      </c>
      <c r="V2515">
        <v>59</v>
      </c>
      <c r="X2515">
        <v>22</v>
      </c>
      <c r="Y2515">
        <v>29.57</v>
      </c>
      <c r="Z2515">
        <v>10</v>
      </c>
      <c r="AA2515" s="1" t="s">
        <v>71</v>
      </c>
      <c r="AB2515">
        <v>20.7</v>
      </c>
      <c r="AD2515" s="1" t="s">
        <v>1067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s="1" t="s">
        <v>51</v>
      </c>
      <c r="AS2515" s="1" t="s">
        <v>51</v>
      </c>
      <c r="AT2515" s="1" t="s">
        <v>51</v>
      </c>
      <c r="AU2515" s="1" t="s">
        <v>51</v>
      </c>
    </row>
    <row r="2516" spans="1:47" x14ac:dyDescent="0.25">
      <c r="A2516" s="1" t="s">
        <v>4700</v>
      </c>
      <c r="B2516">
        <v>4</v>
      </c>
      <c r="C2516" s="2">
        <v>43509.740324074075</v>
      </c>
      <c r="D2516" s="2">
        <v>43509.761134259257</v>
      </c>
      <c r="E2516">
        <v>38.727730000000001</v>
      </c>
      <c r="F2516">
        <v>-104.73598</v>
      </c>
      <c r="G2516">
        <v>38.720190000000002</v>
      </c>
      <c r="H2516">
        <v>-104.72929999999999</v>
      </c>
      <c r="I2516">
        <v>0.63300000000000001</v>
      </c>
      <c r="J2516" s="1" t="s">
        <v>4697</v>
      </c>
      <c r="L2516" s="1" t="s">
        <v>195</v>
      </c>
      <c r="M2516" s="1" t="s">
        <v>47</v>
      </c>
      <c r="N2516" s="1" t="s">
        <v>232</v>
      </c>
      <c r="O2516" s="1" t="s">
        <v>193</v>
      </c>
      <c r="P2516" s="1" t="s">
        <v>198</v>
      </c>
      <c r="Q2516" s="1" t="s">
        <v>267</v>
      </c>
      <c r="R2516" s="1" t="s">
        <v>48</v>
      </c>
      <c r="S2516" s="1" t="s">
        <v>79</v>
      </c>
      <c r="T2516" s="1" t="s">
        <v>268</v>
      </c>
      <c r="U2516" s="2">
        <v>43509.740972222222</v>
      </c>
      <c r="V2516">
        <v>55.4</v>
      </c>
      <c r="X2516">
        <v>25</v>
      </c>
      <c r="Y2516">
        <v>29.54</v>
      </c>
      <c r="Z2516">
        <v>10</v>
      </c>
      <c r="AA2516" s="1" t="s">
        <v>840</v>
      </c>
      <c r="AB2516">
        <v>24.2</v>
      </c>
      <c r="AD2516" s="1" t="s">
        <v>1206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s="1" t="s">
        <v>53</v>
      </c>
      <c r="AS2516" s="1" t="s">
        <v>51</v>
      </c>
      <c r="AT2516" s="1" t="s">
        <v>51</v>
      </c>
      <c r="AU2516" s="1" t="s">
        <v>51</v>
      </c>
    </row>
    <row r="2517" spans="1:47" x14ac:dyDescent="0.25">
      <c r="A2517" s="1" t="s">
        <v>8748</v>
      </c>
      <c r="B2517">
        <v>4</v>
      </c>
      <c r="C2517" s="2">
        <v>43509.824664351851</v>
      </c>
      <c r="D2517" s="2">
        <v>43509.845104166663</v>
      </c>
      <c r="E2517">
        <v>39.860315999999997</v>
      </c>
      <c r="F2517">
        <v>-105.00606000000001</v>
      </c>
      <c r="G2517">
        <v>39.854418000000003</v>
      </c>
      <c r="H2517">
        <v>-105.00604</v>
      </c>
      <c r="I2517">
        <v>0.40799999999999997</v>
      </c>
      <c r="J2517" s="1" t="s">
        <v>8749</v>
      </c>
      <c r="K2517">
        <v>9047</v>
      </c>
      <c r="L2517" s="1" t="s">
        <v>8750</v>
      </c>
      <c r="M2517" s="1" t="s">
        <v>97</v>
      </c>
      <c r="N2517" s="1" t="s">
        <v>131</v>
      </c>
      <c r="O2517" s="1" t="s">
        <v>147</v>
      </c>
      <c r="P2517" s="1" t="s">
        <v>198</v>
      </c>
      <c r="Q2517" s="1" t="s">
        <v>259</v>
      </c>
      <c r="R2517" s="1" t="s">
        <v>48</v>
      </c>
      <c r="S2517" s="1" t="s">
        <v>79</v>
      </c>
      <c r="T2517" s="1" t="s">
        <v>205</v>
      </c>
      <c r="U2517" s="2">
        <v>43509.822916666664</v>
      </c>
      <c r="V2517">
        <v>48.2</v>
      </c>
      <c r="X2517">
        <v>37</v>
      </c>
      <c r="Y2517">
        <v>29.51</v>
      </c>
      <c r="Z2517">
        <v>20</v>
      </c>
      <c r="AA2517" s="1" t="s">
        <v>846</v>
      </c>
      <c r="AB2517">
        <v>19.600000000000001</v>
      </c>
      <c r="AD2517" s="1" t="s">
        <v>818</v>
      </c>
      <c r="AE2517" t="b">
        <v>0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s="1" t="s">
        <v>53</v>
      </c>
      <c r="AS2517" s="1" t="s">
        <v>53</v>
      </c>
      <c r="AT2517" s="1" t="s">
        <v>53</v>
      </c>
      <c r="AU2517" s="1" t="s">
        <v>53</v>
      </c>
    </row>
    <row r="2518" spans="1:47" x14ac:dyDescent="0.25">
      <c r="A2518" s="1" t="s">
        <v>8751</v>
      </c>
      <c r="B2518">
        <v>4</v>
      </c>
      <c r="C2518" s="2">
        <v>43509.824664351851</v>
      </c>
      <c r="D2518" s="2">
        <v>43509.845104166663</v>
      </c>
      <c r="E2518">
        <v>39.854418000000003</v>
      </c>
      <c r="F2518">
        <v>-105.00604</v>
      </c>
      <c r="G2518">
        <v>39.860315999999997</v>
      </c>
      <c r="H2518">
        <v>-105.00606000000001</v>
      </c>
      <c r="I2518">
        <v>0.40799999999999997</v>
      </c>
      <c r="J2518" s="1" t="s">
        <v>8752</v>
      </c>
      <c r="K2518">
        <v>8667</v>
      </c>
      <c r="L2518" s="1" t="s">
        <v>8750</v>
      </c>
      <c r="M2518" s="1" t="s">
        <v>97</v>
      </c>
      <c r="N2518" s="1" t="s">
        <v>131</v>
      </c>
      <c r="O2518" s="1" t="s">
        <v>147</v>
      </c>
      <c r="P2518" s="1" t="s">
        <v>198</v>
      </c>
      <c r="Q2518" s="1" t="s">
        <v>259</v>
      </c>
      <c r="R2518" s="1" t="s">
        <v>48</v>
      </c>
      <c r="S2518" s="1" t="s">
        <v>79</v>
      </c>
      <c r="T2518" s="1" t="s">
        <v>205</v>
      </c>
      <c r="U2518" s="2">
        <v>43509.822916666664</v>
      </c>
      <c r="V2518">
        <v>48.2</v>
      </c>
      <c r="X2518">
        <v>37</v>
      </c>
      <c r="Y2518">
        <v>29.51</v>
      </c>
      <c r="Z2518">
        <v>20</v>
      </c>
      <c r="AA2518" s="1" t="s">
        <v>846</v>
      </c>
      <c r="AB2518">
        <v>19.600000000000001</v>
      </c>
      <c r="AD2518" s="1" t="s">
        <v>818</v>
      </c>
      <c r="AE2518" t="b">
        <v>0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s="1" t="s">
        <v>53</v>
      </c>
      <c r="AS2518" s="1" t="s">
        <v>53</v>
      </c>
      <c r="AT2518" s="1" t="s">
        <v>53</v>
      </c>
      <c r="AU2518" s="1" t="s">
        <v>53</v>
      </c>
    </row>
    <row r="2519" spans="1:47" x14ac:dyDescent="0.25">
      <c r="A2519" s="1" t="s">
        <v>4388</v>
      </c>
      <c r="B2519">
        <v>3</v>
      </c>
      <c r="C2519" s="2">
        <v>43509.898113425923</v>
      </c>
      <c r="D2519" s="2">
        <v>43509.918946759259</v>
      </c>
      <c r="E2519">
        <v>39.846609999999998</v>
      </c>
      <c r="F2519">
        <v>-104.92395999999999</v>
      </c>
      <c r="G2519">
        <v>39.840178999999999</v>
      </c>
      <c r="H2519">
        <v>-104.930441</v>
      </c>
      <c r="I2519">
        <v>0.56200000000000006</v>
      </c>
      <c r="J2519" s="1" t="s">
        <v>589</v>
      </c>
      <c r="L2519" s="1" t="s">
        <v>129</v>
      </c>
      <c r="M2519" s="1" t="s">
        <v>47</v>
      </c>
      <c r="N2519" s="1" t="s">
        <v>313</v>
      </c>
      <c r="O2519" s="1" t="s">
        <v>147</v>
      </c>
      <c r="P2519" s="1" t="s">
        <v>198</v>
      </c>
      <c r="Q2519" s="1" t="s">
        <v>314</v>
      </c>
      <c r="R2519" s="1" t="s">
        <v>48</v>
      </c>
      <c r="S2519" s="1" t="s">
        <v>79</v>
      </c>
      <c r="T2519" s="1" t="s">
        <v>203</v>
      </c>
      <c r="U2519" s="2">
        <v>43509.915277777778</v>
      </c>
      <c r="V2519">
        <v>42.1</v>
      </c>
      <c r="W2519">
        <v>35.200000000000003</v>
      </c>
      <c r="X2519">
        <v>50</v>
      </c>
      <c r="Y2519">
        <v>29.46</v>
      </c>
      <c r="Z2519">
        <v>10</v>
      </c>
      <c r="AA2519" s="1" t="s">
        <v>65</v>
      </c>
      <c r="AB2519">
        <v>12.7</v>
      </c>
      <c r="AD2519" s="1" t="s">
        <v>1067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s="1" t="s">
        <v>53</v>
      </c>
      <c r="AS2519" s="1" t="s">
        <v>53</v>
      </c>
      <c r="AT2519" s="1" t="s">
        <v>53</v>
      </c>
      <c r="AU2519" s="1" t="s">
        <v>53</v>
      </c>
    </row>
    <row r="2520" spans="1:47" x14ac:dyDescent="0.25">
      <c r="A2520" s="1" t="s">
        <v>4690</v>
      </c>
      <c r="B2520">
        <v>4</v>
      </c>
      <c r="C2520" s="2">
        <v>43509.925196759257</v>
      </c>
      <c r="D2520" s="2">
        <v>43510.036527777775</v>
      </c>
      <c r="E2520">
        <v>38.727820000000001</v>
      </c>
      <c r="F2520">
        <v>-104.73573</v>
      </c>
      <c r="G2520">
        <v>38.728611000000001</v>
      </c>
      <c r="H2520">
        <v>-104.73651099999999</v>
      </c>
      <c r="I2520">
        <v>6.9000000000000006E-2</v>
      </c>
      <c r="J2520" s="1" t="s">
        <v>440</v>
      </c>
      <c r="L2520" s="1" t="s">
        <v>194</v>
      </c>
      <c r="M2520" s="1" t="s">
        <v>47</v>
      </c>
      <c r="N2520" s="1" t="s">
        <v>327</v>
      </c>
      <c r="O2520" s="1" t="s">
        <v>193</v>
      </c>
      <c r="P2520" s="1" t="s">
        <v>198</v>
      </c>
      <c r="Q2520" s="1" t="s">
        <v>328</v>
      </c>
      <c r="R2520" s="1" t="s">
        <v>48</v>
      </c>
      <c r="S2520" s="1" t="s">
        <v>79</v>
      </c>
      <c r="T2520" s="1" t="s">
        <v>268</v>
      </c>
      <c r="U2520" s="2">
        <v>43509.915277777778</v>
      </c>
      <c r="V2520">
        <v>48.4</v>
      </c>
      <c r="X2520">
        <v>35</v>
      </c>
      <c r="Y2520">
        <v>29.6</v>
      </c>
      <c r="Z2520">
        <v>10</v>
      </c>
      <c r="AA2520" s="1" t="s">
        <v>56</v>
      </c>
      <c r="AB2520">
        <v>20.7</v>
      </c>
      <c r="AD2520" s="1" t="s">
        <v>1206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s="1" t="s">
        <v>53</v>
      </c>
      <c r="AS2520" s="1" t="s">
        <v>53</v>
      </c>
      <c r="AT2520" s="1" t="s">
        <v>53</v>
      </c>
      <c r="AU2520" s="1" t="s">
        <v>53</v>
      </c>
    </row>
    <row r="2521" spans="1:47" x14ac:dyDescent="0.25">
      <c r="A2521" s="1" t="s">
        <v>6320</v>
      </c>
      <c r="B2521">
        <v>3</v>
      </c>
      <c r="C2521" s="2">
        <v>43510.270497685182</v>
      </c>
      <c r="D2521" s="2">
        <v>43510.291168981479</v>
      </c>
      <c r="E2521">
        <v>39.787300000000002</v>
      </c>
      <c r="F2521">
        <v>-104.98934</v>
      </c>
      <c r="G2521">
        <v>39.783931000000003</v>
      </c>
      <c r="H2521">
        <v>-104.98936999999999</v>
      </c>
      <c r="I2521">
        <v>0.23300000000000001</v>
      </c>
      <c r="J2521" s="1" t="s">
        <v>532</v>
      </c>
      <c r="L2521" s="1" t="s">
        <v>172</v>
      </c>
      <c r="M2521" s="1" t="s">
        <v>47</v>
      </c>
      <c r="N2521" s="1" t="s">
        <v>131</v>
      </c>
      <c r="O2521" s="1" t="s">
        <v>131</v>
      </c>
      <c r="P2521" s="1" t="s">
        <v>198</v>
      </c>
      <c r="Q2521" s="1" t="s">
        <v>246</v>
      </c>
      <c r="R2521" s="1" t="s">
        <v>48</v>
      </c>
      <c r="S2521" s="1" t="s">
        <v>79</v>
      </c>
      <c r="T2521" s="1" t="s">
        <v>205</v>
      </c>
      <c r="U2521" s="2">
        <v>43510.288888888892</v>
      </c>
      <c r="V2521">
        <v>50</v>
      </c>
      <c r="X2521">
        <v>37</v>
      </c>
      <c r="Y2521">
        <v>29.63</v>
      </c>
      <c r="Z2521">
        <v>50</v>
      </c>
      <c r="AA2521" s="1" t="s">
        <v>62</v>
      </c>
      <c r="AB2521">
        <v>3.5</v>
      </c>
      <c r="AD2521" s="1" t="s">
        <v>818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s="1" t="s">
        <v>53</v>
      </c>
      <c r="AS2521" s="1" t="s">
        <v>51</v>
      </c>
      <c r="AT2521" s="1" t="s">
        <v>51</v>
      </c>
      <c r="AU2521" s="1" t="s">
        <v>51</v>
      </c>
    </row>
    <row r="2522" spans="1:47" x14ac:dyDescent="0.25">
      <c r="A2522" s="1" t="s">
        <v>6345</v>
      </c>
      <c r="B2522">
        <v>3</v>
      </c>
      <c r="C2522" s="2">
        <v>43510.307997685188</v>
      </c>
      <c r="D2522" s="2">
        <v>43510.328668981485</v>
      </c>
      <c r="E2522">
        <v>39.941180000000003</v>
      </c>
      <c r="F2522">
        <v>-105.13984000000001</v>
      </c>
      <c r="G2522">
        <v>39.941181</v>
      </c>
      <c r="H2522">
        <v>-105.139841</v>
      </c>
      <c r="I2522">
        <v>0</v>
      </c>
      <c r="J2522" s="1" t="s">
        <v>537</v>
      </c>
      <c r="L2522" s="1" t="s">
        <v>371</v>
      </c>
      <c r="M2522" s="1" t="s">
        <v>47</v>
      </c>
      <c r="N2522" s="1" t="s">
        <v>114</v>
      </c>
      <c r="O2522" s="1" t="s">
        <v>255</v>
      </c>
      <c r="P2522" s="1" t="s">
        <v>198</v>
      </c>
      <c r="Q2522" s="1" t="s">
        <v>538</v>
      </c>
      <c r="R2522" s="1" t="s">
        <v>48</v>
      </c>
      <c r="S2522" s="1" t="s">
        <v>79</v>
      </c>
      <c r="T2522" s="1" t="s">
        <v>205</v>
      </c>
      <c r="U2522" s="2">
        <v>43510.288888888892</v>
      </c>
      <c r="V2522">
        <v>50</v>
      </c>
      <c r="X2522">
        <v>37</v>
      </c>
      <c r="Y2522">
        <v>29.63</v>
      </c>
      <c r="Z2522">
        <v>50</v>
      </c>
      <c r="AA2522" s="1" t="s">
        <v>62</v>
      </c>
      <c r="AB2522">
        <v>3.5</v>
      </c>
      <c r="AD2522" s="1" t="s">
        <v>818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s="1" t="s">
        <v>51</v>
      </c>
      <c r="AS2522" s="1" t="s">
        <v>51</v>
      </c>
      <c r="AT2522" s="1" t="s">
        <v>51</v>
      </c>
      <c r="AU2522" s="1" t="s">
        <v>51</v>
      </c>
    </row>
    <row r="2523" spans="1:47" x14ac:dyDescent="0.25">
      <c r="A2523" s="1" t="s">
        <v>4592</v>
      </c>
      <c r="B2523">
        <v>3</v>
      </c>
      <c r="C2523" s="2">
        <v>43510.682673611111</v>
      </c>
      <c r="D2523" s="2">
        <v>43510.70349537037</v>
      </c>
      <c r="E2523">
        <v>38.832369999999997</v>
      </c>
      <c r="F2523">
        <v>-104.83354</v>
      </c>
      <c r="G2523">
        <v>38.823950000000004</v>
      </c>
      <c r="H2523">
        <v>-104.83638999999999</v>
      </c>
      <c r="I2523">
        <v>0.60199999999999998</v>
      </c>
      <c r="J2523" s="1" t="s">
        <v>4593</v>
      </c>
      <c r="L2523" s="1" t="s">
        <v>195</v>
      </c>
      <c r="M2523" s="1" t="s">
        <v>47</v>
      </c>
      <c r="N2523" s="1" t="s">
        <v>232</v>
      </c>
      <c r="O2523" s="1" t="s">
        <v>193</v>
      </c>
      <c r="P2523" s="1" t="s">
        <v>198</v>
      </c>
      <c r="Q2523" s="1" t="s">
        <v>389</v>
      </c>
      <c r="R2523" s="1" t="s">
        <v>48</v>
      </c>
      <c r="S2523" s="1" t="s">
        <v>79</v>
      </c>
      <c r="T2523" s="1" t="s">
        <v>249</v>
      </c>
      <c r="U2523" s="2">
        <v>43510.677777777775</v>
      </c>
      <c r="V2523">
        <v>48</v>
      </c>
      <c r="X2523">
        <v>44</v>
      </c>
      <c r="Y2523">
        <v>29.73</v>
      </c>
      <c r="Z2523">
        <v>10</v>
      </c>
      <c r="AA2523" s="1" t="s">
        <v>62</v>
      </c>
      <c r="AB2523">
        <v>20.7</v>
      </c>
      <c r="AD2523" s="1" t="s">
        <v>1212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s="1" t="s">
        <v>51</v>
      </c>
      <c r="AS2523" s="1" t="s">
        <v>51</v>
      </c>
      <c r="AT2523" s="1" t="s">
        <v>51</v>
      </c>
      <c r="AU2523" s="1" t="s">
        <v>51</v>
      </c>
    </row>
    <row r="2524" spans="1:47" x14ac:dyDescent="0.25">
      <c r="A2524" s="1" t="s">
        <v>9235</v>
      </c>
      <c r="B2524">
        <v>2</v>
      </c>
      <c r="C2524" s="2">
        <v>43510.693078703705</v>
      </c>
      <c r="D2524" s="2">
        <v>43510.713877314818</v>
      </c>
      <c r="E2524">
        <v>38.828049999999998</v>
      </c>
      <c r="F2524">
        <v>-104.83649</v>
      </c>
      <c r="G2524">
        <v>38.823950000000004</v>
      </c>
      <c r="H2524">
        <v>-104.83638999999999</v>
      </c>
      <c r="I2524">
        <v>0.28299999999999997</v>
      </c>
      <c r="J2524" s="1" t="s">
        <v>9236</v>
      </c>
      <c r="L2524" s="1" t="s">
        <v>2798</v>
      </c>
      <c r="M2524" s="1" t="s">
        <v>47</v>
      </c>
      <c r="N2524" s="1" t="s">
        <v>232</v>
      </c>
      <c r="O2524" s="1" t="s">
        <v>193</v>
      </c>
      <c r="P2524" s="1" t="s">
        <v>198</v>
      </c>
      <c r="Q2524" s="1" t="s">
        <v>389</v>
      </c>
      <c r="R2524" s="1" t="s">
        <v>48</v>
      </c>
      <c r="S2524" s="1" t="s">
        <v>79</v>
      </c>
      <c r="T2524" s="1" t="s">
        <v>249</v>
      </c>
      <c r="U2524" s="2">
        <v>43510.70416666667</v>
      </c>
      <c r="V2524">
        <v>44.1</v>
      </c>
      <c r="W2524">
        <v>36.5</v>
      </c>
      <c r="X2524">
        <v>51</v>
      </c>
      <c r="Y2524">
        <v>29.65</v>
      </c>
      <c r="Z2524">
        <v>10</v>
      </c>
      <c r="AA2524" s="1" t="s">
        <v>59</v>
      </c>
      <c r="AB2524">
        <v>17.3</v>
      </c>
      <c r="AD2524" s="1" t="s">
        <v>1212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s="1" t="s">
        <v>51</v>
      </c>
      <c r="AS2524" s="1" t="s">
        <v>51</v>
      </c>
      <c r="AT2524" s="1" t="s">
        <v>51</v>
      </c>
      <c r="AU2524" s="1" t="s">
        <v>51</v>
      </c>
    </row>
    <row r="2525" spans="1:47" x14ac:dyDescent="0.25">
      <c r="A2525" s="1" t="s">
        <v>9237</v>
      </c>
      <c r="B2525">
        <v>2</v>
      </c>
      <c r="C2525" s="2">
        <v>43510.691493055558</v>
      </c>
      <c r="D2525" s="2">
        <v>43510.711898148147</v>
      </c>
      <c r="E2525">
        <v>38.896810000000002</v>
      </c>
      <c r="F2525">
        <v>-104.824838</v>
      </c>
      <c r="G2525">
        <v>38.897480000000002</v>
      </c>
      <c r="H2525">
        <v>-104.81825000000001</v>
      </c>
      <c r="I2525">
        <v>0.35699999999999998</v>
      </c>
      <c r="J2525" s="1" t="s">
        <v>9238</v>
      </c>
      <c r="K2525">
        <v>115</v>
      </c>
      <c r="L2525" s="1" t="s">
        <v>9239</v>
      </c>
      <c r="M2525" s="1" t="s">
        <v>47</v>
      </c>
      <c r="N2525" s="1" t="s">
        <v>232</v>
      </c>
      <c r="O2525" s="1" t="s">
        <v>193</v>
      </c>
      <c r="P2525" s="1" t="s">
        <v>198</v>
      </c>
      <c r="Q2525" s="1" t="s">
        <v>9240</v>
      </c>
      <c r="R2525" s="1" t="s">
        <v>48</v>
      </c>
      <c r="S2525" s="1" t="s">
        <v>79</v>
      </c>
      <c r="T2525" s="1" t="s">
        <v>234</v>
      </c>
      <c r="U2525" s="2">
        <v>43510.706944444442</v>
      </c>
      <c r="V2525">
        <v>38.5</v>
      </c>
      <c r="W2525">
        <v>29.9</v>
      </c>
      <c r="X2525">
        <v>65</v>
      </c>
      <c r="Y2525">
        <v>29.68</v>
      </c>
      <c r="Z2525">
        <v>10</v>
      </c>
      <c r="AA2525" s="1" t="s">
        <v>961</v>
      </c>
      <c r="AB2525">
        <v>15</v>
      </c>
      <c r="AD2525" s="1" t="s">
        <v>1067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s="1" t="s">
        <v>51</v>
      </c>
      <c r="AS2525" s="1" t="s">
        <v>51</v>
      </c>
      <c r="AT2525" s="1" t="s">
        <v>51</v>
      </c>
      <c r="AU2525" s="1" t="s">
        <v>51</v>
      </c>
    </row>
    <row r="2526" spans="1:47" x14ac:dyDescent="0.25">
      <c r="A2526" s="1" t="s">
        <v>5035</v>
      </c>
      <c r="B2526">
        <v>3</v>
      </c>
      <c r="C2526" s="2">
        <v>43510.703981481478</v>
      </c>
      <c r="D2526" s="2">
        <v>43510.724745370368</v>
      </c>
      <c r="E2526">
        <v>39.746690000000001</v>
      </c>
      <c r="F2526">
        <v>-105.46416000000001</v>
      </c>
      <c r="G2526">
        <v>39.744720000000001</v>
      </c>
      <c r="H2526">
        <v>-105.45697</v>
      </c>
      <c r="I2526">
        <v>0.40500000000000003</v>
      </c>
      <c r="J2526" s="1" t="s">
        <v>5036</v>
      </c>
      <c r="L2526" s="1" t="s">
        <v>129</v>
      </c>
      <c r="M2526" s="1" t="s">
        <v>47</v>
      </c>
      <c r="N2526" s="1" t="s">
        <v>506</v>
      </c>
      <c r="O2526" s="1" t="s">
        <v>337</v>
      </c>
      <c r="P2526" s="1" t="s">
        <v>198</v>
      </c>
      <c r="Q2526" s="1" t="s">
        <v>507</v>
      </c>
      <c r="R2526" s="1" t="s">
        <v>48</v>
      </c>
      <c r="S2526" s="1" t="s">
        <v>79</v>
      </c>
      <c r="T2526" s="1" t="s">
        <v>339</v>
      </c>
      <c r="U2526" s="2">
        <v>43510.699305555558</v>
      </c>
      <c r="V2526">
        <v>19.399999999999999</v>
      </c>
      <c r="W2526">
        <v>3.6</v>
      </c>
      <c r="X2526">
        <v>63</v>
      </c>
      <c r="Y2526">
        <v>29.86</v>
      </c>
      <c r="AA2526" s="1" t="s">
        <v>840</v>
      </c>
      <c r="AB2526">
        <v>19.600000000000001</v>
      </c>
      <c r="AD2526" s="1" t="s">
        <v>1212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s="1" t="s">
        <v>51</v>
      </c>
      <c r="AS2526" s="1" t="s">
        <v>51</v>
      </c>
      <c r="AT2526" s="1" t="s">
        <v>51</v>
      </c>
      <c r="AU2526" s="1" t="s">
        <v>51</v>
      </c>
    </row>
    <row r="2527" spans="1:47" x14ac:dyDescent="0.25">
      <c r="A2527" s="1" t="s">
        <v>5012</v>
      </c>
      <c r="B2527">
        <v>3</v>
      </c>
      <c r="C2527" s="2">
        <v>43510.756608796299</v>
      </c>
      <c r="D2527" s="2">
        <v>43510.777372685188</v>
      </c>
      <c r="E2527">
        <v>39.749839999999999</v>
      </c>
      <c r="F2527">
        <v>-105.01721999999999</v>
      </c>
      <c r="G2527">
        <v>39.751249000000001</v>
      </c>
      <c r="H2527">
        <v>-105.01662</v>
      </c>
      <c r="I2527">
        <v>0.10199999999999999</v>
      </c>
      <c r="J2527" s="1" t="s">
        <v>581</v>
      </c>
      <c r="L2527" s="1" t="s">
        <v>265</v>
      </c>
      <c r="M2527" s="1" t="s">
        <v>47</v>
      </c>
      <c r="N2527" s="1" t="s">
        <v>131</v>
      </c>
      <c r="O2527" s="1" t="s">
        <v>131</v>
      </c>
      <c r="P2527" s="1" t="s">
        <v>198</v>
      </c>
      <c r="Q2527" s="1" t="s">
        <v>352</v>
      </c>
      <c r="R2527" s="1" t="s">
        <v>48</v>
      </c>
      <c r="S2527" s="1" t="s">
        <v>79</v>
      </c>
      <c r="T2527" s="1" t="s">
        <v>205</v>
      </c>
      <c r="U2527" s="2">
        <v>43510.78125</v>
      </c>
      <c r="V2527">
        <v>32</v>
      </c>
      <c r="W2527">
        <v>24.8</v>
      </c>
      <c r="X2527">
        <v>75</v>
      </c>
      <c r="Y2527">
        <v>29.79</v>
      </c>
      <c r="Z2527">
        <v>15</v>
      </c>
      <c r="AA2527" s="1" t="s">
        <v>63</v>
      </c>
      <c r="AB2527">
        <v>8.1</v>
      </c>
      <c r="AD2527" s="1" t="s">
        <v>1212</v>
      </c>
      <c r="AE2527" t="b">
        <v>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s="1" t="s">
        <v>53</v>
      </c>
      <c r="AS2527" s="1" t="s">
        <v>53</v>
      </c>
      <c r="AT2527" s="1" t="s">
        <v>51</v>
      </c>
      <c r="AU2527" s="1" t="s">
        <v>51</v>
      </c>
    </row>
    <row r="2528" spans="1:47" x14ac:dyDescent="0.25">
      <c r="A2528" s="1" t="s">
        <v>5013</v>
      </c>
      <c r="B2528">
        <v>3</v>
      </c>
      <c r="C2528" s="2">
        <v>43510.760775462964</v>
      </c>
      <c r="D2528" s="2">
        <v>43510.781261574077</v>
      </c>
      <c r="E2528">
        <v>39.749639999999999</v>
      </c>
      <c r="F2528">
        <v>-105.01730999999999</v>
      </c>
      <c r="G2528">
        <v>39.75282</v>
      </c>
      <c r="H2528">
        <v>-105.01557</v>
      </c>
      <c r="I2528">
        <v>0.23799999999999999</v>
      </c>
      <c r="J2528" s="1" t="s">
        <v>581</v>
      </c>
      <c r="L2528" s="1" t="s">
        <v>265</v>
      </c>
      <c r="M2528" s="1" t="s">
        <v>47</v>
      </c>
      <c r="N2528" s="1" t="s">
        <v>131</v>
      </c>
      <c r="O2528" s="1" t="s">
        <v>131</v>
      </c>
      <c r="P2528" s="1" t="s">
        <v>198</v>
      </c>
      <c r="Q2528" s="1" t="s">
        <v>352</v>
      </c>
      <c r="R2528" s="1" t="s">
        <v>48</v>
      </c>
      <c r="S2528" s="1" t="s">
        <v>79</v>
      </c>
      <c r="T2528" s="1" t="s">
        <v>205</v>
      </c>
      <c r="U2528" s="2">
        <v>43510.78125</v>
      </c>
      <c r="V2528">
        <v>32</v>
      </c>
      <c r="W2528">
        <v>24.8</v>
      </c>
      <c r="X2528">
        <v>75</v>
      </c>
      <c r="Y2528">
        <v>29.79</v>
      </c>
      <c r="Z2528">
        <v>15</v>
      </c>
      <c r="AA2528" s="1" t="s">
        <v>63</v>
      </c>
      <c r="AB2528">
        <v>8.1</v>
      </c>
      <c r="AD2528" s="1" t="s">
        <v>1212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s="1" t="s">
        <v>53</v>
      </c>
      <c r="AS2528" s="1" t="s">
        <v>53</v>
      </c>
      <c r="AT2528" s="1" t="s">
        <v>51</v>
      </c>
      <c r="AU2528" s="1" t="s">
        <v>51</v>
      </c>
    </row>
    <row r="2529" spans="1:47" x14ac:dyDescent="0.25">
      <c r="A2529" s="1" t="s">
        <v>9241</v>
      </c>
      <c r="B2529">
        <v>2</v>
      </c>
      <c r="C2529" s="2">
        <v>43510.760775462964</v>
      </c>
      <c r="D2529" s="2">
        <v>43510.781261574077</v>
      </c>
      <c r="E2529">
        <v>39.749639999999999</v>
      </c>
      <c r="F2529">
        <v>-105.01730999999999</v>
      </c>
      <c r="G2529">
        <v>39.75282</v>
      </c>
      <c r="H2529">
        <v>-105.01557</v>
      </c>
      <c r="I2529">
        <v>0.23799999999999999</v>
      </c>
      <c r="J2529" s="1" t="s">
        <v>581</v>
      </c>
      <c r="L2529" s="1" t="s">
        <v>265</v>
      </c>
      <c r="M2529" s="1" t="s">
        <v>47</v>
      </c>
      <c r="N2529" s="1" t="s">
        <v>131</v>
      </c>
      <c r="O2529" s="1" t="s">
        <v>131</v>
      </c>
      <c r="P2529" s="1" t="s">
        <v>198</v>
      </c>
      <c r="Q2529" s="1" t="s">
        <v>352</v>
      </c>
      <c r="R2529" s="1" t="s">
        <v>48</v>
      </c>
      <c r="S2529" s="1" t="s">
        <v>79</v>
      </c>
      <c r="T2529" s="1" t="s">
        <v>205</v>
      </c>
      <c r="U2529" s="2">
        <v>43510.78125</v>
      </c>
      <c r="V2529">
        <v>32</v>
      </c>
      <c r="W2529">
        <v>24.8</v>
      </c>
      <c r="X2529">
        <v>75</v>
      </c>
      <c r="Y2529">
        <v>29.79</v>
      </c>
      <c r="Z2529">
        <v>15</v>
      </c>
      <c r="AA2529" s="1" t="s">
        <v>63</v>
      </c>
      <c r="AB2529">
        <v>8.1</v>
      </c>
      <c r="AD2529" s="1" t="s">
        <v>1212</v>
      </c>
      <c r="AE2529" t="b">
        <v>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s="1" t="s">
        <v>53</v>
      </c>
      <c r="AS2529" s="1" t="s">
        <v>53</v>
      </c>
      <c r="AT2529" s="1" t="s">
        <v>51</v>
      </c>
      <c r="AU2529" s="1" t="s">
        <v>51</v>
      </c>
    </row>
    <row r="2530" spans="1:47" x14ac:dyDescent="0.25">
      <c r="A2530" s="1" t="s">
        <v>4172</v>
      </c>
      <c r="B2530">
        <v>3</v>
      </c>
      <c r="C2530" s="2">
        <v>43510.819097222222</v>
      </c>
      <c r="D2530" s="2">
        <v>43510.839780092596</v>
      </c>
      <c r="E2530">
        <v>39.740606999999997</v>
      </c>
      <c r="F2530">
        <v>-104.82522</v>
      </c>
      <c r="G2530">
        <v>39.743594000000002</v>
      </c>
      <c r="H2530">
        <v>-104.82521</v>
      </c>
      <c r="I2530">
        <v>0.20599999999999999</v>
      </c>
      <c r="J2530" s="1" t="s">
        <v>559</v>
      </c>
      <c r="L2530" s="1" t="s">
        <v>308</v>
      </c>
      <c r="M2530" s="1" t="s">
        <v>47</v>
      </c>
      <c r="N2530" s="1" t="s">
        <v>170</v>
      </c>
      <c r="O2530" s="1" t="s">
        <v>147</v>
      </c>
      <c r="P2530" s="1" t="s">
        <v>198</v>
      </c>
      <c r="Q2530" s="1" t="s">
        <v>240</v>
      </c>
      <c r="R2530" s="1" t="s">
        <v>48</v>
      </c>
      <c r="S2530" s="1" t="s">
        <v>79</v>
      </c>
      <c r="T2530" s="1" t="s">
        <v>203</v>
      </c>
      <c r="U2530" s="2">
        <v>43510.831944444442</v>
      </c>
      <c r="V2530">
        <v>29.1</v>
      </c>
      <c r="W2530">
        <v>18.899999999999999</v>
      </c>
      <c r="X2530">
        <v>83</v>
      </c>
      <c r="Y2530">
        <v>29.78</v>
      </c>
      <c r="Z2530">
        <v>10</v>
      </c>
      <c r="AA2530" s="1" t="s">
        <v>63</v>
      </c>
      <c r="AB2530">
        <v>12.7</v>
      </c>
      <c r="AD2530" s="1" t="s">
        <v>1212</v>
      </c>
      <c r="AE2530" t="b">
        <v>0</v>
      </c>
      <c r="AF2530" t="b">
        <v>0</v>
      </c>
      <c r="AG2530" t="b">
        <v>0</v>
      </c>
      <c r="AH2530" t="b">
        <v>0</v>
      </c>
      <c r="AI2530" t="b">
        <v>1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s="1" t="s">
        <v>53</v>
      </c>
      <c r="AS2530" s="1" t="s">
        <v>53</v>
      </c>
      <c r="AT2530" s="1" t="s">
        <v>53</v>
      </c>
      <c r="AU2530" s="1" t="s">
        <v>53</v>
      </c>
    </row>
    <row r="2531" spans="1:47" x14ac:dyDescent="0.25">
      <c r="A2531" s="1" t="s">
        <v>5359</v>
      </c>
      <c r="B2531">
        <v>4</v>
      </c>
      <c r="C2531" s="2">
        <v>43511.106064814812</v>
      </c>
      <c r="D2531" s="2">
        <v>43511.126736111109</v>
      </c>
      <c r="E2531">
        <v>39.648930999999997</v>
      </c>
      <c r="F2531">
        <v>-107.06093199999999</v>
      </c>
      <c r="G2531">
        <v>39.612425999999999</v>
      </c>
      <c r="H2531">
        <v>-107.143289</v>
      </c>
      <c r="I2531">
        <v>5.0570000000000004</v>
      </c>
      <c r="J2531" s="1" t="s">
        <v>5360</v>
      </c>
      <c r="L2531" s="1" t="s">
        <v>137</v>
      </c>
      <c r="M2531" s="1" t="s">
        <v>47</v>
      </c>
      <c r="N2531" s="1" t="s">
        <v>1533</v>
      </c>
      <c r="O2531" s="1" t="s">
        <v>501</v>
      </c>
      <c r="P2531" s="1" t="s">
        <v>198</v>
      </c>
      <c r="Q2531" s="1" t="s">
        <v>1534</v>
      </c>
      <c r="R2531" s="1" t="s">
        <v>48</v>
      </c>
      <c r="S2531" s="1" t="s">
        <v>79</v>
      </c>
      <c r="T2531" s="1" t="s">
        <v>612</v>
      </c>
      <c r="U2531" s="2">
        <v>43511.105555555558</v>
      </c>
      <c r="V2531">
        <v>30.2</v>
      </c>
      <c r="W2531">
        <v>26.7</v>
      </c>
      <c r="X2531">
        <v>100</v>
      </c>
      <c r="Y2531">
        <v>29.67</v>
      </c>
      <c r="Z2531">
        <v>1.8</v>
      </c>
      <c r="AA2531" s="1" t="s">
        <v>862</v>
      </c>
      <c r="AB2531">
        <v>3.5</v>
      </c>
      <c r="AC2531">
        <v>0</v>
      </c>
      <c r="AD2531" s="1" t="s">
        <v>1212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s="1" t="s">
        <v>53</v>
      </c>
      <c r="AS2531" s="1" t="s">
        <v>53</v>
      </c>
      <c r="AT2531" s="1" t="s">
        <v>53</v>
      </c>
      <c r="AU2531" s="1" t="s">
        <v>53</v>
      </c>
    </row>
    <row r="2532" spans="1:47" x14ac:dyDescent="0.25">
      <c r="A2532" s="1" t="s">
        <v>4158</v>
      </c>
      <c r="B2532">
        <v>3</v>
      </c>
      <c r="C2532" s="2">
        <v>43511.241493055553</v>
      </c>
      <c r="D2532" s="2">
        <v>43511.262002314812</v>
      </c>
      <c r="E2532">
        <v>39.736640000000001</v>
      </c>
      <c r="F2532">
        <v>-105.01436</v>
      </c>
      <c r="G2532">
        <v>39.735585</v>
      </c>
      <c r="H2532">
        <v>-105.014788</v>
      </c>
      <c r="I2532">
        <v>7.5999999999999998E-2</v>
      </c>
      <c r="J2532" s="1" t="s">
        <v>309</v>
      </c>
      <c r="L2532" s="1" t="s">
        <v>129</v>
      </c>
      <c r="M2532" s="1" t="s">
        <v>47</v>
      </c>
      <c r="N2532" s="1" t="s">
        <v>131</v>
      </c>
      <c r="O2532" s="1" t="s">
        <v>131</v>
      </c>
      <c r="P2532" s="1" t="s">
        <v>198</v>
      </c>
      <c r="Q2532" s="1" t="s">
        <v>310</v>
      </c>
      <c r="R2532" s="1" t="s">
        <v>48</v>
      </c>
      <c r="S2532" s="1" t="s">
        <v>79</v>
      </c>
      <c r="T2532" s="1" t="s">
        <v>205</v>
      </c>
      <c r="U2532" s="2">
        <v>43511.244444444441</v>
      </c>
      <c r="V2532">
        <v>24.8</v>
      </c>
      <c r="W2532">
        <v>19.100000000000001</v>
      </c>
      <c r="X2532">
        <v>80</v>
      </c>
      <c r="Y2532">
        <v>29.67</v>
      </c>
      <c r="Z2532">
        <v>10</v>
      </c>
      <c r="AA2532" s="1" t="s">
        <v>65</v>
      </c>
      <c r="AB2532">
        <v>4.5999999999999996</v>
      </c>
      <c r="AD2532" s="1" t="s">
        <v>1212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s="1" t="s">
        <v>53</v>
      </c>
      <c r="AS2532" s="1" t="s">
        <v>53</v>
      </c>
      <c r="AT2532" s="1" t="s">
        <v>53</v>
      </c>
      <c r="AU2532" s="1" t="s">
        <v>51</v>
      </c>
    </row>
    <row r="2533" spans="1:47" x14ac:dyDescent="0.25">
      <c r="A2533" s="1" t="s">
        <v>4802</v>
      </c>
      <c r="B2533">
        <v>3</v>
      </c>
      <c r="C2533" s="2">
        <v>43511.36650462963</v>
      </c>
      <c r="D2533" s="2">
        <v>43511.387002314812</v>
      </c>
      <c r="E2533">
        <v>39.987628000000001</v>
      </c>
      <c r="F2533">
        <v>-105.23668600000001</v>
      </c>
      <c r="G2533">
        <v>39.987720000000003</v>
      </c>
      <c r="H2533">
        <v>-105.23685999999999</v>
      </c>
      <c r="I2533">
        <v>1.0999999999999999E-2</v>
      </c>
      <c r="J2533" s="1" t="s">
        <v>322</v>
      </c>
      <c r="L2533" s="1" t="s">
        <v>371</v>
      </c>
      <c r="M2533" s="1" t="s">
        <v>47</v>
      </c>
      <c r="N2533" s="1" t="s">
        <v>255</v>
      </c>
      <c r="O2533" s="1" t="s">
        <v>255</v>
      </c>
      <c r="P2533" s="1" t="s">
        <v>198</v>
      </c>
      <c r="Q2533" s="1" t="s">
        <v>373</v>
      </c>
      <c r="R2533" s="1" t="s">
        <v>48</v>
      </c>
      <c r="S2533" s="1" t="s">
        <v>79</v>
      </c>
      <c r="T2533" s="1" t="s">
        <v>324</v>
      </c>
      <c r="U2533" s="2">
        <v>43511.370833333334</v>
      </c>
      <c r="V2533">
        <v>28.4</v>
      </c>
      <c r="X2533">
        <v>74</v>
      </c>
      <c r="Y2533">
        <v>29.65</v>
      </c>
      <c r="Z2533">
        <v>10</v>
      </c>
      <c r="AA2533" s="1" t="s">
        <v>49</v>
      </c>
      <c r="AD2533" s="1" t="s">
        <v>1206</v>
      </c>
      <c r="AE2533" t="b">
        <v>0</v>
      </c>
      <c r="AF2533" t="b">
        <v>0</v>
      </c>
      <c r="AG2533" t="b">
        <v>0</v>
      </c>
      <c r="AH2533" t="b">
        <v>0</v>
      </c>
      <c r="AI2533" t="b">
        <v>1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s="1" t="s">
        <v>51</v>
      </c>
      <c r="AS2533" s="1" t="s">
        <v>51</v>
      </c>
      <c r="AT2533" s="1" t="s">
        <v>51</v>
      </c>
      <c r="AU2533" s="1" t="s">
        <v>51</v>
      </c>
    </row>
    <row r="2534" spans="1:47" x14ac:dyDescent="0.25">
      <c r="A2534" s="1" t="s">
        <v>4803</v>
      </c>
      <c r="B2534">
        <v>3</v>
      </c>
      <c r="C2534" s="2">
        <v>43511.380543981482</v>
      </c>
      <c r="D2534" s="2">
        <v>43511.400891203702</v>
      </c>
      <c r="E2534">
        <v>40.199539999999999</v>
      </c>
      <c r="F2534">
        <v>-104.97993</v>
      </c>
      <c r="G2534">
        <v>40.207769999999996</v>
      </c>
      <c r="H2534">
        <v>-104.9799</v>
      </c>
      <c r="I2534">
        <v>0.56899999999999995</v>
      </c>
      <c r="J2534" s="1" t="s">
        <v>264</v>
      </c>
      <c r="L2534" s="1" t="s">
        <v>265</v>
      </c>
      <c r="M2534" s="1" t="s">
        <v>47</v>
      </c>
      <c r="N2534" s="1" t="s">
        <v>208</v>
      </c>
      <c r="O2534" s="1" t="s">
        <v>209</v>
      </c>
      <c r="P2534" s="1" t="s">
        <v>198</v>
      </c>
      <c r="Q2534" s="1" t="s">
        <v>210</v>
      </c>
      <c r="R2534" s="1" t="s">
        <v>48</v>
      </c>
      <c r="S2534" s="1" t="s">
        <v>79</v>
      </c>
      <c r="T2534" s="1" t="s">
        <v>211</v>
      </c>
      <c r="U2534" s="2">
        <v>43511.399305555555</v>
      </c>
      <c r="V2534">
        <v>32.200000000000003</v>
      </c>
      <c r="X2534">
        <v>64</v>
      </c>
      <c r="Y2534">
        <v>29.69</v>
      </c>
      <c r="Z2534">
        <v>10</v>
      </c>
      <c r="AA2534" s="1" t="s">
        <v>49</v>
      </c>
      <c r="AD2534" s="1" t="s">
        <v>1206</v>
      </c>
      <c r="AE2534" t="b">
        <v>0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s="1" t="s">
        <v>51</v>
      </c>
      <c r="AS2534" s="1" t="s">
        <v>51</v>
      </c>
      <c r="AT2534" s="1" t="s">
        <v>51</v>
      </c>
      <c r="AU2534" s="1" t="s">
        <v>51</v>
      </c>
    </row>
    <row r="2535" spans="1:47" x14ac:dyDescent="0.25">
      <c r="A2535" s="1" t="s">
        <v>4460</v>
      </c>
      <c r="B2535">
        <v>3</v>
      </c>
      <c r="C2535" s="2">
        <v>43511.383171296293</v>
      </c>
      <c r="D2535" s="2">
        <v>43511.403668981482</v>
      </c>
      <c r="E2535">
        <v>39.80659</v>
      </c>
      <c r="F2535">
        <v>-105.01299</v>
      </c>
      <c r="G2535">
        <v>39.802579999999999</v>
      </c>
      <c r="H2535">
        <v>-105.02021000000001</v>
      </c>
      <c r="I2535">
        <v>0.47299999999999998</v>
      </c>
      <c r="J2535" s="1" t="s">
        <v>932</v>
      </c>
      <c r="L2535" s="1" t="s">
        <v>124</v>
      </c>
      <c r="M2535" s="1" t="s">
        <v>47</v>
      </c>
      <c r="N2535" s="1" t="s">
        <v>131</v>
      </c>
      <c r="O2535" s="1" t="s">
        <v>147</v>
      </c>
      <c r="P2535" s="1" t="s">
        <v>198</v>
      </c>
      <c r="Q2535" s="1" t="s">
        <v>331</v>
      </c>
      <c r="R2535" s="1" t="s">
        <v>48</v>
      </c>
      <c r="S2535" s="1" t="s">
        <v>79</v>
      </c>
      <c r="T2535" s="1" t="s">
        <v>205</v>
      </c>
      <c r="U2535" s="2">
        <v>43511.40625</v>
      </c>
      <c r="V2535">
        <v>30.2</v>
      </c>
      <c r="W2535">
        <v>23.4</v>
      </c>
      <c r="X2535">
        <v>80</v>
      </c>
      <c r="Y2535">
        <v>29.65</v>
      </c>
      <c r="Z2535">
        <v>10</v>
      </c>
      <c r="AA2535" s="1" t="s">
        <v>66</v>
      </c>
      <c r="AB2535">
        <v>6.9</v>
      </c>
      <c r="AD2535" s="1" t="s">
        <v>69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s="1" t="s">
        <v>51</v>
      </c>
      <c r="AS2535" s="1" t="s">
        <v>51</v>
      </c>
      <c r="AT2535" s="1" t="s">
        <v>51</v>
      </c>
      <c r="AU2535" s="1" t="s">
        <v>51</v>
      </c>
    </row>
    <row r="2536" spans="1:47" x14ac:dyDescent="0.25">
      <c r="A2536" s="1" t="s">
        <v>4804</v>
      </c>
      <c r="B2536">
        <v>3</v>
      </c>
      <c r="C2536" s="2">
        <v>43511.438877314817</v>
      </c>
      <c r="D2536" s="2">
        <v>43511.459224537037</v>
      </c>
      <c r="E2536">
        <v>38.347391999999999</v>
      </c>
      <c r="F2536">
        <v>-104.61991999999999</v>
      </c>
      <c r="G2536">
        <v>38.379219999999997</v>
      </c>
      <c r="H2536">
        <v>-104.61904</v>
      </c>
      <c r="I2536">
        <v>2.2000000000000002</v>
      </c>
      <c r="J2536" s="1" t="s">
        <v>2073</v>
      </c>
      <c r="L2536" s="1" t="s">
        <v>194</v>
      </c>
      <c r="M2536" s="1" t="s">
        <v>47</v>
      </c>
      <c r="N2536" s="1" t="s">
        <v>411</v>
      </c>
      <c r="O2536" s="1" t="s">
        <v>411</v>
      </c>
      <c r="P2536" s="1" t="s">
        <v>198</v>
      </c>
      <c r="Q2536" s="1" t="s">
        <v>412</v>
      </c>
      <c r="R2536" s="1" t="s">
        <v>48</v>
      </c>
      <c r="S2536" s="1" t="s">
        <v>79</v>
      </c>
      <c r="T2536" s="1" t="s">
        <v>413</v>
      </c>
      <c r="U2536" s="2">
        <v>43511.453472222223</v>
      </c>
      <c r="V2536">
        <v>36</v>
      </c>
      <c r="X2536">
        <v>59</v>
      </c>
      <c r="Y2536">
        <v>29.79</v>
      </c>
      <c r="Z2536">
        <v>10</v>
      </c>
      <c r="AA2536" s="1" t="s">
        <v>49</v>
      </c>
      <c r="AD2536" s="1" t="s">
        <v>1206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s="1" t="s">
        <v>51</v>
      </c>
      <c r="AS2536" s="1" t="s">
        <v>51</v>
      </c>
      <c r="AT2536" s="1" t="s">
        <v>51</v>
      </c>
      <c r="AU2536" s="1" t="s">
        <v>51</v>
      </c>
    </row>
    <row r="2537" spans="1:47" x14ac:dyDescent="0.25">
      <c r="A2537" s="1" t="s">
        <v>4564</v>
      </c>
      <c r="B2537">
        <v>3</v>
      </c>
      <c r="C2537" s="2">
        <v>43511.481608796297</v>
      </c>
      <c r="D2537" s="2">
        <v>43511.502280092594</v>
      </c>
      <c r="E2537">
        <v>39.630034999999999</v>
      </c>
      <c r="F2537">
        <v>-104.905278</v>
      </c>
      <c r="G2537">
        <v>39.628911000000002</v>
      </c>
      <c r="H2537">
        <v>-104.904681</v>
      </c>
      <c r="I2537">
        <v>8.4000000000000005E-2</v>
      </c>
      <c r="J2537" s="1" t="s">
        <v>220</v>
      </c>
      <c r="L2537" s="1" t="s">
        <v>195</v>
      </c>
      <c r="M2537" s="1" t="s">
        <v>47</v>
      </c>
      <c r="N2537" s="1" t="s">
        <v>131</v>
      </c>
      <c r="O2537" s="1" t="s">
        <v>131</v>
      </c>
      <c r="P2537" s="1" t="s">
        <v>198</v>
      </c>
      <c r="Q2537" s="1" t="s">
        <v>414</v>
      </c>
      <c r="R2537" s="1" t="s">
        <v>48</v>
      </c>
      <c r="S2537" s="1" t="s">
        <v>79</v>
      </c>
      <c r="T2537" s="1" t="s">
        <v>200</v>
      </c>
      <c r="U2537" s="2">
        <v>43511.495138888888</v>
      </c>
      <c r="V2537">
        <v>55</v>
      </c>
      <c r="X2537">
        <v>25</v>
      </c>
      <c r="Y2537">
        <v>29.65</v>
      </c>
      <c r="Z2537">
        <v>10</v>
      </c>
      <c r="AA2537" s="1" t="s">
        <v>55</v>
      </c>
      <c r="AB2537">
        <v>4.5999999999999996</v>
      </c>
      <c r="AD2537" s="1" t="s">
        <v>1067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s="1" t="s">
        <v>51</v>
      </c>
      <c r="AS2537" s="1" t="s">
        <v>51</v>
      </c>
      <c r="AT2537" s="1" t="s">
        <v>51</v>
      </c>
      <c r="AU2537" s="1" t="s">
        <v>51</v>
      </c>
    </row>
    <row r="2538" spans="1:47" x14ac:dyDescent="0.25">
      <c r="A2538" s="1" t="s">
        <v>6321</v>
      </c>
      <c r="B2538">
        <v>3</v>
      </c>
      <c r="C2538" s="2">
        <v>43511.506608796299</v>
      </c>
      <c r="D2538" s="2">
        <v>43511.527314814812</v>
      </c>
      <c r="E2538">
        <v>39.900221000000002</v>
      </c>
      <c r="F2538">
        <v>-104.988178</v>
      </c>
      <c r="G2538">
        <v>39.897492</v>
      </c>
      <c r="H2538">
        <v>-104.987711</v>
      </c>
      <c r="I2538">
        <v>0.19</v>
      </c>
      <c r="J2538" s="1" t="s">
        <v>441</v>
      </c>
      <c r="L2538" s="1" t="s">
        <v>195</v>
      </c>
      <c r="M2538" s="1" t="s">
        <v>47</v>
      </c>
      <c r="N2538" s="1" t="s">
        <v>131</v>
      </c>
      <c r="O2538" s="1" t="s">
        <v>147</v>
      </c>
      <c r="P2538" s="1" t="s">
        <v>198</v>
      </c>
      <c r="Q2538" s="1" t="s">
        <v>439</v>
      </c>
      <c r="R2538" s="1" t="s">
        <v>48</v>
      </c>
      <c r="S2538" s="1" t="s">
        <v>79</v>
      </c>
      <c r="T2538" s="1" t="s">
        <v>205</v>
      </c>
      <c r="U2538" s="2">
        <v>43511.489583333336</v>
      </c>
      <c r="V2538">
        <v>48.2</v>
      </c>
      <c r="X2538">
        <v>34</v>
      </c>
      <c r="Y2538">
        <v>29.68</v>
      </c>
      <c r="Z2538">
        <v>30</v>
      </c>
      <c r="AA2538" s="1" t="s">
        <v>862</v>
      </c>
      <c r="AB2538">
        <v>6.9</v>
      </c>
      <c r="AD2538" s="1" t="s">
        <v>69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s="1" t="s">
        <v>51</v>
      </c>
      <c r="AS2538" s="1" t="s">
        <v>51</v>
      </c>
      <c r="AT2538" s="1" t="s">
        <v>51</v>
      </c>
      <c r="AU2538" s="1" t="s">
        <v>51</v>
      </c>
    </row>
    <row r="2539" spans="1:47" x14ac:dyDescent="0.25">
      <c r="A2539" s="1" t="s">
        <v>4050</v>
      </c>
      <c r="B2539">
        <v>3</v>
      </c>
      <c r="C2539" s="2">
        <v>43511.568043981482</v>
      </c>
      <c r="D2539" s="2">
        <v>43511.588425925926</v>
      </c>
      <c r="E2539">
        <v>39.314335</v>
      </c>
      <c r="F2539">
        <v>-104.88499</v>
      </c>
      <c r="G2539">
        <v>39.295430000000003</v>
      </c>
      <c r="H2539">
        <v>-104.892413</v>
      </c>
      <c r="I2539">
        <v>1.365</v>
      </c>
      <c r="J2539" s="1" t="s">
        <v>449</v>
      </c>
      <c r="L2539" s="1" t="s">
        <v>195</v>
      </c>
      <c r="M2539" s="1" t="s">
        <v>47</v>
      </c>
      <c r="N2539" s="1" t="s">
        <v>191</v>
      </c>
      <c r="O2539" s="1" t="s">
        <v>121</v>
      </c>
      <c r="P2539" s="1" t="s">
        <v>198</v>
      </c>
      <c r="Q2539" s="1" t="s">
        <v>333</v>
      </c>
      <c r="R2539" s="1" t="s">
        <v>48</v>
      </c>
      <c r="S2539" s="1" t="s">
        <v>79</v>
      </c>
      <c r="T2539" s="1" t="s">
        <v>223</v>
      </c>
      <c r="U2539" s="2">
        <v>43511.574999999997</v>
      </c>
      <c r="V2539">
        <v>46.4</v>
      </c>
      <c r="W2539">
        <v>41.5</v>
      </c>
      <c r="X2539">
        <v>34</v>
      </c>
      <c r="Y2539">
        <v>29.73</v>
      </c>
      <c r="Z2539">
        <v>10</v>
      </c>
      <c r="AA2539" s="1" t="s">
        <v>840</v>
      </c>
      <c r="AB2539">
        <v>10.4</v>
      </c>
      <c r="AD2539" s="1" t="s">
        <v>1206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s="1" t="s">
        <v>51</v>
      </c>
      <c r="AS2539" s="1" t="s">
        <v>51</v>
      </c>
      <c r="AT2539" s="1" t="s">
        <v>51</v>
      </c>
      <c r="AU2539" s="1" t="s">
        <v>51</v>
      </c>
    </row>
    <row r="2540" spans="1:47" x14ac:dyDescent="0.25">
      <c r="A2540" s="1" t="s">
        <v>4729</v>
      </c>
      <c r="B2540">
        <v>3</v>
      </c>
      <c r="C2540" s="2">
        <v>43511.623287037037</v>
      </c>
      <c r="D2540" s="2">
        <v>43511.64398148148</v>
      </c>
      <c r="E2540">
        <v>40.332790000000003</v>
      </c>
      <c r="F2540">
        <v>-104.98035</v>
      </c>
      <c r="G2540">
        <v>40.331420999999999</v>
      </c>
      <c r="H2540">
        <v>-104.98035</v>
      </c>
      <c r="I2540">
        <v>9.5000000000000001E-2</v>
      </c>
      <c r="J2540" s="1" t="s">
        <v>420</v>
      </c>
      <c r="L2540" s="1" t="s">
        <v>172</v>
      </c>
      <c r="M2540" s="1" t="s">
        <v>47</v>
      </c>
      <c r="N2540" s="1" t="s">
        <v>539</v>
      </c>
      <c r="O2540" s="1" t="s">
        <v>209</v>
      </c>
      <c r="P2540" s="1" t="s">
        <v>198</v>
      </c>
      <c r="Q2540" s="1" t="s">
        <v>540</v>
      </c>
      <c r="R2540" s="1" t="s">
        <v>48</v>
      </c>
      <c r="S2540" s="1" t="s">
        <v>79</v>
      </c>
      <c r="T2540" s="1" t="s">
        <v>230</v>
      </c>
      <c r="U2540" s="2">
        <v>43511.62222222222</v>
      </c>
      <c r="V2540">
        <v>50</v>
      </c>
      <c r="X2540">
        <v>35</v>
      </c>
      <c r="Y2540">
        <v>29.65</v>
      </c>
      <c r="Z2540">
        <v>10</v>
      </c>
      <c r="AA2540" s="1" t="s">
        <v>63</v>
      </c>
      <c r="AB2540">
        <v>12.7</v>
      </c>
      <c r="AD2540" s="1" t="s">
        <v>1206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s="1" t="s">
        <v>51</v>
      </c>
      <c r="AS2540" s="1" t="s">
        <v>51</v>
      </c>
      <c r="AT2540" s="1" t="s">
        <v>51</v>
      </c>
      <c r="AU2540" s="1" t="s">
        <v>51</v>
      </c>
    </row>
    <row r="2541" spans="1:47" x14ac:dyDescent="0.25">
      <c r="A2541" s="1" t="s">
        <v>6319</v>
      </c>
      <c r="B2541">
        <v>3</v>
      </c>
      <c r="C2541" s="2">
        <v>43511.754004629627</v>
      </c>
      <c r="D2541" s="2">
        <v>43511.773148148146</v>
      </c>
      <c r="E2541">
        <v>39.783931000000003</v>
      </c>
      <c r="F2541">
        <v>-104.98936999999999</v>
      </c>
      <c r="G2541">
        <v>39.787300000000002</v>
      </c>
      <c r="H2541">
        <v>-104.98934</v>
      </c>
      <c r="I2541">
        <v>0.23300000000000001</v>
      </c>
      <c r="J2541" s="1" t="s">
        <v>532</v>
      </c>
      <c r="L2541" s="1" t="s">
        <v>265</v>
      </c>
      <c r="M2541" s="1" t="s">
        <v>47</v>
      </c>
      <c r="N2541" s="1" t="s">
        <v>131</v>
      </c>
      <c r="O2541" s="1" t="s">
        <v>131</v>
      </c>
      <c r="P2541" s="1" t="s">
        <v>198</v>
      </c>
      <c r="Q2541" s="1" t="s">
        <v>246</v>
      </c>
      <c r="R2541" s="1" t="s">
        <v>48</v>
      </c>
      <c r="S2541" s="1" t="s">
        <v>79</v>
      </c>
      <c r="T2541" s="1" t="s">
        <v>205</v>
      </c>
      <c r="U2541" s="2">
        <v>43511.746527777781</v>
      </c>
      <c r="V2541">
        <v>48.2</v>
      </c>
      <c r="X2541">
        <v>30</v>
      </c>
      <c r="Y2541">
        <v>29.7</v>
      </c>
      <c r="Z2541">
        <v>25</v>
      </c>
      <c r="AA2541" s="1" t="s">
        <v>59</v>
      </c>
      <c r="AB2541">
        <v>5.8</v>
      </c>
      <c r="AD2541" s="1" t="s">
        <v>1220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s="1" t="s">
        <v>53</v>
      </c>
      <c r="AS2541" s="1" t="s">
        <v>53</v>
      </c>
      <c r="AT2541" s="1" t="s">
        <v>51</v>
      </c>
      <c r="AU2541" s="1" t="s">
        <v>51</v>
      </c>
    </row>
    <row r="2542" spans="1:47" x14ac:dyDescent="0.25">
      <c r="A2542" s="1" t="s">
        <v>4296</v>
      </c>
      <c r="B2542">
        <v>3</v>
      </c>
      <c r="C2542" s="2">
        <v>43512.395127314812</v>
      </c>
      <c r="D2542" s="2">
        <v>43512.414097222223</v>
      </c>
      <c r="E2542">
        <v>39.591949999999997</v>
      </c>
      <c r="F2542">
        <v>-104.88308000000001</v>
      </c>
      <c r="G2542">
        <v>39.593876999999999</v>
      </c>
      <c r="H2542">
        <v>-104.884128</v>
      </c>
      <c r="I2542">
        <v>0.14399999999999999</v>
      </c>
      <c r="J2542" s="1" t="s">
        <v>568</v>
      </c>
      <c r="L2542" s="1" t="s">
        <v>194</v>
      </c>
      <c r="M2542" s="1" t="s">
        <v>47</v>
      </c>
      <c r="N2542" s="1" t="s">
        <v>127</v>
      </c>
      <c r="O2542" s="1" t="s">
        <v>201</v>
      </c>
      <c r="P2542" s="1" t="s">
        <v>198</v>
      </c>
      <c r="Q2542" s="1" t="s">
        <v>347</v>
      </c>
      <c r="R2542" s="1" t="s">
        <v>48</v>
      </c>
      <c r="S2542" s="1" t="s">
        <v>79</v>
      </c>
      <c r="T2542" s="1" t="s">
        <v>200</v>
      </c>
      <c r="U2542" s="2">
        <v>43512.411805555559</v>
      </c>
      <c r="V2542">
        <v>42.1</v>
      </c>
      <c r="W2542">
        <v>37.1</v>
      </c>
      <c r="X2542">
        <v>34</v>
      </c>
      <c r="Y2542">
        <v>29.4</v>
      </c>
      <c r="Z2542">
        <v>10</v>
      </c>
      <c r="AA2542" s="1" t="s">
        <v>840</v>
      </c>
      <c r="AB2542">
        <v>8.1</v>
      </c>
      <c r="AD2542" s="1" t="s">
        <v>818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s="1" t="s">
        <v>51</v>
      </c>
      <c r="AS2542" s="1" t="s">
        <v>51</v>
      </c>
      <c r="AT2542" s="1" t="s">
        <v>51</v>
      </c>
      <c r="AU2542" s="1" t="s">
        <v>51</v>
      </c>
    </row>
    <row r="2543" spans="1:47" x14ac:dyDescent="0.25">
      <c r="A2543" s="1" t="s">
        <v>8666</v>
      </c>
      <c r="B2543">
        <v>3</v>
      </c>
      <c r="C2543" s="2">
        <v>43512.465960648151</v>
      </c>
      <c r="D2543" s="2">
        <v>43512.486319444448</v>
      </c>
      <c r="E2543">
        <v>38.660352000000003</v>
      </c>
      <c r="F2543">
        <v>-106.08762400000001</v>
      </c>
      <c r="G2543">
        <v>38.643205000000002</v>
      </c>
      <c r="H2543">
        <v>-106.08331800000001</v>
      </c>
      <c r="I2543">
        <v>1.2070000000000001</v>
      </c>
      <c r="J2543" s="1" t="s">
        <v>8349</v>
      </c>
      <c r="K2543">
        <v>16555</v>
      </c>
      <c r="L2543" s="1" t="s">
        <v>6656</v>
      </c>
      <c r="M2543" s="1" t="s">
        <v>97</v>
      </c>
      <c r="N2543" s="1" t="s">
        <v>7251</v>
      </c>
      <c r="O2543" s="1" t="s">
        <v>466</v>
      </c>
      <c r="P2543" s="1" t="s">
        <v>198</v>
      </c>
      <c r="Q2543" s="1" t="s">
        <v>7252</v>
      </c>
      <c r="R2543" s="1" t="s">
        <v>48</v>
      </c>
      <c r="S2543" s="1" t="s">
        <v>79</v>
      </c>
      <c r="T2543" s="1" t="s">
        <v>468</v>
      </c>
      <c r="U2543" s="2">
        <v>43512.46875</v>
      </c>
      <c r="V2543">
        <v>28.8</v>
      </c>
      <c r="W2543">
        <v>13.7</v>
      </c>
      <c r="X2543">
        <v>68</v>
      </c>
      <c r="Y2543">
        <v>29.51</v>
      </c>
      <c r="Z2543">
        <v>5</v>
      </c>
      <c r="AA2543" s="1" t="s">
        <v>71</v>
      </c>
      <c r="AB2543">
        <v>27.6</v>
      </c>
      <c r="AD2543" s="1" t="s">
        <v>1227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s="1" t="s">
        <v>51</v>
      </c>
      <c r="AS2543" s="1" t="s">
        <v>51</v>
      </c>
      <c r="AT2543" s="1" t="s">
        <v>51</v>
      </c>
      <c r="AU2543" s="1" t="s">
        <v>51</v>
      </c>
    </row>
    <row r="2544" spans="1:47" x14ac:dyDescent="0.25">
      <c r="A2544" s="1" t="s">
        <v>4297</v>
      </c>
      <c r="B2544">
        <v>3</v>
      </c>
      <c r="C2544" s="2">
        <v>43512.480034722219</v>
      </c>
      <c r="D2544" s="2">
        <v>43512.50068287037</v>
      </c>
      <c r="E2544">
        <v>39.740279999999998</v>
      </c>
      <c r="F2544">
        <v>-104.71198</v>
      </c>
      <c r="G2544">
        <v>39.740290000000002</v>
      </c>
      <c r="H2544">
        <v>-104.72030100000001</v>
      </c>
      <c r="I2544">
        <v>0.442</v>
      </c>
      <c r="J2544" s="1" t="s">
        <v>4298</v>
      </c>
      <c r="L2544" s="1" t="s">
        <v>175</v>
      </c>
      <c r="M2544" s="1" t="s">
        <v>47</v>
      </c>
      <c r="N2544" s="1" t="s">
        <v>170</v>
      </c>
      <c r="O2544" s="1" t="s">
        <v>147</v>
      </c>
      <c r="P2544" s="1" t="s">
        <v>198</v>
      </c>
      <c r="Q2544" s="1" t="s">
        <v>1576</v>
      </c>
      <c r="R2544" s="1" t="s">
        <v>48</v>
      </c>
      <c r="S2544" s="1" t="s">
        <v>79</v>
      </c>
      <c r="T2544" s="1" t="s">
        <v>219</v>
      </c>
      <c r="U2544" s="2">
        <v>43512.495138888888</v>
      </c>
      <c r="V2544">
        <v>37.9</v>
      </c>
      <c r="W2544">
        <v>29.2</v>
      </c>
      <c r="X2544">
        <v>51</v>
      </c>
      <c r="Y2544">
        <v>29.45</v>
      </c>
      <c r="Z2544">
        <v>10</v>
      </c>
      <c r="AA2544" s="1" t="s">
        <v>62</v>
      </c>
      <c r="AB2544">
        <v>15</v>
      </c>
      <c r="AD2544" s="1" t="s">
        <v>818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s="1" t="s">
        <v>51</v>
      </c>
      <c r="AS2544" s="1" t="s">
        <v>51</v>
      </c>
      <c r="AT2544" s="1" t="s">
        <v>51</v>
      </c>
      <c r="AU2544" s="1" t="s">
        <v>51</v>
      </c>
    </row>
    <row r="2545" spans="1:47" x14ac:dyDescent="0.25">
      <c r="A2545" s="1" t="s">
        <v>4051</v>
      </c>
      <c r="B2545">
        <v>3</v>
      </c>
      <c r="C2545" s="2">
        <v>43512.489421296297</v>
      </c>
      <c r="D2545" s="2">
        <v>43512.509930555556</v>
      </c>
      <c r="E2545">
        <v>40.375239999999998</v>
      </c>
      <c r="F2545">
        <v>-104.99217</v>
      </c>
      <c r="G2545">
        <v>40.374026000000001</v>
      </c>
      <c r="H2545">
        <v>-104.99145300000001</v>
      </c>
      <c r="I2545">
        <v>9.1999999999999998E-2</v>
      </c>
      <c r="J2545" s="1" t="s">
        <v>458</v>
      </c>
      <c r="L2545" s="1" t="s">
        <v>172</v>
      </c>
      <c r="M2545" s="1" t="s">
        <v>47</v>
      </c>
      <c r="N2545" s="1" t="s">
        <v>303</v>
      </c>
      <c r="O2545" s="1" t="s">
        <v>228</v>
      </c>
      <c r="P2545" s="1" t="s">
        <v>198</v>
      </c>
      <c r="Q2545" s="1" t="s">
        <v>304</v>
      </c>
      <c r="R2545" s="1" t="s">
        <v>48</v>
      </c>
      <c r="S2545" s="1" t="s">
        <v>79</v>
      </c>
      <c r="T2545" s="1" t="s">
        <v>230</v>
      </c>
      <c r="U2545" s="2">
        <v>43512.49722222222</v>
      </c>
      <c r="V2545">
        <v>37.9</v>
      </c>
      <c r="W2545">
        <v>33.5</v>
      </c>
      <c r="X2545">
        <v>48</v>
      </c>
      <c r="Y2545">
        <v>29.49</v>
      </c>
      <c r="Z2545">
        <v>10</v>
      </c>
      <c r="AA2545" s="1" t="s">
        <v>61</v>
      </c>
      <c r="AB2545">
        <v>5.8</v>
      </c>
      <c r="AD2545" s="1" t="s">
        <v>1206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s="1" t="s">
        <v>51</v>
      </c>
      <c r="AS2545" s="1" t="s">
        <v>51</v>
      </c>
      <c r="AT2545" s="1" t="s">
        <v>51</v>
      </c>
      <c r="AU2545" s="1" t="s">
        <v>51</v>
      </c>
    </row>
    <row r="2546" spans="1:47" x14ac:dyDescent="0.25">
      <c r="A2546" s="1" t="s">
        <v>4299</v>
      </c>
      <c r="B2546">
        <v>3</v>
      </c>
      <c r="C2546" s="2">
        <v>43512.494618055556</v>
      </c>
      <c r="D2546" s="2">
        <v>43512.514560185184</v>
      </c>
      <c r="E2546">
        <v>39.740279999999998</v>
      </c>
      <c r="F2546">
        <v>-104.71198</v>
      </c>
      <c r="G2546">
        <v>39.740290000000002</v>
      </c>
      <c r="H2546">
        <v>-104.71975999999999</v>
      </c>
      <c r="I2546">
        <v>0.41299999999999998</v>
      </c>
      <c r="J2546" s="1" t="s">
        <v>4300</v>
      </c>
      <c r="L2546" s="1" t="s">
        <v>175</v>
      </c>
      <c r="M2546" s="1" t="s">
        <v>47</v>
      </c>
      <c r="N2546" s="1" t="s">
        <v>170</v>
      </c>
      <c r="O2546" s="1" t="s">
        <v>147</v>
      </c>
      <c r="P2546" s="1" t="s">
        <v>198</v>
      </c>
      <c r="Q2546" s="1" t="s">
        <v>1576</v>
      </c>
      <c r="R2546" s="1" t="s">
        <v>48</v>
      </c>
      <c r="S2546" s="1" t="s">
        <v>79</v>
      </c>
      <c r="T2546" s="1" t="s">
        <v>219</v>
      </c>
      <c r="U2546" s="2">
        <v>43512.495138888888</v>
      </c>
      <c r="V2546">
        <v>37.9</v>
      </c>
      <c r="W2546">
        <v>29.2</v>
      </c>
      <c r="X2546">
        <v>51</v>
      </c>
      <c r="Y2546">
        <v>29.45</v>
      </c>
      <c r="Z2546">
        <v>10</v>
      </c>
      <c r="AA2546" s="1" t="s">
        <v>62</v>
      </c>
      <c r="AB2546">
        <v>15</v>
      </c>
      <c r="AD2546" s="1" t="s">
        <v>818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s="1" t="s">
        <v>51</v>
      </c>
      <c r="AS2546" s="1" t="s">
        <v>51</v>
      </c>
      <c r="AT2546" s="1" t="s">
        <v>51</v>
      </c>
      <c r="AU2546" s="1" t="s">
        <v>51</v>
      </c>
    </row>
    <row r="2547" spans="1:47" x14ac:dyDescent="0.25">
      <c r="A2547" s="1" t="s">
        <v>4126</v>
      </c>
      <c r="B2547">
        <v>3</v>
      </c>
      <c r="C2547" s="2">
        <v>43512.52952546296</v>
      </c>
      <c r="D2547" s="2">
        <v>43512.550208333334</v>
      </c>
      <c r="E2547">
        <v>39.783949999999997</v>
      </c>
      <c r="F2547">
        <v>-105.02839</v>
      </c>
      <c r="G2547">
        <v>39.784199999999998</v>
      </c>
      <c r="H2547">
        <v>-105.025246</v>
      </c>
      <c r="I2547">
        <v>0.16800000000000001</v>
      </c>
      <c r="J2547" s="1" t="s">
        <v>1151</v>
      </c>
      <c r="L2547" s="1" t="s">
        <v>133</v>
      </c>
      <c r="M2547" s="1" t="s">
        <v>47</v>
      </c>
      <c r="N2547" s="1" t="s">
        <v>131</v>
      </c>
      <c r="O2547" s="1" t="s">
        <v>131</v>
      </c>
      <c r="P2547" s="1" t="s">
        <v>198</v>
      </c>
      <c r="Q2547" s="1" t="s">
        <v>352</v>
      </c>
      <c r="R2547" s="1" t="s">
        <v>48</v>
      </c>
      <c r="S2547" s="1" t="s">
        <v>79</v>
      </c>
      <c r="T2547" s="1" t="s">
        <v>205</v>
      </c>
      <c r="U2547" s="2">
        <v>43512.53125</v>
      </c>
      <c r="V2547">
        <v>33.799999999999997</v>
      </c>
      <c r="W2547">
        <v>25.8</v>
      </c>
      <c r="X2547">
        <v>70</v>
      </c>
      <c r="Y2547">
        <v>29.47</v>
      </c>
      <c r="Z2547">
        <v>10</v>
      </c>
      <c r="AA2547" s="1" t="s">
        <v>61</v>
      </c>
      <c r="AB2547">
        <v>10.4</v>
      </c>
      <c r="AD2547" s="1" t="s">
        <v>1212</v>
      </c>
      <c r="AE2547" t="b">
        <v>0</v>
      </c>
      <c r="AF2547" t="b">
        <v>0</v>
      </c>
      <c r="AG2547" t="b">
        <v>0</v>
      </c>
      <c r="AH2547" t="b">
        <v>0</v>
      </c>
      <c r="AI2547" t="b">
        <v>1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s="1" t="s">
        <v>51</v>
      </c>
      <c r="AS2547" s="1" t="s">
        <v>51</v>
      </c>
      <c r="AT2547" s="1" t="s">
        <v>51</v>
      </c>
      <c r="AU2547" s="1" t="s">
        <v>51</v>
      </c>
    </row>
    <row r="2548" spans="1:47" x14ac:dyDescent="0.25">
      <c r="A2548" s="1" t="s">
        <v>4127</v>
      </c>
      <c r="B2548">
        <v>3</v>
      </c>
      <c r="C2548" s="2">
        <v>43512.540960648148</v>
      </c>
      <c r="D2548" s="2">
        <v>43512.561319444445</v>
      </c>
      <c r="E2548">
        <v>39.783949999999997</v>
      </c>
      <c r="F2548">
        <v>-105.02839</v>
      </c>
      <c r="G2548">
        <v>39.784199999999998</v>
      </c>
      <c r="H2548">
        <v>-105.025246</v>
      </c>
      <c r="I2548">
        <v>0.16800000000000001</v>
      </c>
      <c r="J2548" s="1" t="s">
        <v>1151</v>
      </c>
      <c r="L2548" s="1" t="s">
        <v>133</v>
      </c>
      <c r="M2548" s="1" t="s">
        <v>47</v>
      </c>
      <c r="N2548" s="1" t="s">
        <v>131</v>
      </c>
      <c r="O2548" s="1" t="s">
        <v>131</v>
      </c>
      <c r="P2548" s="1" t="s">
        <v>198</v>
      </c>
      <c r="Q2548" s="1" t="s">
        <v>352</v>
      </c>
      <c r="R2548" s="1" t="s">
        <v>48</v>
      </c>
      <c r="S2548" s="1" t="s">
        <v>79</v>
      </c>
      <c r="T2548" s="1" t="s">
        <v>205</v>
      </c>
      <c r="U2548" s="2">
        <v>43512.53125</v>
      </c>
      <c r="V2548">
        <v>33.799999999999997</v>
      </c>
      <c r="W2548">
        <v>25.8</v>
      </c>
      <c r="X2548">
        <v>70</v>
      </c>
      <c r="Y2548">
        <v>29.47</v>
      </c>
      <c r="Z2548">
        <v>10</v>
      </c>
      <c r="AA2548" s="1" t="s">
        <v>61</v>
      </c>
      <c r="AB2548">
        <v>10.4</v>
      </c>
      <c r="AD2548" s="1" t="s">
        <v>1212</v>
      </c>
      <c r="AE2548" t="b">
        <v>0</v>
      </c>
      <c r="AF2548" t="b">
        <v>0</v>
      </c>
      <c r="AG2548" t="b">
        <v>0</v>
      </c>
      <c r="AH2548" t="b">
        <v>0</v>
      </c>
      <c r="AI2548" t="b">
        <v>1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s="1" t="s">
        <v>51</v>
      </c>
      <c r="AS2548" s="1" t="s">
        <v>51</v>
      </c>
      <c r="AT2548" s="1" t="s">
        <v>51</v>
      </c>
      <c r="AU2548" s="1" t="s">
        <v>51</v>
      </c>
    </row>
    <row r="2549" spans="1:47" x14ac:dyDescent="0.25">
      <c r="A2549" s="1" t="s">
        <v>4128</v>
      </c>
      <c r="B2549">
        <v>3</v>
      </c>
      <c r="C2549" s="2">
        <v>43512.539421296293</v>
      </c>
      <c r="D2549" s="2">
        <v>43512.559930555559</v>
      </c>
      <c r="E2549">
        <v>39.630034999999999</v>
      </c>
      <c r="F2549">
        <v>-104.905278</v>
      </c>
      <c r="G2549">
        <v>39.628911000000002</v>
      </c>
      <c r="H2549">
        <v>-104.904681</v>
      </c>
      <c r="I2549">
        <v>8.4000000000000005E-2</v>
      </c>
      <c r="J2549" s="1" t="s">
        <v>220</v>
      </c>
      <c r="L2549" s="1" t="s">
        <v>195</v>
      </c>
      <c r="M2549" s="1" t="s">
        <v>47</v>
      </c>
      <c r="N2549" s="1" t="s">
        <v>131</v>
      </c>
      <c r="O2549" s="1" t="s">
        <v>131</v>
      </c>
      <c r="P2549" s="1" t="s">
        <v>198</v>
      </c>
      <c r="Q2549" s="1" t="s">
        <v>414</v>
      </c>
      <c r="R2549" s="1" t="s">
        <v>48</v>
      </c>
      <c r="S2549" s="1" t="s">
        <v>79</v>
      </c>
      <c r="T2549" s="1" t="s">
        <v>200</v>
      </c>
      <c r="U2549" s="2">
        <v>43512.536805555559</v>
      </c>
      <c r="V2549">
        <v>35.1</v>
      </c>
      <c r="W2549">
        <v>23.8</v>
      </c>
      <c r="X2549">
        <v>54</v>
      </c>
      <c r="Y2549">
        <v>29.46</v>
      </c>
      <c r="Z2549">
        <v>10</v>
      </c>
      <c r="AA2549" s="1" t="s">
        <v>65</v>
      </c>
      <c r="AB2549">
        <v>20.7</v>
      </c>
      <c r="AD2549" s="1" t="s">
        <v>1212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s="1" t="s">
        <v>51</v>
      </c>
      <c r="AS2549" s="1" t="s">
        <v>51</v>
      </c>
      <c r="AT2549" s="1" t="s">
        <v>51</v>
      </c>
      <c r="AU2549" s="1" t="s">
        <v>51</v>
      </c>
    </row>
    <row r="2550" spans="1:47" x14ac:dyDescent="0.25">
      <c r="A2550" s="1" t="s">
        <v>6042</v>
      </c>
      <c r="B2550">
        <v>3</v>
      </c>
      <c r="C2550" s="2">
        <v>43512.563877314817</v>
      </c>
      <c r="D2550" s="2">
        <v>43512.584421296298</v>
      </c>
      <c r="E2550">
        <v>39.63541</v>
      </c>
      <c r="F2550">
        <v>-104.901324</v>
      </c>
      <c r="G2550">
        <v>39.63541</v>
      </c>
      <c r="H2550">
        <v>-104.90282000000001</v>
      </c>
      <c r="I2550">
        <v>0.08</v>
      </c>
      <c r="J2550" s="1" t="s">
        <v>2703</v>
      </c>
      <c r="L2550" s="1" t="s">
        <v>403</v>
      </c>
      <c r="M2550" s="1" t="s">
        <v>47</v>
      </c>
      <c r="N2550" s="1" t="s">
        <v>131</v>
      </c>
      <c r="O2550" s="1" t="s">
        <v>131</v>
      </c>
      <c r="P2550" s="1" t="s">
        <v>198</v>
      </c>
      <c r="Q2550" s="1" t="s">
        <v>414</v>
      </c>
      <c r="R2550" s="1" t="s">
        <v>48</v>
      </c>
      <c r="S2550" s="1" t="s">
        <v>79</v>
      </c>
      <c r="T2550" s="1" t="s">
        <v>200</v>
      </c>
      <c r="U2550" s="2">
        <v>43512.566666666666</v>
      </c>
      <c r="V2550">
        <v>28.9</v>
      </c>
      <c r="W2550">
        <v>17.7</v>
      </c>
      <c r="X2550">
        <v>92</v>
      </c>
      <c r="Y2550">
        <v>29.48</v>
      </c>
      <c r="Z2550">
        <v>0.8</v>
      </c>
      <c r="AA2550" s="1" t="s">
        <v>65</v>
      </c>
      <c r="AB2550">
        <v>15</v>
      </c>
      <c r="AC2550">
        <v>0</v>
      </c>
      <c r="AD2550" s="1" t="s">
        <v>1210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s="1" t="s">
        <v>51</v>
      </c>
      <c r="AS2550" s="1" t="s">
        <v>51</v>
      </c>
      <c r="AT2550" s="1" t="s">
        <v>51</v>
      </c>
      <c r="AU2550" s="1" t="s">
        <v>51</v>
      </c>
    </row>
    <row r="2551" spans="1:47" x14ac:dyDescent="0.25">
      <c r="A2551" s="1" t="s">
        <v>6043</v>
      </c>
      <c r="B2551">
        <v>3</v>
      </c>
      <c r="C2551" s="2">
        <v>43512.563877314817</v>
      </c>
      <c r="D2551" s="2">
        <v>43512.584421296298</v>
      </c>
      <c r="E2551">
        <v>39.63541</v>
      </c>
      <c r="F2551">
        <v>-104.90282000000001</v>
      </c>
      <c r="G2551">
        <v>39.631149999999998</v>
      </c>
      <c r="H2551">
        <v>-104.90613999999999</v>
      </c>
      <c r="I2551">
        <v>0.34300000000000003</v>
      </c>
      <c r="J2551" s="1" t="s">
        <v>6044</v>
      </c>
      <c r="L2551" s="1" t="s">
        <v>403</v>
      </c>
      <c r="M2551" s="1" t="s">
        <v>47</v>
      </c>
      <c r="N2551" s="1" t="s">
        <v>131</v>
      </c>
      <c r="O2551" s="1" t="s">
        <v>131</v>
      </c>
      <c r="P2551" s="1" t="s">
        <v>198</v>
      </c>
      <c r="Q2551" s="1" t="s">
        <v>414</v>
      </c>
      <c r="R2551" s="1" t="s">
        <v>48</v>
      </c>
      <c r="S2551" s="1" t="s">
        <v>79</v>
      </c>
      <c r="T2551" s="1" t="s">
        <v>200</v>
      </c>
      <c r="U2551" s="2">
        <v>43512.566666666666</v>
      </c>
      <c r="V2551">
        <v>28.9</v>
      </c>
      <c r="W2551">
        <v>17.7</v>
      </c>
      <c r="X2551">
        <v>92</v>
      </c>
      <c r="Y2551">
        <v>29.48</v>
      </c>
      <c r="Z2551">
        <v>0.8</v>
      </c>
      <c r="AA2551" s="1" t="s">
        <v>65</v>
      </c>
      <c r="AB2551">
        <v>15</v>
      </c>
      <c r="AC2551">
        <v>0</v>
      </c>
      <c r="AD2551" s="1" t="s">
        <v>1210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s="1" t="s">
        <v>51</v>
      </c>
      <c r="AS2551" s="1" t="s">
        <v>51</v>
      </c>
      <c r="AT2551" s="1" t="s">
        <v>51</v>
      </c>
      <c r="AU2551" s="1" t="s">
        <v>51</v>
      </c>
    </row>
    <row r="2552" spans="1:47" x14ac:dyDescent="0.25">
      <c r="A2552" s="1" t="s">
        <v>7194</v>
      </c>
      <c r="B2552">
        <v>4</v>
      </c>
      <c r="C2552" s="2">
        <v>43512.589421296296</v>
      </c>
      <c r="D2552" s="2">
        <v>43512.609942129631</v>
      </c>
      <c r="E2552">
        <v>40.228372</v>
      </c>
      <c r="F2552">
        <v>-107.800648</v>
      </c>
      <c r="G2552">
        <v>40.206480999999997</v>
      </c>
      <c r="H2552">
        <v>-107.82575900000001</v>
      </c>
      <c r="I2552">
        <v>2.0110000000000001</v>
      </c>
      <c r="J2552" s="1" t="s">
        <v>6658</v>
      </c>
      <c r="K2552">
        <v>9185</v>
      </c>
      <c r="L2552" s="1" t="s">
        <v>6659</v>
      </c>
      <c r="M2552" s="1" t="s">
        <v>97</v>
      </c>
      <c r="N2552" s="1" t="s">
        <v>119</v>
      </c>
      <c r="O2552" s="1" t="s">
        <v>4701</v>
      </c>
      <c r="P2552" s="1" t="s">
        <v>198</v>
      </c>
      <c r="Q2552" s="1" t="s">
        <v>6660</v>
      </c>
      <c r="R2552" s="1" t="s">
        <v>48</v>
      </c>
      <c r="S2552" s="1" t="s">
        <v>79</v>
      </c>
      <c r="T2552" s="1" t="s">
        <v>6661</v>
      </c>
      <c r="U2552" s="2">
        <v>43512.578472222223</v>
      </c>
      <c r="V2552">
        <v>25</v>
      </c>
      <c r="W2552">
        <v>12.6</v>
      </c>
      <c r="X2552">
        <v>58</v>
      </c>
      <c r="Y2552">
        <v>29.81</v>
      </c>
      <c r="Z2552">
        <v>10</v>
      </c>
      <c r="AA2552" s="1" t="s">
        <v>840</v>
      </c>
      <c r="AB2552">
        <v>15</v>
      </c>
      <c r="AD2552" s="1" t="s">
        <v>1206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s="1" t="s">
        <v>51</v>
      </c>
      <c r="AS2552" s="1" t="s">
        <v>51</v>
      </c>
      <c r="AT2552" s="1" t="s">
        <v>51</v>
      </c>
      <c r="AU2552" s="1" t="s">
        <v>51</v>
      </c>
    </row>
    <row r="2553" spans="1:47" x14ac:dyDescent="0.25">
      <c r="A2553" s="1" t="s">
        <v>7553</v>
      </c>
      <c r="B2553">
        <v>4</v>
      </c>
      <c r="C2553" s="2">
        <v>43512.589421296296</v>
      </c>
      <c r="D2553" s="2">
        <v>43512.609942129631</v>
      </c>
      <c r="E2553">
        <v>40.206480999999997</v>
      </c>
      <c r="F2553">
        <v>-107.82575900000001</v>
      </c>
      <c r="G2553">
        <v>40.228372</v>
      </c>
      <c r="H2553">
        <v>-107.800648</v>
      </c>
      <c r="I2553">
        <v>2.0110000000000001</v>
      </c>
      <c r="J2553" s="1" t="s">
        <v>6662</v>
      </c>
      <c r="K2553">
        <v>55989</v>
      </c>
      <c r="L2553" s="1" t="s">
        <v>6659</v>
      </c>
      <c r="M2553" s="1" t="s">
        <v>97</v>
      </c>
      <c r="N2553" s="1" t="s">
        <v>182</v>
      </c>
      <c r="O2553" s="1" t="s">
        <v>4703</v>
      </c>
      <c r="P2553" s="1" t="s">
        <v>198</v>
      </c>
      <c r="Q2553" s="1" t="s">
        <v>4704</v>
      </c>
      <c r="R2553" s="1" t="s">
        <v>48</v>
      </c>
      <c r="S2553" s="1" t="s">
        <v>79</v>
      </c>
      <c r="T2553" s="1" t="s">
        <v>4705</v>
      </c>
      <c r="U2553" s="2">
        <v>43512.578472222223</v>
      </c>
      <c r="V2553">
        <v>26.1</v>
      </c>
      <c r="W2553">
        <v>16.8</v>
      </c>
      <c r="X2553">
        <v>66</v>
      </c>
      <c r="Y2553">
        <v>29.73</v>
      </c>
      <c r="Z2553">
        <v>10</v>
      </c>
      <c r="AA2553" s="1" t="s">
        <v>840</v>
      </c>
      <c r="AB2553">
        <v>9.1999999999999993</v>
      </c>
      <c r="AC2553">
        <v>0</v>
      </c>
      <c r="AD2553" s="1" t="s">
        <v>818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s="1" t="s">
        <v>51</v>
      </c>
      <c r="AS2553" s="1" t="s">
        <v>51</v>
      </c>
      <c r="AT2553" s="1" t="s">
        <v>51</v>
      </c>
      <c r="AU2553" s="1" t="s">
        <v>51</v>
      </c>
    </row>
    <row r="2554" spans="1:47" x14ac:dyDescent="0.25">
      <c r="A2554" s="1" t="s">
        <v>5197</v>
      </c>
      <c r="B2554">
        <v>3</v>
      </c>
      <c r="C2554" s="2">
        <v>43512.601909722223</v>
      </c>
      <c r="D2554" s="2">
        <v>43512.622430555559</v>
      </c>
      <c r="E2554">
        <v>39.282333999999999</v>
      </c>
      <c r="F2554">
        <v>-104.89668899999999</v>
      </c>
      <c r="G2554">
        <v>39.289051999999998</v>
      </c>
      <c r="H2554">
        <v>-104.895534</v>
      </c>
      <c r="I2554">
        <v>0.46800000000000003</v>
      </c>
      <c r="J2554" s="1" t="s">
        <v>398</v>
      </c>
      <c r="L2554" s="1" t="s">
        <v>194</v>
      </c>
      <c r="M2554" s="1" t="s">
        <v>47</v>
      </c>
      <c r="N2554" s="1" t="s">
        <v>191</v>
      </c>
      <c r="O2554" s="1" t="s">
        <v>121</v>
      </c>
      <c r="P2554" s="1" t="s">
        <v>198</v>
      </c>
      <c r="Q2554" s="1" t="s">
        <v>333</v>
      </c>
      <c r="R2554" s="1" t="s">
        <v>48</v>
      </c>
      <c r="S2554" s="1" t="s">
        <v>79</v>
      </c>
      <c r="T2554" s="1" t="s">
        <v>223</v>
      </c>
      <c r="U2554" s="2">
        <v>43512.6</v>
      </c>
      <c r="V2554">
        <v>26.6</v>
      </c>
      <c r="W2554">
        <v>15.2</v>
      </c>
      <c r="X2554">
        <v>86</v>
      </c>
      <c r="Y2554">
        <v>29.49</v>
      </c>
      <c r="Z2554">
        <v>0.8</v>
      </c>
      <c r="AA2554" s="1" t="s">
        <v>961</v>
      </c>
      <c r="AB2554">
        <v>13.8</v>
      </c>
      <c r="AD2554" s="1" t="s">
        <v>1210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s="1" t="s">
        <v>51</v>
      </c>
      <c r="AS2554" s="1" t="s">
        <v>51</v>
      </c>
      <c r="AT2554" s="1" t="s">
        <v>51</v>
      </c>
      <c r="AU2554" s="1" t="s">
        <v>51</v>
      </c>
    </row>
    <row r="2555" spans="1:47" x14ac:dyDescent="0.25">
      <c r="A2555" s="1" t="s">
        <v>4301</v>
      </c>
      <c r="B2555">
        <v>3</v>
      </c>
      <c r="C2555" s="2">
        <v>43512.626921296294</v>
      </c>
      <c r="D2555" s="2">
        <v>43512.647418981483</v>
      </c>
      <c r="E2555">
        <v>39.824089999999998</v>
      </c>
      <c r="F2555">
        <v>-104.962127</v>
      </c>
      <c r="G2555">
        <v>39.823748000000002</v>
      </c>
      <c r="H2555">
        <v>-104.96454300000001</v>
      </c>
      <c r="I2555">
        <v>0.13</v>
      </c>
      <c r="J2555" s="1" t="s">
        <v>446</v>
      </c>
      <c r="L2555" s="1" t="s">
        <v>124</v>
      </c>
      <c r="M2555" s="1" t="s">
        <v>47</v>
      </c>
      <c r="N2555" s="1" t="s">
        <v>131</v>
      </c>
      <c r="O2555" s="1" t="s">
        <v>147</v>
      </c>
      <c r="P2555" s="1" t="s">
        <v>198</v>
      </c>
      <c r="Q2555" s="1" t="s">
        <v>204</v>
      </c>
      <c r="R2555" s="1" t="s">
        <v>48</v>
      </c>
      <c r="S2555" s="1" t="s">
        <v>79</v>
      </c>
      <c r="T2555" s="1" t="s">
        <v>205</v>
      </c>
      <c r="U2555" s="2">
        <v>43512.615972222222</v>
      </c>
      <c r="V2555">
        <v>30.2</v>
      </c>
      <c r="W2555">
        <v>23.4</v>
      </c>
      <c r="X2555">
        <v>93</v>
      </c>
      <c r="Y2555">
        <v>29.53</v>
      </c>
      <c r="Z2555">
        <v>10</v>
      </c>
      <c r="AA2555" s="1" t="s">
        <v>63</v>
      </c>
      <c r="AB2555">
        <v>6.9</v>
      </c>
      <c r="AD2555" s="1" t="s">
        <v>818</v>
      </c>
      <c r="AE2555" t="b">
        <v>0</v>
      </c>
      <c r="AF2555" t="b">
        <v>0</v>
      </c>
      <c r="AG2555" t="b">
        <v>0</v>
      </c>
      <c r="AH2555" t="b">
        <v>0</v>
      </c>
      <c r="AI2555" t="b">
        <v>1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s="1" t="s">
        <v>51</v>
      </c>
      <c r="AS2555" s="1" t="s">
        <v>51</v>
      </c>
      <c r="AT2555" s="1" t="s">
        <v>51</v>
      </c>
      <c r="AU2555" s="1" t="s">
        <v>51</v>
      </c>
    </row>
    <row r="2556" spans="1:47" x14ac:dyDescent="0.25">
      <c r="A2556" s="1" t="s">
        <v>6385</v>
      </c>
      <c r="B2556">
        <v>3</v>
      </c>
      <c r="C2556" s="2">
        <v>43512.640960648147</v>
      </c>
      <c r="D2556" s="2">
        <v>43512.659930555557</v>
      </c>
      <c r="E2556">
        <v>39.608739999999997</v>
      </c>
      <c r="F2556">
        <v>-106.45237</v>
      </c>
      <c r="G2556">
        <v>39.608240000000002</v>
      </c>
      <c r="H2556">
        <v>-106.449647</v>
      </c>
      <c r="I2556">
        <v>0.14899999999999999</v>
      </c>
      <c r="J2556" s="1" t="s">
        <v>499</v>
      </c>
      <c r="L2556" s="1" t="s">
        <v>133</v>
      </c>
      <c r="M2556" s="1" t="s">
        <v>47</v>
      </c>
      <c r="N2556" s="1" t="s">
        <v>500</v>
      </c>
      <c r="O2556" s="1" t="s">
        <v>501</v>
      </c>
      <c r="P2556" s="1" t="s">
        <v>198</v>
      </c>
      <c r="Q2556" s="1" t="s">
        <v>502</v>
      </c>
      <c r="R2556" s="1" t="s">
        <v>48</v>
      </c>
      <c r="S2556" s="1" t="s">
        <v>79</v>
      </c>
      <c r="T2556" s="1" t="s">
        <v>503</v>
      </c>
      <c r="U2556" s="2">
        <v>43512.633333333331</v>
      </c>
      <c r="V2556">
        <v>5</v>
      </c>
      <c r="X2556">
        <v>78</v>
      </c>
      <c r="Y2556">
        <v>29.47</v>
      </c>
      <c r="AA2556" s="1" t="s">
        <v>961</v>
      </c>
      <c r="AD2556" s="1" t="s">
        <v>1212</v>
      </c>
      <c r="AE2556" t="b">
        <v>0</v>
      </c>
      <c r="AF2556" t="b">
        <v>0</v>
      </c>
      <c r="AG2556" t="b">
        <v>0</v>
      </c>
      <c r="AH2556" t="b">
        <v>0</v>
      </c>
      <c r="AI2556" t="b">
        <v>1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s="1" t="s">
        <v>51</v>
      </c>
      <c r="AS2556" s="1" t="s">
        <v>51</v>
      </c>
      <c r="AT2556" s="1" t="s">
        <v>51</v>
      </c>
      <c r="AU2556" s="1" t="s">
        <v>51</v>
      </c>
    </row>
    <row r="2557" spans="1:47" x14ac:dyDescent="0.25">
      <c r="A2557" s="1" t="s">
        <v>5198</v>
      </c>
      <c r="B2557">
        <v>3</v>
      </c>
      <c r="C2557" s="2">
        <v>43512.671180555553</v>
      </c>
      <c r="D2557" s="2">
        <v>43512.691874999997</v>
      </c>
      <c r="E2557">
        <v>39.166786000000002</v>
      </c>
      <c r="F2557">
        <v>-104.852711</v>
      </c>
      <c r="G2557">
        <v>39.139080999999997</v>
      </c>
      <c r="H2557">
        <v>-104.86239999999999</v>
      </c>
      <c r="I2557">
        <v>1.9830000000000001</v>
      </c>
      <c r="J2557" s="1" t="s">
        <v>401</v>
      </c>
      <c r="L2557" s="1" t="s">
        <v>195</v>
      </c>
      <c r="M2557" s="1" t="s">
        <v>47</v>
      </c>
      <c r="N2557" s="1" t="s">
        <v>86</v>
      </c>
      <c r="O2557" s="1" t="s">
        <v>121</v>
      </c>
      <c r="P2557" s="1" t="s">
        <v>198</v>
      </c>
      <c r="Q2557" s="1" t="s">
        <v>222</v>
      </c>
      <c r="R2557" s="1" t="s">
        <v>48</v>
      </c>
      <c r="S2557" s="1" t="s">
        <v>79</v>
      </c>
      <c r="T2557" s="1" t="s">
        <v>223</v>
      </c>
      <c r="U2557" s="2">
        <v>43512.67083333333</v>
      </c>
      <c r="V2557">
        <v>23</v>
      </c>
      <c r="W2557">
        <v>7.6</v>
      </c>
      <c r="X2557">
        <v>93</v>
      </c>
      <c r="Y2557">
        <v>29.54</v>
      </c>
      <c r="Z2557">
        <v>0.5</v>
      </c>
      <c r="AA2557" s="1" t="s">
        <v>961</v>
      </c>
      <c r="AB2557">
        <v>21.9</v>
      </c>
      <c r="AD2557" s="1" t="s">
        <v>1210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s="1" t="s">
        <v>51</v>
      </c>
      <c r="AS2557" s="1" t="s">
        <v>51</v>
      </c>
      <c r="AT2557" s="1" t="s">
        <v>51</v>
      </c>
      <c r="AU2557" s="1" t="s">
        <v>51</v>
      </c>
    </row>
    <row r="2558" spans="1:47" x14ac:dyDescent="0.25">
      <c r="A2558" s="1" t="s">
        <v>4302</v>
      </c>
      <c r="B2558">
        <v>3</v>
      </c>
      <c r="C2558" s="2">
        <v>43512.692013888889</v>
      </c>
      <c r="D2558" s="2">
        <v>43512.712708333333</v>
      </c>
      <c r="E2558">
        <v>39.882320999999997</v>
      </c>
      <c r="F2558">
        <v>-104.98746</v>
      </c>
      <c r="G2558">
        <v>39.885440000000003</v>
      </c>
      <c r="H2558">
        <v>-104.98744000000001</v>
      </c>
      <c r="I2558">
        <v>0.216</v>
      </c>
      <c r="J2558" s="1" t="s">
        <v>441</v>
      </c>
      <c r="L2558" s="1" t="s">
        <v>194</v>
      </c>
      <c r="M2558" s="1" t="s">
        <v>47</v>
      </c>
      <c r="N2558" s="1" t="s">
        <v>131</v>
      </c>
      <c r="O2558" s="1" t="s">
        <v>147</v>
      </c>
      <c r="P2558" s="1" t="s">
        <v>198</v>
      </c>
      <c r="Q2558" s="1" t="s">
        <v>204</v>
      </c>
      <c r="R2558" s="1" t="s">
        <v>48</v>
      </c>
      <c r="S2558" s="1" t="s">
        <v>79</v>
      </c>
      <c r="T2558" s="1" t="s">
        <v>205</v>
      </c>
      <c r="U2558" s="2">
        <v>43512.704861111109</v>
      </c>
      <c r="V2558">
        <v>30.2</v>
      </c>
      <c r="W2558">
        <v>23.4</v>
      </c>
      <c r="X2558">
        <v>93</v>
      </c>
      <c r="Y2558">
        <v>29.58</v>
      </c>
      <c r="Z2558">
        <v>10</v>
      </c>
      <c r="AA2558" s="1" t="s">
        <v>964</v>
      </c>
      <c r="AB2558">
        <v>6.9</v>
      </c>
      <c r="AD2558" s="1" t="s">
        <v>818</v>
      </c>
      <c r="AE2558" t="b">
        <v>0</v>
      </c>
      <c r="AF2558" t="b">
        <v>0</v>
      </c>
      <c r="AG2558" t="b">
        <v>0</v>
      </c>
      <c r="AH2558" t="b">
        <v>0</v>
      </c>
      <c r="AI2558" t="b">
        <v>1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s="1" t="s">
        <v>51</v>
      </c>
      <c r="AS2558" s="1" t="s">
        <v>51</v>
      </c>
      <c r="AT2558" s="1" t="s">
        <v>51</v>
      </c>
      <c r="AU2558" s="1" t="s">
        <v>51</v>
      </c>
    </row>
    <row r="2559" spans="1:47" x14ac:dyDescent="0.25">
      <c r="A2559" s="1" t="s">
        <v>9242</v>
      </c>
      <c r="B2559">
        <v>2</v>
      </c>
      <c r="C2559" s="2">
        <v>43512.768576388888</v>
      </c>
      <c r="D2559" s="2">
        <v>43512.788969907408</v>
      </c>
      <c r="E2559">
        <v>39.871859999999998</v>
      </c>
      <c r="F2559">
        <v>-104.9877</v>
      </c>
      <c r="G2559">
        <v>39.862769999999998</v>
      </c>
      <c r="H2559">
        <v>-104.98771000000001</v>
      </c>
      <c r="I2559">
        <v>0.628</v>
      </c>
      <c r="J2559" s="1" t="s">
        <v>3306</v>
      </c>
      <c r="L2559" s="1" t="s">
        <v>195</v>
      </c>
      <c r="M2559" s="1" t="s">
        <v>47</v>
      </c>
      <c r="N2559" s="1" t="s">
        <v>131</v>
      </c>
      <c r="O2559" s="1" t="s">
        <v>147</v>
      </c>
      <c r="P2559" s="1" t="s">
        <v>198</v>
      </c>
      <c r="Q2559" s="1" t="s">
        <v>204</v>
      </c>
      <c r="R2559" s="1" t="s">
        <v>48</v>
      </c>
      <c r="S2559" s="1" t="s">
        <v>79</v>
      </c>
      <c r="T2559" s="1" t="s">
        <v>205</v>
      </c>
      <c r="U2559" s="2">
        <v>43512.782638888886</v>
      </c>
      <c r="V2559">
        <v>28.4</v>
      </c>
      <c r="X2559">
        <v>93</v>
      </c>
      <c r="Y2559">
        <v>29.64</v>
      </c>
      <c r="Z2559">
        <v>10</v>
      </c>
      <c r="AA2559" s="1" t="s">
        <v>49</v>
      </c>
      <c r="AD2559" s="1" t="s">
        <v>818</v>
      </c>
      <c r="AE2559" t="b">
        <v>0</v>
      </c>
      <c r="AF2559" t="b">
        <v>0</v>
      </c>
      <c r="AG2559" t="b">
        <v>0</v>
      </c>
      <c r="AH2559" t="b">
        <v>0</v>
      </c>
      <c r="AI2559" t="b">
        <v>1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s="1" t="s">
        <v>53</v>
      </c>
      <c r="AS2559" s="1" t="s">
        <v>53</v>
      </c>
      <c r="AT2559" s="1" t="s">
        <v>51</v>
      </c>
      <c r="AU2559" s="1" t="s">
        <v>51</v>
      </c>
    </row>
    <row r="2560" spans="1:47" x14ac:dyDescent="0.25">
      <c r="A2560" s="1" t="s">
        <v>4159</v>
      </c>
      <c r="B2560">
        <v>3</v>
      </c>
      <c r="C2560" s="2">
        <v>43512.785763888889</v>
      </c>
      <c r="D2560" s="2">
        <v>43512.80641203704</v>
      </c>
      <c r="E2560">
        <v>39.639490000000002</v>
      </c>
      <c r="F2560">
        <v>-106.52537</v>
      </c>
      <c r="G2560">
        <v>39.650820000000003</v>
      </c>
      <c r="H2560">
        <v>-106.59224</v>
      </c>
      <c r="I2560">
        <v>3.6429999999999998</v>
      </c>
      <c r="J2560" s="1" t="s">
        <v>4160</v>
      </c>
      <c r="L2560" s="1" t="s">
        <v>137</v>
      </c>
      <c r="M2560" s="1" t="s">
        <v>47</v>
      </c>
      <c r="N2560" s="1" t="s">
        <v>145</v>
      </c>
      <c r="O2560" s="1" t="s">
        <v>501</v>
      </c>
      <c r="P2560" s="1" t="s">
        <v>198</v>
      </c>
      <c r="Q2560" s="1" t="s">
        <v>976</v>
      </c>
      <c r="R2560" s="1" t="s">
        <v>48</v>
      </c>
      <c r="S2560" s="1" t="s">
        <v>79</v>
      </c>
      <c r="T2560" s="1" t="s">
        <v>612</v>
      </c>
      <c r="U2560" s="2">
        <v>43512.788888888892</v>
      </c>
      <c r="V2560">
        <v>21</v>
      </c>
      <c r="W2560">
        <v>10.6</v>
      </c>
      <c r="X2560">
        <v>63</v>
      </c>
      <c r="Y2560">
        <v>29.91</v>
      </c>
      <c r="Z2560">
        <v>10</v>
      </c>
      <c r="AA2560" s="1" t="s">
        <v>55</v>
      </c>
      <c r="AB2560">
        <v>9.1999999999999993</v>
      </c>
      <c r="AD2560" s="1" t="s">
        <v>1212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s="1" t="s">
        <v>53</v>
      </c>
      <c r="AS2560" s="1" t="s">
        <v>53</v>
      </c>
      <c r="AT2560" s="1" t="s">
        <v>53</v>
      </c>
      <c r="AU2560" s="1" t="s">
        <v>51</v>
      </c>
    </row>
    <row r="2561" spans="1:47" x14ac:dyDescent="0.25">
      <c r="A2561" s="1" t="s">
        <v>4237</v>
      </c>
      <c r="B2561">
        <v>3</v>
      </c>
      <c r="C2561" s="2">
        <v>43512.797743055555</v>
      </c>
      <c r="D2561" s="2">
        <v>43512.81826388889</v>
      </c>
      <c r="E2561">
        <v>39.739175000000003</v>
      </c>
      <c r="F2561">
        <v>-104.632604</v>
      </c>
      <c r="G2561">
        <v>39.739541000000003</v>
      </c>
      <c r="H2561">
        <v>-104.650744</v>
      </c>
      <c r="I2561">
        <v>0.96399999999999997</v>
      </c>
      <c r="J2561" s="1" t="s">
        <v>3040</v>
      </c>
      <c r="L2561" s="1" t="s">
        <v>137</v>
      </c>
      <c r="M2561" s="1" t="s">
        <v>47</v>
      </c>
      <c r="N2561" s="1" t="s">
        <v>1045</v>
      </c>
      <c r="O2561" s="1" t="s">
        <v>201</v>
      </c>
      <c r="P2561" s="1" t="s">
        <v>198</v>
      </c>
      <c r="Q2561" s="1" t="s">
        <v>1046</v>
      </c>
      <c r="R2561" s="1" t="s">
        <v>48</v>
      </c>
      <c r="S2561" s="1" t="s">
        <v>79</v>
      </c>
      <c r="T2561" s="1" t="s">
        <v>789</v>
      </c>
      <c r="U2561" s="2">
        <v>43512.784722222219</v>
      </c>
      <c r="V2561">
        <v>26.6</v>
      </c>
      <c r="W2561">
        <v>20</v>
      </c>
      <c r="X2561">
        <v>86</v>
      </c>
      <c r="Y2561">
        <v>29.64</v>
      </c>
      <c r="Z2561">
        <v>10</v>
      </c>
      <c r="AA2561" s="1" t="s">
        <v>67</v>
      </c>
      <c r="AB2561">
        <v>5.8</v>
      </c>
      <c r="AD2561" s="1" t="s">
        <v>818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s="1" t="s">
        <v>53</v>
      </c>
      <c r="AS2561" s="1" t="s">
        <v>53</v>
      </c>
      <c r="AT2561" s="1" t="s">
        <v>53</v>
      </c>
      <c r="AU2561" s="1" t="s">
        <v>53</v>
      </c>
    </row>
    <row r="2562" spans="1:47" x14ac:dyDescent="0.25">
      <c r="A2562" s="1" t="s">
        <v>4238</v>
      </c>
      <c r="B2562">
        <v>3</v>
      </c>
      <c r="C2562" s="2">
        <v>43512.853460648148</v>
      </c>
      <c r="D2562" s="2">
        <v>43512.873819444445</v>
      </c>
      <c r="E2562">
        <v>39.736640000000001</v>
      </c>
      <c r="F2562">
        <v>-105.01436</v>
      </c>
      <c r="G2562">
        <v>39.735585</v>
      </c>
      <c r="H2562">
        <v>-105.014788</v>
      </c>
      <c r="I2562">
        <v>7.5999999999999998E-2</v>
      </c>
      <c r="J2562" s="1" t="s">
        <v>309</v>
      </c>
      <c r="L2562" s="1" t="s">
        <v>129</v>
      </c>
      <c r="M2562" s="1" t="s">
        <v>47</v>
      </c>
      <c r="N2562" s="1" t="s">
        <v>131</v>
      </c>
      <c r="O2562" s="1" t="s">
        <v>131</v>
      </c>
      <c r="P2562" s="1" t="s">
        <v>198</v>
      </c>
      <c r="Q2562" s="1" t="s">
        <v>310</v>
      </c>
      <c r="R2562" s="1" t="s">
        <v>48</v>
      </c>
      <c r="S2562" s="1" t="s">
        <v>79</v>
      </c>
      <c r="T2562" s="1" t="s">
        <v>205</v>
      </c>
      <c r="U2562" s="2">
        <v>43512.832638888889</v>
      </c>
      <c r="V2562">
        <v>26.6</v>
      </c>
      <c r="W2562">
        <v>15.2</v>
      </c>
      <c r="X2562">
        <v>43</v>
      </c>
      <c r="Y2562">
        <v>29.66</v>
      </c>
      <c r="Z2562">
        <v>10</v>
      </c>
      <c r="AA2562" s="1" t="s">
        <v>840</v>
      </c>
      <c r="AB2562">
        <v>13.8</v>
      </c>
      <c r="AD2562" s="1" t="s">
        <v>818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s="1" t="s">
        <v>53</v>
      </c>
      <c r="AS2562" s="1" t="s">
        <v>53</v>
      </c>
      <c r="AT2562" s="1" t="s">
        <v>53</v>
      </c>
      <c r="AU2562" s="1" t="s">
        <v>53</v>
      </c>
    </row>
    <row r="2563" spans="1:47" x14ac:dyDescent="0.25">
      <c r="A2563" s="1" t="s">
        <v>6375</v>
      </c>
      <c r="B2563">
        <v>3</v>
      </c>
      <c r="C2563" s="2">
        <v>43513.362314814818</v>
      </c>
      <c r="D2563" s="2">
        <v>43513.382893518516</v>
      </c>
      <c r="E2563">
        <v>39.532820000000001</v>
      </c>
      <c r="F2563">
        <v>-106.2158</v>
      </c>
      <c r="G2563">
        <v>39.525170000000003</v>
      </c>
      <c r="H2563">
        <v>-106.21651</v>
      </c>
      <c r="I2563">
        <v>0.53</v>
      </c>
      <c r="J2563" s="1" t="s">
        <v>6376</v>
      </c>
      <c r="L2563" s="1" t="s">
        <v>133</v>
      </c>
      <c r="M2563" s="1" t="s">
        <v>47</v>
      </c>
      <c r="N2563" s="1" t="s">
        <v>500</v>
      </c>
      <c r="O2563" s="1" t="s">
        <v>501</v>
      </c>
      <c r="P2563" s="1" t="s">
        <v>198</v>
      </c>
      <c r="Q2563" s="1" t="s">
        <v>502</v>
      </c>
      <c r="R2563" s="1" t="s">
        <v>48</v>
      </c>
      <c r="S2563" s="1" t="s">
        <v>79</v>
      </c>
      <c r="T2563" s="1" t="s">
        <v>503</v>
      </c>
      <c r="U2563" s="2">
        <v>43513.35833333333</v>
      </c>
      <c r="V2563">
        <v>5</v>
      </c>
      <c r="X2563">
        <v>72</v>
      </c>
      <c r="Y2563">
        <v>29.63</v>
      </c>
      <c r="Z2563">
        <v>2</v>
      </c>
      <c r="AA2563" s="1" t="s">
        <v>961</v>
      </c>
      <c r="AD2563" s="1" t="s">
        <v>1210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s="1" t="s">
        <v>51</v>
      </c>
      <c r="AS2563" s="1" t="s">
        <v>51</v>
      </c>
      <c r="AT2563" s="1" t="s">
        <v>51</v>
      </c>
      <c r="AU2563" s="1" t="s">
        <v>51</v>
      </c>
    </row>
    <row r="2564" spans="1:47" x14ac:dyDescent="0.25">
      <c r="A2564" s="1" t="s">
        <v>7195</v>
      </c>
      <c r="B2564">
        <v>3</v>
      </c>
      <c r="C2564" s="2">
        <v>43513.498784722222</v>
      </c>
      <c r="D2564" s="2">
        <v>43513.519606481481</v>
      </c>
      <c r="E2564">
        <v>38.823659999999997</v>
      </c>
      <c r="F2564">
        <v>-104.72535000000001</v>
      </c>
      <c r="G2564">
        <v>38.854218000000003</v>
      </c>
      <c r="H2564">
        <v>-104.72009</v>
      </c>
      <c r="I2564">
        <v>2.13</v>
      </c>
      <c r="J2564" s="1" t="s">
        <v>7196</v>
      </c>
      <c r="K2564">
        <v>465</v>
      </c>
      <c r="L2564" s="1" t="s">
        <v>6720</v>
      </c>
      <c r="M2564" s="1" t="s">
        <v>97</v>
      </c>
      <c r="N2564" s="1" t="s">
        <v>232</v>
      </c>
      <c r="O2564" s="1" t="s">
        <v>193</v>
      </c>
      <c r="P2564" s="1" t="s">
        <v>198</v>
      </c>
      <c r="Q2564" s="1" t="s">
        <v>295</v>
      </c>
      <c r="R2564" s="1" t="s">
        <v>48</v>
      </c>
      <c r="S2564" s="1" t="s">
        <v>79</v>
      </c>
      <c r="T2564" s="1" t="s">
        <v>249</v>
      </c>
      <c r="U2564" s="2">
        <v>43513.495833333334</v>
      </c>
      <c r="V2564">
        <v>36</v>
      </c>
      <c r="W2564">
        <v>29</v>
      </c>
      <c r="X2564">
        <v>17</v>
      </c>
      <c r="Y2564">
        <v>29.88</v>
      </c>
      <c r="Z2564">
        <v>10</v>
      </c>
      <c r="AA2564" s="1" t="s">
        <v>67</v>
      </c>
      <c r="AB2564">
        <v>9.1999999999999993</v>
      </c>
      <c r="AD2564" s="1" t="s">
        <v>1220</v>
      </c>
      <c r="AE2564" t="b">
        <v>0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s="1" t="s">
        <v>51</v>
      </c>
      <c r="AS2564" s="1" t="s">
        <v>51</v>
      </c>
      <c r="AT2564" s="1" t="s">
        <v>51</v>
      </c>
      <c r="AU2564" s="1" t="s">
        <v>51</v>
      </c>
    </row>
    <row r="2565" spans="1:47" x14ac:dyDescent="0.25">
      <c r="A2565" s="1" t="s">
        <v>7197</v>
      </c>
      <c r="B2565">
        <v>3</v>
      </c>
      <c r="C2565" s="2">
        <v>43513.498784722222</v>
      </c>
      <c r="D2565" s="2">
        <v>43513.519606481481</v>
      </c>
      <c r="E2565">
        <v>38.843150000000001</v>
      </c>
      <c r="F2565">
        <v>-104.72092000000001</v>
      </c>
      <c r="G2565">
        <v>38.839134999999999</v>
      </c>
      <c r="H2565">
        <v>-104.72095</v>
      </c>
      <c r="I2565">
        <v>0.27700000000000002</v>
      </c>
      <c r="J2565" s="1" t="s">
        <v>4313</v>
      </c>
      <c r="K2565">
        <v>886</v>
      </c>
      <c r="L2565" s="1" t="s">
        <v>6718</v>
      </c>
      <c r="M2565" s="1" t="s">
        <v>97</v>
      </c>
      <c r="N2565" s="1" t="s">
        <v>232</v>
      </c>
      <c r="O2565" s="1" t="s">
        <v>193</v>
      </c>
      <c r="P2565" s="1" t="s">
        <v>198</v>
      </c>
      <c r="Q2565" s="1" t="s">
        <v>378</v>
      </c>
      <c r="R2565" s="1" t="s">
        <v>48</v>
      </c>
      <c r="S2565" s="1" t="s">
        <v>79</v>
      </c>
      <c r="T2565" s="1" t="s">
        <v>249</v>
      </c>
      <c r="U2565" s="2">
        <v>43513.495833333334</v>
      </c>
      <c r="V2565">
        <v>36</v>
      </c>
      <c r="W2565">
        <v>29</v>
      </c>
      <c r="X2565">
        <v>17</v>
      </c>
      <c r="Y2565">
        <v>29.88</v>
      </c>
      <c r="Z2565">
        <v>10</v>
      </c>
      <c r="AA2565" s="1" t="s">
        <v>67</v>
      </c>
      <c r="AB2565">
        <v>9.1999999999999993</v>
      </c>
      <c r="AD2565" s="1" t="s">
        <v>1220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s="1" t="s">
        <v>51</v>
      </c>
      <c r="AS2565" s="1" t="s">
        <v>51</v>
      </c>
      <c r="AT2565" s="1" t="s">
        <v>51</v>
      </c>
      <c r="AU2565" s="1" t="s">
        <v>51</v>
      </c>
    </row>
    <row r="2566" spans="1:47" x14ac:dyDescent="0.25">
      <c r="A2566" s="1" t="s">
        <v>9243</v>
      </c>
      <c r="B2566">
        <v>2</v>
      </c>
      <c r="C2566" s="2">
        <v>43513.501909722225</v>
      </c>
      <c r="D2566" s="2">
        <v>43513.522314814814</v>
      </c>
      <c r="E2566">
        <v>38.824672999999997</v>
      </c>
      <c r="F2566">
        <v>-104.72492099999999</v>
      </c>
      <c r="G2566">
        <v>38.824677999999999</v>
      </c>
      <c r="H2566">
        <v>-104.724918</v>
      </c>
      <c r="I2566">
        <v>0</v>
      </c>
      <c r="J2566" s="1" t="s">
        <v>9244</v>
      </c>
      <c r="L2566" s="1" t="s">
        <v>148</v>
      </c>
      <c r="M2566" s="1" t="s">
        <v>47</v>
      </c>
      <c r="N2566" s="1" t="s">
        <v>232</v>
      </c>
      <c r="O2566" s="1" t="s">
        <v>193</v>
      </c>
      <c r="P2566" s="1" t="s">
        <v>198</v>
      </c>
      <c r="Q2566" s="1" t="s">
        <v>295</v>
      </c>
      <c r="R2566" s="1" t="s">
        <v>48</v>
      </c>
      <c r="S2566" s="1" t="s">
        <v>79</v>
      </c>
      <c r="T2566" s="1" t="s">
        <v>249</v>
      </c>
      <c r="U2566" s="2">
        <v>43513.495833333334</v>
      </c>
      <c r="V2566">
        <v>36</v>
      </c>
      <c r="W2566">
        <v>29</v>
      </c>
      <c r="X2566">
        <v>17</v>
      </c>
      <c r="Y2566">
        <v>29.88</v>
      </c>
      <c r="Z2566">
        <v>10</v>
      </c>
      <c r="AA2566" s="1" t="s">
        <v>67</v>
      </c>
      <c r="AB2566">
        <v>9.1999999999999993</v>
      </c>
      <c r="AD2566" s="1" t="s">
        <v>1220</v>
      </c>
      <c r="AE2566" t="b">
        <v>0</v>
      </c>
      <c r="AF2566" t="b">
        <v>0</v>
      </c>
      <c r="AG2566" t="b">
        <v>1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1</v>
      </c>
      <c r="AQ2566" t="b">
        <v>0</v>
      </c>
      <c r="AR2566" s="1" t="s">
        <v>51</v>
      </c>
      <c r="AS2566" s="1" t="s">
        <v>51</v>
      </c>
      <c r="AT2566" s="1" t="s">
        <v>51</v>
      </c>
      <c r="AU2566" s="1" t="s">
        <v>51</v>
      </c>
    </row>
    <row r="2567" spans="1:47" x14ac:dyDescent="0.25">
      <c r="A2567" s="1" t="s">
        <v>4445</v>
      </c>
      <c r="B2567">
        <v>3</v>
      </c>
      <c r="C2567" s="2">
        <v>43513.498784722222</v>
      </c>
      <c r="D2567" s="2">
        <v>43513.519606481481</v>
      </c>
      <c r="E2567">
        <v>38.846912000000003</v>
      </c>
      <c r="F2567">
        <v>-104.7209</v>
      </c>
      <c r="G2567">
        <v>38.840434999999999</v>
      </c>
      <c r="H2567">
        <v>-104.720944</v>
      </c>
      <c r="I2567">
        <v>0.44800000000000001</v>
      </c>
      <c r="J2567" s="1" t="s">
        <v>4446</v>
      </c>
      <c r="L2567" s="1" t="s">
        <v>869</v>
      </c>
      <c r="M2567" s="1" t="s">
        <v>47</v>
      </c>
      <c r="N2567" s="1" t="s">
        <v>232</v>
      </c>
      <c r="O2567" s="1" t="s">
        <v>193</v>
      </c>
      <c r="P2567" s="1" t="s">
        <v>198</v>
      </c>
      <c r="Q2567" s="1" t="s">
        <v>378</v>
      </c>
      <c r="R2567" s="1" t="s">
        <v>48</v>
      </c>
      <c r="S2567" s="1" t="s">
        <v>79</v>
      </c>
      <c r="T2567" s="1" t="s">
        <v>249</v>
      </c>
      <c r="U2567" s="2">
        <v>43513.495833333334</v>
      </c>
      <c r="V2567">
        <v>36</v>
      </c>
      <c r="W2567">
        <v>29</v>
      </c>
      <c r="X2567">
        <v>17</v>
      </c>
      <c r="Y2567">
        <v>29.88</v>
      </c>
      <c r="Z2567">
        <v>10</v>
      </c>
      <c r="AA2567" s="1" t="s">
        <v>67</v>
      </c>
      <c r="AB2567">
        <v>9.1999999999999993</v>
      </c>
      <c r="AD2567" s="1" t="s">
        <v>1220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s="1" t="s">
        <v>51</v>
      </c>
      <c r="AS2567" s="1" t="s">
        <v>51</v>
      </c>
      <c r="AT2567" s="1" t="s">
        <v>51</v>
      </c>
      <c r="AU2567" s="1" t="s">
        <v>51</v>
      </c>
    </row>
    <row r="2568" spans="1:47" x14ac:dyDescent="0.25">
      <c r="A2568" s="1" t="s">
        <v>4303</v>
      </c>
      <c r="B2568">
        <v>3</v>
      </c>
      <c r="C2568" s="2">
        <v>43513.568576388891</v>
      </c>
      <c r="D2568" s="2">
        <v>43513.58898148148</v>
      </c>
      <c r="E2568">
        <v>38.842660000000002</v>
      </c>
      <c r="F2568">
        <v>-104.72069999999999</v>
      </c>
      <c r="G2568">
        <v>38.844582000000003</v>
      </c>
      <c r="H2568">
        <v>-104.72068</v>
      </c>
      <c r="I2568">
        <v>0.13300000000000001</v>
      </c>
      <c r="J2568" s="1" t="s">
        <v>875</v>
      </c>
      <c r="L2568" s="1" t="s">
        <v>869</v>
      </c>
      <c r="M2568" s="1" t="s">
        <v>47</v>
      </c>
      <c r="N2568" s="1" t="s">
        <v>232</v>
      </c>
      <c r="O2568" s="1" t="s">
        <v>193</v>
      </c>
      <c r="P2568" s="1" t="s">
        <v>198</v>
      </c>
      <c r="Q2568" s="1" t="s">
        <v>378</v>
      </c>
      <c r="R2568" s="1" t="s">
        <v>48</v>
      </c>
      <c r="S2568" s="1" t="s">
        <v>79</v>
      </c>
      <c r="T2568" s="1" t="s">
        <v>249</v>
      </c>
      <c r="U2568" s="2">
        <v>43513.57916666667</v>
      </c>
      <c r="V2568">
        <v>36</v>
      </c>
      <c r="W2568">
        <v>33.299999999999997</v>
      </c>
      <c r="X2568">
        <v>14</v>
      </c>
      <c r="Y2568">
        <v>29.84</v>
      </c>
      <c r="Z2568">
        <v>10</v>
      </c>
      <c r="AA2568" s="1" t="s">
        <v>62</v>
      </c>
      <c r="AB2568">
        <v>3.5</v>
      </c>
      <c r="AD2568" s="1" t="s">
        <v>818</v>
      </c>
      <c r="AE2568" t="b">
        <v>0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s="1" t="s">
        <v>51</v>
      </c>
      <c r="AS2568" s="1" t="s">
        <v>51</v>
      </c>
      <c r="AT2568" s="1" t="s">
        <v>51</v>
      </c>
      <c r="AU2568" s="1" t="s">
        <v>51</v>
      </c>
    </row>
    <row r="2569" spans="1:47" x14ac:dyDescent="0.25">
      <c r="A2569" s="1" t="s">
        <v>4173</v>
      </c>
      <c r="B2569">
        <v>3</v>
      </c>
      <c r="C2569" s="2">
        <v>43513.893564814818</v>
      </c>
      <c r="D2569" s="2">
        <v>43513.9140625</v>
      </c>
      <c r="E2569">
        <v>39.781210999999999</v>
      </c>
      <c r="F2569">
        <v>-104.994164</v>
      </c>
      <c r="G2569">
        <v>39.779699999999998</v>
      </c>
      <c r="H2569">
        <v>-104.98582</v>
      </c>
      <c r="I2569">
        <v>0.45500000000000002</v>
      </c>
      <c r="J2569" s="1" t="s">
        <v>566</v>
      </c>
      <c r="L2569" s="1" t="s">
        <v>133</v>
      </c>
      <c r="M2569" s="1" t="s">
        <v>47</v>
      </c>
      <c r="N2569" s="1" t="s">
        <v>131</v>
      </c>
      <c r="O2569" s="1" t="s">
        <v>131</v>
      </c>
      <c r="P2569" s="1" t="s">
        <v>198</v>
      </c>
      <c r="Q2569" s="1" t="s">
        <v>246</v>
      </c>
      <c r="R2569" s="1" t="s">
        <v>48</v>
      </c>
      <c r="S2569" s="1" t="s">
        <v>79</v>
      </c>
      <c r="T2569" s="1" t="s">
        <v>205</v>
      </c>
      <c r="U2569" s="2">
        <v>43513.899305555555</v>
      </c>
      <c r="V2569">
        <v>19.399999999999999</v>
      </c>
      <c r="W2569">
        <v>10.4</v>
      </c>
      <c r="X2569">
        <v>74</v>
      </c>
      <c r="Y2569">
        <v>30.04</v>
      </c>
      <c r="Z2569">
        <v>10</v>
      </c>
      <c r="AA2569" s="1" t="s">
        <v>61</v>
      </c>
      <c r="AB2569">
        <v>6.9</v>
      </c>
      <c r="AD2569" s="1" t="s">
        <v>1212</v>
      </c>
      <c r="AE2569" t="b">
        <v>0</v>
      </c>
      <c r="AF2569" t="b">
        <v>0</v>
      </c>
      <c r="AG2569" t="b">
        <v>0</v>
      </c>
      <c r="AH2569" t="b">
        <v>0</v>
      </c>
      <c r="AI2569" t="b">
        <v>1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s="1" t="s">
        <v>53</v>
      </c>
      <c r="AS2569" s="1" t="s">
        <v>53</v>
      </c>
      <c r="AT2569" s="1" t="s">
        <v>53</v>
      </c>
      <c r="AU2569" s="1" t="s">
        <v>53</v>
      </c>
    </row>
    <row r="2570" spans="1:47" x14ac:dyDescent="0.25">
      <c r="A2570" s="1" t="s">
        <v>5055</v>
      </c>
      <c r="B2570">
        <v>3</v>
      </c>
      <c r="C2570" s="2">
        <v>43513.908148148148</v>
      </c>
      <c r="D2570" s="2">
        <v>43513.928553240738</v>
      </c>
      <c r="E2570">
        <v>39.782380000000003</v>
      </c>
      <c r="F2570">
        <v>-104.99836000000001</v>
      </c>
      <c r="G2570">
        <v>39.779499999999999</v>
      </c>
      <c r="H2570">
        <v>-104.97965000000001</v>
      </c>
      <c r="I2570">
        <v>1.0129999999999999</v>
      </c>
      <c r="J2570" s="1" t="s">
        <v>4686</v>
      </c>
      <c r="L2570" s="1" t="s">
        <v>133</v>
      </c>
      <c r="M2570" s="1" t="s">
        <v>47</v>
      </c>
      <c r="N2570" s="1" t="s">
        <v>131</v>
      </c>
      <c r="O2570" s="1" t="s">
        <v>131</v>
      </c>
      <c r="P2570" s="1" t="s">
        <v>198</v>
      </c>
      <c r="Q2570" s="1" t="s">
        <v>352</v>
      </c>
      <c r="R2570" s="1" t="s">
        <v>48</v>
      </c>
      <c r="S2570" s="1" t="s">
        <v>79</v>
      </c>
      <c r="T2570" s="1" t="s">
        <v>205</v>
      </c>
      <c r="U2570" s="2">
        <v>43513.90625</v>
      </c>
      <c r="V2570">
        <v>17.600000000000001</v>
      </c>
      <c r="W2570">
        <v>7.3</v>
      </c>
      <c r="X2570">
        <v>79</v>
      </c>
      <c r="Y2570">
        <v>30.04</v>
      </c>
      <c r="Z2570">
        <v>5</v>
      </c>
      <c r="AA2570" s="1" t="s">
        <v>59</v>
      </c>
      <c r="AB2570">
        <v>8.1</v>
      </c>
      <c r="AD2570" s="1" t="s">
        <v>1210</v>
      </c>
      <c r="AE2570" t="b">
        <v>0</v>
      </c>
      <c r="AF2570" t="b">
        <v>0</v>
      </c>
      <c r="AG2570" t="b">
        <v>0</v>
      </c>
      <c r="AH2570" t="b">
        <v>0</v>
      </c>
      <c r="AI2570" t="b">
        <v>1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s="1" t="s">
        <v>53</v>
      </c>
      <c r="AS2570" s="1" t="s">
        <v>53</v>
      </c>
      <c r="AT2570" s="1" t="s">
        <v>53</v>
      </c>
      <c r="AU2570" s="1" t="s">
        <v>53</v>
      </c>
    </row>
    <row r="2571" spans="1:47" x14ac:dyDescent="0.25">
      <c r="A2571" s="1" t="s">
        <v>5056</v>
      </c>
      <c r="B2571">
        <v>3</v>
      </c>
      <c r="C2571" s="2">
        <v>43513.908148148148</v>
      </c>
      <c r="D2571" s="2">
        <v>43513.928553240738</v>
      </c>
      <c r="E2571">
        <v>39.782380000000003</v>
      </c>
      <c r="F2571">
        <v>-104.99836000000001</v>
      </c>
      <c r="G2571">
        <v>39.779499999999999</v>
      </c>
      <c r="H2571">
        <v>-104.97965000000001</v>
      </c>
      <c r="I2571">
        <v>1.0129999999999999</v>
      </c>
      <c r="J2571" s="1" t="s">
        <v>4686</v>
      </c>
      <c r="L2571" s="1" t="s">
        <v>133</v>
      </c>
      <c r="M2571" s="1" t="s">
        <v>47</v>
      </c>
      <c r="N2571" s="1" t="s">
        <v>131</v>
      </c>
      <c r="O2571" s="1" t="s">
        <v>131</v>
      </c>
      <c r="P2571" s="1" t="s">
        <v>198</v>
      </c>
      <c r="Q2571" s="1" t="s">
        <v>352</v>
      </c>
      <c r="R2571" s="1" t="s">
        <v>48</v>
      </c>
      <c r="S2571" s="1" t="s">
        <v>79</v>
      </c>
      <c r="T2571" s="1" t="s">
        <v>205</v>
      </c>
      <c r="U2571" s="2">
        <v>43513.90625</v>
      </c>
      <c r="V2571">
        <v>17.600000000000001</v>
      </c>
      <c r="W2571">
        <v>7.3</v>
      </c>
      <c r="X2571">
        <v>79</v>
      </c>
      <c r="Y2571">
        <v>30.04</v>
      </c>
      <c r="Z2571">
        <v>5</v>
      </c>
      <c r="AA2571" s="1" t="s">
        <v>59</v>
      </c>
      <c r="AB2571">
        <v>8.1</v>
      </c>
      <c r="AD2571" s="1" t="s">
        <v>1210</v>
      </c>
      <c r="AE2571" t="b">
        <v>0</v>
      </c>
      <c r="AF2571" t="b">
        <v>0</v>
      </c>
      <c r="AG2571" t="b">
        <v>0</v>
      </c>
      <c r="AH2571" t="b">
        <v>0</v>
      </c>
      <c r="AI2571" t="b">
        <v>1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s="1" t="s">
        <v>53</v>
      </c>
      <c r="AS2571" s="1" t="s">
        <v>53</v>
      </c>
      <c r="AT2571" s="1" t="s">
        <v>53</v>
      </c>
      <c r="AU2571" s="1" t="s">
        <v>53</v>
      </c>
    </row>
    <row r="2572" spans="1:47" x14ac:dyDescent="0.25">
      <c r="A2572" s="1" t="s">
        <v>5067</v>
      </c>
      <c r="B2572">
        <v>3</v>
      </c>
      <c r="C2572" s="2">
        <v>43514.185231481482</v>
      </c>
      <c r="D2572" s="2">
        <v>43514.205717592595</v>
      </c>
      <c r="E2572">
        <v>39.871679999999998</v>
      </c>
      <c r="F2572">
        <v>-104.9877</v>
      </c>
      <c r="G2572">
        <v>39.862769999999998</v>
      </c>
      <c r="H2572">
        <v>-104.98771000000001</v>
      </c>
      <c r="I2572">
        <v>0.61599999999999999</v>
      </c>
      <c r="J2572" s="1" t="s">
        <v>820</v>
      </c>
      <c r="L2572" s="1" t="s">
        <v>172</v>
      </c>
      <c r="M2572" s="1" t="s">
        <v>47</v>
      </c>
      <c r="N2572" s="1" t="s">
        <v>131</v>
      </c>
      <c r="O2572" s="1" t="s">
        <v>147</v>
      </c>
      <c r="P2572" s="1" t="s">
        <v>198</v>
      </c>
      <c r="Q2572" s="1" t="s">
        <v>204</v>
      </c>
      <c r="R2572" s="1" t="s">
        <v>48</v>
      </c>
      <c r="S2572" s="1" t="s">
        <v>79</v>
      </c>
      <c r="T2572" s="1" t="s">
        <v>205</v>
      </c>
      <c r="U2572" s="2">
        <v>43514.190972222219</v>
      </c>
      <c r="V2572">
        <v>10.4</v>
      </c>
      <c r="W2572">
        <v>-0.4</v>
      </c>
      <c r="X2572">
        <v>85</v>
      </c>
      <c r="Y2572">
        <v>30.08</v>
      </c>
      <c r="Z2572">
        <v>4</v>
      </c>
      <c r="AA2572" s="1" t="s">
        <v>964</v>
      </c>
      <c r="AB2572">
        <v>6.9</v>
      </c>
      <c r="AD2572" s="1" t="s">
        <v>818</v>
      </c>
      <c r="AE2572" t="b">
        <v>0</v>
      </c>
      <c r="AF2572" t="b">
        <v>0</v>
      </c>
      <c r="AG2572" t="b">
        <v>0</v>
      </c>
      <c r="AH2572" t="b">
        <v>0</v>
      </c>
      <c r="AI2572" t="b">
        <v>1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s="1" t="s">
        <v>53</v>
      </c>
      <c r="AS2572" s="1" t="s">
        <v>53</v>
      </c>
      <c r="AT2572" s="1" t="s">
        <v>53</v>
      </c>
      <c r="AU2572" s="1" t="s">
        <v>53</v>
      </c>
    </row>
    <row r="2573" spans="1:47" x14ac:dyDescent="0.25">
      <c r="A2573" s="1" t="s">
        <v>5008</v>
      </c>
      <c r="B2573">
        <v>3</v>
      </c>
      <c r="C2573" s="2">
        <v>43514.22378472222</v>
      </c>
      <c r="D2573" s="2">
        <v>43514.244618055556</v>
      </c>
      <c r="E2573">
        <v>39.900221000000002</v>
      </c>
      <c r="F2573">
        <v>-104.988178</v>
      </c>
      <c r="G2573">
        <v>39.897492</v>
      </c>
      <c r="H2573">
        <v>-104.987711</v>
      </c>
      <c r="I2573">
        <v>0.19</v>
      </c>
      <c r="J2573" s="1" t="s">
        <v>441</v>
      </c>
      <c r="L2573" s="1" t="s">
        <v>195</v>
      </c>
      <c r="M2573" s="1" t="s">
        <v>47</v>
      </c>
      <c r="N2573" s="1" t="s">
        <v>131</v>
      </c>
      <c r="O2573" s="1" t="s">
        <v>147</v>
      </c>
      <c r="P2573" s="1" t="s">
        <v>198</v>
      </c>
      <c r="Q2573" s="1" t="s">
        <v>439</v>
      </c>
      <c r="R2573" s="1" t="s">
        <v>48</v>
      </c>
      <c r="S2573" s="1" t="s">
        <v>79</v>
      </c>
      <c r="T2573" s="1" t="s">
        <v>205</v>
      </c>
      <c r="U2573" s="2">
        <v>43514.206250000003</v>
      </c>
      <c r="V2573">
        <v>10.4</v>
      </c>
      <c r="W2573">
        <v>-0.4</v>
      </c>
      <c r="X2573">
        <v>85</v>
      </c>
      <c r="Y2573">
        <v>30.07</v>
      </c>
      <c r="Z2573">
        <v>4</v>
      </c>
      <c r="AA2573" s="1" t="s">
        <v>964</v>
      </c>
      <c r="AB2573">
        <v>6.9</v>
      </c>
      <c r="AD2573" s="1" t="s">
        <v>1212</v>
      </c>
      <c r="AE2573" t="b">
        <v>0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s="1" t="s">
        <v>53</v>
      </c>
      <c r="AS2573" s="1" t="s">
        <v>53</v>
      </c>
      <c r="AT2573" s="1" t="s">
        <v>53</v>
      </c>
      <c r="AU2573" s="1" t="s">
        <v>51</v>
      </c>
    </row>
    <row r="2574" spans="1:47" x14ac:dyDescent="0.25">
      <c r="A2574" s="1" t="s">
        <v>5009</v>
      </c>
      <c r="B2574">
        <v>3</v>
      </c>
      <c r="C2574" s="2">
        <v>43514.233680555553</v>
      </c>
      <c r="D2574" s="2">
        <v>43514.254340277781</v>
      </c>
      <c r="E2574">
        <v>39.783769999999997</v>
      </c>
      <c r="F2574">
        <v>-105.096181</v>
      </c>
      <c r="G2574">
        <v>39.783769999999997</v>
      </c>
      <c r="H2574">
        <v>-105.09620099999999</v>
      </c>
      <c r="I2574">
        <v>1E-3</v>
      </c>
      <c r="J2574" s="1" t="s">
        <v>847</v>
      </c>
      <c r="L2574" s="1" t="s">
        <v>137</v>
      </c>
      <c r="M2574" s="1" t="s">
        <v>47</v>
      </c>
      <c r="N2574" s="1" t="s">
        <v>543</v>
      </c>
      <c r="O2574" s="1" t="s">
        <v>115</v>
      </c>
      <c r="P2574" s="1" t="s">
        <v>198</v>
      </c>
      <c r="Q2574" s="1" t="s">
        <v>544</v>
      </c>
      <c r="R2574" s="1" t="s">
        <v>48</v>
      </c>
      <c r="S2574" s="1" t="s">
        <v>79</v>
      </c>
      <c r="T2574" s="1" t="s">
        <v>205</v>
      </c>
      <c r="U2574" s="2">
        <v>43514.240972222222</v>
      </c>
      <c r="V2574">
        <v>8.6</v>
      </c>
      <c r="W2574">
        <v>-6.3</v>
      </c>
      <c r="X2574">
        <v>85</v>
      </c>
      <c r="Y2574">
        <v>30.08</v>
      </c>
      <c r="Z2574">
        <v>3</v>
      </c>
      <c r="AA2574" s="1" t="s">
        <v>964</v>
      </c>
      <c r="AB2574">
        <v>11.5</v>
      </c>
      <c r="AD2574" s="1" t="s">
        <v>1212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s="1" t="s">
        <v>53</v>
      </c>
      <c r="AS2574" s="1" t="s">
        <v>53</v>
      </c>
      <c r="AT2574" s="1" t="s">
        <v>53</v>
      </c>
      <c r="AU2574" s="1" t="s">
        <v>51</v>
      </c>
    </row>
    <row r="2575" spans="1:47" x14ac:dyDescent="0.25">
      <c r="A2575" s="1" t="s">
        <v>6045</v>
      </c>
      <c r="B2575">
        <v>3</v>
      </c>
      <c r="C2575" s="2">
        <v>43514.256064814814</v>
      </c>
      <c r="D2575" s="2">
        <v>43514.276550925926</v>
      </c>
      <c r="E2575">
        <v>39.445410000000003</v>
      </c>
      <c r="F2575">
        <v>-104.87551000000001</v>
      </c>
      <c r="G2575">
        <v>39.454009999999997</v>
      </c>
      <c r="H2575">
        <v>-104.87528</v>
      </c>
      <c r="I2575">
        <v>0.59399999999999997</v>
      </c>
      <c r="J2575" s="1" t="s">
        <v>478</v>
      </c>
      <c r="L2575" s="1" t="s">
        <v>194</v>
      </c>
      <c r="M2575" s="1" t="s">
        <v>47</v>
      </c>
      <c r="N2575" s="1" t="s">
        <v>191</v>
      </c>
      <c r="O2575" s="1" t="s">
        <v>121</v>
      </c>
      <c r="P2575" s="1" t="s">
        <v>198</v>
      </c>
      <c r="Q2575" s="1" t="s">
        <v>479</v>
      </c>
      <c r="R2575" s="1" t="s">
        <v>48</v>
      </c>
      <c r="S2575" s="1" t="s">
        <v>79</v>
      </c>
      <c r="T2575" s="1" t="s">
        <v>200</v>
      </c>
      <c r="U2575" s="2">
        <v>43514.245138888888</v>
      </c>
      <c r="V2575">
        <v>7</v>
      </c>
      <c r="W2575">
        <v>-4.5</v>
      </c>
      <c r="X2575">
        <v>87</v>
      </c>
      <c r="Y2575">
        <v>30.26</v>
      </c>
      <c r="Z2575">
        <v>3</v>
      </c>
      <c r="AA2575" s="1" t="s">
        <v>63</v>
      </c>
      <c r="AB2575">
        <v>6.9</v>
      </c>
      <c r="AC2575">
        <v>0</v>
      </c>
      <c r="AD2575" s="1" t="s">
        <v>1210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s="1" t="s">
        <v>53</v>
      </c>
      <c r="AS2575" s="1" t="s">
        <v>53</v>
      </c>
      <c r="AT2575" s="1" t="s">
        <v>51</v>
      </c>
      <c r="AU2575" s="1" t="s">
        <v>51</v>
      </c>
    </row>
    <row r="2576" spans="1:47" x14ac:dyDescent="0.25">
      <c r="A2576" s="1" t="s">
        <v>5037</v>
      </c>
      <c r="B2576">
        <v>3</v>
      </c>
      <c r="C2576" s="2">
        <v>43514.689398148148</v>
      </c>
      <c r="D2576" s="2">
        <v>43514.70989583333</v>
      </c>
      <c r="E2576">
        <v>39.783931000000003</v>
      </c>
      <c r="F2576">
        <v>-104.98936999999999</v>
      </c>
      <c r="G2576">
        <v>39.787300000000002</v>
      </c>
      <c r="H2576">
        <v>-104.98934</v>
      </c>
      <c r="I2576">
        <v>0.23300000000000001</v>
      </c>
      <c r="J2576" s="1" t="s">
        <v>532</v>
      </c>
      <c r="L2576" s="1" t="s">
        <v>265</v>
      </c>
      <c r="M2576" s="1" t="s">
        <v>47</v>
      </c>
      <c r="N2576" s="1" t="s">
        <v>131</v>
      </c>
      <c r="O2576" s="1" t="s">
        <v>131</v>
      </c>
      <c r="P2576" s="1" t="s">
        <v>198</v>
      </c>
      <c r="Q2576" s="1" t="s">
        <v>246</v>
      </c>
      <c r="R2576" s="1" t="s">
        <v>48</v>
      </c>
      <c r="S2576" s="1" t="s">
        <v>79</v>
      </c>
      <c r="T2576" s="1" t="s">
        <v>205</v>
      </c>
      <c r="U2576" s="2">
        <v>43514.740277777775</v>
      </c>
      <c r="V2576">
        <v>17.600000000000001</v>
      </c>
      <c r="W2576">
        <v>6.4</v>
      </c>
      <c r="X2576">
        <v>73</v>
      </c>
      <c r="Y2576">
        <v>30</v>
      </c>
      <c r="Z2576">
        <v>5</v>
      </c>
      <c r="AA2576" s="1" t="s">
        <v>65</v>
      </c>
      <c r="AB2576">
        <v>9.1999999999999993</v>
      </c>
      <c r="AD2576" s="1" t="s">
        <v>1212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s="1" t="s">
        <v>51</v>
      </c>
      <c r="AS2576" s="1" t="s">
        <v>51</v>
      </c>
      <c r="AT2576" s="1" t="s">
        <v>51</v>
      </c>
      <c r="AU2576" s="1" t="s">
        <v>51</v>
      </c>
    </row>
    <row r="2577" spans="1:47" x14ac:dyDescent="0.25">
      <c r="A2577" s="1" t="s">
        <v>6533</v>
      </c>
      <c r="B2577">
        <v>3</v>
      </c>
      <c r="C2577" s="2">
        <v>43514.697731481479</v>
      </c>
      <c r="D2577" s="2">
        <v>43514.718229166669</v>
      </c>
      <c r="E2577">
        <v>40.700178999999999</v>
      </c>
      <c r="F2577">
        <v>-104.99916</v>
      </c>
      <c r="G2577">
        <v>40.689481000000001</v>
      </c>
      <c r="H2577">
        <v>-105.00082</v>
      </c>
      <c r="I2577">
        <v>0.74399999999999999</v>
      </c>
      <c r="J2577" s="1" t="s">
        <v>368</v>
      </c>
      <c r="L2577" s="1" t="s">
        <v>195</v>
      </c>
      <c r="M2577" s="1" t="s">
        <v>47</v>
      </c>
      <c r="N2577" s="1" t="s">
        <v>152</v>
      </c>
      <c r="O2577" s="1" t="s">
        <v>228</v>
      </c>
      <c r="P2577" s="1" t="s">
        <v>198</v>
      </c>
      <c r="Q2577" s="1" t="s">
        <v>369</v>
      </c>
      <c r="R2577" s="1" t="s">
        <v>48</v>
      </c>
      <c r="S2577" s="1" t="s">
        <v>79</v>
      </c>
      <c r="T2577" s="1" t="s">
        <v>230</v>
      </c>
      <c r="U2577" s="2">
        <v>43514.705555555556</v>
      </c>
      <c r="V2577">
        <v>16</v>
      </c>
      <c r="X2577">
        <v>71</v>
      </c>
      <c r="Y2577">
        <v>30.24</v>
      </c>
      <c r="Z2577">
        <v>9</v>
      </c>
      <c r="AA2577" s="1" t="s">
        <v>49</v>
      </c>
      <c r="AC2577">
        <v>0</v>
      </c>
      <c r="AD2577" s="1" t="s">
        <v>1210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s="1" t="s">
        <v>51</v>
      </c>
      <c r="AS2577" s="1" t="s">
        <v>51</v>
      </c>
      <c r="AT2577" s="1" t="s">
        <v>51</v>
      </c>
      <c r="AU2577" s="1" t="s">
        <v>51</v>
      </c>
    </row>
    <row r="2578" spans="1:47" x14ac:dyDescent="0.25">
      <c r="A2578" s="1" t="s">
        <v>6046</v>
      </c>
      <c r="B2578">
        <v>3</v>
      </c>
      <c r="C2578" s="2">
        <v>43514.78628472222</v>
      </c>
      <c r="D2578" s="2">
        <v>43514.807106481479</v>
      </c>
      <c r="E2578">
        <v>39.7149</v>
      </c>
      <c r="F2578">
        <v>-104.827</v>
      </c>
      <c r="G2578">
        <v>39.711117000000002</v>
      </c>
      <c r="H2578">
        <v>-104.827</v>
      </c>
      <c r="I2578">
        <v>0.26100000000000001</v>
      </c>
      <c r="J2578" s="1" t="s">
        <v>402</v>
      </c>
      <c r="L2578" s="1" t="s">
        <v>403</v>
      </c>
      <c r="M2578" s="1" t="s">
        <v>47</v>
      </c>
      <c r="N2578" s="1" t="s">
        <v>170</v>
      </c>
      <c r="O2578" s="1" t="s">
        <v>201</v>
      </c>
      <c r="P2578" s="1" t="s">
        <v>198</v>
      </c>
      <c r="Q2578" s="1" t="s">
        <v>404</v>
      </c>
      <c r="R2578" s="1" t="s">
        <v>48</v>
      </c>
      <c r="S2578" s="1" t="s">
        <v>79</v>
      </c>
      <c r="T2578" s="1" t="s">
        <v>203</v>
      </c>
      <c r="U2578" s="2">
        <v>43514.790277777778</v>
      </c>
      <c r="V2578">
        <v>15.4</v>
      </c>
      <c r="W2578">
        <v>4.5999999999999996</v>
      </c>
      <c r="X2578">
        <v>95</v>
      </c>
      <c r="Y2578">
        <v>30.2</v>
      </c>
      <c r="Z2578">
        <v>9</v>
      </c>
      <c r="AA2578" s="1" t="s">
        <v>56</v>
      </c>
      <c r="AB2578">
        <v>8.1</v>
      </c>
      <c r="AC2578">
        <v>0</v>
      </c>
      <c r="AD2578" s="1" t="s">
        <v>1210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s="1" t="s">
        <v>53</v>
      </c>
      <c r="AS2578" s="1" t="s">
        <v>53</v>
      </c>
      <c r="AT2578" s="1" t="s">
        <v>53</v>
      </c>
      <c r="AU2578" s="1" t="s">
        <v>51</v>
      </c>
    </row>
    <row r="2579" spans="1:47" x14ac:dyDescent="0.25">
      <c r="A2579" s="1" t="s">
        <v>9245</v>
      </c>
      <c r="B2579">
        <v>2</v>
      </c>
      <c r="C2579" s="2">
        <v>43514.800868055558</v>
      </c>
      <c r="D2579" s="2">
        <v>43514.821226851855</v>
      </c>
      <c r="E2579">
        <v>39.729680000000002</v>
      </c>
      <c r="F2579">
        <v>-104.82517</v>
      </c>
      <c r="G2579">
        <v>39.722439999999999</v>
      </c>
      <c r="H2579">
        <v>-104.82579</v>
      </c>
      <c r="I2579">
        <v>0.501</v>
      </c>
      <c r="J2579" s="1" t="s">
        <v>9246</v>
      </c>
      <c r="L2579" s="1" t="s">
        <v>403</v>
      </c>
      <c r="M2579" s="1" t="s">
        <v>47</v>
      </c>
      <c r="N2579" s="1" t="s">
        <v>170</v>
      </c>
      <c r="O2579" s="1" t="s">
        <v>201</v>
      </c>
      <c r="P2579" s="1" t="s">
        <v>198</v>
      </c>
      <c r="Q2579" s="1" t="s">
        <v>240</v>
      </c>
      <c r="R2579" s="1" t="s">
        <v>48</v>
      </c>
      <c r="S2579" s="1" t="s">
        <v>79</v>
      </c>
      <c r="T2579" s="1" t="s">
        <v>203</v>
      </c>
      <c r="U2579" s="2">
        <v>43514.790277777778</v>
      </c>
      <c r="V2579">
        <v>15.4</v>
      </c>
      <c r="W2579">
        <v>4.5999999999999996</v>
      </c>
      <c r="X2579">
        <v>95</v>
      </c>
      <c r="Y2579">
        <v>30.2</v>
      </c>
      <c r="Z2579">
        <v>9</v>
      </c>
      <c r="AA2579" s="1" t="s">
        <v>56</v>
      </c>
      <c r="AB2579">
        <v>8.1</v>
      </c>
      <c r="AC2579">
        <v>0</v>
      </c>
      <c r="AD2579" s="1" t="s">
        <v>1210</v>
      </c>
      <c r="AE2579" t="b">
        <v>0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s="1" t="s">
        <v>53</v>
      </c>
      <c r="AS2579" s="1" t="s">
        <v>53</v>
      </c>
      <c r="AT2579" s="1" t="s">
        <v>53</v>
      </c>
      <c r="AU2579" s="1" t="s">
        <v>53</v>
      </c>
    </row>
    <row r="2580" spans="1:47" x14ac:dyDescent="0.25">
      <c r="A2580" s="1" t="s">
        <v>8478</v>
      </c>
      <c r="B2580">
        <v>4</v>
      </c>
      <c r="C2580" s="2">
        <v>43514.812847222223</v>
      </c>
      <c r="D2580" s="2">
        <v>43515.020810185182</v>
      </c>
      <c r="E2580">
        <v>39.377358999999998</v>
      </c>
      <c r="F2580">
        <v>-106.19358</v>
      </c>
      <c r="G2580">
        <v>39.458351</v>
      </c>
      <c r="H2580">
        <v>-106.14385300000001</v>
      </c>
      <c r="I2580">
        <v>6.194</v>
      </c>
      <c r="J2580" s="1" t="s">
        <v>8479</v>
      </c>
      <c r="K2580">
        <v>11045</v>
      </c>
      <c r="L2580" s="1" t="s">
        <v>6651</v>
      </c>
      <c r="M2580" s="1" t="s">
        <v>97</v>
      </c>
      <c r="N2580" s="1" t="s">
        <v>725</v>
      </c>
      <c r="O2580" s="1" t="s">
        <v>101</v>
      </c>
      <c r="P2580" s="1" t="s">
        <v>198</v>
      </c>
      <c r="Q2580" s="1" t="s">
        <v>7248</v>
      </c>
      <c r="R2580" s="1" t="s">
        <v>48</v>
      </c>
      <c r="S2580" s="1" t="s">
        <v>79</v>
      </c>
      <c r="T2580" s="1" t="s">
        <v>554</v>
      </c>
      <c r="U2580" s="2">
        <v>43514.815972222219</v>
      </c>
      <c r="V2580">
        <v>8.1</v>
      </c>
      <c r="W2580">
        <v>-3.2</v>
      </c>
      <c r="X2580">
        <v>92</v>
      </c>
      <c r="Y2580">
        <v>29.72</v>
      </c>
      <c r="Z2580">
        <v>1.8</v>
      </c>
      <c r="AA2580" s="1" t="s">
        <v>846</v>
      </c>
      <c r="AB2580">
        <v>6.9</v>
      </c>
      <c r="AC2580">
        <v>0</v>
      </c>
      <c r="AD2580" s="1" t="s">
        <v>1210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s="1" t="s">
        <v>53</v>
      </c>
      <c r="AS2580" s="1" t="s">
        <v>53</v>
      </c>
      <c r="AT2580" s="1" t="s">
        <v>53</v>
      </c>
      <c r="AU2580" s="1" t="s">
        <v>53</v>
      </c>
    </row>
    <row r="2581" spans="1:47" x14ac:dyDescent="0.25">
      <c r="A2581" s="1" t="s">
        <v>8667</v>
      </c>
      <c r="B2581">
        <v>4</v>
      </c>
      <c r="C2581" s="2">
        <v>43514.875856481478</v>
      </c>
      <c r="D2581" s="2">
        <v>43515.084074074075</v>
      </c>
      <c r="E2581">
        <v>39.377358999999998</v>
      </c>
      <c r="F2581">
        <v>-106.19358</v>
      </c>
      <c r="G2581">
        <v>39.458351</v>
      </c>
      <c r="H2581">
        <v>-106.14385300000001</v>
      </c>
      <c r="I2581">
        <v>6.194</v>
      </c>
      <c r="J2581" s="1" t="s">
        <v>8479</v>
      </c>
      <c r="K2581">
        <v>11045</v>
      </c>
      <c r="L2581" s="1" t="s">
        <v>6651</v>
      </c>
      <c r="M2581" s="1" t="s">
        <v>97</v>
      </c>
      <c r="N2581" s="1" t="s">
        <v>725</v>
      </c>
      <c r="O2581" s="1" t="s">
        <v>101</v>
      </c>
      <c r="P2581" s="1" t="s">
        <v>198</v>
      </c>
      <c r="Q2581" s="1" t="s">
        <v>7248</v>
      </c>
      <c r="R2581" s="1" t="s">
        <v>48</v>
      </c>
      <c r="S2581" s="1" t="s">
        <v>79</v>
      </c>
      <c r="T2581" s="1" t="s">
        <v>554</v>
      </c>
      <c r="U2581" s="2">
        <v>43514.870138888888</v>
      </c>
      <c r="V2581">
        <v>8.1</v>
      </c>
      <c r="W2581">
        <v>-2</v>
      </c>
      <c r="X2581">
        <v>92</v>
      </c>
      <c r="Y2581">
        <v>29.89</v>
      </c>
      <c r="Z2581">
        <v>0.8</v>
      </c>
      <c r="AA2581" s="1" t="s">
        <v>72</v>
      </c>
      <c r="AB2581">
        <v>5.8</v>
      </c>
      <c r="AC2581">
        <v>0.01</v>
      </c>
      <c r="AD2581" s="1" t="s">
        <v>1210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s="1" t="s">
        <v>53</v>
      </c>
      <c r="AS2581" s="1" t="s">
        <v>53</v>
      </c>
      <c r="AT2581" s="1" t="s">
        <v>53</v>
      </c>
      <c r="AU2581" s="1" t="s">
        <v>53</v>
      </c>
    </row>
    <row r="2582" spans="1:47" x14ac:dyDescent="0.25">
      <c r="A2582" s="1" t="s">
        <v>4174</v>
      </c>
      <c r="B2582">
        <v>4</v>
      </c>
      <c r="C2582" s="2">
        <v>43514.953460648147</v>
      </c>
      <c r="D2582" s="2">
        <v>43514.97388888889</v>
      </c>
      <c r="E2582">
        <v>39.758949999999999</v>
      </c>
      <c r="F2582">
        <v>-105.00748</v>
      </c>
      <c r="G2582">
        <v>39.770980000000002</v>
      </c>
      <c r="H2582">
        <v>-104.99078</v>
      </c>
      <c r="I2582">
        <v>1.216</v>
      </c>
      <c r="J2582" s="1" t="s">
        <v>4175</v>
      </c>
      <c r="L2582" s="1" t="s">
        <v>265</v>
      </c>
      <c r="M2582" s="1" t="s">
        <v>47</v>
      </c>
      <c r="N2582" s="1" t="s">
        <v>131</v>
      </c>
      <c r="O2582" s="1" t="s">
        <v>131</v>
      </c>
      <c r="P2582" s="1" t="s">
        <v>198</v>
      </c>
      <c r="Q2582" s="1" t="s">
        <v>247</v>
      </c>
      <c r="R2582" s="1" t="s">
        <v>48</v>
      </c>
      <c r="S2582" s="1" t="s">
        <v>79</v>
      </c>
      <c r="T2582" s="1" t="s">
        <v>205</v>
      </c>
      <c r="U2582" s="2">
        <v>43514.95416666667</v>
      </c>
      <c r="V2582">
        <v>17.600000000000001</v>
      </c>
      <c r="W2582">
        <v>8.1999999999999993</v>
      </c>
      <c r="X2582">
        <v>79</v>
      </c>
      <c r="Y2582">
        <v>29.98</v>
      </c>
      <c r="Z2582">
        <v>10</v>
      </c>
      <c r="AA2582" s="1" t="s">
        <v>65</v>
      </c>
      <c r="AB2582">
        <v>6.9</v>
      </c>
      <c r="AD2582" s="1" t="s">
        <v>1212</v>
      </c>
      <c r="AE2582" t="b">
        <v>0</v>
      </c>
      <c r="AF2582" t="b">
        <v>0</v>
      </c>
      <c r="AG2582" t="b">
        <v>0</v>
      </c>
      <c r="AH2582" t="b">
        <v>0</v>
      </c>
      <c r="AI2582" t="b">
        <v>1</v>
      </c>
      <c r="AJ2582" t="b">
        <v>1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s="1" t="s">
        <v>53</v>
      </c>
      <c r="AS2582" s="1" t="s">
        <v>53</v>
      </c>
      <c r="AT2582" s="1" t="s">
        <v>53</v>
      </c>
      <c r="AU2582" s="1" t="s">
        <v>53</v>
      </c>
    </row>
    <row r="2583" spans="1:47" x14ac:dyDescent="0.25">
      <c r="A2583" s="1" t="s">
        <v>1347</v>
      </c>
      <c r="B2583">
        <v>3</v>
      </c>
      <c r="C2583" s="2">
        <v>43515.290983796294</v>
      </c>
      <c r="D2583" s="2">
        <v>43515.311284722222</v>
      </c>
      <c r="E2583">
        <v>39.591949999999997</v>
      </c>
      <c r="F2583">
        <v>-104.88308000000001</v>
      </c>
      <c r="G2583">
        <v>39.593876999999999</v>
      </c>
      <c r="H2583">
        <v>-104.884128</v>
      </c>
      <c r="I2583">
        <v>0.14399999999999999</v>
      </c>
      <c r="J2583" s="1" t="s">
        <v>568</v>
      </c>
      <c r="L2583" s="1" t="s">
        <v>194</v>
      </c>
      <c r="M2583" s="1" t="s">
        <v>47</v>
      </c>
      <c r="N2583" s="1" t="s">
        <v>127</v>
      </c>
      <c r="O2583" s="1" t="s">
        <v>201</v>
      </c>
      <c r="P2583" s="1" t="s">
        <v>198</v>
      </c>
      <c r="Q2583" s="1" t="s">
        <v>347</v>
      </c>
      <c r="R2583" s="1" t="s">
        <v>48</v>
      </c>
      <c r="S2583" s="1" t="s">
        <v>79</v>
      </c>
      <c r="T2583" s="1" t="s">
        <v>200</v>
      </c>
      <c r="U2583" s="2">
        <v>43515.286805555559</v>
      </c>
      <c r="V2583">
        <v>10.9</v>
      </c>
      <c r="W2583">
        <v>-1.8</v>
      </c>
      <c r="X2583">
        <v>77</v>
      </c>
      <c r="Y2583">
        <v>30.06</v>
      </c>
      <c r="Z2583">
        <v>10</v>
      </c>
      <c r="AA2583" s="1" t="s">
        <v>846</v>
      </c>
      <c r="AB2583">
        <v>9.1999999999999993</v>
      </c>
      <c r="AC2583">
        <v>0</v>
      </c>
      <c r="AD2583" s="1" t="s">
        <v>1212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s="1" t="s">
        <v>51</v>
      </c>
      <c r="AS2583" s="1" t="s">
        <v>51</v>
      </c>
      <c r="AT2583" s="1" t="s">
        <v>51</v>
      </c>
      <c r="AU2583" s="1" t="s">
        <v>51</v>
      </c>
    </row>
    <row r="2584" spans="1:47" x14ac:dyDescent="0.25">
      <c r="A2584" s="1" t="s">
        <v>1348</v>
      </c>
      <c r="B2584">
        <v>3</v>
      </c>
      <c r="C2584" s="2">
        <v>43515.370150462964</v>
      </c>
      <c r="D2584" s="2">
        <v>43515.390439814815</v>
      </c>
      <c r="E2584">
        <v>39.673985000000002</v>
      </c>
      <c r="F2584">
        <v>-106.79246500000001</v>
      </c>
      <c r="G2584">
        <v>39.676554000000003</v>
      </c>
      <c r="H2584">
        <v>-106.78012200000001</v>
      </c>
      <c r="I2584">
        <v>0.68</v>
      </c>
      <c r="J2584" s="1" t="s">
        <v>614</v>
      </c>
      <c r="L2584" s="1" t="s">
        <v>133</v>
      </c>
      <c r="M2584" s="1" t="s">
        <v>47</v>
      </c>
      <c r="N2584" s="1" t="s">
        <v>501</v>
      </c>
      <c r="O2584" s="1" t="s">
        <v>501</v>
      </c>
      <c r="P2584" s="1" t="s">
        <v>198</v>
      </c>
      <c r="Q2584" s="1" t="s">
        <v>979</v>
      </c>
      <c r="R2584" s="1" t="s">
        <v>48</v>
      </c>
      <c r="S2584" s="1" t="s">
        <v>79</v>
      </c>
      <c r="T2584" s="1" t="s">
        <v>612</v>
      </c>
      <c r="U2584" s="2">
        <v>43515.37222222222</v>
      </c>
      <c r="V2584">
        <v>18</v>
      </c>
      <c r="W2584">
        <v>7.7</v>
      </c>
      <c r="X2584">
        <v>81</v>
      </c>
      <c r="Y2584">
        <v>29.94</v>
      </c>
      <c r="Z2584">
        <v>10</v>
      </c>
      <c r="AA2584" s="1" t="s">
        <v>840</v>
      </c>
      <c r="AB2584">
        <v>8.1</v>
      </c>
      <c r="AC2584">
        <v>0</v>
      </c>
      <c r="AD2584" s="1" t="s">
        <v>1212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s="1" t="s">
        <v>51</v>
      </c>
      <c r="AS2584" s="1" t="s">
        <v>51</v>
      </c>
      <c r="AT2584" s="1" t="s">
        <v>51</v>
      </c>
      <c r="AU2584" s="1" t="s">
        <v>51</v>
      </c>
    </row>
    <row r="2585" spans="1:47" x14ac:dyDescent="0.25">
      <c r="A2585" s="1" t="s">
        <v>1349</v>
      </c>
      <c r="B2585">
        <v>4</v>
      </c>
      <c r="C2585" s="2">
        <v>43515.390439814815</v>
      </c>
      <c r="D2585" s="2">
        <v>43515.411249999997</v>
      </c>
      <c r="E2585">
        <v>39.697319</v>
      </c>
      <c r="F2585">
        <v>-106.671536</v>
      </c>
      <c r="G2585">
        <v>39.662160999999998</v>
      </c>
      <c r="H2585">
        <v>-106.824783</v>
      </c>
      <c r="I2585">
        <v>8.5030000000000001</v>
      </c>
      <c r="J2585" s="1" t="s">
        <v>1350</v>
      </c>
      <c r="L2585" s="1" t="s">
        <v>137</v>
      </c>
      <c r="M2585" s="1" t="s">
        <v>47</v>
      </c>
      <c r="N2585" s="1" t="s">
        <v>1351</v>
      </c>
      <c r="O2585" s="1" t="s">
        <v>501</v>
      </c>
      <c r="P2585" s="1" t="s">
        <v>198</v>
      </c>
      <c r="Q2585" s="1" t="s">
        <v>1352</v>
      </c>
      <c r="R2585" s="1" t="s">
        <v>48</v>
      </c>
      <c r="S2585" s="1" t="s">
        <v>79</v>
      </c>
      <c r="T2585" s="1" t="s">
        <v>612</v>
      </c>
      <c r="U2585" s="2">
        <v>43515.37222222222</v>
      </c>
      <c r="V2585">
        <v>18</v>
      </c>
      <c r="W2585">
        <v>7.7</v>
      </c>
      <c r="X2585">
        <v>81</v>
      </c>
      <c r="Y2585">
        <v>29.94</v>
      </c>
      <c r="Z2585">
        <v>10</v>
      </c>
      <c r="AA2585" s="1" t="s">
        <v>840</v>
      </c>
      <c r="AB2585">
        <v>8.1</v>
      </c>
      <c r="AC2585">
        <v>0</v>
      </c>
      <c r="AD2585" s="1" t="s">
        <v>1212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s="1" t="s">
        <v>51</v>
      </c>
      <c r="AS2585" s="1" t="s">
        <v>51</v>
      </c>
      <c r="AT2585" s="1" t="s">
        <v>51</v>
      </c>
      <c r="AU2585" s="1" t="s">
        <v>51</v>
      </c>
    </row>
    <row r="2586" spans="1:47" x14ac:dyDescent="0.25">
      <c r="A2586" s="1" t="s">
        <v>5038</v>
      </c>
      <c r="B2586">
        <v>3</v>
      </c>
      <c r="C2586" s="2">
        <v>43515.492013888892</v>
      </c>
      <c r="D2586" s="2">
        <v>43515.512662037036</v>
      </c>
      <c r="E2586">
        <v>39.756912999999997</v>
      </c>
      <c r="F2586">
        <v>-105.565674</v>
      </c>
      <c r="G2586">
        <v>39.755490000000002</v>
      </c>
      <c r="H2586">
        <v>-105.55991</v>
      </c>
      <c r="I2586">
        <v>0.32200000000000001</v>
      </c>
      <c r="J2586" s="1" t="s">
        <v>522</v>
      </c>
      <c r="L2586" s="1" t="s">
        <v>133</v>
      </c>
      <c r="M2586" s="1" t="s">
        <v>47</v>
      </c>
      <c r="N2586" s="1" t="s">
        <v>523</v>
      </c>
      <c r="O2586" s="1" t="s">
        <v>337</v>
      </c>
      <c r="P2586" s="1" t="s">
        <v>198</v>
      </c>
      <c r="Q2586" s="1" t="s">
        <v>524</v>
      </c>
      <c r="R2586" s="1" t="s">
        <v>48</v>
      </c>
      <c r="S2586" s="1" t="s">
        <v>79</v>
      </c>
      <c r="T2586" s="1" t="s">
        <v>339</v>
      </c>
      <c r="U2586" s="2">
        <v>43515.487500000003</v>
      </c>
      <c r="V2586">
        <v>3.2</v>
      </c>
      <c r="W2586">
        <v>-11.3</v>
      </c>
      <c r="X2586">
        <v>61</v>
      </c>
      <c r="Y2586">
        <v>29.52</v>
      </c>
      <c r="AA2586" s="1" t="s">
        <v>840</v>
      </c>
      <c r="AB2586">
        <v>9.1999999999999993</v>
      </c>
      <c r="AD2586" s="1" t="s">
        <v>1212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s="1" t="s">
        <v>51</v>
      </c>
      <c r="AS2586" s="1" t="s">
        <v>51</v>
      </c>
      <c r="AT2586" s="1" t="s">
        <v>51</v>
      </c>
      <c r="AU2586" s="1" t="s">
        <v>51</v>
      </c>
    </row>
    <row r="2587" spans="1:47" x14ac:dyDescent="0.25">
      <c r="A2587" s="1" t="s">
        <v>6047</v>
      </c>
      <c r="B2587">
        <v>3</v>
      </c>
      <c r="C2587" s="2">
        <v>43515.495138888888</v>
      </c>
      <c r="D2587" s="2">
        <v>43515.514062499999</v>
      </c>
      <c r="E2587">
        <v>39.606169999999999</v>
      </c>
      <c r="F2587">
        <v>-104.89161</v>
      </c>
      <c r="G2587">
        <v>39.602893999999999</v>
      </c>
      <c r="H2587">
        <v>-104.889702</v>
      </c>
      <c r="I2587">
        <v>0.248</v>
      </c>
      <c r="J2587" s="1" t="s">
        <v>568</v>
      </c>
      <c r="L2587" s="1" t="s">
        <v>877</v>
      </c>
      <c r="M2587" s="1" t="s">
        <v>47</v>
      </c>
      <c r="N2587" s="1" t="s">
        <v>127</v>
      </c>
      <c r="O2587" s="1" t="s">
        <v>201</v>
      </c>
      <c r="P2587" s="1" t="s">
        <v>198</v>
      </c>
      <c r="Q2587" s="1" t="s">
        <v>427</v>
      </c>
      <c r="R2587" s="1" t="s">
        <v>48</v>
      </c>
      <c r="S2587" s="1" t="s">
        <v>79</v>
      </c>
      <c r="T2587" s="1" t="s">
        <v>200</v>
      </c>
      <c r="U2587" s="2">
        <v>43515.495138888888</v>
      </c>
      <c r="V2587">
        <v>16</v>
      </c>
      <c r="W2587">
        <v>8.8000000000000007</v>
      </c>
      <c r="X2587">
        <v>81</v>
      </c>
      <c r="Y2587">
        <v>29.99</v>
      </c>
      <c r="Z2587">
        <v>3</v>
      </c>
      <c r="AA2587" s="1" t="s">
        <v>862</v>
      </c>
      <c r="AB2587">
        <v>4.5999999999999996</v>
      </c>
      <c r="AC2587">
        <v>0</v>
      </c>
      <c r="AD2587" s="1" t="s">
        <v>1210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s="1" t="s">
        <v>51</v>
      </c>
      <c r="AS2587" s="1" t="s">
        <v>51</v>
      </c>
      <c r="AT2587" s="1" t="s">
        <v>51</v>
      </c>
      <c r="AU2587" s="1" t="s">
        <v>51</v>
      </c>
    </row>
    <row r="2588" spans="1:47" x14ac:dyDescent="0.25">
      <c r="A2588" s="1" t="s">
        <v>5156</v>
      </c>
      <c r="B2588">
        <v>3</v>
      </c>
      <c r="C2588" s="2">
        <v>43515.539409722223</v>
      </c>
      <c r="D2588" s="2">
        <v>43515.559895833336</v>
      </c>
      <c r="E2588">
        <v>39.781390000000002</v>
      </c>
      <c r="F2588">
        <v>-105.13388999999999</v>
      </c>
      <c r="G2588">
        <v>39.781379999999999</v>
      </c>
      <c r="H2588">
        <v>-105.13715999999999</v>
      </c>
      <c r="I2588">
        <v>0.17399999999999999</v>
      </c>
      <c r="J2588" s="1" t="s">
        <v>5157</v>
      </c>
      <c r="L2588" s="1" t="s">
        <v>137</v>
      </c>
      <c r="M2588" s="1" t="s">
        <v>47</v>
      </c>
      <c r="N2588" s="1" t="s">
        <v>213</v>
      </c>
      <c r="O2588" s="1" t="s">
        <v>115</v>
      </c>
      <c r="P2588" s="1" t="s">
        <v>198</v>
      </c>
      <c r="Q2588" s="1" t="s">
        <v>214</v>
      </c>
      <c r="R2588" s="1" t="s">
        <v>48</v>
      </c>
      <c r="S2588" s="1" t="s">
        <v>79</v>
      </c>
      <c r="T2588" s="1" t="s">
        <v>205</v>
      </c>
      <c r="U2588" s="2">
        <v>43515.532638888886</v>
      </c>
      <c r="V2588">
        <v>19.399999999999999</v>
      </c>
      <c r="W2588">
        <v>11.5</v>
      </c>
      <c r="X2588">
        <v>74</v>
      </c>
      <c r="Y2588">
        <v>29.76</v>
      </c>
      <c r="Z2588">
        <v>5</v>
      </c>
      <c r="AA2588" s="1" t="s">
        <v>65</v>
      </c>
      <c r="AB2588">
        <v>5.8</v>
      </c>
      <c r="AD2588" s="1" t="s">
        <v>1227</v>
      </c>
      <c r="AE2588" t="b">
        <v>0</v>
      </c>
      <c r="AF2588" t="b">
        <v>0</v>
      </c>
      <c r="AG2588" t="b">
        <v>0</v>
      </c>
      <c r="AH2588" t="b">
        <v>0</v>
      </c>
      <c r="AI2588" t="b">
        <v>1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s="1" t="s">
        <v>51</v>
      </c>
      <c r="AS2588" s="1" t="s">
        <v>51</v>
      </c>
      <c r="AT2588" s="1" t="s">
        <v>51</v>
      </c>
      <c r="AU2588" s="1" t="s">
        <v>51</v>
      </c>
    </row>
    <row r="2589" spans="1:47" x14ac:dyDescent="0.25">
      <c r="A2589" s="1" t="s">
        <v>5158</v>
      </c>
      <c r="B2589">
        <v>3</v>
      </c>
      <c r="C2589" s="2">
        <v>43515.541504629633</v>
      </c>
      <c r="D2589" s="2">
        <v>43515.561979166669</v>
      </c>
      <c r="E2589">
        <v>39.781390000000002</v>
      </c>
      <c r="F2589">
        <v>-105.13388999999999</v>
      </c>
      <c r="G2589">
        <v>39.781379999999999</v>
      </c>
      <c r="H2589">
        <v>-105.13715999999999</v>
      </c>
      <c r="I2589">
        <v>0.17399999999999999</v>
      </c>
      <c r="J2589" s="1" t="s">
        <v>5157</v>
      </c>
      <c r="L2589" s="1" t="s">
        <v>137</v>
      </c>
      <c r="M2589" s="1" t="s">
        <v>47</v>
      </c>
      <c r="N2589" s="1" t="s">
        <v>213</v>
      </c>
      <c r="O2589" s="1" t="s">
        <v>115</v>
      </c>
      <c r="P2589" s="1" t="s">
        <v>198</v>
      </c>
      <c r="Q2589" s="1" t="s">
        <v>214</v>
      </c>
      <c r="R2589" s="1" t="s">
        <v>48</v>
      </c>
      <c r="S2589" s="1" t="s">
        <v>79</v>
      </c>
      <c r="T2589" s="1" t="s">
        <v>205</v>
      </c>
      <c r="U2589" s="2">
        <v>43515.532638888886</v>
      </c>
      <c r="V2589">
        <v>19.399999999999999</v>
      </c>
      <c r="W2589">
        <v>11.5</v>
      </c>
      <c r="X2589">
        <v>74</v>
      </c>
      <c r="Y2589">
        <v>29.76</v>
      </c>
      <c r="Z2589">
        <v>5</v>
      </c>
      <c r="AA2589" s="1" t="s">
        <v>65</v>
      </c>
      <c r="AB2589">
        <v>5.8</v>
      </c>
      <c r="AD2589" s="1" t="s">
        <v>1227</v>
      </c>
      <c r="AE2589" t="b">
        <v>0</v>
      </c>
      <c r="AF2589" t="b">
        <v>0</v>
      </c>
      <c r="AG2589" t="b">
        <v>0</v>
      </c>
      <c r="AH2589" t="b">
        <v>0</v>
      </c>
      <c r="AI2589" t="b">
        <v>1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s="1" t="s">
        <v>51</v>
      </c>
      <c r="AS2589" s="1" t="s">
        <v>51</v>
      </c>
      <c r="AT2589" s="1" t="s">
        <v>51</v>
      </c>
      <c r="AU2589" s="1" t="s">
        <v>51</v>
      </c>
    </row>
    <row r="2590" spans="1:47" x14ac:dyDescent="0.25">
      <c r="A2590" s="1" t="s">
        <v>7198</v>
      </c>
      <c r="B2590">
        <v>3</v>
      </c>
      <c r="C2590" s="2">
        <v>43515.57534722222</v>
      </c>
      <c r="D2590" s="2">
        <v>43515.595995370371</v>
      </c>
      <c r="E2590">
        <v>38.031058999999999</v>
      </c>
      <c r="F2590">
        <v>-103.665631</v>
      </c>
      <c r="G2590">
        <v>38.031010000000002</v>
      </c>
      <c r="H2590">
        <v>-103.665511</v>
      </c>
      <c r="I2590">
        <v>7.0000000000000001E-3</v>
      </c>
      <c r="J2590" s="1" t="s">
        <v>7199</v>
      </c>
      <c r="K2590">
        <v>22464</v>
      </c>
      <c r="L2590" s="1" t="s">
        <v>6570</v>
      </c>
      <c r="M2590" s="1" t="s">
        <v>97</v>
      </c>
      <c r="N2590" s="1" t="s">
        <v>1054</v>
      </c>
      <c r="O2590" s="1" t="s">
        <v>1055</v>
      </c>
      <c r="P2590" s="1" t="s">
        <v>198</v>
      </c>
      <c r="Q2590" s="1" t="s">
        <v>7106</v>
      </c>
      <c r="R2590" s="1" t="s">
        <v>48</v>
      </c>
      <c r="S2590" s="1" t="s">
        <v>79</v>
      </c>
      <c r="T2590" s="1" t="s">
        <v>1042</v>
      </c>
      <c r="U2590" s="2">
        <v>43515.578472222223</v>
      </c>
      <c r="V2590">
        <v>28</v>
      </c>
      <c r="W2590">
        <v>18.600000000000001</v>
      </c>
      <c r="X2590">
        <v>72</v>
      </c>
      <c r="Y2590">
        <v>29.86</v>
      </c>
      <c r="Z2590">
        <v>10</v>
      </c>
      <c r="AA2590" s="1" t="s">
        <v>964</v>
      </c>
      <c r="AB2590">
        <v>10.4</v>
      </c>
      <c r="AD2590" s="1" t="s">
        <v>1212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s="1" t="s">
        <v>51</v>
      </c>
      <c r="AS2590" s="1" t="s">
        <v>51</v>
      </c>
      <c r="AT2590" s="1" t="s">
        <v>51</v>
      </c>
      <c r="AU2590" s="1" t="s">
        <v>51</v>
      </c>
    </row>
    <row r="2591" spans="1:47" x14ac:dyDescent="0.25">
      <c r="A2591" s="1" t="s">
        <v>9247</v>
      </c>
      <c r="B2591">
        <v>2</v>
      </c>
      <c r="C2591" s="2">
        <v>43515.60869212963</v>
      </c>
      <c r="D2591" s="2">
        <v>43515.629178240742</v>
      </c>
      <c r="E2591">
        <v>38.027163000000002</v>
      </c>
      <c r="F2591">
        <v>-103.65602</v>
      </c>
      <c r="G2591">
        <v>38.026577000000003</v>
      </c>
      <c r="H2591">
        <v>-103.65454800000001</v>
      </c>
      <c r="I2591">
        <v>0.09</v>
      </c>
      <c r="J2591" s="1" t="s">
        <v>9248</v>
      </c>
      <c r="K2591">
        <v>22800</v>
      </c>
      <c r="L2591" s="1" t="s">
        <v>6570</v>
      </c>
      <c r="M2591" s="1" t="s">
        <v>97</v>
      </c>
      <c r="N2591" s="1" t="s">
        <v>1054</v>
      </c>
      <c r="O2591" s="1" t="s">
        <v>1055</v>
      </c>
      <c r="P2591" s="1" t="s">
        <v>198</v>
      </c>
      <c r="Q2591" s="1" t="s">
        <v>7106</v>
      </c>
      <c r="R2591" s="1" t="s">
        <v>48</v>
      </c>
      <c r="S2591" s="1" t="s">
        <v>79</v>
      </c>
      <c r="T2591" s="1" t="s">
        <v>1042</v>
      </c>
      <c r="U2591" s="2">
        <v>43515.620138888888</v>
      </c>
      <c r="V2591">
        <v>30</v>
      </c>
      <c r="W2591">
        <v>18.3</v>
      </c>
      <c r="X2591">
        <v>72</v>
      </c>
      <c r="Y2591">
        <v>29.82</v>
      </c>
      <c r="Z2591">
        <v>10</v>
      </c>
      <c r="AA2591" s="1" t="s">
        <v>964</v>
      </c>
      <c r="AB2591">
        <v>17.3</v>
      </c>
      <c r="AD2591" s="1" t="s">
        <v>1212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1</v>
      </c>
      <c r="AO2591" t="b">
        <v>0</v>
      </c>
      <c r="AP2591" t="b">
        <v>0</v>
      </c>
      <c r="AQ2591" t="b">
        <v>0</v>
      </c>
      <c r="AR2591" s="1" t="s">
        <v>51</v>
      </c>
      <c r="AS2591" s="1" t="s">
        <v>51</v>
      </c>
      <c r="AT2591" s="1" t="s">
        <v>51</v>
      </c>
      <c r="AU2591" s="1" t="s">
        <v>51</v>
      </c>
    </row>
    <row r="2592" spans="1:47" x14ac:dyDescent="0.25">
      <c r="A2592" s="1" t="s">
        <v>5252</v>
      </c>
      <c r="B2592">
        <v>3</v>
      </c>
      <c r="C2592" s="2">
        <v>43515.621192129627</v>
      </c>
      <c r="D2592" s="2">
        <v>43515.641840277778</v>
      </c>
      <c r="E2592">
        <v>39.734789999999997</v>
      </c>
      <c r="F2592">
        <v>-105.01503</v>
      </c>
      <c r="G2592">
        <v>39.736634000000002</v>
      </c>
      <c r="H2592">
        <v>-105.014162</v>
      </c>
      <c r="I2592">
        <v>0.13500000000000001</v>
      </c>
      <c r="J2592" s="1" t="s">
        <v>567</v>
      </c>
      <c r="L2592" s="1" t="s">
        <v>265</v>
      </c>
      <c r="M2592" s="1" t="s">
        <v>47</v>
      </c>
      <c r="N2592" s="1" t="s">
        <v>131</v>
      </c>
      <c r="O2592" s="1" t="s">
        <v>131</v>
      </c>
      <c r="P2592" s="1" t="s">
        <v>198</v>
      </c>
      <c r="Q2592" s="1" t="s">
        <v>310</v>
      </c>
      <c r="R2592" s="1" t="s">
        <v>48</v>
      </c>
      <c r="S2592" s="1" t="s">
        <v>79</v>
      </c>
      <c r="T2592" s="1" t="s">
        <v>205</v>
      </c>
      <c r="U2592" s="2">
        <v>43515.614583333336</v>
      </c>
      <c r="V2592">
        <v>19.399999999999999</v>
      </c>
      <c r="W2592">
        <v>10.4</v>
      </c>
      <c r="X2592">
        <v>74</v>
      </c>
      <c r="Y2592">
        <v>29.73</v>
      </c>
      <c r="Z2592">
        <v>3</v>
      </c>
      <c r="AA2592" s="1" t="s">
        <v>61</v>
      </c>
      <c r="AB2592">
        <v>6.9</v>
      </c>
      <c r="AD2592" s="1" t="s">
        <v>1210</v>
      </c>
      <c r="AE2592" t="b">
        <v>0</v>
      </c>
      <c r="AF2592" t="b">
        <v>0</v>
      </c>
      <c r="AG2592" t="b">
        <v>0</v>
      </c>
      <c r="AH2592" t="b">
        <v>0</v>
      </c>
      <c r="AI2592" t="b">
        <v>1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s="1" t="s">
        <v>51</v>
      </c>
      <c r="AS2592" s="1" t="s">
        <v>51</v>
      </c>
      <c r="AT2592" s="1" t="s">
        <v>51</v>
      </c>
      <c r="AU2592" s="1" t="s">
        <v>51</v>
      </c>
    </row>
    <row r="2593" spans="1:47" x14ac:dyDescent="0.25">
      <c r="A2593" s="1" t="s">
        <v>5253</v>
      </c>
      <c r="B2593">
        <v>3</v>
      </c>
      <c r="C2593" s="2">
        <v>43515.621192129627</v>
      </c>
      <c r="D2593" s="2">
        <v>43515.641840277778</v>
      </c>
      <c r="E2593">
        <v>39.736381999999999</v>
      </c>
      <c r="F2593">
        <v>-105.01424900000001</v>
      </c>
      <c r="G2593">
        <v>39.742530000000002</v>
      </c>
      <c r="H2593">
        <v>-105.01509</v>
      </c>
      <c r="I2593">
        <v>0.42699999999999999</v>
      </c>
      <c r="J2593" s="1" t="s">
        <v>4618</v>
      </c>
      <c r="L2593" s="1" t="s">
        <v>265</v>
      </c>
      <c r="M2593" s="1" t="s">
        <v>47</v>
      </c>
      <c r="N2593" s="1" t="s">
        <v>131</v>
      </c>
      <c r="O2593" s="1" t="s">
        <v>131</v>
      </c>
      <c r="P2593" s="1" t="s">
        <v>198</v>
      </c>
      <c r="Q2593" s="1" t="s">
        <v>310</v>
      </c>
      <c r="R2593" s="1" t="s">
        <v>48</v>
      </c>
      <c r="S2593" s="1" t="s">
        <v>79</v>
      </c>
      <c r="T2593" s="1" t="s">
        <v>205</v>
      </c>
      <c r="U2593" s="2">
        <v>43515.614583333336</v>
      </c>
      <c r="V2593">
        <v>19.399999999999999</v>
      </c>
      <c r="W2593">
        <v>10.4</v>
      </c>
      <c r="X2593">
        <v>74</v>
      </c>
      <c r="Y2593">
        <v>29.73</v>
      </c>
      <c r="Z2593">
        <v>3</v>
      </c>
      <c r="AA2593" s="1" t="s">
        <v>61</v>
      </c>
      <c r="AB2593">
        <v>6.9</v>
      </c>
      <c r="AD2593" s="1" t="s">
        <v>1210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s="1" t="s">
        <v>51</v>
      </c>
      <c r="AS2593" s="1" t="s">
        <v>51</v>
      </c>
      <c r="AT2593" s="1" t="s">
        <v>51</v>
      </c>
      <c r="AU2593" s="1" t="s">
        <v>51</v>
      </c>
    </row>
    <row r="2594" spans="1:47" x14ac:dyDescent="0.25">
      <c r="A2594" s="1" t="s">
        <v>5199</v>
      </c>
      <c r="B2594">
        <v>3</v>
      </c>
      <c r="C2594" s="2">
        <v>43515.62431712963</v>
      </c>
      <c r="D2594" s="2">
        <v>43515.644606481481</v>
      </c>
      <c r="E2594">
        <v>39.784320000000001</v>
      </c>
      <c r="F2594">
        <v>-105.11509</v>
      </c>
      <c r="G2594">
        <v>39.783839</v>
      </c>
      <c r="H2594">
        <v>-105.126255</v>
      </c>
      <c r="I2594">
        <v>0.59399999999999997</v>
      </c>
      <c r="J2594" s="1" t="s">
        <v>562</v>
      </c>
      <c r="L2594" s="1" t="s">
        <v>137</v>
      </c>
      <c r="M2594" s="1" t="s">
        <v>47</v>
      </c>
      <c r="N2594" s="1" t="s">
        <v>213</v>
      </c>
      <c r="O2594" s="1" t="s">
        <v>115</v>
      </c>
      <c r="P2594" s="1" t="s">
        <v>198</v>
      </c>
      <c r="Q2594" s="1" t="s">
        <v>214</v>
      </c>
      <c r="R2594" s="1" t="s">
        <v>48</v>
      </c>
      <c r="S2594" s="1" t="s">
        <v>79</v>
      </c>
      <c r="T2594" s="1" t="s">
        <v>205</v>
      </c>
      <c r="U2594" s="2">
        <v>43515.614583333336</v>
      </c>
      <c r="V2594">
        <v>19.399999999999999</v>
      </c>
      <c r="W2594">
        <v>10.4</v>
      </c>
      <c r="X2594">
        <v>74</v>
      </c>
      <c r="Y2594">
        <v>29.73</v>
      </c>
      <c r="Z2594">
        <v>3</v>
      </c>
      <c r="AA2594" s="1" t="s">
        <v>61</v>
      </c>
      <c r="AB2594">
        <v>6.9</v>
      </c>
      <c r="AD2594" s="1" t="s">
        <v>1210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s="1" t="s">
        <v>51</v>
      </c>
      <c r="AS2594" s="1" t="s">
        <v>51</v>
      </c>
      <c r="AT2594" s="1" t="s">
        <v>51</v>
      </c>
      <c r="AU2594" s="1" t="s">
        <v>51</v>
      </c>
    </row>
    <row r="2595" spans="1:47" x14ac:dyDescent="0.25">
      <c r="A2595" s="1" t="s">
        <v>9249</v>
      </c>
      <c r="B2595">
        <v>2</v>
      </c>
      <c r="C2595" s="2">
        <v>43515.624837962961</v>
      </c>
      <c r="D2595" s="2">
        <v>43515.645578703705</v>
      </c>
      <c r="E2595">
        <v>39.736381999999999</v>
      </c>
      <c r="F2595">
        <v>-105.01424900000001</v>
      </c>
      <c r="G2595">
        <v>39.743119999999998</v>
      </c>
      <c r="H2595">
        <v>-105.01567</v>
      </c>
      <c r="I2595">
        <v>0.47199999999999998</v>
      </c>
      <c r="J2595" s="1" t="s">
        <v>4618</v>
      </c>
      <c r="L2595" s="1" t="s">
        <v>265</v>
      </c>
      <c r="M2595" s="1" t="s">
        <v>47</v>
      </c>
      <c r="N2595" s="1" t="s">
        <v>131</v>
      </c>
      <c r="O2595" s="1" t="s">
        <v>131</v>
      </c>
      <c r="P2595" s="1" t="s">
        <v>198</v>
      </c>
      <c r="Q2595" s="1" t="s">
        <v>310</v>
      </c>
      <c r="R2595" s="1" t="s">
        <v>48</v>
      </c>
      <c r="S2595" s="1" t="s">
        <v>79</v>
      </c>
      <c r="T2595" s="1" t="s">
        <v>205</v>
      </c>
      <c r="U2595" s="2">
        <v>43515.614583333336</v>
      </c>
      <c r="V2595">
        <v>19.399999999999999</v>
      </c>
      <c r="W2595">
        <v>10.4</v>
      </c>
      <c r="X2595">
        <v>74</v>
      </c>
      <c r="Y2595">
        <v>29.73</v>
      </c>
      <c r="Z2595">
        <v>3</v>
      </c>
      <c r="AA2595" s="1" t="s">
        <v>61</v>
      </c>
      <c r="AB2595">
        <v>6.9</v>
      </c>
      <c r="AD2595" s="1" t="s">
        <v>1210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s="1" t="s">
        <v>51</v>
      </c>
      <c r="AS2595" s="1" t="s">
        <v>51</v>
      </c>
      <c r="AT2595" s="1" t="s">
        <v>51</v>
      </c>
      <c r="AU2595" s="1" t="s">
        <v>51</v>
      </c>
    </row>
    <row r="2596" spans="1:47" x14ac:dyDescent="0.25">
      <c r="A2596" s="1" t="s">
        <v>6048</v>
      </c>
      <c r="B2596">
        <v>3</v>
      </c>
      <c r="C2596" s="2">
        <v>43515.683692129627</v>
      </c>
      <c r="D2596" s="2">
        <v>43515.704328703701</v>
      </c>
      <c r="E2596">
        <v>39.643813000000002</v>
      </c>
      <c r="F2596">
        <v>-104.91291200000001</v>
      </c>
      <c r="G2596">
        <v>39.647838999999998</v>
      </c>
      <c r="H2596">
        <v>-104.915239</v>
      </c>
      <c r="I2596">
        <v>0.30399999999999999</v>
      </c>
      <c r="J2596" s="1" t="s">
        <v>705</v>
      </c>
      <c r="L2596" s="1" t="s">
        <v>194</v>
      </c>
      <c r="M2596" s="1" t="s">
        <v>47</v>
      </c>
      <c r="N2596" s="1" t="s">
        <v>131</v>
      </c>
      <c r="O2596" s="1" t="s">
        <v>131</v>
      </c>
      <c r="P2596" s="1" t="s">
        <v>198</v>
      </c>
      <c r="Q2596" s="1" t="s">
        <v>414</v>
      </c>
      <c r="R2596" s="1" t="s">
        <v>48</v>
      </c>
      <c r="S2596" s="1" t="s">
        <v>79</v>
      </c>
      <c r="T2596" s="1" t="s">
        <v>200</v>
      </c>
      <c r="U2596" s="2">
        <v>43515.703472222223</v>
      </c>
      <c r="V2596">
        <v>17.100000000000001</v>
      </c>
      <c r="W2596">
        <v>5.8</v>
      </c>
      <c r="X2596">
        <v>74</v>
      </c>
      <c r="Y2596">
        <v>29.9</v>
      </c>
      <c r="Z2596">
        <v>8</v>
      </c>
      <c r="AA2596" s="1" t="s">
        <v>961</v>
      </c>
      <c r="AB2596">
        <v>9.1999999999999993</v>
      </c>
      <c r="AC2596">
        <v>0</v>
      </c>
      <c r="AD2596" s="1" t="s">
        <v>1210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s="1" t="s">
        <v>51</v>
      </c>
      <c r="AS2596" s="1" t="s">
        <v>51</v>
      </c>
      <c r="AT2596" s="1" t="s">
        <v>51</v>
      </c>
      <c r="AU2596" s="1" t="s">
        <v>51</v>
      </c>
    </row>
    <row r="2597" spans="1:47" x14ac:dyDescent="0.25">
      <c r="A2597" s="1" t="s">
        <v>5200</v>
      </c>
      <c r="B2597">
        <v>3</v>
      </c>
      <c r="C2597" s="2">
        <v>43515.729525462964</v>
      </c>
      <c r="D2597" s="2">
        <v>43515.750162037039</v>
      </c>
      <c r="E2597">
        <v>39.933123999999999</v>
      </c>
      <c r="F2597">
        <v>-105.123779</v>
      </c>
      <c r="G2597">
        <v>39.933118999999998</v>
      </c>
      <c r="H2597">
        <v>-105.123768</v>
      </c>
      <c r="I2597">
        <v>1E-3</v>
      </c>
      <c r="J2597" s="1" t="s">
        <v>242</v>
      </c>
      <c r="L2597" s="1" t="s">
        <v>143</v>
      </c>
      <c r="M2597" s="1" t="s">
        <v>47</v>
      </c>
      <c r="N2597" s="1" t="s">
        <v>244</v>
      </c>
      <c r="O2597" s="1" t="s">
        <v>244</v>
      </c>
      <c r="P2597" s="1" t="s">
        <v>198</v>
      </c>
      <c r="Q2597" s="1" t="s">
        <v>256</v>
      </c>
      <c r="R2597" s="1" t="s">
        <v>48</v>
      </c>
      <c r="S2597" s="1" t="s">
        <v>79</v>
      </c>
      <c r="T2597" s="1" t="s">
        <v>205</v>
      </c>
      <c r="U2597" s="2">
        <v>43515.78125</v>
      </c>
      <c r="V2597">
        <v>17.600000000000001</v>
      </c>
      <c r="W2597">
        <v>9.3000000000000007</v>
      </c>
      <c r="X2597">
        <v>86</v>
      </c>
      <c r="Y2597">
        <v>29.72</v>
      </c>
      <c r="Z2597">
        <v>6</v>
      </c>
      <c r="AA2597" s="1" t="s">
        <v>71</v>
      </c>
      <c r="AB2597">
        <v>5.8</v>
      </c>
      <c r="AD2597" s="1" t="s">
        <v>1210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1</v>
      </c>
      <c r="AQ2597" t="b">
        <v>0</v>
      </c>
      <c r="AR2597" s="1" t="s">
        <v>51</v>
      </c>
      <c r="AS2597" s="1" t="s">
        <v>51</v>
      </c>
      <c r="AT2597" s="1" t="s">
        <v>51</v>
      </c>
      <c r="AU2597" s="1" t="s">
        <v>51</v>
      </c>
    </row>
    <row r="2598" spans="1:47" x14ac:dyDescent="0.25">
      <c r="A2598" s="1" t="s">
        <v>4338</v>
      </c>
      <c r="B2598">
        <v>3</v>
      </c>
      <c r="C2598" s="2">
        <v>43515.735254629632</v>
      </c>
      <c r="D2598" s="2">
        <v>43515.755729166667</v>
      </c>
      <c r="E2598">
        <v>40.407029999999999</v>
      </c>
      <c r="F2598">
        <v>-104.99771200000001</v>
      </c>
      <c r="G2598">
        <v>40.407029999999999</v>
      </c>
      <c r="H2598">
        <v>-104.99766</v>
      </c>
      <c r="I2598">
        <v>3.0000000000000001E-3</v>
      </c>
      <c r="J2598" s="1" t="s">
        <v>301</v>
      </c>
      <c r="L2598" s="1" t="s">
        <v>4339</v>
      </c>
      <c r="M2598" s="1" t="s">
        <v>47</v>
      </c>
      <c r="N2598" s="1" t="s">
        <v>305</v>
      </c>
      <c r="O2598" s="1" t="s">
        <v>228</v>
      </c>
      <c r="P2598" s="1" t="s">
        <v>198</v>
      </c>
      <c r="Q2598" s="1" t="s">
        <v>306</v>
      </c>
      <c r="R2598" s="1" t="s">
        <v>48</v>
      </c>
      <c r="S2598" s="1" t="s">
        <v>79</v>
      </c>
      <c r="T2598" s="1" t="s">
        <v>230</v>
      </c>
      <c r="U2598" s="2">
        <v>43515.74722222222</v>
      </c>
      <c r="V2598">
        <v>19</v>
      </c>
      <c r="W2598">
        <v>12.3</v>
      </c>
      <c r="X2598">
        <v>68</v>
      </c>
      <c r="Y2598">
        <v>29.89</v>
      </c>
      <c r="Z2598">
        <v>10</v>
      </c>
      <c r="AA2598" s="1" t="s">
        <v>62</v>
      </c>
      <c r="AB2598">
        <v>4.5999999999999996</v>
      </c>
      <c r="AD2598" s="1" t="s">
        <v>1067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s="1" t="s">
        <v>51</v>
      </c>
      <c r="AS2598" s="1" t="s">
        <v>51</v>
      </c>
      <c r="AT2598" s="1" t="s">
        <v>51</v>
      </c>
      <c r="AU2598" s="1" t="s">
        <v>51</v>
      </c>
    </row>
    <row r="2599" spans="1:47" x14ac:dyDescent="0.25">
      <c r="A2599" s="1" t="s">
        <v>7057</v>
      </c>
      <c r="B2599">
        <v>3</v>
      </c>
      <c r="C2599" s="2">
        <v>43515.795127314814</v>
      </c>
      <c r="D2599" s="2">
        <v>43515.815439814818</v>
      </c>
      <c r="E2599">
        <v>38.283979000000002</v>
      </c>
      <c r="F2599">
        <v>-107.764662</v>
      </c>
      <c r="G2599">
        <v>38.288204999999998</v>
      </c>
      <c r="H2599">
        <v>-107.766835</v>
      </c>
      <c r="I2599">
        <v>0.315</v>
      </c>
      <c r="J2599" s="1" t="s">
        <v>6835</v>
      </c>
      <c r="K2599">
        <v>35678</v>
      </c>
      <c r="L2599" s="1" t="s">
        <v>6836</v>
      </c>
      <c r="M2599" s="1" t="s">
        <v>47</v>
      </c>
      <c r="N2599" s="1" t="s">
        <v>76</v>
      </c>
      <c r="O2599" s="1" t="s">
        <v>4018</v>
      </c>
      <c r="P2599" s="1" t="s">
        <v>198</v>
      </c>
      <c r="Q2599" s="1" t="s">
        <v>6837</v>
      </c>
      <c r="R2599" s="1" t="s">
        <v>48</v>
      </c>
      <c r="S2599" s="1" t="s">
        <v>79</v>
      </c>
      <c r="T2599" s="1" t="s">
        <v>1618</v>
      </c>
      <c r="U2599" s="2">
        <v>43515.786805555559</v>
      </c>
      <c r="V2599">
        <v>24.1</v>
      </c>
      <c r="W2599">
        <v>14.4</v>
      </c>
      <c r="X2599">
        <v>55</v>
      </c>
      <c r="Y2599">
        <v>29.84</v>
      </c>
      <c r="Z2599">
        <v>10</v>
      </c>
      <c r="AA2599" s="1" t="s">
        <v>71</v>
      </c>
      <c r="AB2599">
        <v>9.1999999999999993</v>
      </c>
      <c r="AD2599" s="1" t="s">
        <v>1212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s="1" t="s">
        <v>53</v>
      </c>
      <c r="AS2599" s="1" t="s">
        <v>53</v>
      </c>
      <c r="AT2599" s="1" t="s">
        <v>53</v>
      </c>
      <c r="AU2599" s="1" t="s">
        <v>51</v>
      </c>
    </row>
    <row r="2600" spans="1:47" x14ac:dyDescent="0.25">
      <c r="A2600" s="1" t="s">
        <v>4776</v>
      </c>
      <c r="B2600">
        <v>3</v>
      </c>
      <c r="C2600" s="2">
        <v>43515.939398148148</v>
      </c>
      <c r="D2600" s="2">
        <v>43515.95989583333</v>
      </c>
      <c r="E2600">
        <v>39.827599999999997</v>
      </c>
      <c r="F2600">
        <v>-104.98729</v>
      </c>
      <c r="G2600">
        <v>39.827579999999998</v>
      </c>
      <c r="H2600">
        <v>-104.99033</v>
      </c>
      <c r="I2600">
        <v>0.161</v>
      </c>
      <c r="J2600" s="1" t="s">
        <v>52</v>
      </c>
      <c r="L2600" s="1" t="s">
        <v>396</v>
      </c>
      <c r="M2600" s="1" t="s">
        <v>47</v>
      </c>
      <c r="N2600" s="1" t="s">
        <v>131</v>
      </c>
      <c r="O2600" s="1" t="s">
        <v>147</v>
      </c>
      <c r="P2600" s="1" t="s">
        <v>198</v>
      </c>
      <c r="Q2600" s="1" t="s">
        <v>331</v>
      </c>
      <c r="R2600" s="1" t="s">
        <v>48</v>
      </c>
      <c r="S2600" s="1" t="s">
        <v>79</v>
      </c>
      <c r="T2600" s="1" t="s">
        <v>205</v>
      </c>
      <c r="U2600" s="2">
        <v>43515.939583333333</v>
      </c>
      <c r="V2600">
        <v>15.8</v>
      </c>
      <c r="X2600">
        <v>86</v>
      </c>
      <c r="Y2600">
        <v>29.66</v>
      </c>
      <c r="Z2600">
        <v>10</v>
      </c>
      <c r="AA2600" s="1" t="s">
        <v>49</v>
      </c>
      <c r="AD2600" s="1" t="s">
        <v>1206</v>
      </c>
      <c r="AE2600" t="b">
        <v>0</v>
      </c>
      <c r="AF2600" t="b">
        <v>0</v>
      </c>
      <c r="AG2600" t="b">
        <v>0</v>
      </c>
      <c r="AH2600" t="b">
        <v>0</v>
      </c>
      <c r="AI2600" t="b">
        <v>1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1</v>
      </c>
      <c r="AQ2600" t="b">
        <v>0</v>
      </c>
      <c r="AR2600" s="1" t="s">
        <v>53</v>
      </c>
      <c r="AS2600" s="1" t="s">
        <v>53</v>
      </c>
      <c r="AT2600" s="1" t="s">
        <v>53</v>
      </c>
      <c r="AU2600" s="1" t="s">
        <v>53</v>
      </c>
    </row>
    <row r="2601" spans="1:47" x14ac:dyDescent="0.25">
      <c r="A2601" s="1" t="s">
        <v>5159</v>
      </c>
      <c r="B2601">
        <v>3</v>
      </c>
      <c r="C2601" s="2">
        <v>43516.295648148145</v>
      </c>
      <c r="D2601" s="2">
        <v>43516.316006944442</v>
      </c>
      <c r="E2601">
        <v>39.273389999999999</v>
      </c>
      <c r="F2601">
        <v>-103.722302</v>
      </c>
      <c r="G2601">
        <v>39.273739999999997</v>
      </c>
      <c r="H2601">
        <v>-103.736279</v>
      </c>
      <c r="I2601">
        <v>0.748</v>
      </c>
      <c r="J2601" s="1" t="s">
        <v>627</v>
      </c>
      <c r="L2601" s="1" t="s">
        <v>137</v>
      </c>
      <c r="M2601" s="1" t="s">
        <v>47</v>
      </c>
      <c r="N2601" s="1" t="s">
        <v>545</v>
      </c>
      <c r="O2601" s="1" t="s">
        <v>628</v>
      </c>
      <c r="P2601" s="1" t="s">
        <v>198</v>
      </c>
      <c r="Q2601" s="1" t="s">
        <v>546</v>
      </c>
      <c r="R2601" s="1" t="s">
        <v>48</v>
      </c>
      <c r="S2601" s="1" t="s">
        <v>79</v>
      </c>
      <c r="T2601" s="1" t="s">
        <v>547</v>
      </c>
      <c r="U2601" s="2">
        <v>43516.288194444445</v>
      </c>
      <c r="V2601">
        <v>-11.9</v>
      </c>
      <c r="W2601">
        <v>-23.8</v>
      </c>
      <c r="X2601">
        <v>86</v>
      </c>
      <c r="Y2601">
        <v>29.86</v>
      </c>
      <c r="Z2601">
        <v>9</v>
      </c>
      <c r="AA2601" s="1" t="s">
        <v>71</v>
      </c>
      <c r="AB2601">
        <v>4.5999999999999996</v>
      </c>
      <c r="AD2601" s="1" t="s">
        <v>1206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s="1" t="s">
        <v>51</v>
      </c>
      <c r="AS2601" s="1" t="s">
        <v>51</v>
      </c>
      <c r="AT2601" s="1" t="s">
        <v>51</v>
      </c>
      <c r="AU2601" s="1" t="s">
        <v>51</v>
      </c>
    </row>
    <row r="2602" spans="1:47" x14ac:dyDescent="0.25">
      <c r="A2602" s="1" t="s">
        <v>4447</v>
      </c>
      <c r="B2602">
        <v>3</v>
      </c>
      <c r="C2602" s="2">
        <v>43516.299814814818</v>
      </c>
      <c r="D2602" s="2">
        <v>43516.320173611108</v>
      </c>
      <c r="E2602">
        <v>39.723457000000003</v>
      </c>
      <c r="F2602">
        <v>-105.011526</v>
      </c>
      <c r="G2602">
        <v>39.72184</v>
      </c>
      <c r="H2602">
        <v>-105.00936</v>
      </c>
      <c r="I2602">
        <v>0.16</v>
      </c>
      <c r="J2602" s="1" t="s">
        <v>397</v>
      </c>
      <c r="L2602" s="1" t="s">
        <v>194</v>
      </c>
      <c r="M2602" s="1" t="s">
        <v>47</v>
      </c>
      <c r="N2602" s="1" t="s">
        <v>131</v>
      </c>
      <c r="O2602" s="1" t="s">
        <v>131</v>
      </c>
      <c r="P2602" s="1" t="s">
        <v>198</v>
      </c>
      <c r="Q2602" s="1" t="s">
        <v>310</v>
      </c>
      <c r="R2602" s="1" t="s">
        <v>48</v>
      </c>
      <c r="S2602" s="1" t="s">
        <v>79</v>
      </c>
      <c r="T2602" s="1" t="s">
        <v>205</v>
      </c>
      <c r="U2602" s="2">
        <v>43516.282638888886</v>
      </c>
      <c r="V2602">
        <v>19.399999999999999</v>
      </c>
      <c r="W2602">
        <v>4.0999999999999996</v>
      </c>
      <c r="X2602">
        <v>33</v>
      </c>
      <c r="Y2602">
        <v>29.56</v>
      </c>
      <c r="Z2602">
        <v>10</v>
      </c>
      <c r="AA2602" s="1" t="s">
        <v>55</v>
      </c>
      <c r="AB2602">
        <v>18.399999999999999</v>
      </c>
      <c r="AD2602" s="1" t="s">
        <v>1220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s="1" t="s">
        <v>51</v>
      </c>
      <c r="AS2602" s="1" t="s">
        <v>51</v>
      </c>
      <c r="AT2602" s="1" t="s">
        <v>51</v>
      </c>
      <c r="AU2602" s="1" t="s">
        <v>51</v>
      </c>
    </row>
    <row r="2603" spans="1:47" x14ac:dyDescent="0.25">
      <c r="A2603" s="1" t="s">
        <v>8808</v>
      </c>
      <c r="B2603">
        <v>3</v>
      </c>
      <c r="C2603" s="2">
        <v>43516.305046296293</v>
      </c>
      <c r="D2603" s="2">
        <v>43516.325729166667</v>
      </c>
      <c r="E2603">
        <v>39.779690000000002</v>
      </c>
      <c r="F2603">
        <v>-104.971915</v>
      </c>
      <c r="G2603">
        <v>39.779690000000002</v>
      </c>
      <c r="H2603">
        <v>-104.97190999999999</v>
      </c>
      <c r="I2603">
        <v>0</v>
      </c>
      <c r="J2603" s="1" t="s">
        <v>1132</v>
      </c>
      <c r="K2603">
        <v>1622</v>
      </c>
      <c r="L2603" s="1" t="s">
        <v>6790</v>
      </c>
      <c r="M2603" s="1" t="s">
        <v>47</v>
      </c>
      <c r="N2603" s="1" t="s">
        <v>131</v>
      </c>
      <c r="O2603" s="1" t="s">
        <v>131</v>
      </c>
      <c r="P2603" s="1" t="s">
        <v>198</v>
      </c>
      <c r="Q2603" s="1" t="s">
        <v>246</v>
      </c>
      <c r="R2603" s="1" t="s">
        <v>48</v>
      </c>
      <c r="S2603" s="1" t="s">
        <v>79</v>
      </c>
      <c r="T2603" s="1" t="s">
        <v>205</v>
      </c>
      <c r="U2603" s="2">
        <v>43516.324305555558</v>
      </c>
      <c r="V2603">
        <v>21.2</v>
      </c>
      <c r="W2603">
        <v>10.1</v>
      </c>
      <c r="X2603">
        <v>30</v>
      </c>
      <c r="Y2603">
        <v>29.57</v>
      </c>
      <c r="Z2603">
        <v>10</v>
      </c>
      <c r="AA2603" s="1" t="s">
        <v>840</v>
      </c>
      <c r="AB2603">
        <v>10.4</v>
      </c>
      <c r="AD2603" s="1" t="s">
        <v>1220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s="1" t="s">
        <v>51</v>
      </c>
      <c r="AS2603" s="1" t="s">
        <v>51</v>
      </c>
      <c r="AT2603" s="1" t="s">
        <v>51</v>
      </c>
      <c r="AU2603" s="1" t="s">
        <v>51</v>
      </c>
    </row>
    <row r="2604" spans="1:47" x14ac:dyDescent="0.25">
      <c r="A2604" s="1" t="s">
        <v>4448</v>
      </c>
      <c r="B2604">
        <v>3</v>
      </c>
      <c r="C2604" s="2">
        <v>43516.324814814812</v>
      </c>
      <c r="D2604" s="2">
        <v>43516.345173611109</v>
      </c>
      <c r="E2604">
        <v>39.914186999999998</v>
      </c>
      <c r="F2604">
        <v>-104.989811</v>
      </c>
      <c r="G2604">
        <v>39.91272</v>
      </c>
      <c r="H2604">
        <v>-104.99037</v>
      </c>
      <c r="I2604">
        <v>0.106</v>
      </c>
      <c r="J2604" s="1" t="s">
        <v>438</v>
      </c>
      <c r="L2604" s="1" t="s">
        <v>354</v>
      </c>
      <c r="M2604" s="1" t="s">
        <v>47</v>
      </c>
      <c r="N2604" s="1" t="s">
        <v>131</v>
      </c>
      <c r="O2604" s="1" t="s">
        <v>147</v>
      </c>
      <c r="P2604" s="1" t="s">
        <v>198</v>
      </c>
      <c r="Q2604" s="1" t="s">
        <v>439</v>
      </c>
      <c r="R2604" s="1" t="s">
        <v>48</v>
      </c>
      <c r="S2604" s="1" t="s">
        <v>79</v>
      </c>
      <c r="T2604" s="1" t="s">
        <v>205</v>
      </c>
      <c r="U2604" s="2">
        <v>43516.324305555558</v>
      </c>
      <c r="V2604">
        <v>21.2</v>
      </c>
      <c r="W2604">
        <v>10.1</v>
      </c>
      <c r="X2604">
        <v>30</v>
      </c>
      <c r="Y2604">
        <v>29.57</v>
      </c>
      <c r="Z2604">
        <v>10</v>
      </c>
      <c r="AA2604" s="1" t="s">
        <v>840</v>
      </c>
      <c r="AB2604">
        <v>10.4</v>
      </c>
      <c r="AD2604" s="1" t="s">
        <v>1220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s="1" t="s">
        <v>51</v>
      </c>
      <c r="AS2604" s="1" t="s">
        <v>51</v>
      </c>
      <c r="AT2604" s="1" t="s">
        <v>51</v>
      </c>
      <c r="AU2604" s="1" t="s">
        <v>51</v>
      </c>
    </row>
    <row r="2605" spans="1:47" x14ac:dyDescent="0.25">
      <c r="A2605" s="1" t="s">
        <v>8716</v>
      </c>
      <c r="B2605">
        <v>4</v>
      </c>
      <c r="C2605" s="2">
        <v>43516.333703703705</v>
      </c>
      <c r="D2605" s="2">
        <v>43516.354467592595</v>
      </c>
      <c r="E2605">
        <v>40.481129000000003</v>
      </c>
      <c r="F2605">
        <v>-104.737802</v>
      </c>
      <c r="G2605">
        <v>40.480429999999998</v>
      </c>
      <c r="H2605">
        <v>-104.81632</v>
      </c>
      <c r="I2605">
        <v>4.1269999999999998</v>
      </c>
      <c r="J2605" s="1" t="s">
        <v>8717</v>
      </c>
      <c r="K2605">
        <v>16831</v>
      </c>
      <c r="L2605" s="1" t="s">
        <v>6588</v>
      </c>
      <c r="M2605" s="1" t="s">
        <v>97</v>
      </c>
      <c r="N2605" s="1" t="s">
        <v>251</v>
      </c>
      <c r="O2605" s="1" t="s">
        <v>209</v>
      </c>
      <c r="P2605" s="1" t="s">
        <v>198</v>
      </c>
      <c r="Q2605" s="1" t="s">
        <v>8482</v>
      </c>
      <c r="R2605" s="1" t="s">
        <v>48</v>
      </c>
      <c r="S2605" s="1" t="s">
        <v>79</v>
      </c>
      <c r="T2605" s="1" t="s">
        <v>253</v>
      </c>
      <c r="U2605" s="2">
        <v>43516.330555555556</v>
      </c>
      <c r="V2605">
        <v>9</v>
      </c>
      <c r="X2605">
        <v>92</v>
      </c>
      <c r="Y2605">
        <v>29.85</v>
      </c>
      <c r="Z2605">
        <v>0.2</v>
      </c>
      <c r="AA2605" s="1" t="s">
        <v>49</v>
      </c>
      <c r="AC2605">
        <v>0</v>
      </c>
      <c r="AD2605" s="1" t="s">
        <v>1210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s="1" t="s">
        <v>51</v>
      </c>
      <c r="AS2605" s="1" t="s">
        <v>51</v>
      </c>
      <c r="AT2605" s="1" t="s">
        <v>51</v>
      </c>
      <c r="AU2605" s="1" t="s">
        <v>51</v>
      </c>
    </row>
    <row r="2606" spans="1:47" x14ac:dyDescent="0.25">
      <c r="A2606" s="1" t="s">
        <v>8718</v>
      </c>
      <c r="B2606">
        <v>4</v>
      </c>
      <c r="C2606" s="2">
        <v>43516.333703703705</v>
      </c>
      <c r="D2606" s="2">
        <v>43516.354467592595</v>
      </c>
      <c r="E2606">
        <v>40.480429999999998</v>
      </c>
      <c r="F2606">
        <v>-104.81632</v>
      </c>
      <c r="G2606">
        <v>40.481129000000003</v>
      </c>
      <c r="H2606">
        <v>-104.737802</v>
      </c>
      <c r="I2606">
        <v>4.1269999999999998</v>
      </c>
      <c r="J2606" s="1" t="s">
        <v>8719</v>
      </c>
      <c r="K2606">
        <v>32999</v>
      </c>
      <c r="L2606" s="1" t="s">
        <v>6796</v>
      </c>
      <c r="M2606" s="1" t="s">
        <v>97</v>
      </c>
      <c r="N2606" s="1" t="s">
        <v>251</v>
      </c>
      <c r="O2606" s="1" t="s">
        <v>209</v>
      </c>
      <c r="P2606" s="1" t="s">
        <v>198</v>
      </c>
      <c r="Q2606" s="1" t="s">
        <v>8485</v>
      </c>
      <c r="R2606" s="1" t="s">
        <v>48</v>
      </c>
      <c r="S2606" s="1" t="s">
        <v>79</v>
      </c>
      <c r="T2606" s="1" t="s">
        <v>253</v>
      </c>
      <c r="U2606" s="2">
        <v>43516.330555555556</v>
      </c>
      <c r="V2606">
        <v>9</v>
      </c>
      <c r="X2606">
        <v>92</v>
      </c>
      <c r="Y2606">
        <v>29.85</v>
      </c>
      <c r="Z2606">
        <v>0.2</v>
      </c>
      <c r="AA2606" s="1" t="s">
        <v>49</v>
      </c>
      <c r="AC2606">
        <v>0</v>
      </c>
      <c r="AD2606" s="1" t="s">
        <v>1210</v>
      </c>
      <c r="AE2606" t="b">
        <v>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s="1" t="s">
        <v>51</v>
      </c>
      <c r="AS2606" s="1" t="s">
        <v>51</v>
      </c>
      <c r="AT2606" s="1" t="s">
        <v>51</v>
      </c>
      <c r="AU2606" s="1" t="s">
        <v>51</v>
      </c>
    </row>
    <row r="2607" spans="1:47" x14ac:dyDescent="0.25">
      <c r="A2607" s="1" t="s">
        <v>5160</v>
      </c>
      <c r="B2607">
        <v>3</v>
      </c>
      <c r="C2607" s="2">
        <v>43516.378981481481</v>
      </c>
      <c r="D2607" s="2">
        <v>43516.399340277778</v>
      </c>
      <c r="E2607">
        <v>38.737839999999998</v>
      </c>
      <c r="F2607">
        <v>-104.68271</v>
      </c>
      <c r="G2607">
        <v>38.739145000000001</v>
      </c>
      <c r="H2607">
        <v>-104.68271</v>
      </c>
      <c r="I2607">
        <v>0.09</v>
      </c>
      <c r="J2607" s="1" t="s">
        <v>880</v>
      </c>
      <c r="L2607" s="1" t="s">
        <v>177</v>
      </c>
      <c r="M2607" s="1" t="s">
        <v>47</v>
      </c>
      <c r="N2607" s="1" t="s">
        <v>232</v>
      </c>
      <c r="O2607" s="1" t="s">
        <v>193</v>
      </c>
      <c r="P2607" s="1" t="s">
        <v>198</v>
      </c>
      <c r="Q2607" s="1" t="s">
        <v>1550</v>
      </c>
      <c r="R2607" s="1" t="s">
        <v>48</v>
      </c>
      <c r="S2607" s="1" t="s">
        <v>79</v>
      </c>
      <c r="T2607" s="1" t="s">
        <v>249</v>
      </c>
      <c r="U2607" s="2">
        <v>43516.370833333334</v>
      </c>
      <c r="V2607">
        <v>16</v>
      </c>
      <c r="W2607">
        <v>7.4</v>
      </c>
      <c r="X2607">
        <v>71</v>
      </c>
      <c r="Y2607">
        <v>29.8</v>
      </c>
      <c r="Z2607">
        <v>9</v>
      </c>
      <c r="AA2607" s="1" t="s">
        <v>63</v>
      </c>
      <c r="AB2607">
        <v>5.8</v>
      </c>
      <c r="AD2607" s="1" t="s">
        <v>1067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s="1" t="s">
        <v>51</v>
      </c>
      <c r="AS2607" s="1" t="s">
        <v>51</v>
      </c>
      <c r="AT2607" s="1" t="s">
        <v>51</v>
      </c>
      <c r="AU2607" s="1" t="s">
        <v>51</v>
      </c>
    </row>
    <row r="2608" spans="1:47" x14ac:dyDescent="0.25">
      <c r="A2608" s="1" t="s">
        <v>4340</v>
      </c>
      <c r="B2608">
        <v>3</v>
      </c>
      <c r="C2608" s="2">
        <v>43516.389930555553</v>
      </c>
      <c r="D2608" s="2">
        <v>43516.409062500003</v>
      </c>
      <c r="E2608">
        <v>38.738843000000003</v>
      </c>
      <c r="F2608">
        <v>-104.747253</v>
      </c>
      <c r="G2608">
        <v>38.728250000000003</v>
      </c>
      <c r="H2608">
        <v>-104.73651</v>
      </c>
      <c r="I2608">
        <v>0.93300000000000005</v>
      </c>
      <c r="J2608" s="1" t="s">
        <v>266</v>
      </c>
      <c r="L2608" s="1" t="s">
        <v>195</v>
      </c>
      <c r="M2608" s="1" t="s">
        <v>47</v>
      </c>
      <c r="N2608" s="1" t="s">
        <v>232</v>
      </c>
      <c r="O2608" s="1" t="s">
        <v>193</v>
      </c>
      <c r="P2608" s="1" t="s">
        <v>198</v>
      </c>
      <c r="Q2608" s="1" t="s">
        <v>267</v>
      </c>
      <c r="R2608" s="1" t="s">
        <v>48</v>
      </c>
      <c r="S2608" s="1" t="s">
        <v>79</v>
      </c>
      <c r="T2608" s="1" t="s">
        <v>268</v>
      </c>
      <c r="U2608" s="2">
        <v>43516.373611111114</v>
      </c>
      <c r="V2608">
        <v>12.4</v>
      </c>
      <c r="W2608">
        <v>-0.8</v>
      </c>
      <c r="X2608">
        <v>88</v>
      </c>
      <c r="Y2608">
        <v>29.86</v>
      </c>
      <c r="Z2608">
        <v>10</v>
      </c>
      <c r="AA2608" s="1" t="s">
        <v>961</v>
      </c>
      <c r="AB2608">
        <v>10.4</v>
      </c>
      <c r="AD2608" s="1" t="s">
        <v>1067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s="1" t="s">
        <v>51</v>
      </c>
      <c r="AS2608" s="1" t="s">
        <v>51</v>
      </c>
      <c r="AT2608" s="1" t="s">
        <v>51</v>
      </c>
      <c r="AU2608" s="1" t="s">
        <v>51</v>
      </c>
    </row>
    <row r="2609" spans="1:47" x14ac:dyDescent="0.25">
      <c r="A2609" s="1" t="s">
        <v>8480</v>
      </c>
      <c r="B2609">
        <v>4</v>
      </c>
      <c r="C2609" s="2">
        <v>43516.389930555553</v>
      </c>
      <c r="D2609" s="2">
        <v>43516.40996527778</v>
      </c>
      <c r="E2609">
        <v>40.481129000000003</v>
      </c>
      <c r="F2609">
        <v>-104.737802</v>
      </c>
      <c r="G2609">
        <v>40.480429999999998</v>
      </c>
      <c r="H2609">
        <v>-104.81632</v>
      </c>
      <c r="I2609">
        <v>4.1269999999999998</v>
      </c>
      <c r="J2609" s="1" t="s">
        <v>8481</v>
      </c>
      <c r="K2609">
        <v>16831</v>
      </c>
      <c r="L2609" s="1" t="s">
        <v>6588</v>
      </c>
      <c r="M2609" s="1" t="s">
        <v>97</v>
      </c>
      <c r="N2609" s="1" t="s">
        <v>251</v>
      </c>
      <c r="O2609" s="1" t="s">
        <v>209</v>
      </c>
      <c r="P2609" s="1" t="s">
        <v>198</v>
      </c>
      <c r="Q2609" s="1" t="s">
        <v>8482</v>
      </c>
      <c r="R2609" s="1" t="s">
        <v>48</v>
      </c>
      <c r="S2609" s="1" t="s">
        <v>79</v>
      </c>
      <c r="T2609" s="1" t="s">
        <v>253</v>
      </c>
      <c r="U2609" s="2">
        <v>43516.373611111114</v>
      </c>
      <c r="V2609">
        <v>15.8</v>
      </c>
      <c r="W2609">
        <v>10.199999999999999</v>
      </c>
      <c r="X2609">
        <v>93</v>
      </c>
      <c r="Y2609">
        <v>29.64</v>
      </c>
      <c r="Z2609">
        <v>4</v>
      </c>
      <c r="AA2609" s="1" t="s">
        <v>862</v>
      </c>
      <c r="AB2609">
        <v>3.5</v>
      </c>
      <c r="AC2609">
        <v>0</v>
      </c>
      <c r="AD2609" s="1" t="s">
        <v>1210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s="1" t="s">
        <v>51</v>
      </c>
      <c r="AS2609" s="1" t="s">
        <v>51</v>
      </c>
      <c r="AT2609" s="1" t="s">
        <v>51</v>
      </c>
      <c r="AU2609" s="1" t="s">
        <v>51</v>
      </c>
    </row>
    <row r="2610" spans="1:47" x14ac:dyDescent="0.25">
      <c r="A2610" s="1" t="s">
        <v>8483</v>
      </c>
      <c r="B2610">
        <v>4</v>
      </c>
      <c r="C2610" s="2">
        <v>43516.389930555553</v>
      </c>
      <c r="D2610" s="2">
        <v>43516.40996527778</v>
      </c>
      <c r="E2610">
        <v>40.480429999999998</v>
      </c>
      <c r="F2610">
        <v>-104.81632</v>
      </c>
      <c r="G2610">
        <v>40.481129000000003</v>
      </c>
      <c r="H2610">
        <v>-104.737802</v>
      </c>
      <c r="I2610">
        <v>4.1269999999999998</v>
      </c>
      <c r="J2610" s="1" t="s">
        <v>8484</v>
      </c>
      <c r="K2610">
        <v>32999</v>
      </c>
      <c r="L2610" s="1" t="s">
        <v>6796</v>
      </c>
      <c r="M2610" s="1" t="s">
        <v>97</v>
      </c>
      <c r="N2610" s="1" t="s">
        <v>251</v>
      </c>
      <c r="O2610" s="1" t="s">
        <v>209</v>
      </c>
      <c r="P2610" s="1" t="s">
        <v>198</v>
      </c>
      <c r="Q2610" s="1" t="s">
        <v>8485</v>
      </c>
      <c r="R2610" s="1" t="s">
        <v>48</v>
      </c>
      <c r="S2610" s="1" t="s">
        <v>79</v>
      </c>
      <c r="T2610" s="1" t="s">
        <v>253</v>
      </c>
      <c r="U2610" s="2">
        <v>43516.373611111114</v>
      </c>
      <c r="V2610">
        <v>15.8</v>
      </c>
      <c r="W2610">
        <v>10.199999999999999</v>
      </c>
      <c r="X2610">
        <v>93</v>
      </c>
      <c r="Y2610">
        <v>29.64</v>
      </c>
      <c r="Z2610">
        <v>4</v>
      </c>
      <c r="AA2610" s="1" t="s">
        <v>862</v>
      </c>
      <c r="AB2610">
        <v>3.5</v>
      </c>
      <c r="AC2610">
        <v>0</v>
      </c>
      <c r="AD2610" s="1" t="s">
        <v>1210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s="1" t="s">
        <v>51</v>
      </c>
      <c r="AS2610" s="1" t="s">
        <v>51</v>
      </c>
      <c r="AT2610" s="1" t="s">
        <v>51</v>
      </c>
      <c r="AU2610" s="1" t="s">
        <v>51</v>
      </c>
    </row>
    <row r="2611" spans="1:47" x14ac:dyDescent="0.25">
      <c r="A2611" s="1" t="s">
        <v>4052</v>
      </c>
      <c r="B2611">
        <v>3</v>
      </c>
      <c r="C2611" s="2">
        <v>43516.420648148145</v>
      </c>
      <c r="D2611" s="2">
        <v>43516.441006944442</v>
      </c>
      <c r="E2611">
        <v>39.021149999999999</v>
      </c>
      <c r="F2611">
        <v>-105.800231</v>
      </c>
      <c r="G2611">
        <v>39.021163000000001</v>
      </c>
      <c r="H2611">
        <v>-105.80135799999999</v>
      </c>
      <c r="I2611">
        <v>6.0999999999999999E-2</v>
      </c>
      <c r="J2611" s="1" t="s">
        <v>4053</v>
      </c>
      <c r="L2611" s="1" t="s">
        <v>464</v>
      </c>
      <c r="M2611" s="1" t="s">
        <v>47</v>
      </c>
      <c r="N2611" s="1" t="s">
        <v>355</v>
      </c>
      <c r="O2611" s="1" t="s">
        <v>356</v>
      </c>
      <c r="P2611" s="1" t="s">
        <v>198</v>
      </c>
      <c r="Q2611" s="1" t="s">
        <v>357</v>
      </c>
      <c r="R2611" s="1" t="s">
        <v>48</v>
      </c>
      <c r="S2611" s="1" t="s">
        <v>79</v>
      </c>
      <c r="T2611" s="1" t="s">
        <v>358</v>
      </c>
      <c r="U2611" s="2">
        <v>43516.425000000003</v>
      </c>
      <c r="V2611">
        <v>1.4</v>
      </c>
      <c r="W2611">
        <v>-16.100000000000001</v>
      </c>
      <c r="X2611">
        <v>61</v>
      </c>
      <c r="Y2611">
        <v>29.4</v>
      </c>
      <c r="Z2611">
        <v>10</v>
      </c>
      <c r="AA2611" s="1" t="s">
        <v>840</v>
      </c>
      <c r="AB2611">
        <v>12.7</v>
      </c>
      <c r="AD2611" s="1" t="s">
        <v>1206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s="1" t="s">
        <v>51</v>
      </c>
      <c r="AS2611" s="1" t="s">
        <v>51</v>
      </c>
      <c r="AT2611" s="1" t="s">
        <v>51</v>
      </c>
      <c r="AU2611" s="1" t="s">
        <v>51</v>
      </c>
    </row>
    <row r="2612" spans="1:47" x14ac:dyDescent="0.25">
      <c r="A2612" s="1" t="s">
        <v>6377</v>
      </c>
      <c r="B2612">
        <v>4</v>
      </c>
      <c r="C2612" s="2">
        <v>43516.431064814817</v>
      </c>
      <c r="D2612" s="2">
        <v>43516.451458333337</v>
      </c>
      <c r="E2612">
        <v>39.530006999999998</v>
      </c>
      <c r="F2612">
        <v>-106.216083</v>
      </c>
      <c r="G2612">
        <v>39.644261</v>
      </c>
      <c r="H2612">
        <v>-106.306922</v>
      </c>
      <c r="I2612">
        <v>9.2579999999999991</v>
      </c>
      <c r="J2612" s="1" t="s">
        <v>4432</v>
      </c>
      <c r="L2612" s="1" t="s">
        <v>137</v>
      </c>
      <c r="M2612" s="1" t="s">
        <v>47</v>
      </c>
      <c r="N2612" s="1" t="s">
        <v>174</v>
      </c>
      <c r="O2612" s="1" t="s">
        <v>126</v>
      </c>
      <c r="P2612" s="1" t="s">
        <v>198</v>
      </c>
      <c r="Q2612" s="1" t="s">
        <v>1663</v>
      </c>
      <c r="R2612" s="1" t="s">
        <v>48</v>
      </c>
      <c r="S2612" s="1" t="s">
        <v>79</v>
      </c>
      <c r="T2612" s="1" t="s">
        <v>503</v>
      </c>
      <c r="U2612" s="2">
        <v>43516.425000000003</v>
      </c>
      <c r="V2612">
        <v>-0.4</v>
      </c>
      <c r="X2612">
        <v>72</v>
      </c>
      <c r="Y2612">
        <v>29.41</v>
      </c>
      <c r="Z2612">
        <v>7</v>
      </c>
      <c r="AA2612" s="1" t="s">
        <v>961</v>
      </c>
      <c r="AD2612" s="1" t="s">
        <v>1212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s="1" t="s">
        <v>51</v>
      </c>
      <c r="AS2612" s="1" t="s">
        <v>51</v>
      </c>
      <c r="AT2612" s="1" t="s">
        <v>51</v>
      </c>
      <c r="AU2612" s="1" t="s">
        <v>51</v>
      </c>
    </row>
    <row r="2613" spans="1:47" x14ac:dyDescent="0.25">
      <c r="A2613" s="1" t="s">
        <v>6378</v>
      </c>
      <c r="B2613">
        <v>4</v>
      </c>
      <c r="C2613" s="2">
        <v>43516.490451388891</v>
      </c>
      <c r="D2613" s="2">
        <v>43516.695844907408</v>
      </c>
      <c r="E2613">
        <v>39.592542000000002</v>
      </c>
      <c r="F2613">
        <v>-106.247046</v>
      </c>
      <c r="G2613">
        <v>39.62133</v>
      </c>
      <c r="H2613">
        <v>-106.278575</v>
      </c>
      <c r="I2613">
        <v>2.6030000000000002</v>
      </c>
      <c r="J2613" s="1" t="s">
        <v>2845</v>
      </c>
      <c r="L2613" s="1" t="s">
        <v>137</v>
      </c>
      <c r="M2613" s="1" t="s">
        <v>47</v>
      </c>
      <c r="N2613" s="1" t="s">
        <v>500</v>
      </c>
      <c r="O2613" s="1" t="s">
        <v>501</v>
      </c>
      <c r="P2613" s="1" t="s">
        <v>198</v>
      </c>
      <c r="Q2613" s="1" t="s">
        <v>502</v>
      </c>
      <c r="R2613" s="1" t="s">
        <v>48</v>
      </c>
      <c r="S2613" s="1" t="s">
        <v>79</v>
      </c>
      <c r="T2613" s="1" t="s">
        <v>503</v>
      </c>
      <c r="U2613" s="2">
        <v>43516.495833333334</v>
      </c>
      <c r="V2613">
        <v>3.2</v>
      </c>
      <c r="X2613">
        <v>72</v>
      </c>
      <c r="Y2613">
        <v>29.42</v>
      </c>
      <c r="Z2613">
        <v>5</v>
      </c>
      <c r="AA2613" s="1" t="s">
        <v>961</v>
      </c>
      <c r="AD2613" s="1" t="s">
        <v>1227</v>
      </c>
      <c r="AE2613" t="b">
        <v>0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s="1" t="s">
        <v>51</v>
      </c>
      <c r="AS2613" s="1" t="s">
        <v>51</v>
      </c>
      <c r="AT2613" s="1" t="s">
        <v>51</v>
      </c>
      <c r="AU2613" s="1" t="s">
        <v>51</v>
      </c>
    </row>
    <row r="2614" spans="1:47" x14ac:dyDescent="0.25">
      <c r="A2614" s="1" t="s">
        <v>5161</v>
      </c>
      <c r="B2614">
        <v>3</v>
      </c>
      <c r="C2614" s="2">
        <v>43516.642546296294</v>
      </c>
      <c r="D2614" s="2">
        <v>43516.662974537037</v>
      </c>
      <c r="E2614">
        <v>39.631369999999997</v>
      </c>
      <c r="F2614">
        <v>-105.15955</v>
      </c>
      <c r="G2614">
        <v>39.639069999999997</v>
      </c>
      <c r="H2614">
        <v>-105.16927</v>
      </c>
      <c r="I2614">
        <v>0.74199999999999999</v>
      </c>
      <c r="J2614" s="1" t="s">
        <v>1122</v>
      </c>
      <c r="L2614" s="1" t="s">
        <v>405</v>
      </c>
      <c r="M2614" s="1" t="s">
        <v>47</v>
      </c>
      <c r="N2614" s="1" t="s">
        <v>179</v>
      </c>
      <c r="O2614" s="1" t="s">
        <v>115</v>
      </c>
      <c r="P2614" s="1" t="s">
        <v>198</v>
      </c>
      <c r="Q2614" s="1" t="s">
        <v>723</v>
      </c>
      <c r="R2614" s="1" t="s">
        <v>48</v>
      </c>
      <c r="S2614" s="1" t="s">
        <v>79</v>
      </c>
      <c r="T2614" s="1" t="s">
        <v>205</v>
      </c>
      <c r="U2614" s="2">
        <v>43516.647222222222</v>
      </c>
      <c r="V2614">
        <v>37.4</v>
      </c>
      <c r="W2614">
        <v>29.3</v>
      </c>
      <c r="X2614">
        <v>19</v>
      </c>
      <c r="Y2614">
        <v>29.57</v>
      </c>
      <c r="Z2614">
        <v>50</v>
      </c>
      <c r="AA2614" s="1" t="s">
        <v>66</v>
      </c>
      <c r="AB2614">
        <v>12.7</v>
      </c>
      <c r="AD2614" s="1" t="s">
        <v>1067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s="1" t="s">
        <v>51</v>
      </c>
      <c r="AS2614" s="1" t="s">
        <v>51</v>
      </c>
      <c r="AT2614" s="1" t="s">
        <v>51</v>
      </c>
      <c r="AU2614" s="1" t="s">
        <v>51</v>
      </c>
    </row>
    <row r="2615" spans="1:47" x14ac:dyDescent="0.25">
      <c r="A2615" s="1" t="s">
        <v>4341</v>
      </c>
      <c r="B2615">
        <v>3</v>
      </c>
      <c r="C2615" s="2">
        <v>43516.653483796297</v>
      </c>
      <c r="D2615" s="2">
        <v>43516.673981481479</v>
      </c>
      <c r="E2615">
        <v>39.688740000000003</v>
      </c>
      <c r="F2615">
        <v>-104.97125</v>
      </c>
      <c r="G2615">
        <v>39.684699999999999</v>
      </c>
      <c r="H2615">
        <v>-104.95402</v>
      </c>
      <c r="I2615">
        <v>0.95799999999999996</v>
      </c>
      <c r="J2615" s="1" t="s">
        <v>4342</v>
      </c>
      <c r="L2615" s="1" t="s">
        <v>172</v>
      </c>
      <c r="M2615" s="1" t="s">
        <v>47</v>
      </c>
      <c r="N2615" s="1" t="s">
        <v>131</v>
      </c>
      <c r="O2615" s="1" t="s">
        <v>131</v>
      </c>
      <c r="P2615" s="1" t="s">
        <v>198</v>
      </c>
      <c r="Q2615" s="1" t="s">
        <v>422</v>
      </c>
      <c r="R2615" s="1" t="s">
        <v>48</v>
      </c>
      <c r="S2615" s="1" t="s">
        <v>79</v>
      </c>
      <c r="T2615" s="1" t="s">
        <v>200</v>
      </c>
      <c r="U2615" s="2">
        <v>43516.661805555559</v>
      </c>
      <c r="V2615">
        <v>30.9</v>
      </c>
      <c r="W2615">
        <v>21.2</v>
      </c>
      <c r="X2615">
        <v>35</v>
      </c>
      <c r="Y2615">
        <v>29.74</v>
      </c>
      <c r="Z2615">
        <v>10</v>
      </c>
      <c r="AA2615" s="1" t="s">
        <v>63</v>
      </c>
      <c r="AB2615">
        <v>12.7</v>
      </c>
      <c r="AD2615" s="1" t="s">
        <v>1067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s="1" t="s">
        <v>51</v>
      </c>
      <c r="AS2615" s="1" t="s">
        <v>51</v>
      </c>
      <c r="AT2615" s="1" t="s">
        <v>51</v>
      </c>
      <c r="AU2615" s="1" t="s">
        <v>51</v>
      </c>
    </row>
    <row r="2616" spans="1:47" x14ac:dyDescent="0.25">
      <c r="A2616" s="1" t="s">
        <v>5254</v>
      </c>
      <c r="B2616">
        <v>3</v>
      </c>
      <c r="C2616" s="2">
        <v>43516.698275462964</v>
      </c>
      <c r="D2616" s="2">
        <v>43516.718784722223</v>
      </c>
      <c r="E2616">
        <v>39.882320999999997</v>
      </c>
      <c r="F2616">
        <v>-104.98746</v>
      </c>
      <c r="G2616">
        <v>39.885440000000003</v>
      </c>
      <c r="H2616">
        <v>-104.98744000000001</v>
      </c>
      <c r="I2616">
        <v>0.216</v>
      </c>
      <c r="J2616" s="1" t="s">
        <v>441</v>
      </c>
      <c r="L2616" s="1" t="s">
        <v>194</v>
      </c>
      <c r="M2616" s="1" t="s">
        <v>47</v>
      </c>
      <c r="N2616" s="1" t="s">
        <v>131</v>
      </c>
      <c r="O2616" s="1" t="s">
        <v>147</v>
      </c>
      <c r="P2616" s="1" t="s">
        <v>198</v>
      </c>
      <c r="Q2616" s="1" t="s">
        <v>204</v>
      </c>
      <c r="R2616" s="1" t="s">
        <v>48</v>
      </c>
      <c r="S2616" s="1" t="s">
        <v>79</v>
      </c>
      <c r="T2616" s="1" t="s">
        <v>205</v>
      </c>
      <c r="U2616" s="2">
        <v>43516.702777777777</v>
      </c>
      <c r="V2616">
        <v>35.6</v>
      </c>
      <c r="W2616">
        <v>29.2</v>
      </c>
      <c r="X2616">
        <v>20</v>
      </c>
      <c r="Y2616">
        <v>29.6</v>
      </c>
      <c r="Z2616">
        <v>70</v>
      </c>
      <c r="AA2616" s="1" t="s">
        <v>63</v>
      </c>
      <c r="AB2616">
        <v>8.1</v>
      </c>
      <c r="AD2616" s="1" t="s">
        <v>1067</v>
      </c>
      <c r="AE2616" t="b">
        <v>0</v>
      </c>
      <c r="AF2616" t="b">
        <v>0</v>
      </c>
      <c r="AG2616" t="b">
        <v>0</v>
      </c>
      <c r="AH2616" t="b">
        <v>0</v>
      </c>
      <c r="AI2616" t="b">
        <v>1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s="1" t="s">
        <v>51</v>
      </c>
      <c r="AS2616" s="1" t="s">
        <v>51</v>
      </c>
      <c r="AT2616" s="1" t="s">
        <v>51</v>
      </c>
      <c r="AU2616" s="1" t="s">
        <v>51</v>
      </c>
    </row>
    <row r="2617" spans="1:47" x14ac:dyDescent="0.25">
      <c r="A2617" s="1" t="s">
        <v>5255</v>
      </c>
      <c r="B2617">
        <v>3</v>
      </c>
      <c r="C2617" s="2">
        <v>43516.698275462964</v>
      </c>
      <c r="D2617" s="2">
        <v>43516.718784722223</v>
      </c>
      <c r="E2617">
        <v>39.882320999999997</v>
      </c>
      <c r="F2617">
        <v>-104.98746</v>
      </c>
      <c r="G2617">
        <v>39.885440000000003</v>
      </c>
      <c r="H2617">
        <v>-104.98744000000001</v>
      </c>
      <c r="I2617">
        <v>0.216</v>
      </c>
      <c r="J2617" s="1" t="s">
        <v>441</v>
      </c>
      <c r="L2617" s="1" t="s">
        <v>194</v>
      </c>
      <c r="M2617" s="1" t="s">
        <v>47</v>
      </c>
      <c r="N2617" s="1" t="s">
        <v>131</v>
      </c>
      <c r="O2617" s="1" t="s">
        <v>147</v>
      </c>
      <c r="P2617" s="1" t="s">
        <v>198</v>
      </c>
      <c r="Q2617" s="1" t="s">
        <v>204</v>
      </c>
      <c r="R2617" s="1" t="s">
        <v>48</v>
      </c>
      <c r="S2617" s="1" t="s">
        <v>79</v>
      </c>
      <c r="T2617" s="1" t="s">
        <v>205</v>
      </c>
      <c r="U2617" s="2">
        <v>43516.702777777777</v>
      </c>
      <c r="V2617">
        <v>35.6</v>
      </c>
      <c r="W2617">
        <v>29.2</v>
      </c>
      <c r="X2617">
        <v>20</v>
      </c>
      <c r="Y2617">
        <v>29.6</v>
      </c>
      <c r="Z2617">
        <v>70</v>
      </c>
      <c r="AA2617" s="1" t="s">
        <v>63</v>
      </c>
      <c r="AB2617">
        <v>8.1</v>
      </c>
      <c r="AD2617" s="1" t="s">
        <v>1067</v>
      </c>
      <c r="AE2617" t="b">
        <v>0</v>
      </c>
      <c r="AF2617" t="b">
        <v>0</v>
      </c>
      <c r="AG2617" t="b">
        <v>0</v>
      </c>
      <c r="AH2617" t="b">
        <v>0</v>
      </c>
      <c r="AI2617" t="b">
        <v>1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s="1" t="s">
        <v>51</v>
      </c>
      <c r="AS2617" s="1" t="s">
        <v>51</v>
      </c>
      <c r="AT2617" s="1" t="s">
        <v>51</v>
      </c>
      <c r="AU2617" s="1" t="s">
        <v>51</v>
      </c>
    </row>
    <row r="2618" spans="1:47" x14ac:dyDescent="0.25">
      <c r="A2618" s="1" t="s">
        <v>5256</v>
      </c>
      <c r="B2618">
        <v>3</v>
      </c>
      <c r="C2618" s="2">
        <v>43516.714942129627</v>
      </c>
      <c r="D2618" s="2">
        <v>43516.735451388886</v>
      </c>
      <c r="E2618">
        <v>39.760379999999998</v>
      </c>
      <c r="F2618">
        <v>-105.00582</v>
      </c>
      <c r="G2618">
        <v>39.760249999999999</v>
      </c>
      <c r="H2618">
        <v>-105.006001</v>
      </c>
      <c r="I2618">
        <v>1.2999999999999999E-2</v>
      </c>
      <c r="J2618" s="1" t="s">
        <v>459</v>
      </c>
      <c r="L2618" s="1" t="s">
        <v>129</v>
      </c>
      <c r="M2618" s="1" t="s">
        <v>47</v>
      </c>
      <c r="N2618" s="1" t="s">
        <v>131</v>
      </c>
      <c r="O2618" s="1" t="s">
        <v>131</v>
      </c>
      <c r="P2618" s="1" t="s">
        <v>198</v>
      </c>
      <c r="Q2618" s="1" t="s">
        <v>247</v>
      </c>
      <c r="R2618" s="1" t="s">
        <v>48</v>
      </c>
      <c r="S2618" s="1" t="s">
        <v>79</v>
      </c>
      <c r="T2618" s="1" t="s">
        <v>205</v>
      </c>
      <c r="U2618" s="2">
        <v>43516.702777777777</v>
      </c>
      <c r="V2618">
        <v>35.6</v>
      </c>
      <c r="W2618">
        <v>29.2</v>
      </c>
      <c r="X2618">
        <v>20</v>
      </c>
      <c r="Y2618">
        <v>29.6</v>
      </c>
      <c r="Z2618">
        <v>70</v>
      </c>
      <c r="AA2618" s="1" t="s">
        <v>63</v>
      </c>
      <c r="AB2618">
        <v>8.1</v>
      </c>
      <c r="AD2618" s="1" t="s">
        <v>1067</v>
      </c>
      <c r="AE2618" t="b">
        <v>0</v>
      </c>
      <c r="AF2618" t="b">
        <v>0</v>
      </c>
      <c r="AG2618" t="b">
        <v>0</v>
      </c>
      <c r="AH2618" t="b">
        <v>0</v>
      </c>
      <c r="AI2618" t="b">
        <v>1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s="1" t="s">
        <v>51</v>
      </c>
      <c r="AS2618" s="1" t="s">
        <v>51</v>
      </c>
      <c r="AT2618" s="1" t="s">
        <v>51</v>
      </c>
      <c r="AU2618" s="1" t="s">
        <v>51</v>
      </c>
    </row>
    <row r="2619" spans="1:47" x14ac:dyDescent="0.25">
      <c r="A2619" s="1" t="s">
        <v>9250</v>
      </c>
      <c r="B2619">
        <v>2</v>
      </c>
      <c r="C2619" s="2">
        <v>43516.725358796299</v>
      </c>
      <c r="D2619" s="2">
        <v>43516.745879629627</v>
      </c>
      <c r="E2619">
        <v>39.881920000000001</v>
      </c>
      <c r="F2619">
        <v>-104.98746</v>
      </c>
      <c r="G2619">
        <v>39.888890000000004</v>
      </c>
      <c r="H2619">
        <v>-104.98746</v>
      </c>
      <c r="I2619">
        <v>0.48199999999999998</v>
      </c>
      <c r="J2619" s="1" t="s">
        <v>4316</v>
      </c>
      <c r="L2619" s="1" t="s">
        <v>265</v>
      </c>
      <c r="M2619" s="1" t="s">
        <v>47</v>
      </c>
      <c r="N2619" s="1" t="s">
        <v>131</v>
      </c>
      <c r="O2619" s="1" t="s">
        <v>147</v>
      </c>
      <c r="P2619" s="1" t="s">
        <v>198</v>
      </c>
      <c r="Q2619" s="1" t="s">
        <v>204</v>
      </c>
      <c r="R2619" s="1" t="s">
        <v>48</v>
      </c>
      <c r="S2619" s="1" t="s">
        <v>79</v>
      </c>
      <c r="T2619" s="1" t="s">
        <v>205</v>
      </c>
      <c r="U2619" s="2">
        <v>43516.739583333336</v>
      </c>
      <c r="V2619">
        <v>30.2</v>
      </c>
      <c r="W2619">
        <v>23.4</v>
      </c>
      <c r="X2619">
        <v>29</v>
      </c>
      <c r="Y2619">
        <v>29.62</v>
      </c>
      <c r="Z2619">
        <v>10</v>
      </c>
      <c r="AA2619" s="1" t="s">
        <v>62</v>
      </c>
      <c r="AB2619">
        <v>6.9</v>
      </c>
      <c r="AD2619" s="1" t="s">
        <v>1067</v>
      </c>
      <c r="AE2619" t="b">
        <v>0</v>
      </c>
      <c r="AF2619" t="b">
        <v>0</v>
      </c>
      <c r="AG2619" t="b">
        <v>0</v>
      </c>
      <c r="AH2619" t="b">
        <v>0</v>
      </c>
      <c r="AI2619" t="b">
        <v>1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s="1" t="s">
        <v>51</v>
      </c>
      <c r="AS2619" s="1" t="s">
        <v>51</v>
      </c>
      <c r="AT2619" s="1" t="s">
        <v>51</v>
      </c>
      <c r="AU2619" s="1" t="s">
        <v>51</v>
      </c>
    </row>
    <row r="2620" spans="1:47" x14ac:dyDescent="0.25">
      <c r="A2620" s="1" t="s">
        <v>4343</v>
      </c>
      <c r="B2620">
        <v>3</v>
      </c>
      <c r="C2620" s="2">
        <v>43516.725358796299</v>
      </c>
      <c r="D2620" s="2">
        <v>43516.745879629627</v>
      </c>
      <c r="E2620">
        <v>39.631369999999997</v>
      </c>
      <c r="F2620">
        <v>-105.15955</v>
      </c>
      <c r="G2620">
        <v>39.639069999999997</v>
      </c>
      <c r="H2620">
        <v>-105.16927</v>
      </c>
      <c r="I2620">
        <v>0.74199999999999999</v>
      </c>
      <c r="J2620" s="1" t="s">
        <v>1122</v>
      </c>
      <c r="L2620" s="1" t="s">
        <v>405</v>
      </c>
      <c r="M2620" s="1" t="s">
        <v>47</v>
      </c>
      <c r="N2620" s="1" t="s">
        <v>179</v>
      </c>
      <c r="O2620" s="1" t="s">
        <v>115</v>
      </c>
      <c r="P2620" s="1" t="s">
        <v>198</v>
      </c>
      <c r="Q2620" s="1" t="s">
        <v>723</v>
      </c>
      <c r="R2620" s="1" t="s">
        <v>48</v>
      </c>
      <c r="S2620" s="1" t="s">
        <v>79</v>
      </c>
      <c r="T2620" s="1" t="s">
        <v>205</v>
      </c>
      <c r="U2620" s="2">
        <v>43516.739583333336</v>
      </c>
      <c r="V2620">
        <v>30.2</v>
      </c>
      <c r="W2620">
        <v>23.4</v>
      </c>
      <c r="X2620">
        <v>29</v>
      </c>
      <c r="Y2620">
        <v>29.62</v>
      </c>
      <c r="Z2620">
        <v>10</v>
      </c>
      <c r="AA2620" s="1" t="s">
        <v>62</v>
      </c>
      <c r="AB2620">
        <v>6.9</v>
      </c>
      <c r="AD2620" s="1" t="s">
        <v>1067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s="1" t="s">
        <v>51</v>
      </c>
      <c r="AS2620" s="1" t="s">
        <v>51</v>
      </c>
      <c r="AT2620" s="1" t="s">
        <v>51</v>
      </c>
      <c r="AU2620" s="1" t="s">
        <v>51</v>
      </c>
    </row>
    <row r="2621" spans="1:47" x14ac:dyDescent="0.25">
      <c r="A2621" s="1" t="s">
        <v>9251</v>
      </c>
      <c r="B2621">
        <v>2</v>
      </c>
      <c r="C2621" s="2">
        <v>43516.793564814812</v>
      </c>
      <c r="D2621" s="2">
        <v>43516.814027777778</v>
      </c>
      <c r="E2621">
        <v>39.700429999999997</v>
      </c>
      <c r="F2621">
        <v>-104.8292</v>
      </c>
      <c r="G2621">
        <v>39.692529999999998</v>
      </c>
      <c r="H2621">
        <v>-104.82905</v>
      </c>
      <c r="I2621">
        <v>0.54600000000000004</v>
      </c>
      <c r="J2621" s="1" t="s">
        <v>9252</v>
      </c>
      <c r="L2621" s="1" t="s">
        <v>403</v>
      </c>
      <c r="M2621" s="1" t="s">
        <v>47</v>
      </c>
      <c r="N2621" s="1" t="s">
        <v>170</v>
      </c>
      <c r="O2621" s="1" t="s">
        <v>201</v>
      </c>
      <c r="P2621" s="1" t="s">
        <v>198</v>
      </c>
      <c r="Q2621" s="1" t="s">
        <v>404</v>
      </c>
      <c r="R2621" s="1" t="s">
        <v>48</v>
      </c>
      <c r="S2621" s="1" t="s">
        <v>79</v>
      </c>
      <c r="T2621" s="1" t="s">
        <v>203</v>
      </c>
      <c r="U2621" s="2">
        <v>43516.790277777778</v>
      </c>
      <c r="V2621">
        <v>21.7</v>
      </c>
      <c r="W2621">
        <v>14.3</v>
      </c>
      <c r="X2621">
        <v>63</v>
      </c>
      <c r="Y2621">
        <v>29.79</v>
      </c>
      <c r="Z2621">
        <v>10</v>
      </c>
      <c r="AA2621" s="1" t="s">
        <v>964</v>
      </c>
      <c r="AB2621">
        <v>5.8</v>
      </c>
      <c r="AD2621" s="1" t="s">
        <v>1067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s="1" t="s">
        <v>53</v>
      </c>
      <c r="AS2621" s="1" t="s">
        <v>53</v>
      </c>
      <c r="AT2621" s="1" t="s">
        <v>53</v>
      </c>
      <c r="AU2621" s="1" t="s">
        <v>51</v>
      </c>
    </row>
    <row r="2622" spans="1:47" x14ac:dyDescent="0.25">
      <c r="A2622" s="1" t="s">
        <v>5068</v>
      </c>
      <c r="B2622">
        <v>3</v>
      </c>
      <c r="C2622" s="2">
        <v>43516.799814814818</v>
      </c>
      <c r="D2622" s="2">
        <v>43516.820173611108</v>
      </c>
      <c r="E2622">
        <v>39.749839999999999</v>
      </c>
      <c r="F2622">
        <v>-105.01721999999999</v>
      </c>
      <c r="G2622">
        <v>39.751249000000001</v>
      </c>
      <c r="H2622">
        <v>-105.01662</v>
      </c>
      <c r="I2622">
        <v>0.10199999999999999</v>
      </c>
      <c r="J2622" s="1" t="s">
        <v>581</v>
      </c>
      <c r="L2622" s="1" t="s">
        <v>265</v>
      </c>
      <c r="M2622" s="1" t="s">
        <v>47</v>
      </c>
      <c r="N2622" s="1" t="s">
        <v>131</v>
      </c>
      <c r="O2622" s="1" t="s">
        <v>131</v>
      </c>
      <c r="P2622" s="1" t="s">
        <v>198</v>
      </c>
      <c r="Q2622" s="1" t="s">
        <v>352</v>
      </c>
      <c r="R2622" s="1" t="s">
        <v>48</v>
      </c>
      <c r="S2622" s="1" t="s">
        <v>79</v>
      </c>
      <c r="T2622" s="1" t="s">
        <v>205</v>
      </c>
      <c r="U2622" s="2">
        <v>43516.822916666664</v>
      </c>
      <c r="V2622">
        <v>24.8</v>
      </c>
      <c r="W2622">
        <v>19.100000000000001</v>
      </c>
      <c r="X2622">
        <v>46</v>
      </c>
      <c r="Y2622">
        <v>29.67</v>
      </c>
      <c r="Z2622">
        <v>30</v>
      </c>
      <c r="AA2622" s="1" t="s">
        <v>840</v>
      </c>
      <c r="AB2622">
        <v>4.5999999999999996</v>
      </c>
      <c r="AD2622" s="1" t="s">
        <v>1067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s="1" t="s">
        <v>53</v>
      </c>
      <c r="AS2622" s="1" t="s">
        <v>53</v>
      </c>
      <c r="AT2622" s="1" t="s">
        <v>53</v>
      </c>
      <c r="AU2622" s="1" t="s">
        <v>53</v>
      </c>
    </row>
    <row r="2623" spans="1:47" x14ac:dyDescent="0.25">
      <c r="A2623" s="1" t="s">
        <v>5069</v>
      </c>
      <c r="B2623">
        <v>3</v>
      </c>
      <c r="C2623" s="2">
        <v>43516.809201388889</v>
      </c>
      <c r="D2623" s="2">
        <v>43516.829236111109</v>
      </c>
      <c r="E2623">
        <v>39.883831000000001</v>
      </c>
      <c r="F2623">
        <v>-105.06955000000001</v>
      </c>
      <c r="G2623">
        <v>39.863968999999997</v>
      </c>
      <c r="H2623">
        <v>-105.05691899999999</v>
      </c>
      <c r="I2623">
        <v>1.5269999999999999</v>
      </c>
      <c r="J2623" s="1" t="s">
        <v>4398</v>
      </c>
      <c r="L2623" s="1" t="s">
        <v>243</v>
      </c>
      <c r="M2623" s="1" t="s">
        <v>47</v>
      </c>
      <c r="N2623" s="1" t="s">
        <v>244</v>
      </c>
      <c r="O2623" s="1" t="s">
        <v>115</v>
      </c>
      <c r="P2623" s="1" t="s">
        <v>198</v>
      </c>
      <c r="Q2623" s="1" t="s">
        <v>245</v>
      </c>
      <c r="R2623" s="1" t="s">
        <v>48</v>
      </c>
      <c r="S2623" s="1" t="s">
        <v>79</v>
      </c>
      <c r="T2623" s="1" t="s">
        <v>205</v>
      </c>
      <c r="U2623" s="2">
        <v>43516.822916666664</v>
      </c>
      <c r="V2623">
        <v>24.8</v>
      </c>
      <c r="W2623">
        <v>19.100000000000001</v>
      </c>
      <c r="X2623">
        <v>46</v>
      </c>
      <c r="Y2623">
        <v>29.67</v>
      </c>
      <c r="Z2623">
        <v>30</v>
      </c>
      <c r="AA2623" s="1" t="s">
        <v>840</v>
      </c>
      <c r="AB2623">
        <v>4.5999999999999996</v>
      </c>
      <c r="AD2623" s="1" t="s">
        <v>1067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s="1" t="s">
        <v>53</v>
      </c>
      <c r="AS2623" s="1" t="s">
        <v>53</v>
      </c>
      <c r="AT2623" s="1" t="s">
        <v>53</v>
      </c>
      <c r="AU2623" s="1" t="s">
        <v>53</v>
      </c>
    </row>
    <row r="2624" spans="1:47" x14ac:dyDescent="0.25">
      <c r="A2624" s="1" t="s">
        <v>5070</v>
      </c>
      <c r="B2624">
        <v>3</v>
      </c>
      <c r="C2624" s="2">
        <v>43516.825868055559</v>
      </c>
      <c r="D2624" s="2">
        <v>43516.846562500003</v>
      </c>
      <c r="E2624">
        <v>39.725580000000001</v>
      </c>
      <c r="F2624">
        <v>-105.09092</v>
      </c>
      <c r="G2624">
        <v>39.725540000000002</v>
      </c>
      <c r="H2624">
        <v>-105.10026000000001</v>
      </c>
      <c r="I2624">
        <v>0.496</v>
      </c>
      <c r="J2624" s="1" t="s">
        <v>793</v>
      </c>
      <c r="L2624" s="1" t="s">
        <v>129</v>
      </c>
      <c r="M2624" s="1" t="s">
        <v>47</v>
      </c>
      <c r="N2624" s="1" t="s">
        <v>131</v>
      </c>
      <c r="O2624" s="1" t="s">
        <v>115</v>
      </c>
      <c r="P2624" s="1" t="s">
        <v>198</v>
      </c>
      <c r="Q2624" s="1" t="s">
        <v>794</v>
      </c>
      <c r="R2624" s="1" t="s">
        <v>48</v>
      </c>
      <c r="S2624" s="1" t="s">
        <v>79</v>
      </c>
      <c r="T2624" s="1" t="s">
        <v>205</v>
      </c>
      <c r="U2624" s="2">
        <v>43516.822916666664</v>
      </c>
      <c r="V2624">
        <v>24.8</v>
      </c>
      <c r="W2624">
        <v>19.100000000000001</v>
      </c>
      <c r="X2624">
        <v>46</v>
      </c>
      <c r="Y2624">
        <v>29.67</v>
      </c>
      <c r="Z2624">
        <v>30</v>
      </c>
      <c r="AA2624" s="1" t="s">
        <v>840</v>
      </c>
      <c r="AB2624">
        <v>4.5999999999999996</v>
      </c>
      <c r="AD2624" s="1" t="s">
        <v>1067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1</v>
      </c>
      <c r="AO2624" t="b">
        <v>0</v>
      </c>
      <c r="AP2624" t="b">
        <v>0</v>
      </c>
      <c r="AQ2624" t="b">
        <v>0</v>
      </c>
      <c r="AR2624" s="1" t="s">
        <v>53</v>
      </c>
      <c r="AS2624" s="1" t="s">
        <v>53</v>
      </c>
      <c r="AT2624" s="1" t="s">
        <v>53</v>
      </c>
      <c r="AU2624" s="1" t="s">
        <v>53</v>
      </c>
    </row>
    <row r="2625" spans="1:47" x14ac:dyDescent="0.25">
      <c r="A2625" s="1" t="s">
        <v>3945</v>
      </c>
      <c r="B2625">
        <v>3</v>
      </c>
      <c r="C2625" s="2">
        <v>43516.835763888892</v>
      </c>
      <c r="D2625" s="2">
        <v>43517.042395833334</v>
      </c>
      <c r="E2625">
        <v>40.060803999999997</v>
      </c>
      <c r="F2625">
        <v>-104.98026</v>
      </c>
      <c r="G2625">
        <v>40.082089000000003</v>
      </c>
      <c r="H2625">
        <v>-104.98023999999999</v>
      </c>
      <c r="I2625">
        <v>1.4710000000000001</v>
      </c>
      <c r="J2625" s="1" t="s">
        <v>451</v>
      </c>
      <c r="L2625" s="1" t="s">
        <v>194</v>
      </c>
      <c r="M2625" s="1" t="s">
        <v>47</v>
      </c>
      <c r="N2625" s="1" t="s">
        <v>116</v>
      </c>
      <c r="O2625" s="1" t="s">
        <v>209</v>
      </c>
      <c r="P2625" s="1" t="s">
        <v>198</v>
      </c>
      <c r="Q2625" s="1" t="s">
        <v>343</v>
      </c>
      <c r="R2625" s="1" t="s">
        <v>48</v>
      </c>
      <c r="S2625" s="1" t="s">
        <v>79</v>
      </c>
      <c r="T2625" s="1" t="s">
        <v>272</v>
      </c>
      <c r="U2625" s="2">
        <v>43516.82916666667</v>
      </c>
      <c r="V2625">
        <v>25.5</v>
      </c>
      <c r="W2625">
        <v>21.3</v>
      </c>
      <c r="X2625">
        <v>50</v>
      </c>
      <c r="Y2625">
        <v>29.74</v>
      </c>
      <c r="Z2625">
        <v>10</v>
      </c>
      <c r="AA2625" s="1" t="s">
        <v>72</v>
      </c>
      <c r="AB2625">
        <v>3.5</v>
      </c>
      <c r="AD2625" s="1" t="s">
        <v>1206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s="1" t="s">
        <v>53</v>
      </c>
      <c r="AS2625" s="1" t="s">
        <v>53</v>
      </c>
      <c r="AT2625" s="1" t="s">
        <v>53</v>
      </c>
      <c r="AU2625" s="1" t="s">
        <v>53</v>
      </c>
    </row>
    <row r="2626" spans="1:47" x14ac:dyDescent="0.25">
      <c r="A2626" s="1" t="s">
        <v>4777</v>
      </c>
      <c r="B2626">
        <v>4</v>
      </c>
      <c r="C2626" s="2">
        <v>43516.848263888889</v>
      </c>
      <c r="D2626" s="2">
        <v>43517.054178240738</v>
      </c>
      <c r="E2626">
        <v>40.039870000000001</v>
      </c>
      <c r="F2626">
        <v>-104.98036999999999</v>
      </c>
      <c r="G2626">
        <v>40.092550000000003</v>
      </c>
      <c r="H2626">
        <v>-104.98018999999999</v>
      </c>
      <c r="I2626">
        <v>3.64</v>
      </c>
      <c r="J2626" s="1" t="s">
        <v>4778</v>
      </c>
      <c r="L2626" s="1" t="s">
        <v>265</v>
      </c>
      <c r="M2626" s="1" t="s">
        <v>47</v>
      </c>
      <c r="N2626" s="1" t="s">
        <v>116</v>
      </c>
      <c r="O2626" s="1" t="s">
        <v>209</v>
      </c>
      <c r="P2626" s="1" t="s">
        <v>198</v>
      </c>
      <c r="Q2626" s="1" t="s">
        <v>343</v>
      </c>
      <c r="R2626" s="1" t="s">
        <v>48</v>
      </c>
      <c r="S2626" s="1" t="s">
        <v>79</v>
      </c>
      <c r="T2626" s="1" t="s">
        <v>272</v>
      </c>
      <c r="U2626" s="2">
        <v>43516.845833333333</v>
      </c>
      <c r="V2626">
        <v>24.3</v>
      </c>
      <c r="X2626">
        <v>54</v>
      </c>
      <c r="Y2626">
        <v>29.74</v>
      </c>
      <c r="Z2626">
        <v>10</v>
      </c>
      <c r="AA2626" s="1" t="s">
        <v>49</v>
      </c>
      <c r="AD2626" s="1" t="s">
        <v>1206</v>
      </c>
      <c r="AE2626" t="b">
        <v>0</v>
      </c>
      <c r="AF2626" t="b">
        <v>0</v>
      </c>
      <c r="AG2626" t="b">
        <v>0</v>
      </c>
      <c r="AH2626" t="b">
        <v>0</v>
      </c>
      <c r="AI2626" t="b">
        <v>1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s="1" t="s">
        <v>53</v>
      </c>
      <c r="AS2626" s="1" t="s">
        <v>53</v>
      </c>
      <c r="AT2626" s="1" t="s">
        <v>53</v>
      </c>
      <c r="AU2626" s="1" t="s">
        <v>53</v>
      </c>
    </row>
    <row r="2627" spans="1:47" x14ac:dyDescent="0.25">
      <c r="A2627" s="1" t="s">
        <v>4779</v>
      </c>
      <c r="B2627">
        <v>4</v>
      </c>
      <c r="C2627" s="2">
        <v>43516.862847222219</v>
      </c>
      <c r="D2627" s="2">
        <v>43516.883043981485</v>
      </c>
      <c r="E2627">
        <v>40.082619999999999</v>
      </c>
      <c r="F2627">
        <v>-104.98023999999999</v>
      </c>
      <c r="G2627">
        <v>40.092550000000003</v>
      </c>
      <c r="H2627">
        <v>-104.98018999999999</v>
      </c>
      <c r="I2627">
        <v>0.68600000000000005</v>
      </c>
      <c r="J2627" s="1" t="s">
        <v>4780</v>
      </c>
      <c r="L2627" s="1" t="s">
        <v>265</v>
      </c>
      <c r="M2627" s="1" t="s">
        <v>47</v>
      </c>
      <c r="N2627" s="1" t="s">
        <v>116</v>
      </c>
      <c r="O2627" s="1" t="s">
        <v>209</v>
      </c>
      <c r="P2627" s="1" t="s">
        <v>198</v>
      </c>
      <c r="Q2627" s="1" t="s">
        <v>343</v>
      </c>
      <c r="R2627" s="1" t="s">
        <v>48</v>
      </c>
      <c r="S2627" s="1" t="s">
        <v>79</v>
      </c>
      <c r="T2627" s="1" t="s">
        <v>272</v>
      </c>
      <c r="U2627" s="2">
        <v>43516.85833333333</v>
      </c>
      <c r="V2627">
        <v>22.5</v>
      </c>
      <c r="X2627">
        <v>59</v>
      </c>
      <c r="Y2627">
        <v>29.74</v>
      </c>
      <c r="Z2627">
        <v>10</v>
      </c>
      <c r="AA2627" s="1" t="s">
        <v>49</v>
      </c>
      <c r="AD2627" s="1" t="s">
        <v>1206</v>
      </c>
      <c r="AE2627" t="b">
        <v>0</v>
      </c>
      <c r="AF2627" t="b">
        <v>0</v>
      </c>
      <c r="AG2627" t="b">
        <v>0</v>
      </c>
      <c r="AH2627" t="b">
        <v>0</v>
      </c>
      <c r="AI2627" t="b">
        <v>1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s="1" t="s">
        <v>53</v>
      </c>
      <c r="AS2627" s="1" t="s">
        <v>53</v>
      </c>
      <c r="AT2627" s="1" t="s">
        <v>53</v>
      </c>
      <c r="AU2627" s="1" t="s">
        <v>53</v>
      </c>
    </row>
    <row r="2628" spans="1:47" x14ac:dyDescent="0.25">
      <c r="A2628" s="1" t="s">
        <v>4389</v>
      </c>
      <c r="B2628">
        <v>3</v>
      </c>
      <c r="C2628" s="2">
        <v>43516.942523148151</v>
      </c>
      <c r="D2628" s="2">
        <v>43516.963229166664</v>
      </c>
      <c r="E2628">
        <v>39.65813</v>
      </c>
      <c r="F2628">
        <v>-104.92050999999999</v>
      </c>
      <c r="G2628">
        <v>39.658824000000003</v>
      </c>
      <c r="H2628">
        <v>-104.920798</v>
      </c>
      <c r="I2628">
        <v>0.05</v>
      </c>
      <c r="J2628" s="1" t="s">
        <v>604</v>
      </c>
      <c r="L2628" s="1" t="s">
        <v>194</v>
      </c>
      <c r="M2628" s="1" t="s">
        <v>47</v>
      </c>
      <c r="N2628" s="1" t="s">
        <v>131</v>
      </c>
      <c r="O2628" s="1" t="s">
        <v>131</v>
      </c>
      <c r="P2628" s="1" t="s">
        <v>198</v>
      </c>
      <c r="Q2628" s="1" t="s">
        <v>387</v>
      </c>
      <c r="R2628" s="1" t="s">
        <v>48</v>
      </c>
      <c r="S2628" s="1" t="s">
        <v>79</v>
      </c>
      <c r="T2628" s="1" t="s">
        <v>200</v>
      </c>
      <c r="U2628" s="2">
        <v>43516.953472222223</v>
      </c>
      <c r="V2628">
        <v>19.899999999999999</v>
      </c>
      <c r="W2628">
        <v>12.1</v>
      </c>
      <c r="X2628">
        <v>60</v>
      </c>
      <c r="Y2628">
        <v>29.82</v>
      </c>
      <c r="Z2628">
        <v>10</v>
      </c>
      <c r="AA2628" s="1" t="s">
        <v>63</v>
      </c>
      <c r="AB2628">
        <v>5.8</v>
      </c>
      <c r="AD2628" s="1" t="s">
        <v>1067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s="1" t="s">
        <v>53</v>
      </c>
      <c r="AS2628" s="1" t="s">
        <v>53</v>
      </c>
      <c r="AT2628" s="1" t="s">
        <v>53</v>
      </c>
      <c r="AU2628" s="1" t="s">
        <v>53</v>
      </c>
    </row>
    <row r="2629" spans="1:47" x14ac:dyDescent="0.25">
      <c r="A2629" s="1" t="s">
        <v>7086</v>
      </c>
      <c r="B2629">
        <v>3</v>
      </c>
      <c r="C2629" s="2">
        <v>43517.275856481479</v>
      </c>
      <c r="D2629" s="2">
        <v>43517.2965625</v>
      </c>
      <c r="E2629">
        <v>39.76876</v>
      </c>
      <c r="F2629">
        <v>-104.94047999999999</v>
      </c>
      <c r="G2629">
        <v>39.771667999999998</v>
      </c>
      <c r="H2629">
        <v>-104.94047</v>
      </c>
      <c r="I2629">
        <v>0.20100000000000001</v>
      </c>
      <c r="J2629" s="1" t="s">
        <v>7087</v>
      </c>
      <c r="K2629">
        <v>3758</v>
      </c>
      <c r="L2629" s="1" t="s">
        <v>6769</v>
      </c>
      <c r="M2629" s="1" t="s">
        <v>47</v>
      </c>
      <c r="N2629" s="1" t="s">
        <v>131</v>
      </c>
      <c r="O2629" s="1" t="s">
        <v>131</v>
      </c>
      <c r="P2629" s="1" t="s">
        <v>198</v>
      </c>
      <c r="Q2629" s="1" t="s">
        <v>925</v>
      </c>
      <c r="R2629" s="1" t="s">
        <v>48</v>
      </c>
      <c r="S2629" s="1" t="s">
        <v>79</v>
      </c>
      <c r="T2629" s="1" t="s">
        <v>203</v>
      </c>
      <c r="U2629" s="2">
        <v>43517.290277777778</v>
      </c>
      <c r="V2629">
        <v>12.6</v>
      </c>
      <c r="W2629">
        <v>2.2000000000000002</v>
      </c>
      <c r="X2629">
        <v>74</v>
      </c>
      <c r="Y2629">
        <v>29.88</v>
      </c>
      <c r="Z2629">
        <v>10</v>
      </c>
      <c r="AA2629" s="1" t="s">
        <v>840</v>
      </c>
      <c r="AB2629">
        <v>6.9</v>
      </c>
      <c r="AD2629" s="1" t="s">
        <v>818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s="1" t="s">
        <v>53</v>
      </c>
      <c r="AS2629" s="1" t="s">
        <v>51</v>
      </c>
      <c r="AT2629" s="1" t="s">
        <v>51</v>
      </c>
      <c r="AU2629" s="1" t="s">
        <v>51</v>
      </c>
    </row>
    <row r="2630" spans="1:47" x14ac:dyDescent="0.25">
      <c r="A2630" s="1" t="s">
        <v>4054</v>
      </c>
      <c r="B2630">
        <v>3</v>
      </c>
      <c r="C2630" s="2">
        <v>43517.285775462966</v>
      </c>
      <c r="D2630" s="2">
        <v>43517.306284722225</v>
      </c>
      <c r="E2630">
        <v>40.247256999999998</v>
      </c>
      <c r="F2630">
        <v>-104.98038</v>
      </c>
      <c r="G2630">
        <v>40.239550999999999</v>
      </c>
      <c r="H2630">
        <v>-104.98033</v>
      </c>
      <c r="I2630">
        <v>0.53200000000000003</v>
      </c>
      <c r="J2630" s="1" t="s">
        <v>340</v>
      </c>
      <c r="L2630" s="1" t="s">
        <v>172</v>
      </c>
      <c r="M2630" s="1" t="s">
        <v>47</v>
      </c>
      <c r="N2630" s="1" t="s">
        <v>630</v>
      </c>
      <c r="O2630" s="1" t="s">
        <v>209</v>
      </c>
      <c r="P2630" s="1" t="s">
        <v>198</v>
      </c>
      <c r="Q2630" s="1" t="s">
        <v>631</v>
      </c>
      <c r="R2630" s="1" t="s">
        <v>48</v>
      </c>
      <c r="S2630" s="1" t="s">
        <v>79</v>
      </c>
      <c r="T2630" s="1" t="s">
        <v>211</v>
      </c>
      <c r="U2630" s="2">
        <v>43517.288194444445</v>
      </c>
      <c r="V2630">
        <v>18.7</v>
      </c>
      <c r="W2630">
        <v>11.9</v>
      </c>
      <c r="X2630">
        <v>55</v>
      </c>
      <c r="Y2630">
        <v>29.8</v>
      </c>
      <c r="Z2630">
        <v>10</v>
      </c>
      <c r="AA2630" s="1" t="s">
        <v>961</v>
      </c>
      <c r="AB2630">
        <v>4.5999999999999996</v>
      </c>
      <c r="AD2630" s="1" t="s">
        <v>1206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s="1" t="s">
        <v>51</v>
      </c>
      <c r="AS2630" s="1" t="s">
        <v>51</v>
      </c>
      <c r="AT2630" s="1" t="s">
        <v>51</v>
      </c>
      <c r="AU2630" s="1" t="s">
        <v>51</v>
      </c>
    </row>
    <row r="2631" spans="1:47" x14ac:dyDescent="0.25">
      <c r="A2631" s="1" t="s">
        <v>4055</v>
      </c>
      <c r="B2631">
        <v>3</v>
      </c>
      <c r="C2631" s="2">
        <v>43517.330023148148</v>
      </c>
      <c r="D2631" s="2">
        <v>43517.350729166668</v>
      </c>
      <c r="E2631">
        <v>40.375239999999998</v>
      </c>
      <c r="F2631">
        <v>-104.99217</v>
      </c>
      <c r="G2631">
        <v>40.374026000000001</v>
      </c>
      <c r="H2631">
        <v>-104.99145300000001</v>
      </c>
      <c r="I2631">
        <v>9.1999999999999998E-2</v>
      </c>
      <c r="J2631" s="1" t="s">
        <v>458</v>
      </c>
      <c r="L2631" s="1" t="s">
        <v>172</v>
      </c>
      <c r="M2631" s="1" t="s">
        <v>47</v>
      </c>
      <c r="N2631" s="1" t="s">
        <v>303</v>
      </c>
      <c r="O2631" s="1" t="s">
        <v>228</v>
      </c>
      <c r="P2631" s="1" t="s">
        <v>198</v>
      </c>
      <c r="Q2631" s="1" t="s">
        <v>304</v>
      </c>
      <c r="R2631" s="1" t="s">
        <v>48</v>
      </c>
      <c r="S2631" s="1" t="s">
        <v>79</v>
      </c>
      <c r="T2631" s="1" t="s">
        <v>230</v>
      </c>
      <c r="U2631" s="2">
        <v>43517.330555555556</v>
      </c>
      <c r="V2631">
        <v>17.100000000000001</v>
      </c>
      <c r="W2631">
        <v>4.3</v>
      </c>
      <c r="X2631">
        <v>65</v>
      </c>
      <c r="Y2631">
        <v>29.9</v>
      </c>
      <c r="Z2631">
        <v>10</v>
      </c>
      <c r="AA2631" s="1" t="s">
        <v>961</v>
      </c>
      <c r="AB2631">
        <v>11.5</v>
      </c>
      <c r="AD2631" s="1" t="s">
        <v>1206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s="1" t="s">
        <v>51</v>
      </c>
      <c r="AS2631" s="1" t="s">
        <v>51</v>
      </c>
      <c r="AT2631" s="1" t="s">
        <v>51</v>
      </c>
      <c r="AU2631" s="1" t="s">
        <v>51</v>
      </c>
    </row>
    <row r="2632" spans="1:47" x14ac:dyDescent="0.25">
      <c r="A2632" s="1" t="s">
        <v>5257</v>
      </c>
      <c r="B2632">
        <v>3</v>
      </c>
      <c r="C2632" s="2">
        <v>43517.339942129627</v>
      </c>
      <c r="D2632" s="2">
        <v>43517.360451388886</v>
      </c>
      <c r="E2632">
        <v>39.900221000000002</v>
      </c>
      <c r="F2632">
        <v>-104.988178</v>
      </c>
      <c r="G2632">
        <v>39.897492</v>
      </c>
      <c r="H2632">
        <v>-104.987711</v>
      </c>
      <c r="I2632">
        <v>0.19</v>
      </c>
      <c r="J2632" s="1" t="s">
        <v>441</v>
      </c>
      <c r="L2632" s="1" t="s">
        <v>195</v>
      </c>
      <c r="M2632" s="1" t="s">
        <v>47</v>
      </c>
      <c r="N2632" s="1" t="s">
        <v>131</v>
      </c>
      <c r="O2632" s="1" t="s">
        <v>147</v>
      </c>
      <c r="P2632" s="1" t="s">
        <v>198</v>
      </c>
      <c r="Q2632" s="1" t="s">
        <v>439</v>
      </c>
      <c r="R2632" s="1" t="s">
        <v>48</v>
      </c>
      <c r="S2632" s="1" t="s">
        <v>79</v>
      </c>
      <c r="T2632" s="1" t="s">
        <v>205</v>
      </c>
      <c r="U2632" s="2">
        <v>43517.326388888891</v>
      </c>
      <c r="V2632">
        <v>17.600000000000001</v>
      </c>
      <c r="W2632">
        <v>6.4</v>
      </c>
      <c r="X2632">
        <v>58</v>
      </c>
      <c r="Y2632">
        <v>29.76</v>
      </c>
      <c r="Z2632">
        <v>30</v>
      </c>
      <c r="AA2632" s="1" t="s">
        <v>71</v>
      </c>
      <c r="AB2632">
        <v>9.1999999999999993</v>
      </c>
      <c r="AD2632" s="1" t="s">
        <v>1206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s="1" t="s">
        <v>51</v>
      </c>
      <c r="AS2632" s="1" t="s">
        <v>51</v>
      </c>
      <c r="AT2632" s="1" t="s">
        <v>51</v>
      </c>
      <c r="AU2632" s="1" t="s">
        <v>51</v>
      </c>
    </row>
    <row r="2633" spans="1:47" x14ac:dyDescent="0.25">
      <c r="A2633" s="1" t="s">
        <v>6880</v>
      </c>
      <c r="B2633">
        <v>3</v>
      </c>
      <c r="C2633" s="2">
        <v>43517.342523148145</v>
      </c>
      <c r="D2633" s="2">
        <v>43517.363229166665</v>
      </c>
      <c r="E2633">
        <v>39.770437000000001</v>
      </c>
      <c r="F2633">
        <v>-105.23644899999999</v>
      </c>
      <c r="G2633">
        <v>39.768844000000001</v>
      </c>
      <c r="H2633">
        <v>-105.235896</v>
      </c>
      <c r="I2633">
        <v>0.114</v>
      </c>
      <c r="J2633" s="1" t="s">
        <v>348</v>
      </c>
      <c r="K2633">
        <v>4015</v>
      </c>
      <c r="L2633" s="1" t="s">
        <v>6881</v>
      </c>
      <c r="M2633" s="1" t="s">
        <v>97</v>
      </c>
      <c r="N2633" s="1" t="s">
        <v>269</v>
      </c>
      <c r="O2633" s="1" t="s">
        <v>115</v>
      </c>
      <c r="P2633" s="1" t="s">
        <v>198</v>
      </c>
      <c r="Q2633" s="1" t="s">
        <v>6882</v>
      </c>
      <c r="R2633" s="1" t="s">
        <v>48</v>
      </c>
      <c r="S2633" s="1" t="s">
        <v>79</v>
      </c>
      <c r="T2633" s="1" t="s">
        <v>324</v>
      </c>
      <c r="U2633" s="2">
        <v>43517.341666666667</v>
      </c>
      <c r="V2633">
        <v>21.2</v>
      </c>
      <c r="X2633">
        <v>46</v>
      </c>
      <c r="Y2633">
        <v>29.78</v>
      </c>
      <c r="Z2633">
        <v>10</v>
      </c>
      <c r="AA2633" s="1" t="s">
        <v>49</v>
      </c>
      <c r="AD2633" s="1" t="s">
        <v>1206</v>
      </c>
      <c r="AE2633" t="b">
        <v>0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s="1" t="s">
        <v>51</v>
      </c>
      <c r="AS2633" s="1" t="s">
        <v>51</v>
      </c>
      <c r="AT2633" s="1" t="s">
        <v>51</v>
      </c>
      <c r="AU2633" s="1" t="s">
        <v>51</v>
      </c>
    </row>
    <row r="2634" spans="1:47" x14ac:dyDescent="0.25">
      <c r="A2634" s="1" t="s">
        <v>5258</v>
      </c>
      <c r="B2634">
        <v>3</v>
      </c>
      <c r="C2634" s="2">
        <v>43517.485775462963</v>
      </c>
      <c r="D2634" s="2">
        <v>43517.506284722222</v>
      </c>
      <c r="E2634">
        <v>39.749839999999999</v>
      </c>
      <c r="F2634">
        <v>-105.01721999999999</v>
      </c>
      <c r="G2634">
        <v>39.751249000000001</v>
      </c>
      <c r="H2634">
        <v>-105.01662</v>
      </c>
      <c r="I2634">
        <v>0.10199999999999999</v>
      </c>
      <c r="J2634" s="1" t="s">
        <v>581</v>
      </c>
      <c r="L2634" s="1" t="s">
        <v>265</v>
      </c>
      <c r="M2634" s="1" t="s">
        <v>47</v>
      </c>
      <c r="N2634" s="1" t="s">
        <v>131</v>
      </c>
      <c r="O2634" s="1" t="s">
        <v>131</v>
      </c>
      <c r="P2634" s="1" t="s">
        <v>198</v>
      </c>
      <c r="Q2634" s="1" t="s">
        <v>352</v>
      </c>
      <c r="R2634" s="1" t="s">
        <v>48</v>
      </c>
      <c r="S2634" s="1" t="s">
        <v>79</v>
      </c>
      <c r="T2634" s="1" t="s">
        <v>205</v>
      </c>
      <c r="U2634" s="2">
        <v>43517.496527777781</v>
      </c>
      <c r="V2634">
        <v>28.4</v>
      </c>
      <c r="W2634">
        <v>19.7</v>
      </c>
      <c r="X2634">
        <v>43</v>
      </c>
      <c r="Y2634">
        <v>29.74</v>
      </c>
      <c r="Z2634">
        <v>30</v>
      </c>
      <c r="AA2634" s="1" t="s">
        <v>961</v>
      </c>
      <c r="AB2634">
        <v>9.1999999999999993</v>
      </c>
      <c r="AD2634" s="1" t="s">
        <v>818</v>
      </c>
      <c r="AE2634" t="b">
        <v>0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s="1" t="s">
        <v>51</v>
      </c>
      <c r="AS2634" s="1" t="s">
        <v>51</v>
      </c>
      <c r="AT2634" s="1" t="s">
        <v>51</v>
      </c>
      <c r="AU2634" s="1" t="s">
        <v>51</v>
      </c>
    </row>
    <row r="2635" spans="1:47" x14ac:dyDescent="0.25">
      <c r="A2635" s="1" t="s">
        <v>5162</v>
      </c>
      <c r="B2635">
        <v>3</v>
      </c>
      <c r="C2635" s="2">
        <v>43517.663391203707</v>
      </c>
      <c r="D2635" s="2">
        <v>43517.684062499997</v>
      </c>
      <c r="E2635">
        <v>39.924211999999997</v>
      </c>
      <c r="F2635">
        <v>-105.110843</v>
      </c>
      <c r="G2635">
        <v>39.922356999999998</v>
      </c>
      <c r="H2635">
        <v>-105.107433</v>
      </c>
      <c r="I2635">
        <v>0.222</v>
      </c>
      <c r="J2635" s="1" t="s">
        <v>370</v>
      </c>
      <c r="L2635" s="1" t="s">
        <v>243</v>
      </c>
      <c r="M2635" s="1" t="s">
        <v>47</v>
      </c>
      <c r="N2635" s="1" t="s">
        <v>244</v>
      </c>
      <c r="O2635" s="1" t="s">
        <v>244</v>
      </c>
      <c r="P2635" s="1" t="s">
        <v>198</v>
      </c>
      <c r="Q2635" s="1" t="s">
        <v>256</v>
      </c>
      <c r="R2635" s="1" t="s">
        <v>48</v>
      </c>
      <c r="S2635" s="1" t="s">
        <v>79</v>
      </c>
      <c r="T2635" s="1" t="s">
        <v>205</v>
      </c>
      <c r="U2635" s="2">
        <v>43517.65625</v>
      </c>
      <c r="V2635">
        <v>32</v>
      </c>
      <c r="W2635">
        <v>24.2</v>
      </c>
      <c r="X2635">
        <v>41</v>
      </c>
      <c r="Y2635">
        <v>29.75</v>
      </c>
      <c r="Z2635">
        <v>30</v>
      </c>
      <c r="AA2635" s="1" t="s">
        <v>65</v>
      </c>
      <c r="AB2635">
        <v>9.1999999999999993</v>
      </c>
      <c r="AD2635" s="1" t="s">
        <v>1067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s="1" t="s">
        <v>51</v>
      </c>
      <c r="AS2635" s="1" t="s">
        <v>51</v>
      </c>
      <c r="AT2635" s="1" t="s">
        <v>51</v>
      </c>
      <c r="AU2635" s="1" t="s">
        <v>51</v>
      </c>
    </row>
    <row r="2636" spans="1:47" x14ac:dyDescent="0.25">
      <c r="A2636" s="1" t="s">
        <v>5163</v>
      </c>
      <c r="B2636">
        <v>3</v>
      </c>
      <c r="C2636" s="2">
        <v>43517.66909722222</v>
      </c>
      <c r="D2636" s="2">
        <v>43517.689791666664</v>
      </c>
      <c r="E2636">
        <v>39.887417999999997</v>
      </c>
      <c r="F2636">
        <v>-105.072194</v>
      </c>
      <c r="G2636">
        <v>39.885240000000003</v>
      </c>
      <c r="H2636">
        <v>-105.07058000000001</v>
      </c>
      <c r="I2636">
        <v>0.17299999999999999</v>
      </c>
      <c r="J2636" s="1" t="s">
        <v>5164</v>
      </c>
      <c r="L2636" s="1" t="s">
        <v>143</v>
      </c>
      <c r="M2636" s="1" t="s">
        <v>47</v>
      </c>
      <c r="N2636" s="1" t="s">
        <v>244</v>
      </c>
      <c r="O2636" s="1" t="s">
        <v>115</v>
      </c>
      <c r="P2636" s="1" t="s">
        <v>198</v>
      </c>
      <c r="Q2636" s="1" t="s">
        <v>256</v>
      </c>
      <c r="R2636" s="1" t="s">
        <v>48</v>
      </c>
      <c r="S2636" s="1" t="s">
        <v>79</v>
      </c>
      <c r="T2636" s="1" t="s">
        <v>205</v>
      </c>
      <c r="U2636" s="2">
        <v>43517.65625</v>
      </c>
      <c r="V2636">
        <v>32</v>
      </c>
      <c r="W2636">
        <v>24.2</v>
      </c>
      <c r="X2636">
        <v>41</v>
      </c>
      <c r="Y2636">
        <v>29.75</v>
      </c>
      <c r="Z2636">
        <v>30</v>
      </c>
      <c r="AA2636" s="1" t="s">
        <v>65</v>
      </c>
      <c r="AB2636">
        <v>9.1999999999999993</v>
      </c>
      <c r="AD2636" s="1" t="s">
        <v>1067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s="1" t="s">
        <v>51</v>
      </c>
      <c r="AS2636" s="1" t="s">
        <v>51</v>
      </c>
      <c r="AT2636" s="1" t="s">
        <v>51</v>
      </c>
      <c r="AU2636" s="1" t="s">
        <v>51</v>
      </c>
    </row>
    <row r="2637" spans="1:47" x14ac:dyDescent="0.25">
      <c r="A2637" s="1" t="s">
        <v>5165</v>
      </c>
      <c r="B2637">
        <v>3</v>
      </c>
      <c r="C2637" s="2">
        <v>43517.66909722222</v>
      </c>
      <c r="D2637" s="2">
        <v>43517.689791666664</v>
      </c>
      <c r="E2637">
        <v>39.885491999999999</v>
      </c>
      <c r="F2637">
        <v>-105.07052400000001</v>
      </c>
      <c r="G2637">
        <v>39.887886999999999</v>
      </c>
      <c r="H2637">
        <v>-105.07229100000001</v>
      </c>
      <c r="I2637">
        <v>0.19</v>
      </c>
      <c r="J2637" s="1" t="s">
        <v>5164</v>
      </c>
      <c r="L2637" s="1" t="s">
        <v>364</v>
      </c>
      <c r="M2637" s="1" t="s">
        <v>47</v>
      </c>
      <c r="N2637" s="1" t="s">
        <v>244</v>
      </c>
      <c r="O2637" s="1" t="s">
        <v>115</v>
      </c>
      <c r="P2637" s="1" t="s">
        <v>198</v>
      </c>
      <c r="Q2637" s="1" t="s">
        <v>245</v>
      </c>
      <c r="R2637" s="1" t="s">
        <v>48</v>
      </c>
      <c r="S2637" s="1" t="s">
        <v>79</v>
      </c>
      <c r="T2637" s="1" t="s">
        <v>205</v>
      </c>
      <c r="U2637" s="2">
        <v>43517.65625</v>
      </c>
      <c r="V2637">
        <v>32</v>
      </c>
      <c r="W2637">
        <v>24.2</v>
      </c>
      <c r="X2637">
        <v>41</v>
      </c>
      <c r="Y2637">
        <v>29.75</v>
      </c>
      <c r="Z2637">
        <v>30</v>
      </c>
      <c r="AA2637" s="1" t="s">
        <v>65</v>
      </c>
      <c r="AB2637">
        <v>9.1999999999999993</v>
      </c>
      <c r="AD2637" s="1" t="s">
        <v>1067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s="1" t="s">
        <v>51</v>
      </c>
      <c r="AS2637" s="1" t="s">
        <v>51</v>
      </c>
      <c r="AT2637" s="1" t="s">
        <v>51</v>
      </c>
      <c r="AU2637" s="1" t="s">
        <v>51</v>
      </c>
    </row>
    <row r="2638" spans="1:47" x14ac:dyDescent="0.25">
      <c r="A2638" s="1" t="s">
        <v>9253</v>
      </c>
      <c r="B2638">
        <v>2</v>
      </c>
      <c r="C2638" s="2">
        <v>43517.759212962963</v>
      </c>
      <c r="D2638" s="2">
        <v>43517.779942129629</v>
      </c>
      <c r="E2638">
        <v>39.812289999999997</v>
      </c>
      <c r="F2638">
        <v>-104.99284</v>
      </c>
      <c r="G2638">
        <v>39.820239999999998</v>
      </c>
      <c r="H2638">
        <v>-104.97828</v>
      </c>
      <c r="I2638">
        <v>0.94799999999999995</v>
      </c>
      <c r="J2638" s="1" t="s">
        <v>9254</v>
      </c>
      <c r="L2638" s="1" t="s">
        <v>122</v>
      </c>
      <c r="M2638" s="1" t="s">
        <v>47</v>
      </c>
      <c r="N2638" s="1" t="s">
        <v>131</v>
      </c>
      <c r="O2638" s="1" t="s">
        <v>147</v>
      </c>
      <c r="P2638" s="1" t="s">
        <v>198</v>
      </c>
      <c r="Q2638" s="1" t="s">
        <v>331</v>
      </c>
      <c r="R2638" s="1" t="s">
        <v>48</v>
      </c>
      <c r="S2638" s="1" t="s">
        <v>79</v>
      </c>
      <c r="T2638" s="1" t="s">
        <v>205</v>
      </c>
      <c r="U2638" s="2">
        <v>43517.740277777775</v>
      </c>
      <c r="V2638">
        <v>28.4</v>
      </c>
      <c r="W2638">
        <v>22.2</v>
      </c>
      <c r="X2638">
        <v>51</v>
      </c>
      <c r="Y2638">
        <v>29.8</v>
      </c>
      <c r="Z2638">
        <v>30</v>
      </c>
      <c r="AA2638" s="1" t="s">
        <v>862</v>
      </c>
      <c r="AB2638">
        <v>5.8</v>
      </c>
      <c r="AD2638" s="1" t="s">
        <v>818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s="1" t="s">
        <v>53</v>
      </c>
      <c r="AS2638" s="1" t="s">
        <v>53</v>
      </c>
      <c r="AT2638" s="1" t="s">
        <v>51</v>
      </c>
      <c r="AU2638" s="1" t="s">
        <v>51</v>
      </c>
    </row>
    <row r="2639" spans="1:47" x14ac:dyDescent="0.25">
      <c r="A2639" s="1" t="s">
        <v>4619</v>
      </c>
      <c r="B2639">
        <v>3</v>
      </c>
      <c r="C2639" s="2">
        <v>43517.783159722225</v>
      </c>
      <c r="D2639" s="2">
        <v>43517.803506944445</v>
      </c>
      <c r="E2639">
        <v>39.780670000000001</v>
      </c>
      <c r="F2639">
        <v>-105.13507</v>
      </c>
      <c r="G2639">
        <v>39.780963999999997</v>
      </c>
      <c r="H2639">
        <v>-105.13426200000001</v>
      </c>
      <c r="I2639">
        <v>4.7E-2</v>
      </c>
      <c r="J2639" s="1" t="s">
        <v>847</v>
      </c>
      <c r="L2639" s="1" t="s">
        <v>133</v>
      </c>
      <c r="M2639" s="1" t="s">
        <v>47</v>
      </c>
      <c r="N2639" s="1" t="s">
        <v>213</v>
      </c>
      <c r="O2639" s="1" t="s">
        <v>115</v>
      </c>
      <c r="P2639" s="1" t="s">
        <v>198</v>
      </c>
      <c r="Q2639" s="1" t="s">
        <v>214</v>
      </c>
      <c r="R2639" s="1" t="s">
        <v>48</v>
      </c>
      <c r="S2639" s="1" t="s">
        <v>79</v>
      </c>
      <c r="T2639" s="1" t="s">
        <v>205</v>
      </c>
      <c r="U2639" s="2">
        <v>43517.786805555559</v>
      </c>
      <c r="V2639">
        <v>28.4</v>
      </c>
      <c r="X2639">
        <v>51</v>
      </c>
      <c r="Y2639">
        <v>29.83</v>
      </c>
      <c r="Z2639">
        <v>10</v>
      </c>
      <c r="AA2639" s="1" t="s">
        <v>49</v>
      </c>
      <c r="AD2639" s="1" t="s">
        <v>818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s="1" t="s">
        <v>53</v>
      </c>
      <c r="AS2639" s="1" t="s">
        <v>53</v>
      </c>
      <c r="AT2639" s="1" t="s">
        <v>53</v>
      </c>
      <c r="AU2639" s="1" t="s">
        <v>51</v>
      </c>
    </row>
    <row r="2640" spans="1:47" x14ac:dyDescent="0.25">
      <c r="A2640" s="1" t="s">
        <v>4254</v>
      </c>
      <c r="B2640">
        <v>3</v>
      </c>
      <c r="C2640" s="2">
        <v>43517.785752314812</v>
      </c>
      <c r="D2640" s="2">
        <v>43517.806284722225</v>
      </c>
      <c r="E2640">
        <v>39.558926999999997</v>
      </c>
      <c r="F2640">
        <v>-107.392256</v>
      </c>
      <c r="G2640">
        <v>39.560471</v>
      </c>
      <c r="H2640">
        <v>-107.37581900000001</v>
      </c>
      <c r="I2640">
        <v>0.88200000000000001</v>
      </c>
      <c r="J2640" s="1" t="s">
        <v>4194</v>
      </c>
      <c r="L2640" s="1" t="s">
        <v>133</v>
      </c>
      <c r="M2640" s="1" t="s">
        <v>47</v>
      </c>
      <c r="N2640" s="1" t="s">
        <v>3910</v>
      </c>
      <c r="O2640" s="1" t="s">
        <v>187</v>
      </c>
      <c r="P2640" s="1" t="s">
        <v>198</v>
      </c>
      <c r="Q2640" s="1" t="s">
        <v>3911</v>
      </c>
      <c r="R2640" s="1" t="s">
        <v>48</v>
      </c>
      <c r="S2640" s="1" t="s">
        <v>79</v>
      </c>
      <c r="T2640" s="1" t="s">
        <v>3912</v>
      </c>
      <c r="U2640" s="2">
        <v>43517.787499999999</v>
      </c>
      <c r="V2640">
        <v>10.4</v>
      </c>
      <c r="W2640">
        <v>-1.5</v>
      </c>
      <c r="X2640">
        <v>85</v>
      </c>
      <c r="Y2640">
        <v>29.61</v>
      </c>
      <c r="Z2640">
        <v>10</v>
      </c>
      <c r="AA2640" s="1" t="s">
        <v>64</v>
      </c>
      <c r="AB2640">
        <v>8.1</v>
      </c>
      <c r="AD2640" s="1" t="s">
        <v>818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s="1" t="s">
        <v>53</v>
      </c>
      <c r="AS2640" s="1" t="s">
        <v>53</v>
      </c>
      <c r="AT2640" s="1" t="s">
        <v>53</v>
      </c>
      <c r="AU2640" s="1" t="s">
        <v>51</v>
      </c>
    </row>
    <row r="2641" spans="1:47" x14ac:dyDescent="0.25">
      <c r="A2641" s="1" t="s">
        <v>4620</v>
      </c>
      <c r="B2641">
        <v>4</v>
      </c>
      <c r="C2641" s="2">
        <v>43517.787326388891</v>
      </c>
      <c r="D2641" s="2">
        <v>43517.80777777778</v>
      </c>
      <c r="E2641">
        <v>39.70758</v>
      </c>
      <c r="F2641">
        <v>-105.19737000000001</v>
      </c>
      <c r="G2641">
        <v>39.70523</v>
      </c>
      <c r="H2641">
        <v>-105.1931</v>
      </c>
      <c r="I2641">
        <v>0.27900000000000003</v>
      </c>
      <c r="J2641" s="1" t="s">
        <v>4137</v>
      </c>
      <c r="L2641" s="1" t="s">
        <v>133</v>
      </c>
      <c r="M2641" s="1" t="s">
        <v>47</v>
      </c>
      <c r="N2641" s="1" t="s">
        <v>269</v>
      </c>
      <c r="O2641" s="1" t="s">
        <v>115</v>
      </c>
      <c r="P2641" s="1" t="s">
        <v>198</v>
      </c>
      <c r="Q2641" s="1" t="s">
        <v>270</v>
      </c>
      <c r="R2641" s="1" t="s">
        <v>48</v>
      </c>
      <c r="S2641" s="1" t="s">
        <v>79</v>
      </c>
      <c r="T2641" s="1" t="s">
        <v>205</v>
      </c>
      <c r="U2641" s="2">
        <v>43517.786805555559</v>
      </c>
      <c r="V2641">
        <v>28.4</v>
      </c>
      <c r="X2641">
        <v>51</v>
      </c>
      <c r="Y2641">
        <v>29.83</v>
      </c>
      <c r="Z2641">
        <v>10</v>
      </c>
      <c r="AA2641" s="1" t="s">
        <v>49</v>
      </c>
      <c r="AD2641" s="1" t="s">
        <v>818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s="1" t="s">
        <v>53</v>
      </c>
      <c r="AS2641" s="1" t="s">
        <v>53</v>
      </c>
      <c r="AT2641" s="1" t="s">
        <v>53</v>
      </c>
      <c r="AU2641" s="1" t="s">
        <v>51</v>
      </c>
    </row>
    <row r="2642" spans="1:47" x14ac:dyDescent="0.25">
      <c r="A2642" s="1" t="s">
        <v>4621</v>
      </c>
      <c r="B2642">
        <v>4</v>
      </c>
      <c r="C2642" s="2">
        <v>43517.787326388891</v>
      </c>
      <c r="D2642" s="2">
        <v>43517.80777777778</v>
      </c>
      <c r="E2642">
        <v>39.704990000000002</v>
      </c>
      <c r="F2642">
        <v>-105.19959</v>
      </c>
      <c r="G2642">
        <v>39.70758</v>
      </c>
      <c r="H2642">
        <v>-105.19737000000001</v>
      </c>
      <c r="I2642">
        <v>0.214</v>
      </c>
      <c r="J2642" s="1" t="s">
        <v>4622</v>
      </c>
      <c r="L2642" s="1" t="s">
        <v>133</v>
      </c>
      <c r="M2642" s="1" t="s">
        <v>47</v>
      </c>
      <c r="N2642" s="1" t="s">
        <v>269</v>
      </c>
      <c r="O2642" s="1" t="s">
        <v>115</v>
      </c>
      <c r="P2642" s="1" t="s">
        <v>198</v>
      </c>
      <c r="Q2642" s="1" t="s">
        <v>270</v>
      </c>
      <c r="R2642" s="1" t="s">
        <v>48</v>
      </c>
      <c r="S2642" s="1" t="s">
        <v>79</v>
      </c>
      <c r="T2642" s="1" t="s">
        <v>205</v>
      </c>
      <c r="U2642" s="2">
        <v>43517.786805555559</v>
      </c>
      <c r="V2642">
        <v>28.4</v>
      </c>
      <c r="X2642">
        <v>51</v>
      </c>
      <c r="Y2642">
        <v>29.83</v>
      </c>
      <c r="Z2642">
        <v>10</v>
      </c>
      <c r="AA2642" s="1" t="s">
        <v>49</v>
      </c>
      <c r="AD2642" s="1" t="s">
        <v>818</v>
      </c>
      <c r="AE2642" t="b">
        <v>0</v>
      </c>
      <c r="AF2642" t="b">
        <v>0</v>
      </c>
      <c r="AG2642" t="b">
        <v>0</v>
      </c>
      <c r="AH2642" t="b">
        <v>0</v>
      </c>
      <c r="AI2642" t="b">
        <v>1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s="1" t="s">
        <v>53</v>
      </c>
      <c r="AS2642" s="1" t="s">
        <v>53</v>
      </c>
      <c r="AT2642" s="1" t="s">
        <v>53</v>
      </c>
      <c r="AU2642" s="1" t="s">
        <v>51</v>
      </c>
    </row>
    <row r="2643" spans="1:47" x14ac:dyDescent="0.25">
      <c r="A2643" s="1" t="s">
        <v>4176</v>
      </c>
      <c r="B2643">
        <v>3</v>
      </c>
      <c r="C2643" s="2">
        <v>43517.874826388892</v>
      </c>
      <c r="D2643" s="2">
        <v>43517.895173611112</v>
      </c>
      <c r="E2643">
        <v>39.736640000000001</v>
      </c>
      <c r="F2643">
        <v>-105.01436</v>
      </c>
      <c r="G2643">
        <v>39.735585</v>
      </c>
      <c r="H2643">
        <v>-105.014788</v>
      </c>
      <c r="I2643">
        <v>7.5999999999999998E-2</v>
      </c>
      <c r="J2643" s="1" t="s">
        <v>309</v>
      </c>
      <c r="L2643" s="1" t="s">
        <v>129</v>
      </c>
      <c r="M2643" s="1" t="s">
        <v>47</v>
      </c>
      <c r="N2643" s="1" t="s">
        <v>131</v>
      </c>
      <c r="O2643" s="1" t="s">
        <v>131</v>
      </c>
      <c r="P2643" s="1" t="s">
        <v>198</v>
      </c>
      <c r="Q2643" s="1" t="s">
        <v>310</v>
      </c>
      <c r="R2643" s="1" t="s">
        <v>48</v>
      </c>
      <c r="S2643" s="1" t="s">
        <v>79</v>
      </c>
      <c r="T2643" s="1" t="s">
        <v>205</v>
      </c>
      <c r="U2643" s="2">
        <v>43517.868055555555</v>
      </c>
      <c r="V2643">
        <v>28.4</v>
      </c>
      <c r="W2643">
        <v>23.3</v>
      </c>
      <c r="X2643">
        <v>55</v>
      </c>
      <c r="Y2643">
        <v>29.87</v>
      </c>
      <c r="Z2643">
        <v>10</v>
      </c>
      <c r="AA2643" s="1" t="s">
        <v>65</v>
      </c>
      <c r="AB2643">
        <v>4.5999999999999996</v>
      </c>
      <c r="AD2643" s="1" t="s">
        <v>1212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s="1" t="s">
        <v>53</v>
      </c>
      <c r="AS2643" s="1" t="s">
        <v>53</v>
      </c>
      <c r="AT2643" s="1" t="s">
        <v>53</v>
      </c>
      <c r="AU2643" s="1" t="s">
        <v>53</v>
      </c>
    </row>
    <row r="2644" spans="1:47" x14ac:dyDescent="0.25">
      <c r="A2644" s="1" t="s">
        <v>4485</v>
      </c>
      <c r="B2644">
        <v>3</v>
      </c>
      <c r="C2644" s="2">
        <v>43517.878993055558</v>
      </c>
      <c r="D2644" s="2">
        <v>43517.899340277778</v>
      </c>
      <c r="E2644">
        <v>39.78434</v>
      </c>
      <c r="F2644">
        <v>-105.025243</v>
      </c>
      <c r="G2644">
        <v>39.78434</v>
      </c>
      <c r="H2644">
        <v>-105.02525</v>
      </c>
      <c r="I2644">
        <v>0</v>
      </c>
      <c r="J2644" s="1" t="s">
        <v>1151</v>
      </c>
      <c r="L2644" s="1" t="s">
        <v>137</v>
      </c>
      <c r="M2644" s="1" t="s">
        <v>47</v>
      </c>
      <c r="N2644" s="1" t="s">
        <v>131</v>
      </c>
      <c r="O2644" s="1" t="s">
        <v>131</v>
      </c>
      <c r="P2644" s="1" t="s">
        <v>198</v>
      </c>
      <c r="Q2644" s="1" t="s">
        <v>331</v>
      </c>
      <c r="R2644" s="1" t="s">
        <v>48</v>
      </c>
      <c r="S2644" s="1" t="s">
        <v>79</v>
      </c>
      <c r="T2644" s="1" t="s">
        <v>205</v>
      </c>
      <c r="U2644" s="2">
        <v>43517.883333333331</v>
      </c>
      <c r="V2644">
        <v>28.4</v>
      </c>
      <c r="W2644">
        <v>19.7</v>
      </c>
      <c r="X2644">
        <v>64</v>
      </c>
      <c r="Y2644">
        <v>29.87</v>
      </c>
      <c r="Z2644">
        <v>10</v>
      </c>
      <c r="AA2644" s="1" t="s">
        <v>62</v>
      </c>
      <c r="AB2644">
        <v>9.1999999999999993</v>
      </c>
      <c r="AD2644" s="1" t="s">
        <v>1212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s="1" t="s">
        <v>53</v>
      </c>
      <c r="AS2644" s="1" t="s">
        <v>53</v>
      </c>
      <c r="AT2644" s="1" t="s">
        <v>53</v>
      </c>
      <c r="AU2644" s="1" t="s">
        <v>53</v>
      </c>
    </row>
    <row r="2645" spans="1:47" x14ac:dyDescent="0.25">
      <c r="A2645" s="1" t="s">
        <v>5002</v>
      </c>
      <c r="B2645">
        <v>3</v>
      </c>
      <c r="C2645" s="2">
        <v>43517.937523148146</v>
      </c>
      <c r="D2645" s="2">
        <v>43517.958310185182</v>
      </c>
      <c r="E2645">
        <v>39.749839999999999</v>
      </c>
      <c r="F2645">
        <v>-105.01721999999999</v>
      </c>
      <c r="G2645">
        <v>39.751249000000001</v>
      </c>
      <c r="H2645">
        <v>-105.01662</v>
      </c>
      <c r="I2645">
        <v>0.10199999999999999</v>
      </c>
      <c r="J2645" s="1" t="s">
        <v>581</v>
      </c>
      <c r="L2645" s="1" t="s">
        <v>265</v>
      </c>
      <c r="M2645" s="1" t="s">
        <v>47</v>
      </c>
      <c r="N2645" s="1" t="s">
        <v>131</v>
      </c>
      <c r="O2645" s="1" t="s">
        <v>131</v>
      </c>
      <c r="P2645" s="1" t="s">
        <v>198</v>
      </c>
      <c r="Q2645" s="1" t="s">
        <v>352</v>
      </c>
      <c r="R2645" s="1" t="s">
        <v>48</v>
      </c>
      <c r="S2645" s="1" t="s">
        <v>79</v>
      </c>
      <c r="T2645" s="1" t="s">
        <v>205</v>
      </c>
      <c r="U2645" s="2">
        <v>43517.9375</v>
      </c>
      <c r="V2645">
        <v>23</v>
      </c>
      <c r="W2645">
        <v>13.9</v>
      </c>
      <c r="X2645">
        <v>93</v>
      </c>
      <c r="Y2645">
        <v>29.89</v>
      </c>
      <c r="Z2645">
        <v>7</v>
      </c>
      <c r="AA2645" s="1" t="s">
        <v>961</v>
      </c>
      <c r="AB2645">
        <v>8.1</v>
      </c>
      <c r="AD2645" s="1" t="s">
        <v>1212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s="1" t="s">
        <v>53</v>
      </c>
      <c r="AS2645" s="1" t="s">
        <v>53</v>
      </c>
      <c r="AT2645" s="1" t="s">
        <v>53</v>
      </c>
      <c r="AU2645" s="1" t="s">
        <v>53</v>
      </c>
    </row>
    <row r="2646" spans="1:47" x14ac:dyDescent="0.25">
      <c r="A2646" s="1" t="s">
        <v>5003</v>
      </c>
      <c r="B2646">
        <v>3</v>
      </c>
      <c r="C2646" s="2">
        <v>43517.995856481481</v>
      </c>
      <c r="D2646" s="2">
        <v>43518.016643518517</v>
      </c>
      <c r="E2646">
        <v>39.72542</v>
      </c>
      <c r="F2646">
        <v>-105.022004</v>
      </c>
      <c r="G2646">
        <v>39.7254</v>
      </c>
      <c r="H2646">
        <v>-105.02162</v>
      </c>
      <c r="I2646">
        <v>0.02</v>
      </c>
      <c r="J2646" s="1" t="s">
        <v>593</v>
      </c>
      <c r="L2646" s="1" t="s">
        <v>585</v>
      </c>
      <c r="M2646" s="1" t="s">
        <v>47</v>
      </c>
      <c r="N2646" s="1" t="s">
        <v>131</v>
      </c>
      <c r="O2646" s="1" t="s">
        <v>131</v>
      </c>
      <c r="P2646" s="1" t="s">
        <v>198</v>
      </c>
      <c r="Q2646" s="1" t="s">
        <v>310</v>
      </c>
      <c r="R2646" s="1" t="s">
        <v>48</v>
      </c>
      <c r="S2646" s="1" t="s">
        <v>79</v>
      </c>
      <c r="T2646" s="1" t="s">
        <v>205</v>
      </c>
      <c r="U2646" s="2">
        <v>43517.995138888888</v>
      </c>
      <c r="V2646">
        <v>23</v>
      </c>
      <c r="W2646">
        <v>15.8</v>
      </c>
      <c r="X2646">
        <v>93</v>
      </c>
      <c r="Y2646">
        <v>29.88</v>
      </c>
      <c r="Z2646">
        <v>5</v>
      </c>
      <c r="AA2646" s="1" t="s">
        <v>59</v>
      </c>
      <c r="AB2646">
        <v>5.8</v>
      </c>
      <c r="AD2646" s="1" t="s">
        <v>1212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s="1" t="s">
        <v>53</v>
      </c>
      <c r="AS2646" s="1" t="s">
        <v>53</v>
      </c>
      <c r="AT2646" s="1" t="s">
        <v>53</v>
      </c>
      <c r="AU2646" s="1" t="s">
        <v>53</v>
      </c>
    </row>
    <row r="2647" spans="1:47" x14ac:dyDescent="0.25">
      <c r="A2647" s="1" t="s">
        <v>5071</v>
      </c>
      <c r="B2647">
        <v>3</v>
      </c>
      <c r="C2647" s="2">
        <v>43518.079189814816</v>
      </c>
      <c r="D2647" s="2">
        <v>43518.099965277775</v>
      </c>
      <c r="E2647">
        <v>40.267769000000001</v>
      </c>
      <c r="F2647">
        <v>-103.71129000000001</v>
      </c>
      <c r="G2647">
        <v>40.267809999999997</v>
      </c>
      <c r="H2647">
        <v>-103.70667400000001</v>
      </c>
      <c r="I2647">
        <v>0.24299999999999999</v>
      </c>
      <c r="J2647" s="1" t="s">
        <v>5072</v>
      </c>
      <c r="L2647" s="1" t="s">
        <v>122</v>
      </c>
      <c r="M2647" s="1" t="s">
        <v>47</v>
      </c>
      <c r="N2647" s="1" t="s">
        <v>4191</v>
      </c>
      <c r="O2647" s="1" t="s">
        <v>164</v>
      </c>
      <c r="P2647" s="1" t="s">
        <v>198</v>
      </c>
      <c r="Q2647" s="1" t="s">
        <v>4192</v>
      </c>
      <c r="R2647" s="1" t="s">
        <v>48</v>
      </c>
      <c r="S2647" s="1" t="s">
        <v>79</v>
      </c>
      <c r="T2647" s="1" t="s">
        <v>3918</v>
      </c>
      <c r="U2647" s="2">
        <v>43518.079861111109</v>
      </c>
      <c r="V2647">
        <v>19.399999999999999</v>
      </c>
      <c r="W2647">
        <v>6</v>
      </c>
      <c r="X2647">
        <v>93</v>
      </c>
      <c r="Y2647">
        <v>29.92</v>
      </c>
      <c r="Z2647">
        <v>3</v>
      </c>
      <c r="AA2647" s="1" t="s">
        <v>62</v>
      </c>
      <c r="AB2647">
        <v>13.8</v>
      </c>
      <c r="AD2647" s="1" t="s">
        <v>1241</v>
      </c>
      <c r="AE2647" t="b">
        <v>0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s="1" t="s">
        <v>53</v>
      </c>
      <c r="AS2647" s="1" t="s">
        <v>53</v>
      </c>
      <c r="AT2647" s="1" t="s">
        <v>53</v>
      </c>
      <c r="AU2647" s="1" t="s">
        <v>53</v>
      </c>
    </row>
    <row r="2648" spans="1:47" x14ac:dyDescent="0.25">
      <c r="A2648" s="1" t="s">
        <v>9255</v>
      </c>
      <c r="B2648">
        <v>2</v>
      </c>
      <c r="C2648" s="2">
        <v>43518.107314814813</v>
      </c>
      <c r="D2648" s="2">
        <v>43518.127743055556</v>
      </c>
      <c r="E2648">
        <v>39.273400000000002</v>
      </c>
      <c r="F2648">
        <v>-103.71966999999999</v>
      </c>
      <c r="G2648">
        <v>39.273409999999998</v>
      </c>
      <c r="H2648">
        <v>-103.716656</v>
      </c>
      <c r="I2648">
        <v>0.161</v>
      </c>
      <c r="J2648" s="1" t="s">
        <v>627</v>
      </c>
      <c r="L2648" s="1" t="s">
        <v>137</v>
      </c>
      <c r="M2648" s="1" t="s">
        <v>47</v>
      </c>
      <c r="N2648" s="1" t="s">
        <v>545</v>
      </c>
      <c r="O2648" s="1" t="s">
        <v>628</v>
      </c>
      <c r="P2648" s="1" t="s">
        <v>198</v>
      </c>
      <c r="Q2648" s="1" t="s">
        <v>546</v>
      </c>
      <c r="R2648" s="1" t="s">
        <v>48</v>
      </c>
      <c r="S2648" s="1" t="s">
        <v>79</v>
      </c>
      <c r="T2648" s="1" t="s">
        <v>547</v>
      </c>
      <c r="U2648" s="2">
        <v>43518.121527777781</v>
      </c>
      <c r="V2648">
        <v>23</v>
      </c>
      <c r="W2648">
        <v>11.7</v>
      </c>
      <c r="X2648">
        <v>100</v>
      </c>
      <c r="Y2648">
        <v>29.87</v>
      </c>
      <c r="Z2648">
        <v>0.5</v>
      </c>
      <c r="AA2648" s="1" t="s">
        <v>59</v>
      </c>
      <c r="AB2648">
        <v>11.5</v>
      </c>
      <c r="AD2648" s="1" t="s">
        <v>4926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s="1" t="s">
        <v>53</v>
      </c>
      <c r="AS2648" s="1" t="s">
        <v>53</v>
      </c>
      <c r="AT2648" s="1" t="s">
        <v>53</v>
      </c>
      <c r="AU2648" s="1" t="s">
        <v>53</v>
      </c>
    </row>
    <row r="2649" spans="1:47" x14ac:dyDescent="0.25">
      <c r="A2649" s="1" t="s">
        <v>9256</v>
      </c>
      <c r="B2649">
        <v>2</v>
      </c>
      <c r="C2649" s="2">
        <v>43518.107314814813</v>
      </c>
      <c r="D2649" s="2">
        <v>43518.127743055556</v>
      </c>
      <c r="E2649">
        <v>39.273178999999999</v>
      </c>
      <c r="F2649">
        <v>-103.71515599999999</v>
      </c>
      <c r="G2649">
        <v>39.27317</v>
      </c>
      <c r="H2649">
        <v>-103.716483</v>
      </c>
      <c r="I2649">
        <v>7.0999999999999994E-2</v>
      </c>
      <c r="J2649" s="1" t="s">
        <v>9257</v>
      </c>
      <c r="L2649" s="1" t="s">
        <v>176</v>
      </c>
      <c r="M2649" s="1" t="s">
        <v>47</v>
      </c>
      <c r="N2649" s="1" t="s">
        <v>545</v>
      </c>
      <c r="O2649" s="1" t="s">
        <v>628</v>
      </c>
      <c r="P2649" s="1" t="s">
        <v>198</v>
      </c>
      <c r="Q2649" s="1" t="s">
        <v>546</v>
      </c>
      <c r="R2649" s="1" t="s">
        <v>48</v>
      </c>
      <c r="S2649" s="1" t="s">
        <v>79</v>
      </c>
      <c r="T2649" s="1" t="s">
        <v>547</v>
      </c>
      <c r="U2649" s="2">
        <v>43518.121527777781</v>
      </c>
      <c r="V2649">
        <v>23</v>
      </c>
      <c r="W2649">
        <v>11.7</v>
      </c>
      <c r="X2649">
        <v>100</v>
      </c>
      <c r="Y2649">
        <v>29.87</v>
      </c>
      <c r="Z2649">
        <v>0.5</v>
      </c>
      <c r="AA2649" s="1" t="s">
        <v>59</v>
      </c>
      <c r="AB2649">
        <v>11.5</v>
      </c>
      <c r="AD2649" s="1" t="s">
        <v>4926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s="1" t="s">
        <v>53</v>
      </c>
      <c r="AS2649" s="1" t="s">
        <v>53</v>
      </c>
      <c r="AT2649" s="1" t="s">
        <v>53</v>
      </c>
      <c r="AU2649" s="1" t="s">
        <v>53</v>
      </c>
    </row>
    <row r="2650" spans="1:47" x14ac:dyDescent="0.25">
      <c r="A2650" s="1" t="s">
        <v>9258</v>
      </c>
      <c r="B2650">
        <v>2</v>
      </c>
      <c r="C2650" s="2">
        <v>43518.113043981481</v>
      </c>
      <c r="D2650" s="2">
        <v>43518.133402777778</v>
      </c>
      <c r="E2650">
        <v>40.26305</v>
      </c>
      <c r="F2650">
        <v>-103.77677</v>
      </c>
      <c r="G2650">
        <v>40.262880000000003</v>
      </c>
      <c r="H2650">
        <v>-103.76785</v>
      </c>
      <c r="I2650">
        <v>0.47</v>
      </c>
      <c r="J2650" s="1" t="s">
        <v>9259</v>
      </c>
      <c r="L2650" s="1" t="s">
        <v>122</v>
      </c>
      <c r="M2650" s="1" t="s">
        <v>47</v>
      </c>
      <c r="N2650" s="1" t="s">
        <v>4191</v>
      </c>
      <c r="O2650" s="1" t="s">
        <v>164</v>
      </c>
      <c r="P2650" s="1" t="s">
        <v>198</v>
      </c>
      <c r="Q2650" s="1" t="s">
        <v>4192</v>
      </c>
      <c r="R2650" s="1" t="s">
        <v>48</v>
      </c>
      <c r="S2650" s="1" t="s">
        <v>79</v>
      </c>
      <c r="T2650" s="1" t="s">
        <v>3918</v>
      </c>
      <c r="U2650" s="2">
        <v>43518.107638888891</v>
      </c>
      <c r="V2650">
        <v>19.399999999999999</v>
      </c>
      <c r="W2650">
        <v>6</v>
      </c>
      <c r="X2650">
        <v>93</v>
      </c>
      <c r="Y2650">
        <v>29.92</v>
      </c>
      <c r="Z2650">
        <v>1.8</v>
      </c>
      <c r="AA2650" s="1" t="s">
        <v>62</v>
      </c>
      <c r="AB2650">
        <v>13.8</v>
      </c>
      <c r="AD2650" s="1" t="s">
        <v>1241</v>
      </c>
      <c r="AE2650" t="b">
        <v>0</v>
      </c>
      <c r="AF2650" t="b">
        <v>0</v>
      </c>
      <c r="AG2650" t="b">
        <v>0</v>
      </c>
      <c r="AH2650" t="b">
        <v>0</v>
      </c>
      <c r="AI2650" t="b">
        <v>1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s="1" t="s">
        <v>53</v>
      </c>
      <c r="AS2650" s="1" t="s">
        <v>53</v>
      </c>
      <c r="AT2650" s="1" t="s">
        <v>53</v>
      </c>
      <c r="AU2650" s="1" t="s">
        <v>53</v>
      </c>
    </row>
    <row r="2651" spans="1:47" x14ac:dyDescent="0.25">
      <c r="A2651" s="1" t="s">
        <v>4611</v>
      </c>
      <c r="B2651">
        <v>3</v>
      </c>
      <c r="C2651" s="2">
        <v>43518.144814814812</v>
      </c>
      <c r="D2651" s="2">
        <v>43518.165243055555</v>
      </c>
      <c r="E2651">
        <v>39.783639999999998</v>
      </c>
      <c r="F2651">
        <v>-105.00322</v>
      </c>
      <c r="G2651">
        <v>39.783279999999998</v>
      </c>
      <c r="H2651">
        <v>-105.00744</v>
      </c>
      <c r="I2651">
        <v>0.22500000000000001</v>
      </c>
      <c r="J2651" s="1" t="s">
        <v>351</v>
      </c>
      <c r="L2651" s="1" t="s">
        <v>137</v>
      </c>
      <c r="M2651" s="1" t="s">
        <v>47</v>
      </c>
      <c r="N2651" s="1" t="s">
        <v>131</v>
      </c>
      <c r="O2651" s="1" t="s">
        <v>131</v>
      </c>
      <c r="P2651" s="1" t="s">
        <v>198</v>
      </c>
      <c r="Q2651" s="1" t="s">
        <v>331</v>
      </c>
      <c r="R2651" s="1" t="s">
        <v>48</v>
      </c>
      <c r="S2651" s="1" t="s">
        <v>79</v>
      </c>
      <c r="T2651" s="1" t="s">
        <v>205</v>
      </c>
      <c r="U2651" s="2">
        <v>43518.149305555555</v>
      </c>
      <c r="V2651">
        <v>23</v>
      </c>
      <c r="X2651">
        <v>93</v>
      </c>
      <c r="Y2651">
        <v>29.84</v>
      </c>
      <c r="Z2651">
        <v>10</v>
      </c>
      <c r="AA2651" s="1" t="s">
        <v>49</v>
      </c>
      <c r="AD2651" s="1" t="s">
        <v>1212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s="1" t="s">
        <v>53</v>
      </c>
      <c r="AS2651" s="1" t="s">
        <v>53</v>
      </c>
      <c r="AT2651" s="1" t="s">
        <v>53</v>
      </c>
      <c r="AU2651" s="1" t="s">
        <v>53</v>
      </c>
    </row>
    <row r="2652" spans="1:47" x14ac:dyDescent="0.25">
      <c r="A2652" s="1" t="s">
        <v>5004</v>
      </c>
      <c r="B2652">
        <v>3</v>
      </c>
      <c r="C2652" s="2">
        <v>43518.173981481479</v>
      </c>
      <c r="D2652" s="2">
        <v>43518.191388888888</v>
      </c>
      <c r="E2652">
        <v>39.74118</v>
      </c>
      <c r="F2652">
        <v>-105.52206</v>
      </c>
      <c r="G2652">
        <v>39.744587000000003</v>
      </c>
      <c r="H2652">
        <v>-105.488367</v>
      </c>
      <c r="I2652">
        <v>1.8049999999999999</v>
      </c>
      <c r="J2652" s="1" t="s">
        <v>5005</v>
      </c>
      <c r="L2652" s="1" t="s">
        <v>133</v>
      </c>
      <c r="M2652" s="1" t="s">
        <v>47</v>
      </c>
      <c r="N2652" s="1" t="s">
        <v>1547</v>
      </c>
      <c r="O2652" s="1" t="s">
        <v>337</v>
      </c>
      <c r="P2652" s="1" t="s">
        <v>198</v>
      </c>
      <c r="Q2652" s="1" t="s">
        <v>1548</v>
      </c>
      <c r="R2652" s="1" t="s">
        <v>48</v>
      </c>
      <c r="S2652" s="1" t="s">
        <v>79</v>
      </c>
      <c r="T2652" s="1" t="s">
        <v>339</v>
      </c>
      <c r="U2652" s="2">
        <v>43518.17083333333</v>
      </c>
      <c r="V2652">
        <v>3.2</v>
      </c>
      <c r="W2652">
        <v>-24.4</v>
      </c>
      <c r="X2652">
        <v>61</v>
      </c>
      <c r="Y2652">
        <v>29.61</v>
      </c>
      <c r="AA2652" s="1" t="s">
        <v>66</v>
      </c>
      <c r="AB2652">
        <v>40.299999999999997</v>
      </c>
      <c r="AD2652" s="1" t="s">
        <v>1212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s="1" t="s">
        <v>53</v>
      </c>
      <c r="AS2652" s="1" t="s">
        <v>53</v>
      </c>
      <c r="AT2652" s="1" t="s">
        <v>53</v>
      </c>
      <c r="AU2652" s="1" t="s">
        <v>53</v>
      </c>
    </row>
    <row r="2653" spans="1:47" x14ac:dyDescent="0.25">
      <c r="A2653" s="1" t="s">
        <v>6049</v>
      </c>
      <c r="B2653">
        <v>3</v>
      </c>
      <c r="C2653" s="2">
        <v>43518.275023148148</v>
      </c>
      <c r="D2653" s="2">
        <v>43518.295798611114</v>
      </c>
      <c r="E2653">
        <v>40.407029999999999</v>
      </c>
      <c r="F2653">
        <v>-104.99771200000001</v>
      </c>
      <c r="G2653">
        <v>40.407029999999999</v>
      </c>
      <c r="H2653">
        <v>-104.99766</v>
      </c>
      <c r="I2653">
        <v>3.0000000000000001E-3</v>
      </c>
      <c r="J2653" s="1" t="s">
        <v>301</v>
      </c>
      <c r="L2653" s="1" t="s">
        <v>4339</v>
      </c>
      <c r="M2653" s="1" t="s">
        <v>47</v>
      </c>
      <c r="N2653" s="1" t="s">
        <v>305</v>
      </c>
      <c r="O2653" s="1" t="s">
        <v>228</v>
      </c>
      <c r="P2653" s="1" t="s">
        <v>198</v>
      </c>
      <c r="Q2653" s="1" t="s">
        <v>306</v>
      </c>
      <c r="R2653" s="1" t="s">
        <v>48</v>
      </c>
      <c r="S2653" s="1" t="s">
        <v>79</v>
      </c>
      <c r="T2653" s="1" t="s">
        <v>230</v>
      </c>
      <c r="U2653" s="2">
        <v>43518.270138888889</v>
      </c>
      <c r="V2653">
        <v>19.399999999999999</v>
      </c>
      <c r="W2653">
        <v>9.5</v>
      </c>
      <c r="X2653">
        <v>93</v>
      </c>
      <c r="Y2653">
        <v>29.86</v>
      </c>
      <c r="Z2653">
        <v>2.5</v>
      </c>
      <c r="AA2653" s="1" t="s">
        <v>66</v>
      </c>
      <c r="AB2653">
        <v>8.1</v>
      </c>
      <c r="AC2653">
        <v>0</v>
      </c>
      <c r="AD2653" s="1" t="s">
        <v>1210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s="1" t="s">
        <v>53</v>
      </c>
      <c r="AS2653" s="1" t="s">
        <v>51</v>
      </c>
      <c r="AT2653" s="1" t="s">
        <v>51</v>
      </c>
      <c r="AU2653" s="1" t="s">
        <v>51</v>
      </c>
    </row>
    <row r="2654" spans="1:47" x14ac:dyDescent="0.25">
      <c r="A2654" s="1" t="s">
        <v>6534</v>
      </c>
      <c r="B2654">
        <v>3</v>
      </c>
      <c r="C2654" s="2">
        <v>43518.334930555553</v>
      </c>
      <c r="D2654" s="2">
        <v>43518.355520833335</v>
      </c>
      <c r="E2654">
        <v>39.384281999999999</v>
      </c>
      <c r="F2654">
        <v>-108.149316</v>
      </c>
      <c r="G2654">
        <v>39.413226000000002</v>
      </c>
      <c r="H2654">
        <v>-108.093875</v>
      </c>
      <c r="I2654">
        <v>3.5720000000000001</v>
      </c>
      <c r="J2654" s="1" t="s">
        <v>6370</v>
      </c>
      <c r="L2654" s="1" t="s">
        <v>133</v>
      </c>
      <c r="M2654" s="1" t="s">
        <v>47</v>
      </c>
      <c r="N2654" s="1" t="s">
        <v>1537</v>
      </c>
      <c r="O2654" s="1" t="s">
        <v>187</v>
      </c>
      <c r="P2654" s="1" t="s">
        <v>198</v>
      </c>
      <c r="Q2654" s="1" t="s">
        <v>1538</v>
      </c>
      <c r="R2654" s="1" t="s">
        <v>48</v>
      </c>
      <c r="S2654" s="1" t="s">
        <v>79</v>
      </c>
      <c r="T2654" s="1" t="s">
        <v>528</v>
      </c>
      <c r="U2654" s="2">
        <v>43518.337500000001</v>
      </c>
      <c r="V2654">
        <v>28.9</v>
      </c>
      <c r="X2654">
        <v>96</v>
      </c>
      <c r="Y2654">
        <v>29.72</v>
      </c>
      <c r="Z2654">
        <v>2</v>
      </c>
      <c r="AA2654" s="1" t="s">
        <v>49</v>
      </c>
      <c r="AC2654">
        <v>0</v>
      </c>
      <c r="AD2654" s="1" t="s">
        <v>1210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s="1" t="s">
        <v>51</v>
      </c>
      <c r="AS2654" s="1" t="s">
        <v>51</v>
      </c>
      <c r="AT2654" s="1" t="s">
        <v>51</v>
      </c>
      <c r="AU2654" s="1" t="s">
        <v>51</v>
      </c>
    </row>
    <row r="2655" spans="1:47" x14ac:dyDescent="0.25">
      <c r="A2655" s="1" t="s">
        <v>6535</v>
      </c>
      <c r="B2655">
        <v>3</v>
      </c>
      <c r="C2655" s="2">
        <v>43518.348275462966</v>
      </c>
      <c r="D2655" s="2">
        <v>43518.368773148148</v>
      </c>
      <c r="E2655">
        <v>39.384281999999999</v>
      </c>
      <c r="F2655">
        <v>-108.149316</v>
      </c>
      <c r="G2655">
        <v>39.413226000000002</v>
      </c>
      <c r="H2655">
        <v>-108.093875</v>
      </c>
      <c r="I2655">
        <v>3.5720000000000001</v>
      </c>
      <c r="J2655" s="1" t="s">
        <v>6370</v>
      </c>
      <c r="L2655" s="1" t="s">
        <v>133</v>
      </c>
      <c r="M2655" s="1" t="s">
        <v>47</v>
      </c>
      <c r="N2655" s="1" t="s">
        <v>1537</v>
      </c>
      <c r="O2655" s="1" t="s">
        <v>187</v>
      </c>
      <c r="P2655" s="1" t="s">
        <v>198</v>
      </c>
      <c r="Q2655" s="1" t="s">
        <v>1538</v>
      </c>
      <c r="R2655" s="1" t="s">
        <v>48</v>
      </c>
      <c r="S2655" s="1" t="s">
        <v>79</v>
      </c>
      <c r="T2655" s="1" t="s">
        <v>528</v>
      </c>
      <c r="U2655" s="2">
        <v>43518.344444444447</v>
      </c>
      <c r="V2655">
        <v>28.9</v>
      </c>
      <c r="X2655">
        <v>96</v>
      </c>
      <c r="Y2655">
        <v>29.72</v>
      </c>
      <c r="Z2655">
        <v>1.5</v>
      </c>
      <c r="AA2655" s="1" t="s">
        <v>49</v>
      </c>
      <c r="AC2655">
        <v>0</v>
      </c>
      <c r="AD2655" s="1" t="s">
        <v>1210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s="1" t="s">
        <v>51</v>
      </c>
      <c r="AS2655" s="1" t="s">
        <v>51</v>
      </c>
      <c r="AT2655" s="1" t="s">
        <v>51</v>
      </c>
      <c r="AU2655" s="1" t="s">
        <v>51</v>
      </c>
    </row>
    <row r="2656" spans="1:47" x14ac:dyDescent="0.25">
      <c r="A2656" s="1" t="s">
        <v>5341</v>
      </c>
      <c r="B2656">
        <v>3</v>
      </c>
      <c r="C2656" s="2">
        <v>43518.387337962966</v>
      </c>
      <c r="D2656" s="2">
        <v>43518.407673611109</v>
      </c>
      <c r="E2656">
        <v>39.827449999999999</v>
      </c>
      <c r="F2656">
        <v>-104.987295</v>
      </c>
      <c r="G2656">
        <v>39.827449999999999</v>
      </c>
      <c r="H2656">
        <v>-104.98729</v>
      </c>
      <c r="I2656">
        <v>0</v>
      </c>
      <c r="J2656" s="1" t="s">
        <v>52</v>
      </c>
      <c r="L2656" s="1" t="s">
        <v>143</v>
      </c>
      <c r="M2656" s="1" t="s">
        <v>47</v>
      </c>
      <c r="N2656" s="1" t="s">
        <v>131</v>
      </c>
      <c r="O2656" s="1" t="s">
        <v>147</v>
      </c>
      <c r="P2656" s="1" t="s">
        <v>198</v>
      </c>
      <c r="Q2656" s="1" t="s">
        <v>331</v>
      </c>
      <c r="R2656" s="1" t="s">
        <v>48</v>
      </c>
      <c r="S2656" s="1" t="s">
        <v>79</v>
      </c>
      <c r="T2656" s="1" t="s">
        <v>205</v>
      </c>
      <c r="U2656" s="2">
        <v>43518.40625</v>
      </c>
      <c r="V2656">
        <v>23</v>
      </c>
      <c r="W2656">
        <v>17</v>
      </c>
      <c r="X2656">
        <v>93</v>
      </c>
      <c r="Y2656">
        <v>29.81</v>
      </c>
      <c r="Z2656">
        <v>0.5</v>
      </c>
      <c r="AA2656" s="1" t="s">
        <v>862</v>
      </c>
      <c r="AB2656">
        <v>4.5999999999999996</v>
      </c>
      <c r="AD2656" s="1" t="s">
        <v>69</v>
      </c>
      <c r="AE2656" t="b">
        <v>0</v>
      </c>
      <c r="AF2656" t="b">
        <v>0</v>
      </c>
      <c r="AG2656" t="b">
        <v>0</v>
      </c>
      <c r="AH2656" t="b">
        <v>0</v>
      </c>
      <c r="AI2656" t="b">
        <v>1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1</v>
      </c>
      <c r="AQ2656" t="b">
        <v>0</v>
      </c>
      <c r="AR2656" s="1" t="s">
        <v>51</v>
      </c>
      <c r="AS2656" s="1" t="s">
        <v>51</v>
      </c>
      <c r="AT2656" s="1" t="s">
        <v>51</v>
      </c>
      <c r="AU2656" s="1" t="s">
        <v>51</v>
      </c>
    </row>
    <row r="2657" spans="1:47" x14ac:dyDescent="0.25">
      <c r="A2657" s="1" t="s">
        <v>5259</v>
      </c>
      <c r="B2657">
        <v>3</v>
      </c>
      <c r="C2657" s="2">
        <v>43518.389918981484</v>
      </c>
      <c r="D2657" s="2">
        <v>43518.410451388889</v>
      </c>
      <c r="E2657">
        <v>39.760379999999998</v>
      </c>
      <c r="F2657">
        <v>-105.00582</v>
      </c>
      <c r="G2657">
        <v>39.760249999999999</v>
      </c>
      <c r="H2657">
        <v>-105.006001</v>
      </c>
      <c r="I2657">
        <v>1.2999999999999999E-2</v>
      </c>
      <c r="J2657" s="1" t="s">
        <v>459</v>
      </c>
      <c r="L2657" s="1" t="s">
        <v>129</v>
      </c>
      <c r="M2657" s="1" t="s">
        <v>47</v>
      </c>
      <c r="N2657" s="1" t="s">
        <v>131</v>
      </c>
      <c r="O2657" s="1" t="s">
        <v>131</v>
      </c>
      <c r="P2657" s="1" t="s">
        <v>198</v>
      </c>
      <c r="Q2657" s="1" t="s">
        <v>247</v>
      </c>
      <c r="R2657" s="1" t="s">
        <v>48</v>
      </c>
      <c r="S2657" s="1" t="s">
        <v>79</v>
      </c>
      <c r="T2657" s="1" t="s">
        <v>205</v>
      </c>
      <c r="U2657" s="2">
        <v>43518.40625</v>
      </c>
      <c r="V2657">
        <v>23</v>
      </c>
      <c r="W2657">
        <v>17</v>
      </c>
      <c r="X2657">
        <v>93</v>
      </c>
      <c r="Y2657">
        <v>29.81</v>
      </c>
      <c r="Z2657">
        <v>0.5</v>
      </c>
      <c r="AA2657" s="1" t="s">
        <v>862</v>
      </c>
      <c r="AB2657">
        <v>4.5999999999999996</v>
      </c>
      <c r="AD2657" s="1" t="s">
        <v>69</v>
      </c>
      <c r="AE2657" t="b">
        <v>0</v>
      </c>
      <c r="AF2657" t="b">
        <v>0</v>
      </c>
      <c r="AG2657" t="b">
        <v>0</v>
      </c>
      <c r="AH2657" t="b">
        <v>0</v>
      </c>
      <c r="AI2657" t="b">
        <v>1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s="1" t="s">
        <v>51</v>
      </c>
      <c r="AS2657" s="1" t="s">
        <v>51</v>
      </c>
      <c r="AT2657" s="1" t="s">
        <v>51</v>
      </c>
      <c r="AU2657" s="1" t="s">
        <v>51</v>
      </c>
    </row>
    <row r="2658" spans="1:47" x14ac:dyDescent="0.25">
      <c r="A2658" s="1" t="s">
        <v>5260</v>
      </c>
      <c r="B2658">
        <v>3</v>
      </c>
      <c r="C2658" s="2">
        <v>43518.389918981484</v>
      </c>
      <c r="D2658" s="2">
        <v>43518.410451388889</v>
      </c>
      <c r="E2658">
        <v>39.760379999999998</v>
      </c>
      <c r="F2658">
        <v>-105.00582</v>
      </c>
      <c r="G2658">
        <v>39.760249999999999</v>
      </c>
      <c r="H2658">
        <v>-105.006001</v>
      </c>
      <c r="I2658">
        <v>1.2999999999999999E-2</v>
      </c>
      <c r="J2658" s="1" t="s">
        <v>459</v>
      </c>
      <c r="L2658" s="1" t="s">
        <v>129</v>
      </c>
      <c r="M2658" s="1" t="s">
        <v>47</v>
      </c>
      <c r="N2658" s="1" t="s">
        <v>131</v>
      </c>
      <c r="O2658" s="1" t="s">
        <v>131</v>
      </c>
      <c r="P2658" s="1" t="s">
        <v>198</v>
      </c>
      <c r="Q2658" s="1" t="s">
        <v>247</v>
      </c>
      <c r="R2658" s="1" t="s">
        <v>48</v>
      </c>
      <c r="S2658" s="1" t="s">
        <v>79</v>
      </c>
      <c r="T2658" s="1" t="s">
        <v>205</v>
      </c>
      <c r="U2658" s="2">
        <v>43518.40625</v>
      </c>
      <c r="V2658">
        <v>23</v>
      </c>
      <c r="W2658">
        <v>17</v>
      </c>
      <c r="X2658">
        <v>93</v>
      </c>
      <c r="Y2658">
        <v>29.81</v>
      </c>
      <c r="Z2658">
        <v>0.5</v>
      </c>
      <c r="AA2658" s="1" t="s">
        <v>862</v>
      </c>
      <c r="AB2658">
        <v>4.5999999999999996</v>
      </c>
      <c r="AD2658" s="1" t="s">
        <v>69</v>
      </c>
      <c r="AE2658" t="b">
        <v>0</v>
      </c>
      <c r="AF2658" t="b">
        <v>0</v>
      </c>
      <c r="AG2658" t="b">
        <v>0</v>
      </c>
      <c r="AH2658" t="b">
        <v>0</v>
      </c>
      <c r="AI2658" t="b">
        <v>1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s="1" t="s">
        <v>51</v>
      </c>
      <c r="AS2658" s="1" t="s">
        <v>51</v>
      </c>
      <c r="AT2658" s="1" t="s">
        <v>51</v>
      </c>
      <c r="AU2658" s="1" t="s">
        <v>51</v>
      </c>
    </row>
    <row r="2659" spans="1:47" x14ac:dyDescent="0.25">
      <c r="A2659" s="1" t="s">
        <v>5261</v>
      </c>
      <c r="B2659">
        <v>3</v>
      </c>
      <c r="C2659" s="2">
        <v>43518.402418981481</v>
      </c>
      <c r="D2659" s="2">
        <v>43518.422951388886</v>
      </c>
      <c r="E2659">
        <v>39.778410000000001</v>
      </c>
      <c r="F2659">
        <v>-104.91289</v>
      </c>
      <c r="G2659">
        <v>39.780200000000001</v>
      </c>
      <c r="H2659">
        <v>-104.93646</v>
      </c>
      <c r="I2659">
        <v>1.258</v>
      </c>
      <c r="J2659" s="1" t="s">
        <v>486</v>
      </c>
      <c r="L2659" s="1" t="s">
        <v>137</v>
      </c>
      <c r="M2659" s="1" t="s">
        <v>47</v>
      </c>
      <c r="N2659" s="1" t="s">
        <v>131</v>
      </c>
      <c r="O2659" s="1" t="s">
        <v>131</v>
      </c>
      <c r="P2659" s="1" t="s">
        <v>198</v>
      </c>
      <c r="Q2659" s="1" t="s">
        <v>246</v>
      </c>
      <c r="R2659" s="1" t="s">
        <v>48</v>
      </c>
      <c r="S2659" s="1" t="s">
        <v>79</v>
      </c>
      <c r="T2659" s="1" t="s">
        <v>205</v>
      </c>
      <c r="U2659" s="2">
        <v>43518.40625</v>
      </c>
      <c r="V2659">
        <v>23</v>
      </c>
      <c r="W2659">
        <v>17</v>
      </c>
      <c r="X2659">
        <v>93</v>
      </c>
      <c r="Y2659">
        <v>29.81</v>
      </c>
      <c r="Z2659">
        <v>0.5</v>
      </c>
      <c r="AA2659" s="1" t="s">
        <v>862</v>
      </c>
      <c r="AB2659">
        <v>4.5999999999999996</v>
      </c>
      <c r="AD2659" s="1" t="s">
        <v>69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s="1" t="s">
        <v>51</v>
      </c>
      <c r="AS2659" s="1" t="s">
        <v>51</v>
      </c>
      <c r="AT2659" s="1" t="s">
        <v>51</v>
      </c>
      <c r="AU2659" s="1" t="s">
        <v>51</v>
      </c>
    </row>
    <row r="2660" spans="1:47" x14ac:dyDescent="0.25">
      <c r="A2660" s="1" t="s">
        <v>5039</v>
      </c>
      <c r="B2660">
        <v>3</v>
      </c>
      <c r="C2660" s="2">
        <v>43518.523252314815</v>
      </c>
      <c r="D2660" s="2">
        <v>43518.543796296297</v>
      </c>
      <c r="E2660">
        <v>39.914186999999998</v>
      </c>
      <c r="F2660">
        <v>-104.989811</v>
      </c>
      <c r="G2660">
        <v>39.91272</v>
      </c>
      <c r="H2660">
        <v>-104.99037</v>
      </c>
      <c r="I2660">
        <v>0.106</v>
      </c>
      <c r="J2660" s="1" t="s">
        <v>438</v>
      </c>
      <c r="L2660" s="1" t="s">
        <v>354</v>
      </c>
      <c r="M2660" s="1" t="s">
        <v>47</v>
      </c>
      <c r="N2660" s="1" t="s">
        <v>131</v>
      </c>
      <c r="O2660" s="1" t="s">
        <v>147</v>
      </c>
      <c r="P2660" s="1" t="s">
        <v>198</v>
      </c>
      <c r="Q2660" s="1" t="s">
        <v>439</v>
      </c>
      <c r="R2660" s="1" t="s">
        <v>48</v>
      </c>
      <c r="S2660" s="1" t="s">
        <v>79</v>
      </c>
      <c r="T2660" s="1" t="s">
        <v>205</v>
      </c>
      <c r="U2660" s="2">
        <v>43518.534722222219</v>
      </c>
      <c r="V2660">
        <v>26.6</v>
      </c>
      <c r="W2660">
        <v>22.6</v>
      </c>
      <c r="X2660">
        <v>86</v>
      </c>
      <c r="Y2660">
        <v>29.75</v>
      </c>
      <c r="Z2660">
        <v>3</v>
      </c>
      <c r="AA2660" s="1" t="s">
        <v>61</v>
      </c>
      <c r="AB2660">
        <v>3.5</v>
      </c>
      <c r="AD2660" s="1" t="s">
        <v>1212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s="1" t="s">
        <v>51</v>
      </c>
      <c r="AS2660" s="1" t="s">
        <v>51</v>
      </c>
      <c r="AT2660" s="1" t="s">
        <v>51</v>
      </c>
      <c r="AU2660" s="1" t="s">
        <v>51</v>
      </c>
    </row>
    <row r="2661" spans="1:47" x14ac:dyDescent="0.25">
      <c r="A2661" s="1" t="s">
        <v>5040</v>
      </c>
      <c r="B2661">
        <v>4</v>
      </c>
      <c r="C2661" s="2">
        <v>43518.539930555555</v>
      </c>
      <c r="D2661" s="2">
        <v>43518.560717592591</v>
      </c>
      <c r="E2661">
        <v>39.915464999999998</v>
      </c>
      <c r="F2661">
        <v>-104.989248</v>
      </c>
      <c r="G2661">
        <v>39.912010000000002</v>
      </c>
      <c r="H2661">
        <v>-104.99057000000001</v>
      </c>
      <c r="I2661">
        <v>0.249</v>
      </c>
      <c r="J2661" s="1" t="s">
        <v>5041</v>
      </c>
      <c r="L2661" s="1" t="s">
        <v>195</v>
      </c>
      <c r="M2661" s="1" t="s">
        <v>47</v>
      </c>
      <c r="N2661" s="1" t="s">
        <v>408</v>
      </c>
      <c r="O2661" s="1" t="s">
        <v>147</v>
      </c>
      <c r="P2661" s="1" t="s">
        <v>198</v>
      </c>
      <c r="Q2661" s="1" t="s">
        <v>409</v>
      </c>
      <c r="R2661" s="1" t="s">
        <v>48</v>
      </c>
      <c r="S2661" s="1" t="s">
        <v>79</v>
      </c>
      <c r="T2661" s="1" t="s">
        <v>272</v>
      </c>
      <c r="U2661" s="2">
        <v>43518.537499999999</v>
      </c>
      <c r="V2661">
        <v>24.8</v>
      </c>
      <c r="W2661">
        <v>17.899999999999999</v>
      </c>
      <c r="X2661">
        <v>96</v>
      </c>
      <c r="Y2661">
        <v>29.82</v>
      </c>
      <c r="Z2661">
        <v>5</v>
      </c>
      <c r="AA2661" s="1" t="s">
        <v>61</v>
      </c>
      <c r="AB2661">
        <v>5.8</v>
      </c>
      <c r="AD2661" s="1" t="s">
        <v>1212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s="1" t="s">
        <v>51</v>
      </c>
      <c r="AS2661" s="1" t="s">
        <v>51</v>
      </c>
      <c r="AT2661" s="1" t="s">
        <v>51</v>
      </c>
      <c r="AU2661" s="1" t="s">
        <v>51</v>
      </c>
    </row>
    <row r="2662" spans="1:47" x14ac:dyDescent="0.25">
      <c r="A2662" s="1" t="s">
        <v>6419</v>
      </c>
      <c r="B2662">
        <v>3</v>
      </c>
      <c r="C2662" s="2">
        <v>43518.671377314815</v>
      </c>
      <c r="D2662" s="2">
        <v>43518.692071759258</v>
      </c>
      <c r="E2662">
        <v>39.632247</v>
      </c>
      <c r="F2662">
        <v>-106.058571</v>
      </c>
      <c r="G2662">
        <v>39.632536999999999</v>
      </c>
      <c r="H2662">
        <v>-106.057856</v>
      </c>
      <c r="I2662">
        <v>4.2999999999999997E-2</v>
      </c>
      <c r="J2662" s="1" t="s">
        <v>4000</v>
      </c>
      <c r="L2662" s="1" t="s">
        <v>137</v>
      </c>
      <c r="M2662" s="1" t="s">
        <v>47</v>
      </c>
      <c r="N2662" s="1" t="s">
        <v>1481</v>
      </c>
      <c r="O2662" s="1" t="s">
        <v>126</v>
      </c>
      <c r="P2662" s="1" t="s">
        <v>198</v>
      </c>
      <c r="Q2662" s="1" t="s">
        <v>1579</v>
      </c>
      <c r="R2662" s="1" t="s">
        <v>48</v>
      </c>
      <c r="S2662" s="1" t="s">
        <v>79</v>
      </c>
      <c r="T2662" s="1" t="s">
        <v>503</v>
      </c>
      <c r="U2662" s="2">
        <v>43518.675000000003</v>
      </c>
      <c r="V2662">
        <v>17.600000000000001</v>
      </c>
      <c r="X2662">
        <v>79</v>
      </c>
      <c r="Y2662">
        <v>29.64</v>
      </c>
      <c r="Z2662">
        <v>0.2</v>
      </c>
      <c r="AA2662" s="1" t="s">
        <v>49</v>
      </c>
      <c r="AD2662" s="1" t="s">
        <v>4893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s="1" t="s">
        <v>51</v>
      </c>
      <c r="AS2662" s="1" t="s">
        <v>51</v>
      </c>
      <c r="AT2662" s="1" t="s">
        <v>51</v>
      </c>
      <c r="AU2662" s="1" t="s">
        <v>51</v>
      </c>
    </row>
    <row r="2663" spans="1:47" x14ac:dyDescent="0.25">
      <c r="A2663" s="1" t="s">
        <v>8668</v>
      </c>
      <c r="B2663">
        <v>3</v>
      </c>
      <c r="C2663" s="2">
        <v>43518.679710648146</v>
      </c>
      <c r="D2663" s="2">
        <v>43518.70040509259</v>
      </c>
      <c r="E2663">
        <v>39.618329000000003</v>
      </c>
      <c r="F2663">
        <v>-105.926452</v>
      </c>
      <c r="G2663">
        <v>39.62283</v>
      </c>
      <c r="H2663">
        <v>-105.91950799999999</v>
      </c>
      <c r="I2663">
        <v>0.48299999999999998</v>
      </c>
      <c r="J2663" s="1" t="s">
        <v>8669</v>
      </c>
      <c r="K2663">
        <v>23445</v>
      </c>
      <c r="L2663" s="1" t="s">
        <v>6567</v>
      </c>
      <c r="M2663" s="1" t="s">
        <v>97</v>
      </c>
      <c r="N2663" s="1" t="s">
        <v>1481</v>
      </c>
      <c r="O2663" s="1" t="s">
        <v>126</v>
      </c>
      <c r="P2663" s="1" t="s">
        <v>198</v>
      </c>
      <c r="Q2663" s="1" t="s">
        <v>8670</v>
      </c>
      <c r="R2663" s="1" t="s">
        <v>48</v>
      </c>
      <c r="S2663" s="1" t="s">
        <v>79</v>
      </c>
      <c r="T2663" s="1" t="s">
        <v>503</v>
      </c>
      <c r="U2663" s="2">
        <v>43518.678472222222</v>
      </c>
      <c r="V2663">
        <v>17.600000000000001</v>
      </c>
      <c r="W2663">
        <v>9.3000000000000007</v>
      </c>
      <c r="X2663">
        <v>79</v>
      </c>
      <c r="Y2663">
        <v>29.64</v>
      </c>
      <c r="Z2663">
        <v>0.2</v>
      </c>
      <c r="AA2663" s="1" t="s">
        <v>71</v>
      </c>
      <c r="AB2663">
        <v>5.8</v>
      </c>
      <c r="AD2663" s="1" t="s">
        <v>4893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s="1" t="s">
        <v>51</v>
      </c>
      <c r="AS2663" s="1" t="s">
        <v>51</v>
      </c>
      <c r="AT2663" s="1" t="s">
        <v>51</v>
      </c>
      <c r="AU2663" s="1" t="s">
        <v>51</v>
      </c>
    </row>
    <row r="2664" spans="1:47" x14ac:dyDescent="0.25">
      <c r="A2664" s="1" t="s">
        <v>4625</v>
      </c>
      <c r="B2664">
        <v>3</v>
      </c>
      <c r="C2664" s="2">
        <v>43518.752129629633</v>
      </c>
      <c r="D2664" s="2">
        <v>43518.77270833333</v>
      </c>
      <c r="E2664">
        <v>38.649949999999997</v>
      </c>
      <c r="F2664">
        <v>-104.696426</v>
      </c>
      <c r="G2664">
        <v>38.63091</v>
      </c>
      <c r="H2664">
        <v>-104.69132</v>
      </c>
      <c r="I2664">
        <v>1.3440000000000001</v>
      </c>
      <c r="J2664" s="1" t="s">
        <v>763</v>
      </c>
      <c r="L2664" s="1" t="s">
        <v>195</v>
      </c>
      <c r="M2664" s="1" t="s">
        <v>47</v>
      </c>
      <c r="N2664" s="1" t="s">
        <v>327</v>
      </c>
      <c r="O2664" s="1" t="s">
        <v>193</v>
      </c>
      <c r="P2664" s="1" t="s">
        <v>198</v>
      </c>
      <c r="Q2664" s="1" t="s">
        <v>328</v>
      </c>
      <c r="R2664" s="1" t="s">
        <v>48</v>
      </c>
      <c r="S2664" s="1" t="s">
        <v>79</v>
      </c>
      <c r="T2664" s="1" t="s">
        <v>268</v>
      </c>
      <c r="U2664" s="2">
        <v>43518.748611111114</v>
      </c>
      <c r="V2664">
        <v>37</v>
      </c>
      <c r="X2664">
        <v>56</v>
      </c>
      <c r="Y2664">
        <v>29.8</v>
      </c>
      <c r="Z2664">
        <v>10</v>
      </c>
      <c r="AA2664" s="1" t="s">
        <v>49</v>
      </c>
      <c r="AD2664" s="1" t="s">
        <v>818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s="1" t="s">
        <v>53</v>
      </c>
      <c r="AS2664" s="1" t="s">
        <v>51</v>
      </c>
      <c r="AT2664" s="1" t="s">
        <v>51</v>
      </c>
      <c r="AU2664" s="1" t="s">
        <v>51</v>
      </c>
    </row>
    <row r="2665" spans="1:47" x14ac:dyDescent="0.25">
      <c r="A2665" s="1" t="s">
        <v>4936</v>
      </c>
      <c r="B2665">
        <v>3</v>
      </c>
      <c r="C2665" s="2">
        <v>43518.752129629633</v>
      </c>
      <c r="D2665" s="2">
        <v>43518.77270833333</v>
      </c>
      <c r="E2665">
        <v>39.537103000000002</v>
      </c>
      <c r="F2665">
        <v>-104.86861</v>
      </c>
      <c r="G2665">
        <v>39.534767000000002</v>
      </c>
      <c r="H2665">
        <v>-104.86841099999999</v>
      </c>
      <c r="I2665">
        <v>0.16200000000000001</v>
      </c>
      <c r="J2665" s="1" t="s">
        <v>572</v>
      </c>
      <c r="L2665" s="1" t="s">
        <v>195</v>
      </c>
      <c r="M2665" s="1" t="s">
        <v>47</v>
      </c>
      <c r="N2665" s="1" t="s">
        <v>127</v>
      </c>
      <c r="O2665" s="1" t="s">
        <v>121</v>
      </c>
      <c r="P2665" s="1" t="s">
        <v>198</v>
      </c>
      <c r="Q2665" s="1" t="s">
        <v>347</v>
      </c>
      <c r="R2665" s="1" t="s">
        <v>48</v>
      </c>
      <c r="S2665" s="1" t="s">
        <v>79</v>
      </c>
      <c r="T2665" s="1" t="s">
        <v>200</v>
      </c>
      <c r="U2665" s="2">
        <v>43518.745138888888</v>
      </c>
      <c r="V2665">
        <v>21.9</v>
      </c>
      <c r="W2665">
        <v>13.4</v>
      </c>
      <c r="X2665">
        <v>96</v>
      </c>
      <c r="Y2665">
        <v>29.91</v>
      </c>
      <c r="Z2665">
        <v>1.5</v>
      </c>
      <c r="AA2665" s="1" t="s">
        <v>61</v>
      </c>
      <c r="AB2665">
        <v>6.9</v>
      </c>
      <c r="AC2665">
        <v>0.01</v>
      </c>
      <c r="AD2665" s="1" t="s">
        <v>1210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s="1" t="s">
        <v>53</v>
      </c>
      <c r="AS2665" s="1" t="s">
        <v>51</v>
      </c>
      <c r="AT2665" s="1" t="s">
        <v>51</v>
      </c>
      <c r="AU2665" s="1" t="s">
        <v>51</v>
      </c>
    </row>
    <row r="2666" spans="1:47" x14ac:dyDescent="0.25">
      <c r="A2666" s="1" t="s">
        <v>4937</v>
      </c>
      <c r="B2666">
        <v>3</v>
      </c>
      <c r="C2666" s="2">
        <v>43518.752129629633</v>
      </c>
      <c r="D2666" s="2">
        <v>43518.77270833333</v>
      </c>
      <c r="E2666">
        <v>39.710752999999997</v>
      </c>
      <c r="F2666">
        <v>-104.82666</v>
      </c>
      <c r="G2666">
        <v>39.712960000000002</v>
      </c>
      <c r="H2666">
        <v>-104.82664</v>
      </c>
      <c r="I2666">
        <v>0.152</v>
      </c>
      <c r="J2666" s="1" t="s">
        <v>402</v>
      </c>
      <c r="L2666" s="1" t="s">
        <v>308</v>
      </c>
      <c r="M2666" s="1" t="s">
        <v>47</v>
      </c>
      <c r="N2666" s="1" t="s">
        <v>170</v>
      </c>
      <c r="O2666" s="1" t="s">
        <v>201</v>
      </c>
      <c r="P2666" s="1" t="s">
        <v>198</v>
      </c>
      <c r="Q2666" s="1" t="s">
        <v>404</v>
      </c>
      <c r="R2666" s="1" t="s">
        <v>48</v>
      </c>
      <c r="S2666" s="1" t="s">
        <v>79</v>
      </c>
      <c r="T2666" s="1" t="s">
        <v>203</v>
      </c>
      <c r="U2666" s="2">
        <v>43518.748611111114</v>
      </c>
      <c r="V2666">
        <v>22.1</v>
      </c>
      <c r="W2666">
        <v>14.7</v>
      </c>
      <c r="X2666">
        <v>100</v>
      </c>
      <c r="Y2666">
        <v>29.87</v>
      </c>
      <c r="Z2666">
        <v>0.8</v>
      </c>
      <c r="AA2666" s="1" t="s">
        <v>59</v>
      </c>
      <c r="AB2666">
        <v>5.8</v>
      </c>
      <c r="AC2666">
        <v>0.01</v>
      </c>
      <c r="AD2666" s="1" t="s">
        <v>1210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s="1" t="s">
        <v>53</v>
      </c>
      <c r="AS2666" s="1" t="s">
        <v>51</v>
      </c>
      <c r="AT2666" s="1" t="s">
        <v>51</v>
      </c>
      <c r="AU2666" s="1" t="s">
        <v>51</v>
      </c>
    </row>
    <row r="2667" spans="1:47" x14ac:dyDescent="0.25">
      <c r="A2667" s="1" t="s">
        <v>4838</v>
      </c>
      <c r="B2667">
        <v>3</v>
      </c>
      <c r="C2667" s="2">
        <v>43518.752129629633</v>
      </c>
      <c r="D2667" s="2">
        <v>43518.77270833333</v>
      </c>
      <c r="E2667">
        <v>39.266413</v>
      </c>
      <c r="F2667">
        <v>-105.956917</v>
      </c>
      <c r="G2667">
        <v>39.27017</v>
      </c>
      <c r="H2667">
        <v>-105.954233</v>
      </c>
      <c r="I2667">
        <v>0.29699999999999999</v>
      </c>
      <c r="J2667" s="1" t="s">
        <v>742</v>
      </c>
      <c r="L2667" s="1" t="s">
        <v>551</v>
      </c>
      <c r="M2667" s="1" t="s">
        <v>47</v>
      </c>
      <c r="N2667" s="1" t="s">
        <v>552</v>
      </c>
      <c r="O2667" s="1" t="s">
        <v>356</v>
      </c>
      <c r="P2667" s="1" t="s">
        <v>198</v>
      </c>
      <c r="Q2667" s="1" t="s">
        <v>553</v>
      </c>
      <c r="R2667" s="1" t="s">
        <v>48</v>
      </c>
      <c r="S2667" s="1" t="s">
        <v>79</v>
      </c>
      <c r="T2667" s="1" t="s">
        <v>554</v>
      </c>
      <c r="U2667" s="2">
        <v>43518.745138888888</v>
      </c>
      <c r="V2667">
        <v>18</v>
      </c>
      <c r="W2667">
        <v>11.1</v>
      </c>
      <c r="X2667">
        <v>81</v>
      </c>
      <c r="Y2667">
        <v>29.63</v>
      </c>
      <c r="Z2667">
        <v>10</v>
      </c>
      <c r="AA2667" s="1" t="s">
        <v>59</v>
      </c>
      <c r="AB2667">
        <v>4.5999999999999996</v>
      </c>
      <c r="AC2667">
        <v>0.02</v>
      </c>
      <c r="AD2667" s="1" t="s">
        <v>1212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s="1" t="s">
        <v>53</v>
      </c>
      <c r="AS2667" s="1" t="s">
        <v>51</v>
      </c>
      <c r="AT2667" s="1" t="s">
        <v>51</v>
      </c>
      <c r="AU2667" s="1" t="s">
        <v>51</v>
      </c>
    </row>
    <row r="2668" spans="1:47" x14ac:dyDescent="0.25">
      <c r="A2668" s="1" t="s">
        <v>4376</v>
      </c>
      <c r="B2668">
        <v>3</v>
      </c>
      <c r="C2668" s="2">
        <v>43518.792210648149</v>
      </c>
      <c r="D2668" s="2">
        <v>43518.812974537039</v>
      </c>
      <c r="E2668">
        <v>38.261513999999998</v>
      </c>
      <c r="F2668">
        <v>-104.60545999999999</v>
      </c>
      <c r="G2668">
        <v>38.25929</v>
      </c>
      <c r="H2668">
        <v>-104.60548</v>
      </c>
      <c r="I2668">
        <v>0.154</v>
      </c>
      <c r="J2668" s="1" t="s">
        <v>1001</v>
      </c>
      <c r="L2668" s="1" t="s">
        <v>195</v>
      </c>
      <c r="M2668" s="1" t="s">
        <v>47</v>
      </c>
      <c r="N2668" s="1" t="s">
        <v>411</v>
      </c>
      <c r="O2668" s="1" t="s">
        <v>411</v>
      </c>
      <c r="P2668" s="1" t="s">
        <v>198</v>
      </c>
      <c r="Q2668" s="1" t="s">
        <v>462</v>
      </c>
      <c r="R2668" s="1" t="s">
        <v>48</v>
      </c>
      <c r="S2668" s="1" t="s">
        <v>79</v>
      </c>
      <c r="T2668" s="1" t="s">
        <v>413</v>
      </c>
      <c r="U2668" s="2">
        <v>43518.786805555559</v>
      </c>
      <c r="V2668">
        <v>39.9</v>
      </c>
      <c r="W2668">
        <v>33.9</v>
      </c>
      <c r="X2668">
        <v>70</v>
      </c>
      <c r="Y2668">
        <v>29.68</v>
      </c>
      <c r="Z2668">
        <v>10</v>
      </c>
      <c r="AA2668" s="1" t="s">
        <v>59</v>
      </c>
      <c r="AB2668">
        <v>9.1999999999999993</v>
      </c>
      <c r="AD2668" s="1" t="s">
        <v>1067</v>
      </c>
      <c r="AE2668" t="b">
        <v>0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s="1" t="s">
        <v>53</v>
      </c>
      <c r="AS2668" s="1" t="s">
        <v>53</v>
      </c>
      <c r="AT2668" s="1" t="s">
        <v>53</v>
      </c>
      <c r="AU2668" s="1" t="s">
        <v>51</v>
      </c>
    </row>
    <row r="2669" spans="1:47" x14ac:dyDescent="0.25">
      <c r="A2669" s="1" t="s">
        <v>9260</v>
      </c>
      <c r="B2669">
        <v>2</v>
      </c>
      <c r="C2669" s="2">
        <v>43519.152627314812</v>
      </c>
      <c r="D2669" s="2">
        <v>43519.173009259262</v>
      </c>
      <c r="E2669">
        <v>38.990729999999999</v>
      </c>
      <c r="F2669">
        <v>-104.81487</v>
      </c>
      <c r="G2669">
        <v>38.990900000000003</v>
      </c>
      <c r="H2669">
        <v>-104.81146</v>
      </c>
      <c r="I2669">
        <v>0.184</v>
      </c>
      <c r="J2669" s="1" t="s">
        <v>481</v>
      </c>
      <c r="L2669" s="1" t="s">
        <v>326</v>
      </c>
      <c r="M2669" s="1" t="s">
        <v>47</v>
      </c>
      <c r="N2669" s="1" t="s">
        <v>482</v>
      </c>
      <c r="O2669" s="1" t="s">
        <v>193</v>
      </c>
      <c r="P2669" s="1" t="s">
        <v>198</v>
      </c>
      <c r="Q2669" s="1" t="s">
        <v>483</v>
      </c>
      <c r="R2669" s="1" t="s">
        <v>48</v>
      </c>
      <c r="S2669" s="1" t="s">
        <v>79</v>
      </c>
      <c r="T2669" s="1" t="s">
        <v>234</v>
      </c>
      <c r="U2669" s="2">
        <v>43519.154861111114</v>
      </c>
      <c r="V2669">
        <v>23</v>
      </c>
      <c r="W2669">
        <v>8.6999999999999993</v>
      </c>
      <c r="X2669">
        <v>86</v>
      </c>
      <c r="Y2669">
        <v>29.74</v>
      </c>
      <c r="Z2669">
        <v>4</v>
      </c>
      <c r="AA2669" s="1" t="s">
        <v>65</v>
      </c>
      <c r="AB2669">
        <v>18.399999999999999</v>
      </c>
      <c r="AD2669" s="1" t="s">
        <v>1210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s="1" t="s">
        <v>53</v>
      </c>
      <c r="AS2669" s="1" t="s">
        <v>53</v>
      </c>
      <c r="AT2669" s="1" t="s">
        <v>53</v>
      </c>
      <c r="AU2669" s="1" t="s">
        <v>53</v>
      </c>
    </row>
    <row r="2670" spans="1:47" x14ac:dyDescent="0.25">
      <c r="A2670" s="1" t="s">
        <v>5093</v>
      </c>
      <c r="B2670">
        <v>3</v>
      </c>
      <c r="C2670" s="2">
        <v>43519.232835648145</v>
      </c>
      <c r="D2670" s="2">
        <v>43519.253263888888</v>
      </c>
      <c r="E2670">
        <v>39.997340000000001</v>
      </c>
      <c r="F2670">
        <v>-104.98218</v>
      </c>
      <c r="G2670">
        <v>40.000869999999999</v>
      </c>
      <c r="H2670">
        <v>-104.98059000000001</v>
      </c>
      <c r="I2670">
        <v>0.25800000000000001</v>
      </c>
      <c r="J2670" s="1" t="s">
        <v>570</v>
      </c>
      <c r="L2670" s="1" t="s">
        <v>194</v>
      </c>
      <c r="M2670" s="1" t="s">
        <v>47</v>
      </c>
      <c r="N2670" s="1" t="s">
        <v>244</v>
      </c>
      <c r="O2670" s="1" t="s">
        <v>147</v>
      </c>
      <c r="P2670" s="1" t="s">
        <v>198</v>
      </c>
      <c r="Q2670" s="1" t="s">
        <v>271</v>
      </c>
      <c r="R2670" s="1" t="s">
        <v>48</v>
      </c>
      <c r="S2670" s="1" t="s">
        <v>79</v>
      </c>
      <c r="T2670" s="1" t="s">
        <v>272</v>
      </c>
      <c r="U2670" s="2">
        <v>43519.231249999997</v>
      </c>
      <c r="V2670">
        <v>19.899999999999999</v>
      </c>
      <c r="W2670">
        <v>14.9</v>
      </c>
      <c r="X2670">
        <v>95</v>
      </c>
      <c r="Y2670">
        <v>29.86</v>
      </c>
      <c r="Z2670">
        <v>4</v>
      </c>
      <c r="AA2670" s="1" t="s">
        <v>72</v>
      </c>
      <c r="AB2670">
        <v>3.5</v>
      </c>
      <c r="AD2670" s="1" t="s">
        <v>1206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s="1" t="s">
        <v>53</v>
      </c>
      <c r="AS2670" s="1" t="s">
        <v>53</v>
      </c>
      <c r="AT2670" s="1" t="s">
        <v>53</v>
      </c>
      <c r="AU2670" s="1" t="s">
        <v>51</v>
      </c>
    </row>
    <row r="2671" spans="1:47" x14ac:dyDescent="0.25">
      <c r="A2671" s="1" t="s">
        <v>5014</v>
      </c>
      <c r="B2671">
        <v>3</v>
      </c>
      <c r="C2671" s="2">
        <v>43519.239606481482</v>
      </c>
      <c r="D2671" s="2">
        <v>43519.260208333333</v>
      </c>
      <c r="E2671">
        <v>39.809629999999999</v>
      </c>
      <c r="F2671">
        <v>-104.98308</v>
      </c>
      <c r="G2671">
        <v>39.815443000000002</v>
      </c>
      <c r="H2671">
        <v>-104.98299</v>
      </c>
      <c r="I2671">
        <v>0.40200000000000002</v>
      </c>
      <c r="J2671" s="1" t="s">
        <v>702</v>
      </c>
      <c r="L2671" s="1" t="s">
        <v>194</v>
      </c>
      <c r="M2671" s="1" t="s">
        <v>47</v>
      </c>
      <c r="N2671" s="1" t="s">
        <v>131</v>
      </c>
      <c r="O2671" s="1" t="s">
        <v>147</v>
      </c>
      <c r="P2671" s="1" t="s">
        <v>198</v>
      </c>
      <c r="Q2671" s="1" t="s">
        <v>246</v>
      </c>
      <c r="R2671" s="1" t="s">
        <v>48</v>
      </c>
      <c r="S2671" s="1" t="s">
        <v>79</v>
      </c>
      <c r="T2671" s="1" t="s">
        <v>205</v>
      </c>
      <c r="U2671" s="2">
        <v>43519.206944444442</v>
      </c>
      <c r="V2671">
        <v>23</v>
      </c>
      <c r="W2671">
        <v>18.399999999999999</v>
      </c>
      <c r="X2671">
        <v>100</v>
      </c>
      <c r="Y2671">
        <v>29.78</v>
      </c>
      <c r="Z2671">
        <v>5</v>
      </c>
      <c r="AA2671" s="1" t="s">
        <v>56</v>
      </c>
      <c r="AB2671">
        <v>3.5</v>
      </c>
      <c r="AD2671" s="1" t="s">
        <v>1212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s="1" t="s">
        <v>53</v>
      </c>
      <c r="AS2671" s="1" t="s">
        <v>53</v>
      </c>
      <c r="AT2671" s="1" t="s">
        <v>51</v>
      </c>
      <c r="AU2671" s="1" t="s">
        <v>51</v>
      </c>
    </row>
    <row r="2672" spans="1:47" x14ac:dyDescent="0.25">
      <c r="A2672" s="1" t="s">
        <v>8671</v>
      </c>
      <c r="B2672">
        <v>3</v>
      </c>
      <c r="C2672" s="2">
        <v>43519.282847222225</v>
      </c>
      <c r="D2672" s="2">
        <v>43519.303263888891</v>
      </c>
      <c r="E2672">
        <v>38.318582999999997</v>
      </c>
      <c r="F2672">
        <v>-104.682193</v>
      </c>
      <c r="G2672">
        <v>38.316097999999997</v>
      </c>
      <c r="H2672">
        <v>-104.673163</v>
      </c>
      <c r="I2672">
        <v>0.51900000000000002</v>
      </c>
      <c r="J2672" s="1" t="s">
        <v>6711</v>
      </c>
      <c r="K2672">
        <v>3174</v>
      </c>
      <c r="L2672" s="1" t="s">
        <v>6595</v>
      </c>
      <c r="M2672" s="1" t="s">
        <v>47</v>
      </c>
      <c r="N2672" s="1" t="s">
        <v>411</v>
      </c>
      <c r="O2672" s="1" t="s">
        <v>411</v>
      </c>
      <c r="P2672" s="1" t="s">
        <v>198</v>
      </c>
      <c r="Q2672" s="1" t="s">
        <v>2844</v>
      </c>
      <c r="R2672" s="1" t="s">
        <v>48</v>
      </c>
      <c r="S2672" s="1" t="s">
        <v>79</v>
      </c>
      <c r="T2672" s="1" t="s">
        <v>413</v>
      </c>
      <c r="U2672" s="2">
        <v>43519.28125</v>
      </c>
      <c r="V2672">
        <v>28</v>
      </c>
      <c r="W2672">
        <v>15.7</v>
      </c>
      <c r="X2672">
        <v>85</v>
      </c>
      <c r="Y2672">
        <v>29.76</v>
      </c>
      <c r="Z2672">
        <v>1.8</v>
      </c>
      <c r="AA2672" s="1" t="s">
        <v>61</v>
      </c>
      <c r="AB2672">
        <v>17.3</v>
      </c>
      <c r="AC2672">
        <v>0.01</v>
      </c>
      <c r="AD2672" s="1" t="s">
        <v>1210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s="1" t="s">
        <v>51</v>
      </c>
      <c r="AS2672" s="1" t="s">
        <v>51</v>
      </c>
      <c r="AT2672" s="1" t="s">
        <v>51</v>
      </c>
      <c r="AU2672" s="1" t="s">
        <v>51</v>
      </c>
    </row>
    <row r="2673" spans="1:47" x14ac:dyDescent="0.25">
      <c r="A2673" s="1" t="s">
        <v>5042</v>
      </c>
      <c r="B2673">
        <v>3</v>
      </c>
      <c r="C2673" s="2">
        <v>43519.293773148151</v>
      </c>
      <c r="D2673" s="2">
        <v>43519.314375000002</v>
      </c>
      <c r="E2673">
        <v>39.776431000000002</v>
      </c>
      <c r="F2673">
        <v>-104.875114</v>
      </c>
      <c r="G2673">
        <v>39.776538000000002</v>
      </c>
      <c r="H2673">
        <v>-104.87621</v>
      </c>
      <c r="I2673">
        <v>5.8999999999999997E-2</v>
      </c>
      <c r="J2673" s="1" t="s">
        <v>452</v>
      </c>
      <c r="L2673" s="1" t="s">
        <v>133</v>
      </c>
      <c r="M2673" s="1" t="s">
        <v>47</v>
      </c>
      <c r="N2673" s="1" t="s">
        <v>131</v>
      </c>
      <c r="O2673" s="1" t="s">
        <v>131</v>
      </c>
      <c r="P2673" s="1" t="s">
        <v>198</v>
      </c>
      <c r="Q2673" s="1" t="s">
        <v>453</v>
      </c>
      <c r="R2673" s="1" t="s">
        <v>48</v>
      </c>
      <c r="S2673" s="1" t="s">
        <v>79</v>
      </c>
      <c r="T2673" s="1" t="s">
        <v>203</v>
      </c>
      <c r="U2673" s="2">
        <v>43519.290277777778</v>
      </c>
      <c r="V2673">
        <v>19.600000000000001</v>
      </c>
      <c r="W2673">
        <v>14.5</v>
      </c>
      <c r="X2673">
        <v>100</v>
      </c>
      <c r="Y2673">
        <v>29.91</v>
      </c>
      <c r="Z2673">
        <v>3</v>
      </c>
      <c r="AA2673" s="1" t="s">
        <v>67</v>
      </c>
      <c r="AB2673">
        <v>3.5</v>
      </c>
      <c r="AD2673" s="1" t="s">
        <v>1212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s="1" t="s">
        <v>51</v>
      </c>
      <c r="AS2673" s="1" t="s">
        <v>51</v>
      </c>
      <c r="AT2673" s="1" t="s">
        <v>51</v>
      </c>
      <c r="AU2673" s="1" t="s">
        <v>51</v>
      </c>
    </row>
    <row r="2674" spans="1:47" x14ac:dyDescent="0.25">
      <c r="A2674" s="1" t="s">
        <v>5043</v>
      </c>
      <c r="B2674">
        <v>3</v>
      </c>
      <c r="C2674" s="2">
        <v>43519.299502314818</v>
      </c>
      <c r="D2674" s="2">
        <v>43519.319930555554</v>
      </c>
      <c r="E2674">
        <v>39.602213999999996</v>
      </c>
      <c r="F2674">
        <v>-104.888992</v>
      </c>
      <c r="G2674">
        <v>39.605420000000002</v>
      </c>
      <c r="H2674">
        <v>-104.89082999999999</v>
      </c>
      <c r="I2674">
        <v>0.24199999999999999</v>
      </c>
      <c r="J2674" s="1" t="s">
        <v>426</v>
      </c>
      <c r="L2674" s="1" t="s">
        <v>877</v>
      </c>
      <c r="M2674" s="1" t="s">
        <v>47</v>
      </c>
      <c r="N2674" s="1" t="s">
        <v>127</v>
      </c>
      <c r="O2674" s="1" t="s">
        <v>201</v>
      </c>
      <c r="P2674" s="1" t="s">
        <v>198</v>
      </c>
      <c r="Q2674" s="1" t="s">
        <v>427</v>
      </c>
      <c r="R2674" s="1" t="s">
        <v>48</v>
      </c>
      <c r="S2674" s="1" t="s">
        <v>79</v>
      </c>
      <c r="T2674" s="1" t="s">
        <v>200</v>
      </c>
      <c r="U2674" s="2">
        <v>43519.286805555559</v>
      </c>
      <c r="V2674">
        <v>19.899999999999999</v>
      </c>
      <c r="W2674">
        <v>14.9</v>
      </c>
      <c r="X2674">
        <v>96</v>
      </c>
      <c r="Y2674">
        <v>29.94</v>
      </c>
      <c r="Z2674">
        <v>6</v>
      </c>
      <c r="AA2674" s="1" t="s">
        <v>67</v>
      </c>
      <c r="AB2674">
        <v>3.5</v>
      </c>
      <c r="AD2674" s="1" t="s">
        <v>1212</v>
      </c>
      <c r="AE2674" t="b">
        <v>0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s="1" t="s">
        <v>51</v>
      </c>
      <c r="AS2674" s="1" t="s">
        <v>51</v>
      </c>
      <c r="AT2674" s="1" t="s">
        <v>51</v>
      </c>
      <c r="AU2674" s="1" t="s">
        <v>51</v>
      </c>
    </row>
    <row r="2675" spans="1:47" x14ac:dyDescent="0.25">
      <c r="A2675" s="1" t="s">
        <v>5044</v>
      </c>
      <c r="B2675">
        <v>3</v>
      </c>
      <c r="C2675" s="2">
        <v>43519.304710648146</v>
      </c>
      <c r="D2675" s="2">
        <v>43519.325486111113</v>
      </c>
      <c r="E2675">
        <v>39.317307</v>
      </c>
      <c r="F2675">
        <v>-104.883611</v>
      </c>
      <c r="G2675">
        <v>39.342596999999998</v>
      </c>
      <c r="H2675">
        <v>-104.87450800000001</v>
      </c>
      <c r="I2675">
        <v>1.8140000000000001</v>
      </c>
      <c r="J2675" s="1" t="s">
        <v>398</v>
      </c>
      <c r="L2675" s="1" t="s">
        <v>194</v>
      </c>
      <c r="M2675" s="1" t="s">
        <v>47</v>
      </c>
      <c r="N2675" s="1" t="s">
        <v>191</v>
      </c>
      <c r="O2675" s="1" t="s">
        <v>121</v>
      </c>
      <c r="P2675" s="1" t="s">
        <v>198</v>
      </c>
      <c r="Q2675" s="1" t="s">
        <v>333</v>
      </c>
      <c r="R2675" s="1" t="s">
        <v>48</v>
      </c>
      <c r="S2675" s="1" t="s">
        <v>79</v>
      </c>
      <c r="T2675" s="1" t="s">
        <v>223</v>
      </c>
      <c r="U2675" s="2">
        <v>43519.308333333334</v>
      </c>
      <c r="V2675">
        <v>17.600000000000001</v>
      </c>
      <c r="W2675">
        <v>6.4</v>
      </c>
      <c r="X2675">
        <v>86</v>
      </c>
      <c r="Y2675">
        <v>29.77</v>
      </c>
      <c r="Z2675">
        <v>2.5</v>
      </c>
      <c r="AA2675" s="1" t="s">
        <v>56</v>
      </c>
      <c r="AB2675">
        <v>9.1999999999999993</v>
      </c>
      <c r="AD2675" s="1" t="s">
        <v>1212</v>
      </c>
      <c r="AE2675" t="b">
        <v>0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s="1" t="s">
        <v>51</v>
      </c>
      <c r="AS2675" s="1" t="s">
        <v>51</v>
      </c>
      <c r="AT2675" s="1" t="s">
        <v>51</v>
      </c>
      <c r="AU2675" s="1" t="s">
        <v>51</v>
      </c>
    </row>
    <row r="2676" spans="1:47" x14ac:dyDescent="0.25">
      <c r="A2676" s="1" t="s">
        <v>5262</v>
      </c>
      <c r="B2676">
        <v>3</v>
      </c>
      <c r="C2676" s="2">
        <v>43519.322951388887</v>
      </c>
      <c r="D2676" s="2">
        <v>43519.343541666669</v>
      </c>
      <c r="E2676">
        <v>39.800145000000001</v>
      </c>
      <c r="F2676">
        <v>-104.98553200000001</v>
      </c>
      <c r="G2676">
        <v>39.797939999999997</v>
      </c>
      <c r="H2676">
        <v>-104.98667</v>
      </c>
      <c r="I2676">
        <v>0.16400000000000001</v>
      </c>
      <c r="J2676" s="1" t="s">
        <v>555</v>
      </c>
      <c r="L2676" s="1" t="s">
        <v>194</v>
      </c>
      <c r="M2676" s="1" t="s">
        <v>47</v>
      </c>
      <c r="N2676" s="1" t="s">
        <v>131</v>
      </c>
      <c r="O2676" s="1" t="s">
        <v>147</v>
      </c>
      <c r="P2676" s="1" t="s">
        <v>198</v>
      </c>
      <c r="Q2676" s="1" t="s">
        <v>246</v>
      </c>
      <c r="R2676" s="1" t="s">
        <v>48</v>
      </c>
      <c r="S2676" s="1" t="s">
        <v>79</v>
      </c>
      <c r="T2676" s="1" t="s">
        <v>205</v>
      </c>
      <c r="U2676" s="2">
        <v>43519.326388888891</v>
      </c>
      <c r="V2676">
        <v>19.399999999999999</v>
      </c>
      <c r="W2676">
        <v>14.3</v>
      </c>
      <c r="X2676">
        <v>100</v>
      </c>
      <c r="Y2676">
        <v>29.81</v>
      </c>
      <c r="Z2676">
        <v>6</v>
      </c>
      <c r="AA2676" s="1" t="s">
        <v>67</v>
      </c>
      <c r="AB2676">
        <v>3.5</v>
      </c>
      <c r="AD2676" s="1" t="s">
        <v>1220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s="1" t="s">
        <v>51</v>
      </c>
      <c r="AS2676" s="1" t="s">
        <v>51</v>
      </c>
      <c r="AT2676" s="1" t="s">
        <v>51</v>
      </c>
      <c r="AU2676" s="1" t="s">
        <v>51</v>
      </c>
    </row>
    <row r="2677" spans="1:47" x14ac:dyDescent="0.25">
      <c r="A2677" s="1" t="s">
        <v>5166</v>
      </c>
      <c r="B2677">
        <v>3</v>
      </c>
      <c r="C2677" s="2">
        <v>43519.329722222225</v>
      </c>
      <c r="D2677" s="2">
        <v>43519.350486111114</v>
      </c>
      <c r="E2677">
        <v>39.591949999999997</v>
      </c>
      <c r="F2677">
        <v>-104.88308000000001</v>
      </c>
      <c r="G2677">
        <v>39.593876999999999</v>
      </c>
      <c r="H2677">
        <v>-104.884128</v>
      </c>
      <c r="I2677">
        <v>0.14399999999999999</v>
      </c>
      <c r="J2677" s="1" t="s">
        <v>568</v>
      </c>
      <c r="L2677" s="1" t="s">
        <v>194</v>
      </c>
      <c r="M2677" s="1" t="s">
        <v>47</v>
      </c>
      <c r="N2677" s="1" t="s">
        <v>127</v>
      </c>
      <c r="O2677" s="1" t="s">
        <v>201</v>
      </c>
      <c r="P2677" s="1" t="s">
        <v>198</v>
      </c>
      <c r="Q2677" s="1" t="s">
        <v>347</v>
      </c>
      <c r="R2677" s="1" t="s">
        <v>48</v>
      </c>
      <c r="S2677" s="1" t="s">
        <v>79</v>
      </c>
      <c r="T2677" s="1" t="s">
        <v>200</v>
      </c>
      <c r="U2677" s="2">
        <v>43519.328472222223</v>
      </c>
      <c r="V2677">
        <v>18</v>
      </c>
      <c r="W2677">
        <v>11.1</v>
      </c>
      <c r="X2677">
        <v>100</v>
      </c>
      <c r="Y2677">
        <v>29.97</v>
      </c>
      <c r="Z2677">
        <v>6</v>
      </c>
      <c r="AA2677" s="1" t="s">
        <v>55</v>
      </c>
      <c r="AB2677">
        <v>4.5999999999999996</v>
      </c>
      <c r="AD2677" s="1" t="s">
        <v>818</v>
      </c>
      <c r="AE2677" t="b">
        <v>0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s="1" t="s">
        <v>51</v>
      </c>
      <c r="AS2677" s="1" t="s">
        <v>51</v>
      </c>
      <c r="AT2677" s="1" t="s">
        <v>51</v>
      </c>
      <c r="AU2677" s="1" t="s">
        <v>51</v>
      </c>
    </row>
    <row r="2678" spans="1:47" x14ac:dyDescent="0.25">
      <c r="A2678" s="1" t="s">
        <v>5167</v>
      </c>
      <c r="B2678">
        <v>3</v>
      </c>
      <c r="C2678" s="2">
        <v>43519.350555555553</v>
      </c>
      <c r="D2678" s="2">
        <v>43519.371319444443</v>
      </c>
      <c r="E2678">
        <v>39.725371000000003</v>
      </c>
      <c r="F2678">
        <v>-104.82464</v>
      </c>
      <c r="G2678">
        <v>39.729610000000001</v>
      </c>
      <c r="H2678">
        <v>-104.82489</v>
      </c>
      <c r="I2678">
        <v>0.29299999999999998</v>
      </c>
      <c r="J2678" s="1" t="s">
        <v>469</v>
      </c>
      <c r="L2678" s="1" t="s">
        <v>207</v>
      </c>
      <c r="M2678" s="1" t="s">
        <v>47</v>
      </c>
      <c r="N2678" s="1" t="s">
        <v>170</v>
      </c>
      <c r="O2678" s="1" t="s">
        <v>201</v>
      </c>
      <c r="P2678" s="1" t="s">
        <v>198</v>
      </c>
      <c r="Q2678" s="1" t="s">
        <v>240</v>
      </c>
      <c r="R2678" s="1" t="s">
        <v>48</v>
      </c>
      <c r="S2678" s="1" t="s">
        <v>79</v>
      </c>
      <c r="T2678" s="1" t="s">
        <v>203</v>
      </c>
      <c r="U2678" s="2">
        <v>43519.331944444442</v>
      </c>
      <c r="V2678">
        <v>18</v>
      </c>
      <c r="W2678">
        <v>9.8000000000000007</v>
      </c>
      <c r="X2678">
        <v>100</v>
      </c>
      <c r="Y2678">
        <v>29.94</v>
      </c>
      <c r="Z2678">
        <v>3</v>
      </c>
      <c r="AA2678" s="1" t="s">
        <v>55</v>
      </c>
      <c r="AB2678">
        <v>5.8</v>
      </c>
      <c r="AD2678" s="1" t="s">
        <v>818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s="1" t="s">
        <v>51</v>
      </c>
      <c r="AS2678" s="1" t="s">
        <v>51</v>
      </c>
      <c r="AT2678" s="1" t="s">
        <v>51</v>
      </c>
      <c r="AU2678" s="1" t="s">
        <v>51</v>
      </c>
    </row>
    <row r="2679" spans="1:47" x14ac:dyDescent="0.25">
      <c r="A2679" s="1" t="s">
        <v>4672</v>
      </c>
      <c r="B2679">
        <v>3</v>
      </c>
      <c r="C2679" s="2">
        <v>43519.366180555553</v>
      </c>
      <c r="D2679" s="2">
        <v>43519.386597222219</v>
      </c>
      <c r="E2679">
        <v>39.51999</v>
      </c>
      <c r="F2679">
        <v>-104.86709</v>
      </c>
      <c r="G2679">
        <v>39.522979999999997</v>
      </c>
      <c r="H2679">
        <v>-104.86724</v>
      </c>
      <c r="I2679">
        <v>0.20699999999999999</v>
      </c>
      <c r="J2679" s="1" t="s">
        <v>572</v>
      </c>
      <c r="L2679" s="1" t="s">
        <v>265</v>
      </c>
      <c r="M2679" s="1" t="s">
        <v>47</v>
      </c>
      <c r="N2679" s="1" t="s">
        <v>173</v>
      </c>
      <c r="O2679" s="1" t="s">
        <v>121</v>
      </c>
      <c r="P2679" s="1" t="s">
        <v>198</v>
      </c>
      <c r="Q2679" s="1" t="s">
        <v>311</v>
      </c>
      <c r="R2679" s="1" t="s">
        <v>48</v>
      </c>
      <c r="S2679" s="1" t="s">
        <v>79</v>
      </c>
      <c r="T2679" s="1" t="s">
        <v>200</v>
      </c>
      <c r="U2679" s="2">
        <v>43519.370138888888</v>
      </c>
      <c r="V2679">
        <v>19.899999999999999</v>
      </c>
      <c r="X2679">
        <v>96</v>
      </c>
      <c r="Y2679">
        <v>29.96</v>
      </c>
      <c r="Z2679">
        <v>10</v>
      </c>
      <c r="AA2679" s="1" t="s">
        <v>49</v>
      </c>
      <c r="AD2679" s="1" t="s">
        <v>818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s="1" t="s">
        <v>51</v>
      </c>
      <c r="AS2679" s="1" t="s">
        <v>51</v>
      </c>
      <c r="AT2679" s="1" t="s">
        <v>51</v>
      </c>
      <c r="AU2679" s="1" t="s">
        <v>51</v>
      </c>
    </row>
    <row r="2680" spans="1:47" x14ac:dyDescent="0.25">
      <c r="A2680" s="1" t="s">
        <v>5168</v>
      </c>
      <c r="B2680">
        <v>3</v>
      </c>
      <c r="C2680" s="2">
        <v>43519.377118055556</v>
      </c>
      <c r="D2680" s="2">
        <v>43519.39770833333</v>
      </c>
      <c r="E2680">
        <v>39.667945000000003</v>
      </c>
      <c r="F2680">
        <v>-104.829883</v>
      </c>
      <c r="G2680">
        <v>39.669429999999998</v>
      </c>
      <c r="H2680">
        <v>-104.82926999999999</v>
      </c>
      <c r="I2680">
        <v>0.108</v>
      </c>
      <c r="J2680" s="1" t="s">
        <v>649</v>
      </c>
      <c r="L2680" s="1" t="s">
        <v>308</v>
      </c>
      <c r="M2680" s="1" t="s">
        <v>47</v>
      </c>
      <c r="N2680" s="1" t="s">
        <v>170</v>
      </c>
      <c r="O2680" s="1" t="s">
        <v>201</v>
      </c>
      <c r="P2680" s="1" t="s">
        <v>198</v>
      </c>
      <c r="Q2680" s="1" t="s">
        <v>202</v>
      </c>
      <c r="R2680" s="1" t="s">
        <v>48</v>
      </c>
      <c r="S2680" s="1" t="s">
        <v>79</v>
      </c>
      <c r="T2680" s="1" t="s">
        <v>203</v>
      </c>
      <c r="U2680" s="2">
        <v>43519.373611111114</v>
      </c>
      <c r="V2680">
        <v>19.899999999999999</v>
      </c>
      <c r="W2680">
        <v>12.1</v>
      </c>
      <c r="X2680">
        <v>100</v>
      </c>
      <c r="Y2680">
        <v>29.92</v>
      </c>
      <c r="Z2680">
        <v>6</v>
      </c>
      <c r="AA2680" s="1" t="s">
        <v>846</v>
      </c>
      <c r="AB2680">
        <v>5.8</v>
      </c>
      <c r="AD2680" s="1" t="s">
        <v>818</v>
      </c>
      <c r="AE2680" t="b">
        <v>0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s="1" t="s">
        <v>51</v>
      </c>
      <c r="AS2680" s="1" t="s">
        <v>51</v>
      </c>
      <c r="AT2680" s="1" t="s">
        <v>51</v>
      </c>
      <c r="AU2680" s="1" t="s">
        <v>51</v>
      </c>
    </row>
    <row r="2681" spans="1:47" x14ac:dyDescent="0.25">
      <c r="A2681" s="1" t="s">
        <v>4805</v>
      </c>
      <c r="B2681">
        <v>3</v>
      </c>
      <c r="C2681" s="2">
        <v>43519.407835648148</v>
      </c>
      <c r="D2681" s="2">
        <v>43519.428263888891</v>
      </c>
      <c r="E2681">
        <v>38.096229000000001</v>
      </c>
      <c r="F2681">
        <v>-104.689871</v>
      </c>
      <c r="G2681">
        <v>38.076270000000001</v>
      </c>
      <c r="H2681">
        <v>-104.70743</v>
      </c>
      <c r="I2681">
        <v>1.677</v>
      </c>
      <c r="J2681" s="1" t="s">
        <v>1084</v>
      </c>
      <c r="L2681" s="1" t="s">
        <v>195</v>
      </c>
      <c r="M2681" s="1" t="s">
        <v>47</v>
      </c>
      <c r="N2681" s="1" t="s">
        <v>411</v>
      </c>
      <c r="O2681" s="1" t="s">
        <v>411</v>
      </c>
      <c r="P2681" s="1" t="s">
        <v>198</v>
      </c>
      <c r="Q2681" s="1" t="s">
        <v>511</v>
      </c>
      <c r="R2681" s="1" t="s">
        <v>48</v>
      </c>
      <c r="S2681" s="1" t="s">
        <v>79</v>
      </c>
      <c r="T2681" s="1" t="s">
        <v>413</v>
      </c>
      <c r="U2681" s="2">
        <v>43519.411805555559</v>
      </c>
      <c r="V2681">
        <v>37</v>
      </c>
      <c r="X2681">
        <v>59</v>
      </c>
      <c r="Y2681">
        <v>29.85</v>
      </c>
      <c r="Z2681">
        <v>10</v>
      </c>
      <c r="AA2681" s="1" t="s">
        <v>49</v>
      </c>
      <c r="AD2681" s="1" t="s">
        <v>1206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s="1" t="s">
        <v>51</v>
      </c>
      <c r="AS2681" s="1" t="s">
        <v>51</v>
      </c>
      <c r="AT2681" s="1" t="s">
        <v>51</v>
      </c>
      <c r="AU2681" s="1" t="s">
        <v>51</v>
      </c>
    </row>
    <row r="2682" spans="1:47" x14ac:dyDescent="0.25">
      <c r="A2682" s="1" t="s">
        <v>4304</v>
      </c>
      <c r="B2682">
        <v>3</v>
      </c>
      <c r="C2682" s="2">
        <v>43519.467222222222</v>
      </c>
      <c r="D2682" s="2">
        <v>43519.487986111111</v>
      </c>
      <c r="E2682">
        <v>39.616402999999998</v>
      </c>
      <c r="F2682">
        <v>-104.89720199999999</v>
      </c>
      <c r="G2682">
        <v>39.61891</v>
      </c>
      <c r="H2682">
        <v>-104.89861000000001</v>
      </c>
      <c r="I2682">
        <v>0.189</v>
      </c>
      <c r="J2682" s="1" t="s">
        <v>564</v>
      </c>
      <c r="L2682" s="1" t="s">
        <v>877</v>
      </c>
      <c r="M2682" s="1" t="s">
        <v>47</v>
      </c>
      <c r="N2682" s="1" t="s">
        <v>127</v>
      </c>
      <c r="O2682" s="1" t="s">
        <v>201</v>
      </c>
      <c r="P2682" s="1" t="s">
        <v>198</v>
      </c>
      <c r="Q2682" s="1" t="s">
        <v>427</v>
      </c>
      <c r="R2682" s="1" t="s">
        <v>48</v>
      </c>
      <c r="S2682" s="1" t="s">
        <v>79</v>
      </c>
      <c r="T2682" s="1" t="s">
        <v>200</v>
      </c>
      <c r="U2682" s="2">
        <v>43519.453472222223</v>
      </c>
      <c r="V2682">
        <v>30</v>
      </c>
      <c r="W2682">
        <v>21.7</v>
      </c>
      <c r="X2682">
        <v>56</v>
      </c>
      <c r="Y2682">
        <v>29.92</v>
      </c>
      <c r="Z2682">
        <v>10</v>
      </c>
      <c r="AA2682" s="1" t="s">
        <v>71</v>
      </c>
      <c r="AB2682">
        <v>9.1999999999999993</v>
      </c>
      <c r="AD2682" s="1" t="s">
        <v>818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s="1" t="s">
        <v>51</v>
      </c>
      <c r="AS2682" s="1" t="s">
        <v>51</v>
      </c>
      <c r="AT2682" s="1" t="s">
        <v>51</v>
      </c>
      <c r="AU2682" s="1" t="s">
        <v>51</v>
      </c>
    </row>
    <row r="2683" spans="1:47" x14ac:dyDescent="0.25">
      <c r="A2683" s="1" t="s">
        <v>4056</v>
      </c>
      <c r="B2683">
        <v>3</v>
      </c>
      <c r="C2683" s="2">
        <v>43519.541168981479</v>
      </c>
      <c r="D2683" s="2">
        <v>43519.561597222222</v>
      </c>
      <c r="E2683">
        <v>39.282333999999999</v>
      </c>
      <c r="F2683">
        <v>-104.89668899999999</v>
      </c>
      <c r="G2683">
        <v>39.289051999999998</v>
      </c>
      <c r="H2683">
        <v>-104.895534</v>
      </c>
      <c r="I2683">
        <v>0.46800000000000003</v>
      </c>
      <c r="J2683" s="1" t="s">
        <v>398</v>
      </c>
      <c r="L2683" s="1" t="s">
        <v>194</v>
      </c>
      <c r="M2683" s="1" t="s">
        <v>47</v>
      </c>
      <c r="N2683" s="1" t="s">
        <v>191</v>
      </c>
      <c r="O2683" s="1" t="s">
        <v>121</v>
      </c>
      <c r="P2683" s="1" t="s">
        <v>198</v>
      </c>
      <c r="Q2683" s="1" t="s">
        <v>333</v>
      </c>
      <c r="R2683" s="1" t="s">
        <v>48</v>
      </c>
      <c r="S2683" s="1" t="s">
        <v>79</v>
      </c>
      <c r="T2683" s="1" t="s">
        <v>223</v>
      </c>
      <c r="U2683" s="2">
        <v>43519.54583333333</v>
      </c>
      <c r="V2683">
        <v>28.4</v>
      </c>
      <c r="W2683">
        <v>18</v>
      </c>
      <c r="X2683">
        <v>47</v>
      </c>
      <c r="Y2683">
        <v>29.83</v>
      </c>
      <c r="Z2683">
        <v>10</v>
      </c>
      <c r="AA2683" s="1" t="s">
        <v>71</v>
      </c>
      <c r="AB2683">
        <v>12.7</v>
      </c>
      <c r="AD2683" s="1" t="s">
        <v>1206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s="1" t="s">
        <v>51</v>
      </c>
      <c r="AS2683" s="1" t="s">
        <v>51</v>
      </c>
      <c r="AT2683" s="1" t="s">
        <v>51</v>
      </c>
      <c r="AU2683" s="1" t="s">
        <v>51</v>
      </c>
    </row>
    <row r="2684" spans="1:47" x14ac:dyDescent="0.25">
      <c r="A2684" s="1" t="s">
        <v>5263</v>
      </c>
      <c r="B2684">
        <v>3</v>
      </c>
      <c r="C2684" s="2">
        <v>43519.610451388886</v>
      </c>
      <c r="D2684" s="2">
        <v>43519.631041666667</v>
      </c>
      <c r="E2684">
        <v>39.723457000000003</v>
      </c>
      <c r="F2684">
        <v>-105.011526</v>
      </c>
      <c r="G2684">
        <v>39.72184</v>
      </c>
      <c r="H2684">
        <v>-105.00936</v>
      </c>
      <c r="I2684">
        <v>0.16</v>
      </c>
      <c r="J2684" s="1" t="s">
        <v>397</v>
      </c>
      <c r="L2684" s="1" t="s">
        <v>194</v>
      </c>
      <c r="M2684" s="1" t="s">
        <v>47</v>
      </c>
      <c r="N2684" s="1" t="s">
        <v>131</v>
      </c>
      <c r="O2684" s="1" t="s">
        <v>131</v>
      </c>
      <c r="P2684" s="1" t="s">
        <v>198</v>
      </c>
      <c r="Q2684" s="1" t="s">
        <v>310</v>
      </c>
      <c r="R2684" s="1" t="s">
        <v>48</v>
      </c>
      <c r="S2684" s="1" t="s">
        <v>79</v>
      </c>
      <c r="T2684" s="1" t="s">
        <v>205</v>
      </c>
      <c r="U2684" s="2">
        <v>43519.615972222222</v>
      </c>
      <c r="V2684">
        <v>35.6</v>
      </c>
      <c r="W2684">
        <v>23.7</v>
      </c>
      <c r="X2684">
        <v>35</v>
      </c>
      <c r="Y2684">
        <v>29.89</v>
      </c>
      <c r="Z2684">
        <v>15</v>
      </c>
      <c r="AA2684" s="1" t="s">
        <v>840</v>
      </c>
      <c r="AB2684">
        <v>24.2</v>
      </c>
      <c r="AD2684" s="1" t="s">
        <v>1067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s="1" t="s">
        <v>51</v>
      </c>
      <c r="AS2684" s="1" t="s">
        <v>51</v>
      </c>
      <c r="AT2684" s="1" t="s">
        <v>51</v>
      </c>
      <c r="AU2684" s="1" t="s">
        <v>51</v>
      </c>
    </row>
    <row r="2685" spans="1:47" x14ac:dyDescent="0.25">
      <c r="A2685" s="1" t="s">
        <v>5045</v>
      </c>
      <c r="B2685">
        <v>3</v>
      </c>
      <c r="C2685" s="2">
        <v>43519.653668981482</v>
      </c>
      <c r="D2685" s="2">
        <v>43519.674085648148</v>
      </c>
      <c r="E2685">
        <v>39.764190999999997</v>
      </c>
      <c r="F2685">
        <v>-105.589247</v>
      </c>
      <c r="G2685">
        <v>39.757511999999998</v>
      </c>
      <c r="H2685">
        <v>-105.567053</v>
      </c>
      <c r="I2685">
        <v>1.266</v>
      </c>
      <c r="J2685" s="1" t="s">
        <v>522</v>
      </c>
      <c r="L2685" s="1" t="s">
        <v>133</v>
      </c>
      <c r="M2685" s="1" t="s">
        <v>47</v>
      </c>
      <c r="N2685" s="1" t="s">
        <v>523</v>
      </c>
      <c r="O2685" s="1" t="s">
        <v>337</v>
      </c>
      <c r="P2685" s="1" t="s">
        <v>198</v>
      </c>
      <c r="Q2685" s="1" t="s">
        <v>524</v>
      </c>
      <c r="R2685" s="1" t="s">
        <v>48</v>
      </c>
      <c r="S2685" s="1" t="s">
        <v>79</v>
      </c>
      <c r="T2685" s="1" t="s">
        <v>339</v>
      </c>
      <c r="U2685" s="2">
        <v>43519.654166666667</v>
      </c>
      <c r="V2685">
        <v>-0.4</v>
      </c>
      <c r="W2685">
        <v>-29.1</v>
      </c>
      <c r="X2685">
        <v>60</v>
      </c>
      <c r="Y2685">
        <v>29.73</v>
      </c>
      <c r="AA2685" s="1" t="s">
        <v>71</v>
      </c>
      <c r="AB2685">
        <v>39.1</v>
      </c>
      <c r="AD2685" s="1" t="s">
        <v>1212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s="1" t="s">
        <v>51</v>
      </c>
      <c r="AS2685" s="1" t="s">
        <v>51</v>
      </c>
      <c r="AT2685" s="1" t="s">
        <v>51</v>
      </c>
      <c r="AU2685" s="1" t="s">
        <v>51</v>
      </c>
    </row>
    <row r="2686" spans="1:47" x14ac:dyDescent="0.25">
      <c r="A2686" s="1" t="s">
        <v>5046</v>
      </c>
      <c r="B2686">
        <v>4</v>
      </c>
      <c r="C2686" s="2">
        <v>43519.660451388889</v>
      </c>
      <c r="D2686" s="2">
        <v>43519.868530092594</v>
      </c>
      <c r="E2686">
        <v>39.764190999999997</v>
      </c>
      <c r="F2686">
        <v>-105.589247</v>
      </c>
      <c r="G2686">
        <v>39.757511999999998</v>
      </c>
      <c r="H2686">
        <v>-105.567053</v>
      </c>
      <c r="I2686">
        <v>1.266</v>
      </c>
      <c r="J2686" s="1" t="s">
        <v>5047</v>
      </c>
      <c r="L2686" s="1" t="s">
        <v>133</v>
      </c>
      <c r="M2686" s="1" t="s">
        <v>47</v>
      </c>
      <c r="N2686" s="1" t="s">
        <v>523</v>
      </c>
      <c r="O2686" s="1" t="s">
        <v>337</v>
      </c>
      <c r="P2686" s="1" t="s">
        <v>198</v>
      </c>
      <c r="Q2686" s="1" t="s">
        <v>524</v>
      </c>
      <c r="R2686" s="1" t="s">
        <v>48</v>
      </c>
      <c r="S2686" s="1" t="s">
        <v>79</v>
      </c>
      <c r="T2686" s="1" t="s">
        <v>339</v>
      </c>
      <c r="U2686" s="2">
        <v>43519.654166666667</v>
      </c>
      <c r="V2686">
        <v>-0.4</v>
      </c>
      <c r="W2686">
        <v>-29.1</v>
      </c>
      <c r="X2686">
        <v>60</v>
      </c>
      <c r="Y2686">
        <v>29.73</v>
      </c>
      <c r="AA2686" s="1" t="s">
        <v>71</v>
      </c>
      <c r="AB2686">
        <v>39.1</v>
      </c>
      <c r="AD2686" s="1" t="s">
        <v>1212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s="1" t="s">
        <v>51</v>
      </c>
      <c r="AS2686" s="1" t="s">
        <v>51</v>
      </c>
      <c r="AT2686" s="1" t="s">
        <v>51</v>
      </c>
      <c r="AU2686" s="1" t="s">
        <v>51</v>
      </c>
    </row>
    <row r="2687" spans="1:47" x14ac:dyDescent="0.25">
      <c r="A2687" s="1" t="s">
        <v>1353</v>
      </c>
      <c r="B2687">
        <v>3</v>
      </c>
      <c r="C2687" s="2">
        <v>43519.664618055554</v>
      </c>
      <c r="D2687" s="2">
        <v>43519.685208333336</v>
      </c>
      <c r="E2687">
        <v>39.591949999999997</v>
      </c>
      <c r="F2687">
        <v>-104.88308000000001</v>
      </c>
      <c r="G2687">
        <v>39.593876999999999</v>
      </c>
      <c r="H2687">
        <v>-104.884128</v>
      </c>
      <c r="I2687">
        <v>0.14399999999999999</v>
      </c>
      <c r="J2687" s="1" t="s">
        <v>568</v>
      </c>
      <c r="L2687" s="1" t="s">
        <v>194</v>
      </c>
      <c r="M2687" s="1" t="s">
        <v>47</v>
      </c>
      <c r="N2687" s="1" t="s">
        <v>127</v>
      </c>
      <c r="O2687" s="1" t="s">
        <v>201</v>
      </c>
      <c r="P2687" s="1" t="s">
        <v>198</v>
      </c>
      <c r="Q2687" s="1" t="s">
        <v>347</v>
      </c>
      <c r="R2687" s="1" t="s">
        <v>48</v>
      </c>
      <c r="S2687" s="1" t="s">
        <v>79</v>
      </c>
      <c r="T2687" s="1" t="s">
        <v>200</v>
      </c>
      <c r="U2687" s="2">
        <v>43519.661805555559</v>
      </c>
      <c r="V2687">
        <v>34</v>
      </c>
      <c r="W2687">
        <v>21.5</v>
      </c>
      <c r="X2687">
        <v>35</v>
      </c>
      <c r="Y2687">
        <v>30.01</v>
      </c>
      <c r="Z2687">
        <v>10</v>
      </c>
      <c r="AA2687" s="1" t="s">
        <v>71</v>
      </c>
      <c r="AB2687">
        <v>24.2</v>
      </c>
      <c r="AC2687">
        <v>0</v>
      </c>
      <c r="AD2687" s="1" t="s">
        <v>1219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s="1" t="s">
        <v>51</v>
      </c>
      <c r="AS2687" s="1" t="s">
        <v>51</v>
      </c>
      <c r="AT2687" s="1" t="s">
        <v>51</v>
      </c>
      <c r="AU2687" s="1" t="s">
        <v>51</v>
      </c>
    </row>
    <row r="2688" spans="1:47" x14ac:dyDescent="0.25">
      <c r="A2688" s="1" t="s">
        <v>9261</v>
      </c>
      <c r="B2688">
        <v>2</v>
      </c>
      <c r="C2688" s="2">
        <v>43519.692743055559</v>
      </c>
      <c r="D2688" s="2">
        <v>43519.711805555555</v>
      </c>
      <c r="E2688">
        <v>39.764009999999999</v>
      </c>
      <c r="F2688">
        <v>-105.59910000000001</v>
      </c>
      <c r="G2688">
        <v>39.764090000000003</v>
      </c>
      <c r="H2688">
        <v>-105.59576</v>
      </c>
      <c r="I2688">
        <v>0.17699999999999999</v>
      </c>
      <c r="J2688" s="1" t="s">
        <v>595</v>
      </c>
      <c r="L2688" s="1" t="s">
        <v>525</v>
      </c>
      <c r="M2688" s="1" t="s">
        <v>47</v>
      </c>
      <c r="N2688" s="1" t="s">
        <v>523</v>
      </c>
      <c r="O2688" s="1" t="s">
        <v>337</v>
      </c>
      <c r="P2688" s="1" t="s">
        <v>198</v>
      </c>
      <c r="Q2688" s="1" t="s">
        <v>524</v>
      </c>
      <c r="R2688" s="1" t="s">
        <v>48</v>
      </c>
      <c r="S2688" s="1" t="s">
        <v>79</v>
      </c>
      <c r="T2688" s="1" t="s">
        <v>339</v>
      </c>
      <c r="U2688" s="2">
        <v>43519.699305555558</v>
      </c>
      <c r="V2688">
        <v>-0.4</v>
      </c>
      <c r="W2688">
        <v>-28.5</v>
      </c>
      <c r="X2688">
        <v>60</v>
      </c>
      <c r="Y2688">
        <v>29.77</v>
      </c>
      <c r="AA2688" s="1" t="s">
        <v>71</v>
      </c>
      <c r="AB2688">
        <v>36.799999999999997</v>
      </c>
      <c r="AD2688" s="1" t="s">
        <v>1212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s="1" t="s">
        <v>51</v>
      </c>
      <c r="AS2688" s="1" t="s">
        <v>51</v>
      </c>
      <c r="AT2688" s="1" t="s">
        <v>51</v>
      </c>
      <c r="AU2688" s="1" t="s">
        <v>51</v>
      </c>
    </row>
    <row r="2689" spans="1:47" x14ac:dyDescent="0.25">
      <c r="A2689" s="1" t="s">
        <v>4344</v>
      </c>
      <c r="B2689">
        <v>3</v>
      </c>
      <c r="C2689" s="2">
        <v>43519.716168981482</v>
      </c>
      <c r="D2689" s="2">
        <v>43519.736585648148</v>
      </c>
      <c r="E2689">
        <v>39.630034999999999</v>
      </c>
      <c r="F2689">
        <v>-104.905278</v>
      </c>
      <c r="G2689">
        <v>39.628911000000002</v>
      </c>
      <c r="H2689">
        <v>-104.904681</v>
      </c>
      <c r="I2689">
        <v>8.4000000000000005E-2</v>
      </c>
      <c r="J2689" s="1" t="s">
        <v>220</v>
      </c>
      <c r="L2689" s="1" t="s">
        <v>195</v>
      </c>
      <c r="M2689" s="1" t="s">
        <v>47</v>
      </c>
      <c r="N2689" s="1" t="s">
        <v>131</v>
      </c>
      <c r="O2689" s="1" t="s">
        <v>131</v>
      </c>
      <c r="P2689" s="1" t="s">
        <v>198</v>
      </c>
      <c r="Q2689" s="1" t="s">
        <v>414</v>
      </c>
      <c r="R2689" s="1" t="s">
        <v>48</v>
      </c>
      <c r="S2689" s="1" t="s">
        <v>79</v>
      </c>
      <c r="T2689" s="1" t="s">
        <v>200</v>
      </c>
      <c r="U2689" s="2">
        <v>43519.703472222223</v>
      </c>
      <c r="V2689">
        <v>33.1</v>
      </c>
      <c r="W2689">
        <v>20.3</v>
      </c>
      <c r="X2689">
        <v>35</v>
      </c>
      <c r="Y2689">
        <v>30.04</v>
      </c>
      <c r="Z2689">
        <v>10</v>
      </c>
      <c r="AA2689" s="1" t="s">
        <v>71</v>
      </c>
      <c r="AB2689">
        <v>24.2</v>
      </c>
      <c r="AD2689" s="1" t="s">
        <v>1067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s="1" t="s">
        <v>51</v>
      </c>
      <c r="AS2689" s="1" t="s">
        <v>51</v>
      </c>
      <c r="AT2689" s="1" t="s">
        <v>51</v>
      </c>
      <c r="AU2689" s="1" t="s">
        <v>51</v>
      </c>
    </row>
    <row r="2690" spans="1:47" x14ac:dyDescent="0.25">
      <c r="A2690" s="1" t="s">
        <v>9262</v>
      </c>
      <c r="B2690">
        <v>2</v>
      </c>
      <c r="C2690" s="2">
        <v>43519.718784722223</v>
      </c>
      <c r="D2690" s="2">
        <v>43519.739212962966</v>
      </c>
      <c r="E2690">
        <v>39.844970000000004</v>
      </c>
      <c r="F2690">
        <v>-104.9846</v>
      </c>
      <c r="G2690">
        <v>39.851649999999999</v>
      </c>
      <c r="H2690">
        <v>-104.98605999999999</v>
      </c>
      <c r="I2690">
        <v>0.46800000000000003</v>
      </c>
      <c r="J2690" s="1" t="s">
        <v>517</v>
      </c>
      <c r="L2690" s="1" t="s">
        <v>194</v>
      </c>
      <c r="M2690" s="1" t="s">
        <v>47</v>
      </c>
      <c r="N2690" s="1" t="s">
        <v>131</v>
      </c>
      <c r="O2690" s="1" t="s">
        <v>147</v>
      </c>
      <c r="P2690" s="1" t="s">
        <v>198</v>
      </c>
      <c r="Q2690" s="1" t="s">
        <v>204</v>
      </c>
      <c r="R2690" s="1" t="s">
        <v>48</v>
      </c>
      <c r="S2690" s="1" t="s">
        <v>79</v>
      </c>
      <c r="T2690" s="1" t="s">
        <v>205</v>
      </c>
      <c r="U2690" s="2">
        <v>43519.699305555558</v>
      </c>
      <c r="V2690">
        <v>32</v>
      </c>
      <c r="W2690">
        <v>20.5</v>
      </c>
      <c r="X2690">
        <v>38</v>
      </c>
      <c r="Y2690">
        <v>29.96</v>
      </c>
      <c r="Z2690">
        <v>40</v>
      </c>
      <c r="AA2690" s="1" t="s">
        <v>840</v>
      </c>
      <c r="AB2690">
        <v>18.399999999999999</v>
      </c>
      <c r="AD2690" s="1" t="s">
        <v>1220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s="1" t="s">
        <v>51</v>
      </c>
      <c r="AS2690" s="1" t="s">
        <v>51</v>
      </c>
      <c r="AT2690" s="1" t="s">
        <v>51</v>
      </c>
      <c r="AU2690" s="1" t="s">
        <v>51</v>
      </c>
    </row>
    <row r="2691" spans="1:47" x14ac:dyDescent="0.25">
      <c r="A2691" s="1" t="s">
        <v>9263</v>
      </c>
      <c r="B2691">
        <v>2</v>
      </c>
      <c r="C2691" s="2">
        <v>43519.729722222219</v>
      </c>
      <c r="D2691" s="2">
        <v>43519.750497685185</v>
      </c>
      <c r="E2691">
        <v>39.715649999999997</v>
      </c>
      <c r="F2691">
        <v>-105.38818999999999</v>
      </c>
      <c r="G2691">
        <v>39.715679999999999</v>
      </c>
      <c r="H2691">
        <v>-105.38787000000001</v>
      </c>
      <c r="I2691">
        <v>1.7000000000000001E-2</v>
      </c>
      <c r="J2691" s="1" t="s">
        <v>9264</v>
      </c>
      <c r="L2691" s="1" t="s">
        <v>133</v>
      </c>
      <c r="M2691" s="1" t="s">
        <v>47</v>
      </c>
      <c r="N2691" s="1" t="s">
        <v>506</v>
      </c>
      <c r="O2691" s="1" t="s">
        <v>115</v>
      </c>
      <c r="P2691" s="1" t="s">
        <v>198</v>
      </c>
      <c r="Q2691" s="1" t="s">
        <v>507</v>
      </c>
      <c r="R2691" s="1" t="s">
        <v>48</v>
      </c>
      <c r="S2691" s="1" t="s">
        <v>79</v>
      </c>
      <c r="T2691" s="1" t="s">
        <v>339</v>
      </c>
      <c r="U2691" s="2">
        <v>43519.725694444445</v>
      </c>
      <c r="V2691">
        <v>-0.4</v>
      </c>
      <c r="W2691">
        <v>-26.7</v>
      </c>
      <c r="X2691">
        <v>55</v>
      </c>
      <c r="Y2691">
        <v>29.79</v>
      </c>
      <c r="AA2691" s="1" t="s">
        <v>71</v>
      </c>
      <c r="AB2691">
        <v>31.1</v>
      </c>
      <c r="AD2691" s="1" t="s">
        <v>1212</v>
      </c>
      <c r="AE2691" t="b">
        <v>0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s="1" t="s">
        <v>51</v>
      </c>
      <c r="AS2691" s="1" t="s">
        <v>51</v>
      </c>
      <c r="AT2691" s="1" t="s">
        <v>51</v>
      </c>
      <c r="AU2691" s="1" t="s">
        <v>51</v>
      </c>
    </row>
    <row r="2692" spans="1:47" x14ac:dyDescent="0.25">
      <c r="A2692" s="1" t="s">
        <v>9265</v>
      </c>
      <c r="B2692">
        <v>2</v>
      </c>
      <c r="C2692" s="2">
        <v>43519.729722222219</v>
      </c>
      <c r="D2692" s="2">
        <v>43519.750497685185</v>
      </c>
      <c r="E2692">
        <v>39.715649999999997</v>
      </c>
      <c r="F2692">
        <v>-105.38818999999999</v>
      </c>
      <c r="G2692">
        <v>39.715679999999999</v>
      </c>
      <c r="H2692">
        <v>-105.38787000000001</v>
      </c>
      <c r="I2692">
        <v>1.7000000000000001E-2</v>
      </c>
      <c r="J2692" s="1" t="s">
        <v>4071</v>
      </c>
      <c r="L2692" s="1" t="s">
        <v>133</v>
      </c>
      <c r="M2692" s="1" t="s">
        <v>47</v>
      </c>
      <c r="N2692" s="1" t="s">
        <v>506</v>
      </c>
      <c r="O2692" s="1" t="s">
        <v>115</v>
      </c>
      <c r="P2692" s="1" t="s">
        <v>198</v>
      </c>
      <c r="Q2692" s="1" t="s">
        <v>507</v>
      </c>
      <c r="R2692" s="1" t="s">
        <v>48</v>
      </c>
      <c r="S2692" s="1" t="s">
        <v>79</v>
      </c>
      <c r="T2692" s="1" t="s">
        <v>339</v>
      </c>
      <c r="U2692" s="2">
        <v>43519.725694444445</v>
      </c>
      <c r="V2692">
        <v>-0.4</v>
      </c>
      <c r="W2692">
        <v>-26.7</v>
      </c>
      <c r="X2692">
        <v>55</v>
      </c>
      <c r="Y2692">
        <v>29.79</v>
      </c>
      <c r="AA2692" s="1" t="s">
        <v>71</v>
      </c>
      <c r="AB2692">
        <v>31.1</v>
      </c>
      <c r="AD2692" s="1" t="s">
        <v>1212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s="1" t="s">
        <v>51</v>
      </c>
      <c r="AS2692" s="1" t="s">
        <v>51</v>
      </c>
      <c r="AT2692" s="1" t="s">
        <v>51</v>
      </c>
      <c r="AU2692" s="1" t="s">
        <v>51</v>
      </c>
    </row>
    <row r="2693" spans="1:47" x14ac:dyDescent="0.25">
      <c r="A2693" s="1" t="s">
        <v>9266</v>
      </c>
      <c r="B2693">
        <v>2</v>
      </c>
      <c r="C2693" s="2">
        <v>43519.774502314816</v>
      </c>
      <c r="D2693" s="2">
        <v>43519.795173611114</v>
      </c>
      <c r="E2693">
        <v>39.716560000000001</v>
      </c>
      <c r="F2693">
        <v>-105.19108</v>
      </c>
      <c r="G2693">
        <v>39.707259999999998</v>
      </c>
      <c r="H2693">
        <v>-105.19826</v>
      </c>
      <c r="I2693">
        <v>0.747</v>
      </c>
      <c r="J2693" s="1" t="s">
        <v>5116</v>
      </c>
      <c r="L2693" s="1" t="s">
        <v>137</v>
      </c>
      <c r="M2693" s="1" t="s">
        <v>47</v>
      </c>
      <c r="N2693" s="1" t="s">
        <v>269</v>
      </c>
      <c r="O2693" s="1" t="s">
        <v>115</v>
      </c>
      <c r="P2693" s="1" t="s">
        <v>198</v>
      </c>
      <c r="Q2693" s="1" t="s">
        <v>270</v>
      </c>
      <c r="R2693" s="1" t="s">
        <v>48</v>
      </c>
      <c r="S2693" s="1" t="s">
        <v>79</v>
      </c>
      <c r="T2693" s="1" t="s">
        <v>205</v>
      </c>
      <c r="U2693" s="2">
        <v>43519.782638888886</v>
      </c>
      <c r="V2693">
        <v>30.2</v>
      </c>
      <c r="W2693">
        <v>15.4</v>
      </c>
      <c r="X2693">
        <v>44</v>
      </c>
      <c r="Y2693">
        <v>29.99</v>
      </c>
      <c r="Z2693">
        <v>30</v>
      </c>
      <c r="AA2693" s="1" t="s">
        <v>840</v>
      </c>
      <c r="AB2693">
        <v>28.8</v>
      </c>
      <c r="AD2693" s="1" t="s">
        <v>1220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s="1" t="s">
        <v>53</v>
      </c>
      <c r="AS2693" s="1" t="s">
        <v>53</v>
      </c>
      <c r="AT2693" s="1" t="s">
        <v>51</v>
      </c>
      <c r="AU2693" s="1" t="s">
        <v>51</v>
      </c>
    </row>
    <row r="2694" spans="1:47" x14ac:dyDescent="0.25">
      <c r="A2694" s="1" t="s">
        <v>5094</v>
      </c>
      <c r="B2694">
        <v>3</v>
      </c>
      <c r="C2694" s="2">
        <v>43519.79378472222</v>
      </c>
      <c r="D2694" s="2">
        <v>43519.814363425925</v>
      </c>
      <c r="E2694">
        <v>39.723739999999999</v>
      </c>
      <c r="F2694">
        <v>-105.18149</v>
      </c>
      <c r="G2694">
        <v>39.725020000000001</v>
      </c>
      <c r="H2694">
        <v>-105.17955000000001</v>
      </c>
      <c r="I2694">
        <v>0.13600000000000001</v>
      </c>
      <c r="J2694" s="1" t="s">
        <v>580</v>
      </c>
      <c r="L2694" s="1" t="s">
        <v>133</v>
      </c>
      <c r="M2694" s="1" t="s">
        <v>47</v>
      </c>
      <c r="N2694" s="1" t="s">
        <v>269</v>
      </c>
      <c r="O2694" s="1" t="s">
        <v>115</v>
      </c>
      <c r="P2694" s="1" t="s">
        <v>198</v>
      </c>
      <c r="Q2694" s="1" t="s">
        <v>270</v>
      </c>
      <c r="R2694" s="1" t="s">
        <v>48</v>
      </c>
      <c r="S2694" s="1" t="s">
        <v>79</v>
      </c>
      <c r="T2694" s="1" t="s">
        <v>205</v>
      </c>
      <c r="U2694" s="2">
        <v>43519.782638888886</v>
      </c>
      <c r="V2694">
        <v>30.2</v>
      </c>
      <c r="W2694">
        <v>15.4</v>
      </c>
      <c r="X2694">
        <v>44</v>
      </c>
      <c r="Y2694">
        <v>29.99</v>
      </c>
      <c r="Z2694">
        <v>30</v>
      </c>
      <c r="AA2694" s="1" t="s">
        <v>840</v>
      </c>
      <c r="AB2694">
        <v>28.8</v>
      </c>
      <c r="AD2694" s="1" t="s">
        <v>1220</v>
      </c>
      <c r="AE2694" t="b">
        <v>0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s="1" t="s">
        <v>53</v>
      </c>
      <c r="AS2694" s="1" t="s">
        <v>53</v>
      </c>
      <c r="AT2694" s="1" t="s">
        <v>53</v>
      </c>
      <c r="AU2694" s="1" t="s">
        <v>51</v>
      </c>
    </row>
    <row r="2695" spans="1:47" x14ac:dyDescent="0.25">
      <c r="A2695" s="1" t="s">
        <v>5095</v>
      </c>
      <c r="B2695">
        <v>3</v>
      </c>
      <c r="C2695" s="2">
        <v>43519.794814814813</v>
      </c>
      <c r="D2695" s="2">
        <v>43519.815567129626</v>
      </c>
      <c r="E2695">
        <v>39.723739999999999</v>
      </c>
      <c r="F2695">
        <v>-105.18149</v>
      </c>
      <c r="G2695">
        <v>39.725020000000001</v>
      </c>
      <c r="H2695">
        <v>-105.17955000000001</v>
      </c>
      <c r="I2695">
        <v>0.13600000000000001</v>
      </c>
      <c r="J2695" s="1" t="s">
        <v>580</v>
      </c>
      <c r="L2695" s="1" t="s">
        <v>133</v>
      </c>
      <c r="M2695" s="1" t="s">
        <v>47</v>
      </c>
      <c r="N2695" s="1" t="s">
        <v>269</v>
      </c>
      <c r="O2695" s="1" t="s">
        <v>115</v>
      </c>
      <c r="P2695" s="1" t="s">
        <v>198</v>
      </c>
      <c r="Q2695" s="1" t="s">
        <v>270</v>
      </c>
      <c r="R2695" s="1" t="s">
        <v>48</v>
      </c>
      <c r="S2695" s="1" t="s">
        <v>79</v>
      </c>
      <c r="T2695" s="1" t="s">
        <v>205</v>
      </c>
      <c r="U2695" s="2">
        <v>43519.782638888886</v>
      </c>
      <c r="V2695">
        <v>30.2</v>
      </c>
      <c r="W2695">
        <v>15.4</v>
      </c>
      <c r="X2695">
        <v>44</v>
      </c>
      <c r="Y2695">
        <v>29.99</v>
      </c>
      <c r="Z2695">
        <v>30</v>
      </c>
      <c r="AA2695" s="1" t="s">
        <v>840</v>
      </c>
      <c r="AB2695">
        <v>28.8</v>
      </c>
      <c r="AD2695" s="1" t="s">
        <v>1220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s="1" t="s">
        <v>53</v>
      </c>
      <c r="AS2695" s="1" t="s">
        <v>53</v>
      </c>
      <c r="AT2695" s="1" t="s">
        <v>53</v>
      </c>
      <c r="AU2695" s="1" t="s">
        <v>51</v>
      </c>
    </row>
    <row r="2696" spans="1:47" x14ac:dyDescent="0.25">
      <c r="A2696" s="1" t="s">
        <v>5073</v>
      </c>
      <c r="B2696">
        <v>3</v>
      </c>
      <c r="C2696" s="2">
        <v>43519.812002314815</v>
      </c>
      <c r="D2696" s="2">
        <v>43519.832418981481</v>
      </c>
      <c r="E2696">
        <v>39.725580000000001</v>
      </c>
      <c r="F2696">
        <v>-105.022643</v>
      </c>
      <c r="G2696">
        <v>39.725610000000003</v>
      </c>
      <c r="H2696">
        <v>-105.02414</v>
      </c>
      <c r="I2696">
        <v>0.08</v>
      </c>
      <c r="J2696" s="1" t="s">
        <v>584</v>
      </c>
      <c r="L2696" s="1" t="s">
        <v>585</v>
      </c>
      <c r="M2696" s="1" t="s">
        <v>47</v>
      </c>
      <c r="N2696" s="1" t="s">
        <v>131</v>
      </c>
      <c r="O2696" s="1" t="s">
        <v>131</v>
      </c>
      <c r="P2696" s="1" t="s">
        <v>198</v>
      </c>
      <c r="Q2696" s="1" t="s">
        <v>310</v>
      </c>
      <c r="R2696" s="1" t="s">
        <v>48</v>
      </c>
      <c r="S2696" s="1" t="s">
        <v>79</v>
      </c>
      <c r="T2696" s="1" t="s">
        <v>205</v>
      </c>
      <c r="U2696" s="2">
        <v>43519.824305555558</v>
      </c>
      <c r="V2696">
        <v>28.4</v>
      </c>
      <c r="W2696">
        <v>14.7</v>
      </c>
      <c r="X2696">
        <v>47</v>
      </c>
      <c r="Y2696">
        <v>30</v>
      </c>
      <c r="Z2696">
        <v>30</v>
      </c>
      <c r="AA2696" s="1" t="s">
        <v>840</v>
      </c>
      <c r="AB2696">
        <v>21.9</v>
      </c>
      <c r="AD2696" s="1" t="s">
        <v>1220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s="1" t="s">
        <v>53</v>
      </c>
      <c r="AS2696" s="1" t="s">
        <v>53</v>
      </c>
      <c r="AT2696" s="1" t="s">
        <v>53</v>
      </c>
      <c r="AU2696" s="1" t="s">
        <v>53</v>
      </c>
    </row>
    <row r="2697" spans="1:47" x14ac:dyDescent="0.25">
      <c r="A2697" s="1" t="s">
        <v>5074</v>
      </c>
      <c r="B2697">
        <v>3</v>
      </c>
      <c r="C2697" s="2">
        <v>43519.864606481482</v>
      </c>
      <c r="D2697" s="2">
        <v>43519.885196759256</v>
      </c>
      <c r="E2697">
        <v>39.778289999999998</v>
      </c>
      <c r="F2697">
        <v>-104.897431</v>
      </c>
      <c r="G2697">
        <v>39.778149999999997</v>
      </c>
      <c r="H2697">
        <v>-104.89465</v>
      </c>
      <c r="I2697">
        <v>0.14799999999999999</v>
      </c>
      <c r="J2697" s="1" t="s">
        <v>417</v>
      </c>
      <c r="L2697" s="1" t="s">
        <v>133</v>
      </c>
      <c r="M2697" s="1" t="s">
        <v>47</v>
      </c>
      <c r="N2697" s="1" t="s">
        <v>131</v>
      </c>
      <c r="O2697" s="1" t="s">
        <v>131</v>
      </c>
      <c r="P2697" s="1" t="s">
        <v>198</v>
      </c>
      <c r="Q2697" s="1" t="s">
        <v>246</v>
      </c>
      <c r="R2697" s="1" t="s">
        <v>48</v>
      </c>
      <c r="S2697" s="1" t="s">
        <v>79</v>
      </c>
      <c r="T2697" s="1" t="s">
        <v>205</v>
      </c>
      <c r="U2697" s="2">
        <v>43519.865972222222</v>
      </c>
      <c r="V2697">
        <v>30.2</v>
      </c>
      <c r="W2697">
        <v>17.100000000000001</v>
      </c>
      <c r="X2697">
        <v>40</v>
      </c>
      <c r="Y2697">
        <v>30.01</v>
      </c>
      <c r="Z2697">
        <v>30</v>
      </c>
      <c r="AA2697" s="1" t="s">
        <v>840</v>
      </c>
      <c r="AB2697">
        <v>21.9</v>
      </c>
      <c r="AD2697" s="1" t="s">
        <v>1220</v>
      </c>
      <c r="AE2697" t="b">
        <v>0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s="1" t="s">
        <v>53</v>
      </c>
      <c r="AS2697" s="1" t="s">
        <v>53</v>
      </c>
      <c r="AT2697" s="1" t="s">
        <v>53</v>
      </c>
      <c r="AU2697" s="1" t="s">
        <v>53</v>
      </c>
    </row>
    <row r="2698" spans="1:47" x14ac:dyDescent="0.25">
      <c r="A2698" s="1" t="s">
        <v>3920</v>
      </c>
      <c r="B2698">
        <v>3</v>
      </c>
      <c r="C2698" s="2">
        <v>43519.879710648151</v>
      </c>
      <c r="D2698" s="2">
        <v>43519.90048611111</v>
      </c>
      <c r="E2698">
        <v>39.097873999999997</v>
      </c>
      <c r="F2698">
        <v>-104.863916</v>
      </c>
      <c r="G2698">
        <v>39.092885000000003</v>
      </c>
      <c r="H2698">
        <v>-104.862911</v>
      </c>
      <c r="I2698">
        <v>0.34899999999999998</v>
      </c>
      <c r="J2698" s="1" t="s">
        <v>470</v>
      </c>
      <c r="L2698" s="1" t="s">
        <v>195</v>
      </c>
      <c r="M2698" s="1" t="s">
        <v>47</v>
      </c>
      <c r="N2698" s="1" t="s">
        <v>447</v>
      </c>
      <c r="O2698" s="1" t="s">
        <v>193</v>
      </c>
      <c r="P2698" s="1" t="s">
        <v>198</v>
      </c>
      <c r="Q2698" s="1" t="s">
        <v>448</v>
      </c>
      <c r="R2698" s="1" t="s">
        <v>48</v>
      </c>
      <c r="S2698" s="1" t="s">
        <v>79</v>
      </c>
      <c r="T2698" s="1" t="s">
        <v>234</v>
      </c>
      <c r="U2698" s="2">
        <v>43519.873611111114</v>
      </c>
      <c r="V2698">
        <v>24.8</v>
      </c>
      <c r="W2698">
        <v>19.100000000000001</v>
      </c>
      <c r="X2698">
        <v>36</v>
      </c>
      <c r="Y2698">
        <v>30.15</v>
      </c>
      <c r="Z2698">
        <v>10</v>
      </c>
      <c r="AA2698" s="1" t="s">
        <v>65</v>
      </c>
      <c r="AB2698">
        <v>4.5999999999999996</v>
      </c>
      <c r="AD2698" s="1" t="s">
        <v>1206</v>
      </c>
      <c r="AE2698" t="b">
        <v>0</v>
      </c>
      <c r="AF2698" t="b">
        <v>0</v>
      </c>
      <c r="AG2698" t="b">
        <v>0</v>
      </c>
      <c r="AH2698" t="b">
        <v>0</v>
      </c>
      <c r="AI2698" t="b">
        <v>1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s="1" t="s">
        <v>53</v>
      </c>
      <c r="AS2698" s="1" t="s">
        <v>53</v>
      </c>
      <c r="AT2698" s="1" t="s">
        <v>53</v>
      </c>
      <c r="AU2698" s="1" t="s">
        <v>53</v>
      </c>
    </row>
    <row r="2699" spans="1:47" x14ac:dyDescent="0.25">
      <c r="A2699" s="1" t="s">
        <v>3946</v>
      </c>
      <c r="B2699">
        <v>3</v>
      </c>
      <c r="C2699" s="2">
        <v>43520.033877314818</v>
      </c>
      <c r="D2699" s="2">
        <v>43520.054618055554</v>
      </c>
      <c r="E2699">
        <v>40.179569999999998</v>
      </c>
      <c r="F2699">
        <v>-104.97967199999999</v>
      </c>
      <c r="G2699">
        <v>40.196607</v>
      </c>
      <c r="H2699">
        <v>-104.97996000000001</v>
      </c>
      <c r="I2699">
        <v>1.177</v>
      </c>
      <c r="J2699" s="1" t="s">
        <v>264</v>
      </c>
      <c r="L2699" s="1" t="s">
        <v>265</v>
      </c>
      <c r="M2699" s="1" t="s">
        <v>47</v>
      </c>
      <c r="N2699" s="1" t="s">
        <v>208</v>
      </c>
      <c r="O2699" s="1" t="s">
        <v>209</v>
      </c>
      <c r="P2699" s="1" t="s">
        <v>198</v>
      </c>
      <c r="Q2699" s="1" t="s">
        <v>210</v>
      </c>
      <c r="R2699" s="1" t="s">
        <v>48</v>
      </c>
      <c r="S2699" s="1" t="s">
        <v>79</v>
      </c>
      <c r="T2699" s="1" t="s">
        <v>211</v>
      </c>
      <c r="U2699" s="2">
        <v>43520.038194444445</v>
      </c>
      <c r="V2699">
        <v>33.6</v>
      </c>
      <c r="W2699">
        <v>26.8</v>
      </c>
      <c r="X2699">
        <v>30</v>
      </c>
      <c r="Y2699">
        <v>30.1</v>
      </c>
      <c r="Z2699">
        <v>10</v>
      </c>
      <c r="AA2699" s="1" t="s">
        <v>840</v>
      </c>
      <c r="AB2699">
        <v>8.1</v>
      </c>
      <c r="AD2699" s="1" t="s">
        <v>1206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s="1" t="s">
        <v>53</v>
      </c>
      <c r="AS2699" s="1" t="s">
        <v>53</v>
      </c>
      <c r="AT2699" s="1" t="s">
        <v>53</v>
      </c>
      <c r="AU2699" s="1" t="s">
        <v>53</v>
      </c>
    </row>
    <row r="2700" spans="1:47" x14ac:dyDescent="0.25">
      <c r="A2700" s="1" t="s">
        <v>3921</v>
      </c>
      <c r="B2700">
        <v>3</v>
      </c>
      <c r="C2700" s="2">
        <v>43520.050023148149</v>
      </c>
      <c r="D2700" s="2">
        <v>43520.070347222223</v>
      </c>
      <c r="E2700">
        <v>40.1569</v>
      </c>
      <c r="F2700">
        <v>-104.97871000000001</v>
      </c>
      <c r="G2700">
        <v>40.209299999999999</v>
      </c>
      <c r="H2700">
        <v>-104.9799</v>
      </c>
      <c r="I2700">
        <v>3.621</v>
      </c>
      <c r="J2700" s="1" t="s">
        <v>3922</v>
      </c>
      <c r="L2700" s="1" t="s">
        <v>265</v>
      </c>
      <c r="M2700" s="1" t="s">
        <v>47</v>
      </c>
      <c r="N2700" s="1" t="s">
        <v>208</v>
      </c>
      <c r="O2700" s="1" t="s">
        <v>209</v>
      </c>
      <c r="P2700" s="1" t="s">
        <v>198</v>
      </c>
      <c r="Q2700" s="1" t="s">
        <v>210</v>
      </c>
      <c r="R2700" s="1" t="s">
        <v>48</v>
      </c>
      <c r="S2700" s="1" t="s">
        <v>79</v>
      </c>
      <c r="T2700" s="1" t="s">
        <v>211</v>
      </c>
      <c r="U2700" s="2">
        <v>43520.052083333336</v>
      </c>
      <c r="V2700">
        <v>34.299999999999997</v>
      </c>
      <c r="W2700">
        <v>25.9</v>
      </c>
      <c r="X2700">
        <v>29</v>
      </c>
      <c r="Y2700">
        <v>30.1</v>
      </c>
      <c r="Z2700">
        <v>10</v>
      </c>
      <c r="AA2700" s="1" t="s">
        <v>56</v>
      </c>
      <c r="AB2700">
        <v>11.5</v>
      </c>
      <c r="AD2700" s="1" t="s">
        <v>1206</v>
      </c>
      <c r="AE2700" t="b">
        <v>0</v>
      </c>
      <c r="AF2700" t="b">
        <v>0</v>
      </c>
      <c r="AG2700" t="b">
        <v>0</v>
      </c>
      <c r="AH2700" t="b">
        <v>0</v>
      </c>
      <c r="AI2700" t="b">
        <v>1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s="1" t="s">
        <v>53</v>
      </c>
      <c r="AS2700" s="1" t="s">
        <v>53</v>
      </c>
      <c r="AT2700" s="1" t="s">
        <v>53</v>
      </c>
      <c r="AU2700" s="1" t="s">
        <v>53</v>
      </c>
    </row>
    <row r="2701" spans="1:47" x14ac:dyDescent="0.25">
      <c r="A2701" s="1" t="s">
        <v>3923</v>
      </c>
      <c r="B2701">
        <v>3</v>
      </c>
      <c r="C2701" s="2">
        <v>43520.077627314815</v>
      </c>
      <c r="D2701" s="2">
        <v>43520.098090277781</v>
      </c>
      <c r="E2701">
        <v>40.1569</v>
      </c>
      <c r="F2701">
        <v>-104.97871000000001</v>
      </c>
      <c r="G2701">
        <v>40.209299999999999</v>
      </c>
      <c r="H2701">
        <v>-104.9799</v>
      </c>
      <c r="I2701">
        <v>3.621</v>
      </c>
      <c r="J2701" s="1" t="s">
        <v>3924</v>
      </c>
      <c r="L2701" s="1" t="s">
        <v>265</v>
      </c>
      <c r="M2701" s="1" t="s">
        <v>47</v>
      </c>
      <c r="N2701" s="1" t="s">
        <v>208</v>
      </c>
      <c r="O2701" s="1" t="s">
        <v>209</v>
      </c>
      <c r="P2701" s="1" t="s">
        <v>198</v>
      </c>
      <c r="Q2701" s="1" t="s">
        <v>210</v>
      </c>
      <c r="R2701" s="1" t="s">
        <v>48</v>
      </c>
      <c r="S2701" s="1" t="s">
        <v>79</v>
      </c>
      <c r="T2701" s="1" t="s">
        <v>211</v>
      </c>
      <c r="U2701" s="2">
        <v>43520.079861111109</v>
      </c>
      <c r="V2701">
        <v>33.1</v>
      </c>
      <c r="W2701">
        <v>25.5</v>
      </c>
      <c r="X2701">
        <v>31</v>
      </c>
      <c r="Y2701">
        <v>30.11</v>
      </c>
      <c r="Z2701">
        <v>10</v>
      </c>
      <c r="AA2701" s="1" t="s">
        <v>56</v>
      </c>
      <c r="AB2701">
        <v>9.1999999999999993</v>
      </c>
      <c r="AD2701" s="1" t="s">
        <v>1206</v>
      </c>
      <c r="AE2701" t="b">
        <v>0</v>
      </c>
      <c r="AF2701" t="b">
        <v>0</v>
      </c>
      <c r="AG2701" t="b">
        <v>0</v>
      </c>
      <c r="AH2701" t="b">
        <v>0</v>
      </c>
      <c r="AI2701" t="b">
        <v>1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s="1" t="s">
        <v>53</v>
      </c>
      <c r="AS2701" s="1" t="s">
        <v>53</v>
      </c>
      <c r="AT2701" s="1" t="s">
        <v>53</v>
      </c>
      <c r="AU2701" s="1" t="s">
        <v>53</v>
      </c>
    </row>
    <row r="2702" spans="1:47" x14ac:dyDescent="0.25">
      <c r="A2702" s="1" t="s">
        <v>4806</v>
      </c>
      <c r="B2702">
        <v>3</v>
      </c>
      <c r="C2702" s="2">
        <v>43520.313043981485</v>
      </c>
      <c r="D2702" s="2">
        <v>43520.333784722221</v>
      </c>
      <c r="E2702">
        <v>39.067182000000003</v>
      </c>
      <c r="F2702">
        <v>-104.856601</v>
      </c>
      <c r="G2702">
        <v>39.084677999999997</v>
      </c>
      <c r="H2702">
        <v>-104.860769</v>
      </c>
      <c r="I2702">
        <v>1.2290000000000001</v>
      </c>
      <c r="J2702" s="1" t="s">
        <v>470</v>
      </c>
      <c r="L2702" s="1" t="s">
        <v>265</v>
      </c>
      <c r="M2702" s="1" t="s">
        <v>47</v>
      </c>
      <c r="N2702" s="1" t="s">
        <v>447</v>
      </c>
      <c r="O2702" s="1" t="s">
        <v>193</v>
      </c>
      <c r="P2702" s="1" t="s">
        <v>198</v>
      </c>
      <c r="Q2702" s="1" t="s">
        <v>448</v>
      </c>
      <c r="R2702" s="1" t="s">
        <v>48</v>
      </c>
      <c r="S2702" s="1" t="s">
        <v>79</v>
      </c>
      <c r="T2702" s="1" t="s">
        <v>234</v>
      </c>
      <c r="U2702" s="2">
        <v>43520.331944444442</v>
      </c>
      <c r="V2702">
        <v>18.899999999999999</v>
      </c>
      <c r="X2702">
        <v>48</v>
      </c>
      <c r="Y2702">
        <v>30.3</v>
      </c>
      <c r="Z2702">
        <v>10</v>
      </c>
      <c r="AA2702" s="1" t="s">
        <v>49</v>
      </c>
      <c r="AD2702" s="1" t="s">
        <v>1206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s="1" t="s">
        <v>51</v>
      </c>
      <c r="AS2702" s="1" t="s">
        <v>51</v>
      </c>
      <c r="AT2702" s="1" t="s">
        <v>51</v>
      </c>
      <c r="AU2702" s="1" t="s">
        <v>51</v>
      </c>
    </row>
    <row r="2703" spans="1:47" x14ac:dyDescent="0.25">
      <c r="A2703" s="1" t="s">
        <v>4057</v>
      </c>
      <c r="B2703">
        <v>3</v>
      </c>
      <c r="C2703" s="2">
        <v>43520.450543981482</v>
      </c>
      <c r="D2703" s="2">
        <v>43520.471284722225</v>
      </c>
      <c r="E2703">
        <v>39.125577</v>
      </c>
      <c r="F2703">
        <v>-104.86466</v>
      </c>
      <c r="G2703">
        <v>39.117998</v>
      </c>
      <c r="H2703">
        <v>-104.86589600000001</v>
      </c>
      <c r="I2703">
        <v>0.52800000000000002</v>
      </c>
      <c r="J2703" s="1" t="s">
        <v>470</v>
      </c>
      <c r="L2703" s="1" t="s">
        <v>195</v>
      </c>
      <c r="M2703" s="1" t="s">
        <v>47</v>
      </c>
      <c r="N2703" s="1" t="s">
        <v>447</v>
      </c>
      <c r="O2703" s="1" t="s">
        <v>193</v>
      </c>
      <c r="P2703" s="1" t="s">
        <v>198</v>
      </c>
      <c r="Q2703" s="1" t="s">
        <v>448</v>
      </c>
      <c r="R2703" s="1" t="s">
        <v>48</v>
      </c>
      <c r="S2703" s="1" t="s">
        <v>79</v>
      </c>
      <c r="T2703" s="1" t="s">
        <v>234</v>
      </c>
      <c r="U2703" s="2">
        <v>43520.415277777778</v>
      </c>
      <c r="V2703">
        <v>29.7</v>
      </c>
      <c r="W2703">
        <v>21.3</v>
      </c>
      <c r="X2703">
        <v>33</v>
      </c>
      <c r="Y2703">
        <v>30.23</v>
      </c>
      <c r="Z2703">
        <v>10</v>
      </c>
      <c r="AA2703" s="1" t="s">
        <v>66</v>
      </c>
      <c r="AB2703">
        <v>9.1999999999999993</v>
      </c>
      <c r="AD2703" s="1" t="s">
        <v>1206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s="1" t="s">
        <v>51</v>
      </c>
      <c r="AS2703" s="1" t="s">
        <v>51</v>
      </c>
      <c r="AT2703" s="1" t="s">
        <v>51</v>
      </c>
      <c r="AU2703" s="1" t="s">
        <v>51</v>
      </c>
    </row>
    <row r="2704" spans="1:47" x14ac:dyDescent="0.25">
      <c r="A2704" s="1" t="s">
        <v>5264</v>
      </c>
      <c r="B2704">
        <v>3</v>
      </c>
      <c r="C2704" s="2">
        <v>43520.520335648151</v>
      </c>
      <c r="D2704" s="2">
        <v>43520.540729166663</v>
      </c>
      <c r="E2704">
        <v>39.734789999999997</v>
      </c>
      <c r="F2704">
        <v>-105.01503</v>
      </c>
      <c r="G2704">
        <v>39.736634000000002</v>
      </c>
      <c r="H2704">
        <v>-105.014162</v>
      </c>
      <c r="I2704">
        <v>0.13500000000000001</v>
      </c>
      <c r="J2704" s="1" t="s">
        <v>567</v>
      </c>
      <c r="L2704" s="1" t="s">
        <v>265</v>
      </c>
      <c r="M2704" s="1" t="s">
        <v>47</v>
      </c>
      <c r="N2704" s="1" t="s">
        <v>131</v>
      </c>
      <c r="O2704" s="1" t="s">
        <v>131</v>
      </c>
      <c r="P2704" s="1" t="s">
        <v>198</v>
      </c>
      <c r="Q2704" s="1" t="s">
        <v>310</v>
      </c>
      <c r="R2704" s="1" t="s">
        <v>48</v>
      </c>
      <c r="S2704" s="1" t="s">
        <v>79</v>
      </c>
      <c r="T2704" s="1" t="s">
        <v>205</v>
      </c>
      <c r="U2704" s="2">
        <v>43520.531944444447</v>
      </c>
      <c r="V2704">
        <v>41</v>
      </c>
      <c r="W2704">
        <v>34.700000000000003</v>
      </c>
      <c r="X2704">
        <v>26</v>
      </c>
      <c r="Y2704">
        <v>30.04</v>
      </c>
      <c r="Z2704">
        <v>50</v>
      </c>
      <c r="AA2704" s="1" t="s">
        <v>846</v>
      </c>
      <c r="AB2704">
        <v>10.4</v>
      </c>
      <c r="AD2704" s="1" t="s">
        <v>818</v>
      </c>
      <c r="AE2704" t="b">
        <v>0</v>
      </c>
      <c r="AF2704" t="b">
        <v>0</v>
      </c>
      <c r="AG2704" t="b">
        <v>0</v>
      </c>
      <c r="AH2704" t="b">
        <v>0</v>
      </c>
      <c r="AI2704" t="b">
        <v>1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s="1" t="s">
        <v>51</v>
      </c>
      <c r="AS2704" s="1" t="s">
        <v>51</v>
      </c>
      <c r="AT2704" s="1" t="s">
        <v>51</v>
      </c>
      <c r="AU2704" s="1" t="s">
        <v>51</v>
      </c>
    </row>
    <row r="2705" spans="1:47" x14ac:dyDescent="0.25">
      <c r="A2705" s="1" t="s">
        <v>5265</v>
      </c>
      <c r="B2705">
        <v>3</v>
      </c>
      <c r="C2705" s="2">
        <v>43520.564606481479</v>
      </c>
      <c r="D2705" s="2">
        <v>43520.585173611114</v>
      </c>
      <c r="E2705">
        <v>39.778410000000001</v>
      </c>
      <c r="F2705">
        <v>-104.91289</v>
      </c>
      <c r="G2705">
        <v>39.780209999999997</v>
      </c>
      <c r="H2705">
        <v>-104.93586000000001</v>
      </c>
      <c r="I2705">
        <v>1.226</v>
      </c>
      <c r="J2705" s="1" t="s">
        <v>486</v>
      </c>
      <c r="L2705" s="1" t="s">
        <v>137</v>
      </c>
      <c r="M2705" s="1" t="s">
        <v>47</v>
      </c>
      <c r="N2705" s="1" t="s">
        <v>131</v>
      </c>
      <c r="O2705" s="1" t="s">
        <v>131</v>
      </c>
      <c r="P2705" s="1" t="s">
        <v>198</v>
      </c>
      <c r="Q2705" s="1" t="s">
        <v>246</v>
      </c>
      <c r="R2705" s="1" t="s">
        <v>48</v>
      </c>
      <c r="S2705" s="1" t="s">
        <v>79</v>
      </c>
      <c r="T2705" s="1" t="s">
        <v>205</v>
      </c>
      <c r="U2705" s="2">
        <v>43520.574305555558</v>
      </c>
      <c r="V2705">
        <v>44.6</v>
      </c>
      <c r="W2705">
        <v>38.799999999999997</v>
      </c>
      <c r="X2705">
        <v>18</v>
      </c>
      <c r="Y2705">
        <v>30.01</v>
      </c>
      <c r="Z2705">
        <v>50</v>
      </c>
      <c r="AA2705" s="1" t="s">
        <v>64</v>
      </c>
      <c r="AB2705">
        <v>11.5</v>
      </c>
      <c r="AD2705" s="1" t="s">
        <v>818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s="1" t="s">
        <v>51</v>
      </c>
      <c r="AS2705" s="1" t="s">
        <v>51</v>
      </c>
      <c r="AT2705" s="1" t="s">
        <v>51</v>
      </c>
      <c r="AU2705" s="1" t="s">
        <v>51</v>
      </c>
    </row>
    <row r="2706" spans="1:47" x14ac:dyDescent="0.25">
      <c r="A2706" s="1" t="s">
        <v>4730</v>
      </c>
      <c r="B2706">
        <v>3</v>
      </c>
      <c r="C2706" s="2">
        <v>43520.593784722223</v>
      </c>
      <c r="D2706" s="2">
        <v>43520.614340277774</v>
      </c>
      <c r="E2706">
        <v>40.440871000000001</v>
      </c>
      <c r="F2706">
        <v>-104.99209</v>
      </c>
      <c r="G2706">
        <v>40.449129999999997</v>
      </c>
      <c r="H2706">
        <v>-104.99193</v>
      </c>
      <c r="I2706">
        <v>0.57099999999999995</v>
      </c>
      <c r="J2706" s="1" t="s">
        <v>399</v>
      </c>
      <c r="L2706" s="1" t="s">
        <v>194</v>
      </c>
      <c r="M2706" s="1" t="s">
        <v>47</v>
      </c>
      <c r="N2706" s="1" t="s">
        <v>305</v>
      </c>
      <c r="O2706" s="1" t="s">
        <v>228</v>
      </c>
      <c r="P2706" s="1" t="s">
        <v>198</v>
      </c>
      <c r="Q2706" s="1" t="s">
        <v>445</v>
      </c>
      <c r="R2706" s="1" t="s">
        <v>48</v>
      </c>
      <c r="S2706" s="1" t="s">
        <v>79</v>
      </c>
      <c r="T2706" s="1" t="s">
        <v>230</v>
      </c>
      <c r="U2706" s="2">
        <v>43520.580555555556</v>
      </c>
      <c r="V2706">
        <v>46.9</v>
      </c>
      <c r="X2706">
        <v>18</v>
      </c>
      <c r="Y2706">
        <v>30.01</v>
      </c>
      <c r="Z2706">
        <v>10</v>
      </c>
      <c r="AA2706" s="1" t="s">
        <v>66</v>
      </c>
      <c r="AB2706">
        <v>21.9</v>
      </c>
      <c r="AD2706" s="1" t="s">
        <v>1206</v>
      </c>
      <c r="AE2706" t="b">
        <v>0</v>
      </c>
      <c r="AF2706" t="b">
        <v>0</v>
      </c>
      <c r="AG2706" t="b">
        <v>0</v>
      </c>
      <c r="AH2706" t="b">
        <v>0</v>
      </c>
      <c r="AI2706" t="b">
        <v>1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s="1" t="s">
        <v>51</v>
      </c>
      <c r="AS2706" s="1" t="s">
        <v>51</v>
      </c>
      <c r="AT2706" s="1" t="s">
        <v>51</v>
      </c>
      <c r="AU2706" s="1" t="s">
        <v>51</v>
      </c>
    </row>
    <row r="2707" spans="1:47" x14ac:dyDescent="0.25">
      <c r="A2707" s="1" t="s">
        <v>7200</v>
      </c>
      <c r="B2707">
        <v>3</v>
      </c>
      <c r="C2707" s="2">
        <v>43520.652118055557</v>
      </c>
      <c r="D2707" s="2">
        <v>43520.672685185185</v>
      </c>
      <c r="E2707">
        <v>38.879471000000002</v>
      </c>
      <c r="F2707">
        <v>-104.946412</v>
      </c>
      <c r="G2707">
        <v>38.876793999999997</v>
      </c>
      <c r="H2707">
        <v>-104.938</v>
      </c>
      <c r="I2707">
        <v>0.48899999999999999</v>
      </c>
      <c r="J2707" s="1" t="s">
        <v>7201</v>
      </c>
      <c r="K2707">
        <v>6647</v>
      </c>
      <c r="L2707" s="1" t="s">
        <v>6764</v>
      </c>
      <c r="M2707" s="1" t="s">
        <v>47</v>
      </c>
      <c r="N2707" s="1" t="s">
        <v>237</v>
      </c>
      <c r="O2707" s="1" t="s">
        <v>193</v>
      </c>
      <c r="P2707" s="1" t="s">
        <v>198</v>
      </c>
      <c r="Q2707" s="1" t="s">
        <v>238</v>
      </c>
      <c r="R2707" s="1" t="s">
        <v>48</v>
      </c>
      <c r="S2707" s="1" t="s">
        <v>79</v>
      </c>
      <c r="T2707" s="1" t="s">
        <v>234</v>
      </c>
      <c r="U2707" s="2">
        <v>43520.590277777781</v>
      </c>
      <c r="V2707">
        <v>35.6</v>
      </c>
      <c r="W2707">
        <v>26.2</v>
      </c>
      <c r="X2707">
        <v>33</v>
      </c>
      <c r="Y2707">
        <v>30.09</v>
      </c>
      <c r="Z2707">
        <v>10</v>
      </c>
      <c r="AA2707" s="1" t="s">
        <v>846</v>
      </c>
      <c r="AB2707">
        <v>15</v>
      </c>
      <c r="AD2707" s="1" t="s">
        <v>1067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s="1" t="s">
        <v>51</v>
      </c>
      <c r="AS2707" s="1" t="s">
        <v>51</v>
      </c>
      <c r="AT2707" s="1" t="s">
        <v>51</v>
      </c>
      <c r="AU2707" s="1" t="s">
        <v>51</v>
      </c>
    </row>
    <row r="2708" spans="1:47" x14ac:dyDescent="0.25">
      <c r="A2708" s="1" t="s">
        <v>4345</v>
      </c>
      <c r="B2708">
        <v>3</v>
      </c>
      <c r="C2708" s="2">
        <v>43520.678668981483</v>
      </c>
      <c r="D2708" s="2">
        <v>43520.699062500003</v>
      </c>
      <c r="E2708">
        <v>39.097873999999997</v>
      </c>
      <c r="F2708">
        <v>-104.863916</v>
      </c>
      <c r="G2708">
        <v>39.092885000000003</v>
      </c>
      <c r="H2708">
        <v>-104.862911</v>
      </c>
      <c r="I2708">
        <v>0.34899999999999998</v>
      </c>
      <c r="J2708" s="1" t="s">
        <v>470</v>
      </c>
      <c r="L2708" s="1" t="s">
        <v>195</v>
      </c>
      <c r="M2708" s="1" t="s">
        <v>47</v>
      </c>
      <c r="N2708" s="1" t="s">
        <v>447</v>
      </c>
      <c r="O2708" s="1" t="s">
        <v>193</v>
      </c>
      <c r="P2708" s="1" t="s">
        <v>198</v>
      </c>
      <c r="Q2708" s="1" t="s">
        <v>448</v>
      </c>
      <c r="R2708" s="1" t="s">
        <v>48</v>
      </c>
      <c r="S2708" s="1" t="s">
        <v>79</v>
      </c>
      <c r="T2708" s="1" t="s">
        <v>234</v>
      </c>
      <c r="U2708" s="2">
        <v>43520.590277777781</v>
      </c>
      <c r="V2708">
        <v>35.6</v>
      </c>
      <c r="W2708">
        <v>26.2</v>
      </c>
      <c r="X2708">
        <v>33</v>
      </c>
      <c r="Y2708">
        <v>30.09</v>
      </c>
      <c r="Z2708">
        <v>10</v>
      </c>
      <c r="AA2708" s="1" t="s">
        <v>846</v>
      </c>
      <c r="AB2708">
        <v>15</v>
      </c>
      <c r="AD2708" s="1" t="s">
        <v>1067</v>
      </c>
      <c r="AE2708" t="b">
        <v>0</v>
      </c>
      <c r="AF2708" t="b">
        <v>0</v>
      </c>
      <c r="AG2708" t="b">
        <v>0</v>
      </c>
      <c r="AH2708" t="b">
        <v>0</v>
      </c>
      <c r="AI2708" t="b">
        <v>1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s="1" t="s">
        <v>51</v>
      </c>
      <c r="AS2708" s="1" t="s">
        <v>51</v>
      </c>
      <c r="AT2708" s="1" t="s">
        <v>51</v>
      </c>
      <c r="AU2708" s="1" t="s">
        <v>51</v>
      </c>
    </row>
    <row r="2709" spans="1:47" x14ac:dyDescent="0.25">
      <c r="A2709" s="1" t="s">
        <v>5121</v>
      </c>
      <c r="B2709">
        <v>3</v>
      </c>
      <c r="C2709" s="2">
        <v>43520.758877314816</v>
      </c>
      <c r="D2709" s="2">
        <v>43520.779618055552</v>
      </c>
      <c r="E2709">
        <v>39.749839999999999</v>
      </c>
      <c r="F2709">
        <v>-105.01721999999999</v>
      </c>
      <c r="G2709">
        <v>39.751249000000001</v>
      </c>
      <c r="H2709">
        <v>-105.01662</v>
      </c>
      <c r="I2709">
        <v>0.10199999999999999</v>
      </c>
      <c r="J2709" s="1" t="s">
        <v>581</v>
      </c>
      <c r="L2709" s="1" t="s">
        <v>265</v>
      </c>
      <c r="M2709" s="1" t="s">
        <v>47</v>
      </c>
      <c r="N2709" s="1" t="s">
        <v>131</v>
      </c>
      <c r="O2709" s="1" t="s">
        <v>131</v>
      </c>
      <c r="P2709" s="1" t="s">
        <v>198</v>
      </c>
      <c r="Q2709" s="1" t="s">
        <v>352</v>
      </c>
      <c r="R2709" s="1" t="s">
        <v>48</v>
      </c>
      <c r="S2709" s="1" t="s">
        <v>79</v>
      </c>
      <c r="T2709" s="1" t="s">
        <v>205</v>
      </c>
      <c r="U2709" s="2">
        <v>43520.746527777781</v>
      </c>
      <c r="V2709">
        <v>37.4</v>
      </c>
      <c r="W2709">
        <v>32.1</v>
      </c>
      <c r="X2709">
        <v>45</v>
      </c>
      <c r="Y2709">
        <v>29.97</v>
      </c>
      <c r="Z2709">
        <v>50</v>
      </c>
      <c r="AA2709" s="1" t="s">
        <v>62</v>
      </c>
      <c r="AB2709">
        <v>6.9</v>
      </c>
      <c r="AD2709" s="1" t="s">
        <v>1067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s="1" t="s">
        <v>53</v>
      </c>
      <c r="AS2709" s="1" t="s">
        <v>51</v>
      </c>
      <c r="AT2709" s="1" t="s">
        <v>51</v>
      </c>
      <c r="AU2709" s="1" t="s">
        <v>51</v>
      </c>
    </row>
    <row r="2710" spans="1:47" x14ac:dyDescent="0.25">
      <c r="A2710" s="1" t="s">
        <v>8753</v>
      </c>
      <c r="B2710">
        <v>3</v>
      </c>
      <c r="C2710" s="2">
        <v>43521.28806712963</v>
      </c>
      <c r="D2710" s="2">
        <v>43521.308541666665</v>
      </c>
      <c r="E2710">
        <v>39.725490000000001</v>
      </c>
      <c r="F2710">
        <v>-105.04056300000001</v>
      </c>
      <c r="G2710">
        <v>39.725490000000001</v>
      </c>
      <c r="H2710">
        <v>-105.041601</v>
      </c>
      <c r="I2710">
        <v>5.5E-2</v>
      </c>
      <c r="J2710" s="1" t="s">
        <v>7495</v>
      </c>
      <c r="K2710">
        <v>4108</v>
      </c>
      <c r="L2710" s="1" t="s">
        <v>6695</v>
      </c>
      <c r="M2710" s="1" t="s">
        <v>97</v>
      </c>
      <c r="N2710" s="1" t="s">
        <v>131</v>
      </c>
      <c r="O2710" s="1" t="s">
        <v>131</v>
      </c>
      <c r="P2710" s="1" t="s">
        <v>198</v>
      </c>
      <c r="Q2710" s="1" t="s">
        <v>310</v>
      </c>
      <c r="R2710" s="1" t="s">
        <v>48</v>
      </c>
      <c r="S2710" s="1" t="s">
        <v>79</v>
      </c>
      <c r="T2710" s="1" t="s">
        <v>205</v>
      </c>
      <c r="U2710" s="2">
        <v>43521.282638888886</v>
      </c>
      <c r="V2710">
        <v>19.399999999999999</v>
      </c>
      <c r="X2710">
        <v>86</v>
      </c>
      <c r="Y2710">
        <v>29.91</v>
      </c>
      <c r="Z2710">
        <v>30</v>
      </c>
      <c r="AA2710" s="1" t="s">
        <v>49</v>
      </c>
      <c r="AD2710" s="1" t="s">
        <v>818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s="1" t="s">
        <v>51</v>
      </c>
      <c r="AS2710" s="1" t="s">
        <v>51</v>
      </c>
      <c r="AT2710" s="1" t="s">
        <v>51</v>
      </c>
      <c r="AU2710" s="1" t="s">
        <v>51</v>
      </c>
    </row>
    <row r="2711" spans="1:47" x14ac:dyDescent="0.25">
      <c r="A2711" s="1" t="s">
        <v>4305</v>
      </c>
      <c r="B2711">
        <v>3</v>
      </c>
      <c r="C2711" s="2">
        <v>43521.346400462964</v>
      </c>
      <c r="D2711" s="2">
        <v>43521.367083333331</v>
      </c>
      <c r="E2711">
        <v>39.77178</v>
      </c>
      <c r="F2711">
        <v>-104.81892000000001</v>
      </c>
      <c r="G2711">
        <v>39.772174</v>
      </c>
      <c r="H2711">
        <v>-104.823443</v>
      </c>
      <c r="I2711">
        <v>0.24199999999999999</v>
      </c>
      <c r="J2711" s="1" t="s">
        <v>220</v>
      </c>
      <c r="L2711" s="1" t="s">
        <v>364</v>
      </c>
      <c r="M2711" s="1" t="s">
        <v>47</v>
      </c>
      <c r="N2711" s="1" t="s">
        <v>170</v>
      </c>
      <c r="O2711" s="1" t="s">
        <v>147</v>
      </c>
      <c r="P2711" s="1" t="s">
        <v>198</v>
      </c>
      <c r="Q2711" s="1" t="s">
        <v>240</v>
      </c>
      <c r="R2711" s="1" t="s">
        <v>48</v>
      </c>
      <c r="S2711" s="1" t="s">
        <v>79</v>
      </c>
      <c r="T2711" s="1" t="s">
        <v>203</v>
      </c>
      <c r="U2711" s="2">
        <v>43521.331944444442</v>
      </c>
      <c r="V2711">
        <v>13.1</v>
      </c>
      <c r="W2711">
        <v>2.8</v>
      </c>
      <c r="X2711">
        <v>98</v>
      </c>
      <c r="Y2711">
        <v>30.07</v>
      </c>
      <c r="Z2711">
        <v>10</v>
      </c>
      <c r="AA2711" s="1" t="s">
        <v>846</v>
      </c>
      <c r="AB2711">
        <v>6.9</v>
      </c>
      <c r="AD2711" s="1" t="s">
        <v>818</v>
      </c>
      <c r="AE2711" t="b">
        <v>0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s="1" t="s">
        <v>51</v>
      </c>
      <c r="AS2711" s="1" t="s">
        <v>51</v>
      </c>
      <c r="AT2711" s="1" t="s">
        <v>51</v>
      </c>
      <c r="AU2711" s="1" t="s">
        <v>51</v>
      </c>
    </row>
    <row r="2712" spans="1:47" x14ac:dyDescent="0.25">
      <c r="A2712" s="1" t="s">
        <v>6403</v>
      </c>
      <c r="B2712">
        <v>3</v>
      </c>
      <c r="C2712" s="2">
        <v>43521.404710648145</v>
      </c>
      <c r="D2712" s="2">
        <v>43521.425208333334</v>
      </c>
      <c r="E2712">
        <v>39.725580000000001</v>
      </c>
      <c r="F2712">
        <v>-105.022643</v>
      </c>
      <c r="G2712">
        <v>39.725610000000003</v>
      </c>
      <c r="H2712">
        <v>-105.02414</v>
      </c>
      <c r="I2712">
        <v>0.08</v>
      </c>
      <c r="J2712" s="1" t="s">
        <v>584</v>
      </c>
      <c r="L2712" s="1" t="s">
        <v>585</v>
      </c>
      <c r="M2712" s="1" t="s">
        <v>47</v>
      </c>
      <c r="N2712" s="1" t="s">
        <v>131</v>
      </c>
      <c r="O2712" s="1" t="s">
        <v>131</v>
      </c>
      <c r="P2712" s="1" t="s">
        <v>198</v>
      </c>
      <c r="Q2712" s="1" t="s">
        <v>310</v>
      </c>
      <c r="R2712" s="1" t="s">
        <v>48</v>
      </c>
      <c r="S2712" s="1" t="s">
        <v>79</v>
      </c>
      <c r="T2712" s="1" t="s">
        <v>205</v>
      </c>
      <c r="U2712" s="2">
        <v>43521.407638888886</v>
      </c>
      <c r="V2712">
        <v>32</v>
      </c>
      <c r="X2712">
        <v>60</v>
      </c>
      <c r="Y2712">
        <v>29.91</v>
      </c>
      <c r="Z2712">
        <v>35</v>
      </c>
      <c r="AA2712" s="1" t="s">
        <v>49</v>
      </c>
      <c r="AD2712" s="1" t="s">
        <v>818</v>
      </c>
      <c r="AE2712" t="b">
        <v>0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s="1" t="s">
        <v>51</v>
      </c>
      <c r="AS2712" s="1" t="s">
        <v>51</v>
      </c>
      <c r="AT2712" s="1" t="s">
        <v>51</v>
      </c>
      <c r="AU2712" s="1" t="s">
        <v>51</v>
      </c>
    </row>
    <row r="2713" spans="1:47" x14ac:dyDescent="0.25">
      <c r="A2713" s="1" t="s">
        <v>7202</v>
      </c>
      <c r="B2713">
        <v>4</v>
      </c>
      <c r="C2713" s="2">
        <v>43521.453680555554</v>
      </c>
      <c r="D2713" s="2">
        <v>43521.474432870367</v>
      </c>
      <c r="E2713">
        <v>39.408718999999998</v>
      </c>
      <c r="F2713">
        <v>-105.49277600000001</v>
      </c>
      <c r="G2713">
        <v>39.413919</v>
      </c>
      <c r="H2713">
        <v>-105.51946599999999</v>
      </c>
      <c r="I2713">
        <v>1.4690000000000001</v>
      </c>
      <c r="J2713" s="1" t="s">
        <v>7203</v>
      </c>
      <c r="K2713">
        <v>59668</v>
      </c>
      <c r="L2713" s="1" t="s">
        <v>6656</v>
      </c>
      <c r="M2713" s="1" t="s">
        <v>47</v>
      </c>
      <c r="N2713" s="1" t="s">
        <v>851</v>
      </c>
      <c r="O2713" s="1" t="s">
        <v>356</v>
      </c>
      <c r="P2713" s="1" t="s">
        <v>198</v>
      </c>
      <c r="Q2713" s="1" t="s">
        <v>852</v>
      </c>
      <c r="R2713" s="1" t="s">
        <v>48</v>
      </c>
      <c r="S2713" s="1" t="s">
        <v>79</v>
      </c>
      <c r="T2713" s="1" t="s">
        <v>358</v>
      </c>
      <c r="U2713" s="2">
        <v>43521.45416666667</v>
      </c>
      <c r="V2713">
        <v>28.4</v>
      </c>
      <c r="W2713">
        <v>18.5</v>
      </c>
      <c r="X2713">
        <v>37</v>
      </c>
      <c r="Y2713">
        <v>30.01</v>
      </c>
      <c r="Z2713">
        <v>10</v>
      </c>
      <c r="AA2713" s="1" t="s">
        <v>67</v>
      </c>
      <c r="AB2713">
        <v>11.5</v>
      </c>
      <c r="AD2713" s="1" t="s">
        <v>1206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s="1" t="s">
        <v>51</v>
      </c>
      <c r="AS2713" s="1" t="s">
        <v>51</v>
      </c>
      <c r="AT2713" s="1" t="s">
        <v>51</v>
      </c>
      <c r="AU2713" s="1" t="s">
        <v>51</v>
      </c>
    </row>
    <row r="2714" spans="1:47" x14ac:dyDescent="0.25">
      <c r="A2714" s="1" t="s">
        <v>5266</v>
      </c>
      <c r="B2714">
        <v>3</v>
      </c>
      <c r="C2714" s="2">
        <v>43521.463043981479</v>
      </c>
      <c r="D2714" s="2">
        <v>43521.483541666668</v>
      </c>
      <c r="E2714">
        <v>39.838332000000001</v>
      </c>
      <c r="F2714">
        <v>-104.98351</v>
      </c>
      <c r="G2714">
        <v>39.843569000000002</v>
      </c>
      <c r="H2714">
        <v>-104.98428</v>
      </c>
      <c r="I2714">
        <v>0.36399999999999999</v>
      </c>
      <c r="J2714" s="1" t="s">
        <v>517</v>
      </c>
      <c r="L2714" s="1" t="s">
        <v>194</v>
      </c>
      <c r="M2714" s="1" t="s">
        <v>47</v>
      </c>
      <c r="N2714" s="1" t="s">
        <v>131</v>
      </c>
      <c r="O2714" s="1" t="s">
        <v>147</v>
      </c>
      <c r="P2714" s="1" t="s">
        <v>198</v>
      </c>
      <c r="Q2714" s="1" t="s">
        <v>204</v>
      </c>
      <c r="R2714" s="1" t="s">
        <v>48</v>
      </c>
      <c r="S2714" s="1" t="s">
        <v>79</v>
      </c>
      <c r="T2714" s="1" t="s">
        <v>205</v>
      </c>
      <c r="U2714" s="2">
        <v>43521.499305555553</v>
      </c>
      <c r="V2714">
        <v>42.8</v>
      </c>
      <c r="W2714">
        <v>41.1</v>
      </c>
      <c r="X2714">
        <v>36</v>
      </c>
      <c r="Y2714">
        <v>29.91</v>
      </c>
      <c r="Z2714">
        <v>35</v>
      </c>
      <c r="AA2714" s="1" t="s">
        <v>862</v>
      </c>
      <c r="AB2714">
        <v>3.5</v>
      </c>
      <c r="AD2714" s="1" t="s">
        <v>818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s="1" t="s">
        <v>51</v>
      </c>
      <c r="AS2714" s="1" t="s">
        <v>51</v>
      </c>
      <c r="AT2714" s="1" t="s">
        <v>51</v>
      </c>
      <c r="AU2714" s="1" t="s">
        <v>51</v>
      </c>
    </row>
    <row r="2715" spans="1:47" x14ac:dyDescent="0.25">
      <c r="A2715" s="1" t="s">
        <v>4058</v>
      </c>
      <c r="B2715">
        <v>3</v>
      </c>
      <c r="C2715" s="2">
        <v>43521.68650462963</v>
      </c>
      <c r="D2715" s="2">
        <v>43521.707152777781</v>
      </c>
      <c r="E2715">
        <v>39.113750000000003</v>
      </c>
      <c r="F2715">
        <v>-108.589056</v>
      </c>
      <c r="G2715">
        <v>39.114638999999997</v>
      </c>
      <c r="H2715">
        <v>-108.57289900000001</v>
      </c>
      <c r="I2715">
        <v>0.86799999999999999</v>
      </c>
      <c r="J2715" s="1" t="s">
        <v>488</v>
      </c>
      <c r="L2715" s="1" t="s">
        <v>137</v>
      </c>
      <c r="M2715" s="1" t="s">
        <v>47</v>
      </c>
      <c r="N2715" s="1" t="s">
        <v>489</v>
      </c>
      <c r="O2715" s="1" t="s">
        <v>490</v>
      </c>
      <c r="P2715" s="1" t="s">
        <v>198</v>
      </c>
      <c r="Q2715" s="1" t="s">
        <v>491</v>
      </c>
      <c r="R2715" s="1" t="s">
        <v>48</v>
      </c>
      <c r="S2715" s="1" t="s">
        <v>79</v>
      </c>
      <c r="T2715" s="1" t="s">
        <v>492</v>
      </c>
      <c r="U2715" s="2">
        <v>43521.703472222223</v>
      </c>
      <c r="V2715">
        <v>39</v>
      </c>
      <c r="W2715">
        <v>34.799999999999997</v>
      </c>
      <c r="X2715">
        <v>45</v>
      </c>
      <c r="Y2715">
        <v>30.09</v>
      </c>
      <c r="Z2715">
        <v>10</v>
      </c>
      <c r="AA2715" s="1" t="s">
        <v>65</v>
      </c>
      <c r="AB2715">
        <v>5.8</v>
      </c>
      <c r="AD2715" s="1" t="s">
        <v>1206</v>
      </c>
      <c r="AE2715" t="b">
        <v>0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s="1" t="s">
        <v>51</v>
      </c>
      <c r="AS2715" s="1" t="s">
        <v>51</v>
      </c>
      <c r="AT2715" s="1" t="s">
        <v>51</v>
      </c>
      <c r="AU2715" s="1" t="s">
        <v>51</v>
      </c>
    </row>
    <row r="2716" spans="1:47" x14ac:dyDescent="0.25">
      <c r="A2716" s="1" t="s">
        <v>3947</v>
      </c>
      <c r="B2716">
        <v>3</v>
      </c>
      <c r="C2716" s="2">
        <v>43521.807314814818</v>
      </c>
      <c r="D2716" s="2">
        <v>43521.827986111108</v>
      </c>
      <c r="E2716">
        <v>39.289102</v>
      </c>
      <c r="F2716">
        <v>-104.895833</v>
      </c>
      <c r="G2716">
        <v>39.279772999999999</v>
      </c>
      <c r="H2716">
        <v>-104.897408</v>
      </c>
      <c r="I2716">
        <v>0.65</v>
      </c>
      <c r="J2716" s="1" t="s">
        <v>449</v>
      </c>
      <c r="L2716" s="1" t="s">
        <v>195</v>
      </c>
      <c r="M2716" s="1" t="s">
        <v>47</v>
      </c>
      <c r="N2716" s="1" t="s">
        <v>191</v>
      </c>
      <c r="O2716" s="1" t="s">
        <v>121</v>
      </c>
      <c r="P2716" s="1" t="s">
        <v>198</v>
      </c>
      <c r="Q2716" s="1" t="s">
        <v>333</v>
      </c>
      <c r="R2716" s="1" t="s">
        <v>48</v>
      </c>
      <c r="S2716" s="1" t="s">
        <v>79</v>
      </c>
      <c r="T2716" s="1" t="s">
        <v>223</v>
      </c>
      <c r="U2716" s="2">
        <v>43521.808333333334</v>
      </c>
      <c r="V2716">
        <v>32</v>
      </c>
      <c r="W2716">
        <v>22.1</v>
      </c>
      <c r="X2716">
        <v>69</v>
      </c>
      <c r="Y2716">
        <v>29.95</v>
      </c>
      <c r="Z2716">
        <v>10</v>
      </c>
      <c r="AA2716" s="1" t="s">
        <v>72</v>
      </c>
      <c r="AB2716">
        <v>13.8</v>
      </c>
      <c r="AD2716" s="1" t="s">
        <v>1206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s="1" t="s">
        <v>53</v>
      </c>
      <c r="AS2716" s="1" t="s">
        <v>53</v>
      </c>
      <c r="AT2716" s="1" t="s">
        <v>53</v>
      </c>
      <c r="AU2716" s="1" t="s">
        <v>53</v>
      </c>
    </row>
    <row r="2717" spans="1:47" x14ac:dyDescent="0.25">
      <c r="A2717" s="1" t="s">
        <v>4938</v>
      </c>
      <c r="B2717">
        <v>3</v>
      </c>
      <c r="C2717" s="2">
        <v>43522.121377314812</v>
      </c>
      <c r="D2717" s="2">
        <v>43522.141875000001</v>
      </c>
      <c r="E2717">
        <v>38.246082999999999</v>
      </c>
      <c r="F2717">
        <v>-104.61187</v>
      </c>
      <c r="G2717">
        <v>38.246850000000002</v>
      </c>
      <c r="H2717">
        <v>-104.61185999999999</v>
      </c>
      <c r="I2717">
        <v>5.2999999999999999E-2</v>
      </c>
      <c r="J2717" s="1" t="s">
        <v>529</v>
      </c>
      <c r="L2717" s="1" t="s">
        <v>3321</v>
      </c>
      <c r="M2717" s="1" t="s">
        <v>47</v>
      </c>
      <c r="N2717" s="1" t="s">
        <v>411</v>
      </c>
      <c r="O2717" s="1" t="s">
        <v>411</v>
      </c>
      <c r="P2717" s="1" t="s">
        <v>198</v>
      </c>
      <c r="Q2717" s="1" t="s">
        <v>511</v>
      </c>
      <c r="R2717" s="1" t="s">
        <v>48</v>
      </c>
      <c r="S2717" s="1" t="s">
        <v>79</v>
      </c>
      <c r="T2717" s="1" t="s">
        <v>413</v>
      </c>
      <c r="U2717" s="2">
        <v>43522.120138888888</v>
      </c>
      <c r="V2717">
        <v>23</v>
      </c>
      <c r="W2717">
        <v>18.399999999999999</v>
      </c>
      <c r="X2717">
        <v>96</v>
      </c>
      <c r="Y2717">
        <v>30.03</v>
      </c>
      <c r="Z2717">
        <v>0.5</v>
      </c>
      <c r="AA2717" s="1" t="s">
        <v>964</v>
      </c>
      <c r="AB2717">
        <v>3.5</v>
      </c>
      <c r="AC2717">
        <v>0.01</v>
      </c>
      <c r="AD2717" s="1" t="s">
        <v>1210</v>
      </c>
      <c r="AE2717" t="b">
        <v>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s="1" t="s">
        <v>53</v>
      </c>
      <c r="AS2717" s="1" t="s">
        <v>53</v>
      </c>
      <c r="AT2717" s="1" t="s">
        <v>53</v>
      </c>
      <c r="AU2717" s="1" t="s">
        <v>53</v>
      </c>
    </row>
    <row r="2718" spans="1:47" x14ac:dyDescent="0.25">
      <c r="A2718" s="1" t="s">
        <v>5972</v>
      </c>
      <c r="B2718">
        <v>3</v>
      </c>
      <c r="C2718" s="2">
        <v>43522.135960648149</v>
      </c>
      <c r="D2718" s="2">
        <v>43522.1565625</v>
      </c>
      <c r="E2718">
        <v>38.239829999999998</v>
      </c>
      <c r="F2718">
        <v>-104.61179</v>
      </c>
      <c r="G2718">
        <v>38.243949999999998</v>
      </c>
      <c r="H2718">
        <v>-104.61185999999999</v>
      </c>
      <c r="I2718">
        <v>0.28499999999999998</v>
      </c>
      <c r="J2718" s="1" t="s">
        <v>2847</v>
      </c>
      <c r="L2718" s="1" t="s">
        <v>265</v>
      </c>
      <c r="M2718" s="1" t="s">
        <v>47</v>
      </c>
      <c r="N2718" s="1" t="s">
        <v>411</v>
      </c>
      <c r="O2718" s="1" t="s">
        <v>411</v>
      </c>
      <c r="P2718" s="1" t="s">
        <v>198</v>
      </c>
      <c r="Q2718" s="1" t="s">
        <v>511</v>
      </c>
      <c r="R2718" s="1" t="s">
        <v>48</v>
      </c>
      <c r="S2718" s="1" t="s">
        <v>79</v>
      </c>
      <c r="T2718" s="1" t="s">
        <v>413</v>
      </c>
      <c r="U2718" s="2">
        <v>43522.128472222219</v>
      </c>
      <c r="V2718">
        <v>23</v>
      </c>
      <c r="W2718">
        <v>15.8</v>
      </c>
      <c r="X2718">
        <v>92</v>
      </c>
      <c r="Y2718">
        <v>30.01</v>
      </c>
      <c r="Z2718">
        <v>0.5</v>
      </c>
      <c r="AA2718" s="1" t="s">
        <v>63</v>
      </c>
      <c r="AB2718">
        <v>5.8</v>
      </c>
      <c r="AC2718">
        <v>0</v>
      </c>
      <c r="AD2718" s="1" t="s">
        <v>1210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s="1" t="s">
        <v>53</v>
      </c>
      <c r="AS2718" s="1" t="s">
        <v>53</v>
      </c>
      <c r="AT2718" s="1" t="s">
        <v>53</v>
      </c>
      <c r="AU2718" s="1" t="s">
        <v>53</v>
      </c>
    </row>
    <row r="2719" spans="1:47" x14ac:dyDescent="0.25">
      <c r="A2719" s="1" t="s">
        <v>4004</v>
      </c>
      <c r="B2719">
        <v>4</v>
      </c>
      <c r="C2719" s="2">
        <v>43522.261504629627</v>
      </c>
      <c r="D2719" s="2">
        <v>43522.28224537037</v>
      </c>
      <c r="E2719">
        <v>37.134210000000003</v>
      </c>
      <c r="F2719">
        <v>-104.52145299999999</v>
      </c>
      <c r="G2719">
        <v>36.993839999999999</v>
      </c>
      <c r="H2719">
        <v>-104.48058</v>
      </c>
      <c r="I2719">
        <v>9.9570000000000007</v>
      </c>
      <c r="J2719" s="1" t="s">
        <v>3658</v>
      </c>
      <c r="L2719" s="1" t="s">
        <v>195</v>
      </c>
      <c r="M2719" s="1" t="s">
        <v>47</v>
      </c>
      <c r="N2719" s="1" t="s">
        <v>100</v>
      </c>
      <c r="O2719" s="1" t="s">
        <v>375</v>
      </c>
      <c r="P2719" s="1" t="s">
        <v>198</v>
      </c>
      <c r="Q2719" s="1" t="s">
        <v>376</v>
      </c>
      <c r="R2719" s="1" t="s">
        <v>48</v>
      </c>
      <c r="S2719" s="1" t="s">
        <v>79</v>
      </c>
      <c r="T2719" s="1" t="s">
        <v>377</v>
      </c>
      <c r="U2719" s="2">
        <v>43522.245833333334</v>
      </c>
      <c r="V2719">
        <v>18</v>
      </c>
      <c r="W2719">
        <v>6.1</v>
      </c>
      <c r="X2719">
        <v>88</v>
      </c>
      <c r="Y2719">
        <v>29.99</v>
      </c>
      <c r="Z2719">
        <v>10</v>
      </c>
      <c r="AA2719" s="1" t="s">
        <v>71</v>
      </c>
      <c r="AB2719">
        <v>10.4</v>
      </c>
      <c r="AD2719" s="1" t="s">
        <v>1206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s="1" t="s">
        <v>53</v>
      </c>
      <c r="AS2719" s="1" t="s">
        <v>51</v>
      </c>
      <c r="AT2719" s="1" t="s">
        <v>51</v>
      </c>
      <c r="AU2719" s="1" t="s">
        <v>51</v>
      </c>
    </row>
    <row r="2720" spans="1:47" x14ac:dyDescent="0.25">
      <c r="A2720" s="1" t="s">
        <v>4939</v>
      </c>
      <c r="B2720">
        <v>3</v>
      </c>
      <c r="C2720" s="2">
        <v>43522.268275462964</v>
      </c>
      <c r="D2720" s="2">
        <v>43522.289097222223</v>
      </c>
      <c r="E2720">
        <v>38.259101000000001</v>
      </c>
      <c r="F2720">
        <v>-104.60509</v>
      </c>
      <c r="G2720">
        <v>38.262174000000002</v>
      </c>
      <c r="H2720">
        <v>-104.60505999999999</v>
      </c>
      <c r="I2720">
        <v>0.21199999999999999</v>
      </c>
      <c r="J2720" s="1" t="s">
        <v>4085</v>
      </c>
      <c r="L2720" s="1" t="s">
        <v>194</v>
      </c>
      <c r="M2720" s="1" t="s">
        <v>47</v>
      </c>
      <c r="N2720" s="1" t="s">
        <v>411</v>
      </c>
      <c r="O2720" s="1" t="s">
        <v>411</v>
      </c>
      <c r="P2720" s="1" t="s">
        <v>198</v>
      </c>
      <c r="Q2720" s="1" t="s">
        <v>462</v>
      </c>
      <c r="R2720" s="1" t="s">
        <v>48</v>
      </c>
      <c r="S2720" s="1" t="s">
        <v>79</v>
      </c>
      <c r="T2720" s="1" t="s">
        <v>413</v>
      </c>
      <c r="U2720" s="2">
        <v>43522.286805555559</v>
      </c>
      <c r="V2720">
        <v>23</v>
      </c>
      <c r="W2720">
        <v>17</v>
      </c>
      <c r="X2720">
        <v>96</v>
      </c>
      <c r="Y2720">
        <v>30.05</v>
      </c>
      <c r="Z2720">
        <v>0.5</v>
      </c>
      <c r="AA2720" s="1" t="s">
        <v>63</v>
      </c>
      <c r="AB2720">
        <v>4.5999999999999996</v>
      </c>
      <c r="AC2720">
        <v>0.01</v>
      </c>
      <c r="AD2720" s="1" t="s">
        <v>1210</v>
      </c>
      <c r="AE2720" t="b">
        <v>0</v>
      </c>
      <c r="AF2720" t="b">
        <v>0</v>
      </c>
      <c r="AG2720" t="b">
        <v>0</v>
      </c>
      <c r="AH2720" t="b">
        <v>0</v>
      </c>
      <c r="AI2720" t="b">
        <v>1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s="1" t="s">
        <v>53</v>
      </c>
      <c r="AS2720" s="1" t="s">
        <v>51</v>
      </c>
      <c r="AT2720" s="1" t="s">
        <v>51</v>
      </c>
      <c r="AU2720" s="1" t="s">
        <v>51</v>
      </c>
    </row>
    <row r="2721" spans="1:47" x14ac:dyDescent="0.25">
      <c r="A2721" s="1" t="s">
        <v>4940</v>
      </c>
      <c r="B2721">
        <v>3</v>
      </c>
      <c r="C2721" s="2">
        <v>43522.268275462964</v>
      </c>
      <c r="D2721" s="2">
        <v>43522.289097222223</v>
      </c>
      <c r="E2721">
        <v>38.261513999999998</v>
      </c>
      <c r="F2721">
        <v>-104.60545999999999</v>
      </c>
      <c r="G2721">
        <v>38.25929</v>
      </c>
      <c r="H2721">
        <v>-104.60548</v>
      </c>
      <c r="I2721">
        <v>0.154</v>
      </c>
      <c r="J2721" s="1" t="s">
        <v>1001</v>
      </c>
      <c r="L2721" s="1" t="s">
        <v>195</v>
      </c>
      <c r="M2721" s="1" t="s">
        <v>47</v>
      </c>
      <c r="N2721" s="1" t="s">
        <v>411</v>
      </c>
      <c r="O2721" s="1" t="s">
        <v>411</v>
      </c>
      <c r="P2721" s="1" t="s">
        <v>198</v>
      </c>
      <c r="Q2721" s="1" t="s">
        <v>462</v>
      </c>
      <c r="R2721" s="1" t="s">
        <v>48</v>
      </c>
      <c r="S2721" s="1" t="s">
        <v>79</v>
      </c>
      <c r="T2721" s="1" t="s">
        <v>413</v>
      </c>
      <c r="U2721" s="2">
        <v>43522.286805555559</v>
      </c>
      <c r="V2721">
        <v>23</v>
      </c>
      <c r="W2721">
        <v>17</v>
      </c>
      <c r="X2721">
        <v>96</v>
      </c>
      <c r="Y2721">
        <v>30.05</v>
      </c>
      <c r="Z2721">
        <v>0.5</v>
      </c>
      <c r="AA2721" s="1" t="s">
        <v>63</v>
      </c>
      <c r="AB2721">
        <v>4.5999999999999996</v>
      </c>
      <c r="AC2721">
        <v>0.01</v>
      </c>
      <c r="AD2721" s="1" t="s">
        <v>1210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s="1" t="s">
        <v>53</v>
      </c>
      <c r="AS2721" s="1" t="s">
        <v>51</v>
      </c>
      <c r="AT2721" s="1" t="s">
        <v>51</v>
      </c>
      <c r="AU2721" s="1" t="s">
        <v>51</v>
      </c>
    </row>
    <row r="2722" spans="1:47" x14ac:dyDescent="0.25">
      <c r="A2722" s="1" t="s">
        <v>5267</v>
      </c>
      <c r="B2722">
        <v>3</v>
      </c>
      <c r="C2722" s="2">
        <v>43522.282349537039</v>
      </c>
      <c r="D2722" s="2">
        <v>43522.302986111114</v>
      </c>
      <c r="E2722">
        <v>39.78313</v>
      </c>
      <c r="F2722">
        <v>-105.00687000000001</v>
      </c>
      <c r="G2722">
        <v>39.78313</v>
      </c>
      <c r="H2722">
        <v>-105.006593</v>
      </c>
      <c r="I2722">
        <v>1.4999999999999999E-2</v>
      </c>
      <c r="J2722" s="1" t="s">
        <v>351</v>
      </c>
      <c r="L2722" s="1" t="s">
        <v>133</v>
      </c>
      <c r="M2722" s="1" t="s">
        <v>47</v>
      </c>
      <c r="N2722" s="1" t="s">
        <v>131</v>
      </c>
      <c r="O2722" s="1" t="s">
        <v>131</v>
      </c>
      <c r="P2722" s="1" t="s">
        <v>198</v>
      </c>
      <c r="Q2722" s="1" t="s">
        <v>352</v>
      </c>
      <c r="R2722" s="1" t="s">
        <v>48</v>
      </c>
      <c r="S2722" s="1" t="s">
        <v>79</v>
      </c>
      <c r="T2722" s="1" t="s">
        <v>205</v>
      </c>
      <c r="U2722" s="2">
        <v>43522.282638888886</v>
      </c>
      <c r="V2722">
        <v>23</v>
      </c>
      <c r="W2722">
        <v>15.8</v>
      </c>
      <c r="X2722">
        <v>93</v>
      </c>
      <c r="Y2722">
        <v>29.88</v>
      </c>
      <c r="Z2722">
        <v>0.1</v>
      </c>
      <c r="AA2722" s="1" t="s">
        <v>66</v>
      </c>
      <c r="AB2722">
        <v>5.8</v>
      </c>
      <c r="AD2722" s="1" t="s">
        <v>4926</v>
      </c>
      <c r="AE2722" t="b">
        <v>0</v>
      </c>
      <c r="AF2722" t="b">
        <v>0</v>
      </c>
      <c r="AG2722" t="b">
        <v>0</v>
      </c>
      <c r="AH2722" t="b">
        <v>1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s="1" t="s">
        <v>51</v>
      </c>
      <c r="AS2722" s="1" t="s">
        <v>51</v>
      </c>
      <c r="AT2722" s="1" t="s">
        <v>51</v>
      </c>
      <c r="AU2722" s="1" t="s">
        <v>51</v>
      </c>
    </row>
    <row r="2723" spans="1:47" x14ac:dyDescent="0.25">
      <c r="A2723" s="1" t="s">
        <v>4016</v>
      </c>
      <c r="B2723">
        <v>4</v>
      </c>
      <c r="C2723" s="2">
        <v>43522.332337962966</v>
      </c>
      <c r="D2723" s="2">
        <v>43522.351620370369</v>
      </c>
      <c r="E2723">
        <v>37.134210000000003</v>
      </c>
      <c r="F2723">
        <v>-104.52145299999999</v>
      </c>
      <c r="G2723">
        <v>36.993839999999999</v>
      </c>
      <c r="H2723">
        <v>-104.48058</v>
      </c>
      <c r="I2723">
        <v>9.9570000000000007</v>
      </c>
      <c r="J2723" s="1" t="s">
        <v>4017</v>
      </c>
      <c r="L2723" s="1" t="s">
        <v>195</v>
      </c>
      <c r="M2723" s="1" t="s">
        <v>47</v>
      </c>
      <c r="N2723" s="1" t="s">
        <v>100</v>
      </c>
      <c r="O2723" s="1" t="s">
        <v>375</v>
      </c>
      <c r="P2723" s="1" t="s">
        <v>198</v>
      </c>
      <c r="Q2723" s="1" t="s">
        <v>376</v>
      </c>
      <c r="R2723" s="1" t="s">
        <v>48</v>
      </c>
      <c r="S2723" s="1" t="s">
        <v>79</v>
      </c>
      <c r="T2723" s="1" t="s">
        <v>377</v>
      </c>
      <c r="U2723" s="2">
        <v>43522.32916666667</v>
      </c>
      <c r="V2723">
        <v>32</v>
      </c>
      <c r="W2723">
        <v>27.5</v>
      </c>
      <c r="X2723">
        <v>79</v>
      </c>
      <c r="Y2723">
        <v>29.96</v>
      </c>
      <c r="Z2723">
        <v>10</v>
      </c>
      <c r="AA2723" s="1" t="s">
        <v>846</v>
      </c>
      <c r="AB2723">
        <v>4.5999999999999996</v>
      </c>
      <c r="AD2723" s="1" t="s">
        <v>1206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s="1" t="s">
        <v>51</v>
      </c>
      <c r="AS2723" s="1" t="s">
        <v>51</v>
      </c>
      <c r="AT2723" s="1" t="s">
        <v>51</v>
      </c>
      <c r="AU2723" s="1" t="s">
        <v>51</v>
      </c>
    </row>
    <row r="2724" spans="1:47" x14ac:dyDescent="0.25">
      <c r="A2724" s="1" t="s">
        <v>6464</v>
      </c>
      <c r="B2724">
        <v>3</v>
      </c>
      <c r="C2724" s="2">
        <v>43522.346400462964</v>
      </c>
      <c r="D2724" s="2">
        <v>43522.366875</v>
      </c>
      <c r="E2724">
        <v>40.359789999999997</v>
      </c>
      <c r="F2724">
        <v>-104.98377000000001</v>
      </c>
      <c r="G2724">
        <v>40.361409999999999</v>
      </c>
      <c r="H2724">
        <v>-104.98456</v>
      </c>
      <c r="I2724">
        <v>0.11899999999999999</v>
      </c>
      <c r="J2724" s="1" t="s">
        <v>458</v>
      </c>
      <c r="L2724" s="1" t="s">
        <v>194</v>
      </c>
      <c r="M2724" s="1" t="s">
        <v>47</v>
      </c>
      <c r="N2724" s="1" t="s">
        <v>303</v>
      </c>
      <c r="O2724" s="1" t="s">
        <v>228</v>
      </c>
      <c r="P2724" s="1" t="s">
        <v>198</v>
      </c>
      <c r="Q2724" s="1" t="s">
        <v>304</v>
      </c>
      <c r="R2724" s="1" t="s">
        <v>48</v>
      </c>
      <c r="S2724" s="1" t="s">
        <v>79</v>
      </c>
      <c r="T2724" s="1" t="s">
        <v>230</v>
      </c>
      <c r="U2724" s="2">
        <v>43522.349305555559</v>
      </c>
      <c r="V2724">
        <v>19.399999999999999</v>
      </c>
      <c r="X2724">
        <v>93</v>
      </c>
      <c r="Y2724">
        <v>29.96</v>
      </c>
      <c r="Z2724">
        <v>6</v>
      </c>
      <c r="AA2724" s="1" t="s">
        <v>49</v>
      </c>
      <c r="AD2724" s="1" t="s">
        <v>1212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s="1" t="s">
        <v>51</v>
      </c>
      <c r="AS2724" s="1" t="s">
        <v>51</v>
      </c>
      <c r="AT2724" s="1" t="s">
        <v>51</v>
      </c>
      <c r="AU2724" s="1" t="s">
        <v>51</v>
      </c>
    </row>
    <row r="2725" spans="1:47" x14ac:dyDescent="0.25">
      <c r="A2725" s="1" t="s">
        <v>6465</v>
      </c>
      <c r="B2725">
        <v>3</v>
      </c>
      <c r="C2725" s="2">
        <v>43522.365671296298</v>
      </c>
      <c r="D2725" s="2">
        <v>43522.386319444442</v>
      </c>
      <c r="E2725">
        <v>39.994667999999997</v>
      </c>
      <c r="F2725">
        <v>-105.24886600000001</v>
      </c>
      <c r="G2725">
        <v>39.994669999999999</v>
      </c>
      <c r="H2725">
        <v>-105.24887</v>
      </c>
      <c r="I2725">
        <v>0</v>
      </c>
      <c r="J2725" s="1" t="s">
        <v>98</v>
      </c>
      <c r="L2725" s="1" t="s">
        <v>2498</v>
      </c>
      <c r="M2725" s="1" t="s">
        <v>47</v>
      </c>
      <c r="N2725" s="1" t="s">
        <v>255</v>
      </c>
      <c r="O2725" s="1" t="s">
        <v>255</v>
      </c>
      <c r="P2725" s="1" t="s">
        <v>198</v>
      </c>
      <c r="Q2725" s="1" t="s">
        <v>373</v>
      </c>
      <c r="R2725" s="1" t="s">
        <v>48</v>
      </c>
      <c r="S2725" s="1" t="s">
        <v>79</v>
      </c>
      <c r="T2725" s="1" t="s">
        <v>324</v>
      </c>
      <c r="U2725" s="2">
        <v>43522.370833333334</v>
      </c>
      <c r="Y2725">
        <v>29.93</v>
      </c>
      <c r="Z2725">
        <v>1.5</v>
      </c>
      <c r="AA2725" s="1" t="s">
        <v>49</v>
      </c>
      <c r="AD2725" s="1" t="s">
        <v>1212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s="1" t="s">
        <v>51</v>
      </c>
      <c r="AS2725" s="1" t="s">
        <v>51</v>
      </c>
      <c r="AT2725" s="1" t="s">
        <v>51</v>
      </c>
      <c r="AU2725" s="1" t="s">
        <v>51</v>
      </c>
    </row>
    <row r="2726" spans="1:47" x14ac:dyDescent="0.25">
      <c r="A2726" s="1" t="s">
        <v>4807</v>
      </c>
      <c r="B2726">
        <v>3</v>
      </c>
      <c r="C2726" s="2">
        <v>43522.501608796294</v>
      </c>
      <c r="D2726" s="2">
        <v>43522.522430555553</v>
      </c>
      <c r="E2726">
        <v>40.247256999999998</v>
      </c>
      <c r="F2726">
        <v>-104.98038</v>
      </c>
      <c r="G2726">
        <v>40.239550999999999</v>
      </c>
      <c r="H2726">
        <v>-104.98033</v>
      </c>
      <c r="I2726">
        <v>0.53200000000000003</v>
      </c>
      <c r="J2726" s="1" t="s">
        <v>340</v>
      </c>
      <c r="L2726" s="1" t="s">
        <v>172</v>
      </c>
      <c r="M2726" s="1" t="s">
        <v>47</v>
      </c>
      <c r="N2726" s="1" t="s">
        <v>630</v>
      </c>
      <c r="O2726" s="1" t="s">
        <v>209</v>
      </c>
      <c r="P2726" s="1" t="s">
        <v>198</v>
      </c>
      <c r="Q2726" s="1" t="s">
        <v>631</v>
      </c>
      <c r="R2726" s="1" t="s">
        <v>48</v>
      </c>
      <c r="S2726" s="1" t="s">
        <v>79</v>
      </c>
      <c r="T2726" s="1" t="s">
        <v>211</v>
      </c>
      <c r="U2726" s="2">
        <v>43522.496527777781</v>
      </c>
      <c r="V2726">
        <v>34.5</v>
      </c>
      <c r="X2726">
        <v>87</v>
      </c>
      <c r="Y2726">
        <v>29.92</v>
      </c>
      <c r="Z2726">
        <v>10</v>
      </c>
      <c r="AA2726" s="1" t="s">
        <v>49</v>
      </c>
      <c r="AD2726" s="1" t="s">
        <v>1206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s="1" t="s">
        <v>51</v>
      </c>
      <c r="AS2726" s="1" t="s">
        <v>51</v>
      </c>
      <c r="AT2726" s="1" t="s">
        <v>51</v>
      </c>
      <c r="AU2726" s="1" t="s">
        <v>51</v>
      </c>
    </row>
    <row r="2727" spans="1:47" x14ac:dyDescent="0.25">
      <c r="A2727" s="1" t="s">
        <v>5169</v>
      </c>
      <c r="B2727">
        <v>3</v>
      </c>
      <c r="C2727" s="2">
        <v>43522.517233796294</v>
      </c>
      <c r="D2727" s="2">
        <v>43522.537719907406</v>
      </c>
      <c r="E2727">
        <v>39.763120000000001</v>
      </c>
      <c r="F2727">
        <v>-104.78370099999999</v>
      </c>
      <c r="G2727">
        <v>39.762819999999998</v>
      </c>
      <c r="H2727">
        <v>-104.782839</v>
      </c>
      <c r="I2727">
        <v>0.05</v>
      </c>
      <c r="J2727" s="1" t="s">
        <v>535</v>
      </c>
      <c r="L2727" s="1" t="s">
        <v>133</v>
      </c>
      <c r="M2727" s="1" t="s">
        <v>47</v>
      </c>
      <c r="N2727" s="1" t="s">
        <v>170</v>
      </c>
      <c r="O2727" s="1" t="s">
        <v>147</v>
      </c>
      <c r="P2727" s="1" t="s">
        <v>198</v>
      </c>
      <c r="Q2727" s="1" t="s">
        <v>240</v>
      </c>
      <c r="R2727" s="1" t="s">
        <v>48</v>
      </c>
      <c r="S2727" s="1" t="s">
        <v>79</v>
      </c>
      <c r="T2727" s="1" t="s">
        <v>203</v>
      </c>
      <c r="U2727" s="2">
        <v>43522.498611111114</v>
      </c>
      <c r="V2727">
        <v>43.9</v>
      </c>
      <c r="W2727">
        <v>41.3</v>
      </c>
      <c r="X2727">
        <v>79</v>
      </c>
      <c r="Y2727">
        <v>29.89</v>
      </c>
      <c r="Z2727">
        <v>7</v>
      </c>
      <c r="AA2727" s="1" t="s">
        <v>66</v>
      </c>
      <c r="AB2727">
        <v>4.5999999999999996</v>
      </c>
      <c r="AD2727" s="1" t="s">
        <v>818</v>
      </c>
      <c r="AE2727" t="b">
        <v>0</v>
      </c>
      <c r="AF2727" t="b">
        <v>0</v>
      </c>
      <c r="AG2727" t="b">
        <v>0</v>
      </c>
      <c r="AH2727" t="b">
        <v>0</v>
      </c>
      <c r="AI2727" t="b">
        <v>1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s="1" t="s">
        <v>51</v>
      </c>
      <c r="AS2727" s="1" t="s">
        <v>51</v>
      </c>
      <c r="AT2727" s="1" t="s">
        <v>51</v>
      </c>
      <c r="AU2727" s="1" t="s">
        <v>51</v>
      </c>
    </row>
    <row r="2728" spans="1:47" x14ac:dyDescent="0.25">
      <c r="A2728" s="1" t="s">
        <v>6883</v>
      </c>
      <c r="B2728">
        <v>3</v>
      </c>
      <c r="C2728" s="2">
        <v>43522.571388888886</v>
      </c>
      <c r="D2728" s="2">
        <v>43522.591874999998</v>
      </c>
      <c r="E2728">
        <v>37.135590000000001</v>
      </c>
      <c r="F2728">
        <v>-104.822051</v>
      </c>
      <c r="G2728">
        <v>37.133490999999999</v>
      </c>
      <c r="H2728">
        <v>-104.829548</v>
      </c>
      <c r="I2728">
        <v>0.438</v>
      </c>
      <c r="J2728" s="1" t="s">
        <v>6884</v>
      </c>
      <c r="K2728">
        <v>18422</v>
      </c>
      <c r="L2728" s="1" t="s">
        <v>6885</v>
      </c>
      <c r="M2728" s="1" t="s">
        <v>97</v>
      </c>
      <c r="N2728" s="1" t="s">
        <v>139</v>
      </c>
      <c r="O2728" s="1" t="s">
        <v>375</v>
      </c>
      <c r="P2728" s="1" t="s">
        <v>198</v>
      </c>
      <c r="Q2728" s="1" t="s">
        <v>6886</v>
      </c>
      <c r="R2728" s="1" t="s">
        <v>48</v>
      </c>
      <c r="S2728" s="1" t="s">
        <v>79</v>
      </c>
      <c r="T2728" s="1" t="s">
        <v>377</v>
      </c>
      <c r="U2728" s="2">
        <v>43522.57916666667</v>
      </c>
      <c r="V2728">
        <v>64.900000000000006</v>
      </c>
      <c r="X2728">
        <v>19</v>
      </c>
      <c r="Y2728">
        <v>29.85</v>
      </c>
      <c r="Z2728">
        <v>10</v>
      </c>
      <c r="AA2728" s="1" t="s">
        <v>964</v>
      </c>
      <c r="AB2728">
        <v>9.1999999999999993</v>
      </c>
      <c r="AD2728" s="1" t="s">
        <v>1206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s="1" t="s">
        <v>51</v>
      </c>
      <c r="AS2728" s="1" t="s">
        <v>51</v>
      </c>
      <c r="AT2728" s="1" t="s">
        <v>51</v>
      </c>
      <c r="AU2728" s="1" t="s">
        <v>51</v>
      </c>
    </row>
    <row r="2729" spans="1:47" x14ac:dyDescent="0.25">
      <c r="A2729" s="1" t="s">
        <v>6887</v>
      </c>
      <c r="B2729">
        <v>4</v>
      </c>
      <c r="C2729" s="2">
        <v>43522.576608796298</v>
      </c>
      <c r="D2729" s="2">
        <v>43522.597314814811</v>
      </c>
      <c r="E2729">
        <v>37.129989999999999</v>
      </c>
      <c r="F2729">
        <v>-104.84744999999999</v>
      </c>
      <c r="G2729">
        <v>37.123117000000001</v>
      </c>
      <c r="H2729">
        <v>-104.76459</v>
      </c>
      <c r="I2729">
        <v>4.5890000000000004</v>
      </c>
      <c r="J2729" s="1" t="s">
        <v>6888</v>
      </c>
      <c r="K2729">
        <v>17001</v>
      </c>
      <c r="L2729" s="1" t="s">
        <v>6885</v>
      </c>
      <c r="M2729" s="1" t="s">
        <v>97</v>
      </c>
      <c r="N2729" s="1" t="s">
        <v>139</v>
      </c>
      <c r="O2729" s="1" t="s">
        <v>375</v>
      </c>
      <c r="P2729" s="1" t="s">
        <v>198</v>
      </c>
      <c r="Q2729" s="1" t="s">
        <v>6889</v>
      </c>
      <c r="R2729" s="1" t="s">
        <v>48</v>
      </c>
      <c r="S2729" s="1" t="s">
        <v>79</v>
      </c>
      <c r="T2729" s="1" t="s">
        <v>377</v>
      </c>
      <c r="U2729" s="2">
        <v>43522.57916666667</v>
      </c>
      <c r="V2729">
        <v>64.900000000000006</v>
      </c>
      <c r="X2729">
        <v>19</v>
      </c>
      <c r="Y2729">
        <v>29.85</v>
      </c>
      <c r="Z2729">
        <v>10</v>
      </c>
      <c r="AA2729" s="1" t="s">
        <v>964</v>
      </c>
      <c r="AB2729">
        <v>9.1999999999999993</v>
      </c>
      <c r="AD2729" s="1" t="s">
        <v>1206</v>
      </c>
      <c r="AE2729" t="b">
        <v>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s="1" t="s">
        <v>51</v>
      </c>
      <c r="AS2729" s="1" t="s">
        <v>51</v>
      </c>
      <c r="AT2729" s="1" t="s">
        <v>51</v>
      </c>
      <c r="AU2729" s="1" t="s">
        <v>51</v>
      </c>
    </row>
    <row r="2730" spans="1:47" x14ac:dyDescent="0.25">
      <c r="A2730" s="1" t="s">
        <v>8672</v>
      </c>
      <c r="B2730">
        <v>3</v>
      </c>
      <c r="C2730" s="2">
        <v>43522.579733796294</v>
      </c>
      <c r="D2730" s="2">
        <v>43522.600208333337</v>
      </c>
      <c r="E2730">
        <v>39.725411000000001</v>
      </c>
      <c r="F2730">
        <v>-105.05314</v>
      </c>
      <c r="G2730">
        <v>39.726139000000003</v>
      </c>
      <c r="H2730">
        <v>-105.05314</v>
      </c>
      <c r="I2730">
        <v>0.05</v>
      </c>
      <c r="J2730" s="1" t="s">
        <v>6203</v>
      </c>
      <c r="K2730">
        <v>524</v>
      </c>
      <c r="L2730" s="1" t="s">
        <v>6772</v>
      </c>
      <c r="M2730" s="1" t="s">
        <v>47</v>
      </c>
      <c r="N2730" s="1" t="s">
        <v>74</v>
      </c>
      <c r="O2730" s="1" t="s">
        <v>131</v>
      </c>
      <c r="P2730" s="1" t="s">
        <v>198</v>
      </c>
      <c r="Q2730" s="1" t="s">
        <v>8673</v>
      </c>
      <c r="R2730" s="1" t="s">
        <v>48</v>
      </c>
      <c r="S2730" s="1" t="s">
        <v>79</v>
      </c>
      <c r="T2730" s="1" t="s">
        <v>205</v>
      </c>
      <c r="U2730" s="2">
        <v>43522.572916666664</v>
      </c>
      <c r="V2730">
        <v>46.4</v>
      </c>
      <c r="W2730">
        <v>41.9</v>
      </c>
      <c r="X2730">
        <v>50</v>
      </c>
      <c r="Y2730">
        <v>29.88</v>
      </c>
      <c r="Z2730">
        <v>8</v>
      </c>
      <c r="AA2730" s="1" t="s">
        <v>61</v>
      </c>
      <c r="AB2730">
        <v>9.1999999999999993</v>
      </c>
      <c r="AD2730" s="1" t="s">
        <v>818</v>
      </c>
      <c r="AE2730" t="b">
        <v>0</v>
      </c>
      <c r="AF2730" t="b">
        <v>0</v>
      </c>
      <c r="AG2730" t="b">
        <v>1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1</v>
      </c>
      <c r="AQ2730" t="b">
        <v>0</v>
      </c>
      <c r="AR2730" s="1" t="s">
        <v>51</v>
      </c>
      <c r="AS2730" s="1" t="s">
        <v>51</v>
      </c>
      <c r="AT2730" s="1" t="s">
        <v>51</v>
      </c>
      <c r="AU2730" s="1" t="s">
        <v>51</v>
      </c>
    </row>
    <row r="2731" spans="1:47" x14ac:dyDescent="0.25">
      <c r="A2731" s="1" t="s">
        <v>4523</v>
      </c>
      <c r="B2731">
        <v>3</v>
      </c>
      <c r="C2731" s="2">
        <v>43522.642245370371</v>
      </c>
      <c r="D2731" s="2">
        <v>43522.662708333337</v>
      </c>
      <c r="E2731">
        <v>39.643813000000002</v>
      </c>
      <c r="F2731">
        <v>-104.91291200000001</v>
      </c>
      <c r="G2731">
        <v>39.647838999999998</v>
      </c>
      <c r="H2731">
        <v>-104.915239</v>
      </c>
      <c r="I2731">
        <v>0.30399999999999999</v>
      </c>
      <c r="J2731" s="1" t="s">
        <v>705</v>
      </c>
      <c r="L2731" s="1" t="s">
        <v>194</v>
      </c>
      <c r="M2731" s="1" t="s">
        <v>47</v>
      </c>
      <c r="N2731" s="1" t="s">
        <v>131</v>
      </c>
      <c r="O2731" s="1" t="s">
        <v>131</v>
      </c>
      <c r="P2731" s="1" t="s">
        <v>198</v>
      </c>
      <c r="Q2731" s="1" t="s">
        <v>414</v>
      </c>
      <c r="R2731" s="1" t="s">
        <v>48</v>
      </c>
      <c r="S2731" s="1" t="s">
        <v>79</v>
      </c>
      <c r="T2731" s="1" t="s">
        <v>200</v>
      </c>
      <c r="U2731" s="2">
        <v>43522.661805555559</v>
      </c>
      <c r="V2731">
        <v>52</v>
      </c>
      <c r="X2731">
        <v>50</v>
      </c>
      <c r="Y2731">
        <v>29.89</v>
      </c>
      <c r="Z2731">
        <v>10</v>
      </c>
      <c r="AA2731" s="1" t="s">
        <v>62</v>
      </c>
      <c r="AB2731">
        <v>4.5999999999999996</v>
      </c>
      <c r="AD2731" s="1" t="s">
        <v>1220</v>
      </c>
      <c r="AE2731" t="b">
        <v>0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s="1" t="s">
        <v>51</v>
      </c>
      <c r="AS2731" s="1" t="s">
        <v>51</v>
      </c>
      <c r="AT2731" s="1" t="s">
        <v>51</v>
      </c>
      <c r="AU2731" s="1" t="s">
        <v>51</v>
      </c>
    </row>
    <row r="2732" spans="1:47" x14ac:dyDescent="0.25">
      <c r="A2732" s="1" t="s">
        <v>4524</v>
      </c>
      <c r="B2732">
        <v>3</v>
      </c>
      <c r="C2732" s="2">
        <v>43522.655787037038</v>
      </c>
      <c r="D2732" s="2">
        <v>43522.67659722222</v>
      </c>
      <c r="E2732">
        <v>39.591949999999997</v>
      </c>
      <c r="F2732">
        <v>-104.88308000000001</v>
      </c>
      <c r="G2732">
        <v>39.593876999999999</v>
      </c>
      <c r="H2732">
        <v>-104.884128</v>
      </c>
      <c r="I2732">
        <v>0.14399999999999999</v>
      </c>
      <c r="J2732" s="1" t="s">
        <v>568</v>
      </c>
      <c r="L2732" s="1" t="s">
        <v>194</v>
      </c>
      <c r="M2732" s="1" t="s">
        <v>47</v>
      </c>
      <c r="N2732" s="1" t="s">
        <v>127</v>
      </c>
      <c r="O2732" s="1" t="s">
        <v>201</v>
      </c>
      <c r="P2732" s="1" t="s">
        <v>198</v>
      </c>
      <c r="Q2732" s="1" t="s">
        <v>347</v>
      </c>
      <c r="R2732" s="1" t="s">
        <v>48</v>
      </c>
      <c r="S2732" s="1" t="s">
        <v>79</v>
      </c>
      <c r="T2732" s="1" t="s">
        <v>200</v>
      </c>
      <c r="U2732" s="2">
        <v>43522.661805555559</v>
      </c>
      <c r="V2732">
        <v>52</v>
      </c>
      <c r="X2732">
        <v>50</v>
      </c>
      <c r="Y2732">
        <v>29.89</v>
      </c>
      <c r="Z2732">
        <v>10</v>
      </c>
      <c r="AA2732" s="1" t="s">
        <v>62</v>
      </c>
      <c r="AB2732">
        <v>4.5999999999999996</v>
      </c>
      <c r="AD2732" s="1" t="s">
        <v>1220</v>
      </c>
      <c r="AE2732" t="b">
        <v>0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s="1" t="s">
        <v>51</v>
      </c>
      <c r="AS2732" s="1" t="s">
        <v>51</v>
      </c>
      <c r="AT2732" s="1" t="s">
        <v>51</v>
      </c>
      <c r="AU2732" s="1" t="s">
        <v>51</v>
      </c>
    </row>
    <row r="2733" spans="1:47" x14ac:dyDescent="0.25">
      <c r="A2733" s="1" t="s">
        <v>6890</v>
      </c>
      <c r="B2733">
        <v>4</v>
      </c>
      <c r="C2733" s="2">
        <v>43522.654189814813</v>
      </c>
      <c r="D2733" s="2">
        <v>43522.674629629626</v>
      </c>
      <c r="E2733">
        <v>37.121839000000001</v>
      </c>
      <c r="F2733">
        <v>-104.768291</v>
      </c>
      <c r="G2733">
        <v>37.130020000000002</v>
      </c>
      <c r="H2733">
        <v>-104.84756</v>
      </c>
      <c r="I2733">
        <v>4.4029999999999996</v>
      </c>
      <c r="J2733" s="1" t="s">
        <v>6891</v>
      </c>
      <c r="K2733">
        <v>21483</v>
      </c>
      <c r="L2733" s="1" t="s">
        <v>6885</v>
      </c>
      <c r="M2733" s="1" t="s">
        <v>47</v>
      </c>
      <c r="N2733" s="1" t="s">
        <v>139</v>
      </c>
      <c r="O2733" s="1" t="s">
        <v>375</v>
      </c>
      <c r="P2733" s="1" t="s">
        <v>198</v>
      </c>
      <c r="Q2733" s="1" t="s">
        <v>6892</v>
      </c>
      <c r="R2733" s="1" t="s">
        <v>48</v>
      </c>
      <c r="S2733" s="1" t="s">
        <v>79</v>
      </c>
      <c r="T2733" s="1" t="s">
        <v>377</v>
      </c>
      <c r="U2733" s="2">
        <v>43522.662499999999</v>
      </c>
      <c r="V2733">
        <v>64</v>
      </c>
      <c r="X2733">
        <v>18</v>
      </c>
      <c r="Y2733">
        <v>29.85</v>
      </c>
      <c r="Z2733">
        <v>10</v>
      </c>
      <c r="AA2733" s="1" t="s">
        <v>59</v>
      </c>
      <c r="AB2733">
        <v>10.4</v>
      </c>
      <c r="AD2733" s="1" t="s">
        <v>1206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s="1" t="s">
        <v>51</v>
      </c>
      <c r="AS2733" s="1" t="s">
        <v>51</v>
      </c>
      <c r="AT2733" s="1" t="s">
        <v>51</v>
      </c>
      <c r="AU2733" s="1" t="s">
        <v>51</v>
      </c>
    </row>
    <row r="2734" spans="1:47" x14ac:dyDescent="0.25">
      <c r="A2734" s="1" t="s">
        <v>6893</v>
      </c>
      <c r="B2734">
        <v>4</v>
      </c>
      <c r="C2734" s="2">
        <v>43522.654189814813</v>
      </c>
      <c r="D2734" s="2">
        <v>43522.674629629626</v>
      </c>
      <c r="E2734">
        <v>37.129989999999999</v>
      </c>
      <c r="F2734">
        <v>-104.84744999999999</v>
      </c>
      <c r="G2734">
        <v>37.121839000000001</v>
      </c>
      <c r="H2734">
        <v>-104.768291</v>
      </c>
      <c r="I2734">
        <v>4.3970000000000002</v>
      </c>
      <c r="J2734" s="1" t="s">
        <v>6894</v>
      </c>
      <c r="K2734">
        <v>17001</v>
      </c>
      <c r="L2734" s="1" t="s">
        <v>6885</v>
      </c>
      <c r="M2734" s="1" t="s">
        <v>97</v>
      </c>
      <c r="N2734" s="1" t="s">
        <v>139</v>
      </c>
      <c r="O2734" s="1" t="s">
        <v>375</v>
      </c>
      <c r="P2734" s="1" t="s">
        <v>198</v>
      </c>
      <c r="Q2734" s="1" t="s">
        <v>6889</v>
      </c>
      <c r="R2734" s="1" t="s">
        <v>48</v>
      </c>
      <c r="S2734" s="1" t="s">
        <v>79</v>
      </c>
      <c r="T2734" s="1" t="s">
        <v>377</v>
      </c>
      <c r="U2734" s="2">
        <v>43522.662499999999</v>
      </c>
      <c r="V2734">
        <v>64</v>
      </c>
      <c r="X2734">
        <v>18</v>
      </c>
      <c r="Y2734">
        <v>29.85</v>
      </c>
      <c r="Z2734">
        <v>10</v>
      </c>
      <c r="AA2734" s="1" t="s">
        <v>59</v>
      </c>
      <c r="AB2734">
        <v>10.4</v>
      </c>
      <c r="AD2734" s="1" t="s">
        <v>1206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s="1" t="s">
        <v>51</v>
      </c>
      <c r="AS2734" s="1" t="s">
        <v>51</v>
      </c>
      <c r="AT2734" s="1" t="s">
        <v>51</v>
      </c>
      <c r="AU2734" s="1" t="s">
        <v>51</v>
      </c>
    </row>
    <row r="2735" spans="1:47" x14ac:dyDescent="0.25">
      <c r="A2735" s="1" t="s">
        <v>4498</v>
      </c>
      <c r="B2735">
        <v>3</v>
      </c>
      <c r="C2735" s="2">
        <v>43522.671400462961</v>
      </c>
      <c r="D2735" s="2">
        <v>43522.691886574074</v>
      </c>
      <c r="E2735">
        <v>39.749839999999999</v>
      </c>
      <c r="F2735">
        <v>-105.01721999999999</v>
      </c>
      <c r="G2735">
        <v>39.751249000000001</v>
      </c>
      <c r="H2735">
        <v>-105.01662</v>
      </c>
      <c r="I2735">
        <v>0.10199999999999999</v>
      </c>
      <c r="J2735" s="1" t="s">
        <v>581</v>
      </c>
      <c r="L2735" s="1" t="s">
        <v>265</v>
      </c>
      <c r="M2735" s="1" t="s">
        <v>47</v>
      </c>
      <c r="N2735" s="1" t="s">
        <v>131</v>
      </c>
      <c r="O2735" s="1" t="s">
        <v>131</v>
      </c>
      <c r="P2735" s="1" t="s">
        <v>198</v>
      </c>
      <c r="Q2735" s="1" t="s">
        <v>352</v>
      </c>
      <c r="R2735" s="1" t="s">
        <v>48</v>
      </c>
      <c r="S2735" s="1" t="s">
        <v>79</v>
      </c>
      <c r="T2735" s="1" t="s">
        <v>205</v>
      </c>
      <c r="U2735" s="2">
        <v>43522.65625</v>
      </c>
      <c r="V2735">
        <v>50</v>
      </c>
      <c r="X2735">
        <v>40</v>
      </c>
      <c r="Y2735">
        <v>29.86</v>
      </c>
      <c r="Z2735">
        <v>10</v>
      </c>
      <c r="AA2735" s="1" t="s">
        <v>59</v>
      </c>
      <c r="AB2735">
        <v>6.9</v>
      </c>
      <c r="AD2735" s="1" t="s">
        <v>1227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s="1" t="s">
        <v>51</v>
      </c>
      <c r="AS2735" s="1" t="s">
        <v>51</v>
      </c>
      <c r="AT2735" s="1" t="s">
        <v>51</v>
      </c>
      <c r="AU2735" s="1" t="s">
        <v>51</v>
      </c>
    </row>
    <row r="2736" spans="1:47" x14ac:dyDescent="0.25">
      <c r="A2736" s="1" t="s">
        <v>6895</v>
      </c>
      <c r="B2736">
        <v>4</v>
      </c>
      <c r="C2736" s="2">
        <v>43522.668773148151</v>
      </c>
      <c r="D2736" s="2">
        <v>43522.688506944447</v>
      </c>
      <c r="E2736">
        <v>37.121839000000001</v>
      </c>
      <c r="F2736">
        <v>-104.768291</v>
      </c>
      <c r="G2736">
        <v>37.129989999999999</v>
      </c>
      <c r="H2736">
        <v>-104.84744999999999</v>
      </c>
      <c r="I2736">
        <v>4.3970000000000002</v>
      </c>
      <c r="J2736" s="1" t="s">
        <v>6896</v>
      </c>
      <c r="K2736">
        <v>21483</v>
      </c>
      <c r="L2736" s="1" t="s">
        <v>6885</v>
      </c>
      <c r="M2736" s="1" t="s">
        <v>47</v>
      </c>
      <c r="N2736" s="1" t="s">
        <v>139</v>
      </c>
      <c r="O2736" s="1" t="s">
        <v>375</v>
      </c>
      <c r="P2736" s="1" t="s">
        <v>198</v>
      </c>
      <c r="Q2736" s="1" t="s">
        <v>6892</v>
      </c>
      <c r="R2736" s="1" t="s">
        <v>48</v>
      </c>
      <c r="S2736" s="1" t="s">
        <v>79</v>
      </c>
      <c r="T2736" s="1" t="s">
        <v>377</v>
      </c>
      <c r="U2736" s="2">
        <v>43522.662499999999</v>
      </c>
      <c r="V2736">
        <v>64</v>
      </c>
      <c r="X2736">
        <v>18</v>
      </c>
      <c r="Y2736">
        <v>29.85</v>
      </c>
      <c r="Z2736">
        <v>10</v>
      </c>
      <c r="AA2736" s="1" t="s">
        <v>59</v>
      </c>
      <c r="AB2736">
        <v>10.4</v>
      </c>
      <c r="AD2736" s="1" t="s">
        <v>1206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s="1" t="s">
        <v>51</v>
      </c>
      <c r="AS2736" s="1" t="s">
        <v>51</v>
      </c>
      <c r="AT2736" s="1" t="s">
        <v>51</v>
      </c>
      <c r="AU2736" s="1" t="s">
        <v>51</v>
      </c>
    </row>
    <row r="2737" spans="1:47" x14ac:dyDescent="0.25">
      <c r="A2737" s="1" t="s">
        <v>4525</v>
      </c>
      <c r="B2737">
        <v>3</v>
      </c>
      <c r="C2737" s="2">
        <v>43522.683912037035</v>
      </c>
      <c r="D2737" s="2">
        <v>43522.704328703701</v>
      </c>
      <c r="E2737">
        <v>39.649949999999997</v>
      </c>
      <c r="F2737">
        <v>-104.91648000000001</v>
      </c>
      <c r="G2737">
        <v>39.657850000000003</v>
      </c>
      <c r="H2737">
        <v>-104.92039</v>
      </c>
      <c r="I2737">
        <v>0.58399999999999996</v>
      </c>
      <c r="J2737" s="1" t="s">
        <v>3740</v>
      </c>
      <c r="L2737" s="1" t="s">
        <v>265</v>
      </c>
      <c r="M2737" s="1" t="s">
        <v>47</v>
      </c>
      <c r="N2737" s="1" t="s">
        <v>131</v>
      </c>
      <c r="O2737" s="1" t="s">
        <v>131</v>
      </c>
      <c r="P2737" s="1" t="s">
        <v>198</v>
      </c>
      <c r="Q2737" s="1" t="s">
        <v>414</v>
      </c>
      <c r="R2737" s="1" t="s">
        <v>48</v>
      </c>
      <c r="S2737" s="1" t="s">
        <v>79</v>
      </c>
      <c r="T2737" s="1" t="s">
        <v>200</v>
      </c>
      <c r="U2737" s="2">
        <v>43522.703472222223</v>
      </c>
      <c r="V2737">
        <v>55</v>
      </c>
      <c r="X2737">
        <v>47</v>
      </c>
      <c r="Y2737">
        <v>29.89</v>
      </c>
      <c r="Z2737">
        <v>10</v>
      </c>
      <c r="AA2737" s="1" t="s">
        <v>961</v>
      </c>
      <c r="AB2737">
        <v>5.8</v>
      </c>
      <c r="AD2737" s="1" t="s">
        <v>1220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s="1" t="s">
        <v>51</v>
      </c>
      <c r="AS2737" s="1" t="s">
        <v>51</v>
      </c>
      <c r="AT2737" s="1" t="s">
        <v>51</v>
      </c>
      <c r="AU2737" s="1" t="s">
        <v>51</v>
      </c>
    </row>
    <row r="2738" spans="1:47" x14ac:dyDescent="0.25">
      <c r="A2738" s="1" t="s">
        <v>4709</v>
      </c>
      <c r="B2738">
        <v>4</v>
      </c>
      <c r="C2738" s="2">
        <v>43522.689108796294</v>
      </c>
      <c r="D2738" s="2">
        <v>43522.709618055553</v>
      </c>
      <c r="E2738">
        <v>38.239829999999998</v>
      </c>
      <c r="F2738">
        <v>-104.61179</v>
      </c>
      <c r="G2738">
        <v>38.270359999999997</v>
      </c>
      <c r="H2738">
        <v>-104.60511</v>
      </c>
      <c r="I2738">
        <v>2.14</v>
      </c>
      <c r="J2738" s="1" t="s">
        <v>4710</v>
      </c>
      <c r="L2738" s="1" t="s">
        <v>265</v>
      </c>
      <c r="M2738" s="1" t="s">
        <v>47</v>
      </c>
      <c r="N2738" s="1" t="s">
        <v>411</v>
      </c>
      <c r="O2738" s="1" t="s">
        <v>411</v>
      </c>
      <c r="P2738" s="1" t="s">
        <v>198</v>
      </c>
      <c r="Q2738" s="1" t="s">
        <v>511</v>
      </c>
      <c r="R2738" s="1" t="s">
        <v>48</v>
      </c>
      <c r="S2738" s="1" t="s">
        <v>79</v>
      </c>
      <c r="T2738" s="1" t="s">
        <v>413</v>
      </c>
      <c r="U2738" s="2">
        <v>43522.703472222223</v>
      </c>
      <c r="V2738">
        <v>64.900000000000006</v>
      </c>
      <c r="X2738">
        <v>16</v>
      </c>
      <c r="Y2738">
        <v>29.82</v>
      </c>
      <c r="Z2738">
        <v>10</v>
      </c>
      <c r="AA2738" s="1" t="s">
        <v>840</v>
      </c>
      <c r="AB2738">
        <v>18.399999999999999</v>
      </c>
      <c r="AD2738" s="1" t="s">
        <v>1206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s="1" t="s">
        <v>51</v>
      </c>
      <c r="AS2738" s="1" t="s">
        <v>51</v>
      </c>
      <c r="AT2738" s="1" t="s">
        <v>51</v>
      </c>
      <c r="AU2738" s="1" t="s">
        <v>51</v>
      </c>
    </row>
    <row r="2739" spans="1:47" x14ac:dyDescent="0.25">
      <c r="A2739" s="1" t="s">
        <v>4526</v>
      </c>
      <c r="B2739">
        <v>3</v>
      </c>
      <c r="C2739" s="2">
        <v>43522.69327546296</v>
      </c>
      <c r="D2739" s="2">
        <v>43522.714108796295</v>
      </c>
      <c r="E2739">
        <v>39.788431000000003</v>
      </c>
      <c r="F2739">
        <v>-104.90485099999999</v>
      </c>
      <c r="G2739">
        <v>39.797969999999999</v>
      </c>
      <c r="H2739">
        <v>-104.93046</v>
      </c>
      <c r="I2739">
        <v>1.5109999999999999</v>
      </c>
      <c r="J2739" s="1" t="s">
        <v>332</v>
      </c>
      <c r="L2739" s="1" t="s">
        <v>167</v>
      </c>
      <c r="M2739" s="1" t="s">
        <v>47</v>
      </c>
      <c r="N2739" s="1" t="s">
        <v>313</v>
      </c>
      <c r="O2739" s="1" t="s">
        <v>147</v>
      </c>
      <c r="P2739" s="1" t="s">
        <v>198</v>
      </c>
      <c r="Q2739" s="1" t="s">
        <v>314</v>
      </c>
      <c r="R2739" s="1" t="s">
        <v>48</v>
      </c>
      <c r="S2739" s="1" t="s">
        <v>79</v>
      </c>
      <c r="T2739" s="1" t="s">
        <v>203</v>
      </c>
      <c r="U2739" s="2">
        <v>43522.665277777778</v>
      </c>
      <c r="V2739">
        <v>48.7</v>
      </c>
      <c r="X2739">
        <v>75</v>
      </c>
      <c r="Y2739">
        <v>29.87</v>
      </c>
      <c r="Z2739">
        <v>10</v>
      </c>
      <c r="AA2739" s="1" t="s">
        <v>964</v>
      </c>
      <c r="AB2739">
        <v>9.1999999999999993</v>
      </c>
      <c r="AD2739" s="1" t="s">
        <v>1220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s="1" t="s">
        <v>51</v>
      </c>
      <c r="AS2739" s="1" t="s">
        <v>51</v>
      </c>
      <c r="AT2739" s="1" t="s">
        <v>51</v>
      </c>
      <c r="AU2739" s="1" t="s">
        <v>51</v>
      </c>
    </row>
    <row r="2740" spans="1:47" x14ac:dyDescent="0.25">
      <c r="A2740" s="1" t="s">
        <v>4711</v>
      </c>
      <c r="B2740">
        <v>4</v>
      </c>
      <c r="C2740" s="2">
        <v>43522.703182870369</v>
      </c>
      <c r="D2740" s="2">
        <v>43522.723483796297</v>
      </c>
      <c r="E2740">
        <v>38.239829999999998</v>
      </c>
      <c r="F2740">
        <v>-104.61179</v>
      </c>
      <c r="G2740">
        <v>38.270359999999997</v>
      </c>
      <c r="H2740">
        <v>-104.60511</v>
      </c>
      <c r="I2740">
        <v>2.14</v>
      </c>
      <c r="J2740" s="1" t="s">
        <v>4712</v>
      </c>
      <c r="L2740" s="1" t="s">
        <v>265</v>
      </c>
      <c r="M2740" s="1" t="s">
        <v>47</v>
      </c>
      <c r="N2740" s="1" t="s">
        <v>411</v>
      </c>
      <c r="O2740" s="1" t="s">
        <v>411</v>
      </c>
      <c r="P2740" s="1" t="s">
        <v>198</v>
      </c>
      <c r="Q2740" s="1" t="s">
        <v>511</v>
      </c>
      <c r="R2740" s="1" t="s">
        <v>48</v>
      </c>
      <c r="S2740" s="1" t="s">
        <v>79</v>
      </c>
      <c r="T2740" s="1" t="s">
        <v>413</v>
      </c>
      <c r="U2740" s="2">
        <v>43522.703472222223</v>
      </c>
      <c r="V2740">
        <v>64.900000000000006</v>
      </c>
      <c r="X2740">
        <v>16</v>
      </c>
      <c r="Y2740">
        <v>29.82</v>
      </c>
      <c r="Z2740">
        <v>10</v>
      </c>
      <c r="AA2740" s="1" t="s">
        <v>840</v>
      </c>
      <c r="AB2740">
        <v>18.399999999999999</v>
      </c>
      <c r="AD2740" s="1" t="s">
        <v>1206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s="1" t="s">
        <v>51</v>
      </c>
      <c r="AS2740" s="1" t="s">
        <v>51</v>
      </c>
      <c r="AT2740" s="1" t="s">
        <v>51</v>
      </c>
      <c r="AU2740" s="1" t="s">
        <v>51</v>
      </c>
    </row>
    <row r="2741" spans="1:47" x14ac:dyDescent="0.25">
      <c r="A2741" s="1" t="s">
        <v>4471</v>
      </c>
      <c r="B2741">
        <v>3</v>
      </c>
      <c r="C2741" s="2">
        <v>43522.736493055556</v>
      </c>
      <c r="D2741" s="2">
        <v>43522.757164351853</v>
      </c>
      <c r="E2741">
        <v>39.749839999999999</v>
      </c>
      <c r="F2741">
        <v>-105.01721999999999</v>
      </c>
      <c r="G2741">
        <v>39.751249000000001</v>
      </c>
      <c r="H2741">
        <v>-105.01662</v>
      </c>
      <c r="I2741">
        <v>0.10199999999999999</v>
      </c>
      <c r="J2741" s="1" t="s">
        <v>581</v>
      </c>
      <c r="L2741" s="1" t="s">
        <v>265</v>
      </c>
      <c r="M2741" s="1" t="s">
        <v>47</v>
      </c>
      <c r="N2741" s="1" t="s">
        <v>131</v>
      </c>
      <c r="O2741" s="1" t="s">
        <v>131</v>
      </c>
      <c r="P2741" s="1" t="s">
        <v>198</v>
      </c>
      <c r="Q2741" s="1" t="s">
        <v>352</v>
      </c>
      <c r="R2741" s="1" t="s">
        <v>48</v>
      </c>
      <c r="S2741" s="1" t="s">
        <v>79</v>
      </c>
      <c r="T2741" s="1" t="s">
        <v>205</v>
      </c>
      <c r="U2741" s="2">
        <v>43522.746527777781</v>
      </c>
      <c r="V2741">
        <v>42.8</v>
      </c>
      <c r="W2741">
        <v>39.299999999999997</v>
      </c>
      <c r="X2741">
        <v>53</v>
      </c>
      <c r="Y2741">
        <v>29.91</v>
      </c>
      <c r="Z2741">
        <v>10</v>
      </c>
      <c r="AA2741" s="1" t="s">
        <v>961</v>
      </c>
      <c r="AB2741">
        <v>5.8</v>
      </c>
      <c r="AD2741" s="1" t="s">
        <v>1227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s="1" t="s">
        <v>51</v>
      </c>
      <c r="AS2741" s="1" t="s">
        <v>51</v>
      </c>
      <c r="AT2741" s="1" t="s">
        <v>51</v>
      </c>
      <c r="AU2741" s="1" t="s">
        <v>51</v>
      </c>
    </row>
    <row r="2742" spans="1:47" x14ac:dyDescent="0.25">
      <c r="A2742" s="1" t="s">
        <v>5122</v>
      </c>
      <c r="B2742">
        <v>3</v>
      </c>
      <c r="C2742" s="2">
        <v>43523.26462962963</v>
      </c>
      <c r="D2742" s="2">
        <v>43523.284930555557</v>
      </c>
      <c r="E2742">
        <v>39.680940999999997</v>
      </c>
      <c r="F2742">
        <v>-104.82867</v>
      </c>
      <c r="G2742">
        <v>39.688763999999999</v>
      </c>
      <c r="H2742">
        <v>-104.82874</v>
      </c>
      <c r="I2742">
        <v>0.54100000000000004</v>
      </c>
      <c r="J2742" s="1" t="s">
        <v>586</v>
      </c>
      <c r="L2742" s="1" t="s">
        <v>308</v>
      </c>
      <c r="M2742" s="1" t="s">
        <v>47</v>
      </c>
      <c r="N2742" s="1" t="s">
        <v>170</v>
      </c>
      <c r="O2742" s="1" t="s">
        <v>201</v>
      </c>
      <c r="P2742" s="1" t="s">
        <v>198</v>
      </c>
      <c r="Q2742" s="1" t="s">
        <v>202</v>
      </c>
      <c r="R2742" s="1" t="s">
        <v>48</v>
      </c>
      <c r="S2742" s="1" t="s">
        <v>79</v>
      </c>
      <c r="T2742" s="1" t="s">
        <v>203</v>
      </c>
      <c r="U2742" s="2">
        <v>43523.248611111114</v>
      </c>
      <c r="V2742">
        <v>18.5</v>
      </c>
      <c r="W2742">
        <v>8.4</v>
      </c>
      <c r="X2742">
        <v>100</v>
      </c>
      <c r="Y2742">
        <v>30.17</v>
      </c>
      <c r="Z2742">
        <v>0.5</v>
      </c>
      <c r="AA2742" s="1" t="s">
        <v>62</v>
      </c>
      <c r="AB2742">
        <v>8.1</v>
      </c>
      <c r="AD2742" s="1" t="s">
        <v>4926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s="1" t="s">
        <v>53</v>
      </c>
      <c r="AS2742" s="1" t="s">
        <v>51</v>
      </c>
      <c r="AT2742" s="1" t="s">
        <v>51</v>
      </c>
      <c r="AU2742" s="1" t="s">
        <v>51</v>
      </c>
    </row>
    <row r="2743" spans="1:47" x14ac:dyDescent="0.25">
      <c r="A2743" s="1" t="s">
        <v>8754</v>
      </c>
      <c r="B2743">
        <v>4</v>
      </c>
      <c r="C2743" s="2">
        <v>43523.328703703701</v>
      </c>
      <c r="D2743" s="2">
        <v>43523.34915509259</v>
      </c>
      <c r="E2743">
        <v>37.585003</v>
      </c>
      <c r="F2743">
        <v>-105.178894</v>
      </c>
      <c r="G2743">
        <v>37.603268999999997</v>
      </c>
      <c r="H2743">
        <v>-105.229946</v>
      </c>
      <c r="I2743">
        <v>3.0670000000000002</v>
      </c>
      <c r="J2743" s="1" t="s">
        <v>8755</v>
      </c>
      <c r="K2743">
        <v>2512</v>
      </c>
      <c r="L2743" s="1" t="s">
        <v>6665</v>
      </c>
      <c r="M2743" s="1" t="s">
        <v>47</v>
      </c>
      <c r="N2743" s="1" t="s">
        <v>7339</v>
      </c>
      <c r="O2743" s="1" t="s">
        <v>514</v>
      </c>
      <c r="P2743" s="1" t="s">
        <v>198</v>
      </c>
      <c r="Q2743" s="1" t="s">
        <v>8756</v>
      </c>
      <c r="R2743" s="1" t="s">
        <v>48</v>
      </c>
      <c r="S2743" s="1" t="s">
        <v>79</v>
      </c>
      <c r="T2743" s="1" t="s">
        <v>516</v>
      </c>
      <c r="AA2743" s="1" t="s">
        <v>69</v>
      </c>
      <c r="AD2743" s="1" t="s">
        <v>69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s="1" t="s">
        <v>51</v>
      </c>
      <c r="AS2743" s="1" t="s">
        <v>51</v>
      </c>
      <c r="AT2743" s="1" t="s">
        <v>51</v>
      </c>
      <c r="AU2743" s="1" t="s">
        <v>51</v>
      </c>
    </row>
    <row r="2744" spans="1:47" x14ac:dyDescent="0.25">
      <c r="A2744" s="1" t="s">
        <v>6420</v>
      </c>
      <c r="B2744">
        <v>4</v>
      </c>
      <c r="C2744" s="2">
        <v>43523.336504629631</v>
      </c>
      <c r="D2744" s="2">
        <v>43523.357037037036</v>
      </c>
      <c r="E2744">
        <v>39.390659999999997</v>
      </c>
      <c r="F2744">
        <v>-104.75275000000001</v>
      </c>
      <c r="G2744">
        <v>39.416902</v>
      </c>
      <c r="H2744">
        <v>-104.76112000000001</v>
      </c>
      <c r="I2744">
        <v>1.867</v>
      </c>
      <c r="J2744" s="1" t="s">
        <v>6421</v>
      </c>
      <c r="L2744" s="1" t="s">
        <v>291</v>
      </c>
      <c r="M2744" s="1" t="s">
        <v>47</v>
      </c>
      <c r="N2744" s="1" t="s">
        <v>292</v>
      </c>
      <c r="O2744" s="1" t="s">
        <v>121</v>
      </c>
      <c r="P2744" s="1" t="s">
        <v>198</v>
      </c>
      <c r="Q2744" s="1" t="s">
        <v>293</v>
      </c>
      <c r="R2744" s="1" t="s">
        <v>48</v>
      </c>
      <c r="S2744" s="1" t="s">
        <v>79</v>
      </c>
      <c r="T2744" s="1" t="s">
        <v>223</v>
      </c>
      <c r="U2744" s="2">
        <v>43523.337500000001</v>
      </c>
      <c r="V2744">
        <v>21.2</v>
      </c>
      <c r="X2744">
        <v>93</v>
      </c>
      <c r="Y2744">
        <v>30.09</v>
      </c>
      <c r="Z2744">
        <v>0.2</v>
      </c>
      <c r="AA2744" s="1" t="s">
        <v>49</v>
      </c>
      <c r="AD2744" s="1" t="s">
        <v>4926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s="1" t="s">
        <v>51</v>
      </c>
      <c r="AS2744" s="1" t="s">
        <v>51</v>
      </c>
      <c r="AT2744" s="1" t="s">
        <v>51</v>
      </c>
      <c r="AU2744" s="1" t="s">
        <v>51</v>
      </c>
    </row>
    <row r="2745" spans="1:47" x14ac:dyDescent="0.25">
      <c r="A2745" s="1" t="s">
        <v>6422</v>
      </c>
      <c r="B2745">
        <v>4</v>
      </c>
      <c r="C2745" s="2">
        <v>43523.336504629631</v>
      </c>
      <c r="D2745" s="2">
        <v>43523.357037037036</v>
      </c>
      <c r="E2745">
        <v>39.391129999999997</v>
      </c>
      <c r="F2745">
        <v>-104.75284000000001</v>
      </c>
      <c r="G2745">
        <v>39.416902</v>
      </c>
      <c r="H2745">
        <v>-104.76112000000001</v>
      </c>
      <c r="I2745">
        <v>1.835</v>
      </c>
      <c r="J2745" s="1" t="s">
        <v>6423</v>
      </c>
      <c r="L2745" s="1" t="s">
        <v>291</v>
      </c>
      <c r="M2745" s="1" t="s">
        <v>47</v>
      </c>
      <c r="N2745" s="1" t="s">
        <v>292</v>
      </c>
      <c r="O2745" s="1" t="s">
        <v>121</v>
      </c>
      <c r="P2745" s="1" t="s">
        <v>198</v>
      </c>
      <c r="Q2745" s="1" t="s">
        <v>293</v>
      </c>
      <c r="R2745" s="1" t="s">
        <v>48</v>
      </c>
      <c r="S2745" s="1" t="s">
        <v>79</v>
      </c>
      <c r="T2745" s="1" t="s">
        <v>223</v>
      </c>
      <c r="U2745" s="2">
        <v>43523.337500000001</v>
      </c>
      <c r="V2745">
        <v>21.2</v>
      </c>
      <c r="X2745">
        <v>93</v>
      </c>
      <c r="Y2745">
        <v>30.09</v>
      </c>
      <c r="Z2745">
        <v>0.2</v>
      </c>
      <c r="AA2745" s="1" t="s">
        <v>49</v>
      </c>
      <c r="AD2745" s="1" t="s">
        <v>4926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1</v>
      </c>
      <c r="AQ2745" t="b">
        <v>0</v>
      </c>
      <c r="AR2745" s="1" t="s">
        <v>51</v>
      </c>
      <c r="AS2745" s="1" t="s">
        <v>51</v>
      </c>
      <c r="AT2745" s="1" t="s">
        <v>51</v>
      </c>
      <c r="AU2745" s="1" t="s">
        <v>51</v>
      </c>
    </row>
    <row r="2746" spans="1:47" x14ac:dyDescent="0.25">
      <c r="A2746" s="1" t="s">
        <v>6424</v>
      </c>
      <c r="B2746">
        <v>3</v>
      </c>
      <c r="C2746" s="2">
        <v>43523.355775462966</v>
      </c>
      <c r="D2746" s="2">
        <v>43523.376597222225</v>
      </c>
      <c r="E2746">
        <v>39.289594999999998</v>
      </c>
      <c r="F2746">
        <v>-104.89533900000001</v>
      </c>
      <c r="G2746">
        <v>39.318215000000002</v>
      </c>
      <c r="H2746">
        <v>-104.883279</v>
      </c>
      <c r="I2746">
        <v>2.08</v>
      </c>
      <c r="J2746" s="1" t="s">
        <v>398</v>
      </c>
      <c r="L2746" s="1" t="s">
        <v>194</v>
      </c>
      <c r="M2746" s="1" t="s">
        <v>47</v>
      </c>
      <c r="N2746" s="1" t="s">
        <v>191</v>
      </c>
      <c r="O2746" s="1" t="s">
        <v>121</v>
      </c>
      <c r="P2746" s="1" t="s">
        <v>198</v>
      </c>
      <c r="Q2746" s="1" t="s">
        <v>333</v>
      </c>
      <c r="R2746" s="1" t="s">
        <v>48</v>
      </c>
      <c r="S2746" s="1" t="s">
        <v>79</v>
      </c>
      <c r="T2746" s="1" t="s">
        <v>223</v>
      </c>
      <c r="U2746" s="2">
        <v>43523.35</v>
      </c>
      <c r="V2746">
        <v>23</v>
      </c>
      <c r="X2746">
        <v>93</v>
      </c>
      <c r="Y2746">
        <v>30.08</v>
      </c>
      <c r="Z2746">
        <v>0.2</v>
      </c>
      <c r="AA2746" s="1" t="s">
        <v>49</v>
      </c>
      <c r="AD2746" s="1" t="s">
        <v>4926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s="1" t="s">
        <v>51</v>
      </c>
      <c r="AS2746" s="1" t="s">
        <v>51</v>
      </c>
      <c r="AT2746" s="1" t="s">
        <v>51</v>
      </c>
      <c r="AU2746" s="1" t="s">
        <v>51</v>
      </c>
    </row>
    <row r="2747" spans="1:47" x14ac:dyDescent="0.25">
      <c r="A2747" s="1" t="s">
        <v>5454</v>
      </c>
      <c r="B2747">
        <v>4</v>
      </c>
      <c r="C2747" s="2">
        <v>43523.485960648148</v>
      </c>
      <c r="D2747" s="2">
        <v>43523.693333333336</v>
      </c>
      <c r="E2747">
        <v>40.449131999999999</v>
      </c>
      <c r="F2747">
        <v>-104.99193</v>
      </c>
      <c r="G2747">
        <v>40.475679999999997</v>
      </c>
      <c r="H2747">
        <v>-104.99173999999999</v>
      </c>
      <c r="I2747">
        <v>1.8340000000000001</v>
      </c>
      <c r="J2747" s="1" t="s">
        <v>399</v>
      </c>
      <c r="L2747" s="1" t="s">
        <v>194</v>
      </c>
      <c r="M2747" s="1" t="s">
        <v>47</v>
      </c>
      <c r="N2747" s="1" t="s">
        <v>305</v>
      </c>
      <c r="O2747" s="1" t="s">
        <v>228</v>
      </c>
      <c r="P2747" s="1" t="s">
        <v>198</v>
      </c>
      <c r="Q2747" s="1" t="s">
        <v>445</v>
      </c>
      <c r="R2747" s="1" t="s">
        <v>48</v>
      </c>
      <c r="S2747" s="1" t="s">
        <v>79</v>
      </c>
      <c r="T2747" s="1" t="s">
        <v>230</v>
      </c>
      <c r="U2747" s="2">
        <v>43523.49722222222</v>
      </c>
      <c r="V2747">
        <v>23</v>
      </c>
      <c r="W2747">
        <v>17</v>
      </c>
      <c r="X2747">
        <v>85</v>
      </c>
      <c r="Y2747">
        <v>30.2</v>
      </c>
      <c r="Z2747">
        <v>8</v>
      </c>
      <c r="AA2747" s="1" t="s">
        <v>66</v>
      </c>
      <c r="AB2747">
        <v>4.5999999999999996</v>
      </c>
      <c r="AC2747">
        <v>0</v>
      </c>
      <c r="AD2747" s="1" t="s">
        <v>1212</v>
      </c>
      <c r="AE2747" t="b">
        <v>0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s="1" t="s">
        <v>51</v>
      </c>
      <c r="AS2747" s="1" t="s">
        <v>51</v>
      </c>
      <c r="AT2747" s="1" t="s">
        <v>51</v>
      </c>
      <c r="AU2747" s="1" t="s">
        <v>51</v>
      </c>
    </row>
    <row r="2748" spans="1:47" x14ac:dyDescent="0.25">
      <c r="A2748" s="1" t="s">
        <v>7204</v>
      </c>
      <c r="B2748">
        <v>3</v>
      </c>
      <c r="C2748" s="2">
        <v>43523.632337962961</v>
      </c>
      <c r="D2748" s="2">
        <v>43523.652997685182</v>
      </c>
      <c r="E2748">
        <v>40.407200000000003</v>
      </c>
      <c r="F2748">
        <v>-104.99805499999999</v>
      </c>
      <c r="G2748">
        <v>40.407200000000003</v>
      </c>
      <c r="H2748">
        <v>-104.997713</v>
      </c>
      <c r="I2748">
        <v>1.7999999999999999E-2</v>
      </c>
      <c r="J2748" s="1" t="s">
        <v>7205</v>
      </c>
      <c r="K2748">
        <v>5365</v>
      </c>
      <c r="L2748" s="1" t="s">
        <v>6731</v>
      </c>
      <c r="M2748" s="1" t="s">
        <v>97</v>
      </c>
      <c r="N2748" s="1" t="s">
        <v>305</v>
      </c>
      <c r="O2748" s="1" t="s">
        <v>228</v>
      </c>
      <c r="P2748" s="1" t="s">
        <v>198</v>
      </c>
      <c r="Q2748" s="1" t="s">
        <v>445</v>
      </c>
      <c r="R2748" s="1" t="s">
        <v>48</v>
      </c>
      <c r="S2748" s="1" t="s">
        <v>79</v>
      </c>
      <c r="T2748" s="1" t="s">
        <v>230</v>
      </c>
      <c r="U2748" s="2">
        <v>43523.62222222222</v>
      </c>
      <c r="V2748">
        <v>30</v>
      </c>
      <c r="W2748">
        <v>23.2</v>
      </c>
      <c r="X2748">
        <v>61</v>
      </c>
      <c r="Y2748">
        <v>30.1</v>
      </c>
      <c r="Z2748">
        <v>10</v>
      </c>
      <c r="AA2748" s="1" t="s">
        <v>66</v>
      </c>
      <c r="AB2748">
        <v>6.9</v>
      </c>
      <c r="AD2748" s="1" t="s">
        <v>1212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s="1" t="s">
        <v>51</v>
      </c>
      <c r="AS2748" s="1" t="s">
        <v>51</v>
      </c>
      <c r="AT2748" s="1" t="s">
        <v>51</v>
      </c>
      <c r="AU2748" s="1" t="s">
        <v>51</v>
      </c>
    </row>
    <row r="2749" spans="1:47" x14ac:dyDescent="0.25">
      <c r="A2749" s="1" t="s">
        <v>5048</v>
      </c>
      <c r="B2749">
        <v>3</v>
      </c>
      <c r="C2749" s="2">
        <v>43523.644849537035</v>
      </c>
      <c r="D2749" s="2">
        <v>43523.665497685186</v>
      </c>
      <c r="E2749">
        <v>39.696599999999997</v>
      </c>
      <c r="F2749">
        <v>-104.82921</v>
      </c>
      <c r="G2749">
        <v>39.699449999999999</v>
      </c>
      <c r="H2749">
        <v>-104.82906</v>
      </c>
      <c r="I2749">
        <v>0.19700000000000001</v>
      </c>
      <c r="J2749" s="1" t="s">
        <v>586</v>
      </c>
      <c r="L2749" s="1" t="s">
        <v>308</v>
      </c>
      <c r="M2749" s="1" t="s">
        <v>47</v>
      </c>
      <c r="N2749" s="1" t="s">
        <v>170</v>
      </c>
      <c r="O2749" s="1" t="s">
        <v>201</v>
      </c>
      <c r="P2749" s="1" t="s">
        <v>198</v>
      </c>
      <c r="Q2749" s="1" t="s">
        <v>404</v>
      </c>
      <c r="R2749" s="1" t="s">
        <v>48</v>
      </c>
      <c r="S2749" s="1" t="s">
        <v>79</v>
      </c>
      <c r="T2749" s="1" t="s">
        <v>203</v>
      </c>
      <c r="U2749" s="2">
        <v>43523.665277777778</v>
      </c>
      <c r="V2749">
        <v>30</v>
      </c>
      <c r="W2749">
        <v>25.2</v>
      </c>
      <c r="X2749">
        <v>100</v>
      </c>
      <c r="Y2749">
        <v>30.03</v>
      </c>
      <c r="Z2749">
        <v>3</v>
      </c>
      <c r="AA2749" s="1" t="s">
        <v>62</v>
      </c>
      <c r="AB2749">
        <v>4.5999999999999996</v>
      </c>
      <c r="AD2749" s="1" t="s">
        <v>1212</v>
      </c>
      <c r="AE2749" t="b">
        <v>0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s="1" t="s">
        <v>51</v>
      </c>
      <c r="AS2749" s="1" t="s">
        <v>51</v>
      </c>
      <c r="AT2749" s="1" t="s">
        <v>51</v>
      </c>
      <c r="AU2749" s="1" t="s">
        <v>51</v>
      </c>
    </row>
    <row r="2750" spans="1:47" x14ac:dyDescent="0.25">
      <c r="A2750" s="1" t="s">
        <v>9267</v>
      </c>
      <c r="B2750">
        <v>2</v>
      </c>
      <c r="C2750" s="2">
        <v>43523.646932870368</v>
      </c>
      <c r="D2750" s="2">
        <v>43523.667673611111</v>
      </c>
      <c r="E2750">
        <v>39.703057999999999</v>
      </c>
      <c r="F2750">
        <v>-104.828778</v>
      </c>
      <c r="G2750">
        <v>39.708030000000001</v>
      </c>
      <c r="H2750">
        <v>-104.827111</v>
      </c>
      <c r="I2750">
        <v>0.35499999999999998</v>
      </c>
      <c r="J2750" s="1" t="s">
        <v>9268</v>
      </c>
      <c r="L2750" s="1" t="s">
        <v>403</v>
      </c>
      <c r="M2750" s="1" t="s">
        <v>47</v>
      </c>
      <c r="N2750" s="1" t="s">
        <v>170</v>
      </c>
      <c r="O2750" s="1" t="s">
        <v>201</v>
      </c>
      <c r="P2750" s="1" t="s">
        <v>198</v>
      </c>
      <c r="Q2750" s="1" t="s">
        <v>404</v>
      </c>
      <c r="R2750" s="1" t="s">
        <v>48</v>
      </c>
      <c r="S2750" s="1" t="s">
        <v>79</v>
      </c>
      <c r="T2750" s="1" t="s">
        <v>203</v>
      </c>
      <c r="U2750" s="2">
        <v>43523.665277777778</v>
      </c>
      <c r="V2750">
        <v>30</v>
      </c>
      <c r="W2750">
        <v>25.2</v>
      </c>
      <c r="X2750">
        <v>100</v>
      </c>
      <c r="Y2750">
        <v>30.03</v>
      </c>
      <c r="Z2750">
        <v>3</v>
      </c>
      <c r="AA2750" s="1" t="s">
        <v>62</v>
      </c>
      <c r="AB2750">
        <v>4.5999999999999996</v>
      </c>
      <c r="AD2750" s="1" t="s">
        <v>1212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s="1" t="s">
        <v>51</v>
      </c>
      <c r="AS2750" s="1" t="s">
        <v>51</v>
      </c>
      <c r="AT2750" s="1" t="s">
        <v>51</v>
      </c>
      <c r="AU2750" s="1" t="s">
        <v>51</v>
      </c>
    </row>
    <row r="2751" spans="1:47" x14ac:dyDescent="0.25">
      <c r="A2751" s="1" t="s">
        <v>5015</v>
      </c>
      <c r="B2751">
        <v>3</v>
      </c>
      <c r="C2751" s="2">
        <v>43523.773993055554</v>
      </c>
      <c r="D2751" s="2">
        <v>43523.794664351852</v>
      </c>
      <c r="E2751">
        <v>39.616402999999998</v>
      </c>
      <c r="F2751">
        <v>-104.89720199999999</v>
      </c>
      <c r="G2751">
        <v>39.61891</v>
      </c>
      <c r="H2751">
        <v>-104.89861000000001</v>
      </c>
      <c r="I2751">
        <v>0.189</v>
      </c>
      <c r="J2751" s="1" t="s">
        <v>564</v>
      </c>
      <c r="L2751" s="1" t="s">
        <v>877</v>
      </c>
      <c r="M2751" s="1" t="s">
        <v>47</v>
      </c>
      <c r="N2751" s="1" t="s">
        <v>127</v>
      </c>
      <c r="O2751" s="1" t="s">
        <v>201</v>
      </c>
      <c r="P2751" s="1" t="s">
        <v>198</v>
      </c>
      <c r="Q2751" s="1" t="s">
        <v>427</v>
      </c>
      <c r="R2751" s="1" t="s">
        <v>48</v>
      </c>
      <c r="S2751" s="1" t="s">
        <v>79</v>
      </c>
      <c r="T2751" s="1" t="s">
        <v>200</v>
      </c>
      <c r="U2751" s="2">
        <v>43523.786805555559</v>
      </c>
      <c r="V2751">
        <v>28</v>
      </c>
      <c r="W2751">
        <v>24.2</v>
      </c>
      <c r="X2751">
        <v>96</v>
      </c>
      <c r="Y2751">
        <v>30.09</v>
      </c>
      <c r="Z2751">
        <v>3</v>
      </c>
      <c r="AA2751" s="1" t="s">
        <v>63</v>
      </c>
      <c r="AB2751">
        <v>3.5</v>
      </c>
      <c r="AD2751" s="1" t="s">
        <v>1212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s="1" t="s">
        <v>53</v>
      </c>
      <c r="AS2751" s="1" t="s">
        <v>53</v>
      </c>
      <c r="AT2751" s="1" t="s">
        <v>51</v>
      </c>
      <c r="AU2751" s="1" t="s">
        <v>51</v>
      </c>
    </row>
    <row r="2752" spans="1:47" x14ac:dyDescent="0.25">
      <c r="A2752" s="1" t="s">
        <v>5115</v>
      </c>
      <c r="B2752">
        <v>4</v>
      </c>
      <c r="C2752" s="2">
        <v>43523.782326388886</v>
      </c>
      <c r="D2752" s="2">
        <v>43523.802835648145</v>
      </c>
      <c r="E2752">
        <v>39.525179999999999</v>
      </c>
      <c r="F2752">
        <v>-106.21529</v>
      </c>
      <c r="G2752">
        <v>39.532449999999997</v>
      </c>
      <c r="H2752">
        <v>-106.21558</v>
      </c>
      <c r="I2752">
        <v>0.503</v>
      </c>
      <c r="J2752" s="1" t="s">
        <v>3905</v>
      </c>
      <c r="L2752" s="1" t="s">
        <v>129</v>
      </c>
      <c r="M2752" s="1" t="s">
        <v>47</v>
      </c>
      <c r="N2752" s="1" t="s">
        <v>174</v>
      </c>
      <c r="O2752" s="1" t="s">
        <v>126</v>
      </c>
      <c r="P2752" s="1" t="s">
        <v>198</v>
      </c>
      <c r="Q2752" s="1" t="s">
        <v>1663</v>
      </c>
      <c r="R2752" s="1" t="s">
        <v>48</v>
      </c>
      <c r="S2752" s="1" t="s">
        <v>79</v>
      </c>
      <c r="T2752" s="1" t="s">
        <v>503</v>
      </c>
      <c r="U2752" s="2">
        <v>43523.786805555559</v>
      </c>
      <c r="V2752">
        <v>26.6</v>
      </c>
      <c r="W2752">
        <v>17.5</v>
      </c>
      <c r="X2752">
        <v>80</v>
      </c>
      <c r="Y2752">
        <v>30.1</v>
      </c>
      <c r="Z2752">
        <v>0.2</v>
      </c>
      <c r="AA2752" s="1" t="s">
        <v>840</v>
      </c>
      <c r="AB2752">
        <v>9.1999999999999993</v>
      </c>
      <c r="AD2752" s="1" t="s">
        <v>1210</v>
      </c>
      <c r="AE2752" t="b">
        <v>0</v>
      </c>
      <c r="AF2752" t="b">
        <v>0</v>
      </c>
      <c r="AG2752" t="b">
        <v>0</v>
      </c>
      <c r="AH2752" t="b">
        <v>0</v>
      </c>
      <c r="AI2752" t="b">
        <v>1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s="1" t="s">
        <v>53</v>
      </c>
      <c r="AS2752" s="1" t="s">
        <v>53</v>
      </c>
      <c r="AT2752" s="1" t="s">
        <v>51</v>
      </c>
      <c r="AU2752" s="1" t="s">
        <v>51</v>
      </c>
    </row>
    <row r="2753" spans="1:47" x14ac:dyDescent="0.25">
      <c r="A2753" s="1" t="s">
        <v>6411</v>
      </c>
      <c r="B2753">
        <v>3</v>
      </c>
      <c r="C2753" s="2">
        <v>43523.819826388892</v>
      </c>
      <c r="D2753" s="2">
        <v>43523.840497685182</v>
      </c>
      <c r="E2753">
        <v>39.911712000000001</v>
      </c>
      <c r="F2753">
        <v>-104.99036</v>
      </c>
      <c r="G2753">
        <v>39.914185000000003</v>
      </c>
      <c r="H2753">
        <v>-104.989582</v>
      </c>
      <c r="I2753">
        <v>0.17599999999999999</v>
      </c>
      <c r="J2753" s="1" t="s">
        <v>438</v>
      </c>
      <c r="L2753" s="1" t="s">
        <v>194</v>
      </c>
      <c r="M2753" s="1" t="s">
        <v>47</v>
      </c>
      <c r="N2753" s="1" t="s">
        <v>131</v>
      </c>
      <c r="O2753" s="1" t="s">
        <v>147</v>
      </c>
      <c r="P2753" s="1" t="s">
        <v>198</v>
      </c>
      <c r="Q2753" s="1" t="s">
        <v>439</v>
      </c>
      <c r="R2753" s="1" t="s">
        <v>48</v>
      </c>
      <c r="S2753" s="1" t="s">
        <v>79</v>
      </c>
      <c r="T2753" s="1" t="s">
        <v>205</v>
      </c>
      <c r="U2753" s="2">
        <v>43523.824305555558</v>
      </c>
      <c r="V2753">
        <v>26.6</v>
      </c>
      <c r="X2753">
        <v>93</v>
      </c>
      <c r="Y2753">
        <v>29.99</v>
      </c>
      <c r="Z2753">
        <v>7</v>
      </c>
      <c r="AA2753" s="1" t="s">
        <v>49</v>
      </c>
      <c r="AD2753" s="1" t="s">
        <v>1227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s="1" t="s">
        <v>53</v>
      </c>
      <c r="AS2753" s="1" t="s">
        <v>53</v>
      </c>
      <c r="AT2753" s="1" t="s">
        <v>53</v>
      </c>
      <c r="AU2753" s="1" t="s">
        <v>53</v>
      </c>
    </row>
    <row r="2754" spans="1:47" x14ac:dyDescent="0.25">
      <c r="A2754" s="1" t="s">
        <v>6532</v>
      </c>
      <c r="B2754">
        <v>3</v>
      </c>
      <c r="C2754" s="2">
        <v>43466.051111111112</v>
      </c>
      <c r="D2754" s="2">
        <v>43466.071805555555</v>
      </c>
      <c r="E2754">
        <v>39.566223000000001</v>
      </c>
      <c r="F2754">
        <v>-104.87241899999999</v>
      </c>
      <c r="G2754">
        <v>39.564070000000001</v>
      </c>
      <c r="H2754">
        <v>-104.87203</v>
      </c>
      <c r="I2754">
        <v>0.15</v>
      </c>
      <c r="J2754" s="1" t="s">
        <v>561</v>
      </c>
      <c r="L2754" s="1" t="s">
        <v>195</v>
      </c>
      <c r="M2754" s="1" t="s">
        <v>47</v>
      </c>
      <c r="N2754" s="1" t="s">
        <v>127</v>
      </c>
      <c r="O2754" s="1" t="s">
        <v>201</v>
      </c>
      <c r="P2754" s="1" t="s">
        <v>198</v>
      </c>
      <c r="Q2754" s="1" t="s">
        <v>347</v>
      </c>
      <c r="R2754" s="1" t="s">
        <v>48</v>
      </c>
      <c r="S2754" s="1" t="s">
        <v>79</v>
      </c>
      <c r="T2754" s="1" t="s">
        <v>200</v>
      </c>
      <c r="U2754" s="2">
        <v>43466.04791666667</v>
      </c>
      <c r="V2754">
        <v>1</v>
      </c>
      <c r="X2754">
        <v>91</v>
      </c>
      <c r="Y2754">
        <v>30.15</v>
      </c>
      <c r="Z2754">
        <v>1.5</v>
      </c>
      <c r="AA2754" s="1" t="s">
        <v>49</v>
      </c>
      <c r="AC2754">
        <v>0</v>
      </c>
      <c r="AD2754" s="1" t="s">
        <v>1210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s="1" t="s">
        <v>53</v>
      </c>
      <c r="AS2754" s="1" t="s">
        <v>53</v>
      </c>
      <c r="AT2754" s="1" t="s">
        <v>53</v>
      </c>
      <c r="AU2754" s="1" t="s">
        <v>53</v>
      </c>
    </row>
    <row r="2755" spans="1:47" x14ac:dyDescent="0.25">
      <c r="A2755" s="1" t="s">
        <v>4603</v>
      </c>
      <c r="B2755">
        <v>3</v>
      </c>
      <c r="C2755" s="2">
        <v>43466.248506944445</v>
      </c>
      <c r="D2755" s="2">
        <v>43466.26902777778</v>
      </c>
      <c r="E2755">
        <v>39.797939999999997</v>
      </c>
      <c r="F2755">
        <v>-104.98667</v>
      </c>
      <c r="G2755">
        <v>39.800145000000001</v>
      </c>
      <c r="H2755">
        <v>-104.98553200000001</v>
      </c>
      <c r="I2755">
        <v>0.16400000000000001</v>
      </c>
      <c r="J2755" s="1" t="s">
        <v>555</v>
      </c>
      <c r="L2755" s="1" t="s">
        <v>194</v>
      </c>
      <c r="M2755" s="1" t="s">
        <v>47</v>
      </c>
      <c r="N2755" s="1" t="s">
        <v>131</v>
      </c>
      <c r="O2755" s="1" t="s">
        <v>147</v>
      </c>
      <c r="P2755" s="1" t="s">
        <v>198</v>
      </c>
      <c r="Q2755" s="1" t="s">
        <v>246</v>
      </c>
      <c r="R2755" s="1" t="s">
        <v>48</v>
      </c>
      <c r="S2755" s="1" t="s">
        <v>79</v>
      </c>
      <c r="T2755" s="1" t="s">
        <v>205</v>
      </c>
      <c r="U2755" s="2">
        <v>43466.240972222222</v>
      </c>
      <c r="V2755">
        <v>3.2</v>
      </c>
      <c r="X2755">
        <v>85</v>
      </c>
      <c r="Y2755">
        <v>30.13</v>
      </c>
      <c r="Z2755">
        <v>10</v>
      </c>
      <c r="AA2755" s="1" t="s">
        <v>49</v>
      </c>
      <c r="AD2755" s="1" t="s">
        <v>1212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s="1" t="s">
        <v>53</v>
      </c>
      <c r="AS2755" s="1" t="s">
        <v>53</v>
      </c>
      <c r="AT2755" s="1" t="s">
        <v>53</v>
      </c>
      <c r="AU2755" s="1" t="s">
        <v>51</v>
      </c>
    </row>
    <row r="2756" spans="1:47" x14ac:dyDescent="0.25">
      <c r="A2756" s="1" t="s">
        <v>4604</v>
      </c>
      <c r="B2756">
        <v>3</v>
      </c>
      <c r="C2756" s="2">
        <v>43466.261006944442</v>
      </c>
      <c r="D2756" s="2">
        <v>43466.281527777777</v>
      </c>
      <c r="E2756">
        <v>39.78566</v>
      </c>
      <c r="F2756">
        <v>-105.08320000000001</v>
      </c>
      <c r="G2756">
        <v>39.785659000000003</v>
      </c>
      <c r="H2756">
        <v>-105.08320500000001</v>
      </c>
      <c r="I2756">
        <v>0</v>
      </c>
      <c r="J2756" s="1" t="s">
        <v>556</v>
      </c>
      <c r="L2756" s="1" t="s">
        <v>137</v>
      </c>
      <c r="M2756" s="1" t="s">
        <v>47</v>
      </c>
      <c r="N2756" s="1" t="s">
        <v>543</v>
      </c>
      <c r="O2756" s="1" t="s">
        <v>115</v>
      </c>
      <c r="P2756" s="1" t="s">
        <v>198</v>
      </c>
      <c r="Q2756" s="1" t="s">
        <v>544</v>
      </c>
      <c r="R2756" s="1" t="s">
        <v>48</v>
      </c>
      <c r="S2756" s="1" t="s">
        <v>79</v>
      </c>
      <c r="T2756" s="1" t="s">
        <v>205</v>
      </c>
      <c r="U2756" s="2">
        <v>43466.240972222222</v>
      </c>
      <c r="V2756">
        <v>3.2</v>
      </c>
      <c r="X2756">
        <v>85</v>
      </c>
      <c r="Y2756">
        <v>30.13</v>
      </c>
      <c r="Z2756">
        <v>10</v>
      </c>
      <c r="AA2756" s="1" t="s">
        <v>49</v>
      </c>
      <c r="AD2756" s="1" t="s">
        <v>1212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s="1" t="s">
        <v>53</v>
      </c>
      <c r="AS2756" s="1" t="s">
        <v>53</v>
      </c>
      <c r="AT2756" s="1" t="s">
        <v>53</v>
      </c>
      <c r="AU2756" s="1" t="s">
        <v>51</v>
      </c>
    </row>
    <row r="2757" spans="1:47" x14ac:dyDescent="0.25">
      <c r="A2757" s="1" t="s">
        <v>4601</v>
      </c>
      <c r="B2757">
        <v>3</v>
      </c>
      <c r="C2757" s="2">
        <v>43466.295902777776</v>
      </c>
      <c r="D2757" s="2">
        <v>43466.316250000003</v>
      </c>
      <c r="E2757">
        <v>39.783247000000003</v>
      </c>
      <c r="F2757">
        <v>-105.127782</v>
      </c>
      <c r="G2757">
        <v>39.784129999999998</v>
      </c>
      <c r="H2757">
        <v>-105.11468000000001</v>
      </c>
      <c r="I2757">
        <v>0.69799999999999995</v>
      </c>
      <c r="J2757" s="1" t="s">
        <v>847</v>
      </c>
      <c r="L2757" s="1" t="s">
        <v>133</v>
      </c>
      <c r="M2757" s="1" t="s">
        <v>47</v>
      </c>
      <c r="N2757" s="1" t="s">
        <v>213</v>
      </c>
      <c r="O2757" s="1" t="s">
        <v>115</v>
      </c>
      <c r="P2757" s="1" t="s">
        <v>198</v>
      </c>
      <c r="Q2757" s="1" t="s">
        <v>214</v>
      </c>
      <c r="R2757" s="1" t="s">
        <v>48</v>
      </c>
      <c r="S2757" s="1" t="s">
        <v>79</v>
      </c>
      <c r="T2757" s="1" t="s">
        <v>205</v>
      </c>
      <c r="U2757" s="2">
        <v>43466.282638888886</v>
      </c>
      <c r="V2757">
        <v>3.2</v>
      </c>
      <c r="X2757">
        <v>85</v>
      </c>
      <c r="Y2757">
        <v>30.13</v>
      </c>
      <c r="Z2757">
        <v>10</v>
      </c>
      <c r="AA2757" s="1" t="s">
        <v>49</v>
      </c>
      <c r="AD2757" s="1" t="s">
        <v>1212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s="1" t="s">
        <v>53</v>
      </c>
      <c r="AS2757" s="1" t="s">
        <v>51</v>
      </c>
      <c r="AT2757" s="1" t="s">
        <v>51</v>
      </c>
      <c r="AU2757" s="1" t="s">
        <v>51</v>
      </c>
    </row>
    <row r="2758" spans="1:47" x14ac:dyDescent="0.25">
      <c r="A2758" s="1" t="s">
        <v>4059</v>
      </c>
      <c r="B2758">
        <v>3</v>
      </c>
      <c r="C2758" s="2">
        <v>43466.567777777775</v>
      </c>
      <c r="D2758" s="2">
        <v>43466.588472222225</v>
      </c>
      <c r="E2758">
        <v>38.246082999999999</v>
      </c>
      <c r="F2758">
        <v>-104.61187</v>
      </c>
      <c r="G2758">
        <v>38.246850000000002</v>
      </c>
      <c r="H2758">
        <v>-104.61185999999999</v>
      </c>
      <c r="I2758">
        <v>5.2999999999999999E-2</v>
      </c>
      <c r="J2758" s="1" t="s">
        <v>529</v>
      </c>
      <c r="L2758" s="1" t="s">
        <v>3321</v>
      </c>
      <c r="M2758" s="1" t="s">
        <v>47</v>
      </c>
      <c r="N2758" s="1" t="s">
        <v>411</v>
      </c>
      <c r="O2758" s="1" t="s">
        <v>411</v>
      </c>
      <c r="P2758" s="1" t="s">
        <v>198</v>
      </c>
      <c r="Q2758" s="1" t="s">
        <v>511</v>
      </c>
      <c r="R2758" s="1" t="s">
        <v>48</v>
      </c>
      <c r="S2758" s="1" t="s">
        <v>79</v>
      </c>
      <c r="T2758" s="1" t="s">
        <v>413</v>
      </c>
      <c r="U2758" s="2">
        <v>43466.578472222223</v>
      </c>
      <c r="V2758">
        <v>10.9</v>
      </c>
      <c r="W2758">
        <v>-0.8</v>
      </c>
      <c r="X2758">
        <v>70</v>
      </c>
      <c r="Y2758">
        <v>30.28</v>
      </c>
      <c r="Z2758">
        <v>10</v>
      </c>
      <c r="AA2758" s="1" t="s">
        <v>63</v>
      </c>
      <c r="AB2758">
        <v>8.1</v>
      </c>
      <c r="AD2758" s="1" t="s">
        <v>1206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s="1" t="s">
        <v>51</v>
      </c>
      <c r="AS2758" s="1" t="s">
        <v>51</v>
      </c>
      <c r="AT2758" s="1" t="s">
        <v>51</v>
      </c>
      <c r="AU2758" s="1" t="s">
        <v>51</v>
      </c>
    </row>
    <row r="2759" spans="1:47" x14ac:dyDescent="0.25">
      <c r="A2759" s="1" t="s">
        <v>9269</v>
      </c>
      <c r="B2759">
        <v>2</v>
      </c>
      <c r="C2759" s="2">
        <v>43466.788611111115</v>
      </c>
      <c r="D2759" s="2">
        <v>43466.809062499997</v>
      </c>
      <c r="E2759">
        <v>39.377940000000002</v>
      </c>
      <c r="F2759">
        <v>-104.86132000000001</v>
      </c>
      <c r="G2759">
        <v>39.384174000000002</v>
      </c>
      <c r="H2759">
        <v>-104.8604</v>
      </c>
      <c r="I2759">
        <v>0.434</v>
      </c>
      <c r="J2759" s="1" t="s">
        <v>9270</v>
      </c>
      <c r="L2759" s="1" t="s">
        <v>194</v>
      </c>
      <c r="M2759" s="1" t="s">
        <v>47</v>
      </c>
      <c r="N2759" s="1" t="s">
        <v>191</v>
      </c>
      <c r="O2759" s="1" t="s">
        <v>121</v>
      </c>
      <c r="P2759" s="1" t="s">
        <v>198</v>
      </c>
      <c r="Q2759" s="1" t="s">
        <v>333</v>
      </c>
      <c r="R2759" s="1" t="s">
        <v>48</v>
      </c>
      <c r="S2759" s="1" t="s">
        <v>79</v>
      </c>
      <c r="T2759" s="1" t="s">
        <v>223</v>
      </c>
      <c r="U2759" s="2">
        <v>43466.783333333333</v>
      </c>
      <c r="V2759">
        <v>1.4</v>
      </c>
      <c r="W2759">
        <v>-14.5</v>
      </c>
      <c r="X2759">
        <v>78</v>
      </c>
      <c r="Y2759">
        <v>29.95</v>
      </c>
      <c r="Z2759">
        <v>10</v>
      </c>
      <c r="AA2759" s="1" t="s">
        <v>55</v>
      </c>
      <c r="AB2759">
        <v>10.4</v>
      </c>
      <c r="AD2759" s="1" t="s">
        <v>1206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s="1" t="s">
        <v>53</v>
      </c>
      <c r="AS2759" s="1" t="s">
        <v>53</v>
      </c>
      <c r="AT2759" s="1" t="s">
        <v>53</v>
      </c>
      <c r="AU2759" s="1" t="s">
        <v>53</v>
      </c>
    </row>
    <row r="2760" spans="1:47" x14ac:dyDescent="0.25">
      <c r="A2760" s="1" t="s">
        <v>3948</v>
      </c>
      <c r="B2760">
        <v>3</v>
      </c>
      <c r="C2760" s="2">
        <v>43466.787569444445</v>
      </c>
      <c r="D2760" s="2">
        <v>43466.807916666665</v>
      </c>
      <c r="E2760">
        <v>39.367536000000001</v>
      </c>
      <c r="F2760">
        <v>-104.86506799999999</v>
      </c>
      <c r="G2760">
        <v>39.370919999999998</v>
      </c>
      <c r="H2760">
        <v>-104.864</v>
      </c>
      <c r="I2760">
        <v>0.24099999999999999</v>
      </c>
      <c r="J2760" s="1" t="s">
        <v>398</v>
      </c>
      <c r="L2760" s="1" t="s">
        <v>194</v>
      </c>
      <c r="M2760" s="1" t="s">
        <v>47</v>
      </c>
      <c r="N2760" s="1" t="s">
        <v>191</v>
      </c>
      <c r="O2760" s="1" t="s">
        <v>121</v>
      </c>
      <c r="P2760" s="1" t="s">
        <v>198</v>
      </c>
      <c r="Q2760" s="1" t="s">
        <v>333</v>
      </c>
      <c r="R2760" s="1" t="s">
        <v>48</v>
      </c>
      <c r="S2760" s="1" t="s">
        <v>79</v>
      </c>
      <c r="T2760" s="1" t="s">
        <v>223</v>
      </c>
      <c r="U2760" s="2">
        <v>43466.783333333333</v>
      </c>
      <c r="V2760">
        <v>1.4</v>
      </c>
      <c r="W2760">
        <v>-14.5</v>
      </c>
      <c r="X2760">
        <v>78</v>
      </c>
      <c r="Y2760">
        <v>29.95</v>
      </c>
      <c r="Z2760">
        <v>10</v>
      </c>
      <c r="AA2760" s="1" t="s">
        <v>55</v>
      </c>
      <c r="AB2760">
        <v>10.4</v>
      </c>
      <c r="AD2760" s="1" t="s">
        <v>1206</v>
      </c>
      <c r="AE2760" t="b">
        <v>0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s="1" t="s">
        <v>53</v>
      </c>
      <c r="AS2760" s="1" t="s">
        <v>53</v>
      </c>
      <c r="AT2760" s="1" t="s">
        <v>53</v>
      </c>
      <c r="AU2760" s="1" t="s">
        <v>53</v>
      </c>
    </row>
    <row r="2761" spans="1:47" x14ac:dyDescent="0.25">
      <c r="A2761" s="1" t="s">
        <v>3949</v>
      </c>
      <c r="B2761">
        <v>3</v>
      </c>
      <c r="C2761" s="2">
        <v>43466.81517361111</v>
      </c>
      <c r="D2761" s="2">
        <v>43466.835694444446</v>
      </c>
      <c r="E2761">
        <v>39.712048000000003</v>
      </c>
      <c r="F2761">
        <v>-104.999689</v>
      </c>
      <c r="G2761">
        <v>39.711370000000002</v>
      </c>
      <c r="H2761">
        <v>-104.99929</v>
      </c>
      <c r="I2761">
        <v>5.0999999999999997E-2</v>
      </c>
      <c r="J2761" s="1" t="s">
        <v>485</v>
      </c>
      <c r="L2761" s="1" t="s">
        <v>195</v>
      </c>
      <c r="M2761" s="1" t="s">
        <v>47</v>
      </c>
      <c r="N2761" s="1" t="s">
        <v>131</v>
      </c>
      <c r="O2761" s="1" t="s">
        <v>131</v>
      </c>
      <c r="P2761" s="1" t="s">
        <v>198</v>
      </c>
      <c r="Q2761" s="1" t="s">
        <v>360</v>
      </c>
      <c r="R2761" s="1" t="s">
        <v>48</v>
      </c>
      <c r="S2761" s="1" t="s">
        <v>79</v>
      </c>
      <c r="T2761" s="1" t="s">
        <v>200</v>
      </c>
      <c r="U2761" s="2">
        <v>43466.828472222223</v>
      </c>
      <c r="V2761">
        <v>3.9</v>
      </c>
      <c r="W2761">
        <v>-6.9</v>
      </c>
      <c r="X2761">
        <v>80</v>
      </c>
      <c r="Y2761">
        <v>30.33</v>
      </c>
      <c r="Z2761">
        <v>10</v>
      </c>
      <c r="AA2761" s="1" t="s">
        <v>64</v>
      </c>
      <c r="AB2761">
        <v>5.8</v>
      </c>
      <c r="AD2761" s="1" t="s">
        <v>1206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s="1" t="s">
        <v>53</v>
      </c>
      <c r="AS2761" s="1" t="s">
        <v>53</v>
      </c>
      <c r="AT2761" s="1" t="s">
        <v>53</v>
      </c>
      <c r="AU2761" s="1" t="s">
        <v>53</v>
      </c>
    </row>
    <row r="2762" spans="1:47" x14ac:dyDescent="0.25">
      <c r="A2762" s="1" t="s">
        <v>9271</v>
      </c>
      <c r="B2762">
        <v>2</v>
      </c>
      <c r="C2762" s="2">
        <v>43466.821423611109</v>
      </c>
      <c r="D2762" s="2">
        <v>43466.841736111113</v>
      </c>
      <c r="E2762">
        <v>39.711080000000003</v>
      </c>
      <c r="F2762">
        <v>-104.99883</v>
      </c>
      <c r="G2762">
        <v>39.714100000000002</v>
      </c>
      <c r="H2762">
        <v>-105.00064</v>
      </c>
      <c r="I2762">
        <v>0.23</v>
      </c>
      <c r="J2762" s="1" t="s">
        <v>9272</v>
      </c>
      <c r="L2762" s="1" t="s">
        <v>265</v>
      </c>
      <c r="M2762" s="1" t="s">
        <v>47</v>
      </c>
      <c r="N2762" s="1" t="s">
        <v>131</v>
      </c>
      <c r="O2762" s="1" t="s">
        <v>131</v>
      </c>
      <c r="P2762" s="1" t="s">
        <v>198</v>
      </c>
      <c r="Q2762" s="1" t="s">
        <v>360</v>
      </c>
      <c r="R2762" s="1" t="s">
        <v>48</v>
      </c>
      <c r="S2762" s="1" t="s">
        <v>79</v>
      </c>
      <c r="T2762" s="1" t="s">
        <v>200</v>
      </c>
      <c r="U2762" s="2">
        <v>43466.828472222223</v>
      </c>
      <c r="V2762">
        <v>3.9</v>
      </c>
      <c r="W2762">
        <v>-6.9</v>
      </c>
      <c r="X2762">
        <v>80</v>
      </c>
      <c r="Y2762">
        <v>30.33</v>
      </c>
      <c r="Z2762">
        <v>10</v>
      </c>
      <c r="AA2762" s="1" t="s">
        <v>64</v>
      </c>
      <c r="AB2762">
        <v>5.8</v>
      </c>
      <c r="AD2762" s="1" t="s">
        <v>1206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s="1" t="s">
        <v>53</v>
      </c>
      <c r="AS2762" s="1" t="s">
        <v>53</v>
      </c>
      <c r="AT2762" s="1" t="s">
        <v>53</v>
      </c>
      <c r="AU2762" s="1" t="s">
        <v>53</v>
      </c>
    </row>
    <row r="2763" spans="1:47" x14ac:dyDescent="0.25">
      <c r="A2763" s="1" t="s">
        <v>8674</v>
      </c>
      <c r="B2763">
        <v>4</v>
      </c>
      <c r="C2763" s="2">
        <v>43466.850590277776</v>
      </c>
      <c r="D2763" s="2">
        <v>43466.871296296296</v>
      </c>
      <c r="E2763">
        <v>37.567881</v>
      </c>
      <c r="F2763">
        <v>-108.27037900000001</v>
      </c>
      <c r="G2763">
        <v>37.589241000000001</v>
      </c>
      <c r="H2763">
        <v>-108.319408</v>
      </c>
      <c r="I2763">
        <v>3.0640000000000001</v>
      </c>
      <c r="J2763" s="1" t="s">
        <v>8675</v>
      </c>
      <c r="K2763">
        <v>26540</v>
      </c>
      <c r="L2763" s="1" t="s">
        <v>6782</v>
      </c>
      <c r="M2763" s="1" t="s">
        <v>97</v>
      </c>
      <c r="N2763" s="1" t="s">
        <v>6783</v>
      </c>
      <c r="O2763" s="1" t="s">
        <v>3896</v>
      </c>
      <c r="P2763" s="1" t="s">
        <v>198</v>
      </c>
      <c r="Q2763" s="1" t="s">
        <v>7870</v>
      </c>
      <c r="R2763" s="1" t="s">
        <v>48</v>
      </c>
      <c r="S2763" s="1" t="s">
        <v>79</v>
      </c>
      <c r="T2763" s="1" t="s">
        <v>1545</v>
      </c>
      <c r="U2763" s="2">
        <v>43466.847916666666</v>
      </c>
      <c r="V2763">
        <v>1</v>
      </c>
      <c r="W2763">
        <v>-8.6999999999999993</v>
      </c>
      <c r="X2763">
        <v>83</v>
      </c>
      <c r="Y2763">
        <v>30.09</v>
      </c>
      <c r="Z2763">
        <v>9</v>
      </c>
      <c r="AA2763" s="1" t="s">
        <v>62</v>
      </c>
      <c r="AB2763">
        <v>4.5999999999999996</v>
      </c>
      <c r="AD2763" s="1" t="s">
        <v>818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s="1" t="s">
        <v>53</v>
      </c>
      <c r="AS2763" s="1" t="s">
        <v>53</v>
      </c>
      <c r="AT2763" s="1" t="s">
        <v>53</v>
      </c>
      <c r="AU2763" s="1" t="s">
        <v>53</v>
      </c>
    </row>
    <row r="2764" spans="1:47" x14ac:dyDescent="0.25">
      <c r="A2764" s="1" t="s">
        <v>8676</v>
      </c>
      <c r="B2764">
        <v>4</v>
      </c>
      <c r="C2764" s="2">
        <v>43466.850590277776</v>
      </c>
      <c r="D2764" s="2">
        <v>43466.871296296296</v>
      </c>
      <c r="E2764">
        <v>37.589241000000001</v>
      </c>
      <c r="F2764">
        <v>-108.319408</v>
      </c>
      <c r="G2764">
        <v>37.567881</v>
      </c>
      <c r="H2764">
        <v>-108.27037900000001</v>
      </c>
      <c r="I2764">
        <v>3.0640000000000001</v>
      </c>
      <c r="J2764" s="1" t="s">
        <v>8677</v>
      </c>
      <c r="K2764">
        <v>26007</v>
      </c>
      <c r="L2764" s="1" t="s">
        <v>6782</v>
      </c>
      <c r="M2764" s="1" t="s">
        <v>47</v>
      </c>
      <c r="N2764" s="1" t="s">
        <v>6783</v>
      </c>
      <c r="O2764" s="1" t="s">
        <v>3896</v>
      </c>
      <c r="P2764" s="1" t="s">
        <v>198</v>
      </c>
      <c r="Q2764" s="1" t="s">
        <v>8678</v>
      </c>
      <c r="R2764" s="1" t="s">
        <v>48</v>
      </c>
      <c r="S2764" s="1" t="s">
        <v>79</v>
      </c>
      <c r="T2764" s="1" t="s">
        <v>1545</v>
      </c>
      <c r="U2764" s="2">
        <v>43466.847916666666</v>
      </c>
      <c r="V2764">
        <v>1</v>
      </c>
      <c r="W2764">
        <v>-8.6999999999999993</v>
      </c>
      <c r="X2764">
        <v>83</v>
      </c>
      <c r="Y2764">
        <v>30.09</v>
      </c>
      <c r="Z2764">
        <v>9</v>
      </c>
      <c r="AA2764" s="1" t="s">
        <v>62</v>
      </c>
      <c r="AB2764">
        <v>4.5999999999999996</v>
      </c>
      <c r="AD2764" s="1" t="s">
        <v>818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s="1" t="s">
        <v>53</v>
      </c>
      <c r="AS2764" s="1" t="s">
        <v>53</v>
      </c>
      <c r="AT2764" s="1" t="s">
        <v>53</v>
      </c>
      <c r="AU2764" s="1" t="s">
        <v>53</v>
      </c>
    </row>
    <row r="2765" spans="1:47" x14ac:dyDescent="0.25">
      <c r="A2765" s="1" t="s">
        <v>8679</v>
      </c>
      <c r="B2765">
        <v>4</v>
      </c>
      <c r="C2765" s="2">
        <v>43466.879236111112</v>
      </c>
      <c r="D2765" s="2">
        <v>43466.899050925924</v>
      </c>
      <c r="E2765">
        <v>37.567881</v>
      </c>
      <c r="F2765">
        <v>-108.27037900000001</v>
      </c>
      <c r="G2765">
        <v>37.589241000000001</v>
      </c>
      <c r="H2765">
        <v>-108.319408</v>
      </c>
      <c r="I2765">
        <v>3.0640000000000001</v>
      </c>
      <c r="J2765" s="1" t="s">
        <v>8122</v>
      </c>
      <c r="K2765">
        <v>26540</v>
      </c>
      <c r="L2765" s="1" t="s">
        <v>6782</v>
      </c>
      <c r="M2765" s="1" t="s">
        <v>97</v>
      </c>
      <c r="N2765" s="1" t="s">
        <v>6783</v>
      </c>
      <c r="O2765" s="1" t="s">
        <v>3896</v>
      </c>
      <c r="P2765" s="1" t="s">
        <v>198</v>
      </c>
      <c r="Q2765" s="1" t="s">
        <v>7870</v>
      </c>
      <c r="R2765" s="1" t="s">
        <v>48</v>
      </c>
      <c r="S2765" s="1" t="s">
        <v>79</v>
      </c>
      <c r="T2765" s="1" t="s">
        <v>1545</v>
      </c>
      <c r="U2765" s="2">
        <v>43466.870138888888</v>
      </c>
      <c r="V2765">
        <v>0</v>
      </c>
      <c r="W2765">
        <v>-11.6</v>
      </c>
      <c r="X2765">
        <v>79</v>
      </c>
      <c r="Y2765">
        <v>30.3</v>
      </c>
      <c r="Z2765">
        <v>7</v>
      </c>
      <c r="AA2765" s="1" t="s">
        <v>63</v>
      </c>
      <c r="AB2765">
        <v>5.8</v>
      </c>
      <c r="AD2765" s="1" t="s">
        <v>1220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s="1" t="s">
        <v>53</v>
      </c>
      <c r="AS2765" s="1" t="s">
        <v>53</v>
      </c>
      <c r="AT2765" s="1" t="s">
        <v>53</v>
      </c>
      <c r="AU2765" s="1" t="s">
        <v>53</v>
      </c>
    </row>
    <row r="2766" spans="1:47" x14ac:dyDescent="0.25">
      <c r="A2766" s="1" t="s">
        <v>8680</v>
      </c>
      <c r="B2766">
        <v>4</v>
      </c>
      <c r="C2766" s="2">
        <v>43466.879236111112</v>
      </c>
      <c r="D2766" s="2">
        <v>43466.899050925924</v>
      </c>
      <c r="E2766">
        <v>37.589241000000001</v>
      </c>
      <c r="F2766">
        <v>-108.319408</v>
      </c>
      <c r="G2766">
        <v>37.567881</v>
      </c>
      <c r="H2766">
        <v>-108.27037900000001</v>
      </c>
      <c r="I2766">
        <v>3.0640000000000001</v>
      </c>
      <c r="J2766" s="1" t="s">
        <v>8677</v>
      </c>
      <c r="K2766">
        <v>26007</v>
      </c>
      <c r="L2766" s="1" t="s">
        <v>6782</v>
      </c>
      <c r="M2766" s="1" t="s">
        <v>47</v>
      </c>
      <c r="N2766" s="1" t="s">
        <v>6783</v>
      </c>
      <c r="O2766" s="1" t="s">
        <v>3896</v>
      </c>
      <c r="P2766" s="1" t="s">
        <v>198</v>
      </c>
      <c r="Q2766" s="1" t="s">
        <v>8678</v>
      </c>
      <c r="R2766" s="1" t="s">
        <v>48</v>
      </c>
      <c r="S2766" s="1" t="s">
        <v>79</v>
      </c>
      <c r="T2766" s="1" t="s">
        <v>1545</v>
      </c>
      <c r="U2766" s="2">
        <v>43466.870138888888</v>
      </c>
      <c r="V2766">
        <v>0</v>
      </c>
      <c r="W2766">
        <v>-11.6</v>
      </c>
      <c r="X2766">
        <v>79</v>
      </c>
      <c r="Y2766">
        <v>30.3</v>
      </c>
      <c r="Z2766">
        <v>7</v>
      </c>
      <c r="AA2766" s="1" t="s">
        <v>63</v>
      </c>
      <c r="AB2766">
        <v>5.8</v>
      </c>
      <c r="AD2766" s="1" t="s">
        <v>1220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s="1" t="s">
        <v>53</v>
      </c>
      <c r="AS2766" s="1" t="s">
        <v>53</v>
      </c>
      <c r="AT2766" s="1" t="s">
        <v>53</v>
      </c>
      <c r="AU2766" s="1" t="s">
        <v>53</v>
      </c>
    </row>
    <row r="2767" spans="1:47" x14ac:dyDescent="0.25">
      <c r="A2767" s="1" t="s">
        <v>7022</v>
      </c>
      <c r="B2767">
        <v>4</v>
      </c>
      <c r="C2767" s="2">
        <v>43467.149548611109</v>
      </c>
      <c r="D2767" s="2">
        <v>43467.170127314814</v>
      </c>
      <c r="E2767">
        <v>39.705540999999997</v>
      </c>
      <c r="F2767">
        <v>-105.05325000000001</v>
      </c>
      <c r="G2767">
        <v>39.699964000000001</v>
      </c>
      <c r="H2767">
        <v>-105.05324</v>
      </c>
      <c r="I2767">
        <v>0.38500000000000001</v>
      </c>
      <c r="J2767" s="1" t="s">
        <v>4088</v>
      </c>
      <c r="K2767">
        <v>619</v>
      </c>
      <c r="L2767" s="1" t="s">
        <v>6669</v>
      </c>
      <c r="M2767" s="1" t="s">
        <v>47</v>
      </c>
      <c r="N2767" s="1" t="s">
        <v>74</v>
      </c>
      <c r="O2767" s="1" t="s">
        <v>115</v>
      </c>
      <c r="P2767" s="1" t="s">
        <v>198</v>
      </c>
      <c r="Q2767" s="1" t="s">
        <v>7023</v>
      </c>
      <c r="R2767" s="1" t="s">
        <v>48</v>
      </c>
      <c r="S2767" s="1" t="s">
        <v>79</v>
      </c>
      <c r="T2767" s="1" t="s">
        <v>205</v>
      </c>
      <c r="U2767" s="2">
        <v>43467.145138888889</v>
      </c>
      <c r="V2767">
        <v>15.8</v>
      </c>
      <c r="W2767">
        <v>7.2</v>
      </c>
      <c r="X2767">
        <v>62</v>
      </c>
      <c r="Y2767">
        <v>30.02</v>
      </c>
      <c r="Z2767">
        <v>10</v>
      </c>
      <c r="AA2767" s="1" t="s">
        <v>840</v>
      </c>
      <c r="AB2767">
        <v>5.8</v>
      </c>
      <c r="AD2767" s="1" t="s">
        <v>1206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s="1" t="s">
        <v>53</v>
      </c>
      <c r="AS2767" s="1" t="s">
        <v>53</v>
      </c>
      <c r="AT2767" s="1" t="s">
        <v>53</v>
      </c>
      <c r="AU2767" s="1" t="s">
        <v>53</v>
      </c>
    </row>
    <row r="2768" spans="1:47" x14ac:dyDescent="0.25">
      <c r="A2768" s="1" t="s">
        <v>7024</v>
      </c>
      <c r="B2768">
        <v>4</v>
      </c>
      <c r="C2768" s="2">
        <v>43467.149548611109</v>
      </c>
      <c r="D2768" s="2">
        <v>43467.170127314814</v>
      </c>
      <c r="E2768">
        <v>39.699964000000001</v>
      </c>
      <c r="F2768">
        <v>-105.05324</v>
      </c>
      <c r="G2768">
        <v>39.705540999999997</v>
      </c>
      <c r="H2768">
        <v>-105.05325000000001</v>
      </c>
      <c r="I2768">
        <v>0.38500000000000001</v>
      </c>
      <c r="J2768" s="1" t="s">
        <v>7025</v>
      </c>
      <c r="K2768">
        <v>924</v>
      </c>
      <c r="L2768" s="1" t="s">
        <v>6669</v>
      </c>
      <c r="M2768" s="1" t="s">
        <v>97</v>
      </c>
      <c r="N2768" s="1" t="s">
        <v>131</v>
      </c>
      <c r="O2768" s="1" t="s">
        <v>131</v>
      </c>
      <c r="P2768" s="1" t="s">
        <v>198</v>
      </c>
      <c r="Q2768" s="1" t="s">
        <v>7026</v>
      </c>
      <c r="R2768" s="1" t="s">
        <v>48</v>
      </c>
      <c r="S2768" s="1" t="s">
        <v>79</v>
      </c>
      <c r="T2768" s="1" t="s">
        <v>205</v>
      </c>
      <c r="U2768" s="2">
        <v>43467.145138888889</v>
      </c>
      <c r="V2768">
        <v>15.8</v>
      </c>
      <c r="W2768">
        <v>7.2</v>
      </c>
      <c r="X2768">
        <v>62</v>
      </c>
      <c r="Y2768">
        <v>30.02</v>
      </c>
      <c r="Z2768">
        <v>10</v>
      </c>
      <c r="AA2768" s="1" t="s">
        <v>840</v>
      </c>
      <c r="AB2768">
        <v>5.8</v>
      </c>
      <c r="AD2768" s="1" t="s">
        <v>1206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1</v>
      </c>
      <c r="AN2768" t="b">
        <v>0</v>
      </c>
      <c r="AO2768" t="b">
        <v>0</v>
      </c>
      <c r="AP2768" t="b">
        <v>0</v>
      </c>
      <c r="AQ2768" t="b">
        <v>0</v>
      </c>
      <c r="AR2768" s="1" t="s">
        <v>53</v>
      </c>
      <c r="AS2768" s="1" t="s">
        <v>53</v>
      </c>
      <c r="AT2768" s="1" t="s">
        <v>53</v>
      </c>
      <c r="AU2768" s="1" t="s">
        <v>53</v>
      </c>
    </row>
    <row r="2769" spans="1:47" x14ac:dyDescent="0.25">
      <c r="A2769" s="1" t="s">
        <v>7027</v>
      </c>
      <c r="B2769">
        <v>4</v>
      </c>
      <c r="C2769" s="2">
        <v>43467.232881944445</v>
      </c>
      <c r="D2769" s="2">
        <v>43467.253344907411</v>
      </c>
      <c r="E2769">
        <v>39.681739999999998</v>
      </c>
      <c r="F2769">
        <v>-104.94149</v>
      </c>
      <c r="G2769">
        <v>39.681049999999999</v>
      </c>
      <c r="H2769">
        <v>-104.94086</v>
      </c>
      <c r="I2769">
        <v>5.8000000000000003E-2</v>
      </c>
      <c r="J2769" s="1" t="s">
        <v>7028</v>
      </c>
      <c r="K2769">
        <v>1901</v>
      </c>
      <c r="L2769" s="1" t="s">
        <v>6636</v>
      </c>
      <c r="M2769" s="1" t="s">
        <v>47</v>
      </c>
      <c r="N2769" s="1" t="s">
        <v>131</v>
      </c>
      <c r="O2769" s="1" t="s">
        <v>131</v>
      </c>
      <c r="P2769" s="1" t="s">
        <v>198</v>
      </c>
      <c r="Q2769" s="1" t="s">
        <v>422</v>
      </c>
      <c r="R2769" s="1" t="s">
        <v>48</v>
      </c>
      <c r="S2769" s="1" t="s">
        <v>79</v>
      </c>
      <c r="T2769" s="1" t="s">
        <v>200</v>
      </c>
      <c r="U2769" s="2">
        <v>43467.245138888888</v>
      </c>
      <c r="V2769">
        <v>14</v>
      </c>
      <c r="W2769">
        <v>8.1999999999999993</v>
      </c>
      <c r="X2769">
        <v>59</v>
      </c>
      <c r="Y2769">
        <v>30.26</v>
      </c>
      <c r="Z2769">
        <v>10</v>
      </c>
      <c r="AA2769" s="1" t="s">
        <v>846</v>
      </c>
      <c r="AB2769">
        <v>3.5</v>
      </c>
      <c r="AD2769" s="1" t="s">
        <v>1206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s="1" t="s">
        <v>53</v>
      </c>
      <c r="AS2769" s="1" t="s">
        <v>53</v>
      </c>
      <c r="AT2769" s="1" t="s">
        <v>53</v>
      </c>
      <c r="AU2769" s="1" t="s">
        <v>53</v>
      </c>
    </row>
    <row r="2770" spans="1:47" x14ac:dyDescent="0.25">
      <c r="A2770" s="1" t="s">
        <v>3901</v>
      </c>
      <c r="B2770">
        <v>4</v>
      </c>
      <c r="C2770" s="2">
        <v>43467.234444444446</v>
      </c>
      <c r="D2770" s="2">
        <v>43467.254895833335</v>
      </c>
      <c r="E2770">
        <v>39.683590000000002</v>
      </c>
      <c r="F2770">
        <v>-104.94067</v>
      </c>
      <c r="G2770">
        <v>39.680126999999999</v>
      </c>
      <c r="H2770">
        <v>-104.940766</v>
      </c>
      <c r="I2770">
        <v>0.23899999999999999</v>
      </c>
      <c r="J2770" s="1" t="s">
        <v>3902</v>
      </c>
      <c r="L2770" s="1" t="s">
        <v>335</v>
      </c>
      <c r="M2770" s="1" t="s">
        <v>47</v>
      </c>
      <c r="N2770" s="1" t="s">
        <v>131</v>
      </c>
      <c r="O2770" s="1" t="s">
        <v>131</v>
      </c>
      <c r="P2770" s="1" t="s">
        <v>198</v>
      </c>
      <c r="Q2770" s="1" t="s">
        <v>422</v>
      </c>
      <c r="R2770" s="1" t="s">
        <v>48</v>
      </c>
      <c r="S2770" s="1" t="s">
        <v>79</v>
      </c>
      <c r="T2770" s="1" t="s">
        <v>200</v>
      </c>
      <c r="U2770" s="2">
        <v>43467.245138888888</v>
      </c>
      <c r="V2770">
        <v>14</v>
      </c>
      <c r="W2770">
        <v>8.1999999999999993</v>
      </c>
      <c r="X2770">
        <v>59</v>
      </c>
      <c r="Y2770">
        <v>30.26</v>
      </c>
      <c r="Z2770">
        <v>10</v>
      </c>
      <c r="AA2770" s="1" t="s">
        <v>846</v>
      </c>
      <c r="AB2770">
        <v>3.5</v>
      </c>
      <c r="AD2770" s="1" t="s">
        <v>1206</v>
      </c>
      <c r="AE2770" t="b">
        <v>0</v>
      </c>
      <c r="AF2770" t="b">
        <v>0</v>
      </c>
      <c r="AG2770" t="b">
        <v>1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1</v>
      </c>
      <c r="AQ2770" t="b">
        <v>0</v>
      </c>
      <c r="AR2770" s="1" t="s">
        <v>53</v>
      </c>
      <c r="AS2770" s="1" t="s">
        <v>53</v>
      </c>
      <c r="AT2770" s="1" t="s">
        <v>53</v>
      </c>
      <c r="AU2770" s="1" t="s">
        <v>53</v>
      </c>
    </row>
    <row r="2771" spans="1:47" x14ac:dyDescent="0.25">
      <c r="A2771" s="1" t="s">
        <v>4377</v>
      </c>
      <c r="B2771">
        <v>3</v>
      </c>
      <c r="C2771" s="2">
        <v>43467.246944444443</v>
      </c>
      <c r="D2771" s="2">
        <v>43467.267638888887</v>
      </c>
      <c r="E2771">
        <v>39.885438999999998</v>
      </c>
      <c r="F2771">
        <v>-104.98766999999999</v>
      </c>
      <c r="G2771">
        <v>39.882770000000001</v>
      </c>
      <c r="H2771">
        <v>-104.98768</v>
      </c>
      <c r="I2771">
        <v>0.184</v>
      </c>
      <c r="J2771" s="1" t="s">
        <v>441</v>
      </c>
      <c r="L2771" s="1" t="s">
        <v>312</v>
      </c>
      <c r="M2771" s="1" t="s">
        <v>47</v>
      </c>
      <c r="N2771" s="1" t="s">
        <v>131</v>
      </c>
      <c r="O2771" s="1" t="s">
        <v>147</v>
      </c>
      <c r="P2771" s="1" t="s">
        <v>198</v>
      </c>
      <c r="Q2771" s="1" t="s">
        <v>439</v>
      </c>
      <c r="R2771" s="1" t="s">
        <v>48</v>
      </c>
      <c r="S2771" s="1" t="s">
        <v>79</v>
      </c>
      <c r="T2771" s="1" t="s">
        <v>205</v>
      </c>
      <c r="U2771" s="2">
        <v>43467.240972222222</v>
      </c>
      <c r="V2771">
        <v>15.8</v>
      </c>
      <c r="W2771">
        <v>8.6</v>
      </c>
      <c r="X2771">
        <v>58</v>
      </c>
      <c r="Y2771">
        <v>29.99</v>
      </c>
      <c r="Z2771">
        <v>10</v>
      </c>
      <c r="AA2771" s="1" t="s">
        <v>846</v>
      </c>
      <c r="AB2771">
        <v>4.5999999999999996</v>
      </c>
      <c r="AD2771" s="1" t="s">
        <v>1067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s="1" t="s">
        <v>53</v>
      </c>
      <c r="AS2771" s="1" t="s">
        <v>53</v>
      </c>
      <c r="AT2771" s="1" t="s">
        <v>53</v>
      </c>
      <c r="AU2771" s="1" t="s">
        <v>51</v>
      </c>
    </row>
    <row r="2772" spans="1:47" x14ac:dyDescent="0.25">
      <c r="A2772" s="1" t="s">
        <v>3974</v>
      </c>
      <c r="B2772">
        <v>3</v>
      </c>
      <c r="C2772" s="2">
        <v>43467.261006944442</v>
      </c>
      <c r="D2772" s="2">
        <v>43467.281527777777</v>
      </c>
      <c r="E2772">
        <v>39.572839999999999</v>
      </c>
      <c r="F2772">
        <v>-107.45388</v>
      </c>
      <c r="G2772">
        <v>39.57441</v>
      </c>
      <c r="H2772">
        <v>-107.450429</v>
      </c>
      <c r="I2772">
        <v>0.21299999999999999</v>
      </c>
      <c r="J2772" s="1" t="s">
        <v>724</v>
      </c>
      <c r="L2772" s="1" t="s">
        <v>133</v>
      </c>
      <c r="M2772" s="1" t="s">
        <v>47</v>
      </c>
      <c r="N2772" s="1" t="s">
        <v>3910</v>
      </c>
      <c r="O2772" s="1" t="s">
        <v>187</v>
      </c>
      <c r="P2772" s="1" t="s">
        <v>198</v>
      </c>
      <c r="Q2772" s="1" t="s">
        <v>3911</v>
      </c>
      <c r="R2772" s="1" t="s">
        <v>48</v>
      </c>
      <c r="S2772" s="1" t="s">
        <v>79</v>
      </c>
      <c r="T2772" s="1" t="s">
        <v>3912</v>
      </c>
      <c r="U2772" s="2">
        <v>43467.258333333331</v>
      </c>
      <c r="V2772">
        <v>1.4</v>
      </c>
      <c r="W2772">
        <v>-8.3000000000000007</v>
      </c>
      <c r="X2772">
        <v>85</v>
      </c>
      <c r="Y2772">
        <v>30</v>
      </c>
      <c r="Z2772">
        <v>10</v>
      </c>
      <c r="AA2772" s="1" t="s">
        <v>62</v>
      </c>
      <c r="AB2772">
        <v>4.5999999999999996</v>
      </c>
      <c r="AD2772" s="1" t="s">
        <v>1206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s="1" t="s">
        <v>53</v>
      </c>
      <c r="AS2772" s="1" t="s">
        <v>53</v>
      </c>
      <c r="AT2772" s="1" t="s">
        <v>53</v>
      </c>
      <c r="AU2772" s="1" t="s">
        <v>51</v>
      </c>
    </row>
    <row r="2773" spans="1:47" x14ac:dyDescent="0.25">
      <c r="A2773" s="1" t="s">
        <v>4369</v>
      </c>
      <c r="B2773">
        <v>3</v>
      </c>
      <c r="C2773" s="2">
        <v>43467.277673611112</v>
      </c>
      <c r="D2773" s="2">
        <v>43467.298194444447</v>
      </c>
      <c r="E2773">
        <v>39.900221000000002</v>
      </c>
      <c r="F2773">
        <v>-104.988178</v>
      </c>
      <c r="G2773">
        <v>39.897492</v>
      </c>
      <c r="H2773">
        <v>-104.987711</v>
      </c>
      <c r="I2773">
        <v>0.19</v>
      </c>
      <c r="J2773" s="1" t="s">
        <v>441</v>
      </c>
      <c r="L2773" s="1" t="s">
        <v>195</v>
      </c>
      <c r="M2773" s="1" t="s">
        <v>47</v>
      </c>
      <c r="N2773" s="1" t="s">
        <v>131</v>
      </c>
      <c r="O2773" s="1" t="s">
        <v>147</v>
      </c>
      <c r="P2773" s="1" t="s">
        <v>198</v>
      </c>
      <c r="Q2773" s="1" t="s">
        <v>439</v>
      </c>
      <c r="R2773" s="1" t="s">
        <v>48</v>
      </c>
      <c r="S2773" s="1" t="s">
        <v>79</v>
      </c>
      <c r="T2773" s="1" t="s">
        <v>205</v>
      </c>
      <c r="U2773" s="2">
        <v>43467.282638888886</v>
      </c>
      <c r="V2773">
        <v>15.8</v>
      </c>
      <c r="W2773">
        <v>10.199999999999999</v>
      </c>
      <c r="X2773">
        <v>58</v>
      </c>
      <c r="Y2773">
        <v>30.01</v>
      </c>
      <c r="Z2773">
        <v>10</v>
      </c>
      <c r="AA2773" s="1" t="s">
        <v>72</v>
      </c>
      <c r="AB2773">
        <v>3.5</v>
      </c>
      <c r="AD2773" s="1" t="s">
        <v>1067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s="1" t="s">
        <v>53</v>
      </c>
      <c r="AS2773" s="1" t="s">
        <v>53</v>
      </c>
      <c r="AT2773" s="1" t="s">
        <v>51</v>
      </c>
      <c r="AU2773" s="1" t="s">
        <v>51</v>
      </c>
    </row>
    <row r="2774" spans="1:47" x14ac:dyDescent="0.25">
      <c r="A2774" s="1" t="s">
        <v>4361</v>
      </c>
      <c r="B2774">
        <v>3</v>
      </c>
      <c r="C2774" s="2">
        <v>43467.300069444442</v>
      </c>
      <c r="D2774" s="2">
        <v>43467.320416666669</v>
      </c>
      <c r="E2774">
        <v>39.900221000000002</v>
      </c>
      <c r="F2774">
        <v>-104.988178</v>
      </c>
      <c r="G2774">
        <v>39.897492</v>
      </c>
      <c r="H2774">
        <v>-104.987711</v>
      </c>
      <c r="I2774">
        <v>0.19</v>
      </c>
      <c r="J2774" s="1" t="s">
        <v>441</v>
      </c>
      <c r="L2774" s="1" t="s">
        <v>195</v>
      </c>
      <c r="M2774" s="1" t="s">
        <v>47</v>
      </c>
      <c r="N2774" s="1" t="s">
        <v>131</v>
      </c>
      <c r="O2774" s="1" t="s">
        <v>147</v>
      </c>
      <c r="P2774" s="1" t="s">
        <v>198</v>
      </c>
      <c r="Q2774" s="1" t="s">
        <v>439</v>
      </c>
      <c r="R2774" s="1" t="s">
        <v>48</v>
      </c>
      <c r="S2774" s="1" t="s">
        <v>79</v>
      </c>
      <c r="T2774" s="1" t="s">
        <v>205</v>
      </c>
      <c r="U2774" s="2">
        <v>43467.282638888886</v>
      </c>
      <c r="V2774">
        <v>15.8</v>
      </c>
      <c r="W2774">
        <v>10.199999999999999</v>
      </c>
      <c r="X2774">
        <v>58</v>
      </c>
      <c r="Y2774">
        <v>30.01</v>
      </c>
      <c r="Z2774">
        <v>10</v>
      </c>
      <c r="AA2774" s="1" t="s">
        <v>72</v>
      </c>
      <c r="AB2774">
        <v>3.5</v>
      </c>
      <c r="AD2774" s="1" t="s">
        <v>1067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s="1" t="s">
        <v>53</v>
      </c>
      <c r="AS2774" s="1" t="s">
        <v>51</v>
      </c>
      <c r="AT2774" s="1" t="s">
        <v>51</v>
      </c>
      <c r="AU2774" s="1" t="s">
        <v>51</v>
      </c>
    </row>
    <row r="2775" spans="1:47" x14ac:dyDescent="0.25">
      <c r="A2775" s="1" t="s">
        <v>4808</v>
      </c>
      <c r="B2775">
        <v>3</v>
      </c>
      <c r="C2775" s="2">
        <v>43467.327685185184</v>
      </c>
      <c r="D2775" s="2">
        <v>43467.348194444443</v>
      </c>
      <c r="E2775">
        <v>40.519590000000001</v>
      </c>
      <c r="F2775">
        <v>-104.99234</v>
      </c>
      <c r="G2775">
        <v>40.513254000000003</v>
      </c>
      <c r="H2775">
        <v>-104.992051</v>
      </c>
      <c r="I2775">
        <v>0.438</v>
      </c>
      <c r="J2775" s="1" t="s">
        <v>399</v>
      </c>
      <c r="L2775" s="1" t="s">
        <v>195</v>
      </c>
      <c r="M2775" s="1" t="s">
        <v>47</v>
      </c>
      <c r="N2775" s="1" t="s">
        <v>227</v>
      </c>
      <c r="O2775" s="1" t="s">
        <v>228</v>
      </c>
      <c r="P2775" s="1" t="s">
        <v>198</v>
      </c>
      <c r="Q2775" s="1" t="s">
        <v>229</v>
      </c>
      <c r="R2775" s="1" t="s">
        <v>48</v>
      </c>
      <c r="S2775" s="1" t="s">
        <v>79</v>
      </c>
      <c r="T2775" s="1" t="s">
        <v>230</v>
      </c>
      <c r="U2775" s="2">
        <v>43467.330555555556</v>
      </c>
      <c r="V2775">
        <v>6.1</v>
      </c>
      <c r="X2775">
        <v>80</v>
      </c>
      <c r="Y2775">
        <v>30.3</v>
      </c>
      <c r="Z2775">
        <v>10</v>
      </c>
      <c r="AA2775" s="1" t="s">
        <v>49</v>
      </c>
      <c r="AD2775" s="1" t="s">
        <v>1206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s="1" t="s">
        <v>51</v>
      </c>
      <c r="AS2775" s="1" t="s">
        <v>51</v>
      </c>
      <c r="AT2775" s="1" t="s">
        <v>51</v>
      </c>
      <c r="AU2775" s="1" t="s">
        <v>51</v>
      </c>
    </row>
    <row r="2776" spans="1:47" x14ac:dyDescent="0.25">
      <c r="A2776" s="1" t="s">
        <v>4060</v>
      </c>
      <c r="B2776">
        <v>3</v>
      </c>
      <c r="C2776" s="2">
        <v>43467.337569444448</v>
      </c>
      <c r="D2776" s="2">
        <v>43467.357916666668</v>
      </c>
      <c r="E2776">
        <v>39.477482000000002</v>
      </c>
      <c r="F2776">
        <v>-104.87241</v>
      </c>
      <c r="G2776">
        <v>39.492179999999998</v>
      </c>
      <c r="H2776">
        <v>-104.87318</v>
      </c>
      <c r="I2776">
        <v>1.016</v>
      </c>
      <c r="J2776" s="1" t="s">
        <v>558</v>
      </c>
      <c r="L2776" s="1" t="s">
        <v>195</v>
      </c>
      <c r="M2776" s="1" t="s">
        <v>47</v>
      </c>
      <c r="N2776" s="1" t="s">
        <v>173</v>
      </c>
      <c r="O2776" s="1" t="s">
        <v>121</v>
      </c>
      <c r="P2776" s="1" t="s">
        <v>198</v>
      </c>
      <c r="Q2776" s="1" t="s">
        <v>311</v>
      </c>
      <c r="R2776" s="1" t="s">
        <v>48</v>
      </c>
      <c r="S2776" s="1" t="s">
        <v>79</v>
      </c>
      <c r="T2776" s="1" t="s">
        <v>200</v>
      </c>
      <c r="U2776" s="2">
        <v>43467.328472222223</v>
      </c>
      <c r="V2776">
        <v>9</v>
      </c>
      <c r="W2776">
        <v>0.6</v>
      </c>
      <c r="X2776">
        <v>70</v>
      </c>
      <c r="Y2776">
        <v>30.33</v>
      </c>
      <c r="Z2776">
        <v>10</v>
      </c>
      <c r="AA2776" s="1" t="s">
        <v>66</v>
      </c>
      <c r="AB2776">
        <v>4.5999999999999996</v>
      </c>
      <c r="AD2776" s="1" t="s">
        <v>1206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s="1" t="s">
        <v>51</v>
      </c>
      <c r="AS2776" s="1" t="s">
        <v>51</v>
      </c>
      <c r="AT2776" s="1" t="s">
        <v>51</v>
      </c>
      <c r="AU2776" s="1" t="s">
        <v>51</v>
      </c>
    </row>
    <row r="2777" spans="1:47" x14ac:dyDescent="0.25">
      <c r="A2777" s="1" t="s">
        <v>4565</v>
      </c>
      <c r="B2777">
        <v>3</v>
      </c>
      <c r="C2777" s="2">
        <v>43467.342789351853</v>
      </c>
      <c r="D2777" s="2">
        <v>43467.36347222222</v>
      </c>
      <c r="E2777">
        <v>39.771329999999999</v>
      </c>
      <c r="F2777">
        <v>-104.99073</v>
      </c>
      <c r="G2777">
        <v>39.770119999999999</v>
      </c>
      <c r="H2777">
        <v>-104.99178999999999</v>
      </c>
      <c r="I2777">
        <v>0.10100000000000001</v>
      </c>
      <c r="J2777" s="1" t="s">
        <v>365</v>
      </c>
      <c r="L2777" s="1" t="s">
        <v>194</v>
      </c>
      <c r="M2777" s="1" t="s">
        <v>47</v>
      </c>
      <c r="N2777" s="1" t="s">
        <v>131</v>
      </c>
      <c r="O2777" s="1" t="s">
        <v>131</v>
      </c>
      <c r="P2777" s="1" t="s">
        <v>198</v>
      </c>
      <c r="Q2777" s="1" t="s">
        <v>246</v>
      </c>
      <c r="R2777" s="1" t="s">
        <v>48</v>
      </c>
      <c r="S2777" s="1" t="s">
        <v>79</v>
      </c>
      <c r="T2777" s="1" t="s">
        <v>205</v>
      </c>
      <c r="U2777" s="2">
        <v>43467.324305555558</v>
      </c>
      <c r="V2777">
        <v>19.399999999999999</v>
      </c>
      <c r="X2777">
        <v>42</v>
      </c>
      <c r="Y2777">
        <v>30.03</v>
      </c>
      <c r="Z2777">
        <v>10</v>
      </c>
      <c r="AA2777" s="1" t="s">
        <v>49</v>
      </c>
      <c r="AD2777" s="1" t="s">
        <v>1067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s="1" t="s">
        <v>51</v>
      </c>
      <c r="AS2777" s="1" t="s">
        <v>51</v>
      </c>
      <c r="AT2777" s="1" t="s">
        <v>51</v>
      </c>
      <c r="AU2777" s="1" t="s">
        <v>51</v>
      </c>
    </row>
    <row r="2778" spans="1:47" x14ac:dyDescent="0.25">
      <c r="A2778" s="1" t="s">
        <v>4566</v>
      </c>
      <c r="B2778">
        <v>3</v>
      </c>
      <c r="C2778" s="2">
        <v>43467.362569444442</v>
      </c>
      <c r="D2778" s="2">
        <v>43467.382916666669</v>
      </c>
      <c r="E2778">
        <v>39.800145000000001</v>
      </c>
      <c r="F2778">
        <v>-104.98553200000001</v>
      </c>
      <c r="G2778">
        <v>39.797939999999997</v>
      </c>
      <c r="H2778">
        <v>-104.98667</v>
      </c>
      <c r="I2778">
        <v>0.16400000000000001</v>
      </c>
      <c r="J2778" s="1" t="s">
        <v>555</v>
      </c>
      <c r="L2778" s="1" t="s">
        <v>194</v>
      </c>
      <c r="M2778" s="1" t="s">
        <v>47</v>
      </c>
      <c r="N2778" s="1" t="s">
        <v>131</v>
      </c>
      <c r="O2778" s="1" t="s">
        <v>147</v>
      </c>
      <c r="P2778" s="1" t="s">
        <v>198</v>
      </c>
      <c r="Q2778" s="1" t="s">
        <v>246</v>
      </c>
      <c r="R2778" s="1" t="s">
        <v>48</v>
      </c>
      <c r="S2778" s="1" t="s">
        <v>79</v>
      </c>
      <c r="T2778" s="1" t="s">
        <v>205</v>
      </c>
      <c r="U2778" s="2">
        <v>43467.365972222222</v>
      </c>
      <c r="V2778">
        <v>19.399999999999999</v>
      </c>
      <c r="X2778">
        <v>58</v>
      </c>
      <c r="Y2778">
        <v>30.05</v>
      </c>
      <c r="Z2778">
        <v>10</v>
      </c>
      <c r="AA2778" s="1" t="s">
        <v>49</v>
      </c>
      <c r="AD2778" s="1" t="s">
        <v>1067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s="1" t="s">
        <v>51</v>
      </c>
      <c r="AS2778" s="1" t="s">
        <v>51</v>
      </c>
      <c r="AT2778" s="1" t="s">
        <v>51</v>
      </c>
      <c r="AU2778" s="1" t="s">
        <v>51</v>
      </c>
    </row>
    <row r="2779" spans="1:47" x14ac:dyDescent="0.25">
      <c r="A2779" s="1" t="s">
        <v>7100</v>
      </c>
      <c r="B2779">
        <v>4</v>
      </c>
      <c r="C2779" s="2">
        <v>43467.360486111109</v>
      </c>
      <c r="D2779" s="2">
        <v>43467.380856481483</v>
      </c>
      <c r="E2779">
        <v>39.67971</v>
      </c>
      <c r="F2779">
        <v>-104.94074999999999</v>
      </c>
      <c r="G2779">
        <v>39.678305000000002</v>
      </c>
      <c r="H2779">
        <v>-104.94074000000001</v>
      </c>
      <c r="I2779">
        <v>9.7000000000000003E-2</v>
      </c>
      <c r="J2779" s="1" t="s">
        <v>4484</v>
      </c>
      <c r="K2779">
        <v>2022</v>
      </c>
      <c r="L2779" s="1" t="s">
        <v>6636</v>
      </c>
      <c r="M2779" s="1" t="s">
        <v>97</v>
      </c>
      <c r="N2779" s="1" t="s">
        <v>131</v>
      </c>
      <c r="O2779" s="1" t="s">
        <v>131</v>
      </c>
      <c r="P2779" s="1" t="s">
        <v>198</v>
      </c>
      <c r="Q2779" s="1" t="s">
        <v>7101</v>
      </c>
      <c r="R2779" s="1" t="s">
        <v>48</v>
      </c>
      <c r="S2779" s="1" t="s">
        <v>79</v>
      </c>
      <c r="T2779" s="1" t="s">
        <v>200</v>
      </c>
      <c r="U2779" s="2">
        <v>43467.370138888888</v>
      </c>
      <c r="V2779">
        <v>14</v>
      </c>
      <c r="W2779">
        <v>6.5</v>
      </c>
      <c r="X2779">
        <v>67</v>
      </c>
      <c r="Y2779">
        <v>30.32</v>
      </c>
      <c r="Z2779">
        <v>10</v>
      </c>
      <c r="AA2779" s="1" t="s">
        <v>66</v>
      </c>
      <c r="AB2779">
        <v>4.5999999999999996</v>
      </c>
      <c r="AD2779" s="1" t="s">
        <v>1206</v>
      </c>
      <c r="AE2779" t="b">
        <v>1</v>
      </c>
      <c r="AF2779" t="b">
        <v>0</v>
      </c>
      <c r="AG2779" t="b">
        <v>1</v>
      </c>
      <c r="AH2779" t="b">
        <v>0</v>
      </c>
      <c r="AI2779" t="b">
        <v>0</v>
      </c>
      <c r="AJ2779" t="b">
        <v>1</v>
      </c>
      <c r="AK2779" t="b">
        <v>0</v>
      </c>
      <c r="AL2779" t="b">
        <v>0</v>
      </c>
      <c r="AM2779" t="b">
        <v>1</v>
      </c>
      <c r="AN2779" t="b">
        <v>0</v>
      </c>
      <c r="AO2779" t="b">
        <v>0</v>
      </c>
      <c r="AP2779" t="b">
        <v>0</v>
      </c>
      <c r="AQ2779" t="b">
        <v>0</v>
      </c>
      <c r="AR2779" s="1" t="s">
        <v>51</v>
      </c>
      <c r="AS2779" s="1" t="s">
        <v>51</v>
      </c>
      <c r="AT2779" s="1" t="s">
        <v>51</v>
      </c>
      <c r="AU2779" s="1" t="s">
        <v>51</v>
      </c>
    </row>
    <row r="2780" spans="1:47" x14ac:dyDescent="0.25">
      <c r="A2780" s="1" t="s">
        <v>8809</v>
      </c>
      <c r="B2780">
        <v>3</v>
      </c>
      <c r="C2780" s="2">
        <v>43467.369351851848</v>
      </c>
      <c r="D2780" s="2">
        <v>43467.389861111114</v>
      </c>
      <c r="E2780">
        <v>39.779690000000002</v>
      </c>
      <c r="F2780">
        <v>-104.971915</v>
      </c>
      <c r="G2780">
        <v>39.779690000000002</v>
      </c>
      <c r="H2780">
        <v>-104.97190999999999</v>
      </c>
      <c r="I2780">
        <v>0</v>
      </c>
      <c r="J2780" s="1" t="s">
        <v>1132</v>
      </c>
      <c r="K2780">
        <v>1622</v>
      </c>
      <c r="L2780" s="1" t="s">
        <v>6790</v>
      </c>
      <c r="M2780" s="1" t="s">
        <v>47</v>
      </c>
      <c r="N2780" s="1" t="s">
        <v>131</v>
      </c>
      <c r="O2780" s="1" t="s">
        <v>131</v>
      </c>
      <c r="P2780" s="1" t="s">
        <v>198</v>
      </c>
      <c r="Q2780" s="1" t="s">
        <v>246</v>
      </c>
      <c r="R2780" s="1" t="s">
        <v>48</v>
      </c>
      <c r="S2780" s="1" t="s">
        <v>79</v>
      </c>
      <c r="T2780" s="1" t="s">
        <v>205</v>
      </c>
      <c r="U2780" s="2">
        <v>43467.365972222222</v>
      </c>
      <c r="V2780">
        <v>19.399999999999999</v>
      </c>
      <c r="X2780">
        <v>58</v>
      </c>
      <c r="Y2780">
        <v>30.05</v>
      </c>
      <c r="Z2780">
        <v>10</v>
      </c>
      <c r="AA2780" s="1" t="s">
        <v>49</v>
      </c>
      <c r="AD2780" s="1" t="s">
        <v>1067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s="1" t="s">
        <v>51</v>
      </c>
      <c r="AS2780" s="1" t="s">
        <v>51</v>
      </c>
      <c r="AT2780" s="1" t="s">
        <v>51</v>
      </c>
      <c r="AU2780" s="1" t="s">
        <v>51</v>
      </c>
    </row>
    <row r="2781" spans="1:47" x14ac:dyDescent="0.25">
      <c r="A2781" s="1" t="s">
        <v>4809</v>
      </c>
      <c r="B2781">
        <v>3</v>
      </c>
      <c r="C2781" s="2">
        <v>43467.413622685184</v>
      </c>
      <c r="D2781" s="2">
        <v>43467.434305555558</v>
      </c>
      <c r="E2781">
        <v>39.751289</v>
      </c>
      <c r="F2781">
        <v>-105.01681000000001</v>
      </c>
      <c r="G2781">
        <v>39.749850000000002</v>
      </c>
      <c r="H2781">
        <v>-105.01742</v>
      </c>
      <c r="I2781">
        <v>0.105</v>
      </c>
      <c r="J2781" s="1" t="s">
        <v>581</v>
      </c>
      <c r="L2781" s="1" t="s">
        <v>1996</v>
      </c>
      <c r="M2781" s="1" t="s">
        <v>47</v>
      </c>
      <c r="N2781" s="1" t="s">
        <v>131</v>
      </c>
      <c r="O2781" s="1" t="s">
        <v>131</v>
      </c>
      <c r="P2781" s="1" t="s">
        <v>198</v>
      </c>
      <c r="Q2781" s="1" t="s">
        <v>352</v>
      </c>
      <c r="R2781" s="1" t="s">
        <v>48</v>
      </c>
      <c r="S2781" s="1" t="s">
        <v>79</v>
      </c>
      <c r="T2781" s="1" t="s">
        <v>205</v>
      </c>
      <c r="U2781" s="2">
        <v>43467.409722222219</v>
      </c>
      <c r="V2781">
        <v>23</v>
      </c>
      <c r="X2781">
        <v>54</v>
      </c>
      <c r="Y2781">
        <v>30.05</v>
      </c>
      <c r="Z2781">
        <v>10</v>
      </c>
      <c r="AA2781" s="1" t="s">
        <v>49</v>
      </c>
      <c r="AD2781" s="1" t="s">
        <v>1206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s="1" t="s">
        <v>51</v>
      </c>
      <c r="AS2781" s="1" t="s">
        <v>51</v>
      </c>
      <c r="AT2781" s="1" t="s">
        <v>51</v>
      </c>
      <c r="AU2781" s="1" t="s">
        <v>51</v>
      </c>
    </row>
    <row r="2782" spans="1:47" x14ac:dyDescent="0.25">
      <c r="A2782" s="1" t="s">
        <v>4061</v>
      </c>
      <c r="B2782">
        <v>3</v>
      </c>
      <c r="C2782" s="2">
        <v>43467.481851851851</v>
      </c>
      <c r="D2782" s="2">
        <v>43467.50236111111</v>
      </c>
      <c r="E2782">
        <v>39.725580000000001</v>
      </c>
      <c r="F2782">
        <v>-105.022643</v>
      </c>
      <c r="G2782">
        <v>39.725610000000003</v>
      </c>
      <c r="H2782">
        <v>-105.02414</v>
      </c>
      <c r="I2782">
        <v>0.08</v>
      </c>
      <c r="J2782" s="1" t="s">
        <v>584</v>
      </c>
      <c r="L2782" s="1" t="s">
        <v>585</v>
      </c>
      <c r="M2782" s="1" t="s">
        <v>47</v>
      </c>
      <c r="N2782" s="1" t="s">
        <v>131</v>
      </c>
      <c r="O2782" s="1" t="s">
        <v>131</v>
      </c>
      <c r="P2782" s="1" t="s">
        <v>198</v>
      </c>
      <c r="Q2782" s="1" t="s">
        <v>310</v>
      </c>
      <c r="R2782" s="1" t="s">
        <v>48</v>
      </c>
      <c r="S2782" s="1" t="s">
        <v>79</v>
      </c>
      <c r="T2782" s="1" t="s">
        <v>205</v>
      </c>
      <c r="U2782" s="2">
        <v>43467.489583333336</v>
      </c>
      <c r="V2782">
        <v>32</v>
      </c>
      <c r="W2782">
        <v>27.5</v>
      </c>
      <c r="X2782">
        <v>41</v>
      </c>
      <c r="Y2782">
        <v>30.01</v>
      </c>
      <c r="Z2782">
        <v>10</v>
      </c>
      <c r="AA2782" s="1" t="s">
        <v>862</v>
      </c>
      <c r="AB2782">
        <v>4.5999999999999996</v>
      </c>
      <c r="AD2782" s="1" t="s">
        <v>1206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s="1" t="s">
        <v>51</v>
      </c>
      <c r="AS2782" s="1" t="s">
        <v>51</v>
      </c>
      <c r="AT2782" s="1" t="s">
        <v>51</v>
      </c>
      <c r="AU2782" s="1" t="s">
        <v>51</v>
      </c>
    </row>
    <row r="2783" spans="1:47" x14ac:dyDescent="0.25">
      <c r="A2783" s="1" t="s">
        <v>4062</v>
      </c>
      <c r="B2783">
        <v>3</v>
      </c>
      <c r="C2783" s="2">
        <v>43467.674571759257</v>
      </c>
      <c r="D2783" s="2">
        <v>43467.695150462961</v>
      </c>
      <c r="E2783">
        <v>40.374490000000002</v>
      </c>
      <c r="F2783">
        <v>-104.99138000000001</v>
      </c>
      <c r="G2783">
        <v>40.381659999999997</v>
      </c>
      <c r="H2783">
        <v>-104.99329</v>
      </c>
      <c r="I2783">
        <v>0.505</v>
      </c>
      <c r="J2783" s="1" t="s">
        <v>4063</v>
      </c>
      <c r="L2783" s="1" t="s">
        <v>265</v>
      </c>
      <c r="M2783" s="1" t="s">
        <v>47</v>
      </c>
      <c r="N2783" s="1" t="s">
        <v>303</v>
      </c>
      <c r="O2783" s="1" t="s">
        <v>228</v>
      </c>
      <c r="P2783" s="1" t="s">
        <v>198</v>
      </c>
      <c r="Q2783" s="1" t="s">
        <v>304</v>
      </c>
      <c r="R2783" s="1" t="s">
        <v>48</v>
      </c>
      <c r="S2783" s="1" t="s">
        <v>79</v>
      </c>
      <c r="T2783" s="1" t="s">
        <v>230</v>
      </c>
      <c r="U2783" s="2">
        <v>43467.663888888892</v>
      </c>
      <c r="V2783">
        <v>39</v>
      </c>
      <c r="W2783">
        <v>36.799999999999997</v>
      </c>
      <c r="X2783">
        <v>28</v>
      </c>
      <c r="Y2783">
        <v>30.12</v>
      </c>
      <c r="Z2783">
        <v>10</v>
      </c>
      <c r="AA2783" s="1" t="s">
        <v>846</v>
      </c>
      <c r="AB2783">
        <v>3.5</v>
      </c>
      <c r="AD2783" s="1" t="s">
        <v>1206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s="1" t="s">
        <v>51</v>
      </c>
      <c r="AS2783" s="1" t="s">
        <v>51</v>
      </c>
      <c r="AT2783" s="1" t="s">
        <v>51</v>
      </c>
      <c r="AU2783" s="1" t="s">
        <v>51</v>
      </c>
    </row>
    <row r="2784" spans="1:47" x14ac:dyDescent="0.25">
      <c r="A2784" s="1" t="s">
        <v>5170</v>
      </c>
      <c r="B2784">
        <v>3</v>
      </c>
      <c r="C2784" s="2">
        <v>43467.682928240742</v>
      </c>
      <c r="D2784" s="2">
        <v>43467.703263888892</v>
      </c>
      <c r="E2784">
        <v>39.690800000000003</v>
      </c>
      <c r="F2784">
        <v>-105.18799</v>
      </c>
      <c r="G2784">
        <v>39.683410000000002</v>
      </c>
      <c r="H2784">
        <v>-105.18838</v>
      </c>
      <c r="I2784">
        <v>0.51100000000000001</v>
      </c>
      <c r="J2784" s="1" t="s">
        <v>5171</v>
      </c>
      <c r="L2784" s="1" t="s">
        <v>480</v>
      </c>
      <c r="M2784" s="1" t="s">
        <v>47</v>
      </c>
      <c r="N2784" s="1" t="s">
        <v>179</v>
      </c>
      <c r="O2784" s="1" t="s">
        <v>115</v>
      </c>
      <c r="P2784" s="1" t="s">
        <v>198</v>
      </c>
      <c r="Q2784" s="1" t="s">
        <v>723</v>
      </c>
      <c r="R2784" s="1" t="s">
        <v>48</v>
      </c>
      <c r="S2784" s="1" t="s">
        <v>79</v>
      </c>
      <c r="T2784" s="1" t="s">
        <v>205</v>
      </c>
      <c r="U2784" s="2">
        <v>43467.7</v>
      </c>
      <c r="V2784">
        <v>32</v>
      </c>
      <c r="W2784">
        <v>25.6</v>
      </c>
      <c r="X2784">
        <v>48</v>
      </c>
      <c r="Y2784">
        <v>29.99</v>
      </c>
      <c r="Z2784">
        <v>50</v>
      </c>
      <c r="AA2784" s="1" t="s">
        <v>65</v>
      </c>
      <c r="AB2784">
        <v>6.9</v>
      </c>
      <c r="AD2784" s="1" t="s">
        <v>1206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s="1" t="s">
        <v>51</v>
      </c>
      <c r="AS2784" s="1" t="s">
        <v>51</v>
      </c>
      <c r="AT2784" s="1" t="s">
        <v>51</v>
      </c>
      <c r="AU2784" s="1" t="s">
        <v>51</v>
      </c>
    </row>
    <row r="2785" spans="1:47" x14ac:dyDescent="0.25">
      <c r="A2785" s="1" t="s">
        <v>5268</v>
      </c>
      <c r="B2785">
        <v>3</v>
      </c>
      <c r="C2785" s="2">
        <v>43467.682928240742</v>
      </c>
      <c r="D2785" s="2">
        <v>43467.703263888892</v>
      </c>
      <c r="E2785">
        <v>39.827069999999999</v>
      </c>
      <c r="F2785">
        <v>-104.97251</v>
      </c>
      <c r="G2785">
        <v>39.821260000000002</v>
      </c>
      <c r="H2785">
        <v>-104.96122</v>
      </c>
      <c r="I2785">
        <v>0.72099999999999997</v>
      </c>
      <c r="J2785" s="1" t="s">
        <v>5269</v>
      </c>
      <c r="L2785" s="1" t="s">
        <v>143</v>
      </c>
      <c r="M2785" s="1" t="s">
        <v>47</v>
      </c>
      <c r="N2785" s="1" t="s">
        <v>131</v>
      </c>
      <c r="O2785" s="1" t="s">
        <v>147</v>
      </c>
      <c r="P2785" s="1" t="s">
        <v>198</v>
      </c>
      <c r="Q2785" s="1" t="s">
        <v>204</v>
      </c>
      <c r="R2785" s="1" t="s">
        <v>48</v>
      </c>
      <c r="S2785" s="1" t="s">
        <v>79</v>
      </c>
      <c r="T2785" s="1" t="s">
        <v>205</v>
      </c>
      <c r="U2785" s="2">
        <v>43467.7</v>
      </c>
      <c r="V2785">
        <v>32</v>
      </c>
      <c r="W2785">
        <v>25.6</v>
      </c>
      <c r="X2785">
        <v>48</v>
      </c>
      <c r="Y2785">
        <v>29.99</v>
      </c>
      <c r="Z2785">
        <v>50</v>
      </c>
      <c r="AA2785" s="1" t="s">
        <v>65</v>
      </c>
      <c r="AB2785">
        <v>6.9</v>
      </c>
      <c r="AD2785" s="1" t="s">
        <v>1206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s="1" t="s">
        <v>51</v>
      </c>
      <c r="AS2785" s="1" t="s">
        <v>51</v>
      </c>
      <c r="AT2785" s="1" t="s">
        <v>51</v>
      </c>
      <c r="AU2785" s="1" t="s">
        <v>51</v>
      </c>
    </row>
    <row r="2786" spans="1:47" x14ac:dyDescent="0.25">
      <c r="A2786" s="1" t="s">
        <v>4064</v>
      </c>
      <c r="B2786">
        <v>3</v>
      </c>
      <c r="C2786" s="2">
        <v>43467.684467592589</v>
      </c>
      <c r="D2786" s="2">
        <v>43467.705138888887</v>
      </c>
      <c r="E2786">
        <v>38.718277999999998</v>
      </c>
      <c r="F2786">
        <v>-104.72842900000001</v>
      </c>
      <c r="G2786">
        <v>38.698596999999999</v>
      </c>
      <c r="H2786">
        <v>-104.721614</v>
      </c>
      <c r="I2786">
        <v>1.409</v>
      </c>
      <c r="J2786" s="1" t="s">
        <v>474</v>
      </c>
      <c r="L2786" s="1" t="s">
        <v>195</v>
      </c>
      <c r="M2786" s="1" t="s">
        <v>47</v>
      </c>
      <c r="N2786" s="1" t="s">
        <v>232</v>
      </c>
      <c r="O2786" s="1" t="s">
        <v>193</v>
      </c>
      <c r="P2786" s="1" t="s">
        <v>198</v>
      </c>
      <c r="Q2786" s="1" t="s">
        <v>267</v>
      </c>
      <c r="R2786" s="1" t="s">
        <v>48</v>
      </c>
      <c r="S2786" s="1" t="s">
        <v>79</v>
      </c>
      <c r="T2786" s="1" t="s">
        <v>268</v>
      </c>
      <c r="U2786" s="2">
        <v>43467.665277777778</v>
      </c>
      <c r="V2786">
        <v>34.700000000000003</v>
      </c>
      <c r="W2786">
        <v>28.1</v>
      </c>
      <c r="X2786">
        <v>33</v>
      </c>
      <c r="Y2786">
        <v>30.21</v>
      </c>
      <c r="Z2786">
        <v>10</v>
      </c>
      <c r="AA2786" s="1" t="s">
        <v>846</v>
      </c>
      <c r="AB2786">
        <v>8.1</v>
      </c>
      <c r="AD2786" s="1" t="s">
        <v>1206</v>
      </c>
      <c r="AE2786" t="b">
        <v>0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s="1" t="s">
        <v>51</v>
      </c>
      <c r="AS2786" s="1" t="s">
        <v>51</v>
      </c>
      <c r="AT2786" s="1" t="s">
        <v>51</v>
      </c>
      <c r="AU2786" s="1" t="s">
        <v>51</v>
      </c>
    </row>
    <row r="2787" spans="1:47" x14ac:dyDescent="0.25">
      <c r="A2787" s="1" t="s">
        <v>5270</v>
      </c>
      <c r="B2787">
        <v>3</v>
      </c>
      <c r="C2787" s="2">
        <v>43467.684467592589</v>
      </c>
      <c r="D2787" s="2">
        <v>43467.705138888887</v>
      </c>
      <c r="E2787">
        <v>39.853763000000001</v>
      </c>
      <c r="F2787">
        <v>-104.98651099999999</v>
      </c>
      <c r="G2787">
        <v>39.856152999999999</v>
      </c>
      <c r="H2787">
        <v>-104.987038</v>
      </c>
      <c r="I2787">
        <v>0.16700000000000001</v>
      </c>
      <c r="J2787" s="1" t="s">
        <v>820</v>
      </c>
      <c r="L2787" s="1" t="s">
        <v>194</v>
      </c>
      <c r="M2787" s="1" t="s">
        <v>47</v>
      </c>
      <c r="N2787" s="1" t="s">
        <v>131</v>
      </c>
      <c r="O2787" s="1" t="s">
        <v>147</v>
      </c>
      <c r="P2787" s="1" t="s">
        <v>198</v>
      </c>
      <c r="Q2787" s="1" t="s">
        <v>204</v>
      </c>
      <c r="R2787" s="1" t="s">
        <v>48</v>
      </c>
      <c r="S2787" s="1" t="s">
        <v>79</v>
      </c>
      <c r="T2787" s="1" t="s">
        <v>205</v>
      </c>
      <c r="U2787" s="2">
        <v>43467.7</v>
      </c>
      <c r="V2787">
        <v>32</v>
      </c>
      <c r="W2787">
        <v>25.6</v>
      </c>
      <c r="X2787">
        <v>48</v>
      </c>
      <c r="Y2787">
        <v>29.99</v>
      </c>
      <c r="Z2787">
        <v>50</v>
      </c>
      <c r="AA2787" s="1" t="s">
        <v>65</v>
      </c>
      <c r="AB2787">
        <v>6.9</v>
      </c>
      <c r="AD2787" s="1" t="s">
        <v>1206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s="1" t="s">
        <v>51</v>
      </c>
      <c r="AS2787" s="1" t="s">
        <v>51</v>
      </c>
      <c r="AT2787" s="1" t="s">
        <v>51</v>
      </c>
      <c r="AU2787" s="1" t="s">
        <v>51</v>
      </c>
    </row>
    <row r="2788" spans="1:47" x14ac:dyDescent="0.25">
      <c r="A2788" s="1" t="s">
        <v>9273</v>
      </c>
      <c r="B2788">
        <v>2</v>
      </c>
      <c r="C2788" s="2">
        <v>43467.687569444446</v>
      </c>
      <c r="D2788" s="2">
        <v>43467.707951388889</v>
      </c>
      <c r="E2788">
        <v>39.844970000000004</v>
      </c>
      <c r="F2788">
        <v>-104.9846</v>
      </c>
      <c r="G2788">
        <v>39.851649999999999</v>
      </c>
      <c r="H2788">
        <v>-104.98605999999999</v>
      </c>
      <c r="I2788">
        <v>0.46800000000000003</v>
      </c>
      <c r="J2788" s="1" t="s">
        <v>9274</v>
      </c>
      <c r="L2788" s="1" t="s">
        <v>194</v>
      </c>
      <c r="M2788" s="1" t="s">
        <v>47</v>
      </c>
      <c r="N2788" s="1" t="s">
        <v>131</v>
      </c>
      <c r="O2788" s="1" t="s">
        <v>147</v>
      </c>
      <c r="P2788" s="1" t="s">
        <v>198</v>
      </c>
      <c r="Q2788" s="1" t="s">
        <v>204</v>
      </c>
      <c r="R2788" s="1" t="s">
        <v>48</v>
      </c>
      <c r="S2788" s="1" t="s">
        <v>79</v>
      </c>
      <c r="T2788" s="1" t="s">
        <v>205</v>
      </c>
      <c r="U2788" s="2">
        <v>43467.7</v>
      </c>
      <c r="V2788">
        <v>32</v>
      </c>
      <c r="W2788">
        <v>25.6</v>
      </c>
      <c r="X2788">
        <v>48</v>
      </c>
      <c r="Y2788">
        <v>29.99</v>
      </c>
      <c r="Z2788">
        <v>50</v>
      </c>
      <c r="AA2788" s="1" t="s">
        <v>65</v>
      </c>
      <c r="AB2788">
        <v>6.9</v>
      </c>
      <c r="AD2788" s="1" t="s">
        <v>1206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s="1" t="s">
        <v>51</v>
      </c>
      <c r="AS2788" s="1" t="s">
        <v>51</v>
      </c>
      <c r="AT2788" s="1" t="s">
        <v>51</v>
      </c>
      <c r="AU2788" s="1" t="s">
        <v>51</v>
      </c>
    </row>
    <row r="2789" spans="1:47" x14ac:dyDescent="0.25">
      <c r="A2789" s="1" t="s">
        <v>5271</v>
      </c>
      <c r="B2789">
        <v>3</v>
      </c>
      <c r="C2789" s="2">
        <v>43467.687569444446</v>
      </c>
      <c r="D2789" s="2">
        <v>43467.707916666666</v>
      </c>
      <c r="E2789">
        <v>39.770119999999999</v>
      </c>
      <c r="F2789">
        <v>-104.99178999999999</v>
      </c>
      <c r="G2789">
        <v>39.771329999999999</v>
      </c>
      <c r="H2789">
        <v>-104.99073</v>
      </c>
      <c r="I2789">
        <v>0.10100000000000001</v>
      </c>
      <c r="J2789" s="1" t="s">
        <v>532</v>
      </c>
      <c r="L2789" s="1" t="s">
        <v>265</v>
      </c>
      <c r="M2789" s="1" t="s">
        <v>47</v>
      </c>
      <c r="N2789" s="1" t="s">
        <v>131</v>
      </c>
      <c r="O2789" s="1" t="s">
        <v>131</v>
      </c>
      <c r="P2789" s="1" t="s">
        <v>198</v>
      </c>
      <c r="Q2789" s="1" t="s">
        <v>246</v>
      </c>
      <c r="R2789" s="1" t="s">
        <v>48</v>
      </c>
      <c r="S2789" s="1" t="s">
        <v>79</v>
      </c>
      <c r="T2789" s="1" t="s">
        <v>205</v>
      </c>
      <c r="U2789" s="2">
        <v>43467.7</v>
      </c>
      <c r="V2789">
        <v>32</v>
      </c>
      <c r="W2789">
        <v>25.6</v>
      </c>
      <c r="X2789">
        <v>48</v>
      </c>
      <c r="Y2789">
        <v>29.99</v>
      </c>
      <c r="Z2789">
        <v>50</v>
      </c>
      <c r="AA2789" s="1" t="s">
        <v>65</v>
      </c>
      <c r="AB2789">
        <v>6.9</v>
      </c>
      <c r="AD2789" s="1" t="s">
        <v>1206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s="1" t="s">
        <v>51</v>
      </c>
      <c r="AS2789" s="1" t="s">
        <v>51</v>
      </c>
      <c r="AT2789" s="1" t="s">
        <v>51</v>
      </c>
      <c r="AU2789" s="1" t="s">
        <v>51</v>
      </c>
    </row>
    <row r="2790" spans="1:47" x14ac:dyDescent="0.25">
      <c r="A2790" s="1" t="s">
        <v>5272</v>
      </c>
      <c r="B2790">
        <v>3</v>
      </c>
      <c r="C2790" s="2">
        <v>43467.682928240742</v>
      </c>
      <c r="D2790" s="2">
        <v>43467.703263888892</v>
      </c>
      <c r="E2790">
        <v>39.827069999999999</v>
      </c>
      <c r="F2790">
        <v>-104.97251</v>
      </c>
      <c r="G2790">
        <v>39.821260000000002</v>
      </c>
      <c r="H2790">
        <v>-104.96122</v>
      </c>
      <c r="I2790">
        <v>0.72099999999999997</v>
      </c>
      <c r="J2790" s="1" t="s">
        <v>5269</v>
      </c>
      <c r="L2790" s="1" t="s">
        <v>143</v>
      </c>
      <c r="M2790" s="1" t="s">
        <v>47</v>
      </c>
      <c r="N2790" s="1" t="s">
        <v>131</v>
      </c>
      <c r="O2790" s="1" t="s">
        <v>147</v>
      </c>
      <c r="P2790" s="1" t="s">
        <v>198</v>
      </c>
      <c r="Q2790" s="1" t="s">
        <v>204</v>
      </c>
      <c r="R2790" s="1" t="s">
        <v>48</v>
      </c>
      <c r="S2790" s="1" t="s">
        <v>79</v>
      </c>
      <c r="T2790" s="1" t="s">
        <v>205</v>
      </c>
      <c r="U2790" s="2">
        <v>43467.7</v>
      </c>
      <c r="V2790">
        <v>32</v>
      </c>
      <c r="W2790">
        <v>25.6</v>
      </c>
      <c r="X2790">
        <v>48</v>
      </c>
      <c r="Y2790">
        <v>29.99</v>
      </c>
      <c r="Z2790">
        <v>50</v>
      </c>
      <c r="AA2790" s="1" t="s">
        <v>65</v>
      </c>
      <c r="AB2790">
        <v>6.9</v>
      </c>
      <c r="AD2790" s="1" t="s">
        <v>1206</v>
      </c>
      <c r="AE2790" t="b">
        <v>0</v>
      </c>
      <c r="AF2790" t="b">
        <v>0</v>
      </c>
      <c r="AG2790" t="b">
        <v>0</v>
      </c>
      <c r="AH2790" t="b">
        <v>0</v>
      </c>
      <c r="AI2790" t="b">
        <v>1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s="1" t="s">
        <v>51</v>
      </c>
      <c r="AS2790" s="1" t="s">
        <v>51</v>
      </c>
      <c r="AT2790" s="1" t="s">
        <v>51</v>
      </c>
      <c r="AU2790" s="1" t="s">
        <v>51</v>
      </c>
    </row>
    <row r="2791" spans="1:47" x14ac:dyDescent="0.25">
      <c r="A2791" s="1" t="s">
        <v>5273</v>
      </c>
      <c r="B2791">
        <v>3</v>
      </c>
      <c r="C2791" s="2">
        <v>43467.695902777778</v>
      </c>
      <c r="D2791" s="2">
        <v>43467.716736111113</v>
      </c>
      <c r="E2791">
        <v>39.771239999999999</v>
      </c>
      <c r="F2791">
        <v>-104.99057000000001</v>
      </c>
      <c r="G2791">
        <v>39.787410000000001</v>
      </c>
      <c r="H2791">
        <v>-104.98913</v>
      </c>
      <c r="I2791">
        <v>1.1200000000000001</v>
      </c>
      <c r="J2791" s="1" t="s">
        <v>3407</v>
      </c>
      <c r="L2791" s="1" t="s">
        <v>194</v>
      </c>
      <c r="M2791" s="1" t="s">
        <v>47</v>
      </c>
      <c r="N2791" s="1" t="s">
        <v>131</v>
      </c>
      <c r="O2791" s="1" t="s">
        <v>131</v>
      </c>
      <c r="P2791" s="1" t="s">
        <v>198</v>
      </c>
      <c r="Q2791" s="1" t="s">
        <v>246</v>
      </c>
      <c r="R2791" s="1" t="s">
        <v>48</v>
      </c>
      <c r="S2791" s="1" t="s">
        <v>79</v>
      </c>
      <c r="T2791" s="1" t="s">
        <v>205</v>
      </c>
      <c r="U2791" s="2">
        <v>43467.7</v>
      </c>
      <c r="V2791">
        <v>32</v>
      </c>
      <c r="W2791">
        <v>25.6</v>
      </c>
      <c r="X2791">
        <v>48</v>
      </c>
      <c r="Y2791">
        <v>29.99</v>
      </c>
      <c r="Z2791">
        <v>50</v>
      </c>
      <c r="AA2791" s="1" t="s">
        <v>65</v>
      </c>
      <c r="AB2791">
        <v>6.9</v>
      </c>
      <c r="AD2791" s="1" t="s">
        <v>1206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s="1" t="s">
        <v>51</v>
      </c>
      <c r="AS2791" s="1" t="s">
        <v>51</v>
      </c>
      <c r="AT2791" s="1" t="s">
        <v>51</v>
      </c>
      <c r="AU2791" s="1" t="s">
        <v>51</v>
      </c>
    </row>
    <row r="2792" spans="1:47" x14ac:dyDescent="0.25">
      <c r="A2792" s="1" t="s">
        <v>4065</v>
      </c>
      <c r="B2792">
        <v>3</v>
      </c>
      <c r="C2792" s="2">
        <v>43467.69798611111</v>
      </c>
      <c r="D2792" s="2">
        <v>43467.718333333331</v>
      </c>
      <c r="E2792">
        <v>38.719842</v>
      </c>
      <c r="F2792">
        <v>-104.72912100000001</v>
      </c>
      <c r="G2792">
        <v>38.67062</v>
      </c>
      <c r="H2792">
        <v>-104.70733</v>
      </c>
      <c r="I2792">
        <v>3.5979999999999999</v>
      </c>
      <c r="J2792" s="1" t="s">
        <v>474</v>
      </c>
      <c r="L2792" s="1" t="s">
        <v>195</v>
      </c>
      <c r="M2792" s="1" t="s">
        <v>47</v>
      </c>
      <c r="N2792" s="1" t="s">
        <v>232</v>
      </c>
      <c r="O2792" s="1" t="s">
        <v>193</v>
      </c>
      <c r="P2792" s="1" t="s">
        <v>198</v>
      </c>
      <c r="Q2792" s="1" t="s">
        <v>267</v>
      </c>
      <c r="R2792" s="1" t="s">
        <v>48</v>
      </c>
      <c r="S2792" s="1" t="s">
        <v>79</v>
      </c>
      <c r="T2792" s="1" t="s">
        <v>268</v>
      </c>
      <c r="U2792" s="2">
        <v>43467.706944444442</v>
      </c>
      <c r="V2792">
        <v>29.5</v>
      </c>
      <c r="W2792">
        <v>22.5</v>
      </c>
      <c r="X2792">
        <v>40</v>
      </c>
      <c r="Y2792">
        <v>30.24</v>
      </c>
      <c r="Z2792">
        <v>10</v>
      </c>
      <c r="AA2792" s="1" t="s">
        <v>72</v>
      </c>
      <c r="AB2792">
        <v>6.9</v>
      </c>
      <c r="AD2792" s="1" t="s">
        <v>1206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s="1" t="s">
        <v>51</v>
      </c>
      <c r="AS2792" s="1" t="s">
        <v>51</v>
      </c>
      <c r="AT2792" s="1" t="s">
        <v>51</v>
      </c>
      <c r="AU2792" s="1" t="s">
        <v>51</v>
      </c>
    </row>
    <row r="2793" spans="1:47" x14ac:dyDescent="0.25">
      <c r="A2793" s="1" t="s">
        <v>3993</v>
      </c>
      <c r="B2793">
        <v>3</v>
      </c>
      <c r="C2793" s="2">
        <v>43467.736030092594</v>
      </c>
      <c r="D2793" s="2">
        <v>43467.756527777776</v>
      </c>
      <c r="E2793">
        <v>40.163930000000001</v>
      </c>
      <c r="F2793">
        <v>-104.97946</v>
      </c>
      <c r="G2793">
        <v>40.155583999999998</v>
      </c>
      <c r="H2793">
        <v>-104.97918</v>
      </c>
      <c r="I2793">
        <v>0.57699999999999996</v>
      </c>
      <c r="J2793" s="1" t="s">
        <v>536</v>
      </c>
      <c r="L2793" s="1" t="s">
        <v>172</v>
      </c>
      <c r="M2793" s="1" t="s">
        <v>47</v>
      </c>
      <c r="N2793" s="1" t="s">
        <v>208</v>
      </c>
      <c r="O2793" s="1" t="s">
        <v>209</v>
      </c>
      <c r="P2793" s="1" t="s">
        <v>198</v>
      </c>
      <c r="Q2793" s="1" t="s">
        <v>210</v>
      </c>
      <c r="R2793" s="1" t="s">
        <v>48</v>
      </c>
      <c r="S2793" s="1" t="s">
        <v>79</v>
      </c>
      <c r="T2793" s="1" t="s">
        <v>211</v>
      </c>
      <c r="U2793" s="2">
        <v>43467.732638888891</v>
      </c>
      <c r="V2793">
        <v>24.3</v>
      </c>
      <c r="W2793">
        <v>18.399999999999999</v>
      </c>
      <c r="X2793">
        <v>63</v>
      </c>
      <c r="Y2793">
        <v>30.03</v>
      </c>
      <c r="Z2793">
        <v>10</v>
      </c>
      <c r="AA2793" s="1" t="s">
        <v>840</v>
      </c>
      <c r="AB2793">
        <v>4.5999999999999996</v>
      </c>
      <c r="AD2793" s="1" t="s">
        <v>1206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s="1" t="s">
        <v>53</v>
      </c>
      <c r="AS2793" s="1" t="s">
        <v>53</v>
      </c>
      <c r="AT2793" s="1" t="s">
        <v>51</v>
      </c>
      <c r="AU2793" s="1" t="s">
        <v>51</v>
      </c>
    </row>
    <row r="2794" spans="1:47" x14ac:dyDescent="0.25">
      <c r="A2794" s="1" t="s">
        <v>5104</v>
      </c>
      <c r="B2794">
        <v>3</v>
      </c>
      <c r="C2794" s="2">
        <v>43467.740185185183</v>
      </c>
      <c r="D2794" s="2">
        <v>43467.760694444441</v>
      </c>
      <c r="E2794">
        <v>39.882320999999997</v>
      </c>
      <c r="F2794">
        <v>-104.98746</v>
      </c>
      <c r="G2794">
        <v>39.885440000000003</v>
      </c>
      <c r="H2794">
        <v>-104.98744000000001</v>
      </c>
      <c r="I2794">
        <v>0.216</v>
      </c>
      <c r="J2794" s="1" t="s">
        <v>441</v>
      </c>
      <c r="L2794" s="1" t="s">
        <v>194</v>
      </c>
      <c r="M2794" s="1" t="s">
        <v>47</v>
      </c>
      <c r="N2794" s="1" t="s">
        <v>131</v>
      </c>
      <c r="O2794" s="1" t="s">
        <v>147</v>
      </c>
      <c r="P2794" s="1" t="s">
        <v>198</v>
      </c>
      <c r="Q2794" s="1" t="s">
        <v>204</v>
      </c>
      <c r="R2794" s="1" t="s">
        <v>48</v>
      </c>
      <c r="S2794" s="1" t="s">
        <v>79</v>
      </c>
      <c r="T2794" s="1" t="s">
        <v>205</v>
      </c>
      <c r="U2794" s="2">
        <v>43467.739583333336</v>
      </c>
      <c r="V2794">
        <v>32</v>
      </c>
      <c r="W2794">
        <v>26.4</v>
      </c>
      <c r="X2794">
        <v>44</v>
      </c>
      <c r="Y2794">
        <v>30</v>
      </c>
      <c r="Z2794">
        <v>50</v>
      </c>
      <c r="AA2794" s="1" t="s">
        <v>65</v>
      </c>
      <c r="AB2794">
        <v>5.8</v>
      </c>
      <c r="AD2794" s="1" t="s">
        <v>1206</v>
      </c>
      <c r="AE2794" t="b">
        <v>0</v>
      </c>
      <c r="AF2794" t="b">
        <v>0</v>
      </c>
      <c r="AG2794" t="b">
        <v>0</v>
      </c>
      <c r="AH2794" t="b">
        <v>0</v>
      </c>
      <c r="AI2794" t="b">
        <v>1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s="1" t="s">
        <v>53</v>
      </c>
      <c r="AS2794" s="1" t="s">
        <v>53</v>
      </c>
      <c r="AT2794" s="1" t="s">
        <v>51</v>
      </c>
      <c r="AU2794" s="1" t="s">
        <v>51</v>
      </c>
    </row>
    <row r="2795" spans="1:47" x14ac:dyDescent="0.25">
      <c r="A2795" s="1" t="s">
        <v>3975</v>
      </c>
      <c r="B2795">
        <v>3</v>
      </c>
      <c r="C2795" s="2">
        <v>43467.746435185189</v>
      </c>
      <c r="D2795" s="2">
        <v>43467.766921296294</v>
      </c>
      <c r="E2795">
        <v>40.165280000000003</v>
      </c>
      <c r="F2795">
        <v>-104.97960999999999</v>
      </c>
      <c r="G2795">
        <v>40.152709999999999</v>
      </c>
      <c r="H2795">
        <v>-104.97951</v>
      </c>
      <c r="I2795">
        <v>0.86899999999999999</v>
      </c>
      <c r="J2795" s="1" t="s">
        <v>3976</v>
      </c>
      <c r="L2795" s="1" t="s">
        <v>172</v>
      </c>
      <c r="M2795" s="1" t="s">
        <v>47</v>
      </c>
      <c r="N2795" s="1" t="s">
        <v>208</v>
      </c>
      <c r="O2795" s="1" t="s">
        <v>209</v>
      </c>
      <c r="P2795" s="1" t="s">
        <v>198</v>
      </c>
      <c r="Q2795" s="1" t="s">
        <v>210</v>
      </c>
      <c r="R2795" s="1" t="s">
        <v>48</v>
      </c>
      <c r="S2795" s="1" t="s">
        <v>79</v>
      </c>
      <c r="T2795" s="1" t="s">
        <v>211</v>
      </c>
      <c r="U2795" s="2">
        <v>43467.746527777781</v>
      </c>
      <c r="V2795">
        <v>23.9</v>
      </c>
      <c r="W2795">
        <v>18</v>
      </c>
      <c r="X2795">
        <v>67</v>
      </c>
      <c r="Y2795">
        <v>30.03</v>
      </c>
      <c r="Z2795">
        <v>10</v>
      </c>
      <c r="AA2795" s="1" t="s">
        <v>840</v>
      </c>
      <c r="AB2795">
        <v>4.5999999999999996</v>
      </c>
      <c r="AD2795" s="1" t="s">
        <v>1206</v>
      </c>
      <c r="AE2795" t="b">
        <v>0</v>
      </c>
      <c r="AF2795" t="b">
        <v>0</v>
      </c>
      <c r="AG2795" t="b">
        <v>0</v>
      </c>
      <c r="AH2795" t="b">
        <v>0</v>
      </c>
      <c r="AI2795" t="b">
        <v>1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s="1" t="s">
        <v>53</v>
      </c>
      <c r="AS2795" s="1" t="s">
        <v>53</v>
      </c>
      <c r="AT2795" s="1" t="s">
        <v>53</v>
      </c>
      <c r="AU2795" s="1" t="s">
        <v>51</v>
      </c>
    </row>
    <row r="2796" spans="1:47" x14ac:dyDescent="0.25">
      <c r="A2796" s="1" t="s">
        <v>9275</v>
      </c>
      <c r="B2796">
        <v>2</v>
      </c>
      <c r="C2796" s="2">
        <v>43467.746435185189</v>
      </c>
      <c r="D2796" s="2">
        <v>43467.766921296294</v>
      </c>
      <c r="E2796">
        <v>40.165280000000003</v>
      </c>
      <c r="F2796">
        <v>-104.97960999999999</v>
      </c>
      <c r="G2796">
        <v>40.152709999999999</v>
      </c>
      <c r="H2796">
        <v>-104.97951</v>
      </c>
      <c r="I2796">
        <v>0.86899999999999999</v>
      </c>
      <c r="J2796" s="1" t="s">
        <v>3976</v>
      </c>
      <c r="L2796" s="1" t="s">
        <v>172</v>
      </c>
      <c r="M2796" s="1" t="s">
        <v>47</v>
      </c>
      <c r="N2796" s="1" t="s">
        <v>208</v>
      </c>
      <c r="O2796" s="1" t="s">
        <v>209</v>
      </c>
      <c r="P2796" s="1" t="s">
        <v>198</v>
      </c>
      <c r="Q2796" s="1" t="s">
        <v>210</v>
      </c>
      <c r="R2796" s="1" t="s">
        <v>48</v>
      </c>
      <c r="S2796" s="1" t="s">
        <v>79</v>
      </c>
      <c r="T2796" s="1" t="s">
        <v>211</v>
      </c>
      <c r="U2796" s="2">
        <v>43467.746527777781</v>
      </c>
      <c r="V2796">
        <v>23.9</v>
      </c>
      <c r="W2796">
        <v>18</v>
      </c>
      <c r="X2796">
        <v>67</v>
      </c>
      <c r="Y2796">
        <v>30.03</v>
      </c>
      <c r="Z2796">
        <v>10</v>
      </c>
      <c r="AA2796" s="1" t="s">
        <v>840</v>
      </c>
      <c r="AB2796">
        <v>4.5999999999999996</v>
      </c>
      <c r="AD2796" s="1" t="s">
        <v>1206</v>
      </c>
      <c r="AE2796" t="b">
        <v>0</v>
      </c>
      <c r="AF2796" t="b">
        <v>0</v>
      </c>
      <c r="AG2796" t="b">
        <v>0</v>
      </c>
      <c r="AH2796" t="b">
        <v>0</v>
      </c>
      <c r="AI2796" t="b">
        <v>1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s="1" t="s">
        <v>53</v>
      </c>
      <c r="AS2796" s="1" t="s">
        <v>53</v>
      </c>
      <c r="AT2796" s="1" t="s">
        <v>53</v>
      </c>
      <c r="AU2796" s="1" t="s">
        <v>51</v>
      </c>
    </row>
    <row r="2797" spans="1:47" x14ac:dyDescent="0.25">
      <c r="A2797" s="1" t="s">
        <v>5096</v>
      </c>
      <c r="B2797">
        <v>3</v>
      </c>
      <c r="C2797" s="2">
        <v>43467.756851851853</v>
      </c>
      <c r="D2797" s="2">
        <v>43467.776921296296</v>
      </c>
      <c r="E2797">
        <v>39.778149999999997</v>
      </c>
      <c r="F2797">
        <v>-104.89465</v>
      </c>
      <c r="G2797">
        <v>39.776648000000002</v>
      </c>
      <c r="H2797">
        <v>-104.877504</v>
      </c>
      <c r="I2797">
        <v>0.91600000000000004</v>
      </c>
      <c r="J2797" s="1" t="s">
        <v>4685</v>
      </c>
      <c r="L2797" s="1" t="s">
        <v>133</v>
      </c>
      <c r="M2797" s="1" t="s">
        <v>47</v>
      </c>
      <c r="N2797" s="1" t="s">
        <v>131</v>
      </c>
      <c r="O2797" s="1" t="s">
        <v>131</v>
      </c>
      <c r="P2797" s="1" t="s">
        <v>198</v>
      </c>
      <c r="Q2797" s="1" t="s">
        <v>246</v>
      </c>
      <c r="R2797" s="1" t="s">
        <v>48</v>
      </c>
      <c r="S2797" s="1" t="s">
        <v>79</v>
      </c>
      <c r="T2797" s="1" t="s">
        <v>205</v>
      </c>
      <c r="U2797" s="2">
        <v>43467.739583333336</v>
      </c>
      <c r="V2797">
        <v>32</v>
      </c>
      <c r="W2797">
        <v>26.4</v>
      </c>
      <c r="X2797">
        <v>44</v>
      </c>
      <c r="Y2797">
        <v>30</v>
      </c>
      <c r="Z2797">
        <v>50</v>
      </c>
      <c r="AA2797" s="1" t="s">
        <v>65</v>
      </c>
      <c r="AB2797">
        <v>5.8</v>
      </c>
      <c r="AD2797" s="1" t="s">
        <v>1206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s="1" t="s">
        <v>53</v>
      </c>
      <c r="AS2797" s="1" t="s">
        <v>53</v>
      </c>
      <c r="AT2797" s="1" t="s">
        <v>53</v>
      </c>
      <c r="AU2797" s="1" t="s">
        <v>51</v>
      </c>
    </row>
    <row r="2798" spans="1:47" x14ac:dyDescent="0.25">
      <c r="A2798" s="1" t="s">
        <v>9276</v>
      </c>
      <c r="B2798">
        <v>2</v>
      </c>
      <c r="C2798" s="2">
        <v>43467.77039351852</v>
      </c>
      <c r="D2798" s="2">
        <v>43467.790717592594</v>
      </c>
      <c r="E2798">
        <v>38.760950000000001</v>
      </c>
      <c r="F2798">
        <v>-104.77101</v>
      </c>
      <c r="G2798">
        <v>38.768520000000002</v>
      </c>
      <c r="H2798">
        <v>-104.77867000000001</v>
      </c>
      <c r="I2798">
        <v>0.66600000000000004</v>
      </c>
      <c r="J2798" s="1" t="s">
        <v>3953</v>
      </c>
      <c r="L2798" s="1" t="s">
        <v>194</v>
      </c>
      <c r="M2798" s="1" t="s">
        <v>47</v>
      </c>
      <c r="N2798" s="1" t="s">
        <v>232</v>
      </c>
      <c r="O2798" s="1" t="s">
        <v>193</v>
      </c>
      <c r="P2798" s="1" t="s">
        <v>198</v>
      </c>
      <c r="Q2798" s="1" t="s">
        <v>248</v>
      </c>
      <c r="R2798" s="1" t="s">
        <v>48</v>
      </c>
      <c r="S2798" s="1" t="s">
        <v>79</v>
      </c>
      <c r="T2798" s="1" t="s">
        <v>249</v>
      </c>
      <c r="U2798" s="2">
        <v>43467.787499999999</v>
      </c>
      <c r="V2798">
        <v>24.1</v>
      </c>
      <c r="W2798">
        <v>17</v>
      </c>
      <c r="X2798">
        <v>55</v>
      </c>
      <c r="Y2798">
        <v>30.25</v>
      </c>
      <c r="Z2798">
        <v>10</v>
      </c>
      <c r="AA2798" s="1" t="s">
        <v>862</v>
      </c>
      <c r="AB2798">
        <v>5.8</v>
      </c>
      <c r="AD2798" s="1" t="s">
        <v>1206</v>
      </c>
      <c r="AE2798" t="b">
        <v>0</v>
      </c>
      <c r="AF2798" t="b">
        <v>0</v>
      </c>
      <c r="AG2798" t="b">
        <v>0</v>
      </c>
      <c r="AH2798" t="b">
        <v>0</v>
      </c>
      <c r="AI2798" t="b">
        <v>1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s="1" t="s">
        <v>53</v>
      </c>
      <c r="AS2798" s="1" t="s">
        <v>53</v>
      </c>
      <c r="AT2798" s="1" t="s">
        <v>53</v>
      </c>
      <c r="AU2798" s="1" t="s">
        <v>53</v>
      </c>
    </row>
    <row r="2799" spans="1:47" x14ac:dyDescent="0.25">
      <c r="A2799" s="1" t="s">
        <v>3950</v>
      </c>
      <c r="B2799">
        <v>3</v>
      </c>
      <c r="C2799" s="2">
        <v>43467.775601851848</v>
      </c>
      <c r="D2799" s="2">
        <v>43467.796087962961</v>
      </c>
      <c r="E2799">
        <v>38.719842</v>
      </c>
      <c r="F2799">
        <v>-104.72912100000001</v>
      </c>
      <c r="G2799">
        <v>38.67062</v>
      </c>
      <c r="H2799">
        <v>-104.70733</v>
      </c>
      <c r="I2799">
        <v>3.5979999999999999</v>
      </c>
      <c r="J2799" s="1" t="s">
        <v>3951</v>
      </c>
      <c r="L2799" s="1" t="s">
        <v>195</v>
      </c>
      <c r="M2799" s="1" t="s">
        <v>47</v>
      </c>
      <c r="N2799" s="1" t="s">
        <v>232</v>
      </c>
      <c r="O2799" s="1" t="s">
        <v>193</v>
      </c>
      <c r="P2799" s="1" t="s">
        <v>198</v>
      </c>
      <c r="Q2799" s="1" t="s">
        <v>267</v>
      </c>
      <c r="R2799" s="1" t="s">
        <v>48</v>
      </c>
      <c r="S2799" s="1" t="s">
        <v>79</v>
      </c>
      <c r="T2799" s="1" t="s">
        <v>268</v>
      </c>
      <c r="U2799" s="2">
        <v>43467.790277777778</v>
      </c>
      <c r="V2799">
        <v>18.100000000000001</v>
      </c>
      <c r="W2799">
        <v>8.9</v>
      </c>
      <c r="X2799">
        <v>66</v>
      </c>
      <c r="Y2799">
        <v>30.31</v>
      </c>
      <c r="Z2799">
        <v>10</v>
      </c>
      <c r="AA2799" s="1" t="s">
        <v>961</v>
      </c>
      <c r="AB2799">
        <v>6.9</v>
      </c>
      <c r="AD2799" s="1" t="s">
        <v>1206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s="1" t="s">
        <v>53</v>
      </c>
      <c r="AS2799" s="1" t="s">
        <v>53</v>
      </c>
      <c r="AT2799" s="1" t="s">
        <v>53</v>
      </c>
      <c r="AU2799" s="1" t="s">
        <v>53</v>
      </c>
    </row>
    <row r="2800" spans="1:47" x14ac:dyDescent="0.25">
      <c r="A2800" s="1" t="s">
        <v>3952</v>
      </c>
      <c r="B2800">
        <v>3</v>
      </c>
      <c r="C2800" s="2">
        <v>43467.775601851848</v>
      </c>
      <c r="D2800" s="2">
        <v>43467.796087962961</v>
      </c>
      <c r="E2800">
        <v>38.790588999999997</v>
      </c>
      <c r="F2800">
        <v>-104.79437</v>
      </c>
      <c r="G2800">
        <v>38.762810000000002</v>
      </c>
      <c r="H2800">
        <v>-104.77374</v>
      </c>
      <c r="I2800">
        <v>2.218</v>
      </c>
      <c r="J2800" s="1" t="s">
        <v>3953</v>
      </c>
      <c r="L2800" s="1" t="s">
        <v>195</v>
      </c>
      <c r="M2800" s="1" t="s">
        <v>47</v>
      </c>
      <c r="N2800" s="1" t="s">
        <v>232</v>
      </c>
      <c r="O2800" s="1" t="s">
        <v>193</v>
      </c>
      <c r="P2800" s="1" t="s">
        <v>198</v>
      </c>
      <c r="Q2800" s="1" t="s">
        <v>248</v>
      </c>
      <c r="R2800" s="1" t="s">
        <v>48</v>
      </c>
      <c r="S2800" s="1" t="s">
        <v>79</v>
      </c>
      <c r="T2800" s="1" t="s">
        <v>249</v>
      </c>
      <c r="U2800" s="2">
        <v>43467.787499999999</v>
      </c>
      <c r="V2800">
        <v>24.1</v>
      </c>
      <c r="W2800">
        <v>17</v>
      </c>
      <c r="X2800">
        <v>55</v>
      </c>
      <c r="Y2800">
        <v>30.25</v>
      </c>
      <c r="Z2800">
        <v>10</v>
      </c>
      <c r="AA2800" s="1" t="s">
        <v>862</v>
      </c>
      <c r="AB2800">
        <v>5.8</v>
      </c>
      <c r="AD2800" s="1" t="s">
        <v>1206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s="1" t="s">
        <v>53</v>
      </c>
      <c r="AS2800" s="1" t="s">
        <v>53</v>
      </c>
      <c r="AT2800" s="1" t="s">
        <v>53</v>
      </c>
      <c r="AU2800" s="1" t="s">
        <v>53</v>
      </c>
    </row>
    <row r="2801" spans="1:47" x14ac:dyDescent="0.25">
      <c r="A2801" s="1" t="s">
        <v>3954</v>
      </c>
      <c r="B2801">
        <v>3</v>
      </c>
      <c r="C2801" s="2">
        <v>43467.814652777779</v>
      </c>
      <c r="D2801" s="2">
        <v>43467.835462962961</v>
      </c>
      <c r="E2801">
        <v>38.719842</v>
      </c>
      <c r="F2801">
        <v>-104.72912100000001</v>
      </c>
      <c r="G2801">
        <v>38.67062</v>
      </c>
      <c r="H2801">
        <v>-104.70733</v>
      </c>
      <c r="I2801">
        <v>3.5979999999999999</v>
      </c>
      <c r="J2801" s="1" t="s">
        <v>474</v>
      </c>
      <c r="L2801" s="1" t="s">
        <v>195</v>
      </c>
      <c r="M2801" s="1" t="s">
        <v>47</v>
      </c>
      <c r="N2801" s="1" t="s">
        <v>232</v>
      </c>
      <c r="O2801" s="1" t="s">
        <v>193</v>
      </c>
      <c r="P2801" s="1" t="s">
        <v>198</v>
      </c>
      <c r="Q2801" s="1" t="s">
        <v>267</v>
      </c>
      <c r="R2801" s="1" t="s">
        <v>48</v>
      </c>
      <c r="S2801" s="1" t="s">
        <v>79</v>
      </c>
      <c r="T2801" s="1" t="s">
        <v>268</v>
      </c>
      <c r="U2801" s="2">
        <v>43467.831944444442</v>
      </c>
      <c r="V2801">
        <v>19.399999999999999</v>
      </c>
      <c r="W2801">
        <v>9.5</v>
      </c>
      <c r="X2801">
        <v>62</v>
      </c>
      <c r="Y2801">
        <v>30.27</v>
      </c>
      <c r="Z2801">
        <v>10</v>
      </c>
      <c r="AA2801" s="1" t="s">
        <v>961</v>
      </c>
      <c r="AB2801">
        <v>8.1</v>
      </c>
      <c r="AD2801" s="1" t="s">
        <v>1206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s="1" t="s">
        <v>53</v>
      </c>
      <c r="AS2801" s="1" t="s">
        <v>53</v>
      </c>
      <c r="AT2801" s="1" t="s">
        <v>53</v>
      </c>
      <c r="AU2801" s="1" t="s">
        <v>53</v>
      </c>
    </row>
    <row r="2802" spans="1:47" x14ac:dyDescent="0.25">
      <c r="A2802" s="1" t="s">
        <v>3914</v>
      </c>
      <c r="B2802">
        <v>4</v>
      </c>
      <c r="C2802" s="2">
        <v>43467.844861111109</v>
      </c>
      <c r="D2802" s="2">
        <v>43468.052974537037</v>
      </c>
      <c r="E2802">
        <v>38.675649999999997</v>
      </c>
      <c r="F2802">
        <v>-104.71125000000001</v>
      </c>
      <c r="G2802">
        <v>38.625079999999997</v>
      </c>
      <c r="H2802">
        <v>-104.69007999999999</v>
      </c>
      <c r="I2802">
        <v>3.6760000000000002</v>
      </c>
      <c r="J2802" s="1" t="s">
        <v>3915</v>
      </c>
      <c r="L2802" s="1" t="s">
        <v>195</v>
      </c>
      <c r="M2802" s="1" t="s">
        <v>47</v>
      </c>
      <c r="N2802" s="1" t="s">
        <v>327</v>
      </c>
      <c r="O2802" s="1" t="s">
        <v>193</v>
      </c>
      <c r="P2802" s="1" t="s">
        <v>198</v>
      </c>
      <c r="Q2802" s="1" t="s">
        <v>328</v>
      </c>
      <c r="R2802" s="1" t="s">
        <v>48</v>
      </c>
      <c r="S2802" s="1" t="s">
        <v>79</v>
      </c>
      <c r="T2802" s="1" t="s">
        <v>268</v>
      </c>
      <c r="U2802" s="2">
        <v>43467.831944444442</v>
      </c>
      <c r="V2802">
        <v>19.399999999999999</v>
      </c>
      <c r="W2802">
        <v>9.5</v>
      </c>
      <c r="X2802">
        <v>62</v>
      </c>
      <c r="Y2802">
        <v>30.27</v>
      </c>
      <c r="Z2802">
        <v>10</v>
      </c>
      <c r="AA2802" s="1" t="s">
        <v>961</v>
      </c>
      <c r="AB2802">
        <v>8.1</v>
      </c>
      <c r="AD2802" s="1" t="s">
        <v>1206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s="1" t="s">
        <v>53</v>
      </c>
      <c r="AS2802" s="1" t="s">
        <v>53</v>
      </c>
      <c r="AT2802" s="1" t="s">
        <v>53</v>
      </c>
      <c r="AU2802" s="1" t="s">
        <v>53</v>
      </c>
    </row>
    <row r="2803" spans="1:47" x14ac:dyDescent="0.25">
      <c r="A2803" s="1" t="s">
        <v>3955</v>
      </c>
      <c r="B2803">
        <v>3</v>
      </c>
      <c r="C2803" s="2">
        <v>43467.842777777776</v>
      </c>
      <c r="D2803" s="2">
        <v>43467.863217592596</v>
      </c>
      <c r="E2803">
        <v>38.719842</v>
      </c>
      <c r="F2803">
        <v>-104.72912100000001</v>
      </c>
      <c r="G2803">
        <v>38.67062</v>
      </c>
      <c r="H2803">
        <v>-104.70733</v>
      </c>
      <c r="I2803">
        <v>3.5979999999999999</v>
      </c>
      <c r="J2803" s="1" t="s">
        <v>474</v>
      </c>
      <c r="L2803" s="1" t="s">
        <v>195</v>
      </c>
      <c r="M2803" s="1" t="s">
        <v>47</v>
      </c>
      <c r="N2803" s="1" t="s">
        <v>232</v>
      </c>
      <c r="O2803" s="1" t="s">
        <v>193</v>
      </c>
      <c r="P2803" s="1" t="s">
        <v>198</v>
      </c>
      <c r="Q2803" s="1" t="s">
        <v>267</v>
      </c>
      <c r="R2803" s="1" t="s">
        <v>48</v>
      </c>
      <c r="S2803" s="1" t="s">
        <v>79</v>
      </c>
      <c r="T2803" s="1" t="s">
        <v>268</v>
      </c>
      <c r="U2803" s="2">
        <v>43467.831944444442</v>
      </c>
      <c r="V2803">
        <v>19.399999999999999</v>
      </c>
      <c r="W2803">
        <v>9.5</v>
      </c>
      <c r="X2803">
        <v>62</v>
      </c>
      <c r="Y2803">
        <v>30.27</v>
      </c>
      <c r="Z2803">
        <v>10</v>
      </c>
      <c r="AA2803" s="1" t="s">
        <v>961</v>
      </c>
      <c r="AB2803">
        <v>8.1</v>
      </c>
      <c r="AD2803" s="1" t="s">
        <v>1206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s="1" t="s">
        <v>53</v>
      </c>
      <c r="AS2803" s="1" t="s">
        <v>53</v>
      </c>
      <c r="AT2803" s="1" t="s">
        <v>53</v>
      </c>
      <c r="AU2803" s="1" t="s">
        <v>53</v>
      </c>
    </row>
    <row r="2804" spans="1:47" x14ac:dyDescent="0.25">
      <c r="A2804" s="1" t="s">
        <v>3956</v>
      </c>
      <c r="B2804">
        <v>3</v>
      </c>
      <c r="C2804" s="2">
        <v>43467.861006944448</v>
      </c>
      <c r="D2804" s="2">
        <v>43467.881527777776</v>
      </c>
      <c r="E2804">
        <v>38.662416999999998</v>
      </c>
      <c r="F2804">
        <v>-104.701369</v>
      </c>
      <c r="G2804">
        <v>38.657117</v>
      </c>
      <c r="H2804">
        <v>-104.699251</v>
      </c>
      <c r="I2804">
        <v>0.38400000000000001</v>
      </c>
      <c r="J2804" s="1" t="s">
        <v>763</v>
      </c>
      <c r="L2804" s="1" t="s">
        <v>195</v>
      </c>
      <c r="M2804" s="1" t="s">
        <v>47</v>
      </c>
      <c r="N2804" s="1" t="s">
        <v>327</v>
      </c>
      <c r="O2804" s="1" t="s">
        <v>193</v>
      </c>
      <c r="P2804" s="1" t="s">
        <v>198</v>
      </c>
      <c r="Q2804" s="1" t="s">
        <v>328</v>
      </c>
      <c r="R2804" s="1" t="s">
        <v>48</v>
      </c>
      <c r="S2804" s="1" t="s">
        <v>79</v>
      </c>
      <c r="T2804" s="1" t="s">
        <v>268</v>
      </c>
      <c r="U2804" s="2">
        <v>43467.873611111114</v>
      </c>
      <c r="V2804">
        <v>21.4</v>
      </c>
      <c r="W2804">
        <v>9.1</v>
      </c>
      <c r="X2804">
        <v>55</v>
      </c>
      <c r="Y2804">
        <v>30.23</v>
      </c>
      <c r="Z2804">
        <v>10</v>
      </c>
      <c r="AA2804" s="1" t="s">
        <v>65</v>
      </c>
      <c r="AB2804">
        <v>12.7</v>
      </c>
      <c r="AD2804" s="1" t="s">
        <v>1206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s="1" t="s">
        <v>53</v>
      </c>
      <c r="AS2804" s="1" t="s">
        <v>53</v>
      </c>
      <c r="AT2804" s="1" t="s">
        <v>53</v>
      </c>
      <c r="AU2804" s="1" t="s">
        <v>53</v>
      </c>
    </row>
    <row r="2805" spans="1:47" x14ac:dyDescent="0.25">
      <c r="A2805" s="1" t="s">
        <v>3957</v>
      </c>
      <c r="B2805">
        <v>3</v>
      </c>
      <c r="C2805" s="2">
        <v>43467.937569444446</v>
      </c>
      <c r="D2805" s="2">
        <v>43467.957916666666</v>
      </c>
      <c r="E2805">
        <v>39.712048000000003</v>
      </c>
      <c r="F2805">
        <v>-104.999689</v>
      </c>
      <c r="G2805">
        <v>39.711370000000002</v>
      </c>
      <c r="H2805">
        <v>-104.99929</v>
      </c>
      <c r="I2805">
        <v>5.0999999999999997E-2</v>
      </c>
      <c r="J2805" s="1" t="s">
        <v>485</v>
      </c>
      <c r="L2805" s="1" t="s">
        <v>195</v>
      </c>
      <c r="M2805" s="1" t="s">
        <v>47</v>
      </c>
      <c r="N2805" s="1" t="s">
        <v>131</v>
      </c>
      <c r="O2805" s="1" t="s">
        <v>131</v>
      </c>
      <c r="P2805" s="1" t="s">
        <v>198</v>
      </c>
      <c r="Q2805" s="1" t="s">
        <v>360</v>
      </c>
      <c r="R2805" s="1" t="s">
        <v>48</v>
      </c>
      <c r="S2805" s="1" t="s">
        <v>79</v>
      </c>
      <c r="T2805" s="1" t="s">
        <v>200</v>
      </c>
      <c r="U2805" s="2">
        <v>43467.953472222223</v>
      </c>
      <c r="V2805">
        <v>16</v>
      </c>
      <c r="W2805">
        <v>7.4</v>
      </c>
      <c r="X2805">
        <v>62</v>
      </c>
      <c r="Y2805">
        <v>30.16</v>
      </c>
      <c r="Z2805">
        <v>10</v>
      </c>
      <c r="AA2805" s="1" t="s">
        <v>64</v>
      </c>
      <c r="AB2805">
        <v>5.8</v>
      </c>
      <c r="AD2805" s="1" t="s">
        <v>1206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s="1" t="s">
        <v>53</v>
      </c>
      <c r="AS2805" s="1" t="s">
        <v>53</v>
      </c>
      <c r="AT2805" s="1" t="s">
        <v>53</v>
      </c>
      <c r="AU2805" s="1" t="s">
        <v>53</v>
      </c>
    </row>
    <row r="2806" spans="1:47" x14ac:dyDescent="0.25">
      <c r="A2806" s="1" t="s">
        <v>8681</v>
      </c>
      <c r="B2806">
        <v>4</v>
      </c>
      <c r="C2806" s="2">
        <v>43468.309976851851</v>
      </c>
      <c r="D2806" s="2">
        <v>43468.330648148149</v>
      </c>
      <c r="E2806">
        <v>39.740290000000002</v>
      </c>
      <c r="F2806">
        <v>-105.029718</v>
      </c>
      <c r="G2806">
        <v>39.740340000000003</v>
      </c>
      <c r="H2806">
        <v>-105.025693</v>
      </c>
      <c r="I2806">
        <v>0.214</v>
      </c>
      <c r="J2806" s="1" t="s">
        <v>1107</v>
      </c>
      <c r="K2806">
        <v>3250</v>
      </c>
      <c r="L2806" s="1" t="s">
        <v>6719</v>
      </c>
      <c r="M2806" s="1" t="s">
        <v>47</v>
      </c>
      <c r="N2806" s="1" t="s">
        <v>131</v>
      </c>
      <c r="O2806" s="1" t="s">
        <v>131</v>
      </c>
      <c r="P2806" s="1" t="s">
        <v>198</v>
      </c>
      <c r="Q2806" s="1" t="s">
        <v>8682</v>
      </c>
      <c r="R2806" s="1" t="s">
        <v>48</v>
      </c>
      <c r="S2806" s="1" t="s">
        <v>79</v>
      </c>
      <c r="T2806" s="1" t="s">
        <v>205</v>
      </c>
      <c r="U2806" s="2">
        <v>43468.326388888891</v>
      </c>
      <c r="V2806">
        <v>28.4</v>
      </c>
      <c r="W2806">
        <v>23.3</v>
      </c>
      <c r="X2806">
        <v>43</v>
      </c>
      <c r="Y2806">
        <v>29.98</v>
      </c>
      <c r="Z2806">
        <v>50</v>
      </c>
      <c r="AA2806" s="1" t="s">
        <v>55</v>
      </c>
      <c r="AB2806">
        <v>4.5999999999999996</v>
      </c>
      <c r="AD2806" s="1" t="s">
        <v>1067</v>
      </c>
      <c r="AE2806" t="b">
        <v>1</v>
      </c>
      <c r="AF2806" t="b">
        <v>0</v>
      </c>
      <c r="AG2806" t="b">
        <v>1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1</v>
      </c>
      <c r="AQ2806" t="b">
        <v>0</v>
      </c>
      <c r="AR2806" s="1" t="s">
        <v>51</v>
      </c>
      <c r="AS2806" s="1" t="s">
        <v>51</v>
      </c>
      <c r="AT2806" s="1" t="s">
        <v>51</v>
      </c>
      <c r="AU2806" s="1" t="s">
        <v>51</v>
      </c>
    </row>
    <row r="2807" spans="1:47" x14ac:dyDescent="0.25">
      <c r="A2807" s="1" t="s">
        <v>5274</v>
      </c>
      <c r="B2807">
        <v>4</v>
      </c>
      <c r="C2807" s="2">
        <v>43468.309976851851</v>
      </c>
      <c r="D2807" s="2">
        <v>43468.330648148149</v>
      </c>
      <c r="E2807">
        <v>39.740482</v>
      </c>
      <c r="F2807">
        <v>-105.02557299999999</v>
      </c>
      <c r="G2807">
        <v>39.740409999999997</v>
      </c>
      <c r="H2807">
        <v>-105.028887</v>
      </c>
      <c r="I2807">
        <v>0.17599999999999999</v>
      </c>
      <c r="J2807" s="1" t="s">
        <v>5275</v>
      </c>
      <c r="L2807" s="1" t="s">
        <v>930</v>
      </c>
      <c r="M2807" s="1" t="s">
        <v>47</v>
      </c>
      <c r="N2807" s="1" t="s">
        <v>131</v>
      </c>
      <c r="O2807" s="1" t="s">
        <v>131</v>
      </c>
      <c r="P2807" s="1" t="s">
        <v>198</v>
      </c>
      <c r="Q2807" s="1" t="s">
        <v>310</v>
      </c>
      <c r="R2807" s="1" t="s">
        <v>48</v>
      </c>
      <c r="S2807" s="1" t="s">
        <v>79</v>
      </c>
      <c r="T2807" s="1" t="s">
        <v>205</v>
      </c>
      <c r="U2807" s="2">
        <v>43468.326388888891</v>
      </c>
      <c r="V2807">
        <v>28.4</v>
      </c>
      <c r="W2807">
        <v>23.3</v>
      </c>
      <c r="X2807">
        <v>43</v>
      </c>
      <c r="Y2807">
        <v>29.98</v>
      </c>
      <c r="Z2807">
        <v>50</v>
      </c>
      <c r="AA2807" s="1" t="s">
        <v>55</v>
      </c>
      <c r="AB2807">
        <v>4.5999999999999996</v>
      </c>
      <c r="AD2807" s="1" t="s">
        <v>1067</v>
      </c>
      <c r="AE2807" t="b">
        <v>0</v>
      </c>
      <c r="AF2807" t="b">
        <v>0</v>
      </c>
      <c r="AG2807" t="b">
        <v>0</v>
      </c>
      <c r="AH2807" t="b">
        <v>1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s="1" t="s">
        <v>51</v>
      </c>
      <c r="AS2807" s="1" t="s">
        <v>51</v>
      </c>
      <c r="AT2807" s="1" t="s">
        <v>51</v>
      </c>
      <c r="AU2807" s="1" t="s">
        <v>51</v>
      </c>
    </row>
    <row r="2808" spans="1:47" x14ac:dyDescent="0.25">
      <c r="A2808" s="1" t="s">
        <v>5276</v>
      </c>
      <c r="B2808">
        <v>3</v>
      </c>
      <c r="C2808" s="2">
        <v>43468.334456018521</v>
      </c>
      <c r="D2808" s="2">
        <v>43468.355138888888</v>
      </c>
      <c r="E2808">
        <v>39.725580000000001</v>
      </c>
      <c r="F2808">
        <v>-105.022643</v>
      </c>
      <c r="G2808">
        <v>39.725610000000003</v>
      </c>
      <c r="H2808">
        <v>-105.02414</v>
      </c>
      <c r="I2808">
        <v>0.08</v>
      </c>
      <c r="J2808" s="1" t="s">
        <v>584</v>
      </c>
      <c r="L2808" s="1" t="s">
        <v>585</v>
      </c>
      <c r="M2808" s="1" t="s">
        <v>47</v>
      </c>
      <c r="N2808" s="1" t="s">
        <v>131</v>
      </c>
      <c r="O2808" s="1" t="s">
        <v>131</v>
      </c>
      <c r="P2808" s="1" t="s">
        <v>198</v>
      </c>
      <c r="Q2808" s="1" t="s">
        <v>310</v>
      </c>
      <c r="R2808" s="1" t="s">
        <v>48</v>
      </c>
      <c r="S2808" s="1" t="s">
        <v>79</v>
      </c>
      <c r="T2808" s="1" t="s">
        <v>205</v>
      </c>
      <c r="U2808" s="2">
        <v>43468.326388888891</v>
      </c>
      <c r="V2808">
        <v>28.4</v>
      </c>
      <c r="W2808">
        <v>23.3</v>
      </c>
      <c r="X2808">
        <v>43</v>
      </c>
      <c r="Y2808">
        <v>29.98</v>
      </c>
      <c r="Z2808">
        <v>50</v>
      </c>
      <c r="AA2808" s="1" t="s">
        <v>55</v>
      </c>
      <c r="AB2808">
        <v>4.5999999999999996</v>
      </c>
      <c r="AD2808" s="1" t="s">
        <v>1067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s="1" t="s">
        <v>51</v>
      </c>
      <c r="AS2808" s="1" t="s">
        <v>51</v>
      </c>
      <c r="AT2808" s="1" t="s">
        <v>51</v>
      </c>
      <c r="AU2808" s="1" t="s">
        <v>51</v>
      </c>
    </row>
    <row r="2809" spans="1:47" x14ac:dyDescent="0.25">
      <c r="A2809" s="1" t="s">
        <v>8757</v>
      </c>
      <c r="B2809">
        <v>4</v>
      </c>
      <c r="C2809" s="2">
        <v>43468.381851851853</v>
      </c>
      <c r="D2809" s="2">
        <v>43468.402511574073</v>
      </c>
      <c r="E2809">
        <v>37.992871999999998</v>
      </c>
      <c r="F2809">
        <v>-105.90779499999999</v>
      </c>
      <c r="G2809">
        <v>37.828023999999999</v>
      </c>
      <c r="H2809">
        <v>-105.88949100000001</v>
      </c>
      <c r="I2809">
        <v>11.433999999999999</v>
      </c>
      <c r="J2809" s="1" t="s">
        <v>8758</v>
      </c>
      <c r="K2809">
        <v>59898</v>
      </c>
      <c r="L2809" s="1" t="s">
        <v>8759</v>
      </c>
      <c r="M2809" s="1" t="s">
        <v>97</v>
      </c>
      <c r="N2809" s="1" t="s">
        <v>276</v>
      </c>
      <c r="O2809" s="1" t="s">
        <v>276</v>
      </c>
      <c r="P2809" s="1" t="s">
        <v>198</v>
      </c>
      <c r="Q2809" s="1" t="s">
        <v>8760</v>
      </c>
      <c r="R2809" s="1" t="s">
        <v>48</v>
      </c>
      <c r="S2809" s="1" t="s">
        <v>79</v>
      </c>
      <c r="T2809" s="1" t="s">
        <v>278</v>
      </c>
      <c r="U2809" s="2">
        <v>43468.383333333331</v>
      </c>
      <c r="V2809">
        <v>-9.4</v>
      </c>
      <c r="X2809">
        <v>77</v>
      </c>
      <c r="Y2809">
        <v>30.15</v>
      </c>
      <c r="Z2809">
        <v>7</v>
      </c>
      <c r="AA2809" s="1" t="s">
        <v>49</v>
      </c>
      <c r="AD2809" s="1" t="s">
        <v>1206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s="1" t="s">
        <v>51</v>
      </c>
      <c r="AS2809" s="1" t="s">
        <v>51</v>
      </c>
      <c r="AT2809" s="1" t="s">
        <v>51</v>
      </c>
      <c r="AU2809" s="1" t="s">
        <v>51</v>
      </c>
    </row>
    <row r="2810" spans="1:47" x14ac:dyDescent="0.25">
      <c r="A2810" s="1" t="s">
        <v>5277</v>
      </c>
      <c r="B2810">
        <v>4</v>
      </c>
      <c r="C2810" s="2">
        <v>43468.37976851852</v>
      </c>
      <c r="D2810" s="2">
        <v>43468.400023148148</v>
      </c>
      <c r="E2810">
        <v>39.740482</v>
      </c>
      <c r="F2810">
        <v>-105.02557299999999</v>
      </c>
      <c r="G2810">
        <v>39.740409999999997</v>
      </c>
      <c r="H2810">
        <v>-105.028887</v>
      </c>
      <c r="I2810">
        <v>0.17599999999999999</v>
      </c>
      <c r="J2810" s="1" t="s">
        <v>5278</v>
      </c>
      <c r="L2810" s="1" t="s">
        <v>930</v>
      </c>
      <c r="M2810" s="1" t="s">
        <v>47</v>
      </c>
      <c r="N2810" s="1" t="s">
        <v>131</v>
      </c>
      <c r="O2810" s="1" t="s">
        <v>131</v>
      </c>
      <c r="P2810" s="1" t="s">
        <v>198</v>
      </c>
      <c r="Q2810" s="1" t="s">
        <v>310</v>
      </c>
      <c r="R2810" s="1" t="s">
        <v>48</v>
      </c>
      <c r="S2810" s="1" t="s">
        <v>79</v>
      </c>
      <c r="T2810" s="1" t="s">
        <v>205</v>
      </c>
      <c r="U2810" s="2">
        <v>43468.364583333336</v>
      </c>
      <c r="V2810">
        <v>30.2</v>
      </c>
      <c r="W2810">
        <v>25.4</v>
      </c>
      <c r="X2810">
        <v>47</v>
      </c>
      <c r="Y2810">
        <v>30</v>
      </c>
      <c r="Z2810">
        <v>50</v>
      </c>
      <c r="AA2810" s="1" t="s">
        <v>862</v>
      </c>
      <c r="AB2810">
        <v>4.5999999999999996</v>
      </c>
      <c r="AD2810" s="1" t="s">
        <v>1067</v>
      </c>
      <c r="AE2810" t="b">
        <v>0</v>
      </c>
      <c r="AF2810" t="b">
        <v>0</v>
      </c>
      <c r="AG2810" t="b">
        <v>0</v>
      </c>
      <c r="AH2810" t="b">
        <v>1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s="1" t="s">
        <v>51</v>
      </c>
      <c r="AS2810" s="1" t="s">
        <v>51</v>
      </c>
      <c r="AT2810" s="1" t="s">
        <v>51</v>
      </c>
      <c r="AU2810" s="1" t="s">
        <v>51</v>
      </c>
    </row>
    <row r="2811" spans="1:47" x14ac:dyDescent="0.25">
      <c r="A2811" s="1" t="s">
        <v>8683</v>
      </c>
      <c r="B2811">
        <v>4</v>
      </c>
      <c r="C2811" s="2">
        <v>43468.37976851852</v>
      </c>
      <c r="D2811" s="2">
        <v>43468.400023148148</v>
      </c>
      <c r="E2811">
        <v>39.740290000000002</v>
      </c>
      <c r="F2811">
        <v>-105.029718</v>
      </c>
      <c r="G2811">
        <v>39.740340000000003</v>
      </c>
      <c r="H2811">
        <v>-105.025693</v>
      </c>
      <c r="I2811">
        <v>0.214</v>
      </c>
      <c r="J2811" s="1" t="s">
        <v>1107</v>
      </c>
      <c r="K2811">
        <v>3250</v>
      </c>
      <c r="L2811" s="1" t="s">
        <v>6719</v>
      </c>
      <c r="M2811" s="1" t="s">
        <v>47</v>
      </c>
      <c r="N2811" s="1" t="s">
        <v>131</v>
      </c>
      <c r="O2811" s="1" t="s">
        <v>131</v>
      </c>
      <c r="P2811" s="1" t="s">
        <v>198</v>
      </c>
      <c r="Q2811" s="1" t="s">
        <v>8682</v>
      </c>
      <c r="R2811" s="1" t="s">
        <v>48</v>
      </c>
      <c r="S2811" s="1" t="s">
        <v>79</v>
      </c>
      <c r="T2811" s="1" t="s">
        <v>205</v>
      </c>
      <c r="U2811" s="2">
        <v>43468.364583333336</v>
      </c>
      <c r="V2811">
        <v>30.2</v>
      </c>
      <c r="W2811">
        <v>25.4</v>
      </c>
      <c r="X2811">
        <v>47</v>
      </c>
      <c r="Y2811">
        <v>30</v>
      </c>
      <c r="Z2811">
        <v>50</v>
      </c>
      <c r="AA2811" s="1" t="s">
        <v>862</v>
      </c>
      <c r="AB2811">
        <v>4.5999999999999996</v>
      </c>
      <c r="AD2811" s="1" t="s">
        <v>1067</v>
      </c>
      <c r="AE2811" t="b">
        <v>1</v>
      </c>
      <c r="AF2811" t="b">
        <v>0</v>
      </c>
      <c r="AG2811" t="b">
        <v>1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1</v>
      </c>
      <c r="AQ2811" t="b">
        <v>0</v>
      </c>
      <c r="AR2811" s="1" t="s">
        <v>51</v>
      </c>
      <c r="AS2811" s="1" t="s">
        <v>51</v>
      </c>
      <c r="AT2811" s="1" t="s">
        <v>51</v>
      </c>
      <c r="AU2811" s="1" t="s">
        <v>51</v>
      </c>
    </row>
    <row r="2812" spans="1:47" x14ac:dyDescent="0.25">
      <c r="A2812" s="1" t="s">
        <v>6897</v>
      </c>
      <c r="B2812">
        <v>3</v>
      </c>
      <c r="C2812" s="2">
        <v>43468.413622685184</v>
      </c>
      <c r="D2812" s="2">
        <v>43468.434305555558</v>
      </c>
      <c r="E2812">
        <v>39.736787999999997</v>
      </c>
      <c r="F2812">
        <v>-105.373261</v>
      </c>
      <c r="G2812">
        <v>39.736910999999999</v>
      </c>
      <c r="H2812">
        <v>-105.371194</v>
      </c>
      <c r="I2812">
        <v>0.11</v>
      </c>
      <c r="J2812" s="1" t="s">
        <v>6792</v>
      </c>
      <c r="K2812">
        <v>32592</v>
      </c>
      <c r="L2812" s="1" t="s">
        <v>6567</v>
      </c>
      <c r="M2812" s="1" t="s">
        <v>97</v>
      </c>
      <c r="N2812" s="1" t="s">
        <v>269</v>
      </c>
      <c r="O2812" s="1" t="s">
        <v>115</v>
      </c>
      <c r="P2812" s="1" t="s">
        <v>198</v>
      </c>
      <c r="Q2812" s="1" t="s">
        <v>349</v>
      </c>
      <c r="R2812" s="1" t="s">
        <v>48</v>
      </c>
      <c r="S2812" s="1" t="s">
        <v>79</v>
      </c>
      <c r="T2812" s="1" t="s">
        <v>324</v>
      </c>
      <c r="U2812" s="2">
        <v>43468.412499999999</v>
      </c>
      <c r="V2812">
        <v>35.6</v>
      </c>
      <c r="X2812">
        <v>41</v>
      </c>
      <c r="Y2812">
        <v>30</v>
      </c>
      <c r="Z2812">
        <v>10</v>
      </c>
      <c r="AA2812" s="1" t="s">
        <v>49</v>
      </c>
      <c r="AD2812" s="1" t="s">
        <v>1206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s="1" t="s">
        <v>51</v>
      </c>
      <c r="AS2812" s="1" t="s">
        <v>51</v>
      </c>
      <c r="AT2812" s="1" t="s">
        <v>51</v>
      </c>
      <c r="AU2812" s="1" t="s">
        <v>51</v>
      </c>
    </row>
    <row r="2813" spans="1:47" x14ac:dyDescent="0.25">
      <c r="A2813" s="1" t="s">
        <v>4810</v>
      </c>
      <c r="B2813">
        <v>4</v>
      </c>
      <c r="C2813" s="2">
        <v>43468.42560185185</v>
      </c>
      <c r="D2813" s="2">
        <v>43468.445925925924</v>
      </c>
      <c r="E2813">
        <v>39.754519999999999</v>
      </c>
      <c r="F2813">
        <v>-105.23675900000001</v>
      </c>
      <c r="G2813">
        <v>39.746279999999999</v>
      </c>
      <c r="H2813">
        <v>-105.39774</v>
      </c>
      <c r="I2813">
        <v>8.57</v>
      </c>
      <c r="J2813" s="1" t="s">
        <v>3916</v>
      </c>
      <c r="L2813" s="1" t="s">
        <v>129</v>
      </c>
      <c r="M2813" s="1" t="s">
        <v>47</v>
      </c>
      <c r="N2813" s="1" t="s">
        <v>269</v>
      </c>
      <c r="O2813" s="1" t="s">
        <v>115</v>
      </c>
      <c r="P2813" s="1" t="s">
        <v>198</v>
      </c>
      <c r="Q2813" s="1" t="s">
        <v>349</v>
      </c>
      <c r="R2813" s="1" t="s">
        <v>48</v>
      </c>
      <c r="S2813" s="1" t="s">
        <v>79</v>
      </c>
      <c r="T2813" s="1" t="s">
        <v>324</v>
      </c>
      <c r="U2813" s="2">
        <v>43468.4375</v>
      </c>
      <c r="V2813">
        <v>37.4</v>
      </c>
      <c r="X2813">
        <v>38</v>
      </c>
      <c r="Y2813">
        <v>29.99</v>
      </c>
      <c r="Z2813">
        <v>10</v>
      </c>
      <c r="AA2813" s="1" t="s">
        <v>49</v>
      </c>
      <c r="AD2813" s="1" t="s">
        <v>1206</v>
      </c>
      <c r="AE2813" t="b">
        <v>0</v>
      </c>
      <c r="AF2813" t="b">
        <v>0</v>
      </c>
      <c r="AG2813" t="b">
        <v>1</v>
      </c>
      <c r="AH2813" t="b">
        <v>1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s="1" t="s">
        <v>51</v>
      </c>
      <c r="AS2813" s="1" t="s">
        <v>51</v>
      </c>
      <c r="AT2813" s="1" t="s">
        <v>51</v>
      </c>
      <c r="AU2813" s="1" t="s">
        <v>51</v>
      </c>
    </row>
    <row r="2814" spans="1:47" x14ac:dyDescent="0.25">
      <c r="A2814" s="1" t="s">
        <v>7206</v>
      </c>
      <c r="B2814">
        <v>4</v>
      </c>
      <c r="C2814" s="2">
        <v>43468.42560185185</v>
      </c>
      <c r="D2814" s="2">
        <v>43468.445925925924</v>
      </c>
      <c r="E2814">
        <v>39.745840999999999</v>
      </c>
      <c r="F2814">
        <v>-105.39761</v>
      </c>
      <c r="G2814">
        <v>39.75421</v>
      </c>
      <c r="H2814">
        <v>-105.23626</v>
      </c>
      <c r="I2814">
        <v>8.5909999999999993</v>
      </c>
      <c r="J2814" s="1" t="s">
        <v>4824</v>
      </c>
      <c r="K2814">
        <v>35716</v>
      </c>
      <c r="L2814" s="1" t="s">
        <v>6567</v>
      </c>
      <c r="M2814" s="1" t="s">
        <v>97</v>
      </c>
      <c r="N2814" s="1" t="s">
        <v>506</v>
      </c>
      <c r="O2814" s="1" t="s">
        <v>115</v>
      </c>
      <c r="P2814" s="1" t="s">
        <v>198</v>
      </c>
      <c r="Q2814" s="1" t="s">
        <v>507</v>
      </c>
      <c r="R2814" s="1" t="s">
        <v>48</v>
      </c>
      <c r="S2814" s="1" t="s">
        <v>79</v>
      </c>
      <c r="T2814" s="1" t="s">
        <v>339</v>
      </c>
      <c r="U2814" s="2">
        <v>43468.42083333333</v>
      </c>
      <c r="V2814">
        <v>17.600000000000001</v>
      </c>
      <c r="W2814">
        <v>2.2000000000000002</v>
      </c>
      <c r="X2814">
        <v>58</v>
      </c>
      <c r="Y2814">
        <v>30.17</v>
      </c>
      <c r="Z2814">
        <v>10</v>
      </c>
      <c r="AA2814" s="1" t="s">
        <v>65</v>
      </c>
      <c r="AB2814">
        <v>17.3</v>
      </c>
      <c r="AD2814" s="1" t="s">
        <v>1206</v>
      </c>
      <c r="AE2814" t="b">
        <v>0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s="1" t="s">
        <v>51</v>
      </c>
      <c r="AS2814" s="1" t="s">
        <v>51</v>
      </c>
      <c r="AT2814" s="1" t="s">
        <v>51</v>
      </c>
      <c r="AU2814" s="1" t="s">
        <v>51</v>
      </c>
    </row>
    <row r="2815" spans="1:47" x14ac:dyDescent="0.25">
      <c r="A2815" s="1" t="s">
        <v>4811</v>
      </c>
      <c r="B2815">
        <v>4</v>
      </c>
      <c r="C2815" s="2">
        <v>43468.429236111115</v>
      </c>
      <c r="D2815" s="2">
        <v>43468.450011574074</v>
      </c>
      <c r="E2815">
        <v>39.746279999999999</v>
      </c>
      <c r="F2815">
        <v>-105.39774</v>
      </c>
      <c r="G2815">
        <v>39.754519999999999</v>
      </c>
      <c r="H2815">
        <v>-105.23675900000001</v>
      </c>
      <c r="I2815">
        <v>8.57</v>
      </c>
      <c r="J2815" s="1" t="s">
        <v>1708</v>
      </c>
      <c r="L2815" s="1" t="s">
        <v>1709</v>
      </c>
      <c r="M2815" s="1" t="s">
        <v>47</v>
      </c>
      <c r="N2815" s="1" t="s">
        <v>269</v>
      </c>
      <c r="O2815" s="1" t="s">
        <v>115</v>
      </c>
      <c r="P2815" s="1" t="s">
        <v>198</v>
      </c>
      <c r="Q2815" s="1" t="s">
        <v>349</v>
      </c>
      <c r="R2815" s="1" t="s">
        <v>48</v>
      </c>
      <c r="S2815" s="1" t="s">
        <v>79</v>
      </c>
      <c r="T2815" s="1" t="s">
        <v>324</v>
      </c>
      <c r="U2815" s="2">
        <v>43468.4375</v>
      </c>
      <c r="V2815">
        <v>37.4</v>
      </c>
      <c r="X2815">
        <v>38</v>
      </c>
      <c r="Y2815">
        <v>29.99</v>
      </c>
      <c r="Z2815">
        <v>10</v>
      </c>
      <c r="AA2815" s="1" t="s">
        <v>49</v>
      </c>
      <c r="AD2815" s="1" t="s">
        <v>1206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1</v>
      </c>
      <c r="AQ2815" t="b">
        <v>0</v>
      </c>
      <c r="AR2815" s="1" t="s">
        <v>51</v>
      </c>
      <c r="AS2815" s="1" t="s">
        <v>51</v>
      </c>
      <c r="AT2815" s="1" t="s">
        <v>51</v>
      </c>
      <c r="AU2815" s="1" t="s">
        <v>51</v>
      </c>
    </row>
    <row r="2816" spans="1:47" x14ac:dyDescent="0.25">
      <c r="A2816" s="1" t="s">
        <v>4812</v>
      </c>
      <c r="B2816">
        <v>4</v>
      </c>
      <c r="C2816" s="2">
        <v>43468.429236111115</v>
      </c>
      <c r="D2816" s="2">
        <v>43468.450011574074</v>
      </c>
      <c r="E2816">
        <v>39.754519999999999</v>
      </c>
      <c r="F2816">
        <v>-105.23675900000001</v>
      </c>
      <c r="G2816">
        <v>39.746279999999999</v>
      </c>
      <c r="H2816">
        <v>-105.39774</v>
      </c>
      <c r="I2816">
        <v>8.57</v>
      </c>
      <c r="J2816" s="1" t="s">
        <v>3916</v>
      </c>
      <c r="L2816" s="1" t="s">
        <v>129</v>
      </c>
      <c r="M2816" s="1" t="s">
        <v>47</v>
      </c>
      <c r="N2816" s="1" t="s">
        <v>269</v>
      </c>
      <c r="O2816" s="1" t="s">
        <v>115</v>
      </c>
      <c r="P2816" s="1" t="s">
        <v>198</v>
      </c>
      <c r="Q2816" s="1" t="s">
        <v>349</v>
      </c>
      <c r="R2816" s="1" t="s">
        <v>48</v>
      </c>
      <c r="S2816" s="1" t="s">
        <v>79</v>
      </c>
      <c r="T2816" s="1" t="s">
        <v>324</v>
      </c>
      <c r="U2816" s="2">
        <v>43468.4375</v>
      </c>
      <c r="V2816">
        <v>37.4</v>
      </c>
      <c r="X2816">
        <v>38</v>
      </c>
      <c r="Y2816">
        <v>29.99</v>
      </c>
      <c r="Z2816">
        <v>10</v>
      </c>
      <c r="AA2816" s="1" t="s">
        <v>49</v>
      </c>
      <c r="AD2816" s="1" t="s">
        <v>1206</v>
      </c>
      <c r="AE2816" t="b">
        <v>0</v>
      </c>
      <c r="AF2816" t="b">
        <v>0</v>
      </c>
      <c r="AG2816" t="b">
        <v>1</v>
      </c>
      <c r="AH2816" t="b">
        <v>1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s="1" t="s">
        <v>51</v>
      </c>
      <c r="AS2816" s="1" t="s">
        <v>51</v>
      </c>
      <c r="AT2816" s="1" t="s">
        <v>51</v>
      </c>
      <c r="AU2816" s="1" t="s">
        <v>51</v>
      </c>
    </row>
    <row r="2817" spans="1:47" x14ac:dyDescent="0.25">
      <c r="A2817" s="1" t="s">
        <v>5279</v>
      </c>
      <c r="B2817">
        <v>3</v>
      </c>
      <c r="C2817" s="2">
        <v>43468.455289351848</v>
      </c>
      <c r="D2817" s="2">
        <v>43468.475972222222</v>
      </c>
      <c r="E2817">
        <v>39.789726999999999</v>
      </c>
      <c r="F2817">
        <v>-105.064474</v>
      </c>
      <c r="G2817">
        <v>39.790170000000003</v>
      </c>
      <c r="H2817">
        <v>-105.0638</v>
      </c>
      <c r="I2817">
        <v>4.7E-2</v>
      </c>
      <c r="J2817" s="1" t="s">
        <v>1144</v>
      </c>
      <c r="L2817" s="1" t="s">
        <v>122</v>
      </c>
      <c r="M2817" s="1" t="s">
        <v>47</v>
      </c>
      <c r="N2817" s="1" t="s">
        <v>131</v>
      </c>
      <c r="O2817" s="1" t="s">
        <v>131</v>
      </c>
      <c r="P2817" s="1" t="s">
        <v>198</v>
      </c>
      <c r="Q2817" s="1" t="s">
        <v>367</v>
      </c>
      <c r="R2817" s="1" t="s">
        <v>48</v>
      </c>
      <c r="S2817" s="1" t="s">
        <v>79</v>
      </c>
      <c r="T2817" s="1" t="s">
        <v>205</v>
      </c>
      <c r="U2817" s="2">
        <v>43468.449305555558</v>
      </c>
      <c r="V2817">
        <v>44.6</v>
      </c>
      <c r="W2817">
        <v>43.1</v>
      </c>
      <c r="X2817">
        <v>34</v>
      </c>
      <c r="Y2817">
        <v>29.99</v>
      </c>
      <c r="Z2817">
        <v>50</v>
      </c>
      <c r="AA2817" s="1" t="s">
        <v>862</v>
      </c>
      <c r="AB2817">
        <v>3.5</v>
      </c>
      <c r="AD2817" s="1" t="s">
        <v>1067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s="1" t="s">
        <v>51</v>
      </c>
      <c r="AS2817" s="1" t="s">
        <v>51</v>
      </c>
      <c r="AT2817" s="1" t="s">
        <v>51</v>
      </c>
      <c r="AU2817" s="1" t="s">
        <v>51</v>
      </c>
    </row>
    <row r="2818" spans="1:47" x14ac:dyDescent="0.25">
      <c r="A2818" s="1" t="s">
        <v>4346</v>
      </c>
      <c r="B2818">
        <v>4</v>
      </c>
      <c r="C2818" s="2">
        <v>43468.471956018519</v>
      </c>
      <c r="D2818" s="2">
        <v>43468.492696759262</v>
      </c>
      <c r="E2818">
        <v>39.92474</v>
      </c>
      <c r="F2818">
        <v>-104.80359</v>
      </c>
      <c r="G2818">
        <v>39.914400000000001</v>
      </c>
      <c r="H2818">
        <v>-104.78232</v>
      </c>
      <c r="I2818">
        <v>1.3340000000000001</v>
      </c>
      <c r="J2818" s="1" t="s">
        <v>4347</v>
      </c>
      <c r="L2818" s="1" t="s">
        <v>318</v>
      </c>
      <c r="M2818" s="1" t="s">
        <v>47</v>
      </c>
      <c r="N2818" s="1" t="s">
        <v>319</v>
      </c>
      <c r="O2818" s="1" t="s">
        <v>147</v>
      </c>
      <c r="P2818" s="1" t="s">
        <v>198</v>
      </c>
      <c r="Q2818" s="1" t="s">
        <v>767</v>
      </c>
      <c r="R2818" s="1" t="s">
        <v>48</v>
      </c>
      <c r="S2818" s="1" t="s">
        <v>79</v>
      </c>
      <c r="T2818" s="1" t="s">
        <v>219</v>
      </c>
      <c r="U2818" s="2">
        <v>43468.453472222223</v>
      </c>
      <c r="V2818">
        <v>45</v>
      </c>
      <c r="W2818">
        <v>39.700000000000003</v>
      </c>
      <c r="X2818">
        <v>33</v>
      </c>
      <c r="Y2818">
        <v>30.02</v>
      </c>
      <c r="Z2818">
        <v>10</v>
      </c>
      <c r="AA2818" s="1" t="s">
        <v>67</v>
      </c>
      <c r="AB2818">
        <v>10.4</v>
      </c>
      <c r="AD2818" s="1" t="s">
        <v>1067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s="1" t="s">
        <v>51</v>
      </c>
      <c r="AS2818" s="1" t="s">
        <v>51</v>
      </c>
      <c r="AT2818" s="1" t="s">
        <v>51</v>
      </c>
      <c r="AU2818" s="1" t="s">
        <v>51</v>
      </c>
    </row>
    <row r="2819" spans="1:47" x14ac:dyDescent="0.25">
      <c r="A2819" s="1" t="s">
        <v>5280</v>
      </c>
      <c r="B2819">
        <v>3</v>
      </c>
      <c r="C2819" s="2">
        <v>43468.491736111115</v>
      </c>
      <c r="D2819" s="2">
        <v>43468.512083333335</v>
      </c>
      <c r="E2819">
        <v>39.824679000000003</v>
      </c>
      <c r="F2819">
        <v>-104.965429</v>
      </c>
      <c r="G2819">
        <v>39.826369999999997</v>
      </c>
      <c r="H2819">
        <v>-104.96889</v>
      </c>
      <c r="I2819">
        <v>0.218</v>
      </c>
      <c r="J2819" s="1" t="s">
        <v>150</v>
      </c>
      <c r="L2819" s="1" t="s">
        <v>167</v>
      </c>
      <c r="M2819" s="1" t="s">
        <v>47</v>
      </c>
      <c r="N2819" s="1" t="s">
        <v>131</v>
      </c>
      <c r="O2819" s="1" t="s">
        <v>147</v>
      </c>
      <c r="P2819" s="1" t="s">
        <v>198</v>
      </c>
      <c r="Q2819" s="1" t="s">
        <v>204</v>
      </c>
      <c r="R2819" s="1" t="s">
        <v>48</v>
      </c>
      <c r="S2819" s="1" t="s">
        <v>79</v>
      </c>
      <c r="T2819" s="1" t="s">
        <v>205</v>
      </c>
      <c r="U2819" s="2">
        <v>43468.489583333336</v>
      </c>
      <c r="V2819">
        <v>46.4</v>
      </c>
      <c r="W2819">
        <v>44.3</v>
      </c>
      <c r="X2819">
        <v>32</v>
      </c>
      <c r="Y2819">
        <v>29.98</v>
      </c>
      <c r="Z2819">
        <v>50</v>
      </c>
      <c r="AA2819" s="1" t="s">
        <v>63</v>
      </c>
      <c r="AB2819">
        <v>4.5999999999999996</v>
      </c>
      <c r="AD2819" s="1" t="s">
        <v>1067</v>
      </c>
      <c r="AE2819" t="b">
        <v>0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s="1" t="s">
        <v>51</v>
      </c>
      <c r="AS2819" s="1" t="s">
        <v>51</v>
      </c>
      <c r="AT2819" s="1" t="s">
        <v>51</v>
      </c>
      <c r="AU2819" s="1" t="s">
        <v>51</v>
      </c>
    </row>
    <row r="2820" spans="1:47" x14ac:dyDescent="0.25">
      <c r="A2820" s="1" t="s">
        <v>5281</v>
      </c>
      <c r="B2820">
        <v>3</v>
      </c>
      <c r="C2820" s="2">
        <v>43468.498518518521</v>
      </c>
      <c r="D2820" s="2">
        <v>43468.51902777778</v>
      </c>
      <c r="E2820">
        <v>39.783949999999997</v>
      </c>
      <c r="F2820">
        <v>-105.02839</v>
      </c>
      <c r="G2820">
        <v>39.784199999999998</v>
      </c>
      <c r="H2820">
        <v>-105.025246</v>
      </c>
      <c r="I2820">
        <v>0.16800000000000001</v>
      </c>
      <c r="J2820" s="1" t="s">
        <v>1151</v>
      </c>
      <c r="L2820" s="1" t="s">
        <v>133</v>
      </c>
      <c r="M2820" s="1" t="s">
        <v>47</v>
      </c>
      <c r="N2820" s="1" t="s">
        <v>131</v>
      </c>
      <c r="O2820" s="1" t="s">
        <v>131</v>
      </c>
      <c r="P2820" s="1" t="s">
        <v>198</v>
      </c>
      <c r="Q2820" s="1" t="s">
        <v>352</v>
      </c>
      <c r="R2820" s="1" t="s">
        <v>48</v>
      </c>
      <c r="S2820" s="1" t="s">
        <v>79</v>
      </c>
      <c r="T2820" s="1" t="s">
        <v>205</v>
      </c>
      <c r="U2820" s="2">
        <v>43468.489583333336</v>
      </c>
      <c r="V2820">
        <v>46.4</v>
      </c>
      <c r="W2820">
        <v>44.3</v>
      </c>
      <c r="X2820">
        <v>32</v>
      </c>
      <c r="Y2820">
        <v>29.98</v>
      </c>
      <c r="Z2820">
        <v>50</v>
      </c>
      <c r="AA2820" s="1" t="s">
        <v>63</v>
      </c>
      <c r="AB2820">
        <v>4.5999999999999996</v>
      </c>
      <c r="AD2820" s="1" t="s">
        <v>1067</v>
      </c>
      <c r="AE2820" t="b">
        <v>0</v>
      </c>
      <c r="AF2820" t="b">
        <v>0</v>
      </c>
      <c r="AG2820" t="b">
        <v>0</v>
      </c>
      <c r="AH2820" t="b">
        <v>0</v>
      </c>
      <c r="AI2820" t="b">
        <v>1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s="1" t="s">
        <v>51</v>
      </c>
      <c r="AS2820" s="1" t="s">
        <v>51</v>
      </c>
      <c r="AT2820" s="1" t="s">
        <v>51</v>
      </c>
      <c r="AU2820" s="1" t="s">
        <v>51</v>
      </c>
    </row>
    <row r="2821" spans="1:47" x14ac:dyDescent="0.25">
      <c r="A2821" s="1" t="s">
        <v>6322</v>
      </c>
      <c r="B2821">
        <v>3</v>
      </c>
      <c r="C2821" s="2">
        <v>43468.588634259257</v>
      </c>
      <c r="D2821" s="2">
        <v>43468.609305555554</v>
      </c>
      <c r="E2821">
        <v>39.825524999999999</v>
      </c>
      <c r="F2821">
        <v>-104.98286</v>
      </c>
      <c r="G2821">
        <v>39.830770000000001</v>
      </c>
      <c r="H2821">
        <v>-104.98251999999999</v>
      </c>
      <c r="I2821">
        <v>0.36299999999999999</v>
      </c>
      <c r="J2821" s="1" t="s">
        <v>732</v>
      </c>
      <c r="L2821" s="1" t="s">
        <v>194</v>
      </c>
      <c r="M2821" s="1" t="s">
        <v>47</v>
      </c>
      <c r="N2821" s="1" t="s">
        <v>131</v>
      </c>
      <c r="O2821" s="1" t="s">
        <v>147</v>
      </c>
      <c r="P2821" s="1" t="s">
        <v>198</v>
      </c>
      <c r="Q2821" s="1" t="s">
        <v>204</v>
      </c>
      <c r="R2821" s="1" t="s">
        <v>48</v>
      </c>
      <c r="S2821" s="1" t="s">
        <v>79</v>
      </c>
      <c r="T2821" s="1" t="s">
        <v>205</v>
      </c>
      <c r="U2821" s="2">
        <v>43468.572916666664</v>
      </c>
      <c r="V2821">
        <v>53.6</v>
      </c>
      <c r="X2821">
        <v>22</v>
      </c>
      <c r="Y2821">
        <v>29.96</v>
      </c>
      <c r="Z2821">
        <v>50</v>
      </c>
      <c r="AA2821" s="1" t="s">
        <v>66</v>
      </c>
      <c r="AB2821">
        <v>4.5999999999999996</v>
      </c>
      <c r="AD2821" s="1" t="s">
        <v>1067</v>
      </c>
      <c r="AE2821" t="b">
        <v>0</v>
      </c>
      <c r="AF2821" t="b">
        <v>0</v>
      </c>
      <c r="AG2821" t="b">
        <v>0</v>
      </c>
      <c r="AH2821" t="b">
        <v>0</v>
      </c>
      <c r="AI2821" t="b">
        <v>1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s="1" t="s">
        <v>51</v>
      </c>
      <c r="AS2821" s="1" t="s">
        <v>51</v>
      </c>
      <c r="AT2821" s="1" t="s">
        <v>51</v>
      </c>
      <c r="AU2821" s="1" t="s">
        <v>51</v>
      </c>
    </row>
    <row r="2822" spans="1:47" x14ac:dyDescent="0.25">
      <c r="A2822" s="1" t="s">
        <v>4567</v>
      </c>
      <c r="B2822">
        <v>3</v>
      </c>
      <c r="C2822" s="2">
        <v>43468.609467592592</v>
      </c>
      <c r="D2822" s="2">
        <v>43468.63013888889</v>
      </c>
      <c r="E2822">
        <v>39.616402999999998</v>
      </c>
      <c r="F2822">
        <v>-104.89720199999999</v>
      </c>
      <c r="G2822">
        <v>39.61891</v>
      </c>
      <c r="H2822">
        <v>-104.89861000000001</v>
      </c>
      <c r="I2822">
        <v>0.189</v>
      </c>
      <c r="J2822" s="1" t="s">
        <v>564</v>
      </c>
      <c r="L2822" s="1" t="s">
        <v>877</v>
      </c>
      <c r="M2822" s="1" t="s">
        <v>47</v>
      </c>
      <c r="N2822" s="1" t="s">
        <v>127</v>
      </c>
      <c r="O2822" s="1" t="s">
        <v>201</v>
      </c>
      <c r="P2822" s="1" t="s">
        <v>198</v>
      </c>
      <c r="Q2822" s="1" t="s">
        <v>427</v>
      </c>
      <c r="R2822" s="1" t="s">
        <v>48</v>
      </c>
      <c r="S2822" s="1" t="s">
        <v>79</v>
      </c>
      <c r="T2822" s="1" t="s">
        <v>200</v>
      </c>
      <c r="U2822" s="2">
        <v>43468.620138888888</v>
      </c>
      <c r="V2822">
        <v>51.1</v>
      </c>
      <c r="X2822">
        <v>25</v>
      </c>
      <c r="Y2822">
        <v>29.99</v>
      </c>
      <c r="Z2822">
        <v>10</v>
      </c>
      <c r="AA2822" s="1" t="s">
        <v>64</v>
      </c>
      <c r="AB2822">
        <v>3.5</v>
      </c>
      <c r="AD2822" s="1" t="s">
        <v>1067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s="1" t="s">
        <v>51</v>
      </c>
      <c r="AS2822" s="1" t="s">
        <v>51</v>
      </c>
      <c r="AT2822" s="1" t="s">
        <v>51</v>
      </c>
      <c r="AU2822" s="1" t="s">
        <v>51</v>
      </c>
    </row>
    <row r="2823" spans="1:47" x14ac:dyDescent="0.25">
      <c r="A2823" s="1" t="s">
        <v>6323</v>
      </c>
      <c r="B2823">
        <v>3</v>
      </c>
      <c r="C2823" s="2">
        <v>43468.609988425924</v>
      </c>
      <c r="D2823" s="2">
        <v>43468.630682870367</v>
      </c>
      <c r="E2823">
        <v>39.716560000000001</v>
      </c>
      <c r="F2823">
        <v>-105.19108</v>
      </c>
      <c r="G2823">
        <v>39.707259999999998</v>
      </c>
      <c r="H2823">
        <v>-105.19826</v>
      </c>
      <c r="I2823">
        <v>0.747</v>
      </c>
      <c r="J2823" s="1" t="s">
        <v>5116</v>
      </c>
      <c r="L2823" s="1" t="s">
        <v>137</v>
      </c>
      <c r="M2823" s="1" t="s">
        <v>47</v>
      </c>
      <c r="N2823" s="1" t="s">
        <v>269</v>
      </c>
      <c r="O2823" s="1" t="s">
        <v>115</v>
      </c>
      <c r="P2823" s="1" t="s">
        <v>198</v>
      </c>
      <c r="Q2823" s="1" t="s">
        <v>270</v>
      </c>
      <c r="R2823" s="1" t="s">
        <v>48</v>
      </c>
      <c r="S2823" s="1" t="s">
        <v>79</v>
      </c>
      <c r="T2823" s="1" t="s">
        <v>205</v>
      </c>
      <c r="U2823" s="2">
        <v>43468.620833333334</v>
      </c>
      <c r="V2823">
        <v>55.4</v>
      </c>
      <c r="X2823">
        <v>21</v>
      </c>
      <c r="Y2823">
        <v>29.95</v>
      </c>
      <c r="Z2823">
        <v>50</v>
      </c>
      <c r="AA2823" s="1" t="s">
        <v>846</v>
      </c>
      <c r="AB2823">
        <v>6.9</v>
      </c>
      <c r="AD2823" s="1" t="s">
        <v>1067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s="1" t="s">
        <v>51</v>
      </c>
      <c r="AS2823" s="1" t="s">
        <v>51</v>
      </c>
      <c r="AT2823" s="1" t="s">
        <v>51</v>
      </c>
      <c r="AU2823" s="1" t="s">
        <v>51</v>
      </c>
    </row>
    <row r="2824" spans="1:47" x14ac:dyDescent="0.25">
      <c r="A2824" s="1" t="s">
        <v>4568</v>
      </c>
      <c r="B2824">
        <v>3</v>
      </c>
      <c r="C2824" s="2">
        <v>43468.621446759258</v>
      </c>
      <c r="D2824" s="2">
        <v>43468.641770833332</v>
      </c>
      <c r="E2824">
        <v>39.61985</v>
      </c>
      <c r="F2824">
        <v>-104.89914</v>
      </c>
      <c r="G2824">
        <v>39.623899999999999</v>
      </c>
      <c r="H2824">
        <v>-104.90151</v>
      </c>
      <c r="I2824">
        <v>0.307</v>
      </c>
      <c r="J2824" s="1" t="s">
        <v>4569</v>
      </c>
      <c r="L2824" s="1" t="s">
        <v>265</v>
      </c>
      <c r="M2824" s="1" t="s">
        <v>47</v>
      </c>
      <c r="N2824" s="1" t="s">
        <v>127</v>
      </c>
      <c r="O2824" s="1" t="s">
        <v>201</v>
      </c>
      <c r="P2824" s="1" t="s">
        <v>198</v>
      </c>
      <c r="Q2824" s="1" t="s">
        <v>427</v>
      </c>
      <c r="R2824" s="1" t="s">
        <v>48</v>
      </c>
      <c r="S2824" s="1" t="s">
        <v>79</v>
      </c>
      <c r="T2824" s="1" t="s">
        <v>200</v>
      </c>
      <c r="U2824" s="2">
        <v>43468.620138888888</v>
      </c>
      <c r="V2824">
        <v>51.1</v>
      </c>
      <c r="X2824">
        <v>25</v>
      </c>
      <c r="Y2824">
        <v>29.99</v>
      </c>
      <c r="Z2824">
        <v>10</v>
      </c>
      <c r="AA2824" s="1" t="s">
        <v>64</v>
      </c>
      <c r="AB2824">
        <v>3.5</v>
      </c>
      <c r="AD2824" s="1" t="s">
        <v>1067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s="1" t="s">
        <v>51</v>
      </c>
      <c r="AS2824" s="1" t="s">
        <v>51</v>
      </c>
      <c r="AT2824" s="1" t="s">
        <v>51</v>
      </c>
      <c r="AU2824" s="1" t="s">
        <v>51</v>
      </c>
    </row>
    <row r="2825" spans="1:47" x14ac:dyDescent="0.25">
      <c r="A2825" s="1" t="s">
        <v>9277</v>
      </c>
      <c r="B2825">
        <v>2</v>
      </c>
      <c r="C2825" s="2">
        <v>43468.676145833335</v>
      </c>
      <c r="D2825" s="2">
        <v>43468.696631944447</v>
      </c>
      <c r="E2825">
        <v>39.66075</v>
      </c>
      <c r="F2825">
        <v>-104.83926</v>
      </c>
      <c r="G2825">
        <v>39.6556</v>
      </c>
      <c r="H2825">
        <v>-104.85174000000001</v>
      </c>
      <c r="I2825">
        <v>0.753</v>
      </c>
      <c r="J2825" s="1" t="s">
        <v>9278</v>
      </c>
      <c r="L2825" s="1" t="s">
        <v>403</v>
      </c>
      <c r="M2825" s="1" t="s">
        <v>47</v>
      </c>
      <c r="N2825" s="1" t="s">
        <v>170</v>
      </c>
      <c r="O2825" s="1" t="s">
        <v>201</v>
      </c>
      <c r="P2825" s="1" t="s">
        <v>198</v>
      </c>
      <c r="Q2825" s="1" t="s">
        <v>202</v>
      </c>
      <c r="R2825" s="1" t="s">
        <v>48</v>
      </c>
      <c r="S2825" s="1" t="s">
        <v>79</v>
      </c>
      <c r="T2825" s="1" t="s">
        <v>203</v>
      </c>
      <c r="U2825" s="2">
        <v>43468.665277777778</v>
      </c>
      <c r="V2825">
        <v>52.5</v>
      </c>
      <c r="X2825">
        <v>25</v>
      </c>
      <c r="Y2825">
        <v>29.94</v>
      </c>
      <c r="Z2825">
        <v>10</v>
      </c>
      <c r="AA2825" s="1" t="s">
        <v>62</v>
      </c>
      <c r="AB2825">
        <v>3.5</v>
      </c>
      <c r="AD2825" s="1" t="s">
        <v>1067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s="1" t="s">
        <v>51</v>
      </c>
      <c r="AS2825" s="1" t="s">
        <v>51</v>
      </c>
      <c r="AT2825" s="1" t="s">
        <v>51</v>
      </c>
      <c r="AU2825" s="1" t="s">
        <v>51</v>
      </c>
    </row>
    <row r="2826" spans="1:47" x14ac:dyDescent="0.25">
      <c r="A2826" s="1" t="s">
        <v>6324</v>
      </c>
      <c r="B2826">
        <v>3</v>
      </c>
      <c r="C2826" s="2">
        <v>43468.682384259257</v>
      </c>
      <c r="D2826" s="2">
        <v>43468.702905092592</v>
      </c>
      <c r="E2826">
        <v>39.783247000000003</v>
      </c>
      <c r="F2826">
        <v>-105.127782</v>
      </c>
      <c r="G2826">
        <v>39.784129999999998</v>
      </c>
      <c r="H2826">
        <v>-105.11468000000001</v>
      </c>
      <c r="I2826">
        <v>0.69799999999999995</v>
      </c>
      <c r="J2826" s="1" t="s">
        <v>847</v>
      </c>
      <c r="L2826" s="1" t="s">
        <v>133</v>
      </c>
      <c r="M2826" s="1" t="s">
        <v>47</v>
      </c>
      <c r="N2826" s="1" t="s">
        <v>213</v>
      </c>
      <c r="O2826" s="1" t="s">
        <v>115</v>
      </c>
      <c r="P2826" s="1" t="s">
        <v>198</v>
      </c>
      <c r="Q2826" s="1" t="s">
        <v>214</v>
      </c>
      <c r="R2826" s="1" t="s">
        <v>48</v>
      </c>
      <c r="S2826" s="1" t="s">
        <v>79</v>
      </c>
      <c r="T2826" s="1" t="s">
        <v>205</v>
      </c>
      <c r="U2826" s="2">
        <v>43468.665972222225</v>
      </c>
      <c r="V2826">
        <v>53.6</v>
      </c>
      <c r="X2826">
        <v>22</v>
      </c>
      <c r="Y2826">
        <v>29.96</v>
      </c>
      <c r="Z2826">
        <v>50</v>
      </c>
      <c r="AA2826" s="1" t="s">
        <v>64</v>
      </c>
      <c r="AB2826">
        <v>4.5999999999999996</v>
      </c>
      <c r="AD2826" s="1" t="s">
        <v>1067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s="1" t="s">
        <v>51</v>
      </c>
      <c r="AS2826" s="1" t="s">
        <v>51</v>
      </c>
      <c r="AT2826" s="1" t="s">
        <v>51</v>
      </c>
      <c r="AU2826" s="1" t="s">
        <v>51</v>
      </c>
    </row>
    <row r="2827" spans="1:47" x14ac:dyDescent="0.25">
      <c r="A2827" s="1" t="s">
        <v>6369</v>
      </c>
      <c r="B2827">
        <v>3</v>
      </c>
      <c r="C2827" s="2">
        <v>43468.690729166665</v>
      </c>
      <c r="D2827" s="2">
        <v>43468.711238425924</v>
      </c>
      <c r="E2827">
        <v>39.784129999999998</v>
      </c>
      <c r="F2827">
        <v>-105.1134</v>
      </c>
      <c r="G2827">
        <v>39.783949999999997</v>
      </c>
      <c r="H2827">
        <v>-105.10566</v>
      </c>
      <c r="I2827">
        <v>0.41099999999999998</v>
      </c>
      <c r="J2827" s="1" t="s">
        <v>1294</v>
      </c>
      <c r="L2827" s="1" t="s">
        <v>133</v>
      </c>
      <c r="M2827" s="1" t="s">
        <v>47</v>
      </c>
      <c r="N2827" s="1" t="s">
        <v>213</v>
      </c>
      <c r="O2827" s="1" t="s">
        <v>115</v>
      </c>
      <c r="P2827" s="1" t="s">
        <v>198</v>
      </c>
      <c r="Q2827" s="1" t="s">
        <v>214</v>
      </c>
      <c r="R2827" s="1" t="s">
        <v>48</v>
      </c>
      <c r="S2827" s="1" t="s">
        <v>79</v>
      </c>
      <c r="T2827" s="1" t="s">
        <v>205</v>
      </c>
      <c r="U2827" s="2">
        <v>43468.701388888891</v>
      </c>
      <c r="V2827">
        <v>50</v>
      </c>
      <c r="X2827">
        <v>26</v>
      </c>
      <c r="Y2827">
        <v>29.97</v>
      </c>
      <c r="Z2827">
        <v>50</v>
      </c>
      <c r="AA2827" s="1" t="s">
        <v>66</v>
      </c>
      <c r="AB2827">
        <v>4.5999999999999996</v>
      </c>
      <c r="AD2827" s="1" t="s">
        <v>1206</v>
      </c>
      <c r="AE2827" t="b">
        <v>0</v>
      </c>
      <c r="AF2827" t="b">
        <v>0</v>
      </c>
      <c r="AG2827" t="b">
        <v>0</v>
      </c>
      <c r="AH2827" t="b">
        <v>0</v>
      </c>
      <c r="AI2827" t="b">
        <v>1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s="1" t="s">
        <v>51</v>
      </c>
      <c r="AS2827" s="1" t="s">
        <v>51</v>
      </c>
      <c r="AT2827" s="1" t="s">
        <v>51</v>
      </c>
      <c r="AU2827" s="1" t="s">
        <v>51</v>
      </c>
    </row>
    <row r="2828" spans="1:47" x14ac:dyDescent="0.25">
      <c r="A2828" s="1" t="s">
        <v>6317</v>
      </c>
      <c r="B2828">
        <v>3</v>
      </c>
      <c r="C2828" s="2">
        <v>43468.759988425925</v>
      </c>
      <c r="D2828" s="2">
        <v>43468.780694444446</v>
      </c>
      <c r="E2828">
        <v>39.783931000000003</v>
      </c>
      <c r="F2828">
        <v>-104.98936999999999</v>
      </c>
      <c r="G2828">
        <v>39.787300000000002</v>
      </c>
      <c r="H2828">
        <v>-104.98934</v>
      </c>
      <c r="I2828">
        <v>0.23300000000000001</v>
      </c>
      <c r="J2828" s="1" t="s">
        <v>532</v>
      </c>
      <c r="L2828" s="1" t="s">
        <v>265</v>
      </c>
      <c r="M2828" s="1" t="s">
        <v>47</v>
      </c>
      <c r="N2828" s="1" t="s">
        <v>131</v>
      </c>
      <c r="O2828" s="1" t="s">
        <v>131</v>
      </c>
      <c r="P2828" s="1" t="s">
        <v>198</v>
      </c>
      <c r="Q2828" s="1" t="s">
        <v>246</v>
      </c>
      <c r="R2828" s="1" t="s">
        <v>48</v>
      </c>
      <c r="S2828" s="1" t="s">
        <v>79</v>
      </c>
      <c r="T2828" s="1" t="s">
        <v>205</v>
      </c>
      <c r="U2828" s="2">
        <v>43468.701388888891</v>
      </c>
      <c r="V2828">
        <v>50</v>
      </c>
      <c r="X2828">
        <v>26</v>
      </c>
      <c r="Y2828">
        <v>29.97</v>
      </c>
      <c r="Z2828">
        <v>50</v>
      </c>
      <c r="AA2828" s="1" t="s">
        <v>66</v>
      </c>
      <c r="AB2828">
        <v>4.5999999999999996</v>
      </c>
      <c r="AD2828" s="1" t="s">
        <v>1206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s="1" t="s">
        <v>53</v>
      </c>
      <c r="AS2828" s="1" t="s">
        <v>53</v>
      </c>
      <c r="AT2828" s="1" t="s">
        <v>53</v>
      </c>
      <c r="AU2828" s="1" t="s">
        <v>51</v>
      </c>
    </row>
    <row r="2829" spans="1:47" x14ac:dyDescent="0.25">
      <c r="A2829" s="1" t="s">
        <v>9279</v>
      </c>
      <c r="B2829">
        <v>2</v>
      </c>
      <c r="C2829" s="2">
        <v>43468.795902777776</v>
      </c>
      <c r="D2829" s="2">
        <v>43468.816435185188</v>
      </c>
      <c r="E2829">
        <v>39.760120000000001</v>
      </c>
      <c r="F2829">
        <v>-105.65267</v>
      </c>
      <c r="G2829">
        <v>39.761279999999999</v>
      </c>
      <c r="H2829">
        <v>-105.64847</v>
      </c>
      <c r="I2829">
        <v>0.23699999999999999</v>
      </c>
      <c r="J2829" s="1" t="s">
        <v>594</v>
      </c>
      <c r="L2829" s="1" t="s">
        <v>133</v>
      </c>
      <c r="M2829" s="1" t="s">
        <v>47</v>
      </c>
      <c r="N2829" s="1" t="s">
        <v>523</v>
      </c>
      <c r="O2829" s="1" t="s">
        <v>337</v>
      </c>
      <c r="P2829" s="1" t="s">
        <v>198</v>
      </c>
      <c r="Q2829" s="1" t="s">
        <v>524</v>
      </c>
      <c r="R2829" s="1" t="s">
        <v>48</v>
      </c>
      <c r="S2829" s="1" t="s">
        <v>79</v>
      </c>
      <c r="T2829" s="1" t="s">
        <v>339</v>
      </c>
      <c r="U2829" s="2">
        <v>43468.79583333333</v>
      </c>
      <c r="V2829">
        <v>17.600000000000001</v>
      </c>
      <c r="W2829">
        <v>-1.3</v>
      </c>
      <c r="X2829">
        <v>58</v>
      </c>
      <c r="Y2829">
        <v>30.17</v>
      </c>
      <c r="Z2829">
        <v>10</v>
      </c>
      <c r="AA2829" s="1" t="s">
        <v>71</v>
      </c>
      <c r="AB2829">
        <v>27.6</v>
      </c>
      <c r="AD2829" s="1" t="s">
        <v>1206</v>
      </c>
      <c r="AE2829" t="b">
        <v>0</v>
      </c>
      <c r="AF2829" t="b">
        <v>0</v>
      </c>
      <c r="AG2829" t="b">
        <v>0</v>
      </c>
      <c r="AH2829" t="b">
        <v>0</v>
      </c>
      <c r="AI2829" t="b">
        <v>1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s="1" t="s">
        <v>53</v>
      </c>
      <c r="AS2829" s="1" t="s">
        <v>53</v>
      </c>
      <c r="AT2829" s="1" t="s">
        <v>53</v>
      </c>
      <c r="AU2829" s="1" t="s">
        <v>53</v>
      </c>
    </row>
    <row r="2830" spans="1:47" x14ac:dyDescent="0.25">
      <c r="A2830" s="1" t="s">
        <v>6780</v>
      </c>
      <c r="B2830">
        <v>4</v>
      </c>
      <c r="C2830" s="2">
        <v>43468.881319444445</v>
      </c>
      <c r="D2830" s="2">
        <v>43468.902048611111</v>
      </c>
      <c r="E2830">
        <v>37.588940000000001</v>
      </c>
      <c r="F2830">
        <v>-108.356461</v>
      </c>
      <c r="G2830">
        <v>37.584418999999997</v>
      </c>
      <c r="H2830">
        <v>-108.16372800000001</v>
      </c>
      <c r="I2830">
        <v>10.557</v>
      </c>
      <c r="J2830" s="1" t="s">
        <v>6781</v>
      </c>
      <c r="K2830">
        <v>24989</v>
      </c>
      <c r="L2830" s="1" t="s">
        <v>6782</v>
      </c>
      <c r="M2830" s="1" t="s">
        <v>97</v>
      </c>
      <c r="N2830" s="1" t="s">
        <v>6783</v>
      </c>
      <c r="O2830" s="1" t="s">
        <v>3896</v>
      </c>
      <c r="P2830" s="1" t="s">
        <v>198</v>
      </c>
      <c r="Q2830" s="1" t="s">
        <v>6784</v>
      </c>
      <c r="R2830" s="1" t="s">
        <v>48</v>
      </c>
      <c r="S2830" s="1" t="s">
        <v>79</v>
      </c>
      <c r="T2830" s="1" t="s">
        <v>1545</v>
      </c>
      <c r="U2830" s="2">
        <v>43468.870138888888</v>
      </c>
      <c r="V2830">
        <v>0</v>
      </c>
      <c r="X2830">
        <v>83</v>
      </c>
      <c r="Y2830">
        <v>30.54</v>
      </c>
      <c r="Z2830">
        <v>10</v>
      </c>
      <c r="AA2830" s="1" t="s">
        <v>49</v>
      </c>
      <c r="AD2830" s="1" t="s">
        <v>1206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s="1" t="s">
        <v>53</v>
      </c>
      <c r="AS2830" s="1" t="s">
        <v>53</v>
      </c>
      <c r="AT2830" s="1" t="s">
        <v>53</v>
      </c>
      <c r="AU2830" s="1" t="s">
        <v>53</v>
      </c>
    </row>
    <row r="2831" spans="1:47" x14ac:dyDescent="0.25">
      <c r="A2831" s="1" t="s">
        <v>6785</v>
      </c>
      <c r="B2831">
        <v>4</v>
      </c>
      <c r="C2831" s="2">
        <v>43468.881319444445</v>
      </c>
      <c r="D2831" s="2">
        <v>43468.902048611111</v>
      </c>
      <c r="E2831">
        <v>37.584418999999997</v>
      </c>
      <c r="F2831">
        <v>-108.16372800000001</v>
      </c>
      <c r="G2831">
        <v>37.588940000000001</v>
      </c>
      <c r="H2831">
        <v>-108.356461</v>
      </c>
      <c r="I2831">
        <v>10.557</v>
      </c>
      <c r="J2831" s="1" t="s">
        <v>6786</v>
      </c>
      <c r="K2831">
        <v>27614</v>
      </c>
      <c r="L2831" s="1" t="s">
        <v>6782</v>
      </c>
      <c r="M2831" s="1" t="s">
        <v>97</v>
      </c>
      <c r="N2831" s="1" t="s">
        <v>6783</v>
      </c>
      <c r="O2831" s="1" t="s">
        <v>3896</v>
      </c>
      <c r="P2831" s="1" t="s">
        <v>198</v>
      </c>
      <c r="Q2831" s="1" t="s">
        <v>6787</v>
      </c>
      <c r="R2831" s="1" t="s">
        <v>48</v>
      </c>
      <c r="S2831" s="1" t="s">
        <v>79</v>
      </c>
      <c r="T2831" s="1" t="s">
        <v>1545</v>
      </c>
      <c r="U2831" s="2">
        <v>43468.870138888888</v>
      </c>
      <c r="V2831">
        <v>0</v>
      </c>
      <c r="X2831">
        <v>83</v>
      </c>
      <c r="Y2831">
        <v>30.54</v>
      </c>
      <c r="Z2831">
        <v>10</v>
      </c>
      <c r="AA2831" s="1" t="s">
        <v>49</v>
      </c>
      <c r="AD2831" s="1" t="s">
        <v>1206</v>
      </c>
      <c r="AE2831" t="b">
        <v>0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s="1" t="s">
        <v>53</v>
      </c>
      <c r="AS2831" s="1" t="s">
        <v>53</v>
      </c>
      <c r="AT2831" s="1" t="s">
        <v>53</v>
      </c>
      <c r="AU2831" s="1" t="s">
        <v>53</v>
      </c>
    </row>
    <row r="2832" spans="1:47" x14ac:dyDescent="0.25">
      <c r="A2832" s="1" t="s">
        <v>4813</v>
      </c>
      <c r="B2832">
        <v>3</v>
      </c>
      <c r="C2832" s="2">
        <v>43469.263101851851</v>
      </c>
      <c r="D2832" s="2">
        <v>43469.283472222225</v>
      </c>
      <c r="E2832">
        <v>39.72542</v>
      </c>
      <c r="F2832">
        <v>-105.022004</v>
      </c>
      <c r="G2832">
        <v>39.7254</v>
      </c>
      <c r="H2832">
        <v>-105.02162</v>
      </c>
      <c r="I2832">
        <v>0.02</v>
      </c>
      <c r="J2832" s="1" t="s">
        <v>593</v>
      </c>
      <c r="L2832" s="1" t="s">
        <v>585</v>
      </c>
      <c r="M2832" s="1" t="s">
        <v>47</v>
      </c>
      <c r="N2832" s="1" t="s">
        <v>131</v>
      </c>
      <c r="O2832" s="1" t="s">
        <v>131</v>
      </c>
      <c r="P2832" s="1" t="s">
        <v>198</v>
      </c>
      <c r="Q2832" s="1" t="s">
        <v>310</v>
      </c>
      <c r="R2832" s="1" t="s">
        <v>48</v>
      </c>
      <c r="S2832" s="1" t="s">
        <v>79</v>
      </c>
      <c r="T2832" s="1" t="s">
        <v>205</v>
      </c>
      <c r="U2832" s="2">
        <v>43469.206944444442</v>
      </c>
      <c r="V2832">
        <v>37.4</v>
      </c>
      <c r="X2832">
        <v>45</v>
      </c>
      <c r="Y2832">
        <v>29.98</v>
      </c>
      <c r="Z2832">
        <v>10</v>
      </c>
      <c r="AA2832" s="1" t="s">
        <v>49</v>
      </c>
      <c r="AD2832" s="1" t="s">
        <v>1206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s="1" t="s">
        <v>53</v>
      </c>
      <c r="AS2832" s="1" t="s">
        <v>53</v>
      </c>
      <c r="AT2832" s="1" t="s">
        <v>51</v>
      </c>
      <c r="AU2832" s="1" t="s">
        <v>51</v>
      </c>
    </row>
    <row r="2833" spans="1:47" x14ac:dyDescent="0.25">
      <c r="A2833" s="1" t="s">
        <v>5105</v>
      </c>
      <c r="B2833">
        <v>3</v>
      </c>
      <c r="C2833" s="2">
        <v>43469.26829861111</v>
      </c>
      <c r="D2833" s="2">
        <v>43469.289027777777</v>
      </c>
      <c r="E2833">
        <v>39.885438999999998</v>
      </c>
      <c r="F2833">
        <v>-104.98766999999999</v>
      </c>
      <c r="G2833">
        <v>39.882770000000001</v>
      </c>
      <c r="H2833">
        <v>-104.98768</v>
      </c>
      <c r="I2833">
        <v>0.184</v>
      </c>
      <c r="J2833" s="1" t="s">
        <v>441</v>
      </c>
      <c r="L2833" s="1" t="s">
        <v>312</v>
      </c>
      <c r="M2833" s="1" t="s">
        <v>47</v>
      </c>
      <c r="N2833" s="1" t="s">
        <v>131</v>
      </c>
      <c r="O2833" s="1" t="s">
        <v>147</v>
      </c>
      <c r="P2833" s="1" t="s">
        <v>198</v>
      </c>
      <c r="Q2833" s="1" t="s">
        <v>439</v>
      </c>
      <c r="R2833" s="1" t="s">
        <v>48</v>
      </c>
      <c r="S2833" s="1" t="s">
        <v>79</v>
      </c>
      <c r="T2833" s="1" t="s">
        <v>205</v>
      </c>
      <c r="U2833" s="2">
        <v>43469.325694444444</v>
      </c>
      <c r="V2833">
        <v>37.4</v>
      </c>
      <c r="W2833">
        <v>34.9</v>
      </c>
      <c r="X2833">
        <v>41</v>
      </c>
      <c r="Y2833">
        <v>30</v>
      </c>
      <c r="Z2833">
        <v>70</v>
      </c>
      <c r="AA2833" s="1" t="s">
        <v>67</v>
      </c>
      <c r="AB2833">
        <v>3.5</v>
      </c>
      <c r="AD2833" s="1" t="s">
        <v>1067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s="1" t="s">
        <v>53</v>
      </c>
      <c r="AS2833" s="1" t="s">
        <v>53</v>
      </c>
      <c r="AT2833" s="1" t="s">
        <v>51</v>
      </c>
      <c r="AU2833" s="1" t="s">
        <v>51</v>
      </c>
    </row>
    <row r="2834" spans="1:47" x14ac:dyDescent="0.25">
      <c r="A2834" s="1" t="s">
        <v>5323</v>
      </c>
      <c r="B2834">
        <v>3</v>
      </c>
      <c r="C2834" s="2">
        <v>43469.283935185187</v>
      </c>
      <c r="D2834" s="2">
        <v>43469.304305555554</v>
      </c>
      <c r="E2834">
        <v>39.725580000000001</v>
      </c>
      <c r="F2834">
        <v>-105.05895200000001</v>
      </c>
      <c r="G2834">
        <v>39.725580000000001</v>
      </c>
      <c r="H2834">
        <v>-105.05895</v>
      </c>
      <c r="I2834">
        <v>0</v>
      </c>
      <c r="J2834" s="1" t="s">
        <v>495</v>
      </c>
      <c r="L2834" s="1" t="s">
        <v>585</v>
      </c>
      <c r="M2834" s="1" t="s">
        <v>47</v>
      </c>
      <c r="N2834" s="1" t="s">
        <v>131</v>
      </c>
      <c r="O2834" s="1" t="s">
        <v>115</v>
      </c>
      <c r="P2834" s="1" t="s">
        <v>198</v>
      </c>
      <c r="Q2834" s="1" t="s">
        <v>496</v>
      </c>
      <c r="R2834" s="1" t="s">
        <v>48</v>
      </c>
      <c r="S2834" s="1" t="s">
        <v>79</v>
      </c>
      <c r="T2834" s="1" t="s">
        <v>205</v>
      </c>
      <c r="U2834" s="2">
        <v>43469.325694444444</v>
      </c>
      <c r="V2834">
        <v>37.4</v>
      </c>
      <c r="W2834">
        <v>34.9</v>
      </c>
      <c r="X2834">
        <v>41</v>
      </c>
      <c r="Y2834">
        <v>30</v>
      </c>
      <c r="Z2834">
        <v>70</v>
      </c>
      <c r="AA2834" s="1" t="s">
        <v>67</v>
      </c>
      <c r="AB2834">
        <v>3.5</v>
      </c>
      <c r="AD2834" s="1" t="s">
        <v>1067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s="1" t="s">
        <v>53</v>
      </c>
      <c r="AS2834" s="1" t="s">
        <v>53</v>
      </c>
      <c r="AT2834" s="1" t="s">
        <v>51</v>
      </c>
      <c r="AU2834" s="1" t="s">
        <v>51</v>
      </c>
    </row>
    <row r="2835" spans="1:47" x14ac:dyDescent="0.25">
      <c r="A2835" s="1" t="s">
        <v>5123</v>
      </c>
      <c r="B2835">
        <v>3</v>
      </c>
      <c r="C2835" s="2">
        <v>43469.296435185184</v>
      </c>
      <c r="D2835" s="2">
        <v>43469.316805555558</v>
      </c>
      <c r="E2835">
        <v>39.72542</v>
      </c>
      <c r="F2835">
        <v>-105.022004</v>
      </c>
      <c r="G2835">
        <v>39.7254</v>
      </c>
      <c r="H2835">
        <v>-105.02162</v>
      </c>
      <c r="I2835">
        <v>0.02</v>
      </c>
      <c r="J2835" s="1" t="s">
        <v>593</v>
      </c>
      <c r="L2835" s="1" t="s">
        <v>585</v>
      </c>
      <c r="M2835" s="1" t="s">
        <v>47</v>
      </c>
      <c r="N2835" s="1" t="s">
        <v>131</v>
      </c>
      <c r="O2835" s="1" t="s">
        <v>131</v>
      </c>
      <c r="P2835" s="1" t="s">
        <v>198</v>
      </c>
      <c r="Q2835" s="1" t="s">
        <v>310</v>
      </c>
      <c r="R2835" s="1" t="s">
        <v>48</v>
      </c>
      <c r="S2835" s="1" t="s">
        <v>79</v>
      </c>
      <c r="T2835" s="1" t="s">
        <v>205</v>
      </c>
      <c r="U2835" s="2">
        <v>43469.325694444444</v>
      </c>
      <c r="V2835">
        <v>37.4</v>
      </c>
      <c r="W2835">
        <v>34.9</v>
      </c>
      <c r="X2835">
        <v>41</v>
      </c>
      <c r="Y2835">
        <v>30</v>
      </c>
      <c r="Z2835">
        <v>70</v>
      </c>
      <c r="AA2835" s="1" t="s">
        <v>67</v>
      </c>
      <c r="AB2835">
        <v>3.5</v>
      </c>
      <c r="AD2835" s="1" t="s">
        <v>1067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s="1" t="s">
        <v>53</v>
      </c>
      <c r="AS2835" s="1" t="s">
        <v>51</v>
      </c>
      <c r="AT2835" s="1" t="s">
        <v>51</v>
      </c>
      <c r="AU2835" s="1" t="s">
        <v>51</v>
      </c>
    </row>
    <row r="2836" spans="1:47" x14ac:dyDescent="0.25">
      <c r="A2836" s="1" t="s">
        <v>5342</v>
      </c>
      <c r="B2836">
        <v>3</v>
      </c>
      <c r="C2836" s="2">
        <v>43469.321435185186</v>
      </c>
      <c r="D2836" s="2">
        <v>43469.341805555552</v>
      </c>
      <c r="E2836">
        <v>39.941180000000003</v>
      </c>
      <c r="F2836">
        <v>-105.13984000000001</v>
      </c>
      <c r="G2836">
        <v>39.941181</v>
      </c>
      <c r="H2836">
        <v>-105.139841</v>
      </c>
      <c r="I2836">
        <v>0</v>
      </c>
      <c r="J2836" s="1" t="s">
        <v>537</v>
      </c>
      <c r="L2836" s="1" t="s">
        <v>371</v>
      </c>
      <c r="M2836" s="1" t="s">
        <v>47</v>
      </c>
      <c r="N2836" s="1" t="s">
        <v>114</v>
      </c>
      <c r="O2836" s="1" t="s">
        <v>255</v>
      </c>
      <c r="P2836" s="1" t="s">
        <v>198</v>
      </c>
      <c r="Q2836" s="1" t="s">
        <v>538</v>
      </c>
      <c r="R2836" s="1" t="s">
        <v>48</v>
      </c>
      <c r="S2836" s="1" t="s">
        <v>79</v>
      </c>
      <c r="T2836" s="1" t="s">
        <v>205</v>
      </c>
      <c r="U2836" s="2">
        <v>43469.325694444444</v>
      </c>
      <c r="V2836">
        <v>37.4</v>
      </c>
      <c r="W2836">
        <v>34.9</v>
      </c>
      <c r="X2836">
        <v>41</v>
      </c>
      <c r="Y2836">
        <v>30</v>
      </c>
      <c r="Z2836">
        <v>70</v>
      </c>
      <c r="AA2836" s="1" t="s">
        <v>67</v>
      </c>
      <c r="AB2836">
        <v>3.5</v>
      </c>
      <c r="AD2836" s="1" t="s">
        <v>1067</v>
      </c>
      <c r="AE2836" t="b">
        <v>0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s="1" t="s">
        <v>51</v>
      </c>
      <c r="AS2836" s="1" t="s">
        <v>51</v>
      </c>
      <c r="AT2836" s="1" t="s">
        <v>51</v>
      </c>
      <c r="AU2836" s="1" t="s">
        <v>51</v>
      </c>
    </row>
    <row r="2837" spans="1:47" x14ac:dyDescent="0.25">
      <c r="A2837" s="1" t="s">
        <v>7207</v>
      </c>
      <c r="B2837">
        <v>4</v>
      </c>
      <c r="C2837" s="2">
        <v>43469.387569444443</v>
      </c>
      <c r="D2837" s="2">
        <v>43469.407997685186</v>
      </c>
      <c r="E2837">
        <v>40.004174999999996</v>
      </c>
      <c r="F2837">
        <v>-105.353965</v>
      </c>
      <c r="G2837">
        <v>40.005578</v>
      </c>
      <c r="H2837">
        <v>-105.34976899999999</v>
      </c>
      <c r="I2837">
        <v>0.24199999999999999</v>
      </c>
      <c r="J2837" s="1" t="s">
        <v>7208</v>
      </c>
      <c r="K2837">
        <v>1</v>
      </c>
      <c r="L2837" s="1" t="s">
        <v>7209</v>
      </c>
      <c r="M2837" s="1" t="s">
        <v>97</v>
      </c>
      <c r="N2837" s="1" t="s">
        <v>255</v>
      </c>
      <c r="O2837" s="1" t="s">
        <v>255</v>
      </c>
      <c r="P2837" s="1" t="s">
        <v>198</v>
      </c>
      <c r="Q2837" s="1" t="s">
        <v>7210</v>
      </c>
      <c r="R2837" s="1" t="s">
        <v>48</v>
      </c>
      <c r="S2837" s="1" t="s">
        <v>79</v>
      </c>
      <c r="T2837" s="1" t="s">
        <v>324</v>
      </c>
      <c r="U2837" s="2">
        <v>43469.383333333331</v>
      </c>
      <c r="V2837">
        <v>39.200000000000003</v>
      </c>
      <c r="W2837">
        <v>33.6</v>
      </c>
      <c r="X2837">
        <v>49</v>
      </c>
      <c r="Y2837">
        <v>30.01</v>
      </c>
      <c r="Z2837">
        <v>10</v>
      </c>
      <c r="AA2837" s="1" t="s">
        <v>961</v>
      </c>
      <c r="AB2837">
        <v>8.1</v>
      </c>
      <c r="AD2837" s="1" t="s">
        <v>1206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s="1" t="s">
        <v>51</v>
      </c>
      <c r="AS2837" s="1" t="s">
        <v>51</v>
      </c>
      <c r="AT2837" s="1" t="s">
        <v>51</v>
      </c>
      <c r="AU2837" s="1" t="s">
        <v>51</v>
      </c>
    </row>
    <row r="2838" spans="1:47" x14ac:dyDescent="0.25">
      <c r="A2838" s="1" t="s">
        <v>7211</v>
      </c>
      <c r="B2838">
        <v>4</v>
      </c>
      <c r="C2838" s="2">
        <v>43469.387569444443</v>
      </c>
      <c r="D2838" s="2">
        <v>43469.407997685186</v>
      </c>
      <c r="E2838">
        <v>40.005578</v>
      </c>
      <c r="F2838">
        <v>-105.34977000000001</v>
      </c>
      <c r="G2838">
        <v>40.004174999999996</v>
      </c>
      <c r="H2838">
        <v>-105.353965</v>
      </c>
      <c r="I2838">
        <v>0.24199999999999999</v>
      </c>
      <c r="J2838" s="1" t="s">
        <v>7212</v>
      </c>
      <c r="K2838">
        <v>2</v>
      </c>
      <c r="L2838" s="1" t="s">
        <v>7213</v>
      </c>
      <c r="M2838" s="1" t="s">
        <v>97</v>
      </c>
      <c r="N2838" s="1" t="s">
        <v>255</v>
      </c>
      <c r="O2838" s="1" t="s">
        <v>255</v>
      </c>
      <c r="P2838" s="1" t="s">
        <v>198</v>
      </c>
      <c r="Q2838" s="1" t="s">
        <v>7214</v>
      </c>
      <c r="R2838" s="1" t="s">
        <v>48</v>
      </c>
      <c r="S2838" s="1" t="s">
        <v>79</v>
      </c>
      <c r="T2838" s="1" t="s">
        <v>324</v>
      </c>
      <c r="U2838" s="2">
        <v>43469.383333333331</v>
      </c>
      <c r="V2838">
        <v>39.200000000000003</v>
      </c>
      <c r="W2838">
        <v>33.6</v>
      </c>
      <c r="X2838">
        <v>49</v>
      </c>
      <c r="Y2838">
        <v>30.01</v>
      </c>
      <c r="Z2838">
        <v>10</v>
      </c>
      <c r="AA2838" s="1" t="s">
        <v>961</v>
      </c>
      <c r="AB2838">
        <v>8.1</v>
      </c>
      <c r="AD2838" s="1" t="s">
        <v>1206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s="1" t="s">
        <v>51</v>
      </c>
      <c r="AS2838" s="1" t="s">
        <v>51</v>
      </c>
      <c r="AT2838" s="1" t="s">
        <v>51</v>
      </c>
      <c r="AU2838" s="1" t="s">
        <v>51</v>
      </c>
    </row>
    <row r="2839" spans="1:47" x14ac:dyDescent="0.25">
      <c r="A2839" s="1" t="s">
        <v>6442</v>
      </c>
      <c r="B2839">
        <v>3</v>
      </c>
      <c r="C2839" s="2">
        <v>43469.394872685189</v>
      </c>
      <c r="D2839" s="2">
        <v>43469.41542824074</v>
      </c>
      <c r="E2839">
        <v>39.760379999999998</v>
      </c>
      <c r="F2839">
        <v>-105.00582</v>
      </c>
      <c r="G2839">
        <v>39.760249999999999</v>
      </c>
      <c r="H2839">
        <v>-105.006001</v>
      </c>
      <c r="I2839">
        <v>1.2999999999999999E-2</v>
      </c>
      <c r="J2839" s="1" t="s">
        <v>459</v>
      </c>
      <c r="L2839" s="1" t="s">
        <v>129</v>
      </c>
      <c r="M2839" s="1" t="s">
        <v>47</v>
      </c>
      <c r="N2839" s="1" t="s">
        <v>131</v>
      </c>
      <c r="O2839" s="1" t="s">
        <v>131</v>
      </c>
      <c r="P2839" s="1" t="s">
        <v>198</v>
      </c>
      <c r="Q2839" s="1" t="s">
        <v>247</v>
      </c>
      <c r="R2839" s="1" t="s">
        <v>48</v>
      </c>
      <c r="S2839" s="1" t="s">
        <v>79</v>
      </c>
      <c r="T2839" s="1" t="s">
        <v>205</v>
      </c>
      <c r="U2839" s="2">
        <v>43469.408333333333</v>
      </c>
      <c r="V2839">
        <v>50</v>
      </c>
      <c r="X2839">
        <v>30</v>
      </c>
      <c r="Y2839">
        <v>30.03</v>
      </c>
      <c r="Z2839">
        <v>70</v>
      </c>
      <c r="AA2839" s="1" t="s">
        <v>49</v>
      </c>
      <c r="AD2839" s="1" t="s">
        <v>1220</v>
      </c>
      <c r="AE2839" t="b">
        <v>0</v>
      </c>
      <c r="AF2839" t="b">
        <v>0</v>
      </c>
      <c r="AG2839" t="b">
        <v>0</v>
      </c>
      <c r="AH2839" t="b">
        <v>0</v>
      </c>
      <c r="AI2839" t="b">
        <v>1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s="1" t="s">
        <v>51</v>
      </c>
      <c r="AS2839" s="1" t="s">
        <v>51</v>
      </c>
      <c r="AT2839" s="1" t="s">
        <v>51</v>
      </c>
      <c r="AU2839" s="1" t="s">
        <v>51</v>
      </c>
    </row>
    <row r="2840" spans="1:47" x14ac:dyDescent="0.25">
      <c r="A2840" s="1" t="s">
        <v>4527</v>
      </c>
      <c r="B2840">
        <v>3</v>
      </c>
      <c r="C2840" s="2">
        <v>43469.530810185184</v>
      </c>
      <c r="D2840" s="2">
        <v>43469.551527777781</v>
      </c>
      <c r="E2840">
        <v>39.630034999999999</v>
      </c>
      <c r="F2840">
        <v>-104.905278</v>
      </c>
      <c r="G2840">
        <v>39.628911000000002</v>
      </c>
      <c r="H2840">
        <v>-104.904681</v>
      </c>
      <c r="I2840">
        <v>8.4000000000000005E-2</v>
      </c>
      <c r="J2840" s="1" t="s">
        <v>220</v>
      </c>
      <c r="L2840" s="1" t="s">
        <v>195</v>
      </c>
      <c r="M2840" s="1" t="s">
        <v>47</v>
      </c>
      <c r="N2840" s="1" t="s">
        <v>131</v>
      </c>
      <c r="O2840" s="1" t="s">
        <v>131</v>
      </c>
      <c r="P2840" s="1" t="s">
        <v>198</v>
      </c>
      <c r="Q2840" s="1" t="s">
        <v>414</v>
      </c>
      <c r="R2840" s="1" t="s">
        <v>48</v>
      </c>
      <c r="S2840" s="1" t="s">
        <v>79</v>
      </c>
      <c r="T2840" s="1" t="s">
        <v>200</v>
      </c>
      <c r="U2840" s="2">
        <v>43469.536805555559</v>
      </c>
      <c r="V2840">
        <v>59</v>
      </c>
      <c r="X2840">
        <v>22</v>
      </c>
      <c r="Y2840">
        <v>29.93</v>
      </c>
      <c r="Z2840">
        <v>10</v>
      </c>
      <c r="AA2840" s="1" t="s">
        <v>49</v>
      </c>
      <c r="AD2840" s="1" t="s">
        <v>1220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s="1" t="s">
        <v>51</v>
      </c>
      <c r="AS2840" s="1" t="s">
        <v>51</v>
      </c>
      <c r="AT2840" s="1" t="s">
        <v>51</v>
      </c>
      <c r="AU2840" s="1" t="s">
        <v>51</v>
      </c>
    </row>
    <row r="2841" spans="1:47" x14ac:dyDescent="0.25">
      <c r="A2841" s="1" t="s">
        <v>6325</v>
      </c>
      <c r="B2841">
        <v>3</v>
      </c>
      <c r="C2841" s="2">
        <v>43469.569884259261</v>
      </c>
      <c r="D2841" s="2">
        <v>43469.590509259258</v>
      </c>
      <c r="E2841">
        <v>39.760379999999998</v>
      </c>
      <c r="F2841">
        <v>-105.00582</v>
      </c>
      <c r="G2841">
        <v>39.760249999999999</v>
      </c>
      <c r="H2841">
        <v>-105.006001</v>
      </c>
      <c r="I2841">
        <v>1.2999999999999999E-2</v>
      </c>
      <c r="J2841" s="1" t="s">
        <v>459</v>
      </c>
      <c r="L2841" s="1" t="s">
        <v>129</v>
      </c>
      <c r="M2841" s="1" t="s">
        <v>47</v>
      </c>
      <c r="N2841" s="1" t="s">
        <v>131</v>
      </c>
      <c r="O2841" s="1" t="s">
        <v>131</v>
      </c>
      <c r="P2841" s="1" t="s">
        <v>198</v>
      </c>
      <c r="Q2841" s="1" t="s">
        <v>247</v>
      </c>
      <c r="R2841" s="1" t="s">
        <v>48</v>
      </c>
      <c r="S2841" s="1" t="s">
        <v>79</v>
      </c>
      <c r="T2841" s="1" t="s">
        <v>205</v>
      </c>
      <c r="U2841" s="2">
        <v>43469.577777777777</v>
      </c>
      <c r="V2841">
        <v>62.6</v>
      </c>
      <c r="X2841">
        <v>16</v>
      </c>
      <c r="Y2841">
        <v>29.96</v>
      </c>
      <c r="Z2841">
        <v>70</v>
      </c>
      <c r="AA2841" s="1" t="s">
        <v>63</v>
      </c>
      <c r="AB2841">
        <v>6.9</v>
      </c>
      <c r="AD2841" s="1" t="s">
        <v>1067</v>
      </c>
      <c r="AE2841" t="b">
        <v>0</v>
      </c>
      <c r="AF2841" t="b">
        <v>0</v>
      </c>
      <c r="AG2841" t="b">
        <v>0</v>
      </c>
      <c r="AH2841" t="b">
        <v>0</v>
      </c>
      <c r="AI2841" t="b">
        <v>1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s="1" t="s">
        <v>51</v>
      </c>
      <c r="AS2841" s="1" t="s">
        <v>51</v>
      </c>
      <c r="AT2841" s="1" t="s">
        <v>51</v>
      </c>
      <c r="AU2841" s="1" t="s">
        <v>51</v>
      </c>
    </row>
    <row r="2842" spans="1:47" x14ac:dyDescent="0.25">
      <c r="A2842" s="1" t="s">
        <v>6326</v>
      </c>
      <c r="B2842">
        <v>3</v>
      </c>
      <c r="C2842" s="2">
        <v>43469.599050925928</v>
      </c>
      <c r="D2842" s="2">
        <v>43469.619664351849</v>
      </c>
      <c r="E2842">
        <v>39.787300000000002</v>
      </c>
      <c r="F2842">
        <v>-104.98934</v>
      </c>
      <c r="G2842">
        <v>39.783931000000003</v>
      </c>
      <c r="H2842">
        <v>-104.98936999999999</v>
      </c>
      <c r="I2842">
        <v>0.23300000000000001</v>
      </c>
      <c r="J2842" s="1" t="s">
        <v>532</v>
      </c>
      <c r="L2842" s="1" t="s">
        <v>172</v>
      </c>
      <c r="M2842" s="1" t="s">
        <v>47</v>
      </c>
      <c r="N2842" s="1" t="s">
        <v>131</v>
      </c>
      <c r="O2842" s="1" t="s">
        <v>131</v>
      </c>
      <c r="P2842" s="1" t="s">
        <v>198</v>
      </c>
      <c r="Q2842" s="1" t="s">
        <v>246</v>
      </c>
      <c r="R2842" s="1" t="s">
        <v>48</v>
      </c>
      <c r="S2842" s="1" t="s">
        <v>79</v>
      </c>
      <c r="T2842" s="1" t="s">
        <v>205</v>
      </c>
      <c r="U2842" s="2">
        <v>43469.577777777777</v>
      </c>
      <c r="V2842">
        <v>62.6</v>
      </c>
      <c r="X2842">
        <v>16</v>
      </c>
      <c r="Y2842">
        <v>29.96</v>
      </c>
      <c r="Z2842">
        <v>70</v>
      </c>
      <c r="AA2842" s="1" t="s">
        <v>63</v>
      </c>
      <c r="AB2842">
        <v>6.9</v>
      </c>
      <c r="AD2842" s="1" t="s">
        <v>1067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s="1" t="s">
        <v>51</v>
      </c>
      <c r="AS2842" s="1" t="s">
        <v>51</v>
      </c>
      <c r="AT2842" s="1" t="s">
        <v>51</v>
      </c>
      <c r="AU2842" s="1" t="s">
        <v>51</v>
      </c>
    </row>
    <row r="2843" spans="1:47" x14ac:dyDescent="0.25">
      <c r="A2843" s="1" t="s">
        <v>9280</v>
      </c>
      <c r="B2843">
        <v>2</v>
      </c>
      <c r="C2843" s="2">
        <v>43469.605821759258</v>
      </c>
      <c r="D2843" s="2">
        <v>43469.626481481479</v>
      </c>
      <c r="E2843">
        <v>39.787370000000003</v>
      </c>
      <c r="F2843">
        <v>-104.98952</v>
      </c>
      <c r="G2843">
        <v>39.771419999999999</v>
      </c>
      <c r="H2843">
        <v>-104.99088</v>
      </c>
      <c r="I2843">
        <v>1.1040000000000001</v>
      </c>
      <c r="J2843" s="1" t="s">
        <v>3967</v>
      </c>
      <c r="L2843" s="1" t="s">
        <v>172</v>
      </c>
      <c r="M2843" s="1" t="s">
        <v>47</v>
      </c>
      <c r="N2843" s="1" t="s">
        <v>131</v>
      </c>
      <c r="O2843" s="1" t="s">
        <v>131</v>
      </c>
      <c r="P2843" s="1" t="s">
        <v>198</v>
      </c>
      <c r="Q2843" s="1" t="s">
        <v>246</v>
      </c>
      <c r="R2843" s="1" t="s">
        <v>48</v>
      </c>
      <c r="S2843" s="1" t="s">
        <v>79</v>
      </c>
      <c r="T2843" s="1" t="s">
        <v>205</v>
      </c>
      <c r="U2843" s="2">
        <v>43469.619444444441</v>
      </c>
      <c r="V2843">
        <v>62.6</v>
      </c>
      <c r="X2843">
        <v>15</v>
      </c>
      <c r="Y2843">
        <v>29.97</v>
      </c>
      <c r="Z2843">
        <v>70</v>
      </c>
      <c r="AA2843" s="1" t="s">
        <v>64</v>
      </c>
      <c r="AB2843">
        <v>3.5</v>
      </c>
      <c r="AD2843" s="1" t="s">
        <v>1067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s="1" t="s">
        <v>51</v>
      </c>
      <c r="AS2843" s="1" t="s">
        <v>51</v>
      </c>
      <c r="AT2843" s="1" t="s">
        <v>51</v>
      </c>
      <c r="AU2843" s="1" t="s">
        <v>51</v>
      </c>
    </row>
    <row r="2844" spans="1:47" x14ac:dyDescent="0.25">
      <c r="A2844" s="1" t="s">
        <v>6327</v>
      </c>
      <c r="B2844">
        <v>3</v>
      </c>
      <c r="C2844" s="2">
        <v>43469.60738425926</v>
      </c>
      <c r="D2844" s="2">
        <v>43469.627997685187</v>
      </c>
      <c r="E2844">
        <v>39.787300000000002</v>
      </c>
      <c r="F2844">
        <v>-104.98934</v>
      </c>
      <c r="G2844">
        <v>39.783931000000003</v>
      </c>
      <c r="H2844">
        <v>-104.98936999999999</v>
      </c>
      <c r="I2844">
        <v>0.23300000000000001</v>
      </c>
      <c r="J2844" s="1" t="s">
        <v>532</v>
      </c>
      <c r="L2844" s="1" t="s">
        <v>172</v>
      </c>
      <c r="M2844" s="1" t="s">
        <v>47</v>
      </c>
      <c r="N2844" s="1" t="s">
        <v>131</v>
      </c>
      <c r="O2844" s="1" t="s">
        <v>131</v>
      </c>
      <c r="P2844" s="1" t="s">
        <v>198</v>
      </c>
      <c r="Q2844" s="1" t="s">
        <v>246</v>
      </c>
      <c r="R2844" s="1" t="s">
        <v>48</v>
      </c>
      <c r="S2844" s="1" t="s">
        <v>79</v>
      </c>
      <c r="T2844" s="1" t="s">
        <v>205</v>
      </c>
      <c r="U2844" s="2">
        <v>43469.619444444441</v>
      </c>
      <c r="V2844">
        <v>62.6</v>
      </c>
      <c r="X2844">
        <v>15</v>
      </c>
      <c r="Y2844">
        <v>29.97</v>
      </c>
      <c r="Z2844">
        <v>70</v>
      </c>
      <c r="AA2844" s="1" t="s">
        <v>64</v>
      </c>
      <c r="AB2844">
        <v>3.5</v>
      </c>
      <c r="AD2844" s="1" t="s">
        <v>1067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s="1" t="s">
        <v>51</v>
      </c>
      <c r="AS2844" s="1" t="s">
        <v>51</v>
      </c>
      <c r="AT2844" s="1" t="s">
        <v>51</v>
      </c>
      <c r="AU2844" s="1" t="s">
        <v>51</v>
      </c>
    </row>
    <row r="2845" spans="1:47" x14ac:dyDescent="0.25">
      <c r="A2845" s="1" t="s">
        <v>4570</v>
      </c>
      <c r="B2845">
        <v>3</v>
      </c>
      <c r="C2845" s="2">
        <v>43469.614155092589</v>
      </c>
      <c r="D2845" s="2">
        <v>43469.634942129633</v>
      </c>
      <c r="E2845">
        <v>39.565278999999997</v>
      </c>
      <c r="F2845">
        <v>-104.981711</v>
      </c>
      <c r="G2845">
        <v>39.565339999999999</v>
      </c>
      <c r="H2845">
        <v>-104.98025</v>
      </c>
      <c r="I2845">
        <v>7.8E-2</v>
      </c>
      <c r="J2845" s="1" t="s">
        <v>52</v>
      </c>
      <c r="L2845" s="1" t="s">
        <v>480</v>
      </c>
      <c r="M2845" s="1" t="s">
        <v>47</v>
      </c>
      <c r="N2845" s="1" t="s">
        <v>138</v>
      </c>
      <c r="O2845" s="1" t="s">
        <v>121</v>
      </c>
      <c r="P2845" s="1" t="s">
        <v>198</v>
      </c>
      <c r="Q2845" s="1" t="s">
        <v>296</v>
      </c>
      <c r="R2845" s="1" t="s">
        <v>48</v>
      </c>
      <c r="S2845" s="1" t="s">
        <v>79</v>
      </c>
      <c r="T2845" s="1" t="s">
        <v>200</v>
      </c>
      <c r="U2845" s="2">
        <v>43469.620138888888</v>
      </c>
      <c r="V2845">
        <v>61</v>
      </c>
      <c r="X2845">
        <v>18</v>
      </c>
      <c r="Y2845">
        <v>29.93</v>
      </c>
      <c r="Z2845">
        <v>10</v>
      </c>
      <c r="AA2845" s="1" t="s">
        <v>862</v>
      </c>
      <c r="AB2845">
        <v>3.5</v>
      </c>
      <c r="AD2845" s="1" t="s">
        <v>1067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s="1" t="s">
        <v>51</v>
      </c>
      <c r="AS2845" s="1" t="s">
        <v>51</v>
      </c>
      <c r="AT2845" s="1" t="s">
        <v>51</v>
      </c>
      <c r="AU2845" s="1" t="s">
        <v>51</v>
      </c>
    </row>
    <row r="2846" spans="1:47" x14ac:dyDescent="0.25">
      <c r="A2846" s="1" t="s">
        <v>6432</v>
      </c>
      <c r="B2846">
        <v>3</v>
      </c>
      <c r="C2846" s="2">
        <v>43469.679791666669</v>
      </c>
      <c r="D2846" s="2">
        <v>43469.700219907405</v>
      </c>
      <c r="E2846">
        <v>39.735799999999998</v>
      </c>
      <c r="F2846">
        <v>-105.16419</v>
      </c>
      <c r="G2846">
        <v>39.735799999999998</v>
      </c>
      <c r="H2846">
        <v>-105.16419</v>
      </c>
      <c r="I2846">
        <v>0</v>
      </c>
      <c r="J2846" s="1" t="s">
        <v>541</v>
      </c>
      <c r="L2846" s="1" t="s">
        <v>133</v>
      </c>
      <c r="M2846" s="1" t="s">
        <v>47</v>
      </c>
      <c r="N2846" s="1" t="s">
        <v>269</v>
      </c>
      <c r="O2846" s="1" t="s">
        <v>115</v>
      </c>
      <c r="P2846" s="1" t="s">
        <v>198</v>
      </c>
      <c r="Q2846" s="1" t="s">
        <v>270</v>
      </c>
      <c r="R2846" s="1" t="s">
        <v>48</v>
      </c>
      <c r="S2846" s="1" t="s">
        <v>79</v>
      </c>
      <c r="T2846" s="1" t="s">
        <v>205</v>
      </c>
      <c r="U2846" s="2">
        <v>43469.697916666664</v>
      </c>
      <c r="V2846">
        <v>57.2</v>
      </c>
      <c r="X2846">
        <v>18</v>
      </c>
      <c r="Y2846">
        <v>29.99</v>
      </c>
      <c r="Z2846">
        <v>70</v>
      </c>
      <c r="AA2846" s="1" t="s">
        <v>49</v>
      </c>
      <c r="AD2846" s="1" t="s">
        <v>1067</v>
      </c>
      <c r="AE2846" t="b">
        <v>0</v>
      </c>
      <c r="AF2846" t="b">
        <v>0</v>
      </c>
      <c r="AG2846" t="b">
        <v>0</v>
      </c>
      <c r="AH2846" t="b">
        <v>0</v>
      </c>
      <c r="AI2846" t="b">
        <v>1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s="1" t="s">
        <v>51</v>
      </c>
      <c r="AS2846" s="1" t="s">
        <v>51</v>
      </c>
      <c r="AT2846" s="1" t="s">
        <v>51</v>
      </c>
      <c r="AU2846" s="1" t="s">
        <v>51</v>
      </c>
    </row>
    <row r="2847" spans="1:47" x14ac:dyDescent="0.25">
      <c r="A2847" s="1" t="s">
        <v>9281</v>
      </c>
      <c r="B2847">
        <v>2</v>
      </c>
      <c r="C2847" s="2">
        <v>43469.701145833336</v>
      </c>
      <c r="D2847" s="2">
        <v>43469.721458333333</v>
      </c>
      <c r="E2847">
        <v>39.735799999999998</v>
      </c>
      <c r="F2847">
        <v>-105.16419</v>
      </c>
      <c r="G2847">
        <v>39.742449999999998</v>
      </c>
      <c r="H2847">
        <v>-105.15584</v>
      </c>
      <c r="I2847">
        <v>0.63900000000000001</v>
      </c>
      <c r="J2847" s="1" t="s">
        <v>9282</v>
      </c>
      <c r="L2847" s="1" t="s">
        <v>133</v>
      </c>
      <c r="M2847" s="1" t="s">
        <v>47</v>
      </c>
      <c r="N2847" s="1" t="s">
        <v>269</v>
      </c>
      <c r="O2847" s="1" t="s">
        <v>115</v>
      </c>
      <c r="P2847" s="1" t="s">
        <v>198</v>
      </c>
      <c r="Q2847" s="1" t="s">
        <v>270</v>
      </c>
      <c r="R2847" s="1" t="s">
        <v>48</v>
      </c>
      <c r="S2847" s="1" t="s">
        <v>79</v>
      </c>
      <c r="T2847" s="1" t="s">
        <v>205</v>
      </c>
      <c r="U2847" s="2">
        <v>43469.697916666664</v>
      </c>
      <c r="V2847">
        <v>57.2</v>
      </c>
      <c r="X2847">
        <v>18</v>
      </c>
      <c r="Y2847">
        <v>29.99</v>
      </c>
      <c r="Z2847">
        <v>70</v>
      </c>
      <c r="AA2847" s="1" t="s">
        <v>49</v>
      </c>
      <c r="AD2847" s="1" t="s">
        <v>1067</v>
      </c>
      <c r="AE2847" t="b">
        <v>0</v>
      </c>
      <c r="AF2847" t="b">
        <v>0</v>
      </c>
      <c r="AG2847" t="b">
        <v>0</v>
      </c>
      <c r="AH2847" t="b">
        <v>0</v>
      </c>
      <c r="AI2847" t="b">
        <v>1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s="1" t="s">
        <v>53</v>
      </c>
      <c r="AS2847" s="1" t="s">
        <v>51</v>
      </c>
      <c r="AT2847" s="1" t="s">
        <v>51</v>
      </c>
      <c r="AU2847" s="1" t="s">
        <v>51</v>
      </c>
    </row>
    <row r="2848" spans="1:47" x14ac:dyDescent="0.25">
      <c r="A2848" s="1" t="s">
        <v>4370</v>
      </c>
      <c r="B2848">
        <v>3</v>
      </c>
      <c r="C2848" s="2">
        <v>43469.739166666666</v>
      </c>
      <c r="D2848" s="2">
        <v>43469.759953703702</v>
      </c>
      <c r="E2848">
        <v>39.630049999999997</v>
      </c>
      <c r="F2848">
        <v>-104.90501999999999</v>
      </c>
      <c r="G2848">
        <v>39.633768000000003</v>
      </c>
      <c r="H2848">
        <v>-104.90657899999999</v>
      </c>
      <c r="I2848">
        <v>0.27</v>
      </c>
      <c r="J2848" s="1" t="s">
        <v>220</v>
      </c>
      <c r="L2848" s="1" t="s">
        <v>265</v>
      </c>
      <c r="M2848" s="1" t="s">
        <v>47</v>
      </c>
      <c r="N2848" s="1" t="s">
        <v>131</v>
      </c>
      <c r="O2848" s="1" t="s">
        <v>131</v>
      </c>
      <c r="P2848" s="1" t="s">
        <v>198</v>
      </c>
      <c r="Q2848" s="1" t="s">
        <v>414</v>
      </c>
      <c r="R2848" s="1" t="s">
        <v>48</v>
      </c>
      <c r="S2848" s="1" t="s">
        <v>79</v>
      </c>
      <c r="T2848" s="1" t="s">
        <v>200</v>
      </c>
      <c r="U2848" s="2">
        <v>43469.745138888888</v>
      </c>
      <c r="V2848">
        <v>45</v>
      </c>
      <c r="W2848">
        <v>43.5</v>
      </c>
      <c r="X2848">
        <v>40</v>
      </c>
      <c r="Y2848">
        <v>30</v>
      </c>
      <c r="Z2848">
        <v>10</v>
      </c>
      <c r="AA2848" s="1" t="s">
        <v>66</v>
      </c>
      <c r="AB2848">
        <v>3.5</v>
      </c>
      <c r="AD2848" s="1" t="s">
        <v>1067</v>
      </c>
      <c r="AE2848" t="b">
        <v>0</v>
      </c>
      <c r="AF2848" t="b">
        <v>0</v>
      </c>
      <c r="AG2848" t="b">
        <v>0</v>
      </c>
      <c r="AH2848" t="b">
        <v>0</v>
      </c>
      <c r="AI2848" t="b">
        <v>1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s="1" t="s">
        <v>53</v>
      </c>
      <c r="AS2848" s="1" t="s">
        <v>53</v>
      </c>
      <c r="AT2848" s="1" t="s">
        <v>51</v>
      </c>
      <c r="AU2848" s="1" t="s">
        <v>51</v>
      </c>
    </row>
    <row r="2849" spans="1:47" x14ac:dyDescent="0.25">
      <c r="A2849" s="1" t="s">
        <v>4547</v>
      </c>
      <c r="B2849">
        <v>3</v>
      </c>
      <c r="C2849" s="2">
        <v>43469.765706018516</v>
      </c>
      <c r="D2849" s="2">
        <v>43469.78634259259</v>
      </c>
      <c r="E2849">
        <v>39.933123999999999</v>
      </c>
      <c r="F2849">
        <v>-105.123779</v>
      </c>
      <c r="G2849">
        <v>39.933118999999998</v>
      </c>
      <c r="H2849">
        <v>-105.123768</v>
      </c>
      <c r="I2849">
        <v>1E-3</v>
      </c>
      <c r="J2849" s="1" t="s">
        <v>242</v>
      </c>
      <c r="L2849" s="1" t="s">
        <v>143</v>
      </c>
      <c r="M2849" s="1" t="s">
        <v>47</v>
      </c>
      <c r="N2849" s="1" t="s">
        <v>244</v>
      </c>
      <c r="O2849" s="1" t="s">
        <v>244</v>
      </c>
      <c r="P2849" s="1" t="s">
        <v>198</v>
      </c>
      <c r="Q2849" s="1" t="s">
        <v>256</v>
      </c>
      <c r="R2849" s="1" t="s">
        <v>48</v>
      </c>
      <c r="S2849" s="1" t="s">
        <v>79</v>
      </c>
      <c r="T2849" s="1" t="s">
        <v>205</v>
      </c>
      <c r="U2849" s="2">
        <v>43469.78125</v>
      </c>
      <c r="V2849">
        <v>48.2</v>
      </c>
      <c r="X2849">
        <v>32</v>
      </c>
      <c r="Y2849">
        <v>30</v>
      </c>
      <c r="Z2849">
        <v>10</v>
      </c>
      <c r="AA2849" s="1" t="s">
        <v>961</v>
      </c>
      <c r="AB2849">
        <v>6.9</v>
      </c>
      <c r="AD2849" s="1" t="s">
        <v>1067</v>
      </c>
      <c r="AE2849" t="b">
        <v>0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1</v>
      </c>
      <c r="AQ2849" t="b">
        <v>0</v>
      </c>
      <c r="AR2849" s="1" t="s">
        <v>53</v>
      </c>
      <c r="AS2849" s="1" t="s">
        <v>53</v>
      </c>
      <c r="AT2849" s="1" t="s">
        <v>53</v>
      </c>
      <c r="AU2849" s="1" t="s">
        <v>51</v>
      </c>
    </row>
    <row r="2850" spans="1:47" x14ac:dyDescent="0.25">
      <c r="A2850" s="1" t="s">
        <v>4407</v>
      </c>
      <c r="B2850">
        <v>3</v>
      </c>
      <c r="C2850" s="2">
        <v>43469.780810185184</v>
      </c>
      <c r="D2850" s="2">
        <v>43469.801620370374</v>
      </c>
      <c r="E2850">
        <v>39.563920000000003</v>
      </c>
      <c r="F2850">
        <v>-104.87177</v>
      </c>
      <c r="G2850">
        <v>39.56514</v>
      </c>
      <c r="H2850">
        <v>-104.87197999999999</v>
      </c>
      <c r="I2850">
        <v>8.5000000000000006E-2</v>
      </c>
      <c r="J2850" s="1" t="s">
        <v>561</v>
      </c>
      <c r="L2850" s="1" t="s">
        <v>265</v>
      </c>
      <c r="M2850" s="1" t="s">
        <v>47</v>
      </c>
      <c r="N2850" s="1" t="s">
        <v>127</v>
      </c>
      <c r="O2850" s="1" t="s">
        <v>121</v>
      </c>
      <c r="P2850" s="1" t="s">
        <v>198</v>
      </c>
      <c r="Q2850" s="1" t="s">
        <v>347</v>
      </c>
      <c r="R2850" s="1" t="s">
        <v>48</v>
      </c>
      <c r="S2850" s="1" t="s">
        <v>79</v>
      </c>
      <c r="T2850" s="1" t="s">
        <v>200</v>
      </c>
      <c r="U2850" s="2">
        <v>43469.786805555559</v>
      </c>
      <c r="V2850">
        <v>39.9</v>
      </c>
      <c r="W2850">
        <v>35.799999999999997</v>
      </c>
      <c r="X2850">
        <v>49</v>
      </c>
      <c r="Y2850">
        <v>30.05</v>
      </c>
      <c r="Z2850">
        <v>10</v>
      </c>
      <c r="AA2850" s="1" t="s">
        <v>846</v>
      </c>
      <c r="AB2850">
        <v>5.8</v>
      </c>
      <c r="AD2850" s="1" t="s">
        <v>1220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s="1" t="s">
        <v>53</v>
      </c>
      <c r="AS2850" s="1" t="s">
        <v>53</v>
      </c>
      <c r="AT2850" s="1" t="s">
        <v>53</v>
      </c>
      <c r="AU2850" s="1" t="s">
        <v>53</v>
      </c>
    </row>
    <row r="2851" spans="1:47" x14ac:dyDescent="0.25">
      <c r="A2851" s="1" t="s">
        <v>4545</v>
      </c>
      <c r="B2851">
        <v>3</v>
      </c>
      <c r="C2851" s="2">
        <v>43469.799039351848</v>
      </c>
      <c r="D2851" s="2">
        <v>43469.819675925923</v>
      </c>
      <c r="E2851">
        <v>39.749839999999999</v>
      </c>
      <c r="F2851">
        <v>-105.01721999999999</v>
      </c>
      <c r="G2851">
        <v>39.751249000000001</v>
      </c>
      <c r="H2851">
        <v>-105.01662</v>
      </c>
      <c r="I2851">
        <v>0.10199999999999999</v>
      </c>
      <c r="J2851" s="1" t="s">
        <v>581</v>
      </c>
      <c r="L2851" s="1" t="s">
        <v>265</v>
      </c>
      <c r="M2851" s="1" t="s">
        <v>47</v>
      </c>
      <c r="N2851" s="1" t="s">
        <v>131</v>
      </c>
      <c r="O2851" s="1" t="s">
        <v>131</v>
      </c>
      <c r="P2851" s="1" t="s">
        <v>198</v>
      </c>
      <c r="Q2851" s="1" t="s">
        <v>352</v>
      </c>
      <c r="R2851" s="1" t="s">
        <v>48</v>
      </c>
      <c r="S2851" s="1" t="s">
        <v>79</v>
      </c>
      <c r="T2851" s="1" t="s">
        <v>205</v>
      </c>
      <c r="U2851" s="2">
        <v>43469.78125</v>
      </c>
      <c r="V2851">
        <v>48.2</v>
      </c>
      <c r="X2851">
        <v>32</v>
      </c>
      <c r="Y2851">
        <v>30</v>
      </c>
      <c r="Z2851">
        <v>10</v>
      </c>
      <c r="AA2851" s="1" t="s">
        <v>961</v>
      </c>
      <c r="AB2851">
        <v>6.9</v>
      </c>
      <c r="AD2851" s="1" t="s">
        <v>1067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s="1" t="s">
        <v>53</v>
      </c>
      <c r="AS2851" s="1" t="s">
        <v>53</v>
      </c>
      <c r="AT2851" s="1" t="s">
        <v>53</v>
      </c>
      <c r="AU2851" s="1" t="s">
        <v>53</v>
      </c>
    </row>
    <row r="2852" spans="1:47" x14ac:dyDescent="0.25">
      <c r="A2852" s="1" t="s">
        <v>4408</v>
      </c>
      <c r="B2852">
        <v>3</v>
      </c>
      <c r="C2852" s="2">
        <v>43469.803206018521</v>
      </c>
      <c r="D2852" s="2">
        <v>43469.823842592596</v>
      </c>
      <c r="E2852">
        <v>39.776431000000002</v>
      </c>
      <c r="F2852">
        <v>-104.875114</v>
      </c>
      <c r="G2852">
        <v>39.776538000000002</v>
      </c>
      <c r="H2852">
        <v>-104.87621</v>
      </c>
      <c r="I2852">
        <v>5.8999999999999997E-2</v>
      </c>
      <c r="J2852" s="1" t="s">
        <v>452</v>
      </c>
      <c r="L2852" s="1" t="s">
        <v>133</v>
      </c>
      <c r="M2852" s="1" t="s">
        <v>47</v>
      </c>
      <c r="N2852" s="1" t="s">
        <v>131</v>
      </c>
      <c r="O2852" s="1" t="s">
        <v>131</v>
      </c>
      <c r="P2852" s="1" t="s">
        <v>198</v>
      </c>
      <c r="Q2852" s="1" t="s">
        <v>453</v>
      </c>
      <c r="R2852" s="1" t="s">
        <v>48</v>
      </c>
      <c r="S2852" s="1" t="s">
        <v>79</v>
      </c>
      <c r="T2852" s="1" t="s">
        <v>203</v>
      </c>
      <c r="U2852" s="2">
        <v>43469.790277777778</v>
      </c>
      <c r="V2852">
        <v>41.9</v>
      </c>
      <c r="W2852">
        <v>35.9</v>
      </c>
      <c r="X2852">
        <v>41</v>
      </c>
      <c r="Y2852">
        <v>29.98</v>
      </c>
      <c r="Z2852">
        <v>10</v>
      </c>
      <c r="AA2852" s="1" t="s">
        <v>846</v>
      </c>
      <c r="AB2852">
        <v>10.4</v>
      </c>
      <c r="AD2852" s="1" t="s">
        <v>1220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s="1" t="s">
        <v>53</v>
      </c>
      <c r="AS2852" s="1" t="s">
        <v>53</v>
      </c>
      <c r="AT2852" s="1" t="s">
        <v>53</v>
      </c>
      <c r="AU2852" s="1" t="s">
        <v>53</v>
      </c>
    </row>
    <row r="2853" spans="1:47" x14ac:dyDescent="0.25">
      <c r="A2853" s="1" t="s">
        <v>4781</v>
      </c>
      <c r="B2853">
        <v>3</v>
      </c>
      <c r="C2853" s="2">
        <v>43470.099027777775</v>
      </c>
      <c r="D2853" s="2">
        <v>43470.119664351849</v>
      </c>
      <c r="E2853">
        <v>39.72542</v>
      </c>
      <c r="F2853">
        <v>-105.022004</v>
      </c>
      <c r="G2853">
        <v>39.7254</v>
      </c>
      <c r="H2853">
        <v>-105.02162</v>
      </c>
      <c r="I2853">
        <v>0.02</v>
      </c>
      <c r="J2853" s="1" t="s">
        <v>593</v>
      </c>
      <c r="L2853" s="1" t="s">
        <v>585</v>
      </c>
      <c r="M2853" s="1" t="s">
        <v>47</v>
      </c>
      <c r="N2853" s="1" t="s">
        <v>131</v>
      </c>
      <c r="O2853" s="1" t="s">
        <v>131</v>
      </c>
      <c r="P2853" s="1" t="s">
        <v>198</v>
      </c>
      <c r="Q2853" s="1" t="s">
        <v>310</v>
      </c>
      <c r="R2853" s="1" t="s">
        <v>48</v>
      </c>
      <c r="S2853" s="1" t="s">
        <v>79</v>
      </c>
      <c r="T2853" s="1" t="s">
        <v>205</v>
      </c>
      <c r="U2853" s="2">
        <v>43470.104166666664</v>
      </c>
      <c r="V2853">
        <v>39.200000000000003</v>
      </c>
      <c r="X2853">
        <v>39</v>
      </c>
      <c r="Y2853">
        <v>29.99</v>
      </c>
      <c r="Z2853">
        <v>10</v>
      </c>
      <c r="AA2853" s="1" t="s">
        <v>49</v>
      </c>
      <c r="AD2853" s="1" t="s">
        <v>1206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s="1" t="s">
        <v>53</v>
      </c>
      <c r="AS2853" s="1" t="s">
        <v>53</v>
      </c>
      <c r="AT2853" s="1" t="s">
        <v>53</v>
      </c>
      <c r="AU2853" s="1" t="s">
        <v>53</v>
      </c>
    </row>
    <row r="2854" spans="1:47" x14ac:dyDescent="0.25">
      <c r="A2854" s="1" t="s">
        <v>4814</v>
      </c>
      <c r="B2854">
        <v>3</v>
      </c>
      <c r="C2854" s="2">
        <v>43470.275069444448</v>
      </c>
      <c r="D2854" s="2">
        <v>43470.295624999999</v>
      </c>
      <c r="E2854">
        <v>38.347391999999999</v>
      </c>
      <c r="F2854">
        <v>-104.61991999999999</v>
      </c>
      <c r="G2854">
        <v>38.379219999999997</v>
      </c>
      <c r="H2854">
        <v>-104.61904</v>
      </c>
      <c r="I2854">
        <v>2.2000000000000002</v>
      </c>
      <c r="J2854" s="1" t="s">
        <v>2073</v>
      </c>
      <c r="L2854" s="1" t="s">
        <v>194</v>
      </c>
      <c r="M2854" s="1" t="s">
        <v>47</v>
      </c>
      <c r="N2854" s="1" t="s">
        <v>411</v>
      </c>
      <c r="O2854" s="1" t="s">
        <v>411</v>
      </c>
      <c r="P2854" s="1" t="s">
        <v>198</v>
      </c>
      <c r="Q2854" s="1" t="s">
        <v>412</v>
      </c>
      <c r="R2854" s="1" t="s">
        <v>48</v>
      </c>
      <c r="S2854" s="1" t="s">
        <v>79</v>
      </c>
      <c r="T2854" s="1" t="s">
        <v>413</v>
      </c>
      <c r="U2854" s="2">
        <v>43470.286805555559</v>
      </c>
      <c r="V2854">
        <v>21</v>
      </c>
      <c r="X2854">
        <v>81</v>
      </c>
      <c r="Y2854">
        <v>30.05</v>
      </c>
      <c r="Z2854">
        <v>10</v>
      </c>
      <c r="AA2854" s="1" t="s">
        <v>49</v>
      </c>
      <c r="AD2854" s="1" t="s">
        <v>1206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s="1" t="s">
        <v>53</v>
      </c>
      <c r="AS2854" s="1" t="s">
        <v>53</v>
      </c>
      <c r="AT2854" s="1" t="s">
        <v>51</v>
      </c>
      <c r="AU2854" s="1" t="s">
        <v>51</v>
      </c>
    </row>
    <row r="2855" spans="1:47" x14ac:dyDescent="0.25">
      <c r="A2855" s="1" t="s">
        <v>4528</v>
      </c>
      <c r="B2855">
        <v>3</v>
      </c>
      <c r="C2855" s="2">
        <v>43470.502685185187</v>
      </c>
      <c r="D2855" s="2">
        <v>43470.523402777777</v>
      </c>
      <c r="E2855">
        <v>39.563392</v>
      </c>
      <c r="F2855">
        <v>-104.888445</v>
      </c>
      <c r="G2855">
        <v>39.56306</v>
      </c>
      <c r="H2855">
        <v>-104.88760000000001</v>
      </c>
      <c r="I2855">
        <v>5.0999999999999997E-2</v>
      </c>
      <c r="J2855" s="1" t="s">
        <v>3966</v>
      </c>
      <c r="L2855" s="1" t="s">
        <v>480</v>
      </c>
      <c r="M2855" s="1" t="s">
        <v>47</v>
      </c>
      <c r="N2855" s="1" t="s">
        <v>703</v>
      </c>
      <c r="O2855" s="1" t="s">
        <v>121</v>
      </c>
      <c r="P2855" s="1" t="s">
        <v>198</v>
      </c>
      <c r="Q2855" s="1" t="s">
        <v>704</v>
      </c>
      <c r="R2855" s="1" t="s">
        <v>48</v>
      </c>
      <c r="S2855" s="1" t="s">
        <v>79</v>
      </c>
      <c r="T2855" s="1" t="s">
        <v>200</v>
      </c>
      <c r="U2855" s="2">
        <v>43470.495138888888</v>
      </c>
      <c r="V2855">
        <v>55.9</v>
      </c>
      <c r="X2855">
        <v>19</v>
      </c>
      <c r="Y2855">
        <v>29.94</v>
      </c>
      <c r="Z2855">
        <v>10</v>
      </c>
      <c r="AA2855" s="1" t="s">
        <v>71</v>
      </c>
      <c r="AB2855">
        <v>4.5999999999999996</v>
      </c>
      <c r="AD2855" s="1" t="s">
        <v>1220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s="1" t="s">
        <v>51</v>
      </c>
      <c r="AS2855" s="1" t="s">
        <v>51</v>
      </c>
      <c r="AT2855" s="1" t="s">
        <v>51</v>
      </c>
      <c r="AU2855" s="1" t="s">
        <v>51</v>
      </c>
    </row>
    <row r="2856" spans="1:47" x14ac:dyDescent="0.25">
      <c r="A2856" s="1" t="s">
        <v>4731</v>
      </c>
      <c r="B2856">
        <v>3</v>
      </c>
      <c r="C2856" s="2">
        <v>43470.516736111109</v>
      </c>
      <c r="D2856" s="2">
        <v>43470.537280092591</v>
      </c>
      <c r="E2856">
        <v>40.989204999999998</v>
      </c>
      <c r="F2856">
        <v>-104.91068199999999</v>
      </c>
      <c r="G2856">
        <v>40.949491000000002</v>
      </c>
      <c r="H2856">
        <v>-104.92468</v>
      </c>
      <c r="I2856">
        <v>2.839</v>
      </c>
      <c r="J2856" s="1" t="s">
        <v>2660</v>
      </c>
      <c r="L2856" s="1" t="s">
        <v>195</v>
      </c>
      <c r="M2856" s="1" t="s">
        <v>47</v>
      </c>
      <c r="N2856" s="1" t="s">
        <v>2661</v>
      </c>
      <c r="O2856" s="1" t="s">
        <v>209</v>
      </c>
      <c r="P2856" s="1" t="s">
        <v>198</v>
      </c>
      <c r="Q2856" s="1" t="s">
        <v>2662</v>
      </c>
      <c r="R2856" s="1" t="s">
        <v>48</v>
      </c>
      <c r="S2856" s="1" t="s">
        <v>79</v>
      </c>
      <c r="T2856" s="1" t="s">
        <v>2113</v>
      </c>
      <c r="U2856" s="2">
        <v>43470.498611111114</v>
      </c>
      <c r="V2856">
        <v>56.7</v>
      </c>
      <c r="X2856">
        <v>16</v>
      </c>
      <c r="Y2856">
        <v>29.94</v>
      </c>
      <c r="Z2856">
        <v>10</v>
      </c>
      <c r="AA2856" s="1" t="s">
        <v>61</v>
      </c>
      <c r="AB2856">
        <v>4.5999999999999996</v>
      </c>
      <c r="AD2856" s="1" t="s">
        <v>1206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s="1" t="s">
        <v>51</v>
      </c>
      <c r="AS2856" s="1" t="s">
        <v>51</v>
      </c>
      <c r="AT2856" s="1" t="s">
        <v>51</v>
      </c>
      <c r="AU2856" s="1" t="s">
        <v>51</v>
      </c>
    </row>
    <row r="2857" spans="1:47" x14ac:dyDescent="0.25">
      <c r="A2857" s="1" t="s">
        <v>4732</v>
      </c>
      <c r="B2857">
        <v>3</v>
      </c>
      <c r="C2857" s="2">
        <v>43470.516736111109</v>
      </c>
      <c r="D2857" s="2">
        <v>43470.537280092591</v>
      </c>
      <c r="E2857">
        <v>40.949271000000003</v>
      </c>
      <c r="F2857">
        <v>-104.92444999999999</v>
      </c>
      <c r="G2857">
        <v>40.992429000000001</v>
      </c>
      <c r="H2857">
        <v>-104.90873000000001</v>
      </c>
      <c r="I2857">
        <v>3.093</v>
      </c>
      <c r="J2857" s="1" t="s">
        <v>768</v>
      </c>
      <c r="L2857" s="1" t="s">
        <v>194</v>
      </c>
      <c r="M2857" s="1" t="s">
        <v>47</v>
      </c>
      <c r="N2857" s="1" t="s">
        <v>2661</v>
      </c>
      <c r="O2857" s="1" t="s">
        <v>209</v>
      </c>
      <c r="P2857" s="1" t="s">
        <v>198</v>
      </c>
      <c r="Q2857" s="1" t="s">
        <v>2662</v>
      </c>
      <c r="R2857" s="1" t="s">
        <v>48</v>
      </c>
      <c r="S2857" s="1" t="s">
        <v>79</v>
      </c>
      <c r="T2857" s="1" t="s">
        <v>2113</v>
      </c>
      <c r="U2857" s="2">
        <v>43470.498611111114</v>
      </c>
      <c r="V2857">
        <v>56.7</v>
      </c>
      <c r="X2857">
        <v>16</v>
      </c>
      <c r="Y2857">
        <v>29.94</v>
      </c>
      <c r="Z2857">
        <v>10</v>
      </c>
      <c r="AA2857" s="1" t="s">
        <v>61</v>
      </c>
      <c r="AB2857">
        <v>4.5999999999999996</v>
      </c>
      <c r="AD2857" s="1" t="s">
        <v>1206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s="1" t="s">
        <v>51</v>
      </c>
      <c r="AS2857" s="1" t="s">
        <v>51</v>
      </c>
      <c r="AT2857" s="1" t="s">
        <v>51</v>
      </c>
      <c r="AU2857" s="1" t="s">
        <v>51</v>
      </c>
    </row>
    <row r="2858" spans="1:47" x14ac:dyDescent="0.25">
      <c r="A2858" s="1" t="s">
        <v>6443</v>
      </c>
      <c r="B2858">
        <v>3</v>
      </c>
      <c r="C2858" s="2">
        <v>43470.58185185185</v>
      </c>
      <c r="D2858" s="2">
        <v>43470.602569444447</v>
      </c>
      <c r="E2858">
        <v>39.842179000000002</v>
      </c>
      <c r="F2858">
        <v>-105.039749</v>
      </c>
      <c r="G2858">
        <v>39.839078000000001</v>
      </c>
      <c r="H2858">
        <v>-105.03481600000001</v>
      </c>
      <c r="I2858">
        <v>0.33800000000000002</v>
      </c>
      <c r="J2858" s="1" t="s">
        <v>105</v>
      </c>
      <c r="L2858" s="1" t="s">
        <v>143</v>
      </c>
      <c r="M2858" s="1" t="s">
        <v>47</v>
      </c>
      <c r="N2858" s="1" t="s">
        <v>80</v>
      </c>
      <c r="O2858" s="1" t="s">
        <v>147</v>
      </c>
      <c r="P2858" s="1" t="s">
        <v>198</v>
      </c>
      <c r="Q2858" s="1" t="s">
        <v>260</v>
      </c>
      <c r="R2858" s="1" t="s">
        <v>48</v>
      </c>
      <c r="S2858" s="1" t="s">
        <v>79</v>
      </c>
      <c r="T2858" s="1" t="s">
        <v>205</v>
      </c>
      <c r="U2858" s="2">
        <v>43470.572916666664</v>
      </c>
      <c r="V2858">
        <v>57.2</v>
      </c>
      <c r="X2858">
        <v>25</v>
      </c>
      <c r="Y2858">
        <v>29.96</v>
      </c>
      <c r="Z2858">
        <v>30</v>
      </c>
      <c r="AA2858" s="1" t="s">
        <v>49</v>
      </c>
      <c r="AD2858" s="1" t="s">
        <v>1220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s="1" t="s">
        <v>51</v>
      </c>
      <c r="AS2858" s="1" t="s">
        <v>51</v>
      </c>
      <c r="AT2858" s="1" t="s">
        <v>51</v>
      </c>
      <c r="AU2858" s="1" t="s">
        <v>51</v>
      </c>
    </row>
    <row r="2859" spans="1:47" x14ac:dyDescent="0.25">
      <c r="A2859" s="1" t="s">
        <v>9283</v>
      </c>
      <c r="B2859">
        <v>2</v>
      </c>
      <c r="C2859" s="2">
        <v>43470.58289351852</v>
      </c>
      <c r="D2859" s="2">
        <v>43470.603483796294</v>
      </c>
      <c r="E2859">
        <v>39.641460000000002</v>
      </c>
      <c r="F2859">
        <v>-104.88137</v>
      </c>
      <c r="G2859">
        <v>39.635399999999997</v>
      </c>
      <c r="H2859">
        <v>-104.89743</v>
      </c>
      <c r="I2859">
        <v>0.95199999999999996</v>
      </c>
      <c r="J2859" s="1" t="s">
        <v>848</v>
      </c>
      <c r="L2859" s="1" t="s">
        <v>403</v>
      </c>
      <c r="M2859" s="1" t="s">
        <v>47</v>
      </c>
      <c r="N2859" s="1" t="s">
        <v>131</v>
      </c>
      <c r="O2859" s="1" t="s">
        <v>131</v>
      </c>
      <c r="P2859" s="1" t="s">
        <v>198</v>
      </c>
      <c r="Q2859" s="1" t="s">
        <v>414</v>
      </c>
      <c r="R2859" s="1" t="s">
        <v>48</v>
      </c>
      <c r="S2859" s="1" t="s">
        <v>79</v>
      </c>
      <c r="T2859" s="1" t="s">
        <v>200</v>
      </c>
      <c r="U2859" s="2">
        <v>43470.578472222223</v>
      </c>
      <c r="V2859">
        <v>57.9</v>
      </c>
      <c r="X2859">
        <v>19</v>
      </c>
      <c r="Y2859">
        <v>29.9</v>
      </c>
      <c r="Z2859">
        <v>10</v>
      </c>
      <c r="AA2859" s="1" t="s">
        <v>59</v>
      </c>
      <c r="AB2859">
        <v>5.8</v>
      </c>
      <c r="AD2859" s="1" t="s">
        <v>818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s="1" t="s">
        <v>51</v>
      </c>
      <c r="AS2859" s="1" t="s">
        <v>51</v>
      </c>
      <c r="AT2859" s="1" t="s">
        <v>51</v>
      </c>
      <c r="AU2859" s="1" t="s">
        <v>51</v>
      </c>
    </row>
    <row r="2860" spans="1:47" x14ac:dyDescent="0.25">
      <c r="A2860" s="1" t="s">
        <v>4733</v>
      </c>
      <c r="B2860">
        <v>3</v>
      </c>
      <c r="C2860" s="2">
        <v>43470.601643518516</v>
      </c>
      <c r="D2860" s="2">
        <v>43470.622002314813</v>
      </c>
      <c r="E2860">
        <v>40.045999999999999</v>
      </c>
      <c r="F2860">
        <v>-104.98077000000001</v>
      </c>
      <c r="G2860">
        <v>40.04128</v>
      </c>
      <c r="H2860">
        <v>-104.9808</v>
      </c>
      <c r="I2860">
        <v>0.32600000000000001</v>
      </c>
      <c r="J2860" s="1" t="s">
        <v>342</v>
      </c>
      <c r="L2860" s="1" t="s">
        <v>172</v>
      </c>
      <c r="M2860" s="1" t="s">
        <v>47</v>
      </c>
      <c r="N2860" s="1" t="s">
        <v>116</v>
      </c>
      <c r="O2860" s="1" t="s">
        <v>209</v>
      </c>
      <c r="P2860" s="1" t="s">
        <v>198</v>
      </c>
      <c r="Q2860" s="1" t="s">
        <v>343</v>
      </c>
      <c r="R2860" s="1" t="s">
        <v>48</v>
      </c>
      <c r="S2860" s="1" t="s">
        <v>79</v>
      </c>
      <c r="T2860" s="1" t="s">
        <v>272</v>
      </c>
      <c r="U2860" s="2">
        <v>43470.595833333333</v>
      </c>
      <c r="V2860">
        <v>57.6</v>
      </c>
      <c r="X2860">
        <v>19</v>
      </c>
      <c r="Y2860">
        <v>29.99</v>
      </c>
      <c r="Z2860">
        <v>10</v>
      </c>
      <c r="AA2860" s="1" t="s">
        <v>61</v>
      </c>
      <c r="AB2860">
        <v>3.5</v>
      </c>
      <c r="AD2860" s="1" t="s">
        <v>1206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s="1" t="s">
        <v>51</v>
      </c>
      <c r="AS2860" s="1" t="s">
        <v>51</v>
      </c>
      <c r="AT2860" s="1" t="s">
        <v>51</v>
      </c>
      <c r="AU2860" s="1" t="s">
        <v>51</v>
      </c>
    </row>
    <row r="2861" spans="1:47" x14ac:dyDescent="0.25">
      <c r="A2861" s="1" t="s">
        <v>6372</v>
      </c>
      <c r="B2861">
        <v>3</v>
      </c>
      <c r="C2861" s="2">
        <v>43470.60423611111</v>
      </c>
      <c r="D2861" s="2">
        <v>43470.624791666669</v>
      </c>
      <c r="E2861">
        <v>39.778359999999999</v>
      </c>
      <c r="F2861">
        <v>-104.89577300000001</v>
      </c>
      <c r="G2861">
        <v>39.778419999999997</v>
      </c>
      <c r="H2861">
        <v>-104.896974</v>
      </c>
      <c r="I2861">
        <v>6.4000000000000001E-2</v>
      </c>
      <c r="J2861" s="1" t="s">
        <v>416</v>
      </c>
      <c r="L2861" s="1" t="s">
        <v>137</v>
      </c>
      <c r="M2861" s="1" t="s">
        <v>47</v>
      </c>
      <c r="N2861" s="1" t="s">
        <v>131</v>
      </c>
      <c r="O2861" s="1" t="s">
        <v>131</v>
      </c>
      <c r="P2861" s="1" t="s">
        <v>198</v>
      </c>
      <c r="Q2861" s="1" t="s">
        <v>246</v>
      </c>
      <c r="R2861" s="1" t="s">
        <v>48</v>
      </c>
      <c r="S2861" s="1" t="s">
        <v>79</v>
      </c>
      <c r="T2861" s="1" t="s">
        <v>205</v>
      </c>
      <c r="U2861" s="2">
        <v>43470.615972222222</v>
      </c>
      <c r="V2861">
        <v>55.4</v>
      </c>
      <c r="X2861">
        <v>25</v>
      </c>
      <c r="Y2861">
        <v>29.96</v>
      </c>
      <c r="Z2861">
        <v>30</v>
      </c>
      <c r="AA2861" s="1" t="s">
        <v>65</v>
      </c>
      <c r="AB2861">
        <v>4.5999999999999996</v>
      </c>
      <c r="AD2861" s="1" t="s">
        <v>1212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s="1" t="s">
        <v>51</v>
      </c>
      <c r="AS2861" s="1" t="s">
        <v>51</v>
      </c>
      <c r="AT2861" s="1" t="s">
        <v>51</v>
      </c>
      <c r="AU2861" s="1" t="s">
        <v>51</v>
      </c>
    </row>
    <row r="2862" spans="1:47" x14ac:dyDescent="0.25">
      <c r="A2862" s="1" t="s">
        <v>8761</v>
      </c>
      <c r="B2862">
        <v>3</v>
      </c>
      <c r="C2862" s="2">
        <v>43470.78496527778</v>
      </c>
      <c r="D2862" s="2">
        <v>43470.805347222224</v>
      </c>
      <c r="E2862">
        <v>37.414113</v>
      </c>
      <c r="F2862">
        <v>-102.61658</v>
      </c>
      <c r="G2862">
        <v>37.418582999999998</v>
      </c>
      <c r="H2862">
        <v>-102.616597</v>
      </c>
      <c r="I2862">
        <v>0.309</v>
      </c>
      <c r="J2862" s="1" t="s">
        <v>7072</v>
      </c>
      <c r="K2862">
        <v>25949</v>
      </c>
      <c r="L2862" s="1" t="s">
        <v>6760</v>
      </c>
      <c r="M2862" s="1" t="s">
        <v>47</v>
      </c>
      <c r="N2862" s="1" t="s">
        <v>123</v>
      </c>
      <c r="O2862" s="1" t="s">
        <v>5532</v>
      </c>
      <c r="P2862" s="1" t="s">
        <v>198</v>
      </c>
      <c r="Q2862" s="1" t="s">
        <v>8762</v>
      </c>
      <c r="R2862" s="1" t="s">
        <v>48</v>
      </c>
      <c r="S2862" s="1" t="s">
        <v>79</v>
      </c>
      <c r="T2862" s="1" t="s">
        <v>5534</v>
      </c>
      <c r="U2862" s="2">
        <v>43470.788888888892</v>
      </c>
      <c r="V2862">
        <v>39</v>
      </c>
      <c r="X2862">
        <v>76</v>
      </c>
      <c r="Y2862">
        <v>29.89</v>
      </c>
      <c r="AA2862" s="1" t="s">
        <v>49</v>
      </c>
      <c r="AD2862" s="1" t="s">
        <v>69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s="1" t="s">
        <v>53</v>
      </c>
      <c r="AS2862" s="1" t="s">
        <v>53</v>
      </c>
      <c r="AT2862" s="1" t="s">
        <v>53</v>
      </c>
      <c r="AU2862" s="1" t="s">
        <v>53</v>
      </c>
    </row>
    <row r="2863" spans="1:47" x14ac:dyDescent="0.25">
      <c r="A2863" s="1" t="s">
        <v>7029</v>
      </c>
      <c r="B2863">
        <v>4</v>
      </c>
      <c r="C2863" s="2">
        <v>43470.867256944446</v>
      </c>
      <c r="D2863" s="2">
        <v>43470.887673611112</v>
      </c>
      <c r="E2863">
        <v>38.871429999999997</v>
      </c>
      <c r="F2863">
        <v>-104.71993000000001</v>
      </c>
      <c r="G2863">
        <v>38.872799999999998</v>
      </c>
      <c r="H2863">
        <v>-104.71992</v>
      </c>
      <c r="I2863">
        <v>9.5000000000000001E-2</v>
      </c>
      <c r="J2863" s="1" t="s">
        <v>4240</v>
      </c>
      <c r="K2863">
        <v>2491</v>
      </c>
      <c r="L2863" s="1" t="s">
        <v>6718</v>
      </c>
      <c r="M2863" s="1" t="s">
        <v>97</v>
      </c>
      <c r="N2863" s="1" t="s">
        <v>232</v>
      </c>
      <c r="O2863" s="1" t="s">
        <v>193</v>
      </c>
      <c r="P2863" s="1" t="s">
        <v>198</v>
      </c>
      <c r="Q2863" s="1" t="s">
        <v>378</v>
      </c>
      <c r="R2863" s="1" t="s">
        <v>48</v>
      </c>
      <c r="S2863" s="1" t="s">
        <v>79</v>
      </c>
      <c r="T2863" s="1" t="s">
        <v>249</v>
      </c>
      <c r="U2863" s="2">
        <v>43470.870833333334</v>
      </c>
      <c r="V2863">
        <v>39</v>
      </c>
      <c r="W2863">
        <v>32.799999999999997</v>
      </c>
      <c r="X2863">
        <v>45</v>
      </c>
      <c r="Y2863">
        <v>29.9</v>
      </c>
      <c r="Z2863">
        <v>10</v>
      </c>
      <c r="AA2863" s="1" t="s">
        <v>61</v>
      </c>
      <c r="AB2863">
        <v>9.1999999999999993</v>
      </c>
      <c r="AD2863" s="1" t="s">
        <v>818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s="1" t="s">
        <v>53</v>
      </c>
      <c r="AS2863" s="1" t="s">
        <v>53</v>
      </c>
      <c r="AT2863" s="1" t="s">
        <v>53</v>
      </c>
      <c r="AU2863" s="1" t="s">
        <v>53</v>
      </c>
    </row>
    <row r="2864" spans="1:47" x14ac:dyDescent="0.25">
      <c r="A2864" s="1" t="s">
        <v>4239</v>
      </c>
      <c r="B2864">
        <v>4</v>
      </c>
      <c r="C2864" s="2">
        <v>43470.867256944446</v>
      </c>
      <c r="D2864" s="2">
        <v>43470.887673611112</v>
      </c>
      <c r="E2864">
        <v>38.872720000000001</v>
      </c>
      <c r="F2864">
        <v>-104.72013</v>
      </c>
      <c r="G2864">
        <v>38.872019999999999</v>
      </c>
      <c r="H2864">
        <v>-104.72013</v>
      </c>
      <c r="I2864">
        <v>4.8000000000000001E-2</v>
      </c>
      <c r="J2864" s="1" t="s">
        <v>4240</v>
      </c>
      <c r="L2864" s="1" t="s">
        <v>869</v>
      </c>
      <c r="M2864" s="1" t="s">
        <v>47</v>
      </c>
      <c r="N2864" s="1" t="s">
        <v>232</v>
      </c>
      <c r="O2864" s="1" t="s">
        <v>193</v>
      </c>
      <c r="P2864" s="1" t="s">
        <v>198</v>
      </c>
      <c r="Q2864" s="1" t="s">
        <v>885</v>
      </c>
      <c r="R2864" s="1" t="s">
        <v>48</v>
      </c>
      <c r="S2864" s="1" t="s">
        <v>79</v>
      </c>
      <c r="T2864" s="1" t="s">
        <v>249</v>
      </c>
      <c r="U2864" s="2">
        <v>43470.870833333334</v>
      </c>
      <c r="V2864">
        <v>39</v>
      </c>
      <c r="W2864">
        <v>32.799999999999997</v>
      </c>
      <c r="X2864">
        <v>45</v>
      </c>
      <c r="Y2864">
        <v>29.9</v>
      </c>
      <c r="Z2864">
        <v>10</v>
      </c>
      <c r="AA2864" s="1" t="s">
        <v>61</v>
      </c>
      <c r="AB2864">
        <v>9.1999999999999993</v>
      </c>
      <c r="AD2864" s="1" t="s">
        <v>818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s="1" t="s">
        <v>53</v>
      </c>
      <c r="AS2864" s="1" t="s">
        <v>53</v>
      </c>
      <c r="AT2864" s="1" t="s">
        <v>53</v>
      </c>
      <c r="AU2864" s="1" t="s">
        <v>53</v>
      </c>
    </row>
    <row r="2865" spans="1:47" x14ac:dyDescent="0.25">
      <c r="A2865" s="1" t="s">
        <v>7030</v>
      </c>
      <c r="B2865">
        <v>4</v>
      </c>
      <c r="C2865" s="2">
        <v>43470.937048611115</v>
      </c>
      <c r="D2865" s="2">
        <v>43470.957048611112</v>
      </c>
      <c r="E2865">
        <v>38.871429999999997</v>
      </c>
      <c r="F2865">
        <v>-104.71993000000001</v>
      </c>
      <c r="G2865">
        <v>38.872799999999998</v>
      </c>
      <c r="H2865">
        <v>-104.71992</v>
      </c>
      <c r="I2865">
        <v>9.5000000000000001E-2</v>
      </c>
      <c r="J2865" s="1" t="s">
        <v>4240</v>
      </c>
      <c r="K2865">
        <v>2491</v>
      </c>
      <c r="L2865" s="1" t="s">
        <v>6718</v>
      </c>
      <c r="M2865" s="1" t="s">
        <v>97</v>
      </c>
      <c r="N2865" s="1" t="s">
        <v>232</v>
      </c>
      <c r="O2865" s="1" t="s">
        <v>193</v>
      </c>
      <c r="P2865" s="1" t="s">
        <v>198</v>
      </c>
      <c r="Q2865" s="1" t="s">
        <v>378</v>
      </c>
      <c r="R2865" s="1" t="s">
        <v>48</v>
      </c>
      <c r="S2865" s="1" t="s">
        <v>79</v>
      </c>
      <c r="T2865" s="1" t="s">
        <v>249</v>
      </c>
      <c r="U2865" s="2">
        <v>43470.95416666667</v>
      </c>
      <c r="V2865">
        <v>39</v>
      </c>
      <c r="W2865">
        <v>35.700000000000003</v>
      </c>
      <c r="X2865">
        <v>46</v>
      </c>
      <c r="Y2865">
        <v>29.83</v>
      </c>
      <c r="Z2865">
        <v>10</v>
      </c>
      <c r="AA2865" s="1" t="s">
        <v>961</v>
      </c>
      <c r="AB2865">
        <v>4.5999999999999996</v>
      </c>
      <c r="AD2865" s="1" t="s">
        <v>818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s="1" t="s">
        <v>53</v>
      </c>
      <c r="AS2865" s="1" t="s">
        <v>53</v>
      </c>
      <c r="AT2865" s="1" t="s">
        <v>53</v>
      </c>
      <c r="AU2865" s="1" t="s">
        <v>53</v>
      </c>
    </row>
    <row r="2866" spans="1:47" x14ac:dyDescent="0.25">
      <c r="A2866" s="1" t="s">
        <v>4734</v>
      </c>
      <c r="B2866">
        <v>3</v>
      </c>
      <c r="C2866" s="2">
        <v>43471.69017361111</v>
      </c>
      <c r="D2866" s="2">
        <v>43471.710844907408</v>
      </c>
      <c r="E2866">
        <v>40.179569999999998</v>
      </c>
      <c r="F2866">
        <v>-104.97967199999999</v>
      </c>
      <c r="G2866">
        <v>40.196607</v>
      </c>
      <c r="H2866">
        <v>-104.97996000000001</v>
      </c>
      <c r="I2866">
        <v>1.177</v>
      </c>
      <c r="J2866" s="1" t="s">
        <v>264</v>
      </c>
      <c r="L2866" s="1" t="s">
        <v>265</v>
      </c>
      <c r="M2866" s="1" t="s">
        <v>47</v>
      </c>
      <c r="N2866" s="1" t="s">
        <v>208</v>
      </c>
      <c r="O2866" s="1" t="s">
        <v>209</v>
      </c>
      <c r="P2866" s="1" t="s">
        <v>198</v>
      </c>
      <c r="Q2866" s="1" t="s">
        <v>210</v>
      </c>
      <c r="R2866" s="1" t="s">
        <v>48</v>
      </c>
      <c r="S2866" s="1" t="s">
        <v>79</v>
      </c>
      <c r="T2866" s="1" t="s">
        <v>211</v>
      </c>
      <c r="U2866" s="2">
        <v>43471.690972222219</v>
      </c>
      <c r="V2866">
        <v>50</v>
      </c>
      <c r="X2866">
        <v>32</v>
      </c>
      <c r="Y2866">
        <v>29.6</v>
      </c>
      <c r="Z2866">
        <v>10</v>
      </c>
      <c r="AA2866" s="1" t="s">
        <v>56</v>
      </c>
      <c r="AB2866">
        <v>10.4</v>
      </c>
      <c r="AD2866" s="1" t="s">
        <v>1206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s="1" t="s">
        <v>51</v>
      </c>
      <c r="AS2866" s="1" t="s">
        <v>51</v>
      </c>
      <c r="AT2866" s="1" t="s">
        <v>51</v>
      </c>
      <c r="AU2866" s="1" t="s">
        <v>51</v>
      </c>
    </row>
    <row r="2867" spans="1:47" x14ac:dyDescent="0.25">
      <c r="A2867" s="1" t="s">
        <v>4371</v>
      </c>
      <c r="B2867">
        <v>3</v>
      </c>
      <c r="C2867" s="2">
        <v>43472.270914351851</v>
      </c>
      <c r="D2867" s="2">
        <v>43472.291400462964</v>
      </c>
      <c r="E2867">
        <v>39.885438999999998</v>
      </c>
      <c r="F2867">
        <v>-104.98766999999999</v>
      </c>
      <c r="G2867">
        <v>39.882770000000001</v>
      </c>
      <c r="H2867">
        <v>-104.98768</v>
      </c>
      <c r="I2867">
        <v>0.184</v>
      </c>
      <c r="J2867" s="1" t="s">
        <v>441</v>
      </c>
      <c r="L2867" s="1" t="s">
        <v>312</v>
      </c>
      <c r="M2867" s="1" t="s">
        <v>47</v>
      </c>
      <c r="N2867" s="1" t="s">
        <v>131</v>
      </c>
      <c r="O2867" s="1" t="s">
        <v>147</v>
      </c>
      <c r="P2867" s="1" t="s">
        <v>198</v>
      </c>
      <c r="Q2867" s="1" t="s">
        <v>439</v>
      </c>
      <c r="R2867" s="1" t="s">
        <v>48</v>
      </c>
      <c r="S2867" s="1" t="s">
        <v>79</v>
      </c>
      <c r="T2867" s="1" t="s">
        <v>205</v>
      </c>
      <c r="U2867" s="2">
        <v>43472.285416666666</v>
      </c>
      <c r="V2867">
        <v>32</v>
      </c>
      <c r="W2867">
        <v>26.4</v>
      </c>
      <c r="X2867">
        <v>38</v>
      </c>
      <c r="Y2867">
        <v>29.78</v>
      </c>
      <c r="Z2867">
        <v>10</v>
      </c>
      <c r="AA2867" s="1" t="s">
        <v>862</v>
      </c>
      <c r="AB2867">
        <v>5.8</v>
      </c>
      <c r="AD2867" s="1" t="s">
        <v>1067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s="1" t="s">
        <v>53</v>
      </c>
      <c r="AS2867" s="1" t="s">
        <v>53</v>
      </c>
      <c r="AT2867" s="1" t="s">
        <v>51</v>
      </c>
      <c r="AU2867" s="1" t="s">
        <v>51</v>
      </c>
    </row>
    <row r="2868" spans="1:47" x14ac:dyDescent="0.25">
      <c r="A2868" s="1" t="s">
        <v>4362</v>
      </c>
      <c r="B2868">
        <v>3</v>
      </c>
      <c r="C2868" s="2">
        <v>43472.290196759262</v>
      </c>
      <c r="D2868" s="2">
        <v>43472.310844907406</v>
      </c>
      <c r="E2868">
        <v>39.885438999999998</v>
      </c>
      <c r="F2868">
        <v>-104.98766999999999</v>
      </c>
      <c r="G2868">
        <v>39.882770000000001</v>
      </c>
      <c r="H2868">
        <v>-104.98768</v>
      </c>
      <c r="I2868">
        <v>0.184</v>
      </c>
      <c r="J2868" s="1" t="s">
        <v>441</v>
      </c>
      <c r="L2868" s="1" t="s">
        <v>312</v>
      </c>
      <c r="M2868" s="1" t="s">
        <v>47</v>
      </c>
      <c r="N2868" s="1" t="s">
        <v>131</v>
      </c>
      <c r="O2868" s="1" t="s">
        <v>147</v>
      </c>
      <c r="P2868" s="1" t="s">
        <v>198</v>
      </c>
      <c r="Q2868" s="1" t="s">
        <v>439</v>
      </c>
      <c r="R2868" s="1" t="s">
        <v>48</v>
      </c>
      <c r="S2868" s="1" t="s">
        <v>79</v>
      </c>
      <c r="T2868" s="1" t="s">
        <v>205</v>
      </c>
      <c r="U2868" s="2">
        <v>43472.285416666666</v>
      </c>
      <c r="V2868">
        <v>32</v>
      </c>
      <c r="W2868">
        <v>26.4</v>
      </c>
      <c r="X2868">
        <v>38</v>
      </c>
      <c r="Y2868">
        <v>29.78</v>
      </c>
      <c r="Z2868">
        <v>10</v>
      </c>
      <c r="AA2868" s="1" t="s">
        <v>862</v>
      </c>
      <c r="AB2868">
        <v>5.8</v>
      </c>
      <c r="AD2868" s="1" t="s">
        <v>1067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s="1" t="s">
        <v>53</v>
      </c>
      <c r="AS2868" s="1" t="s">
        <v>51</v>
      </c>
      <c r="AT2868" s="1" t="s">
        <v>51</v>
      </c>
      <c r="AU2868" s="1" t="s">
        <v>51</v>
      </c>
    </row>
    <row r="2869" spans="1:47" x14ac:dyDescent="0.25">
      <c r="A2869" s="1" t="s">
        <v>4005</v>
      </c>
      <c r="B2869">
        <v>3</v>
      </c>
      <c r="C2869" s="2">
        <v>43472.302685185183</v>
      </c>
      <c r="D2869" s="2">
        <v>43472.323344907411</v>
      </c>
      <c r="E2869">
        <v>39.203206999999999</v>
      </c>
      <c r="F2869">
        <v>-104.85796499999999</v>
      </c>
      <c r="G2869">
        <v>39.190130000000003</v>
      </c>
      <c r="H2869">
        <v>-104.8507</v>
      </c>
      <c r="I2869">
        <v>0.98399999999999999</v>
      </c>
      <c r="J2869" s="1" t="s">
        <v>455</v>
      </c>
      <c r="L2869" s="1" t="s">
        <v>195</v>
      </c>
      <c r="M2869" s="1" t="s">
        <v>47</v>
      </c>
      <c r="N2869" s="1" t="s">
        <v>86</v>
      </c>
      <c r="O2869" s="1" t="s">
        <v>121</v>
      </c>
      <c r="P2869" s="1" t="s">
        <v>198</v>
      </c>
      <c r="Q2869" s="1" t="s">
        <v>222</v>
      </c>
      <c r="R2869" s="1" t="s">
        <v>48</v>
      </c>
      <c r="S2869" s="1" t="s">
        <v>79</v>
      </c>
      <c r="T2869" s="1" t="s">
        <v>223</v>
      </c>
      <c r="U2869" s="2">
        <v>43472.307638888888</v>
      </c>
      <c r="V2869">
        <v>32</v>
      </c>
      <c r="W2869">
        <v>22.5</v>
      </c>
      <c r="X2869">
        <v>38</v>
      </c>
      <c r="Y2869">
        <v>29.84</v>
      </c>
      <c r="Z2869">
        <v>10</v>
      </c>
      <c r="AA2869" s="1" t="s">
        <v>67</v>
      </c>
      <c r="AB2869">
        <v>12.7</v>
      </c>
      <c r="AD2869" s="1" t="s">
        <v>1206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s="1" t="s">
        <v>53</v>
      </c>
      <c r="AS2869" s="1" t="s">
        <v>51</v>
      </c>
      <c r="AT2869" s="1" t="s">
        <v>51</v>
      </c>
      <c r="AU2869" s="1" t="s">
        <v>51</v>
      </c>
    </row>
    <row r="2870" spans="1:47" x14ac:dyDescent="0.25">
      <c r="A2870" s="1" t="s">
        <v>4571</v>
      </c>
      <c r="B2870">
        <v>4</v>
      </c>
      <c r="C2870" s="2">
        <v>43472.424027777779</v>
      </c>
      <c r="D2870" s="2">
        <v>43472.444710648146</v>
      </c>
      <c r="E2870">
        <v>39.725149999999999</v>
      </c>
      <c r="F2870">
        <v>-105.02385</v>
      </c>
      <c r="G2870">
        <v>39.725320000000004</v>
      </c>
      <c r="H2870">
        <v>-105.01784000000001</v>
      </c>
      <c r="I2870">
        <v>0.32</v>
      </c>
      <c r="J2870" s="1" t="s">
        <v>4572</v>
      </c>
      <c r="L2870" s="1" t="s">
        <v>128</v>
      </c>
      <c r="M2870" s="1" t="s">
        <v>47</v>
      </c>
      <c r="N2870" s="1" t="s">
        <v>131</v>
      </c>
      <c r="O2870" s="1" t="s">
        <v>131</v>
      </c>
      <c r="P2870" s="1" t="s">
        <v>198</v>
      </c>
      <c r="Q2870" s="1" t="s">
        <v>310</v>
      </c>
      <c r="R2870" s="1" t="s">
        <v>48</v>
      </c>
      <c r="S2870" s="1" t="s">
        <v>79</v>
      </c>
      <c r="T2870" s="1" t="s">
        <v>205</v>
      </c>
      <c r="U2870" s="2">
        <v>43472.420138888891</v>
      </c>
      <c r="V2870">
        <v>48.2</v>
      </c>
      <c r="X2870">
        <v>24</v>
      </c>
      <c r="Y2870">
        <v>29.8</v>
      </c>
      <c r="Z2870">
        <v>10</v>
      </c>
      <c r="AA2870" s="1" t="s">
        <v>55</v>
      </c>
      <c r="AB2870">
        <v>21.9</v>
      </c>
      <c r="AD2870" s="1" t="s">
        <v>1067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s="1" t="s">
        <v>51</v>
      </c>
      <c r="AS2870" s="1" t="s">
        <v>51</v>
      </c>
      <c r="AT2870" s="1" t="s">
        <v>51</v>
      </c>
      <c r="AU2870" s="1" t="s">
        <v>51</v>
      </c>
    </row>
    <row r="2871" spans="1:47" x14ac:dyDescent="0.25">
      <c r="A2871" s="1" t="s">
        <v>4573</v>
      </c>
      <c r="B2871">
        <v>4</v>
      </c>
      <c r="C2871" s="2">
        <v>43472.424027777779</v>
      </c>
      <c r="D2871" s="2">
        <v>43472.444710648146</v>
      </c>
      <c r="E2871">
        <v>39.725140000000003</v>
      </c>
      <c r="F2871">
        <v>-105.02493</v>
      </c>
      <c r="G2871">
        <v>39.725149999999999</v>
      </c>
      <c r="H2871">
        <v>-105.02385</v>
      </c>
      <c r="I2871">
        <v>5.7000000000000002E-2</v>
      </c>
      <c r="J2871" s="1" t="s">
        <v>4574</v>
      </c>
      <c r="L2871" s="1" t="s">
        <v>1243</v>
      </c>
      <c r="M2871" s="1" t="s">
        <v>47</v>
      </c>
      <c r="N2871" s="1" t="s">
        <v>131</v>
      </c>
      <c r="O2871" s="1" t="s">
        <v>131</v>
      </c>
      <c r="P2871" s="1" t="s">
        <v>198</v>
      </c>
      <c r="Q2871" s="1" t="s">
        <v>310</v>
      </c>
      <c r="R2871" s="1" t="s">
        <v>48</v>
      </c>
      <c r="S2871" s="1" t="s">
        <v>79</v>
      </c>
      <c r="T2871" s="1" t="s">
        <v>205</v>
      </c>
      <c r="U2871" s="2">
        <v>43472.420138888891</v>
      </c>
      <c r="V2871">
        <v>48.2</v>
      </c>
      <c r="X2871">
        <v>24</v>
      </c>
      <c r="Y2871">
        <v>29.8</v>
      </c>
      <c r="Z2871">
        <v>10</v>
      </c>
      <c r="AA2871" s="1" t="s">
        <v>55</v>
      </c>
      <c r="AB2871">
        <v>21.9</v>
      </c>
      <c r="AD2871" s="1" t="s">
        <v>1067</v>
      </c>
      <c r="AE2871" t="b">
        <v>0</v>
      </c>
      <c r="AF2871" t="b">
        <v>0</v>
      </c>
      <c r="AG2871" t="b">
        <v>1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1</v>
      </c>
      <c r="AQ2871" t="b">
        <v>0</v>
      </c>
      <c r="AR2871" s="1" t="s">
        <v>51</v>
      </c>
      <c r="AS2871" s="1" t="s">
        <v>51</v>
      </c>
      <c r="AT2871" s="1" t="s">
        <v>51</v>
      </c>
      <c r="AU2871" s="1" t="s">
        <v>51</v>
      </c>
    </row>
    <row r="2872" spans="1:47" x14ac:dyDescent="0.25">
      <c r="A2872" s="1" t="s">
        <v>4575</v>
      </c>
      <c r="B2872">
        <v>3</v>
      </c>
      <c r="C2872" s="2">
        <v>43472.477685185186</v>
      </c>
      <c r="D2872" s="2">
        <v>43472.498344907406</v>
      </c>
      <c r="E2872">
        <v>39.774549999999998</v>
      </c>
      <c r="F2872">
        <v>-104.85323200000001</v>
      </c>
      <c r="G2872">
        <v>39.774549999999998</v>
      </c>
      <c r="H2872">
        <v>-104.85323</v>
      </c>
      <c r="I2872">
        <v>0</v>
      </c>
      <c r="J2872" s="1" t="s">
        <v>534</v>
      </c>
      <c r="L2872" s="1" t="s">
        <v>143</v>
      </c>
      <c r="M2872" s="1" t="s">
        <v>47</v>
      </c>
      <c r="N2872" s="1" t="s">
        <v>131</v>
      </c>
      <c r="O2872" s="1" t="s">
        <v>131</v>
      </c>
      <c r="P2872" s="1" t="s">
        <v>198</v>
      </c>
      <c r="Q2872" s="1" t="s">
        <v>299</v>
      </c>
      <c r="R2872" s="1" t="s">
        <v>48</v>
      </c>
      <c r="S2872" s="1" t="s">
        <v>79</v>
      </c>
      <c r="T2872" s="1" t="s">
        <v>203</v>
      </c>
      <c r="U2872" s="2">
        <v>43472.456944444442</v>
      </c>
      <c r="V2872">
        <v>48.7</v>
      </c>
      <c r="X2872">
        <v>23</v>
      </c>
      <c r="Y2872">
        <v>29.74</v>
      </c>
      <c r="Z2872">
        <v>10</v>
      </c>
      <c r="AA2872" s="1" t="s">
        <v>55</v>
      </c>
      <c r="AB2872">
        <v>15</v>
      </c>
      <c r="AD2872" s="1" t="s">
        <v>1067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s="1" t="s">
        <v>51</v>
      </c>
      <c r="AS2872" s="1" t="s">
        <v>51</v>
      </c>
      <c r="AT2872" s="1" t="s">
        <v>51</v>
      </c>
      <c r="AU2872" s="1" t="s">
        <v>51</v>
      </c>
    </row>
    <row r="2873" spans="1:47" x14ac:dyDescent="0.25">
      <c r="A2873" s="1" t="s">
        <v>6490</v>
      </c>
      <c r="B2873">
        <v>3</v>
      </c>
      <c r="C2873" s="2">
        <v>43472.518310185187</v>
      </c>
      <c r="D2873" s="2">
        <v>43472.538622685184</v>
      </c>
      <c r="E2873">
        <v>37.620739999999998</v>
      </c>
      <c r="F2873">
        <v>-104.76155</v>
      </c>
      <c r="G2873">
        <v>37.618319999999997</v>
      </c>
      <c r="H2873">
        <v>-104.76009999999999</v>
      </c>
      <c r="I2873">
        <v>0.185</v>
      </c>
      <c r="J2873" s="1" t="s">
        <v>4223</v>
      </c>
      <c r="L2873" s="1" t="s">
        <v>326</v>
      </c>
      <c r="M2873" s="1" t="s">
        <v>47</v>
      </c>
      <c r="N2873" s="1" t="s">
        <v>676</v>
      </c>
      <c r="O2873" s="1" t="s">
        <v>514</v>
      </c>
      <c r="P2873" s="1" t="s">
        <v>198</v>
      </c>
      <c r="Q2873" s="1" t="s">
        <v>677</v>
      </c>
      <c r="R2873" s="1" t="s">
        <v>48</v>
      </c>
      <c r="S2873" s="1" t="s">
        <v>79</v>
      </c>
      <c r="T2873" s="1" t="s">
        <v>516</v>
      </c>
      <c r="AA2873" s="1" t="s">
        <v>69</v>
      </c>
      <c r="AD2873" s="1" t="s">
        <v>69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s="1" t="s">
        <v>51</v>
      </c>
      <c r="AS2873" s="1" t="s">
        <v>51</v>
      </c>
      <c r="AT2873" s="1" t="s">
        <v>51</v>
      </c>
      <c r="AU2873" s="1" t="s">
        <v>51</v>
      </c>
    </row>
    <row r="2874" spans="1:47" x14ac:dyDescent="0.25">
      <c r="A2874" s="1" t="s">
        <v>4529</v>
      </c>
      <c r="B2874">
        <v>3</v>
      </c>
      <c r="C2874" s="2">
        <v>43472.615185185183</v>
      </c>
      <c r="D2874" s="2">
        <v>43472.63585648148</v>
      </c>
      <c r="E2874">
        <v>39.776431000000002</v>
      </c>
      <c r="F2874">
        <v>-104.875114</v>
      </c>
      <c r="G2874">
        <v>39.776538000000002</v>
      </c>
      <c r="H2874">
        <v>-104.87621</v>
      </c>
      <c r="I2874">
        <v>5.8999999999999997E-2</v>
      </c>
      <c r="J2874" s="1" t="s">
        <v>452</v>
      </c>
      <c r="L2874" s="1" t="s">
        <v>133</v>
      </c>
      <c r="M2874" s="1" t="s">
        <v>47</v>
      </c>
      <c r="N2874" s="1" t="s">
        <v>131</v>
      </c>
      <c r="O2874" s="1" t="s">
        <v>131</v>
      </c>
      <c r="P2874" s="1" t="s">
        <v>198</v>
      </c>
      <c r="Q2874" s="1" t="s">
        <v>453</v>
      </c>
      <c r="R2874" s="1" t="s">
        <v>48</v>
      </c>
      <c r="S2874" s="1" t="s">
        <v>79</v>
      </c>
      <c r="T2874" s="1" t="s">
        <v>203</v>
      </c>
      <c r="U2874" s="2">
        <v>43472.623611111114</v>
      </c>
      <c r="V2874">
        <v>49.1</v>
      </c>
      <c r="X2874">
        <v>20</v>
      </c>
      <c r="Y2874">
        <v>29.83</v>
      </c>
      <c r="Z2874">
        <v>10</v>
      </c>
      <c r="AA2874" s="1" t="s">
        <v>840</v>
      </c>
      <c r="AB2874">
        <v>16.100000000000001</v>
      </c>
      <c r="AD2874" s="1" t="s">
        <v>1220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s="1" t="s">
        <v>51</v>
      </c>
      <c r="AS2874" s="1" t="s">
        <v>51</v>
      </c>
      <c r="AT2874" s="1" t="s">
        <v>51</v>
      </c>
      <c r="AU2874" s="1" t="s">
        <v>51</v>
      </c>
    </row>
    <row r="2875" spans="1:47" x14ac:dyDescent="0.25">
      <c r="A2875" s="1" t="s">
        <v>4646</v>
      </c>
      <c r="B2875">
        <v>3</v>
      </c>
      <c r="C2875" s="2">
        <v>43472.664155092592</v>
      </c>
      <c r="D2875" s="2">
        <v>43472.684467592589</v>
      </c>
      <c r="E2875">
        <v>39.648710000000001</v>
      </c>
      <c r="F2875">
        <v>-104.9161</v>
      </c>
      <c r="G2875">
        <v>39.643203</v>
      </c>
      <c r="H2875">
        <v>-104.91291200000001</v>
      </c>
      <c r="I2875">
        <v>0.41699999999999998</v>
      </c>
      <c r="J2875" s="1" t="s">
        <v>220</v>
      </c>
      <c r="L2875" s="1" t="s">
        <v>172</v>
      </c>
      <c r="M2875" s="1" t="s">
        <v>47</v>
      </c>
      <c r="N2875" s="1" t="s">
        <v>131</v>
      </c>
      <c r="O2875" s="1" t="s">
        <v>131</v>
      </c>
      <c r="P2875" s="1" t="s">
        <v>198</v>
      </c>
      <c r="Q2875" s="1" t="s">
        <v>414</v>
      </c>
      <c r="R2875" s="1" t="s">
        <v>48</v>
      </c>
      <c r="S2875" s="1" t="s">
        <v>79</v>
      </c>
      <c r="T2875" s="1" t="s">
        <v>200</v>
      </c>
      <c r="U2875" s="2">
        <v>43472.661805555559</v>
      </c>
      <c r="V2875">
        <v>48</v>
      </c>
      <c r="X2875">
        <v>24</v>
      </c>
      <c r="Y2875">
        <v>29.87</v>
      </c>
      <c r="Z2875">
        <v>10</v>
      </c>
      <c r="AA2875" s="1" t="s">
        <v>840</v>
      </c>
      <c r="AB2875">
        <v>20.7</v>
      </c>
      <c r="AD2875" s="1" t="s">
        <v>818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1</v>
      </c>
      <c r="AL2875" t="b">
        <v>0</v>
      </c>
      <c r="AM2875" t="b">
        <v>1</v>
      </c>
      <c r="AN2875" t="b">
        <v>0</v>
      </c>
      <c r="AO2875" t="b">
        <v>0</v>
      </c>
      <c r="AP2875" t="b">
        <v>0</v>
      </c>
      <c r="AQ2875" t="b">
        <v>0</v>
      </c>
      <c r="AR2875" s="1" t="s">
        <v>51</v>
      </c>
      <c r="AS2875" s="1" t="s">
        <v>51</v>
      </c>
      <c r="AT2875" s="1" t="s">
        <v>51</v>
      </c>
      <c r="AU2875" s="1" t="s">
        <v>51</v>
      </c>
    </row>
    <row r="2876" spans="1:47" x14ac:dyDescent="0.25">
      <c r="A2876" s="1" t="s">
        <v>5282</v>
      </c>
      <c r="B2876">
        <v>3</v>
      </c>
      <c r="C2876" s="2">
        <v>43472.695925925924</v>
      </c>
      <c r="D2876" s="2">
        <v>43472.716400462959</v>
      </c>
      <c r="E2876">
        <v>39.784910000000004</v>
      </c>
      <c r="F2876">
        <v>-105.047861</v>
      </c>
      <c r="G2876">
        <v>39.783548000000003</v>
      </c>
      <c r="H2876">
        <v>-105.044224</v>
      </c>
      <c r="I2876">
        <v>0.215</v>
      </c>
      <c r="J2876" s="1" t="s">
        <v>542</v>
      </c>
      <c r="L2876" s="1" t="s">
        <v>133</v>
      </c>
      <c r="M2876" s="1" t="s">
        <v>47</v>
      </c>
      <c r="N2876" s="1" t="s">
        <v>131</v>
      </c>
      <c r="O2876" s="1" t="s">
        <v>131</v>
      </c>
      <c r="P2876" s="1" t="s">
        <v>198</v>
      </c>
      <c r="Q2876" s="1" t="s">
        <v>367</v>
      </c>
      <c r="R2876" s="1" t="s">
        <v>48</v>
      </c>
      <c r="S2876" s="1" t="s">
        <v>79</v>
      </c>
      <c r="T2876" s="1" t="s">
        <v>205</v>
      </c>
      <c r="U2876" s="2">
        <v>43472.700694444444</v>
      </c>
      <c r="V2876">
        <v>46.4</v>
      </c>
      <c r="W2876">
        <v>37.5</v>
      </c>
      <c r="X2876">
        <v>25</v>
      </c>
      <c r="Y2876">
        <v>29.87</v>
      </c>
      <c r="Z2876">
        <v>70</v>
      </c>
      <c r="AA2876" s="1" t="s">
        <v>56</v>
      </c>
      <c r="AB2876">
        <v>27.6</v>
      </c>
      <c r="AD2876" s="1" t="s">
        <v>1220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s="1" t="s">
        <v>51</v>
      </c>
      <c r="AS2876" s="1" t="s">
        <v>51</v>
      </c>
      <c r="AT2876" s="1" t="s">
        <v>51</v>
      </c>
      <c r="AU2876" s="1" t="s">
        <v>51</v>
      </c>
    </row>
    <row r="2877" spans="1:47" x14ac:dyDescent="0.25">
      <c r="A2877" s="1" t="s">
        <v>5124</v>
      </c>
      <c r="B2877">
        <v>3</v>
      </c>
      <c r="C2877" s="2">
        <v>43472.711030092592</v>
      </c>
      <c r="D2877" s="2">
        <v>43472.731678240743</v>
      </c>
      <c r="E2877">
        <v>39.933123999999999</v>
      </c>
      <c r="F2877">
        <v>-105.123779</v>
      </c>
      <c r="G2877">
        <v>39.933118999999998</v>
      </c>
      <c r="H2877">
        <v>-105.123768</v>
      </c>
      <c r="I2877">
        <v>1E-3</v>
      </c>
      <c r="J2877" s="1" t="s">
        <v>242</v>
      </c>
      <c r="L2877" s="1" t="s">
        <v>143</v>
      </c>
      <c r="M2877" s="1" t="s">
        <v>47</v>
      </c>
      <c r="N2877" s="1" t="s">
        <v>244</v>
      </c>
      <c r="O2877" s="1" t="s">
        <v>244</v>
      </c>
      <c r="P2877" s="1" t="s">
        <v>198</v>
      </c>
      <c r="Q2877" s="1" t="s">
        <v>256</v>
      </c>
      <c r="R2877" s="1" t="s">
        <v>48</v>
      </c>
      <c r="S2877" s="1" t="s">
        <v>79</v>
      </c>
      <c r="T2877" s="1" t="s">
        <v>205</v>
      </c>
      <c r="U2877" s="2">
        <v>43472.700694444444</v>
      </c>
      <c r="V2877">
        <v>46.4</v>
      </c>
      <c r="W2877">
        <v>37.5</v>
      </c>
      <c r="X2877">
        <v>25</v>
      </c>
      <c r="Y2877">
        <v>29.87</v>
      </c>
      <c r="Z2877">
        <v>70</v>
      </c>
      <c r="AA2877" s="1" t="s">
        <v>56</v>
      </c>
      <c r="AB2877">
        <v>27.6</v>
      </c>
      <c r="AD2877" s="1" t="s">
        <v>1220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1</v>
      </c>
      <c r="AQ2877" t="b">
        <v>0</v>
      </c>
      <c r="AR2877" s="1" t="s">
        <v>53</v>
      </c>
      <c r="AS2877" s="1" t="s">
        <v>51</v>
      </c>
      <c r="AT2877" s="1" t="s">
        <v>51</v>
      </c>
      <c r="AU2877" s="1" t="s">
        <v>51</v>
      </c>
    </row>
    <row r="2878" spans="1:47" x14ac:dyDescent="0.25">
      <c r="A2878" s="1" t="s">
        <v>5075</v>
      </c>
      <c r="B2878">
        <v>3</v>
      </c>
      <c r="C2878" s="2">
        <v>43472.76935185185</v>
      </c>
      <c r="D2878" s="2">
        <v>43472.790023148147</v>
      </c>
      <c r="E2878">
        <v>39.811157999999999</v>
      </c>
      <c r="F2878">
        <v>-104.99599499999999</v>
      </c>
      <c r="G2878">
        <v>39.812289999999997</v>
      </c>
      <c r="H2878">
        <v>-104.99284</v>
      </c>
      <c r="I2878">
        <v>0.185</v>
      </c>
      <c r="J2878" s="1" t="s">
        <v>751</v>
      </c>
      <c r="L2878" s="1" t="s">
        <v>122</v>
      </c>
      <c r="M2878" s="1" t="s">
        <v>47</v>
      </c>
      <c r="N2878" s="1" t="s">
        <v>131</v>
      </c>
      <c r="O2878" s="1" t="s">
        <v>147</v>
      </c>
      <c r="P2878" s="1" t="s">
        <v>198</v>
      </c>
      <c r="Q2878" s="1" t="s">
        <v>331</v>
      </c>
      <c r="R2878" s="1" t="s">
        <v>48</v>
      </c>
      <c r="S2878" s="1" t="s">
        <v>79</v>
      </c>
      <c r="T2878" s="1" t="s">
        <v>205</v>
      </c>
      <c r="U2878" s="2">
        <v>43472.739583333336</v>
      </c>
      <c r="V2878">
        <v>46.4</v>
      </c>
      <c r="W2878">
        <v>41.5</v>
      </c>
      <c r="X2878">
        <v>23</v>
      </c>
      <c r="Y2878">
        <v>29.9</v>
      </c>
      <c r="Z2878">
        <v>70</v>
      </c>
      <c r="AA2878" s="1" t="s">
        <v>840</v>
      </c>
      <c r="AB2878">
        <v>10.4</v>
      </c>
      <c r="AD2878" s="1" t="s">
        <v>1220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s="1" t="s">
        <v>53</v>
      </c>
      <c r="AS2878" s="1" t="s">
        <v>53</v>
      </c>
      <c r="AT2878" s="1" t="s">
        <v>53</v>
      </c>
      <c r="AU2878" s="1" t="s">
        <v>53</v>
      </c>
    </row>
    <row r="2879" spans="1:47" x14ac:dyDescent="0.25">
      <c r="A2879" s="1" t="s">
        <v>4390</v>
      </c>
      <c r="B2879">
        <v>4</v>
      </c>
      <c r="C2879" s="2">
        <v>43472.806319444448</v>
      </c>
      <c r="D2879" s="2">
        <v>43472.826678240737</v>
      </c>
      <c r="E2879">
        <v>38.843060000000001</v>
      </c>
      <c r="F2879">
        <v>-104.69107</v>
      </c>
      <c r="G2879">
        <v>38.851201000000003</v>
      </c>
      <c r="H2879">
        <v>-104.682869</v>
      </c>
      <c r="I2879">
        <v>0.71499999999999997</v>
      </c>
      <c r="J2879" s="1" t="s">
        <v>4391</v>
      </c>
      <c r="L2879" s="1" t="s">
        <v>3893</v>
      </c>
      <c r="M2879" s="1" t="s">
        <v>47</v>
      </c>
      <c r="N2879" s="1" t="s">
        <v>232</v>
      </c>
      <c r="O2879" s="1" t="s">
        <v>193</v>
      </c>
      <c r="P2879" s="1" t="s">
        <v>198</v>
      </c>
      <c r="Q2879" s="1" t="s">
        <v>4392</v>
      </c>
      <c r="R2879" s="1" t="s">
        <v>48</v>
      </c>
      <c r="S2879" s="1" t="s">
        <v>79</v>
      </c>
      <c r="T2879" s="1" t="s">
        <v>249</v>
      </c>
      <c r="U2879" s="2">
        <v>43472.787499999999</v>
      </c>
      <c r="V2879">
        <v>45</v>
      </c>
      <c r="W2879">
        <v>34.1</v>
      </c>
      <c r="X2879">
        <v>24</v>
      </c>
      <c r="Y2879">
        <v>29.95</v>
      </c>
      <c r="Z2879">
        <v>10</v>
      </c>
      <c r="AA2879" s="1" t="s">
        <v>71</v>
      </c>
      <c r="AB2879">
        <v>38</v>
      </c>
      <c r="AD2879" s="1" t="s">
        <v>1067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1</v>
      </c>
      <c r="AQ2879" t="b">
        <v>0</v>
      </c>
      <c r="AR2879" s="1" t="s">
        <v>53</v>
      </c>
      <c r="AS2879" s="1" t="s">
        <v>53</v>
      </c>
      <c r="AT2879" s="1" t="s">
        <v>53</v>
      </c>
      <c r="AU2879" s="1" t="s">
        <v>53</v>
      </c>
    </row>
    <row r="2880" spans="1:47" x14ac:dyDescent="0.25">
      <c r="A2880" s="1" t="s">
        <v>3908</v>
      </c>
      <c r="B2880">
        <v>4</v>
      </c>
      <c r="C2880" s="2">
        <v>43472.824548611112</v>
      </c>
      <c r="D2880" s="2">
        <v>43472.845243055555</v>
      </c>
      <c r="E2880">
        <v>37.139560000000003</v>
      </c>
      <c r="F2880">
        <v>-104.52021000000001</v>
      </c>
      <c r="G2880">
        <v>37.131250000000001</v>
      </c>
      <c r="H2880">
        <v>-104.5213</v>
      </c>
      <c r="I2880">
        <v>0.57699999999999996</v>
      </c>
      <c r="J2880" s="1" t="s">
        <v>3909</v>
      </c>
      <c r="L2880" s="1" t="s">
        <v>326</v>
      </c>
      <c r="M2880" s="1" t="s">
        <v>47</v>
      </c>
      <c r="N2880" s="1" t="s">
        <v>100</v>
      </c>
      <c r="O2880" s="1" t="s">
        <v>375</v>
      </c>
      <c r="P2880" s="1" t="s">
        <v>198</v>
      </c>
      <c r="Q2880" s="1" t="s">
        <v>376</v>
      </c>
      <c r="R2880" s="1" t="s">
        <v>48</v>
      </c>
      <c r="S2880" s="1" t="s">
        <v>79</v>
      </c>
      <c r="T2880" s="1" t="s">
        <v>377</v>
      </c>
      <c r="U2880" s="2">
        <v>43472.82916666667</v>
      </c>
      <c r="V2880">
        <v>34</v>
      </c>
      <c r="W2880">
        <v>26</v>
      </c>
      <c r="X2880">
        <v>50</v>
      </c>
      <c r="Y2880">
        <v>30.04</v>
      </c>
      <c r="Z2880">
        <v>10</v>
      </c>
      <c r="AA2880" s="1" t="s">
        <v>846</v>
      </c>
      <c r="AB2880">
        <v>10.4</v>
      </c>
      <c r="AD2880" s="1" t="s">
        <v>1206</v>
      </c>
      <c r="AE2880" t="b">
        <v>0</v>
      </c>
      <c r="AF2880" t="b">
        <v>0</v>
      </c>
      <c r="AG2880" t="b">
        <v>0</v>
      </c>
      <c r="AH2880" t="b">
        <v>0</v>
      </c>
      <c r="AI2880" t="b">
        <v>1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s="1" t="s">
        <v>53</v>
      </c>
      <c r="AS2880" s="1" t="s">
        <v>53</v>
      </c>
      <c r="AT2880" s="1" t="s">
        <v>53</v>
      </c>
      <c r="AU2880" s="1" t="s">
        <v>53</v>
      </c>
    </row>
    <row r="2881" spans="1:47" x14ac:dyDescent="0.25">
      <c r="A2881" s="1" t="s">
        <v>5057</v>
      </c>
      <c r="B2881">
        <v>4</v>
      </c>
      <c r="C2881" s="2">
        <v>43472.907881944448</v>
      </c>
      <c r="D2881" s="2">
        <v>43472.928333333337</v>
      </c>
      <c r="E2881">
        <v>39.511400000000002</v>
      </c>
      <c r="F2881">
        <v>-106.14452</v>
      </c>
      <c r="G2881">
        <v>39.508099999999999</v>
      </c>
      <c r="H2881">
        <v>-106.14373999999999</v>
      </c>
      <c r="I2881">
        <v>0.23200000000000001</v>
      </c>
      <c r="J2881" s="1" t="s">
        <v>5058</v>
      </c>
      <c r="L2881" s="1" t="s">
        <v>129</v>
      </c>
      <c r="M2881" s="1" t="s">
        <v>47</v>
      </c>
      <c r="N2881" s="1" t="s">
        <v>174</v>
      </c>
      <c r="O2881" s="1" t="s">
        <v>126</v>
      </c>
      <c r="P2881" s="1" t="s">
        <v>198</v>
      </c>
      <c r="Q2881" s="1" t="s">
        <v>1663</v>
      </c>
      <c r="R2881" s="1" t="s">
        <v>48</v>
      </c>
      <c r="S2881" s="1" t="s">
        <v>79</v>
      </c>
      <c r="T2881" s="1" t="s">
        <v>503</v>
      </c>
      <c r="U2881" s="2">
        <v>43472.912499999999</v>
      </c>
      <c r="V2881">
        <v>19.399999999999999</v>
      </c>
      <c r="W2881">
        <v>3.6</v>
      </c>
      <c r="X2881">
        <v>80</v>
      </c>
      <c r="Y2881">
        <v>30.21</v>
      </c>
      <c r="Z2881">
        <v>4</v>
      </c>
      <c r="AA2881" s="1" t="s">
        <v>840</v>
      </c>
      <c r="AB2881">
        <v>19.600000000000001</v>
      </c>
      <c r="AD2881" s="1" t="s">
        <v>1210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s="1" t="s">
        <v>53</v>
      </c>
      <c r="AS2881" s="1" t="s">
        <v>53</v>
      </c>
      <c r="AT2881" s="1" t="s">
        <v>53</v>
      </c>
      <c r="AU2881" s="1" t="s">
        <v>53</v>
      </c>
    </row>
    <row r="2882" spans="1:47" x14ac:dyDescent="0.25">
      <c r="A2882" s="1" t="s">
        <v>5106</v>
      </c>
      <c r="B2882">
        <v>3</v>
      </c>
      <c r="C2882" s="2">
        <v>43473.278055555558</v>
      </c>
      <c r="D2882" s="2">
        <v>43473.298796296294</v>
      </c>
      <c r="E2882">
        <v>39.844169000000001</v>
      </c>
      <c r="F2882">
        <v>-104.98466999999999</v>
      </c>
      <c r="G2882">
        <v>39.839744000000003</v>
      </c>
      <c r="H2882">
        <v>-104.98390000000001</v>
      </c>
      <c r="I2882">
        <v>0.308</v>
      </c>
      <c r="J2882" s="1" t="s">
        <v>689</v>
      </c>
      <c r="L2882" s="1" t="s">
        <v>172</v>
      </c>
      <c r="M2882" s="1" t="s">
        <v>47</v>
      </c>
      <c r="N2882" s="1" t="s">
        <v>131</v>
      </c>
      <c r="O2882" s="1" t="s">
        <v>147</v>
      </c>
      <c r="P2882" s="1" t="s">
        <v>198</v>
      </c>
      <c r="Q2882" s="1" t="s">
        <v>204</v>
      </c>
      <c r="R2882" s="1" t="s">
        <v>48</v>
      </c>
      <c r="S2882" s="1" t="s">
        <v>79</v>
      </c>
      <c r="T2882" s="1" t="s">
        <v>205</v>
      </c>
      <c r="U2882" s="2">
        <v>43473.282638888886</v>
      </c>
      <c r="V2882">
        <v>26.6</v>
      </c>
      <c r="W2882">
        <v>19.100000000000001</v>
      </c>
      <c r="X2882">
        <v>64</v>
      </c>
      <c r="Y2882">
        <v>30.23</v>
      </c>
      <c r="Z2882">
        <v>30</v>
      </c>
      <c r="AA2882" s="1" t="s">
        <v>961</v>
      </c>
      <c r="AB2882">
        <v>6.9</v>
      </c>
      <c r="AD2882" s="1" t="s">
        <v>1220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s="1" t="s">
        <v>53</v>
      </c>
      <c r="AS2882" s="1" t="s">
        <v>53</v>
      </c>
      <c r="AT2882" s="1" t="s">
        <v>51</v>
      </c>
      <c r="AU2882" s="1" t="s">
        <v>51</v>
      </c>
    </row>
    <row r="2883" spans="1:47" x14ac:dyDescent="0.25">
      <c r="A2883" s="1" t="s">
        <v>5107</v>
      </c>
      <c r="B2883">
        <v>3</v>
      </c>
      <c r="C2883" s="2">
        <v>43473.2812037037</v>
      </c>
      <c r="D2883" s="2">
        <v>43473.301585648151</v>
      </c>
      <c r="E2883">
        <v>39.856301000000002</v>
      </c>
      <c r="F2883">
        <v>-104.987278</v>
      </c>
      <c r="G2883">
        <v>39.853580000000001</v>
      </c>
      <c r="H2883">
        <v>-104.98669</v>
      </c>
      <c r="I2883">
        <v>0.191</v>
      </c>
      <c r="J2883" s="1" t="s">
        <v>517</v>
      </c>
      <c r="L2883" s="1" t="s">
        <v>1313</v>
      </c>
      <c r="M2883" s="1" t="s">
        <v>47</v>
      </c>
      <c r="N2883" s="1" t="s">
        <v>131</v>
      </c>
      <c r="O2883" s="1" t="s">
        <v>147</v>
      </c>
      <c r="P2883" s="1" t="s">
        <v>198</v>
      </c>
      <c r="Q2883" s="1" t="s">
        <v>204</v>
      </c>
      <c r="R2883" s="1" t="s">
        <v>48</v>
      </c>
      <c r="S2883" s="1" t="s">
        <v>79</v>
      </c>
      <c r="T2883" s="1" t="s">
        <v>205</v>
      </c>
      <c r="U2883" s="2">
        <v>43473.282638888886</v>
      </c>
      <c r="V2883">
        <v>26.6</v>
      </c>
      <c r="W2883">
        <v>19.100000000000001</v>
      </c>
      <c r="X2883">
        <v>64</v>
      </c>
      <c r="Y2883">
        <v>30.23</v>
      </c>
      <c r="Z2883">
        <v>30</v>
      </c>
      <c r="AA2883" s="1" t="s">
        <v>961</v>
      </c>
      <c r="AB2883">
        <v>6.9</v>
      </c>
      <c r="AD2883" s="1" t="s">
        <v>1220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s="1" t="s">
        <v>53</v>
      </c>
      <c r="AS2883" s="1" t="s">
        <v>53</v>
      </c>
      <c r="AT2883" s="1" t="s">
        <v>51</v>
      </c>
      <c r="AU2883" s="1" t="s">
        <v>51</v>
      </c>
    </row>
    <row r="2884" spans="1:47" x14ac:dyDescent="0.25">
      <c r="A2884" s="1" t="s">
        <v>5125</v>
      </c>
      <c r="B2884">
        <v>3</v>
      </c>
      <c r="C2884" s="2">
        <v>43473.300474537034</v>
      </c>
      <c r="D2884" s="2">
        <v>43473.321018518516</v>
      </c>
      <c r="E2884">
        <v>39.885438999999998</v>
      </c>
      <c r="F2884">
        <v>-104.98766999999999</v>
      </c>
      <c r="G2884">
        <v>39.882770000000001</v>
      </c>
      <c r="H2884">
        <v>-104.98768</v>
      </c>
      <c r="I2884">
        <v>0.184</v>
      </c>
      <c r="J2884" s="1" t="s">
        <v>441</v>
      </c>
      <c r="L2884" s="1" t="s">
        <v>312</v>
      </c>
      <c r="M2884" s="1" t="s">
        <v>47</v>
      </c>
      <c r="N2884" s="1" t="s">
        <v>131</v>
      </c>
      <c r="O2884" s="1" t="s">
        <v>147</v>
      </c>
      <c r="P2884" s="1" t="s">
        <v>198</v>
      </c>
      <c r="Q2884" s="1" t="s">
        <v>439</v>
      </c>
      <c r="R2884" s="1" t="s">
        <v>48</v>
      </c>
      <c r="S2884" s="1" t="s">
        <v>79</v>
      </c>
      <c r="T2884" s="1" t="s">
        <v>205</v>
      </c>
      <c r="U2884" s="2">
        <v>43473.282638888886</v>
      </c>
      <c r="V2884">
        <v>26.6</v>
      </c>
      <c r="W2884">
        <v>19.100000000000001</v>
      </c>
      <c r="X2884">
        <v>64</v>
      </c>
      <c r="Y2884">
        <v>30.23</v>
      </c>
      <c r="Z2884">
        <v>30</v>
      </c>
      <c r="AA2884" s="1" t="s">
        <v>961</v>
      </c>
      <c r="AB2884">
        <v>6.9</v>
      </c>
      <c r="AD2884" s="1" t="s">
        <v>1220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s="1" t="s">
        <v>53</v>
      </c>
      <c r="AS2884" s="1" t="s">
        <v>51</v>
      </c>
      <c r="AT2884" s="1" t="s">
        <v>51</v>
      </c>
      <c r="AU2884" s="1" t="s">
        <v>51</v>
      </c>
    </row>
    <row r="2885" spans="1:47" x14ac:dyDescent="0.25">
      <c r="A2885" s="1" t="s">
        <v>4363</v>
      </c>
      <c r="B2885">
        <v>3</v>
      </c>
      <c r="C2885" s="2">
        <v>43473.3046412037</v>
      </c>
      <c r="D2885" s="2">
        <v>43473.325196759259</v>
      </c>
      <c r="E2885">
        <v>39.630049999999997</v>
      </c>
      <c r="F2885">
        <v>-104.90501999999999</v>
      </c>
      <c r="G2885">
        <v>39.633768000000003</v>
      </c>
      <c r="H2885">
        <v>-104.90657899999999</v>
      </c>
      <c r="I2885">
        <v>0.27</v>
      </c>
      <c r="J2885" s="1" t="s">
        <v>220</v>
      </c>
      <c r="L2885" s="1" t="s">
        <v>265</v>
      </c>
      <c r="M2885" s="1" t="s">
        <v>47</v>
      </c>
      <c r="N2885" s="1" t="s">
        <v>131</v>
      </c>
      <c r="O2885" s="1" t="s">
        <v>131</v>
      </c>
      <c r="P2885" s="1" t="s">
        <v>198</v>
      </c>
      <c r="Q2885" s="1" t="s">
        <v>414</v>
      </c>
      <c r="R2885" s="1" t="s">
        <v>48</v>
      </c>
      <c r="S2885" s="1" t="s">
        <v>79</v>
      </c>
      <c r="T2885" s="1" t="s">
        <v>200</v>
      </c>
      <c r="U2885" s="2">
        <v>43473.286805555559</v>
      </c>
      <c r="V2885">
        <v>28.9</v>
      </c>
      <c r="W2885">
        <v>25.2</v>
      </c>
      <c r="X2885">
        <v>56</v>
      </c>
      <c r="Y2885">
        <v>30.29</v>
      </c>
      <c r="Z2885">
        <v>10</v>
      </c>
      <c r="AA2885" s="1" t="s">
        <v>862</v>
      </c>
      <c r="AB2885">
        <v>3.5</v>
      </c>
      <c r="AD2885" s="1" t="s">
        <v>1067</v>
      </c>
      <c r="AE2885" t="b">
        <v>0</v>
      </c>
      <c r="AF2885" t="b">
        <v>0</v>
      </c>
      <c r="AG2885" t="b">
        <v>0</v>
      </c>
      <c r="AH2885" t="b">
        <v>0</v>
      </c>
      <c r="AI2885" t="b">
        <v>1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s="1" t="s">
        <v>53</v>
      </c>
      <c r="AS2885" s="1" t="s">
        <v>51</v>
      </c>
      <c r="AT2885" s="1" t="s">
        <v>51</v>
      </c>
      <c r="AU2885" s="1" t="s">
        <v>51</v>
      </c>
    </row>
    <row r="2886" spans="1:47" x14ac:dyDescent="0.25">
      <c r="A2886" s="1" t="s">
        <v>4348</v>
      </c>
      <c r="B2886">
        <v>3</v>
      </c>
      <c r="C2886" s="2">
        <v>43473.306192129632</v>
      </c>
      <c r="D2886" s="2">
        <v>43473.326574074075</v>
      </c>
      <c r="E2886">
        <v>39.630034999999999</v>
      </c>
      <c r="F2886">
        <v>-104.905278</v>
      </c>
      <c r="G2886">
        <v>39.628911000000002</v>
      </c>
      <c r="H2886">
        <v>-104.904681</v>
      </c>
      <c r="I2886">
        <v>8.4000000000000005E-2</v>
      </c>
      <c r="J2886" s="1" t="s">
        <v>220</v>
      </c>
      <c r="L2886" s="1" t="s">
        <v>195</v>
      </c>
      <c r="M2886" s="1" t="s">
        <v>47</v>
      </c>
      <c r="N2886" s="1" t="s">
        <v>131</v>
      </c>
      <c r="O2886" s="1" t="s">
        <v>131</v>
      </c>
      <c r="P2886" s="1" t="s">
        <v>198</v>
      </c>
      <c r="Q2886" s="1" t="s">
        <v>414</v>
      </c>
      <c r="R2886" s="1" t="s">
        <v>48</v>
      </c>
      <c r="S2886" s="1" t="s">
        <v>79</v>
      </c>
      <c r="T2886" s="1" t="s">
        <v>200</v>
      </c>
      <c r="U2886" s="2">
        <v>43473.286805555559</v>
      </c>
      <c r="V2886">
        <v>28.9</v>
      </c>
      <c r="W2886">
        <v>25.2</v>
      </c>
      <c r="X2886">
        <v>56</v>
      </c>
      <c r="Y2886">
        <v>30.29</v>
      </c>
      <c r="Z2886">
        <v>10</v>
      </c>
      <c r="AA2886" s="1" t="s">
        <v>862</v>
      </c>
      <c r="AB2886">
        <v>3.5</v>
      </c>
      <c r="AD2886" s="1" t="s">
        <v>1067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s="1" t="s">
        <v>51</v>
      </c>
      <c r="AS2886" s="1" t="s">
        <v>51</v>
      </c>
      <c r="AT2886" s="1" t="s">
        <v>51</v>
      </c>
      <c r="AU2886" s="1" t="s">
        <v>51</v>
      </c>
    </row>
    <row r="2887" spans="1:47" x14ac:dyDescent="0.25">
      <c r="A2887" s="1" t="s">
        <v>5283</v>
      </c>
      <c r="B2887">
        <v>3</v>
      </c>
      <c r="C2887" s="2">
        <v>43473.327037037037</v>
      </c>
      <c r="D2887" s="2">
        <v>43473.347418981481</v>
      </c>
      <c r="E2887">
        <v>39.815443000000002</v>
      </c>
      <c r="F2887">
        <v>-104.98299</v>
      </c>
      <c r="G2887">
        <v>39.809629999999999</v>
      </c>
      <c r="H2887">
        <v>-104.98308</v>
      </c>
      <c r="I2887">
        <v>0.40200000000000002</v>
      </c>
      <c r="J2887" s="1" t="s">
        <v>702</v>
      </c>
      <c r="L2887" s="1" t="s">
        <v>265</v>
      </c>
      <c r="M2887" s="1" t="s">
        <v>47</v>
      </c>
      <c r="N2887" s="1" t="s">
        <v>131</v>
      </c>
      <c r="O2887" s="1" t="s">
        <v>147</v>
      </c>
      <c r="P2887" s="1" t="s">
        <v>198</v>
      </c>
      <c r="Q2887" s="1" t="s">
        <v>331</v>
      </c>
      <c r="R2887" s="1" t="s">
        <v>48</v>
      </c>
      <c r="S2887" s="1" t="s">
        <v>79</v>
      </c>
      <c r="T2887" s="1" t="s">
        <v>205</v>
      </c>
      <c r="U2887" s="2">
        <v>43473.327777777777</v>
      </c>
      <c r="V2887">
        <v>26.6</v>
      </c>
      <c r="W2887">
        <v>15.2</v>
      </c>
      <c r="X2887">
        <v>64</v>
      </c>
      <c r="Y2887">
        <v>30.27</v>
      </c>
      <c r="Z2887">
        <v>30</v>
      </c>
      <c r="AA2887" s="1" t="s">
        <v>71</v>
      </c>
      <c r="AB2887">
        <v>13.8</v>
      </c>
      <c r="AD2887" s="1" t="s">
        <v>1220</v>
      </c>
      <c r="AE2887" t="b">
        <v>0</v>
      </c>
      <c r="AF2887" t="b">
        <v>0</v>
      </c>
      <c r="AG2887" t="b">
        <v>0</v>
      </c>
      <c r="AH2887" t="b">
        <v>0</v>
      </c>
      <c r="AI2887" t="b">
        <v>1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s="1" t="s">
        <v>51</v>
      </c>
      <c r="AS2887" s="1" t="s">
        <v>51</v>
      </c>
      <c r="AT2887" s="1" t="s">
        <v>51</v>
      </c>
      <c r="AU2887" s="1" t="s">
        <v>51</v>
      </c>
    </row>
    <row r="2888" spans="1:47" x14ac:dyDescent="0.25">
      <c r="A2888" s="1" t="s">
        <v>9284</v>
      </c>
      <c r="B2888">
        <v>2</v>
      </c>
      <c r="C2888" s="2">
        <v>43473.33797453704</v>
      </c>
      <c r="D2888" s="2">
        <v>43473.358530092592</v>
      </c>
      <c r="E2888">
        <v>38.470050999999998</v>
      </c>
      <c r="F2888">
        <v>-107.163293</v>
      </c>
      <c r="G2888">
        <v>38.470145000000002</v>
      </c>
      <c r="H2888">
        <v>-107.162824</v>
      </c>
      <c r="I2888">
        <v>2.5999999999999999E-2</v>
      </c>
      <c r="J2888" s="1" t="s">
        <v>7681</v>
      </c>
      <c r="K2888">
        <v>199</v>
      </c>
      <c r="L2888" s="1" t="s">
        <v>9285</v>
      </c>
      <c r="M2888" s="1" t="s">
        <v>47</v>
      </c>
      <c r="N2888" s="1" t="s">
        <v>435</v>
      </c>
      <c r="O2888" s="1" t="s">
        <v>435</v>
      </c>
      <c r="P2888" s="1" t="s">
        <v>198</v>
      </c>
      <c r="Q2888" s="1" t="s">
        <v>436</v>
      </c>
      <c r="R2888" s="1" t="s">
        <v>48</v>
      </c>
      <c r="S2888" s="1" t="s">
        <v>79</v>
      </c>
      <c r="T2888" s="1" t="s">
        <v>437</v>
      </c>
      <c r="U2888" s="2">
        <v>43473.330555555556</v>
      </c>
      <c r="V2888">
        <v>-5.0999999999999996</v>
      </c>
      <c r="X2888">
        <v>83</v>
      </c>
      <c r="Y2888">
        <v>30.79</v>
      </c>
      <c r="Z2888">
        <v>9</v>
      </c>
      <c r="AA2888" s="1" t="s">
        <v>49</v>
      </c>
      <c r="AD2888" s="1" t="s">
        <v>1210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s="1" t="s">
        <v>51</v>
      </c>
      <c r="AS2888" s="1" t="s">
        <v>51</v>
      </c>
      <c r="AT2888" s="1" t="s">
        <v>51</v>
      </c>
      <c r="AU2888" s="1" t="s">
        <v>51</v>
      </c>
    </row>
    <row r="2889" spans="1:47" x14ac:dyDescent="0.25">
      <c r="A2889" s="1" t="s">
        <v>4530</v>
      </c>
      <c r="B2889">
        <v>3</v>
      </c>
      <c r="C2889" s="2">
        <v>43473.392129629632</v>
      </c>
      <c r="D2889" s="2">
        <v>43473.41269675926</v>
      </c>
      <c r="E2889">
        <v>39.776431000000002</v>
      </c>
      <c r="F2889">
        <v>-104.875114</v>
      </c>
      <c r="G2889">
        <v>39.776538000000002</v>
      </c>
      <c r="H2889">
        <v>-104.87621</v>
      </c>
      <c r="I2889">
        <v>5.8999999999999997E-2</v>
      </c>
      <c r="J2889" s="1" t="s">
        <v>452</v>
      </c>
      <c r="L2889" s="1" t="s">
        <v>133</v>
      </c>
      <c r="M2889" s="1" t="s">
        <v>47</v>
      </c>
      <c r="N2889" s="1" t="s">
        <v>131</v>
      </c>
      <c r="O2889" s="1" t="s">
        <v>131</v>
      </c>
      <c r="P2889" s="1" t="s">
        <v>198</v>
      </c>
      <c r="Q2889" s="1" t="s">
        <v>453</v>
      </c>
      <c r="R2889" s="1" t="s">
        <v>48</v>
      </c>
      <c r="S2889" s="1" t="s">
        <v>79</v>
      </c>
      <c r="T2889" s="1" t="s">
        <v>203</v>
      </c>
      <c r="U2889" s="2">
        <v>43473.373611111114</v>
      </c>
      <c r="V2889">
        <v>33.4</v>
      </c>
      <c r="X2889">
        <v>48</v>
      </c>
      <c r="Y2889">
        <v>30.34</v>
      </c>
      <c r="Z2889">
        <v>10</v>
      </c>
      <c r="AA2889" s="1" t="s">
        <v>49</v>
      </c>
      <c r="AD2889" s="1" t="s">
        <v>1220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s="1" t="s">
        <v>51</v>
      </c>
      <c r="AS2889" s="1" t="s">
        <v>51</v>
      </c>
      <c r="AT2889" s="1" t="s">
        <v>51</v>
      </c>
      <c r="AU2889" s="1" t="s">
        <v>51</v>
      </c>
    </row>
    <row r="2890" spans="1:47" x14ac:dyDescent="0.25">
      <c r="A2890" s="1" t="s">
        <v>6898</v>
      </c>
      <c r="B2890">
        <v>3</v>
      </c>
      <c r="C2890" s="2">
        <v>43473.454629629632</v>
      </c>
      <c r="D2890" s="2">
        <v>43473.475185185183</v>
      </c>
      <c r="E2890">
        <v>40.615630000000003</v>
      </c>
      <c r="F2890">
        <v>-107.47521</v>
      </c>
      <c r="G2890">
        <v>40.625447000000001</v>
      </c>
      <c r="H2890">
        <v>-107.46933300000001</v>
      </c>
      <c r="I2890">
        <v>0.745</v>
      </c>
      <c r="J2890" s="1" t="s">
        <v>843</v>
      </c>
      <c r="K2890">
        <v>40012</v>
      </c>
      <c r="L2890" s="1" t="s">
        <v>6899</v>
      </c>
      <c r="M2890" s="1" t="s">
        <v>47</v>
      </c>
      <c r="N2890" s="1" t="s">
        <v>2714</v>
      </c>
      <c r="O2890" s="1" t="s">
        <v>4701</v>
      </c>
      <c r="P2890" s="1" t="s">
        <v>198</v>
      </c>
      <c r="Q2890" s="1" t="s">
        <v>6900</v>
      </c>
      <c r="R2890" s="1" t="s">
        <v>48</v>
      </c>
      <c r="S2890" s="1" t="s">
        <v>79</v>
      </c>
      <c r="T2890" s="1" t="s">
        <v>6661</v>
      </c>
      <c r="U2890" s="2">
        <v>43473.453472222223</v>
      </c>
      <c r="V2890">
        <v>19.899999999999999</v>
      </c>
      <c r="X2890">
        <v>85</v>
      </c>
      <c r="Y2890">
        <v>30.62</v>
      </c>
      <c r="Z2890">
        <v>10</v>
      </c>
      <c r="AA2890" s="1" t="s">
        <v>49</v>
      </c>
      <c r="AD2890" s="1" t="s">
        <v>1206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s="1" t="s">
        <v>51</v>
      </c>
      <c r="AS2890" s="1" t="s">
        <v>51</v>
      </c>
      <c r="AT2890" s="1" t="s">
        <v>51</v>
      </c>
      <c r="AU2890" s="1" t="s">
        <v>51</v>
      </c>
    </row>
    <row r="2891" spans="1:47" x14ac:dyDescent="0.25">
      <c r="A2891" s="1" t="s">
        <v>8810</v>
      </c>
      <c r="B2891">
        <v>4</v>
      </c>
      <c r="C2891" s="2">
        <v>43473.459305555552</v>
      </c>
      <c r="D2891" s="2">
        <v>43473.47996527778</v>
      </c>
      <c r="E2891">
        <v>40.6877</v>
      </c>
      <c r="F2891">
        <v>-107.47969999999999</v>
      </c>
      <c r="G2891">
        <v>40.6877</v>
      </c>
      <c r="H2891">
        <v>-107.47969999999999</v>
      </c>
      <c r="I2891">
        <v>0</v>
      </c>
      <c r="J2891" s="1" t="s">
        <v>8811</v>
      </c>
      <c r="K2891">
        <v>44063</v>
      </c>
      <c r="L2891" s="1" t="s">
        <v>6899</v>
      </c>
      <c r="M2891" s="1" t="s">
        <v>97</v>
      </c>
      <c r="N2891" s="1" t="s">
        <v>2714</v>
      </c>
      <c r="O2891" s="1" t="s">
        <v>4701</v>
      </c>
      <c r="P2891" s="1" t="s">
        <v>198</v>
      </c>
      <c r="Q2891" s="1" t="s">
        <v>8812</v>
      </c>
      <c r="R2891" s="1" t="s">
        <v>48</v>
      </c>
      <c r="S2891" s="1" t="s">
        <v>79</v>
      </c>
      <c r="T2891" s="1" t="s">
        <v>6661</v>
      </c>
      <c r="U2891" s="2">
        <v>43473.453472222223</v>
      </c>
      <c r="V2891">
        <v>19.899999999999999</v>
      </c>
      <c r="X2891">
        <v>85</v>
      </c>
      <c r="Y2891">
        <v>30.62</v>
      </c>
      <c r="Z2891">
        <v>10</v>
      </c>
      <c r="AA2891" s="1" t="s">
        <v>49</v>
      </c>
      <c r="AD2891" s="1" t="s">
        <v>1206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s="1" t="s">
        <v>51</v>
      </c>
      <c r="AS2891" s="1" t="s">
        <v>51</v>
      </c>
      <c r="AT2891" s="1" t="s">
        <v>51</v>
      </c>
      <c r="AU2891" s="1" t="s">
        <v>51</v>
      </c>
    </row>
    <row r="2892" spans="1:47" x14ac:dyDescent="0.25">
      <c r="A2892" s="1" t="s">
        <v>8813</v>
      </c>
      <c r="B2892">
        <v>4</v>
      </c>
      <c r="C2892" s="2">
        <v>43473.459305555552</v>
      </c>
      <c r="D2892" s="2">
        <v>43473.47996527778</v>
      </c>
      <c r="E2892">
        <v>40.6877</v>
      </c>
      <c r="F2892">
        <v>-107.47969999999999</v>
      </c>
      <c r="G2892">
        <v>40.6877</v>
      </c>
      <c r="H2892">
        <v>-107.47969999999999</v>
      </c>
      <c r="I2892">
        <v>0</v>
      </c>
      <c r="J2892" s="1" t="s">
        <v>8811</v>
      </c>
      <c r="K2892">
        <v>44063</v>
      </c>
      <c r="L2892" s="1" t="s">
        <v>6899</v>
      </c>
      <c r="M2892" s="1" t="s">
        <v>97</v>
      </c>
      <c r="N2892" s="1" t="s">
        <v>2714</v>
      </c>
      <c r="O2892" s="1" t="s">
        <v>4701</v>
      </c>
      <c r="P2892" s="1" t="s">
        <v>198</v>
      </c>
      <c r="Q2892" s="1" t="s">
        <v>8812</v>
      </c>
      <c r="R2892" s="1" t="s">
        <v>48</v>
      </c>
      <c r="S2892" s="1" t="s">
        <v>79</v>
      </c>
      <c r="T2892" s="1" t="s">
        <v>6661</v>
      </c>
      <c r="U2892" s="2">
        <v>43473.453472222223</v>
      </c>
      <c r="V2892">
        <v>19.899999999999999</v>
      </c>
      <c r="X2892">
        <v>85</v>
      </c>
      <c r="Y2892">
        <v>30.62</v>
      </c>
      <c r="Z2892">
        <v>10</v>
      </c>
      <c r="AA2892" s="1" t="s">
        <v>49</v>
      </c>
      <c r="AD2892" s="1" t="s">
        <v>1206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s="1" t="s">
        <v>51</v>
      </c>
      <c r="AS2892" s="1" t="s">
        <v>51</v>
      </c>
      <c r="AT2892" s="1" t="s">
        <v>51</v>
      </c>
      <c r="AU2892" s="1" t="s">
        <v>51</v>
      </c>
    </row>
    <row r="2893" spans="1:47" x14ac:dyDescent="0.25">
      <c r="A2893" s="1" t="s">
        <v>4066</v>
      </c>
      <c r="B2893">
        <v>3</v>
      </c>
      <c r="C2893" s="2">
        <v>43473.497858796298</v>
      </c>
      <c r="D2893" s="2">
        <v>43473.518240740741</v>
      </c>
      <c r="E2893">
        <v>40.505107000000002</v>
      </c>
      <c r="F2893">
        <v>-104.99186</v>
      </c>
      <c r="G2893">
        <v>40.485090999999997</v>
      </c>
      <c r="H2893">
        <v>-104.99199</v>
      </c>
      <c r="I2893">
        <v>1.383</v>
      </c>
      <c r="J2893" s="1" t="s">
        <v>399</v>
      </c>
      <c r="L2893" s="1" t="s">
        <v>195</v>
      </c>
      <c r="M2893" s="1" t="s">
        <v>47</v>
      </c>
      <c r="N2893" s="1" t="s">
        <v>227</v>
      </c>
      <c r="O2893" s="1" t="s">
        <v>228</v>
      </c>
      <c r="P2893" s="1" t="s">
        <v>198</v>
      </c>
      <c r="Q2893" s="1" t="s">
        <v>229</v>
      </c>
      <c r="R2893" s="1" t="s">
        <v>48</v>
      </c>
      <c r="S2893" s="1" t="s">
        <v>79</v>
      </c>
      <c r="T2893" s="1" t="s">
        <v>230</v>
      </c>
      <c r="U2893" s="2">
        <v>43473.49722222222</v>
      </c>
      <c r="V2893">
        <v>39.9</v>
      </c>
      <c r="W2893">
        <v>34.5</v>
      </c>
      <c r="X2893">
        <v>32</v>
      </c>
      <c r="Y2893">
        <v>30.35</v>
      </c>
      <c r="Z2893">
        <v>10</v>
      </c>
      <c r="AA2893" s="1" t="s">
        <v>62</v>
      </c>
      <c r="AB2893">
        <v>8.1</v>
      </c>
      <c r="AD2893" s="1" t="s">
        <v>1206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s="1" t="s">
        <v>51</v>
      </c>
      <c r="AS2893" s="1" t="s">
        <v>51</v>
      </c>
      <c r="AT2893" s="1" t="s">
        <v>51</v>
      </c>
      <c r="AU2893" s="1" t="s">
        <v>51</v>
      </c>
    </row>
    <row r="2894" spans="1:47" x14ac:dyDescent="0.25">
      <c r="A2894" s="1" t="s">
        <v>8814</v>
      </c>
      <c r="B2894">
        <v>3</v>
      </c>
      <c r="C2894" s="2">
        <v>43473.583807870367</v>
      </c>
      <c r="D2894" s="2">
        <v>43473.604351851849</v>
      </c>
      <c r="E2894">
        <v>39.779690000000002</v>
      </c>
      <c r="F2894">
        <v>-104.971915</v>
      </c>
      <c r="G2894">
        <v>39.779690000000002</v>
      </c>
      <c r="H2894">
        <v>-104.97190999999999</v>
      </c>
      <c r="I2894">
        <v>0</v>
      </c>
      <c r="J2894" s="1" t="s">
        <v>1132</v>
      </c>
      <c r="K2894">
        <v>1622</v>
      </c>
      <c r="L2894" s="1" t="s">
        <v>6790</v>
      </c>
      <c r="M2894" s="1" t="s">
        <v>47</v>
      </c>
      <c r="N2894" s="1" t="s">
        <v>131</v>
      </c>
      <c r="O2894" s="1" t="s">
        <v>131</v>
      </c>
      <c r="P2894" s="1" t="s">
        <v>198</v>
      </c>
      <c r="Q2894" s="1" t="s">
        <v>246</v>
      </c>
      <c r="R2894" s="1" t="s">
        <v>48</v>
      </c>
      <c r="S2894" s="1" t="s">
        <v>79</v>
      </c>
      <c r="T2894" s="1" t="s">
        <v>205</v>
      </c>
      <c r="U2894" s="2">
        <v>43473.575694444444</v>
      </c>
      <c r="V2894">
        <v>42.8</v>
      </c>
      <c r="W2894">
        <v>37</v>
      </c>
      <c r="X2894">
        <v>29</v>
      </c>
      <c r="Y2894">
        <v>30.34</v>
      </c>
      <c r="Z2894">
        <v>50</v>
      </c>
      <c r="AA2894" s="1" t="s">
        <v>65</v>
      </c>
      <c r="AB2894">
        <v>10.4</v>
      </c>
      <c r="AD2894" s="1" t="s">
        <v>1067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s="1" t="s">
        <v>51</v>
      </c>
      <c r="AS2894" s="1" t="s">
        <v>51</v>
      </c>
      <c r="AT2894" s="1" t="s">
        <v>51</v>
      </c>
      <c r="AU2894" s="1" t="s">
        <v>51</v>
      </c>
    </row>
    <row r="2895" spans="1:47" x14ac:dyDescent="0.25">
      <c r="A2895" s="1" t="s">
        <v>9286</v>
      </c>
      <c r="B2895">
        <v>2</v>
      </c>
      <c r="C2895" s="2">
        <v>43473.594722222224</v>
      </c>
      <c r="D2895" s="2">
        <v>43473.615532407406</v>
      </c>
      <c r="E2895">
        <v>39.782380000000003</v>
      </c>
      <c r="F2895">
        <v>-104.99836000000001</v>
      </c>
      <c r="G2895">
        <v>39.779499999999999</v>
      </c>
      <c r="H2895">
        <v>-104.97965000000001</v>
      </c>
      <c r="I2895">
        <v>1.0129999999999999</v>
      </c>
      <c r="J2895" s="1" t="s">
        <v>4686</v>
      </c>
      <c r="L2895" s="1" t="s">
        <v>133</v>
      </c>
      <c r="M2895" s="1" t="s">
        <v>47</v>
      </c>
      <c r="N2895" s="1" t="s">
        <v>131</v>
      </c>
      <c r="O2895" s="1" t="s">
        <v>131</v>
      </c>
      <c r="P2895" s="1" t="s">
        <v>198</v>
      </c>
      <c r="Q2895" s="1" t="s">
        <v>352</v>
      </c>
      <c r="R2895" s="1" t="s">
        <v>48</v>
      </c>
      <c r="S2895" s="1" t="s">
        <v>79</v>
      </c>
      <c r="T2895" s="1" t="s">
        <v>205</v>
      </c>
      <c r="U2895" s="2">
        <v>43473.575694444444</v>
      </c>
      <c r="V2895">
        <v>42.8</v>
      </c>
      <c r="W2895">
        <v>37</v>
      </c>
      <c r="X2895">
        <v>29</v>
      </c>
      <c r="Y2895">
        <v>30.34</v>
      </c>
      <c r="Z2895">
        <v>50</v>
      </c>
      <c r="AA2895" s="1" t="s">
        <v>65</v>
      </c>
      <c r="AB2895">
        <v>10.4</v>
      </c>
      <c r="AD2895" s="1" t="s">
        <v>1067</v>
      </c>
      <c r="AE2895" t="b">
        <v>0</v>
      </c>
      <c r="AF2895" t="b">
        <v>0</v>
      </c>
      <c r="AG2895" t="b">
        <v>0</v>
      </c>
      <c r="AH2895" t="b">
        <v>0</v>
      </c>
      <c r="AI2895" t="b">
        <v>1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s="1" t="s">
        <v>51</v>
      </c>
      <c r="AS2895" s="1" t="s">
        <v>51</v>
      </c>
      <c r="AT2895" s="1" t="s">
        <v>51</v>
      </c>
      <c r="AU2895" s="1" t="s">
        <v>51</v>
      </c>
    </row>
    <row r="2896" spans="1:47" x14ac:dyDescent="0.25">
      <c r="A2896" s="1" t="s">
        <v>5284</v>
      </c>
      <c r="B2896">
        <v>3</v>
      </c>
      <c r="C2896" s="2">
        <v>43473.63380787037</v>
      </c>
      <c r="D2896" s="2">
        <v>43473.654351851852</v>
      </c>
      <c r="E2896">
        <v>39.725580000000001</v>
      </c>
      <c r="F2896">
        <v>-105.022643</v>
      </c>
      <c r="G2896">
        <v>39.725610000000003</v>
      </c>
      <c r="H2896">
        <v>-105.02414</v>
      </c>
      <c r="I2896">
        <v>0.08</v>
      </c>
      <c r="J2896" s="1" t="s">
        <v>584</v>
      </c>
      <c r="L2896" s="1" t="s">
        <v>585</v>
      </c>
      <c r="M2896" s="1" t="s">
        <v>47</v>
      </c>
      <c r="N2896" s="1" t="s">
        <v>131</v>
      </c>
      <c r="O2896" s="1" t="s">
        <v>131</v>
      </c>
      <c r="P2896" s="1" t="s">
        <v>198</v>
      </c>
      <c r="Q2896" s="1" t="s">
        <v>310</v>
      </c>
      <c r="R2896" s="1" t="s">
        <v>48</v>
      </c>
      <c r="S2896" s="1" t="s">
        <v>79</v>
      </c>
      <c r="T2896" s="1" t="s">
        <v>205</v>
      </c>
      <c r="U2896" s="2">
        <v>43473.621527777781</v>
      </c>
      <c r="V2896">
        <v>42.8</v>
      </c>
      <c r="W2896">
        <v>35.4</v>
      </c>
      <c r="X2896">
        <v>29</v>
      </c>
      <c r="Y2896">
        <v>30.35</v>
      </c>
      <c r="Z2896">
        <v>50</v>
      </c>
      <c r="AA2896" s="1" t="s">
        <v>65</v>
      </c>
      <c r="AB2896">
        <v>15</v>
      </c>
      <c r="AD2896" s="1" t="s">
        <v>1067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s="1" t="s">
        <v>51</v>
      </c>
      <c r="AS2896" s="1" t="s">
        <v>51</v>
      </c>
      <c r="AT2896" s="1" t="s">
        <v>51</v>
      </c>
      <c r="AU2896" s="1" t="s">
        <v>51</v>
      </c>
    </row>
    <row r="2897" spans="1:47" x14ac:dyDescent="0.25">
      <c r="A2897" s="1" t="s">
        <v>4067</v>
      </c>
      <c r="B2897">
        <v>3</v>
      </c>
      <c r="C2897" s="2">
        <v>43473.647870370369</v>
      </c>
      <c r="D2897" s="2">
        <v>43473.668240740742</v>
      </c>
      <c r="E2897">
        <v>39.093961999999998</v>
      </c>
      <c r="F2897">
        <v>-104.862951</v>
      </c>
      <c r="G2897">
        <v>39.095542000000002</v>
      </c>
      <c r="H2897">
        <v>-104.863328</v>
      </c>
      <c r="I2897">
        <v>0.111</v>
      </c>
      <c r="J2897" s="1" t="s">
        <v>401</v>
      </c>
      <c r="L2897" s="1" t="s">
        <v>194</v>
      </c>
      <c r="M2897" s="1" t="s">
        <v>47</v>
      </c>
      <c r="N2897" s="1" t="s">
        <v>447</v>
      </c>
      <c r="O2897" s="1" t="s">
        <v>193</v>
      </c>
      <c r="P2897" s="1" t="s">
        <v>198</v>
      </c>
      <c r="Q2897" s="1" t="s">
        <v>448</v>
      </c>
      <c r="R2897" s="1" t="s">
        <v>48</v>
      </c>
      <c r="S2897" s="1" t="s">
        <v>79</v>
      </c>
      <c r="T2897" s="1" t="s">
        <v>234</v>
      </c>
      <c r="U2897" s="2">
        <v>43473.665277777778</v>
      </c>
      <c r="V2897">
        <v>37.4</v>
      </c>
      <c r="W2897">
        <v>32.799999999999997</v>
      </c>
      <c r="X2897">
        <v>30</v>
      </c>
      <c r="Y2897">
        <v>30.43</v>
      </c>
      <c r="Z2897">
        <v>10</v>
      </c>
      <c r="AA2897" s="1" t="s">
        <v>846</v>
      </c>
      <c r="AB2897">
        <v>5.8</v>
      </c>
      <c r="AD2897" s="1" t="s">
        <v>1206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s="1" t="s">
        <v>51</v>
      </c>
      <c r="AS2897" s="1" t="s">
        <v>51</v>
      </c>
      <c r="AT2897" s="1" t="s">
        <v>51</v>
      </c>
      <c r="AU2897" s="1" t="s">
        <v>51</v>
      </c>
    </row>
    <row r="2898" spans="1:47" x14ac:dyDescent="0.25">
      <c r="A2898" s="1" t="s">
        <v>4068</v>
      </c>
      <c r="B2898">
        <v>3</v>
      </c>
      <c r="C2898" s="2">
        <v>43473.652569444443</v>
      </c>
      <c r="D2898" s="2">
        <v>43473.67292824074</v>
      </c>
      <c r="E2898">
        <v>39.086689999999997</v>
      </c>
      <c r="F2898">
        <v>-104.86124</v>
      </c>
      <c r="G2898">
        <v>39.132269999999998</v>
      </c>
      <c r="H2898">
        <v>-104.8633</v>
      </c>
      <c r="I2898">
        <v>3.1509999999999998</v>
      </c>
      <c r="J2898" s="1" t="s">
        <v>4069</v>
      </c>
      <c r="L2898" s="1" t="s">
        <v>265</v>
      </c>
      <c r="M2898" s="1" t="s">
        <v>47</v>
      </c>
      <c r="N2898" s="1" t="s">
        <v>447</v>
      </c>
      <c r="O2898" s="1" t="s">
        <v>193</v>
      </c>
      <c r="P2898" s="1" t="s">
        <v>198</v>
      </c>
      <c r="Q2898" s="1" t="s">
        <v>448</v>
      </c>
      <c r="R2898" s="1" t="s">
        <v>48</v>
      </c>
      <c r="S2898" s="1" t="s">
        <v>79</v>
      </c>
      <c r="T2898" s="1" t="s">
        <v>234</v>
      </c>
      <c r="U2898" s="2">
        <v>43473.665277777778</v>
      </c>
      <c r="V2898">
        <v>37.4</v>
      </c>
      <c r="W2898">
        <v>32.799999999999997</v>
      </c>
      <c r="X2898">
        <v>30</v>
      </c>
      <c r="Y2898">
        <v>30.43</v>
      </c>
      <c r="Z2898">
        <v>10</v>
      </c>
      <c r="AA2898" s="1" t="s">
        <v>846</v>
      </c>
      <c r="AB2898">
        <v>5.8</v>
      </c>
      <c r="AD2898" s="1" t="s">
        <v>1206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s="1" t="s">
        <v>51</v>
      </c>
      <c r="AS2898" s="1" t="s">
        <v>51</v>
      </c>
      <c r="AT2898" s="1" t="s">
        <v>51</v>
      </c>
      <c r="AU2898" s="1" t="s">
        <v>51</v>
      </c>
    </row>
    <row r="2899" spans="1:47" x14ac:dyDescent="0.25">
      <c r="A2899" s="1" t="s">
        <v>9287</v>
      </c>
      <c r="B2899">
        <v>2</v>
      </c>
      <c r="C2899" s="2">
        <v>43473.654131944444</v>
      </c>
      <c r="D2899" s="2">
        <v>43473.674872685187</v>
      </c>
      <c r="E2899">
        <v>39.725659999999998</v>
      </c>
      <c r="F2899">
        <v>-105.01531</v>
      </c>
      <c r="G2899">
        <v>39.725580000000001</v>
      </c>
      <c r="H2899">
        <v>-105.01723</v>
      </c>
      <c r="I2899">
        <v>0.10199999999999999</v>
      </c>
      <c r="J2899" s="1" t="s">
        <v>9288</v>
      </c>
      <c r="L2899" s="1" t="s">
        <v>4411</v>
      </c>
      <c r="M2899" s="1" t="s">
        <v>47</v>
      </c>
      <c r="N2899" s="1" t="s">
        <v>131</v>
      </c>
      <c r="O2899" s="1" t="s">
        <v>131</v>
      </c>
      <c r="P2899" s="1" t="s">
        <v>198</v>
      </c>
      <c r="Q2899" s="1" t="s">
        <v>310</v>
      </c>
      <c r="R2899" s="1" t="s">
        <v>48</v>
      </c>
      <c r="S2899" s="1" t="s">
        <v>79</v>
      </c>
      <c r="T2899" s="1" t="s">
        <v>205</v>
      </c>
      <c r="U2899" s="2">
        <v>43473.663194444445</v>
      </c>
      <c r="V2899">
        <v>41</v>
      </c>
      <c r="W2899">
        <v>34.700000000000003</v>
      </c>
      <c r="X2899">
        <v>31</v>
      </c>
      <c r="Y2899">
        <v>30.37</v>
      </c>
      <c r="Z2899">
        <v>50</v>
      </c>
      <c r="AA2899" s="1" t="s">
        <v>65</v>
      </c>
      <c r="AB2899">
        <v>10.4</v>
      </c>
      <c r="AD2899" s="1" t="s">
        <v>1067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s="1" t="s">
        <v>51</v>
      </c>
      <c r="AS2899" s="1" t="s">
        <v>51</v>
      </c>
      <c r="AT2899" s="1" t="s">
        <v>51</v>
      </c>
      <c r="AU2899" s="1" t="s">
        <v>51</v>
      </c>
    </row>
    <row r="2900" spans="1:47" x14ac:dyDescent="0.25">
      <c r="A2900" s="1" t="s">
        <v>9289</v>
      </c>
      <c r="B2900">
        <v>2</v>
      </c>
      <c r="C2900" s="2">
        <v>43473.654131944444</v>
      </c>
      <c r="D2900" s="2">
        <v>43473.674872685187</v>
      </c>
      <c r="E2900">
        <v>39.721760000000003</v>
      </c>
      <c r="F2900">
        <v>-105.00897999999999</v>
      </c>
      <c r="G2900">
        <v>39.72372</v>
      </c>
      <c r="H2900">
        <v>-105.01121999999999</v>
      </c>
      <c r="I2900">
        <v>0.18</v>
      </c>
      <c r="J2900" s="1" t="s">
        <v>9290</v>
      </c>
      <c r="L2900" s="1" t="s">
        <v>265</v>
      </c>
      <c r="M2900" s="1" t="s">
        <v>47</v>
      </c>
      <c r="N2900" s="1" t="s">
        <v>131</v>
      </c>
      <c r="O2900" s="1" t="s">
        <v>131</v>
      </c>
      <c r="P2900" s="1" t="s">
        <v>198</v>
      </c>
      <c r="Q2900" s="1" t="s">
        <v>310</v>
      </c>
      <c r="R2900" s="1" t="s">
        <v>48</v>
      </c>
      <c r="S2900" s="1" t="s">
        <v>79</v>
      </c>
      <c r="T2900" s="1" t="s">
        <v>205</v>
      </c>
      <c r="U2900" s="2">
        <v>43473.663194444445</v>
      </c>
      <c r="V2900">
        <v>41</v>
      </c>
      <c r="W2900">
        <v>34.700000000000003</v>
      </c>
      <c r="X2900">
        <v>31</v>
      </c>
      <c r="Y2900">
        <v>30.37</v>
      </c>
      <c r="Z2900">
        <v>50</v>
      </c>
      <c r="AA2900" s="1" t="s">
        <v>65</v>
      </c>
      <c r="AB2900">
        <v>10.4</v>
      </c>
      <c r="AD2900" s="1" t="s">
        <v>1067</v>
      </c>
      <c r="AE2900" t="b">
        <v>0</v>
      </c>
      <c r="AF2900" t="b">
        <v>0</v>
      </c>
      <c r="AG2900" t="b">
        <v>0</v>
      </c>
      <c r="AH2900" t="b">
        <v>0</v>
      </c>
      <c r="AI2900" t="b">
        <v>1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s="1" t="s">
        <v>51</v>
      </c>
      <c r="AS2900" s="1" t="s">
        <v>51</v>
      </c>
      <c r="AT2900" s="1" t="s">
        <v>51</v>
      </c>
      <c r="AU2900" s="1" t="s">
        <v>51</v>
      </c>
    </row>
    <row r="2901" spans="1:47" x14ac:dyDescent="0.25">
      <c r="A2901" s="1" t="s">
        <v>9291</v>
      </c>
      <c r="B2901">
        <v>2</v>
      </c>
      <c r="C2901" s="2">
        <v>43473.654131944444</v>
      </c>
      <c r="D2901" s="2">
        <v>43473.674872685187</v>
      </c>
      <c r="E2901">
        <v>39.725580000000001</v>
      </c>
      <c r="F2901">
        <v>-105.01723</v>
      </c>
      <c r="G2901">
        <v>39.725650000000002</v>
      </c>
      <c r="H2901">
        <v>-105.02054</v>
      </c>
      <c r="I2901">
        <v>0.17599999999999999</v>
      </c>
      <c r="J2901" s="1" t="s">
        <v>9292</v>
      </c>
      <c r="L2901" s="1" t="s">
        <v>129</v>
      </c>
      <c r="M2901" s="1" t="s">
        <v>47</v>
      </c>
      <c r="N2901" s="1" t="s">
        <v>131</v>
      </c>
      <c r="O2901" s="1" t="s">
        <v>131</v>
      </c>
      <c r="P2901" s="1" t="s">
        <v>198</v>
      </c>
      <c r="Q2901" s="1" t="s">
        <v>310</v>
      </c>
      <c r="R2901" s="1" t="s">
        <v>48</v>
      </c>
      <c r="S2901" s="1" t="s">
        <v>79</v>
      </c>
      <c r="T2901" s="1" t="s">
        <v>205</v>
      </c>
      <c r="U2901" s="2">
        <v>43473.663194444445</v>
      </c>
      <c r="V2901">
        <v>41</v>
      </c>
      <c r="W2901">
        <v>34.700000000000003</v>
      </c>
      <c r="X2901">
        <v>31</v>
      </c>
      <c r="Y2901">
        <v>30.37</v>
      </c>
      <c r="Z2901">
        <v>50</v>
      </c>
      <c r="AA2901" s="1" t="s">
        <v>65</v>
      </c>
      <c r="AB2901">
        <v>10.4</v>
      </c>
      <c r="AD2901" s="1" t="s">
        <v>1067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s="1" t="s">
        <v>51</v>
      </c>
      <c r="AS2901" s="1" t="s">
        <v>51</v>
      </c>
      <c r="AT2901" s="1" t="s">
        <v>51</v>
      </c>
      <c r="AU2901" s="1" t="s">
        <v>51</v>
      </c>
    </row>
    <row r="2902" spans="1:47" x14ac:dyDescent="0.25">
      <c r="A2902" s="1" t="s">
        <v>9293</v>
      </c>
      <c r="B2902">
        <v>2</v>
      </c>
      <c r="C2902" s="2">
        <v>43473.654131944444</v>
      </c>
      <c r="D2902" s="2">
        <v>43473.674872685187</v>
      </c>
      <c r="E2902">
        <v>39.72372</v>
      </c>
      <c r="F2902">
        <v>-105.01121999999999</v>
      </c>
      <c r="G2902">
        <v>39.725659999999998</v>
      </c>
      <c r="H2902">
        <v>-105.01531</v>
      </c>
      <c r="I2902">
        <v>0.255</v>
      </c>
      <c r="J2902" s="1" t="s">
        <v>9294</v>
      </c>
      <c r="L2902" s="1" t="s">
        <v>265</v>
      </c>
      <c r="M2902" s="1" t="s">
        <v>47</v>
      </c>
      <c r="N2902" s="1" t="s">
        <v>131</v>
      </c>
      <c r="O2902" s="1" t="s">
        <v>131</v>
      </c>
      <c r="P2902" s="1" t="s">
        <v>198</v>
      </c>
      <c r="Q2902" s="1" t="s">
        <v>310</v>
      </c>
      <c r="R2902" s="1" t="s">
        <v>48</v>
      </c>
      <c r="S2902" s="1" t="s">
        <v>79</v>
      </c>
      <c r="T2902" s="1" t="s">
        <v>205</v>
      </c>
      <c r="U2902" s="2">
        <v>43473.663194444445</v>
      </c>
      <c r="V2902">
        <v>41</v>
      </c>
      <c r="W2902">
        <v>34.700000000000003</v>
      </c>
      <c r="X2902">
        <v>31</v>
      </c>
      <c r="Y2902">
        <v>30.37</v>
      </c>
      <c r="Z2902">
        <v>50</v>
      </c>
      <c r="AA2902" s="1" t="s">
        <v>65</v>
      </c>
      <c r="AB2902">
        <v>10.4</v>
      </c>
      <c r="AD2902" s="1" t="s">
        <v>1067</v>
      </c>
      <c r="AE2902" t="b">
        <v>0</v>
      </c>
      <c r="AF2902" t="b">
        <v>0</v>
      </c>
      <c r="AG2902" t="b">
        <v>0</v>
      </c>
      <c r="AH2902" t="b">
        <v>0</v>
      </c>
      <c r="AI2902" t="b">
        <v>1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s="1" t="s">
        <v>51</v>
      </c>
      <c r="AS2902" s="1" t="s">
        <v>51</v>
      </c>
      <c r="AT2902" s="1" t="s">
        <v>51</v>
      </c>
      <c r="AU2902" s="1" t="s">
        <v>51</v>
      </c>
    </row>
    <row r="2903" spans="1:47" x14ac:dyDescent="0.25">
      <c r="A2903" s="1" t="s">
        <v>9295</v>
      </c>
      <c r="B2903">
        <v>2</v>
      </c>
      <c r="C2903" s="2">
        <v>43473.654131944444</v>
      </c>
      <c r="D2903" s="2">
        <v>43473.674872685187</v>
      </c>
      <c r="E2903">
        <v>39.725650000000002</v>
      </c>
      <c r="F2903">
        <v>-105.02054</v>
      </c>
      <c r="G2903">
        <v>39.725670000000001</v>
      </c>
      <c r="H2903">
        <v>-105.03442</v>
      </c>
      <c r="I2903">
        <v>0.73799999999999999</v>
      </c>
      <c r="J2903" s="1" t="s">
        <v>9296</v>
      </c>
      <c r="K2903">
        <v>2698</v>
      </c>
      <c r="L2903" s="1" t="s">
        <v>6695</v>
      </c>
      <c r="M2903" s="1" t="s">
        <v>97</v>
      </c>
      <c r="N2903" s="1" t="s">
        <v>131</v>
      </c>
      <c r="O2903" s="1" t="s">
        <v>131</v>
      </c>
      <c r="P2903" s="1" t="s">
        <v>198</v>
      </c>
      <c r="Q2903" s="1" t="s">
        <v>6753</v>
      </c>
      <c r="R2903" s="1" t="s">
        <v>48</v>
      </c>
      <c r="S2903" s="1" t="s">
        <v>79</v>
      </c>
      <c r="T2903" s="1" t="s">
        <v>205</v>
      </c>
      <c r="U2903" s="2">
        <v>43473.663194444445</v>
      </c>
      <c r="V2903">
        <v>41</v>
      </c>
      <c r="W2903">
        <v>34.700000000000003</v>
      </c>
      <c r="X2903">
        <v>31</v>
      </c>
      <c r="Y2903">
        <v>30.37</v>
      </c>
      <c r="Z2903">
        <v>50</v>
      </c>
      <c r="AA2903" s="1" t="s">
        <v>65</v>
      </c>
      <c r="AB2903">
        <v>10.4</v>
      </c>
      <c r="AD2903" s="1" t="s">
        <v>1067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s="1" t="s">
        <v>51</v>
      </c>
      <c r="AS2903" s="1" t="s">
        <v>51</v>
      </c>
      <c r="AT2903" s="1" t="s">
        <v>51</v>
      </c>
      <c r="AU2903" s="1" t="s">
        <v>51</v>
      </c>
    </row>
    <row r="2904" spans="1:47" x14ac:dyDescent="0.25">
      <c r="A2904" s="1" t="s">
        <v>9297</v>
      </c>
      <c r="B2904">
        <v>2</v>
      </c>
      <c r="C2904" s="2">
        <v>43473.66715277778</v>
      </c>
      <c r="D2904" s="2">
        <v>43473.686805555553</v>
      </c>
      <c r="E2904">
        <v>39.086689999999997</v>
      </c>
      <c r="F2904">
        <v>-104.86124</v>
      </c>
      <c r="G2904">
        <v>39.132269999999998</v>
      </c>
      <c r="H2904">
        <v>-104.8633</v>
      </c>
      <c r="I2904">
        <v>3.1509999999999998</v>
      </c>
      <c r="J2904" s="1" t="s">
        <v>9298</v>
      </c>
      <c r="L2904" s="1" t="s">
        <v>265</v>
      </c>
      <c r="M2904" s="1" t="s">
        <v>47</v>
      </c>
      <c r="N2904" s="1" t="s">
        <v>447</v>
      </c>
      <c r="O2904" s="1" t="s">
        <v>193</v>
      </c>
      <c r="P2904" s="1" t="s">
        <v>198</v>
      </c>
      <c r="Q2904" s="1" t="s">
        <v>448</v>
      </c>
      <c r="R2904" s="1" t="s">
        <v>48</v>
      </c>
      <c r="S2904" s="1" t="s">
        <v>79</v>
      </c>
      <c r="T2904" s="1" t="s">
        <v>234</v>
      </c>
      <c r="U2904" s="2">
        <v>43473.665277777778</v>
      </c>
      <c r="V2904">
        <v>37.4</v>
      </c>
      <c r="W2904">
        <v>32.799999999999997</v>
      </c>
      <c r="X2904">
        <v>30</v>
      </c>
      <c r="Y2904">
        <v>30.43</v>
      </c>
      <c r="Z2904">
        <v>10</v>
      </c>
      <c r="AA2904" s="1" t="s">
        <v>846</v>
      </c>
      <c r="AB2904">
        <v>5.8</v>
      </c>
      <c r="AD2904" s="1" t="s">
        <v>1206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s="1" t="s">
        <v>51</v>
      </c>
      <c r="AS2904" s="1" t="s">
        <v>51</v>
      </c>
      <c r="AT2904" s="1" t="s">
        <v>51</v>
      </c>
      <c r="AU2904" s="1" t="s">
        <v>51</v>
      </c>
    </row>
    <row r="2905" spans="1:47" x14ac:dyDescent="0.25">
      <c r="A2905" s="1" t="s">
        <v>5126</v>
      </c>
      <c r="B2905">
        <v>3</v>
      </c>
      <c r="C2905" s="2">
        <v>43473.719722222224</v>
      </c>
      <c r="D2905" s="2">
        <v>43473.74046296296</v>
      </c>
      <c r="E2905">
        <v>39.959145999999997</v>
      </c>
      <c r="F2905">
        <v>-105.16927</v>
      </c>
      <c r="G2905">
        <v>39.958950000000002</v>
      </c>
      <c r="H2905">
        <v>-105.16875</v>
      </c>
      <c r="I2905">
        <v>3.1E-2</v>
      </c>
      <c r="J2905" s="1" t="s">
        <v>731</v>
      </c>
      <c r="L2905" s="1" t="s">
        <v>143</v>
      </c>
      <c r="M2905" s="1" t="s">
        <v>47</v>
      </c>
      <c r="N2905" s="1" t="s">
        <v>114</v>
      </c>
      <c r="O2905" s="1" t="s">
        <v>255</v>
      </c>
      <c r="P2905" s="1" t="s">
        <v>198</v>
      </c>
      <c r="Q2905" s="1" t="s">
        <v>538</v>
      </c>
      <c r="R2905" s="1" t="s">
        <v>48</v>
      </c>
      <c r="S2905" s="1" t="s">
        <v>79</v>
      </c>
      <c r="T2905" s="1" t="s">
        <v>205</v>
      </c>
      <c r="U2905" s="2">
        <v>43473.704861111109</v>
      </c>
      <c r="V2905">
        <v>39.200000000000003</v>
      </c>
      <c r="W2905">
        <v>33.6</v>
      </c>
      <c r="X2905">
        <v>33</v>
      </c>
      <c r="Y2905">
        <v>30.38</v>
      </c>
      <c r="Z2905">
        <v>50</v>
      </c>
      <c r="AA2905" s="1" t="s">
        <v>71</v>
      </c>
      <c r="AB2905">
        <v>8.1</v>
      </c>
      <c r="AD2905" s="1" t="s">
        <v>1220</v>
      </c>
      <c r="AE2905" t="b">
        <v>0</v>
      </c>
      <c r="AF2905" t="b">
        <v>0</v>
      </c>
      <c r="AG2905" t="b">
        <v>0</v>
      </c>
      <c r="AH2905" t="b">
        <v>0</v>
      </c>
      <c r="AI2905" t="b">
        <v>1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s="1" t="s">
        <v>53</v>
      </c>
      <c r="AS2905" s="1" t="s">
        <v>51</v>
      </c>
      <c r="AT2905" s="1" t="s">
        <v>51</v>
      </c>
      <c r="AU2905" s="1" t="s">
        <v>51</v>
      </c>
    </row>
    <row r="2906" spans="1:47" x14ac:dyDescent="0.25">
      <c r="A2906" s="1" t="s">
        <v>5108</v>
      </c>
      <c r="B2906">
        <v>3</v>
      </c>
      <c r="C2906" s="2">
        <v>43473.72388888889</v>
      </c>
      <c r="D2906" s="2">
        <v>43473.744629629633</v>
      </c>
      <c r="E2906">
        <v>39.882320999999997</v>
      </c>
      <c r="F2906">
        <v>-104.98746</v>
      </c>
      <c r="G2906">
        <v>39.885440000000003</v>
      </c>
      <c r="H2906">
        <v>-104.98744000000001</v>
      </c>
      <c r="I2906">
        <v>0.216</v>
      </c>
      <c r="J2906" s="1" t="s">
        <v>441</v>
      </c>
      <c r="L2906" s="1" t="s">
        <v>194</v>
      </c>
      <c r="M2906" s="1" t="s">
        <v>47</v>
      </c>
      <c r="N2906" s="1" t="s">
        <v>131</v>
      </c>
      <c r="O2906" s="1" t="s">
        <v>147</v>
      </c>
      <c r="P2906" s="1" t="s">
        <v>198</v>
      </c>
      <c r="Q2906" s="1" t="s">
        <v>204</v>
      </c>
      <c r="R2906" s="1" t="s">
        <v>48</v>
      </c>
      <c r="S2906" s="1" t="s">
        <v>79</v>
      </c>
      <c r="T2906" s="1" t="s">
        <v>205</v>
      </c>
      <c r="U2906" s="2">
        <v>43473.704861111109</v>
      </c>
      <c r="V2906">
        <v>39.200000000000003</v>
      </c>
      <c r="W2906">
        <v>33.6</v>
      </c>
      <c r="X2906">
        <v>33</v>
      </c>
      <c r="Y2906">
        <v>30.38</v>
      </c>
      <c r="Z2906">
        <v>50</v>
      </c>
      <c r="AA2906" s="1" t="s">
        <v>71</v>
      </c>
      <c r="AB2906">
        <v>8.1</v>
      </c>
      <c r="AD2906" s="1" t="s">
        <v>1220</v>
      </c>
      <c r="AE2906" t="b">
        <v>0</v>
      </c>
      <c r="AF2906" t="b">
        <v>0</v>
      </c>
      <c r="AG2906" t="b">
        <v>0</v>
      </c>
      <c r="AH2906" t="b">
        <v>0</v>
      </c>
      <c r="AI2906" t="b">
        <v>1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s="1" t="s">
        <v>53</v>
      </c>
      <c r="AS2906" s="1" t="s">
        <v>53</v>
      </c>
      <c r="AT2906" s="1" t="s">
        <v>51</v>
      </c>
      <c r="AU2906" s="1" t="s">
        <v>51</v>
      </c>
    </row>
    <row r="2907" spans="1:47" x14ac:dyDescent="0.25">
      <c r="A2907" s="1" t="s">
        <v>7031</v>
      </c>
      <c r="B2907">
        <v>3</v>
      </c>
      <c r="C2907" s="2">
        <v>43474.765555555554</v>
      </c>
      <c r="D2907" s="2">
        <v>43474.786296296297</v>
      </c>
      <c r="E2907">
        <v>40.077312999999997</v>
      </c>
      <c r="F2907">
        <v>-102.081129</v>
      </c>
      <c r="G2907">
        <v>40.080427999999998</v>
      </c>
      <c r="H2907">
        <v>-102.09444499999999</v>
      </c>
      <c r="I2907">
        <v>0.73599999999999999</v>
      </c>
      <c r="J2907" s="1" t="s">
        <v>7032</v>
      </c>
      <c r="K2907">
        <v>38650</v>
      </c>
      <c r="L2907" s="1" t="s">
        <v>6596</v>
      </c>
      <c r="M2907" s="1" t="s">
        <v>97</v>
      </c>
      <c r="N2907" s="1" t="s">
        <v>6373</v>
      </c>
      <c r="O2907" s="1" t="s">
        <v>730</v>
      </c>
      <c r="P2907" s="1" t="s">
        <v>198</v>
      </c>
      <c r="Q2907" s="1" t="s">
        <v>7033</v>
      </c>
      <c r="R2907" s="1" t="s">
        <v>48</v>
      </c>
      <c r="S2907" s="1" t="s">
        <v>79</v>
      </c>
      <c r="T2907" s="1" t="s">
        <v>6829</v>
      </c>
      <c r="U2907" s="2">
        <v>43474.760416666664</v>
      </c>
      <c r="V2907">
        <v>32</v>
      </c>
      <c r="W2907">
        <v>24.8</v>
      </c>
      <c r="X2907">
        <v>75</v>
      </c>
      <c r="Y2907">
        <v>30.18</v>
      </c>
      <c r="Z2907">
        <v>10</v>
      </c>
      <c r="AA2907" s="1" t="s">
        <v>964</v>
      </c>
      <c r="AB2907">
        <v>8.1</v>
      </c>
      <c r="AD2907" s="1" t="s">
        <v>1206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s="1" t="s">
        <v>53</v>
      </c>
      <c r="AS2907" s="1" t="s">
        <v>53</v>
      </c>
      <c r="AT2907" s="1" t="s">
        <v>53</v>
      </c>
      <c r="AU2907" s="1" t="s">
        <v>53</v>
      </c>
    </row>
    <row r="2908" spans="1:47" x14ac:dyDescent="0.25">
      <c r="A2908" s="1" t="s">
        <v>4393</v>
      </c>
      <c r="B2908">
        <v>3</v>
      </c>
      <c r="C2908" s="2">
        <v>43474.040555555555</v>
      </c>
      <c r="D2908" s="2">
        <v>43474.061296296299</v>
      </c>
      <c r="E2908">
        <v>39.79795</v>
      </c>
      <c r="F2908">
        <v>-104.93088</v>
      </c>
      <c r="G2908">
        <v>39.787272000000002</v>
      </c>
      <c r="H2908">
        <v>-104.903852</v>
      </c>
      <c r="I2908">
        <v>1.613</v>
      </c>
      <c r="J2908" s="1" t="s">
        <v>591</v>
      </c>
      <c r="L2908" s="1" t="s">
        <v>2655</v>
      </c>
      <c r="M2908" s="1" t="s">
        <v>47</v>
      </c>
      <c r="N2908" s="1" t="s">
        <v>313</v>
      </c>
      <c r="O2908" s="1" t="s">
        <v>147</v>
      </c>
      <c r="P2908" s="1" t="s">
        <v>198</v>
      </c>
      <c r="Q2908" s="1" t="s">
        <v>314</v>
      </c>
      <c r="R2908" s="1" t="s">
        <v>48</v>
      </c>
      <c r="S2908" s="1" t="s">
        <v>79</v>
      </c>
      <c r="T2908" s="1" t="s">
        <v>203</v>
      </c>
      <c r="U2908" s="2">
        <v>43474.040277777778</v>
      </c>
      <c r="V2908">
        <v>23</v>
      </c>
      <c r="W2908">
        <v>17</v>
      </c>
      <c r="X2908">
        <v>63</v>
      </c>
      <c r="Y2908">
        <v>30.41</v>
      </c>
      <c r="Z2908">
        <v>10</v>
      </c>
      <c r="AA2908" s="1" t="s">
        <v>846</v>
      </c>
      <c r="AB2908">
        <v>4.5999999999999996</v>
      </c>
      <c r="AD2908" s="1" t="s">
        <v>1067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s="1" t="s">
        <v>53</v>
      </c>
      <c r="AS2908" s="1" t="s">
        <v>53</v>
      </c>
      <c r="AT2908" s="1" t="s">
        <v>53</v>
      </c>
      <c r="AU2908" s="1" t="s">
        <v>53</v>
      </c>
    </row>
    <row r="2909" spans="1:47" x14ac:dyDescent="0.25">
      <c r="A2909" s="1" t="s">
        <v>9299</v>
      </c>
      <c r="B2909">
        <v>2</v>
      </c>
      <c r="C2909" s="2">
        <v>43474.050451388888</v>
      </c>
      <c r="D2909" s="2">
        <v>43474.071157407408</v>
      </c>
      <c r="E2909">
        <v>39.785412999999998</v>
      </c>
      <c r="F2909">
        <v>-104.902512</v>
      </c>
      <c r="G2909">
        <v>39.780859999999997</v>
      </c>
      <c r="H2909">
        <v>-104.89942000000001</v>
      </c>
      <c r="I2909">
        <v>0.35499999999999998</v>
      </c>
      <c r="J2909" s="1" t="s">
        <v>884</v>
      </c>
      <c r="L2909" s="1" t="s">
        <v>165</v>
      </c>
      <c r="M2909" s="1" t="s">
        <v>47</v>
      </c>
      <c r="N2909" s="1" t="s">
        <v>313</v>
      </c>
      <c r="O2909" s="1" t="s">
        <v>131</v>
      </c>
      <c r="P2909" s="1" t="s">
        <v>198</v>
      </c>
      <c r="Q2909" s="1" t="s">
        <v>314</v>
      </c>
      <c r="R2909" s="1" t="s">
        <v>48</v>
      </c>
      <c r="S2909" s="1" t="s">
        <v>79</v>
      </c>
      <c r="T2909" s="1" t="s">
        <v>203</v>
      </c>
      <c r="U2909" s="2">
        <v>43474.040277777778</v>
      </c>
      <c r="V2909">
        <v>23</v>
      </c>
      <c r="W2909">
        <v>17</v>
      </c>
      <c r="X2909">
        <v>63</v>
      </c>
      <c r="Y2909">
        <v>30.41</v>
      </c>
      <c r="Z2909">
        <v>10</v>
      </c>
      <c r="AA2909" s="1" t="s">
        <v>846</v>
      </c>
      <c r="AB2909">
        <v>4.5999999999999996</v>
      </c>
      <c r="AD2909" s="1" t="s">
        <v>1067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s="1" t="s">
        <v>53</v>
      </c>
      <c r="AS2909" s="1" t="s">
        <v>53</v>
      </c>
      <c r="AT2909" s="1" t="s">
        <v>53</v>
      </c>
      <c r="AU2909" s="1" t="s">
        <v>53</v>
      </c>
    </row>
    <row r="2910" spans="1:47" x14ac:dyDescent="0.25">
      <c r="A2910" s="1" t="s">
        <v>4257</v>
      </c>
      <c r="B2910">
        <v>3</v>
      </c>
      <c r="C2910" s="2">
        <v>43474.281192129631</v>
      </c>
      <c r="D2910" s="2">
        <v>43474.301574074074</v>
      </c>
      <c r="E2910">
        <v>39.712048000000003</v>
      </c>
      <c r="F2910">
        <v>-104.999689</v>
      </c>
      <c r="G2910">
        <v>39.711370000000002</v>
      </c>
      <c r="H2910">
        <v>-104.99929</v>
      </c>
      <c r="I2910">
        <v>5.0999999999999997E-2</v>
      </c>
      <c r="J2910" s="1" t="s">
        <v>485</v>
      </c>
      <c r="L2910" s="1" t="s">
        <v>195</v>
      </c>
      <c r="M2910" s="1" t="s">
        <v>47</v>
      </c>
      <c r="N2910" s="1" t="s">
        <v>131</v>
      </c>
      <c r="O2910" s="1" t="s">
        <v>131</v>
      </c>
      <c r="P2910" s="1" t="s">
        <v>198</v>
      </c>
      <c r="Q2910" s="1" t="s">
        <v>360</v>
      </c>
      <c r="R2910" s="1" t="s">
        <v>48</v>
      </c>
      <c r="S2910" s="1" t="s">
        <v>79</v>
      </c>
      <c r="T2910" s="1" t="s">
        <v>200</v>
      </c>
      <c r="U2910" s="2">
        <v>43474.286805555559</v>
      </c>
      <c r="V2910">
        <v>21</v>
      </c>
      <c r="W2910">
        <v>16.2</v>
      </c>
      <c r="X2910">
        <v>74</v>
      </c>
      <c r="Y2910">
        <v>30.45</v>
      </c>
      <c r="Z2910">
        <v>10</v>
      </c>
      <c r="AA2910" s="1" t="s">
        <v>846</v>
      </c>
      <c r="AB2910">
        <v>3.5</v>
      </c>
      <c r="AD2910" s="1" t="s">
        <v>818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s="1" t="s">
        <v>53</v>
      </c>
      <c r="AS2910" s="1" t="s">
        <v>53</v>
      </c>
      <c r="AT2910" s="1" t="s">
        <v>51</v>
      </c>
      <c r="AU2910" s="1" t="s">
        <v>51</v>
      </c>
    </row>
    <row r="2911" spans="1:47" x14ac:dyDescent="0.25">
      <c r="A2911" s="1" t="s">
        <v>6416</v>
      </c>
      <c r="B2911">
        <v>3</v>
      </c>
      <c r="C2911" s="2">
        <v>43474.302037037036</v>
      </c>
      <c r="D2911" s="2">
        <v>43474.32240740741</v>
      </c>
      <c r="E2911">
        <v>39.725520000000003</v>
      </c>
      <c r="F2911">
        <v>-105.07895000000001</v>
      </c>
      <c r="G2911">
        <v>39.725529999999999</v>
      </c>
      <c r="H2911">
        <v>-105.066823</v>
      </c>
      <c r="I2911">
        <v>0.64400000000000002</v>
      </c>
      <c r="J2911" s="1" t="s">
        <v>495</v>
      </c>
      <c r="L2911" s="1" t="s">
        <v>129</v>
      </c>
      <c r="M2911" s="1" t="s">
        <v>47</v>
      </c>
      <c r="N2911" s="1" t="s">
        <v>131</v>
      </c>
      <c r="O2911" s="1" t="s">
        <v>115</v>
      </c>
      <c r="P2911" s="1" t="s">
        <v>198</v>
      </c>
      <c r="Q2911" s="1" t="s">
        <v>496</v>
      </c>
      <c r="R2911" s="1" t="s">
        <v>48</v>
      </c>
      <c r="S2911" s="1" t="s">
        <v>79</v>
      </c>
      <c r="T2911" s="1" t="s">
        <v>205</v>
      </c>
      <c r="U2911" s="2">
        <v>43474.282638888886</v>
      </c>
      <c r="V2911">
        <v>30.2</v>
      </c>
      <c r="X2911">
        <v>47</v>
      </c>
      <c r="Y2911">
        <v>30.33</v>
      </c>
      <c r="Z2911">
        <v>30</v>
      </c>
      <c r="AA2911" s="1" t="s">
        <v>49</v>
      </c>
      <c r="AD2911" s="1" t="s">
        <v>1220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s="1" t="s">
        <v>53</v>
      </c>
      <c r="AS2911" s="1" t="s">
        <v>51</v>
      </c>
      <c r="AT2911" s="1" t="s">
        <v>51</v>
      </c>
      <c r="AU2911" s="1" t="s">
        <v>51</v>
      </c>
    </row>
    <row r="2912" spans="1:47" x14ac:dyDescent="0.25">
      <c r="A2912" s="1" t="s">
        <v>6404</v>
      </c>
      <c r="B2912">
        <v>3</v>
      </c>
      <c r="C2912" s="2">
        <v>43474.315555555557</v>
      </c>
      <c r="D2912" s="2">
        <v>43474.336284722223</v>
      </c>
      <c r="E2912">
        <v>39.723457000000003</v>
      </c>
      <c r="F2912">
        <v>-105.011526</v>
      </c>
      <c r="G2912">
        <v>39.72184</v>
      </c>
      <c r="H2912">
        <v>-105.00936</v>
      </c>
      <c r="I2912">
        <v>0.16</v>
      </c>
      <c r="J2912" s="1" t="s">
        <v>397</v>
      </c>
      <c r="L2912" s="1" t="s">
        <v>194</v>
      </c>
      <c r="M2912" s="1" t="s">
        <v>47</v>
      </c>
      <c r="N2912" s="1" t="s">
        <v>131</v>
      </c>
      <c r="O2912" s="1" t="s">
        <v>131</v>
      </c>
      <c r="P2912" s="1" t="s">
        <v>198</v>
      </c>
      <c r="Q2912" s="1" t="s">
        <v>310</v>
      </c>
      <c r="R2912" s="1" t="s">
        <v>48</v>
      </c>
      <c r="S2912" s="1" t="s">
        <v>79</v>
      </c>
      <c r="T2912" s="1" t="s">
        <v>205</v>
      </c>
      <c r="U2912" s="2">
        <v>43474.32708333333</v>
      </c>
      <c r="V2912">
        <v>30.2</v>
      </c>
      <c r="X2912">
        <v>47</v>
      </c>
      <c r="Y2912">
        <v>30.32</v>
      </c>
      <c r="Z2912">
        <v>30</v>
      </c>
      <c r="AA2912" s="1" t="s">
        <v>49</v>
      </c>
      <c r="AD2912" s="1" t="s">
        <v>818</v>
      </c>
      <c r="AE2912" t="b">
        <v>0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s="1" t="s">
        <v>51</v>
      </c>
      <c r="AS2912" s="1" t="s">
        <v>51</v>
      </c>
      <c r="AT2912" s="1" t="s">
        <v>51</v>
      </c>
      <c r="AU2912" s="1" t="s">
        <v>51</v>
      </c>
    </row>
    <row r="2913" spans="1:47" x14ac:dyDescent="0.25">
      <c r="A2913" s="1" t="s">
        <v>4306</v>
      </c>
      <c r="B2913">
        <v>3</v>
      </c>
      <c r="C2913" s="2">
        <v>43474.482222222221</v>
      </c>
      <c r="D2913" s="2">
        <v>43474.502951388888</v>
      </c>
      <c r="E2913">
        <v>39.71143</v>
      </c>
      <c r="F2913">
        <v>-104.99903999999999</v>
      </c>
      <c r="G2913">
        <v>39.713199000000003</v>
      </c>
      <c r="H2913">
        <v>-105.00011000000001</v>
      </c>
      <c r="I2913">
        <v>0.13500000000000001</v>
      </c>
      <c r="J2913" s="1" t="s">
        <v>485</v>
      </c>
      <c r="L2913" s="1" t="s">
        <v>265</v>
      </c>
      <c r="M2913" s="1" t="s">
        <v>47</v>
      </c>
      <c r="N2913" s="1" t="s">
        <v>131</v>
      </c>
      <c r="O2913" s="1" t="s">
        <v>131</v>
      </c>
      <c r="P2913" s="1" t="s">
        <v>198</v>
      </c>
      <c r="Q2913" s="1" t="s">
        <v>360</v>
      </c>
      <c r="R2913" s="1" t="s">
        <v>48</v>
      </c>
      <c r="S2913" s="1" t="s">
        <v>79</v>
      </c>
      <c r="T2913" s="1" t="s">
        <v>200</v>
      </c>
      <c r="U2913" s="2">
        <v>43474.495138888888</v>
      </c>
      <c r="V2913">
        <v>45</v>
      </c>
      <c r="W2913">
        <v>43.5</v>
      </c>
      <c r="X2913">
        <v>31</v>
      </c>
      <c r="Y2913">
        <v>30.27</v>
      </c>
      <c r="Z2913">
        <v>10</v>
      </c>
      <c r="AA2913" s="1" t="s">
        <v>862</v>
      </c>
      <c r="AB2913">
        <v>3.5</v>
      </c>
      <c r="AD2913" s="1" t="s">
        <v>818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s="1" t="s">
        <v>51</v>
      </c>
      <c r="AS2913" s="1" t="s">
        <v>51</v>
      </c>
      <c r="AT2913" s="1" t="s">
        <v>51</v>
      </c>
      <c r="AU2913" s="1" t="s">
        <v>51</v>
      </c>
    </row>
    <row r="2914" spans="1:47" x14ac:dyDescent="0.25">
      <c r="A2914" s="1" t="s">
        <v>4639</v>
      </c>
      <c r="B2914">
        <v>4</v>
      </c>
      <c r="C2914" s="2">
        <v>43474.578055555554</v>
      </c>
      <c r="D2914" s="2">
        <v>43474.598541666666</v>
      </c>
      <c r="E2914">
        <v>39.557659999999998</v>
      </c>
      <c r="F2914">
        <v>-104.88041</v>
      </c>
      <c r="G2914">
        <v>39.555250000000001</v>
      </c>
      <c r="H2914">
        <v>-104.87041000000001</v>
      </c>
      <c r="I2914">
        <v>0.55800000000000005</v>
      </c>
      <c r="J2914" s="1" t="s">
        <v>4629</v>
      </c>
      <c r="L2914" s="1" t="s">
        <v>480</v>
      </c>
      <c r="M2914" s="1" t="s">
        <v>47</v>
      </c>
      <c r="N2914" s="1" t="s">
        <v>703</v>
      </c>
      <c r="O2914" s="1" t="s">
        <v>121</v>
      </c>
      <c r="P2914" s="1" t="s">
        <v>198</v>
      </c>
      <c r="Q2914" s="1" t="s">
        <v>704</v>
      </c>
      <c r="R2914" s="1" t="s">
        <v>48</v>
      </c>
      <c r="S2914" s="1" t="s">
        <v>79</v>
      </c>
      <c r="T2914" s="1" t="s">
        <v>200</v>
      </c>
      <c r="U2914" s="2">
        <v>43474.578472222223</v>
      </c>
      <c r="V2914">
        <v>53.1</v>
      </c>
      <c r="X2914">
        <v>24</v>
      </c>
      <c r="Y2914">
        <v>30.19</v>
      </c>
      <c r="Z2914">
        <v>10</v>
      </c>
      <c r="AA2914" s="1" t="s">
        <v>961</v>
      </c>
      <c r="AB2914">
        <v>3.5</v>
      </c>
      <c r="AD2914" s="1" t="s">
        <v>818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s="1" t="s">
        <v>51</v>
      </c>
      <c r="AS2914" s="1" t="s">
        <v>51</v>
      </c>
      <c r="AT2914" s="1" t="s">
        <v>51</v>
      </c>
      <c r="AU2914" s="1" t="s">
        <v>51</v>
      </c>
    </row>
    <row r="2915" spans="1:47" x14ac:dyDescent="0.25">
      <c r="A2915" s="1" t="s">
        <v>6405</v>
      </c>
      <c r="B2915">
        <v>3</v>
      </c>
      <c r="C2915" s="2">
        <v>43474.61922453704</v>
      </c>
      <c r="D2915" s="2">
        <v>43474.639745370368</v>
      </c>
      <c r="E2915">
        <v>39.799787999999999</v>
      </c>
      <c r="F2915">
        <v>-105.0252</v>
      </c>
      <c r="G2915">
        <v>39.802357999999998</v>
      </c>
      <c r="H2915">
        <v>-105.02519599999999</v>
      </c>
      <c r="I2915">
        <v>0.17799999999999999</v>
      </c>
      <c r="J2915" s="1" t="s">
        <v>6406</v>
      </c>
      <c r="L2915" s="1" t="s">
        <v>1243</v>
      </c>
      <c r="M2915" s="1" t="s">
        <v>47</v>
      </c>
      <c r="N2915" s="1" t="s">
        <v>131</v>
      </c>
      <c r="O2915" s="1" t="s">
        <v>147</v>
      </c>
      <c r="P2915" s="1" t="s">
        <v>198</v>
      </c>
      <c r="Q2915" s="1" t="s">
        <v>331</v>
      </c>
      <c r="R2915" s="1" t="s">
        <v>48</v>
      </c>
      <c r="S2915" s="1" t="s">
        <v>79</v>
      </c>
      <c r="T2915" s="1" t="s">
        <v>205</v>
      </c>
      <c r="U2915" s="2">
        <v>43474.614583333336</v>
      </c>
      <c r="V2915">
        <v>46.4</v>
      </c>
      <c r="X2915">
        <v>29</v>
      </c>
      <c r="Y2915">
        <v>30.15</v>
      </c>
      <c r="Z2915">
        <v>50</v>
      </c>
      <c r="AA2915" s="1" t="s">
        <v>49</v>
      </c>
      <c r="AD2915" s="1" t="s">
        <v>818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1</v>
      </c>
      <c r="AQ2915" t="b">
        <v>0</v>
      </c>
      <c r="AR2915" s="1" t="s">
        <v>51</v>
      </c>
      <c r="AS2915" s="1" t="s">
        <v>51</v>
      </c>
      <c r="AT2915" s="1" t="s">
        <v>51</v>
      </c>
      <c r="AU2915" s="1" t="s">
        <v>51</v>
      </c>
    </row>
    <row r="2916" spans="1:47" x14ac:dyDescent="0.25">
      <c r="A2916" s="1" t="s">
        <v>6407</v>
      </c>
      <c r="B2916">
        <v>3</v>
      </c>
      <c r="C2916" s="2">
        <v>43474.619722222225</v>
      </c>
      <c r="D2916" s="2">
        <v>43474.640462962961</v>
      </c>
      <c r="E2916">
        <v>39.703919999999997</v>
      </c>
      <c r="F2916">
        <v>-105.25141000000001</v>
      </c>
      <c r="G2916">
        <v>39.703470000000003</v>
      </c>
      <c r="H2916">
        <v>-105.24921000000001</v>
      </c>
      <c r="I2916">
        <v>0.121</v>
      </c>
      <c r="J2916" s="1" t="s">
        <v>891</v>
      </c>
      <c r="L2916" s="1" t="s">
        <v>133</v>
      </c>
      <c r="M2916" s="1" t="s">
        <v>47</v>
      </c>
      <c r="N2916" s="1" t="s">
        <v>269</v>
      </c>
      <c r="O2916" s="1" t="s">
        <v>115</v>
      </c>
      <c r="P2916" s="1" t="s">
        <v>198</v>
      </c>
      <c r="Q2916" s="1" t="s">
        <v>270</v>
      </c>
      <c r="R2916" s="1" t="s">
        <v>48</v>
      </c>
      <c r="S2916" s="1" t="s">
        <v>79</v>
      </c>
      <c r="T2916" s="1" t="s">
        <v>205</v>
      </c>
      <c r="U2916" s="2">
        <v>43474.614583333336</v>
      </c>
      <c r="V2916">
        <v>46.4</v>
      </c>
      <c r="X2916">
        <v>29</v>
      </c>
      <c r="Y2916">
        <v>30.15</v>
      </c>
      <c r="Z2916">
        <v>50</v>
      </c>
      <c r="AA2916" s="1" t="s">
        <v>49</v>
      </c>
      <c r="AD2916" s="1" t="s">
        <v>818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s="1" t="s">
        <v>51</v>
      </c>
      <c r="AS2916" s="1" t="s">
        <v>51</v>
      </c>
      <c r="AT2916" s="1" t="s">
        <v>51</v>
      </c>
      <c r="AU2916" s="1" t="s">
        <v>51</v>
      </c>
    </row>
    <row r="2917" spans="1:47" x14ac:dyDescent="0.25">
      <c r="A2917" s="1" t="s">
        <v>4307</v>
      </c>
      <c r="B2917">
        <v>3</v>
      </c>
      <c r="C2917" s="2">
        <v>43474.697870370372</v>
      </c>
      <c r="D2917" s="2">
        <v>43474.718240740738</v>
      </c>
      <c r="E2917">
        <v>39.788431000000003</v>
      </c>
      <c r="F2917">
        <v>-104.90485099999999</v>
      </c>
      <c r="G2917">
        <v>39.797969999999999</v>
      </c>
      <c r="H2917">
        <v>-104.93046</v>
      </c>
      <c r="I2917">
        <v>1.5109999999999999</v>
      </c>
      <c r="J2917" s="1" t="s">
        <v>332</v>
      </c>
      <c r="L2917" s="1" t="s">
        <v>167</v>
      </c>
      <c r="M2917" s="1" t="s">
        <v>47</v>
      </c>
      <c r="N2917" s="1" t="s">
        <v>313</v>
      </c>
      <c r="O2917" s="1" t="s">
        <v>147</v>
      </c>
      <c r="P2917" s="1" t="s">
        <v>198</v>
      </c>
      <c r="Q2917" s="1" t="s">
        <v>314</v>
      </c>
      <c r="R2917" s="1" t="s">
        <v>48</v>
      </c>
      <c r="S2917" s="1" t="s">
        <v>79</v>
      </c>
      <c r="T2917" s="1" t="s">
        <v>203</v>
      </c>
      <c r="U2917" s="2">
        <v>43474.706944444442</v>
      </c>
      <c r="V2917">
        <v>42.1</v>
      </c>
      <c r="W2917">
        <v>40.200000000000003</v>
      </c>
      <c r="X2917">
        <v>35</v>
      </c>
      <c r="Y2917">
        <v>30.17</v>
      </c>
      <c r="Z2917">
        <v>10</v>
      </c>
      <c r="AA2917" s="1" t="s">
        <v>59</v>
      </c>
      <c r="AB2917">
        <v>3.5</v>
      </c>
      <c r="AD2917" s="1" t="s">
        <v>818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s="1" t="s">
        <v>51</v>
      </c>
      <c r="AS2917" s="1" t="s">
        <v>51</v>
      </c>
      <c r="AT2917" s="1" t="s">
        <v>51</v>
      </c>
      <c r="AU2917" s="1" t="s">
        <v>51</v>
      </c>
    </row>
    <row r="2918" spans="1:47" x14ac:dyDescent="0.25">
      <c r="A2918" s="1" t="s">
        <v>4815</v>
      </c>
      <c r="B2918">
        <v>4</v>
      </c>
      <c r="C2918" s="2">
        <v>43474.709849537037</v>
      </c>
      <c r="D2918" s="2">
        <v>43474.730439814812</v>
      </c>
      <c r="E2918">
        <v>39.657134999999997</v>
      </c>
      <c r="F2918">
        <v>-106.831868</v>
      </c>
      <c r="G2918">
        <v>39.661969999999997</v>
      </c>
      <c r="H2918">
        <v>-106.82462</v>
      </c>
      <c r="I2918">
        <v>0.51</v>
      </c>
      <c r="J2918" s="1" t="s">
        <v>4816</v>
      </c>
      <c r="L2918" s="1" t="s">
        <v>133</v>
      </c>
      <c r="M2918" s="1" t="s">
        <v>47</v>
      </c>
      <c r="N2918" s="1" t="s">
        <v>501</v>
      </c>
      <c r="O2918" s="1" t="s">
        <v>501</v>
      </c>
      <c r="P2918" s="1" t="s">
        <v>198</v>
      </c>
      <c r="Q2918" s="1" t="s">
        <v>979</v>
      </c>
      <c r="R2918" s="1" t="s">
        <v>48</v>
      </c>
      <c r="S2918" s="1" t="s">
        <v>79</v>
      </c>
      <c r="T2918" s="1" t="s">
        <v>612</v>
      </c>
      <c r="U2918" s="2">
        <v>43474.705555555556</v>
      </c>
      <c r="V2918">
        <v>32</v>
      </c>
      <c r="X2918">
        <v>66</v>
      </c>
      <c r="Y2918">
        <v>30.5</v>
      </c>
      <c r="Z2918">
        <v>10</v>
      </c>
      <c r="AA2918" s="1" t="s">
        <v>49</v>
      </c>
      <c r="AD2918" s="1" t="s">
        <v>1206</v>
      </c>
      <c r="AE2918" t="b">
        <v>0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s="1" t="s">
        <v>53</v>
      </c>
      <c r="AS2918" s="1" t="s">
        <v>51</v>
      </c>
      <c r="AT2918" s="1" t="s">
        <v>51</v>
      </c>
      <c r="AU2918" s="1" t="s">
        <v>51</v>
      </c>
    </row>
    <row r="2919" spans="1:47" x14ac:dyDescent="0.25">
      <c r="A2919" s="1" t="s">
        <v>4265</v>
      </c>
      <c r="B2919">
        <v>3</v>
      </c>
      <c r="C2919" s="2">
        <v>43474.715555555558</v>
      </c>
      <c r="D2919" s="2">
        <v>43474.736296296294</v>
      </c>
      <c r="E2919">
        <v>39.566223000000001</v>
      </c>
      <c r="F2919">
        <v>-104.87241899999999</v>
      </c>
      <c r="G2919">
        <v>39.564070000000001</v>
      </c>
      <c r="H2919">
        <v>-104.87203</v>
      </c>
      <c r="I2919">
        <v>0.15</v>
      </c>
      <c r="J2919" s="1" t="s">
        <v>561</v>
      </c>
      <c r="L2919" s="1" t="s">
        <v>195</v>
      </c>
      <c r="M2919" s="1" t="s">
        <v>47</v>
      </c>
      <c r="N2919" s="1" t="s">
        <v>127</v>
      </c>
      <c r="O2919" s="1" t="s">
        <v>201</v>
      </c>
      <c r="P2919" s="1" t="s">
        <v>198</v>
      </c>
      <c r="Q2919" s="1" t="s">
        <v>347</v>
      </c>
      <c r="R2919" s="1" t="s">
        <v>48</v>
      </c>
      <c r="S2919" s="1" t="s">
        <v>79</v>
      </c>
      <c r="T2919" s="1" t="s">
        <v>200</v>
      </c>
      <c r="U2919" s="2">
        <v>43474.703472222223</v>
      </c>
      <c r="V2919">
        <v>44.1</v>
      </c>
      <c r="W2919">
        <v>42.5</v>
      </c>
      <c r="X2919">
        <v>35</v>
      </c>
      <c r="Y2919">
        <v>30.22</v>
      </c>
      <c r="Z2919">
        <v>10</v>
      </c>
      <c r="AA2919" s="1" t="s">
        <v>56</v>
      </c>
      <c r="AB2919">
        <v>3.5</v>
      </c>
      <c r="AD2919" s="1" t="s">
        <v>818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s="1" t="s">
        <v>53</v>
      </c>
      <c r="AS2919" s="1" t="s">
        <v>51</v>
      </c>
      <c r="AT2919" s="1" t="s">
        <v>51</v>
      </c>
      <c r="AU2919" s="1" t="s">
        <v>51</v>
      </c>
    </row>
    <row r="2920" spans="1:47" x14ac:dyDescent="0.25">
      <c r="A2920" s="1" t="s">
        <v>9300</v>
      </c>
      <c r="B2920">
        <v>2</v>
      </c>
      <c r="C2920" s="2">
        <v>43474.721805555557</v>
      </c>
      <c r="D2920" s="2">
        <v>43474.742430555554</v>
      </c>
      <c r="E2920">
        <v>38.51446</v>
      </c>
      <c r="F2920">
        <v>-104.62933</v>
      </c>
      <c r="G2920">
        <v>38.508650000000003</v>
      </c>
      <c r="H2920">
        <v>-104.62822</v>
      </c>
      <c r="I2920">
        <v>0.40600000000000003</v>
      </c>
      <c r="J2920" s="1" t="s">
        <v>9301</v>
      </c>
      <c r="L2920" s="1" t="s">
        <v>326</v>
      </c>
      <c r="M2920" s="1" t="s">
        <v>47</v>
      </c>
      <c r="N2920" s="1" t="s">
        <v>411</v>
      </c>
      <c r="O2920" s="1" t="s">
        <v>411</v>
      </c>
      <c r="P2920" s="1" t="s">
        <v>198</v>
      </c>
      <c r="Q2920" s="1" t="s">
        <v>412</v>
      </c>
      <c r="R2920" s="1" t="s">
        <v>48</v>
      </c>
      <c r="S2920" s="1" t="s">
        <v>79</v>
      </c>
      <c r="T2920" s="1" t="s">
        <v>413</v>
      </c>
      <c r="U2920" s="2">
        <v>43474.703472222223</v>
      </c>
      <c r="V2920">
        <v>39.9</v>
      </c>
      <c r="W2920">
        <v>37.799999999999997</v>
      </c>
      <c r="X2920">
        <v>38</v>
      </c>
      <c r="Y2920">
        <v>30.25</v>
      </c>
      <c r="Z2920">
        <v>10</v>
      </c>
      <c r="AA2920" s="1" t="s">
        <v>964</v>
      </c>
      <c r="AB2920">
        <v>3.5</v>
      </c>
      <c r="AD2920" s="1" t="s">
        <v>1206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s="1" t="s">
        <v>53</v>
      </c>
      <c r="AS2920" s="1" t="s">
        <v>51</v>
      </c>
      <c r="AT2920" s="1" t="s">
        <v>51</v>
      </c>
      <c r="AU2920" s="1" t="s">
        <v>51</v>
      </c>
    </row>
    <row r="2921" spans="1:47" x14ac:dyDescent="0.25">
      <c r="A2921" s="1" t="s">
        <v>4266</v>
      </c>
      <c r="B2921">
        <v>3</v>
      </c>
      <c r="C2921" s="2">
        <v>43474.722870370373</v>
      </c>
      <c r="D2921" s="2">
        <v>43474.74324074074</v>
      </c>
      <c r="E2921">
        <v>39.784700000000001</v>
      </c>
      <c r="F2921">
        <v>-105.08638000000001</v>
      </c>
      <c r="G2921">
        <v>39.785229999999999</v>
      </c>
      <c r="H2921">
        <v>-105.084149</v>
      </c>
      <c r="I2921">
        <v>0.124</v>
      </c>
      <c r="J2921" s="1" t="s">
        <v>556</v>
      </c>
      <c r="L2921" s="1" t="s">
        <v>137</v>
      </c>
      <c r="M2921" s="1" t="s">
        <v>47</v>
      </c>
      <c r="N2921" s="1" t="s">
        <v>543</v>
      </c>
      <c r="O2921" s="1" t="s">
        <v>115</v>
      </c>
      <c r="P2921" s="1" t="s">
        <v>198</v>
      </c>
      <c r="Q2921" s="1" t="s">
        <v>544</v>
      </c>
      <c r="R2921" s="1" t="s">
        <v>48</v>
      </c>
      <c r="S2921" s="1" t="s">
        <v>79</v>
      </c>
      <c r="T2921" s="1" t="s">
        <v>205</v>
      </c>
      <c r="U2921" s="2">
        <v>43474.739583333336</v>
      </c>
      <c r="V2921">
        <v>39.200000000000003</v>
      </c>
      <c r="W2921">
        <v>33.6</v>
      </c>
      <c r="X2921">
        <v>39</v>
      </c>
      <c r="Y2921">
        <v>30.16</v>
      </c>
      <c r="Z2921">
        <v>10</v>
      </c>
      <c r="AA2921" s="1" t="s">
        <v>65</v>
      </c>
      <c r="AB2921">
        <v>8.1</v>
      </c>
      <c r="AD2921" s="1" t="s">
        <v>818</v>
      </c>
      <c r="AE2921" t="b">
        <v>0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s="1" t="s">
        <v>53</v>
      </c>
      <c r="AS2921" s="1" t="s">
        <v>51</v>
      </c>
      <c r="AT2921" s="1" t="s">
        <v>51</v>
      </c>
      <c r="AU2921" s="1" t="s">
        <v>51</v>
      </c>
    </row>
    <row r="2922" spans="1:47" x14ac:dyDescent="0.25">
      <c r="A2922" s="1" t="s">
        <v>3977</v>
      </c>
      <c r="B2922">
        <v>3</v>
      </c>
      <c r="C2922" s="2">
        <v>43474.769212962965</v>
      </c>
      <c r="D2922" s="2">
        <v>43474.789664351854</v>
      </c>
      <c r="E2922">
        <v>40.407260000000001</v>
      </c>
      <c r="F2922">
        <v>-104.99008000000001</v>
      </c>
      <c r="G2922">
        <v>40.407200000000003</v>
      </c>
      <c r="H2922">
        <v>-104.996156</v>
      </c>
      <c r="I2922">
        <v>0.32</v>
      </c>
      <c r="J2922" s="1" t="s">
        <v>3978</v>
      </c>
      <c r="L2922" s="1" t="s">
        <v>302</v>
      </c>
      <c r="M2922" s="1" t="s">
        <v>47</v>
      </c>
      <c r="N2922" s="1" t="s">
        <v>303</v>
      </c>
      <c r="O2922" s="1" t="s">
        <v>228</v>
      </c>
      <c r="P2922" s="1" t="s">
        <v>198</v>
      </c>
      <c r="Q2922" s="1" t="s">
        <v>304</v>
      </c>
      <c r="R2922" s="1" t="s">
        <v>48</v>
      </c>
      <c r="S2922" s="1" t="s">
        <v>79</v>
      </c>
      <c r="T2922" s="1" t="s">
        <v>230</v>
      </c>
      <c r="U2922" s="2">
        <v>43474.788888888892</v>
      </c>
      <c r="V2922">
        <v>30.9</v>
      </c>
      <c r="W2922">
        <v>26.2</v>
      </c>
      <c r="X2922">
        <v>52</v>
      </c>
      <c r="Y2922">
        <v>30.22</v>
      </c>
      <c r="Z2922">
        <v>10</v>
      </c>
      <c r="AA2922" s="1" t="s">
        <v>65</v>
      </c>
      <c r="AB2922">
        <v>4.5999999999999996</v>
      </c>
      <c r="AD2922" s="1" t="s">
        <v>1206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s="1" t="s">
        <v>53</v>
      </c>
      <c r="AS2922" s="1" t="s">
        <v>53</v>
      </c>
      <c r="AT2922" s="1" t="s">
        <v>53</v>
      </c>
      <c r="AU2922" s="1" t="s">
        <v>51</v>
      </c>
    </row>
    <row r="2923" spans="1:47" x14ac:dyDescent="0.25">
      <c r="A2923" s="1" t="s">
        <v>4623</v>
      </c>
      <c r="B2923">
        <v>3</v>
      </c>
      <c r="C2923" s="2">
        <v>43474.76972222222</v>
      </c>
      <c r="D2923" s="2">
        <v>43474.790462962963</v>
      </c>
      <c r="E2923">
        <v>38.727820000000001</v>
      </c>
      <c r="F2923">
        <v>-104.73573</v>
      </c>
      <c r="G2923">
        <v>38.728611000000001</v>
      </c>
      <c r="H2923">
        <v>-104.73651099999999</v>
      </c>
      <c r="I2923">
        <v>6.9000000000000006E-2</v>
      </c>
      <c r="J2923" s="1" t="s">
        <v>440</v>
      </c>
      <c r="L2923" s="1" t="s">
        <v>194</v>
      </c>
      <c r="M2923" s="1" t="s">
        <v>47</v>
      </c>
      <c r="N2923" s="1" t="s">
        <v>327</v>
      </c>
      <c r="O2923" s="1" t="s">
        <v>193</v>
      </c>
      <c r="P2923" s="1" t="s">
        <v>198</v>
      </c>
      <c r="Q2923" s="1" t="s">
        <v>328</v>
      </c>
      <c r="R2923" s="1" t="s">
        <v>48</v>
      </c>
      <c r="S2923" s="1" t="s">
        <v>79</v>
      </c>
      <c r="T2923" s="1" t="s">
        <v>268</v>
      </c>
      <c r="U2923" s="2">
        <v>43474.788888888892</v>
      </c>
      <c r="V2923">
        <v>38.1</v>
      </c>
      <c r="X2923">
        <v>36</v>
      </c>
      <c r="Y2923">
        <v>30.31</v>
      </c>
      <c r="Z2923">
        <v>10</v>
      </c>
      <c r="AA2923" s="1" t="s">
        <v>49</v>
      </c>
      <c r="AD2923" s="1" t="s">
        <v>818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s="1" t="s">
        <v>53</v>
      </c>
      <c r="AS2923" s="1" t="s">
        <v>53</v>
      </c>
      <c r="AT2923" s="1" t="s">
        <v>53</v>
      </c>
      <c r="AU2923" s="1" t="s">
        <v>51</v>
      </c>
    </row>
    <row r="2924" spans="1:47" x14ac:dyDescent="0.25">
      <c r="A2924" s="1" t="s">
        <v>4624</v>
      </c>
      <c r="B2924">
        <v>3</v>
      </c>
      <c r="C2924" s="2">
        <v>43474.768692129626</v>
      </c>
      <c r="D2924" s="2">
        <v>43474.789074074077</v>
      </c>
      <c r="E2924">
        <v>39.835279</v>
      </c>
      <c r="F2924">
        <v>-105.021517</v>
      </c>
      <c r="G2924">
        <v>39.835284999999999</v>
      </c>
      <c r="H2924">
        <v>-105.021536</v>
      </c>
      <c r="I2924">
        <v>1E-3</v>
      </c>
      <c r="J2924" s="1" t="s">
        <v>105</v>
      </c>
      <c r="L2924" s="1" t="s">
        <v>371</v>
      </c>
      <c r="M2924" s="1" t="s">
        <v>47</v>
      </c>
      <c r="N2924" s="1" t="s">
        <v>131</v>
      </c>
      <c r="O2924" s="1" t="s">
        <v>147</v>
      </c>
      <c r="P2924" s="1" t="s">
        <v>198</v>
      </c>
      <c r="Q2924" s="1" t="s">
        <v>331</v>
      </c>
      <c r="R2924" s="1" t="s">
        <v>48</v>
      </c>
      <c r="S2924" s="1" t="s">
        <v>79</v>
      </c>
      <c r="T2924" s="1" t="s">
        <v>205</v>
      </c>
      <c r="U2924" s="2">
        <v>43474.790277777778</v>
      </c>
      <c r="V2924">
        <v>37.4</v>
      </c>
      <c r="X2924">
        <v>41</v>
      </c>
      <c r="Y2924">
        <v>30.13</v>
      </c>
      <c r="Z2924">
        <v>10</v>
      </c>
      <c r="AA2924" s="1" t="s">
        <v>49</v>
      </c>
      <c r="AD2924" s="1" t="s">
        <v>818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s="1" t="s">
        <v>53</v>
      </c>
      <c r="AS2924" s="1" t="s">
        <v>53</v>
      </c>
      <c r="AT2924" s="1" t="s">
        <v>53</v>
      </c>
      <c r="AU2924" s="1" t="s">
        <v>51</v>
      </c>
    </row>
    <row r="2925" spans="1:47" x14ac:dyDescent="0.25">
      <c r="A2925" s="1" t="s">
        <v>4241</v>
      </c>
      <c r="B2925">
        <v>4</v>
      </c>
      <c r="C2925" s="2">
        <v>43474.877534722225</v>
      </c>
      <c r="D2925" s="2">
        <v>43474.897939814815</v>
      </c>
      <c r="E2925">
        <v>39.777079999999998</v>
      </c>
      <c r="F2925">
        <v>-104.88048999999999</v>
      </c>
      <c r="G2925">
        <v>39.779268999999999</v>
      </c>
      <c r="H2925">
        <v>-104.896478</v>
      </c>
      <c r="I2925">
        <v>0.86199999999999999</v>
      </c>
      <c r="J2925" s="1" t="s">
        <v>4242</v>
      </c>
      <c r="L2925" s="1" t="s">
        <v>364</v>
      </c>
      <c r="M2925" s="1" t="s">
        <v>47</v>
      </c>
      <c r="N2925" s="1" t="s">
        <v>131</v>
      </c>
      <c r="O2925" s="1" t="s">
        <v>131</v>
      </c>
      <c r="P2925" s="1" t="s">
        <v>198</v>
      </c>
      <c r="Q2925" s="1" t="s">
        <v>453</v>
      </c>
      <c r="R2925" s="1" t="s">
        <v>48</v>
      </c>
      <c r="S2925" s="1" t="s">
        <v>79</v>
      </c>
      <c r="T2925" s="1" t="s">
        <v>203</v>
      </c>
      <c r="U2925" s="2">
        <v>43474.873611111114</v>
      </c>
      <c r="V2925">
        <v>35.4</v>
      </c>
      <c r="W2925">
        <v>29</v>
      </c>
      <c r="X2925">
        <v>48</v>
      </c>
      <c r="Y2925">
        <v>30.14</v>
      </c>
      <c r="Z2925">
        <v>10</v>
      </c>
      <c r="AA2925" s="1" t="s">
        <v>72</v>
      </c>
      <c r="AB2925">
        <v>8.1</v>
      </c>
      <c r="AD2925" s="1" t="s">
        <v>818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s="1" t="s">
        <v>53</v>
      </c>
      <c r="AS2925" s="1" t="s">
        <v>53</v>
      </c>
      <c r="AT2925" s="1" t="s">
        <v>53</v>
      </c>
      <c r="AU2925" s="1" t="s">
        <v>53</v>
      </c>
    </row>
    <row r="2926" spans="1:47" x14ac:dyDescent="0.25">
      <c r="A2926" s="1" t="s">
        <v>4500</v>
      </c>
      <c r="B2926">
        <v>3</v>
      </c>
      <c r="C2926" s="2">
        <v>43475.282222222224</v>
      </c>
      <c r="D2926" s="2">
        <v>43475.302951388891</v>
      </c>
      <c r="E2926">
        <v>39.749839999999999</v>
      </c>
      <c r="F2926">
        <v>-105.01721999999999</v>
      </c>
      <c r="G2926">
        <v>39.751249000000001</v>
      </c>
      <c r="H2926">
        <v>-105.01662</v>
      </c>
      <c r="I2926">
        <v>0.10199999999999999</v>
      </c>
      <c r="J2926" s="1" t="s">
        <v>581</v>
      </c>
      <c r="L2926" s="1" t="s">
        <v>265</v>
      </c>
      <c r="M2926" s="1" t="s">
        <v>47</v>
      </c>
      <c r="N2926" s="1" t="s">
        <v>131</v>
      </c>
      <c r="O2926" s="1" t="s">
        <v>131</v>
      </c>
      <c r="P2926" s="1" t="s">
        <v>198</v>
      </c>
      <c r="Q2926" s="1" t="s">
        <v>352</v>
      </c>
      <c r="R2926" s="1" t="s">
        <v>48</v>
      </c>
      <c r="S2926" s="1" t="s">
        <v>79</v>
      </c>
      <c r="T2926" s="1" t="s">
        <v>205</v>
      </c>
      <c r="U2926" s="2">
        <v>43475.284722222219</v>
      </c>
      <c r="V2926">
        <v>42.8</v>
      </c>
      <c r="X2926">
        <v>34</v>
      </c>
      <c r="Y2926">
        <v>30.06</v>
      </c>
      <c r="Z2926">
        <v>10</v>
      </c>
      <c r="AA2926" s="1" t="s">
        <v>49</v>
      </c>
      <c r="AD2926" s="1" t="s">
        <v>1220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s="1" t="s">
        <v>53</v>
      </c>
      <c r="AS2926" s="1" t="s">
        <v>53</v>
      </c>
      <c r="AT2926" s="1" t="s">
        <v>51</v>
      </c>
      <c r="AU2926" s="1" t="s">
        <v>51</v>
      </c>
    </row>
    <row r="2927" spans="1:47" x14ac:dyDescent="0.25">
      <c r="A2927" s="1" t="s">
        <v>4501</v>
      </c>
      <c r="B2927">
        <v>3</v>
      </c>
      <c r="C2927" s="2">
        <v>43475.296307870369</v>
      </c>
      <c r="D2927" s="2">
        <v>43475.316851851851</v>
      </c>
      <c r="E2927">
        <v>39.771329999999999</v>
      </c>
      <c r="F2927">
        <v>-104.99073</v>
      </c>
      <c r="G2927">
        <v>39.770119999999999</v>
      </c>
      <c r="H2927">
        <v>-104.99178999999999</v>
      </c>
      <c r="I2927">
        <v>0.10100000000000001</v>
      </c>
      <c r="J2927" s="1" t="s">
        <v>365</v>
      </c>
      <c r="L2927" s="1" t="s">
        <v>194</v>
      </c>
      <c r="M2927" s="1" t="s">
        <v>47</v>
      </c>
      <c r="N2927" s="1" t="s">
        <v>131</v>
      </c>
      <c r="O2927" s="1" t="s">
        <v>131</v>
      </c>
      <c r="P2927" s="1" t="s">
        <v>198</v>
      </c>
      <c r="Q2927" s="1" t="s">
        <v>246</v>
      </c>
      <c r="R2927" s="1" t="s">
        <v>48</v>
      </c>
      <c r="S2927" s="1" t="s">
        <v>79</v>
      </c>
      <c r="T2927" s="1" t="s">
        <v>205</v>
      </c>
      <c r="U2927" s="2">
        <v>43475.284722222219</v>
      </c>
      <c r="V2927">
        <v>42.8</v>
      </c>
      <c r="X2927">
        <v>34</v>
      </c>
      <c r="Y2927">
        <v>30.06</v>
      </c>
      <c r="Z2927">
        <v>10</v>
      </c>
      <c r="AA2927" s="1" t="s">
        <v>49</v>
      </c>
      <c r="AD2927" s="1" t="s">
        <v>1220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s="1" t="s">
        <v>53</v>
      </c>
      <c r="AS2927" s="1" t="s">
        <v>51</v>
      </c>
      <c r="AT2927" s="1" t="s">
        <v>51</v>
      </c>
      <c r="AU2927" s="1" t="s">
        <v>51</v>
      </c>
    </row>
    <row r="2928" spans="1:47" x14ac:dyDescent="0.25">
      <c r="A2928" s="1" t="s">
        <v>4308</v>
      </c>
      <c r="B2928">
        <v>3</v>
      </c>
      <c r="C2928" s="2">
        <v>43475.31453703704</v>
      </c>
      <c r="D2928" s="2">
        <v>43475.333506944444</v>
      </c>
      <c r="E2928">
        <v>39.776431000000002</v>
      </c>
      <c r="F2928">
        <v>-104.875114</v>
      </c>
      <c r="G2928">
        <v>39.776538000000002</v>
      </c>
      <c r="H2928">
        <v>-104.87621</v>
      </c>
      <c r="I2928">
        <v>5.8999999999999997E-2</v>
      </c>
      <c r="J2928" s="1" t="s">
        <v>452</v>
      </c>
      <c r="L2928" s="1" t="s">
        <v>133</v>
      </c>
      <c r="M2928" s="1" t="s">
        <v>47</v>
      </c>
      <c r="N2928" s="1" t="s">
        <v>131</v>
      </c>
      <c r="O2928" s="1" t="s">
        <v>131</v>
      </c>
      <c r="P2928" s="1" t="s">
        <v>198</v>
      </c>
      <c r="Q2928" s="1" t="s">
        <v>453</v>
      </c>
      <c r="R2928" s="1" t="s">
        <v>48</v>
      </c>
      <c r="S2928" s="1" t="s">
        <v>79</v>
      </c>
      <c r="T2928" s="1" t="s">
        <v>203</v>
      </c>
      <c r="U2928" s="2">
        <v>43475.331944444442</v>
      </c>
      <c r="V2928">
        <v>39</v>
      </c>
      <c r="W2928">
        <v>32.299999999999997</v>
      </c>
      <c r="X2928">
        <v>37</v>
      </c>
      <c r="Y2928">
        <v>30.09</v>
      </c>
      <c r="Z2928">
        <v>10</v>
      </c>
      <c r="AA2928" s="1" t="s">
        <v>846</v>
      </c>
      <c r="AB2928">
        <v>10.4</v>
      </c>
      <c r="AD2928" s="1" t="s">
        <v>818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s="1" t="s">
        <v>51</v>
      </c>
      <c r="AS2928" s="1" t="s">
        <v>51</v>
      </c>
      <c r="AT2928" s="1" t="s">
        <v>51</v>
      </c>
      <c r="AU2928" s="1" t="s">
        <v>51</v>
      </c>
    </row>
    <row r="2929" spans="1:47" x14ac:dyDescent="0.25">
      <c r="A2929" s="1" t="s">
        <v>4449</v>
      </c>
      <c r="B2929">
        <v>3</v>
      </c>
      <c r="C2929" s="2">
        <v>43475.322870370372</v>
      </c>
      <c r="D2929" s="2">
        <v>43475.343240740738</v>
      </c>
      <c r="E2929">
        <v>39.591949999999997</v>
      </c>
      <c r="F2929">
        <v>-104.88308000000001</v>
      </c>
      <c r="G2929">
        <v>39.593876999999999</v>
      </c>
      <c r="H2929">
        <v>-104.884128</v>
      </c>
      <c r="I2929">
        <v>0.14399999999999999</v>
      </c>
      <c r="J2929" s="1" t="s">
        <v>568</v>
      </c>
      <c r="L2929" s="1" t="s">
        <v>194</v>
      </c>
      <c r="M2929" s="1" t="s">
        <v>47</v>
      </c>
      <c r="N2929" s="1" t="s">
        <v>127</v>
      </c>
      <c r="O2929" s="1" t="s">
        <v>201</v>
      </c>
      <c r="P2929" s="1" t="s">
        <v>198</v>
      </c>
      <c r="Q2929" s="1" t="s">
        <v>347</v>
      </c>
      <c r="R2929" s="1" t="s">
        <v>48</v>
      </c>
      <c r="S2929" s="1" t="s">
        <v>79</v>
      </c>
      <c r="T2929" s="1" t="s">
        <v>200</v>
      </c>
      <c r="U2929" s="2">
        <v>43475.328472222223</v>
      </c>
      <c r="V2929">
        <v>30.9</v>
      </c>
      <c r="W2929">
        <v>27.5</v>
      </c>
      <c r="X2929">
        <v>57</v>
      </c>
      <c r="Y2929">
        <v>30.14</v>
      </c>
      <c r="Z2929">
        <v>10</v>
      </c>
      <c r="AA2929" s="1" t="s">
        <v>64</v>
      </c>
      <c r="AB2929">
        <v>3.5</v>
      </c>
      <c r="AD2929" s="1" t="s">
        <v>1220</v>
      </c>
      <c r="AE2929" t="b">
        <v>0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s="1" t="s">
        <v>51</v>
      </c>
      <c r="AS2929" s="1" t="s">
        <v>51</v>
      </c>
      <c r="AT2929" s="1" t="s">
        <v>51</v>
      </c>
      <c r="AU2929" s="1" t="s">
        <v>51</v>
      </c>
    </row>
    <row r="2930" spans="1:47" x14ac:dyDescent="0.25">
      <c r="A2930" s="1" t="s">
        <v>4531</v>
      </c>
      <c r="B2930">
        <v>3</v>
      </c>
      <c r="C2930" s="2">
        <v>43475.387962962966</v>
      </c>
      <c r="D2930" s="2">
        <v>43475.408518518518</v>
      </c>
      <c r="E2930">
        <v>39.823099999999997</v>
      </c>
      <c r="F2930">
        <v>-104.96729999999999</v>
      </c>
      <c r="G2930">
        <v>39.823872999999999</v>
      </c>
      <c r="H2930">
        <v>-104.961958</v>
      </c>
      <c r="I2930">
        <v>0.28799999999999998</v>
      </c>
      <c r="J2930" s="1" t="s">
        <v>446</v>
      </c>
      <c r="L2930" s="1" t="s">
        <v>122</v>
      </c>
      <c r="M2930" s="1" t="s">
        <v>47</v>
      </c>
      <c r="N2930" s="1" t="s">
        <v>131</v>
      </c>
      <c r="O2930" s="1" t="s">
        <v>147</v>
      </c>
      <c r="P2930" s="1" t="s">
        <v>198</v>
      </c>
      <c r="Q2930" s="1" t="s">
        <v>204</v>
      </c>
      <c r="R2930" s="1" t="s">
        <v>48</v>
      </c>
      <c r="S2930" s="1" t="s">
        <v>79</v>
      </c>
      <c r="T2930" s="1" t="s">
        <v>205</v>
      </c>
      <c r="U2930" s="2">
        <v>43475.368055555555</v>
      </c>
      <c r="V2930">
        <v>44.6</v>
      </c>
      <c r="X2930">
        <v>34</v>
      </c>
      <c r="Y2930">
        <v>30.1</v>
      </c>
      <c r="Z2930">
        <v>10</v>
      </c>
      <c r="AA2930" s="1" t="s">
        <v>49</v>
      </c>
      <c r="AD2930" s="1" t="s">
        <v>1220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s="1" t="s">
        <v>51</v>
      </c>
      <c r="AS2930" s="1" t="s">
        <v>51</v>
      </c>
      <c r="AT2930" s="1" t="s">
        <v>51</v>
      </c>
      <c r="AU2930" s="1" t="s">
        <v>51</v>
      </c>
    </row>
    <row r="2931" spans="1:47" x14ac:dyDescent="0.25">
      <c r="A2931" s="1" t="s">
        <v>6694</v>
      </c>
      <c r="B2931">
        <v>3</v>
      </c>
      <c r="C2931" s="2">
        <v>43475.415555555555</v>
      </c>
      <c r="D2931" s="2">
        <v>43475.436284722222</v>
      </c>
      <c r="E2931">
        <v>39.751179999999998</v>
      </c>
      <c r="F2931">
        <v>-105.233329</v>
      </c>
      <c r="G2931">
        <v>39.750639999999997</v>
      </c>
      <c r="H2931">
        <v>-105.231071</v>
      </c>
      <c r="I2931">
        <v>0.126</v>
      </c>
      <c r="J2931" s="1" t="s">
        <v>112</v>
      </c>
      <c r="K2931">
        <v>20237</v>
      </c>
      <c r="L2931" s="1" t="s">
        <v>6695</v>
      </c>
      <c r="M2931" s="1" t="s">
        <v>47</v>
      </c>
      <c r="N2931" s="1" t="s">
        <v>269</v>
      </c>
      <c r="O2931" s="1" t="s">
        <v>115</v>
      </c>
      <c r="P2931" s="1" t="s">
        <v>198</v>
      </c>
      <c r="Q2931" s="1" t="s">
        <v>270</v>
      </c>
      <c r="R2931" s="1" t="s">
        <v>48</v>
      </c>
      <c r="S2931" s="1" t="s">
        <v>79</v>
      </c>
      <c r="T2931" s="1" t="s">
        <v>205</v>
      </c>
      <c r="U2931" s="2">
        <v>43475.407638888886</v>
      </c>
      <c r="V2931">
        <v>50</v>
      </c>
      <c r="X2931">
        <v>28</v>
      </c>
      <c r="Y2931">
        <v>30.11</v>
      </c>
      <c r="Z2931">
        <v>10</v>
      </c>
      <c r="AA2931" s="1" t="s">
        <v>961</v>
      </c>
      <c r="AB2931">
        <v>3.5</v>
      </c>
      <c r="AD2931" s="1" t="s">
        <v>1220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s="1" t="s">
        <v>51</v>
      </c>
      <c r="AS2931" s="1" t="s">
        <v>51</v>
      </c>
      <c r="AT2931" s="1" t="s">
        <v>51</v>
      </c>
      <c r="AU2931" s="1" t="s">
        <v>51</v>
      </c>
    </row>
    <row r="2932" spans="1:47" x14ac:dyDescent="0.25">
      <c r="A2932" s="1" t="s">
        <v>4673</v>
      </c>
      <c r="B2932">
        <v>3</v>
      </c>
      <c r="C2932" s="2">
        <v>43475.543692129628</v>
      </c>
      <c r="D2932" s="2">
        <v>43475.564074074071</v>
      </c>
      <c r="E2932">
        <v>39.823099999999997</v>
      </c>
      <c r="F2932">
        <v>-104.96729999999999</v>
      </c>
      <c r="G2932">
        <v>39.823872999999999</v>
      </c>
      <c r="H2932">
        <v>-104.961958</v>
      </c>
      <c r="I2932">
        <v>0.28799999999999998</v>
      </c>
      <c r="J2932" s="1" t="s">
        <v>446</v>
      </c>
      <c r="L2932" s="1" t="s">
        <v>122</v>
      </c>
      <c r="M2932" s="1" t="s">
        <v>47</v>
      </c>
      <c r="N2932" s="1" t="s">
        <v>131</v>
      </c>
      <c r="O2932" s="1" t="s">
        <v>147</v>
      </c>
      <c r="P2932" s="1" t="s">
        <v>198</v>
      </c>
      <c r="Q2932" s="1" t="s">
        <v>204</v>
      </c>
      <c r="R2932" s="1" t="s">
        <v>48</v>
      </c>
      <c r="S2932" s="1" t="s">
        <v>79</v>
      </c>
      <c r="T2932" s="1" t="s">
        <v>205</v>
      </c>
      <c r="U2932" s="2">
        <v>43475.534722222219</v>
      </c>
      <c r="V2932">
        <v>53.6</v>
      </c>
      <c r="X2932">
        <v>24</v>
      </c>
      <c r="Y2932">
        <v>30.02</v>
      </c>
      <c r="Z2932">
        <v>10</v>
      </c>
      <c r="AA2932" s="1" t="s">
        <v>61</v>
      </c>
      <c r="AB2932">
        <v>3.5</v>
      </c>
      <c r="AD2932" s="1" t="s">
        <v>818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s="1" t="s">
        <v>51</v>
      </c>
      <c r="AS2932" s="1" t="s">
        <v>51</v>
      </c>
      <c r="AT2932" s="1" t="s">
        <v>51</v>
      </c>
      <c r="AU2932" s="1" t="s">
        <v>51</v>
      </c>
    </row>
    <row r="2933" spans="1:47" x14ac:dyDescent="0.25">
      <c r="A2933" s="1" t="s">
        <v>4674</v>
      </c>
      <c r="B2933">
        <v>3</v>
      </c>
      <c r="C2933" s="2">
        <v>43475.550474537034</v>
      </c>
      <c r="D2933" s="2">
        <v>43475.571018518516</v>
      </c>
      <c r="E2933">
        <v>39.788431000000003</v>
      </c>
      <c r="F2933">
        <v>-104.90485099999999</v>
      </c>
      <c r="G2933">
        <v>39.797969999999999</v>
      </c>
      <c r="H2933">
        <v>-104.93046</v>
      </c>
      <c r="I2933">
        <v>1.5109999999999999</v>
      </c>
      <c r="J2933" s="1" t="s">
        <v>332</v>
      </c>
      <c r="L2933" s="1" t="s">
        <v>167</v>
      </c>
      <c r="M2933" s="1" t="s">
        <v>47</v>
      </c>
      <c r="N2933" s="1" t="s">
        <v>313</v>
      </c>
      <c r="O2933" s="1" t="s">
        <v>147</v>
      </c>
      <c r="P2933" s="1" t="s">
        <v>198</v>
      </c>
      <c r="Q2933" s="1" t="s">
        <v>314</v>
      </c>
      <c r="R2933" s="1" t="s">
        <v>48</v>
      </c>
      <c r="S2933" s="1" t="s">
        <v>79</v>
      </c>
      <c r="T2933" s="1" t="s">
        <v>203</v>
      </c>
      <c r="U2933" s="2">
        <v>43475.540277777778</v>
      </c>
      <c r="V2933">
        <v>60.1</v>
      </c>
      <c r="X2933">
        <v>18</v>
      </c>
      <c r="Y2933">
        <v>29.92</v>
      </c>
      <c r="Z2933">
        <v>10</v>
      </c>
      <c r="AA2933" s="1" t="s">
        <v>964</v>
      </c>
      <c r="AB2933">
        <v>3.5</v>
      </c>
      <c r="AD2933" s="1" t="s">
        <v>818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s="1" t="s">
        <v>51</v>
      </c>
      <c r="AS2933" s="1" t="s">
        <v>51</v>
      </c>
      <c r="AT2933" s="1" t="s">
        <v>51</v>
      </c>
      <c r="AU2933" s="1" t="s">
        <v>51</v>
      </c>
    </row>
    <row r="2934" spans="1:47" x14ac:dyDescent="0.25">
      <c r="A2934" s="1" t="s">
        <v>4576</v>
      </c>
      <c r="B2934">
        <v>3</v>
      </c>
      <c r="C2934" s="2">
        <v>43475.579641203702</v>
      </c>
      <c r="D2934" s="2">
        <v>43475.600185185183</v>
      </c>
      <c r="E2934">
        <v>38.921030000000002</v>
      </c>
      <c r="F2934">
        <v>-104.81474</v>
      </c>
      <c r="G2934">
        <v>38.919293000000003</v>
      </c>
      <c r="H2934">
        <v>-104.81505900000001</v>
      </c>
      <c r="I2934">
        <v>0.121</v>
      </c>
      <c r="J2934" s="1" t="s">
        <v>498</v>
      </c>
      <c r="L2934" s="1" t="s">
        <v>195</v>
      </c>
      <c r="M2934" s="1" t="s">
        <v>47</v>
      </c>
      <c r="N2934" s="1" t="s">
        <v>232</v>
      </c>
      <c r="O2934" s="1" t="s">
        <v>193</v>
      </c>
      <c r="P2934" s="1" t="s">
        <v>198</v>
      </c>
      <c r="Q2934" s="1" t="s">
        <v>250</v>
      </c>
      <c r="R2934" s="1" t="s">
        <v>48</v>
      </c>
      <c r="S2934" s="1" t="s">
        <v>79</v>
      </c>
      <c r="T2934" s="1" t="s">
        <v>234</v>
      </c>
      <c r="U2934" s="2">
        <v>43475.580555555556</v>
      </c>
      <c r="V2934">
        <v>55</v>
      </c>
      <c r="X2934">
        <v>16</v>
      </c>
      <c r="Y2934">
        <v>29.94</v>
      </c>
      <c r="Z2934">
        <v>10</v>
      </c>
      <c r="AA2934" s="1" t="s">
        <v>66</v>
      </c>
      <c r="AB2934">
        <v>11.5</v>
      </c>
      <c r="AD2934" s="1" t="s">
        <v>1067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s="1" t="s">
        <v>51</v>
      </c>
      <c r="AS2934" s="1" t="s">
        <v>51</v>
      </c>
      <c r="AT2934" s="1" t="s">
        <v>51</v>
      </c>
      <c r="AU2934" s="1" t="s">
        <v>51</v>
      </c>
    </row>
    <row r="2935" spans="1:47" x14ac:dyDescent="0.25">
      <c r="A2935" s="1" t="s">
        <v>4675</v>
      </c>
      <c r="B2935">
        <v>3</v>
      </c>
      <c r="C2935" s="2">
        <v>43475.658819444441</v>
      </c>
      <c r="D2935" s="2">
        <v>43475.679351851853</v>
      </c>
      <c r="E2935">
        <v>39.630034999999999</v>
      </c>
      <c r="F2935">
        <v>-104.905278</v>
      </c>
      <c r="G2935">
        <v>39.628911000000002</v>
      </c>
      <c r="H2935">
        <v>-104.904681</v>
      </c>
      <c r="I2935">
        <v>8.4000000000000005E-2</v>
      </c>
      <c r="J2935" s="1" t="s">
        <v>220</v>
      </c>
      <c r="L2935" s="1" t="s">
        <v>195</v>
      </c>
      <c r="M2935" s="1" t="s">
        <v>47</v>
      </c>
      <c r="N2935" s="1" t="s">
        <v>131</v>
      </c>
      <c r="O2935" s="1" t="s">
        <v>131</v>
      </c>
      <c r="P2935" s="1" t="s">
        <v>198</v>
      </c>
      <c r="Q2935" s="1" t="s">
        <v>414</v>
      </c>
      <c r="R2935" s="1" t="s">
        <v>48</v>
      </c>
      <c r="S2935" s="1" t="s">
        <v>79</v>
      </c>
      <c r="T2935" s="1" t="s">
        <v>200</v>
      </c>
      <c r="U2935" s="2">
        <v>43475.661805555559</v>
      </c>
      <c r="V2935">
        <v>52</v>
      </c>
      <c r="X2935">
        <v>28</v>
      </c>
      <c r="Y2935">
        <v>29.99</v>
      </c>
      <c r="Z2935">
        <v>10</v>
      </c>
      <c r="AA2935" s="1" t="s">
        <v>961</v>
      </c>
      <c r="AB2935">
        <v>8.1</v>
      </c>
      <c r="AD2935" s="1" t="s">
        <v>818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s="1" t="s">
        <v>51</v>
      </c>
      <c r="AS2935" s="1" t="s">
        <v>51</v>
      </c>
      <c r="AT2935" s="1" t="s">
        <v>51</v>
      </c>
      <c r="AU2935" s="1" t="s">
        <v>51</v>
      </c>
    </row>
    <row r="2936" spans="1:47" x14ac:dyDescent="0.25">
      <c r="A2936" s="1" t="s">
        <v>4258</v>
      </c>
      <c r="B2936">
        <v>3</v>
      </c>
      <c r="C2936" s="2">
        <v>43475.737974537034</v>
      </c>
      <c r="D2936" s="2">
        <v>43475.758518518516</v>
      </c>
      <c r="E2936">
        <v>39.282333999999999</v>
      </c>
      <c r="F2936">
        <v>-104.89668899999999</v>
      </c>
      <c r="G2936">
        <v>39.289051999999998</v>
      </c>
      <c r="H2936">
        <v>-104.895534</v>
      </c>
      <c r="I2936">
        <v>0.46800000000000003</v>
      </c>
      <c r="J2936" s="1" t="s">
        <v>398</v>
      </c>
      <c r="L2936" s="1" t="s">
        <v>194</v>
      </c>
      <c r="M2936" s="1" t="s">
        <v>47</v>
      </c>
      <c r="N2936" s="1" t="s">
        <v>191</v>
      </c>
      <c r="O2936" s="1" t="s">
        <v>121</v>
      </c>
      <c r="P2936" s="1" t="s">
        <v>198</v>
      </c>
      <c r="Q2936" s="1" t="s">
        <v>333</v>
      </c>
      <c r="R2936" s="1" t="s">
        <v>48</v>
      </c>
      <c r="S2936" s="1" t="s">
        <v>79</v>
      </c>
      <c r="T2936" s="1" t="s">
        <v>223</v>
      </c>
      <c r="U2936" s="2">
        <v>43475.741666666669</v>
      </c>
      <c r="V2936">
        <v>37.4</v>
      </c>
      <c r="W2936">
        <v>31.4</v>
      </c>
      <c r="X2936">
        <v>45</v>
      </c>
      <c r="Y2936">
        <v>30.07</v>
      </c>
      <c r="Z2936">
        <v>10</v>
      </c>
      <c r="AA2936" s="1" t="s">
        <v>66</v>
      </c>
      <c r="AB2936">
        <v>8.1</v>
      </c>
      <c r="AD2936" s="1" t="s">
        <v>818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s="1" t="s">
        <v>53</v>
      </c>
      <c r="AS2936" s="1" t="s">
        <v>53</v>
      </c>
      <c r="AT2936" s="1" t="s">
        <v>51</v>
      </c>
      <c r="AU2936" s="1" t="s">
        <v>51</v>
      </c>
    </row>
    <row r="2937" spans="1:47" x14ac:dyDescent="0.25">
      <c r="A2937" s="1" t="s">
        <v>6318</v>
      </c>
      <c r="B2937">
        <v>3</v>
      </c>
      <c r="C2937" s="2">
        <v>43475.764537037037</v>
      </c>
      <c r="D2937" s="2">
        <v>43475.784907407404</v>
      </c>
      <c r="E2937">
        <v>39.797939999999997</v>
      </c>
      <c r="F2937">
        <v>-104.98667</v>
      </c>
      <c r="G2937">
        <v>39.800145000000001</v>
      </c>
      <c r="H2937">
        <v>-104.98553200000001</v>
      </c>
      <c r="I2937">
        <v>0.16400000000000001</v>
      </c>
      <c r="J2937" s="1" t="s">
        <v>555</v>
      </c>
      <c r="L2937" s="1" t="s">
        <v>194</v>
      </c>
      <c r="M2937" s="1" t="s">
        <v>47</v>
      </c>
      <c r="N2937" s="1" t="s">
        <v>131</v>
      </c>
      <c r="O2937" s="1" t="s">
        <v>147</v>
      </c>
      <c r="P2937" s="1" t="s">
        <v>198</v>
      </c>
      <c r="Q2937" s="1" t="s">
        <v>246</v>
      </c>
      <c r="R2937" s="1" t="s">
        <v>48</v>
      </c>
      <c r="S2937" s="1" t="s">
        <v>79</v>
      </c>
      <c r="T2937" s="1" t="s">
        <v>205</v>
      </c>
      <c r="U2937" s="2">
        <v>43475.703472222223</v>
      </c>
      <c r="V2937">
        <v>48.2</v>
      </c>
      <c r="X2937">
        <v>32</v>
      </c>
      <c r="Y2937">
        <v>30.01</v>
      </c>
      <c r="Z2937">
        <v>50</v>
      </c>
      <c r="AA2937" s="1" t="s">
        <v>961</v>
      </c>
      <c r="AB2937">
        <v>5.8</v>
      </c>
      <c r="AD2937" s="1" t="s">
        <v>818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s="1" t="s">
        <v>53</v>
      </c>
      <c r="AS2937" s="1" t="s">
        <v>53</v>
      </c>
      <c r="AT2937" s="1" t="s">
        <v>53</v>
      </c>
      <c r="AU2937" s="1" t="s">
        <v>51</v>
      </c>
    </row>
    <row r="2938" spans="1:47" x14ac:dyDescent="0.25">
      <c r="A2938" s="1" t="s">
        <v>4605</v>
      </c>
      <c r="B2938">
        <v>3</v>
      </c>
      <c r="C2938" s="2">
        <v>43475.76972222222</v>
      </c>
      <c r="D2938" s="2">
        <v>43475.790462962963</v>
      </c>
      <c r="E2938">
        <v>39.591949999999997</v>
      </c>
      <c r="F2938">
        <v>-104.88308000000001</v>
      </c>
      <c r="G2938">
        <v>39.593876999999999</v>
      </c>
      <c r="H2938">
        <v>-104.884128</v>
      </c>
      <c r="I2938">
        <v>0.14399999999999999</v>
      </c>
      <c r="J2938" s="1" t="s">
        <v>568</v>
      </c>
      <c r="L2938" s="1" t="s">
        <v>194</v>
      </c>
      <c r="M2938" s="1" t="s">
        <v>47</v>
      </c>
      <c r="N2938" s="1" t="s">
        <v>127</v>
      </c>
      <c r="O2938" s="1" t="s">
        <v>201</v>
      </c>
      <c r="P2938" s="1" t="s">
        <v>198</v>
      </c>
      <c r="Q2938" s="1" t="s">
        <v>347</v>
      </c>
      <c r="R2938" s="1" t="s">
        <v>48</v>
      </c>
      <c r="S2938" s="1" t="s">
        <v>79</v>
      </c>
      <c r="T2938" s="1" t="s">
        <v>200</v>
      </c>
      <c r="U2938" s="2">
        <v>43475.786805555559</v>
      </c>
      <c r="V2938">
        <v>45</v>
      </c>
      <c r="X2938">
        <v>37</v>
      </c>
      <c r="Y2938">
        <v>30.04</v>
      </c>
      <c r="Z2938">
        <v>10</v>
      </c>
      <c r="AA2938" s="1" t="s">
        <v>49</v>
      </c>
      <c r="AD2938" s="1" t="s">
        <v>1212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s="1" t="s">
        <v>53</v>
      </c>
      <c r="AS2938" s="1" t="s">
        <v>53</v>
      </c>
      <c r="AT2938" s="1" t="s">
        <v>53</v>
      </c>
      <c r="AU2938" s="1" t="s">
        <v>51</v>
      </c>
    </row>
    <row r="2939" spans="1:47" x14ac:dyDescent="0.25">
      <c r="A2939" s="1" t="s">
        <v>6316</v>
      </c>
      <c r="B2939">
        <v>3</v>
      </c>
      <c r="C2939" s="2">
        <v>43475.781192129631</v>
      </c>
      <c r="D2939" s="2">
        <v>43475.801574074074</v>
      </c>
      <c r="E2939">
        <v>39.885438999999998</v>
      </c>
      <c r="F2939">
        <v>-104.98766999999999</v>
      </c>
      <c r="G2939">
        <v>39.882770000000001</v>
      </c>
      <c r="H2939">
        <v>-104.98768</v>
      </c>
      <c r="I2939">
        <v>0.184</v>
      </c>
      <c r="J2939" s="1" t="s">
        <v>441</v>
      </c>
      <c r="L2939" s="1" t="s">
        <v>312</v>
      </c>
      <c r="M2939" s="1" t="s">
        <v>47</v>
      </c>
      <c r="N2939" s="1" t="s">
        <v>131</v>
      </c>
      <c r="O2939" s="1" t="s">
        <v>147</v>
      </c>
      <c r="P2939" s="1" t="s">
        <v>198</v>
      </c>
      <c r="Q2939" s="1" t="s">
        <v>439</v>
      </c>
      <c r="R2939" s="1" t="s">
        <v>48</v>
      </c>
      <c r="S2939" s="1" t="s">
        <v>79</v>
      </c>
      <c r="T2939" s="1" t="s">
        <v>205</v>
      </c>
      <c r="U2939" s="2">
        <v>43475.703472222223</v>
      </c>
      <c r="V2939">
        <v>48.2</v>
      </c>
      <c r="X2939">
        <v>32</v>
      </c>
      <c r="Y2939">
        <v>30.01</v>
      </c>
      <c r="Z2939">
        <v>50</v>
      </c>
      <c r="AA2939" s="1" t="s">
        <v>961</v>
      </c>
      <c r="AB2939">
        <v>5.8</v>
      </c>
      <c r="AD2939" s="1" t="s">
        <v>818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s="1" t="s">
        <v>53</v>
      </c>
      <c r="AS2939" s="1" t="s">
        <v>53</v>
      </c>
      <c r="AT2939" s="1" t="s">
        <v>53</v>
      </c>
      <c r="AU2939" s="1" t="s">
        <v>53</v>
      </c>
    </row>
    <row r="2940" spans="1:47" x14ac:dyDescent="0.25">
      <c r="A2940" s="1" t="s">
        <v>5076</v>
      </c>
      <c r="B2940">
        <v>4</v>
      </c>
      <c r="C2940" s="2">
        <v>43476.039513888885</v>
      </c>
      <c r="D2940" s="2">
        <v>43476.05878472222</v>
      </c>
      <c r="E2940">
        <v>39.679209999999998</v>
      </c>
      <c r="F2940">
        <v>-105.90351</v>
      </c>
      <c r="G2940">
        <v>39.678939999999997</v>
      </c>
      <c r="H2940">
        <v>-105.93550999999999</v>
      </c>
      <c r="I2940">
        <v>1.702</v>
      </c>
      <c r="J2940" s="1" t="s">
        <v>4020</v>
      </c>
      <c r="L2940" s="1" t="s">
        <v>137</v>
      </c>
      <c r="M2940" s="1" t="s">
        <v>47</v>
      </c>
      <c r="N2940" s="1" t="s">
        <v>336</v>
      </c>
      <c r="O2940" s="1" t="s">
        <v>337</v>
      </c>
      <c r="P2940" s="1" t="s">
        <v>198</v>
      </c>
      <c r="Q2940" s="1" t="s">
        <v>338</v>
      </c>
      <c r="R2940" s="1" t="s">
        <v>48</v>
      </c>
      <c r="S2940" s="1" t="s">
        <v>79</v>
      </c>
      <c r="T2940" s="1" t="s">
        <v>339</v>
      </c>
      <c r="U2940" s="2">
        <v>43476.04583333333</v>
      </c>
      <c r="V2940">
        <v>14</v>
      </c>
      <c r="W2940">
        <v>2.9</v>
      </c>
      <c r="X2940">
        <v>62</v>
      </c>
      <c r="Y2940">
        <v>30.09</v>
      </c>
      <c r="Z2940">
        <v>0.2</v>
      </c>
      <c r="AA2940" s="1" t="s">
        <v>65</v>
      </c>
      <c r="AB2940">
        <v>8.1</v>
      </c>
      <c r="AD2940" s="1" t="s">
        <v>1227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s="1" t="s">
        <v>53</v>
      </c>
      <c r="AS2940" s="1" t="s">
        <v>53</v>
      </c>
      <c r="AT2940" s="1" t="s">
        <v>53</v>
      </c>
      <c r="AU2940" s="1" t="s">
        <v>53</v>
      </c>
    </row>
    <row r="2941" spans="1:47" x14ac:dyDescent="0.25">
      <c r="A2941" s="1" t="s">
        <v>5059</v>
      </c>
      <c r="B2941">
        <v>3</v>
      </c>
      <c r="C2941" s="2">
        <v>43476.056180555555</v>
      </c>
      <c r="D2941" s="2">
        <v>43476.076574074075</v>
      </c>
      <c r="E2941">
        <v>39.656148999999999</v>
      </c>
      <c r="F2941">
        <v>-106.625444</v>
      </c>
      <c r="G2941">
        <v>39.654864000000003</v>
      </c>
      <c r="H2941">
        <v>-106.614925</v>
      </c>
      <c r="I2941">
        <v>0.56699999999999995</v>
      </c>
      <c r="J2941" s="1" t="s">
        <v>1180</v>
      </c>
      <c r="L2941" s="1" t="s">
        <v>133</v>
      </c>
      <c r="M2941" s="1" t="s">
        <v>47</v>
      </c>
      <c r="N2941" s="1" t="s">
        <v>4644</v>
      </c>
      <c r="O2941" s="1" t="s">
        <v>501</v>
      </c>
      <c r="P2941" s="1" t="s">
        <v>198</v>
      </c>
      <c r="Q2941" s="1" t="s">
        <v>4645</v>
      </c>
      <c r="R2941" s="1" t="s">
        <v>48</v>
      </c>
      <c r="S2941" s="1" t="s">
        <v>79</v>
      </c>
      <c r="T2941" s="1" t="s">
        <v>503</v>
      </c>
      <c r="U2941" s="2">
        <v>43476.050694444442</v>
      </c>
      <c r="V2941">
        <v>24.8</v>
      </c>
      <c r="W2941">
        <v>16.100000000000001</v>
      </c>
      <c r="X2941">
        <v>86</v>
      </c>
      <c r="Y2941">
        <v>30.08</v>
      </c>
      <c r="Z2941">
        <v>2</v>
      </c>
      <c r="AA2941" s="1" t="s">
        <v>840</v>
      </c>
      <c r="AB2941">
        <v>8.1</v>
      </c>
      <c r="AD2941" s="1" t="s">
        <v>1210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s="1" t="s">
        <v>53</v>
      </c>
      <c r="AS2941" s="1" t="s">
        <v>53</v>
      </c>
      <c r="AT2941" s="1" t="s">
        <v>53</v>
      </c>
      <c r="AU2941" s="1" t="s">
        <v>53</v>
      </c>
    </row>
    <row r="2942" spans="1:47" x14ac:dyDescent="0.25">
      <c r="A2942" s="1" t="s">
        <v>7034</v>
      </c>
      <c r="B2942">
        <v>4</v>
      </c>
      <c r="C2942" s="2">
        <v>43476.053576388891</v>
      </c>
      <c r="D2942" s="2">
        <v>43476.074236111112</v>
      </c>
      <c r="E2942">
        <v>38.838659999999997</v>
      </c>
      <c r="F2942">
        <v>-104.461316</v>
      </c>
      <c r="G2942">
        <v>38.838659999999997</v>
      </c>
      <c r="H2942">
        <v>-104.46114</v>
      </c>
      <c r="I2942">
        <v>8.9999999999999993E-3</v>
      </c>
      <c r="J2942" s="1" t="s">
        <v>7035</v>
      </c>
      <c r="K2942">
        <v>20976</v>
      </c>
      <c r="L2942" s="1" t="s">
        <v>6645</v>
      </c>
      <c r="M2942" s="1" t="s">
        <v>97</v>
      </c>
      <c r="N2942" s="1" t="s">
        <v>232</v>
      </c>
      <c r="O2942" s="1" t="s">
        <v>193</v>
      </c>
      <c r="P2942" s="1" t="s">
        <v>198</v>
      </c>
      <c r="Q2942" s="1" t="s">
        <v>3268</v>
      </c>
      <c r="R2942" s="1" t="s">
        <v>48</v>
      </c>
      <c r="S2942" s="1" t="s">
        <v>79</v>
      </c>
      <c r="T2942" s="1" t="s">
        <v>2850</v>
      </c>
      <c r="U2942" s="2">
        <v>43476.052083333336</v>
      </c>
      <c r="V2942">
        <v>40.299999999999997</v>
      </c>
      <c r="W2942">
        <v>33.4</v>
      </c>
      <c r="X2942">
        <v>51</v>
      </c>
      <c r="Y2942">
        <v>30.02</v>
      </c>
      <c r="Z2942">
        <v>10</v>
      </c>
      <c r="AA2942" s="1" t="s">
        <v>56</v>
      </c>
      <c r="AB2942">
        <v>11.5</v>
      </c>
      <c r="AD2942" s="1" t="s">
        <v>1212</v>
      </c>
      <c r="AE2942" t="b">
        <v>0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s="1" t="s">
        <v>53</v>
      </c>
      <c r="AS2942" s="1" t="s">
        <v>53</v>
      </c>
      <c r="AT2942" s="1" t="s">
        <v>53</v>
      </c>
      <c r="AU2942" s="1" t="s">
        <v>53</v>
      </c>
    </row>
    <row r="2943" spans="1:47" x14ac:dyDescent="0.25">
      <c r="A2943" s="1" t="s">
        <v>7036</v>
      </c>
      <c r="B2943">
        <v>4</v>
      </c>
      <c r="C2943" s="2">
        <v>43476.053576388891</v>
      </c>
      <c r="D2943" s="2">
        <v>43476.074236111112</v>
      </c>
      <c r="E2943">
        <v>38.838659999999997</v>
      </c>
      <c r="F2943">
        <v>-104.46114</v>
      </c>
      <c r="G2943">
        <v>38.838659999999997</v>
      </c>
      <c r="H2943">
        <v>-104.461316</v>
      </c>
      <c r="I2943">
        <v>8.9999999999999993E-3</v>
      </c>
      <c r="J2943" s="1" t="s">
        <v>7037</v>
      </c>
      <c r="K2943">
        <v>2</v>
      </c>
      <c r="L2943" s="1" t="s">
        <v>6941</v>
      </c>
      <c r="M2943" s="1" t="s">
        <v>97</v>
      </c>
      <c r="N2943" s="1" t="s">
        <v>232</v>
      </c>
      <c r="O2943" s="1" t="s">
        <v>193</v>
      </c>
      <c r="P2943" s="1" t="s">
        <v>198</v>
      </c>
      <c r="Q2943" s="1" t="s">
        <v>3268</v>
      </c>
      <c r="R2943" s="1" t="s">
        <v>48</v>
      </c>
      <c r="S2943" s="1" t="s">
        <v>79</v>
      </c>
      <c r="T2943" s="1" t="s">
        <v>2850</v>
      </c>
      <c r="U2943" s="2">
        <v>43476.052083333336</v>
      </c>
      <c r="V2943">
        <v>40.299999999999997</v>
      </c>
      <c r="W2943">
        <v>33.4</v>
      </c>
      <c r="X2943">
        <v>51</v>
      </c>
      <c r="Y2943">
        <v>30.02</v>
      </c>
      <c r="Z2943">
        <v>10</v>
      </c>
      <c r="AA2943" s="1" t="s">
        <v>56</v>
      </c>
      <c r="AB2943">
        <v>11.5</v>
      </c>
      <c r="AD2943" s="1" t="s">
        <v>1212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s="1" t="s">
        <v>53</v>
      </c>
      <c r="AS2943" s="1" t="s">
        <v>53</v>
      </c>
      <c r="AT2943" s="1" t="s">
        <v>53</v>
      </c>
      <c r="AU2943" s="1" t="s">
        <v>53</v>
      </c>
    </row>
    <row r="2944" spans="1:47" x14ac:dyDescent="0.25">
      <c r="A2944" s="1" t="s">
        <v>7038</v>
      </c>
      <c r="B2944">
        <v>4</v>
      </c>
      <c r="C2944" s="2">
        <v>43476.110648148147</v>
      </c>
      <c r="D2944" s="2">
        <v>43476.131157407406</v>
      </c>
      <c r="E2944">
        <v>38.838659999999997</v>
      </c>
      <c r="F2944">
        <v>-104.461316</v>
      </c>
      <c r="G2944">
        <v>38.838659999999997</v>
      </c>
      <c r="H2944">
        <v>-104.46114</v>
      </c>
      <c r="I2944">
        <v>8.9999999999999993E-3</v>
      </c>
      <c r="J2944" s="1" t="s">
        <v>7035</v>
      </c>
      <c r="K2944">
        <v>20976</v>
      </c>
      <c r="L2944" s="1" t="s">
        <v>6645</v>
      </c>
      <c r="M2944" s="1" t="s">
        <v>97</v>
      </c>
      <c r="N2944" s="1" t="s">
        <v>232</v>
      </c>
      <c r="O2944" s="1" t="s">
        <v>193</v>
      </c>
      <c r="P2944" s="1" t="s">
        <v>198</v>
      </c>
      <c r="Q2944" s="1" t="s">
        <v>3268</v>
      </c>
      <c r="R2944" s="1" t="s">
        <v>48</v>
      </c>
      <c r="S2944" s="1" t="s">
        <v>79</v>
      </c>
      <c r="T2944" s="1" t="s">
        <v>2850</v>
      </c>
      <c r="U2944" s="2">
        <v>43476.107638888891</v>
      </c>
      <c r="V2944">
        <v>38.299999999999997</v>
      </c>
      <c r="W2944">
        <v>33.200000000000003</v>
      </c>
      <c r="X2944">
        <v>61</v>
      </c>
      <c r="Y2944">
        <v>30.03</v>
      </c>
      <c r="Z2944">
        <v>10</v>
      </c>
      <c r="AA2944" s="1" t="s">
        <v>71</v>
      </c>
      <c r="AB2944">
        <v>6.9</v>
      </c>
      <c r="AD2944" s="1" t="s">
        <v>1212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s="1" t="s">
        <v>53</v>
      </c>
      <c r="AS2944" s="1" t="s">
        <v>53</v>
      </c>
      <c r="AT2944" s="1" t="s">
        <v>53</v>
      </c>
      <c r="AU2944" s="1" t="s">
        <v>53</v>
      </c>
    </row>
    <row r="2945" spans="1:47" x14ac:dyDescent="0.25">
      <c r="A2945" s="1" t="s">
        <v>5060</v>
      </c>
      <c r="B2945">
        <v>4</v>
      </c>
      <c r="C2945" s="2">
        <v>43476.110648148147</v>
      </c>
      <c r="D2945" s="2">
        <v>43476.131157407406</v>
      </c>
      <c r="E2945">
        <v>39.654302999999999</v>
      </c>
      <c r="F2945">
        <v>-106.612571</v>
      </c>
      <c r="G2945">
        <v>39.647530000000003</v>
      </c>
      <c r="H2945">
        <v>-106.58338999999999</v>
      </c>
      <c r="I2945">
        <v>1.621</v>
      </c>
      <c r="J2945" s="1" t="s">
        <v>3190</v>
      </c>
      <c r="L2945" s="1" t="s">
        <v>133</v>
      </c>
      <c r="M2945" s="1" t="s">
        <v>47</v>
      </c>
      <c r="N2945" s="1" t="s">
        <v>4644</v>
      </c>
      <c r="O2945" s="1" t="s">
        <v>501</v>
      </c>
      <c r="P2945" s="1" t="s">
        <v>198</v>
      </c>
      <c r="Q2945" s="1" t="s">
        <v>4645</v>
      </c>
      <c r="R2945" s="1" t="s">
        <v>48</v>
      </c>
      <c r="S2945" s="1" t="s">
        <v>79</v>
      </c>
      <c r="T2945" s="1" t="s">
        <v>503</v>
      </c>
      <c r="U2945" s="2">
        <v>43476.104861111111</v>
      </c>
      <c r="V2945">
        <v>24.8</v>
      </c>
      <c r="W2945">
        <v>19.100000000000001</v>
      </c>
      <c r="X2945">
        <v>86</v>
      </c>
      <c r="Y2945">
        <v>30.08</v>
      </c>
      <c r="Z2945">
        <v>1.5</v>
      </c>
      <c r="AA2945" s="1" t="s">
        <v>840</v>
      </c>
      <c r="AB2945">
        <v>4.5999999999999996</v>
      </c>
      <c r="AD2945" s="1" t="s">
        <v>1210</v>
      </c>
      <c r="AE2945" t="b">
        <v>0</v>
      </c>
      <c r="AF2945" t="b">
        <v>0</v>
      </c>
      <c r="AG2945" t="b">
        <v>0</v>
      </c>
      <c r="AH2945" t="b">
        <v>0</v>
      </c>
      <c r="AI2945" t="b">
        <v>1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s="1" t="s">
        <v>53</v>
      </c>
      <c r="AS2945" s="1" t="s">
        <v>53</v>
      </c>
      <c r="AT2945" s="1" t="s">
        <v>53</v>
      </c>
      <c r="AU2945" s="1" t="s">
        <v>53</v>
      </c>
    </row>
    <row r="2946" spans="1:47" x14ac:dyDescent="0.25">
      <c r="A2946" s="1" t="s">
        <v>7039</v>
      </c>
      <c r="B2946">
        <v>4</v>
      </c>
      <c r="C2946" s="2">
        <v>43476.110648148147</v>
      </c>
      <c r="D2946" s="2">
        <v>43476.131157407406</v>
      </c>
      <c r="E2946">
        <v>38.838659999999997</v>
      </c>
      <c r="F2946">
        <v>-104.46114</v>
      </c>
      <c r="G2946">
        <v>38.838659999999997</v>
      </c>
      <c r="H2946">
        <v>-104.461316</v>
      </c>
      <c r="I2946">
        <v>8.9999999999999993E-3</v>
      </c>
      <c r="J2946" s="1" t="s">
        <v>7037</v>
      </c>
      <c r="K2946">
        <v>2</v>
      </c>
      <c r="L2946" s="1" t="s">
        <v>6941</v>
      </c>
      <c r="M2946" s="1" t="s">
        <v>97</v>
      </c>
      <c r="N2946" s="1" t="s">
        <v>232</v>
      </c>
      <c r="O2946" s="1" t="s">
        <v>193</v>
      </c>
      <c r="P2946" s="1" t="s">
        <v>198</v>
      </c>
      <c r="Q2946" s="1" t="s">
        <v>3268</v>
      </c>
      <c r="R2946" s="1" t="s">
        <v>48</v>
      </c>
      <c r="S2946" s="1" t="s">
        <v>79</v>
      </c>
      <c r="T2946" s="1" t="s">
        <v>2850</v>
      </c>
      <c r="U2946" s="2">
        <v>43476.107638888891</v>
      </c>
      <c r="V2946">
        <v>38.299999999999997</v>
      </c>
      <c r="W2946">
        <v>33.200000000000003</v>
      </c>
      <c r="X2946">
        <v>61</v>
      </c>
      <c r="Y2946">
        <v>30.03</v>
      </c>
      <c r="Z2946">
        <v>10</v>
      </c>
      <c r="AA2946" s="1" t="s">
        <v>71</v>
      </c>
      <c r="AB2946">
        <v>6.9</v>
      </c>
      <c r="AD2946" s="1" t="s">
        <v>1212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s="1" t="s">
        <v>53</v>
      </c>
      <c r="AS2946" s="1" t="s">
        <v>53</v>
      </c>
      <c r="AT2946" s="1" t="s">
        <v>53</v>
      </c>
      <c r="AU2946" s="1" t="s">
        <v>53</v>
      </c>
    </row>
    <row r="2947" spans="1:47" x14ac:dyDescent="0.25">
      <c r="A2947" s="1" t="s">
        <v>7040</v>
      </c>
      <c r="B2947">
        <v>4</v>
      </c>
      <c r="C2947" s="2">
        <v>43476.110648148147</v>
      </c>
      <c r="D2947" s="2">
        <v>43476.131157407406</v>
      </c>
      <c r="E2947">
        <v>38.838659999999997</v>
      </c>
      <c r="F2947">
        <v>-104.461316</v>
      </c>
      <c r="G2947">
        <v>38.838659999999997</v>
      </c>
      <c r="H2947">
        <v>-104.46114</v>
      </c>
      <c r="I2947">
        <v>8.9999999999999993E-3</v>
      </c>
      <c r="J2947" s="1" t="s">
        <v>7041</v>
      </c>
      <c r="K2947">
        <v>20976</v>
      </c>
      <c r="L2947" s="1" t="s">
        <v>6645</v>
      </c>
      <c r="M2947" s="1" t="s">
        <v>97</v>
      </c>
      <c r="N2947" s="1" t="s">
        <v>232</v>
      </c>
      <c r="O2947" s="1" t="s">
        <v>193</v>
      </c>
      <c r="P2947" s="1" t="s">
        <v>198</v>
      </c>
      <c r="Q2947" s="1" t="s">
        <v>3268</v>
      </c>
      <c r="R2947" s="1" t="s">
        <v>48</v>
      </c>
      <c r="S2947" s="1" t="s">
        <v>79</v>
      </c>
      <c r="T2947" s="1" t="s">
        <v>2850</v>
      </c>
      <c r="U2947" s="2">
        <v>43476.107638888891</v>
      </c>
      <c r="V2947">
        <v>38.299999999999997</v>
      </c>
      <c r="W2947">
        <v>33.200000000000003</v>
      </c>
      <c r="X2947">
        <v>61</v>
      </c>
      <c r="Y2947">
        <v>30.03</v>
      </c>
      <c r="Z2947">
        <v>10</v>
      </c>
      <c r="AA2947" s="1" t="s">
        <v>71</v>
      </c>
      <c r="AB2947">
        <v>6.9</v>
      </c>
      <c r="AD2947" s="1" t="s">
        <v>1212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s="1" t="s">
        <v>53</v>
      </c>
      <c r="AS2947" s="1" t="s">
        <v>53</v>
      </c>
      <c r="AT2947" s="1" t="s">
        <v>53</v>
      </c>
      <c r="AU2947" s="1" t="s">
        <v>53</v>
      </c>
    </row>
    <row r="2948" spans="1:47" x14ac:dyDescent="0.25">
      <c r="A2948" s="1" t="s">
        <v>7042</v>
      </c>
      <c r="B2948">
        <v>4</v>
      </c>
      <c r="C2948" s="2">
        <v>43476.110648148147</v>
      </c>
      <c r="D2948" s="2">
        <v>43476.131157407406</v>
      </c>
      <c r="E2948">
        <v>38.838659999999997</v>
      </c>
      <c r="F2948">
        <v>-104.46114</v>
      </c>
      <c r="G2948">
        <v>38.838659999999997</v>
      </c>
      <c r="H2948">
        <v>-104.461316</v>
      </c>
      <c r="I2948">
        <v>8.9999999999999993E-3</v>
      </c>
      <c r="J2948" s="1" t="s">
        <v>6721</v>
      </c>
      <c r="K2948">
        <v>2</v>
      </c>
      <c r="L2948" s="1" t="s">
        <v>6941</v>
      </c>
      <c r="M2948" s="1" t="s">
        <v>97</v>
      </c>
      <c r="N2948" s="1" t="s">
        <v>232</v>
      </c>
      <c r="O2948" s="1" t="s">
        <v>193</v>
      </c>
      <c r="P2948" s="1" t="s">
        <v>198</v>
      </c>
      <c r="Q2948" s="1" t="s">
        <v>3268</v>
      </c>
      <c r="R2948" s="1" t="s">
        <v>48</v>
      </c>
      <c r="S2948" s="1" t="s">
        <v>79</v>
      </c>
      <c r="T2948" s="1" t="s">
        <v>2850</v>
      </c>
      <c r="U2948" s="2">
        <v>43476.107638888891</v>
      </c>
      <c r="V2948">
        <v>38.299999999999997</v>
      </c>
      <c r="W2948">
        <v>33.200000000000003</v>
      </c>
      <c r="X2948">
        <v>61</v>
      </c>
      <c r="Y2948">
        <v>30.03</v>
      </c>
      <c r="Z2948">
        <v>10</v>
      </c>
      <c r="AA2948" s="1" t="s">
        <v>71</v>
      </c>
      <c r="AB2948">
        <v>6.9</v>
      </c>
      <c r="AD2948" s="1" t="s">
        <v>1212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s="1" t="s">
        <v>53</v>
      </c>
      <c r="AS2948" s="1" t="s">
        <v>53</v>
      </c>
      <c r="AT2948" s="1" t="s">
        <v>53</v>
      </c>
      <c r="AU2948" s="1" t="s">
        <v>53</v>
      </c>
    </row>
    <row r="2949" spans="1:47" x14ac:dyDescent="0.25">
      <c r="A2949" s="1" t="s">
        <v>5077</v>
      </c>
      <c r="B2949">
        <v>4</v>
      </c>
      <c r="C2949" s="2">
        <v>43476.139282407406</v>
      </c>
      <c r="D2949" s="2">
        <v>43476.158900462964</v>
      </c>
      <c r="E2949">
        <v>39.654302999999999</v>
      </c>
      <c r="F2949">
        <v>-106.612571</v>
      </c>
      <c r="G2949">
        <v>39.647530000000003</v>
      </c>
      <c r="H2949">
        <v>-106.58338999999999</v>
      </c>
      <c r="I2949">
        <v>1.621</v>
      </c>
      <c r="J2949" s="1" t="s">
        <v>3190</v>
      </c>
      <c r="L2949" s="1" t="s">
        <v>133</v>
      </c>
      <c r="M2949" s="1" t="s">
        <v>47</v>
      </c>
      <c r="N2949" s="1" t="s">
        <v>4644</v>
      </c>
      <c r="O2949" s="1" t="s">
        <v>501</v>
      </c>
      <c r="P2949" s="1" t="s">
        <v>198</v>
      </c>
      <c r="Q2949" s="1" t="s">
        <v>4645</v>
      </c>
      <c r="R2949" s="1" t="s">
        <v>48</v>
      </c>
      <c r="S2949" s="1" t="s">
        <v>79</v>
      </c>
      <c r="T2949" s="1" t="s">
        <v>503</v>
      </c>
      <c r="U2949" s="2">
        <v>43476.133333333331</v>
      </c>
      <c r="V2949">
        <v>24.8</v>
      </c>
      <c r="W2949">
        <v>19.100000000000001</v>
      </c>
      <c r="X2949">
        <v>86</v>
      </c>
      <c r="Y2949">
        <v>30.06</v>
      </c>
      <c r="Z2949">
        <v>0.2</v>
      </c>
      <c r="AA2949" s="1" t="s">
        <v>71</v>
      </c>
      <c r="AB2949">
        <v>4.5999999999999996</v>
      </c>
      <c r="AD2949" s="1" t="s">
        <v>4893</v>
      </c>
      <c r="AE2949" t="b">
        <v>0</v>
      </c>
      <c r="AF2949" t="b">
        <v>0</v>
      </c>
      <c r="AG2949" t="b">
        <v>0</v>
      </c>
      <c r="AH2949" t="b">
        <v>0</v>
      </c>
      <c r="AI2949" t="b">
        <v>1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s="1" t="s">
        <v>53</v>
      </c>
      <c r="AS2949" s="1" t="s">
        <v>53</v>
      </c>
      <c r="AT2949" s="1" t="s">
        <v>53</v>
      </c>
      <c r="AU2949" s="1" t="s">
        <v>53</v>
      </c>
    </row>
    <row r="2950" spans="1:47" x14ac:dyDescent="0.25">
      <c r="A2950" s="1" t="s">
        <v>4839</v>
      </c>
      <c r="B2950">
        <v>3</v>
      </c>
      <c r="C2950" s="2">
        <v>43476.205960648149</v>
      </c>
      <c r="D2950" s="2">
        <v>43476.226574074077</v>
      </c>
      <c r="E2950">
        <v>38.738843000000003</v>
      </c>
      <c r="F2950">
        <v>-104.747253</v>
      </c>
      <c r="G2950">
        <v>38.728250000000003</v>
      </c>
      <c r="H2950">
        <v>-104.73651</v>
      </c>
      <c r="I2950">
        <v>0.93300000000000005</v>
      </c>
      <c r="J2950" s="1" t="s">
        <v>266</v>
      </c>
      <c r="L2950" s="1" t="s">
        <v>195</v>
      </c>
      <c r="M2950" s="1" t="s">
        <v>47</v>
      </c>
      <c r="N2950" s="1" t="s">
        <v>232</v>
      </c>
      <c r="O2950" s="1" t="s">
        <v>193</v>
      </c>
      <c r="P2950" s="1" t="s">
        <v>198</v>
      </c>
      <c r="Q2950" s="1" t="s">
        <v>267</v>
      </c>
      <c r="R2950" s="1" t="s">
        <v>48</v>
      </c>
      <c r="S2950" s="1" t="s">
        <v>79</v>
      </c>
      <c r="T2950" s="1" t="s">
        <v>268</v>
      </c>
      <c r="U2950" s="2">
        <v>43476.206944444442</v>
      </c>
      <c r="V2950">
        <v>36</v>
      </c>
      <c r="W2950">
        <v>28</v>
      </c>
      <c r="X2950">
        <v>96</v>
      </c>
      <c r="Y2950">
        <v>30.03</v>
      </c>
      <c r="Z2950">
        <v>10</v>
      </c>
      <c r="AA2950" s="1" t="s">
        <v>961</v>
      </c>
      <c r="AB2950">
        <v>11.5</v>
      </c>
      <c r="AC2950">
        <v>0.02</v>
      </c>
      <c r="AD2950" s="1" t="s">
        <v>1213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s="1" t="s">
        <v>53</v>
      </c>
      <c r="AS2950" s="1" t="s">
        <v>53</v>
      </c>
      <c r="AT2950" s="1" t="s">
        <v>53</v>
      </c>
      <c r="AU2950" s="1" t="s">
        <v>53</v>
      </c>
    </row>
    <row r="2951" spans="1:47" x14ac:dyDescent="0.25">
      <c r="A2951" s="1" t="s">
        <v>5324</v>
      </c>
      <c r="B2951">
        <v>3</v>
      </c>
      <c r="C2951" s="2">
        <v>43476.27002314815</v>
      </c>
      <c r="D2951" s="2">
        <v>43476.290462962963</v>
      </c>
      <c r="E2951">
        <v>39.78566</v>
      </c>
      <c r="F2951">
        <v>-105.08320000000001</v>
      </c>
      <c r="G2951">
        <v>39.785659000000003</v>
      </c>
      <c r="H2951">
        <v>-105.08320500000001</v>
      </c>
      <c r="I2951">
        <v>0</v>
      </c>
      <c r="J2951" s="1" t="s">
        <v>556</v>
      </c>
      <c r="L2951" s="1" t="s">
        <v>137</v>
      </c>
      <c r="M2951" s="1" t="s">
        <v>47</v>
      </c>
      <c r="N2951" s="1" t="s">
        <v>543</v>
      </c>
      <c r="O2951" s="1" t="s">
        <v>115</v>
      </c>
      <c r="P2951" s="1" t="s">
        <v>198</v>
      </c>
      <c r="Q2951" s="1" t="s">
        <v>544</v>
      </c>
      <c r="R2951" s="1" t="s">
        <v>48</v>
      </c>
      <c r="S2951" s="1" t="s">
        <v>79</v>
      </c>
      <c r="T2951" s="1" t="s">
        <v>205</v>
      </c>
      <c r="U2951" s="2">
        <v>43476.290972222225</v>
      </c>
      <c r="V2951">
        <v>33.799999999999997</v>
      </c>
      <c r="W2951">
        <v>29.6</v>
      </c>
      <c r="X2951">
        <v>93</v>
      </c>
      <c r="Y2951">
        <v>30.05</v>
      </c>
      <c r="Z2951">
        <v>1</v>
      </c>
      <c r="AA2951" s="1" t="s">
        <v>71</v>
      </c>
      <c r="AB2951">
        <v>4.5999999999999996</v>
      </c>
      <c r="AD2951" s="1" t="s">
        <v>1212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s="1" t="s">
        <v>53</v>
      </c>
      <c r="AS2951" s="1" t="s">
        <v>53</v>
      </c>
      <c r="AT2951" s="1" t="s">
        <v>51</v>
      </c>
      <c r="AU2951" s="1" t="s">
        <v>51</v>
      </c>
    </row>
    <row r="2952" spans="1:47" x14ac:dyDescent="0.25">
      <c r="A2952" s="1" t="s">
        <v>4968</v>
      </c>
      <c r="B2952">
        <v>4</v>
      </c>
      <c r="C2952" s="2">
        <v>43476.276284722226</v>
      </c>
      <c r="D2952" s="2">
        <v>43476.296944444446</v>
      </c>
      <c r="E2952">
        <v>40.217370000000003</v>
      </c>
      <c r="F2952">
        <v>-104.82123</v>
      </c>
      <c r="G2952">
        <v>40.232787999999999</v>
      </c>
      <c r="H2952">
        <v>-104.82086</v>
      </c>
      <c r="I2952">
        <v>1.0649999999999999</v>
      </c>
      <c r="J2952" s="1" t="s">
        <v>4969</v>
      </c>
      <c r="L2952" s="1" t="s">
        <v>75</v>
      </c>
      <c r="M2952" s="1" t="s">
        <v>47</v>
      </c>
      <c r="N2952" s="1" t="s">
        <v>630</v>
      </c>
      <c r="O2952" s="1" t="s">
        <v>209</v>
      </c>
      <c r="P2952" s="1" t="s">
        <v>198</v>
      </c>
      <c r="Q2952" s="1" t="s">
        <v>631</v>
      </c>
      <c r="R2952" s="1" t="s">
        <v>48</v>
      </c>
      <c r="S2952" s="1" t="s">
        <v>79</v>
      </c>
      <c r="T2952" s="1" t="s">
        <v>211</v>
      </c>
      <c r="U2952" s="2">
        <v>43476.274305555555</v>
      </c>
      <c r="V2952">
        <v>39.200000000000003</v>
      </c>
      <c r="W2952">
        <v>35.9</v>
      </c>
      <c r="X2952">
        <v>83</v>
      </c>
      <c r="Y2952">
        <v>30.07</v>
      </c>
      <c r="Z2952">
        <v>7</v>
      </c>
      <c r="AA2952" s="1" t="s">
        <v>65</v>
      </c>
      <c r="AB2952">
        <v>4.5999999999999996</v>
      </c>
      <c r="AC2952">
        <v>0.01</v>
      </c>
      <c r="AD2952" s="1" t="s">
        <v>1212</v>
      </c>
      <c r="AE2952" t="b">
        <v>0</v>
      </c>
      <c r="AF2952" t="b">
        <v>0</v>
      </c>
      <c r="AG2952" t="b">
        <v>1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1</v>
      </c>
      <c r="AQ2952" t="b">
        <v>0</v>
      </c>
      <c r="AR2952" s="1" t="s">
        <v>53</v>
      </c>
      <c r="AS2952" s="1" t="s">
        <v>53</v>
      </c>
      <c r="AT2952" s="1" t="s">
        <v>51</v>
      </c>
      <c r="AU2952" s="1" t="s">
        <v>51</v>
      </c>
    </row>
    <row r="2953" spans="1:47" x14ac:dyDescent="0.25">
      <c r="A2953" s="1" t="s">
        <v>6582</v>
      </c>
      <c r="B2953">
        <v>3</v>
      </c>
      <c r="C2953" s="2">
        <v>43476.285127314812</v>
      </c>
      <c r="D2953" s="2">
        <v>43476.30296296296</v>
      </c>
      <c r="E2953">
        <v>40.007258999999998</v>
      </c>
      <c r="F2953">
        <v>-105.332739</v>
      </c>
      <c r="G2953">
        <v>40.008431999999999</v>
      </c>
      <c r="H2953">
        <v>-105.327849</v>
      </c>
      <c r="I2953">
        <v>0.27100000000000002</v>
      </c>
      <c r="J2953" s="1" t="s">
        <v>6583</v>
      </c>
      <c r="K2953">
        <v>37909</v>
      </c>
      <c r="L2953" s="1" t="s">
        <v>6584</v>
      </c>
      <c r="M2953" s="1" t="s">
        <v>47</v>
      </c>
      <c r="N2953" s="1" t="s">
        <v>255</v>
      </c>
      <c r="O2953" s="1" t="s">
        <v>255</v>
      </c>
      <c r="P2953" s="1" t="s">
        <v>198</v>
      </c>
      <c r="Q2953" s="1" t="s">
        <v>6585</v>
      </c>
      <c r="R2953" s="1" t="s">
        <v>48</v>
      </c>
      <c r="S2953" s="1" t="s">
        <v>79</v>
      </c>
      <c r="T2953" s="1" t="s">
        <v>324</v>
      </c>
      <c r="U2953" s="2">
        <v>43476.287499999999</v>
      </c>
      <c r="V2953">
        <v>35.6</v>
      </c>
      <c r="X2953">
        <v>93</v>
      </c>
      <c r="Y2953">
        <v>30.05</v>
      </c>
      <c r="Z2953">
        <v>4</v>
      </c>
      <c r="AA2953" s="1" t="s">
        <v>49</v>
      </c>
      <c r="AC2953">
        <v>0.05</v>
      </c>
      <c r="AD2953" s="1" t="s">
        <v>1224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s="1" t="s">
        <v>53</v>
      </c>
      <c r="AS2953" s="1" t="s">
        <v>53</v>
      </c>
      <c r="AT2953" s="1" t="s">
        <v>51</v>
      </c>
      <c r="AU2953" s="1" t="s">
        <v>51</v>
      </c>
    </row>
    <row r="2954" spans="1:47" x14ac:dyDescent="0.25">
      <c r="A2954" s="1" t="s">
        <v>4129</v>
      </c>
      <c r="B2954">
        <v>4</v>
      </c>
      <c r="C2954" s="2">
        <v>43476.313263888886</v>
      </c>
      <c r="D2954" s="2">
        <v>43476.333773148152</v>
      </c>
      <c r="E2954">
        <v>39.294330000000002</v>
      </c>
      <c r="F2954">
        <v>-102.27742000000001</v>
      </c>
      <c r="G2954">
        <v>39.294159000000001</v>
      </c>
      <c r="H2954">
        <v>-102.426818</v>
      </c>
      <c r="I2954">
        <v>7.9889999999999999</v>
      </c>
      <c r="J2954" s="1" t="s">
        <v>4130</v>
      </c>
      <c r="L2954" s="1" t="s">
        <v>137</v>
      </c>
      <c r="M2954" s="1" t="s">
        <v>47</v>
      </c>
      <c r="N2954" s="1" t="s">
        <v>135</v>
      </c>
      <c r="O2954" s="1" t="s">
        <v>1305</v>
      </c>
      <c r="P2954" s="1" t="s">
        <v>198</v>
      </c>
      <c r="Q2954" s="1" t="s">
        <v>3155</v>
      </c>
      <c r="R2954" s="1" t="s">
        <v>48</v>
      </c>
      <c r="S2954" s="1" t="s">
        <v>79</v>
      </c>
      <c r="T2954" s="1" t="s">
        <v>1495</v>
      </c>
      <c r="U2954" s="2">
        <v>43476.328472222223</v>
      </c>
      <c r="V2954">
        <v>37.9</v>
      </c>
      <c r="W2954">
        <v>30</v>
      </c>
      <c r="X2954">
        <v>60</v>
      </c>
      <c r="Y2954">
        <v>30</v>
      </c>
      <c r="Z2954">
        <v>10</v>
      </c>
      <c r="AA2954" s="1" t="s">
        <v>961</v>
      </c>
      <c r="AB2954">
        <v>12.7</v>
      </c>
      <c r="AD2954" s="1" t="s">
        <v>1212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s="1" t="s">
        <v>51</v>
      </c>
      <c r="AS2954" s="1" t="s">
        <v>51</v>
      </c>
      <c r="AT2954" s="1" t="s">
        <v>51</v>
      </c>
      <c r="AU2954" s="1" t="s">
        <v>51</v>
      </c>
    </row>
    <row r="2955" spans="1:47" x14ac:dyDescent="0.25">
      <c r="A2955" s="1" t="s">
        <v>5049</v>
      </c>
      <c r="B2955">
        <v>3</v>
      </c>
      <c r="C2955" s="2">
        <v>43476.325219907405</v>
      </c>
      <c r="D2955" s="2">
        <v>43476.346018518518</v>
      </c>
      <c r="E2955">
        <v>39.783931000000003</v>
      </c>
      <c r="F2955">
        <v>-104.98936999999999</v>
      </c>
      <c r="G2955">
        <v>39.787300000000002</v>
      </c>
      <c r="H2955">
        <v>-104.98934</v>
      </c>
      <c r="I2955">
        <v>0.23300000000000001</v>
      </c>
      <c r="J2955" s="1" t="s">
        <v>532</v>
      </c>
      <c r="L2955" s="1" t="s">
        <v>265</v>
      </c>
      <c r="M2955" s="1" t="s">
        <v>47</v>
      </c>
      <c r="N2955" s="1" t="s">
        <v>131</v>
      </c>
      <c r="O2955" s="1" t="s">
        <v>131</v>
      </c>
      <c r="P2955" s="1" t="s">
        <v>198</v>
      </c>
      <c r="Q2955" s="1" t="s">
        <v>246</v>
      </c>
      <c r="R2955" s="1" t="s">
        <v>48</v>
      </c>
      <c r="S2955" s="1" t="s">
        <v>79</v>
      </c>
      <c r="T2955" s="1" t="s">
        <v>205</v>
      </c>
      <c r="U2955" s="2">
        <v>43476.324305555558</v>
      </c>
      <c r="V2955">
        <v>32</v>
      </c>
      <c r="W2955">
        <v>27.5</v>
      </c>
      <c r="X2955">
        <v>100</v>
      </c>
      <c r="Y2955">
        <v>30.06</v>
      </c>
      <c r="Z2955">
        <v>1</v>
      </c>
      <c r="AA2955" s="1" t="s">
        <v>71</v>
      </c>
      <c r="AB2955">
        <v>4.5999999999999996</v>
      </c>
      <c r="AD2955" s="1" t="s">
        <v>1212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s="1" t="s">
        <v>51</v>
      </c>
      <c r="AS2955" s="1" t="s">
        <v>51</v>
      </c>
      <c r="AT2955" s="1" t="s">
        <v>51</v>
      </c>
      <c r="AU2955" s="1" t="s">
        <v>51</v>
      </c>
    </row>
    <row r="2956" spans="1:47" x14ac:dyDescent="0.25">
      <c r="A2956" s="1" t="s">
        <v>4131</v>
      </c>
      <c r="B2956">
        <v>4</v>
      </c>
      <c r="C2956" s="2">
        <v>43476.378888888888</v>
      </c>
      <c r="D2956" s="2">
        <v>43476.587152777778</v>
      </c>
      <c r="E2956">
        <v>39.294339999999998</v>
      </c>
      <c r="F2956">
        <v>-102.273714</v>
      </c>
      <c r="G2956">
        <v>39.294240000000002</v>
      </c>
      <c r="H2956">
        <v>-102.28237</v>
      </c>
      <c r="I2956">
        <v>0.46300000000000002</v>
      </c>
      <c r="J2956" s="1" t="s">
        <v>4132</v>
      </c>
      <c r="L2956" s="1" t="s">
        <v>137</v>
      </c>
      <c r="M2956" s="1" t="s">
        <v>47</v>
      </c>
      <c r="N2956" s="1" t="s">
        <v>135</v>
      </c>
      <c r="O2956" s="1" t="s">
        <v>1305</v>
      </c>
      <c r="P2956" s="1" t="s">
        <v>198</v>
      </c>
      <c r="Q2956" s="1" t="s">
        <v>3155</v>
      </c>
      <c r="R2956" s="1" t="s">
        <v>48</v>
      </c>
      <c r="S2956" s="1" t="s">
        <v>79</v>
      </c>
      <c r="T2956" s="1" t="s">
        <v>1495</v>
      </c>
      <c r="U2956" s="2">
        <v>43476.370138888888</v>
      </c>
      <c r="V2956">
        <v>37.9</v>
      </c>
      <c r="W2956">
        <v>29.2</v>
      </c>
      <c r="X2956">
        <v>62</v>
      </c>
      <c r="Y2956">
        <v>30.03</v>
      </c>
      <c r="Z2956">
        <v>10</v>
      </c>
      <c r="AA2956" s="1" t="s">
        <v>961</v>
      </c>
      <c r="AB2956">
        <v>15</v>
      </c>
      <c r="AD2956" s="1" t="s">
        <v>1212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s="1" t="s">
        <v>51</v>
      </c>
      <c r="AS2956" s="1" t="s">
        <v>51</v>
      </c>
      <c r="AT2956" s="1" t="s">
        <v>51</v>
      </c>
      <c r="AU2956" s="1" t="s">
        <v>51</v>
      </c>
    </row>
    <row r="2957" spans="1:47" x14ac:dyDescent="0.25">
      <c r="A2957" s="1" t="s">
        <v>5050</v>
      </c>
      <c r="B2957">
        <v>3</v>
      </c>
      <c r="C2957" s="2">
        <v>43476.450219907405</v>
      </c>
      <c r="D2957" s="2">
        <v>43476.471030092594</v>
      </c>
      <c r="E2957">
        <v>39.778530000000003</v>
      </c>
      <c r="F2957">
        <v>-104.89713999999999</v>
      </c>
      <c r="G2957">
        <v>39.776888999999997</v>
      </c>
      <c r="H2957">
        <v>-104.891305</v>
      </c>
      <c r="I2957">
        <v>0.33</v>
      </c>
      <c r="J2957" s="1" t="s">
        <v>819</v>
      </c>
      <c r="L2957" s="1" t="s">
        <v>137</v>
      </c>
      <c r="M2957" s="1" t="s">
        <v>47</v>
      </c>
      <c r="N2957" s="1" t="s">
        <v>131</v>
      </c>
      <c r="O2957" s="1" t="s">
        <v>131</v>
      </c>
      <c r="P2957" s="1" t="s">
        <v>198</v>
      </c>
      <c r="Q2957" s="1" t="s">
        <v>246</v>
      </c>
      <c r="R2957" s="1" t="s">
        <v>48</v>
      </c>
      <c r="S2957" s="1" t="s">
        <v>79</v>
      </c>
      <c r="T2957" s="1" t="s">
        <v>205</v>
      </c>
      <c r="U2957" s="2">
        <v>43476.451388888891</v>
      </c>
      <c r="V2957">
        <v>32</v>
      </c>
      <c r="W2957">
        <v>23.6</v>
      </c>
      <c r="X2957">
        <v>100</v>
      </c>
      <c r="Y2957">
        <v>30.1</v>
      </c>
      <c r="Z2957">
        <v>0.5</v>
      </c>
      <c r="AA2957" s="1" t="s">
        <v>961</v>
      </c>
      <c r="AB2957">
        <v>10.4</v>
      </c>
      <c r="AD2957" s="1" t="s">
        <v>1212</v>
      </c>
      <c r="AE2957" t="b">
        <v>0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s="1" t="s">
        <v>51</v>
      </c>
      <c r="AS2957" s="1" t="s">
        <v>51</v>
      </c>
      <c r="AT2957" s="1" t="s">
        <v>51</v>
      </c>
      <c r="AU2957" s="1" t="s">
        <v>51</v>
      </c>
    </row>
    <row r="2958" spans="1:47" x14ac:dyDescent="0.25">
      <c r="A2958" s="1" t="s">
        <v>4941</v>
      </c>
      <c r="B2958">
        <v>3</v>
      </c>
      <c r="C2958" s="2">
        <v>43476.533553240741</v>
      </c>
      <c r="D2958" s="2">
        <v>43476.554351851853</v>
      </c>
      <c r="E2958">
        <v>39.564419999999998</v>
      </c>
      <c r="F2958">
        <v>-105.03341399999999</v>
      </c>
      <c r="G2958">
        <v>39.564726999999998</v>
      </c>
      <c r="H2958">
        <v>-105.035838</v>
      </c>
      <c r="I2958">
        <v>0.13100000000000001</v>
      </c>
      <c r="J2958" s="1" t="s">
        <v>512</v>
      </c>
      <c r="L2958" s="1" t="s">
        <v>480</v>
      </c>
      <c r="M2958" s="1" t="s">
        <v>47</v>
      </c>
      <c r="N2958" s="1" t="s">
        <v>138</v>
      </c>
      <c r="O2958" s="1" t="s">
        <v>121</v>
      </c>
      <c r="P2958" s="1" t="s">
        <v>198</v>
      </c>
      <c r="Q2958" s="1" t="s">
        <v>1473</v>
      </c>
      <c r="R2958" s="1" t="s">
        <v>48</v>
      </c>
      <c r="S2958" s="1" t="s">
        <v>79</v>
      </c>
      <c r="T2958" s="1" t="s">
        <v>200</v>
      </c>
      <c r="U2958" s="2">
        <v>43476.536805555559</v>
      </c>
      <c r="V2958">
        <v>30.9</v>
      </c>
      <c r="W2958">
        <v>19.8</v>
      </c>
      <c r="X2958">
        <v>100</v>
      </c>
      <c r="Y2958">
        <v>30.08</v>
      </c>
      <c r="Z2958">
        <v>0.2</v>
      </c>
      <c r="AA2958" s="1" t="s">
        <v>961</v>
      </c>
      <c r="AB2958">
        <v>16.100000000000001</v>
      </c>
      <c r="AC2958">
        <v>0.01</v>
      </c>
      <c r="AD2958" s="1" t="s">
        <v>1210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s="1" t="s">
        <v>51</v>
      </c>
      <c r="AS2958" s="1" t="s">
        <v>51</v>
      </c>
      <c r="AT2958" s="1" t="s">
        <v>51</v>
      </c>
      <c r="AU2958" s="1" t="s">
        <v>51</v>
      </c>
    </row>
    <row r="2959" spans="1:47" x14ac:dyDescent="0.25">
      <c r="A2959" s="1" t="s">
        <v>5051</v>
      </c>
      <c r="B2959">
        <v>3</v>
      </c>
      <c r="C2959" s="2">
        <v>43476.537719907406</v>
      </c>
      <c r="D2959" s="2">
        <v>43476.558518518519</v>
      </c>
      <c r="E2959">
        <v>39.778530000000003</v>
      </c>
      <c r="F2959">
        <v>-104.89713999999999</v>
      </c>
      <c r="G2959">
        <v>39.776888999999997</v>
      </c>
      <c r="H2959">
        <v>-104.891305</v>
      </c>
      <c r="I2959">
        <v>0.33</v>
      </c>
      <c r="J2959" s="1" t="s">
        <v>819</v>
      </c>
      <c r="L2959" s="1" t="s">
        <v>137</v>
      </c>
      <c r="M2959" s="1" t="s">
        <v>47</v>
      </c>
      <c r="N2959" s="1" t="s">
        <v>131</v>
      </c>
      <c r="O2959" s="1" t="s">
        <v>131</v>
      </c>
      <c r="P2959" s="1" t="s">
        <v>198</v>
      </c>
      <c r="Q2959" s="1" t="s">
        <v>246</v>
      </c>
      <c r="R2959" s="1" t="s">
        <v>48</v>
      </c>
      <c r="S2959" s="1" t="s">
        <v>79</v>
      </c>
      <c r="T2959" s="1" t="s">
        <v>205</v>
      </c>
      <c r="U2959" s="2">
        <v>43476.53125</v>
      </c>
      <c r="V2959">
        <v>33.799999999999997</v>
      </c>
      <c r="W2959">
        <v>23.5</v>
      </c>
      <c r="X2959">
        <v>100</v>
      </c>
      <c r="Y2959">
        <v>30.06</v>
      </c>
      <c r="Z2959">
        <v>4</v>
      </c>
      <c r="AA2959" s="1" t="s">
        <v>71</v>
      </c>
      <c r="AB2959">
        <v>16.100000000000001</v>
      </c>
      <c r="AD2959" s="1" t="s">
        <v>1212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s="1" t="s">
        <v>51</v>
      </c>
      <c r="AS2959" s="1" t="s">
        <v>51</v>
      </c>
      <c r="AT2959" s="1" t="s">
        <v>51</v>
      </c>
      <c r="AU2959" s="1" t="s">
        <v>51</v>
      </c>
    </row>
    <row r="2960" spans="1:47" x14ac:dyDescent="0.25">
      <c r="A2960" s="1" t="s">
        <v>4462</v>
      </c>
      <c r="B2960">
        <v>3</v>
      </c>
      <c r="C2960" s="2">
        <v>43476.650254629632</v>
      </c>
      <c r="D2960" s="2">
        <v>43476.671018518522</v>
      </c>
      <c r="E2960">
        <v>40.519590000000001</v>
      </c>
      <c r="F2960">
        <v>-104.99234</v>
      </c>
      <c r="G2960">
        <v>40.513254000000003</v>
      </c>
      <c r="H2960">
        <v>-104.992051</v>
      </c>
      <c r="I2960">
        <v>0.438</v>
      </c>
      <c r="J2960" s="1" t="s">
        <v>399</v>
      </c>
      <c r="L2960" s="1" t="s">
        <v>195</v>
      </c>
      <c r="M2960" s="1" t="s">
        <v>47</v>
      </c>
      <c r="N2960" s="1" t="s">
        <v>227</v>
      </c>
      <c r="O2960" s="1" t="s">
        <v>228</v>
      </c>
      <c r="P2960" s="1" t="s">
        <v>198</v>
      </c>
      <c r="Q2960" s="1" t="s">
        <v>229</v>
      </c>
      <c r="R2960" s="1" t="s">
        <v>48</v>
      </c>
      <c r="S2960" s="1" t="s">
        <v>79</v>
      </c>
      <c r="T2960" s="1" t="s">
        <v>230</v>
      </c>
      <c r="U2960" s="2">
        <v>43476.655555555553</v>
      </c>
      <c r="V2960">
        <v>35.6</v>
      </c>
      <c r="W2960">
        <v>29.2</v>
      </c>
      <c r="X2960">
        <v>93</v>
      </c>
      <c r="Y2960">
        <v>30.11</v>
      </c>
      <c r="Z2960">
        <v>10</v>
      </c>
      <c r="AA2960" s="1" t="s">
        <v>61</v>
      </c>
      <c r="AB2960">
        <v>8.1</v>
      </c>
      <c r="AD2960" s="1" t="s">
        <v>1203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s="1" t="s">
        <v>51</v>
      </c>
      <c r="AS2960" s="1" t="s">
        <v>51</v>
      </c>
      <c r="AT2960" s="1" t="s">
        <v>51</v>
      </c>
      <c r="AU2960" s="1" t="s">
        <v>51</v>
      </c>
    </row>
    <row r="2961" spans="1:47" x14ac:dyDescent="0.25">
      <c r="A2961" s="1" t="s">
        <v>4887</v>
      </c>
      <c r="B2961">
        <v>3</v>
      </c>
      <c r="C2961" s="2">
        <v>43476.660150462965</v>
      </c>
      <c r="D2961" s="2">
        <v>43476.68074074074</v>
      </c>
      <c r="E2961">
        <v>39.776431000000002</v>
      </c>
      <c r="F2961">
        <v>-104.875114</v>
      </c>
      <c r="G2961">
        <v>39.776538000000002</v>
      </c>
      <c r="H2961">
        <v>-104.87621</v>
      </c>
      <c r="I2961">
        <v>5.8999999999999997E-2</v>
      </c>
      <c r="J2961" s="1" t="s">
        <v>452</v>
      </c>
      <c r="L2961" s="1" t="s">
        <v>133</v>
      </c>
      <c r="M2961" s="1" t="s">
        <v>47</v>
      </c>
      <c r="N2961" s="1" t="s">
        <v>131</v>
      </c>
      <c r="O2961" s="1" t="s">
        <v>131</v>
      </c>
      <c r="P2961" s="1" t="s">
        <v>198</v>
      </c>
      <c r="Q2961" s="1" t="s">
        <v>453</v>
      </c>
      <c r="R2961" s="1" t="s">
        <v>48</v>
      </c>
      <c r="S2961" s="1" t="s">
        <v>79</v>
      </c>
      <c r="T2961" s="1" t="s">
        <v>203</v>
      </c>
      <c r="U2961" s="2">
        <v>43476.665277777778</v>
      </c>
      <c r="V2961">
        <v>32.5</v>
      </c>
      <c r="W2961">
        <v>23.2</v>
      </c>
      <c r="X2961">
        <v>100</v>
      </c>
      <c r="Y2961">
        <v>30.1</v>
      </c>
      <c r="Z2961">
        <v>0.8</v>
      </c>
      <c r="AA2961" s="1" t="s">
        <v>961</v>
      </c>
      <c r="AB2961">
        <v>12.7</v>
      </c>
      <c r="AC2961">
        <v>0.02</v>
      </c>
      <c r="AD2961" s="1" t="s">
        <v>1210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s="1" t="s">
        <v>51</v>
      </c>
      <c r="AS2961" s="1" t="s">
        <v>51</v>
      </c>
      <c r="AT2961" s="1" t="s">
        <v>51</v>
      </c>
      <c r="AU2961" s="1" t="s">
        <v>51</v>
      </c>
    </row>
    <row r="2962" spans="1:47" x14ac:dyDescent="0.25">
      <c r="A2962" s="1" t="s">
        <v>4942</v>
      </c>
      <c r="B2962">
        <v>3</v>
      </c>
      <c r="C2962" s="2">
        <v>43476.670046296298</v>
      </c>
      <c r="D2962" s="2">
        <v>43476.690462962964</v>
      </c>
      <c r="E2962">
        <v>39.630034999999999</v>
      </c>
      <c r="F2962">
        <v>-104.905278</v>
      </c>
      <c r="G2962">
        <v>39.628911000000002</v>
      </c>
      <c r="H2962">
        <v>-104.904681</v>
      </c>
      <c r="I2962">
        <v>8.4000000000000005E-2</v>
      </c>
      <c r="J2962" s="1" t="s">
        <v>220</v>
      </c>
      <c r="L2962" s="1" t="s">
        <v>195</v>
      </c>
      <c r="M2962" s="1" t="s">
        <v>47</v>
      </c>
      <c r="N2962" s="1" t="s">
        <v>131</v>
      </c>
      <c r="O2962" s="1" t="s">
        <v>131</v>
      </c>
      <c r="P2962" s="1" t="s">
        <v>198</v>
      </c>
      <c r="Q2962" s="1" t="s">
        <v>414</v>
      </c>
      <c r="R2962" s="1" t="s">
        <v>48</v>
      </c>
      <c r="S2962" s="1" t="s">
        <v>79</v>
      </c>
      <c r="T2962" s="1" t="s">
        <v>200</v>
      </c>
      <c r="U2962" s="2">
        <v>43476.661805555559</v>
      </c>
      <c r="V2962">
        <v>32</v>
      </c>
      <c r="W2962">
        <v>22.5</v>
      </c>
      <c r="X2962">
        <v>100</v>
      </c>
      <c r="Y2962">
        <v>30.13</v>
      </c>
      <c r="Z2962">
        <v>0.5</v>
      </c>
      <c r="AA2962" s="1" t="s">
        <v>961</v>
      </c>
      <c r="AB2962">
        <v>12.7</v>
      </c>
      <c r="AC2962">
        <v>0.01</v>
      </c>
      <c r="AD2962" s="1" t="s">
        <v>1210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s="1" t="s">
        <v>51</v>
      </c>
      <c r="AS2962" s="1" t="s">
        <v>51</v>
      </c>
      <c r="AT2962" s="1" t="s">
        <v>51</v>
      </c>
      <c r="AU2962" s="1" t="s">
        <v>51</v>
      </c>
    </row>
    <row r="2963" spans="1:47" x14ac:dyDescent="0.25">
      <c r="A2963" s="1" t="s">
        <v>5285</v>
      </c>
      <c r="B2963">
        <v>3</v>
      </c>
      <c r="C2963" s="2">
        <v>43476.689317129632</v>
      </c>
      <c r="D2963" s="2">
        <v>43476.709907407407</v>
      </c>
      <c r="E2963">
        <v>39.797939999999997</v>
      </c>
      <c r="F2963">
        <v>-104.98667</v>
      </c>
      <c r="G2963">
        <v>39.800145000000001</v>
      </c>
      <c r="H2963">
        <v>-104.98553200000001</v>
      </c>
      <c r="I2963">
        <v>0.16400000000000001</v>
      </c>
      <c r="J2963" s="1" t="s">
        <v>555</v>
      </c>
      <c r="L2963" s="1" t="s">
        <v>194</v>
      </c>
      <c r="M2963" s="1" t="s">
        <v>47</v>
      </c>
      <c r="N2963" s="1" t="s">
        <v>131</v>
      </c>
      <c r="O2963" s="1" t="s">
        <v>147</v>
      </c>
      <c r="P2963" s="1" t="s">
        <v>198</v>
      </c>
      <c r="Q2963" s="1" t="s">
        <v>246</v>
      </c>
      <c r="R2963" s="1" t="s">
        <v>48</v>
      </c>
      <c r="S2963" s="1" t="s">
        <v>79</v>
      </c>
      <c r="T2963" s="1" t="s">
        <v>205</v>
      </c>
      <c r="U2963" s="2">
        <v>43476.707638888889</v>
      </c>
      <c r="V2963">
        <v>33.799999999999997</v>
      </c>
      <c r="W2963">
        <v>26.4</v>
      </c>
      <c r="X2963">
        <v>93</v>
      </c>
      <c r="Y2963">
        <v>30.12</v>
      </c>
      <c r="Z2963">
        <v>0.5</v>
      </c>
      <c r="AA2963" s="1" t="s">
        <v>65</v>
      </c>
      <c r="AB2963">
        <v>9.1999999999999993</v>
      </c>
      <c r="AD2963" s="1" t="s">
        <v>4893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s="1" t="s">
        <v>51</v>
      </c>
      <c r="AS2963" s="1" t="s">
        <v>51</v>
      </c>
      <c r="AT2963" s="1" t="s">
        <v>51</v>
      </c>
      <c r="AU2963" s="1" t="s">
        <v>51</v>
      </c>
    </row>
    <row r="2964" spans="1:47" x14ac:dyDescent="0.25">
      <c r="A2964" s="1" t="s">
        <v>4970</v>
      </c>
      <c r="B2964">
        <v>3</v>
      </c>
      <c r="C2964" s="2">
        <v>43476.745034722226</v>
      </c>
      <c r="D2964" s="2">
        <v>43476.765590277777</v>
      </c>
      <c r="E2964">
        <v>39.50741</v>
      </c>
      <c r="F2964">
        <v>-104.87237</v>
      </c>
      <c r="G2964">
        <v>39.516730000000003</v>
      </c>
      <c r="H2964">
        <v>-104.86766</v>
      </c>
      <c r="I2964">
        <v>0.69099999999999995</v>
      </c>
      <c r="J2964" s="1" t="s">
        <v>329</v>
      </c>
      <c r="L2964" s="1" t="s">
        <v>265</v>
      </c>
      <c r="M2964" s="1" t="s">
        <v>47</v>
      </c>
      <c r="N2964" s="1" t="s">
        <v>173</v>
      </c>
      <c r="O2964" s="1" t="s">
        <v>121</v>
      </c>
      <c r="P2964" s="1" t="s">
        <v>198</v>
      </c>
      <c r="Q2964" s="1" t="s">
        <v>311</v>
      </c>
      <c r="R2964" s="1" t="s">
        <v>48</v>
      </c>
      <c r="S2964" s="1" t="s">
        <v>79</v>
      </c>
      <c r="T2964" s="1" t="s">
        <v>200</v>
      </c>
      <c r="U2964" s="2">
        <v>43476.745138888888</v>
      </c>
      <c r="V2964">
        <v>30.9</v>
      </c>
      <c r="W2964">
        <v>21.2</v>
      </c>
      <c r="X2964">
        <v>100</v>
      </c>
      <c r="Y2964">
        <v>30.19</v>
      </c>
      <c r="Z2964">
        <v>0.5</v>
      </c>
      <c r="AA2964" s="1" t="s">
        <v>65</v>
      </c>
      <c r="AB2964">
        <v>12.7</v>
      </c>
      <c r="AC2964">
        <v>0.01</v>
      </c>
      <c r="AD2964" s="1" t="s">
        <v>4893</v>
      </c>
      <c r="AE2964" t="b">
        <v>0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s="1" t="s">
        <v>53</v>
      </c>
      <c r="AS2964" s="1" t="s">
        <v>53</v>
      </c>
      <c r="AT2964" s="1" t="s">
        <v>51</v>
      </c>
      <c r="AU2964" s="1" t="s">
        <v>51</v>
      </c>
    </row>
    <row r="2965" spans="1:47" x14ac:dyDescent="0.25">
      <c r="A2965" s="1" t="s">
        <v>5973</v>
      </c>
      <c r="B2965">
        <v>3</v>
      </c>
      <c r="C2965" s="2">
        <v>43477.080949074072</v>
      </c>
      <c r="D2965" s="2">
        <v>43477.101712962962</v>
      </c>
      <c r="E2965">
        <v>39.633586000000001</v>
      </c>
      <c r="F2965">
        <v>-104.90678800000001</v>
      </c>
      <c r="G2965">
        <v>39.629432000000001</v>
      </c>
      <c r="H2965">
        <v>-104.904971</v>
      </c>
      <c r="I2965">
        <v>0.30299999999999999</v>
      </c>
      <c r="J2965" s="1" t="s">
        <v>220</v>
      </c>
      <c r="L2965" s="1" t="s">
        <v>172</v>
      </c>
      <c r="M2965" s="1" t="s">
        <v>47</v>
      </c>
      <c r="N2965" s="1" t="s">
        <v>131</v>
      </c>
      <c r="O2965" s="1" t="s">
        <v>131</v>
      </c>
      <c r="P2965" s="1" t="s">
        <v>198</v>
      </c>
      <c r="Q2965" s="1" t="s">
        <v>414</v>
      </c>
      <c r="R2965" s="1" t="s">
        <v>48</v>
      </c>
      <c r="S2965" s="1" t="s">
        <v>79</v>
      </c>
      <c r="T2965" s="1" t="s">
        <v>200</v>
      </c>
      <c r="U2965" s="2">
        <v>43477.078472222223</v>
      </c>
      <c r="V2965">
        <v>30</v>
      </c>
      <c r="W2965">
        <v>21.1</v>
      </c>
      <c r="X2965">
        <v>100</v>
      </c>
      <c r="Y2965">
        <v>30.25</v>
      </c>
      <c r="Z2965">
        <v>1</v>
      </c>
      <c r="AA2965" s="1" t="s">
        <v>65</v>
      </c>
      <c r="AB2965">
        <v>10.4</v>
      </c>
      <c r="AC2965">
        <v>0</v>
      </c>
      <c r="AD2965" s="1" t="s">
        <v>1210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s="1" t="s">
        <v>53</v>
      </c>
      <c r="AS2965" s="1" t="s">
        <v>53</v>
      </c>
      <c r="AT2965" s="1" t="s">
        <v>53</v>
      </c>
      <c r="AU2965" s="1" t="s">
        <v>53</v>
      </c>
    </row>
    <row r="2966" spans="1:47" x14ac:dyDescent="0.25">
      <c r="A2966" s="1" t="s">
        <v>6050</v>
      </c>
      <c r="B2966">
        <v>3</v>
      </c>
      <c r="C2966" s="2">
        <v>43477.264282407406</v>
      </c>
      <c r="D2966" s="2">
        <v>43477.285046296296</v>
      </c>
      <c r="E2966">
        <v>39.506959999999999</v>
      </c>
      <c r="F2966">
        <v>-104.87278999999999</v>
      </c>
      <c r="G2966">
        <v>39.492109999999997</v>
      </c>
      <c r="H2966">
        <v>-104.87336000000001</v>
      </c>
      <c r="I2966">
        <v>1.026</v>
      </c>
      <c r="J2966" s="1" t="s">
        <v>558</v>
      </c>
      <c r="L2966" s="1" t="s">
        <v>195</v>
      </c>
      <c r="M2966" s="1" t="s">
        <v>47</v>
      </c>
      <c r="N2966" s="1" t="s">
        <v>173</v>
      </c>
      <c r="O2966" s="1" t="s">
        <v>121</v>
      </c>
      <c r="P2966" s="1" t="s">
        <v>198</v>
      </c>
      <c r="Q2966" s="1" t="s">
        <v>311</v>
      </c>
      <c r="R2966" s="1" t="s">
        <v>48</v>
      </c>
      <c r="S2966" s="1" t="s">
        <v>79</v>
      </c>
      <c r="T2966" s="1" t="s">
        <v>200</v>
      </c>
      <c r="U2966" s="2">
        <v>43477.245138888888</v>
      </c>
      <c r="V2966">
        <v>30</v>
      </c>
      <c r="W2966">
        <v>24.1</v>
      </c>
      <c r="X2966">
        <v>100</v>
      </c>
      <c r="Y2966">
        <v>30.27</v>
      </c>
      <c r="Z2966">
        <v>3</v>
      </c>
      <c r="AA2966" s="1" t="s">
        <v>56</v>
      </c>
      <c r="AB2966">
        <v>5.8</v>
      </c>
      <c r="AC2966">
        <v>0</v>
      </c>
      <c r="AD2966" s="1" t="s">
        <v>1210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s="1" t="s">
        <v>53</v>
      </c>
      <c r="AS2966" s="1" t="s">
        <v>53</v>
      </c>
      <c r="AT2966" s="1" t="s">
        <v>51</v>
      </c>
      <c r="AU2966" s="1" t="s">
        <v>51</v>
      </c>
    </row>
    <row r="2967" spans="1:47" x14ac:dyDescent="0.25">
      <c r="A2967" s="1" t="s">
        <v>5109</v>
      </c>
      <c r="B2967">
        <v>3</v>
      </c>
      <c r="C2967" s="2">
        <v>43477.267407407409</v>
      </c>
      <c r="D2967" s="2">
        <v>43477.287812499999</v>
      </c>
      <c r="E2967">
        <v>39.701811999999997</v>
      </c>
      <c r="F2967">
        <v>-105.331333</v>
      </c>
      <c r="G2967">
        <v>39.702930000000002</v>
      </c>
      <c r="H2967">
        <v>-105.33851</v>
      </c>
      <c r="I2967">
        <v>0.38900000000000001</v>
      </c>
      <c r="J2967" s="1" t="s">
        <v>3994</v>
      </c>
      <c r="L2967" s="1" t="s">
        <v>137</v>
      </c>
      <c r="M2967" s="1" t="s">
        <v>47</v>
      </c>
      <c r="N2967" s="1" t="s">
        <v>506</v>
      </c>
      <c r="O2967" s="1" t="s">
        <v>115</v>
      </c>
      <c r="P2967" s="1" t="s">
        <v>198</v>
      </c>
      <c r="Q2967" s="1" t="s">
        <v>507</v>
      </c>
      <c r="R2967" s="1" t="s">
        <v>48</v>
      </c>
      <c r="S2967" s="1" t="s">
        <v>79</v>
      </c>
      <c r="T2967" s="1" t="s">
        <v>339</v>
      </c>
      <c r="U2967" s="2">
        <v>43477.26666666667</v>
      </c>
      <c r="V2967">
        <v>5</v>
      </c>
      <c r="W2967">
        <v>-6.9</v>
      </c>
      <c r="X2967">
        <v>61</v>
      </c>
      <c r="Y2967">
        <v>30.09</v>
      </c>
      <c r="Z2967">
        <v>0.2</v>
      </c>
      <c r="AA2967" s="1" t="s">
        <v>72</v>
      </c>
      <c r="AB2967">
        <v>6.9</v>
      </c>
      <c r="AD2967" s="1" t="s">
        <v>1227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s="1" t="s">
        <v>53</v>
      </c>
      <c r="AS2967" s="1" t="s">
        <v>53</v>
      </c>
      <c r="AT2967" s="1" t="s">
        <v>51</v>
      </c>
      <c r="AU2967" s="1" t="s">
        <v>51</v>
      </c>
    </row>
    <row r="2968" spans="1:47" x14ac:dyDescent="0.25">
      <c r="A2968" s="1" t="s">
        <v>7215</v>
      </c>
      <c r="B2968">
        <v>3</v>
      </c>
      <c r="C2968" s="2">
        <v>43477.426793981482</v>
      </c>
      <c r="D2968" s="2">
        <v>43477.447534722225</v>
      </c>
      <c r="E2968">
        <v>39.761794999999999</v>
      </c>
      <c r="F2968">
        <v>-105.704583</v>
      </c>
      <c r="G2968">
        <v>39.761920000000003</v>
      </c>
      <c r="H2968">
        <v>-105.706763</v>
      </c>
      <c r="I2968">
        <v>0.11600000000000001</v>
      </c>
      <c r="J2968" s="1" t="s">
        <v>3486</v>
      </c>
      <c r="K2968">
        <v>12144</v>
      </c>
      <c r="L2968" s="1" t="s">
        <v>6647</v>
      </c>
      <c r="M2968" s="1" t="s">
        <v>97</v>
      </c>
      <c r="N2968" s="1" t="s">
        <v>3101</v>
      </c>
      <c r="O2968" s="1" t="s">
        <v>337</v>
      </c>
      <c r="P2968" s="1" t="s">
        <v>198</v>
      </c>
      <c r="Q2968" s="1" t="s">
        <v>3102</v>
      </c>
      <c r="R2968" s="1" t="s">
        <v>48</v>
      </c>
      <c r="S2968" s="1" t="s">
        <v>79</v>
      </c>
      <c r="T2968" s="1" t="s">
        <v>339</v>
      </c>
      <c r="U2968" s="2">
        <v>43477.42083333333</v>
      </c>
      <c r="V2968">
        <v>8.6</v>
      </c>
      <c r="W2968">
        <v>-1.3</v>
      </c>
      <c r="X2968">
        <v>57</v>
      </c>
      <c r="Y2968">
        <v>30.13</v>
      </c>
      <c r="Z2968">
        <v>10</v>
      </c>
      <c r="AA2968" s="1" t="s">
        <v>55</v>
      </c>
      <c r="AB2968">
        <v>5.8</v>
      </c>
      <c r="AD2968" s="1" t="s">
        <v>818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s="1" t="s">
        <v>51</v>
      </c>
      <c r="AS2968" s="1" t="s">
        <v>51</v>
      </c>
      <c r="AT2968" s="1" t="s">
        <v>51</v>
      </c>
      <c r="AU2968" s="1" t="s">
        <v>51</v>
      </c>
    </row>
    <row r="2969" spans="1:47" x14ac:dyDescent="0.25">
      <c r="A2969" s="1" t="s">
        <v>4532</v>
      </c>
      <c r="B2969">
        <v>3</v>
      </c>
      <c r="C2969" s="2">
        <v>43477.559074074074</v>
      </c>
      <c r="D2969" s="2">
        <v>43477.579479166663</v>
      </c>
      <c r="E2969">
        <v>39.838332000000001</v>
      </c>
      <c r="F2969">
        <v>-104.98351</v>
      </c>
      <c r="G2969">
        <v>39.843569000000002</v>
      </c>
      <c r="H2969">
        <v>-104.98428</v>
      </c>
      <c r="I2969">
        <v>0.36399999999999999</v>
      </c>
      <c r="J2969" s="1" t="s">
        <v>517</v>
      </c>
      <c r="L2969" s="1" t="s">
        <v>194</v>
      </c>
      <c r="M2969" s="1" t="s">
        <v>47</v>
      </c>
      <c r="N2969" s="1" t="s">
        <v>131</v>
      </c>
      <c r="O2969" s="1" t="s">
        <v>147</v>
      </c>
      <c r="P2969" s="1" t="s">
        <v>198</v>
      </c>
      <c r="Q2969" s="1" t="s">
        <v>204</v>
      </c>
      <c r="R2969" s="1" t="s">
        <v>48</v>
      </c>
      <c r="S2969" s="1" t="s">
        <v>79</v>
      </c>
      <c r="T2969" s="1" t="s">
        <v>205</v>
      </c>
      <c r="U2969" s="2">
        <v>43477.572916666664</v>
      </c>
      <c r="V2969">
        <v>35.6</v>
      </c>
      <c r="X2969">
        <v>75</v>
      </c>
      <c r="Y2969">
        <v>30.16</v>
      </c>
      <c r="Z2969">
        <v>10</v>
      </c>
      <c r="AA2969" s="1" t="s">
        <v>49</v>
      </c>
      <c r="AD2969" s="1" t="s">
        <v>1220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s="1" t="s">
        <v>51</v>
      </c>
      <c r="AS2969" s="1" t="s">
        <v>51</v>
      </c>
      <c r="AT2969" s="1" t="s">
        <v>51</v>
      </c>
      <c r="AU2969" s="1" t="s">
        <v>51</v>
      </c>
    </row>
    <row r="2970" spans="1:47" x14ac:dyDescent="0.25">
      <c r="A2970" s="1" t="s">
        <v>4676</v>
      </c>
      <c r="B2970">
        <v>3</v>
      </c>
      <c r="C2970" s="2">
        <v>43477.564293981479</v>
      </c>
      <c r="D2970" s="2">
        <v>43477.585034722222</v>
      </c>
      <c r="E2970">
        <v>39.65813</v>
      </c>
      <c r="F2970">
        <v>-104.92050999999999</v>
      </c>
      <c r="G2970">
        <v>39.658824000000003</v>
      </c>
      <c r="H2970">
        <v>-104.920798</v>
      </c>
      <c r="I2970">
        <v>0.05</v>
      </c>
      <c r="J2970" s="1" t="s">
        <v>604</v>
      </c>
      <c r="L2970" s="1" t="s">
        <v>194</v>
      </c>
      <c r="M2970" s="1" t="s">
        <v>47</v>
      </c>
      <c r="N2970" s="1" t="s">
        <v>131</v>
      </c>
      <c r="O2970" s="1" t="s">
        <v>131</v>
      </c>
      <c r="P2970" s="1" t="s">
        <v>198</v>
      </c>
      <c r="Q2970" s="1" t="s">
        <v>387</v>
      </c>
      <c r="R2970" s="1" t="s">
        <v>48</v>
      </c>
      <c r="S2970" s="1" t="s">
        <v>79</v>
      </c>
      <c r="T2970" s="1" t="s">
        <v>200</v>
      </c>
      <c r="U2970" s="2">
        <v>43477.578472222223</v>
      </c>
      <c r="V2970">
        <v>32</v>
      </c>
      <c r="X2970">
        <v>82</v>
      </c>
      <c r="Y2970">
        <v>30.25</v>
      </c>
      <c r="Z2970">
        <v>10</v>
      </c>
      <c r="AA2970" s="1" t="s">
        <v>49</v>
      </c>
      <c r="AD2970" s="1" t="s">
        <v>818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s="1" t="s">
        <v>51</v>
      </c>
      <c r="AS2970" s="1" t="s">
        <v>51</v>
      </c>
      <c r="AT2970" s="1" t="s">
        <v>51</v>
      </c>
      <c r="AU2970" s="1" t="s">
        <v>51</v>
      </c>
    </row>
    <row r="2971" spans="1:47" x14ac:dyDescent="0.25">
      <c r="A2971" s="1" t="s">
        <v>4533</v>
      </c>
      <c r="B2971">
        <v>3</v>
      </c>
      <c r="C2971" s="2">
        <v>43477.576805555553</v>
      </c>
      <c r="D2971" s="2">
        <v>43477.597534722219</v>
      </c>
      <c r="E2971">
        <v>39.725580000000001</v>
      </c>
      <c r="F2971">
        <v>-105.022643</v>
      </c>
      <c r="G2971">
        <v>39.725610000000003</v>
      </c>
      <c r="H2971">
        <v>-105.02414</v>
      </c>
      <c r="I2971">
        <v>0.08</v>
      </c>
      <c r="J2971" s="1" t="s">
        <v>584</v>
      </c>
      <c r="L2971" s="1" t="s">
        <v>585</v>
      </c>
      <c r="M2971" s="1" t="s">
        <v>47</v>
      </c>
      <c r="N2971" s="1" t="s">
        <v>131</v>
      </c>
      <c r="O2971" s="1" t="s">
        <v>131</v>
      </c>
      <c r="P2971" s="1" t="s">
        <v>198</v>
      </c>
      <c r="Q2971" s="1" t="s">
        <v>310</v>
      </c>
      <c r="R2971" s="1" t="s">
        <v>48</v>
      </c>
      <c r="S2971" s="1" t="s">
        <v>79</v>
      </c>
      <c r="T2971" s="1" t="s">
        <v>205</v>
      </c>
      <c r="U2971" s="2">
        <v>43477.572916666664</v>
      </c>
      <c r="V2971">
        <v>35.6</v>
      </c>
      <c r="X2971">
        <v>75</v>
      </c>
      <c r="Y2971">
        <v>30.16</v>
      </c>
      <c r="Z2971">
        <v>10</v>
      </c>
      <c r="AA2971" s="1" t="s">
        <v>49</v>
      </c>
      <c r="AD2971" s="1" t="s">
        <v>1220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s="1" t="s">
        <v>51</v>
      </c>
      <c r="AS2971" s="1" t="s">
        <v>51</v>
      </c>
      <c r="AT2971" s="1" t="s">
        <v>51</v>
      </c>
      <c r="AU2971" s="1" t="s">
        <v>51</v>
      </c>
    </row>
    <row r="2972" spans="1:47" x14ac:dyDescent="0.25">
      <c r="A2972" s="1" t="s">
        <v>4450</v>
      </c>
      <c r="B2972">
        <v>3</v>
      </c>
      <c r="C2972" s="2">
        <v>43477.584074074075</v>
      </c>
      <c r="D2972" s="2">
        <v>43477.604479166665</v>
      </c>
      <c r="E2972">
        <v>39.856301000000002</v>
      </c>
      <c r="F2972">
        <v>-104.987278</v>
      </c>
      <c r="G2972">
        <v>39.853580000000001</v>
      </c>
      <c r="H2972">
        <v>-104.98669</v>
      </c>
      <c r="I2972">
        <v>0.191</v>
      </c>
      <c r="J2972" s="1" t="s">
        <v>517</v>
      </c>
      <c r="L2972" s="1" t="s">
        <v>1313</v>
      </c>
      <c r="M2972" s="1" t="s">
        <v>47</v>
      </c>
      <c r="N2972" s="1" t="s">
        <v>131</v>
      </c>
      <c r="O2972" s="1" t="s">
        <v>147</v>
      </c>
      <c r="P2972" s="1" t="s">
        <v>198</v>
      </c>
      <c r="Q2972" s="1" t="s">
        <v>204</v>
      </c>
      <c r="R2972" s="1" t="s">
        <v>48</v>
      </c>
      <c r="S2972" s="1" t="s">
        <v>79</v>
      </c>
      <c r="T2972" s="1" t="s">
        <v>205</v>
      </c>
      <c r="U2972" s="2">
        <v>43477.582638888889</v>
      </c>
      <c r="V2972">
        <v>37.4</v>
      </c>
      <c r="W2972">
        <v>32.799999999999997</v>
      </c>
      <c r="X2972">
        <v>70</v>
      </c>
      <c r="Y2972">
        <v>30.16</v>
      </c>
      <c r="Z2972">
        <v>10</v>
      </c>
      <c r="AA2972" s="1" t="s">
        <v>846</v>
      </c>
      <c r="AB2972">
        <v>5.8</v>
      </c>
      <c r="AD2972" s="1" t="s">
        <v>1220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s="1" t="s">
        <v>51</v>
      </c>
      <c r="AS2972" s="1" t="s">
        <v>51</v>
      </c>
      <c r="AT2972" s="1" t="s">
        <v>51</v>
      </c>
      <c r="AU2972" s="1" t="s">
        <v>51</v>
      </c>
    </row>
    <row r="2973" spans="1:47" x14ac:dyDescent="0.25">
      <c r="A2973" s="1" t="s">
        <v>5127</v>
      </c>
      <c r="B2973">
        <v>3</v>
      </c>
      <c r="C2973" s="2">
        <v>43477.71429398148</v>
      </c>
      <c r="D2973" s="2">
        <v>43477.735034722224</v>
      </c>
      <c r="E2973">
        <v>39.725700000000003</v>
      </c>
      <c r="F2973">
        <v>-105.03941</v>
      </c>
      <c r="G2973">
        <v>39.725790000000003</v>
      </c>
      <c r="H2973">
        <v>-105.04832</v>
      </c>
      <c r="I2973">
        <v>0.47399999999999998</v>
      </c>
      <c r="J2973" s="1" t="s">
        <v>495</v>
      </c>
      <c r="L2973" s="1" t="s">
        <v>129</v>
      </c>
      <c r="M2973" s="1" t="s">
        <v>47</v>
      </c>
      <c r="N2973" s="1" t="s">
        <v>131</v>
      </c>
      <c r="O2973" s="1" t="s">
        <v>131</v>
      </c>
      <c r="P2973" s="1" t="s">
        <v>198</v>
      </c>
      <c r="Q2973" s="1" t="s">
        <v>310</v>
      </c>
      <c r="R2973" s="1" t="s">
        <v>48</v>
      </c>
      <c r="S2973" s="1" t="s">
        <v>79</v>
      </c>
      <c r="T2973" s="1" t="s">
        <v>205</v>
      </c>
      <c r="U2973" s="2">
        <v>43477.701388888891</v>
      </c>
      <c r="V2973">
        <v>28.4</v>
      </c>
      <c r="W2973">
        <v>21.2</v>
      </c>
      <c r="X2973">
        <v>86</v>
      </c>
      <c r="Y2973">
        <v>30.18</v>
      </c>
      <c r="Z2973">
        <v>15</v>
      </c>
      <c r="AA2973" s="1" t="s">
        <v>840</v>
      </c>
      <c r="AB2973">
        <v>6.9</v>
      </c>
      <c r="AD2973" s="1" t="s">
        <v>1220</v>
      </c>
      <c r="AE2973" t="b">
        <v>0</v>
      </c>
      <c r="AF2973" t="b">
        <v>0</v>
      </c>
      <c r="AG2973" t="b">
        <v>1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1</v>
      </c>
      <c r="AO2973" t="b">
        <v>0</v>
      </c>
      <c r="AP2973" t="b">
        <v>0</v>
      </c>
      <c r="AQ2973" t="b">
        <v>0</v>
      </c>
      <c r="AR2973" s="1" t="s">
        <v>53</v>
      </c>
      <c r="AS2973" s="1" t="s">
        <v>51</v>
      </c>
      <c r="AT2973" s="1" t="s">
        <v>51</v>
      </c>
      <c r="AU2973" s="1" t="s">
        <v>51</v>
      </c>
    </row>
    <row r="2974" spans="1:47" x14ac:dyDescent="0.25">
      <c r="A2974" s="1" t="s">
        <v>7043</v>
      </c>
      <c r="B2974">
        <v>3</v>
      </c>
      <c r="C2974" s="2">
        <v>43477.809074074074</v>
      </c>
      <c r="D2974" s="2">
        <v>43477.829479166663</v>
      </c>
      <c r="E2974">
        <v>40.007434000000003</v>
      </c>
      <c r="F2974">
        <v>-104.98048</v>
      </c>
      <c r="G2974">
        <v>40.031891000000002</v>
      </c>
      <c r="H2974">
        <v>-104.98039</v>
      </c>
      <c r="I2974">
        <v>1.69</v>
      </c>
      <c r="J2974" s="1" t="s">
        <v>342</v>
      </c>
      <c r="K2974">
        <v>483</v>
      </c>
      <c r="L2974" s="1" t="s">
        <v>6920</v>
      </c>
      <c r="M2974" s="1" t="s">
        <v>47</v>
      </c>
      <c r="N2974" s="1" t="s">
        <v>116</v>
      </c>
      <c r="O2974" s="1" t="s">
        <v>244</v>
      </c>
      <c r="P2974" s="1" t="s">
        <v>198</v>
      </c>
      <c r="Q2974" s="1" t="s">
        <v>343</v>
      </c>
      <c r="R2974" s="1" t="s">
        <v>48</v>
      </c>
      <c r="S2974" s="1" t="s">
        <v>79</v>
      </c>
      <c r="T2974" s="1" t="s">
        <v>272</v>
      </c>
      <c r="U2974" s="2">
        <v>43477.8125</v>
      </c>
      <c r="V2974">
        <v>25.3</v>
      </c>
      <c r="W2974">
        <v>21.1</v>
      </c>
      <c r="X2974">
        <v>91</v>
      </c>
      <c r="Y2974">
        <v>30.27</v>
      </c>
      <c r="Z2974">
        <v>10</v>
      </c>
      <c r="AA2974" s="1" t="s">
        <v>846</v>
      </c>
      <c r="AB2974">
        <v>3.5</v>
      </c>
      <c r="AD2974" s="1" t="s">
        <v>1206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s="1" t="s">
        <v>53</v>
      </c>
      <c r="AS2974" s="1" t="s">
        <v>53</v>
      </c>
      <c r="AT2974" s="1" t="s">
        <v>53</v>
      </c>
      <c r="AU2974" s="1" t="s">
        <v>53</v>
      </c>
    </row>
    <row r="2975" spans="1:47" x14ac:dyDescent="0.25">
      <c r="A2975" s="1" t="s">
        <v>5078</v>
      </c>
      <c r="B2975">
        <v>3</v>
      </c>
      <c r="C2975" s="2">
        <v>43477.910115740742</v>
      </c>
      <c r="D2975" s="2">
        <v>43477.930868055555</v>
      </c>
      <c r="E2975">
        <v>39.725470000000001</v>
      </c>
      <c r="F2975">
        <v>-105.11864</v>
      </c>
      <c r="G2975">
        <v>39.725490000000001</v>
      </c>
      <c r="H2975">
        <v>-105.114412</v>
      </c>
      <c r="I2975">
        <v>0.22500000000000001</v>
      </c>
      <c r="J2975" s="1" t="s">
        <v>970</v>
      </c>
      <c r="L2975" s="1" t="s">
        <v>129</v>
      </c>
      <c r="M2975" s="1" t="s">
        <v>47</v>
      </c>
      <c r="N2975" s="1" t="s">
        <v>131</v>
      </c>
      <c r="O2975" s="1" t="s">
        <v>115</v>
      </c>
      <c r="P2975" s="1" t="s">
        <v>198</v>
      </c>
      <c r="Q2975" s="1" t="s">
        <v>794</v>
      </c>
      <c r="R2975" s="1" t="s">
        <v>48</v>
      </c>
      <c r="S2975" s="1" t="s">
        <v>79</v>
      </c>
      <c r="T2975" s="1" t="s">
        <v>205</v>
      </c>
      <c r="U2975" s="2">
        <v>43477.907638888886</v>
      </c>
      <c r="V2975">
        <v>26.6</v>
      </c>
      <c r="W2975">
        <v>18.2</v>
      </c>
      <c r="X2975">
        <v>80</v>
      </c>
      <c r="Y2975">
        <v>30.21</v>
      </c>
      <c r="Z2975">
        <v>30</v>
      </c>
      <c r="AA2975" s="1" t="s">
        <v>55</v>
      </c>
      <c r="AB2975">
        <v>8.1</v>
      </c>
      <c r="AD2975" s="1" t="s">
        <v>1220</v>
      </c>
      <c r="AE2975" t="b">
        <v>0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s="1" t="s">
        <v>53</v>
      </c>
      <c r="AS2975" s="1" t="s">
        <v>53</v>
      </c>
      <c r="AT2975" s="1" t="s">
        <v>53</v>
      </c>
      <c r="AU2975" s="1" t="s">
        <v>53</v>
      </c>
    </row>
    <row r="2976" spans="1:47" x14ac:dyDescent="0.25">
      <c r="A2976" s="1" t="s">
        <v>3958</v>
      </c>
      <c r="B2976">
        <v>3</v>
      </c>
      <c r="C2976" s="2">
        <v>43477.914803240739</v>
      </c>
      <c r="D2976" s="2">
        <v>43477.935567129629</v>
      </c>
      <c r="E2976">
        <v>39.725490000000001</v>
      </c>
      <c r="F2976">
        <v>-105.11286</v>
      </c>
      <c r="G2976">
        <v>39.725490000000001</v>
      </c>
      <c r="H2976">
        <v>-105.114412</v>
      </c>
      <c r="I2976">
        <v>8.2000000000000003E-2</v>
      </c>
      <c r="J2976" s="1" t="s">
        <v>3959</v>
      </c>
      <c r="L2976" s="1" t="s">
        <v>129</v>
      </c>
      <c r="M2976" s="1" t="s">
        <v>47</v>
      </c>
      <c r="N2976" s="1" t="s">
        <v>131</v>
      </c>
      <c r="O2976" s="1" t="s">
        <v>115</v>
      </c>
      <c r="P2976" s="1" t="s">
        <v>198</v>
      </c>
      <c r="Q2976" s="1" t="s">
        <v>794</v>
      </c>
      <c r="R2976" s="1" t="s">
        <v>48</v>
      </c>
      <c r="S2976" s="1" t="s">
        <v>79</v>
      </c>
      <c r="T2976" s="1" t="s">
        <v>205</v>
      </c>
      <c r="U2976" s="2">
        <v>43477.912499999999</v>
      </c>
      <c r="V2976">
        <v>28.4</v>
      </c>
      <c r="W2976">
        <v>22.2</v>
      </c>
      <c r="X2976">
        <v>74</v>
      </c>
      <c r="Y2976">
        <v>30.21</v>
      </c>
      <c r="Z2976">
        <v>10</v>
      </c>
      <c r="AA2976" s="1" t="s">
        <v>55</v>
      </c>
      <c r="AB2976">
        <v>5.8</v>
      </c>
      <c r="AD2976" s="1" t="s">
        <v>1206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s="1" t="s">
        <v>53</v>
      </c>
      <c r="AS2976" s="1" t="s">
        <v>53</v>
      </c>
      <c r="AT2976" s="1" t="s">
        <v>53</v>
      </c>
      <c r="AU2976" s="1" t="s">
        <v>53</v>
      </c>
    </row>
    <row r="2977" spans="1:47" x14ac:dyDescent="0.25">
      <c r="A2977" s="1" t="s">
        <v>9302</v>
      </c>
      <c r="B2977">
        <v>2</v>
      </c>
      <c r="C2977" s="2">
        <v>43477.917928240742</v>
      </c>
      <c r="D2977" s="2">
        <v>43477.938564814816</v>
      </c>
      <c r="E2977">
        <v>40.253990000000002</v>
      </c>
      <c r="F2977">
        <v>-103.82978</v>
      </c>
      <c r="G2977">
        <v>40.253990000000002</v>
      </c>
      <c r="H2977">
        <v>-103.82978</v>
      </c>
      <c r="I2977">
        <v>0</v>
      </c>
      <c r="J2977" s="1" t="s">
        <v>9303</v>
      </c>
      <c r="K2977">
        <v>16998</v>
      </c>
      <c r="L2977" s="1" t="s">
        <v>6596</v>
      </c>
      <c r="M2977" s="1" t="s">
        <v>97</v>
      </c>
      <c r="N2977" s="1" t="s">
        <v>4191</v>
      </c>
      <c r="O2977" s="1" t="s">
        <v>164</v>
      </c>
      <c r="P2977" s="1" t="s">
        <v>198</v>
      </c>
      <c r="Q2977" s="1" t="s">
        <v>4192</v>
      </c>
      <c r="R2977" s="1" t="s">
        <v>48</v>
      </c>
      <c r="S2977" s="1" t="s">
        <v>79</v>
      </c>
      <c r="T2977" s="1" t="s">
        <v>3918</v>
      </c>
      <c r="U2977" s="2">
        <v>43477.913194444445</v>
      </c>
      <c r="V2977">
        <v>27.3</v>
      </c>
      <c r="W2977">
        <v>20.9</v>
      </c>
      <c r="X2977">
        <v>87</v>
      </c>
      <c r="Y2977">
        <v>30.24</v>
      </c>
      <c r="Z2977">
        <v>10</v>
      </c>
      <c r="AA2977" s="1" t="s">
        <v>840</v>
      </c>
      <c r="AB2977">
        <v>5.8</v>
      </c>
      <c r="AD2977" s="1" t="s">
        <v>69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1</v>
      </c>
      <c r="AO2977" t="b">
        <v>0</v>
      </c>
      <c r="AP2977" t="b">
        <v>0</v>
      </c>
      <c r="AQ2977" t="b">
        <v>0</v>
      </c>
      <c r="AR2977" s="1" t="s">
        <v>53</v>
      </c>
      <c r="AS2977" s="1" t="s">
        <v>53</v>
      </c>
      <c r="AT2977" s="1" t="s">
        <v>53</v>
      </c>
      <c r="AU2977" s="1" t="s">
        <v>53</v>
      </c>
    </row>
    <row r="2978" spans="1:47" x14ac:dyDescent="0.25">
      <c r="A2978" s="1" t="s">
        <v>4394</v>
      </c>
      <c r="B2978">
        <v>4</v>
      </c>
      <c r="C2978" s="2">
        <v>43477.936678240738</v>
      </c>
      <c r="D2978" s="2">
        <v>43478.144629629627</v>
      </c>
      <c r="E2978">
        <v>39.561979999999998</v>
      </c>
      <c r="F2978">
        <v>-105.01509</v>
      </c>
      <c r="G2978">
        <v>39.565240000000003</v>
      </c>
      <c r="H2978">
        <v>-104.98229000000001</v>
      </c>
      <c r="I2978">
        <v>1.762</v>
      </c>
      <c r="J2978" s="1" t="s">
        <v>2302</v>
      </c>
      <c r="L2978" s="1" t="s">
        <v>480</v>
      </c>
      <c r="M2978" s="1" t="s">
        <v>47</v>
      </c>
      <c r="N2978" s="1" t="s">
        <v>138</v>
      </c>
      <c r="O2978" s="1" t="s">
        <v>121</v>
      </c>
      <c r="P2978" s="1" t="s">
        <v>198</v>
      </c>
      <c r="Q2978" s="1" t="s">
        <v>225</v>
      </c>
      <c r="R2978" s="1" t="s">
        <v>48</v>
      </c>
      <c r="S2978" s="1" t="s">
        <v>79</v>
      </c>
      <c r="T2978" s="1" t="s">
        <v>200</v>
      </c>
      <c r="U2978" s="2">
        <v>43477.953472222223</v>
      </c>
      <c r="V2978">
        <v>21.9</v>
      </c>
      <c r="W2978">
        <v>15.7</v>
      </c>
      <c r="X2978">
        <v>96</v>
      </c>
      <c r="Y2978">
        <v>30.33</v>
      </c>
      <c r="Z2978">
        <v>10</v>
      </c>
      <c r="AA2978" s="1" t="s">
        <v>66</v>
      </c>
      <c r="AB2978">
        <v>4.5999999999999996</v>
      </c>
      <c r="AD2978" s="1" t="s">
        <v>1067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s="1" t="s">
        <v>53</v>
      </c>
      <c r="AS2978" s="1" t="s">
        <v>53</v>
      </c>
      <c r="AT2978" s="1" t="s">
        <v>53</v>
      </c>
      <c r="AU2978" s="1" t="s">
        <v>53</v>
      </c>
    </row>
    <row r="2979" spans="1:47" x14ac:dyDescent="0.25">
      <c r="A2979" s="1" t="s">
        <v>4782</v>
      </c>
      <c r="B2979">
        <v>3</v>
      </c>
      <c r="C2979" s="2">
        <v>43477.949178240742</v>
      </c>
      <c r="D2979" s="2">
        <v>43477.96974537037</v>
      </c>
      <c r="E2979">
        <v>39.723457000000003</v>
      </c>
      <c r="F2979">
        <v>-105.011526</v>
      </c>
      <c r="G2979">
        <v>39.72184</v>
      </c>
      <c r="H2979">
        <v>-105.00936</v>
      </c>
      <c r="I2979">
        <v>0.16</v>
      </c>
      <c r="J2979" s="1" t="s">
        <v>397</v>
      </c>
      <c r="L2979" s="1" t="s">
        <v>194</v>
      </c>
      <c r="M2979" s="1" t="s">
        <v>47</v>
      </c>
      <c r="N2979" s="1" t="s">
        <v>131</v>
      </c>
      <c r="O2979" s="1" t="s">
        <v>131</v>
      </c>
      <c r="P2979" s="1" t="s">
        <v>198</v>
      </c>
      <c r="Q2979" s="1" t="s">
        <v>310</v>
      </c>
      <c r="R2979" s="1" t="s">
        <v>48</v>
      </c>
      <c r="S2979" s="1" t="s">
        <v>79</v>
      </c>
      <c r="T2979" s="1" t="s">
        <v>205</v>
      </c>
      <c r="U2979" s="2">
        <v>43477.953472222223</v>
      </c>
      <c r="V2979">
        <v>28.4</v>
      </c>
      <c r="X2979">
        <v>74</v>
      </c>
      <c r="Y2979">
        <v>30.21</v>
      </c>
      <c r="Z2979">
        <v>10</v>
      </c>
      <c r="AA2979" s="1" t="s">
        <v>49</v>
      </c>
      <c r="AD2979" s="1" t="s">
        <v>1206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s="1" t="s">
        <v>53</v>
      </c>
      <c r="AS2979" s="1" t="s">
        <v>53</v>
      </c>
      <c r="AT2979" s="1" t="s">
        <v>53</v>
      </c>
      <c r="AU2979" s="1" t="s">
        <v>53</v>
      </c>
    </row>
    <row r="2980" spans="1:47" x14ac:dyDescent="0.25">
      <c r="A2980" s="1" t="s">
        <v>4783</v>
      </c>
      <c r="B2980">
        <v>3</v>
      </c>
      <c r="C2980" s="2">
        <v>43477.955428240741</v>
      </c>
      <c r="D2980" s="2">
        <v>43477.976261574076</v>
      </c>
      <c r="E2980">
        <v>39.72889</v>
      </c>
      <c r="F2980">
        <v>-105.01488999999999</v>
      </c>
      <c r="G2980">
        <v>39.721249999999998</v>
      </c>
      <c r="H2980">
        <v>-105.00869</v>
      </c>
      <c r="I2980">
        <v>0.622</v>
      </c>
      <c r="J2980" s="1" t="s">
        <v>397</v>
      </c>
      <c r="L2980" s="1" t="s">
        <v>129</v>
      </c>
      <c r="M2980" s="1" t="s">
        <v>47</v>
      </c>
      <c r="N2980" s="1" t="s">
        <v>131</v>
      </c>
      <c r="O2980" s="1" t="s">
        <v>131</v>
      </c>
      <c r="P2980" s="1" t="s">
        <v>198</v>
      </c>
      <c r="Q2980" s="1" t="s">
        <v>310</v>
      </c>
      <c r="R2980" s="1" t="s">
        <v>48</v>
      </c>
      <c r="S2980" s="1" t="s">
        <v>79</v>
      </c>
      <c r="T2980" s="1" t="s">
        <v>205</v>
      </c>
      <c r="U2980" s="2">
        <v>43477.953472222223</v>
      </c>
      <c r="V2980">
        <v>28.4</v>
      </c>
      <c r="X2980">
        <v>74</v>
      </c>
      <c r="Y2980">
        <v>30.21</v>
      </c>
      <c r="Z2980">
        <v>10</v>
      </c>
      <c r="AA2980" s="1" t="s">
        <v>49</v>
      </c>
      <c r="AD2980" s="1" t="s">
        <v>1206</v>
      </c>
      <c r="AE2980" t="b">
        <v>0</v>
      </c>
      <c r="AF2980" t="b">
        <v>0</v>
      </c>
      <c r="AG2980" t="b">
        <v>0</v>
      </c>
      <c r="AH2980" t="b">
        <v>0</v>
      </c>
      <c r="AI2980" t="b">
        <v>1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s="1" t="s">
        <v>53</v>
      </c>
      <c r="AS2980" s="1" t="s">
        <v>53</v>
      </c>
      <c r="AT2980" s="1" t="s">
        <v>53</v>
      </c>
      <c r="AU2980" s="1" t="s">
        <v>53</v>
      </c>
    </row>
    <row r="2981" spans="1:47" x14ac:dyDescent="0.25">
      <c r="A2981" s="1" t="s">
        <v>9304</v>
      </c>
      <c r="B2981">
        <v>2</v>
      </c>
      <c r="C2981" s="2">
        <v>43477.956990740742</v>
      </c>
      <c r="D2981" s="2">
        <v>43477.977199074077</v>
      </c>
      <c r="E2981">
        <v>39.725490000000001</v>
      </c>
      <c r="F2981">
        <v>-105.11286</v>
      </c>
      <c r="G2981">
        <v>39.725490000000001</v>
      </c>
      <c r="H2981">
        <v>-105.114412</v>
      </c>
      <c r="I2981">
        <v>8.2000000000000003E-2</v>
      </c>
      <c r="J2981" s="1" t="s">
        <v>9305</v>
      </c>
      <c r="L2981" s="1" t="s">
        <v>129</v>
      </c>
      <c r="M2981" s="1" t="s">
        <v>47</v>
      </c>
      <c r="N2981" s="1" t="s">
        <v>131</v>
      </c>
      <c r="O2981" s="1" t="s">
        <v>115</v>
      </c>
      <c r="P2981" s="1" t="s">
        <v>198</v>
      </c>
      <c r="Q2981" s="1" t="s">
        <v>794</v>
      </c>
      <c r="R2981" s="1" t="s">
        <v>48</v>
      </c>
      <c r="S2981" s="1" t="s">
        <v>79</v>
      </c>
      <c r="T2981" s="1" t="s">
        <v>205</v>
      </c>
      <c r="U2981" s="2">
        <v>43477.953472222223</v>
      </c>
      <c r="V2981">
        <v>28.4</v>
      </c>
      <c r="X2981">
        <v>74</v>
      </c>
      <c r="Y2981">
        <v>30.21</v>
      </c>
      <c r="Z2981">
        <v>10</v>
      </c>
      <c r="AA2981" s="1" t="s">
        <v>49</v>
      </c>
      <c r="AD2981" s="1" t="s">
        <v>1206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s="1" t="s">
        <v>53</v>
      </c>
      <c r="AS2981" s="1" t="s">
        <v>53</v>
      </c>
      <c r="AT2981" s="1" t="s">
        <v>53</v>
      </c>
      <c r="AU2981" s="1" t="s">
        <v>53</v>
      </c>
    </row>
    <row r="2982" spans="1:47" x14ac:dyDescent="0.25">
      <c r="A2982" s="1" t="s">
        <v>9306</v>
      </c>
      <c r="B2982">
        <v>2</v>
      </c>
      <c r="C2982" s="2">
        <v>43477.955428240741</v>
      </c>
      <c r="D2982" s="2">
        <v>43477.976261574076</v>
      </c>
      <c r="E2982">
        <v>39.72889</v>
      </c>
      <c r="F2982">
        <v>-105.01488999999999</v>
      </c>
      <c r="G2982">
        <v>39.721249999999998</v>
      </c>
      <c r="H2982">
        <v>-105.00869</v>
      </c>
      <c r="I2982">
        <v>0.622</v>
      </c>
      <c r="J2982" s="1" t="s">
        <v>397</v>
      </c>
      <c r="L2982" s="1" t="s">
        <v>129</v>
      </c>
      <c r="M2982" s="1" t="s">
        <v>47</v>
      </c>
      <c r="N2982" s="1" t="s">
        <v>131</v>
      </c>
      <c r="O2982" s="1" t="s">
        <v>131</v>
      </c>
      <c r="P2982" s="1" t="s">
        <v>198</v>
      </c>
      <c r="Q2982" s="1" t="s">
        <v>310</v>
      </c>
      <c r="R2982" s="1" t="s">
        <v>48</v>
      </c>
      <c r="S2982" s="1" t="s">
        <v>79</v>
      </c>
      <c r="T2982" s="1" t="s">
        <v>205</v>
      </c>
      <c r="U2982" s="2">
        <v>43477.953472222223</v>
      </c>
      <c r="V2982">
        <v>28.4</v>
      </c>
      <c r="X2982">
        <v>74</v>
      </c>
      <c r="Y2982">
        <v>30.21</v>
      </c>
      <c r="Z2982">
        <v>10</v>
      </c>
      <c r="AA2982" s="1" t="s">
        <v>49</v>
      </c>
      <c r="AD2982" s="1" t="s">
        <v>1206</v>
      </c>
      <c r="AE2982" t="b">
        <v>0</v>
      </c>
      <c r="AF2982" t="b">
        <v>0</v>
      </c>
      <c r="AG2982" t="b">
        <v>0</v>
      </c>
      <c r="AH2982" t="b">
        <v>0</v>
      </c>
      <c r="AI2982" t="b">
        <v>1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s="1" t="s">
        <v>53</v>
      </c>
      <c r="AS2982" s="1" t="s">
        <v>53</v>
      </c>
      <c r="AT2982" s="1" t="s">
        <v>53</v>
      </c>
      <c r="AU2982" s="1" t="s">
        <v>53</v>
      </c>
    </row>
    <row r="2983" spans="1:47" x14ac:dyDescent="0.25">
      <c r="A2983" s="1" t="s">
        <v>3960</v>
      </c>
      <c r="B2983">
        <v>3</v>
      </c>
      <c r="C2983" s="2">
        <v>43477.968449074076</v>
      </c>
      <c r="D2983" s="2">
        <v>43477.989189814813</v>
      </c>
      <c r="E2983">
        <v>39.844169000000001</v>
      </c>
      <c r="F2983">
        <v>-104.98466999999999</v>
      </c>
      <c r="G2983">
        <v>39.839744000000003</v>
      </c>
      <c r="H2983">
        <v>-104.98390000000001</v>
      </c>
      <c r="I2983">
        <v>0.308</v>
      </c>
      <c r="J2983" s="1" t="s">
        <v>689</v>
      </c>
      <c r="L2983" s="1" t="s">
        <v>172</v>
      </c>
      <c r="M2983" s="1" t="s">
        <v>47</v>
      </c>
      <c r="N2983" s="1" t="s">
        <v>131</v>
      </c>
      <c r="O2983" s="1" t="s">
        <v>147</v>
      </c>
      <c r="P2983" s="1" t="s">
        <v>198</v>
      </c>
      <c r="Q2983" s="1" t="s">
        <v>204</v>
      </c>
      <c r="R2983" s="1" t="s">
        <v>48</v>
      </c>
      <c r="S2983" s="1" t="s">
        <v>79</v>
      </c>
      <c r="T2983" s="1" t="s">
        <v>205</v>
      </c>
      <c r="U2983" s="2">
        <v>43477.966666666667</v>
      </c>
      <c r="V2983">
        <v>28.4</v>
      </c>
      <c r="W2983">
        <v>23.3</v>
      </c>
      <c r="X2983">
        <v>74</v>
      </c>
      <c r="Y2983">
        <v>30.21</v>
      </c>
      <c r="Z2983">
        <v>10</v>
      </c>
      <c r="AA2983" s="1" t="s">
        <v>67</v>
      </c>
      <c r="AB2983">
        <v>4.5999999999999996</v>
      </c>
      <c r="AD2983" s="1" t="s">
        <v>1206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s="1" t="s">
        <v>53</v>
      </c>
      <c r="AS2983" s="1" t="s">
        <v>53</v>
      </c>
      <c r="AT2983" s="1" t="s">
        <v>53</v>
      </c>
      <c r="AU2983" s="1" t="s">
        <v>53</v>
      </c>
    </row>
    <row r="2984" spans="1:47" x14ac:dyDescent="0.25">
      <c r="A2984" s="1" t="s">
        <v>4395</v>
      </c>
      <c r="B2984">
        <v>4</v>
      </c>
      <c r="C2984" s="2">
        <v>43477.978865740741</v>
      </c>
      <c r="D2984" s="2">
        <v>43477.999120370368</v>
      </c>
      <c r="E2984">
        <v>39.559229999999999</v>
      </c>
      <c r="F2984">
        <v>-105.005871</v>
      </c>
      <c r="G2984">
        <v>39.565280000000001</v>
      </c>
      <c r="H2984">
        <v>-104.98169</v>
      </c>
      <c r="I2984">
        <v>1.3540000000000001</v>
      </c>
      <c r="J2984" s="1" t="s">
        <v>4396</v>
      </c>
      <c r="L2984" s="1" t="s">
        <v>480</v>
      </c>
      <c r="M2984" s="1" t="s">
        <v>47</v>
      </c>
      <c r="N2984" s="1" t="s">
        <v>138</v>
      </c>
      <c r="O2984" s="1" t="s">
        <v>121</v>
      </c>
      <c r="P2984" s="1" t="s">
        <v>198</v>
      </c>
      <c r="Q2984" s="1" t="s">
        <v>225</v>
      </c>
      <c r="R2984" s="1" t="s">
        <v>48</v>
      </c>
      <c r="S2984" s="1" t="s">
        <v>79</v>
      </c>
      <c r="T2984" s="1" t="s">
        <v>200</v>
      </c>
      <c r="U2984" s="2">
        <v>43477.995138888888</v>
      </c>
      <c r="V2984">
        <v>21</v>
      </c>
      <c r="W2984">
        <v>11.4</v>
      </c>
      <c r="X2984">
        <v>96</v>
      </c>
      <c r="Y2984">
        <v>30.32</v>
      </c>
      <c r="Z2984">
        <v>10</v>
      </c>
      <c r="AA2984" s="1" t="s">
        <v>846</v>
      </c>
      <c r="AB2984">
        <v>8.1</v>
      </c>
      <c r="AD2984" s="1" t="s">
        <v>1067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s="1" t="s">
        <v>53</v>
      </c>
      <c r="AS2984" s="1" t="s">
        <v>53</v>
      </c>
      <c r="AT2984" s="1" t="s">
        <v>53</v>
      </c>
      <c r="AU2984" s="1" t="s">
        <v>53</v>
      </c>
    </row>
    <row r="2985" spans="1:47" x14ac:dyDescent="0.25">
      <c r="A2985" s="1" t="s">
        <v>4784</v>
      </c>
      <c r="B2985">
        <v>3</v>
      </c>
      <c r="C2985" s="2">
        <v>43478.220011574071</v>
      </c>
      <c r="D2985" s="2">
        <v>43478.240451388891</v>
      </c>
      <c r="E2985">
        <v>39.823099999999997</v>
      </c>
      <c r="F2985">
        <v>-104.96729999999999</v>
      </c>
      <c r="G2985">
        <v>39.823872999999999</v>
      </c>
      <c r="H2985">
        <v>-104.961958</v>
      </c>
      <c r="I2985">
        <v>0.28799999999999998</v>
      </c>
      <c r="J2985" s="1" t="s">
        <v>446</v>
      </c>
      <c r="L2985" s="1" t="s">
        <v>122</v>
      </c>
      <c r="M2985" s="1" t="s">
        <v>47</v>
      </c>
      <c r="N2985" s="1" t="s">
        <v>131</v>
      </c>
      <c r="O2985" s="1" t="s">
        <v>147</v>
      </c>
      <c r="P2985" s="1" t="s">
        <v>198</v>
      </c>
      <c r="Q2985" s="1" t="s">
        <v>204</v>
      </c>
      <c r="R2985" s="1" t="s">
        <v>48</v>
      </c>
      <c r="S2985" s="1" t="s">
        <v>79</v>
      </c>
      <c r="T2985" s="1" t="s">
        <v>205</v>
      </c>
      <c r="U2985" s="2">
        <v>43478.206944444442</v>
      </c>
      <c r="V2985">
        <v>23</v>
      </c>
      <c r="X2985">
        <v>80</v>
      </c>
      <c r="Y2985">
        <v>30.21</v>
      </c>
      <c r="Z2985">
        <v>10</v>
      </c>
      <c r="AA2985" s="1" t="s">
        <v>49</v>
      </c>
      <c r="AD2985" s="1" t="s">
        <v>1206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s="1" t="s">
        <v>53</v>
      </c>
      <c r="AS2985" s="1" t="s">
        <v>53</v>
      </c>
      <c r="AT2985" s="1" t="s">
        <v>53</v>
      </c>
      <c r="AU2985" s="1" t="s">
        <v>53</v>
      </c>
    </row>
    <row r="2986" spans="1:47" x14ac:dyDescent="0.25">
      <c r="A2986" s="1" t="s">
        <v>4070</v>
      </c>
      <c r="B2986">
        <v>3</v>
      </c>
      <c r="C2986" s="2">
        <v>43478.318449074075</v>
      </c>
      <c r="D2986" s="2">
        <v>43478.339062500003</v>
      </c>
      <c r="E2986">
        <v>39.706848000000001</v>
      </c>
      <c r="F2986">
        <v>-105.345868</v>
      </c>
      <c r="G2986">
        <v>39.712212000000001</v>
      </c>
      <c r="H2986">
        <v>-105.355206</v>
      </c>
      <c r="I2986">
        <v>0.61899999999999999</v>
      </c>
      <c r="J2986" s="1" t="s">
        <v>4071</v>
      </c>
      <c r="L2986" s="1" t="s">
        <v>137</v>
      </c>
      <c r="M2986" s="1" t="s">
        <v>47</v>
      </c>
      <c r="N2986" s="1" t="s">
        <v>506</v>
      </c>
      <c r="O2986" s="1" t="s">
        <v>115</v>
      </c>
      <c r="P2986" s="1" t="s">
        <v>198</v>
      </c>
      <c r="Q2986" s="1" t="s">
        <v>507</v>
      </c>
      <c r="R2986" s="1" t="s">
        <v>48</v>
      </c>
      <c r="S2986" s="1" t="s">
        <v>79</v>
      </c>
      <c r="T2986" s="1" t="s">
        <v>339</v>
      </c>
      <c r="U2986" s="2">
        <v>43478.324305555558</v>
      </c>
      <c r="V2986">
        <v>3.2</v>
      </c>
      <c r="W2986">
        <v>-7.8</v>
      </c>
      <c r="X2986">
        <v>61</v>
      </c>
      <c r="Y2986">
        <v>30.12</v>
      </c>
      <c r="Z2986">
        <v>10</v>
      </c>
      <c r="AA2986" s="1" t="s">
        <v>62</v>
      </c>
      <c r="AB2986">
        <v>5.8</v>
      </c>
      <c r="AD2986" s="1" t="s">
        <v>1206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s="1" t="s">
        <v>51</v>
      </c>
      <c r="AS2986" s="1" t="s">
        <v>51</v>
      </c>
      <c r="AT2986" s="1" t="s">
        <v>51</v>
      </c>
      <c r="AU2986" s="1" t="s">
        <v>51</v>
      </c>
    </row>
    <row r="2987" spans="1:47" x14ac:dyDescent="0.25">
      <c r="A2987" s="1" t="s">
        <v>6433</v>
      </c>
      <c r="B2987">
        <v>4</v>
      </c>
      <c r="C2987" s="2">
        <v>43478.545023148145</v>
      </c>
      <c r="D2987" s="2">
        <v>43478.565601851849</v>
      </c>
      <c r="E2987">
        <v>39.780140000000003</v>
      </c>
      <c r="F2987">
        <v>-104.95929</v>
      </c>
      <c r="G2987">
        <v>39.780140000000003</v>
      </c>
      <c r="H2987">
        <v>-104.96196</v>
      </c>
      <c r="I2987">
        <v>0.14199999999999999</v>
      </c>
      <c r="J2987" s="1" t="s">
        <v>6434</v>
      </c>
      <c r="L2987" s="1" t="s">
        <v>129</v>
      </c>
      <c r="M2987" s="1" t="s">
        <v>47</v>
      </c>
      <c r="N2987" s="1" t="s">
        <v>131</v>
      </c>
      <c r="O2987" s="1" t="s">
        <v>131</v>
      </c>
      <c r="P2987" s="1" t="s">
        <v>198</v>
      </c>
      <c r="Q2987" s="1" t="s">
        <v>246</v>
      </c>
      <c r="R2987" s="1" t="s">
        <v>48</v>
      </c>
      <c r="S2987" s="1" t="s">
        <v>79</v>
      </c>
      <c r="T2987" s="1" t="s">
        <v>205</v>
      </c>
      <c r="U2987" s="2">
        <v>43478.536805555559</v>
      </c>
      <c r="V2987">
        <v>37.4</v>
      </c>
      <c r="X2987">
        <v>52</v>
      </c>
      <c r="Y2987">
        <v>30.19</v>
      </c>
      <c r="Z2987">
        <v>40</v>
      </c>
      <c r="AA2987" s="1" t="s">
        <v>49</v>
      </c>
      <c r="AD2987" s="1" t="s">
        <v>1067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s="1" t="s">
        <v>51</v>
      </c>
      <c r="AS2987" s="1" t="s">
        <v>51</v>
      </c>
      <c r="AT2987" s="1" t="s">
        <v>51</v>
      </c>
      <c r="AU2987" s="1" t="s">
        <v>51</v>
      </c>
    </row>
    <row r="2988" spans="1:47" x14ac:dyDescent="0.25">
      <c r="A2988" s="1" t="s">
        <v>5286</v>
      </c>
      <c r="B2988">
        <v>4</v>
      </c>
      <c r="C2988" s="2">
        <v>43478.578877314816</v>
      </c>
      <c r="D2988" s="2">
        <v>43478.786990740744</v>
      </c>
      <c r="E2988">
        <v>39.778419999999997</v>
      </c>
      <c r="F2988">
        <v>-104.90821</v>
      </c>
      <c r="G2988">
        <v>39.784059999999997</v>
      </c>
      <c r="H2988">
        <v>-105.02865</v>
      </c>
      <c r="I2988">
        <v>6.407</v>
      </c>
      <c r="J2988" s="1" t="s">
        <v>5287</v>
      </c>
      <c r="L2988" s="1" t="s">
        <v>137</v>
      </c>
      <c r="M2988" s="1" t="s">
        <v>47</v>
      </c>
      <c r="N2988" s="1" t="s">
        <v>131</v>
      </c>
      <c r="O2988" s="1" t="s">
        <v>131</v>
      </c>
      <c r="P2988" s="1" t="s">
        <v>198</v>
      </c>
      <c r="Q2988" s="1" t="s">
        <v>246</v>
      </c>
      <c r="R2988" s="1" t="s">
        <v>48</v>
      </c>
      <c r="S2988" s="1" t="s">
        <v>79</v>
      </c>
      <c r="T2988" s="1" t="s">
        <v>205</v>
      </c>
      <c r="U2988" s="2">
        <v>43478.572916666664</v>
      </c>
      <c r="V2988">
        <v>37.4</v>
      </c>
      <c r="W2988">
        <v>33.799999999999997</v>
      </c>
      <c r="X2988">
        <v>48</v>
      </c>
      <c r="Y2988">
        <v>30.18</v>
      </c>
      <c r="Z2988">
        <v>30</v>
      </c>
      <c r="AA2988" s="1" t="s">
        <v>62</v>
      </c>
      <c r="AB2988">
        <v>4.5999999999999996</v>
      </c>
      <c r="AD2988" s="1" t="s">
        <v>1067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s="1" t="s">
        <v>51</v>
      </c>
      <c r="AS2988" s="1" t="s">
        <v>51</v>
      </c>
      <c r="AT2988" s="1" t="s">
        <v>51</v>
      </c>
      <c r="AU2988" s="1" t="s">
        <v>51</v>
      </c>
    </row>
    <row r="2989" spans="1:47" x14ac:dyDescent="0.25">
      <c r="A2989" s="1" t="s">
        <v>5172</v>
      </c>
      <c r="B2989">
        <v>3</v>
      </c>
      <c r="C2989" s="2">
        <v>43478.665856481479</v>
      </c>
      <c r="D2989" s="2">
        <v>43478.686284722222</v>
      </c>
      <c r="E2989">
        <v>39.783247000000003</v>
      </c>
      <c r="F2989">
        <v>-105.127782</v>
      </c>
      <c r="G2989">
        <v>39.784129999999998</v>
      </c>
      <c r="H2989">
        <v>-105.11468000000001</v>
      </c>
      <c r="I2989">
        <v>0.69799999999999995</v>
      </c>
      <c r="J2989" s="1" t="s">
        <v>847</v>
      </c>
      <c r="L2989" s="1" t="s">
        <v>133</v>
      </c>
      <c r="M2989" s="1" t="s">
        <v>47</v>
      </c>
      <c r="N2989" s="1" t="s">
        <v>213</v>
      </c>
      <c r="O2989" s="1" t="s">
        <v>115</v>
      </c>
      <c r="P2989" s="1" t="s">
        <v>198</v>
      </c>
      <c r="Q2989" s="1" t="s">
        <v>214</v>
      </c>
      <c r="R2989" s="1" t="s">
        <v>48</v>
      </c>
      <c r="S2989" s="1" t="s">
        <v>79</v>
      </c>
      <c r="T2989" s="1" t="s">
        <v>205</v>
      </c>
      <c r="U2989" s="2">
        <v>43478.661111111112</v>
      </c>
      <c r="V2989">
        <v>35.6</v>
      </c>
      <c r="W2989">
        <v>32.799999999999997</v>
      </c>
      <c r="X2989">
        <v>56</v>
      </c>
      <c r="Y2989">
        <v>30.19</v>
      </c>
      <c r="Z2989">
        <v>30</v>
      </c>
      <c r="AA2989" s="1" t="s">
        <v>840</v>
      </c>
      <c r="AB2989">
        <v>3.5</v>
      </c>
      <c r="AD2989" s="1" t="s">
        <v>1067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s="1" t="s">
        <v>51</v>
      </c>
      <c r="AS2989" s="1" t="s">
        <v>51</v>
      </c>
      <c r="AT2989" s="1" t="s">
        <v>51</v>
      </c>
      <c r="AU2989" s="1" t="s">
        <v>51</v>
      </c>
    </row>
    <row r="2990" spans="1:47" x14ac:dyDescent="0.25">
      <c r="A2990" s="1" t="s">
        <v>6435</v>
      </c>
      <c r="B2990">
        <v>3</v>
      </c>
      <c r="C2990" s="2">
        <v>43479.358564814815</v>
      </c>
      <c r="D2990" s="2">
        <v>43479.379328703704</v>
      </c>
      <c r="E2990">
        <v>39.725580000000001</v>
      </c>
      <c r="F2990">
        <v>-105.05895200000001</v>
      </c>
      <c r="G2990">
        <v>39.725580000000001</v>
      </c>
      <c r="H2990">
        <v>-105.05895</v>
      </c>
      <c r="I2990">
        <v>0</v>
      </c>
      <c r="J2990" s="1" t="s">
        <v>495</v>
      </c>
      <c r="L2990" s="1" t="s">
        <v>585</v>
      </c>
      <c r="M2990" s="1" t="s">
        <v>47</v>
      </c>
      <c r="N2990" s="1" t="s">
        <v>131</v>
      </c>
      <c r="O2990" s="1" t="s">
        <v>115</v>
      </c>
      <c r="P2990" s="1" t="s">
        <v>198</v>
      </c>
      <c r="Q2990" s="1" t="s">
        <v>496</v>
      </c>
      <c r="R2990" s="1" t="s">
        <v>48</v>
      </c>
      <c r="S2990" s="1" t="s">
        <v>79</v>
      </c>
      <c r="T2990" s="1" t="s">
        <v>205</v>
      </c>
      <c r="U2990" s="2">
        <v>43479.366666666669</v>
      </c>
      <c r="V2990">
        <v>24.8</v>
      </c>
      <c r="X2990">
        <v>50</v>
      </c>
      <c r="Y2990">
        <v>30.23</v>
      </c>
      <c r="Z2990">
        <v>30</v>
      </c>
      <c r="AA2990" s="1" t="s">
        <v>49</v>
      </c>
      <c r="AD2990" s="1" t="s">
        <v>1067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s="1" t="s">
        <v>51</v>
      </c>
      <c r="AS2990" s="1" t="s">
        <v>51</v>
      </c>
      <c r="AT2990" s="1" t="s">
        <v>51</v>
      </c>
      <c r="AU2990" s="1" t="s">
        <v>51</v>
      </c>
    </row>
    <row r="2991" spans="1:47" x14ac:dyDescent="0.25">
      <c r="A2991" s="1" t="s">
        <v>4534</v>
      </c>
      <c r="B2991">
        <v>3</v>
      </c>
      <c r="C2991" s="2">
        <v>43479.420011574075</v>
      </c>
      <c r="D2991" s="2">
        <v>43479.440451388888</v>
      </c>
      <c r="E2991">
        <v>39.643813000000002</v>
      </c>
      <c r="F2991">
        <v>-104.91291200000001</v>
      </c>
      <c r="G2991">
        <v>39.647838999999998</v>
      </c>
      <c r="H2991">
        <v>-104.915239</v>
      </c>
      <c r="I2991">
        <v>0.30399999999999999</v>
      </c>
      <c r="J2991" s="1" t="s">
        <v>705</v>
      </c>
      <c r="L2991" s="1" t="s">
        <v>194</v>
      </c>
      <c r="M2991" s="1" t="s">
        <v>47</v>
      </c>
      <c r="N2991" s="1" t="s">
        <v>131</v>
      </c>
      <c r="O2991" s="1" t="s">
        <v>131</v>
      </c>
      <c r="P2991" s="1" t="s">
        <v>198</v>
      </c>
      <c r="Q2991" s="1" t="s">
        <v>414</v>
      </c>
      <c r="R2991" s="1" t="s">
        <v>48</v>
      </c>
      <c r="S2991" s="1" t="s">
        <v>79</v>
      </c>
      <c r="T2991" s="1" t="s">
        <v>200</v>
      </c>
      <c r="U2991" s="2">
        <v>43479.411805555559</v>
      </c>
      <c r="V2991">
        <v>26.1</v>
      </c>
      <c r="X2991">
        <v>58</v>
      </c>
      <c r="Y2991">
        <v>30.42</v>
      </c>
      <c r="Z2991">
        <v>10</v>
      </c>
      <c r="AA2991" s="1" t="s">
        <v>49</v>
      </c>
      <c r="AD2991" s="1" t="s">
        <v>1220</v>
      </c>
      <c r="AE2991" t="b">
        <v>0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s="1" t="s">
        <v>51</v>
      </c>
      <c r="AS2991" s="1" t="s">
        <v>51</v>
      </c>
      <c r="AT2991" s="1" t="s">
        <v>51</v>
      </c>
      <c r="AU2991" s="1" t="s">
        <v>51</v>
      </c>
    </row>
    <row r="2992" spans="1:47" x14ac:dyDescent="0.25">
      <c r="A2992" s="1" t="s">
        <v>6436</v>
      </c>
      <c r="B2992">
        <v>3</v>
      </c>
      <c r="C2992" s="2">
        <v>43479.574178240742</v>
      </c>
      <c r="D2992" s="2">
        <v>43479.594618055555</v>
      </c>
      <c r="E2992">
        <v>39.723457000000003</v>
      </c>
      <c r="F2992">
        <v>-105.011526</v>
      </c>
      <c r="G2992">
        <v>39.72184</v>
      </c>
      <c r="H2992">
        <v>-105.00936</v>
      </c>
      <c r="I2992">
        <v>0.16</v>
      </c>
      <c r="J2992" s="1" t="s">
        <v>397</v>
      </c>
      <c r="L2992" s="1" t="s">
        <v>194</v>
      </c>
      <c r="M2992" s="1" t="s">
        <v>47</v>
      </c>
      <c r="N2992" s="1" t="s">
        <v>131</v>
      </c>
      <c r="O2992" s="1" t="s">
        <v>131</v>
      </c>
      <c r="P2992" s="1" t="s">
        <v>198</v>
      </c>
      <c r="Q2992" s="1" t="s">
        <v>310</v>
      </c>
      <c r="R2992" s="1" t="s">
        <v>48</v>
      </c>
      <c r="S2992" s="1" t="s">
        <v>79</v>
      </c>
      <c r="T2992" s="1" t="s">
        <v>205</v>
      </c>
      <c r="U2992" s="2">
        <v>43479.574305555558</v>
      </c>
      <c r="V2992">
        <v>46.4</v>
      </c>
      <c r="X2992">
        <v>23</v>
      </c>
      <c r="Y2992">
        <v>30.18</v>
      </c>
      <c r="Z2992">
        <v>70</v>
      </c>
      <c r="AA2992" s="1" t="s">
        <v>49</v>
      </c>
      <c r="AD2992" s="1" t="s">
        <v>1067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s="1" t="s">
        <v>51</v>
      </c>
      <c r="AS2992" s="1" t="s">
        <v>51</v>
      </c>
      <c r="AT2992" s="1" t="s">
        <v>51</v>
      </c>
      <c r="AU2992" s="1" t="s">
        <v>51</v>
      </c>
    </row>
    <row r="2993" spans="1:47" x14ac:dyDescent="0.25">
      <c r="A2993" s="1" t="s">
        <v>6437</v>
      </c>
      <c r="B2993">
        <v>3</v>
      </c>
      <c r="C2993" s="2">
        <v>43479.662754629629</v>
      </c>
      <c r="D2993" s="2">
        <v>43479.683506944442</v>
      </c>
      <c r="E2993">
        <v>39.725729999999999</v>
      </c>
      <c r="F2993">
        <v>-105.058798</v>
      </c>
      <c r="G2993">
        <v>39.725709999999999</v>
      </c>
      <c r="H2993">
        <v>-105.05967099999999</v>
      </c>
      <c r="I2993">
        <v>4.5999999999999999E-2</v>
      </c>
      <c r="J2993" s="1" t="s">
        <v>583</v>
      </c>
      <c r="L2993" s="1" t="s">
        <v>129</v>
      </c>
      <c r="M2993" s="1" t="s">
        <v>47</v>
      </c>
      <c r="N2993" s="1" t="s">
        <v>131</v>
      </c>
      <c r="O2993" s="1" t="s">
        <v>115</v>
      </c>
      <c r="P2993" s="1" t="s">
        <v>198</v>
      </c>
      <c r="Q2993" s="1" t="s">
        <v>496</v>
      </c>
      <c r="R2993" s="1" t="s">
        <v>48</v>
      </c>
      <c r="S2993" s="1" t="s">
        <v>79</v>
      </c>
      <c r="T2993" s="1" t="s">
        <v>205</v>
      </c>
      <c r="U2993" s="2">
        <v>43479.656944444447</v>
      </c>
      <c r="V2993">
        <v>44.6</v>
      </c>
      <c r="X2993">
        <v>27</v>
      </c>
      <c r="Y2993">
        <v>30.18</v>
      </c>
      <c r="Z2993">
        <v>70</v>
      </c>
      <c r="AA2993" s="1" t="s">
        <v>49</v>
      </c>
      <c r="AD2993" s="1" t="s">
        <v>1067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s="1" t="s">
        <v>51</v>
      </c>
      <c r="AS2993" s="1" t="s">
        <v>51</v>
      </c>
      <c r="AT2993" s="1" t="s">
        <v>51</v>
      </c>
      <c r="AU2993" s="1" t="s">
        <v>51</v>
      </c>
    </row>
    <row r="2994" spans="1:47" x14ac:dyDescent="0.25">
      <c r="A2994" s="1" t="s">
        <v>6438</v>
      </c>
      <c r="B2994">
        <v>3</v>
      </c>
      <c r="C2994" s="2">
        <v>43479.664305555554</v>
      </c>
      <c r="D2994" s="2">
        <v>43479.684895833336</v>
      </c>
      <c r="E2994">
        <v>39.734789999999997</v>
      </c>
      <c r="F2994">
        <v>-105.01503</v>
      </c>
      <c r="G2994">
        <v>39.736634000000002</v>
      </c>
      <c r="H2994">
        <v>-105.014162</v>
      </c>
      <c r="I2994">
        <v>0.13500000000000001</v>
      </c>
      <c r="J2994" s="1" t="s">
        <v>567</v>
      </c>
      <c r="L2994" s="1" t="s">
        <v>265</v>
      </c>
      <c r="M2994" s="1" t="s">
        <v>47</v>
      </c>
      <c r="N2994" s="1" t="s">
        <v>131</v>
      </c>
      <c r="O2994" s="1" t="s">
        <v>131</v>
      </c>
      <c r="P2994" s="1" t="s">
        <v>198</v>
      </c>
      <c r="Q2994" s="1" t="s">
        <v>310</v>
      </c>
      <c r="R2994" s="1" t="s">
        <v>48</v>
      </c>
      <c r="S2994" s="1" t="s">
        <v>79</v>
      </c>
      <c r="T2994" s="1" t="s">
        <v>205</v>
      </c>
      <c r="U2994" s="2">
        <v>43479.656944444447</v>
      </c>
      <c r="V2994">
        <v>44.6</v>
      </c>
      <c r="X2994">
        <v>27</v>
      </c>
      <c r="Y2994">
        <v>30.18</v>
      </c>
      <c r="Z2994">
        <v>70</v>
      </c>
      <c r="AA2994" s="1" t="s">
        <v>49</v>
      </c>
      <c r="AD2994" s="1" t="s">
        <v>1067</v>
      </c>
      <c r="AE2994" t="b">
        <v>0</v>
      </c>
      <c r="AF2994" t="b">
        <v>0</v>
      </c>
      <c r="AG2994" t="b">
        <v>0</v>
      </c>
      <c r="AH2994" t="b">
        <v>0</v>
      </c>
      <c r="AI2994" t="b">
        <v>1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s="1" t="s">
        <v>51</v>
      </c>
      <c r="AS2994" s="1" t="s">
        <v>51</v>
      </c>
      <c r="AT2994" s="1" t="s">
        <v>51</v>
      </c>
      <c r="AU2994" s="1" t="s">
        <v>51</v>
      </c>
    </row>
    <row r="2995" spans="1:47" x14ac:dyDescent="0.25">
      <c r="A2995" s="1" t="s">
        <v>4577</v>
      </c>
      <c r="B2995">
        <v>3</v>
      </c>
      <c r="C2995" s="2">
        <v>43479.685150462959</v>
      </c>
      <c r="D2995" s="2">
        <v>43479.705439814818</v>
      </c>
      <c r="E2995">
        <v>39.735810000000001</v>
      </c>
      <c r="F2995">
        <v>-104.82523</v>
      </c>
      <c r="G2995">
        <v>39.749850000000002</v>
      </c>
      <c r="H2995">
        <v>-104.82601</v>
      </c>
      <c r="I2995">
        <v>0.97099999999999997</v>
      </c>
      <c r="J2995" s="1" t="s">
        <v>4360</v>
      </c>
      <c r="L2995" s="1" t="s">
        <v>308</v>
      </c>
      <c r="M2995" s="1" t="s">
        <v>47</v>
      </c>
      <c r="N2995" s="1" t="s">
        <v>170</v>
      </c>
      <c r="O2995" s="1" t="s">
        <v>201</v>
      </c>
      <c r="P2995" s="1" t="s">
        <v>198</v>
      </c>
      <c r="Q2995" s="1" t="s">
        <v>240</v>
      </c>
      <c r="R2995" s="1" t="s">
        <v>48</v>
      </c>
      <c r="S2995" s="1" t="s">
        <v>79</v>
      </c>
      <c r="T2995" s="1" t="s">
        <v>203</v>
      </c>
      <c r="U2995" s="2">
        <v>43479.665277777778</v>
      </c>
      <c r="V2995">
        <v>40.6</v>
      </c>
      <c r="X2995">
        <v>21</v>
      </c>
      <c r="Y2995">
        <v>30.25</v>
      </c>
      <c r="Z2995">
        <v>10</v>
      </c>
      <c r="AA2995" s="1" t="s">
        <v>49</v>
      </c>
      <c r="AD2995" s="1" t="s">
        <v>1067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s="1" t="s">
        <v>51</v>
      </c>
      <c r="AS2995" s="1" t="s">
        <v>51</v>
      </c>
      <c r="AT2995" s="1" t="s">
        <v>51</v>
      </c>
      <c r="AU2995" s="1" t="s">
        <v>51</v>
      </c>
    </row>
    <row r="2996" spans="1:47" x14ac:dyDescent="0.25">
      <c r="A2996" s="1" t="s">
        <v>9307</v>
      </c>
      <c r="B2996">
        <v>2</v>
      </c>
      <c r="C2996" s="2">
        <v>43479.71429398148</v>
      </c>
      <c r="D2996" s="2">
        <v>43479.733182870368</v>
      </c>
      <c r="E2996">
        <v>39.735810000000001</v>
      </c>
      <c r="F2996">
        <v>-104.82523</v>
      </c>
      <c r="G2996">
        <v>39.749850000000002</v>
      </c>
      <c r="H2996">
        <v>-104.82601</v>
      </c>
      <c r="I2996">
        <v>0.97099999999999997</v>
      </c>
      <c r="J2996" s="1" t="s">
        <v>4360</v>
      </c>
      <c r="L2996" s="1" t="s">
        <v>308</v>
      </c>
      <c r="M2996" s="1" t="s">
        <v>47</v>
      </c>
      <c r="N2996" s="1" t="s">
        <v>170</v>
      </c>
      <c r="O2996" s="1" t="s">
        <v>201</v>
      </c>
      <c r="P2996" s="1" t="s">
        <v>198</v>
      </c>
      <c r="Q2996" s="1" t="s">
        <v>240</v>
      </c>
      <c r="R2996" s="1" t="s">
        <v>48</v>
      </c>
      <c r="S2996" s="1" t="s">
        <v>79</v>
      </c>
      <c r="T2996" s="1" t="s">
        <v>203</v>
      </c>
      <c r="U2996" s="2">
        <v>43479.706944444442</v>
      </c>
      <c r="V2996">
        <v>36.9</v>
      </c>
      <c r="W2996">
        <v>32.200000000000003</v>
      </c>
      <c r="X2996">
        <v>29</v>
      </c>
      <c r="Y2996">
        <v>30.23</v>
      </c>
      <c r="Z2996">
        <v>10</v>
      </c>
      <c r="AA2996" s="1" t="s">
        <v>846</v>
      </c>
      <c r="AB2996">
        <v>5.8</v>
      </c>
      <c r="AD2996" s="1" t="s">
        <v>1067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s="1" t="s">
        <v>53</v>
      </c>
      <c r="AS2996" s="1" t="s">
        <v>51</v>
      </c>
      <c r="AT2996" s="1" t="s">
        <v>51</v>
      </c>
      <c r="AU2996" s="1" t="s">
        <v>51</v>
      </c>
    </row>
    <row r="2997" spans="1:47" x14ac:dyDescent="0.25">
      <c r="A2997" s="1" t="s">
        <v>4423</v>
      </c>
      <c r="B2997">
        <v>3</v>
      </c>
      <c r="C2997" s="2">
        <v>43480.285138888888</v>
      </c>
      <c r="D2997" s="2">
        <v>43480.30572916667</v>
      </c>
      <c r="E2997">
        <v>39.696599999999997</v>
      </c>
      <c r="F2997">
        <v>-104.82921</v>
      </c>
      <c r="G2997">
        <v>39.699449999999999</v>
      </c>
      <c r="H2997">
        <v>-104.82906</v>
      </c>
      <c r="I2997">
        <v>0.19700000000000001</v>
      </c>
      <c r="J2997" s="1" t="s">
        <v>586</v>
      </c>
      <c r="L2997" s="1" t="s">
        <v>308</v>
      </c>
      <c r="M2997" s="1" t="s">
        <v>47</v>
      </c>
      <c r="N2997" s="1" t="s">
        <v>170</v>
      </c>
      <c r="O2997" s="1" t="s">
        <v>201</v>
      </c>
      <c r="P2997" s="1" t="s">
        <v>198</v>
      </c>
      <c r="Q2997" s="1" t="s">
        <v>404</v>
      </c>
      <c r="R2997" s="1" t="s">
        <v>48</v>
      </c>
      <c r="S2997" s="1" t="s">
        <v>79</v>
      </c>
      <c r="T2997" s="1" t="s">
        <v>203</v>
      </c>
      <c r="U2997" s="2">
        <v>43480.290277777778</v>
      </c>
      <c r="V2997">
        <v>23.5</v>
      </c>
      <c r="W2997">
        <v>13</v>
      </c>
      <c r="X2997">
        <v>50</v>
      </c>
      <c r="Y2997">
        <v>30.19</v>
      </c>
      <c r="Z2997">
        <v>10</v>
      </c>
      <c r="AA2997" s="1" t="s">
        <v>846</v>
      </c>
      <c r="AB2997">
        <v>10.4</v>
      </c>
      <c r="AD2997" s="1" t="s">
        <v>1220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s="1" t="s">
        <v>53</v>
      </c>
      <c r="AS2997" s="1" t="s">
        <v>51</v>
      </c>
      <c r="AT2997" s="1" t="s">
        <v>51</v>
      </c>
      <c r="AU2997" s="1" t="s">
        <v>51</v>
      </c>
    </row>
    <row r="2998" spans="1:47" x14ac:dyDescent="0.25">
      <c r="A2998" s="1" t="s">
        <v>4072</v>
      </c>
      <c r="B2998">
        <v>3</v>
      </c>
      <c r="C2998" s="2">
        <v>43480.378344907411</v>
      </c>
      <c r="D2998" s="2">
        <v>43480.398784722223</v>
      </c>
      <c r="E2998">
        <v>39.987628000000001</v>
      </c>
      <c r="F2998">
        <v>-105.23668600000001</v>
      </c>
      <c r="G2998">
        <v>39.987720000000003</v>
      </c>
      <c r="H2998">
        <v>-105.23685999999999</v>
      </c>
      <c r="I2998">
        <v>1.0999999999999999E-2</v>
      </c>
      <c r="J2998" s="1" t="s">
        <v>322</v>
      </c>
      <c r="L2998" s="1" t="s">
        <v>371</v>
      </c>
      <c r="M2998" s="1" t="s">
        <v>47</v>
      </c>
      <c r="N2998" s="1" t="s">
        <v>255</v>
      </c>
      <c r="O2998" s="1" t="s">
        <v>255</v>
      </c>
      <c r="P2998" s="1" t="s">
        <v>198</v>
      </c>
      <c r="Q2998" s="1" t="s">
        <v>373</v>
      </c>
      <c r="R2998" s="1" t="s">
        <v>48</v>
      </c>
      <c r="S2998" s="1" t="s">
        <v>79</v>
      </c>
      <c r="T2998" s="1" t="s">
        <v>324</v>
      </c>
      <c r="U2998" s="2">
        <v>43480.383333333331</v>
      </c>
      <c r="V2998">
        <v>32</v>
      </c>
      <c r="W2998">
        <v>28.7</v>
      </c>
      <c r="X2998">
        <v>60</v>
      </c>
      <c r="Y2998">
        <v>30.11</v>
      </c>
      <c r="Z2998">
        <v>10</v>
      </c>
      <c r="AA2998" s="1" t="s">
        <v>846</v>
      </c>
      <c r="AB2998">
        <v>3.5</v>
      </c>
      <c r="AD2998" s="1" t="s">
        <v>1206</v>
      </c>
      <c r="AE2998" t="b">
        <v>0</v>
      </c>
      <c r="AF2998" t="b">
        <v>0</v>
      </c>
      <c r="AG2998" t="b">
        <v>0</v>
      </c>
      <c r="AH2998" t="b">
        <v>0</v>
      </c>
      <c r="AI2998" t="b">
        <v>1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s="1" t="s">
        <v>51</v>
      </c>
      <c r="AS2998" s="1" t="s">
        <v>51</v>
      </c>
      <c r="AT2998" s="1" t="s">
        <v>51</v>
      </c>
      <c r="AU2998" s="1" t="s">
        <v>51</v>
      </c>
    </row>
    <row r="2999" spans="1:47" x14ac:dyDescent="0.25">
      <c r="A2999" s="1" t="s">
        <v>6444</v>
      </c>
      <c r="B2999">
        <v>3</v>
      </c>
      <c r="C2999" s="2">
        <v>43480.471064814818</v>
      </c>
      <c r="D2999" s="2">
        <v>43480.491840277777</v>
      </c>
      <c r="E2999">
        <v>39.900221000000002</v>
      </c>
      <c r="F2999">
        <v>-104.988178</v>
      </c>
      <c r="G2999">
        <v>39.897492</v>
      </c>
      <c r="H2999">
        <v>-104.987711</v>
      </c>
      <c r="I2999">
        <v>0.19</v>
      </c>
      <c r="J2999" s="1" t="s">
        <v>441</v>
      </c>
      <c r="L2999" s="1" t="s">
        <v>195</v>
      </c>
      <c r="M2999" s="1" t="s">
        <v>47</v>
      </c>
      <c r="N2999" s="1" t="s">
        <v>131</v>
      </c>
      <c r="O2999" s="1" t="s">
        <v>147</v>
      </c>
      <c r="P2999" s="1" t="s">
        <v>198</v>
      </c>
      <c r="Q2999" s="1" t="s">
        <v>439</v>
      </c>
      <c r="R2999" s="1" t="s">
        <v>48</v>
      </c>
      <c r="S2999" s="1" t="s">
        <v>79</v>
      </c>
      <c r="T2999" s="1" t="s">
        <v>205</v>
      </c>
      <c r="U2999" s="2">
        <v>43480.491666666669</v>
      </c>
      <c r="V2999">
        <v>44.6</v>
      </c>
      <c r="X2999">
        <v>34</v>
      </c>
      <c r="Y2999">
        <v>30.1</v>
      </c>
      <c r="Z2999">
        <v>40</v>
      </c>
      <c r="AA2999" s="1" t="s">
        <v>49</v>
      </c>
      <c r="AD2999" s="1" t="s">
        <v>1220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s="1" t="s">
        <v>51</v>
      </c>
      <c r="AS2999" s="1" t="s">
        <v>51</v>
      </c>
      <c r="AT2999" s="1" t="s">
        <v>51</v>
      </c>
      <c r="AU2999" s="1" t="s">
        <v>51</v>
      </c>
    </row>
    <row r="3000" spans="1:47" x14ac:dyDescent="0.25">
      <c r="A3000" s="1" t="s">
        <v>6445</v>
      </c>
      <c r="B3000">
        <v>3</v>
      </c>
      <c r="C3000" s="2">
        <v>43480.491909722223</v>
      </c>
      <c r="D3000" s="2">
        <v>43480.512673611112</v>
      </c>
      <c r="E3000">
        <v>39.885438999999998</v>
      </c>
      <c r="F3000">
        <v>-104.98766999999999</v>
      </c>
      <c r="G3000">
        <v>39.882770000000001</v>
      </c>
      <c r="H3000">
        <v>-104.98768</v>
      </c>
      <c r="I3000">
        <v>0.184</v>
      </c>
      <c r="J3000" s="1" t="s">
        <v>441</v>
      </c>
      <c r="L3000" s="1" t="s">
        <v>312</v>
      </c>
      <c r="M3000" s="1" t="s">
        <v>47</v>
      </c>
      <c r="N3000" s="1" t="s">
        <v>131</v>
      </c>
      <c r="O3000" s="1" t="s">
        <v>147</v>
      </c>
      <c r="P3000" s="1" t="s">
        <v>198</v>
      </c>
      <c r="Q3000" s="1" t="s">
        <v>439</v>
      </c>
      <c r="R3000" s="1" t="s">
        <v>48</v>
      </c>
      <c r="S3000" s="1" t="s">
        <v>79</v>
      </c>
      <c r="T3000" s="1" t="s">
        <v>205</v>
      </c>
      <c r="U3000" s="2">
        <v>43480.491666666669</v>
      </c>
      <c r="V3000">
        <v>44.6</v>
      </c>
      <c r="X3000">
        <v>34</v>
      </c>
      <c r="Y3000">
        <v>30.1</v>
      </c>
      <c r="Z3000">
        <v>40</v>
      </c>
      <c r="AA3000" s="1" t="s">
        <v>49</v>
      </c>
      <c r="AD3000" s="1" t="s">
        <v>1220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s="1" t="s">
        <v>51</v>
      </c>
      <c r="AS3000" s="1" t="s">
        <v>51</v>
      </c>
      <c r="AT3000" s="1" t="s">
        <v>51</v>
      </c>
      <c r="AU3000" s="1" t="s">
        <v>51</v>
      </c>
    </row>
    <row r="3001" spans="1:47" x14ac:dyDescent="0.25">
      <c r="A3001" s="1" t="s">
        <v>4817</v>
      </c>
      <c r="B3001">
        <v>3</v>
      </c>
      <c r="C3001" s="2">
        <v>43480.551805555559</v>
      </c>
      <c r="D3001" s="2">
        <v>43480.572395833333</v>
      </c>
      <c r="E3001">
        <v>40.518369</v>
      </c>
      <c r="F3001">
        <v>-104.99227999999999</v>
      </c>
      <c r="G3001">
        <v>40.501432000000001</v>
      </c>
      <c r="H3001">
        <v>-104.99189</v>
      </c>
      <c r="I3001">
        <v>1.17</v>
      </c>
      <c r="J3001" s="1" t="s">
        <v>399</v>
      </c>
      <c r="L3001" s="1" t="s">
        <v>195</v>
      </c>
      <c r="M3001" s="1" t="s">
        <v>47</v>
      </c>
      <c r="N3001" s="1" t="s">
        <v>227</v>
      </c>
      <c r="O3001" s="1" t="s">
        <v>228</v>
      </c>
      <c r="P3001" s="1" t="s">
        <v>198</v>
      </c>
      <c r="Q3001" s="1" t="s">
        <v>229</v>
      </c>
      <c r="R3001" s="1" t="s">
        <v>48</v>
      </c>
      <c r="S3001" s="1" t="s">
        <v>79</v>
      </c>
      <c r="T3001" s="1" t="s">
        <v>230</v>
      </c>
      <c r="U3001" s="2">
        <v>43480.538888888892</v>
      </c>
      <c r="V3001">
        <v>46.9</v>
      </c>
      <c r="X3001">
        <v>22</v>
      </c>
      <c r="Y3001">
        <v>30.09</v>
      </c>
      <c r="Z3001">
        <v>10</v>
      </c>
      <c r="AA3001" s="1" t="s">
        <v>49</v>
      </c>
      <c r="AD3001" s="1" t="s">
        <v>1206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s="1" t="s">
        <v>51</v>
      </c>
      <c r="AS3001" s="1" t="s">
        <v>51</v>
      </c>
      <c r="AT3001" s="1" t="s">
        <v>51</v>
      </c>
      <c r="AU3001" s="1" t="s">
        <v>51</v>
      </c>
    </row>
    <row r="3002" spans="1:47" x14ac:dyDescent="0.25">
      <c r="A3002" s="1" t="s">
        <v>5173</v>
      </c>
      <c r="B3002">
        <v>3</v>
      </c>
      <c r="C3002" s="2">
        <v>43480.682511574072</v>
      </c>
      <c r="D3002" s="2">
        <v>43480.702951388892</v>
      </c>
      <c r="E3002">
        <v>39.916220000000003</v>
      </c>
      <c r="F3002">
        <v>-105.09480000000001</v>
      </c>
      <c r="G3002">
        <v>39.917149999999999</v>
      </c>
      <c r="H3002">
        <v>-105.09269</v>
      </c>
      <c r="I3002">
        <v>0.129</v>
      </c>
      <c r="J3002" s="1" t="s">
        <v>780</v>
      </c>
      <c r="L3002" s="1" t="s">
        <v>781</v>
      </c>
      <c r="M3002" s="1" t="s">
        <v>47</v>
      </c>
      <c r="N3002" s="1" t="s">
        <v>244</v>
      </c>
      <c r="O3002" s="1" t="s">
        <v>244</v>
      </c>
      <c r="P3002" s="1" t="s">
        <v>198</v>
      </c>
      <c r="Q3002" s="1" t="s">
        <v>245</v>
      </c>
      <c r="R3002" s="1" t="s">
        <v>48</v>
      </c>
      <c r="S3002" s="1" t="s">
        <v>79</v>
      </c>
      <c r="T3002" s="1" t="s">
        <v>205</v>
      </c>
      <c r="U3002" s="2">
        <v>43480.698611111111</v>
      </c>
      <c r="V3002">
        <v>44.6</v>
      </c>
      <c r="W3002">
        <v>43.1</v>
      </c>
      <c r="X3002">
        <v>29</v>
      </c>
      <c r="Y3002">
        <v>30.07</v>
      </c>
      <c r="Z3002">
        <v>40</v>
      </c>
      <c r="AA3002" s="1" t="s">
        <v>64</v>
      </c>
      <c r="AB3002">
        <v>3.5</v>
      </c>
      <c r="AD3002" s="1" t="s">
        <v>1220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s="1" t="s">
        <v>51</v>
      </c>
      <c r="AS3002" s="1" t="s">
        <v>51</v>
      </c>
      <c r="AT3002" s="1" t="s">
        <v>51</v>
      </c>
      <c r="AU3002" s="1" t="s">
        <v>51</v>
      </c>
    </row>
    <row r="3003" spans="1:47" x14ac:dyDescent="0.25">
      <c r="A3003" s="1" t="s">
        <v>7216</v>
      </c>
      <c r="B3003">
        <v>3</v>
      </c>
      <c r="C3003" s="2">
        <v>43480.686678240738</v>
      </c>
      <c r="D3003" s="2">
        <v>43480.707118055558</v>
      </c>
      <c r="E3003">
        <v>40.025607000000001</v>
      </c>
      <c r="F3003">
        <v>-104.81774799999999</v>
      </c>
      <c r="G3003">
        <v>40.033085</v>
      </c>
      <c r="H3003">
        <v>-104.818667</v>
      </c>
      <c r="I3003">
        <v>0.51900000000000002</v>
      </c>
      <c r="J3003" s="1" t="s">
        <v>184</v>
      </c>
      <c r="K3003">
        <v>1732</v>
      </c>
      <c r="L3003" s="1" t="s">
        <v>6639</v>
      </c>
      <c r="M3003" s="1" t="s">
        <v>47</v>
      </c>
      <c r="N3003" s="1" t="s">
        <v>319</v>
      </c>
      <c r="O3003" s="1" t="s">
        <v>209</v>
      </c>
      <c r="P3003" s="1" t="s">
        <v>198</v>
      </c>
      <c r="Q3003" s="1" t="s">
        <v>7089</v>
      </c>
      <c r="R3003" s="1" t="s">
        <v>48</v>
      </c>
      <c r="S3003" s="1" t="s">
        <v>79</v>
      </c>
      <c r="T3003" s="1" t="s">
        <v>219</v>
      </c>
      <c r="U3003" s="2">
        <v>43480.703472222223</v>
      </c>
      <c r="V3003">
        <v>34</v>
      </c>
      <c r="W3003">
        <v>27.2</v>
      </c>
      <c r="X3003">
        <v>59</v>
      </c>
      <c r="Y3003">
        <v>30.12</v>
      </c>
      <c r="Z3003">
        <v>10</v>
      </c>
      <c r="AA3003" s="1" t="s">
        <v>846</v>
      </c>
      <c r="AB3003">
        <v>8.1</v>
      </c>
      <c r="AD3003" s="1" t="s">
        <v>818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s="1" t="s">
        <v>51</v>
      </c>
      <c r="AS3003" s="1" t="s">
        <v>51</v>
      </c>
      <c r="AT3003" s="1" t="s">
        <v>51</v>
      </c>
      <c r="AU3003" s="1" t="s">
        <v>51</v>
      </c>
    </row>
    <row r="3004" spans="1:47" x14ac:dyDescent="0.25">
      <c r="A3004" s="1" t="s">
        <v>4451</v>
      </c>
      <c r="B3004">
        <v>3</v>
      </c>
      <c r="C3004" s="2">
        <v>43480.690844907411</v>
      </c>
      <c r="D3004" s="2">
        <v>43480.711284722223</v>
      </c>
      <c r="E3004">
        <v>39.606169999999999</v>
      </c>
      <c r="F3004">
        <v>-104.89161</v>
      </c>
      <c r="G3004">
        <v>39.602893999999999</v>
      </c>
      <c r="H3004">
        <v>-104.889702</v>
      </c>
      <c r="I3004">
        <v>0.248</v>
      </c>
      <c r="J3004" s="1" t="s">
        <v>568</v>
      </c>
      <c r="L3004" s="1" t="s">
        <v>877</v>
      </c>
      <c r="M3004" s="1" t="s">
        <v>47</v>
      </c>
      <c r="N3004" s="1" t="s">
        <v>127</v>
      </c>
      <c r="O3004" s="1" t="s">
        <v>201</v>
      </c>
      <c r="P3004" s="1" t="s">
        <v>198</v>
      </c>
      <c r="Q3004" s="1" t="s">
        <v>427</v>
      </c>
      <c r="R3004" s="1" t="s">
        <v>48</v>
      </c>
      <c r="S3004" s="1" t="s">
        <v>79</v>
      </c>
      <c r="T3004" s="1" t="s">
        <v>200</v>
      </c>
      <c r="U3004" s="2">
        <v>43480.703472222223</v>
      </c>
      <c r="V3004">
        <v>39.9</v>
      </c>
      <c r="W3004">
        <v>37.799999999999997</v>
      </c>
      <c r="X3004">
        <v>38</v>
      </c>
      <c r="Y3004">
        <v>30.17</v>
      </c>
      <c r="Z3004">
        <v>10</v>
      </c>
      <c r="AA3004" s="1" t="s">
        <v>63</v>
      </c>
      <c r="AB3004">
        <v>3.5</v>
      </c>
      <c r="AD3004" s="1" t="s">
        <v>1220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s="1" t="s">
        <v>51</v>
      </c>
      <c r="AS3004" s="1" t="s">
        <v>51</v>
      </c>
      <c r="AT3004" s="1" t="s">
        <v>51</v>
      </c>
      <c r="AU3004" s="1" t="s">
        <v>51</v>
      </c>
    </row>
    <row r="3005" spans="1:47" x14ac:dyDescent="0.25">
      <c r="A3005" s="1" t="s">
        <v>5328</v>
      </c>
      <c r="B3005">
        <v>3</v>
      </c>
      <c r="C3005" s="2">
        <v>43480.70857638889</v>
      </c>
      <c r="D3005" s="2">
        <v>43480.72934027778</v>
      </c>
      <c r="E3005">
        <v>39.735799999999998</v>
      </c>
      <c r="F3005">
        <v>-105.16419</v>
      </c>
      <c r="G3005">
        <v>39.735799999999998</v>
      </c>
      <c r="H3005">
        <v>-105.16419</v>
      </c>
      <c r="I3005">
        <v>0</v>
      </c>
      <c r="J3005" s="1" t="s">
        <v>541</v>
      </c>
      <c r="L3005" s="1" t="s">
        <v>133</v>
      </c>
      <c r="M3005" s="1" t="s">
        <v>47</v>
      </c>
      <c r="N3005" s="1" t="s">
        <v>269</v>
      </c>
      <c r="O3005" s="1" t="s">
        <v>115</v>
      </c>
      <c r="P3005" s="1" t="s">
        <v>198</v>
      </c>
      <c r="Q3005" s="1" t="s">
        <v>270</v>
      </c>
      <c r="R3005" s="1" t="s">
        <v>48</v>
      </c>
      <c r="S3005" s="1" t="s">
        <v>79</v>
      </c>
      <c r="T3005" s="1" t="s">
        <v>205</v>
      </c>
      <c r="U3005" s="2">
        <v>43480.698611111111</v>
      </c>
      <c r="V3005">
        <v>44.6</v>
      </c>
      <c r="W3005">
        <v>43.1</v>
      </c>
      <c r="X3005">
        <v>29</v>
      </c>
      <c r="Y3005">
        <v>30.07</v>
      </c>
      <c r="Z3005">
        <v>40</v>
      </c>
      <c r="AA3005" s="1" t="s">
        <v>64</v>
      </c>
      <c r="AB3005">
        <v>3.5</v>
      </c>
      <c r="AD3005" s="1" t="s">
        <v>1220</v>
      </c>
      <c r="AE3005" t="b">
        <v>0</v>
      </c>
      <c r="AF3005" t="b">
        <v>0</v>
      </c>
      <c r="AG3005" t="b">
        <v>0</v>
      </c>
      <c r="AH3005" t="b">
        <v>0</v>
      </c>
      <c r="AI3005" t="b">
        <v>1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s="1" t="s">
        <v>53</v>
      </c>
      <c r="AS3005" s="1" t="s">
        <v>51</v>
      </c>
      <c r="AT3005" s="1" t="s">
        <v>51</v>
      </c>
      <c r="AU3005" s="1" t="s">
        <v>51</v>
      </c>
    </row>
    <row r="3006" spans="1:47" x14ac:dyDescent="0.25">
      <c r="A3006" s="1" t="s">
        <v>7088</v>
      </c>
      <c r="B3006">
        <v>3</v>
      </c>
      <c r="C3006" s="2">
        <v>43480.724178240744</v>
      </c>
      <c r="D3006" s="2">
        <v>43480.744618055556</v>
      </c>
      <c r="E3006">
        <v>40.025607000000001</v>
      </c>
      <c r="F3006">
        <v>-104.81774799999999</v>
      </c>
      <c r="G3006">
        <v>40.033085</v>
      </c>
      <c r="H3006">
        <v>-104.818667</v>
      </c>
      <c r="I3006">
        <v>0.51900000000000002</v>
      </c>
      <c r="J3006" s="1" t="s">
        <v>184</v>
      </c>
      <c r="K3006">
        <v>1732</v>
      </c>
      <c r="L3006" s="1" t="s">
        <v>6639</v>
      </c>
      <c r="M3006" s="1" t="s">
        <v>47</v>
      </c>
      <c r="N3006" s="1" t="s">
        <v>319</v>
      </c>
      <c r="O3006" s="1" t="s">
        <v>209</v>
      </c>
      <c r="P3006" s="1" t="s">
        <v>198</v>
      </c>
      <c r="Q3006" s="1" t="s">
        <v>7089</v>
      </c>
      <c r="R3006" s="1" t="s">
        <v>48</v>
      </c>
      <c r="S3006" s="1" t="s">
        <v>79</v>
      </c>
      <c r="T3006" s="1" t="s">
        <v>219</v>
      </c>
      <c r="U3006" s="2">
        <v>43480.703472222223</v>
      </c>
      <c r="V3006">
        <v>34</v>
      </c>
      <c r="W3006">
        <v>27.2</v>
      </c>
      <c r="X3006">
        <v>59</v>
      </c>
      <c r="Y3006">
        <v>30.12</v>
      </c>
      <c r="Z3006">
        <v>10</v>
      </c>
      <c r="AA3006" s="1" t="s">
        <v>846</v>
      </c>
      <c r="AB3006">
        <v>8.1</v>
      </c>
      <c r="AD3006" s="1" t="s">
        <v>818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s="1" t="s">
        <v>53</v>
      </c>
      <c r="AS3006" s="1" t="s">
        <v>51</v>
      </c>
      <c r="AT3006" s="1" t="s">
        <v>51</v>
      </c>
      <c r="AU3006" s="1" t="s">
        <v>51</v>
      </c>
    </row>
    <row r="3007" spans="1:47" x14ac:dyDescent="0.25">
      <c r="A3007" s="1" t="s">
        <v>7090</v>
      </c>
      <c r="B3007">
        <v>3</v>
      </c>
      <c r="C3007" s="2">
        <v>43480.724178240744</v>
      </c>
      <c r="D3007" s="2">
        <v>43480.744618055556</v>
      </c>
      <c r="E3007">
        <v>40.033085</v>
      </c>
      <c r="F3007">
        <v>-104.81885699999999</v>
      </c>
      <c r="G3007">
        <v>40.025495999999997</v>
      </c>
      <c r="H3007">
        <v>-104.81795700000001</v>
      </c>
      <c r="I3007">
        <v>0.52700000000000002</v>
      </c>
      <c r="J3007" s="1" t="s">
        <v>1127</v>
      </c>
      <c r="K3007">
        <v>2297</v>
      </c>
      <c r="L3007" s="1" t="s">
        <v>6639</v>
      </c>
      <c r="M3007" s="1" t="s">
        <v>47</v>
      </c>
      <c r="N3007" s="1" t="s">
        <v>728</v>
      </c>
      <c r="O3007" s="1" t="s">
        <v>209</v>
      </c>
      <c r="P3007" s="1" t="s">
        <v>198</v>
      </c>
      <c r="Q3007" s="1" t="s">
        <v>7091</v>
      </c>
      <c r="R3007" s="1" t="s">
        <v>48</v>
      </c>
      <c r="S3007" s="1" t="s">
        <v>79</v>
      </c>
      <c r="T3007" s="1" t="s">
        <v>272</v>
      </c>
      <c r="U3007" s="2">
        <v>43480.717361111114</v>
      </c>
      <c r="V3007">
        <v>38.700000000000003</v>
      </c>
      <c r="W3007">
        <v>36.299999999999997</v>
      </c>
      <c r="X3007">
        <v>43</v>
      </c>
      <c r="Y3007">
        <v>30.12</v>
      </c>
      <c r="Z3007">
        <v>10</v>
      </c>
      <c r="AA3007" s="1" t="s">
        <v>964</v>
      </c>
      <c r="AB3007">
        <v>3.5</v>
      </c>
      <c r="AD3007" s="1" t="s">
        <v>1206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s="1" t="s">
        <v>53</v>
      </c>
      <c r="AS3007" s="1" t="s">
        <v>51</v>
      </c>
      <c r="AT3007" s="1" t="s">
        <v>51</v>
      </c>
      <c r="AU3007" s="1" t="s">
        <v>51</v>
      </c>
    </row>
    <row r="3008" spans="1:47" x14ac:dyDescent="0.25">
      <c r="A3008" s="1" t="s">
        <v>4243</v>
      </c>
      <c r="B3008">
        <v>3</v>
      </c>
      <c r="C3008" s="2">
        <v>43480.960115740738</v>
      </c>
      <c r="D3008" s="2">
        <v>43480.980775462966</v>
      </c>
      <c r="E3008">
        <v>39.680940999999997</v>
      </c>
      <c r="F3008">
        <v>-104.82867</v>
      </c>
      <c r="G3008">
        <v>39.688763999999999</v>
      </c>
      <c r="H3008">
        <v>-104.82874</v>
      </c>
      <c r="I3008">
        <v>0.54100000000000004</v>
      </c>
      <c r="J3008" s="1" t="s">
        <v>586</v>
      </c>
      <c r="L3008" s="1" t="s">
        <v>308</v>
      </c>
      <c r="M3008" s="1" t="s">
        <v>47</v>
      </c>
      <c r="N3008" s="1" t="s">
        <v>170</v>
      </c>
      <c r="O3008" s="1" t="s">
        <v>201</v>
      </c>
      <c r="P3008" s="1" t="s">
        <v>198</v>
      </c>
      <c r="Q3008" s="1" t="s">
        <v>202</v>
      </c>
      <c r="R3008" s="1" t="s">
        <v>48</v>
      </c>
      <c r="S3008" s="1" t="s">
        <v>79</v>
      </c>
      <c r="T3008" s="1" t="s">
        <v>203</v>
      </c>
      <c r="U3008" s="2">
        <v>43480.956944444442</v>
      </c>
      <c r="V3008">
        <v>32.5</v>
      </c>
      <c r="W3008">
        <v>23.2</v>
      </c>
      <c r="X3008">
        <v>53</v>
      </c>
      <c r="Y3008">
        <v>30.06</v>
      </c>
      <c r="Z3008">
        <v>10</v>
      </c>
      <c r="AA3008" s="1" t="s">
        <v>846</v>
      </c>
      <c r="AB3008">
        <v>12.7</v>
      </c>
      <c r="AD3008" s="1" t="s">
        <v>818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s="1" t="s">
        <v>53</v>
      </c>
      <c r="AS3008" s="1" t="s">
        <v>53</v>
      </c>
      <c r="AT3008" s="1" t="s">
        <v>53</v>
      </c>
      <c r="AU3008" s="1" t="s">
        <v>53</v>
      </c>
    </row>
    <row r="3009" spans="1:47" x14ac:dyDescent="0.25">
      <c r="A3009" s="1" t="s">
        <v>4417</v>
      </c>
      <c r="B3009">
        <v>3</v>
      </c>
      <c r="C3009" s="2">
        <v>43481.274178240739</v>
      </c>
      <c r="D3009" s="2">
        <v>43481.294664351852</v>
      </c>
      <c r="E3009">
        <v>39.978110999999998</v>
      </c>
      <c r="F3009">
        <v>-105.21611799999999</v>
      </c>
      <c r="G3009">
        <v>39.979351000000001</v>
      </c>
      <c r="H3009">
        <v>-105.21878100000001</v>
      </c>
      <c r="I3009">
        <v>0.16500000000000001</v>
      </c>
      <c r="J3009" s="1" t="s">
        <v>372</v>
      </c>
      <c r="L3009" s="1" t="s">
        <v>364</v>
      </c>
      <c r="M3009" s="1" t="s">
        <v>47</v>
      </c>
      <c r="N3009" s="1" t="s">
        <v>255</v>
      </c>
      <c r="O3009" s="1" t="s">
        <v>255</v>
      </c>
      <c r="P3009" s="1" t="s">
        <v>198</v>
      </c>
      <c r="Q3009" s="1" t="s">
        <v>373</v>
      </c>
      <c r="R3009" s="1" t="s">
        <v>48</v>
      </c>
      <c r="S3009" s="1" t="s">
        <v>79</v>
      </c>
      <c r="T3009" s="1" t="s">
        <v>324</v>
      </c>
      <c r="U3009" s="2">
        <v>43481.270833333336</v>
      </c>
      <c r="V3009">
        <v>32</v>
      </c>
      <c r="W3009">
        <v>27.5</v>
      </c>
      <c r="X3009">
        <v>69</v>
      </c>
      <c r="Y3009">
        <v>29.92</v>
      </c>
      <c r="Z3009">
        <v>10</v>
      </c>
      <c r="AA3009" s="1" t="s">
        <v>846</v>
      </c>
      <c r="AB3009">
        <v>4.5999999999999996</v>
      </c>
      <c r="AD3009" s="1" t="s">
        <v>1220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s="1" t="s">
        <v>53</v>
      </c>
      <c r="AS3009" s="1" t="s">
        <v>53</v>
      </c>
      <c r="AT3009" s="1" t="s">
        <v>51</v>
      </c>
      <c r="AU3009" s="1" t="s">
        <v>51</v>
      </c>
    </row>
    <row r="3010" spans="1:47" x14ac:dyDescent="0.25">
      <c r="A3010" s="1" t="s">
        <v>7217</v>
      </c>
      <c r="B3010">
        <v>3</v>
      </c>
      <c r="C3010" s="2">
        <v>43481.339305555557</v>
      </c>
      <c r="D3010" s="2">
        <v>43481.359942129631</v>
      </c>
      <c r="E3010">
        <v>38.372973000000002</v>
      </c>
      <c r="F3010">
        <v>-105.67272699999999</v>
      </c>
      <c r="G3010">
        <v>38.372875000000001</v>
      </c>
      <c r="H3010">
        <v>-105.68196399999999</v>
      </c>
      <c r="I3010">
        <v>0.5</v>
      </c>
      <c r="J3010" s="1" t="s">
        <v>4459</v>
      </c>
      <c r="K3010">
        <v>19874</v>
      </c>
      <c r="L3010" s="1" t="s">
        <v>6570</v>
      </c>
      <c r="M3010" s="1" t="s">
        <v>97</v>
      </c>
      <c r="N3010" s="1" t="s">
        <v>4027</v>
      </c>
      <c r="O3010" s="1" t="s">
        <v>92</v>
      </c>
      <c r="P3010" s="1" t="s">
        <v>198</v>
      </c>
      <c r="Q3010" s="1" t="s">
        <v>4028</v>
      </c>
      <c r="R3010" s="1" t="s">
        <v>48</v>
      </c>
      <c r="S3010" s="1" t="s">
        <v>79</v>
      </c>
      <c r="T3010" s="1" t="s">
        <v>4029</v>
      </c>
      <c r="U3010" s="2">
        <v>43481.34375</v>
      </c>
      <c r="V3010">
        <v>31.8</v>
      </c>
      <c r="W3010">
        <v>26.2</v>
      </c>
      <c r="X3010">
        <v>65</v>
      </c>
      <c r="Y3010">
        <v>30.09</v>
      </c>
      <c r="Z3010">
        <v>10</v>
      </c>
      <c r="AA3010" s="1" t="s">
        <v>71</v>
      </c>
      <c r="AB3010">
        <v>5.8</v>
      </c>
      <c r="AD3010" s="1" t="s">
        <v>1220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s="1" t="s">
        <v>51</v>
      </c>
      <c r="AS3010" s="1" t="s">
        <v>51</v>
      </c>
      <c r="AT3010" s="1" t="s">
        <v>51</v>
      </c>
      <c r="AU3010" s="1" t="s">
        <v>51</v>
      </c>
    </row>
    <row r="3011" spans="1:47" x14ac:dyDescent="0.25">
      <c r="A3011" s="1" t="s">
        <v>4594</v>
      </c>
      <c r="B3011">
        <v>4</v>
      </c>
      <c r="C3011" s="2">
        <v>43481.427314814813</v>
      </c>
      <c r="D3011" s="2">
        <v>43481.447835648149</v>
      </c>
      <c r="E3011">
        <v>39.747109999999999</v>
      </c>
      <c r="F3011">
        <v>-105.39773</v>
      </c>
      <c r="G3011">
        <v>39.802298</v>
      </c>
      <c r="H3011">
        <v>-105.493692</v>
      </c>
      <c r="I3011">
        <v>6.3650000000000002</v>
      </c>
      <c r="J3011" s="1" t="s">
        <v>4595</v>
      </c>
      <c r="L3011" s="1" t="s">
        <v>1709</v>
      </c>
      <c r="M3011" s="1" t="s">
        <v>47</v>
      </c>
      <c r="N3011" s="1" t="s">
        <v>269</v>
      </c>
      <c r="O3011" s="1" t="s">
        <v>115</v>
      </c>
      <c r="P3011" s="1" t="s">
        <v>198</v>
      </c>
      <c r="Q3011" s="1" t="s">
        <v>349</v>
      </c>
      <c r="R3011" s="1" t="s">
        <v>48</v>
      </c>
      <c r="S3011" s="1" t="s">
        <v>79</v>
      </c>
      <c r="T3011" s="1" t="s">
        <v>324</v>
      </c>
      <c r="U3011" s="2">
        <v>43481.425000000003</v>
      </c>
      <c r="V3011">
        <v>37.4</v>
      </c>
      <c r="X3011">
        <v>56</v>
      </c>
      <c r="Y3011">
        <v>29.93</v>
      </c>
      <c r="Z3011">
        <v>10</v>
      </c>
      <c r="AA3011" s="1" t="s">
        <v>49</v>
      </c>
      <c r="AD3011" s="1" t="s">
        <v>1212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s="1" t="s">
        <v>51</v>
      </c>
      <c r="AS3011" s="1" t="s">
        <v>51</v>
      </c>
      <c r="AT3011" s="1" t="s">
        <v>51</v>
      </c>
      <c r="AU3011" s="1" t="s">
        <v>51</v>
      </c>
    </row>
    <row r="3012" spans="1:47" x14ac:dyDescent="0.25">
      <c r="A3012" s="1" t="s">
        <v>8684</v>
      </c>
      <c r="B3012">
        <v>4</v>
      </c>
      <c r="C3012" s="2">
        <v>43481.427314814813</v>
      </c>
      <c r="D3012" s="2">
        <v>43481.447835648149</v>
      </c>
      <c r="E3012">
        <v>39.802298</v>
      </c>
      <c r="F3012">
        <v>-105.493692</v>
      </c>
      <c r="G3012">
        <v>39.747109999999999</v>
      </c>
      <c r="H3012">
        <v>-105.39773</v>
      </c>
      <c r="I3012">
        <v>6.3650000000000002</v>
      </c>
      <c r="J3012" s="1" t="s">
        <v>8685</v>
      </c>
      <c r="K3012">
        <v>10356</v>
      </c>
      <c r="L3012" s="1" t="s">
        <v>6704</v>
      </c>
      <c r="M3012" s="1" t="s">
        <v>97</v>
      </c>
      <c r="N3012" s="1" t="s">
        <v>2110</v>
      </c>
      <c r="O3012" s="1" t="s">
        <v>3347</v>
      </c>
      <c r="P3012" s="1" t="s">
        <v>198</v>
      </c>
      <c r="Q3012" s="1" t="s">
        <v>6705</v>
      </c>
      <c r="R3012" s="1" t="s">
        <v>48</v>
      </c>
      <c r="S3012" s="1" t="s">
        <v>79</v>
      </c>
      <c r="T3012" s="1" t="s">
        <v>339</v>
      </c>
      <c r="U3012" s="2">
        <v>43481.433333333334</v>
      </c>
      <c r="V3012">
        <v>15.8</v>
      </c>
      <c r="W3012">
        <v>-7.3</v>
      </c>
      <c r="X3012">
        <v>58</v>
      </c>
      <c r="Y3012">
        <v>29.97</v>
      </c>
      <c r="Z3012">
        <v>0.5</v>
      </c>
      <c r="AA3012" s="1" t="s">
        <v>56</v>
      </c>
      <c r="AB3012">
        <v>42.6</v>
      </c>
      <c r="AD3012" s="1" t="s">
        <v>1210</v>
      </c>
      <c r="AE3012" t="b">
        <v>0</v>
      </c>
      <c r="AF3012" t="b">
        <v>0</v>
      </c>
      <c r="AG3012" t="b">
        <v>1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1</v>
      </c>
      <c r="AQ3012" t="b">
        <v>0</v>
      </c>
      <c r="AR3012" s="1" t="s">
        <v>51</v>
      </c>
      <c r="AS3012" s="1" t="s">
        <v>51</v>
      </c>
      <c r="AT3012" s="1" t="s">
        <v>51</v>
      </c>
      <c r="AU3012" s="1" t="s">
        <v>51</v>
      </c>
    </row>
    <row r="3013" spans="1:47" x14ac:dyDescent="0.25">
      <c r="A3013" s="1" t="s">
        <v>4640</v>
      </c>
      <c r="B3013">
        <v>4</v>
      </c>
      <c r="C3013" s="2">
        <v>43481.455428240741</v>
      </c>
      <c r="D3013" s="2">
        <v>43481.475590277776</v>
      </c>
      <c r="E3013">
        <v>39.747109999999999</v>
      </c>
      <c r="F3013">
        <v>-105.39773</v>
      </c>
      <c r="G3013">
        <v>39.802298</v>
      </c>
      <c r="H3013">
        <v>-105.493692</v>
      </c>
      <c r="I3013">
        <v>6.3650000000000002</v>
      </c>
      <c r="J3013" s="1" t="s">
        <v>4641</v>
      </c>
      <c r="L3013" s="1" t="s">
        <v>1709</v>
      </c>
      <c r="M3013" s="1" t="s">
        <v>47</v>
      </c>
      <c r="N3013" s="1" t="s">
        <v>269</v>
      </c>
      <c r="O3013" s="1" t="s">
        <v>115</v>
      </c>
      <c r="P3013" s="1" t="s">
        <v>198</v>
      </c>
      <c r="Q3013" s="1" t="s">
        <v>349</v>
      </c>
      <c r="R3013" s="1" t="s">
        <v>48</v>
      </c>
      <c r="S3013" s="1" t="s">
        <v>79</v>
      </c>
      <c r="T3013" s="1" t="s">
        <v>324</v>
      </c>
      <c r="U3013" s="2">
        <v>43481.45416666667</v>
      </c>
      <c r="V3013">
        <v>41</v>
      </c>
      <c r="X3013">
        <v>49</v>
      </c>
      <c r="Y3013">
        <v>29.92</v>
      </c>
      <c r="Z3013">
        <v>10</v>
      </c>
      <c r="AA3013" s="1" t="s">
        <v>49</v>
      </c>
      <c r="AD3013" s="1" t="s">
        <v>818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s="1" t="s">
        <v>51</v>
      </c>
      <c r="AS3013" s="1" t="s">
        <v>51</v>
      </c>
      <c r="AT3013" s="1" t="s">
        <v>51</v>
      </c>
      <c r="AU3013" s="1" t="s">
        <v>51</v>
      </c>
    </row>
    <row r="3014" spans="1:47" x14ac:dyDescent="0.25">
      <c r="A3014" s="1" t="s">
        <v>8686</v>
      </c>
      <c r="B3014">
        <v>4</v>
      </c>
      <c r="C3014" s="2">
        <v>43481.455428240741</v>
      </c>
      <c r="D3014" s="2">
        <v>43481.475590277776</v>
      </c>
      <c r="E3014">
        <v>39.802298</v>
      </c>
      <c r="F3014">
        <v>-105.493692</v>
      </c>
      <c r="G3014">
        <v>39.747109999999999</v>
      </c>
      <c r="H3014">
        <v>-105.39773</v>
      </c>
      <c r="I3014">
        <v>6.3650000000000002</v>
      </c>
      <c r="J3014" s="1" t="s">
        <v>8687</v>
      </c>
      <c r="K3014">
        <v>10356</v>
      </c>
      <c r="L3014" s="1" t="s">
        <v>6704</v>
      </c>
      <c r="M3014" s="1" t="s">
        <v>97</v>
      </c>
      <c r="N3014" s="1" t="s">
        <v>2110</v>
      </c>
      <c r="O3014" s="1" t="s">
        <v>3347</v>
      </c>
      <c r="P3014" s="1" t="s">
        <v>198</v>
      </c>
      <c r="Q3014" s="1" t="s">
        <v>6705</v>
      </c>
      <c r="R3014" s="1" t="s">
        <v>48</v>
      </c>
      <c r="S3014" s="1" t="s">
        <v>79</v>
      </c>
      <c r="T3014" s="1" t="s">
        <v>339</v>
      </c>
      <c r="U3014" s="2">
        <v>43481.462500000001</v>
      </c>
      <c r="V3014">
        <v>15.8</v>
      </c>
      <c r="W3014">
        <v>-6.6</v>
      </c>
      <c r="X3014">
        <v>58</v>
      </c>
      <c r="Y3014">
        <v>29.97</v>
      </c>
      <c r="Z3014">
        <v>0.2</v>
      </c>
      <c r="AA3014" s="1" t="s">
        <v>71</v>
      </c>
      <c r="AB3014">
        <v>39.1</v>
      </c>
      <c r="AD3014" s="1" t="s">
        <v>1210</v>
      </c>
      <c r="AE3014" t="b">
        <v>0</v>
      </c>
      <c r="AF3014" t="b">
        <v>0</v>
      </c>
      <c r="AG3014" t="b">
        <v>1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1</v>
      </c>
      <c r="AQ3014" t="b">
        <v>0</v>
      </c>
      <c r="AR3014" s="1" t="s">
        <v>51</v>
      </c>
      <c r="AS3014" s="1" t="s">
        <v>51</v>
      </c>
      <c r="AT3014" s="1" t="s">
        <v>51</v>
      </c>
      <c r="AU3014" s="1" t="s">
        <v>51</v>
      </c>
    </row>
    <row r="3015" spans="1:47" x14ac:dyDescent="0.25">
      <c r="A3015" s="1" t="s">
        <v>6364</v>
      </c>
      <c r="B3015">
        <v>3</v>
      </c>
      <c r="C3015" s="2">
        <v>43481.571597222224</v>
      </c>
      <c r="D3015" s="2">
        <v>43481.592013888891</v>
      </c>
      <c r="E3015">
        <v>39.778359999999999</v>
      </c>
      <c r="F3015">
        <v>-104.89577300000001</v>
      </c>
      <c r="G3015">
        <v>39.778419999999997</v>
      </c>
      <c r="H3015">
        <v>-104.896974</v>
      </c>
      <c r="I3015">
        <v>6.4000000000000001E-2</v>
      </c>
      <c r="J3015" s="1" t="s">
        <v>416</v>
      </c>
      <c r="L3015" s="1" t="s">
        <v>137</v>
      </c>
      <c r="M3015" s="1" t="s">
        <v>47</v>
      </c>
      <c r="N3015" s="1" t="s">
        <v>131</v>
      </c>
      <c r="O3015" s="1" t="s">
        <v>131</v>
      </c>
      <c r="P3015" s="1" t="s">
        <v>198</v>
      </c>
      <c r="Q3015" s="1" t="s">
        <v>246</v>
      </c>
      <c r="R3015" s="1" t="s">
        <v>48</v>
      </c>
      <c r="S3015" s="1" t="s">
        <v>79</v>
      </c>
      <c r="T3015" s="1" t="s">
        <v>205</v>
      </c>
      <c r="U3015" s="2">
        <v>43481.624305555553</v>
      </c>
      <c r="V3015">
        <v>50</v>
      </c>
      <c r="X3015">
        <v>37</v>
      </c>
      <c r="Y3015">
        <v>29.92</v>
      </c>
      <c r="Z3015">
        <v>30</v>
      </c>
      <c r="AA3015" s="1" t="s">
        <v>840</v>
      </c>
      <c r="AB3015">
        <v>17.3</v>
      </c>
      <c r="AD3015" s="1" t="s">
        <v>818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s="1" t="s">
        <v>51</v>
      </c>
      <c r="AS3015" s="1" t="s">
        <v>51</v>
      </c>
      <c r="AT3015" s="1" t="s">
        <v>51</v>
      </c>
      <c r="AU3015" s="1" t="s">
        <v>51</v>
      </c>
    </row>
    <row r="3016" spans="1:47" x14ac:dyDescent="0.25">
      <c r="A3016" s="1" t="s">
        <v>4486</v>
      </c>
      <c r="B3016">
        <v>4</v>
      </c>
      <c r="C3016" s="2">
        <v>43481.571597222224</v>
      </c>
      <c r="D3016" s="2">
        <v>43481.592106481483</v>
      </c>
      <c r="E3016">
        <v>40.92709</v>
      </c>
      <c r="F3016">
        <v>-106.22651</v>
      </c>
      <c r="G3016">
        <v>40.92709</v>
      </c>
      <c r="H3016">
        <v>-106.22651</v>
      </c>
      <c r="I3016">
        <v>0</v>
      </c>
      <c r="J3016" s="1" t="s">
        <v>4487</v>
      </c>
      <c r="L3016" s="1" t="s">
        <v>4488</v>
      </c>
      <c r="M3016" s="1" t="s">
        <v>47</v>
      </c>
      <c r="N3016" s="1" t="s">
        <v>577</v>
      </c>
      <c r="O3016" s="1" t="s">
        <v>110</v>
      </c>
      <c r="P3016" s="1" t="s">
        <v>198</v>
      </c>
      <c r="Q3016" s="1" t="s">
        <v>578</v>
      </c>
      <c r="R3016" s="1" t="s">
        <v>48</v>
      </c>
      <c r="S3016" s="1" t="s">
        <v>79</v>
      </c>
      <c r="T3016" s="1" t="s">
        <v>579</v>
      </c>
      <c r="U3016" s="2">
        <v>43481.565972222219</v>
      </c>
      <c r="V3016">
        <v>37.4</v>
      </c>
      <c r="W3016">
        <v>28.5</v>
      </c>
      <c r="X3016">
        <v>56</v>
      </c>
      <c r="Y3016">
        <v>29.99</v>
      </c>
      <c r="Z3016">
        <v>10</v>
      </c>
      <c r="AA3016" s="1" t="s">
        <v>55</v>
      </c>
      <c r="AB3016">
        <v>15</v>
      </c>
      <c r="AD3016" s="1" t="s">
        <v>1212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s="1" t="s">
        <v>51</v>
      </c>
      <c r="AS3016" s="1" t="s">
        <v>51</v>
      </c>
      <c r="AT3016" s="1" t="s">
        <v>51</v>
      </c>
      <c r="AU3016" s="1" t="s">
        <v>51</v>
      </c>
    </row>
    <row r="3017" spans="1:47" x14ac:dyDescent="0.25">
      <c r="A3017" s="1" t="s">
        <v>4489</v>
      </c>
      <c r="B3017">
        <v>4</v>
      </c>
      <c r="C3017" s="2">
        <v>43481.571597222224</v>
      </c>
      <c r="D3017" s="2">
        <v>43481.592106481483</v>
      </c>
      <c r="E3017">
        <v>40.92709</v>
      </c>
      <c r="F3017">
        <v>-106.22651</v>
      </c>
      <c r="G3017">
        <v>40.92709</v>
      </c>
      <c r="H3017">
        <v>-106.22651</v>
      </c>
      <c r="I3017">
        <v>0</v>
      </c>
      <c r="J3017" s="1" t="s">
        <v>4487</v>
      </c>
      <c r="L3017" s="1" t="s">
        <v>4488</v>
      </c>
      <c r="M3017" s="1" t="s">
        <v>47</v>
      </c>
      <c r="N3017" s="1" t="s">
        <v>577</v>
      </c>
      <c r="O3017" s="1" t="s">
        <v>110</v>
      </c>
      <c r="P3017" s="1" t="s">
        <v>198</v>
      </c>
      <c r="Q3017" s="1" t="s">
        <v>578</v>
      </c>
      <c r="R3017" s="1" t="s">
        <v>48</v>
      </c>
      <c r="S3017" s="1" t="s">
        <v>79</v>
      </c>
      <c r="T3017" s="1" t="s">
        <v>579</v>
      </c>
      <c r="U3017" s="2">
        <v>43481.565972222219</v>
      </c>
      <c r="V3017">
        <v>37.4</v>
      </c>
      <c r="W3017">
        <v>28.5</v>
      </c>
      <c r="X3017">
        <v>56</v>
      </c>
      <c r="Y3017">
        <v>29.99</v>
      </c>
      <c r="Z3017">
        <v>10</v>
      </c>
      <c r="AA3017" s="1" t="s">
        <v>55</v>
      </c>
      <c r="AB3017">
        <v>15</v>
      </c>
      <c r="AD3017" s="1" t="s">
        <v>1212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s="1" t="s">
        <v>51</v>
      </c>
      <c r="AS3017" s="1" t="s">
        <v>51</v>
      </c>
      <c r="AT3017" s="1" t="s">
        <v>51</v>
      </c>
      <c r="AU3017" s="1" t="s">
        <v>51</v>
      </c>
    </row>
    <row r="3018" spans="1:47" x14ac:dyDescent="0.25">
      <c r="A3018" s="1" t="s">
        <v>4677</v>
      </c>
      <c r="B3018">
        <v>3</v>
      </c>
      <c r="C3018" s="2">
        <v>43481.57576388889</v>
      </c>
      <c r="D3018" s="2">
        <v>43481.596180555556</v>
      </c>
      <c r="E3018">
        <v>39.630034999999999</v>
      </c>
      <c r="F3018">
        <v>-104.905278</v>
      </c>
      <c r="G3018">
        <v>39.628911000000002</v>
      </c>
      <c r="H3018">
        <v>-104.904681</v>
      </c>
      <c r="I3018">
        <v>8.4000000000000005E-2</v>
      </c>
      <c r="J3018" s="1" t="s">
        <v>220</v>
      </c>
      <c r="L3018" s="1" t="s">
        <v>195</v>
      </c>
      <c r="M3018" s="1" t="s">
        <v>47</v>
      </c>
      <c r="N3018" s="1" t="s">
        <v>131</v>
      </c>
      <c r="O3018" s="1" t="s">
        <v>131</v>
      </c>
      <c r="P3018" s="1" t="s">
        <v>198</v>
      </c>
      <c r="Q3018" s="1" t="s">
        <v>414</v>
      </c>
      <c r="R3018" s="1" t="s">
        <v>48</v>
      </c>
      <c r="S3018" s="1" t="s">
        <v>79</v>
      </c>
      <c r="T3018" s="1" t="s">
        <v>200</v>
      </c>
      <c r="U3018" s="2">
        <v>43481.578472222223</v>
      </c>
      <c r="V3018">
        <v>50</v>
      </c>
      <c r="X3018">
        <v>35</v>
      </c>
      <c r="Y3018">
        <v>29.86</v>
      </c>
      <c r="Z3018">
        <v>10</v>
      </c>
      <c r="AA3018" s="1" t="s">
        <v>961</v>
      </c>
      <c r="AB3018">
        <v>4.5999999999999996</v>
      </c>
      <c r="AD3018" s="1" t="s">
        <v>818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s="1" t="s">
        <v>51</v>
      </c>
      <c r="AS3018" s="1" t="s">
        <v>51</v>
      </c>
      <c r="AT3018" s="1" t="s">
        <v>51</v>
      </c>
      <c r="AU3018" s="1" t="s">
        <v>51</v>
      </c>
    </row>
    <row r="3019" spans="1:47" x14ac:dyDescent="0.25">
      <c r="A3019" s="1" t="s">
        <v>4678</v>
      </c>
      <c r="B3019">
        <v>3</v>
      </c>
      <c r="C3019" s="2">
        <v>43481.620034722226</v>
      </c>
      <c r="D3019" s="2">
        <v>43481.640625</v>
      </c>
      <c r="E3019">
        <v>39.65813</v>
      </c>
      <c r="F3019">
        <v>-104.92050999999999</v>
      </c>
      <c r="G3019">
        <v>39.658824000000003</v>
      </c>
      <c r="H3019">
        <v>-104.920798</v>
      </c>
      <c r="I3019">
        <v>0.05</v>
      </c>
      <c r="J3019" s="1" t="s">
        <v>604</v>
      </c>
      <c r="L3019" s="1" t="s">
        <v>194</v>
      </c>
      <c r="M3019" s="1" t="s">
        <v>47</v>
      </c>
      <c r="N3019" s="1" t="s">
        <v>131</v>
      </c>
      <c r="O3019" s="1" t="s">
        <v>131</v>
      </c>
      <c r="P3019" s="1" t="s">
        <v>198</v>
      </c>
      <c r="Q3019" s="1" t="s">
        <v>387</v>
      </c>
      <c r="R3019" s="1" t="s">
        <v>48</v>
      </c>
      <c r="S3019" s="1" t="s">
        <v>79</v>
      </c>
      <c r="T3019" s="1" t="s">
        <v>200</v>
      </c>
      <c r="U3019" s="2">
        <v>43481.620138888888</v>
      </c>
      <c r="V3019">
        <v>46.9</v>
      </c>
      <c r="X3019">
        <v>41</v>
      </c>
      <c r="Y3019">
        <v>29.91</v>
      </c>
      <c r="Z3019">
        <v>10</v>
      </c>
      <c r="AA3019" s="1" t="s">
        <v>61</v>
      </c>
      <c r="AB3019">
        <v>6.9</v>
      </c>
      <c r="AD3019" s="1" t="s">
        <v>818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s="1" t="s">
        <v>51</v>
      </c>
      <c r="AS3019" s="1" t="s">
        <v>51</v>
      </c>
      <c r="AT3019" s="1" t="s">
        <v>51</v>
      </c>
      <c r="AU3019" s="1" t="s">
        <v>51</v>
      </c>
    </row>
    <row r="3020" spans="1:47" x14ac:dyDescent="0.25">
      <c r="A3020" s="1" t="s">
        <v>9308</v>
      </c>
      <c r="B3020">
        <v>2</v>
      </c>
      <c r="C3020" s="2">
        <v>43481.636192129627</v>
      </c>
      <c r="D3020" s="2">
        <v>43481.656909722224</v>
      </c>
      <c r="E3020">
        <v>39.66395</v>
      </c>
      <c r="F3020">
        <v>-104.92307</v>
      </c>
      <c r="G3020">
        <v>39.670180000000002</v>
      </c>
      <c r="H3020">
        <v>-104.92731999999999</v>
      </c>
      <c r="I3020">
        <v>0.48599999999999999</v>
      </c>
      <c r="J3020" s="1" t="s">
        <v>9309</v>
      </c>
      <c r="L3020" s="1" t="s">
        <v>265</v>
      </c>
      <c r="M3020" s="1" t="s">
        <v>47</v>
      </c>
      <c r="N3020" s="1" t="s">
        <v>131</v>
      </c>
      <c r="O3020" s="1" t="s">
        <v>131</v>
      </c>
      <c r="P3020" s="1" t="s">
        <v>198</v>
      </c>
      <c r="Q3020" s="1" t="s">
        <v>387</v>
      </c>
      <c r="R3020" s="1" t="s">
        <v>48</v>
      </c>
      <c r="S3020" s="1" t="s">
        <v>79</v>
      </c>
      <c r="T3020" s="1" t="s">
        <v>200</v>
      </c>
      <c r="U3020" s="2">
        <v>43481.620138888888</v>
      </c>
      <c r="V3020">
        <v>46.9</v>
      </c>
      <c r="X3020">
        <v>41</v>
      </c>
      <c r="Y3020">
        <v>29.91</v>
      </c>
      <c r="Z3020">
        <v>10</v>
      </c>
      <c r="AA3020" s="1" t="s">
        <v>61</v>
      </c>
      <c r="AB3020">
        <v>6.9</v>
      </c>
      <c r="AD3020" s="1" t="s">
        <v>818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s="1" t="s">
        <v>51</v>
      </c>
      <c r="AS3020" s="1" t="s">
        <v>51</v>
      </c>
      <c r="AT3020" s="1" t="s">
        <v>51</v>
      </c>
      <c r="AU3020" s="1" t="s">
        <v>51</v>
      </c>
    </row>
    <row r="3021" spans="1:47" x14ac:dyDescent="0.25">
      <c r="A3021" s="1" t="s">
        <v>4309</v>
      </c>
      <c r="B3021">
        <v>3</v>
      </c>
      <c r="C3021" s="2">
        <v>43481.696608796294</v>
      </c>
      <c r="D3021" s="2">
        <v>43481.71702546296</v>
      </c>
      <c r="E3021">
        <v>39.602213999999996</v>
      </c>
      <c r="F3021">
        <v>-104.888992</v>
      </c>
      <c r="G3021">
        <v>39.605420000000002</v>
      </c>
      <c r="H3021">
        <v>-104.89082999999999</v>
      </c>
      <c r="I3021">
        <v>0.24199999999999999</v>
      </c>
      <c r="J3021" s="1" t="s">
        <v>426</v>
      </c>
      <c r="L3021" s="1" t="s">
        <v>877</v>
      </c>
      <c r="M3021" s="1" t="s">
        <v>47</v>
      </c>
      <c r="N3021" s="1" t="s">
        <v>127</v>
      </c>
      <c r="O3021" s="1" t="s">
        <v>201</v>
      </c>
      <c r="P3021" s="1" t="s">
        <v>198</v>
      </c>
      <c r="Q3021" s="1" t="s">
        <v>427</v>
      </c>
      <c r="R3021" s="1" t="s">
        <v>48</v>
      </c>
      <c r="S3021" s="1" t="s">
        <v>79</v>
      </c>
      <c r="T3021" s="1" t="s">
        <v>200</v>
      </c>
      <c r="U3021" s="2">
        <v>43481.703472222223</v>
      </c>
      <c r="V3021">
        <v>42.1</v>
      </c>
      <c r="W3021">
        <v>38.4</v>
      </c>
      <c r="X3021">
        <v>49</v>
      </c>
      <c r="Y3021">
        <v>29.96</v>
      </c>
      <c r="Z3021">
        <v>10</v>
      </c>
      <c r="AA3021" s="1" t="s">
        <v>964</v>
      </c>
      <c r="AB3021">
        <v>5.8</v>
      </c>
      <c r="AD3021" s="1" t="s">
        <v>818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s="1" t="s">
        <v>51</v>
      </c>
      <c r="AS3021" s="1" t="s">
        <v>51</v>
      </c>
      <c r="AT3021" s="1" t="s">
        <v>51</v>
      </c>
      <c r="AU3021" s="1" t="s">
        <v>51</v>
      </c>
    </row>
    <row r="3022" spans="1:47" x14ac:dyDescent="0.25">
      <c r="A3022" s="1" t="s">
        <v>4259</v>
      </c>
      <c r="B3022">
        <v>3</v>
      </c>
      <c r="C3022" s="2">
        <v>43481.730949074074</v>
      </c>
      <c r="D3022" s="2">
        <v>43481.751747685186</v>
      </c>
      <c r="E3022">
        <v>39.616402999999998</v>
      </c>
      <c r="F3022">
        <v>-104.89720199999999</v>
      </c>
      <c r="G3022">
        <v>39.61891</v>
      </c>
      <c r="H3022">
        <v>-104.89861000000001</v>
      </c>
      <c r="I3022">
        <v>0.189</v>
      </c>
      <c r="J3022" s="1" t="s">
        <v>564</v>
      </c>
      <c r="L3022" s="1" t="s">
        <v>877</v>
      </c>
      <c r="M3022" s="1" t="s">
        <v>47</v>
      </c>
      <c r="N3022" s="1" t="s">
        <v>127</v>
      </c>
      <c r="O3022" s="1" t="s">
        <v>201</v>
      </c>
      <c r="P3022" s="1" t="s">
        <v>198</v>
      </c>
      <c r="Q3022" s="1" t="s">
        <v>427</v>
      </c>
      <c r="R3022" s="1" t="s">
        <v>48</v>
      </c>
      <c r="S3022" s="1" t="s">
        <v>79</v>
      </c>
      <c r="T3022" s="1" t="s">
        <v>200</v>
      </c>
      <c r="U3022" s="2">
        <v>43481.745138888888</v>
      </c>
      <c r="V3022">
        <v>41</v>
      </c>
      <c r="W3022">
        <v>36.4</v>
      </c>
      <c r="X3022">
        <v>51</v>
      </c>
      <c r="Y3022">
        <v>30</v>
      </c>
      <c r="Z3022">
        <v>10</v>
      </c>
      <c r="AA3022" s="1" t="s">
        <v>66</v>
      </c>
      <c r="AB3022">
        <v>6.9</v>
      </c>
      <c r="AD3022" s="1" t="s">
        <v>818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s="1" t="s">
        <v>53</v>
      </c>
      <c r="AS3022" s="1" t="s">
        <v>53</v>
      </c>
      <c r="AT3022" s="1" t="s">
        <v>51</v>
      </c>
      <c r="AU3022" s="1" t="s">
        <v>51</v>
      </c>
    </row>
    <row r="3023" spans="1:47" x14ac:dyDescent="0.25">
      <c r="A3023" s="1" t="s">
        <v>9310</v>
      </c>
      <c r="B3023">
        <v>2</v>
      </c>
      <c r="C3023" s="2">
        <v>43481.753865740742</v>
      </c>
      <c r="D3023" s="2">
        <v>43481.774201388886</v>
      </c>
      <c r="E3023">
        <v>39.61985</v>
      </c>
      <c r="F3023">
        <v>-104.89914</v>
      </c>
      <c r="G3023">
        <v>39.629291000000002</v>
      </c>
      <c r="H3023">
        <v>-104.904588</v>
      </c>
      <c r="I3023">
        <v>0.71399999999999997</v>
      </c>
      <c r="J3023" s="1" t="s">
        <v>9311</v>
      </c>
      <c r="L3023" s="1" t="s">
        <v>265</v>
      </c>
      <c r="M3023" s="1" t="s">
        <v>47</v>
      </c>
      <c r="N3023" s="1" t="s">
        <v>127</v>
      </c>
      <c r="O3023" s="1" t="s">
        <v>201</v>
      </c>
      <c r="P3023" s="1" t="s">
        <v>198</v>
      </c>
      <c r="Q3023" s="1" t="s">
        <v>427</v>
      </c>
      <c r="R3023" s="1" t="s">
        <v>48</v>
      </c>
      <c r="S3023" s="1" t="s">
        <v>79</v>
      </c>
      <c r="T3023" s="1" t="s">
        <v>200</v>
      </c>
      <c r="U3023" s="2">
        <v>43481.745138888888</v>
      </c>
      <c r="V3023">
        <v>41</v>
      </c>
      <c r="W3023">
        <v>36.4</v>
      </c>
      <c r="X3023">
        <v>51</v>
      </c>
      <c r="Y3023">
        <v>30</v>
      </c>
      <c r="Z3023">
        <v>10</v>
      </c>
      <c r="AA3023" s="1" t="s">
        <v>66</v>
      </c>
      <c r="AB3023">
        <v>6.9</v>
      </c>
      <c r="AD3023" s="1" t="s">
        <v>818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s="1" t="s">
        <v>53</v>
      </c>
      <c r="AS3023" s="1" t="s">
        <v>53</v>
      </c>
      <c r="AT3023" s="1" t="s">
        <v>53</v>
      </c>
      <c r="AU3023" s="1" t="s">
        <v>51</v>
      </c>
    </row>
    <row r="3024" spans="1:47" x14ac:dyDescent="0.25">
      <c r="A3024" s="1" t="s">
        <v>5079</v>
      </c>
      <c r="B3024">
        <v>4</v>
      </c>
      <c r="C3024" s="2">
        <v>43481.980428240742</v>
      </c>
      <c r="D3024" s="2">
        <v>43482.001203703701</v>
      </c>
      <c r="E3024">
        <v>39.685139999999997</v>
      </c>
      <c r="F3024">
        <v>-105.88582</v>
      </c>
      <c r="G3024">
        <v>39.62715</v>
      </c>
      <c r="H3024">
        <v>-106.07038</v>
      </c>
      <c r="I3024">
        <v>10.603999999999999</v>
      </c>
      <c r="J3024" s="1" t="s">
        <v>2134</v>
      </c>
      <c r="L3024" s="1" t="s">
        <v>137</v>
      </c>
      <c r="M3024" s="1" t="s">
        <v>47</v>
      </c>
      <c r="N3024" s="1" t="s">
        <v>336</v>
      </c>
      <c r="O3024" s="1" t="s">
        <v>337</v>
      </c>
      <c r="P3024" s="1" t="s">
        <v>198</v>
      </c>
      <c r="Q3024" s="1" t="s">
        <v>338</v>
      </c>
      <c r="R3024" s="1" t="s">
        <v>48</v>
      </c>
      <c r="S3024" s="1" t="s">
        <v>79</v>
      </c>
      <c r="T3024" s="1" t="s">
        <v>339</v>
      </c>
      <c r="U3024" s="2">
        <v>43481.974999999999</v>
      </c>
      <c r="V3024">
        <v>10.4</v>
      </c>
      <c r="W3024">
        <v>-13.8</v>
      </c>
      <c r="X3024">
        <v>62</v>
      </c>
      <c r="Y3024">
        <v>30.08</v>
      </c>
      <c r="Z3024">
        <v>0.5</v>
      </c>
      <c r="AA3024" s="1" t="s">
        <v>71</v>
      </c>
      <c r="AB3024">
        <v>38</v>
      </c>
      <c r="AD3024" s="1" t="s">
        <v>4893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s="1" t="s">
        <v>53</v>
      </c>
      <c r="AS3024" s="1" t="s">
        <v>53</v>
      </c>
      <c r="AT3024" s="1" t="s">
        <v>53</v>
      </c>
      <c r="AU3024" s="1" t="s">
        <v>53</v>
      </c>
    </row>
    <row r="3025" spans="1:47" x14ac:dyDescent="0.25">
      <c r="A3025" s="1" t="s">
        <v>5006</v>
      </c>
      <c r="B3025">
        <v>4</v>
      </c>
      <c r="C3025" s="2">
        <v>43481.998136574075</v>
      </c>
      <c r="D3025" s="2">
        <v>43482.018935185188</v>
      </c>
      <c r="E3025">
        <v>39.533096999999998</v>
      </c>
      <c r="F3025">
        <v>-106.215451</v>
      </c>
      <c r="G3025">
        <v>39.645740000000004</v>
      </c>
      <c r="H3025">
        <v>-106.31031</v>
      </c>
      <c r="I3025">
        <v>9.2780000000000005</v>
      </c>
      <c r="J3025" s="1" t="s">
        <v>2845</v>
      </c>
      <c r="L3025" s="1" t="s">
        <v>129</v>
      </c>
      <c r="M3025" s="1" t="s">
        <v>47</v>
      </c>
      <c r="N3025" s="1" t="s">
        <v>500</v>
      </c>
      <c r="O3025" s="1" t="s">
        <v>501</v>
      </c>
      <c r="P3025" s="1" t="s">
        <v>198</v>
      </c>
      <c r="Q3025" s="1" t="s">
        <v>502</v>
      </c>
      <c r="R3025" s="1" t="s">
        <v>48</v>
      </c>
      <c r="S3025" s="1" t="s">
        <v>79</v>
      </c>
      <c r="T3025" s="1" t="s">
        <v>503</v>
      </c>
      <c r="U3025" s="2">
        <v>43481.995833333334</v>
      </c>
      <c r="V3025">
        <v>19.399999999999999</v>
      </c>
      <c r="W3025">
        <v>7.2</v>
      </c>
      <c r="X3025">
        <v>80</v>
      </c>
      <c r="Y3025">
        <v>30.19</v>
      </c>
      <c r="AA3025" s="1" t="s">
        <v>56</v>
      </c>
      <c r="AB3025">
        <v>11.5</v>
      </c>
      <c r="AD3025" s="1" t="s">
        <v>1212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s="1" t="s">
        <v>53</v>
      </c>
      <c r="AS3025" s="1" t="s">
        <v>53</v>
      </c>
      <c r="AT3025" s="1" t="s">
        <v>53</v>
      </c>
      <c r="AU3025" s="1" t="s">
        <v>53</v>
      </c>
    </row>
    <row r="3026" spans="1:47" x14ac:dyDescent="0.25">
      <c r="A3026" s="1" t="s">
        <v>4378</v>
      </c>
      <c r="B3026">
        <v>3</v>
      </c>
      <c r="C3026" s="2">
        <v>43482.249178240738</v>
      </c>
      <c r="D3026" s="2">
        <v>43482.269803240742</v>
      </c>
      <c r="E3026">
        <v>39.778530000000003</v>
      </c>
      <c r="F3026">
        <v>-104.89713999999999</v>
      </c>
      <c r="G3026">
        <v>39.776888999999997</v>
      </c>
      <c r="H3026">
        <v>-104.891305</v>
      </c>
      <c r="I3026">
        <v>0.33</v>
      </c>
      <c r="J3026" s="1" t="s">
        <v>819</v>
      </c>
      <c r="L3026" s="1" t="s">
        <v>137</v>
      </c>
      <c r="M3026" s="1" t="s">
        <v>47</v>
      </c>
      <c r="N3026" s="1" t="s">
        <v>131</v>
      </c>
      <c r="O3026" s="1" t="s">
        <v>131</v>
      </c>
      <c r="P3026" s="1" t="s">
        <v>198</v>
      </c>
      <c r="Q3026" s="1" t="s">
        <v>246</v>
      </c>
      <c r="R3026" s="1" t="s">
        <v>48</v>
      </c>
      <c r="S3026" s="1" t="s">
        <v>79</v>
      </c>
      <c r="T3026" s="1" t="s">
        <v>205</v>
      </c>
      <c r="U3026" s="2">
        <v>43482.239583333336</v>
      </c>
      <c r="V3026">
        <v>39.200000000000003</v>
      </c>
      <c r="W3026">
        <v>33.6</v>
      </c>
      <c r="X3026">
        <v>39</v>
      </c>
      <c r="Y3026">
        <v>30.01</v>
      </c>
      <c r="Z3026">
        <v>10</v>
      </c>
      <c r="AA3026" s="1" t="s">
        <v>63</v>
      </c>
      <c r="AB3026">
        <v>8.1</v>
      </c>
      <c r="AD3026" s="1" t="s">
        <v>1067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s="1" t="s">
        <v>53</v>
      </c>
      <c r="AS3026" s="1" t="s">
        <v>53</v>
      </c>
      <c r="AT3026" s="1" t="s">
        <v>53</v>
      </c>
      <c r="AU3026" s="1" t="s">
        <v>51</v>
      </c>
    </row>
    <row r="3027" spans="1:47" x14ac:dyDescent="0.25">
      <c r="A3027" s="1" t="s">
        <v>4372</v>
      </c>
      <c r="B3027">
        <v>3</v>
      </c>
      <c r="C3027" s="2">
        <v>43482.276805555557</v>
      </c>
      <c r="D3027" s="2">
        <v>43482.29619212963</v>
      </c>
      <c r="E3027">
        <v>39.778359999999999</v>
      </c>
      <c r="F3027">
        <v>-104.89577300000001</v>
      </c>
      <c r="G3027">
        <v>39.778419999999997</v>
      </c>
      <c r="H3027">
        <v>-104.896974</v>
      </c>
      <c r="I3027">
        <v>6.4000000000000001E-2</v>
      </c>
      <c r="J3027" s="1" t="s">
        <v>416</v>
      </c>
      <c r="L3027" s="1" t="s">
        <v>137</v>
      </c>
      <c r="M3027" s="1" t="s">
        <v>47</v>
      </c>
      <c r="N3027" s="1" t="s">
        <v>131</v>
      </c>
      <c r="O3027" s="1" t="s">
        <v>131</v>
      </c>
      <c r="P3027" s="1" t="s">
        <v>198</v>
      </c>
      <c r="Q3027" s="1" t="s">
        <v>246</v>
      </c>
      <c r="R3027" s="1" t="s">
        <v>48</v>
      </c>
      <c r="S3027" s="1" t="s">
        <v>79</v>
      </c>
      <c r="T3027" s="1" t="s">
        <v>205</v>
      </c>
      <c r="U3027" s="2">
        <v>43482.239583333336</v>
      </c>
      <c r="V3027">
        <v>39.200000000000003</v>
      </c>
      <c r="W3027">
        <v>33.6</v>
      </c>
      <c r="X3027">
        <v>39</v>
      </c>
      <c r="Y3027">
        <v>30.01</v>
      </c>
      <c r="Z3027">
        <v>10</v>
      </c>
      <c r="AA3027" s="1" t="s">
        <v>63</v>
      </c>
      <c r="AB3027">
        <v>8.1</v>
      </c>
      <c r="AD3027" s="1" t="s">
        <v>1067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s="1" t="s">
        <v>53</v>
      </c>
      <c r="AS3027" s="1" t="s">
        <v>53</v>
      </c>
      <c r="AT3027" s="1" t="s">
        <v>51</v>
      </c>
      <c r="AU3027" s="1" t="s">
        <v>51</v>
      </c>
    </row>
    <row r="3028" spans="1:47" x14ac:dyDescent="0.25">
      <c r="A3028" s="1" t="s">
        <v>5128</v>
      </c>
      <c r="B3028">
        <v>3</v>
      </c>
      <c r="C3028" s="2">
        <v>43482.288263888891</v>
      </c>
      <c r="D3028" s="2">
        <v>43482.308692129627</v>
      </c>
      <c r="E3028">
        <v>39.770119999999999</v>
      </c>
      <c r="F3028">
        <v>-104.99178999999999</v>
      </c>
      <c r="G3028">
        <v>39.771329999999999</v>
      </c>
      <c r="H3028">
        <v>-104.99073</v>
      </c>
      <c r="I3028">
        <v>0.10100000000000001</v>
      </c>
      <c r="J3028" s="1" t="s">
        <v>532</v>
      </c>
      <c r="L3028" s="1" t="s">
        <v>265</v>
      </c>
      <c r="M3028" s="1" t="s">
        <v>47</v>
      </c>
      <c r="N3028" s="1" t="s">
        <v>131</v>
      </c>
      <c r="O3028" s="1" t="s">
        <v>131</v>
      </c>
      <c r="P3028" s="1" t="s">
        <v>198</v>
      </c>
      <c r="Q3028" s="1" t="s">
        <v>246</v>
      </c>
      <c r="R3028" s="1" t="s">
        <v>48</v>
      </c>
      <c r="S3028" s="1" t="s">
        <v>79</v>
      </c>
      <c r="T3028" s="1" t="s">
        <v>205</v>
      </c>
      <c r="U3028" s="2">
        <v>43482.326388888891</v>
      </c>
      <c r="V3028">
        <v>39.200000000000003</v>
      </c>
      <c r="W3028">
        <v>33.6</v>
      </c>
      <c r="X3028">
        <v>39</v>
      </c>
      <c r="Y3028">
        <v>30.01</v>
      </c>
      <c r="Z3028">
        <v>20</v>
      </c>
      <c r="AA3028" s="1" t="s">
        <v>846</v>
      </c>
      <c r="AB3028">
        <v>8.1</v>
      </c>
      <c r="AD3028" s="1" t="s">
        <v>1220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s="1" t="s">
        <v>53</v>
      </c>
      <c r="AS3028" s="1" t="s">
        <v>51</v>
      </c>
      <c r="AT3028" s="1" t="s">
        <v>51</v>
      </c>
      <c r="AU3028" s="1" t="s">
        <v>51</v>
      </c>
    </row>
    <row r="3029" spans="1:47" x14ac:dyDescent="0.25">
      <c r="A3029" s="1" t="s">
        <v>4006</v>
      </c>
      <c r="B3029">
        <v>3</v>
      </c>
      <c r="C3029" s="2">
        <v>43482.290844907409</v>
      </c>
      <c r="D3029" s="2">
        <v>43482.311469907407</v>
      </c>
      <c r="E3029">
        <v>40.291735000000003</v>
      </c>
      <c r="F3029">
        <v>-104.98025</v>
      </c>
      <c r="G3029">
        <v>40.277045999999999</v>
      </c>
      <c r="H3029">
        <v>-104.98031</v>
      </c>
      <c r="I3029">
        <v>1.0149999999999999</v>
      </c>
      <c r="J3029" s="1" t="s">
        <v>340</v>
      </c>
      <c r="L3029" s="1" t="s">
        <v>172</v>
      </c>
      <c r="M3029" s="1" t="s">
        <v>47</v>
      </c>
      <c r="N3029" s="1" t="s">
        <v>303</v>
      </c>
      <c r="O3029" s="1" t="s">
        <v>209</v>
      </c>
      <c r="P3029" s="1" t="s">
        <v>198</v>
      </c>
      <c r="Q3029" s="1" t="s">
        <v>304</v>
      </c>
      <c r="R3029" s="1" t="s">
        <v>48</v>
      </c>
      <c r="S3029" s="1" t="s">
        <v>79</v>
      </c>
      <c r="T3029" s="1" t="s">
        <v>230</v>
      </c>
      <c r="U3029" s="2">
        <v>43482.288888888892</v>
      </c>
      <c r="V3029">
        <v>21</v>
      </c>
      <c r="W3029">
        <v>13.4</v>
      </c>
      <c r="X3029">
        <v>92</v>
      </c>
      <c r="Y3029">
        <v>30.08</v>
      </c>
      <c r="Z3029">
        <v>10</v>
      </c>
      <c r="AA3029" s="1" t="s">
        <v>59</v>
      </c>
      <c r="AB3029">
        <v>5.8</v>
      </c>
      <c r="AD3029" s="1" t="s">
        <v>1206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s="1" t="s">
        <v>53</v>
      </c>
      <c r="AS3029" s="1" t="s">
        <v>51</v>
      </c>
      <c r="AT3029" s="1" t="s">
        <v>51</v>
      </c>
      <c r="AU3029" s="1" t="s">
        <v>51</v>
      </c>
    </row>
    <row r="3030" spans="1:47" x14ac:dyDescent="0.25">
      <c r="A3030" s="1" t="s">
        <v>7218</v>
      </c>
      <c r="B3030">
        <v>3</v>
      </c>
      <c r="C3030" s="2">
        <v>43482.322638888887</v>
      </c>
      <c r="D3030" s="2">
        <v>43482.343414351853</v>
      </c>
      <c r="E3030">
        <v>37.982239999999997</v>
      </c>
      <c r="F3030">
        <v>-103.63808</v>
      </c>
      <c r="G3030">
        <v>37.982219999999998</v>
      </c>
      <c r="H3030">
        <v>-103.65127</v>
      </c>
      <c r="I3030">
        <v>0.71799999999999997</v>
      </c>
      <c r="J3030" s="1" t="s">
        <v>6902</v>
      </c>
      <c r="K3030">
        <v>23979</v>
      </c>
      <c r="L3030" s="1" t="s">
        <v>7219</v>
      </c>
      <c r="M3030" s="1" t="s">
        <v>97</v>
      </c>
      <c r="N3030" s="1" t="s">
        <v>6811</v>
      </c>
      <c r="O3030" s="1" t="s">
        <v>1055</v>
      </c>
      <c r="P3030" s="1" t="s">
        <v>198</v>
      </c>
      <c r="Q3030" s="1" t="s">
        <v>7220</v>
      </c>
      <c r="R3030" s="1" t="s">
        <v>48</v>
      </c>
      <c r="S3030" s="1" t="s">
        <v>79</v>
      </c>
      <c r="T3030" s="1" t="s">
        <v>1042</v>
      </c>
      <c r="U3030" s="2">
        <v>43482.328472222223</v>
      </c>
      <c r="V3030">
        <v>28.9</v>
      </c>
      <c r="W3030">
        <v>22.8</v>
      </c>
      <c r="X3030">
        <v>82</v>
      </c>
      <c r="Y3030">
        <v>30.12</v>
      </c>
      <c r="Z3030">
        <v>10</v>
      </c>
      <c r="AA3030" s="1" t="s">
        <v>846</v>
      </c>
      <c r="AB3030">
        <v>5.8</v>
      </c>
      <c r="AD3030" s="1" t="s">
        <v>1206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s="1" t="s">
        <v>51</v>
      </c>
      <c r="AS3030" s="1" t="s">
        <v>51</v>
      </c>
      <c r="AT3030" s="1" t="s">
        <v>51</v>
      </c>
      <c r="AU3030" s="1" t="s">
        <v>51</v>
      </c>
    </row>
    <row r="3031" spans="1:47" x14ac:dyDescent="0.25">
      <c r="A3031" s="1" t="s">
        <v>7221</v>
      </c>
      <c r="B3031">
        <v>4</v>
      </c>
      <c r="C3031" s="2">
        <v>43482.325243055559</v>
      </c>
      <c r="D3031" s="2">
        <v>43482.345902777779</v>
      </c>
      <c r="E3031">
        <v>37.982239999999997</v>
      </c>
      <c r="F3031">
        <v>-103.63808</v>
      </c>
      <c r="G3031">
        <v>37.982219999999998</v>
      </c>
      <c r="H3031">
        <v>-103.65127</v>
      </c>
      <c r="I3031">
        <v>0.71799999999999997</v>
      </c>
      <c r="J3031" s="1" t="s">
        <v>6945</v>
      </c>
      <c r="K3031">
        <v>23979</v>
      </c>
      <c r="L3031" s="1" t="s">
        <v>7219</v>
      </c>
      <c r="M3031" s="1" t="s">
        <v>97</v>
      </c>
      <c r="N3031" s="1" t="s">
        <v>6811</v>
      </c>
      <c r="O3031" s="1" t="s">
        <v>1055</v>
      </c>
      <c r="P3031" s="1" t="s">
        <v>198</v>
      </c>
      <c r="Q3031" s="1" t="s">
        <v>7220</v>
      </c>
      <c r="R3031" s="1" t="s">
        <v>48</v>
      </c>
      <c r="S3031" s="1" t="s">
        <v>79</v>
      </c>
      <c r="T3031" s="1" t="s">
        <v>1042</v>
      </c>
      <c r="U3031" s="2">
        <v>43482.328472222223</v>
      </c>
      <c r="V3031">
        <v>28.9</v>
      </c>
      <c r="W3031">
        <v>22.8</v>
      </c>
      <c r="X3031">
        <v>82</v>
      </c>
      <c r="Y3031">
        <v>30.12</v>
      </c>
      <c r="Z3031">
        <v>10</v>
      </c>
      <c r="AA3031" s="1" t="s">
        <v>846</v>
      </c>
      <c r="AB3031">
        <v>5.8</v>
      </c>
      <c r="AD3031" s="1" t="s">
        <v>1206</v>
      </c>
      <c r="AE3031" t="b">
        <v>0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s="1" t="s">
        <v>51</v>
      </c>
      <c r="AS3031" s="1" t="s">
        <v>51</v>
      </c>
      <c r="AT3031" s="1" t="s">
        <v>51</v>
      </c>
      <c r="AU3031" s="1" t="s">
        <v>51</v>
      </c>
    </row>
    <row r="3032" spans="1:47" x14ac:dyDescent="0.25">
      <c r="A3032" s="1" t="s">
        <v>4310</v>
      </c>
      <c r="B3032">
        <v>3</v>
      </c>
      <c r="C3032" s="2">
        <v>43482.380972222221</v>
      </c>
      <c r="D3032" s="2">
        <v>43482.401747685188</v>
      </c>
      <c r="E3032">
        <v>39.776488000000001</v>
      </c>
      <c r="F3032">
        <v>-104.87362899999999</v>
      </c>
      <c r="G3032">
        <v>39.776691</v>
      </c>
      <c r="H3032">
        <v>-104.87582999999999</v>
      </c>
      <c r="I3032">
        <v>0.11799999999999999</v>
      </c>
      <c r="J3032" s="1" t="s">
        <v>417</v>
      </c>
      <c r="L3032" s="1" t="s">
        <v>137</v>
      </c>
      <c r="M3032" s="1" t="s">
        <v>47</v>
      </c>
      <c r="N3032" s="1" t="s">
        <v>131</v>
      </c>
      <c r="O3032" s="1" t="s">
        <v>131</v>
      </c>
      <c r="P3032" s="1" t="s">
        <v>198</v>
      </c>
      <c r="Q3032" s="1" t="s">
        <v>453</v>
      </c>
      <c r="R3032" s="1" t="s">
        <v>48</v>
      </c>
      <c r="S3032" s="1" t="s">
        <v>79</v>
      </c>
      <c r="T3032" s="1" t="s">
        <v>203</v>
      </c>
      <c r="U3032" s="2">
        <v>43482.373611111114</v>
      </c>
      <c r="V3032">
        <v>37</v>
      </c>
      <c r="W3032">
        <v>33.299999999999997</v>
      </c>
      <c r="X3032">
        <v>49</v>
      </c>
      <c r="Y3032">
        <v>30</v>
      </c>
      <c r="Z3032">
        <v>10</v>
      </c>
      <c r="AA3032" s="1" t="s">
        <v>846</v>
      </c>
      <c r="AB3032">
        <v>4.5999999999999996</v>
      </c>
      <c r="AD3032" s="1" t="s">
        <v>818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s="1" t="s">
        <v>51</v>
      </c>
      <c r="AS3032" s="1" t="s">
        <v>51</v>
      </c>
      <c r="AT3032" s="1" t="s">
        <v>51</v>
      </c>
      <c r="AU3032" s="1" t="s">
        <v>51</v>
      </c>
    </row>
    <row r="3033" spans="1:47" x14ac:dyDescent="0.25">
      <c r="A3033" s="1" t="s">
        <v>5288</v>
      </c>
      <c r="B3033">
        <v>3</v>
      </c>
      <c r="C3033" s="2">
        <v>43482.415844907409</v>
      </c>
      <c r="D3033" s="2">
        <v>43482.436469907407</v>
      </c>
      <c r="E3033">
        <v>39.751289</v>
      </c>
      <c r="F3033">
        <v>-105.01681000000001</v>
      </c>
      <c r="G3033">
        <v>39.749850000000002</v>
      </c>
      <c r="H3033">
        <v>-105.01742</v>
      </c>
      <c r="I3033">
        <v>0.105</v>
      </c>
      <c r="J3033" s="1" t="s">
        <v>581</v>
      </c>
      <c r="L3033" s="1" t="s">
        <v>1996</v>
      </c>
      <c r="M3033" s="1" t="s">
        <v>47</v>
      </c>
      <c r="N3033" s="1" t="s">
        <v>131</v>
      </c>
      <c r="O3033" s="1" t="s">
        <v>131</v>
      </c>
      <c r="P3033" s="1" t="s">
        <v>198</v>
      </c>
      <c r="Q3033" s="1" t="s">
        <v>352</v>
      </c>
      <c r="R3033" s="1" t="s">
        <v>48</v>
      </c>
      <c r="S3033" s="1" t="s">
        <v>79</v>
      </c>
      <c r="T3033" s="1" t="s">
        <v>205</v>
      </c>
      <c r="U3033" s="2">
        <v>43482.407638888886</v>
      </c>
      <c r="V3033">
        <v>46.4</v>
      </c>
      <c r="W3033">
        <v>44.3</v>
      </c>
      <c r="X3033">
        <v>32</v>
      </c>
      <c r="Y3033">
        <v>30.01</v>
      </c>
      <c r="Z3033">
        <v>50</v>
      </c>
      <c r="AA3033" s="1" t="s">
        <v>846</v>
      </c>
      <c r="AB3033">
        <v>4.5999999999999996</v>
      </c>
      <c r="AD3033" s="1" t="s">
        <v>1220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s="1" t="s">
        <v>51</v>
      </c>
      <c r="AS3033" s="1" t="s">
        <v>51</v>
      </c>
      <c r="AT3033" s="1" t="s">
        <v>51</v>
      </c>
      <c r="AU3033" s="1" t="s">
        <v>51</v>
      </c>
    </row>
    <row r="3034" spans="1:47" x14ac:dyDescent="0.25">
      <c r="A3034" s="1" t="s">
        <v>6336</v>
      </c>
      <c r="B3034">
        <v>3</v>
      </c>
      <c r="C3034" s="2">
        <v>43482.439305555556</v>
      </c>
      <c r="D3034" s="2">
        <v>43482.460081018522</v>
      </c>
      <c r="E3034">
        <v>39.771329999999999</v>
      </c>
      <c r="F3034">
        <v>-104.99073</v>
      </c>
      <c r="G3034">
        <v>39.770119999999999</v>
      </c>
      <c r="H3034">
        <v>-104.99178999999999</v>
      </c>
      <c r="I3034">
        <v>0.10100000000000001</v>
      </c>
      <c r="J3034" s="1" t="s">
        <v>365</v>
      </c>
      <c r="L3034" s="1" t="s">
        <v>194</v>
      </c>
      <c r="M3034" s="1" t="s">
        <v>47</v>
      </c>
      <c r="N3034" s="1" t="s">
        <v>131</v>
      </c>
      <c r="O3034" s="1" t="s">
        <v>131</v>
      </c>
      <c r="P3034" s="1" t="s">
        <v>198</v>
      </c>
      <c r="Q3034" s="1" t="s">
        <v>246</v>
      </c>
      <c r="R3034" s="1" t="s">
        <v>48</v>
      </c>
      <c r="S3034" s="1" t="s">
        <v>79</v>
      </c>
      <c r="T3034" s="1" t="s">
        <v>205</v>
      </c>
      <c r="U3034" s="2">
        <v>43482.451388888891</v>
      </c>
      <c r="V3034">
        <v>50</v>
      </c>
      <c r="X3034">
        <v>28</v>
      </c>
      <c r="Y3034">
        <v>29.98</v>
      </c>
      <c r="Z3034">
        <v>50</v>
      </c>
      <c r="AA3034" s="1" t="s">
        <v>64</v>
      </c>
      <c r="AB3034">
        <v>5.8</v>
      </c>
      <c r="AD3034" s="1" t="s">
        <v>1220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s="1" t="s">
        <v>51</v>
      </c>
      <c r="AS3034" s="1" t="s">
        <v>51</v>
      </c>
      <c r="AT3034" s="1" t="s">
        <v>51</v>
      </c>
      <c r="AU3034" s="1" t="s">
        <v>51</v>
      </c>
    </row>
    <row r="3035" spans="1:47" x14ac:dyDescent="0.25">
      <c r="A3035" s="1" t="s">
        <v>4651</v>
      </c>
      <c r="B3035">
        <v>3</v>
      </c>
      <c r="C3035" s="2">
        <v>43482.54347222222</v>
      </c>
      <c r="D3035" s="2">
        <v>43482.564236111109</v>
      </c>
      <c r="E3035">
        <v>39.775370000000002</v>
      </c>
      <c r="F3035">
        <v>-104.860736</v>
      </c>
      <c r="G3035">
        <v>39.775370000000002</v>
      </c>
      <c r="H3035">
        <v>-104.86074000000001</v>
      </c>
      <c r="I3035">
        <v>0</v>
      </c>
      <c r="J3035" s="1" t="s">
        <v>452</v>
      </c>
      <c r="L3035" s="1" t="s">
        <v>133</v>
      </c>
      <c r="M3035" s="1" t="s">
        <v>47</v>
      </c>
      <c r="N3035" s="1" t="s">
        <v>131</v>
      </c>
      <c r="O3035" s="1" t="s">
        <v>131</v>
      </c>
      <c r="P3035" s="1" t="s">
        <v>198</v>
      </c>
      <c r="Q3035" s="1" t="s">
        <v>299</v>
      </c>
      <c r="R3035" s="1" t="s">
        <v>48</v>
      </c>
      <c r="S3035" s="1" t="s">
        <v>79</v>
      </c>
      <c r="T3035" s="1" t="s">
        <v>203</v>
      </c>
      <c r="U3035" s="2">
        <v>43482.540277777778</v>
      </c>
      <c r="V3035">
        <v>47.5</v>
      </c>
      <c r="X3035">
        <v>46</v>
      </c>
      <c r="Y3035">
        <v>29.84</v>
      </c>
      <c r="Z3035">
        <v>10</v>
      </c>
      <c r="AA3035" s="1" t="s">
        <v>64</v>
      </c>
      <c r="AB3035">
        <v>10.4</v>
      </c>
      <c r="AD3035" s="1" t="s">
        <v>818</v>
      </c>
      <c r="AE3035" t="b">
        <v>0</v>
      </c>
      <c r="AF3035" t="b">
        <v>0</v>
      </c>
      <c r="AG3035" t="b">
        <v>0</v>
      </c>
      <c r="AH3035" t="b">
        <v>0</v>
      </c>
      <c r="AI3035" t="b">
        <v>1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s="1" t="s">
        <v>51</v>
      </c>
      <c r="AS3035" s="1" t="s">
        <v>51</v>
      </c>
      <c r="AT3035" s="1" t="s">
        <v>51</v>
      </c>
      <c r="AU3035" s="1" t="s">
        <v>51</v>
      </c>
    </row>
    <row r="3036" spans="1:47" x14ac:dyDescent="0.25">
      <c r="A3036" s="1" t="s">
        <v>6337</v>
      </c>
      <c r="B3036">
        <v>3</v>
      </c>
      <c r="C3036" s="2">
        <v>43482.579930555556</v>
      </c>
      <c r="D3036" s="2">
        <v>43482.600347222222</v>
      </c>
      <c r="E3036">
        <v>39.725470000000001</v>
      </c>
      <c r="F3036">
        <v>-105.11864</v>
      </c>
      <c r="G3036">
        <v>39.725490000000001</v>
      </c>
      <c r="H3036">
        <v>-105.114412</v>
      </c>
      <c r="I3036">
        <v>0.22500000000000001</v>
      </c>
      <c r="J3036" s="1" t="s">
        <v>970</v>
      </c>
      <c r="L3036" s="1" t="s">
        <v>129</v>
      </c>
      <c r="M3036" s="1" t="s">
        <v>47</v>
      </c>
      <c r="N3036" s="1" t="s">
        <v>131</v>
      </c>
      <c r="O3036" s="1" t="s">
        <v>115</v>
      </c>
      <c r="P3036" s="1" t="s">
        <v>198</v>
      </c>
      <c r="Q3036" s="1" t="s">
        <v>794</v>
      </c>
      <c r="R3036" s="1" t="s">
        <v>48</v>
      </c>
      <c r="S3036" s="1" t="s">
        <v>79</v>
      </c>
      <c r="T3036" s="1" t="s">
        <v>205</v>
      </c>
      <c r="U3036" s="2">
        <v>43482.574999999997</v>
      </c>
      <c r="V3036">
        <v>55.4</v>
      </c>
      <c r="X3036">
        <v>25</v>
      </c>
      <c r="Y3036">
        <v>29.84</v>
      </c>
      <c r="Z3036">
        <v>50</v>
      </c>
      <c r="AA3036" s="1" t="s">
        <v>66</v>
      </c>
      <c r="AB3036">
        <v>3.5</v>
      </c>
      <c r="AD3036" s="1" t="s">
        <v>1220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s="1" t="s">
        <v>51</v>
      </c>
      <c r="AS3036" s="1" t="s">
        <v>51</v>
      </c>
      <c r="AT3036" s="1" t="s">
        <v>51</v>
      </c>
      <c r="AU3036" s="1" t="s">
        <v>51</v>
      </c>
    </row>
    <row r="3037" spans="1:47" x14ac:dyDescent="0.25">
      <c r="A3037" s="1" t="s">
        <v>6901</v>
      </c>
      <c r="B3037">
        <v>3</v>
      </c>
      <c r="C3037" s="2">
        <v>43482.596608796295</v>
      </c>
      <c r="D3037" s="2">
        <v>43482.617025462961</v>
      </c>
      <c r="E3037">
        <v>37.982219999999998</v>
      </c>
      <c r="F3037">
        <v>-103.664768</v>
      </c>
      <c r="G3037">
        <v>37.982261999999999</v>
      </c>
      <c r="H3037">
        <v>-103.673789</v>
      </c>
      <c r="I3037">
        <v>0.49099999999999999</v>
      </c>
      <c r="J3037" s="1" t="s">
        <v>6902</v>
      </c>
      <c r="K3037">
        <v>22532</v>
      </c>
      <c r="L3037" s="1" t="s">
        <v>6810</v>
      </c>
      <c r="M3037" s="1" t="s">
        <v>47</v>
      </c>
      <c r="N3037" s="1" t="s">
        <v>6811</v>
      </c>
      <c r="O3037" s="1" t="s">
        <v>1055</v>
      </c>
      <c r="P3037" s="1" t="s">
        <v>198</v>
      </c>
      <c r="Q3037" s="1" t="s">
        <v>6903</v>
      </c>
      <c r="R3037" s="1" t="s">
        <v>48</v>
      </c>
      <c r="S3037" s="1" t="s">
        <v>79</v>
      </c>
      <c r="T3037" s="1" t="s">
        <v>1042</v>
      </c>
      <c r="U3037" s="2">
        <v>43482.578472222223</v>
      </c>
      <c r="V3037">
        <v>64.900000000000006</v>
      </c>
      <c r="X3037">
        <v>18</v>
      </c>
      <c r="Y3037">
        <v>29.86</v>
      </c>
      <c r="Z3037">
        <v>10</v>
      </c>
      <c r="AA3037" s="1" t="s">
        <v>846</v>
      </c>
      <c r="AB3037">
        <v>11.5</v>
      </c>
      <c r="AD3037" s="1" t="s">
        <v>1206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s="1" t="s">
        <v>51</v>
      </c>
      <c r="AS3037" s="1" t="s">
        <v>51</v>
      </c>
      <c r="AT3037" s="1" t="s">
        <v>51</v>
      </c>
      <c r="AU3037" s="1" t="s">
        <v>51</v>
      </c>
    </row>
    <row r="3038" spans="1:47" x14ac:dyDescent="0.25">
      <c r="A3038" s="1" t="s">
        <v>6904</v>
      </c>
      <c r="B3038">
        <v>3</v>
      </c>
      <c r="C3038" s="2">
        <v>43482.596608796295</v>
      </c>
      <c r="D3038" s="2">
        <v>43482.617025462961</v>
      </c>
      <c r="E3038">
        <v>37.982261999999999</v>
      </c>
      <c r="F3038">
        <v>-103.673789</v>
      </c>
      <c r="G3038">
        <v>37.982219999999998</v>
      </c>
      <c r="H3038">
        <v>-103.664768</v>
      </c>
      <c r="I3038">
        <v>0.49099999999999999</v>
      </c>
      <c r="J3038" s="1" t="s">
        <v>6905</v>
      </c>
      <c r="K3038">
        <v>22040</v>
      </c>
      <c r="L3038" s="1" t="s">
        <v>6810</v>
      </c>
      <c r="M3038" s="1" t="s">
        <v>47</v>
      </c>
      <c r="N3038" s="1" t="s">
        <v>6811</v>
      </c>
      <c r="O3038" s="1" t="s">
        <v>1055</v>
      </c>
      <c r="P3038" s="1" t="s">
        <v>198</v>
      </c>
      <c r="Q3038" s="1" t="s">
        <v>6903</v>
      </c>
      <c r="R3038" s="1" t="s">
        <v>48</v>
      </c>
      <c r="S3038" s="1" t="s">
        <v>79</v>
      </c>
      <c r="T3038" s="1" t="s">
        <v>1042</v>
      </c>
      <c r="U3038" s="2">
        <v>43482.578472222223</v>
      </c>
      <c r="V3038">
        <v>64.900000000000006</v>
      </c>
      <c r="X3038">
        <v>18</v>
      </c>
      <c r="Y3038">
        <v>29.86</v>
      </c>
      <c r="Z3038">
        <v>10</v>
      </c>
      <c r="AA3038" s="1" t="s">
        <v>846</v>
      </c>
      <c r="AB3038">
        <v>11.5</v>
      </c>
      <c r="AD3038" s="1" t="s">
        <v>1206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s="1" t="s">
        <v>51</v>
      </c>
      <c r="AS3038" s="1" t="s">
        <v>51</v>
      </c>
      <c r="AT3038" s="1" t="s">
        <v>51</v>
      </c>
      <c r="AU3038" s="1" t="s">
        <v>51</v>
      </c>
    </row>
    <row r="3039" spans="1:47" x14ac:dyDescent="0.25">
      <c r="A3039" s="1" t="s">
        <v>6906</v>
      </c>
      <c r="B3039">
        <v>3</v>
      </c>
      <c r="C3039" s="2">
        <v>43482.601817129631</v>
      </c>
      <c r="D3039" s="2">
        <v>43482.622581018521</v>
      </c>
      <c r="E3039">
        <v>37.982261999999999</v>
      </c>
      <c r="F3039">
        <v>-103.673789</v>
      </c>
      <c r="G3039">
        <v>37.982219999999998</v>
      </c>
      <c r="H3039">
        <v>-103.664768</v>
      </c>
      <c r="I3039">
        <v>0.49099999999999999</v>
      </c>
      <c r="J3039" s="1" t="s">
        <v>6905</v>
      </c>
      <c r="K3039">
        <v>22040</v>
      </c>
      <c r="L3039" s="1" t="s">
        <v>6810</v>
      </c>
      <c r="M3039" s="1" t="s">
        <v>47</v>
      </c>
      <c r="N3039" s="1" t="s">
        <v>6811</v>
      </c>
      <c r="O3039" s="1" t="s">
        <v>1055</v>
      </c>
      <c r="P3039" s="1" t="s">
        <v>198</v>
      </c>
      <c r="Q3039" s="1" t="s">
        <v>6903</v>
      </c>
      <c r="R3039" s="1" t="s">
        <v>48</v>
      </c>
      <c r="S3039" s="1" t="s">
        <v>79</v>
      </c>
      <c r="T3039" s="1" t="s">
        <v>1042</v>
      </c>
      <c r="U3039" s="2">
        <v>43482.620138888888</v>
      </c>
      <c r="V3039">
        <v>61</v>
      </c>
      <c r="X3039">
        <v>25</v>
      </c>
      <c r="Y3039">
        <v>29.85</v>
      </c>
      <c r="Z3039">
        <v>10</v>
      </c>
      <c r="AA3039" s="1" t="s">
        <v>64</v>
      </c>
      <c r="AB3039">
        <v>9.1999999999999993</v>
      </c>
      <c r="AD3039" s="1" t="s">
        <v>1206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s="1" t="s">
        <v>51</v>
      </c>
      <c r="AS3039" s="1" t="s">
        <v>51</v>
      </c>
      <c r="AT3039" s="1" t="s">
        <v>51</v>
      </c>
      <c r="AU3039" s="1" t="s">
        <v>51</v>
      </c>
    </row>
    <row r="3040" spans="1:47" x14ac:dyDescent="0.25">
      <c r="A3040" s="1" t="s">
        <v>4679</v>
      </c>
      <c r="B3040">
        <v>3</v>
      </c>
      <c r="C3040" s="2">
        <v>43482.631504629629</v>
      </c>
      <c r="D3040" s="2">
        <v>43482.65221064815</v>
      </c>
      <c r="E3040">
        <v>39.656550000000003</v>
      </c>
      <c r="F3040">
        <v>-104.84672999999999</v>
      </c>
      <c r="G3040">
        <v>39.660530000000001</v>
      </c>
      <c r="H3040">
        <v>-104.83889000000001</v>
      </c>
      <c r="I3040">
        <v>0.5</v>
      </c>
      <c r="J3040" s="1" t="s">
        <v>4680</v>
      </c>
      <c r="L3040" s="1" t="s">
        <v>308</v>
      </c>
      <c r="M3040" s="1" t="s">
        <v>47</v>
      </c>
      <c r="N3040" s="1" t="s">
        <v>170</v>
      </c>
      <c r="O3040" s="1" t="s">
        <v>201</v>
      </c>
      <c r="P3040" s="1" t="s">
        <v>198</v>
      </c>
      <c r="Q3040" s="1" t="s">
        <v>202</v>
      </c>
      <c r="R3040" s="1" t="s">
        <v>48</v>
      </c>
      <c r="S3040" s="1" t="s">
        <v>79</v>
      </c>
      <c r="T3040" s="1" t="s">
        <v>203</v>
      </c>
      <c r="U3040" s="2">
        <v>43482.623611111114</v>
      </c>
      <c r="V3040">
        <v>49.3</v>
      </c>
      <c r="X3040">
        <v>41</v>
      </c>
      <c r="Y3040">
        <v>29.78</v>
      </c>
      <c r="Z3040">
        <v>10</v>
      </c>
      <c r="AA3040" s="1" t="s">
        <v>66</v>
      </c>
      <c r="AB3040">
        <v>9.1999999999999993</v>
      </c>
      <c r="AD3040" s="1" t="s">
        <v>818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s="1" t="s">
        <v>51</v>
      </c>
      <c r="AS3040" s="1" t="s">
        <v>51</v>
      </c>
      <c r="AT3040" s="1" t="s">
        <v>51</v>
      </c>
      <c r="AU3040" s="1" t="s">
        <v>51</v>
      </c>
    </row>
    <row r="3041" spans="1:47" x14ac:dyDescent="0.25">
      <c r="A3041" s="1" t="s">
        <v>6338</v>
      </c>
      <c r="B3041">
        <v>3</v>
      </c>
      <c r="C3041" s="2">
        <v>43482.652187500003</v>
      </c>
      <c r="D3041" s="2">
        <v>43482.672835648147</v>
      </c>
      <c r="E3041">
        <v>39.725580000000001</v>
      </c>
      <c r="F3041">
        <v>-105.022643</v>
      </c>
      <c r="G3041">
        <v>39.725610000000003</v>
      </c>
      <c r="H3041">
        <v>-105.02414</v>
      </c>
      <c r="I3041">
        <v>0.08</v>
      </c>
      <c r="J3041" s="1" t="s">
        <v>584</v>
      </c>
      <c r="L3041" s="1" t="s">
        <v>585</v>
      </c>
      <c r="M3041" s="1" t="s">
        <v>47</v>
      </c>
      <c r="N3041" s="1" t="s">
        <v>131</v>
      </c>
      <c r="O3041" s="1" t="s">
        <v>131</v>
      </c>
      <c r="P3041" s="1" t="s">
        <v>198</v>
      </c>
      <c r="Q3041" s="1" t="s">
        <v>310</v>
      </c>
      <c r="R3041" s="1" t="s">
        <v>48</v>
      </c>
      <c r="S3041" s="1" t="s">
        <v>79</v>
      </c>
      <c r="T3041" s="1" t="s">
        <v>205</v>
      </c>
      <c r="U3041" s="2">
        <v>43482.65625</v>
      </c>
      <c r="V3041">
        <v>50</v>
      </c>
      <c r="X3041">
        <v>43</v>
      </c>
      <c r="Y3041">
        <v>29.83</v>
      </c>
      <c r="Z3041">
        <v>50</v>
      </c>
      <c r="AA3041" s="1" t="s">
        <v>961</v>
      </c>
      <c r="AB3041">
        <v>11.5</v>
      </c>
      <c r="AD3041" s="1" t="s">
        <v>1220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s="1" t="s">
        <v>51</v>
      </c>
      <c r="AS3041" s="1" t="s">
        <v>51</v>
      </c>
      <c r="AT3041" s="1" t="s">
        <v>51</v>
      </c>
      <c r="AU3041" s="1" t="s">
        <v>51</v>
      </c>
    </row>
    <row r="3042" spans="1:47" x14ac:dyDescent="0.25">
      <c r="A3042" s="1" t="s">
        <v>9312</v>
      </c>
      <c r="B3042">
        <v>2</v>
      </c>
      <c r="C3042" s="2">
        <v>43482.660532407404</v>
      </c>
      <c r="D3042" s="2">
        <v>43482.681261574071</v>
      </c>
      <c r="E3042">
        <v>39.72889</v>
      </c>
      <c r="F3042">
        <v>-105.01488999999999</v>
      </c>
      <c r="G3042">
        <v>39.725659999999998</v>
      </c>
      <c r="H3042">
        <v>-105.01531</v>
      </c>
      <c r="I3042">
        <v>0.224</v>
      </c>
      <c r="J3042" s="1" t="s">
        <v>9313</v>
      </c>
      <c r="L3042" s="1" t="s">
        <v>129</v>
      </c>
      <c r="M3042" s="1" t="s">
        <v>47</v>
      </c>
      <c r="N3042" s="1" t="s">
        <v>131</v>
      </c>
      <c r="O3042" s="1" t="s">
        <v>131</v>
      </c>
      <c r="P3042" s="1" t="s">
        <v>198</v>
      </c>
      <c r="Q3042" s="1" t="s">
        <v>310</v>
      </c>
      <c r="R3042" s="1" t="s">
        <v>48</v>
      </c>
      <c r="S3042" s="1" t="s">
        <v>79</v>
      </c>
      <c r="T3042" s="1" t="s">
        <v>205</v>
      </c>
      <c r="U3042" s="2">
        <v>43482.65625</v>
      </c>
      <c r="V3042">
        <v>50</v>
      </c>
      <c r="X3042">
        <v>43</v>
      </c>
      <c r="Y3042">
        <v>29.83</v>
      </c>
      <c r="Z3042">
        <v>50</v>
      </c>
      <c r="AA3042" s="1" t="s">
        <v>961</v>
      </c>
      <c r="AB3042">
        <v>11.5</v>
      </c>
      <c r="AD3042" s="1" t="s">
        <v>1220</v>
      </c>
      <c r="AE3042" t="b">
        <v>0</v>
      </c>
      <c r="AF3042" t="b">
        <v>0</v>
      </c>
      <c r="AG3042" t="b">
        <v>0</v>
      </c>
      <c r="AH3042" t="b">
        <v>0</v>
      </c>
      <c r="AI3042" t="b">
        <v>1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s="1" t="s">
        <v>51</v>
      </c>
      <c r="AS3042" s="1" t="s">
        <v>51</v>
      </c>
      <c r="AT3042" s="1" t="s">
        <v>51</v>
      </c>
      <c r="AU3042" s="1" t="s">
        <v>51</v>
      </c>
    </row>
    <row r="3043" spans="1:47" x14ac:dyDescent="0.25">
      <c r="A3043" s="1" t="s">
        <v>6339</v>
      </c>
      <c r="B3043">
        <v>3</v>
      </c>
      <c r="C3043" s="2">
        <v>43482.658958333333</v>
      </c>
      <c r="D3043" s="2">
        <v>43482.679780092592</v>
      </c>
      <c r="E3043">
        <v>39.78434</v>
      </c>
      <c r="F3043">
        <v>-105.025243</v>
      </c>
      <c r="G3043">
        <v>39.78434</v>
      </c>
      <c r="H3043">
        <v>-105.02525</v>
      </c>
      <c r="I3043">
        <v>0</v>
      </c>
      <c r="J3043" s="1" t="s">
        <v>1151</v>
      </c>
      <c r="L3043" s="1" t="s">
        <v>137</v>
      </c>
      <c r="M3043" s="1" t="s">
        <v>47</v>
      </c>
      <c r="N3043" s="1" t="s">
        <v>131</v>
      </c>
      <c r="O3043" s="1" t="s">
        <v>131</v>
      </c>
      <c r="P3043" s="1" t="s">
        <v>198</v>
      </c>
      <c r="Q3043" s="1" t="s">
        <v>331</v>
      </c>
      <c r="R3043" s="1" t="s">
        <v>48</v>
      </c>
      <c r="S3043" s="1" t="s">
        <v>79</v>
      </c>
      <c r="T3043" s="1" t="s">
        <v>205</v>
      </c>
      <c r="U3043" s="2">
        <v>43482.65625</v>
      </c>
      <c r="V3043">
        <v>50</v>
      </c>
      <c r="X3043">
        <v>43</v>
      </c>
      <c r="Y3043">
        <v>29.83</v>
      </c>
      <c r="Z3043">
        <v>50</v>
      </c>
      <c r="AA3043" s="1" t="s">
        <v>961</v>
      </c>
      <c r="AB3043">
        <v>11.5</v>
      </c>
      <c r="AD3043" s="1" t="s">
        <v>1220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s="1" t="s">
        <v>51</v>
      </c>
      <c r="AS3043" s="1" t="s">
        <v>51</v>
      </c>
      <c r="AT3043" s="1" t="s">
        <v>51</v>
      </c>
      <c r="AU3043" s="1" t="s">
        <v>51</v>
      </c>
    </row>
    <row r="3044" spans="1:47" x14ac:dyDescent="0.25">
      <c r="A3044" s="1" t="s">
        <v>4535</v>
      </c>
      <c r="B3044">
        <v>3</v>
      </c>
      <c r="C3044" s="2">
        <v>43482.666215277779</v>
      </c>
      <c r="D3044" s="2">
        <v>43482.686724537038</v>
      </c>
      <c r="E3044">
        <v>39.467568999999997</v>
      </c>
      <c r="F3044">
        <v>-104.87344</v>
      </c>
      <c r="G3044">
        <v>39.454340999999999</v>
      </c>
      <c r="H3044">
        <v>-104.87554</v>
      </c>
      <c r="I3044">
        <v>0.92100000000000004</v>
      </c>
      <c r="J3044" s="1" t="s">
        <v>478</v>
      </c>
      <c r="L3044" s="1" t="s">
        <v>195</v>
      </c>
      <c r="M3044" s="1" t="s">
        <v>47</v>
      </c>
      <c r="N3044" s="1" t="s">
        <v>191</v>
      </c>
      <c r="O3044" s="1" t="s">
        <v>121</v>
      </c>
      <c r="P3044" s="1" t="s">
        <v>198</v>
      </c>
      <c r="Q3044" s="1" t="s">
        <v>479</v>
      </c>
      <c r="R3044" s="1" t="s">
        <v>48</v>
      </c>
      <c r="S3044" s="1" t="s">
        <v>79</v>
      </c>
      <c r="T3044" s="1" t="s">
        <v>200</v>
      </c>
      <c r="U3044" s="2">
        <v>43482.661805555559</v>
      </c>
      <c r="V3044">
        <v>52</v>
      </c>
      <c r="X3044">
        <v>34</v>
      </c>
      <c r="Y3044">
        <v>29.82</v>
      </c>
      <c r="Z3044">
        <v>10</v>
      </c>
      <c r="AA3044" s="1" t="s">
        <v>49</v>
      </c>
      <c r="AD3044" s="1" t="s">
        <v>1220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s="1" t="s">
        <v>51</v>
      </c>
      <c r="AS3044" s="1" t="s">
        <v>51</v>
      </c>
      <c r="AT3044" s="1" t="s">
        <v>51</v>
      </c>
      <c r="AU3044" s="1" t="s">
        <v>51</v>
      </c>
    </row>
    <row r="3045" spans="1:47" x14ac:dyDescent="0.25">
      <c r="A3045" s="1" t="s">
        <v>9314</v>
      </c>
      <c r="B3045">
        <v>2</v>
      </c>
      <c r="C3045" s="2">
        <v>43482.667291666665</v>
      </c>
      <c r="D3045" s="2">
        <v>43482.687662037039</v>
      </c>
      <c r="E3045">
        <v>39.783949999999997</v>
      </c>
      <c r="F3045">
        <v>-105.02839</v>
      </c>
      <c r="G3045">
        <v>39.783940000000001</v>
      </c>
      <c r="H3045">
        <v>-105.02218000000001</v>
      </c>
      <c r="I3045">
        <v>0.33</v>
      </c>
      <c r="J3045" s="1" t="s">
        <v>6276</v>
      </c>
      <c r="L3045" s="1" t="s">
        <v>133</v>
      </c>
      <c r="M3045" s="1" t="s">
        <v>47</v>
      </c>
      <c r="N3045" s="1" t="s">
        <v>131</v>
      </c>
      <c r="O3045" s="1" t="s">
        <v>131</v>
      </c>
      <c r="P3045" s="1" t="s">
        <v>198</v>
      </c>
      <c r="Q3045" s="1" t="s">
        <v>352</v>
      </c>
      <c r="R3045" s="1" t="s">
        <v>48</v>
      </c>
      <c r="S3045" s="1" t="s">
        <v>79</v>
      </c>
      <c r="T3045" s="1" t="s">
        <v>205</v>
      </c>
      <c r="U3045" s="2">
        <v>43482.65625</v>
      </c>
      <c r="V3045">
        <v>50</v>
      </c>
      <c r="X3045">
        <v>43</v>
      </c>
      <c r="Y3045">
        <v>29.83</v>
      </c>
      <c r="Z3045">
        <v>50</v>
      </c>
      <c r="AA3045" s="1" t="s">
        <v>961</v>
      </c>
      <c r="AB3045">
        <v>11.5</v>
      </c>
      <c r="AD3045" s="1" t="s">
        <v>1220</v>
      </c>
      <c r="AE3045" t="b">
        <v>0</v>
      </c>
      <c r="AF3045" t="b">
        <v>0</v>
      </c>
      <c r="AG3045" t="b">
        <v>0</v>
      </c>
      <c r="AH3045" t="b">
        <v>0</v>
      </c>
      <c r="AI3045" t="b">
        <v>1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s="1" t="s">
        <v>51</v>
      </c>
      <c r="AS3045" s="1" t="s">
        <v>51</v>
      </c>
      <c r="AT3045" s="1" t="s">
        <v>51</v>
      </c>
      <c r="AU3045" s="1" t="s">
        <v>51</v>
      </c>
    </row>
    <row r="3046" spans="1:47" x14ac:dyDescent="0.25">
      <c r="A3046" s="1" t="s">
        <v>6907</v>
      </c>
      <c r="B3046">
        <v>3</v>
      </c>
      <c r="C3046" s="2">
        <v>43482.665694444448</v>
      </c>
      <c r="D3046" s="2">
        <v>43482.68608796296</v>
      </c>
      <c r="E3046">
        <v>37.982219999999998</v>
      </c>
      <c r="F3046">
        <v>-103.65127</v>
      </c>
      <c r="G3046">
        <v>37.982230000000001</v>
      </c>
      <c r="H3046">
        <v>-103.645578</v>
      </c>
      <c r="I3046">
        <v>0.31</v>
      </c>
      <c r="J3046" s="1" t="s">
        <v>6809</v>
      </c>
      <c r="K3046">
        <v>23270</v>
      </c>
      <c r="L3046" s="1" t="s">
        <v>6810</v>
      </c>
      <c r="M3046" s="1" t="s">
        <v>97</v>
      </c>
      <c r="N3046" s="1" t="s">
        <v>6811</v>
      </c>
      <c r="O3046" s="1" t="s">
        <v>1055</v>
      </c>
      <c r="P3046" s="1" t="s">
        <v>198</v>
      </c>
      <c r="Q3046" s="1" t="s">
        <v>6812</v>
      </c>
      <c r="R3046" s="1" t="s">
        <v>48</v>
      </c>
      <c r="S3046" s="1" t="s">
        <v>79</v>
      </c>
      <c r="T3046" s="1" t="s">
        <v>1042</v>
      </c>
      <c r="U3046" s="2">
        <v>43482.661805555559</v>
      </c>
      <c r="V3046">
        <v>57</v>
      </c>
      <c r="X3046">
        <v>36</v>
      </c>
      <c r="Y3046">
        <v>29.85</v>
      </c>
      <c r="Z3046">
        <v>10</v>
      </c>
      <c r="AA3046" s="1" t="s">
        <v>964</v>
      </c>
      <c r="AB3046">
        <v>5.8</v>
      </c>
      <c r="AD3046" s="1" t="s">
        <v>1206</v>
      </c>
      <c r="AE3046" t="b">
        <v>0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s="1" t="s">
        <v>51</v>
      </c>
      <c r="AS3046" s="1" t="s">
        <v>51</v>
      </c>
      <c r="AT3046" s="1" t="s">
        <v>51</v>
      </c>
      <c r="AU3046" s="1" t="s">
        <v>51</v>
      </c>
    </row>
    <row r="3047" spans="1:47" x14ac:dyDescent="0.25">
      <c r="A3047" s="1" t="s">
        <v>8815</v>
      </c>
      <c r="B3047">
        <v>3</v>
      </c>
      <c r="C3047" s="2">
        <v>43482.668483796297</v>
      </c>
      <c r="D3047" s="2">
        <v>43482.689247685186</v>
      </c>
      <c r="E3047">
        <v>39.779690000000002</v>
      </c>
      <c r="F3047">
        <v>-104.971915</v>
      </c>
      <c r="G3047">
        <v>39.779690000000002</v>
      </c>
      <c r="H3047">
        <v>-104.97190999999999</v>
      </c>
      <c r="I3047">
        <v>0</v>
      </c>
      <c r="J3047" s="1" t="s">
        <v>1132</v>
      </c>
      <c r="K3047">
        <v>1622</v>
      </c>
      <c r="L3047" s="1" t="s">
        <v>6790</v>
      </c>
      <c r="M3047" s="1" t="s">
        <v>47</v>
      </c>
      <c r="N3047" s="1" t="s">
        <v>131</v>
      </c>
      <c r="O3047" s="1" t="s">
        <v>131</v>
      </c>
      <c r="P3047" s="1" t="s">
        <v>198</v>
      </c>
      <c r="Q3047" s="1" t="s">
        <v>246</v>
      </c>
      <c r="R3047" s="1" t="s">
        <v>48</v>
      </c>
      <c r="S3047" s="1" t="s">
        <v>79</v>
      </c>
      <c r="T3047" s="1" t="s">
        <v>205</v>
      </c>
      <c r="U3047" s="2">
        <v>43482.65625</v>
      </c>
      <c r="V3047">
        <v>50</v>
      </c>
      <c r="X3047">
        <v>43</v>
      </c>
      <c r="Y3047">
        <v>29.83</v>
      </c>
      <c r="Z3047">
        <v>50</v>
      </c>
      <c r="AA3047" s="1" t="s">
        <v>961</v>
      </c>
      <c r="AB3047">
        <v>11.5</v>
      </c>
      <c r="AD3047" s="1" t="s">
        <v>1220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s="1" t="s">
        <v>51</v>
      </c>
      <c r="AS3047" s="1" t="s">
        <v>51</v>
      </c>
      <c r="AT3047" s="1" t="s">
        <v>51</v>
      </c>
      <c r="AU3047" s="1" t="s">
        <v>51</v>
      </c>
    </row>
    <row r="3048" spans="1:47" x14ac:dyDescent="0.25">
      <c r="A3048" s="1" t="s">
        <v>4536</v>
      </c>
      <c r="B3048">
        <v>3</v>
      </c>
      <c r="C3048" s="2">
        <v>43482.668483796297</v>
      </c>
      <c r="D3048" s="2">
        <v>43482.689247685186</v>
      </c>
      <c r="E3048">
        <v>39.630049999999997</v>
      </c>
      <c r="F3048">
        <v>-104.90501999999999</v>
      </c>
      <c r="G3048">
        <v>39.633768000000003</v>
      </c>
      <c r="H3048">
        <v>-104.90657899999999</v>
      </c>
      <c r="I3048">
        <v>0.27</v>
      </c>
      <c r="J3048" s="1" t="s">
        <v>220</v>
      </c>
      <c r="L3048" s="1" t="s">
        <v>265</v>
      </c>
      <c r="M3048" s="1" t="s">
        <v>47</v>
      </c>
      <c r="N3048" s="1" t="s">
        <v>131</v>
      </c>
      <c r="O3048" s="1" t="s">
        <v>131</v>
      </c>
      <c r="P3048" s="1" t="s">
        <v>198</v>
      </c>
      <c r="Q3048" s="1" t="s">
        <v>414</v>
      </c>
      <c r="R3048" s="1" t="s">
        <v>48</v>
      </c>
      <c r="S3048" s="1" t="s">
        <v>79</v>
      </c>
      <c r="T3048" s="1" t="s">
        <v>200</v>
      </c>
      <c r="U3048" s="2">
        <v>43482.661805555559</v>
      </c>
      <c r="V3048">
        <v>52</v>
      </c>
      <c r="X3048">
        <v>34</v>
      </c>
      <c r="Y3048">
        <v>29.82</v>
      </c>
      <c r="Z3048">
        <v>10</v>
      </c>
      <c r="AA3048" s="1" t="s">
        <v>49</v>
      </c>
      <c r="AD3048" s="1" t="s">
        <v>1220</v>
      </c>
      <c r="AE3048" t="b">
        <v>0</v>
      </c>
      <c r="AF3048" t="b">
        <v>0</v>
      </c>
      <c r="AG3048" t="b">
        <v>0</v>
      </c>
      <c r="AH3048" t="b">
        <v>0</v>
      </c>
      <c r="AI3048" t="b">
        <v>1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s="1" t="s">
        <v>51</v>
      </c>
      <c r="AS3048" s="1" t="s">
        <v>51</v>
      </c>
      <c r="AT3048" s="1" t="s">
        <v>51</v>
      </c>
      <c r="AU3048" s="1" t="s">
        <v>51</v>
      </c>
    </row>
    <row r="3049" spans="1:47" x14ac:dyDescent="0.25">
      <c r="A3049" s="1" t="s">
        <v>6340</v>
      </c>
      <c r="B3049">
        <v>3</v>
      </c>
      <c r="C3049" s="2">
        <v>43482.674571759257</v>
      </c>
      <c r="D3049" s="2">
        <v>43482.695115740738</v>
      </c>
      <c r="E3049">
        <v>39.783931000000003</v>
      </c>
      <c r="F3049">
        <v>-104.98936999999999</v>
      </c>
      <c r="G3049">
        <v>39.787300000000002</v>
      </c>
      <c r="H3049">
        <v>-104.98934</v>
      </c>
      <c r="I3049">
        <v>0.23300000000000001</v>
      </c>
      <c r="J3049" s="1" t="s">
        <v>532</v>
      </c>
      <c r="L3049" s="1" t="s">
        <v>265</v>
      </c>
      <c r="M3049" s="1" t="s">
        <v>47</v>
      </c>
      <c r="N3049" s="1" t="s">
        <v>131</v>
      </c>
      <c r="O3049" s="1" t="s">
        <v>131</v>
      </c>
      <c r="P3049" s="1" t="s">
        <v>198</v>
      </c>
      <c r="Q3049" s="1" t="s">
        <v>246</v>
      </c>
      <c r="R3049" s="1" t="s">
        <v>48</v>
      </c>
      <c r="S3049" s="1" t="s">
        <v>79</v>
      </c>
      <c r="T3049" s="1" t="s">
        <v>205</v>
      </c>
      <c r="U3049" s="2">
        <v>43482.65625</v>
      </c>
      <c r="V3049">
        <v>50</v>
      </c>
      <c r="X3049">
        <v>43</v>
      </c>
      <c r="Y3049">
        <v>29.83</v>
      </c>
      <c r="Z3049">
        <v>50</v>
      </c>
      <c r="AA3049" s="1" t="s">
        <v>961</v>
      </c>
      <c r="AB3049">
        <v>11.5</v>
      </c>
      <c r="AD3049" s="1" t="s">
        <v>1220</v>
      </c>
      <c r="AE3049" t="b">
        <v>0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s="1" t="s">
        <v>51</v>
      </c>
      <c r="AS3049" s="1" t="s">
        <v>51</v>
      </c>
      <c r="AT3049" s="1" t="s">
        <v>51</v>
      </c>
      <c r="AU3049" s="1" t="s">
        <v>51</v>
      </c>
    </row>
    <row r="3050" spans="1:47" x14ac:dyDescent="0.25">
      <c r="A3050" s="1" t="s">
        <v>4537</v>
      </c>
      <c r="B3050">
        <v>3</v>
      </c>
      <c r="C3050" s="2">
        <v>43482.678749999999</v>
      </c>
      <c r="D3050" s="2">
        <v>43482.699120370373</v>
      </c>
      <c r="E3050">
        <v>39.629510000000003</v>
      </c>
      <c r="F3050">
        <v>-104.90470999999999</v>
      </c>
      <c r="G3050">
        <v>39.637970000000003</v>
      </c>
      <c r="H3050">
        <v>-104.90944</v>
      </c>
      <c r="I3050">
        <v>0.63600000000000001</v>
      </c>
      <c r="J3050" s="1" t="s">
        <v>2085</v>
      </c>
      <c r="L3050" s="1" t="s">
        <v>265</v>
      </c>
      <c r="M3050" s="1" t="s">
        <v>47</v>
      </c>
      <c r="N3050" s="1" t="s">
        <v>131</v>
      </c>
      <c r="O3050" s="1" t="s">
        <v>131</v>
      </c>
      <c r="P3050" s="1" t="s">
        <v>198</v>
      </c>
      <c r="Q3050" s="1" t="s">
        <v>414</v>
      </c>
      <c r="R3050" s="1" t="s">
        <v>48</v>
      </c>
      <c r="S3050" s="1" t="s">
        <v>79</v>
      </c>
      <c r="T3050" s="1" t="s">
        <v>200</v>
      </c>
      <c r="U3050" s="2">
        <v>43482.661805555559</v>
      </c>
      <c r="V3050">
        <v>52</v>
      </c>
      <c r="X3050">
        <v>34</v>
      </c>
      <c r="Y3050">
        <v>29.82</v>
      </c>
      <c r="Z3050">
        <v>10</v>
      </c>
      <c r="AA3050" s="1" t="s">
        <v>49</v>
      </c>
      <c r="AD3050" s="1" t="s">
        <v>1220</v>
      </c>
      <c r="AE3050" t="b">
        <v>0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s="1" t="s">
        <v>51</v>
      </c>
      <c r="AS3050" s="1" t="s">
        <v>51</v>
      </c>
      <c r="AT3050" s="1" t="s">
        <v>51</v>
      </c>
      <c r="AU3050" s="1" t="s">
        <v>51</v>
      </c>
    </row>
    <row r="3051" spans="1:47" x14ac:dyDescent="0.25">
      <c r="A3051" s="1" t="s">
        <v>9315</v>
      </c>
      <c r="B3051">
        <v>2</v>
      </c>
      <c r="C3051" s="2">
        <v>43482.678749999999</v>
      </c>
      <c r="D3051" s="2">
        <v>43482.699120370373</v>
      </c>
      <c r="E3051">
        <v>39.771239999999999</v>
      </c>
      <c r="F3051">
        <v>-104.99057000000001</v>
      </c>
      <c r="G3051">
        <v>39.787410000000001</v>
      </c>
      <c r="H3051">
        <v>-104.98913</v>
      </c>
      <c r="I3051">
        <v>1.1200000000000001</v>
      </c>
      <c r="J3051" s="1" t="s">
        <v>3967</v>
      </c>
      <c r="L3051" s="1" t="s">
        <v>194</v>
      </c>
      <c r="M3051" s="1" t="s">
        <v>47</v>
      </c>
      <c r="N3051" s="1" t="s">
        <v>131</v>
      </c>
      <c r="O3051" s="1" t="s">
        <v>131</v>
      </c>
      <c r="P3051" s="1" t="s">
        <v>198</v>
      </c>
      <c r="Q3051" s="1" t="s">
        <v>246</v>
      </c>
      <c r="R3051" s="1" t="s">
        <v>48</v>
      </c>
      <c r="S3051" s="1" t="s">
        <v>79</v>
      </c>
      <c r="T3051" s="1" t="s">
        <v>205</v>
      </c>
      <c r="U3051" s="2">
        <v>43482.7</v>
      </c>
      <c r="V3051">
        <v>46.4</v>
      </c>
      <c r="X3051">
        <v>46</v>
      </c>
      <c r="Y3051">
        <v>29.82</v>
      </c>
      <c r="Z3051">
        <v>50</v>
      </c>
      <c r="AA3051" s="1" t="s">
        <v>49</v>
      </c>
      <c r="AD3051" s="1" t="s">
        <v>1220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s="1" t="s">
        <v>51</v>
      </c>
      <c r="AS3051" s="1" t="s">
        <v>51</v>
      </c>
      <c r="AT3051" s="1" t="s">
        <v>51</v>
      </c>
      <c r="AU3051" s="1" t="s">
        <v>51</v>
      </c>
    </row>
    <row r="3052" spans="1:47" x14ac:dyDescent="0.25">
      <c r="A3052" s="1" t="s">
        <v>8763</v>
      </c>
      <c r="B3052">
        <v>3</v>
      </c>
      <c r="C3052" s="2">
        <v>43482.680300925924</v>
      </c>
      <c r="D3052" s="2">
        <v>43482.700659722221</v>
      </c>
      <c r="E3052">
        <v>39.779690000000002</v>
      </c>
      <c r="F3052">
        <v>-104.971915</v>
      </c>
      <c r="G3052">
        <v>39.780009999999997</v>
      </c>
      <c r="H3052">
        <v>-104.96283</v>
      </c>
      <c r="I3052">
        <v>0.48299999999999998</v>
      </c>
      <c r="J3052" s="1" t="s">
        <v>1824</v>
      </c>
      <c r="K3052">
        <v>1622</v>
      </c>
      <c r="L3052" s="1" t="s">
        <v>6790</v>
      </c>
      <c r="M3052" s="1" t="s">
        <v>47</v>
      </c>
      <c r="N3052" s="1" t="s">
        <v>131</v>
      </c>
      <c r="O3052" s="1" t="s">
        <v>131</v>
      </c>
      <c r="P3052" s="1" t="s">
        <v>198</v>
      </c>
      <c r="Q3052" s="1" t="s">
        <v>246</v>
      </c>
      <c r="R3052" s="1" t="s">
        <v>48</v>
      </c>
      <c r="S3052" s="1" t="s">
        <v>79</v>
      </c>
      <c r="T3052" s="1" t="s">
        <v>205</v>
      </c>
      <c r="U3052" s="2">
        <v>43482.7</v>
      </c>
      <c r="V3052">
        <v>46.4</v>
      </c>
      <c r="X3052">
        <v>46</v>
      </c>
      <c r="Y3052">
        <v>29.82</v>
      </c>
      <c r="Z3052">
        <v>50</v>
      </c>
      <c r="AA3052" s="1" t="s">
        <v>49</v>
      </c>
      <c r="AD3052" s="1" t="s">
        <v>1220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s="1" t="s">
        <v>51</v>
      </c>
      <c r="AS3052" s="1" t="s">
        <v>51</v>
      </c>
      <c r="AT3052" s="1" t="s">
        <v>51</v>
      </c>
      <c r="AU3052" s="1" t="s">
        <v>51</v>
      </c>
    </row>
    <row r="3053" spans="1:47" x14ac:dyDescent="0.25">
      <c r="A3053" s="1" t="s">
        <v>9316</v>
      </c>
      <c r="B3053">
        <v>2</v>
      </c>
      <c r="C3053" s="2">
        <v>43482.680300925924</v>
      </c>
      <c r="D3053" s="2">
        <v>43482.700659722221</v>
      </c>
      <c r="E3053">
        <v>39.475920000000002</v>
      </c>
      <c r="F3053">
        <v>-104.87260999999999</v>
      </c>
      <c r="G3053">
        <v>39.467930000000003</v>
      </c>
      <c r="H3053">
        <v>-104.87338</v>
      </c>
      <c r="I3053">
        <v>0.55400000000000005</v>
      </c>
      <c r="J3053" s="1" t="s">
        <v>9317</v>
      </c>
      <c r="L3053" s="1" t="s">
        <v>172</v>
      </c>
      <c r="M3053" s="1" t="s">
        <v>47</v>
      </c>
      <c r="N3053" s="1" t="s">
        <v>173</v>
      </c>
      <c r="O3053" s="1" t="s">
        <v>121</v>
      </c>
      <c r="P3053" s="1" t="s">
        <v>198</v>
      </c>
      <c r="Q3053" s="1" t="s">
        <v>311</v>
      </c>
      <c r="R3053" s="1" t="s">
        <v>48</v>
      </c>
      <c r="S3053" s="1" t="s">
        <v>79</v>
      </c>
      <c r="T3053" s="1" t="s">
        <v>200</v>
      </c>
      <c r="U3053" s="2">
        <v>43482.661805555559</v>
      </c>
      <c r="V3053">
        <v>52</v>
      </c>
      <c r="X3053">
        <v>34</v>
      </c>
      <c r="Y3053">
        <v>29.82</v>
      </c>
      <c r="Z3053">
        <v>10</v>
      </c>
      <c r="AA3053" s="1" t="s">
        <v>49</v>
      </c>
      <c r="AD3053" s="1" t="s">
        <v>1220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s="1" t="s">
        <v>51</v>
      </c>
      <c r="AS3053" s="1" t="s">
        <v>51</v>
      </c>
      <c r="AT3053" s="1" t="s">
        <v>51</v>
      </c>
      <c r="AU3053" s="1" t="s">
        <v>51</v>
      </c>
    </row>
    <row r="3054" spans="1:47" x14ac:dyDescent="0.25">
      <c r="A3054" s="1" t="s">
        <v>9318</v>
      </c>
      <c r="B3054">
        <v>2</v>
      </c>
      <c r="C3054" s="2">
        <v>43482.680300925924</v>
      </c>
      <c r="D3054" s="2">
        <v>43482.700659722221</v>
      </c>
      <c r="E3054">
        <v>39.779690000000002</v>
      </c>
      <c r="F3054">
        <v>-104.97190999999999</v>
      </c>
      <c r="G3054">
        <v>39.780009999999997</v>
      </c>
      <c r="H3054">
        <v>-104.96283</v>
      </c>
      <c r="I3054">
        <v>0.48299999999999998</v>
      </c>
      <c r="J3054" s="1" t="s">
        <v>1824</v>
      </c>
      <c r="K3054">
        <v>1622</v>
      </c>
      <c r="L3054" s="1" t="s">
        <v>6790</v>
      </c>
      <c r="M3054" s="1" t="s">
        <v>47</v>
      </c>
      <c r="N3054" s="1" t="s">
        <v>131</v>
      </c>
      <c r="O3054" s="1" t="s">
        <v>131</v>
      </c>
      <c r="P3054" s="1" t="s">
        <v>198</v>
      </c>
      <c r="Q3054" s="1" t="s">
        <v>246</v>
      </c>
      <c r="R3054" s="1" t="s">
        <v>48</v>
      </c>
      <c r="S3054" s="1" t="s">
        <v>79</v>
      </c>
      <c r="T3054" s="1" t="s">
        <v>205</v>
      </c>
      <c r="U3054" s="2">
        <v>43482.7</v>
      </c>
      <c r="V3054">
        <v>46.4</v>
      </c>
      <c r="X3054">
        <v>46</v>
      </c>
      <c r="Y3054">
        <v>29.82</v>
      </c>
      <c r="Z3054">
        <v>50</v>
      </c>
      <c r="AA3054" s="1" t="s">
        <v>49</v>
      </c>
      <c r="AD3054" s="1" t="s">
        <v>1220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s="1" t="s">
        <v>51</v>
      </c>
      <c r="AS3054" s="1" t="s">
        <v>51</v>
      </c>
      <c r="AT3054" s="1" t="s">
        <v>51</v>
      </c>
      <c r="AU3054" s="1" t="s">
        <v>51</v>
      </c>
    </row>
    <row r="3055" spans="1:47" x14ac:dyDescent="0.25">
      <c r="A3055" s="1" t="s">
        <v>8764</v>
      </c>
      <c r="B3055">
        <v>3</v>
      </c>
      <c r="C3055" s="2">
        <v>43482.680300925924</v>
      </c>
      <c r="D3055" s="2">
        <v>43482.700659722221</v>
      </c>
      <c r="E3055">
        <v>39.779690000000002</v>
      </c>
      <c r="F3055">
        <v>-104.971915</v>
      </c>
      <c r="G3055">
        <v>39.780009999999997</v>
      </c>
      <c r="H3055">
        <v>-104.96283</v>
      </c>
      <c r="I3055">
        <v>0.48299999999999998</v>
      </c>
      <c r="J3055" s="1" t="s">
        <v>1824</v>
      </c>
      <c r="K3055">
        <v>1622</v>
      </c>
      <c r="L3055" s="1" t="s">
        <v>6790</v>
      </c>
      <c r="M3055" s="1" t="s">
        <v>47</v>
      </c>
      <c r="N3055" s="1" t="s">
        <v>131</v>
      </c>
      <c r="O3055" s="1" t="s">
        <v>131</v>
      </c>
      <c r="P3055" s="1" t="s">
        <v>198</v>
      </c>
      <c r="Q3055" s="1" t="s">
        <v>246</v>
      </c>
      <c r="R3055" s="1" t="s">
        <v>48</v>
      </c>
      <c r="S3055" s="1" t="s">
        <v>79</v>
      </c>
      <c r="T3055" s="1" t="s">
        <v>205</v>
      </c>
      <c r="U3055" s="2">
        <v>43482.7</v>
      </c>
      <c r="V3055">
        <v>46.4</v>
      </c>
      <c r="X3055">
        <v>46</v>
      </c>
      <c r="Y3055">
        <v>29.82</v>
      </c>
      <c r="Z3055">
        <v>50</v>
      </c>
      <c r="AA3055" s="1" t="s">
        <v>49</v>
      </c>
      <c r="AD3055" s="1" t="s">
        <v>1220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s="1" t="s">
        <v>51</v>
      </c>
      <c r="AS3055" s="1" t="s">
        <v>51</v>
      </c>
      <c r="AT3055" s="1" t="s">
        <v>51</v>
      </c>
      <c r="AU3055" s="1" t="s">
        <v>51</v>
      </c>
    </row>
    <row r="3056" spans="1:47" x14ac:dyDescent="0.25">
      <c r="A3056" s="1" t="s">
        <v>9319</v>
      </c>
      <c r="B3056">
        <v>2</v>
      </c>
      <c r="C3056" s="2">
        <v>43482.678749999999</v>
      </c>
      <c r="D3056" s="2">
        <v>43482.699120370373</v>
      </c>
      <c r="E3056">
        <v>39.629510000000003</v>
      </c>
      <c r="F3056">
        <v>-104.90470999999999</v>
      </c>
      <c r="G3056">
        <v>39.637970000000003</v>
      </c>
      <c r="H3056">
        <v>-104.90944</v>
      </c>
      <c r="I3056">
        <v>0.63600000000000001</v>
      </c>
      <c r="J3056" s="1" t="s">
        <v>2085</v>
      </c>
      <c r="L3056" s="1" t="s">
        <v>265</v>
      </c>
      <c r="M3056" s="1" t="s">
        <v>47</v>
      </c>
      <c r="N3056" s="1" t="s">
        <v>131</v>
      </c>
      <c r="O3056" s="1" t="s">
        <v>131</v>
      </c>
      <c r="P3056" s="1" t="s">
        <v>198</v>
      </c>
      <c r="Q3056" s="1" t="s">
        <v>414</v>
      </c>
      <c r="R3056" s="1" t="s">
        <v>48</v>
      </c>
      <c r="S3056" s="1" t="s">
        <v>79</v>
      </c>
      <c r="T3056" s="1" t="s">
        <v>200</v>
      </c>
      <c r="U3056" s="2">
        <v>43482.661805555559</v>
      </c>
      <c r="V3056">
        <v>52</v>
      </c>
      <c r="X3056">
        <v>34</v>
      </c>
      <c r="Y3056">
        <v>29.82</v>
      </c>
      <c r="Z3056">
        <v>10</v>
      </c>
      <c r="AA3056" s="1" t="s">
        <v>49</v>
      </c>
      <c r="AD3056" s="1" t="s">
        <v>1220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s="1" t="s">
        <v>51</v>
      </c>
      <c r="AS3056" s="1" t="s">
        <v>51</v>
      </c>
      <c r="AT3056" s="1" t="s">
        <v>51</v>
      </c>
      <c r="AU3056" s="1" t="s">
        <v>51</v>
      </c>
    </row>
    <row r="3057" spans="1:47" x14ac:dyDescent="0.25">
      <c r="A3057" s="1" t="s">
        <v>6446</v>
      </c>
      <c r="B3057">
        <v>3</v>
      </c>
      <c r="C3057" s="2">
        <v>43482.69798611111</v>
      </c>
      <c r="D3057" s="2">
        <v>43482.718680555554</v>
      </c>
      <c r="E3057">
        <v>39.77993</v>
      </c>
      <c r="F3057">
        <v>-104.972689</v>
      </c>
      <c r="G3057">
        <v>39.77993</v>
      </c>
      <c r="H3057">
        <v>-104.97269</v>
      </c>
      <c r="I3057">
        <v>0</v>
      </c>
      <c r="J3057" s="1" t="s">
        <v>385</v>
      </c>
      <c r="L3057" s="1" t="s">
        <v>391</v>
      </c>
      <c r="M3057" s="1" t="s">
        <v>47</v>
      </c>
      <c r="N3057" s="1" t="s">
        <v>131</v>
      </c>
      <c r="O3057" s="1" t="s">
        <v>131</v>
      </c>
      <c r="P3057" s="1" t="s">
        <v>198</v>
      </c>
      <c r="Q3057" s="1" t="s">
        <v>246</v>
      </c>
      <c r="R3057" s="1" t="s">
        <v>48</v>
      </c>
      <c r="S3057" s="1" t="s">
        <v>79</v>
      </c>
      <c r="T3057" s="1" t="s">
        <v>205</v>
      </c>
      <c r="U3057" s="2">
        <v>43482.7</v>
      </c>
      <c r="V3057">
        <v>46.4</v>
      </c>
      <c r="X3057">
        <v>46</v>
      </c>
      <c r="Y3057">
        <v>29.82</v>
      </c>
      <c r="Z3057">
        <v>50</v>
      </c>
      <c r="AA3057" s="1" t="s">
        <v>49</v>
      </c>
      <c r="AD3057" s="1" t="s">
        <v>1220</v>
      </c>
      <c r="AE3057" t="b">
        <v>0</v>
      </c>
      <c r="AF3057" t="b">
        <v>0</v>
      </c>
      <c r="AG3057" t="b">
        <v>1</v>
      </c>
      <c r="AH3057" t="b">
        <v>0</v>
      </c>
      <c r="AI3057" t="b">
        <v>1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s="1" t="s">
        <v>51</v>
      </c>
      <c r="AS3057" s="1" t="s">
        <v>51</v>
      </c>
      <c r="AT3057" s="1" t="s">
        <v>51</v>
      </c>
      <c r="AU3057" s="1" t="s">
        <v>51</v>
      </c>
    </row>
    <row r="3058" spans="1:47" x14ac:dyDescent="0.25">
      <c r="A3058" s="1" t="s">
        <v>4735</v>
      </c>
      <c r="B3058">
        <v>3</v>
      </c>
      <c r="C3058" s="2">
        <v>43482.700613425928</v>
      </c>
      <c r="D3058" s="2">
        <v>43482.721446759257</v>
      </c>
      <c r="E3058">
        <v>40.431717999999996</v>
      </c>
      <c r="F3058">
        <v>-104.99257</v>
      </c>
      <c r="G3058">
        <v>40.414524</v>
      </c>
      <c r="H3058">
        <v>-104.99294</v>
      </c>
      <c r="I3058">
        <v>1.1879999999999999</v>
      </c>
      <c r="J3058" s="1" t="s">
        <v>444</v>
      </c>
      <c r="L3058" s="1" t="s">
        <v>195</v>
      </c>
      <c r="M3058" s="1" t="s">
        <v>47</v>
      </c>
      <c r="N3058" s="1" t="s">
        <v>305</v>
      </c>
      <c r="O3058" s="1" t="s">
        <v>228</v>
      </c>
      <c r="P3058" s="1" t="s">
        <v>198</v>
      </c>
      <c r="Q3058" s="1" t="s">
        <v>445</v>
      </c>
      <c r="R3058" s="1" t="s">
        <v>48</v>
      </c>
      <c r="S3058" s="1" t="s">
        <v>79</v>
      </c>
      <c r="T3058" s="1" t="s">
        <v>230</v>
      </c>
      <c r="U3058" s="2">
        <v>43482.705555555556</v>
      </c>
      <c r="V3058">
        <v>48.9</v>
      </c>
      <c r="X3058">
        <v>29</v>
      </c>
      <c r="Y3058">
        <v>29.79</v>
      </c>
      <c r="Z3058">
        <v>10</v>
      </c>
      <c r="AA3058" s="1" t="s">
        <v>862</v>
      </c>
      <c r="AB3058">
        <v>3.5</v>
      </c>
      <c r="AD3058" s="1" t="s">
        <v>1206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s="1" t="s">
        <v>51</v>
      </c>
      <c r="AS3058" s="1" t="s">
        <v>51</v>
      </c>
      <c r="AT3058" s="1" t="s">
        <v>51</v>
      </c>
      <c r="AU3058" s="1" t="s">
        <v>51</v>
      </c>
    </row>
    <row r="3059" spans="1:47" x14ac:dyDescent="0.25">
      <c r="A3059" s="1" t="s">
        <v>9320</v>
      </c>
      <c r="B3059">
        <v>2</v>
      </c>
      <c r="C3059" s="2">
        <v>43482.701666666668</v>
      </c>
      <c r="D3059" s="2">
        <v>43482.722372685188</v>
      </c>
      <c r="E3059">
        <v>39.780140000000003</v>
      </c>
      <c r="F3059">
        <v>-104.96328</v>
      </c>
      <c r="G3059">
        <v>39.780050000000003</v>
      </c>
      <c r="H3059">
        <v>-104.97037</v>
      </c>
      <c r="I3059">
        <v>0.377</v>
      </c>
      <c r="J3059" s="1" t="s">
        <v>9321</v>
      </c>
      <c r="K3059">
        <v>2312</v>
      </c>
      <c r="L3059" s="1" t="s">
        <v>6790</v>
      </c>
      <c r="M3059" s="1" t="s">
        <v>47</v>
      </c>
      <c r="N3059" s="1" t="s">
        <v>131</v>
      </c>
      <c r="O3059" s="1" t="s">
        <v>131</v>
      </c>
      <c r="P3059" s="1" t="s">
        <v>198</v>
      </c>
      <c r="Q3059" s="1" t="s">
        <v>7056</v>
      </c>
      <c r="R3059" s="1" t="s">
        <v>48</v>
      </c>
      <c r="S3059" s="1" t="s">
        <v>79</v>
      </c>
      <c r="T3059" s="1" t="s">
        <v>205</v>
      </c>
      <c r="U3059" s="2">
        <v>43482.7</v>
      </c>
      <c r="V3059">
        <v>46.4</v>
      </c>
      <c r="X3059">
        <v>46</v>
      </c>
      <c r="Y3059">
        <v>29.82</v>
      </c>
      <c r="Z3059">
        <v>50</v>
      </c>
      <c r="AA3059" s="1" t="s">
        <v>49</v>
      </c>
      <c r="AD3059" s="1" t="s">
        <v>1220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s="1" t="s">
        <v>51</v>
      </c>
      <c r="AS3059" s="1" t="s">
        <v>51</v>
      </c>
      <c r="AT3059" s="1" t="s">
        <v>51</v>
      </c>
      <c r="AU3059" s="1" t="s">
        <v>51</v>
      </c>
    </row>
    <row r="3060" spans="1:47" x14ac:dyDescent="0.25">
      <c r="A3060" s="1" t="s">
        <v>9322</v>
      </c>
      <c r="B3060">
        <v>2</v>
      </c>
      <c r="C3060" s="2">
        <v>43482.702708333331</v>
      </c>
      <c r="D3060" s="2">
        <v>43482.723229166666</v>
      </c>
      <c r="E3060">
        <v>39.79954</v>
      </c>
      <c r="F3060">
        <v>-105.03024000000001</v>
      </c>
      <c r="G3060">
        <v>39.802169999999997</v>
      </c>
      <c r="H3060">
        <v>-105.02057000000001</v>
      </c>
      <c r="I3060">
        <v>0.54500000000000004</v>
      </c>
      <c r="J3060" s="1" t="s">
        <v>9323</v>
      </c>
      <c r="L3060" s="1" t="s">
        <v>122</v>
      </c>
      <c r="M3060" s="1" t="s">
        <v>47</v>
      </c>
      <c r="N3060" s="1" t="s">
        <v>131</v>
      </c>
      <c r="O3060" s="1" t="s">
        <v>147</v>
      </c>
      <c r="P3060" s="1" t="s">
        <v>198</v>
      </c>
      <c r="Q3060" s="1" t="s">
        <v>331</v>
      </c>
      <c r="R3060" s="1" t="s">
        <v>48</v>
      </c>
      <c r="S3060" s="1" t="s">
        <v>79</v>
      </c>
      <c r="T3060" s="1" t="s">
        <v>205</v>
      </c>
      <c r="U3060" s="2">
        <v>43482.7</v>
      </c>
      <c r="V3060">
        <v>46.4</v>
      </c>
      <c r="X3060">
        <v>46</v>
      </c>
      <c r="Y3060">
        <v>29.82</v>
      </c>
      <c r="Z3060">
        <v>50</v>
      </c>
      <c r="AA3060" s="1" t="s">
        <v>49</v>
      </c>
      <c r="AD3060" s="1" t="s">
        <v>1220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s="1" t="s">
        <v>51</v>
      </c>
      <c r="AS3060" s="1" t="s">
        <v>51</v>
      </c>
      <c r="AT3060" s="1" t="s">
        <v>51</v>
      </c>
      <c r="AU3060" s="1" t="s">
        <v>51</v>
      </c>
    </row>
    <row r="3061" spans="1:47" x14ac:dyDescent="0.25">
      <c r="A3061" s="1" t="s">
        <v>9324</v>
      </c>
      <c r="B3061">
        <v>2</v>
      </c>
      <c r="C3061" s="2">
        <v>43482.736030092594</v>
      </c>
      <c r="D3061" s="2">
        <v>43482.755462962959</v>
      </c>
      <c r="E3061">
        <v>37.982219999999998</v>
      </c>
      <c r="F3061">
        <v>-103.65127</v>
      </c>
      <c r="G3061">
        <v>37.982230000000001</v>
      </c>
      <c r="H3061">
        <v>-103.645578</v>
      </c>
      <c r="I3061">
        <v>0.31</v>
      </c>
      <c r="J3061" s="1" t="s">
        <v>6809</v>
      </c>
      <c r="K3061">
        <v>23270</v>
      </c>
      <c r="L3061" s="1" t="s">
        <v>6810</v>
      </c>
      <c r="M3061" s="1" t="s">
        <v>97</v>
      </c>
      <c r="N3061" s="1" t="s">
        <v>6811</v>
      </c>
      <c r="O3061" s="1" t="s">
        <v>1055</v>
      </c>
      <c r="P3061" s="1" t="s">
        <v>198</v>
      </c>
      <c r="Q3061" s="1" t="s">
        <v>6812</v>
      </c>
      <c r="R3061" s="1" t="s">
        <v>48</v>
      </c>
      <c r="S3061" s="1" t="s">
        <v>79</v>
      </c>
      <c r="T3061" s="1" t="s">
        <v>1042</v>
      </c>
      <c r="U3061" s="2">
        <v>43482.745138888888</v>
      </c>
      <c r="V3061">
        <v>50</v>
      </c>
      <c r="X3061">
        <v>43</v>
      </c>
      <c r="Y3061">
        <v>29.83</v>
      </c>
      <c r="Z3061">
        <v>10</v>
      </c>
      <c r="AA3061" s="1" t="s">
        <v>72</v>
      </c>
      <c r="AB3061">
        <v>4.5999999999999996</v>
      </c>
      <c r="AD3061" s="1" t="s">
        <v>1206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s="1" t="s">
        <v>53</v>
      </c>
      <c r="AS3061" s="1" t="s">
        <v>53</v>
      </c>
      <c r="AT3061" s="1" t="s">
        <v>51</v>
      </c>
      <c r="AU3061" s="1" t="s">
        <v>51</v>
      </c>
    </row>
    <row r="3062" spans="1:47" x14ac:dyDescent="0.25">
      <c r="A3062" s="1" t="s">
        <v>9325</v>
      </c>
      <c r="B3062">
        <v>2</v>
      </c>
      <c r="C3062" s="2">
        <v>43482.746979166666</v>
      </c>
      <c r="D3062" s="2">
        <v>43482.767789351848</v>
      </c>
      <c r="E3062">
        <v>40.411549999999998</v>
      </c>
      <c r="F3062">
        <v>-104.99309100000001</v>
      </c>
      <c r="G3062">
        <v>40.375239999999998</v>
      </c>
      <c r="H3062">
        <v>-104.99217</v>
      </c>
      <c r="I3062">
        <v>2.5089999999999999</v>
      </c>
      <c r="J3062" s="1" t="s">
        <v>9326</v>
      </c>
      <c r="L3062" s="1" t="s">
        <v>172</v>
      </c>
      <c r="M3062" s="1" t="s">
        <v>47</v>
      </c>
      <c r="N3062" s="1" t="s">
        <v>305</v>
      </c>
      <c r="O3062" s="1" t="s">
        <v>228</v>
      </c>
      <c r="P3062" s="1" t="s">
        <v>198</v>
      </c>
      <c r="Q3062" s="1" t="s">
        <v>445</v>
      </c>
      <c r="R3062" s="1" t="s">
        <v>48</v>
      </c>
      <c r="S3062" s="1" t="s">
        <v>79</v>
      </c>
      <c r="T3062" s="1" t="s">
        <v>230</v>
      </c>
      <c r="U3062" s="2">
        <v>43482.74722222222</v>
      </c>
      <c r="V3062">
        <v>44.1</v>
      </c>
      <c r="W3062">
        <v>42.5</v>
      </c>
      <c r="X3062">
        <v>42</v>
      </c>
      <c r="Y3062">
        <v>29.83</v>
      </c>
      <c r="Z3062">
        <v>10</v>
      </c>
      <c r="AA3062" s="1" t="s">
        <v>862</v>
      </c>
      <c r="AB3062">
        <v>3.5</v>
      </c>
      <c r="AD3062" s="1" t="s">
        <v>1206</v>
      </c>
      <c r="AE3062" t="b">
        <v>0</v>
      </c>
      <c r="AF3062" t="b">
        <v>0</v>
      </c>
      <c r="AG3062" t="b">
        <v>0</v>
      </c>
      <c r="AH3062" t="b">
        <v>0</v>
      </c>
      <c r="AI3062" t="b">
        <v>1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s="1" t="s">
        <v>53</v>
      </c>
      <c r="AS3062" s="1" t="s">
        <v>53</v>
      </c>
      <c r="AT3062" s="1" t="s">
        <v>51</v>
      </c>
      <c r="AU3062" s="1" t="s">
        <v>51</v>
      </c>
    </row>
    <row r="3063" spans="1:47" x14ac:dyDescent="0.25">
      <c r="A3063" s="1" t="s">
        <v>6805</v>
      </c>
      <c r="B3063">
        <v>3</v>
      </c>
      <c r="C3063" s="2">
        <v>43482.757905092592</v>
      </c>
      <c r="D3063" s="2">
        <v>43482.778402777774</v>
      </c>
      <c r="E3063">
        <v>38.071618999999998</v>
      </c>
      <c r="F3063">
        <v>-103.765927</v>
      </c>
      <c r="G3063">
        <v>38.068029000000003</v>
      </c>
      <c r="H3063">
        <v>-103.757046</v>
      </c>
      <c r="I3063">
        <v>0.54300000000000004</v>
      </c>
      <c r="J3063" s="1" t="s">
        <v>1052</v>
      </c>
      <c r="K3063">
        <v>17006</v>
      </c>
      <c r="L3063" s="1" t="s">
        <v>6570</v>
      </c>
      <c r="M3063" s="1" t="s">
        <v>97</v>
      </c>
      <c r="N3063" s="1" t="s">
        <v>1054</v>
      </c>
      <c r="O3063" s="1" t="s">
        <v>1055</v>
      </c>
      <c r="P3063" s="1" t="s">
        <v>198</v>
      </c>
      <c r="Q3063" s="1" t="s">
        <v>1056</v>
      </c>
      <c r="R3063" s="1" t="s">
        <v>48</v>
      </c>
      <c r="S3063" s="1" t="s">
        <v>79</v>
      </c>
      <c r="T3063" s="1" t="s">
        <v>1042</v>
      </c>
      <c r="U3063" s="2">
        <v>43482.745138888888</v>
      </c>
      <c r="V3063">
        <v>50</v>
      </c>
      <c r="X3063">
        <v>43</v>
      </c>
      <c r="Y3063">
        <v>29.83</v>
      </c>
      <c r="Z3063">
        <v>10</v>
      </c>
      <c r="AA3063" s="1" t="s">
        <v>72</v>
      </c>
      <c r="AB3063">
        <v>4.5999999999999996</v>
      </c>
      <c r="AD3063" s="1" t="s">
        <v>1206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1</v>
      </c>
      <c r="AO3063" t="b">
        <v>0</v>
      </c>
      <c r="AP3063" t="b">
        <v>0</v>
      </c>
      <c r="AQ3063" t="b">
        <v>0</v>
      </c>
      <c r="AR3063" s="1" t="s">
        <v>53</v>
      </c>
      <c r="AS3063" s="1" t="s">
        <v>53</v>
      </c>
      <c r="AT3063" s="1" t="s">
        <v>53</v>
      </c>
      <c r="AU3063" s="1" t="s">
        <v>51</v>
      </c>
    </row>
    <row r="3064" spans="1:47" x14ac:dyDescent="0.25">
      <c r="A3064" s="1" t="s">
        <v>6410</v>
      </c>
      <c r="B3064">
        <v>3</v>
      </c>
      <c r="C3064" s="2">
        <v>43482.782893518517</v>
      </c>
      <c r="D3064" s="2">
        <v>43482.798657407409</v>
      </c>
      <c r="E3064">
        <v>39.784030000000001</v>
      </c>
      <c r="F3064">
        <v>-105.02197</v>
      </c>
      <c r="G3064">
        <v>39.784059999999997</v>
      </c>
      <c r="H3064">
        <v>-105.02865</v>
      </c>
      <c r="I3064">
        <v>0.35499999999999998</v>
      </c>
      <c r="J3064" s="1" t="s">
        <v>6276</v>
      </c>
      <c r="L3064" s="1" t="s">
        <v>137</v>
      </c>
      <c r="M3064" s="1" t="s">
        <v>47</v>
      </c>
      <c r="N3064" s="1" t="s">
        <v>131</v>
      </c>
      <c r="O3064" s="1" t="s">
        <v>131</v>
      </c>
      <c r="P3064" s="1" t="s">
        <v>198</v>
      </c>
      <c r="Q3064" s="1" t="s">
        <v>331</v>
      </c>
      <c r="R3064" s="1" t="s">
        <v>48</v>
      </c>
      <c r="S3064" s="1" t="s">
        <v>79</v>
      </c>
      <c r="T3064" s="1" t="s">
        <v>205</v>
      </c>
      <c r="U3064" s="2">
        <v>43482.7</v>
      </c>
      <c r="V3064">
        <v>46.4</v>
      </c>
      <c r="X3064">
        <v>46</v>
      </c>
      <c r="Y3064">
        <v>29.82</v>
      </c>
      <c r="Z3064">
        <v>50</v>
      </c>
      <c r="AA3064" s="1" t="s">
        <v>49</v>
      </c>
      <c r="AD3064" s="1" t="s">
        <v>1220</v>
      </c>
      <c r="AE3064" t="b">
        <v>0</v>
      </c>
      <c r="AF3064" t="b">
        <v>0</v>
      </c>
      <c r="AG3064" t="b">
        <v>0</v>
      </c>
      <c r="AH3064" t="b">
        <v>0</v>
      </c>
      <c r="AI3064" t="b">
        <v>1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s="1" t="s">
        <v>53</v>
      </c>
      <c r="AS3064" s="1" t="s">
        <v>53</v>
      </c>
      <c r="AT3064" s="1" t="s">
        <v>53</v>
      </c>
      <c r="AU3064" s="1" t="s">
        <v>53</v>
      </c>
    </row>
    <row r="3065" spans="1:47" x14ac:dyDescent="0.25">
      <c r="A3065" s="1" t="s">
        <v>6754</v>
      </c>
      <c r="B3065">
        <v>3</v>
      </c>
      <c r="C3065" s="2">
        <v>43482.780289351853</v>
      </c>
      <c r="D3065" s="2">
        <v>43482.800613425927</v>
      </c>
      <c r="E3065">
        <v>39.766060000000003</v>
      </c>
      <c r="F3065">
        <v>-104.8275</v>
      </c>
      <c r="G3065">
        <v>39.77158</v>
      </c>
      <c r="H3065">
        <v>-104.81887</v>
      </c>
      <c r="I3065">
        <v>0.59599999999999997</v>
      </c>
      <c r="J3065" s="1" t="s">
        <v>350</v>
      </c>
      <c r="K3065">
        <v>13801</v>
      </c>
      <c r="L3065" s="1" t="s">
        <v>6666</v>
      </c>
      <c r="M3065" s="1" t="s">
        <v>97</v>
      </c>
      <c r="N3065" s="1" t="s">
        <v>170</v>
      </c>
      <c r="O3065" s="1" t="s">
        <v>201</v>
      </c>
      <c r="P3065" s="1" t="s">
        <v>198</v>
      </c>
      <c r="Q3065" s="1" t="s">
        <v>6700</v>
      </c>
      <c r="R3065" s="1" t="s">
        <v>48</v>
      </c>
      <c r="S3065" s="1" t="s">
        <v>79</v>
      </c>
      <c r="T3065" s="1" t="s">
        <v>203</v>
      </c>
      <c r="U3065" s="2">
        <v>43482.790277777778</v>
      </c>
      <c r="V3065">
        <v>40.799999999999997</v>
      </c>
      <c r="X3065">
        <v>53</v>
      </c>
      <c r="Y3065">
        <v>29.78</v>
      </c>
      <c r="Z3065">
        <v>10</v>
      </c>
      <c r="AA3065" s="1" t="s">
        <v>49</v>
      </c>
      <c r="AD3065" s="1" t="s">
        <v>818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s="1" t="s">
        <v>53</v>
      </c>
      <c r="AS3065" s="1" t="s">
        <v>53</v>
      </c>
      <c r="AT3065" s="1" t="s">
        <v>53</v>
      </c>
      <c r="AU3065" s="1" t="s">
        <v>53</v>
      </c>
    </row>
    <row r="3066" spans="1:47" x14ac:dyDescent="0.25">
      <c r="A3066" s="1" t="s">
        <v>3961</v>
      </c>
      <c r="B3066">
        <v>3</v>
      </c>
      <c r="C3066" s="2">
        <v>43482.793819444443</v>
      </c>
      <c r="D3066" s="2">
        <v>43482.814502314817</v>
      </c>
      <c r="E3066">
        <v>39.900221000000002</v>
      </c>
      <c r="F3066">
        <v>-104.988178</v>
      </c>
      <c r="G3066">
        <v>39.897492</v>
      </c>
      <c r="H3066">
        <v>-104.987711</v>
      </c>
      <c r="I3066">
        <v>0.19</v>
      </c>
      <c r="J3066" s="1" t="s">
        <v>441</v>
      </c>
      <c r="L3066" s="1" t="s">
        <v>195</v>
      </c>
      <c r="M3066" s="1" t="s">
        <v>47</v>
      </c>
      <c r="N3066" s="1" t="s">
        <v>131</v>
      </c>
      <c r="O3066" s="1" t="s">
        <v>147</v>
      </c>
      <c r="P3066" s="1" t="s">
        <v>198</v>
      </c>
      <c r="Q3066" s="1" t="s">
        <v>439</v>
      </c>
      <c r="R3066" s="1" t="s">
        <v>48</v>
      </c>
      <c r="S3066" s="1" t="s">
        <v>79</v>
      </c>
      <c r="T3066" s="1" t="s">
        <v>205</v>
      </c>
      <c r="U3066" s="2">
        <v>43482.883333333331</v>
      </c>
      <c r="V3066">
        <v>44.6</v>
      </c>
      <c r="W3066">
        <v>43.1</v>
      </c>
      <c r="X3066">
        <v>43</v>
      </c>
      <c r="Y3066">
        <v>29.75</v>
      </c>
      <c r="Z3066">
        <v>10</v>
      </c>
      <c r="AA3066" s="1" t="s">
        <v>64</v>
      </c>
      <c r="AB3066">
        <v>3.5</v>
      </c>
      <c r="AD3066" s="1" t="s">
        <v>1206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s="1" t="s">
        <v>53</v>
      </c>
      <c r="AS3066" s="1" t="s">
        <v>53</v>
      </c>
      <c r="AT3066" s="1" t="s">
        <v>53</v>
      </c>
      <c r="AU3066" s="1" t="s">
        <v>53</v>
      </c>
    </row>
    <row r="3067" spans="1:47" x14ac:dyDescent="0.25">
      <c r="A3067" s="1" t="s">
        <v>3925</v>
      </c>
      <c r="B3067">
        <v>3</v>
      </c>
      <c r="C3067" s="2">
        <v>43482.79278935185</v>
      </c>
      <c r="D3067" s="2">
        <v>43482.813125000001</v>
      </c>
      <c r="E3067">
        <v>39.871679999999998</v>
      </c>
      <c r="F3067">
        <v>-104.9877</v>
      </c>
      <c r="G3067">
        <v>39.862769999999998</v>
      </c>
      <c r="H3067">
        <v>-104.98771000000001</v>
      </c>
      <c r="I3067">
        <v>0.61599999999999999</v>
      </c>
      <c r="J3067" s="1" t="s">
        <v>820</v>
      </c>
      <c r="L3067" s="1" t="s">
        <v>172</v>
      </c>
      <c r="M3067" s="1" t="s">
        <v>47</v>
      </c>
      <c r="N3067" s="1" t="s">
        <v>131</v>
      </c>
      <c r="O3067" s="1" t="s">
        <v>147</v>
      </c>
      <c r="P3067" s="1" t="s">
        <v>198</v>
      </c>
      <c r="Q3067" s="1" t="s">
        <v>204</v>
      </c>
      <c r="R3067" s="1" t="s">
        <v>48</v>
      </c>
      <c r="S3067" s="1" t="s">
        <v>79</v>
      </c>
      <c r="T3067" s="1" t="s">
        <v>205</v>
      </c>
      <c r="U3067" s="2">
        <v>43482.883333333331</v>
      </c>
      <c r="V3067">
        <v>44.6</v>
      </c>
      <c r="W3067">
        <v>43.1</v>
      </c>
      <c r="X3067">
        <v>43</v>
      </c>
      <c r="Y3067">
        <v>29.75</v>
      </c>
      <c r="Z3067">
        <v>10</v>
      </c>
      <c r="AA3067" s="1" t="s">
        <v>64</v>
      </c>
      <c r="AB3067">
        <v>3.5</v>
      </c>
      <c r="AD3067" s="1" t="s">
        <v>1206</v>
      </c>
      <c r="AE3067" t="b">
        <v>0</v>
      </c>
      <c r="AF3067" t="b">
        <v>0</v>
      </c>
      <c r="AG3067" t="b">
        <v>0</v>
      </c>
      <c r="AH3067" t="b">
        <v>0</v>
      </c>
      <c r="AI3067" t="b">
        <v>1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s="1" t="s">
        <v>53</v>
      </c>
      <c r="AS3067" s="1" t="s">
        <v>53</v>
      </c>
      <c r="AT3067" s="1" t="s">
        <v>53</v>
      </c>
      <c r="AU3067" s="1" t="s">
        <v>53</v>
      </c>
    </row>
    <row r="3068" spans="1:47" x14ac:dyDescent="0.25">
      <c r="A3068" s="1" t="s">
        <v>4373</v>
      </c>
      <c r="B3068">
        <v>3</v>
      </c>
      <c r="C3068" s="2">
        <v>43483.282905092594</v>
      </c>
      <c r="D3068" s="2">
        <v>43483.303402777776</v>
      </c>
      <c r="E3068">
        <v>40.332790000000003</v>
      </c>
      <c r="F3068">
        <v>-104.98035</v>
      </c>
      <c r="G3068">
        <v>40.331420999999999</v>
      </c>
      <c r="H3068">
        <v>-104.98035</v>
      </c>
      <c r="I3068">
        <v>9.5000000000000001E-2</v>
      </c>
      <c r="J3068" s="1" t="s">
        <v>420</v>
      </c>
      <c r="L3068" s="1" t="s">
        <v>172</v>
      </c>
      <c r="M3068" s="1" t="s">
        <v>47</v>
      </c>
      <c r="N3068" s="1" t="s">
        <v>539</v>
      </c>
      <c r="O3068" s="1" t="s">
        <v>209</v>
      </c>
      <c r="P3068" s="1" t="s">
        <v>198</v>
      </c>
      <c r="Q3068" s="1" t="s">
        <v>540</v>
      </c>
      <c r="R3068" s="1" t="s">
        <v>48</v>
      </c>
      <c r="S3068" s="1" t="s">
        <v>79</v>
      </c>
      <c r="T3068" s="1" t="s">
        <v>230</v>
      </c>
      <c r="U3068" s="2">
        <v>43483.288888888892</v>
      </c>
      <c r="V3068">
        <v>30</v>
      </c>
      <c r="W3068">
        <v>23.2</v>
      </c>
      <c r="X3068">
        <v>82</v>
      </c>
      <c r="Y3068">
        <v>29.72</v>
      </c>
      <c r="Z3068">
        <v>10</v>
      </c>
      <c r="AA3068" s="1" t="s">
        <v>840</v>
      </c>
      <c r="AB3068">
        <v>6.9</v>
      </c>
      <c r="AD3068" s="1" t="s">
        <v>1067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s="1" t="s">
        <v>53</v>
      </c>
      <c r="AS3068" s="1" t="s">
        <v>53</v>
      </c>
      <c r="AT3068" s="1" t="s">
        <v>51</v>
      </c>
      <c r="AU3068" s="1" t="s">
        <v>51</v>
      </c>
    </row>
    <row r="3069" spans="1:47" x14ac:dyDescent="0.25">
      <c r="A3069" s="1" t="s">
        <v>4267</v>
      </c>
      <c r="B3069">
        <v>3</v>
      </c>
      <c r="C3069" s="2">
        <v>43483.291226851848</v>
      </c>
      <c r="D3069" s="2">
        <v>43483.311747685184</v>
      </c>
      <c r="E3069">
        <v>39.710752999999997</v>
      </c>
      <c r="F3069">
        <v>-104.82666</v>
      </c>
      <c r="G3069">
        <v>39.712960000000002</v>
      </c>
      <c r="H3069">
        <v>-104.82664</v>
      </c>
      <c r="I3069">
        <v>0.152</v>
      </c>
      <c r="J3069" s="1" t="s">
        <v>402</v>
      </c>
      <c r="L3069" s="1" t="s">
        <v>308</v>
      </c>
      <c r="M3069" s="1" t="s">
        <v>47</v>
      </c>
      <c r="N3069" s="1" t="s">
        <v>170</v>
      </c>
      <c r="O3069" s="1" t="s">
        <v>201</v>
      </c>
      <c r="P3069" s="1" t="s">
        <v>198</v>
      </c>
      <c r="Q3069" s="1" t="s">
        <v>404</v>
      </c>
      <c r="R3069" s="1" t="s">
        <v>48</v>
      </c>
      <c r="S3069" s="1" t="s">
        <v>79</v>
      </c>
      <c r="T3069" s="1" t="s">
        <v>203</v>
      </c>
      <c r="U3069" s="2">
        <v>43483.290277777778</v>
      </c>
      <c r="V3069">
        <v>30.2</v>
      </c>
      <c r="W3069">
        <v>24.3</v>
      </c>
      <c r="X3069">
        <v>68</v>
      </c>
      <c r="Y3069">
        <v>29.71</v>
      </c>
      <c r="Z3069">
        <v>10</v>
      </c>
      <c r="AA3069" s="1" t="s">
        <v>61</v>
      </c>
      <c r="AB3069">
        <v>5.8</v>
      </c>
      <c r="AD3069" s="1" t="s">
        <v>818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s="1" t="s">
        <v>53</v>
      </c>
      <c r="AS3069" s="1" t="s">
        <v>51</v>
      </c>
      <c r="AT3069" s="1" t="s">
        <v>51</v>
      </c>
      <c r="AU3069" s="1" t="s">
        <v>51</v>
      </c>
    </row>
    <row r="3070" spans="1:47" x14ac:dyDescent="0.25">
      <c r="A3070" s="1" t="s">
        <v>5174</v>
      </c>
      <c r="B3070">
        <v>3</v>
      </c>
      <c r="C3070" s="2">
        <v>43483.454756944448</v>
      </c>
      <c r="D3070" s="2">
        <v>43483.475497685184</v>
      </c>
      <c r="E3070">
        <v>39.959145999999997</v>
      </c>
      <c r="F3070">
        <v>-105.16927</v>
      </c>
      <c r="G3070">
        <v>39.958950000000002</v>
      </c>
      <c r="H3070">
        <v>-105.16875</v>
      </c>
      <c r="I3070">
        <v>3.1E-2</v>
      </c>
      <c r="J3070" s="1" t="s">
        <v>731</v>
      </c>
      <c r="L3070" s="1" t="s">
        <v>143</v>
      </c>
      <c r="M3070" s="1" t="s">
        <v>47</v>
      </c>
      <c r="N3070" s="1" t="s">
        <v>114</v>
      </c>
      <c r="O3070" s="1" t="s">
        <v>255</v>
      </c>
      <c r="P3070" s="1" t="s">
        <v>198</v>
      </c>
      <c r="Q3070" s="1" t="s">
        <v>538</v>
      </c>
      <c r="R3070" s="1" t="s">
        <v>48</v>
      </c>
      <c r="S3070" s="1" t="s">
        <v>79</v>
      </c>
      <c r="T3070" s="1" t="s">
        <v>205</v>
      </c>
      <c r="U3070" s="2">
        <v>43483.447916666664</v>
      </c>
      <c r="V3070">
        <v>37.4</v>
      </c>
      <c r="W3070">
        <v>33.799999999999997</v>
      </c>
      <c r="X3070">
        <v>81</v>
      </c>
      <c r="Y3070">
        <v>29.86</v>
      </c>
      <c r="Z3070">
        <v>0.5</v>
      </c>
      <c r="AA3070" s="1" t="s">
        <v>55</v>
      </c>
      <c r="AB3070">
        <v>4.5999999999999996</v>
      </c>
      <c r="AD3070" s="1" t="s">
        <v>69</v>
      </c>
      <c r="AE3070" t="b">
        <v>0</v>
      </c>
      <c r="AF3070" t="b">
        <v>0</v>
      </c>
      <c r="AG3070" t="b">
        <v>0</v>
      </c>
      <c r="AH3070" t="b">
        <v>0</v>
      </c>
      <c r="AI3070" t="b">
        <v>1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s="1" t="s">
        <v>51</v>
      </c>
      <c r="AS3070" s="1" t="s">
        <v>51</v>
      </c>
      <c r="AT3070" s="1" t="s">
        <v>51</v>
      </c>
      <c r="AU3070" s="1" t="s">
        <v>51</v>
      </c>
    </row>
    <row r="3071" spans="1:47" x14ac:dyDescent="0.25">
      <c r="A3071" s="1" t="s">
        <v>5175</v>
      </c>
      <c r="B3071">
        <v>3</v>
      </c>
      <c r="C3071" s="2">
        <v>43483.456319444442</v>
      </c>
      <c r="D3071" s="2">
        <v>43483.476886574077</v>
      </c>
      <c r="E3071">
        <v>39.959145999999997</v>
      </c>
      <c r="F3071">
        <v>-105.16927</v>
      </c>
      <c r="G3071">
        <v>39.958950000000002</v>
      </c>
      <c r="H3071">
        <v>-105.16875</v>
      </c>
      <c r="I3071">
        <v>3.1E-2</v>
      </c>
      <c r="J3071" s="1" t="s">
        <v>731</v>
      </c>
      <c r="L3071" s="1" t="s">
        <v>143</v>
      </c>
      <c r="M3071" s="1" t="s">
        <v>47</v>
      </c>
      <c r="N3071" s="1" t="s">
        <v>114</v>
      </c>
      <c r="O3071" s="1" t="s">
        <v>255</v>
      </c>
      <c r="P3071" s="1" t="s">
        <v>198</v>
      </c>
      <c r="Q3071" s="1" t="s">
        <v>538</v>
      </c>
      <c r="R3071" s="1" t="s">
        <v>48</v>
      </c>
      <c r="S3071" s="1" t="s">
        <v>79</v>
      </c>
      <c r="T3071" s="1" t="s">
        <v>205</v>
      </c>
      <c r="U3071" s="2">
        <v>43483.447916666664</v>
      </c>
      <c r="V3071">
        <v>37.4</v>
      </c>
      <c r="W3071">
        <v>33.799999999999997</v>
      </c>
      <c r="X3071">
        <v>81</v>
      </c>
      <c r="Y3071">
        <v>29.86</v>
      </c>
      <c r="Z3071">
        <v>0.5</v>
      </c>
      <c r="AA3071" s="1" t="s">
        <v>55</v>
      </c>
      <c r="AB3071">
        <v>4.5999999999999996</v>
      </c>
      <c r="AD3071" s="1" t="s">
        <v>69</v>
      </c>
      <c r="AE3071" t="b">
        <v>0</v>
      </c>
      <c r="AF3071" t="b">
        <v>0</v>
      </c>
      <c r="AG3071" t="b">
        <v>0</v>
      </c>
      <c r="AH3071" t="b">
        <v>0</v>
      </c>
      <c r="AI3071" t="b">
        <v>1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s="1" t="s">
        <v>51</v>
      </c>
      <c r="AS3071" s="1" t="s">
        <v>51</v>
      </c>
      <c r="AT3071" s="1" t="s">
        <v>51</v>
      </c>
      <c r="AU3071" s="1" t="s">
        <v>51</v>
      </c>
    </row>
    <row r="3072" spans="1:47" x14ac:dyDescent="0.25">
      <c r="A3072" s="1" t="s">
        <v>5201</v>
      </c>
      <c r="B3072">
        <v>3</v>
      </c>
      <c r="C3072" s="2">
        <v>43483.460497685184</v>
      </c>
      <c r="D3072" s="2">
        <v>43483.479664351849</v>
      </c>
      <c r="E3072">
        <v>39.166786000000002</v>
      </c>
      <c r="F3072">
        <v>-104.852711</v>
      </c>
      <c r="G3072">
        <v>39.139080999999997</v>
      </c>
      <c r="H3072">
        <v>-104.86239999999999</v>
      </c>
      <c r="I3072">
        <v>1.9830000000000001</v>
      </c>
      <c r="J3072" s="1" t="s">
        <v>401</v>
      </c>
      <c r="L3072" s="1" t="s">
        <v>195</v>
      </c>
      <c r="M3072" s="1" t="s">
        <v>47</v>
      </c>
      <c r="N3072" s="1" t="s">
        <v>86</v>
      </c>
      <c r="O3072" s="1" t="s">
        <v>121</v>
      </c>
      <c r="P3072" s="1" t="s">
        <v>198</v>
      </c>
      <c r="Q3072" s="1" t="s">
        <v>222</v>
      </c>
      <c r="R3072" s="1" t="s">
        <v>48</v>
      </c>
      <c r="S3072" s="1" t="s">
        <v>79</v>
      </c>
      <c r="T3072" s="1" t="s">
        <v>223</v>
      </c>
      <c r="U3072" s="2">
        <v>43483.462500000001</v>
      </c>
      <c r="V3072">
        <v>30.2</v>
      </c>
      <c r="W3072">
        <v>19.8</v>
      </c>
      <c r="X3072">
        <v>93</v>
      </c>
      <c r="Y3072">
        <v>29.84</v>
      </c>
      <c r="Z3072">
        <v>2</v>
      </c>
      <c r="AA3072" s="1" t="s">
        <v>65</v>
      </c>
      <c r="AB3072">
        <v>13.8</v>
      </c>
      <c r="AD3072" s="1" t="s">
        <v>1210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s="1" t="s">
        <v>51</v>
      </c>
      <c r="AS3072" s="1" t="s">
        <v>51</v>
      </c>
      <c r="AT3072" s="1" t="s">
        <v>51</v>
      </c>
      <c r="AU3072" s="1" t="s">
        <v>51</v>
      </c>
    </row>
    <row r="3073" spans="1:47" x14ac:dyDescent="0.25">
      <c r="A3073" s="1" t="s">
        <v>5176</v>
      </c>
      <c r="B3073">
        <v>3</v>
      </c>
      <c r="C3073" s="2">
        <v>43483.508958333332</v>
      </c>
      <c r="D3073" s="2">
        <v>43483.529733796298</v>
      </c>
      <c r="E3073">
        <v>39.959145999999997</v>
      </c>
      <c r="F3073">
        <v>-105.16927</v>
      </c>
      <c r="G3073">
        <v>39.958950000000002</v>
      </c>
      <c r="H3073">
        <v>-105.16875</v>
      </c>
      <c r="I3073">
        <v>3.1E-2</v>
      </c>
      <c r="J3073" s="1" t="s">
        <v>731</v>
      </c>
      <c r="L3073" s="1" t="s">
        <v>143</v>
      </c>
      <c r="M3073" s="1" t="s">
        <v>47</v>
      </c>
      <c r="N3073" s="1" t="s">
        <v>114</v>
      </c>
      <c r="O3073" s="1" t="s">
        <v>255</v>
      </c>
      <c r="P3073" s="1" t="s">
        <v>198</v>
      </c>
      <c r="Q3073" s="1" t="s">
        <v>538</v>
      </c>
      <c r="R3073" s="1" t="s">
        <v>48</v>
      </c>
      <c r="S3073" s="1" t="s">
        <v>79</v>
      </c>
      <c r="T3073" s="1" t="s">
        <v>205</v>
      </c>
      <c r="U3073" s="2">
        <v>43483.493055555555</v>
      </c>
      <c r="V3073">
        <v>33.799999999999997</v>
      </c>
      <c r="W3073">
        <v>25.8</v>
      </c>
      <c r="X3073">
        <v>93</v>
      </c>
      <c r="Y3073">
        <v>29.9</v>
      </c>
      <c r="Z3073">
        <v>0.5</v>
      </c>
      <c r="AA3073" s="1" t="s">
        <v>961</v>
      </c>
      <c r="AB3073">
        <v>10.4</v>
      </c>
      <c r="AD3073" s="1" t="s">
        <v>69</v>
      </c>
      <c r="AE3073" t="b">
        <v>0</v>
      </c>
      <c r="AF3073" t="b">
        <v>0</v>
      </c>
      <c r="AG3073" t="b">
        <v>0</v>
      </c>
      <c r="AH3073" t="b">
        <v>0</v>
      </c>
      <c r="AI3073" t="b">
        <v>1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s="1" t="s">
        <v>51</v>
      </c>
      <c r="AS3073" s="1" t="s">
        <v>51</v>
      </c>
      <c r="AT3073" s="1" t="s">
        <v>51</v>
      </c>
      <c r="AU3073" s="1" t="s">
        <v>51</v>
      </c>
    </row>
    <row r="3074" spans="1:47" x14ac:dyDescent="0.25">
      <c r="A3074" s="1" t="s">
        <v>5052</v>
      </c>
      <c r="B3074">
        <v>3</v>
      </c>
      <c r="C3074" s="2">
        <v>43483.518854166665</v>
      </c>
      <c r="D3074" s="2">
        <v>43483.539456018516</v>
      </c>
      <c r="E3074">
        <v>39.780079999999998</v>
      </c>
      <c r="F3074">
        <v>-104.93646</v>
      </c>
      <c r="G3074">
        <v>39.78004</v>
      </c>
      <c r="H3074">
        <v>-104.93171</v>
      </c>
      <c r="I3074">
        <v>0.252</v>
      </c>
      <c r="J3074" s="1" t="s">
        <v>486</v>
      </c>
      <c r="L3074" s="1" t="s">
        <v>137</v>
      </c>
      <c r="M3074" s="1" t="s">
        <v>47</v>
      </c>
      <c r="N3074" s="1" t="s">
        <v>131</v>
      </c>
      <c r="O3074" s="1" t="s">
        <v>131</v>
      </c>
      <c r="P3074" s="1" t="s">
        <v>198</v>
      </c>
      <c r="Q3074" s="1" t="s">
        <v>246</v>
      </c>
      <c r="R3074" s="1" t="s">
        <v>48</v>
      </c>
      <c r="S3074" s="1" t="s">
        <v>79</v>
      </c>
      <c r="T3074" s="1" t="s">
        <v>205</v>
      </c>
      <c r="U3074" s="2">
        <v>43483.540972222225</v>
      </c>
      <c r="V3074">
        <v>32</v>
      </c>
      <c r="W3074">
        <v>21.6</v>
      </c>
      <c r="X3074">
        <v>100</v>
      </c>
      <c r="Y3074">
        <v>29.91</v>
      </c>
      <c r="Z3074">
        <v>2</v>
      </c>
      <c r="AA3074" s="1" t="s">
        <v>961</v>
      </c>
      <c r="AB3074">
        <v>15</v>
      </c>
      <c r="AD3074" s="1" t="s">
        <v>1212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s="1" t="s">
        <v>51</v>
      </c>
      <c r="AS3074" s="1" t="s">
        <v>51</v>
      </c>
      <c r="AT3074" s="1" t="s">
        <v>51</v>
      </c>
      <c r="AU3074" s="1" t="s">
        <v>51</v>
      </c>
    </row>
    <row r="3075" spans="1:47" x14ac:dyDescent="0.25">
      <c r="A3075" s="1" t="s">
        <v>4133</v>
      </c>
      <c r="B3075">
        <v>3</v>
      </c>
      <c r="C3075" s="2">
        <v>43483.521458333336</v>
      </c>
      <c r="D3075" s="2">
        <v>43483.542233796295</v>
      </c>
      <c r="E3075">
        <v>38.289268999999997</v>
      </c>
      <c r="F3075">
        <v>-104.60686</v>
      </c>
      <c r="G3075">
        <v>38.28792</v>
      </c>
      <c r="H3075">
        <v>-104.60637</v>
      </c>
      <c r="I3075">
        <v>9.7000000000000003E-2</v>
      </c>
      <c r="J3075" s="1" t="s">
        <v>1427</v>
      </c>
      <c r="L3075" s="1" t="s">
        <v>194</v>
      </c>
      <c r="M3075" s="1" t="s">
        <v>47</v>
      </c>
      <c r="N3075" s="1" t="s">
        <v>411</v>
      </c>
      <c r="O3075" s="1" t="s">
        <v>411</v>
      </c>
      <c r="P3075" s="1" t="s">
        <v>198</v>
      </c>
      <c r="Q3075" s="1" t="s">
        <v>462</v>
      </c>
      <c r="R3075" s="1" t="s">
        <v>48</v>
      </c>
      <c r="S3075" s="1" t="s">
        <v>79</v>
      </c>
      <c r="T3075" s="1" t="s">
        <v>413</v>
      </c>
      <c r="U3075" s="2">
        <v>43483.536805555559</v>
      </c>
      <c r="V3075">
        <v>41</v>
      </c>
      <c r="W3075">
        <v>38</v>
      </c>
      <c r="X3075">
        <v>79</v>
      </c>
      <c r="Y3075">
        <v>29.82</v>
      </c>
      <c r="Z3075">
        <v>10</v>
      </c>
      <c r="AA3075" s="1" t="s">
        <v>71</v>
      </c>
      <c r="AB3075">
        <v>4.5999999999999996</v>
      </c>
      <c r="AD3075" s="1" t="s">
        <v>1212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s="1" t="s">
        <v>51</v>
      </c>
      <c r="AS3075" s="1" t="s">
        <v>51</v>
      </c>
      <c r="AT3075" s="1" t="s">
        <v>51</v>
      </c>
      <c r="AU3075" s="1" t="s">
        <v>51</v>
      </c>
    </row>
    <row r="3076" spans="1:47" x14ac:dyDescent="0.25">
      <c r="A3076" s="1" t="s">
        <v>4134</v>
      </c>
      <c r="B3076">
        <v>4</v>
      </c>
      <c r="C3076" s="2">
        <v>43483.557916666665</v>
      </c>
      <c r="D3076" s="2">
        <v>43483.578402777777</v>
      </c>
      <c r="E3076">
        <v>39.7117</v>
      </c>
      <c r="F3076">
        <v>-105.19324</v>
      </c>
      <c r="G3076">
        <v>39.7134</v>
      </c>
      <c r="H3076">
        <v>-105.19477000000001</v>
      </c>
      <c r="I3076">
        <v>0.14299999999999999</v>
      </c>
      <c r="J3076" s="1" t="s">
        <v>4135</v>
      </c>
      <c r="L3076" s="1" t="s">
        <v>405</v>
      </c>
      <c r="M3076" s="1" t="s">
        <v>47</v>
      </c>
      <c r="N3076" s="1" t="s">
        <v>269</v>
      </c>
      <c r="O3076" s="1" t="s">
        <v>115</v>
      </c>
      <c r="P3076" s="1" t="s">
        <v>198</v>
      </c>
      <c r="Q3076" s="1" t="s">
        <v>270</v>
      </c>
      <c r="R3076" s="1" t="s">
        <v>48</v>
      </c>
      <c r="S3076" s="1" t="s">
        <v>79</v>
      </c>
      <c r="T3076" s="1" t="s">
        <v>205</v>
      </c>
      <c r="U3076" s="2">
        <v>43483.572916666664</v>
      </c>
      <c r="V3076">
        <v>33.799999999999997</v>
      </c>
      <c r="W3076">
        <v>23.9</v>
      </c>
      <c r="X3076">
        <v>93</v>
      </c>
      <c r="Y3076">
        <v>29.93</v>
      </c>
      <c r="Z3076">
        <v>10</v>
      </c>
      <c r="AA3076" s="1" t="s">
        <v>961</v>
      </c>
      <c r="AB3076">
        <v>15</v>
      </c>
      <c r="AD3076" s="1" t="s">
        <v>1212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s="1" t="s">
        <v>51</v>
      </c>
      <c r="AS3076" s="1" t="s">
        <v>51</v>
      </c>
      <c r="AT3076" s="1" t="s">
        <v>51</v>
      </c>
      <c r="AU3076" s="1" t="s">
        <v>51</v>
      </c>
    </row>
    <row r="3077" spans="1:47" x14ac:dyDescent="0.25">
      <c r="A3077" s="1" t="s">
        <v>4136</v>
      </c>
      <c r="B3077">
        <v>4</v>
      </c>
      <c r="C3077" s="2">
        <v>43483.557916666665</v>
      </c>
      <c r="D3077" s="2">
        <v>43483.578402777777</v>
      </c>
      <c r="E3077">
        <v>39.7134</v>
      </c>
      <c r="F3077">
        <v>-105.19477000000001</v>
      </c>
      <c r="G3077">
        <v>39.713749999999997</v>
      </c>
      <c r="H3077">
        <v>-105.19325000000001</v>
      </c>
      <c r="I3077">
        <v>8.4000000000000005E-2</v>
      </c>
      <c r="J3077" s="1" t="s">
        <v>4137</v>
      </c>
      <c r="L3077" s="1" t="s">
        <v>405</v>
      </c>
      <c r="M3077" s="1" t="s">
        <v>47</v>
      </c>
      <c r="N3077" s="1" t="s">
        <v>269</v>
      </c>
      <c r="O3077" s="1" t="s">
        <v>115</v>
      </c>
      <c r="P3077" s="1" t="s">
        <v>198</v>
      </c>
      <c r="Q3077" s="1" t="s">
        <v>270</v>
      </c>
      <c r="R3077" s="1" t="s">
        <v>48</v>
      </c>
      <c r="S3077" s="1" t="s">
        <v>79</v>
      </c>
      <c r="T3077" s="1" t="s">
        <v>205</v>
      </c>
      <c r="U3077" s="2">
        <v>43483.572916666664</v>
      </c>
      <c r="V3077">
        <v>33.799999999999997</v>
      </c>
      <c r="W3077">
        <v>23.9</v>
      </c>
      <c r="X3077">
        <v>93</v>
      </c>
      <c r="Y3077">
        <v>29.93</v>
      </c>
      <c r="Z3077">
        <v>10</v>
      </c>
      <c r="AA3077" s="1" t="s">
        <v>961</v>
      </c>
      <c r="AB3077">
        <v>15</v>
      </c>
      <c r="AD3077" s="1" t="s">
        <v>1212</v>
      </c>
      <c r="AE3077" t="b">
        <v>0</v>
      </c>
      <c r="AF3077" t="b">
        <v>0</v>
      </c>
      <c r="AG3077" t="b">
        <v>0</v>
      </c>
      <c r="AH3077" t="b">
        <v>0</v>
      </c>
      <c r="AI3077" t="b">
        <v>1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s="1" t="s">
        <v>51</v>
      </c>
      <c r="AS3077" s="1" t="s">
        <v>51</v>
      </c>
      <c r="AT3077" s="1" t="s">
        <v>51</v>
      </c>
      <c r="AU3077" s="1" t="s">
        <v>51</v>
      </c>
    </row>
    <row r="3078" spans="1:47" x14ac:dyDescent="0.25">
      <c r="A3078" s="1" t="s">
        <v>4138</v>
      </c>
      <c r="B3078">
        <v>4</v>
      </c>
      <c r="C3078" s="2">
        <v>43483.557916666665</v>
      </c>
      <c r="D3078" s="2">
        <v>43483.578402777777</v>
      </c>
      <c r="E3078">
        <v>39.707900000000002</v>
      </c>
      <c r="F3078">
        <v>-105.19219</v>
      </c>
      <c r="G3078">
        <v>39.7117</v>
      </c>
      <c r="H3078">
        <v>-105.19324</v>
      </c>
      <c r="I3078">
        <v>0.26800000000000002</v>
      </c>
      <c r="J3078" s="1" t="s">
        <v>1540</v>
      </c>
      <c r="L3078" s="1" t="s">
        <v>405</v>
      </c>
      <c r="M3078" s="1" t="s">
        <v>47</v>
      </c>
      <c r="N3078" s="1" t="s">
        <v>269</v>
      </c>
      <c r="O3078" s="1" t="s">
        <v>115</v>
      </c>
      <c r="P3078" s="1" t="s">
        <v>198</v>
      </c>
      <c r="Q3078" s="1" t="s">
        <v>270</v>
      </c>
      <c r="R3078" s="1" t="s">
        <v>48</v>
      </c>
      <c r="S3078" s="1" t="s">
        <v>79</v>
      </c>
      <c r="T3078" s="1" t="s">
        <v>205</v>
      </c>
      <c r="U3078" s="2">
        <v>43483.572916666664</v>
      </c>
      <c r="V3078">
        <v>33.799999999999997</v>
      </c>
      <c r="W3078">
        <v>23.9</v>
      </c>
      <c r="X3078">
        <v>93</v>
      </c>
      <c r="Y3078">
        <v>29.93</v>
      </c>
      <c r="Z3078">
        <v>10</v>
      </c>
      <c r="AA3078" s="1" t="s">
        <v>961</v>
      </c>
      <c r="AB3078">
        <v>15</v>
      </c>
      <c r="AD3078" s="1" t="s">
        <v>1212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s="1" t="s">
        <v>51</v>
      </c>
      <c r="AS3078" s="1" t="s">
        <v>51</v>
      </c>
      <c r="AT3078" s="1" t="s">
        <v>51</v>
      </c>
      <c r="AU3078" s="1" t="s">
        <v>51</v>
      </c>
    </row>
    <row r="3079" spans="1:47" x14ac:dyDescent="0.25">
      <c r="A3079" s="1" t="s">
        <v>4139</v>
      </c>
      <c r="B3079">
        <v>4</v>
      </c>
      <c r="C3079" s="2">
        <v>43483.557916666665</v>
      </c>
      <c r="D3079" s="2">
        <v>43483.578402777777</v>
      </c>
      <c r="E3079">
        <v>39.704729999999998</v>
      </c>
      <c r="F3079">
        <v>-105.19298999999999</v>
      </c>
      <c r="G3079">
        <v>39.707900000000002</v>
      </c>
      <c r="H3079">
        <v>-105.19219</v>
      </c>
      <c r="I3079">
        <v>0.223</v>
      </c>
      <c r="J3079" s="1" t="s">
        <v>2246</v>
      </c>
      <c r="L3079" s="1" t="s">
        <v>405</v>
      </c>
      <c r="M3079" s="1" t="s">
        <v>47</v>
      </c>
      <c r="N3079" s="1" t="s">
        <v>269</v>
      </c>
      <c r="O3079" s="1" t="s">
        <v>115</v>
      </c>
      <c r="P3079" s="1" t="s">
        <v>198</v>
      </c>
      <c r="Q3079" s="1" t="s">
        <v>270</v>
      </c>
      <c r="R3079" s="1" t="s">
        <v>48</v>
      </c>
      <c r="S3079" s="1" t="s">
        <v>79</v>
      </c>
      <c r="T3079" s="1" t="s">
        <v>205</v>
      </c>
      <c r="U3079" s="2">
        <v>43483.572916666664</v>
      </c>
      <c r="V3079">
        <v>33.799999999999997</v>
      </c>
      <c r="W3079">
        <v>23.9</v>
      </c>
      <c r="X3079">
        <v>93</v>
      </c>
      <c r="Y3079">
        <v>29.93</v>
      </c>
      <c r="Z3079">
        <v>10</v>
      </c>
      <c r="AA3079" s="1" t="s">
        <v>961</v>
      </c>
      <c r="AB3079">
        <v>15</v>
      </c>
      <c r="AD3079" s="1" t="s">
        <v>1212</v>
      </c>
      <c r="AE3079" t="b">
        <v>0</v>
      </c>
      <c r="AF3079" t="b">
        <v>0</v>
      </c>
      <c r="AG3079" t="b">
        <v>0</v>
      </c>
      <c r="AH3079" t="b">
        <v>0</v>
      </c>
      <c r="AI3079" t="b">
        <v>1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s="1" t="s">
        <v>51</v>
      </c>
      <c r="AS3079" s="1" t="s">
        <v>51</v>
      </c>
      <c r="AT3079" s="1" t="s">
        <v>51</v>
      </c>
      <c r="AU3079" s="1" t="s">
        <v>51</v>
      </c>
    </row>
    <row r="3080" spans="1:47" x14ac:dyDescent="0.25">
      <c r="A3080" s="1" t="s">
        <v>4140</v>
      </c>
      <c r="B3080">
        <v>3</v>
      </c>
      <c r="C3080" s="2">
        <v>43483.593854166669</v>
      </c>
      <c r="D3080" s="2">
        <v>43483.614444444444</v>
      </c>
      <c r="E3080">
        <v>39.784700000000001</v>
      </c>
      <c r="F3080">
        <v>-105.08638000000001</v>
      </c>
      <c r="G3080">
        <v>39.785229999999999</v>
      </c>
      <c r="H3080">
        <v>-105.084149</v>
      </c>
      <c r="I3080">
        <v>0.124</v>
      </c>
      <c r="J3080" s="1" t="s">
        <v>556</v>
      </c>
      <c r="L3080" s="1" t="s">
        <v>137</v>
      </c>
      <c r="M3080" s="1" t="s">
        <v>47</v>
      </c>
      <c r="N3080" s="1" t="s">
        <v>543</v>
      </c>
      <c r="O3080" s="1" t="s">
        <v>115</v>
      </c>
      <c r="P3080" s="1" t="s">
        <v>198</v>
      </c>
      <c r="Q3080" s="1" t="s">
        <v>544</v>
      </c>
      <c r="R3080" s="1" t="s">
        <v>48</v>
      </c>
      <c r="S3080" s="1" t="s">
        <v>79</v>
      </c>
      <c r="T3080" s="1" t="s">
        <v>205</v>
      </c>
      <c r="U3080" s="2">
        <v>43483.572916666664</v>
      </c>
      <c r="V3080">
        <v>33.799999999999997</v>
      </c>
      <c r="W3080">
        <v>23.9</v>
      </c>
      <c r="X3080">
        <v>93</v>
      </c>
      <c r="Y3080">
        <v>29.93</v>
      </c>
      <c r="Z3080">
        <v>10</v>
      </c>
      <c r="AA3080" s="1" t="s">
        <v>961</v>
      </c>
      <c r="AB3080">
        <v>15</v>
      </c>
      <c r="AD3080" s="1" t="s">
        <v>1212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s="1" t="s">
        <v>51</v>
      </c>
      <c r="AS3080" s="1" t="s">
        <v>51</v>
      </c>
      <c r="AT3080" s="1" t="s">
        <v>51</v>
      </c>
      <c r="AU3080" s="1" t="s">
        <v>51</v>
      </c>
    </row>
    <row r="3081" spans="1:47" x14ac:dyDescent="0.25">
      <c r="A3081" s="1" t="s">
        <v>4943</v>
      </c>
      <c r="B3081">
        <v>4</v>
      </c>
      <c r="C3081" s="2">
        <v>43483.609444444446</v>
      </c>
      <c r="D3081" s="2">
        <v>43483.630173611113</v>
      </c>
      <c r="E3081">
        <v>37.086790000000001</v>
      </c>
      <c r="F3081">
        <v>-104.52226</v>
      </c>
      <c r="G3081">
        <v>37.139690000000002</v>
      </c>
      <c r="H3081">
        <v>-104.51996</v>
      </c>
      <c r="I3081">
        <v>3.657</v>
      </c>
      <c r="J3081" s="1" t="s">
        <v>4944</v>
      </c>
      <c r="L3081" s="1" t="s">
        <v>265</v>
      </c>
      <c r="M3081" s="1" t="s">
        <v>47</v>
      </c>
      <c r="N3081" s="1" t="s">
        <v>100</v>
      </c>
      <c r="O3081" s="1" t="s">
        <v>375</v>
      </c>
      <c r="P3081" s="1" t="s">
        <v>198</v>
      </c>
      <c r="Q3081" s="1" t="s">
        <v>376</v>
      </c>
      <c r="R3081" s="1" t="s">
        <v>48</v>
      </c>
      <c r="S3081" s="1" t="s">
        <v>79</v>
      </c>
      <c r="T3081" s="1" t="s">
        <v>377</v>
      </c>
      <c r="U3081" s="2">
        <v>43483.609722222223</v>
      </c>
      <c r="V3081">
        <v>33.1</v>
      </c>
      <c r="W3081">
        <v>23</v>
      </c>
      <c r="X3081">
        <v>96</v>
      </c>
      <c r="Y3081">
        <v>29.86</v>
      </c>
      <c r="Z3081">
        <v>1.2</v>
      </c>
      <c r="AA3081" s="1" t="s">
        <v>961</v>
      </c>
      <c r="AB3081">
        <v>15</v>
      </c>
      <c r="AC3081">
        <v>0.01</v>
      </c>
      <c r="AD3081" s="1" t="s">
        <v>1210</v>
      </c>
      <c r="AE3081" t="b">
        <v>0</v>
      </c>
      <c r="AF3081" t="b">
        <v>0</v>
      </c>
      <c r="AG3081" t="b">
        <v>0</v>
      </c>
      <c r="AH3081" t="b">
        <v>0</v>
      </c>
      <c r="AI3081" t="b">
        <v>1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s="1" t="s">
        <v>51</v>
      </c>
      <c r="AS3081" s="1" t="s">
        <v>51</v>
      </c>
      <c r="AT3081" s="1" t="s">
        <v>51</v>
      </c>
      <c r="AU3081" s="1" t="s">
        <v>51</v>
      </c>
    </row>
    <row r="3082" spans="1:47" x14ac:dyDescent="0.25">
      <c r="A3082" s="1" t="s">
        <v>5455</v>
      </c>
      <c r="B3082">
        <v>3</v>
      </c>
      <c r="C3082" s="2">
        <v>43483.627187500002</v>
      </c>
      <c r="D3082" s="2">
        <v>43483.647800925923</v>
      </c>
      <c r="E3082">
        <v>39.522981000000001</v>
      </c>
      <c r="F3082">
        <v>-104.86750000000001</v>
      </c>
      <c r="G3082">
        <v>39.521537000000002</v>
      </c>
      <c r="H3082">
        <v>-104.867431</v>
      </c>
      <c r="I3082">
        <v>0.1</v>
      </c>
      <c r="J3082" s="1" t="s">
        <v>329</v>
      </c>
      <c r="L3082" s="1" t="s">
        <v>1097</v>
      </c>
      <c r="M3082" s="1" t="s">
        <v>47</v>
      </c>
      <c r="N3082" s="1" t="s">
        <v>703</v>
      </c>
      <c r="O3082" s="1" t="s">
        <v>121</v>
      </c>
      <c r="P3082" s="1" t="s">
        <v>198</v>
      </c>
      <c r="Q3082" s="1" t="s">
        <v>704</v>
      </c>
      <c r="R3082" s="1" t="s">
        <v>48</v>
      </c>
      <c r="S3082" s="1" t="s">
        <v>79</v>
      </c>
      <c r="T3082" s="1" t="s">
        <v>200</v>
      </c>
      <c r="U3082" s="2">
        <v>43483.629166666666</v>
      </c>
      <c r="V3082">
        <v>32</v>
      </c>
      <c r="W3082">
        <v>19.8</v>
      </c>
      <c r="X3082">
        <v>82</v>
      </c>
      <c r="Y3082">
        <v>29.96</v>
      </c>
      <c r="Z3082">
        <v>3</v>
      </c>
      <c r="AA3082" s="1" t="s">
        <v>961</v>
      </c>
      <c r="AB3082">
        <v>20.7</v>
      </c>
      <c r="AC3082">
        <v>0</v>
      </c>
      <c r="AD3082" s="1" t="s">
        <v>1212</v>
      </c>
      <c r="AE3082" t="b">
        <v>0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s="1" t="s">
        <v>51</v>
      </c>
      <c r="AS3082" s="1" t="s">
        <v>51</v>
      </c>
      <c r="AT3082" s="1" t="s">
        <v>51</v>
      </c>
      <c r="AU3082" s="1" t="s">
        <v>51</v>
      </c>
    </row>
    <row r="3083" spans="1:47" x14ac:dyDescent="0.25">
      <c r="A3083" s="1" t="s">
        <v>4161</v>
      </c>
      <c r="B3083">
        <v>3</v>
      </c>
      <c r="C3083" s="2">
        <v>43483.761030092595</v>
      </c>
      <c r="D3083" s="2">
        <v>43483.781793981485</v>
      </c>
      <c r="E3083">
        <v>39.639468999999998</v>
      </c>
      <c r="F3083">
        <v>-106.54994600000001</v>
      </c>
      <c r="G3083">
        <v>39.639620000000001</v>
      </c>
      <c r="H3083">
        <v>-106.55023300000001</v>
      </c>
      <c r="I3083">
        <v>1.7999999999999999E-2</v>
      </c>
      <c r="J3083" s="1" t="s">
        <v>4162</v>
      </c>
      <c r="L3083" s="1" t="s">
        <v>133</v>
      </c>
      <c r="M3083" s="1" t="s">
        <v>47</v>
      </c>
      <c r="N3083" s="1" t="s">
        <v>145</v>
      </c>
      <c r="O3083" s="1" t="s">
        <v>501</v>
      </c>
      <c r="P3083" s="1" t="s">
        <v>198</v>
      </c>
      <c r="Q3083" s="1" t="s">
        <v>976</v>
      </c>
      <c r="R3083" s="1" t="s">
        <v>48</v>
      </c>
      <c r="S3083" s="1" t="s">
        <v>79</v>
      </c>
      <c r="T3083" s="1" t="s">
        <v>612</v>
      </c>
      <c r="U3083" s="2">
        <v>43483.74722222222</v>
      </c>
      <c r="V3083">
        <v>30</v>
      </c>
      <c r="W3083">
        <v>26.5</v>
      </c>
      <c r="X3083">
        <v>82</v>
      </c>
      <c r="Y3083">
        <v>30.25</v>
      </c>
      <c r="Z3083">
        <v>10</v>
      </c>
      <c r="AA3083" s="1" t="s">
        <v>64</v>
      </c>
      <c r="AB3083">
        <v>3.5</v>
      </c>
      <c r="AD3083" s="1" t="s">
        <v>1212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s="1" t="s">
        <v>53</v>
      </c>
      <c r="AS3083" s="1" t="s">
        <v>53</v>
      </c>
      <c r="AT3083" s="1" t="s">
        <v>53</v>
      </c>
      <c r="AU3083" s="1" t="s">
        <v>51</v>
      </c>
    </row>
    <row r="3084" spans="1:47" x14ac:dyDescent="0.25">
      <c r="A3084" s="1" t="s">
        <v>6409</v>
      </c>
      <c r="B3084">
        <v>3</v>
      </c>
      <c r="C3084" s="2">
        <v>43483.852685185186</v>
      </c>
      <c r="D3084" s="2">
        <v>43483.873449074075</v>
      </c>
      <c r="E3084">
        <v>39.736640000000001</v>
      </c>
      <c r="F3084">
        <v>-105.01436</v>
      </c>
      <c r="G3084">
        <v>39.735585</v>
      </c>
      <c r="H3084">
        <v>-105.014788</v>
      </c>
      <c r="I3084">
        <v>7.5999999999999998E-2</v>
      </c>
      <c r="J3084" s="1" t="s">
        <v>309</v>
      </c>
      <c r="L3084" s="1" t="s">
        <v>129</v>
      </c>
      <c r="M3084" s="1" t="s">
        <v>47</v>
      </c>
      <c r="N3084" s="1" t="s">
        <v>131</v>
      </c>
      <c r="O3084" s="1" t="s">
        <v>131</v>
      </c>
      <c r="P3084" s="1" t="s">
        <v>198</v>
      </c>
      <c r="Q3084" s="1" t="s">
        <v>310</v>
      </c>
      <c r="R3084" s="1" t="s">
        <v>48</v>
      </c>
      <c r="S3084" s="1" t="s">
        <v>79</v>
      </c>
      <c r="T3084" s="1" t="s">
        <v>205</v>
      </c>
      <c r="U3084" s="2">
        <v>43483.865972222222</v>
      </c>
      <c r="V3084">
        <v>28.4</v>
      </c>
      <c r="X3084">
        <v>86</v>
      </c>
      <c r="Y3084">
        <v>30.11</v>
      </c>
      <c r="Z3084">
        <v>30</v>
      </c>
      <c r="AA3084" s="1" t="s">
        <v>49</v>
      </c>
      <c r="AD3084" s="1" t="s">
        <v>818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s="1" t="s">
        <v>53</v>
      </c>
      <c r="AS3084" s="1" t="s">
        <v>53</v>
      </c>
      <c r="AT3084" s="1" t="s">
        <v>53</v>
      </c>
      <c r="AU3084" s="1" t="s">
        <v>53</v>
      </c>
    </row>
    <row r="3085" spans="1:47" x14ac:dyDescent="0.25">
      <c r="A3085" s="1" t="s">
        <v>9327</v>
      </c>
      <c r="B3085">
        <v>2</v>
      </c>
      <c r="C3085" s="2">
        <v>43483.905798611115</v>
      </c>
      <c r="D3085" s="2">
        <v>43483.926550925928</v>
      </c>
      <c r="E3085">
        <v>38.768569999999997</v>
      </c>
      <c r="F3085">
        <v>-104.77897</v>
      </c>
      <c r="G3085">
        <v>38.762810000000002</v>
      </c>
      <c r="H3085">
        <v>-104.77374</v>
      </c>
      <c r="I3085">
        <v>0.48799999999999999</v>
      </c>
      <c r="J3085" s="1" t="s">
        <v>3953</v>
      </c>
      <c r="L3085" s="1" t="s">
        <v>195</v>
      </c>
      <c r="M3085" s="1" t="s">
        <v>47</v>
      </c>
      <c r="N3085" s="1" t="s">
        <v>232</v>
      </c>
      <c r="O3085" s="1" t="s">
        <v>193</v>
      </c>
      <c r="P3085" s="1" t="s">
        <v>198</v>
      </c>
      <c r="Q3085" s="1" t="s">
        <v>248</v>
      </c>
      <c r="R3085" s="1" t="s">
        <v>48</v>
      </c>
      <c r="S3085" s="1" t="s">
        <v>79</v>
      </c>
      <c r="T3085" s="1" t="s">
        <v>249</v>
      </c>
      <c r="U3085" s="2">
        <v>43483.912499999999</v>
      </c>
      <c r="V3085">
        <v>30.9</v>
      </c>
      <c r="W3085">
        <v>22.8</v>
      </c>
      <c r="X3085">
        <v>76</v>
      </c>
      <c r="Y3085">
        <v>30.18</v>
      </c>
      <c r="Z3085">
        <v>10</v>
      </c>
      <c r="AA3085" s="1" t="s">
        <v>65</v>
      </c>
      <c r="AB3085">
        <v>9.1999999999999993</v>
      </c>
      <c r="AD3085" s="1" t="s">
        <v>818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s="1" t="s">
        <v>53</v>
      </c>
      <c r="AS3085" s="1" t="s">
        <v>53</v>
      </c>
      <c r="AT3085" s="1" t="s">
        <v>53</v>
      </c>
      <c r="AU3085" s="1" t="s">
        <v>53</v>
      </c>
    </row>
    <row r="3086" spans="1:47" x14ac:dyDescent="0.25">
      <c r="A3086" s="1" t="s">
        <v>4409</v>
      </c>
      <c r="B3086">
        <v>3</v>
      </c>
      <c r="C3086" s="2">
        <v>43483.924027777779</v>
      </c>
      <c r="D3086" s="2">
        <v>43483.944780092592</v>
      </c>
      <c r="E3086">
        <v>39.656550000000003</v>
      </c>
      <c r="F3086">
        <v>-104.84672999999999</v>
      </c>
      <c r="G3086">
        <v>39.660530000000001</v>
      </c>
      <c r="H3086">
        <v>-104.83889000000001</v>
      </c>
      <c r="I3086">
        <v>0.5</v>
      </c>
      <c r="J3086" s="1" t="s">
        <v>574</v>
      </c>
      <c r="L3086" s="1" t="s">
        <v>308</v>
      </c>
      <c r="M3086" s="1" t="s">
        <v>47</v>
      </c>
      <c r="N3086" s="1" t="s">
        <v>170</v>
      </c>
      <c r="O3086" s="1" t="s">
        <v>201</v>
      </c>
      <c r="P3086" s="1" t="s">
        <v>198</v>
      </c>
      <c r="Q3086" s="1" t="s">
        <v>202</v>
      </c>
      <c r="R3086" s="1" t="s">
        <v>48</v>
      </c>
      <c r="S3086" s="1" t="s">
        <v>79</v>
      </c>
      <c r="T3086" s="1" t="s">
        <v>203</v>
      </c>
      <c r="U3086" s="2">
        <v>43483.915277777778</v>
      </c>
      <c r="V3086">
        <v>22.3</v>
      </c>
      <c r="W3086">
        <v>14.9</v>
      </c>
      <c r="X3086">
        <v>99</v>
      </c>
      <c r="Y3086">
        <v>30.21</v>
      </c>
      <c r="Z3086">
        <v>10</v>
      </c>
      <c r="AA3086" s="1" t="s">
        <v>846</v>
      </c>
      <c r="AB3086">
        <v>5.8</v>
      </c>
      <c r="AD3086" s="1" t="s">
        <v>1220</v>
      </c>
      <c r="AE3086" t="b">
        <v>0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s="1" t="s">
        <v>53</v>
      </c>
      <c r="AS3086" s="1" t="s">
        <v>53</v>
      </c>
      <c r="AT3086" s="1" t="s">
        <v>53</v>
      </c>
      <c r="AU3086" s="1" t="s">
        <v>53</v>
      </c>
    </row>
    <row r="3087" spans="1:47" x14ac:dyDescent="0.25">
      <c r="A3087" s="1" t="s">
        <v>4073</v>
      </c>
      <c r="B3087">
        <v>3</v>
      </c>
      <c r="C3087" s="2">
        <v>43484.439664351848</v>
      </c>
      <c r="D3087" s="2">
        <v>43484.460462962961</v>
      </c>
      <c r="E3087">
        <v>39.138733999999999</v>
      </c>
      <c r="F3087">
        <v>-104.862219</v>
      </c>
      <c r="G3087">
        <v>39.166257999999999</v>
      </c>
      <c r="H3087">
        <v>-104.852671</v>
      </c>
      <c r="I3087">
        <v>1.9690000000000001</v>
      </c>
      <c r="J3087" s="1" t="s">
        <v>455</v>
      </c>
      <c r="L3087" s="1" t="s">
        <v>194</v>
      </c>
      <c r="M3087" s="1" t="s">
        <v>47</v>
      </c>
      <c r="N3087" s="1" t="s">
        <v>86</v>
      </c>
      <c r="O3087" s="1" t="s">
        <v>121</v>
      </c>
      <c r="P3087" s="1" t="s">
        <v>198</v>
      </c>
      <c r="Q3087" s="1" t="s">
        <v>222</v>
      </c>
      <c r="R3087" s="1" t="s">
        <v>48</v>
      </c>
      <c r="S3087" s="1" t="s">
        <v>79</v>
      </c>
      <c r="T3087" s="1" t="s">
        <v>223</v>
      </c>
      <c r="U3087" s="2">
        <v>43484.433333333334</v>
      </c>
      <c r="V3087">
        <v>28.4</v>
      </c>
      <c r="W3087">
        <v>19.7</v>
      </c>
      <c r="X3087">
        <v>47</v>
      </c>
      <c r="Y3087">
        <v>30.22</v>
      </c>
      <c r="Z3087">
        <v>10</v>
      </c>
      <c r="AA3087" s="1" t="s">
        <v>846</v>
      </c>
      <c r="AB3087">
        <v>9.1999999999999993</v>
      </c>
      <c r="AD3087" s="1" t="s">
        <v>1206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s="1" t="s">
        <v>51</v>
      </c>
      <c r="AS3087" s="1" t="s">
        <v>51</v>
      </c>
      <c r="AT3087" s="1" t="s">
        <v>51</v>
      </c>
      <c r="AU3087" s="1" t="s">
        <v>51</v>
      </c>
    </row>
    <row r="3088" spans="1:47" x14ac:dyDescent="0.25">
      <c r="A3088" s="1" t="s">
        <v>4074</v>
      </c>
      <c r="B3088">
        <v>3</v>
      </c>
      <c r="C3088" s="2">
        <v>43484.467789351853</v>
      </c>
      <c r="D3088" s="2">
        <v>43484.488240740742</v>
      </c>
      <c r="E3088">
        <v>39.105570999999998</v>
      </c>
      <c r="F3088">
        <v>-104.864532</v>
      </c>
      <c r="G3088">
        <v>39.111438</v>
      </c>
      <c r="H3088">
        <v>-104.865178</v>
      </c>
      <c r="I3088">
        <v>0.40699999999999997</v>
      </c>
      <c r="J3088" s="1" t="s">
        <v>401</v>
      </c>
      <c r="L3088" s="1" t="s">
        <v>265</v>
      </c>
      <c r="M3088" s="1" t="s">
        <v>47</v>
      </c>
      <c r="N3088" s="1" t="s">
        <v>447</v>
      </c>
      <c r="O3088" s="1" t="s">
        <v>193</v>
      </c>
      <c r="P3088" s="1" t="s">
        <v>198</v>
      </c>
      <c r="Q3088" s="1" t="s">
        <v>448</v>
      </c>
      <c r="R3088" s="1" t="s">
        <v>48</v>
      </c>
      <c r="S3088" s="1" t="s">
        <v>79</v>
      </c>
      <c r="T3088" s="1" t="s">
        <v>234</v>
      </c>
      <c r="U3088" s="2">
        <v>43484.456944444442</v>
      </c>
      <c r="V3088">
        <v>33.299999999999997</v>
      </c>
      <c r="W3088">
        <v>27.9</v>
      </c>
      <c r="X3088">
        <v>51</v>
      </c>
      <c r="Y3088">
        <v>30.33</v>
      </c>
      <c r="Z3088">
        <v>10</v>
      </c>
      <c r="AA3088" s="1" t="s">
        <v>846</v>
      </c>
      <c r="AB3088">
        <v>5.8</v>
      </c>
      <c r="AD3088" s="1" t="s">
        <v>1206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s="1" t="s">
        <v>51</v>
      </c>
      <c r="AS3088" s="1" t="s">
        <v>51</v>
      </c>
      <c r="AT3088" s="1" t="s">
        <v>51</v>
      </c>
      <c r="AU3088" s="1" t="s">
        <v>51</v>
      </c>
    </row>
    <row r="3089" spans="1:47" x14ac:dyDescent="0.25">
      <c r="A3089" s="1" t="s">
        <v>4075</v>
      </c>
      <c r="B3089">
        <v>3</v>
      </c>
      <c r="C3089" s="2">
        <v>43484.476122685184</v>
      </c>
      <c r="D3089" s="2">
        <v>43484.49658564815</v>
      </c>
      <c r="E3089">
        <v>39.105570999999998</v>
      </c>
      <c r="F3089">
        <v>-104.864532</v>
      </c>
      <c r="G3089">
        <v>39.111438</v>
      </c>
      <c r="H3089">
        <v>-104.865178</v>
      </c>
      <c r="I3089">
        <v>0.40699999999999997</v>
      </c>
      <c r="J3089" s="1" t="s">
        <v>401</v>
      </c>
      <c r="L3089" s="1" t="s">
        <v>265</v>
      </c>
      <c r="M3089" s="1" t="s">
        <v>47</v>
      </c>
      <c r="N3089" s="1" t="s">
        <v>447</v>
      </c>
      <c r="O3089" s="1" t="s">
        <v>193</v>
      </c>
      <c r="P3089" s="1" t="s">
        <v>198</v>
      </c>
      <c r="Q3089" s="1" t="s">
        <v>448</v>
      </c>
      <c r="R3089" s="1" t="s">
        <v>48</v>
      </c>
      <c r="S3089" s="1" t="s">
        <v>79</v>
      </c>
      <c r="T3089" s="1" t="s">
        <v>234</v>
      </c>
      <c r="U3089" s="2">
        <v>43484.456944444442</v>
      </c>
      <c r="V3089">
        <v>33.299999999999997</v>
      </c>
      <c r="W3089">
        <v>27.9</v>
      </c>
      <c r="X3089">
        <v>51</v>
      </c>
      <c r="Y3089">
        <v>30.33</v>
      </c>
      <c r="Z3089">
        <v>10</v>
      </c>
      <c r="AA3089" s="1" t="s">
        <v>846</v>
      </c>
      <c r="AB3089">
        <v>5.8</v>
      </c>
      <c r="AD3089" s="1" t="s">
        <v>1206</v>
      </c>
      <c r="AE3089" t="b">
        <v>0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s="1" t="s">
        <v>51</v>
      </c>
      <c r="AS3089" s="1" t="s">
        <v>51</v>
      </c>
      <c r="AT3089" s="1" t="s">
        <v>51</v>
      </c>
      <c r="AU3089" s="1" t="s">
        <v>51</v>
      </c>
    </row>
    <row r="3090" spans="1:47" x14ac:dyDescent="0.25">
      <c r="A3090" s="1" t="s">
        <v>4076</v>
      </c>
      <c r="B3090">
        <v>3</v>
      </c>
      <c r="C3090" s="2">
        <v>43484.502164351848</v>
      </c>
      <c r="D3090" s="2">
        <v>43484.522962962961</v>
      </c>
      <c r="E3090">
        <v>39.946449000000001</v>
      </c>
      <c r="F3090">
        <v>-104.98804</v>
      </c>
      <c r="G3090">
        <v>39.939390000000003</v>
      </c>
      <c r="H3090">
        <v>-104.98796</v>
      </c>
      <c r="I3090">
        <v>0.48799999999999999</v>
      </c>
      <c r="J3090" s="1" t="s">
        <v>461</v>
      </c>
      <c r="L3090" s="1" t="s">
        <v>172</v>
      </c>
      <c r="M3090" s="1" t="s">
        <v>47</v>
      </c>
      <c r="N3090" s="1" t="s">
        <v>244</v>
      </c>
      <c r="O3090" s="1" t="s">
        <v>147</v>
      </c>
      <c r="P3090" s="1" t="s">
        <v>198</v>
      </c>
      <c r="Q3090" s="1" t="s">
        <v>271</v>
      </c>
      <c r="R3090" s="1" t="s">
        <v>48</v>
      </c>
      <c r="S3090" s="1" t="s">
        <v>79</v>
      </c>
      <c r="T3090" s="1" t="s">
        <v>272</v>
      </c>
      <c r="U3090" s="2">
        <v>43484.508333333331</v>
      </c>
      <c r="V3090">
        <v>42.6</v>
      </c>
      <c r="W3090">
        <v>39</v>
      </c>
      <c r="X3090">
        <v>42</v>
      </c>
      <c r="Y3090">
        <v>30.16</v>
      </c>
      <c r="Z3090">
        <v>10</v>
      </c>
      <c r="AA3090" s="1" t="s">
        <v>71</v>
      </c>
      <c r="AB3090">
        <v>5.8</v>
      </c>
      <c r="AD3090" s="1" t="s">
        <v>1206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s="1" t="s">
        <v>51</v>
      </c>
      <c r="AS3090" s="1" t="s">
        <v>51</v>
      </c>
      <c r="AT3090" s="1" t="s">
        <v>51</v>
      </c>
      <c r="AU3090" s="1" t="s">
        <v>51</v>
      </c>
    </row>
    <row r="3091" spans="1:47" x14ac:dyDescent="0.25">
      <c r="A3091" s="1" t="s">
        <v>5289</v>
      </c>
      <c r="B3091">
        <v>3</v>
      </c>
      <c r="C3091" s="2">
        <v>43484.539664351854</v>
      </c>
      <c r="D3091" s="2">
        <v>43484.56046296296</v>
      </c>
      <c r="E3091">
        <v>39.72542</v>
      </c>
      <c r="F3091">
        <v>-105.022004</v>
      </c>
      <c r="G3091">
        <v>39.7254</v>
      </c>
      <c r="H3091">
        <v>-105.02162</v>
      </c>
      <c r="I3091">
        <v>0.02</v>
      </c>
      <c r="J3091" s="1" t="s">
        <v>593</v>
      </c>
      <c r="L3091" s="1" t="s">
        <v>585</v>
      </c>
      <c r="M3091" s="1" t="s">
        <v>47</v>
      </c>
      <c r="N3091" s="1" t="s">
        <v>131</v>
      </c>
      <c r="O3091" s="1" t="s">
        <v>131</v>
      </c>
      <c r="P3091" s="1" t="s">
        <v>198</v>
      </c>
      <c r="Q3091" s="1" t="s">
        <v>310</v>
      </c>
      <c r="R3091" s="1" t="s">
        <v>48</v>
      </c>
      <c r="S3091" s="1" t="s">
        <v>79</v>
      </c>
      <c r="T3091" s="1" t="s">
        <v>205</v>
      </c>
      <c r="U3091" s="2">
        <v>43484.538194444445</v>
      </c>
      <c r="V3091">
        <v>42.8</v>
      </c>
      <c r="W3091">
        <v>41.1</v>
      </c>
      <c r="X3091">
        <v>39</v>
      </c>
      <c r="Y3091">
        <v>30.09</v>
      </c>
      <c r="Z3091">
        <v>30</v>
      </c>
      <c r="AA3091" s="1" t="s">
        <v>63</v>
      </c>
      <c r="AB3091">
        <v>3.5</v>
      </c>
      <c r="AD3091" s="1" t="s">
        <v>818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s="1" t="s">
        <v>51</v>
      </c>
      <c r="AS3091" s="1" t="s">
        <v>51</v>
      </c>
      <c r="AT3091" s="1" t="s">
        <v>51</v>
      </c>
      <c r="AU3091" s="1" t="s">
        <v>51</v>
      </c>
    </row>
    <row r="3092" spans="1:47" x14ac:dyDescent="0.25">
      <c r="A3092" s="1" t="s">
        <v>5177</v>
      </c>
      <c r="B3092">
        <v>4</v>
      </c>
      <c r="C3092" s="2">
        <v>43484.543310185189</v>
      </c>
      <c r="D3092" s="2">
        <v>43484.563668981478</v>
      </c>
      <c r="E3092">
        <v>39.63429</v>
      </c>
      <c r="F3092">
        <v>-105.17083</v>
      </c>
      <c r="G3092">
        <v>39.625210000000003</v>
      </c>
      <c r="H3092">
        <v>-105.19047</v>
      </c>
      <c r="I3092">
        <v>1.2190000000000001</v>
      </c>
      <c r="J3092" s="1" t="s">
        <v>5178</v>
      </c>
      <c r="L3092" s="1" t="s">
        <v>1068</v>
      </c>
      <c r="M3092" s="1" t="s">
        <v>47</v>
      </c>
      <c r="N3092" s="1" t="s">
        <v>179</v>
      </c>
      <c r="O3092" s="1" t="s">
        <v>115</v>
      </c>
      <c r="P3092" s="1" t="s">
        <v>198</v>
      </c>
      <c r="Q3092" s="1" t="s">
        <v>723</v>
      </c>
      <c r="R3092" s="1" t="s">
        <v>48</v>
      </c>
      <c r="S3092" s="1" t="s">
        <v>79</v>
      </c>
      <c r="T3092" s="1" t="s">
        <v>205</v>
      </c>
      <c r="U3092" s="2">
        <v>43484.538194444445</v>
      </c>
      <c r="V3092">
        <v>42.8</v>
      </c>
      <c r="W3092">
        <v>41.1</v>
      </c>
      <c r="X3092">
        <v>39</v>
      </c>
      <c r="Y3092">
        <v>30.09</v>
      </c>
      <c r="Z3092">
        <v>30</v>
      </c>
      <c r="AA3092" s="1" t="s">
        <v>63</v>
      </c>
      <c r="AB3092">
        <v>3.5</v>
      </c>
      <c r="AD3092" s="1" t="s">
        <v>818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s="1" t="s">
        <v>51</v>
      </c>
      <c r="AS3092" s="1" t="s">
        <v>51</v>
      </c>
      <c r="AT3092" s="1" t="s">
        <v>51</v>
      </c>
      <c r="AU3092" s="1" t="s">
        <v>51</v>
      </c>
    </row>
    <row r="3093" spans="1:47" x14ac:dyDescent="0.25">
      <c r="A3093" s="1" t="s">
        <v>4077</v>
      </c>
      <c r="B3093">
        <v>3</v>
      </c>
      <c r="C3093" s="2">
        <v>43484.541238425925</v>
      </c>
      <c r="D3093" s="2">
        <v>43484.561851851853</v>
      </c>
      <c r="E3093">
        <v>40.382862000000003</v>
      </c>
      <c r="F3093">
        <v>-104.99328</v>
      </c>
      <c r="G3093">
        <v>40.393188000000002</v>
      </c>
      <c r="H3093">
        <v>-104.99319</v>
      </c>
      <c r="I3093">
        <v>0.71299999999999997</v>
      </c>
      <c r="J3093" s="1" t="s">
        <v>444</v>
      </c>
      <c r="L3093" s="1" t="s">
        <v>194</v>
      </c>
      <c r="M3093" s="1" t="s">
        <v>47</v>
      </c>
      <c r="N3093" s="1" t="s">
        <v>303</v>
      </c>
      <c r="O3093" s="1" t="s">
        <v>228</v>
      </c>
      <c r="P3093" s="1" t="s">
        <v>198</v>
      </c>
      <c r="Q3093" s="1" t="s">
        <v>304</v>
      </c>
      <c r="R3093" s="1" t="s">
        <v>48</v>
      </c>
      <c r="S3093" s="1" t="s">
        <v>79</v>
      </c>
      <c r="T3093" s="1" t="s">
        <v>230</v>
      </c>
      <c r="U3093" s="2">
        <v>43484.538888888892</v>
      </c>
      <c r="V3093">
        <v>44.1</v>
      </c>
      <c r="W3093">
        <v>41.5</v>
      </c>
      <c r="X3093">
        <v>40</v>
      </c>
      <c r="Y3093">
        <v>30.14</v>
      </c>
      <c r="Z3093">
        <v>10</v>
      </c>
      <c r="AA3093" s="1" t="s">
        <v>862</v>
      </c>
      <c r="AB3093">
        <v>4.5999999999999996</v>
      </c>
      <c r="AD3093" s="1" t="s">
        <v>1206</v>
      </c>
      <c r="AE3093" t="b">
        <v>0</v>
      </c>
      <c r="AF3093" t="b">
        <v>0</v>
      </c>
      <c r="AG3093" t="b">
        <v>0</v>
      </c>
      <c r="AH3093" t="b">
        <v>0</v>
      </c>
      <c r="AI3093" t="b">
        <v>1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s="1" t="s">
        <v>51</v>
      </c>
      <c r="AS3093" s="1" t="s">
        <v>51</v>
      </c>
      <c r="AT3093" s="1" t="s">
        <v>51</v>
      </c>
      <c r="AU3093" s="1" t="s">
        <v>51</v>
      </c>
    </row>
    <row r="3094" spans="1:47" x14ac:dyDescent="0.25">
      <c r="A3094" s="1" t="s">
        <v>5290</v>
      </c>
      <c r="B3094">
        <v>3</v>
      </c>
      <c r="C3094" s="2">
        <v>43484.593831018516</v>
      </c>
      <c r="D3094" s="2">
        <v>43484.614641203705</v>
      </c>
      <c r="E3094">
        <v>39.900221000000002</v>
      </c>
      <c r="F3094">
        <v>-104.988178</v>
      </c>
      <c r="G3094">
        <v>39.897492</v>
      </c>
      <c r="H3094">
        <v>-104.987711</v>
      </c>
      <c r="I3094">
        <v>0.19</v>
      </c>
      <c r="J3094" s="1" t="s">
        <v>441</v>
      </c>
      <c r="L3094" s="1" t="s">
        <v>195</v>
      </c>
      <c r="M3094" s="1" t="s">
        <v>47</v>
      </c>
      <c r="N3094" s="1" t="s">
        <v>131</v>
      </c>
      <c r="O3094" s="1" t="s">
        <v>147</v>
      </c>
      <c r="P3094" s="1" t="s">
        <v>198</v>
      </c>
      <c r="Q3094" s="1" t="s">
        <v>439</v>
      </c>
      <c r="R3094" s="1" t="s">
        <v>48</v>
      </c>
      <c r="S3094" s="1" t="s">
        <v>79</v>
      </c>
      <c r="T3094" s="1" t="s">
        <v>205</v>
      </c>
      <c r="U3094" s="2">
        <v>43484.6</v>
      </c>
      <c r="V3094">
        <v>42.8</v>
      </c>
      <c r="W3094">
        <v>36.6</v>
      </c>
      <c r="X3094">
        <v>49</v>
      </c>
      <c r="Y3094">
        <v>30.11</v>
      </c>
      <c r="Z3094">
        <v>60</v>
      </c>
      <c r="AA3094" s="1" t="s">
        <v>961</v>
      </c>
      <c r="AB3094">
        <v>11.5</v>
      </c>
      <c r="AD3094" s="1" t="s">
        <v>818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s="1" t="s">
        <v>51</v>
      </c>
      <c r="AS3094" s="1" t="s">
        <v>51</v>
      </c>
      <c r="AT3094" s="1" t="s">
        <v>51</v>
      </c>
      <c r="AU3094" s="1" t="s">
        <v>51</v>
      </c>
    </row>
    <row r="3095" spans="1:47" x14ac:dyDescent="0.25">
      <c r="A3095" s="1" t="s">
        <v>5343</v>
      </c>
      <c r="B3095">
        <v>3</v>
      </c>
      <c r="C3095" s="2">
        <v>43484.601122685184</v>
      </c>
      <c r="D3095" s="2">
        <v>43484.62158564815</v>
      </c>
      <c r="E3095">
        <v>39.77993</v>
      </c>
      <c r="F3095">
        <v>-104.972689</v>
      </c>
      <c r="G3095">
        <v>39.77993</v>
      </c>
      <c r="H3095">
        <v>-104.97269</v>
      </c>
      <c r="I3095">
        <v>0</v>
      </c>
      <c r="J3095" s="1" t="s">
        <v>385</v>
      </c>
      <c r="L3095" s="1" t="s">
        <v>391</v>
      </c>
      <c r="M3095" s="1" t="s">
        <v>47</v>
      </c>
      <c r="N3095" s="1" t="s">
        <v>131</v>
      </c>
      <c r="O3095" s="1" t="s">
        <v>131</v>
      </c>
      <c r="P3095" s="1" t="s">
        <v>198</v>
      </c>
      <c r="Q3095" s="1" t="s">
        <v>246</v>
      </c>
      <c r="R3095" s="1" t="s">
        <v>48</v>
      </c>
      <c r="S3095" s="1" t="s">
        <v>79</v>
      </c>
      <c r="T3095" s="1" t="s">
        <v>205</v>
      </c>
      <c r="U3095" s="2">
        <v>43484.6</v>
      </c>
      <c r="V3095">
        <v>42.8</v>
      </c>
      <c r="W3095">
        <v>36.6</v>
      </c>
      <c r="X3095">
        <v>49</v>
      </c>
      <c r="Y3095">
        <v>30.11</v>
      </c>
      <c r="Z3095">
        <v>60</v>
      </c>
      <c r="AA3095" s="1" t="s">
        <v>961</v>
      </c>
      <c r="AB3095">
        <v>11.5</v>
      </c>
      <c r="AD3095" s="1" t="s">
        <v>818</v>
      </c>
      <c r="AE3095" t="b">
        <v>0</v>
      </c>
      <c r="AF3095" t="b">
        <v>0</v>
      </c>
      <c r="AG3095" t="b">
        <v>1</v>
      </c>
      <c r="AH3095" t="b">
        <v>0</v>
      </c>
      <c r="AI3095" t="b">
        <v>1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s="1" t="s">
        <v>51</v>
      </c>
      <c r="AS3095" s="1" t="s">
        <v>51</v>
      </c>
      <c r="AT3095" s="1" t="s">
        <v>51</v>
      </c>
      <c r="AU3095" s="1" t="s">
        <v>51</v>
      </c>
    </row>
    <row r="3096" spans="1:47" x14ac:dyDescent="0.25">
      <c r="A3096" s="1" t="s">
        <v>4681</v>
      </c>
      <c r="B3096">
        <v>3</v>
      </c>
      <c r="C3096" s="2">
        <v>43484.660497685189</v>
      </c>
      <c r="D3096" s="2">
        <v>43484.681307870371</v>
      </c>
      <c r="E3096">
        <v>39.486624999999997</v>
      </c>
      <c r="F3096">
        <v>-104.87264999999999</v>
      </c>
      <c r="G3096">
        <v>39.477490000000003</v>
      </c>
      <c r="H3096">
        <v>-104.87260000000001</v>
      </c>
      <c r="I3096">
        <v>0.63100000000000001</v>
      </c>
      <c r="J3096" s="1" t="s">
        <v>460</v>
      </c>
      <c r="L3096" s="1" t="s">
        <v>195</v>
      </c>
      <c r="M3096" s="1" t="s">
        <v>47</v>
      </c>
      <c r="N3096" s="1" t="s">
        <v>173</v>
      </c>
      <c r="O3096" s="1" t="s">
        <v>121</v>
      </c>
      <c r="P3096" s="1" t="s">
        <v>198</v>
      </c>
      <c r="Q3096" s="1" t="s">
        <v>311</v>
      </c>
      <c r="R3096" s="1" t="s">
        <v>48</v>
      </c>
      <c r="S3096" s="1" t="s">
        <v>79</v>
      </c>
      <c r="T3096" s="1" t="s">
        <v>200</v>
      </c>
      <c r="U3096" s="2">
        <v>43484.661805555559</v>
      </c>
      <c r="V3096">
        <v>43</v>
      </c>
      <c r="X3096">
        <v>42</v>
      </c>
      <c r="Y3096">
        <v>30.17</v>
      </c>
      <c r="Z3096">
        <v>10</v>
      </c>
      <c r="AA3096" s="1" t="s">
        <v>49</v>
      </c>
      <c r="AD3096" s="1" t="s">
        <v>818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s="1" t="s">
        <v>51</v>
      </c>
      <c r="AS3096" s="1" t="s">
        <v>51</v>
      </c>
      <c r="AT3096" s="1" t="s">
        <v>51</v>
      </c>
      <c r="AU3096" s="1" t="s">
        <v>51</v>
      </c>
    </row>
    <row r="3097" spans="1:47" x14ac:dyDescent="0.25">
      <c r="A3097" s="1" t="s">
        <v>4682</v>
      </c>
      <c r="B3097">
        <v>3</v>
      </c>
      <c r="C3097" s="2">
        <v>43484.680289351854</v>
      </c>
      <c r="D3097" s="2">
        <v>43484.700752314813</v>
      </c>
      <c r="E3097">
        <v>39.486624999999997</v>
      </c>
      <c r="F3097">
        <v>-104.87264999999999</v>
      </c>
      <c r="G3097">
        <v>39.477490000000003</v>
      </c>
      <c r="H3097">
        <v>-104.87260000000001</v>
      </c>
      <c r="I3097">
        <v>0.63100000000000001</v>
      </c>
      <c r="J3097" s="1" t="s">
        <v>460</v>
      </c>
      <c r="L3097" s="1" t="s">
        <v>195</v>
      </c>
      <c r="M3097" s="1" t="s">
        <v>47</v>
      </c>
      <c r="N3097" s="1" t="s">
        <v>173</v>
      </c>
      <c r="O3097" s="1" t="s">
        <v>121</v>
      </c>
      <c r="P3097" s="1" t="s">
        <v>198</v>
      </c>
      <c r="Q3097" s="1" t="s">
        <v>311</v>
      </c>
      <c r="R3097" s="1" t="s">
        <v>48</v>
      </c>
      <c r="S3097" s="1" t="s">
        <v>79</v>
      </c>
      <c r="T3097" s="1" t="s">
        <v>200</v>
      </c>
      <c r="U3097" s="2">
        <v>43484.661805555559</v>
      </c>
      <c r="V3097">
        <v>43</v>
      </c>
      <c r="X3097">
        <v>42</v>
      </c>
      <c r="Y3097">
        <v>30.17</v>
      </c>
      <c r="Z3097">
        <v>10</v>
      </c>
      <c r="AA3097" s="1" t="s">
        <v>49</v>
      </c>
      <c r="AD3097" s="1" t="s">
        <v>818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s="1" t="s">
        <v>51</v>
      </c>
      <c r="AS3097" s="1" t="s">
        <v>51</v>
      </c>
      <c r="AT3097" s="1" t="s">
        <v>51</v>
      </c>
      <c r="AU3097" s="1" t="s">
        <v>51</v>
      </c>
    </row>
    <row r="3098" spans="1:47" x14ac:dyDescent="0.25">
      <c r="A3098" s="1" t="s">
        <v>4078</v>
      </c>
      <c r="B3098">
        <v>3</v>
      </c>
      <c r="C3098" s="2">
        <v>43484.696956018517</v>
      </c>
      <c r="D3098" s="2">
        <v>43484.717407407406</v>
      </c>
      <c r="E3098">
        <v>38.718277999999998</v>
      </c>
      <c r="F3098">
        <v>-104.72842900000001</v>
      </c>
      <c r="G3098">
        <v>38.698596999999999</v>
      </c>
      <c r="H3098">
        <v>-104.721614</v>
      </c>
      <c r="I3098">
        <v>1.409</v>
      </c>
      <c r="J3098" s="1" t="s">
        <v>474</v>
      </c>
      <c r="L3098" s="1" t="s">
        <v>195</v>
      </c>
      <c r="M3098" s="1" t="s">
        <v>47</v>
      </c>
      <c r="N3098" s="1" t="s">
        <v>232</v>
      </c>
      <c r="O3098" s="1" t="s">
        <v>193</v>
      </c>
      <c r="P3098" s="1" t="s">
        <v>198</v>
      </c>
      <c r="Q3098" s="1" t="s">
        <v>267</v>
      </c>
      <c r="R3098" s="1" t="s">
        <v>48</v>
      </c>
      <c r="S3098" s="1" t="s">
        <v>79</v>
      </c>
      <c r="T3098" s="1" t="s">
        <v>268</v>
      </c>
      <c r="U3098" s="2">
        <v>43484.706944444442</v>
      </c>
      <c r="V3098">
        <v>36.299999999999997</v>
      </c>
      <c r="W3098">
        <v>31.6</v>
      </c>
      <c r="X3098">
        <v>46</v>
      </c>
      <c r="Y3098">
        <v>30.3</v>
      </c>
      <c r="Z3098">
        <v>10</v>
      </c>
      <c r="AA3098" s="1" t="s">
        <v>66</v>
      </c>
      <c r="AB3098">
        <v>5.8</v>
      </c>
      <c r="AD3098" s="1" t="s">
        <v>1206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s="1" t="s">
        <v>51</v>
      </c>
      <c r="AS3098" s="1" t="s">
        <v>51</v>
      </c>
      <c r="AT3098" s="1" t="s">
        <v>51</v>
      </c>
      <c r="AU3098" s="1" t="s">
        <v>51</v>
      </c>
    </row>
    <row r="3099" spans="1:47" x14ac:dyDescent="0.25">
      <c r="A3099" s="1" t="s">
        <v>4268</v>
      </c>
      <c r="B3099">
        <v>3</v>
      </c>
      <c r="C3099" s="2">
        <v>43484.720393518517</v>
      </c>
      <c r="D3099" s="2">
        <v>43484.741018518522</v>
      </c>
      <c r="E3099">
        <v>39.776431000000002</v>
      </c>
      <c r="F3099">
        <v>-104.875114</v>
      </c>
      <c r="G3099">
        <v>39.776538000000002</v>
      </c>
      <c r="H3099">
        <v>-104.87621</v>
      </c>
      <c r="I3099">
        <v>5.8999999999999997E-2</v>
      </c>
      <c r="J3099" s="1" t="s">
        <v>452</v>
      </c>
      <c r="L3099" s="1" t="s">
        <v>133</v>
      </c>
      <c r="M3099" s="1" t="s">
        <v>47</v>
      </c>
      <c r="N3099" s="1" t="s">
        <v>131</v>
      </c>
      <c r="O3099" s="1" t="s">
        <v>131</v>
      </c>
      <c r="P3099" s="1" t="s">
        <v>198</v>
      </c>
      <c r="Q3099" s="1" t="s">
        <v>453</v>
      </c>
      <c r="R3099" s="1" t="s">
        <v>48</v>
      </c>
      <c r="S3099" s="1" t="s">
        <v>79</v>
      </c>
      <c r="T3099" s="1" t="s">
        <v>203</v>
      </c>
      <c r="U3099" s="2">
        <v>43484.706944444442</v>
      </c>
      <c r="V3099">
        <v>40.5</v>
      </c>
      <c r="W3099">
        <v>38.4</v>
      </c>
      <c r="X3099">
        <v>39</v>
      </c>
      <c r="Y3099">
        <v>30.15</v>
      </c>
      <c r="Z3099">
        <v>10</v>
      </c>
      <c r="AA3099" s="1" t="s">
        <v>56</v>
      </c>
      <c r="AB3099">
        <v>3.5</v>
      </c>
      <c r="AD3099" s="1" t="s">
        <v>818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s="1" t="s">
        <v>53</v>
      </c>
      <c r="AS3099" s="1" t="s">
        <v>51</v>
      </c>
      <c r="AT3099" s="1" t="s">
        <v>51</v>
      </c>
      <c r="AU3099" s="1" t="s">
        <v>51</v>
      </c>
    </row>
    <row r="3100" spans="1:47" x14ac:dyDescent="0.25">
      <c r="A3100" s="1" t="s">
        <v>5110</v>
      </c>
      <c r="B3100">
        <v>3</v>
      </c>
      <c r="C3100" s="2">
        <v>43484.741226851853</v>
      </c>
      <c r="D3100" s="2">
        <v>43484.76185185185</v>
      </c>
      <c r="E3100">
        <v>39.838332000000001</v>
      </c>
      <c r="F3100">
        <v>-104.98351</v>
      </c>
      <c r="G3100">
        <v>39.843569000000002</v>
      </c>
      <c r="H3100">
        <v>-104.98428</v>
      </c>
      <c r="I3100">
        <v>0.36399999999999999</v>
      </c>
      <c r="J3100" s="1" t="s">
        <v>517</v>
      </c>
      <c r="L3100" s="1" t="s">
        <v>194</v>
      </c>
      <c r="M3100" s="1" t="s">
        <v>47</v>
      </c>
      <c r="N3100" s="1" t="s">
        <v>131</v>
      </c>
      <c r="O3100" s="1" t="s">
        <v>147</v>
      </c>
      <c r="P3100" s="1" t="s">
        <v>198</v>
      </c>
      <c r="Q3100" s="1" t="s">
        <v>204</v>
      </c>
      <c r="R3100" s="1" t="s">
        <v>48</v>
      </c>
      <c r="S3100" s="1" t="s">
        <v>79</v>
      </c>
      <c r="T3100" s="1" t="s">
        <v>205</v>
      </c>
      <c r="U3100" s="2">
        <v>43484.740972222222</v>
      </c>
      <c r="V3100">
        <v>44.6</v>
      </c>
      <c r="W3100">
        <v>36.9</v>
      </c>
      <c r="X3100">
        <v>39</v>
      </c>
      <c r="Y3100">
        <v>30.07</v>
      </c>
      <c r="Z3100">
        <v>60</v>
      </c>
      <c r="AA3100" s="1" t="s">
        <v>56</v>
      </c>
      <c r="AB3100">
        <v>18.399999999999999</v>
      </c>
      <c r="AD3100" s="1" t="s">
        <v>1220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s="1" t="s">
        <v>53</v>
      </c>
      <c r="AS3100" s="1" t="s">
        <v>53</v>
      </c>
      <c r="AT3100" s="1" t="s">
        <v>51</v>
      </c>
      <c r="AU3100" s="1" t="s">
        <v>51</v>
      </c>
    </row>
    <row r="3101" spans="1:47" x14ac:dyDescent="0.25">
      <c r="A3101" s="1" t="s">
        <v>3962</v>
      </c>
      <c r="B3101">
        <v>3</v>
      </c>
      <c r="C3101" s="2">
        <v>43484.781331018516</v>
      </c>
      <c r="D3101" s="2">
        <v>43484.800740740742</v>
      </c>
      <c r="E3101">
        <v>39.203206999999999</v>
      </c>
      <c r="F3101">
        <v>-104.85796499999999</v>
      </c>
      <c r="G3101">
        <v>39.190130000000003</v>
      </c>
      <c r="H3101">
        <v>-104.8507</v>
      </c>
      <c r="I3101">
        <v>0.98399999999999999</v>
      </c>
      <c r="J3101" s="1" t="s">
        <v>455</v>
      </c>
      <c r="L3101" s="1" t="s">
        <v>195</v>
      </c>
      <c r="M3101" s="1" t="s">
        <v>47</v>
      </c>
      <c r="N3101" s="1" t="s">
        <v>86</v>
      </c>
      <c r="O3101" s="1" t="s">
        <v>121</v>
      </c>
      <c r="P3101" s="1" t="s">
        <v>198</v>
      </c>
      <c r="Q3101" s="1" t="s">
        <v>222</v>
      </c>
      <c r="R3101" s="1" t="s">
        <v>48</v>
      </c>
      <c r="S3101" s="1" t="s">
        <v>79</v>
      </c>
      <c r="T3101" s="1" t="s">
        <v>223</v>
      </c>
      <c r="U3101" s="2">
        <v>43484.783333333333</v>
      </c>
      <c r="V3101">
        <v>28.4</v>
      </c>
      <c r="W3101">
        <v>17.5</v>
      </c>
      <c r="X3101">
        <v>55</v>
      </c>
      <c r="Y3101">
        <v>30.15</v>
      </c>
      <c r="Z3101">
        <v>10</v>
      </c>
      <c r="AA3101" s="1" t="s">
        <v>72</v>
      </c>
      <c r="AB3101">
        <v>13.8</v>
      </c>
      <c r="AD3101" s="1" t="s">
        <v>1206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s="1" t="s">
        <v>53</v>
      </c>
      <c r="AS3101" s="1" t="s">
        <v>53</v>
      </c>
      <c r="AT3101" s="1" t="s">
        <v>53</v>
      </c>
      <c r="AU3101" s="1" t="s">
        <v>53</v>
      </c>
    </row>
    <row r="3102" spans="1:47" x14ac:dyDescent="0.25">
      <c r="A3102" s="1" t="s">
        <v>9328</v>
      </c>
      <c r="B3102">
        <v>2</v>
      </c>
      <c r="C3102" s="2">
        <v>43484.807893518519</v>
      </c>
      <c r="D3102" s="2">
        <v>43484.828726851854</v>
      </c>
      <c r="E3102">
        <v>39.76211</v>
      </c>
      <c r="F3102">
        <v>-105.64583</v>
      </c>
      <c r="G3102">
        <v>39.750480000000003</v>
      </c>
      <c r="H3102">
        <v>-105.66613</v>
      </c>
      <c r="I3102">
        <v>1.345</v>
      </c>
      <c r="J3102" s="1" t="s">
        <v>594</v>
      </c>
      <c r="L3102" s="1" t="s">
        <v>166</v>
      </c>
      <c r="M3102" s="1" t="s">
        <v>47</v>
      </c>
      <c r="N3102" s="1" t="s">
        <v>523</v>
      </c>
      <c r="O3102" s="1" t="s">
        <v>337</v>
      </c>
      <c r="P3102" s="1" t="s">
        <v>198</v>
      </c>
      <c r="Q3102" s="1" t="s">
        <v>524</v>
      </c>
      <c r="R3102" s="1" t="s">
        <v>48</v>
      </c>
      <c r="S3102" s="1" t="s">
        <v>79</v>
      </c>
      <c r="T3102" s="1" t="s">
        <v>339</v>
      </c>
      <c r="U3102" s="2">
        <v>43484.809027777781</v>
      </c>
      <c r="V3102">
        <v>10.4</v>
      </c>
      <c r="W3102">
        <v>-6.6</v>
      </c>
      <c r="X3102">
        <v>62</v>
      </c>
      <c r="Y3102">
        <v>30.27</v>
      </c>
      <c r="AA3102" s="1" t="s">
        <v>961</v>
      </c>
      <c r="AB3102">
        <v>16.100000000000001</v>
      </c>
      <c r="AD3102" s="1" t="s">
        <v>1212</v>
      </c>
      <c r="AE3102" t="b">
        <v>0</v>
      </c>
      <c r="AF3102" t="b">
        <v>0</v>
      </c>
      <c r="AG3102" t="b">
        <v>0</v>
      </c>
      <c r="AH3102" t="b">
        <v>0</v>
      </c>
      <c r="AI3102" t="b">
        <v>1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s="1" t="s">
        <v>53</v>
      </c>
      <c r="AS3102" s="1" t="s">
        <v>53</v>
      </c>
      <c r="AT3102" s="1" t="s">
        <v>53</v>
      </c>
      <c r="AU3102" s="1" t="s">
        <v>53</v>
      </c>
    </row>
    <row r="3103" spans="1:47" x14ac:dyDescent="0.25">
      <c r="A3103" s="1" t="s">
        <v>3963</v>
      </c>
      <c r="B3103">
        <v>3</v>
      </c>
      <c r="C3103" s="2">
        <v>43484.914664351854</v>
      </c>
      <c r="D3103" s="2">
        <v>43484.935474537036</v>
      </c>
      <c r="E3103">
        <v>38.327883</v>
      </c>
      <c r="F3103">
        <v>-104.616421</v>
      </c>
      <c r="G3103">
        <v>38.333311999999999</v>
      </c>
      <c r="H3103">
        <v>-104.618208</v>
      </c>
      <c r="I3103">
        <v>0.38700000000000001</v>
      </c>
      <c r="J3103" s="1" t="s">
        <v>454</v>
      </c>
      <c r="L3103" s="1" t="s">
        <v>194</v>
      </c>
      <c r="M3103" s="1" t="s">
        <v>47</v>
      </c>
      <c r="N3103" s="1" t="s">
        <v>411</v>
      </c>
      <c r="O3103" s="1" t="s">
        <v>411</v>
      </c>
      <c r="P3103" s="1" t="s">
        <v>198</v>
      </c>
      <c r="Q3103" s="1" t="s">
        <v>412</v>
      </c>
      <c r="R3103" s="1" t="s">
        <v>48</v>
      </c>
      <c r="S3103" s="1" t="s">
        <v>79</v>
      </c>
      <c r="T3103" s="1" t="s">
        <v>413</v>
      </c>
      <c r="U3103" s="2">
        <v>43484.911805555559</v>
      </c>
      <c r="V3103">
        <v>27</v>
      </c>
      <c r="W3103">
        <v>19.5</v>
      </c>
      <c r="X3103">
        <v>81</v>
      </c>
      <c r="Y3103">
        <v>30.25</v>
      </c>
      <c r="Z3103">
        <v>10</v>
      </c>
      <c r="AA3103" s="1" t="s">
        <v>71</v>
      </c>
      <c r="AB3103">
        <v>6.9</v>
      </c>
      <c r="AD3103" s="1" t="s">
        <v>1206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s="1" t="s">
        <v>53</v>
      </c>
      <c r="AS3103" s="1" t="s">
        <v>53</v>
      </c>
      <c r="AT3103" s="1" t="s">
        <v>53</v>
      </c>
      <c r="AU3103" s="1" t="s">
        <v>53</v>
      </c>
    </row>
    <row r="3104" spans="1:47" x14ac:dyDescent="0.25">
      <c r="A3104" s="1" t="s">
        <v>3964</v>
      </c>
      <c r="B3104">
        <v>3</v>
      </c>
      <c r="C3104" s="2">
        <v>43484.939652777779</v>
      </c>
      <c r="D3104" s="2">
        <v>43484.960474537038</v>
      </c>
      <c r="E3104">
        <v>39.823968000000001</v>
      </c>
      <c r="F3104">
        <v>-104.96130100000001</v>
      </c>
      <c r="G3104">
        <v>39.823912999999997</v>
      </c>
      <c r="H3104">
        <v>-104.96167199999999</v>
      </c>
      <c r="I3104">
        <v>0.02</v>
      </c>
      <c r="J3104" s="1" t="s">
        <v>446</v>
      </c>
      <c r="L3104" s="1" t="s">
        <v>122</v>
      </c>
      <c r="M3104" s="1" t="s">
        <v>47</v>
      </c>
      <c r="N3104" s="1" t="s">
        <v>131</v>
      </c>
      <c r="O3104" s="1" t="s">
        <v>147</v>
      </c>
      <c r="P3104" s="1" t="s">
        <v>198</v>
      </c>
      <c r="Q3104" s="1" t="s">
        <v>204</v>
      </c>
      <c r="R3104" s="1" t="s">
        <v>48</v>
      </c>
      <c r="S3104" s="1" t="s">
        <v>79</v>
      </c>
      <c r="T3104" s="1" t="s">
        <v>205</v>
      </c>
      <c r="U3104" s="2">
        <v>43484.9375</v>
      </c>
      <c r="V3104">
        <v>42.8</v>
      </c>
      <c r="W3104">
        <v>33.5</v>
      </c>
      <c r="X3104">
        <v>49</v>
      </c>
      <c r="Y3104">
        <v>30.12</v>
      </c>
      <c r="Z3104">
        <v>10</v>
      </c>
      <c r="AA3104" s="1" t="s">
        <v>840</v>
      </c>
      <c r="AB3104">
        <v>23</v>
      </c>
      <c r="AD3104" s="1" t="s">
        <v>1206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s="1" t="s">
        <v>53</v>
      </c>
      <c r="AS3104" s="1" t="s">
        <v>53</v>
      </c>
      <c r="AT3104" s="1" t="s">
        <v>53</v>
      </c>
      <c r="AU3104" s="1" t="s">
        <v>53</v>
      </c>
    </row>
    <row r="3105" spans="1:47" x14ac:dyDescent="0.25">
      <c r="A3105" s="1" t="s">
        <v>3926</v>
      </c>
      <c r="B3105">
        <v>3</v>
      </c>
      <c r="C3105" s="2">
        <v>43484.942256944443</v>
      </c>
      <c r="D3105" s="2">
        <v>43484.962812500002</v>
      </c>
      <c r="E3105">
        <v>39.822580000000002</v>
      </c>
      <c r="F3105">
        <v>-104.97069</v>
      </c>
      <c r="G3105">
        <v>39.829439999999998</v>
      </c>
      <c r="H3105">
        <v>-104.9432</v>
      </c>
      <c r="I3105">
        <v>1.534</v>
      </c>
      <c r="J3105" s="1" t="s">
        <v>3927</v>
      </c>
      <c r="L3105" s="1" t="s">
        <v>122</v>
      </c>
      <c r="M3105" s="1" t="s">
        <v>47</v>
      </c>
      <c r="N3105" s="1" t="s">
        <v>131</v>
      </c>
      <c r="O3105" s="1" t="s">
        <v>147</v>
      </c>
      <c r="P3105" s="1" t="s">
        <v>198</v>
      </c>
      <c r="Q3105" s="1" t="s">
        <v>204</v>
      </c>
      <c r="R3105" s="1" t="s">
        <v>48</v>
      </c>
      <c r="S3105" s="1" t="s">
        <v>79</v>
      </c>
      <c r="T3105" s="1" t="s">
        <v>205</v>
      </c>
      <c r="U3105" s="2">
        <v>43484.9375</v>
      </c>
      <c r="V3105">
        <v>42.8</v>
      </c>
      <c r="W3105">
        <v>33.5</v>
      </c>
      <c r="X3105">
        <v>49</v>
      </c>
      <c r="Y3105">
        <v>30.12</v>
      </c>
      <c r="Z3105">
        <v>10</v>
      </c>
      <c r="AA3105" s="1" t="s">
        <v>840</v>
      </c>
      <c r="AB3105">
        <v>23</v>
      </c>
      <c r="AD3105" s="1" t="s">
        <v>1206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s="1" t="s">
        <v>53</v>
      </c>
      <c r="AS3105" s="1" t="s">
        <v>53</v>
      </c>
      <c r="AT3105" s="1" t="s">
        <v>53</v>
      </c>
      <c r="AU3105" s="1" t="s">
        <v>53</v>
      </c>
    </row>
    <row r="3106" spans="1:47" x14ac:dyDescent="0.25">
      <c r="A3106" s="1" t="s">
        <v>9329</v>
      </c>
      <c r="B3106">
        <v>2</v>
      </c>
      <c r="C3106" s="2">
        <v>43484.984444444446</v>
      </c>
      <c r="D3106" s="2">
        <v>43485.004432870373</v>
      </c>
      <c r="E3106">
        <v>39.822580000000002</v>
      </c>
      <c r="F3106">
        <v>-104.97069</v>
      </c>
      <c r="G3106">
        <v>39.829439999999998</v>
      </c>
      <c r="H3106">
        <v>-104.9432</v>
      </c>
      <c r="I3106">
        <v>1.534</v>
      </c>
      <c r="J3106" s="1" t="s">
        <v>9330</v>
      </c>
      <c r="L3106" s="1" t="s">
        <v>122</v>
      </c>
      <c r="M3106" s="1" t="s">
        <v>47</v>
      </c>
      <c r="N3106" s="1" t="s">
        <v>131</v>
      </c>
      <c r="O3106" s="1" t="s">
        <v>147</v>
      </c>
      <c r="P3106" s="1" t="s">
        <v>198</v>
      </c>
      <c r="Q3106" s="1" t="s">
        <v>204</v>
      </c>
      <c r="R3106" s="1" t="s">
        <v>48</v>
      </c>
      <c r="S3106" s="1" t="s">
        <v>79</v>
      </c>
      <c r="T3106" s="1" t="s">
        <v>205</v>
      </c>
      <c r="U3106" s="2">
        <v>43484.979166666664</v>
      </c>
      <c r="V3106">
        <v>41</v>
      </c>
      <c r="W3106">
        <v>35.200000000000003</v>
      </c>
      <c r="X3106">
        <v>49</v>
      </c>
      <c r="Y3106">
        <v>30.12</v>
      </c>
      <c r="Z3106">
        <v>10</v>
      </c>
      <c r="AA3106" s="1" t="s">
        <v>840</v>
      </c>
      <c r="AB3106">
        <v>9.1999999999999993</v>
      </c>
      <c r="AD3106" s="1" t="s">
        <v>1206</v>
      </c>
      <c r="AE3106" t="b">
        <v>0</v>
      </c>
      <c r="AF3106" t="b">
        <v>0</v>
      </c>
      <c r="AG3106" t="b">
        <v>0</v>
      </c>
      <c r="AH3106" t="b">
        <v>0</v>
      </c>
      <c r="AI3106" t="b">
        <v>1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s="1" t="s">
        <v>53</v>
      </c>
      <c r="AS3106" s="1" t="s">
        <v>53</v>
      </c>
      <c r="AT3106" s="1" t="s">
        <v>53</v>
      </c>
      <c r="AU3106" s="1" t="s">
        <v>53</v>
      </c>
    </row>
    <row r="3107" spans="1:47" x14ac:dyDescent="0.25">
      <c r="A3107" s="1" t="s">
        <v>4691</v>
      </c>
      <c r="B3107">
        <v>3</v>
      </c>
      <c r="C3107" s="2">
        <v>43485.078715277778</v>
      </c>
      <c r="D3107" s="2">
        <v>43485.099270833336</v>
      </c>
      <c r="E3107">
        <v>39.800145000000001</v>
      </c>
      <c r="F3107">
        <v>-104.98553200000001</v>
      </c>
      <c r="G3107">
        <v>39.797939999999997</v>
      </c>
      <c r="H3107">
        <v>-104.98667</v>
      </c>
      <c r="I3107">
        <v>0.16400000000000001</v>
      </c>
      <c r="J3107" s="1" t="s">
        <v>555</v>
      </c>
      <c r="L3107" s="1" t="s">
        <v>194</v>
      </c>
      <c r="M3107" s="1" t="s">
        <v>47</v>
      </c>
      <c r="N3107" s="1" t="s">
        <v>131</v>
      </c>
      <c r="O3107" s="1" t="s">
        <v>147</v>
      </c>
      <c r="P3107" s="1" t="s">
        <v>198</v>
      </c>
      <c r="Q3107" s="1" t="s">
        <v>246</v>
      </c>
      <c r="R3107" s="1" t="s">
        <v>48</v>
      </c>
      <c r="S3107" s="1" t="s">
        <v>79</v>
      </c>
      <c r="T3107" s="1" t="s">
        <v>205</v>
      </c>
      <c r="U3107" s="2">
        <v>43485.077777777777</v>
      </c>
      <c r="V3107">
        <v>48.2</v>
      </c>
      <c r="X3107">
        <v>37</v>
      </c>
      <c r="Y3107">
        <v>30.07</v>
      </c>
      <c r="Z3107">
        <v>10</v>
      </c>
      <c r="AA3107" s="1" t="s">
        <v>55</v>
      </c>
      <c r="AB3107">
        <v>20.7</v>
      </c>
      <c r="AD3107" s="1" t="s">
        <v>1206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s="1" t="s">
        <v>53</v>
      </c>
      <c r="AS3107" s="1" t="s">
        <v>53</v>
      </c>
      <c r="AT3107" s="1" t="s">
        <v>53</v>
      </c>
      <c r="AU3107" s="1" t="s">
        <v>53</v>
      </c>
    </row>
    <row r="3108" spans="1:47" x14ac:dyDescent="0.25">
      <c r="A3108" s="1" t="s">
        <v>4692</v>
      </c>
      <c r="B3108">
        <v>3</v>
      </c>
      <c r="C3108" s="2">
        <v>43485.083923611113</v>
      </c>
      <c r="D3108" s="2">
        <v>43485.104548611111</v>
      </c>
      <c r="E3108">
        <v>39.8048</v>
      </c>
      <c r="F3108">
        <v>-104.98363000000001</v>
      </c>
      <c r="G3108">
        <v>39.797400000000003</v>
      </c>
      <c r="H3108">
        <v>-104.98718</v>
      </c>
      <c r="I3108">
        <v>0.54500000000000004</v>
      </c>
      <c r="J3108" s="1" t="s">
        <v>555</v>
      </c>
      <c r="L3108" s="1" t="s">
        <v>172</v>
      </c>
      <c r="M3108" s="1" t="s">
        <v>47</v>
      </c>
      <c r="N3108" s="1" t="s">
        <v>131</v>
      </c>
      <c r="O3108" s="1" t="s">
        <v>147</v>
      </c>
      <c r="P3108" s="1" t="s">
        <v>198</v>
      </c>
      <c r="Q3108" s="1" t="s">
        <v>246</v>
      </c>
      <c r="R3108" s="1" t="s">
        <v>48</v>
      </c>
      <c r="S3108" s="1" t="s">
        <v>79</v>
      </c>
      <c r="T3108" s="1" t="s">
        <v>205</v>
      </c>
      <c r="U3108" s="2">
        <v>43485.077777777777</v>
      </c>
      <c r="V3108">
        <v>48.2</v>
      </c>
      <c r="X3108">
        <v>37</v>
      </c>
      <c r="Y3108">
        <v>30.07</v>
      </c>
      <c r="Z3108">
        <v>10</v>
      </c>
      <c r="AA3108" s="1" t="s">
        <v>55</v>
      </c>
      <c r="AB3108">
        <v>20.7</v>
      </c>
      <c r="AD3108" s="1" t="s">
        <v>1206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s="1" t="s">
        <v>53</v>
      </c>
      <c r="AS3108" s="1" t="s">
        <v>53</v>
      </c>
      <c r="AT3108" s="1" t="s">
        <v>53</v>
      </c>
      <c r="AU3108" s="1" t="s">
        <v>53</v>
      </c>
    </row>
    <row r="3109" spans="1:47" x14ac:dyDescent="0.25">
      <c r="A3109" s="1" t="s">
        <v>4818</v>
      </c>
      <c r="B3109">
        <v>3</v>
      </c>
      <c r="C3109" s="2">
        <v>43485.413611111115</v>
      </c>
      <c r="D3109" s="2">
        <v>43485.433993055558</v>
      </c>
      <c r="E3109">
        <v>39.05247</v>
      </c>
      <c r="F3109">
        <v>-104.84873</v>
      </c>
      <c r="G3109">
        <v>39.054237999999998</v>
      </c>
      <c r="H3109">
        <v>-104.849799</v>
      </c>
      <c r="I3109">
        <v>0.13500000000000001</v>
      </c>
      <c r="J3109" s="1" t="s">
        <v>487</v>
      </c>
      <c r="L3109" s="1" t="s">
        <v>194</v>
      </c>
      <c r="M3109" s="1" t="s">
        <v>47</v>
      </c>
      <c r="N3109" s="1" t="s">
        <v>232</v>
      </c>
      <c r="O3109" s="1" t="s">
        <v>193</v>
      </c>
      <c r="P3109" s="1" t="s">
        <v>198</v>
      </c>
      <c r="Q3109" s="1" t="s">
        <v>262</v>
      </c>
      <c r="R3109" s="1" t="s">
        <v>48</v>
      </c>
      <c r="S3109" s="1" t="s">
        <v>79</v>
      </c>
      <c r="T3109" s="1" t="s">
        <v>234</v>
      </c>
      <c r="U3109" s="2">
        <v>43485.415277777778</v>
      </c>
      <c r="V3109">
        <v>46</v>
      </c>
      <c r="X3109">
        <v>42</v>
      </c>
      <c r="Y3109">
        <v>30.11</v>
      </c>
      <c r="Z3109">
        <v>10</v>
      </c>
      <c r="AA3109" s="1" t="s">
        <v>49</v>
      </c>
      <c r="AD3109" s="1" t="s">
        <v>1206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s="1" t="s">
        <v>51</v>
      </c>
      <c r="AS3109" s="1" t="s">
        <v>51</v>
      </c>
      <c r="AT3109" s="1" t="s">
        <v>51</v>
      </c>
      <c r="AU3109" s="1" t="s">
        <v>51</v>
      </c>
    </row>
    <row r="3110" spans="1:47" x14ac:dyDescent="0.25">
      <c r="A3110" s="1" t="s">
        <v>6365</v>
      </c>
      <c r="B3110">
        <v>3</v>
      </c>
      <c r="C3110" s="2">
        <v>43485.452152777776</v>
      </c>
      <c r="D3110" s="2">
        <v>43485.472881944443</v>
      </c>
      <c r="E3110">
        <v>39.796928999999999</v>
      </c>
      <c r="F3110">
        <v>-105.048478</v>
      </c>
      <c r="G3110">
        <v>39.797029999999999</v>
      </c>
      <c r="H3110">
        <v>-105.04783</v>
      </c>
      <c r="I3110">
        <v>3.5000000000000003E-2</v>
      </c>
      <c r="J3110" s="1" t="s">
        <v>1144</v>
      </c>
      <c r="L3110" s="1" t="s">
        <v>122</v>
      </c>
      <c r="M3110" s="1" t="s">
        <v>47</v>
      </c>
      <c r="N3110" s="1" t="s">
        <v>131</v>
      </c>
      <c r="O3110" s="1" t="s">
        <v>147</v>
      </c>
      <c r="P3110" s="1" t="s">
        <v>198</v>
      </c>
      <c r="Q3110" s="1" t="s">
        <v>367</v>
      </c>
      <c r="R3110" s="1" t="s">
        <v>48</v>
      </c>
      <c r="S3110" s="1" t="s">
        <v>79</v>
      </c>
      <c r="T3110" s="1" t="s">
        <v>205</v>
      </c>
      <c r="U3110" s="2">
        <v>43485.490972222222</v>
      </c>
      <c r="V3110">
        <v>50</v>
      </c>
      <c r="X3110">
        <v>43</v>
      </c>
      <c r="Y3110">
        <v>30.01</v>
      </c>
      <c r="Z3110">
        <v>30</v>
      </c>
      <c r="AA3110" s="1" t="s">
        <v>961</v>
      </c>
      <c r="AB3110">
        <v>3.5</v>
      </c>
      <c r="AD3110" s="1" t="s">
        <v>818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s="1" t="s">
        <v>51</v>
      </c>
      <c r="AS3110" s="1" t="s">
        <v>51</v>
      </c>
      <c r="AT3110" s="1" t="s">
        <v>51</v>
      </c>
      <c r="AU3110" s="1" t="s">
        <v>51</v>
      </c>
    </row>
    <row r="3111" spans="1:47" x14ac:dyDescent="0.25">
      <c r="A3111" s="1" t="s">
        <v>4683</v>
      </c>
      <c r="B3111">
        <v>3</v>
      </c>
      <c r="C3111" s="2">
        <v>43485.488611111112</v>
      </c>
      <c r="D3111" s="2">
        <v>43485.508993055555</v>
      </c>
      <c r="E3111">
        <v>39.606169999999999</v>
      </c>
      <c r="F3111">
        <v>-104.89161</v>
      </c>
      <c r="G3111">
        <v>39.602893999999999</v>
      </c>
      <c r="H3111">
        <v>-104.889702</v>
      </c>
      <c r="I3111">
        <v>0.248</v>
      </c>
      <c r="J3111" s="1" t="s">
        <v>568</v>
      </c>
      <c r="L3111" s="1" t="s">
        <v>877</v>
      </c>
      <c r="M3111" s="1" t="s">
        <v>47</v>
      </c>
      <c r="N3111" s="1" t="s">
        <v>127</v>
      </c>
      <c r="O3111" s="1" t="s">
        <v>201</v>
      </c>
      <c r="P3111" s="1" t="s">
        <v>198</v>
      </c>
      <c r="Q3111" s="1" t="s">
        <v>427</v>
      </c>
      <c r="R3111" s="1" t="s">
        <v>48</v>
      </c>
      <c r="S3111" s="1" t="s">
        <v>79</v>
      </c>
      <c r="T3111" s="1" t="s">
        <v>200</v>
      </c>
      <c r="U3111" s="2">
        <v>43485.495138888888</v>
      </c>
      <c r="V3111">
        <v>50</v>
      </c>
      <c r="X3111">
        <v>39</v>
      </c>
      <c r="Y3111">
        <v>30.02</v>
      </c>
      <c r="Z3111">
        <v>10</v>
      </c>
      <c r="AA3111" s="1" t="s">
        <v>72</v>
      </c>
      <c r="AB3111">
        <v>5.8</v>
      </c>
      <c r="AD3111" s="1" t="s">
        <v>818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s="1" t="s">
        <v>51</v>
      </c>
      <c r="AS3111" s="1" t="s">
        <v>51</v>
      </c>
      <c r="AT3111" s="1" t="s">
        <v>51</v>
      </c>
      <c r="AU3111" s="1" t="s">
        <v>51</v>
      </c>
    </row>
    <row r="3112" spans="1:47" x14ac:dyDescent="0.25">
      <c r="A3112" s="1" t="s">
        <v>4079</v>
      </c>
      <c r="B3112">
        <v>3</v>
      </c>
      <c r="C3112" s="2">
        <v>43485.602164351854</v>
      </c>
      <c r="D3112" s="2">
        <v>43485.622881944444</v>
      </c>
      <c r="E3112">
        <v>39.317307</v>
      </c>
      <c r="F3112">
        <v>-104.883611</v>
      </c>
      <c r="G3112">
        <v>39.342596999999998</v>
      </c>
      <c r="H3112">
        <v>-104.87450800000001</v>
      </c>
      <c r="I3112">
        <v>1.8140000000000001</v>
      </c>
      <c r="J3112" s="1" t="s">
        <v>398</v>
      </c>
      <c r="L3112" s="1" t="s">
        <v>194</v>
      </c>
      <c r="M3112" s="1" t="s">
        <v>47</v>
      </c>
      <c r="N3112" s="1" t="s">
        <v>191</v>
      </c>
      <c r="O3112" s="1" t="s">
        <v>121</v>
      </c>
      <c r="P3112" s="1" t="s">
        <v>198</v>
      </c>
      <c r="Q3112" s="1" t="s">
        <v>333</v>
      </c>
      <c r="R3112" s="1" t="s">
        <v>48</v>
      </c>
      <c r="S3112" s="1" t="s">
        <v>79</v>
      </c>
      <c r="T3112" s="1" t="s">
        <v>223</v>
      </c>
      <c r="U3112" s="2">
        <v>43485.599999999999</v>
      </c>
      <c r="V3112">
        <v>44.6</v>
      </c>
      <c r="W3112">
        <v>43.1</v>
      </c>
      <c r="X3112">
        <v>43</v>
      </c>
      <c r="Y3112">
        <v>30.01</v>
      </c>
      <c r="Z3112">
        <v>10</v>
      </c>
      <c r="AA3112" s="1" t="s">
        <v>63</v>
      </c>
      <c r="AB3112">
        <v>3.5</v>
      </c>
      <c r="AD3112" s="1" t="s">
        <v>1206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s="1" t="s">
        <v>51</v>
      </c>
      <c r="AS3112" s="1" t="s">
        <v>51</v>
      </c>
      <c r="AT3112" s="1" t="s">
        <v>51</v>
      </c>
      <c r="AU3112" s="1" t="s">
        <v>51</v>
      </c>
    </row>
    <row r="3113" spans="1:47" x14ac:dyDescent="0.25">
      <c r="A3113" s="1" t="s">
        <v>4736</v>
      </c>
      <c r="B3113">
        <v>3</v>
      </c>
      <c r="C3113" s="2">
        <v>43485.616215277776</v>
      </c>
      <c r="D3113" s="2">
        <v>43485.636770833335</v>
      </c>
      <c r="E3113">
        <v>39.937246999999999</v>
      </c>
      <c r="F3113">
        <v>-104.98793000000001</v>
      </c>
      <c r="G3113">
        <v>39.920943999999999</v>
      </c>
      <c r="H3113">
        <v>-104.98777</v>
      </c>
      <c r="I3113">
        <v>1.1259999999999999</v>
      </c>
      <c r="J3113" s="1" t="s">
        <v>438</v>
      </c>
      <c r="L3113" s="1" t="s">
        <v>195</v>
      </c>
      <c r="M3113" s="1" t="s">
        <v>47</v>
      </c>
      <c r="N3113" s="1" t="s">
        <v>408</v>
      </c>
      <c r="O3113" s="1" t="s">
        <v>147</v>
      </c>
      <c r="P3113" s="1" t="s">
        <v>198</v>
      </c>
      <c r="Q3113" s="1" t="s">
        <v>409</v>
      </c>
      <c r="R3113" s="1" t="s">
        <v>48</v>
      </c>
      <c r="S3113" s="1" t="s">
        <v>79</v>
      </c>
      <c r="T3113" s="1" t="s">
        <v>272</v>
      </c>
      <c r="U3113" s="2">
        <v>43485.620833333334</v>
      </c>
      <c r="V3113">
        <v>49.3</v>
      </c>
      <c r="X3113">
        <v>45</v>
      </c>
      <c r="Y3113">
        <v>30.01</v>
      </c>
      <c r="Z3113">
        <v>10</v>
      </c>
      <c r="AA3113" s="1" t="s">
        <v>65</v>
      </c>
      <c r="AB3113">
        <v>3.5</v>
      </c>
      <c r="AD3113" s="1" t="s">
        <v>1206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s="1" t="s">
        <v>51</v>
      </c>
      <c r="AS3113" s="1" t="s">
        <v>51</v>
      </c>
      <c r="AT3113" s="1" t="s">
        <v>51</v>
      </c>
      <c r="AU3113" s="1" t="s">
        <v>51</v>
      </c>
    </row>
    <row r="3114" spans="1:47" x14ac:dyDescent="0.25">
      <c r="A3114" s="1" t="s">
        <v>6366</v>
      </c>
      <c r="B3114">
        <v>3</v>
      </c>
      <c r="C3114" s="2">
        <v>43485.662048611113</v>
      </c>
      <c r="D3114" s="2">
        <v>43485.682615740741</v>
      </c>
      <c r="E3114">
        <v>39.72542</v>
      </c>
      <c r="F3114">
        <v>-105.10026000000001</v>
      </c>
      <c r="G3114">
        <v>39.725459999999998</v>
      </c>
      <c r="H3114">
        <v>-105.0909</v>
      </c>
      <c r="I3114">
        <v>0.497</v>
      </c>
      <c r="J3114" s="1" t="s">
        <v>188</v>
      </c>
      <c r="L3114" s="1" t="s">
        <v>4260</v>
      </c>
      <c r="M3114" s="1" t="s">
        <v>47</v>
      </c>
      <c r="N3114" s="1" t="s">
        <v>131</v>
      </c>
      <c r="O3114" s="1" t="s">
        <v>115</v>
      </c>
      <c r="P3114" s="1" t="s">
        <v>198</v>
      </c>
      <c r="Q3114" s="1" t="s">
        <v>794</v>
      </c>
      <c r="R3114" s="1" t="s">
        <v>48</v>
      </c>
      <c r="S3114" s="1" t="s">
        <v>79</v>
      </c>
      <c r="T3114" s="1" t="s">
        <v>205</v>
      </c>
      <c r="U3114" s="2">
        <v>43485.657638888886</v>
      </c>
      <c r="V3114">
        <v>50</v>
      </c>
      <c r="X3114">
        <v>43</v>
      </c>
      <c r="Y3114">
        <v>29.95</v>
      </c>
      <c r="Z3114">
        <v>40</v>
      </c>
      <c r="AA3114" s="1" t="s">
        <v>840</v>
      </c>
      <c r="AB3114">
        <v>3.5</v>
      </c>
      <c r="AD3114" s="1" t="s">
        <v>818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s="1" t="s">
        <v>51</v>
      </c>
      <c r="AS3114" s="1" t="s">
        <v>51</v>
      </c>
      <c r="AT3114" s="1" t="s">
        <v>51</v>
      </c>
      <c r="AU3114" s="1" t="s">
        <v>51</v>
      </c>
    </row>
    <row r="3115" spans="1:47" x14ac:dyDescent="0.25">
      <c r="A3115" s="1" t="s">
        <v>5097</v>
      </c>
      <c r="B3115">
        <v>3</v>
      </c>
      <c r="C3115" s="2">
        <v>43486.251122685186</v>
      </c>
      <c r="D3115" s="2">
        <v>43486.271493055552</v>
      </c>
      <c r="E3115">
        <v>39.800145000000001</v>
      </c>
      <c r="F3115">
        <v>-104.98553200000001</v>
      </c>
      <c r="G3115">
        <v>39.797939999999997</v>
      </c>
      <c r="H3115">
        <v>-104.98667</v>
      </c>
      <c r="I3115">
        <v>0.16400000000000001</v>
      </c>
      <c r="J3115" s="1" t="s">
        <v>555</v>
      </c>
      <c r="L3115" s="1" t="s">
        <v>194</v>
      </c>
      <c r="M3115" s="1" t="s">
        <v>47</v>
      </c>
      <c r="N3115" s="1" t="s">
        <v>131</v>
      </c>
      <c r="O3115" s="1" t="s">
        <v>147</v>
      </c>
      <c r="P3115" s="1" t="s">
        <v>198</v>
      </c>
      <c r="Q3115" s="1" t="s">
        <v>246</v>
      </c>
      <c r="R3115" s="1" t="s">
        <v>48</v>
      </c>
      <c r="S3115" s="1" t="s">
        <v>79</v>
      </c>
      <c r="T3115" s="1" t="s">
        <v>205</v>
      </c>
      <c r="U3115" s="2">
        <v>43486.246527777781</v>
      </c>
      <c r="V3115">
        <v>30.2</v>
      </c>
      <c r="W3115">
        <v>25.4</v>
      </c>
      <c r="X3115">
        <v>80</v>
      </c>
      <c r="Y3115">
        <v>29.58</v>
      </c>
      <c r="Z3115">
        <v>30</v>
      </c>
      <c r="AA3115" s="1" t="s">
        <v>840</v>
      </c>
      <c r="AB3115">
        <v>4.5999999999999996</v>
      </c>
      <c r="AD3115" s="1" t="s">
        <v>1206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s="1" t="s">
        <v>53</v>
      </c>
      <c r="AS3115" s="1" t="s">
        <v>53</v>
      </c>
      <c r="AT3115" s="1" t="s">
        <v>53</v>
      </c>
      <c r="AU3115" s="1" t="s">
        <v>51</v>
      </c>
    </row>
    <row r="3116" spans="1:47" x14ac:dyDescent="0.25">
      <c r="A3116" s="1" t="s">
        <v>4819</v>
      </c>
      <c r="B3116">
        <v>3</v>
      </c>
      <c r="C3116" s="2">
        <v>43486.25371527778</v>
      </c>
      <c r="D3116" s="2">
        <v>43486.274270833332</v>
      </c>
      <c r="E3116">
        <v>40.412551000000001</v>
      </c>
      <c r="F3116">
        <v>-104.99272000000001</v>
      </c>
      <c r="G3116">
        <v>40.431220000000003</v>
      </c>
      <c r="H3116">
        <v>-104.99227999999999</v>
      </c>
      <c r="I3116">
        <v>1.29</v>
      </c>
      <c r="J3116" s="1" t="s">
        <v>509</v>
      </c>
      <c r="L3116" s="1" t="s">
        <v>194</v>
      </c>
      <c r="M3116" s="1" t="s">
        <v>47</v>
      </c>
      <c r="N3116" s="1" t="s">
        <v>305</v>
      </c>
      <c r="O3116" s="1" t="s">
        <v>228</v>
      </c>
      <c r="P3116" s="1" t="s">
        <v>198</v>
      </c>
      <c r="Q3116" s="1" t="s">
        <v>445</v>
      </c>
      <c r="R3116" s="1" t="s">
        <v>48</v>
      </c>
      <c r="S3116" s="1" t="s">
        <v>79</v>
      </c>
      <c r="T3116" s="1" t="s">
        <v>230</v>
      </c>
      <c r="U3116" s="2">
        <v>43486.24722222222</v>
      </c>
      <c r="V3116">
        <v>21</v>
      </c>
      <c r="X3116">
        <v>88</v>
      </c>
      <c r="Y3116">
        <v>29.63</v>
      </c>
      <c r="Z3116">
        <v>10</v>
      </c>
      <c r="AA3116" s="1" t="s">
        <v>49</v>
      </c>
      <c r="AD3116" s="1" t="s">
        <v>1206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s="1" t="s">
        <v>53</v>
      </c>
      <c r="AS3116" s="1" t="s">
        <v>53</v>
      </c>
      <c r="AT3116" s="1" t="s">
        <v>53</v>
      </c>
      <c r="AU3116" s="1" t="s">
        <v>51</v>
      </c>
    </row>
    <row r="3117" spans="1:47" x14ac:dyDescent="0.25">
      <c r="A3117" s="1" t="s">
        <v>4418</v>
      </c>
      <c r="B3117">
        <v>3</v>
      </c>
      <c r="C3117" s="2">
        <v>43486.270381944443</v>
      </c>
      <c r="D3117" s="2">
        <v>43486.290949074071</v>
      </c>
      <c r="E3117">
        <v>39.776488000000001</v>
      </c>
      <c r="F3117">
        <v>-104.87362899999999</v>
      </c>
      <c r="G3117">
        <v>39.776691</v>
      </c>
      <c r="H3117">
        <v>-104.87582999999999</v>
      </c>
      <c r="I3117">
        <v>0.11799999999999999</v>
      </c>
      <c r="J3117" s="1" t="s">
        <v>417</v>
      </c>
      <c r="L3117" s="1" t="s">
        <v>137</v>
      </c>
      <c r="M3117" s="1" t="s">
        <v>47</v>
      </c>
      <c r="N3117" s="1" t="s">
        <v>131</v>
      </c>
      <c r="O3117" s="1" t="s">
        <v>131</v>
      </c>
      <c r="P3117" s="1" t="s">
        <v>198</v>
      </c>
      <c r="Q3117" s="1" t="s">
        <v>453</v>
      </c>
      <c r="R3117" s="1" t="s">
        <v>48</v>
      </c>
      <c r="S3117" s="1" t="s">
        <v>79</v>
      </c>
      <c r="T3117" s="1" t="s">
        <v>203</v>
      </c>
      <c r="U3117" s="2">
        <v>43486.290277777778</v>
      </c>
      <c r="V3117">
        <v>39.9</v>
      </c>
      <c r="W3117">
        <v>34.5</v>
      </c>
      <c r="X3117">
        <v>32</v>
      </c>
      <c r="Y3117">
        <v>29.53</v>
      </c>
      <c r="Z3117">
        <v>10</v>
      </c>
      <c r="AA3117" s="1" t="s">
        <v>840</v>
      </c>
      <c r="AB3117">
        <v>8.1</v>
      </c>
      <c r="AD3117" s="1" t="s">
        <v>1220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s="1" t="s">
        <v>53</v>
      </c>
      <c r="AS3117" s="1" t="s">
        <v>53</v>
      </c>
      <c r="AT3117" s="1" t="s">
        <v>51</v>
      </c>
      <c r="AU3117" s="1" t="s">
        <v>51</v>
      </c>
    </row>
    <row r="3118" spans="1:47" x14ac:dyDescent="0.25">
      <c r="A3118" s="1" t="s">
        <v>4269</v>
      </c>
      <c r="B3118">
        <v>3</v>
      </c>
      <c r="C3118" s="2">
        <v>43486.296956018516</v>
      </c>
      <c r="D3118" s="2">
        <v>43486.317337962966</v>
      </c>
      <c r="E3118">
        <v>39.592010000000002</v>
      </c>
      <c r="F3118">
        <v>-104.88337</v>
      </c>
      <c r="G3118">
        <v>39.591126000000003</v>
      </c>
      <c r="H3118">
        <v>-104.882893</v>
      </c>
      <c r="I3118">
        <v>6.6000000000000003E-2</v>
      </c>
      <c r="J3118" s="1" t="s">
        <v>569</v>
      </c>
      <c r="L3118" s="1" t="s">
        <v>172</v>
      </c>
      <c r="M3118" s="1" t="s">
        <v>47</v>
      </c>
      <c r="N3118" s="1" t="s">
        <v>127</v>
      </c>
      <c r="O3118" s="1" t="s">
        <v>201</v>
      </c>
      <c r="P3118" s="1" t="s">
        <v>198</v>
      </c>
      <c r="Q3118" s="1" t="s">
        <v>347</v>
      </c>
      <c r="R3118" s="1" t="s">
        <v>48</v>
      </c>
      <c r="S3118" s="1" t="s">
        <v>79</v>
      </c>
      <c r="T3118" s="1" t="s">
        <v>200</v>
      </c>
      <c r="U3118" s="2">
        <v>43486.286805555559</v>
      </c>
      <c r="V3118">
        <v>42.1</v>
      </c>
      <c r="W3118">
        <v>35.200000000000003</v>
      </c>
      <c r="X3118">
        <v>29</v>
      </c>
      <c r="Y3118">
        <v>29.55</v>
      </c>
      <c r="Z3118">
        <v>10</v>
      </c>
      <c r="AA3118" s="1" t="s">
        <v>55</v>
      </c>
      <c r="AB3118">
        <v>12.7</v>
      </c>
      <c r="AD3118" s="1" t="s">
        <v>818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s="1" t="s">
        <v>53</v>
      </c>
      <c r="AS3118" s="1" t="s">
        <v>51</v>
      </c>
      <c r="AT3118" s="1" t="s">
        <v>51</v>
      </c>
      <c r="AU3118" s="1" t="s">
        <v>51</v>
      </c>
    </row>
    <row r="3119" spans="1:47" x14ac:dyDescent="0.25">
      <c r="A3119" s="1" t="s">
        <v>4080</v>
      </c>
      <c r="B3119">
        <v>3</v>
      </c>
      <c r="C3119" s="2">
        <v>43486.464675925927</v>
      </c>
      <c r="D3119" s="2">
        <v>43486.485381944447</v>
      </c>
      <c r="E3119">
        <v>39.229756999999999</v>
      </c>
      <c r="F3119">
        <v>-104.877748</v>
      </c>
      <c r="G3119">
        <v>39.237406999999997</v>
      </c>
      <c r="H3119">
        <v>-104.87725</v>
      </c>
      <c r="I3119">
        <v>0.52900000000000003</v>
      </c>
      <c r="J3119" s="1" t="s">
        <v>473</v>
      </c>
      <c r="L3119" s="1" t="s">
        <v>194</v>
      </c>
      <c r="M3119" s="1" t="s">
        <v>47</v>
      </c>
      <c r="N3119" s="1" t="s">
        <v>86</v>
      </c>
      <c r="O3119" s="1" t="s">
        <v>121</v>
      </c>
      <c r="P3119" s="1" t="s">
        <v>198</v>
      </c>
      <c r="Q3119" s="1" t="s">
        <v>222</v>
      </c>
      <c r="R3119" s="1" t="s">
        <v>48</v>
      </c>
      <c r="S3119" s="1" t="s">
        <v>79</v>
      </c>
      <c r="T3119" s="1" t="s">
        <v>223</v>
      </c>
      <c r="U3119" s="2">
        <v>43486.462500000001</v>
      </c>
      <c r="V3119">
        <v>44.6</v>
      </c>
      <c r="W3119">
        <v>36.4</v>
      </c>
      <c r="X3119">
        <v>34</v>
      </c>
      <c r="Y3119">
        <v>29.53</v>
      </c>
      <c r="Z3119">
        <v>10</v>
      </c>
      <c r="AA3119" s="1" t="s">
        <v>67</v>
      </c>
      <c r="AB3119">
        <v>20.7</v>
      </c>
      <c r="AD3119" s="1" t="s">
        <v>1206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s="1" t="s">
        <v>51</v>
      </c>
      <c r="AS3119" s="1" t="s">
        <v>51</v>
      </c>
      <c r="AT3119" s="1" t="s">
        <v>51</v>
      </c>
      <c r="AU3119" s="1" t="s">
        <v>51</v>
      </c>
    </row>
    <row r="3120" spans="1:47" x14ac:dyDescent="0.25">
      <c r="A3120" s="1" t="s">
        <v>5179</v>
      </c>
      <c r="B3120">
        <v>3</v>
      </c>
      <c r="C3120" s="2">
        <v>43486.493831018517</v>
      </c>
      <c r="D3120" s="2">
        <v>43486.514560185184</v>
      </c>
      <c r="E3120">
        <v>39.781390000000002</v>
      </c>
      <c r="F3120">
        <v>-105.13388999999999</v>
      </c>
      <c r="G3120">
        <v>39.781379999999999</v>
      </c>
      <c r="H3120">
        <v>-105.13715999999999</v>
      </c>
      <c r="I3120">
        <v>0.17399999999999999</v>
      </c>
      <c r="J3120" s="1" t="s">
        <v>5157</v>
      </c>
      <c r="L3120" s="1" t="s">
        <v>137</v>
      </c>
      <c r="M3120" s="1" t="s">
        <v>47</v>
      </c>
      <c r="N3120" s="1" t="s">
        <v>213</v>
      </c>
      <c r="O3120" s="1" t="s">
        <v>115</v>
      </c>
      <c r="P3120" s="1" t="s">
        <v>198</v>
      </c>
      <c r="Q3120" s="1" t="s">
        <v>214</v>
      </c>
      <c r="R3120" s="1" t="s">
        <v>48</v>
      </c>
      <c r="S3120" s="1" t="s">
        <v>79</v>
      </c>
      <c r="T3120" s="1" t="s">
        <v>205</v>
      </c>
      <c r="U3120" s="2">
        <v>43486.490972222222</v>
      </c>
      <c r="V3120">
        <v>44.6</v>
      </c>
      <c r="W3120">
        <v>42.2</v>
      </c>
      <c r="X3120">
        <v>53</v>
      </c>
      <c r="Y3120">
        <v>29.44</v>
      </c>
      <c r="Z3120">
        <v>20</v>
      </c>
      <c r="AA3120" s="1" t="s">
        <v>61</v>
      </c>
      <c r="AB3120">
        <v>4.5999999999999996</v>
      </c>
      <c r="AD3120" s="1" t="s">
        <v>1220</v>
      </c>
      <c r="AE3120" t="b">
        <v>0</v>
      </c>
      <c r="AF3120" t="b">
        <v>0</v>
      </c>
      <c r="AG3120" t="b">
        <v>0</v>
      </c>
      <c r="AH3120" t="b">
        <v>0</v>
      </c>
      <c r="AI3120" t="b">
        <v>1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s="1" t="s">
        <v>51</v>
      </c>
      <c r="AS3120" s="1" t="s">
        <v>51</v>
      </c>
      <c r="AT3120" s="1" t="s">
        <v>51</v>
      </c>
      <c r="AU3120" s="1" t="s">
        <v>51</v>
      </c>
    </row>
    <row r="3121" spans="1:47" x14ac:dyDescent="0.25">
      <c r="A3121" s="1" t="s">
        <v>6515</v>
      </c>
      <c r="B3121">
        <v>4</v>
      </c>
      <c r="C3121" s="2">
        <v>43486.517280092594</v>
      </c>
      <c r="D3121" s="2">
        <v>43486.537812499999</v>
      </c>
      <c r="E3121">
        <v>37.603268999999997</v>
      </c>
      <c r="F3121">
        <v>-105.229946</v>
      </c>
      <c r="G3121">
        <v>37.585003</v>
      </c>
      <c r="H3121">
        <v>-105.178894</v>
      </c>
      <c r="I3121">
        <v>3.0670000000000002</v>
      </c>
      <c r="J3121" s="1" t="s">
        <v>6516</v>
      </c>
      <c r="L3121" s="1" t="s">
        <v>2749</v>
      </c>
      <c r="M3121" s="1" t="s">
        <v>47</v>
      </c>
      <c r="N3121" s="1" t="s">
        <v>1354</v>
      </c>
      <c r="O3121" s="1" t="s">
        <v>1355</v>
      </c>
      <c r="P3121" s="1" t="s">
        <v>198</v>
      </c>
      <c r="Q3121" s="1" t="s">
        <v>1356</v>
      </c>
      <c r="R3121" s="1" t="s">
        <v>48</v>
      </c>
      <c r="S3121" s="1" t="s">
        <v>79</v>
      </c>
      <c r="T3121" s="1" t="s">
        <v>516</v>
      </c>
      <c r="AA3121" s="1" t="s">
        <v>69</v>
      </c>
      <c r="AD3121" s="1" t="s">
        <v>69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s="1" t="s">
        <v>51</v>
      </c>
      <c r="AS3121" s="1" t="s">
        <v>51</v>
      </c>
      <c r="AT3121" s="1" t="s">
        <v>51</v>
      </c>
      <c r="AU3121" s="1" t="s">
        <v>51</v>
      </c>
    </row>
    <row r="3122" spans="1:47" x14ac:dyDescent="0.25">
      <c r="A3122" s="1" t="s">
        <v>8765</v>
      </c>
      <c r="B3122">
        <v>4</v>
      </c>
      <c r="C3122" s="2">
        <v>43486.517280092594</v>
      </c>
      <c r="D3122" s="2">
        <v>43486.537812499999</v>
      </c>
      <c r="E3122">
        <v>37.585003</v>
      </c>
      <c r="F3122">
        <v>-105.178894</v>
      </c>
      <c r="G3122">
        <v>37.603268999999997</v>
      </c>
      <c r="H3122">
        <v>-105.229946</v>
      </c>
      <c r="I3122">
        <v>3.0670000000000002</v>
      </c>
      <c r="J3122" s="1" t="s">
        <v>8766</v>
      </c>
      <c r="K3122">
        <v>2512</v>
      </c>
      <c r="L3122" s="1" t="s">
        <v>6665</v>
      </c>
      <c r="M3122" s="1" t="s">
        <v>47</v>
      </c>
      <c r="N3122" s="1" t="s">
        <v>7339</v>
      </c>
      <c r="O3122" s="1" t="s">
        <v>514</v>
      </c>
      <c r="P3122" s="1" t="s">
        <v>198</v>
      </c>
      <c r="Q3122" s="1" t="s">
        <v>8756</v>
      </c>
      <c r="R3122" s="1" t="s">
        <v>48</v>
      </c>
      <c r="S3122" s="1" t="s">
        <v>79</v>
      </c>
      <c r="T3122" s="1" t="s">
        <v>516</v>
      </c>
      <c r="AA3122" s="1" t="s">
        <v>69</v>
      </c>
      <c r="AD3122" s="1" t="s">
        <v>69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s="1" t="s">
        <v>51</v>
      </c>
      <c r="AS3122" s="1" t="s">
        <v>51</v>
      </c>
      <c r="AT3122" s="1" t="s">
        <v>51</v>
      </c>
      <c r="AU3122" s="1" t="s">
        <v>51</v>
      </c>
    </row>
    <row r="3123" spans="1:47" x14ac:dyDescent="0.25">
      <c r="A3123" s="1" t="s">
        <v>5291</v>
      </c>
      <c r="B3123">
        <v>3</v>
      </c>
      <c r="C3123" s="2">
        <v>43486.532881944448</v>
      </c>
      <c r="D3123" s="2">
        <v>43486.553449074076</v>
      </c>
      <c r="E3123">
        <v>39.914186999999998</v>
      </c>
      <c r="F3123">
        <v>-104.989811</v>
      </c>
      <c r="G3123">
        <v>39.91272</v>
      </c>
      <c r="H3123">
        <v>-104.99037</v>
      </c>
      <c r="I3123">
        <v>0.106</v>
      </c>
      <c r="J3123" s="1" t="s">
        <v>438</v>
      </c>
      <c r="L3123" s="1" t="s">
        <v>354</v>
      </c>
      <c r="M3123" s="1" t="s">
        <v>47</v>
      </c>
      <c r="N3123" s="1" t="s">
        <v>131</v>
      </c>
      <c r="O3123" s="1" t="s">
        <v>147</v>
      </c>
      <c r="P3123" s="1" t="s">
        <v>198</v>
      </c>
      <c r="Q3123" s="1" t="s">
        <v>439</v>
      </c>
      <c r="R3123" s="1" t="s">
        <v>48</v>
      </c>
      <c r="S3123" s="1" t="s">
        <v>79</v>
      </c>
      <c r="T3123" s="1" t="s">
        <v>205</v>
      </c>
      <c r="U3123" s="2">
        <v>43486.53125</v>
      </c>
      <c r="V3123">
        <v>37.4</v>
      </c>
      <c r="W3123">
        <v>29.3</v>
      </c>
      <c r="X3123">
        <v>75</v>
      </c>
      <c r="Y3123">
        <v>29.41</v>
      </c>
      <c r="Z3123">
        <v>20</v>
      </c>
      <c r="AA3123" s="1" t="s">
        <v>961</v>
      </c>
      <c r="AB3123">
        <v>12.7</v>
      </c>
      <c r="AD3123" s="1" t="s">
        <v>1220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s="1" t="s">
        <v>51</v>
      </c>
      <c r="AS3123" s="1" t="s">
        <v>51</v>
      </c>
      <c r="AT3123" s="1" t="s">
        <v>51</v>
      </c>
      <c r="AU3123" s="1" t="s">
        <v>51</v>
      </c>
    </row>
    <row r="3124" spans="1:47" x14ac:dyDescent="0.25">
      <c r="A3124" s="1" t="s">
        <v>6908</v>
      </c>
      <c r="B3124">
        <v>4</v>
      </c>
      <c r="C3124" s="2">
        <v>43486.569351851853</v>
      </c>
      <c r="D3124" s="2">
        <v>43486.590069444443</v>
      </c>
      <c r="E3124">
        <v>38.585984000000003</v>
      </c>
      <c r="F3124">
        <v>-102.78609</v>
      </c>
      <c r="G3124">
        <v>38.526156999999998</v>
      </c>
      <c r="H3124">
        <v>-102.78573</v>
      </c>
      <c r="I3124">
        <v>4.1340000000000003</v>
      </c>
      <c r="J3124" s="1" t="s">
        <v>6909</v>
      </c>
      <c r="K3124">
        <v>22053</v>
      </c>
      <c r="L3124" s="1" t="s">
        <v>6910</v>
      </c>
      <c r="M3124" s="1" t="s">
        <v>97</v>
      </c>
      <c r="N3124" s="1" t="s">
        <v>163</v>
      </c>
      <c r="O3124" s="1" t="s">
        <v>3093</v>
      </c>
      <c r="P3124" s="1" t="s">
        <v>198</v>
      </c>
      <c r="Q3124" s="1" t="s">
        <v>6911</v>
      </c>
      <c r="R3124" s="1" t="s">
        <v>48</v>
      </c>
      <c r="S3124" s="1" t="s">
        <v>79</v>
      </c>
      <c r="T3124" s="1" t="s">
        <v>3095</v>
      </c>
      <c r="U3124" s="2">
        <v>43486.578472222223</v>
      </c>
      <c r="V3124">
        <v>46.9</v>
      </c>
      <c r="X3124">
        <v>63</v>
      </c>
      <c r="Y3124">
        <v>29.44</v>
      </c>
      <c r="Z3124">
        <v>10</v>
      </c>
      <c r="AA3124" s="1" t="s">
        <v>964</v>
      </c>
      <c r="AB3124">
        <v>6.9</v>
      </c>
      <c r="AD3124" s="1" t="s">
        <v>1206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s="1" t="s">
        <v>51</v>
      </c>
      <c r="AS3124" s="1" t="s">
        <v>51</v>
      </c>
      <c r="AT3124" s="1" t="s">
        <v>51</v>
      </c>
      <c r="AU3124" s="1" t="s">
        <v>51</v>
      </c>
    </row>
    <row r="3125" spans="1:47" x14ac:dyDescent="0.25">
      <c r="A3125" s="1" t="s">
        <v>6912</v>
      </c>
      <c r="B3125">
        <v>4</v>
      </c>
      <c r="C3125" s="2">
        <v>43486.569351851853</v>
      </c>
      <c r="D3125" s="2">
        <v>43486.590069444443</v>
      </c>
      <c r="E3125">
        <v>38.526156999999998</v>
      </c>
      <c r="F3125">
        <v>-102.78573</v>
      </c>
      <c r="G3125">
        <v>38.585984000000003</v>
      </c>
      <c r="H3125">
        <v>-102.78609</v>
      </c>
      <c r="I3125">
        <v>4.1340000000000003</v>
      </c>
      <c r="J3125" s="1" t="s">
        <v>6913</v>
      </c>
      <c r="K3125">
        <v>17930</v>
      </c>
      <c r="L3125" s="1" t="s">
        <v>6910</v>
      </c>
      <c r="M3125" s="1" t="s">
        <v>97</v>
      </c>
      <c r="N3125" s="1" t="s">
        <v>163</v>
      </c>
      <c r="O3125" s="1" t="s">
        <v>3093</v>
      </c>
      <c r="P3125" s="1" t="s">
        <v>198</v>
      </c>
      <c r="Q3125" s="1" t="s">
        <v>3094</v>
      </c>
      <c r="R3125" s="1" t="s">
        <v>48</v>
      </c>
      <c r="S3125" s="1" t="s">
        <v>79</v>
      </c>
      <c r="T3125" s="1" t="s">
        <v>3095</v>
      </c>
      <c r="U3125" s="2">
        <v>43486.578472222223</v>
      </c>
      <c r="V3125">
        <v>46.9</v>
      </c>
      <c r="X3125">
        <v>63</v>
      </c>
      <c r="Y3125">
        <v>29.44</v>
      </c>
      <c r="Z3125">
        <v>10</v>
      </c>
      <c r="AA3125" s="1" t="s">
        <v>964</v>
      </c>
      <c r="AB3125">
        <v>6.9</v>
      </c>
      <c r="AD3125" s="1" t="s">
        <v>1206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s="1" t="s">
        <v>51</v>
      </c>
      <c r="AS3125" s="1" t="s">
        <v>51</v>
      </c>
      <c r="AT3125" s="1" t="s">
        <v>51</v>
      </c>
      <c r="AU3125" s="1" t="s">
        <v>51</v>
      </c>
    </row>
    <row r="3126" spans="1:47" x14ac:dyDescent="0.25">
      <c r="A3126" s="1" t="s">
        <v>6914</v>
      </c>
      <c r="B3126">
        <v>4</v>
      </c>
      <c r="C3126" s="2">
        <v>43486.569351851853</v>
      </c>
      <c r="D3126" s="2">
        <v>43486.590069444443</v>
      </c>
      <c r="E3126">
        <v>38.585984000000003</v>
      </c>
      <c r="F3126">
        <v>-102.78609</v>
      </c>
      <c r="G3126">
        <v>38.526156999999998</v>
      </c>
      <c r="H3126">
        <v>-102.78573</v>
      </c>
      <c r="I3126">
        <v>4.1340000000000003</v>
      </c>
      <c r="J3126" s="1" t="s">
        <v>6915</v>
      </c>
      <c r="K3126">
        <v>22053</v>
      </c>
      <c r="L3126" s="1" t="s">
        <v>6910</v>
      </c>
      <c r="M3126" s="1" t="s">
        <v>97</v>
      </c>
      <c r="N3126" s="1" t="s">
        <v>163</v>
      </c>
      <c r="O3126" s="1" t="s">
        <v>3093</v>
      </c>
      <c r="P3126" s="1" t="s">
        <v>198</v>
      </c>
      <c r="Q3126" s="1" t="s">
        <v>6911</v>
      </c>
      <c r="R3126" s="1" t="s">
        <v>48</v>
      </c>
      <c r="S3126" s="1" t="s">
        <v>79</v>
      </c>
      <c r="T3126" s="1" t="s">
        <v>3095</v>
      </c>
      <c r="U3126" s="2">
        <v>43486.578472222223</v>
      </c>
      <c r="V3126">
        <v>46.9</v>
      </c>
      <c r="X3126">
        <v>63</v>
      </c>
      <c r="Y3126">
        <v>29.44</v>
      </c>
      <c r="Z3126">
        <v>10</v>
      </c>
      <c r="AA3126" s="1" t="s">
        <v>964</v>
      </c>
      <c r="AB3126">
        <v>6.9</v>
      </c>
      <c r="AD3126" s="1" t="s">
        <v>1206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s="1" t="s">
        <v>51</v>
      </c>
      <c r="AS3126" s="1" t="s">
        <v>51</v>
      </c>
      <c r="AT3126" s="1" t="s">
        <v>51</v>
      </c>
      <c r="AU3126" s="1" t="s">
        <v>51</v>
      </c>
    </row>
    <row r="3127" spans="1:47" x14ac:dyDescent="0.25">
      <c r="A3127" s="1" t="s">
        <v>6916</v>
      </c>
      <c r="B3127">
        <v>4</v>
      </c>
      <c r="C3127" s="2">
        <v>43486.569351851853</v>
      </c>
      <c r="D3127" s="2">
        <v>43486.590069444443</v>
      </c>
      <c r="E3127">
        <v>38.526156999999998</v>
      </c>
      <c r="F3127">
        <v>-102.78573</v>
      </c>
      <c r="G3127">
        <v>38.585984000000003</v>
      </c>
      <c r="H3127">
        <v>-102.78609</v>
      </c>
      <c r="I3127">
        <v>4.1340000000000003</v>
      </c>
      <c r="J3127" s="1" t="s">
        <v>4544</v>
      </c>
      <c r="K3127">
        <v>17930</v>
      </c>
      <c r="L3127" s="1" t="s">
        <v>6910</v>
      </c>
      <c r="M3127" s="1" t="s">
        <v>97</v>
      </c>
      <c r="N3127" s="1" t="s">
        <v>163</v>
      </c>
      <c r="O3127" s="1" t="s">
        <v>3093</v>
      </c>
      <c r="P3127" s="1" t="s">
        <v>198</v>
      </c>
      <c r="Q3127" s="1" t="s">
        <v>3094</v>
      </c>
      <c r="R3127" s="1" t="s">
        <v>48</v>
      </c>
      <c r="S3127" s="1" t="s">
        <v>79</v>
      </c>
      <c r="T3127" s="1" t="s">
        <v>3095</v>
      </c>
      <c r="U3127" s="2">
        <v>43486.578472222223</v>
      </c>
      <c r="V3127">
        <v>46.9</v>
      </c>
      <c r="X3127">
        <v>63</v>
      </c>
      <c r="Y3127">
        <v>29.44</v>
      </c>
      <c r="Z3127">
        <v>10</v>
      </c>
      <c r="AA3127" s="1" t="s">
        <v>964</v>
      </c>
      <c r="AB3127">
        <v>6.9</v>
      </c>
      <c r="AD3127" s="1" t="s">
        <v>1206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s="1" t="s">
        <v>51</v>
      </c>
      <c r="AS3127" s="1" t="s">
        <v>51</v>
      </c>
      <c r="AT3127" s="1" t="s">
        <v>51</v>
      </c>
      <c r="AU3127" s="1" t="s">
        <v>51</v>
      </c>
    </row>
    <row r="3128" spans="1:47" x14ac:dyDescent="0.25">
      <c r="A3128" s="1" t="s">
        <v>5292</v>
      </c>
      <c r="B3128">
        <v>3</v>
      </c>
      <c r="C3128" s="2">
        <v>43486.606342592589</v>
      </c>
      <c r="D3128" s="2">
        <v>43486.62704861111</v>
      </c>
      <c r="E3128">
        <v>39.760379999999998</v>
      </c>
      <c r="F3128">
        <v>-105.00582</v>
      </c>
      <c r="G3128">
        <v>39.760249999999999</v>
      </c>
      <c r="H3128">
        <v>-105.006001</v>
      </c>
      <c r="I3128">
        <v>1.2999999999999999E-2</v>
      </c>
      <c r="J3128" s="1" t="s">
        <v>459</v>
      </c>
      <c r="L3128" s="1" t="s">
        <v>129</v>
      </c>
      <c r="M3128" s="1" t="s">
        <v>47</v>
      </c>
      <c r="N3128" s="1" t="s">
        <v>131</v>
      </c>
      <c r="O3128" s="1" t="s">
        <v>131</v>
      </c>
      <c r="P3128" s="1" t="s">
        <v>198</v>
      </c>
      <c r="Q3128" s="1" t="s">
        <v>247</v>
      </c>
      <c r="R3128" s="1" t="s">
        <v>48</v>
      </c>
      <c r="S3128" s="1" t="s">
        <v>79</v>
      </c>
      <c r="T3128" s="1" t="s">
        <v>205</v>
      </c>
      <c r="U3128" s="2">
        <v>43486.615972222222</v>
      </c>
      <c r="V3128">
        <v>41</v>
      </c>
      <c r="W3128">
        <v>33.9</v>
      </c>
      <c r="X3128">
        <v>65</v>
      </c>
      <c r="Y3128">
        <v>29.42</v>
      </c>
      <c r="Z3128">
        <v>20</v>
      </c>
      <c r="AA3128" s="1" t="s">
        <v>71</v>
      </c>
      <c r="AB3128">
        <v>12.7</v>
      </c>
      <c r="AD3128" s="1" t="s">
        <v>818</v>
      </c>
      <c r="AE3128" t="b">
        <v>0</v>
      </c>
      <c r="AF3128" t="b">
        <v>0</v>
      </c>
      <c r="AG3128" t="b">
        <v>0</v>
      </c>
      <c r="AH3128" t="b">
        <v>0</v>
      </c>
      <c r="AI3128" t="b">
        <v>1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s="1" t="s">
        <v>51</v>
      </c>
      <c r="AS3128" s="1" t="s">
        <v>51</v>
      </c>
      <c r="AT3128" s="1" t="s">
        <v>51</v>
      </c>
      <c r="AU3128" s="1" t="s">
        <v>51</v>
      </c>
    </row>
    <row r="3129" spans="1:47" x14ac:dyDescent="0.25">
      <c r="A3129" s="1" t="s">
        <v>5293</v>
      </c>
      <c r="B3129">
        <v>3</v>
      </c>
      <c r="C3129" s="2">
        <v>43486.605300925927</v>
      </c>
      <c r="D3129" s="2">
        <v>43486.625671296293</v>
      </c>
      <c r="E3129">
        <v>39.900221000000002</v>
      </c>
      <c r="F3129">
        <v>-104.988178</v>
      </c>
      <c r="G3129">
        <v>39.897492</v>
      </c>
      <c r="H3129">
        <v>-104.987711</v>
      </c>
      <c r="I3129">
        <v>0.19</v>
      </c>
      <c r="J3129" s="1" t="s">
        <v>441</v>
      </c>
      <c r="L3129" s="1" t="s">
        <v>195</v>
      </c>
      <c r="M3129" s="1" t="s">
        <v>47</v>
      </c>
      <c r="N3129" s="1" t="s">
        <v>131</v>
      </c>
      <c r="O3129" s="1" t="s">
        <v>147</v>
      </c>
      <c r="P3129" s="1" t="s">
        <v>198</v>
      </c>
      <c r="Q3129" s="1" t="s">
        <v>439</v>
      </c>
      <c r="R3129" s="1" t="s">
        <v>48</v>
      </c>
      <c r="S3129" s="1" t="s">
        <v>79</v>
      </c>
      <c r="T3129" s="1" t="s">
        <v>205</v>
      </c>
      <c r="U3129" s="2">
        <v>43486.615972222222</v>
      </c>
      <c r="V3129">
        <v>41</v>
      </c>
      <c r="W3129">
        <v>33.9</v>
      </c>
      <c r="X3129">
        <v>65</v>
      </c>
      <c r="Y3129">
        <v>29.42</v>
      </c>
      <c r="Z3129">
        <v>20</v>
      </c>
      <c r="AA3129" s="1" t="s">
        <v>71</v>
      </c>
      <c r="AB3129">
        <v>12.7</v>
      </c>
      <c r="AD3129" s="1" t="s">
        <v>818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s="1" t="s">
        <v>51</v>
      </c>
      <c r="AS3129" s="1" t="s">
        <v>51</v>
      </c>
      <c r="AT3129" s="1" t="s">
        <v>51</v>
      </c>
      <c r="AU3129" s="1" t="s">
        <v>51</v>
      </c>
    </row>
    <row r="3130" spans="1:47" x14ac:dyDescent="0.25">
      <c r="A3130" s="1" t="s">
        <v>6517</v>
      </c>
      <c r="B3130">
        <v>4</v>
      </c>
      <c r="C3130" s="2">
        <v>43486.601631944446</v>
      </c>
      <c r="D3130" s="2">
        <v>43486.621064814812</v>
      </c>
      <c r="E3130">
        <v>37.603268999999997</v>
      </c>
      <c r="F3130">
        <v>-105.229946</v>
      </c>
      <c r="G3130">
        <v>37.585003</v>
      </c>
      <c r="H3130">
        <v>-105.178894</v>
      </c>
      <c r="I3130">
        <v>3.0670000000000002</v>
      </c>
      <c r="J3130" s="1" t="s">
        <v>6518</v>
      </c>
      <c r="L3130" s="1" t="s">
        <v>2749</v>
      </c>
      <c r="M3130" s="1" t="s">
        <v>47</v>
      </c>
      <c r="N3130" s="1" t="s">
        <v>1354</v>
      </c>
      <c r="O3130" s="1" t="s">
        <v>1355</v>
      </c>
      <c r="P3130" s="1" t="s">
        <v>198</v>
      </c>
      <c r="Q3130" s="1" t="s">
        <v>1356</v>
      </c>
      <c r="R3130" s="1" t="s">
        <v>48</v>
      </c>
      <c r="S3130" s="1" t="s">
        <v>79</v>
      </c>
      <c r="T3130" s="1" t="s">
        <v>516</v>
      </c>
      <c r="AA3130" s="1" t="s">
        <v>69</v>
      </c>
      <c r="AD3130" s="1" t="s">
        <v>69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s="1" t="s">
        <v>51</v>
      </c>
      <c r="AS3130" s="1" t="s">
        <v>51</v>
      </c>
      <c r="AT3130" s="1" t="s">
        <v>51</v>
      </c>
      <c r="AU3130" s="1" t="s">
        <v>51</v>
      </c>
    </row>
    <row r="3131" spans="1:47" x14ac:dyDescent="0.25">
      <c r="A3131" s="1" t="s">
        <v>8767</v>
      </c>
      <c r="B3131">
        <v>4</v>
      </c>
      <c r="C3131" s="2">
        <v>43486.601631944446</v>
      </c>
      <c r="D3131" s="2">
        <v>43486.621064814812</v>
      </c>
      <c r="E3131">
        <v>37.585003</v>
      </c>
      <c r="F3131">
        <v>-105.178894</v>
      </c>
      <c r="G3131">
        <v>37.603268999999997</v>
      </c>
      <c r="H3131">
        <v>-105.229946</v>
      </c>
      <c r="I3131">
        <v>3.0670000000000002</v>
      </c>
      <c r="J3131" s="1" t="s">
        <v>8755</v>
      </c>
      <c r="K3131">
        <v>2512</v>
      </c>
      <c r="L3131" s="1" t="s">
        <v>6665</v>
      </c>
      <c r="M3131" s="1" t="s">
        <v>47</v>
      </c>
      <c r="N3131" s="1" t="s">
        <v>7339</v>
      </c>
      <c r="O3131" s="1" t="s">
        <v>514</v>
      </c>
      <c r="P3131" s="1" t="s">
        <v>198</v>
      </c>
      <c r="Q3131" s="1" t="s">
        <v>8756</v>
      </c>
      <c r="R3131" s="1" t="s">
        <v>48</v>
      </c>
      <c r="S3131" s="1" t="s">
        <v>79</v>
      </c>
      <c r="T3131" s="1" t="s">
        <v>516</v>
      </c>
      <c r="AA3131" s="1" t="s">
        <v>69</v>
      </c>
      <c r="AD3131" s="1" t="s">
        <v>69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s="1" t="s">
        <v>51</v>
      </c>
      <c r="AS3131" s="1" t="s">
        <v>51</v>
      </c>
      <c r="AT3131" s="1" t="s">
        <v>51</v>
      </c>
      <c r="AU3131" s="1" t="s">
        <v>51</v>
      </c>
    </row>
    <row r="3132" spans="1:47" x14ac:dyDescent="0.25">
      <c r="A3132" s="1" t="s">
        <v>5294</v>
      </c>
      <c r="B3132">
        <v>3</v>
      </c>
      <c r="C3132" s="2">
        <v>43486.62300925926</v>
      </c>
      <c r="D3132" s="2">
        <v>43486.643726851849</v>
      </c>
      <c r="E3132">
        <v>39.853763000000001</v>
      </c>
      <c r="F3132">
        <v>-104.98651099999999</v>
      </c>
      <c r="G3132">
        <v>39.856152999999999</v>
      </c>
      <c r="H3132">
        <v>-104.987038</v>
      </c>
      <c r="I3132">
        <v>0.16700000000000001</v>
      </c>
      <c r="J3132" s="1" t="s">
        <v>820</v>
      </c>
      <c r="L3132" s="1" t="s">
        <v>194</v>
      </c>
      <c r="M3132" s="1" t="s">
        <v>47</v>
      </c>
      <c r="N3132" s="1" t="s">
        <v>131</v>
      </c>
      <c r="O3132" s="1" t="s">
        <v>147</v>
      </c>
      <c r="P3132" s="1" t="s">
        <v>198</v>
      </c>
      <c r="Q3132" s="1" t="s">
        <v>204</v>
      </c>
      <c r="R3132" s="1" t="s">
        <v>48</v>
      </c>
      <c r="S3132" s="1" t="s">
        <v>79</v>
      </c>
      <c r="T3132" s="1" t="s">
        <v>205</v>
      </c>
      <c r="U3132" s="2">
        <v>43486.625</v>
      </c>
      <c r="V3132">
        <v>41</v>
      </c>
      <c r="W3132">
        <v>34.299999999999997</v>
      </c>
      <c r="X3132">
        <v>65</v>
      </c>
      <c r="Y3132">
        <v>29.43</v>
      </c>
      <c r="Z3132">
        <v>20</v>
      </c>
      <c r="AA3132" s="1" t="s">
        <v>56</v>
      </c>
      <c r="AB3132">
        <v>11.5</v>
      </c>
      <c r="AD3132" s="1" t="s">
        <v>818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s="1" t="s">
        <v>51</v>
      </c>
      <c r="AS3132" s="1" t="s">
        <v>51</v>
      </c>
      <c r="AT3132" s="1" t="s">
        <v>51</v>
      </c>
      <c r="AU3132" s="1" t="s">
        <v>51</v>
      </c>
    </row>
    <row r="3133" spans="1:47" x14ac:dyDescent="0.25">
      <c r="A3133" s="1" t="s">
        <v>5180</v>
      </c>
      <c r="B3133">
        <v>4</v>
      </c>
      <c r="C3133" s="2">
        <v>43486.625092592592</v>
      </c>
      <c r="D3133" s="2">
        <v>43486.645474537036</v>
      </c>
      <c r="E3133">
        <v>39.511400000000002</v>
      </c>
      <c r="F3133">
        <v>-106.14452</v>
      </c>
      <c r="G3133">
        <v>39.532449999999997</v>
      </c>
      <c r="H3133">
        <v>-106.21558</v>
      </c>
      <c r="I3133">
        <v>4.0570000000000004</v>
      </c>
      <c r="J3133" s="1" t="s">
        <v>4908</v>
      </c>
      <c r="L3133" s="1" t="s">
        <v>129</v>
      </c>
      <c r="M3133" s="1" t="s">
        <v>47</v>
      </c>
      <c r="N3133" s="1" t="s">
        <v>174</v>
      </c>
      <c r="O3133" s="1" t="s">
        <v>126</v>
      </c>
      <c r="P3133" s="1" t="s">
        <v>198</v>
      </c>
      <c r="Q3133" s="1" t="s">
        <v>1663</v>
      </c>
      <c r="R3133" s="1" t="s">
        <v>48</v>
      </c>
      <c r="S3133" s="1" t="s">
        <v>79</v>
      </c>
      <c r="T3133" s="1" t="s">
        <v>503</v>
      </c>
      <c r="U3133" s="2">
        <v>43486.619444444441</v>
      </c>
      <c r="V3133">
        <v>23</v>
      </c>
      <c r="W3133">
        <v>17</v>
      </c>
      <c r="X3133">
        <v>80</v>
      </c>
      <c r="Y3133">
        <v>29.52</v>
      </c>
      <c r="Z3133">
        <v>0.5</v>
      </c>
      <c r="AA3133" s="1" t="s">
        <v>65</v>
      </c>
      <c r="AB3133">
        <v>4.5999999999999996</v>
      </c>
      <c r="AD3133" s="1" t="s">
        <v>4893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s="1" t="s">
        <v>51</v>
      </c>
      <c r="AS3133" s="1" t="s">
        <v>51</v>
      </c>
      <c r="AT3133" s="1" t="s">
        <v>51</v>
      </c>
      <c r="AU3133" s="1" t="s">
        <v>51</v>
      </c>
    </row>
    <row r="3134" spans="1:47" x14ac:dyDescent="0.25">
      <c r="A3134" s="1" t="s">
        <v>4538</v>
      </c>
      <c r="B3134">
        <v>3</v>
      </c>
      <c r="C3134" s="2">
        <v>43486.653715277775</v>
      </c>
      <c r="D3134" s="2">
        <v>43486.67428240741</v>
      </c>
      <c r="E3134">
        <v>39.71143</v>
      </c>
      <c r="F3134">
        <v>-104.99903999999999</v>
      </c>
      <c r="G3134">
        <v>39.713199000000003</v>
      </c>
      <c r="H3134">
        <v>-105.00011000000001</v>
      </c>
      <c r="I3134">
        <v>0.13500000000000001</v>
      </c>
      <c r="J3134" s="1" t="s">
        <v>485</v>
      </c>
      <c r="L3134" s="1" t="s">
        <v>265</v>
      </c>
      <c r="M3134" s="1" t="s">
        <v>47</v>
      </c>
      <c r="N3134" s="1" t="s">
        <v>131</v>
      </c>
      <c r="O3134" s="1" t="s">
        <v>131</v>
      </c>
      <c r="P3134" s="1" t="s">
        <v>198</v>
      </c>
      <c r="Q3134" s="1" t="s">
        <v>360</v>
      </c>
      <c r="R3134" s="1" t="s">
        <v>48</v>
      </c>
      <c r="S3134" s="1" t="s">
        <v>79</v>
      </c>
      <c r="T3134" s="1" t="s">
        <v>200</v>
      </c>
      <c r="U3134" s="2">
        <v>43486.661805555559</v>
      </c>
      <c r="V3134">
        <v>46.9</v>
      </c>
      <c r="X3134">
        <v>39</v>
      </c>
      <c r="Y3134">
        <v>29.39</v>
      </c>
      <c r="Z3134">
        <v>10</v>
      </c>
      <c r="AA3134" s="1" t="s">
        <v>55</v>
      </c>
      <c r="AB3134">
        <v>15</v>
      </c>
      <c r="AD3134" s="1" t="s">
        <v>1220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s="1" t="s">
        <v>51</v>
      </c>
      <c r="AS3134" s="1" t="s">
        <v>51</v>
      </c>
      <c r="AT3134" s="1" t="s">
        <v>51</v>
      </c>
      <c r="AU3134" s="1" t="s">
        <v>51</v>
      </c>
    </row>
    <row r="3135" spans="1:47" x14ac:dyDescent="0.25">
      <c r="A3135" s="1" t="s">
        <v>5295</v>
      </c>
      <c r="B3135">
        <v>3</v>
      </c>
      <c r="C3135" s="2">
        <v>43486.657881944448</v>
      </c>
      <c r="D3135" s="2">
        <v>43486.678449074076</v>
      </c>
      <c r="E3135">
        <v>39.723457000000003</v>
      </c>
      <c r="F3135">
        <v>-105.011526</v>
      </c>
      <c r="G3135">
        <v>39.72184</v>
      </c>
      <c r="H3135">
        <v>-105.00936</v>
      </c>
      <c r="I3135">
        <v>0.16</v>
      </c>
      <c r="J3135" s="1" t="s">
        <v>397</v>
      </c>
      <c r="L3135" s="1" t="s">
        <v>194</v>
      </c>
      <c r="M3135" s="1" t="s">
        <v>47</v>
      </c>
      <c r="N3135" s="1" t="s">
        <v>131</v>
      </c>
      <c r="O3135" s="1" t="s">
        <v>131</v>
      </c>
      <c r="P3135" s="1" t="s">
        <v>198</v>
      </c>
      <c r="Q3135" s="1" t="s">
        <v>310</v>
      </c>
      <c r="R3135" s="1" t="s">
        <v>48</v>
      </c>
      <c r="S3135" s="1" t="s">
        <v>79</v>
      </c>
      <c r="T3135" s="1" t="s">
        <v>205</v>
      </c>
      <c r="U3135" s="2">
        <v>43486.659722222219</v>
      </c>
      <c r="V3135">
        <v>44.6</v>
      </c>
      <c r="W3135">
        <v>35.5</v>
      </c>
      <c r="X3135">
        <v>43</v>
      </c>
      <c r="Y3135">
        <v>29.44</v>
      </c>
      <c r="Z3135">
        <v>20</v>
      </c>
      <c r="AA3135" s="1" t="s">
        <v>840</v>
      </c>
      <c r="AB3135">
        <v>25.3</v>
      </c>
      <c r="AD3135" s="1" t="s">
        <v>818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s="1" t="s">
        <v>51</v>
      </c>
      <c r="AS3135" s="1" t="s">
        <v>51</v>
      </c>
      <c r="AT3135" s="1" t="s">
        <v>51</v>
      </c>
      <c r="AU3135" s="1" t="s">
        <v>51</v>
      </c>
    </row>
    <row r="3136" spans="1:47" x14ac:dyDescent="0.25">
      <c r="A3136" s="1" t="s">
        <v>5181</v>
      </c>
      <c r="B3136">
        <v>4</v>
      </c>
      <c r="C3136" s="2">
        <v>43486.675092592595</v>
      </c>
      <c r="D3136" s="2">
        <v>43486.695393518516</v>
      </c>
      <c r="E3136">
        <v>39.626828000000003</v>
      </c>
      <c r="F3136">
        <v>-106.07032</v>
      </c>
      <c r="G3136">
        <v>39.630459999999999</v>
      </c>
      <c r="H3136">
        <v>-106.06247</v>
      </c>
      <c r="I3136">
        <v>0.48699999999999999</v>
      </c>
      <c r="J3136" s="1" t="s">
        <v>4921</v>
      </c>
      <c r="L3136" s="1" t="s">
        <v>133</v>
      </c>
      <c r="M3136" s="1" t="s">
        <v>47</v>
      </c>
      <c r="N3136" s="1" t="s">
        <v>174</v>
      </c>
      <c r="O3136" s="1" t="s">
        <v>126</v>
      </c>
      <c r="P3136" s="1" t="s">
        <v>198</v>
      </c>
      <c r="Q3136" s="1" t="s">
        <v>1663</v>
      </c>
      <c r="R3136" s="1" t="s">
        <v>48</v>
      </c>
      <c r="S3136" s="1" t="s">
        <v>79</v>
      </c>
      <c r="T3136" s="1" t="s">
        <v>503</v>
      </c>
      <c r="U3136" s="2">
        <v>43486.675000000003</v>
      </c>
      <c r="V3136">
        <v>19.399999999999999</v>
      </c>
      <c r="W3136">
        <v>9.5</v>
      </c>
      <c r="X3136">
        <v>80</v>
      </c>
      <c r="Y3136">
        <v>29.53</v>
      </c>
      <c r="Z3136">
        <v>0.2</v>
      </c>
      <c r="AA3136" s="1" t="s">
        <v>840</v>
      </c>
      <c r="AB3136">
        <v>8.1</v>
      </c>
      <c r="AD3136" s="1" t="s">
        <v>4893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s="1" t="s">
        <v>51</v>
      </c>
      <c r="AS3136" s="1" t="s">
        <v>51</v>
      </c>
      <c r="AT3136" s="1" t="s">
        <v>51</v>
      </c>
      <c r="AU3136" s="1" t="s">
        <v>51</v>
      </c>
    </row>
    <row r="3137" spans="1:47" x14ac:dyDescent="0.25">
      <c r="A3137" s="1" t="s">
        <v>5182</v>
      </c>
      <c r="B3137">
        <v>4</v>
      </c>
      <c r="C3137" s="2">
        <v>43486.695925925924</v>
      </c>
      <c r="D3137" s="2">
        <v>43486.903958333336</v>
      </c>
      <c r="E3137">
        <v>39.525660000000002</v>
      </c>
      <c r="F3137">
        <v>-106.21559000000001</v>
      </c>
      <c r="G3137">
        <v>39.532449999999997</v>
      </c>
      <c r="H3137">
        <v>-106.21558</v>
      </c>
      <c r="I3137">
        <v>0.46899999999999997</v>
      </c>
      <c r="J3137" s="1" t="s">
        <v>3905</v>
      </c>
      <c r="L3137" s="1" t="s">
        <v>137</v>
      </c>
      <c r="M3137" s="1" t="s">
        <v>47</v>
      </c>
      <c r="N3137" s="1" t="s">
        <v>174</v>
      </c>
      <c r="O3137" s="1" t="s">
        <v>126</v>
      </c>
      <c r="P3137" s="1" t="s">
        <v>198</v>
      </c>
      <c r="Q3137" s="1" t="s">
        <v>1663</v>
      </c>
      <c r="R3137" s="1" t="s">
        <v>48</v>
      </c>
      <c r="S3137" s="1" t="s">
        <v>79</v>
      </c>
      <c r="T3137" s="1" t="s">
        <v>503</v>
      </c>
      <c r="U3137" s="2">
        <v>43486.691666666666</v>
      </c>
      <c r="V3137">
        <v>19.399999999999999</v>
      </c>
      <c r="W3137">
        <v>11.5</v>
      </c>
      <c r="X3137">
        <v>80</v>
      </c>
      <c r="Y3137">
        <v>29.54</v>
      </c>
      <c r="Z3137">
        <v>0.2</v>
      </c>
      <c r="AA3137" s="1" t="s">
        <v>840</v>
      </c>
      <c r="AB3137">
        <v>5.8</v>
      </c>
      <c r="AD3137" s="1" t="s">
        <v>4893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s="1" t="s">
        <v>51</v>
      </c>
      <c r="AS3137" s="1" t="s">
        <v>51</v>
      </c>
      <c r="AT3137" s="1" t="s">
        <v>51</v>
      </c>
      <c r="AU3137" s="1" t="s">
        <v>51</v>
      </c>
    </row>
    <row r="3138" spans="1:47" x14ac:dyDescent="0.25">
      <c r="A3138" s="1" t="s">
        <v>5183</v>
      </c>
      <c r="B3138">
        <v>3</v>
      </c>
      <c r="C3138" s="2">
        <v>43486.712048611109</v>
      </c>
      <c r="D3138" s="2">
        <v>43486.732604166667</v>
      </c>
      <c r="E3138">
        <v>39.783769999999997</v>
      </c>
      <c r="F3138">
        <v>-105.096181</v>
      </c>
      <c r="G3138">
        <v>39.783769999999997</v>
      </c>
      <c r="H3138">
        <v>-105.09620099999999</v>
      </c>
      <c r="I3138">
        <v>1E-3</v>
      </c>
      <c r="J3138" s="1" t="s">
        <v>847</v>
      </c>
      <c r="L3138" s="1" t="s">
        <v>137</v>
      </c>
      <c r="M3138" s="1" t="s">
        <v>47</v>
      </c>
      <c r="N3138" s="1" t="s">
        <v>543</v>
      </c>
      <c r="O3138" s="1" t="s">
        <v>115</v>
      </c>
      <c r="P3138" s="1" t="s">
        <v>198</v>
      </c>
      <c r="Q3138" s="1" t="s">
        <v>544</v>
      </c>
      <c r="R3138" s="1" t="s">
        <v>48</v>
      </c>
      <c r="S3138" s="1" t="s">
        <v>79</v>
      </c>
      <c r="T3138" s="1" t="s">
        <v>205</v>
      </c>
      <c r="U3138" s="2">
        <v>43486.697916666664</v>
      </c>
      <c r="V3138">
        <v>44.6</v>
      </c>
      <c r="W3138">
        <v>38.799999999999997</v>
      </c>
      <c r="X3138">
        <v>37</v>
      </c>
      <c r="Y3138">
        <v>29.46</v>
      </c>
      <c r="Z3138">
        <v>20</v>
      </c>
      <c r="AA3138" s="1" t="s">
        <v>840</v>
      </c>
      <c r="AB3138">
        <v>11.5</v>
      </c>
      <c r="AD3138" s="1" t="s">
        <v>1220</v>
      </c>
      <c r="AE3138" t="b">
        <v>0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s="1" t="s">
        <v>51</v>
      </c>
      <c r="AS3138" s="1" t="s">
        <v>51</v>
      </c>
      <c r="AT3138" s="1" t="s">
        <v>51</v>
      </c>
      <c r="AU3138" s="1" t="s">
        <v>51</v>
      </c>
    </row>
    <row r="3139" spans="1:47" x14ac:dyDescent="0.25">
      <c r="A3139" s="1" t="s">
        <v>5111</v>
      </c>
      <c r="B3139">
        <v>3</v>
      </c>
      <c r="C3139" s="2">
        <v>43486.743831018517</v>
      </c>
      <c r="D3139" s="2">
        <v>43486.764560185184</v>
      </c>
      <c r="E3139">
        <v>39.823099999999997</v>
      </c>
      <c r="F3139">
        <v>-104.96729999999999</v>
      </c>
      <c r="G3139">
        <v>39.823872999999999</v>
      </c>
      <c r="H3139">
        <v>-104.961958</v>
      </c>
      <c r="I3139">
        <v>0.28799999999999998</v>
      </c>
      <c r="J3139" s="1" t="s">
        <v>446</v>
      </c>
      <c r="L3139" s="1" t="s">
        <v>122</v>
      </c>
      <c r="M3139" s="1" t="s">
        <v>47</v>
      </c>
      <c r="N3139" s="1" t="s">
        <v>131</v>
      </c>
      <c r="O3139" s="1" t="s">
        <v>147</v>
      </c>
      <c r="P3139" s="1" t="s">
        <v>198</v>
      </c>
      <c r="Q3139" s="1" t="s">
        <v>204</v>
      </c>
      <c r="R3139" s="1" t="s">
        <v>48</v>
      </c>
      <c r="S3139" s="1" t="s">
        <v>79</v>
      </c>
      <c r="T3139" s="1" t="s">
        <v>205</v>
      </c>
      <c r="U3139" s="2">
        <v>43486.740972222222</v>
      </c>
      <c r="V3139">
        <v>44.6</v>
      </c>
      <c r="W3139">
        <v>42.2</v>
      </c>
      <c r="X3139">
        <v>37</v>
      </c>
      <c r="Y3139">
        <v>29.46</v>
      </c>
      <c r="Z3139">
        <v>20</v>
      </c>
      <c r="AA3139" s="1" t="s">
        <v>55</v>
      </c>
      <c r="AB3139">
        <v>4.5999999999999996</v>
      </c>
      <c r="AD3139" s="1" t="s">
        <v>818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s="1" t="s">
        <v>53</v>
      </c>
      <c r="AS3139" s="1" t="s">
        <v>53</v>
      </c>
      <c r="AT3139" s="1" t="s">
        <v>51</v>
      </c>
      <c r="AU3139" s="1" t="s">
        <v>51</v>
      </c>
    </row>
    <row r="3140" spans="1:47" x14ac:dyDescent="0.25">
      <c r="A3140" s="1" t="s">
        <v>4255</v>
      </c>
      <c r="B3140">
        <v>3</v>
      </c>
      <c r="C3140" s="2">
        <v>43486.77716435185</v>
      </c>
      <c r="D3140" s="2">
        <v>43486.797881944447</v>
      </c>
      <c r="E3140">
        <v>39.606169999999999</v>
      </c>
      <c r="F3140">
        <v>-104.89161</v>
      </c>
      <c r="G3140">
        <v>39.602893999999999</v>
      </c>
      <c r="H3140">
        <v>-104.889702</v>
      </c>
      <c r="I3140">
        <v>0.248</v>
      </c>
      <c r="J3140" s="1" t="s">
        <v>568</v>
      </c>
      <c r="L3140" s="1" t="s">
        <v>877</v>
      </c>
      <c r="M3140" s="1" t="s">
        <v>47</v>
      </c>
      <c r="N3140" s="1" t="s">
        <v>127</v>
      </c>
      <c r="O3140" s="1" t="s">
        <v>201</v>
      </c>
      <c r="P3140" s="1" t="s">
        <v>198</v>
      </c>
      <c r="Q3140" s="1" t="s">
        <v>427</v>
      </c>
      <c r="R3140" s="1" t="s">
        <v>48</v>
      </c>
      <c r="S3140" s="1" t="s">
        <v>79</v>
      </c>
      <c r="T3140" s="1" t="s">
        <v>200</v>
      </c>
      <c r="U3140" s="2">
        <v>43486.786805555559</v>
      </c>
      <c r="V3140">
        <v>39</v>
      </c>
      <c r="W3140">
        <v>31.4</v>
      </c>
      <c r="X3140">
        <v>62</v>
      </c>
      <c r="Y3140">
        <v>29.46</v>
      </c>
      <c r="Z3140">
        <v>10</v>
      </c>
      <c r="AA3140" s="1" t="s">
        <v>72</v>
      </c>
      <c r="AB3140">
        <v>12.7</v>
      </c>
      <c r="AD3140" s="1" t="s">
        <v>818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s="1" t="s">
        <v>53</v>
      </c>
      <c r="AS3140" s="1" t="s">
        <v>53</v>
      </c>
      <c r="AT3140" s="1" t="s">
        <v>53</v>
      </c>
      <c r="AU3140" s="1" t="s">
        <v>51</v>
      </c>
    </row>
    <row r="3141" spans="1:47" x14ac:dyDescent="0.25">
      <c r="A3141" s="1" t="s">
        <v>4177</v>
      </c>
      <c r="B3141">
        <v>3</v>
      </c>
      <c r="C3141" s="2">
        <v>43486.859444444446</v>
      </c>
      <c r="D3141" s="2">
        <v>43486.879837962966</v>
      </c>
      <c r="E3141">
        <v>39.788431000000003</v>
      </c>
      <c r="F3141">
        <v>-104.90485099999999</v>
      </c>
      <c r="G3141">
        <v>39.797969999999999</v>
      </c>
      <c r="H3141">
        <v>-104.93046</v>
      </c>
      <c r="I3141">
        <v>1.5109999999999999</v>
      </c>
      <c r="J3141" s="1" t="s">
        <v>332</v>
      </c>
      <c r="L3141" s="1" t="s">
        <v>167</v>
      </c>
      <c r="M3141" s="1" t="s">
        <v>47</v>
      </c>
      <c r="N3141" s="1" t="s">
        <v>313</v>
      </c>
      <c r="O3141" s="1" t="s">
        <v>147</v>
      </c>
      <c r="P3141" s="1" t="s">
        <v>198</v>
      </c>
      <c r="Q3141" s="1" t="s">
        <v>314</v>
      </c>
      <c r="R3141" s="1" t="s">
        <v>48</v>
      </c>
      <c r="S3141" s="1" t="s">
        <v>79</v>
      </c>
      <c r="T3141" s="1" t="s">
        <v>203</v>
      </c>
      <c r="U3141" s="2">
        <v>43486.873611111114</v>
      </c>
      <c r="V3141">
        <v>33.1</v>
      </c>
      <c r="W3141">
        <v>24.9</v>
      </c>
      <c r="X3141">
        <v>81</v>
      </c>
      <c r="Y3141">
        <v>29.5</v>
      </c>
      <c r="Z3141">
        <v>10</v>
      </c>
      <c r="AA3141" s="1" t="s">
        <v>964</v>
      </c>
      <c r="AB3141">
        <v>10.4</v>
      </c>
      <c r="AD3141" s="1" t="s">
        <v>1212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s="1" t="s">
        <v>53</v>
      </c>
      <c r="AS3141" s="1" t="s">
        <v>53</v>
      </c>
      <c r="AT3141" s="1" t="s">
        <v>53</v>
      </c>
      <c r="AU3141" s="1" t="s">
        <v>53</v>
      </c>
    </row>
    <row r="3142" spans="1:47" x14ac:dyDescent="0.25">
      <c r="A3142" s="1" t="s">
        <v>6696</v>
      </c>
      <c r="B3142">
        <v>4</v>
      </c>
      <c r="C3142" s="2">
        <v>43486.906840277778</v>
      </c>
      <c r="D3142" s="2">
        <v>43486.927210648151</v>
      </c>
      <c r="E3142">
        <v>38.404299999999999</v>
      </c>
      <c r="F3142">
        <v>-106.76458</v>
      </c>
      <c r="G3142">
        <v>38.433728000000002</v>
      </c>
      <c r="H3142">
        <v>-106.75728100000001</v>
      </c>
      <c r="I3142">
        <v>2.0710000000000002</v>
      </c>
      <c r="J3142" s="1" t="s">
        <v>2711</v>
      </c>
      <c r="K3142">
        <v>20780</v>
      </c>
      <c r="L3142" s="1" t="s">
        <v>6697</v>
      </c>
      <c r="M3142" s="1" t="s">
        <v>97</v>
      </c>
      <c r="N3142" s="1" t="s">
        <v>276</v>
      </c>
      <c r="O3142" s="1" t="s">
        <v>276</v>
      </c>
      <c r="P3142" s="1" t="s">
        <v>198</v>
      </c>
      <c r="Q3142" s="1" t="s">
        <v>277</v>
      </c>
      <c r="R3142" s="1" t="s">
        <v>48</v>
      </c>
      <c r="S3142" s="1" t="s">
        <v>79</v>
      </c>
      <c r="T3142" s="1" t="s">
        <v>278</v>
      </c>
      <c r="U3142" s="2">
        <v>43486.912499999999</v>
      </c>
      <c r="V3142">
        <v>19.399999999999999</v>
      </c>
      <c r="X3142">
        <v>80</v>
      </c>
      <c r="Y3142">
        <v>29.61</v>
      </c>
      <c r="Z3142">
        <v>10</v>
      </c>
      <c r="AA3142" s="1" t="s">
        <v>49</v>
      </c>
      <c r="AD3142" s="1" t="s">
        <v>1220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s="1" t="s">
        <v>53</v>
      </c>
      <c r="AS3142" s="1" t="s">
        <v>53</v>
      </c>
      <c r="AT3142" s="1" t="s">
        <v>53</v>
      </c>
      <c r="AU3142" s="1" t="s">
        <v>53</v>
      </c>
    </row>
    <row r="3143" spans="1:47" x14ac:dyDescent="0.25">
      <c r="A3143" s="1" t="s">
        <v>8486</v>
      </c>
      <c r="B3143">
        <v>4</v>
      </c>
      <c r="C3143" s="2">
        <v>43486.906840277778</v>
      </c>
      <c r="D3143" s="2">
        <v>43486.927210648151</v>
      </c>
      <c r="E3143">
        <v>38.433728000000002</v>
      </c>
      <c r="F3143">
        <v>-106.75728100000001</v>
      </c>
      <c r="G3143">
        <v>38.404299999999999</v>
      </c>
      <c r="H3143">
        <v>-106.76458</v>
      </c>
      <c r="I3143">
        <v>2.0710000000000002</v>
      </c>
      <c r="J3143" s="1" t="s">
        <v>8487</v>
      </c>
      <c r="K3143">
        <v>16852</v>
      </c>
      <c r="L3143" s="1" t="s">
        <v>6697</v>
      </c>
      <c r="M3143" s="1" t="s">
        <v>97</v>
      </c>
      <c r="N3143" s="1" t="s">
        <v>435</v>
      </c>
      <c r="O3143" s="1" t="s">
        <v>435</v>
      </c>
      <c r="P3143" s="1" t="s">
        <v>198</v>
      </c>
      <c r="Q3143" s="1" t="s">
        <v>8488</v>
      </c>
      <c r="R3143" s="1" t="s">
        <v>48</v>
      </c>
      <c r="S3143" s="1" t="s">
        <v>79</v>
      </c>
      <c r="T3143" s="1" t="s">
        <v>437</v>
      </c>
      <c r="U3143" s="2">
        <v>43486.910416666666</v>
      </c>
      <c r="V3143">
        <v>24.8</v>
      </c>
      <c r="W3143">
        <v>20.5</v>
      </c>
      <c r="X3143">
        <v>86</v>
      </c>
      <c r="Y3143">
        <v>29.62</v>
      </c>
      <c r="Z3143">
        <v>2.5</v>
      </c>
      <c r="AA3143" s="1" t="s">
        <v>62</v>
      </c>
      <c r="AB3143">
        <v>3.5</v>
      </c>
      <c r="AC3143">
        <v>0</v>
      </c>
      <c r="AD3143" s="1" t="s">
        <v>1210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s="1" t="s">
        <v>53</v>
      </c>
      <c r="AS3143" s="1" t="s">
        <v>53</v>
      </c>
      <c r="AT3143" s="1" t="s">
        <v>53</v>
      </c>
      <c r="AU3143" s="1" t="s">
        <v>53</v>
      </c>
    </row>
    <row r="3144" spans="1:47" x14ac:dyDescent="0.25">
      <c r="A3144" s="1" t="s">
        <v>8489</v>
      </c>
      <c r="B3144">
        <v>4</v>
      </c>
      <c r="C3144" s="2">
        <v>43486.935486111113</v>
      </c>
      <c r="D3144" s="2">
        <v>43486.954965277779</v>
      </c>
      <c r="E3144">
        <v>38.433729</v>
      </c>
      <c r="F3144">
        <v>-106.75728100000001</v>
      </c>
      <c r="G3144">
        <v>38.404299999999999</v>
      </c>
      <c r="H3144">
        <v>-106.76458</v>
      </c>
      <c r="I3144">
        <v>2.0710000000000002</v>
      </c>
      <c r="J3144" s="1" t="s">
        <v>8487</v>
      </c>
      <c r="K3144">
        <v>16852</v>
      </c>
      <c r="L3144" s="1" t="s">
        <v>6697</v>
      </c>
      <c r="M3144" s="1" t="s">
        <v>97</v>
      </c>
      <c r="N3144" s="1" t="s">
        <v>435</v>
      </c>
      <c r="O3144" s="1" t="s">
        <v>435</v>
      </c>
      <c r="P3144" s="1" t="s">
        <v>198</v>
      </c>
      <c r="Q3144" s="1" t="s">
        <v>8488</v>
      </c>
      <c r="R3144" s="1" t="s">
        <v>48</v>
      </c>
      <c r="S3144" s="1" t="s">
        <v>79</v>
      </c>
      <c r="T3144" s="1" t="s">
        <v>437</v>
      </c>
      <c r="U3144" s="2">
        <v>43486.933333333334</v>
      </c>
      <c r="V3144">
        <v>23</v>
      </c>
      <c r="W3144">
        <v>18.399999999999999</v>
      </c>
      <c r="X3144">
        <v>93</v>
      </c>
      <c r="Y3144">
        <v>29.62</v>
      </c>
      <c r="Z3144">
        <v>8</v>
      </c>
      <c r="AA3144" s="1" t="s">
        <v>59</v>
      </c>
      <c r="AB3144">
        <v>3.5</v>
      </c>
      <c r="AC3144">
        <v>0</v>
      </c>
      <c r="AD3144" s="1" t="s">
        <v>1210</v>
      </c>
      <c r="AE3144" t="b">
        <v>0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s="1" t="s">
        <v>53</v>
      </c>
      <c r="AS3144" s="1" t="s">
        <v>53</v>
      </c>
      <c r="AT3144" s="1" t="s">
        <v>53</v>
      </c>
      <c r="AU3144" s="1" t="s">
        <v>53</v>
      </c>
    </row>
    <row r="3145" spans="1:47" x14ac:dyDescent="0.25">
      <c r="A3145" s="1" t="s">
        <v>6788</v>
      </c>
      <c r="B3145">
        <v>4</v>
      </c>
      <c r="C3145" s="2">
        <v>43486.935486111113</v>
      </c>
      <c r="D3145" s="2">
        <v>43486.954965277779</v>
      </c>
      <c r="E3145">
        <v>38.404299999999999</v>
      </c>
      <c r="F3145">
        <v>-106.76458</v>
      </c>
      <c r="G3145">
        <v>38.433729</v>
      </c>
      <c r="H3145">
        <v>-106.75728100000001</v>
      </c>
      <c r="I3145">
        <v>2.0710000000000002</v>
      </c>
      <c r="J3145" s="1" t="s">
        <v>6789</v>
      </c>
      <c r="K3145">
        <v>20780</v>
      </c>
      <c r="L3145" s="1" t="s">
        <v>6697</v>
      </c>
      <c r="M3145" s="1" t="s">
        <v>97</v>
      </c>
      <c r="N3145" s="1" t="s">
        <v>276</v>
      </c>
      <c r="O3145" s="1" t="s">
        <v>276</v>
      </c>
      <c r="P3145" s="1" t="s">
        <v>198</v>
      </c>
      <c r="Q3145" s="1" t="s">
        <v>277</v>
      </c>
      <c r="R3145" s="1" t="s">
        <v>48</v>
      </c>
      <c r="S3145" s="1" t="s">
        <v>79</v>
      </c>
      <c r="T3145" s="1" t="s">
        <v>278</v>
      </c>
      <c r="U3145" s="2">
        <v>43486.940972222219</v>
      </c>
      <c r="V3145">
        <v>15.8</v>
      </c>
      <c r="X3145">
        <v>86</v>
      </c>
      <c r="Y3145">
        <v>29.61</v>
      </c>
      <c r="Z3145">
        <v>10</v>
      </c>
      <c r="AA3145" s="1" t="s">
        <v>49</v>
      </c>
      <c r="AD3145" s="1" t="s">
        <v>1206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s="1" t="s">
        <v>53</v>
      </c>
      <c r="AS3145" s="1" t="s">
        <v>53</v>
      </c>
      <c r="AT3145" s="1" t="s">
        <v>53</v>
      </c>
      <c r="AU3145" s="1" t="s">
        <v>53</v>
      </c>
    </row>
    <row r="3146" spans="1:47" x14ac:dyDescent="0.25">
      <c r="A3146" s="1" t="s">
        <v>4888</v>
      </c>
      <c r="B3146">
        <v>3</v>
      </c>
      <c r="C3146" s="2">
        <v>43487.21466435185</v>
      </c>
      <c r="D3146" s="2">
        <v>43487.235381944447</v>
      </c>
      <c r="E3146">
        <v>39.771881</v>
      </c>
      <c r="F3146">
        <v>-104.822352</v>
      </c>
      <c r="G3146">
        <v>39.77158</v>
      </c>
      <c r="H3146">
        <v>-104.81887</v>
      </c>
      <c r="I3146">
        <v>0.186</v>
      </c>
      <c r="J3146" s="1" t="s">
        <v>220</v>
      </c>
      <c r="L3146" s="1" t="s">
        <v>133</v>
      </c>
      <c r="M3146" s="1" t="s">
        <v>47</v>
      </c>
      <c r="N3146" s="1" t="s">
        <v>170</v>
      </c>
      <c r="O3146" s="1" t="s">
        <v>147</v>
      </c>
      <c r="P3146" s="1" t="s">
        <v>198</v>
      </c>
      <c r="Q3146" s="1" t="s">
        <v>240</v>
      </c>
      <c r="R3146" s="1" t="s">
        <v>48</v>
      </c>
      <c r="S3146" s="1" t="s">
        <v>79</v>
      </c>
      <c r="T3146" s="1" t="s">
        <v>203</v>
      </c>
      <c r="U3146" s="2">
        <v>43487.206944444442</v>
      </c>
      <c r="V3146">
        <v>21.2</v>
      </c>
      <c r="W3146">
        <v>4.9000000000000004</v>
      </c>
      <c r="X3146">
        <v>99</v>
      </c>
      <c r="Y3146">
        <v>29.99</v>
      </c>
      <c r="Z3146">
        <v>2</v>
      </c>
      <c r="AA3146" s="1" t="s">
        <v>65</v>
      </c>
      <c r="AB3146">
        <v>23</v>
      </c>
      <c r="AC3146">
        <v>0.02</v>
      </c>
      <c r="AD3146" s="1" t="s">
        <v>1210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s="1" t="s">
        <v>53</v>
      </c>
      <c r="AS3146" s="1" t="s">
        <v>53</v>
      </c>
      <c r="AT3146" s="1" t="s">
        <v>53</v>
      </c>
      <c r="AU3146" s="1" t="s">
        <v>53</v>
      </c>
    </row>
    <row r="3147" spans="1:47" x14ac:dyDescent="0.25">
      <c r="A3147" s="1" t="s">
        <v>4081</v>
      </c>
      <c r="B3147">
        <v>3</v>
      </c>
      <c r="C3147" s="2">
        <v>43487.331342592595</v>
      </c>
      <c r="D3147" s="2">
        <v>43487.352048611108</v>
      </c>
      <c r="E3147">
        <v>39.651744000000001</v>
      </c>
      <c r="F3147">
        <v>-106.85888</v>
      </c>
      <c r="G3147">
        <v>39.654192999999999</v>
      </c>
      <c r="H3147">
        <v>-106.84540699999999</v>
      </c>
      <c r="I3147">
        <v>0.73599999999999999</v>
      </c>
      <c r="J3147" s="1" t="s">
        <v>610</v>
      </c>
      <c r="L3147" s="1" t="s">
        <v>133</v>
      </c>
      <c r="M3147" s="1" t="s">
        <v>47</v>
      </c>
      <c r="N3147" s="1" t="s">
        <v>501</v>
      </c>
      <c r="O3147" s="1" t="s">
        <v>501</v>
      </c>
      <c r="P3147" s="1" t="s">
        <v>198</v>
      </c>
      <c r="Q3147" s="1" t="s">
        <v>979</v>
      </c>
      <c r="R3147" s="1" t="s">
        <v>48</v>
      </c>
      <c r="S3147" s="1" t="s">
        <v>79</v>
      </c>
      <c r="T3147" s="1" t="s">
        <v>612</v>
      </c>
      <c r="U3147" s="2">
        <v>43487.330555555556</v>
      </c>
      <c r="V3147">
        <v>15.1</v>
      </c>
      <c r="W3147">
        <v>7.7</v>
      </c>
      <c r="X3147">
        <v>68</v>
      </c>
      <c r="Y3147">
        <v>30.24</v>
      </c>
      <c r="Z3147">
        <v>10</v>
      </c>
      <c r="AA3147" s="1" t="s">
        <v>846</v>
      </c>
      <c r="AB3147">
        <v>4.5999999999999996</v>
      </c>
      <c r="AD3147" s="1" t="s">
        <v>1206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s="1" t="s">
        <v>51</v>
      </c>
      <c r="AS3147" s="1" t="s">
        <v>51</v>
      </c>
      <c r="AT3147" s="1" t="s">
        <v>51</v>
      </c>
      <c r="AU3147" s="1" t="s">
        <v>51</v>
      </c>
    </row>
    <row r="3148" spans="1:47" x14ac:dyDescent="0.25">
      <c r="A3148" s="1" t="s">
        <v>6051</v>
      </c>
      <c r="B3148">
        <v>3</v>
      </c>
      <c r="C3148" s="2">
        <v>43487.395381944443</v>
      </c>
      <c r="D3148" s="2">
        <v>43487.415937500002</v>
      </c>
      <c r="E3148">
        <v>39.50741</v>
      </c>
      <c r="F3148">
        <v>-104.87237</v>
      </c>
      <c r="G3148">
        <v>39.516730000000003</v>
      </c>
      <c r="H3148">
        <v>-104.86766</v>
      </c>
      <c r="I3148">
        <v>0.69099999999999995</v>
      </c>
      <c r="J3148" s="1" t="s">
        <v>329</v>
      </c>
      <c r="L3148" s="1" t="s">
        <v>265</v>
      </c>
      <c r="M3148" s="1" t="s">
        <v>47</v>
      </c>
      <c r="N3148" s="1" t="s">
        <v>173</v>
      </c>
      <c r="O3148" s="1" t="s">
        <v>121</v>
      </c>
      <c r="P3148" s="1" t="s">
        <v>198</v>
      </c>
      <c r="Q3148" s="1" t="s">
        <v>311</v>
      </c>
      <c r="R3148" s="1" t="s">
        <v>48</v>
      </c>
      <c r="S3148" s="1" t="s">
        <v>79</v>
      </c>
      <c r="T3148" s="1" t="s">
        <v>200</v>
      </c>
      <c r="U3148" s="2">
        <v>43487.383333333331</v>
      </c>
      <c r="V3148">
        <v>21</v>
      </c>
      <c r="W3148">
        <v>4.5999999999999996</v>
      </c>
      <c r="X3148">
        <v>88</v>
      </c>
      <c r="Y3148">
        <v>30.06</v>
      </c>
      <c r="Z3148">
        <v>4</v>
      </c>
      <c r="AA3148" s="1" t="s">
        <v>961</v>
      </c>
      <c r="AB3148">
        <v>23</v>
      </c>
      <c r="AC3148">
        <v>0</v>
      </c>
      <c r="AD3148" s="1" t="s">
        <v>1210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s="1" t="s">
        <v>51</v>
      </c>
      <c r="AS3148" s="1" t="s">
        <v>51</v>
      </c>
      <c r="AT3148" s="1" t="s">
        <v>51</v>
      </c>
      <c r="AU3148" s="1" t="s">
        <v>51</v>
      </c>
    </row>
    <row r="3149" spans="1:47" x14ac:dyDescent="0.25">
      <c r="A3149" s="1" t="s">
        <v>6052</v>
      </c>
      <c r="B3149">
        <v>3</v>
      </c>
      <c r="C3149" s="2">
        <v>43487.399548611109</v>
      </c>
      <c r="D3149" s="2">
        <v>43487.420104166667</v>
      </c>
      <c r="E3149">
        <v>39.50741</v>
      </c>
      <c r="F3149">
        <v>-104.87237</v>
      </c>
      <c r="G3149">
        <v>39.516730000000003</v>
      </c>
      <c r="H3149">
        <v>-104.86766</v>
      </c>
      <c r="I3149">
        <v>0.69099999999999995</v>
      </c>
      <c r="J3149" s="1" t="s">
        <v>329</v>
      </c>
      <c r="L3149" s="1" t="s">
        <v>265</v>
      </c>
      <c r="M3149" s="1" t="s">
        <v>47</v>
      </c>
      <c r="N3149" s="1" t="s">
        <v>173</v>
      </c>
      <c r="O3149" s="1" t="s">
        <v>121</v>
      </c>
      <c r="P3149" s="1" t="s">
        <v>198</v>
      </c>
      <c r="Q3149" s="1" t="s">
        <v>311</v>
      </c>
      <c r="R3149" s="1" t="s">
        <v>48</v>
      </c>
      <c r="S3149" s="1" t="s">
        <v>79</v>
      </c>
      <c r="T3149" s="1" t="s">
        <v>200</v>
      </c>
      <c r="U3149" s="2">
        <v>43487.411805555559</v>
      </c>
      <c r="V3149">
        <v>21.9</v>
      </c>
      <c r="W3149">
        <v>6.2</v>
      </c>
      <c r="X3149">
        <v>85</v>
      </c>
      <c r="Y3149">
        <v>30.19</v>
      </c>
      <c r="Z3149">
        <v>5</v>
      </c>
      <c r="AA3149" s="1" t="s">
        <v>961</v>
      </c>
      <c r="AB3149">
        <v>21.9</v>
      </c>
      <c r="AC3149">
        <v>0</v>
      </c>
      <c r="AD3149" s="1" t="s">
        <v>1210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s="1" t="s">
        <v>51</v>
      </c>
      <c r="AS3149" s="1" t="s">
        <v>51</v>
      </c>
      <c r="AT3149" s="1" t="s">
        <v>51</v>
      </c>
      <c r="AU3149" s="1" t="s">
        <v>51</v>
      </c>
    </row>
    <row r="3150" spans="1:47" x14ac:dyDescent="0.25">
      <c r="A3150" s="1" t="s">
        <v>7107</v>
      </c>
      <c r="B3150">
        <v>4</v>
      </c>
      <c r="C3150" s="2">
        <v>43487.446967592594</v>
      </c>
      <c r="D3150" s="2">
        <v>43487.467731481483</v>
      </c>
      <c r="E3150">
        <v>38.047817999999999</v>
      </c>
      <c r="F3150">
        <v>-103.2204</v>
      </c>
      <c r="G3150">
        <v>38.061354000000001</v>
      </c>
      <c r="H3150">
        <v>-103.2213</v>
      </c>
      <c r="I3150">
        <v>0.93700000000000006</v>
      </c>
      <c r="J3150" s="1" t="s">
        <v>81</v>
      </c>
      <c r="K3150">
        <v>28711</v>
      </c>
      <c r="L3150" s="1" t="s">
        <v>7108</v>
      </c>
      <c r="M3150" s="1" t="s">
        <v>47</v>
      </c>
      <c r="N3150" s="1" t="s">
        <v>375</v>
      </c>
      <c r="O3150" s="1" t="s">
        <v>1040</v>
      </c>
      <c r="P3150" s="1" t="s">
        <v>198</v>
      </c>
      <c r="Q3150" s="1" t="s">
        <v>7109</v>
      </c>
      <c r="R3150" s="1" t="s">
        <v>48</v>
      </c>
      <c r="S3150" s="1" t="s">
        <v>79</v>
      </c>
      <c r="T3150" s="1" t="s">
        <v>1042</v>
      </c>
      <c r="U3150" s="2">
        <v>43487.453472222223</v>
      </c>
      <c r="V3150">
        <v>30</v>
      </c>
      <c r="W3150">
        <v>15.4</v>
      </c>
      <c r="X3150">
        <v>66</v>
      </c>
      <c r="Y3150">
        <v>30.09</v>
      </c>
      <c r="Z3150">
        <v>10</v>
      </c>
      <c r="AA3150" s="1" t="s">
        <v>65</v>
      </c>
      <c r="AB3150">
        <v>27.6</v>
      </c>
      <c r="AD3150" s="1" t="s">
        <v>1212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1</v>
      </c>
      <c r="AO3150" t="b">
        <v>0</v>
      </c>
      <c r="AP3150" t="b">
        <v>0</v>
      </c>
      <c r="AQ3150" t="b">
        <v>0</v>
      </c>
      <c r="AR3150" s="1" t="s">
        <v>51</v>
      </c>
      <c r="AS3150" s="1" t="s">
        <v>51</v>
      </c>
      <c r="AT3150" s="1" t="s">
        <v>51</v>
      </c>
      <c r="AU3150" s="1" t="s">
        <v>51</v>
      </c>
    </row>
    <row r="3151" spans="1:47" x14ac:dyDescent="0.25">
      <c r="A3151" s="1" t="s">
        <v>7110</v>
      </c>
      <c r="B3151">
        <v>4</v>
      </c>
      <c r="C3151" s="2">
        <v>43487.446967592594</v>
      </c>
      <c r="D3151" s="2">
        <v>43487.467731481483</v>
      </c>
      <c r="E3151">
        <v>38.061354000000001</v>
      </c>
      <c r="F3151">
        <v>-103.2213</v>
      </c>
      <c r="G3151">
        <v>38.047817999999999</v>
      </c>
      <c r="H3151">
        <v>-103.2204</v>
      </c>
      <c r="I3151">
        <v>0.93700000000000006</v>
      </c>
      <c r="J3151" s="1" t="s">
        <v>7111</v>
      </c>
      <c r="K3151">
        <v>837</v>
      </c>
      <c r="L3151" s="1" t="s">
        <v>7112</v>
      </c>
      <c r="M3151" s="1" t="s">
        <v>97</v>
      </c>
      <c r="N3151" s="1" t="s">
        <v>375</v>
      </c>
      <c r="O3151" s="1" t="s">
        <v>1040</v>
      </c>
      <c r="P3151" s="1" t="s">
        <v>198</v>
      </c>
      <c r="Q3151" s="1" t="s">
        <v>7113</v>
      </c>
      <c r="R3151" s="1" t="s">
        <v>48</v>
      </c>
      <c r="S3151" s="1" t="s">
        <v>79</v>
      </c>
      <c r="T3151" s="1" t="s">
        <v>1042</v>
      </c>
      <c r="U3151" s="2">
        <v>43487.453472222223</v>
      </c>
      <c r="V3151">
        <v>30</v>
      </c>
      <c r="W3151">
        <v>15.4</v>
      </c>
      <c r="X3151">
        <v>66</v>
      </c>
      <c r="Y3151">
        <v>30.09</v>
      </c>
      <c r="Z3151">
        <v>10</v>
      </c>
      <c r="AA3151" s="1" t="s">
        <v>65</v>
      </c>
      <c r="AB3151">
        <v>27.6</v>
      </c>
      <c r="AD3151" s="1" t="s">
        <v>1212</v>
      </c>
      <c r="AE3151" t="b">
        <v>0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1</v>
      </c>
      <c r="AO3151" t="b">
        <v>0</v>
      </c>
      <c r="AP3151" t="b">
        <v>0</v>
      </c>
      <c r="AQ3151" t="b">
        <v>0</v>
      </c>
      <c r="AR3151" s="1" t="s">
        <v>51</v>
      </c>
      <c r="AS3151" s="1" t="s">
        <v>51</v>
      </c>
      <c r="AT3151" s="1" t="s">
        <v>51</v>
      </c>
      <c r="AU3151" s="1" t="s">
        <v>51</v>
      </c>
    </row>
    <row r="3152" spans="1:47" x14ac:dyDescent="0.25">
      <c r="A3152" s="1" t="s">
        <v>8490</v>
      </c>
      <c r="B3152">
        <v>3</v>
      </c>
      <c r="C3152" s="2">
        <v>43487.521956018521</v>
      </c>
      <c r="D3152" s="2">
        <v>43487.542337962965</v>
      </c>
      <c r="E3152">
        <v>37.759616999999999</v>
      </c>
      <c r="F3152">
        <v>-102.603427</v>
      </c>
      <c r="G3152">
        <v>37.762813000000001</v>
      </c>
      <c r="H3152">
        <v>-102.60493099999999</v>
      </c>
      <c r="I3152">
        <v>0.23599999999999999</v>
      </c>
      <c r="J3152" s="1" t="s">
        <v>8207</v>
      </c>
      <c r="K3152">
        <v>8946</v>
      </c>
      <c r="L3152" s="1" t="s">
        <v>6760</v>
      </c>
      <c r="M3152" s="1" t="s">
        <v>47</v>
      </c>
      <c r="N3152" s="1" t="s">
        <v>158</v>
      </c>
      <c r="O3152" s="1" t="s">
        <v>4229</v>
      </c>
      <c r="P3152" s="1" t="s">
        <v>198</v>
      </c>
      <c r="Q3152" s="1" t="s">
        <v>6602</v>
      </c>
      <c r="R3152" s="1" t="s">
        <v>48</v>
      </c>
      <c r="S3152" s="1" t="s">
        <v>79</v>
      </c>
      <c r="T3152" s="1" t="s">
        <v>3095</v>
      </c>
      <c r="U3152" s="2">
        <v>43487.521527777775</v>
      </c>
      <c r="V3152">
        <v>28.9</v>
      </c>
      <c r="W3152">
        <v>14.5</v>
      </c>
      <c r="X3152">
        <v>75</v>
      </c>
      <c r="Y3152">
        <v>30.03</v>
      </c>
      <c r="Z3152">
        <v>3</v>
      </c>
      <c r="AA3152" s="1" t="s">
        <v>961</v>
      </c>
      <c r="AB3152">
        <v>25.3</v>
      </c>
      <c r="AC3152">
        <v>0</v>
      </c>
      <c r="AD3152" s="1" t="s">
        <v>1210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s="1" t="s">
        <v>51</v>
      </c>
      <c r="AS3152" s="1" t="s">
        <v>51</v>
      </c>
      <c r="AT3152" s="1" t="s">
        <v>51</v>
      </c>
      <c r="AU3152" s="1" t="s">
        <v>51</v>
      </c>
    </row>
    <row r="3153" spans="1:47" x14ac:dyDescent="0.25">
      <c r="A3153" s="1" t="s">
        <v>8491</v>
      </c>
      <c r="B3153">
        <v>3</v>
      </c>
      <c r="C3153" s="2">
        <v>43487.521956018521</v>
      </c>
      <c r="D3153" s="2">
        <v>43487.542337962965</v>
      </c>
      <c r="E3153">
        <v>37.762813000000001</v>
      </c>
      <c r="F3153">
        <v>-102.60493099999999</v>
      </c>
      <c r="G3153">
        <v>37.759616999999999</v>
      </c>
      <c r="H3153">
        <v>-102.603427</v>
      </c>
      <c r="I3153">
        <v>0.23599999999999999</v>
      </c>
      <c r="J3153" s="1" t="s">
        <v>7072</v>
      </c>
      <c r="K3153">
        <v>9180</v>
      </c>
      <c r="L3153" s="1" t="s">
        <v>6760</v>
      </c>
      <c r="M3153" s="1" t="s">
        <v>47</v>
      </c>
      <c r="N3153" s="1" t="s">
        <v>158</v>
      </c>
      <c r="O3153" s="1" t="s">
        <v>4229</v>
      </c>
      <c r="P3153" s="1" t="s">
        <v>198</v>
      </c>
      <c r="Q3153" s="1" t="s">
        <v>6602</v>
      </c>
      <c r="R3153" s="1" t="s">
        <v>48</v>
      </c>
      <c r="S3153" s="1" t="s">
        <v>79</v>
      </c>
      <c r="T3153" s="1" t="s">
        <v>3095</v>
      </c>
      <c r="U3153" s="2">
        <v>43487.521527777775</v>
      </c>
      <c r="V3153">
        <v>28.9</v>
      </c>
      <c r="W3153">
        <v>14.5</v>
      </c>
      <c r="X3153">
        <v>75</v>
      </c>
      <c r="Y3153">
        <v>30.03</v>
      </c>
      <c r="Z3153">
        <v>3</v>
      </c>
      <c r="AA3153" s="1" t="s">
        <v>961</v>
      </c>
      <c r="AB3153">
        <v>25.3</v>
      </c>
      <c r="AC3153">
        <v>0</v>
      </c>
      <c r="AD3153" s="1" t="s">
        <v>1210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s="1" t="s">
        <v>51</v>
      </c>
      <c r="AS3153" s="1" t="s">
        <v>51</v>
      </c>
      <c r="AT3153" s="1" t="s">
        <v>51</v>
      </c>
      <c r="AU3153" s="1" t="s">
        <v>51</v>
      </c>
    </row>
    <row r="3154" spans="1:47" x14ac:dyDescent="0.25">
      <c r="A3154" s="1" t="s">
        <v>5080</v>
      </c>
      <c r="B3154">
        <v>3</v>
      </c>
      <c r="C3154" s="2">
        <v>43487.782372685186</v>
      </c>
      <c r="D3154" s="2">
        <v>43487.803194444445</v>
      </c>
      <c r="E3154">
        <v>39.783430000000003</v>
      </c>
      <c r="F3154">
        <v>-105.06274999999999</v>
      </c>
      <c r="G3154">
        <v>39.78351</v>
      </c>
      <c r="H3154">
        <v>-105.06528</v>
      </c>
      <c r="I3154">
        <v>0.13400000000000001</v>
      </c>
      <c r="J3154" s="1" t="s">
        <v>366</v>
      </c>
      <c r="L3154" s="1" t="s">
        <v>395</v>
      </c>
      <c r="M3154" s="1" t="s">
        <v>47</v>
      </c>
      <c r="N3154" s="1" t="s">
        <v>131</v>
      </c>
      <c r="O3154" s="1" t="s">
        <v>115</v>
      </c>
      <c r="P3154" s="1" t="s">
        <v>198</v>
      </c>
      <c r="Q3154" s="1" t="s">
        <v>367</v>
      </c>
      <c r="R3154" s="1" t="s">
        <v>48</v>
      </c>
      <c r="S3154" s="1" t="s">
        <v>79</v>
      </c>
      <c r="T3154" s="1" t="s">
        <v>205</v>
      </c>
      <c r="U3154" s="2">
        <v>43487.78125</v>
      </c>
      <c r="V3154">
        <v>24.8</v>
      </c>
      <c r="W3154">
        <v>20.5</v>
      </c>
      <c r="X3154">
        <v>54</v>
      </c>
      <c r="Y3154">
        <v>30.09</v>
      </c>
      <c r="Z3154">
        <v>30</v>
      </c>
      <c r="AA3154" s="1" t="s">
        <v>55</v>
      </c>
      <c r="AB3154">
        <v>3.5</v>
      </c>
      <c r="AD3154" s="1" t="s">
        <v>1220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s="1" t="s">
        <v>53</v>
      </c>
      <c r="AS3154" s="1" t="s">
        <v>53</v>
      </c>
      <c r="AT3154" s="1" t="s">
        <v>53</v>
      </c>
      <c r="AU3154" s="1" t="s">
        <v>53</v>
      </c>
    </row>
    <row r="3155" spans="1:47" x14ac:dyDescent="0.25">
      <c r="A3155" s="1" t="s">
        <v>5081</v>
      </c>
      <c r="B3155">
        <v>4</v>
      </c>
      <c r="C3155" s="2">
        <v>43487.783935185187</v>
      </c>
      <c r="D3155" s="2">
        <v>43487.804664351854</v>
      </c>
      <c r="E3155">
        <v>39.783439999999999</v>
      </c>
      <c r="F3155">
        <v>-105.05766</v>
      </c>
      <c r="G3155">
        <v>39.783839999999998</v>
      </c>
      <c r="H3155">
        <v>-105.06037000000001</v>
      </c>
      <c r="I3155">
        <v>0.14699999999999999</v>
      </c>
      <c r="J3155" s="1" t="s">
        <v>5082</v>
      </c>
      <c r="L3155" s="1" t="s">
        <v>137</v>
      </c>
      <c r="M3155" s="1" t="s">
        <v>47</v>
      </c>
      <c r="N3155" s="1" t="s">
        <v>131</v>
      </c>
      <c r="O3155" s="1" t="s">
        <v>115</v>
      </c>
      <c r="P3155" s="1" t="s">
        <v>198</v>
      </c>
      <c r="Q3155" s="1" t="s">
        <v>367</v>
      </c>
      <c r="R3155" s="1" t="s">
        <v>48</v>
      </c>
      <c r="S3155" s="1" t="s">
        <v>79</v>
      </c>
      <c r="T3155" s="1" t="s">
        <v>205</v>
      </c>
      <c r="U3155" s="2">
        <v>43487.78125</v>
      </c>
      <c r="V3155">
        <v>24.8</v>
      </c>
      <c r="W3155">
        <v>20.5</v>
      </c>
      <c r="X3155">
        <v>54</v>
      </c>
      <c r="Y3155">
        <v>30.09</v>
      </c>
      <c r="Z3155">
        <v>30</v>
      </c>
      <c r="AA3155" s="1" t="s">
        <v>55</v>
      </c>
      <c r="AB3155">
        <v>3.5</v>
      </c>
      <c r="AD3155" s="1" t="s">
        <v>1220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s="1" t="s">
        <v>53</v>
      </c>
      <c r="AS3155" s="1" t="s">
        <v>53</v>
      </c>
      <c r="AT3155" s="1" t="s">
        <v>53</v>
      </c>
      <c r="AU3155" s="1" t="s">
        <v>53</v>
      </c>
    </row>
    <row r="3156" spans="1:47" x14ac:dyDescent="0.25">
      <c r="A3156" s="1" t="s">
        <v>4397</v>
      </c>
      <c r="B3156">
        <v>3</v>
      </c>
      <c r="C3156" s="2">
        <v>43488.187569444446</v>
      </c>
      <c r="D3156" s="2">
        <v>43488.207974537036</v>
      </c>
      <c r="E3156">
        <v>39.64884</v>
      </c>
      <c r="F3156">
        <v>-105.18074</v>
      </c>
      <c r="G3156">
        <v>39.659260000000003</v>
      </c>
      <c r="H3156">
        <v>-105.18253</v>
      </c>
      <c r="I3156">
        <v>0.72599999999999998</v>
      </c>
      <c r="J3156" s="1" t="s">
        <v>1463</v>
      </c>
      <c r="L3156" s="1" t="s">
        <v>405</v>
      </c>
      <c r="M3156" s="1" t="s">
        <v>47</v>
      </c>
      <c r="N3156" s="1" t="s">
        <v>131</v>
      </c>
      <c r="O3156" s="1" t="s">
        <v>115</v>
      </c>
      <c r="P3156" s="1" t="s">
        <v>198</v>
      </c>
      <c r="Q3156" s="1" t="s">
        <v>926</v>
      </c>
      <c r="R3156" s="1" t="s">
        <v>48</v>
      </c>
      <c r="S3156" s="1" t="s">
        <v>79</v>
      </c>
      <c r="T3156" s="1" t="s">
        <v>200</v>
      </c>
      <c r="U3156" s="2">
        <v>43488.203472222223</v>
      </c>
      <c r="V3156">
        <v>21</v>
      </c>
      <c r="W3156">
        <v>8.6</v>
      </c>
      <c r="X3156">
        <v>48</v>
      </c>
      <c r="Y3156">
        <v>30.13</v>
      </c>
      <c r="Z3156">
        <v>10</v>
      </c>
      <c r="AA3156" s="1" t="s">
        <v>55</v>
      </c>
      <c r="AB3156">
        <v>12.7</v>
      </c>
      <c r="AD3156" s="1" t="s">
        <v>1067</v>
      </c>
      <c r="AE3156" t="b">
        <v>0</v>
      </c>
      <c r="AF3156" t="b">
        <v>0</v>
      </c>
      <c r="AG3156" t="b">
        <v>0</v>
      </c>
      <c r="AH3156" t="b">
        <v>0</v>
      </c>
      <c r="AI3156" t="b">
        <v>1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s="1" t="s">
        <v>53</v>
      </c>
      <c r="AS3156" s="1" t="s">
        <v>53</v>
      </c>
      <c r="AT3156" s="1" t="s">
        <v>53</v>
      </c>
      <c r="AU3156" s="1" t="s">
        <v>53</v>
      </c>
    </row>
    <row r="3157" spans="1:47" x14ac:dyDescent="0.25">
      <c r="A3157" s="1" t="s">
        <v>7071</v>
      </c>
      <c r="B3157">
        <v>3</v>
      </c>
      <c r="C3157" s="2">
        <v>43488.259456018517</v>
      </c>
      <c r="D3157" s="2">
        <v>43488.280162037037</v>
      </c>
      <c r="E3157">
        <v>37.762813000000001</v>
      </c>
      <c r="F3157">
        <v>-102.60493099999999</v>
      </c>
      <c r="G3157">
        <v>37.759616999999999</v>
      </c>
      <c r="H3157">
        <v>-102.603427</v>
      </c>
      <c r="I3157">
        <v>0.23599999999999999</v>
      </c>
      <c r="J3157" s="1" t="s">
        <v>7072</v>
      </c>
      <c r="K3157">
        <v>9180</v>
      </c>
      <c r="L3157" s="1" t="s">
        <v>6760</v>
      </c>
      <c r="M3157" s="1" t="s">
        <v>47</v>
      </c>
      <c r="N3157" s="1" t="s">
        <v>158</v>
      </c>
      <c r="O3157" s="1" t="s">
        <v>4229</v>
      </c>
      <c r="P3157" s="1" t="s">
        <v>198</v>
      </c>
      <c r="Q3157" s="1" t="s">
        <v>6602</v>
      </c>
      <c r="R3157" s="1" t="s">
        <v>48</v>
      </c>
      <c r="S3157" s="1" t="s">
        <v>79</v>
      </c>
      <c r="T3157" s="1" t="s">
        <v>3095</v>
      </c>
      <c r="U3157" s="2">
        <v>43488.245138888888</v>
      </c>
      <c r="V3157">
        <v>6.1</v>
      </c>
      <c r="W3157">
        <v>-7.8</v>
      </c>
      <c r="X3157">
        <v>80</v>
      </c>
      <c r="Y3157">
        <v>30.2</v>
      </c>
      <c r="Z3157">
        <v>10</v>
      </c>
      <c r="AA3157" s="1" t="s">
        <v>67</v>
      </c>
      <c r="AB3157">
        <v>9.1999999999999993</v>
      </c>
      <c r="AD3157" s="1" t="s">
        <v>1206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s="1" t="s">
        <v>53</v>
      </c>
      <c r="AS3157" s="1" t="s">
        <v>53</v>
      </c>
      <c r="AT3157" s="1" t="s">
        <v>51</v>
      </c>
      <c r="AU3157" s="1" t="s">
        <v>51</v>
      </c>
    </row>
    <row r="3158" spans="1:47" x14ac:dyDescent="0.25">
      <c r="A3158" s="1" t="s">
        <v>5296</v>
      </c>
      <c r="B3158">
        <v>3</v>
      </c>
      <c r="C3158" s="2">
        <v>43488.333425925928</v>
      </c>
      <c r="D3158" s="2">
        <v>43488.353773148148</v>
      </c>
      <c r="E3158">
        <v>39.72542</v>
      </c>
      <c r="F3158">
        <v>-105.022004</v>
      </c>
      <c r="G3158">
        <v>39.7254</v>
      </c>
      <c r="H3158">
        <v>-105.02162</v>
      </c>
      <c r="I3158">
        <v>0.02</v>
      </c>
      <c r="J3158" s="1" t="s">
        <v>593</v>
      </c>
      <c r="L3158" s="1" t="s">
        <v>585</v>
      </c>
      <c r="M3158" s="1" t="s">
        <v>47</v>
      </c>
      <c r="N3158" s="1" t="s">
        <v>131</v>
      </c>
      <c r="O3158" s="1" t="s">
        <v>131</v>
      </c>
      <c r="P3158" s="1" t="s">
        <v>198</v>
      </c>
      <c r="Q3158" s="1" t="s">
        <v>310</v>
      </c>
      <c r="R3158" s="1" t="s">
        <v>48</v>
      </c>
      <c r="S3158" s="1" t="s">
        <v>79</v>
      </c>
      <c r="T3158" s="1" t="s">
        <v>205</v>
      </c>
      <c r="U3158" s="2">
        <v>43488.324305555558</v>
      </c>
      <c r="V3158">
        <v>30.2</v>
      </c>
      <c r="W3158">
        <v>16.8</v>
      </c>
      <c r="X3158">
        <v>32</v>
      </c>
      <c r="Y3158">
        <v>29.97</v>
      </c>
      <c r="Z3158">
        <v>30</v>
      </c>
      <c r="AA3158" s="1" t="s">
        <v>56</v>
      </c>
      <c r="AB3158">
        <v>23</v>
      </c>
      <c r="AD3158" s="1" t="s">
        <v>1067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s="1" t="s">
        <v>51</v>
      </c>
      <c r="AS3158" s="1" t="s">
        <v>51</v>
      </c>
      <c r="AT3158" s="1" t="s">
        <v>51</v>
      </c>
      <c r="AU3158" s="1" t="s">
        <v>51</v>
      </c>
    </row>
    <row r="3159" spans="1:47" x14ac:dyDescent="0.25">
      <c r="A3159" s="1" t="s">
        <v>4349</v>
      </c>
      <c r="B3159">
        <v>4</v>
      </c>
      <c r="C3159" s="2">
        <v>43488.375613425924</v>
      </c>
      <c r="D3159" s="2">
        <v>43488.396226851852</v>
      </c>
      <c r="E3159">
        <v>39.764940000000003</v>
      </c>
      <c r="F3159">
        <v>-104.78775</v>
      </c>
      <c r="G3159">
        <v>39.768099999999997</v>
      </c>
      <c r="H3159">
        <v>-104.79091</v>
      </c>
      <c r="I3159">
        <v>0.27500000000000002</v>
      </c>
      <c r="J3159" s="1" t="s">
        <v>4350</v>
      </c>
      <c r="L3159" s="1" t="s">
        <v>137</v>
      </c>
      <c r="M3159" s="1" t="s">
        <v>47</v>
      </c>
      <c r="N3159" s="1" t="s">
        <v>170</v>
      </c>
      <c r="O3159" s="1" t="s">
        <v>147</v>
      </c>
      <c r="P3159" s="1" t="s">
        <v>198</v>
      </c>
      <c r="Q3159" s="1" t="s">
        <v>240</v>
      </c>
      <c r="R3159" s="1" t="s">
        <v>48</v>
      </c>
      <c r="S3159" s="1" t="s">
        <v>79</v>
      </c>
      <c r="T3159" s="1" t="s">
        <v>203</v>
      </c>
      <c r="U3159" s="2">
        <v>43488.373611111114</v>
      </c>
      <c r="V3159">
        <v>27.1</v>
      </c>
      <c r="W3159">
        <v>19.7</v>
      </c>
      <c r="X3159">
        <v>45</v>
      </c>
      <c r="Y3159">
        <v>30.1</v>
      </c>
      <c r="Z3159">
        <v>10</v>
      </c>
      <c r="AA3159" s="1" t="s">
        <v>67</v>
      </c>
      <c r="AB3159">
        <v>6.9</v>
      </c>
      <c r="AD3159" s="1" t="s">
        <v>1067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s="1" t="s">
        <v>51</v>
      </c>
      <c r="AS3159" s="1" t="s">
        <v>51</v>
      </c>
      <c r="AT3159" s="1" t="s">
        <v>51</v>
      </c>
      <c r="AU3159" s="1" t="s">
        <v>51</v>
      </c>
    </row>
    <row r="3160" spans="1:47" x14ac:dyDescent="0.25">
      <c r="A3160" s="1" t="s">
        <v>4351</v>
      </c>
      <c r="B3160">
        <v>4</v>
      </c>
      <c r="C3160" s="2">
        <v>43488.375613425924</v>
      </c>
      <c r="D3160" s="2">
        <v>43488.396226851852</v>
      </c>
      <c r="E3160">
        <v>39.763590000000001</v>
      </c>
      <c r="F3160">
        <v>-104.78429</v>
      </c>
      <c r="G3160">
        <v>39.764940000000003</v>
      </c>
      <c r="H3160">
        <v>-104.78775</v>
      </c>
      <c r="I3160">
        <v>0.20599999999999999</v>
      </c>
      <c r="J3160" s="1" t="s">
        <v>4352</v>
      </c>
      <c r="L3160" s="1" t="s">
        <v>364</v>
      </c>
      <c r="M3160" s="1" t="s">
        <v>47</v>
      </c>
      <c r="N3160" s="1" t="s">
        <v>170</v>
      </c>
      <c r="O3160" s="1" t="s">
        <v>147</v>
      </c>
      <c r="P3160" s="1" t="s">
        <v>198</v>
      </c>
      <c r="Q3160" s="1" t="s">
        <v>240</v>
      </c>
      <c r="R3160" s="1" t="s">
        <v>48</v>
      </c>
      <c r="S3160" s="1" t="s">
        <v>79</v>
      </c>
      <c r="T3160" s="1" t="s">
        <v>203</v>
      </c>
      <c r="U3160" s="2">
        <v>43488.373611111114</v>
      </c>
      <c r="V3160">
        <v>27.1</v>
      </c>
      <c r="W3160">
        <v>19.7</v>
      </c>
      <c r="X3160">
        <v>45</v>
      </c>
      <c r="Y3160">
        <v>30.1</v>
      </c>
      <c r="Z3160">
        <v>10</v>
      </c>
      <c r="AA3160" s="1" t="s">
        <v>67</v>
      </c>
      <c r="AB3160">
        <v>6.9</v>
      </c>
      <c r="AD3160" s="1" t="s">
        <v>1067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s="1" t="s">
        <v>51</v>
      </c>
      <c r="AS3160" s="1" t="s">
        <v>51</v>
      </c>
      <c r="AT3160" s="1" t="s">
        <v>51</v>
      </c>
      <c r="AU3160" s="1" t="s">
        <v>51</v>
      </c>
    </row>
    <row r="3161" spans="1:47" x14ac:dyDescent="0.25">
      <c r="A3161" s="1" t="s">
        <v>5297</v>
      </c>
      <c r="B3161">
        <v>3</v>
      </c>
      <c r="C3161" s="2">
        <v>43488.420914351853</v>
      </c>
      <c r="D3161" s="2">
        <v>43488.44127314815</v>
      </c>
      <c r="E3161">
        <v>39.78004</v>
      </c>
      <c r="F3161">
        <v>-104.93171</v>
      </c>
      <c r="G3161">
        <v>39.778289999999998</v>
      </c>
      <c r="H3161">
        <v>-104.90927000000001</v>
      </c>
      <c r="I3161">
        <v>1.198</v>
      </c>
      <c r="J3161" s="1" t="s">
        <v>931</v>
      </c>
      <c r="L3161" s="1" t="s">
        <v>1324</v>
      </c>
      <c r="M3161" s="1" t="s">
        <v>47</v>
      </c>
      <c r="N3161" s="1" t="s">
        <v>131</v>
      </c>
      <c r="O3161" s="1" t="s">
        <v>131</v>
      </c>
      <c r="P3161" s="1" t="s">
        <v>198</v>
      </c>
      <c r="Q3161" s="1" t="s">
        <v>246</v>
      </c>
      <c r="R3161" s="1" t="s">
        <v>48</v>
      </c>
      <c r="S3161" s="1" t="s">
        <v>79</v>
      </c>
      <c r="T3161" s="1" t="s">
        <v>205</v>
      </c>
      <c r="U3161" s="2">
        <v>43488.407638888886</v>
      </c>
      <c r="V3161">
        <v>39.200000000000003</v>
      </c>
      <c r="W3161">
        <v>29.6</v>
      </c>
      <c r="X3161">
        <v>28</v>
      </c>
      <c r="Y3161">
        <v>29.96</v>
      </c>
      <c r="Z3161">
        <v>30</v>
      </c>
      <c r="AA3161" s="1" t="s">
        <v>56</v>
      </c>
      <c r="AB3161">
        <v>19.600000000000001</v>
      </c>
      <c r="AD3161" s="1" t="s">
        <v>818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1</v>
      </c>
      <c r="AQ3161" t="b">
        <v>0</v>
      </c>
      <c r="AR3161" s="1" t="s">
        <v>51</v>
      </c>
      <c r="AS3161" s="1" t="s">
        <v>51</v>
      </c>
      <c r="AT3161" s="1" t="s">
        <v>51</v>
      </c>
      <c r="AU3161" s="1" t="s">
        <v>51</v>
      </c>
    </row>
    <row r="3162" spans="1:47" x14ac:dyDescent="0.25">
      <c r="A3162" s="1" t="s">
        <v>4496</v>
      </c>
      <c r="B3162">
        <v>3</v>
      </c>
      <c r="C3162" s="2">
        <v>43488.602696759262</v>
      </c>
      <c r="D3162" s="2">
        <v>43488.623217592591</v>
      </c>
      <c r="E3162">
        <v>39.994667999999997</v>
      </c>
      <c r="F3162">
        <v>-105.24886600000001</v>
      </c>
      <c r="G3162">
        <v>39.994669999999999</v>
      </c>
      <c r="H3162">
        <v>-105.24887</v>
      </c>
      <c r="I3162">
        <v>0</v>
      </c>
      <c r="J3162" s="1" t="s">
        <v>98</v>
      </c>
      <c r="L3162" s="1" t="s">
        <v>2498</v>
      </c>
      <c r="M3162" s="1" t="s">
        <v>47</v>
      </c>
      <c r="N3162" s="1" t="s">
        <v>255</v>
      </c>
      <c r="O3162" s="1" t="s">
        <v>255</v>
      </c>
      <c r="P3162" s="1" t="s">
        <v>198</v>
      </c>
      <c r="Q3162" s="1" t="s">
        <v>373</v>
      </c>
      <c r="R3162" s="1" t="s">
        <v>48</v>
      </c>
      <c r="S3162" s="1" t="s">
        <v>79</v>
      </c>
      <c r="T3162" s="1" t="s">
        <v>324</v>
      </c>
      <c r="U3162" s="2">
        <v>43488.604166666664</v>
      </c>
      <c r="V3162">
        <v>42.8</v>
      </c>
      <c r="W3162">
        <v>34</v>
      </c>
      <c r="X3162">
        <v>29</v>
      </c>
      <c r="Y3162">
        <v>29.83</v>
      </c>
      <c r="Z3162">
        <v>10</v>
      </c>
      <c r="AA3162" s="1" t="s">
        <v>71</v>
      </c>
      <c r="AB3162">
        <v>20.7</v>
      </c>
      <c r="AD3162" s="1" t="s">
        <v>1206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s="1" t="s">
        <v>51</v>
      </c>
      <c r="AS3162" s="1" t="s">
        <v>51</v>
      </c>
      <c r="AT3162" s="1" t="s">
        <v>51</v>
      </c>
      <c r="AU3162" s="1" t="s">
        <v>51</v>
      </c>
    </row>
    <row r="3163" spans="1:47" x14ac:dyDescent="0.25">
      <c r="A3163" s="1" t="s">
        <v>5298</v>
      </c>
      <c r="B3163">
        <v>3</v>
      </c>
      <c r="C3163" s="2">
        <v>43488.658437500002</v>
      </c>
      <c r="D3163" s="2">
        <v>43488.678773148145</v>
      </c>
      <c r="E3163">
        <v>39.749839999999999</v>
      </c>
      <c r="F3163">
        <v>-105.01721999999999</v>
      </c>
      <c r="G3163">
        <v>39.751249000000001</v>
      </c>
      <c r="H3163">
        <v>-105.01662</v>
      </c>
      <c r="I3163">
        <v>0.10199999999999999</v>
      </c>
      <c r="J3163" s="1" t="s">
        <v>581</v>
      </c>
      <c r="L3163" s="1" t="s">
        <v>265</v>
      </c>
      <c r="M3163" s="1" t="s">
        <v>47</v>
      </c>
      <c r="N3163" s="1" t="s">
        <v>131</v>
      </c>
      <c r="O3163" s="1" t="s">
        <v>131</v>
      </c>
      <c r="P3163" s="1" t="s">
        <v>198</v>
      </c>
      <c r="Q3163" s="1" t="s">
        <v>352</v>
      </c>
      <c r="R3163" s="1" t="s">
        <v>48</v>
      </c>
      <c r="S3163" s="1" t="s">
        <v>79</v>
      </c>
      <c r="T3163" s="1" t="s">
        <v>205</v>
      </c>
      <c r="U3163" s="2">
        <v>43488.65902777778</v>
      </c>
      <c r="V3163">
        <v>41</v>
      </c>
      <c r="W3163">
        <v>28.5</v>
      </c>
      <c r="X3163">
        <v>29</v>
      </c>
      <c r="Y3163">
        <v>29.86</v>
      </c>
      <c r="Z3163">
        <v>30</v>
      </c>
      <c r="AA3163" s="1" t="s">
        <v>840</v>
      </c>
      <c r="AB3163">
        <v>39.1</v>
      </c>
      <c r="AD3163" s="1" t="s">
        <v>1220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s="1" t="s">
        <v>51</v>
      </c>
      <c r="AS3163" s="1" t="s">
        <v>51</v>
      </c>
      <c r="AT3163" s="1" t="s">
        <v>51</v>
      </c>
      <c r="AU3163" s="1" t="s">
        <v>51</v>
      </c>
    </row>
    <row r="3164" spans="1:47" x14ac:dyDescent="0.25">
      <c r="A3164" s="1" t="s">
        <v>5184</v>
      </c>
      <c r="B3164">
        <v>3</v>
      </c>
      <c r="C3164" s="2">
        <v>43488.662604166668</v>
      </c>
      <c r="D3164" s="2">
        <v>43488.682939814818</v>
      </c>
      <c r="E3164">
        <v>39.933123999999999</v>
      </c>
      <c r="F3164">
        <v>-105.123779</v>
      </c>
      <c r="G3164">
        <v>39.933118999999998</v>
      </c>
      <c r="H3164">
        <v>-105.123768</v>
      </c>
      <c r="I3164">
        <v>1E-3</v>
      </c>
      <c r="J3164" s="1" t="s">
        <v>242</v>
      </c>
      <c r="L3164" s="1" t="s">
        <v>143</v>
      </c>
      <c r="M3164" s="1" t="s">
        <v>47</v>
      </c>
      <c r="N3164" s="1" t="s">
        <v>244</v>
      </c>
      <c r="O3164" s="1" t="s">
        <v>244</v>
      </c>
      <c r="P3164" s="1" t="s">
        <v>198</v>
      </c>
      <c r="Q3164" s="1" t="s">
        <v>256</v>
      </c>
      <c r="R3164" s="1" t="s">
        <v>48</v>
      </c>
      <c r="S3164" s="1" t="s">
        <v>79</v>
      </c>
      <c r="T3164" s="1" t="s">
        <v>205</v>
      </c>
      <c r="U3164" s="2">
        <v>43488.65902777778</v>
      </c>
      <c r="V3164">
        <v>41</v>
      </c>
      <c r="W3164">
        <v>28.5</v>
      </c>
      <c r="X3164">
        <v>29</v>
      </c>
      <c r="Y3164">
        <v>29.86</v>
      </c>
      <c r="Z3164">
        <v>30</v>
      </c>
      <c r="AA3164" s="1" t="s">
        <v>840</v>
      </c>
      <c r="AB3164">
        <v>39.1</v>
      </c>
      <c r="AD3164" s="1" t="s">
        <v>1220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1</v>
      </c>
      <c r="AQ3164" t="b">
        <v>0</v>
      </c>
      <c r="AR3164" s="1" t="s">
        <v>51</v>
      </c>
      <c r="AS3164" s="1" t="s">
        <v>51</v>
      </c>
      <c r="AT3164" s="1" t="s">
        <v>51</v>
      </c>
      <c r="AU3164" s="1" t="s">
        <v>51</v>
      </c>
    </row>
    <row r="3165" spans="1:47" x14ac:dyDescent="0.25">
      <c r="A3165" s="1" t="s">
        <v>5185</v>
      </c>
      <c r="B3165">
        <v>3</v>
      </c>
      <c r="C3165" s="2">
        <v>43488.665208333332</v>
      </c>
      <c r="D3165" s="2">
        <v>43488.685717592591</v>
      </c>
      <c r="E3165">
        <v>39.924211999999997</v>
      </c>
      <c r="F3165">
        <v>-105.110843</v>
      </c>
      <c r="G3165">
        <v>39.922356999999998</v>
      </c>
      <c r="H3165">
        <v>-105.107433</v>
      </c>
      <c r="I3165">
        <v>0.222</v>
      </c>
      <c r="J3165" s="1" t="s">
        <v>370</v>
      </c>
      <c r="L3165" s="1" t="s">
        <v>243</v>
      </c>
      <c r="M3165" s="1" t="s">
        <v>47</v>
      </c>
      <c r="N3165" s="1" t="s">
        <v>244</v>
      </c>
      <c r="O3165" s="1" t="s">
        <v>244</v>
      </c>
      <c r="P3165" s="1" t="s">
        <v>198</v>
      </c>
      <c r="Q3165" s="1" t="s">
        <v>256</v>
      </c>
      <c r="R3165" s="1" t="s">
        <v>48</v>
      </c>
      <c r="S3165" s="1" t="s">
        <v>79</v>
      </c>
      <c r="T3165" s="1" t="s">
        <v>205</v>
      </c>
      <c r="U3165" s="2">
        <v>43488.65902777778</v>
      </c>
      <c r="V3165">
        <v>41</v>
      </c>
      <c r="W3165">
        <v>28.5</v>
      </c>
      <c r="X3165">
        <v>29</v>
      </c>
      <c r="Y3165">
        <v>29.86</v>
      </c>
      <c r="Z3165">
        <v>30</v>
      </c>
      <c r="AA3165" s="1" t="s">
        <v>840</v>
      </c>
      <c r="AB3165">
        <v>39.1</v>
      </c>
      <c r="AD3165" s="1" t="s">
        <v>1220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s="1" t="s">
        <v>51</v>
      </c>
      <c r="AS3165" s="1" t="s">
        <v>51</v>
      </c>
      <c r="AT3165" s="1" t="s">
        <v>51</v>
      </c>
      <c r="AU3165" s="1" t="s">
        <v>51</v>
      </c>
    </row>
    <row r="3166" spans="1:47" x14ac:dyDescent="0.25">
      <c r="A3166" s="1" t="s">
        <v>8492</v>
      </c>
      <c r="B3166">
        <v>3</v>
      </c>
      <c r="C3166" s="2">
        <v>43488.683437500003</v>
      </c>
      <c r="D3166" s="2">
        <v>43488.703773148147</v>
      </c>
      <c r="E3166">
        <v>39.168669999999999</v>
      </c>
      <c r="F3166">
        <v>-106.00183</v>
      </c>
      <c r="G3166">
        <v>39.154001000000001</v>
      </c>
      <c r="H3166">
        <v>-105.999279</v>
      </c>
      <c r="I3166">
        <v>1.0229999999999999</v>
      </c>
      <c r="J3166" s="1" t="s">
        <v>550</v>
      </c>
      <c r="K3166">
        <v>19303</v>
      </c>
      <c r="L3166" s="1" t="s">
        <v>6656</v>
      </c>
      <c r="M3166" s="1" t="s">
        <v>97</v>
      </c>
      <c r="N3166" s="1" t="s">
        <v>552</v>
      </c>
      <c r="O3166" s="1" t="s">
        <v>356</v>
      </c>
      <c r="P3166" s="1" t="s">
        <v>198</v>
      </c>
      <c r="Q3166" s="1" t="s">
        <v>553</v>
      </c>
      <c r="R3166" s="1" t="s">
        <v>48</v>
      </c>
      <c r="S3166" s="1" t="s">
        <v>79</v>
      </c>
      <c r="T3166" s="1" t="s">
        <v>554</v>
      </c>
      <c r="U3166" s="2">
        <v>43488.686111111114</v>
      </c>
      <c r="V3166">
        <v>15.1</v>
      </c>
      <c r="W3166">
        <v>3.3</v>
      </c>
      <c r="X3166">
        <v>77</v>
      </c>
      <c r="Y3166">
        <v>29.94</v>
      </c>
      <c r="Z3166">
        <v>2.5</v>
      </c>
      <c r="AA3166" s="1" t="s">
        <v>61</v>
      </c>
      <c r="AB3166">
        <v>9.1999999999999993</v>
      </c>
      <c r="AC3166">
        <v>0</v>
      </c>
      <c r="AD3166" s="1" t="s">
        <v>1210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s="1" t="s">
        <v>51</v>
      </c>
      <c r="AS3166" s="1" t="s">
        <v>51</v>
      </c>
      <c r="AT3166" s="1" t="s">
        <v>51</v>
      </c>
      <c r="AU3166" s="1" t="s">
        <v>51</v>
      </c>
    </row>
    <row r="3167" spans="1:47" x14ac:dyDescent="0.25">
      <c r="A3167" s="1" t="s">
        <v>9331</v>
      </c>
      <c r="B3167">
        <v>2</v>
      </c>
      <c r="C3167" s="2">
        <v>43488.770925925928</v>
      </c>
      <c r="D3167" s="2">
        <v>43488.791539351849</v>
      </c>
      <c r="E3167">
        <v>40.406610000000001</v>
      </c>
      <c r="F3167">
        <v>-104.86503999999999</v>
      </c>
      <c r="G3167">
        <v>40.406669999999998</v>
      </c>
      <c r="H3167">
        <v>-104.86986</v>
      </c>
      <c r="I3167">
        <v>0.254</v>
      </c>
      <c r="J3167" s="1" t="s">
        <v>9332</v>
      </c>
      <c r="K3167">
        <v>11491</v>
      </c>
      <c r="L3167" s="1" t="s">
        <v>6771</v>
      </c>
      <c r="M3167" s="1" t="s">
        <v>97</v>
      </c>
      <c r="N3167" s="1" t="s">
        <v>251</v>
      </c>
      <c r="O3167" s="1" t="s">
        <v>209</v>
      </c>
      <c r="P3167" s="1" t="s">
        <v>198</v>
      </c>
      <c r="Q3167" s="1" t="s">
        <v>252</v>
      </c>
      <c r="R3167" s="1" t="s">
        <v>48</v>
      </c>
      <c r="S3167" s="1" t="s">
        <v>79</v>
      </c>
      <c r="T3167" s="1" t="s">
        <v>253</v>
      </c>
      <c r="U3167" s="2">
        <v>43488.788888888892</v>
      </c>
      <c r="V3167">
        <v>35.1</v>
      </c>
      <c r="W3167">
        <v>25.9</v>
      </c>
      <c r="X3167">
        <v>46</v>
      </c>
      <c r="Y3167">
        <v>30.09</v>
      </c>
      <c r="Z3167">
        <v>10</v>
      </c>
      <c r="AA3167" s="1" t="s">
        <v>964</v>
      </c>
      <c r="AB3167">
        <v>13.8</v>
      </c>
      <c r="AD3167" s="1" t="s">
        <v>1212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s="1" t="s">
        <v>53</v>
      </c>
      <c r="AS3167" s="1" t="s">
        <v>53</v>
      </c>
      <c r="AT3167" s="1" t="s">
        <v>53</v>
      </c>
      <c r="AU3167" s="1" t="s">
        <v>51</v>
      </c>
    </row>
    <row r="3168" spans="1:47" x14ac:dyDescent="0.25">
      <c r="A3168" s="1" t="s">
        <v>7058</v>
      </c>
      <c r="B3168">
        <v>3</v>
      </c>
      <c r="C3168" s="2">
        <v>43488.769363425927</v>
      </c>
      <c r="D3168" s="2">
        <v>43488.789849537039</v>
      </c>
      <c r="E3168">
        <v>40.406799999999997</v>
      </c>
      <c r="F3168">
        <v>-104.88403700000001</v>
      </c>
      <c r="G3168">
        <v>40.406799999999997</v>
      </c>
      <c r="H3168">
        <v>-104.884085</v>
      </c>
      <c r="I3168">
        <v>3.0000000000000001E-3</v>
      </c>
      <c r="J3168" s="1" t="s">
        <v>6084</v>
      </c>
      <c r="K3168">
        <v>9529</v>
      </c>
      <c r="L3168" s="1" t="s">
        <v>6596</v>
      </c>
      <c r="M3168" s="1" t="s">
        <v>97</v>
      </c>
      <c r="N3168" s="1" t="s">
        <v>83</v>
      </c>
      <c r="O3168" s="1" t="s">
        <v>209</v>
      </c>
      <c r="P3168" s="1" t="s">
        <v>198</v>
      </c>
      <c r="Q3168" s="1" t="s">
        <v>6857</v>
      </c>
      <c r="R3168" s="1" t="s">
        <v>48</v>
      </c>
      <c r="S3168" s="1" t="s">
        <v>79</v>
      </c>
      <c r="T3168" s="1" t="s">
        <v>230</v>
      </c>
      <c r="U3168" s="2">
        <v>43488.788888888892</v>
      </c>
      <c r="V3168">
        <v>33.1</v>
      </c>
      <c r="W3168">
        <v>27.7</v>
      </c>
      <c r="X3168">
        <v>48</v>
      </c>
      <c r="Y3168">
        <v>30.05</v>
      </c>
      <c r="Z3168">
        <v>10</v>
      </c>
      <c r="AA3168" s="1" t="s">
        <v>64</v>
      </c>
      <c r="AB3168">
        <v>5.8</v>
      </c>
      <c r="AD3168" s="1" t="s">
        <v>1212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s="1" t="s">
        <v>53</v>
      </c>
      <c r="AS3168" s="1" t="s">
        <v>53</v>
      </c>
      <c r="AT3168" s="1" t="s">
        <v>53</v>
      </c>
      <c r="AU3168" s="1" t="s">
        <v>51</v>
      </c>
    </row>
    <row r="3169" spans="1:47" x14ac:dyDescent="0.25">
      <c r="A3169" s="1" t="s">
        <v>9333</v>
      </c>
      <c r="B3169">
        <v>2</v>
      </c>
      <c r="C3169" s="2">
        <v>43488.770925925928</v>
      </c>
      <c r="D3169" s="2">
        <v>43488.791539351849</v>
      </c>
      <c r="E3169">
        <v>40.406669999999998</v>
      </c>
      <c r="F3169">
        <v>-104.86986</v>
      </c>
      <c r="G3169">
        <v>40.40672</v>
      </c>
      <c r="H3169">
        <v>-104.87389</v>
      </c>
      <c r="I3169">
        <v>0.21199999999999999</v>
      </c>
      <c r="J3169" s="1" t="s">
        <v>9334</v>
      </c>
      <c r="L3169" s="1" t="s">
        <v>9335</v>
      </c>
      <c r="M3169" s="1" t="s">
        <v>47</v>
      </c>
      <c r="N3169" s="1" t="s">
        <v>251</v>
      </c>
      <c r="O3169" s="1" t="s">
        <v>209</v>
      </c>
      <c r="P3169" s="1" t="s">
        <v>198</v>
      </c>
      <c r="Q3169" s="1" t="s">
        <v>252</v>
      </c>
      <c r="R3169" s="1" t="s">
        <v>48</v>
      </c>
      <c r="S3169" s="1" t="s">
        <v>79</v>
      </c>
      <c r="T3169" s="1" t="s">
        <v>253</v>
      </c>
      <c r="U3169" s="2">
        <v>43488.788888888892</v>
      </c>
      <c r="V3169">
        <v>35.1</v>
      </c>
      <c r="W3169">
        <v>25.9</v>
      </c>
      <c r="X3169">
        <v>46</v>
      </c>
      <c r="Y3169">
        <v>30.09</v>
      </c>
      <c r="Z3169">
        <v>10</v>
      </c>
      <c r="AA3169" s="1" t="s">
        <v>964</v>
      </c>
      <c r="AB3169">
        <v>13.8</v>
      </c>
      <c r="AD3169" s="1" t="s">
        <v>1212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s="1" t="s">
        <v>53</v>
      </c>
      <c r="AS3169" s="1" t="s">
        <v>53</v>
      </c>
      <c r="AT3169" s="1" t="s">
        <v>53</v>
      </c>
      <c r="AU3169" s="1" t="s">
        <v>51</v>
      </c>
    </row>
    <row r="3170" spans="1:47" x14ac:dyDescent="0.25">
      <c r="A3170" s="1" t="s">
        <v>5083</v>
      </c>
      <c r="B3170">
        <v>3</v>
      </c>
      <c r="C3170" s="2">
        <v>43488.781851851854</v>
      </c>
      <c r="D3170" s="2">
        <v>43488.802384259259</v>
      </c>
      <c r="E3170">
        <v>39.723457000000003</v>
      </c>
      <c r="F3170">
        <v>-105.011526</v>
      </c>
      <c r="G3170">
        <v>39.72184</v>
      </c>
      <c r="H3170">
        <v>-105.00936</v>
      </c>
      <c r="I3170">
        <v>0.16</v>
      </c>
      <c r="J3170" s="1" t="s">
        <v>397</v>
      </c>
      <c r="L3170" s="1" t="s">
        <v>194</v>
      </c>
      <c r="M3170" s="1" t="s">
        <v>47</v>
      </c>
      <c r="N3170" s="1" t="s">
        <v>131</v>
      </c>
      <c r="O3170" s="1" t="s">
        <v>131</v>
      </c>
      <c r="P3170" s="1" t="s">
        <v>198</v>
      </c>
      <c r="Q3170" s="1" t="s">
        <v>310</v>
      </c>
      <c r="R3170" s="1" t="s">
        <v>48</v>
      </c>
      <c r="S3170" s="1" t="s">
        <v>79</v>
      </c>
      <c r="T3170" s="1" t="s">
        <v>205</v>
      </c>
      <c r="U3170" s="2">
        <v>43488.78125</v>
      </c>
      <c r="V3170">
        <v>35.6</v>
      </c>
      <c r="W3170">
        <v>31.7</v>
      </c>
      <c r="X3170">
        <v>44</v>
      </c>
      <c r="Y3170">
        <v>29.92</v>
      </c>
      <c r="Z3170">
        <v>30</v>
      </c>
      <c r="AA3170" s="1" t="s">
        <v>961</v>
      </c>
      <c r="AB3170">
        <v>4.5999999999999996</v>
      </c>
      <c r="AD3170" s="1" t="s">
        <v>1220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s="1" t="s">
        <v>53</v>
      </c>
      <c r="AS3170" s="1" t="s">
        <v>53</v>
      </c>
      <c r="AT3170" s="1" t="s">
        <v>53</v>
      </c>
      <c r="AU3170" s="1" t="s">
        <v>53</v>
      </c>
    </row>
    <row r="3171" spans="1:47" x14ac:dyDescent="0.25">
      <c r="A3171" s="1" t="s">
        <v>7044</v>
      </c>
      <c r="B3171">
        <v>3</v>
      </c>
      <c r="C3171" s="2">
        <v>43488.783414351848</v>
      </c>
      <c r="D3171" s="2">
        <v>43488.803773148145</v>
      </c>
      <c r="E3171">
        <v>40.406799999999997</v>
      </c>
      <c r="F3171">
        <v>-104.88403700000001</v>
      </c>
      <c r="G3171">
        <v>40.406799999999997</v>
      </c>
      <c r="H3171">
        <v>-104.884085</v>
      </c>
      <c r="I3171">
        <v>3.0000000000000001E-3</v>
      </c>
      <c r="J3171" s="1" t="s">
        <v>6084</v>
      </c>
      <c r="K3171">
        <v>9529</v>
      </c>
      <c r="L3171" s="1" t="s">
        <v>6596</v>
      </c>
      <c r="M3171" s="1" t="s">
        <v>97</v>
      </c>
      <c r="N3171" s="1" t="s">
        <v>83</v>
      </c>
      <c r="O3171" s="1" t="s">
        <v>209</v>
      </c>
      <c r="P3171" s="1" t="s">
        <v>198</v>
      </c>
      <c r="Q3171" s="1" t="s">
        <v>6857</v>
      </c>
      <c r="R3171" s="1" t="s">
        <v>48</v>
      </c>
      <c r="S3171" s="1" t="s">
        <v>79</v>
      </c>
      <c r="T3171" s="1" t="s">
        <v>230</v>
      </c>
      <c r="U3171" s="2">
        <v>43488.788888888892</v>
      </c>
      <c r="V3171">
        <v>33.1</v>
      </c>
      <c r="W3171">
        <v>27.7</v>
      </c>
      <c r="X3171">
        <v>48</v>
      </c>
      <c r="Y3171">
        <v>30.05</v>
      </c>
      <c r="Z3171">
        <v>10</v>
      </c>
      <c r="AA3171" s="1" t="s">
        <v>64</v>
      </c>
      <c r="AB3171">
        <v>5.8</v>
      </c>
      <c r="AD3171" s="1" t="s">
        <v>1212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s="1" t="s">
        <v>53</v>
      </c>
      <c r="AS3171" s="1" t="s">
        <v>53</v>
      </c>
      <c r="AT3171" s="1" t="s">
        <v>53</v>
      </c>
      <c r="AU3171" s="1" t="s">
        <v>53</v>
      </c>
    </row>
    <row r="3172" spans="1:47" x14ac:dyDescent="0.25">
      <c r="A3172" s="1" t="s">
        <v>5084</v>
      </c>
      <c r="B3172">
        <v>3</v>
      </c>
      <c r="C3172" s="2">
        <v>43488.785497685189</v>
      </c>
      <c r="D3172" s="2">
        <v>43488.80609953704</v>
      </c>
      <c r="E3172">
        <v>39.72889</v>
      </c>
      <c r="F3172">
        <v>-105.01488999999999</v>
      </c>
      <c r="G3172">
        <v>39.721249999999998</v>
      </c>
      <c r="H3172">
        <v>-105.00869</v>
      </c>
      <c r="I3172">
        <v>0.622</v>
      </c>
      <c r="J3172" s="1" t="s">
        <v>400</v>
      </c>
      <c r="L3172" s="1" t="s">
        <v>129</v>
      </c>
      <c r="M3172" s="1" t="s">
        <v>47</v>
      </c>
      <c r="N3172" s="1" t="s">
        <v>131</v>
      </c>
      <c r="O3172" s="1" t="s">
        <v>131</v>
      </c>
      <c r="P3172" s="1" t="s">
        <v>198</v>
      </c>
      <c r="Q3172" s="1" t="s">
        <v>310</v>
      </c>
      <c r="R3172" s="1" t="s">
        <v>48</v>
      </c>
      <c r="S3172" s="1" t="s">
        <v>79</v>
      </c>
      <c r="T3172" s="1" t="s">
        <v>205</v>
      </c>
      <c r="U3172" s="2">
        <v>43488.78125</v>
      </c>
      <c r="V3172">
        <v>35.6</v>
      </c>
      <c r="W3172">
        <v>31.7</v>
      </c>
      <c r="X3172">
        <v>44</v>
      </c>
      <c r="Y3172">
        <v>29.92</v>
      </c>
      <c r="Z3172">
        <v>30</v>
      </c>
      <c r="AA3172" s="1" t="s">
        <v>961</v>
      </c>
      <c r="AB3172">
        <v>4.5999999999999996</v>
      </c>
      <c r="AD3172" s="1" t="s">
        <v>1220</v>
      </c>
      <c r="AE3172" t="b">
        <v>0</v>
      </c>
      <c r="AF3172" t="b">
        <v>0</v>
      </c>
      <c r="AG3172" t="b">
        <v>0</v>
      </c>
      <c r="AH3172" t="b">
        <v>0</v>
      </c>
      <c r="AI3172" t="b">
        <v>1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s="1" t="s">
        <v>53</v>
      </c>
      <c r="AS3172" s="1" t="s">
        <v>53</v>
      </c>
      <c r="AT3172" s="1" t="s">
        <v>53</v>
      </c>
      <c r="AU3172" s="1" t="s">
        <v>53</v>
      </c>
    </row>
    <row r="3173" spans="1:47" x14ac:dyDescent="0.25">
      <c r="A3173" s="1" t="s">
        <v>6390</v>
      </c>
      <c r="B3173">
        <v>4</v>
      </c>
      <c r="C3173" s="2">
        <v>43488.82403935185</v>
      </c>
      <c r="D3173" s="2">
        <v>43488.844548611109</v>
      </c>
      <c r="E3173">
        <v>39.678570000000001</v>
      </c>
      <c r="F3173">
        <v>-105.937009</v>
      </c>
      <c r="G3173">
        <v>39.673105</v>
      </c>
      <c r="H3173">
        <v>-105.97108</v>
      </c>
      <c r="I3173">
        <v>1.851</v>
      </c>
      <c r="J3173" s="1" t="s">
        <v>5033</v>
      </c>
      <c r="L3173" s="1" t="s">
        <v>137</v>
      </c>
      <c r="M3173" s="1" t="s">
        <v>47</v>
      </c>
      <c r="N3173" s="1" t="s">
        <v>1481</v>
      </c>
      <c r="O3173" s="1" t="s">
        <v>126</v>
      </c>
      <c r="P3173" s="1" t="s">
        <v>198</v>
      </c>
      <c r="Q3173" s="1" t="s">
        <v>1579</v>
      </c>
      <c r="R3173" s="1" t="s">
        <v>48</v>
      </c>
      <c r="S3173" s="1" t="s">
        <v>79</v>
      </c>
      <c r="T3173" s="1" t="s">
        <v>503</v>
      </c>
      <c r="U3173" s="2">
        <v>43488.82916666667</v>
      </c>
      <c r="V3173">
        <v>12.2</v>
      </c>
      <c r="X3173">
        <v>73</v>
      </c>
      <c r="Y3173">
        <v>29.92</v>
      </c>
      <c r="AA3173" s="1" t="s">
        <v>961</v>
      </c>
      <c r="AD3173" s="1" t="s">
        <v>1212</v>
      </c>
      <c r="AE3173" t="b">
        <v>0</v>
      </c>
      <c r="AF3173" t="b">
        <v>0</v>
      </c>
      <c r="AG3173" t="b">
        <v>0</v>
      </c>
      <c r="AH3173" t="b">
        <v>0</v>
      </c>
      <c r="AI3173" t="b">
        <v>1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s="1" t="s">
        <v>53</v>
      </c>
      <c r="AS3173" s="1" t="s">
        <v>53</v>
      </c>
      <c r="AT3173" s="1" t="s">
        <v>53</v>
      </c>
      <c r="AU3173" s="1" t="s">
        <v>53</v>
      </c>
    </row>
    <row r="3174" spans="1:47" x14ac:dyDescent="0.25">
      <c r="A3174" s="1" t="s">
        <v>4615</v>
      </c>
      <c r="B3174">
        <v>4</v>
      </c>
      <c r="C3174" s="2">
        <v>43489.194351851853</v>
      </c>
      <c r="D3174" s="2">
        <v>43489.214861111112</v>
      </c>
      <c r="E3174">
        <v>38.838259999999998</v>
      </c>
      <c r="F3174">
        <v>-104.70140000000001</v>
      </c>
      <c r="G3174">
        <v>38.84469</v>
      </c>
      <c r="H3174">
        <v>-104.70166</v>
      </c>
      <c r="I3174">
        <v>0.44400000000000001</v>
      </c>
      <c r="J3174" s="1" t="s">
        <v>4616</v>
      </c>
      <c r="L3174" s="1" t="s">
        <v>4617</v>
      </c>
      <c r="M3174" s="1" t="s">
        <v>47</v>
      </c>
      <c r="N3174" s="1" t="s">
        <v>232</v>
      </c>
      <c r="O3174" s="1" t="s">
        <v>193</v>
      </c>
      <c r="P3174" s="1" t="s">
        <v>198</v>
      </c>
      <c r="Q3174" s="1" t="s">
        <v>295</v>
      </c>
      <c r="R3174" s="1" t="s">
        <v>48</v>
      </c>
      <c r="S3174" s="1" t="s">
        <v>79</v>
      </c>
      <c r="T3174" s="1" t="s">
        <v>249</v>
      </c>
      <c r="U3174" s="2">
        <v>43489.20416666667</v>
      </c>
      <c r="V3174">
        <v>23</v>
      </c>
      <c r="X3174">
        <v>72</v>
      </c>
      <c r="Y3174">
        <v>30.12</v>
      </c>
      <c r="Z3174">
        <v>10</v>
      </c>
      <c r="AA3174" s="1" t="s">
        <v>49</v>
      </c>
      <c r="AD3174" s="1" t="s">
        <v>818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s="1" t="s">
        <v>53</v>
      </c>
      <c r="AS3174" s="1" t="s">
        <v>53</v>
      </c>
      <c r="AT3174" s="1" t="s">
        <v>53</v>
      </c>
      <c r="AU3174" s="1" t="s">
        <v>53</v>
      </c>
    </row>
    <row r="3175" spans="1:47" x14ac:dyDescent="0.25">
      <c r="A3175" s="1" t="s">
        <v>6755</v>
      </c>
      <c r="B3175">
        <v>4</v>
      </c>
      <c r="C3175" s="2">
        <v>43489.194351851853</v>
      </c>
      <c r="D3175" s="2">
        <v>43489.214861111112</v>
      </c>
      <c r="E3175">
        <v>38.84469</v>
      </c>
      <c r="F3175">
        <v>-104.70166</v>
      </c>
      <c r="G3175">
        <v>38.838970000000003</v>
      </c>
      <c r="H3175">
        <v>-104.70153999999999</v>
      </c>
      <c r="I3175">
        <v>0.39500000000000002</v>
      </c>
      <c r="J3175" s="1" t="s">
        <v>6756</v>
      </c>
      <c r="K3175">
        <v>6885</v>
      </c>
      <c r="L3175" s="1" t="s">
        <v>6635</v>
      </c>
      <c r="M3175" s="1" t="s">
        <v>47</v>
      </c>
      <c r="N3175" s="1" t="s">
        <v>232</v>
      </c>
      <c r="O3175" s="1" t="s">
        <v>193</v>
      </c>
      <c r="P3175" s="1" t="s">
        <v>198</v>
      </c>
      <c r="Q3175" s="1" t="s">
        <v>6757</v>
      </c>
      <c r="R3175" s="1" t="s">
        <v>48</v>
      </c>
      <c r="S3175" s="1" t="s">
        <v>79</v>
      </c>
      <c r="T3175" s="1" t="s">
        <v>249</v>
      </c>
      <c r="U3175" s="2">
        <v>43489.20416666667</v>
      </c>
      <c r="V3175">
        <v>23</v>
      </c>
      <c r="X3175">
        <v>72</v>
      </c>
      <c r="Y3175">
        <v>30.12</v>
      </c>
      <c r="Z3175">
        <v>10</v>
      </c>
      <c r="AA3175" s="1" t="s">
        <v>49</v>
      </c>
      <c r="AD3175" s="1" t="s">
        <v>818</v>
      </c>
      <c r="AE3175" t="b">
        <v>0</v>
      </c>
      <c r="AF3175" t="b">
        <v>0</v>
      </c>
      <c r="AG3175" t="b">
        <v>1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1</v>
      </c>
      <c r="AQ3175" t="b">
        <v>0</v>
      </c>
      <c r="AR3175" s="1" t="s">
        <v>53</v>
      </c>
      <c r="AS3175" s="1" t="s">
        <v>53</v>
      </c>
      <c r="AT3175" s="1" t="s">
        <v>53</v>
      </c>
      <c r="AU3175" s="1" t="s">
        <v>53</v>
      </c>
    </row>
    <row r="3176" spans="1:47" x14ac:dyDescent="0.25">
      <c r="A3176" s="1" t="s">
        <v>6559</v>
      </c>
      <c r="B3176">
        <v>4</v>
      </c>
      <c r="C3176" s="2">
        <v>43489.33079861111</v>
      </c>
      <c r="D3176" s="2">
        <v>43489.351400462961</v>
      </c>
      <c r="E3176">
        <v>39.313850000000002</v>
      </c>
      <c r="F3176">
        <v>-103.82623</v>
      </c>
      <c r="G3176">
        <v>39.291967999999997</v>
      </c>
      <c r="H3176">
        <v>-103.796706</v>
      </c>
      <c r="I3176">
        <v>2.1859999999999999</v>
      </c>
      <c r="J3176" s="1" t="s">
        <v>6560</v>
      </c>
      <c r="L3176" s="1" t="s">
        <v>133</v>
      </c>
      <c r="M3176" s="1" t="s">
        <v>47</v>
      </c>
      <c r="N3176" s="1" t="s">
        <v>3212</v>
      </c>
      <c r="O3176" s="1" t="s">
        <v>628</v>
      </c>
      <c r="P3176" s="1" t="s">
        <v>198</v>
      </c>
      <c r="Q3176" s="1" t="s">
        <v>3213</v>
      </c>
      <c r="R3176" s="1" t="s">
        <v>48</v>
      </c>
      <c r="S3176" s="1" t="s">
        <v>79</v>
      </c>
      <c r="T3176" s="1" t="s">
        <v>547</v>
      </c>
      <c r="U3176" s="2">
        <v>43489.329861111109</v>
      </c>
      <c r="V3176">
        <v>24.1</v>
      </c>
      <c r="X3176">
        <v>96</v>
      </c>
      <c r="Y3176">
        <v>30.17</v>
      </c>
      <c r="Z3176">
        <v>1</v>
      </c>
      <c r="AA3176" s="1" t="s">
        <v>49</v>
      </c>
      <c r="AC3176">
        <v>0.01</v>
      </c>
      <c r="AD3176" s="1" t="s">
        <v>1210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s="1" t="s">
        <v>51</v>
      </c>
      <c r="AS3176" s="1" t="s">
        <v>51</v>
      </c>
      <c r="AT3176" s="1" t="s">
        <v>51</v>
      </c>
      <c r="AU3176" s="1" t="s">
        <v>51</v>
      </c>
    </row>
    <row r="3177" spans="1:47" x14ac:dyDescent="0.25">
      <c r="A3177" s="1" t="s">
        <v>6561</v>
      </c>
      <c r="B3177">
        <v>4</v>
      </c>
      <c r="C3177" s="2">
        <v>43489.333958333336</v>
      </c>
      <c r="D3177" s="2">
        <v>43489.354722222219</v>
      </c>
      <c r="E3177">
        <v>39.355179999999997</v>
      </c>
      <c r="F3177">
        <v>-103.867738</v>
      </c>
      <c r="G3177">
        <v>39.460343000000002</v>
      </c>
      <c r="H3177">
        <v>-103.936133</v>
      </c>
      <c r="I3177">
        <v>8.1319999999999997</v>
      </c>
      <c r="J3177" s="1" t="s">
        <v>6562</v>
      </c>
      <c r="L3177" s="1" t="s">
        <v>137</v>
      </c>
      <c r="M3177" s="1" t="s">
        <v>47</v>
      </c>
      <c r="N3177" s="1" t="s">
        <v>3212</v>
      </c>
      <c r="O3177" s="1" t="s">
        <v>628</v>
      </c>
      <c r="P3177" s="1" t="s">
        <v>198</v>
      </c>
      <c r="Q3177" s="1" t="s">
        <v>3213</v>
      </c>
      <c r="R3177" s="1" t="s">
        <v>48</v>
      </c>
      <c r="S3177" s="1" t="s">
        <v>79</v>
      </c>
      <c r="T3177" s="1" t="s">
        <v>547</v>
      </c>
      <c r="U3177" s="2">
        <v>43489.334722222222</v>
      </c>
      <c r="V3177">
        <v>24.1</v>
      </c>
      <c r="X3177">
        <v>96</v>
      </c>
      <c r="Y3177">
        <v>30.1</v>
      </c>
      <c r="Z3177">
        <v>0.8</v>
      </c>
      <c r="AA3177" s="1" t="s">
        <v>49</v>
      </c>
      <c r="AC3177">
        <v>0.01</v>
      </c>
      <c r="AD3177" s="1" t="s">
        <v>1210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s="1" t="s">
        <v>51</v>
      </c>
      <c r="AS3177" s="1" t="s">
        <v>51</v>
      </c>
      <c r="AT3177" s="1" t="s">
        <v>51</v>
      </c>
      <c r="AU3177" s="1" t="s">
        <v>51</v>
      </c>
    </row>
    <row r="3178" spans="1:47" x14ac:dyDescent="0.25">
      <c r="A3178" s="1" t="s">
        <v>5456</v>
      </c>
      <c r="B3178">
        <v>3</v>
      </c>
      <c r="C3178" s="2">
        <v>43489.337604166663</v>
      </c>
      <c r="D3178" s="2">
        <v>43489.357939814814</v>
      </c>
      <c r="E3178">
        <v>39.619759999999999</v>
      </c>
      <c r="F3178">
        <v>-104.8994</v>
      </c>
      <c r="G3178">
        <v>39.617812999999998</v>
      </c>
      <c r="H3178">
        <v>-104.898312</v>
      </c>
      <c r="I3178">
        <v>0.14599999999999999</v>
      </c>
      <c r="J3178" s="1" t="s">
        <v>426</v>
      </c>
      <c r="L3178" s="1" t="s">
        <v>195</v>
      </c>
      <c r="M3178" s="1" t="s">
        <v>47</v>
      </c>
      <c r="N3178" s="1" t="s">
        <v>127</v>
      </c>
      <c r="O3178" s="1" t="s">
        <v>201</v>
      </c>
      <c r="P3178" s="1" t="s">
        <v>198</v>
      </c>
      <c r="Q3178" s="1" t="s">
        <v>427</v>
      </c>
      <c r="R3178" s="1" t="s">
        <v>48</v>
      </c>
      <c r="S3178" s="1" t="s">
        <v>79</v>
      </c>
      <c r="T3178" s="1" t="s">
        <v>200</v>
      </c>
      <c r="U3178" s="2">
        <v>43489.343055555553</v>
      </c>
      <c r="V3178">
        <v>19</v>
      </c>
      <c r="W3178">
        <v>1.6</v>
      </c>
      <c r="X3178">
        <v>92</v>
      </c>
      <c r="Y3178">
        <v>30.14</v>
      </c>
      <c r="Z3178">
        <v>0.2</v>
      </c>
      <c r="AA3178" s="1" t="s">
        <v>961</v>
      </c>
      <c r="AB3178">
        <v>24.2</v>
      </c>
      <c r="AC3178">
        <v>0</v>
      </c>
      <c r="AD3178" s="1" t="s">
        <v>4892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s="1" t="s">
        <v>51</v>
      </c>
      <c r="AS3178" s="1" t="s">
        <v>51</v>
      </c>
      <c r="AT3178" s="1" t="s">
        <v>51</v>
      </c>
      <c r="AU3178" s="1" t="s">
        <v>51</v>
      </c>
    </row>
    <row r="3179" spans="1:47" x14ac:dyDescent="0.25">
      <c r="A3179" s="1" t="s">
        <v>5457</v>
      </c>
      <c r="B3179">
        <v>4</v>
      </c>
      <c r="C3179" s="2">
        <v>43489.342812499999</v>
      </c>
      <c r="D3179" s="2">
        <v>43489.363553240742</v>
      </c>
      <c r="E3179">
        <v>39.524239999999999</v>
      </c>
      <c r="F3179">
        <v>-107.77607</v>
      </c>
      <c r="G3179">
        <v>39.531840000000003</v>
      </c>
      <c r="H3179">
        <v>-107.714332</v>
      </c>
      <c r="I3179">
        <v>3.3319999999999999</v>
      </c>
      <c r="J3179" s="1" t="s">
        <v>5458</v>
      </c>
      <c r="L3179" s="1" t="s">
        <v>133</v>
      </c>
      <c r="M3179" s="1" t="s">
        <v>47</v>
      </c>
      <c r="N3179" s="1" t="s">
        <v>802</v>
      </c>
      <c r="O3179" s="1" t="s">
        <v>187</v>
      </c>
      <c r="P3179" s="1" t="s">
        <v>198</v>
      </c>
      <c r="Q3179" s="1" t="s">
        <v>803</v>
      </c>
      <c r="R3179" s="1" t="s">
        <v>48</v>
      </c>
      <c r="S3179" s="1" t="s">
        <v>79</v>
      </c>
      <c r="T3179" s="1" t="s">
        <v>528</v>
      </c>
      <c r="U3179" s="2">
        <v>43489.328472222223</v>
      </c>
      <c r="V3179">
        <v>21.9</v>
      </c>
      <c r="W3179">
        <v>17.2</v>
      </c>
      <c r="X3179">
        <v>92</v>
      </c>
      <c r="Y3179">
        <v>30.36</v>
      </c>
      <c r="Z3179">
        <v>6</v>
      </c>
      <c r="AA3179" s="1" t="s">
        <v>63</v>
      </c>
      <c r="AB3179">
        <v>3.5</v>
      </c>
      <c r="AC3179">
        <v>0</v>
      </c>
      <c r="AD3179" s="1" t="s">
        <v>1212</v>
      </c>
      <c r="AE3179" t="b">
        <v>0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s="1" t="s">
        <v>51</v>
      </c>
      <c r="AS3179" s="1" t="s">
        <v>51</v>
      </c>
      <c r="AT3179" s="1" t="s">
        <v>51</v>
      </c>
      <c r="AU3179" s="1" t="s">
        <v>51</v>
      </c>
    </row>
    <row r="3180" spans="1:47" x14ac:dyDescent="0.25">
      <c r="A3180" s="1" t="s">
        <v>5299</v>
      </c>
      <c r="B3180">
        <v>3</v>
      </c>
      <c r="C3180" s="2">
        <v>43489.350104166668</v>
      </c>
      <c r="D3180" s="2">
        <v>43489.370439814818</v>
      </c>
      <c r="E3180">
        <v>39.778410000000001</v>
      </c>
      <c r="F3180">
        <v>-104.91289</v>
      </c>
      <c r="G3180">
        <v>39.780200000000001</v>
      </c>
      <c r="H3180">
        <v>-104.93646</v>
      </c>
      <c r="I3180">
        <v>1.258</v>
      </c>
      <c r="J3180" s="1" t="s">
        <v>486</v>
      </c>
      <c r="L3180" s="1" t="s">
        <v>137</v>
      </c>
      <c r="M3180" s="1" t="s">
        <v>47</v>
      </c>
      <c r="N3180" s="1" t="s">
        <v>131</v>
      </c>
      <c r="O3180" s="1" t="s">
        <v>131</v>
      </c>
      <c r="P3180" s="1" t="s">
        <v>198</v>
      </c>
      <c r="Q3180" s="1" t="s">
        <v>246</v>
      </c>
      <c r="R3180" s="1" t="s">
        <v>48</v>
      </c>
      <c r="S3180" s="1" t="s">
        <v>79</v>
      </c>
      <c r="T3180" s="1" t="s">
        <v>205</v>
      </c>
      <c r="U3180" s="2">
        <v>43489.370833333334</v>
      </c>
      <c r="V3180">
        <v>19.399999999999999</v>
      </c>
      <c r="W3180">
        <v>5</v>
      </c>
      <c r="X3180">
        <v>93</v>
      </c>
      <c r="Y3180">
        <v>30.22</v>
      </c>
      <c r="Z3180">
        <v>0.2</v>
      </c>
      <c r="AA3180" s="1" t="s">
        <v>65</v>
      </c>
      <c r="AB3180">
        <v>16.100000000000001</v>
      </c>
      <c r="AD3180" s="1" t="s">
        <v>1219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s="1" t="s">
        <v>51</v>
      </c>
      <c r="AS3180" s="1" t="s">
        <v>51</v>
      </c>
      <c r="AT3180" s="1" t="s">
        <v>51</v>
      </c>
      <c r="AU3180" s="1" t="s">
        <v>51</v>
      </c>
    </row>
    <row r="3181" spans="1:47" x14ac:dyDescent="0.25">
      <c r="A3181" s="1" t="s">
        <v>8688</v>
      </c>
      <c r="B3181">
        <v>3</v>
      </c>
      <c r="C3181" s="2">
        <v>43489.354270833333</v>
      </c>
      <c r="D3181" s="2">
        <v>43489.374606481484</v>
      </c>
      <c r="E3181">
        <v>39.894632000000001</v>
      </c>
      <c r="F3181">
        <v>-105.337389</v>
      </c>
      <c r="G3181">
        <v>39.896971000000001</v>
      </c>
      <c r="H3181">
        <v>-105.338831</v>
      </c>
      <c r="I3181">
        <v>0.17899999999999999</v>
      </c>
      <c r="J3181" s="1" t="s">
        <v>8689</v>
      </c>
      <c r="K3181">
        <v>29715</v>
      </c>
      <c r="L3181" s="1" t="s">
        <v>6923</v>
      </c>
      <c r="M3181" s="1" t="s">
        <v>47</v>
      </c>
      <c r="N3181" s="1" t="s">
        <v>269</v>
      </c>
      <c r="O3181" s="1" t="s">
        <v>115</v>
      </c>
      <c r="P3181" s="1" t="s">
        <v>198</v>
      </c>
      <c r="Q3181" s="1" t="s">
        <v>8690</v>
      </c>
      <c r="R3181" s="1" t="s">
        <v>48</v>
      </c>
      <c r="S3181" s="1" t="s">
        <v>79</v>
      </c>
      <c r="T3181" s="1" t="s">
        <v>324</v>
      </c>
      <c r="U3181" s="2">
        <v>43489.354166666664</v>
      </c>
      <c r="V3181">
        <v>21.2</v>
      </c>
      <c r="W3181">
        <v>10.9</v>
      </c>
      <c r="X3181">
        <v>93</v>
      </c>
      <c r="Y3181">
        <v>30.23</v>
      </c>
      <c r="Z3181">
        <v>0.5</v>
      </c>
      <c r="AA3181" s="1" t="s">
        <v>961</v>
      </c>
      <c r="AB3181">
        <v>9.1999999999999993</v>
      </c>
      <c r="AD3181" s="1" t="s">
        <v>4893</v>
      </c>
      <c r="AE3181" t="b">
        <v>0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s="1" t="s">
        <v>51</v>
      </c>
      <c r="AS3181" s="1" t="s">
        <v>51</v>
      </c>
      <c r="AT3181" s="1" t="s">
        <v>51</v>
      </c>
      <c r="AU3181" s="1" t="s">
        <v>51</v>
      </c>
    </row>
    <row r="3182" spans="1:47" x14ac:dyDescent="0.25">
      <c r="A3182" s="1" t="s">
        <v>5202</v>
      </c>
      <c r="B3182">
        <v>3</v>
      </c>
      <c r="C3182" s="2">
        <v>43489.380300925928</v>
      </c>
      <c r="D3182" s="2">
        <v>43489.400995370372</v>
      </c>
      <c r="E3182">
        <v>40.576419999999999</v>
      </c>
      <c r="F3182">
        <v>-105.00147</v>
      </c>
      <c r="G3182">
        <v>40.574427</v>
      </c>
      <c r="H3182">
        <v>-105.00149</v>
      </c>
      <c r="I3182">
        <v>0.13800000000000001</v>
      </c>
      <c r="J3182" s="1" t="s">
        <v>983</v>
      </c>
      <c r="L3182" s="1" t="s">
        <v>195</v>
      </c>
      <c r="M3182" s="1" t="s">
        <v>47</v>
      </c>
      <c r="N3182" s="1" t="s">
        <v>227</v>
      </c>
      <c r="O3182" s="1" t="s">
        <v>228</v>
      </c>
      <c r="P3182" s="1" t="s">
        <v>198</v>
      </c>
      <c r="Q3182" s="1" t="s">
        <v>321</v>
      </c>
      <c r="R3182" s="1" t="s">
        <v>48</v>
      </c>
      <c r="S3182" s="1" t="s">
        <v>79</v>
      </c>
      <c r="T3182" s="1" t="s">
        <v>230</v>
      </c>
      <c r="U3182" s="2">
        <v>43489.377083333333</v>
      </c>
      <c r="V3182">
        <v>19.399999999999999</v>
      </c>
      <c r="W3182">
        <v>8.6</v>
      </c>
      <c r="X3182">
        <v>93</v>
      </c>
      <c r="Y3182">
        <v>30.25</v>
      </c>
      <c r="Z3182">
        <v>0.8</v>
      </c>
      <c r="AA3182" s="1" t="s">
        <v>961</v>
      </c>
      <c r="AB3182">
        <v>9.1999999999999993</v>
      </c>
      <c r="AD3182" s="1" t="s">
        <v>1210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s="1" t="s">
        <v>51</v>
      </c>
      <c r="AS3182" s="1" t="s">
        <v>51</v>
      </c>
      <c r="AT3182" s="1" t="s">
        <v>51</v>
      </c>
      <c r="AU3182" s="1" t="s">
        <v>51</v>
      </c>
    </row>
    <row r="3183" spans="1:47" x14ac:dyDescent="0.25">
      <c r="A3183" s="1" t="s">
        <v>8691</v>
      </c>
      <c r="B3183">
        <v>4</v>
      </c>
      <c r="C3183" s="2">
        <v>43489.383425925924</v>
      </c>
      <c r="D3183" s="2">
        <v>43489.40415509259</v>
      </c>
      <c r="E3183">
        <v>39.927869999999999</v>
      </c>
      <c r="F3183">
        <v>-105.23453000000001</v>
      </c>
      <c r="G3183">
        <v>39.865519999999997</v>
      </c>
      <c r="H3183">
        <v>-105.24005</v>
      </c>
      <c r="I3183">
        <v>4.3179999999999996</v>
      </c>
      <c r="J3183" s="1" t="s">
        <v>8692</v>
      </c>
      <c r="K3183">
        <v>3563</v>
      </c>
      <c r="L3183" s="1" t="s">
        <v>6674</v>
      </c>
      <c r="M3183" s="1" t="s">
        <v>47</v>
      </c>
      <c r="N3183" s="1" t="s">
        <v>255</v>
      </c>
      <c r="O3183" s="1" t="s">
        <v>255</v>
      </c>
      <c r="P3183" s="1" t="s">
        <v>198</v>
      </c>
      <c r="Q3183" s="1" t="s">
        <v>373</v>
      </c>
      <c r="R3183" s="1" t="s">
        <v>48</v>
      </c>
      <c r="S3183" s="1" t="s">
        <v>79</v>
      </c>
      <c r="T3183" s="1" t="s">
        <v>324</v>
      </c>
      <c r="U3183" s="2">
        <v>43489.383333333331</v>
      </c>
      <c r="V3183">
        <v>21.2</v>
      </c>
      <c r="W3183">
        <v>12.6</v>
      </c>
      <c r="X3183">
        <v>93</v>
      </c>
      <c r="Y3183">
        <v>30.26</v>
      </c>
      <c r="Z3183">
        <v>1</v>
      </c>
      <c r="AA3183" s="1" t="s">
        <v>65</v>
      </c>
      <c r="AB3183">
        <v>6.9</v>
      </c>
      <c r="AD3183" s="1" t="s">
        <v>1210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s="1" t="s">
        <v>51</v>
      </c>
      <c r="AS3183" s="1" t="s">
        <v>51</v>
      </c>
      <c r="AT3183" s="1" t="s">
        <v>51</v>
      </c>
      <c r="AU3183" s="1" t="s">
        <v>51</v>
      </c>
    </row>
    <row r="3184" spans="1:47" x14ac:dyDescent="0.25">
      <c r="A3184" s="1" t="s">
        <v>6536</v>
      </c>
      <c r="B3184">
        <v>4</v>
      </c>
      <c r="C3184" s="2">
        <v>43489.384965277779</v>
      </c>
      <c r="D3184" s="2">
        <v>43489.592847222222</v>
      </c>
      <c r="E3184">
        <v>39.522419999999997</v>
      </c>
      <c r="F3184">
        <v>-107.78233</v>
      </c>
      <c r="G3184">
        <v>39.531799999999997</v>
      </c>
      <c r="H3184">
        <v>-107.70675</v>
      </c>
      <c r="I3184">
        <v>4.08</v>
      </c>
      <c r="J3184" s="1" t="s">
        <v>6537</v>
      </c>
      <c r="L3184" s="1" t="s">
        <v>133</v>
      </c>
      <c r="M3184" s="1" t="s">
        <v>47</v>
      </c>
      <c r="N3184" s="1" t="s">
        <v>802</v>
      </c>
      <c r="O3184" s="1" t="s">
        <v>187</v>
      </c>
      <c r="P3184" s="1" t="s">
        <v>198</v>
      </c>
      <c r="Q3184" s="1" t="s">
        <v>803</v>
      </c>
      <c r="R3184" s="1" t="s">
        <v>48</v>
      </c>
      <c r="S3184" s="1" t="s">
        <v>79</v>
      </c>
      <c r="T3184" s="1" t="s">
        <v>528</v>
      </c>
      <c r="U3184" s="2">
        <v>43489.386805555558</v>
      </c>
      <c r="V3184">
        <v>23</v>
      </c>
      <c r="X3184">
        <v>92</v>
      </c>
      <c r="Y3184">
        <v>30.27</v>
      </c>
      <c r="Z3184">
        <v>5</v>
      </c>
      <c r="AA3184" s="1" t="s">
        <v>49</v>
      </c>
      <c r="AC3184">
        <v>0</v>
      </c>
      <c r="AD3184" s="1" t="s">
        <v>1210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s="1" t="s">
        <v>51</v>
      </c>
      <c r="AS3184" s="1" t="s">
        <v>51</v>
      </c>
      <c r="AT3184" s="1" t="s">
        <v>51</v>
      </c>
      <c r="AU3184" s="1" t="s">
        <v>51</v>
      </c>
    </row>
    <row r="3185" spans="1:47" x14ac:dyDescent="0.25">
      <c r="A3185" s="1" t="s">
        <v>6425</v>
      </c>
      <c r="B3185">
        <v>3</v>
      </c>
      <c r="C3185" s="2">
        <v>43489.444363425922</v>
      </c>
      <c r="D3185" s="2">
        <v>43489.464884259258</v>
      </c>
      <c r="E3185">
        <v>39.981110999999999</v>
      </c>
      <c r="F3185">
        <v>-105.222993</v>
      </c>
      <c r="G3185">
        <v>39.977435999999997</v>
      </c>
      <c r="H3185">
        <v>-105.21503800000001</v>
      </c>
      <c r="I3185">
        <v>0.49199999999999999</v>
      </c>
      <c r="J3185" s="1" t="s">
        <v>731</v>
      </c>
      <c r="L3185" s="1" t="s">
        <v>243</v>
      </c>
      <c r="M3185" s="1" t="s">
        <v>47</v>
      </c>
      <c r="N3185" s="1" t="s">
        <v>255</v>
      </c>
      <c r="O3185" s="1" t="s">
        <v>255</v>
      </c>
      <c r="P3185" s="1" t="s">
        <v>198</v>
      </c>
      <c r="Q3185" s="1" t="s">
        <v>373</v>
      </c>
      <c r="R3185" s="1" t="s">
        <v>48</v>
      </c>
      <c r="S3185" s="1" t="s">
        <v>79</v>
      </c>
      <c r="T3185" s="1" t="s">
        <v>324</v>
      </c>
      <c r="U3185" s="2">
        <v>43489.4375</v>
      </c>
      <c r="V3185">
        <v>21.2</v>
      </c>
      <c r="X3185">
        <v>93</v>
      </c>
      <c r="Y3185">
        <v>30.26</v>
      </c>
      <c r="Z3185">
        <v>1</v>
      </c>
      <c r="AA3185" s="1" t="s">
        <v>49</v>
      </c>
      <c r="AD3185" s="1" t="s">
        <v>1210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s="1" t="s">
        <v>51</v>
      </c>
      <c r="AS3185" s="1" t="s">
        <v>51</v>
      </c>
      <c r="AT3185" s="1" t="s">
        <v>51</v>
      </c>
      <c r="AU3185" s="1" t="s">
        <v>51</v>
      </c>
    </row>
    <row r="3186" spans="1:47" x14ac:dyDescent="0.25">
      <c r="A3186" s="1" t="s">
        <v>6426</v>
      </c>
      <c r="B3186">
        <v>3</v>
      </c>
      <c r="C3186" s="2">
        <v>43489.452696759261</v>
      </c>
      <c r="D3186" s="2">
        <v>43489.473217592589</v>
      </c>
      <c r="E3186">
        <v>39.809629999999999</v>
      </c>
      <c r="F3186">
        <v>-104.98308</v>
      </c>
      <c r="G3186">
        <v>39.815443000000002</v>
      </c>
      <c r="H3186">
        <v>-104.98299</v>
      </c>
      <c r="I3186">
        <v>0.40200000000000002</v>
      </c>
      <c r="J3186" s="1" t="s">
        <v>702</v>
      </c>
      <c r="L3186" s="1" t="s">
        <v>194</v>
      </c>
      <c r="M3186" s="1" t="s">
        <v>47</v>
      </c>
      <c r="N3186" s="1" t="s">
        <v>131</v>
      </c>
      <c r="O3186" s="1" t="s">
        <v>147</v>
      </c>
      <c r="P3186" s="1" t="s">
        <v>198</v>
      </c>
      <c r="Q3186" s="1" t="s">
        <v>246</v>
      </c>
      <c r="R3186" s="1" t="s">
        <v>48</v>
      </c>
      <c r="S3186" s="1" t="s">
        <v>79</v>
      </c>
      <c r="T3186" s="1" t="s">
        <v>205</v>
      </c>
      <c r="U3186" s="2">
        <v>43489.457638888889</v>
      </c>
      <c r="V3186">
        <v>19.399999999999999</v>
      </c>
      <c r="X3186">
        <v>93</v>
      </c>
      <c r="Y3186">
        <v>30.25</v>
      </c>
      <c r="Z3186">
        <v>0.5</v>
      </c>
      <c r="AA3186" s="1" t="s">
        <v>49</v>
      </c>
      <c r="AD3186" s="1" t="s">
        <v>1219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s="1" t="s">
        <v>51</v>
      </c>
      <c r="AS3186" s="1" t="s">
        <v>51</v>
      </c>
      <c r="AT3186" s="1" t="s">
        <v>51</v>
      </c>
      <c r="AU3186" s="1" t="s">
        <v>51</v>
      </c>
    </row>
    <row r="3187" spans="1:47" x14ac:dyDescent="0.25">
      <c r="A3187" s="1" t="s">
        <v>5203</v>
      </c>
      <c r="B3187">
        <v>3</v>
      </c>
      <c r="C3187" s="2">
        <v>43489.455300925925</v>
      </c>
      <c r="D3187" s="2">
        <v>43489.475995370369</v>
      </c>
      <c r="E3187">
        <v>39.134844000000001</v>
      </c>
      <c r="F3187">
        <v>-104.862869</v>
      </c>
      <c r="G3187">
        <v>39.139437999999998</v>
      </c>
      <c r="H3187">
        <v>-104.862106</v>
      </c>
      <c r="I3187">
        <v>0.32</v>
      </c>
      <c r="J3187" s="1" t="s">
        <v>455</v>
      </c>
      <c r="L3187" s="1" t="s">
        <v>194</v>
      </c>
      <c r="M3187" s="1" t="s">
        <v>47</v>
      </c>
      <c r="N3187" s="1" t="s">
        <v>86</v>
      </c>
      <c r="O3187" s="1" t="s">
        <v>121</v>
      </c>
      <c r="P3187" s="1" t="s">
        <v>198</v>
      </c>
      <c r="Q3187" s="1" t="s">
        <v>222</v>
      </c>
      <c r="R3187" s="1" t="s">
        <v>48</v>
      </c>
      <c r="S3187" s="1" t="s">
        <v>79</v>
      </c>
      <c r="T3187" s="1" t="s">
        <v>223</v>
      </c>
      <c r="U3187" s="2">
        <v>43489.45</v>
      </c>
      <c r="V3187">
        <v>14</v>
      </c>
      <c r="W3187">
        <v>-1.4</v>
      </c>
      <c r="X3187">
        <v>86</v>
      </c>
      <c r="Y3187">
        <v>30.2</v>
      </c>
      <c r="Z3187">
        <v>0.8</v>
      </c>
      <c r="AA3187" s="1" t="s">
        <v>65</v>
      </c>
      <c r="AB3187">
        <v>15</v>
      </c>
      <c r="AD3187" s="1" t="s">
        <v>1210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s="1" t="s">
        <v>51</v>
      </c>
      <c r="AS3187" s="1" t="s">
        <v>51</v>
      </c>
      <c r="AT3187" s="1" t="s">
        <v>51</v>
      </c>
      <c r="AU3187" s="1" t="s">
        <v>51</v>
      </c>
    </row>
    <row r="3188" spans="1:47" x14ac:dyDescent="0.25">
      <c r="A3188" s="1" t="s">
        <v>6427</v>
      </c>
      <c r="B3188">
        <v>3</v>
      </c>
      <c r="C3188" s="2">
        <v>43489.462592592594</v>
      </c>
      <c r="D3188" s="2">
        <v>43489.482939814814</v>
      </c>
      <c r="E3188">
        <v>39.825524999999999</v>
      </c>
      <c r="F3188">
        <v>-104.98286</v>
      </c>
      <c r="G3188">
        <v>39.830770000000001</v>
      </c>
      <c r="H3188">
        <v>-104.98251999999999</v>
      </c>
      <c r="I3188">
        <v>0.36299999999999999</v>
      </c>
      <c r="J3188" s="1" t="s">
        <v>732</v>
      </c>
      <c r="L3188" s="1" t="s">
        <v>194</v>
      </c>
      <c r="M3188" s="1" t="s">
        <v>47</v>
      </c>
      <c r="N3188" s="1" t="s">
        <v>131</v>
      </c>
      <c r="O3188" s="1" t="s">
        <v>147</v>
      </c>
      <c r="P3188" s="1" t="s">
        <v>198</v>
      </c>
      <c r="Q3188" s="1" t="s">
        <v>204</v>
      </c>
      <c r="R3188" s="1" t="s">
        <v>48</v>
      </c>
      <c r="S3188" s="1" t="s">
        <v>79</v>
      </c>
      <c r="T3188" s="1" t="s">
        <v>205</v>
      </c>
      <c r="U3188" s="2">
        <v>43489.457638888889</v>
      </c>
      <c r="V3188">
        <v>19.399999999999999</v>
      </c>
      <c r="X3188">
        <v>93</v>
      </c>
      <c r="Y3188">
        <v>30.25</v>
      </c>
      <c r="Z3188">
        <v>0.5</v>
      </c>
      <c r="AA3188" s="1" t="s">
        <v>49</v>
      </c>
      <c r="AD3188" s="1" t="s">
        <v>1219</v>
      </c>
      <c r="AE3188" t="b">
        <v>0</v>
      </c>
      <c r="AF3188" t="b">
        <v>0</v>
      </c>
      <c r="AG3188" t="b">
        <v>0</v>
      </c>
      <c r="AH3188" t="b">
        <v>0</v>
      </c>
      <c r="AI3188" t="b">
        <v>1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s="1" t="s">
        <v>51</v>
      </c>
      <c r="AS3188" s="1" t="s">
        <v>51</v>
      </c>
      <c r="AT3188" s="1" t="s">
        <v>51</v>
      </c>
      <c r="AU3188" s="1" t="s">
        <v>51</v>
      </c>
    </row>
    <row r="3189" spans="1:47" x14ac:dyDescent="0.25">
      <c r="A3189" s="1" t="s">
        <v>5204</v>
      </c>
      <c r="B3189">
        <v>3</v>
      </c>
      <c r="C3189" s="2">
        <v>43489.515185185184</v>
      </c>
      <c r="D3189" s="2">
        <v>43489.535752314812</v>
      </c>
      <c r="E3189">
        <v>39.763120000000001</v>
      </c>
      <c r="F3189">
        <v>-104.78370099999999</v>
      </c>
      <c r="G3189">
        <v>39.762819999999998</v>
      </c>
      <c r="H3189">
        <v>-104.782839</v>
      </c>
      <c r="I3189">
        <v>0.05</v>
      </c>
      <c r="J3189" s="1" t="s">
        <v>535</v>
      </c>
      <c r="L3189" s="1" t="s">
        <v>133</v>
      </c>
      <c r="M3189" s="1" t="s">
        <v>47</v>
      </c>
      <c r="N3189" s="1" t="s">
        <v>170</v>
      </c>
      <c r="O3189" s="1" t="s">
        <v>147</v>
      </c>
      <c r="P3189" s="1" t="s">
        <v>198</v>
      </c>
      <c r="Q3189" s="1" t="s">
        <v>240</v>
      </c>
      <c r="R3189" s="1" t="s">
        <v>48</v>
      </c>
      <c r="S3189" s="1" t="s">
        <v>79</v>
      </c>
      <c r="T3189" s="1" t="s">
        <v>203</v>
      </c>
      <c r="U3189" s="2">
        <v>43489.51458333333</v>
      </c>
      <c r="V3189">
        <v>19.399999999999999</v>
      </c>
      <c r="W3189">
        <v>10.4</v>
      </c>
      <c r="X3189">
        <v>93</v>
      </c>
      <c r="Y3189">
        <v>30.2</v>
      </c>
      <c r="Z3189">
        <v>4</v>
      </c>
      <c r="AA3189" s="1" t="s">
        <v>55</v>
      </c>
      <c r="AB3189">
        <v>6.9</v>
      </c>
      <c r="AD3189" s="1" t="s">
        <v>1210</v>
      </c>
      <c r="AE3189" t="b">
        <v>0</v>
      </c>
      <c r="AF3189" t="b">
        <v>0</v>
      </c>
      <c r="AG3189" t="b">
        <v>0</v>
      </c>
      <c r="AH3189" t="b">
        <v>0</v>
      </c>
      <c r="AI3189" t="b">
        <v>1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s="1" t="s">
        <v>51</v>
      </c>
      <c r="AS3189" s="1" t="s">
        <v>51</v>
      </c>
      <c r="AT3189" s="1" t="s">
        <v>51</v>
      </c>
      <c r="AU3189" s="1" t="s">
        <v>51</v>
      </c>
    </row>
    <row r="3190" spans="1:47" x14ac:dyDescent="0.25">
      <c r="A3190" s="1" t="s">
        <v>2422</v>
      </c>
      <c r="B3190">
        <v>3</v>
      </c>
      <c r="C3190" s="2">
        <v>43489.551134259258</v>
      </c>
      <c r="D3190" s="2">
        <v>43489.570474537039</v>
      </c>
      <c r="E3190">
        <v>39.680940999999997</v>
      </c>
      <c r="F3190">
        <v>-104.82867</v>
      </c>
      <c r="G3190">
        <v>39.688763999999999</v>
      </c>
      <c r="H3190">
        <v>-104.82874</v>
      </c>
      <c r="I3190">
        <v>0.54100000000000004</v>
      </c>
      <c r="J3190" s="1" t="s">
        <v>586</v>
      </c>
      <c r="L3190" s="1" t="s">
        <v>308</v>
      </c>
      <c r="M3190" s="1" t="s">
        <v>47</v>
      </c>
      <c r="N3190" s="1" t="s">
        <v>170</v>
      </c>
      <c r="O3190" s="1" t="s">
        <v>201</v>
      </c>
      <c r="P3190" s="1" t="s">
        <v>198</v>
      </c>
      <c r="Q3190" s="1" t="s">
        <v>202</v>
      </c>
      <c r="R3190" s="1" t="s">
        <v>48</v>
      </c>
      <c r="S3190" s="1" t="s">
        <v>79</v>
      </c>
      <c r="T3190" s="1" t="s">
        <v>203</v>
      </c>
      <c r="U3190" s="2">
        <v>43489.540277777778</v>
      </c>
      <c r="V3190">
        <v>21.9</v>
      </c>
      <c r="W3190">
        <v>12.5</v>
      </c>
      <c r="X3190">
        <v>76</v>
      </c>
      <c r="Y3190">
        <v>30.28</v>
      </c>
      <c r="Z3190">
        <v>10</v>
      </c>
      <c r="AA3190" s="1" t="s">
        <v>846</v>
      </c>
      <c r="AB3190">
        <v>8.1</v>
      </c>
      <c r="AC3190">
        <v>0</v>
      </c>
      <c r="AD3190" s="1" t="s">
        <v>818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s="1" t="s">
        <v>51</v>
      </c>
      <c r="AS3190" s="1" t="s">
        <v>51</v>
      </c>
      <c r="AT3190" s="1" t="s">
        <v>51</v>
      </c>
      <c r="AU3190" s="1" t="s">
        <v>51</v>
      </c>
    </row>
    <row r="3191" spans="1:47" x14ac:dyDescent="0.25">
      <c r="A3191" s="1" t="s">
        <v>4082</v>
      </c>
      <c r="B3191">
        <v>3</v>
      </c>
      <c r="C3191" s="2">
        <v>43489.602696759262</v>
      </c>
      <c r="D3191" s="2">
        <v>43489.623252314814</v>
      </c>
      <c r="E3191">
        <v>40.209249999999997</v>
      </c>
      <c r="F3191">
        <v>-104.98035</v>
      </c>
      <c r="G3191">
        <v>40.20073</v>
      </c>
      <c r="H3191">
        <v>-104.98036</v>
      </c>
      <c r="I3191">
        <v>0.58899999999999997</v>
      </c>
      <c r="J3191" s="1" t="s">
        <v>264</v>
      </c>
      <c r="L3191" s="1" t="s">
        <v>172</v>
      </c>
      <c r="M3191" s="1" t="s">
        <v>47</v>
      </c>
      <c r="N3191" s="1" t="s">
        <v>208</v>
      </c>
      <c r="O3191" s="1" t="s">
        <v>209</v>
      </c>
      <c r="P3191" s="1" t="s">
        <v>198</v>
      </c>
      <c r="Q3191" s="1" t="s">
        <v>210</v>
      </c>
      <c r="R3191" s="1" t="s">
        <v>48</v>
      </c>
      <c r="S3191" s="1" t="s">
        <v>79</v>
      </c>
      <c r="T3191" s="1" t="s">
        <v>211</v>
      </c>
      <c r="U3191" s="2">
        <v>43489.607638888891</v>
      </c>
      <c r="V3191">
        <v>32</v>
      </c>
      <c r="W3191">
        <v>26.4</v>
      </c>
      <c r="X3191">
        <v>59</v>
      </c>
      <c r="Y3191">
        <v>30.14</v>
      </c>
      <c r="Z3191">
        <v>10</v>
      </c>
      <c r="AA3191" s="1" t="s">
        <v>62</v>
      </c>
      <c r="AB3191">
        <v>5.8</v>
      </c>
      <c r="AD3191" s="1" t="s">
        <v>1206</v>
      </c>
      <c r="AE3191" t="b">
        <v>0</v>
      </c>
      <c r="AF3191" t="b">
        <v>0</v>
      </c>
      <c r="AG3191" t="b">
        <v>0</v>
      </c>
      <c r="AH3191" t="b">
        <v>0</v>
      </c>
      <c r="AI3191" t="b">
        <v>1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s="1" t="s">
        <v>51</v>
      </c>
      <c r="AS3191" s="1" t="s">
        <v>51</v>
      </c>
      <c r="AT3191" s="1" t="s">
        <v>51</v>
      </c>
      <c r="AU3191" s="1" t="s">
        <v>51</v>
      </c>
    </row>
    <row r="3192" spans="1:47" x14ac:dyDescent="0.25">
      <c r="A3192" s="1" t="s">
        <v>5300</v>
      </c>
      <c r="B3192">
        <v>3</v>
      </c>
      <c r="C3192" s="2">
        <v>43489.610509259262</v>
      </c>
      <c r="D3192" s="2">
        <v>43489.631192129629</v>
      </c>
      <c r="E3192">
        <v>39.770119999999999</v>
      </c>
      <c r="F3192">
        <v>-104.99178999999999</v>
      </c>
      <c r="G3192">
        <v>39.771329999999999</v>
      </c>
      <c r="H3192">
        <v>-104.99073</v>
      </c>
      <c r="I3192">
        <v>0.10100000000000001</v>
      </c>
      <c r="J3192" s="1" t="s">
        <v>532</v>
      </c>
      <c r="L3192" s="1" t="s">
        <v>265</v>
      </c>
      <c r="M3192" s="1" t="s">
        <v>47</v>
      </c>
      <c r="N3192" s="1" t="s">
        <v>131</v>
      </c>
      <c r="O3192" s="1" t="s">
        <v>131</v>
      </c>
      <c r="P3192" s="1" t="s">
        <v>198</v>
      </c>
      <c r="Q3192" s="1" t="s">
        <v>246</v>
      </c>
      <c r="R3192" s="1" t="s">
        <v>48</v>
      </c>
      <c r="S3192" s="1" t="s">
        <v>79</v>
      </c>
      <c r="T3192" s="1" t="s">
        <v>205</v>
      </c>
      <c r="U3192" s="2">
        <v>43489.614583333336</v>
      </c>
      <c r="V3192">
        <v>26.6</v>
      </c>
      <c r="W3192">
        <v>18.2</v>
      </c>
      <c r="X3192">
        <v>69</v>
      </c>
      <c r="Y3192">
        <v>30.08</v>
      </c>
      <c r="Z3192">
        <v>30</v>
      </c>
      <c r="AA3192" s="1" t="s">
        <v>66</v>
      </c>
      <c r="AB3192">
        <v>8.1</v>
      </c>
      <c r="AD3192" s="1" t="s">
        <v>1067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s="1" t="s">
        <v>51</v>
      </c>
      <c r="AS3192" s="1" t="s">
        <v>51</v>
      </c>
      <c r="AT3192" s="1" t="s">
        <v>51</v>
      </c>
      <c r="AU3192" s="1" t="s">
        <v>51</v>
      </c>
    </row>
    <row r="3193" spans="1:47" x14ac:dyDescent="0.25">
      <c r="A3193" s="1" t="s">
        <v>4155</v>
      </c>
      <c r="B3193">
        <v>3</v>
      </c>
      <c r="C3193" s="2">
        <v>43489.757835648146</v>
      </c>
      <c r="D3193" s="2">
        <v>43489.778414351851</v>
      </c>
      <c r="E3193">
        <v>38.030124000000001</v>
      </c>
      <c r="F3193">
        <v>-104.731352</v>
      </c>
      <c r="G3193">
        <v>38.020180000000003</v>
      </c>
      <c r="H3193">
        <v>-104.73918</v>
      </c>
      <c r="I3193">
        <v>0.80800000000000005</v>
      </c>
      <c r="J3193" s="1" t="s">
        <v>765</v>
      </c>
      <c r="L3193" s="1" t="s">
        <v>195</v>
      </c>
      <c r="M3193" s="1" t="s">
        <v>47</v>
      </c>
      <c r="N3193" s="1" t="s">
        <v>411</v>
      </c>
      <c r="O3193" s="1" t="s">
        <v>411</v>
      </c>
      <c r="P3193" s="1" t="s">
        <v>198</v>
      </c>
      <c r="Q3193" s="1" t="s">
        <v>511</v>
      </c>
      <c r="R3193" s="1" t="s">
        <v>48</v>
      </c>
      <c r="S3193" s="1" t="s">
        <v>79</v>
      </c>
      <c r="T3193" s="1" t="s">
        <v>413</v>
      </c>
      <c r="U3193" s="2">
        <v>43489.745138888888</v>
      </c>
      <c r="V3193">
        <v>25</v>
      </c>
      <c r="W3193">
        <v>16.3</v>
      </c>
      <c r="X3193">
        <v>81</v>
      </c>
      <c r="Y3193">
        <v>30.29</v>
      </c>
      <c r="Z3193">
        <v>10</v>
      </c>
      <c r="AA3193" s="1" t="s">
        <v>64</v>
      </c>
      <c r="AB3193">
        <v>8.1</v>
      </c>
      <c r="AD3193" s="1" t="s">
        <v>1212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s="1" t="s">
        <v>53</v>
      </c>
      <c r="AS3193" s="1" t="s">
        <v>53</v>
      </c>
      <c r="AT3193" s="1" t="s">
        <v>51</v>
      </c>
      <c r="AU3193" s="1" t="s">
        <v>51</v>
      </c>
    </row>
    <row r="3194" spans="1:47" x14ac:dyDescent="0.25">
      <c r="A3194" s="1" t="s">
        <v>3979</v>
      </c>
      <c r="B3194">
        <v>4</v>
      </c>
      <c r="C3194" s="2">
        <v>43489.766157407408</v>
      </c>
      <c r="D3194" s="2">
        <v>43489.786736111113</v>
      </c>
      <c r="E3194">
        <v>39.746279999999999</v>
      </c>
      <c r="F3194">
        <v>-105.39774</v>
      </c>
      <c r="G3194">
        <v>39.754359999999998</v>
      </c>
      <c r="H3194">
        <v>-105.237309</v>
      </c>
      <c r="I3194">
        <v>8.5410000000000004</v>
      </c>
      <c r="J3194" s="1" t="s">
        <v>3980</v>
      </c>
      <c r="L3194" s="1" t="s">
        <v>1709</v>
      </c>
      <c r="M3194" s="1" t="s">
        <v>47</v>
      </c>
      <c r="N3194" s="1" t="s">
        <v>269</v>
      </c>
      <c r="O3194" s="1" t="s">
        <v>115</v>
      </c>
      <c r="P3194" s="1" t="s">
        <v>198</v>
      </c>
      <c r="Q3194" s="1" t="s">
        <v>349</v>
      </c>
      <c r="R3194" s="1" t="s">
        <v>48</v>
      </c>
      <c r="S3194" s="1" t="s">
        <v>79</v>
      </c>
      <c r="T3194" s="1" t="s">
        <v>324</v>
      </c>
      <c r="U3194" s="2">
        <v>43489.770833333336</v>
      </c>
      <c r="V3194">
        <v>21.2</v>
      </c>
      <c r="W3194">
        <v>16.399999999999999</v>
      </c>
      <c r="X3194">
        <v>86</v>
      </c>
      <c r="Y3194">
        <v>30.07</v>
      </c>
      <c r="Z3194">
        <v>10</v>
      </c>
      <c r="AA3194" s="1" t="s">
        <v>55</v>
      </c>
      <c r="AB3194">
        <v>3.5</v>
      </c>
      <c r="AD3194" s="1" t="s">
        <v>1206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1</v>
      </c>
      <c r="AQ3194" t="b">
        <v>0</v>
      </c>
      <c r="AR3194" s="1" t="s">
        <v>53</v>
      </c>
      <c r="AS3194" s="1" t="s">
        <v>53</v>
      </c>
      <c r="AT3194" s="1" t="s">
        <v>53</v>
      </c>
      <c r="AU3194" s="1" t="s">
        <v>51</v>
      </c>
    </row>
    <row r="3195" spans="1:47" x14ac:dyDescent="0.25">
      <c r="A3195" s="1" t="s">
        <v>3981</v>
      </c>
      <c r="B3195">
        <v>4</v>
      </c>
      <c r="C3195" s="2">
        <v>43489.766157407408</v>
      </c>
      <c r="D3195" s="2">
        <v>43489.786736111113</v>
      </c>
      <c r="E3195">
        <v>39.754359999999998</v>
      </c>
      <c r="F3195">
        <v>-105.237309</v>
      </c>
      <c r="G3195">
        <v>39.746279999999999</v>
      </c>
      <c r="H3195">
        <v>-105.39774</v>
      </c>
      <c r="I3195">
        <v>8.5410000000000004</v>
      </c>
      <c r="J3195" s="1" t="s">
        <v>3916</v>
      </c>
      <c r="L3195" s="1" t="s">
        <v>129</v>
      </c>
      <c r="M3195" s="1" t="s">
        <v>47</v>
      </c>
      <c r="N3195" s="1" t="s">
        <v>269</v>
      </c>
      <c r="O3195" s="1" t="s">
        <v>115</v>
      </c>
      <c r="P3195" s="1" t="s">
        <v>198</v>
      </c>
      <c r="Q3195" s="1" t="s">
        <v>349</v>
      </c>
      <c r="R3195" s="1" t="s">
        <v>48</v>
      </c>
      <c r="S3195" s="1" t="s">
        <v>79</v>
      </c>
      <c r="T3195" s="1" t="s">
        <v>324</v>
      </c>
      <c r="U3195" s="2">
        <v>43489.770833333336</v>
      </c>
      <c r="V3195">
        <v>21.2</v>
      </c>
      <c r="W3195">
        <v>16.399999999999999</v>
      </c>
      <c r="X3195">
        <v>86</v>
      </c>
      <c r="Y3195">
        <v>30.07</v>
      </c>
      <c r="Z3195">
        <v>10</v>
      </c>
      <c r="AA3195" s="1" t="s">
        <v>55</v>
      </c>
      <c r="AB3195">
        <v>3.5</v>
      </c>
      <c r="AD3195" s="1" t="s">
        <v>1206</v>
      </c>
      <c r="AE3195" t="b">
        <v>0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s="1" t="s">
        <v>53</v>
      </c>
      <c r="AS3195" s="1" t="s">
        <v>53</v>
      </c>
      <c r="AT3195" s="1" t="s">
        <v>53</v>
      </c>
      <c r="AU3195" s="1" t="s">
        <v>51</v>
      </c>
    </row>
    <row r="3196" spans="1:47" x14ac:dyDescent="0.25">
      <c r="A3196" s="1" t="s">
        <v>4178</v>
      </c>
      <c r="B3196">
        <v>4</v>
      </c>
      <c r="C3196" s="2">
        <v>43489.796886574077</v>
      </c>
      <c r="D3196" s="2">
        <v>43489.817627314813</v>
      </c>
      <c r="E3196">
        <v>39.647869999999998</v>
      </c>
      <c r="F3196">
        <v>-106.58328</v>
      </c>
      <c r="G3196">
        <v>39.650820000000003</v>
      </c>
      <c r="H3196">
        <v>-106.59224</v>
      </c>
      <c r="I3196">
        <v>0.51800000000000002</v>
      </c>
      <c r="J3196" s="1" t="s">
        <v>3190</v>
      </c>
      <c r="L3196" s="1" t="s">
        <v>137</v>
      </c>
      <c r="M3196" s="1" t="s">
        <v>47</v>
      </c>
      <c r="N3196" s="1" t="s">
        <v>104</v>
      </c>
      <c r="O3196" s="1" t="s">
        <v>501</v>
      </c>
      <c r="P3196" s="1" t="s">
        <v>198</v>
      </c>
      <c r="Q3196" s="1" t="s">
        <v>611</v>
      </c>
      <c r="R3196" s="1" t="s">
        <v>48</v>
      </c>
      <c r="S3196" s="1" t="s">
        <v>79</v>
      </c>
      <c r="T3196" s="1" t="s">
        <v>612</v>
      </c>
      <c r="U3196" s="2">
        <v>43489.788888888892</v>
      </c>
      <c r="V3196">
        <v>28</v>
      </c>
      <c r="W3196">
        <v>18.100000000000001</v>
      </c>
      <c r="X3196">
        <v>61</v>
      </c>
      <c r="Y3196">
        <v>30.33</v>
      </c>
      <c r="Z3196">
        <v>10</v>
      </c>
      <c r="AA3196" s="1" t="s">
        <v>55</v>
      </c>
      <c r="AB3196">
        <v>11.5</v>
      </c>
      <c r="AD3196" s="1" t="s">
        <v>1212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s="1" t="s">
        <v>53</v>
      </c>
      <c r="AS3196" s="1" t="s">
        <v>53</v>
      </c>
      <c r="AT3196" s="1" t="s">
        <v>53</v>
      </c>
      <c r="AU3196" s="1" t="s">
        <v>53</v>
      </c>
    </row>
    <row r="3197" spans="1:47" x14ac:dyDescent="0.25">
      <c r="A3197" s="1" t="s">
        <v>4179</v>
      </c>
      <c r="B3197">
        <v>4</v>
      </c>
      <c r="C3197" s="2">
        <v>43489.810439814813</v>
      </c>
      <c r="D3197" s="2">
        <v>43489.831087962964</v>
      </c>
      <c r="E3197">
        <v>39.695599999999999</v>
      </c>
      <c r="F3197">
        <v>-106.66807</v>
      </c>
      <c r="G3197">
        <v>39.69961</v>
      </c>
      <c r="H3197">
        <v>-106.67617</v>
      </c>
      <c r="I3197">
        <v>0.51200000000000001</v>
      </c>
      <c r="J3197" s="1" t="s">
        <v>4180</v>
      </c>
      <c r="L3197" s="1" t="s">
        <v>137</v>
      </c>
      <c r="M3197" s="1" t="s">
        <v>47</v>
      </c>
      <c r="N3197" s="1" t="s">
        <v>104</v>
      </c>
      <c r="O3197" s="1" t="s">
        <v>501</v>
      </c>
      <c r="P3197" s="1" t="s">
        <v>198</v>
      </c>
      <c r="Q3197" s="1" t="s">
        <v>611</v>
      </c>
      <c r="R3197" s="1" t="s">
        <v>48</v>
      </c>
      <c r="S3197" s="1" t="s">
        <v>79</v>
      </c>
      <c r="T3197" s="1" t="s">
        <v>612</v>
      </c>
      <c r="U3197" s="2">
        <v>43489.830555555556</v>
      </c>
      <c r="V3197">
        <v>27</v>
      </c>
      <c r="W3197">
        <v>18.7</v>
      </c>
      <c r="X3197">
        <v>61</v>
      </c>
      <c r="Y3197">
        <v>30.34</v>
      </c>
      <c r="Z3197">
        <v>10</v>
      </c>
      <c r="AA3197" s="1" t="s">
        <v>55</v>
      </c>
      <c r="AB3197">
        <v>8.1</v>
      </c>
      <c r="AD3197" s="1" t="s">
        <v>1212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s="1" t="s">
        <v>53</v>
      </c>
      <c r="AS3197" s="1" t="s">
        <v>53</v>
      </c>
      <c r="AT3197" s="1" t="s">
        <v>53</v>
      </c>
      <c r="AU3197" s="1" t="s">
        <v>53</v>
      </c>
    </row>
    <row r="3198" spans="1:47" x14ac:dyDescent="0.25">
      <c r="A3198" s="1" t="s">
        <v>4181</v>
      </c>
      <c r="B3198">
        <v>4</v>
      </c>
      <c r="C3198" s="2">
        <v>43489.839594907404</v>
      </c>
      <c r="D3198" s="2">
        <v>43489.859247685185</v>
      </c>
      <c r="E3198">
        <v>39.647869999999998</v>
      </c>
      <c r="F3198">
        <v>-106.58328</v>
      </c>
      <c r="G3198">
        <v>39.650820000000003</v>
      </c>
      <c r="H3198">
        <v>-106.59224</v>
      </c>
      <c r="I3198">
        <v>0.51800000000000002</v>
      </c>
      <c r="J3198" s="1" t="s">
        <v>3190</v>
      </c>
      <c r="L3198" s="1" t="s">
        <v>137</v>
      </c>
      <c r="M3198" s="1" t="s">
        <v>47</v>
      </c>
      <c r="N3198" s="1" t="s">
        <v>104</v>
      </c>
      <c r="O3198" s="1" t="s">
        <v>501</v>
      </c>
      <c r="P3198" s="1" t="s">
        <v>198</v>
      </c>
      <c r="Q3198" s="1" t="s">
        <v>611</v>
      </c>
      <c r="R3198" s="1" t="s">
        <v>48</v>
      </c>
      <c r="S3198" s="1" t="s">
        <v>79</v>
      </c>
      <c r="T3198" s="1" t="s">
        <v>612</v>
      </c>
      <c r="U3198" s="2">
        <v>43489.830555555556</v>
      </c>
      <c r="V3198">
        <v>27</v>
      </c>
      <c r="W3198">
        <v>18.7</v>
      </c>
      <c r="X3198">
        <v>61</v>
      </c>
      <c r="Y3198">
        <v>30.34</v>
      </c>
      <c r="Z3198">
        <v>10</v>
      </c>
      <c r="AA3198" s="1" t="s">
        <v>55</v>
      </c>
      <c r="AB3198">
        <v>8.1</v>
      </c>
      <c r="AD3198" s="1" t="s">
        <v>1212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s="1" t="s">
        <v>53</v>
      </c>
      <c r="AS3198" s="1" t="s">
        <v>53</v>
      </c>
      <c r="AT3198" s="1" t="s">
        <v>53</v>
      </c>
      <c r="AU3198" s="1" t="s">
        <v>53</v>
      </c>
    </row>
    <row r="3199" spans="1:47" x14ac:dyDescent="0.25">
      <c r="A3199" s="1" t="s">
        <v>4244</v>
      </c>
      <c r="B3199">
        <v>3</v>
      </c>
      <c r="C3199" s="2">
        <v>43489.846886574072</v>
      </c>
      <c r="D3199" s="2">
        <v>43489.867303240739</v>
      </c>
      <c r="E3199">
        <v>39.643813000000002</v>
      </c>
      <c r="F3199">
        <v>-104.91291200000001</v>
      </c>
      <c r="G3199">
        <v>39.647838999999998</v>
      </c>
      <c r="H3199">
        <v>-104.915239</v>
      </c>
      <c r="I3199">
        <v>0.30399999999999999</v>
      </c>
      <c r="J3199" s="1" t="s">
        <v>705</v>
      </c>
      <c r="L3199" s="1" t="s">
        <v>194</v>
      </c>
      <c r="M3199" s="1" t="s">
        <v>47</v>
      </c>
      <c r="N3199" s="1" t="s">
        <v>131</v>
      </c>
      <c r="O3199" s="1" t="s">
        <v>131</v>
      </c>
      <c r="P3199" s="1" t="s">
        <v>198</v>
      </c>
      <c r="Q3199" s="1" t="s">
        <v>414</v>
      </c>
      <c r="R3199" s="1" t="s">
        <v>48</v>
      </c>
      <c r="S3199" s="1" t="s">
        <v>79</v>
      </c>
      <c r="T3199" s="1" t="s">
        <v>200</v>
      </c>
      <c r="U3199" s="2">
        <v>43489.828472222223</v>
      </c>
      <c r="V3199">
        <v>19</v>
      </c>
      <c r="W3199">
        <v>9</v>
      </c>
      <c r="X3199">
        <v>74</v>
      </c>
      <c r="Y3199">
        <v>30.21</v>
      </c>
      <c r="Z3199">
        <v>10</v>
      </c>
      <c r="AA3199" s="1" t="s">
        <v>846</v>
      </c>
      <c r="AB3199">
        <v>8.1</v>
      </c>
      <c r="AD3199" s="1" t="s">
        <v>818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s="1" t="s">
        <v>53</v>
      </c>
      <c r="AS3199" s="1" t="s">
        <v>53</v>
      </c>
      <c r="AT3199" s="1" t="s">
        <v>53</v>
      </c>
      <c r="AU3199" s="1" t="s">
        <v>53</v>
      </c>
    </row>
    <row r="3200" spans="1:47" x14ac:dyDescent="0.25">
      <c r="A3200" s="1" t="s">
        <v>6386</v>
      </c>
      <c r="B3200">
        <v>3</v>
      </c>
      <c r="C3200" s="2">
        <v>43490.285717592589</v>
      </c>
      <c r="D3200" s="2">
        <v>43490.306203703702</v>
      </c>
      <c r="E3200">
        <v>39.586889999999997</v>
      </c>
      <c r="F3200">
        <v>-107.19553000000001</v>
      </c>
      <c r="G3200">
        <v>39.586399999999998</v>
      </c>
      <c r="H3200">
        <v>-107.19701000000001</v>
      </c>
      <c r="I3200">
        <v>8.5999999999999993E-2</v>
      </c>
      <c r="J3200" s="1" t="s">
        <v>863</v>
      </c>
      <c r="L3200" s="1" t="s">
        <v>129</v>
      </c>
      <c r="M3200" s="1" t="s">
        <v>47</v>
      </c>
      <c r="N3200" s="1" t="s">
        <v>3910</v>
      </c>
      <c r="O3200" s="1" t="s">
        <v>187</v>
      </c>
      <c r="P3200" s="1" t="s">
        <v>198</v>
      </c>
      <c r="Q3200" s="1" t="s">
        <v>3911</v>
      </c>
      <c r="R3200" s="1" t="s">
        <v>48</v>
      </c>
      <c r="S3200" s="1" t="s">
        <v>79</v>
      </c>
      <c r="T3200" s="1" t="s">
        <v>3912</v>
      </c>
      <c r="U3200" s="2">
        <v>43490.286805555559</v>
      </c>
      <c r="Y3200">
        <v>30.15</v>
      </c>
      <c r="AA3200" s="1" t="s">
        <v>961</v>
      </c>
      <c r="AD3200" s="1" t="s">
        <v>1212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s="1" t="s">
        <v>53</v>
      </c>
      <c r="AS3200" s="1" t="s">
        <v>53</v>
      </c>
      <c r="AT3200" s="1" t="s">
        <v>51</v>
      </c>
      <c r="AU3200" s="1" t="s">
        <v>51</v>
      </c>
    </row>
    <row r="3201" spans="1:47" x14ac:dyDescent="0.25">
      <c r="A3201" s="1" t="s">
        <v>5129</v>
      </c>
      <c r="B3201">
        <v>3</v>
      </c>
      <c r="C3201" s="2">
        <v>43490.292500000003</v>
      </c>
      <c r="D3201" s="2">
        <v>43490.313136574077</v>
      </c>
      <c r="E3201">
        <v>39.900221000000002</v>
      </c>
      <c r="F3201">
        <v>-104.988178</v>
      </c>
      <c r="G3201">
        <v>39.897492</v>
      </c>
      <c r="H3201">
        <v>-104.987711</v>
      </c>
      <c r="I3201">
        <v>0.19</v>
      </c>
      <c r="J3201" s="1" t="s">
        <v>441</v>
      </c>
      <c r="L3201" s="1" t="s">
        <v>195</v>
      </c>
      <c r="M3201" s="1" t="s">
        <v>47</v>
      </c>
      <c r="N3201" s="1" t="s">
        <v>131</v>
      </c>
      <c r="O3201" s="1" t="s">
        <v>147</v>
      </c>
      <c r="P3201" s="1" t="s">
        <v>198</v>
      </c>
      <c r="Q3201" s="1" t="s">
        <v>439</v>
      </c>
      <c r="R3201" s="1" t="s">
        <v>48</v>
      </c>
      <c r="S3201" s="1" t="s">
        <v>79</v>
      </c>
      <c r="T3201" s="1" t="s">
        <v>205</v>
      </c>
      <c r="U3201" s="2">
        <v>43490.324305555558</v>
      </c>
      <c r="V3201">
        <v>19.399999999999999</v>
      </c>
      <c r="W3201">
        <v>14.3</v>
      </c>
      <c r="X3201">
        <v>74</v>
      </c>
      <c r="Y3201">
        <v>30.09</v>
      </c>
      <c r="Z3201">
        <v>50</v>
      </c>
      <c r="AA3201" s="1" t="s">
        <v>64</v>
      </c>
      <c r="AB3201">
        <v>3.5</v>
      </c>
      <c r="AD3201" s="1" t="s">
        <v>1067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s="1" t="s">
        <v>53</v>
      </c>
      <c r="AS3201" s="1" t="s">
        <v>51</v>
      </c>
      <c r="AT3201" s="1" t="s">
        <v>51</v>
      </c>
      <c r="AU3201" s="1" t="s">
        <v>51</v>
      </c>
    </row>
    <row r="3202" spans="1:47" x14ac:dyDescent="0.25">
      <c r="A3202" s="1" t="s">
        <v>4820</v>
      </c>
      <c r="B3202">
        <v>3</v>
      </c>
      <c r="C3202" s="2">
        <v>43490.317511574074</v>
      </c>
      <c r="D3202" s="2">
        <v>43490.338136574072</v>
      </c>
      <c r="E3202">
        <v>38.738770000000002</v>
      </c>
      <c r="F3202">
        <v>-104.74681</v>
      </c>
      <c r="G3202">
        <v>38.751452999999998</v>
      </c>
      <c r="H3202">
        <v>-104.759683</v>
      </c>
      <c r="I3202">
        <v>1.1180000000000001</v>
      </c>
      <c r="J3202" s="1" t="s">
        <v>440</v>
      </c>
      <c r="L3202" s="1" t="s">
        <v>194</v>
      </c>
      <c r="M3202" s="1" t="s">
        <v>47</v>
      </c>
      <c r="N3202" s="1" t="s">
        <v>327</v>
      </c>
      <c r="O3202" s="1" t="s">
        <v>193</v>
      </c>
      <c r="P3202" s="1" t="s">
        <v>198</v>
      </c>
      <c r="Q3202" s="1" t="s">
        <v>328</v>
      </c>
      <c r="R3202" s="1" t="s">
        <v>48</v>
      </c>
      <c r="S3202" s="1" t="s">
        <v>79</v>
      </c>
      <c r="T3202" s="1" t="s">
        <v>268</v>
      </c>
      <c r="U3202" s="2">
        <v>43490.330555555556</v>
      </c>
      <c r="V3202">
        <v>17.399999999999999</v>
      </c>
      <c r="X3202">
        <v>67</v>
      </c>
      <c r="Y3202">
        <v>30.38</v>
      </c>
      <c r="Z3202">
        <v>10</v>
      </c>
      <c r="AA3202" s="1" t="s">
        <v>49</v>
      </c>
      <c r="AD3202" s="1" t="s">
        <v>1206</v>
      </c>
      <c r="AE3202" t="b">
        <v>0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s="1" t="s">
        <v>51</v>
      </c>
      <c r="AS3202" s="1" t="s">
        <v>51</v>
      </c>
      <c r="AT3202" s="1" t="s">
        <v>51</v>
      </c>
      <c r="AU3202" s="1" t="s">
        <v>51</v>
      </c>
    </row>
    <row r="3203" spans="1:47" x14ac:dyDescent="0.25">
      <c r="A3203" s="1" t="s">
        <v>7222</v>
      </c>
      <c r="B3203">
        <v>3</v>
      </c>
      <c r="C3203" s="2">
        <v>43490.342511574076</v>
      </c>
      <c r="D3203" s="2">
        <v>43490.363136574073</v>
      </c>
      <c r="E3203">
        <v>38.828591000000003</v>
      </c>
      <c r="F3203">
        <v>-104.722525</v>
      </c>
      <c r="G3203">
        <v>38.825991000000002</v>
      </c>
      <c r="H3203">
        <v>-104.724129</v>
      </c>
      <c r="I3203">
        <v>0.19900000000000001</v>
      </c>
      <c r="J3203" s="1" t="s">
        <v>107</v>
      </c>
      <c r="K3203">
        <v>188</v>
      </c>
      <c r="L3203" s="1" t="s">
        <v>6720</v>
      </c>
      <c r="M3203" s="1" t="s">
        <v>47</v>
      </c>
      <c r="N3203" s="1" t="s">
        <v>232</v>
      </c>
      <c r="O3203" s="1" t="s">
        <v>193</v>
      </c>
      <c r="P3203" s="1" t="s">
        <v>198</v>
      </c>
      <c r="Q3203" s="1" t="s">
        <v>295</v>
      </c>
      <c r="R3203" s="1" t="s">
        <v>48</v>
      </c>
      <c r="S3203" s="1" t="s">
        <v>79</v>
      </c>
      <c r="T3203" s="1" t="s">
        <v>249</v>
      </c>
      <c r="U3203" s="2">
        <v>43490.32916666667</v>
      </c>
      <c r="V3203">
        <v>19</v>
      </c>
      <c r="W3203">
        <v>13.9</v>
      </c>
      <c r="X3203">
        <v>65</v>
      </c>
      <c r="Y3203">
        <v>30.32</v>
      </c>
      <c r="Z3203">
        <v>10</v>
      </c>
      <c r="AA3203" s="1" t="s">
        <v>72</v>
      </c>
      <c r="AB3203">
        <v>3.5</v>
      </c>
      <c r="AD3203" s="1" t="s">
        <v>1206</v>
      </c>
      <c r="AE3203" t="b">
        <v>0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s="1" t="s">
        <v>51</v>
      </c>
      <c r="AS3203" s="1" t="s">
        <v>51</v>
      </c>
      <c r="AT3203" s="1" t="s">
        <v>51</v>
      </c>
      <c r="AU3203" s="1" t="s">
        <v>51</v>
      </c>
    </row>
    <row r="3204" spans="1:47" x14ac:dyDescent="0.25">
      <c r="A3204" s="1" t="s">
        <v>4353</v>
      </c>
      <c r="B3204">
        <v>3</v>
      </c>
      <c r="C3204" s="2">
        <v>43490.34511574074</v>
      </c>
      <c r="D3204" s="2">
        <v>43490.365914351853</v>
      </c>
      <c r="E3204">
        <v>39.672868999999999</v>
      </c>
      <c r="F3204">
        <v>-104.92945899999999</v>
      </c>
      <c r="G3204">
        <v>39.671120000000002</v>
      </c>
      <c r="H3204">
        <v>-104.92825000000001</v>
      </c>
      <c r="I3204">
        <v>0.13700000000000001</v>
      </c>
      <c r="J3204" s="1" t="s">
        <v>604</v>
      </c>
      <c r="L3204" s="1" t="s">
        <v>195</v>
      </c>
      <c r="M3204" s="1" t="s">
        <v>47</v>
      </c>
      <c r="N3204" s="1" t="s">
        <v>131</v>
      </c>
      <c r="O3204" s="1" t="s">
        <v>131</v>
      </c>
      <c r="P3204" s="1" t="s">
        <v>198</v>
      </c>
      <c r="Q3204" s="1" t="s">
        <v>387</v>
      </c>
      <c r="R3204" s="1" t="s">
        <v>48</v>
      </c>
      <c r="S3204" s="1" t="s">
        <v>79</v>
      </c>
      <c r="T3204" s="1" t="s">
        <v>200</v>
      </c>
      <c r="U3204" s="2">
        <v>43490.328472222223</v>
      </c>
      <c r="V3204">
        <v>16</v>
      </c>
      <c r="W3204">
        <v>7.4</v>
      </c>
      <c r="X3204">
        <v>68</v>
      </c>
      <c r="Y3204">
        <v>30.28</v>
      </c>
      <c r="Z3204">
        <v>10</v>
      </c>
      <c r="AA3204" s="1" t="s">
        <v>66</v>
      </c>
      <c r="AB3204">
        <v>5.8</v>
      </c>
      <c r="AD3204" s="1" t="s">
        <v>1067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s="1" t="s">
        <v>51</v>
      </c>
      <c r="AS3204" s="1" t="s">
        <v>51</v>
      </c>
      <c r="AT3204" s="1" t="s">
        <v>51</v>
      </c>
      <c r="AU3204" s="1" t="s">
        <v>51</v>
      </c>
    </row>
    <row r="3205" spans="1:47" x14ac:dyDescent="0.25">
      <c r="A3205" s="1" t="s">
        <v>4083</v>
      </c>
      <c r="B3205">
        <v>3</v>
      </c>
      <c r="C3205" s="2">
        <v>43490.355011574073</v>
      </c>
      <c r="D3205" s="2">
        <v>43490.375636574077</v>
      </c>
      <c r="E3205">
        <v>38.872219999999999</v>
      </c>
      <c r="F3205">
        <v>-104.72013</v>
      </c>
      <c r="G3205">
        <v>38.872061000000002</v>
      </c>
      <c r="H3205">
        <v>-104.72013</v>
      </c>
      <c r="I3205">
        <v>1.0999999999999999E-2</v>
      </c>
      <c r="J3205" s="1" t="s">
        <v>393</v>
      </c>
      <c r="L3205" s="1" t="s">
        <v>869</v>
      </c>
      <c r="M3205" s="1" t="s">
        <v>47</v>
      </c>
      <c r="N3205" s="1" t="s">
        <v>232</v>
      </c>
      <c r="O3205" s="1" t="s">
        <v>193</v>
      </c>
      <c r="P3205" s="1" t="s">
        <v>198</v>
      </c>
      <c r="Q3205" s="1" t="s">
        <v>378</v>
      </c>
      <c r="R3205" s="1" t="s">
        <v>48</v>
      </c>
      <c r="S3205" s="1" t="s">
        <v>79</v>
      </c>
      <c r="T3205" s="1" t="s">
        <v>249</v>
      </c>
      <c r="U3205" s="2">
        <v>43490.370833333334</v>
      </c>
      <c r="V3205">
        <v>26.1</v>
      </c>
      <c r="W3205">
        <v>20.5</v>
      </c>
      <c r="X3205">
        <v>51</v>
      </c>
      <c r="Y3205">
        <v>30.3</v>
      </c>
      <c r="Z3205">
        <v>10</v>
      </c>
      <c r="AA3205" s="1" t="s">
        <v>964</v>
      </c>
      <c r="AB3205">
        <v>4.5999999999999996</v>
      </c>
      <c r="AD3205" s="1" t="s">
        <v>1206</v>
      </c>
      <c r="AE3205" t="b">
        <v>0</v>
      </c>
      <c r="AF3205" t="b">
        <v>0</v>
      </c>
      <c r="AG3205" t="b">
        <v>1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1</v>
      </c>
      <c r="AQ3205" t="b">
        <v>0</v>
      </c>
      <c r="AR3205" s="1" t="s">
        <v>51</v>
      </c>
      <c r="AS3205" s="1" t="s">
        <v>51</v>
      </c>
      <c r="AT3205" s="1" t="s">
        <v>51</v>
      </c>
      <c r="AU3205" s="1" t="s">
        <v>51</v>
      </c>
    </row>
    <row r="3206" spans="1:47" x14ac:dyDescent="0.25">
      <c r="A3206" s="1" t="s">
        <v>7223</v>
      </c>
      <c r="B3206">
        <v>4</v>
      </c>
      <c r="C3206" s="2">
        <v>43490.391469907408</v>
      </c>
      <c r="D3206" s="2">
        <v>43490.412175925929</v>
      </c>
      <c r="E3206">
        <v>38.594382000000003</v>
      </c>
      <c r="F3206">
        <v>-107.566374</v>
      </c>
      <c r="G3206">
        <v>38.643287999999998</v>
      </c>
      <c r="H3206">
        <v>-107.584005</v>
      </c>
      <c r="I3206">
        <v>3.5110000000000001</v>
      </c>
      <c r="J3206" s="1" t="s">
        <v>7224</v>
      </c>
      <c r="K3206">
        <v>80802</v>
      </c>
      <c r="L3206" s="1" t="s">
        <v>6827</v>
      </c>
      <c r="M3206" s="1" t="s">
        <v>97</v>
      </c>
      <c r="N3206" s="1" t="s">
        <v>160</v>
      </c>
      <c r="O3206" s="1" t="s">
        <v>76</v>
      </c>
      <c r="P3206" s="1" t="s">
        <v>198</v>
      </c>
      <c r="Q3206" s="1" t="s">
        <v>7225</v>
      </c>
      <c r="R3206" s="1" t="s">
        <v>48</v>
      </c>
      <c r="S3206" s="1" t="s">
        <v>79</v>
      </c>
      <c r="T3206" s="1" t="s">
        <v>1618</v>
      </c>
      <c r="U3206" s="2">
        <v>43490.411805555559</v>
      </c>
      <c r="V3206">
        <v>27</v>
      </c>
      <c r="W3206">
        <v>21.6</v>
      </c>
      <c r="X3206">
        <v>53</v>
      </c>
      <c r="Y3206">
        <v>30.36</v>
      </c>
      <c r="Z3206">
        <v>10</v>
      </c>
      <c r="AA3206" s="1" t="s">
        <v>63</v>
      </c>
      <c r="AB3206">
        <v>4.5999999999999996</v>
      </c>
      <c r="AD3206" s="1" t="s">
        <v>1206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s="1" t="s">
        <v>51</v>
      </c>
      <c r="AS3206" s="1" t="s">
        <v>51</v>
      </c>
      <c r="AT3206" s="1" t="s">
        <v>51</v>
      </c>
      <c r="AU3206" s="1" t="s">
        <v>51</v>
      </c>
    </row>
    <row r="3207" spans="1:47" x14ac:dyDescent="0.25">
      <c r="A3207" s="1" t="s">
        <v>7226</v>
      </c>
      <c r="B3207">
        <v>4</v>
      </c>
      <c r="C3207" s="2">
        <v>43490.391469907408</v>
      </c>
      <c r="D3207" s="2">
        <v>43490.412175925929</v>
      </c>
      <c r="E3207">
        <v>38.643287999999998</v>
      </c>
      <c r="F3207">
        <v>-107.584005</v>
      </c>
      <c r="G3207">
        <v>38.594382000000003</v>
      </c>
      <c r="H3207">
        <v>-107.566374</v>
      </c>
      <c r="I3207">
        <v>3.5110000000000001</v>
      </c>
      <c r="J3207" s="1" t="s">
        <v>7227</v>
      </c>
      <c r="K3207">
        <v>80142</v>
      </c>
      <c r="L3207" s="1" t="s">
        <v>6827</v>
      </c>
      <c r="M3207" s="1" t="s">
        <v>97</v>
      </c>
      <c r="N3207" s="1" t="s">
        <v>160</v>
      </c>
      <c r="O3207" s="1" t="s">
        <v>76</v>
      </c>
      <c r="P3207" s="1" t="s">
        <v>198</v>
      </c>
      <c r="Q3207" s="1" t="s">
        <v>7225</v>
      </c>
      <c r="R3207" s="1" t="s">
        <v>48</v>
      </c>
      <c r="S3207" s="1" t="s">
        <v>79</v>
      </c>
      <c r="T3207" s="1" t="s">
        <v>1618</v>
      </c>
      <c r="U3207" s="2">
        <v>43490.411805555559</v>
      </c>
      <c r="V3207">
        <v>27</v>
      </c>
      <c r="W3207">
        <v>21.6</v>
      </c>
      <c r="X3207">
        <v>53</v>
      </c>
      <c r="Y3207">
        <v>30.36</v>
      </c>
      <c r="Z3207">
        <v>10</v>
      </c>
      <c r="AA3207" s="1" t="s">
        <v>63</v>
      </c>
      <c r="AB3207">
        <v>4.5999999999999996</v>
      </c>
      <c r="AD3207" s="1" t="s">
        <v>1206</v>
      </c>
      <c r="AE3207" t="b">
        <v>0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s="1" t="s">
        <v>51</v>
      </c>
      <c r="AS3207" s="1" t="s">
        <v>51</v>
      </c>
      <c r="AT3207" s="1" t="s">
        <v>51</v>
      </c>
      <c r="AU3207" s="1" t="s">
        <v>51</v>
      </c>
    </row>
    <row r="3208" spans="1:47" x14ac:dyDescent="0.25">
      <c r="A3208" s="1" t="s">
        <v>8768</v>
      </c>
      <c r="B3208">
        <v>4</v>
      </c>
      <c r="C3208" s="2">
        <v>43490.395624999997</v>
      </c>
      <c r="D3208" s="2">
        <v>43490.416250000002</v>
      </c>
      <c r="E3208">
        <v>37.543596000000001</v>
      </c>
      <c r="F3208">
        <v>-105.020338</v>
      </c>
      <c r="G3208">
        <v>37.543619999999997</v>
      </c>
      <c r="H3208">
        <v>-105.01995100000001</v>
      </c>
      <c r="I3208">
        <v>2.1000000000000001E-2</v>
      </c>
      <c r="J3208" s="1" t="s">
        <v>6516</v>
      </c>
      <c r="K3208">
        <v>11967</v>
      </c>
      <c r="L3208" s="1" t="s">
        <v>6665</v>
      </c>
      <c r="M3208" s="1" t="s">
        <v>47</v>
      </c>
      <c r="N3208" s="1" t="s">
        <v>7339</v>
      </c>
      <c r="O3208" s="1" t="s">
        <v>514</v>
      </c>
      <c r="P3208" s="1" t="s">
        <v>198</v>
      </c>
      <c r="Q3208" s="1" t="s">
        <v>8769</v>
      </c>
      <c r="R3208" s="1" t="s">
        <v>48</v>
      </c>
      <c r="S3208" s="1" t="s">
        <v>79</v>
      </c>
      <c r="T3208" s="1" t="s">
        <v>516</v>
      </c>
      <c r="AA3208" s="1" t="s">
        <v>69</v>
      </c>
      <c r="AD3208" s="1" t="s">
        <v>69</v>
      </c>
      <c r="AE3208" t="b">
        <v>0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s="1" t="s">
        <v>51</v>
      </c>
      <c r="AS3208" s="1" t="s">
        <v>51</v>
      </c>
      <c r="AT3208" s="1" t="s">
        <v>51</v>
      </c>
      <c r="AU3208" s="1" t="s">
        <v>51</v>
      </c>
    </row>
    <row r="3209" spans="1:47" x14ac:dyDescent="0.25">
      <c r="A3209" s="1" t="s">
        <v>8770</v>
      </c>
      <c r="B3209">
        <v>4</v>
      </c>
      <c r="C3209" s="2">
        <v>43490.395624999997</v>
      </c>
      <c r="D3209" s="2">
        <v>43490.416250000002</v>
      </c>
      <c r="E3209">
        <v>37.543619999999997</v>
      </c>
      <c r="F3209">
        <v>-105.01995100000001</v>
      </c>
      <c r="G3209">
        <v>37.543596000000001</v>
      </c>
      <c r="H3209">
        <v>-105.020338</v>
      </c>
      <c r="I3209">
        <v>2.1000000000000001E-2</v>
      </c>
      <c r="J3209" s="1" t="s">
        <v>8766</v>
      </c>
      <c r="K3209">
        <v>5599</v>
      </c>
      <c r="L3209" s="1" t="s">
        <v>8771</v>
      </c>
      <c r="M3209" s="1" t="s">
        <v>97</v>
      </c>
      <c r="N3209" s="1" t="s">
        <v>676</v>
      </c>
      <c r="O3209" s="1" t="s">
        <v>514</v>
      </c>
      <c r="P3209" s="1" t="s">
        <v>198</v>
      </c>
      <c r="Q3209" s="1" t="s">
        <v>8772</v>
      </c>
      <c r="R3209" s="1" t="s">
        <v>48</v>
      </c>
      <c r="S3209" s="1" t="s">
        <v>79</v>
      </c>
      <c r="T3209" s="1" t="s">
        <v>516</v>
      </c>
      <c r="AA3209" s="1" t="s">
        <v>69</v>
      </c>
      <c r="AD3209" s="1" t="s">
        <v>69</v>
      </c>
      <c r="AE3209" t="b">
        <v>0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s="1" t="s">
        <v>51</v>
      </c>
      <c r="AS3209" s="1" t="s">
        <v>51</v>
      </c>
      <c r="AT3209" s="1" t="s">
        <v>51</v>
      </c>
      <c r="AU3209" s="1" t="s">
        <v>51</v>
      </c>
    </row>
    <row r="3210" spans="1:47" x14ac:dyDescent="0.25">
      <c r="A3210" s="1" t="s">
        <v>6439</v>
      </c>
      <c r="B3210">
        <v>3</v>
      </c>
      <c r="C3210" s="2">
        <v>43490.395624999997</v>
      </c>
      <c r="D3210" s="2">
        <v>43490.415949074071</v>
      </c>
      <c r="E3210">
        <v>39.749839999999999</v>
      </c>
      <c r="F3210">
        <v>-105.01721999999999</v>
      </c>
      <c r="G3210">
        <v>39.751249000000001</v>
      </c>
      <c r="H3210">
        <v>-105.01662</v>
      </c>
      <c r="I3210">
        <v>0.10199999999999999</v>
      </c>
      <c r="J3210" s="1" t="s">
        <v>581</v>
      </c>
      <c r="L3210" s="1" t="s">
        <v>265</v>
      </c>
      <c r="M3210" s="1" t="s">
        <v>47</v>
      </c>
      <c r="N3210" s="1" t="s">
        <v>131</v>
      </c>
      <c r="O3210" s="1" t="s">
        <v>131</v>
      </c>
      <c r="P3210" s="1" t="s">
        <v>198</v>
      </c>
      <c r="Q3210" s="1" t="s">
        <v>352</v>
      </c>
      <c r="R3210" s="1" t="s">
        <v>48</v>
      </c>
      <c r="S3210" s="1" t="s">
        <v>79</v>
      </c>
      <c r="T3210" s="1" t="s">
        <v>205</v>
      </c>
      <c r="U3210" s="2">
        <v>43490.411111111112</v>
      </c>
      <c r="V3210">
        <v>24.8</v>
      </c>
      <c r="X3210">
        <v>59</v>
      </c>
      <c r="Y3210">
        <v>30.12</v>
      </c>
      <c r="Z3210">
        <v>50</v>
      </c>
      <c r="AA3210" s="1" t="s">
        <v>49</v>
      </c>
      <c r="AD3210" s="1" t="s">
        <v>1067</v>
      </c>
      <c r="AE3210" t="b">
        <v>0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s="1" t="s">
        <v>51</v>
      </c>
      <c r="AS3210" s="1" t="s">
        <v>51</v>
      </c>
      <c r="AT3210" s="1" t="s">
        <v>51</v>
      </c>
      <c r="AU3210" s="1" t="s">
        <v>51</v>
      </c>
    </row>
    <row r="3211" spans="1:47" x14ac:dyDescent="0.25">
      <c r="A3211" s="1" t="s">
        <v>5301</v>
      </c>
      <c r="B3211">
        <v>3</v>
      </c>
      <c r="C3211" s="2">
        <v>43490.471666666665</v>
      </c>
      <c r="D3211" s="2">
        <v>43490.492349537039</v>
      </c>
      <c r="E3211">
        <v>39.778410000000001</v>
      </c>
      <c r="F3211">
        <v>-104.91289</v>
      </c>
      <c r="G3211">
        <v>39.780200000000001</v>
      </c>
      <c r="H3211">
        <v>-104.93646</v>
      </c>
      <c r="I3211">
        <v>1.258</v>
      </c>
      <c r="J3211" s="1" t="s">
        <v>486</v>
      </c>
      <c r="L3211" s="1" t="s">
        <v>137</v>
      </c>
      <c r="M3211" s="1" t="s">
        <v>47</v>
      </c>
      <c r="N3211" s="1" t="s">
        <v>131</v>
      </c>
      <c r="O3211" s="1" t="s">
        <v>131</v>
      </c>
      <c r="P3211" s="1" t="s">
        <v>198</v>
      </c>
      <c r="Q3211" s="1" t="s">
        <v>246</v>
      </c>
      <c r="R3211" s="1" t="s">
        <v>48</v>
      </c>
      <c r="S3211" s="1" t="s">
        <v>79</v>
      </c>
      <c r="T3211" s="1" t="s">
        <v>205</v>
      </c>
      <c r="U3211" s="2">
        <v>43490.489583333336</v>
      </c>
      <c r="V3211">
        <v>32</v>
      </c>
      <c r="W3211">
        <v>24.2</v>
      </c>
      <c r="X3211">
        <v>48</v>
      </c>
      <c r="Y3211">
        <v>30.08</v>
      </c>
      <c r="Z3211">
        <v>50</v>
      </c>
      <c r="AA3211" s="1" t="s">
        <v>64</v>
      </c>
      <c r="AB3211">
        <v>9.1999999999999993</v>
      </c>
      <c r="AD3211" s="1" t="s">
        <v>1067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s="1" t="s">
        <v>51</v>
      </c>
      <c r="AS3211" s="1" t="s">
        <v>51</v>
      </c>
      <c r="AT3211" s="1" t="s">
        <v>51</v>
      </c>
      <c r="AU3211" s="1" t="s">
        <v>51</v>
      </c>
    </row>
    <row r="3212" spans="1:47" x14ac:dyDescent="0.25">
      <c r="A3212" s="1" t="s">
        <v>7228</v>
      </c>
      <c r="B3212">
        <v>3</v>
      </c>
      <c r="C3212" s="2">
        <v>43490.506550925929</v>
      </c>
      <c r="D3212" s="2">
        <v>43490.527071759258</v>
      </c>
      <c r="E3212">
        <v>38.362920000000003</v>
      </c>
      <c r="F3212">
        <v>-104.886439</v>
      </c>
      <c r="G3212">
        <v>38.366428999999997</v>
      </c>
      <c r="H3212">
        <v>-104.907303</v>
      </c>
      <c r="I3212">
        <v>1.1559999999999999</v>
      </c>
      <c r="J3212" s="1" t="s">
        <v>7229</v>
      </c>
      <c r="K3212">
        <v>7485</v>
      </c>
      <c r="L3212" s="1" t="s">
        <v>6595</v>
      </c>
      <c r="M3212" s="1" t="s">
        <v>47</v>
      </c>
      <c r="N3212" s="1" t="s">
        <v>411</v>
      </c>
      <c r="O3212" s="1" t="s">
        <v>411</v>
      </c>
      <c r="P3212" s="1" t="s">
        <v>198</v>
      </c>
      <c r="Q3212" s="1" t="s">
        <v>2844</v>
      </c>
      <c r="R3212" s="1" t="s">
        <v>48</v>
      </c>
      <c r="S3212" s="1" t="s">
        <v>79</v>
      </c>
      <c r="T3212" s="1" t="s">
        <v>413</v>
      </c>
      <c r="U3212" s="2">
        <v>43490.495138888888</v>
      </c>
      <c r="V3212">
        <v>36</v>
      </c>
      <c r="W3212">
        <v>28.5</v>
      </c>
      <c r="X3212">
        <v>55</v>
      </c>
      <c r="Y3212">
        <v>30.22</v>
      </c>
      <c r="Z3212">
        <v>10</v>
      </c>
      <c r="AA3212" s="1" t="s">
        <v>64</v>
      </c>
      <c r="AB3212">
        <v>10.4</v>
      </c>
      <c r="AD3212" s="1" t="s">
        <v>1206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s="1" t="s">
        <v>51</v>
      </c>
      <c r="AS3212" s="1" t="s">
        <v>51</v>
      </c>
      <c r="AT3212" s="1" t="s">
        <v>51</v>
      </c>
      <c r="AU3212" s="1" t="s">
        <v>51</v>
      </c>
    </row>
    <row r="3213" spans="1:47" x14ac:dyDescent="0.25">
      <c r="A3213" s="1" t="s">
        <v>7230</v>
      </c>
      <c r="B3213">
        <v>4</v>
      </c>
      <c r="C3213" s="2">
        <v>43490.519594907404</v>
      </c>
      <c r="D3213" s="2">
        <v>43490.540173611109</v>
      </c>
      <c r="E3213">
        <v>38.141778000000002</v>
      </c>
      <c r="F3213">
        <v>-105.472157</v>
      </c>
      <c r="G3213">
        <v>38.155585000000002</v>
      </c>
      <c r="H3213">
        <v>-105.480118</v>
      </c>
      <c r="I3213">
        <v>1.0469999999999999</v>
      </c>
      <c r="J3213" s="1" t="s">
        <v>7231</v>
      </c>
      <c r="K3213">
        <v>59467</v>
      </c>
      <c r="L3213" s="1" t="s">
        <v>6926</v>
      </c>
      <c r="M3213" s="1" t="s">
        <v>97</v>
      </c>
      <c r="N3213" s="1" t="s">
        <v>6927</v>
      </c>
      <c r="O3213" s="1" t="s">
        <v>753</v>
      </c>
      <c r="P3213" s="1" t="s">
        <v>198</v>
      </c>
      <c r="Q3213" s="1" t="s">
        <v>7232</v>
      </c>
      <c r="R3213" s="1" t="s">
        <v>48</v>
      </c>
      <c r="S3213" s="1" t="s">
        <v>79</v>
      </c>
      <c r="T3213" s="1" t="s">
        <v>1174</v>
      </c>
      <c r="U3213" s="2">
        <v>43490.520833333336</v>
      </c>
      <c r="V3213">
        <v>42.8</v>
      </c>
      <c r="W3213">
        <v>38</v>
      </c>
      <c r="X3213">
        <v>27</v>
      </c>
      <c r="Y3213">
        <v>30.08</v>
      </c>
      <c r="Z3213">
        <v>10</v>
      </c>
      <c r="AA3213" s="1" t="s">
        <v>846</v>
      </c>
      <c r="AB3213">
        <v>8.1</v>
      </c>
      <c r="AD3213" s="1" t="s">
        <v>1206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s="1" t="s">
        <v>51</v>
      </c>
      <c r="AS3213" s="1" t="s">
        <v>51</v>
      </c>
      <c r="AT3213" s="1" t="s">
        <v>51</v>
      </c>
      <c r="AU3213" s="1" t="s">
        <v>51</v>
      </c>
    </row>
    <row r="3214" spans="1:47" x14ac:dyDescent="0.25">
      <c r="A3214" s="1" t="s">
        <v>7233</v>
      </c>
      <c r="B3214">
        <v>4</v>
      </c>
      <c r="C3214" s="2">
        <v>43490.519594907404</v>
      </c>
      <c r="D3214" s="2">
        <v>43490.540173611109</v>
      </c>
      <c r="E3214">
        <v>38.155585000000002</v>
      </c>
      <c r="F3214">
        <v>-105.480118</v>
      </c>
      <c r="G3214">
        <v>38.141778000000002</v>
      </c>
      <c r="H3214">
        <v>-105.472157</v>
      </c>
      <c r="I3214">
        <v>1.0469999999999999</v>
      </c>
      <c r="J3214" s="1" t="s">
        <v>6701</v>
      </c>
      <c r="K3214">
        <v>60552</v>
      </c>
      <c r="L3214" s="1" t="s">
        <v>6926</v>
      </c>
      <c r="M3214" s="1" t="s">
        <v>47</v>
      </c>
      <c r="N3214" s="1" t="s">
        <v>6927</v>
      </c>
      <c r="O3214" s="1" t="s">
        <v>753</v>
      </c>
      <c r="P3214" s="1" t="s">
        <v>198</v>
      </c>
      <c r="Q3214" s="1" t="s">
        <v>6928</v>
      </c>
      <c r="R3214" s="1" t="s">
        <v>48</v>
      </c>
      <c r="S3214" s="1" t="s">
        <v>79</v>
      </c>
      <c r="T3214" s="1" t="s">
        <v>1174</v>
      </c>
      <c r="U3214" s="2">
        <v>43490.520833333336</v>
      </c>
      <c r="V3214">
        <v>42.8</v>
      </c>
      <c r="W3214">
        <v>38</v>
      </c>
      <c r="X3214">
        <v>27</v>
      </c>
      <c r="Y3214">
        <v>30.08</v>
      </c>
      <c r="Z3214">
        <v>10</v>
      </c>
      <c r="AA3214" s="1" t="s">
        <v>846</v>
      </c>
      <c r="AB3214">
        <v>8.1</v>
      </c>
      <c r="AD3214" s="1" t="s">
        <v>1206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s="1" t="s">
        <v>51</v>
      </c>
      <c r="AS3214" s="1" t="s">
        <v>51</v>
      </c>
      <c r="AT3214" s="1" t="s">
        <v>51</v>
      </c>
      <c r="AU3214" s="1" t="s">
        <v>51</v>
      </c>
    </row>
    <row r="3215" spans="1:47" x14ac:dyDescent="0.25">
      <c r="A3215" s="1" t="s">
        <v>4084</v>
      </c>
      <c r="B3215">
        <v>3</v>
      </c>
      <c r="C3215" s="2">
        <v>43490.566469907404</v>
      </c>
      <c r="D3215" s="2">
        <v>43490.586793981478</v>
      </c>
      <c r="E3215">
        <v>39.113239</v>
      </c>
      <c r="F3215">
        <v>-104.86538299999999</v>
      </c>
      <c r="G3215">
        <v>39.127257999999998</v>
      </c>
      <c r="H3215">
        <v>-104.86411</v>
      </c>
      <c r="I3215">
        <v>0.97099999999999997</v>
      </c>
      <c r="J3215" s="1" t="s">
        <v>401</v>
      </c>
      <c r="L3215" s="1" t="s">
        <v>265</v>
      </c>
      <c r="M3215" s="1" t="s">
        <v>47</v>
      </c>
      <c r="N3215" s="1" t="s">
        <v>447</v>
      </c>
      <c r="O3215" s="1" t="s">
        <v>193</v>
      </c>
      <c r="P3215" s="1" t="s">
        <v>198</v>
      </c>
      <c r="Q3215" s="1" t="s">
        <v>448</v>
      </c>
      <c r="R3215" s="1" t="s">
        <v>48</v>
      </c>
      <c r="S3215" s="1" t="s">
        <v>79</v>
      </c>
      <c r="T3215" s="1" t="s">
        <v>234</v>
      </c>
      <c r="U3215" s="2">
        <v>43490.581944444442</v>
      </c>
      <c r="V3215">
        <v>34.299999999999997</v>
      </c>
      <c r="W3215">
        <v>26.5</v>
      </c>
      <c r="X3215">
        <v>38</v>
      </c>
      <c r="Y3215">
        <v>30.03</v>
      </c>
      <c r="Z3215">
        <v>10</v>
      </c>
      <c r="AA3215" s="1" t="s">
        <v>846</v>
      </c>
      <c r="AB3215">
        <v>10.4</v>
      </c>
      <c r="AD3215" s="1" t="s">
        <v>1206</v>
      </c>
      <c r="AE3215" t="b">
        <v>0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s="1" t="s">
        <v>51</v>
      </c>
      <c r="AS3215" s="1" t="s">
        <v>51</v>
      </c>
      <c r="AT3215" s="1" t="s">
        <v>51</v>
      </c>
      <c r="AU3215" s="1" t="s">
        <v>51</v>
      </c>
    </row>
    <row r="3216" spans="1:47" x14ac:dyDescent="0.25">
      <c r="A3216" s="1" t="s">
        <v>4452</v>
      </c>
      <c r="B3216">
        <v>3</v>
      </c>
      <c r="C3216" s="2">
        <v>43490.648217592592</v>
      </c>
      <c r="D3216" s="2">
        <v>43490.668726851851</v>
      </c>
      <c r="E3216">
        <v>39.696599999999997</v>
      </c>
      <c r="F3216">
        <v>-104.82921</v>
      </c>
      <c r="G3216">
        <v>39.699449999999999</v>
      </c>
      <c r="H3216">
        <v>-104.82906</v>
      </c>
      <c r="I3216">
        <v>0.19700000000000001</v>
      </c>
      <c r="J3216" s="1" t="s">
        <v>586</v>
      </c>
      <c r="L3216" s="1" t="s">
        <v>308</v>
      </c>
      <c r="M3216" s="1" t="s">
        <v>47</v>
      </c>
      <c r="N3216" s="1" t="s">
        <v>170</v>
      </c>
      <c r="O3216" s="1" t="s">
        <v>201</v>
      </c>
      <c r="P3216" s="1" t="s">
        <v>198</v>
      </c>
      <c r="Q3216" s="1" t="s">
        <v>404</v>
      </c>
      <c r="R3216" s="1" t="s">
        <v>48</v>
      </c>
      <c r="S3216" s="1" t="s">
        <v>79</v>
      </c>
      <c r="T3216" s="1" t="s">
        <v>203</v>
      </c>
      <c r="U3216" s="2">
        <v>43490.665277777778</v>
      </c>
      <c r="V3216">
        <v>29.5</v>
      </c>
      <c r="W3216">
        <v>19.3</v>
      </c>
      <c r="X3216">
        <v>63</v>
      </c>
      <c r="Y3216">
        <v>30.15</v>
      </c>
      <c r="Z3216">
        <v>10</v>
      </c>
      <c r="AA3216" s="1" t="s">
        <v>63</v>
      </c>
      <c r="AB3216">
        <v>12.7</v>
      </c>
      <c r="AD3216" s="1" t="s">
        <v>1220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s="1" t="s">
        <v>51</v>
      </c>
      <c r="AS3216" s="1" t="s">
        <v>51</v>
      </c>
      <c r="AT3216" s="1" t="s">
        <v>51</v>
      </c>
      <c r="AU3216" s="1" t="s">
        <v>51</v>
      </c>
    </row>
    <row r="3217" spans="1:47" x14ac:dyDescent="0.25">
      <c r="A3217" s="1" t="s">
        <v>5186</v>
      </c>
      <c r="B3217">
        <v>3</v>
      </c>
      <c r="C3217" s="2">
        <v>43490.689884259256</v>
      </c>
      <c r="D3217" s="2">
        <v>43490.710393518515</v>
      </c>
      <c r="E3217">
        <v>39.933123999999999</v>
      </c>
      <c r="F3217">
        <v>-105.123779</v>
      </c>
      <c r="G3217">
        <v>39.933118999999998</v>
      </c>
      <c r="H3217">
        <v>-105.123768</v>
      </c>
      <c r="I3217">
        <v>1E-3</v>
      </c>
      <c r="J3217" s="1" t="s">
        <v>242</v>
      </c>
      <c r="L3217" s="1" t="s">
        <v>143</v>
      </c>
      <c r="M3217" s="1" t="s">
        <v>47</v>
      </c>
      <c r="N3217" s="1" t="s">
        <v>244</v>
      </c>
      <c r="O3217" s="1" t="s">
        <v>244</v>
      </c>
      <c r="P3217" s="1" t="s">
        <v>198</v>
      </c>
      <c r="Q3217" s="1" t="s">
        <v>256</v>
      </c>
      <c r="R3217" s="1" t="s">
        <v>48</v>
      </c>
      <c r="S3217" s="1" t="s">
        <v>79</v>
      </c>
      <c r="T3217" s="1" t="s">
        <v>205</v>
      </c>
      <c r="U3217" s="2">
        <v>43490.697916666664</v>
      </c>
      <c r="V3217">
        <v>32</v>
      </c>
      <c r="W3217">
        <v>27.5</v>
      </c>
      <c r="X3217">
        <v>55</v>
      </c>
      <c r="Y3217">
        <v>30.04</v>
      </c>
      <c r="Z3217">
        <v>50</v>
      </c>
      <c r="AA3217" s="1" t="s">
        <v>59</v>
      </c>
      <c r="AB3217">
        <v>4.5999999999999996</v>
      </c>
      <c r="AD3217" s="1" t="s">
        <v>1067</v>
      </c>
      <c r="AE3217" t="b">
        <v>0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1</v>
      </c>
      <c r="AQ3217" t="b">
        <v>0</v>
      </c>
      <c r="AR3217" s="1" t="s">
        <v>51</v>
      </c>
      <c r="AS3217" s="1" t="s">
        <v>51</v>
      </c>
      <c r="AT3217" s="1" t="s">
        <v>51</v>
      </c>
      <c r="AU3217" s="1" t="s">
        <v>51</v>
      </c>
    </row>
    <row r="3218" spans="1:47" x14ac:dyDescent="0.25">
      <c r="A3218" s="1" t="s">
        <v>8693</v>
      </c>
      <c r="B3218">
        <v>3</v>
      </c>
      <c r="C3218" s="2">
        <v>43490.698217592595</v>
      </c>
      <c r="D3218" s="2">
        <v>43490.718726851854</v>
      </c>
      <c r="E3218">
        <v>39.725490000000001</v>
      </c>
      <c r="F3218">
        <v>-105.04056300000001</v>
      </c>
      <c r="G3218">
        <v>39.725490000000001</v>
      </c>
      <c r="H3218">
        <v>-105.041601</v>
      </c>
      <c r="I3218">
        <v>5.5E-2</v>
      </c>
      <c r="J3218" s="1" t="s">
        <v>7495</v>
      </c>
      <c r="K3218">
        <v>4108</v>
      </c>
      <c r="L3218" s="1" t="s">
        <v>6695</v>
      </c>
      <c r="M3218" s="1" t="s">
        <v>97</v>
      </c>
      <c r="N3218" s="1" t="s">
        <v>131</v>
      </c>
      <c r="O3218" s="1" t="s">
        <v>131</v>
      </c>
      <c r="P3218" s="1" t="s">
        <v>198</v>
      </c>
      <c r="Q3218" s="1" t="s">
        <v>310</v>
      </c>
      <c r="R3218" s="1" t="s">
        <v>48</v>
      </c>
      <c r="S3218" s="1" t="s">
        <v>79</v>
      </c>
      <c r="T3218" s="1" t="s">
        <v>205</v>
      </c>
      <c r="U3218" s="2">
        <v>43490.697916666664</v>
      </c>
      <c r="V3218">
        <v>32</v>
      </c>
      <c r="W3218">
        <v>27.5</v>
      </c>
      <c r="X3218">
        <v>55</v>
      </c>
      <c r="Y3218">
        <v>30.04</v>
      </c>
      <c r="Z3218">
        <v>50</v>
      </c>
      <c r="AA3218" s="1" t="s">
        <v>59</v>
      </c>
      <c r="AB3218">
        <v>4.5999999999999996</v>
      </c>
      <c r="AD3218" s="1" t="s">
        <v>1067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s="1" t="s">
        <v>51</v>
      </c>
      <c r="AS3218" s="1" t="s">
        <v>51</v>
      </c>
      <c r="AT3218" s="1" t="s">
        <v>51</v>
      </c>
      <c r="AU3218" s="1" t="s">
        <v>51</v>
      </c>
    </row>
    <row r="3219" spans="1:47" x14ac:dyDescent="0.25">
      <c r="A3219" s="1" t="s">
        <v>6457</v>
      </c>
      <c r="B3219">
        <v>3</v>
      </c>
      <c r="C3219" s="2">
        <v>43490.734178240738</v>
      </c>
      <c r="D3219" s="2">
        <v>43490.754837962966</v>
      </c>
      <c r="E3219">
        <v>39.959145999999997</v>
      </c>
      <c r="F3219">
        <v>-105.16927</v>
      </c>
      <c r="G3219">
        <v>39.958950000000002</v>
      </c>
      <c r="H3219">
        <v>-105.16875</v>
      </c>
      <c r="I3219">
        <v>3.1E-2</v>
      </c>
      <c r="J3219" s="1" t="s">
        <v>731</v>
      </c>
      <c r="L3219" s="1" t="s">
        <v>143</v>
      </c>
      <c r="M3219" s="1" t="s">
        <v>47</v>
      </c>
      <c r="N3219" s="1" t="s">
        <v>114</v>
      </c>
      <c r="O3219" s="1" t="s">
        <v>255</v>
      </c>
      <c r="P3219" s="1" t="s">
        <v>198</v>
      </c>
      <c r="Q3219" s="1" t="s">
        <v>538</v>
      </c>
      <c r="R3219" s="1" t="s">
        <v>48</v>
      </c>
      <c r="S3219" s="1" t="s">
        <v>79</v>
      </c>
      <c r="T3219" s="1" t="s">
        <v>205</v>
      </c>
      <c r="U3219" s="2">
        <v>43490.740972222222</v>
      </c>
      <c r="V3219">
        <v>32</v>
      </c>
      <c r="X3219">
        <v>55</v>
      </c>
      <c r="Y3219">
        <v>30.04</v>
      </c>
      <c r="Z3219">
        <v>50</v>
      </c>
      <c r="AA3219" s="1" t="s">
        <v>49</v>
      </c>
      <c r="AD3219" s="1" t="s">
        <v>1212</v>
      </c>
      <c r="AE3219" t="b">
        <v>0</v>
      </c>
      <c r="AF3219" t="b">
        <v>0</v>
      </c>
      <c r="AG3219" t="b">
        <v>0</v>
      </c>
      <c r="AH3219" t="b">
        <v>0</v>
      </c>
      <c r="AI3219" t="b">
        <v>1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s="1" t="s">
        <v>53</v>
      </c>
      <c r="AS3219" s="1" t="s">
        <v>51</v>
      </c>
      <c r="AT3219" s="1" t="s">
        <v>51</v>
      </c>
      <c r="AU3219" s="1" t="s">
        <v>51</v>
      </c>
    </row>
    <row r="3220" spans="1:47" x14ac:dyDescent="0.25">
      <c r="A3220" s="1" t="s">
        <v>6456</v>
      </c>
      <c r="B3220">
        <v>3</v>
      </c>
      <c r="C3220" s="2">
        <v>43490.738344907404</v>
      </c>
      <c r="D3220" s="2">
        <v>43490.759004629632</v>
      </c>
      <c r="E3220">
        <v>39.72542</v>
      </c>
      <c r="F3220">
        <v>-105.13632699999999</v>
      </c>
      <c r="G3220">
        <v>39.72542</v>
      </c>
      <c r="H3220">
        <v>-105.135217</v>
      </c>
      <c r="I3220">
        <v>5.8999999999999997E-2</v>
      </c>
      <c r="J3220" s="1" t="s">
        <v>1150</v>
      </c>
      <c r="L3220" s="1" t="s">
        <v>129</v>
      </c>
      <c r="M3220" s="1" t="s">
        <v>47</v>
      </c>
      <c r="N3220" s="1" t="s">
        <v>269</v>
      </c>
      <c r="O3220" s="1" t="s">
        <v>115</v>
      </c>
      <c r="P3220" s="1" t="s">
        <v>198</v>
      </c>
      <c r="Q3220" s="1" t="s">
        <v>270</v>
      </c>
      <c r="R3220" s="1" t="s">
        <v>48</v>
      </c>
      <c r="S3220" s="1" t="s">
        <v>79</v>
      </c>
      <c r="T3220" s="1" t="s">
        <v>205</v>
      </c>
      <c r="U3220" s="2">
        <v>43490.740972222222</v>
      </c>
      <c r="V3220">
        <v>32</v>
      </c>
      <c r="X3220">
        <v>55</v>
      </c>
      <c r="Y3220">
        <v>30.04</v>
      </c>
      <c r="Z3220">
        <v>50</v>
      </c>
      <c r="AA3220" s="1" t="s">
        <v>49</v>
      </c>
      <c r="AD3220" s="1" t="s">
        <v>1212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s="1" t="s">
        <v>53</v>
      </c>
      <c r="AS3220" s="1" t="s">
        <v>53</v>
      </c>
      <c r="AT3220" s="1" t="s">
        <v>51</v>
      </c>
      <c r="AU3220" s="1" t="s">
        <v>51</v>
      </c>
    </row>
    <row r="3221" spans="1:47" x14ac:dyDescent="0.25">
      <c r="A3221" s="1" t="s">
        <v>5010</v>
      </c>
      <c r="B3221">
        <v>3</v>
      </c>
      <c r="C3221" s="2">
        <v>43490.77584490741</v>
      </c>
      <c r="D3221" s="2">
        <v>43490.79650462963</v>
      </c>
      <c r="E3221">
        <v>39.797939999999997</v>
      </c>
      <c r="F3221">
        <v>-104.98667</v>
      </c>
      <c r="G3221">
        <v>39.800145000000001</v>
      </c>
      <c r="H3221">
        <v>-104.98553200000001</v>
      </c>
      <c r="I3221">
        <v>0.16400000000000001</v>
      </c>
      <c r="J3221" s="1" t="s">
        <v>555</v>
      </c>
      <c r="L3221" s="1" t="s">
        <v>194</v>
      </c>
      <c r="M3221" s="1" t="s">
        <v>47</v>
      </c>
      <c r="N3221" s="1" t="s">
        <v>131</v>
      </c>
      <c r="O3221" s="1" t="s">
        <v>147</v>
      </c>
      <c r="P3221" s="1" t="s">
        <v>198</v>
      </c>
      <c r="Q3221" s="1" t="s">
        <v>246</v>
      </c>
      <c r="R3221" s="1" t="s">
        <v>48</v>
      </c>
      <c r="S3221" s="1" t="s">
        <v>79</v>
      </c>
      <c r="T3221" s="1" t="s">
        <v>205</v>
      </c>
      <c r="U3221" s="2">
        <v>43490.78402777778</v>
      </c>
      <c r="V3221">
        <v>30.2</v>
      </c>
      <c r="W3221">
        <v>26.7</v>
      </c>
      <c r="X3221">
        <v>60</v>
      </c>
      <c r="Y3221">
        <v>30.05</v>
      </c>
      <c r="Z3221">
        <v>50</v>
      </c>
      <c r="AA3221" s="1" t="s">
        <v>840</v>
      </c>
      <c r="AB3221">
        <v>3.5</v>
      </c>
      <c r="AD3221" s="1" t="s">
        <v>1212</v>
      </c>
      <c r="AE3221" t="b">
        <v>0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s="1" t="s">
        <v>53</v>
      </c>
      <c r="AS3221" s="1" t="s">
        <v>53</v>
      </c>
      <c r="AT3221" s="1" t="s">
        <v>53</v>
      </c>
      <c r="AU3221" s="1" t="s">
        <v>51</v>
      </c>
    </row>
    <row r="3222" spans="1:47" x14ac:dyDescent="0.25">
      <c r="A3222" s="1" t="s">
        <v>5085</v>
      </c>
      <c r="B3222">
        <v>3</v>
      </c>
      <c r="C3222" s="2">
        <v>43490.820625</v>
      </c>
      <c r="D3222" s="2">
        <v>43490.840949074074</v>
      </c>
      <c r="E3222">
        <v>39.778410000000001</v>
      </c>
      <c r="F3222">
        <v>-104.91289</v>
      </c>
      <c r="G3222">
        <v>39.780200000000001</v>
      </c>
      <c r="H3222">
        <v>-104.93646</v>
      </c>
      <c r="I3222">
        <v>1.258</v>
      </c>
      <c r="J3222" s="1" t="s">
        <v>486</v>
      </c>
      <c r="L3222" s="1" t="s">
        <v>137</v>
      </c>
      <c r="M3222" s="1" t="s">
        <v>47</v>
      </c>
      <c r="N3222" s="1" t="s">
        <v>131</v>
      </c>
      <c r="O3222" s="1" t="s">
        <v>131</v>
      </c>
      <c r="P3222" s="1" t="s">
        <v>198</v>
      </c>
      <c r="Q3222" s="1" t="s">
        <v>246</v>
      </c>
      <c r="R3222" s="1" t="s">
        <v>48</v>
      </c>
      <c r="S3222" s="1" t="s">
        <v>79</v>
      </c>
      <c r="T3222" s="1" t="s">
        <v>205</v>
      </c>
      <c r="U3222" s="2">
        <v>43490.818055555559</v>
      </c>
      <c r="V3222">
        <v>30.2</v>
      </c>
      <c r="W3222">
        <v>20.8</v>
      </c>
      <c r="X3222">
        <v>60</v>
      </c>
      <c r="Y3222">
        <v>30.06</v>
      </c>
      <c r="Z3222">
        <v>30</v>
      </c>
      <c r="AA3222" s="1" t="s">
        <v>71</v>
      </c>
      <c r="AB3222">
        <v>11.5</v>
      </c>
      <c r="AD3222" s="1" t="s">
        <v>818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s="1" t="s">
        <v>53</v>
      </c>
      <c r="AS3222" s="1" t="s">
        <v>53</v>
      </c>
      <c r="AT3222" s="1" t="s">
        <v>53</v>
      </c>
      <c r="AU3222" s="1" t="s">
        <v>53</v>
      </c>
    </row>
    <row r="3223" spans="1:47" x14ac:dyDescent="0.25">
      <c r="A3223" s="1" t="s">
        <v>5086</v>
      </c>
      <c r="B3223">
        <v>3</v>
      </c>
      <c r="C3223" s="2">
        <v>43490.855000000003</v>
      </c>
      <c r="D3223" s="2">
        <v>43490.875671296293</v>
      </c>
      <c r="E3223">
        <v>39.725580000000001</v>
      </c>
      <c r="F3223">
        <v>-105.09092</v>
      </c>
      <c r="G3223">
        <v>39.725540000000002</v>
      </c>
      <c r="H3223">
        <v>-105.10026000000001</v>
      </c>
      <c r="I3223">
        <v>0.496</v>
      </c>
      <c r="J3223" s="1" t="s">
        <v>793</v>
      </c>
      <c r="L3223" s="1" t="s">
        <v>129</v>
      </c>
      <c r="M3223" s="1" t="s">
        <v>47</v>
      </c>
      <c r="N3223" s="1" t="s">
        <v>131</v>
      </c>
      <c r="O3223" s="1" t="s">
        <v>115</v>
      </c>
      <c r="P3223" s="1" t="s">
        <v>198</v>
      </c>
      <c r="Q3223" s="1" t="s">
        <v>794</v>
      </c>
      <c r="R3223" s="1" t="s">
        <v>48</v>
      </c>
      <c r="S3223" s="1" t="s">
        <v>79</v>
      </c>
      <c r="T3223" s="1" t="s">
        <v>205</v>
      </c>
      <c r="U3223" s="2">
        <v>43490.868750000001</v>
      </c>
      <c r="V3223">
        <v>30.2</v>
      </c>
      <c r="W3223">
        <v>21.9</v>
      </c>
      <c r="X3223">
        <v>60</v>
      </c>
      <c r="Y3223">
        <v>30.08</v>
      </c>
      <c r="Z3223">
        <v>30</v>
      </c>
      <c r="AA3223" s="1" t="s">
        <v>961</v>
      </c>
      <c r="AB3223">
        <v>9.1999999999999993</v>
      </c>
      <c r="AD3223" s="1" t="s">
        <v>1220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1</v>
      </c>
      <c r="AO3223" t="b">
        <v>0</v>
      </c>
      <c r="AP3223" t="b">
        <v>0</v>
      </c>
      <c r="AQ3223" t="b">
        <v>0</v>
      </c>
      <c r="AR3223" s="1" t="s">
        <v>53</v>
      </c>
      <c r="AS3223" s="1" t="s">
        <v>53</v>
      </c>
      <c r="AT3223" s="1" t="s">
        <v>53</v>
      </c>
      <c r="AU3223" s="1" t="s">
        <v>53</v>
      </c>
    </row>
    <row r="3224" spans="1:47" x14ac:dyDescent="0.25">
      <c r="A3224" s="1" t="s">
        <v>4453</v>
      </c>
      <c r="B3224">
        <v>3</v>
      </c>
      <c r="C3224" s="2">
        <v>43491.535729166666</v>
      </c>
      <c r="D3224" s="2">
        <v>43491.556226851855</v>
      </c>
      <c r="E3224">
        <v>39.900221000000002</v>
      </c>
      <c r="F3224">
        <v>-104.988178</v>
      </c>
      <c r="G3224">
        <v>39.897492</v>
      </c>
      <c r="H3224">
        <v>-104.987711</v>
      </c>
      <c r="I3224">
        <v>0.19</v>
      </c>
      <c r="J3224" s="1" t="s">
        <v>441</v>
      </c>
      <c r="L3224" s="1" t="s">
        <v>195</v>
      </c>
      <c r="M3224" s="1" t="s">
        <v>47</v>
      </c>
      <c r="N3224" s="1" t="s">
        <v>131</v>
      </c>
      <c r="O3224" s="1" t="s">
        <v>147</v>
      </c>
      <c r="P3224" s="1" t="s">
        <v>198</v>
      </c>
      <c r="Q3224" s="1" t="s">
        <v>439</v>
      </c>
      <c r="R3224" s="1" t="s">
        <v>48</v>
      </c>
      <c r="S3224" s="1" t="s">
        <v>79</v>
      </c>
      <c r="T3224" s="1" t="s">
        <v>205</v>
      </c>
      <c r="U3224" s="2">
        <v>43491.53125</v>
      </c>
      <c r="V3224">
        <v>42.8</v>
      </c>
      <c r="W3224">
        <v>33.799999999999997</v>
      </c>
      <c r="X3224">
        <v>36</v>
      </c>
      <c r="Y3224">
        <v>30.11</v>
      </c>
      <c r="Z3224">
        <v>10</v>
      </c>
      <c r="AA3224" s="1" t="s">
        <v>840</v>
      </c>
      <c r="AB3224">
        <v>21.9</v>
      </c>
      <c r="AD3224" s="1" t="s">
        <v>1220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s="1" t="s">
        <v>51</v>
      </c>
      <c r="AS3224" s="1" t="s">
        <v>51</v>
      </c>
      <c r="AT3224" s="1" t="s">
        <v>51</v>
      </c>
      <c r="AU3224" s="1" t="s">
        <v>51</v>
      </c>
    </row>
    <row r="3225" spans="1:47" x14ac:dyDescent="0.25">
      <c r="A3225" s="1" t="s">
        <v>5053</v>
      </c>
      <c r="B3225">
        <v>3</v>
      </c>
      <c r="C3225" s="2">
        <v>43491.6565625</v>
      </c>
      <c r="D3225" s="2">
        <v>43491.677071759259</v>
      </c>
      <c r="E3225">
        <v>39.766370000000002</v>
      </c>
      <c r="F3225">
        <v>-105.61991999999999</v>
      </c>
      <c r="G3225">
        <v>39.766019</v>
      </c>
      <c r="H3225">
        <v>-105.617467</v>
      </c>
      <c r="I3225">
        <v>0.13300000000000001</v>
      </c>
      <c r="J3225" s="1" t="s">
        <v>2049</v>
      </c>
      <c r="L3225" s="1" t="s">
        <v>129</v>
      </c>
      <c r="M3225" s="1" t="s">
        <v>47</v>
      </c>
      <c r="N3225" s="1" t="s">
        <v>523</v>
      </c>
      <c r="O3225" s="1" t="s">
        <v>337</v>
      </c>
      <c r="P3225" s="1" t="s">
        <v>198</v>
      </c>
      <c r="Q3225" s="1" t="s">
        <v>524</v>
      </c>
      <c r="R3225" s="1" t="s">
        <v>48</v>
      </c>
      <c r="S3225" s="1" t="s">
        <v>79</v>
      </c>
      <c r="T3225" s="1" t="s">
        <v>339</v>
      </c>
      <c r="U3225" s="2">
        <v>43491.654166666667</v>
      </c>
      <c r="V3225">
        <v>6.8</v>
      </c>
      <c r="W3225">
        <v>-18.8</v>
      </c>
      <c r="X3225">
        <v>61</v>
      </c>
      <c r="Y3225">
        <v>30.1</v>
      </c>
      <c r="AA3225" s="1" t="s">
        <v>71</v>
      </c>
      <c r="AB3225">
        <v>38</v>
      </c>
      <c r="AD3225" s="1" t="s">
        <v>1212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s="1" t="s">
        <v>51</v>
      </c>
      <c r="AS3225" s="1" t="s">
        <v>51</v>
      </c>
      <c r="AT3225" s="1" t="s">
        <v>51</v>
      </c>
      <c r="AU3225" s="1" t="s">
        <v>51</v>
      </c>
    </row>
    <row r="3226" spans="1:47" x14ac:dyDescent="0.25">
      <c r="A3226" s="1" t="s">
        <v>5302</v>
      </c>
      <c r="B3226">
        <v>3</v>
      </c>
      <c r="C3226" s="2">
        <v>43491.679988425924</v>
      </c>
      <c r="D3226" s="2">
        <v>43491.700682870367</v>
      </c>
      <c r="E3226">
        <v>39.900221000000002</v>
      </c>
      <c r="F3226">
        <v>-104.988178</v>
      </c>
      <c r="G3226">
        <v>39.897492</v>
      </c>
      <c r="H3226">
        <v>-104.987711</v>
      </c>
      <c r="I3226">
        <v>0.19</v>
      </c>
      <c r="J3226" s="1" t="s">
        <v>441</v>
      </c>
      <c r="L3226" s="1" t="s">
        <v>195</v>
      </c>
      <c r="M3226" s="1" t="s">
        <v>47</v>
      </c>
      <c r="N3226" s="1" t="s">
        <v>131</v>
      </c>
      <c r="O3226" s="1" t="s">
        <v>147</v>
      </c>
      <c r="P3226" s="1" t="s">
        <v>198</v>
      </c>
      <c r="Q3226" s="1" t="s">
        <v>439</v>
      </c>
      <c r="R3226" s="1" t="s">
        <v>48</v>
      </c>
      <c r="S3226" s="1" t="s">
        <v>79</v>
      </c>
      <c r="T3226" s="1" t="s">
        <v>205</v>
      </c>
      <c r="U3226" s="2">
        <v>43491.659722222219</v>
      </c>
      <c r="V3226">
        <v>44.6</v>
      </c>
      <c r="W3226">
        <v>43.1</v>
      </c>
      <c r="X3226">
        <v>29</v>
      </c>
      <c r="Y3226">
        <v>30.14</v>
      </c>
      <c r="Z3226">
        <v>70</v>
      </c>
      <c r="AA3226" s="1" t="s">
        <v>961</v>
      </c>
      <c r="AB3226">
        <v>3.5</v>
      </c>
      <c r="AD3226" s="1" t="s">
        <v>1220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s="1" t="s">
        <v>51</v>
      </c>
      <c r="AS3226" s="1" t="s">
        <v>51</v>
      </c>
      <c r="AT3226" s="1" t="s">
        <v>51</v>
      </c>
      <c r="AU3226" s="1" t="s">
        <v>51</v>
      </c>
    </row>
    <row r="3227" spans="1:47" x14ac:dyDescent="0.25">
      <c r="A3227" s="1" t="s">
        <v>5112</v>
      </c>
      <c r="B3227">
        <v>3</v>
      </c>
      <c r="C3227" s="2">
        <v>43491.754988425928</v>
      </c>
      <c r="D3227" s="2">
        <v>43491.775682870371</v>
      </c>
      <c r="E3227">
        <v>39.885438999999998</v>
      </c>
      <c r="F3227">
        <v>-104.98766999999999</v>
      </c>
      <c r="G3227">
        <v>39.882770000000001</v>
      </c>
      <c r="H3227">
        <v>-104.98768</v>
      </c>
      <c r="I3227">
        <v>0.184</v>
      </c>
      <c r="J3227" s="1" t="s">
        <v>441</v>
      </c>
      <c r="L3227" s="1" t="s">
        <v>312</v>
      </c>
      <c r="M3227" s="1" t="s">
        <v>47</v>
      </c>
      <c r="N3227" s="1" t="s">
        <v>131</v>
      </c>
      <c r="O3227" s="1" t="s">
        <v>147</v>
      </c>
      <c r="P3227" s="1" t="s">
        <v>198</v>
      </c>
      <c r="Q3227" s="1" t="s">
        <v>439</v>
      </c>
      <c r="R3227" s="1" t="s">
        <v>48</v>
      </c>
      <c r="S3227" s="1" t="s">
        <v>79</v>
      </c>
      <c r="T3227" s="1" t="s">
        <v>205</v>
      </c>
      <c r="U3227" s="2">
        <v>43491.740972222222</v>
      </c>
      <c r="V3227">
        <v>39.200000000000003</v>
      </c>
      <c r="W3227">
        <v>28.5</v>
      </c>
      <c r="X3227">
        <v>36</v>
      </c>
      <c r="Y3227">
        <v>30.15</v>
      </c>
      <c r="Z3227">
        <v>30</v>
      </c>
      <c r="AA3227" s="1" t="s">
        <v>840</v>
      </c>
      <c r="AB3227">
        <v>24.2</v>
      </c>
      <c r="AD3227" s="1" t="s">
        <v>818</v>
      </c>
      <c r="AE3227" t="b">
        <v>0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s="1" t="s">
        <v>53</v>
      </c>
      <c r="AS3227" s="1" t="s">
        <v>53</v>
      </c>
      <c r="AT3227" s="1" t="s">
        <v>51</v>
      </c>
      <c r="AU3227" s="1" t="s">
        <v>51</v>
      </c>
    </row>
    <row r="3228" spans="1:47" x14ac:dyDescent="0.25">
      <c r="A3228" s="1" t="s">
        <v>5098</v>
      </c>
      <c r="B3228">
        <v>3</v>
      </c>
      <c r="C3228" s="2">
        <v>43491.759155092594</v>
      </c>
      <c r="D3228" s="2">
        <v>43491.779849537037</v>
      </c>
      <c r="E3228">
        <v>39.900221000000002</v>
      </c>
      <c r="F3228">
        <v>-104.988178</v>
      </c>
      <c r="G3228">
        <v>39.897492</v>
      </c>
      <c r="H3228">
        <v>-104.987711</v>
      </c>
      <c r="I3228">
        <v>0.19</v>
      </c>
      <c r="J3228" s="1" t="s">
        <v>441</v>
      </c>
      <c r="L3228" s="1" t="s">
        <v>195</v>
      </c>
      <c r="M3228" s="1" t="s">
        <v>47</v>
      </c>
      <c r="N3228" s="1" t="s">
        <v>131</v>
      </c>
      <c r="O3228" s="1" t="s">
        <v>147</v>
      </c>
      <c r="P3228" s="1" t="s">
        <v>198</v>
      </c>
      <c r="Q3228" s="1" t="s">
        <v>439</v>
      </c>
      <c r="R3228" s="1" t="s">
        <v>48</v>
      </c>
      <c r="S3228" s="1" t="s">
        <v>79</v>
      </c>
      <c r="T3228" s="1" t="s">
        <v>205</v>
      </c>
      <c r="U3228" s="2">
        <v>43491.740972222222</v>
      </c>
      <c r="V3228">
        <v>39.200000000000003</v>
      </c>
      <c r="W3228">
        <v>28.5</v>
      </c>
      <c r="X3228">
        <v>36</v>
      </c>
      <c r="Y3228">
        <v>30.15</v>
      </c>
      <c r="Z3228">
        <v>30</v>
      </c>
      <c r="AA3228" s="1" t="s">
        <v>840</v>
      </c>
      <c r="AB3228">
        <v>24.2</v>
      </c>
      <c r="AD3228" s="1" t="s">
        <v>818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s="1" t="s">
        <v>53</v>
      </c>
      <c r="AS3228" s="1" t="s">
        <v>53</v>
      </c>
      <c r="AT3228" s="1" t="s">
        <v>53</v>
      </c>
      <c r="AU3228" s="1" t="s">
        <v>51</v>
      </c>
    </row>
    <row r="3229" spans="1:47" x14ac:dyDescent="0.25">
      <c r="A3229" s="1" t="s">
        <v>4182</v>
      </c>
      <c r="B3229">
        <v>3</v>
      </c>
      <c r="C3229" s="2">
        <v>43491.821655092594</v>
      </c>
      <c r="D3229" s="2">
        <v>43491.842349537037</v>
      </c>
      <c r="E3229">
        <v>39.549289999999999</v>
      </c>
      <c r="F3229">
        <v>-104.86938000000001</v>
      </c>
      <c r="G3229">
        <v>39.551549999999999</v>
      </c>
      <c r="H3229">
        <v>-104.86933999999999</v>
      </c>
      <c r="I3229">
        <v>0.156</v>
      </c>
      <c r="J3229" s="1" t="s">
        <v>424</v>
      </c>
      <c r="L3229" s="1" t="s">
        <v>265</v>
      </c>
      <c r="M3229" s="1" t="s">
        <v>47</v>
      </c>
      <c r="N3229" s="1" t="s">
        <v>127</v>
      </c>
      <c r="O3229" s="1" t="s">
        <v>121</v>
      </c>
      <c r="P3229" s="1" t="s">
        <v>198</v>
      </c>
      <c r="Q3229" s="1" t="s">
        <v>347</v>
      </c>
      <c r="R3229" s="1" t="s">
        <v>48</v>
      </c>
      <c r="S3229" s="1" t="s">
        <v>79</v>
      </c>
      <c r="T3229" s="1" t="s">
        <v>200</v>
      </c>
      <c r="U3229" s="2">
        <v>43491.828472222223</v>
      </c>
      <c r="V3229">
        <v>34</v>
      </c>
      <c r="W3229">
        <v>31</v>
      </c>
      <c r="X3229">
        <v>52</v>
      </c>
      <c r="Y3229">
        <v>30.3</v>
      </c>
      <c r="Z3229">
        <v>10</v>
      </c>
      <c r="AA3229" s="1" t="s">
        <v>64</v>
      </c>
      <c r="AB3229">
        <v>3.5</v>
      </c>
      <c r="AD3229" s="1" t="s">
        <v>1212</v>
      </c>
      <c r="AE3229" t="b">
        <v>0</v>
      </c>
      <c r="AF3229" t="b">
        <v>0</v>
      </c>
      <c r="AG3229" t="b">
        <v>0</v>
      </c>
      <c r="AH3229" t="b">
        <v>0</v>
      </c>
      <c r="AI3229" t="b">
        <v>1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s="1" t="s">
        <v>53</v>
      </c>
      <c r="AS3229" s="1" t="s">
        <v>53</v>
      </c>
      <c r="AT3229" s="1" t="s">
        <v>53</v>
      </c>
      <c r="AU3229" s="1" t="s">
        <v>53</v>
      </c>
    </row>
    <row r="3230" spans="1:47" x14ac:dyDescent="0.25">
      <c r="A3230" s="1" t="s">
        <v>4612</v>
      </c>
      <c r="B3230">
        <v>3</v>
      </c>
      <c r="C3230" s="2">
        <v>43491.838321759256</v>
      </c>
      <c r="D3230" s="2">
        <v>43491.859016203707</v>
      </c>
      <c r="E3230">
        <v>40.204340000000002</v>
      </c>
      <c r="F3230">
        <v>-104.978859</v>
      </c>
      <c r="G3230">
        <v>40.204340000000002</v>
      </c>
      <c r="H3230">
        <v>-104.97895</v>
      </c>
      <c r="I3230">
        <v>5.0000000000000001E-3</v>
      </c>
      <c r="J3230" s="1" t="s">
        <v>301</v>
      </c>
      <c r="L3230" s="1" t="s">
        <v>241</v>
      </c>
      <c r="M3230" s="1" t="s">
        <v>47</v>
      </c>
      <c r="N3230" s="1" t="s">
        <v>208</v>
      </c>
      <c r="O3230" s="1" t="s">
        <v>209</v>
      </c>
      <c r="P3230" s="1" t="s">
        <v>198</v>
      </c>
      <c r="Q3230" s="1" t="s">
        <v>210</v>
      </c>
      <c r="R3230" s="1" t="s">
        <v>48</v>
      </c>
      <c r="S3230" s="1" t="s">
        <v>79</v>
      </c>
      <c r="T3230" s="1" t="s">
        <v>211</v>
      </c>
      <c r="U3230" s="2">
        <v>43491.84375</v>
      </c>
      <c r="V3230">
        <v>36</v>
      </c>
      <c r="X3230">
        <v>55</v>
      </c>
      <c r="Y3230">
        <v>30.19</v>
      </c>
      <c r="Z3230">
        <v>10</v>
      </c>
      <c r="AA3230" s="1" t="s">
        <v>49</v>
      </c>
      <c r="AD3230" s="1" t="s">
        <v>1212</v>
      </c>
      <c r="AE3230" t="b">
        <v>0</v>
      </c>
      <c r="AF3230" t="b">
        <v>0</v>
      </c>
      <c r="AG3230" t="b">
        <v>1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1</v>
      </c>
      <c r="AQ3230" t="b">
        <v>0</v>
      </c>
      <c r="AR3230" s="1" t="s">
        <v>53</v>
      </c>
      <c r="AS3230" s="1" t="s">
        <v>53</v>
      </c>
      <c r="AT3230" s="1" t="s">
        <v>53</v>
      </c>
      <c r="AU3230" s="1" t="s">
        <v>53</v>
      </c>
    </row>
    <row r="3231" spans="1:47" x14ac:dyDescent="0.25">
      <c r="A3231" s="1" t="s">
        <v>9336</v>
      </c>
      <c r="B3231">
        <v>2</v>
      </c>
      <c r="C3231" s="2">
        <v>43491.922175925924</v>
      </c>
      <c r="D3231" s="2">
        <v>43491.942499999997</v>
      </c>
      <c r="E3231">
        <v>39.778478999999997</v>
      </c>
      <c r="F3231">
        <v>-104.888814</v>
      </c>
      <c r="G3231">
        <v>39.780931000000002</v>
      </c>
      <c r="H3231">
        <v>-104.89910999999999</v>
      </c>
      <c r="I3231">
        <v>0.57199999999999995</v>
      </c>
      <c r="J3231" s="1" t="s">
        <v>9337</v>
      </c>
      <c r="L3231" s="1" t="s">
        <v>167</v>
      </c>
      <c r="M3231" s="1" t="s">
        <v>47</v>
      </c>
      <c r="N3231" s="1" t="s">
        <v>131</v>
      </c>
      <c r="O3231" s="1" t="s">
        <v>131</v>
      </c>
      <c r="P3231" s="1" t="s">
        <v>198</v>
      </c>
      <c r="Q3231" s="1" t="s">
        <v>453</v>
      </c>
      <c r="R3231" s="1" t="s">
        <v>48</v>
      </c>
      <c r="S3231" s="1" t="s">
        <v>79</v>
      </c>
      <c r="T3231" s="1" t="s">
        <v>203</v>
      </c>
      <c r="U3231" s="2">
        <v>43491.915277777778</v>
      </c>
      <c r="V3231">
        <v>31.1</v>
      </c>
      <c r="W3231">
        <v>23.1</v>
      </c>
      <c r="X3231">
        <v>64</v>
      </c>
      <c r="Y3231">
        <v>30.19</v>
      </c>
      <c r="Z3231">
        <v>10</v>
      </c>
      <c r="AA3231" s="1" t="s">
        <v>846</v>
      </c>
      <c r="AB3231">
        <v>9.1999999999999993</v>
      </c>
      <c r="AD3231" s="1" t="s">
        <v>818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1</v>
      </c>
      <c r="AQ3231" t="b">
        <v>0</v>
      </c>
      <c r="AR3231" s="1" t="s">
        <v>53</v>
      </c>
      <c r="AS3231" s="1" t="s">
        <v>53</v>
      </c>
      <c r="AT3231" s="1" t="s">
        <v>53</v>
      </c>
      <c r="AU3231" s="1" t="s">
        <v>53</v>
      </c>
    </row>
    <row r="3232" spans="1:47" x14ac:dyDescent="0.25">
      <c r="A3232" s="1" t="s">
        <v>4684</v>
      </c>
      <c r="B3232">
        <v>3</v>
      </c>
      <c r="C3232" s="2">
        <v>43492.674259259256</v>
      </c>
      <c r="D3232" s="2">
        <v>43492.695081018515</v>
      </c>
      <c r="E3232">
        <v>39.537103000000002</v>
      </c>
      <c r="F3232">
        <v>-104.86861</v>
      </c>
      <c r="G3232">
        <v>39.534767000000002</v>
      </c>
      <c r="H3232">
        <v>-104.86841099999999</v>
      </c>
      <c r="I3232">
        <v>0.16200000000000001</v>
      </c>
      <c r="J3232" s="1" t="s">
        <v>572</v>
      </c>
      <c r="L3232" s="1" t="s">
        <v>195</v>
      </c>
      <c r="M3232" s="1" t="s">
        <v>47</v>
      </c>
      <c r="N3232" s="1" t="s">
        <v>127</v>
      </c>
      <c r="O3232" s="1" t="s">
        <v>121</v>
      </c>
      <c r="P3232" s="1" t="s">
        <v>198</v>
      </c>
      <c r="Q3232" s="1" t="s">
        <v>347</v>
      </c>
      <c r="R3232" s="1" t="s">
        <v>48</v>
      </c>
      <c r="S3232" s="1" t="s">
        <v>79</v>
      </c>
      <c r="T3232" s="1" t="s">
        <v>200</v>
      </c>
      <c r="U3232" s="2">
        <v>43492.661805555559</v>
      </c>
      <c r="V3232">
        <v>48</v>
      </c>
      <c r="X3232">
        <v>36</v>
      </c>
      <c r="Y3232">
        <v>29.84</v>
      </c>
      <c r="Z3232">
        <v>10</v>
      </c>
      <c r="AA3232" s="1" t="s">
        <v>71</v>
      </c>
      <c r="AB3232">
        <v>6.9</v>
      </c>
      <c r="AD3232" s="1" t="s">
        <v>818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s="1" t="s">
        <v>51</v>
      </c>
      <c r="AS3232" s="1" t="s">
        <v>51</v>
      </c>
      <c r="AT3232" s="1" t="s">
        <v>51</v>
      </c>
      <c r="AU3232" s="1" t="s">
        <v>51</v>
      </c>
    </row>
    <row r="3233" spans="1:47" x14ac:dyDescent="0.25">
      <c r="A3233" s="1" t="s">
        <v>4546</v>
      </c>
      <c r="B3233">
        <v>3</v>
      </c>
      <c r="C3233" s="2">
        <v>43492.846655092595</v>
      </c>
      <c r="D3233" s="2">
        <v>43492.867291666669</v>
      </c>
      <c r="E3233">
        <v>38.675400000000003</v>
      </c>
      <c r="F3233">
        <v>-104.71073</v>
      </c>
      <c r="G3233">
        <v>38.676188000000003</v>
      </c>
      <c r="H3233">
        <v>-104.711341</v>
      </c>
      <c r="I3233">
        <v>6.4000000000000001E-2</v>
      </c>
      <c r="J3233" s="1" t="s">
        <v>266</v>
      </c>
      <c r="L3233" s="1" t="s">
        <v>194</v>
      </c>
      <c r="M3233" s="1" t="s">
        <v>47</v>
      </c>
      <c r="N3233" s="1" t="s">
        <v>327</v>
      </c>
      <c r="O3233" s="1" t="s">
        <v>193</v>
      </c>
      <c r="P3233" s="1" t="s">
        <v>198</v>
      </c>
      <c r="Q3233" s="1" t="s">
        <v>328</v>
      </c>
      <c r="R3233" s="1" t="s">
        <v>48</v>
      </c>
      <c r="S3233" s="1" t="s">
        <v>79</v>
      </c>
      <c r="T3233" s="1" t="s">
        <v>268</v>
      </c>
      <c r="U3233" s="2">
        <v>43492.831944444442</v>
      </c>
      <c r="V3233">
        <v>48</v>
      </c>
      <c r="X3233">
        <v>27</v>
      </c>
      <c r="Y3233">
        <v>29.84</v>
      </c>
      <c r="Z3233">
        <v>10</v>
      </c>
      <c r="AA3233" s="1" t="s">
        <v>846</v>
      </c>
      <c r="AB3233">
        <v>5.8</v>
      </c>
      <c r="AD3233" s="1" t="s">
        <v>1067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s="1" t="s">
        <v>53</v>
      </c>
      <c r="AS3233" s="1" t="s">
        <v>53</v>
      </c>
      <c r="AT3233" s="1" t="s">
        <v>53</v>
      </c>
      <c r="AU3233" s="1" t="s">
        <v>53</v>
      </c>
    </row>
    <row r="3234" spans="1:47" x14ac:dyDescent="0.25">
      <c r="A3234" s="1" t="s">
        <v>5099</v>
      </c>
      <c r="B3234">
        <v>3</v>
      </c>
      <c r="C3234" s="2">
        <v>43493.240949074076</v>
      </c>
      <c r="D3234" s="2">
        <v>43493.261736111112</v>
      </c>
      <c r="E3234">
        <v>39.797939999999997</v>
      </c>
      <c r="F3234">
        <v>-104.98667</v>
      </c>
      <c r="G3234">
        <v>39.800145000000001</v>
      </c>
      <c r="H3234">
        <v>-104.98553200000001</v>
      </c>
      <c r="I3234">
        <v>0.16400000000000001</v>
      </c>
      <c r="J3234" s="1" t="s">
        <v>555</v>
      </c>
      <c r="L3234" s="1" t="s">
        <v>194</v>
      </c>
      <c r="M3234" s="1" t="s">
        <v>47</v>
      </c>
      <c r="N3234" s="1" t="s">
        <v>131</v>
      </c>
      <c r="O3234" s="1" t="s">
        <v>147</v>
      </c>
      <c r="P3234" s="1" t="s">
        <v>198</v>
      </c>
      <c r="Q3234" s="1" t="s">
        <v>246</v>
      </c>
      <c r="R3234" s="1" t="s">
        <v>48</v>
      </c>
      <c r="S3234" s="1" t="s">
        <v>79</v>
      </c>
      <c r="T3234" s="1" t="s">
        <v>205</v>
      </c>
      <c r="U3234" s="2">
        <v>43493.245138888888</v>
      </c>
      <c r="V3234">
        <v>26.6</v>
      </c>
      <c r="W3234">
        <v>18.2</v>
      </c>
      <c r="X3234">
        <v>100</v>
      </c>
      <c r="Y3234">
        <v>30.04</v>
      </c>
      <c r="Z3234">
        <v>0.5</v>
      </c>
      <c r="AA3234" s="1" t="s">
        <v>61</v>
      </c>
      <c r="AB3234">
        <v>8.1</v>
      </c>
      <c r="AD3234" s="1" t="s">
        <v>4893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s="1" t="s">
        <v>53</v>
      </c>
      <c r="AS3234" s="1" t="s">
        <v>53</v>
      </c>
      <c r="AT3234" s="1" t="s">
        <v>53</v>
      </c>
      <c r="AU3234" s="1" t="s">
        <v>51</v>
      </c>
    </row>
    <row r="3235" spans="1:47" x14ac:dyDescent="0.25">
      <c r="A3235" s="1" t="s">
        <v>8694</v>
      </c>
      <c r="B3235">
        <v>3</v>
      </c>
      <c r="C3235" s="2">
        <v>43493.27584490741</v>
      </c>
      <c r="D3235" s="2">
        <v>43493.296469907407</v>
      </c>
      <c r="E3235">
        <v>38.958010000000002</v>
      </c>
      <c r="F3235">
        <v>-105.09799</v>
      </c>
      <c r="G3235">
        <v>38.953031000000003</v>
      </c>
      <c r="H3235">
        <v>-105.125444</v>
      </c>
      <c r="I3235">
        <v>1.5149999999999999</v>
      </c>
      <c r="J3235" s="1" t="s">
        <v>7257</v>
      </c>
      <c r="K3235">
        <v>12803</v>
      </c>
      <c r="L3235" s="1" t="s">
        <v>6764</v>
      </c>
      <c r="M3235" s="1" t="s">
        <v>97</v>
      </c>
      <c r="N3235" s="1" t="s">
        <v>6765</v>
      </c>
      <c r="O3235" s="1" t="s">
        <v>4414</v>
      </c>
      <c r="P3235" s="1" t="s">
        <v>198</v>
      </c>
      <c r="Q3235" s="1" t="s">
        <v>6834</v>
      </c>
      <c r="R3235" s="1" t="s">
        <v>48</v>
      </c>
      <c r="S3235" s="1" t="s">
        <v>79</v>
      </c>
      <c r="T3235" s="1" t="s">
        <v>234</v>
      </c>
      <c r="U3235" s="2">
        <v>43493.276388888888</v>
      </c>
      <c r="V3235">
        <v>24.8</v>
      </c>
      <c r="W3235">
        <v>14.6</v>
      </c>
      <c r="X3235">
        <v>80</v>
      </c>
      <c r="Y3235">
        <v>30.02</v>
      </c>
      <c r="Z3235">
        <v>8</v>
      </c>
      <c r="AA3235" s="1" t="s">
        <v>961</v>
      </c>
      <c r="AB3235">
        <v>10.4</v>
      </c>
      <c r="AD3235" s="1" t="s">
        <v>1210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s="1" t="s">
        <v>53</v>
      </c>
      <c r="AS3235" s="1" t="s">
        <v>53</v>
      </c>
      <c r="AT3235" s="1" t="s">
        <v>51</v>
      </c>
      <c r="AU3235" s="1" t="s">
        <v>51</v>
      </c>
    </row>
    <row r="3236" spans="1:47" x14ac:dyDescent="0.25">
      <c r="A3236" s="1" t="s">
        <v>5303</v>
      </c>
      <c r="B3236">
        <v>4</v>
      </c>
      <c r="C3236" s="2">
        <v>43493.319606481484</v>
      </c>
      <c r="D3236" s="2">
        <v>43493.340069444443</v>
      </c>
      <c r="E3236">
        <v>39.783250000000002</v>
      </c>
      <c r="F3236">
        <v>-105.00662</v>
      </c>
      <c r="G3236">
        <v>39.78434</v>
      </c>
      <c r="H3236">
        <v>-105.02501700000001</v>
      </c>
      <c r="I3236">
        <v>0.98</v>
      </c>
      <c r="J3236" s="1" t="s">
        <v>5304</v>
      </c>
      <c r="L3236" s="1" t="s">
        <v>3198</v>
      </c>
      <c r="M3236" s="1" t="s">
        <v>47</v>
      </c>
      <c r="N3236" s="1" t="s">
        <v>131</v>
      </c>
      <c r="O3236" s="1" t="s">
        <v>131</v>
      </c>
      <c r="P3236" s="1" t="s">
        <v>198</v>
      </c>
      <c r="Q3236" s="1" t="s">
        <v>331</v>
      </c>
      <c r="R3236" s="1" t="s">
        <v>48</v>
      </c>
      <c r="S3236" s="1" t="s">
        <v>79</v>
      </c>
      <c r="T3236" s="1" t="s">
        <v>205</v>
      </c>
      <c r="U3236" s="2">
        <v>43493.324999999997</v>
      </c>
      <c r="V3236">
        <v>23</v>
      </c>
      <c r="W3236">
        <v>13.1</v>
      </c>
      <c r="X3236">
        <v>93</v>
      </c>
      <c r="Y3236">
        <v>30.13</v>
      </c>
      <c r="Z3236">
        <v>0.5</v>
      </c>
      <c r="AA3236" s="1" t="s">
        <v>59</v>
      </c>
      <c r="AB3236">
        <v>9.1999999999999993</v>
      </c>
      <c r="AD3236" s="1" t="s">
        <v>4893</v>
      </c>
      <c r="AE3236" t="b">
        <v>0</v>
      </c>
      <c r="AF3236" t="b">
        <v>0</v>
      </c>
      <c r="AG3236" t="b">
        <v>0</v>
      </c>
      <c r="AH3236" t="b">
        <v>1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s="1" t="s">
        <v>51</v>
      </c>
      <c r="AS3236" s="1" t="s">
        <v>51</v>
      </c>
      <c r="AT3236" s="1" t="s">
        <v>51</v>
      </c>
      <c r="AU3236" s="1" t="s">
        <v>51</v>
      </c>
    </row>
    <row r="3237" spans="1:47" x14ac:dyDescent="0.25">
      <c r="A3237" s="1" t="s">
        <v>8773</v>
      </c>
      <c r="B3237">
        <v>4</v>
      </c>
      <c r="C3237" s="2">
        <v>43493.401875000003</v>
      </c>
      <c r="D3237" s="2">
        <v>43493.422326388885</v>
      </c>
      <c r="E3237">
        <v>39.756459999999997</v>
      </c>
      <c r="F3237">
        <v>-105.01333</v>
      </c>
      <c r="G3237">
        <v>39.756160000000001</v>
      </c>
      <c r="H3237">
        <v>-105.01499</v>
      </c>
      <c r="I3237">
        <v>9.0999999999999998E-2</v>
      </c>
      <c r="J3237" s="1" t="s">
        <v>8774</v>
      </c>
      <c r="K3237">
        <v>2207</v>
      </c>
      <c r="L3237" s="1" t="s">
        <v>8775</v>
      </c>
      <c r="M3237" s="1" t="s">
        <v>47</v>
      </c>
      <c r="N3237" s="1" t="s">
        <v>131</v>
      </c>
      <c r="O3237" s="1" t="s">
        <v>131</v>
      </c>
      <c r="P3237" s="1" t="s">
        <v>198</v>
      </c>
      <c r="Q3237" s="1" t="s">
        <v>8776</v>
      </c>
      <c r="R3237" s="1" t="s">
        <v>48</v>
      </c>
      <c r="S3237" s="1" t="s">
        <v>79</v>
      </c>
      <c r="T3237" s="1" t="s">
        <v>205</v>
      </c>
      <c r="U3237" s="2">
        <v>43493.4</v>
      </c>
      <c r="V3237">
        <v>21.2</v>
      </c>
      <c r="X3237">
        <v>93</v>
      </c>
      <c r="Y3237">
        <v>30.19</v>
      </c>
      <c r="Z3237">
        <v>0.5</v>
      </c>
      <c r="AA3237" s="1" t="s">
        <v>49</v>
      </c>
      <c r="AD3237" s="1" t="s">
        <v>4892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s="1" t="s">
        <v>51</v>
      </c>
      <c r="AS3237" s="1" t="s">
        <v>51</v>
      </c>
      <c r="AT3237" s="1" t="s">
        <v>51</v>
      </c>
      <c r="AU3237" s="1" t="s">
        <v>51</v>
      </c>
    </row>
    <row r="3238" spans="1:47" x14ac:dyDescent="0.25">
      <c r="A3238" s="1" t="s">
        <v>6428</v>
      </c>
      <c r="B3238">
        <v>4</v>
      </c>
      <c r="C3238" s="2">
        <v>43493.401875000003</v>
      </c>
      <c r="D3238" s="2">
        <v>43493.422326388885</v>
      </c>
      <c r="E3238">
        <v>39.757710000000003</v>
      </c>
      <c r="F3238">
        <v>-105.00953</v>
      </c>
      <c r="G3238">
        <v>39.756459999999997</v>
      </c>
      <c r="H3238">
        <v>-105.01333</v>
      </c>
      <c r="I3238">
        <v>0.22</v>
      </c>
      <c r="J3238" s="1" t="s">
        <v>6429</v>
      </c>
      <c r="L3238" s="1" t="s">
        <v>326</v>
      </c>
      <c r="M3238" s="1" t="s">
        <v>47</v>
      </c>
      <c r="N3238" s="1" t="s">
        <v>131</v>
      </c>
      <c r="O3238" s="1" t="s">
        <v>131</v>
      </c>
      <c r="P3238" s="1" t="s">
        <v>198</v>
      </c>
      <c r="Q3238" s="1" t="s">
        <v>247</v>
      </c>
      <c r="R3238" s="1" t="s">
        <v>48</v>
      </c>
      <c r="S3238" s="1" t="s">
        <v>79</v>
      </c>
      <c r="T3238" s="1" t="s">
        <v>205</v>
      </c>
      <c r="U3238" s="2">
        <v>43493.4</v>
      </c>
      <c r="V3238">
        <v>21.2</v>
      </c>
      <c r="X3238">
        <v>93</v>
      </c>
      <c r="Y3238">
        <v>30.19</v>
      </c>
      <c r="Z3238">
        <v>0.5</v>
      </c>
      <c r="AA3238" s="1" t="s">
        <v>49</v>
      </c>
      <c r="AD3238" s="1" t="s">
        <v>4892</v>
      </c>
      <c r="AE3238" t="b">
        <v>0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s="1" t="s">
        <v>51</v>
      </c>
      <c r="AS3238" s="1" t="s">
        <v>51</v>
      </c>
      <c r="AT3238" s="1" t="s">
        <v>51</v>
      </c>
      <c r="AU3238" s="1" t="s">
        <v>51</v>
      </c>
    </row>
    <row r="3239" spans="1:47" x14ac:dyDescent="0.25">
      <c r="A3239" s="1" t="s">
        <v>6053</v>
      </c>
      <c r="B3239">
        <v>3</v>
      </c>
      <c r="C3239" s="2">
        <v>43493.428449074076</v>
      </c>
      <c r="D3239" s="2">
        <v>43493.449236111112</v>
      </c>
      <c r="E3239">
        <v>38.097817999999997</v>
      </c>
      <c r="F3239">
        <v>-104.688153</v>
      </c>
      <c r="G3239">
        <v>38.111649</v>
      </c>
      <c r="H3239">
        <v>-104.67531099999999</v>
      </c>
      <c r="I3239">
        <v>1.1839999999999999</v>
      </c>
      <c r="J3239" s="1" t="s">
        <v>510</v>
      </c>
      <c r="L3239" s="1" t="s">
        <v>194</v>
      </c>
      <c r="M3239" s="1" t="s">
        <v>47</v>
      </c>
      <c r="N3239" s="1" t="s">
        <v>411</v>
      </c>
      <c r="O3239" s="1" t="s">
        <v>411</v>
      </c>
      <c r="P3239" s="1" t="s">
        <v>198</v>
      </c>
      <c r="Q3239" s="1" t="s">
        <v>511</v>
      </c>
      <c r="R3239" s="1" t="s">
        <v>48</v>
      </c>
      <c r="S3239" s="1" t="s">
        <v>79</v>
      </c>
      <c r="T3239" s="1" t="s">
        <v>413</v>
      </c>
      <c r="U3239" s="2">
        <v>43493.430555555555</v>
      </c>
      <c r="V3239">
        <v>28</v>
      </c>
      <c r="W3239">
        <v>16.100000000000001</v>
      </c>
      <c r="X3239">
        <v>88</v>
      </c>
      <c r="Y3239">
        <v>30.22</v>
      </c>
      <c r="Z3239">
        <v>0.8</v>
      </c>
      <c r="AA3239" s="1" t="s">
        <v>61</v>
      </c>
      <c r="AB3239">
        <v>16.100000000000001</v>
      </c>
      <c r="AC3239">
        <v>0</v>
      </c>
      <c r="AD3239" s="1" t="s">
        <v>1210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s="1" t="s">
        <v>51</v>
      </c>
      <c r="AS3239" s="1" t="s">
        <v>51</v>
      </c>
      <c r="AT3239" s="1" t="s">
        <v>51</v>
      </c>
      <c r="AU3239" s="1" t="s">
        <v>51</v>
      </c>
    </row>
    <row r="3240" spans="1:47" x14ac:dyDescent="0.25">
      <c r="A3240" s="1" t="s">
        <v>8695</v>
      </c>
      <c r="B3240">
        <v>3</v>
      </c>
      <c r="C3240" s="2">
        <v>43493.428449074076</v>
      </c>
      <c r="D3240" s="2">
        <v>43493.449236111112</v>
      </c>
      <c r="E3240">
        <v>38.496329000000003</v>
      </c>
      <c r="F3240">
        <v>-105.309102</v>
      </c>
      <c r="G3240">
        <v>38.496338000000002</v>
      </c>
      <c r="H3240">
        <v>-105.311032</v>
      </c>
      <c r="I3240">
        <v>0.104</v>
      </c>
      <c r="J3240" s="1" t="s">
        <v>6860</v>
      </c>
      <c r="K3240">
        <v>45702</v>
      </c>
      <c r="L3240" s="1" t="s">
        <v>6595</v>
      </c>
      <c r="M3240" s="1" t="s">
        <v>97</v>
      </c>
      <c r="N3240" s="1" t="s">
        <v>1953</v>
      </c>
      <c r="O3240" s="1" t="s">
        <v>92</v>
      </c>
      <c r="P3240" s="1" t="s">
        <v>198</v>
      </c>
      <c r="Q3240" s="1" t="s">
        <v>8109</v>
      </c>
      <c r="R3240" s="1" t="s">
        <v>48</v>
      </c>
      <c r="S3240" s="1" t="s">
        <v>79</v>
      </c>
      <c r="T3240" s="1" t="s">
        <v>1174</v>
      </c>
      <c r="U3240" s="2">
        <v>43493.423611111109</v>
      </c>
      <c r="V3240">
        <v>28.4</v>
      </c>
      <c r="W3240">
        <v>20.399999999999999</v>
      </c>
      <c r="X3240">
        <v>86</v>
      </c>
      <c r="Y3240">
        <v>30.15</v>
      </c>
      <c r="Z3240">
        <v>0.5</v>
      </c>
      <c r="AA3240" s="1" t="s">
        <v>64</v>
      </c>
      <c r="AB3240">
        <v>8.1</v>
      </c>
      <c r="AD3240" s="1" t="s">
        <v>1210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s="1" t="s">
        <v>51</v>
      </c>
      <c r="AS3240" s="1" t="s">
        <v>51</v>
      </c>
      <c r="AT3240" s="1" t="s">
        <v>51</v>
      </c>
      <c r="AU3240" s="1" t="s">
        <v>51</v>
      </c>
    </row>
    <row r="3241" spans="1:47" x14ac:dyDescent="0.25">
      <c r="A3241" s="1" t="s">
        <v>6054</v>
      </c>
      <c r="B3241">
        <v>4</v>
      </c>
      <c r="C3241" s="2">
        <v>43493.433125000003</v>
      </c>
      <c r="D3241" s="2">
        <v>43493.453055555554</v>
      </c>
      <c r="E3241">
        <v>39.885339999999999</v>
      </c>
      <c r="F3241">
        <v>-104.88172</v>
      </c>
      <c r="G3241">
        <v>39.899729999999998</v>
      </c>
      <c r="H3241">
        <v>-104.86839999999999</v>
      </c>
      <c r="I3241">
        <v>1.2190000000000001</v>
      </c>
      <c r="J3241" s="1" t="s">
        <v>6055</v>
      </c>
      <c r="L3241" s="1" t="s">
        <v>727</v>
      </c>
      <c r="M3241" s="1" t="s">
        <v>47</v>
      </c>
      <c r="N3241" s="1" t="s">
        <v>140</v>
      </c>
      <c r="O3241" s="1" t="s">
        <v>147</v>
      </c>
      <c r="P3241" s="1" t="s">
        <v>198</v>
      </c>
      <c r="Q3241" s="1" t="s">
        <v>590</v>
      </c>
      <c r="R3241" s="1" t="s">
        <v>48</v>
      </c>
      <c r="S3241" s="1" t="s">
        <v>79</v>
      </c>
      <c r="T3241" s="1" t="s">
        <v>219</v>
      </c>
      <c r="U3241" s="2">
        <v>43493.435416666667</v>
      </c>
      <c r="V3241">
        <v>21.9</v>
      </c>
      <c r="W3241">
        <v>7.8</v>
      </c>
      <c r="X3241">
        <v>72</v>
      </c>
      <c r="Y3241">
        <v>30.22</v>
      </c>
      <c r="Z3241">
        <v>2</v>
      </c>
      <c r="AA3241" s="1" t="s">
        <v>61</v>
      </c>
      <c r="AB3241">
        <v>17.3</v>
      </c>
      <c r="AC3241">
        <v>0</v>
      </c>
      <c r="AD3241" s="1" t="s">
        <v>1210</v>
      </c>
      <c r="AE3241" t="b">
        <v>0</v>
      </c>
      <c r="AF3241" t="b">
        <v>0</v>
      </c>
      <c r="AG3241" t="b">
        <v>1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1</v>
      </c>
      <c r="AQ3241" t="b">
        <v>0</v>
      </c>
      <c r="AR3241" s="1" t="s">
        <v>51</v>
      </c>
      <c r="AS3241" s="1" t="s">
        <v>51</v>
      </c>
      <c r="AT3241" s="1" t="s">
        <v>51</v>
      </c>
      <c r="AU3241" s="1" t="s">
        <v>51</v>
      </c>
    </row>
    <row r="3242" spans="1:47" x14ac:dyDescent="0.25">
      <c r="A3242" s="1" t="s">
        <v>5305</v>
      </c>
      <c r="B3242">
        <v>3</v>
      </c>
      <c r="C3242" s="2">
        <v>43493.438344907408</v>
      </c>
      <c r="D3242" s="2">
        <v>43493.458969907406</v>
      </c>
      <c r="E3242">
        <v>39.72542</v>
      </c>
      <c r="F3242">
        <v>-105.022004</v>
      </c>
      <c r="G3242">
        <v>39.7254</v>
      </c>
      <c r="H3242">
        <v>-105.02162</v>
      </c>
      <c r="I3242">
        <v>0.02</v>
      </c>
      <c r="J3242" s="1" t="s">
        <v>593</v>
      </c>
      <c r="L3242" s="1" t="s">
        <v>585</v>
      </c>
      <c r="M3242" s="1" t="s">
        <v>47</v>
      </c>
      <c r="N3242" s="1" t="s">
        <v>131</v>
      </c>
      <c r="O3242" s="1" t="s">
        <v>131</v>
      </c>
      <c r="P3242" s="1" t="s">
        <v>198</v>
      </c>
      <c r="Q3242" s="1" t="s">
        <v>310</v>
      </c>
      <c r="R3242" s="1" t="s">
        <v>48</v>
      </c>
      <c r="S3242" s="1" t="s">
        <v>79</v>
      </c>
      <c r="T3242" s="1" t="s">
        <v>205</v>
      </c>
      <c r="U3242" s="2">
        <v>43493.449305555558</v>
      </c>
      <c r="V3242">
        <v>23</v>
      </c>
      <c r="W3242">
        <v>17</v>
      </c>
      <c r="X3242">
        <v>86</v>
      </c>
      <c r="Y3242">
        <v>30.23</v>
      </c>
      <c r="Z3242">
        <v>0.5</v>
      </c>
      <c r="AA3242" s="1" t="s">
        <v>64</v>
      </c>
      <c r="AB3242">
        <v>4.5999999999999996</v>
      </c>
      <c r="AD3242" s="1" t="s">
        <v>4893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s="1" t="s">
        <v>51</v>
      </c>
      <c r="AS3242" s="1" t="s">
        <v>51</v>
      </c>
      <c r="AT3242" s="1" t="s">
        <v>51</v>
      </c>
      <c r="AU3242" s="1" t="s">
        <v>51</v>
      </c>
    </row>
    <row r="3243" spans="1:47" x14ac:dyDescent="0.25">
      <c r="A3243" s="1" t="s">
        <v>6563</v>
      </c>
      <c r="B3243">
        <v>3</v>
      </c>
      <c r="C3243" s="2">
        <v>43493.445115740738</v>
      </c>
      <c r="D3243" s="2">
        <v>43493.464513888888</v>
      </c>
      <c r="E3243">
        <v>39.492179999999998</v>
      </c>
      <c r="F3243">
        <v>-104.87318</v>
      </c>
      <c r="G3243">
        <v>39.507379</v>
      </c>
      <c r="H3243">
        <v>-104.87238499999999</v>
      </c>
      <c r="I3243">
        <v>1.0509999999999999</v>
      </c>
      <c r="J3243" s="1" t="s">
        <v>329</v>
      </c>
      <c r="L3243" s="1" t="s">
        <v>265</v>
      </c>
      <c r="M3243" s="1" t="s">
        <v>47</v>
      </c>
      <c r="N3243" s="1" t="s">
        <v>173</v>
      </c>
      <c r="O3243" s="1" t="s">
        <v>121</v>
      </c>
      <c r="P3243" s="1" t="s">
        <v>198</v>
      </c>
      <c r="Q3243" s="1" t="s">
        <v>311</v>
      </c>
      <c r="R3243" s="1" t="s">
        <v>48</v>
      </c>
      <c r="S3243" s="1" t="s">
        <v>79</v>
      </c>
      <c r="T3243" s="1" t="s">
        <v>200</v>
      </c>
      <c r="U3243" s="2">
        <v>43493.45208333333</v>
      </c>
      <c r="V3243">
        <v>19.399999999999999</v>
      </c>
      <c r="X3243">
        <v>93</v>
      </c>
      <c r="Y3243">
        <v>30.22</v>
      </c>
      <c r="Z3243">
        <v>0.8</v>
      </c>
      <c r="AA3243" s="1" t="s">
        <v>49</v>
      </c>
      <c r="AC3243">
        <v>0.01</v>
      </c>
      <c r="AD3243" s="1" t="s">
        <v>1210</v>
      </c>
      <c r="AE3243" t="b">
        <v>0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s="1" t="s">
        <v>51</v>
      </c>
      <c r="AS3243" s="1" t="s">
        <v>51</v>
      </c>
      <c r="AT3243" s="1" t="s">
        <v>51</v>
      </c>
      <c r="AU3243" s="1" t="s">
        <v>51</v>
      </c>
    </row>
    <row r="3244" spans="1:47" x14ac:dyDescent="0.25">
      <c r="A3244" s="1" t="s">
        <v>8493</v>
      </c>
      <c r="B3244">
        <v>4</v>
      </c>
      <c r="C3244" s="2">
        <v>43493.462291666663</v>
      </c>
      <c r="D3244" s="2">
        <v>43493.482916666668</v>
      </c>
      <c r="E3244">
        <v>39.265230000000003</v>
      </c>
      <c r="F3244">
        <v>-106.29029</v>
      </c>
      <c r="G3244">
        <v>39.506228999999998</v>
      </c>
      <c r="H3244">
        <v>-106.143339</v>
      </c>
      <c r="I3244">
        <v>18.408000000000001</v>
      </c>
      <c r="J3244" s="1" t="s">
        <v>8167</v>
      </c>
      <c r="K3244">
        <v>2</v>
      </c>
      <c r="L3244" s="1" t="s">
        <v>6651</v>
      </c>
      <c r="M3244" s="1" t="s">
        <v>47</v>
      </c>
      <c r="N3244" s="1" t="s">
        <v>725</v>
      </c>
      <c r="O3244" s="1" t="s">
        <v>101</v>
      </c>
      <c r="P3244" s="1" t="s">
        <v>198</v>
      </c>
      <c r="Q3244" s="1" t="s">
        <v>8494</v>
      </c>
      <c r="R3244" s="1" t="s">
        <v>48</v>
      </c>
      <c r="S3244" s="1" t="s">
        <v>79</v>
      </c>
      <c r="T3244" s="1" t="s">
        <v>554</v>
      </c>
      <c r="U3244" s="2">
        <v>43493.463194444441</v>
      </c>
      <c r="V3244">
        <v>15.1</v>
      </c>
      <c r="W3244">
        <v>-0.1</v>
      </c>
      <c r="X3244">
        <v>80</v>
      </c>
      <c r="Y3244">
        <v>30.01</v>
      </c>
      <c r="Z3244">
        <v>0.5</v>
      </c>
      <c r="AA3244" s="1" t="s">
        <v>961</v>
      </c>
      <c r="AB3244">
        <v>15</v>
      </c>
      <c r="AC3244">
        <v>0</v>
      </c>
      <c r="AD3244" s="1" t="s">
        <v>4893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1</v>
      </c>
      <c r="AO3244" t="b">
        <v>0</v>
      </c>
      <c r="AP3244" t="b">
        <v>0</v>
      </c>
      <c r="AQ3244" t="b">
        <v>0</v>
      </c>
      <c r="AR3244" s="1" t="s">
        <v>51</v>
      </c>
      <c r="AS3244" s="1" t="s">
        <v>51</v>
      </c>
      <c r="AT3244" s="1" t="s">
        <v>51</v>
      </c>
      <c r="AU3244" s="1" t="s">
        <v>51</v>
      </c>
    </row>
    <row r="3245" spans="1:47" x14ac:dyDescent="0.25">
      <c r="A3245" s="1" t="s">
        <v>6387</v>
      </c>
      <c r="B3245">
        <v>4</v>
      </c>
      <c r="C3245" s="2">
        <v>43493.462291666663</v>
      </c>
      <c r="D3245" s="2">
        <v>43493.482916666668</v>
      </c>
      <c r="E3245">
        <v>39.505253000000003</v>
      </c>
      <c r="F3245">
        <v>-106.142583</v>
      </c>
      <c r="G3245">
        <v>39.265906000000001</v>
      </c>
      <c r="H3245">
        <v>-106.290663</v>
      </c>
      <c r="I3245">
        <v>18.331</v>
      </c>
      <c r="J3245" s="1" t="s">
        <v>6388</v>
      </c>
      <c r="L3245" s="1" t="s">
        <v>3302</v>
      </c>
      <c r="M3245" s="1" t="s">
        <v>47</v>
      </c>
      <c r="N3245" s="1" t="s">
        <v>174</v>
      </c>
      <c r="O3245" s="1" t="s">
        <v>126</v>
      </c>
      <c r="P3245" s="1" t="s">
        <v>198</v>
      </c>
      <c r="Q3245" s="1" t="s">
        <v>1663</v>
      </c>
      <c r="R3245" s="1" t="s">
        <v>48</v>
      </c>
      <c r="S3245" s="1" t="s">
        <v>79</v>
      </c>
      <c r="T3245" s="1" t="s">
        <v>503</v>
      </c>
      <c r="U3245" s="2">
        <v>43493.466666666667</v>
      </c>
      <c r="V3245">
        <v>12.2</v>
      </c>
      <c r="X3245">
        <v>79</v>
      </c>
      <c r="Y3245">
        <v>29.96</v>
      </c>
      <c r="AA3245" s="1" t="s">
        <v>961</v>
      </c>
      <c r="AD3245" s="1" t="s">
        <v>1212</v>
      </c>
      <c r="AE3245" t="b">
        <v>0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s="1" t="s">
        <v>51</v>
      </c>
      <c r="AS3245" s="1" t="s">
        <v>51</v>
      </c>
      <c r="AT3245" s="1" t="s">
        <v>51</v>
      </c>
      <c r="AU3245" s="1" t="s">
        <v>51</v>
      </c>
    </row>
    <row r="3246" spans="1:47" x14ac:dyDescent="0.25">
      <c r="A3246" s="1" t="s">
        <v>6538</v>
      </c>
      <c r="B3246">
        <v>3</v>
      </c>
      <c r="C3246" s="2">
        <v>43493.495104166665</v>
      </c>
      <c r="D3246" s="2">
        <v>43493.515902777777</v>
      </c>
      <c r="E3246">
        <v>39.522981000000001</v>
      </c>
      <c r="F3246">
        <v>-104.86750000000001</v>
      </c>
      <c r="G3246">
        <v>39.521537000000002</v>
      </c>
      <c r="H3246">
        <v>-104.867431</v>
      </c>
      <c r="I3246">
        <v>0.1</v>
      </c>
      <c r="J3246" s="1" t="s">
        <v>329</v>
      </c>
      <c r="L3246" s="1" t="s">
        <v>1097</v>
      </c>
      <c r="M3246" s="1" t="s">
        <v>47</v>
      </c>
      <c r="N3246" s="1" t="s">
        <v>703</v>
      </c>
      <c r="O3246" s="1" t="s">
        <v>121</v>
      </c>
      <c r="P3246" s="1" t="s">
        <v>198</v>
      </c>
      <c r="Q3246" s="1" t="s">
        <v>704</v>
      </c>
      <c r="R3246" s="1" t="s">
        <v>48</v>
      </c>
      <c r="S3246" s="1" t="s">
        <v>79</v>
      </c>
      <c r="T3246" s="1" t="s">
        <v>200</v>
      </c>
      <c r="U3246" s="2">
        <v>43493.495138888888</v>
      </c>
      <c r="V3246">
        <v>19.899999999999999</v>
      </c>
      <c r="X3246">
        <v>89</v>
      </c>
      <c r="Y3246">
        <v>30.36</v>
      </c>
      <c r="Z3246">
        <v>1.8</v>
      </c>
      <c r="AA3246" s="1" t="s">
        <v>49</v>
      </c>
      <c r="AC3246">
        <v>0</v>
      </c>
      <c r="AD3246" s="1" t="s">
        <v>1210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s="1" t="s">
        <v>51</v>
      </c>
      <c r="AS3246" s="1" t="s">
        <v>51</v>
      </c>
      <c r="AT3246" s="1" t="s">
        <v>51</v>
      </c>
      <c r="AU3246" s="1" t="s">
        <v>51</v>
      </c>
    </row>
    <row r="3247" spans="1:47" x14ac:dyDescent="0.25">
      <c r="A3247" s="1" t="s">
        <v>8495</v>
      </c>
      <c r="B3247">
        <v>4</v>
      </c>
      <c r="C3247" s="2">
        <v>43493.490416666667</v>
      </c>
      <c r="D3247" s="2">
        <v>43493.510659722226</v>
      </c>
      <c r="E3247">
        <v>39.265230000000003</v>
      </c>
      <c r="F3247">
        <v>-106.29029</v>
      </c>
      <c r="G3247">
        <v>39.506228999999998</v>
      </c>
      <c r="H3247">
        <v>-106.143339</v>
      </c>
      <c r="I3247">
        <v>18.408000000000001</v>
      </c>
      <c r="J3247" s="1" t="s">
        <v>8167</v>
      </c>
      <c r="K3247">
        <v>2</v>
      </c>
      <c r="L3247" s="1" t="s">
        <v>6651</v>
      </c>
      <c r="M3247" s="1" t="s">
        <v>47</v>
      </c>
      <c r="N3247" s="1" t="s">
        <v>725</v>
      </c>
      <c r="O3247" s="1" t="s">
        <v>101</v>
      </c>
      <c r="P3247" s="1" t="s">
        <v>198</v>
      </c>
      <c r="Q3247" s="1" t="s">
        <v>8494</v>
      </c>
      <c r="R3247" s="1" t="s">
        <v>48</v>
      </c>
      <c r="S3247" s="1" t="s">
        <v>79</v>
      </c>
      <c r="T3247" s="1" t="s">
        <v>554</v>
      </c>
      <c r="U3247" s="2">
        <v>43493.495138888888</v>
      </c>
      <c r="V3247">
        <v>17.100000000000001</v>
      </c>
      <c r="W3247">
        <v>4.3</v>
      </c>
      <c r="X3247">
        <v>65</v>
      </c>
      <c r="Y3247">
        <v>29.97</v>
      </c>
      <c r="Z3247">
        <v>9</v>
      </c>
      <c r="AA3247" s="1" t="s">
        <v>961</v>
      </c>
      <c r="AB3247">
        <v>11.5</v>
      </c>
      <c r="AC3247">
        <v>0</v>
      </c>
      <c r="AD3247" s="1" t="s">
        <v>1212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1</v>
      </c>
      <c r="AO3247" t="b">
        <v>0</v>
      </c>
      <c r="AP3247" t="b">
        <v>0</v>
      </c>
      <c r="AQ3247" t="b">
        <v>0</v>
      </c>
      <c r="AR3247" s="1" t="s">
        <v>51</v>
      </c>
      <c r="AS3247" s="1" t="s">
        <v>51</v>
      </c>
      <c r="AT3247" s="1" t="s">
        <v>51</v>
      </c>
      <c r="AU3247" s="1" t="s">
        <v>51</v>
      </c>
    </row>
    <row r="3248" spans="1:47" x14ac:dyDescent="0.25">
      <c r="A3248" s="1" t="s">
        <v>6389</v>
      </c>
      <c r="B3248">
        <v>4</v>
      </c>
      <c r="C3248" s="2">
        <v>43493.490416666667</v>
      </c>
      <c r="D3248" s="2">
        <v>43493.510659722226</v>
      </c>
      <c r="E3248">
        <v>39.505253000000003</v>
      </c>
      <c r="F3248">
        <v>-106.142583</v>
      </c>
      <c r="G3248">
        <v>39.265906000000001</v>
      </c>
      <c r="H3248">
        <v>-106.290663</v>
      </c>
      <c r="I3248">
        <v>18.331</v>
      </c>
      <c r="J3248" s="1" t="s">
        <v>6388</v>
      </c>
      <c r="L3248" s="1" t="s">
        <v>3302</v>
      </c>
      <c r="M3248" s="1" t="s">
        <v>47</v>
      </c>
      <c r="N3248" s="1" t="s">
        <v>174</v>
      </c>
      <c r="O3248" s="1" t="s">
        <v>126</v>
      </c>
      <c r="P3248" s="1" t="s">
        <v>198</v>
      </c>
      <c r="Q3248" s="1" t="s">
        <v>1663</v>
      </c>
      <c r="R3248" s="1" t="s">
        <v>48</v>
      </c>
      <c r="S3248" s="1" t="s">
        <v>79</v>
      </c>
      <c r="T3248" s="1" t="s">
        <v>503</v>
      </c>
      <c r="U3248" s="2">
        <v>43493.495833333334</v>
      </c>
      <c r="V3248">
        <v>10.4</v>
      </c>
      <c r="X3248">
        <v>79</v>
      </c>
      <c r="Y3248">
        <v>29.97</v>
      </c>
      <c r="AA3248" s="1" t="s">
        <v>961</v>
      </c>
      <c r="AD3248" s="1" t="s">
        <v>1212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s="1" t="s">
        <v>51</v>
      </c>
      <c r="AS3248" s="1" t="s">
        <v>51</v>
      </c>
      <c r="AT3248" s="1" t="s">
        <v>51</v>
      </c>
      <c r="AU3248" s="1" t="s">
        <v>51</v>
      </c>
    </row>
    <row r="3249" spans="1:47" x14ac:dyDescent="0.25">
      <c r="A3249" s="1" t="s">
        <v>5306</v>
      </c>
      <c r="B3249">
        <v>3</v>
      </c>
      <c r="C3249" s="2">
        <v>43493.506550925929</v>
      </c>
      <c r="D3249" s="2">
        <v>43493.527013888888</v>
      </c>
      <c r="E3249">
        <v>39.824420000000003</v>
      </c>
      <c r="F3249">
        <v>-104.95985</v>
      </c>
      <c r="G3249">
        <v>39.824240000000003</v>
      </c>
      <c r="H3249">
        <v>-104.96196</v>
      </c>
      <c r="I3249">
        <v>0.113</v>
      </c>
      <c r="J3249" s="1" t="s">
        <v>1542</v>
      </c>
      <c r="L3249" s="1" t="s">
        <v>124</v>
      </c>
      <c r="M3249" s="1" t="s">
        <v>47</v>
      </c>
      <c r="N3249" s="1" t="s">
        <v>131</v>
      </c>
      <c r="O3249" s="1" t="s">
        <v>147</v>
      </c>
      <c r="P3249" s="1" t="s">
        <v>198</v>
      </c>
      <c r="Q3249" s="1" t="s">
        <v>204</v>
      </c>
      <c r="R3249" s="1" t="s">
        <v>48</v>
      </c>
      <c r="S3249" s="1" t="s">
        <v>79</v>
      </c>
      <c r="T3249" s="1" t="s">
        <v>205</v>
      </c>
      <c r="U3249" s="2">
        <v>43493.5</v>
      </c>
      <c r="V3249">
        <v>23</v>
      </c>
      <c r="W3249">
        <v>15.8</v>
      </c>
      <c r="X3249">
        <v>86</v>
      </c>
      <c r="Y3249">
        <v>30.21</v>
      </c>
      <c r="Z3249">
        <v>1.5</v>
      </c>
      <c r="AA3249" s="1" t="s">
        <v>66</v>
      </c>
      <c r="AB3249">
        <v>5.8</v>
      </c>
      <c r="AD3249" s="1" t="s">
        <v>1210</v>
      </c>
      <c r="AE3249" t="b">
        <v>0</v>
      </c>
      <c r="AF3249" t="b">
        <v>0</v>
      </c>
      <c r="AG3249" t="b">
        <v>0</v>
      </c>
      <c r="AH3249" t="b">
        <v>0</v>
      </c>
      <c r="AI3249" t="b">
        <v>1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s="1" t="s">
        <v>51</v>
      </c>
      <c r="AS3249" s="1" t="s">
        <v>51</v>
      </c>
      <c r="AT3249" s="1" t="s">
        <v>51</v>
      </c>
      <c r="AU3249" s="1" t="s">
        <v>51</v>
      </c>
    </row>
    <row r="3250" spans="1:47" x14ac:dyDescent="0.25">
      <c r="A3250" s="1" t="s">
        <v>5307</v>
      </c>
      <c r="B3250">
        <v>3</v>
      </c>
      <c r="C3250" s="2">
        <v>43493.531550925924</v>
      </c>
      <c r="D3250" s="2">
        <v>43493.552025462966</v>
      </c>
      <c r="E3250">
        <v>39.770119999999999</v>
      </c>
      <c r="F3250">
        <v>-104.99178999999999</v>
      </c>
      <c r="G3250">
        <v>39.771329999999999</v>
      </c>
      <c r="H3250">
        <v>-104.99073</v>
      </c>
      <c r="I3250">
        <v>0.10100000000000001</v>
      </c>
      <c r="J3250" s="1" t="s">
        <v>532</v>
      </c>
      <c r="L3250" s="1" t="s">
        <v>265</v>
      </c>
      <c r="M3250" s="1" t="s">
        <v>47</v>
      </c>
      <c r="N3250" s="1" t="s">
        <v>131</v>
      </c>
      <c r="O3250" s="1" t="s">
        <v>131</v>
      </c>
      <c r="P3250" s="1" t="s">
        <v>198</v>
      </c>
      <c r="Q3250" s="1" t="s">
        <v>246</v>
      </c>
      <c r="R3250" s="1" t="s">
        <v>48</v>
      </c>
      <c r="S3250" s="1" t="s">
        <v>79</v>
      </c>
      <c r="T3250" s="1" t="s">
        <v>205</v>
      </c>
      <c r="U3250" s="2">
        <v>43493.532638888886</v>
      </c>
      <c r="V3250">
        <v>23</v>
      </c>
      <c r="W3250">
        <v>17</v>
      </c>
      <c r="X3250">
        <v>86</v>
      </c>
      <c r="Y3250">
        <v>30.19</v>
      </c>
      <c r="Z3250">
        <v>2</v>
      </c>
      <c r="AA3250" s="1" t="s">
        <v>64</v>
      </c>
      <c r="AB3250">
        <v>4.5999999999999996</v>
      </c>
      <c r="AD3250" s="1" t="s">
        <v>1210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s="1" t="s">
        <v>51</v>
      </c>
      <c r="AS3250" s="1" t="s">
        <v>51</v>
      </c>
      <c r="AT3250" s="1" t="s">
        <v>51</v>
      </c>
      <c r="AU3250" s="1" t="s">
        <v>51</v>
      </c>
    </row>
    <row r="3251" spans="1:47" x14ac:dyDescent="0.25">
      <c r="A3251" s="1" t="s">
        <v>5308</v>
      </c>
      <c r="B3251">
        <v>3</v>
      </c>
      <c r="C3251" s="2">
        <v>43493.536782407406</v>
      </c>
      <c r="D3251" s="2">
        <v>43493.557569444441</v>
      </c>
      <c r="E3251">
        <v>39.783639999999998</v>
      </c>
      <c r="F3251">
        <v>-105.00322</v>
      </c>
      <c r="G3251">
        <v>39.783520000000003</v>
      </c>
      <c r="H3251">
        <v>-105.00957</v>
      </c>
      <c r="I3251">
        <v>0.33700000000000002</v>
      </c>
      <c r="J3251" s="1" t="s">
        <v>351</v>
      </c>
      <c r="L3251" s="1" t="s">
        <v>137</v>
      </c>
      <c r="M3251" s="1" t="s">
        <v>47</v>
      </c>
      <c r="N3251" s="1" t="s">
        <v>131</v>
      </c>
      <c r="O3251" s="1" t="s">
        <v>131</v>
      </c>
      <c r="P3251" s="1" t="s">
        <v>198</v>
      </c>
      <c r="Q3251" s="1" t="s">
        <v>331</v>
      </c>
      <c r="R3251" s="1" t="s">
        <v>48</v>
      </c>
      <c r="S3251" s="1" t="s">
        <v>79</v>
      </c>
      <c r="T3251" s="1" t="s">
        <v>205</v>
      </c>
      <c r="U3251" s="2">
        <v>43493.532638888886</v>
      </c>
      <c r="V3251">
        <v>23</v>
      </c>
      <c r="W3251">
        <v>17</v>
      </c>
      <c r="X3251">
        <v>86</v>
      </c>
      <c r="Y3251">
        <v>30.19</v>
      </c>
      <c r="Z3251">
        <v>2</v>
      </c>
      <c r="AA3251" s="1" t="s">
        <v>64</v>
      </c>
      <c r="AB3251">
        <v>4.5999999999999996</v>
      </c>
      <c r="AD3251" s="1" t="s">
        <v>1210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s="1" t="s">
        <v>51</v>
      </c>
      <c r="AS3251" s="1" t="s">
        <v>51</v>
      </c>
      <c r="AT3251" s="1" t="s">
        <v>51</v>
      </c>
      <c r="AU3251" s="1" t="s">
        <v>51</v>
      </c>
    </row>
    <row r="3252" spans="1:47" x14ac:dyDescent="0.25">
      <c r="A3252" s="1" t="s">
        <v>7234</v>
      </c>
      <c r="B3252">
        <v>3</v>
      </c>
      <c r="C3252" s="2">
        <v>43493.565949074073</v>
      </c>
      <c r="D3252" s="2">
        <v>43493.586736111109</v>
      </c>
      <c r="E3252">
        <v>38.316353999999997</v>
      </c>
      <c r="F3252">
        <v>-104.673384</v>
      </c>
      <c r="G3252">
        <v>38.321931999999997</v>
      </c>
      <c r="H3252">
        <v>-104.693669</v>
      </c>
      <c r="I3252">
        <v>1.165</v>
      </c>
      <c r="J3252" s="1" t="s">
        <v>7235</v>
      </c>
      <c r="K3252">
        <v>3473</v>
      </c>
      <c r="L3252" s="1" t="s">
        <v>6595</v>
      </c>
      <c r="M3252" s="1" t="s">
        <v>97</v>
      </c>
      <c r="N3252" s="1" t="s">
        <v>411</v>
      </c>
      <c r="O3252" s="1" t="s">
        <v>411</v>
      </c>
      <c r="P3252" s="1" t="s">
        <v>198</v>
      </c>
      <c r="Q3252" s="1" t="s">
        <v>2844</v>
      </c>
      <c r="R3252" s="1" t="s">
        <v>48</v>
      </c>
      <c r="S3252" s="1" t="s">
        <v>79</v>
      </c>
      <c r="T3252" s="1" t="s">
        <v>413</v>
      </c>
      <c r="U3252" s="2">
        <v>43493.578472222223</v>
      </c>
      <c r="V3252">
        <v>32</v>
      </c>
      <c r="W3252">
        <v>23.6</v>
      </c>
      <c r="X3252">
        <v>50</v>
      </c>
      <c r="Y3252">
        <v>30.26</v>
      </c>
      <c r="Z3252">
        <v>10</v>
      </c>
      <c r="AA3252" s="1" t="s">
        <v>59</v>
      </c>
      <c r="AB3252">
        <v>10.4</v>
      </c>
      <c r="AD3252" s="1" t="s">
        <v>1212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s="1" t="s">
        <v>51</v>
      </c>
      <c r="AS3252" s="1" t="s">
        <v>51</v>
      </c>
      <c r="AT3252" s="1" t="s">
        <v>51</v>
      </c>
      <c r="AU3252" s="1" t="s">
        <v>51</v>
      </c>
    </row>
    <row r="3253" spans="1:47" x14ac:dyDescent="0.25">
      <c r="A3253" s="1" t="s">
        <v>4642</v>
      </c>
      <c r="B3253">
        <v>4</v>
      </c>
      <c r="C3253" s="2">
        <v>43493.590416666666</v>
      </c>
      <c r="D3253" s="2">
        <v>43493.610694444447</v>
      </c>
      <c r="E3253">
        <v>39.885339999999999</v>
      </c>
      <c r="F3253">
        <v>-104.88172</v>
      </c>
      <c r="G3253">
        <v>39.899729999999998</v>
      </c>
      <c r="H3253">
        <v>-104.86839999999999</v>
      </c>
      <c r="I3253">
        <v>1.2190000000000001</v>
      </c>
      <c r="J3253" s="1" t="s">
        <v>4643</v>
      </c>
      <c r="L3253" s="1" t="s">
        <v>727</v>
      </c>
      <c r="M3253" s="1" t="s">
        <v>47</v>
      </c>
      <c r="N3253" s="1" t="s">
        <v>140</v>
      </c>
      <c r="O3253" s="1" t="s">
        <v>147</v>
      </c>
      <c r="P3253" s="1" t="s">
        <v>198</v>
      </c>
      <c r="Q3253" s="1" t="s">
        <v>590</v>
      </c>
      <c r="R3253" s="1" t="s">
        <v>48</v>
      </c>
      <c r="S3253" s="1" t="s">
        <v>79</v>
      </c>
      <c r="T3253" s="1" t="s">
        <v>219</v>
      </c>
      <c r="U3253" s="2">
        <v>43493.578472222223</v>
      </c>
      <c r="V3253">
        <v>26.1</v>
      </c>
      <c r="X3253">
        <v>60</v>
      </c>
      <c r="Y3253">
        <v>30.24</v>
      </c>
      <c r="Z3253">
        <v>10</v>
      </c>
      <c r="AA3253" s="1" t="s">
        <v>49</v>
      </c>
      <c r="AD3253" s="1" t="s">
        <v>818</v>
      </c>
      <c r="AE3253" t="b">
        <v>0</v>
      </c>
      <c r="AF3253" t="b">
        <v>0</v>
      </c>
      <c r="AG3253" t="b">
        <v>1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1</v>
      </c>
      <c r="AQ3253" t="b">
        <v>0</v>
      </c>
      <c r="AR3253" s="1" t="s">
        <v>51</v>
      </c>
      <c r="AS3253" s="1" t="s">
        <v>51</v>
      </c>
      <c r="AT3253" s="1" t="s">
        <v>51</v>
      </c>
      <c r="AU3253" s="1" t="s">
        <v>51</v>
      </c>
    </row>
    <row r="3254" spans="1:47" x14ac:dyDescent="0.25">
      <c r="A3254" s="1" t="s">
        <v>7236</v>
      </c>
      <c r="B3254">
        <v>3</v>
      </c>
      <c r="C3254" s="2">
        <v>43493.710729166669</v>
      </c>
      <c r="D3254" s="2">
        <v>43493.729803240742</v>
      </c>
      <c r="E3254">
        <v>40.406869999999998</v>
      </c>
      <c r="F3254">
        <v>-104.940439</v>
      </c>
      <c r="G3254">
        <v>40.406894000000001</v>
      </c>
      <c r="H3254">
        <v>-104.94291699999999</v>
      </c>
      <c r="I3254">
        <v>0.13</v>
      </c>
      <c r="J3254" s="1" t="s">
        <v>301</v>
      </c>
      <c r="K3254">
        <v>6231</v>
      </c>
      <c r="L3254" s="1" t="s">
        <v>6596</v>
      </c>
      <c r="M3254" s="1" t="s">
        <v>47</v>
      </c>
      <c r="N3254" s="1" t="s">
        <v>83</v>
      </c>
      <c r="O3254" s="1" t="s">
        <v>209</v>
      </c>
      <c r="P3254" s="1" t="s">
        <v>198</v>
      </c>
      <c r="Q3254" s="1" t="s">
        <v>6857</v>
      </c>
      <c r="R3254" s="1" t="s">
        <v>48</v>
      </c>
      <c r="S3254" s="1" t="s">
        <v>79</v>
      </c>
      <c r="T3254" s="1" t="s">
        <v>230</v>
      </c>
      <c r="U3254" s="2">
        <v>43493.705555555556</v>
      </c>
      <c r="V3254">
        <v>27</v>
      </c>
      <c r="W3254">
        <v>18.7</v>
      </c>
      <c r="X3254">
        <v>66</v>
      </c>
      <c r="Y3254">
        <v>30.25</v>
      </c>
      <c r="Z3254">
        <v>10</v>
      </c>
      <c r="AA3254" s="1" t="s">
        <v>72</v>
      </c>
      <c r="AB3254">
        <v>8.1</v>
      </c>
      <c r="AD3254" s="1" t="s">
        <v>1206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s="1" t="s">
        <v>51</v>
      </c>
      <c r="AS3254" s="1" t="s">
        <v>51</v>
      </c>
      <c r="AT3254" s="1" t="s">
        <v>51</v>
      </c>
      <c r="AU3254" s="1" t="s">
        <v>51</v>
      </c>
    </row>
    <row r="3255" spans="1:47" x14ac:dyDescent="0.25">
      <c r="A3255" s="1" t="s">
        <v>7073</v>
      </c>
      <c r="B3255">
        <v>4</v>
      </c>
      <c r="C3255" s="2">
        <v>43493.753437500003</v>
      </c>
      <c r="D3255" s="2">
        <v>43493.773888888885</v>
      </c>
      <c r="E3255">
        <v>39.014991999999999</v>
      </c>
      <c r="F3255">
        <v>-104.497531</v>
      </c>
      <c r="G3255">
        <v>39.005629999999996</v>
      </c>
      <c r="H3255">
        <v>-104.51019599999999</v>
      </c>
      <c r="I3255">
        <v>0.93799999999999994</v>
      </c>
      <c r="J3255" s="1" t="s">
        <v>7074</v>
      </c>
      <c r="K3255">
        <v>17801</v>
      </c>
      <c r="L3255" s="1" t="s">
        <v>6795</v>
      </c>
      <c r="M3255" s="1" t="s">
        <v>47</v>
      </c>
      <c r="N3255" s="1" t="s">
        <v>5325</v>
      </c>
      <c r="O3255" s="1" t="s">
        <v>193</v>
      </c>
      <c r="P3255" s="1" t="s">
        <v>198</v>
      </c>
      <c r="Q3255" s="1" t="s">
        <v>7075</v>
      </c>
      <c r="R3255" s="1" t="s">
        <v>48</v>
      </c>
      <c r="S3255" s="1" t="s">
        <v>79</v>
      </c>
      <c r="T3255" s="1" t="s">
        <v>2850</v>
      </c>
      <c r="U3255" s="2">
        <v>43493.746527777781</v>
      </c>
      <c r="V3255">
        <v>18</v>
      </c>
      <c r="W3255">
        <v>9.8000000000000007</v>
      </c>
      <c r="X3255">
        <v>80</v>
      </c>
      <c r="Y3255">
        <v>30.16</v>
      </c>
      <c r="Z3255">
        <v>10</v>
      </c>
      <c r="AA3255" s="1" t="s">
        <v>72</v>
      </c>
      <c r="AB3255">
        <v>5.8</v>
      </c>
      <c r="AD3255" s="1" t="s">
        <v>1212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s="1" t="s">
        <v>53</v>
      </c>
      <c r="AS3255" s="1" t="s">
        <v>53</v>
      </c>
      <c r="AT3255" s="1" t="s">
        <v>51</v>
      </c>
      <c r="AU3255" s="1" t="s">
        <v>51</v>
      </c>
    </row>
    <row r="3256" spans="1:47" x14ac:dyDescent="0.25">
      <c r="A3256" s="1" t="s">
        <v>7076</v>
      </c>
      <c r="B3256">
        <v>4</v>
      </c>
      <c r="C3256" s="2">
        <v>43493.753437500003</v>
      </c>
      <c r="D3256" s="2">
        <v>43493.773888888885</v>
      </c>
      <c r="E3256">
        <v>39.005629999999996</v>
      </c>
      <c r="F3256">
        <v>-104.51019599999999</v>
      </c>
      <c r="G3256">
        <v>39.014991999999999</v>
      </c>
      <c r="H3256">
        <v>-104.497531</v>
      </c>
      <c r="I3256">
        <v>0.93799999999999994</v>
      </c>
      <c r="J3256" s="1" t="s">
        <v>7077</v>
      </c>
      <c r="K3256">
        <v>17300</v>
      </c>
      <c r="L3256" s="1" t="s">
        <v>7078</v>
      </c>
      <c r="M3256" s="1" t="s">
        <v>47</v>
      </c>
      <c r="N3256" s="1" t="s">
        <v>5325</v>
      </c>
      <c r="O3256" s="1" t="s">
        <v>193</v>
      </c>
      <c r="P3256" s="1" t="s">
        <v>198</v>
      </c>
      <c r="Q3256" s="1" t="s">
        <v>7079</v>
      </c>
      <c r="R3256" s="1" t="s">
        <v>48</v>
      </c>
      <c r="S3256" s="1" t="s">
        <v>79</v>
      </c>
      <c r="T3256" s="1" t="s">
        <v>2850</v>
      </c>
      <c r="U3256" s="2">
        <v>43493.746527777781</v>
      </c>
      <c r="V3256">
        <v>18</v>
      </c>
      <c r="W3256">
        <v>9.8000000000000007</v>
      </c>
      <c r="X3256">
        <v>80</v>
      </c>
      <c r="Y3256">
        <v>30.16</v>
      </c>
      <c r="Z3256">
        <v>10</v>
      </c>
      <c r="AA3256" s="1" t="s">
        <v>72</v>
      </c>
      <c r="AB3256">
        <v>5.8</v>
      </c>
      <c r="AD3256" s="1" t="s">
        <v>1212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s="1" t="s">
        <v>53</v>
      </c>
      <c r="AS3256" s="1" t="s">
        <v>53</v>
      </c>
      <c r="AT3256" s="1" t="s">
        <v>51</v>
      </c>
      <c r="AU3256" s="1" t="s">
        <v>51</v>
      </c>
    </row>
    <row r="3257" spans="1:47" x14ac:dyDescent="0.25">
      <c r="A3257" s="1" t="s">
        <v>3965</v>
      </c>
      <c r="B3257">
        <v>3</v>
      </c>
      <c r="C3257" s="2">
        <v>43493.909155092595</v>
      </c>
      <c r="D3257" s="2">
        <v>43493.929803240739</v>
      </c>
      <c r="E3257">
        <v>39.557931000000004</v>
      </c>
      <c r="F3257">
        <v>-105.100302</v>
      </c>
      <c r="G3257">
        <v>39.554099999999998</v>
      </c>
      <c r="H3257">
        <v>-105.09256000000001</v>
      </c>
      <c r="I3257">
        <v>0.49</v>
      </c>
      <c r="J3257" s="1" t="s">
        <v>583</v>
      </c>
      <c r="L3257" s="1" t="s">
        <v>480</v>
      </c>
      <c r="M3257" s="1" t="s">
        <v>47</v>
      </c>
      <c r="N3257" s="1" t="s">
        <v>138</v>
      </c>
      <c r="O3257" s="1" t="s">
        <v>115</v>
      </c>
      <c r="P3257" s="1" t="s">
        <v>198</v>
      </c>
      <c r="Q3257" s="1" t="s">
        <v>513</v>
      </c>
      <c r="R3257" s="1" t="s">
        <v>48</v>
      </c>
      <c r="S3257" s="1" t="s">
        <v>79</v>
      </c>
      <c r="T3257" s="1" t="s">
        <v>200</v>
      </c>
      <c r="U3257" s="2">
        <v>43493.911805555559</v>
      </c>
      <c r="V3257">
        <v>15.1</v>
      </c>
      <c r="W3257">
        <v>1.1000000000000001</v>
      </c>
      <c r="X3257">
        <v>74</v>
      </c>
      <c r="Y3257">
        <v>30.32</v>
      </c>
      <c r="Z3257">
        <v>10</v>
      </c>
      <c r="AA3257" s="1" t="s">
        <v>72</v>
      </c>
      <c r="AB3257">
        <v>12.7</v>
      </c>
      <c r="AD3257" s="1" t="s">
        <v>1206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s="1" t="s">
        <v>53</v>
      </c>
      <c r="AS3257" s="1" t="s">
        <v>53</v>
      </c>
      <c r="AT3257" s="1" t="s">
        <v>53</v>
      </c>
      <c r="AU3257" s="1" t="s">
        <v>53</v>
      </c>
    </row>
    <row r="3258" spans="1:47" x14ac:dyDescent="0.25">
      <c r="A3258" s="1" t="s">
        <v>6447</v>
      </c>
      <c r="B3258">
        <v>3</v>
      </c>
      <c r="C3258" s="2">
        <v>43494.438333333332</v>
      </c>
      <c r="D3258" s="2">
        <v>43494.459143518521</v>
      </c>
      <c r="E3258">
        <v>39.885438999999998</v>
      </c>
      <c r="F3258">
        <v>-104.98766999999999</v>
      </c>
      <c r="G3258">
        <v>39.882770000000001</v>
      </c>
      <c r="H3258">
        <v>-104.98768</v>
      </c>
      <c r="I3258">
        <v>0.184</v>
      </c>
      <c r="J3258" s="1" t="s">
        <v>441</v>
      </c>
      <c r="L3258" s="1" t="s">
        <v>312</v>
      </c>
      <c r="M3258" s="1" t="s">
        <v>47</v>
      </c>
      <c r="N3258" s="1" t="s">
        <v>131</v>
      </c>
      <c r="O3258" s="1" t="s">
        <v>147</v>
      </c>
      <c r="P3258" s="1" t="s">
        <v>198</v>
      </c>
      <c r="Q3258" s="1" t="s">
        <v>439</v>
      </c>
      <c r="R3258" s="1" t="s">
        <v>48</v>
      </c>
      <c r="S3258" s="1" t="s">
        <v>79</v>
      </c>
      <c r="T3258" s="1" t="s">
        <v>205</v>
      </c>
      <c r="U3258" s="2">
        <v>43494.453472222223</v>
      </c>
      <c r="V3258">
        <v>19.399999999999999</v>
      </c>
      <c r="X3258">
        <v>74</v>
      </c>
      <c r="Y3258">
        <v>30.06</v>
      </c>
      <c r="Z3258">
        <v>20</v>
      </c>
      <c r="AA3258" s="1" t="s">
        <v>49</v>
      </c>
      <c r="AD3258" s="1" t="s">
        <v>1220</v>
      </c>
      <c r="AE3258" t="b">
        <v>0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s="1" t="s">
        <v>51</v>
      </c>
      <c r="AS3258" s="1" t="s">
        <v>51</v>
      </c>
      <c r="AT3258" s="1" t="s">
        <v>51</v>
      </c>
      <c r="AU3258" s="1" t="s">
        <v>51</v>
      </c>
    </row>
    <row r="3259" spans="1:47" x14ac:dyDescent="0.25">
      <c r="A3259" s="1" t="s">
        <v>6448</v>
      </c>
      <c r="B3259">
        <v>4</v>
      </c>
      <c r="C3259" s="2">
        <v>43494.555011574077</v>
      </c>
      <c r="D3259" s="2">
        <v>43494.57534722222</v>
      </c>
      <c r="E3259">
        <v>39.820149999999998</v>
      </c>
      <c r="F3259">
        <v>-104.95922</v>
      </c>
      <c r="G3259">
        <v>39.822659999999999</v>
      </c>
      <c r="H3259">
        <v>-104.97193</v>
      </c>
      <c r="I3259">
        <v>0.69599999999999995</v>
      </c>
      <c r="J3259" s="1" t="s">
        <v>1543</v>
      </c>
      <c r="L3259" s="1" t="s">
        <v>935</v>
      </c>
      <c r="M3259" s="1" t="s">
        <v>47</v>
      </c>
      <c r="N3259" s="1" t="s">
        <v>131</v>
      </c>
      <c r="O3259" s="1" t="s">
        <v>147</v>
      </c>
      <c r="P3259" s="1" t="s">
        <v>198</v>
      </c>
      <c r="Q3259" s="1" t="s">
        <v>204</v>
      </c>
      <c r="R3259" s="1" t="s">
        <v>48</v>
      </c>
      <c r="S3259" s="1" t="s">
        <v>79</v>
      </c>
      <c r="T3259" s="1" t="s">
        <v>205</v>
      </c>
      <c r="U3259" s="2">
        <v>43494.532638888886</v>
      </c>
      <c r="V3259">
        <v>24.8</v>
      </c>
      <c r="X3259">
        <v>64</v>
      </c>
      <c r="Y3259">
        <v>30.02</v>
      </c>
      <c r="Z3259">
        <v>20</v>
      </c>
      <c r="AA3259" s="1" t="s">
        <v>49</v>
      </c>
      <c r="AD3259" s="1" t="s">
        <v>1220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1</v>
      </c>
      <c r="AQ3259" t="b">
        <v>0</v>
      </c>
      <c r="AR3259" s="1" t="s">
        <v>51</v>
      </c>
      <c r="AS3259" s="1" t="s">
        <v>51</v>
      </c>
      <c r="AT3259" s="1" t="s">
        <v>51</v>
      </c>
      <c r="AU3259" s="1" t="s">
        <v>51</v>
      </c>
    </row>
    <row r="3260" spans="1:47" x14ac:dyDescent="0.25">
      <c r="A3260" s="1" t="s">
        <v>6449</v>
      </c>
      <c r="B3260">
        <v>4</v>
      </c>
      <c r="C3260" s="2">
        <v>43494.555011574077</v>
      </c>
      <c r="D3260" s="2">
        <v>43494.57534722222</v>
      </c>
      <c r="E3260">
        <v>39.817810000000001</v>
      </c>
      <c r="F3260">
        <v>-104.95614</v>
      </c>
      <c r="G3260">
        <v>39.820149999999998</v>
      </c>
      <c r="H3260">
        <v>-104.95922</v>
      </c>
      <c r="I3260">
        <v>0.23</v>
      </c>
      <c r="J3260" s="1" t="s">
        <v>4687</v>
      </c>
      <c r="L3260" s="1" t="s">
        <v>167</v>
      </c>
      <c r="M3260" s="1" t="s">
        <v>47</v>
      </c>
      <c r="N3260" s="1" t="s">
        <v>131</v>
      </c>
      <c r="O3260" s="1" t="s">
        <v>147</v>
      </c>
      <c r="P3260" s="1" t="s">
        <v>198</v>
      </c>
      <c r="Q3260" s="1" t="s">
        <v>204</v>
      </c>
      <c r="R3260" s="1" t="s">
        <v>48</v>
      </c>
      <c r="S3260" s="1" t="s">
        <v>79</v>
      </c>
      <c r="T3260" s="1" t="s">
        <v>205</v>
      </c>
      <c r="U3260" s="2">
        <v>43494.532638888886</v>
      </c>
      <c r="V3260">
        <v>24.8</v>
      </c>
      <c r="X3260">
        <v>64</v>
      </c>
      <c r="Y3260">
        <v>30.02</v>
      </c>
      <c r="Z3260">
        <v>20</v>
      </c>
      <c r="AA3260" s="1" t="s">
        <v>49</v>
      </c>
      <c r="AD3260" s="1" t="s">
        <v>1220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s="1" t="s">
        <v>51</v>
      </c>
      <c r="AS3260" s="1" t="s">
        <v>51</v>
      </c>
      <c r="AT3260" s="1" t="s">
        <v>51</v>
      </c>
      <c r="AU3260" s="1" t="s">
        <v>51</v>
      </c>
    </row>
    <row r="3261" spans="1:47" x14ac:dyDescent="0.25">
      <c r="A3261" s="1" t="s">
        <v>6450</v>
      </c>
      <c r="B3261">
        <v>4</v>
      </c>
      <c r="C3261" s="2">
        <v>43494.555011574077</v>
      </c>
      <c r="D3261" s="2">
        <v>43494.57534722222</v>
      </c>
      <c r="E3261">
        <v>39.815440000000002</v>
      </c>
      <c r="F3261">
        <v>-104.95318</v>
      </c>
      <c r="G3261">
        <v>39.817810000000001</v>
      </c>
      <c r="H3261">
        <v>-104.95614</v>
      </c>
      <c r="I3261">
        <v>0.22700000000000001</v>
      </c>
      <c r="J3261" s="1" t="s">
        <v>6451</v>
      </c>
      <c r="L3261" s="1" t="s">
        <v>167</v>
      </c>
      <c r="M3261" s="1" t="s">
        <v>47</v>
      </c>
      <c r="N3261" s="1" t="s">
        <v>131</v>
      </c>
      <c r="O3261" s="1" t="s">
        <v>147</v>
      </c>
      <c r="P3261" s="1" t="s">
        <v>198</v>
      </c>
      <c r="Q3261" s="1" t="s">
        <v>204</v>
      </c>
      <c r="R3261" s="1" t="s">
        <v>48</v>
      </c>
      <c r="S3261" s="1" t="s">
        <v>79</v>
      </c>
      <c r="T3261" s="1" t="s">
        <v>205</v>
      </c>
      <c r="U3261" s="2">
        <v>43494.532638888886</v>
      </c>
      <c r="V3261">
        <v>24.8</v>
      </c>
      <c r="X3261">
        <v>64</v>
      </c>
      <c r="Y3261">
        <v>30.02</v>
      </c>
      <c r="Z3261">
        <v>20</v>
      </c>
      <c r="AA3261" s="1" t="s">
        <v>49</v>
      </c>
      <c r="AD3261" s="1" t="s">
        <v>1220</v>
      </c>
      <c r="AE3261" t="b">
        <v>0</v>
      </c>
      <c r="AF3261" t="b">
        <v>0</v>
      </c>
      <c r="AG3261" t="b">
        <v>0</v>
      </c>
      <c r="AH3261" t="b">
        <v>0</v>
      </c>
      <c r="AI3261" t="b">
        <v>1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s="1" t="s">
        <v>51</v>
      </c>
      <c r="AS3261" s="1" t="s">
        <v>51</v>
      </c>
      <c r="AT3261" s="1" t="s">
        <v>51</v>
      </c>
      <c r="AU3261" s="1" t="s">
        <v>51</v>
      </c>
    </row>
    <row r="3262" spans="1:47" x14ac:dyDescent="0.25">
      <c r="A3262" s="1" t="s">
        <v>6452</v>
      </c>
      <c r="B3262">
        <v>3</v>
      </c>
      <c r="C3262" s="2">
        <v>43494.570613425924</v>
      </c>
      <c r="D3262" s="2">
        <v>43494.76054398148</v>
      </c>
      <c r="E3262">
        <v>39.824679000000003</v>
      </c>
      <c r="F3262">
        <v>-104.965429</v>
      </c>
      <c r="G3262">
        <v>39.826369999999997</v>
      </c>
      <c r="H3262">
        <v>-104.96889</v>
      </c>
      <c r="I3262">
        <v>0.218</v>
      </c>
      <c r="J3262" s="1" t="s">
        <v>150</v>
      </c>
      <c r="L3262" s="1" t="s">
        <v>167</v>
      </c>
      <c r="M3262" s="1" t="s">
        <v>47</v>
      </c>
      <c r="N3262" s="1" t="s">
        <v>131</v>
      </c>
      <c r="O3262" s="1" t="s">
        <v>147</v>
      </c>
      <c r="P3262" s="1" t="s">
        <v>198</v>
      </c>
      <c r="Q3262" s="1" t="s">
        <v>204</v>
      </c>
      <c r="R3262" s="1" t="s">
        <v>48</v>
      </c>
      <c r="S3262" s="1" t="s">
        <v>79</v>
      </c>
      <c r="T3262" s="1" t="s">
        <v>205</v>
      </c>
      <c r="U3262" s="2">
        <v>43494.532638888886</v>
      </c>
      <c r="V3262">
        <v>24.8</v>
      </c>
      <c r="X3262">
        <v>64</v>
      </c>
      <c r="Y3262">
        <v>30.02</v>
      </c>
      <c r="Z3262">
        <v>20</v>
      </c>
      <c r="AA3262" s="1" t="s">
        <v>49</v>
      </c>
      <c r="AD3262" s="1" t="s">
        <v>1220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s="1" t="s">
        <v>51</v>
      </c>
      <c r="AS3262" s="1" t="s">
        <v>51</v>
      </c>
      <c r="AT3262" s="1" t="s">
        <v>51</v>
      </c>
      <c r="AU3262" s="1" t="s">
        <v>51</v>
      </c>
    </row>
    <row r="3263" spans="1:47" x14ac:dyDescent="0.25">
      <c r="A3263" s="1" t="s">
        <v>6453</v>
      </c>
      <c r="B3263">
        <v>3</v>
      </c>
      <c r="C3263" s="2">
        <v>43494.58834490741</v>
      </c>
      <c r="D3263" s="2">
        <v>43494.609155092592</v>
      </c>
      <c r="E3263">
        <v>39.78434</v>
      </c>
      <c r="F3263">
        <v>-105.025243</v>
      </c>
      <c r="G3263">
        <v>39.78434</v>
      </c>
      <c r="H3263">
        <v>-105.02525</v>
      </c>
      <c r="I3263">
        <v>0</v>
      </c>
      <c r="J3263" s="1" t="s">
        <v>1151</v>
      </c>
      <c r="L3263" s="1" t="s">
        <v>137</v>
      </c>
      <c r="M3263" s="1" t="s">
        <v>47</v>
      </c>
      <c r="N3263" s="1" t="s">
        <v>131</v>
      </c>
      <c r="O3263" s="1" t="s">
        <v>131</v>
      </c>
      <c r="P3263" s="1" t="s">
        <v>198</v>
      </c>
      <c r="Q3263" s="1" t="s">
        <v>331</v>
      </c>
      <c r="R3263" s="1" t="s">
        <v>48</v>
      </c>
      <c r="S3263" s="1" t="s">
        <v>79</v>
      </c>
      <c r="T3263" s="1" t="s">
        <v>205</v>
      </c>
      <c r="U3263" s="2">
        <v>43494.532638888886</v>
      </c>
      <c r="V3263">
        <v>24.8</v>
      </c>
      <c r="X3263">
        <v>64</v>
      </c>
      <c r="Y3263">
        <v>30.02</v>
      </c>
      <c r="Z3263">
        <v>20</v>
      </c>
      <c r="AA3263" s="1" t="s">
        <v>49</v>
      </c>
      <c r="AD3263" s="1" t="s">
        <v>1220</v>
      </c>
      <c r="AE3263" t="b">
        <v>0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s="1" t="s">
        <v>51</v>
      </c>
      <c r="AS3263" s="1" t="s">
        <v>51</v>
      </c>
      <c r="AT3263" s="1" t="s">
        <v>51</v>
      </c>
      <c r="AU3263" s="1" t="s">
        <v>51</v>
      </c>
    </row>
    <row r="3264" spans="1:47" x14ac:dyDescent="0.25">
      <c r="A3264" s="1" t="s">
        <v>5309</v>
      </c>
      <c r="B3264">
        <v>3</v>
      </c>
      <c r="C3264" s="2">
        <v>43494.61178240741</v>
      </c>
      <c r="D3264" s="2">
        <v>43494.632407407407</v>
      </c>
      <c r="E3264">
        <v>39.783616000000002</v>
      </c>
      <c r="F3264">
        <v>-105.01164300000001</v>
      </c>
      <c r="G3264">
        <v>39.784011999999997</v>
      </c>
      <c r="H3264">
        <v>-105.021873</v>
      </c>
      <c r="I3264">
        <v>0.54400000000000004</v>
      </c>
      <c r="J3264" s="1" t="s">
        <v>415</v>
      </c>
      <c r="L3264" s="1" t="s">
        <v>133</v>
      </c>
      <c r="M3264" s="1" t="s">
        <v>47</v>
      </c>
      <c r="N3264" s="1" t="s">
        <v>131</v>
      </c>
      <c r="O3264" s="1" t="s">
        <v>131</v>
      </c>
      <c r="P3264" s="1" t="s">
        <v>198</v>
      </c>
      <c r="Q3264" s="1" t="s">
        <v>352</v>
      </c>
      <c r="R3264" s="1" t="s">
        <v>48</v>
      </c>
      <c r="S3264" s="1" t="s">
        <v>79</v>
      </c>
      <c r="T3264" s="1" t="s">
        <v>205</v>
      </c>
      <c r="U3264" s="2">
        <v>43494.65625</v>
      </c>
      <c r="V3264">
        <v>28.4</v>
      </c>
      <c r="W3264">
        <v>21.2</v>
      </c>
      <c r="X3264">
        <v>51</v>
      </c>
      <c r="Y3264">
        <v>29.95</v>
      </c>
      <c r="Z3264">
        <v>30</v>
      </c>
      <c r="AA3264" s="1" t="s">
        <v>63</v>
      </c>
      <c r="AB3264">
        <v>6.9</v>
      </c>
      <c r="AD3264" s="1" t="s">
        <v>1220</v>
      </c>
      <c r="AE3264" t="b">
        <v>0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s="1" t="s">
        <v>51</v>
      </c>
      <c r="AS3264" s="1" t="s">
        <v>51</v>
      </c>
      <c r="AT3264" s="1" t="s">
        <v>51</v>
      </c>
      <c r="AU3264" s="1" t="s">
        <v>51</v>
      </c>
    </row>
    <row r="3265" spans="1:47" x14ac:dyDescent="0.25">
      <c r="A3265" s="1" t="s">
        <v>7237</v>
      </c>
      <c r="B3265">
        <v>3</v>
      </c>
      <c r="C3265" s="2">
        <v>43494.623240740744</v>
      </c>
      <c r="D3265" s="2">
        <v>43494.643865740742</v>
      </c>
      <c r="E3265">
        <v>40.080579999999998</v>
      </c>
      <c r="F3265">
        <v>-104.688867</v>
      </c>
      <c r="G3265">
        <v>40.080550000000002</v>
      </c>
      <c r="H3265">
        <v>-104.67834000000001</v>
      </c>
      <c r="I3265">
        <v>0.55700000000000005</v>
      </c>
      <c r="J3265" s="1" t="s">
        <v>7238</v>
      </c>
      <c r="K3265">
        <v>19413</v>
      </c>
      <c r="L3265" s="1" t="s">
        <v>6571</v>
      </c>
      <c r="M3265" s="1" t="s">
        <v>47</v>
      </c>
      <c r="N3265" s="1" t="s">
        <v>728</v>
      </c>
      <c r="O3265" s="1" t="s">
        <v>209</v>
      </c>
      <c r="P3265" s="1" t="s">
        <v>198</v>
      </c>
      <c r="Q3265" s="1" t="s">
        <v>7239</v>
      </c>
      <c r="R3265" s="1" t="s">
        <v>48</v>
      </c>
      <c r="S3265" s="1" t="s">
        <v>79</v>
      </c>
      <c r="T3265" s="1" t="s">
        <v>272</v>
      </c>
      <c r="U3265" s="2">
        <v>43494.620833333334</v>
      </c>
      <c r="V3265">
        <v>31.1</v>
      </c>
      <c r="W3265">
        <v>25.4</v>
      </c>
      <c r="X3265">
        <v>52</v>
      </c>
      <c r="Y3265">
        <v>30.02</v>
      </c>
      <c r="Z3265">
        <v>10</v>
      </c>
      <c r="AA3265" s="1" t="s">
        <v>72</v>
      </c>
      <c r="AB3265">
        <v>5.8</v>
      </c>
      <c r="AD3265" s="1" t="s">
        <v>1206</v>
      </c>
      <c r="AE3265" t="b">
        <v>0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s="1" t="s">
        <v>51</v>
      </c>
      <c r="AS3265" s="1" t="s">
        <v>51</v>
      </c>
      <c r="AT3265" s="1" t="s">
        <v>51</v>
      </c>
      <c r="AU3265" s="1" t="s">
        <v>51</v>
      </c>
    </row>
    <row r="3266" spans="1:47" x14ac:dyDescent="0.25">
      <c r="A3266" s="1" t="s">
        <v>7240</v>
      </c>
      <c r="B3266">
        <v>3</v>
      </c>
      <c r="C3266" s="2">
        <v>43494.623240740744</v>
      </c>
      <c r="D3266" s="2">
        <v>43494.643865740742</v>
      </c>
      <c r="E3266">
        <v>40.080579999999998</v>
      </c>
      <c r="F3266">
        <v>-104.688867</v>
      </c>
      <c r="G3266">
        <v>40.080550000000002</v>
      </c>
      <c r="H3266">
        <v>-104.678303</v>
      </c>
      <c r="I3266">
        <v>0.55800000000000005</v>
      </c>
      <c r="J3266" s="1" t="s">
        <v>7241</v>
      </c>
      <c r="K3266">
        <v>19413</v>
      </c>
      <c r="L3266" s="1" t="s">
        <v>6571</v>
      </c>
      <c r="M3266" s="1" t="s">
        <v>47</v>
      </c>
      <c r="N3266" s="1" t="s">
        <v>728</v>
      </c>
      <c r="O3266" s="1" t="s">
        <v>209</v>
      </c>
      <c r="P3266" s="1" t="s">
        <v>198</v>
      </c>
      <c r="Q3266" s="1" t="s">
        <v>7239</v>
      </c>
      <c r="R3266" s="1" t="s">
        <v>48</v>
      </c>
      <c r="S3266" s="1" t="s">
        <v>79</v>
      </c>
      <c r="T3266" s="1" t="s">
        <v>272</v>
      </c>
      <c r="U3266" s="2">
        <v>43494.620833333334</v>
      </c>
      <c r="V3266">
        <v>31.1</v>
      </c>
      <c r="W3266">
        <v>25.4</v>
      </c>
      <c r="X3266">
        <v>52</v>
      </c>
      <c r="Y3266">
        <v>30.02</v>
      </c>
      <c r="Z3266">
        <v>10</v>
      </c>
      <c r="AA3266" s="1" t="s">
        <v>72</v>
      </c>
      <c r="AB3266">
        <v>5.8</v>
      </c>
      <c r="AD3266" s="1" t="s">
        <v>1206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s="1" t="s">
        <v>51</v>
      </c>
      <c r="AS3266" s="1" t="s">
        <v>51</v>
      </c>
      <c r="AT3266" s="1" t="s">
        <v>51</v>
      </c>
      <c r="AU3266" s="1" t="s">
        <v>51</v>
      </c>
    </row>
    <row r="3267" spans="1:47" x14ac:dyDescent="0.25">
      <c r="A3267" s="1" t="s">
        <v>5310</v>
      </c>
      <c r="B3267">
        <v>3</v>
      </c>
      <c r="C3267" s="2">
        <v>43494.700844907406</v>
      </c>
      <c r="D3267" s="2">
        <v>43494.721643518518</v>
      </c>
      <c r="E3267">
        <v>39.823099999999997</v>
      </c>
      <c r="F3267">
        <v>-104.96729999999999</v>
      </c>
      <c r="G3267">
        <v>39.823872999999999</v>
      </c>
      <c r="H3267">
        <v>-104.961958</v>
      </c>
      <c r="I3267">
        <v>0.28799999999999998</v>
      </c>
      <c r="J3267" s="1" t="s">
        <v>446</v>
      </c>
      <c r="L3267" s="1" t="s">
        <v>122</v>
      </c>
      <c r="M3267" s="1" t="s">
        <v>47</v>
      </c>
      <c r="N3267" s="1" t="s">
        <v>131</v>
      </c>
      <c r="O3267" s="1" t="s">
        <v>147</v>
      </c>
      <c r="P3267" s="1" t="s">
        <v>198</v>
      </c>
      <c r="Q3267" s="1" t="s">
        <v>204</v>
      </c>
      <c r="R3267" s="1" t="s">
        <v>48</v>
      </c>
      <c r="S3267" s="1" t="s">
        <v>79</v>
      </c>
      <c r="T3267" s="1" t="s">
        <v>205</v>
      </c>
      <c r="U3267" s="2">
        <v>43494.697916666664</v>
      </c>
      <c r="V3267">
        <v>26.6</v>
      </c>
      <c r="W3267">
        <v>20</v>
      </c>
      <c r="X3267">
        <v>55</v>
      </c>
      <c r="Y3267">
        <v>29.94</v>
      </c>
      <c r="Z3267">
        <v>30</v>
      </c>
      <c r="AA3267" s="1" t="s">
        <v>964</v>
      </c>
      <c r="AB3267">
        <v>5.8</v>
      </c>
      <c r="AD3267" s="1" t="s">
        <v>1206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s="1" t="s">
        <v>51</v>
      </c>
      <c r="AS3267" s="1" t="s">
        <v>51</v>
      </c>
      <c r="AT3267" s="1" t="s">
        <v>51</v>
      </c>
      <c r="AU3267" s="1" t="s">
        <v>51</v>
      </c>
    </row>
    <row r="3268" spans="1:47" x14ac:dyDescent="0.25">
      <c r="A3268" s="1" t="s">
        <v>3982</v>
      </c>
      <c r="B3268">
        <v>3</v>
      </c>
      <c r="C3268" s="2">
        <v>43494.769062500003</v>
      </c>
      <c r="D3268" s="2">
        <v>43494.789699074077</v>
      </c>
      <c r="E3268">
        <v>39.566223000000001</v>
      </c>
      <c r="F3268">
        <v>-104.87241899999999</v>
      </c>
      <c r="G3268">
        <v>39.564070000000001</v>
      </c>
      <c r="H3268">
        <v>-104.87203</v>
      </c>
      <c r="I3268">
        <v>0.15</v>
      </c>
      <c r="J3268" s="1" t="s">
        <v>561</v>
      </c>
      <c r="L3268" s="1" t="s">
        <v>195</v>
      </c>
      <c r="M3268" s="1" t="s">
        <v>47</v>
      </c>
      <c r="N3268" s="1" t="s">
        <v>127</v>
      </c>
      <c r="O3268" s="1" t="s">
        <v>201</v>
      </c>
      <c r="P3268" s="1" t="s">
        <v>198</v>
      </c>
      <c r="Q3268" s="1" t="s">
        <v>347</v>
      </c>
      <c r="R3268" s="1" t="s">
        <v>48</v>
      </c>
      <c r="S3268" s="1" t="s">
        <v>79</v>
      </c>
      <c r="T3268" s="1" t="s">
        <v>200</v>
      </c>
      <c r="U3268" s="2">
        <v>43494.786805555559</v>
      </c>
      <c r="V3268">
        <v>24.1</v>
      </c>
      <c r="W3268">
        <v>13.7</v>
      </c>
      <c r="X3268">
        <v>55</v>
      </c>
      <c r="Y3268">
        <v>30.14</v>
      </c>
      <c r="Z3268">
        <v>10</v>
      </c>
      <c r="AA3268" s="1" t="s">
        <v>66</v>
      </c>
      <c r="AB3268">
        <v>10.4</v>
      </c>
      <c r="AD3268" s="1" t="s">
        <v>1206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s="1" t="s">
        <v>53</v>
      </c>
      <c r="AS3268" s="1" t="s">
        <v>53</v>
      </c>
      <c r="AT3268" s="1" t="s">
        <v>53</v>
      </c>
      <c r="AU3268" s="1" t="s">
        <v>51</v>
      </c>
    </row>
    <row r="3269" spans="1:47" x14ac:dyDescent="0.25">
      <c r="A3269" s="1" t="s">
        <v>9338</v>
      </c>
      <c r="B3269">
        <v>2</v>
      </c>
      <c r="C3269" s="2">
        <v>43494.771666666667</v>
      </c>
      <c r="D3269" s="2">
        <v>43494.792013888888</v>
      </c>
      <c r="E3269">
        <v>39.562269999999998</v>
      </c>
      <c r="F3269">
        <v>-104.87172</v>
      </c>
      <c r="G3269">
        <v>39.548369999999998</v>
      </c>
      <c r="H3269">
        <v>-104.86951999999999</v>
      </c>
      <c r="I3269">
        <v>0.96799999999999997</v>
      </c>
      <c r="J3269" s="1" t="s">
        <v>9339</v>
      </c>
      <c r="L3269" s="1" t="s">
        <v>172</v>
      </c>
      <c r="M3269" s="1" t="s">
        <v>47</v>
      </c>
      <c r="N3269" s="1" t="s">
        <v>127</v>
      </c>
      <c r="O3269" s="1" t="s">
        <v>121</v>
      </c>
      <c r="P3269" s="1" t="s">
        <v>198</v>
      </c>
      <c r="Q3269" s="1" t="s">
        <v>347</v>
      </c>
      <c r="R3269" s="1" t="s">
        <v>48</v>
      </c>
      <c r="S3269" s="1" t="s">
        <v>79</v>
      </c>
      <c r="T3269" s="1" t="s">
        <v>200</v>
      </c>
      <c r="U3269" s="2">
        <v>43494.786805555559</v>
      </c>
      <c r="V3269">
        <v>24.1</v>
      </c>
      <c r="W3269">
        <v>13.7</v>
      </c>
      <c r="X3269">
        <v>55</v>
      </c>
      <c r="Y3269">
        <v>30.14</v>
      </c>
      <c r="Z3269">
        <v>10</v>
      </c>
      <c r="AA3269" s="1" t="s">
        <v>66</v>
      </c>
      <c r="AB3269">
        <v>10.4</v>
      </c>
      <c r="AD3269" s="1" t="s">
        <v>1206</v>
      </c>
      <c r="AE3269" t="b">
        <v>0</v>
      </c>
      <c r="AF3269" t="b">
        <v>0</v>
      </c>
      <c r="AG3269" t="b">
        <v>0</v>
      </c>
      <c r="AH3269" t="b">
        <v>0</v>
      </c>
      <c r="AI3269" t="b">
        <v>1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s="1" t="s">
        <v>53</v>
      </c>
      <c r="AS3269" s="1" t="s">
        <v>53</v>
      </c>
      <c r="AT3269" s="1" t="s">
        <v>53</v>
      </c>
      <c r="AU3269" s="1" t="s">
        <v>51</v>
      </c>
    </row>
    <row r="3270" spans="1:47" x14ac:dyDescent="0.25">
      <c r="A3270" s="1" t="s">
        <v>4548</v>
      </c>
      <c r="B3270">
        <v>3</v>
      </c>
      <c r="C3270" s="2">
        <v>43495.269074074073</v>
      </c>
      <c r="D3270" s="2">
        <v>43495.289710648147</v>
      </c>
      <c r="E3270">
        <v>39.776431000000002</v>
      </c>
      <c r="F3270">
        <v>-104.875114</v>
      </c>
      <c r="G3270">
        <v>39.776538000000002</v>
      </c>
      <c r="H3270">
        <v>-104.87621</v>
      </c>
      <c r="I3270">
        <v>5.8999999999999997E-2</v>
      </c>
      <c r="J3270" s="1" t="s">
        <v>452</v>
      </c>
      <c r="L3270" s="1" t="s">
        <v>133</v>
      </c>
      <c r="M3270" s="1" t="s">
        <v>47</v>
      </c>
      <c r="N3270" s="1" t="s">
        <v>131</v>
      </c>
      <c r="O3270" s="1" t="s">
        <v>131</v>
      </c>
      <c r="P3270" s="1" t="s">
        <v>198</v>
      </c>
      <c r="Q3270" s="1" t="s">
        <v>453</v>
      </c>
      <c r="R3270" s="1" t="s">
        <v>48</v>
      </c>
      <c r="S3270" s="1" t="s">
        <v>79</v>
      </c>
      <c r="T3270" s="1" t="s">
        <v>203</v>
      </c>
      <c r="U3270" s="2">
        <v>43495.248611111114</v>
      </c>
      <c r="V3270">
        <v>12.9</v>
      </c>
      <c r="X3270">
        <v>80</v>
      </c>
      <c r="Y3270">
        <v>30.01</v>
      </c>
      <c r="Z3270">
        <v>10</v>
      </c>
      <c r="AA3270" s="1" t="s">
        <v>49</v>
      </c>
      <c r="AD3270" s="1" t="s">
        <v>1067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s="1" t="s">
        <v>53</v>
      </c>
      <c r="AS3270" s="1" t="s">
        <v>53</v>
      </c>
      <c r="AT3270" s="1" t="s">
        <v>51</v>
      </c>
      <c r="AU3270" s="1" t="s">
        <v>51</v>
      </c>
    </row>
    <row r="3271" spans="1:47" x14ac:dyDescent="0.25">
      <c r="A3271" s="1" t="s">
        <v>5130</v>
      </c>
      <c r="B3271">
        <v>3</v>
      </c>
      <c r="C3271" s="2">
        <v>43495.288344907407</v>
      </c>
      <c r="D3271" s="2">
        <v>43495.30914351852</v>
      </c>
      <c r="E3271">
        <v>39.787300000000002</v>
      </c>
      <c r="F3271">
        <v>-104.98934</v>
      </c>
      <c r="G3271">
        <v>39.783931000000003</v>
      </c>
      <c r="H3271">
        <v>-104.98936999999999</v>
      </c>
      <c r="I3271">
        <v>0.23300000000000001</v>
      </c>
      <c r="J3271" s="1" t="s">
        <v>532</v>
      </c>
      <c r="L3271" s="1" t="s">
        <v>172</v>
      </c>
      <c r="M3271" s="1" t="s">
        <v>47</v>
      </c>
      <c r="N3271" s="1" t="s">
        <v>131</v>
      </c>
      <c r="O3271" s="1" t="s">
        <v>131</v>
      </c>
      <c r="P3271" s="1" t="s">
        <v>198</v>
      </c>
      <c r="Q3271" s="1" t="s">
        <v>246</v>
      </c>
      <c r="R3271" s="1" t="s">
        <v>48</v>
      </c>
      <c r="S3271" s="1" t="s">
        <v>79</v>
      </c>
      <c r="T3271" s="1" t="s">
        <v>205</v>
      </c>
      <c r="U3271" s="2">
        <v>43495.282638888886</v>
      </c>
      <c r="V3271">
        <v>14</v>
      </c>
      <c r="W3271">
        <v>8.1999999999999993</v>
      </c>
      <c r="X3271">
        <v>79</v>
      </c>
      <c r="Y3271">
        <v>29.85</v>
      </c>
      <c r="Z3271">
        <v>30</v>
      </c>
      <c r="AA3271" s="1" t="s">
        <v>66</v>
      </c>
      <c r="AB3271">
        <v>3.5</v>
      </c>
      <c r="AD3271" s="1" t="s">
        <v>1206</v>
      </c>
      <c r="AE3271" t="b">
        <v>0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s="1" t="s">
        <v>53</v>
      </c>
      <c r="AS3271" s="1" t="s">
        <v>51</v>
      </c>
      <c r="AT3271" s="1" t="s">
        <v>51</v>
      </c>
      <c r="AU3271" s="1" t="s">
        <v>51</v>
      </c>
    </row>
    <row r="3272" spans="1:47" x14ac:dyDescent="0.25">
      <c r="A3272" s="1" t="s">
        <v>5311</v>
      </c>
      <c r="B3272">
        <v>3</v>
      </c>
      <c r="C3272" s="2">
        <v>43495.313333333332</v>
      </c>
      <c r="D3272" s="2">
        <v>43495.334143518521</v>
      </c>
      <c r="E3272">
        <v>39.787300000000002</v>
      </c>
      <c r="F3272">
        <v>-104.98934</v>
      </c>
      <c r="G3272">
        <v>39.783931000000003</v>
      </c>
      <c r="H3272">
        <v>-104.98936999999999</v>
      </c>
      <c r="I3272">
        <v>0.23300000000000001</v>
      </c>
      <c r="J3272" s="1" t="s">
        <v>532</v>
      </c>
      <c r="L3272" s="1" t="s">
        <v>172</v>
      </c>
      <c r="M3272" s="1" t="s">
        <v>47</v>
      </c>
      <c r="N3272" s="1" t="s">
        <v>131</v>
      </c>
      <c r="O3272" s="1" t="s">
        <v>131</v>
      </c>
      <c r="P3272" s="1" t="s">
        <v>198</v>
      </c>
      <c r="Q3272" s="1" t="s">
        <v>246</v>
      </c>
      <c r="R3272" s="1" t="s">
        <v>48</v>
      </c>
      <c r="S3272" s="1" t="s">
        <v>79</v>
      </c>
      <c r="T3272" s="1" t="s">
        <v>205</v>
      </c>
      <c r="U3272" s="2">
        <v>43495.324305555558</v>
      </c>
      <c r="V3272">
        <v>19.399999999999999</v>
      </c>
      <c r="W3272">
        <v>14.3</v>
      </c>
      <c r="X3272">
        <v>58</v>
      </c>
      <c r="Y3272">
        <v>29.84</v>
      </c>
      <c r="Z3272">
        <v>30</v>
      </c>
      <c r="AA3272" s="1" t="s">
        <v>846</v>
      </c>
      <c r="AB3272">
        <v>3.5</v>
      </c>
      <c r="AD3272" s="1" t="s">
        <v>1067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s="1" t="s">
        <v>51</v>
      </c>
      <c r="AS3272" s="1" t="s">
        <v>51</v>
      </c>
      <c r="AT3272" s="1" t="s">
        <v>51</v>
      </c>
      <c r="AU3272" s="1" t="s">
        <v>51</v>
      </c>
    </row>
    <row r="3273" spans="1:47" x14ac:dyDescent="0.25">
      <c r="A3273" s="1" t="s">
        <v>5187</v>
      </c>
      <c r="B3273">
        <v>3</v>
      </c>
      <c r="C3273" s="2">
        <v>43495.333113425928</v>
      </c>
      <c r="D3273" s="2">
        <v>43495.353587962964</v>
      </c>
      <c r="E3273">
        <v>39.784700000000001</v>
      </c>
      <c r="F3273">
        <v>-105.08638000000001</v>
      </c>
      <c r="G3273">
        <v>39.785229999999999</v>
      </c>
      <c r="H3273">
        <v>-105.084149</v>
      </c>
      <c r="I3273">
        <v>0.124</v>
      </c>
      <c r="J3273" s="1" t="s">
        <v>556</v>
      </c>
      <c r="L3273" s="1" t="s">
        <v>137</v>
      </c>
      <c r="M3273" s="1" t="s">
        <v>47</v>
      </c>
      <c r="N3273" s="1" t="s">
        <v>543</v>
      </c>
      <c r="O3273" s="1" t="s">
        <v>115</v>
      </c>
      <c r="P3273" s="1" t="s">
        <v>198</v>
      </c>
      <c r="Q3273" s="1" t="s">
        <v>544</v>
      </c>
      <c r="R3273" s="1" t="s">
        <v>48</v>
      </c>
      <c r="S3273" s="1" t="s">
        <v>79</v>
      </c>
      <c r="T3273" s="1" t="s">
        <v>205</v>
      </c>
      <c r="U3273" s="2">
        <v>43495.324305555558</v>
      </c>
      <c r="V3273">
        <v>19.399999999999999</v>
      </c>
      <c r="W3273">
        <v>14.3</v>
      </c>
      <c r="X3273">
        <v>58</v>
      </c>
      <c r="Y3273">
        <v>29.84</v>
      </c>
      <c r="Z3273">
        <v>30</v>
      </c>
      <c r="AA3273" s="1" t="s">
        <v>846</v>
      </c>
      <c r="AB3273">
        <v>3.5</v>
      </c>
      <c r="AD3273" s="1" t="s">
        <v>1067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s="1" t="s">
        <v>51</v>
      </c>
      <c r="AS3273" s="1" t="s">
        <v>51</v>
      </c>
      <c r="AT3273" s="1" t="s">
        <v>51</v>
      </c>
      <c r="AU3273" s="1" t="s">
        <v>51</v>
      </c>
    </row>
    <row r="3274" spans="1:47" x14ac:dyDescent="0.25">
      <c r="A3274" s="1" t="s">
        <v>4454</v>
      </c>
      <c r="B3274">
        <v>3</v>
      </c>
      <c r="C3274" s="2">
        <v>43495.377395833333</v>
      </c>
      <c r="D3274" s="2">
        <v>43495.395254629628</v>
      </c>
      <c r="E3274">
        <v>39.740606999999997</v>
      </c>
      <c r="F3274">
        <v>-104.82522</v>
      </c>
      <c r="G3274">
        <v>39.743594000000002</v>
      </c>
      <c r="H3274">
        <v>-104.82521</v>
      </c>
      <c r="I3274">
        <v>0.20599999999999999</v>
      </c>
      <c r="J3274" s="1" t="s">
        <v>559</v>
      </c>
      <c r="L3274" s="1" t="s">
        <v>308</v>
      </c>
      <c r="M3274" s="1" t="s">
        <v>47</v>
      </c>
      <c r="N3274" s="1" t="s">
        <v>170</v>
      </c>
      <c r="O3274" s="1" t="s">
        <v>147</v>
      </c>
      <c r="P3274" s="1" t="s">
        <v>198</v>
      </c>
      <c r="Q3274" s="1" t="s">
        <v>240</v>
      </c>
      <c r="R3274" s="1" t="s">
        <v>48</v>
      </c>
      <c r="S3274" s="1" t="s">
        <v>79</v>
      </c>
      <c r="T3274" s="1" t="s">
        <v>203</v>
      </c>
      <c r="U3274" s="2">
        <v>43495.373611111114</v>
      </c>
      <c r="V3274">
        <v>30.2</v>
      </c>
      <c r="W3274">
        <v>21.9</v>
      </c>
      <c r="X3274">
        <v>34</v>
      </c>
      <c r="Y3274">
        <v>29.94</v>
      </c>
      <c r="Z3274">
        <v>10</v>
      </c>
      <c r="AA3274" s="1" t="s">
        <v>72</v>
      </c>
      <c r="AB3274">
        <v>9.1999999999999993</v>
      </c>
      <c r="AD3274" s="1" t="s">
        <v>1220</v>
      </c>
      <c r="AE3274" t="b">
        <v>0</v>
      </c>
      <c r="AF3274" t="b">
        <v>0</v>
      </c>
      <c r="AG3274" t="b">
        <v>0</v>
      </c>
      <c r="AH3274" t="b">
        <v>0</v>
      </c>
      <c r="AI3274" t="b">
        <v>1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s="1" t="s">
        <v>51</v>
      </c>
      <c r="AS3274" s="1" t="s">
        <v>51</v>
      </c>
      <c r="AT3274" s="1" t="s">
        <v>51</v>
      </c>
      <c r="AU3274" s="1" t="s">
        <v>51</v>
      </c>
    </row>
    <row r="3275" spans="1:47" x14ac:dyDescent="0.25">
      <c r="A3275" s="1" t="s">
        <v>4455</v>
      </c>
      <c r="B3275">
        <v>4</v>
      </c>
      <c r="C3275" s="2">
        <v>43495.384687500002</v>
      </c>
      <c r="D3275" s="2">
        <v>43495.405358796299</v>
      </c>
      <c r="E3275">
        <v>39.740136</v>
      </c>
      <c r="F3275">
        <v>-104.82522</v>
      </c>
      <c r="G3275">
        <v>39.766060000000003</v>
      </c>
      <c r="H3275">
        <v>-104.8275</v>
      </c>
      <c r="I3275">
        <v>1.7949999999999999</v>
      </c>
      <c r="J3275" s="1" t="s">
        <v>4456</v>
      </c>
      <c r="L3275" s="1" t="s">
        <v>854</v>
      </c>
      <c r="M3275" s="1" t="s">
        <v>47</v>
      </c>
      <c r="N3275" s="1" t="s">
        <v>170</v>
      </c>
      <c r="O3275" s="1" t="s">
        <v>201</v>
      </c>
      <c r="P3275" s="1" t="s">
        <v>198</v>
      </c>
      <c r="Q3275" s="1" t="s">
        <v>240</v>
      </c>
      <c r="R3275" s="1" t="s">
        <v>48</v>
      </c>
      <c r="S3275" s="1" t="s">
        <v>79</v>
      </c>
      <c r="T3275" s="1" t="s">
        <v>203</v>
      </c>
      <c r="U3275" s="2">
        <v>43495.373611111114</v>
      </c>
      <c r="V3275">
        <v>30.2</v>
      </c>
      <c r="W3275">
        <v>21.9</v>
      </c>
      <c r="X3275">
        <v>34</v>
      </c>
      <c r="Y3275">
        <v>29.94</v>
      </c>
      <c r="Z3275">
        <v>10</v>
      </c>
      <c r="AA3275" s="1" t="s">
        <v>72</v>
      </c>
      <c r="AB3275">
        <v>9.1999999999999993</v>
      </c>
      <c r="AD3275" s="1" t="s">
        <v>1220</v>
      </c>
      <c r="AE3275" t="b">
        <v>0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s="1" t="s">
        <v>51</v>
      </c>
      <c r="AS3275" s="1" t="s">
        <v>51</v>
      </c>
      <c r="AT3275" s="1" t="s">
        <v>51</v>
      </c>
      <c r="AU3275" s="1" t="s">
        <v>51</v>
      </c>
    </row>
    <row r="3276" spans="1:47" x14ac:dyDescent="0.25">
      <c r="A3276" s="1" t="s">
        <v>8696</v>
      </c>
      <c r="B3276">
        <v>3</v>
      </c>
      <c r="C3276" s="2">
        <v>43495.545300925929</v>
      </c>
      <c r="D3276" s="2">
        <v>43495.565775462965</v>
      </c>
      <c r="E3276">
        <v>39.780119999999997</v>
      </c>
      <c r="F3276">
        <v>-104.95188899999999</v>
      </c>
      <c r="G3276">
        <v>39.780119999999997</v>
      </c>
      <c r="H3276">
        <v>-104.95156</v>
      </c>
      <c r="I3276">
        <v>1.7000000000000001E-2</v>
      </c>
      <c r="J3276" s="1" t="s">
        <v>192</v>
      </c>
      <c r="K3276">
        <v>2803</v>
      </c>
      <c r="L3276" s="1" t="s">
        <v>6790</v>
      </c>
      <c r="M3276" s="1" t="s">
        <v>47</v>
      </c>
      <c r="N3276" s="1" t="s">
        <v>131</v>
      </c>
      <c r="O3276" s="1" t="s">
        <v>131</v>
      </c>
      <c r="P3276" s="1" t="s">
        <v>198</v>
      </c>
      <c r="Q3276" s="1" t="s">
        <v>6791</v>
      </c>
      <c r="R3276" s="1" t="s">
        <v>48</v>
      </c>
      <c r="S3276" s="1" t="s">
        <v>79</v>
      </c>
      <c r="T3276" s="1" t="s">
        <v>205</v>
      </c>
      <c r="U3276" s="2">
        <v>43495.53125</v>
      </c>
      <c r="V3276">
        <v>44.6</v>
      </c>
      <c r="W3276">
        <v>36.9</v>
      </c>
      <c r="X3276">
        <v>18</v>
      </c>
      <c r="Y3276">
        <v>29.82</v>
      </c>
      <c r="Z3276">
        <v>30</v>
      </c>
      <c r="AA3276" s="1" t="s">
        <v>55</v>
      </c>
      <c r="AB3276">
        <v>18.399999999999999</v>
      </c>
      <c r="AD3276" s="1" t="s">
        <v>1220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s="1" t="s">
        <v>51</v>
      </c>
      <c r="AS3276" s="1" t="s">
        <v>51</v>
      </c>
      <c r="AT3276" s="1" t="s">
        <v>51</v>
      </c>
      <c r="AU3276" s="1" t="s">
        <v>51</v>
      </c>
    </row>
    <row r="3277" spans="1:47" x14ac:dyDescent="0.25">
      <c r="A3277" s="1" t="s">
        <v>4821</v>
      </c>
      <c r="B3277">
        <v>3</v>
      </c>
      <c r="C3277" s="2">
        <v>43495.65520833333</v>
      </c>
      <c r="D3277" s="2">
        <v>43495.675497685188</v>
      </c>
      <c r="E3277">
        <v>40.817073000000001</v>
      </c>
      <c r="F3277">
        <v>-104.97425200000001</v>
      </c>
      <c r="G3277">
        <v>40.782412000000001</v>
      </c>
      <c r="H3277">
        <v>-104.985439</v>
      </c>
      <c r="I3277">
        <v>2.4649999999999999</v>
      </c>
      <c r="J3277" s="1" t="s">
        <v>4822</v>
      </c>
      <c r="L3277" s="1" t="s">
        <v>195</v>
      </c>
      <c r="M3277" s="1" t="s">
        <v>47</v>
      </c>
      <c r="N3277" s="1" t="s">
        <v>152</v>
      </c>
      <c r="O3277" s="1" t="s">
        <v>228</v>
      </c>
      <c r="P3277" s="1" t="s">
        <v>198</v>
      </c>
      <c r="Q3277" s="1" t="s">
        <v>369</v>
      </c>
      <c r="R3277" s="1" t="s">
        <v>48</v>
      </c>
      <c r="S3277" s="1" t="s">
        <v>79</v>
      </c>
      <c r="T3277" s="1" t="s">
        <v>230</v>
      </c>
      <c r="U3277" s="2">
        <v>43495.663888888892</v>
      </c>
      <c r="V3277">
        <v>34</v>
      </c>
      <c r="X3277">
        <v>48</v>
      </c>
      <c r="Y3277">
        <v>29.94</v>
      </c>
      <c r="Z3277">
        <v>10</v>
      </c>
      <c r="AA3277" s="1" t="s">
        <v>49</v>
      </c>
      <c r="AD3277" s="1" t="s">
        <v>1206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s="1" t="s">
        <v>51</v>
      </c>
      <c r="AS3277" s="1" t="s">
        <v>51</v>
      </c>
      <c r="AT3277" s="1" t="s">
        <v>51</v>
      </c>
      <c r="AU3277" s="1" t="s">
        <v>51</v>
      </c>
    </row>
    <row r="3278" spans="1:47" x14ac:dyDescent="0.25">
      <c r="A3278" s="1" t="s">
        <v>4737</v>
      </c>
      <c r="B3278">
        <v>3</v>
      </c>
      <c r="C3278" s="2">
        <v>43495.700509259259</v>
      </c>
      <c r="D3278" s="2">
        <v>43495.721331018518</v>
      </c>
      <c r="E3278">
        <v>38.417050000000003</v>
      </c>
      <c r="F3278">
        <v>-105.03559</v>
      </c>
      <c r="G3278">
        <v>38.41901</v>
      </c>
      <c r="H3278">
        <v>-105.04299</v>
      </c>
      <c r="I3278">
        <v>0.42299999999999999</v>
      </c>
      <c r="J3278" s="1" t="s">
        <v>4738</v>
      </c>
      <c r="L3278" s="1" t="s">
        <v>84</v>
      </c>
      <c r="M3278" s="1" t="s">
        <v>47</v>
      </c>
      <c r="N3278" s="1" t="s">
        <v>1172</v>
      </c>
      <c r="O3278" s="1" t="s">
        <v>92</v>
      </c>
      <c r="P3278" s="1" t="s">
        <v>198</v>
      </c>
      <c r="Q3278" s="1" t="s">
        <v>1173</v>
      </c>
      <c r="R3278" s="1" t="s">
        <v>48</v>
      </c>
      <c r="S3278" s="1" t="s">
        <v>79</v>
      </c>
      <c r="T3278" s="1" t="s">
        <v>1174</v>
      </c>
      <c r="U3278" s="2">
        <v>43495.701388888891</v>
      </c>
      <c r="V3278">
        <v>51.8</v>
      </c>
      <c r="X3278">
        <v>13</v>
      </c>
      <c r="Y3278">
        <v>29.81</v>
      </c>
      <c r="Z3278">
        <v>10</v>
      </c>
      <c r="AA3278" s="1" t="s">
        <v>840</v>
      </c>
      <c r="AB3278">
        <v>11.5</v>
      </c>
      <c r="AD3278" s="1" t="s">
        <v>1206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s="1" t="s">
        <v>51</v>
      </c>
      <c r="AS3278" s="1" t="s">
        <v>51</v>
      </c>
      <c r="AT3278" s="1" t="s">
        <v>51</v>
      </c>
      <c r="AU3278" s="1" t="s">
        <v>51</v>
      </c>
    </row>
    <row r="3279" spans="1:47" x14ac:dyDescent="0.25">
      <c r="A3279" s="1" t="s">
        <v>9340</v>
      </c>
      <c r="B3279">
        <v>2</v>
      </c>
      <c r="C3279" s="2">
        <v>43495.751030092593</v>
      </c>
      <c r="D3279" s="2">
        <v>43495.77144675926</v>
      </c>
      <c r="E3279">
        <v>39.470233999999998</v>
      </c>
      <c r="F3279">
        <v>-104.872991</v>
      </c>
      <c r="G3279">
        <v>39.460324999999997</v>
      </c>
      <c r="H3279">
        <v>-104.87467700000001</v>
      </c>
      <c r="I3279">
        <v>0.69099999999999995</v>
      </c>
      <c r="J3279" s="1" t="s">
        <v>9341</v>
      </c>
      <c r="L3279" s="1" t="s">
        <v>195</v>
      </c>
      <c r="M3279" s="1" t="s">
        <v>47</v>
      </c>
      <c r="N3279" s="1" t="s">
        <v>191</v>
      </c>
      <c r="O3279" s="1" t="s">
        <v>121</v>
      </c>
      <c r="P3279" s="1" t="s">
        <v>198</v>
      </c>
      <c r="Q3279" s="1" t="s">
        <v>479</v>
      </c>
      <c r="R3279" s="1" t="s">
        <v>48</v>
      </c>
      <c r="S3279" s="1" t="s">
        <v>79</v>
      </c>
      <c r="T3279" s="1" t="s">
        <v>200</v>
      </c>
      <c r="U3279" s="2">
        <v>43495.745138888888</v>
      </c>
      <c r="V3279">
        <v>33.1</v>
      </c>
      <c r="W3279">
        <v>26.9</v>
      </c>
      <c r="X3279">
        <v>43</v>
      </c>
      <c r="Y3279">
        <v>29.91</v>
      </c>
      <c r="Z3279">
        <v>10</v>
      </c>
      <c r="AA3279" s="1" t="s">
        <v>63</v>
      </c>
      <c r="AB3279">
        <v>6.9</v>
      </c>
      <c r="AD3279" s="1" t="s">
        <v>818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1</v>
      </c>
      <c r="AQ3279" t="b">
        <v>0</v>
      </c>
      <c r="AR3279" s="1" t="s">
        <v>53</v>
      </c>
      <c r="AS3279" s="1" t="s">
        <v>53</v>
      </c>
      <c r="AT3279" s="1" t="s">
        <v>51</v>
      </c>
      <c r="AU3279" s="1" t="s">
        <v>51</v>
      </c>
    </row>
    <row r="3280" spans="1:47" x14ac:dyDescent="0.25">
      <c r="A3280" s="1" t="s">
        <v>4481</v>
      </c>
      <c r="B3280">
        <v>3</v>
      </c>
      <c r="C3280" s="2">
        <v>43495.778622685182</v>
      </c>
      <c r="D3280" s="2">
        <v>43495.799108796295</v>
      </c>
      <c r="E3280">
        <v>39.78434</v>
      </c>
      <c r="F3280">
        <v>-105.025243</v>
      </c>
      <c r="G3280">
        <v>39.78434</v>
      </c>
      <c r="H3280">
        <v>-105.02525</v>
      </c>
      <c r="I3280">
        <v>0</v>
      </c>
      <c r="J3280" s="1" t="s">
        <v>1151</v>
      </c>
      <c r="L3280" s="1" t="s">
        <v>137</v>
      </c>
      <c r="M3280" s="1" t="s">
        <v>47</v>
      </c>
      <c r="N3280" s="1" t="s">
        <v>131</v>
      </c>
      <c r="O3280" s="1" t="s">
        <v>131</v>
      </c>
      <c r="P3280" s="1" t="s">
        <v>198</v>
      </c>
      <c r="Q3280" s="1" t="s">
        <v>331</v>
      </c>
      <c r="R3280" s="1" t="s">
        <v>48</v>
      </c>
      <c r="S3280" s="1" t="s">
        <v>79</v>
      </c>
      <c r="T3280" s="1" t="s">
        <v>205</v>
      </c>
      <c r="U3280" s="2">
        <v>43495.78125</v>
      </c>
      <c r="V3280">
        <v>41</v>
      </c>
      <c r="W3280">
        <v>29.1</v>
      </c>
      <c r="X3280">
        <v>31</v>
      </c>
      <c r="Y3280">
        <v>29.79</v>
      </c>
      <c r="Z3280">
        <v>10</v>
      </c>
      <c r="AA3280" s="1" t="s">
        <v>840</v>
      </c>
      <c r="AB3280">
        <v>34.5</v>
      </c>
      <c r="AD3280" s="1" t="s">
        <v>818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s="1" t="s">
        <v>53</v>
      </c>
      <c r="AS3280" s="1" t="s">
        <v>53</v>
      </c>
      <c r="AT3280" s="1" t="s">
        <v>53</v>
      </c>
      <c r="AU3280" s="1" t="s">
        <v>51</v>
      </c>
    </row>
    <row r="3281" spans="1:47" x14ac:dyDescent="0.25">
      <c r="A3281" s="1" t="s">
        <v>4256</v>
      </c>
      <c r="B3281">
        <v>3</v>
      </c>
      <c r="C3281" s="2">
        <v>43495.778622685182</v>
      </c>
      <c r="D3281" s="2">
        <v>43495.799108796295</v>
      </c>
      <c r="E3281">
        <v>39.784030000000001</v>
      </c>
      <c r="F3281">
        <v>-105.02197</v>
      </c>
      <c r="G3281">
        <v>39.784059999999997</v>
      </c>
      <c r="H3281">
        <v>-105.02865</v>
      </c>
      <c r="I3281">
        <v>0.35499999999999998</v>
      </c>
      <c r="J3281" s="1" t="s">
        <v>4250</v>
      </c>
      <c r="L3281" s="1" t="s">
        <v>137</v>
      </c>
      <c r="M3281" s="1" t="s">
        <v>47</v>
      </c>
      <c r="N3281" s="1" t="s">
        <v>131</v>
      </c>
      <c r="O3281" s="1" t="s">
        <v>131</v>
      </c>
      <c r="P3281" s="1" t="s">
        <v>198</v>
      </c>
      <c r="Q3281" s="1" t="s">
        <v>331</v>
      </c>
      <c r="R3281" s="1" t="s">
        <v>48</v>
      </c>
      <c r="S3281" s="1" t="s">
        <v>79</v>
      </c>
      <c r="T3281" s="1" t="s">
        <v>205</v>
      </c>
      <c r="U3281" s="2">
        <v>43495.78125</v>
      </c>
      <c r="V3281">
        <v>41</v>
      </c>
      <c r="W3281">
        <v>29.1</v>
      </c>
      <c r="X3281">
        <v>31</v>
      </c>
      <c r="Y3281">
        <v>29.79</v>
      </c>
      <c r="Z3281">
        <v>10</v>
      </c>
      <c r="AA3281" s="1" t="s">
        <v>840</v>
      </c>
      <c r="AB3281">
        <v>34.5</v>
      </c>
      <c r="AD3281" s="1" t="s">
        <v>818</v>
      </c>
      <c r="AE3281" t="b">
        <v>0</v>
      </c>
      <c r="AF3281" t="b">
        <v>0</v>
      </c>
      <c r="AG3281" t="b">
        <v>0</v>
      </c>
      <c r="AH3281" t="b">
        <v>0</v>
      </c>
      <c r="AI3281" t="b">
        <v>1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s="1" t="s">
        <v>53</v>
      </c>
      <c r="AS3281" s="1" t="s">
        <v>53</v>
      </c>
      <c r="AT3281" s="1" t="s">
        <v>53</v>
      </c>
      <c r="AU3281" s="1" t="s">
        <v>51</v>
      </c>
    </row>
    <row r="3282" spans="1:47" x14ac:dyDescent="0.25">
      <c r="A3282" s="1" t="s">
        <v>4245</v>
      </c>
      <c r="B3282">
        <v>3</v>
      </c>
      <c r="C3282" s="2">
        <v>43495.788506944446</v>
      </c>
      <c r="D3282" s="2">
        <v>43495.808831018519</v>
      </c>
      <c r="E3282">
        <v>39.783247000000003</v>
      </c>
      <c r="F3282">
        <v>-105.127782</v>
      </c>
      <c r="G3282">
        <v>39.784129999999998</v>
      </c>
      <c r="H3282">
        <v>-105.11468000000001</v>
      </c>
      <c r="I3282">
        <v>0.69799999999999995</v>
      </c>
      <c r="J3282" s="1" t="s">
        <v>847</v>
      </c>
      <c r="L3282" s="1" t="s">
        <v>133</v>
      </c>
      <c r="M3282" s="1" t="s">
        <v>47</v>
      </c>
      <c r="N3282" s="1" t="s">
        <v>213</v>
      </c>
      <c r="O3282" s="1" t="s">
        <v>115</v>
      </c>
      <c r="P3282" s="1" t="s">
        <v>198</v>
      </c>
      <c r="Q3282" s="1" t="s">
        <v>214</v>
      </c>
      <c r="R3282" s="1" t="s">
        <v>48</v>
      </c>
      <c r="S3282" s="1" t="s">
        <v>79</v>
      </c>
      <c r="T3282" s="1" t="s">
        <v>205</v>
      </c>
      <c r="U3282" s="2">
        <v>43495.78125</v>
      </c>
      <c r="V3282">
        <v>41</v>
      </c>
      <c r="W3282">
        <v>29.1</v>
      </c>
      <c r="X3282">
        <v>31</v>
      </c>
      <c r="Y3282">
        <v>29.79</v>
      </c>
      <c r="Z3282">
        <v>10</v>
      </c>
      <c r="AA3282" s="1" t="s">
        <v>840</v>
      </c>
      <c r="AB3282">
        <v>34.5</v>
      </c>
      <c r="AD3282" s="1" t="s">
        <v>818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s="1" t="s">
        <v>53</v>
      </c>
      <c r="AS3282" s="1" t="s">
        <v>53</v>
      </c>
      <c r="AT3282" s="1" t="s">
        <v>53</v>
      </c>
      <c r="AU3282" s="1" t="s">
        <v>53</v>
      </c>
    </row>
    <row r="3283" spans="1:47" x14ac:dyDescent="0.25">
      <c r="A3283" s="1" t="s">
        <v>4246</v>
      </c>
      <c r="B3283">
        <v>3</v>
      </c>
      <c r="C3283" s="2">
        <v>43495.791631944441</v>
      </c>
      <c r="D3283" s="2">
        <v>43495.8124537037</v>
      </c>
      <c r="E3283">
        <v>39.784129999999998</v>
      </c>
      <c r="F3283">
        <v>-105.11341400000001</v>
      </c>
      <c r="G3283">
        <v>39.783949999999997</v>
      </c>
      <c r="H3283">
        <v>-105.10566</v>
      </c>
      <c r="I3283">
        <v>0.41199999999999998</v>
      </c>
      <c r="J3283" s="1" t="s">
        <v>1941</v>
      </c>
      <c r="L3283" s="1" t="s">
        <v>133</v>
      </c>
      <c r="M3283" s="1" t="s">
        <v>47</v>
      </c>
      <c r="N3283" s="1" t="s">
        <v>213</v>
      </c>
      <c r="O3283" s="1" t="s">
        <v>115</v>
      </c>
      <c r="P3283" s="1" t="s">
        <v>198</v>
      </c>
      <c r="Q3283" s="1" t="s">
        <v>214</v>
      </c>
      <c r="R3283" s="1" t="s">
        <v>48</v>
      </c>
      <c r="S3283" s="1" t="s">
        <v>79</v>
      </c>
      <c r="T3283" s="1" t="s">
        <v>205</v>
      </c>
      <c r="U3283" s="2">
        <v>43495.78125</v>
      </c>
      <c r="V3283">
        <v>41</v>
      </c>
      <c r="W3283">
        <v>29.1</v>
      </c>
      <c r="X3283">
        <v>31</v>
      </c>
      <c r="Y3283">
        <v>29.79</v>
      </c>
      <c r="Z3283">
        <v>10</v>
      </c>
      <c r="AA3283" s="1" t="s">
        <v>840</v>
      </c>
      <c r="AB3283">
        <v>34.5</v>
      </c>
      <c r="AD3283" s="1" t="s">
        <v>818</v>
      </c>
      <c r="AE3283" t="b">
        <v>0</v>
      </c>
      <c r="AF3283" t="b">
        <v>0</v>
      </c>
      <c r="AG3283" t="b">
        <v>0</v>
      </c>
      <c r="AH3283" t="b">
        <v>0</v>
      </c>
      <c r="AI3283" t="b">
        <v>1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s="1" t="s">
        <v>53</v>
      </c>
      <c r="AS3283" s="1" t="s">
        <v>53</v>
      </c>
      <c r="AT3283" s="1" t="s">
        <v>53</v>
      </c>
      <c r="AU3283" s="1" t="s">
        <v>53</v>
      </c>
    </row>
    <row r="3284" spans="1:47" x14ac:dyDescent="0.25">
      <c r="A3284" s="1" t="s">
        <v>4247</v>
      </c>
      <c r="B3284">
        <v>3</v>
      </c>
      <c r="C3284" s="2">
        <v>43495.793715277781</v>
      </c>
      <c r="D3284" s="2">
        <v>43495.814386574071</v>
      </c>
      <c r="E3284">
        <v>39.835279</v>
      </c>
      <c r="F3284">
        <v>-105.021517</v>
      </c>
      <c r="G3284">
        <v>39.835284999999999</v>
      </c>
      <c r="H3284">
        <v>-105.021536</v>
      </c>
      <c r="I3284">
        <v>1E-3</v>
      </c>
      <c r="J3284" s="1" t="s">
        <v>105</v>
      </c>
      <c r="L3284" s="1" t="s">
        <v>371</v>
      </c>
      <c r="M3284" s="1" t="s">
        <v>47</v>
      </c>
      <c r="N3284" s="1" t="s">
        <v>131</v>
      </c>
      <c r="O3284" s="1" t="s">
        <v>147</v>
      </c>
      <c r="P3284" s="1" t="s">
        <v>198</v>
      </c>
      <c r="Q3284" s="1" t="s">
        <v>331</v>
      </c>
      <c r="R3284" s="1" t="s">
        <v>48</v>
      </c>
      <c r="S3284" s="1" t="s">
        <v>79</v>
      </c>
      <c r="T3284" s="1" t="s">
        <v>205</v>
      </c>
      <c r="U3284" s="2">
        <v>43495.78125</v>
      </c>
      <c r="V3284">
        <v>41</v>
      </c>
      <c r="W3284">
        <v>29.1</v>
      </c>
      <c r="X3284">
        <v>31</v>
      </c>
      <c r="Y3284">
        <v>29.79</v>
      </c>
      <c r="Z3284">
        <v>10</v>
      </c>
      <c r="AA3284" s="1" t="s">
        <v>840</v>
      </c>
      <c r="AB3284">
        <v>34.5</v>
      </c>
      <c r="AD3284" s="1" t="s">
        <v>818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s="1" t="s">
        <v>53</v>
      </c>
      <c r="AS3284" s="1" t="s">
        <v>53</v>
      </c>
      <c r="AT3284" s="1" t="s">
        <v>53</v>
      </c>
      <c r="AU3284" s="1" t="s">
        <v>53</v>
      </c>
    </row>
    <row r="3285" spans="1:47" x14ac:dyDescent="0.25">
      <c r="A3285" s="1" t="s">
        <v>9342</v>
      </c>
      <c r="B3285">
        <v>2</v>
      </c>
      <c r="C3285" s="2">
        <v>43495.784872685188</v>
      </c>
      <c r="D3285" s="2">
        <v>43495.805613425924</v>
      </c>
      <c r="E3285">
        <v>39.784030000000001</v>
      </c>
      <c r="F3285">
        <v>-105.02197</v>
      </c>
      <c r="G3285">
        <v>39.784059999999997</v>
      </c>
      <c r="H3285">
        <v>-105.02865</v>
      </c>
      <c r="I3285">
        <v>0.35499999999999998</v>
      </c>
      <c r="J3285" s="1" t="s">
        <v>4250</v>
      </c>
      <c r="L3285" s="1" t="s">
        <v>137</v>
      </c>
      <c r="M3285" s="1" t="s">
        <v>47</v>
      </c>
      <c r="N3285" s="1" t="s">
        <v>131</v>
      </c>
      <c r="O3285" s="1" t="s">
        <v>131</v>
      </c>
      <c r="P3285" s="1" t="s">
        <v>198</v>
      </c>
      <c r="Q3285" s="1" t="s">
        <v>331</v>
      </c>
      <c r="R3285" s="1" t="s">
        <v>48</v>
      </c>
      <c r="S3285" s="1" t="s">
        <v>79</v>
      </c>
      <c r="T3285" s="1" t="s">
        <v>205</v>
      </c>
      <c r="U3285" s="2">
        <v>43495.78125</v>
      </c>
      <c r="V3285">
        <v>41</v>
      </c>
      <c r="W3285">
        <v>29.1</v>
      </c>
      <c r="X3285">
        <v>31</v>
      </c>
      <c r="Y3285">
        <v>29.79</v>
      </c>
      <c r="Z3285">
        <v>10</v>
      </c>
      <c r="AA3285" s="1" t="s">
        <v>840</v>
      </c>
      <c r="AB3285">
        <v>34.5</v>
      </c>
      <c r="AD3285" s="1" t="s">
        <v>818</v>
      </c>
      <c r="AE3285" t="b">
        <v>0</v>
      </c>
      <c r="AF3285" t="b">
        <v>0</v>
      </c>
      <c r="AG3285" t="b">
        <v>0</v>
      </c>
      <c r="AH3285" t="b">
        <v>0</v>
      </c>
      <c r="AI3285" t="b">
        <v>1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s="1" t="s">
        <v>53</v>
      </c>
      <c r="AS3285" s="1" t="s">
        <v>53</v>
      </c>
      <c r="AT3285" s="1" t="s">
        <v>53</v>
      </c>
      <c r="AU3285" s="1" t="s">
        <v>53</v>
      </c>
    </row>
    <row r="3286" spans="1:47" x14ac:dyDescent="0.25">
      <c r="A3286" s="1" t="s">
        <v>2423</v>
      </c>
      <c r="B3286">
        <v>3</v>
      </c>
      <c r="C3286" s="2">
        <v>43558.317106481481</v>
      </c>
      <c r="D3286" s="2">
        <v>43558.337557870371</v>
      </c>
      <c r="E3286">
        <v>39.885438999999998</v>
      </c>
      <c r="F3286">
        <v>-104.98766999999999</v>
      </c>
      <c r="G3286">
        <v>39.882770000000001</v>
      </c>
      <c r="H3286">
        <v>-104.98768</v>
      </c>
      <c r="I3286">
        <v>0.184</v>
      </c>
      <c r="J3286" s="1" t="s">
        <v>441</v>
      </c>
      <c r="L3286" s="1" t="s">
        <v>312</v>
      </c>
      <c r="M3286" s="1" t="s">
        <v>47</v>
      </c>
      <c r="N3286" s="1" t="s">
        <v>131</v>
      </c>
      <c r="O3286" s="1" t="s">
        <v>147</v>
      </c>
      <c r="P3286" s="1" t="s">
        <v>198</v>
      </c>
      <c r="Q3286" s="1" t="s">
        <v>439</v>
      </c>
      <c r="R3286" s="1" t="s">
        <v>48</v>
      </c>
      <c r="S3286" s="1" t="s">
        <v>79</v>
      </c>
      <c r="T3286" s="1" t="s">
        <v>205</v>
      </c>
      <c r="U3286" s="2">
        <v>43558.324305555558</v>
      </c>
      <c r="V3286">
        <v>41</v>
      </c>
      <c r="W3286">
        <v>41</v>
      </c>
      <c r="X3286">
        <v>70</v>
      </c>
      <c r="Y3286">
        <v>24.27</v>
      </c>
      <c r="Z3286">
        <v>10</v>
      </c>
      <c r="AA3286" s="1" t="s">
        <v>8942</v>
      </c>
      <c r="AB3286">
        <v>0</v>
      </c>
      <c r="AC3286">
        <v>0</v>
      </c>
      <c r="AD3286" s="1" t="s">
        <v>818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s="1" t="s">
        <v>51</v>
      </c>
      <c r="AS3286" s="1" t="s">
        <v>51</v>
      </c>
      <c r="AT3286" s="1" t="s">
        <v>51</v>
      </c>
      <c r="AU3286" s="1" t="s">
        <v>51</v>
      </c>
    </row>
    <row r="3287" spans="1:47" x14ac:dyDescent="0.25">
      <c r="A3287" s="1" t="s">
        <v>2424</v>
      </c>
      <c r="B3287">
        <v>3</v>
      </c>
      <c r="C3287" s="2">
        <v>43558.34888888889</v>
      </c>
      <c r="D3287" s="2">
        <v>43558.368125000001</v>
      </c>
      <c r="E3287">
        <v>39.885438999999998</v>
      </c>
      <c r="F3287">
        <v>-104.98766999999999</v>
      </c>
      <c r="G3287">
        <v>39.882770000000001</v>
      </c>
      <c r="H3287">
        <v>-104.98768</v>
      </c>
      <c r="I3287">
        <v>0.184</v>
      </c>
      <c r="J3287" s="1" t="s">
        <v>441</v>
      </c>
      <c r="L3287" s="1" t="s">
        <v>312</v>
      </c>
      <c r="M3287" s="1" t="s">
        <v>47</v>
      </c>
      <c r="N3287" s="1" t="s">
        <v>131</v>
      </c>
      <c r="O3287" s="1" t="s">
        <v>147</v>
      </c>
      <c r="P3287" s="1" t="s">
        <v>198</v>
      </c>
      <c r="Q3287" s="1" t="s">
        <v>439</v>
      </c>
      <c r="R3287" s="1" t="s">
        <v>48</v>
      </c>
      <c r="S3287" s="1" t="s">
        <v>79</v>
      </c>
      <c r="T3287" s="1" t="s">
        <v>205</v>
      </c>
      <c r="U3287" s="2">
        <v>43558.364583333336</v>
      </c>
      <c r="V3287">
        <v>45</v>
      </c>
      <c r="W3287">
        <v>45</v>
      </c>
      <c r="X3287">
        <v>66</v>
      </c>
      <c r="Y3287">
        <v>24.27</v>
      </c>
      <c r="Z3287">
        <v>10</v>
      </c>
      <c r="AA3287" s="1" t="s">
        <v>8942</v>
      </c>
      <c r="AB3287">
        <v>0</v>
      </c>
      <c r="AC3287">
        <v>0</v>
      </c>
      <c r="AD3287" s="1" t="s">
        <v>818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s="1" t="s">
        <v>51</v>
      </c>
      <c r="AS3287" s="1" t="s">
        <v>51</v>
      </c>
      <c r="AT3287" s="1" t="s">
        <v>51</v>
      </c>
      <c r="AU3287" s="1" t="s">
        <v>51</v>
      </c>
    </row>
    <row r="3288" spans="1:47" x14ac:dyDescent="0.25">
      <c r="A3288" s="1" t="s">
        <v>2425</v>
      </c>
      <c r="B3288">
        <v>3</v>
      </c>
      <c r="C3288" s="2">
        <v>43558.353043981479</v>
      </c>
      <c r="D3288" s="2">
        <v>43558.373668981483</v>
      </c>
      <c r="E3288">
        <v>39.900221000000002</v>
      </c>
      <c r="F3288">
        <v>-104.988178</v>
      </c>
      <c r="G3288">
        <v>39.897492</v>
      </c>
      <c r="H3288">
        <v>-104.987711</v>
      </c>
      <c r="I3288">
        <v>0.19</v>
      </c>
      <c r="J3288" s="1" t="s">
        <v>441</v>
      </c>
      <c r="L3288" s="1" t="s">
        <v>195</v>
      </c>
      <c r="M3288" s="1" t="s">
        <v>47</v>
      </c>
      <c r="N3288" s="1" t="s">
        <v>131</v>
      </c>
      <c r="O3288" s="1" t="s">
        <v>147</v>
      </c>
      <c r="P3288" s="1" t="s">
        <v>198</v>
      </c>
      <c r="Q3288" s="1" t="s">
        <v>439</v>
      </c>
      <c r="R3288" s="1" t="s">
        <v>48</v>
      </c>
      <c r="S3288" s="1" t="s">
        <v>79</v>
      </c>
      <c r="T3288" s="1" t="s">
        <v>205</v>
      </c>
      <c r="U3288" s="2">
        <v>43558.364583333336</v>
      </c>
      <c r="V3288">
        <v>45</v>
      </c>
      <c r="W3288">
        <v>45</v>
      </c>
      <c r="X3288">
        <v>66</v>
      </c>
      <c r="Y3288">
        <v>24.27</v>
      </c>
      <c r="Z3288">
        <v>10</v>
      </c>
      <c r="AA3288" s="1" t="s">
        <v>8942</v>
      </c>
      <c r="AB3288">
        <v>0</v>
      </c>
      <c r="AC3288">
        <v>0</v>
      </c>
      <c r="AD3288" s="1" t="s">
        <v>818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s="1" t="s">
        <v>51</v>
      </c>
      <c r="AS3288" s="1" t="s">
        <v>51</v>
      </c>
      <c r="AT3288" s="1" t="s">
        <v>51</v>
      </c>
      <c r="AU3288" s="1" t="s">
        <v>51</v>
      </c>
    </row>
    <row r="3289" spans="1:47" x14ac:dyDescent="0.25">
      <c r="A3289" s="1" t="s">
        <v>2328</v>
      </c>
      <c r="B3289">
        <v>3</v>
      </c>
      <c r="C3289" s="2">
        <v>43558.363981481481</v>
      </c>
      <c r="D3289" s="2">
        <v>43558.384791666664</v>
      </c>
      <c r="E3289">
        <v>39.871679999999998</v>
      </c>
      <c r="F3289">
        <v>-104.9877</v>
      </c>
      <c r="G3289">
        <v>39.862769999999998</v>
      </c>
      <c r="H3289">
        <v>-104.98771000000001</v>
      </c>
      <c r="I3289">
        <v>0.61599999999999999</v>
      </c>
      <c r="J3289" s="1" t="s">
        <v>820</v>
      </c>
      <c r="L3289" s="1" t="s">
        <v>172</v>
      </c>
      <c r="M3289" s="1" t="s">
        <v>47</v>
      </c>
      <c r="N3289" s="1" t="s">
        <v>131</v>
      </c>
      <c r="O3289" s="1" t="s">
        <v>147</v>
      </c>
      <c r="P3289" s="1" t="s">
        <v>198</v>
      </c>
      <c r="Q3289" s="1" t="s">
        <v>204</v>
      </c>
      <c r="R3289" s="1" t="s">
        <v>48</v>
      </c>
      <c r="S3289" s="1" t="s">
        <v>79</v>
      </c>
      <c r="T3289" s="1" t="s">
        <v>205</v>
      </c>
      <c r="U3289" s="2">
        <v>43558.364583333336</v>
      </c>
      <c r="V3289">
        <v>45</v>
      </c>
      <c r="W3289">
        <v>45</v>
      </c>
      <c r="X3289">
        <v>66</v>
      </c>
      <c r="Y3289">
        <v>24.27</v>
      </c>
      <c r="Z3289">
        <v>10</v>
      </c>
      <c r="AA3289" s="1" t="s">
        <v>8942</v>
      </c>
      <c r="AB3289">
        <v>0</v>
      </c>
      <c r="AC3289">
        <v>0</v>
      </c>
      <c r="AD3289" s="1" t="s">
        <v>818</v>
      </c>
      <c r="AE3289" t="b">
        <v>0</v>
      </c>
      <c r="AF3289" t="b">
        <v>0</v>
      </c>
      <c r="AG3289" t="b">
        <v>0</v>
      </c>
      <c r="AH3289" t="b">
        <v>0</v>
      </c>
      <c r="AI3289" t="b">
        <v>1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s="1" t="s">
        <v>51</v>
      </c>
      <c r="AS3289" s="1" t="s">
        <v>51</v>
      </c>
      <c r="AT3289" s="1" t="s">
        <v>51</v>
      </c>
      <c r="AU3289" s="1" t="s">
        <v>51</v>
      </c>
    </row>
    <row r="3290" spans="1:47" x14ac:dyDescent="0.25">
      <c r="A3290" s="1" t="s">
        <v>2897</v>
      </c>
      <c r="B3290">
        <v>3</v>
      </c>
      <c r="C3290" s="2">
        <v>43558.46398148148</v>
      </c>
      <c r="D3290" s="2">
        <v>43558.484756944446</v>
      </c>
      <c r="E3290">
        <v>37.325299000000001</v>
      </c>
      <c r="F3290">
        <v>-104.559399</v>
      </c>
      <c r="G3290">
        <v>37.29571</v>
      </c>
      <c r="H3290">
        <v>-104.5296</v>
      </c>
      <c r="I3290">
        <v>2.6190000000000002</v>
      </c>
      <c r="J3290" s="1" t="s">
        <v>758</v>
      </c>
      <c r="L3290" s="1" t="s">
        <v>195</v>
      </c>
      <c r="M3290" s="1" t="s">
        <v>47</v>
      </c>
      <c r="N3290" s="1" t="s">
        <v>100</v>
      </c>
      <c r="O3290" s="1" t="s">
        <v>375</v>
      </c>
      <c r="P3290" s="1" t="s">
        <v>198</v>
      </c>
      <c r="Q3290" s="1" t="s">
        <v>376</v>
      </c>
      <c r="R3290" s="1" t="s">
        <v>48</v>
      </c>
      <c r="S3290" s="1" t="s">
        <v>79</v>
      </c>
      <c r="T3290" s="1" t="s">
        <v>377</v>
      </c>
      <c r="U3290" s="2">
        <v>43558.45416666667</v>
      </c>
      <c r="V3290">
        <v>53</v>
      </c>
      <c r="W3290">
        <v>53</v>
      </c>
      <c r="X3290">
        <v>40</v>
      </c>
      <c r="Y3290">
        <v>24.19</v>
      </c>
      <c r="Z3290">
        <v>10</v>
      </c>
      <c r="AA3290" s="1" t="s">
        <v>8942</v>
      </c>
      <c r="AB3290">
        <v>0</v>
      </c>
      <c r="AC3290">
        <v>0</v>
      </c>
      <c r="AD3290" s="1" t="s">
        <v>965</v>
      </c>
      <c r="AE3290" t="b">
        <v>0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s="1" t="s">
        <v>51</v>
      </c>
      <c r="AS3290" s="1" t="s">
        <v>51</v>
      </c>
      <c r="AT3290" s="1" t="s">
        <v>51</v>
      </c>
      <c r="AU3290" s="1" t="s">
        <v>51</v>
      </c>
    </row>
    <row r="3291" spans="1:47" x14ac:dyDescent="0.25">
      <c r="A3291" s="1" t="s">
        <v>8231</v>
      </c>
      <c r="B3291">
        <v>4</v>
      </c>
      <c r="C3291" s="2">
        <v>43558.418668981481</v>
      </c>
      <c r="D3291" s="2">
        <v>43558.625914351855</v>
      </c>
      <c r="E3291">
        <v>40.253222000000001</v>
      </c>
      <c r="F3291">
        <v>-104.808938</v>
      </c>
      <c r="G3291">
        <v>40.260401000000002</v>
      </c>
      <c r="H3291">
        <v>-104.800827</v>
      </c>
      <c r="I3291">
        <v>0.65500000000000003</v>
      </c>
      <c r="J3291" s="1" t="s">
        <v>8232</v>
      </c>
      <c r="K3291">
        <v>17544</v>
      </c>
      <c r="L3291" s="1" t="s">
        <v>6639</v>
      </c>
      <c r="M3291" s="1" t="s">
        <v>97</v>
      </c>
      <c r="N3291" s="1" t="s">
        <v>630</v>
      </c>
      <c r="O3291" s="1" t="s">
        <v>209</v>
      </c>
      <c r="P3291" s="1" t="s">
        <v>198</v>
      </c>
      <c r="Q3291" s="1" t="s">
        <v>631</v>
      </c>
      <c r="R3291" s="1" t="s">
        <v>48</v>
      </c>
      <c r="S3291" s="1" t="s">
        <v>79</v>
      </c>
      <c r="T3291" s="1" t="s">
        <v>211</v>
      </c>
      <c r="U3291" s="2">
        <v>43558.413194444445</v>
      </c>
      <c r="V3291">
        <v>52</v>
      </c>
      <c r="W3291">
        <v>52</v>
      </c>
      <c r="X3291">
        <v>54</v>
      </c>
      <c r="Y3291">
        <v>24.83</v>
      </c>
      <c r="Z3291">
        <v>10</v>
      </c>
      <c r="AA3291" s="1" t="s">
        <v>8942</v>
      </c>
      <c r="AB3291">
        <v>0</v>
      </c>
      <c r="AC3291">
        <v>0</v>
      </c>
      <c r="AD3291" s="1" t="s">
        <v>50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s="1" t="s">
        <v>51</v>
      </c>
      <c r="AS3291" s="1" t="s">
        <v>51</v>
      </c>
      <c r="AT3291" s="1" t="s">
        <v>51</v>
      </c>
      <c r="AU3291" s="1" t="s">
        <v>51</v>
      </c>
    </row>
    <row r="3292" spans="1:47" x14ac:dyDescent="0.25">
      <c r="A3292" s="1" t="s">
        <v>7805</v>
      </c>
      <c r="B3292">
        <v>4</v>
      </c>
      <c r="C3292" s="2">
        <v>43558.459282407406</v>
      </c>
      <c r="D3292" s="2">
        <v>43558.480069444442</v>
      </c>
      <c r="E3292">
        <v>40.251488999999999</v>
      </c>
      <c r="F3292">
        <v>-104.81077000000001</v>
      </c>
      <c r="G3292">
        <v>40.260401000000002</v>
      </c>
      <c r="H3292">
        <v>-104.800827</v>
      </c>
      <c r="I3292">
        <v>0.80900000000000005</v>
      </c>
      <c r="J3292" s="1" t="s">
        <v>7806</v>
      </c>
      <c r="K3292">
        <v>17434</v>
      </c>
      <c r="L3292" s="1" t="s">
        <v>6639</v>
      </c>
      <c r="M3292" s="1" t="s">
        <v>97</v>
      </c>
      <c r="N3292" s="1" t="s">
        <v>630</v>
      </c>
      <c r="O3292" s="1" t="s">
        <v>209</v>
      </c>
      <c r="P3292" s="1" t="s">
        <v>198</v>
      </c>
      <c r="Q3292" s="1" t="s">
        <v>631</v>
      </c>
      <c r="R3292" s="1" t="s">
        <v>48</v>
      </c>
      <c r="S3292" s="1" t="s">
        <v>79</v>
      </c>
      <c r="T3292" s="1" t="s">
        <v>211</v>
      </c>
      <c r="U3292" s="2">
        <v>43558.454861111109</v>
      </c>
      <c r="V3292">
        <v>56</v>
      </c>
      <c r="W3292">
        <v>56</v>
      </c>
      <c r="X3292">
        <v>45</v>
      </c>
      <c r="Y3292">
        <v>24.83</v>
      </c>
      <c r="Z3292">
        <v>10</v>
      </c>
      <c r="AA3292" s="1" t="s">
        <v>8942</v>
      </c>
      <c r="AB3292">
        <v>0</v>
      </c>
      <c r="AC3292">
        <v>0</v>
      </c>
      <c r="AD3292" s="1" t="s">
        <v>1067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s="1" t="s">
        <v>51</v>
      </c>
      <c r="AS3292" s="1" t="s">
        <v>51</v>
      </c>
      <c r="AT3292" s="1" t="s">
        <v>51</v>
      </c>
      <c r="AU3292" s="1" t="s">
        <v>51</v>
      </c>
    </row>
    <row r="3293" spans="1:47" x14ac:dyDescent="0.25">
      <c r="A3293" s="1" t="s">
        <v>6155</v>
      </c>
      <c r="B3293">
        <v>3</v>
      </c>
      <c r="C3293" s="2">
        <v>43558.500428240739</v>
      </c>
      <c r="D3293" s="2">
        <v>43558.520868055559</v>
      </c>
      <c r="E3293">
        <v>39.723457000000003</v>
      </c>
      <c r="F3293">
        <v>-105.011526</v>
      </c>
      <c r="G3293">
        <v>39.72184</v>
      </c>
      <c r="H3293">
        <v>-105.00936</v>
      </c>
      <c r="I3293">
        <v>0.16</v>
      </c>
      <c r="J3293" s="1" t="s">
        <v>397</v>
      </c>
      <c r="L3293" s="1" t="s">
        <v>194</v>
      </c>
      <c r="M3293" s="1" t="s">
        <v>47</v>
      </c>
      <c r="N3293" s="1" t="s">
        <v>131</v>
      </c>
      <c r="O3293" s="1" t="s">
        <v>131</v>
      </c>
      <c r="P3293" s="1" t="s">
        <v>198</v>
      </c>
      <c r="Q3293" s="1" t="s">
        <v>310</v>
      </c>
      <c r="R3293" s="1" t="s">
        <v>48</v>
      </c>
      <c r="S3293" s="1" t="s">
        <v>79</v>
      </c>
      <c r="T3293" s="1" t="s">
        <v>205</v>
      </c>
      <c r="U3293" s="2">
        <v>43558.489583333336</v>
      </c>
      <c r="V3293">
        <v>48</v>
      </c>
      <c r="W3293">
        <v>48</v>
      </c>
      <c r="X3293">
        <v>57</v>
      </c>
      <c r="Y3293">
        <v>24.28</v>
      </c>
      <c r="Z3293">
        <v>15</v>
      </c>
      <c r="AA3293" s="1" t="s">
        <v>8942</v>
      </c>
      <c r="AB3293">
        <v>0</v>
      </c>
      <c r="AC3293">
        <v>0</v>
      </c>
      <c r="AD3293" s="1" t="s">
        <v>965</v>
      </c>
      <c r="AE3293" t="b">
        <v>0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s="1" t="s">
        <v>51</v>
      </c>
      <c r="AS3293" s="1" t="s">
        <v>51</v>
      </c>
      <c r="AT3293" s="1" t="s">
        <v>51</v>
      </c>
      <c r="AU3293" s="1" t="s">
        <v>51</v>
      </c>
    </row>
    <row r="3294" spans="1:47" x14ac:dyDescent="0.25">
      <c r="A3294" s="1" t="s">
        <v>8233</v>
      </c>
      <c r="B3294">
        <v>3</v>
      </c>
      <c r="C3294" s="2">
        <v>43558.483761574076</v>
      </c>
      <c r="D3294" s="2">
        <v>43558.504201388889</v>
      </c>
      <c r="E3294">
        <v>40.254989999999999</v>
      </c>
      <c r="F3294">
        <v>-104.80698</v>
      </c>
      <c r="G3294">
        <v>40.258822000000002</v>
      </c>
      <c r="H3294">
        <v>-104.802646</v>
      </c>
      <c r="I3294">
        <v>0.35</v>
      </c>
      <c r="J3294" s="1" t="s">
        <v>7187</v>
      </c>
      <c r="K3294">
        <v>17656</v>
      </c>
      <c r="L3294" s="1" t="s">
        <v>6639</v>
      </c>
      <c r="M3294" s="1" t="s">
        <v>97</v>
      </c>
      <c r="N3294" s="1" t="s">
        <v>630</v>
      </c>
      <c r="O3294" s="1" t="s">
        <v>209</v>
      </c>
      <c r="P3294" s="1" t="s">
        <v>198</v>
      </c>
      <c r="Q3294" s="1" t="s">
        <v>631</v>
      </c>
      <c r="R3294" s="1" t="s">
        <v>48</v>
      </c>
      <c r="S3294" s="1" t="s">
        <v>79</v>
      </c>
      <c r="T3294" s="1" t="s">
        <v>211</v>
      </c>
      <c r="U3294" s="2">
        <v>43558.482638888891</v>
      </c>
      <c r="V3294">
        <v>57</v>
      </c>
      <c r="W3294">
        <v>57</v>
      </c>
      <c r="X3294">
        <v>43</v>
      </c>
      <c r="Y3294">
        <v>24.83</v>
      </c>
      <c r="Z3294">
        <v>10</v>
      </c>
      <c r="AA3294" s="1" t="s">
        <v>8942</v>
      </c>
      <c r="AB3294">
        <v>0</v>
      </c>
      <c r="AC3294">
        <v>0</v>
      </c>
      <c r="AD3294" s="1" t="s">
        <v>50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s="1" t="s">
        <v>51</v>
      </c>
      <c r="AS3294" s="1" t="s">
        <v>51</v>
      </c>
      <c r="AT3294" s="1" t="s">
        <v>51</v>
      </c>
      <c r="AU3294" s="1" t="s">
        <v>51</v>
      </c>
    </row>
    <row r="3295" spans="1:47" x14ac:dyDescent="0.25">
      <c r="A3295" s="1" t="s">
        <v>7554</v>
      </c>
      <c r="B3295">
        <v>3</v>
      </c>
      <c r="C3295" s="2">
        <v>43558.523854166669</v>
      </c>
      <c r="D3295" s="2">
        <v>43558.544479166667</v>
      </c>
      <c r="E3295">
        <v>38.262985999999998</v>
      </c>
      <c r="F3295">
        <v>-104.661709</v>
      </c>
      <c r="G3295">
        <v>38.259853</v>
      </c>
      <c r="H3295">
        <v>-104.66154</v>
      </c>
      <c r="I3295">
        <v>0.217</v>
      </c>
      <c r="J3295" s="1" t="s">
        <v>7555</v>
      </c>
      <c r="K3295">
        <v>401</v>
      </c>
      <c r="L3295" s="1" t="s">
        <v>7243</v>
      </c>
      <c r="M3295" s="1" t="s">
        <v>97</v>
      </c>
      <c r="N3295" s="1" t="s">
        <v>411</v>
      </c>
      <c r="O3295" s="1" t="s">
        <v>411</v>
      </c>
      <c r="P3295" s="1" t="s">
        <v>198</v>
      </c>
      <c r="Q3295" s="1" t="s">
        <v>7244</v>
      </c>
      <c r="R3295" s="1" t="s">
        <v>48</v>
      </c>
      <c r="S3295" s="1" t="s">
        <v>79</v>
      </c>
      <c r="T3295" s="1" t="s">
        <v>413</v>
      </c>
      <c r="U3295" s="2">
        <v>43558.536805555559</v>
      </c>
      <c r="V3295">
        <v>50</v>
      </c>
      <c r="W3295">
        <v>50</v>
      </c>
      <c r="X3295">
        <v>59</v>
      </c>
      <c r="Y3295">
        <v>25.11</v>
      </c>
      <c r="Z3295">
        <v>10</v>
      </c>
      <c r="AA3295" s="1" t="s">
        <v>57</v>
      </c>
      <c r="AB3295">
        <v>5</v>
      </c>
      <c r="AC3295">
        <v>0</v>
      </c>
      <c r="AD3295" s="1" t="s">
        <v>965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s="1" t="s">
        <v>51</v>
      </c>
      <c r="AS3295" s="1" t="s">
        <v>51</v>
      </c>
      <c r="AT3295" s="1" t="s">
        <v>51</v>
      </c>
      <c r="AU3295" s="1" t="s">
        <v>51</v>
      </c>
    </row>
    <row r="3296" spans="1:47" x14ac:dyDescent="0.25">
      <c r="A3296" s="1" t="s">
        <v>7556</v>
      </c>
      <c r="B3296">
        <v>4</v>
      </c>
      <c r="C3296" s="2">
        <v>43558.530115740738</v>
      </c>
      <c r="D3296" s="2">
        <v>43558.549618055556</v>
      </c>
      <c r="E3296">
        <v>38.258360000000003</v>
      </c>
      <c r="F3296">
        <v>-104.66146000000001</v>
      </c>
      <c r="G3296">
        <v>38.253400999999997</v>
      </c>
      <c r="H3296">
        <v>-104.661779</v>
      </c>
      <c r="I3296">
        <v>0.34300000000000003</v>
      </c>
      <c r="J3296" s="1" t="s">
        <v>7557</v>
      </c>
      <c r="K3296">
        <v>467</v>
      </c>
      <c r="L3296" s="1" t="s">
        <v>7243</v>
      </c>
      <c r="M3296" s="1" t="s">
        <v>97</v>
      </c>
      <c r="N3296" s="1" t="s">
        <v>411</v>
      </c>
      <c r="O3296" s="1" t="s">
        <v>411</v>
      </c>
      <c r="P3296" s="1" t="s">
        <v>198</v>
      </c>
      <c r="Q3296" s="1" t="s">
        <v>7244</v>
      </c>
      <c r="R3296" s="1" t="s">
        <v>48</v>
      </c>
      <c r="S3296" s="1" t="s">
        <v>79</v>
      </c>
      <c r="T3296" s="1" t="s">
        <v>413</v>
      </c>
      <c r="U3296" s="2">
        <v>43558.536805555559</v>
      </c>
      <c r="V3296">
        <v>50</v>
      </c>
      <c r="W3296">
        <v>50</v>
      </c>
      <c r="X3296">
        <v>59</v>
      </c>
      <c r="Y3296">
        <v>25.11</v>
      </c>
      <c r="Z3296">
        <v>10</v>
      </c>
      <c r="AA3296" s="1" t="s">
        <v>57</v>
      </c>
      <c r="AB3296">
        <v>5</v>
      </c>
      <c r="AC3296">
        <v>0</v>
      </c>
      <c r="AD3296" s="1" t="s">
        <v>965</v>
      </c>
      <c r="AE3296" t="b">
        <v>0</v>
      </c>
      <c r="AF3296" t="b">
        <v>0</v>
      </c>
      <c r="AG3296" t="b">
        <v>1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1</v>
      </c>
      <c r="AQ3296" t="b">
        <v>0</v>
      </c>
      <c r="AR3296" s="1" t="s">
        <v>51</v>
      </c>
      <c r="AS3296" s="1" t="s">
        <v>51</v>
      </c>
      <c r="AT3296" s="1" t="s">
        <v>51</v>
      </c>
      <c r="AU3296" s="1" t="s">
        <v>51</v>
      </c>
    </row>
    <row r="3297" spans="1:47" x14ac:dyDescent="0.25">
      <c r="A3297" s="1" t="s">
        <v>8496</v>
      </c>
      <c r="B3297">
        <v>4</v>
      </c>
      <c r="C3297" s="2">
        <v>43558.554606481484</v>
      </c>
      <c r="D3297" s="2">
        <v>43558.574363425927</v>
      </c>
      <c r="E3297">
        <v>39.737915999999998</v>
      </c>
      <c r="F3297">
        <v>-105.0532</v>
      </c>
      <c r="G3297">
        <v>39.740430000000003</v>
      </c>
      <c r="H3297">
        <v>-105.0532</v>
      </c>
      <c r="I3297">
        <v>0.17399999999999999</v>
      </c>
      <c r="J3297" s="1" t="s">
        <v>8497</v>
      </c>
      <c r="K3297">
        <v>1373</v>
      </c>
      <c r="L3297" s="1" t="s">
        <v>6772</v>
      </c>
      <c r="M3297" s="1" t="s">
        <v>97</v>
      </c>
      <c r="N3297" s="1" t="s">
        <v>74</v>
      </c>
      <c r="O3297" s="1" t="s">
        <v>115</v>
      </c>
      <c r="P3297" s="1" t="s">
        <v>198</v>
      </c>
      <c r="Q3297" s="1" t="s">
        <v>8498</v>
      </c>
      <c r="R3297" s="1" t="s">
        <v>48</v>
      </c>
      <c r="S3297" s="1" t="s">
        <v>79</v>
      </c>
      <c r="T3297" s="1" t="s">
        <v>205</v>
      </c>
      <c r="U3297" s="2">
        <v>43558.574305555558</v>
      </c>
      <c r="V3297">
        <v>55</v>
      </c>
      <c r="W3297">
        <v>55</v>
      </c>
      <c r="X3297">
        <v>41</v>
      </c>
      <c r="Y3297">
        <v>24.25</v>
      </c>
      <c r="Z3297">
        <v>15</v>
      </c>
      <c r="AA3297" s="1" t="s">
        <v>58</v>
      </c>
      <c r="AB3297">
        <v>3</v>
      </c>
      <c r="AC3297">
        <v>0</v>
      </c>
      <c r="AD3297" s="1" t="s">
        <v>965</v>
      </c>
      <c r="AE3297" t="b">
        <v>0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s="1" t="s">
        <v>51</v>
      </c>
      <c r="AS3297" s="1" t="s">
        <v>51</v>
      </c>
      <c r="AT3297" s="1" t="s">
        <v>51</v>
      </c>
      <c r="AU3297" s="1" t="s">
        <v>51</v>
      </c>
    </row>
    <row r="3298" spans="1:47" x14ac:dyDescent="0.25">
      <c r="A3298" s="1" t="s">
        <v>8499</v>
      </c>
      <c r="B3298">
        <v>4</v>
      </c>
      <c r="C3298" s="2">
        <v>43558.554606481484</v>
      </c>
      <c r="D3298" s="2">
        <v>43558.574363425927</v>
      </c>
      <c r="E3298">
        <v>39.740430000000003</v>
      </c>
      <c r="F3298">
        <v>-105.0532</v>
      </c>
      <c r="G3298">
        <v>39.737915999999998</v>
      </c>
      <c r="H3298">
        <v>-105.0532</v>
      </c>
      <c r="I3298">
        <v>0.17399999999999999</v>
      </c>
      <c r="J3298" s="1" t="s">
        <v>8500</v>
      </c>
      <c r="K3298">
        <v>1503</v>
      </c>
      <c r="L3298" s="1" t="s">
        <v>6772</v>
      </c>
      <c r="M3298" s="1" t="s">
        <v>97</v>
      </c>
      <c r="N3298" s="1" t="s">
        <v>74</v>
      </c>
      <c r="O3298" s="1" t="s">
        <v>115</v>
      </c>
      <c r="P3298" s="1" t="s">
        <v>198</v>
      </c>
      <c r="Q3298" s="1" t="s">
        <v>6773</v>
      </c>
      <c r="R3298" s="1" t="s">
        <v>48</v>
      </c>
      <c r="S3298" s="1" t="s">
        <v>79</v>
      </c>
      <c r="T3298" s="1" t="s">
        <v>205</v>
      </c>
      <c r="U3298" s="2">
        <v>43558.574305555558</v>
      </c>
      <c r="V3298">
        <v>55</v>
      </c>
      <c r="W3298">
        <v>55</v>
      </c>
      <c r="X3298">
        <v>41</v>
      </c>
      <c r="Y3298">
        <v>24.25</v>
      </c>
      <c r="Z3298">
        <v>15</v>
      </c>
      <c r="AA3298" s="1" t="s">
        <v>58</v>
      </c>
      <c r="AB3298">
        <v>3</v>
      </c>
      <c r="AC3298">
        <v>0</v>
      </c>
      <c r="AD3298" s="1" t="s">
        <v>965</v>
      </c>
      <c r="AE3298" t="b">
        <v>0</v>
      </c>
      <c r="AF3298" t="b">
        <v>0</v>
      </c>
      <c r="AG3298" t="b">
        <v>1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1</v>
      </c>
      <c r="AQ3298" t="b">
        <v>0</v>
      </c>
      <c r="AR3298" s="1" t="s">
        <v>51</v>
      </c>
      <c r="AS3298" s="1" t="s">
        <v>51</v>
      </c>
      <c r="AT3298" s="1" t="s">
        <v>51</v>
      </c>
      <c r="AU3298" s="1" t="s">
        <v>51</v>
      </c>
    </row>
    <row r="3299" spans="1:47" x14ac:dyDescent="0.25">
      <c r="A3299" s="1" t="s">
        <v>8501</v>
      </c>
      <c r="B3299">
        <v>4</v>
      </c>
      <c r="C3299" s="2">
        <v>43558.563460648147</v>
      </c>
      <c r="D3299" s="2">
        <v>43558.584120370368</v>
      </c>
      <c r="E3299">
        <v>39.737915999999998</v>
      </c>
      <c r="F3299">
        <v>-105.0532</v>
      </c>
      <c r="G3299">
        <v>39.740430000000003</v>
      </c>
      <c r="H3299">
        <v>-105.0532</v>
      </c>
      <c r="I3299">
        <v>0.17399999999999999</v>
      </c>
      <c r="J3299" s="1" t="s">
        <v>6715</v>
      </c>
      <c r="K3299">
        <v>1373</v>
      </c>
      <c r="L3299" s="1" t="s">
        <v>6772</v>
      </c>
      <c r="M3299" s="1" t="s">
        <v>97</v>
      </c>
      <c r="N3299" s="1" t="s">
        <v>74</v>
      </c>
      <c r="O3299" s="1" t="s">
        <v>115</v>
      </c>
      <c r="P3299" s="1" t="s">
        <v>198</v>
      </c>
      <c r="Q3299" s="1" t="s">
        <v>8498</v>
      </c>
      <c r="R3299" s="1" t="s">
        <v>48</v>
      </c>
      <c r="S3299" s="1" t="s">
        <v>79</v>
      </c>
      <c r="T3299" s="1" t="s">
        <v>205</v>
      </c>
      <c r="U3299" s="2">
        <v>43558.574305555558</v>
      </c>
      <c r="V3299">
        <v>55</v>
      </c>
      <c r="W3299">
        <v>55</v>
      </c>
      <c r="X3299">
        <v>41</v>
      </c>
      <c r="Y3299">
        <v>24.25</v>
      </c>
      <c r="Z3299">
        <v>15</v>
      </c>
      <c r="AA3299" s="1" t="s">
        <v>58</v>
      </c>
      <c r="AB3299">
        <v>3</v>
      </c>
      <c r="AC3299">
        <v>0</v>
      </c>
      <c r="AD3299" s="1" t="s">
        <v>965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s="1" t="s">
        <v>51</v>
      </c>
      <c r="AS3299" s="1" t="s">
        <v>51</v>
      </c>
      <c r="AT3299" s="1" t="s">
        <v>51</v>
      </c>
      <c r="AU3299" s="1" t="s">
        <v>51</v>
      </c>
    </row>
    <row r="3300" spans="1:47" x14ac:dyDescent="0.25">
      <c r="A3300" s="1" t="s">
        <v>8502</v>
      </c>
      <c r="B3300">
        <v>3</v>
      </c>
      <c r="C3300" s="2">
        <v>43558.619699074072</v>
      </c>
      <c r="D3300" s="2">
        <v>43558.6403125</v>
      </c>
      <c r="E3300">
        <v>39.550708</v>
      </c>
      <c r="F3300">
        <v>-105.254223</v>
      </c>
      <c r="G3300">
        <v>39.550046000000002</v>
      </c>
      <c r="H3300">
        <v>-105.25483199999999</v>
      </c>
      <c r="I3300">
        <v>5.6000000000000001E-2</v>
      </c>
      <c r="J3300" s="1" t="s">
        <v>8503</v>
      </c>
      <c r="K3300">
        <v>9138</v>
      </c>
      <c r="L3300" s="1" t="s">
        <v>6656</v>
      </c>
      <c r="M3300" s="1" t="s">
        <v>97</v>
      </c>
      <c r="N3300" s="1" t="s">
        <v>179</v>
      </c>
      <c r="O3300" s="1" t="s">
        <v>115</v>
      </c>
      <c r="P3300" s="1" t="s">
        <v>198</v>
      </c>
      <c r="Q3300" s="1" t="s">
        <v>8504</v>
      </c>
      <c r="R3300" s="1" t="s">
        <v>48</v>
      </c>
      <c r="S3300" s="1" t="s">
        <v>79</v>
      </c>
      <c r="T3300" s="1" t="s">
        <v>205</v>
      </c>
      <c r="U3300" s="2">
        <v>43558.614583333336</v>
      </c>
      <c r="V3300">
        <v>59</v>
      </c>
      <c r="W3300">
        <v>59</v>
      </c>
      <c r="X3300">
        <v>34</v>
      </c>
      <c r="Y3300">
        <v>24.24</v>
      </c>
      <c r="Z3300">
        <v>15</v>
      </c>
      <c r="AA3300" s="1" t="s">
        <v>8942</v>
      </c>
      <c r="AB3300">
        <v>0</v>
      </c>
      <c r="AC3300">
        <v>0</v>
      </c>
      <c r="AD3300" s="1" t="s">
        <v>818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s="1" t="s">
        <v>51</v>
      </c>
      <c r="AS3300" s="1" t="s">
        <v>51</v>
      </c>
      <c r="AT3300" s="1" t="s">
        <v>51</v>
      </c>
      <c r="AU3300" s="1" t="s">
        <v>51</v>
      </c>
    </row>
    <row r="3301" spans="1:47" x14ac:dyDescent="0.25">
      <c r="A3301" s="1" t="s">
        <v>3395</v>
      </c>
      <c r="B3301">
        <v>3</v>
      </c>
      <c r="C3301" s="2">
        <v>43558.637939814813</v>
      </c>
      <c r="D3301" s="2">
        <v>43558.658402777779</v>
      </c>
      <c r="E3301">
        <v>39.946449000000001</v>
      </c>
      <c r="F3301">
        <v>-104.98804</v>
      </c>
      <c r="G3301">
        <v>39.939390000000003</v>
      </c>
      <c r="H3301">
        <v>-104.98796</v>
      </c>
      <c r="I3301">
        <v>0.48799999999999999</v>
      </c>
      <c r="J3301" s="1" t="s">
        <v>461</v>
      </c>
      <c r="L3301" s="1" t="s">
        <v>172</v>
      </c>
      <c r="M3301" s="1" t="s">
        <v>47</v>
      </c>
      <c r="N3301" s="1" t="s">
        <v>244</v>
      </c>
      <c r="O3301" s="1" t="s">
        <v>147</v>
      </c>
      <c r="P3301" s="1" t="s">
        <v>198</v>
      </c>
      <c r="Q3301" s="1" t="s">
        <v>271</v>
      </c>
      <c r="R3301" s="1" t="s">
        <v>48</v>
      </c>
      <c r="S3301" s="1" t="s">
        <v>79</v>
      </c>
      <c r="T3301" s="1" t="s">
        <v>272</v>
      </c>
      <c r="U3301" s="2">
        <v>43558.637499999997</v>
      </c>
      <c r="V3301">
        <v>62</v>
      </c>
      <c r="W3301">
        <v>62</v>
      </c>
      <c r="X3301">
        <v>28</v>
      </c>
      <c r="Y3301">
        <v>24.75</v>
      </c>
      <c r="Z3301">
        <v>10</v>
      </c>
      <c r="AA3301" s="1" t="s">
        <v>61</v>
      </c>
      <c r="AB3301">
        <v>5</v>
      </c>
      <c r="AC3301">
        <v>0</v>
      </c>
      <c r="AD3301" s="1" t="s">
        <v>50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s="1" t="s">
        <v>51</v>
      </c>
      <c r="AS3301" s="1" t="s">
        <v>51</v>
      </c>
      <c r="AT3301" s="1" t="s">
        <v>51</v>
      </c>
      <c r="AU3301" s="1" t="s">
        <v>51</v>
      </c>
    </row>
    <row r="3302" spans="1:47" x14ac:dyDescent="0.25">
      <c r="A3302" s="1" t="s">
        <v>2426</v>
      </c>
      <c r="B3302">
        <v>3</v>
      </c>
      <c r="C3302" s="2">
        <v>43558.71398148148</v>
      </c>
      <c r="D3302" s="2">
        <v>43558.734722222223</v>
      </c>
      <c r="E3302">
        <v>38.399880000000003</v>
      </c>
      <c r="F3302">
        <v>-104.61742</v>
      </c>
      <c r="G3302">
        <v>38.40287</v>
      </c>
      <c r="H3302">
        <v>-104.61628</v>
      </c>
      <c r="I3302">
        <v>0.216</v>
      </c>
      <c r="J3302" s="1" t="s">
        <v>1044</v>
      </c>
      <c r="L3302" s="1" t="s">
        <v>194</v>
      </c>
      <c r="M3302" s="1" t="s">
        <v>47</v>
      </c>
      <c r="N3302" s="1" t="s">
        <v>411</v>
      </c>
      <c r="O3302" s="1" t="s">
        <v>411</v>
      </c>
      <c r="P3302" s="1" t="s">
        <v>198</v>
      </c>
      <c r="Q3302" s="1" t="s">
        <v>412</v>
      </c>
      <c r="R3302" s="1" t="s">
        <v>48</v>
      </c>
      <c r="S3302" s="1" t="s">
        <v>79</v>
      </c>
      <c r="T3302" s="1" t="s">
        <v>413</v>
      </c>
      <c r="U3302" s="2">
        <v>43558.703472222223</v>
      </c>
      <c r="V3302">
        <v>65</v>
      </c>
      <c r="W3302">
        <v>65</v>
      </c>
      <c r="X3302">
        <v>26</v>
      </c>
      <c r="Y3302">
        <v>25.06</v>
      </c>
      <c r="Z3302">
        <v>10</v>
      </c>
      <c r="AA3302" s="1" t="s">
        <v>55</v>
      </c>
      <c r="AB3302">
        <v>9</v>
      </c>
      <c r="AC3302">
        <v>0</v>
      </c>
      <c r="AD3302" s="1" t="s">
        <v>818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s="1" t="s">
        <v>51</v>
      </c>
      <c r="AS3302" s="1" t="s">
        <v>51</v>
      </c>
      <c r="AT3302" s="1" t="s">
        <v>51</v>
      </c>
      <c r="AU3302" s="1" t="s">
        <v>51</v>
      </c>
    </row>
    <row r="3303" spans="1:47" x14ac:dyDescent="0.25">
      <c r="A3303" s="1" t="s">
        <v>5676</v>
      </c>
      <c r="B3303">
        <v>3</v>
      </c>
      <c r="C3303" s="2">
        <v>43559.344722222224</v>
      </c>
      <c r="D3303" s="2">
        <v>43559.365335648145</v>
      </c>
      <c r="E3303">
        <v>39.844169000000001</v>
      </c>
      <c r="F3303">
        <v>-104.98466999999999</v>
      </c>
      <c r="G3303">
        <v>39.839744000000003</v>
      </c>
      <c r="H3303">
        <v>-104.98390000000001</v>
      </c>
      <c r="I3303">
        <v>0.308</v>
      </c>
      <c r="J3303" s="1" t="s">
        <v>689</v>
      </c>
      <c r="L3303" s="1" t="s">
        <v>172</v>
      </c>
      <c r="M3303" s="1" t="s">
        <v>47</v>
      </c>
      <c r="N3303" s="1" t="s">
        <v>131</v>
      </c>
      <c r="O3303" s="1" t="s">
        <v>147</v>
      </c>
      <c r="P3303" s="1" t="s">
        <v>198</v>
      </c>
      <c r="Q3303" s="1" t="s">
        <v>204</v>
      </c>
      <c r="R3303" s="1" t="s">
        <v>48</v>
      </c>
      <c r="S3303" s="1" t="s">
        <v>79</v>
      </c>
      <c r="T3303" s="1" t="s">
        <v>205</v>
      </c>
      <c r="U3303" s="2">
        <v>43559.328472222223</v>
      </c>
      <c r="V3303">
        <v>41</v>
      </c>
      <c r="W3303">
        <v>41</v>
      </c>
      <c r="X3303">
        <v>81</v>
      </c>
      <c r="Y3303">
        <v>24.43</v>
      </c>
      <c r="Z3303">
        <v>30</v>
      </c>
      <c r="AA3303" s="1" t="s">
        <v>64</v>
      </c>
      <c r="AB3303">
        <v>3</v>
      </c>
      <c r="AC3303">
        <v>0</v>
      </c>
      <c r="AD3303" s="1" t="s">
        <v>50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s="1" t="s">
        <v>51</v>
      </c>
      <c r="AS3303" s="1" t="s">
        <v>51</v>
      </c>
      <c r="AT3303" s="1" t="s">
        <v>51</v>
      </c>
      <c r="AU3303" s="1" t="s">
        <v>51</v>
      </c>
    </row>
    <row r="3304" spans="1:47" x14ac:dyDescent="0.25">
      <c r="A3304" s="1" t="s">
        <v>3675</v>
      </c>
      <c r="B3304">
        <v>3</v>
      </c>
      <c r="C3304" s="2">
        <v>43559.337951388887</v>
      </c>
      <c r="D3304" s="2">
        <v>43559.358402777776</v>
      </c>
      <c r="E3304">
        <v>39.555110999999997</v>
      </c>
      <c r="F3304">
        <v>-104.870529</v>
      </c>
      <c r="G3304">
        <v>39.549259999999997</v>
      </c>
      <c r="H3304">
        <v>-104.86960999999999</v>
      </c>
      <c r="I3304">
        <v>0.40699999999999997</v>
      </c>
      <c r="J3304" s="1" t="s">
        <v>892</v>
      </c>
      <c r="L3304" s="1" t="s">
        <v>195</v>
      </c>
      <c r="M3304" s="1" t="s">
        <v>47</v>
      </c>
      <c r="N3304" s="1" t="s">
        <v>127</v>
      </c>
      <c r="O3304" s="1" t="s">
        <v>121</v>
      </c>
      <c r="P3304" s="1" t="s">
        <v>198</v>
      </c>
      <c r="Q3304" s="1" t="s">
        <v>347</v>
      </c>
      <c r="R3304" s="1" t="s">
        <v>48</v>
      </c>
      <c r="S3304" s="1" t="s">
        <v>79</v>
      </c>
      <c r="T3304" s="1" t="s">
        <v>200</v>
      </c>
      <c r="U3304" s="2">
        <v>43559.328472222223</v>
      </c>
      <c r="V3304">
        <v>46</v>
      </c>
      <c r="W3304">
        <v>46</v>
      </c>
      <c r="X3304">
        <v>51</v>
      </c>
      <c r="Y3304">
        <v>24.22</v>
      </c>
      <c r="Z3304">
        <v>10</v>
      </c>
      <c r="AA3304" s="1" t="s">
        <v>72</v>
      </c>
      <c r="AB3304">
        <v>3</v>
      </c>
      <c r="AC3304">
        <v>0</v>
      </c>
      <c r="AD3304" s="1" t="s">
        <v>50</v>
      </c>
      <c r="AE3304" t="b">
        <v>0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s="1" t="s">
        <v>51</v>
      </c>
      <c r="AS3304" s="1" t="s">
        <v>51</v>
      </c>
      <c r="AT3304" s="1" t="s">
        <v>51</v>
      </c>
      <c r="AU3304" s="1" t="s">
        <v>51</v>
      </c>
    </row>
    <row r="3305" spans="1:47" x14ac:dyDescent="0.25">
      <c r="A3305" s="1" t="s">
        <v>1916</v>
      </c>
      <c r="B3305">
        <v>3</v>
      </c>
      <c r="C3305" s="2">
        <v>43559.372314814813</v>
      </c>
      <c r="D3305" s="2">
        <v>43559.393090277779</v>
      </c>
      <c r="E3305">
        <v>39.725371000000003</v>
      </c>
      <c r="F3305">
        <v>-104.82464</v>
      </c>
      <c r="G3305">
        <v>39.729610000000001</v>
      </c>
      <c r="H3305">
        <v>-104.82489</v>
      </c>
      <c r="I3305">
        <v>0.29299999999999998</v>
      </c>
      <c r="J3305" s="1" t="s">
        <v>469</v>
      </c>
      <c r="L3305" s="1" t="s">
        <v>207</v>
      </c>
      <c r="M3305" s="1" t="s">
        <v>47</v>
      </c>
      <c r="N3305" s="1" t="s">
        <v>170</v>
      </c>
      <c r="O3305" s="1" t="s">
        <v>201</v>
      </c>
      <c r="P3305" s="1" t="s">
        <v>198</v>
      </c>
      <c r="Q3305" s="1" t="s">
        <v>240</v>
      </c>
      <c r="R3305" s="1" t="s">
        <v>48</v>
      </c>
      <c r="S3305" s="1" t="s">
        <v>79</v>
      </c>
      <c r="T3305" s="1" t="s">
        <v>203</v>
      </c>
      <c r="U3305" s="2">
        <v>43559.373611111114</v>
      </c>
      <c r="V3305">
        <v>50</v>
      </c>
      <c r="W3305">
        <v>46</v>
      </c>
      <c r="X3305">
        <v>48</v>
      </c>
      <c r="Y3305">
        <v>24.42</v>
      </c>
      <c r="Z3305">
        <v>10</v>
      </c>
      <c r="AA3305" s="1" t="s">
        <v>72</v>
      </c>
      <c r="AB3305">
        <v>10</v>
      </c>
      <c r="AC3305">
        <v>0</v>
      </c>
      <c r="AD3305" s="1" t="s">
        <v>1067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s="1" t="s">
        <v>51</v>
      </c>
      <c r="AS3305" s="1" t="s">
        <v>51</v>
      </c>
      <c r="AT3305" s="1" t="s">
        <v>51</v>
      </c>
      <c r="AU3305" s="1" t="s">
        <v>51</v>
      </c>
    </row>
    <row r="3306" spans="1:47" x14ac:dyDescent="0.25">
      <c r="A3306" s="1" t="s">
        <v>3396</v>
      </c>
      <c r="B3306">
        <v>3</v>
      </c>
      <c r="C3306" s="2">
        <v>43559.376493055555</v>
      </c>
      <c r="D3306" s="2">
        <v>43559.397268518522</v>
      </c>
      <c r="E3306">
        <v>39.163029999999999</v>
      </c>
      <c r="F3306">
        <v>-104.853876</v>
      </c>
      <c r="G3306">
        <v>39.185749999999999</v>
      </c>
      <c r="H3306">
        <v>-104.85023</v>
      </c>
      <c r="I3306">
        <v>1.5820000000000001</v>
      </c>
      <c r="J3306" s="1" t="s">
        <v>455</v>
      </c>
      <c r="L3306" s="1" t="s">
        <v>265</v>
      </c>
      <c r="M3306" s="1" t="s">
        <v>47</v>
      </c>
      <c r="N3306" s="1" t="s">
        <v>86</v>
      </c>
      <c r="O3306" s="1" t="s">
        <v>121</v>
      </c>
      <c r="P3306" s="1" t="s">
        <v>198</v>
      </c>
      <c r="Q3306" s="1" t="s">
        <v>222</v>
      </c>
      <c r="R3306" s="1" t="s">
        <v>48</v>
      </c>
      <c r="S3306" s="1" t="s">
        <v>79</v>
      </c>
      <c r="T3306" s="1" t="s">
        <v>223</v>
      </c>
      <c r="U3306" s="2">
        <v>43559.379166666666</v>
      </c>
      <c r="V3306">
        <v>46</v>
      </c>
      <c r="X3306">
        <v>50</v>
      </c>
      <c r="Y3306">
        <v>23.2</v>
      </c>
      <c r="Z3306">
        <v>10</v>
      </c>
      <c r="AA3306" s="1" t="s">
        <v>69</v>
      </c>
      <c r="AC3306">
        <v>0</v>
      </c>
      <c r="AD3306" s="1" t="s">
        <v>50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s="1" t="s">
        <v>51</v>
      </c>
      <c r="AS3306" s="1" t="s">
        <v>51</v>
      </c>
      <c r="AT3306" s="1" t="s">
        <v>51</v>
      </c>
      <c r="AU3306" s="1" t="s">
        <v>51</v>
      </c>
    </row>
    <row r="3307" spans="1:47" x14ac:dyDescent="0.25">
      <c r="A3307" s="1" t="s">
        <v>5677</v>
      </c>
      <c r="B3307">
        <v>3</v>
      </c>
      <c r="C3307" s="2">
        <v>43559.37127314815</v>
      </c>
      <c r="D3307" s="2">
        <v>43559.391736111109</v>
      </c>
      <c r="E3307">
        <v>39.780079999999998</v>
      </c>
      <c r="F3307">
        <v>-104.93646</v>
      </c>
      <c r="G3307">
        <v>39.78004</v>
      </c>
      <c r="H3307">
        <v>-104.93171</v>
      </c>
      <c r="I3307">
        <v>0.252</v>
      </c>
      <c r="J3307" s="1" t="s">
        <v>486</v>
      </c>
      <c r="L3307" s="1" t="s">
        <v>137</v>
      </c>
      <c r="M3307" s="1" t="s">
        <v>47</v>
      </c>
      <c r="N3307" s="1" t="s">
        <v>131</v>
      </c>
      <c r="O3307" s="1" t="s">
        <v>131</v>
      </c>
      <c r="P3307" s="1" t="s">
        <v>198</v>
      </c>
      <c r="Q3307" s="1" t="s">
        <v>246</v>
      </c>
      <c r="R3307" s="1" t="s">
        <v>48</v>
      </c>
      <c r="S3307" s="1" t="s">
        <v>79</v>
      </c>
      <c r="T3307" s="1" t="s">
        <v>205</v>
      </c>
      <c r="U3307" s="2">
        <v>43559.364583333336</v>
      </c>
      <c r="V3307">
        <v>50</v>
      </c>
      <c r="W3307">
        <v>50</v>
      </c>
      <c r="X3307">
        <v>58</v>
      </c>
      <c r="Y3307">
        <v>24.43</v>
      </c>
      <c r="Z3307">
        <v>30</v>
      </c>
      <c r="AA3307" s="1" t="s">
        <v>68</v>
      </c>
      <c r="AB3307">
        <v>6</v>
      </c>
      <c r="AC3307">
        <v>0</v>
      </c>
      <c r="AD3307" s="1" t="s">
        <v>1067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s="1" t="s">
        <v>51</v>
      </c>
      <c r="AS3307" s="1" t="s">
        <v>51</v>
      </c>
      <c r="AT3307" s="1" t="s">
        <v>51</v>
      </c>
      <c r="AU3307" s="1" t="s">
        <v>51</v>
      </c>
    </row>
    <row r="3308" spans="1:47" x14ac:dyDescent="0.25">
      <c r="A3308" s="1" t="s">
        <v>5678</v>
      </c>
      <c r="B3308">
        <v>3</v>
      </c>
      <c r="C3308" s="2">
        <v>43559.390543981484</v>
      </c>
      <c r="D3308" s="2">
        <v>43559.411168981482</v>
      </c>
      <c r="E3308">
        <v>39.778410000000001</v>
      </c>
      <c r="F3308">
        <v>-104.91289</v>
      </c>
      <c r="G3308">
        <v>39.780209999999997</v>
      </c>
      <c r="H3308">
        <v>-104.93586000000001</v>
      </c>
      <c r="I3308">
        <v>1.226</v>
      </c>
      <c r="J3308" s="1" t="s">
        <v>486</v>
      </c>
      <c r="L3308" s="1" t="s">
        <v>137</v>
      </c>
      <c r="M3308" s="1" t="s">
        <v>47</v>
      </c>
      <c r="N3308" s="1" t="s">
        <v>131</v>
      </c>
      <c r="O3308" s="1" t="s">
        <v>131</v>
      </c>
      <c r="P3308" s="1" t="s">
        <v>198</v>
      </c>
      <c r="Q3308" s="1" t="s">
        <v>246</v>
      </c>
      <c r="R3308" s="1" t="s">
        <v>48</v>
      </c>
      <c r="S3308" s="1" t="s">
        <v>79</v>
      </c>
      <c r="T3308" s="1" t="s">
        <v>205</v>
      </c>
      <c r="U3308" s="2">
        <v>43559.40625</v>
      </c>
      <c r="V3308">
        <v>54</v>
      </c>
      <c r="W3308">
        <v>54</v>
      </c>
      <c r="X3308">
        <v>38</v>
      </c>
      <c r="Y3308">
        <v>24.44</v>
      </c>
      <c r="Z3308">
        <v>30</v>
      </c>
      <c r="AA3308" s="1" t="s">
        <v>67</v>
      </c>
      <c r="AB3308">
        <v>5</v>
      </c>
      <c r="AC3308">
        <v>0</v>
      </c>
      <c r="AD3308" s="1" t="s">
        <v>1067</v>
      </c>
      <c r="AE3308" t="b">
        <v>0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s="1" t="s">
        <v>51</v>
      </c>
      <c r="AS3308" s="1" t="s">
        <v>51</v>
      </c>
      <c r="AT3308" s="1" t="s">
        <v>51</v>
      </c>
      <c r="AU3308" s="1" t="s">
        <v>51</v>
      </c>
    </row>
    <row r="3309" spans="1:47" x14ac:dyDescent="0.25">
      <c r="A3309" s="1" t="s">
        <v>5679</v>
      </c>
      <c r="B3309">
        <v>3</v>
      </c>
      <c r="C3309" s="2">
        <v>43559.397314814814</v>
      </c>
      <c r="D3309" s="2">
        <v>43559.418124999997</v>
      </c>
      <c r="E3309">
        <v>39.778410000000001</v>
      </c>
      <c r="F3309">
        <v>-104.91289</v>
      </c>
      <c r="G3309">
        <v>39.780209999999997</v>
      </c>
      <c r="H3309">
        <v>-104.93586000000001</v>
      </c>
      <c r="I3309">
        <v>1.226</v>
      </c>
      <c r="J3309" s="1" t="s">
        <v>486</v>
      </c>
      <c r="L3309" s="1" t="s">
        <v>137</v>
      </c>
      <c r="M3309" s="1" t="s">
        <v>47</v>
      </c>
      <c r="N3309" s="1" t="s">
        <v>131</v>
      </c>
      <c r="O3309" s="1" t="s">
        <v>131</v>
      </c>
      <c r="P3309" s="1" t="s">
        <v>198</v>
      </c>
      <c r="Q3309" s="1" t="s">
        <v>246</v>
      </c>
      <c r="R3309" s="1" t="s">
        <v>48</v>
      </c>
      <c r="S3309" s="1" t="s">
        <v>79</v>
      </c>
      <c r="T3309" s="1" t="s">
        <v>205</v>
      </c>
      <c r="U3309" s="2">
        <v>43559.40625</v>
      </c>
      <c r="V3309">
        <v>54</v>
      </c>
      <c r="W3309">
        <v>54</v>
      </c>
      <c r="X3309">
        <v>38</v>
      </c>
      <c r="Y3309">
        <v>24.44</v>
      </c>
      <c r="Z3309">
        <v>30</v>
      </c>
      <c r="AA3309" s="1" t="s">
        <v>67</v>
      </c>
      <c r="AB3309">
        <v>5</v>
      </c>
      <c r="AC3309">
        <v>0</v>
      </c>
      <c r="AD3309" s="1" t="s">
        <v>1067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s="1" t="s">
        <v>51</v>
      </c>
      <c r="AS3309" s="1" t="s">
        <v>51</v>
      </c>
      <c r="AT3309" s="1" t="s">
        <v>51</v>
      </c>
      <c r="AU3309" s="1" t="s">
        <v>51</v>
      </c>
    </row>
    <row r="3310" spans="1:47" x14ac:dyDescent="0.25">
      <c r="A3310" s="1" t="s">
        <v>5680</v>
      </c>
      <c r="B3310">
        <v>3</v>
      </c>
      <c r="C3310" s="2">
        <v>43559.422314814816</v>
      </c>
      <c r="D3310" s="2">
        <v>43559.443101851852</v>
      </c>
      <c r="E3310">
        <v>39.778359999999999</v>
      </c>
      <c r="F3310">
        <v>-104.89577300000001</v>
      </c>
      <c r="G3310">
        <v>39.778419999999997</v>
      </c>
      <c r="H3310">
        <v>-104.896974</v>
      </c>
      <c r="I3310">
        <v>6.4000000000000001E-2</v>
      </c>
      <c r="J3310" s="1" t="s">
        <v>416</v>
      </c>
      <c r="L3310" s="1" t="s">
        <v>137</v>
      </c>
      <c r="M3310" s="1" t="s">
        <v>47</v>
      </c>
      <c r="N3310" s="1" t="s">
        <v>131</v>
      </c>
      <c r="O3310" s="1" t="s">
        <v>131</v>
      </c>
      <c r="P3310" s="1" t="s">
        <v>198</v>
      </c>
      <c r="Q3310" s="1" t="s">
        <v>246</v>
      </c>
      <c r="R3310" s="1" t="s">
        <v>48</v>
      </c>
      <c r="S3310" s="1" t="s">
        <v>79</v>
      </c>
      <c r="T3310" s="1" t="s">
        <v>205</v>
      </c>
      <c r="U3310" s="2">
        <v>43559.409722222219</v>
      </c>
      <c r="V3310">
        <v>54</v>
      </c>
      <c r="W3310">
        <v>54</v>
      </c>
      <c r="X3310">
        <v>38</v>
      </c>
      <c r="Y3310">
        <v>24.44</v>
      </c>
      <c r="Z3310">
        <v>30</v>
      </c>
      <c r="AA3310" s="1" t="s">
        <v>67</v>
      </c>
      <c r="AB3310">
        <v>5</v>
      </c>
      <c r="AC3310">
        <v>0</v>
      </c>
      <c r="AD3310" s="1" t="s">
        <v>1067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s="1" t="s">
        <v>51</v>
      </c>
      <c r="AS3310" s="1" t="s">
        <v>51</v>
      </c>
      <c r="AT3310" s="1" t="s">
        <v>51</v>
      </c>
      <c r="AU3310" s="1" t="s">
        <v>51</v>
      </c>
    </row>
    <row r="3311" spans="1:47" x14ac:dyDescent="0.25">
      <c r="A3311" s="1" t="s">
        <v>2270</v>
      </c>
      <c r="B3311">
        <v>4</v>
      </c>
      <c r="C3311" s="2">
        <v>43559.49790509259</v>
      </c>
      <c r="D3311" s="2">
        <v>43559.518634259257</v>
      </c>
      <c r="E3311">
        <v>39.711060000000003</v>
      </c>
      <c r="F3311">
        <v>-104.9991</v>
      </c>
      <c r="G3311">
        <v>39.705109999999998</v>
      </c>
      <c r="H3311">
        <v>-104.99688999999999</v>
      </c>
      <c r="I3311">
        <v>0.42799999999999999</v>
      </c>
      <c r="J3311" s="1" t="s">
        <v>2168</v>
      </c>
      <c r="L3311" s="1" t="s">
        <v>326</v>
      </c>
      <c r="M3311" s="1" t="s">
        <v>47</v>
      </c>
      <c r="N3311" s="1" t="s">
        <v>131</v>
      </c>
      <c r="O3311" s="1" t="s">
        <v>131</v>
      </c>
      <c r="P3311" s="1" t="s">
        <v>198</v>
      </c>
      <c r="Q3311" s="1" t="s">
        <v>360</v>
      </c>
      <c r="R3311" s="1" t="s">
        <v>48</v>
      </c>
      <c r="S3311" s="1" t="s">
        <v>79</v>
      </c>
      <c r="T3311" s="1" t="s">
        <v>200</v>
      </c>
      <c r="U3311" s="2">
        <v>43559.495138888888</v>
      </c>
      <c r="V3311">
        <v>62</v>
      </c>
      <c r="W3311">
        <v>62</v>
      </c>
      <c r="X3311">
        <v>26</v>
      </c>
      <c r="Y3311">
        <v>24.21</v>
      </c>
      <c r="Z3311">
        <v>10</v>
      </c>
      <c r="AA3311" s="1" t="s">
        <v>54</v>
      </c>
      <c r="AB3311">
        <v>5</v>
      </c>
      <c r="AC3311">
        <v>0</v>
      </c>
      <c r="AD3311" s="1" t="s">
        <v>818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s="1" t="s">
        <v>51</v>
      </c>
      <c r="AS3311" s="1" t="s">
        <v>51</v>
      </c>
      <c r="AT3311" s="1" t="s">
        <v>51</v>
      </c>
      <c r="AU3311" s="1" t="s">
        <v>51</v>
      </c>
    </row>
    <row r="3312" spans="1:47" x14ac:dyDescent="0.25">
      <c r="A3312" s="1" t="s">
        <v>6312</v>
      </c>
      <c r="B3312">
        <v>3</v>
      </c>
      <c r="C3312" s="2">
        <v>43559.620868055557</v>
      </c>
      <c r="D3312" s="2">
        <v>43559.637384259258</v>
      </c>
      <c r="E3312">
        <v>39.725580000000001</v>
      </c>
      <c r="F3312">
        <v>-105.05895200000001</v>
      </c>
      <c r="G3312">
        <v>39.725580000000001</v>
      </c>
      <c r="H3312">
        <v>-105.05895</v>
      </c>
      <c r="I3312">
        <v>0</v>
      </c>
      <c r="J3312" s="1" t="s">
        <v>495</v>
      </c>
      <c r="L3312" s="1" t="s">
        <v>585</v>
      </c>
      <c r="M3312" s="1" t="s">
        <v>47</v>
      </c>
      <c r="N3312" s="1" t="s">
        <v>131</v>
      </c>
      <c r="O3312" s="1" t="s">
        <v>115</v>
      </c>
      <c r="P3312" s="1" t="s">
        <v>198</v>
      </c>
      <c r="Q3312" s="1" t="s">
        <v>496</v>
      </c>
      <c r="R3312" s="1" t="s">
        <v>48</v>
      </c>
      <c r="S3312" s="1" t="s">
        <v>79</v>
      </c>
      <c r="T3312" s="1" t="s">
        <v>205</v>
      </c>
      <c r="U3312" s="2">
        <v>43559.623611111114</v>
      </c>
      <c r="V3312">
        <v>64</v>
      </c>
      <c r="W3312">
        <v>64</v>
      </c>
      <c r="X3312">
        <v>22</v>
      </c>
      <c r="Y3312">
        <v>24.39</v>
      </c>
      <c r="Z3312">
        <v>50</v>
      </c>
      <c r="AA3312" s="1" t="s">
        <v>57</v>
      </c>
      <c r="AB3312">
        <v>12</v>
      </c>
      <c r="AC3312">
        <v>0</v>
      </c>
      <c r="AD3312" s="1" t="s">
        <v>818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s="1" t="s">
        <v>51</v>
      </c>
      <c r="AS3312" s="1" t="s">
        <v>51</v>
      </c>
      <c r="AT3312" s="1" t="s">
        <v>51</v>
      </c>
      <c r="AU3312" s="1" t="s">
        <v>51</v>
      </c>
    </row>
    <row r="3313" spans="1:47" x14ac:dyDescent="0.25">
      <c r="A3313" s="1" t="s">
        <v>8836</v>
      </c>
      <c r="B3313">
        <v>3</v>
      </c>
      <c r="C3313" s="2">
        <v>43559.72084490741</v>
      </c>
      <c r="D3313" s="2">
        <v>43559.741539351853</v>
      </c>
      <c r="E3313">
        <v>39.779690000000002</v>
      </c>
      <c r="F3313">
        <v>-104.971915</v>
      </c>
      <c r="G3313">
        <v>39.779690000000002</v>
      </c>
      <c r="H3313">
        <v>-104.97190999999999</v>
      </c>
      <c r="I3313">
        <v>0</v>
      </c>
      <c r="J3313" s="1" t="s">
        <v>1132</v>
      </c>
      <c r="K3313">
        <v>1622</v>
      </c>
      <c r="L3313" s="1" t="s">
        <v>6790</v>
      </c>
      <c r="M3313" s="1" t="s">
        <v>47</v>
      </c>
      <c r="N3313" s="1" t="s">
        <v>131</v>
      </c>
      <c r="O3313" s="1" t="s">
        <v>131</v>
      </c>
      <c r="P3313" s="1" t="s">
        <v>198</v>
      </c>
      <c r="Q3313" s="1" t="s">
        <v>246</v>
      </c>
      <c r="R3313" s="1" t="s">
        <v>48</v>
      </c>
      <c r="S3313" s="1" t="s">
        <v>79</v>
      </c>
      <c r="T3313" s="1" t="s">
        <v>205</v>
      </c>
      <c r="U3313" s="2">
        <v>43559.741666666669</v>
      </c>
      <c r="V3313">
        <v>64</v>
      </c>
      <c r="W3313">
        <v>64</v>
      </c>
      <c r="X3313">
        <v>21</v>
      </c>
      <c r="Y3313">
        <v>24.36</v>
      </c>
      <c r="Z3313">
        <v>50</v>
      </c>
      <c r="AA3313" s="1" t="s">
        <v>54</v>
      </c>
      <c r="AB3313">
        <v>3</v>
      </c>
      <c r="AC3313">
        <v>0</v>
      </c>
      <c r="AD3313" s="1" t="s">
        <v>818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s="1" t="s">
        <v>51</v>
      </c>
      <c r="AS3313" s="1" t="s">
        <v>51</v>
      </c>
      <c r="AT3313" s="1" t="s">
        <v>51</v>
      </c>
      <c r="AU3313" s="1" t="s">
        <v>51</v>
      </c>
    </row>
    <row r="3314" spans="1:47" x14ac:dyDescent="0.25">
      <c r="A3314" s="1" t="s">
        <v>7446</v>
      </c>
      <c r="B3314">
        <v>3</v>
      </c>
      <c r="C3314" s="2">
        <v>43559.828125</v>
      </c>
      <c r="D3314" s="2">
        <v>43559.848391203705</v>
      </c>
      <c r="E3314">
        <v>39.012745000000002</v>
      </c>
      <c r="F3314">
        <v>-106.242009</v>
      </c>
      <c r="G3314">
        <v>39.005594000000002</v>
      </c>
      <c r="H3314">
        <v>-106.240601</v>
      </c>
      <c r="I3314">
        <v>0.5</v>
      </c>
      <c r="J3314" s="1" t="s">
        <v>7447</v>
      </c>
      <c r="K3314">
        <v>4459</v>
      </c>
      <c r="L3314" s="1" t="s">
        <v>6954</v>
      </c>
      <c r="M3314" s="1" t="s">
        <v>97</v>
      </c>
      <c r="N3314" s="1" t="s">
        <v>1007</v>
      </c>
      <c r="O3314" s="1" t="s">
        <v>466</v>
      </c>
      <c r="P3314" s="1" t="s">
        <v>198</v>
      </c>
      <c r="Q3314" s="1" t="s">
        <v>6955</v>
      </c>
      <c r="R3314" s="1" t="s">
        <v>48</v>
      </c>
      <c r="S3314" s="1" t="s">
        <v>79</v>
      </c>
      <c r="T3314" s="1" t="s">
        <v>554</v>
      </c>
      <c r="U3314" s="2">
        <v>43559.828472222223</v>
      </c>
      <c r="V3314">
        <v>36</v>
      </c>
      <c r="W3314">
        <v>36</v>
      </c>
      <c r="X3314">
        <v>50</v>
      </c>
      <c r="Y3314">
        <v>20.8</v>
      </c>
      <c r="Z3314">
        <v>10</v>
      </c>
      <c r="AA3314" s="1" t="s">
        <v>8942</v>
      </c>
      <c r="AB3314">
        <v>0</v>
      </c>
      <c r="AC3314">
        <v>0</v>
      </c>
      <c r="AD3314" s="1" t="s">
        <v>818</v>
      </c>
      <c r="AE3314" t="b">
        <v>0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s="1" t="s">
        <v>53</v>
      </c>
      <c r="AS3314" s="1" t="s">
        <v>51</v>
      </c>
      <c r="AT3314" s="1" t="s">
        <v>51</v>
      </c>
      <c r="AU3314" s="1" t="s">
        <v>51</v>
      </c>
    </row>
    <row r="3315" spans="1:47" x14ac:dyDescent="0.25">
      <c r="A3315" s="1" t="s">
        <v>8124</v>
      </c>
      <c r="B3315">
        <v>3</v>
      </c>
      <c r="C3315" s="2">
        <v>43559.828125</v>
      </c>
      <c r="D3315" s="2">
        <v>43559.848391203705</v>
      </c>
      <c r="E3315">
        <v>39.005594000000002</v>
      </c>
      <c r="F3315">
        <v>-106.240601</v>
      </c>
      <c r="G3315">
        <v>39.012745000000002</v>
      </c>
      <c r="H3315">
        <v>-106.242009</v>
      </c>
      <c r="I3315">
        <v>0.5</v>
      </c>
      <c r="J3315" s="1" t="s">
        <v>8125</v>
      </c>
      <c r="K3315">
        <v>40586</v>
      </c>
      <c r="L3315" s="1" t="s">
        <v>8126</v>
      </c>
      <c r="M3315" s="1" t="s">
        <v>47</v>
      </c>
      <c r="N3315" s="1" t="s">
        <v>465</v>
      </c>
      <c r="O3315" s="1" t="s">
        <v>466</v>
      </c>
      <c r="P3315" s="1" t="s">
        <v>198</v>
      </c>
      <c r="Q3315" s="1" t="s">
        <v>8127</v>
      </c>
      <c r="R3315" s="1" t="s">
        <v>48</v>
      </c>
      <c r="S3315" s="1" t="s">
        <v>79</v>
      </c>
      <c r="T3315" s="1" t="s">
        <v>468</v>
      </c>
      <c r="U3315" s="2">
        <v>43559.829861111109</v>
      </c>
      <c r="V3315">
        <v>48</v>
      </c>
      <c r="W3315">
        <v>45</v>
      </c>
      <c r="X3315">
        <v>34</v>
      </c>
      <c r="Y3315">
        <v>22.41</v>
      </c>
      <c r="Z3315">
        <v>10</v>
      </c>
      <c r="AA3315" s="1" t="s">
        <v>55</v>
      </c>
      <c r="AB3315">
        <v>7</v>
      </c>
      <c r="AC3315">
        <v>0</v>
      </c>
      <c r="AD3315" s="1" t="s">
        <v>50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s="1" t="s">
        <v>53</v>
      </c>
      <c r="AS3315" s="1" t="s">
        <v>51</v>
      </c>
      <c r="AT3315" s="1" t="s">
        <v>51</v>
      </c>
      <c r="AU3315" s="1" t="s">
        <v>51</v>
      </c>
    </row>
    <row r="3316" spans="1:47" x14ac:dyDescent="0.25">
      <c r="A3316" s="1" t="s">
        <v>3550</v>
      </c>
      <c r="B3316">
        <v>3</v>
      </c>
      <c r="C3316" s="2">
        <v>43559.908333333333</v>
      </c>
      <c r="D3316" s="2">
        <v>43559.929039351853</v>
      </c>
      <c r="E3316">
        <v>39.671010000000003</v>
      </c>
      <c r="F3316">
        <v>-106.64546</v>
      </c>
      <c r="G3316">
        <v>39.659101</v>
      </c>
      <c r="H3316">
        <v>-106.636472</v>
      </c>
      <c r="I3316">
        <v>0.95199999999999996</v>
      </c>
      <c r="J3316" s="1" t="s">
        <v>1180</v>
      </c>
      <c r="L3316" s="1" t="s">
        <v>133</v>
      </c>
      <c r="M3316" s="1" t="s">
        <v>47</v>
      </c>
      <c r="N3316" s="1" t="s">
        <v>1476</v>
      </c>
      <c r="O3316" s="1" t="s">
        <v>501</v>
      </c>
      <c r="P3316" s="1" t="s">
        <v>198</v>
      </c>
      <c r="Q3316" s="1" t="s">
        <v>3551</v>
      </c>
      <c r="R3316" s="1" t="s">
        <v>48</v>
      </c>
      <c r="S3316" s="1" t="s">
        <v>79</v>
      </c>
      <c r="T3316" s="1" t="s">
        <v>612</v>
      </c>
      <c r="U3316" s="2">
        <v>43559.913888888892</v>
      </c>
      <c r="V3316">
        <v>44</v>
      </c>
      <c r="W3316">
        <v>41</v>
      </c>
      <c r="X3316">
        <v>53</v>
      </c>
      <c r="Y3316">
        <v>23.65</v>
      </c>
      <c r="Z3316">
        <v>10</v>
      </c>
      <c r="AA3316" s="1" t="s">
        <v>60</v>
      </c>
      <c r="AB3316">
        <v>6</v>
      </c>
      <c r="AC3316">
        <v>0</v>
      </c>
      <c r="AD3316" s="1" t="s">
        <v>50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s="1" t="s">
        <v>53</v>
      </c>
      <c r="AS3316" s="1" t="s">
        <v>53</v>
      </c>
      <c r="AT3316" s="1" t="s">
        <v>53</v>
      </c>
      <c r="AU3316" s="1" t="s">
        <v>53</v>
      </c>
    </row>
    <row r="3317" spans="1:47" x14ac:dyDescent="0.25">
      <c r="A3317" s="1" t="s">
        <v>2145</v>
      </c>
      <c r="B3317">
        <v>3</v>
      </c>
      <c r="C3317" s="2">
        <v>43559.939050925925</v>
      </c>
      <c r="D3317" s="2">
        <v>43559.95957175926</v>
      </c>
      <c r="E3317">
        <v>39.670299</v>
      </c>
      <c r="F3317">
        <v>-104.82931000000001</v>
      </c>
      <c r="G3317">
        <v>39.669305000000001</v>
      </c>
      <c r="H3317">
        <v>-104.82959200000001</v>
      </c>
      <c r="I3317">
        <v>7.0000000000000007E-2</v>
      </c>
      <c r="J3317" s="1" t="s">
        <v>574</v>
      </c>
      <c r="L3317" s="1" t="s">
        <v>403</v>
      </c>
      <c r="M3317" s="1" t="s">
        <v>47</v>
      </c>
      <c r="N3317" s="1" t="s">
        <v>170</v>
      </c>
      <c r="O3317" s="1" t="s">
        <v>201</v>
      </c>
      <c r="P3317" s="1" t="s">
        <v>198</v>
      </c>
      <c r="Q3317" s="1" t="s">
        <v>202</v>
      </c>
      <c r="R3317" s="1" t="s">
        <v>48</v>
      </c>
      <c r="S3317" s="1" t="s">
        <v>79</v>
      </c>
      <c r="T3317" s="1" t="s">
        <v>203</v>
      </c>
      <c r="U3317" s="2">
        <v>43559.956944444442</v>
      </c>
      <c r="V3317">
        <v>47</v>
      </c>
      <c r="W3317">
        <v>43</v>
      </c>
      <c r="X3317">
        <v>55</v>
      </c>
      <c r="Y3317">
        <v>24.35</v>
      </c>
      <c r="Z3317">
        <v>10</v>
      </c>
      <c r="AA3317" s="1" t="s">
        <v>66</v>
      </c>
      <c r="AB3317">
        <v>9</v>
      </c>
      <c r="AC3317">
        <v>0</v>
      </c>
      <c r="AD3317" s="1" t="s">
        <v>818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s="1" t="s">
        <v>53</v>
      </c>
      <c r="AS3317" s="1" t="s">
        <v>53</v>
      </c>
      <c r="AT3317" s="1" t="s">
        <v>53</v>
      </c>
      <c r="AU3317" s="1" t="s">
        <v>53</v>
      </c>
    </row>
    <row r="3318" spans="1:47" x14ac:dyDescent="0.25">
      <c r="A3318" s="1" t="s">
        <v>2146</v>
      </c>
      <c r="B3318">
        <v>3</v>
      </c>
      <c r="C3318" s="2">
        <v>43559.940625000003</v>
      </c>
      <c r="D3318" s="2">
        <v>43559.960451388892</v>
      </c>
      <c r="E3318">
        <v>39.678730000000002</v>
      </c>
      <c r="F3318">
        <v>-104.82898</v>
      </c>
      <c r="G3318">
        <v>39.671140000000001</v>
      </c>
      <c r="H3318">
        <v>-104.82915</v>
      </c>
      <c r="I3318">
        <v>0.52400000000000002</v>
      </c>
      <c r="J3318" s="1" t="s">
        <v>2147</v>
      </c>
      <c r="L3318" s="1" t="s">
        <v>403</v>
      </c>
      <c r="M3318" s="1" t="s">
        <v>47</v>
      </c>
      <c r="N3318" s="1" t="s">
        <v>170</v>
      </c>
      <c r="O3318" s="1" t="s">
        <v>201</v>
      </c>
      <c r="P3318" s="1" t="s">
        <v>198</v>
      </c>
      <c r="Q3318" s="1" t="s">
        <v>202</v>
      </c>
      <c r="R3318" s="1" t="s">
        <v>48</v>
      </c>
      <c r="S3318" s="1" t="s">
        <v>79</v>
      </c>
      <c r="T3318" s="1" t="s">
        <v>203</v>
      </c>
      <c r="U3318" s="2">
        <v>43559.956944444442</v>
      </c>
      <c r="V3318">
        <v>47</v>
      </c>
      <c r="W3318">
        <v>43</v>
      </c>
      <c r="X3318">
        <v>55</v>
      </c>
      <c r="Y3318">
        <v>24.35</v>
      </c>
      <c r="Z3318">
        <v>10</v>
      </c>
      <c r="AA3318" s="1" t="s">
        <v>66</v>
      </c>
      <c r="AB3318">
        <v>9</v>
      </c>
      <c r="AC3318">
        <v>0</v>
      </c>
      <c r="AD3318" s="1" t="s">
        <v>818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s="1" t="s">
        <v>53</v>
      </c>
      <c r="AS3318" s="1" t="s">
        <v>53</v>
      </c>
      <c r="AT3318" s="1" t="s">
        <v>53</v>
      </c>
      <c r="AU3318" s="1" t="s">
        <v>53</v>
      </c>
    </row>
    <row r="3319" spans="1:47" x14ac:dyDescent="0.25">
      <c r="A3319" s="1" t="s">
        <v>2148</v>
      </c>
      <c r="B3319">
        <v>4</v>
      </c>
      <c r="C3319" s="2">
        <v>43559.940625000003</v>
      </c>
      <c r="D3319" s="2">
        <v>43559.9609837963</v>
      </c>
      <c r="E3319">
        <v>39.670400000000001</v>
      </c>
      <c r="F3319">
        <v>-104.82895000000001</v>
      </c>
      <c r="G3319">
        <v>39.674810000000001</v>
      </c>
      <c r="H3319">
        <v>-104.82678</v>
      </c>
      <c r="I3319">
        <v>0.32600000000000001</v>
      </c>
      <c r="J3319" s="1" t="s">
        <v>2149</v>
      </c>
      <c r="L3319" s="1" t="s">
        <v>308</v>
      </c>
      <c r="M3319" s="1" t="s">
        <v>47</v>
      </c>
      <c r="N3319" s="1" t="s">
        <v>170</v>
      </c>
      <c r="O3319" s="1" t="s">
        <v>201</v>
      </c>
      <c r="P3319" s="1" t="s">
        <v>198</v>
      </c>
      <c r="Q3319" s="1" t="s">
        <v>202</v>
      </c>
      <c r="R3319" s="1" t="s">
        <v>48</v>
      </c>
      <c r="S3319" s="1" t="s">
        <v>79</v>
      </c>
      <c r="T3319" s="1" t="s">
        <v>203</v>
      </c>
      <c r="U3319" s="2">
        <v>43559.956944444442</v>
      </c>
      <c r="V3319">
        <v>47</v>
      </c>
      <c r="W3319">
        <v>43</v>
      </c>
      <c r="X3319">
        <v>55</v>
      </c>
      <c r="Y3319">
        <v>24.35</v>
      </c>
      <c r="Z3319">
        <v>10</v>
      </c>
      <c r="AA3319" s="1" t="s">
        <v>66</v>
      </c>
      <c r="AB3319">
        <v>9</v>
      </c>
      <c r="AC3319">
        <v>0</v>
      </c>
      <c r="AD3319" s="1" t="s">
        <v>818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s="1" t="s">
        <v>53</v>
      </c>
      <c r="AS3319" s="1" t="s">
        <v>53</v>
      </c>
      <c r="AT3319" s="1" t="s">
        <v>53</v>
      </c>
      <c r="AU3319" s="1" t="s">
        <v>53</v>
      </c>
    </row>
    <row r="3320" spans="1:47" x14ac:dyDescent="0.25">
      <c r="A3320" s="1" t="s">
        <v>2214</v>
      </c>
      <c r="B3320">
        <v>3</v>
      </c>
      <c r="C3320" s="2">
        <v>43560.25</v>
      </c>
      <c r="D3320" s="2">
        <v>43560.27071759259</v>
      </c>
      <c r="E3320">
        <v>39.703629999999997</v>
      </c>
      <c r="F3320">
        <v>-105.24890000000001</v>
      </c>
      <c r="G3320">
        <v>39.704459999999997</v>
      </c>
      <c r="H3320">
        <v>-105.25299</v>
      </c>
      <c r="I3320">
        <v>0.22500000000000001</v>
      </c>
      <c r="J3320" s="1" t="s">
        <v>891</v>
      </c>
      <c r="L3320" s="1" t="s">
        <v>137</v>
      </c>
      <c r="M3320" s="1" t="s">
        <v>47</v>
      </c>
      <c r="N3320" s="1" t="s">
        <v>269</v>
      </c>
      <c r="O3320" s="1" t="s">
        <v>115</v>
      </c>
      <c r="P3320" s="1" t="s">
        <v>198</v>
      </c>
      <c r="Q3320" s="1" t="s">
        <v>270</v>
      </c>
      <c r="R3320" s="1" t="s">
        <v>48</v>
      </c>
      <c r="S3320" s="1" t="s">
        <v>79</v>
      </c>
      <c r="T3320" s="1" t="s">
        <v>205</v>
      </c>
      <c r="U3320" s="2">
        <v>43560.249305555553</v>
      </c>
      <c r="V3320">
        <v>43</v>
      </c>
      <c r="W3320">
        <v>43</v>
      </c>
      <c r="X3320">
        <v>61</v>
      </c>
      <c r="Y3320">
        <v>24.33</v>
      </c>
      <c r="Z3320">
        <v>10</v>
      </c>
      <c r="AA3320" s="1" t="s">
        <v>57</v>
      </c>
      <c r="AB3320">
        <v>3</v>
      </c>
      <c r="AC3320">
        <v>0</v>
      </c>
      <c r="AD3320" s="1" t="s">
        <v>818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s="1" t="s">
        <v>53</v>
      </c>
      <c r="AS3320" s="1" t="s">
        <v>53</v>
      </c>
      <c r="AT3320" s="1" t="s">
        <v>51</v>
      </c>
      <c r="AU3320" s="1" t="s">
        <v>51</v>
      </c>
    </row>
    <row r="3321" spans="1:47" x14ac:dyDescent="0.25">
      <c r="A3321" s="1" t="s">
        <v>2898</v>
      </c>
      <c r="B3321">
        <v>3</v>
      </c>
      <c r="C3321" s="2">
        <v>43560.293240740742</v>
      </c>
      <c r="D3321" s="2">
        <v>43560.313726851855</v>
      </c>
      <c r="E3321">
        <v>39.754576</v>
      </c>
      <c r="F3321">
        <v>-104.82753</v>
      </c>
      <c r="G3321">
        <v>39.756207000000003</v>
      </c>
      <c r="H3321">
        <v>-104.82755</v>
      </c>
      <c r="I3321">
        <v>0.113</v>
      </c>
      <c r="J3321" s="1" t="s">
        <v>307</v>
      </c>
      <c r="L3321" s="1" t="s">
        <v>308</v>
      </c>
      <c r="M3321" s="1" t="s">
        <v>47</v>
      </c>
      <c r="N3321" s="1" t="s">
        <v>170</v>
      </c>
      <c r="O3321" s="1" t="s">
        <v>147</v>
      </c>
      <c r="P3321" s="1" t="s">
        <v>198</v>
      </c>
      <c r="Q3321" s="1" t="s">
        <v>240</v>
      </c>
      <c r="R3321" s="1" t="s">
        <v>48</v>
      </c>
      <c r="S3321" s="1" t="s">
        <v>79</v>
      </c>
      <c r="T3321" s="1" t="s">
        <v>203</v>
      </c>
      <c r="U3321" s="2">
        <v>43560.290277777778</v>
      </c>
      <c r="V3321">
        <v>44</v>
      </c>
      <c r="W3321">
        <v>40</v>
      </c>
      <c r="X3321">
        <v>56</v>
      </c>
      <c r="Y3321">
        <v>24.32</v>
      </c>
      <c r="Z3321">
        <v>10</v>
      </c>
      <c r="AA3321" s="1" t="s">
        <v>68</v>
      </c>
      <c r="AB3321">
        <v>7</v>
      </c>
      <c r="AC3321">
        <v>0</v>
      </c>
      <c r="AD3321" s="1" t="s">
        <v>965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s="1" t="s">
        <v>51</v>
      </c>
      <c r="AS3321" s="1" t="s">
        <v>51</v>
      </c>
      <c r="AT3321" s="1" t="s">
        <v>51</v>
      </c>
      <c r="AU3321" s="1" t="s">
        <v>51</v>
      </c>
    </row>
    <row r="3322" spans="1:47" x14ac:dyDescent="0.25">
      <c r="A3322" s="1" t="s">
        <v>2899</v>
      </c>
      <c r="B3322">
        <v>3</v>
      </c>
      <c r="C3322" s="2">
        <v>43560.286469907405</v>
      </c>
      <c r="D3322" s="2">
        <v>43560.306828703702</v>
      </c>
      <c r="E3322">
        <v>39.773170999999998</v>
      </c>
      <c r="F3322">
        <v>-104.83734699999999</v>
      </c>
      <c r="G3322">
        <v>39.77317</v>
      </c>
      <c r="H3322">
        <v>-104.83733700000001</v>
      </c>
      <c r="I3322">
        <v>1E-3</v>
      </c>
      <c r="J3322" s="1" t="s">
        <v>220</v>
      </c>
      <c r="L3322" s="1" t="s">
        <v>133</v>
      </c>
      <c r="M3322" s="1" t="s">
        <v>47</v>
      </c>
      <c r="N3322" s="1" t="s">
        <v>131</v>
      </c>
      <c r="O3322" s="1" t="s">
        <v>131</v>
      </c>
      <c r="P3322" s="1" t="s">
        <v>198</v>
      </c>
      <c r="Q3322" s="1" t="s">
        <v>299</v>
      </c>
      <c r="R3322" s="1" t="s">
        <v>48</v>
      </c>
      <c r="S3322" s="1" t="s">
        <v>79</v>
      </c>
      <c r="T3322" s="1" t="s">
        <v>203</v>
      </c>
      <c r="U3322" s="2">
        <v>43560.290277777778</v>
      </c>
      <c r="V3322">
        <v>44</v>
      </c>
      <c r="W3322">
        <v>40</v>
      </c>
      <c r="X3322">
        <v>56</v>
      </c>
      <c r="Y3322">
        <v>24.32</v>
      </c>
      <c r="Z3322">
        <v>10</v>
      </c>
      <c r="AA3322" s="1" t="s">
        <v>68</v>
      </c>
      <c r="AB3322">
        <v>7</v>
      </c>
      <c r="AC3322">
        <v>0</v>
      </c>
      <c r="AD3322" s="1" t="s">
        <v>965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s="1" t="s">
        <v>51</v>
      </c>
      <c r="AS3322" s="1" t="s">
        <v>51</v>
      </c>
      <c r="AT3322" s="1" t="s">
        <v>51</v>
      </c>
      <c r="AU3322" s="1" t="s">
        <v>51</v>
      </c>
    </row>
    <row r="3323" spans="1:47" x14ac:dyDescent="0.25">
      <c r="A3323" s="1" t="s">
        <v>959</v>
      </c>
      <c r="B3323">
        <v>3</v>
      </c>
      <c r="C3323" s="2">
        <v>43560.394803240742</v>
      </c>
      <c r="D3323" s="2">
        <v>43560.415162037039</v>
      </c>
      <c r="E3323">
        <v>39.774549999999998</v>
      </c>
      <c r="F3323">
        <v>-104.85323200000001</v>
      </c>
      <c r="G3323">
        <v>39.774549999999998</v>
      </c>
      <c r="H3323">
        <v>-104.85323</v>
      </c>
      <c r="I3323">
        <v>0</v>
      </c>
      <c r="J3323" s="1" t="s">
        <v>534</v>
      </c>
      <c r="L3323" s="1" t="s">
        <v>143</v>
      </c>
      <c r="M3323" s="1" t="s">
        <v>47</v>
      </c>
      <c r="N3323" s="1" t="s">
        <v>131</v>
      </c>
      <c r="O3323" s="1" t="s">
        <v>131</v>
      </c>
      <c r="P3323" s="1" t="s">
        <v>198</v>
      </c>
      <c r="Q3323" s="1" t="s">
        <v>299</v>
      </c>
      <c r="R3323" s="1" t="s">
        <v>48</v>
      </c>
      <c r="S3323" s="1" t="s">
        <v>79</v>
      </c>
      <c r="T3323" s="1" t="s">
        <v>203</v>
      </c>
      <c r="U3323" s="2">
        <v>43560.415277777778</v>
      </c>
      <c r="V3323">
        <v>56</v>
      </c>
      <c r="W3323">
        <v>56</v>
      </c>
      <c r="X3323">
        <v>36</v>
      </c>
      <c r="Y3323">
        <v>24.31</v>
      </c>
      <c r="Z3323">
        <v>10</v>
      </c>
      <c r="AA3323" s="1" t="s">
        <v>55</v>
      </c>
      <c r="AB3323">
        <v>9</v>
      </c>
      <c r="AC3323">
        <v>0</v>
      </c>
      <c r="AD3323" s="1" t="s">
        <v>818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s="1" t="s">
        <v>51</v>
      </c>
      <c r="AS3323" s="1" t="s">
        <v>51</v>
      </c>
      <c r="AT3323" s="1" t="s">
        <v>51</v>
      </c>
      <c r="AU3323" s="1" t="s">
        <v>51</v>
      </c>
    </row>
    <row r="3324" spans="1:47" x14ac:dyDescent="0.25">
      <c r="A3324" s="1" t="s">
        <v>3397</v>
      </c>
      <c r="B3324">
        <v>3</v>
      </c>
      <c r="C3324" s="2">
        <v>43560.45416666667</v>
      </c>
      <c r="D3324" s="2">
        <v>43560.47488425926</v>
      </c>
      <c r="E3324">
        <v>38.907679000000002</v>
      </c>
      <c r="F3324">
        <v>-105.97962200000001</v>
      </c>
      <c r="G3324">
        <v>38.906576000000001</v>
      </c>
      <c r="H3324">
        <v>-105.98269500000001</v>
      </c>
      <c r="I3324">
        <v>0.182</v>
      </c>
      <c r="J3324" s="1" t="s">
        <v>463</v>
      </c>
      <c r="L3324" s="1" t="s">
        <v>464</v>
      </c>
      <c r="M3324" s="1" t="s">
        <v>47</v>
      </c>
      <c r="N3324" s="1" t="s">
        <v>355</v>
      </c>
      <c r="O3324" s="1" t="s">
        <v>466</v>
      </c>
      <c r="P3324" s="1" t="s">
        <v>198</v>
      </c>
      <c r="Q3324" s="1" t="s">
        <v>357</v>
      </c>
      <c r="R3324" s="1" t="s">
        <v>48</v>
      </c>
      <c r="S3324" s="1" t="s">
        <v>79</v>
      </c>
      <c r="T3324" s="1" t="s">
        <v>358</v>
      </c>
      <c r="U3324" s="2">
        <v>43560.450694444444</v>
      </c>
      <c r="V3324">
        <v>45</v>
      </c>
      <c r="W3324">
        <v>41</v>
      </c>
      <c r="X3324">
        <v>37</v>
      </c>
      <c r="Y3324">
        <v>20.86</v>
      </c>
      <c r="Z3324">
        <v>10</v>
      </c>
      <c r="AA3324" s="1" t="s">
        <v>64</v>
      </c>
      <c r="AB3324">
        <v>6</v>
      </c>
      <c r="AC3324">
        <v>0</v>
      </c>
      <c r="AD3324" s="1" t="s">
        <v>50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s="1" t="s">
        <v>51</v>
      </c>
      <c r="AS3324" s="1" t="s">
        <v>51</v>
      </c>
      <c r="AT3324" s="1" t="s">
        <v>51</v>
      </c>
      <c r="AU3324" s="1" t="s">
        <v>51</v>
      </c>
    </row>
    <row r="3325" spans="1:47" x14ac:dyDescent="0.25">
      <c r="A3325" s="1" t="s">
        <v>3398</v>
      </c>
      <c r="B3325">
        <v>3</v>
      </c>
      <c r="C3325" s="2">
        <v>43560.48646990741</v>
      </c>
      <c r="D3325" s="2">
        <v>43560.506840277776</v>
      </c>
      <c r="E3325">
        <v>38.907679000000002</v>
      </c>
      <c r="F3325">
        <v>-105.97962200000001</v>
      </c>
      <c r="G3325">
        <v>38.876010000000001</v>
      </c>
      <c r="H3325">
        <v>-105.98573500000001</v>
      </c>
      <c r="I3325">
        <v>2.2130000000000001</v>
      </c>
      <c r="J3325" s="1" t="s">
        <v>463</v>
      </c>
      <c r="L3325" s="1" t="s">
        <v>464</v>
      </c>
      <c r="M3325" s="1" t="s">
        <v>47</v>
      </c>
      <c r="N3325" s="1" t="s">
        <v>355</v>
      </c>
      <c r="O3325" s="1" t="s">
        <v>466</v>
      </c>
      <c r="P3325" s="1" t="s">
        <v>198</v>
      </c>
      <c r="Q3325" s="1" t="s">
        <v>357</v>
      </c>
      <c r="R3325" s="1" t="s">
        <v>48</v>
      </c>
      <c r="S3325" s="1" t="s">
        <v>79</v>
      </c>
      <c r="T3325" s="1" t="s">
        <v>358</v>
      </c>
      <c r="U3325" s="2">
        <v>43560.491666666669</v>
      </c>
      <c r="V3325">
        <v>46</v>
      </c>
      <c r="W3325">
        <v>44</v>
      </c>
      <c r="X3325">
        <v>34</v>
      </c>
      <c r="Y3325">
        <v>20.84</v>
      </c>
      <c r="Z3325">
        <v>10</v>
      </c>
      <c r="AA3325" s="1" t="s">
        <v>63</v>
      </c>
      <c r="AB3325">
        <v>6</v>
      </c>
      <c r="AC3325">
        <v>0</v>
      </c>
      <c r="AD3325" s="1" t="s">
        <v>50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s="1" t="s">
        <v>51</v>
      </c>
      <c r="AS3325" s="1" t="s">
        <v>51</v>
      </c>
      <c r="AT3325" s="1" t="s">
        <v>51</v>
      </c>
      <c r="AU3325" s="1" t="s">
        <v>51</v>
      </c>
    </row>
    <row r="3326" spans="1:47" x14ac:dyDescent="0.25">
      <c r="A3326" s="1" t="s">
        <v>3399</v>
      </c>
      <c r="B3326">
        <v>3</v>
      </c>
      <c r="C3326" s="2">
        <v>43560.48646990741</v>
      </c>
      <c r="D3326" s="2">
        <v>43560.506840277776</v>
      </c>
      <c r="E3326">
        <v>38.876010000000001</v>
      </c>
      <c r="F3326">
        <v>-105.98573500000001</v>
      </c>
      <c r="G3326">
        <v>38.907679000000002</v>
      </c>
      <c r="H3326">
        <v>-105.97962200000001</v>
      </c>
      <c r="I3326">
        <v>2.2130000000000001</v>
      </c>
      <c r="J3326" s="1" t="s">
        <v>3400</v>
      </c>
      <c r="L3326" s="1" t="s">
        <v>464</v>
      </c>
      <c r="M3326" s="1" t="s">
        <v>47</v>
      </c>
      <c r="N3326" s="1" t="s">
        <v>465</v>
      </c>
      <c r="O3326" s="1" t="s">
        <v>466</v>
      </c>
      <c r="P3326" s="1" t="s">
        <v>198</v>
      </c>
      <c r="Q3326" s="1" t="s">
        <v>467</v>
      </c>
      <c r="R3326" s="1" t="s">
        <v>48</v>
      </c>
      <c r="S3326" s="1" t="s">
        <v>79</v>
      </c>
      <c r="T3326" s="1" t="s">
        <v>468</v>
      </c>
      <c r="U3326" s="2">
        <v>43560.482638888891</v>
      </c>
      <c r="V3326">
        <v>52</v>
      </c>
      <c r="W3326">
        <v>52</v>
      </c>
      <c r="X3326">
        <v>26</v>
      </c>
      <c r="Y3326">
        <v>22.36</v>
      </c>
      <c r="Z3326">
        <v>10</v>
      </c>
      <c r="AA3326" s="1" t="s">
        <v>64</v>
      </c>
      <c r="AB3326">
        <v>7</v>
      </c>
      <c r="AC3326">
        <v>0</v>
      </c>
      <c r="AD3326" s="1" t="s">
        <v>50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s="1" t="s">
        <v>51</v>
      </c>
      <c r="AS3326" s="1" t="s">
        <v>51</v>
      </c>
      <c r="AT3326" s="1" t="s">
        <v>51</v>
      </c>
      <c r="AU3326" s="1" t="s">
        <v>51</v>
      </c>
    </row>
    <row r="3327" spans="1:47" x14ac:dyDescent="0.25">
      <c r="A3327" s="1" t="s">
        <v>3401</v>
      </c>
      <c r="B3327">
        <v>3</v>
      </c>
      <c r="C3327" s="2">
        <v>43560.48646990741</v>
      </c>
      <c r="D3327" s="2">
        <v>43560.506851851853</v>
      </c>
      <c r="E3327">
        <v>40.433500000000002</v>
      </c>
      <c r="F3327">
        <v>-104.99254999999999</v>
      </c>
      <c r="G3327">
        <v>40.429006999999999</v>
      </c>
      <c r="H3327">
        <v>-104.99263999999999</v>
      </c>
      <c r="I3327">
        <v>0.31</v>
      </c>
      <c r="J3327" s="1" t="s">
        <v>444</v>
      </c>
      <c r="L3327" s="1" t="s">
        <v>172</v>
      </c>
      <c r="M3327" s="1" t="s">
        <v>47</v>
      </c>
      <c r="N3327" s="1" t="s">
        <v>305</v>
      </c>
      <c r="O3327" s="1" t="s">
        <v>228</v>
      </c>
      <c r="P3327" s="1" t="s">
        <v>198</v>
      </c>
      <c r="Q3327" s="1" t="s">
        <v>445</v>
      </c>
      <c r="R3327" s="1" t="s">
        <v>48</v>
      </c>
      <c r="S3327" s="1" t="s">
        <v>79</v>
      </c>
      <c r="T3327" s="1" t="s">
        <v>230</v>
      </c>
      <c r="U3327" s="2">
        <v>43560.49722222222</v>
      </c>
      <c r="V3327">
        <v>64</v>
      </c>
      <c r="W3327">
        <v>64</v>
      </c>
      <c r="X3327">
        <v>31</v>
      </c>
      <c r="Y3327">
        <v>24.9</v>
      </c>
      <c r="Z3327">
        <v>10</v>
      </c>
      <c r="AA3327" s="1" t="s">
        <v>68</v>
      </c>
      <c r="AB3327">
        <v>9</v>
      </c>
      <c r="AC3327">
        <v>0</v>
      </c>
      <c r="AD3327" s="1" t="s">
        <v>50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s="1" t="s">
        <v>51</v>
      </c>
      <c r="AS3327" s="1" t="s">
        <v>51</v>
      </c>
      <c r="AT3327" s="1" t="s">
        <v>51</v>
      </c>
      <c r="AU3327" s="1" t="s">
        <v>51</v>
      </c>
    </row>
    <row r="3328" spans="1:47" x14ac:dyDescent="0.25">
      <c r="A3328" s="1" t="s">
        <v>2427</v>
      </c>
      <c r="B3328">
        <v>3</v>
      </c>
      <c r="C3328" s="2">
        <v>43560.53334490741</v>
      </c>
      <c r="D3328" s="2">
        <v>43560.554039351853</v>
      </c>
      <c r="E3328">
        <v>39.630034999999999</v>
      </c>
      <c r="F3328">
        <v>-104.905278</v>
      </c>
      <c r="G3328">
        <v>39.628911000000002</v>
      </c>
      <c r="H3328">
        <v>-104.904681</v>
      </c>
      <c r="I3328">
        <v>8.4000000000000005E-2</v>
      </c>
      <c r="J3328" s="1" t="s">
        <v>220</v>
      </c>
      <c r="L3328" s="1" t="s">
        <v>195</v>
      </c>
      <c r="M3328" s="1" t="s">
        <v>47</v>
      </c>
      <c r="N3328" s="1" t="s">
        <v>131</v>
      </c>
      <c r="O3328" s="1" t="s">
        <v>131</v>
      </c>
      <c r="P3328" s="1" t="s">
        <v>198</v>
      </c>
      <c r="Q3328" s="1" t="s">
        <v>414</v>
      </c>
      <c r="R3328" s="1" t="s">
        <v>48</v>
      </c>
      <c r="S3328" s="1" t="s">
        <v>79</v>
      </c>
      <c r="T3328" s="1" t="s">
        <v>200</v>
      </c>
      <c r="U3328" s="2">
        <v>43560.536805555559</v>
      </c>
      <c r="V3328">
        <v>66</v>
      </c>
      <c r="W3328">
        <v>66</v>
      </c>
      <c r="X3328">
        <v>21</v>
      </c>
      <c r="Y3328">
        <v>24.06</v>
      </c>
      <c r="Z3328">
        <v>10</v>
      </c>
      <c r="AA3328" s="1" t="s">
        <v>66</v>
      </c>
      <c r="AB3328">
        <v>8</v>
      </c>
      <c r="AC3328">
        <v>0</v>
      </c>
      <c r="AD3328" s="1" t="s">
        <v>818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s="1" t="s">
        <v>51</v>
      </c>
      <c r="AS3328" s="1" t="s">
        <v>51</v>
      </c>
      <c r="AT3328" s="1" t="s">
        <v>51</v>
      </c>
      <c r="AU3328" s="1" t="s">
        <v>51</v>
      </c>
    </row>
    <row r="3329" spans="1:47" x14ac:dyDescent="0.25">
      <c r="A3329" s="1" t="s">
        <v>3676</v>
      </c>
      <c r="B3329">
        <v>3</v>
      </c>
      <c r="C3329" s="2">
        <v>43560.528148148151</v>
      </c>
      <c r="D3329" s="2">
        <v>43560.548483796294</v>
      </c>
      <c r="E3329">
        <v>40.431719999999999</v>
      </c>
      <c r="F3329">
        <v>-104.99257</v>
      </c>
      <c r="G3329">
        <v>40.429006999999999</v>
      </c>
      <c r="H3329">
        <v>-104.99263999999999</v>
      </c>
      <c r="I3329">
        <v>0.187</v>
      </c>
      <c r="J3329" s="1" t="s">
        <v>444</v>
      </c>
      <c r="L3329" s="1" t="s">
        <v>195</v>
      </c>
      <c r="M3329" s="1" t="s">
        <v>47</v>
      </c>
      <c r="N3329" s="1" t="s">
        <v>305</v>
      </c>
      <c r="O3329" s="1" t="s">
        <v>228</v>
      </c>
      <c r="P3329" s="1" t="s">
        <v>198</v>
      </c>
      <c r="Q3329" s="1" t="s">
        <v>445</v>
      </c>
      <c r="R3329" s="1" t="s">
        <v>48</v>
      </c>
      <c r="S3329" s="1" t="s">
        <v>79</v>
      </c>
      <c r="T3329" s="1" t="s">
        <v>230</v>
      </c>
      <c r="U3329" s="2">
        <v>43560.538888888892</v>
      </c>
      <c r="V3329">
        <v>66</v>
      </c>
      <c r="W3329">
        <v>66</v>
      </c>
      <c r="X3329">
        <v>24</v>
      </c>
      <c r="Y3329">
        <v>24.87</v>
      </c>
      <c r="Z3329">
        <v>10</v>
      </c>
      <c r="AA3329" s="1" t="s">
        <v>68</v>
      </c>
      <c r="AB3329">
        <v>12</v>
      </c>
      <c r="AC3329">
        <v>0</v>
      </c>
      <c r="AD3329" s="1" t="s">
        <v>50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s="1" t="s">
        <v>51</v>
      </c>
      <c r="AS3329" s="1" t="s">
        <v>51</v>
      </c>
      <c r="AT3329" s="1" t="s">
        <v>51</v>
      </c>
      <c r="AU3329" s="1" t="s">
        <v>51</v>
      </c>
    </row>
    <row r="3330" spans="1:47" x14ac:dyDescent="0.25">
      <c r="A3330" s="1" t="s">
        <v>5681</v>
      </c>
      <c r="B3330">
        <v>3</v>
      </c>
      <c r="C3330" s="2">
        <v>43560.544814814813</v>
      </c>
      <c r="D3330" s="2">
        <v>43560.565162037034</v>
      </c>
      <c r="E3330">
        <v>39.725729999999999</v>
      </c>
      <c r="F3330">
        <v>-105.058798</v>
      </c>
      <c r="G3330">
        <v>39.725709999999999</v>
      </c>
      <c r="H3330">
        <v>-105.05967099999999</v>
      </c>
      <c r="I3330">
        <v>4.5999999999999999E-2</v>
      </c>
      <c r="J3330" s="1" t="s">
        <v>583</v>
      </c>
      <c r="L3330" s="1" t="s">
        <v>129</v>
      </c>
      <c r="M3330" s="1" t="s">
        <v>47</v>
      </c>
      <c r="N3330" s="1" t="s">
        <v>131</v>
      </c>
      <c r="O3330" s="1" t="s">
        <v>115</v>
      </c>
      <c r="P3330" s="1" t="s">
        <v>198</v>
      </c>
      <c r="Q3330" s="1" t="s">
        <v>496</v>
      </c>
      <c r="R3330" s="1" t="s">
        <v>48</v>
      </c>
      <c r="S3330" s="1" t="s">
        <v>79</v>
      </c>
      <c r="T3330" s="1" t="s">
        <v>205</v>
      </c>
      <c r="U3330" s="2">
        <v>43560.53125</v>
      </c>
      <c r="V3330">
        <v>64</v>
      </c>
      <c r="W3330">
        <v>64</v>
      </c>
      <c r="X3330">
        <v>22</v>
      </c>
      <c r="Y3330">
        <v>24.28</v>
      </c>
      <c r="Z3330">
        <v>30</v>
      </c>
      <c r="AA3330" s="1" t="s">
        <v>60</v>
      </c>
      <c r="AB3330">
        <v>9</v>
      </c>
      <c r="AC3330">
        <v>0</v>
      </c>
      <c r="AD3330" s="1" t="s">
        <v>818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s="1" t="s">
        <v>51</v>
      </c>
      <c r="AS3330" s="1" t="s">
        <v>51</v>
      </c>
      <c r="AT3330" s="1" t="s">
        <v>51</v>
      </c>
      <c r="AU3330" s="1" t="s">
        <v>51</v>
      </c>
    </row>
    <row r="3331" spans="1:47" x14ac:dyDescent="0.25">
      <c r="A3331" s="1" t="s">
        <v>5618</v>
      </c>
      <c r="B3331">
        <v>3</v>
      </c>
      <c r="C3331" s="2">
        <v>43560.564097222225</v>
      </c>
      <c r="D3331" s="2">
        <v>43560.584641203706</v>
      </c>
      <c r="E3331">
        <v>39.734789999999997</v>
      </c>
      <c r="F3331">
        <v>-105.01503</v>
      </c>
      <c r="G3331">
        <v>39.736634000000002</v>
      </c>
      <c r="H3331">
        <v>-105.014162</v>
      </c>
      <c r="I3331">
        <v>0.13500000000000001</v>
      </c>
      <c r="J3331" s="1" t="s">
        <v>567</v>
      </c>
      <c r="L3331" s="1" t="s">
        <v>265</v>
      </c>
      <c r="M3331" s="1" t="s">
        <v>47</v>
      </c>
      <c r="N3331" s="1" t="s">
        <v>131</v>
      </c>
      <c r="O3331" s="1" t="s">
        <v>131</v>
      </c>
      <c r="P3331" s="1" t="s">
        <v>198</v>
      </c>
      <c r="Q3331" s="1" t="s">
        <v>310</v>
      </c>
      <c r="R3331" s="1" t="s">
        <v>48</v>
      </c>
      <c r="S3331" s="1" t="s">
        <v>79</v>
      </c>
      <c r="T3331" s="1" t="s">
        <v>205</v>
      </c>
      <c r="U3331" s="2">
        <v>43560.575694444444</v>
      </c>
      <c r="V3331">
        <v>66</v>
      </c>
      <c r="W3331">
        <v>66</v>
      </c>
      <c r="X3331">
        <v>19</v>
      </c>
      <c r="Y3331">
        <v>24.26</v>
      </c>
      <c r="Z3331">
        <v>40</v>
      </c>
      <c r="AA3331" s="1" t="s">
        <v>64</v>
      </c>
      <c r="AB3331">
        <v>7</v>
      </c>
      <c r="AC3331">
        <v>0</v>
      </c>
      <c r="AD3331" s="1" t="s">
        <v>818</v>
      </c>
      <c r="AE3331" t="b">
        <v>0</v>
      </c>
      <c r="AF3331" t="b">
        <v>0</v>
      </c>
      <c r="AG3331" t="b">
        <v>0</v>
      </c>
      <c r="AH3331" t="b">
        <v>0</v>
      </c>
      <c r="AI3331" t="b">
        <v>1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s="1" t="s">
        <v>51</v>
      </c>
      <c r="AS3331" s="1" t="s">
        <v>51</v>
      </c>
      <c r="AT3331" s="1" t="s">
        <v>51</v>
      </c>
      <c r="AU3331" s="1" t="s">
        <v>51</v>
      </c>
    </row>
    <row r="3332" spans="1:47" x14ac:dyDescent="0.25">
      <c r="A3332" s="1" t="s">
        <v>2428</v>
      </c>
      <c r="B3332">
        <v>3</v>
      </c>
      <c r="C3332" s="2">
        <v>43560.659930555557</v>
      </c>
      <c r="D3332" s="2">
        <v>43560.680451388886</v>
      </c>
      <c r="E3332">
        <v>40.400382999999998</v>
      </c>
      <c r="F3332">
        <v>-104.99328</v>
      </c>
      <c r="G3332">
        <v>40.40249</v>
      </c>
      <c r="H3332">
        <v>-104.99324</v>
      </c>
      <c r="I3332">
        <v>0.14599999999999999</v>
      </c>
      <c r="J3332" s="1" t="s">
        <v>444</v>
      </c>
      <c r="L3332" s="1" t="s">
        <v>194</v>
      </c>
      <c r="M3332" s="1" t="s">
        <v>47</v>
      </c>
      <c r="N3332" s="1" t="s">
        <v>303</v>
      </c>
      <c r="O3332" s="1" t="s">
        <v>228</v>
      </c>
      <c r="P3332" s="1" t="s">
        <v>198</v>
      </c>
      <c r="Q3332" s="1" t="s">
        <v>304</v>
      </c>
      <c r="R3332" s="1" t="s">
        <v>48</v>
      </c>
      <c r="S3332" s="1" t="s">
        <v>79</v>
      </c>
      <c r="T3332" s="1" t="s">
        <v>230</v>
      </c>
      <c r="U3332" s="2">
        <v>43560.663888888892</v>
      </c>
      <c r="V3332">
        <v>71</v>
      </c>
      <c r="W3332">
        <v>71</v>
      </c>
      <c r="X3332">
        <v>18</v>
      </c>
      <c r="Y3332">
        <v>24.81</v>
      </c>
      <c r="Z3332">
        <v>10</v>
      </c>
      <c r="AA3332" s="1" t="s">
        <v>67</v>
      </c>
      <c r="AB3332">
        <v>15</v>
      </c>
      <c r="AC3332">
        <v>0</v>
      </c>
      <c r="AD3332" s="1" t="s">
        <v>818</v>
      </c>
      <c r="AE3332" t="b">
        <v>0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s="1" t="s">
        <v>51</v>
      </c>
      <c r="AS3332" s="1" t="s">
        <v>51</v>
      </c>
      <c r="AT3332" s="1" t="s">
        <v>51</v>
      </c>
      <c r="AU3332" s="1" t="s">
        <v>51</v>
      </c>
    </row>
    <row r="3333" spans="1:47" x14ac:dyDescent="0.25">
      <c r="A3333" s="1" t="s">
        <v>1917</v>
      </c>
      <c r="B3333">
        <v>3</v>
      </c>
      <c r="C3333" s="2">
        <v>43560.715636574074</v>
      </c>
      <c r="D3333" s="2">
        <v>43560.736006944448</v>
      </c>
      <c r="E3333">
        <v>39.778359999999999</v>
      </c>
      <c r="F3333">
        <v>-104.89577300000001</v>
      </c>
      <c r="G3333">
        <v>39.778419999999997</v>
      </c>
      <c r="H3333">
        <v>-104.896974</v>
      </c>
      <c r="I3333">
        <v>6.4000000000000001E-2</v>
      </c>
      <c r="J3333" s="1" t="s">
        <v>416</v>
      </c>
      <c r="L3333" s="1" t="s">
        <v>137</v>
      </c>
      <c r="M3333" s="1" t="s">
        <v>47</v>
      </c>
      <c r="N3333" s="1" t="s">
        <v>131</v>
      </c>
      <c r="O3333" s="1" t="s">
        <v>131</v>
      </c>
      <c r="P3333" s="1" t="s">
        <v>198</v>
      </c>
      <c r="Q3333" s="1" t="s">
        <v>246</v>
      </c>
      <c r="R3333" s="1" t="s">
        <v>48</v>
      </c>
      <c r="S3333" s="1" t="s">
        <v>79</v>
      </c>
      <c r="T3333" s="1" t="s">
        <v>205</v>
      </c>
      <c r="U3333" s="2">
        <v>43560.697916666664</v>
      </c>
      <c r="V3333">
        <v>72</v>
      </c>
      <c r="W3333">
        <v>72</v>
      </c>
      <c r="X3333">
        <v>14</v>
      </c>
      <c r="Y3333">
        <v>24.2</v>
      </c>
      <c r="Z3333">
        <v>10</v>
      </c>
      <c r="AA3333" s="1" t="s">
        <v>60</v>
      </c>
      <c r="AB3333">
        <v>8</v>
      </c>
      <c r="AC3333">
        <v>0</v>
      </c>
      <c r="AD3333" s="1" t="s">
        <v>1067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s="1" t="s">
        <v>51</v>
      </c>
      <c r="AS3333" s="1" t="s">
        <v>51</v>
      </c>
      <c r="AT3333" s="1" t="s">
        <v>51</v>
      </c>
      <c r="AU3333" s="1" t="s">
        <v>51</v>
      </c>
    </row>
    <row r="3334" spans="1:47" x14ac:dyDescent="0.25">
      <c r="A3334" s="1" t="s">
        <v>7405</v>
      </c>
      <c r="B3334">
        <v>4</v>
      </c>
      <c r="C3334" s="2">
        <v>43560.870821759258</v>
      </c>
      <c r="D3334" s="2">
        <v>43560.890856481485</v>
      </c>
      <c r="E3334">
        <v>40.291836000000004</v>
      </c>
      <c r="F3334">
        <v>-104.277072</v>
      </c>
      <c r="G3334">
        <v>40.291240000000002</v>
      </c>
      <c r="H3334">
        <v>-104.271351</v>
      </c>
      <c r="I3334">
        <v>0.30399999999999999</v>
      </c>
      <c r="J3334" s="1" t="s">
        <v>6830</v>
      </c>
      <c r="K3334">
        <v>41382</v>
      </c>
      <c r="L3334" s="1" t="s">
        <v>6596</v>
      </c>
      <c r="M3334" s="1" t="s">
        <v>97</v>
      </c>
      <c r="N3334" s="1" t="s">
        <v>1827</v>
      </c>
      <c r="O3334" s="1" t="s">
        <v>209</v>
      </c>
      <c r="P3334" s="1" t="s">
        <v>198</v>
      </c>
      <c r="Q3334" s="1" t="s">
        <v>1828</v>
      </c>
      <c r="R3334" s="1" t="s">
        <v>48</v>
      </c>
      <c r="S3334" s="1" t="s">
        <v>79</v>
      </c>
      <c r="T3334" s="1" t="s">
        <v>253</v>
      </c>
      <c r="U3334" s="2">
        <v>43560.87222222222</v>
      </c>
      <c r="V3334">
        <v>64</v>
      </c>
      <c r="W3334">
        <v>64</v>
      </c>
      <c r="X3334">
        <v>28</v>
      </c>
      <c r="Y3334">
        <v>25.11</v>
      </c>
      <c r="Z3334">
        <v>10</v>
      </c>
      <c r="AA3334" s="1" t="s">
        <v>58</v>
      </c>
      <c r="AB3334">
        <v>12</v>
      </c>
      <c r="AC3334">
        <v>0</v>
      </c>
      <c r="AD3334" s="1" t="s">
        <v>965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s="1" t="s">
        <v>53</v>
      </c>
      <c r="AS3334" s="1" t="s">
        <v>53</v>
      </c>
      <c r="AT3334" s="1" t="s">
        <v>53</v>
      </c>
      <c r="AU3334" s="1" t="s">
        <v>51</v>
      </c>
    </row>
    <row r="3335" spans="1:47" x14ac:dyDescent="0.25">
      <c r="A3335" s="1" t="s">
        <v>7061</v>
      </c>
      <c r="B3335">
        <v>4</v>
      </c>
      <c r="C3335" s="2">
        <v>43560.870821759258</v>
      </c>
      <c r="D3335" s="2">
        <v>43560.890856481485</v>
      </c>
      <c r="E3335">
        <v>40.291240000000002</v>
      </c>
      <c r="F3335">
        <v>-104.271351</v>
      </c>
      <c r="G3335">
        <v>40.291836000000004</v>
      </c>
      <c r="H3335">
        <v>-104.277072</v>
      </c>
      <c r="I3335">
        <v>0.30399999999999999</v>
      </c>
      <c r="J3335" s="1" t="s">
        <v>7062</v>
      </c>
      <c r="K3335">
        <v>41809</v>
      </c>
      <c r="L3335" s="1" t="s">
        <v>6596</v>
      </c>
      <c r="M3335" s="1" t="s">
        <v>47</v>
      </c>
      <c r="N3335" s="1" t="s">
        <v>6936</v>
      </c>
      <c r="O3335" s="1" t="s">
        <v>209</v>
      </c>
      <c r="P3335" s="1" t="s">
        <v>198</v>
      </c>
      <c r="Q3335" s="1" t="s">
        <v>7063</v>
      </c>
      <c r="R3335" s="1" t="s">
        <v>48</v>
      </c>
      <c r="S3335" s="1" t="s">
        <v>79</v>
      </c>
      <c r="T3335" s="1" t="s">
        <v>3918</v>
      </c>
      <c r="U3335" s="2">
        <v>43560.871527777781</v>
      </c>
      <c r="V3335">
        <v>58</v>
      </c>
      <c r="W3335">
        <v>58</v>
      </c>
      <c r="X3335">
        <v>35</v>
      </c>
      <c r="Y3335">
        <v>25.2</v>
      </c>
      <c r="Z3335">
        <v>10</v>
      </c>
      <c r="AA3335" s="1" t="s">
        <v>60</v>
      </c>
      <c r="AB3335">
        <v>9</v>
      </c>
      <c r="AD3335" s="1" t="s">
        <v>50</v>
      </c>
      <c r="AE3335" t="b">
        <v>0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s="1" t="s">
        <v>53</v>
      </c>
      <c r="AS3335" s="1" t="s">
        <v>53</v>
      </c>
      <c r="AT3335" s="1" t="s">
        <v>53</v>
      </c>
      <c r="AU3335" s="1" t="s">
        <v>51</v>
      </c>
    </row>
    <row r="3336" spans="1:47" x14ac:dyDescent="0.25">
      <c r="A3336" s="1" t="s">
        <v>1792</v>
      </c>
      <c r="B3336">
        <v>3</v>
      </c>
      <c r="C3336" s="2">
        <v>43560.762499999997</v>
      </c>
      <c r="D3336" s="2">
        <v>43560.783229166664</v>
      </c>
      <c r="E3336">
        <v>40.209249999999997</v>
      </c>
      <c r="F3336">
        <v>-104.98035</v>
      </c>
      <c r="G3336">
        <v>40.20073</v>
      </c>
      <c r="H3336">
        <v>-104.98036</v>
      </c>
      <c r="I3336">
        <v>0.58899999999999997</v>
      </c>
      <c r="J3336" s="1" t="s">
        <v>264</v>
      </c>
      <c r="L3336" s="1" t="s">
        <v>172</v>
      </c>
      <c r="M3336" s="1" t="s">
        <v>47</v>
      </c>
      <c r="N3336" s="1" t="s">
        <v>208</v>
      </c>
      <c r="O3336" s="1" t="s">
        <v>209</v>
      </c>
      <c r="P3336" s="1" t="s">
        <v>198</v>
      </c>
      <c r="Q3336" s="1" t="s">
        <v>210</v>
      </c>
      <c r="R3336" s="1" t="s">
        <v>48</v>
      </c>
      <c r="S3336" s="1" t="s">
        <v>79</v>
      </c>
      <c r="T3336" s="1" t="s">
        <v>211</v>
      </c>
      <c r="U3336" s="2">
        <v>43560.760416666664</v>
      </c>
      <c r="V3336">
        <v>69</v>
      </c>
      <c r="W3336">
        <v>69</v>
      </c>
      <c r="X3336">
        <v>18</v>
      </c>
      <c r="Y3336">
        <v>24.74</v>
      </c>
      <c r="Z3336">
        <v>10</v>
      </c>
      <c r="AA3336" s="1" t="s">
        <v>68</v>
      </c>
      <c r="AB3336">
        <v>3</v>
      </c>
      <c r="AC3336">
        <v>0</v>
      </c>
      <c r="AD3336" s="1" t="s">
        <v>1067</v>
      </c>
      <c r="AE3336" t="b">
        <v>0</v>
      </c>
      <c r="AF3336" t="b">
        <v>0</v>
      </c>
      <c r="AG3336" t="b">
        <v>0</v>
      </c>
      <c r="AH3336" t="b">
        <v>0</v>
      </c>
      <c r="AI3336" t="b">
        <v>1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s="1" t="s">
        <v>51</v>
      </c>
      <c r="AS3336" s="1" t="s">
        <v>51</v>
      </c>
      <c r="AT3336" s="1" t="s">
        <v>51</v>
      </c>
      <c r="AU3336" s="1" t="s">
        <v>51</v>
      </c>
    </row>
    <row r="3337" spans="1:47" x14ac:dyDescent="0.25">
      <c r="A3337" s="1" t="s">
        <v>2753</v>
      </c>
      <c r="B3337">
        <v>3</v>
      </c>
      <c r="C3337" s="2">
        <v>43560.930717592593</v>
      </c>
      <c r="D3337" s="2">
        <v>43560.951273148145</v>
      </c>
      <c r="E3337">
        <v>39.72542</v>
      </c>
      <c r="F3337">
        <v>-105.022004</v>
      </c>
      <c r="G3337">
        <v>39.7254</v>
      </c>
      <c r="H3337">
        <v>-105.02162</v>
      </c>
      <c r="I3337">
        <v>0.02</v>
      </c>
      <c r="J3337" s="1" t="s">
        <v>593</v>
      </c>
      <c r="L3337" s="1" t="s">
        <v>585</v>
      </c>
      <c r="M3337" s="1" t="s">
        <v>47</v>
      </c>
      <c r="N3337" s="1" t="s">
        <v>131</v>
      </c>
      <c r="O3337" s="1" t="s">
        <v>131</v>
      </c>
      <c r="P3337" s="1" t="s">
        <v>198</v>
      </c>
      <c r="Q3337" s="1" t="s">
        <v>310</v>
      </c>
      <c r="R3337" s="1" t="s">
        <v>48</v>
      </c>
      <c r="S3337" s="1" t="s">
        <v>79</v>
      </c>
      <c r="T3337" s="1" t="s">
        <v>205</v>
      </c>
      <c r="U3337" s="2">
        <v>43560.925000000003</v>
      </c>
      <c r="V3337">
        <v>59</v>
      </c>
      <c r="W3337">
        <v>59</v>
      </c>
      <c r="X3337">
        <v>29</v>
      </c>
      <c r="Y3337">
        <v>24.24</v>
      </c>
      <c r="Z3337">
        <v>10</v>
      </c>
      <c r="AA3337" s="1" t="s">
        <v>71</v>
      </c>
      <c r="AB3337">
        <v>15</v>
      </c>
      <c r="AC3337">
        <v>0</v>
      </c>
      <c r="AD3337" s="1" t="s">
        <v>965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s="1" t="s">
        <v>53</v>
      </c>
      <c r="AS3337" s="1" t="s">
        <v>53</v>
      </c>
      <c r="AT3337" s="1" t="s">
        <v>53</v>
      </c>
      <c r="AU3337" s="1" t="s">
        <v>53</v>
      </c>
    </row>
    <row r="3338" spans="1:47" x14ac:dyDescent="0.25">
      <c r="A3338" s="1" t="s">
        <v>2754</v>
      </c>
      <c r="B3338">
        <v>4</v>
      </c>
      <c r="C3338" s="2">
        <v>43560.953634259262</v>
      </c>
      <c r="D3338" s="2">
        <v>43560.97388888889</v>
      </c>
      <c r="E3338">
        <v>39.724809999999998</v>
      </c>
      <c r="F3338">
        <v>-105.01563</v>
      </c>
      <c r="G3338">
        <v>39.722990000000003</v>
      </c>
      <c r="H3338">
        <v>-105.01137</v>
      </c>
      <c r="I3338">
        <v>0.25900000000000001</v>
      </c>
      <c r="J3338" s="1" t="s">
        <v>1732</v>
      </c>
      <c r="L3338" s="1" t="s">
        <v>128</v>
      </c>
      <c r="M3338" s="1" t="s">
        <v>47</v>
      </c>
      <c r="N3338" s="1" t="s">
        <v>131</v>
      </c>
      <c r="O3338" s="1" t="s">
        <v>131</v>
      </c>
      <c r="P3338" s="1" t="s">
        <v>198</v>
      </c>
      <c r="Q3338" s="1" t="s">
        <v>310</v>
      </c>
      <c r="R3338" s="1" t="s">
        <v>48</v>
      </c>
      <c r="S3338" s="1" t="s">
        <v>79</v>
      </c>
      <c r="T3338" s="1" t="s">
        <v>205</v>
      </c>
      <c r="U3338" s="2">
        <v>43560.953472222223</v>
      </c>
      <c r="V3338">
        <v>57</v>
      </c>
      <c r="W3338">
        <v>57</v>
      </c>
      <c r="X3338">
        <v>31</v>
      </c>
      <c r="Y3338">
        <v>24.24</v>
      </c>
      <c r="Z3338">
        <v>10</v>
      </c>
      <c r="AA3338" s="1" t="s">
        <v>55</v>
      </c>
      <c r="AB3338">
        <v>10</v>
      </c>
      <c r="AC3338">
        <v>0</v>
      </c>
      <c r="AD3338" s="1" t="s">
        <v>965</v>
      </c>
      <c r="AE3338" t="b">
        <v>0</v>
      </c>
      <c r="AF3338" t="b">
        <v>0</v>
      </c>
      <c r="AG3338" t="b">
        <v>0</v>
      </c>
      <c r="AH3338" t="b">
        <v>0</v>
      </c>
      <c r="AI3338" t="b">
        <v>1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s="1" t="s">
        <v>53</v>
      </c>
      <c r="AS3338" s="1" t="s">
        <v>53</v>
      </c>
      <c r="AT3338" s="1" t="s">
        <v>53</v>
      </c>
      <c r="AU3338" s="1" t="s">
        <v>53</v>
      </c>
    </row>
    <row r="3339" spans="1:47" x14ac:dyDescent="0.25">
      <c r="A3339" s="1" t="s">
        <v>2123</v>
      </c>
      <c r="B3339">
        <v>4</v>
      </c>
      <c r="C3339" s="2">
        <v>43560.933321759258</v>
      </c>
      <c r="D3339" s="2">
        <v>43560.95380787037</v>
      </c>
      <c r="E3339">
        <v>39.998060000000002</v>
      </c>
      <c r="F3339">
        <v>-104.71886000000001</v>
      </c>
      <c r="G3339">
        <v>40.076210000000003</v>
      </c>
      <c r="H3339">
        <v>-104.64434</v>
      </c>
      <c r="I3339">
        <v>6.6859999999999999</v>
      </c>
      <c r="J3339" s="1" t="s">
        <v>2124</v>
      </c>
      <c r="L3339" s="1" t="s">
        <v>122</v>
      </c>
      <c r="M3339" s="1" t="s">
        <v>47</v>
      </c>
      <c r="N3339" s="1" t="s">
        <v>319</v>
      </c>
      <c r="O3339" s="1" t="s">
        <v>147</v>
      </c>
      <c r="P3339" s="1" t="s">
        <v>198</v>
      </c>
      <c r="Q3339" s="1" t="s">
        <v>767</v>
      </c>
      <c r="R3339" s="1" t="s">
        <v>48</v>
      </c>
      <c r="S3339" s="1" t="s">
        <v>79</v>
      </c>
      <c r="T3339" s="1" t="s">
        <v>219</v>
      </c>
      <c r="U3339" s="2">
        <v>43560.911805555559</v>
      </c>
      <c r="V3339">
        <v>57</v>
      </c>
      <c r="W3339">
        <v>57</v>
      </c>
      <c r="X3339">
        <v>34</v>
      </c>
      <c r="Y3339">
        <v>24.4</v>
      </c>
      <c r="Z3339">
        <v>10</v>
      </c>
      <c r="AA3339" s="1" t="s">
        <v>57</v>
      </c>
      <c r="AB3339">
        <v>17</v>
      </c>
      <c r="AC3339">
        <v>0</v>
      </c>
      <c r="AD3339" s="1" t="s">
        <v>818</v>
      </c>
      <c r="AE3339" t="b">
        <v>0</v>
      </c>
      <c r="AF3339" t="b">
        <v>0</v>
      </c>
      <c r="AG3339" t="b">
        <v>0</v>
      </c>
      <c r="AH3339" t="b">
        <v>0</v>
      </c>
      <c r="AI3339" t="b">
        <v>1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s="1" t="s">
        <v>53</v>
      </c>
      <c r="AS3339" s="1" t="s">
        <v>53</v>
      </c>
      <c r="AT3339" s="1" t="s">
        <v>53</v>
      </c>
      <c r="AU3339" s="1" t="s">
        <v>53</v>
      </c>
    </row>
    <row r="3340" spans="1:47" x14ac:dyDescent="0.25">
      <c r="A3340" s="1" t="s">
        <v>2755</v>
      </c>
      <c r="B3340">
        <v>3</v>
      </c>
      <c r="C3340" s="2">
        <v>43560.949988425928</v>
      </c>
      <c r="D3340" s="2">
        <v>43560.970729166664</v>
      </c>
      <c r="E3340">
        <v>39.778359999999999</v>
      </c>
      <c r="F3340">
        <v>-104.89577300000001</v>
      </c>
      <c r="G3340">
        <v>39.778419999999997</v>
      </c>
      <c r="H3340">
        <v>-104.896974</v>
      </c>
      <c r="I3340">
        <v>6.4000000000000001E-2</v>
      </c>
      <c r="J3340" s="1" t="s">
        <v>416</v>
      </c>
      <c r="L3340" s="1" t="s">
        <v>137</v>
      </c>
      <c r="M3340" s="1" t="s">
        <v>47</v>
      </c>
      <c r="N3340" s="1" t="s">
        <v>131</v>
      </c>
      <c r="O3340" s="1" t="s">
        <v>131</v>
      </c>
      <c r="P3340" s="1" t="s">
        <v>198</v>
      </c>
      <c r="Q3340" s="1" t="s">
        <v>246</v>
      </c>
      <c r="R3340" s="1" t="s">
        <v>48</v>
      </c>
      <c r="S3340" s="1" t="s">
        <v>79</v>
      </c>
      <c r="T3340" s="1" t="s">
        <v>205</v>
      </c>
      <c r="U3340" s="2">
        <v>43560.953472222223</v>
      </c>
      <c r="V3340">
        <v>57</v>
      </c>
      <c r="W3340">
        <v>57</v>
      </c>
      <c r="X3340">
        <v>31</v>
      </c>
      <c r="Y3340">
        <v>24.24</v>
      </c>
      <c r="Z3340">
        <v>10</v>
      </c>
      <c r="AA3340" s="1" t="s">
        <v>55</v>
      </c>
      <c r="AB3340">
        <v>10</v>
      </c>
      <c r="AC3340">
        <v>0</v>
      </c>
      <c r="AD3340" s="1" t="s">
        <v>965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s="1" t="s">
        <v>53</v>
      </c>
      <c r="AS3340" s="1" t="s">
        <v>53</v>
      </c>
      <c r="AT3340" s="1" t="s">
        <v>53</v>
      </c>
      <c r="AU3340" s="1" t="s">
        <v>53</v>
      </c>
    </row>
    <row r="3341" spans="1:47" x14ac:dyDescent="0.25">
      <c r="A3341" s="1" t="s">
        <v>2756</v>
      </c>
      <c r="B3341">
        <v>4</v>
      </c>
      <c r="C3341" s="2">
        <v>43560.947384259256</v>
      </c>
      <c r="D3341" s="2">
        <v>43560.967685185184</v>
      </c>
      <c r="E3341">
        <v>39.998060000000002</v>
      </c>
      <c r="F3341">
        <v>-104.71886000000001</v>
      </c>
      <c r="G3341">
        <v>40.076210000000003</v>
      </c>
      <c r="H3341">
        <v>-104.64434</v>
      </c>
      <c r="I3341">
        <v>6.6859999999999999</v>
      </c>
      <c r="J3341" s="1" t="s">
        <v>2757</v>
      </c>
      <c r="L3341" s="1" t="s">
        <v>122</v>
      </c>
      <c r="M3341" s="1" t="s">
        <v>47</v>
      </c>
      <c r="N3341" s="1" t="s">
        <v>319</v>
      </c>
      <c r="O3341" s="1" t="s">
        <v>147</v>
      </c>
      <c r="P3341" s="1" t="s">
        <v>198</v>
      </c>
      <c r="Q3341" s="1" t="s">
        <v>767</v>
      </c>
      <c r="R3341" s="1" t="s">
        <v>48</v>
      </c>
      <c r="S3341" s="1" t="s">
        <v>79</v>
      </c>
      <c r="T3341" s="1" t="s">
        <v>219</v>
      </c>
      <c r="U3341" s="2">
        <v>43560.953472222223</v>
      </c>
      <c r="V3341">
        <v>55</v>
      </c>
      <c r="W3341">
        <v>55</v>
      </c>
      <c r="X3341">
        <v>42</v>
      </c>
      <c r="Y3341">
        <v>24.43</v>
      </c>
      <c r="Z3341">
        <v>10</v>
      </c>
      <c r="AA3341" s="1" t="s">
        <v>71</v>
      </c>
      <c r="AB3341">
        <v>14</v>
      </c>
      <c r="AC3341">
        <v>0</v>
      </c>
      <c r="AD3341" s="1" t="s">
        <v>965</v>
      </c>
      <c r="AE3341" t="b">
        <v>0</v>
      </c>
      <c r="AF3341" t="b">
        <v>0</v>
      </c>
      <c r="AG3341" t="b">
        <v>0</v>
      </c>
      <c r="AH3341" t="b">
        <v>0</v>
      </c>
      <c r="AI3341" t="b">
        <v>1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s="1" t="s">
        <v>53</v>
      </c>
      <c r="AS3341" s="1" t="s">
        <v>53</v>
      </c>
      <c r="AT3341" s="1" t="s">
        <v>53</v>
      </c>
      <c r="AU3341" s="1" t="s">
        <v>53</v>
      </c>
    </row>
    <row r="3342" spans="1:47" x14ac:dyDescent="0.25">
      <c r="A3342" s="1" t="s">
        <v>5401</v>
      </c>
      <c r="B3342">
        <v>3</v>
      </c>
      <c r="C3342" s="2">
        <v>43561.270821759259</v>
      </c>
      <c r="D3342" s="2">
        <v>43561.291562500002</v>
      </c>
      <c r="E3342">
        <v>39.824913000000002</v>
      </c>
      <c r="F3342">
        <v>-104.966346</v>
      </c>
      <c r="G3342">
        <v>39.823369</v>
      </c>
      <c r="H3342">
        <v>-104.964029</v>
      </c>
      <c r="I3342">
        <v>0.16300000000000001</v>
      </c>
      <c r="J3342" s="1" t="s">
        <v>150</v>
      </c>
      <c r="L3342" s="1" t="s">
        <v>165</v>
      </c>
      <c r="M3342" s="1" t="s">
        <v>47</v>
      </c>
      <c r="N3342" s="1" t="s">
        <v>131</v>
      </c>
      <c r="O3342" s="1" t="s">
        <v>147</v>
      </c>
      <c r="P3342" s="1" t="s">
        <v>198</v>
      </c>
      <c r="Q3342" s="1" t="s">
        <v>204</v>
      </c>
      <c r="R3342" s="1" t="s">
        <v>48</v>
      </c>
      <c r="S3342" s="1" t="s">
        <v>79</v>
      </c>
      <c r="T3342" s="1" t="s">
        <v>205</v>
      </c>
      <c r="U3342" s="2">
        <v>43561.28125</v>
      </c>
      <c r="V3342">
        <v>48</v>
      </c>
      <c r="W3342">
        <v>45</v>
      </c>
      <c r="X3342">
        <v>46</v>
      </c>
      <c r="Y3342">
        <v>24.28</v>
      </c>
      <c r="Z3342">
        <v>30</v>
      </c>
      <c r="AA3342" s="1" t="s">
        <v>57</v>
      </c>
      <c r="AB3342">
        <v>8</v>
      </c>
      <c r="AC3342">
        <v>0</v>
      </c>
      <c r="AD3342" s="1" t="s">
        <v>818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s="1" t="s">
        <v>53</v>
      </c>
      <c r="AS3342" s="1" t="s">
        <v>51</v>
      </c>
      <c r="AT3342" s="1" t="s">
        <v>51</v>
      </c>
      <c r="AU3342" s="1" t="s">
        <v>51</v>
      </c>
    </row>
    <row r="3343" spans="1:47" x14ac:dyDescent="0.25">
      <c r="A3343" s="1" t="s">
        <v>5402</v>
      </c>
      <c r="B3343">
        <v>3</v>
      </c>
      <c r="C3343" s="2">
        <v>43561.270821759259</v>
      </c>
      <c r="D3343" s="2">
        <v>43561.291562500002</v>
      </c>
      <c r="E3343">
        <v>39.827069999999999</v>
      </c>
      <c r="F3343">
        <v>-104.97251</v>
      </c>
      <c r="G3343">
        <v>39.821260000000002</v>
      </c>
      <c r="H3343">
        <v>-104.96122</v>
      </c>
      <c r="I3343">
        <v>0.72099999999999997</v>
      </c>
      <c r="J3343" s="1" t="s">
        <v>5403</v>
      </c>
      <c r="L3343" s="1" t="s">
        <v>143</v>
      </c>
      <c r="M3343" s="1" t="s">
        <v>47</v>
      </c>
      <c r="N3343" s="1" t="s">
        <v>131</v>
      </c>
      <c r="O3343" s="1" t="s">
        <v>147</v>
      </c>
      <c r="P3343" s="1" t="s">
        <v>198</v>
      </c>
      <c r="Q3343" s="1" t="s">
        <v>204</v>
      </c>
      <c r="R3343" s="1" t="s">
        <v>48</v>
      </c>
      <c r="S3343" s="1" t="s">
        <v>79</v>
      </c>
      <c r="T3343" s="1" t="s">
        <v>205</v>
      </c>
      <c r="U3343" s="2">
        <v>43561.28125</v>
      </c>
      <c r="V3343">
        <v>48</v>
      </c>
      <c r="W3343">
        <v>45</v>
      </c>
      <c r="X3343">
        <v>46</v>
      </c>
      <c r="Y3343">
        <v>24.28</v>
      </c>
      <c r="Z3343">
        <v>30</v>
      </c>
      <c r="AA3343" s="1" t="s">
        <v>57</v>
      </c>
      <c r="AB3343">
        <v>8</v>
      </c>
      <c r="AC3343">
        <v>0</v>
      </c>
      <c r="AD3343" s="1" t="s">
        <v>818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s="1" t="s">
        <v>53</v>
      </c>
      <c r="AS3343" s="1" t="s">
        <v>51</v>
      </c>
      <c r="AT3343" s="1" t="s">
        <v>51</v>
      </c>
      <c r="AU3343" s="1" t="s">
        <v>51</v>
      </c>
    </row>
    <row r="3344" spans="1:47" x14ac:dyDescent="0.25">
      <c r="A3344" s="1" t="s">
        <v>9343</v>
      </c>
      <c r="B3344">
        <v>2</v>
      </c>
      <c r="C3344" s="2">
        <v>43561.307280092595</v>
      </c>
      <c r="D3344" s="2">
        <v>43561.327141203707</v>
      </c>
      <c r="E3344">
        <v>39.827069999999999</v>
      </c>
      <c r="F3344">
        <v>-104.97251</v>
      </c>
      <c r="G3344">
        <v>39.821260000000002</v>
      </c>
      <c r="H3344">
        <v>-104.96122</v>
      </c>
      <c r="I3344">
        <v>0.72099999999999997</v>
      </c>
      <c r="J3344" s="1" t="s">
        <v>5403</v>
      </c>
      <c r="L3344" s="1" t="s">
        <v>143</v>
      </c>
      <c r="M3344" s="1" t="s">
        <v>47</v>
      </c>
      <c r="N3344" s="1" t="s">
        <v>131</v>
      </c>
      <c r="O3344" s="1" t="s">
        <v>147</v>
      </c>
      <c r="P3344" s="1" t="s">
        <v>198</v>
      </c>
      <c r="Q3344" s="1" t="s">
        <v>204</v>
      </c>
      <c r="R3344" s="1" t="s">
        <v>48</v>
      </c>
      <c r="S3344" s="1" t="s">
        <v>79</v>
      </c>
      <c r="T3344" s="1" t="s">
        <v>205</v>
      </c>
      <c r="U3344" s="2">
        <v>43561.322916666664</v>
      </c>
      <c r="V3344">
        <v>54</v>
      </c>
      <c r="W3344">
        <v>54</v>
      </c>
      <c r="X3344">
        <v>38</v>
      </c>
      <c r="Y3344">
        <v>24.3</v>
      </c>
      <c r="Z3344">
        <v>30</v>
      </c>
      <c r="AA3344" s="1" t="s">
        <v>8942</v>
      </c>
      <c r="AB3344">
        <v>0</v>
      </c>
      <c r="AC3344">
        <v>0</v>
      </c>
      <c r="AD3344" s="1" t="s">
        <v>818</v>
      </c>
      <c r="AE3344" t="b">
        <v>0</v>
      </c>
      <c r="AF3344" t="b">
        <v>0</v>
      </c>
      <c r="AG3344" t="b">
        <v>0</v>
      </c>
      <c r="AH3344" t="b">
        <v>0</v>
      </c>
      <c r="AI3344" t="b">
        <v>1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s="1" t="s">
        <v>51</v>
      </c>
      <c r="AS3344" s="1" t="s">
        <v>51</v>
      </c>
      <c r="AT3344" s="1" t="s">
        <v>51</v>
      </c>
      <c r="AU3344" s="1" t="s">
        <v>51</v>
      </c>
    </row>
    <row r="3345" spans="1:47" x14ac:dyDescent="0.25">
      <c r="A3345" s="1" t="s">
        <v>1918</v>
      </c>
      <c r="B3345">
        <v>3</v>
      </c>
      <c r="C3345" s="2">
        <v>43561.4375</v>
      </c>
      <c r="D3345" s="2">
        <v>43561.458229166667</v>
      </c>
      <c r="E3345">
        <v>39.183886000000001</v>
      </c>
      <c r="F3345">
        <v>-104.85037</v>
      </c>
      <c r="G3345">
        <v>39.162429000000003</v>
      </c>
      <c r="H3345">
        <v>-104.85434600000001</v>
      </c>
      <c r="I3345">
        <v>1.498</v>
      </c>
      <c r="J3345" s="1" t="s">
        <v>401</v>
      </c>
      <c r="L3345" s="1" t="s">
        <v>195</v>
      </c>
      <c r="M3345" s="1" t="s">
        <v>47</v>
      </c>
      <c r="N3345" s="1" t="s">
        <v>86</v>
      </c>
      <c r="O3345" s="1" t="s">
        <v>121</v>
      </c>
      <c r="P3345" s="1" t="s">
        <v>198</v>
      </c>
      <c r="Q3345" s="1" t="s">
        <v>222</v>
      </c>
      <c r="R3345" s="1" t="s">
        <v>48</v>
      </c>
      <c r="S3345" s="1" t="s">
        <v>79</v>
      </c>
      <c r="T3345" s="1" t="s">
        <v>223</v>
      </c>
      <c r="U3345" s="2">
        <v>43561.433333333334</v>
      </c>
      <c r="V3345">
        <v>52</v>
      </c>
      <c r="X3345">
        <v>38</v>
      </c>
      <c r="Y3345">
        <v>23.07</v>
      </c>
      <c r="Z3345">
        <v>10</v>
      </c>
      <c r="AA3345" s="1" t="s">
        <v>69</v>
      </c>
      <c r="AC3345">
        <v>0</v>
      </c>
      <c r="AD3345" s="1" t="s">
        <v>1067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s="1" t="s">
        <v>51</v>
      </c>
      <c r="AS3345" s="1" t="s">
        <v>51</v>
      </c>
      <c r="AT3345" s="1" t="s">
        <v>51</v>
      </c>
      <c r="AU3345" s="1" t="s">
        <v>51</v>
      </c>
    </row>
    <row r="3346" spans="1:47" x14ac:dyDescent="0.25">
      <c r="A3346" s="1" t="s">
        <v>3812</v>
      </c>
      <c r="B3346">
        <v>3</v>
      </c>
      <c r="C3346" s="2">
        <v>43561.512499999997</v>
      </c>
      <c r="D3346" s="2">
        <v>43561.533206018517</v>
      </c>
      <c r="E3346">
        <v>39.671491000000003</v>
      </c>
      <c r="F3346">
        <v>-104.9282</v>
      </c>
      <c r="G3346">
        <v>39.673389</v>
      </c>
      <c r="H3346">
        <v>-104.929529</v>
      </c>
      <c r="I3346">
        <v>0.14899999999999999</v>
      </c>
      <c r="J3346" s="1" t="s">
        <v>1108</v>
      </c>
      <c r="L3346" s="1" t="s">
        <v>194</v>
      </c>
      <c r="M3346" s="1" t="s">
        <v>47</v>
      </c>
      <c r="N3346" s="1" t="s">
        <v>131</v>
      </c>
      <c r="O3346" s="1" t="s">
        <v>131</v>
      </c>
      <c r="P3346" s="1" t="s">
        <v>198</v>
      </c>
      <c r="Q3346" s="1" t="s">
        <v>387</v>
      </c>
      <c r="R3346" s="1" t="s">
        <v>48</v>
      </c>
      <c r="S3346" s="1" t="s">
        <v>79</v>
      </c>
      <c r="T3346" s="1" t="s">
        <v>200</v>
      </c>
      <c r="U3346" s="2">
        <v>43561.495138888888</v>
      </c>
      <c r="V3346">
        <v>62</v>
      </c>
      <c r="W3346">
        <v>62</v>
      </c>
      <c r="X3346">
        <v>24</v>
      </c>
      <c r="Y3346">
        <v>24.06</v>
      </c>
      <c r="Z3346">
        <v>10</v>
      </c>
      <c r="AA3346" s="1" t="s">
        <v>60</v>
      </c>
      <c r="AB3346">
        <v>3</v>
      </c>
      <c r="AC3346">
        <v>0</v>
      </c>
      <c r="AD3346" s="1" t="s">
        <v>50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s="1" t="s">
        <v>51</v>
      </c>
      <c r="AS3346" s="1" t="s">
        <v>51</v>
      </c>
      <c r="AT3346" s="1" t="s">
        <v>51</v>
      </c>
      <c r="AU3346" s="1" t="s">
        <v>51</v>
      </c>
    </row>
    <row r="3347" spans="1:47" x14ac:dyDescent="0.25">
      <c r="A3347" s="1" t="s">
        <v>5459</v>
      </c>
      <c r="B3347">
        <v>3</v>
      </c>
      <c r="C3347" s="2">
        <v>43561.504166666666</v>
      </c>
      <c r="D3347" s="2">
        <v>43561.524895833332</v>
      </c>
      <c r="E3347">
        <v>39.725250000000003</v>
      </c>
      <c r="F3347">
        <v>-105.19116</v>
      </c>
      <c r="G3347">
        <v>39.725239999999999</v>
      </c>
      <c r="H3347">
        <v>-105.191823</v>
      </c>
      <c r="I3347">
        <v>3.5000000000000003E-2</v>
      </c>
      <c r="J3347" s="1" t="s">
        <v>1249</v>
      </c>
      <c r="L3347" s="1" t="s">
        <v>716</v>
      </c>
      <c r="M3347" s="1" t="s">
        <v>47</v>
      </c>
      <c r="N3347" s="1" t="s">
        <v>269</v>
      </c>
      <c r="O3347" s="1" t="s">
        <v>115</v>
      </c>
      <c r="P3347" s="1" t="s">
        <v>198</v>
      </c>
      <c r="Q3347" s="1" t="s">
        <v>270</v>
      </c>
      <c r="R3347" s="1" t="s">
        <v>48</v>
      </c>
      <c r="S3347" s="1" t="s">
        <v>79</v>
      </c>
      <c r="T3347" s="1" t="s">
        <v>205</v>
      </c>
      <c r="U3347" s="2">
        <v>43561.492361111108</v>
      </c>
      <c r="V3347">
        <v>64</v>
      </c>
      <c r="W3347">
        <v>64</v>
      </c>
      <c r="X3347">
        <v>21</v>
      </c>
      <c r="Y3347">
        <v>24.26</v>
      </c>
      <c r="Z3347">
        <v>40</v>
      </c>
      <c r="AA3347" s="1" t="s">
        <v>60</v>
      </c>
      <c r="AB3347">
        <v>5</v>
      </c>
      <c r="AC3347">
        <v>0</v>
      </c>
      <c r="AD3347" s="1" t="s">
        <v>818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s="1" t="s">
        <v>51</v>
      </c>
      <c r="AS3347" s="1" t="s">
        <v>51</v>
      </c>
      <c r="AT3347" s="1" t="s">
        <v>51</v>
      </c>
      <c r="AU3347" s="1" t="s">
        <v>51</v>
      </c>
    </row>
    <row r="3348" spans="1:47" x14ac:dyDescent="0.25">
      <c r="A3348" s="1" t="s">
        <v>2329</v>
      </c>
      <c r="B3348">
        <v>3</v>
      </c>
      <c r="C3348" s="2">
        <v>43561.543240740742</v>
      </c>
      <c r="D3348" s="2">
        <v>43561.563784722224</v>
      </c>
      <c r="E3348">
        <v>39.740606999999997</v>
      </c>
      <c r="F3348">
        <v>-104.82522</v>
      </c>
      <c r="G3348">
        <v>39.743594000000002</v>
      </c>
      <c r="H3348">
        <v>-104.82521</v>
      </c>
      <c r="I3348">
        <v>0.20599999999999999</v>
      </c>
      <c r="J3348" s="1" t="s">
        <v>559</v>
      </c>
      <c r="L3348" s="1" t="s">
        <v>308</v>
      </c>
      <c r="M3348" s="1" t="s">
        <v>47</v>
      </c>
      <c r="N3348" s="1" t="s">
        <v>170</v>
      </c>
      <c r="O3348" s="1" t="s">
        <v>147</v>
      </c>
      <c r="P3348" s="1" t="s">
        <v>198</v>
      </c>
      <c r="Q3348" s="1" t="s">
        <v>240</v>
      </c>
      <c r="R3348" s="1" t="s">
        <v>48</v>
      </c>
      <c r="S3348" s="1" t="s">
        <v>79</v>
      </c>
      <c r="T3348" s="1" t="s">
        <v>203</v>
      </c>
      <c r="U3348" s="2">
        <v>43561.540277777778</v>
      </c>
      <c r="V3348">
        <v>65</v>
      </c>
      <c r="W3348">
        <v>65</v>
      </c>
      <c r="X3348">
        <v>21</v>
      </c>
      <c r="Y3348">
        <v>24.23</v>
      </c>
      <c r="Z3348">
        <v>10</v>
      </c>
      <c r="AA3348" s="1" t="s">
        <v>61</v>
      </c>
      <c r="AB3348">
        <v>5</v>
      </c>
      <c r="AC3348">
        <v>0</v>
      </c>
      <c r="AD3348" s="1" t="s">
        <v>818</v>
      </c>
      <c r="AE3348" t="b">
        <v>0</v>
      </c>
      <c r="AF3348" t="b">
        <v>0</v>
      </c>
      <c r="AG3348" t="b">
        <v>0</v>
      </c>
      <c r="AH3348" t="b">
        <v>0</v>
      </c>
      <c r="AI3348" t="b">
        <v>1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s="1" t="s">
        <v>51</v>
      </c>
      <c r="AS3348" s="1" t="s">
        <v>51</v>
      </c>
      <c r="AT3348" s="1" t="s">
        <v>51</v>
      </c>
      <c r="AU3348" s="1" t="s">
        <v>51</v>
      </c>
    </row>
    <row r="3349" spans="1:47" x14ac:dyDescent="0.25">
      <c r="A3349" s="1" t="s">
        <v>2330</v>
      </c>
      <c r="B3349">
        <v>3</v>
      </c>
      <c r="C3349" s="2">
        <v>43561.55259259259</v>
      </c>
      <c r="D3349" s="2">
        <v>43561.573101851849</v>
      </c>
      <c r="E3349">
        <v>39.740606999999997</v>
      </c>
      <c r="F3349">
        <v>-104.82522</v>
      </c>
      <c r="G3349">
        <v>39.749850000000002</v>
      </c>
      <c r="H3349">
        <v>-104.82601</v>
      </c>
      <c r="I3349">
        <v>0.64</v>
      </c>
      <c r="J3349" s="1" t="s">
        <v>559</v>
      </c>
      <c r="L3349" s="1" t="s">
        <v>308</v>
      </c>
      <c r="M3349" s="1" t="s">
        <v>47</v>
      </c>
      <c r="N3349" s="1" t="s">
        <v>170</v>
      </c>
      <c r="O3349" s="1" t="s">
        <v>147</v>
      </c>
      <c r="P3349" s="1" t="s">
        <v>198</v>
      </c>
      <c r="Q3349" s="1" t="s">
        <v>240</v>
      </c>
      <c r="R3349" s="1" t="s">
        <v>48</v>
      </c>
      <c r="S3349" s="1" t="s">
        <v>79</v>
      </c>
      <c r="T3349" s="1" t="s">
        <v>203</v>
      </c>
      <c r="U3349" s="2">
        <v>43561.540277777778</v>
      </c>
      <c r="V3349">
        <v>65</v>
      </c>
      <c r="W3349">
        <v>65</v>
      </c>
      <c r="X3349">
        <v>21</v>
      </c>
      <c r="Y3349">
        <v>24.23</v>
      </c>
      <c r="Z3349">
        <v>10</v>
      </c>
      <c r="AA3349" s="1" t="s">
        <v>61</v>
      </c>
      <c r="AB3349">
        <v>5</v>
      </c>
      <c r="AC3349">
        <v>0</v>
      </c>
      <c r="AD3349" s="1" t="s">
        <v>818</v>
      </c>
      <c r="AE3349" t="b">
        <v>0</v>
      </c>
      <c r="AF3349" t="b">
        <v>0</v>
      </c>
      <c r="AG3349" t="b">
        <v>0</v>
      </c>
      <c r="AH3349" t="b">
        <v>0</v>
      </c>
      <c r="AI3349" t="b">
        <v>1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s="1" t="s">
        <v>51</v>
      </c>
      <c r="AS3349" s="1" t="s">
        <v>51</v>
      </c>
      <c r="AT3349" s="1" t="s">
        <v>51</v>
      </c>
      <c r="AU3349" s="1" t="s">
        <v>51</v>
      </c>
    </row>
    <row r="3350" spans="1:47" x14ac:dyDescent="0.25">
      <c r="A3350" s="1" t="s">
        <v>1919</v>
      </c>
      <c r="B3350">
        <v>3</v>
      </c>
      <c r="C3350" s="2">
        <v>43561.574999999997</v>
      </c>
      <c r="D3350" s="2">
        <v>43561.595729166664</v>
      </c>
      <c r="E3350">
        <v>39.853763000000001</v>
      </c>
      <c r="F3350">
        <v>-104.98651099999999</v>
      </c>
      <c r="G3350">
        <v>39.856152999999999</v>
      </c>
      <c r="H3350">
        <v>-104.987038</v>
      </c>
      <c r="I3350">
        <v>0.16700000000000001</v>
      </c>
      <c r="J3350" s="1" t="s">
        <v>820</v>
      </c>
      <c r="L3350" s="1" t="s">
        <v>194</v>
      </c>
      <c r="M3350" s="1" t="s">
        <v>47</v>
      </c>
      <c r="N3350" s="1" t="s">
        <v>131</v>
      </c>
      <c r="O3350" s="1" t="s">
        <v>147</v>
      </c>
      <c r="P3350" s="1" t="s">
        <v>198</v>
      </c>
      <c r="Q3350" s="1" t="s">
        <v>204</v>
      </c>
      <c r="R3350" s="1" t="s">
        <v>48</v>
      </c>
      <c r="S3350" s="1" t="s">
        <v>79</v>
      </c>
      <c r="T3350" s="1" t="s">
        <v>205</v>
      </c>
      <c r="U3350" s="2">
        <v>43561.572916666664</v>
      </c>
      <c r="V3350">
        <v>64</v>
      </c>
      <c r="W3350">
        <v>64</v>
      </c>
      <c r="X3350">
        <v>21</v>
      </c>
      <c r="Y3350">
        <v>24.24</v>
      </c>
      <c r="Z3350">
        <v>10</v>
      </c>
      <c r="AA3350" s="1" t="s">
        <v>55</v>
      </c>
      <c r="AB3350">
        <v>7</v>
      </c>
      <c r="AC3350">
        <v>0</v>
      </c>
      <c r="AD3350" s="1" t="s">
        <v>1067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s="1" t="s">
        <v>51</v>
      </c>
      <c r="AS3350" s="1" t="s">
        <v>51</v>
      </c>
      <c r="AT3350" s="1" t="s">
        <v>51</v>
      </c>
      <c r="AU3350" s="1" t="s">
        <v>51</v>
      </c>
    </row>
    <row r="3351" spans="1:47" x14ac:dyDescent="0.25">
      <c r="A3351" s="1" t="s">
        <v>2331</v>
      </c>
      <c r="B3351">
        <v>3</v>
      </c>
      <c r="C3351" s="2">
        <v>43561.59480324074</v>
      </c>
      <c r="D3351" s="2">
        <v>43561.614722222221</v>
      </c>
      <c r="E3351">
        <v>39.740606999999997</v>
      </c>
      <c r="F3351">
        <v>-104.82522</v>
      </c>
      <c r="G3351">
        <v>39.749850000000002</v>
      </c>
      <c r="H3351">
        <v>-104.82601</v>
      </c>
      <c r="I3351">
        <v>0.64</v>
      </c>
      <c r="J3351" s="1" t="s">
        <v>559</v>
      </c>
      <c r="L3351" s="1" t="s">
        <v>308</v>
      </c>
      <c r="M3351" s="1" t="s">
        <v>47</v>
      </c>
      <c r="N3351" s="1" t="s">
        <v>170</v>
      </c>
      <c r="O3351" s="1" t="s">
        <v>147</v>
      </c>
      <c r="P3351" s="1" t="s">
        <v>198</v>
      </c>
      <c r="Q3351" s="1" t="s">
        <v>240</v>
      </c>
      <c r="R3351" s="1" t="s">
        <v>48</v>
      </c>
      <c r="S3351" s="1" t="s">
        <v>79</v>
      </c>
      <c r="T3351" s="1" t="s">
        <v>203</v>
      </c>
      <c r="U3351" s="2">
        <v>43561.581944444442</v>
      </c>
      <c r="V3351">
        <v>68</v>
      </c>
      <c r="W3351">
        <v>68</v>
      </c>
      <c r="X3351">
        <v>20</v>
      </c>
      <c r="Y3351">
        <v>24.22</v>
      </c>
      <c r="Z3351">
        <v>10</v>
      </c>
      <c r="AA3351" s="1" t="s">
        <v>61</v>
      </c>
      <c r="AB3351">
        <v>6</v>
      </c>
      <c r="AC3351">
        <v>0</v>
      </c>
      <c r="AD3351" s="1" t="s">
        <v>818</v>
      </c>
      <c r="AE3351" t="b">
        <v>0</v>
      </c>
      <c r="AF3351" t="b">
        <v>0</v>
      </c>
      <c r="AG3351" t="b">
        <v>0</v>
      </c>
      <c r="AH3351" t="b">
        <v>0</v>
      </c>
      <c r="AI3351" t="b">
        <v>1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s="1" t="s">
        <v>51</v>
      </c>
      <c r="AS3351" s="1" t="s">
        <v>51</v>
      </c>
      <c r="AT3351" s="1" t="s">
        <v>51</v>
      </c>
      <c r="AU3351" s="1" t="s">
        <v>51</v>
      </c>
    </row>
    <row r="3352" spans="1:47" x14ac:dyDescent="0.25">
      <c r="A3352" s="1" t="s">
        <v>2429</v>
      </c>
      <c r="B3352">
        <v>3</v>
      </c>
      <c r="C3352" s="2">
        <v>43561.570833333331</v>
      </c>
      <c r="D3352" s="2">
        <v>43561.591574074075</v>
      </c>
      <c r="E3352">
        <v>39.282333999999999</v>
      </c>
      <c r="F3352">
        <v>-104.89668899999999</v>
      </c>
      <c r="G3352">
        <v>39.289051999999998</v>
      </c>
      <c r="H3352">
        <v>-104.895534</v>
      </c>
      <c r="I3352">
        <v>0.46800000000000003</v>
      </c>
      <c r="J3352" s="1" t="s">
        <v>398</v>
      </c>
      <c r="L3352" s="1" t="s">
        <v>194</v>
      </c>
      <c r="M3352" s="1" t="s">
        <v>47</v>
      </c>
      <c r="N3352" s="1" t="s">
        <v>191</v>
      </c>
      <c r="O3352" s="1" t="s">
        <v>121</v>
      </c>
      <c r="P3352" s="1" t="s">
        <v>198</v>
      </c>
      <c r="Q3352" s="1" t="s">
        <v>333</v>
      </c>
      <c r="R3352" s="1" t="s">
        <v>48</v>
      </c>
      <c r="S3352" s="1" t="s">
        <v>79</v>
      </c>
      <c r="T3352" s="1" t="s">
        <v>223</v>
      </c>
      <c r="U3352" s="2">
        <v>43561.574305555558</v>
      </c>
      <c r="V3352">
        <v>57</v>
      </c>
      <c r="X3352">
        <v>25</v>
      </c>
      <c r="Y3352">
        <v>23.04</v>
      </c>
      <c r="Z3352">
        <v>10</v>
      </c>
      <c r="AA3352" s="1" t="s">
        <v>69</v>
      </c>
      <c r="AC3352">
        <v>0</v>
      </c>
      <c r="AD3352" s="1" t="s">
        <v>818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s="1" t="s">
        <v>51</v>
      </c>
      <c r="AS3352" s="1" t="s">
        <v>51</v>
      </c>
      <c r="AT3352" s="1" t="s">
        <v>51</v>
      </c>
      <c r="AU3352" s="1" t="s">
        <v>51</v>
      </c>
    </row>
    <row r="3353" spans="1:47" x14ac:dyDescent="0.25">
      <c r="A3353" s="1" t="s">
        <v>1920</v>
      </c>
      <c r="B3353">
        <v>3</v>
      </c>
      <c r="C3353" s="2">
        <v>43561.577604166669</v>
      </c>
      <c r="D3353" s="2">
        <v>43561.598067129627</v>
      </c>
      <c r="E3353">
        <v>39.844970000000004</v>
      </c>
      <c r="F3353">
        <v>-104.9846</v>
      </c>
      <c r="G3353">
        <v>39.860902000000003</v>
      </c>
      <c r="H3353">
        <v>-104.98748999999999</v>
      </c>
      <c r="I3353">
        <v>1.111</v>
      </c>
      <c r="J3353" s="1" t="s">
        <v>1921</v>
      </c>
      <c r="L3353" s="1" t="s">
        <v>194</v>
      </c>
      <c r="M3353" s="1" t="s">
        <v>47</v>
      </c>
      <c r="N3353" s="1" t="s">
        <v>131</v>
      </c>
      <c r="O3353" s="1" t="s">
        <v>147</v>
      </c>
      <c r="P3353" s="1" t="s">
        <v>198</v>
      </c>
      <c r="Q3353" s="1" t="s">
        <v>204</v>
      </c>
      <c r="R3353" s="1" t="s">
        <v>48</v>
      </c>
      <c r="S3353" s="1" t="s">
        <v>79</v>
      </c>
      <c r="T3353" s="1" t="s">
        <v>205</v>
      </c>
      <c r="U3353" s="2">
        <v>43561.572916666664</v>
      </c>
      <c r="V3353">
        <v>64</v>
      </c>
      <c r="W3353">
        <v>64</v>
      </c>
      <c r="X3353">
        <v>21</v>
      </c>
      <c r="Y3353">
        <v>24.24</v>
      </c>
      <c r="Z3353">
        <v>10</v>
      </c>
      <c r="AA3353" s="1" t="s">
        <v>55</v>
      </c>
      <c r="AB3353">
        <v>7</v>
      </c>
      <c r="AC3353">
        <v>0</v>
      </c>
      <c r="AD3353" s="1" t="s">
        <v>1067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s="1" t="s">
        <v>51</v>
      </c>
      <c r="AS3353" s="1" t="s">
        <v>51</v>
      </c>
      <c r="AT3353" s="1" t="s">
        <v>51</v>
      </c>
      <c r="AU3353" s="1" t="s">
        <v>51</v>
      </c>
    </row>
    <row r="3354" spans="1:47" x14ac:dyDescent="0.25">
      <c r="A3354" s="1" t="s">
        <v>6133</v>
      </c>
      <c r="B3354">
        <v>3</v>
      </c>
      <c r="C3354" s="2">
        <v>43561.606249999997</v>
      </c>
      <c r="D3354" s="2">
        <v>43561.625810185185</v>
      </c>
      <c r="E3354">
        <v>39.844970000000004</v>
      </c>
      <c r="F3354">
        <v>-104.9846</v>
      </c>
      <c r="G3354">
        <v>39.860902000000003</v>
      </c>
      <c r="H3354">
        <v>-104.98748999999999</v>
      </c>
      <c r="I3354">
        <v>1.111</v>
      </c>
      <c r="J3354" s="1" t="s">
        <v>6134</v>
      </c>
      <c r="L3354" s="1" t="s">
        <v>194</v>
      </c>
      <c r="M3354" s="1" t="s">
        <v>47</v>
      </c>
      <c r="N3354" s="1" t="s">
        <v>131</v>
      </c>
      <c r="O3354" s="1" t="s">
        <v>147</v>
      </c>
      <c r="P3354" s="1" t="s">
        <v>198</v>
      </c>
      <c r="Q3354" s="1" t="s">
        <v>204</v>
      </c>
      <c r="R3354" s="1" t="s">
        <v>48</v>
      </c>
      <c r="S3354" s="1" t="s">
        <v>79</v>
      </c>
      <c r="T3354" s="1" t="s">
        <v>205</v>
      </c>
      <c r="U3354" s="2">
        <v>43561.615972222222</v>
      </c>
      <c r="V3354">
        <v>64</v>
      </c>
      <c r="W3354">
        <v>64</v>
      </c>
      <c r="X3354">
        <v>19</v>
      </c>
      <c r="Y3354">
        <v>24.23</v>
      </c>
      <c r="Z3354">
        <v>50</v>
      </c>
      <c r="AA3354" s="1" t="s">
        <v>8942</v>
      </c>
      <c r="AB3354">
        <v>0</v>
      </c>
      <c r="AC3354">
        <v>0</v>
      </c>
      <c r="AD3354" s="1" t="s">
        <v>818</v>
      </c>
      <c r="AE3354" t="b">
        <v>0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s="1" t="s">
        <v>51</v>
      </c>
      <c r="AS3354" s="1" t="s">
        <v>51</v>
      </c>
      <c r="AT3354" s="1" t="s">
        <v>51</v>
      </c>
      <c r="AU3354" s="1" t="s">
        <v>51</v>
      </c>
    </row>
    <row r="3355" spans="1:47" x14ac:dyDescent="0.25">
      <c r="A3355" s="1" t="s">
        <v>3402</v>
      </c>
      <c r="B3355">
        <v>3</v>
      </c>
      <c r="C3355" s="2">
        <v>43561.668240740742</v>
      </c>
      <c r="D3355" s="2">
        <v>43561.688796296294</v>
      </c>
      <c r="E3355">
        <v>39.946449000000001</v>
      </c>
      <c r="F3355">
        <v>-104.98804</v>
      </c>
      <c r="G3355">
        <v>39.939390000000003</v>
      </c>
      <c r="H3355">
        <v>-104.98796</v>
      </c>
      <c r="I3355">
        <v>0.48799999999999999</v>
      </c>
      <c r="J3355" s="1" t="s">
        <v>461</v>
      </c>
      <c r="L3355" s="1" t="s">
        <v>172</v>
      </c>
      <c r="M3355" s="1" t="s">
        <v>47</v>
      </c>
      <c r="N3355" s="1" t="s">
        <v>244</v>
      </c>
      <c r="O3355" s="1" t="s">
        <v>147</v>
      </c>
      <c r="P3355" s="1" t="s">
        <v>198</v>
      </c>
      <c r="Q3355" s="1" t="s">
        <v>271</v>
      </c>
      <c r="R3355" s="1" t="s">
        <v>48</v>
      </c>
      <c r="S3355" s="1" t="s">
        <v>79</v>
      </c>
      <c r="T3355" s="1" t="s">
        <v>272</v>
      </c>
      <c r="U3355" s="2">
        <v>43561.662499999999</v>
      </c>
      <c r="V3355">
        <v>67</v>
      </c>
      <c r="W3355">
        <v>67</v>
      </c>
      <c r="X3355">
        <v>18</v>
      </c>
      <c r="Y3355">
        <v>24.73</v>
      </c>
      <c r="Z3355">
        <v>10</v>
      </c>
      <c r="AA3355" s="1" t="s">
        <v>71</v>
      </c>
      <c r="AB3355">
        <v>17</v>
      </c>
      <c r="AC3355">
        <v>0</v>
      </c>
      <c r="AD3355" s="1" t="s">
        <v>50</v>
      </c>
      <c r="AE3355" t="b">
        <v>0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s="1" t="s">
        <v>51</v>
      </c>
      <c r="AS3355" s="1" t="s">
        <v>51</v>
      </c>
      <c r="AT3355" s="1" t="s">
        <v>51</v>
      </c>
      <c r="AU3355" s="1" t="s">
        <v>51</v>
      </c>
    </row>
    <row r="3356" spans="1:47" x14ac:dyDescent="0.25">
      <c r="A3356" s="1" t="s">
        <v>9344</v>
      </c>
      <c r="B3356">
        <v>2</v>
      </c>
      <c r="C3356" s="2">
        <v>43561.779166666667</v>
      </c>
      <c r="D3356" s="2">
        <v>43561.798611111109</v>
      </c>
      <c r="E3356">
        <v>39.638312999999997</v>
      </c>
      <c r="F3356">
        <v>-104.887714</v>
      </c>
      <c r="G3356">
        <v>39.635801000000001</v>
      </c>
      <c r="H3356">
        <v>-104.89338100000001</v>
      </c>
      <c r="I3356">
        <v>0.34799999999999998</v>
      </c>
      <c r="J3356" s="1" t="s">
        <v>9082</v>
      </c>
      <c r="L3356" s="1" t="s">
        <v>403</v>
      </c>
      <c r="M3356" s="1" t="s">
        <v>47</v>
      </c>
      <c r="N3356" s="1" t="s">
        <v>131</v>
      </c>
      <c r="O3356" s="1" t="s">
        <v>131</v>
      </c>
      <c r="P3356" s="1" t="s">
        <v>198</v>
      </c>
      <c r="Q3356" s="1" t="s">
        <v>414</v>
      </c>
      <c r="R3356" s="1" t="s">
        <v>48</v>
      </c>
      <c r="S3356" s="1" t="s">
        <v>79</v>
      </c>
      <c r="T3356" s="1" t="s">
        <v>200</v>
      </c>
      <c r="U3356" s="2">
        <v>43561.786805555559</v>
      </c>
      <c r="V3356">
        <v>60</v>
      </c>
      <c r="W3356">
        <v>60</v>
      </c>
      <c r="X3356">
        <v>30</v>
      </c>
      <c r="Y3356">
        <v>24.06</v>
      </c>
      <c r="Z3356">
        <v>10</v>
      </c>
      <c r="AA3356" s="1" t="s">
        <v>61</v>
      </c>
      <c r="AB3356">
        <v>7</v>
      </c>
      <c r="AC3356">
        <v>0</v>
      </c>
      <c r="AD3356" s="1" t="s">
        <v>965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s="1" t="s">
        <v>51</v>
      </c>
      <c r="AS3356" s="1" t="s">
        <v>51</v>
      </c>
      <c r="AT3356" s="1" t="s">
        <v>51</v>
      </c>
      <c r="AU3356" s="1" t="s">
        <v>51</v>
      </c>
    </row>
    <row r="3357" spans="1:47" x14ac:dyDescent="0.25">
      <c r="A3357" s="1" t="s">
        <v>7807</v>
      </c>
      <c r="B3357">
        <v>3</v>
      </c>
      <c r="C3357" s="2">
        <v>43561.894780092596</v>
      </c>
      <c r="D3357" s="2">
        <v>43561.915150462963</v>
      </c>
      <c r="E3357">
        <v>38.275016000000001</v>
      </c>
      <c r="F3357">
        <v>-104.49803199999999</v>
      </c>
      <c r="G3357">
        <v>38.275019999999998</v>
      </c>
      <c r="H3357">
        <v>-104.49791</v>
      </c>
      <c r="I3357">
        <v>7.0000000000000001E-3</v>
      </c>
      <c r="J3357" s="1" t="s">
        <v>7808</v>
      </c>
      <c r="K3357">
        <v>30940</v>
      </c>
      <c r="L3357" s="1" t="s">
        <v>6618</v>
      </c>
      <c r="M3357" s="1" t="s">
        <v>47</v>
      </c>
      <c r="N3357" s="1" t="s">
        <v>411</v>
      </c>
      <c r="O3357" s="1" t="s">
        <v>411</v>
      </c>
      <c r="P3357" s="1" t="s">
        <v>198</v>
      </c>
      <c r="Q3357" s="1" t="s">
        <v>1095</v>
      </c>
      <c r="R3357" s="1" t="s">
        <v>48</v>
      </c>
      <c r="S3357" s="1" t="s">
        <v>79</v>
      </c>
      <c r="T3357" s="1" t="s">
        <v>413</v>
      </c>
      <c r="U3357" s="2">
        <v>43561.911805555559</v>
      </c>
      <c r="V3357">
        <v>51</v>
      </c>
      <c r="W3357">
        <v>51</v>
      </c>
      <c r="X3357">
        <v>44</v>
      </c>
      <c r="Y3357">
        <v>25.14</v>
      </c>
      <c r="Z3357">
        <v>10</v>
      </c>
      <c r="AA3357" s="1" t="s">
        <v>58</v>
      </c>
      <c r="AB3357">
        <v>6</v>
      </c>
      <c r="AC3357">
        <v>0</v>
      </c>
      <c r="AD3357" s="1" t="s">
        <v>1067</v>
      </c>
      <c r="AE3357" t="b">
        <v>0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s="1" t="s">
        <v>53</v>
      </c>
      <c r="AS3357" s="1" t="s">
        <v>53</v>
      </c>
      <c r="AT3357" s="1" t="s">
        <v>53</v>
      </c>
      <c r="AU3357" s="1" t="s">
        <v>53</v>
      </c>
    </row>
    <row r="3358" spans="1:47" x14ac:dyDescent="0.25">
      <c r="A3358" s="1" t="s">
        <v>7809</v>
      </c>
      <c r="B3358">
        <v>3</v>
      </c>
      <c r="C3358" s="2">
        <v>43561.893217592595</v>
      </c>
      <c r="D3358" s="2">
        <v>43561.913472222222</v>
      </c>
      <c r="E3358">
        <v>38.275120000000001</v>
      </c>
      <c r="F3358">
        <v>-104.4949</v>
      </c>
      <c r="G3358">
        <v>38.275531999999998</v>
      </c>
      <c r="H3358">
        <v>-104.48187900000001</v>
      </c>
      <c r="I3358">
        <v>0.70699999999999996</v>
      </c>
      <c r="J3358" s="1" t="s">
        <v>7810</v>
      </c>
      <c r="K3358">
        <v>31198</v>
      </c>
      <c r="L3358" s="1" t="s">
        <v>6618</v>
      </c>
      <c r="M3358" s="1" t="s">
        <v>47</v>
      </c>
      <c r="N3358" s="1" t="s">
        <v>411</v>
      </c>
      <c r="O3358" s="1" t="s">
        <v>411</v>
      </c>
      <c r="P3358" s="1" t="s">
        <v>198</v>
      </c>
      <c r="Q3358" s="1" t="s">
        <v>6619</v>
      </c>
      <c r="R3358" s="1" t="s">
        <v>48</v>
      </c>
      <c r="S3358" s="1" t="s">
        <v>79</v>
      </c>
      <c r="T3358" s="1" t="s">
        <v>413</v>
      </c>
      <c r="U3358" s="2">
        <v>43561.911805555559</v>
      </c>
      <c r="V3358">
        <v>51</v>
      </c>
      <c r="W3358">
        <v>51</v>
      </c>
      <c r="X3358">
        <v>44</v>
      </c>
      <c r="Y3358">
        <v>25.14</v>
      </c>
      <c r="Z3358">
        <v>10</v>
      </c>
      <c r="AA3358" s="1" t="s">
        <v>58</v>
      </c>
      <c r="AB3358">
        <v>6</v>
      </c>
      <c r="AC3358">
        <v>0</v>
      </c>
      <c r="AD3358" s="1" t="s">
        <v>1067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s="1" t="s">
        <v>53</v>
      </c>
      <c r="AS3358" s="1" t="s">
        <v>53</v>
      </c>
      <c r="AT3358" s="1" t="s">
        <v>53</v>
      </c>
      <c r="AU3358" s="1" t="s">
        <v>53</v>
      </c>
    </row>
    <row r="3359" spans="1:47" x14ac:dyDescent="0.25">
      <c r="A3359" s="1" t="s">
        <v>2150</v>
      </c>
      <c r="B3359">
        <v>3</v>
      </c>
      <c r="C3359" s="2">
        <v>43561.945821759262</v>
      </c>
      <c r="D3359" s="2">
        <v>43561.966550925928</v>
      </c>
      <c r="E3359">
        <v>39.770119999999999</v>
      </c>
      <c r="F3359">
        <v>-104.99178999999999</v>
      </c>
      <c r="G3359">
        <v>39.771329999999999</v>
      </c>
      <c r="H3359">
        <v>-104.99073</v>
      </c>
      <c r="I3359">
        <v>0.10100000000000001</v>
      </c>
      <c r="J3359" s="1" t="s">
        <v>532</v>
      </c>
      <c r="L3359" s="1" t="s">
        <v>265</v>
      </c>
      <c r="M3359" s="1" t="s">
        <v>47</v>
      </c>
      <c r="N3359" s="1" t="s">
        <v>131</v>
      </c>
      <c r="O3359" s="1" t="s">
        <v>131</v>
      </c>
      <c r="P3359" s="1" t="s">
        <v>198</v>
      </c>
      <c r="Q3359" s="1" t="s">
        <v>246</v>
      </c>
      <c r="R3359" s="1" t="s">
        <v>48</v>
      </c>
      <c r="S3359" s="1" t="s">
        <v>79</v>
      </c>
      <c r="T3359" s="1" t="s">
        <v>205</v>
      </c>
      <c r="U3359" s="2">
        <v>43561.941666666666</v>
      </c>
      <c r="V3359">
        <v>54</v>
      </c>
      <c r="W3359">
        <v>54</v>
      </c>
      <c r="X3359">
        <v>44</v>
      </c>
      <c r="Y3359">
        <v>24.36</v>
      </c>
      <c r="Z3359">
        <v>10</v>
      </c>
      <c r="AA3359" s="1" t="s">
        <v>55</v>
      </c>
      <c r="AB3359">
        <v>9</v>
      </c>
      <c r="AC3359">
        <v>0</v>
      </c>
      <c r="AD3359" s="1" t="s">
        <v>818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s="1" t="s">
        <v>53</v>
      </c>
      <c r="AS3359" s="1" t="s">
        <v>53</v>
      </c>
      <c r="AT3359" s="1" t="s">
        <v>53</v>
      </c>
      <c r="AU3359" s="1" t="s">
        <v>53</v>
      </c>
    </row>
    <row r="3360" spans="1:47" x14ac:dyDescent="0.25">
      <c r="A3360" s="1" t="s">
        <v>2758</v>
      </c>
      <c r="B3360">
        <v>3</v>
      </c>
      <c r="C3360" s="2">
        <v>43561.941655092596</v>
      </c>
      <c r="D3360" s="2">
        <v>43561.962395833332</v>
      </c>
      <c r="E3360">
        <v>39.93412</v>
      </c>
      <c r="F3360">
        <v>-104.79261</v>
      </c>
      <c r="G3360">
        <v>39.936790000000002</v>
      </c>
      <c r="H3360">
        <v>-104.78958</v>
      </c>
      <c r="I3360">
        <v>0.245</v>
      </c>
      <c r="J3360" s="1" t="s">
        <v>2759</v>
      </c>
      <c r="L3360" s="1" t="s">
        <v>122</v>
      </c>
      <c r="M3360" s="1" t="s">
        <v>47</v>
      </c>
      <c r="N3360" s="1" t="s">
        <v>319</v>
      </c>
      <c r="O3360" s="1" t="s">
        <v>147</v>
      </c>
      <c r="P3360" s="1" t="s">
        <v>198</v>
      </c>
      <c r="Q3360" s="1" t="s">
        <v>353</v>
      </c>
      <c r="R3360" s="1" t="s">
        <v>48</v>
      </c>
      <c r="S3360" s="1" t="s">
        <v>79</v>
      </c>
      <c r="T3360" s="1" t="s">
        <v>219</v>
      </c>
      <c r="U3360" s="2">
        <v>43561.953472222223</v>
      </c>
      <c r="V3360">
        <v>56</v>
      </c>
      <c r="W3360">
        <v>56</v>
      </c>
      <c r="X3360">
        <v>39</v>
      </c>
      <c r="Y3360">
        <v>24.54</v>
      </c>
      <c r="Z3360">
        <v>10</v>
      </c>
      <c r="AA3360" s="1" t="s">
        <v>56</v>
      </c>
      <c r="AB3360">
        <v>10</v>
      </c>
      <c r="AC3360">
        <v>0</v>
      </c>
      <c r="AD3360" s="1" t="s">
        <v>965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s="1" t="s">
        <v>53</v>
      </c>
      <c r="AS3360" s="1" t="s">
        <v>53</v>
      </c>
      <c r="AT3360" s="1" t="s">
        <v>53</v>
      </c>
      <c r="AU3360" s="1" t="s">
        <v>53</v>
      </c>
    </row>
    <row r="3361" spans="1:47" x14ac:dyDescent="0.25">
      <c r="A3361" s="1" t="s">
        <v>9345</v>
      </c>
      <c r="B3361">
        <v>2</v>
      </c>
      <c r="C3361" s="2">
        <v>43561.953634259262</v>
      </c>
      <c r="D3361" s="2">
        <v>43561.973611111112</v>
      </c>
      <c r="E3361">
        <v>39.758949999999999</v>
      </c>
      <c r="F3361">
        <v>-105.00748</v>
      </c>
      <c r="G3361">
        <v>39.763190000000002</v>
      </c>
      <c r="H3361">
        <v>-105.00203999999999</v>
      </c>
      <c r="I3361">
        <v>0.41099999999999998</v>
      </c>
      <c r="J3361" s="1" t="s">
        <v>459</v>
      </c>
      <c r="L3361" s="1" t="s">
        <v>265</v>
      </c>
      <c r="M3361" s="1" t="s">
        <v>47</v>
      </c>
      <c r="N3361" s="1" t="s">
        <v>131</v>
      </c>
      <c r="O3361" s="1" t="s">
        <v>131</v>
      </c>
      <c r="P3361" s="1" t="s">
        <v>198</v>
      </c>
      <c r="Q3361" s="1" t="s">
        <v>247</v>
      </c>
      <c r="R3361" s="1" t="s">
        <v>48</v>
      </c>
      <c r="S3361" s="1" t="s">
        <v>79</v>
      </c>
      <c r="T3361" s="1" t="s">
        <v>205</v>
      </c>
      <c r="U3361" s="2">
        <v>43561.95416666667</v>
      </c>
      <c r="V3361">
        <v>52</v>
      </c>
      <c r="W3361">
        <v>52</v>
      </c>
      <c r="X3361">
        <v>47</v>
      </c>
      <c r="Y3361">
        <v>24.36</v>
      </c>
      <c r="Z3361">
        <v>10</v>
      </c>
      <c r="AA3361" s="1" t="s">
        <v>55</v>
      </c>
      <c r="AB3361">
        <v>8</v>
      </c>
      <c r="AC3361">
        <v>0</v>
      </c>
      <c r="AD3361" s="1" t="s">
        <v>965</v>
      </c>
      <c r="AE3361" t="b">
        <v>0</v>
      </c>
      <c r="AF3361" t="b">
        <v>0</v>
      </c>
      <c r="AG3361" t="b">
        <v>0</v>
      </c>
      <c r="AH3361" t="b">
        <v>0</v>
      </c>
      <c r="AI3361" t="b">
        <v>1</v>
      </c>
      <c r="AJ3361" t="b">
        <v>1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s="1" t="s">
        <v>53</v>
      </c>
      <c r="AS3361" s="1" t="s">
        <v>53</v>
      </c>
      <c r="AT3361" s="1" t="s">
        <v>53</v>
      </c>
      <c r="AU3361" s="1" t="s">
        <v>53</v>
      </c>
    </row>
    <row r="3362" spans="1:47" x14ac:dyDescent="0.25">
      <c r="A3362" s="1" t="s">
        <v>9346</v>
      </c>
      <c r="B3362">
        <v>2</v>
      </c>
      <c r="C3362" s="2">
        <v>43561.968217592592</v>
      </c>
      <c r="D3362" s="2">
        <v>43561.988368055558</v>
      </c>
      <c r="E3362">
        <v>39.937899999999999</v>
      </c>
      <c r="F3362">
        <v>-104.78857000000001</v>
      </c>
      <c r="G3362">
        <v>39.946530000000003</v>
      </c>
      <c r="H3362">
        <v>-104.78180999999999</v>
      </c>
      <c r="I3362">
        <v>0.69599999999999995</v>
      </c>
      <c r="J3362" s="1" t="s">
        <v>2759</v>
      </c>
      <c r="L3362" s="1" t="s">
        <v>122</v>
      </c>
      <c r="M3362" s="1" t="s">
        <v>47</v>
      </c>
      <c r="N3362" s="1" t="s">
        <v>319</v>
      </c>
      <c r="O3362" s="1" t="s">
        <v>147</v>
      </c>
      <c r="P3362" s="1" t="s">
        <v>198</v>
      </c>
      <c r="Q3362" s="1" t="s">
        <v>353</v>
      </c>
      <c r="R3362" s="1" t="s">
        <v>48</v>
      </c>
      <c r="S3362" s="1" t="s">
        <v>79</v>
      </c>
      <c r="T3362" s="1" t="s">
        <v>219</v>
      </c>
      <c r="U3362" s="2">
        <v>43561.953472222223</v>
      </c>
      <c r="V3362">
        <v>56</v>
      </c>
      <c r="W3362">
        <v>56</v>
      </c>
      <c r="X3362">
        <v>39</v>
      </c>
      <c r="Y3362">
        <v>24.54</v>
      </c>
      <c r="Z3362">
        <v>10</v>
      </c>
      <c r="AA3362" s="1" t="s">
        <v>56</v>
      </c>
      <c r="AB3362">
        <v>10</v>
      </c>
      <c r="AC3362">
        <v>0</v>
      </c>
      <c r="AD3362" s="1" t="s">
        <v>965</v>
      </c>
      <c r="AE3362" t="b">
        <v>0</v>
      </c>
      <c r="AF3362" t="b">
        <v>0</v>
      </c>
      <c r="AG3362" t="b">
        <v>0</v>
      </c>
      <c r="AH3362" t="b">
        <v>0</v>
      </c>
      <c r="AI3362" t="b">
        <v>1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s="1" t="s">
        <v>53</v>
      </c>
      <c r="AS3362" s="1" t="s">
        <v>53</v>
      </c>
      <c r="AT3362" s="1" t="s">
        <v>53</v>
      </c>
      <c r="AU3362" s="1" t="s">
        <v>53</v>
      </c>
    </row>
    <row r="3363" spans="1:47" x14ac:dyDescent="0.25">
      <c r="A3363" s="1" t="s">
        <v>3282</v>
      </c>
      <c r="B3363">
        <v>3</v>
      </c>
      <c r="C3363" s="2">
        <v>43562.424988425926</v>
      </c>
      <c r="D3363" s="2">
        <v>43562.629050925927</v>
      </c>
      <c r="E3363">
        <v>39.643450000000001</v>
      </c>
      <c r="F3363">
        <v>-106.37394999999999</v>
      </c>
      <c r="G3363">
        <v>39.644889999999997</v>
      </c>
      <c r="H3363">
        <v>-106.38034</v>
      </c>
      <c r="I3363">
        <v>0.35399999999999998</v>
      </c>
      <c r="J3363" s="1" t="s">
        <v>1153</v>
      </c>
      <c r="L3363" s="1" t="s">
        <v>129</v>
      </c>
      <c r="M3363" s="1" t="s">
        <v>47</v>
      </c>
      <c r="N3363" s="1" t="s">
        <v>500</v>
      </c>
      <c r="O3363" s="1" t="s">
        <v>501</v>
      </c>
      <c r="P3363" s="1" t="s">
        <v>198</v>
      </c>
      <c r="Q3363" s="1" t="s">
        <v>502</v>
      </c>
      <c r="R3363" s="1" t="s">
        <v>48</v>
      </c>
      <c r="S3363" s="1" t="s">
        <v>79</v>
      </c>
      <c r="T3363" s="1" t="s">
        <v>503</v>
      </c>
      <c r="U3363" s="2">
        <v>43562.453472222223</v>
      </c>
      <c r="V3363">
        <v>38</v>
      </c>
      <c r="W3363">
        <v>31</v>
      </c>
      <c r="X3363">
        <v>41</v>
      </c>
      <c r="Y3363">
        <v>20.92</v>
      </c>
      <c r="Z3363">
        <v>10</v>
      </c>
      <c r="AA3363" s="1" t="s">
        <v>71</v>
      </c>
      <c r="AB3363">
        <v>9</v>
      </c>
      <c r="AC3363">
        <v>0</v>
      </c>
      <c r="AD3363" s="1" t="s">
        <v>50</v>
      </c>
      <c r="AE3363" t="b">
        <v>0</v>
      </c>
      <c r="AF3363" t="b">
        <v>0</v>
      </c>
      <c r="AG3363" t="b">
        <v>0</v>
      </c>
      <c r="AH3363" t="b">
        <v>0</v>
      </c>
      <c r="AI3363" t="b">
        <v>1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s="1" t="s">
        <v>51</v>
      </c>
      <c r="AS3363" s="1" t="s">
        <v>51</v>
      </c>
      <c r="AT3363" s="1" t="s">
        <v>51</v>
      </c>
      <c r="AU3363" s="1" t="s">
        <v>51</v>
      </c>
    </row>
    <row r="3364" spans="1:47" x14ac:dyDescent="0.25">
      <c r="A3364" s="1" t="s">
        <v>9347</v>
      </c>
      <c r="B3364">
        <v>2</v>
      </c>
      <c r="C3364" s="2">
        <v>43562.559895833336</v>
      </c>
      <c r="D3364" s="2">
        <v>43562.580381944441</v>
      </c>
      <c r="E3364">
        <v>39.72889</v>
      </c>
      <c r="F3364">
        <v>-105.01488999999999</v>
      </c>
      <c r="G3364">
        <v>39.721249999999998</v>
      </c>
      <c r="H3364">
        <v>-105.00869</v>
      </c>
      <c r="I3364">
        <v>0.622</v>
      </c>
      <c r="J3364" s="1" t="s">
        <v>927</v>
      </c>
      <c r="L3364" s="1" t="s">
        <v>129</v>
      </c>
      <c r="M3364" s="1" t="s">
        <v>47</v>
      </c>
      <c r="N3364" s="1" t="s">
        <v>131</v>
      </c>
      <c r="O3364" s="1" t="s">
        <v>131</v>
      </c>
      <c r="P3364" s="1" t="s">
        <v>198</v>
      </c>
      <c r="Q3364" s="1" t="s">
        <v>310</v>
      </c>
      <c r="R3364" s="1" t="s">
        <v>48</v>
      </c>
      <c r="S3364" s="1" t="s">
        <v>79</v>
      </c>
      <c r="T3364" s="1" t="s">
        <v>205</v>
      </c>
      <c r="U3364" s="2">
        <v>43562.560416666667</v>
      </c>
      <c r="V3364">
        <v>66</v>
      </c>
      <c r="W3364">
        <v>66</v>
      </c>
      <c r="X3364">
        <v>17</v>
      </c>
      <c r="Y3364">
        <v>24.44</v>
      </c>
      <c r="Z3364">
        <v>60</v>
      </c>
      <c r="AA3364" s="1" t="s">
        <v>60</v>
      </c>
      <c r="AB3364">
        <v>9</v>
      </c>
      <c r="AC3364">
        <v>0</v>
      </c>
      <c r="AD3364" s="1" t="s">
        <v>1067</v>
      </c>
      <c r="AE3364" t="b">
        <v>0</v>
      </c>
      <c r="AF3364" t="b">
        <v>0</v>
      </c>
      <c r="AG3364" t="b">
        <v>0</v>
      </c>
      <c r="AH3364" t="b">
        <v>0</v>
      </c>
      <c r="AI3364" t="b">
        <v>1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s="1" t="s">
        <v>51</v>
      </c>
      <c r="AS3364" s="1" t="s">
        <v>51</v>
      </c>
      <c r="AT3364" s="1" t="s">
        <v>51</v>
      </c>
      <c r="AU3364" s="1" t="s">
        <v>51</v>
      </c>
    </row>
    <row r="3365" spans="1:47" x14ac:dyDescent="0.25">
      <c r="A3365" s="1" t="s">
        <v>3677</v>
      </c>
      <c r="B3365">
        <v>3</v>
      </c>
      <c r="C3365" s="2">
        <v>43562.590624999997</v>
      </c>
      <c r="D3365" s="2">
        <v>43562.610995370371</v>
      </c>
      <c r="E3365">
        <v>39.314335</v>
      </c>
      <c r="F3365">
        <v>-104.88499</v>
      </c>
      <c r="G3365">
        <v>39.295430000000003</v>
      </c>
      <c r="H3365">
        <v>-104.892413</v>
      </c>
      <c r="I3365">
        <v>1.365</v>
      </c>
      <c r="J3365" s="1" t="s">
        <v>449</v>
      </c>
      <c r="L3365" s="1" t="s">
        <v>195</v>
      </c>
      <c r="M3365" s="1" t="s">
        <v>47</v>
      </c>
      <c r="N3365" s="1" t="s">
        <v>191</v>
      </c>
      <c r="O3365" s="1" t="s">
        <v>121</v>
      </c>
      <c r="P3365" s="1" t="s">
        <v>198</v>
      </c>
      <c r="Q3365" s="1" t="s">
        <v>333</v>
      </c>
      <c r="R3365" s="1" t="s">
        <v>48</v>
      </c>
      <c r="S3365" s="1" t="s">
        <v>79</v>
      </c>
      <c r="T3365" s="1" t="s">
        <v>223</v>
      </c>
      <c r="U3365" s="2">
        <v>43562.587500000001</v>
      </c>
      <c r="V3365">
        <v>61</v>
      </c>
      <c r="X3365">
        <v>19</v>
      </c>
      <c r="Y3365">
        <v>23.22</v>
      </c>
      <c r="Z3365">
        <v>10</v>
      </c>
      <c r="AA3365" s="1" t="s">
        <v>69</v>
      </c>
      <c r="AC3365">
        <v>0</v>
      </c>
      <c r="AD3365" s="1" t="s">
        <v>50</v>
      </c>
      <c r="AE3365" t="b">
        <v>0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s="1" t="s">
        <v>51</v>
      </c>
      <c r="AS3365" s="1" t="s">
        <v>51</v>
      </c>
      <c r="AT3365" s="1" t="s">
        <v>51</v>
      </c>
      <c r="AU3365" s="1" t="s">
        <v>51</v>
      </c>
    </row>
    <row r="3366" spans="1:47" x14ac:dyDescent="0.25">
      <c r="A3366" s="1" t="s">
        <v>5682</v>
      </c>
      <c r="B3366">
        <v>3</v>
      </c>
      <c r="C3366" s="2">
        <v>43562.62394675926</v>
      </c>
      <c r="D3366" s="2">
        <v>43562.644328703704</v>
      </c>
      <c r="E3366">
        <v>39.900221000000002</v>
      </c>
      <c r="F3366">
        <v>-104.988178</v>
      </c>
      <c r="G3366">
        <v>39.897492</v>
      </c>
      <c r="H3366">
        <v>-104.987711</v>
      </c>
      <c r="I3366">
        <v>0.19</v>
      </c>
      <c r="J3366" s="1" t="s">
        <v>441</v>
      </c>
      <c r="L3366" s="1" t="s">
        <v>195</v>
      </c>
      <c r="M3366" s="1" t="s">
        <v>47</v>
      </c>
      <c r="N3366" s="1" t="s">
        <v>131</v>
      </c>
      <c r="O3366" s="1" t="s">
        <v>147</v>
      </c>
      <c r="P3366" s="1" t="s">
        <v>198</v>
      </c>
      <c r="Q3366" s="1" t="s">
        <v>439</v>
      </c>
      <c r="R3366" s="1" t="s">
        <v>48</v>
      </c>
      <c r="S3366" s="1" t="s">
        <v>79</v>
      </c>
      <c r="T3366" s="1" t="s">
        <v>205</v>
      </c>
      <c r="U3366" s="2">
        <v>43562.62222222222</v>
      </c>
      <c r="V3366">
        <v>70</v>
      </c>
      <c r="W3366">
        <v>70</v>
      </c>
      <c r="X3366">
        <v>15</v>
      </c>
      <c r="Y3366">
        <v>24.41</v>
      </c>
      <c r="Z3366">
        <v>60</v>
      </c>
      <c r="AA3366" s="1" t="s">
        <v>56</v>
      </c>
      <c r="AB3366">
        <v>24</v>
      </c>
      <c r="AC3366">
        <v>0</v>
      </c>
      <c r="AD3366" s="1" t="s">
        <v>1211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s="1" t="s">
        <v>51</v>
      </c>
      <c r="AS3366" s="1" t="s">
        <v>51</v>
      </c>
      <c r="AT3366" s="1" t="s">
        <v>51</v>
      </c>
      <c r="AU3366" s="1" t="s">
        <v>51</v>
      </c>
    </row>
    <row r="3367" spans="1:47" x14ac:dyDescent="0.25">
      <c r="A3367" s="1" t="s">
        <v>8234</v>
      </c>
      <c r="B3367">
        <v>3</v>
      </c>
      <c r="C3367" s="2">
        <v>43562.704155092593</v>
      </c>
      <c r="D3367" s="2">
        <v>43562.72483796296</v>
      </c>
      <c r="E3367">
        <v>38.984904999999998</v>
      </c>
      <c r="F3367">
        <v>-105.045649</v>
      </c>
      <c r="G3367">
        <v>38.973267999999997</v>
      </c>
      <c r="H3367">
        <v>-105.038179</v>
      </c>
      <c r="I3367">
        <v>0.89900000000000002</v>
      </c>
      <c r="J3367" s="1" t="s">
        <v>8235</v>
      </c>
      <c r="K3367">
        <v>928</v>
      </c>
      <c r="L3367" s="1" t="s">
        <v>6795</v>
      </c>
      <c r="M3367" s="1" t="s">
        <v>47</v>
      </c>
      <c r="N3367" s="1" t="s">
        <v>6765</v>
      </c>
      <c r="O3367" s="1" t="s">
        <v>4414</v>
      </c>
      <c r="P3367" s="1" t="s">
        <v>198</v>
      </c>
      <c r="Q3367" s="1" t="s">
        <v>6834</v>
      </c>
      <c r="R3367" s="1" t="s">
        <v>48</v>
      </c>
      <c r="S3367" s="1" t="s">
        <v>79</v>
      </c>
      <c r="T3367" s="1" t="s">
        <v>234</v>
      </c>
      <c r="U3367" s="2">
        <v>43562.706944444442</v>
      </c>
      <c r="V3367">
        <v>66</v>
      </c>
      <c r="W3367">
        <v>66</v>
      </c>
      <c r="X3367">
        <v>14</v>
      </c>
      <c r="Y3367">
        <v>23.59</v>
      </c>
      <c r="Z3367">
        <v>10</v>
      </c>
      <c r="AA3367" s="1" t="s">
        <v>68</v>
      </c>
      <c r="AB3367">
        <v>17</v>
      </c>
      <c r="AC3367">
        <v>0</v>
      </c>
      <c r="AD3367" s="1" t="s">
        <v>50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s="1" t="s">
        <v>51</v>
      </c>
      <c r="AS3367" s="1" t="s">
        <v>51</v>
      </c>
      <c r="AT3367" s="1" t="s">
        <v>51</v>
      </c>
      <c r="AU3367" s="1" t="s">
        <v>51</v>
      </c>
    </row>
    <row r="3368" spans="1:47" x14ac:dyDescent="0.25">
      <c r="A3368" s="1" t="s">
        <v>8154</v>
      </c>
      <c r="B3368">
        <v>4</v>
      </c>
      <c r="C3368" s="2">
        <v>43562.670312499999</v>
      </c>
      <c r="D3368" s="2">
        <v>43562.691006944442</v>
      </c>
      <c r="E3368">
        <v>38.991112000000001</v>
      </c>
      <c r="F3368">
        <v>-105.048686</v>
      </c>
      <c r="G3368">
        <v>38.978561999999997</v>
      </c>
      <c r="H3368">
        <v>-105.041797</v>
      </c>
      <c r="I3368">
        <v>0.94299999999999995</v>
      </c>
      <c r="J3368" s="1" t="s">
        <v>8155</v>
      </c>
      <c r="K3368">
        <v>402</v>
      </c>
      <c r="L3368" s="1" t="s">
        <v>6795</v>
      </c>
      <c r="M3368" s="1" t="s">
        <v>47</v>
      </c>
      <c r="N3368" s="1" t="s">
        <v>6765</v>
      </c>
      <c r="O3368" s="1" t="s">
        <v>4414</v>
      </c>
      <c r="P3368" s="1" t="s">
        <v>198</v>
      </c>
      <c r="Q3368" s="1" t="s">
        <v>6834</v>
      </c>
      <c r="R3368" s="1" t="s">
        <v>48</v>
      </c>
      <c r="S3368" s="1" t="s">
        <v>79</v>
      </c>
      <c r="T3368" s="1" t="s">
        <v>234</v>
      </c>
      <c r="U3368" s="2">
        <v>43562.665277777778</v>
      </c>
      <c r="V3368">
        <v>67</v>
      </c>
      <c r="W3368">
        <v>67</v>
      </c>
      <c r="X3368">
        <v>13</v>
      </c>
      <c r="Y3368">
        <v>23.59</v>
      </c>
      <c r="Z3368">
        <v>10</v>
      </c>
      <c r="AA3368" s="1" t="s">
        <v>68</v>
      </c>
      <c r="AB3368">
        <v>15</v>
      </c>
      <c r="AC3368">
        <v>0</v>
      </c>
      <c r="AD3368" s="1" t="s">
        <v>50</v>
      </c>
      <c r="AE3368" t="b">
        <v>0</v>
      </c>
      <c r="AF3368" t="b">
        <v>0</v>
      </c>
      <c r="AG3368" t="b">
        <v>1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s="1" t="s">
        <v>51</v>
      </c>
      <c r="AS3368" s="1" t="s">
        <v>51</v>
      </c>
      <c r="AT3368" s="1" t="s">
        <v>51</v>
      </c>
      <c r="AU3368" s="1" t="s">
        <v>51</v>
      </c>
    </row>
    <row r="3369" spans="1:47" x14ac:dyDescent="0.25">
      <c r="A3369" s="1" t="s">
        <v>8236</v>
      </c>
      <c r="B3369">
        <v>4</v>
      </c>
      <c r="C3369" s="2">
        <v>43562.670312499999</v>
      </c>
      <c r="D3369" s="2">
        <v>43562.691006944442</v>
      </c>
      <c r="E3369">
        <v>38.978613000000003</v>
      </c>
      <c r="F3369">
        <v>-105.041556</v>
      </c>
      <c r="G3369">
        <v>38.991025999999998</v>
      </c>
      <c r="H3369">
        <v>-105.04850399999999</v>
      </c>
      <c r="I3369">
        <v>0.93500000000000005</v>
      </c>
      <c r="J3369" s="1" t="s">
        <v>8237</v>
      </c>
      <c r="K3369">
        <v>2</v>
      </c>
      <c r="L3369" s="1" t="s">
        <v>8238</v>
      </c>
      <c r="M3369" s="1" t="s">
        <v>47</v>
      </c>
      <c r="N3369" s="1" t="s">
        <v>6765</v>
      </c>
      <c r="O3369" s="1" t="s">
        <v>4414</v>
      </c>
      <c r="P3369" s="1" t="s">
        <v>198</v>
      </c>
      <c r="Q3369" s="1" t="s">
        <v>8239</v>
      </c>
      <c r="R3369" s="1" t="s">
        <v>48</v>
      </c>
      <c r="S3369" s="1" t="s">
        <v>79</v>
      </c>
      <c r="T3369" s="1" t="s">
        <v>234</v>
      </c>
      <c r="U3369" s="2">
        <v>43562.665277777778</v>
      </c>
      <c r="V3369">
        <v>67</v>
      </c>
      <c r="W3369">
        <v>67</v>
      </c>
      <c r="X3369">
        <v>13</v>
      </c>
      <c r="Y3369">
        <v>23.59</v>
      </c>
      <c r="Z3369">
        <v>10</v>
      </c>
      <c r="AA3369" s="1" t="s">
        <v>68</v>
      </c>
      <c r="AB3369">
        <v>15</v>
      </c>
      <c r="AC3369">
        <v>0</v>
      </c>
      <c r="AD3369" s="1" t="s">
        <v>50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s="1" t="s">
        <v>51</v>
      </c>
      <c r="AS3369" s="1" t="s">
        <v>51</v>
      </c>
      <c r="AT3369" s="1" t="s">
        <v>51</v>
      </c>
      <c r="AU3369" s="1" t="s">
        <v>51</v>
      </c>
    </row>
    <row r="3370" spans="1:47" x14ac:dyDescent="0.25">
      <c r="A3370" s="1" t="s">
        <v>8240</v>
      </c>
      <c r="B3370">
        <v>4</v>
      </c>
      <c r="C3370" s="2">
        <v>43562.696342592593</v>
      </c>
      <c r="D3370" s="2">
        <v>43562.716967592591</v>
      </c>
      <c r="E3370">
        <v>38.978613000000003</v>
      </c>
      <c r="F3370">
        <v>-105.041556</v>
      </c>
      <c r="G3370">
        <v>38.991025999999998</v>
      </c>
      <c r="H3370">
        <v>-105.04850399999999</v>
      </c>
      <c r="I3370">
        <v>0.93500000000000005</v>
      </c>
      <c r="J3370" s="1" t="s">
        <v>8237</v>
      </c>
      <c r="K3370">
        <v>2</v>
      </c>
      <c r="L3370" s="1" t="s">
        <v>8238</v>
      </c>
      <c r="M3370" s="1" t="s">
        <v>47</v>
      </c>
      <c r="N3370" s="1" t="s">
        <v>6765</v>
      </c>
      <c r="O3370" s="1" t="s">
        <v>4414</v>
      </c>
      <c r="P3370" s="1" t="s">
        <v>198</v>
      </c>
      <c r="Q3370" s="1" t="s">
        <v>8239</v>
      </c>
      <c r="R3370" s="1" t="s">
        <v>48</v>
      </c>
      <c r="S3370" s="1" t="s">
        <v>79</v>
      </c>
      <c r="T3370" s="1" t="s">
        <v>234</v>
      </c>
      <c r="U3370" s="2">
        <v>43562.706944444442</v>
      </c>
      <c r="V3370">
        <v>66</v>
      </c>
      <c r="W3370">
        <v>66</v>
      </c>
      <c r="X3370">
        <v>14</v>
      </c>
      <c r="Y3370">
        <v>23.59</v>
      </c>
      <c r="Z3370">
        <v>10</v>
      </c>
      <c r="AA3370" s="1" t="s">
        <v>68</v>
      </c>
      <c r="AB3370">
        <v>17</v>
      </c>
      <c r="AC3370">
        <v>0</v>
      </c>
      <c r="AD3370" s="1" t="s">
        <v>50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s="1" t="s">
        <v>51</v>
      </c>
      <c r="AS3370" s="1" t="s">
        <v>51</v>
      </c>
      <c r="AT3370" s="1" t="s">
        <v>51</v>
      </c>
      <c r="AU3370" s="1" t="s">
        <v>51</v>
      </c>
    </row>
    <row r="3371" spans="1:47" x14ac:dyDescent="0.25">
      <c r="A3371" s="1" t="s">
        <v>3813</v>
      </c>
      <c r="B3371">
        <v>3</v>
      </c>
      <c r="C3371" s="2">
        <v>43562.773946759262</v>
      </c>
      <c r="D3371" s="2">
        <v>43562.794317129628</v>
      </c>
      <c r="E3371">
        <v>38.866422999999998</v>
      </c>
      <c r="F3371">
        <v>-104.83326</v>
      </c>
      <c r="G3371">
        <v>38.868716999999997</v>
      </c>
      <c r="H3371">
        <v>-104.83329000000001</v>
      </c>
      <c r="I3371">
        <v>0.159</v>
      </c>
      <c r="J3371" s="1" t="s">
        <v>1135</v>
      </c>
      <c r="L3371" s="1" t="s">
        <v>194</v>
      </c>
      <c r="M3371" s="1" t="s">
        <v>47</v>
      </c>
      <c r="N3371" s="1" t="s">
        <v>232</v>
      </c>
      <c r="O3371" s="1" t="s">
        <v>193</v>
      </c>
      <c r="P3371" s="1" t="s">
        <v>198</v>
      </c>
      <c r="Q3371" s="1" t="s">
        <v>325</v>
      </c>
      <c r="R3371" s="1" t="s">
        <v>48</v>
      </c>
      <c r="S3371" s="1" t="s">
        <v>79</v>
      </c>
      <c r="T3371" s="1" t="s">
        <v>234</v>
      </c>
      <c r="U3371" s="2">
        <v>43562.790277777778</v>
      </c>
      <c r="V3371">
        <v>60</v>
      </c>
      <c r="W3371">
        <v>60</v>
      </c>
      <c r="X3371">
        <v>19</v>
      </c>
      <c r="Y3371">
        <v>23.6</v>
      </c>
      <c r="Z3371">
        <v>10</v>
      </c>
      <c r="AA3371" s="1" t="s">
        <v>68</v>
      </c>
      <c r="AB3371">
        <v>10</v>
      </c>
      <c r="AC3371">
        <v>0</v>
      </c>
      <c r="AD3371" s="1" t="s">
        <v>50</v>
      </c>
      <c r="AE3371" t="b">
        <v>0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s="1" t="s">
        <v>51</v>
      </c>
      <c r="AS3371" s="1" t="s">
        <v>51</v>
      </c>
      <c r="AT3371" s="1" t="s">
        <v>51</v>
      </c>
      <c r="AU3371" s="1" t="s">
        <v>51</v>
      </c>
    </row>
    <row r="3372" spans="1:47" x14ac:dyDescent="0.25">
      <c r="A3372" s="1" t="s">
        <v>5573</v>
      </c>
      <c r="B3372">
        <v>4</v>
      </c>
      <c r="C3372" s="2">
        <v>43562.78800925926</v>
      </c>
      <c r="D3372" s="2">
        <v>43562.991377314815</v>
      </c>
      <c r="E3372">
        <v>39.897632000000002</v>
      </c>
      <c r="F3372">
        <v>-104.98750099999999</v>
      </c>
      <c r="G3372">
        <v>39.904794000000003</v>
      </c>
      <c r="H3372">
        <v>-104.989868</v>
      </c>
      <c r="I3372">
        <v>0.51100000000000001</v>
      </c>
      <c r="J3372" s="1" t="s">
        <v>1501</v>
      </c>
      <c r="L3372" s="1" t="s">
        <v>195</v>
      </c>
      <c r="M3372" s="1" t="s">
        <v>47</v>
      </c>
      <c r="N3372" s="1" t="s">
        <v>131</v>
      </c>
      <c r="O3372" s="1" t="s">
        <v>147</v>
      </c>
      <c r="P3372" s="1" t="s">
        <v>198</v>
      </c>
      <c r="Q3372" s="1" t="s">
        <v>439</v>
      </c>
      <c r="R3372" s="1" t="s">
        <v>48</v>
      </c>
      <c r="S3372" s="1" t="s">
        <v>79</v>
      </c>
      <c r="T3372" s="1" t="s">
        <v>205</v>
      </c>
      <c r="U3372" s="2">
        <v>43562.78125</v>
      </c>
      <c r="V3372">
        <v>66</v>
      </c>
      <c r="W3372">
        <v>66</v>
      </c>
      <c r="X3372">
        <v>17</v>
      </c>
      <c r="Y3372">
        <v>24.42</v>
      </c>
      <c r="Z3372">
        <v>60</v>
      </c>
      <c r="AA3372" s="1" t="s">
        <v>57</v>
      </c>
      <c r="AB3372">
        <v>20</v>
      </c>
      <c r="AC3372">
        <v>0</v>
      </c>
      <c r="AD3372" s="1" t="s">
        <v>818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s="1" t="s">
        <v>51</v>
      </c>
      <c r="AS3372" s="1" t="s">
        <v>51</v>
      </c>
      <c r="AT3372" s="1" t="s">
        <v>51</v>
      </c>
      <c r="AU3372" s="1" t="s">
        <v>51</v>
      </c>
    </row>
    <row r="3373" spans="1:47" x14ac:dyDescent="0.25">
      <c r="A3373" s="1" t="s">
        <v>2900</v>
      </c>
      <c r="B3373">
        <v>3</v>
      </c>
      <c r="C3373" s="2">
        <v>43562.815625000003</v>
      </c>
      <c r="D3373" s="2">
        <v>43562.836134259262</v>
      </c>
      <c r="E3373">
        <v>39.74118</v>
      </c>
      <c r="F3373">
        <v>-105.52206</v>
      </c>
      <c r="G3373">
        <v>39.744720000000001</v>
      </c>
      <c r="H3373">
        <v>-105.45697</v>
      </c>
      <c r="I3373">
        <v>3.4670000000000001</v>
      </c>
      <c r="J3373" s="1" t="s">
        <v>2901</v>
      </c>
      <c r="L3373" s="1" t="s">
        <v>133</v>
      </c>
      <c r="M3373" s="1" t="s">
        <v>47</v>
      </c>
      <c r="N3373" s="1" t="s">
        <v>1547</v>
      </c>
      <c r="O3373" s="1" t="s">
        <v>337</v>
      </c>
      <c r="P3373" s="1" t="s">
        <v>198</v>
      </c>
      <c r="Q3373" s="1" t="s">
        <v>1548</v>
      </c>
      <c r="R3373" s="1" t="s">
        <v>48</v>
      </c>
      <c r="S3373" s="1" t="s">
        <v>79</v>
      </c>
      <c r="T3373" s="1" t="s">
        <v>339</v>
      </c>
      <c r="U3373" s="2">
        <v>43562.828472222223</v>
      </c>
      <c r="V3373">
        <v>38</v>
      </c>
      <c r="W3373">
        <v>33</v>
      </c>
      <c r="X3373">
        <v>48</v>
      </c>
      <c r="Y3373">
        <v>20.91</v>
      </c>
      <c r="Z3373">
        <v>10</v>
      </c>
      <c r="AA3373" s="1" t="s">
        <v>65</v>
      </c>
      <c r="AB3373">
        <v>6</v>
      </c>
      <c r="AC3373">
        <v>0</v>
      </c>
      <c r="AD3373" s="1" t="s">
        <v>965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s="1" t="s">
        <v>53</v>
      </c>
      <c r="AS3373" s="1" t="s">
        <v>51</v>
      </c>
      <c r="AT3373" s="1" t="s">
        <v>51</v>
      </c>
      <c r="AU3373" s="1" t="s">
        <v>51</v>
      </c>
    </row>
    <row r="3374" spans="1:47" x14ac:dyDescent="0.25">
      <c r="A3374" s="1" t="s">
        <v>5404</v>
      </c>
      <c r="B3374">
        <v>3</v>
      </c>
      <c r="C3374" s="2">
        <v>43562.81821759259</v>
      </c>
      <c r="D3374" s="2">
        <v>43562.838460648149</v>
      </c>
      <c r="E3374">
        <v>39.889344999999999</v>
      </c>
      <c r="F3374">
        <v>-104.98746</v>
      </c>
      <c r="G3374">
        <v>39.909132</v>
      </c>
      <c r="H3374">
        <v>-104.9906</v>
      </c>
      <c r="I3374">
        <v>1.377</v>
      </c>
      <c r="J3374" s="1" t="s">
        <v>5405</v>
      </c>
      <c r="L3374" s="1" t="s">
        <v>194</v>
      </c>
      <c r="M3374" s="1" t="s">
        <v>47</v>
      </c>
      <c r="N3374" s="1" t="s">
        <v>131</v>
      </c>
      <c r="O3374" s="1" t="s">
        <v>147</v>
      </c>
      <c r="P3374" s="1" t="s">
        <v>198</v>
      </c>
      <c r="Q3374" s="1" t="s">
        <v>439</v>
      </c>
      <c r="R3374" s="1" t="s">
        <v>48</v>
      </c>
      <c r="S3374" s="1" t="s">
        <v>79</v>
      </c>
      <c r="T3374" s="1" t="s">
        <v>205</v>
      </c>
      <c r="U3374" s="2">
        <v>43562.824305555558</v>
      </c>
      <c r="V3374">
        <v>63</v>
      </c>
      <c r="W3374">
        <v>63</v>
      </c>
      <c r="X3374">
        <v>19</v>
      </c>
      <c r="Y3374">
        <v>24.43</v>
      </c>
      <c r="Z3374">
        <v>60</v>
      </c>
      <c r="AA3374" s="1" t="s">
        <v>57</v>
      </c>
      <c r="AB3374">
        <v>24</v>
      </c>
      <c r="AC3374">
        <v>0</v>
      </c>
      <c r="AD3374" s="1" t="s">
        <v>1215</v>
      </c>
      <c r="AE3374" t="b">
        <v>0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s="1" t="s">
        <v>53</v>
      </c>
      <c r="AS3374" s="1" t="s">
        <v>51</v>
      </c>
      <c r="AT3374" s="1" t="s">
        <v>51</v>
      </c>
      <c r="AU3374" s="1" t="s">
        <v>51</v>
      </c>
    </row>
    <row r="3375" spans="1:47" x14ac:dyDescent="0.25">
      <c r="A3375" s="1" t="s">
        <v>3403</v>
      </c>
      <c r="B3375">
        <v>3</v>
      </c>
      <c r="C3375" s="2">
        <v>43563.296122685184</v>
      </c>
      <c r="D3375" s="2">
        <v>43563.316504629627</v>
      </c>
      <c r="E3375">
        <v>39.105570999999998</v>
      </c>
      <c r="F3375">
        <v>-104.864532</v>
      </c>
      <c r="G3375">
        <v>39.111438</v>
      </c>
      <c r="H3375">
        <v>-104.865178</v>
      </c>
      <c r="I3375">
        <v>0.40699999999999997</v>
      </c>
      <c r="J3375" s="1" t="s">
        <v>401</v>
      </c>
      <c r="L3375" s="1" t="s">
        <v>265</v>
      </c>
      <c r="M3375" s="1" t="s">
        <v>47</v>
      </c>
      <c r="N3375" s="1" t="s">
        <v>447</v>
      </c>
      <c r="O3375" s="1" t="s">
        <v>193</v>
      </c>
      <c r="P3375" s="1" t="s">
        <v>198</v>
      </c>
      <c r="Q3375" s="1" t="s">
        <v>448</v>
      </c>
      <c r="R3375" s="1" t="s">
        <v>48</v>
      </c>
      <c r="S3375" s="1" t="s">
        <v>79</v>
      </c>
      <c r="T3375" s="1" t="s">
        <v>234</v>
      </c>
      <c r="U3375" s="2">
        <v>43563.290277777778</v>
      </c>
      <c r="V3375">
        <v>40</v>
      </c>
      <c r="W3375">
        <v>40</v>
      </c>
      <c r="X3375">
        <v>45</v>
      </c>
      <c r="Y3375">
        <v>23.67</v>
      </c>
      <c r="Z3375">
        <v>10</v>
      </c>
      <c r="AA3375" s="1" t="s">
        <v>8942</v>
      </c>
      <c r="AB3375">
        <v>0</v>
      </c>
      <c r="AC3375">
        <v>0</v>
      </c>
      <c r="AD3375" s="1" t="s">
        <v>50</v>
      </c>
      <c r="AE3375" t="b">
        <v>0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s="1" t="s">
        <v>51</v>
      </c>
      <c r="AS3375" s="1" t="s">
        <v>51</v>
      </c>
      <c r="AT3375" s="1" t="s">
        <v>51</v>
      </c>
      <c r="AU3375" s="1" t="s">
        <v>51</v>
      </c>
    </row>
    <row r="3376" spans="1:47" x14ac:dyDescent="0.25">
      <c r="A3376" s="1" t="s">
        <v>3404</v>
      </c>
      <c r="B3376">
        <v>3</v>
      </c>
      <c r="C3376" s="2">
        <v>43563.279456018521</v>
      </c>
      <c r="D3376" s="2">
        <v>43563.299884259257</v>
      </c>
      <c r="E3376">
        <v>39.770119999999999</v>
      </c>
      <c r="F3376">
        <v>-104.99178999999999</v>
      </c>
      <c r="G3376">
        <v>39.771329999999999</v>
      </c>
      <c r="H3376">
        <v>-104.99073</v>
      </c>
      <c r="I3376">
        <v>0.10100000000000001</v>
      </c>
      <c r="J3376" s="1" t="s">
        <v>532</v>
      </c>
      <c r="L3376" s="1" t="s">
        <v>265</v>
      </c>
      <c r="M3376" s="1" t="s">
        <v>47</v>
      </c>
      <c r="N3376" s="1" t="s">
        <v>131</v>
      </c>
      <c r="O3376" s="1" t="s">
        <v>131</v>
      </c>
      <c r="P3376" s="1" t="s">
        <v>198</v>
      </c>
      <c r="Q3376" s="1" t="s">
        <v>246</v>
      </c>
      <c r="R3376" s="1" t="s">
        <v>48</v>
      </c>
      <c r="S3376" s="1" t="s">
        <v>79</v>
      </c>
      <c r="T3376" s="1" t="s">
        <v>205</v>
      </c>
      <c r="U3376" s="2">
        <v>43563.28125</v>
      </c>
      <c r="V3376">
        <v>55</v>
      </c>
      <c r="W3376">
        <v>55</v>
      </c>
      <c r="X3376">
        <v>26</v>
      </c>
      <c r="Y3376">
        <v>24.49</v>
      </c>
      <c r="Z3376">
        <v>10</v>
      </c>
      <c r="AA3376" s="1" t="s">
        <v>71</v>
      </c>
      <c r="AB3376">
        <v>14</v>
      </c>
      <c r="AC3376">
        <v>0</v>
      </c>
      <c r="AD3376" s="1" t="s">
        <v>50</v>
      </c>
      <c r="AE3376" t="b">
        <v>0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s="1" t="s">
        <v>51</v>
      </c>
      <c r="AS3376" s="1" t="s">
        <v>51</v>
      </c>
      <c r="AT3376" s="1" t="s">
        <v>51</v>
      </c>
      <c r="AU3376" s="1" t="s">
        <v>51</v>
      </c>
    </row>
    <row r="3377" spans="1:47" x14ac:dyDescent="0.25">
      <c r="A3377" s="1" t="s">
        <v>8241</v>
      </c>
      <c r="B3377">
        <v>3</v>
      </c>
      <c r="C3377" s="2">
        <v>43563.51798611111</v>
      </c>
      <c r="D3377" s="2">
        <v>43563.538726851853</v>
      </c>
      <c r="E3377">
        <v>40.406643000000003</v>
      </c>
      <c r="F3377">
        <v>-104.94255</v>
      </c>
      <c r="G3377">
        <v>40.40663</v>
      </c>
      <c r="H3377">
        <v>-104.941417</v>
      </c>
      <c r="I3377">
        <v>0.06</v>
      </c>
      <c r="J3377" s="1" t="s">
        <v>6084</v>
      </c>
      <c r="K3377">
        <v>6114</v>
      </c>
      <c r="L3377" s="1" t="s">
        <v>6596</v>
      </c>
      <c r="M3377" s="1" t="s">
        <v>47</v>
      </c>
      <c r="N3377" s="1" t="s">
        <v>303</v>
      </c>
      <c r="O3377" s="1" t="s">
        <v>209</v>
      </c>
      <c r="P3377" s="1" t="s">
        <v>198</v>
      </c>
      <c r="Q3377" s="1" t="s">
        <v>304</v>
      </c>
      <c r="R3377" s="1" t="s">
        <v>48</v>
      </c>
      <c r="S3377" s="1" t="s">
        <v>79</v>
      </c>
      <c r="T3377" s="1" t="s">
        <v>230</v>
      </c>
      <c r="U3377" s="2">
        <v>43563.49722222222</v>
      </c>
      <c r="V3377">
        <v>69</v>
      </c>
      <c r="W3377">
        <v>69</v>
      </c>
      <c r="X3377">
        <v>22</v>
      </c>
      <c r="Y3377">
        <v>25.06</v>
      </c>
      <c r="Z3377">
        <v>10</v>
      </c>
      <c r="AA3377" s="1" t="s">
        <v>66</v>
      </c>
      <c r="AB3377">
        <v>7</v>
      </c>
      <c r="AC3377">
        <v>0</v>
      </c>
      <c r="AD3377" s="1" t="s">
        <v>50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s="1" t="s">
        <v>51</v>
      </c>
      <c r="AS3377" s="1" t="s">
        <v>51</v>
      </c>
      <c r="AT3377" s="1" t="s">
        <v>51</v>
      </c>
      <c r="AU3377" s="1" t="s">
        <v>51</v>
      </c>
    </row>
    <row r="3378" spans="1:47" x14ac:dyDescent="0.25">
      <c r="A3378" s="1" t="s">
        <v>8242</v>
      </c>
      <c r="B3378">
        <v>3</v>
      </c>
      <c r="C3378" s="2">
        <v>43563.487800925926</v>
      </c>
      <c r="D3378" s="2">
        <v>43563.508217592593</v>
      </c>
      <c r="E3378">
        <v>37.372283000000003</v>
      </c>
      <c r="F3378">
        <v>-105.922207</v>
      </c>
      <c r="G3378">
        <v>37.373004000000002</v>
      </c>
      <c r="H3378">
        <v>-105.92127499999999</v>
      </c>
      <c r="I3378">
        <v>7.0999999999999994E-2</v>
      </c>
      <c r="J3378" s="1" t="s">
        <v>8243</v>
      </c>
      <c r="K3378">
        <v>13880</v>
      </c>
      <c r="L3378" s="1" t="s">
        <v>7250</v>
      </c>
      <c r="M3378" s="1" t="s">
        <v>47</v>
      </c>
      <c r="N3378" s="1" t="s">
        <v>6932</v>
      </c>
      <c r="O3378" s="1" t="s">
        <v>6932</v>
      </c>
      <c r="P3378" s="1" t="s">
        <v>198</v>
      </c>
      <c r="Q3378" s="1" t="s">
        <v>8244</v>
      </c>
      <c r="R3378" s="1" t="s">
        <v>48</v>
      </c>
      <c r="S3378" s="1" t="s">
        <v>79</v>
      </c>
      <c r="T3378" s="1" t="s">
        <v>2887</v>
      </c>
      <c r="U3378" s="2">
        <v>43563.494444444441</v>
      </c>
      <c r="V3378">
        <v>59</v>
      </c>
      <c r="W3378">
        <v>59</v>
      </c>
      <c r="X3378">
        <v>20</v>
      </c>
      <c r="Y3378">
        <v>22.91</v>
      </c>
      <c r="Z3378">
        <v>10</v>
      </c>
      <c r="AA3378" s="1" t="s">
        <v>71</v>
      </c>
      <c r="AB3378">
        <v>14</v>
      </c>
      <c r="AC3378">
        <v>0</v>
      </c>
      <c r="AD3378" s="1" t="s">
        <v>50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s="1" t="s">
        <v>51</v>
      </c>
      <c r="AS3378" s="1" t="s">
        <v>51</v>
      </c>
      <c r="AT3378" s="1" t="s">
        <v>51</v>
      </c>
      <c r="AU3378" s="1" t="s">
        <v>51</v>
      </c>
    </row>
    <row r="3379" spans="1:47" x14ac:dyDescent="0.25">
      <c r="A3379" s="1" t="s">
        <v>2332</v>
      </c>
      <c r="B3379">
        <v>3</v>
      </c>
      <c r="C3379" s="2">
        <v>43563.802870370368</v>
      </c>
      <c r="D3379" s="2">
        <v>43563.823437500003</v>
      </c>
      <c r="E3379">
        <v>39.097873999999997</v>
      </c>
      <c r="F3379">
        <v>-104.863916</v>
      </c>
      <c r="G3379">
        <v>39.092885000000003</v>
      </c>
      <c r="H3379">
        <v>-104.862911</v>
      </c>
      <c r="I3379">
        <v>0.34899999999999998</v>
      </c>
      <c r="J3379" s="1" t="s">
        <v>470</v>
      </c>
      <c r="L3379" s="1" t="s">
        <v>195</v>
      </c>
      <c r="M3379" s="1" t="s">
        <v>47</v>
      </c>
      <c r="N3379" s="1" t="s">
        <v>447</v>
      </c>
      <c r="O3379" s="1" t="s">
        <v>193</v>
      </c>
      <c r="P3379" s="1" t="s">
        <v>198</v>
      </c>
      <c r="Q3379" s="1" t="s">
        <v>448</v>
      </c>
      <c r="R3379" s="1" t="s">
        <v>48</v>
      </c>
      <c r="S3379" s="1" t="s">
        <v>79</v>
      </c>
      <c r="T3379" s="1" t="s">
        <v>234</v>
      </c>
      <c r="U3379" s="2">
        <v>43563.790277777778</v>
      </c>
      <c r="V3379">
        <v>66</v>
      </c>
      <c r="W3379">
        <v>66</v>
      </c>
      <c r="X3379">
        <v>15</v>
      </c>
      <c r="Y3379">
        <v>23.61</v>
      </c>
      <c r="Z3379">
        <v>10</v>
      </c>
      <c r="AA3379" s="1" t="s">
        <v>60</v>
      </c>
      <c r="AB3379">
        <v>3</v>
      </c>
      <c r="AC3379">
        <v>0</v>
      </c>
      <c r="AD3379" s="1" t="s">
        <v>818</v>
      </c>
      <c r="AE3379" t="b">
        <v>0</v>
      </c>
      <c r="AF3379" t="b">
        <v>0</v>
      </c>
      <c r="AG3379" t="b">
        <v>0</v>
      </c>
      <c r="AH3379" t="b">
        <v>0</v>
      </c>
      <c r="AI3379" t="b">
        <v>1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s="1" t="s">
        <v>51</v>
      </c>
      <c r="AS3379" s="1" t="s">
        <v>51</v>
      </c>
      <c r="AT3379" s="1" t="s">
        <v>51</v>
      </c>
      <c r="AU3379" s="1" t="s">
        <v>51</v>
      </c>
    </row>
    <row r="3380" spans="1:47" x14ac:dyDescent="0.25">
      <c r="A3380" s="1" t="s">
        <v>8245</v>
      </c>
      <c r="B3380">
        <v>3</v>
      </c>
      <c r="C3380" s="2">
        <v>43563.569537037038</v>
      </c>
      <c r="D3380" s="2">
        <v>43563.590162037035</v>
      </c>
      <c r="E3380">
        <v>38.240760999999999</v>
      </c>
      <c r="F3380">
        <v>-104.229192</v>
      </c>
      <c r="G3380">
        <v>38.240802000000002</v>
      </c>
      <c r="H3380">
        <v>-104.22928400000001</v>
      </c>
      <c r="I3380">
        <v>6.0000000000000001E-3</v>
      </c>
      <c r="J3380" s="1" t="s">
        <v>8246</v>
      </c>
      <c r="K3380">
        <v>59721</v>
      </c>
      <c r="L3380" s="1" t="s">
        <v>6618</v>
      </c>
      <c r="M3380" s="1" t="s">
        <v>47</v>
      </c>
      <c r="N3380" s="1" t="s">
        <v>136</v>
      </c>
      <c r="O3380" s="1" t="s">
        <v>411</v>
      </c>
      <c r="P3380" s="1" t="s">
        <v>198</v>
      </c>
      <c r="Q3380" s="1" t="s">
        <v>7982</v>
      </c>
      <c r="R3380" s="1" t="s">
        <v>48</v>
      </c>
      <c r="S3380" s="1" t="s">
        <v>79</v>
      </c>
      <c r="T3380" s="1" t="s">
        <v>413</v>
      </c>
      <c r="U3380" s="2">
        <v>43563.578472222223</v>
      </c>
      <c r="V3380">
        <v>76</v>
      </c>
      <c r="W3380">
        <v>76</v>
      </c>
      <c r="X3380">
        <v>15</v>
      </c>
      <c r="Y3380">
        <v>25.28</v>
      </c>
      <c r="Z3380">
        <v>10</v>
      </c>
      <c r="AA3380" s="1" t="s">
        <v>62</v>
      </c>
      <c r="AB3380">
        <v>8</v>
      </c>
      <c r="AC3380">
        <v>0</v>
      </c>
      <c r="AD3380" s="1" t="s">
        <v>50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s="1" t="s">
        <v>51</v>
      </c>
      <c r="AS3380" s="1" t="s">
        <v>51</v>
      </c>
      <c r="AT3380" s="1" t="s">
        <v>51</v>
      </c>
      <c r="AU3380" s="1" t="s">
        <v>51</v>
      </c>
    </row>
    <row r="3381" spans="1:47" x14ac:dyDescent="0.25">
      <c r="A3381" s="1" t="s">
        <v>5460</v>
      </c>
      <c r="B3381">
        <v>3</v>
      </c>
      <c r="C3381" s="2">
        <v>43563.626342592594</v>
      </c>
      <c r="D3381" s="2">
        <v>43563.647094907406</v>
      </c>
      <c r="E3381">
        <v>39.835804000000003</v>
      </c>
      <c r="F3381">
        <v>-105.024092</v>
      </c>
      <c r="G3381">
        <v>39.835349999999998</v>
      </c>
      <c r="H3381">
        <v>-105.022509</v>
      </c>
      <c r="I3381">
        <v>0.09</v>
      </c>
      <c r="J3381" s="1" t="s">
        <v>105</v>
      </c>
      <c r="L3381" s="1" t="s">
        <v>143</v>
      </c>
      <c r="M3381" s="1" t="s">
        <v>47</v>
      </c>
      <c r="N3381" s="1" t="s">
        <v>80</v>
      </c>
      <c r="O3381" s="1" t="s">
        <v>147</v>
      </c>
      <c r="P3381" s="1" t="s">
        <v>198</v>
      </c>
      <c r="Q3381" s="1" t="s">
        <v>548</v>
      </c>
      <c r="R3381" s="1" t="s">
        <v>48</v>
      </c>
      <c r="S3381" s="1" t="s">
        <v>79</v>
      </c>
      <c r="T3381" s="1" t="s">
        <v>205</v>
      </c>
      <c r="U3381" s="2">
        <v>43563.615972222222</v>
      </c>
      <c r="V3381">
        <v>73</v>
      </c>
      <c r="W3381">
        <v>73</v>
      </c>
      <c r="X3381">
        <v>16</v>
      </c>
      <c r="Y3381">
        <v>24.42</v>
      </c>
      <c r="Z3381">
        <v>30</v>
      </c>
      <c r="AA3381" s="1" t="s">
        <v>56</v>
      </c>
      <c r="AB3381">
        <v>20</v>
      </c>
      <c r="AC3381">
        <v>0</v>
      </c>
      <c r="AD3381" s="1" t="s">
        <v>818</v>
      </c>
      <c r="AE3381" t="b">
        <v>0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s="1" t="s">
        <v>51</v>
      </c>
      <c r="AS3381" s="1" t="s">
        <v>51</v>
      </c>
      <c r="AT3381" s="1" t="s">
        <v>51</v>
      </c>
      <c r="AU3381" s="1" t="s">
        <v>51</v>
      </c>
    </row>
    <row r="3382" spans="1:47" x14ac:dyDescent="0.25">
      <c r="A3382" s="1" t="s">
        <v>5683</v>
      </c>
      <c r="B3382">
        <v>3</v>
      </c>
      <c r="C3382" s="2">
        <v>43563.672175925924</v>
      </c>
      <c r="D3382" s="2">
        <v>43563.692939814813</v>
      </c>
      <c r="E3382">
        <v>39.823099999999997</v>
      </c>
      <c r="F3382">
        <v>-104.96729999999999</v>
      </c>
      <c r="G3382">
        <v>39.823872999999999</v>
      </c>
      <c r="H3382">
        <v>-104.961958</v>
      </c>
      <c r="I3382">
        <v>0.28799999999999998</v>
      </c>
      <c r="J3382" s="1" t="s">
        <v>446</v>
      </c>
      <c r="L3382" s="1" t="s">
        <v>122</v>
      </c>
      <c r="M3382" s="1" t="s">
        <v>47</v>
      </c>
      <c r="N3382" s="1" t="s">
        <v>131</v>
      </c>
      <c r="O3382" s="1" t="s">
        <v>147</v>
      </c>
      <c r="P3382" s="1" t="s">
        <v>198</v>
      </c>
      <c r="Q3382" s="1" t="s">
        <v>204</v>
      </c>
      <c r="R3382" s="1" t="s">
        <v>48</v>
      </c>
      <c r="S3382" s="1" t="s">
        <v>79</v>
      </c>
      <c r="T3382" s="1" t="s">
        <v>205</v>
      </c>
      <c r="U3382" s="2">
        <v>43563.65625</v>
      </c>
      <c r="V3382">
        <v>70</v>
      </c>
      <c r="W3382">
        <v>70</v>
      </c>
      <c r="X3382">
        <v>17</v>
      </c>
      <c r="Y3382">
        <v>24.41</v>
      </c>
      <c r="Z3382">
        <v>30</v>
      </c>
      <c r="AA3382" s="1" t="s">
        <v>56</v>
      </c>
      <c r="AB3382">
        <v>18</v>
      </c>
      <c r="AC3382">
        <v>0</v>
      </c>
      <c r="AD3382" s="1" t="s">
        <v>818</v>
      </c>
      <c r="AE3382" t="b">
        <v>0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s="1" t="s">
        <v>51</v>
      </c>
      <c r="AS3382" s="1" t="s">
        <v>51</v>
      </c>
      <c r="AT3382" s="1" t="s">
        <v>51</v>
      </c>
      <c r="AU3382" s="1" t="s">
        <v>51</v>
      </c>
    </row>
    <row r="3383" spans="1:47" x14ac:dyDescent="0.25">
      <c r="A3383" s="1" t="s">
        <v>6248</v>
      </c>
      <c r="B3383">
        <v>3</v>
      </c>
      <c r="C3383" s="2">
        <v>43563.819537037038</v>
      </c>
      <c r="D3383" s="2">
        <v>43563.840127314812</v>
      </c>
      <c r="E3383">
        <v>39.729968</v>
      </c>
      <c r="F3383">
        <v>-105.20872300000001</v>
      </c>
      <c r="G3383">
        <v>39.729970000000002</v>
      </c>
      <c r="H3383">
        <v>-105.20873</v>
      </c>
      <c r="I3383">
        <v>0</v>
      </c>
      <c r="J3383" s="1" t="s">
        <v>6249</v>
      </c>
      <c r="L3383" s="1" t="s">
        <v>716</v>
      </c>
      <c r="M3383" s="1" t="s">
        <v>47</v>
      </c>
      <c r="N3383" s="1" t="s">
        <v>269</v>
      </c>
      <c r="O3383" s="1" t="s">
        <v>115</v>
      </c>
      <c r="P3383" s="1" t="s">
        <v>198</v>
      </c>
      <c r="Q3383" s="1" t="s">
        <v>270</v>
      </c>
      <c r="R3383" s="1" t="s">
        <v>48</v>
      </c>
      <c r="S3383" s="1" t="s">
        <v>79</v>
      </c>
      <c r="T3383" s="1" t="s">
        <v>205</v>
      </c>
      <c r="U3383" s="2">
        <v>43563.829861111109</v>
      </c>
      <c r="V3383">
        <v>66</v>
      </c>
      <c r="W3383">
        <v>66</v>
      </c>
      <c r="X3383">
        <v>21</v>
      </c>
      <c r="Y3383">
        <v>24.44</v>
      </c>
      <c r="Z3383">
        <v>30</v>
      </c>
      <c r="AA3383" s="1" t="s">
        <v>56</v>
      </c>
      <c r="AB3383">
        <v>15</v>
      </c>
      <c r="AC3383">
        <v>0</v>
      </c>
      <c r="AD3383" s="1" t="s">
        <v>818</v>
      </c>
      <c r="AE3383" t="b">
        <v>0</v>
      </c>
      <c r="AF3383" t="b">
        <v>0</v>
      </c>
      <c r="AG3383" t="b">
        <v>1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s="1" t="s">
        <v>53</v>
      </c>
      <c r="AS3383" s="1" t="s">
        <v>51</v>
      </c>
      <c r="AT3383" s="1" t="s">
        <v>51</v>
      </c>
      <c r="AU3383" s="1" t="s">
        <v>51</v>
      </c>
    </row>
    <row r="3384" spans="1:47" x14ac:dyDescent="0.25">
      <c r="A3384" s="1" t="s">
        <v>2430</v>
      </c>
      <c r="B3384">
        <v>3</v>
      </c>
      <c r="C3384" s="2">
        <v>43563.782037037039</v>
      </c>
      <c r="D3384" s="2">
        <v>43563.802662037036</v>
      </c>
      <c r="E3384">
        <v>39.747618000000003</v>
      </c>
      <c r="F3384">
        <v>-104.744466</v>
      </c>
      <c r="G3384">
        <v>39.752175999999999</v>
      </c>
      <c r="H3384">
        <v>-104.75215</v>
      </c>
      <c r="I3384">
        <v>0.51600000000000001</v>
      </c>
      <c r="J3384" s="1" t="s">
        <v>535</v>
      </c>
      <c r="L3384" s="1" t="s">
        <v>364</v>
      </c>
      <c r="M3384" s="1" t="s">
        <v>47</v>
      </c>
      <c r="N3384" s="1" t="s">
        <v>170</v>
      </c>
      <c r="O3384" s="1" t="s">
        <v>147</v>
      </c>
      <c r="P3384" s="1" t="s">
        <v>198</v>
      </c>
      <c r="Q3384" s="1" t="s">
        <v>240</v>
      </c>
      <c r="R3384" s="1" t="s">
        <v>48</v>
      </c>
      <c r="S3384" s="1" t="s">
        <v>79</v>
      </c>
      <c r="T3384" s="1" t="s">
        <v>203</v>
      </c>
      <c r="U3384" s="2">
        <v>43563.790277777778</v>
      </c>
      <c r="V3384">
        <v>64</v>
      </c>
      <c r="W3384">
        <v>64</v>
      </c>
      <c r="X3384">
        <v>28</v>
      </c>
      <c r="Y3384">
        <v>24.42</v>
      </c>
      <c r="Z3384">
        <v>10</v>
      </c>
      <c r="AA3384" s="1" t="s">
        <v>58</v>
      </c>
      <c r="AB3384">
        <v>8</v>
      </c>
      <c r="AC3384">
        <v>0</v>
      </c>
      <c r="AD3384" s="1" t="s">
        <v>818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s="1" t="s">
        <v>51</v>
      </c>
      <c r="AS3384" s="1" t="s">
        <v>51</v>
      </c>
      <c r="AT3384" s="1" t="s">
        <v>51</v>
      </c>
      <c r="AU3384" s="1" t="s">
        <v>51</v>
      </c>
    </row>
    <row r="3385" spans="1:47" x14ac:dyDescent="0.25">
      <c r="A3385" s="1" t="s">
        <v>2431</v>
      </c>
      <c r="B3385">
        <v>3</v>
      </c>
      <c r="C3385" s="2">
        <v>43563.782037037039</v>
      </c>
      <c r="D3385" s="2">
        <v>43563.802662037036</v>
      </c>
      <c r="E3385">
        <v>39.751705000000001</v>
      </c>
      <c r="F3385">
        <v>-104.751834</v>
      </c>
      <c r="G3385">
        <v>39.751112999999997</v>
      </c>
      <c r="H3385">
        <v>-104.750857</v>
      </c>
      <c r="I3385">
        <v>6.6000000000000003E-2</v>
      </c>
      <c r="J3385" s="1" t="s">
        <v>533</v>
      </c>
      <c r="L3385" s="1" t="s">
        <v>133</v>
      </c>
      <c r="M3385" s="1" t="s">
        <v>47</v>
      </c>
      <c r="N3385" s="1" t="s">
        <v>170</v>
      </c>
      <c r="O3385" s="1" t="s">
        <v>147</v>
      </c>
      <c r="P3385" s="1" t="s">
        <v>198</v>
      </c>
      <c r="Q3385" s="1" t="s">
        <v>240</v>
      </c>
      <c r="R3385" s="1" t="s">
        <v>48</v>
      </c>
      <c r="S3385" s="1" t="s">
        <v>79</v>
      </c>
      <c r="T3385" s="1" t="s">
        <v>203</v>
      </c>
      <c r="U3385" s="2">
        <v>43563.790277777778</v>
      </c>
      <c r="V3385">
        <v>64</v>
      </c>
      <c r="W3385">
        <v>64</v>
      </c>
      <c r="X3385">
        <v>28</v>
      </c>
      <c r="Y3385">
        <v>24.42</v>
      </c>
      <c r="Z3385">
        <v>10</v>
      </c>
      <c r="AA3385" s="1" t="s">
        <v>58</v>
      </c>
      <c r="AB3385">
        <v>8</v>
      </c>
      <c r="AC3385">
        <v>0</v>
      </c>
      <c r="AD3385" s="1" t="s">
        <v>818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s="1" t="s">
        <v>51</v>
      </c>
      <c r="AS3385" s="1" t="s">
        <v>51</v>
      </c>
      <c r="AT3385" s="1" t="s">
        <v>51</v>
      </c>
      <c r="AU3385" s="1" t="s">
        <v>51</v>
      </c>
    </row>
    <row r="3386" spans="1:47" x14ac:dyDescent="0.25">
      <c r="A3386" s="1" t="s">
        <v>2432</v>
      </c>
      <c r="B3386">
        <v>3</v>
      </c>
      <c r="C3386" s="2">
        <v>43564.342997685184</v>
      </c>
      <c r="D3386" s="2">
        <v>43564.362395833334</v>
      </c>
      <c r="E3386">
        <v>39.563659999999999</v>
      </c>
      <c r="F3386">
        <v>-104.96532999999999</v>
      </c>
      <c r="G3386">
        <v>39.563310000000001</v>
      </c>
      <c r="H3386">
        <v>-104.95565999999999</v>
      </c>
      <c r="I3386">
        <v>0.51600000000000001</v>
      </c>
      <c r="J3386" s="1" t="s">
        <v>563</v>
      </c>
      <c r="L3386" s="1" t="s">
        <v>480</v>
      </c>
      <c r="M3386" s="1" t="s">
        <v>47</v>
      </c>
      <c r="N3386" s="1" t="s">
        <v>138</v>
      </c>
      <c r="O3386" s="1" t="s">
        <v>121</v>
      </c>
      <c r="P3386" s="1" t="s">
        <v>198</v>
      </c>
      <c r="Q3386" s="1" t="s">
        <v>296</v>
      </c>
      <c r="R3386" s="1" t="s">
        <v>48</v>
      </c>
      <c r="S3386" s="1" t="s">
        <v>79</v>
      </c>
      <c r="T3386" s="1" t="s">
        <v>200</v>
      </c>
      <c r="U3386" s="2">
        <v>43564.328472222223</v>
      </c>
      <c r="V3386">
        <v>59</v>
      </c>
      <c r="W3386">
        <v>59</v>
      </c>
      <c r="X3386">
        <v>28</v>
      </c>
      <c r="Y3386">
        <v>24.09</v>
      </c>
      <c r="Z3386">
        <v>10</v>
      </c>
      <c r="AA3386" s="1" t="s">
        <v>72</v>
      </c>
      <c r="AB3386">
        <v>15</v>
      </c>
      <c r="AC3386">
        <v>0</v>
      </c>
      <c r="AD3386" s="1" t="s">
        <v>818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s="1" t="s">
        <v>51</v>
      </c>
      <c r="AS3386" s="1" t="s">
        <v>51</v>
      </c>
      <c r="AT3386" s="1" t="s">
        <v>51</v>
      </c>
      <c r="AU3386" s="1" t="s">
        <v>51</v>
      </c>
    </row>
    <row r="3387" spans="1:47" x14ac:dyDescent="0.25">
      <c r="A3387" s="1" t="s">
        <v>5684</v>
      </c>
      <c r="B3387">
        <v>3</v>
      </c>
      <c r="C3387" s="2">
        <v>43564.3362037037</v>
      </c>
      <c r="D3387" s="2">
        <v>43564.356828703705</v>
      </c>
      <c r="E3387">
        <v>39.749839999999999</v>
      </c>
      <c r="F3387">
        <v>-105.01721999999999</v>
      </c>
      <c r="G3387">
        <v>39.751249000000001</v>
      </c>
      <c r="H3387">
        <v>-105.01662</v>
      </c>
      <c r="I3387">
        <v>0.10199999999999999</v>
      </c>
      <c r="J3387" s="1" t="s">
        <v>581</v>
      </c>
      <c r="L3387" s="1" t="s">
        <v>265</v>
      </c>
      <c r="M3387" s="1" t="s">
        <v>47</v>
      </c>
      <c r="N3387" s="1" t="s">
        <v>131</v>
      </c>
      <c r="O3387" s="1" t="s">
        <v>131</v>
      </c>
      <c r="P3387" s="1" t="s">
        <v>198</v>
      </c>
      <c r="Q3387" s="1" t="s">
        <v>352</v>
      </c>
      <c r="R3387" s="1" t="s">
        <v>48</v>
      </c>
      <c r="S3387" s="1" t="s">
        <v>79</v>
      </c>
      <c r="T3387" s="1" t="s">
        <v>205</v>
      </c>
      <c r="U3387" s="2">
        <v>43564.326388888891</v>
      </c>
      <c r="V3387">
        <v>50</v>
      </c>
      <c r="W3387">
        <v>50</v>
      </c>
      <c r="X3387">
        <v>40</v>
      </c>
      <c r="Y3387">
        <v>24.28</v>
      </c>
      <c r="Z3387">
        <v>50</v>
      </c>
      <c r="AA3387" s="1" t="s">
        <v>68</v>
      </c>
      <c r="AB3387">
        <v>6</v>
      </c>
      <c r="AC3387">
        <v>0</v>
      </c>
      <c r="AD3387" s="1" t="s">
        <v>818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s="1" t="s">
        <v>51</v>
      </c>
      <c r="AS3387" s="1" t="s">
        <v>51</v>
      </c>
      <c r="AT3387" s="1" t="s">
        <v>51</v>
      </c>
      <c r="AU3387" s="1" t="s">
        <v>51</v>
      </c>
    </row>
    <row r="3388" spans="1:47" x14ac:dyDescent="0.25">
      <c r="A3388" s="1" t="s">
        <v>5685</v>
      </c>
      <c r="B3388">
        <v>3</v>
      </c>
      <c r="C3388" s="2">
        <v>43564.365370370368</v>
      </c>
      <c r="D3388" s="2">
        <v>43564.385983796295</v>
      </c>
      <c r="E3388">
        <v>39.784910000000004</v>
      </c>
      <c r="F3388">
        <v>-105.047861</v>
      </c>
      <c r="G3388">
        <v>39.783548000000003</v>
      </c>
      <c r="H3388">
        <v>-105.044224</v>
      </c>
      <c r="I3388">
        <v>0.215</v>
      </c>
      <c r="J3388" s="1" t="s">
        <v>542</v>
      </c>
      <c r="L3388" s="1" t="s">
        <v>133</v>
      </c>
      <c r="M3388" s="1" t="s">
        <v>47</v>
      </c>
      <c r="N3388" s="1" t="s">
        <v>131</v>
      </c>
      <c r="O3388" s="1" t="s">
        <v>131</v>
      </c>
      <c r="P3388" s="1" t="s">
        <v>198</v>
      </c>
      <c r="Q3388" s="1" t="s">
        <v>367</v>
      </c>
      <c r="R3388" s="1" t="s">
        <v>48</v>
      </c>
      <c r="S3388" s="1" t="s">
        <v>79</v>
      </c>
      <c r="T3388" s="1" t="s">
        <v>205</v>
      </c>
      <c r="U3388" s="2">
        <v>43564.365972222222</v>
      </c>
      <c r="V3388">
        <v>55</v>
      </c>
      <c r="W3388">
        <v>55</v>
      </c>
      <c r="X3388">
        <v>38</v>
      </c>
      <c r="Y3388">
        <v>24.27</v>
      </c>
      <c r="Z3388">
        <v>50</v>
      </c>
      <c r="AA3388" s="1" t="s">
        <v>68</v>
      </c>
      <c r="AB3388">
        <v>3</v>
      </c>
      <c r="AC3388">
        <v>0</v>
      </c>
      <c r="AD3388" s="1" t="s">
        <v>818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s="1" t="s">
        <v>51</v>
      </c>
      <c r="AS3388" s="1" t="s">
        <v>51</v>
      </c>
      <c r="AT3388" s="1" t="s">
        <v>51</v>
      </c>
      <c r="AU3388" s="1" t="s">
        <v>51</v>
      </c>
    </row>
    <row r="3389" spans="1:47" x14ac:dyDescent="0.25">
      <c r="A3389" s="1" t="s">
        <v>8247</v>
      </c>
      <c r="B3389">
        <v>3</v>
      </c>
      <c r="C3389" s="2">
        <v>43564.611203703702</v>
      </c>
      <c r="D3389" s="2">
        <v>43564.809606481482</v>
      </c>
      <c r="E3389">
        <v>38.112735000000001</v>
      </c>
      <c r="F3389">
        <v>-103.87723699999999</v>
      </c>
      <c r="G3389">
        <v>38.112971999999999</v>
      </c>
      <c r="H3389">
        <v>-103.878024</v>
      </c>
      <c r="I3389">
        <v>4.5999999999999999E-2</v>
      </c>
      <c r="J3389" s="1" t="s">
        <v>7242</v>
      </c>
      <c r="K3389">
        <v>10909</v>
      </c>
      <c r="L3389" s="1" t="s">
        <v>6570</v>
      </c>
      <c r="M3389" s="1" t="s">
        <v>97</v>
      </c>
      <c r="N3389" s="1" t="s">
        <v>6627</v>
      </c>
      <c r="O3389" s="1" t="s">
        <v>1055</v>
      </c>
      <c r="P3389" s="1" t="s">
        <v>198</v>
      </c>
      <c r="Q3389" s="1" t="s">
        <v>6628</v>
      </c>
      <c r="R3389" s="1" t="s">
        <v>48</v>
      </c>
      <c r="S3389" s="1" t="s">
        <v>79</v>
      </c>
      <c r="T3389" s="1" t="s">
        <v>1042</v>
      </c>
      <c r="U3389" s="2">
        <v>43564.620138888888</v>
      </c>
      <c r="V3389">
        <v>83</v>
      </c>
      <c r="W3389">
        <v>83</v>
      </c>
      <c r="X3389">
        <v>11</v>
      </c>
      <c r="Y3389">
        <v>25.44</v>
      </c>
      <c r="Z3389">
        <v>10</v>
      </c>
      <c r="AA3389" s="1" t="s">
        <v>66</v>
      </c>
      <c r="AB3389">
        <v>13</v>
      </c>
      <c r="AC3389">
        <v>0</v>
      </c>
      <c r="AD3389" s="1" t="s">
        <v>50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s="1" t="s">
        <v>51</v>
      </c>
      <c r="AS3389" s="1" t="s">
        <v>51</v>
      </c>
      <c r="AT3389" s="1" t="s">
        <v>51</v>
      </c>
      <c r="AU3389" s="1" t="s">
        <v>51</v>
      </c>
    </row>
    <row r="3390" spans="1:47" x14ac:dyDescent="0.25">
      <c r="A3390" s="1" t="s">
        <v>8248</v>
      </c>
      <c r="B3390">
        <v>4</v>
      </c>
      <c r="C3390" s="2">
        <v>43564.589884259258</v>
      </c>
      <c r="D3390" s="2">
        <v>43564.672847222224</v>
      </c>
      <c r="E3390">
        <v>38.112735000000001</v>
      </c>
      <c r="F3390">
        <v>-103.87723699999999</v>
      </c>
      <c r="G3390">
        <v>38.112971999999999</v>
      </c>
      <c r="H3390">
        <v>-103.878024</v>
      </c>
      <c r="I3390">
        <v>4.5999999999999999E-2</v>
      </c>
      <c r="J3390" s="1" t="s">
        <v>7242</v>
      </c>
      <c r="K3390">
        <v>10909</v>
      </c>
      <c r="L3390" s="1" t="s">
        <v>6570</v>
      </c>
      <c r="M3390" s="1" t="s">
        <v>97</v>
      </c>
      <c r="N3390" s="1" t="s">
        <v>6627</v>
      </c>
      <c r="O3390" s="1" t="s">
        <v>1055</v>
      </c>
      <c r="P3390" s="1" t="s">
        <v>198</v>
      </c>
      <c r="Q3390" s="1" t="s">
        <v>6628</v>
      </c>
      <c r="R3390" s="1" t="s">
        <v>48</v>
      </c>
      <c r="S3390" s="1" t="s">
        <v>79</v>
      </c>
      <c r="T3390" s="1" t="s">
        <v>1042</v>
      </c>
      <c r="U3390" s="2">
        <v>43564.578472222223</v>
      </c>
      <c r="V3390">
        <v>83</v>
      </c>
      <c r="W3390">
        <v>83</v>
      </c>
      <c r="X3390">
        <v>12</v>
      </c>
      <c r="Y3390">
        <v>25.49</v>
      </c>
      <c r="Z3390">
        <v>10</v>
      </c>
      <c r="AA3390" s="1" t="s">
        <v>72</v>
      </c>
      <c r="AB3390">
        <v>15</v>
      </c>
      <c r="AC3390">
        <v>0</v>
      </c>
      <c r="AD3390" s="1" t="s">
        <v>50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s="1" t="s">
        <v>51</v>
      </c>
      <c r="AS3390" s="1" t="s">
        <v>51</v>
      </c>
      <c r="AT3390" s="1" t="s">
        <v>51</v>
      </c>
      <c r="AU3390" s="1" t="s">
        <v>51</v>
      </c>
    </row>
    <row r="3391" spans="1:47" x14ac:dyDescent="0.25">
      <c r="A3391" s="1" t="s">
        <v>8249</v>
      </c>
      <c r="B3391">
        <v>4</v>
      </c>
      <c r="C3391" s="2">
        <v>43564.592453703706</v>
      </c>
      <c r="D3391" s="2">
        <v>43564.612037037034</v>
      </c>
      <c r="E3391">
        <v>38.115549000000001</v>
      </c>
      <c r="F3391">
        <v>-103.89299200000001</v>
      </c>
      <c r="G3391">
        <v>38.112195</v>
      </c>
      <c r="H3391">
        <v>-103.87589</v>
      </c>
      <c r="I3391">
        <v>0.95799999999999996</v>
      </c>
      <c r="J3391" s="1" t="s">
        <v>8250</v>
      </c>
      <c r="K3391">
        <v>10053</v>
      </c>
      <c r="L3391" s="1" t="s">
        <v>6570</v>
      </c>
      <c r="M3391" s="1" t="s">
        <v>47</v>
      </c>
      <c r="N3391" s="1" t="s">
        <v>6627</v>
      </c>
      <c r="O3391" s="1" t="s">
        <v>1055</v>
      </c>
      <c r="P3391" s="1" t="s">
        <v>198</v>
      </c>
      <c r="Q3391" s="1" t="s">
        <v>8251</v>
      </c>
      <c r="R3391" s="1" t="s">
        <v>48</v>
      </c>
      <c r="S3391" s="1" t="s">
        <v>79</v>
      </c>
      <c r="T3391" s="1" t="s">
        <v>1042</v>
      </c>
      <c r="U3391" s="2">
        <v>43564.578472222223</v>
      </c>
      <c r="V3391">
        <v>83</v>
      </c>
      <c r="W3391">
        <v>83</v>
      </c>
      <c r="X3391">
        <v>12</v>
      </c>
      <c r="Y3391">
        <v>25.49</v>
      </c>
      <c r="Z3391">
        <v>10</v>
      </c>
      <c r="AA3391" s="1" t="s">
        <v>72</v>
      </c>
      <c r="AB3391">
        <v>15</v>
      </c>
      <c r="AC3391">
        <v>0</v>
      </c>
      <c r="AD3391" s="1" t="s">
        <v>50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s="1" t="s">
        <v>51</v>
      </c>
      <c r="AS3391" s="1" t="s">
        <v>51</v>
      </c>
      <c r="AT3391" s="1" t="s">
        <v>51</v>
      </c>
      <c r="AU3391" s="1" t="s">
        <v>51</v>
      </c>
    </row>
    <row r="3392" spans="1:47" x14ac:dyDescent="0.25">
      <c r="A3392" s="1" t="s">
        <v>2433</v>
      </c>
      <c r="B3392">
        <v>3</v>
      </c>
      <c r="C3392" s="2">
        <v>43564.498703703706</v>
      </c>
      <c r="D3392" s="2">
        <v>43564.519317129627</v>
      </c>
      <c r="E3392">
        <v>39.776431000000002</v>
      </c>
      <c r="F3392">
        <v>-104.875114</v>
      </c>
      <c r="G3392">
        <v>39.776538000000002</v>
      </c>
      <c r="H3392">
        <v>-104.87621</v>
      </c>
      <c r="I3392">
        <v>5.8999999999999997E-2</v>
      </c>
      <c r="J3392" s="1" t="s">
        <v>452</v>
      </c>
      <c r="L3392" s="1" t="s">
        <v>133</v>
      </c>
      <c r="M3392" s="1" t="s">
        <v>47</v>
      </c>
      <c r="N3392" s="1" t="s">
        <v>131</v>
      </c>
      <c r="O3392" s="1" t="s">
        <v>131</v>
      </c>
      <c r="P3392" s="1" t="s">
        <v>198</v>
      </c>
      <c r="Q3392" s="1" t="s">
        <v>453</v>
      </c>
      <c r="R3392" s="1" t="s">
        <v>48</v>
      </c>
      <c r="S3392" s="1" t="s">
        <v>79</v>
      </c>
      <c r="T3392" s="1" t="s">
        <v>203</v>
      </c>
      <c r="U3392" s="2">
        <v>43564.498611111114</v>
      </c>
      <c r="V3392">
        <v>71</v>
      </c>
      <c r="W3392">
        <v>71</v>
      </c>
      <c r="X3392">
        <v>18</v>
      </c>
      <c r="Y3392">
        <v>24.18</v>
      </c>
      <c r="Z3392">
        <v>10</v>
      </c>
      <c r="AA3392" s="1" t="s">
        <v>72</v>
      </c>
      <c r="AB3392">
        <v>16</v>
      </c>
      <c r="AC3392">
        <v>0</v>
      </c>
      <c r="AD3392" s="1" t="s">
        <v>818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s="1" t="s">
        <v>51</v>
      </c>
      <c r="AS3392" s="1" t="s">
        <v>51</v>
      </c>
      <c r="AT3392" s="1" t="s">
        <v>51</v>
      </c>
      <c r="AU3392" s="1" t="s">
        <v>51</v>
      </c>
    </row>
    <row r="3393" spans="1:47" x14ac:dyDescent="0.25">
      <c r="A3393" s="1" t="s">
        <v>8252</v>
      </c>
      <c r="B3393">
        <v>3</v>
      </c>
      <c r="C3393" s="2">
        <v>43564.636203703703</v>
      </c>
      <c r="D3393" s="2">
        <v>43564.656689814816</v>
      </c>
      <c r="E3393">
        <v>38.272494000000002</v>
      </c>
      <c r="F3393">
        <v>-104.553361</v>
      </c>
      <c r="G3393">
        <v>38.272550000000003</v>
      </c>
      <c r="H3393">
        <v>-104.55347</v>
      </c>
      <c r="I3393">
        <v>7.0000000000000001E-3</v>
      </c>
      <c r="J3393" s="1" t="s">
        <v>8253</v>
      </c>
      <c r="K3393">
        <v>2255</v>
      </c>
      <c r="L3393" s="1" t="s">
        <v>6618</v>
      </c>
      <c r="M3393" s="1" t="s">
        <v>97</v>
      </c>
      <c r="N3393" s="1" t="s">
        <v>411</v>
      </c>
      <c r="O3393" s="1" t="s">
        <v>411</v>
      </c>
      <c r="P3393" s="1" t="s">
        <v>198</v>
      </c>
      <c r="Q3393" s="1" t="s">
        <v>1532</v>
      </c>
      <c r="R3393" s="1" t="s">
        <v>48</v>
      </c>
      <c r="S3393" s="1" t="s">
        <v>79</v>
      </c>
      <c r="T3393" s="1" t="s">
        <v>413</v>
      </c>
      <c r="U3393" s="2">
        <v>43564.620138888888</v>
      </c>
      <c r="V3393">
        <v>84</v>
      </c>
      <c r="W3393">
        <v>84</v>
      </c>
      <c r="X3393">
        <v>11</v>
      </c>
      <c r="Y3393">
        <v>24.94</v>
      </c>
      <c r="Z3393">
        <v>10</v>
      </c>
      <c r="AA3393" s="1" t="s">
        <v>8942</v>
      </c>
      <c r="AB3393">
        <v>0</v>
      </c>
      <c r="AC3393">
        <v>0</v>
      </c>
      <c r="AD3393" s="1" t="s">
        <v>50</v>
      </c>
      <c r="AE3393" t="b">
        <v>0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s="1" t="s">
        <v>51</v>
      </c>
      <c r="AS3393" s="1" t="s">
        <v>51</v>
      </c>
      <c r="AT3393" s="1" t="s">
        <v>51</v>
      </c>
      <c r="AU3393" s="1" t="s">
        <v>51</v>
      </c>
    </row>
    <row r="3394" spans="1:47" x14ac:dyDescent="0.25">
      <c r="A3394" s="1" t="s">
        <v>3405</v>
      </c>
      <c r="B3394">
        <v>4</v>
      </c>
      <c r="C3394" s="2">
        <v>43564.498206018521</v>
      </c>
      <c r="D3394" s="2">
        <v>43564.518819444442</v>
      </c>
      <c r="E3394">
        <v>38.272360999999997</v>
      </c>
      <c r="F3394">
        <v>-104.562337</v>
      </c>
      <c r="G3394">
        <v>38.274940000000001</v>
      </c>
      <c r="H3394">
        <v>-104.55819</v>
      </c>
      <c r="I3394">
        <v>0.28699999999999998</v>
      </c>
      <c r="J3394" s="1" t="s">
        <v>2711</v>
      </c>
      <c r="L3394" s="1" t="s">
        <v>1531</v>
      </c>
      <c r="M3394" s="1" t="s">
        <v>47</v>
      </c>
      <c r="N3394" s="1" t="s">
        <v>411</v>
      </c>
      <c r="O3394" s="1" t="s">
        <v>411</v>
      </c>
      <c r="P3394" s="1" t="s">
        <v>198</v>
      </c>
      <c r="Q3394" s="1" t="s">
        <v>1532</v>
      </c>
      <c r="R3394" s="1" t="s">
        <v>48</v>
      </c>
      <c r="S3394" s="1" t="s">
        <v>79</v>
      </c>
      <c r="T3394" s="1" t="s">
        <v>413</v>
      </c>
      <c r="U3394" s="2">
        <v>43564.495138888888</v>
      </c>
      <c r="V3394">
        <v>68</v>
      </c>
      <c r="W3394">
        <v>68</v>
      </c>
      <c r="X3394">
        <v>26</v>
      </c>
      <c r="Y3394">
        <v>25.07</v>
      </c>
      <c r="Z3394">
        <v>10</v>
      </c>
      <c r="AA3394" s="1" t="s">
        <v>60</v>
      </c>
      <c r="AB3394">
        <v>5</v>
      </c>
      <c r="AC3394">
        <v>0</v>
      </c>
      <c r="AD3394" s="1" t="s">
        <v>50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s="1" t="s">
        <v>51</v>
      </c>
      <c r="AS3394" s="1" t="s">
        <v>51</v>
      </c>
      <c r="AT3394" s="1" t="s">
        <v>51</v>
      </c>
      <c r="AU3394" s="1" t="s">
        <v>51</v>
      </c>
    </row>
    <row r="3395" spans="1:47" x14ac:dyDescent="0.25">
      <c r="A3395" s="1" t="s">
        <v>2271</v>
      </c>
      <c r="B3395">
        <v>4</v>
      </c>
      <c r="C3395" s="2">
        <v>43564.661770833336</v>
      </c>
      <c r="D3395" s="2">
        <v>43564.682152777779</v>
      </c>
      <c r="E3395">
        <v>38.275089999999999</v>
      </c>
      <c r="F3395">
        <v>-104.55882</v>
      </c>
      <c r="G3395">
        <v>38.272041999999999</v>
      </c>
      <c r="H3395">
        <v>-104.546342</v>
      </c>
      <c r="I3395">
        <v>0.70899999999999996</v>
      </c>
      <c r="J3395" s="1" t="s">
        <v>2272</v>
      </c>
      <c r="L3395" s="1" t="s">
        <v>1286</v>
      </c>
      <c r="M3395" s="1" t="s">
        <v>47</v>
      </c>
      <c r="N3395" s="1" t="s">
        <v>411</v>
      </c>
      <c r="O3395" s="1" t="s">
        <v>411</v>
      </c>
      <c r="P3395" s="1" t="s">
        <v>198</v>
      </c>
      <c r="Q3395" s="1" t="s">
        <v>1532</v>
      </c>
      <c r="R3395" s="1" t="s">
        <v>48</v>
      </c>
      <c r="S3395" s="1" t="s">
        <v>79</v>
      </c>
      <c r="T3395" s="1" t="s">
        <v>413</v>
      </c>
      <c r="U3395" s="2">
        <v>43564.661805555559</v>
      </c>
      <c r="V3395">
        <v>82</v>
      </c>
      <c r="W3395">
        <v>82</v>
      </c>
      <c r="X3395">
        <v>11</v>
      </c>
      <c r="Y3395">
        <v>24.91</v>
      </c>
      <c r="Z3395">
        <v>10</v>
      </c>
      <c r="AA3395" s="1" t="s">
        <v>64</v>
      </c>
      <c r="AB3395">
        <v>6</v>
      </c>
      <c r="AC3395">
        <v>0</v>
      </c>
      <c r="AD3395" s="1" t="s">
        <v>818</v>
      </c>
      <c r="AE3395" t="b">
        <v>0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s="1" t="s">
        <v>51</v>
      </c>
      <c r="AS3395" s="1" t="s">
        <v>51</v>
      </c>
      <c r="AT3395" s="1" t="s">
        <v>51</v>
      </c>
      <c r="AU3395" s="1" t="s">
        <v>51</v>
      </c>
    </row>
    <row r="3396" spans="1:47" x14ac:dyDescent="0.25">
      <c r="A3396" s="1" t="s">
        <v>3814</v>
      </c>
      <c r="B3396">
        <v>3</v>
      </c>
      <c r="C3396" s="2">
        <v>43564.554467592592</v>
      </c>
      <c r="D3396" s="2">
        <v>43564.574849537035</v>
      </c>
      <c r="E3396">
        <v>40.541106999999997</v>
      </c>
      <c r="F3396">
        <v>-104.996145</v>
      </c>
      <c r="G3396">
        <v>40.553468000000002</v>
      </c>
      <c r="H3396">
        <v>-104.999756</v>
      </c>
      <c r="I3396">
        <v>0.875</v>
      </c>
      <c r="J3396" s="1" t="s">
        <v>983</v>
      </c>
      <c r="L3396" s="1" t="s">
        <v>194</v>
      </c>
      <c r="M3396" s="1" t="s">
        <v>47</v>
      </c>
      <c r="N3396" s="1" t="s">
        <v>227</v>
      </c>
      <c r="O3396" s="1" t="s">
        <v>228</v>
      </c>
      <c r="P3396" s="1" t="s">
        <v>198</v>
      </c>
      <c r="Q3396" s="1" t="s">
        <v>300</v>
      </c>
      <c r="R3396" s="1" t="s">
        <v>48</v>
      </c>
      <c r="S3396" s="1" t="s">
        <v>79</v>
      </c>
      <c r="T3396" s="1" t="s">
        <v>230</v>
      </c>
      <c r="U3396" s="2">
        <v>43564.538888888892</v>
      </c>
      <c r="V3396">
        <v>72</v>
      </c>
      <c r="W3396">
        <v>72</v>
      </c>
      <c r="X3396">
        <v>24</v>
      </c>
      <c r="Y3396">
        <v>24.75</v>
      </c>
      <c r="Z3396">
        <v>10</v>
      </c>
      <c r="AA3396" s="1" t="s">
        <v>68</v>
      </c>
      <c r="AB3396">
        <v>9</v>
      </c>
      <c r="AC3396">
        <v>0</v>
      </c>
      <c r="AD3396" s="1" t="s">
        <v>50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s="1" t="s">
        <v>51</v>
      </c>
      <c r="AS3396" s="1" t="s">
        <v>51</v>
      </c>
      <c r="AT3396" s="1" t="s">
        <v>51</v>
      </c>
      <c r="AU3396" s="1" t="s">
        <v>51</v>
      </c>
    </row>
    <row r="3397" spans="1:47" x14ac:dyDescent="0.25">
      <c r="A3397" s="1" t="s">
        <v>8254</v>
      </c>
      <c r="B3397">
        <v>3</v>
      </c>
      <c r="C3397" s="2">
        <v>43564.611203703702</v>
      </c>
      <c r="D3397" s="2">
        <v>43564.809606481482</v>
      </c>
      <c r="E3397">
        <v>38.112971999999999</v>
      </c>
      <c r="F3397">
        <v>-103.878024</v>
      </c>
      <c r="G3397">
        <v>38.112735000000001</v>
      </c>
      <c r="H3397">
        <v>-103.87723699999999</v>
      </c>
      <c r="I3397">
        <v>4.5999999999999999E-2</v>
      </c>
      <c r="J3397" s="1" t="s">
        <v>1052</v>
      </c>
      <c r="K3397">
        <v>10862</v>
      </c>
      <c r="L3397" s="1" t="s">
        <v>6570</v>
      </c>
      <c r="M3397" s="1" t="s">
        <v>97</v>
      </c>
      <c r="N3397" s="1" t="s">
        <v>6627</v>
      </c>
      <c r="O3397" s="1" t="s">
        <v>1055</v>
      </c>
      <c r="P3397" s="1" t="s">
        <v>198</v>
      </c>
      <c r="Q3397" s="1" t="s">
        <v>6628</v>
      </c>
      <c r="R3397" s="1" t="s">
        <v>48</v>
      </c>
      <c r="S3397" s="1" t="s">
        <v>79</v>
      </c>
      <c r="T3397" s="1" t="s">
        <v>1042</v>
      </c>
      <c r="U3397" s="2">
        <v>43564.620138888888</v>
      </c>
      <c r="V3397">
        <v>83</v>
      </c>
      <c r="W3397">
        <v>83</v>
      </c>
      <c r="X3397">
        <v>11</v>
      </c>
      <c r="Y3397">
        <v>25.44</v>
      </c>
      <c r="Z3397">
        <v>10</v>
      </c>
      <c r="AA3397" s="1" t="s">
        <v>66</v>
      </c>
      <c r="AB3397">
        <v>13</v>
      </c>
      <c r="AC3397">
        <v>0</v>
      </c>
      <c r="AD3397" s="1" t="s">
        <v>50</v>
      </c>
      <c r="AE3397" t="b">
        <v>0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s="1" t="s">
        <v>51</v>
      </c>
      <c r="AS3397" s="1" t="s">
        <v>51</v>
      </c>
      <c r="AT3397" s="1" t="s">
        <v>51</v>
      </c>
      <c r="AU3397" s="1" t="s">
        <v>51</v>
      </c>
    </row>
    <row r="3398" spans="1:47" x14ac:dyDescent="0.25">
      <c r="A3398" s="1" t="s">
        <v>9348</v>
      </c>
      <c r="B3398">
        <v>2</v>
      </c>
      <c r="C3398" s="2">
        <v>43564.632592592592</v>
      </c>
      <c r="D3398" s="2">
        <v>43564.652025462965</v>
      </c>
      <c r="E3398">
        <v>39.721760000000003</v>
      </c>
      <c r="F3398">
        <v>-105.00897999999999</v>
      </c>
      <c r="G3398">
        <v>39.730170000000001</v>
      </c>
      <c r="H3398">
        <v>-105.01514</v>
      </c>
      <c r="I3398">
        <v>0.66700000000000004</v>
      </c>
      <c r="J3398" s="1" t="s">
        <v>927</v>
      </c>
      <c r="L3398" s="1" t="s">
        <v>265</v>
      </c>
      <c r="M3398" s="1" t="s">
        <v>47</v>
      </c>
      <c r="N3398" s="1" t="s">
        <v>131</v>
      </c>
      <c r="O3398" s="1" t="s">
        <v>131</v>
      </c>
      <c r="P3398" s="1" t="s">
        <v>198</v>
      </c>
      <c r="Q3398" s="1" t="s">
        <v>310</v>
      </c>
      <c r="R3398" s="1" t="s">
        <v>48</v>
      </c>
      <c r="S3398" s="1" t="s">
        <v>79</v>
      </c>
      <c r="T3398" s="1" t="s">
        <v>205</v>
      </c>
      <c r="U3398" s="2">
        <v>43564.615972222222</v>
      </c>
      <c r="V3398">
        <v>75</v>
      </c>
      <c r="W3398">
        <v>75</v>
      </c>
      <c r="X3398">
        <v>13</v>
      </c>
      <c r="Y3398">
        <v>24.11</v>
      </c>
      <c r="Z3398">
        <v>50</v>
      </c>
      <c r="AA3398" s="1" t="s">
        <v>60</v>
      </c>
      <c r="AB3398">
        <v>6</v>
      </c>
      <c r="AC3398">
        <v>0</v>
      </c>
      <c r="AD3398" s="1" t="s">
        <v>818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s="1" t="s">
        <v>51</v>
      </c>
      <c r="AS3398" s="1" t="s">
        <v>51</v>
      </c>
      <c r="AT3398" s="1" t="s">
        <v>51</v>
      </c>
      <c r="AU3398" s="1" t="s">
        <v>51</v>
      </c>
    </row>
    <row r="3399" spans="1:47" x14ac:dyDescent="0.25">
      <c r="A3399" s="1" t="s">
        <v>8505</v>
      </c>
      <c r="B3399">
        <v>3</v>
      </c>
      <c r="C3399" s="2">
        <v>43564.658634259256</v>
      </c>
      <c r="D3399" s="2">
        <v>43564.679039351853</v>
      </c>
      <c r="E3399">
        <v>39.77619</v>
      </c>
      <c r="F3399">
        <v>-105.10964</v>
      </c>
      <c r="G3399">
        <v>39.777388999999999</v>
      </c>
      <c r="H3399">
        <v>-105.10964</v>
      </c>
      <c r="I3399">
        <v>8.3000000000000004E-2</v>
      </c>
      <c r="J3399" s="1" t="s">
        <v>8506</v>
      </c>
      <c r="K3399">
        <v>4293</v>
      </c>
      <c r="L3399" s="1" t="s">
        <v>8507</v>
      </c>
      <c r="M3399" s="1" t="s">
        <v>97</v>
      </c>
      <c r="N3399" s="1" t="s">
        <v>213</v>
      </c>
      <c r="O3399" s="1" t="s">
        <v>115</v>
      </c>
      <c r="P3399" s="1" t="s">
        <v>198</v>
      </c>
      <c r="Q3399" s="1" t="s">
        <v>8508</v>
      </c>
      <c r="R3399" s="1" t="s">
        <v>48</v>
      </c>
      <c r="S3399" s="1" t="s">
        <v>79</v>
      </c>
      <c r="T3399" s="1" t="s">
        <v>205</v>
      </c>
      <c r="U3399" s="2">
        <v>43564.65625</v>
      </c>
      <c r="V3399">
        <v>75</v>
      </c>
      <c r="W3399">
        <v>75</v>
      </c>
      <c r="X3399">
        <v>13</v>
      </c>
      <c r="Y3399">
        <v>24.08</v>
      </c>
      <c r="Z3399">
        <v>30</v>
      </c>
      <c r="AA3399" s="1" t="s">
        <v>60</v>
      </c>
      <c r="AB3399">
        <v>5</v>
      </c>
      <c r="AC3399">
        <v>0</v>
      </c>
      <c r="AD3399" s="1" t="s">
        <v>818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s="1" t="s">
        <v>51</v>
      </c>
      <c r="AS3399" s="1" t="s">
        <v>51</v>
      </c>
      <c r="AT3399" s="1" t="s">
        <v>51</v>
      </c>
      <c r="AU3399" s="1" t="s">
        <v>51</v>
      </c>
    </row>
    <row r="3400" spans="1:47" x14ac:dyDescent="0.25">
      <c r="A3400" s="1" t="s">
        <v>5686</v>
      </c>
      <c r="B3400">
        <v>3</v>
      </c>
      <c r="C3400" s="2">
        <v>43564.647187499999</v>
      </c>
      <c r="D3400" s="2">
        <v>43564.667939814812</v>
      </c>
      <c r="E3400">
        <v>39.778359999999999</v>
      </c>
      <c r="F3400">
        <v>-104.89577300000001</v>
      </c>
      <c r="G3400">
        <v>39.778419999999997</v>
      </c>
      <c r="H3400">
        <v>-104.896974</v>
      </c>
      <c r="I3400">
        <v>6.4000000000000001E-2</v>
      </c>
      <c r="J3400" s="1" t="s">
        <v>416</v>
      </c>
      <c r="L3400" s="1" t="s">
        <v>137</v>
      </c>
      <c r="M3400" s="1" t="s">
        <v>47</v>
      </c>
      <c r="N3400" s="1" t="s">
        <v>131</v>
      </c>
      <c r="O3400" s="1" t="s">
        <v>131</v>
      </c>
      <c r="P3400" s="1" t="s">
        <v>198</v>
      </c>
      <c r="Q3400" s="1" t="s">
        <v>246</v>
      </c>
      <c r="R3400" s="1" t="s">
        <v>48</v>
      </c>
      <c r="S3400" s="1" t="s">
        <v>79</v>
      </c>
      <c r="T3400" s="1" t="s">
        <v>205</v>
      </c>
      <c r="U3400" s="2">
        <v>43564.65625</v>
      </c>
      <c r="V3400">
        <v>75</v>
      </c>
      <c r="W3400">
        <v>75</v>
      </c>
      <c r="X3400">
        <v>13</v>
      </c>
      <c r="Y3400">
        <v>24.08</v>
      </c>
      <c r="Z3400">
        <v>30</v>
      </c>
      <c r="AA3400" s="1" t="s">
        <v>60</v>
      </c>
      <c r="AB3400">
        <v>5</v>
      </c>
      <c r="AC3400">
        <v>0</v>
      </c>
      <c r="AD3400" s="1" t="s">
        <v>818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s="1" t="s">
        <v>51</v>
      </c>
      <c r="AS3400" s="1" t="s">
        <v>51</v>
      </c>
      <c r="AT3400" s="1" t="s">
        <v>51</v>
      </c>
      <c r="AU3400" s="1" t="s">
        <v>51</v>
      </c>
    </row>
    <row r="3401" spans="1:47" x14ac:dyDescent="0.25">
      <c r="A3401" s="1" t="s">
        <v>3815</v>
      </c>
      <c r="B3401">
        <v>3</v>
      </c>
      <c r="C3401" s="2">
        <v>43564.726331018515</v>
      </c>
      <c r="D3401" s="2">
        <v>43564.747118055559</v>
      </c>
      <c r="E3401">
        <v>40.440871000000001</v>
      </c>
      <c r="F3401">
        <v>-104.99209</v>
      </c>
      <c r="G3401">
        <v>40.449129999999997</v>
      </c>
      <c r="H3401">
        <v>-104.99193</v>
      </c>
      <c r="I3401">
        <v>0.57099999999999995</v>
      </c>
      <c r="J3401" s="1" t="s">
        <v>399</v>
      </c>
      <c r="L3401" s="1" t="s">
        <v>194</v>
      </c>
      <c r="M3401" s="1" t="s">
        <v>47</v>
      </c>
      <c r="N3401" s="1" t="s">
        <v>305</v>
      </c>
      <c r="O3401" s="1" t="s">
        <v>228</v>
      </c>
      <c r="P3401" s="1" t="s">
        <v>198</v>
      </c>
      <c r="Q3401" s="1" t="s">
        <v>445</v>
      </c>
      <c r="R3401" s="1" t="s">
        <v>48</v>
      </c>
      <c r="S3401" s="1" t="s">
        <v>79</v>
      </c>
      <c r="T3401" s="1" t="s">
        <v>230</v>
      </c>
      <c r="U3401" s="2">
        <v>43564.705555555556</v>
      </c>
      <c r="V3401">
        <v>76</v>
      </c>
      <c r="W3401">
        <v>76</v>
      </c>
      <c r="X3401">
        <v>16</v>
      </c>
      <c r="Y3401">
        <v>24.65</v>
      </c>
      <c r="Z3401">
        <v>10</v>
      </c>
      <c r="AA3401" s="1" t="s">
        <v>72</v>
      </c>
      <c r="AB3401">
        <v>9</v>
      </c>
      <c r="AC3401">
        <v>0</v>
      </c>
      <c r="AD3401" s="1" t="s">
        <v>50</v>
      </c>
      <c r="AE3401" t="b">
        <v>0</v>
      </c>
      <c r="AF3401" t="b">
        <v>0</v>
      </c>
      <c r="AG3401" t="b">
        <v>0</v>
      </c>
      <c r="AH3401" t="b">
        <v>0</v>
      </c>
      <c r="AI3401" t="b">
        <v>1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s="1" t="s">
        <v>51</v>
      </c>
      <c r="AS3401" s="1" t="s">
        <v>51</v>
      </c>
      <c r="AT3401" s="1" t="s">
        <v>51</v>
      </c>
      <c r="AU3401" s="1" t="s">
        <v>51</v>
      </c>
    </row>
    <row r="3402" spans="1:47" x14ac:dyDescent="0.25">
      <c r="A3402" s="1" t="s">
        <v>8255</v>
      </c>
      <c r="B3402">
        <v>3</v>
      </c>
      <c r="C3402" s="2">
        <v>43564.807037037041</v>
      </c>
      <c r="D3402" s="2">
        <v>43564.827592592592</v>
      </c>
      <c r="E3402">
        <v>39.458174</v>
      </c>
      <c r="F3402">
        <v>-105.709294</v>
      </c>
      <c r="G3402">
        <v>39.22175</v>
      </c>
      <c r="H3402">
        <v>-105.99334</v>
      </c>
      <c r="I3402">
        <v>22.298999999999999</v>
      </c>
      <c r="J3402" s="1" t="s">
        <v>8256</v>
      </c>
      <c r="K3402">
        <v>46699</v>
      </c>
      <c r="L3402" s="1" t="s">
        <v>6656</v>
      </c>
      <c r="M3402" s="1" t="s">
        <v>47</v>
      </c>
      <c r="N3402" s="1" t="s">
        <v>851</v>
      </c>
      <c r="O3402" s="1" t="s">
        <v>356</v>
      </c>
      <c r="P3402" s="1" t="s">
        <v>198</v>
      </c>
      <c r="Q3402" s="1" t="s">
        <v>852</v>
      </c>
      <c r="R3402" s="1" t="s">
        <v>48</v>
      </c>
      <c r="S3402" s="1" t="s">
        <v>79</v>
      </c>
      <c r="T3402" s="1" t="s">
        <v>358</v>
      </c>
      <c r="U3402" s="2">
        <v>43564.808333333334</v>
      </c>
      <c r="V3402">
        <v>46</v>
      </c>
      <c r="W3402">
        <v>41</v>
      </c>
      <c r="X3402">
        <v>20</v>
      </c>
      <c r="Y3402">
        <v>20.7</v>
      </c>
      <c r="Z3402">
        <v>10</v>
      </c>
      <c r="AA3402" s="1" t="s">
        <v>56</v>
      </c>
      <c r="AB3402">
        <v>13</v>
      </c>
      <c r="AC3402">
        <v>0</v>
      </c>
      <c r="AD3402" s="1" t="s">
        <v>50</v>
      </c>
      <c r="AE3402" t="b">
        <v>0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s="1" t="s">
        <v>51</v>
      </c>
      <c r="AS3402" s="1" t="s">
        <v>51</v>
      </c>
      <c r="AT3402" s="1" t="s">
        <v>51</v>
      </c>
      <c r="AU3402" s="1" t="s">
        <v>51</v>
      </c>
    </row>
    <row r="3403" spans="1:47" x14ac:dyDescent="0.25">
      <c r="A3403" s="1" t="s">
        <v>8257</v>
      </c>
      <c r="B3403">
        <v>3</v>
      </c>
      <c r="C3403" s="2">
        <v>43564.807037037041</v>
      </c>
      <c r="D3403" s="2">
        <v>43564.827592592592</v>
      </c>
      <c r="E3403">
        <v>39.22175</v>
      </c>
      <c r="F3403">
        <v>-105.99334</v>
      </c>
      <c r="G3403">
        <v>39.458174</v>
      </c>
      <c r="H3403">
        <v>-105.709294</v>
      </c>
      <c r="I3403">
        <v>22.298999999999999</v>
      </c>
      <c r="J3403" s="1" t="s">
        <v>8258</v>
      </c>
      <c r="K3403">
        <v>349</v>
      </c>
      <c r="L3403" s="1" t="s">
        <v>6656</v>
      </c>
      <c r="M3403" s="1" t="s">
        <v>47</v>
      </c>
      <c r="N3403" s="1" t="s">
        <v>552</v>
      </c>
      <c r="O3403" s="1" t="s">
        <v>356</v>
      </c>
      <c r="P3403" s="1" t="s">
        <v>198</v>
      </c>
      <c r="Q3403" s="1" t="s">
        <v>553</v>
      </c>
      <c r="R3403" s="1" t="s">
        <v>48</v>
      </c>
      <c r="S3403" s="1" t="s">
        <v>79</v>
      </c>
      <c r="T3403" s="1" t="s">
        <v>554</v>
      </c>
      <c r="U3403" s="2">
        <v>43564.786805555559</v>
      </c>
      <c r="V3403">
        <v>44</v>
      </c>
      <c r="W3403">
        <v>44</v>
      </c>
      <c r="X3403">
        <v>27</v>
      </c>
      <c r="Y3403">
        <v>20.64</v>
      </c>
      <c r="Z3403">
        <v>10</v>
      </c>
      <c r="AA3403" s="1" t="s">
        <v>54</v>
      </c>
      <c r="AB3403">
        <v>3</v>
      </c>
      <c r="AC3403">
        <v>0</v>
      </c>
      <c r="AD3403" s="1" t="s">
        <v>50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s="1" t="s">
        <v>51</v>
      </c>
      <c r="AS3403" s="1" t="s">
        <v>51</v>
      </c>
      <c r="AT3403" s="1" t="s">
        <v>51</v>
      </c>
      <c r="AU3403" s="1" t="s">
        <v>51</v>
      </c>
    </row>
    <row r="3404" spans="1:47" x14ac:dyDescent="0.25">
      <c r="A3404" s="1" t="s">
        <v>6135</v>
      </c>
      <c r="B3404">
        <v>3</v>
      </c>
      <c r="C3404" s="2">
        <v>43564.812777777777</v>
      </c>
      <c r="D3404" s="2">
        <v>43564.833182870374</v>
      </c>
      <c r="E3404">
        <v>39.7834</v>
      </c>
      <c r="F3404">
        <v>-105.06587</v>
      </c>
      <c r="G3404">
        <v>39.783290000000001</v>
      </c>
      <c r="H3404">
        <v>-105.06272</v>
      </c>
      <c r="I3404">
        <v>0.16700000000000001</v>
      </c>
      <c r="J3404" s="1" t="s">
        <v>366</v>
      </c>
      <c r="L3404" s="1" t="s">
        <v>133</v>
      </c>
      <c r="M3404" s="1" t="s">
        <v>47</v>
      </c>
      <c r="N3404" s="1" t="s">
        <v>213</v>
      </c>
      <c r="O3404" s="1" t="s">
        <v>115</v>
      </c>
      <c r="P3404" s="1" t="s">
        <v>198</v>
      </c>
      <c r="Q3404" s="1" t="s">
        <v>214</v>
      </c>
      <c r="R3404" s="1" t="s">
        <v>48</v>
      </c>
      <c r="S3404" s="1" t="s">
        <v>79</v>
      </c>
      <c r="T3404" s="1" t="s">
        <v>205</v>
      </c>
      <c r="U3404" s="2">
        <v>43564.822916666664</v>
      </c>
      <c r="V3404">
        <v>68</v>
      </c>
      <c r="W3404">
        <v>68</v>
      </c>
      <c r="X3404">
        <v>18</v>
      </c>
      <c r="Y3404">
        <v>24.06</v>
      </c>
      <c r="Z3404">
        <v>30</v>
      </c>
      <c r="AA3404" s="1" t="s">
        <v>8942</v>
      </c>
      <c r="AB3404">
        <v>0</v>
      </c>
      <c r="AC3404">
        <v>0</v>
      </c>
      <c r="AD3404" s="1" t="s">
        <v>818</v>
      </c>
      <c r="AE3404" t="b">
        <v>0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s="1" t="s">
        <v>51</v>
      </c>
      <c r="AS3404" s="1" t="s">
        <v>51</v>
      </c>
      <c r="AT3404" s="1" t="s">
        <v>51</v>
      </c>
      <c r="AU3404" s="1" t="s">
        <v>51</v>
      </c>
    </row>
    <row r="3405" spans="1:47" x14ac:dyDescent="0.25">
      <c r="A3405" s="1" t="s">
        <v>2151</v>
      </c>
      <c r="B3405">
        <v>3</v>
      </c>
      <c r="C3405" s="2">
        <v>43564.884641203702</v>
      </c>
      <c r="D3405" s="2">
        <v>43564.905439814815</v>
      </c>
      <c r="E3405">
        <v>39.105570999999998</v>
      </c>
      <c r="F3405">
        <v>-104.864532</v>
      </c>
      <c r="G3405">
        <v>39.111438</v>
      </c>
      <c r="H3405">
        <v>-104.865178</v>
      </c>
      <c r="I3405">
        <v>0.40699999999999997</v>
      </c>
      <c r="J3405" s="1" t="s">
        <v>401</v>
      </c>
      <c r="L3405" s="1" t="s">
        <v>265</v>
      </c>
      <c r="M3405" s="1" t="s">
        <v>47</v>
      </c>
      <c r="N3405" s="1" t="s">
        <v>447</v>
      </c>
      <c r="O3405" s="1" t="s">
        <v>193</v>
      </c>
      <c r="P3405" s="1" t="s">
        <v>198</v>
      </c>
      <c r="Q3405" s="1" t="s">
        <v>448</v>
      </c>
      <c r="R3405" s="1" t="s">
        <v>48</v>
      </c>
      <c r="S3405" s="1" t="s">
        <v>79</v>
      </c>
      <c r="T3405" s="1" t="s">
        <v>234</v>
      </c>
      <c r="U3405" s="2">
        <v>43564.873611111114</v>
      </c>
      <c r="V3405">
        <v>61</v>
      </c>
      <c r="W3405">
        <v>61</v>
      </c>
      <c r="X3405">
        <v>13</v>
      </c>
      <c r="Y3405">
        <v>23.28</v>
      </c>
      <c r="Z3405">
        <v>10</v>
      </c>
      <c r="AA3405" s="1" t="s">
        <v>62</v>
      </c>
      <c r="AB3405">
        <v>8</v>
      </c>
      <c r="AC3405">
        <v>0</v>
      </c>
      <c r="AD3405" s="1" t="s">
        <v>818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s="1" t="s">
        <v>53</v>
      </c>
      <c r="AS3405" s="1" t="s">
        <v>53</v>
      </c>
      <c r="AT3405" s="1" t="s">
        <v>53</v>
      </c>
      <c r="AU3405" s="1" t="s">
        <v>53</v>
      </c>
    </row>
    <row r="3406" spans="1:47" x14ac:dyDescent="0.25">
      <c r="A3406" s="1" t="s">
        <v>3165</v>
      </c>
      <c r="B3406">
        <v>3</v>
      </c>
      <c r="C3406" s="2">
        <v>43564.9533912037</v>
      </c>
      <c r="D3406" s="2">
        <v>43564.973622685182</v>
      </c>
      <c r="E3406">
        <v>39.086689999999997</v>
      </c>
      <c r="F3406">
        <v>-104.86124</v>
      </c>
      <c r="G3406">
        <v>39.132269999999998</v>
      </c>
      <c r="H3406">
        <v>-104.8633</v>
      </c>
      <c r="I3406">
        <v>3.1509999999999998</v>
      </c>
      <c r="J3406" s="1" t="s">
        <v>1651</v>
      </c>
      <c r="L3406" s="1" t="s">
        <v>265</v>
      </c>
      <c r="M3406" s="1" t="s">
        <v>47</v>
      </c>
      <c r="N3406" s="1" t="s">
        <v>447</v>
      </c>
      <c r="O3406" s="1" t="s">
        <v>193</v>
      </c>
      <c r="P3406" s="1" t="s">
        <v>198</v>
      </c>
      <c r="Q3406" s="1" t="s">
        <v>448</v>
      </c>
      <c r="R3406" s="1" t="s">
        <v>48</v>
      </c>
      <c r="S3406" s="1" t="s">
        <v>79</v>
      </c>
      <c r="T3406" s="1" t="s">
        <v>234</v>
      </c>
      <c r="U3406" s="2">
        <v>43564.956944444442</v>
      </c>
      <c r="V3406">
        <v>62</v>
      </c>
      <c r="W3406">
        <v>62</v>
      </c>
      <c r="X3406">
        <v>15</v>
      </c>
      <c r="Y3406">
        <v>23.25</v>
      </c>
      <c r="Z3406">
        <v>10</v>
      </c>
      <c r="AA3406" s="1" t="s">
        <v>72</v>
      </c>
      <c r="AB3406">
        <v>12</v>
      </c>
      <c r="AC3406">
        <v>0</v>
      </c>
      <c r="AD3406" s="1" t="s">
        <v>50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s="1" t="s">
        <v>53</v>
      </c>
      <c r="AS3406" s="1" t="s">
        <v>53</v>
      </c>
      <c r="AT3406" s="1" t="s">
        <v>53</v>
      </c>
      <c r="AU3406" s="1" t="s">
        <v>53</v>
      </c>
    </row>
    <row r="3407" spans="1:47" x14ac:dyDescent="0.25">
      <c r="A3407" s="1" t="s">
        <v>3237</v>
      </c>
      <c r="B3407">
        <v>3</v>
      </c>
      <c r="C3407" s="2">
        <v>43565.231539351851</v>
      </c>
      <c r="D3407" s="2">
        <v>43565.251122685186</v>
      </c>
      <c r="E3407">
        <v>39.086689999999997</v>
      </c>
      <c r="F3407">
        <v>-104.86124</v>
      </c>
      <c r="G3407">
        <v>39.132269999999998</v>
      </c>
      <c r="H3407">
        <v>-104.8633</v>
      </c>
      <c r="I3407">
        <v>3.1509999999999998</v>
      </c>
      <c r="J3407" s="1" t="s">
        <v>3238</v>
      </c>
      <c r="L3407" s="1" t="s">
        <v>265</v>
      </c>
      <c r="M3407" s="1" t="s">
        <v>47</v>
      </c>
      <c r="N3407" s="1" t="s">
        <v>447</v>
      </c>
      <c r="O3407" s="1" t="s">
        <v>193</v>
      </c>
      <c r="P3407" s="1" t="s">
        <v>198</v>
      </c>
      <c r="Q3407" s="1" t="s">
        <v>448</v>
      </c>
      <c r="R3407" s="1" t="s">
        <v>48</v>
      </c>
      <c r="S3407" s="1" t="s">
        <v>79</v>
      </c>
      <c r="T3407" s="1" t="s">
        <v>234</v>
      </c>
      <c r="U3407" s="2">
        <v>43565.248611111114</v>
      </c>
      <c r="V3407">
        <v>53</v>
      </c>
      <c r="W3407">
        <v>53</v>
      </c>
      <c r="X3407">
        <v>28</v>
      </c>
      <c r="Y3407">
        <v>23.13</v>
      </c>
      <c r="Z3407">
        <v>10</v>
      </c>
      <c r="AA3407" s="1" t="s">
        <v>72</v>
      </c>
      <c r="AB3407">
        <v>10</v>
      </c>
      <c r="AC3407">
        <v>0</v>
      </c>
      <c r="AD3407" s="1" t="s">
        <v>50</v>
      </c>
      <c r="AE3407" t="b">
        <v>0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s="1" t="s">
        <v>53</v>
      </c>
      <c r="AS3407" s="1" t="s">
        <v>53</v>
      </c>
      <c r="AT3407" s="1" t="s">
        <v>51</v>
      </c>
      <c r="AU3407" s="1" t="s">
        <v>51</v>
      </c>
    </row>
    <row r="3408" spans="1:47" x14ac:dyDescent="0.25">
      <c r="A3408" s="1" t="s">
        <v>1650</v>
      </c>
      <c r="B3408">
        <v>3</v>
      </c>
      <c r="C3408" s="2">
        <v>43565.216944444444</v>
      </c>
      <c r="D3408" s="2">
        <v>43565.237245370372</v>
      </c>
      <c r="E3408">
        <v>39.086689999999997</v>
      </c>
      <c r="F3408">
        <v>-104.86124</v>
      </c>
      <c r="G3408">
        <v>39.132269999999998</v>
      </c>
      <c r="H3408">
        <v>-104.8633</v>
      </c>
      <c r="I3408">
        <v>3.1509999999999998</v>
      </c>
      <c r="J3408" s="1" t="s">
        <v>1651</v>
      </c>
      <c r="L3408" s="1" t="s">
        <v>265</v>
      </c>
      <c r="M3408" s="1" t="s">
        <v>47</v>
      </c>
      <c r="N3408" s="1" t="s">
        <v>447</v>
      </c>
      <c r="O3408" s="1" t="s">
        <v>193</v>
      </c>
      <c r="P3408" s="1" t="s">
        <v>198</v>
      </c>
      <c r="Q3408" s="1" t="s">
        <v>448</v>
      </c>
      <c r="R3408" s="1" t="s">
        <v>48</v>
      </c>
      <c r="S3408" s="1" t="s">
        <v>79</v>
      </c>
      <c r="T3408" s="1" t="s">
        <v>234</v>
      </c>
      <c r="U3408" s="2">
        <v>43565.206944444442</v>
      </c>
      <c r="V3408">
        <v>57</v>
      </c>
      <c r="W3408">
        <v>57</v>
      </c>
      <c r="X3408">
        <v>25</v>
      </c>
      <c r="Y3408">
        <v>23.14</v>
      </c>
      <c r="Z3408">
        <v>10</v>
      </c>
      <c r="AA3408" s="1" t="s">
        <v>67</v>
      </c>
      <c r="AB3408">
        <v>16</v>
      </c>
      <c r="AC3408">
        <v>0</v>
      </c>
      <c r="AD3408" s="1" t="s">
        <v>1067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s="1" t="s">
        <v>53</v>
      </c>
      <c r="AS3408" s="1" t="s">
        <v>53</v>
      </c>
      <c r="AT3408" s="1" t="s">
        <v>53</v>
      </c>
      <c r="AU3408" s="1" t="s">
        <v>51</v>
      </c>
    </row>
    <row r="3409" spans="1:47" x14ac:dyDescent="0.25">
      <c r="A3409" s="1" t="s">
        <v>5461</v>
      </c>
      <c r="B3409">
        <v>3</v>
      </c>
      <c r="C3409" s="2">
        <v>43565.342997685184</v>
      </c>
      <c r="D3409" s="2">
        <v>43565.363738425927</v>
      </c>
      <c r="E3409">
        <v>39.644776999999998</v>
      </c>
      <c r="F3409">
        <v>-105.17871700000001</v>
      </c>
      <c r="G3409">
        <v>39.643509000000002</v>
      </c>
      <c r="H3409">
        <v>-105.177019</v>
      </c>
      <c r="I3409">
        <v>0.126</v>
      </c>
      <c r="J3409" s="1" t="s">
        <v>1015</v>
      </c>
      <c r="L3409" s="1" t="s">
        <v>480</v>
      </c>
      <c r="M3409" s="1" t="s">
        <v>47</v>
      </c>
      <c r="N3409" s="1" t="s">
        <v>179</v>
      </c>
      <c r="O3409" s="1" t="s">
        <v>115</v>
      </c>
      <c r="P3409" s="1" t="s">
        <v>198</v>
      </c>
      <c r="Q3409" s="1" t="s">
        <v>723</v>
      </c>
      <c r="R3409" s="1" t="s">
        <v>48</v>
      </c>
      <c r="S3409" s="1" t="s">
        <v>79</v>
      </c>
      <c r="T3409" s="1" t="s">
        <v>205</v>
      </c>
      <c r="U3409" s="2">
        <v>43565.324305555558</v>
      </c>
      <c r="V3409">
        <v>39</v>
      </c>
      <c r="W3409">
        <v>32</v>
      </c>
      <c r="X3409">
        <v>100</v>
      </c>
      <c r="Y3409">
        <v>24.02</v>
      </c>
      <c r="Z3409">
        <v>1</v>
      </c>
      <c r="AA3409" s="1" t="s">
        <v>58</v>
      </c>
      <c r="AB3409">
        <v>12</v>
      </c>
      <c r="AC3409">
        <v>0</v>
      </c>
      <c r="AD3409" s="1" t="s">
        <v>1203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s="1" t="s">
        <v>51</v>
      </c>
      <c r="AS3409" s="1" t="s">
        <v>51</v>
      </c>
      <c r="AT3409" s="1" t="s">
        <v>51</v>
      </c>
      <c r="AU3409" s="1" t="s">
        <v>51</v>
      </c>
    </row>
    <row r="3410" spans="1:47" x14ac:dyDescent="0.25">
      <c r="A3410" s="1" t="s">
        <v>5462</v>
      </c>
      <c r="B3410">
        <v>3</v>
      </c>
      <c r="C3410" s="2">
        <v>43565.341967592591</v>
      </c>
      <c r="D3410" s="2">
        <v>43565.361041666663</v>
      </c>
      <c r="E3410">
        <v>39.602213999999996</v>
      </c>
      <c r="F3410">
        <v>-104.888992</v>
      </c>
      <c r="G3410">
        <v>39.605420000000002</v>
      </c>
      <c r="H3410">
        <v>-104.89082999999999</v>
      </c>
      <c r="I3410">
        <v>0.24199999999999999</v>
      </c>
      <c r="J3410" s="1" t="s">
        <v>426</v>
      </c>
      <c r="L3410" s="1" t="s">
        <v>877</v>
      </c>
      <c r="M3410" s="1" t="s">
        <v>47</v>
      </c>
      <c r="N3410" s="1" t="s">
        <v>127</v>
      </c>
      <c r="O3410" s="1" t="s">
        <v>201</v>
      </c>
      <c r="P3410" s="1" t="s">
        <v>198</v>
      </c>
      <c r="Q3410" s="1" t="s">
        <v>427</v>
      </c>
      <c r="R3410" s="1" t="s">
        <v>48</v>
      </c>
      <c r="S3410" s="1" t="s">
        <v>79</v>
      </c>
      <c r="T3410" s="1" t="s">
        <v>200</v>
      </c>
      <c r="U3410" s="2">
        <v>43565.345138888886</v>
      </c>
      <c r="V3410">
        <v>41</v>
      </c>
      <c r="W3410">
        <v>36</v>
      </c>
      <c r="X3410">
        <v>93</v>
      </c>
      <c r="Y3410">
        <v>23.81</v>
      </c>
      <c r="Z3410">
        <v>0.75</v>
      </c>
      <c r="AA3410" s="1" t="s">
        <v>61</v>
      </c>
      <c r="AB3410">
        <v>7</v>
      </c>
      <c r="AC3410">
        <v>0</v>
      </c>
      <c r="AD3410" s="1" t="s">
        <v>1213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s="1" t="s">
        <v>51</v>
      </c>
      <c r="AS3410" s="1" t="s">
        <v>51</v>
      </c>
      <c r="AT3410" s="1" t="s">
        <v>51</v>
      </c>
      <c r="AU3410" s="1" t="s">
        <v>51</v>
      </c>
    </row>
    <row r="3411" spans="1:47" x14ac:dyDescent="0.25">
      <c r="A3411" s="1" t="s">
        <v>6275</v>
      </c>
      <c r="B3411">
        <v>3</v>
      </c>
      <c r="C3411" s="2">
        <v>43565.36383101852</v>
      </c>
      <c r="D3411" s="2">
        <v>43565.384594907409</v>
      </c>
      <c r="E3411">
        <v>39.775370000000002</v>
      </c>
      <c r="F3411">
        <v>-104.860736</v>
      </c>
      <c r="G3411">
        <v>39.775370000000002</v>
      </c>
      <c r="H3411">
        <v>-104.86074000000001</v>
      </c>
      <c r="I3411">
        <v>0</v>
      </c>
      <c r="J3411" s="1" t="s">
        <v>452</v>
      </c>
      <c r="L3411" s="1" t="s">
        <v>133</v>
      </c>
      <c r="M3411" s="1" t="s">
        <v>47</v>
      </c>
      <c r="N3411" s="1" t="s">
        <v>131</v>
      </c>
      <c r="O3411" s="1" t="s">
        <v>131</v>
      </c>
      <c r="P3411" s="1" t="s">
        <v>198</v>
      </c>
      <c r="Q3411" s="1" t="s">
        <v>299</v>
      </c>
      <c r="R3411" s="1" t="s">
        <v>48</v>
      </c>
      <c r="S3411" s="1" t="s">
        <v>79</v>
      </c>
      <c r="T3411" s="1" t="s">
        <v>203</v>
      </c>
      <c r="U3411" s="2">
        <v>43565.364583333336</v>
      </c>
      <c r="V3411">
        <v>37</v>
      </c>
      <c r="W3411">
        <v>29</v>
      </c>
      <c r="X3411">
        <v>100</v>
      </c>
      <c r="Y3411">
        <v>24</v>
      </c>
      <c r="Z3411">
        <v>2</v>
      </c>
      <c r="AA3411" s="1" t="s">
        <v>58</v>
      </c>
      <c r="AB3411">
        <v>14</v>
      </c>
      <c r="AC3411">
        <v>0</v>
      </c>
      <c r="AD3411" s="1" t="s">
        <v>1203</v>
      </c>
      <c r="AE3411" t="b">
        <v>0</v>
      </c>
      <c r="AF3411" t="b">
        <v>0</v>
      </c>
      <c r="AG3411" t="b">
        <v>0</v>
      </c>
      <c r="AH3411" t="b">
        <v>0</v>
      </c>
      <c r="AI3411" t="b">
        <v>1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s="1" t="s">
        <v>51</v>
      </c>
      <c r="AS3411" s="1" t="s">
        <v>51</v>
      </c>
      <c r="AT3411" s="1" t="s">
        <v>51</v>
      </c>
      <c r="AU3411" s="1" t="s">
        <v>51</v>
      </c>
    </row>
    <row r="3412" spans="1:47" x14ac:dyDescent="0.25">
      <c r="A3412" s="1" t="s">
        <v>5463</v>
      </c>
      <c r="B3412">
        <v>3</v>
      </c>
      <c r="C3412" s="2">
        <v>43565.36277777778</v>
      </c>
      <c r="D3412" s="2">
        <v>43565.383206018516</v>
      </c>
      <c r="E3412">
        <v>39.696599999999997</v>
      </c>
      <c r="F3412">
        <v>-104.82921</v>
      </c>
      <c r="G3412">
        <v>39.699449999999999</v>
      </c>
      <c r="H3412">
        <v>-104.82906</v>
      </c>
      <c r="I3412">
        <v>0.19700000000000001</v>
      </c>
      <c r="J3412" s="1" t="s">
        <v>586</v>
      </c>
      <c r="L3412" s="1" t="s">
        <v>308</v>
      </c>
      <c r="M3412" s="1" t="s">
        <v>47</v>
      </c>
      <c r="N3412" s="1" t="s">
        <v>170</v>
      </c>
      <c r="O3412" s="1" t="s">
        <v>201</v>
      </c>
      <c r="P3412" s="1" t="s">
        <v>198</v>
      </c>
      <c r="Q3412" s="1" t="s">
        <v>404</v>
      </c>
      <c r="R3412" s="1" t="s">
        <v>48</v>
      </c>
      <c r="S3412" s="1" t="s">
        <v>79</v>
      </c>
      <c r="T3412" s="1" t="s">
        <v>203</v>
      </c>
      <c r="U3412" s="2">
        <v>43565.364583333336</v>
      </c>
      <c r="V3412">
        <v>37</v>
      </c>
      <c r="W3412">
        <v>29</v>
      </c>
      <c r="X3412">
        <v>100</v>
      </c>
      <c r="Y3412">
        <v>24</v>
      </c>
      <c r="Z3412">
        <v>2</v>
      </c>
      <c r="AA3412" s="1" t="s">
        <v>58</v>
      </c>
      <c r="AB3412">
        <v>14</v>
      </c>
      <c r="AC3412">
        <v>0</v>
      </c>
      <c r="AD3412" s="1" t="s">
        <v>1203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s="1" t="s">
        <v>51</v>
      </c>
      <c r="AS3412" s="1" t="s">
        <v>51</v>
      </c>
      <c r="AT3412" s="1" t="s">
        <v>51</v>
      </c>
      <c r="AU3412" s="1" t="s">
        <v>51</v>
      </c>
    </row>
    <row r="3413" spans="1:47" x14ac:dyDescent="0.25">
      <c r="A3413" s="1" t="s">
        <v>4903</v>
      </c>
      <c r="B3413">
        <v>4</v>
      </c>
      <c r="C3413" s="2">
        <v>43565.427361111113</v>
      </c>
      <c r="D3413" s="2">
        <v>43565.447546296295</v>
      </c>
      <c r="E3413">
        <v>39.529260000000001</v>
      </c>
      <c r="F3413">
        <v>-106.21624</v>
      </c>
      <c r="G3413">
        <v>39.644261</v>
      </c>
      <c r="H3413">
        <v>-106.306922</v>
      </c>
      <c r="I3413">
        <v>9.298</v>
      </c>
      <c r="J3413" s="1" t="s">
        <v>4904</v>
      </c>
      <c r="L3413" s="1" t="s">
        <v>129</v>
      </c>
      <c r="M3413" s="1" t="s">
        <v>47</v>
      </c>
      <c r="N3413" s="1" t="s">
        <v>174</v>
      </c>
      <c r="O3413" s="1" t="s">
        <v>126</v>
      </c>
      <c r="P3413" s="1" t="s">
        <v>198</v>
      </c>
      <c r="Q3413" s="1" t="s">
        <v>1663</v>
      </c>
      <c r="R3413" s="1" t="s">
        <v>48</v>
      </c>
      <c r="S3413" s="1" t="s">
        <v>79</v>
      </c>
      <c r="T3413" s="1" t="s">
        <v>503</v>
      </c>
      <c r="U3413" s="2">
        <v>43565.425000000003</v>
      </c>
      <c r="V3413">
        <v>26</v>
      </c>
      <c r="W3413">
        <v>21</v>
      </c>
      <c r="X3413">
        <v>92</v>
      </c>
      <c r="Y3413">
        <v>20.350000000000001</v>
      </c>
      <c r="Z3413">
        <v>0.5</v>
      </c>
      <c r="AA3413" s="1" t="s">
        <v>54</v>
      </c>
      <c r="AB3413">
        <v>5</v>
      </c>
      <c r="AC3413">
        <v>0.02</v>
      </c>
      <c r="AD3413" s="1" t="s">
        <v>4893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s="1" t="s">
        <v>51</v>
      </c>
      <c r="AS3413" s="1" t="s">
        <v>51</v>
      </c>
      <c r="AT3413" s="1" t="s">
        <v>51</v>
      </c>
      <c r="AU3413" s="1" t="s">
        <v>51</v>
      </c>
    </row>
    <row r="3414" spans="1:47" x14ac:dyDescent="0.25">
      <c r="A3414" s="1" t="s">
        <v>6056</v>
      </c>
      <c r="B3414">
        <v>4</v>
      </c>
      <c r="C3414" s="2">
        <v>43565.495081018518</v>
      </c>
      <c r="D3414" s="2">
        <v>43565.515115740738</v>
      </c>
      <c r="E3414">
        <v>39.575310000000002</v>
      </c>
      <c r="F3414">
        <v>-106.11292</v>
      </c>
      <c r="G3414">
        <v>39.537894000000001</v>
      </c>
      <c r="H3414">
        <v>-106.14315000000001</v>
      </c>
      <c r="I3414">
        <v>3.0459999999999998</v>
      </c>
      <c r="J3414" s="1" t="s">
        <v>6057</v>
      </c>
      <c r="L3414" s="1" t="s">
        <v>137</v>
      </c>
      <c r="M3414" s="1" t="s">
        <v>47</v>
      </c>
      <c r="N3414" s="1" t="s">
        <v>174</v>
      </c>
      <c r="O3414" s="1" t="s">
        <v>126</v>
      </c>
      <c r="P3414" s="1" t="s">
        <v>198</v>
      </c>
      <c r="Q3414" s="1" t="s">
        <v>1663</v>
      </c>
      <c r="R3414" s="1" t="s">
        <v>48</v>
      </c>
      <c r="S3414" s="1" t="s">
        <v>79</v>
      </c>
      <c r="T3414" s="1" t="s">
        <v>503</v>
      </c>
      <c r="U3414" s="2">
        <v>43565.495138888888</v>
      </c>
      <c r="V3414">
        <v>31</v>
      </c>
      <c r="W3414">
        <v>23</v>
      </c>
      <c r="X3414">
        <v>76</v>
      </c>
      <c r="Y3414">
        <v>20.329999999999998</v>
      </c>
      <c r="Z3414">
        <v>3</v>
      </c>
      <c r="AA3414" s="1" t="s">
        <v>71</v>
      </c>
      <c r="AB3414">
        <v>9</v>
      </c>
      <c r="AC3414">
        <v>0</v>
      </c>
      <c r="AD3414" s="1" t="s">
        <v>1210</v>
      </c>
      <c r="AE3414" t="b">
        <v>0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s="1" t="s">
        <v>51</v>
      </c>
      <c r="AS3414" s="1" t="s">
        <v>51</v>
      </c>
      <c r="AT3414" s="1" t="s">
        <v>51</v>
      </c>
      <c r="AU3414" s="1" t="s">
        <v>51</v>
      </c>
    </row>
    <row r="3415" spans="1:47" x14ac:dyDescent="0.25">
      <c r="A3415" s="1" t="s">
        <v>5687</v>
      </c>
      <c r="B3415">
        <v>3</v>
      </c>
      <c r="C3415" s="2">
        <v>43565.501331018517</v>
      </c>
      <c r="D3415" s="2">
        <v>43565.509606481479</v>
      </c>
      <c r="E3415">
        <v>39.856301000000002</v>
      </c>
      <c r="F3415">
        <v>-104.987278</v>
      </c>
      <c r="G3415">
        <v>39.853580000000001</v>
      </c>
      <c r="H3415">
        <v>-104.98669</v>
      </c>
      <c r="I3415">
        <v>0.191</v>
      </c>
      <c r="J3415" s="1" t="s">
        <v>517</v>
      </c>
      <c r="L3415" s="1" t="s">
        <v>1313</v>
      </c>
      <c r="M3415" s="1" t="s">
        <v>47</v>
      </c>
      <c r="N3415" s="1" t="s">
        <v>131</v>
      </c>
      <c r="O3415" s="1" t="s">
        <v>147</v>
      </c>
      <c r="P3415" s="1" t="s">
        <v>198</v>
      </c>
      <c r="Q3415" s="1" t="s">
        <v>204</v>
      </c>
      <c r="R3415" s="1" t="s">
        <v>48</v>
      </c>
      <c r="S3415" s="1" t="s">
        <v>79</v>
      </c>
      <c r="T3415" s="1" t="s">
        <v>205</v>
      </c>
      <c r="U3415" s="2">
        <v>43565.532638888886</v>
      </c>
      <c r="V3415">
        <v>36</v>
      </c>
      <c r="W3415">
        <v>27</v>
      </c>
      <c r="X3415">
        <v>100</v>
      </c>
      <c r="Y3415">
        <v>23.99</v>
      </c>
      <c r="Z3415">
        <v>1</v>
      </c>
      <c r="AA3415" s="1" t="s">
        <v>65</v>
      </c>
      <c r="AB3415">
        <v>13</v>
      </c>
      <c r="AC3415">
        <v>0</v>
      </c>
      <c r="AD3415" s="1" t="s">
        <v>1213</v>
      </c>
      <c r="AE3415" t="b">
        <v>0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s="1" t="s">
        <v>51</v>
      </c>
      <c r="AS3415" s="1" t="s">
        <v>51</v>
      </c>
      <c r="AT3415" s="1" t="s">
        <v>51</v>
      </c>
      <c r="AU3415" s="1" t="s">
        <v>51</v>
      </c>
    </row>
    <row r="3416" spans="1:47" x14ac:dyDescent="0.25">
      <c r="A3416" s="1" t="s">
        <v>4905</v>
      </c>
      <c r="B3416">
        <v>3</v>
      </c>
      <c r="C3416" s="2">
        <v>43565.561203703706</v>
      </c>
      <c r="D3416" s="2">
        <v>43565.581828703704</v>
      </c>
      <c r="E3416">
        <v>39.776431000000002</v>
      </c>
      <c r="F3416">
        <v>-104.875114</v>
      </c>
      <c r="G3416">
        <v>39.776538000000002</v>
      </c>
      <c r="H3416">
        <v>-104.87621</v>
      </c>
      <c r="I3416">
        <v>5.8999999999999997E-2</v>
      </c>
      <c r="J3416" s="1" t="s">
        <v>452</v>
      </c>
      <c r="L3416" s="1" t="s">
        <v>133</v>
      </c>
      <c r="M3416" s="1" t="s">
        <v>47</v>
      </c>
      <c r="N3416" s="1" t="s">
        <v>131</v>
      </c>
      <c r="O3416" s="1" t="s">
        <v>131</v>
      </c>
      <c r="P3416" s="1" t="s">
        <v>198</v>
      </c>
      <c r="Q3416" s="1" t="s">
        <v>453</v>
      </c>
      <c r="R3416" s="1" t="s">
        <v>48</v>
      </c>
      <c r="S3416" s="1" t="s">
        <v>79</v>
      </c>
      <c r="T3416" s="1" t="s">
        <v>203</v>
      </c>
      <c r="U3416" s="2">
        <v>43565.540277777778</v>
      </c>
      <c r="V3416">
        <v>33</v>
      </c>
      <c r="W3416">
        <v>24</v>
      </c>
      <c r="X3416">
        <v>100</v>
      </c>
      <c r="Y3416">
        <v>23.96</v>
      </c>
      <c r="Z3416">
        <v>1</v>
      </c>
      <c r="AA3416" s="1" t="s">
        <v>61</v>
      </c>
      <c r="AB3416">
        <v>13</v>
      </c>
      <c r="AC3416">
        <v>0.04</v>
      </c>
      <c r="AD3416" s="1" t="s">
        <v>1226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s="1" t="s">
        <v>51</v>
      </c>
      <c r="AS3416" s="1" t="s">
        <v>51</v>
      </c>
      <c r="AT3416" s="1" t="s">
        <v>51</v>
      </c>
      <c r="AU3416" s="1" t="s">
        <v>51</v>
      </c>
    </row>
    <row r="3417" spans="1:47" x14ac:dyDescent="0.25">
      <c r="A3417" s="1" t="s">
        <v>8697</v>
      </c>
      <c r="B3417">
        <v>4</v>
      </c>
      <c r="C3417" s="2">
        <v>43565.698206018518</v>
      </c>
      <c r="D3417" s="2">
        <v>43565.717870370368</v>
      </c>
      <c r="E3417">
        <v>37.321005999999997</v>
      </c>
      <c r="F3417">
        <v>-108.090171</v>
      </c>
      <c r="G3417">
        <v>37.316614999999999</v>
      </c>
      <c r="H3417">
        <v>-108.07798699999999</v>
      </c>
      <c r="I3417">
        <v>0.73499999999999999</v>
      </c>
      <c r="J3417" s="1" t="s">
        <v>6671</v>
      </c>
      <c r="K3417">
        <v>7831</v>
      </c>
      <c r="L3417" s="1" t="s">
        <v>6591</v>
      </c>
      <c r="M3417" s="1" t="s">
        <v>47</v>
      </c>
      <c r="N3417" s="1" t="s">
        <v>6672</v>
      </c>
      <c r="O3417" s="1" t="s">
        <v>155</v>
      </c>
      <c r="P3417" s="1" t="s">
        <v>198</v>
      </c>
      <c r="Q3417" s="1" t="s">
        <v>6673</v>
      </c>
      <c r="R3417" s="1" t="s">
        <v>48</v>
      </c>
      <c r="S3417" s="1" t="s">
        <v>79</v>
      </c>
      <c r="T3417" s="1" t="s">
        <v>1545</v>
      </c>
      <c r="U3417" s="2">
        <v>43565.703472222223</v>
      </c>
      <c r="V3417">
        <v>35</v>
      </c>
      <c r="W3417">
        <v>29</v>
      </c>
      <c r="X3417">
        <v>89</v>
      </c>
      <c r="Y3417">
        <v>23.87</v>
      </c>
      <c r="Z3417">
        <v>6</v>
      </c>
      <c r="AA3417" s="1" t="s">
        <v>72</v>
      </c>
      <c r="AB3417">
        <v>8</v>
      </c>
      <c r="AC3417">
        <v>0.01</v>
      </c>
      <c r="AD3417" s="1" t="s">
        <v>1210</v>
      </c>
      <c r="AE3417" t="b">
        <v>0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s="1" t="s">
        <v>51</v>
      </c>
      <c r="AS3417" s="1" t="s">
        <v>51</v>
      </c>
      <c r="AT3417" s="1" t="s">
        <v>51</v>
      </c>
      <c r="AU3417" s="1" t="s">
        <v>51</v>
      </c>
    </row>
    <row r="3418" spans="1:47" x14ac:dyDescent="0.25">
      <c r="A3418" s="1" t="s">
        <v>8509</v>
      </c>
      <c r="B3418">
        <v>4</v>
      </c>
      <c r="C3418" s="2">
        <v>43565.698206018518</v>
      </c>
      <c r="D3418" s="2">
        <v>43565.717870370368</v>
      </c>
      <c r="E3418">
        <v>37.316614999999999</v>
      </c>
      <c r="F3418">
        <v>-108.07798699999999</v>
      </c>
      <c r="G3418">
        <v>37.321005999999997</v>
      </c>
      <c r="H3418">
        <v>-108.090171</v>
      </c>
      <c r="I3418">
        <v>0.73499999999999999</v>
      </c>
      <c r="J3418" s="1" t="s">
        <v>6590</v>
      </c>
      <c r="K3418">
        <v>9854</v>
      </c>
      <c r="L3418" s="1" t="s">
        <v>6591</v>
      </c>
      <c r="M3418" s="1" t="s">
        <v>97</v>
      </c>
      <c r="N3418" s="1" t="s">
        <v>6592</v>
      </c>
      <c r="O3418" s="1" t="s">
        <v>155</v>
      </c>
      <c r="P3418" s="1" t="s">
        <v>198</v>
      </c>
      <c r="Q3418" s="1" t="s">
        <v>6593</v>
      </c>
      <c r="R3418" s="1" t="s">
        <v>48</v>
      </c>
      <c r="S3418" s="1" t="s">
        <v>79</v>
      </c>
      <c r="T3418" s="1" t="s">
        <v>6594</v>
      </c>
      <c r="U3418" s="2">
        <v>43565.697916666664</v>
      </c>
      <c r="V3418">
        <v>37</v>
      </c>
      <c r="W3418">
        <v>26</v>
      </c>
      <c r="X3418">
        <v>79</v>
      </c>
      <c r="Y3418">
        <v>23.11</v>
      </c>
      <c r="Z3418">
        <v>6</v>
      </c>
      <c r="AA3418" s="1" t="s">
        <v>55</v>
      </c>
      <c r="AB3418">
        <v>22</v>
      </c>
      <c r="AC3418">
        <v>0</v>
      </c>
      <c r="AD3418" s="1" t="s">
        <v>1223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s="1" t="s">
        <v>51</v>
      </c>
      <c r="AS3418" s="1" t="s">
        <v>51</v>
      </c>
      <c r="AT3418" s="1" t="s">
        <v>51</v>
      </c>
      <c r="AU3418" s="1" t="s">
        <v>51</v>
      </c>
    </row>
    <row r="3419" spans="1:47" x14ac:dyDescent="0.25">
      <c r="A3419" s="1" t="s">
        <v>5464</v>
      </c>
      <c r="B3419">
        <v>3</v>
      </c>
      <c r="C3419" s="2">
        <v>43565.640370370369</v>
      </c>
      <c r="D3419" s="2">
        <v>43565.661006944443</v>
      </c>
      <c r="E3419">
        <v>40.449131999999999</v>
      </c>
      <c r="F3419">
        <v>-104.99193</v>
      </c>
      <c r="G3419">
        <v>40.475679999999997</v>
      </c>
      <c r="H3419">
        <v>-104.99173999999999</v>
      </c>
      <c r="I3419">
        <v>1.8340000000000001</v>
      </c>
      <c r="J3419" s="1" t="s">
        <v>399</v>
      </c>
      <c r="L3419" s="1" t="s">
        <v>194</v>
      </c>
      <c r="M3419" s="1" t="s">
        <v>47</v>
      </c>
      <c r="N3419" s="1" t="s">
        <v>305</v>
      </c>
      <c r="O3419" s="1" t="s">
        <v>228</v>
      </c>
      <c r="P3419" s="1" t="s">
        <v>198</v>
      </c>
      <c r="Q3419" s="1" t="s">
        <v>445</v>
      </c>
      <c r="R3419" s="1" t="s">
        <v>48</v>
      </c>
      <c r="S3419" s="1" t="s">
        <v>79</v>
      </c>
      <c r="T3419" s="1" t="s">
        <v>230</v>
      </c>
      <c r="U3419" s="2">
        <v>43565.643055555556</v>
      </c>
      <c r="V3419">
        <v>28</v>
      </c>
      <c r="W3419">
        <v>15</v>
      </c>
      <c r="X3419">
        <v>100</v>
      </c>
      <c r="Y3419">
        <v>24.65</v>
      </c>
      <c r="Z3419">
        <v>0.25</v>
      </c>
      <c r="AA3419" s="1" t="s">
        <v>61</v>
      </c>
      <c r="AB3419">
        <v>21</v>
      </c>
      <c r="AC3419">
        <v>0</v>
      </c>
      <c r="AD3419" s="1" t="s">
        <v>4895</v>
      </c>
      <c r="AE3419" t="b">
        <v>0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s="1" t="s">
        <v>51</v>
      </c>
      <c r="AS3419" s="1" t="s">
        <v>51</v>
      </c>
      <c r="AT3419" s="1" t="s">
        <v>51</v>
      </c>
      <c r="AU3419" s="1" t="s">
        <v>51</v>
      </c>
    </row>
    <row r="3420" spans="1:47" x14ac:dyDescent="0.25">
      <c r="A3420" s="1" t="s">
        <v>5388</v>
      </c>
      <c r="B3420">
        <v>3</v>
      </c>
      <c r="C3420" s="2">
        <v>43565.855486111112</v>
      </c>
      <c r="D3420" s="2">
        <v>43565.876180555555</v>
      </c>
      <c r="E3420">
        <v>39.516843000000001</v>
      </c>
      <c r="F3420">
        <v>-104.867828</v>
      </c>
      <c r="G3420">
        <v>39.507739999999998</v>
      </c>
      <c r="H3420">
        <v>-104.87239</v>
      </c>
      <c r="I3420">
        <v>0.67400000000000004</v>
      </c>
      <c r="J3420" s="1" t="s">
        <v>329</v>
      </c>
      <c r="L3420" s="1" t="s">
        <v>172</v>
      </c>
      <c r="M3420" s="1" t="s">
        <v>47</v>
      </c>
      <c r="N3420" s="1" t="s">
        <v>703</v>
      </c>
      <c r="O3420" s="1" t="s">
        <v>121</v>
      </c>
      <c r="P3420" s="1" t="s">
        <v>198</v>
      </c>
      <c r="Q3420" s="1" t="s">
        <v>704</v>
      </c>
      <c r="R3420" s="1" t="s">
        <v>48</v>
      </c>
      <c r="S3420" s="1" t="s">
        <v>79</v>
      </c>
      <c r="T3420" s="1" t="s">
        <v>200</v>
      </c>
      <c r="U3420" s="2">
        <v>43565.870138888888</v>
      </c>
      <c r="V3420">
        <v>20</v>
      </c>
      <c r="W3420">
        <v>2</v>
      </c>
      <c r="X3420">
        <v>89</v>
      </c>
      <c r="Y3420">
        <v>23.94</v>
      </c>
      <c r="Z3420">
        <v>0.5</v>
      </c>
      <c r="AA3420" s="1" t="s">
        <v>58</v>
      </c>
      <c r="AB3420">
        <v>25</v>
      </c>
      <c r="AC3420">
        <v>0</v>
      </c>
      <c r="AD3420" s="1" t="s">
        <v>4894</v>
      </c>
      <c r="AE3420" t="b">
        <v>0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s="1" t="s">
        <v>53</v>
      </c>
      <c r="AS3420" s="1" t="s">
        <v>53</v>
      </c>
      <c r="AT3420" s="1" t="s">
        <v>51</v>
      </c>
      <c r="AU3420" s="1" t="s">
        <v>51</v>
      </c>
    </row>
    <row r="3421" spans="1:47" x14ac:dyDescent="0.25">
      <c r="A3421" s="1" t="s">
        <v>6058</v>
      </c>
      <c r="B3421">
        <v>3</v>
      </c>
      <c r="C3421" s="2">
        <v>43565.777870370373</v>
      </c>
      <c r="D3421" s="2">
        <v>43565.798483796294</v>
      </c>
      <c r="E3421">
        <v>39.987659999999998</v>
      </c>
      <c r="F3421">
        <v>-105.23703999999999</v>
      </c>
      <c r="G3421">
        <v>39.987518000000001</v>
      </c>
      <c r="H3421">
        <v>-105.23676500000001</v>
      </c>
      <c r="I3421">
        <v>1.7999999999999999E-2</v>
      </c>
      <c r="J3421" s="1" t="s">
        <v>322</v>
      </c>
      <c r="L3421" s="1" t="s">
        <v>243</v>
      </c>
      <c r="M3421" s="1" t="s">
        <v>47</v>
      </c>
      <c r="N3421" s="1" t="s">
        <v>255</v>
      </c>
      <c r="O3421" s="1" t="s">
        <v>255</v>
      </c>
      <c r="P3421" s="1" t="s">
        <v>198</v>
      </c>
      <c r="Q3421" s="1" t="s">
        <v>323</v>
      </c>
      <c r="R3421" s="1" t="s">
        <v>48</v>
      </c>
      <c r="S3421" s="1" t="s">
        <v>79</v>
      </c>
      <c r="T3421" s="1" t="s">
        <v>324</v>
      </c>
      <c r="U3421" s="2">
        <v>43565.771527777775</v>
      </c>
      <c r="V3421">
        <v>27</v>
      </c>
      <c r="W3421">
        <v>15</v>
      </c>
      <c r="X3421">
        <v>100</v>
      </c>
      <c r="Y3421">
        <v>24.47</v>
      </c>
      <c r="Z3421">
        <v>1</v>
      </c>
      <c r="AA3421" s="1" t="s">
        <v>61</v>
      </c>
      <c r="AB3421">
        <v>14</v>
      </c>
      <c r="AC3421">
        <v>0</v>
      </c>
      <c r="AD3421" s="1" t="s">
        <v>1210</v>
      </c>
      <c r="AE3421" t="b">
        <v>0</v>
      </c>
      <c r="AF3421" t="b">
        <v>0</v>
      </c>
      <c r="AG3421" t="b">
        <v>0</v>
      </c>
      <c r="AH3421" t="b">
        <v>0</v>
      </c>
      <c r="AI3421" t="b">
        <v>1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s="1" t="s">
        <v>51</v>
      </c>
      <c r="AS3421" s="1" t="s">
        <v>51</v>
      </c>
      <c r="AT3421" s="1" t="s">
        <v>51</v>
      </c>
      <c r="AU3421" s="1" t="s">
        <v>51</v>
      </c>
    </row>
    <row r="3422" spans="1:47" x14ac:dyDescent="0.25">
      <c r="A3422" s="1" t="s">
        <v>6059</v>
      </c>
      <c r="B3422">
        <v>3</v>
      </c>
      <c r="C3422" s="2">
        <v>43565.782037037039</v>
      </c>
      <c r="D3422" s="2">
        <v>43565.80265046296</v>
      </c>
      <c r="E3422">
        <v>39.725250000000003</v>
      </c>
      <c r="F3422">
        <v>-105.134316</v>
      </c>
      <c r="G3422">
        <v>39.725250000000003</v>
      </c>
      <c r="H3422">
        <v>-105.13426</v>
      </c>
      <c r="I3422">
        <v>3.0000000000000001E-3</v>
      </c>
      <c r="J3422" s="1" t="s">
        <v>970</v>
      </c>
      <c r="L3422" s="1" t="s">
        <v>128</v>
      </c>
      <c r="M3422" s="1" t="s">
        <v>47</v>
      </c>
      <c r="N3422" s="1" t="s">
        <v>131</v>
      </c>
      <c r="O3422" s="1" t="s">
        <v>115</v>
      </c>
      <c r="P3422" s="1" t="s">
        <v>198</v>
      </c>
      <c r="Q3422" s="1" t="s">
        <v>2846</v>
      </c>
      <c r="R3422" s="1" t="s">
        <v>48</v>
      </c>
      <c r="S3422" s="1" t="s">
        <v>79</v>
      </c>
      <c r="T3422" s="1" t="s">
        <v>205</v>
      </c>
      <c r="U3422" s="2">
        <v>43565.78125</v>
      </c>
      <c r="V3422">
        <v>25</v>
      </c>
      <c r="W3422">
        <v>11</v>
      </c>
      <c r="X3422">
        <v>93</v>
      </c>
      <c r="Y3422">
        <v>24.14</v>
      </c>
      <c r="Z3422">
        <v>0.5</v>
      </c>
      <c r="AA3422" s="1" t="s">
        <v>58</v>
      </c>
      <c r="AB3422">
        <v>17</v>
      </c>
      <c r="AC3422">
        <v>0</v>
      </c>
      <c r="AD3422" s="1" t="s">
        <v>1210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s="1" t="s">
        <v>51</v>
      </c>
      <c r="AS3422" s="1" t="s">
        <v>51</v>
      </c>
      <c r="AT3422" s="1" t="s">
        <v>51</v>
      </c>
      <c r="AU3422" s="1" t="s">
        <v>51</v>
      </c>
    </row>
    <row r="3423" spans="1:47" x14ac:dyDescent="0.25">
      <c r="A3423" s="1" t="s">
        <v>4945</v>
      </c>
      <c r="B3423">
        <v>3</v>
      </c>
      <c r="C3423" s="2">
        <v>43565.771122685182</v>
      </c>
      <c r="D3423" s="2">
        <v>43565.791504629633</v>
      </c>
      <c r="E3423">
        <v>39.501890000000003</v>
      </c>
      <c r="F3423">
        <v>-104.87457999999999</v>
      </c>
      <c r="G3423">
        <v>39.498089999999998</v>
      </c>
      <c r="H3423">
        <v>-104.87420400000001</v>
      </c>
      <c r="I3423">
        <v>0.26300000000000001</v>
      </c>
      <c r="J3423" s="1" t="s">
        <v>4946</v>
      </c>
      <c r="L3423" s="1" t="s">
        <v>195</v>
      </c>
      <c r="M3423" s="1" t="s">
        <v>47</v>
      </c>
      <c r="N3423" s="1" t="s">
        <v>191</v>
      </c>
      <c r="O3423" s="1" t="s">
        <v>121</v>
      </c>
      <c r="P3423" s="1" t="s">
        <v>198</v>
      </c>
      <c r="Q3423" s="1" t="s">
        <v>479</v>
      </c>
      <c r="R3423" s="1" t="s">
        <v>48</v>
      </c>
      <c r="S3423" s="1" t="s">
        <v>79</v>
      </c>
      <c r="T3423" s="1" t="s">
        <v>200</v>
      </c>
      <c r="U3423" s="2">
        <v>43565.786805555559</v>
      </c>
      <c r="V3423">
        <v>24</v>
      </c>
      <c r="W3423">
        <v>10</v>
      </c>
      <c r="X3423">
        <v>91</v>
      </c>
      <c r="Y3423">
        <v>23.9</v>
      </c>
      <c r="Z3423">
        <v>0.75</v>
      </c>
      <c r="AA3423" s="1" t="s">
        <v>58</v>
      </c>
      <c r="AB3423">
        <v>18</v>
      </c>
      <c r="AC3423">
        <v>0.01</v>
      </c>
      <c r="AD3423" s="1" t="s">
        <v>1210</v>
      </c>
      <c r="AE3423" t="b">
        <v>0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s="1" t="s">
        <v>51</v>
      </c>
      <c r="AS3423" s="1" t="s">
        <v>51</v>
      </c>
      <c r="AT3423" s="1" t="s">
        <v>51</v>
      </c>
      <c r="AU3423" s="1" t="s">
        <v>51</v>
      </c>
    </row>
    <row r="3424" spans="1:47" x14ac:dyDescent="0.25">
      <c r="A3424" s="1" t="s">
        <v>5389</v>
      </c>
      <c r="B3424">
        <v>3</v>
      </c>
      <c r="C3424" s="2">
        <v>43565.84715277778</v>
      </c>
      <c r="D3424" s="2">
        <v>43565.867905092593</v>
      </c>
      <c r="E3424">
        <v>39.555110999999997</v>
      </c>
      <c r="F3424">
        <v>-104.870529</v>
      </c>
      <c r="G3424">
        <v>39.549259999999997</v>
      </c>
      <c r="H3424">
        <v>-104.86960999999999</v>
      </c>
      <c r="I3424">
        <v>0.40699999999999997</v>
      </c>
      <c r="J3424" s="1" t="s">
        <v>892</v>
      </c>
      <c r="L3424" s="1" t="s">
        <v>195</v>
      </c>
      <c r="M3424" s="1" t="s">
        <v>47</v>
      </c>
      <c r="N3424" s="1" t="s">
        <v>127</v>
      </c>
      <c r="O3424" s="1" t="s">
        <v>121</v>
      </c>
      <c r="P3424" s="1" t="s">
        <v>198</v>
      </c>
      <c r="Q3424" s="1" t="s">
        <v>347</v>
      </c>
      <c r="R3424" s="1" t="s">
        <v>48</v>
      </c>
      <c r="S3424" s="1" t="s">
        <v>79</v>
      </c>
      <c r="T3424" s="1" t="s">
        <v>200</v>
      </c>
      <c r="U3424" s="2">
        <v>43565.828472222223</v>
      </c>
      <c r="V3424">
        <v>22</v>
      </c>
      <c r="W3424">
        <v>6</v>
      </c>
      <c r="X3424">
        <v>89</v>
      </c>
      <c r="Y3424">
        <v>23.92</v>
      </c>
      <c r="Z3424">
        <v>0.75</v>
      </c>
      <c r="AA3424" s="1" t="s">
        <v>58</v>
      </c>
      <c r="AB3424">
        <v>22</v>
      </c>
      <c r="AC3424">
        <v>0</v>
      </c>
      <c r="AD3424" s="1" t="s">
        <v>1223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s="1" t="s">
        <v>53</v>
      </c>
      <c r="AS3424" s="1" t="s">
        <v>53</v>
      </c>
      <c r="AT3424" s="1" t="s">
        <v>51</v>
      </c>
      <c r="AU3424" s="1" t="s">
        <v>51</v>
      </c>
    </row>
    <row r="3425" spans="1:47" x14ac:dyDescent="0.25">
      <c r="A3425" s="1" t="s">
        <v>5390</v>
      </c>
      <c r="B3425">
        <v>3</v>
      </c>
      <c r="C3425" s="2">
        <v>43565.834652777776</v>
      </c>
      <c r="D3425" s="2">
        <v>43565.855416666665</v>
      </c>
      <c r="E3425">
        <v>39.783931000000003</v>
      </c>
      <c r="F3425">
        <v>-104.98936999999999</v>
      </c>
      <c r="G3425">
        <v>39.787300000000002</v>
      </c>
      <c r="H3425">
        <v>-104.98934</v>
      </c>
      <c r="I3425">
        <v>0.23300000000000001</v>
      </c>
      <c r="J3425" s="1" t="s">
        <v>532</v>
      </c>
      <c r="L3425" s="1" t="s">
        <v>265</v>
      </c>
      <c r="M3425" s="1" t="s">
        <v>47</v>
      </c>
      <c r="N3425" s="1" t="s">
        <v>131</v>
      </c>
      <c r="O3425" s="1" t="s">
        <v>131</v>
      </c>
      <c r="P3425" s="1" t="s">
        <v>198</v>
      </c>
      <c r="Q3425" s="1" t="s">
        <v>246</v>
      </c>
      <c r="R3425" s="1" t="s">
        <v>48</v>
      </c>
      <c r="S3425" s="1" t="s">
        <v>79</v>
      </c>
      <c r="T3425" s="1" t="s">
        <v>205</v>
      </c>
      <c r="U3425" s="2">
        <v>43565.832638888889</v>
      </c>
      <c r="V3425">
        <v>21</v>
      </c>
      <c r="W3425">
        <v>11</v>
      </c>
      <c r="X3425">
        <v>100</v>
      </c>
      <c r="Y3425">
        <v>24.16</v>
      </c>
      <c r="Z3425">
        <v>0.5</v>
      </c>
      <c r="AA3425" s="1" t="s">
        <v>58</v>
      </c>
      <c r="AB3425">
        <v>9</v>
      </c>
      <c r="AC3425">
        <v>0</v>
      </c>
      <c r="AD3425" s="1" t="s">
        <v>4893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s="1" t="s">
        <v>53</v>
      </c>
      <c r="AS3425" s="1" t="s">
        <v>53</v>
      </c>
      <c r="AT3425" s="1" t="s">
        <v>51</v>
      </c>
      <c r="AU3425" s="1" t="s">
        <v>51</v>
      </c>
    </row>
    <row r="3426" spans="1:47" x14ac:dyDescent="0.25">
      <c r="A3426" s="1" t="s">
        <v>5406</v>
      </c>
      <c r="B3426">
        <v>3</v>
      </c>
      <c r="C3426" s="2">
        <v>43565.826319444444</v>
      </c>
      <c r="D3426" s="2">
        <v>43565.847094907411</v>
      </c>
      <c r="E3426">
        <v>39.771329999999999</v>
      </c>
      <c r="F3426">
        <v>-104.99073</v>
      </c>
      <c r="G3426">
        <v>39.770119999999999</v>
      </c>
      <c r="H3426">
        <v>-104.99178999999999</v>
      </c>
      <c r="I3426">
        <v>0.10100000000000001</v>
      </c>
      <c r="J3426" s="1" t="s">
        <v>365</v>
      </c>
      <c r="L3426" s="1" t="s">
        <v>194</v>
      </c>
      <c r="M3426" s="1" t="s">
        <v>47</v>
      </c>
      <c r="N3426" s="1" t="s">
        <v>131</v>
      </c>
      <c r="O3426" s="1" t="s">
        <v>131</v>
      </c>
      <c r="P3426" s="1" t="s">
        <v>198</v>
      </c>
      <c r="Q3426" s="1" t="s">
        <v>246</v>
      </c>
      <c r="R3426" s="1" t="s">
        <v>48</v>
      </c>
      <c r="S3426" s="1" t="s">
        <v>79</v>
      </c>
      <c r="T3426" s="1" t="s">
        <v>205</v>
      </c>
      <c r="U3426" s="2">
        <v>43565.832638888889</v>
      </c>
      <c r="V3426">
        <v>21</v>
      </c>
      <c r="W3426">
        <v>11</v>
      </c>
      <c r="X3426">
        <v>100</v>
      </c>
      <c r="Y3426">
        <v>24.16</v>
      </c>
      <c r="Z3426">
        <v>0.5</v>
      </c>
      <c r="AA3426" s="1" t="s">
        <v>58</v>
      </c>
      <c r="AB3426">
        <v>9</v>
      </c>
      <c r="AC3426">
        <v>0</v>
      </c>
      <c r="AD3426" s="1" t="s">
        <v>4893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s="1" t="s">
        <v>53</v>
      </c>
      <c r="AS3426" s="1" t="s">
        <v>51</v>
      </c>
      <c r="AT3426" s="1" t="s">
        <v>51</v>
      </c>
      <c r="AU3426" s="1" t="s">
        <v>51</v>
      </c>
    </row>
    <row r="3427" spans="1:47" x14ac:dyDescent="0.25">
      <c r="A3427" s="1" t="s">
        <v>8698</v>
      </c>
      <c r="B3427">
        <v>3</v>
      </c>
      <c r="C3427" s="2">
        <v>43565.851319444446</v>
      </c>
      <c r="D3427" s="2">
        <v>43565.872083333335</v>
      </c>
      <c r="E3427">
        <v>39.341909000000001</v>
      </c>
      <c r="F3427">
        <v>-106.05302</v>
      </c>
      <c r="G3427">
        <v>39.346328</v>
      </c>
      <c r="H3427">
        <v>-106.053708</v>
      </c>
      <c r="I3427">
        <v>0.308</v>
      </c>
      <c r="J3427" s="1" t="s">
        <v>7249</v>
      </c>
      <c r="K3427">
        <v>4297</v>
      </c>
      <c r="L3427" s="1" t="s">
        <v>6706</v>
      </c>
      <c r="M3427" s="1" t="s">
        <v>97</v>
      </c>
      <c r="N3427" s="1" t="s">
        <v>552</v>
      </c>
      <c r="O3427" s="1" t="s">
        <v>356</v>
      </c>
      <c r="P3427" s="1" t="s">
        <v>198</v>
      </c>
      <c r="Q3427" s="1" t="s">
        <v>553</v>
      </c>
      <c r="R3427" s="1" t="s">
        <v>48</v>
      </c>
      <c r="S3427" s="1" t="s">
        <v>79</v>
      </c>
      <c r="T3427" s="1" t="s">
        <v>554</v>
      </c>
      <c r="U3427" s="2">
        <v>43565.850694444445</v>
      </c>
      <c r="V3427">
        <v>23</v>
      </c>
      <c r="W3427">
        <v>14</v>
      </c>
      <c r="X3427">
        <v>88</v>
      </c>
      <c r="Y3427">
        <v>20.37</v>
      </c>
      <c r="Z3427">
        <v>3</v>
      </c>
      <c r="AA3427" s="1" t="s">
        <v>58</v>
      </c>
      <c r="AB3427">
        <v>8</v>
      </c>
      <c r="AC3427">
        <v>0.01</v>
      </c>
      <c r="AD3427" s="1" t="s">
        <v>1210</v>
      </c>
      <c r="AE3427" t="b">
        <v>0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s="1" t="s">
        <v>53</v>
      </c>
      <c r="AS3427" s="1" t="s">
        <v>53</v>
      </c>
      <c r="AT3427" s="1" t="s">
        <v>51</v>
      </c>
      <c r="AU3427" s="1" t="s">
        <v>51</v>
      </c>
    </row>
    <row r="3428" spans="1:47" x14ac:dyDescent="0.25">
      <c r="A3428" s="1" t="s">
        <v>6060</v>
      </c>
      <c r="B3428">
        <v>3</v>
      </c>
      <c r="C3428" s="2">
        <v>43565.8596412037</v>
      </c>
      <c r="D3428" s="2">
        <v>43565.880416666667</v>
      </c>
      <c r="E3428">
        <v>39.783430000000003</v>
      </c>
      <c r="F3428">
        <v>-105.06274999999999</v>
      </c>
      <c r="G3428">
        <v>39.78351</v>
      </c>
      <c r="H3428">
        <v>-105.06528</v>
      </c>
      <c r="I3428">
        <v>0.13400000000000001</v>
      </c>
      <c r="J3428" s="1" t="s">
        <v>366</v>
      </c>
      <c r="L3428" s="1" t="s">
        <v>395</v>
      </c>
      <c r="M3428" s="1" t="s">
        <v>47</v>
      </c>
      <c r="N3428" s="1" t="s">
        <v>131</v>
      </c>
      <c r="O3428" s="1" t="s">
        <v>115</v>
      </c>
      <c r="P3428" s="1" t="s">
        <v>198</v>
      </c>
      <c r="Q3428" s="1" t="s">
        <v>367</v>
      </c>
      <c r="R3428" s="1" t="s">
        <v>48</v>
      </c>
      <c r="S3428" s="1" t="s">
        <v>79</v>
      </c>
      <c r="T3428" s="1" t="s">
        <v>205</v>
      </c>
      <c r="U3428" s="2">
        <v>43565.865972222222</v>
      </c>
      <c r="V3428">
        <v>21</v>
      </c>
      <c r="W3428">
        <v>10</v>
      </c>
      <c r="X3428">
        <v>100</v>
      </c>
      <c r="Y3428">
        <v>24.18</v>
      </c>
      <c r="Z3428">
        <v>0.5</v>
      </c>
      <c r="AA3428" s="1" t="s">
        <v>58</v>
      </c>
      <c r="AB3428">
        <v>10</v>
      </c>
      <c r="AC3428">
        <v>0</v>
      </c>
      <c r="AD3428" s="1" t="s">
        <v>1210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s="1" t="s">
        <v>53</v>
      </c>
      <c r="AS3428" s="1" t="s">
        <v>53</v>
      </c>
      <c r="AT3428" s="1" t="s">
        <v>53</v>
      </c>
      <c r="AU3428" s="1" t="s">
        <v>51</v>
      </c>
    </row>
    <row r="3429" spans="1:47" x14ac:dyDescent="0.25">
      <c r="A3429" s="1" t="s">
        <v>6061</v>
      </c>
      <c r="B3429">
        <v>3</v>
      </c>
      <c r="C3429" s="2">
        <v>43565.863819444443</v>
      </c>
      <c r="D3429" s="2">
        <v>43565.884583333333</v>
      </c>
      <c r="E3429">
        <v>39.72542</v>
      </c>
      <c r="F3429">
        <v>-105.022004</v>
      </c>
      <c r="G3429">
        <v>39.7254</v>
      </c>
      <c r="H3429">
        <v>-105.02162</v>
      </c>
      <c r="I3429">
        <v>0.02</v>
      </c>
      <c r="J3429" s="1" t="s">
        <v>593</v>
      </c>
      <c r="L3429" s="1" t="s">
        <v>585</v>
      </c>
      <c r="M3429" s="1" t="s">
        <v>47</v>
      </c>
      <c r="N3429" s="1" t="s">
        <v>131</v>
      </c>
      <c r="O3429" s="1" t="s">
        <v>131</v>
      </c>
      <c r="P3429" s="1" t="s">
        <v>198</v>
      </c>
      <c r="Q3429" s="1" t="s">
        <v>310</v>
      </c>
      <c r="R3429" s="1" t="s">
        <v>48</v>
      </c>
      <c r="S3429" s="1" t="s">
        <v>79</v>
      </c>
      <c r="T3429" s="1" t="s">
        <v>205</v>
      </c>
      <c r="U3429" s="2">
        <v>43565.865972222222</v>
      </c>
      <c r="V3429">
        <v>21</v>
      </c>
      <c r="W3429">
        <v>10</v>
      </c>
      <c r="X3429">
        <v>100</v>
      </c>
      <c r="Y3429">
        <v>24.18</v>
      </c>
      <c r="Z3429">
        <v>0.5</v>
      </c>
      <c r="AA3429" s="1" t="s">
        <v>58</v>
      </c>
      <c r="AB3429">
        <v>10</v>
      </c>
      <c r="AC3429">
        <v>0</v>
      </c>
      <c r="AD3429" s="1" t="s">
        <v>1210</v>
      </c>
      <c r="AE3429" t="b">
        <v>0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s="1" t="s">
        <v>53</v>
      </c>
      <c r="AS3429" s="1" t="s">
        <v>53</v>
      </c>
      <c r="AT3429" s="1" t="s">
        <v>53</v>
      </c>
      <c r="AU3429" s="1" t="s">
        <v>51</v>
      </c>
    </row>
    <row r="3430" spans="1:47" x14ac:dyDescent="0.25">
      <c r="A3430" s="1" t="s">
        <v>6062</v>
      </c>
      <c r="B3430">
        <v>4</v>
      </c>
      <c r="C3430" s="2">
        <v>43565.865891203706</v>
      </c>
      <c r="D3430" s="2">
        <v>43565.886180555557</v>
      </c>
      <c r="E3430">
        <v>39.7258</v>
      </c>
      <c r="F3430">
        <v>-105.00963</v>
      </c>
      <c r="G3430">
        <v>39.726219999999998</v>
      </c>
      <c r="H3430">
        <v>-105.01093</v>
      </c>
      <c r="I3430">
        <v>7.4999999999999997E-2</v>
      </c>
      <c r="J3430" s="1" t="s">
        <v>3907</v>
      </c>
      <c r="L3430" s="1" t="s">
        <v>4411</v>
      </c>
      <c r="M3430" s="1" t="s">
        <v>47</v>
      </c>
      <c r="N3430" s="1" t="s">
        <v>131</v>
      </c>
      <c r="O3430" s="1" t="s">
        <v>131</v>
      </c>
      <c r="P3430" s="1" t="s">
        <v>198</v>
      </c>
      <c r="Q3430" s="1" t="s">
        <v>310</v>
      </c>
      <c r="R3430" s="1" t="s">
        <v>48</v>
      </c>
      <c r="S3430" s="1" t="s">
        <v>79</v>
      </c>
      <c r="T3430" s="1" t="s">
        <v>205</v>
      </c>
      <c r="U3430" s="2">
        <v>43565.865972222222</v>
      </c>
      <c r="V3430">
        <v>21</v>
      </c>
      <c r="W3430">
        <v>10</v>
      </c>
      <c r="X3430">
        <v>100</v>
      </c>
      <c r="Y3430">
        <v>24.18</v>
      </c>
      <c r="Z3430">
        <v>0.5</v>
      </c>
      <c r="AA3430" s="1" t="s">
        <v>58</v>
      </c>
      <c r="AB3430">
        <v>10</v>
      </c>
      <c r="AC3430">
        <v>0</v>
      </c>
      <c r="AD3430" s="1" t="s">
        <v>1210</v>
      </c>
      <c r="AE3430" t="b">
        <v>0</v>
      </c>
      <c r="AF3430" t="b">
        <v>0</v>
      </c>
      <c r="AG3430" t="b">
        <v>0</v>
      </c>
      <c r="AH3430" t="b">
        <v>0</v>
      </c>
      <c r="AI3430" t="b">
        <v>1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s="1" t="s">
        <v>53</v>
      </c>
      <c r="AS3430" s="1" t="s">
        <v>53</v>
      </c>
      <c r="AT3430" s="1" t="s">
        <v>53</v>
      </c>
      <c r="AU3430" s="1" t="s">
        <v>51</v>
      </c>
    </row>
    <row r="3431" spans="1:47" x14ac:dyDescent="0.25">
      <c r="A3431" s="1" t="s">
        <v>5369</v>
      </c>
      <c r="B3431">
        <v>3</v>
      </c>
      <c r="C3431" s="2">
        <v>43565.859652777777</v>
      </c>
      <c r="D3431" s="2">
        <v>43565.880046296297</v>
      </c>
      <c r="E3431">
        <v>39.508201999999997</v>
      </c>
      <c r="F3431">
        <v>-104.87215</v>
      </c>
      <c r="G3431">
        <v>39.501269999999998</v>
      </c>
      <c r="H3431">
        <v>-104.87459</v>
      </c>
      <c r="I3431">
        <v>0.496</v>
      </c>
      <c r="J3431" s="1" t="s">
        <v>5370</v>
      </c>
      <c r="L3431" s="1" t="s">
        <v>195</v>
      </c>
      <c r="M3431" s="1" t="s">
        <v>47</v>
      </c>
      <c r="N3431" s="1" t="s">
        <v>173</v>
      </c>
      <c r="O3431" s="1" t="s">
        <v>121</v>
      </c>
      <c r="P3431" s="1" t="s">
        <v>198</v>
      </c>
      <c r="Q3431" s="1" t="s">
        <v>311</v>
      </c>
      <c r="R3431" s="1" t="s">
        <v>48</v>
      </c>
      <c r="S3431" s="1" t="s">
        <v>79</v>
      </c>
      <c r="T3431" s="1" t="s">
        <v>200</v>
      </c>
      <c r="U3431" s="2">
        <v>43565.870138888888</v>
      </c>
      <c r="V3431">
        <v>20</v>
      </c>
      <c r="W3431">
        <v>2</v>
      </c>
      <c r="X3431">
        <v>89</v>
      </c>
      <c r="Y3431">
        <v>23.94</v>
      </c>
      <c r="Z3431">
        <v>0.5</v>
      </c>
      <c r="AA3431" s="1" t="s">
        <v>58</v>
      </c>
      <c r="AB3431">
        <v>25</v>
      </c>
      <c r="AC3431">
        <v>0</v>
      </c>
      <c r="AD3431" s="1" t="s">
        <v>4894</v>
      </c>
      <c r="AE3431" t="b">
        <v>0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s="1" t="s">
        <v>53</v>
      </c>
      <c r="AS3431" s="1" t="s">
        <v>53</v>
      </c>
      <c r="AT3431" s="1" t="s">
        <v>53</v>
      </c>
      <c r="AU3431" s="1" t="s">
        <v>51</v>
      </c>
    </row>
    <row r="3432" spans="1:47" x14ac:dyDescent="0.25">
      <c r="A3432" s="1" t="s">
        <v>2215</v>
      </c>
      <c r="B3432">
        <v>3</v>
      </c>
      <c r="C3432" s="2">
        <v>43566.246122685188</v>
      </c>
      <c r="D3432" s="2">
        <v>43566.266516203701</v>
      </c>
      <c r="E3432">
        <v>38.07649</v>
      </c>
      <c r="F3432">
        <v>-104.70708</v>
      </c>
      <c r="G3432">
        <v>38.096383000000003</v>
      </c>
      <c r="H3432">
        <v>-104.689486</v>
      </c>
      <c r="I3432">
        <v>1.675</v>
      </c>
      <c r="J3432" s="1" t="s">
        <v>510</v>
      </c>
      <c r="L3432" s="1" t="s">
        <v>194</v>
      </c>
      <c r="M3432" s="1" t="s">
        <v>47</v>
      </c>
      <c r="N3432" s="1" t="s">
        <v>411</v>
      </c>
      <c r="O3432" s="1" t="s">
        <v>411</v>
      </c>
      <c r="P3432" s="1" t="s">
        <v>198</v>
      </c>
      <c r="Q3432" s="1" t="s">
        <v>511</v>
      </c>
      <c r="R3432" s="1" t="s">
        <v>48</v>
      </c>
      <c r="S3432" s="1" t="s">
        <v>79</v>
      </c>
      <c r="T3432" s="1" t="s">
        <v>413</v>
      </c>
      <c r="U3432" s="2">
        <v>43566.245138888888</v>
      </c>
      <c r="V3432">
        <v>27</v>
      </c>
      <c r="W3432">
        <v>17</v>
      </c>
      <c r="X3432">
        <v>53</v>
      </c>
      <c r="Y3432">
        <v>24.97</v>
      </c>
      <c r="Z3432">
        <v>10</v>
      </c>
      <c r="AA3432" s="1" t="s">
        <v>65</v>
      </c>
      <c r="AB3432">
        <v>12</v>
      </c>
      <c r="AC3432">
        <v>0</v>
      </c>
      <c r="AD3432" s="1" t="s">
        <v>818</v>
      </c>
      <c r="AE3432" t="b">
        <v>0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s="1" t="s">
        <v>53</v>
      </c>
      <c r="AS3432" s="1" t="s">
        <v>53</v>
      </c>
      <c r="AT3432" s="1" t="s">
        <v>51</v>
      </c>
      <c r="AU3432" s="1" t="s">
        <v>51</v>
      </c>
    </row>
    <row r="3433" spans="1:47" x14ac:dyDescent="0.25">
      <c r="A3433" s="1" t="s">
        <v>2826</v>
      </c>
      <c r="B3433">
        <v>3</v>
      </c>
      <c r="C3433" s="2">
        <v>43566.236215277779</v>
      </c>
      <c r="D3433" s="2">
        <v>43566.25681712963</v>
      </c>
      <c r="E3433">
        <v>39.916510000000002</v>
      </c>
      <c r="F3433">
        <v>-105.09426000000001</v>
      </c>
      <c r="G3433">
        <v>39.91686</v>
      </c>
      <c r="H3433">
        <v>-105.09493000000001</v>
      </c>
      <c r="I3433">
        <v>4.2999999999999997E-2</v>
      </c>
      <c r="J3433" s="1" t="s">
        <v>370</v>
      </c>
      <c r="L3433" s="1" t="s">
        <v>371</v>
      </c>
      <c r="M3433" s="1" t="s">
        <v>47</v>
      </c>
      <c r="N3433" s="1" t="s">
        <v>244</v>
      </c>
      <c r="O3433" s="1" t="s">
        <v>244</v>
      </c>
      <c r="P3433" s="1" t="s">
        <v>198</v>
      </c>
      <c r="Q3433" s="1" t="s">
        <v>245</v>
      </c>
      <c r="R3433" s="1" t="s">
        <v>48</v>
      </c>
      <c r="S3433" s="1" t="s">
        <v>79</v>
      </c>
      <c r="T3433" s="1" t="s">
        <v>205</v>
      </c>
      <c r="U3433" s="2">
        <v>43566.23333333333</v>
      </c>
      <c r="V3433">
        <v>19</v>
      </c>
      <c r="W3433">
        <v>19</v>
      </c>
      <c r="X3433">
        <v>93</v>
      </c>
      <c r="Y3433">
        <v>24.13</v>
      </c>
      <c r="Z3433">
        <v>10</v>
      </c>
      <c r="AA3433" s="1" t="s">
        <v>66</v>
      </c>
      <c r="AB3433">
        <v>3</v>
      </c>
      <c r="AC3433">
        <v>0</v>
      </c>
      <c r="AD3433" s="1" t="s">
        <v>965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s="1" t="s">
        <v>53</v>
      </c>
      <c r="AS3433" s="1" t="s">
        <v>53</v>
      </c>
      <c r="AT3433" s="1" t="s">
        <v>51</v>
      </c>
      <c r="AU3433" s="1" t="s">
        <v>51</v>
      </c>
    </row>
    <row r="3434" spans="1:47" x14ac:dyDescent="0.25">
      <c r="A3434" s="1" t="s">
        <v>2827</v>
      </c>
      <c r="B3434">
        <v>3</v>
      </c>
      <c r="C3434" s="2">
        <v>43566.232048611113</v>
      </c>
      <c r="D3434" s="2">
        <v>43566.252662037034</v>
      </c>
      <c r="E3434">
        <v>39.924411999999997</v>
      </c>
      <c r="F3434">
        <v>-105.110708</v>
      </c>
      <c r="G3434">
        <v>39.928150000000002</v>
      </c>
      <c r="H3434">
        <v>-105.11555</v>
      </c>
      <c r="I3434">
        <v>0.36399999999999999</v>
      </c>
      <c r="J3434" s="1" t="s">
        <v>1789</v>
      </c>
      <c r="L3434" s="1" t="s">
        <v>364</v>
      </c>
      <c r="M3434" s="1" t="s">
        <v>47</v>
      </c>
      <c r="N3434" s="1" t="s">
        <v>244</v>
      </c>
      <c r="O3434" s="1" t="s">
        <v>244</v>
      </c>
      <c r="P3434" s="1" t="s">
        <v>198</v>
      </c>
      <c r="Q3434" s="1" t="s">
        <v>256</v>
      </c>
      <c r="R3434" s="1" t="s">
        <v>48</v>
      </c>
      <c r="S3434" s="1" t="s">
        <v>79</v>
      </c>
      <c r="T3434" s="1" t="s">
        <v>205</v>
      </c>
      <c r="U3434" s="2">
        <v>43566.23333333333</v>
      </c>
      <c r="V3434">
        <v>19</v>
      </c>
      <c r="W3434">
        <v>19</v>
      </c>
      <c r="X3434">
        <v>93</v>
      </c>
      <c r="Y3434">
        <v>24.13</v>
      </c>
      <c r="Z3434">
        <v>10</v>
      </c>
      <c r="AA3434" s="1" t="s">
        <v>66</v>
      </c>
      <c r="AB3434">
        <v>3</v>
      </c>
      <c r="AC3434">
        <v>0</v>
      </c>
      <c r="AD3434" s="1" t="s">
        <v>965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s="1" t="s">
        <v>53</v>
      </c>
      <c r="AS3434" s="1" t="s">
        <v>53</v>
      </c>
      <c r="AT3434" s="1" t="s">
        <v>51</v>
      </c>
      <c r="AU3434" s="1" t="s">
        <v>51</v>
      </c>
    </row>
    <row r="3435" spans="1:47" x14ac:dyDescent="0.25">
      <c r="A3435" s="1" t="s">
        <v>6063</v>
      </c>
      <c r="B3435">
        <v>3</v>
      </c>
      <c r="C3435" s="2">
        <v>43566.238807870373</v>
      </c>
      <c r="D3435" s="2">
        <v>43566.254050925927</v>
      </c>
      <c r="E3435">
        <v>39.671491000000003</v>
      </c>
      <c r="F3435">
        <v>-104.9282</v>
      </c>
      <c r="G3435">
        <v>39.673389</v>
      </c>
      <c r="H3435">
        <v>-104.929529</v>
      </c>
      <c r="I3435">
        <v>0.14899999999999999</v>
      </c>
      <c r="J3435" s="1" t="s">
        <v>1108</v>
      </c>
      <c r="L3435" s="1" t="s">
        <v>194</v>
      </c>
      <c r="M3435" s="1" t="s">
        <v>47</v>
      </c>
      <c r="N3435" s="1" t="s">
        <v>131</v>
      </c>
      <c r="O3435" s="1" t="s">
        <v>131</v>
      </c>
      <c r="P3435" s="1" t="s">
        <v>198</v>
      </c>
      <c r="Q3435" s="1" t="s">
        <v>387</v>
      </c>
      <c r="R3435" s="1" t="s">
        <v>48</v>
      </c>
      <c r="S3435" s="1" t="s">
        <v>79</v>
      </c>
      <c r="T3435" s="1" t="s">
        <v>200</v>
      </c>
      <c r="U3435" s="2">
        <v>43566.239583333336</v>
      </c>
      <c r="V3435">
        <v>17</v>
      </c>
      <c r="W3435">
        <v>9</v>
      </c>
      <c r="X3435">
        <v>84</v>
      </c>
      <c r="Y3435">
        <v>23.91</v>
      </c>
      <c r="Z3435">
        <v>1</v>
      </c>
      <c r="AA3435" s="1" t="s">
        <v>68</v>
      </c>
      <c r="AB3435">
        <v>6</v>
      </c>
      <c r="AC3435">
        <v>0</v>
      </c>
      <c r="AD3435" s="1" t="s">
        <v>1210</v>
      </c>
      <c r="AE3435" t="b">
        <v>0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s="1" t="s">
        <v>53</v>
      </c>
      <c r="AS3435" s="1" t="s">
        <v>53</v>
      </c>
      <c r="AT3435" s="1" t="s">
        <v>51</v>
      </c>
      <c r="AU3435" s="1" t="s">
        <v>51</v>
      </c>
    </row>
    <row r="3436" spans="1:47" x14ac:dyDescent="0.25">
      <c r="A3436" s="1" t="s">
        <v>6064</v>
      </c>
      <c r="B3436">
        <v>3</v>
      </c>
      <c r="C3436" s="2">
        <v>43566.23778935185</v>
      </c>
      <c r="D3436" s="2">
        <v>43566.258217592593</v>
      </c>
      <c r="E3436">
        <v>39.630034999999999</v>
      </c>
      <c r="F3436">
        <v>-104.905278</v>
      </c>
      <c r="G3436">
        <v>39.628911000000002</v>
      </c>
      <c r="H3436">
        <v>-104.904681</v>
      </c>
      <c r="I3436">
        <v>8.4000000000000005E-2</v>
      </c>
      <c r="J3436" s="1" t="s">
        <v>220</v>
      </c>
      <c r="L3436" s="1" t="s">
        <v>195</v>
      </c>
      <c r="M3436" s="1" t="s">
        <v>47</v>
      </c>
      <c r="N3436" s="1" t="s">
        <v>131</v>
      </c>
      <c r="O3436" s="1" t="s">
        <v>131</v>
      </c>
      <c r="P3436" s="1" t="s">
        <v>198</v>
      </c>
      <c r="Q3436" s="1" t="s">
        <v>414</v>
      </c>
      <c r="R3436" s="1" t="s">
        <v>48</v>
      </c>
      <c r="S3436" s="1" t="s">
        <v>79</v>
      </c>
      <c r="T3436" s="1" t="s">
        <v>200</v>
      </c>
      <c r="U3436" s="2">
        <v>43566.239583333336</v>
      </c>
      <c r="V3436">
        <v>17</v>
      </c>
      <c r="W3436">
        <v>9</v>
      </c>
      <c r="X3436">
        <v>84</v>
      </c>
      <c r="Y3436">
        <v>23.91</v>
      </c>
      <c r="Z3436">
        <v>1</v>
      </c>
      <c r="AA3436" s="1" t="s">
        <v>68</v>
      </c>
      <c r="AB3436">
        <v>6</v>
      </c>
      <c r="AC3436">
        <v>0</v>
      </c>
      <c r="AD3436" s="1" t="s">
        <v>1210</v>
      </c>
      <c r="AE3436" t="b">
        <v>0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s="1" t="s">
        <v>53</v>
      </c>
      <c r="AS3436" s="1" t="s">
        <v>53</v>
      </c>
      <c r="AT3436" s="1" t="s">
        <v>51</v>
      </c>
      <c r="AU3436" s="1" t="s">
        <v>51</v>
      </c>
    </row>
    <row r="3437" spans="1:47" x14ac:dyDescent="0.25">
      <c r="A3437" s="1" t="s">
        <v>4879</v>
      </c>
      <c r="B3437">
        <v>3</v>
      </c>
      <c r="C3437" s="2">
        <v>43566.246122685188</v>
      </c>
      <c r="D3437" s="2">
        <v>43566.266550925924</v>
      </c>
      <c r="E3437">
        <v>39.742109999999997</v>
      </c>
      <c r="F3437">
        <v>-104.82549</v>
      </c>
      <c r="G3437">
        <v>39.740555999999998</v>
      </c>
      <c r="H3437">
        <v>-104.82550000000001</v>
      </c>
      <c r="I3437">
        <v>0.107</v>
      </c>
      <c r="J3437" s="1" t="s">
        <v>559</v>
      </c>
      <c r="L3437" s="1" t="s">
        <v>403</v>
      </c>
      <c r="M3437" s="1" t="s">
        <v>47</v>
      </c>
      <c r="N3437" s="1" t="s">
        <v>170</v>
      </c>
      <c r="O3437" s="1" t="s">
        <v>147</v>
      </c>
      <c r="P3437" s="1" t="s">
        <v>198</v>
      </c>
      <c r="Q3437" s="1" t="s">
        <v>240</v>
      </c>
      <c r="R3437" s="1" t="s">
        <v>48</v>
      </c>
      <c r="S3437" s="1" t="s">
        <v>79</v>
      </c>
      <c r="T3437" s="1" t="s">
        <v>203</v>
      </c>
      <c r="U3437" s="2">
        <v>43566.248611111114</v>
      </c>
      <c r="V3437">
        <v>16</v>
      </c>
      <c r="W3437">
        <v>9</v>
      </c>
      <c r="X3437">
        <v>98</v>
      </c>
      <c r="Y3437">
        <v>24.11</v>
      </c>
      <c r="Z3437">
        <v>2</v>
      </c>
      <c r="AA3437" s="1" t="s">
        <v>67</v>
      </c>
      <c r="AB3437">
        <v>5</v>
      </c>
      <c r="AC3437">
        <v>0.03</v>
      </c>
      <c r="AD3437" s="1" t="s">
        <v>1210</v>
      </c>
      <c r="AE3437" t="b">
        <v>0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s="1" t="s">
        <v>53</v>
      </c>
      <c r="AS3437" s="1" t="s">
        <v>53</v>
      </c>
      <c r="AT3437" s="1" t="s">
        <v>51</v>
      </c>
      <c r="AU3437" s="1" t="s">
        <v>51</v>
      </c>
    </row>
    <row r="3438" spans="1:47" x14ac:dyDescent="0.25">
      <c r="A3438" s="1" t="s">
        <v>2229</v>
      </c>
      <c r="B3438">
        <v>3</v>
      </c>
      <c r="C3438" s="2">
        <v>43566.255474537036</v>
      </c>
      <c r="D3438" s="2">
        <v>43566.276273148149</v>
      </c>
      <c r="E3438">
        <v>39.784910000000004</v>
      </c>
      <c r="F3438">
        <v>-105.047861</v>
      </c>
      <c r="G3438">
        <v>39.783548000000003</v>
      </c>
      <c r="H3438">
        <v>-105.044224</v>
      </c>
      <c r="I3438">
        <v>0.215</v>
      </c>
      <c r="J3438" s="1" t="s">
        <v>542</v>
      </c>
      <c r="L3438" s="1" t="s">
        <v>133</v>
      </c>
      <c r="M3438" s="1" t="s">
        <v>47</v>
      </c>
      <c r="N3438" s="1" t="s">
        <v>131</v>
      </c>
      <c r="O3438" s="1" t="s">
        <v>131</v>
      </c>
      <c r="P3438" s="1" t="s">
        <v>198</v>
      </c>
      <c r="Q3438" s="1" t="s">
        <v>367</v>
      </c>
      <c r="R3438" s="1" t="s">
        <v>48</v>
      </c>
      <c r="S3438" s="1" t="s">
        <v>79</v>
      </c>
      <c r="T3438" s="1" t="s">
        <v>205</v>
      </c>
      <c r="U3438" s="2">
        <v>43566.245833333334</v>
      </c>
      <c r="V3438">
        <v>19</v>
      </c>
      <c r="W3438">
        <v>11</v>
      </c>
      <c r="X3438">
        <v>93</v>
      </c>
      <c r="Y3438">
        <v>24.13</v>
      </c>
      <c r="Z3438">
        <v>10</v>
      </c>
      <c r="AA3438" s="1" t="s">
        <v>68</v>
      </c>
      <c r="AB3438">
        <v>6</v>
      </c>
      <c r="AC3438">
        <v>0</v>
      </c>
      <c r="AD3438" s="1" t="s">
        <v>818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s="1" t="s">
        <v>53</v>
      </c>
      <c r="AS3438" s="1" t="s">
        <v>51</v>
      </c>
      <c r="AT3438" s="1" t="s">
        <v>51</v>
      </c>
      <c r="AU3438" s="1" t="s">
        <v>51</v>
      </c>
    </row>
    <row r="3439" spans="1:47" x14ac:dyDescent="0.25">
      <c r="A3439" s="1" t="s">
        <v>5688</v>
      </c>
      <c r="B3439">
        <v>3</v>
      </c>
      <c r="C3439" s="2">
        <v>43566.271134259259</v>
      </c>
      <c r="D3439" s="2">
        <v>43566.279050925928</v>
      </c>
      <c r="E3439">
        <v>39.725360000000002</v>
      </c>
      <c r="F3439">
        <v>-105.11836599999999</v>
      </c>
      <c r="G3439">
        <v>39.725369999999998</v>
      </c>
      <c r="H3439">
        <v>-105.11485999999999</v>
      </c>
      <c r="I3439">
        <v>0.186</v>
      </c>
      <c r="J3439" s="1" t="s">
        <v>921</v>
      </c>
      <c r="L3439" s="1" t="s">
        <v>128</v>
      </c>
      <c r="M3439" s="1" t="s">
        <v>47</v>
      </c>
      <c r="N3439" s="1" t="s">
        <v>131</v>
      </c>
      <c r="O3439" s="1" t="s">
        <v>115</v>
      </c>
      <c r="P3439" s="1" t="s">
        <v>198</v>
      </c>
      <c r="Q3439" s="1" t="s">
        <v>969</v>
      </c>
      <c r="R3439" s="1" t="s">
        <v>48</v>
      </c>
      <c r="S3439" s="1" t="s">
        <v>79</v>
      </c>
      <c r="T3439" s="1" t="s">
        <v>205</v>
      </c>
      <c r="U3439" s="2">
        <v>43566.290972222225</v>
      </c>
      <c r="V3439">
        <v>19</v>
      </c>
      <c r="W3439">
        <v>11</v>
      </c>
      <c r="X3439">
        <v>93</v>
      </c>
      <c r="Y3439">
        <v>24.12</v>
      </c>
      <c r="Z3439">
        <v>20</v>
      </c>
      <c r="AA3439" s="1" t="s">
        <v>67</v>
      </c>
      <c r="AB3439">
        <v>6</v>
      </c>
      <c r="AC3439">
        <v>0</v>
      </c>
      <c r="AD3439" s="1" t="s">
        <v>818</v>
      </c>
      <c r="AE3439" t="b">
        <v>0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s="1" t="s">
        <v>51</v>
      </c>
      <c r="AS3439" s="1" t="s">
        <v>51</v>
      </c>
      <c r="AT3439" s="1" t="s">
        <v>51</v>
      </c>
      <c r="AU3439" s="1" t="s">
        <v>51</v>
      </c>
    </row>
    <row r="3440" spans="1:47" x14ac:dyDescent="0.25">
      <c r="A3440" s="1" t="s">
        <v>5465</v>
      </c>
      <c r="B3440">
        <v>3</v>
      </c>
      <c r="C3440" s="2">
        <v>43566.296134259261</v>
      </c>
      <c r="D3440" s="2">
        <v>43566.316527777781</v>
      </c>
      <c r="E3440">
        <v>39.700429999999997</v>
      </c>
      <c r="F3440">
        <v>-104.8292</v>
      </c>
      <c r="G3440">
        <v>39.697105999999998</v>
      </c>
      <c r="H3440">
        <v>-104.82944999999999</v>
      </c>
      <c r="I3440">
        <v>0.23</v>
      </c>
      <c r="J3440" s="1" t="s">
        <v>586</v>
      </c>
      <c r="L3440" s="1" t="s">
        <v>403</v>
      </c>
      <c r="M3440" s="1" t="s">
        <v>47</v>
      </c>
      <c r="N3440" s="1" t="s">
        <v>170</v>
      </c>
      <c r="O3440" s="1" t="s">
        <v>201</v>
      </c>
      <c r="P3440" s="1" t="s">
        <v>198</v>
      </c>
      <c r="Q3440" s="1" t="s">
        <v>404</v>
      </c>
      <c r="R3440" s="1" t="s">
        <v>48</v>
      </c>
      <c r="S3440" s="1" t="s">
        <v>79</v>
      </c>
      <c r="T3440" s="1" t="s">
        <v>203</v>
      </c>
      <c r="U3440" s="2">
        <v>43566.290277777778</v>
      </c>
      <c r="V3440">
        <v>17</v>
      </c>
      <c r="W3440">
        <v>10</v>
      </c>
      <c r="X3440">
        <v>98</v>
      </c>
      <c r="Y3440">
        <v>24.11</v>
      </c>
      <c r="Z3440">
        <v>7</v>
      </c>
      <c r="AA3440" s="1" t="s">
        <v>57</v>
      </c>
      <c r="AB3440">
        <v>5</v>
      </c>
      <c r="AC3440">
        <v>0</v>
      </c>
      <c r="AD3440" s="1" t="s">
        <v>818</v>
      </c>
      <c r="AE3440" t="b">
        <v>0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s="1" t="s">
        <v>51</v>
      </c>
      <c r="AS3440" s="1" t="s">
        <v>51</v>
      </c>
      <c r="AT3440" s="1" t="s">
        <v>51</v>
      </c>
      <c r="AU3440" s="1" t="s">
        <v>51</v>
      </c>
    </row>
    <row r="3441" spans="1:47" x14ac:dyDescent="0.25">
      <c r="A3441" s="1" t="s">
        <v>6065</v>
      </c>
      <c r="B3441">
        <v>3</v>
      </c>
      <c r="C3441" s="2">
        <v>43566.271134259259</v>
      </c>
      <c r="D3441" s="2">
        <v>43566.291550925926</v>
      </c>
      <c r="E3441">
        <v>39.289594999999998</v>
      </c>
      <c r="F3441">
        <v>-104.89533900000001</v>
      </c>
      <c r="G3441">
        <v>39.318215000000002</v>
      </c>
      <c r="H3441">
        <v>-104.883279</v>
      </c>
      <c r="I3441">
        <v>2.08</v>
      </c>
      <c r="J3441" s="1" t="s">
        <v>398</v>
      </c>
      <c r="L3441" s="1" t="s">
        <v>194</v>
      </c>
      <c r="M3441" s="1" t="s">
        <v>47</v>
      </c>
      <c r="N3441" s="1" t="s">
        <v>191</v>
      </c>
      <c r="O3441" s="1" t="s">
        <v>121</v>
      </c>
      <c r="P3441" s="1" t="s">
        <v>198</v>
      </c>
      <c r="Q3441" s="1" t="s">
        <v>333</v>
      </c>
      <c r="R3441" s="1" t="s">
        <v>48</v>
      </c>
      <c r="S3441" s="1" t="s">
        <v>79</v>
      </c>
      <c r="T3441" s="1" t="s">
        <v>223</v>
      </c>
      <c r="U3441" s="2">
        <v>43566.271527777775</v>
      </c>
      <c r="V3441">
        <v>12</v>
      </c>
      <c r="W3441">
        <v>-3</v>
      </c>
      <c r="X3441">
        <v>92</v>
      </c>
      <c r="Y3441">
        <v>22.83</v>
      </c>
      <c r="Z3441">
        <v>7</v>
      </c>
      <c r="AA3441" s="1" t="s">
        <v>56</v>
      </c>
      <c r="AB3441">
        <v>14</v>
      </c>
      <c r="AC3441">
        <v>0</v>
      </c>
      <c r="AD3441" s="1" t="s">
        <v>1210</v>
      </c>
      <c r="AE3441" t="b">
        <v>0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s="1" t="s">
        <v>51</v>
      </c>
      <c r="AS3441" s="1" t="s">
        <v>51</v>
      </c>
      <c r="AT3441" s="1" t="s">
        <v>51</v>
      </c>
      <c r="AU3441" s="1" t="s">
        <v>51</v>
      </c>
    </row>
    <row r="3442" spans="1:47" x14ac:dyDescent="0.25">
      <c r="A3442" s="1" t="s">
        <v>2902</v>
      </c>
      <c r="B3442">
        <v>3</v>
      </c>
      <c r="C3442" s="2">
        <v>43566.300300925926</v>
      </c>
      <c r="D3442" s="2">
        <v>43566.320717592593</v>
      </c>
      <c r="E3442">
        <v>39.630034999999999</v>
      </c>
      <c r="F3442">
        <v>-104.905278</v>
      </c>
      <c r="G3442">
        <v>39.628911000000002</v>
      </c>
      <c r="H3442">
        <v>-104.904681</v>
      </c>
      <c r="I3442">
        <v>8.4000000000000005E-2</v>
      </c>
      <c r="J3442" s="1" t="s">
        <v>220</v>
      </c>
      <c r="L3442" s="1" t="s">
        <v>195</v>
      </c>
      <c r="M3442" s="1" t="s">
        <v>47</v>
      </c>
      <c r="N3442" s="1" t="s">
        <v>131</v>
      </c>
      <c r="O3442" s="1" t="s">
        <v>131</v>
      </c>
      <c r="P3442" s="1" t="s">
        <v>198</v>
      </c>
      <c r="Q3442" s="1" t="s">
        <v>414</v>
      </c>
      <c r="R3442" s="1" t="s">
        <v>48</v>
      </c>
      <c r="S3442" s="1" t="s">
        <v>79</v>
      </c>
      <c r="T3442" s="1" t="s">
        <v>200</v>
      </c>
      <c r="U3442" s="2">
        <v>43566.286805555559</v>
      </c>
      <c r="V3442">
        <v>19</v>
      </c>
      <c r="W3442">
        <v>12</v>
      </c>
      <c r="X3442">
        <v>81</v>
      </c>
      <c r="Y3442">
        <v>23.9</v>
      </c>
      <c r="Z3442">
        <v>10</v>
      </c>
      <c r="AA3442" s="1" t="s">
        <v>56</v>
      </c>
      <c r="AB3442">
        <v>5</v>
      </c>
      <c r="AC3442">
        <v>0</v>
      </c>
      <c r="AD3442" s="1" t="s">
        <v>965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s="1" t="s">
        <v>51</v>
      </c>
      <c r="AS3442" s="1" t="s">
        <v>51</v>
      </c>
      <c r="AT3442" s="1" t="s">
        <v>51</v>
      </c>
      <c r="AU3442" s="1" t="s">
        <v>51</v>
      </c>
    </row>
    <row r="3443" spans="1:47" x14ac:dyDescent="0.25">
      <c r="A3443" s="1" t="s">
        <v>8510</v>
      </c>
      <c r="B3443">
        <v>4</v>
      </c>
      <c r="C3443" s="2">
        <v>43566.308634259258</v>
      </c>
      <c r="D3443" s="2">
        <v>43566.327488425923</v>
      </c>
      <c r="E3443">
        <v>39.752267000000003</v>
      </c>
      <c r="F3443">
        <v>-105.05325000000001</v>
      </c>
      <c r="G3443">
        <v>39.755335000000002</v>
      </c>
      <c r="H3443">
        <v>-105.05325999999999</v>
      </c>
      <c r="I3443">
        <v>0.21199999999999999</v>
      </c>
      <c r="J3443" s="1" t="s">
        <v>8511</v>
      </c>
      <c r="K3443">
        <v>2446</v>
      </c>
      <c r="L3443" s="1" t="s">
        <v>6772</v>
      </c>
      <c r="M3443" s="1" t="s">
        <v>47</v>
      </c>
      <c r="N3443" s="1" t="s">
        <v>131</v>
      </c>
      <c r="O3443" s="1" t="s">
        <v>131</v>
      </c>
      <c r="P3443" s="1" t="s">
        <v>198</v>
      </c>
      <c r="Q3443" s="1" t="s">
        <v>367</v>
      </c>
      <c r="R3443" s="1" t="s">
        <v>48</v>
      </c>
      <c r="S3443" s="1" t="s">
        <v>79</v>
      </c>
      <c r="T3443" s="1" t="s">
        <v>205</v>
      </c>
      <c r="U3443" s="2">
        <v>43566.322916666664</v>
      </c>
      <c r="V3443">
        <v>21</v>
      </c>
      <c r="W3443">
        <v>21</v>
      </c>
      <c r="X3443">
        <v>86</v>
      </c>
      <c r="Y3443">
        <v>24.12</v>
      </c>
      <c r="Z3443">
        <v>15</v>
      </c>
      <c r="AA3443" s="1" t="s">
        <v>72</v>
      </c>
      <c r="AB3443">
        <v>3</v>
      </c>
      <c r="AC3443">
        <v>0</v>
      </c>
      <c r="AD3443" s="1" t="s">
        <v>818</v>
      </c>
      <c r="AE3443" t="b">
        <v>0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s="1" t="s">
        <v>51</v>
      </c>
      <c r="AS3443" s="1" t="s">
        <v>51</v>
      </c>
      <c r="AT3443" s="1" t="s">
        <v>51</v>
      </c>
      <c r="AU3443" s="1" t="s">
        <v>51</v>
      </c>
    </row>
    <row r="3444" spans="1:47" x14ac:dyDescent="0.25">
      <c r="A3444" s="1" t="s">
        <v>8512</v>
      </c>
      <c r="B3444">
        <v>4</v>
      </c>
      <c r="C3444" s="2">
        <v>43566.308634259258</v>
      </c>
      <c r="D3444" s="2">
        <v>43566.327488425923</v>
      </c>
      <c r="E3444">
        <v>39.752267000000003</v>
      </c>
      <c r="F3444">
        <v>-105.05325000000001</v>
      </c>
      <c r="G3444">
        <v>39.755335000000002</v>
      </c>
      <c r="H3444">
        <v>-105.05325999999999</v>
      </c>
      <c r="I3444">
        <v>0.21199999999999999</v>
      </c>
      <c r="J3444" s="1" t="s">
        <v>6458</v>
      </c>
      <c r="K3444">
        <v>2446</v>
      </c>
      <c r="L3444" s="1" t="s">
        <v>6772</v>
      </c>
      <c r="M3444" s="1" t="s">
        <v>47</v>
      </c>
      <c r="N3444" s="1" t="s">
        <v>131</v>
      </c>
      <c r="O3444" s="1" t="s">
        <v>131</v>
      </c>
      <c r="P3444" s="1" t="s">
        <v>198</v>
      </c>
      <c r="Q3444" s="1" t="s">
        <v>367</v>
      </c>
      <c r="R3444" s="1" t="s">
        <v>48</v>
      </c>
      <c r="S3444" s="1" t="s">
        <v>79</v>
      </c>
      <c r="T3444" s="1" t="s">
        <v>205</v>
      </c>
      <c r="U3444" s="2">
        <v>43566.322916666664</v>
      </c>
      <c r="V3444">
        <v>21</v>
      </c>
      <c r="W3444">
        <v>21</v>
      </c>
      <c r="X3444">
        <v>86</v>
      </c>
      <c r="Y3444">
        <v>24.12</v>
      </c>
      <c r="Z3444">
        <v>15</v>
      </c>
      <c r="AA3444" s="1" t="s">
        <v>72</v>
      </c>
      <c r="AB3444">
        <v>3</v>
      </c>
      <c r="AC3444">
        <v>0</v>
      </c>
      <c r="AD3444" s="1" t="s">
        <v>818</v>
      </c>
      <c r="AE3444" t="b">
        <v>0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s="1" t="s">
        <v>51</v>
      </c>
      <c r="AS3444" s="1" t="s">
        <v>51</v>
      </c>
      <c r="AT3444" s="1" t="s">
        <v>51</v>
      </c>
      <c r="AU3444" s="1" t="s">
        <v>51</v>
      </c>
    </row>
    <row r="3445" spans="1:47" x14ac:dyDescent="0.25">
      <c r="A3445" s="1" t="s">
        <v>2434</v>
      </c>
      <c r="B3445">
        <v>3</v>
      </c>
      <c r="C3445" s="2">
        <v>43566.32372685185</v>
      </c>
      <c r="D3445" s="2">
        <v>43566.344340277778</v>
      </c>
      <c r="E3445">
        <v>39.531770000000002</v>
      </c>
      <c r="F3445">
        <v>-104.86793</v>
      </c>
      <c r="G3445">
        <v>39.537154000000001</v>
      </c>
      <c r="H3445">
        <v>-104.868399</v>
      </c>
      <c r="I3445">
        <v>0.373</v>
      </c>
      <c r="J3445" s="1" t="s">
        <v>572</v>
      </c>
      <c r="L3445" s="1" t="s">
        <v>265</v>
      </c>
      <c r="M3445" s="1" t="s">
        <v>47</v>
      </c>
      <c r="N3445" s="1" t="s">
        <v>173</v>
      </c>
      <c r="O3445" s="1" t="s">
        <v>121</v>
      </c>
      <c r="P3445" s="1" t="s">
        <v>198</v>
      </c>
      <c r="Q3445" s="1" t="s">
        <v>311</v>
      </c>
      <c r="R3445" s="1" t="s">
        <v>48</v>
      </c>
      <c r="S3445" s="1" t="s">
        <v>79</v>
      </c>
      <c r="T3445" s="1" t="s">
        <v>200</v>
      </c>
      <c r="U3445" s="2">
        <v>43566.328472222223</v>
      </c>
      <c r="V3445">
        <v>23</v>
      </c>
      <c r="W3445">
        <v>15</v>
      </c>
      <c r="X3445">
        <v>74</v>
      </c>
      <c r="Y3445">
        <v>23.9</v>
      </c>
      <c r="Z3445">
        <v>10</v>
      </c>
      <c r="AA3445" s="1" t="s">
        <v>57</v>
      </c>
      <c r="AB3445">
        <v>7</v>
      </c>
      <c r="AC3445">
        <v>0</v>
      </c>
      <c r="AD3445" s="1" t="s">
        <v>818</v>
      </c>
      <c r="AE3445" t="b">
        <v>0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s="1" t="s">
        <v>51</v>
      </c>
      <c r="AS3445" s="1" t="s">
        <v>51</v>
      </c>
      <c r="AT3445" s="1" t="s">
        <v>51</v>
      </c>
      <c r="AU3445" s="1" t="s">
        <v>51</v>
      </c>
    </row>
    <row r="3446" spans="1:47" x14ac:dyDescent="0.25">
      <c r="A3446" s="1" t="s">
        <v>2903</v>
      </c>
      <c r="B3446">
        <v>3</v>
      </c>
      <c r="C3446" s="2">
        <v>43566.330474537041</v>
      </c>
      <c r="D3446" s="2">
        <v>43566.34710648148</v>
      </c>
      <c r="E3446">
        <v>39.952330000000003</v>
      </c>
      <c r="F3446">
        <v>-104.98792</v>
      </c>
      <c r="G3446">
        <v>39.957684</v>
      </c>
      <c r="H3446">
        <v>-104.98797</v>
      </c>
      <c r="I3446">
        <v>0.37</v>
      </c>
      <c r="J3446" s="1" t="s">
        <v>456</v>
      </c>
      <c r="L3446" s="1" t="s">
        <v>195</v>
      </c>
      <c r="M3446" s="1" t="s">
        <v>47</v>
      </c>
      <c r="N3446" s="1" t="s">
        <v>244</v>
      </c>
      <c r="O3446" s="1" t="s">
        <v>147</v>
      </c>
      <c r="P3446" s="1" t="s">
        <v>198</v>
      </c>
      <c r="Q3446" s="1" t="s">
        <v>271</v>
      </c>
      <c r="R3446" s="1" t="s">
        <v>48</v>
      </c>
      <c r="S3446" s="1" t="s">
        <v>79</v>
      </c>
      <c r="T3446" s="1" t="s">
        <v>272</v>
      </c>
      <c r="U3446" s="2">
        <v>43566.32916666667</v>
      </c>
      <c r="V3446">
        <v>24</v>
      </c>
      <c r="W3446">
        <v>16</v>
      </c>
      <c r="X3446">
        <v>83</v>
      </c>
      <c r="Y3446">
        <v>24.65</v>
      </c>
      <c r="Z3446">
        <v>10</v>
      </c>
      <c r="AA3446" s="1" t="s">
        <v>72</v>
      </c>
      <c r="AB3446">
        <v>7</v>
      </c>
      <c r="AC3446">
        <v>0</v>
      </c>
      <c r="AD3446" s="1" t="s">
        <v>965</v>
      </c>
      <c r="AE3446" t="b">
        <v>0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s="1" t="s">
        <v>51</v>
      </c>
      <c r="AS3446" s="1" t="s">
        <v>51</v>
      </c>
      <c r="AT3446" s="1" t="s">
        <v>51</v>
      </c>
      <c r="AU3446" s="1" t="s">
        <v>51</v>
      </c>
    </row>
    <row r="3447" spans="1:47" x14ac:dyDescent="0.25">
      <c r="A3447" s="1" t="s">
        <v>2904</v>
      </c>
      <c r="B3447">
        <v>4</v>
      </c>
      <c r="C3447" s="2">
        <v>43566.336238425924</v>
      </c>
      <c r="D3447" s="2">
        <v>43566.356874999998</v>
      </c>
      <c r="E3447">
        <v>39.679209999999998</v>
      </c>
      <c r="F3447">
        <v>-105.90351</v>
      </c>
      <c r="G3447">
        <v>39.629148999999998</v>
      </c>
      <c r="H3447">
        <v>-106.066322</v>
      </c>
      <c r="I3447">
        <v>9.3260000000000005</v>
      </c>
      <c r="J3447" s="1" t="s">
        <v>2133</v>
      </c>
      <c r="L3447" s="1" t="s">
        <v>137</v>
      </c>
      <c r="M3447" s="1" t="s">
        <v>47</v>
      </c>
      <c r="N3447" s="1" t="s">
        <v>336</v>
      </c>
      <c r="O3447" s="1" t="s">
        <v>337</v>
      </c>
      <c r="P3447" s="1" t="s">
        <v>198</v>
      </c>
      <c r="Q3447" s="1" t="s">
        <v>338</v>
      </c>
      <c r="R3447" s="1" t="s">
        <v>48</v>
      </c>
      <c r="S3447" s="1" t="s">
        <v>79</v>
      </c>
      <c r="T3447" s="1" t="s">
        <v>339</v>
      </c>
      <c r="U3447" s="2">
        <v>43566.328472222223</v>
      </c>
      <c r="V3447">
        <v>11</v>
      </c>
      <c r="W3447">
        <v>-1</v>
      </c>
      <c r="X3447">
        <v>77</v>
      </c>
      <c r="Y3447">
        <v>20.46</v>
      </c>
      <c r="Z3447">
        <v>10</v>
      </c>
      <c r="AA3447" s="1" t="s">
        <v>58</v>
      </c>
      <c r="AB3447">
        <v>8</v>
      </c>
      <c r="AC3447">
        <v>0</v>
      </c>
      <c r="AD3447" s="1" t="s">
        <v>965</v>
      </c>
      <c r="AE3447" t="b">
        <v>0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s="1" t="s">
        <v>51</v>
      </c>
      <c r="AS3447" s="1" t="s">
        <v>51</v>
      </c>
      <c r="AT3447" s="1" t="s">
        <v>51</v>
      </c>
      <c r="AU3447" s="1" t="s">
        <v>51</v>
      </c>
    </row>
    <row r="3448" spans="1:47" x14ac:dyDescent="0.25">
      <c r="A3448" s="1" t="s">
        <v>5891</v>
      </c>
      <c r="B3448">
        <v>3</v>
      </c>
      <c r="C3448" s="2">
        <v>43566.365405092591</v>
      </c>
      <c r="D3448" s="2">
        <v>43566.385972222219</v>
      </c>
      <c r="E3448">
        <v>39.823099999999997</v>
      </c>
      <c r="F3448">
        <v>-104.96729999999999</v>
      </c>
      <c r="G3448">
        <v>39.823872999999999</v>
      </c>
      <c r="H3448">
        <v>-104.961958</v>
      </c>
      <c r="I3448">
        <v>0.28799999999999998</v>
      </c>
      <c r="J3448" s="1" t="s">
        <v>446</v>
      </c>
      <c r="L3448" s="1" t="s">
        <v>122</v>
      </c>
      <c r="M3448" s="1" t="s">
        <v>47</v>
      </c>
      <c r="N3448" s="1" t="s">
        <v>131</v>
      </c>
      <c r="O3448" s="1" t="s">
        <v>147</v>
      </c>
      <c r="P3448" s="1" t="s">
        <v>198</v>
      </c>
      <c r="Q3448" s="1" t="s">
        <v>204</v>
      </c>
      <c r="R3448" s="1" t="s">
        <v>48</v>
      </c>
      <c r="S3448" s="1" t="s">
        <v>79</v>
      </c>
      <c r="T3448" s="1" t="s">
        <v>205</v>
      </c>
      <c r="U3448" s="2">
        <v>43566.368055555555</v>
      </c>
      <c r="V3448">
        <v>25</v>
      </c>
      <c r="W3448">
        <v>25</v>
      </c>
      <c r="X3448">
        <v>80</v>
      </c>
      <c r="Y3448">
        <v>24.11</v>
      </c>
      <c r="Z3448">
        <v>15</v>
      </c>
      <c r="AA3448" s="1" t="s">
        <v>72</v>
      </c>
      <c r="AB3448">
        <v>3</v>
      </c>
      <c r="AC3448">
        <v>0</v>
      </c>
      <c r="AD3448" s="1" t="s">
        <v>965</v>
      </c>
      <c r="AE3448" t="b">
        <v>0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s="1" t="s">
        <v>51</v>
      </c>
      <c r="AS3448" s="1" t="s">
        <v>51</v>
      </c>
      <c r="AT3448" s="1" t="s">
        <v>51</v>
      </c>
      <c r="AU3448" s="1" t="s">
        <v>51</v>
      </c>
    </row>
    <row r="3449" spans="1:47" x14ac:dyDescent="0.25">
      <c r="A3449" s="1" t="s">
        <v>5892</v>
      </c>
      <c r="B3449">
        <v>3</v>
      </c>
      <c r="C3449" s="2">
        <v>43566.346122685187</v>
      </c>
      <c r="D3449" s="2">
        <v>43566.366550925923</v>
      </c>
      <c r="E3449">
        <v>39.644776999999998</v>
      </c>
      <c r="F3449">
        <v>-105.17871700000001</v>
      </c>
      <c r="G3449">
        <v>39.643509000000002</v>
      </c>
      <c r="H3449">
        <v>-105.177019</v>
      </c>
      <c r="I3449">
        <v>0.126</v>
      </c>
      <c r="J3449" s="1" t="s">
        <v>1015</v>
      </c>
      <c r="L3449" s="1" t="s">
        <v>480</v>
      </c>
      <c r="M3449" s="1" t="s">
        <v>47</v>
      </c>
      <c r="N3449" s="1" t="s">
        <v>179</v>
      </c>
      <c r="O3449" s="1" t="s">
        <v>115</v>
      </c>
      <c r="P3449" s="1" t="s">
        <v>198</v>
      </c>
      <c r="Q3449" s="1" t="s">
        <v>723</v>
      </c>
      <c r="R3449" s="1" t="s">
        <v>48</v>
      </c>
      <c r="S3449" s="1" t="s">
        <v>79</v>
      </c>
      <c r="T3449" s="1" t="s">
        <v>205</v>
      </c>
      <c r="U3449" s="2">
        <v>43566.368055555555</v>
      </c>
      <c r="V3449">
        <v>25</v>
      </c>
      <c r="W3449">
        <v>25</v>
      </c>
      <c r="X3449">
        <v>80</v>
      </c>
      <c r="Y3449">
        <v>24.11</v>
      </c>
      <c r="Z3449">
        <v>15</v>
      </c>
      <c r="AA3449" s="1" t="s">
        <v>72</v>
      </c>
      <c r="AB3449">
        <v>3</v>
      </c>
      <c r="AC3449">
        <v>0</v>
      </c>
      <c r="AD3449" s="1" t="s">
        <v>965</v>
      </c>
      <c r="AE3449" t="b">
        <v>0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s="1" t="s">
        <v>51</v>
      </c>
      <c r="AS3449" s="1" t="s">
        <v>51</v>
      </c>
      <c r="AT3449" s="1" t="s">
        <v>51</v>
      </c>
      <c r="AU3449" s="1" t="s">
        <v>51</v>
      </c>
    </row>
    <row r="3450" spans="1:47" x14ac:dyDescent="0.25">
      <c r="A3450" s="1" t="s">
        <v>5893</v>
      </c>
      <c r="B3450">
        <v>3</v>
      </c>
      <c r="C3450" s="2">
        <v>43566.383622685185</v>
      </c>
      <c r="D3450" s="2">
        <v>43566.404027777775</v>
      </c>
      <c r="E3450">
        <v>39.725360000000002</v>
      </c>
      <c r="F3450">
        <v>-105.11836599999999</v>
      </c>
      <c r="G3450">
        <v>39.725369999999998</v>
      </c>
      <c r="H3450">
        <v>-105.11485999999999</v>
      </c>
      <c r="I3450">
        <v>0.186</v>
      </c>
      <c r="J3450" s="1" t="s">
        <v>921</v>
      </c>
      <c r="L3450" s="1" t="s">
        <v>128</v>
      </c>
      <c r="M3450" s="1" t="s">
        <v>47</v>
      </c>
      <c r="N3450" s="1" t="s">
        <v>131</v>
      </c>
      <c r="O3450" s="1" t="s">
        <v>115</v>
      </c>
      <c r="P3450" s="1" t="s">
        <v>198</v>
      </c>
      <c r="Q3450" s="1" t="s">
        <v>969</v>
      </c>
      <c r="R3450" s="1" t="s">
        <v>48</v>
      </c>
      <c r="S3450" s="1" t="s">
        <v>79</v>
      </c>
      <c r="T3450" s="1" t="s">
        <v>205</v>
      </c>
      <c r="U3450" s="2">
        <v>43566.368055555555</v>
      </c>
      <c r="V3450">
        <v>25</v>
      </c>
      <c r="W3450">
        <v>25</v>
      </c>
      <c r="X3450">
        <v>80</v>
      </c>
      <c r="Y3450">
        <v>24.11</v>
      </c>
      <c r="Z3450">
        <v>15</v>
      </c>
      <c r="AA3450" s="1" t="s">
        <v>72</v>
      </c>
      <c r="AB3450">
        <v>3</v>
      </c>
      <c r="AC3450">
        <v>0</v>
      </c>
      <c r="AD3450" s="1" t="s">
        <v>965</v>
      </c>
      <c r="AE3450" t="b">
        <v>0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s="1" t="s">
        <v>51</v>
      </c>
      <c r="AS3450" s="1" t="s">
        <v>51</v>
      </c>
      <c r="AT3450" s="1" t="s">
        <v>51</v>
      </c>
      <c r="AU3450" s="1" t="s">
        <v>51</v>
      </c>
    </row>
    <row r="3451" spans="1:47" x14ac:dyDescent="0.25">
      <c r="A3451" s="1" t="s">
        <v>5894</v>
      </c>
      <c r="B3451">
        <v>3</v>
      </c>
      <c r="C3451" s="2">
        <v>43566.371122685188</v>
      </c>
      <c r="D3451" s="2">
        <v>43566.391562500001</v>
      </c>
      <c r="E3451">
        <v>39.78313</v>
      </c>
      <c r="F3451">
        <v>-105.00687000000001</v>
      </c>
      <c r="G3451">
        <v>39.78313</v>
      </c>
      <c r="H3451">
        <v>-105.006593</v>
      </c>
      <c r="I3451">
        <v>1.4999999999999999E-2</v>
      </c>
      <c r="J3451" s="1" t="s">
        <v>351</v>
      </c>
      <c r="L3451" s="1" t="s">
        <v>133</v>
      </c>
      <c r="M3451" s="1" t="s">
        <v>47</v>
      </c>
      <c r="N3451" s="1" t="s">
        <v>131</v>
      </c>
      <c r="O3451" s="1" t="s">
        <v>131</v>
      </c>
      <c r="P3451" s="1" t="s">
        <v>198</v>
      </c>
      <c r="Q3451" s="1" t="s">
        <v>352</v>
      </c>
      <c r="R3451" s="1" t="s">
        <v>48</v>
      </c>
      <c r="S3451" s="1" t="s">
        <v>79</v>
      </c>
      <c r="T3451" s="1" t="s">
        <v>205</v>
      </c>
      <c r="U3451" s="2">
        <v>43566.368055555555</v>
      </c>
      <c r="V3451">
        <v>25</v>
      </c>
      <c r="W3451">
        <v>25</v>
      </c>
      <c r="X3451">
        <v>80</v>
      </c>
      <c r="Y3451">
        <v>24.11</v>
      </c>
      <c r="Z3451">
        <v>15</v>
      </c>
      <c r="AA3451" s="1" t="s">
        <v>72</v>
      </c>
      <c r="AB3451">
        <v>3</v>
      </c>
      <c r="AC3451">
        <v>0</v>
      </c>
      <c r="AD3451" s="1" t="s">
        <v>965</v>
      </c>
      <c r="AE3451" t="b">
        <v>0</v>
      </c>
      <c r="AF3451" t="b">
        <v>0</v>
      </c>
      <c r="AG3451" t="b">
        <v>0</v>
      </c>
      <c r="AH3451" t="b">
        <v>1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s="1" t="s">
        <v>51</v>
      </c>
      <c r="AS3451" s="1" t="s">
        <v>51</v>
      </c>
      <c r="AT3451" s="1" t="s">
        <v>51</v>
      </c>
      <c r="AU3451" s="1" t="s">
        <v>51</v>
      </c>
    </row>
    <row r="3452" spans="1:47" x14ac:dyDescent="0.25">
      <c r="A3452" s="1" t="s">
        <v>5895</v>
      </c>
      <c r="B3452">
        <v>4</v>
      </c>
      <c r="C3452" s="2">
        <v>43566.384641203702</v>
      </c>
      <c r="D3452" s="2">
        <v>43566.405324074076</v>
      </c>
      <c r="E3452">
        <v>39.725369999999998</v>
      </c>
      <c r="F3452">
        <v>-105.11301</v>
      </c>
      <c r="G3452">
        <v>39.723579999999998</v>
      </c>
      <c r="H3452">
        <v>-105.10979</v>
      </c>
      <c r="I3452">
        <v>0.21099999999999999</v>
      </c>
      <c r="J3452" s="1" t="s">
        <v>5312</v>
      </c>
      <c r="L3452" s="1" t="s">
        <v>585</v>
      </c>
      <c r="M3452" s="1" t="s">
        <v>47</v>
      </c>
      <c r="N3452" s="1" t="s">
        <v>131</v>
      </c>
      <c r="O3452" s="1" t="s">
        <v>115</v>
      </c>
      <c r="P3452" s="1" t="s">
        <v>198</v>
      </c>
      <c r="Q3452" s="1" t="s">
        <v>969</v>
      </c>
      <c r="R3452" s="1" t="s">
        <v>48</v>
      </c>
      <c r="S3452" s="1" t="s">
        <v>79</v>
      </c>
      <c r="T3452" s="1" t="s">
        <v>205</v>
      </c>
      <c r="U3452" s="2">
        <v>43566.368055555555</v>
      </c>
      <c r="V3452">
        <v>25</v>
      </c>
      <c r="W3452">
        <v>25</v>
      </c>
      <c r="X3452">
        <v>80</v>
      </c>
      <c r="Y3452">
        <v>24.11</v>
      </c>
      <c r="Z3452">
        <v>15</v>
      </c>
      <c r="AA3452" s="1" t="s">
        <v>72</v>
      </c>
      <c r="AB3452">
        <v>3</v>
      </c>
      <c r="AC3452">
        <v>0</v>
      </c>
      <c r="AD3452" s="1" t="s">
        <v>965</v>
      </c>
      <c r="AE3452" t="b">
        <v>0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s="1" t="s">
        <v>51</v>
      </c>
      <c r="AS3452" s="1" t="s">
        <v>51</v>
      </c>
      <c r="AT3452" s="1" t="s">
        <v>51</v>
      </c>
      <c r="AU3452" s="1" t="s">
        <v>51</v>
      </c>
    </row>
    <row r="3453" spans="1:47" x14ac:dyDescent="0.25">
      <c r="A3453" s="1" t="s">
        <v>2435</v>
      </c>
      <c r="B3453">
        <v>3</v>
      </c>
      <c r="C3453" s="2">
        <v>43566.413807870369</v>
      </c>
      <c r="D3453" s="2">
        <v>43566.434594907405</v>
      </c>
      <c r="E3453">
        <v>39.671491000000003</v>
      </c>
      <c r="F3453">
        <v>-104.9282</v>
      </c>
      <c r="G3453">
        <v>39.673389</v>
      </c>
      <c r="H3453">
        <v>-104.929529</v>
      </c>
      <c r="I3453">
        <v>0.14899999999999999</v>
      </c>
      <c r="J3453" s="1" t="s">
        <v>1108</v>
      </c>
      <c r="L3453" s="1" t="s">
        <v>194</v>
      </c>
      <c r="M3453" s="1" t="s">
        <v>47</v>
      </c>
      <c r="N3453" s="1" t="s">
        <v>131</v>
      </c>
      <c r="O3453" s="1" t="s">
        <v>131</v>
      </c>
      <c r="P3453" s="1" t="s">
        <v>198</v>
      </c>
      <c r="Q3453" s="1" t="s">
        <v>387</v>
      </c>
      <c r="R3453" s="1" t="s">
        <v>48</v>
      </c>
      <c r="S3453" s="1" t="s">
        <v>79</v>
      </c>
      <c r="T3453" s="1" t="s">
        <v>200</v>
      </c>
      <c r="U3453" s="2">
        <v>43566.411805555559</v>
      </c>
      <c r="V3453">
        <v>28</v>
      </c>
      <c r="W3453">
        <v>23</v>
      </c>
      <c r="X3453">
        <v>63</v>
      </c>
      <c r="Y3453">
        <v>23.89</v>
      </c>
      <c r="Z3453">
        <v>10</v>
      </c>
      <c r="AA3453" s="1" t="s">
        <v>58</v>
      </c>
      <c r="AB3453">
        <v>5</v>
      </c>
      <c r="AC3453">
        <v>0</v>
      </c>
      <c r="AD3453" s="1" t="s">
        <v>818</v>
      </c>
      <c r="AE3453" t="b">
        <v>0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s="1" t="s">
        <v>51</v>
      </c>
      <c r="AS3453" s="1" t="s">
        <v>51</v>
      </c>
      <c r="AT3453" s="1" t="s">
        <v>51</v>
      </c>
      <c r="AU3453" s="1" t="s">
        <v>51</v>
      </c>
    </row>
    <row r="3454" spans="1:47" x14ac:dyDescent="0.25">
      <c r="A3454" s="1" t="s">
        <v>2273</v>
      </c>
      <c r="B3454">
        <v>4</v>
      </c>
      <c r="C3454" s="2">
        <v>43566.416956018518</v>
      </c>
      <c r="D3454" s="2">
        <v>43566.436342592591</v>
      </c>
      <c r="E3454">
        <v>39.675379999999997</v>
      </c>
      <c r="F3454">
        <v>-104.93097</v>
      </c>
      <c r="G3454">
        <v>39.678440000000002</v>
      </c>
      <c r="H3454">
        <v>-104.93334</v>
      </c>
      <c r="I3454">
        <v>0.246</v>
      </c>
      <c r="J3454" s="1" t="s">
        <v>2274</v>
      </c>
      <c r="L3454" s="1" t="s">
        <v>265</v>
      </c>
      <c r="M3454" s="1" t="s">
        <v>47</v>
      </c>
      <c r="N3454" s="1" t="s">
        <v>131</v>
      </c>
      <c r="O3454" s="1" t="s">
        <v>131</v>
      </c>
      <c r="P3454" s="1" t="s">
        <v>198</v>
      </c>
      <c r="Q3454" s="1" t="s">
        <v>387</v>
      </c>
      <c r="R3454" s="1" t="s">
        <v>48</v>
      </c>
      <c r="S3454" s="1" t="s">
        <v>79</v>
      </c>
      <c r="T3454" s="1" t="s">
        <v>200</v>
      </c>
      <c r="U3454" s="2">
        <v>43566.411805555559</v>
      </c>
      <c r="V3454">
        <v>28</v>
      </c>
      <c r="W3454">
        <v>23</v>
      </c>
      <c r="X3454">
        <v>63</v>
      </c>
      <c r="Y3454">
        <v>23.89</v>
      </c>
      <c r="Z3454">
        <v>10</v>
      </c>
      <c r="AA3454" s="1" t="s">
        <v>58</v>
      </c>
      <c r="AB3454">
        <v>5</v>
      </c>
      <c r="AC3454">
        <v>0</v>
      </c>
      <c r="AD3454" s="1" t="s">
        <v>818</v>
      </c>
      <c r="AE3454" t="b">
        <v>0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s="1" t="s">
        <v>51</v>
      </c>
      <c r="AS3454" s="1" t="s">
        <v>51</v>
      </c>
      <c r="AT3454" s="1" t="s">
        <v>51</v>
      </c>
      <c r="AU3454" s="1" t="s">
        <v>51</v>
      </c>
    </row>
    <row r="3455" spans="1:47" x14ac:dyDescent="0.25">
      <c r="A3455" s="1" t="s">
        <v>7558</v>
      </c>
      <c r="B3455">
        <v>3</v>
      </c>
      <c r="C3455" s="2">
        <v>43566.419560185182</v>
      </c>
      <c r="D3455" s="2">
        <v>43566.440150462964</v>
      </c>
      <c r="E3455">
        <v>39.628624000000002</v>
      </c>
      <c r="F3455">
        <v>-105.01047</v>
      </c>
      <c r="G3455">
        <v>39.626939999999998</v>
      </c>
      <c r="H3455">
        <v>-105.01152</v>
      </c>
      <c r="I3455">
        <v>0.129</v>
      </c>
      <c r="J3455" s="1" t="s">
        <v>341</v>
      </c>
      <c r="K3455">
        <v>4863</v>
      </c>
      <c r="L3455" s="1" t="s">
        <v>6589</v>
      </c>
      <c r="M3455" s="1" t="s">
        <v>47</v>
      </c>
      <c r="N3455" s="1" t="s">
        <v>138</v>
      </c>
      <c r="O3455" s="1" t="s">
        <v>201</v>
      </c>
      <c r="P3455" s="1" t="s">
        <v>198</v>
      </c>
      <c r="Q3455" s="1" t="s">
        <v>6615</v>
      </c>
      <c r="R3455" s="1" t="s">
        <v>48</v>
      </c>
      <c r="S3455" s="1" t="s">
        <v>79</v>
      </c>
      <c r="T3455" s="1" t="s">
        <v>200</v>
      </c>
      <c r="U3455" s="2">
        <v>43566.411805555559</v>
      </c>
      <c r="V3455">
        <v>28</v>
      </c>
      <c r="W3455">
        <v>23</v>
      </c>
      <c r="X3455">
        <v>63</v>
      </c>
      <c r="Y3455">
        <v>23.89</v>
      </c>
      <c r="Z3455">
        <v>10</v>
      </c>
      <c r="AA3455" s="1" t="s">
        <v>58</v>
      </c>
      <c r="AB3455">
        <v>5</v>
      </c>
      <c r="AC3455">
        <v>0</v>
      </c>
      <c r="AD3455" s="1" t="s">
        <v>818</v>
      </c>
      <c r="AE3455" t="b">
        <v>0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s="1" t="s">
        <v>51</v>
      </c>
      <c r="AS3455" s="1" t="s">
        <v>51</v>
      </c>
      <c r="AT3455" s="1" t="s">
        <v>51</v>
      </c>
      <c r="AU3455" s="1" t="s">
        <v>51</v>
      </c>
    </row>
    <row r="3456" spans="1:47" x14ac:dyDescent="0.25">
      <c r="A3456" s="1" t="s">
        <v>2905</v>
      </c>
      <c r="B3456">
        <v>3</v>
      </c>
      <c r="C3456" s="2">
        <v>43566.438807870371</v>
      </c>
      <c r="D3456" s="2">
        <v>43566.459583333337</v>
      </c>
      <c r="E3456">
        <v>39.970151000000001</v>
      </c>
      <c r="F3456">
        <v>-104.98801</v>
      </c>
      <c r="G3456">
        <v>39.971670000000003</v>
      </c>
      <c r="H3456">
        <v>-104.98801</v>
      </c>
      <c r="I3456">
        <v>0.105</v>
      </c>
      <c r="J3456" s="1" t="s">
        <v>560</v>
      </c>
      <c r="L3456" s="1" t="s">
        <v>194</v>
      </c>
      <c r="M3456" s="1" t="s">
        <v>47</v>
      </c>
      <c r="N3456" s="1" t="s">
        <v>244</v>
      </c>
      <c r="O3456" s="1" t="s">
        <v>147</v>
      </c>
      <c r="P3456" s="1" t="s">
        <v>198</v>
      </c>
      <c r="Q3456" s="1" t="s">
        <v>271</v>
      </c>
      <c r="R3456" s="1" t="s">
        <v>48</v>
      </c>
      <c r="S3456" s="1" t="s">
        <v>79</v>
      </c>
      <c r="T3456" s="1" t="s">
        <v>272</v>
      </c>
      <c r="U3456" s="2">
        <v>43566.441666666666</v>
      </c>
      <c r="V3456">
        <v>32</v>
      </c>
      <c r="W3456">
        <v>32</v>
      </c>
      <c r="X3456">
        <v>53</v>
      </c>
      <c r="Y3456">
        <v>24.63</v>
      </c>
      <c r="Z3456">
        <v>10</v>
      </c>
      <c r="AA3456" s="1" t="s">
        <v>8942</v>
      </c>
      <c r="AB3456">
        <v>0</v>
      </c>
      <c r="AC3456">
        <v>0</v>
      </c>
      <c r="AD3456" s="1" t="s">
        <v>965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s="1" t="s">
        <v>51</v>
      </c>
      <c r="AS3456" s="1" t="s">
        <v>51</v>
      </c>
      <c r="AT3456" s="1" t="s">
        <v>51</v>
      </c>
      <c r="AU3456" s="1" t="s">
        <v>51</v>
      </c>
    </row>
    <row r="3457" spans="1:47" x14ac:dyDescent="0.25">
      <c r="A3457" s="1" t="s">
        <v>2275</v>
      </c>
      <c r="B3457">
        <v>4</v>
      </c>
      <c r="C3457" s="2">
        <v>43566.608113425929</v>
      </c>
      <c r="D3457" s="2">
        <v>43566.628622685188</v>
      </c>
      <c r="E3457">
        <v>37.134290999999997</v>
      </c>
      <c r="F3457">
        <v>-104.521441</v>
      </c>
      <c r="G3457">
        <v>37.088240999999996</v>
      </c>
      <c r="H3457">
        <v>-104.52246100000001</v>
      </c>
      <c r="I3457">
        <v>3.1819999999999999</v>
      </c>
      <c r="J3457" s="1" t="s">
        <v>2276</v>
      </c>
      <c r="L3457" s="1" t="s">
        <v>195</v>
      </c>
      <c r="M3457" s="1" t="s">
        <v>47</v>
      </c>
      <c r="N3457" s="1" t="s">
        <v>100</v>
      </c>
      <c r="O3457" s="1" t="s">
        <v>375</v>
      </c>
      <c r="P3457" s="1" t="s">
        <v>198</v>
      </c>
      <c r="Q3457" s="1" t="s">
        <v>376</v>
      </c>
      <c r="R3457" s="1" t="s">
        <v>48</v>
      </c>
      <c r="S3457" s="1" t="s">
        <v>79</v>
      </c>
      <c r="T3457" s="1" t="s">
        <v>377</v>
      </c>
      <c r="U3457" s="2">
        <v>43566.620833333334</v>
      </c>
      <c r="V3457">
        <v>40</v>
      </c>
      <c r="W3457">
        <v>33</v>
      </c>
      <c r="X3457">
        <v>60</v>
      </c>
      <c r="Y3457">
        <v>23.99</v>
      </c>
      <c r="Z3457">
        <v>10</v>
      </c>
      <c r="AA3457" s="1" t="s">
        <v>63</v>
      </c>
      <c r="AB3457">
        <v>12</v>
      </c>
      <c r="AC3457">
        <v>0</v>
      </c>
      <c r="AD3457" s="1" t="s">
        <v>818</v>
      </c>
      <c r="AE3457" t="b">
        <v>0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s="1" t="s">
        <v>51</v>
      </c>
      <c r="AS3457" s="1" t="s">
        <v>51</v>
      </c>
      <c r="AT3457" s="1" t="s">
        <v>51</v>
      </c>
      <c r="AU3457" s="1" t="s">
        <v>51</v>
      </c>
    </row>
    <row r="3458" spans="1:47" x14ac:dyDescent="0.25">
      <c r="A3458" s="1" t="s">
        <v>2277</v>
      </c>
      <c r="B3458">
        <v>4</v>
      </c>
      <c r="C3458" s="2">
        <v>43566.611724537041</v>
      </c>
      <c r="D3458" s="2">
        <v>43566.819895833331</v>
      </c>
      <c r="E3458">
        <v>37.139560000000003</v>
      </c>
      <c r="F3458">
        <v>-104.52021000000001</v>
      </c>
      <c r="G3458">
        <v>37.087980000000002</v>
      </c>
      <c r="H3458">
        <v>-104.52252</v>
      </c>
      <c r="I3458">
        <v>3.5659999999999998</v>
      </c>
      <c r="J3458" s="1" t="s">
        <v>2276</v>
      </c>
      <c r="L3458" s="1" t="s">
        <v>326</v>
      </c>
      <c r="M3458" s="1" t="s">
        <v>47</v>
      </c>
      <c r="N3458" s="1" t="s">
        <v>100</v>
      </c>
      <c r="O3458" s="1" t="s">
        <v>375</v>
      </c>
      <c r="P3458" s="1" t="s">
        <v>198</v>
      </c>
      <c r="Q3458" s="1" t="s">
        <v>376</v>
      </c>
      <c r="R3458" s="1" t="s">
        <v>48</v>
      </c>
      <c r="S3458" s="1" t="s">
        <v>79</v>
      </c>
      <c r="T3458" s="1" t="s">
        <v>377</v>
      </c>
      <c r="U3458" s="2">
        <v>43566.620833333334</v>
      </c>
      <c r="V3458">
        <v>40</v>
      </c>
      <c r="W3458">
        <v>33</v>
      </c>
      <c r="X3458">
        <v>60</v>
      </c>
      <c r="Y3458">
        <v>23.99</v>
      </c>
      <c r="Z3458">
        <v>10</v>
      </c>
      <c r="AA3458" s="1" t="s">
        <v>63</v>
      </c>
      <c r="AB3458">
        <v>12</v>
      </c>
      <c r="AC3458">
        <v>0</v>
      </c>
      <c r="AD3458" s="1" t="s">
        <v>818</v>
      </c>
      <c r="AE3458" t="b">
        <v>0</v>
      </c>
      <c r="AF3458" t="b">
        <v>0</v>
      </c>
      <c r="AG3458" t="b">
        <v>0</v>
      </c>
      <c r="AH3458" t="b">
        <v>0</v>
      </c>
      <c r="AI3458" t="b">
        <v>1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s="1" t="s">
        <v>51</v>
      </c>
      <c r="AS3458" s="1" t="s">
        <v>51</v>
      </c>
      <c r="AT3458" s="1" t="s">
        <v>51</v>
      </c>
      <c r="AU3458" s="1" t="s">
        <v>51</v>
      </c>
    </row>
    <row r="3459" spans="1:47" x14ac:dyDescent="0.25">
      <c r="A3459" s="1" t="s">
        <v>2906</v>
      </c>
      <c r="B3459">
        <v>4</v>
      </c>
      <c r="C3459" s="2">
        <v>43566.664375</v>
      </c>
      <c r="D3459" s="2">
        <v>43566.684120370373</v>
      </c>
      <c r="E3459">
        <v>37.134290999999997</v>
      </c>
      <c r="F3459">
        <v>-104.521441</v>
      </c>
      <c r="G3459">
        <v>37.088240999999996</v>
      </c>
      <c r="H3459">
        <v>-104.52246100000001</v>
      </c>
      <c r="I3459">
        <v>3.1819999999999999</v>
      </c>
      <c r="J3459" s="1" t="s">
        <v>2907</v>
      </c>
      <c r="L3459" s="1" t="s">
        <v>195</v>
      </c>
      <c r="M3459" s="1" t="s">
        <v>47</v>
      </c>
      <c r="N3459" s="1" t="s">
        <v>100</v>
      </c>
      <c r="O3459" s="1" t="s">
        <v>375</v>
      </c>
      <c r="P3459" s="1" t="s">
        <v>198</v>
      </c>
      <c r="Q3459" s="1" t="s">
        <v>376</v>
      </c>
      <c r="R3459" s="1" t="s">
        <v>48</v>
      </c>
      <c r="S3459" s="1" t="s">
        <v>79</v>
      </c>
      <c r="T3459" s="1" t="s">
        <v>377</v>
      </c>
      <c r="U3459" s="2">
        <v>43566.662499999999</v>
      </c>
      <c r="V3459">
        <v>40</v>
      </c>
      <c r="W3459">
        <v>34</v>
      </c>
      <c r="X3459">
        <v>58</v>
      </c>
      <c r="Y3459">
        <v>23.99</v>
      </c>
      <c r="Z3459">
        <v>10</v>
      </c>
      <c r="AA3459" s="1" t="s">
        <v>63</v>
      </c>
      <c r="AB3459">
        <v>9</v>
      </c>
      <c r="AC3459">
        <v>0</v>
      </c>
      <c r="AD3459" s="1" t="s">
        <v>965</v>
      </c>
      <c r="AE3459" t="b">
        <v>0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s="1" t="s">
        <v>51</v>
      </c>
      <c r="AS3459" s="1" t="s">
        <v>51</v>
      </c>
      <c r="AT3459" s="1" t="s">
        <v>51</v>
      </c>
      <c r="AU3459" s="1" t="s">
        <v>51</v>
      </c>
    </row>
    <row r="3460" spans="1:47" x14ac:dyDescent="0.25">
      <c r="A3460" s="1" t="s">
        <v>1793</v>
      </c>
      <c r="B3460">
        <v>3</v>
      </c>
      <c r="C3460" s="2">
        <v>43566.669537037036</v>
      </c>
      <c r="D3460" s="2">
        <v>43566.690162037034</v>
      </c>
      <c r="E3460">
        <v>38.428780000000003</v>
      </c>
      <c r="F3460">
        <v>-104.60741</v>
      </c>
      <c r="G3460">
        <v>38.434539000000001</v>
      </c>
      <c r="H3460">
        <v>-104.60666000000001</v>
      </c>
      <c r="I3460">
        <v>0.4</v>
      </c>
      <c r="J3460" s="1" t="s">
        <v>497</v>
      </c>
      <c r="L3460" s="1" t="s">
        <v>194</v>
      </c>
      <c r="M3460" s="1" t="s">
        <v>47</v>
      </c>
      <c r="N3460" s="1" t="s">
        <v>411</v>
      </c>
      <c r="O3460" s="1" t="s">
        <v>411</v>
      </c>
      <c r="P3460" s="1" t="s">
        <v>198</v>
      </c>
      <c r="Q3460" s="1" t="s">
        <v>412</v>
      </c>
      <c r="R3460" s="1" t="s">
        <v>48</v>
      </c>
      <c r="S3460" s="1" t="s">
        <v>79</v>
      </c>
      <c r="T3460" s="1" t="s">
        <v>413</v>
      </c>
      <c r="U3460" s="2">
        <v>43566.661805555559</v>
      </c>
      <c r="V3460">
        <v>50</v>
      </c>
      <c r="W3460">
        <v>50</v>
      </c>
      <c r="X3460">
        <v>35</v>
      </c>
      <c r="Y3460">
        <v>24.92</v>
      </c>
      <c r="Z3460">
        <v>10</v>
      </c>
      <c r="AA3460" s="1" t="s">
        <v>66</v>
      </c>
      <c r="AB3460">
        <v>13</v>
      </c>
      <c r="AC3460">
        <v>0</v>
      </c>
      <c r="AD3460" s="1" t="s">
        <v>1067</v>
      </c>
      <c r="AE3460" t="b">
        <v>0</v>
      </c>
      <c r="AF3460" t="b">
        <v>0</v>
      </c>
      <c r="AG3460" t="b">
        <v>0</v>
      </c>
      <c r="AH3460" t="b">
        <v>0</v>
      </c>
      <c r="AI3460" t="b">
        <v>1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s="1" t="s">
        <v>51</v>
      </c>
      <c r="AS3460" s="1" t="s">
        <v>51</v>
      </c>
      <c r="AT3460" s="1" t="s">
        <v>51</v>
      </c>
      <c r="AU3460" s="1" t="s">
        <v>51</v>
      </c>
    </row>
    <row r="3461" spans="1:47" x14ac:dyDescent="0.25">
      <c r="A3461" s="1" t="s">
        <v>9349</v>
      </c>
      <c r="B3461">
        <v>2</v>
      </c>
      <c r="C3461" s="2">
        <v>43566.690393518518</v>
      </c>
      <c r="D3461" s="2">
        <v>43566.710520833331</v>
      </c>
      <c r="E3461">
        <v>39.63541</v>
      </c>
      <c r="F3461">
        <v>-104.90282000000001</v>
      </c>
      <c r="G3461">
        <v>39.637970000000003</v>
      </c>
      <c r="H3461">
        <v>-104.90944</v>
      </c>
      <c r="I3461">
        <v>0.39400000000000002</v>
      </c>
      <c r="J3461" s="1" t="s">
        <v>9350</v>
      </c>
      <c r="L3461" s="1" t="s">
        <v>403</v>
      </c>
      <c r="M3461" s="1" t="s">
        <v>47</v>
      </c>
      <c r="N3461" s="1" t="s">
        <v>131</v>
      </c>
      <c r="O3461" s="1" t="s">
        <v>131</v>
      </c>
      <c r="P3461" s="1" t="s">
        <v>198</v>
      </c>
      <c r="Q3461" s="1" t="s">
        <v>414</v>
      </c>
      <c r="R3461" s="1" t="s">
        <v>48</v>
      </c>
      <c r="S3461" s="1" t="s">
        <v>79</v>
      </c>
      <c r="T3461" s="1" t="s">
        <v>200</v>
      </c>
      <c r="U3461" s="2">
        <v>43566.703472222223</v>
      </c>
      <c r="V3461">
        <v>40</v>
      </c>
      <c r="W3461">
        <v>36</v>
      </c>
      <c r="X3461">
        <v>53</v>
      </c>
      <c r="Y3461">
        <v>23.88</v>
      </c>
      <c r="Z3461">
        <v>10</v>
      </c>
      <c r="AA3461" s="1" t="s">
        <v>59</v>
      </c>
      <c r="AB3461">
        <v>6</v>
      </c>
      <c r="AC3461">
        <v>0</v>
      </c>
      <c r="AD3461" s="1" t="s">
        <v>1067</v>
      </c>
      <c r="AE3461" t="b">
        <v>0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s="1" t="s">
        <v>51</v>
      </c>
      <c r="AS3461" s="1" t="s">
        <v>51</v>
      </c>
      <c r="AT3461" s="1" t="s">
        <v>51</v>
      </c>
      <c r="AU3461" s="1" t="s">
        <v>51</v>
      </c>
    </row>
    <row r="3462" spans="1:47" x14ac:dyDescent="0.25">
      <c r="A3462" s="1" t="s">
        <v>2436</v>
      </c>
      <c r="B3462">
        <v>3</v>
      </c>
      <c r="C3462" s="2">
        <v>43566.702905092592</v>
      </c>
      <c r="D3462" s="2">
        <v>43566.72347222222</v>
      </c>
      <c r="E3462">
        <v>39.778359999999999</v>
      </c>
      <c r="F3462">
        <v>-104.89577300000001</v>
      </c>
      <c r="G3462">
        <v>39.778419999999997</v>
      </c>
      <c r="H3462">
        <v>-104.896974</v>
      </c>
      <c r="I3462">
        <v>6.4000000000000001E-2</v>
      </c>
      <c r="J3462" s="1" t="s">
        <v>416</v>
      </c>
      <c r="L3462" s="1" t="s">
        <v>137</v>
      </c>
      <c r="M3462" s="1" t="s">
        <v>47</v>
      </c>
      <c r="N3462" s="1" t="s">
        <v>131</v>
      </c>
      <c r="O3462" s="1" t="s">
        <v>131</v>
      </c>
      <c r="P3462" s="1" t="s">
        <v>198</v>
      </c>
      <c r="Q3462" s="1" t="s">
        <v>246</v>
      </c>
      <c r="R3462" s="1" t="s">
        <v>48</v>
      </c>
      <c r="S3462" s="1" t="s">
        <v>79</v>
      </c>
      <c r="T3462" s="1" t="s">
        <v>205</v>
      </c>
      <c r="U3462" s="2">
        <v>43566.697916666664</v>
      </c>
      <c r="V3462">
        <v>41</v>
      </c>
      <c r="W3462">
        <v>36</v>
      </c>
      <c r="X3462">
        <v>45</v>
      </c>
      <c r="Y3462">
        <v>24.1</v>
      </c>
      <c r="Z3462">
        <v>10</v>
      </c>
      <c r="AA3462" s="1" t="s">
        <v>59</v>
      </c>
      <c r="AB3462">
        <v>7</v>
      </c>
      <c r="AC3462">
        <v>0</v>
      </c>
      <c r="AD3462" s="1" t="s">
        <v>818</v>
      </c>
      <c r="AE3462" t="b">
        <v>0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s="1" t="s">
        <v>51</v>
      </c>
      <c r="AS3462" s="1" t="s">
        <v>51</v>
      </c>
      <c r="AT3462" s="1" t="s">
        <v>51</v>
      </c>
      <c r="AU3462" s="1" t="s">
        <v>51</v>
      </c>
    </row>
    <row r="3463" spans="1:47" x14ac:dyDescent="0.25">
      <c r="A3463" s="1" t="s">
        <v>9351</v>
      </c>
      <c r="B3463">
        <v>2</v>
      </c>
      <c r="C3463" s="2">
        <v>43566.708622685182</v>
      </c>
      <c r="D3463" s="2">
        <v>43566.728506944448</v>
      </c>
      <c r="E3463">
        <v>39.777296999999997</v>
      </c>
      <c r="F3463">
        <v>-104.88175699999999</v>
      </c>
      <c r="G3463">
        <v>39.778514999999999</v>
      </c>
      <c r="H3463">
        <v>-104.889397</v>
      </c>
      <c r="I3463">
        <v>0.41399999999999998</v>
      </c>
      <c r="J3463" s="1" t="s">
        <v>9352</v>
      </c>
      <c r="L3463" s="1" t="s">
        <v>167</v>
      </c>
      <c r="M3463" s="1" t="s">
        <v>47</v>
      </c>
      <c r="N3463" s="1" t="s">
        <v>131</v>
      </c>
      <c r="O3463" s="1" t="s">
        <v>131</v>
      </c>
      <c r="P3463" s="1" t="s">
        <v>198</v>
      </c>
      <c r="Q3463" s="1" t="s">
        <v>453</v>
      </c>
      <c r="R3463" s="1" t="s">
        <v>48</v>
      </c>
      <c r="S3463" s="1" t="s">
        <v>79</v>
      </c>
      <c r="T3463" s="1" t="s">
        <v>203</v>
      </c>
      <c r="U3463" s="2">
        <v>43566.706944444442</v>
      </c>
      <c r="V3463">
        <v>38</v>
      </c>
      <c r="W3463">
        <v>30</v>
      </c>
      <c r="X3463">
        <v>66</v>
      </c>
      <c r="Y3463">
        <v>24.09</v>
      </c>
      <c r="Z3463">
        <v>10</v>
      </c>
      <c r="AA3463" s="1" t="s">
        <v>62</v>
      </c>
      <c r="AB3463">
        <v>10</v>
      </c>
      <c r="AC3463">
        <v>0</v>
      </c>
      <c r="AD3463" s="1" t="s">
        <v>818</v>
      </c>
      <c r="AE3463" t="b">
        <v>0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s="1" t="s">
        <v>51</v>
      </c>
      <c r="AS3463" s="1" t="s">
        <v>51</v>
      </c>
      <c r="AT3463" s="1" t="s">
        <v>51</v>
      </c>
      <c r="AU3463" s="1" t="s">
        <v>51</v>
      </c>
    </row>
    <row r="3464" spans="1:47" x14ac:dyDescent="0.25">
      <c r="A3464" s="1" t="s">
        <v>9353</v>
      </c>
      <c r="B3464">
        <v>2</v>
      </c>
      <c r="C3464" s="2">
        <v>43566.710706018515</v>
      </c>
      <c r="D3464" s="2">
        <v>43566.730856481481</v>
      </c>
      <c r="E3464">
        <v>39.77825</v>
      </c>
      <c r="F3464">
        <v>-104.88298</v>
      </c>
      <c r="G3464">
        <v>39.778359999999999</v>
      </c>
      <c r="H3464">
        <v>-104.88491999999999</v>
      </c>
      <c r="I3464">
        <v>0.10299999999999999</v>
      </c>
      <c r="J3464" s="1" t="s">
        <v>9354</v>
      </c>
      <c r="L3464" s="1" t="s">
        <v>9073</v>
      </c>
      <c r="M3464" s="1" t="s">
        <v>47</v>
      </c>
      <c r="N3464" s="1" t="s">
        <v>131</v>
      </c>
      <c r="O3464" s="1" t="s">
        <v>131</v>
      </c>
      <c r="P3464" s="1" t="s">
        <v>198</v>
      </c>
      <c r="Q3464" s="1" t="s">
        <v>453</v>
      </c>
      <c r="R3464" s="1" t="s">
        <v>48</v>
      </c>
      <c r="S3464" s="1" t="s">
        <v>79</v>
      </c>
      <c r="T3464" s="1" t="s">
        <v>203</v>
      </c>
      <c r="U3464" s="2">
        <v>43566.706944444442</v>
      </c>
      <c r="V3464">
        <v>38</v>
      </c>
      <c r="W3464">
        <v>30</v>
      </c>
      <c r="X3464">
        <v>66</v>
      </c>
      <c r="Y3464">
        <v>24.09</v>
      </c>
      <c r="Z3464">
        <v>10</v>
      </c>
      <c r="AA3464" s="1" t="s">
        <v>62</v>
      </c>
      <c r="AB3464">
        <v>10</v>
      </c>
      <c r="AC3464">
        <v>0</v>
      </c>
      <c r="AD3464" s="1" t="s">
        <v>818</v>
      </c>
      <c r="AE3464" t="b">
        <v>0</v>
      </c>
      <c r="AF3464" t="b">
        <v>0</v>
      </c>
      <c r="AG3464" t="b">
        <v>1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1</v>
      </c>
      <c r="AQ3464" t="b">
        <v>0</v>
      </c>
      <c r="AR3464" s="1" t="s">
        <v>51</v>
      </c>
      <c r="AS3464" s="1" t="s">
        <v>51</v>
      </c>
      <c r="AT3464" s="1" t="s">
        <v>51</v>
      </c>
      <c r="AU3464" s="1" t="s">
        <v>51</v>
      </c>
    </row>
    <row r="3465" spans="1:47" x14ac:dyDescent="0.25">
      <c r="A3465" s="1" t="s">
        <v>9355</v>
      </c>
      <c r="B3465">
        <v>2</v>
      </c>
      <c r="C3465" s="2">
        <v>43566.710706018515</v>
      </c>
      <c r="D3465" s="2">
        <v>43566.730856481481</v>
      </c>
      <c r="E3465">
        <v>39.776429999999998</v>
      </c>
      <c r="F3465">
        <v>-104.87299</v>
      </c>
      <c r="G3465">
        <v>39.77825</v>
      </c>
      <c r="H3465">
        <v>-104.88273</v>
      </c>
      <c r="I3465">
        <v>0.53200000000000003</v>
      </c>
      <c r="J3465" s="1" t="s">
        <v>9356</v>
      </c>
      <c r="L3465" s="1" t="s">
        <v>137</v>
      </c>
      <c r="M3465" s="1" t="s">
        <v>47</v>
      </c>
      <c r="N3465" s="1" t="s">
        <v>131</v>
      </c>
      <c r="O3465" s="1" t="s">
        <v>131</v>
      </c>
      <c r="P3465" s="1" t="s">
        <v>198</v>
      </c>
      <c r="Q3465" s="1" t="s">
        <v>453</v>
      </c>
      <c r="R3465" s="1" t="s">
        <v>48</v>
      </c>
      <c r="S3465" s="1" t="s">
        <v>79</v>
      </c>
      <c r="T3465" s="1" t="s">
        <v>203</v>
      </c>
      <c r="U3465" s="2">
        <v>43566.706944444442</v>
      </c>
      <c r="V3465">
        <v>38</v>
      </c>
      <c r="W3465">
        <v>30</v>
      </c>
      <c r="X3465">
        <v>66</v>
      </c>
      <c r="Y3465">
        <v>24.09</v>
      </c>
      <c r="Z3465">
        <v>10</v>
      </c>
      <c r="AA3465" s="1" t="s">
        <v>62</v>
      </c>
      <c r="AB3465">
        <v>10</v>
      </c>
      <c r="AC3465">
        <v>0</v>
      </c>
      <c r="AD3465" s="1" t="s">
        <v>818</v>
      </c>
      <c r="AE3465" t="b">
        <v>0</v>
      </c>
      <c r="AF3465" t="b">
        <v>0</v>
      </c>
      <c r="AG3465" t="b">
        <v>0</v>
      </c>
      <c r="AH3465" t="b">
        <v>0</v>
      </c>
      <c r="AI3465" t="b">
        <v>1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s="1" t="s">
        <v>51</v>
      </c>
      <c r="AS3465" s="1" t="s">
        <v>51</v>
      </c>
      <c r="AT3465" s="1" t="s">
        <v>51</v>
      </c>
      <c r="AU3465" s="1" t="s">
        <v>51</v>
      </c>
    </row>
    <row r="3466" spans="1:47" x14ac:dyDescent="0.25">
      <c r="A3466" s="1" t="s">
        <v>2437</v>
      </c>
      <c r="B3466">
        <v>3</v>
      </c>
      <c r="C3466" s="2">
        <v>43566.729456018518</v>
      </c>
      <c r="D3466" s="2">
        <v>43566.749884259261</v>
      </c>
      <c r="E3466">
        <v>38.850884999999998</v>
      </c>
      <c r="F3466">
        <v>-104.831941</v>
      </c>
      <c r="G3466">
        <v>38.853360000000002</v>
      </c>
      <c r="H3466">
        <v>-104.83228</v>
      </c>
      <c r="I3466">
        <v>0.17199999999999999</v>
      </c>
      <c r="J3466" s="1" t="s">
        <v>2438</v>
      </c>
      <c r="L3466" s="1" t="s">
        <v>2439</v>
      </c>
      <c r="M3466" s="1" t="s">
        <v>47</v>
      </c>
      <c r="N3466" s="1" t="s">
        <v>232</v>
      </c>
      <c r="O3466" s="1" t="s">
        <v>193</v>
      </c>
      <c r="P3466" s="1" t="s">
        <v>198</v>
      </c>
      <c r="Q3466" s="1" t="s">
        <v>389</v>
      </c>
      <c r="R3466" s="1" t="s">
        <v>48</v>
      </c>
      <c r="S3466" s="1" t="s">
        <v>79</v>
      </c>
      <c r="T3466" s="1" t="s">
        <v>249</v>
      </c>
      <c r="U3466" s="2">
        <v>43566.745833333334</v>
      </c>
      <c r="V3466">
        <v>36</v>
      </c>
      <c r="W3466">
        <v>30</v>
      </c>
      <c r="X3466">
        <v>62</v>
      </c>
      <c r="Y3466">
        <v>23.63</v>
      </c>
      <c r="Z3466">
        <v>10</v>
      </c>
      <c r="AA3466" s="1" t="s">
        <v>59</v>
      </c>
      <c r="AB3466">
        <v>8</v>
      </c>
      <c r="AC3466">
        <v>0</v>
      </c>
      <c r="AD3466" s="1" t="s">
        <v>818</v>
      </c>
      <c r="AE3466" t="b">
        <v>0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s="1" t="s">
        <v>51</v>
      </c>
      <c r="AS3466" s="1" t="s">
        <v>51</v>
      </c>
      <c r="AT3466" s="1" t="s">
        <v>51</v>
      </c>
      <c r="AU3466" s="1" t="s">
        <v>51</v>
      </c>
    </row>
    <row r="3467" spans="1:47" x14ac:dyDescent="0.25">
      <c r="A3467" s="1" t="s">
        <v>1580</v>
      </c>
      <c r="B3467">
        <v>3</v>
      </c>
      <c r="C3467" s="2">
        <v>43566.951307870368</v>
      </c>
      <c r="D3467" s="2">
        <v>43566.972094907411</v>
      </c>
      <c r="E3467">
        <v>39.65813</v>
      </c>
      <c r="F3467">
        <v>-104.92050999999999</v>
      </c>
      <c r="G3467">
        <v>39.658824000000003</v>
      </c>
      <c r="H3467">
        <v>-104.920798</v>
      </c>
      <c r="I3467">
        <v>0.05</v>
      </c>
      <c r="J3467" s="1" t="s">
        <v>604</v>
      </c>
      <c r="L3467" s="1" t="s">
        <v>194</v>
      </c>
      <c r="M3467" s="1" t="s">
        <v>47</v>
      </c>
      <c r="N3467" s="1" t="s">
        <v>131</v>
      </c>
      <c r="O3467" s="1" t="s">
        <v>131</v>
      </c>
      <c r="P3467" s="1" t="s">
        <v>198</v>
      </c>
      <c r="Q3467" s="1" t="s">
        <v>387</v>
      </c>
      <c r="R3467" s="1" t="s">
        <v>48</v>
      </c>
      <c r="S3467" s="1" t="s">
        <v>79</v>
      </c>
      <c r="T3467" s="1" t="s">
        <v>200</v>
      </c>
      <c r="U3467" s="2">
        <v>43566.953472222223</v>
      </c>
      <c r="V3467">
        <v>29</v>
      </c>
      <c r="W3467">
        <v>20</v>
      </c>
      <c r="X3467">
        <v>82</v>
      </c>
      <c r="Y3467">
        <v>23.94</v>
      </c>
      <c r="Z3467">
        <v>10</v>
      </c>
      <c r="AA3467" s="1" t="s">
        <v>68</v>
      </c>
      <c r="AB3467">
        <v>10</v>
      </c>
      <c r="AC3467">
        <v>0</v>
      </c>
      <c r="AD3467" s="1" t="s">
        <v>1067</v>
      </c>
      <c r="AE3467" t="b">
        <v>0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s="1" t="s">
        <v>53</v>
      </c>
      <c r="AS3467" s="1" t="s">
        <v>53</v>
      </c>
      <c r="AT3467" s="1" t="s">
        <v>53</v>
      </c>
      <c r="AU3467" s="1" t="s">
        <v>53</v>
      </c>
    </row>
    <row r="3468" spans="1:47" x14ac:dyDescent="0.25">
      <c r="A3468" s="1" t="s">
        <v>7471</v>
      </c>
      <c r="B3468">
        <v>4</v>
      </c>
      <c r="C3468" s="2">
        <v>43567.308078703703</v>
      </c>
      <c r="D3468" s="2">
        <v>43567.328842592593</v>
      </c>
      <c r="E3468">
        <v>39.538632</v>
      </c>
      <c r="F3468">
        <v>-104.76890899999999</v>
      </c>
      <c r="G3468">
        <v>39.53754</v>
      </c>
      <c r="H3468">
        <v>-104.76837999999999</v>
      </c>
      <c r="I3468">
        <v>8.1000000000000003E-2</v>
      </c>
      <c r="J3468" s="1" t="s">
        <v>2111</v>
      </c>
      <c r="K3468">
        <v>9845</v>
      </c>
      <c r="L3468" s="1" t="s">
        <v>6638</v>
      </c>
      <c r="M3468" s="1" t="s">
        <v>97</v>
      </c>
      <c r="N3468" s="1" t="s">
        <v>173</v>
      </c>
      <c r="O3468" s="1" t="s">
        <v>121</v>
      </c>
      <c r="P3468" s="1" t="s">
        <v>198</v>
      </c>
      <c r="Q3468" s="1" t="s">
        <v>7472</v>
      </c>
      <c r="R3468" s="1" t="s">
        <v>48</v>
      </c>
      <c r="S3468" s="1" t="s">
        <v>79</v>
      </c>
      <c r="T3468" s="1" t="s">
        <v>200</v>
      </c>
      <c r="U3468" s="2">
        <v>43567.328472222223</v>
      </c>
      <c r="V3468">
        <v>24</v>
      </c>
      <c r="W3468">
        <v>13</v>
      </c>
      <c r="X3468">
        <v>84</v>
      </c>
      <c r="Y3468">
        <v>23.99</v>
      </c>
      <c r="Z3468">
        <v>10</v>
      </c>
      <c r="AA3468" s="1" t="s">
        <v>63</v>
      </c>
      <c r="AB3468">
        <v>12</v>
      </c>
      <c r="AC3468">
        <v>0</v>
      </c>
      <c r="AD3468" s="1" t="s">
        <v>965</v>
      </c>
      <c r="AE3468" t="b">
        <v>0</v>
      </c>
      <c r="AF3468" t="b">
        <v>0</v>
      </c>
      <c r="AG3468" t="b">
        <v>0</v>
      </c>
      <c r="AH3468" t="b">
        <v>0</v>
      </c>
      <c r="AI3468" t="b">
        <v>1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s="1" t="s">
        <v>51</v>
      </c>
      <c r="AS3468" s="1" t="s">
        <v>51</v>
      </c>
      <c r="AT3468" s="1" t="s">
        <v>51</v>
      </c>
      <c r="AU3468" s="1" t="s">
        <v>51</v>
      </c>
    </row>
    <row r="3469" spans="1:47" x14ac:dyDescent="0.25">
      <c r="A3469" s="1" t="s">
        <v>7559</v>
      </c>
      <c r="B3469">
        <v>4</v>
      </c>
      <c r="C3469" s="2">
        <v>43567.308078703703</v>
      </c>
      <c r="D3469" s="2">
        <v>43567.328842592593</v>
      </c>
      <c r="E3469">
        <v>39.537529999999997</v>
      </c>
      <c r="F3469">
        <v>-104.76814</v>
      </c>
      <c r="G3469">
        <v>39.538851000000001</v>
      </c>
      <c r="H3469">
        <v>-104.7688</v>
      </c>
      <c r="I3469">
        <v>9.8000000000000004E-2</v>
      </c>
      <c r="J3469" s="1" t="s">
        <v>2111</v>
      </c>
      <c r="K3469">
        <v>9894</v>
      </c>
      <c r="L3469" s="1" t="s">
        <v>6638</v>
      </c>
      <c r="M3469" s="1" t="s">
        <v>47</v>
      </c>
      <c r="N3469" s="1" t="s">
        <v>173</v>
      </c>
      <c r="O3469" s="1" t="s">
        <v>121</v>
      </c>
      <c r="P3469" s="1" t="s">
        <v>198</v>
      </c>
      <c r="Q3469" s="1" t="s">
        <v>871</v>
      </c>
      <c r="R3469" s="1" t="s">
        <v>48</v>
      </c>
      <c r="S3469" s="1" t="s">
        <v>79</v>
      </c>
      <c r="T3469" s="1" t="s">
        <v>200</v>
      </c>
      <c r="U3469" s="2">
        <v>43567.328472222223</v>
      </c>
      <c r="V3469">
        <v>24</v>
      </c>
      <c r="W3469">
        <v>13</v>
      </c>
      <c r="X3469">
        <v>84</v>
      </c>
      <c r="Y3469">
        <v>23.99</v>
      </c>
      <c r="Z3469">
        <v>10</v>
      </c>
      <c r="AA3469" s="1" t="s">
        <v>63</v>
      </c>
      <c r="AB3469">
        <v>12</v>
      </c>
      <c r="AC3469">
        <v>0</v>
      </c>
      <c r="AD3469" s="1" t="s">
        <v>965</v>
      </c>
      <c r="AE3469" t="b">
        <v>0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1</v>
      </c>
      <c r="AQ3469" t="b">
        <v>0</v>
      </c>
      <c r="AR3469" s="1" t="s">
        <v>51</v>
      </c>
      <c r="AS3469" s="1" t="s">
        <v>51</v>
      </c>
      <c r="AT3469" s="1" t="s">
        <v>51</v>
      </c>
      <c r="AU3469" s="1" t="s">
        <v>51</v>
      </c>
    </row>
    <row r="3470" spans="1:47" x14ac:dyDescent="0.25">
      <c r="A3470" s="1" t="s">
        <v>7560</v>
      </c>
      <c r="B3470">
        <v>3</v>
      </c>
      <c r="C3470" s="2">
        <v>43567.419548611113</v>
      </c>
      <c r="D3470" s="2">
        <v>43567.440092592595</v>
      </c>
      <c r="E3470">
        <v>38.879471000000002</v>
      </c>
      <c r="F3470">
        <v>-104.946412</v>
      </c>
      <c r="G3470">
        <v>38.876793999999997</v>
      </c>
      <c r="H3470">
        <v>-104.938</v>
      </c>
      <c r="I3470">
        <v>0.48899999999999999</v>
      </c>
      <c r="J3470" s="1" t="s">
        <v>7201</v>
      </c>
      <c r="K3470">
        <v>6647</v>
      </c>
      <c r="L3470" s="1" t="s">
        <v>6764</v>
      </c>
      <c r="M3470" s="1" t="s">
        <v>47</v>
      </c>
      <c r="N3470" s="1" t="s">
        <v>237</v>
      </c>
      <c r="O3470" s="1" t="s">
        <v>193</v>
      </c>
      <c r="P3470" s="1" t="s">
        <v>198</v>
      </c>
      <c r="Q3470" s="1" t="s">
        <v>238</v>
      </c>
      <c r="R3470" s="1" t="s">
        <v>48</v>
      </c>
      <c r="S3470" s="1" t="s">
        <v>79</v>
      </c>
      <c r="T3470" s="1" t="s">
        <v>234</v>
      </c>
      <c r="U3470" s="2">
        <v>43567.415277777778</v>
      </c>
      <c r="V3470">
        <v>29</v>
      </c>
      <c r="W3470">
        <v>20</v>
      </c>
      <c r="X3470">
        <v>74</v>
      </c>
      <c r="Y3470">
        <v>23.36</v>
      </c>
      <c r="Z3470">
        <v>10</v>
      </c>
      <c r="AA3470" s="1" t="s">
        <v>66</v>
      </c>
      <c r="AB3470">
        <v>10</v>
      </c>
      <c r="AC3470">
        <v>0</v>
      </c>
      <c r="AD3470" s="1" t="s">
        <v>818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s="1" t="s">
        <v>51</v>
      </c>
      <c r="AS3470" s="1" t="s">
        <v>51</v>
      </c>
      <c r="AT3470" s="1" t="s">
        <v>51</v>
      </c>
      <c r="AU3470" s="1" t="s">
        <v>51</v>
      </c>
    </row>
    <row r="3471" spans="1:47" x14ac:dyDescent="0.25">
      <c r="A3471" s="1" t="s">
        <v>2440</v>
      </c>
      <c r="B3471">
        <v>3</v>
      </c>
      <c r="C3471" s="2">
        <v>43567.40861111111</v>
      </c>
      <c r="D3471" s="2">
        <v>43567.429039351853</v>
      </c>
      <c r="E3471">
        <v>39.788431000000003</v>
      </c>
      <c r="F3471">
        <v>-104.90485099999999</v>
      </c>
      <c r="G3471">
        <v>39.797969999999999</v>
      </c>
      <c r="H3471">
        <v>-104.93046</v>
      </c>
      <c r="I3471">
        <v>1.5109999999999999</v>
      </c>
      <c r="J3471" s="1" t="s">
        <v>332</v>
      </c>
      <c r="L3471" s="1" t="s">
        <v>167</v>
      </c>
      <c r="M3471" s="1" t="s">
        <v>47</v>
      </c>
      <c r="N3471" s="1" t="s">
        <v>313</v>
      </c>
      <c r="O3471" s="1" t="s">
        <v>147</v>
      </c>
      <c r="P3471" s="1" t="s">
        <v>198</v>
      </c>
      <c r="Q3471" s="1" t="s">
        <v>314</v>
      </c>
      <c r="R3471" s="1" t="s">
        <v>48</v>
      </c>
      <c r="S3471" s="1" t="s">
        <v>79</v>
      </c>
      <c r="T3471" s="1" t="s">
        <v>203</v>
      </c>
      <c r="U3471" s="2">
        <v>43567.415277777778</v>
      </c>
      <c r="V3471">
        <v>27</v>
      </c>
      <c r="W3471">
        <v>17</v>
      </c>
      <c r="X3471">
        <v>81</v>
      </c>
      <c r="Y3471">
        <v>24.22</v>
      </c>
      <c r="Z3471">
        <v>10</v>
      </c>
      <c r="AA3471" s="1" t="s">
        <v>63</v>
      </c>
      <c r="AB3471">
        <v>12</v>
      </c>
      <c r="AC3471">
        <v>0</v>
      </c>
      <c r="AD3471" s="1" t="s">
        <v>818</v>
      </c>
      <c r="AE3471" t="b">
        <v>0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s="1" t="s">
        <v>51</v>
      </c>
      <c r="AS3471" s="1" t="s">
        <v>51</v>
      </c>
      <c r="AT3471" s="1" t="s">
        <v>51</v>
      </c>
      <c r="AU3471" s="1" t="s">
        <v>51</v>
      </c>
    </row>
    <row r="3472" spans="1:47" x14ac:dyDescent="0.25">
      <c r="A3472" s="1" t="s">
        <v>2908</v>
      </c>
      <c r="B3472">
        <v>3</v>
      </c>
      <c r="C3472" s="2">
        <v>43567.398715277777</v>
      </c>
      <c r="D3472" s="2">
        <v>43567.419328703705</v>
      </c>
      <c r="E3472">
        <v>39.531770000000002</v>
      </c>
      <c r="F3472">
        <v>-104.86793</v>
      </c>
      <c r="G3472">
        <v>39.537154000000001</v>
      </c>
      <c r="H3472">
        <v>-104.868399</v>
      </c>
      <c r="I3472">
        <v>0.373</v>
      </c>
      <c r="J3472" s="1" t="s">
        <v>572</v>
      </c>
      <c r="L3472" s="1" t="s">
        <v>265</v>
      </c>
      <c r="M3472" s="1" t="s">
        <v>47</v>
      </c>
      <c r="N3472" s="1" t="s">
        <v>173</v>
      </c>
      <c r="O3472" s="1" t="s">
        <v>121</v>
      </c>
      <c r="P3472" s="1" t="s">
        <v>198</v>
      </c>
      <c r="Q3472" s="1" t="s">
        <v>311</v>
      </c>
      <c r="R3472" s="1" t="s">
        <v>48</v>
      </c>
      <c r="S3472" s="1" t="s">
        <v>79</v>
      </c>
      <c r="T3472" s="1" t="s">
        <v>200</v>
      </c>
      <c r="U3472" s="2">
        <v>43567.411805555559</v>
      </c>
      <c r="V3472">
        <v>27</v>
      </c>
      <c r="W3472">
        <v>18</v>
      </c>
      <c r="X3472">
        <v>78</v>
      </c>
      <c r="Y3472">
        <v>24.01</v>
      </c>
      <c r="Z3472">
        <v>10</v>
      </c>
      <c r="AA3472" s="1" t="s">
        <v>63</v>
      </c>
      <c r="AB3472">
        <v>9</v>
      </c>
      <c r="AC3472">
        <v>0</v>
      </c>
      <c r="AD3472" s="1" t="s">
        <v>965</v>
      </c>
      <c r="AE3472" t="b">
        <v>0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s="1" t="s">
        <v>51</v>
      </c>
      <c r="AS3472" s="1" t="s">
        <v>51</v>
      </c>
      <c r="AT3472" s="1" t="s">
        <v>51</v>
      </c>
      <c r="AU3472" s="1" t="s">
        <v>51</v>
      </c>
    </row>
    <row r="3473" spans="1:47" x14ac:dyDescent="0.25">
      <c r="A3473" s="1" t="s">
        <v>1794</v>
      </c>
      <c r="B3473">
        <v>3</v>
      </c>
      <c r="C3473" s="2">
        <v>43567.463831018518</v>
      </c>
      <c r="D3473" s="2">
        <v>43567.481828703705</v>
      </c>
      <c r="E3473">
        <v>38.316319999999997</v>
      </c>
      <c r="F3473">
        <v>-104.61546</v>
      </c>
      <c r="G3473">
        <v>38.314492999999999</v>
      </c>
      <c r="H3473">
        <v>-104.61528</v>
      </c>
      <c r="I3473">
        <v>0.127</v>
      </c>
      <c r="J3473" s="1" t="s">
        <v>600</v>
      </c>
      <c r="L3473" s="1" t="s">
        <v>195</v>
      </c>
      <c r="M3473" s="1" t="s">
        <v>47</v>
      </c>
      <c r="N3473" s="1" t="s">
        <v>411</v>
      </c>
      <c r="O3473" s="1" t="s">
        <v>411</v>
      </c>
      <c r="P3473" s="1" t="s">
        <v>198</v>
      </c>
      <c r="Q3473" s="1" t="s">
        <v>412</v>
      </c>
      <c r="R3473" s="1" t="s">
        <v>48</v>
      </c>
      <c r="S3473" s="1" t="s">
        <v>79</v>
      </c>
      <c r="T3473" s="1" t="s">
        <v>413</v>
      </c>
      <c r="U3473" s="2">
        <v>43567.453472222223</v>
      </c>
      <c r="V3473">
        <v>40</v>
      </c>
      <c r="W3473">
        <v>33</v>
      </c>
      <c r="X3473">
        <v>58</v>
      </c>
      <c r="Y3473">
        <v>25.1</v>
      </c>
      <c r="Z3473">
        <v>10</v>
      </c>
      <c r="AA3473" s="1" t="s">
        <v>63</v>
      </c>
      <c r="AB3473">
        <v>12</v>
      </c>
      <c r="AC3473">
        <v>0</v>
      </c>
      <c r="AD3473" s="1" t="s">
        <v>1067</v>
      </c>
      <c r="AE3473" t="b">
        <v>0</v>
      </c>
      <c r="AF3473" t="b">
        <v>0</v>
      </c>
      <c r="AG3473" t="b">
        <v>0</v>
      </c>
      <c r="AH3473" t="b">
        <v>0</v>
      </c>
      <c r="AI3473" t="b">
        <v>1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s="1" t="s">
        <v>51</v>
      </c>
      <c r="AS3473" s="1" t="s">
        <v>51</v>
      </c>
      <c r="AT3473" s="1" t="s">
        <v>51</v>
      </c>
      <c r="AU3473" s="1" t="s">
        <v>51</v>
      </c>
    </row>
    <row r="3474" spans="1:47" x14ac:dyDescent="0.25">
      <c r="A3474" s="1" t="s">
        <v>2909</v>
      </c>
      <c r="B3474">
        <v>3</v>
      </c>
      <c r="C3474" s="2">
        <v>43567.501331018517</v>
      </c>
      <c r="D3474" s="2">
        <v>43567.522083333337</v>
      </c>
      <c r="E3474">
        <v>39.856301000000002</v>
      </c>
      <c r="F3474">
        <v>-104.987278</v>
      </c>
      <c r="G3474">
        <v>39.853580000000001</v>
      </c>
      <c r="H3474">
        <v>-104.98669</v>
      </c>
      <c r="I3474">
        <v>0.191</v>
      </c>
      <c r="J3474" s="1" t="s">
        <v>517</v>
      </c>
      <c r="L3474" s="1" t="s">
        <v>1313</v>
      </c>
      <c r="M3474" s="1" t="s">
        <v>47</v>
      </c>
      <c r="N3474" s="1" t="s">
        <v>131</v>
      </c>
      <c r="O3474" s="1" t="s">
        <v>147</v>
      </c>
      <c r="P3474" s="1" t="s">
        <v>198</v>
      </c>
      <c r="Q3474" s="1" t="s">
        <v>204</v>
      </c>
      <c r="R3474" s="1" t="s">
        <v>48</v>
      </c>
      <c r="S3474" s="1" t="s">
        <v>79</v>
      </c>
      <c r="T3474" s="1" t="s">
        <v>205</v>
      </c>
      <c r="U3474" s="2">
        <v>43567.53125</v>
      </c>
      <c r="V3474">
        <v>32</v>
      </c>
      <c r="W3474">
        <v>32</v>
      </c>
      <c r="X3474">
        <v>75</v>
      </c>
      <c r="Y3474">
        <v>24.25</v>
      </c>
      <c r="Z3474">
        <v>10</v>
      </c>
      <c r="AA3474" s="1" t="s">
        <v>8942</v>
      </c>
      <c r="AB3474">
        <v>0</v>
      </c>
      <c r="AC3474">
        <v>0</v>
      </c>
      <c r="AD3474" s="1" t="s">
        <v>965</v>
      </c>
      <c r="AE3474" t="b">
        <v>0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s="1" t="s">
        <v>51</v>
      </c>
      <c r="AS3474" s="1" t="s">
        <v>51</v>
      </c>
      <c r="AT3474" s="1" t="s">
        <v>51</v>
      </c>
      <c r="AU3474" s="1" t="s">
        <v>51</v>
      </c>
    </row>
    <row r="3475" spans="1:47" x14ac:dyDescent="0.25">
      <c r="A3475" s="1" t="s">
        <v>2910</v>
      </c>
      <c r="B3475">
        <v>3</v>
      </c>
      <c r="C3475" s="2">
        <v>43567.532071759262</v>
      </c>
      <c r="D3475" s="2">
        <v>43567.55127314815</v>
      </c>
      <c r="E3475">
        <v>39.871679999999998</v>
      </c>
      <c r="F3475">
        <v>-104.9877</v>
      </c>
      <c r="G3475">
        <v>39.862769999999998</v>
      </c>
      <c r="H3475">
        <v>-104.98771000000001</v>
      </c>
      <c r="I3475">
        <v>0.61599999999999999</v>
      </c>
      <c r="J3475" s="1" t="s">
        <v>820</v>
      </c>
      <c r="L3475" s="1" t="s">
        <v>172</v>
      </c>
      <c r="M3475" s="1" t="s">
        <v>47</v>
      </c>
      <c r="N3475" s="1" t="s">
        <v>131</v>
      </c>
      <c r="O3475" s="1" t="s">
        <v>147</v>
      </c>
      <c r="P3475" s="1" t="s">
        <v>198</v>
      </c>
      <c r="Q3475" s="1" t="s">
        <v>204</v>
      </c>
      <c r="R3475" s="1" t="s">
        <v>48</v>
      </c>
      <c r="S3475" s="1" t="s">
        <v>79</v>
      </c>
      <c r="T3475" s="1" t="s">
        <v>205</v>
      </c>
      <c r="U3475" s="2">
        <v>43567.53125</v>
      </c>
      <c r="V3475">
        <v>32</v>
      </c>
      <c r="W3475">
        <v>32</v>
      </c>
      <c r="X3475">
        <v>75</v>
      </c>
      <c r="Y3475">
        <v>24.25</v>
      </c>
      <c r="Z3475">
        <v>10</v>
      </c>
      <c r="AA3475" s="1" t="s">
        <v>8942</v>
      </c>
      <c r="AB3475">
        <v>0</v>
      </c>
      <c r="AC3475">
        <v>0</v>
      </c>
      <c r="AD3475" s="1" t="s">
        <v>965</v>
      </c>
      <c r="AE3475" t="b">
        <v>0</v>
      </c>
      <c r="AF3475" t="b">
        <v>0</v>
      </c>
      <c r="AG3475" t="b">
        <v>0</v>
      </c>
      <c r="AH3475" t="b">
        <v>0</v>
      </c>
      <c r="AI3475" t="b">
        <v>1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s="1" t="s">
        <v>51</v>
      </c>
      <c r="AS3475" s="1" t="s">
        <v>51</v>
      </c>
      <c r="AT3475" s="1" t="s">
        <v>51</v>
      </c>
      <c r="AU3475" s="1" t="s">
        <v>51</v>
      </c>
    </row>
    <row r="3476" spans="1:47" x14ac:dyDescent="0.25">
      <c r="A3476" s="1" t="s">
        <v>6601</v>
      </c>
      <c r="B3476">
        <v>3</v>
      </c>
      <c r="C3476" s="2">
        <v>43567.687800925924</v>
      </c>
      <c r="D3476" s="2">
        <v>43567.708078703705</v>
      </c>
      <c r="E3476">
        <v>38.114482000000002</v>
      </c>
      <c r="F3476">
        <v>-102.629469</v>
      </c>
      <c r="G3476">
        <v>38.115088999999998</v>
      </c>
      <c r="H3476">
        <v>-102.62578000000001</v>
      </c>
      <c r="I3476">
        <v>0.20499999999999999</v>
      </c>
      <c r="J3476" s="1" t="s">
        <v>1043</v>
      </c>
      <c r="K3476">
        <v>7079</v>
      </c>
      <c r="L3476" s="1" t="s">
        <v>6570</v>
      </c>
      <c r="M3476" s="1" t="s">
        <v>97</v>
      </c>
      <c r="N3476" s="1" t="s">
        <v>158</v>
      </c>
      <c r="O3476" s="1" t="s">
        <v>4229</v>
      </c>
      <c r="P3476" s="1" t="s">
        <v>198</v>
      </c>
      <c r="Q3476" s="1" t="s">
        <v>6602</v>
      </c>
      <c r="R3476" s="1" t="s">
        <v>48</v>
      </c>
      <c r="S3476" s="1" t="s">
        <v>79</v>
      </c>
      <c r="T3476" s="1" t="s">
        <v>3095</v>
      </c>
      <c r="U3476" s="2">
        <v>43567.703472222223</v>
      </c>
      <c r="V3476">
        <v>55</v>
      </c>
      <c r="X3476">
        <v>33</v>
      </c>
      <c r="Y3476">
        <v>26.05</v>
      </c>
      <c r="Z3476">
        <v>10</v>
      </c>
      <c r="AA3476" s="1" t="s">
        <v>69</v>
      </c>
      <c r="AC3476">
        <v>0</v>
      </c>
      <c r="AD3476" s="1" t="s">
        <v>1067</v>
      </c>
      <c r="AE3476" t="b">
        <v>0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s="1" t="s">
        <v>51</v>
      </c>
      <c r="AS3476" s="1" t="s">
        <v>51</v>
      </c>
      <c r="AT3476" s="1" t="s">
        <v>51</v>
      </c>
      <c r="AU3476" s="1" t="s">
        <v>51</v>
      </c>
    </row>
    <row r="3477" spans="1:47" x14ac:dyDescent="0.25">
      <c r="A3477" s="1" t="s">
        <v>6603</v>
      </c>
      <c r="B3477">
        <v>3</v>
      </c>
      <c r="C3477" s="2">
        <v>43567.687800925924</v>
      </c>
      <c r="D3477" s="2">
        <v>43567.708078703705</v>
      </c>
      <c r="E3477">
        <v>38.114631000000003</v>
      </c>
      <c r="F3477">
        <v>-102.627776</v>
      </c>
      <c r="G3477">
        <v>38.114351999999997</v>
      </c>
      <c r="H3477">
        <v>-102.62944899999999</v>
      </c>
      <c r="I3477">
        <v>9.2999999999999999E-2</v>
      </c>
      <c r="J3477" s="1" t="s">
        <v>6604</v>
      </c>
      <c r="K3477">
        <v>7149</v>
      </c>
      <c r="L3477" s="1" t="s">
        <v>6570</v>
      </c>
      <c r="M3477" s="1" t="s">
        <v>97</v>
      </c>
      <c r="N3477" s="1" t="s">
        <v>158</v>
      </c>
      <c r="O3477" s="1" t="s">
        <v>4229</v>
      </c>
      <c r="P3477" s="1" t="s">
        <v>198</v>
      </c>
      <c r="Q3477" s="1" t="s">
        <v>6602</v>
      </c>
      <c r="R3477" s="1" t="s">
        <v>48</v>
      </c>
      <c r="S3477" s="1" t="s">
        <v>79</v>
      </c>
      <c r="T3477" s="1" t="s">
        <v>3095</v>
      </c>
      <c r="U3477" s="2">
        <v>43567.703472222223</v>
      </c>
      <c r="V3477">
        <v>55</v>
      </c>
      <c r="X3477">
        <v>33</v>
      </c>
      <c r="Y3477">
        <v>26.05</v>
      </c>
      <c r="Z3477">
        <v>10</v>
      </c>
      <c r="AA3477" s="1" t="s">
        <v>69</v>
      </c>
      <c r="AC3477">
        <v>0</v>
      </c>
      <c r="AD3477" s="1" t="s">
        <v>1067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s="1" t="s">
        <v>51</v>
      </c>
      <c r="AS3477" s="1" t="s">
        <v>51</v>
      </c>
      <c r="AT3477" s="1" t="s">
        <v>51</v>
      </c>
      <c r="AU3477" s="1" t="s">
        <v>51</v>
      </c>
    </row>
    <row r="3478" spans="1:47" x14ac:dyDescent="0.25">
      <c r="A3478" s="1" t="s">
        <v>2441</v>
      </c>
      <c r="B3478">
        <v>3</v>
      </c>
      <c r="C3478" s="2">
        <v>43567.600312499999</v>
      </c>
      <c r="D3478" s="2">
        <v>43567.620682870373</v>
      </c>
      <c r="E3478">
        <v>39.824913000000002</v>
      </c>
      <c r="F3478">
        <v>-104.966346</v>
      </c>
      <c r="G3478">
        <v>39.823369</v>
      </c>
      <c r="H3478">
        <v>-104.964029</v>
      </c>
      <c r="I3478">
        <v>0.16300000000000001</v>
      </c>
      <c r="J3478" s="1" t="s">
        <v>150</v>
      </c>
      <c r="L3478" s="1" t="s">
        <v>165</v>
      </c>
      <c r="M3478" s="1" t="s">
        <v>47</v>
      </c>
      <c r="N3478" s="1" t="s">
        <v>131</v>
      </c>
      <c r="O3478" s="1" t="s">
        <v>147</v>
      </c>
      <c r="P3478" s="1" t="s">
        <v>198</v>
      </c>
      <c r="Q3478" s="1" t="s">
        <v>204</v>
      </c>
      <c r="R3478" s="1" t="s">
        <v>48</v>
      </c>
      <c r="S3478" s="1" t="s">
        <v>79</v>
      </c>
      <c r="T3478" s="1" t="s">
        <v>205</v>
      </c>
      <c r="U3478" s="2">
        <v>43567.601388888892</v>
      </c>
      <c r="V3478">
        <v>37</v>
      </c>
      <c r="W3478">
        <v>33</v>
      </c>
      <c r="X3478">
        <v>60</v>
      </c>
      <c r="Y3478">
        <v>24.24</v>
      </c>
      <c r="Z3478">
        <v>10</v>
      </c>
      <c r="AA3478" s="1" t="s">
        <v>61</v>
      </c>
      <c r="AB3478">
        <v>6</v>
      </c>
      <c r="AC3478">
        <v>0</v>
      </c>
      <c r="AD3478" s="1" t="s">
        <v>818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s="1" t="s">
        <v>51</v>
      </c>
      <c r="AS3478" s="1" t="s">
        <v>51</v>
      </c>
      <c r="AT3478" s="1" t="s">
        <v>51</v>
      </c>
      <c r="AU3478" s="1" t="s">
        <v>51</v>
      </c>
    </row>
    <row r="3479" spans="1:47" x14ac:dyDescent="0.25">
      <c r="A3479" s="1" t="s">
        <v>1489</v>
      </c>
      <c r="B3479">
        <v>3</v>
      </c>
      <c r="C3479" s="2">
        <v>43567.561238425929</v>
      </c>
      <c r="D3479" s="2">
        <v>43567.58184027778</v>
      </c>
      <c r="E3479">
        <v>39.342033999999998</v>
      </c>
      <c r="F3479">
        <v>-104.874956</v>
      </c>
      <c r="G3479">
        <v>39.323839</v>
      </c>
      <c r="H3479">
        <v>-104.881558</v>
      </c>
      <c r="I3479">
        <v>1.306</v>
      </c>
      <c r="J3479" s="1" t="s">
        <v>449</v>
      </c>
      <c r="L3479" s="1" t="s">
        <v>195</v>
      </c>
      <c r="M3479" s="1" t="s">
        <v>47</v>
      </c>
      <c r="N3479" s="1" t="s">
        <v>191</v>
      </c>
      <c r="O3479" s="1" t="s">
        <v>121</v>
      </c>
      <c r="P3479" s="1" t="s">
        <v>198</v>
      </c>
      <c r="Q3479" s="1" t="s">
        <v>333</v>
      </c>
      <c r="R3479" s="1" t="s">
        <v>48</v>
      </c>
      <c r="S3479" s="1" t="s">
        <v>79</v>
      </c>
      <c r="T3479" s="1" t="s">
        <v>223</v>
      </c>
      <c r="U3479" s="2">
        <v>43567.5625</v>
      </c>
      <c r="V3479">
        <v>34</v>
      </c>
      <c r="W3479">
        <v>29</v>
      </c>
      <c r="X3479">
        <v>65</v>
      </c>
      <c r="Y3479">
        <v>22.95</v>
      </c>
      <c r="Z3479">
        <v>10</v>
      </c>
      <c r="AA3479" s="1" t="s">
        <v>63</v>
      </c>
      <c r="AB3479">
        <v>6</v>
      </c>
      <c r="AC3479">
        <v>0</v>
      </c>
      <c r="AD3479" s="1" t="s">
        <v>1203</v>
      </c>
      <c r="AE3479" t="b">
        <v>0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s="1" t="s">
        <v>51</v>
      </c>
      <c r="AS3479" s="1" t="s">
        <v>51</v>
      </c>
      <c r="AT3479" s="1" t="s">
        <v>51</v>
      </c>
      <c r="AU3479" s="1" t="s">
        <v>51</v>
      </c>
    </row>
    <row r="3480" spans="1:47" x14ac:dyDescent="0.25">
      <c r="A3480" s="1" t="s">
        <v>2442</v>
      </c>
      <c r="B3480">
        <v>3</v>
      </c>
      <c r="C3480" s="2">
        <v>43567.58625</v>
      </c>
      <c r="D3480" s="2">
        <v>43567.606817129628</v>
      </c>
      <c r="E3480">
        <v>39.787300000000002</v>
      </c>
      <c r="F3480">
        <v>-104.98934</v>
      </c>
      <c r="G3480">
        <v>39.783931000000003</v>
      </c>
      <c r="H3480">
        <v>-104.98936999999999</v>
      </c>
      <c r="I3480">
        <v>0.23300000000000001</v>
      </c>
      <c r="J3480" s="1" t="s">
        <v>532</v>
      </c>
      <c r="L3480" s="1" t="s">
        <v>172</v>
      </c>
      <c r="M3480" s="1" t="s">
        <v>47</v>
      </c>
      <c r="N3480" s="1" t="s">
        <v>131</v>
      </c>
      <c r="O3480" s="1" t="s">
        <v>131</v>
      </c>
      <c r="P3480" s="1" t="s">
        <v>198</v>
      </c>
      <c r="Q3480" s="1" t="s">
        <v>246</v>
      </c>
      <c r="R3480" s="1" t="s">
        <v>48</v>
      </c>
      <c r="S3480" s="1" t="s">
        <v>79</v>
      </c>
      <c r="T3480" s="1" t="s">
        <v>205</v>
      </c>
      <c r="U3480" s="2">
        <v>43567.601388888892</v>
      </c>
      <c r="V3480">
        <v>37</v>
      </c>
      <c r="W3480">
        <v>33</v>
      </c>
      <c r="X3480">
        <v>60</v>
      </c>
      <c r="Y3480">
        <v>24.24</v>
      </c>
      <c r="Z3480">
        <v>10</v>
      </c>
      <c r="AA3480" s="1" t="s">
        <v>61</v>
      </c>
      <c r="AB3480">
        <v>6</v>
      </c>
      <c r="AC3480">
        <v>0</v>
      </c>
      <c r="AD3480" s="1" t="s">
        <v>818</v>
      </c>
      <c r="AE3480" t="b">
        <v>0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s="1" t="s">
        <v>51</v>
      </c>
      <c r="AS3480" s="1" t="s">
        <v>51</v>
      </c>
      <c r="AT3480" s="1" t="s">
        <v>51</v>
      </c>
      <c r="AU3480" s="1" t="s">
        <v>51</v>
      </c>
    </row>
    <row r="3481" spans="1:47" x14ac:dyDescent="0.25">
      <c r="A3481" s="1" t="s">
        <v>2443</v>
      </c>
      <c r="B3481">
        <v>3</v>
      </c>
      <c r="C3481" s="2">
        <v>43567.583657407406</v>
      </c>
      <c r="D3481" s="2">
        <v>43567.604050925926</v>
      </c>
      <c r="E3481">
        <v>39.885438999999998</v>
      </c>
      <c r="F3481">
        <v>-104.98766999999999</v>
      </c>
      <c r="G3481">
        <v>39.882770000000001</v>
      </c>
      <c r="H3481">
        <v>-104.98768</v>
      </c>
      <c r="I3481">
        <v>0.184</v>
      </c>
      <c r="J3481" s="1" t="s">
        <v>441</v>
      </c>
      <c r="L3481" s="1" t="s">
        <v>312</v>
      </c>
      <c r="M3481" s="1" t="s">
        <v>47</v>
      </c>
      <c r="N3481" s="1" t="s">
        <v>131</v>
      </c>
      <c r="O3481" s="1" t="s">
        <v>147</v>
      </c>
      <c r="P3481" s="1" t="s">
        <v>198</v>
      </c>
      <c r="Q3481" s="1" t="s">
        <v>439</v>
      </c>
      <c r="R3481" s="1" t="s">
        <v>48</v>
      </c>
      <c r="S3481" s="1" t="s">
        <v>79</v>
      </c>
      <c r="T3481" s="1" t="s">
        <v>205</v>
      </c>
      <c r="U3481" s="2">
        <v>43567.601388888892</v>
      </c>
      <c r="V3481">
        <v>37</v>
      </c>
      <c r="W3481">
        <v>33</v>
      </c>
      <c r="X3481">
        <v>60</v>
      </c>
      <c r="Y3481">
        <v>24.24</v>
      </c>
      <c r="Z3481">
        <v>10</v>
      </c>
      <c r="AA3481" s="1" t="s">
        <v>61</v>
      </c>
      <c r="AB3481">
        <v>6</v>
      </c>
      <c r="AC3481">
        <v>0</v>
      </c>
      <c r="AD3481" s="1" t="s">
        <v>818</v>
      </c>
      <c r="AE3481" t="b">
        <v>0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s="1" t="s">
        <v>51</v>
      </c>
      <c r="AS3481" s="1" t="s">
        <v>51</v>
      </c>
      <c r="AT3481" s="1" t="s">
        <v>51</v>
      </c>
      <c r="AU3481" s="1" t="s">
        <v>51</v>
      </c>
    </row>
    <row r="3482" spans="1:47" x14ac:dyDescent="0.25">
      <c r="A3482" s="1" t="s">
        <v>2333</v>
      </c>
      <c r="B3482">
        <v>3</v>
      </c>
      <c r="C3482" s="2">
        <v>43567.598749999997</v>
      </c>
      <c r="D3482" s="2">
        <v>43567.619317129633</v>
      </c>
      <c r="E3482">
        <v>39.760379999999998</v>
      </c>
      <c r="F3482">
        <v>-105.00582</v>
      </c>
      <c r="G3482">
        <v>39.760249999999999</v>
      </c>
      <c r="H3482">
        <v>-105.006001</v>
      </c>
      <c r="I3482">
        <v>1.2999999999999999E-2</v>
      </c>
      <c r="J3482" s="1" t="s">
        <v>459</v>
      </c>
      <c r="L3482" s="1" t="s">
        <v>129</v>
      </c>
      <c r="M3482" s="1" t="s">
        <v>47</v>
      </c>
      <c r="N3482" s="1" t="s">
        <v>131</v>
      </c>
      <c r="O3482" s="1" t="s">
        <v>131</v>
      </c>
      <c r="P3482" s="1" t="s">
        <v>198</v>
      </c>
      <c r="Q3482" s="1" t="s">
        <v>247</v>
      </c>
      <c r="R3482" s="1" t="s">
        <v>48</v>
      </c>
      <c r="S3482" s="1" t="s">
        <v>79</v>
      </c>
      <c r="T3482" s="1" t="s">
        <v>205</v>
      </c>
      <c r="U3482" s="2">
        <v>43567.601388888892</v>
      </c>
      <c r="V3482">
        <v>37</v>
      </c>
      <c r="W3482">
        <v>33</v>
      </c>
      <c r="X3482">
        <v>60</v>
      </c>
      <c r="Y3482">
        <v>24.24</v>
      </c>
      <c r="Z3482">
        <v>10</v>
      </c>
      <c r="AA3482" s="1" t="s">
        <v>61</v>
      </c>
      <c r="AB3482">
        <v>6</v>
      </c>
      <c r="AC3482">
        <v>0</v>
      </c>
      <c r="AD3482" s="1" t="s">
        <v>818</v>
      </c>
      <c r="AE3482" t="b">
        <v>0</v>
      </c>
      <c r="AF3482" t="b">
        <v>0</v>
      </c>
      <c r="AG3482" t="b">
        <v>0</v>
      </c>
      <c r="AH3482" t="b">
        <v>0</v>
      </c>
      <c r="AI3482" t="b">
        <v>1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s="1" t="s">
        <v>51</v>
      </c>
      <c r="AS3482" s="1" t="s">
        <v>51</v>
      </c>
      <c r="AT3482" s="1" t="s">
        <v>51</v>
      </c>
      <c r="AU3482" s="1" t="s">
        <v>51</v>
      </c>
    </row>
    <row r="3483" spans="1:47" x14ac:dyDescent="0.25">
      <c r="A3483" s="1" t="s">
        <v>2311</v>
      </c>
      <c r="B3483">
        <v>3</v>
      </c>
      <c r="C3483" s="2">
        <v>43567.6096875</v>
      </c>
      <c r="D3483" s="2">
        <v>43567.624918981484</v>
      </c>
      <c r="E3483">
        <v>39.779890000000002</v>
      </c>
      <c r="F3483">
        <v>-104.9858</v>
      </c>
      <c r="G3483">
        <v>39.780811999999997</v>
      </c>
      <c r="H3483">
        <v>-104.992086</v>
      </c>
      <c r="I3483">
        <v>0.34</v>
      </c>
      <c r="J3483" s="1" t="s">
        <v>566</v>
      </c>
      <c r="L3483" s="1" t="s">
        <v>1480</v>
      </c>
      <c r="M3483" s="1" t="s">
        <v>47</v>
      </c>
      <c r="N3483" s="1" t="s">
        <v>131</v>
      </c>
      <c r="O3483" s="1" t="s">
        <v>131</v>
      </c>
      <c r="P3483" s="1" t="s">
        <v>198</v>
      </c>
      <c r="Q3483" s="1" t="s">
        <v>246</v>
      </c>
      <c r="R3483" s="1" t="s">
        <v>48</v>
      </c>
      <c r="S3483" s="1" t="s">
        <v>79</v>
      </c>
      <c r="T3483" s="1" t="s">
        <v>205</v>
      </c>
      <c r="U3483" s="2">
        <v>43567.615972222222</v>
      </c>
      <c r="V3483">
        <v>37</v>
      </c>
      <c r="W3483">
        <v>37</v>
      </c>
      <c r="X3483">
        <v>56</v>
      </c>
      <c r="Y3483">
        <v>24.24</v>
      </c>
      <c r="Z3483">
        <v>10</v>
      </c>
      <c r="AA3483" s="1" t="s">
        <v>8942</v>
      </c>
      <c r="AB3483">
        <v>0</v>
      </c>
      <c r="AC3483">
        <v>0</v>
      </c>
      <c r="AD3483" s="1" t="s">
        <v>818</v>
      </c>
      <c r="AE3483" t="b">
        <v>0</v>
      </c>
      <c r="AF3483" t="b">
        <v>0</v>
      </c>
      <c r="AG3483" t="b">
        <v>1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s="1" t="s">
        <v>51</v>
      </c>
      <c r="AS3483" s="1" t="s">
        <v>51</v>
      </c>
      <c r="AT3483" s="1" t="s">
        <v>51</v>
      </c>
      <c r="AU3483" s="1" t="s">
        <v>51</v>
      </c>
    </row>
    <row r="3484" spans="1:47" x14ac:dyDescent="0.25">
      <c r="A3484" s="1" t="s">
        <v>9357</v>
      </c>
      <c r="B3484">
        <v>2</v>
      </c>
      <c r="C3484" s="2">
        <v>43567.694571759261</v>
      </c>
      <c r="D3484" s="2">
        <v>43567.714837962965</v>
      </c>
      <c r="E3484">
        <v>38.115583000000001</v>
      </c>
      <c r="F3484">
        <v>-102.61992100000001</v>
      </c>
      <c r="G3484">
        <v>38.114111000000001</v>
      </c>
      <c r="H3484">
        <v>-102.631714</v>
      </c>
      <c r="I3484">
        <v>0.64900000000000002</v>
      </c>
      <c r="J3484" s="1" t="s">
        <v>9358</v>
      </c>
      <c r="K3484">
        <v>7503</v>
      </c>
      <c r="L3484" s="1" t="s">
        <v>6570</v>
      </c>
      <c r="M3484" s="1" t="s">
        <v>97</v>
      </c>
      <c r="N3484" s="1" t="s">
        <v>158</v>
      </c>
      <c r="O3484" s="1" t="s">
        <v>4229</v>
      </c>
      <c r="P3484" s="1" t="s">
        <v>198</v>
      </c>
      <c r="Q3484" s="1" t="s">
        <v>6602</v>
      </c>
      <c r="R3484" s="1" t="s">
        <v>48</v>
      </c>
      <c r="S3484" s="1" t="s">
        <v>79</v>
      </c>
      <c r="T3484" s="1" t="s">
        <v>3095</v>
      </c>
      <c r="U3484" s="2">
        <v>43567.703472222223</v>
      </c>
      <c r="V3484">
        <v>55</v>
      </c>
      <c r="X3484">
        <v>33</v>
      </c>
      <c r="Y3484">
        <v>26.05</v>
      </c>
      <c r="Z3484">
        <v>10</v>
      </c>
      <c r="AA3484" s="1" t="s">
        <v>69</v>
      </c>
      <c r="AC3484">
        <v>0</v>
      </c>
      <c r="AD3484" s="1" t="s">
        <v>1067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s="1" t="s">
        <v>51</v>
      </c>
      <c r="AS3484" s="1" t="s">
        <v>51</v>
      </c>
      <c r="AT3484" s="1" t="s">
        <v>51</v>
      </c>
      <c r="AU3484" s="1" t="s">
        <v>51</v>
      </c>
    </row>
    <row r="3485" spans="1:47" x14ac:dyDescent="0.25">
      <c r="A3485" s="1" t="s">
        <v>9359</v>
      </c>
      <c r="B3485">
        <v>2</v>
      </c>
      <c r="C3485" s="2">
        <v>43567.724259259259</v>
      </c>
      <c r="D3485" s="2">
        <v>43567.744398148148</v>
      </c>
      <c r="E3485">
        <v>39.698484999999998</v>
      </c>
      <c r="F3485">
        <v>-105.231244</v>
      </c>
      <c r="G3485">
        <v>39.700769999999999</v>
      </c>
      <c r="H3485">
        <v>-105.239942</v>
      </c>
      <c r="I3485">
        <v>0.48899999999999999</v>
      </c>
      <c r="J3485" s="1" t="s">
        <v>9360</v>
      </c>
      <c r="L3485" s="1" t="s">
        <v>137</v>
      </c>
      <c r="M3485" s="1" t="s">
        <v>47</v>
      </c>
      <c r="N3485" s="1" t="s">
        <v>269</v>
      </c>
      <c r="O3485" s="1" t="s">
        <v>115</v>
      </c>
      <c r="P3485" s="1" t="s">
        <v>198</v>
      </c>
      <c r="Q3485" s="1" t="s">
        <v>270</v>
      </c>
      <c r="R3485" s="1" t="s">
        <v>48</v>
      </c>
      <c r="S3485" s="1" t="s">
        <v>79</v>
      </c>
      <c r="T3485" s="1" t="s">
        <v>205</v>
      </c>
      <c r="U3485" s="2">
        <v>43567.714583333334</v>
      </c>
      <c r="V3485">
        <v>41</v>
      </c>
      <c r="W3485">
        <v>41</v>
      </c>
      <c r="X3485">
        <v>53</v>
      </c>
      <c r="Y3485">
        <v>24.24</v>
      </c>
      <c r="Z3485">
        <v>10</v>
      </c>
      <c r="AA3485" s="1" t="s">
        <v>59</v>
      </c>
      <c r="AB3485">
        <v>3</v>
      </c>
      <c r="AC3485">
        <v>0</v>
      </c>
      <c r="AD3485" s="1" t="s">
        <v>965</v>
      </c>
      <c r="AE3485" t="b">
        <v>0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s="1" t="s">
        <v>51</v>
      </c>
      <c r="AS3485" s="1" t="s">
        <v>51</v>
      </c>
      <c r="AT3485" s="1" t="s">
        <v>51</v>
      </c>
      <c r="AU3485" s="1" t="s">
        <v>51</v>
      </c>
    </row>
    <row r="3486" spans="1:47" x14ac:dyDescent="0.25">
      <c r="A3486" s="1" t="s">
        <v>6066</v>
      </c>
      <c r="B3486">
        <v>3</v>
      </c>
      <c r="C3486" s="2">
        <v>43567.661249999997</v>
      </c>
      <c r="D3486" s="2">
        <v>43567.681863425925</v>
      </c>
      <c r="E3486">
        <v>39.349147000000002</v>
      </c>
      <c r="F3486">
        <v>-104.872365</v>
      </c>
      <c r="G3486">
        <v>39.338830000000002</v>
      </c>
      <c r="H3486">
        <v>-104.876125</v>
      </c>
      <c r="I3486">
        <v>0.74099999999999999</v>
      </c>
      <c r="J3486" s="1" t="s">
        <v>449</v>
      </c>
      <c r="L3486" s="1" t="s">
        <v>195</v>
      </c>
      <c r="M3486" s="1" t="s">
        <v>47</v>
      </c>
      <c r="N3486" s="1" t="s">
        <v>191</v>
      </c>
      <c r="O3486" s="1" t="s">
        <v>121</v>
      </c>
      <c r="P3486" s="1" t="s">
        <v>198</v>
      </c>
      <c r="Q3486" s="1" t="s">
        <v>333</v>
      </c>
      <c r="R3486" s="1" t="s">
        <v>48</v>
      </c>
      <c r="S3486" s="1" t="s">
        <v>79</v>
      </c>
      <c r="T3486" s="1" t="s">
        <v>223</v>
      </c>
      <c r="U3486" s="2">
        <v>43567.662499999999</v>
      </c>
      <c r="V3486">
        <v>30</v>
      </c>
      <c r="W3486">
        <v>20</v>
      </c>
      <c r="X3486">
        <v>93</v>
      </c>
      <c r="Y3486">
        <v>22.97</v>
      </c>
      <c r="Z3486">
        <v>2</v>
      </c>
      <c r="AA3486" s="1" t="s">
        <v>59</v>
      </c>
      <c r="AB3486">
        <v>13</v>
      </c>
      <c r="AC3486">
        <v>0</v>
      </c>
      <c r="AD3486" s="1" t="s">
        <v>1210</v>
      </c>
      <c r="AE3486" t="b">
        <v>0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s="1" t="s">
        <v>51</v>
      </c>
      <c r="AS3486" s="1" t="s">
        <v>51</v>
      </c>
      <c r="AT3486" s="1" t="s">
        <v>51</v>
      </c>
      <c r="AU3486" s="1" t="s">
        <v>51</v>
      </c>
    </row>
    <row r="3487" spans="1:47" x14ac:dyDescent="0.25">
      <c r="A3487" s="1" t="s">
        <v>8934</v>
      </c>
      <c r="B3487">
        <v>3</v>
      </c>
      <c r="C3487" s="2">
        <v>43567.673750000002</v>
      </c>
      <c r="D3487" s="2">
        <v>43567.694351851853</v>
      </c>
      <c r="E3487">
        <v>39.779690000000002</v>
      </c>
      <c r="F3487">
        <v>-104.971915</v>
      </c>
      <c r="G3487">
        <v>39.779690000000002</v>
      </c>
      <c r="H3487">
        <v>-104.97190999999999</v>
      </c>
      <c r="I3487">
        <v>0</v>
      </c>
      <c r="J3487" s="1" t="s">
        <v>1132</v>
      </c>
      <c r="K3487">
        <v>1622</v>
      </c>
      <c r="L3487" s="1" t="s">
        <v>6790</v>
      </c>
      <c r="M3487" s="1" t="s">
        <v>47</v>
      </c>
      <c r="N3487" s="1" t="s">
        <v>131</v>
      </c>
      <c r="O3487" s="1" t="s">
        <v>131</v>
      </c>
      <c r="P3487" s="1" t="s">
        <v>198</v>
      </c>
      <c r="Q3487" s="1" t="s">
        <v>246</v>
      </c>
      <c r="R3487" s="1" t="s">
        <v>48</v>
      </c>
      <c r="S3487" s="1" t="s">
        <v>79</v>
      </c>
      <c r="T3487" s="1" t="s">
        <v>205</v>
      </c>
      <c r="U3487" s="2">
        <v>43567.657638888886</v>
      </c>
      <c r="V3487">
        <v>41</v>
      </c>
      <c r="W3487">
        <v>41</v>
      </c>
      <c r="X3487">
        <v>53</v>
      </c>
      <c r="Y3487">
        <v>24.23</v>
      </c>
      <c r="Z3487">
        <v>10</v>
      </c>
      <c r="AA3487" s="1" t="s">
        <v>8942</v>
      </c>
      <c r="AB3487">
        <v>0</v>
      </c>
      <c r="AC3487">
        <v>0</v>
      </c>
      <c r="AD3487" s="1" t="s">
        <v>818</v>
      </c>
      <c r="AE3487" t="b">
        <v>0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s="1" t="s">
        <v>51</v>
      </c>
      <c r="AS3487" s="1" t="s">
        <v>51</v>
      </c>
      <c r="AT3487" s="1" t="s">
        <v>51</v>
      </c>
      <c r="AU3487" s="1" t="s">
        <v>51</v>
      </c>
    </row>
    <row r="3488" spans="1:47" x14ac:dyDescent="0.25">
      <c r="A3488" s="1" t="s">
        <v>9361</v>
      </c>
      <c r="B3488">
        <v>2</v>
      </c>
      <c r="C3488" s="2">
        <v>43567.716412037036</v>
      </c>
      <c r="D3488" s="2">
        <v>43567.736574074072</v>
      </c>
      <c r="E3488">
        <v>39.78002</v>
      </c>
      <c r="F3488">
        <v>-104.9593</v>
      </c>
      <c r="G3488">
        <v>39.780009999999997</v>
      </c>
      <c r="H3488">
        <v>-104.95825000000001</v>
      </c>
      <c r="I3488">
        <v>5.6000000000000001E-2</v>
      </c>
      <c r="J3488" s="1" t="s">
        <v>3092</v>
      </c>
      <c r="L3488" s="1" t="s">
        <v>935</v>
      </c>
      <c r="M3488" s="1" t="s">
        <v>47</v>
      </c>
      <c r="N3488" s="1" t="s">
        <v>131</v>
      </c>
      <c r="O3488" s="1" t="s">
        <v>131</v>
      </c>
      <c r="P3488" s="1" t="s">
        <v>198</v>
      </c>
      <c r="Q3488" s="1" t="s">
        <v>246</v>
      </c>
      <c r="R3488" s="1" t="s">
        <v>48</v>
      </c>
      <c r="S3488" s="1" t="s">
        <v>79</v>
      </c>
      <c r="T3488" s="1" t="s">
        <v>205</v>
      </c>
      <c r="U3488" s="2">
        <v>43567.714583333334</v>
      </c>
      <c r="V3488">
        <v>41</v>
      </c>
      <c r="W3488">
        <v>41</v>
      </c>
      <c r="X3488">
        <v>53</v>
      </c>
      <c r="Y3488">
        <v>24.24</v>
      </c>
      <c r="Z3488">
        <v>10</v>
      </c>
      <c r="AA3488" s="1" t="s">
        <v>59</v>
      </c>
      <c r="AB3488">
        <v>3</v>
      </c>
      <c r="AC3488">
        <v>0</v>
      </c>
      <c r="AD3488" s="1" t="s">
        <v>965</v>
      </c>
      <c r="AE3488" t="b">
        <v>0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s="1" t="s">
        <v>51</v>
      </c>
      <c r="AS3488" s="1" t="s">
        <v>51</v>
      </c>
      <c r="AT3488" s="1" t="s">
        <v>51</v>
      </c>
      <c r="AU3488" s="1" t="s">
        <v>51</v>
      </c>
    </row>
    <row r="3489" spans="1:47" x14ac:dyDescent="0.25">
      <c r="A3489" s="1" t="s">
        <v>9362</v>
      </c>
      <c r="B3489">
        <v>2</v>
      </c>
      <c r="C3489" s="2">
        <v>43567.748726851853</v>
      </c>
      <c r="D3489" s="2">
        <v>43567.76829861111</v>
      </c>
      <c r="E3489">
        <v>39.366427000000002</v>
      </c>
      <c r="F3489">
        <v>-104.865661</v>
      </c>
      <c r="G3489">
        <v>39.362180000000002</v>
      </c>
      <c r="H3489">
        <v>-104.86702</v>
      </c>
      <c r="I3489">
        <v>0.30199999999999999</v>
      </c>
      <c r="J3489" s="1" t="s">
        <v>407</v>
      </c>
      <c r="L3489" s="1" t="s">
        <v>326</v>
      </c>
      <c r="M3489" s="1" t="s">
        <v>47</v>
      </c>
      <c r="N3489" s="1" t="s">
        <v>191</v>
      </c>
      <c r="O3489" s="1" t="s">
        <v>121</v>
      </c>
      <c r="P3489" s="1" t="s">
        <v>198</v>
      </c>
      <c r="Q3489" s="1" t="s">
        <v>333</v>
      </c>
      <c r="R3489" s="1" t="s">
        <v>48</v>
      </c>
      <c r="S3489" s="1" t="s">
        <v>79</v>
      </c>
      <c r="T3489" s="1" t="s">
        <v>223</v>
      </c>
      <c r="U3489" s="2">
        <v>43567.745833333334</v>
      </c>
      <c r="V3489">
        <v>32</v>
      </c>
      <c r="W3489">
        <v>21</v>
      </c>
      <c r="X3489">
        <v>87</v>
      </c>
      <c r="Y3489">
        <v>22.99</v>
      </c>
      <c r="Z3489">
        <v>10</v>
      </c>
      <c r="AA3489" s="1" t="s">
        <v>60</v>
      </c>
      <c r="AB3489">
        <v>17</v>
      </c>
      <c r="AC3489">
        <v>0</v>
      </c>
      <c r="AD3489" s="1" t="s">
        <v>965</v>
      </c>
      <c r="AE3489" t="b">
        <v>0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s="1" t="s">
        <v>51</v>
      </c>
      <c r="AS3489" s="1" t="s">
        <v>51</v>
      </c>
      <c r="AT3489" s="1" t="s">
        <v>51</v>
      </c>
      <c r="AU3489" s="1" t="s">
        <v>51</v>
      </c>
    </row>
    <row r="3490" spans="1:47" x14ac:dyDescent="0.25">
      <c r="A3490" s="1" t="s">
        <v>5466</v>
      </c>
      <c r="B3490">
        <v>3</v>
      </c>
      <c r="C3490" s="2">
        <v>43567.684687499997</v>
      </c>
      <c r="D3490" s="2">
        <v>43567.704479166663</v>
      </c>
      <c r="E3490">
        <v>39.337434000000002</v>
      </c>
      <c r="F3490">
        <v>-104.876639</v>
      </c>
      <c r="G3490">
        <v>39.321829000000001</v>
      </c>
      <c r="H3490">
        <v>-104.882288</v>
      </c>
      <c r="I3490">
        <v>1.1200000000000001</v>
      </c>
      <c r="J3490" s="1" t="s">
        <v>2705</v>
      </c>
      <c r="L3490" s="1" t="s">
        <v>195</v>
      </c>
      <c r="M3490" s="1" t="s">
        <v>47</v>
      </c>
      <c r="N3490" s="1" t="s">
        <v>191</v>
      </c>
      <c r="O3490" s="1" t="s">
        <v>121</v>
      </c>
      <c r="P3490" s="1" t="s">
        <v>198</v>
      </c>
      <c r="Q3490" s="1" t="s">
        <v>333</v>
      </c>
      <c r="R3490" s="1" t="s">
        <v>48</v>
      </c>
      <c r="S3490" s="1" t="s">
        <v>79</v>
      </c>
      <c r="T3490" s="1" t="s">
        <v>223</v>
      </c>
      <c r="U3490" s="2">
        <v>43567.6875</v>
      </c>
      <c r="V3490">
        <v>30</v>
      </c>
      <c r="W3490">
        <v>22</v>
      </c>
      <c r="X3490">
        <v>93</v>
      </c>
      <c r="Y3490">
        <v>22.98</v>
      </c>
      <c r="Z3490">
        <v>0.5</v>
      </c>
      <c r="AA3490" s="1" t="s">
        <v>59</v>
      </c>
      <c r="AB3490">
        <v>9</v>
      </c>
      <c r="AC3490">
        <v>0</v>
      </c>
      <c r="AD3490" s="1" t="s">
        <v>4893</v>
      </c>
      <c r="AE3490" t="b">
        <v>0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s="1" t="s">
        <v>51</v>
      </c>
      <c r="AS3490" s="1" t="s">
        <v>51</v>
      </c>
      <c r="AT3490" s="1" t="s">
        <v>51</v>
      </c>
      <c r="AU3490" s="1" t="s">
        <v>51</v>
      </c>
    </row>
    <row r="3491" spans="1:47" x14ac:dyDescent="0.25">
      <c r="A3491" s="1" t="s">
        <v>8935</v>
      </c>
      <c r="B3491">
        <v>3</v>
      </c>
      <c r="C3491" s="2">
        <v>43567.679479166669</v>
      </c>
      <c r="D3491" s="2">
        <v>43567.699918981481</v>
      </c>
      <c r="E3491">
        <v>39.779690000000002</v>
      </c>
      <c r="F3491">
        <v>-104.971915</v>
      </c>
      <c r="G3491">
        <v>39.779690000000002</v>
      </c>
      <c r="H3491">
        <v>-104.97190999999999</v>
      </c>
      <c r="I3491">
        <v>0</v>
      </c>
      <c r="J3491" s="1" t="s">
        <v>1132</v>
      </c>
      <c r="K3491">
        <v>1622</v>
      </c>
      <c r="L3491" s="1" t="s">
        <v>6790</v>
      </c>
      <c r="M3491" s="1" t="s">
        <v>47</v>
      </c>
      <c r="N3491" s="1" t="s">
        <v>131</v>
      </c>
      <c r="O3491" s="1" t="s">
        <v>131</v>
      </c>
      <c r="P3491" s="1" t="s">
        <v>198</v>
      </c>
      <c r="Q3491" s="1" t="s">
        <v>246</v>
      </c>
      <c r="R3491" s="1" t="s">
        <v>48</v>
      </c>
      <c r="S3491" s="1" t="s">
        <v>79</v>
      </c>
      <c r="T3491" s="1" t="s">
        <v>205</v>
      </c>
      <c r="U3491" s="2">
        <v>43567.697916666664</v>
      </c>
      <c r="V3491">
        <v>41</v>
      </c>
      <c r="W3491">
        <v>36</v>
      </c>
      <c r="X3491">
        <v>53</v>
      </c>
      <c r="Y3491">
        <v>24.24</v>
      </c>
      <c r="Z3491">
        <v>10</v>
      </c>
      <c r="AA3491" s="1" t="s">
        <v>54</v>
      </c>
      <c r="AB3491">
        <v>7</v>
      </c>
      <c r="AC3491">
        <v>0</v>
      </c>
      <c r="AD3491" s="1" t="s">
        <v>818</v>
      </c>
      <c r="AE3491" t="b">
        <v>0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s="1" t="s">
        <v>51</v>
      </c>
      <c r="AS3491" s="1" t="s">
        <v>51</v>
      </c>
      <c r="AT3491" s="1" t="s">
        <v>51</v>
      </c>
      <c r="AU3491" s="1" t="s">
        <v>51</v>
      </c>
    </row>
    <row r="3492" spans="1:47" x14ac:dyDescent="0.25">
      <c r="A3492" s="1" t="s">
        <v>923</v>
      </c>
      <c r="B3492">
        <v>3</v>
      </c>
      <c r="C3492" s="2">
        <v>43567.679479166669</v>
      </c>
      <c r="D3492" s="2">
        <v>43567.699918981481</v>
      </c>
      <c r="E3492">
        <v>39.77993</v>
      </c>
      <c r="F3492">
        <v>-104.972689</v>
      </c>
      <c r="G3492">
        <v>39.77993</v>
      </c>
      <c r="H3492">
        <v>-104.97269</v>
      </c>
      <c r="I3492">
        <v>0</v>
      </c>
      <c r="J3492" s="1" t="s">
        <v>385</v>
      </c>
      <c r="L3492" s="1" t="s">
        <v>391</v>
      </c>
      <c r="M3492" s="1" t="s">
        <v>47</v>
      </c>
      <c r="N3492" s="1" t="s">
        <v>131</v>
      </c>
      <c r="O3492" s="1" t="s">
        <v>131</v>
      </c>
      <c r="P3492" s="1" t="s">
        <v>198</v>
      </c>
      <c r="Q3492" s="1" t="s">
        <v>246</v>
      </c>
      <c r="R3492" s="1" t="s">
        <v>48</v>
      </c>
      <c r="S3492" s="1" t="s">
        <v>79</v>
      </c>
      <c r="T3492" s="1" t="s">
        <v>205</v>
      </c>
      <c r="U3492" s="2">
        <v>43567.697916666664</v>
      </c>
      <c r="V3492">
        <v>41</v>
      </c>
      <c r="W3492">
        <v>36</v>
      </c>
      <c r="X3492">
        <v>53</v>
      </c>
      <c r="Y3492">
        <v>24.24</v>
      </c>
      <c r="Z3492">
        <v>10</v>
      </c>
      <c r="AA3492" s="1" t="s">
        <v>54</v>
      </c>
      <c r="AB3492">
        <v>7</v>
      </c>
      <c r="AC3492">
        <v>0</v>
      </c>
      <c r="AD3492" s="1" t="s">
        <v>818</v>
      </c>
      <c r="AE3492" t="b">
        <v>0</v>
      </c>
      <c r="AF3492" t="b">
        <v>0</v>
      </c>
      <c r="AG3492" t="b">
        <v>1</v>
      </c>
      <c r="AH3492" t="b">
        <v>0</v>
      </c>
      <c r="AI3492" t="b">
        <v>1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s="1" t="s">
        <v>51</v>
      </c>
      <c r="AS3492" s="1" t="s">
        <v>51</v>
      </c>
      <c r="AT3492" s="1" t="s">
        <v>51</v>
      </c>
      <c r="AU3492" s="1" t="s">
        <v>51</v>
      </c>
    </row>
    <row r="3493" spans="1:47" x14ac:dyDescent="0.25">
      <c r="A3493" s="1" t="s">
        <v>8936</v>
      </c>
      <c r="B3493">
        <v>3</v>
      </c>
      <c r="C3493" s="2">
        <v>43567.702893518515</v>
      </c>
      <c r="D3493" s="2">
        <v>43567.72351851852</v>
      </c>
      <c r="E3493">
        <v>39.779690000000002</v>
      </c>
      <c r="F3493">
        <v>-104.971915</v>
      </c>
      <c r="G3493">
        <v>39.779690000000002</v>
      </c>
      <c r="H3493">
        <v>-104.97190999999999</v>
      </c>
      <c r="I3493">
        <v>0</v>
      </c>
      <c r="J3493" s="1" t="s">
        <v>1132</v>
      </c>
      <c r="K3493">
        <v>1622</v>
      </c>
      <c r="L3493" s="1" t="s">
        <v>6790</v>
      </c>
      <c r="M3493" s="1" t="s">
        <v>47</v>
      </c>
      <c r="N3493" s="1" t="s">
        <v>131</v>
      </c>
      <c r="O3493" s="1" t="s">
        <v>131</v>
      </c>
      <c r="P3493" s="1" t="s">
        <v>198</v>
      </c>
      <c r="Q3493" s="1" t="s">
        <v>246</v>
      </c>
      <c r="R3493" s="1" t="s">
        <v>48</v>
      </c>
      <c r="S3493" s="1" t="s">
        <v>79</v>
      </c>
      <c r="T3493" s="1" t="s">
        <v>205</v>
      </c>
      <c r="U3493" s="2">
        <v>43567.697916666664</v>
      </c>
      <c r="V3493">
        <v>41</v>
      </c>
      <c r="W3493">
        <v>36</v>
      </c>
      <c r="X3493">
        <v>53</v>
      </c>
      <c r="Y3493">
        <v>24.24</v>
      </c>
      <c r="Z3493">
        <v>10</v>
      </c>
      <c r="AA3493" s="1" t="s">
        <v>54</v>
      </c>
      <c r="AB3493">
        <v>7</v>
      </c>
      <c r="AC3493">
        <v>0</v>
      </c>
      <c r="AD3493" s="1" t="s">
        <v>818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s="1" t="s">
        <v>51</v>
      </c>
      <c r="AS3493" s="1" t="s">
        <v>51</v>
      </c>
      <c r="AT3493" s="1" t="s">
        <v>51</v>
      </c>
      <c r="AU3493" s="1" t="s">
        <v>51</v>
      </c>
    </row>
    <row r="3494" spans="1:47" x14ac:dyDescent="0.25">
      <c r="A3494" s="1" t="s">
        <v>9363</v>
      </c>
      <c r="B3494">
        <v>2</v>
      </c>
      <c r="C3494" s="2">
        <v>43567.740393518521</v>
      </c>
      <c r="D3494" s="2">
        <v>43567.759976851848</v>
      </c>
      <c r="E3494">
        <v>39.337434000000002</v>
      </c>
      <c r="F3494">
        <v>-104.876639</v>
      </c>
      <c r="G3494">
        <v>39.321829000000001</v>
      </c>
      <c r="H3494">
        <v>-104.882288</v>
      </c>
      <c r="I3494">
        <v>1.1200000000000001</v>
      </c>
      <c r="J3494" s="1" t="s">
        <v>2705</v>
      </c>
      <c r="L3494" s="1" t="s">
        <v>195</v>
      </c>
      <c r="M3494" s="1" t="s">
        <v>47</v>
      </c>
      <c r="N3494" s="1" t="s">
        <v>191</v>
      </c>
      <c r="O3494" s="1" t="s">
        <v>121</v>
      </c>
      <c r="P3494" s="1" t="s">
        <v>198</v>
      </c>
      <c r="Q3494" s="1" t="s">
        <v>333</v>
      </c>
      <c r="R3494" s="1" t="s">
        <v>48</v>
      </c>
      <c r="S3494" s="1" t="s">
        <v>79</v>
      </c>
      <c r="T3494" s="1" t="s">
        <v>223</v>
      </c>
      <c r="U3494" s="2">
        <v>43567.745833333334</v>
      </c>
      <c r="V3494">
        <v>32</v>
      </c>
      <c r="W3494">
        <v>21</v>
      </c>
      <c r="X3494">
        <v>87</v>
      </c>
      <c r="Y3494">
        <v>22.99</v>
      </c>
      <c r="Z3494">
        <v>10</v>
      </c>
      <c r="AA3494" s="1" t="s">
        <v>60</v>
      </c>
      <c r="AB3494">
        <v>17</v>
      </c>
      <c r="AC3494">
        <v>0</v>
      </c>
      <c r="AD3494" s="1" t="s">
        <v>965</v>
      </c>
      <c r="AE3494" t="b">
        <v>0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s="1" t="s">
        <v>51</v>
      </c>
      <c r="AS3494" s="1" t="s">
        <v>51</v>
      </c>
      <c r="AT3494" s="1" t="s">
        <v>51</v>
      </c>
      <c r="AU3494" s="1" t="s">
        <v>51</v>
      </c>
    </row>
    <row r="3495" spans="1:47" x14ac:dyDescent="0.25">
      <c r="A3495" s="1" t="s">
        <v>9364</v>
      </c>
      <c r="B3495">
        <v>2</v>
      </c>
      <c r="C3495" s="2">
        <v>43567.746122685188</v>
      </c>
      <c r="D3495" s="2">
        <v>43567.765092592592</v>
      </c>
      <c r="E3495">
        <v>39.635562999999998</v>
      </c>
      <c r="F3495">
        <v>-104.89448899999999</v>
      </c>
      <c r="G3495">
        <v>39.63541</v>
      </c>
      <c r="H3495">
        <v>-104.90282000000001</v>
      </c>
      <c r="I3495">
        <v>0.443</v>
      </c>
      <c r="J3495" s="1" t="s">
        <v>3214</v>
      </c>
      <c r="L3495" s="1" t="s">
        <v>403</v>
      </c>
      <c r="M3495" s="1" t="s">
        <v>47</v>
      </c>
      <c r="N3495" s="1" t="s">
        <v>131</v>
      </c>
      <c r="O3495" s="1" t="s">
        <v>131</v>
      </c>
      <c r="P3495" s="1" t="s">
        <v>198</v>
      </c>
      <c r="Q3495" s="1" t="s">
        <v>414</v>
      </c>
      <c r="R3495" s="1" t="s">
        <v>48</v>
      </c>
      <c r="S3495" s="1" t="s">
        <v>79</v>
      </c>
      <c r="T3495" s="1" t="s">
        <v>200</v>
      </c>
      <c r="U3495" s="2">
        <v>43567.745138888888</v>
      </c>
      <c r="V3495">
        <v>39</v>
      </c>
      <c r="W3495">
        <v>31</v>
      </c>
      <c r="X3495">
        <v>70</v>
      </c>
      <c r="Y3495">
        <v>24.02</v>
      </c>
      <c r="Z3495">
        <v>4</v>
      </c>
      <c r="AA3495" s="1" t="s">
        <v>68</v>
      </c>
      <c r="AB3495">
        <v>13</v>
      </c>
      <c r="AC3495">
        <v>0</v>
      </c>
      <c r="AD3495" s="1" t="s">
        <v>1210</v>
      </c>
      <c r="AE3495" t="b">
        <v>0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s="1" t="s">
        <v>51</v>
      </c>
      <c r="AS3495" s="1" t="s">
        <v>51</v>
      </c>
      <c r="AT3495" s="1" t="s">
        <v>51</v>
      </c>
      <c r="AU3495" s="1" t="s">
        <v>51</v>
      </c>
    </row>
    <row r="3496" spans="1:47" x14ac:dyDescent="0.25">
      <c r="A3496" s="1" t="s">
        <v>5974</v>
      </c>
      <c r="B3496">
        <v>3</v>
      </c>
      <c r="C3496" s="2">
        <v>43567.922662037039</v>
      </c>
      <c r="D3496" s="2">
        <v>43567.942974537036</v>
      </c>
      <c r="E3496">
        <v>39.830399999999997</v>
      </c>
      <c r="F3496">
        <v>-105.00535000000001</v>
      </c>
      <c r="G3496">
        <v>39.829059999999998</v>
      </c>
      <c r="H3496">
        <v>-105.00019</v>
      </c>
      <c r="I3496">
        <v>0.28899999999999998</v>
      </c>
      <c r="J3496" s="1" t="s">
        <v>257</v>
      </c>
      <c r="L3496" s="1" t="s">
        <v>243</v>
      </c>
      <c r="M3496" s="1" t="s">
        <v>47</v>
      </c>
      <c r="N3496" s="1" t="s">
        <v>131</v>
      </c>
      <c r="O3496" s="1" t="s">
        <v>147</v>
      </c>
      <c r="P3496" s="1" t="s">
        <v>198</v>
      </c>
      <c r="Q3496" s="1" t="s">
        <v>331</v>
      </c>
      <c r="R3496" s="1" t="s">
        <v>48</v>
      </c>
      <c r="S3496" s="1" t="s">
        <v>79</v>
      </c>
      <c r="T3496" s="1" t="s">
        <v>205</v>
      </c>
      <c r="U3496" s="2">
        <v>43567.925000000003</v>
      </c>
      <c r="V3496">
        <v>34</v>
      </c>
      <c r="W3496">
        <v>29</v>
      </c>
      <c r="X3496">
        <v>93</v>
      </c>
      <c r="Y3496">
        <v>24.33</v>
      </c>
      <c r="Z3496">
        <v>7</v>
      </c>
      <c r="AA3496" s="1" t="s">
        <v>63</v>
      </c>
      <c r="AB3496">
        <v>6</v>
      </c>
      <c r="AC3496">
        <v>0</v>
      </c>
      <c r="AD3496" s="1" t="s">
        <v>1210</v>
      </c>
      <c r="AE3496" t="b">
        <v>0</v>
      </c>
      <c r="AF3496" t="b">
        <v>0</v>
      </c>
      <c r="AG3496" t="b">
        <v>0</v>
      </c>
      <c r="AH3496" t="b">
        <v>0</v>
      </c>
      <c r="AI3496" t="b">
        <v>1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s="1" t="s">
        <v>53</v>
      </c>
      <c r="AS3496" s="1" t="s">
        <v>53</v>
      </c>
      <c r="AT3496" s="1" t="s">
        <v>53</v>
      </c>
      <c r="AU3496" s="1" t="s">
        <v>53</v>
      </c>
    </row>
    <row r="3497" spans="1:47" x14ac:dyDescent="0.25">
      <c r="A3497" s="1" t="s">
        <v>5975</v>
      </c>
      <c r="B3497">
        <v>3</v>
      </c>
      <c r="C3497" s="2">
        <v>43567.939328703702</v>
      </c>
      <c r="D3497" s="2">
        <v>43567.959629629629</v>
      </c>
      <c r="E3497">
        <v>39.815443000000002</v>
      </c>
      <c r="F3497">
        <v>-104.98299</v>
      </c>
      <c r="G3497">
        <v>39.809629999999999</v>
      </c>
      <c r="H3497">
        <v>-104.98308</v>
      </c>
      <c r="I3497">
        <v>0.40200000000000002</v>
      </c>
      <c r="J3497" s="1" t="s">
        <v>702</v>
      </c>
      <c r="L3497" s="1" t="s">
        <v>265</v>
      </c>
      <c r="M3497" s="1" t="s">
        <v>47</v>
      </c>
      <c r="N3497" s="1" t="s">
        <v>131</v>
      </c>
      <c r="O3497" s="1" t="s">
        <v>147</v>
      </c>
      <c r="P3497" s="1" t="s">
        <v>198</v>
      </c>
      <c r="Q3497" s="1" t="s">
        <v>331</v>
      </c>
      <c r="R3497" s="1" t="s">
        <v>48</v>
      </c>
      <c r="S3497" s="1" t="s">
        <v>79</v>
      </c>
      <c r="T3497" s="1" t="s">
        <v>205</v>
      </c>
      <c r="U3497" s="2">
        <v>43567.9375</v>
      </c>
      <c r="V3497">
        <v>34</v>
      </c>
      <c r="W3497">
        <v>30</v>
      </c>
      <c r="X3497">
        <v>93</v>
      </c>
      <c r="Y3497">
        <v>24.33</v>
      </c>
      <c r="Z3497">
        <v>7</v>
      </c>
      <c r="AA3497" s="1" t="s">
        <v>60</v>
      </c>
      <c r="AB3497">
        <v>5</v>
      </c>
      <c r="AC3497">
        <v>0</v>
      </c>
      <c r="AD3497" s="1" t="s">
        <v>1210</v>
      </c>
      <c r="AE3497" t="b">
        <v>0</v>
      </c>
      <c r="AF3497" t="b">
        <v>0</v>
      </c>
      <c r="AG3497" t="b">
        <v>0</v>
      </c>
      <c r="AH3497" t="b">
        <v>0</v>
      </c>
      <c r="AI3497" t="b">
        <v>1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s="1" t="s">
        <v>53</v>
      </c>
      <c r="AS3497" s="1" t="s">
        <v>53</v>
      </c>
      <c r="AT3497" s="1" t="s">
        <v>53</v>
      </c>
      <c r="AU3497" s="1" t="s">
        <v>53</v>
      </c>
    </row>
    <row r="3498" spans="1:47" x14ac:dyDescent="0.25">
      <c r="A3498" s="1" t="s">
        <v>2760</v>
      </c>
      <c r="B3498">
        <v>4</v>
      </c>
      <c r="C3498" s="2">
        <v>43568.171099537038</v>
      </c>
      <c r="D3498" s="2">
        <v>43568.191724537035</v>
      </c>
      <c r="E3498">
        <v>39.740726000000002</v>
      </c>
      <c r="F3498">
        <v>-105.497334</v>
      </c>
      <c r="G3498">
        <v>39.744587000000003</v>
      </c>
      <c r="H3498">
        <v>-105.488367</v>
      </c>
      <c r="I3498">
        <v>0.54600000000000004</v>
      </c>
      <c r="J3498" s="1" t="s">
        <v>2761</v>
      </c>
      <c r="L3498" s="1" t="s">
        <v>133</v>
      </c>
      <c r="M3498" s="1" t="s">
        <v>47</v>
      </c>
      <c r="N3498" s="1" t="s">
        <v>1547</v>
      </c>
      <c r="O3498" s="1" t="s">
        <v>337</v>
      </c>
      <c r="P3498" s="1" t="s">
        <v>198</v>
      </c>
      <c r="Q3498" s="1" t="s">
        <v>1548</v>
      </c>
      <c r="R3498" s="1" t="s">
        <v>48</v>
      </c>
      <c r="S3498" s="1" t="s">
        <v>79</v>
      </c>
      <c r="T3498" s="1" t="s">
        <v>339</v>
      </c>
      <c r="U3498" s="2">
        <v>43568.161805555559</v>
      </c>
      <c r="V3498">
        <v>16</v>
      </c>
      <c r="W3498">
        <v>16</v>
      </c>
      <c r="X3498">
        <v>84</v>
      </c>
      <c r="Y3498">
        <v>20.61</v>
      </c>
      <c r="Z3498">
        <v>10</v>
      </c>
      <c r="AA3498" s="1" t="s">
        <v>8942</v>
      </c>
      <c r="AB3498">
        <v>0</v>
      </c>
      <c r="AC3498">
        <v>0</v>
      </c>
      <c r="AD3498" s="1" t="s">
        <v>965</v>
      </c>
      <c r="AE3498" t="b">
        <v>0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s="1" t="s">
        <v>53</v>
      </c>
      <c r="AS3498" s="1" t="s">
        <v>53</v>
      </c>
      <c r="AT3498" s="1" t="s">
        <v>53</v>
      </c>
      <c r="AU3498" s="1" t="s">
        <v>53</v>
      </c>
    </row>
    <row r="3499" spans="1:47" x14ac:dyDescent="0.25">
      <c r="A3499" s="1" t="s">
        <v>2911</v>
      </c>
      <c r="B3499">
        <v>3</v>
      </c>
      <c r="C3499" s="2">
        <v>43568.313854166663</v>
      </c>
      <c r="D3499" s="2">
        <v>43568.334629629629</v>
      </c>
      <c r="E3499">
        <v>39.863804000000002</v>
      </c>
      <c r="F3499">
        <v>-104.98748000000001</v>
      </c>
      <c r="G3499">
        <v>39.871749999999999</v>
      </c>
      <c r="H3499">
        <v>-104.98748000000001</v>
      </c>
      <c r="I3499">
        <v>0.54900000000000004</v>
      </c>
      <c r="J3499" s="1" t="s">
        <v>820</v>
      </c>
      <c r="L3499" s="1" t="s">
        <v>195</v>
      </c>
      <c r="M3499" s="1" t="s">
        <v>47</v>
      </c>
      <c r="N3499" s="1" t="s">
        <v>131</v>
      </c>
      <c r="O3499" s="1" t="s">
        <v>147</v>
      </c>
      <c r="P3499" s="1" t="s">
        <v>198</v>
      </c>
      <c r="Q3499" s="1" t="s">
        <v>204</v>
      </c>
      <c r="R3499" s="1" t="s">
        <v>48</v>
      </c>
      <c r="S3499" s="1" t="s">
        <v>79</v>
      </c>
      <c r="T3499" s="1" t="s">
        <v>205</v>
      </c>
      <c r="U3499" s="2">
        <v>43568.324999999997</v>
      </c>
      <c r="V3499">
        <v>30</v>
      </c>
      <c r="W3499">
        <v>23</v>
      </c>
      <c r="X3499">
        <v>93</v>
      </c>
      <c r="Y3499">
        <v>24.34</v>
      </c>
      <c r="Z3499">
        <v>10</v>
      </c>
      <c r="AA3499" s="1" t="s">
        <v>58</v>
      </c>
      <c r="AB3499">
        <v>8</v>
      </c>
      <c r="AC3499">
        <v>0</v>
      </c>
      <c r="AD3499" s="1" t="s">
        <v>965</v>
      </c>
      <c r="AE3499" t="b">
        <v>0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s="1" t="s">
        <v>51</v>
      </c>
      <c r="AS3499" s="1" t="s">
        <v>51</v>
      </c>
      <c r="AT3499" s="1" t="s">
        <v>51</v>
      </c>
      <c r="AU3499" s="1" t="s">
        <v>51</v>
      </c>
    </row>
    <row r="3500" spans="1:47" x14ac:dyDescent="0.25">
      <c r="A3500" s="1" t="s">
        <v>2912</v>
      </c>
      <c r="B3500">
        <v>3</v>
      </c>
      <c r="C3500" s="2">
        <v>43568.468009259261</v>
      </c>
      <c r="D3500" s="2">
        <v>43568.488796296297</v>
      </c>
      <c r="E3500">
        <v>39.723457000000003</v>
      </c>
      <c r="F3500">
        <v>-105.011526</v>
      </c>
      <c r="G3500">
        <v>39.72184</v>
      </c>
      <c r="H3500">
        <v>-105.00936</v>
      </c>
      <c r="I3500">
        <v>0.16</v>
      </c>
      <c r="J3500" s="1" t="s">
        <v>397</v>
      </c>
      <c r="L3500" s="1" t="s">
        <v>194</v>
      </c>
      <c r="M3500" s="1" t="s">
        <v>47</v>
      </c>
      <c r="N3500" s="1" t="s">
        <v>131</v>
      </c>
      <c r="O3500" s="1" t="s">
        <v>131</v>
      </c>
      <c r="P3500" s="1" t="s">
        <v>198</v>
      </c>
      <c r="Q3500" s="1" t="s">
        <v>310</v>
      </c>
      <c r="R3500" s="1" t="s">
        <v>48</v>
      </c>
      <c r="S3500" s="1" t="s">
        <v>79</v>
      </c>
      <c r="T3500" s="1" t="s">
        <v>205</v>
      </c>
      <c r="U3500" s="2">
        <v>43568.479166666664</v>
      </c>
      <c r="V3500">
        <v>32</v>
      </c>
      <c r="W3500">
        <v>26</v>
      </c>
      <c r="X3500">
        <v>93</v>
      </c>
      <c r="Y3500">
        <v>24.39</v>
      </c>
      <c r="Z3500">
        <v>10</v>
      </c>
      <c r="AA3500" s="1" t="s">
        <v>65</v>
      </c>
      <c r="AB3500">
        <v>6</v>
      </c>
      <c r="AC3500">
        <v>0</v>
      </c>
      <c r="AD3500" s="1" t="s">
        <v>965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s="1" t="s">
        <v>51</v>
      </c>
      <c r="AS3500" s="1" t="s">
        <v>51</v>
      </c>
      <c r="AT3500" s="1" t="s">
        <v>51</v>
      </c>
      <c r="AU3500" s="1" t="s">
        <v>51</v>
      </c>
    </row>
    <row r="3501" spans="1:47" x14ac:dyDescent="0.25">
      <c r="A3501" s="1" t="s">
        <v>2913</v>
      </c>
      <c r="B3501">
        <v>3</v>
      </c>
      <c r="C3501" s="2">
        <v>43568.494606481479</v>
      </c>
      <c r="D3501" s="2">
        <v>43568.513807870368</v>
      </c>
      <c r="E3501">
        <v>39.113239</v>
      </c>
      <c r="F3501">
        <v>-104.86538299999999</v>
      </c>
      <c r="G3501">
        <v>39.127257999999998</v>
      </c>
      <c r="H3501">
        <v>-104.86411</v>
      </c>
      <c r="I3501">
        <v>0.97099999999999997</v>
      </c>
      <c r="J3501" s="1" t="s">
        <v>401</v>
      </c>
      <c r="L3501" s="1" t="s">
        <v>265</v>
      </c>
      <c r="M3501" s="1" t="s">
        <v>47</v>
      </c>
      <c r="N3501" s="1" t="s">
        <v>447</v>
      </c>
      <c r="O3501" s="1" t="s">
        <v>193</v>
      </c>
      <c r="P3501" s="1" t="s">
        <v>198</v>
      </c>
      <c r="Q3501" s="1" t="s">
        <v>448</v>
      </c>
      <c r="R3501" s="1" t="s">
        <v>48</v>
      </c>
      <c r="S3501" s="1" t="s">
        <v>79</v>
      </c>
      <c r="T3501" s="1" t="s">
        <v>234</v>
      </c>
      <c r="U3501" s="2">
        <v>43568.498611111114</v>
      </c>
      <c r="V3501">
        <v>33</v>
      </c>
      <c r="W3501">
        <v>25</v>
      </c>
      <c r="X3501">
        <v>99</v>
      </c>
      <c r="Y3501">
        <v>23.51</v>
      </c>
      <c r="Z3501">
        <v>10</v>
      </c>
      <c r="AA3501" s="1" t="s">
        <v>66</v>
      </c>
      <c r="AB3501">
        <v>10</v>
      </c>
      <c r="AC3501">
        <v>0</v>
      </c>
      <c r="AD3501" s="1" t="s">
        <v>965</v>
      </c>
      <c r="AE3501" t="b">
        <v>0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s="1" t="s">
        <v>51</v>
      </c>
      <c r="AS3501" s="1" t="s">
        <v>51</v>
      </c>
      <c r="AT3501" s="1" t="s">
        <v>51</v>
      </c>
      <c r="AU3501" s="1" t="s">
        <v>51</v>
      </c>
    </row>
    <row r="3502" spans="1:47" x14ac:dyDescent="0.25">
      <c r="A3502" s="1" t="s">
        <v>9365</v>
      </c>
      <c r="B3502">
        <v>2</v>
      </c>
      <c r="C3502" s="2">
        <v>43568.521678240744</v>
      </c>
      <c r="D3502" s="2">
        <v>43568.541261574072</v>
      </c>
      <c r="E3502">
        <v>39.721760000000003</v>
      </c>
      <c r="F3502">
        <v>-105.00897999999999</v>
      </c>
      <c r="G3502">
        <v>39.730170000000001</v>
      </c>
      <c r="H3502">
        <v>-105.01514</v>
      </c>
      <c r="I3502">
        <v>0.66700000000000004</v>
      </c>
      <c r="J3502" s="1" t="s">
        <v>397</v>
      </c>
      <c r="L3502" s="1" t="s">
        <v>265</v>
      </c>
      <c r="M3502" s="1" t="s">
        <v>47</v>
      </c>
      <c r="N3502" s="1" t="s">
        <v>131</v>
      </c>
      <c r="O3502" s="1" t="s">
        <v>131</v>
      </c>
      <c r="P3502" s="1" t="s">
        <v>198</v>
      </c>
      <c r="Q3502" s="1" t="s">
        <v>310</v>
      </c>
      <c r="R3502" s="1" t="s">
        <v>48</v>
      </c>
      <c r="S3502" s="1" t="s">
        <v>79</v>
      </c>
      <c r="T3502" s="1" t="s">
        <v>205</v>
      </c>
      <c r="U3502" s="2">
        <v>43568.525694444441</v>
      </c>
      <c r="V3502">
        <v>37</v>
      </c>
      <c r="W3502">
        <v>34</v>
      </c>
      <c r="X3502">
        <v>81</v>
      </c>
      <c r="Y3502">
        <v>24.37</v>
      </c>
      <c r="Z3502">
        <v>10</v>
      </c>
      <c r="AA3502" s="1" t="s">
        <v>62</v>
      </c>
      <c r="AB3502">
        <v>5</v>
      </c>
      <c r="AC3502">
        <v>0</v>
      </c>
      <c r="AD3502" s="1" t="s">
        <v>818</v>
      </c>
      <c r="AE3502" t="b">
        <v>0</v>
      </c>
      <c r="AF3502" t="b">
        <v>0</v>
      </c>
      <c r="AG3502" t="b">
        <v>0</v>
      </c>
      <c r="AH3502" t="b">
        <v>0</v>
      </c>
      <c r="AI3502" t="b">
        <v>1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s="1" t="s">
        <v>51</v>
      </c>
      <c r="AS3502" s="1" t="s">
        <v>51</v>
      </c>
      <c r="AT3502" s="1" t="s">
        <v>51</v>
      </c>
      <c r="AU3502" s="1" t="s">
        <v>51</v>
      </c>
    </row>
    <row r="3503" spans="1:47" x14ac:dyDescent="0.25">
      <c r="A3503" s="1" t="s">
        <v>2444</v>
      </c>
      <c r="B3503">
        <v>3</v>
      </c>
      <c r="C3503" s="2">
        <v>43568.542002314818</v>
      </c>
      <c r="D3503" s="2">
        <v>43568.562407407408</v>
      </c>
      <c r="E3503">
        <v>39.856301000000002</v>
      </c>
      <c r="F3503">
        <v>-104.987278</v>
      </c>
      <c r="G3503">
        <v>39.853580000000001</v>
      </c>
      <c r="H3503">
        <v>-104.98669</v>
      </c>
      <c r="I3503">
        <v>0.191</v>
      </c>
      <c r="J3503" s="1" t="s">
        <v>517</v>
      </c>
      <c r="L3503" s="1" t="s">
        <v>1313</v>
      </c>
      <c r="M3503" s="1" t="s">
        <v>47</v>
      </c>
      <c r="N3503" s="1" t="s">
        <v>131</v>
      </c>
      <c r="O3503" s="1" t="s">
        <v>147</v>
      </c>
      <c r="P3503" s="1" t="s">
        <v>198</v>
      </c>
      <c r="Q3503" s="1" t="s">
        <v>204</v>
      </c>
      <c r="R3503" s="1" t="s">
        <v>48</v>
      </c>
      <c r="S3503" s="1" t="s">
        <v>79</v>
      </c>
      <c r="T3503" s="1" t="s">
        <v>205</v>
      </c>
      <c r="U3503" s="2">
        <v>43568.536111111112</v>
      </c>
      <c r="V3503">
        <v>37</v>
      </c>
      <c r="W3503">
        <v>37</v>
      </c>
      <c r="X3503">
        <v>81</v>
      </c>
      <c r="Y3503">
        <v>24.37</v>
      </c>
      <c r="Z3503">
        <v>10</v>
      </c>
      <c r="AA3503" s="1" t="s">
        <v>8942</v>
      </c>
      <c r="AB3503">
        <v>0</v>
      </c>
      <c r="AC3503">
        <v>0</v>
      </c>
      <c r="AD3503" s="1" t="s">
        <v>818</v>
      </c>
      <c r="AE3503" t="b">
        <v>0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s="1" t="s">
        <v>51</v>
      </c>
      <c r="AS3503" s="1" t="s">
        <v>51</v>
      </c>
      <c r="AT3503" s="1" t="s">
        <v>51</v>
      </c>
      <c r="AU3503" s="1" t="s">
        <v>51</v>
      </c>
    </row>
    <row r="3504" spans="1:47" x14ac:dyDescent="0.25">
      <c r="A3504" s="1" t="s">
        <v>6067</v>
      </c>
      <c r="B3504">
        <v>3</v>
      </c>
      <c r="C3504" s="2">
        <v>43568.54042824074</v>
      </c>
      <c r="D3504" s="2">
        <v>43568.561030092591</v>
      </c>
      <c r="E3504">
        <v>39.566223000000001</v>
      </c>
      <c r="F3504">
        <v>-104.87241899999999</v>
      </c>
      <c r="G3504">
        <v>39.564070000000001</v>
      </c>
      <c r="H3504">
        <v>-104.87203</v>
      </c>
      <c r="I3504">
        <v>0.15</v>
      </c>
      <c r="J3504" s="1" t="s">
        <v>561</v>
      </c>
      <c r="L3504" s="1" t="s">
        <v>195</v>
      </c>
      <c r="M3504" s="1" t="s">
        <v>47</v>
      </c>
      <c r="N3504" s="1" t="s">
        <v>127</v>
      </c>
      <c r="O3504" s="1" t="s">
        <v>201</v>
      </c>
      <c r="P3504" s="1" t="s">
        <v>198</v>
      </c>
      <c r="Q3504" s="1" t="s">
        <v>347</v>
      </c>
      <c r="R3504" s="1" t="s">
        <v>48</v>
      </c>
      <c r="S3504" s="1" t="s">
        <v>79</v>
      </c>
      <c r="T3504" s="1" t="s">
        <v>200</v>
      </c>
      <c r="U3504" s="2">
        <v>43568.536805555559</v>
      </c>
      <c r="V3504">
        <v>34</v>
      </c>
      <c r="W3504">
        <v>34</v>
      </c>
      <c r="X3504">
        <v>79</v>
      </c>
      <c r="Y3504">
        <v>24.15</v>
      </c>
      <c r="Z3504">
        <v>9</v>
      </c>
      <c r="AA3504" s="1" t="s">
        <v>71</v>
      </c>
      <c r="AB3504">
        <v>3</v>
      </c>
      <c r="AC3504">
        <v>0</v>
      </c>
      <c r="AD3504" s="1" t="s">
        <v>1210</v>
      </c>
      <c r="AE3504" t="b">
        <v>0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s="1" t="s">
        <v>51</v>
      </c>
      <c r="AS3504" s="1" t="s">
        <v>51</v>
      </c>
      <c r="AT3504" s="1" t="s">
        <v>51</v>
      </c>
      <c r="AU3504" s="1" t="s">
        <v>51</v>
      </c>
    </row>
    <row r="3505" spans="1:47" x14ac:dyDescent="0.25">
      <c r="A3505" s="1" t="s">
        <v>1922</v>
      </c>
      <c r="B3505">
        <v>3</v>
      </c>
      <c r="C3505" s="2">
        <v>43568.613854166666</v>
      </c>
      <c r="D3505" s="2">
        <v>43568.634571759256</v>
      </c>
      <c r="E3505">
        <v>39.106639999999999</v>
      </c>
      <c r="F3505">
        <v>-108.44135</v>
      </c>
      <c r="G3505">
        <v>39.106485999999997</v>
      </c>
      <c r="H3505">
        <v>-108.441784</v>
      </c>
      <c r="I3505">
        <v>2.5999999999999999E-2</v>
      </c>
      <c r="J3505" s="1" t="s">
        <v>1923</v>
      </c>
      <c r="L3505" s="1" t="s">
        <v>133</v>
      </c>
      <c r="M3505" s="1" t="s">
        <v>47</v>
      </c>
      <c r="N3505" s="1" t="s">
        <v>149</v>
      </c>
      <c r="O3505" s="1" t="s">
        <v>490</v>
      </c>
      <c r="P3505" s="1" t="s">
        <v>198</v>
      </c>
      <c r="Q3505" s="1" t="s">
        <v>1924</v>
      </c>
      <c r="R3505" s="1" t="s">
        <v>48</v>
      </c>
      <c r="S3505" s="1" t="s">
        <v>79</v>
      </c>
      <c r="T3505" s="1" t="s">
        <v>492</v>
      </c>
      <c r="U3505" s="2">
        <v>43568.620138888888</v>
      </c>
      <c r="V3505">
        <v>56</v>
      </c>
      <c r="W3505">
        <v>56</v>
      </c>
      <c r="X3505">
        <v>29</v>
      </c>
      <c r="Y3505">
        <v>25.09</v>
      </c>
      <c r="Z3505">
        <v>10</v>
      </c>
      <c r="AA3505" s="1" t="s">
        <v>57</v>
      </c>
      <c r="AB3505">
        <v>13</v>
      </c>
      <c r="AC3505">
        <v>0</v>
      </c>
      <c r="AD3505" s="1" t="s">
        <v>1067</v>
      </c>
      <c r="AE3505" t="b">
        <v>0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s="1" t="s">
        <v>51</v>
      </c>
      <c r="AS3505" s="1" t="s">
        <v>51</v>
      </c>
      <c r="AT3505" s="1" t="s">
        <v>51</v>
      </c>
      <c r="AU3505" s="1" t="s">
        <v>51</v>
      </c>
    </row>
    <row r="3506" spans="1:47" x14ac:dyDescent="0.25">
      <c r="A3506" s="1" t="s">
        <v>4956</v>
      </c>
      <c r="B3506">
        <v>3</v>
      </c>
      <c r="C3506" s="2">
        <v>43568.600324074076</v>
      </c>
      <c r="D3506" s="2">
        <v>43568.620717592596</v>
      </c>
      <c r="E3506">
        <v>39.563392</v>
      </c>
      <c r="F3506">
        <v>-104.888445</v>
      </c>
      <c r="G3506">
        <v>39.56306</v>
      </c>
      <c r="H3506">
        <v>-104.88760000000001</v>
      </c>
      <c r="I3506">
        <v>5.0999999999999997E-2</v>
      </c>
      <c r="J3506" s="1" t="s">
        <v>3966</v>
      </c>
      <c r="L3506" s="1" t="s">
        <v>480</v>
      </c>
      <c r="M3506" s="1" t="s">
        <v>47</v>
      </c>
      <c r="N3506" s="1" t="s">
        <v>703</v>
      </c>
      <c r="O3506" s="1" t="s">
        <v>121</v>
      </c>
      <c r="P3506" s="1" t="s">
        <v>198</v>
      </c>
      <c r="Q3506" s="1" t="s">
        <v>704</v>
      </c>
      <c r="R3506" s="1" t="s">
        <v>48</v>
      </c>
      <c r="S3506" s="1" t="s">
        <v>79</v>
      </c>
      <c r="T3506" s="1" t="s">
        <v>200</v>
      </c>
      <c r="U3506" s="2">
        <v>43568.597916666666</v>
      </c>
      <c r="V3506">
        <v>35</v>
      </c>
      <c r="W3506">
        <v>31</v>
      </c>
      <c r="X3506">
        <v>92</v>
      </c>
      <c r="Y3506">
        <v>24.15</v>
      </c>
      <c r="Z3506">
        <v>1</v>
      </c>
      <c r="AA3506" s="1" t="s">
        <v>63</v>
      </c>
      <c r="AB3506">
        <v>5</v>
      </c>
      <c r="AC3506">
        <v>0.01</v>
      </c>
      <c r="AD3506" s="1" t="s">
        <v>1210</v>
      </c>
      <c r="AE3506" t="b">
        <v>0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s="1" t="s">
        <v>51</v>
      </c>
      <c r="AS3506" s="1" t="s">
        <v>51</v>
      </c>
      <c r="AT3506" s="1" t="s">
        <v>51</v>
      </c>
      <c r="AU3506" s="1" t="s">
        <v>51</v>
      </c>
    </row>
    <row r="3507" spans="1:47" x14ac:dyDescent="0.25">
      <c r="A3507" s="1" t="s">
        <v>2914</v>
      </c>
      <c r="B3507">
        <v>3</v>
      </c>
      <c r="C3507" s="2">
        <v>43568.693020833336</v>
      </c>
      <c r="D3507" s="2">
        <v>43568.713726851849</v>
      </c>
      <c r="E3507">
        <v>39.134844000000001</v>
      </c>
      <c r="F3507">
        <v>-104.862869</v>
      </c>
      <c r="G3507">
        <v>39.139437999999998</v>
      </c>
      <c r="H3507">
        <v>-104.862106</v>
      </c>
      <c r="I3507">
        <v>0.32</v>
      </c>
      <c r="J3507" s="1" t="s">
        <v>455</v>
      </c>
      <c r="L3507" s="1" t="s">
        <v>194</v>
      </c>
      <c r="M3507" s="1" t="s">
        <v>47</v>
      </c>
      <c r="N3507" s="1" t="s">
        <v>86</v>
      </c>
      <c r="O3507" s="1" t="s">
        <v>121</v>
      </c>
      <c r="P3507" s="1" t="s">
        <v>198</v>
      </c>
      <c r="Q3507" s="1" t="s">
        <v>222</v>
      </c>
      <c r="R3507" s="1" t="s">
        <v>48</v>
      </c>
      <c r="S3507" s="1" t="s">
        <v>79</v>
      </c>
      <c r="T3507" s="1" t="s">
        <v>223</v>
      </c>
      <c r="U3507" s="2">
        <v>43568.6875</v>
      </c>
      <c r="V3507">
        <v>32</v>
      </c>
      <c r="W3507">
        <v>24</v>
      </c>
      <c r="X3507">
        <v>93</v>
      </c>
      <c r="Y3507">
        <v>23.09</v>
      </c>
      <c r="Z3507">
        <v>10</v>
      </c>
      <c r="AA3507" s="1" t="s">
        <v>59</v>
      </c>
      <c r="AB3507">
        <v>9</v>
      </c>
      <c r="AC3507">
        <v>0</v>
      </c>
      <c r="AD3507" s="1" t="s">
        <v>965</v>
      </c>
      <c r="AE3507" t="b">
        <v>0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s="1" t="s">
        <v>51</v>
      </c>
      <c r="AS3507" s="1" t="s">
        <v>51</v>
      </c>
      <c r="AT3507" s="1" t="s">
        <v>51</v>
      </c>
      <c r="AU3507" s="1" t="s">
        <v>51</v>
      </c>
    </row>
    <row r="3508" spans="1:47" x14ac:dyDescent="0.25">
      <c r="A3508" s="1" t="s">
        <v>6068</v>
      </c>
      <c r="B3508">
        <v>3</v>
      </c>
      <c r="C3508" s="2">
        <v>43568.701342592591</v>
      </c>
      <c r="D3508" s="2">
        <v>43568.722060185188</v>
      </c>
      <c r="E3508">
        <v>39.113239</v>
      </c>
      <c r="F3508">
        <v>-104.86538299999999</v>
      </c>
      <c r="G3508">
        <v>39.127257999999998</v>
      </c>
      <c r="H3508">
        <v>-104.86411</v>
      </c>
      <c r="I3508">
        <v>0.97099999999999997</v>
      </c>
      <c r="J3508" s="1" t="s">
        <v>401</v>
      </c>
      <c r="L3508" s="1" t="s">
        <v>265</v>
      </c>
      <c r="M3508" s="1" t="s">
        <v>47</v>
      </c>
      <c r="N3508" s="1" t="s">
        <v>447</v>
      </c>
      <c r="O3508" s="1" t="s">
        <v>193</v>
      </c>
      <c r="P3508" s="1" t="s">
        <v>198</v>
      </c>
      <c r="Q3508" s="1" t="s">
        <v>448</v>
      </c>
      <c r="R3508" s="1" t="s">
        <v>48</v>
      </c>
      <c r="S3508" s="1" t="s">
        <v>79</v>
      </c>
      <c r="T3508" s="1" t="s">
        <v>234</v>
      </c>
      <c r="U3508" s="2">
        <v>43568.696527777778</v>
      </c>
      <c r="V3508">
        <v>32</v>
      </c>
      <c r="W3508">
        <v>27</v>
      </c>
      <c r="X3508">
        <v>100</v>
      </c>
      <c r="Y3508">
        <v>23.49</v>
      </c>
      <c r="Z3508">
        <v>5</v>
      </c>
      <c r="AA3508" s="1" t="s">
        <v>66</v>
      </c>
      <c r="AB3508">
        <v>5</v>
      </c>
      <c r="AC3508">
        <v>0</v>
      </c>
      <c r="AD3508" s="1" t="s">
        <v>1210</v>
      </c>
      <c r="AE3508" t="b">
        <v>0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s="1" t="s">
        <v>51</v>
      </c>
      <c r="AS3508" s="1" t="s">
        <v>51</v>
      </c>
      <c r="AT3508" s="1" t="s">
        <v>51</v>
      </c>
      <c r="AU3508" s="1" t="s">
        <v>51</v>
      </c>
    </row>
    <row r="3509" spans="1:47" x14ac:dyDescent="0.25">
      <c r="A3509" s="1" t="s">
        <v>6492</v>
      </c>
      <c r="B3509">
        <v>3</v>
      </c>
      <c r="C3509" s="2">
        <v>43568.696157407408</v>
      </c>
      <c r="D3509" s="2">
        <v>43568.716539351852</v>
      </c>
      <c r="E3509">
        <v>37.83587</v>
      </c>
      <c r="F3509">
        <v>-104.82857</v>
      </c>
      <c r="G3509">
        <v>37.891942999999998</v>
      </c>
      <c r="H3509">
        <v>-104.82881</v>
      </c>
      <c r="I3509">
        <v>3.8740000000000001</v>
      </c>
      <c r="J3509" s="1" t="s">
        <v>6493</v>
      </c>
      <c r="L3509" s="1" t="s">
        <v>194</v>
      </c>
      <c r="M3509" s="1" t="s">
        <v>47</v>
      </c>
      <c r="N3509" s="1" t="s">
        <v>134</v>
      </c>
      <c r="O3509" s="1" t="s">
        <v>514</v>
      </c>
      <c r="P3509" s="1" t="s">
        <v>198</v>
      </c>
      <c r="Q3509" s="1" t="s">
        <v>515</v>
      </c>
      <c r="R3509" s="1" t="s">
        <v>48</v>
      </c>
      <c r="S3509" s="1" t="s">
        <v>79</v>
      </c>
      <c r="T3509" s="1" t="s">
        <v>516</v>
      </c>
      <c r="AA3509" s="1" t="s">
        <v>69</v>
      </c>
      <c r="AD3509" s="1" t="s">
        <v>69</v>
      </c>
      <c r="AE3509" t="b">
        <v>0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s="1" t="s">
        <v>51</v>
      </c>
      <c r="AS3509" s="1" t="s">
        <v>51</v>
      </c>
      <c r="AT3509" s="1" t="s">
        <v>51</v>
      </c>
      <c r="AU3509" s="1" t="s">
        <v>51</v>
      </c>
    </row>
    <row r="3510" spans="1:47" x14ac:dyDescent="0.25">
      <c r="A3510" s="1" t="s">
        <v>6494</v>
      </c>
      <c r="B3510">
        <v>3</v>
      </c>
      <c r="C3510" s="2">
        <v>43568.696157407408</v>
      </c>
      <c r="D3510" s="2">
        <v>43568.716539351852</v>
      </c>
      <c r="E3510">
        <v>37.891731999999998</v>
      </c>
      <c r="F3510">
        <v>-104.8291</v>
      </c>
      <c r="G3510">
        <v>37.830179999999999</v>
      </c>
      <c r="H3510">
        <v>-104.82885</v>
      </c>
      <c r="I3510">
        <v>4.2530000000000001</v>
      </c>
      <c r="J3510" s="1" t="s">
        <v>6495</v>
      </c>
      <c r="L3510" s="1" t="s">
        <v>326</v>
      </c>
      <c r="M3510" s="1" t="s">
        <v>47</v>
      </c>
      <c r="N3510" s="1" t="s">
        <v>134</v>
      </c>
      <c r="O3510" s="1" t="s">
        <v>411</v>
      </c>
      <c r="P3510" s="1" t="s">
        <v>198</v>
      </c>
      <c r="Q3510" s="1" t="s">
        <v>515</v>
      </c>
      <c r="R3510" s="1" t="s">
        <v>48</v>
      </c>
      <c r="S3510" s="1" t="s">
        <v>79</v>
      </c>
      <c r="T3510" s="1" t="s">
        <v>516</v>
      </c>
      <c r="AA3510" s="1" t="s">
        <v>69</v>
      </c>
      <c r="AD3510" s="1" t="s">
        <v>69</v>
      </c>
      <c r="AE3510" t="b">
        <v>0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s="1" t="s">
        <v>51</v>
      </c>
      <c r="AS3510" s="1" t="s">
        <v>51</v>
      </c>
      <c r="AT3510" s="1" t="s">
        <v>51</v>
      </c>
      <c r="AU3510" s="1" t="s">
        <v>51</v>
      </c>
    </row>
    <row r="3511" spans="1:47" x14ac:dyDescent="0.25">
      <c r="A3511" s="1" t="s">
        <v>2915</v>
      </c>
      <c r="B3511">
        <v>3</v>
      </c>
      <c r="C3511" s="2">
        <v>43568.688842592594</v>
      </c>
      <c r="D3511" s="2">
        <v>43568.709629629629</v>
      </c>
      <c r="E3511">
        <v>38.426079999999999</v>
      </c>
      <c r="F3511">
        <v>-105.02658</v>
      </c>
      <c r="G3511">
        <v>38.428094000000002</v>
      </c>
      <c r="H3511">
        <v>-105.025085</v>
      </c>
      <c r="I3511">
        <v>0.161</v>
      </c>
      <c r="J3511" s="1" t="s">
        <v>2916</v>
      </c>
      <c r="L3511" s="1" t="s">
        <v>418</v>
      </c>
      <c r="M3511" s="1" t="s">
        <v>47</v>
      </c>
      <c r="N3511" s="1" t="s">
        <v>1172</v>
      </c>
      <c r="O3511" s="1" t="s">
        <v>92</v>
      </c>
      <c r="P3511" s="1" t="s">
        <v>198</v>
      </c>
      <c r="Q3511" s="1" t="s">
        <v>1173</v>
      </c>
      <c r="R3511" s="1" t="s">
        <v>48</v>
      </c>
      <c r="S3511" s="1" t="s">
        <v>79</v>
      </c>
      <c r="T3511" s="1" t="s">
        <v>1174</v>
      </c>
      <c r="U3511" s="2">
        <v>43568.548611111109</v>
      </c>
      <c r="V3511">
        <v>43</v>
      </c>
      <c r="W3511">
        <v>39</v>
      </c>
      <c r="X3511">
        <v>70</v>
      </c>
      <c r="Y3511">
        <v>24.55</v>
      </c>
      <c r="Z3511">
        <v>10</v>
      </c>
      <c r="AA3511" s="1" t="s">
        <v>68</v>
      </c>
      <c r="AB3511">
        <v>7</v>
      </c>
      <c r="AC3511">
        <v>0</v>
      </c>
      <c r="AD3511" s="1" t="s">
        <v>965</v>
      </c>
      <c r="AE3511" t="b">
        <v>0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s="1" t="s">
        <v>51</v>
      </c>
      <c r="AS3511" s="1" t="s">
        <v>51</v>
      </c>
      <c r="AT3511" s="1" t="s">
        <v>51</v>
      </c>
      <c r="AU3511" s="1" t="s">
        <v>51</v>
      </c>
    </row>
    <row r="3512" spans="1:47" x14ac:dyDescent="0.25">
      <c r="A3512" s="1" t="s">
        <v>2917</v>
      </c>
      <c r="B3512">
        <v>3</v>
      </c>
      <c r="C3512" s="2">
        <v>43568.702928240738</v>
      </c>
      <c r="D3512" s="2">
        <v>43568.723506944443</v>
      </c>
      <c r="E3512">
        <v>40.449131999999999</v>
      </c>
      <c r="F3512">
        <v>-104.99193</v>
      </c>
      <c r="G3512">
        <v>40.475679999999997</v>
      </c>
      <c r="H3512">
        <v>-104.99173999999999</v>
      </c>
      <c r="I3512">
        <v>1.8340000000000001</v>
      </c>
      <c r="J3512" s="1" t="s">
        <v>399</v>
      </c>
      <c r="L3512" s="1" t="s">
        <v>194</v>
      </c>
      <c r="M3512" s="1" t="s">
        <v>47</v>
      </c>
      <c r="N3512" s="1" t="s">
        <v>305</v>
      </c>
      <c r="O3512" s="1" t="s">
        <v>228</v>
      </c>
      <c r="P3512" s="1" t="s">
        <v>198</v>
      </c>
      <c r="Q3512" s="1" t="s">
        <v>445</v>
      </c>
      <c r="R3512" s="1" t="s">
        <v>48</v>
      </c>
      <c r="S3512" s="1" t="s">
        <v>79</v>
      </c>
      <c r="T3512" s="1" t="s">
        <v>230</v>
      </c>
      <c r="U3512" s="2">
        <v>43568.705555555556</v>
      </c>
      <c r="V3512">
        <v>43</v>
      </c>
      <c r="W3512">
        <v>43</v>
      </c>
      <c r="X3512">
        <v>62</v>
      </c>
      <c r="Y3512">
        <v>24.96</v>
      </c>
      <c r="Z3512">
        <v>10</v>
      </c>
      <c r="AA3512" s="1" t="s">
        <v>54</v>
      </c>
      <c r="AB3512">
        <v>3</v>
      </c>
      <c r="AC3512">
        <v>0</v>
      </c>
      <c r="AD3512" s="1" t="s">
        <v>965</v>
      </c>
      <c r="AE3512" t="b">
        <v>0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s="1" t="s">
        <v>51</v>
      </c>
      <c r="AS3512" s="1" t="s">
        <v>51</v>
      </c>
      <c r="AT3512" s="1" t="s">
        <v>51</v>
      </c>
      <c r="AU3512" s="1" t="s">
        <v>51</v>
      </c>
    </row>
    <row r="3513" spans="1:47" x14ac:dyDescent="0.25">
      <c r="A3513" s="1" t="s">
        <v>7561</v>
      </c>
      <c r="B3513">
        <v>3</v>
      </c>
      <c r="C3513" s="2">
        <v>43568.688842592594</v>
      </c>
      <c r="D3513" s="2">
        <v>43568.709629629629</v>
      </c>
      <c r="E3513">
        <v>38.428094000000002</v>
      </c>
      <c r="F3513">
        <v>-105.025085</v>
      </c>
      <c r="G3513">
        <v>38.426079999999999</v>
      </c>
      <c r="H3513">
        <v>-105.02658</v>
      </c>
      <c r="I3513">
        <v>0.161</v>
      </c>
      <c r="J3513" s="1" t="s">
        <v>6846</v>
      </c>
      <c r="K3513">
        <v>7413</v>
      </c>
      <c r="L3513" s="1" t="s">
        <v>6958</v>
      </c>
      <c r="M3513" s="1" t="s">
        <v>47</v>
      </c>
      <c r="N3513" s="1" t="s">
        <v>1172</v>
      </c>
      <c r="O3513" s="1" t="s">
        <v>92</v>
      </c>
      <c r="P3513" s="1" t="s">
        <v>198</v>
      </c>
      <c r="Q3513" s="1" t="s">
        <v>7312</v>
      </c>
      <c r="R3513" s="1" t="s">
        <v>48</v>
      </c>
      <c r="S3513" s="1" t="s">
        <v>79</v>
      </c>
      <c r="T3513" s="1" t="s">
        <v>1174</v>
      </c>
      <c r="U3513" s="2">
        <v>43568.548611111109</v>
      </c>
      <c r="V3513">
        <v>43</v>
      </c>
      <c r="W3513">
        <v>39</v>
      </c>
      <c r="X3513">
        <v>70</v>
      </c>
      <c r="Y3513">
        <v>24.55</v>
      </c>
      <c r="Z3513">
        <v>10</v>
      </c>
      <c r="AA3513" s="1" t="s">
        <v>68</v>
      </c>
      <c r="AB3513">
        <v>7</v>
      </c>
      <c r="AC3513">
        <v>0</v>
      </c>
      <c r="AD3513" s="1" t="s">
        <v>965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s="1" t="s">
        <v>51</v>
      </c>
      <c r="AS3513" s="1" t="s">
        <v>51</v>
      </c>
      <c r="AT3513" s="1" t="s">
        <v>51</v>
      </c>
      <c r="AU3513" s="1" t="s">
        <v>51</v>
      </c>
    </row>
    <row r="3514" spans="1:47" x14ac:dyDescent="0.25">
      <c r="A3514" s="1" t="s">
        <v>2918</v>
      </c>
      <c r="B3514">
        <v>3</v>
      </c>
      <c r="C3514" s="2">
        <v>43568.698761574073</v>
      </c>
      <c r="D3514" s="2">
        <v>43568.719375000001</v>
      </c>
      <c r="E3514">
        <v>38.426079999999999</v>
      </c>
      <c r="F3514">
        <v>-105.02658</v>
      </c>
      <c r="G3514">
        <v>38.428094000000002</v>
      </c>
      <c r="H3514">
        <v>-105.025085</v>
      </c>
      <c r="I3514">
        <v>0.161</v>
      </c>
      <c r="J3514" s="1" t="s">
        <v>2916</v>
      </c>
      <c r="L3514" s="1" t="s">
        <v>418</v>
      </c>
      <c r="M3514" s="1" t="s">
        <v>47</v>
      </c>
      <c r="N3514" s="1" t="s">
        <v>1172</v>
      </c>
      <c r="O3514" s="1" t="s">
        <v>92</v>
      </c>
      <c r="P3514" s="1" t="s">
        <v>198</v>
      </c>
      <c r="Q3514" s="1" t="s">
        <v>1173</v>
      </c>
      <c r="R3514" s="1" t="s">
        <v>48</v>
      </c>
      <c r="S3514" s="1" t="s">
        <v>79</v>
      </c>
      <c r="T3514" s="1" t="s">
        <v>1174</v>
      </c>
      <c r="U3514" s="2">
        <v>43568.548611111109</v>
      </c>
      <c r="V3514">
        <v>43</v>
      </c>
      <c r="W3514">
        <v>39</v>
      </c>
      <c r="X3514">
        <v>70</v>
      </c>
      <c r="Y3514">
        <v>24.55</v>
      </c>
      <c r="Z3514">
        <v>10</v>
      </c>
      <c r="AA3514" s="1" t="s">
        <v>68</v>
      </c>
      <c r="AB3514">
        <v>7</v>
      </c>
      <c r="AC3514">
        <v>0</v>
      </c>
      <c r="AD3514" s="1" t="s">
        <v>965</v>
      </c>
      <c r="AE3514" t="b">
        <v>0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s="1" t="s">
        <v>51</v>
      </c>
      <c r="AS3514" s="1" t="s">
        <v>51</v>
      </c>
      <c r="AT3514" s="1" t="s">
        <v>51</v>
      </c>
      <c r="AU3514" s="1" t="s">
        <v>51</v>
      </c>
    </row>
    <row r="3515" spans="1:47" x14ac:dyDescent="0.25">
      <c r="A3515" s="1" t="s">
        <v>2445</v>
      </c>
      <c r="B3515">
        <v>3</v>
      </c>
      <c r="C3515" s="2">
        <v>43568.708645833336</v>
      </c>
      <c r="D3515" s="2">
        <v>43568.729097222225</v>
      </c>
      <c r="E3515">
        <v>39.900221000000002</v>
      </c>
      <c r="F3515">
        <v>-104.988178</v>
      </c>
      <c r="G3515">
        <v>39.897492</v>
      </c>
      <c r="H3515">
        <v>-104.987711</v>
      </c>
      <c r="I3515">
        <v>0.19</v>
      </c>
      <c r="J3515" s="1" t="s">
        <v>441</v>
      </c>
      <c r="L3515" s="1" t="s">
        <v>195</v>
      </c>
      <c r="M3515" s="1" t="s">
        <v>47</v>
      </c>
      <c r="N3515" s="1" t="s">
        <v>131</v>
      </c>
      <c r="O3515" s="1" t="s">
        <v>147</v>
      </c>
      <c r="P3515" s="1" t="s">
        <v>198</v>
      </c>
      <c r="Q3515" s="1" t="s">
        <v>439</v>
      </c>
      <c r="R3515" s="1" t="s">
        <v>48</v>
      </c>
      <c r="S3515" s="1" t="s">
        <v>79</v>
      </c>
      <c r="T3515" s="1" t="s">
        <v>205</v>
      </c>
      <c r="U3515" s="2">
        <v>43568.704861111109</v>
      </c>
      <c r="V3515">
        <v>46</v>
      </c>
      <c r="W3515">
        <v>44</v>
      </c>
      <c r="X3515">
        <v>50</v>
      </c>
      <c r="Y3515">
        <v>24.34</v>
      </c>
      <c r="Z3515">
        <v>10</v>
      </c>
      <c r="AA3515" s="1" t="s">
        <v>62</v>
      </c>
      <c r="AB3515">
        <v>5</v>
      </c>
      <c r="AC3515">
        <v>0</v>
      </c>
      <c r="AD3515" s="1" t="s">
        <v>818</v>
      </c>
      <c r="AE3515" t="b">
        <v>0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s="1" t="s">
        <v>51</v>
      </c>
      <c r="AS3515" s="1" t="s">
        <v>51</v>
      </c>
      <c r="AT3515" s="1" t="s">
        <v>51</v>
      </c>
      <c r="AU3515" s="1" t="s">
        <v>51</v>
      </c>
    </row>
    <row r="3516" spans="1:47" x14ac:dyDescent="0.25">
      <c r="A3516" s="1" t="s">
        <v>4857</v>
      </c>
      <c r="B3516">
        <v>3</v>
      </c>
      <c r="C3516" s="2">
        <v>43568.808645833335</v>
      </c>
      <c r="D3516" s="2">
        <v>43568.829050925924</v>
      </c>
      <c r="E3516">
        <v>38.428440000000002</v>
      </c>
      <c r="F3516">
        <v>-104.60775</v>
      </c>
      <c r="G3516">
        <v>38.404820000000001</v>
      </c>
      <c r="H3516">
        <v>-104.61586</v>
      </c>
      <c r="I3516">
        <v>1.69</v>
      </c>
      <c r="J3516" s="1" t="s">
        <v>1044</v>
      </c>
      <c r="L3516" s="1" t="s">
        <v>195</v>
      </c>
      <c r="M3516" s="1" t="s">
        <v>47</v>
      </c>
      <c r="N3516" s="1" t="s">
        <v>411</v>
      </c>
      <c r="O3516" s="1" t="s">
        <v>411</v>
      </c>
      <c r="P3516" s="1" t="s">
        <v>198</v>
      </c>
      <c r="Q3516" s="1" t="s">
        <v>412</v>
      </c>
      <c r="R3516" s="1" t="s">
        <v>48</v>
      </c>
      <c r="S3516" s="1" t="s">
        <v>79</v>
      </c>
      <c r="T3516" s="1" t="s">
        <v>413</v>
      </c>
      <c r="U3516" s="2">
        <v>43568.828472222223</v>
      </c>
      <c r="V3516">
        <v>42</v>
      </c>
      <c r="W3516">
        <v>38</v>
      </c>
      <c r="X3516">
        <v>82</v>
      </c>
      <c r="Y3516">
        <v>25.23</v>
      </c>
      <c r="Z3516">
        <v>10</v>
      </c>
      <c r="AA3516" s="1" t="s">
        <v>61</v>
      </c>
      <c r="AB3516">
        <v>7</v>
      </c>
      <c r="AC3516">
        <v>0.01</v>
      </c>
      <c r="AD3516" s="1" t="s">
        <v>965</v>
      </c>
      <c r="AE3516" t="b">
        <v>0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s="1" t="s">
        <v>51</v>
      </c>
      <c r="AS3516" s="1" t="s">
        <v>51</v>
      </c>
      <c r="AT3516" s="1" t="s">
        <v>51</v>
      </c>
      <c r="AU3516" s="1" t="s">
        <v>51</v>
      </c>
    </row>
    <row r="3517" spans="1:47" x14ac:dyDescent="0.25">
      <c r="A3517" s="1" t="s">
        <v>3628</v>
      </c>
      <c r="B3517">
        <v>3</v>
      </c>
      <c r="C3517" s="2">
        <v>43568.902916666666</v>
      </c>
      <c r="D3517" s="2">
        <v>43568.923530092594</v>
      </c>
      <c r="E3517">
        <v>39.555110999999997</v>
      </c>
      <c r="F3517">
        <v>-104.870529</v>
      </c>
      <c r="G3517">
        <v>39.549259999999997</v>
      </c>
      <c r="H3517">
        <v>-104.86960999999999</v>
      </c>
      <c r="I3517">
        <v>0.40699999999999997</v>
      </c>
      <c r="J3517" s="1" t="s">
        <v>892</v>
      </c>
      <c r="L3517" s="1" t="s">
        <v>195</v>
      </c>
      <c r="M3517" s="1" t="s">
        <v>47</v>
      </c>
      <c r="N3517" s="1" t="s">
        <v>127</v>
      </c>
      <c r="O3517" s="1" t="s">
        <v>121</v>
      </c>
      <c r="P3517" s="1" t="s">
        <v>198</v>
      </c>
      <c r="Q3517" s="1" t="s">
        <v>347</v>
      </c>
      <c r="R3517" s="1" t="s">
        <v>48</v>
      </c>
      <c r="S3517" s="1" t="s">
        <v>79</v>
      </c>
      <c r="T3517" s="1" t="s">
        <v>200</v>
      </c>
      <c r="U3517" s="2">
        <v>43568.911805555559</v>
      </c>
      <c r="V3517">
        <v>34</v>
      </c>
      <c r="W3517">
        <v>27</v>
      </c>
      <c r="X3517">
        <v>82</v>
      </c>
      <c r="Y3517">
        <v>24.12</v>
      </c>
      <c r="Z3517">
        <v>10</v>
      </c>
      <c r="AA3517" s="1" t="s">
        <v>68</v>
      </c>
      <c r="AB3517">
        <v>9</v>
      </c>
      <c r="AC3517">
        <v>0</v>
      </c>
      <c r="AD3517" s="1" t="s">
        <v>50</v>
      </c>
      <c r="AE3517" t="b">
        <v>0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s="1" t="s">
        <v>53</v>
      </c>
      <c r="AS3517" s="1" t="s">
        <v>53</v>
      </c>
      <c r="AT3517" s="1" t="s">
        <v>53</v>
      </c>
      <c r="AU3517" s="1" t="s">
        <v>53</v>
      </c>
    </row>
    <row r="3518" spans="1:47" x14ac:dyDescent="0.25">
      <c r="A3518" s="1" t="s">
        <v>2152</v>
      </c>
      <c r="B3518">
        <v>4</v>
      </c>
      <c r="C3518" s="2">
        <v>43569.144571759258</v>
      </c>
      <c r="D3518" s="2">
        <v>43569.164930555555</v>
      </c>
      <c r="E3518">
        <v>39.028480000000002</v>
      </c>
      <c r="F3518">
        <v>-104.83647000000001</v>
      </c>
      <c r="G3518">
        <v>39.023009999999999</v>
      </c>
      <c r="H3518">
        <v>-104.83326</v>
      </c>
      <c r="I3518">
        <v>0.41499999999999998</v>
      </c>
      <c r="J3518" s="1" t="s">
        <v>2153</v>
      </c>
      <c r="L3518" s="1" t="s">
        <v>326</v>
      </c>
      <c r="M3518" s="1" t="s">
        <v>47</v>
      </c>
      <c r="N3518" s="1" t="s">
        <v>482</v>
      </c>
      <c r="O3518" s="1" t="s">
        <v>193</v>
      </c>
      <c r="P3518" s="1" t="s">
        <v>198</v>
      </c>
      <c r="Q3518" s="1" t="s">
        <v>483</v>
      </c>
      <c r="R3518" s="1" t="s">
        <v>48</v>
      </c>
      <c r="S3518" s="1" t="s">
        <v>79</v>
      </c>
      <c r="T3518" s="1" t="s">
        <v>234</v>
      </c>
      <c r="U3518" s="2">
        <v>43569.12222222222</v>
      </c>
      <c r="V3518">
        <v>30</v>
      </c>
      <c r="W3518">
        <v>30</v>
      </c>
      <c r="X3518">
        <v>98</v>
      </c>
      <c r="Y3518">
        <v>23.43</v>
      </c>
      <c r="Z3518">
        <v>10</v>
      </c>
      <c r="AA3518" s="1" t="s">
        <v>8942</v>
      </c>
      <c r="AB3518">
        <v>0</v>
      </c>
      <c r="AC3518">
        <v>0</v>
      </c>
      <c r="AD3518" s="1" t="s">
        <v>818</v>
      </c>
      <c r="AE3518" t="b">
        <v>0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s="1" t="s">
        <v>53</v>
      </c>
      <c r="AS3518" s="1" t="s">
        <v>53</v>
      </c>
      <c r="AT3518" s="1" t="s">
        <v>53</v>
      </c>
      <c r="AU3518" s="1" t="s">
        <v>53</v>
      </c>
    </row>
    <row r="3519" spans="1:47" x14ac:dyDescent="0.25">
      <c r="A3519" s="1" t="s">
        <v>2762</v>
      </c>
      <c r="B3519">
        <v>3</v>
      </c>
      <c r="C3519" s="2">
        <v>43570.052916666667</v>
      </c>
      <c r="D3519" s="2">
        <v>43570.073460648149</v>
      </c>
      <c r="E3519">
        <v>39.911712000000001</v>
      </c>
      <c r="F3519">
        <v>-104.99036</v>
      </c>
      <c r="G3519">
        <v>39.914185000000003</v>
      </c>
      <c r="H3519">
        <v>-104.989582</v>
      </c>
      <c r="I3519">
        <v>0.17599999999999999</v>
      </c>
      <c r="J3519" s="1" t="s">
        <v>438</v>
      </c>
      <c r="L3519" s="1" t="s">
        <v>194</v>
      </c>
      <c r="M3519" s="1" t="s">
        <v>47</v>
      </c>
      <c r="N3519" s="1" t="s">
        <v>131</v>
      </c>
      <c r="O3519" s="1" t="s">
        <v>147</v>
      </c>
      <c r="P3519" s="1" t="s">
        <v>198</v>
      </c>
      <c r="Q3519" s="1" t="s">
        <v>439</v>
      </c>
      <c r="R3519" s="1" t="s">
        <v>48</v>
      </c>
      <c r="S3519" s="1" t="s">
        <v>79</v>
      </c>
      <c r="T3519" s="1" t="s">
        <v>205</v>
      </c>
      <c r="U3519" s="2">
        <v>43570.05</v>
      </c>
      <c r="V3519">
        <v>48</v>
      </c>
      <c r="W3519">
        <v>48</v>
      </c>
      <c r="X3519">
        <v>50</v>
      </c>
      <c r="Y3519">
        <v>24.17</v>
      </c>
      <c r="Z3519">
        <v>10</v>
      </c>
      <c r="AA3519" s="1" t="s">
        <v>8942</v>
      </c>
      <c r="AB3519">
        <v>0</v>
      </c>
      <c r="AC3519">
        <v>0</v>
      </c>
      <c r="AD3519" s="1" t="s">
        <v>965</v>
      </c>
      <c r="AE3519" t="b">
        <v>0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s="1" t="s">
        <v>53</v>
      </c>
      <c r="AS3519" s="1" t="s">
        <v>53</v>
      </c>
      <c r="AT3519" s="1" t="s">
        <v>53</v>
      </c>
      <c r="AU3519" s="1" t="s">
        <v>53</v>
      </c>
    </row>
    <row r="3520" spans="1:47" x14ac:dyDescent="0.25">
      <c r="A3520" s="1" t="s">
        <v>3166</v>
      </c>
      <c r="B3520">
        <v>3</v>
      </c>
      <c r="C3520" s="2">
        <v>43570.141979166663</v>
      </c>
      <c r="D3520" s="2">
        <v>43570.161608796298</v>
      </c>
      <c r="E3520">
        <v>39.916960000000003</v>
      </c>
      <c r="F3520">
        <v>-104.98860999999999</v>
      </c>
      <c r="G3520">
        <v>39.911270000000002</v>
      </c>
      <c r="H3520">
        <v>-104.99075000000001</v>
      </c>
      <c r="I3520">
        <v>0.40899999999999997</v>
      </c>
      <c r="J3520" s="1" t="s">
        <v>3167</v>
      </c>
      <c r="L3520" s="1" t="s">
        <v>172</v>
      </c>
      <c r="M3520" s="1" t="s">
        <v>47</v>
      </c>
      <c r="N3520" s="1" t="s">
        <v>408</v>
      </c>
      <c r="O3520" s="1" t="s">
        <v>147</v>
      </c>
      <c r="P3520" s="1" t="s">
        <v>198</v>
      </c>
      <c r="Q3520" s="1" t="s">
        <v>409</v>
      </c>
      <c r="R3520" s="1" t="s">
        <v>48</v>
      </c>
      <c r="S3520" s="1" t="s">
        <v>79</v>
      </c>
      <c r="T3520" s="1" t="s">
        <v>272</v>
      </c>
      <c r="U3520" s="2">
        <v>43570.137499999997</v>
      </c>
      <c r="V3520">
        <v>43</v>
      </c>
      <c r="W3520">
        <v>40</v>
      </c>
      <c r="X3520">
        <v>65</v>
      </c>
      <c r="Y3520">
        <v>24.64</v>
      </c>
      <c r="Z3520">
        <v>10</v>
      </c>
      <c r="AA3520" s="1" t="s">
        <v>58</v>
      </c>
      <c r="AB3520">
        <v>5</v>
      </c>
      <c r="AC3520">
        <v>0</v>
      </c>
      <c r="AD3520" s="1" t="s">
        <v>50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s="1" t="s">
        <v>53</v>
      </c>
      <c r="AS3520" s="1" t="s">
        <v>53</v>
      </c>
      <c r="AT3520" s="1" t="s">
        <v>53</v>
      </c>
      <c r="AU3520" s="1" t="s">
        <v>53</v>
      </c>
    </row>
    <row r="3521" spans="1:47" x14ac:dyDescent="0.25">
      <c r="A3521" s="1" t="s">
        <v>1795</v>
      </c>
      <c r="B3521">
        <v>3</v>
      </c>
      <c r="C3521" s="2">
        <v>43570.297210648147</v>
      </c>
      <c r="D3521" s="2">
        <v>43570.31790509259</v>
      </c>
      <c r="E3521">
        <v>39.783949999999997</v>
      </c>
      <c r="F3521">
        <v>-105.02839</v>
      </c>
      <c r="G3521">
        <v>39.784199999999998</v>
      </c>
      <c r="H3521">
        <v>-105.025246</v>
      </c>
      <c r="I3521">
        <v>0.16800000000000001</v>
      </c>
      <c r="J3521" s="1" t="s">
        <v>1151</v>
      </c>
      <c r="L3521" s="1" t="s">
        <v>133</v>
      </c>
      <c r="M3521" s="1" t="s">
        <v>47</v>
      </c>
      <c r="N3521" s="1" t="s">
        <v>131</v>
      </c>
      <c r="O3521" s="1" t="s">
        <v>131</v>
      </c>
      <c r="P3521" s="1" t="s">
        <v>198</v>
      </c>
      <c r="Q3521" s="1" t="s">
        <v>352</v>
      </c>
      <c r="R3521" s="1" t="s">
        <v>48</v>
      </c>
      <c r="S3521" s="1" t="s">
        <v>79</v>
      </c>
      <c r="T3521" s="1" t="s">
        <v>205</v>
      </c>
      <c r="U3521" s="2">
        <v>43570.282638888886</v>
      </c>
      <c r="V3521">
        <v>45</v>
      </c>
      <c r="W3521">
        <v>41</v>
      </c>
      <c r="X3521">
        <v>49</v>
      </c>
      <c r="Y3521">
        <v>24.15</v>
      </c>
      <c r="Z3521">
        <v>10</v>
      </c>
      <c r="AA3521" s="1" t="s">
        <v>67</v>
      </c>
      <c r="AB3521">
        <v>7</v>
      </c>
      <c r="AC3521">
        <v>0</v>
      </c>
      <c r="AD3521" s="1" t="s">
        <v>1067</v>
      </c>
      <c r="AE3521" t="b">
        <v>0</v>
      </c>
      <c r="AF3521" t="b">
        <v>0</v>
      </c>
      <c r="AG3521" t="b">
        <v>0</v>
      </c>
      <c r="AH3521" t="b">
        <v>0</v>
      </c>
      <c r="AI3521" t="b">
        <v>1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s="1" t="s">
        <v>51</v>
      </c>
      <c r="AS3521" s="1" t="s">
        <v>51</v>
      </c>
      <c r="AT3521" s="1" t="s">
        <v>51</v>
      </c>
      <c r="AU3521" s="1" t="s">
        <v>51</v>
      </c>
    </row>
    <row r="3522" spans="1:47" x14ac:dyDescent="0.25">
      <c r="A3522" s="1" t="s">
        <v>1925</v>
      </c>
      <c r="B3522">
        <v>3</v>
      </c>
      <c r="C3522" s="2">
        <v>43570.312754629631</v>
      </c>
      <c r="D3522" s="2">
        <v>43570.333229166667</v>
      </c>
      <c r="E3522">
        <v>39.779989999999998</v>
      </c>
      <c r="F3522">
        <v>-104.95189999999999</v>
      </c>
      <c r="G3522">
        <v>39.779989999999998</v>
      </c>
      <c r="H3522">
        <v>-104.95189000000001</v>
      </c>
      <c r="I3522">
        <v>1E-3</v>
      </c>
      <c r="J3522" s="1" t="s">
        <v>1004</v>
      </c>
      <c r="L3522" s="1" t="s">
        <v>133</v>
      </c>
      <c r="M3522" s="1" t="s">
        <v>47</v>
      </c>
      <c r="N3522" s="1" t="s">
        <v>131</v>
      </c>
      <c r="O3522" s="1" t="s">
        <v>131</v>
      </c>
      <c r="P3522" s="1" t="s">
        <v>198</v>
      </c>
      <c r="Q3522" s="1" t="s">
        <v>246</v>
      </c>
      <c r="R3522" s="1" t="s">
        <v>48</v>
      </c>
      <c r="S3522" s="1" t="s">
        <v>79</v>
      </c>
      <c r="T3522" s="1" t="s">
        <v>205</v>
      </c>
      <c r="U3522" s="2">
        <v>43570.326388888891</v>
      </c>
      <c r="V3522">
        <v>45</v>
      </c>
      <c r="W3522">
        <v>41</v>
      </c>
      <c r="X3522">
        <v>57</v>
      </c>
      <c r="Y3522">
        <v>24.16</v>
      </c>
      <c r="Z3522">
        <v>10</v>
      </c>
      <c r="AA3522" s="1" t="s">
        <v>67</v>
      </c>
      <c r="AB3522">
        <v>7</v>
      </c>
      <c r="AC3522">
        <v>0</v>
      </c>
      <c r="AD3522" s="1" t="s">
        <v>1067</v>
      </c>
      <c r="AE3522" t="b">
        <v>0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s="1" t="s">
        <v>51</v>
      </c>
      <c r="AS3522" s="1" t="s">
        <v>51</v>
      </c>
      <c r="AT3522" s="1" t="s">
        <v>51</v>
      </c>
      <c r="AU3522" s="1" t="s">
        <v>51</v>
      </c>
    </row>
    <row r="3523" spans="1:47" x14ac:dyDescent="0.25">
      <c r="A3523" s="1" t="s">
        <v>3678</v>
      </c>
      <c r="B3523">
        <v>3</v>
      </c>
      <c r="C3523" s="2">
        <v>43570.380462962959</v>
      </c>
      <c r="D3523" s="2">
        <v>43570.401238425926</v>
      </c>
      <c r="E3523">
        <v>38.156480000000002</v>
      </c>
      <c r="F3523">
        <v>-104.64787</v>
      </c>
      <c r="G3523">
        <v>38.135300999999998</v>
      </c>
      <c r="H3523">
        <v>-104.66542</v>
      </c>
      <c r="I3523">
        <v>1.7470000000000001</v>
      </c>
      <c r="J3523" s="1" t="s">
        <v>3679</v>
      </c>
      <c r="L3523" s="1" t="s">
        <v>195</v>
      </c>
      <c r="M3523" s="1" t="s">
        <v>47</v>
      </c>
      <c r="N3523" s="1" t="s">
        <v>411</v>
      </c>
      <c r="O3523" s="1" t="s">
        <v>411</v>
      </c>
      <c r="P3523" s="1" t="s">
        <v>198</v>
      </c>
      <c r="Q3523" s="1" t="s">
        <v>511</v>
      </c>
      <c r="R3523" s="1" t="s">
        <v>48</v>
      </c>
      <c r="S3523" s="1" t="s">
        <v>79</v>
      </c>
      <c r="T3523" s="1" t="s">
        <v>413</v>
      </c>
      <c r="U3523" s="2">
        <v>43570.370138888888</v>
      </c>
      <c r="V3523">
        <v>57</v>
      </c>
      <c r="W3523">
        <v>57</v>
      </c>
      <c r="X3523">
        <v>33</v>
      </c>
      <c r="Y3523">
        <v>25.05</v>
      </c>
      <c r="Z3523">
        <v>10</v>
      </c>
      <c r="AA3523" s="1" t="s">
        <v>56</v>
      </c>
      <c r="AB3523">
        <v>6</v>
      </c>
      <c r="AC3523">
        <v>0</v>
      </c>
      <c r="AD3523" s="1" t="s">
        <v>50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s="1" t="s">
        <v>51</v>
      </c>
      <c r="AS3523" s="1" t="s">
        <v>51</v>
      </c>
      <c r="AT3523" s="1" t="s">
        <v>51</v>
      </c>
      <c r="AU3523" s="1" t="s">
        <v>51</v>
      </c>
    </row>
    <row r="3524" spans="1:47" x14ac:dyDescent="0.25">
      <c r="A3524" s="1" t="s">
        <v>1926</v>
      </c>
      <c r="B3524">
        <v>3</v>
      </c>
      <c r="C3524" s="2">
        <v>43570.35597222222</v>
      </c>
      <c r="D3524" s="2">
        <v>43570.376261574071</v>
      </c>
      <c r="E3524">
        <v>39.778359999999999</v>
      </c>
      <c r="F3524">
        <v>-104.89577300000001</v>
      </c>
      <c r="G3524">
        <v>39.778419999999997</v>
      </c>
      <c r="H3524">
        <v>-104.896974</v>
      </c>
      <c r="I3524">
        <v>6.4000000000000001E-2</v>
      </c>
      <c r="J3524" s="1" t="s">
        <v>416</v>
      </c>
      <c r="L3524" s="1" t="s">
        <v>137</v>
      </c>
      <c r="M3524" s="1" t="s">
        <v>47</v>
      </c>
      <c r="N3524" s="1" t="s">
        <v>131</v>
      </c>
      <c r="O3524" s="1" t="s">
        <v>131</v>
      </c>
      <c r="P3524" s="1" t="s">
        <v>198</v>
      </c>
      <c r="Q3524" s="1" t="s">
        <v>246</v>
      </c>
      <c r="R3524" s="1" t="s">
        <v>48</v>
      </c>
      <c r="S3524" s="1" t="s">
        <v>79</v>
      </c>
      <c r="T3524" s="1" t="s">
        <v>205</v>
      </c>
      <c r="U3524" s="2">
        <v>43570.365972222222</v>
      </c>
      <c r="V3524">
        <v>54</v>
      </c>
      <c r="W3524">
        <v>54</v>
      </c>
      <c r="X3524">
        <v>38</v>
      </c>
      <c r="Y3524">
        <v>24.17</v>
      </c>
      <c r="Z3524">
        <v>10</v>
      </c>
      <c r="AA3524" s="1" t="s">
        <v>68</v>
      </c>
      <c r="AB3524">
        <v>3</v>
      </c>
      <c r="AC3524">
        <v>0</v>
      </c>
      <c r="AD3524" s="1" t="s">
        <v>1067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s="1" t="s">
        <v>51</v>
      </c>
      <c r="AS3524" s="1" t="s">
        <v>51</v>
      </c>
      <c r="AT3524" s="1" t="s">
        <v>51</v>
      </c>
      <c r="AU3524" s="1" t="s">
        <v>51</v>
      </c>
    </row>
    <row r="3525" spans="1:47" x14ac:dyDescent="0.25">
      <c r="A3525" s="1" t="s">
        <v>1781</v>
      </c>
      <c r="B3525">
        <v>3</v>
      </c>
      <c r="C3525" s="2">
        <v>43570.384629629632</v>
      </c>
      <c r="D3525" s="2">
        <v>43570.401273148149</v>
      </c>
      <c r="E3525">
        <v>39.78004</v>
      </c>
      <c r="F3525">
        <v>-104.93171</v>
      </c>
      <c r="G3525">
        <v>39.778289999999998</v>
      </c>
      <c r="H3525">
        <v>-104.90927000000001</v>
      </c>
      <c r="I3525">
        <v>1.198</v>
      </c>
      <c r="J3525" s="1" t="s">
        <v>931</v>
      </c>
      <c r="L3525" s="1" t="s">
        <v>1324</v>
      </c>
      <c r="M3525" s="1" t="s">
        <v>47</v>
      </c>
      <c r="N3525" s="1" t="s">
        <v>131</v>
      </c>
      <c r="O3525" s="1" t="s">
        <v>131</v>
      </c>
      <c r="P3525" s="1" t="s">
        <v>198</v>
      </c>
      <c r="Q3525" s="1" t="s">
        <v>246</v>
      </c>
      <c r="R3525" s="1" t="s">
        <v>48</v>
      </c>
      <c r="S3525" s="1" t="s">
        <v>79</v>
      </c>
      <c r="T3525" s="1" t="s">
        <v>205</v>
      </c>
      <c r="U3525" s="2">
        <v>43570.365972222222</v>
      </c>
      <c r="V3525">
        <v>54</v>
      </c>
      <c r="W3525">
        <v>54</v>
      </c>
      <c r="X3525">
        <v>38</v>
      </c>
      <c r="Y3525">
        <v>24.17</v>
      </c>
      <c r="Z3525">
        <v>10</v>
      </c>
      <c r="AA3525" s="1" t="s">
        <v>68</v>
      </c>
      <c r="AB3525">
        <v>3</v>
      </c>
      <c r="AC3525">
        <v>0</v>
      </c>
      <c r="AD3525" s="1" t="s">
        <v>1067</v>
      </c>
      <c r="AE3525" t="b">
        <v>0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1</v>
      </c>
      <c r="AQ3525" t="b">
        <v>0</v>
      </c>
      <c r="AR3525" s="1" t="s">
        <v>51</v>
      </c>
      <c r="AS3525" s="1" t="s">
        <v>51</v>
      </c>
      <c r="AT3525" s="1" t="s">
        <v>51</v>
      </c>
      <c r="AU3525" s="1" t="s">
        <v>51</v>
      </c>
    </row>
    <row r="3526" spans="1:47" x14ac:dyDescent="0.25">
      <c r="A3526" s="1" t="s">
        <v>1927</v>
      </c>
      <c r="B3526">
        <v>3</v>
      </c>
      <c r="C3526" s="2">
        <v>43570.4919212963</v>
      </c>
      <c r="D3526" s="2">
        <v>43570.512361111112</v>
      </c>
      <c r="E3526">
        <v>39.783247000000003</v>
      </c>
      <c r="F3526">
        <v>-105.127782</v>
      </c>
      <c r="G3526">
        <v>39.784129999999998</v>
      </c>
      <c r="H3526">
        <v>-105.11468000000001</v>
      </c>
      <c r="I3526">
        <v>0.69799999999999995</v>
      </c>
      <c r="J3526" s="1" t="s">
        <v>847</v>
      </c>
      <c r="L3526" s="1" t="s">
        <v>133</v>
      </c>
      <c r="M3526" s="1" t="s">
        <v>47</v>
      </c>
      <c r="N3526" s="1" t="s">
        <v>213</v>
      </c>
      <c r="O3526" s="1" t="s">
        <v>115</v>
      </c>
      <c r="P3526" s="1" t="s">
        <v>198</v>
      </c>
      <c r="Q3526" s="1" t="s">
        <v>214</v>
      </c>
      <c r="R3526" s="1" t="s">
        <v>48</v>
      </c>
      <c r="S3526" s="1" t="s">
        <v>79</v>
      </c>
      <c r="T3526" s="1" t="s">
        <v>205</v>
      </c>
      <c r="U3526" s="2">
        <v>43570.495138888888</v>
      </c>
      <c r="V3526">
        <v>66</v>
      </c>
      <c r="W3526">
        <v>66</v>
      </c>
      <c r="X3526">
        <v>21</v>
      </c>
      <c r="Y3526">
        <v>24.18</v>
      </c>
      <c r="Z3526">
        <v>10</v>
      </c>
      <c r="AA3526" s="1" t="s">
        <v>57</v>
      </c>
      <c r="AB3526">
        <v>6</v>
      </c>
      <c r="AC3526">
        <v>0</v>
      </c>
      <c r="AD3526" s="1" t="s">
        <v>1067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s="1" t="s">
        <v>51</v>
      </c>
      <c r="AS3526" s="1" t="s">
        <v>51</v>
      </c>
      <c r="AT3526" s="1" t="s">
        <v>51</v>
      </c>
      <c r="AU3526" s="1" t="s">
        <v>51</v>
      </c>
    </row>
    <row r="3527" spans="1:47" x14ac:dyDescent="0.25">
      <c r="A3527" s="1" t="s">
        <v>8923</v>
      </c>
      <c r="B3527">
        <v>4</v>
      </c>
      <c r="C3527" s="2">
        <v>43570.511712962965</v>
      </c>
      <c r="D3527" s="2">
        <v>43570.530682870369</v>
      </c>
      <c r="E3527">
        <v>40.079940000000001</v>
      </c>
      <c r="F3527">
        <v>-105.28222</v>
      </c>
      <c r="G3527">
        <v>40.079940000000001</v>
      </c>
      <c r="H3527">
        <v>-105.28222</v>
      </c>
      <c r="I3527">
        <v>0</v>
      </c>
      <c r="J3527" s="1" t="s">
        <v>8924</v>
      </c>
      <c r="K3527">
        <v>5733</v>
      </c>
      <c r="L3527" s="1" t="s">
        <v>6652</v>
      </c>
      <c r="M3527" s="1" t="s">
        <v>97</v>
      </c>
      <c r="N3527" s="1" t="s">
        <v>255</v>
      </c>
      <c r="O3527" s="1" t="s">
        <v>255</v>
      </c>
      <c r="P3527" s="1" t="s">
        <v>198</v>
      </c>
      <c r="Q3527" s="1" t="s">
        <v>6653</v>
      </c>
      <c r="R3527" s="1" t="s">
        <v>48</v>
      </c>
      <c r="S3527" s="1" t="s">
        <v>79</v>
      </c>
      <c r="T3527" s="1" t="s">
        <v>324</v>
      </c>
      <c r="U3527" s="2">
        <v>43570.508333333331</v>
      </c>
      <c r="V3527">
        <v>66</v>
      </c>
      <c r="W3527">
        <v>66</v>
      </c>
      <c r="X3527">
        <v>24</v>
      </c>
      <c r="Y3527">
        <v>24.48</v>
      </c>
      <c r="Z3527">
        <v>10</v>
      </c>
      <c r="AA3527" s="1" t="s">
        <v>65</v>
      </c>
      <c r="AB3527">
        <v>8</v>
      </c>
      <c r="AC3527">
        <v>0</v>
      </c>
      <c r="AD3527" s="1" t="s">
        <v>50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s="1" t="s">
        <v>51</v>
      </c>
      <c r="AS3527" s="1" t="s">
        <v>51</v>
      </c>
      <c r="AT3527" s="1" t="s">
        <v>51</v>
      </c>
      <c r="AU3527" s="1" t="s">
        <v>51</v>
      </c>
    </row>
    <row r="3528" spans="1:47" x14ac:dyDescent="0.25">
      <c r="A3528" s="1" t="s">
        <v>8259</v>
      </c>
      <c r="B3528">
        <v>4</v>
      </c>
      <c r="C3528" s="2">
        <v>43570.511712962965</v>
      </c>
      <c r="D3528" s="2">
        <v>43570.530682870369</v>
      </c>
      <c r="E3528">
        <v>40.079596000000002</v>
      </c>
      <c r="F3528">
        <v>-105.28230600000001</v>
      </c>
      <c r="G3528">
        <v>40.080306999999998</v>
      </c>
      <c r="H3528">
        <v>-105.282174</v>
      </c>
      <c r="I3528">
        <v>0.05</v>
      </c>
      <c r="J3528" s="1" t="s">
        <v>6654</v>
      </c>
      <c r="K3528">
        <v>5627</v>
      </c>
      <c r="L3528" s="1" t="s">
        <v>6652</v>
      </c>
      <c r="M3528" s="1" t="s">
        <v>97</v>
      </c>
      <c r="N3528" s="1" t="s">
        <v>255</v>
      </c>
      <c r="O3528" s="1" t="s">
        <v>255</v>
      </c>
      <c r="P3528" s="1" t="s">
        <v>198</v>
      </c>
      <c r="Q3528" s="1" t="s">
        <v>6653</v>
      </c>
      <c r="R3528" s="1" t="s">
        <v>48</v>
      </c>
      <c r="S3528" s="1" t="s">
        <v>79</v>
      </c>
      <c r="T3528" s="1" t="s">
        <v>324</v>
      </c>
      <c r="U3528" s="2">
        <v>43570.508333333331</v>
      </c>
      <c r="V3528">
        <v>66</v>
      </c>
      <c r="W3528">
        <v>66</v>
      </c>
      <c r="X3528">
        <v>24</v>
      </c>
      <c r="Y3528">
        <v>24.48</v>
      </c>
      <c r="Z3528">
        <v>10</v>
      </c>
      <c r="AA3528" s="1" t="s">
        <v>65</v>
      </c>
      <c r="AB3528">
        <v>8</v>
      </c>
      <c r="AC3528">
        <v>0</v>
      </c>
      <c r="AD3528" s="1" t="s">
        <v>50</v>
      </c>
      <c r="AE3528" t="b">
        <v>0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s="1" t="s">
        <v>51</v>
      </c>
      <c r="AS3528" s="1" t="s">
        <v>51</v>
      </c>
      <c r="AT3528" s="1" t="s">
        <v>51</v>
      </c>
      <c r="AU3528" s="1" t="s">
        <v>51</v>
      </c>
    </row>
    <row r="3529" spans="1:47" x14ac:dyDescent="0.25">
      <c r="A3529" s="1" t="s">
        <v>6136</v>
      </c>
      <c r="B3529">
        <v>3</v>
      </c>
      <c r="C3529" s="2">
        <v>43570.823680555557</v>
      </c>
      <c r="D3529" s="2">
        <v>43570.844039351854</v>
      </c>
      <c r="E3529">
        <v>39.778289999999998</v>
      </c>
      <c r="F3529">
        <v>-104.897431</v>
      </c>
      <c r="G3529">
        <v>39.778149999999997</v>
      </c>
      <c r="H3529">
        <v>-104.89465</v>
      </c>
      <c r="I3529">
        <v>0.14799999999999999</v>
      </c>
      <c r="J3529" s="1" t="s">
        <v>417</v>
      </c>
      <c r="L3529" s="1" t="s">
        <v>133</v>
      </c>
      <c r="M3529" s="1" t="s">
        <v>47</v>
      </c>
      <c r="N3529" s="1" t="s">
        <v>131</v>
      </c>
      <c r="O3529" s="1" t="s">
        <v>131</v>
      </c>
      <c r="P3529" s="1" t="s">
        <v>198</v>
      </c>
      <c r="Q3529" s="1" t="s">
        <v>246</v>
      </c>
      <c r="R3529" s="1" t="s">
        <v>48</v>
      </c>
      <c r="S3529" s="1" t="s">
        <v>79</v>
      </c>
      <c r="T3529" s="1" t="s">
        <v>205</v>
      </c>
      <c r="U3529" s="2">
        <v>43570.826388888891</v>
      </c>
      <c r="V3529">
        <v>63</v>
      </c>
      <c r="W3529">
        <v>63</v>
      </c>
      <c r="X3529">
        <v>30</v>
      </c>
      <c r="Y3529">
        <v>24.16</v>
      </c>
      <c r="Z3529">
        <v>20</v>
      </c>
      <c r="AA3529" s="1" t="s">
        <v>8942</v>
      </c>
      <c r="AB3529">
        <v>0</v>
      </c>
      <c r="AC3529">
        <v>0</v>
      </c>
      <c r="AD3529" s="1" t="s">
        <v>818</v>
      </c>
      <c r="AE3529" t="b">
        <v>0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s="1" t="s">
        <v>53</v>
      </c>
      <c r="AS3529" s="1" t="s">
        <v>51</v>
      </c>
      <c r="AT3529" s="1" t="s">
        <v>51</v>
      </c>
      <c r="AU3529" s="1" t="s">
        <v>51</v>
      </c>
    </row>
    <row r="3530" spans="1:47" x14ac:dyDescent="0.25">
      <c r="A3530" s="1" t="s">
        <v>2334</v>
      </c>
      <c r="B3530">
        <v>3</v>
      </c>
      <c r="C3530" s="2">
        <v>43570.692974537036</v>
      </c>
      <c r="D3530" s="2">
        <v>43570.709606481483</v>
      </c>
      <c r="E3530">
        <v>39.630049999999997</v>
      </c>
      <c r="F3530">
        <v>-104.90501999999999</v>
      </c>
      <c r="G3530">
        <v>39.633768000000003</v>
      </c>
      <c r="H3530">
        <v>-104.90657899999999</v>
      </c>
      <c r="I3530">
        <v>0.27</v>
      </c>
      <c r="J3530" s="1" t="s">
        <v>220</v>
      </c>
      <c r="L3530" s="1" t="s">
        <v>265</v>
      </c>
      <c r="M3530" s="1" t="s">
        <v>47</v>
      </c>
      <c r="N3530" s="1" t="s">
        <v>131</v>
      </c>
      <c r="O3530" s="1" t="s">
        <v>131</v>
      </c>
      <c r="P3530" s="1" t="s">
        <v>198</v>
      </c>
      <c r="Q3530" s="1" t="s">
        <v>414</v>
      </c>
      <c r="R3530" s="1" t="s">
        <v>48</v>
      </c>
      <c r="S3530" s="1" t="s">
        <v>79</v>
      </c>
      <c r="T3530" s="1" t="s">
        <v>200</v>
      </c>
      <c r="U3530" s="2">
        <v>43570.703472222223</v>
      </c>
      <c r="V3530">
        <v>69</v>
      </c>
      <c r="W3530">
        <v>69</v>
      </c>
      <c r="X3530">
        <v>22</v>
      </c>
      <c r="Y3530">
        <v>23.92</v>
      </c>
      <c r="Z3530">
        <v>10</v>
      </c>
      <c r="AA3530" s="1" t="s">
        <v>60</v>
      </c>
      <c r="AB3530">
        <v>12</v>
      </c>
      <c r="AC3530">
        <v>0</v>
      </c>
      <c r="AD3530" s="1" t="s">
        <v>818</v>
      </c>
      <c r="AE3530" t="b">
        <v>0</v>
      </c>
      <c r="AF3530" t="b">
        <v>0</v>
      </c>
      <c r="AG3530" t="b">
        <v>0</v>
      </c>
      <c r="AH3530" t="b">
        <v>0</v>
      </c>
      <c r="AI3530" t="b">
        <v>1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s="1" t="s">
        <v>51</v>
      </c>
      <c r="AS3530" s="1" t="s">
        <v>51</v>
      </c>
      <c r="AT3530" s="1" t="s">
        <v>51</v>
      </c>
      <c r="AU3530" s="1" t="s">
        <v>51</v>
      </c>
    </row>
    <row r="3531" spans="1:47" x14ac:dyDescent="0.25">
      <c r="A3531" s="1" t="s">
        <v>7562</v>
      </c>
      <c r="B3531">
        <v>3</v>
      </c>
      <c r="C3531" s="2">
        <v>43570.80232638889</v>
      </c>
      <c r="D3531" s="2">
        <v>43570.821805555555</v>
      </c>
      <c r="E3531">
        <v>38.873342000000001</v>
      </c>
      <c r="F3531">
        <v>-104.75707</v>
      </c>
      <c r="G3531">
        <v>38.880172999999999</v>
      </c>
      <c r="H3531">
        <v>-104.75699</v>
      </c>
      <c r="I3531">
        <v>0.47199999999999998</v>
      </c>
      <c r="J3531" s="1" t="s">
        <v>7563</v>
      </c>
      <c r="K3531">
        <v>2773</v>
      </c>
      <c r="L3531" s="1" t="s">
        <v>6637</v>
      </c>
      <c r="M3531" s="1" t="s">
        <v>47</v>
      </c>
      <c r="N3531" s="1" t="s">
        <v>232</v>
      </c>
      <c r="O3531" s="1" t="s">
        <v>193</v>
      </c>
      <c r="P3531" s="1" t="s">
        <v>198</v>
      </c>
      <c r="Q3531" s="1" t="s">
        <v>885</v>
      </c>
      <c r="R3531" s="1" t="s">
        <v>48</v>
      </c>
      <c r="S3531" s="1" t="s">
        <v>79</v>
      </c>
      <c r="T3531" s="1" t="s">
        <v>249</v>
      </c>
      <c r="U3531" s="2">
        <v>43570.787499999999</v>
      </c>
      <c r="V3531">
        <v>67</v>
      </c>
      <c r="W3531">
        <v>67</v>
      </c>
      <c r="X3531">
        <v>10</v>
      </c>
      <c r="Y3531">
        <v>23.71</v>
      </c>
      <c r="Z3531">
        <v>10</v>
      </c>
      <c r="AA3531" s="1" t="s">
        <v>55</v>
      </c>
      <c r="AB3531">
        <v>13</v>
      </c>
      <c r="AC3531">
        <v>0</v>
      </c>
      <c r="AD3531" s="1" t="s">
        <v>965</v>
      </c>
      <c r="AE3531" t="b">
        <v>0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s="1" t="s">
        <v>51</v>
      </c>
      <c r="AS3531" s="1" t="s">
        <v>51</v>
      </c>
      <c r="AT3531" s="1" t="s">
        <v>51</v>
      </c>
      <c r="AU3531" s="1" t="s">
        <v>51</v>
      </c>
    </row>
    <row r="3532" spans="1:47" x14ac:dyDescent="0.25">
      <c r="A3532" s="1" t="s">
        <v>2446</v>
      </c>
      <c r="B3532">
        <v>3</v>
      </c>
      <c r="C3532" s="2">
        <v>43570.81690972222</v>
      </c>
      <c r="D3532" s="2">
        <v>43570.837361111109</v>
      </c>
      <c r="E3532">
        <v>39.657307000000003</v>
      </c>
      <c r="F3532">
        <v>-105.00008</v>
      </c>
      <c r="G3532">
        <v>39.655209999999997</v>
      </c>
      <c r="H3532">
        <v>-105.00103</v>
      </c>
      <c r="I3532">
        <v>0.153</v>
      </c>
      <c r="J3532" s="1" t="s">
        <v>873</v>
      </c>
      <c r="L3532" s="1" t="s">
        <v>224</v>
      </c>
      <c r="M3532" s="1" t="s">
        <v>47</v>
      </c>
      <c r="N3532" s="1" t="s">
        <v>127</v>
      </c>
      <c r="O3532" s="1" t="s">
        <v>201</v>
      </c>
      <c r="P3532" s="1" t="s">
        <v>198</v>
      </c>
      <c r="Q3532" s="1" t="s">
        <v>263</v>
      </c>
      <c r="R3532" s="1" t="s">
        <v>48</v>
      </c>
      <c r="S3532" s="1" t="s">
        <v>79</v>
      </c>
      <c r="T3532" s="1" t="s">
        <v>200</v>
      </c>
      <c r="U3532" s="2">
        <v>43570.828472222223</v>
      </c>
      <c r="V3532">
        <v>62</v>
      </c>
      <c r="W3532">
        <v>62</v>
      </c>
      <c r="X3532">
        <v>31</v>
      </c>
      <c r="Y3532">
        <v>23.94</v>
      </c>
      <c r="Z3532">
        <v>10</v>
      </c>
      <c r="AA3532" s="1" t="s">
        <v>59</v>
      </c>
      <c r="AB3532">
        <v>6</v>
      </c>
      <c r="AC3532">
        <v>0</v>
      </c>
      <c r="AD3532" s="1" t="s">
        <v>818</v>
      </c>
      <c r="AE3532" t="b">
        <v>0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s="1" t="s">
        <v>51</v>
      </c>
      <c r="AS3532" s="1" t="s">
        <v>51</v>
      </c>
      <c r="AT3532" s="1" t="s">
        <v>51</v>
      </c>
      <c r="AU3532" s="1" t="s">
        <v>51</v>
      </c>
    </row>
    <row r="3533" spans="1:47" x14ac:dyDescent="0.25">
      <c r="A3533" s="1" t="s">
        <v>8031</v>
      </c>
      <c r="B3533">
        <v>4</v>
      </c>
      <c r="C3533" s="2">
        <v>43571.049189814818</v>
      </c>
      <c r="D3533" s="2">
        <v>43571.069398148145</v>
      </c>
      <c r="E3533">
        <v>38.274338999999998</v>
      </c>
      <c r="F3533">
        <v>-104.524478</v>
      </c>
      <c r="G3533">
        <v>38.274380000000001</v>
      </c>
      <c r="H3533">
        <v>-104.521218</v>
      </c>
      <c r="I3533">
        <v>0.17699999999999999</v>
      </c>
      <c r="J3533" s="1" t="s">
        <v>8032</v>
      </c>
      <c r="K3533">
        <v>27680</v>
      </c>
      <c r="L3533" s="1" t="s">
        <v>6618</v>
      </c>
      <c r="M3533" s="1" t="s">
        <v>47</v>
      </c>
      <c r="N3533" s="1" t="s">
        <v>411</v>
      </c>
      <c r="O3533" s="1" t="s">
        <v>411</v>
      </c>
      <c r="P3533" s="1" t="s">
        <v>198</v>
      </c>
      <c r="Q3533" s="1" t="s">
        <v>8033</v>
      </c>
      <c r="R3533" s="1" t="s">
        <v>48</v>
      </c>
      <c r="S3533" s="1" t="s">
        <v>79</v>
      </c>
      <c r="T3533" s="1" t="s">
        <v>413</v>
      </c>
      <c r="U3533" s="2">
        <v>43571.036805555559</v>
      </c>
      <c r="V3533">
        <v>53</v>
      </c>
      <c r="W3533">
        <v>53</v>
      </c>
      <c r="X3533">
        <v>29</v>
      </c>
      <c r="Y3533">
        <v>25.03</v>
      </c>
      <c r="Z3533">
        <v>10</v>
      </c>
      <c r="AA3533" s="1" t="s">
        <v>65</v>
      </c>
      <c r="AB3533">
        <v>7</v>
      </c>
      <c r="AC3533">
        <v>0</v>
      </c>
      <c r="AD3533" s="1" t="s">
        <v>50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s="1" t="s">
        <v>53</v>
      </c>
      <c r="AS3533" s="1" t="s">
        <v>53</v>
      </c>
      <c r="AT3533" s="1" t="s">
        <v>53</v>
      </c>
      <c r="AU3533" s="1" t="s">
        <v>53</v>
      </c>
    </row>
    <row r="3534" spans="1:47" x14ac:dyDescent="0.25">
      <c r="A3534" s="1" t="s">
        <v>1581</v>
      </c>
      <c r="B3534">
        <v>4</v>
      </c>
      <c r="C3534" s="2">
        <v>43570.99658564815</v>
      </c>
      <c r="D3534" s="2">
        <v>43571.017094907409</v>
      </c>
      <c r="E3534">
        <v>39.922161000000003</v>
      </c>
      <c r="F3534">
        <v>-105.09063</v>
      </c>
      <c r="G3534">
        <v>40.132241</v>
      </c>
      <c r="H3534">
        <v>-105.10254</v>
      </c>
      <c r="I3534">
        <v>14.529</v>
      </c>
      <c r="J3534" s="1" t="s">
        <v>1582</v>
      </c>
      <c r="L3534" s="1" t="s">
        <v>1583</v>
      </c>
      <c r="M3534" s="1" t="s">
        <v>47</v>
      </c>
      <c r="N3534" s="1" t="s">
        <v>244</v>
      </c>
      <c r="O3534" s="1" t="s">
        <v>244</v>
      </c>
      <c r="P3534" s="1" t="s">
        <v>198</v>
      </c>
      <c r="Q3534" s="1" t="s">
        <v>256</v>
      </c>
      <c r="R3534" s="1" t="s">
        <v>48</v>
      </c>
      <c r="S3534" s="1" t="s">
        <v>79</v>
      </c>
      <c r="T3534" s="1" t="s">
        <v>205</v>
      </c>
      <c r="U3534" s="2">
        <v>43570.995833333334</v>
      </c>
      <c r="V3534">
        <v>50</v>
      </c>
      <c r="W3534">
        <v>50</v>
      </c>
      <c r="X3534">
        <v>62</v>
      </c>
      <c r="Y3534">
        <v>24.26</v>
      </c>
      <c r="Z3534">
        <v>10</v>
      </c>
      <c r="AA3534" s="1" t="s">
        <v>58</v>
      </c>
      <c r="AB3534">
        <v>7</v>
      </c>
      <c r="AC3534">
        <v>0</v>
      </c>
      <c r="AD3534" s="1" t="s">
        <v>1067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1</v>
      </c>
      <c r="AQ3534" t="b">
        <v>0</v>
      </c>
      <c r="AR3534" s="1" t="s">
        <v>53</v>
      </c>
      <c r="AS3534" s="1" t="s">
        <v>53</v>
      </c>
      <c r="AT3534" s="1" t="s">
        <v>53</v>
      </c>
      <c r="AU3534" s="1" t="s">
        <v>53</v>
      </c>
    </row>
    <row r="3535" spans="1:47" x14ac:dyDescent="0.25">
      <c r="A3535" s="1" t="s">
        <v>8034</v>
      </c>
      <c r="B3535">
        <v>4</v>
      </c>
      <c r="C3535" s="2">
        <v>43570.99658564815</v>
      </c>
      <c r="D3535" s="2">
        <v>43571.017094907409</v>
      </c>
      <c r="E3535">
        <v>40.132241</v>
      </c>
      <c r="F3535">
        <v>-105.10254</v>
      </c>
      <c r="G3535">
        <v>39.922161000000003</v>
      </c>
      <c r="H3535">
        <v>-105.09086000000001</v>
      </c>
      <c r="I3535">
        <v>14.528</v>
      </c>
      <c r="J3535" s="1" t="s">
        <v>8035</v>
      </c>
      <c r="K3535">
        <v>8596</v>
      </c>
      <c r="L3535" s="1" t="s">
        <v>6794</v>
      </c>
      <c r="M3535" s="1" t="s">
        <v>47</v>
      </c>
      <c r="N3535" s="1" t="s">
        <v>208</v>
      </c>
      <c r="O3535" s="1" t="s">
        <v>255</v>
      </c>
      <c r="P3535" s="1" t="s">
        <v>198</v>
      </c>
      <c r="Q3535" s="1" t="s">
        <v>8036</v>
      </c>
      <c r="R3535" s="1" t="s">
        <v>48</v>
      </c>
      <c r="S3535" s="1" t="s">
        <v>79</v>
      </c>
      <c r="T3535" s="1" t="s">
        <v>211</v>
      </c>
      <c r="U3535" s="2">
        <v>43570.996527777781</v>
      </c>
      <c r="V3535">
        <v>45</v>
      </c>
      <c r="W3535">
        <v>45</v>
      </c>
      <c r="X3535">
        <v>74</v>
      </c>
      <c r="Y3535">
        <v>24.81</v>
      </c>
      <c r="Z3535">
        <v>10</v>
      </c>
      <c r="AA3535" s="1" t="s">
        <v>56</v>
      </c>
      <c r="AB3535">
        <v>3</v>
      </c>
      <c r="AC3535">
        <v>0</v>
      </c>
      <c r="AD3535" s="1" t="s">
        <v>50</v>
      </c>
      <c r="AE3535" t="b">
        <v>0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s="1" t="s">
        <v>53</v>
      </c>
      <c r="AS3535" s="1" t="s">
        <v>53</v>
      </c>
      <c r="AT3535" s="1" t="s">
        <v>53</v>
      </c>
      <c r="AU3535" s="1" t="s">
        <v>53</v>
      </c>
    </row>
    <row r="3536" spans="1:47" x14ac:dyDescent="0.25">
      <c r="A3536" s="1" t="s">
        <v>3816</v>
      </c>
      <c r="B3536">
        <v>3</v>
      </c>
      <c r="C3536" s="2">
        <v>43571.107002314813</v>
      </c>
      <c r="D3536" s="2">
        <v>43571.127627314818</v>
      </c>
      <c r="E3536">
        <v>39.797939999999997</v>
      </c>
      <c r="F3536">
        <v>-104.98667</v>
      </c>
      <c r="G3536">
        <v>39.800145000000001</v>
      </c>
      <c r="H3536">
        <v>-104.98553200000001</v>
      </c>
      <c r="I3536">
        <v>0.16400000000000001</v>
      </c>
      <c r="J3536" s="1" t="s">
        <v>555</v>
      </c>
      <c r="L3536" s="1" t="s">
        <v>194</v>
      </c>
      <c r="M3536" s="1" t="s">
        <v>47</v>
      </c>
      <c r="N3536" s="1" t="s">
        <v>131</v>
      </c>
      <c r="O3536" s="1" t="s">
        <v>147</v>
      </c>
      <c r="P3536" s="1" t="s">
        <v>198</v>
      </c>
      <c r="Q3536" s="1" t="s">
        <v>246</v>
      </c>
      <c r="R3536" s="1" t="s">
        <v>48</v>
      </c>
      <c r="S3536" s="1" t="s">
        <v>79</v>
      </c>
      <c r="T3536" s="1" t="s">
        <v>205</v>
      </c>
      <c r="U3536" s="2">
        <v>43571.10833333333</v>
      </c>
      <c r="V3536">
        <v>46</v>
      </c>
      <c r="W3536">
        <v>46</v>
      </c>
      <c r="X3536">
        <v>71</v>
      </c>
      <c r="Y3536">
        <v>24.27</v>
      </c>
      <c r="Z3536">
        <v>10</v>
      </c>
      <c r="AA3536" s="1" t="s">
        <v>8942</v>
      </c>
      <c r="AB3536">
        <v>0</v>
      </c>
      <c r="AC3536">
        <v>0</v>
      </c>
      <c r="AD3536" s="1" t="s">
        <v>50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s="1" t="s">
        <v>53</v>
      </c>
      <c r="AS3536" s="1" t="s">
        <v>53</v>
      </c>
      <c r="AT3536" s="1" t="s">
        <v>53</v>
      </c>
      <c r="AU3536" s="1" t="s">
        <v>53</v>
      </c>
    </row>
    <row r="3537" spans="1:47" x14ac:dyDescent="0.25">
      <c r="A3537" s="1" t="s">
        <v>3168</v>
      </c>
      <c r="B3537">
        <v>3</v>
      </c>
      <c r="C3537" s="2">
        <v>43571.085914351854</v>
      </c>
      <c r="D3537" s="2">
        <v>43571.106469907405</v>
      </c>
      <c r="E3537">
        <v>39.798490000000001</v>
      </c>
      <c r="F3537">
        <v>-104.98617</v>
      </c>
      <c r="G3537">
        <v>39.804549999999999</v>
      </c>
      <c r="H3537">
        <v>-104.98318999999999</v>
      </c>
      <c r="I3537">
        <v>0.44800000000000001</v>
      </c>
      <c r="J3537" s="1" t="s">
        <v>3169</v>
      </c>
      <c r="L3537" s="1" t="s">
        <v>265</v>
      </c>
      <c r="M3537" s="1" t="s">
        <v>47</v>
      </c>
      <c r="N3537" s="1" t="s">
        <v>131</v>
      </c>
      <c r="O3537" s="1" t="s">
        <v>147</v>
      </c>
      <c r="P3537" s="1" t="s">
        <v>198</v>
      </c>
      <c r="Q3537" s="1" t="s">
        <v>246</v>
      </c>
      <c r="R3537" s="1" t="s">
        <v>48</v>
      </c>
      <c r="S3537" s="1" t="s">
        <v>79</v>
      </c>
      <c r="T3537" s="1" t="s">
        <v>205</v>
      </c>
      <c r="U3537" s="2">
        <v>43571.091666666667</v>
      </c>
      <c r="V3537">
        <v>46</v>
      </c>
      <c r="W3537">
        <v>46</v>
      </c>
      <c r="X3537">
        <v>71</v>
      </c>
      <c r="Y3537">
        <v>24.27</v>
      </c>
      <c r="Z3537">
        <v>10</v>
      </c>
      <c r="AA3537" s="1" t="s">
        <v>8942</v>
      </c>
      <c r="AB3537">
        <v>0</v>
      </c>
      <c r="AC3537">
        <v>0</v>
      </c>
      <c r="AD3537" s="1" t="s">
        <v>50</v>
      </c>
      <c r="AE3537" t="b">
        <v>0</v>
      </c>
      <c r="AF3537" t="b">
        <v>0</v>
      </c>
      <c r="AG3537" t="b">
        <v>0</v>
      </c>
      <c r="AH3537" t="b">
        <v>0</v>
      </c>
      <c r="AI3537" t="b">
        <v>1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s="1" t="s">
        <v>53</v>
      </c>
      <c r="AS3537" s="1" t="s">
        <v>53</v>
      </c>
      <c r="AT3537" s="1" t="s">
        <v>53</v>
      </c>
      <c r="AU3537" s="1" t="s">
        <v>53</v>
      </c>
    </row>
    <row r="3538" spans="1:47" x14ac:dyDescent="0.25">
      <c r="A3538" s="1" t="s">
        <v>3170</v>
      </c>
      <c r="B3538">
        <v>3</v>
      </c>
      <c r="C3538" s="2">
        <v>43571.115856481483</v>
      </c>
      <c r="D3538" s="2">
        <v>43571.13559027778</v>
      </c>
      <c r="E3538">
        <v>39.798490000000001</v>
      </c>
      <c r="F3538">
        <v>-104.98617</v>
      </c>
      <c r="G3538">
        <v>39.804549999999999</v>
      </c>
      <c r="H3538">
        <v>-104.98318999999999</v>
      </c>
      <c r="I3538">
        <v>0.44800000000000001</v>
      </c>
      <c r="J3538" s="1" t="s">
        <v>555</v>
      </c>
      <c r="L3538" s="1" t="s">
        <v>265</v>
      </c>
      <c r="M3538" s="1" t="s">
        <v>47</v>
      </c>
      <c r="N3538" s="1" t="s">
        <v>131</v>
      </c>
      <c r="O3538" s="1" t="s">
        <v>147</v>
      </c>
      <c r="P3538" s="1" t="s">
        <v>198</v>
      </c>
      <c r="Q3538" s="1" t="s">
        <v>246</v>
      </c>
      <c r="R3538" s="1" t="s">
        <v>48</v>
      </c>
      <c r="S3538" s="1" t="s">
        <v>79</v>
      </c>
      <c r="T3538" s="1" t="s">
        <v>205</v>
      </c>
      <c r="U3538" s="2">
        <v>43571.120833333334</v>
      </c>
      <c r="V3538">
        <v>46</v>
      </c>
      <c r="W3538">
        <v>46</v>
      </c>
      <c r="X3538">
        <v>71</v>
      </c>
      <c r="Y3538">
        <v>24.26</v>
      </c>
      <c r="Z3538">
        <v>10</v>
      </c>
      <c r="AA3538" s="1" t="s">
        <v>8942</v>
      </c>
      <c r="AB3538">
        <v>0</v>
      </c>
      <c r="AC3538">
        <v>0</v>
      </c>
      <c r="AD3538" s="1" t="s">
        <v>50</v>
      </c>
      <c r="AE3538" t="b">
        <v>0</v>
      </c>
      <c r="AF3538" t="b">
        <v>0</v>
      </c>
      <c r="AG3538" t="b">
        <v>0</v>
      </c>
      <c r="AH3538" t="b">
        <v>0</v>
      </c>
      <c r="AI3538" t="b">
        <v>1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s="1" t="s">
        <v>53</v>
      </c>
      <c r="AS3538" s="1" t="s">
        <v>53</v>
      </c>
      <c r="AT3538" s="1" t="s">
        <v>53</v>
      </c>
      <c r="AU3538" s="1" t="s">
        <v>53</v>
      </c>
    </row>
    <row r="3539" spans="1:47" x14ac:dyDescent="0.25">
      <c r="A3539" s="1" t="s">
        <v>2447</v>
      </c>
      <c r="B3539">
        <v>3</v>
      </c>
      <c r="C3539" s="2">
        <v>43571.386192129627</v>
      </c>
      <c r="D3539" s="2">
        <v>43571.406817129631</v>
      </c>
      <c r="E3539">
        <v>39.563549999999999</v>
      </c>
      <c r="F3539">
        <v>-104.9562</v>
      </c>
      <c r="G3539">
        <v>39.564019999999999</v>
      </c>
      <c r="H3539">
        <v>-104.96613000000001</v>
      </c>
      <c r="I3539">
        <v>0.53</v>
      </c>
      <c r="J3539" s="1" t="s">
        <v>563</v>
      </c>
      <c r="L3539" s="1" t="s">
        <v>405</v>
      </c>
      <c r="M3539" s="1" t="s">
        <v>47</v>
      </c>
      <c r="N3539" s="1" t="s">
        <v>138</v>
      </c>
      <c r="O3539" s="1" t="s">
        <v>121</v>
      </c>
      <c r="P3539" s="1" t="s">
        <v>198</v>
      </c>
      <c r="Q3539" s="1" t="s">
        <v>296</v>
      </c>
      <c r="R3539" s="1" t="s">
        <v>48</v>
      </c>
      <c r="S3539" s="1" t="s">
        <v>79</v>
      </c>
      <c r="T3539" s="1" t="s">
        <v>200</v>
      </c>
      <c r="U3539" s="2">
        <v>43571.370138888888</v>
      </c>
      <c r="V3539">
        <v>47</v>
      </c>
      <c r="W3539">
        <v>47</v>
      </c>
      <c r="X3539">
        <v>66</v>
      </c>
      <c r="Y3539">
        <v>24.04</v>
      </c>
      <c r="Z3539">
        <v>10</v>
      </c>
      <c r="AA3539" s="1" t="s">
        <v>72</v>
      </c>
      <c r="AB3539">
        <v>3</v>
      </c>
      <c r="AC3539">
        <v>0</v>
      </c>
      <c r="AD3539" s="1" t="s">
        <v>818</v>
      </c>
      <c r="AE3539" t="b">
        <v>0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s="1" t="s">
        <v>51</v>
      </c>
      <c r="AS3539" s="1" t="s">
        <v>51</v>
      </c>
      <c r="AT3539" s="1" t="s">
        <v>51</v>
      </c>
      <c r="AU3539" s="1" t="s">
        <v>51</v>
      </c>
    </row>
    <row r="3540" spans="1:47" x14ac:dyDescent="0.25">
      <c r="A3540" s="1" t="s">
        <v>7564</v>
      </c>
      <c r="B3540">
        <v>4</v>
      </c>
      <c r="C3540" s="2">
        <v>43571.469004629631</v>
      </c>
      <c r="D3540" s="2">
        <v>43571.487997685188</v>
      </c>
      <c r="E3540">
        <v>39.556230999999997</v>
      </c>
      <c r="F3540">
        <v>-107.77549999999999</v>
      </c>
      <c r="G3540">
        <v>39.571911</v>
      </c>
      <c r="H3540">
        <v>-107.771726</v>
      </c>
      <c r="I3540">
        <v>1.1020000000000001</v>
      </c>
      <c r="J3540" s="1" t="s">
        <v>7565</v>
      </c>
      <c r="K3540">
        <v>2983</v>
      </c>
      <c r="L3540" s="1" t="s">
        <v>6816</v>
      </c>
      <c r="M3540" s="1" t="s">
        <v>97</v>
      </c>
      <c r="N3540" s="1" t="s">
        <v>802</v>
      </c>
      <c r="O3540" s="1" t="s">
        <v>187</v>
      </c>
      <c r="P3540" s="1" t="s">
        <v>198</v>
      </c>
      <c r="Q3540" s="1" t="s">
        <v>6807</v>
      </c>
      <c r="R3540" s="1" t="s">
        <v>48</v>
      </c>
      <c r="S3540" s="1" t="s">
        <v>79</v>
      </c>
      <c r="T3540" s="1" t="s">
        <v>528</v>
      </c>
      <c r="U3540" s="2">
        <v>43571.453472222223</v>
      </c>
      <c r="V3540">
        <v>64</v>
      </c>
      <c r="W3540">
        <v>64</v>
      </c>
      <c r="X3540">
        <v>27</v>
      </c>
      <c r="Y3540">
        <v>24.3</v>
      </c>
      <c r="Z3540">
        <v>10</v>
      </c>
      <c r="AA3540" s="1" t="s">
        <v>66</v>
      </c>
      <c r="AB3540">
        <v>22</v>
      </c>
      <c r="AC3540">
        <v>0</v>
      </c>
      <c r="AD3540" s="1" t="s">
        <v>1215</v>
      </c>
      <c r="AE3540" t="b">
        <v>0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s="1" t="s">
        <v>51</v>
      </c>
      <c r="AS3540" s="1" t="s">
        <v>51</v>
      </c>
      <c r="AT3540" s="1" t="s">
        <v>51</v>
      </c>
      <c r="AU3540" s="1" t="s">
        <v>51</v>
      </c>
    </row>
    <row r="3541" spans="1:47" x14ac:dyDescent="0.25">
      <c r="A3541" s="1" t="s">
        <v>2448</v>
      </c>
      <c r="B3541">
        <v>3</v>
      </c>
      <c r="C3541" s="2">
        <v>43571.63721064815</v>
      </c>
      <c r="D3541" s="2">
        <v>43571.65766203704</v>
      </c>
      <c r="E3541">
        <v>39.776431000000002</v>
      </c>
      <c r="F3541">
        <v>-104.875114</v>
      </c>
      <c r="G3541">
        <v>39.776538000000002</v>
      </c>
      <c r="H3541">
        <v>-104.87621</v>
      </c>
      <c r="I3541">
        <v>5.8999999999999997E-2</v>
      </c>
      <c r="J3541" s="1" t="s">
        <v>452</v>
      </c>
      <c r="L3541" s="1" t="s">
        <v>133</v>
      </c>
      <c r="M3541" s="1" t="s">
        <v>47</v>
      </c>
      <c r="N3541" s="1" t="s">
        <v>131</v>
      </c>
      <c r="O3541" s="1" t="s">
        <v>131</v>
      </c>
      <c r="P3541" s="1" t="s">
        <v>198</v>
      </c>
      <c r="Q3541" s="1" t="s">
        <v>453</v>
      </c>
      <c r="R3541" s="1" t="s">
        <v>48</v>
      </c>
      <c r="S3541" s="1" t="s">
        <v>79</v>
      </c>
      <c r="T3541" s="1" t="s">
        <v>203</v>
      </c>
      <c r="U3541" s="2">
        <v>43571.623611111114</v>
      </c>
      <c r="V3541">
        <v>70</v>
      </c>
      <c r="W3541">
        <v>70</v>
      </c>
      <c r="X3541">
        <v>25</v>
      </c>
      <c r="Y3541">
        <v>24.13</v>
      </c>
      <c r="Z3541">
        <v>10</v>
      </c>
      <c r="AA3541" s="1" t="s">
        <v>66</v>
      </c>
      <c r="AB3541">
        <v>12</v>
      </c>
      <c r="AC3541">
        <v>0</v>
      </c>
      <c r="AD3541" s="1" t="s">
        <v>818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s="1" t="s">
        <v>51</v>
      </c>
      <c r="AS3541" s="1" t="s">
        <v>51</v>
      </c>
      <c r="AT3541" s="1" t="s">
        <v>51</v>
      </c>
      <c r="AU3541" s="1" t="s">
        <v>51</v>
      </c>
    </row>
    <row r="3542" spans="1:47" x14ac:dyDescent="0.25">
      <c r="A3542" s="1" t="s">
        <v>7566</v>
      </c>
      <c r="B3542">
        <v>3</v>
      </c>
      <c r="C3542" s="2">
        <v>43571.723171296297</v>
      </c>
      <c r="D3542" s="2">
        <v>43571.743773148148</v>
      </c>
      <c r="E3542">
        <v>39.701030000000003</v>
      </c>
      <c r="F3542">
        <v>-104.98754</v>
      </c>
      <c r="G3542">
        <v>39.701230000000002</v>
      </c>
      <c r="H3542">
        <v>-104.98744000000001</v>
      </c>
      <c r="I3542">
        <v>1.4999999999999999E-2</v>
      </c>
      <c r="J3542" s="1" t="s">
        <v>301</v>
      </c>
      <c r="K3542">
        <v>860</v>
      </c>
      <c r="L3542" s="1" t="s">
        <v>7059</v>
      </c>
      <c r="M3542" s="1" t="s">
        <v>97</v>
      </c>
      <c r="N3542" s="1" t="s">
        <v>131</v>
      </c>
      <c r="O3542" s="1" t="s">
        <v>131</v>
      </c>
      <c r="P3542" s="1" t="s">
        <v>198</v>
      </c>
      <c r="Q3542" s="1" t="s">
        <v>7060</v>
      </c>
      <c r="R3542" s="1" t="s">
        <v>48</v>
      </c>
      <c r="S3542" s="1" t="s">
        <v>79</v>
      </c>
      <c r="T3542" s="1" t="s">
        <v>200</v>
      </c>
      <c r="U3542" s="2">
        <v>43571.703472222223</v>
      </c>
      <c r="V3542">
        <v>63</v>
      </c>
      <c r="W3542">
        <v>63</v>
      </c>
      <c r="X3542">
        <v>46</v>
      </c>
      <c r="Y3542">
        <v>23.93</v>
      </c>
      <c r="Z3542">
        <v>10</v>
      </c>
      <c r="AA3542" s="1" t="s">
        <v>58</v>
      </c>
      <c r="AB3542">
        <v>17</v>
      </c>
      <c r="AC3542">
        <v>0</v>
      </c>
      <c r="AD3542" s="1" t="s">
        <v>965</v>
      </c>
      <c r="AE3542" t="b">
        <v>0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1</v>
      </c>
      <c r="AQ3542" t="b">
        <v>0</v>
      </c>
      <c r="AR3542" s="1" t="s">
        <v>51</v>
      </c>
      <c r="AS3542" s="1" t="s">
        <v>51</v>
      </c>
      <c r="AT3542" s="1" t="s">
        <v>51</v>
      </c>
      <c r="AU3542" s="1" t="s">
        <v>51</v>
      </c>
    </row>
    <row r="3543" spans="1:47" x14ac:dyDescent="0.25">
      <c r="A3543" s="1" t="s">
        <v>2919</v>
      </c>
      <c r="B3543">
        <v>3</v>
      </c>
      <c r="C3543" s="2">
        <v>43571.720543981479</v>
      </c>
      <c r="D3543" s="2">
        <v>43571.740995370368</v>
      </c>
      <c r="E3543">
        <v>39.630049999999997</v>
      </c>
      <c r="F3543">
        <v>-104.90501999999999</v>
      </c>
      <c r="G3543">
        <v>39.633768000000003</v>
      </c>
      <c r="H3543">
        <v>-104.90657899999999</v>
      </c>
      <c r="I3543">
        <v>0.27</v>
      </c>
      <c r="J3543" s="1" t="s">
        <v>220</v>
      </c>
      <c r="L3543" s="1" t="s">
        <v>265</v>
      </c>
      <c r="M3543" s="1" t="s">
        <v>47</v>
      </c>
      <c r="N3543" s="1" t="s">
        <v>131</v>
      </c>
      <c r="O3543" s="1" t="s">
        <v>131</v>
      </c>
      <c r="P3543" s="1" t="s">
        <v>198</v>
      </c>
      <c r="Q3543" s="1" t="s">
        <v>414</v>
      </c>
      <c r="R3543" s="1" t="s">
        <v>48</v>
      </c>
      <c r="S3543" s="1" t="s">
        <v>79</v>
      </c>
      <c r="T3543" s="1" t="s">
        <v>200</v>
      </c>
      <c r="U3543" s="2">
        <v>43571.703472222223</v>
      </c>
      <c r="V3543">
        <v>63</v>
      </c>
      <c r="W3543">
        <v>63</v>
      </c>
      <c r="X3543">
        <v>46</v>
      </c>
      <c r="Y3543">
        <v>23.93</v>
      </c>
      <c r="Z3543">
        <v>10</v>
      </c>
      <c r="AA3543" s="1" t="s">
        <v>58</v>
      </c>
      <c r="AB3543">
        <v>17</v>
      </c>
      <c r="AC3543">
        <v>0</v>
      </c>
      <c r="AD3543" s="1" t="s">
        <v>965</v>
      </c>
      <c r="AE3543" t="b">
        <v>0</v>
      </c>
      <c r="AF3543" t="b">
        <v>0</v>
      </c>
      <c r="AG3543" t="b">
        <v>0</v>
      </c>
      <c r="AH3543" t="b">
        <v>0</v>
      </c>
      <c r="AI3543" t="b">
        <v>1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s="1" t="s">
        <v>51</v>
      </c>
      <c r="AS3543" s="1" t="s">
        <v>51</v>
      </c>
      <c r="AT3543" s="1" t="s">
        <v>51</v>
      </c>
      <c r="AU3543" s="1" t="s">
        <v>51</v>
      </c>
    </row>
    <row r="3544" spans="1:47" x14ac:dyDescent="0.25">
      <c r="A3544" s="1" t="s">
        <v>5896</v>
      </c>
      <c r="B3544">
        <v>3</v>
      </c>
      <c r="C3544" s="2">
        <v>43571.7731712963</v>
      </c>
      <c r="D3544" s="2">
        <v>43571.793761574074</v>
      </c>
      <c r="E3544">
        <v>39.723457000000003</v>
      </c>
      <c r="F3544">
        <v>-105.011526</v>
      </c>
      <c r="G3544">
        <v>39.72184</v>
      </c>
      <c r="H3544">
        <v>-105.00936</v>
      </c>
      <c r="I3544">
        <v>0.16</v>
      </c>
      <c r="J3544" s="1" t="s">
        <v>397</v>
      </c>
      <c r="L3544" s="1" t="s">
        <v>194</v>
      </c>
      <c r="M3544" s="1" t="s">
        <v>47</v>
      </c>
      <c r="N3544" s="1" t="s">
        <v>131</v>
      </c>
      <c r="O3544" s="1" t="s">
        <v>131</v>
      </c>
      <c r="P3544" s="1" t="s">
        <v>198</v>
      </c>
      <c r="Q3544" s="1" t="s">
        <v>310</v>
      </c>
      <c r="R3544" s="1" t="s">
        <v>48</v>
      </c>
      <c r="S3544" s="1" t="s">
        <v>79</v>
      </c>
      <c r="T3544" s="1" t="s">
        <v>205</v>
      </c>
      <c r="U3544" s="2">
        <v>43571.78125</v>
      </c>
      <c r="V3544">
        <v>59</v>
      </c>
      <c r="W3544">
        <v>59</v>
      </c>
      <c r="X3544">
        <v>45</v>
      </c>
      <c r="Y3544">
        <v>24.19</v>
      </c>
      <c r="Z3544">
        <v>15</v>
      </c>
      <c r="AA3544" s="1" t="s">
        <v>55</v>
      </c>
      <c r="AB3544">
        <v>8</v>
      </c>
      <c r="AC3544">
        <v>0</v>
      </c>
      <c r="AD3544" s="1" t="s">
        <v>965</v>
      </c>
      <c r="AE3544" t="b">
        <v>0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s="1" t="s">
        <v>51</v>
      </c>
      <c r="AS3544" s="1" t="s">
        <v>51</v>
      </c>
      <c r="AT3544" s="1" t="s">
        <v>51</v>
      </c>
      <c r="AU3544" s="1" t="s">
        <v>51</v>
      </c>
    </row>
    <row r="3545" spans="1:47" x14ac:dyDescent="0.25">
      <c r="A3545" s="1" t="s">
        <v>1584</v>
      </c>
      <c r="B3545">
        <v>3</v>
      </c>
      <c r="C3545" s="2">
        <v>43571.946585648147</v>
      </c>
      <c r="D3545" s="2">
        <v>43571.96733796296</v>
      </c>
      <c r="E3545">
        <v>39.648710000000001</v>
      </c>
      <c r="F3545">
        <v>-104.9161</v>
      </c>
      <c r="G3545">
        <v>39.643203</v>
      </c>
      <c r="H3545">
        <v>-104.91291200000001</v>
      </c>
      <c r="I3545">
        <v>0.41699999999999998</v>
      </c>
      <c r="J3545" s="1" t="s">
        <v>220</v>
      </c>
      <c r="L3545" s="1" t="s">
        <v>172</v>
      </c>
      <c r="M3545" s="1" t="s">
        <v>47</v>
      </c>
      <c r="N3545" s="1" t="s">
        <v>131</v>
      </c>
      <c r="O3545" s="1" t="s">
        <v>131</v>
      </c>
      <c r="P3545" s="1" t="s">
        <v>198</v>
      </c>
      <c r="Q3545" s="1" t="s">
        <v>414</v>
      </c>
      <c r="R3545" s="1" t="s">
        <v>48</v>
      </c>
      <c r="S3545" s="1" t="s">
        <v>79</v>
      </c>
      <c r="T3545" s="1" t="s">
        <v>200</v>
      </c>
      <c r="U3545" s="2">
        <v>43571.953472222223</v>
      </c>
      <c r="V3545">
        <v>47</v>
      </c>
      <c r="W3545">
        <v>47</v>
      </c>
      <c r="X3545">
        <v>68</v>
      </c>
      <c r="Y3545">
        <v>23.99</v>
      </c>
      <c r="Z3545">
        <v>10</v>
      </c>
      <c r="AA3545" s="1" t="s">
        <v>55</v>
      </c>
      <c r="AB3545">
        <v>3</v>
      </c>
      <c r="AC3545">
        <v>0</v>
      </c>
      <c r="AD3545" s="1" t="s">
        <v>1067</v>
      </c>
      <c r="AE3545" t="b">
        <v>0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1</v>
      </c>
      <c r="AL3545" t="b">
        <v>0</v>
      </c>
      <c r="AM3545" t="b">
        <v>1</v>
      </c>
      <c r="AN3545" t="b">
        <v>0</v>
      </c>
      <c r="AO3545" t="b">
        <v>0</v>
      </c>
      <c r="AP3545" t="b">
        <v>0</v>
      </c>
      <c r="AQ3545" t="b">
        <v>0</v>
      </c>
      <c r="AR3545" s="1" t="s">
        <v>53</v>
      </c>
      <c r="AS3545" s="1" t="s">
        <v>53</v>
      </c>
      <c r="AT3545" s="1" t="s">
        <v>53</v>
      </c>
      <c r="AU3545" s="1" t="s">
        <v>53</v>
      </c>
    </row>
    <row r="3546" spans="1:47" x14ac:dyDescent="0.25">
      <c r="A3546" s="1" t="s">
        <v>6313</v>
      </c>
      <c r="B3546">
        <v>3</v>
      </c>
      <c r="C3546" s="2">
        <v>43572.304942129631</v>
      </c>
      <c r="D3546" s="2">
        <v>43572.325694444444</v>
      </c>
      <c r="E3546">
        <v>39.725580000000001</v>
      </c>
      <c r="F3546">
        <v>-105.05895200000001</v>
      </c>
      <c r="G3546">
        <v>39.725580000000001</v>
      </c>
      <c r="H3546">
        <v>-105.05895</v>
      </c>
      <c r="I3546">
        <v>0</v>
      </c>
      <c r="J3546" s="1" t="s">
        <v>495</v>
      </c>
      <c r="L3546" s="1" t="s">
        <v>585</v>
      </c>
      <c r="M3546" s="1" t="s">
        <v>47</v>
      </c>
      <c r="N3546" s="1" t="s">
        <v>131</v>
      </c>
      <c r="O3546" s="1" t="s">
        <v>115</v>
      </c>
      <c r="P3546" s="1" t="s">
        <v>198</v>
      </c>
      <c r="Q3546" s="1" t="s">
        <v>496</v>
      </c>
      <c r="R3546" s="1" t="s">
        <v>48</v>
      </c>
      <c r="S3546" s="1" t="s">
        <v>79</v>
      </c>
      <c r="T3546" s="1" t="s">
        <v>205</v>
      </c>
      <c r="U3546" s="2">
        <v>43572.324305555558</v>
      </c>
      <c r="V3546">
        <v>46</v>
      </c>
      <c r="W3546">
        <v>42</v>
      </c>
      <c r="X3546">
        <v>76</v>
      </c>
      <c r="Y3546">
        <v>24.32</v>
      </c>
      <c r="Z3546">
        <v>30</v>
      </c>
      <c r="AA3546" s="1" t="s">
        <v>58</v>
      </c>
      <c r="AB3546">
        <v>9</v>
      </c>
      <c r="AC3546">
        <v>0</v>
      </c>
      <c r="AD3546" s="1" t="s">
        <v>818</v>
      </c>
      <c r="AE3546" t="b">
        <v>0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s="1" t="s">
        <v>51</v>
      </c>
      <c r="AS3546" s="1" t="s">
        <v>51</v>
      </c>
      <c r="AT3546" s="1" t="s">
        <v>51</v>
      </c>
      <c r="AU3546" s="1" t="s">
        <v>51</v>
      </c>
    </row>
    <row r="3547" spans="1:47" x14ac:dyDescent="0.25">
      <c r="A3547" s="1" t="s">
        <v>6137</v>
      </c>
      <c r="B3547">
        <v>3</v>
      </c>
      <c r="C3547" s="2">
        <v>43572.285671296297</v>
      </c>
      <c r="D3547" s="2">
        <v>43572.306273148148</v>
      </c>
      <c r="E3547">
        <v>39.835279</v>
      </c>
      <c r="F3547">
        <v>-105.021517</v>
      </c>
      <c r="G3547">
        <v>39.835284999999999</v>
      </c>
      <c r="H3547">
        <v>-105.021536</v>
      </c>
      <c r="I3547">
        <v>1E-3</v>
      </c>
      <c r="J3547" s="1" t="s">
        <v>105</v>
      </c>
      <c r="L3547" s="1" t="s">
        <v>371</v>
      </c>
      <c r="M3547" s="1" t="s">
        <v>47</v>
      </c>
      <c r="N3547" s="1" t="s">
        <v>131</v>
      </c>
      <c r="O3547" s="1" t="s">
        <v>147</v>
      </c>
      <c r="P3547" s="1" t="s">
        <v>198</v>
      </c>
      <c r="Q3547" s="1" t="s">
        <v>331</v>
      </c>
      <c r="R3547" s="1" t="s">
        <v>48</v>
      </c>
      <c r="S3547" s="1" t="s">
        <v>79</v>
      </c>
      <c r="T3547" s="1" t="s">
        <v>205</v>
      </c>
      <c r="U3547" s="2">
        <v>43572.282638888886</v>
      </c>
      <c r="V3547">
        <v>48</v>
      </c>
      <c r="W3547">
        <v>48</v>
      </c>
      <c r="X3547">
        <v>62</v>
      </c>
      <c r="Y3547">
        <v>24.28</v>
      </c>
      <c r="Z3547">
        <v>30</v>
      </c>
      <c r="AA3547" s="1" t="s">
        <v>8942</v>
      </c>
      <c r="AB3547">
        <v>0</v>
      </c>
      <c r="AC3547">
        <v>0</v>
      </c>
      <c r="AD3547" s="1" t="s">
        <v>818</v>
      </c>
      <c r="AE3547" t="b">
        <v>0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s="1" t="s">
        <v>51</v>
      </c>
      <c r="AS3547" s="1" t="s">
        <v>51</v>
      </c>
      <c r="AT3547" s="1" t="s">
        <v>51</v>
      </c>
      <c r="AU3547" s="1" t="s">
        <v>51</v>
      </c>
    </row>
    <row r="3548" spans="1:47" x14ac:dyDescent="0.25">
      <c r="A3548" s="1" t="s">
        <v>5619</v>
      </c>
      <c r="B3548">
        <v>3</v>
      </c>
      <c r="C3548" s="2">
        <v>43572.321608796294</v>
      </c>
      <c r="D3548" s="2">
        <v>43572.342395833337</v>
      </c>
      <c r="E3548">
        <v>39.760379999999998</v>
      </c>
      <c r="F3548">
        <v>-105.00582</v>
      </c>
      <c r="G3548">
        <v>39.760249999999999</v>
      </c>
      <c r="H3548">
        <v>-105.006001</v>
      </c>
      <c r="I3548">
        <v>1.2999999999999999E-2</v>
      </c>
      <c r="J3548" s="1" t="s">
        <v>459</v>
      </c>
      <c r="L3548" s="1" t="s">
        <v>129</v>
      </c>
      <c r="M3548" s="1" t="s">
        <v>47</v>
      </c>
      <c r="N3548" s="1" t="s">
        <v>131</v>
      </c>
      <c r="O3548" s="1" t="s">
        <v>131</v>
      </c>
      <c r="P3548" s="1" t="s">
        <v>198</v>
      </c>
      <c r="Q3548" s="1" t="s">
        <v>247</v>
      </c>
      <c r="R3548" s="1" t="s">
        <v>48</v>
      </c>
      <c r="S3548" s="1" t="s">
        <v>79</v>
      </c>
      <c r="T3548" s="1" t="s">
        <v>205</v>
      </c>
      <c r="U3548" s="2">
        <v>43572.324305555558</v>
      </c>
      <c r="V3548">
        <v>46</v>
      </c>
      <c r="W3548">
        <v>42</v>
      </c>
      <c r="X3548">
        <v>76</v>
      </c>
      <c r="Y3548">
        <v>24.32</v>
      </c>
      <c r="Z3548">
        <v>30</v>
      </c>
      <c r="AA3548" s="1" t="s">
        <v>58</v>
      </c>
      <c r="AB3548">
        <v>9</v>
      </c>
      <c r="AC3548">
        <v>0</v>
      </c>
      <c r="AD3548" s="1" t="s">
        <v>818</v>
      </c>
      <c r="AE3548" t="b">
        <v>0</v>
      </c>
      <c r="AF3548" t="b">
        <v>0</v>
      </c>
      <c r="AG3548" t="b">
        <v>0</v>
      </c>
      <c r="AH3548" t="b">
        <v>0</v>
      </c>
      <c r="AI3548" t="b">
        <v>1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s="1" t="s">
        <v>51</v>
      </c>
      <c r="AS3548" s="1" t="s">
        <v>51</v>
      </c>
      <c r="AT3548" s="1" t="s">
        <v>51</v>
      </c>
      <c r="AU3548" s="1" t="s">
        <v>51</v>
      </c>
    </row>
    <row r="3549" spans="1:47" x14ac:dyDescent="0.25">
      <c r="A3549" s="1" t="s">
        <v>7567</v>
      </c>
      <c r="B3549">
        <v>3</v>
      </c>
      <c r="C3549" s="2">
        <v>43572.670543981483</v>
      </c>
      <c r="D3549" s="2">
        <v>43572.690798611111</v>
      </c>
      <c r="E3549">
        <v>39.780833000000001</v>
      </c>
      <c r="F3549">
        <v>-105.78984800000001</v>
      </c>
      <c r="G3549">
        <v>39.773139</v>
      </c>
      <c r="H3549">
        <v>-105.807942</v>
      </c>
      <c r="I3549">
        <v>1.0980000000000001</v>
      </c>
      <c r="J3549" s="1" t="s">
        <v>3486</v>
      </c>
      <c r="K3549">
        <v>3745</v>
      </c>
      <c r="L3549" s="1" t="s">
        <v>6647</v>
      </c>
      <c r="M3549" s="1" t="s">
        <v>47</v>
      </c>
      <c r="N3549" s="1" t="s">
        <v>3101</v>
      </c>
      <c r="O3549" s="1" t="s">
        <v>337</v>
      </c>
      <c r="P3549" s="1" t="s">
        <v>198</v>
      </c>
      <c r="Q3549" s="1" t="s">
        <v>3102</v>
      </c>
      <c r="R3549" s="1" t="s">
        <v>48</v>
      </c>
      <c r="S3549" s="1" t="s">
        <v>79</v>
      </c>
      <c r="T3549" s="1" t="s">
        <v>339</v>
      </c>
      <c r="U3549" s="2">
        <v>43572.661805555559</v>
      </c>
      <c r="V3549">
        <v>43</v>
      </c>
      <c r="W3549">
        <v>36</v>
      </c>
      <c r="X3549">
        <v>35</v>
      </c>
      <c r="Y3549">
        <v>20.73</v>
      </c>
      <c r="Z3549">
        <v>10</v>
      </c>
      <c r="AA3549" s="1" t="s">
        <v>71</v>
      </c>
      <c r="AB3549">
        <v>14</v>
      </c>
      <c r="AC3549">
        <v>0</v>
      </c>
      <c r="AD3549" s="1" t="s">
        <v>965</v>
      </c>
      <c r="AE3549" t="b">
        <v>0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s="1" t="s">
        <v>51</v>
      </c>
      <c r="AS3549" s="1" t="s">
        <v>51</v>
      </c>
      <c r="AT3549" s="1" t="s">
        <v>51</v>
      </c>
      <c r="AU3549" s="1" t="s">
        <v>51</v>
      </c>
    </row>
    <row r="3550" spans="1:47" x14ac:dyDescent="0.25">
      <c r="A3550" s="1" t="s">
        <v>9366</v>
      </c>
      <c r="B3550">
        <v>2</v>
      </c>
      <c r="C3550" s="2">
        <v>43572.659143518518</v>
      </c>
      <c r="D3550" s="2">
        <v>43572.679513888892</v>
      </c>
      <c r="E3550">
        <v>39.716889999999999</v>
      </c>
      <c r="F3550">
        <v>-105.39796</v>
      </c>
      <c r="G3550">
        <v>39.720269999999999</v>
      </c>
      <c r="H3550">
        <v>-105.405142</v>
      </c>
      <c r="I3550">
        <v>0.44700000000000001</v>
      </c>
      <c r="J3550" s="1" t="s">
        <v>9367</v>
      </c>
      <c r="L3550" s="1" t="s">
        <v>137</v>
      </c>
      <c r="M3550" s="1" t="s">
        <v>47</v>
      </c>
      <c r="N3550" s="1" t="s">
        <v>506</v>
      </c>
      <c r="O3550" s="1" t="s">
        <v>115</v>
      </c>
      <c r="P3550" s="1" t="s">
        <v>198</v>
      </c>
      <c r="Q3550" s="1" t="s">
        <v>507</v>
      </c>
      <c r="R3550" s="1" t="s">
        <v>48</v>
      </c>
      <c r="S3550" s="1" t="s">
        <v>79</v>
      </c>
      <c r="T3550" s="1" t="s">
        <v>339</v>
      </c>
      <c r="U3550" s="2">
        <v>43572.661805555559</v>
      </c>
      <c r="V3550">
        <v>43</v>
      </c>
      <c r="W3550">
        <v>36</v>
      </c>
      <c r="X3550">
        <v>35</v>
      </c>
      <c r="Y3550">
        <v>20.73</v>
      </c>
      <c r="Z3550">
        <v>10</v>
      </c>
      <c r="AA3550" s="1" t="s">
        <v>71</v>
      </c>
      <c r="AB3550">
        <v>14</v>
      </c>
      <c r="AC3550">
        <v>0</v>
      </c>
      <c r="AD3550" s="1" t="s">
        <v>965</v>
      </c>
      <c r="AE3550" t="b">
        <v>0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s="1" t="s">
        <v>51</v>
      </c>
      <c r="AS3550" s="1" t="s">
        <v>51</v>
      </c>
      <c r="AT3550" s="1" t="s">
        <v>51</v>
      </c>
      <c r="AU3550" s="1" t="s">
        <v>51</v>
      </c>
    </row>
    <row r="3551" spans="1:47" x14ac:dyDescent="0.25">
      <c r="A3551" s="1" t="s">
        <v>9368</v>
      </c>
      <c r="B3551">
        <v>2</v>
      </c>
      <c r="C3551" s="2">
        <v>43572.658055555556</v>
      </c>
      <c r="D3551" s="2">
        <v>43572.678101851852</v>
      </c>
      <c r="E3551">
        <v>39.62303</v>
      </c>
      <c r="F3551">
        <v>-105.19423999999999</v>
      </c>
      <c r="G3551">
        <v>39.618915999999999</v>
      </c>
      <c r="H3551">
        <v>-105.221341</v>
      </c>
      <c r="I3551">
        <v>1.47</v>
      </c>
      <c r="J3551" s="1" t="s">
        <v>9369</v>
      </c>
      <c r="L3551" s="1" t="s">
        <v>551</v>
      </c>
      <c r="M3551" s="1" t="s">
        <v>47</v>
      </c>
      <c r="N3551" s="1" t="s">
        <v>179</v>
      </c>
      <c r="O3551" s="1" t="s">
        <v>115</v>
      </c>
      <c r="P3551" s="1" t="s">
        <v>198</v>
      </c>
      <c r="Q3551" s="1" t="s">
        <v>723</v>
      </c>
      <c r="R3551" s="1" t="s">
        <v>48</v>
      </c>
      <c r="S3551" s="1" t="s">
        <v>79</v>
      </c>
      <c r="T3551" s="1" t="s">
        <v>205</v>
      </c>
      <c r="U3551" s="2">
        <v>43572.656944444447</v>
      </c>
      <c r="V3551">
        <v>59</v>
      </c>
      <c r="W3551">
        <v>59</v>
      </c>
      <c r="X3551">
        <v>42</v>
      </c>
      <c r="Y3551">
        <v>24.29</v>
      </c>
      <c r="Z3551">
        <v>40</v>
      </c>
      <c r="AA3551" s="1" t="s">
        <v>63</v>
      </c>
      <c r="AB3551">
        <v>5</v>
      </c>
      <c r="AC3551">
        <v>0</v>
      </c>
      <c r="AD3551" s="1" t="s">
        <v>818</v>
      </c>
      <c r="AE3551" t="b">
        <v>0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s="1" t="s">
        <v>51</v>
      </c>
      <c r="AS3551" s="1" t="s">
        <v>51</v>
      </c>
      <c r="AT3551" s="1" t="s">
        <v>51</v>
      </c>
      <c r="AU3551" s="1" t="s">
        <v>51</v>
      </c>
    </row>
    <row r="3552" spans="1:47" x14ac:dyDescent="0.25">
      <c r="A3552" s="1" t="s">
        <v>1796</v>
      </c>
      <c r="B3552">
        <v>3</v>
      </c>
      <c r="C3552" s="2">
        <v>43572.64402777778</v>
      </c>
      <c r="D3552" s="2">
        <v>43572.664618055554</v>
      </c>
      <c r="E3552">
        <v>39.630049999999997</v>
      </c>
      <c r="F3552">
        <v>-104.90501999999999</v>
      </c>
      <c r="G3552">
        <v>39.633768000000003</v>
      </c>
      <c r="H3552">
        <v>-104.90657899999999</v>
      </c>
      <c r="I3552">
        <v>0.27</v>
      </c>
      <c r="J3552" s="1" t="s">
        <v>220</v>
      </c>
      <c r="L3552" s="1" t="s">
        <v>265</v>
      </c>
      <c r="M3552" s="1" t="s">
        <v>47</v>
      </c>
      <c r="N3552" s="1" t="s">
        <v>131</v>
      </c>
      <c r="O3552" s="1" t="s">
        <v>131</v>
      </c>
      <c r="P3552" s="1" t="s">
        <v>198</v>
      </c>
      <c r="Q3552" s="1" t="s">
        <v>414</v>
      </c>
      <c r="R3552" s="1" t="s">
        <v>48</v>
      </c>
      <c r="S3552" s="1" t="s">
        <v>79</v>
      </c>
      <c r="T3552" s="1" t="s">
        <v>200</v>
      </c>
      <c r="U3552" s="2">
        <v>43572.661805555559</v>
      </c>
      <c r="V3552">
        <v>59</v>
      </c>
      <c r="W3552">
        <v>59</v>
      </c>
      <c r="X3552">
        <v>41</v>
      </c>
      <c r="Y3552">
        <v>24.08</v>
      </c>
      <c r="Z3552">
        <v>10</v>
      </c>
      <c r="AA3552" s="1" t="s">
        <v>65</v>
      </c>
      <c r="AB3552">
        <v>5</v>
      </c>
      <c r="AC3552">
        <v>0</v>
      </c>
      <c r="AD3552" s="1" t="s">
        <v>1067</v>
      </c>
      <c r="AE3552" t="b">
        <v>0</v>
      </c>
      <c r="AF3552" t="b">
        <v>0</v>
      </c>
      <c r="AG3552" t="b">
        <v>0</v>
      </c>
      <c r="AH3552" t="b">
        <v>0</v>
      </c>
      <c r="AI3552" t="b">
        <v>1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s="1" t="s">
        <v>51</v>
      </c>
      <c r="AS3552" s="1" t="s">
        <v>51</v>
      </c>
      <c r="AT3552" s="1" t="s">
        <v>51</v>
      </c>
      <c r="AU3552" s="1" t="s">
        <v>51</v>
      </c>
    </row>
    <row r="3553" spans="1:47" x14ac:dyDescent="0.25">
      <c r="A3553" s="1" t="s">
        <v>7811</v>
      </c>
      <c r="B3553">
        <v>3</v>
      </c>
      <c r="C3553" s="2">
        <v>43572.686724537038</v>
      </c>
      <c r="D3553" s="2">
        <v>43572.707048611112</v>
      </c>
      <c r="E3553">
        <v>39.787578000000003</v>
      </c>
      <c r="F3553">
        <v>-105.788275</v>
      </c>
      <c r="G3553">
        <v>39.780867999999998</v>
      </c>
      <c r="H3553">
        <v>-105.78977399999999</v>
      </c>
      <c r="I3553">
        <v>0.47</v>
      </c>
      <c r="J3553" s="1" t="s">
        <v>7812</v>
      </c>
      <c r="K3553">
        <v>1799</v>
      </c>
      <c r="L3553" s="1" t="s">
        <v>6647</v>
      </c>
      <c r="M3553" s="1" t="s">
        <v>47</v>
      </c>
      <c r="N3553" s="1" t="s">
        <v>3101</v>
      </c>
      <c r="O3553" s="1" t="s">
        <v>337</v>
      </c>
      <c r="P3553" s="1" t="s">
        <v>198</v>
      </c>
      <c r="Q3553" s="1" t="s">
        <v>3102</v>
      </c>
      <c r="R3553" s="1" t="s">
        <v>48</v>
      </c>
      <c r="S3553" s="1" t="s">
        <v>79</v>
      </c>
      <c r="T3553" s="1" t="s">
        <v>339</v>
      </c>
      <c r="U3553" s="2">
        <v>43572.703472222223</v>
      </c>
      <c r="V3553">
        <v>40</v>
      </c>
      <c r="W3553">
        <v>31</v>
      </c>
      <c r="X3553">
        <v>51</v>
      </c>
      <c r="Y3553">
        <v>20.73</v>
      </c>
      <c r="Z3553">
        <v>10</v>
      </c>
      <c r="AA3553" s="1" t="s">
        <v>71</v>
      </c>
      <c r="AB3553">
        <v>16</v>
      </c>
      <c r="AC3553">
        <v>0</v>
      </c>
      <c r="AD3553" s="1" t="s">
        <v>1067</v>
      </c>
      <c r="AE3553" t="b">
        <v>0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s="1" t="s">
        <v>51</v>
      </c>
      <c r="AS3553" s="1" t="s">
        <v>51</v>
      </c>
      <c r="AT3553" s="1" t="s">
        <v>51</v>
      </c>
      <c r="AU3553" s="1" t="s">
        <v>51</v>
      </c>
    </row>
    <row r="3554" spans="1:47" x14ac:dyDescent="0.25">
      <c r="A3554" s="1" t="s">
        <v>1928</v>
      </c>
      <c r="B3554">
        <v>3</v>
      </c>
      <c r="C3554" s="2">
        <v>43572.648194444446</v>
      </c>
      <c r="D3554" s="2">
        <v>43572.668993055559</v>
      </c>
      <c r="E3554">
        <v>39.629510000000003</v>
      </c>
      <c r="F3554">
        <v>-104.90470999999999</v>
      </c>
      <c r="G3554">
        <v>39.637970000000003</v>
      </c>
      <c r="H3554">
        <v>-104.90944</v>
      </c>
      <c r="I3554">
        <v>0.63600000000000001</v>
      </c>
      <c r="J3554" s="1" t="s">
        <v>1929</v>
      </c>
      <c r="L3554" s="1" t="s">
        <v>265</v>
      </c>
      <c r="M3554" s="1" t="s">
        <v>47</v>
      </c>
      <c r="N3554" s="1" t="s">
        <v>131</v>
      </c>
      <c r="O3554" s="1" t="s">
        <v>131</v>
      </c>
      <c r="P3554" s="1" t="s">
        <v>198</v>
      </c>
      <c r="Q3554" s="1" t="s">
        <v>414</v>
      </c>
      <c r="R3554" s="1" t="s">
        <v>48</v>
      </c>
      <c r="S3554" s="1" t="s">
        <v>79</v>
      </c>
      <c r="T3554" s="1" t="s">
        <v>200</v>
      </c>
      <c r="U3554" s="2">
        <v>43572.661805555559</v>
      </c>
      <c r="V3554">
        <v>59</v>
      </c>
      <c r="W3554">
        <v>59</v>
      </c>
      <c r="X3554">
        <v>41</v>
      </c>
      <c r="Y3554">
        <v>24.08</v>
      </c>
      <c r="Z3554">
        <v>10</v>
      </c>
      <c r="AA3554" s="1" t="s">
        <v>65</v>
      </c>
      <c r="AB3554">
        <v>5</v>
      </c>
      <c r="AC3554">
        <v>0</v>
      </c>
      <c r="AD3554" s="1" t="s">
        <v>1067</v>
      </c>
      <c r="AE3554" t="b">
        <v>0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s="1" t="s">
        <v>51</v>
      </c>
      <c r="AS3554" s="1" t="s">
        <v>51</v>
      </c>
      <c r="AT3554" s="1" t="s">
        <v>51</v>
      </c>
      <c r="AU3554" s="1" t="s">
        <v>51</v>
      </c>
    </row>
    <row r="3555" spans="1:47" x14ac:dyDescent="0.25">
      <c r="A3555" s="1" t="s">
        <v>9370</v>
      </c>
      <c r="B3555">
        <v>2</v>
      </c>
      <c r="C3555" s="2">
        <v>43572.648194444446</v>
      </c>
      <c r="D3555" s="2">
        <v>43572.668993055559</v>
      </c>
      <c r="E3555">
        <v>39.629510000000003</v>
      </c>
      <c r="F3555">
        <v>-104.90470999999999</v>
      </c>
      <c r="G3555">
        <v>39.637970000000003</v>
      </c>
      <c r="H3555">
        <v>-104.90944</v>
      </c>
      <c r="I3555">
        <v>0.63600000000000001</v>
      </c>
      <c r="J3555" s="1" t="s">
        <v>1929</v>
      </c>
      <c r="L3555" s="1" t="s">
        <v>265</v>
      </c>
      <c r="M3555" s="1" t="s">
        <v>47</v>
      </c>
      <c r="N3555" s="1" t="s">
        <v>131</v>
      </c>
      <c r="O3555" s="1" t="s">
        <v>131</v>
      </c>
      <c r="P3555" s="1" t="s">
        <v>198</v>
      </c>
      <c r="Q3555" s="1" t="s">
        <v>414</v>
      </c>
      <c r="R3555" s="1" t="s">
        <v>48</v>
      </c>
      <c r="S3555" s="1" t="s">
        <v>79</v>
      </c>
      <c r="T3555" s="1" t="s">
        <v>200</v>
      </c>
      <c r="U3555" s="2">
        <v>43572.661805555559</v>
      </c>
      <c r="V3555">
        <v>59</v>
      </c>
      <c r="W3555">
        <v>59</v>
      </c>
      <c r="X3555">
        <v>41</v>
      </c>
      <c r="Y3555">
        <v>24.08</v>
      </c>
      <c r="Z3555">
        <v>10</v>
      </c>
      <c r="AA3555" s="1" t="s">
        <v>65</v>
      </c>
      <c r="AB3555">
        <v>5</v>
      </c>
      <c r="AC3555">
        <v>0</v>
      </c>
      <c r="AD3555" s="1" t="s">
        <v>1067</v>
      </c>
      <c r="AE3555" t="b">
        <v>0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s="1" t="s">
        <v>51</v>
      </c>
      <c r="AS3555" s="1" t="s">
        <v>51</v>
      </c>
      <c r="AT3555" s="1" t="s">
        <v>51</v>
      </c>
      <c r="AU3555" s="1" t="s">
        <v>51</v>
      </c>
    </row>
    <row r="3556" spans="1:47" x14ac:dyDescent="0.25">
      <c r="A3556" s="1" t="s">
        <v>9371</v>
      </c>
      <c r="B3556">
        <v>2</v>
      </c>
      <c r="C3556" s="2">
        <v>43572.823159722226</v>
      </c>
      <c r="D3556" s="2">
        <v>43572.843587962961</v>
      </c>
      <c r="E3556">
        <v>38.859780000000001</v>
      </c>
      <c r="F3556">
        <v>-104.75715</v>
      </c>
      <c r="G3556">
        <v>38.859720000000003</v>
      </c>
      <c r="H3556">
        <v>-104.75735</v>
      </c>
      <c r="I3556">
        <v>1.2E-2</v>
      </c>
      <c r="J3556" s="1" t="s">
        <v>9372</v>
      </c>
      <c r="K3556">
        <v>3800</v>
      </c>
      <c r="L3556" s="1" t="s">
        <v>7813</v>
      </c>
      <c r="M3556" s="1" t="s">
        <v>97</v>
      </c>
      <c r="N3556" s="1" t="s">
        <v>232</v>
      </c>
      <c r="O3556" s="1" t="s">
        <v>193</v>
      </c>
      <c r="P3556" s="1" t="s">
        <v>198</v>
      </c>
      <c r="Q3556" s="1" t="s">
        <v>9373</v>
      </c>
      <c r="R3556" s="1" t="s">
        <v>48</v>
      </c>
      <c r="S3556" s="1" t="s">
        <v>79</v>
      </c>
      <c r="T3556" s="1" t="s">
        <v>249</v>
      </c>
      <c r="U3556" s="2">
        <v>43572.82916666667</v>
      </c>
      <c r="V3556">
        <v>52</v>
      </c>
      <c r="W3556">
        <v>52</v>
      </c>
      <c r="X3556">
        <v>50</v>
      </c>
      <c r="Y3556">
        <v>23.85</v>
      </c>
      <c r="Z3556">
        <v>10</v>
      </c>
      <c r="AA3556" s="1" t="s">
        <v>68</v>
      </c>
      <c r="AB3556">
        <v>6</v>
      </c>
      <c r="AC3556">
        <v>0</v>
      </c>
      <c r="AD3556" s="1" t="s">
        <v>1067</v>
      </c>
      <c r="AE3556" t="b">
        <v>0</v>
      </c>
      <c r="AF3556" t="b">
        <v>0</v>
      </c>
      <c r="AG3556" t="b">
        <v>1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1</v>
      </c>
      <c r="AQ3556" t="b">
        <v>0</v>
      </c>
      <c r="AR3556" s="1" t="s">
        <v>53</v>
      </c>
      <c r="AS3556" s="1" t="s">
        <v>51</v>
      </c>
      <c r="AT3556" s="1" t="s">
        <v>51</v>
      </c>
      <c r="AU3556" s="1" t="s">
        <v>51</v>
      </c>
    </row>
    <row r="3557" spans="1:47" x14ac:dyDescent="0.25">
      <c r="A3557" s="1" t="s">
        <v>9374</v>
      </c>
      <c r="B3557">
        <v>2</v>
      </c>
      <c r="C3557" s="2">
        <v>43572.823159722226</v>
      </c>
      <c r="D3557" s="2">
        <v>43572.843587962961</v>
      </c>
      <c r="E3557">
        <v>38.859720000000003</v>
      </c>
      <c r="F3557">
        <v>-104.75735</v>
      </c>
      <c r="G3557">
        <v>38.859780000000001</v>
      </c>
      <c r="H3557">
        <v>-104.75715</v>
      </c>
      <c r="I3557">
        <v>1.2E-2</v>
      </c>
      <c r="J3557" s="1" t="s">
        <v>9372</v>
      </c>
      <c r="L3557" s="1" t="s">
        <v>864</v>
      </c>
      <c r="M3557" s="1" t="s">
        <v>47</v>
      </c>
      <c r="N3557" s="1" t="s">
        <v>232</v>
      </c>
      <c r="O3557" s="1" t="s">
        <v>193</v>
      </c>
      <c r="P3557" s="1" t="s">
        <v>198</v>
      </c>
      <c r="Q3557" s="1" t="s">
        <v>384</v>
      </c>
      <c r="R3557" s="1" t="s">
        <v>48</v>
      </c>
      <c r="S3557" s="1" t="s">
        <v>79</v>
      </c>
      <c r="T3557" s="1" t="s">
        <v>249</v>
      </c>
      <c r="U3557" s="2">
        <v>43572.82916666667</v>
      </c>
      <c r="V3557">
        <v>52</v>
      </c>
      <c r="W3557">
        <v>52</v>
      </c>
      <c r="X3557">
        <v>50</v>
      </c>
      <c r="Y3557">
        <v>23.85</v>
      </c>
      <c r="Z3557">
        <v>10</v>
      </c>
      <c r="AA3557" s="1" t="s">
        <v>68</v>
      </c>
      <c r="AB3557">
        <v>6</v>
      </c>
      <c r="AC3557">
        <v>0</v>
      </c>
      <c r="AD3557" s="1" t="s">
        <v>1067</v>
      </c>
      <c r="AE3557" t="b">
        <v>0</v>
      </c>
      <c r="AF3557" t="b">
        <v>0</v>
      </c>
      <c r="AG3557" t="b">
        <v>1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1</v>
      </c>
      <c r="AQ3557" t="b">
        <v>0</v>
      </c>
      <c r="AR3557" s="1" t="s">
        <v>53</v>
      </c>
      <c r="AS3557" s="1" t="s">
        <v>51</v>
      </c>
      <c r="AT3557" s="1" t="s">
        <v>51</v>
      </c>
      <c r="AU3557" s="1" t="s">
        <v>51</v>
      </c>
    </row>
    <row r="3558" spans="1:47" x14ac:dyDescent="0.25">
      <c r="A3558" s="1" t="s">
        <v>3406</v>
      </c>
      <c r="B3558">
        <v>3</v>
      </c>
      <c r="C3558" s="2">
        <v>43572.771608796298</v>
      </c>
      <c r="D3558" s="2">
        <v>43572.792372685188</v>
      </c>
      <c r="E3558">
        <v>39.787300000000002</v>
      </c>
      <c r="F3558">
        <v>-104.98934</v>
      </c>
      <c r="G3558">
        <v>39.783931000000003</v>
      </c>
      <c r="H3558">
        <v>-104.98936999999999</v>
      </c>
      <c r="I3558">
        <v>0.23300000000000001</v>
      </c>
      <c r="J3558" s="1" t="s">
        <v>532</v>
      </c>
      <c r="L3558" s="1" t="s">
        <v>172</v>
      </c>
      <c r="M3558" s="1" t="s">
        <v>47</v>
      </c>
      <c r="N3558" s="1" t="s">
        <v>131</v>
      </c>
      <c r="O3558" s="1" t="s">
        <v>131</v>
      </c>
      <c r="P3558" s="1" t="s">
        <v>198</v>
      </c>
      <c r="Q3558" s="1" t="s">
        <v>246</v>
      </c>
      <c r="R3558" s="1" t="s">
        <v>48</v>
      </c>
      <c r="S3558" s="1" t="s">
        <v>79</v>
      </c>
      <c r="T3558" s="1" t="s">
        <v>205</v>
      </c>
      <c r="U3558" s="2">
        <v>43572.788194444445</v>
      </c>
      <c r="V3558">
        <v>59</v>
      </c>
      <c r="W3558">
        <v>59</v>
      </c>
      <c r="X3558">
        <v>23</v>
      </c>
      <c r="Y3558">
        <v>24.29</v>
      </c>
      <c r="Z3558">
        <v>10</v>
      </c>
      <c r="AA3558" s="1" t="s">
        <v>57</v>
      </c>
      <c r="AB3558">
        <v>9</v>
      </c>
      <c r="AC3558">
        <v>0</v>
      </c>
      <c r="AD3558" s="1" t="s">
        <v>50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s="1" t="s">
        <v>51</v>
      </c>
      <c r="AS3558" s="1" t="s">
        <v>51</v>
      </c>
      <c r="AT3558" s="1" t="s">
        <v>51</v>
      </c>
      <c r="AU3558" s="1" t="s">
        <v>51</v>
      </c>
    </row>
    <row r="3559" spans="1:47" x14ac:dyDescent="0.25">
      <c r="A3559" s="1" t="s">
        <v>9375</v>
      </c>
      <c r="B3559">
        <v>2</v>
      </c>
      <c r="C3559" s="2">
        <v>43572.777858796297</v>
      </c>
      <c r="D3559" s="2">
        <v>43572.79724537037</v>
      </c>
      <c r="E3559">
        <v>39.787370000000003</v>
      </c>
      <c r="F3559">
        <v>-104.98952</v>
      </c>
      <c r="G3559">
        <v>39.771419999999999</v>
      </c>
      <c r="H3559">
        <v>-104.99088</v>
      </c>
      <c r="I3559">
        <v>1.1040000000000001</v>
      </c>
      <c r="J3559" s="1" t="s">
        <v>3407</v>
      </c>
      <c r="L3559" s="1" t="s">
        <v>172</v>
      </c>
      <c r="M3559" s="1" t="s">
        <v>47</v>
      </c>
      <c r="N3559" s="1" t="s">
        <v>131</v>
      </c>
      <c r="O3559" s="1" t="s">
        <v>131</v>
      </c>
      <c r="P3559" s="1" t="s">
        <v>198</v>
      </c>
      <c r="Q3559" s="1" t="s">
        <v>246</v>
      </c>
      <c r="R3559" s="1" t="s">
        <v>48</v>
      </c>
      <c r="S3559" s="1" t="s">
        <v>79</v>
      </c>
      <c r="T3559" s="1" t="s">
        <v>205</v>
      </c>
      <c r="U3559" s="2">
        <v>43572.788194444445</v>
      </c>
      <c r="V3559">
        <v>59</v>
      </c>
      <c r="W3559">
        <v>59</v>
      </c>
      <c r="X3559">
        <v>23</v>
      </c>
      <c r="Y3559">
        <v>24.29</v>
      </c>
      <c r="Z3559">
        <v>10</v>
      </c>
      <c r="AA3559" s="1" t="s">
        <v>57</v>
      </c>
      <c r="AB3559">
        <v>9</v>
      </c>
      <c r="AC3559">
        <v>0</v>
      </c>
      <c r="AD3559" s="1" t="s">
        <v>50</v>
      </c>
      <c r="AE3559" t="b">
        <v>0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s="1" t="s">
        <v>51</v>
      </c>
      <c r="AS3559" s="1" t="s">
        <v>51</v>
      </c>
      <c r="AT3559" s="1" t="s">
        <v>51</v>
      </c>
      <c r="AU3559" s="1" t="s">
        <v>51</v>
      </c>
    </row>
    <row r="3560" spans="1:47" x14ac:dyDescent="0.25">
      <c r="A3560" s="1" t="s">
        <v>3680</v>
      </c>
      <c r="B3560">
        <v>3</v>
      </c>
      <c r="C3560" s="2">
        <v>43572.779930555553</v>
      </c>
      <c r="D3560" s="2">
        <v>43572.795185185183</v>
      </c>
      <c r="E3560">
        <v>38.249246999999997</v>
      </c>
      <c r="F3560">
        <v>-104.610832</v>
      </c>
      <c r="G3560">
        <v>38.246082999999999</v>
      </c>
      <c r="H3560">
        <v>-104.61205</v>
      </c>
      <c r="I3560">
        <v>0.22800000000000001</v>
      </c>
      <c r="J3560" s="1" t="s">
        <v>588</v>
      </c>
      <c r="L3560" s="1" t="s">
        <v>195</v>
      </c>
      <c r="M3560" s="1" t="s">
        <v>47</v>
      </c>
      <c r="N3560" s="1" t="s">
        <v>411</v>
      </c>
      <c r="O3560" s="1" t="s">
        <v>411</v>
      </c>
      <c r="P3560" s="1" t="s">
        <v>198</v>
      </c>
      <c r="Q3560" s="1" t="s">
        <v>511</v>
      </c>
      <c r="R3560" s="1" t="s">
        <v>48</v>
      </c>
      <c r="S3560" s="1" t="s">
        <v>79</v>
      </c>
      <c r="T3560" s="1" t="s">
        <v>413</v>
      </c>
      <c r="U3560" s="2">
        <v>43572.786805555559</v>
      </c>
      <c r="V3560">
        <v>57</v>
      </c>
      <c r="W3560">
        <v>57</v>
      </c>
      <c r="X3560">
        <v>55</v>
      </c>
      <c r="Y3560">
        <v>25.13</v>
      </c>
      <c r="Z3560">
        <v>10</v>
      </c>
      <c r="AA3560" s="1" t="s">
        <v>55</v>
      </c>
      <c r="AB3560">
        <v>13</v>
      </c>
      <c r="AC3560">
        <v>0</v>
      </c>
      <c r="AD3560" s="1" t="s">
        <v>50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s="1" t="s">
        <v>51</v>
      </c>
      <c r="AS3560" s="1" t="s">
        <v>51</v>
      </c>
      <c r="AT3560" s="1" t="s">
        <v>51</v>
      </c>
      <c r="AU3560" s="1" t="s">
        <v>51</v>
      </c>
    </row>
    <row r="3561" spans="1:47" x14ac:dyDescent="0.25">
      <c r="A3561" s="1" t="s">
        <v>3408</v>
      </c>
      <c r="B3561">
        <v>3</v>
      </c>
      <c r="C3561" s="2">
        <v>43572.779930555553</v>
      </c>
      <c r="D3561" s="2">
        <v>43572.795185185183</v>
      </c>
      <c r="E3561">
        <v>38.246184</v>
      </c>
      <c r="F3561">
        <v>-104.61187</v>
      </c>
      <c r="G3561">
        <v>38.249119999999998</v>
      </c>
      <c r="H3561">
        <v>-104.61077</v>
      </c>
      <c r="I3561">
        <v>0.21099999999999999</v>
      </c>
      <c r="J3561" s="1" t="s">
        <v>529</v>
      </c>
      <c r="L3561" s="1" t="s">
        <v>3321</v>
      </c>
      <c r="M3561" s="1" t="s">
        <v>47</v>
      </c>
      <c r="N3561" s="1" t="s">
        <v>411</v>
      </c>
      <c r="O3561" s="1" t="s">
        <v>411</v>
      </c>
      <c r="P3561" s="1" t="s">
        <v>198</v>
      </c>
      <c r="Q3561" s="1" t="s">
        <v>511</v>
      </c>
      <c r="R3561" s="1" t="s">
        <v>48</v>
      </c>
      <c r="S3561" s="1" t="s">
        <v>79</v>
      </c>
      <c r="T3561" s="1" t="s">
        <v>413</v>
      </c>
      <c r="U3561" s="2">
        <v>43572.786805555559</v>
      </c>
      <c r="V3561">
        <v>57</v>
      </c>
      <c r="W3561">
        <v>57</v>
      </c>
      <c r="X3561">
        <v>55</v>
      </c>
      <c r="Y3561">
        <v>25.13</v>
      </c>
      <c r="Z3561">
        <v>10</v>
      </c>
      <c r="AA3561" s="1" t="s">
        <v>55</v>
      </c>
      <c r="AB3561">
        <v>13</v>
      </c>
      <c r="AC3561">
        <v>0</v>
      </c>
      <c r="AD3561" s="1" t="s">
        <v>50</v>
      </c>
      <c r="AE3561" t="b">
        <v>0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s="1" t="s">
        <v>51</v>
      </c>
      <c r="AS3561" s="1" t="s">
        <v>51</v>
      </c>
      <c r="AT3561" s="1" t="s">
        <v>51</v>
      </c>
      <c r="AU3561" s="1" t="s">
        <v>51</v>
      </c>
    </row>
    <row r="3562" spans="1:47" x14ac:dyDescent="0.25">
      <c r="A3562" s="1" t="s">
        <v>1702</v>
      </c>
      <c r="B3562">
        <v>3</v>
      </c>
      <c r="C3562" s="2">
        <v>43572.821076388886</v>
      </c>
      <c r="D3562" s="2">
        <v>43572.841770833336</v>
      </c>
      <c r="E3562">
        <v>38.245313000000003</v>
      </c>
      <c r="F3562">
        <v>-104.611858</v>
      </c>
      <c r="G3562">
        <v>38.257449999999999</v>
      </c>
      <c r="H3562">
        <v>-104.60567</v>
      </c>
      <c r="I3562">
        <v>0.90300000000000002</v>
      </c>
      <c r="J3562" s="1" t="s">
        <v>1703</v>
      </c>
      <c r="L3562" s="1" t="s">
        <v>194</v>
      </c>
      <c r="M3562" s="1" t="s">
        <v>47</v>
      </c>
      <c r="N3562" s="1" t="s">
        <v>411</v>
      </c>
      <c r="O3562" s="1" t="s">
        <v>411</v>
      </c>
      <c r="P3562" s="1" t="s">
        <v>198</v>
      </c>
      <c r="Q3562" s="1" t="s">
        <v>511</v>
      </c>
      <c r="R3562" s="1" t="s">
        <v>48</v>
      </c>
      <c r="S3562" s="1" t="s">
        <v>79</v>
      </c>
      <c r="T3562" s="1" t="s">
        <v>413</v>
      </c>
      <c r="U3562" s="2">
        <v>43572.828472222223</v>
      </c>
      <c r="V3562">
        <v>54</v>
      </c>
      <c r="W3562">
        <v>54</v>
      </c>
      <c r="X3562">
        <v>57</v>
      </c>
      <c r="Y3562">
        <v>25.13</v>
      </c>
      <c r="Z3562">
        <v>10</v>
      </c>
      <c r="AA3562" s="1" t="s">
        <v>57</v>
      </c>
      <c r="AB3562">
        <v>7</v>
      </c>
      <c r="AC3562">
        <v>0</v>
      </c>
      <c r="AD3562" s="1" t="s">
        <v>1067</v>
      </c>
      <c r="AE3562" t="b">
        <v>0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s="1" t="s">
        <v>53</v>
      </c>
      <c r="AS3562" s="1" t="s">
        <v>51</v>
      </c>
      <c r="AT3562" s="1" t="s">
        <v>51</v>
      </c>
      <c r="AU3562" s="1" t="s">
        <v>51</v>
      </c>
    </row>
    <row r="3563" spans="1:47" x14ac:dyDescent="0.25">
      <c r="A3563" s="1" t="s">
        <v>1704</v>
      </c>
      <c r="B3563">
        <v>3</v>
      </c>
      <c r="C3563" s="2">
        <v>43572.821076388886</v>
      </c>
      <c r="D3563" s="2">
        <v>43572.841770833336</v>
      </c>
      <c r="E3563">
        <v>38.257091000000003</v>
      </c>
      <c r="F3563">
        <v>-104.606139</v>
      </c>
      <c r="G3563">
        <v>38.244560999999997</v>
      </c>
      <c r="H3563">
        <v>-104.61203999999999</v>
      </c>
      <c r="I3563">
        <v>0.92300000000000004</v>
      </c>
      <c r="J3563" s="1" t="s">
        <v>1705</v>
      </c>
      <c r="L3563" s="1" t="s">
        <v>195</v>
      </c>
      <c r="M3563" s="1" t="s">
        <v>47</v>
      </c>
      <c r="N3563" s="1" t="s">
        <v>411</v>
      </c>
      <c r="O3563" s="1" t="s">
        <v>411</v>
      </c>
      <c r="P3563" s="1" t="s">
        <v>198</v>
      </c>
      <c r="Q3563" s="1" t="s">
        <v>462</v>
      </c>
      <c r="R3563" s="1" t="s">
        <v>48</v>
      </c>
      <c r="S3563" s="1" t="s">
        <v>79</v>
      </c>
      <c r="T3563" s="1" t="s">
        <v>413</v>
      </c>
      <c r="U3563" s="2">
        <v>43572.828472222223</v>
      </c>
      <c r="V3563">
        <v>54</v>
      </c>
      <c r="W3563">
        <v>54</v>
      </c>
      <c r="X3563">
        <v>57</v>
      </c>
      <c r="Y3563">
        <v>25.13</v>
      </c>
      <c r="Z3563">
        <v>10</v>
      </c>
      <c r="AA3563" s="1" t="s">
        <v>57</v>
      </c>
      <c r="AB3563">
        <v>7</v>
      </c>
      <c r="AC3563">
        <v>0</v>
      </c>
      <c r="AD3563" s="1" t="s">
        <v>1067</v>
      </c>
      <c r="AE3563" t="b">
        <v>0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s="1" t="s">
        <v>53</v>
      </c>
      <c r="AS3563" s="1" t="s">
        <v>51</v>
      </c>
      <c r="AT3563" s="1" t="s">
        <v>51</v>
      </c>
      <c r="AU3563" s="1" t="s">
        <v>51</v>
      </c>
    </row>
    <row r="3564" spans="1:47" x14ac:dyDescent="0.25">
      <c r="A3564" s="1" t="s">
        <v>3681</v>
      </c>
      <c r="B3564">
        <v>3</v>
      </c>
      <c r="C3564" s="2">
        <v>43572.79451388889</v>
      </c>
      <c r="D3564" s="2">
        <v>43572.814016203702</v>
      </c>
      <c r="E3564">
        <v>38.257091000000003</v>
      </c>
      <c r="F3564">
        <v>-104.606139</v>
      </c>
      <c r="G3564">
        <v>38.244560999999997</v>
      </c>
      <c r="H3564">
        <v>-104.61203999999999</v>
      </c>
      <c r="I3564">
        <v>0.92300000000000004</v>
      </c>
      <c r="J3564" s="1" t="s">
        <v>1705</v>
      </c>
      <c r="L3564" s="1" t="s">
        <v>195</v>
      </c>
      <c r="M3564" s="1" t="s">
        <v>47</v>
      </c>
      <c r="N3564" s="1" t="s">
        <v>411</v>
      </c>
      <c r="O3564" s="1" t="s">
        <v>411</v>
      </c>
      <c r="P3564" s="1" t="s">
        <v>198</v>
      </c>
      <c r="Q3564" s="1" t="s">
        <v>462</v>
      </c>
      <c r="R3564" s="1" t="s">
        <v>48</v>
      </c>
      <c r="S3564" s="1" t="s">
        <v>79</v>
      </c>
      <c r="T3564" s="1" t="s">
        <v>413</v>
      </c>
      <c r="U3564" s="2">
        <v>43572.786805555559</v>
      </c>
      <c r="V3564">
        <v>57</v>
      </c>
      <c r="W3564">
        <v>57</v>
      </c>
      <c r="X3564">
        <v>55</v>
      </c>
      <c r="Y3564">
        <v>25.13</v>
      </c>
      <c r="Z3564">
        <v>10</v>
      </c>
      <c r="AA3564" s="1" t="s">
        <v>55</v>
      </c>
      <c r="AB3564">
        <v>13</v>
      </c>
      <c r="AC3564">
        <v>0</v>
      </c>
      <c r="AD3564" s="1" t="s">
        <v>50</v>
      </c>
      <c r="AE3564" t="b">
        <v>0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s="1" t="s">
        <v>51</v>
      </c>
      <c r="AS3564" s="1" t="s">
        <v>51</v>
      </c>
      <c r="AT3564" s="1" t="s">
        <v>51</v>
      </c>
      <c r="AU3564" s="1" t="s">
        <v>51</v>
      </c>
    </row>
    <row r="3565" spans="1:47" x14ac:dyDescent="0.25">
      <c r="A3565" s="1" t="s">
        <v>3817</v>
      </c>
      <c r="B3565">
        <v>3</v>
      </c>
      <c r="C3565" s="2">
        <v>43572.79451388889</v>
      </c>
      <c r="D3565" s="2">
        <v>43572.814016203702</v>
      </c>
      <c r="E3565">
        <v>38.245313000000003</v>
      </c>
      <c r="F3565">
        <v>-104.611858</v>
      </c>
      <c r="G3565">
        <v>38.257449999999999</v>
      </c>
      <c r="H3565">
        <v>-104.60567</v>
      </c>
      <c r="I3565">
        <v>0.90300000000000002</v>
      </c>
      <c r="J3565" s="1" t="s">
        <v>1703</v>
      </c>
      <c r="L3565" s="1" t="s">
        <v>194</v>
      </c>
      <c r="M3565" s="1" t="s">
        <v>47</v>
      </c>
      <c r="N3565" s="1" t="s">
        <v>411</v>
      </c>
      <c r="O3565" s="1" t="s">
        <v>411</v>
      </c>
      <c r="P3565" s="1" t="s">
        <v>198</v>
      </c>
      <c r="Q3565" s="1" t="s">
        <v>511</v>
      </c>
      <c r="R3565" s="1" t="s">
        <v>48</v>
      </c>
      <c r="S3565" s="1" t="s">
        <v>79</v>
      </c>
      <c r="T3565" s="1" t="s">
        <v>413</v>
      </c>
      <c r="U3565" s="2">
        <v>43572.786805555559</v>
      </c>
      <c r="V3565">
        <v>57</v>
      </c>
      <c r="W3565">
        <v>57</v>
      </c>
      <c r="X3565">
        <v>55</v>
      </c>
      <c r="Y3565">
        <v>25.13</v>
      </c>
      <c r="Z3565">
        <v>10</v>
      </c>
      <c r="AA3565" s="1" t="s">
        <v>55</v>
      </c>
      <c r="AB3565">
        <v>13</v>
      </c>
      <c r="AC3565">
        <v>0</v>
      </c>
      <c r="AD3565" s="1" t="s">
        <v>50</v>
      </c>
      <c r="AE3565" t="b">
        <v>0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s="1" t="s">
        <v>51</v>
      </c>
      <c r="AS3565" s="1" t="s">
        <v>51</v>
      </c>
      <c r="AT3565" s="1" t="s">
        <v>51</v>
      </c>
      <c r="AU3565" s="1" t="s">
        <v>51</v>
      </c>
    </row>
    <row r="3566" spans="1:47" x14ac:dyDescent="0.25">
      <c r="A3566" s="1" t="s">
        <v>8128</v>
      </c>
      <c r="B3566">
        <v>4</v>
      </c>
      <c r="C3566" s="2">
        <v>43573.243993055556</v>
      </c>
      <c r="D3566" s="2">
        <v>43573.262615740743</v>
      </c>
      <c r="E3566">
        <v>39.621966999999998</v>
      </c>
      <c r="F3566">
        <v>-105.09132</v>
      </c>
      <c r="G3566">
        <v>39.617451000000003</v>
      </c>
      <c r="H3566">
        <v>-105.09139</v>
      </c>
      <c r="I3566">
        <v>0.312</v>
      </c>
      <c r="J3566" s="1" t="s">
        <v>8129</v>
      </c>
      <c r="K3566">
        <v>5197</v>
      </c>
      <c r="L3566" s="1" t="s">
        <v>7315</v>
      </c>
      <c r="M3566" s="1" t="s">
        <v>97</v>
      </c>
      <c r="N3566" s="1" t="s">
        <v>138</v>
      </c>
      <c r="O3566" s="1" t="s">
        <v>115</v>
      </c>
      <c r="P3566" s="1" t="s">
        <v>198</v>
      </c>
      <c r="Q3566" s="1" t="s">
        <v>8130</v>
      </c>
      <c r="R3566" s="1" t="s">
        <v>48</v>
      </c>
      <c r="S3566" s="1" t="s">
        <v>79</v>
      </c>
      <c r="T3566" s="1" t="s">
        <v>200</v>
      </c>
      <c r="U3566" s="2">
        <v>43573.245138888888</v>
      </c>
      <c r="V3566">
        <v>38</v>
      </c>
      <c r="W3566">
        <v>33</v>
      </c>
      <c r="X3566">
        <v>83</v>
      </c>
      <c r="Y3566">
        <v>24.25</v>
      </c>
      <c r="Z3566">
        <v>10</v>
      </c>
      <c r="AA3566" s="1" t="s">
        <v>68</v>
      </c>
      <c r="AB3566">
        <v>7</v>
      </c>
      <c r="AC3566">
        <v>0</v>
      </c>
      <c r="AD3566" s="1" t="s">
        <v>50</v>
      </c>
      <c r="AE3566" t="b">
        <v>0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s="1" t="s">
        <v>53</v>
      </c>
      <c r="AS3566" s="1" t="s">
        <v>51</v>
      </c>
      <c r="AT3566" s="1" t="s">
        <v>51</v>
      </c>
      <c r="AU3566" s="1" t="s">
        <v>51</v>
      </c>
    </row>
    <row r="3567" spans="1:47" x14ac:dyDescent="0.25">
      <c r="A3567" s="1" t="s">
        <v>2278</v>
      </c>
      <c r="B3567">
        <v>4</v>
      </c>
      <c r="C3567" s="2">
        <v>43573.270543981482</v>
      </c>
      <c r="D3567" s="2">
        <v>43573.290358796294</v>
      </c>
      <c r="E3567">
        <v>39.624160000000003</v>
      </c>
      <c r="F3567">
        <v>-105.09129</v>
      </c>
      <c r="G3567">
        <v>39.617451000000003</v>
      </c>
      <c r="H3567">
        <v>-105.09139</v>
      </c>
      <c r="I3567">
        <v>0.46400000000000002</v>
      </c>
      <c r="J3567" s="1" t="s">
        <v>2279</v>
      </c>
      <c r="L3567" s="1" t="s">
        <v>868</v>
      </c>
      <c r="M3567" s="1" t="s">
        <v>47</v>
      </c>
      <c r="N3567" s="1" t="s">
        <v>138</v>
      </c>
      <c r="O3567" s="1" t="s">
        <v>131</v>
      </c>
      <c r="P3567" s="1" t="s">
        <v>198</v>
      </c>
      <c r="Q3567" s="1" t="s">
        <v>235</v>
      </c>
      <c r="R3567" s="1" t="s">
        <v>48</v>
      </c>
      <c r="S3567" s="1" t="s">
        <v>79</v>
      </c>
      <c r="T3567" s="1" t="s">
        <v>200</v>
      </c>
      <c r="U3567" s="2">
        <v>43573.286805555559</v>
      </c>
      <c r="V3567">
        <v>36</v>
      </c>
      <c r="W3567">
        <v>29</v>
      </c>
      <c r="X3567">
        <v>86</v>
      </c>
      <c r="Y3567">
        <v>24.26</v>
      </c>
      <c r="Z3567">
        <v>10</v>
      </c>
      <c r="AA3567" s="1" t="s">
        <v>68</v>
      </c>
      <c r="AB3567">
        <v>9</v>
      </c>
      <c r="AC3567">
        <v>0</v>
      </c>
      <c r="AD3567" s="1" t="s">
        <v>818</v>
      </c>
      <c r="AE3567" t="b">
        <v>0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1</v>
      </c>
      <c r="AQ3567" t="b">
        <v>0</v>
      </c>
      <c r="AR3567" s="1" t="s">
        <v>51</v>
      </c>
      <c r="AS3567" s="1" t="s">
        <v>51</v>
      </c>
      <c r="AT3567" s="1" t="s">
        <v>51</v>
      </c>
      <c r="AU3567" s="1" t="s">
        <v>51</v>
      </c>
    </row>
    <row r="3568" spans="1:47" x14ac:dyDescent="0.25">
      <c r="A3568" s="1" t="s">
        <v>3818</v>
      </c>
      <c r="B3568">
        <v>3</v>
      </c>
      <c r="C3568" s="2">
        <v>43573.26221064815</v>
      </c>
      <c r="D3568" s="2">
        <v>43573.282673611109</v>
      </c>
      <c r="E3568">
        <v>39.134844000000001</v>
      </c>
      <c r="F3568">
        <v>-104.862869</v>
      </c>
      <c r="G3568">
        <v>39.139437999999998</v>
      </c>
      <c r="H3568">
        <v>-104.862106</v>
      </c>
      <c r="I3568">
        <v>0.32</v>
      </c>
      <c r="J3568" s="1" t="s">
        <v>455</v>
      </c>
      <c r="L3568" s="1" t="s">
        <v>194</v>
      </c>
      <c r="M3568" s="1" t="s">
        <v>47</v>
      </c>
      <c r="N3568" s="1" t="s">
        <v>86</v>
      </c>
      <c r="O3568" s="1" t="s">
        <v>121</v>
      </c>
      <c r="P3568" s="1" t="s">
        <v>198</v>
      </c>
      <c r="Q3568" s="1" t="s">
        <v>222</v>
      </c>
      <c r="R3568" s="1" t="s">
        <v>48</v>
      </c>
      <c r="S3568" s="1" t="s">
        <v>79</v>
      </c>
      <c r="T3568" s="1" t="s">
        <v>223</v>
      </c>
      <c r="U3568" s="2">
        <v>43573.259027777778</v>
      </c>
      <c r="V3568">
        <v>32</v>
      </c>
      <c r="W3568">
        <v>32</v>
      </c>
      <c r="X3568">
        <v>93</v>
      </c>
      <c r="Y3568">
        <v>23.22</v>
      </c>
      <c r="Z3568">
        <v>10</v>
      </c>
      <c r="AA3568" s="1" t="s">
        <v>72</v>
      </c>
      <c r="AB3568">
        <v>3</v>
      </c>
      <c r="AC3568">
        <v>0</v>
      </c>
      <c r="AD3568" s="1" t="s">
        <v>50</v>
      </c>
      <c r="AE3568" t="b">
        <v>0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s="1" t="s">
        <v>53</v>
      </c>
      <c r="AS3568" s="1" t="s">
        <v>51</v>
      </c>
      <c r="AT3568" s="1" t="s">
        <v>51</v>
      </c>
      <c r="AU3568" s="1" t="s">
        <v>51</v>
      </c>
    </row>
    <row r="3569" spans="1:47" x14ac:dyDescent="0.25">
      <c r="A3569" s="1" t="s">
        <v>2280</v>
      </c>
      <c r="B3569">
        <v>4</v>
      </c>
      <c r="C3569" s="2">
        <v>43573.309351851851</v>
      </c>
      <c r="D3569" s="2">
        <v>43573.329687500001</v>
      </c>
      <c r="E3569">
        <v>39.624160000000003</v>
      </c>
      <c r="F3569">
        <v>-105.09129</v>
      </c>
      <c r="G3569">
        <v>39.617451000000003</v>
      </c>
      <c r="H3569">
        <v>-105.09139</v>
      </c>
      <c r="I3569">
        <v>0.46400000000000002</v>
      </c>
      <c r="J3569" s="1" t="s">
        <v>2279</v>
      </c>
      <c r="L3569" s="1" t="s">
        <v>868</v>
      </c>
      <c r="M3569" s="1" t="s">
        <v>47</v>
      </c>
      <c r="N3569" s="1" t="s">
        <v>138</v>
      </c>
      <c r="O3569" s="1" t="s">
        <v>131</v>
      </c>
      <c r="P3569" s="1" t="s">
        <v>198</v>
      </c>
      <c r="Q3569" s="1" t="s">
        <v>235</v>
      </c>
      <c r="R3569" s="1" t="s">
        <v>48</v>
      </c>
      <c r="S3569" s="1" t="s">
        <v>79</v>
      </c>
      <c r="T3569" s="1" t="s">
        <v>200</v>
      </c>
      <c r="U3569" s="2">
        <v>43573.328472222223</v>
      </c>
      <c r="V3569">
        <v>41</v>
      </c>
      <c r="W3569">
        <v>37</v>
      </c>
      <c r="X3569">
        <v>79</v>
      </c>
      <c r="Y3569">
        <v>24.27</v>
      </c>
      <c r="Z3569">
        <v>10</v>
      </c>
      <c r="AA3569" s="1" t="s">
        <v>64</v>
      </c>
      <c r="AB3569">
        <v>6</v>
      </c>
      <c r="AC3569">
        <v>0</v>
      </c>
      <c r="AD3569" s="1" t="s">
        <v>818</v>
      </c>
      <c r="AE3569" t="b">
        <v>0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1</v>
      </c>
      <c r="AQ3569" t="b">
        <v>0</v>
      </c>
      <c r="AR3569" s="1" t="s">
        <v>51</v>
      </c>
      <c r="AS3569" s="1" t="s">
        <v>51</v>
      </c>
      <c r="AT3569" s="1" t="s">
        <v>51</v>
      </c>
      <c r="AU3569" s="1" t="s">
        <v>51</v>
      </c>
    </row>
    <row r="3570" spans="1:47" x14ac:dyDescent="0.25">
      <c r="A3570" s="1" t="s">
        <v>2449</v>
      </c>
      <c r="B3570">
        <v>3</v>
      </c>
      <c r="C3570" s="2">
        <v>43573.326018518521</v>
      </c>
      <c r="D3570" s="2">
        <v>43573.346574074072</v>
      </c>
      <c r="E3570">
        <v>39.643813000000002</v>
      </c>
      <c r="F3570">
        <v>-104.91291200000001</v>
      </c>
      <c r="G3570">
        <v>39.647838999999998</v>
      </c>
      <c r="H3570">
        <v>-104.915239</v>
      </c>
      <c r="I3570">
        <v>0.30399999999999999</v>
      </c>
      <c r="J3570" s="1" t="s">
        <v>705</v>
      </c>
      <c r="L3570" s="1" t="s">
        <v>194</v>
      </c>
      <c r="M3570" s="1" t="s">
        <v>47</v>
      </c>
      <c r="N3570" s="1" t="s">
        <v>131</v>
      </c>
      <c r="O3570" s="1" t="s">
        <v>131</v>
      </c>
      <c r="P3570" s="1" t="s">
        <v>198</v>
      </c>
      <c r="Q3570" s="1" t="s">
        <v>414</v>
      </c>
      <c r="R3570" s="1" t="s">
        <v>48</v>
      </c>
      <c r="S3570" s="1" t="s">
        <v>79</v>
      </c>
      <c r="T3570" s="1" t="s">
        <v>200</v>
      </c>
      <c r="U3570" s="2">
        <v>43573.328472222223</v>
      </c>
      <c r="V3570">
        <v>41</v>
      </c>
      <c r="W3570">
        <v>37</v>
      </c>
      <c r="X3570">
        <v>79</v>
      </c>
      <c r="Y3570">
        <v>24.27</v>
      </c>
      <c r="Z3570">
        <v>10</v>
      </c>
      <c r="AA3570" s="1" t="s">
        <v>64</v>
      </c>
      <c r="AB3570">
        <v>6</v>
      </c>
      <c r="AC3570">
        <v>0</v>
      </c>
      <c r="AD3570" s="1" t="s">
        <v>818</v>
      </c>
      <c r="AE3570" t="b">
        <v>0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s="1" t="s">
        <v>51</v>
      </c>
      <c r="AS3570" s="1" t="s">
        <v>51</v>
      </c>
      <c r="AT3570" s="1" t="s">
        <v>51</v>
      </c>
      <c r="AU3570" s="1" t="s">
        <v>51</v>
      </c>
    </row>
    <row r="3571" spans="1:47" x14ac:dyDescent="0.25">
      <c r="A3571" s="1" t="s">
        <v>2450</v>
      </c>
      <c r="B3571">
        <v>3</v>
      </c>
      <c r="C3571" s="2">
        <v>43573.416122685187</v>
      </c>
      <c r="D3571" s="2">
        <v>43573.43681712963</v>
      </c>
      <c r="E3571">
        <v>39.563920000000003</v>
      </c>
      <c r="F3571">
        <v>-104.87177</v>
      </c>
      <c r="G3571">
        <v>39.56514</v>
      </c>
      <c r="H3571">
        <v>-104.87197999999999</v>
      </c>
      <c r="I3571">
        <v>8.5000000000000006E-2</v>
      </c>
      <c r="J3571" s="1" t="s">
        <v>561</v>
      </c>
      <c r="L3571" s="1" t="s">
        <v>265</v>
      </c>
      <c r="M3571" s="1" t="s">
        <v>47</v>
      </c>
      <c r="N3571" s="1" t="s">
        <v>127</v>
      </c>
      <c r="O3571" s="1" t="s">
        <v>121</v>
      </c>
      <c r="P3571" s="1" t="s">
        <v>198</v>
      </c>
      <c r="Q3571" s="1" t="s">
        <v>347</v>
      </c>
      <c r="R3571" s="1" t="s">
        <v>48</v>
      </c>
      <c r="S3571" s="1" t="s">
        <v>79</v>
      </c>
      <c r="T3571" s="1" t="s">
        <v>200</v>
      </c>
      <c r="U3571" s="2">
        <v>43573.416666666664</v>
      </c>
      <c r="V3571">
        <v>43</v>
      </c>
      <c r="W3571">
        <v>36</v>
      </c>
      <c r="X3571">
        <v>71</v>
      </c>
      <c r="Y3571">
        <v>24.33</v>
      </c>
      <c r="Z3571">
        <v>10</v>
      </c>
      <c r="AA3571" s="1" t="s">
        <v>62</v>
      </c>
      <c r="AB3571">
        <v>14</v>
      </c>
      <c r="AC3571">
        <v>0</v>
      </c>
      <c r="AD3571" s="1" t="s">
        <v>818</v>
      </c>
      <c r="AE3571" t="b">
        <v>0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s="1" t="s">
        <v>51</v>
      </c>
      <c r="AS3571" s="1" t="s">
        <v>51</v>
      </c>
      <c r="AT3571" s="1" t="s">
        <v>51</v>
      </c>
      <c r="AU3571" s="1" t="s">
        <v>51</v>
      </c>
    </row>
    <row r="3572" spans="1:47" x14ac:dyDescent="0.25">
      <c r="A3572" s="1" t="s">
        <v>6256</v>
      </c>
      <c r="B3572">
        <v>3</v>
      </c>
      <c r="C3572" s="2">
        <v>43573.435891203706</v>
      </c>
      <c r="D3572" s="2">
        <v>43573.456250000003</v>
      </c>
      <c r="E3572">
        <v>39.941180000000003</v>
      </c>
      <c r="F3572">
        <v>-105.13984000000001</v>
      </c>
      <c r="G3572">
        <v>39.941181</v>
      </c>
      <c r="H3572">
        <v>-105.139841</v>
      </c>
      <c r="I3572">
        <v>0</v>
      </c>
      <c r="J3572" s="1" t="s">
        <v>537</v>
      </c>
      <c r="L3572" s="1" t="s">
        <v>371</v>
      </c>
      <c r="M3572" s="1" t="s">
        <v>47</v>
      </c>
      <c r="N3572" s="1" t="s">
        <v>114</v>
      </c>
      <c r="O3572" s="1" t="s">
        <v>255</v>
      </c>
      <c r="P3572" s="1" t="s">
        <v>198</v>
      </c>
      <c r="Q3572" s="1" t="s">
        <v>538</v>
      </c>
      <c r="R3572" s="1" t="s">
        <v>48</v>
      </c>
      <c r="S3572" s="1" t="s">
        <v>79</v>
      </c>
      <c r="T3572" s="1" t="s">
        <v>205</v>
      </c>
      <c r="U3572" s="2">
        <v>43573.45208333333</v>
      </c>
      <c r="V3572">
        <v>48</v>
      </c>
      <c r="W3572">
        <v>45</v>
      </c>
      <c r="X3572">
        <v>62</v>
      </c>
      <c r="Y3572">
        <v>24.55</v>
      </c>
      <c r="Z3572">
        <v>20</v>
      </c>
      <c r="AA3572" s="1" t="s">
        <v>58</v>
      </c>
      <c r="AB3572">
        <v>7</v>
      </c>
      <c r="AC3572">
        <v>0</v>
      </c>
      <c r="AD3572" s="1" t="s">
        <v>818</v>
      </c>
      <c r="AE3572" t="b">
        <v>0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s="1" t="s">
        <v>51</v>
      </c>
      <c r="AS3572" s="1" t="s">
        <v>51</v>
      </c>
      <c r="AT3572" s="1" t="s">
        <v>51</v>
      </c>
      <c r="AU3572" s="1" t="s">
        <v>51</v>
      </c>
    </row>
    <row r="3573" spans="1:47" x14ac:dyDescent="0.25">
      <c r="A3573" s="1" t="s">
        <v>2451</v>
      </c>
      <c r="B3573">
        <v>3</v>
      </c>
      <c r="C3573" s="2">
        <v>43573.399456018517</v>
      </c>
      <c r="D3573" s="2">
        <v>43573.420173611114</v>
      </c>
      <c r="E3573">
        <v>39.778410000000001</v>
      </c>
      <c r="F3573">
        <v>-104.91289</v>
      </c>
      <c r="G3573">
        <v>39.780209999999997</v>
      </c>
      <c r="H3573">
        <v>-104.93586000000001</v>
      </c>
      <c r="I3573">
        <v>1.226</v>
      </c>
      <c r="J3573" s="1" t="s">
        <v>486</v>
      </c>
      <c r="L3573" s="1" t="s">
        <v>137</v>
      </c>
      <c r="M3573" s="1" t="s">
        <v>47</v>
      </c>
      <c r="N3573" s="1" t="s">
        <v>131</v>
      </c>
      <c r="O3573" s="1" t="s">
        <v>131</v>
      </c>
      <c r="P3573" s="1" t="s">
        <v>198</v>
      </c>
      <c r="Q3573" s="1" t="s">
        <v>246</v>
      </c>
      <c r="R3573" s="1" t="s">
        <v>48</v>
      </c>
      <c r="S3573" s="1" t="s">
        <v>79</v>
      </c>
      <c r="T3573" s="1" t="s">
        <v>205</v>
      </c>
      <c r="U3573" s="2">
        <v>43573.40625</v>
      </c>
      <c r="V3573">
        <v>45</v>
      </c>
      <c r="W3573">
        <v>40</v>
      </c>
      <c r="X3573">
        <v>76</v>
      </c>
      <c r="Y3573">
        <v>24.55</v>
      </c>
      <c r="Z3573">
        <v>10</v>
      </c>
      <c r="AA3573" s="1" t="s">
        <v>60</v>
      </c>
      <c r="AB3573">
        <v>9</v>
      </c>
      <c r="AC3573">
        <v>0</v>
      </c>
      <c r="AD3573" s="1" t="s">
        <v>818</v>
      </c>
      <c r="AE3573" t="b">
        <v>0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s="1" t="s">
        <v>51</v>
      </c>
      <c r="AS3573" s="1" t="s">
        <v>51</v>
      </c>
      <c r="AT3573" s="1" t="s">
        <v>51</v>
      </c>
      <c r="AU3573" s="1" t="s">
        <v>51</v>
      </c>
    </row>
    <row r="3574" spans="1:47" x14ac:dyDescent="0.25">
      <c r="A3574" s="1" t="s">
        <v>5689</v>
      </c>
      <c r="B3574">
        <v>3</v>
      </c>
      <c r="C3574" s="2">
        <v>43573.43172453704</v>
      </c>
      <c r="D3574" s="2">
        <v>43573.452118055553</v>
      </c>
      <c r="E3574">
        <v>39.778410000000001</v>
      </c>
      <c r="F3574">
        <v>-104.91289</v>
      </c>
      <c r="G3574">
        <v>39.780209999999997</v>
      </c>
      <c r="H3574">
        <v>-104.93586000000001</v>
      </c>
      <c r="I3574">
        <v>1.226</v>
      </c>
      <c r="J3574" s="1" t="s">
        <v>486</v>
      </c>
      <c r="L3574" s="1" t="s">
        <v>137</v>
      </c>
      <c r="M3574" s="1" t="s">
        <v>47</v>
      </c>
      <c r="N3574" s="1" t="s">
        <v>131</v>
      </c>
      <c r="O3574" s="1" t="s">
        <v>131</v>
      </c>
      <c r="P3574" s="1" t="s">
        <v>198</v>
      </c>
      <c r="Q3574" s="1" t="s">
        <v>246</v>
      </c>
      <c r="R3574" s="1" t="s">
        <v>48</v>
      </c>
      <c r="S3574" s="1" t="s">
        <v>79</v>
      </c>
      <c r="T3574" s="1" t="s">
        <v>205</v>
      </c>
      <c r="U3574" s="2">
        <v>43573.45208333333</v>
      </c>
      <c r="V3574">
        <v>48</v>
      </c>
      <c r="W3574">
        <v>45</v>
      </c>
      <c r="X3574">
        <v>62</v>
      </c>
      <c r="Y3574">
        <v>24.55</v>
      </c>
      <c r="Z3574">
        <v>20</v>
      </c>
      <c r="AA3574" s="1" t="s">
        <v>58</v>
      </c>
      <c r="AB3574">
        <v>7</v>
      </c>
      <c r="AC3574">
        <v>0</v>
      </c>
      <c r="AD3574" s="1" t="s">
        <v>818</v>
      </c>
      <c r="AE3574" t="b">
        <v>0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s="1" t="s">
        <v>51</v>
      </c>
      <c r="AS3574" s="1" t="s">
        <v>51</v>
      </c>
      <c r="AT3574" s="1" t="s">
        <v>51</v>
      </c>
      <c r="AU3574" s="1" t="s">
        <v>51</v>
      </c>
    </row>
    <row r="3575" spans="1:47" x14ac:dyDescent="0.25">
      <c r="A3575" s="1" t="s">
        <v>5574</v>
      </c>
      <c r="B3575">
        <v>4</v>
      </c>
      <c r="C3575" s="2">
        <v>43573.493206018517</v>
      </c>
      <c r="D3575" s="2">
        <v>43573.512557870374</v>
      </c>
      <c r="E3575">
        <v>39.791276000000003</v>
      </c>
      <c r="F3575">
        <v>-105.05325999999999</v>
      </c>
      <c r="G3575">
        <v>39.785252</v>
      </c>
      <c r="H3575">
        <v>-105.05325000000001</v>
      </c>
      <c r="I3575">
        <v>0.41599999999999998</v>
      </c>
      <c r="J3575" s="1" t="s">
        <v>5575</v>
      </c>
      <c r="L3575" s="1" t="s">
        <v>867</v>
      </c>
      <c r="M3575" s="1" t="s">
        <v>47</v>
      </c>
      <c r="N3575" s="1" t="s">
        <v>131</v>
      </c>
      <c r="O3575" s="1" t="s">
        <v>147</v>
      </c>
      <c r="P3575" s="1" t="s">
        <v>198</v>
      </c>
      <c r="Q3575" s="1" t="s">
        <v>367</v>
      </c>
      <c r="R3575" s="1" t="s">
        <v>48</v>
      </c>
      <c r="S3575" s="1" t="s">
        <v>79</v>
      </c>
      <c r="T3575" s="1" t="s">
        <v>205</v>
      </c>
      <c r="U3575" s="2">
        <v>43573.490972222222</v>
      </c>
      <c r="V3575">
        <v>50</v>
      </c>
      <c r="W3575">
        <v>50</v>
      </c>
      <c r="X3575">
        <v>50</v>
      </c>
      <c r="Y3575">
        <v>24.54</v>
      </c>
      <c r="Z3575">
        <v>20</v>
      </c>
      <c r="AA3575" s="1" t="s">
        <v>58</v>
      </c>
      <c r="AB3575">
        <v>6</v>
      </c>
      <c r="AC3575">
        <v>0</v>
      </c>
      <c r="AD3575" s="1" t="s">
        <v>818</v>
      </c>
      <c r="AE3575" t="b">
        <v>0</v>
      </c>
      <c r="AF3575" t="b">
        <v>0</v>
      </c>
      <c r="AG3575" t="b">
        <v>1</v>
      </c>
      <c r="AH3575" t="b">
        <v>1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1</v>
      </c>
      <c r="AQ3575" t="b">
        <v>0</v>
      </c>
      <c r="AR3575" s="1" t="s">
        <v>51</v>
      </c>
      <c r="AS3575" s="1" t="s">
        <v>51</v>
      </c>
      <c r="AT3575" s="1" t="s">
        <v>51</v>
      </c>
      <c r="AU3575" s="1" t="s">
        <v>51</v>
      </c>
    </row>
    <row r="3576" spans="1:47" x14ac:dyDescent="0.25">
      <c r="A3576" s="1" t="s">
        <v>2920</v>
      </c>
      <c r="B3576">
        <v>4</v>
      </c>
      <c r="C3576" s="2">
        <v>43573.452557870369</v>
      </c>
      <c r="D3576" s="2">
        <v>43573.473275462966</v>
      </c>
      <c r="E3576">
        <v>39.083447</v>
      </c>
      <c r="F3576">
        <v>-105.977357</v>
      </c>
      <c r="G3576">
        <v>39.114403000000003</v>
      </c>
      <c r="H3576">
        <v>-105.991935</v>
      </c>
      <c r="I3576">
        <v>2.2770000000000001</v>
      </c>
      <c r="J3576" s="1" t="s">
        <v>1524</v>
      </c>
      <c r="L3576" s="1" t="s">
        <v>551</v>
      </c>
      <c r="M3576" s="1" t="s">
        <v>47</v>
      </c>
      <c r="N3576" s="1" t="s">
        <v>552</v>
      </c>
      <c r="O3576" s="1" t="s">
        <v>356</v>
      </c>
      <c r="P3576" s="1" t="s">
        <v>198</v>
      </c>
      <c r="Q3576" s="1" t="s">
        <v>553</v>
      </c>
      <c r="R3576" s="1" t="s">
        <v>48</v>
      </c>
      <c r="S3576" s="1" t="s">
        <v>79</v>
      </c>
      <c r="T3576" s="1" t="s">
        <v>554</v>
      </c>
      <c r="U3576" s="2">
        <v>43573.453472222223</v>
      </c>
      <c r="V3576">
        <v>31</v>
      </c>
      <c r="W3576">
        <v>22</v>
      </c>
      <c r="X3576">
        <v>69</v>
      </c>
      <c r="Y3576">
        <v>20.91</v>
      </c>
      <c r="Z3576">
        <v>10</v>
      </c>
      <c r="AA3576" s="1" t="s">
        <v>71</v>
      </c>
      <c r="AB3576">
        <v>10</v>
      </c>
      <c r="AC3576">
        <v>0</v>
      </c>
      <c r="AD3576" s="1" t="s">
        <v>965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s="1" t="s">
        <v>51</v>
      </c>
      <c r="AS3576" s="1" t="s">
        <v>51</v>
      </c>
      <c r="AT3576" s="1" t="s">
        <v>51</v>
      </c>
      <c r="AU3576" s="1" t="s">
        <v>51</v>
      </c>
    </row>
    <row r="3577" spans="1:47" x14ac:dyDescent="0.25">
      <c r="A3577" s="1" t="s">
        <v>2921</v>
      </c>
      <c r="B3577">
        <v>4</v>
      </c>
      <c r="C3577" s="2">
        <v>43573.494768518518</v>
      </c>
      <c r="D3577" s="2">
        <v>43573.51489583333</v>
      </c>
      <c r="E3577">
        <v>39.083447</v>
      </c>
      <c r="F3577">
        <v>-105.977357</v>
      </c>
      <c r="G3577">
        <v>39.114403000000003</v>
      </c>
      <c r="H3577">
        <v>-105.991935</v>
      </c>
      <c r="I3577">
        <v>2.2770000000000001</v>
      </c>
      <c r="J3577" s="1" t="s">
        <v>2922</v>
      </c>
      <c r="L3577" s="1" t="s">
        <v>551</v>
      </c>
      <c r="M3577" s="1" t="s">
        <v>47</v>
      </c>
      <c r="N3577" s="1" t="s">
        <v>552</v>
      </c>
      <c r="O3577" s="1" t="s">
        <v>356</v>
      </c>
      <c r="P3577" s="1" t="s">
        <v>198</v>
      </c>
      <c r="Q3577" s="1" t="s">
        <v>553</v>
      </c>
      <c r="R3577" s="1" t="s">
        <v>48</v>
      </c>
      <c r="S3577" s="1" t="s">
        <v>79</v>
      </c>
      <c r="T3577" s="1" t="s">
        <v>554</v>
      </c>
      <c r="U3577" s="2">
        <v>43573.495138888888</v>
      </c>
      <c r="V3577">
        <v>34</v>
      </c>
      <c r="W3577">
        <v>25</v>
      </c>
      <c r="X3577">
        <v>59</v>
      </c>
      <c r="Y3577">
        <v>20.92</v>
      </c>
      <c r="Z3577">
        <v>10</v>
      </c>
      <c r="AA3577" s="1" t="s">
        <v>56</v>
      </c>
      <c r="AB3577">
        <v>14</v>
      </c>
      <c r="AC3577">
        <v>0</v>
      </c>
      <c r="AD3577" s="1" t="s">
        <v>965</v>
      </c>
      <c r="AE3577" t="b">
        <v>0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s="1" t="s">
        <v>51</v>
      </c>
      <c r="AS3577" s="1" t="s">
        <v>51</v>
      </c>
      <c r="AT3577" s="1" t="s">
        <v>51</v>
      </c>
      <c r="AU3577" s="1" t="s">
        <v>51</v>
      </c>
    </row>
    <row r="3578" spans="1:47" x14ac:dyDescent="0.25">
      <c r="A3578" s="1" t="s">
        <v>1930</v>
      </c>
      <c r="B3578">
        <v>3</v>
      </c>
      <c r="C3578" s="2">
        <v>43573.567696759259</v>
      </c>
      <c r="D3578" s="2">
        <v>43573.588217592594</v>
      </c>
      <c r="E3578">
        <v>39.824913000000002</v>
      </c>
      <c r="F3578">
        <v>-104.966346</v>
      </c>
      <c r="G3578">
        <v>39.823369</v>
      </c>
      <c r="H3578">
        <v>-104.964029</v>
      </c>
      <c r="I3578">
        <v>0.16300000000000001</v>
      </c>
      <c r="J3578" s="1" t="s">
        <v>150</v>
      </c>
      <c r="L3578" s="1" t="s">
        <v>165</v>
      </c>
      <c r="M3578" s="1" t="s">
        <v>47</v>
      </c>
      <c r="N3578" s="1" t="s">
        <v>131</v>
      </c>
      <c r="O3578" s="1" t="s">
        <v>147</v>
      </c>
      <c r="P3578" s="1" t="s">
        <v>198</v>
      </c>
      <c r="Q3578" s="1" t="s">
        <v>204</v>
      </c>
      <c r="R3578" s="1" t="s">
        <v>48</v>
      </c>
      <c r="S3578" s="1" t="s">
        <v>79</v>
      </c>
      <c r="T3578" s="1" t="s">
        <v>205</v>
      </c>
      <c r="U3578" s="2">
        <v>43573.578472222223</v>
      </c>
      <c r="V3578">
        <v>55</v>
      </c>
      <c r="W3578">
        <v>55</v>
      </c>
      <c r="X3578">
        <v>33</v>
      </c>
      <c r="Y3578">
        <v>24.51</v>
      </c>
      <c r="Z3578">
        <v>10</v>
      </c>
      <c r="AA3578" s="1" t="s">
        <v>61</v>
      </c>
      <c r="AB3578">
        <v>8</v>
      </c>
      <c r="AC3578">
        <v>0</v>
      </c>
      <c r="AD3578" s="1" t="s">
        <v>1067</v>
      </c>
      <c r="AE3578" t="b">
        <v>0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s="1" t="s">
        <v>51</v>
      </c>
      <c r="AS3578" s="1" t="s">
        <v>51</v>
      </c>
      <c r="AT3578" s="1" t="s">
        <v>51</v>
      </c>
      <c r="AU3578" s="1" t="s">
        <v>51</v>
      </c>
    </row>
    <row r="3579" spans="1:47" x14ac:dyDescent="0.25">
      <c r="A3579" s="1" t="s">
        <v>2923</v>
      </c>
      <c r="B3579">
        <v>3</v>
      </c>
      <c r="C3579" s="2">
        <v>43573.574467592596</v>
      </c>
      <c r="D3579" s="2">
        <v>43573.595173611109</v>
      </c>
      <c r="E3579">
        <v>39.229756999999999</v>
      </c>
      <c r="F3579">
        <v>-104.877748</v>
      </c>
      <c r="G3579">
        <v>39.237406999999997</v>
      </c>
      <c r="H3579">
        <v>-104.87725</v>
      </c>
      <c r="I3579">
        <v>0.52900000000000003</v>
      </c>
      <c r="J3579" s="1" t="s">
        <v>473</v>
      </c>
      <c r="L3579" s="1" t="s">
        <v>194</v>
      </c>
      <c r="M3579" s="1" t="s">
        <v>47</v>
      </c>
      <c r="N3579" s="1" t="s">
        <v>86</v>
      </c>
      <c r="O3579" s="1" t="s">
        <v>121</v>
      </c>
      <c r="P3579" s="1" t="s">
        <v>198</v>
      </c>
      <c r="Q3579" s="1" t="s">
        <v>222</v>
      </c>
      <c r="R3579" s="1" t="s">
        <v>48</v>
      </c>
      <c r="S3579" s="1" t="s">
        <v>79</v>
      </c>
      <c r="T3579" s="1" t="s">
        <v>223</v>
      </c>
      <c r="U3579" s="2">
        <v>43573.57916666667</v>
      </c>
      <c r="V3579">
        <v>39</v>
      </c>
      <c r="W3579">
        <v>33</v>
      </c>
      <c r="X3579">
        <v>70</v>
      </c>
      <c r="Y3579">
        <v>23.28</v>
      </c>
      <c r="Z3579">
        <v>10</v>
      </c>
      <c r="AA3579" s="1" t="s">
        <v>61</v>
      </c>
      <c r="AB3579">
        <v>9</v>
      </c>
      <c r="AC3579">
        <v>0</v>
      </c>
      <c r="AD3579" s="1" t="s">
        <v>965</v>
      </c>
      <c r="AE3579" t="b">
        <v>0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s="1" t="s">
        <v>51</v>
      </c>
      <c r="AS3579" s="1" t="s">
        <v>51</v>
      </c>
      <c r="AT3579" s="1" t="s">
        <v>51</v>
      </c>
      <c r="AU3579" s="1" t="s">
        <v>51</v>
      </c>
    </row>
    <row r="3580" spans="1:47" x14ac:dyDescent="0.25">
      <c r="A3580" s="1" t="s">
        <v>1931</v>
      </c>
      <c r="B3580">
        <v>3</v>
      </c>
      <c r="C3580" s="2">
        <v>43573.586967592593</v>
      </c>
      <c r="D3580" s="2">
        <v>43573.607673611114</v>
      </c>
      <c r="E3580">
        <v>39.778410000000001</v>
      </c>
      <c r="F3580">
        <v>-104.91289</v>
      </c>
      <c r="G3580">
        <v>39.780209999999997</v>
      </c>
      <c r="H3580">
        <v>-104.93586000000001</v>
      </c>
      <c r="I3580">
        <v>1.226</v>
      </c>
      <c r="J3580" s="1" t="s">
        <v>486</v>
      </c>
      <c r="L3580" s="1" t="s">
        <v>137</v>
      </c>
      <c r="M3580" s="1" t="s">
        <v>47</v>
      </c>
      <c r="N3580" s="1" t="s">
        <v>131</v>
      </c>
      <c r="O3580" s="1" t="s">
        <v>131</v>
      </c>
      <c r="P3580" s="1" t="s">
        <v>198</v>
      </c>
      <c r="Q3580" s="1" t="s">
        <v>246</v>
      </c>
      <c r="R3580" s="1" t="s">
        <v>48</v>
      </c>
      <c r="S3580" s="1" t="s">
        <v>79</v>
      </c>
      <c r="T3580" s="1" t="s">
        <v>205</v>
      </c>
      <c r="U3580" s="2">
        <v>43573.578472222223</v>
      </c>
      <c r="V3580">
        <v>55</v>
      </c>
      <c r="W3580">
        <v>55</v>
      </c>
      <c r="X3580">
        <v>33</v>
      </c>
      <c r="Y3580">
        <v>24.51</v>
      </c>
      <c r="Z3580">
        <v>10</v>
      </c>
      <c r="AA3580" s="1" t="s">
        <v>61</v>
      </c>
      <c r="AB3580">
        <v>8</v>
      </c>
      <c r="AC3580">
        <v>0</v>
      </c>
      <c r="AD3580" s="1" t="s">
        <v>1067</v>
      </c>
      <c r="AE3580" t="b">
        <v>0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s="1" t="s">
        <v>51</v>
      </c>
      <c r="AS3580" s="1" t="s">
        <v>51</v>
      </c>
      <c r="AT3580" s="1" t="s">
        <v>51</v>
      </c>
      <c r="AU3580" s="1" t="s">
        <v>51</v>
      </c>
    </row>
    <row r="3581" spans="1:47" x14ac:dyDescent="0.25">
      <c r="A3581" s="1" t="s">
        <v>1932</v>
      </c>
      <c r="B3581">
        <v>3</v>
      </c>
      <c r="C3581" s="2">
        <v>43573.640057870369</v>
      </c>
      <c r="D3581" s="2">
        <v>43573.660451388889</v>
      </c>
      <c r="E3581">
        <v>39.567472000000002</v>
      </c>
      <c r="F3581">
        <v>-105.05106600000001</v>
      </c>
      <c r="G3581">
        <v>39.567467999999998</v>
      </c>
      <c r="H3581">
        <v>-105.051097</v>
      </c>
      <c r="I3581">
        <v>2E-3</v>
      </c>
      <c r="J3581" s="1" t="s">
        <v>1839</v>
      </c>
      <c r="L3581" s="1" t="s">
        <v>405</v>
      </c>
      <c r="M3581" s="1" t="s">
        <v>47</v>
      </c>
      <c r="N3581" s="1" t="s">
        <v>138</v>
      </c>
      <c r="O3581" s="1" t="s">
        <v>201</v>
      </c>
      <c r="P3581" s="1" t="s">
        <v>198</v>
      </c>
      <c r="Q3581" s="1" t="s">
        <v>513</v>
      </c>
      <c r="R3581" s="1" t="s">
        <v>48</v>
      </c>
      <c r="S3581" s="1" t="s">
        <v>79</v>
      </c>
      <c r="T3581" s="1" t="s">
        <v>200</v>
      </c>
      <c r="U3581" s="2">
        <v>43573.620138888888</v>
      </c>
      <c r="V3581">
        <v>57</v>
      </c>
      <c r="W3581">
        <v>57</v>
      </c>
      <c r="X3581">
        <v>32</v>
      </c>
      <c r="Y3581">
        <v>24.29</v>
      </c>
      <c r="Z3581">
        <v>10</v>
      </c>
      <c r="AA3581" s="1" t="s">
        <v>61</v>
      </c>
      <c r="AB3581">
        <v>17</v>
      </c>
      <c r="AC3581">
        <v>0</v>
      </c>
      <c r="AD3581" s="1" t="s">
        <v>1067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s="1" t="s">
        <v>51</v>
      </c>
      <c r="AS3581" s="1" t="s">
        <v>51</v>
      </c>
      <c r="AT3581" s="1" t="s">
        <v>51</v>
      </c>
      <c r="AU3581" s="1" t="s">
        <v>51</v>
      </c>
    </row>
    <row r="3582" spans="1:47" x14ac:dyDescent="0.25">
      <c r="A3582" s="1" t="s">
        <v>9376</v>
      </c>
      <c r="B3582">
        <v>2</v>
      </c>
      <c r="C3582" s="2">
        <v>43573.644224537034</v>
      </c>
      <c r="D3582" s="2">
        <v>43573.664756944447</v>
      </c>
      <c r="E3582">
        <v>39.564309999999999</v>
      </c>
      <c r="F3582">
        <v>-105.030525</v>
      </c>
      <c r="G3582">
        <v>39.564990000000002</v>
      </c>
      <c r="H3582">
        <v>-105.03668</v>
      </c>
      <c r="I3582">
        <v>0.33100000000000002</v>
      </c>
      <c r="J3582" s="1" t="s">
        <v>9377</v>
      </c>
      <c r="L3582" s="1" t="s">
        <v>405</v>
      </c>
      <c r="M3582" s="1" t="s">
        <v>47</v>
      </c>
      <c r="N3582" s="1" t="s">
        <v>138</v>
      </c>
      <c r="O3582" s="1" t="s">
        <v>121</v>
      </c>
      <c r="P3582" s="1" t="s">
        <v>198</v>
      </c>
      <c r="Q3582" s="1" t="s">
        <v>225</v>
      </c>
      <c r="R3582" s="1" t="s">
        <v>48</v>
      </c>
      <c r="S3582" s="1" t="s">
        <v>79</v>
      </c>
      <c r="T3582" s="1" t="s">
        <v>200</v>
      </c>
      <c r="U3582" s="2">
        <v>43573.661805555559</v>
      </c>
      <c r="V3582">
        <v>58</v>
      </c>
      <c r="W3582">
        <v>58</v>
      </c>
      <c r="X3582">
        <v>28</v>
      </c>
      <c r="Y3582">
        <v>24.28</v>
      </c>
      <c r="Z3582">
        <v>10</v>
      </c>
      <c r="AA3582" s="1" t="s">
        <v>59</v>
      </c>
      <c r="AB3582">
        <v>10</v>
      </c>
      <c r="AC3582">
        <v>0</v>
      </c>
      <c r="AD3582" s="1" t="s">
        <v>818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s="1" t="s">
        <v>51</v>
      </c>
      <c r="AS3582" s="1" t="s">
        <v>51</v>
      </c>
      <c r="AT3582" s="1" t="s">
        <v>51</v>
      </c>
      <c r="AU3582" s="1" t="s">
        <v>51</v>
      </c>
    </row>
    <row r="3583" spans="1:47" x14ac:dyDescent="0.25">
      <c r="A3583" s="1" t="s">
        <v>1357</v>
      </c>
      <c r="B3583">
        <v>3</v>
      </c>
      <c r="C3583" s="2">
        <v>43573.696863425925</v>
      </c>
      <c r="D3583" s="2">
        <v>43573.717372685183</v>
      </c>
      <c r="E3583">
        <v>39.093961999999998</v>
      </c>
      <c r="F3583">
        <v>-104.862951</v>
      </c>
      <c r="G3583">
        <v>39.095542000000002</v>
      </c>
      <c r="H3583">
        <v>-104.863328</v>
      </c>
      <c r="I3583">
        <v>0.111</v>
      </c>
      <c r="J3583" s="1" t="s">
        <v>401</v>
      </c>
      <c r="L3583" s="1" t="s">
        <v>194</v>
      </c>
      <c r="M3583" s="1" t="s">
        <v>47</v>
      </c>
      <c r="N3583" s="1" t="s">
        <v>447</v>
      </c>
      <c r="O3583" s="1" t="s">
        <v>193</v>
      </c>
      <c r="P3583" s="1" t="s">
        <v>198</v>
      </c>
      <c r="Q3583" s="1" t="s">
        <v>448</v>
      </c>
      <c r="R3583" s="1" t="s">
        <v>48</v>
      </c>
      <c r="S3583" s="1" t="s">
        <v>79</v>
      </c>
      <c r="T3583" s="1" t="s">
        <v>234</v>
      </c>
      <c r="U3583" s="2">
        <v>43573.705555555556</v>
      </c>
      <c r="V3583">
        <v>55</v>
      </c>
      <c r="W3583">
        <v>55</v>
      </c>
      <c r="X3583">
        <v>32</v>
      </c>
      <c r="Y3583">
        <v>23.65</v>
      </c>
      <c r="Z3583">
        <v>10</v>
      </c>
      <c r="AA3583" s="1" t="s">
        <v>58</v>
      </c>
      <c r="AB3583">
        <v>24</v>
      </c>
      <c r="AC3583">
        <v>0</v>
      </c>
      <c r="AD3583" s="1" t="s">
        <v>1208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s="1" t="s">
        <v>51</v>
      </c>
      <c r="AS3583" s="1" t="s">
        <v>51</v>
      </c>
      <c r="AT3583" s="1" t="s">
        <v>51</v>
      </c>
      <c r="AU3583" s="1" t="s">
        <v>51</v>
      </c>
    </row>
    <row r="3584" spans="1:47" x14ac:dyDescent="0.25">
      <c r="A3584" s="1" t="s">
        <v>1358</v>
      </c>
      <c r="B3584">
        <v>3</v>
      </c>
      <c r="C3584" s="2">
        <v>43573.68645833333</v>
      </c>
      <c r="D3584" s="2">
        <v>43573.705868055556</v>
      </c>
      <c r="E3584">
        <v>39.088782999999999</v>
      </c>
      <c r="F3584">
        <v>-104.86174099999999</v>
      </c>
      <c r="G3584">
        <v>39.103101000000002</v>
      </c>
      <c r="H3584">
        <v>-104.864305</v>
      </c>
      <c r="I3584">
        <v>0.999</v>
      </c>
      <c r="J3584" s="1" t="s">
        <v>1359</v>
      </c>
      <c r="L3584" s="1" t="s">
        <v>195</v>
      </c>
      <c r="M3584" s="1" t="s">
        <v>47</v>
      </c>
      <c r="N3584" s="1" t="s">
        <v>447</v>
      </c>
      <c r="O3584" s="1" t="s">
        <v>193</v>
      </c>
      <c r="P3584" s="1" t="s">
        <v>198</v>
      </c>
      <c r="Q3584" s="1" t="s">
        <v>448</v>
      </c>
      <c r="R3584" s="1" t="s">
        <v>48</v>
      </c>
      <c r="S3584" s="1" t="s">
        <v>79</v>
      </c>
      <c r="T3584" s="1" t="s">
        <v>234</v>
      </c>
      <c r="U3584" s="2">
        <v>43573.705555555556</v>
      </c>
      <c r="V3584">
        <v>55</v>
      </c>
      <c r="W3584">
        <v>55</v>
      </c>
      <c r="X3584">
        <v>32</v>
      </c>
      <c r="Y3584">
        <v>23.65</v>
      </c>
      <c r="Z3584">
        <v>10</v>
      </c>
      <c r="AA3584" s="1" t="s">
        <v>58</v>
      </c>
      <c r="AB3584">
        <v>24</v>
      </c>
      <c r="AC3584">
        <v>0</v>
      </c>
      <c r="AD3584" s="1" t="s">
        <v>1208</v>
      </c>
      <c r="AE3584" t="b">
        <v>0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s="1" t="s">
        <v>51</v>
      </c>
      <c r="AS3584" s="1" t="s">
        <v>51</v>
      </c>
      <c r="AT3584" s="1" t="s">
        <v>51</v>
      </c>
      <c r="AU3584" s="1" t="s">
        <v>51</v>
      </c>
    </row>
    <row r="3585" spans="1:47" x14ac:dyDescent="0.25">
      <c r="A3585" s="1" t="s">
        <v>9378</v>
      </c>
      <c r="B3585">
        <v>2</v>
      </c>
      <c r="C3585" s="2">
        <v>43573.700486111113</v>
      </c>
      <c r="D3585" s="2">
        <v>43573.720625000002</v>
      </c>
      <c r="E3585">
        <v>39.105890000000002</v>
      </c>
      <c r="F3585">
        <v>-104.86456699999999</v>
      </c>
      <c r="G3585">
        <v>39.114192000000003</v>
      </c>
      <c r="H3585">
        <v>-104.86549100000001</v>
      </c>
      <c r="I3585">
        <v>0.57599999999999996</v>
      </c>
      <c r="J3585" s="1" t="s">
        <v>886</v>
      </c>
      <c r="L3585" s="1" t="s">
        <v>195</v>
      </c>
      <c r="M3585" s="1" t="s">
        <v>47</v>
      </c>
      <c r="N3585" s="1" t="s">
        <v>447</v>
      </c>
      <c r="O3585" s="1" t="s">
        <v>193</v>
      </c>
      <c r="P3585" s="1" t="s">
        <v>198</v>
      </c>
      <c r="Q3585" s="1" t="s">
        <v>448</v>
      </c>
      <c r="R3585" s="1" t="s">
        <v>48</v>
      </c>
      <c r="S3585" s="1" t="s">
        <v>79</v>
      </c>
      <c r="T3585" s="1" t="s">
        <v>234</v>
      </c>
      <c r="U3585" s="2">
        <v>43573.705555555556</v>
      </c>
      <c r="V3585">
        <v>55</v>
      </c>
      <c r="W3585">
        <v>55</v>
      </c>
      <c r="X3585">
        <v>32</v>
      </c>
      <c r="Y3585">
        <v>23.65</v>
      </c>
      <c r="Z3585">
        <v>10</v>
      </c>
      <c r="AA3585" s="1" t="s">
        <v>58</v>
      </c>
      <c r="AB3585">
        <v>24</v>
      </c>
      <c r="AC3585">
        <v>0</v>
      </c>
      <c r="AD3585" s="1" t="s">
        <v>1208</v>
      </c>
      <c r="AE3585" t="b">
        <v>0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s="1" t="s">
        <v>51</v>
      </c>
      <c r="AS3585" s="1" t="s">
        <v>51</v>
      </c>
      <c r="AT3585" s="1" t="s">
        <v>51</v>
      </c>
      <c r="AU3585" s="1" t="s">
        <v>51</v>
      </c>
    </row>
    <row r="3586" spans="1:47" x14ac:dyDescent="0.25">
      <c r="A3586" s="1" t="s">
        <v>1933</v>
      </c>
      <c r="B3586">
        <v>3</v>
      </c>
      <c r="C3586" s="2">
        <v>43573.682812500003</v>
      </c>
      <c r="D3586" s="2">
        <v>43573.703506944446</v>
      </c>
      <c r="E3586">
        <v>39.564369999999997</v>
      </c>
      <c r="F3586">
        <v>-104.968807</v>
      </c>
      <c r="G3586">
        <v>39.565559999999998</v>
      </c>
      <c r="H3586">
        <v>-104.98081999999999</v>
      </c>
      <c r="I3586">
        <v>0.64500000000000002</v>
      </c>
      <c r="J3586" s="1" t="s">
        <v>52</v>
      </c>
      <c r="L3586" s="1" t="s">
        <v>405</v>
      </c>
      <c r="M3586" s="1" t="s">
        <v>47</v>
      </c>
      <c r="N3586" s="1" t="s">
        <v>138</v>
      </c>
      <c r="O3586" s="1" t="s">
        <v>121</v>
      </c>
      <c r="P3586" s="1" t="s">
        <v>198</v>
      </c>
      <c r="Q3586" s="1" t="s">
        <v>296</v>
      </c>
      <c r="R3586" s="1" t="s">
        <v>48</v>
      </c>
      <c r="S3586" s="1" t="s">
        <v>79</v>
      </c>
      <c r="T3586" s="1" t="s">
        <v>200</v>
      </c>
      <c r="U3586" s="2">
        <v>43573.703472222223</v>
      </c>
      <c r="V3586">
        <v>60</v>
      </c>
      <c r="W3586">
        <v>60</v>
      </c>
      <c r="X3586">
        <v>27</v>
      </c>
      <c r="Y3586">
        <v>24.27</v>
      </c>
      <c r="Z3586">
        <v>10</v>
      </c>
      <c r="AA3586" s="1" t="s">
        <v>58</v>
      </c>
      <c r="AB3586">
        <v>14</v>
      </c>
      <c r="AC3586">
        <v>0</v>
      </c>
      <c r="AD3586" s="1" t="s">
        <v>1067</v>
      </c>
      <c r="AE3586" t="b">
        <v>0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s="1" t="s">
        <v>51</v>
      </c>
      <c r="AS3586" s="1" t="s">
        <v>51</v>
      </c>
      <c r="AT3586" s="1" t="s">
        <v>51</v>
      </c>
      <c r="AU3586" s="1" t="s">
        <v>51</v>
      </c>
    </row>
    <row r="3587" spans="1:47" x14ac:dyDescent="0.25">
      <c r="A3587" s="1" t="s">
        <v>9379</v>
      </c>
      <c r="B3587">
        <v>2</v>
      </c>
      <c r="C3587" s="2">
        <v>43573.684907407405</v>
      </c>
      <c r="D3587" s="2">
        <v>43573.705289351848</v>
      </c>
      <c r="E3587">
        <v>39.564166</v>
      </c>
      <c r="F3587">
        <v>-104.988496</v>
      </c>
      <c r="G3587">
        <v>39.561990000000002</v>
      </c>
      <c r="H3587">
        <v>-104.99334</v>
      </c>
      <c r="I3587">
        <v>0.29899999999999999</v>
      </c>
      <c r="J3587" s="1" t="s">
        <v>70</v>
      </c>
      <c r="L3587" s="1" t="s">
        <v>405</v>
      </c>
      <c r="M3587" s="1" t="s">
        <v>47</v>
      </c>
      <c r="N3587" s="1" t="s">
        <v>138</v>
      </c>
      <c r="O3587" s="1" t="s">
        <v>121</v>
      </c>
      <c r="P3587" s="1" t="s">
        <v>198</v>
      </c>
      <c r="Q3587" s="1" t="s">
        <v>225</v>
      </c>
      <c r="R3587" s="1" t="s">
        <v>48</v>
      </c>
      <c r="S3587" s="1" t="s">
        <v>79</v>
      </c>
      <c r="T3587" s="1" t="s">
        <v>200</v>
      </c>
      <c r="U3587" s="2">
        <v>43573.703472222223</v>
      </c>
      <c r="V3587">
        <v>60</v>
      </c>
      <c r="W3587">
        <v>60</v>
      </c>
      <c r="X3587">
        <v>27</v>
      </c>
      <c r="Y3587">
        <v>24.27</v>
      </c>
      <c r="Z3587">
        <v>10</v>
      </c>
      <c r="AA3587" s="1" t="s">
        <v>58</v>
      </c>
      <c r="AB3587">
        <v>14</v>
      </c>
      <c r="AC3587">
        <v>0</v>
      </c>
      <c r="AD3587" s="1" t="s">
        <v>1067</v>
      </c>
      <c r="AE3587" t="b">
        <v>0</v>
      </c>
      <c r="AF3587" t="b">
        <v>0</v>
      </c>
      <c r="AG3587" t="b">
        <v>0</v>
      </c>
      <c r="AH3587" t="b">
        <v>0</v>
      </c>
      <c r="AI3587" t="b">
        <v>1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s="1" t="s">
        <v>51</v>
      </c>
      <c r="AS3587" s="1" t="s">
        <v>51</v>
      </c>
      <c r="AT3587" s="1" t="s">
        <v>51</v>
      </c>
      <c r="AU3587" s="1" t="s">
        <v>51</v>
      </c>
    </row>
    <row r="3588" spans="1:47" x14ac:dyDescent="0.25">
      <c r="A3588" s="1" t="s">
        <v>1934</v>
      </c>
      <c r="B3588">
        <v>3</v>
      </c>
      <c r="C3588" s="2">
        <v>43573.698391203703</v>
      </c>
      <c r="D3588" s="2">
        <v>43573.718784722223</v>
      </c>
      <c r="E3588">
        <v>39.619759999999999</v>
      </c>
      <c r="F3588">
        <v>-104.8994</v>
      </c>
      <c r="G3588">
        <v>39.617812999999998</v>
      </c>
      <c r="H3588">
        <v>-104.898312</v>
      </c>
      <c r="I3588">
        <v>0.14599999999999999</v>
      </c>
      <c r="J3588" s="1" t="s">
        <v>426</v>
      </c>
      <c r="L3588" s="1" t="s">
        <v>195</v>
      </c>
      <c r="M3588" s="1" t="s">
        <v>47</v>
      </c>
      <c r="N3588" s="1" t="s">
        <v>127</v>
      </c>
      <c r="O3588" s="1" t="s">
        <v>201</v>
      </c>
      <c r="P3588" s="1" t="s">
        <v>198</v>
      </c>
      <c r="Q3588" s="1" t="s">
        <v>427</v>
      </c>
      <c r="R3588" s="1" t="s">
        <v>48</v>
      </c>
      <c r="S3588" s="1" t="s">
        <v>79</v>
      </c>
      <c r="T3588" s="1" t="s">
        <v>200</v>
      </c>
      <c r="U3588" s="2">
        <v>43573.703472222223</v>
      </c>
      <c r="V3588">
        <v>60</v>
      </c>
      <c r="W3588">
        <v>60</v>
      </c>
      <c r="X3588">
        <v>27</v>
      </c>
      <c r="Y3588">
        <v>24.27</v>
      </c>
      <c r="Z3588">
        <v>10</v>
      </c>
      <c r="AA3588" s="1" t="s">
        <v>58</v>
      </c>
      <c r="AB3588">
        <v>14</v>
      </c>
      <c r="AC3588">
        <v>0</v>
      </c>
      <c r="AD3588" s="1" t="s">
        <v>1067</v>
      </c>
      <c r="AE3588" t="b">
        <v>0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s="1" t="s">
        <v>51</v>
      </c>
      <c r="AS3588" s="1" t="s">
        <v>51</v>
      </c>
      <c r="AT3588" s="1" t="s">
        <v>51</v>
      </c>
      <c r="AU3588" s="1" t="s">
        <v>51</v>
      </c>
    </row>
    <row r="3589" spans="1:47" x14ac:dyDescent="0.25">
      <c r="A3589" s="1" t="s">
        <v>1935</v>
      </c>
      <c r="B3589">
        <v>3</v>
      </c>
      <c r="C3589" s="2">
        <v>43573.739571759259</v>
      </c>
      <c r="D3589" s="2">
        <v>43573.760243055556</v>
      </c>
      <c r="E3589">
        <v>39.574460000000002</v>
      </c>
      <c r="F3589">
        <v>-105.13928</v>
      </c>
      <c r="G3589">
        <v>39.582320000000003</v>
      </c>
      <c r="H3589">
        <v>-105.14351000000001</v>
      </c>
      <c r="I3589">
        <v>0.58799999999999997</v>
      </c>
      <c r="J3589" s="1" t="s">
        <v>1113</v>
      </c>
      <c r="L3589" s="1" t="s">
        <v>405</v>
      </c>
      <c r="M3589" s="1" t="s">
        <v>47</v>
      </c>
      <c r="N3589" s="1" t="s">
        <v>138</v>
      </c>
      <c r="O3589" s="1" t="s">
        <v>115</v>
      </c>
      <c r="P3589" s="1" t="s">
        <v>198</v>
      </c>
      <c r="Q3589" s="1" t="s">
        <v>199</v>
      </c>
      <c r="R3589" s="1" t="s">
        <v>48</v>
      </c>
      <c r="S3589" s="1" t="s">
        <v>79</v>
      </c>
      <c r="T3589" s="1" t="s">
        <v>200</v>
      </c>
      <c r="U3589" s="2">
        <v>43573.745138888888</v>
      </c>
      <c r="V3589">
        <v>60</v>
      </c>
      <c r="W3589">
        <v>60</v>
      </c>
      <c r="X3589">
        <v>26</v>
      </c>
      <c r="Y3589">
        <v>24.28</v>
      </c>
      <c r="Z3589">
        <v>10</v>
      </c>
      <c r="AA3589" s="1" t="s">
        <v>65</v>
      </c>
      <c r="AB3589">
        <v>12</v>
      </c>
      <c r="AC3589">
        <v>0</v>
      </c>
      <c r="AD3589" s="1" t="s">
        <v>1067</v>
      </c>
      <c r="AE3589" t="b">
        <v>0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s="1" t="s">
        <v>51</v>
      </c>
      <c r="AS3589" s="1" t="s">
        <v>51</v>
      </c>
      <c r="AT3589" s="1" t="s">
        <v>51</v>
      </c>
      <c r="AU3589" s="1" t="s">
        <v>51</v>
      </c>
    </row>
    <row r="3590" spans="1:47" x14ac:dyDescent="0.25">
      <c r="A3590" s="1" t="s">
        <v>2452</v>
      </c>
      <c r="B3590">
        <v>3</v>
      </c>
      <c r="C3590" s="2">
        <v>43573.726030092592</v>
      </c>
      <c r="D3590" s="2">
        <v>43573.746562499997</v>
      </c>
      <c r="E3590">
        <v>40.045999999999999</v>
      </c>
      <c r="F3590">
        <v>-104.98077000000001</v>
      </c>
      <c r="G3590">
        <v>40.04128</v>
      </c>
      <c r="H3590">
        <v>-104.9808</v>
      </c>
      <c r="I3590">
        <v>0.32600000000000001</v>
      </c>
      <c r="J3590" s="1" t="s">
        <v>342</v>
      </c>
      <c r="L3590" s="1" t="s">
        <v>172</v>
      </c>
      <c r="M3590" s="1" t="s">
        <v>47</v>
      </c>
      <c r="N3590" s="1" t="s">
        <v>116</v>
      </c>
      <c r="O3590" s="1" t="s">
        <v>209</v>
      </c>
      <c r="P3590" s="1" t="s">
        <v>198</v>
      </c>
      <c r="Q3590" s="1" t="s">
        <v>343</v>
      </c>
      <c r="R3590" s="1" t="s">
        <v>48</v>
      </c>
      <c r="S3590" s="1" t="s">
        <v>79</v>
      </c>
      <c r="T3590" s="1" t="s">
        <v>272</v>
      </c>
      <c r="U3590" s="2">
        <v>43573.720833333333</v>
      </c>
      <c r="V3590">
        <v>65</v>
      </c>
      <c r="W3590">
        <v>65</v>
      </c>
      <c r="X3590">
        <v>19</v>
      </c>
      <c r="Y3590">
        <v>24.99</v>
      </c>
      <c r="Z3590">
        <v>10</v>
      </c>
      <c r="AA3590" s="1" t="s">
        <v>62</v>
      </c>
      <c r="AB3590">
        <v>6</v>
      </c>
      <c r="AC3590">
        <v>0</v>
      </c>
      <c r="AD3590" s="1" t="s">
        <v>818</v>
      </c>
      <c r="AE3590" t="b">
        <v>0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s="1" t="s">
        <v>51</v>
      </c>
      <c r="AS3590" s="1" t="s">
        <v>51</v>
      </c>
      <c r="AT3590" s="1" t="s">
        <v>51</v>
      </c>
      <c r="AU3590" s="1" t="s">
        <v>51</v>
      </c>
    </row>
    <row r="3591" spans="1:47" x14ac:dyDescent="0.25">
      <c r="A3591" s="1" t="s">
        <v>1936</v>
      </c>
      <c r="B3591">
        <v>3</v>
      </c>
      <c r="C3591" s="2">
        <v>43573.755185185182</v>
      </c>
      <c r="D3591" s="2">
        <v>43573.775787037041</v>
      </c>
      <c r="E3591">
        <v>39.563490000000002</v>
      </c>
      <c r="F3591">
        <v>-104.95234600000001</v>
      </c>
      <c r="G3591">
        <v>39.564079999999997</v>
      </c>
      <c r="H3591">
        <v>-104.91052000000001</v>
      </c>
      <c r="I3591">
        <v>2.2280000000000002</v>
      </c>
      <c r="J3591" s="1" t="s">
        <v>317</v>
      </c>
      <c r="L3591" s="1" t="s">
        <v>480</v>
      </c>
      <c r="M3591" s="1" t="s">
        <v>47</v>
      </c>
      <c r="N3591" s="1" t="s">
        <v>138</v>
      </c>
      <c r="O3591" s="1" t="s">
        <v>121</v>
      </c>
      <c r="P3591" s="1" t="s">
        <v>198</v>
      </c>
      <c r="Q3591" s="1" t="s">
        <v>296</v>
      </c>
      <c r="R3591" s="1" t="s">
        <v>48</v>
      </c>
      <c r="S3591" s="1" t="s">
        <v>79</v>
      </c>
      <c r="T3591" s="1" t="s">
        <v>200</v>
      </c>
      <c r="U3591" s="2">
        <v>43573.745138888888</v>
      </c>
      <c r="V3591">
        <v>60</v>
      </c>
      <c r="W3591">
        <v>60</v>
      </c>
      <c r="X3591">
        <v>26</v>
      </c>
      <c r="Y3591">
        <v>24.28</v>
      </c>
      <c r="Z3591">
        <v>10</v>
      </c>
      <c r="AA3591" s="1" t="s">
        <v>65</v>
      </c>
      <c r="AB3591">
        <v>12</v>
      </c>
      <c r="AC3591">
        <v>0</v>
      </c>
      <c r="AD3591" s="1" t="s">
        <v>1067</v>
      </c>
      <c r="AE3591" t="b">
        <v>0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s="1" t="s">
        <v>51</v>
      </c>
      <c r="AS3591" s="1" t="s">
        <v>51</v>
      </c>
      <c r="AT3591" s="1" t="s">
        <v>51</v>
      </c>
      <c r="AU3591" s="1" t="s">
        <v>51</v>
      </c>
    </row>
    <row r="3592" spans="1:47" x14ac:dyDescent="0.25">
      <c r="A3592" s="1" t="s">
        <v>9380</v>
      </c>
      <c r="B3592">
        <v>2</v>
      </c>
      <c r="C3592" s="2">
        <v>43573.764039351852</v>
      </c>
      <c r="D3592" s="2">
        <v>43573.784803240742</v>
      </c>
      <c r="E3592">
        <v>39.714112999999998</v>
      </c>
      <c r="F3592">
        <v>-105.196984</v>
      </c>
      <c r="G3592">
        <v>39.709425000000003</v>
      </c>
      <c r="H3592">
        <v>-105.19237099999999</v>
      </c>
      <c r="I3592">
        <v>0.40600000000000003</v>
      </c>
      <c r="J3592" s="1" t="s">
        <v>2325</v>
      </c>
      <c r="L3592" s="1" t="s">
        <v>480</v>
      </c>
      <c r="M3592" s="1" t="s">
        <v>47</v>
      </c>
      <c r="N3592" s="1" t="s">
        <v>269</v>
      </c>
      <c r="O3592" s="1" t="s">
        <v>115</v>
      </c>
      <c r="P3592" s="1" t="s">
        <v>198</v>
      </c>
      <c r="Q3592" s="1" t="s">
        <v>270</v>
      </c>
      <c r="R3592" s="1" t="s">
        <v>48</v>
      </c>
      <c r="S3592" s="1" t="s">
        <v>79</v>
      </c>
      <c r="T3592" s="1" t="s">
        <v>205</v>
      </c>
      <c r="U3592" s="2">
        <v>43573.782638888886</v>
      </c>
      <c r="V3592">
        <v>57</v>
      </c>
      <c r="W3592">
        <v>57</v>
      </c>
      <c r="X3592">
        <v>33</v>
      </c>
      <c r="Y3592">
        <v>24.5</v>
      </c>
      <c r="Z3592">
        <v>30</v>
      </c>
      <c r="AA3592" s="1" t="s">
        <v>72</v>
      </c>
      <c r="AB3592">
        <v>8</v>
      </c>
      <c r="AC3592">
        <v>0</v>
      </c>
      <c r="AD3592" s="1" t="s">
        <v>818</v>
      </c>
      <c r="AE3592" t="b">
        <v>0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s="1" t="s">
        <v>51</v>
      </c>
      <c r="AS3592" s="1" t="s">
        <v>51</v>
      </c>
      <c r="AT3592" s="1" t="s">
        <v>51</v>
      </c>
      <c r="AU3592" s="1" t="s">
        <v>51</v>
      </c>
    </row>
    <row r="3593" spans="1:47" x14ac:dyDescent="0.25">
      <c r="A3593" s="1" t="s">
        <v>2154</v>
      </c>
      <c r="B3593">
        <v>3</v>
      </c>
      <c r="C3593" s="2">
        <v>43573.928611111114</v>
      </c>
      <c r="D3593" s="2">
        <v>43573.949340277781</v>
      </c>
      <c r="E3593">
        <v>39.783769999999997</v>
      </c>
      <c r="F3593">
        <v>-105.096181</v>
      </c>
      <c r="G3593">
        <v>39.783769999999997</v>
      </c>
      <c r="H3593">
        <v>-105.09620099999999</v>
      </c>
      <c r="I3593">
        <v>1E-3</v>
      </c>
      <c r="J3593" s="1" t="s">
        <v>847</v>
      </c>
      <c r="L3593" s="1" t="s">
        <v>137</v>
      </c>
      <c r="M3593" s="1" t="s">
        <v>47</v>
      </c>
      <c r="N3593" s="1" t="s">
        <v>543</v>
      </c>
      <c r="O3593" s="1" t="s">
        <v>115</v>
      </c>
      <c r="P3593" s="1" t="s">
        <v>198</v>
      </c>
      <c r="Q3593" s="1" t="s">
        <v>544</v>
      </c>
      <c r="R3593" s="1" t="s">
        <v>48</v>
      </c>
      <c r="S3593" s="1" t="s">
        <v>79</v>
      </c>
      <c r="T3593" s="1" t="s">
        <v>205</v>
      </c>
      <c r="U3593" s="2">
        <v>43573.925000000003</v>
      </c>
      <c r="V3593">
        <v>50</v>
      </c>
      <c r="W3593">
        <v>50</v>
      </c>
      <c r="X3593">
        <v>35</v>
      </c>
      <c r="Y3593">
        <v>24.57</v>
      </c>
      <c r="Z3593">
        <v>10</v>
      </c>
      <c r="AA3593" s="1" t="s">
        <v>63</v>
      </c>
      <c r="AB3593">
        <v>5</v>
      </c>
      <c r="AC3593">
        <v>0</v>
      </c>
      <c r="AD3593" s="1" t="s">
        <v>818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s="1" t="s">
        <v>53</v>
      </c>
      <c r="AS3593" s="1" t="s">
        <v>53</v>
      </c>
      <c r="AT3593" s="1" t="s">
        <v>53</v>
      </c>
      <c r="AU3593" s="1" t="s">
        <v>53</v>
      </c>
    </row>
    <row r="3594" spans="1:47" x14ac:dyDescent="0.25">
      <c r="A3594" s="1" t="s">
        <v>2155</v>
      </c>
      <c r="B3594">
        <v>3</v>
      </c>
      <c r="C3594" s="2">
        <v>43573.949444444443</v>
      </c>
      <c r="D3594" s="2">
        <v>43573.969375000001</v>
      </c>
      <c r="E3594">
        <v>39.78436</v>
      </c>
      <c r="F3594">
        <v>-105.08864</v>
      </c>
      <c r="G3594">
        <v>39.784320000000001</v>
      </c>
      <c r="H3594">
        <v>-105.11468000000001</v>
      </c>
      <c r="I3594">
        <v>1.383</v>
      </c>
      <c r="J3594" s="1" t="s">
        <v>2156</v>
      </c>
      <c r="L3594" s="1" t="s">
        <v>137</v>
      </c>
      <c r="M3594" s="1" t="s">
        <v>47</v>
      </c>
      <c r="N3594" s="1" t="s">
        <v>543</v>
      </c>
      <c r="O3594" s="1" t="s">
        <v>115</v>
      </c>
      <c r="P3594" s="1" t="s">
        <v>198</v>
      </c>
      <c r="Q3594" s="1" t="s">
        <v>544</v>
      </c>
      <c r="R3594" s="1" t="s">
        <v>48</v>
      </c>
      <c r="S3594" s="1" t="s">
        <v>79</v>
      </c>
      <c r="T3594" s="1" t="s">
        <v>205</v>
      </c>
      <c r="U3594" s="2">
        <v>43573.952777777777</v>
      </c>
      <c r="V3594">
        <v>50</v>
      </c>
      <c r="W3594">
        <v>50</v>
      </c>
      <c r="X3594">
        <v>35</v>
      </c>
      <c r="Y3594">
        <v>24.57</v>
      </c>
      <c r="Z3594">
        <v>10</v>
      </c>
      <c r="AA3594" s="1" t="s">
        <v>8942</v>
      </c>
      <c r="AB3594">
        <v>0</v>
      </c>
      <c r="AC3594">
        <v>0</v>
      </c>
      <c r="AD3594" s="1" t="s">
        <v>818</v>
      </c>
      <c r="AE3594" t="b">
        <v>0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s="1" t="s">
        <v>53</v>
      </c>
      <c r="AS3594" s="1" t="s">
        <v>53</v>
      </c>
      <c r="AT3594" s="1" t="s">
        <v>53</v>
      </c>
      <c r="AU3594" s="1" t="s">
        <v>53</v>
      </c>
    </row>
    <row r="3595" spans="1:47" x14ac:dyDescent="0.25">
      <c r="A3595" s="1" t="s">
        <v>9381</v>
      </c>
      <c r="B3595">
        <v>2</v>
      </c>
      <c r="C3595" s="2">
        <v>43573.989004629628</v>
      </c>
      <c r="D3595" s="2">
        <v>43574.009641203702</v>
      </c>
      <c r="E3595">
        <v>39.78436</v>
      </c>
      <c r="F3595">
        <v>-105.08864</v>
      </c>
      <c r="G3595">
        <v>39.784320000000001</v>
      </c>
      <c r="H3595">
        <v>-105.11468000000001</v>
      </c>
      <c r="I3595">
        <v>1.383</v>
      </c>
      <c r="J3595" s="1" t="s">
        <v>9382</v>
      </c>
      <c r="L3595" s="1" t="s">
        <v>137</v>
      </c>
      <c r="M3595" s="1" t="s">
        <v>47</v>
      </c>
      <c r="N3595" s="1" t="s">
        <v>543</v>
      </c>
      <c r="O3595" s="1" t="s">
        <v>115</v>
      </c>
      <c r="P3595" s="1" t="s">
        <v>198</v>
      </c>
      <c r="Q3595" s="1" t="s">
        <v>544</v>
      </c>
      <c r="R3595" s="1" t="s">
        <v>48</v>
      </c>
      <c r="S3595" s="1" t="s">
        <v>79</v>
      </c>
      <c r="T3595" s="1" t="s">
        <v>205</v>
      </c>
      <c r="U3595" s="2">
        <v>43573.98333333333</v>
      </c>
      <c r="V3595">
        <v>50</v>
      </c>
      <c r="W3595">
        <v>50</v>
      </c>
      <c r="X3595">
        <v>35</v>
      </c>
      <c r="Y3595">
        <v>24.57</v>
      </c>
      <c r="Z3595">
        <v>10</v>
      </c>
      <c r="AA3595" s="1" t="s">
        <v>60</v>
      </c>
      <c r="AB3595">
        <v>5</v>
      </c>
      <c r="AC3595">
        <v>0</v>
      </c>
      <c r="AD3595" s="1" t="s">
        <v>818</v>
      </c>
      <c r="AE3595" t="b">
        <v>0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s="1" t="s">
        <v>53</v>
      </c>
      <c r="AS3595" s="1" t="s">
        <v>53</v>
      </c>
      <c r="AT3595" s="1" t="s">
        <v>53</v>
      </c>
      <c r="AU3595" s="1" t="s">
        <v>53</v>
      </c>
    </row>
    <row r="3596" spans="1:47" x14ac:dyDescent="0.25">
      <c r="A3596" s="1" t="s">
        <v>4364</v>
      </c>
      <c r="B3596">
        <v>4</v>
      </c>
      <c r="C3596" s="2">
        <v>43574.24628472222</v>
      </c>
      <c r="D3596" s="2">
        <v>43574.266921296294</v>
      </c>
      <c r="E3596">
        <v>39.561349999999997</v>
      </c>
      <c r="F3596">
        <v>-107.28945</v>
      </c>
      <c r="G3596">
        <v>39.549028</v>
      </c>
      <c r="H3596">
        <v>-107.326206</v>
      </c>
      <c r="I3596">
        <v>2.1349999999999998</v>
      </c>
      <c r="J3596" s="1" t="s">
        <v>4365</v>
      </c>
      <c r="L3596" s="1" t="s">
        <v>137</v>
      </c>
      <c r="M3596" s="1" t="s">
        <v>47</v>
      </c>
      <c r="N3596" s="1" t="s">
        <v>3910</v>
      </c>
      <c r="O3596" s="1" t="s">
        <v>187</v>
      </c>
      <c r="P3596" s="1" t="s">
        <v>198</v>
      </c>
      <c r="Q3596" s="1" t="s">
        <v>3911</v>
      </c>
      <c r="R3596" s="1" t="s">
        <v>48</v>
      </c>
      <c r="S3596" s="1" t="s">
        <v>79</v>
      </c>
      <c r="T3596" s="1" t="s">
        <v>3912</v>
      </c>
      <c r="U3596" s="2">
        <v>43574.245833333334</v>
      </c>
      <c r="V3596">
        <v>32</v>
      </c>
      <c r="W3596">
        <v>26</v>
      </c>
      <c r="X3596">
        <v>60</v>
      </c>
      <c r="Y3596">
        <v>20.45</v>
      </c>
      <c r="Z3596">
        <v>10</v>
      </c>
      <c r="AA3596" s="1" t="s">
        <v>71</v>
      </c>
      <c r="AB3596">
        <v>7</v>
      </c>
      <c r="AD3596" s="1" t="s">
        <v>1067</v>
      </c>
      <c r="AE3596" t="b">
        <v>0</v>
      </c>
      <c r="AF3596" t="b">
        <v>0</v>
      </c>
      <c r="AG3596" t="b">
        <v>0</v>
      </c>
      <c r="AH3596" t="b">
        <v>0</v>
      </c>
      <c r="AI3596" t="b">
        <v>1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s="1" t="s">
        <v>53</v>
      </c>
      <c r="AS3596" s="1" t="s">
        <v>53</v>
      </c>
      <c r="AT3596" s="1" t="s">
        <v>51</v>
      </c>
      <c r="AU3596" s="1" t="s">
        <v>51</v>
      </c>
    </row>
    <row r="3597" spans="1:47" x14ac:dyDescent="0.25">
      <c r="A3597" s="1" t="s">
        <v>4366</v>
      </c>
      <c r="B3597">
        <v>4</v>
      </c>
      <c r="C3597" s="2">
        <v>43574.233263888891</v>
      </c>
      <c r="D3597" s="2">
        <v>43574.25304398148</v>
      </c>
      <c r="E3597">
        <v>39.561349999999997</v>
      </c>
      <c r="F3597">
        <v>-107.28945</v>
      </c>
      <c r="G3597">
        <v>39.549028</v>
      </c>
      <c r="H3597">
        <v>-107.326206</v>
      </c>
      <c r="I3597">
        <v>2.1349999999999998</v>
      </c>
      <c r="J3597" s="1" t="s">
        <v>4367</v>
      </c>
      <c r="L3597" s="1" t="s">
        <v>137</v>
      </c>
      <c r="M3597" s="1" t="s">
        <v>47</v>
      </c>
      <c r="N3597" s="1" t="s">
        <v>3910</v>
      </c>
      <c r="O3597" s="1" t="s">
        <v>187</v>
      </c>
      <c r="P3597" s="1" t="s">
        <v>198</v>
      </c>
      <c r="Q3597" s="1" t="s">
        <v>3911</v>
      </c>
      <c r="R3597" s="1" t="s">
        <v>48</v>
      </c>
      <c r="S3597" s="1" t="s">
        <v>79</v>
      </c>
      <c r="T3597" s="1" t="s">
        <v>3912</v>
      </c>
      <c r="U3597" s="2">
        <v>43574.229166666664</v>
      </c>
      <c r="V3597">
        <v>32</v>
      </c>
      <c r="W3597">
        <v>26</v>
      </c>
      <c r="X3597">
        <v>60</v>
      </c>
      <c r="Y3597">
        <v>20.45</v>
      </c>
      <c r="Z3597">
        <v>10</v>
      </c>
      <c r="AA3597" s="1" t="s">
        <v>71</v>
      </c>
      <c r="AB3597">
        <v>6</v>
      </c>
      <c r="AD3597" s="1" t="s">
        <v>1067</v>
      </c>
      <c r="AE3597" t="b">
        <v>0</v>
      </c>
      <c r="AF3597" t="b">
        <v>0</v>
      </c>
      <c r="AG3597" t="b">
        <v>0</v>
      </c>
      <c r="AH3597" t="b">
        <v>0</v>
      </c>
      <c r="AI3597" t="b">
        <v>1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s="1" t="s">
        <v>53</v>
      </c>
      <c r="AS3597" s="1" t="s">
        <v>53</v>
      </c>
      <c r="AT3597" s="1" t="s">
        <v>51</v>
      </c>
      <c r="AU3597" s="1" t="s">
        <v>51</v>
      </c>
    </row>
    <row r="3598" spans="1:47" x14ac:dyDescent="0.25">
      <c r="A3598" s="1" t="s">
        <v>5576</v>
      </c>
      <c r="B3598">
        <v>4</v>
      </c>
      <c r="C3598" s="2">
        <v>43574.297847222224</v>
      </c>
      <c r="D3598" s="2">
        <v>43574.38082175926</v>
      </c>
      <c r="E3598">
        <v>39.778280000000002</v>
      </c>
      <c r="F3598">
        <v>-104.89666</v>
      </c>
      <c r="G3598">
        <v>39.776888999999997</v>
      </c>
      <c r="H3598">
        <v>-104.891305</v>
      </c>
      <c r="I3598">
        <v>0.3</v>
      </c>
      <c r="J3598" s="1" t="s">
        <v>819</v>
      </c>
      <c r="L3598" s="1" t="s">
        <v>165</v>
      </c>
      <c r="M3598" s="1" t="s">
        <v>47</v>
      </c>
      <c r="N3598" s="1" t="s">
        <v>131</v>
      </c>
      <c r="O3598" s="1" t="s">
        <v>131</v>
      </c>
      <c r="P3598" s="1" t="s">
        <v>198</v>
      </c>
      <c r="Q3598" s="1" t="s">
        <v>246</v>
      </c>
      <c r="R3598" s="1" t="s">
        <v>48</v>
      </c>
      <c r="S3598" s="1" t="s">
        <v>79</v>
      </c>
      <c r="T3598" s="1" t="s">
        <v>205</v>
      </c>
      <c r="U3598" s="2">
        <v>43574.322916666664</v>
      </c>
      <c r="V3598">
        <v>45</v>
      </c>
      <c r="W3598">
        <v>42</v>
      </c>
      <c r="X3598">
        <v>53</v>
      </c>
      <c r="Y3598">
        <v>24.5</v>
      </c>
      <c r="Z3598">
        <v>60</v>
      </c>
      <c r="AA3598" s="1" t="s">
        <v>72</v>
      </c>
      <c r="AB3598">
        <v>5</v>
      </c>
      <c r="AC3598">
        <v>0</v>
      </c>
      <c r="AD3598" s="1" t="s">
        <v>50</v>
      </c>
      <c r="AE3598" t="b">
        <v>0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s="1" t="s">
        <v>51</v>
      </c>
      <c r="AS3598" s="1" t="s">
        <v>51</v>
      </c>
      <c r="AT3598" s="1" t="s">
        <v>51</v>
      </c>
      <c r="AU3598" s="1" t="s">
        <v>51</v>
      </c>
    </row>
    <row r="3599" spans="1:47" x14ac:dyDescent="0.25">
      <c r="A3599" s="1" t="s">
        <v>3409</v>
      </c>
      <c r="B3599">
        <v>3</v>
      </c>
      <c r="C3599" s="2">
        <v>43574.284317129626</v>
      </c>
      <c r="D3599" s="2">
        <v>43574.297951388886</v>
      </c>
      <c r="E3599">
        <v>40.199539999999999</v>
      </c>
      <c r="F3599">
        <v>-104.97993</v>
      </c>
      <c r="G3599">
        <v>40.207768000000002</v>
      </c>
      <c r="H3599">
        <v>-104.9799</v>
      </c>
      <c r="I3599">
        <v>0.56899999999999995</v>
      </c>
      <c r="J3599" s="1" t="s">
        <v>264</v>
      </c>
      <c r="L3599" s="1" t="s">
        <v>265</v>
      </c>
      <c r="M3599" s="1" t="s">
        <v>47</v>
      </c>
      <c r="N3599" s="1" t="s">
        <v>208</v>
      </c>
      <c r="O3599" s="1" t="s">
        <v>209</v>
      </c>
      <c r="P3599" s="1" t="s">
        <v>198</v>
      </c>
      <c r="Q3599" s="1" t="s">
        <v>210</v>
      </c>
      <c r="R3599" s="1" t="s">
        <v>48</v>
      </c>
      <c r="S3599" s="1" t="s">
        <v>79</v>
      </c>
      <c r="T3599" s="1" t="s">
        <v>211</v>
      </c>
      <c r="U3599" s="2">
        <v>43574.288194444445</v>
      </c>
      <c r="V3599">
        <v>39</v>
      </c>
      <c r="W3599">
        <v>35</v>
      </c>
      <c r="X3599">
        <v>69</v>
      </c>
      <c r="Y3599">
        <v>25.06</v>
      </c>
      <c r="Z3599">
        <v>10</v>
      </c>
      <c r="AA3599" s="1" t="s">
        <v>57</v>
      </c>
      <c r="AB3599">
        <v>5</v>
      </c>
      <c r="AC3599">
        <v>0</v>
      </c>
      <c r="AD3599" s="1" t="s">
        <v>50</v>
      </c>
      <c r="AE3599" t="b">
        <v>0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s="1" t="s">
        <v>51</v>
      </c>
      <c r="AS3599" s="1" t="s">
        <v>51</v>
      </c>
      <c r="AT3599" s="1" t="s">
        <v>51</v>
      </c>
      <c r="AU3599" s="1" t="s">
        <v>51</v>
      </c>
    </row>
    <row r="3600" spans="1:47" x14ac:dyDescent="0.25">
      <c r="A3600" s="1" t="s">
        <v>5577</v>
      </c>
      <c r="B3600">
        <v>4</v>
      </c>
      <c r="C3600" s="2">
        <v>43574.458275462966</v>
      </c>
      <c r="D3600" s="2">
        <v>43574.477314814816</v>
      </c>
      <c r="E3600">
        <v>39.740459999999999</v>
      </c>
      <c r="F3600">
        <v>-105.01481</v>
      </c>
      <c r="G3600">
        <v>39.74051</v>
      </c>
      <c r="H3600">
        <v>-105.024716</v>
      </c>
      <c r="I3600">
        <v>0.52600000000000002</v>
      </c>
      <c r="J3600" s="1" t="s">
        <v>5578</v>
      </c>
      <c r="L3600" s="1" t="s">
        <v>930</v>
      </c>
      <c r="M3600" s="1" t="s">
        <v>47</v>
      </c>
      <c r="N3600" s="1" t="s">
        <v>131</v>
      </c>
      <c r="O3600" s="1" t="s">
        <v>131</v>
      </c>
      <c r="P3600" s="1" t="s">
        <v>198</v>
      </c>
      <c r="Q3600" s="1" t="s">
        <v>310</v>
      </c>
      <c r="R3600" s="1" t="s">
        <v>48</v>
      </c>
      <c r="S3600" s="1" t="s">
        <v>79</v>
      </c>
      <c r="T3600" s="1" t="s">
        <v>205</v>
      </c>
      <c r="U3600" s="2">
        <v>43574.447916666664</v>
      </c>
      <c r="V3600">
        <v>63</v>
      </c>
      <c r="W3600">
        <v>63</v>
      </c>
      <c r="X3600">
        <v>27</v>
      </c>
      <c r="Y3600">
        <v>24.51</v>
      </c>
      <c r="Z3600">
        <v>60</v>
      </c>
      <c r="AA3600" s="1" t="s">
        <v>64</v>
      </c>
      <c r="AB3600">
        <v>7</v>
      </c>
      <c r="AC3600">
        <v>0</v>
      </c>
      <c r="AD3600" s="1" t="s">
        <v>50</v>
      </c>
      <c r="AE3600" t="b">
        <v>0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s="1" t="s">
        <v>51</v>
      </c>
      <c r="AS3600" s="1" t="s">
        <v>51</v>
      </c>
      <c r="AT3600" s="1" t="s">
        <v>51</v>
      </c>
      <c r="AU3600" s="1" t="s">
        <v>51</v>
      </c>
    </row>
    <row r="3601" spans="1:47" x14ac:dyDescent="0.25">
      <c r="A3601" s="1" t="s">
        <v>5579</v>
      </c>
      <c r="B3601">
        <v>4</v>
      </c>
      <c r="C3601" s="2">
        <v>43574.311921296299</v>
      </c>
      <c r="D3601" s="2">
        <v>43574.332488425927</v>
      </c>
      <c r="E3601">
        <v>39.776879999999998</v>
      </c>
      <c r="F3601">
        <v>-104.890221</v>
      </c>
      <c r="G3601">
        <v>39.777090000000001</v>
      </c>
      <c r="H3601">
        <v>-104.88226</v>
      </c>
      <c r="I3601">
        <v>0.42299999999999999</v>
      </c>
      <c r="J3601" s="1" t="s">
        <v>2189</v>
      </c>
      <c r="L3601" s="1" t="s">
        <v>143</v>
      </c>
      <c r="M3601" s="1" t="s">
        <v>47</v>
      </c>
      <c r="N3601" s="1" t="s">
        <v>131</v>
      </c>
      <c r="O3601" s="1" t="s">
        <v>131</v>
      </c>
      <c r="P3601" s="1" t="s">
        <v>198</v>
      </c>
      <c r="Q3601" s="1" t="s">
        <v>246</v>
      </c>
      <c r="R3601" s="1" t="s">
        <v>48</v>
      </c>
      <c r="S3601" s="1" t="s">
        <v>79</v>
      </c>
      <c r="T3601" s="1" t="s">
        <v>205</v>
      </c>
      <c r="U3601" s="2">
        <v>43574.322916666664</v>
      </c>
      <c r="V3601">
        <v>45</v>
      </c>
      <c r="W3601">
        <v>42</v>
      </c>
      <c r="X3601">
        <v>53</v>
      </c>
      <c r="Y3601">
        <v>24.5</v>
      </c>
      <c r="Z3601">
        <v>60</v>
      </c>
      <c r="AA3601" s="1" t="s">
        <v>72</v>
      </c>
      <c r="AB3601">
        <v>5</v>
      </c>
      <c r="AC3601">
        <v>0</v>
      </c>
      <c r="AD3601" s="1" t="s">
        <v>50</v>
      </c>
      <c r="AE3601" t="b">
        <v>0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s="1" t="s">
        <v>51</v>
      </c>
      <c r="AS3601" s="1" t="s">
        <v>51</v>
      </c>
      <c r="AT3601" s="1" t="s">
        <v>51</v>
      </c>
      <c r="AU3601" s="1" t="s">
        <v>51</v>
      </c>
    </row>
    <row r="3602" spans="1:47" x14ac:dyDescent="0.25">
      <c r="A3602" s="1" t="s">
        <v>5580</v>
      </c>
      <c r="B3602">
        <v>4</v>
      </c>
      <c r="C3602" s="2">
        <v>43574.458275462966</v>
      </c>
      <c r="D3602" s="2">
        <v>43574.478229166663</v>
      </c>
      <c r="E3602">
        <v>39.743040000000001</v>
      </c>
      <c r="F3602">
        <v>-105.01587000000001</v>
      </c>
      <c r="G3602">
        <v>39.740470000000002</v>
      </c>
      <c r="H3602">
        <v>-105.01537</v>
      </c>
      <c r="I3602">
        <v>0.18</v>
      </c>
      <c r="J3602" s="1" t="s">
        <v>5566</v>
      </c>
      <c r="L3602" s="1" t="s">
        <v>129</v>
      </c>
      <c r="M3602" s="1" t="s">
        <v>47</v>
      </c>
      <c r="N3602" s="1" t="s">
        <v>131</v>
      </c>
      <c r="O3602" s="1" t="s">
        <v>131</v>
      </c>
      <c r="P3602" s="1" t="s">
        <v>198</v>
      </c>
      <c r="Q3602" s="1" t="s">
        <v>310</v>
      </c>
      <c r="R3602" s="1" t="s">
        <v>48</v>
      </c>
      <c r="S3602" s="1" t="s">
        <v>79</v>
      </c>
      <c r="T3602" s="1" t="s">
        <v>205</v>
      </c>
      <c r="U3602" s="2">
        <v>43574.447916666664</v>
      </c>
      <c r="V3602">
        <v>63</v>
      </c>
      <c r="W3602">
        <v>63</v>
      </c>
      <c r="X3602">
        <v>27</v>
      </c>
      <c r="Y3602">
        <v>24.51</v>
      </c>
      <c r="Z3602">
        <v>60</v>
      </c>
      <c r="AA3602" s="1" t="s">
        <v>64</v>
      </c>
      <c r="AB3602">
        <v>7</v>
      </c>
      <c r="AC3602">
        <v>0</v>
      </c>
      <c r="AD3602" s="1" t="s">
        <v>50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s="1" t="s">
        <v>51</v>
      </c>
      <c r="AS3602" s="1" t="s">
        <v>51</v>
      </c>
      <c r="AT3602" s="1" t="s">
        <v>51</v>
      </c>
      <c r="AU3602" s="1" t="s">
        <v>51</v>
      </c>
    </row>
    <row r="3603" spans="1:47" x14ac:dyDescent="0.25">
      <c r="A3603" s="1" t="s">
        <v>5690</v>
      </c>
      <c r="B3603">
        <v>3</v>
      </c>
      <c r="C3603" s="2">
        <v>43574.335868055554</v>
      </c>
      <c r="D3603" s="2">
        <v>43574.35628472222</v>
      </c>
      <c r="E3603">
        <v>39.783931000000003</v>
      </c>
      <c r="F3603">
        <v>-104.98936999999999</v>
      </c>
      <c r="G3603">
        <v>39.787300000000002</v>
      </c>
      <c r="H3603">
        <v>-104.98934</v>
      </c>
      <c r="I3603">
        <v>0.23300000000000001</v>
      </c>
      <c r="J3603" s="1" t="s">
        <v>532</v>
      </c>
      <c r="L3603" s="1" t="s">
        <v>265</v>
      </c>
      <c r="M3603" s="1" t="s">
        <v>47</v>
      </c>
      <c r="N3603" s="1" t="s">
        <v>131</v>
      </c>
      <c r="O3603" s="1" t="s">
        <v>131</v>
      </c>
      <c r="P3603" s="1" t="s">
        <v>198</v>
      </c>
      <c r="Q3603" s="1" t="s">
        <v>246</v>
      </c>
      <c r="R3603" s="1" t="s">
        <v>48</v>
      </c>
      <c r="S3603" s="1" t="s">
        <v>79</v>
      </c>
      <c r="T3603" s="1" t="s">
        <v>205</v>
      </c>
      <c r="U3603" s="2">
        <v>43574.322916666664</v>
      </c>
      <c r="V3603">
        <v>45</v>
      </c>
      <c r="W3603">
        <v>42</v>
      </c>
      <c r="X3603">
        <v>53</v>
      </c>
      <c r="Y3603">
        <v>24.5</v>
      </c>
      <c r="Z3603">
        <v>60</v>
      </c>
      <c r="AA3603" s="1" t="s">
        <v>72</v>
      </c>
      <c r="AB3603">
        <v>5</v>
      </c>
      <c r="AC3603">
        <v>0</v>
      </c>
      <c r="AD3603" s="1" t="s">
        <v>50</v>
      </c>
      <c r="AE3603" t="b">
        <v>0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s="1" t="s">
        <v>51</v>
      </c>
      <c r="AS3603" s="1" t="s">
        <v>51</v>
      </c>
      <c r="AT3603" s="1" t="s">
        <v>51</v>
      </c>
      <c r="AU3603" s="1" t="s">
        <v>51</v>
      </c>
    </row>
    <row r="3604" spans="1:47" x14ac:dyDescent="0.25">
      <c r="A3604" s="1" t="s">
        <v>3819</v>
      </c>
      <c r="B3604">
        <v>3</v>
      </c>
      <c r="C3604" s="2">
        <v>43574.371817129628</v>
      </c>
      <c r="D3604" s="2">
        <v>43574.392395833333</v>
      </c>
      <c r="E3604">
        <v>39.282333999999999</v>
      </c>
      <c r="F3604">
        <v>-104.89668899999999</v>
      </c>
      <c r="G3604">
        <v>39.289051999999998</v>
      </c>
      <c r="H3604">
        <v>-104.895534</v>
      </c>
      <c r="I3604">
        <v>0.46800000000000003</v>
      </c>
      <c r="J3604" s="1" t="s">
        <v>398</v>
      </c>
      <c r="L3604" s="1" t="s">
        <v>194</v>
      </c>
      <c r="M3604" s="1" t="s">
        <v>47</v>
      </c>
      <c r="N3604" s="1" t="s">
        <v>191</v>
      </c>
      <c r="O3604" s="1" t="s">
        <v>121</v>
      </c>
      <c r="P3604" s="1" t="s">
        <v>198</v>
      </c>
      <c r="Q3604" s="1" t="s">
        <v>333</v>
      </c>
      <c r="R3604" s="1" t="s">
        <v>48</v>
      </c>
      <c r="S3604" s="1" t="s">
        <v>79</v>
      </c>
      <c r="T3604" s="1" t="s">
        <v>223</v>
      </c>
      <c r="U3604" s="2">
        <v>43574.368055555555</v>
      </c>
      <c r="V3604">
        <v>52</v>
      </c>
      <c r="W3604">
        <v>52</v>
      </c>
      <c r="X3604">
        <v>38</v>
      </c>
      <c r="Y3604">
        <v>23.28</v>
      </c>
      <c r="Z3604">
        <v>10</v>
      </c>
      <c r="AA3604" s="1" t="s">
        <v>57</v>
      </c>
      <c r="AB3604">
        <v>3</v>
      </c>
      <c r="AC3604">
        <v>0</v>
      </c>
      <c r="AD3604" s="1" t="s">
        <v>50</v>
      </c>
      <c r="AE3604" t="b">
        <v>0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s="1" t="s">
        <v>51</v>
      </c>
      <c r="AS3604" s="1" t="s">
        <v>51</v>
      </c>
      <c r="AT3604" s="1" t="s">
        <v>51</v>
      </c>
      <c r="AU3604" s="1" t="s">
        <v>51</v>
      </c>
    </row>
    <row r="3605" spans="1:47" x14ac:dyDescent="0.25">
      <c r="A3605" s="1" t="s">
        <v>8720</v>
      </c>
      <c r="B3605">
        <v>3</v>
      </c>
      <c r="C3605" s="2">
        <v>43574.448368055557</v>
      </c>
      <c r="D3605" s="2">
        <v>43574.4687962963</v>
      </c>
      <c r="E3605">
        <v>37.137188999999999</v>
      </c>
      <c r="F3605">
        <v>-102.604125</v>
      </c>
      <c r="G3605">
        <v>37.118735999999998</v>
      </c>
      <c r="H3605">
        <v>-102.584442</v>
      </c>
      <c r="I3605">
        <v>1.6739999999999999</v>
      </c>
      <c r="J3605" s="1" t="s">
        <v>8450</v>
      </c>
      <c r="K3605">
        <v>8791</v>
      </c>
      <c r="L3605" s="1" t="s">
        <v>6760</v>
      </c>
      <c r="M3605" s="1" t="s">
        <v>47</v>
      </c>
      <c r="N3605" s="1" t="s">
        <v>6315</v>
      </c>
      <c r="O3605" s="1" t="s">
        <v>5532</v>
      </c>
      <c r="P3605" s="1" t="s">
        <v>198</v>
      </c>
      <c r="Q3605" s="1" t="s">
        <v>8593</v>
      </c>
      <c r="R3605" s="1" t="s">
        <v>48</v>
      </c>
      <c r="S3605" s="1" t="s">
        <v>79</v>
      </c>
      <c r="T3605" s="1" t="s">
        <v>5534</v>
      </c>
      <c r="U3605" s="2">
        <v>43574.455555555556</v>
      </c>
      <c r="V3605">
        <v>59</v>
      </c>
      <c r="X3605">
        <v>29</v>
      </c>
      <c r="Y3605">
        <v>25.71</v>
      </c>
      <c r="AA3605" s="1" t="s">
        <v>69</v>
      </c>
      <c r="AC3605">
        <v>0</v>
      </c>
      <c r="AD3605" s="1" t="s">
        <v>69</v>
      </c>
      <c r="AE3605" t="b">
        <v>0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s="1" t="s">
        <v>51</v>
      </c>
      <c r="AS3605" s="1" t="s">
        <v>51</v>
      </c>
      <c r="AT3605" s="1" t="s">
        <v>51</v>
      </c>
      <c r="AU3605" s="1" t="s">
        <v>51</v>
      </c>
    </row>
    <row r="3606" spans="1:47" x14ac:dyDescent="0.25">
      <c r="A3606" s="1" t="s">
        <v>5691</v>
      </c>
      <c r="B3606">
        <v>3</v>
      </c>
      <c r="C3606" s="2">
        <v>43574.494201388887</v>
      </c>
      <c r="D3606" s="2">
        <v>43574.510439814818</v>
      </c>
      <c r="E3606">
        <v>39.856301000000002</v>
      </c>
      <c r="F3606">
        <v>-104.987278</v>
      </c>
      <c r="G3606">
        <v>39.853580000000001</v>
      </c>
      <c r="H3606">
        <v>-104.98669</v>
      </c>
      <c r="I3606">
        <v>0.191</v>
      </c>
      <c r="J3606" s="1" t="s">
        <v>517</v>
      </c>
      <c r="L3606" s="1" t="s">
        <v>1313</v>
      </c>
      <c r="M3606" s="1" t="s">
        <v>47</v>
      </c>
      <c r="N3606" s="1" t="s">
        <v>131</v>
      </c>
      <c r="O3606" s="1" t="s">
        <v>147</v>
      </c>
      <c r="P3606" s="1" t="s">
        <v>198</v>
      </c>
      <c r="Q3606" s="1" t="s">
        <v>204</v>
      </c>
      <c r="R3606" s="1" t="s">
        <v>48</v>
      </c>
      <c r="S3606" s="1" t="s">
        <v>79</v>
      </c>
      <c r="T3606" s="1" t="s">
        <v>205</v>
      </c>
      <c r="U3606" s="2">
        <v>43574.491666666669</v>
      </c>
      <c r="V3606">
        <v>64</v>
      </c>
      <c r="W3606">
        <v>64</v>
      </c>
      <c r="X3606">
        <v>26</v>
      </c>
      <c r="Y3606">
        <v>24.49</v>
      </c>
      <c r="Z3606">
        <v>60</v>
      </c>
      <c r="AA3606" s="1" t="s">
        <v>64</v>
      </c>
      <c r="AB3606">
        <v>8</v>
      </c>
      <c r="AC3606">
        <v>0</v>
      </c>
      <c r="AD3606" s="1" t="s">
        <v>50</v>
      </c>
      <c r="AE3606" t="b">
        <v>0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s="1" t="s">
        <v>51</v>
      </c>
      <c r="AS3606" s="1" t="s">
        <v>51</v>
      </c>
      <c r="AT3606" s="1" t="s">
        <v>51</v>
      </c>
      <c r="AU3606" s="1" t="s">
        <v>51</v>
      </c>
    </row>
    <row r="3607" spans="1:47" x14ac:dyDescent="0.25">
      <c r="A3607" s="1" t="s">
        <v>3252</v>
      </c>
      <c r="B3607">
        <v>3</v>
      </c>
      <c r="C3607" s="2">
        <v>43574.582766203705</v>
      </c>
      <c r="D3607" s="2">
        <v>43574.603518518517</v>
      </c>
      <c r="E3607">
        <v>39.648710000000001</v>
      </c>
      <c r="F3607">
        <v>-104.9161</v>
      </c>
      <c r="G3607">
        <v>39.643203</v>
      </c>
      <c r="H3607">
        <v>-104.91291200000001</v>
      </c>
      <c r="I3607">
        <v>0.41699999999999998</v>
      </c>
      <c r="J3607" s="1" t="s">
        <v>220</v>
      </c>
      <c r="L3607" s="1" t="s">
        <v>172</v>
      </c>
      <c r="M3607" s="1" t="s">
        <v>47</v>
      </c>
      <c r="N3607" s="1" t="s">
        <v>131</v>
      </c>
      <c r="O3607" s="1" t="s">
        <v>131</v>
      </c>
      <c r="P3607" s="1" t="s">
        <v>198</v>
      </c>
      <c r="Q3607" s="1" t="s">
        <v>414</v>
      </c>
      <c r="R3607" s="1" t="s">
        <v>48</v>
      </c>
      <c r="S3607" s="1" t="s">
        <v>79</v>
      </c>
      <c r="T3607" s="1" t="s">
        <v>200</v>
      </c>
      <c r="U3607" s="2">
        <v>43574.578472222223</v>
      </c>
      <c r="V3607">
        <v>67</v>
      </c>
      <c r="W3607">
        <v>67</v>
      </c>
      <c r="X3607">
        <v>25</v>
      </c>
      <c r="Y3607">
        <v>24.24</v>
      </c>
      <c r="Z3607">
        <v>10</v>
      </c>
      <c r="AA3607" s="1" t="s">
        <v>64</v>
      </c>
      <c r="AB3607">
        <v>5</v>
      </c>
      <c r="AC3607">
        <v>0</v>
      </c>
      <c r="AD3607" s="1" t="s">
        <v>50</v>
      </c>
      <c r="AE3607" t="b">
        <v>0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1</v>
      </c>
      <c r="AL3607" t="b">
        <v>0</v>
      </c>
      <c r="AM3607" t="b">
        <v>1</v>
      </c>
      <c r="AN3607" t="b">
        <v>0</v>
      </c>
      <c r="AO3607" t="b">
        <v>0</v>
      </c>
      <c r="AP3607" t="b">
        <v>0</v>
      </c>
      <c r="AQ3607" t="b">
        <v>0</v>
      </c>
      <c r="AR3607" s="1" t="s">
        <v>51</v>
      </c>
      <c r="AS3607" s="1" t="s">
        <v>51</v>
      </c>
      <c r="AT3607" s="1" t="s">
        <v>51</v>
      </c>
      <c r="AU3607" s="1" t="s">
        <v>51</v>
      </c>
    </row>
    <row r="3608" spans="1:47" x14ac:dyDescent="0.25">
      <c r="A3608" s="1" t="s">
        <v>8260</v>
      </c>
      <c r="B3608">
        <v>3</v>
      </c>
      <c r="C3608" s="2">
        <v>43574.685891203706</v>
      </c>
      <c r="D3608" s="2">
        <v>43574.706307870372</v>
      </c>
      <c r="E3608">
        <v>38.323121</v>
      </c>
      <c r="F3608">
        <v>-104.69870299999999</v>
      </c>
      <c r="G3608">
        <v>38.322198999999998</v>
      </c>
      <c r="H3608">
        <v>-104.695331</v>
      </c>
      <c r="I3608">
        <v>0.19400000000000001</v>
      </c>
      <c r="J3608" s="1" t="s">
        <v>6711</v>
      </c>
      <c r="K3608">
        <v>4324</v>
      </c>
      <c r="L3608" s="1" t="s">
        <v>6595</v>
      </c>
      <c r="M3608" s="1" t="s">
        <v>47</v>
      </c>
      <c r="N3608" s="1" t="s">
        <v>411</v>
      </c>
      <c r="O3608" s="1" t="s">
        <v>411</v>
      </c>
      <c r="P3608" s="1" t="s">
        <v>198</v>
      </c>
      <c r="Q3608" s="1" t="s">
        <v>2844</v>
      </c>
      <c r="R3608" s="1" t="s">
        <v>48</v>
      </c>
      <c r="S3608" s="1" t="s">
        <v>79</v>
      </c>
      <c r="T3608" s="1" t="s">
        <v>413</v>
      </c>
      <c r="U3608" s="2">
        <v>43574.703472222223</v>
      </c>
      <c r="V3608">
        <v>74</v>
      </c>
      <c r="W3608">
        <v>74</v>
      </c>
      <c r="X3608">
        <v>18</v>
      </c>
      <c r="Y3608">
        <v>25.24</v>
      </c>
      <c r="Z3608">
        <v>10</v>
      </c>
      <c r="AA3608" s="1" t="s">
        <v>54</v>
      </c>
      <c r="AB3608">
        <v>3</v>
      </c>
      <c r="AC3608">
        <v>0</v>
      </c>
      <c r="AD3608" s="1" t="s">
        <v>50</v>
      </c>
      <c r="AE3608" t="b">
        <v>0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s="1" t="s">
        <v>51</v>
      </c>
      <c r="AS3608" s="1" t="s">
        <v>51</v>
      </c>
      <c r="AT3608" s="1" t="s">
        <v>51</v>
      </c>
      <c r="AU3608" s="1" t="s">
        <v>51</v>
      </c>
    </row>
    <row r="3609" spans="1:47" x14ac:dyDescent="0.25">
      <c r="A3609" s="1" t="s">
        <v>3410</v>
      </c>
      <c r="B3609">
        <v>3</v>
      </c>
      <c r="C3609" s="2">
        <v>43574.68849537037</v>
      </c>
      <c r="D3609" s="2">
        <v>43574.709085648145</v>
      </c>
      <c r="E3609">
        <v>39.602213999999996</v>
      </c>
      <c r="F3609">
        <v>-104.888992</v>
      </c>
      <c r="G3609">
        <v>39.605420000000002</v>
      </c>
      <c r="H3609">
        <v>-104.89082999999999</v>
      </c>
      <c r="I3609">
        <v>0.24199999999999999</v>
      </c>
      <c r="J3609" s="1" t="s">
        <v>426</v>
      </c>
      <c r="L3609" s="1" t="s">
        <v>877</v>
      </c>
      <c r="M3609" s="1" t="s">
        <v>47</v>
      </c>
      <c r="N3609" s="1" t="s">
        <v>127</v>
      </c>
      <c r="O3609" s="1" t="s">
        <v>201</v>
      </c>
      <c r="P3609" s="1" t="s">
        <v>198</v>
      </c>
      <c r="Q3609" s="1" t="s">
        <v>427</v>
      </c>
      <c r="R3609" s="1" t="s">
        <v>48</v>
      </c>
      <c r="S3609" s="1" t="s">
        <v>79</v>
      </c>
      <c r="T3609" s="1" t="s">
        <v>200</v>
      </c>
      <c r="U3609" s="2">
        <v>43574.703472222223</v>
      </c>
      <c r="V3609">
        <v>70</v>
      </c>
      <c r="W3609">
        <v>70</v>
      </c>
      <c r="X3609">
        <v>23</v>
      </c>
      <c r="Y3609">
        <v>24.19</v>
      </c>
      <c r="Z3609">
        <v>10</v>
      </c>
      <c r="AA3609" s="1" t="s">
        <v>60</v>
      </c>
      <c r="AB3609">
        <v>9</v>
      </c>
      <c r="AC3609">
        <v>0</v>
      </c>
      <c r="AD3609" s="1" t="s">
        <v>50</v>
      </c>
      <c r="AE3609" t="b">
        <v>0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s="1" t="s">
        <v>51</v>
      </c>
      <c r="AS3609" s="1" t="s">
        <v>51</v>
      </c>
      <c r="AT3609" s="1" t="s">
        <v>51</v>
      </c>
      <c r="AU3609" s="1" t="s">
        <v>51</v>
      </c>
    </row>
    <row r="3610" spans="1:47" x14ac:dyDescent="0.25">
      <c r="A3610" s="1" t="s">
        <v>9383</v>
      </c>
      <c r="B3610">
        <v>2</v>
      </c>
      <c r="C3610" s="2">
        <v>43574.69840277778</v>
      </c>
      <c r="D3610" s="2">
        <v>43574.717118055552</v>
      </c>
      <c r="E3610">
        <v>39.606279999999998</v>
      </c>
      <c r="F3610">
        <v>-104.89135</v>
      </c>
      <c r="G3610">
        <v>39.614485000000002</v>
      </c>
      <c r="H3610">
        <v>-104.89608699999999</v>
      </c>
      <c r="I3610">
        <v>0.62</v>
      </c>
      <c r="J3610" s="1" t="s">
        <v>9384</v>
      </c>
      <c r="L3610" s="1" t="s">
        <v>194</v>
      </c>
      <c r="M3610" s="1" t="s">
        <v>47</v>
      </c>
      <c r="N3610" s="1" t="s">
        <v>127</v>
      </c>
      <c r="O3610" s="1" t="s">
        <v>201</v>
      </c>
      <c r="P3610" s="1" t="s">
        <v>198</v>
      </c>
      <c r="Q3610" s="1" t="s">
        <v>427</v>
      </c>
      <c r="R3610" s="1" t="s">
        <v>48</v>
      </c>
      <c r="S3610" s="1" t="s">
        <v>79</v>
      </c>
      <c r="T3610" s="1" t="s">
        <v>200</v>
      </c>
      <c r="U3610" s="2">
        <v>43574.703472222223</v>
      </c>
      <c r="V3610">
        <v>70</v>
      </c>
      <c r="W3610">
        <v>70</v>
      </c>
      <c r="X3610">
        <v>23</v>
      </c>
      <c r="Y3610">
        <v>24.19</v>
      </c>
      <c r="Z3610">
        <v>10</v>
      </c>
      <c r="AA3610" s="1" t="s">
        <v>60</v>
      </c>
      <c r="AB3610">
        <v>9</v>
      </c>
      <c r="AC3610">
        <v>0</v>
      </c>
      <c r="AD3610" s="1" t="s">
        <v>50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s="1" t="s">
        <v>51</v>
      </c>
      <c r="AS3610" s="1" t="s">
        <v>51</v>
      </c>
      <c r="AT3610" s="1" t="s">
        <v>51</v>
      </c>
      <c r="AU3610" s="1" t="s">
        <v>51</v>
      </c>
    </row>
    <row r="3611" spans="1:47" x14ac:dyDescent="0.25">
      <c r="A3611" s="1" t="s">
        <v>8261</v>
      </c>
      <c r="B3611">
        <v>3</v>
      </c>
      <c r="C3611" s="2">
        <v>43574.803576388891</v>
      </c>
      <c r="D3611" s="2">
        <v>43574.824282407404</v>
      </c>
      <c r="E3611">
        <v>38.114494000000001</v>
      </c>
      <c r="F3611">
        <v>-102.86926099999999</v>
      </c>
      <c r="G3611">
        <v>38.114151999999997</v>
      </c>
      <c r="H3611">
        <v>-102.856605</v>
      </c>
      <c r="I3611">
        <v>0.68799999999999994</v>
      </c>
      <c r="J3611" s="1" t="s">
        <v>1043</v>
      </c>
      <c r="K3611">
        <v>29013</v>
      </c>
      <c r="L3611" s="1" t="s">
        <v>6570</v>
      </c>
      <c r="M3611" s="1" t="s">
        <v>47</v>
      </c>
      <c r="N3611" s="1" t="s">
        <v>6641</v>
      </c>
      <c r="O3611" s="1" t="s">
        <v>1040</v>
      </c>
      <c r="P3611" s="1" t="s">
        <v>198</v>
      </c>
      <c r="Q3611" s="1" t="s">
        <v>6917</v>
      </c>
      <c r="R3611" s="1" t="s">
        <v>48</v>
      </c>
      <c r="S3611" s="1" t="s">
        <v>79</v>
      </c>
      <c r="T3611" s="1" t="s">
        <v>3095</v>
      </c>
      <c r="U3611" s="2">
        <v>43574.786805555559</v>
      </c>
      <c r="V3611">
        <v>72</v>
      </c>
      <c r="W3611">
        <v>72</v>
      </c>
      <c r="X3611">
        <v>21</v>
      </c>
      <c r="Y3611">
        <v>26.18</v>
      </c>
      <c r="Z3611">
        <v>10</v>
      </c>
      <c r="AA3611" s="1" t="s">
        <v>66</v>
      </c>
      <c r="AB3611">
        <v>6</v>
      </c>
      <c r="AC3611">
        <v>0</v>
      </c>
      <c r="AD3611" s="1" t="s">
        <v>50</v>
      </c>
      <c r="AE3611" t="b">
        <v>0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s="1" t="s">
        <v>51</v>
      </c>
      <c r="AS3611" s="1" t="s">
        <v>51</v>
      </c>
      <c r="AT3611" s="1" t="s">
        <v>51</v>
      </c>
      <c r="AU3611" s="1" t="s">
        <v>51</v>
      </c>
    </row>
    <row r="3612" spans="1:47" x14ac:dyDescent="0.25">
      <c r="A3612" s="1" t="s">
        <v>3584</v>
      </c>
      <c r="B3612">
        <v>4</v>
      </c>
      <c r="C3612" s="2">
        <v>43574.794733796298</v>
      </c>
      <c r="D3612" s="2">
        <v>43574.814699074072</v>
      </c>
      <c r="E3612">
        <v>39.645840999999997</v>
      </c>
      <c r="F3612">
        <v>-107.074963</v>
      </c>
      <c r="G3612">
        <v>39.615670000000001</v>
      </c>
      <c r="H3612">
        <v>-107.13695199999999</v>
      </c>
      <c r="I3612">
        <v>3.9020000000000001</v>
      </c>
      <c r="J3612" s="1" t="s">
        <v>3553</v>
      </c>
      <c r="L3612" s="1" t="s">
        <v>133</v>
      </c>
      <c r="M3612" s="1" t="s">
        <v>47</v>
      </c>
      <c r="N3612" s="1" t="s">
        <v>1533</v>
      </c>
      <c r="O3612" s="1" t="s">
        <v>501</v>
      </c>
      <c r="P3612" s="1" t="s">
        <v>198</v>
      </c>
      <c r="Q3612" s="1" t="s">
        <v>1534</v>
      </c>
      <c r="R3612" s="1" t="s">
        <v>48</v>
      </c>
      <c r="S3612" s="1" t="s">
        <v>79</v>
      </c>
      <c r="T3612" s="1" t="s">
        <v>612</v>
      </c>
      <c r="U3612" s="2">
        <v>43574.788888888892</v>
      </c>
      <c r="V3612">
        <v>68</v>
      </c>
      <c r="W3612">
        <v>68</v>
      </c>
      <c r="X3612">
        <v>17</v>
      </c>
      <c r="Y3612">
        <v>23.67</v>
      </c>
      <c r="Z3612">
        <v>10</v>
      </c>
      <c r="AA3612" s="1" t="s">
        <v>57</v>
      </c>
      <c r="AB3612">
        <v>9</v>
      </c>
      <c r="AC3612">
        <v>0</v>
      </c>
      <c r="AD3612" s="1" t="s">
        <v>50</v>
      </c>
      <c r="AE3612" t="b">
        <v>0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s="1" t="s">
        <v>51</v>
      </c>
      <c r="AS3612" s="1" t="s">
        <v>51</v>
      </c>
      <c r="AT3612" s="1" t="s">
        <v>51</v>
      </c>
      <c r="AU3612" s="1" t="s">
        <v>51</v>
      </c>
    </row>
    <row r="3613" spans="1:47" x14ac:dyDescent="0.25">
      <c r="A3613" s="1" t="s">
        <v>3411</v>
      </c>
      <c r="B3613">
        <v>3</v>
      </c>
      <c r="C3613" s="2">
        <v>43574.750983796293</v>
      </c>
      <c r="D3613" s="2">
        <v>43574.771597222221</v>
      </c>
      <c r="E3613">
        <v>39.965783000000002</v>
      </c>
      <c r="F3613">
        <v>-105.18638</v>
      </c>
      <c r="G3613">
        <v>39.965552000000002</v>
      </c>
      <c r="H3613">
        <v>-105.185799</v>
      </c>
      <c r="I3613">
        <v>3.5000000000000003E-2</v>
      </c>
      <c r="J3613" s="1" t="s">
        <v>731</v>
      </c>
      <c r="L3613" s="1" t="s">
        <v>143</v>
      </c>
      <c r="M3613" s="1" t="s">
        <v>47</v>
      </c>
      <c r="N3613" s="1" t="s">
        <v>255</v>
      </c>
      <c r="O3613" s="1" t="s">
        <v>255</v>
      </c>
      <c r="P3613" s="1" t="s">
        <v>198</v>
      </c>
      <c r="Q3613" s="1" t="s">
        <v>373</v>
      </c>
      <c r="R3613" s="1" t="s">
        <v>48</v>
      </c>
      <c r="S3613" s="1" t="s">
        <v>79</v>
      </c>
      <c r="T3613" s="1" t="s">
        <v>324</v>
      </c>
      <c r="U3613" s="2">
        <v>43574.745138888888</v>
      </c>
      <c r="V3613">
        <v>72</v>
      </c>
      <c r="W3613">
        <v>72</v>
      </c>
      <c r="X3613">
        <v>22</v>
      </c>
      <c r="Y3613">
        <v>24.7</v>
      </c>
      <c r="Z3613">
        <v>10</v>
      </c>
      <c r="AA3613" s="1" t="s">
        <v>60</v>
      </c>
      <c r="AB3613">
        <v>7</v>
      </c>
      <c r="AC3613">
        <v>0</v>
      </c>
      <c r="AD3613" s="1" t="s">
        <v>50</v>
      </c>
      <c r="AE3613" t="b">
        <v>0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s="1" t="s">
        <v>51</v>
      </c>
      <c r="AS3613" s="1" t="s">
        <v>51</v>
      </c>
      <c r="AT3613" s="1" t="s">
        <v>51</v>
      </c>
      <c r="AU3613" s="1" t="s">
        <v>51</v>
      </c>
    </row>
    <row r="3614" spans="1:47" x14ac:dyDescent="0.25">
      <c r="A3614" s="1" t="s">
        <v>4354</v>
      </c>
      <c r="B3614">
        <v>4</v>
      </c>
      <c r="C3614" s="2">
        <v>43574.794733796298</v>
      </c>
      <c r="D3614" s="2">
        <v>43574.814699074072</v>
      </c>
      <c r="E3614">
        <v>39.615499999999997</v>
      </c>
      <c r="F3614">
        <v>-107.13685099999999</v>
      </c>
      <c r="G3614">
        <v>39.645944</v>
      </c>
      <c r="H3614">
        <v>-107.072523</v>
      </c>
      <c r="I3614">
        <v>4.0179999999999998</v>
      </c>
      <c r="J3614" s="1" t="s">
        <v>4355</v>
      </c>
      <c r="L3614" s="1" t="s">
        <v>133</v>
      </c>
      <c r="M3614" s="1" t="s">
        <v>47</v>
      </c>
      <c r="N3614" s="1" t="s">
        <v>3910</v>
      </c>
      <c r="O3614" s="1" t="s">
        <v>187</v>
      </c>
      <c r="P3614" s="1" t="s">
        <v>198</v>
      </c>
      <c r="Q3614" s="1" t="s">
        <v>3911</v>
      </c>
      <c r="R3614" s="1" t="s">
        <v>48</v>
      </c>
      <c r="S3614" s="1" t="s">
        <v>79</v>
      </c>
      <c r="T3614" s="1" t="s">
        <v>3912</v>
      </c>
      <c r="U3614" s="2">
        <v>43574.799305555556</v>
      </c>
      <c r="V3614">
        <v>41</v>
      </c>
      <c r="W3614">
        <v>35</v>
      </c>
      <c r="X3614">
        <v>42</v>
      </c>
      <c r="Y3614">
        <v>20.39</v>
      </c>
      <c r="Z3614">
        <v>10</v>
      </c>
      <c r="AA3614" s="1" t="s">
        <v>55</v>
      </c>
      <c r="AB3614">
        <v>10</v>
      </c>
      <c r="AD3614" s="1" t="s">
        <v>1067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s="1" t="s">
        <v>51</v>
      </c>
      <c r="AS3614" s="1" t="s">
        <v>51</v>
      </c>
      <c r="AT3614" s="1" t="s">
        <v>51</v>
      </c>
      <c r="AU3614" s="1" t="s">
        <v>51</v>
      </c>
    </row>
    <row r="3615" spans="1:47" x14ac:dyDescent="0.25">
      <c r="A3615" s="1" t="s">
        <v>5620</v>
      </c>
      <c r="B3615">
        <v>3</v>
      </c>
      <c r="C3615" s="2">
        <v>43574.807743055557</v>
      </c>
      <c r="D3615" s="2">
        <v>43574.828530092593</v>
      </c>
      <c r="E3615">
        <v>39.825524999999999</v>
      </c>
      <c r="F3615">
        <v>-104.98286</v>
      </c>
      <c r="G3615">
        <v>39.830770000000001</v>
      </c>
      <c r="H3615">
        <v>-104.98251999999999</v>
      </c>
      <c r="I3615">
        <v>0.36299999999999999</v>
      </c>
      <c r="J3615" s="1" t="s">
        <v>732</v>
      </c>
      <c r="L3615" s="1" t="s">
        <v>194</v>
      </c>
      <c r="M3615" s="1" t="s">
        <v>47</v>
      </c>
      <c r="N3615" s="1" t="s">
        <v>131</v>
      </c>
      <c r="O3615" s="1" t="s">
        <v>147</v>
      </c>
      <c r="P3615" s="1" t="s">
        <v>198</v>
      </c>
      <c r="Q3615" s="1" t="s">
        <v>204</v>
      </c>
      <c r="R3615" s="1" t="s">
        <v>48</v>
      </c>
      <c r="S3615" s="1" t="s">
        <v>79</v>
      </c>
      <c r="T3615" s="1" t="s">
        <v>205</v>
      </c>
      <c r="U3615" s="2">
        <v>43574.822916666664</v>
      </c>
      <c r="V3615">
        <v>64</v>
      </c>
      <c r="W3615">
        <v>64</v>
      </c>
      <c r="X3615">
        <v>26</v>
      </c>
      <c r="Y3615">
        <v>24.39</v>
      </c>
      <c r="Z3615">
        <v>30</v>
      </c>
      <c r="AA3615" s="1" t="s">
        <v>63</v>
      </c>
      <c r="AB3615">
        <v>7</v>
      </c>
      <c r="AC3615">
        <v>0</v>
      </c>
      <c r="AD3615" s="1" t="s">
        <v>50</v>
      </c>
      <c r="AE3615" t="b">
        <v>0</v>
      </c>
      <c r="AF3615" t="b">
        <v>0</v>
      </c>
      <c r="AG3615" t="b">
        <v>0</v>
      </c>
      <c r="AH3615" t="b">
        <v>0</v>
      </c>
      <c r="AI3615" t="b">
        <v>1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s="1" t="s">
        <v>51</v>
      </c>
      <c r="AS3615" s="1" t="s">
        <v>51</v>
      </c>
      <c r="AT3615" s="1" t="s">
        <v>51</v>
      </c>
      <c r="AU3615" s="1" t="s">
        <v>51</v>
      </c>
    </row>
    <row r="3616" spans="1:47" x14ac:dyDescent="0.25">
      <c r="A3616" s="1" t="s">
        <v>3585</v>
      </c>
      <c r="B3616">
        <v>4</v>
      </c>
      <c r="C3616" s="2">
        <v>43574.820763888885</v>
      </c>
      <c r="D3616" s="2">
        <v>43574.840219907404</v>
      </c>
      <c r="E3616">
        <v>39.645840999999997</v>
      </c>
      <c r="F3616">
        <v>-107.074963</v>
      </c>
      <c r="G3616">
        <v>39.615670000000001</v>
      </c>
      <c r="H3616">
        <v>-107.13695199999999</v>
      </c>
      <c r="I3616">
        <v>3.9020000000000001</v>
      </c>
      <c r="J3616" s="1" t="s">
        <v>3553</v>
      </c>
      <c r="L3616" s="1" t="s">
        <v>133</v>
      </c>
      <c r="M3616" s="1" t="s">
        <v>47</v>
      </c>
      <c r="N3616" s="1" t="s">
        <v>1533</v>
      </c>
      <c r="O3616" s="1" t="s">
        <v>501</v>
      </c>
      <c r="P3616" s="1" t="s">
        <v>198</v>
      </c>
      <c r="Q3616" s="1" t="s">
        <v>1534</v>
      </c>
      <c r="R3616" s="1" t="s">
        <v>48</v>
      </c>
      <c r="S3616" s="1" t="s">
        <v>79</v>
      </c>
      <c r="T3616" s="1" t="s">
        <v>612</v>
      </c>
      <c r="U3616" s="2">
        <v>43574.830555555556</v>
      </c>
      <c r="V3616">
        <v>63</v>
      </c>
      <c r="W3616">
        <v>63</v>
      </c>
      <c r="X3616">
        <v>21</v>
      </c>
      <c r="Y3616">
        <v>23.67</v>
      </c>
      <c r="Z3616">
        <v>10</v>
      </c>
      <c r="AA3616" s="1" t="s">
        <v>67</v>
      </c>
      <c r="AB3616">
        <v>8</v>
      </c>
      <c r="AC3616">
        <v>0</v>
      </c>
      <c r="AD3616" s="1" t="s">
        <v>50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s="1" t="s">
        <v>51</v>
      </c>
      <c r="AS3616" s="1" t="s">
        <v>51</v>
      </c>
      <c r="AT3616" s="1" t="s">
        <v>51</v>
      </c>
      <c r="AU3616" s="1" t="s">
        <v>51</v>
      </c>
    </row>
    <row r="3617" spans="1:47" x14ac:dyDescent="0.25">
      <c r="A3617" s="1" t="s">
        <v>5692</v>
      </c>
      <c r="B3617">
        <v>3</v>
      </c>
      <c r="C3617" s="2">
        <v>43574.81763888889</v>
      </c>
      <c r="D3617" s="2">
        <v>43574.83829861111</v>
      </c>
      <c r="E3617">
        <v>39.824247</v>
      </c>
      <c r="F3617">
        <v>-104.981919</v>
      </c>
      <c r="G3617">
        <v>39.834969999999998</v>
      </c>
      <c r="H3617">
        <v>-104.98332000000001</v>
      </c>
      <c r="I3617">
        <v>0.745</v>
      </c>
      <c r="J3617" s="1" t="s">
        <v>1118</v>
      </c>
      <c r="L3617" s="1" t="s">
        <v>194</v>
      </c>
      <c r="M3617" s="1" t="s">
        <v>47</v>
      </c>
      <c r="N3617" s="1" t="s">
        <v>131</v>
      </c>
      <c r="O3617" s="1" t="s">
        <v>147</v>
      </c>
      <c r="P3617" s="1" t="s">
        <v>198</v>
      </c>
      <c r="Q3617" s="1" t="s">
        <v>204</v>
      </c>
      <c r="R3617" s="1" t="s">
        <v>48</v>
      </c>
      <c r="S3617" s="1" t="s">
        <v>79</v>
      </c>
      <c r="T3617" s="1" t="s">
        <v>205</v>
      </c>
      <c r="U3617" s="2">
        <v>43574.822916666664</v>
      </c>
      <c r="V3617">
        <v>64</v>
      </c>
      <c r="W3617">
        <v>64</v>
      </c>
      <c r="X3617">
        <v>26</v>
      </c>
      <c r="Y3617">
        <v>24.39</v>
      </c>
      <c r="Z3617">
        <v>30</v>
      </c>
      <c r="AA3617" s="1" t="s">
        <v>63</v>
      </c>
      <c r="AB3617">
        <v>7</v>
      </c>
      <c r="AC3617">
        <v>0</v>
      </c>
      <c r="AD3617" s="1" t="s">
        <v>50</v>
      </c>
      <c r="AE3617" t="b">
        <v>0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s="1" t="s">
        <v>51</v>
      </c>
      <c r="AS3617" s="1" t="s">
        <v>51</v>
      </c>
      <c r="AT3617" s="1" t="s">
        <v>51</v>
      </c>
      <c r="AU3617" s="1" t="s">
        <v>51</v>
      </c>
    </row>
    <row r="3618" spans="1:47" x14ac:dyDescent="0.25">
      <c r="A3618" s="1" t="s">
        <v>3552</v>
      </c>
      <c r="B3618">
        <v>4</v>
      </c>
      <c r="C3618" s="2">
        <v>43574.930659722224</v>
      </c>
      <c r="D3618" s="2">
        <v>43574.951226851852</v>
      </c>
      <c r="E3618">
        <v>39.645840999999997</v>
      </c>
      <c r="F3618">
        <v>-107.074963</v>
      </c>
      <c r="G3618">
        <v>39.615670000000001</v>
      </c>
      <c r="H3618">
        <v>-107.13695199999999</v>
      </c>
      <c r="I3618">
        <v>3.9020000000000001</v>
      </c>
      <c r="J3618" s="1" t="s">
        <v>3553</v>
      </c>
      <c r="L3618" s="1" t="s">
        <v>133</v>
      </c>
      <c r="M3618" s="1" t="s">
        <v>47</v>
      </c>
      <c r="N3618" s="1" t="s">
        <v>1533</v>
      </c>
      <c r="O3618" s="1" t="s">
        <v>501</v>
      </c>
      <c r="P3618" s="1" t="s">
        <v>198</v>
      </c>
      <c r="Q3618" s="1" t="s">
        <v>1534</v>
      </c>
      <c r="R3618" s="1" t="s">
        <v>48</v>
      </c>
      <c r="S3618" s="1" t="s">
        <v>79</v>
      </c>
      <c r="T3618" s="1" t="s">
        <v>612</v>
      </c>
      <c r="U3618" s="2">
        <v>43574.913888888892</v>
      </c>
      <c r="V3618">
        <v>49</v>
      </c>
      <c r="W3618">
        <v>45</v>
      </c>
      <c r="X3618">
        <v>41</v>
      </c>
      <c r="Y3618">
        <v>23.7</v>
      </c>
      <c r="Z3618">
        <v>10</v>
      </c>
      <c r="AA3618" s="1" t="s">
        <v>60</v>
      </c>
      <c r="AB3618">
        <v>8</v>
      </c>
      <c r="AC3618">
        <v>0</v>
      </c>
      <c r="AD3618" s="1" t="s">
        <v>50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s="1" t="s">
        <v>53</v>
      </c>
      <c r="AS3618" s="1" t="s">
        <v>53</v>
      </c>
      <c r="AT3618" s="1" t="s">
        <v>53</v>
      </c>
      <c r="AU3618" s="1" t="s">
        <v>53</v>
      </c>
    </row>
    <row r="3619" spans="1:47" x14ac:dyDescent="0.25">
      <c r="A3619" s="1" t="s">
        <v>7095</v>
      </c>
      <c r="B3619">
        <v>4</v>
      </c>
      <c r="C3619" s="2">
        <v>43575.257557870369</v>
      </c>
      <c r="D3619" s="2">
        <v>43575.277233796296</v>
      </c>
      <c r="E3619">
        <v>38.604388</v>
      </c>
      <c r="F3619">
        <v>-106.082408</v>
      </c>
      <c r="G3619">
        <v>38.617341000000003</v>
      </c>
      <c r="H3619">
        <v>-106.07928</v>
      </c>
      <c r="I3619">
        <v>0.91100000000000003</v>
      </c>
      <c r="J3619" s="1" t="s">
        <v>7096</v>
      </c>
      <c r="K3619">
        <v>12656</v>
      </c>
      <c r="L3619" s="1" t="s">
        <v>6656</v>
      </c>
      <c r="M3619" s="1" t="s">
        <v>97</v>
      </c>
      <c r="N3619" s="1" t="s">
        <v>87</v>
      </c>
      <c r="O3619" s="1" t="s">
        <v>466</v>
      </c>
      <c r="P3619" s="1" t="s">
        <v>198</v>
      </c>
      <c r="Q3619" s="1" t="s">
        <v>6800</v>
      </c>
      <c r="R3619" s="1" t="s">
        <v>48</v>
      </c>
      <c r="S3619" s="1" t="s">
        <v>79</v>
      </c>
      <c r="T3619" s="1" t="s">
        <v>4029</v>
      </c>
      <c r="U3619" s="2">
        <v>43575.260416666664</v>
      </c>
      <c r="V3619">
        <v>35</v>
      </c>
      <c r="W3619">
        <v>35</v>
      </c>
      <c r="X3619">
        <v>58</v>
      </c>
      <c r="Y3619">
        <v>22.88</v>
      </c>
      <c r="Z3619">
        <v>10</v>
      </c>
      <c r="AA3619" s="1" t="s">
        <v>8942</v>
      </c>
      <c r="AB3619">
        <v>0</v>
      </c>
      <c r="AD3619" s="1" t="s">
        <v>50</v>
      </c>
      <c r="AE3619" t="b">
        <v>0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s="1" t="s">
        <v>53</v>
      </c>
      <c r="AS3619" s="1" t="s">
        <v>51</v>
      </c>
      <c r="AT3619" s="1" t="s">
        <v>51</v>
      </c>
      <c r="AU3619" s="1" t="s">
        <v>51</v>
      </c>
    </row>
    <row r="3620" spans="1:47" x14ac:dyDescent="0.25">
      <c r="A3620" s="1" t="s">
        <v>7097</v>
      </c>
      <c r="B3620">
        <v>4</v>
      </c>
      <c r="C3620" s="2">
        <v>43575.257557870369</v>
      </c>
      <c r="D3620" s="2">
        <v>43575.277233796296</v>
      </c>
      <c r="E3620">
        <v>38.617341000000003</v>
      </c>
      <c r="F3620">
        <v>-106.07928</v>
      </c>
      <c r="G3620">
        <v>38.604388</v>
      </c>
      <c r="H3620">
        <v>-106.082408</v>
      </c>
      <c r="I3620">
        <v>0.91100000000000003</v>
      </c>
      <c r="J3620" s="1" t="s">
        <v>4094</v>
      </c>
      <c r="K3620">
        <v>13336</v>
      </c>
      <c r="L3620" s="1" t="s">
        <v>6656</v>
      </c>
      <c r="M3620" s="1" t="s">
        <v>47</v>
      </c>
      <c r="N3620" s="1" t="s">
        <v>87</v>
      </c>
      <c r="O3620" s="1" t="s">
        <v>466</v>
      </c>
      <c r="P3620" s="1" t="s">
        <v>198</v>
      </c>
      <c r="Q3620" s="1" t="s">
        <v>6800</v>
      </c>
      <c r="R3620" s="1" t="s">
        <v>48</v>
      </c>
      <c r="S3620" s="1" t="s">
        <v>79</v>
      </c>
      <c r="T3620" s="1" t="s">
        <v>4029</v>
      </c>
      <c r="U3620" s="2">
        <v>43575.260416666664</v>
      </c>
      <c r="V3620">
        <v>35</v>
      </c>
      <c r="W3620">
        <v>35</v>
      </c>
      <c r="X3620">
        <v>58</v>
      </c>
      <c r="Y3620">
        <v>22.88</v>
      </c>
      <c r="Z3620">
        <v>10</v>
      </c>
      <c r="AA3620" s="1" t="s">
        <v>8942</v>
      </c>
      <c r="AB3620">
        <v>0</v>
      </c>
      <c r="AD3620" s="1" t="s">
        <v>50</v>
      </c>
      <c r="AE3620" t="b">
        <v>0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s="1" t="s">
        <v>53</v>
      </c>
      <c r="AS3620" s="1" t="s">
        <v>51</v>
      </c>
      <c r="AT3620" s="1" t="s">
        <v>51</v>
      </c>
      <c r="AU3620" s="1" t="s">
        <v>51</v>
      </c>
    </row>
    <row r="3621" spans="1:47" x14ac:dyDescent="0.25">
      <c r="A3621" s="1" t="s">
        <v>2453</v>
      </c>
      <c r="B3621">
        <v>3</v>
      </c>
      <c r="C3621" s="2">
        <v>43575.323182870372</v>
      </c>
      <c r="D3621" s="2">
        <v>43575.522847222222</v>
      </c>
      <c r="E3621">
        <v>39.531770000000002</v>
      </c>
      <c r="F3621">
        <v>-104.86793</v>
      </c>
      <c r="G3621">
        <v>39.537154000000001</v>
      </c>
      <c r="H3621">
        <v>-104.868399</v>
      </c>
      <c r="I3621">
        <v>0.373</v>
      </c>
      <c r="J3621" s="1" t="s">
        <v>572</v>
      </c>
      <c r="L3621" s="1" t="s">
        <v>265</v>
      </c>
      <c r="M3621" s="1" t="s">
        <v>47</v>
      </c>
      <c r="N3621" s="1" t="s">
        <v>173</v>
      </c>
      <c r="O3621" s="1" t="s">
        <v>121</v>
      </c>
      <c r="P3621" s="1" t="s">
        <v>198</v>
      </c>
      <c r="Q3621" s="1" t="s">
        <v>311</v>
      </c>
      <c r="R3621" s="1" t="s">
        <v>48</v>
      </c>
      <c r="S3621" s="1" t="s">
        <v>79</v>
      </c>
      <c r="T3621" s="1" t="s">
        <v>200</v>
      </c>
      <c r="U3621" s="2">
        <v>43575.328472222223</v>
      </c>
      <c r="V3621">
        <v>60</v>
      </c>
      <c r="W3621">
        <v>60</v>
      </c>
      <c r="X3621">
        <v>26</v>
      </c>
      <c r="Y3621">
        <v>24.13</v>
      </c>
      <c r="Z3621">
        <v>10</v>
      </c>
      <c r="AA3621" s="1" t="s">
        <v>67</v>
      </c>
      <c r="AB3621">
        <v>12</v>
      </c>
      <c r="AC3621">
        <v>0</v>
      </c>
      <c r="AD3621" s="1" t="s">
        <v>818</v>
      </c>
      <c r="AE3621" t="b">
        <v>0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s="1" t="s">
        <v>51</v>
      </c>
      <c r="AS3621" s="1" t="s">
        <v>51</v>
      </c>
      <c r="AT3621" s="1" t="s">
        <v>51</v>
      </c>
      <c r="AU3621" s="1" t="s">
        <v>51</v>
      </c>
    </row>
    <row r="3622" spans="1:47" x14ac:dyDescent="0.25">
      <c r="A3622" s="1" t="s">
        <v>1937</v>
      </c>
      <c r="B3622">
        <v>3</v>
      </c>
      <c r="C3622" s="2">
        <v>43575.488298611112</v>
      </c>
      <c r="D3622" s="2">
        <v>43575.506180555552</v>
      </c>
      <c r="E3622">
        <v>39.183886000000001</v>
      </c>
      <c r="F3622">
        <v>-104.85037</v>
      </c>
      <c r="G3622">
        <v>39.162429000000003</v>
      </c>
      <c r="H3622">
        <v>-104.85434600000001</v>
      </c>
      <c r="I3622">
        <v>1.498</v>
      </c>
      <c r="J3622" s="1" t="s">
        <v>401</v>
      </c>
      <c r="L3622" s="1" t="s">
        <v>195</v>
      </c>
      <c r="M3622" s="1" t="s">
        <v>47</v>
      </c>
      <c r="N3622" s="1" t="s">
        <v>86</v>
      </c>
      <c r="O3622" s="1" t="s">
        <v>121</v>
      </c>
      <c r="P3622" s="1" t="s">
        <v>198</v>
      </c>
      <c r="Q3622" s="1" t="s">
        <v>222</v>
      </c>
      <c r="R3622" s="1" t="s">
        <v>48</v>
      </c>
      <c r="S3622" s="1" t="s">
        <v>79</v>
      </c>
      <c r="T3622" s="1" t="s">
        <v>223</v>
      </c>
      <c r="U3622" s="2">
        <v>43575.495833333334</v>
      </c>
      <c r="V3622">
        <v>68</v>
      </c>
      <c r="X3622">
        <v>12</v>
      </c>
      <c r="Y3622">
        <v>23.11</v>
      </c>
      <c r="Z3622">
        <v>10</v>
      </c>
      <c r="AA3622" s="1" t="s">
        <v>69</v>
      </c>
      <c r="AC3622">
        <v>0</v>
      </c>
      <c r="AD3622" s="1" t="s">
        <v>1067</v>
      </c>
      <c r="AE3622" t="b">
        <v>0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s="1" t="s">
        <v>51</v>
      </c>
      <c r="AS3622" s="1" t="s">
        <v>51</v>
      </c>
      <c r="AT3622" s="1" t="s">
        <v>51</v>
      </c>
      <c r="AU3622" s="1" t="s">
        <v>51</v>
      </c>
    </row>
    <row r="3623" spans="1:47" x14ac:dyDescent="0.25">
      <c r="A3623" s="1" t="s">
        <v>3412</v>
      </c>
      <c r="B3623">
        <v>3</v>
      </c>
      <c r="C3623" s="2">
        <v>43575.552361111113</v>
      </c>
      <c r="D3623" s="2">
        <v>43575.572789351849</v>
      </c>
      <c r="E3623">
        <v>38.435859000000001</v>
      </c>
      <c r="F3623">
        <v>-105.10760999999999</v>
      </c>
      <c r="G3623">
        <v>38.435892000000003</v>
      </c>
      <c r="H3623">
        <v>-105.107737</v>
      </c>
      <c r="I3623">
        <v>7.0000000000000001E-3</v>
      </c>
      <c r="J3623" s="1" t="s">
        <v>1952</v>
      </c>
      <c r="L3623" s="1" t="s">
        <v>967</v>
      </c>
      <c r="M3623" s="1" t="s">
        <v>47</v>
      </c>
      <c r="N3623" s="1" t="s">
        <v>1172</v>
      </c>
      <c r="O3623" s="1" t="s">
        <v>92</v>
      </c>
      <c r="P3623" s="1" t="s">
        <v>198</v>
      </c>
      <c r="Q3623" s="1" t="s">
        <v>1173</v>
      </c>
      <c r="R3623" s="1" t="s">
        <v>48</v>
      </c>
      <c r="S3623" s="1" t="s">
        <v>79</v>
      </c>
      <c r="T3623" s="1" t="s">
        <v>1174</v>
      </c>
      <c r="U3623" s="2">
        <v>43575.506944444445</v>
      </c>
      <c r="V3623">
        <v>77</v>
      </c>
      <c r="W3623">
        <v>77</v>
      </c>
      <c r="X3623">
        <v>12</v>
      </c>
      <c r="Y3623">
        <v>24.48</v>
      </c>
      <c r="Z3623">
        <v>10</v>
      </c>
      <c r="AA3623" s="1" t="s">
        <v>56</v>
      </c>
      <c r="AB3623">
        <v>8</v>
      </c>
      <c r="AC3623">
        <v>0</v>
      </c>
      <c r="AD3623" s="1" t="s">
        <v>50</v>
      </c>
      <c r="AE3623" t="b">
        <v>0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s="1" t="s">
        <v>51</v>
      </c>
      <c r="AS3623" s="1" t="s">
        <v>51</v>
      </c>
      <c r="AT3623" s="1" t="s">
        <v>51</v>
      </c>
      <c r="AU3623" s="1" t="s">
        <v>51</v>
      </c>
    </row>
    <row r="3624" spans="1:47" x14ac:dyDescent="0.25">
      <c r="A3624" s="1" t="s">
        <v>2924</v>
      </c>
      <c r="B3624">
        <v>3</v>
      </c>
      <c r="C3624" s="2">
        <v>43575.675787037035</v>
      </c>
      <c r="D3624" s="2">
        <v>43575.69630787037</v>
      </c>
      <c r="E3624">
        <v>39.061391999999998</v>
      </c>
      <c r="F3624">
        <v>-104.85408099999999</v>
      </c>
      <c r="G3624">
        <v>39.070135000000001</v>
      </c>
      <c r="H3624">
        <v>-104.857299</v>
      </c>
      <c r="I3624">
        <v>0.628</v>
      </c>
      <c r="J3624" s="1" t="s">
        <v>470</v>
      </c>
      <c r="L3624" s="1" t="s">
        <v>194</v>
      </c>
      <c r="M3624" s="1" t="s">
        <v>47</v>
      </c>
      <c r="N3624" s="1" t="s">
        <v>447</v>
      </c>
      <c r="O3624" s="1" t="s">
        <v>193</v>
      </c>
      <c r="P3624" s="1" t="s">
        <v>198</v>
      </c>
      <c r="Q3624" s="1" t="s">
        <v>448</v>
      </c>
      <c r="R3624" s="1" t="s">
        <v>48</v>
      </c>
      <c r="S3624" s="1" t="s">
        <v>79</v>
      </c>
      <c r="T3624" s="1" t="s">
        <v>234</v>
      </c>
      <c r="U3624" s="2">
        <v>43575.665277777778</v>
      </c>
      <c r="V3624">
        <v>73</v>
      </c>
      <c r="W3624">
        <v>73</v>
      </c>
      <c r="X3624">
        <v>8</v>
      </c>
      <c r="Y3624">
        <v>23.38</v>
      </c>
      <c r="Z3624">
        <v>10</v>
      </c>
      <c r="AA3624" s="1" t="s">
        <v>63</v>
      </c>
      <c r="AB3624">
        <v>10</v>
      </c>
      <c r="AC3624">
        <v>0</v>
      </c>
      <c r="AD3624" s="1" t="s">
        <v>965</v>
      </c>
      <c r="AE3624" t="b">
        <v>0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s="1" t="s">
        <v>51</v>
      </c>
      <c r="AS3624" s="1" t="s">
        <v>51</v>
      </c>
      <c r="AT3624" s="1" t="s">
        <v>51</v>
      </c>
      <c r="AU3624" s="1" t="s">
        <v>51</v>
      </c>
    </row>
    <row r="3625" spans="1:47" x14ac:dyDescent="0.25">
      <c r="A3625" s="1" t="s">
        <v>2454</v>
      </c>
      <c r="B3625">
        <v>3</v>
      </c>
      <c r="C3625" s="2">
        <v>43575.552361111113</v>
      </c>
      <c r="D3625" s="2">
        <v>43575.572835648149</v>
      </c>
      <c r="E3625">
        <v>39.71143</v>
      </c>
      <c r="F3625">
        <v>-104.99903999999999</v>
      </c>
      <c r="G3625">
        <v>39.713199000000003</v>
      </c>
      <c r="H3625">
        <v>-105.00011000000001</v>
      </c>
      <c r="I3625">
        <v>0.13500000000000001</v>
      </c>
      <c r="J3625" s="1" t="s">
        <v>485</v>
      </c>
      <c r="L3625" s="1" t="s">
        <v>265</v>
      </c>
      <c r="M3625" s="1" t="s">
        <v>47</v>
      </c>
      <c r="N3625" s="1" t="s">
        <v>131</v>
      </c>
      <c r="O3625" s="1" t="s">
        <v>131</v>
      </c>
      <c r="P3625" s="1" t="s">
        <v>198</v>
      </c>
      <c r="Q3625" s="1" t="s">
        <v>360</v>
      </c>
      <c r="R3625" s="1" t="s">
        <v>48</v>
      </c>
      <c r="S3625" s="1" t="s">
        <v>79</v>
      </c>
      <c r="T3625" s="1" t="s">
        <v>200</v>
      </c>
      <c r="U3625" s="2">
        <v>43575.536805555559</v>
      </c>
      <c r="V3625">
        <v>76</v>
      </c>
      <c r="W3625">
        <v>76</v>
      </c>
      <c r="X3625">
        <v>13</v>
      </c>
      <c r="Y3625">
        <v>24.06</v>
      </c>
      <c r="Z3625">
        <v>10</v>
      </c>
      <c r="AA3625" s="1" t="s">
        <v>63</v>
      </c>
      <c r="AB3625">
        <v>7</v>
      </c>
      <c r="AC3625">
        <v>0</v>
      </c>
      <c r="AD3625" s="1" t="s">
        <v>818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s="1" t="s">
        <v>51</v>
      </c>
      <c r="AS3625" s="1" t="s">
        <v>51</v>
      </c>
      <c r="AT3625" s="1" t="s">
        <v>51</v>
      </c>
      <c r="AU3625" s="1" t="s">
        <v>51</v>
      </c>
    </row>
    <row r="3626" spans="1:47" x14ac:dyDescent="0.25">
      <c r="A3626" s="1" t="s">
        <v>8262</v>
      </c>
      <c r="B3626">
        <v>4</v>
      </c>
      <c r="C3626" s="2">
        <v>43575.745578703703</v>
      </c>
      <c r="D3626" s="2">
        <v>43575.952025462961</v>
      </c>
      <c r="E3626">
        <v>38.527549</v>
      </c>
      <c r="F3626">
        <v>-105.384139</v>
      </c>
      <c r="G3626">
        <v>38.530093999999998</v>
      </c>
      <c r="H3626">
        <v>-105.389915</v>
      </c>
      <c r="I3626">
        <v>0.35799999999999998</v>
      </c>
      <c r="J3626" s="1" t="s">
        <v>8263</v>
      </c>
      <c r="K3626">
        <v>2690</v>
      </c>
      <c r="L3626" s="1" t="s">
        <v>6706</v>
      </c>
      <c r="M3626" s="1" t="s">
        <v>47</v>
      </c>
      <c r="N3626" s="1" t="s">
        <v>1953</v>
      </c>
      <c r="O3626" s="1" t="s">
        <v>92</v>
      </c>
      <c r="P3626" s="1" t="s">
        <v>198</v>
      </c>
      <c r="Q3626" s="1" t="s">
        <v>8264</v>
      </c>
      <c r="R3626" s="1" t="s">
        <v>48</v>
      </c>
      <c r="S3626" s="1" t="s">
        <v>79</v>
      </c>
      <c r="T3626" s="1" t="s">
        <v>1174</v>
      </c>
      <c r="U3626" s="2">
        <v>43575.506944444445</v>
      </c>
      <c r="V3626">
        <v>77</v>
      </c>
      <c r="W3626">
        <v>77</v>
      </c>
      <c r="X3626">
        <v>12</v>
      </c>
      <c r="Y3626">
        <v>24.48</v>
      </c>
      <c r="Z3626">
        <v>10</v>
      </c>
      <c r="AA3626" s="1" t="s">
        <v>56</v>
      </c>
      <c r="AB3626">
        <v>8</v>
      </c>
      <c r="AC3626">
        <v>0</v>
      </c>
      <c r="AD3626" s="1" t="s">
        <v>50</v>
      </c>
      <c r="AE3626" t="b">
        <v>0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s="1" t="s">
        <v>51</v>
      </c>
      <c r="AS3626" s="1" t="s">
        <v>51</v>
      </c>
      <c r="AT3626" s="1" t="s">
        <v>51</v>
      </c>
      <c r="AU3626" s="1" t="s">
        <v>51</v>
      </c>
    </row>
    <row r="3627" spans="1:47" x14ac:dyDescent="0.25">
      <c r="A3627" s="1" t="s">
        <v>2455</v>
      </c>
      <c r="B3627">
        <v>3</v>
      </c>
      <c r="C3627" s="2">
        <v>43575.569027777776</v>
      </c>
      <c r="D3627" s="2">
        <v>43575.589490740742</v>
      </c>
      <c r="E3627">
        <v>39.602213999999996</v>
      </c>
      <c r="F3627">
        <v>-104.888992</v>
      </c>
      <c r="G3627">
        <v>39.605420000000002</v>
      </c>
      <c r="H3627">
        <v>-104.89082999999999</v>
      </c>
      <c r="I3627">
        <v>0.24199999999999999</v>
      </c>
      <c r="J3627" s="1" t="s">
        <v>426</v>
      </c>
      <c r="L3627" s="1" t="s">
        <v>877</v>
      </c>
      <c r="M3627" s="1" t="s">
        <v>47</v>
      </c>
      <c r="N3627" s="1" t="s">
        <v>127</v>
      </c>
      <c r="O3627" s="1" t="s">
        <v>201</v>
      </c>
      <c r="P3627" s="1" t="s">
        <v>198</v>
      </c>
      <c r="Q3627" s="1" t="s">
        <v>427</v>
      </c>
      <c r="R3627" s="1" t="s">
        <v>48</v>
      </c>
      <c r="S3627" s="1" t="s">
        <v>79</v>
      </c>
      <c r="T3627" s="1" t="s">
        <v>200</v>
      </c>
      <c r="U3627" s="2">
        <v>43575.578472222223</v>
      </c>
      <c r="V3627">
        <v>77</v>
      </c>
      <c r="W3627">
        <v>77</v>
      </c>
      <c r="X3627">
        <v>13</v>
      </c>
      <c r="Y3627">
        <v>24.03</v>
      </c>
      <c r="Z3627">
        <v>10</v>
      </c>
      <c r="AA3627" s="1" t="s">
        <v>60</v>
      </c>
      <c r="AB3627">
        <v>7</v>
      </c>
      <c r="AC3627">
        <v>0</v>
      </c>
      <c r="AD3627" s="1" t="s">
        <v>818</v>
      </c>
      <c r="AE3627" t="b">
        <v>0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s="1" t="s">
        <v>51</v>
      </c>
      <c r="AS3627" s="1" t="s">
        <v>51</v>
      </c>
      <c r="AT3627" s="1" t="s">
        <v>51</v>
      </c>
      <c r="AU3627" s="1" t="s">
        <v>51</v>
      </c>
    </row>
    <row r="3628" spans="1:47" x14ac:dyDescent="0.25">
      <c r="A3628" s="1" t="s">
        <v>8265</v>
      </c>
      <c r="B3628">
        <v>4</v>
      </c>
      <c r="C3628" s="2">
        <v>43575.745578703703</v>
      </c>
      <c r="D3628" s="2">
        <v>43575.952025462961</v>
      </c>
      <c r="E3628">
        <v>38.530093999999998</v>
      </c>
      <c r="F3628">
        <v>-105.389915</v>
      </c>
      <c r="G3628">
        <v>38.527549</v>
      </c>
      <c r="H3628">
        <v>-105.384139</v>
      </c>
      <c r="I3628">
        <v>0.35799999999999998</v>
      </c>
      <c r="J3628" s="1" t="s">
        <v>8266</v>
      </c>
      <c r="K3628">
        <v>3588</v>
      </c>
      <c r="L3628" s="1" t="s">
        <v>6706</v>
      </c>
      <c r="M3628" s="1" t="s">
        <v>47</v>
      </c>
      <c r="N3628" s="1" t="s">
        <v>1953</v>
      </c>
      <c r="O3628" s="1" t="s">
        <v>92</v>
      </c>
      <c r="P3628" s="1" t="s">
        <v>198</v>
      </c>
      <c r="Q3628" s="1" t="s">
        <v>8264</v>
      </c>
      <c r="R3628" s="1" t="s">
        <v>48</v>
      </c>
      <c r="S3628" s="1" t="s">
        <v>79</v>
      </c>
      <c r="T3628" s="1" t="s">
        <v>1174</v>
      </c>
      <c r="U3628" s="2">
        <v>43575.506944444445</v>
      </c>
      <c r="V3628">
        <v>77</v>
      </c>
      <c r="W3628">
        <v>77</v>
      </c>
      <c r="X3628">
        <v>12</v>
      </c>
      <c r="Y3628">
        <v>24.48</v>
      </c>
      <c r="Z3628">
        <v>10</v>
      </c>
      <c r="AA3628" s="1" t="s">
        <v>56</v>
      </c>
      <c r="AB3628">
        <v>8</v>
      </c>
      <c r="AC3628">
        <v>0</v>
      </c>
      <c r="AD3628" s="1" t="s">
        <v>50</v>
      </c>
      <c r="AE3628" t="b">
        <v>0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s="1" t="s">
        <v>51</v>
      </c>
      <c r="AS3628" s="1" t="s">
        <v>51</v>
      </c>
      <c r="AT3628" s="1" t="s">
        <v>51</v>
      </c>
      <c r="AU3628" s="1" t="s">
        <v>51</v>
      </c>
    </row>
    <row r="3629" spans="1:47" x14ac:dyDescent="0.25">
      <c r="A3629" s="1" t="s">
        <v>3413</v>
      </c>
      <c r="B3629">
        <v>3</v>
      </c>
      <c r="C3629" s="2">
        <v>43575.623194444444</v>
      </c>
      <c r="D3629" s="2">
        <v>43575.64366898148</v>
      </c>
      <c r="E3629">
        <v>40.230640000000001</v>
      </c>
      <c r="F3629">
        <v>-104.98027</v>
      </c>
      <c r="G3629">
        <v>40.229858999999998</v>
      </c>
      <c r="H3629">
        <v>-104.98026</v>
      </c>
      <c r="I3629">
        <v>5.3999999999999999E-2</v>
      </c>
      <c r="J3629" s="1" t="s">
        <v>264</v>
      </c>
      <c r="L3629" s="1" t="s">
        <v>172</v>
      </c>
      <c r="M3629" s="1" t="s">
        <v>47</v>
      </c>
      <c r="N3629" s="1" t="s">
        <v>630</v>
      </c>
      <c r="O3629" s="1" t="s">
        <v>209</v>
      </c>
      <c r="P3629" s="1" t="s">
        <v>198</v>
      </c>
      <c r="Q3629" s="1" t="s">
        <v>631</v>
      </c>
      <c r="R3629" s="1" t="s">
        <v>48</v>
      </c>
      <c r="S3629" s="1" t="s">
        <v>79</v>
      </c>
      <c r="T3629" s="1" t="s">
        <v>211</v>
      </c>
      <c r="U3629" s="2">
        <v>43575.621527777781</v>
      </c>
      <c r="V3629">
        <v>77</v>
      </c>
      <c r="W3629">
        <v>77</v>
      </c>
      <c r="X3629">
        <v>12</v>
      </c>
      <c r="Y3629">
        <v>24.74</v>
      </c>
      <c r="Z3629">
        <v>10</v>
      </c>
      <c r="AA3629" s="1" t="s">
        <v>66</v>
      </c>
      <c r="AB3629">
        <v>5</v>
      </c>
      <c r="AC3629">
        <v>0</v>
      </c>
      <c r="AD3629" s="1" t="s">
        <v>50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s="1" t="s">
        <v>51</v>
      </c>
      <c r="AS3629" s="1" t="s">
        <v>51</v>
      </c>
      <c r="AT3629" s="1" t="s">
        <v>51</v>
      </c>
      <c r="AU3629" s="1" t="s">
        <v>51</v>
      </c>
    </row>
    <row r="3630" spans="1:47" x14ac:dyDescent="0.25">
      <c r="A3630" s="1" t="s">
        <v>2456</v>
      </c>
      <c r="B3630">
        <v>3</v>
      </c>
      <c r="C3630" s="2">
        <v>43575.652349537035</v>
      </c>
      <c r="D3630" s="2">
        <v>43575.672847222224</v>
      </c>
      <c r="E3630">
        <v>39.729680000000002</v>
      </c>
      <c r="F3630">
        <v>-104.82517</v>
      </c>
      <c r="G3630">
        <v>39.726219999999998</v>
      </c>
      <c r="H3630">
        <v>-104.82503</v>
      </c>
      <c r="I3630">
        <v>0.23899999999999999</v>
      </c>
      <c r="J3630" s="1" t="s">
        <v>469</v>
      </c>
      <c r="L3630" s="1" t="s">
        <v>403</v>
      </c>
      <c r="M3630" s="1" t="s">
        <v>47</v>
      </c>
      <c r="N3630" s="1" t="s">
        <v>170</v>
      </c>
      <c r="O3630" s="1" t="s">
        <v>201</v>
      </c>
      <c r="P3630" s="1" t="s">
        <v>198</v>
      </c>
      <c r="Q3630" s="1" t="s">
        <v>240</v>
      </c>
      <c r="R3630" s="1" t="s">
        <v>48</v>
      </c>
      <c r="S3630" s="1" t="s">
        <v>79</v>
      </c>
      <c r="T3630" s="1" t="s">
        <v>203</v>
      </c>
      <c r="U3630" s="2">
        <v>43575.665277777778</v>
      </c>
      <c r="V3630">
        <v>76</v>
      </c>
      <c r="W3630">
        <v>76</v>
      </c>
      <c r="X3630">
        <v>12</v>
      </c>
      <c r="Y3630">
        <v>24.16</v>
      </c>
      <c r="Z3630">
        <v>10</v>
      </c>
      <c r="AA3630" s="1" t="s">
        <v>64</v>
      </c>
      <c r="AB3630">
        <v>13</v>
      </c>
      <c r="AC3630">
        <v>0</v>
      </c>
      <c r="AD3630" s="1" t="s">
        <v>818</v>
      </c>
      <c r="AE3630" t="b">
        <v>0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s="1" t="s">
        <v>51</v>
      </c>
      <c r="AS3630" s="1" t="s">
        <v>51</v>
      </c>
      <c r="AT3630" s="1" t="s">
        <v>51</v>
      </c>
      <c r="AU3630" s="1" t="s">
        <v>51</v>
      </c>
    </row>
    <row r="3631" spans="1:47" x14ac:dyDescent="0.25">
      <c r="A3631" s="1" t="s">
        <v>2457</v>
      </c>
      <c r="B3631">
        <v>3</v>
      </c>
      <c r="C3631" s="2">
        <v>43575.710682870369</v>
      </c>
      <c r="D3631" s="2">
        <v>43575.731134259258</v>
      </c>
      <c r="E3631">
        <v>40.30359</v>
      </c>
      <c r="F3631">
        <v>-104.98090999999999</v>
      </c>
      <c r="G3631">
        <v>40.302829000000003</v>
      </c>
      <c r="H3631">
        <v>-104.980704</v>
      </c>
      <c r="I3631">
        <v>5.3999999999999999E-2</v>
      </c>
      <c r="J3631" s="1" t="s">
        <v>340</v>
      </c>
      <c r="L3631" s="1" t="s">
        <v>172</v>
      </c>
      <c r="M3631" s="1" t="s">
        <v>47</v>
      </c>
      <c r="N3631" s="1" t="s">
        <v>303</v>
      </c>
      <c r="O3631" s="1" t="s">
        <v>209</v>
      </c>
      <c r="P3631" s="1" t="s">
        <v>198</v>
      </c>
      <c r="Q3631" s="1" t="s">
        <v>304</v>
      </c>
      <c r="R3631" s="1" t="s">
        <v>48</v>
      </c>
      <c r="S3631" s="1" t="s">
        <v>79</v>
      </c>
      <c r="T3631" s="1" t="s">
        <v>230</v>
      </c>
      <c r="U3631" s="2">
        <v>43575.705555555556</v>
      </c>
      <c r="V3631">
        <v>75</v>
      </c>
      <c r="W3631">
        <v>75</v>
      </c>
      <c r="X3631">
        <v>17</v>
      </c>
      <c r="Y3631">
        <v>24.75</v>
      </c>
      <c r="Z3631">
        <v>10</v>
      </c>
      <c r="AA3631" s="1" t="s">
        <v>67</v>
      </c>
      <c r="AB3631">
        <v>17</v>
      </c>
      <c r="AC3631">
        <v>0</v>
      </c>
      <c r="AD3631" s="1" t="s">
        <v>818</v>
      </c>
      <c r="AE3631" t="b">
        <v>0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s="1" t="s">
        <v>51</v>
      </c>
      <c r="AS3631" s="1" t="s">
        <v>51</v>
      </c>
      <c r="AT3631" s="1" t="s">
        <v>51</v>
      </c>
      <c r="AU3631" s="1" t="s">
        <v>51</v>
      </c>
    </row>
    <row r="3632" spans="1:47" x14ac:dyDescent="0.25">
      <c r="A3632" s="1" t="s">
        <v>5897</v>
      </c>
      <c r="B3632">
        <v>3</v>
      </c>
      <c r="C3632" s="2">
        <v>43575.783078703702</v>
      </c>
      <c r="D3632" s="2">
        <v>43575.803391203706</v>
      </c>
      <c r="E3632">
        <v>39.699156000000002</v>
      </c>
      <c r="F3632">
        <v>-105.238618</v>
      </c>
      <c r="G3632">
        <v>39.697951000000003</v>
      </c>
      <c r="H3632">
        <v>-105.22621100000001</v>
      </c>
      <c r="I3632">
        <v>0.66500000000000004</v>
      </c>
      <c r="J3632" s="1" t="s">
        <v>592</v>
      </c>
      <c r="L3632" s="1" t="s">
        <v>133</v>
      </c>
      <c r="M3632" s="1" t="s">
        <v>47</v>
      </c>
      <c r="N3632" s="1" t="s">
        <v>269</v>
      </c>
      <c r="O3632" s="1" t="s">
        <v>115</v>
      </c>
      <c r="P3632" s="1" t="s">
        <v>198</v>
      </c>
      <c r="Q3632" s="1" t="s">
        <v>270</v>
      </c>
      <c r="R3632" s="1" t="s">
        <v>48</v>
      </c>
      <c r="S3632" s="1" t="s">
        <v>79</v>
      </c>
      <c r="T3632" s="1" t="s">
        <v>205</v>
      </c>
      <c r="U3632" s="2">
        <v>43575.784722222219</v>
      </c>
      <c r="V3632">
        <v>72</v>
      </c>
      <c r="W3632">
        <v>72</v>
      </c>
      <c r="X3632">
        <v>15</v>
      </c>
      <c r="Y3632">
        <v>24.18</v>
      </c>
      <c r="Z3632">
        <v>50</v>
      </c>
      <c r="AA3632" s="1" t="s">
        <v>57</v>
      </c>
      <c r="AB3632">
        <v>12</v>
      </c>
      <c r="AC3632">
        <v>0</v>
      </c>
      <c r="AD3632" s="1" t="s">
        <v>965</v>
      </c>
      <c r="AE3632" t="b">
        <v>0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s="1" t="s">
        <v>51</v>
      </c>
      <c r="AS3632" s="1" t="s">
        <v>51</v>
      </c>
      <c r="AT3632" s="1" t="s">
        <v>51</v>
      </c>
      <c r="AU3632" s="1" t="s">
        <v>51</v>
      </c>
    </row>
    <row r="3633" spans="1:47" x14ac:dyDescent="0.25">
      <c r="A3633" s="1" t="s">
        <v>5898</v>
      </c>
      <c r="B3633">
        <v>3</v>
      </c>
      <c r="C3633" s="2">
        <v>43575.783078703702</v>
      </c>
      <c r="D3633" s="2">
        <v>43575.803402777776</v>
      </c>
      <c r="E3633">
        <v>39.885438999999998</v>
      </c>
      <c r="F3633">
        <v>-104.98766999999999</v>
      </c>
      <c r="G3633">
        <v>39.882770000000001</v>
      </c>
      <c r="H3633">
        <v>-104.98768</v>
      </c>
      <c r="I3633">
        <v>0.184</v>
      </c>
      <c r="J3633" s="1" t="s">
        <v>441</v>
      </c>
      <c r="L3633" s="1" t="s">
        <v>312</v>
      </c>
      <c r="M3633" s="1" t="s">
        <v>47</v>
      </c>
      <c r="N3633" s="1" t="s">
        <v>131</v>
      </c>
      <c r="O3633" s="1" t="s">
        <v>147</v>
      </c>
      <c r="P3633" s="1" t="s">
        <v>198</v>
      </c>
      <c r="Q3633" s="1" t="s">
        <v>439</v>
      </c>
      <c r="R3633" s="1" t="s">
        <v>48</v>
      </c>
      <c r="S3633" s="1" t="s">
        <v>79</v>
      </c>
      <c r="T3633" s="1" t="s">
        <v>205</v>
      </c>
      <c r="U3633" s="2">
        <v>43575.784722222219</v>
      </c>
      <c r="V3633">
        <v>72</v>
      </c>
      <c r="W3633">
        <v>72</v>
      </c>
      <c r="X3633">
        <v>15</v>
      </c>
      <c r="Y3633">
        <v>24.18</v>
      </c>
      <c r="Z3633">
        <v>50</v>
      </c>
      <c r="AA3633" s="1" t="s">
        <v>57</v>
      </c>
      <c r="AB3633">
        <v>12</v>
      </c>
      <c r="AC3633">
        <v>0</v>
      </c>
      <c r="AD3633" s="1" t="s">
        <v>965</v>
      </c>
      <c r="AE3633" t="b">
        <v>0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s="1" t="s">
        <v>51</v>
      </c>
      <c r="AS3633" s="1" t="s">
        <v>51</v>
      </c>
      <c r="AT3633" s="1" t="s">
        <v>51</v>
      </c>
      <c r="AU3633" s="1" t="s">
        <v>51</v>
      </c>
    </row>
    <row r="3634" spans="1:47" x14ac:dyDescent="0.25">
      <c r="A3634" s="1" t="s">
        <v>8267</v>
      </c>
      <c r="B3634">
        <v>3</v>
      </c>
      <c r="C3634" s="2">
        <v>43575.777870370373</v>
      </c>
      <c r="D3634" s="2">
        <v>43575.798298611109</v>
      </c>
      <c r="E3634">
        <v>38.533428000000001</v>
      </c>
      <c r="F3634">
        <v>-105.406057</v>
      </c>
      <c r="G3634">
        <v>38.527549</v>
      </c>
      <c r="H3634">
        <v>-105.384139</v>
      </c>
      <c r="I3634">
        <v>1.252</v>
      </c>
      <c r="J3634" s="1" t="s">
        <v>8268</v>
      </c>
      <c r="K3634">
        <v>4506</v>
      </c>
      <c r="L3634" s="1" t="s">
        <v>6706</v>
      </c>
      <c r="M3634" s="1" t="s">
        <v>47</v>
      </c>
      <c r="N3634" s="1" t="s">
        <v>1953</v>
      </c>
      <c r="O3634" s="1" t="s">
        <v>92</v>
      </c>
      <c r="P3634" s="1" t="s">
        <v>198</v>
      </c>
      <c r="Q3634" s="1" t="s">
        <v>8269</v>
      </c>
      <c r="R3634" s="1" t="s">
        <v>48</v>
      </c>
      <c r="S3634" s="1" t="s">
        <v>79</v>
      </c>
      <c r="T3634" s="1" t="s">
        <v>1174</v>
      </c>
      <c r="U3634" s="2">
        <v>43575.506944444445</v>
      </c>
      <c r="V3634">
        <v>77</v>
      </c>
      <c r="W3634">
        <v>77</v>
      </c>
      <c r="X3634">
        <v>12</v>
      </c>
      <c r="Y3634">
        <v>24.48</v>
      </c>
      <c r="Z3634">
        <v>10</v>
      </c>
      <c r="AA3634" s="1" t="s">
        <v>56</v>
      </c>
      <c r="AB3634">
        <v>8</v>
      </c>
      <c r="AC3634">
        <v>0</v>
      </c>
      <c r="AD3634" s="1" t="s">
        <v>50</v>
      </c>
      <c r="AE3634" t="b">
        <v>0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s="1" t="s">
        <v>51</v>
      </c>
      <c r="AS3634" s="1" t="s">
        <v>51</v>
      </c>
      <c r="AT3634" s="1" t="s">
        <v>51</v>
      </c>
      <c r="AU3634" s="1" t="s">
        <v>51</v>
      </c>
    </row>
    <row r="3635" spans="1:47" x14ac:dyDescent="0.25">
      <c r="A3635" s="1" t="s">
        <v>8270</v>
      </c>
      <c r="B3635">
        <v>3</v>
      </c>
      <c r="C3635" s="2">
        <v>43575.777870370373</v>
      </c>
      <c r="D3635" s="2">
        <v>43575.798298611109</v>
      </c>
      <c r="E3635">
        <v>38.527549</v>
      </c>
      <c r="F3635">
        <v>-105.384139</v>
      </c>
      <c r="G3635">
        <v>38.533428000000001</v>
      </c>
      <c r="H3635">
        <v>-105.406057</v>
      </c>
      <c r="I3635">
        <v>1.252</v>
      </c>
      <c r="J3635" s="1" t="s">
        <v>8271</v>
      </c>
      <c r="K3635">
        <v>2690</v>
      </c>
      <c r="L3635" s="1" t="s">
        <v>6706</v>
      </c>
      <c r="M3635" s="1" t="s">
        <v>47</v>
      </c>
      <c r="N3635" s="1" t="s">
        <v>1953</v>
      </c>
      <c r="O3635" s="1" t="s">
        <v>92</v>
      </c>
      <c r="P3635" s="1" t="s">
        <v>198</v>
      </c>
      <c r="Q3635" s="1" t="s">
        <v>8264</v>
      </c>
      <c r="R3635" s="1" t="s">
        <v>48</v>
      </c>
      <c r="S3635" s="1" t="s">
        <v>79</v>
      </c>
      <c r="T3635" s="1" t="s">
        <v>1174</v>
      </c>
      <c r="U3635" s="2">
        <v>43575.506944444445</v>
      </c>
      <c r="V3635">
        <v>77</v>
      </c>
      <c r="W3635">
        <v>77</v>
      </c>
      <c r="X3635">
        <v>12</v>
      </c>
      <c r="Y3635">
        <v>24.48</v>
      </c>
      <c r="Z3635">
        <v>10</v>
      </c>
      <c r="AA3635" s="1" t="s">
        <v>56</v>
      </c>
      <c r="AB3635">
        <v>8</v>
      </c>
      <c r="AC3635">
        <v>0</v>
      </c>
      <c r="AD3635" s="1" t="s">
        <v>50</v>
      </c>
      <c r="AE3635" t="b">
        <v>0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s="1" t="s">
        <v>51</v>
      </c>
      <c r="AS3635" s="1" t="s">
        <v>51</v>
      </c>
      <c r="AT3635" s="1" t="s">
        <v>51</v>
      </c>
      <c r="AU3635" s="1" t="s">
        <v>51</v>
      </c>
    </row>
    <row r="3636" spans="1:47" x14ac:dyDescent="0.25">
      <c r="A3636" s="1" t="s">
        <v>5899</v>
      </c>
      <c r="B3636">
        <v>3</v>
      </c>
      <c r="C3636" s="2">
        <v>43576.540891203702</v>
      </c>
      <c r="D3636" s="2">
        <v>43576.561701388891</v>
      </c>
      <c r="E3636">
        <v>39.900221000000002</v>
      </c>
      <c r="F3636">
        <v>-104.988178</v>
      </c>
      <c r="G3636">
        <v>39.897492</v>
      </c>
      <c r="H3636">
        <v>-104.987711</v>
      </c>
      <c r="I3636">
        <v>0.19</v>
      </c>
      <c r="J3636" s="1" t="s">
        <v>441</v>
      </c>
      <c r="L3636" s="1" t="s">
        <v>195</v>
      </c>
      <c r="M3636" s="1" t="s">
        <v>47</v>
      </c>
      <c r="N3636" s="1" t="s">
        <v>131</v>
      </c>
      <c r="O3636" s="1" t="s">
        <v>147</v>
      </c>
      <c r="P3636" s="1" t="s">
        <v>198</v>
      </c>
      <c r="Q3636" s="1" t="s">
        <v>439</v>
      </c>
      <c r="R3636" s="1" t="s">
        <v>48</v>
      </c>
      <c r="S3636" s="1" t="s">
        <v>79</v>
      </c>
      <c r="T3636" s="1" t="s">
        <v>205</v>
      </c>
      <c r="U3636" s="2">
        <v>43576.532638888886</v>
      </c>
      <c r="V3636">
        <v>59</v>
      </c>
      <c r="W3636">
        <v>59</v>
      </c>
      <c r="X3636">
        <v>42</v>
      </c>
      <c r="Y3636">
        <v>24.24</v>
      </c>
      <c r="Z3636">
        <v>30</v>
      </c>
      <c r="AA3636" s="1" t="s">
        <v>72</v>
      </c>
      <c r="AB3636">
        <v>6</v>
      </c>
      <c r="AC3636">
        <v>0</v>
      </c>
      <c r="AD3636" s="1" t="s">
        <v>965</v>
      </c>
      <c r="AE3636" t="b">
        <v>0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s="1" t="s">
        <v>51</v>
      </c>
      <c r="AS3636" s="1" t="s">
        <v>51</v>
      </c>
      <c r="AT3636" s="1" t="s">
        <v>51</v>
      </c>
      <c r="AU3636" s="1" t="s">
        <v>51</v>
      </c>
    </row>
    <row r="3637" spans="1:47" x14ac:dyDescent="0.25">
      <c r="A3637" s="1" t="s">
        <v>5621</v>
      </c>
      <c r="B3637">
        <v>3</v>
      </c>
      <c r="C3637" s="2">
        <v>43576.603402777779</v>
      </c>
      <c r="D3637" s="2">
        <v>43576.621400462966</v>
      </c>
      <c r="E3637">
        <v>39.760379999999998</v>
      </c>
      <c r="F3637">
        <v>-105.00582</v>
      </c>
      <c r="G3637">
        <v>39.760249999999999</v>
      </c>
      <c r="H3637">
        <v>-105.006001</v>
      </c>
      <c r="I3637">
        <v>1.2999999999999999E-2</v>
      </c>
      <c r="J3637" s="1" t="s">
        <v>459</v>
      </c>
      <c r="L3637" s="1" t="s">
        <v>129</v>
      </c>
      <c r="M3637" s="1" t="s">
        <v>47</v>
      </c>
      <c r="N3637" s="1" t="s">
        <v>131</v>
      </c>
      <c r="O3637" s="1" t="s">
        <v>131</v>
      </c>
      <c r="P3637" s="1" t="s">
        <v>198</v>
      </c>
      <c r="Q3637" s="1" t="s">
        <v>247</v>
      </c>
      <c r="R3637" s="1" t="s">
        <v>48</v>
      </c>
      <c r="S3637" s="1" t="s">
        <v>79</v>
      </c>
      <c r="T3637" s="1" t="s">
        <v>205</v>
      </c>
      <c r="U3637" s="2">
        <v>43576.621527777781</v>
      </c>
      <c r="V3637">
        <v>59</v>
      </c>
      <c r="W3637">
        <v>59</v>
      </c>
      <c r="X3637">
        <v>48</v>
      </c>
      <c r="Y3637">
        <v>24.28</v>
      </c>
      <c r="Z3637">
        <v>30</v>
      </c>
      <c r="AA3637" s="1" t="s">
        <v>61</v>
      </c>
      <c r="AB3637">
        <v>21</v>
      </c>
      <c r="AC3637">
        <v>0</v>
      </c>
      <c r="AD3637" s="1" t="s">
        <v>1207</v>
      </c>
      <c r="AE3637" t="b">
        <v>0</v>
      </c>
      <c r="AF3637" t="b">
        <v>0</v>
      </c>
      <c r="AG3637" t="b">
        <v>0</v>
      </c>
      <c r="AH3637" t="b">
        <v>0</v>
      </c>
      <c r="AI3637" t="b">
        <v>1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s="1" t="s">
        <v>51</v>
      </c>
      <c r="AS3637" s="1" t="s">
        <v>51</v>
      </c>
      <c r="AT3637" s="1" t="s">
        <v>51</v>
      </c>
      <c r="AU3637" s="1" t="s">
        <v>51</v>
      </c>
    </row>
    <row r="3638" spans="1:47" x14ac:dyDescent="0.25">
      <c r="A3638" s="1" t="s">
        <v>5900</v>
      </c>
      <c r="B3638">
        <v>3</v>
      </c>
      <c r="C3638" s="2">
        <v>43576.592453703706</v>
      </c>
      <c r="D3638" s="2">
        <v>43576.61309027778</v>
      </c>
      <c r="E3638">
        <v>39.765120000000003</v>
      </c>
      <c r="F3638">
        <v>-105.607472</v>
      </c>
      <c r="G3638">
        <v>39.764009999999999</v>
      </c>
      <c r="H3638">
        <v>-105.59910000000001</v>
      </c>
      <c r="I3638">
        <v>0.45100000000000001</v>
      </c>
      <c r="J3638" s="1" t="s">
        <v>595</v>
      </c>
      <c r="L3638" s="1" t="s">
        <v>133</v>
      </c>
      <c r="M3638" s="1" t="s">
        <v>47</v>
      </c>
      <c r="N3638" s="1" t="s">
        <v>523</v>
      </c>
      <c r="O3638" s="1" t="s">
        <v>337</v>
      </c>
      <c r="P3638" s="1" t="s">
        <v>198</v>
      </c>
      <c r="Q3638" s="1" t="s">
        <v>524</v>
      </c>
      <c r="R3638" s="1" t="s">
        <v>48</v>
      </c>
      <c r="S3638" s="1" t="s">
        <v>79</v>
      </c>
      <c r="T3638" s="1" t="s">
        <v>339</v>
      </c>
      <c r="U3638" s="2">
        <v>43576.578472222223</v>
      </c>
      <c r="V3638">
        <v>38</v>
      </c>
      <c r="W3638">
        <v>32</v>
      </c>
      <c r="X3638">
        <v>65</v>
      </c>
      <c r="Y3638">
        <v>20.73</v>
      </c>
      <c r="Z3638">
        <v>9</v>
      </c>
      <c r="AA3638" s="1" t="s">
        <v>58</v>
      </c>
      <c r="AB3638">
        <v>8</v>
      </c>
      <c r="AC3638">
        <v>0</v>
      </c>
      <c r="AD3638" s="1" t="s">
        <v>965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s="1" t="s">
        <v>51</v>
      </c>
      <c r="AS3638" s="1" t="s">
        <v>51</v>
      </c>
      <c r="AT3638" s="1" t="s">
        <v>51</v>
      </c>
      <c r="AU3638" s="1" t="s">
        <v>51</v>
      </c>
    </row>
    <row r="3639" spans="1:47" x14ac:dyDescent="0.25">
      <c r="A3639" s="1" t="s">
        <v>5693</v>
      </c>
      <c r="B3639">
        <v>3</v>
      </c>
      <c r="C3639" s="2">
        <v>43576.636724537035</v>
      </c>
      <c r="D3639" s="2">
        <v>43576.655347222222</v>
      </c>
      <c r="E3639">
        <v>39.758740000000003</v>
      </c>
      <c r="F3639">
        <v>-105.0081</v>
      </c>
      <c r="G3639">
        <v>39.757928999999997</v>
      </c>
      <c r="H3639">
        <v>-105.00922199999999</v>
      </c>
      <c r="I3639">
        <v>8.2000000000000003E-2</v>
      </c>
      <c r="J3639" s="1" t="s">
        <v>5694</v>
      </c>
      <c r="L3639" s="1" t="s">
        <v>129</v>
      </c>
      <c r="M3639" s="1" t="s">
        <v>47</v>
      </c>
      <c r="N3639" s="1" t="s">
        <v>131</v>
      </c>
      <c r="O3639" s="1" t="s">
        <v>131</v>
      </c>
      <c r="P3639" s="1" t="s">
        <v>198</v>
      </c>
      <c r="Q3639" s="1" t="s">
        <v>247</v>
      </c>
      <c r="R3639" s="1" t="s">
        <v>48</v>
      </c>
      <c r="S3639" s="1" t="s">
        <v>79</v>
      </c>
      <c r="T3639" s="1" t="s">
        <v>205</v>
      </c>
      <c r="U3639" s="2">
        <v>43576.621527777781</v>
      </c>
      <c r="V3639">
        <v>59</v>
      </c>
      <c r="W3639">
        <v>59</v>
      </c>
      <c r="X3639">
        <v>48</v>
      </c>
      <c r="Y3639">
        <v>24.28</v>
      </c>
      <c r="Z3639">
        <v>30</v>
      </c>
      <c r="AA3639" s="1" t="s">
        <v>61</v>
      </c>
      <c r="AB3639">
        <v>21</v>
      </c>
      <c r="AC3639">
        <v>0</v>
      </c>
      <c r="AD3639" s="1" t="s">
        <v>1207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s="1" t="s">
        <v>51</v>
      </c>
      <c r="AS3639" s="1" t="s">
        <v>51</v>
      </c>
      <c r="AT3639" s="1" t="s">
        <v>51</v>
      </c>
      <c r="AU3639" s="1" t="s">
        <v>51</v>
      </c>
    </row>
    <row r="3640" spans="1:47" x14ac:dyDescent="0.25">
      <c r="A3640" s="1" t="s">
        <v>2458</v>
      </c>
      <c r="B3640">
        <v>3</v>
      </c>
      <c r="C3640" s="2">
        <v>43576.723194444443</v>
      </c>
      <c r="D3640" s="2">
        <v>43576.743634259263</v>
      </c>
      <c r="E3640">
        <v>39.900221000000002</v>
      </c>
      <c r="F3640">
        <v>-104.988178</v>
      </c>
      <c r="G3640">
        <v>39.897492</v>
      </c>
      <c r="H3640">
        <v>-104.987711</v>
      </c>
      <c r="I3640">
        <v>0.19</v>
      </c>
      <c r="J3640" s="1" t="s">
        <v>441</v>
      </c>
      <c r="L3640" s="1" t="s">
        <v>195</v>
      </c>
      <c r="M3640" s="1" t="s">
        <v>47</v>
      </c>
      <c r="N3640" s="1" t="s">
        <v>131</v>
      </c>
      <c r="O3640" s="1" t="s">
        <v>147</v>
      </c>
      <c r="P3640" s="1" t="s">
        <v>198</v>
      </c>
      <c r="Q3640" s="1" t="s">
        <v>439</v>
      </c>
      <c r="R3640" s="1" t="s">
        <v>48</v>
      </c>
      <c r="S3640" s="1" t="s">
        <v>79</v>
      </c>
      <c r="T3640" s="1" t="s">
        <v>205</v>
      </c>
      <c r="U3640" s="2">
        <v>43576.739583333336</v>
      </c>
      <c r="V3640">
        <v>50</v>
      </c>
      <c r="W3640">
        <v>50</v>
      </c>
      <c r="X3640">
        <v>82</v>
      </c>
      <c r="Y3640">
        <v>24.33</v>
      </c>
      <c r="Z3640">
        <v>10</v>
      </c>
      <c r="AA3640" s="1" t="s">
        <v>58</v>
      </c>
      <c r="AB3640">
        <v>7</v>
      </c>
      <c r="AC3640">
        <v>0</v>
      </c>
      <c r="AD3640" s="1" t="s">
        <v>818</v>
      </c>
      <c r="AE3640" t="b">
        <v>0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s="1" t="s">
        <v>51</v>
      </c>
      <c r="AS3640" s="1" t="s">
        <v>51</v>
      </c>
      <c r="AT3640" s="1" t="s">
        <v>51</v>
      </c>
      <c r="AU3640" s="1" t="s">
        <v>51</v>
      </c>
    </row>
    <row r="3641" spans="1:47" x14ac:dyDescent="0.25">
      <c r="A3641" s="1" t="s">
        <v>5901</v>
      </c>
      <c r="B3641">
        <v>3</v>
      </c>
      <c r="C3641" s="2">
        <v>43576.7737037037</v>
      </c>
      <c r="D3641" s="2">
        <v>43576.79446759259</v>
      </c>
      <c r="E3641">
        <v>39.88935</v>
      </c>
      <c r="F3641">
        <v>-104.98768</v>
      </c>
      <c r="G3641">
        <v>39.882770000000001</v>
      </c>
      <c r="H3641">
        <v>-104.98768</v>
      </c>
      <c r="I3641">
        <v>0.45500000000000002</v>
      </c>
      <c r="J3641" s="1" t="s">
        <v>441</v>
      </c>
      <c r="L3641" s="1" t="s">
        <v>172</v>
      </c>
      <c r="M3641" s="1" t="s">
        <v>47</v>
      </c>
      <c r="N3641" s="1" t="s">
        <v>131</v>
      </c>
      <c r="O3641" s="1" t="s">
        <v>147</v>
      </c>
      <c r="P3641" s="1" t="s">
        <v>198</v>
      </c>
      <c r="Q3641" s="1" t="s">
        <v>439</v>
      </c>
      <c r="R3641" s="1" t="s">
        <v>48</v>
      </c>
      <c r="S3641" s="1" t="s">
        <v>79</v>
      </c>
      <c r="T3641" s="1" t="s">
        <v>205</v>
      </c>
      <c r="U3641" s="2">
        <v>43576.78125</v>
      </c>
      <c r="V3641">
        <v>50</v>
      </c>
      <c r="W3641">
        <v>50</v>
      </c>
      <c r="X3641">
        <v>87</v>
      </c>
      <c r="Y3641">
        <v>24.37</v>
      </c>
      <c r="Z3641">
        <v>20</v>
      </c>
      <c r="AA3641" s="1" t="s">
        <v>65</v>
      </c>
      <c r="AB3641">
        <v>13</v>
      </c>
      <c r="AC3641">
        <v>0</v>
      </c>
      <c r="AD3641" s="1" t="s">
        <v>965</v>
      </c>
      <c r="AE3641" t="b">
        <v>0</v>
      </c>
      <c r="AF3641" t="b">
        <v>0</v>
      </c>
      <c r="AG3641" t="b">
        <v>0</v>
      </c>
      <c r="AH3641" t="b">
        <v>0</v>
      </c>
      <c r="AI3641" t="b">
        <v>1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s="1" t="s">
        <v>51</v>
      </c>
      <c r="AS3641" s="1" t="s">
        <v>51</v>
      </c>
      <c r="AT3641" s="1" t="s">
        <v>51</v>
      </c>
      <c r="AU3641" s="1" t="s">
        <v>51</v>
      </c>
    </row>
    <row r="3642" spans="1:47" x14ac:dyDescent="0.25">
      <c r="A3642" s="1" t="s">
        <v>2216</v>
      </c>
      <c r="B3642">
        <v>3</v>
      </c>
      <c r="C3642" s="2">
        <v>43576.842453703706</v>
      </c>
      <c r="D3642" s="2">
        <v>43576.86309027778</v>
      </c>
      <c r="E3642">
        <v>39.648710000000001</v>
      </c>
      <c r="F3642">
        <v>-104.9161</v>
      </c>
      <c r="G3642">
        <v>39.643203</v>
      </c>
      <c r="H3642">
        <v>-104.91291200000001</v>
      </c>
      <c r="I3642">
        <v>0.41699999999999998</v>
      </c>
      <c r="J3642" s="1" t="s">
        <v>220</v>
      </c>
      <c r="L3642" s="1" t="s">
        <v>172</v>
      </c>
      <c r="M3642" s="1" t="s">
        <v>47</v>
      </c>
      <c r="N3642" s="1" t="s">
        <v>131</v>
      </c>
      <c r="O3642" s="1" t="s">
        <v>131</v>
      </c>
      <c r="P3642" s="1" t="s">
        <v>198</v>
      </c>
      <c r="Q3642" s="1" t="s">
        <v>414</v>
      </c>
      <c r="R3642" s="1" t="s">
        <v>48</v>
      </c>
      <c r="S3642" s="1" t="s">
        <v>79</v>
      </c>
      <c r="T3642" s="1" t="s">
        <v>200</v>
      </c>
      <c r="U3642" s="2">
        <v>43576.828472222223</v>
      </c>
      <c r="V3642">
        <v>49</v>
      </c>
      <c r="W3642">
        <v>45</v>
      </c>
      <c r="X3642">
        <v>77</v>
      </c>
      <c r="Y3642">
        <v>24.19</v>
      </c>
      <c r="Z3642">
        <v>10</v>
      </c>
      <c r="AA3642" s="1" t="s">
        <v>58</v>
      </c>
      <c r="AB3642">
        <v>8</v>
      </c>
      <c r="AC3642">
        <v>0</v>
      </c>
      <c r="AD3642" s="1" t="s">
        <v>818</v>
      </c>
      <c r="AE3642" t="b">
        <v>0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1</v>
      </c>
      <c r="AL3642" t="b">
        <v>0</v>
      </c>
      <c r="AM3642" t="b">
        <v>1</v>
      </c>
      <c r="AN3642" t="b">
        <v>0</v>
      </c>
      <c r="AO3642" t="b">
        <v>0</v>
      </c>
      <c r="AP3642" t="b">
        <v>0</v>
      </c>
      <c r="AQ3642" t="b">
        <v>0</v>
      </c>
      <c r="AR3642" s="1" t="s">
        <v>53</v>
      </c>
      <c r="AS3642" s="1" t="s">
        <v>53</v>
      </c>
      <c r="AT3642" s="1" t="s">
        <v>51</v>
      </c>
      <c r="AU3642" s="1" t="s">
        <v>51</v>
      </c>
    </row>
    <row r="3643" spans="1:47" x14ac:dyDescent="0.25">
      <c r="A3643" s="1" t="s">
        <v>2763</v>
      </c>
      <c r="B3643">
        <v>3</v>
      </c>
      <c r="C3643" s="2">
        <v>43576.903391203705</v>
      </c>
      <c r="D3643" s="2">
        <v>43577.083923611113</v>
      </c>
      <c r="E3643">
        <v>39.166786000000002</v>
      </c>
      <c r="F3643">
        <v>-104.852711</v>
      </c>
      <c r="G3643">
        <v>39.139080999999997</v>
      </c>
      <c r="H3643">
        <v>-104.86239999999999</v>
      </c>
      <c r="I3643">
        <v>1.9830000000000001</v>
      </c>
      <c r="J3643" s="1" t="s">
        <v>401</v>
      </c>
      <c r="L3643" s="1" t="s">
        <v>195</v>
      </c>
      <c r="M3643" s="1" t="s">
        <v>47</v>
      </c>
      <c r="N3643" s="1" t="s">
        <v>86</v>
      </c>
      <c r="O3643" s="1" t="s">
        <v>121</v>
      </c>
      <c r="P3643" s="1" t="s">
        <v>198</v>
      </c>
      <c r="Q3643" s="1" t="s">
        <v>222</v>
      </c>
      <c r="R3643" s="1" t="s">
        <v>48</v>
      </c>
      <c r="S3643" s="1" t="s">
        <v>79</v>
      </c>
      <c r="T3643" s="1" t="s">
        <v>223</v>
      </c>
      <c r="U3643" s="2">
        <v>43576.895833333336</v>
      </c>
      <c r="V3643">
        <v>41</v>
      </c>
      <c r="W3643">
        <v>33</v>
      </c>
      <c r="X3643">
        <v>87</v>
      </c>
      <c r="Y3643">
        <v>23.18</v>
      </c>
      <c r="Z3643">
        <v>10</v>
      </c>
      <c r="AA3643" s="1" t="s">
        <v>58</v>
      </c>
      <c r="AB3643">
        <v>14</v>
      </c>
      <c r="AC3643">
        <v>0</v>
      </c>
      <c r="AD3643" s="1" t="s">
        <v>965</v>
      </c>
      <c r="AE3643" t="b">
        <v>0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s="1" t="s">
        <v>53</v>
      </c>
      <c r="AS3643" s="1" t="s">
        <v>53</v>
      </c>
      <c r="AT3643" s="1" t="s">
        <v>53</v>
      </c>
      <c r="AU3643" s="1" t="s">
        <v>53</v>
      </c>
    </row>
    <row r="3644" spans="1:47" x14ac:dyDescent="0.25">
      <c r="A3644" s="1" t="s">
        <v>2764</v>
      </c>
      <c r="B3644">
        <v>3</v>
      </c>
      <c r="C3644" s="2">
        <v>43577.121620370373</v>
      </c>
      <c r="D3644" s="2">
        <v>43577.142187500001</v>
      </c>
      <c r="E3644">
        <v>39.853763000000001</v>
      </c>
      <c r="F3644">
        <v>-104.98651099999999</v>
      </c>
      <c r="G3644">
        <v>39.856152999999999</v>
      </c>
      <c r="H3644">
        <v>-104.987038</v>
      </c>
      <c r="I3644">
        <v>0.16700000000000001</v>
      </c>
      <c r="J3644" s="1" t="s">
        <v>820</v>
      </c>
      <c r="L3644" s="1" t="s">
        <v>194</v>
      </c>
      <c r="M3644" s="1" t="s">
        <v>47</v>
      </c>
      <c r="N3644" s="1" t="s">
        <v>131</v>
      </c>
      <c r="O3644" s="1" t="s">
        <v>147</v>
      </c>
      <c r="P3644" s="1" t="s">
        <v>198</v>
      </c>
      <c r="Q3644" s="1" t="s">
        <v>204</v>
      </c>
      <c r="R3644" s="1" t="s">
        <v>48</v>
      </c>
      <c r="S3644" s="1" t="s">
        <v>79</v>
      </c>
      <c r="T3644" s="1" t="s">
        <v>205</v>
      </c>
      <c r="U3644" s="2">
        <v>43577.120833333334</v>
      </c>
      <c r="V3644">
        <v>45</v>
      </c>
      <c r="W3644">
        <v>39</v>
      </c>
      <c r="X3644">
        <v>93</v>
      </c>
      <c r="Y3644">
        <v>24.48</v>
      </c>
      <c r="Z3644">
        <v>10</v>
      </c>
      <c r="AA3644" s="1" t="s">
        <v>58</v>
      </c>
      <c r="AB3644">
        <v>12</v>
      </c>
      <c r="AC3644">
        <v>0</v>
      </c>
      <c r="AD3644" s="1" t="s">
        <v>965</v>
      </c>
      <c r="AE3644" t="b">
        <v>0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s="1" t="s">
        <v>53</v>
      </c>
      <c r="AS3644" s="1" t="s">
        <v>53</v>
      </c>
      <c r="AT3644" s="1" t="s">
        <v>53</v>
      </c>
      <c r="AU3644" s="1" t="s">
        <v>53</v>
      </c>
    </row>
    <row r="3645" spans="1:47" x14ac:dyDescent="0.25">
      <c r="A3645" s="1" t="s">
        <v>5695</v>
      </c>
      <c r="B3645">
        <v>3</v>
      </c>
      <c r="C3645" s="2">
        <v>43577.274756944447</v>
      </c>
      <c r="D3645" s="2">
        <v>43577.295162037037</v>
      </c>
      <c r="E3645">
        <v>39.779989999999998</v>
      </c>
      <c r="F3645">
        <v>-104.95189999999999</v>
      </c>
      <c r="G3645">
        <v>39.779989999999998</v>
      </c>
      <c r="H3645">
        <v>-104.95189000000001</v>
      </c>
      <c r="I3645">
        <v>1E-3</v>
      </c>
      <c r="J3645" s="1" t="s">
        <v>1004</v>
      </c>
      <c r="L3645" s="1" t="s">
        <v>133</v>
      </c>
      <c r="M3645" s="1" t="s">
        <v>47</v>
      </c>
      <c r="N3645" s="1" t="s">
        <v>131</v>
      </c>
      <c r="O3645" s="1" t="s">
        <v>131</v>
      </c>
      <c r="P3645" s="1" t="s">
        <v>198</v>
      </c>
      <c r="Q3645" s="1" t="s">
        <v>246</v>
      </c>
      <c r="R3645" s="1" t="s">
        <v>48</v>
      </c>
      <c r="S3645" s="1" t="s">
        <v>79</v>
      </c>
      <c r="T3645" s="1" t="s">
        <v>205</v>
      </c>
      <c r="U3645" s="2">
        <v>43577.282638888886</v>
      </c>
      <c r="V3645">
        <v>41</v>
      </c>
      <c r="W3645">
        <v>36</v>
      </c>
      <c r="X3645">
        <v>93</v>
      </c>
      <c r="Y3645">
        <v>24.54</v>
      </c>
      <c r="Z3645">
        <v>1</v>
      </c>
      <c r="AA3645" s="1" t="s">
        <v>61</v>
      </c>
      <c r="AB3645">
        <v>8</v>
      </c>
      <c r="AC3645">
        <v>0</v>
      </c>
      <c r="AD3645" s="1" t="s">
        <v>1213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s="1" t="s">
        <v>51</v>
      </c>
      <c r="AS3645" s="1" t="s">
        <v>51</v>
      </c>
      <c r="AT3645" s="1" t="s">
        <v>51</v>
      </c>
      <c r="AU3645" s="1" t="s">
        <v>51</v>
      </c>
    </row>
    <row r="3646" spans="1:47" x14ac:dyDescent="0.25">
      <c r="A3646" s="1" t="s">
        <v>9385</v>
      </c>
      <c r="B3646">
        <v>2</v>
      </c>
      <c r="C3646" s="2">
        <v>43577.283101851855</v>
      </c>
      <c r="D3646" s="2">
        <v>43577.303495370368</v>
      </c>
      <c r="E3646">
        <v>39.741064000000001</v>
      </c>
      <c r="F3646">
        <v>-105.496342</v>
      </c>
      <c r="G3646">
        <v>39.715589999999999</v>
      </c>
      <c r="H3646">
        <v>-105.19141999999999</v>
      </c>
      <c r="I3646">
        <v>16.297999999999998</v>
      </c>
      <c r="J3646" s="1" t="s">
        <v>9386</v>
      </c>
      <c r="L3646" s="1" t="s">
        <v>133</v>
      </c>
      <c r="M3646" s="1" t="s">
        <v>47</v>
      </c>
      <c r="N3646" s="1" t="s">
        <v>1547</v>
      </c>
      <c r="O3646" s="1" t="s">
        <v>337</v>
      </c>
      <c r="P3646" s="1" t="s">
        <v>198</v>
      </c>
      <c r="Q3646" s="1" t="s">
        <v>1548</v>
      </c>
      <c r="R3646" s="1" t="s">
        <v>48</v>
      </c>
      <c r="S3646" s="1" t="s">
        <v>79</v>
      </c>
      <c r="T3646" s="1" t="s">
        <v>339</v>
      </c>
      <c r="U3646" s="2">
        <v>43577.286805555559</v>
      </c>
      <c r="V3646">
        <v>24</v>
      </c>
      <c r="W3646">
        <v>24</v>
      </c>
      <c r="X3646">
        <v>84</v>
      </c>
      <c r="Y3646">
        <v>20.84</v>
      </c>
      <c r="Z3646">
        <v>10</v>
      </c>
      <c r="AA3646" s="1" t="s">
        <v>8942</v>
      </c>
      <c r="AB3646">
        <v>0</v>
      </c>
      <c r="AC3646">
        <v>0</v>
      </c>
      <c r="AD3646" s="1" t="s">
        <v>1067</v>
      </c>
      <c r="AE3646" t="b">
        <v>0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s="1" t="s">
        <v>51</v>
      </c>
      <c r="AS3646" s="1" t="s">
        <v>51</v>
      </c>
      <c r="AT3646" s="1" t="s">
        <v>51</v>
      </c>
      <c r="AU3646" s="1" t="s">
        <v>51</v>
      </c>
    </row>
    <row r="3647" spans="1:47" x14ac:dyDescent="0.25">
      <c r="A3647" s="1" t="s">
        <v>9387</v>
      </c>
      <c r="B3647">
        <v>2</v>
      </c>
      <c r="C3647" s="2">
        <v>43577.283101851855</v>
      </c>
      <c r="D3647" s="2">
        <v>43577.303495370368</v>
      </c>
      <c r="E3647">
        <v>39.715710000000001</v>
      </c>
      <c r="F3647">
        <v>-105.19175</v>
      </c>
      <c r="G3647">
        <v>39.740940000000002</v>
      </c>
      <c r="H3647">
        <v>-105.49696</v>
      </c>
      <c r="I3647">
        <v>16.312000000000001</v>
      </c>
      <c r="J3647" s="1" t="s">
        <v>9388</v>
      </c>
      <c r="L3647" s="1" t="s">
        <v>137</v>
      </c>
      <c r="M3647" s="1" t="s">
        <v>47</v>
      </c>
      <c r="N3647" s="1" t="s">
        <v>269</v>
      </c>
      <c r="O3647" s="1" t="s">
        <v>115</v>
      </c>
      <c r="P3647" s="1" t="s">
        <v>198</v>
      </c>
      <c r="Q3647" s="1" t="s">
        <v>270</v>
      </c>
      <c r="R3647" s="1" t="s">
        <v>48</v>
      </c>
      <c r="S3647" s="1" t="s">
        <v>79</v>
      </c>
      <c r="T3647" s="1" t="s">
        <v>205</v>
      </c>
      <c r="U3647" s="2">
        <v>43577.282638888886</v>
      </c>
      <c r="V3647">
        <v>41</v>
      </c>
      <c r="W3647">
        <v>36</v>
      </c>
      <c r="X3647">
        <v>93</v>
      </c>
      <c r="Y3647">
        <v>24.54</v>
      </c>
      <c r="Z3647">
        <v>1</v>
      </c>
      <c r="AA3647" s="1" t="s">
        <v>61</v>
      </c>
      <c r="AB3647">
        <v>8</v>
      </c>
      <c r="AC3647">
        <v>0</v>
      </c>
      <c r="AD3647" s="1" t="s">
        <v>1213</v>
      </c>
      <c r="AE3647" t="b">
        <v>0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s="1" t="s">
        <v>51</v>
      </c>
      <c r="AS3647" s="1" t="s">
        <v>51</v>
      </c>
      <c r="AT3647" s="1" t="s">
        <v>51</v>
      </c>
      <c r="AU3647" s="1" t="s">
        <v>51</v>
      </c>
    </row>
    <row r="3648" spans="1:47" x14ac:dyDescent="0.25">
      <c r="A3648" s="1" t="s">
        <v>5696</v>
      </c>
      <c r="B3648">
        <v>3</v>
      </c>
      <c r="C3648" s="2">
        <v>43577.289861111109</v>
      </c>
      <c r="D3648" s="2">
        <v>43577.310439814813</v>
      </c>
      <c r="E3648">
        <v>39.823099999999997</v>
      </c>
      <c r="F3648">
        <v>-104.96729999999999</v>
      </c>
      <c r="G3648">
        <v>39.823872999999999</v>
      </c>
      <c r="H3648">
        <v>-104.961958</v>
      </c>
      <c r="I3648">
        <v>0.28799999999999998</v>
      </c>
      <c r="J3648" s="1" t="s">
        <v>446</v>
      </c>
      <c r="L3648" s="1" t="s">
        <v>122</v>
      </c>
      <c r="M3648" s="1" t="s">
        <v>47</v>
      </c>
      <c r="N3648" s="1" t="s">
        <v>131</v>
      </c>
      <c r="O3648" s="1" t="s">
        <v>147</v>
      </c>
      <c r="P3648" s="1" t="s">
        <v>198</v>
      </c>
      <c r="Q3648" s="1" t="s">
        <v>204</v>
      </c>
      <c r="R3648" s="1" t="s">
        <v>48</v>
      </c>
      <c r="S3648" s="1" t="s">
        <v>79</v>
      </c>
      <c r="T3648" s="1" t="s">
        <v>205</v>
      </c>
      <c r="U3648" s="2">
        <v>43577.283333333333</v>
      </c>
      <c r="V3648">
        <v>41</v>
      </c>
      <c r="W3648">
        <v>35</v>
      </c>
      <c r="X3648">
        <v>93</v>
      </c>
      <c r="Y3648">
        <v>24.54</v>
      </c>
      <c r="Z3648">
        <v>1</v>
      </c>
      <c r="AA3648" s="1" t="s">
        <v>58</v>
      </c>
      <c r="AB3648">
        <v>9</v>
      </c>
      <c r="AC3648">
        <v>0</v>
      </c>
      <c r="AD3648" s="1" t="s">
        <v>1213</v>
      </c>
      <c r="AE3648" t="b">
        <v>0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s="1" t="s">
        <v>51</v>
      </c>
      <c r="AS3648" s="1" t="s">
        <v>51</v>
      </c>
      <c r="AT3648" s="1" t="s">
        <v>51</v>
      </c>
      <c r="AU3648" s="1" t="s">
        <v>51</v>
      </c>
    </row>
    <row r="3649" spans="1:47" x14ac:dyDescent="0.25">
      <c r="A3649" s="1" t="s">
        <v>4196</v>
      </c>
      <c r="B3649">
        <v>3</v>
      </c>
      <c r="C3649" s="2">
        <v>43577.396620370368</v>
      </c>
      <c r="D3649" s="2">
        <v>43577.417303240742</v>
      </c>
      <c r="E3649">
        <v>40.265369999999997</v>
      </c>
      <c r="F3649">
        <v>-103.84497399999999</v>
      </c>
      <c r="G3649">
        <v>40.265349999999998</v>
      </c>
      <c r="H3649">
        <v>-103.83970600000001</v>
      </c>
      <c r="I3649">
        <v>0.27800000000000002</v>
      </c>
      <c r="J3649" s="1" t="s">
        <v>4197</v>
      </c>
      <c r="L3649" s="1" t="s">
        <v>4188</v>
      </c>
      <c r="M3649" s="1" t="s">
        <v>47</v>
      </c>
      <c r="N3649" s="1" t="s">
        <v>4191</v>
      </c>
      <c r="O3649" s="1" t="s">
        <v>164</v>
      </c>
      <c r="P3649" s="1" t="s">
        <v>198</v>
      </c>
      <c r="Q3649" s="1" t="s">
        <v>4192</v>
      </c>
      <c r="R3649" s="1" t="s">
        <v>48</v>
      </c>
      <c r="S3649" s="1" t="s">
        <v>79</v>
      </c>
      <c r="T3649" s="1" t="s">
        <v>3918</v>
      </c>
      <c r="U3649" s="2">
        <v>43577.399305555555</v>
      </c>
      <c r="V3649">
        <v>42</v>
      </c>
      <c r="W3649">
        <v>35</v>
      </c>
      <c r="X3649">
        <v>71</v>
      </c>
      <c r="Y3649">
        <v>25.6</v>
      </c>
      <c r="Z3649">
        <v>10</v>
      </c>
      <c r="AA3649" s="1" t="s">
        <v>58</v>
      </c>
      <c r="AB3649">
        <v>13</v>
      </c>
      <c r="AD3649" s="1" t="s">
        <v>50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s="1" t="s">
        <v>51</v>
      </c>
      <c r="AS3649" s="1" t="s">
        <v>51</v>
      </c>
      <c r="AT3649" s="1" t="s">
        <v>51</v>
      </c>
      <c r="AU3649" s="1" t="s">
        <v>51</v>
      </c>
    </row>
    <row r="3650" spans="1:47" x14ac:dyDescent="0.25">
      <c r="A3650" s="1" t="s">
        <v>4198</v>
      </c>
      <c r="B3650">
        <v>3</v>
      </c>
      <c r="C3650" s="2">
        <v>43577.396620370368</v>
      </c>
      <c r="D3650" s="2">
        <v>43577.417303240742</v>
      </c>
      <c r="E3650">
        <v>40.265610000000002</v>
      </c>
      <c r="F3650">
        <v>-103.844911</v>
      </c>
      <c r="G3650">
        <v>40.265610000000002</v>
      </c>
      <c r="H3650">
        <v>-103.84499099999999</v>
      </c>
      <c r="I3650">
        <v>4.0000000000000001E-3</v>
      </c>
      <c r="J3650" s="1" t="s">
        <v>4199</v>
      </c>
      <c r="L3650" s="1" t="s">
        <v>4141</v>
      </c>
      <c r="M3650" s="1" t="s">
        <v>47</v>
      </c>
      <c r="N3650" s="1" t="s">
        <v>4191</v>
      </c>
      <c r="O3650" s="1" t="s">
        <v>164</v>
      </c>
      <c r="P3650" s="1" t="s">
        <v>198</v>
      </c>
      <c r="Q3650" s="1" t="s">
        <v>4192</v>
      </c>
      <c r="R3650" s="1" t="s">
        <v>48</v>
      </c>
      <c r="S3650" s="1" t="s">
        <v>79</v>
      </c>
      <c r="T3650" s="1" t="s">
        <v>3918</v>
      </c>
      <c r="U3650" s="2">
        <v>43577.399305555555</v>
      </c>
      <c r="V3650">
        <v>42</v>
      </c>
      <c r="W3650">
        <v>35</v>
      </c>
      <c r="X3650">
        <v>71</v>
      </c>
      <c r="Y3650">
        <v>25.6</v>
      </c>
      <c r="Z3650">
        <v>10</v>
      </c>
      <c r="AA3650" s="1" t="s">
        <v>58</v>
      </c>
      <c r="AB3650">
        <v>13</v>
      </c>
      <c r="AD3650" s="1" t="s">
        <v>50</v>
      </c>
      <c r="AE3650" t="b">
        <v>0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s="1" t="s">
        <v>51</v>
      </c>
      <c r="AS3650" s="1" t="s">
        <v>51</v>
      </c>
      <c r="AT3650" s="1" t="s">
        <v>51</v>
      </c>
      <c r="AU3650" s="1" t="s">
        <v>51</v>
      </c>
    </row>
    <row r="3651" spans="1:47" x14ac:dyDescent="0.25">
      <c r="A3651" s="1" t="s">
        <v>2840</v>
      </c>
      <c r="B3651">
        <v>4</v>
      </c>
      <c r="C3651" s="2">
        <v>43577.460694444446</v>
      </c>
      <c r="D3651" s="2">
        <v>43577.481435185182</v>
      </c>
      <c r="E3651">
        <v>38.307699999999997</v>
      </c>
      <c r="F3651">
        <v>-104.6139</v>
      </c>
      <c r="G3651">
        <v>38.298406</v>
      </c>
      <c r="H3651">
        <v>-104.611892</v>
      </c>
      <c r="I3651">
        <v>0.65100000000000002</v>
      </c>
      <c r="J3651" s="1" t="s">
        <v>2841</v>
      </c>
      <c r="L3651" s="1" t="s">
        <v>195</v>
      </c>
      <c r="M3651" s="1" t="s">
        <v>47</v>
      </c>
      <c r="N3651" s="1" t="s">
        <v>411</v>
      </c>
      <c r="O3651" s="1" t="s">
        <v>411</v>
      </c>
      <c r="P3651" s="1" t="s">
        <v>198</v>
      </c>
      <c r="Q3651" s="1" t="s">
        <v>412</v>
      </c>
      <c r="R3651" s="1" t="s">
        <v>48</v>
      </c>
      <c r="S3651" s="1" t="s">
        <v>79</v>
      </c>
      <c r="T3651" s="1" t="s">
        <v>413</v>
      </c>
      <c r="U3651" s="2">
        <v>43577.453472222223</v>
      </c>
      <c r="V3651">
        <v>52</v>
      </c>
      <c r="W3651">
        <v>52</v>
      </c>
      <c r="X3651">
        <v>69</v>
      </c>
      <c r="Y3651">
        <v>25.41</v>
      </c>
      <c r="Z3651">
        <v>10</v>
      </c>
      <c r="AA3651" s="1" t="s">
        <v>66</v>
      </c>
      <c r="AB3651">
        <v>9</v>
      </c>
      <c r="AC3651">
        <v>0</v>
      </c>
      <c r="AD3651" s="1" t="s">
        <v>965</v>
      </c>
      <c r="AE3651" t="b">
        <v>0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1</v>
      </c>
      <c r="AQ3651" t="b">
        <v>0</v>
      </c>
      <c r="AR3651" s="1" t="s">
        <v>51</v>
      </c>
      <c r="AS3651" s="1" t="s">
        <v>51</v>
      </c>
      <c r="AT3651" s="1" t="s">
        <v>51</v>
      </c>
      <c r="AU3651" s="1" t="s">
        <v>51</v>
      </c>
    </row>
    <row r="3652" spans="1:47" x14ac:dyDescent="0.25">
      <c r="A3652" s="1" t="s">
        <v>2925</v>
      </c>
      <c r="B3652">
        <v>3</v>
      </c>
      <c r="C3652" s="2">
        <v>43577.754953703705</v>
      </c>
      <c r="D3652" s="2">
        <v>43577.775659722225</v>
      </c>
      <c r="E3652">
        <v>38.585737000000002</v>
      </c>
      <c r="F3652">
        <v>-104.668898</v>
      </c>
      <c r="G3652">
        <v>38.577188</v>
      </c>
      <c r="H3652">
        <v>-104.66193699999999</v>
      </c>
      <c r="I3652">
        <v>0.7</v>
      </c>
      <c r="J3652" s="1" t="s">
        <v>530</v>
      </c>
      <c r="L3652" s="1" t="s">
        <v>195</v>
      </c>
      <c r="M3652" s="1" t="s">
        <v>47</v>
      </c>
      <c r="N3652" s="1" t="s">
        <v>327</v>
      </c>
      <c r="O3652" s="1" t="s">
        <v>193</v>
      </c>
      <c r="P3652" s="1" t="s">
        <v>198</v>
      </c>
      <c r="Q3652" s="1" t="s">
        <v>328</v>
      </c>
      <c r="R3652" s="1" t="s">
        <v>48</v>
      </c>
      <c r="S3652" s="1" t="s">
        <v>79</v>
      </c>
      <c r="T3652" s="1" t="s">
        <v>268</v>
      </c>
      <c r="U3652" s="2">
        <v>43577.748611111114</v>
      </c>
      <c r="V3652">
        <v>49</v>
      </c>
      <c r="W3652">
        <v>46</v>
      </c>
      <c r="X3652">
        <v>62</v>
      </c>
      <c r="Y3652">
        <v>24.38</v>
      </c>
      <c r="Z3652">
        <v>10</v>
      </c>
      <c r="AA3652" s="1" t="s">
        <v>58</v>
      </c>
      <c r="AB3652">
        <v>8</v>
      </c>
      <c r="AC3652">
        <v>0</v>
      </c>
      <c r="AD3652" s="1" t="s">
        <v>965</v>
      </c>
      <c r="AE3652" t="b">
        <v>0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s="1" t="s">
        <v>51</v>
      </c>
      <c r="AS3652" s="1" t="s">
        <v>51</v>
      </c>
      <c r="AT3652" s="1" t="s">
        <v>51</v>
      </c>
      <c r="AU3652" s="1" t="s">
        <v>51</v>
      </c>
    </row>
    <row r="3653" spans="1:47" x14ac:dyDescent="0.25">
      <c r="A3653" s="1" t="s">
        <v>2926</v>
      </c>
      <c r="B3653">
        <v>3</v>
      </c>
      <c r="C3653" s="2">
        <v>43577.754953703705</v>
      </c>
      <c r="D3653" s="2">
        <v>43577.775659722225</v>
      </c>
      <c r="E3653">
        <v>38.588011000000002</v>
      </c>
      <c r="F3653">
        <v>-104.67012099999999</v>
      </c>
      <c r="G3653">
        <v>38.549860000000002</v>
      </c>
      <c r="H3653">
        <v>-104.64669000000001</v>
      </c>
      <c r="I3653">
        <v>2.9239999999999999</v>
      </c>
      <c r="J3653" s="1" t="s">
        <v>2927</v>
      </c>
      <c r="L3653" s="1" t="s">
        <v>195</v>
      </c>
      <c r="M3653" s="1" t="s">
        <v>47</v>
      </c>
      <c r="N3653" s="1" t="s">
        <v>327</v>
      </c>
      <c r="O3653" s="1" t="s">
        <v>193</v>
      </c>
      <c r="P3653" s="1" t="s">
        <v>198</v>
      </c>
      <c r="Q3653" s="1" t="s">
        <v>328</v>
      </c>
      <c r="R3653" s="1" t="s">
        <v>48</v>
      </c>
      <c r="S3653" s="1" t="s">
        <v>79</v>
      </c>
      <c r="T3653" s="1" t="s">
        <v>268</v>
      </c>
      <c r="U3653" s="2">
        <v>43577.748611111114</v>
      </c>
      <c r="V3653">
        <v>49</v>
      </c>
      <c r="W3653">
        <v>46</v>
      </c>
      <c r="X3653">
        <v>62</v>
      </c>
      <c r="Y3653">
        <v>24.38</v>
      </c>
      <c r="Z3653">
        <v>10</v>
      </c>
      <c r="AA3653" s="1" t="s">
        <v>58</v>
      </c>
      <c r="AB3653">
        <v>8</v>
      </c>
      <c r="AC3653">
        <v>0</v>
      </c>
      <c r="AD3653" s="1" t="s">
        <v>965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s="1" t="s">
        <v>51</v>
      </c>
      <c r="AS3653" s="1" t="s">
        <v>51</v>
      </c>
      <c r="AT3653" s="1" t="s">
        <v>51</v>
      </c>
      <c r="AU3653" s="1" t="s">
        <v>51</v>
      </c>
    </row>
    <row r="3654" spans="1:47" x14ac:dyDescent="0.25">
      <c r="A3654" s="1" t="s">
        <v>2765</v>
      </c>
      <c r="B3654">
        <v>3</v>
      </c>
      <c r="C3654" s="2">
        <v>43577.921620370369</v>
      </c>
      <c r="D3654" s="2">
        <v>43577.942372685182</v>
      </c>
      <c r="E3654">
        <v>39.914186999999998</v>
      </c>
      <c r="F3654">
        <v>-104.989811</v>
      </c>
      <c r="G3654">
        <v>39.91272</v>
      </c>
      <c r="H3654">
        <v>-104.99037</v>
      </c>
      <c r="I3654">
        <v>0.106</v>
      </c>
      <c r="J3654" s="1" t="s">
        <v>438</v>
      </c>
      <c r="L3654" s="1" t="s">
        <v>354</v>
      </c>
      <c r="M3654" s="1" t="s">
        <v>47</v>
      </c>
      <c r="N3654" s="1" t="s">
        <v>131</v>
      </c>
      <c r="O3654" s="1" t="s">
        <v>147</v>
      </c>
      <c r="P3654" s="1" t="s">
        <v>198</v>
      </c>
      <c r="Q3654" s="1" t="s">
        <v>439</v>
      </c>
      <c r="R3654" s="1" t="s">
        <v>48</v>
      </c>
      <c r="S3654" s="1" t="s">
        <v>79</v>
      </c>
      <c r="T3654" s="1" t="s">
        <v>205</v>
      </c>
      <c r="U3654" s="2">
        <v>43577.925000000003</v>
      </c>
      <c r="V3654">
        <v>43</v>
      </c>
      <c r="W3654">
        <v>40</v>
      </c>
      <c r="X3654">
        <v>81</v>
      </c>
      <c r="Y3654">
        <v>24.58</v>
      </c>
      <c r="Z3654">
        <v>10</v>
      </c>
      <c r="AA3654" s="1" t="s">
        <v>60</v>
      </c>
      <c r="AB3654">
        <v>5</v>
      </c>
      <c r="AC3654">
        <v>0</v>
      </c>
      <c r="AD3654" s="1" t="s">
        <v>965</v>
      </c>
      <c r="AE3654" t="b">
        <v>0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s="1" t="s">
        <v>53</v>
      </c>
      <c r="AS3654" s="1" t="s">
        <v>53</v>
      </c>
      <c r="AT3654" s="1" t="s">
        <v>53</v>
      </c>
      <c r="AU3654" s="1" t="s">
        <v>53</v>
      </c>
    </row>
    <row r="3655" spans="1:47" x14ac:dyDescent="0.25">
      <c r="A3655" s="1" t="s">
        <v>2230</v>
      </c>
      <c r="B3655">
        <v>3</v>
      </c>
      <c r="C3655" s="2">
        <v>43578.256527777776</v>
      </c>
      <c r="D3655" s="2">
        <v>43578.277106481481</v>
      </c>
      <c r="E3655">
        <v>39.846609999999998</v>
      </c>
      <c r="F3655">
        <v>-104.92395999999999</v>
      </c>
      <c r="G3655">
        <v>39.840178999999999</v>
      </c>
      <c r="H3655">
        <v>-104.930441</v>
      </c>
      <c r="I3655">
        <v>0.56200000000000006</v>
      </c>
      <c r="J3655" s="1" t="s">
        <v>589</v>
      </c>
      <c r="L3655" s="1" t="s">
        <v>129</v>
      </c>
      <c r="M3655" s="1" t="s">
        <v>47</v>
      </c>
      <c r="N3655" s="1" t="s">
        <v>313</v>
      </c>
      <c r="O3655" s="1" t="s">
        <v>147</v>
      </c>
      <c r="P3655" s="1" t="s">
        <v>198</v>
      </c>
      <c r="Q3655" s="1" t="s">
        <v>314</v>
      </c>
      <c r="R3655" s="1" t="s">
        <v>48</v>
      </c>
      <c r="S3655" s="1" t="s">
        <v>79</v>
      </c>
      <c r="T3655" s="1" t="s">
        <v>203</v>
      </c>
      <c r="U3655" s="2">
        <v>43578.248611111114</v>
      </c>
      <c r="V3655">
        <v>36</v>
      </c>
      <c r="W3655">
        <v>29</v>
      </c>
      <c r="X3655">
        <v>99</v>
      </c>
      <c r="Y3655">
        <v>24.49</v>
      </c>
      <c r="Z3655">
        <v>10</v>
      </c>
      <c r="AA3655" s="1" t="s">
        <v>64</v>
      </c>
      <c r="AB3655">
        <v>9</v>
      </c>
      <c r="AC3655">
        <v>0</v>
      </c>
      <c r="AD3655" s="1" t="s">
        <v>818</v>
      </c>
      <c r="AE3655" t="b">
        <v>0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s="1" t="s">
        <v>53</v>
      </c>
      <c r="AS3655" s="1" t="s">
        <v>51</v>
      </c>
      <c r="AT3655" s="1" t="s">
        <v>51</v>
      </c>
      <c r="AU3655" s="1" t="s">
        <v>51</v>
      </c>
    </row>
    <row r="3656" spans="1:47" x14ac:dyDescent="0.25">
      <c r="A3656" s="1" t="s">
        <v>2928</v>
      </c>
      <c r="B3656">
        <v>3</v>
      </c>
      <c r="C3656" s="2">
        <v>43578.323206018518</v>
      </c>
      <c r="D3656" s="2">
        <v>43578.343738425923</v>
      </c>
      <c r="E3656">
        <v>39.824913000000002</v>
      </c>
      <c r="F3656">
        <v>-104.966346</v>
      </c>
      <c r="G3656">
        <v>39.823369</v>
      </c>
      <c r="H3656">
        <v>-104.964029</v>
      </c>
      <c r="I3656">
        <v>0.16300000000000001</v>
      </c>
      <c r="J3656" s="1" t="s">
        <v>150</v>
      </c>
      <c r="L3656" s="1" t="s">
        <v>165</v>
      </c>
      <c r="M3656" s="1" t="s">
        <v>47</v>
      </c>
      <c r="N3656" s="1" t="s">
        <v>131</v>
      </c>
      <c r="O3656" s="1" t="s">
        <v>147</v>
      </c>
      <c r="P3656" s="1" t="s">
        <v>198</v>
      </c>
      <c r="Q3656" s="1" t="s">
        <v>204</v>
      </c>
      <c r="R3656" s="1" t="s">
        <v>48</v>
      </c>
      <c r="S3656" s="1" t="s">
        <v>79</v>
      </c>
      <c r="T3656" s="1" t="s">
        <v>205</v>
      </c>
      <c r="U3656" s="2">
        <v>43578.324999999997</v>
      </c>
      <c r="V3656">
        <v>45</v>
      </c>
      <c r="W3656">
        <v>41</v>
      </c>
      <c r="X3656">
        <v>81</v>
      </c>
      <c r="Y3656">
        <v>24.51</v>
      </c>
      <c r="Z3656">
        <v>10</v>
      </c>
      <c r="AA3656" s="1" t="s">
        <v>71</v>
      </c>
      <c r="AB3656">
        <v>6</v>
      </c>
      <c r="AC3656">
        <v>0</v>
      </c>
      <c r="AD3656" s="1" t="s">
        <v>965</v>
      </c>
      <c r="AE3656" t="b">
        <v>0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s="1" t="s">
        <v>51</v>
      </c>
      <c r="AS3656" s="1" t="s">
        <v>51</v>
      </c>
      <c r="AT3656" s="1" t="s">
        <v>51</v>
      </c>
      <c r="AU3656" s="1" t="s">
        <v>51</v>
      </c>
    </row>
    <row r="3657" spans="1:47" x14ac:dyDescent="0.25">
      <c r="A3657" s="1" t="s">
        <v>2929</v>
      </c>
      <c r="B3657">
        <v>3</v>
      </c>
      <c r="C3657" s="2">
        <v>43578.353935185187</v>
      </c>
      <c r="D3657" s="2">
        <v>43578.374340277776</v>
      </c>
      <c r="E3657">
        <v>39.839370000000002</v>
      </c>
      <c r="F3657">
        <v>-105.03492900000001</v>
      </c>
      <c r="G3657">
        <v>39.842188999999998</v>
      </c>
      <c r="H3657">
        <v>-105.039418</v>
      </c>
      <c r="I3657">
        <v>0.308</v>
      </c>
      <c r="J3657" s="1" t="s">
        <v>571</v>
      </c>
      <c r="L3657" s="1" t="s">
        <v>2498</v>
      </c>
      <c r="M3657" s="1" t="s">
        <v>47</v>
      </c>
      <c r="N3657" s="1" t="s">
        <v>80</v>
      </c>
      <c r="O3657" s="1" t="s">
        <v>147</v>
      </c>
      <c r="P3657" s="1" t="s">
        <v>198</v>
      </c>
      <c r="Q3657" s="1" t="s">
        <v>548</v>
      </c>
      <c r="R3657" s="1" t="s">
        <v>48</v>
      </c>
      <c r="S3657" s="1" t="s">
        <v>79</v>
      </c>
      <c r="T3657" s="1" t="s">
        <v>205</v>
      </c>
      <c r="U3657" s="2">
        <v>43578.347222222219</v>
      </c>
      <c r="V3657">
        <v>45</v>
      </c>
      <c r="W3657">
        <v>45</v>
      </c>
      <c r="X3657">
        <v>81</v>
      </c>
      <c r="Y3657">
        <v>24.5</v>
      </c>
      <c r="Z3657">
        <v>10</v>
      </c>
      <c r="AA3657" s="1" t="s">
        <v>8942</v>
      </c>
      <c r="AB3657">
        <v>0</v>
      </c>
      <c r="AC3657">
        <v>0</v>
      </c>
      <c r="AD3657" s="1" t="s">
        <v>965</v>
      </c>
      <c r="AE3657" t="b">
        <v>0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s="1" t="s">
        <v>51</v>
      </c>
      <c r="AS3657" s="1" t="s">
        <v>51</v>
      </c>
      <c r="AT3657" s="1" t="s">
        <v>51</v>
      </c>
      <c r="AU3657" s="1" t="s">
        <v>51</v>
      </c>
    </row>
    <row r="3658" spans="1:47" x14ac:dyDescent="0.25">
      <c r="A3658" s="1" t="s">
        <v>2459</v>
      </c>
      <c r="B3658">
        <v>3</v>
      </c>
      <c r="C3658" s="2">
        <v>43578.403923611113</v>
      </c>
      <c r="D3658" s="2">
        <v>43578.424328703702</v>
      </c>
      <c r="E3658">
        <v>39.643813000000002</v>
      </c>
      <c r="F3658">
        <v>-104.91291200000001</v>
      </c>
      <c r="G3658">
        <v>39.647838999999998</v>
      </c>
      <c r="H3658">
        <v>-104.915239</v>
      </c>
      <c r="I3658">
        <v>0.30399999999999999</v>
      </c>
      <c r="J3658" s="1" t="s">
        <v>705</v>
      </c>
      <c r="L3658" s="1" t="s">
        <v>194</v>
      </c>
      <c r="M3658" s="1" t="s">
        <v>47</v>
      </c>
      <c r="N3658" s="1" t="s">
        <v>131</v>
      </c>
      <c r="O3658" s="1" t="s">
        <v>131</v>
      </c>
      <c r="P3658" s="1" t="s">
        <v>198</v>
      </c>
      <c r="Q3658" s="1" t="s">
        <v>414</v>
      </c>
      <c r="R3658" s="1" t="s">
        <v>48</v>
      </c>
      <c r="S3658" s="1" t="s">
        <v>79</v>
      </c>
      <c r="T3658" s="1" t="s">
        <v>200</v>
      </c>
      <c r="U3658" s="2">
        <v>43578.411805555559</v>
      </c>
      <c r="V3658">
        <v>47</v>
      </c>
      <c r="W3658">
        <v>47</v>
      </c>
      <c r="X3658">
        <v>71</v>
      </c>
      <c r="Y3658">
        <v>24.28</v>
      </c>
      <c r="Z3658">
        <v>10</v>
      </c>
      <c r="AA3658" s="1" t="s">
        <v>54</v>
      </c>
      <c r="AB3658">
        <v>3</v>
      </c>
      <c r="AC3658">
        <v>0</v>
      </c>
      <c r="AD3658" s="1" t="s">
        <v>818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s="1" t="s">
        <v>51</v>
      </c>
      <c r="AS3658" s="1" t="s">
        <v>51</v>
      </c>
      <c r="AT3658" s="1" t="s">
        <v>51</v>
      </c>
      <c r="AU3658" s="1" t="s">
        <v>51</v>
      </c>
    </row>
    <row r="3659" spans="1:47" x14ac:dyDescent="0.25">
      <c r="A3659" s="1" t="s">
        <v>2930</v>
      </c>
      <c r="B3659">
        <v>3</v>
      </c>
      <c r="C3659" s="2">
        <v>43578.445601851854</v>
      </c>
      <c r="D3659" s="2">
        <v>43578.466006944444</v>
      </c>
      <c r="E3659">
        <v>38.647331000000001</v>
      </c>
      <c r="F3659">
        <v>-104.69506</v>
      </c>
      <c r="G3659">
        <v>38.665629000000003</v>
      </c>
      <c r="H3659">
        <v>-104.703119</v>
      </c>
      <c r="I3659">
        <v>1.337</v>
      </c>
      <c r="J3659" s="1" t="s">
        <v>474</v>
      </c>
      <c r="L3659" s="1" t="s">
        <v>194</v>
      </c>
      <c r="M3659" s="1" t="s">
        <v>47</v>
      </c>
      <c r="N3659" s="1" t="s">
        <v>327</v>
      </c>
      <c r="O3659" s="1" t="s">
        <v>193</v>
      </c>
      <c r="P3659" s="1" t="s">
        <v>198</v>
      </c>
      <c r="Q3659" s="1" t="s">
        <v>328</v>
      </c>
      <c r="R3659" s="1" t="s">
        <v>48</v>
      </c>
      <c r="S3659" s="1" t="s">
        <v>79</v>
      </c>
      <c r="T3659" s="1" t="s">
        <v>268</v>
      </c>
      <c r="U3659" s="2">
        <v>43578.446527777778</v>
      </c>
      <c r="V3659">
        <v>48</v>
      </c>
      <c r="W3659">
        <v>43</v>
      </c>
      <c r="X3659">
        <v>66</v>
      </c>
      <c r="Y3659">
        <v>24.35</v>
      </c>
      <c r="Z3659">
        <v>10</v>
      </c>
      <c r="AA3659" s="1" t="s">
        <v>68</v>
      </c>
      <c r="AB3659">
        <v>13</v>
      </c>
      <c r="AC3659">
        <v>0</v>
      </c>
      <c r="AD3659" s="1" t="s">
        <v>965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s="1" t="s">
        <v>51</v>
      </c>
      <c r="AS3659" s="1" t="s">
        <v>51</v>
      </c>
      <c r="AT3659" s="1" t="s">
        <v>51</v>
      </c>
      <c r="AU3659" s="1" t="s">
        <v>51</v>
      </c>
    </row>
    <row r="3660" spans="1:47" x14ac:dyDescent="0.25">
      <c r="A3660" s="1" t="s">
        <v>2931</v>
      </c>
      <c r="B3660">
        <v>3</v>
      </c>
      <c r="C3660" s="2">
        <v>43578.470324074071</v>
      </c>
      <c r="D3660" s="2">
        <v>43578.490983796299</v>
      </c>
      <c r="E3660">
        <v>38.630690000000001</v>
      </c>
      <c r="F3660">
        <v>-104.69098</v>
      </c>
      <c r="G3660">
        <v>38.665629000000003</v>
      </c>
      <c r="H3660">
        <v>-104.703119</v>
      </c>
      <c r="I3660">
        <v>2.5009999999999999</v>
      </c>
      <c r="J3660" s="1" t="s">
        <v>474</v>
      </c>
      <c r="L3660" s="1" t="s">
        <v>194</v>
      </c>
      <c r="M3660" s="1" t="s">
        <v>47</v>
      </c>
      <c r="N3660" s="1" t="s">
        <v>327</v>
      </c>
      <c r="O3660" s="1" t="s">
        <v>193</v>
      </c>
      <c r="P3660" s="1" t="s">
        <v>198</v>
      </c>
      <c r="Q3660" s="1" t="s">
        <v>328</v>
      </c>
      <c r="R3660" s="1" t="s">
        <v>48</v>
      </c>
      <c r="S3660" s="1" t="s">
        <v>79</v>
      </c>
      <c r="T3660" s="1" t="s">
        <v>268</v>
      </c>
      <c r="U3660" s="2">
        <v>43578.456944444442</v>
      </c>
      <c r="V3660">
        <v>49</v>
      </c>
      <c r="W3660">
        <v>44</v>
      </c>
      <c r="X3660">
        <v>63</v>
      </c>
      <c r="Y3660">
        <v>24.35</v>
      </c>
      <c r="Z3660">
        <v>10</v>
      </c>
      <c r="AA3660" s="1" t="s">
        <v>68</v>
      </c>
      <c r="AB3660">
        <v>12</v>
      </c>
      <c r="AC3660">
        <v>0</v>
      </c>
      <c r="AD3660" s="1" t="s">
        <v>965</v>
      </c>
      <c r="AE3660" t="b">
        <v>0</v>
      </c>
      <c r="AF3660" t="b">
        <v>0</v>
      </c>
      <c r="AG3660" t="b">
        <v>0</v>
      </c>
      <c r="AH3660" t="b">
        <v>0</v>
      </c>
      <c r="AI3660" t="b">
        <v>1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s="1" t="s">
        <v>51</v>
      </c>
      <c r="AS3660" s="1" t="s">
        <v>51</v>
      </c>
      <c r="AT3660" s="1" t="s">
        <v>51</v>
      </c>
      <c r="AU3660" s="1" t="s">
        <v>51</v>
      </c>
    </row>
    <row r="3661" spans="1:47" x14ac:dyDescent="0.25">
      <c r="A3661" s="1" t="s">
        <v>3414</v>
      </c>
      <c r="B3661">
        <v>4</v>
      </c>
      <c r="C3661" s="2">
        <v>43578.609664351854</v>
      </c>
      <c r="D3661" s="2">
        <v>43578.629178240742</v>
      </c>
      <c r="E3661">
        <v>39.003866000000002</v>
      </c>
      <c r="F3661">
        <v>-105.967054</v>
      </c>
      <c r="G3661">
        <v>38.946944999999999</v>
      </c>
      <c r="H3661">
        <v>-105.963409</v>
      </c>
      <c r="I3661">
        <v>3.9380000000000002</v>
      </c>
      <c r="J3661" s="1" t="s">
        <v>3415</v>
      </c>
      <c r="L3661" s="1" t="s">
        <v>551</v>
      </c>
      <c r="M3661" s="1" t="s">
        <v>47</v>
      </c>
      <c r="N3661" s="1" t="s">
        <v>552</v>
      </c>
      <c r="O3661" s="1" t="s">
        <v>356</v>
      </c>
      <c r="P3661" s="1" t="s">
        <v>198</v>
      </c>
      <c r="Q3661" s="1" t="s">
        <v>553</v>
      </c>
      <c r="R3661" s="1" t="s">
        <v>48</v>
      </c>
      <c r="S3661" s="1" t="s">
        <v>79</v>
      </c>
      <c r="T3661" s="1" t="s">
        <v>554</v>
      </c>
      <c r="U3661" s="2">
        <v>43578.620138888888</v>
      </c>
      <c r="V3661">
        <v>51</v>
      </c>
      <c r="W3661">
        <v>51</v>
      </c>
      <c r="X3661">
        <v>23</v>
      </c>
      <c r="Y3661">
        <v>20.79</v>
      </c>
      <c r="Z3661">
        <v>10</v>
      </c>
      <c r="AA3661" s="1" t="s">
        <v>54</v>
      </c>
      <c r="AB3661">
        <v>6</v>
      </c>
      <c r="AC3661">
        <v>0</v>
      </c>
      <c r="AD3661" s="1" t="s">
        <v>50</v>
      </c>
      <c r="AE3661" t="b">
        <v>0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s="1" t="s">
        <v>51</v>
      </c>
      <c r="AS3661" s="1" t="s">
        <v>51</v>
      </c>
      <c r="AT3661" s="1" t="s">
        <v>51</v>
      </c>
      <c r="AU3661" s="1" t="s">
        <v>51</v>
      </c>
    </row>
    <row r="3662" spans="1:47" x14ac:dyDescent="0.25">
      <c r="A3662" s="1" t="s">
        <v>3416</v>
      </c>
      <c r="B3662">
        <v>4</v>
      </c>
      <c r="C3662" s="2">
        <v>43578.609664351854</v>
      </c>
      <c r="D3662" s="2">
        <v>43578.629178240742</v>
      </c>
      <c r="E3662">
        <v>38.946944999999999</v>
      </c>
      <c r="F3662">
        <v>-105.963409</v>
      </c>
      <c r="G3662">
        <v>39.003866000000002</v>
      </c>
      <c r="H3662">
        <v>-105.967054</v>
      </c>
      <c r="I3662">
        <v>3.9380000000000002</v>
      </c>
      <c r="J3662" s="1" t="s">
        <v>1524</v>
      </c>
      <c r="L3662" s="1" t="s">
        <v>1479</v>
      </c>
      <c r="M3662" s="1" t="s">
        <v>47</v>
      </c>
      <c r="N3662" s="1" t="s">
        <v>552</v>
      </c>
      <c r="O3662" s="1" t="s">
        <v>356</v>
      </c>
      <c r="P3662" s="1" t="s">
        <v>198</v>
      </c>
      <c r="Q3662" s="1" t="s">
        <v>553</v>
      </c>
      <c r="R3662" s="1" t="s">
        <v>48</v>
      </c>
      <c r="S3662" s="1" t="s">
        <v>79</v>
      </c>
      <c r="T3662" s="1" t="s">
        <v>554</v>
      </c>
      <c r="U3662" s="2">
        <v>43578.620138888888</v>
      </c>
      <c r="V3662">
        <v>51</v>
      </c>
      <c r="W3662">
        <v>51</v>
      </c>
      <c r="X3662">
        <v>23</v>
      </c>
      <c r="Y3662">
        <v>20.79</v>
      </c>
      <c r="Z3662">
        <v>10</v>
      </c>
      <c r="AA3662" s="1" t="s">
        <v>54</v>
      </c>
      <c r="AB3662">
        <v>6</v>
      </c>
      <c r="AC3662">
        <v>0</v>
      </c>
      <c r="AD3662" s="1" t="s">
        <v>50</v>
      </c>
      <c r="AE3662" t="b">
        <v>0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s="1" t="s">
        <v>51</v>
      </c>
      <c r="AS3662" s="1" t="s">
        <v>51</v>
      </c>
      <c r="AT3662" s="1" t="s">
        <v>51</v>
      </c>
      <c r="AU3662" s="1" t="s">
        <v>51</v>
      </c>
    </row>
    <row r="3663" spans="1:47" x14ac:dyDescent="0.25">
      <c r="A3663" s="1" t="s">
        <v>2932</v>
      </c>
      <c r="B3663">
        <v>3</v>
      </c>
      <c r="C3663" s="2">
        <v>43578.509120370371</v>
      </c>
      <c r="D3663" s="2">
        <v>43578.52983796296</v>
      </c>
      <c r="E3663">
        <v>38.630690000000001</v>
      </c>
      <c r="F3663">
        <v>-104.69098</v>
      </c>
      <c r="G3663">
        <v>38.649656999999998</v>
      </c>
      <c r="H3663">
        <v>-104.695989</v>
      </c>
      <c r="I3663">
        <v>1.3380000000000001</v>
      </c>
      <c r="J3663" s="1" t="s">
        <v>474</v>
      </c>
      <c r="L3663" s="1" t="s">
        <v>194</v>
      </c>
      <c r="M3663" s="1" t="s">
        <v>47</v>
      </c>
      <c r="N3663" s="1" t="s">
        <v>327</v>
      </c>
      <c r="O3663" s="1" t="s">
        <v>193</v>
      </c>
      <c r="P3663" s="1" t="s">
        <v>198</v>
      </c>
      <c r="Q3663" s="1" t="s">
        <v>328</v>
      </c>
      <c r="R3663" s="1" t="s">
        <v>48</v>
      </c>
      <c r="S3663" s="1" t="s">
        <v>79</v>
      </c>
      <c r="T3663" s="1" t="s">
        <v>268</v>
      </c>
      <c r="U3663" s="2">
        <v>43578.498611111114</v>
      </c>
      <c r="V3663">
        <v>53</v>
      </c>
      <c r="W3663">
        <v>53</v>
      </c>
      <c r="X3663">
        <v>54</v>
      </c>
      <c r="Y3663">
        <v>24.32</v>
      </c>
      <c r="Z3663">
        <v>10</v>
      </c>
      <c r="AA3663" s="1" t="s">
        <v>68</v>
      </c>
      <c r="AB3663">
        <v>14</v>
      </c>
      <c r="AC3663">
        <v>0</v>
      </c>
      <c r="AD3663" s="1" t="s">
        <v>965</v>
      </c>
      <c r="AE3663" t="b">
        <v>0</v>
      </c>
      <c r="AF3663" t="b">
        <v>0</v>
      </c>
      <c r="AG3663" t="b">
        <v>0</v>
      </c>
      <c r="AH3663" t="b">
        <v>0</v>
      </c>
      <c r="AI3663" t="b">
        <v>1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s="1" t="s">
        <v>51</v>
      </c>
      <c r="AS3663" s="1" t="s">
        <v>51</v>
      </c>
      <c r="AT3663" s="1" t="s">
        <v>51</v>
      </c>
      <c r="AU3663" s="1" t="s">
        <v>51</v>
      </c>
    </row>
    <row r="3664" spans="1:47" x14ac:dyDescent="0.25">
      <c r="A3664" s="1" t="s">
        <v>3682</v>
      </c>
      <c r="B3664">
        <v>3</v>
      </c>
      <c r="C3664" s="2">
        <v>43578.564872685187</v>
      </c>
      <c r="D3664" s="2">
        <v>43578.585439814815</v>
      </c>
      <c r="E3664">
        <v>39.900221000000002</v>
      </c>
      <c r="F3664">
        <v>-104.988178</v>
      </c>
      <c r="G3664">
        <v>39.897492</v>
      </c>
      <c r="H3664">
        <v>-104.987711</v>
      </c>
      <c r="I3664">
        <v>0.19</v>
      </c>
      <c r="J3664" s="1" t="s">
        <v>441</v>
      </c>
      <c r="L3664" s="1" t="s">
        <v>195</v>
      </c>
      <c r="M3664" s="1" t="s">
        <v>47</v>
      </c>
      <c r="N3664" s="1" t="s">
        <v>131</v>
      </c>
      <c r="O3664" s="1" t="s">
        <v>147</v>
      </c>
      <c r="P3664" s="1" t="s">
        <v>198</v>
      </c>
      <c r="Q3664" s="1" t="s">
        <v>439</v>
      </c>
      <c r="R3664" s="1" t="s">
        <v>48</v>
      </c>
      <c r="S3664" s="1" t="s">
        <v>79</v>
      </c>
      <c r="T3664" s="1" t="s">
        <v>205</v>
      </c>
      <c r="U3664" s="2">
        <v>43578.574305555558</v>
      </c>
      <c r="V3664">
        <v>59</v>
      </c>
      <c r="W3664">
        <v>59</v>
      </c>
      <c r="X3664">
        <v>48</v>
      </c>
      <c r="Y3664">
        <v>24.43</v>
      </c>
      <c r="Z3664">
        <v>10</v>
      </c>
      <c r="AA3664" s="1" t="s">
        <v>58</v>
      </c>
      <c r="AB3664">
        <v>5</v>
      </c>
      <c r="AC3664">
        <v>0</v>
      </c>
      <c r="AD3664" s="1" t="s">
        <v>50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s="1" t="s">
        <v>51</v>
      </c>
      <c r="AS3664" s="1" t="s">
        <v>51</v>
      </c>
      <c r="AT3664" s="1" t="s">
        <v>51</v>
      </c>
      <c r="AU3664" s="1" t="s">
        <v>51</v>
      </c>
    </row>
    <row r="3665" spans="1:47" x14ac:dyDescent="0.25">
      <c r="A3665" s="1" t="s">
        <v>3683</v>
      </c>
      <c r="B3665">
        <v>3</v>
      </c>
      <c r="C3665" s="2">
        <v>43578.583113425928</v>
      </c>
      <c r="D3665" s="2">
        <v>43578.603495370371</v>
      </c>
      <c r="E3665">
        <v>39.900221000000002</v>
      </c>
      <c r="F3665">
        <v>-104.988178</v>
      </c>
      <c r="G3665">
        <v>39.897492</v>
      </c>
      <c r="H3665">
        <v>-104.987711</v>
      </c>
      <c r="I3665">
        <v>0.19</v>
      </c>
      <c r="J3665" s="1" t="s">
        <v>441</v>
      </c>
      <c r="L3665" s="1" t="s">
        <v>195</v>
      </c>
      <c r="M3665" s="1" t="s">
        <v>47</v>
      </c>
      <c r="N3665" s="1" t="s">
        <v>131</v>
      </c>
      <c r="O3665" s="1" t="s">
        <v>147</v>
      </c>
      <c r="P3665" s="1" t="s">
        <v>198</v>
      </c>
      <c r="Q3665" s="1" t="s">
        <v>439</v>
      </c>
      <c r="R3665" s="1" t="s">
        <v>48</v>
      </c>
      <c r="S3665" s="1" t="s">
        <v>79</v>
      </c>
      <c r="T3665" s="1" t="s">
        <v>205</v>
      </c>
      <c r="U3665" s="2">
        <v>43578.574305555558</v>
      </c>
      <c r="V3665">
        <v>59</v>
      </c>
      <c r="W3665">
        <v>59</v>
      </c>
      <c r="X3665">
        <v>48</v>
      </c>
      <c r="Y3665">
        <v>24.43</v>
      </c>
      <c r="Z3665">
        <v>10</v>
      </c>
      <c r="AA3665" s="1" t="s">
        <v>58</v>
      </c>
      <c r="AB3665">
        <v>5</v>
      </c>
      <c r="AC3665">
        <v>0</v>
      </c>
      <c r="AD3665" s="1" t="s">
        <v>50</v>
      </c>
      <c r="AE3665" t="b">
        <v>0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s="1" t="s">
        <v>51</v>
      </c>
      <c r="AS3665" s="1" t="s">
        <v>51</v>
      </c>
      <c r="AT3665" s="1" t="s">
        <v>51</v>
      </c>
      <c r="AU3665" s="1" t="s">
        <v>51</v>
      </c>
    </row>
    <row r="3666" spans="1:47" x14ac:dyDescent="0.25">
      <c r="A3666" s="1" t="s">
        <v>3417</v>
      </c>
      <c r="B3666">
        <v>3</v>
      </c>
      <c r="C3666" s="2">
        <v>43578.641446759262</v>
      </c>
      <c r="D3666" s="2">
        <v>43578.660428240742</v>
      </c>
      <c r="E3666">
        <v>39.749839999999999</v>
      </c>
      <c r="F3666">
        <v>-105.01721999999999</v>
      </c>
      <c r="G3666">
        <v>39.751249000000001</v>
      </c>
      <c r="H3666">
        <v>-105.01662</v>
      </c>
      <c r="I3666">
        <v>0.10199999999999999</v>
      </c>
      <c r="J3666" s="1" t="s">
        <v>581</v>
      </c>
      <c r="L3666" s="1" t="s">
        <v>265</v>
      </c>
      <c r="M3666" s="1" t="s">
        <v>47</v>
      </c>
      <c r="N3666" s="1" t="s">
        <v>131</v>
      </c>
      <c r="O3666" s="1" t="s">
        <v>131</v>
      </c>
      <c r="P3666" s="1" t="s">
        <v>198</v>
      </c>
      <c r="Q3666" s="1" t="s">
        <v>352</v>
      </c>
      <c r="R3666" s="1" t="s">
        <v>48</v>
      </c>
      <c r="S3666" s="1" t="s">
        <v>79</v>
      </c>
      <c r="T3666" s="1" t="s">
        <v>205</v>
      </c>
      <c r="U3666" s="2">
        <v>43578.662499999999</v>
      </c>
      <c r="V3666">
        <v>64</v>
      </c>
      <c r="W3666">
        <v>64</v>
      </c>
      <c r="X3666">
        <v>37</v>
      </c>
      <c r="Y3666">
        <v>24.39</v>
      </c>
      <c r="Z3666">
        <v>10</v>
      </c>
      <c r="AA3666" s="1" t="s">
        <v>61</v>
      </c>
      <c r="AB3666">
        <v>9</v>
      </c>
      <c r="AC3666">
        <v>0</v>
      </c>
      <c r="AD3666" s="1" t="s">
        <v>50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s="1" t="s">
        <v>51</v>
      </c>
      <c r="AS3666" s="1" t="s">
        <v>51</v>
      </c>
      <c r="AT3666" s="1" t="s">
        <v>51</v>
      </c>
      <c r="AU3666" s="1" t="s">
        <v>51</v>
      </c>
    </row>
    <row r="3667" spans="1:47" x14ac:dyDescent="0.25">
      <c r="A3667" s="1" t="s">
        <v>8272</v>
      </c>
      <c r="B3667">
        <v>3</v>
      </c>
      <c r="C3667" s="2">
        <v>43578.813761574071</v>
      </c>
      <c r="D3667" s="2">
        <v>43578.833738425928</v>
      </c>
      <c r="E3667">
        <v>38.322211000000003</v>
      </c>
      <c r="F3667">
        <v>-104.695374</v>
      </c>
      <c r="G3667">
        <v>38.317684999999997</v>
      </c>
      <c r="H3667">
        <v>-104.67894099999999</v>
      </c>
      <c r="I3667">
        <v>0.94399999999999995</v>
      </c>
      <c r="J3667" s="1" t="s">
        <v>8095</v>
      </c>
      <c r="K3667">
        <v>3868</v>
      </c>
      <c r="L3667" s="1" t="s">
        <v>6595</v>
      </c>
      <c r="M3667" s="1" t="s">
        <v>47</v>
      </c>
      <c r="N3667" s="1" t="s">
        <v>411</v>
      </c>
      <c r="O3667" s="1" t="s">
        <v>411</v>
      </c>
      <c r="P3667" s="1" t="s">
        <v>198</v>
      </c>
      <c r="Q3667" s="1" t="s">
        <v>2844</v>
      </c>
      <c r="R3667" s="1" t="s">
        <v>48</v>
      </c>
      <c r="S3667" s="1" t="s">
        <v>79</v>
      </c>
      <c r="T3667" s="1" t="s">
        <v>413</v>
      </c>
      <c r="U3667" s="2">
        <v>43578.828472222223</v>
      </c>
      <c r="V3667">
        <v>54</v>
      </c>
      <c r="W3667">
        <v>54</v>
      </c>
      <c r="X3667">
        <v>59</v>
      </c>
      <c r="Y3667">
        <v>25.23</v>
      </c>
      <c r="Z3667">
        <v>10</v>
      </c>
      <c r="AA3667" s="1" t="s">
        <v>63</v>
      </c>
      <c r="AB3667">
        <v>8</v>
      </c>
      <c r="AC3667">
        <v>0</v>
      </c>
      <c r="AD3667" s="1" t="s">
        <v>50</v>
      </c>
      <c r="AE3667" t="b">
        <v>0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s="1" t="s">
        <v>51</v>
      </c>
      <c r="AS3667" s="1" t="s">
        <v>51</v>
      </c>
      <c r="AT3667" s="1" t="s">
        <v>51</v>
      </c>
      <c r="AU3667" s="1" t="s">
        <v>51</v>
      </c>
    </row>
    <row r="3668" spans="1:47" x14ac:dyDescent="0.25">
      <c r="A3668" s="1" t="s">
        <v>8094</v>
      </c>
      <c r="B3668">
        <v>3</v>
      </c>
      <c r="C3668" s="2">
        <v>43578.842395833337</v>
      </c>
      <c r="D3668" s="2">
        <v>43578.861493055556</v>
      </c>
      <c r="E3668">
        <v>38.322211000000003</v>
      </c>
      <c r="F3668">
        <v>-104.695373</v>
      </c>
      <c r="G3668">
        <v>38.317684999999997</v>
      </c>
      <c r="H3668">
        <v>-104.67894099999999</v>
      </c>
      <c r="I3668">
        <v>0.94399999999999995</v>
      </c>
      <c r="J3668" s="1" t="s">
        <v>8095</v>
      </c>
      <c r="K3668">
        <v>3868</v>
      </c>
      <c r="L3668" s="1" t="s">
        <v>6595</v>
      </c>
      <c r="M3668" s="1" t="s">
        <v>47</v>
      </c>
      <c r="N3668" s="1" t="s">
        <v>411</v>
      </c>
      <c r="O3668" s="1" t="s">
        <v>411</v>
      </c>
      <c r="P3668" s="1" t="s">
        <v>198</v>
      </c>
      <c r="Q3668" s="1" t="s">
        <v>2844</v>
      </c>
      <c r="R3668" s="1" t="s">
        <v>48</v>
      </c>
      <c r="S3668" s="1" t="s">
        <v>79</v>
      </c>
      <c r="T3668" s="1" t="s">
        <v>413</v>
      </c>
      <c r="U3668" s="2">
        <v>43578.828472222223</v>
      </c>
      <c r="V3668">
        <v>54</v>
      </c>
      <c r="W3668">
        <v>54</v>
      </c>
      <c r="X3668">
        <v>59</v>
      </c>
      <c r="Y3668">
        <v>25.23</v>
      </c>
      <c r="Z3668">
        <v>10</v>
      </c>
      <c r="AA3668" s="1" t="s">
        <v>63</v>
      </c>
      <c r="AB3668">
        <v>8</v>
      </c>
      <c r="AC3668">
        <v>0</v>
      </c>
      <c r="AD3668" s="1" t="s">
        <v>50</v>
      </c>
      <c r="AE3668" t="b">
        <v>0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s="1" t="s">
        <v>53</v>
      </c>
      <c r="AS3668" s="1" t="s">
        <v>53</v>
      </c>
      <c r="AT3668" s="1" t="s">
        <v>51</v>
      </c>
      <c r="AU3668" s="1" t="s">
        <v>51</v>
      </c>
    </row>
    <row r="3669" spans="1:47" x14ac:dyDescent="0.25">
      <c r="A3669" s="1" t="s">
        <v>5697</v>
      </c>
      <c r="B3669">
        <v>3</v>
      </c>
      <c r="C3669" s="2">
        <v>43579.289305555554</v>
      </c>
      <c r="D3669" s="2">
        <v>43579.305960648147</v>
      </c>
      <c r="E3669">
        <v>39.914186999999998</v>
      </c>
      <c r="F3669">
        <v>-104.989811</v>
      </c>
      <c r="G3669">
        <v>39.91272</v>
      </c>
      <c r="H3669">
        <v>-104.99037</v>
      </c>
      <c r="I3669">
        <v>0.106</v>
      </c>
      <c r="J3669" s="1" t="s">
        <v>438</v>
      </c>
      <c r="L3669" s="1" t="s">
        <v>354</v>
      </c>
      <c r="M3669" s="1" t="s">
        <v>47</v>
      </c>
      <c r="N3669" s="1" t="s">
        <v>131</v>
      </c>
      <c r="O3669" s="1" t="s">
        <v>147</v>
      </c>
      <c r="P3669" s="1" t="s">
        <v>198</v>
      </c>
      <c r="Q3669" s="1" t="s">
        <v>439</v>
      </c>
      <c r="R3669" s="1" t="s">
        <v>48</v>
      </c>
      <c r="S3669" s="1" t="s">
        <v>79</v>
      </c>
      <c r="T3669" s="1" t="s">
        <v>205</v>
      </c>
      <c r="U3669" s="2">
        <v>43579.282638888886</v>
      </c>
      <c r="V3669">
        <v>50</v>
      </c>
      <c r="W3669">
        <v>50</v>
      </c>
      <c r="X3669">
        <v>47</v>
      </c>
      <c r="Y3669">
        <v>24.37</v>
      </c>
      <c r="Z3669">
        <v>30</v>
      </c>
      <c r="AA3669" s="1" t="s">
        <v>57</v>
      </c>
      <c r="AB3669">
        <v>7</v>
      </c>
      <c r="AC3669">
        <v>0</v>
      </c>
      <c r="AD3669" s="1" t="s">
        <v>50</v>
      </c>
      <c r="AE3669" t="b">
        <v>0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s="1" t="s">
        <v>51</v>
      </c>
      <c r="AS3669" s="1" t="s">
        <v>51</v>
      </c>
      <c r="AT3669" s="1" t="s">
        <v>51</v>
      </c>
      <c r="AU3669" s="1" t="s">
        <v>51</v>
      </c>
    </row>
    <row r="3670" spans="1:47" x14ac:dyDescent="0.25">
      <c r="A3670" s="1" t="s">
        <v>6138</v>
      </c>
      <c r="B3670">
        <v>3</v>
      </c>
      <c r="C3670" s="2">
        <v>43579.367395833331</v>
      </c>
      <c r="D3670" s="2">
        <v>43579.387881944444</v>
      </c>
      <c r="E3670">
        <v>39.796928999999999</v>
      </c>
      <c r="F3670">
        <v>-105.048478</v>
      </c>
      <c r="G3670">
        <v>39.797029999999999</v>
      </c>
      <c r="H3670">
        <v>-105.04783</v>
      </c>
      <c r="I3670">
        <v>3.5000000000000003E-2</v>
      </c>
      <c r="J3670" s="1" t="s">
        <v>1144</v>
      </c>
      <c r="L3670" s="1" t="s">
        <v>122</v>
      </c>
      <c r="M3670" s="1" t="s">
        <v>47</v>
      </c>
      <c r="N3670" s="1" t="s">
        <v>131</v>
      </c>
      <c r="O3670" s="1" t="s">
        <v>147</v>
      </c>
      <c r="P3670" s="1" t="s">
        <v>198</v>
      </c>
      <c r="Q3670" s="1" t="s">
        <v>367</v>
      </c>
      <c r="R3670" s="1" t="s">
        <v>48</v>
      </c>
      <c r="S3670" s="1" t="s">
        <v>79</v>
      </c>
      <c r="T3670" s="1" t="s">
        <v>205</v>
      </c>
      <c r="U3670" s="2">
        <v>43579.365972222222</v>
      </c>
      <c r="V3670">
        <v>55</v>
      </c>
      <c r="W3670">
        <v>55</v>
      </c>
      <c r="X3670">
        <v>47</v>
      </c>
      <c r="Y3670">
        <v>24.38</v>
      </c>
      <c r="Z3670">
        <v>40</v>
      </c>
      <c r="AA3670" s="1" t="s">
        <v>8942</v>
      </c>
      <c r="AB3670">
        <v>0</v>
      </c>
      <c r="AC3670">
        <v>0</v>
      </c>
      <c r="AD3670" s="1" t="s">
        <v>818</v>
      </c>
      <c r="AE3670" t="b">
        <v>0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s="1" t="s">
        <v>51</v>
      </c>
      <c r="AS3670" s="1" t="s">
        <v>51</v>
      </c>
      <c r="AT3670" s="1" t="s">
        <v>51</v>
      </c>
      <c r="AU3670" s="1" t="s">
        <v>51</v>
      </c>
    </row>
    <row r="3671" spans="1:47" x14ac:dyDescent="0.25">
      <c r="A3671" s="1" t="s">
        <v>6139</v>
      </c>
      <c r="B3671">
        <v>3</v>
      </c>
      <c r="C3671" s="2">
        <v>43579.38616898148</v>
      </c>
      <c r="D3671" s="2">
        <v>43579.405243055553</v>
      </c>
      <c r="E3671">
        <v>39.794060000000002</v>
      </c>
      <c r="F3671">
        <v>-105.05804999999999</v>
      </c>
      <c r="G3671">
        <v>39.797029999999999</v>
      </c>
      <c r="H3671">
        <v>-105.04783</v>
      </c>
      <c r="I3671">
        <v>0.57999999999999996</v>
      </c>
      <c r="J3671" s="1" t="s">
        <v>4741</v>
      </c>
      <c r="L3671" s="1" t="s">
        <v>122</v>
      </c>
      <c r="M3671" s="1" t="s">
        <v>47</v>
      </c>
      <c r="N3671" s="1" t="s">
        <v>543</v>
      </c>
      <c r="O3671" s="1" t="s">
        <v>115</v>
      </c>
      <c r="P3671" s="1" t="s">
        <v>198</v>
      </c>
      <c r="Q3671" s="1" t="s">
        <v>544</v>
      </c>
      <c r="R3671" s="1" t="s">
        <v>48</v>
      </c>
      <c r="S3671" s="1" t="s">
        <v>79</v>
      </c>
      <c r="T3671" s="1" t="s">
        <v>205</v>
      </c>
      <c r="U3671" s="2">
        <v>43579.365972222222</v>
      </c>
      <c r="V3671">
        <v>55</v>
      </c>
      <c r="W3671">
        <v>55</v>
      </c>
      <c r="X3671">
        <v>47</v>
      </c>
      <c r="Y3671">
        <v>24.38</v>
      </c>
      <c r="Z3671">
        <v>40</v>
      </c>
      <c r="AA3671" s="1" t="s">
        <v>8942</v>
      </c>
      <c r="AB3671">
        <v>0</v>
      </c>
      <c r="AC3671">
        <v>0</v>
      </c>
      <c r="AD3671" s="1" t="s">
        <v>818</v>
      </c>
      <c r="AE3671" t="b">
        <v>0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s="1" t="s">
        <v>51</v>
      </c>
      <c r="AS3671" s="1" t="s">
        <v>51</v>
      </c>
      <c r="AT3671" s="1" t="s">
        <v>51</v>
      </c>
      <c r="AU3671" s="1" t="s">
        <v>51</v>
      </c>
    </row>
    <row r="3672" spans="1:47" x14ac:dyDescent="0.25">
      <c r="A3672" s="1" t="s">
        <v>6314</v>
      </c>
      <c r="B3672">
        <v>3</v>
      </c>
      <c r="C3672" s="2">
        <v>43579.393460648149</v>
      </c>
      <c r="D3672" s="2">
        <v>43579.414270833331</v>
      </c>
      <c r="E3672">
        <v>39.725580000000001</v>
      </c>
      <c r="F3672">
        <v>-105.05895200000001</v>
      </c>
      <c r="G3672">
        <v>39.725580000000001</v>
      </c>
      <c r="H3672">
        <v>-105.05895</v>
      </c>
      <c r="I3672">
        <v>0</v>
      </c>
      <c r="J3672" s="1" t="s">
        <v>495</v>
      </c>
      <c r="L3672" s="1" t="s">
        <v>585</v>
      </c>
      <c r="M3672" s="1" t="s">
        <v>47</v>
      </c>
      <c r="N3672" s="1" t="s">
        <v>131</v>
      </c>
      <c r="O3672" s="1" t="s">
        <v>115</v>
      </c>
      <c r="P3672" s="1" t="s">
        <v>198</v>
      </c>
      <c r="Q3672" s="1" t="s">
        <v>496</v>
      </c>
      <c r="R3672" s="1" t="s">
        <v>48</v>
      </c>
      <c r="S3672" s="1" t="s">
        <v>79</v>
      </c>
      <c r="T3672" s="1" t="s">
        <v>205</v>
      </c>
      <c r="U3672" s="2">
        <v>43579.365972222222</v>
      </c>
      <c r="V3672">
        <v>55</v>
      </c>
      <c r="W3672">
        <v>55</v>
      </c>
      <c r="X3672">
        <v>47</v>
      </c>
      <c r="Y3672">
        <v>24.38</v>
      </c>
      <c r="Z3672">
        <v>40</v>
      </c>
      <c r="AA3672" s="1" t="s">
        <v>8942</v>
      </c>
      <c r="AB3672">
        <v>0</v>
      </c>
      <c r="AC3672">
        <v>0</v>
      </c>
      <c r="AD3672" s="1" t="s">
        <v>818</v>
      </c>
      <c r="AE3672" t="b">
        <v>0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s="1" t="s">
        <v>51</v>
      </c>
      <c r="AS3672" s="1" t="s">
        <v>51</v>
      </c>
      <c r="AT3672" s="1" t="s">
        <v>51</v>
      </c>
      <c r="AU3672" s="1" t="s">
        <v>51</v>
      </c>
    </row>
    <row r="3673" spans="1:47" x14ac:dyDescent="0.25">
      <c r="A3673" s="1" t="s">
        <v>9389</v>
      </c>
      <c r="B3673">
        <v>2</v>
      </c>
      <c r="C3673" s="2">
        <v>43579.398668981485</v>
      </c>
      <c r="D3673" s="2">
        <v>43579.419120370374</v>
      </c>
      <c r="E3673">
        <v>39.794060000000002</v>
      </c>
      <c r="F3673">
        <v>-105.05804999999999</v>
      </c>
      <c r="G3673">
        <v>39.797029999999999</v>
      </c>
      <c r="H3673">
        <v>-105.04783</v>
      </c>
      <c r="I3673">
        <v>0.57999999999999996</v>
      </c>
      <c r="J3673" s="1" t="s">
        <v>4741</v>
      </c>
      <c r="L3673" s="1" t="s">
        <v>122</v>
      </c>
      <c r="M3673" s="1" t="s">
        <v>47</v>
      </c>
      <c r="N3673" s="1" t="s">
        <v>543</v>
      </c>
      <c r="O3673" s="1" t="s">
        <v>115</v>
      </c>
      <c r="P3673" s="1" t="s">
        <v>198</v>
      </c>
      <c r="Q3673" s="1" t="s">
        <v>544</v>
      </c>
      <c r="R3673" s="1" t="s">
        <v>48</v>
      </c>
      <c r="S3673" s="1" t="s">
        <v>79</v>
      </c>
      <c r="T3673" s="1" t="s">
        <v>205</v>
      </c>
      <c r="U3673" s="2">
        <v>43579.365972222222</v>
      </c>
      <c r="V3673">
        <v>55</v>
      </c>
      <c r="W3673">
        <v>55</v>
      </c>
      <c r="X3673">
        <v>47</v>
      </c>
      <c r="Y3673">
        <v>24.38</v>
      </c>
      <c r="Z3673">
        <v>40</v>
      </c>
      <c r="AA3673" s="1" t="s">
        <v>8942</v>
      </c>
      <c r="AB3673">
        <v>0</v>
      </c>
      <c r="AC3673">
        <v>0</v>
      </c>
      <c r="AD3673" s="1" t="s">
        <v>818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s="1" t="s">
        <v>51</v>
      </c>
      <c r="AS3673" s="1" t="s">
        <v>51</v>
      </c>
      <c r="AT3673" s="1" t="s">
        <v>51</v>
      </c>
      <c r="AU3673" s="1" t="s">
        <v>51</v>
      </c>
    </row>
    <row r="3674" spans="1:47" x14ac:dyDescent="0.25">
      <c r="A3674" s="1" t="s">
        <v>7568</v>
      </c>
      <c r="B3674">
        <v>3</v>
      </c>
      <c r="C3674" s="2">
        <v>43579.499189814815</v>
      </c>
      <c r="D3674" s="2">
        <v>43579.519837962966</v>
      </c>
      <c r="E3674">
        <v>38.783850000000001</v>
      </c>
      <c r="F3674">
        <v>-104.820824</v>
      </c>
      <c r="G3674">
        <v>38.778947000000002</v>
      </c>
      <c r="H3674">
        <v>-104.817425</v>
      </c>
      <c r="I3674">
        <v>0.38500000000000001</v>
      </c>
      <c r="J3674" s="1" t="s">
        <v>294</v>
      </c>
      <c r="K3674">
        <v>3414</v>
      </c>
      <c r="L3674" s="1" t="s">
        <v>6958</v>
      </c>
      <c r="M3674" s="1" t="s">
        <v>97</v>
      </c>
      <c r="N3674" s="1" t="s">
        <v>232</v>
      </c>
      <c r="O3674" s="1" t="s">
        <v>193</v>
      </c>
      <c r="P3674" s="1" t="s">
        <v>198</v>
      </c>
      <c r="Q3674" s="1" t="s">
        <v>248</v>
      </c>
      <c r="R3674" s="1" t="s">
        <v>48</v>
      </c>
      <c r="S3674" s="1" t="s">
        <v>79</v>
      </c>
      <c r="T3674" s="1" t="s">
        <v>249</v>
      </c>
      <c r="U3674" s="2">
        <v>43579.495833333334</v>
      </c>
      <c r="V3674">
        <v>68</v>
      </c>
      <c r="W3674">
        <v>68</v>
      </c>
      <c r="X3674">
        <v>22</v>
      </c>
      <c r="Y3674">
        <v>23.9</v>
      </c>
      <c r="Z3674">
        <v>10</v>
      </c>
      <c r="AA3674" s="1" t="s">
        <v>59</v>
      </c>
      <c r="AB3674">
        <v>10</v>
      </c>
      <c r="AC3674">
        <v>0</v>
      </c>
      <c r="AD3674" s="1" t="s">
        <v>818</v>
      </c>
      <c r="AE3674" t="b">
        <v>0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s="1" t="s">
        <v>51</v>
      </c>
      <c r="AS3674" s="1" t="s">
        <v>51</v>
      </c>
      <c r="AT3674" s="1" t="s">
        <v>51</v>
      </c>
      <c r="AU3674" s="1" t="s">
        <v>51</v>
      </c>
    </row>
    <row r="3675" spans="1:47" x14ac:dyDescent="0.25">
      <c r="A3675" s="1" t="s">
        <v>1938</v>
      </c>
      <c r="B3675">
        <v>3</v>
      </c>
      <c r="C3675" s="2">
        <v>43579.536689814813</v>
      </c>
      <c r="D3675" s="2">
        <v>43579.555960648147</v>
      </c>
      <c r="E3675">
        <v>39.778410000000001</v>
      </c>
      <c r="F3675">
        <v>-104.91289</v>
      </c>
      <c r="G3675">
        <v>39.780209999999997</v>
      </c>
      <c r="H3675">
        <v>-104.93586000000001</v>
      </c>
      <c r="I3675">
        <v>1.226</v>
      </c>
      <c r="J3675" s="1" t="s">
        <v>486</v>
      </c>
      <c r="L3675" s="1" t="s">
        <v>137</v>
      </c>
      <c r="M3675" s="1" t="s">
        <v>47</v>
      </c>
      <c r="N3675" s="1" t="s">
        <v>131</v>
      </c>
      <c r="O3675" s="1" t="s">
        <v>131</v>
      </c>
      <c r="P3675" s="1" t="s">
        <v>198</v>
      </c>
      <c r="Q3675" s="1" t="s">
        <v>246</v>
      </c>
      <c r="R3675" s="1" t="s">
        <v>48</v>
      </c>
      <c r="S3675" s="1" t="s">
        <v>79</v>
      </c>
      <c r="T3675" s="1" t="s">
        <v>205</v>
      </c>
      <c r="U3675" s="2">
        <v>43579.53125</v>
      </c>
      <c r="V3675">
        <v>68</v>
      </c>
      <c r="W3675">
        <v>68</v>
      </c>
      <c r="X3675">
        <v>26</v>
      </c>
      <c r="Y3675">
        <v>24.36</v>
      </c>
      <c r="Z3675">
        <v>10</v>
      </c>
      <c r="AA3675" s="1" t="s">
        <v>61</v>
      </c>
      <c r="AB3675">
        <v>3</v>
      </c>
      <c r="AC3675">
        <v>0</v>
      </c>
      <c r="AD3675" s="1" t="s">
        <v>1067</v>
      </c>
      <c r="AE3675" t="b">
        <v>0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s="1" t="s">
        <v>51</v>
      </c>
      <c r="AS3675" s="1" t="s">
        <v>51</v>
      </c>
      <c r="AT3675" s="1" t="s">
        <v>51</v>
      </c>
      <c r="AU3675" s="1" t="s">
        <v>51</v>
      </c>
    </row>
    <row r="3676" spans="1:47" x14ac:dyDescent="0.25">
      <c r="A3676" s="1" t="s">
        <v>1939</v>
      </c>
      <c r="B3676">
        <v>3</v>
      </c>
      <c r="C3676" s="2">
        <v>43579.659108796295</v>
      </c>
      <c r="D3676" s="2">
        <v>43579.679525462961</v>
      </c>
      <c r="E3676">
        <v>40.624693999999998</v>
      </c>
      <c r="F3676">
        <v>-105.00114000000001</v>
      </c>
      <c r="G3676">
        <v>40.667876999999997</v>
      </c>
      <c r="H3676">
        <v>-105.00077</v>
      </c>
      <c r="I3676">
        <v>2.984</v>
      </c>
      <c r="J3676" s="1" t="s">
        <v>475</v>
      </c>
      <c r="L3676" s="1" t="s">
        <v>194</v>
      </c>
      <c r="M3676" s="1" t="s">
        <v>47</v>
      </c>
      <c r="N3676" s="1" t="s">
        <v>227</v>
      </c>
      <c r="O3676" s="1" t="s">
        <v>228</v>
      </c>
      <c r="P3676" s="1" t="s">
        <v>198</v>
      </c>
      <c r="Q3676" s="1" t="s">
        <v>321</v>
      </c>
      <c r="R3676" s="1" t="s">
        <v>48</v>
      </c>
      <c r="S3676" s="1" t="s">
        <v>79</v>
      </c>
      <c r="T3676" s="1" t="s">
        <v>230</v>
      </c>
      <c r="U3676" s="2">
        <v>43579.663888888892</v>
      </c>
      <c r="V3676">
        <v>69</v>
      </c>
      <c r="W3676">
        <v>69</v>
      </c>
      <c r="X3676">
        <v>30</v>
      </c>
      <c r="Y3676">
        <v>24.9</v>
      </c>
      <c r="Z3676">
        <v>10</v>
      </c>
      <c r="AA3676" s="1" t="s">
        <v>8942</v>
      </c>
      <c r="AB3676">
        <v>0</v>
      </c>
      <c r="AC3676">
        <v>0</v>
      </c>
      <c r="AD3676" s="1" t="s">
        <v>1067</v>
      </c>
      <c r="AE3676" t="b">
        <v>0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s="1" t="s">
        <v>51</v>
      </c>
      <c r="AS3676" s="1" t="s">
        <v>51</v>
      </c>
      <c r="AT3676" s="1" t="s">
        <v>51</v>
      </c>
      <c r="AU3676" s="1" t="s">
        <v>51</v>
      </c>
    </row>
    <row r="3677" spans="1:47" x14ac:dyDescent="0.25">
      <c r="A3677" s="1" t="s">
        <v>7569</v>
      </c>
      <c r="B3677">
        <v>3</v>
      </c>
      <c r="C3677" s="2">
        <v>43579.738252314812</v>
      </c>
      <c r="D3677" s="2">
        <v>43579.758680555555</v>
      </c>
      <c r="E3677">
        <v>39.701030000000003</v>
      </c>
      <c r="F3677">
        <v>-104.98754</v>
      </c>
      <c r="G3677">
        <v>39.701230000000002</v>
      </c>
      <c r="H3677">
        <v>-104.98744000000001</v>
      </c>
      <c r="I3677">
        <v>1.4999999999999999E-2</v>
      </c>
      <c r="J3677" s="1" t="s">
        <v>301</v>
      </c>
      <c r="K3677">
        <v>860</v>
      </c>
      <c r="L3677" s="1" t="s">
        <v>7059</v>
      </c>
      <c r="M3677" s="1" t="s">
        <v>97</v>
      </c>
      <c r="N3677" s="1" t="s">
        <v>131</v>
      </c>
      <c r="O3677" s="1" t="s">
        <v>131</v>
      </c>
      <c r="P3677" s="1" t="s">
        <v>198</v>
      </c>
      <c r="Q3677" s="1" t="s">
        <v>7060</v>
      </c>
      <c r="R3677" s="1" t="s">
        <v>48</v>
      </c>
      <c r="S3677" s="1" t="s">
        <v>79</v>
      </c>
      <c r="T3677" s="1" t="s">
        <v>200</v>
      </c>
      <c r="U3677" s="2">
        <v>43579.745138888888</v>
      </c>
      <c r="V3677">
        <v>71</v>
      </c>
      <c r="W3677">
        <v>71</v>
      </c>
      <c r="X3677">
        <v>26</v>
      </c>
      <c r="Y3677">
        <v>24.09</v>
      </c>
      <c r="Z3677">
        <v>10</v>
      </c>
      <c r="AA3677" s="1" t="s">
        <v>54</v>
      </c>
      <c r="AB3677">
        <v>5</v>
      </c>
      <c r="AC3677">
        <v>0</v>
      </c>
      <c r="AD3677" s="1" t="s">
        <v>818</v>
      </c>
      <c r="AE3677" t="b">
        <v>0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1</v>
      </c>
      <c r="AQ3677" t="b">
        <v>0</v>
      </c>
      <c r="AR3677" s="1" t="s">
        <v>51</v>
      </c>
      <c r="AS3677" s="1" t="s">
        <v>51</v>
      </c>
      <c r="AT3677" s="1" t="s">
        <v>51</v>
      </c>
      <c r="AU3677" s="1" t="s">
        <v>51</v>
      </c>
    </row>
    <row r="3678" spans="1:47" x14ac:dyDescent="0.25">
      <c r="A3678" s="1" t="s">
        <v>9390</v>
      </c>
      <c r="B3678">
        <v>2</v>
      </c>
      <c r="C3678" s="2">
        <v>43579.800208333334</v>
      </c>
      <c r="D3678" s="2">
        <v>43579.820324074077</v>
      </c>
      <c r="E3678">
        <v>39.704169999999998</v>
      </c>
      <c r="F3678">
        <v>-104.99336</v>
      </c>
      <c r="G3678">
        <v>39.716591999999999</v>
      </c>
      <c r="H3678">
        <v>-105.00264199999999</v>
      </c>
      <c r="I3678">
        <v>0.99</v>
      </c>
      <c r="J3678" s="1" t="s">
        <v>9391</v>
      </c>
      <c r="K3678">
        <v>953</v>
      </c>
      <c r="L3678" s="1" t="s">
        <v>7126</v>
      </c>
      <c r="M3678" s="1" t="s">
        <v>97</v>
      </c>
      <c r="N3678" s="1" t="s">
        <v>131</v>
      </c>
      <c r="O3678" s="1" t="s">
        <v>131</v>
      </c>
      <c r="P3678" s="1" t="s">
        <v>198</v>
      </c>
      <c r="Q3678" s="1" t="s">
        <v>7127</v>
      </c>
      <c r="R3678" s="1" t="s">
        <v>48</v>
      </c>
      <c r="S3678" s="1" t="s">
        <v>79</v>
      </c>
      <c r="T3678" s="1" t="s">
        <v>200</v>
      </c>
      <c r="U3678" s="2">
        <v>43579.786805555559</v>
      </c>
      <c r="V3678">
        <v>68</v>
      </c>
      <c r="W3678">
        <v>68</v>
      </c>
      <c r="X3678">
        <v>26</v>
      </c>
      <c r="Y3678">
        <v>24.09</v>
      </c>
      <c r="Z3678">
        <v>10</v>
      </c>
      <c r="AA3678" s="1" t="s">
        <v>54</v>
      </c>
      <c r="AB3678">
        <v>6</v>
      </c>
      <c r="AC3678">
        <v>0</v>
      </c>
      <c r="AD3678" s="1" t="s">
        <v>818</v>
      </c>
      <c r="AE3678" t="b">
        <v>0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s="1" t="s">
        <v>51</v>
      </c>
      <c r="AS3678" s="1" t="s">
        <v>51</v>
      </c>
      <c r="AT3678" s="1" t="s">
        <v>51</v>
      </c>
      <c r="AU3678" s="1" t="s">
        <v>51</v>
      </c>
    </row>
    <row r="3679" spans="1:47" x14ac:dyDescent="0.25">
      <c r="A3679" s="1" t="s">
        <v>2460</v>
      </c>
      <c r="B3679">
        <v>3</v>
      </c>
      <c r="C3679" s="2">
        <v>43579.739305555559</v>
      </c>
      <c r="D3679" s="2">
        <v>43579.760127314818</v>
      </c>
      <c r="E3679">
        <v>39.630034999999999</v>
      </c>
      <c r="F3679">
        <v>-104.905278</v>
      </c>
      <c r="G3679">
        <v>39.628911000000002</v>
      </c>
      <c r="H3679">
        <v>-104.904681</v>
      </c>
      <c r="I3679">
        <v>8.4000000000000005E-2</v>
      </c>
      <c r="J3679" s="1" t="s">
        <v>220</v>
      </c>
      <c r="L3679" s="1" t="s">
        <v>195</v>
      </c>
      <c r="M3679" s="1" t="s">
        <v>47</v>
      </c>
      <c r="N3679" s="1" t="s">
        <v>131</v>
      </c>
      <c r="O3679" s="1" t="s">
        <v>131</v>
      </c>
      <c r="P3679" s="1" t="s">
        <v>198</v>
      </c>
      <c r="Q3679" s="1" t="s">
        <v>414</v>
      </c>
      <c r="R3679" s="1" t="s">
        <v>48</v>
      </c>
      <c r="S3679" s="1" t="s">
        <v>79</v>
      </c>
      <c r="T3679" s="1" t="s">
        <v>200</v>
      </c>
      <c r="U3679" s="2">
        <v>43579.745138888888</v>
      </c>
      <c r="V3679">
        <v>71</v>
      </c>
      <c r="W3679">
        <v>71</v>
      </c>
      <c r="X3679">
        <v>26</v>
      </c>
      <c r="Y3679">
        <v>24.09</v>
      </c>
      <c r="Z3679">
        <v>10</v>
      </c>
      <c r="AA3679" s="1" t="s">
        <v>54</v>
      </c>
      <c r="AB3679">
        <v>5</v>
      </c>
      <c r="AC3679">
        <v>0</v>
      </c>
      <c r="AD3679" s="1" t="s">
        <v>818</v>
      </c>
      <c r="AE3679" t="b">
        <v>0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s="1" t="s">
        <v>51</v>
      </c>
      <c r="AS3679" s="1" t="s">
        <v>51</v>
      </c>
      <c r="AT3679" s="1" t="s">
        <v>51</v>
      </c>
      <c r="AU3679" s="1" t="s">
        <v>51</v>
      </c>
    </row>
    <row r="3680" spans="1:47" x14ac:dyDescent="0.25">
      <c r="A3680" s="1" t="s">
        <v>1198</v>
      </c>
      <c r="B3680">
        <v>3</v>
      </c>
      <c r="C3680" s="2">
        <v>43579.770011574074</v>
      </c>
      <c r="D3680" s="2">
        <v>43579.790648148148</v>
      </c>
      <c r="E3680">
        <v>39.78566</v>
      </c>
      <c r="F3680">
        <v>-105.08320000000001</v>
      </c>
      <c r="G3680">
        <v>39.785659000000003</v>
      </c>
      <c r="H3680">
        <v>-105.08320500000001</v>
      </c>
      <c r="I3680">
        <v>0</v>
      </c>
      <c r="J3680" s="1" t="s">
        <v>556</v>
      </c>
      <c r="L3680" s="1" t="s">
        <v>137</v>
      </c>
      <c r="M3680" s="1" t="s">
        <v>47</v>
      </c>
      <c r="N3680" s="1" t="s">
        <v>543</v>
      </c>
      <c r="O3680" s="1" t="s">
        <v>115</v>
      </c>
      <c r="P3680" s="1" t="s">
        <v>198</v>
      </c>
      <c r="Q3680" s="1" t="s">
        <v>544</v>
      </c>
      <c r="R3680" s="1" t="s">
        <v>48</v>
      </c>
      <c r="S3680" s="1" t="s">
        <v>79</v>
      </c>
      <c r="T3680" s="1" t="s">
        <v>205</v>
      </c>
      <c r="U3680" s="2">
        <v>43579.784722222219</v>
      </c>
      <c r="V3680">
        <v>70</v>
      </c>
      <c r="W3680">
        <v>70</v>
      </c>
      <c r="X3680">
        <v>28</v>
      </c>
      <c r="Y3680">
        <v>24.29</v>
      </c>
      <c r="Z3680">
        <v>10</v>
      </c>
      <c r="AA3680" s="1" t="s">
        <v>62</v>
      </c>
      <c r="AB3680">
        <v>5</v>
      </c>
      <c r="AC3680">
        <v>0</v>
      </c>
      <c r="AD3680" s="1" t="s">
        <v>1067</v>
      </c>
      <c r="AE3680" t="b">
        <v>0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s="1" t="s">
        <v>51</v>
      </c>
      <c r="AS3680" s="1" t="s">
        <v>51</v>
      </c>
      <c r="AT3680" s="1" t="s">
        <v>51</v>
      </c>
      <c r="AU3680" s="1" t="s">
        <v>51</v>
      </c>
    </row>
    <row r="3681" spans="1:47" x14ac:dyDescent="0.25">
      <c r="A3681" s="1" t="s">
        <v>1940</v>
      </c>
      <c r="B3681">
        <v>3</v>
      </c>
      <c r="C3681" s="2">
        <v>43579.78460648148</v>
      </c>
      <c r="D3681" s="2">
        <v>43579.804652777777</v>
      </c>
      <c r="E3681">
        <v>39.784170000000003</v>
      </c>
      <c r="F3681">
        <v>-105.10587</v>
      </c>
      <c r="G3681">
        <v>39.784320000000001</v>
      </c>
      <c r="H3681">
        <v>-105.11468000000001</v>
      </c>
      <c r="I3681">
        <v>0.46800000000000003</v>
      </c>
      <c r="J3681" s="1" t="s">
        <v>1941</v>
      </c>
      <c r="L3681" s="1" t="s">
        <v>137</v>
      </c>
      <c r="M3681" s="1" t="s">
        <v>47</v>
      </c>
      <c r="N3681" s="1" t="s">
        <v>213</v>
      </c>
      <c r="O3681" s="1" t="s">
        <v>115</v>
      </c>
      <c r="P3681" s="1" t="s">
        <v>198</v>
      </c>
      <c r="Q3681" s="1" t="s">
        <v>214</v>
      </c>
      <c r="R3681" s="1" t="s">
        <v>48</v>
      </c>
      <c r="S3681" s="1" t="s">
        <v>79</v>
      </c>
      <c r="T3681" s="1" t="s">
        <v>205</v>
      </c>
      <c r="U3681" s="2">
        <v>43579.784722222219</v>
      </c>
      <c r="V3681">
        <v>70</v>
      </c>
      <c r="W3681">
        <v>70</v>
      </c>
      <c r="X3681">
        <v>28</v>
      </c>
      <c r="Y3681">
        <v>24.29</v>
      </c>
      <c r="Z3681">
        <v>10</v>
      </c>
      <c r="AA3681" s="1" t="s">
        <v>62</v>
      </c>
      <c r="AB3681">
        <v>5</v>
      </c>
      <c r="AC3681">
        <v>0</v>
      </c>
      <c r="AD3681" s="1" t="s">
        <v>1067</v>
      </c>
      <c r="AE3681" t="b">
        <v>0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s="1" t="s">
        <v>51</v>
      </c>
      <c r="AS3681" s="1" t="s">
        <v>51</v>
      </c>
      <c r="AT3681" s="1" t="s">
        <v>51</v>
      </c>
      <c r="AU3681" s="1" t="s">
        <v>51</v>
      </c>
    </row>
    <row r="3682" spans="1:47" x14ac:dyDescent="0.25">
      <c r="A3682" s="1" t="s">
        <v>5698</v>
      </c>
      <c r="B3682">
        <v>3</v>
      </c>
      <c r="C3682" s="2">
        <v>43580.325729166667</v>
      </c>
      <c r="D3682" s="2">
        <v>43580.346238425926</v>
      </c>
      <c r="E3682">
        <v>39.780791999999998</v>
      </c>
      <c r="F3682">
        <v>-104.992666</v>
      </c>
      <c r="G3682">
        <v>39.779699999999998</v>
      </c>
      <c r="H3682">
        <v>-104.98582</v>
      </c>
      <c r="I3682">
        <v>0.371</v>
      </c>
      <c r="J3682" s="1" t="s">
        <v>566</v>
      </c>
      <c r="L3682" s="1" t="s">
        <v>133</v>
      </c>
      <c r="M3682" s="1" t="s">
        <v>47</v>
      </c>
      <c r="N3682" s="1" t="s">
        <v>131</v>
      </c>
      <c r="O3682" s="1" t="s">
        <v>131</v>
      </c>
      <c r="P3682" s="1" t="s">
        <v>198</v>
      </c>
      <c r="Q3682" s="1" t="s">
        <v>246</v>
      </c>
      <c r="R3682" s="1" t="s">
        <v>48</v>
      </c>
      <c r="S3682" s="1" t="s">
        <v>79</v>
      </c>
      <c r="T3682" s="1" t="s">
        <v>205</v>
      </c>
      <c r="U3682" s="2">
        <v>43580.322916666664</v>
      </c>
      <c r="V3682">
        <v>46</v>
      </c>
      <c r="W3682">
        <v>46</v>
      </c>
      <c r="X3682">
        <v>76</v>
      </c>
      <c r="Y3682">
        <v>24.54</v>
      </c>
      <c r="Z3682">
        <v>30</v>
      </c>
      <c r="AA3682" s="1" t="s">
        <v>72</v>
      </c>
      <c r="AB3682">
        <v>3</v>
      </c>
      <c r="AC3682">
        <v>0</v>
      </c>
      <c r="AD3682" s="1" t="s">
        <v>818</v>
      </c>
      <c r="AE3682" t="b">
        <v>0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s="1" t="s">
        <v>51</v>
      </c>
      <c r="AS3682" s="1" t="s">
        <v>51</v>
      </c>
      <c r="AT3682" s="1" t="s">
        <v>51</v>
      </c>
      <c r="AU3682" s="1" t="s">
        <v>51</v>
      </c>
    </row>
    <row r="3683" spans="1:47" x14ac:dyDescent="0.25">
      <c r="A3683" s="1" t="s">
        <v>9392</v>
      </c>
      <c r="B3683">
        <v>2</v>
      </c>
      <c r="C3683" s="2">
        <v>43580.384062500001</v>
      </c>
      <c r="D3683" s="2">
        <v>43580.40452546296</v>
      </c>
      <c r="E3683">
        <v>37.611190999999998</v>
      </c>
      <c r="F3683">
        <v>-105.185587</v>
      </c>
      <c r="G3683">
        <v>37.601788999999997</v>
      </c>
      <c r="H3683">
        <v>-105.18535199999999</v>
      </c>
      <c r="I3683">
        <v>0.65</v>
      </c>
      <c r="J3683" s="1" t="s">
        <v>6502</v>
      </c>
      <c r="K3683">
        <v>890</v>
      </c>
      <c r="L3683" s="1" t="s">
        <v>6665</v>
      </c>
      <c r="M3683" s="1" t="s">
        <v>47</v>
      </c>
      <c r="N3683" s="1" t="s">
        <v>7339</v>
      </c>
      <c r="O3683" s="1" t="s">
        <v>514</v>
      </c>
      <c r="P3683" s="1" t="s">
        <v>198</v>
      </c>
      <c r="Q3683" s="1" t="s">
        <v>8730</v>
      </c>
      <c r="R3683" s="1" t="s">
        <v>48</v>
      </c>
      <c r="S3683" s="1" t="s">
        <v>79</v>
      </c>
      <c r="T3683" s="1" t="s">
        <v>516</v>
      </c>
      <c r="AA3683" s="1" t="s">
        <v>69</v>
      </c>
      <c r="AD3683" s="1" t="s">
        <v>69</v>
      </c>
      <c r="AE3683" t="b">
        <v>0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s="1" t="s">
        <v>51</v>
      </c>
      <c r="AS3683" s="1" t="s">
        <v>51</v>
      </c>
      <c r="AT3683" s="1" t="s">
        <v>51</v>
      </c>
      <c r="AU3683" s="1" t="s">
        <v>51</v>
      </c>
    </row>
    <row r="3684" spans="1:47" x14ac:dyDescent="0.25">
      <c r="A3684" s="1" t="s">
        <v>9393</v>
      </c>
      <c r="B3684">
        <v>2</v>
      </c>
      <c r="C3684" s="2">
        <v>43580.384062500001</v>
      </c>
      <c r="D3684" s="2">
        <v>43580.40452546296</v>
      </c>
      <c r="E3684">
        <v>37.601788999999997</v>
      </c>
      <c r="F3684">
        <v>-105.18535199999999</v>
      </c>
      <c r="G3684">
        <v>37.611190999999998</v>
      </c>
      <c r="H3684">
        <v>-105.185587</v>
      </c>
      <c r="I3684">
        <v>0.65</v>
      </c>
      <c r="J3684" s="1" t="s">
        <v>6479</v>
      </c>
      <c r="K3684">
        <v>1498</v>
      </c>
      <c r="L3684" s="1" t="s">
        <v>6665</v>
      </c>
      <c r="M3684" s="1" t="s">
        <v>47</v>
      </c>
      <c r="N3684" s="1" t="s">
        <v>7339</v>
      </c>
      <c r="O3684" s="1" t="s">
        <v>514</v>
      </c>
      <c r="P3684" s="1" t="s">
        <v>198</v>
      </c>
      <c r="Q3684" s="1" t="s">
        <v>8730</v>
      </c>
      <c r="R3684" s="1" t="s">
        <v>48</v>
      </c>
      <c r="S3684" s="1" t="s">
        <v>79</v>
      </c>
      <c r="T3684" s="1" t="s">
        <v>516</v>
      </c>
      <c r="AA3684" s="1" t="s">
        <v>69</v>
      </c>
      <c r="AD3684" s="1" t="s">
        <v>69</v>
      </c>
      <c r="AE3684" t="b">
        <v>0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s="1" t="s">
        <v>51</v>
      </c>
      <c r="AS3684" s="1" t="s">
        <v>51</v>
      </c>
      <c r="AT3684" s="1" t="s">
        <v>51</v>
      </c>
      <c r="AU3684" s="1" t="s">
        <v>51</v>
      </c>
    </row>
    <row r="3685" spans="1:47" x14ac:dyDescent="0.25">
      <c r="A3685" s="1" t="s">
        <v>2461</v>
      </c>
      <c r="B3685">
        <v>3</v>
      </c>
      <c r="C3685" s="2">
        <v>43580.478958333333</v>
      </c>
      <c r="D3685" s="2">
        <v>43580.499328703707</v>
      </c>
      <c r="E3685">
        <v>40.315886999999996</v>
      </c>
      <c r="F3685">
        <v>-104.98003</v>
      </c>
      <c r="G3685">
        <v>40.319664000000003</v>
      </c>
      <c r="H3685">
        <v>-104.98003</v>
      </c>
      <c r="I3685">
        <v>0.26100000000000001</v>
      </c>
      <c r="J3685" s="1" t="s">
        <v>450</v>
      </c>
      <c r="L3685" s="1" t="s">
        <v>194</v>
      </c>
      <c r="M3685" s="1" t="s">
        <v>47</v>
      </c>
      <c r="N3685" s="1" t="s">
        <v>303</v>
      </c>
      <c r="O3685" s="1" t="s">
        <v>209</v>
      </c>
      <c r="P3685" s="1" t="s">
        <v>198</v>
      </c>
      <c r="Q3685" s="1" t="s">
        <v>304</v>
      </c>
      <c r="R3685" s="1" t="s">
        <v>48</v>
      </c>
      <c r="S3685" s="1" t="s">
        <v>79</v>
      </c>
      <c r="T3685" s="1" t="s">
        <v>230</v>
      </c>
      <c r="U3685" s="2">
        <v>43580.49722222222</v>
      </c>
      <c r="V3685">
        <v>60</v>
      </c>
      <c r="W3685">
        <v>60</v>
      </c>
      <c r="X3685">
        <v>27</v>
      </c>
      <c r="Y3685">
        <v>25.15</v>
      </c>
      <c r="Z3685">
        <v>10</v>
      </c>
      <c r="AA3685" s="1" t="s">
        <v>62</v>
      </c>
      <c r="AB3685">
        <v>9</v>
      </c>
      <c r="AC3685">
        <v>0</v>
      </c>
      <c r="AD3685" s="1" t="s">
        <v>818</v>
      </c>
      <c r="AE3685" t="b">
        <v>0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s="1" t="s">
        <v>51</v>
      </c>
      <c r="AS3685" s="1" t="s">
        <v>51</v>
      </c>
      <c r="AT3685" s="1" t="s">
        <v>51</v>
      </c>
      <c r="AU3685" s="1" t="s">
        <v>51</v>
      </c>
    </row>
    <row r="3686" spans="1:47" x14ac:dyDescent="0.25">
      <c r="A3686" s="1" t="s">
        <v>9394</v>
      </c>
      <c r="B3686">
        <v>2</v>
      </c>
      <c r="C3686" s="2">
        <v>43580.544594907406</v>
      </c>
      <c r="D3686" s="2">
        <v>43580.563981481479</v>
      </c>
      <c r="E3686">
        <v>40.302950000000003</v>
      </c>
      <c r="F3686">
        <v>-104.98044</v>
      </c>
      <c r="G3686">
        <v>40.309910000000002</v>
      </c>
      <c r="H3686">
        <v>-104.98039</v>
      </c>
      <c r="I3686">
        <v>0.48099999999999998</v>
      </c>
      <c r="J3686" s="1" t="s">
        <v>974</v>
      </c>
      <c r="L3686" s="1" t="s">
        <v>265</v>
      </c>
      <c r="M3686" s="1" t="s">
        <v>47</v>
      </c>
      <c r="N3686" s="1" t="s">
        <v>303</v>
      </c>
      <c r="O3686" s="1" t="s">
        <v>209</v>
      </c>
      <c r="P3686" s="1" t="s">
        <v>198</v>
      </c>
      <c r="Q3686" s="1" t="s">
        <v>304</v>
      </c>
      <c r="R3686" s="1" t="s">
        <v>48</v>
      </c>
      <c r="S3686" s="1" t="s">
        <v>79</v>
      </c>
      <c r="T3686" s="1" t="s">
        <v>230</v>
      </c>
      <c r="U3686" s="2">
        <v>43580.538888888892</v>
      </c>
      <c r="V3686">
        <v>61</v>
      </c>
      <c r="W3686">
        <v>61</v>
      </c>
      <c r="X3686">
        <v>27</v>
      </c>
      <c r="Y3686">
        <v>25.13</v>
      </c>
      <c r="Z3686">
        <v>10</v>
      </c>
      <c r="AA3686" s="1" t="s">
        <v>54</v>
      </c>
      <c r="AB3686">
        <v>6</v>
      </c>
      <c r="AC3686">
        <v>0</v>
      </c>
      <c r="AD3686" s="1" t="s">
        <v>50</v>
      </c>
      <c r="AE3686" t="b">
        <v>0</v>
      </c>
      <c r="AF3686" t="b">
        <v>0</v>
      </c>
      <c r="AG3686" t="b">
        <v>0</v>
      </c>
      <c r="AH3686" t="b">
        <v>0</v>
      </c>
      <c r="AI3686" t="b">
        <v>1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s="1" t="s">
        <v>51</v>
      </c>
      <c r="AS3686" s="1" t="s">
        <v>51</v>
      </c>
      <c r="AT3686" s="1" t="s">
        <v>51</v>
      </c>
      <c r="AU3686" s="1" t="s">
        <v>51</v>
      </c>
    </row>
    <row r="3687" spans="1:47" x14ac:dyDescent="0.25">
      <c r="A3687" s="1" t="s">
        <v>5622</v>
      </c>
      <c r="B3687">
        <v>3</v>
      </c>
      <c r="C3687" s="2">
        <v>43580.503969907404</v>
      </c>
      <c r="D3687" s="2">
        <v>43580.524317129632</v>
      </c>
      <c r="E3687">
        <v>39.760379999999998</v>
      </c>
      <c r="F3687">
        <v>-105.00582</v>
      </c>
      <c r="G3687">
        <v>39.760249999999999</v>
      </c>
      <c r="H3687">
        <v>-105.006001</v>
      </c>
      <c r="I3687">
        <v>1.2999999999999999E-2</v>
      </c>
      <c r="J3687" s="1" t="s">
        <v>459</v>
      </c>
      <c r="L3687" s="1" t="s">
        <v>129</v>
      </c>
      <c r="M3687" s="1" t="s">
        <v>47</v>
      </c>
      <c r="N3687" s="1" t="s">
        <v>131</v>
      </c>
      <c r="O3687" s="1" t="s">
        <v>131</v>
      </c>
      <c r="P3687" s="1" t="s">
        <v>198</v>
      </c>
      <c r="Q3687" s="1" t="s">
        <v>247</v>
      </c>
      <c r="R3687" s="1" t="s">
        <v>48</v>
      </c>
      <c r="S3687" s="1" t="s">
        <v>79</v>
      </c>
      <c r="T3687" s="1" t="s">
        <v>205</v>
      </c>
      <c r="U3687" s="2">
        <v>43580.576388888891</v>
      </c>
      <c r="V3687">
        <v>59</v>
      </c>
      <c r="W3687">
        <v>59</v>
      </c>
      <c r="X3687">
        <v>34</v>
      </c>
      <c r="Y3687">
        <v>24.52</v>
      </c>
      <c r="Z3687">
        <v>50</v>
      </c>
      <c r="AA3687" s="1" t="s">
        <v>64</v>
      </c>
      <c r="AB3687">
        <v>6</v>
      </c>
      <c r="AC3687">
        <v>0</v>
      </c>
      <c r="AD3687" s="1" t="s">
        <v>1067</v>
      </c>
      <c r="AE3687" t="b">
        <v>0</v>
      </c>
      <c r="AF3687" t="b">
        <v>0</v>
      </c>
      <c r="AG3687" t="b">
        <v>0</v>
      </c>
      <c r="AH3687" t="b">
        <v>0</v>
      </c>
      <c r="AI3687" t="b">
        <v>1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s="1" t="s">
        <v>51</v>
      </c>
      <c r="AS3687" s="1" t="s">
        <v>51</v>
      </c>
      <c r="AT3687" s="1" t="s">
        <v>51</v>
      </c>
      <c r="AU3687" s="1" t="s">
        <v>51</v>
      </c>
    </row>
    <row r="3688" spans="1:47" x14ac:dyDescent="0.25">
      <c r="A3688" s="1" t="s">
        <v>9395</v>
      </c>
      <c r="B3688">
        <v>2</v>
      </c>
      <c r="C3688" s="2">
        <v>43580.523761574077</v>
      </c>
      <c r="D3688" s="2">
        <v>43580.543067129627</v>
      </c>
      <c r="E3688">
        <v>39.757370999999999</v>
      </c>
      <c r="F3688">
        <v>-105.009998</v>
      </c>
      <c r="G3688">
        <v>39.755378999999998</v>
      </c>
      <c r="H3688">
        <v>-105.012721</v>
      </c>
      <c r="I3688">
        <v>0.2</v>
      </c>
      <c r="J3688" s="1" t="s">
        <v>9396</v>
      </c>
      <c r="L3688" s="1" t="s">
        <v>129</v>
      </c>
      <c r="M3688" s="1" t="s">
        <v>47</v>
      </c>
      <c r="N3688" s="1" t="s">
        <v>131</v>
      </c>
      <c r="O3688" s="1" t="s">
        <v>131</v>
      </c>
      <c r="P3688" s="1" t="s">
        <v>198</v>
      </c>
      <c r="Q3688" s="1" t="s">
        <v>247</v>
      </c>
      <c r="R3688" s="1" t="s">
        <v>48</v>
      </c>
      <c r="S3688" s="1" t="s">
        <v>79</v>
      </c>
      <c r="T3688" s="1" t="s">
        <v>205</v>
      </c>
      <c r="U3688" s="2">
        <v>43580.576388888891</v>
      </c>
      <c r="V3688">
        <v>59</v>
      </c>
      <c r="W3688">
        <v>59</v>
      </c>
      <c r="X3688">
        <v>34</v>
      </c>
      <c r="Y3688">
        <v>24.52</v>
      </c>
      <c r="Z3688">
        <v>50</v>
      </c>
      <c r="AA3688" s="1" t="s">
        <v>64</v>
      </c>
      <c r="AB3688">
        <v>6</v>
      </c>
      <c r="AC3688">
        <v>0</v>
      </c>
      <c r="AD3688" s="1" t="s">
        <v>1067</v>
      </c>
      <c r="AE3688" t="b">
        <v>0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s="1" t="s">
        <v>51</v>
      </c>
      <c r="AS3688" s="1" t="s">
        <v>51</v>
      </c>
      <c r="AT3688" s="1" t="s">
        <v>51</v>
      </c>
      <c r="AU3688" s="1" t="s">
        <v>51</v>
      </c>
    </row>
    <row r="3689" spans="1:47" x14ac:dyDescent="0.25">
      <c r="A3689" s="1" t="s">
        <v>8273</v>
      </c>
      <c r="B3689">
        <v>3</v>
      </c>
      <c r="C3689" s="2">
        <v>43580.709178240744</v>
      </c>
      <c r="D3689" s="2">
        <v>43580.729780092595</v>
      </c>
      <c r="E3689">
        <v>39.628624000000002</v>
      </c>
      <c r="F3689">
        <v>-105.01047</v>
      </c>
      <c r="G3689">
        <v>39.626939999999998</v>
      </c>
      <c r="H3689">
        <v>-105.01152</v>
      </c>
      <c r="I3689">
        <v>0.129</v>
      </c>
      <c r="J3689" s="1" t="s">
        <v>341</v>
      </c>
      <c r="K3689">
        <v>4863</v>
      </c>
      <c r="L3689" s="1" t="s">
        <v>6589</v>
      </c>
      <c r="M3689" s="1" t="s">
        <v>47</v>
      </c>
      <c r="N3689" s="1" t="s">
        <v>138</v>
      </c>
      <c r="O3689" s="1" t="s">
        <v>201</v>
      </c>
      <c r="P3689" s="1" t="s">
        <v>198</v>
      </c>
      <c r="Q3689" s="1" t="s">
        <v>6615</v>
      </c>
      <c r="R3689" s="1" t="s">
        <v>48</v>
      </c>
      <c r="S3689" s="1" t="s">
        <v>79</v>
      </c>
      <c r="T3689" s="1" t="s">
        <v>200</v>
      </c>
      <c r="U3689" s="2">
        <v>43580.703472222223</v>
      </c>
      <c r="V3689">
        <v>62</v>
      </c>
      <c r="W3689">
        <v>62</v>
      </c>
      <c r="X3689">
        <v>32</v>
      </c>
      <c r="Y3689">
        <v>24.29</v>
      </c>
      <c r="Z3689">
        <v>10</v>
      </c>
      <c r="AA3689" s="1" t="s">
        <v>54</v>
      </c>
      <c r="AB3689">
        <v>3</v>
      </c>
      <c r="AC3689">
        <v>0</v>
      </c>
      <c r="AD3689" s="1" t="s">
        <v>50</v>
      </c>
      <c r="AE3689" t="b">
        <v>0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s="1" t="s">
        <v>51</v>
      </c>
      <c r="AS3689" s="1" t="s">
        <v>51</v>
      </c>
      <c r="AT3689" s="1" t="s">
        <v>51</v>
      </c>
      <c r="AU3689" s="1" t="s">
        <v>51</v>
      </c>
    </row>
    <row r="3690" spans="1:47" x14ac:dyDescent="0.25">
      <c r="A3690" s="1" t="s">
        <v>1942</v>
      </c>
      <c r="B3690">
        <v>3</v>
      </c>
      <c r="C3690" s="2">
        <v>43580.713333333333</v>
      </c>
      <c r="D3690" s="2">
        <v>43580.734016203707</v>
      </c>
      <c r="E3690">
        <v>39.780670000000001</v>
      </c>
      <c r="F3690">
        <v>-105.13507</v>
      </c>
      <c r="G3690">
        <v>39.780963999999997</v>
      </c>
      <c r="H3690">
        <v>-105.13426200000001</v>
      </c>
      <c r="I3690">
        <v>4.7E-2</v>
      </c>
      <c r="J3690" s="1" t="s">
        <v>847</v>
      </c>
      <c r="L3690" s="1" t="s">
        <v>133</v>
      </c>
      <c r="M3690" s="1" t="s">
        <v>47</v>
      </c>
      <c r="N3690" s="1" t="s">
        <v>213</v>
      </c>
      <c r="O3690" s="1" t="s">
        <v>115</v>
      </c>
      <c r="P3690" s="1" t="s">
        <v>198</v>
      </c>
      <c r="Q3690" s="1" t="s">
        <v>214</v>
      </c>
      <c r="R3690" s="1" t="s">
        <v>48</v>
      </c>
      <c r="S3690" s="1" t="s">
        <v>79</v>
      </c>
      <c r="T3690" s="1" t="s">
        <v>205</v>
      </c>
      <c r="U3690" s="2">
        <v>43580.7</v>
      </c>
      <c r="V3690">
        <v>64</v>
      </c>
      <c r="W3690">
        <v>64</v>
      </c>
      <c r="X3690">
        <v>28</v>
      </c>
      <c r="Y3690">
        <v>24.5</v>
      </c>
      <c r="Z3690">
        <v>10</v>
      </c>
      <c r="AA3690" s="1" t="s">
        <v>62</v>
      </c>
      <c r="AB3690">
        <v>5</v>
      </c>
      <c r="AC3690">
        <v>0</v>
      </c>
      <c r="AD3690" s="1" t="s">
        <v>1067</v>
      </c>
      <c r="AE3690" t="b">
        <v>0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s="1" t="s">
        <v>51</v>
      </c>
      <c r="AS3690" s="1" t="s">
        <v>51</v>
      </c>
      <c r="AT3690" s="1" t="s">
        <v>51</v>
      </c>
      <c r="AU3690" s="1" t="s">
        <v>51</v>
      </c>
    </row>
    <row r="3691" spans="1:47" x14ac:dyDescent="0.25">
      <c r="A3691" s="1" t="s">
        <v>1739</v>
      </c>
      <c r="B3691">
        <v>4</v>
      </c>
      <c r="C3691" s="2">
        <v>43580.714398148149</v>
      </c>
      <c r="D3691" s="2">
        <v>43580.734074074076</v>
      </c>
      <c r="E3691">
        <v>39.781979999999997</v>
      </c>
      <c r="F3691">
        <v>-105.13152100000001</v>
      </c>
      <c r="G3691">
        <v>39.782851000000001</v>
      </c>
      <c r="H3691">
        <v>-105.12911699999999</v>
      </c>
      <c r="I3691">
        <v>0.14099999999999999</v>
      </c>
      <c r="J3691" s="1" t="s">
        <v>1740</v>
      </c>
      <c r="L3691" s="1" t="s">
        <v>133</v>
      </c>
      <c r="M3691" s="1" t="s">
        <v>47</v>
      </c>
      <c r="N3691" s="1" t="s">
        <v>213</v>
      </c>
      <c r="O3691" s="1" t="s">
        <v>115</v>
      </c>
      <c r="P3691" s="1" t="s">
        <v>198</v>
      </c>
      <c r="Q3691" s="1" t="s">
        <v>214</v>
      </c>
      <c r="R3691" s="1" t="s">
        <v>48</v>
      </c>
      <c r="S3691" s="1" t="s">
        <v>79</v>
      </c>
      <c r="T3691" s="1" t="s">
        <v>205</v>
      </c>
      <c r="U3691" s="2">
        <v>43580.7</v>
      </c>
      <c r="V3691">
        <v>64</v>
      </c>
      <c r="W3691">
        <v>64</v>
      </c>
      <c r="X3691">
        <v>28</v>
      </c>
      <c r="Y3691">
        <v>24.5</v>
      </c>
      <c r="Z3691">
        <v>10</v>
      </c>
      <c r="AA3691" s="1" t="s">
        <v>62</v>
      </c>
      <c r="AB3691">
        <v>5</v>
      </c>
      <c r="AC3691">
        <v>0</v>
      </c>
      <c r="AD3691" s="1" t="s">
        <v>1067</v>
      </c>
      <c r="AE3691" t="b">
        <v>0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s="1" t="s">
        <v>51</v>
      </c>
      <c r="AS3691" s="1" t="s">
        <v>51</v>
      </c>
      <c r="AT3691" s="1" t="s">
        <v>51</v>
      </c>
      <c r="AU3691" s="1" t="s">
        <v>51</v>
      </c>
    </row>
    <row r="3692" spans="1:47" x14ac:dyDescent="0.25">
      <c r="A3692" s="1" t="s">
        <v>5699</v>
      </c>
      <c r="B3692">
        <v>3</v>
      </c>
      <c r="C3692" s="2">
        <v>43580.758136574077</v>
      </c>
      <c r="D3692" s="2">
        <v>43580.778425925928</v>
      </c>
      <c r="E3692">
        <v>39.72542</v>
      </c>
      <c r="F3692">
        <v>-105.022004</v>
      </c>
      <c r="G3692">
        <v>39.7254</v>
      </c>
      <c r="H3692">
        <v>-105.02162</v>
      </c>
      <c r="I3692">
        <v>0.02</v>
      </c>
      <c r="J3692" s="1" t="s">
        <v>593</v>
      </c>
      <c r="L3692" s="1" t="s">
        <v>585</v>
      </c>
      <c r="M3692" s="1" t="s">
        <v>47</v>
      </c>
      <c r="N3692" s="1" t="s">
        <v>131</v>
      </c>
      <c r="O3692" s="1" t="s">
        <v>131</v>
      </c>
      <c r="P3692" s="1" t="s">
        <v>198</v>
      </c>
      <c r="Q3692" s="1" t="s">
        <v>310</v>
      </c>
      <c r="R3692" s="1" t="s">
        <v>48</v>
      </c>
      <c r="S3692" s="1" t="s">
        <v>79</v>
      </c>
      <c r="T3692" s="1" t="s">
        <v>205</v>
      </c>
      <c r="U3692" s="2">
        <v>43580.741666666669</v>
      </c>
      <c r="V3692">
        <v>63</v>
      </c>
      <c r="W3692">
        <v>63</v>
      </c>
      <c r="X3692">
        <v>30</v>
      </c>
      <c r="Y3692">
        <v>24.51</v>
      </c>
      <c r="Z3692">
        <v>25</v>
      </c>
      <c r="AA3692" s="1" t="s">
        <v>63</v>
      </c>
      <c r="AB3692">
        <v>8</v>
      </c>
      <c r="AC3692">
        <v>0</v>
      </c>
      <c r="AD3692" s="1" t="s">
        <v>1067</v>
      </c>
      <c r="AE3692" t="b">
        <v>0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s="1" t="s">
        <v>51</v>
      </c>
      <c r="AS3692" s="1" t="s">
        <v>51</v>
      </c>
      <c r="AT3692" s="1" t="s">
        <v>51</v>
      </c>
      <c r="AU3692" s="1" t="s">
        <v>51</v>
      </c>
    </row>
    <row r="3693" spans="1:47" x14ac:dyDescent="0.25">
      <c r="A3693" s="1" t="s">
        <v>1943</v>
      </c>
      <c r="B3693">
        <v>3</v>
      </c>
      <c r="C3693" s="2">
        <v>43580.709178240744</v>
      </c>
      <c r="D3693" s="2">
        <v>43580.729872685188</v>
      </c>
      <c r="E3693">
        <v>39.787300000000002</v>
      </c>
      <c r="F3693">
        <v>-104.98934</v>
      </c>
      <c r="G3693">
        <v>39.783931000000003</v>
      </c>
      <c r="H3693">
        <v>-104.98936999999999</v>
      </c>
      <c r="I3693">
        <v>0.23300000000000001</v>
      </c>
      <c r="J3693" s="1" t="s">
        <v>532</v>
      </c>
      <c r="L3693" s="1" t="s">
        <v>172</v>
      </c>
      <c r="M3693" s="1" t="s">
        <v>47</v>
      </c>
      <c r="N3693" s="1" t="s">
        <v>131</v>
      </c>
      <c r="O3693" s="1" t="s">
        <v>131</v>
      </c>
      <c r="P3693" s="1" t="s">
        <v>198</v>
      </c>
      <c r="Q3693" s="1" t="s">
        <v>246</v>
      </c>
      <c r="R3693" s="1" t="s">
        <v>48</v>
      </c>
      <c r="S3693" s="1" t="s">
        <v>79</v>
      </c>
      <c r="T3693" s="1" t="s">
        <v>205</v>
      </c>
      <c r="U3693" s="2">
        <v>43580.7</v>
      </c>
      <c r="V3693">
        <v>64</v>
      </c>
      <c r="W3693">
        <v>64</v>
      </c>
      <c r="X3693">
        <v>28</v>
      </c>
      <c r="Y3693">
        <v>24.5</v>
      </c>
      <c r="Z3693">
        <v>10</v>
      </c>
      <c r="AA3693" s="1" t="s">
        <v>62</v>
      </c>
      <c r="AB3693">
        <v>5</v>
      </c>
      <c r="AC3693">
        <v>0</v>
      </c>
      <c r="AD3693" s="1" t="s">
        <v>1067</v>
      </c>
      <c r="AE3693" t="b">
        <v>0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s="1" t="s">
        <v>51</v>
      </c>
      <c r="AS3693" s="1" t="s">
        <v>51</v>
      </c>
      <c r="AT3693" s="1" t="s">
        <v>51</v>
      </c>
      <c r="AU3693" s="1" t="s">
        <v>51</v>
      </c>
    </row>
    <row r="3694" spans="1:47" x14ac:dyDescent="0.25">
      <c r="A3694" s="1" t="s">
        <v>5623</v>
      </c>
      <c r="B3694">
        <v>3</v>
      </c>
      <c r="C3694" s="2">
        <v>43580.739918981482</v>
      </c>
      <c r="D3694" s="2">
        <v>43580.758553240739</v>
      </c>
      <c r="E3694">
        <v>39.724809999999998</v>
      </c>
      <c r="F3694">
        <v>-105.01563</v>
      </c>
      <c r="G3694">
        <v>39.722990000000003</v>
      </c>
      <c r="H3694">
        <v>-105.01137</v>
      </c>
      <c r="I3694">
        <v>0.25900000000000001</v>
      </c>
      <c r="J3694" s="1" t="s">
        <v>5624</v>
      </c>
      <c r="L3694" s="1" t="s">
        <v>128</v>
      </c>
      <c r="M3694" s="1" t="s">
        <v>47</v>
      </c>
      <c r="N3694" s="1" t="s">
        <v>131</v>
      </c>
      <c r="O3694" s="1" t="s">
        <v>131</v>
      </c>
      <c r="P3694" s="1" t="s">
        <v>198</v>
      </c>
      <c r="Q3694" s="1" t="s">
        <v>310</v>
      </c>
      <c r="R3694" s="1" t="s">
        <v>48</v>
      </c>
      <c r="S3694" s="1" t="s">
        <v>79</v>
      </c>
      <c r="T3694" s="1" t="s">
        <v>205</v>
      </c>
      <c r="U3694" s="2">
        <v>43580.741666666669</v>
      </c>
      <c r="V3694">
        <v>63</v>
      </c>
      <c r="W3694">
        <v>63</v>
      </c>
      <c r="X3694">
        <v>30</v>
      </c>
      <c r="Y3694">
        <v>24.51</v>
      </c>
      <c r="Z3694">
        <v>25</v>
      </c>
      <c r="AA3694" s="1" t="s">
        <v>63</v>
      </c>
      <c r="AB3694">
        <v>8</v>
      </c>
      <c r="AC3694">
        <v>0</v>
      </c>
      <c r="AD3694" s="1" t="s">
        <v>1067</v>
      </c>
      <c r="AE3694" t="b">
        <v>0</v>
      </c>
      <c r="AF3694" t="b">
        <v>0</v>
      </c>
      <c r="AG3694" t="b">
        <v>0</v>
      </c>
      <c r="AH3694" t="b">
        <v>0</v>
      </c>
      <c r="AI3694" t="b">
        <v>1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s="1" t="s">
        <v>51</v>
      </c>
      <c r="AS3694" s="1" t="s">
        <v>51</v>
      </c>
      <c r="AT3694" s="1" t="s">
        <v>51</v>
      </c>
      <c r="AU3694" s="1" t="s">
        <v>51</v>
      </c>
    </row>
    <row r="3695" spans="1:47" x14ac:dyDescent="0.25">
      <c r="A3695" s="1" t="s">
        <v>5467</v>
      </c>
      <c r="B3695">
        <v>3</v>
      </c>
      <c r="C3695" s="2">
        <v>43580.785208333335</v>
      </c>
      <c r="D3695" s="2">
        <v>43580.8044212963</v>
      </c>
      <c r="E3695">
        <v>39.781979999999997</v>
      </c>
      <c r="F3695">
        <v>-105.13152100000001</v>
      </c>
      <c r="G3695">
        <v>39.782851000000001</v>
      </c>
      <c r="H3695">
        <v>-105.12911699999999</v>
      </c>
      <c r="I3695">
        <v>0.14099999999999999</v>
      </c>
      <c r="J3695" s="1" t="s">
        <v>1941</v>
      </c>
      <c r="L3695" s="1" t="s">
        <v>133</v>
      </c>
      <c r="M3695" s="1" t="s">
        <v>47</v>
      </c>
      <c r="N3695" s="1" t="s">
        <v>213</v>
      </c>
      <c r="O3695" s="1" t="s">
        <v>115</v>
      </c>
      <c r="P3695" s="1" t="s">
        <v>198</v>
      </c>
      <c r="Q3695" s="1" t="s">
        <v>214</v>
      </c>
      <c r="R3695" s="1" t="s">
        <v>48</v>
      </c>
      <c r="S3695" s="1" t="s">
        <v>79</v>
      </c>
      <c r="T3695" s="1" t="s">
        <v>205</v>
      </c>
      <c r="U3695" s="2">
        <v>43580.78125</v>
      </c>
      <c r="V3695">
        <v>61</v>
      </c>
      <c r="W3695">
        <v>61</v>
      </c>
      <c r="X3695">
        <v>29</v>
      </c>
      <c r="Y3695">
        <v>24.5</v>
      </c>
      <c r="Z3695">
        <v>25</v>
      </c>
      <c r="AA3695" s="1" t="s">
        <v>62</v>
      </c>
      <c r="AB3695">
        <v>9</v>
      </c>
      <c r="AC3695">
        <v>0</v>
      </c>
      <c r="AD3695" s="1" t="s">
        <v>1067</v>
      </c>
      <c r="AE3695" t="b">
        <v>0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s="1" t="s">
        <v>51</v>
      </c>
      <c r="AS3695" s="1" t="s">
        <v>51</v>
      </c>
      <c r="AT3695" s="1" t="s">
        <v>51</v>
      </c>
      <c r="AU3695" s="1" t="s">
        <v>51</v>
      </c>
    </row>
    <row r="3696" spans="1:47" x14ac:dyDescent="0.25">
      <c r="A3696" s="1" t="s">
        <v>3586</v>
      </c>
      <c r="B3696">
        <v>4</v>
      </c>
      <c r="C3696" s="2">
        <v>43580.763344907406</v>
      </c>
      <c r="D3696" s="2">
        <v>43580.782743055555</v>
      </c>
      <c r="E3696">
        <v>39.774430000000002</v>
      </c>
      <c r="F3696">
        <v>-104.851865</v>
      </c>
      <c r="G3696">
        <v>39.774239000000001</v>
      </c>
      <c r="H3696">
        <v>-104.84974</v>
      </c>
      <c r="I3696">
        <v>0.114</v>
      </c>
      <c r="J3696" s="1" t="s">
        <v>3587</v>
      </c>
      <c r="L3696" s="1" t="s">
        <v>133</v>
      </c>
      <c r="M3696" s="1" t="s">
        <v>47</v>
      </c>
      <c r="N3696" s="1" t="s">
        <v>131</v>
      </c>
      <c r="O3696" s="1" t="s">
        <v>131</v>
      </c>
      <c r="P3696" s="1" t="s">
        <v>198</v>
      </c>
      <c r="Q3696" s="1" t="s">
        <v>299</v>
      </c>
      <c r="R3696" s="1" t="s">
        <v>48</v>
      </c>
      <c r="S3696" s="1" t="s">
        <v>79</v>
      </c>
      <c r="T3696" s="1" t="s">
        <v>203</v>
      </c>
      <c r="U3696" s="2">
        <v>43580.748611111114</v>
      </c>
      <c r="V3696">
        <v>62</v>
      </c>
      <c r="W3696">
        <v>62</v>
      </c>
      <c r="X3696">
        <v>31</v>
      </c>
      <c r="Y3696">
        <v>24.5</v>
      </c>
      <c r="Z3696">
        <v>10</v>
      </c>
      <c r="AA3696" s="1" t="s">
        <v>60</v>
      </c>
      <c r="AB3696">
        <v>6</v>
      </c>
      <c r="AC3696">
        <v>0</v>
      </c>
      <c r="AD3696" s="1" t="s">
        <v>50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s="1" t="s">
        <v>51</v>
      </c>
      <c r="AS3696" s="1" t="s">
        <v>51</v>
      </c>
      <c r="AT3696" s="1" t="s">
        <v>51</v>
      </c>
      <c r="AU3696" s="1" t="s">
        <v>51</v>
      </c>
    </row>
    <row r="3697" spans="1:47" x14ac:dyDescent="0.25">
      <c r="A3697" s="1" t="s">
        <v>5468</v>
      </c>
      <c r="B3697">
        <v>4</v>
      </c>
      <c r="C3697" s="2">
        <v>43580.766469907408</v>
      </c>
      <c r="D3697" s="2">
        <v>43580.78638888889</v>
      </c>
      <c r="E3697">
        <v>39.732452000000002</v>
      </c>
      <c r="F3697">
        <v>-105.168858</v>
      </c>
      <c r="G3697">
        <v>39.728577000000001</v>
      </c>
      <c r="H3697">
        <v>-105.174396</v>
      </c>
      <c r="I3697">
        <v>0.39800000000000002</v>
      </c>
      <c r="J3697" s="1" t="s">
        <v>5469</v>
      </c>
      <c r="L3697" s="1" t="s">
        <v>137</v>
      </c>
      <c r="M3697" s="1" t="s">
        <v>47</v>
      </c>
      <c r="N3697" s="1" t="s">
        <v>269</v>
      </c>
      <c r="O3697" s="1" t="s">
        <v>115</v>
      </c>
      <c r="P3697" s="1" t="s">
        <v>198</v>
      </c>
      <c r="Q3697" s="1" t="s">
        <v>270</v>
      </c>
      <c r="R3697" s="1" t="s">
        <v>48</v>
      </c>
      <c r="S3697" s="1" t="s">
        <v>79</v>
      </c>
      <c r="T3697" s="1" t="s">
        <v>205</v>
      </c>
      <c r="U3697" s="2">
        <v>43580.78125</v>
      </c>
      <c r="V3697">
        <v>61</v>
      </c>
      <c r="W3697">
        <v>61</v>
      </c>
      <c r="X3697">
        <v>29</v>
      </c>
      <c r="Y3697">
        <v>24.5</v>
      </c>
      <c r="Z3697">
        <v>25</v>
      </c>
      <c r="AA3697" s="1" t="s">
        <v>62</v>
      </c>
      <c r="AB3697">
        <v>9</v>
      </c>
      <c r="AC3697">
        <v>0</v>
      </c>
      <c r="AD3697" s="1" t="s">
        <v>1067</v>
      </c>
      <c r="AE3697" t="b">
        <v>0</v>
      </c>
      <c r="AF3697" t="b">
        <v>0</v>
      </c>
      <c r="AG3697" t="b">
        <v>0</v>
      </c>
      <c r="AH3697" t="b">
        <v>0</v>
      </c>
      <c r="AI3697" t="b">
        <v>1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s="1" t="s">
        <v>51</v>
      </c>
      <c r="AS3697" s="1" t="s">
        <v>51</v>
      </c>
      <c r="AT3697" s="1" t="s">
        <v>51</v>
      </c>
      <c r="AU3697" s="1" t="s">
        <v>51</v>
      </c>
    </row>
    <row r="3698" spans="1:47" x14ac:dyDescent="0.25">
      <c r="A3698" s="1" t="s">
        <v>5371</v>
      </c>
      <c r="B3698">
        <v>4</v>
      </c>
      <c r="C3698" s="2">
        <v>43580.872696759259</v>
      </c>
      <c r="D3698" s="2">
        <v>43581.049039351848</v>
      </c>
      <c r="E3698">
        <v>39.764519999999997</v>
      </c>
      <c r="F3698">
        <v>-105.1433</v>
      </c>
      <c r="G3698">
        <v>39.721179999999997</v>
      </c>
      <c r="H3698">
        <v>-105.18601</v>
      </c>
      <c r="I3698">
        <v>3.7570000000000001</v>
      </c>
      <c r="J3698" s="1" t="s">
        <v>5372</v>
      </c>
      <c r="L3698" s="1" t="s">
        <v>137</v>
      </c>
      <c r="M3698" s="1" t="s">
        <v>47</v>
      </c>
      <c r="N3698" s="1" t="s">
        <v>269</v>
      </c>
      <c r="O3698" s="1" t="s">
        <v>115</v>
      </c>
      <c r="P3698" s="1" t="s">
        <v>198</v>
      </c>
      <c r="Q3698" s="1" t="s">
        <v>270</v>
      </c>
      <c r="R3698" s="1" t="s">
        <v>48</v>
      </c>
      <c r="S3698" s="1" t="s">
        <v>79</v>
      </c>
      <c r="T3698" s="1" t="s">
        <v>205</v>
      </c>
      <c r="U3698" s="2">
        <v>43580.865972222222</v>
      </c>
      <c r="V3698">
        <v>55</v>
      </c>
      <c r="W3698">
        <v>55</v>
      </c>
      <c r="X3698">
        <v>36</v>
      </c>
      <c r="Y3698">
        <v>24.52</v>
      </c>
      <c r="Z3698">
        <v>30</v>
      </c>
      <c r="AA3698" s="1" t="s">
        <v>63</v>
      </c>
      <c r="AB3698">
        <v>7</v>
      </c>
      <c r="AC3698">
        <v>0</v>
      </c>
      <c r="AD3698" s="1" t="s">
        <v>50</v>
      </c>
      <c r="AE3698" t="b">
        <v>0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s="1" t="s">
        <v>53</v>
      </c>
      <c r="AS3698" s="1" t="s">
        <v>53</v>
      </c>
      <c r="AT3698" s="1" t="s">
        <v>53</v>
      </c>
      <c r="AU3698" s="1" t="s">
        <v>51</v>
      </c>
    </row>
    <row r="3699" spans="1:47" x14ac:dyDescent="0.25">
      <c r="A3699" s="1" t="s">
        <v>5373</v>
      </c>
      <c r="B3699">
        <v>4</v>
      </c>
      <c r="C3699" s="2">
        <v>43580.871655092589</v>
      </c>
      <c r="D3699" s="2">
        <v>43581.079594907409</v>
      </c>
      <c r="E3699">
        <v>39.729230000000001</v>
      </c>
      <c r="F3699">
        <v>-105.17267</v>
      </c>
      <c r="G3699">
        <v>39.766463999999999</v>
      </c>
      <c r="H3699">
        <v>-105.14297999999999</v>
      </c>
      <c r="I3699">
        <v>3.0179999999999998</v>
      </c>
      <c r="J3699" s="1" t="s">
        <v>3555</v>
      </c>
      <c r="L3699" s="1" t="s">
        <v>133</v>
      </c>
      <c r="M3699" s="1" t="s">
        <v>47</v>
      </c>
      <c r="N3699" s="1" t="s">
        <v>269</v>
      </c>
      <c r="O3699" s="1" t="s">
        <v>115</v>
      </c>
      <c r="P3699" s="1" t="s">
        <v>198</v>
      </c>
      <c r="Q3699" s="1" t="s">
        <v>270</v>
      </c>
      <c r="R3699" s="1" t="s">
        <v>48</v>
      </c>
      <c r="S3699" s="1" t="s">
        <v>79</v>
      </c>
      <c r="T3699" s="1" t="s">
        <v>205</v>
      </c>
      <c r="U3699" s="2">
        <v>43580.865972222222</v>
      </c>
      <c r="V3699">
        <v>55</v>
      </c>
      <c r="W3699">
        <v>55</v>
      </c>
      <c r="X3699">
        <v>36</v>
      </c>
      <c r="Y3699">
        <v>24.52</v>
      </c>
      <c r="Z3699">
        <v>30</v>
      </c>
      <c r="AA3699" s="1" t="s">
        <v>63</v>
      </c>
      <c r="AB3699">
        <v>7</v>
      </c>
      <c r="AC3699">
        <v>0</v>
      </c>
      <c r="AD3699" s="1" t="s">
        <v>50</v>
      </c>
      <c r="AE3699" t="b">
        <v>0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s="1" t="s">
        <v>53</v>
      </c>
      <c r="AS3699" s="1" t="s">
        <v>53</v>
      </c>
      <c r="AT3699" s="1" t="s">
        <v>53</v>
      </c>
      <c r="AU3699" s="1" t="s">
        <v>51</v>
      </c>
    </row>
    <row r="3700" spans="1:47" x14ac:dyDescent="0.25">
      <c r="A3700" s="1" t="s">
        <v>5374</v>
      </c>
      <c r="B3700">
        <v>4</v>
      </c>
      <c r="C3700" s="2">
        <v>43580.873217592591</v>
      </c>
      <c r="D3700" s="2">
        <v>43580.893148148149</v>
      </c>
      <c r="E3700">
        <v>39.723739999999999</v>
      </c>
      <c r="F3700">
        <v>-105.18149</v>
      </c>
      <c r="G3700">
        <v>39.773525999999997</v>
      </c>
      <c r="H3700">
        <v>-105.14306000000001</v>
      </c>
      <c r="I3700">
        <v>4</v>
      </c>
      <c r="J3700" s="1" t="s">
        <v>3555</v>
      </c>
      <c r="L3700" s="1" t="s">
        <v>133</v>
      </c>
      <c r="M3700" s="1" t="s">
        <v>47</v>
      </c>
      <c r="N3700" s="1" t="s">
        <v>269</v>
      </c>
      <c r="O3700" s="1" t="s">
        <v>115</v>
      </c>
      <c r="P3700" s="1" t="s">
        <v>198</v>
      </c>
      <c r="Q3700" s="1" t="s">
        <v>270</v>
      </c>
      <c r="R3700" s="1" t="s">
        <v>48</v>
      </c>
      <c r="S3700" s="1" t="s">
        <v>79</v>
      </c>
      <c r="T3700" s="1" t="s">
        <v>205</v>
      </c>
      <c r="U3700" s="2">
        <v>43580.865972222222</v>
      </c>
      <c r="V3700">
        <v>55</v>
      </c>
      <c r="W3700">
        <v>55</v>
      </c>
      <c r="X3700">
        <v>36</v>
      </c>
      <c r="Y3700">
        <v>24.52</v>
      </c>
      <c r="Z3700">
        <v>30</v>
      </c>
      <c r="AA3700" s="1" t="s">
        <v>63</v>
      </c>
      <c r="AB3700">
        <v>7</v>
      </c>
      <c r="AC3700">
        <v>0</v>
      </c>
      <c r="AD3700" s="1" t="s">
        <v>50</v>
      </c>
      <c r="AE3700" t="b">
        <v>0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s="1" t="s">
        <v>53</v>
      </c>
      <c r="AS3700" s="1" t="s">
        <v>53</v>
      </c>
      <c r="AT3700" s="1" t="s">
        <v>53</v>
      </c>
      <c r="AU3700" s="1" t="s">
        <v>51</v>
      </c>
    </row>
    <row r="3701" spans="1:47" x14ac:dyDescent="0.25">
      <c r="A3701" s="1" t="s">
        <v>5375</v>
      </c>
      <c r="B3701">
        <v>4</v>
      </c>
      <c r="C3701" s="2">
        <v>43580.873217592591</v>
      </c>
      <c r="D3701" s="2">
        <v>43580.893148148149</v>
      </c>
      <c r="E3701">
        <v>39.773288999999998</v>
      </c>
      <c r="F3701">
        <v>-105.1434</v>
      </c>
      <c r="G3701">
        <v>39.723503000000001</v>
      </c>
      <c r="H3701">
        <v>-105.18242499999999</v>
      </c>
      <c r="I3701">
        <v>4.016</v>
      </c>
      <c r="J3701" s="1" t="s">
        <v>5372</v>
      </c>
      <c r="L3701" s="1" t="s">
        <v>137</v>
      </c>
      <c r="M3701" s="1" t="s">
        <v>47</v>
      </c>
      <c r="N3701" s="1" t="s">
        <v>269</v>
      </c>
      <c r="O3701" s="1" t="s">
        <v>115</v>
      </c>
      <c r="P3701" s="1" t="s">
        <v>198</v>
      </c>
      <c r="Q3701" s="1" t="s">
        <v>270</v>
      </c>
      <c r="R3701" s="1" t="s">
        <v>48</v>
      </c>
      <c r="S3701" s="1" t="s">
        <v>79</v>
      </c>
      <c r="T3701" s="1" t="s">
        <v>205</v>
      </c>
      <c r="U3701" s="2">
        <v>43580.865972222222</v>
      </c>
      <c r="V3701">
        <v>55</v>
      </c>
      <c r="W3701">
        <v>55</v>
      </c>
      <c r="X3701">
        <v>36</v>
      </c>
      <c r="Y3701">
        <v>24.52</v>
      </c>
      <c r="Z3701">
        <v>30</v>
      </c>
      <c r="AA3701" s="1" t="s">
        <v>63</v>
      </c>
      <c r="AB3701">
        <v>7</v>
      </c>
      <c r="AC3701">
        <v>0</v>
      </c>
      <c r="AD3701" s="1" t="s">
        <v>50</v>
      </c>
      <c r="AE3701" t="b">
        <v>0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s="1" t="s">
        <v>53</v>
      </c>
      <c r="AS3701" s="1" t="s">
        <v>53</v>
      </c>
      <c r="AT3701" s="1" t="s">
        <v>53</v>
      </c>
      <c r="AU3701" s="1" t="s">
        <v>51</v>
      </c>
    </row>
    <row r="3702" spans="1:47" x14ac:dyDescent="0.25">
      <c r="A3702" s="1" t="s">
        <v>5376</v>
      </c>
      <c r="B3702">
        <v>4</v>
      </c>
      <c r="C3702" s="2">
        <v>43580.873217592591</v>
      </c>
      <c r="D3702" s="2">
        <v>43580.893148148149</v>
      </c>
      <c r="E3702">
        <v>39.723739999999999</v>
      </c>
      <c r="F3702">
        <v>-105.18149</v>
      </c>
      <c r="G3702">
        <v>39.773524999999999</v>
      </c>
      <c r="H3702">
        <v>-105.14306000000001</v>
      </c>
      <c r="I3702">
        <v>4</v>
      </c>
      <c r="J3702" s="1" t="s">
        <v>1746</v>
      </c>
      <c r="L3702" s="1" t="s">
        <v>133</v>
      </c>
      <c r="M3702" s="1" t="s">
        <v>47</v>
      </c>
      <c r="N3702" s="1" t="s">
        <v>269</v>
      </c>
      <c r="O3702" s="1" t="s">
        <v>115</v>
      </c>
      <c r="P3702" s="1" t="s">
        <v>198</v>
      </c>
      <c r="Q3702" s="1" t="s">
        <v>270</v>
      </c>
      <c r="R3702" s="1" t="s">
        <v>48</v>
      </c>
      <c r="S3702" s="1" t="s">
        <v>79</v>
      </c>
      <c r="T3702" s="1" t="s">
        <v>205</v>
      </c>
      <c r="U3702" s="2">
        <v>43580.865972222222</v>
      </c>
      <c r="V3702">
        <v>55</v>
      </c>
      <c r="W3702">
        <v>55</v>
      </c>
      <c r="X3702">
        <v>36</v>
      </c>
      <c r="Y3702">
        <v>24.52</v>
      </c>
      <c r="Z3702">
        <v>30</v>
      </c>
      <c r="AA3702" s="1" t="s">
        <v>63</v>
      </c>
      <c r="AB3702">
        <v>7</v>
      </c>
      <c r="AC3702">
        <v>0</v>
      </c>
      <c r="AD3702" s="1" t="s">
        <v>50</v>
      </c>
      <c r="AE3702" t="b">
        <v>0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s="1" t="s">
        <v>53</v>
      </c>
      <c r="AS3702" s="1" t="s">
        <v>53</v>
      </c>
      <c r="AT3702" s="1" t="s">
        <v>53</v>
      </c>
      <c r="AU3702" s="1" t="s">
        <v>51</v>
      </c>
    </row>
    <row r="3703" spans="1:47" x14ac:dyDescent="0.25">
      <c r="A3703" s="1" t="s">
        <v>3554</v>
      </c>
      <c r="B3703">
        <v>4</v>
      </c>
      <c r="C3703" s="2">
        <v>43580.937280092592</v>
      </c>
      <c r="D3703" s="2">
        <v>43581.142789351848</v>
      </c>
      <c r="E3703">
        <v>39.729230000000001</v>
      </c>
      <c r="F3703">
        <v>-105.17267</v>
      </c>
      <c r="G3703">
        <v>39.766463999999999</v>
      </c>
      <c r="H3703">
        <v>-105.14297999999999</v>
      </c>
      <c r="I3703">
        <v>3.0179999999999998</v>
      </c>
      <c r="J3703" s="1" t="s">
        <v>3555</v>
      </c>
      <c r="L3703" s="1" t="s">
        <v>133</v>
      </c>
      <c r="M3703" s="1" t="s">
        <v>47</v>
      </c>
      <c r="N3703" s="1" t="s">
        <v>269</v>
      </c>
      <c r="O3703" s="1" t="s">
        <v>115</v>
      </c>
      <c r="P3703" s="1" t="s">
        <v>198</v>
      </c>
      <c r="Q3703" s="1" t="s">
        <v>270</v>
      </c>
      <c r="R3703" s="1" t="s">
        <v>48</v>
      </c>
      <c r="S3703" s="1" t="s">
        <v>79</v>
      </c>
      <c r="T3703" s="1" t="s">
        <v>205</v>
      </c>
      <c r="U3703" s="2">
        <v>43580.941666666666</v>
      </c>
      <c r="V3703">
        <v>52</v>
      </c>
      <c r="W3703">
        <v>52</v>
      </c>
      <c r="X3703">
        <v>47</v>
      </c>
      <c r="Y3703">
        <v>24.54</v>
      </c>
      <c r="Z3703">
        <v>10</v>
      </c>
      <c r="AA3703" s="1" t="s">
        <v>8942</v>
      </c>
      <c r="AB3703">
        <v>0</v>
      </c>
      <c r="AC3703">
        <v>0</v>
      </c>
      <c r="AD3703" s="1" t="s">
        <v>50</v>
      </c>
      <c r="AE3703" t="b">
        <v>0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s="1" t="s">
        <v>53</v>
      </c>
      <c r="AS3703" s="1" t="s">
        <v>53</v>
      </c>
      <c r="AT3703" s="1" t="s">
        <v>53</v>
      </c>
      <c r="AU3703" s="1" t="s">
        <v>53</v>
      </c>
    </row>
    <row r="3704" spans="1:47" x14ac:dyDescent="0.25">
      <c r="A3704" s="1" t="s">
        <v>7814</v>
      </c>
      <c r="B3704">
        <v>3</v>
      </c>
      <c r="C3704" s="2">
        <v>43580.900821759256</v>
      </c>
      <c r="D3704" s="2">
        <v>43580.921550925923</v>
      </c>
      <c r="E3704">
        <v>39.666286999999997</v>
      </c>
      <c r="F3704">
        <v>-107.89887299999999</v>
      </c>
      <c r="G3704">
        <v>39.665314000000002</v>
      </c>
      <c r="H3704">
        <v>-107.897902</v>
      </c>
      <c r="I3704">
        <v>8.5000000000000006E-2</v>
      </c>
      <c r="J3704" s="1" t="s">
        <v>95</v>
      </c>
      <c r="K3704">
        <v>12999</v>
      </c>
      <c r="L3704" s="1" t="s">
        <v>6806</v>
      </c>
      <c r="M3704" s="1" t="s">
        <v>97</v>
      </c>
      <c r="N3704" s="1" t="s">
        <v>802</v>
      </c>
      <c r="O3704" s="1" t="s">
        <v>187</v>
      </c>
      <c r="P3704" s="1" t="s">
        <v>198</v>
      </c>
      <c r="Q3704" s="1" t="s">
        <v>7815</v>
      </c>
      <c r="R3704" s="1" t="s">
        <v>48</v>
      </c>
      <c r="S3704" s="1" t="s">
        <v>79</v>
      </c>
      <c r="T3704" s="1" t="s">
        <v>528</v>
      </c>
      <c r="U3704" s="2">
        <v>43580.911805555559</v>
      </c>
      <c r="V3704">
        <v>57</v>
      </c>
      <c r="W3704">
        <v>57</v>
      </c>
      <c r="X3704">
        <v>36</v>
      </c>
      <c r="Y3704">
        <v>24.56</v>
      </c>
      <c r="Z3704">
        <v>10</v>
      </c>
      <c r="AA3704" s="1" t="s">
        <v>72</v>
      </c>
      <c r="AB3704">
        <v>7</v>
      </c>
      <c r="AC3704">
        <v>0</v>
      </c>
      <c r="AD3704" s="1" t="s">
        <v>1067</v>
      </c>
      <c r="AE3704" t="b">
        <v>0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s="1" t="s">
        <v>53</v>
      </c>
      <c r="AS3704" s="1" t="s">
        <v>53</v>
      </c>
      <c r="AT3704" s="1" t="s">
        <v>53</v>
      </c>
      <c r="AU3704" s="1" t="s">
        <v>51</v>
      </c>
    </row>
    <row r="3705" spans="1:47" x14ac:dyDescent="0.25">
      <c r="A3705" s="1" t="s">
        <v>7816</v>
      </c>
      <c r="B3705">
        <v>3</v>
      </c>
      <c r="C3705" s="2">
        <v>43580.941967592589</v>
      </c>
      <c r="D3705" s="2">
        <v>43580.961886574078</v>
      </c>
      <c r="E3705">
        <v>39.578380000000003</v>
      </c>
      <c r="F3705">
        <v>-107.771406</v>
      </c>
      <c r="G3705">
        <v>39.730767</v>
      </c>
      <c r="H3705">
        <v>-107.943771</v>
      </c>
      <c r="I3705">
        <v>13.962</v>
      </c>
      <c r="J3705" s="1" t="s">
        <v>7817</v>
      </c>
      <c r="K3705">
        <v>3905</v>
      </c>
      <c r="L3705" s="1" t="s">
        <v>6806</v>
      </c>
      <c r="M3705" s="1" t="s">
        <v>97</v>
      </c>
      <c r="N3705" s="1" t="s">
        <v>802</v>
      </c>
      <c r="O3705" s="1" t="s">
        <v>187</v>
      </c>
      <c r="P3705" s="1" t="s">
        <v>198</v>
      </c>
      <c r="Q3705" s="1" t="s">
        <v>7818</v>
      </c>
      <c r="R3705" s="1" t="s">
        <v>48</v>
      </c>
      <c r="S3705" s="1" t="s">
        <v>79</v>
      </c>
      <c r="T3705" s="1" t="s">
        <v>528</v>
      </c>
      <c r="U3705" s="2">
        <v>43580.953472222223</v>
      </c>
      <c r="V3705">
        <v>52</v>
      </c>
      <c r="W3705">
        <v>52</v>
      </c>
      <c r="X3705">
        <v>41</v>
      </c>
      <c r="Y3705">
        <v>24.56</v>
      </c>
      <c r="Z3705">
        <v>10</v>
      </c>
      <c r="AA3705" s="1" t="s">
        <v>63</v>
      </c>
      <c r="AB3705">
        <v>8</v>
      </c>
      <c r="AC3705">
        <v>0</v>
      </c>
      <c r="AD3705" s="1" t="s">
        <v>1067</v>
      </c>
      <c r="AE3705" t="b">
        <v>0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s="1" t="s">
        <v>53</v>
      </c>
      <c r="AS3705" s="1" t="s">
        <v>53</v>
      </c>
      <c r="AT3705" s="1" t="s">
        <v>53</v>
      </c>
      <c r="AU3705" s="1" t="s">
        <v>53</v>
      </c>
    </row>
    <row r="3706" spans="1:47" x14ac:dyDescent="0.25">
      <c r="A3706" s="1" t="s">
        <v>7819</v>
      </c>
      <c r="B3706">
        <v>4</v>
      </c>
      <c r="C3706" s="2">
        <v>43580.940925925926</v>
      </c>
      <c r="D3706" s="2">
        <v>43580.960509259261</v>
      </c>
      <c r="E3706">
        <v>39.730767</v>
      </c>
      <c r="F3706">
        <v>-107.943771</v>
      </c>
      <c r="G3706">
        <v>39.578380000000003</v>
      </c>
      <c r="H3706">
        <v>-107.771406</v>
      </c>
      <c r="I3706">
        <v>13.962</v>
      </c>
      <c r="J3706" s="1" t="s">
        <v>2710</v>
      </c>
      <c r="K3706">
        <v>18584</v>
      </c>
      <c r="L3706" s="1" t="s">
        <v>6806</v>
      </c>
      <c r="M3706" s="1" t="s">
        <v>47</v>
      </c>
      <c r="N3706" s="1" t="s">
        <v>802</v>
      </c>
      <c r="O3706" s="1" t="s">
        <v>187</v>
      </c>
      <c r="P3706" s="1" t="s">
        <v>198</v>
      </c>
      <c r="Q3706" s="1" t="s">
        <v>6848</v>
      </c>
      <c r="R3706" s="1" t="s">
        <v>48</v>
      </c>
      <c r="S3706" s="1" t="s">
        <v>79</v>
      </c>
      <c r="T3706" s="1" t="s">
        <v>528</v>
      </c>
      <c r="U3706" s="2">
        <v>43580.953472222223</v>
      </c>
      <c r="V3706">
        <v>52</v>
      </c>
      <c r="W3706">
        <v>52</v>
      </c>
      <c r="X3706">
        <v>41</v>
      </c>
      <c r="Y3706">
        <v>24.56</v>
      </c>
      <c r="Z3706">
        <v>10</v>
      </c>
      <c r="AA3706" s="1" t="s">
        <v>63</v>
      </c>
      <c r="AB3706">
        <v>8</v>
      </c>
      <c r="AC3706">
        <v>0</v>
      </c>
      <c r="AD3706" s="1" t="s">
        <v>1067</v>
      </c>
      <c r="AE3706" t="b">
        <v>0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s="1" t="s">
        <v>53</v>
      </c>
      <c r="AS3706" s="1" t="s">
        <v>53</v>
      </c>
      <c r="AT3706" s="1" t="s">
        <v>53</v>
      </c>
      <c r="AU3706" s="1" t="s">
        <v>53</v>
      </c>
    </row>
    <row r="3707" spans="1:47" x14ac:dyDescent="0.25">
      <c r="A3707" s="1" t="s">
        <v>1741</v>
      </c>
      <c r="B3707">
        <v>4</v>
      </c>
      <c r="C3707" s="2">
        <v>43581.256562499999</v>
      </c>
      <c r="D3707" s="2">
        <v>43581.277361111112</v>
      </c>
      <c r="E3707">
        <v>39.74286</v>
      </c>
      <c r="F3707">
        <v>-105.15581</v>
      </c>
      <c r="G3707">
        <v>39.737400000000001</v>
      </c>
      <c r="H3707">
        <v>-105.16266</v>
      </c>
      <c r="I3707">
        <v>0.52400000000000002</v>
      </c>
      <c r="J3707" s="1" t="s">
        <v>1742</v>
      </c>
      <c r="L3707" s="1" t="s">
        <v>137</v>
      </c>
      <c r="M3707" s="1" t="s">
        <v>47</v>
      </c>
      <c r="N3707" s="1" t="s">
        <v>269</v>
      </c>
      <c r="O3707" s="1" t="s">
        <v>115</v>
      </c>
      <c r="P3707" s="1" t="s">
        <v>198</v>
      </c>
      <c r="Q3707" s="1" t="s">
        <v>270</v>
      </c>
      <c r="R3707" s="1" t="s">
        <v>48</v>
      </c>
      <c r="S3707" s="1" t="s">
        <v>79</v>
      </c>
      <c r="T3707" s="1" t="s">
        <v>205</v>
      </c>
      <c r="U3707" s="2">
        <v>43581.248611111114</v>
      </c>
      <c r="V3707">
        <v>46</v>
      </c>
      <c r="W3707">
        <v>44</v>
      </c>
      <c r="X3707">
        <v>57</v>
      </c>
      <c r="Y3707">
        <v>24.41</v>
      </c>
      <c r="Z3707">
        <v>10</v>
      </c>
      <c r="AA3707" s="1" t="s">
        <v>58</v>
      </c>
      <c r="AB3707">
        <v>6</v>
      </c>
      <c r="AC3707">
        <v>0</v>
      </c>
      <c r="AD3707" s="1" t="s">
        <v>1067</v>
      </c>
      <c r="AE3707" t="b">
        <v>0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s="1" t="s">
        <v>51</v>
      </c>
      <c r="AS3707" s="1" t="s">
        <v>51</v>
      </c>
      <c r="AT3707" s="1" t="s">
        <v>51</v>
      </c>
      <c r="AU3707" s="1" t="s">
        <v>51</v>
      </c>
    </row>
    <row r="3708" spans="1:47" x14ac:dyDescent="0.25">
      <c r="A3708" s="1" t="s">
        <v>1743</v>
      </c>
      <c r="B3708">
        <v>4</v>
      </c>
      <c r="C3708" s="2">
        <v>43581.313333333332</v>
      </c>
      <c r="D3708" s="2">
        <v>43581.480983796297</v>
      </c>
      <c r="E3708">
        <v>39.758319</v>
      </c>
      <c r="F3708">
        <v>-105.14377</v>
      </c>
      <c r="G3708">
        <v>39.724789999999999</v>
      </c>
      <c r="H3708">
        <v>-105.18044999999999</v>
      </c>
      <c r="I3708">
        <v>3.0270000000000001</v>
      </c>
      <c r="J3708" s="1" t="s">
        <v>1744</v>
      </c>
      <c r="L3708" s="1" t="s">
        <v>137</v>
      </c>
      <c r="M3708" s="1" t="s">
        <v>47</v>
      </c>
      <c r="N3708" s="1" t="s">
        <v>269</v>
      </c>
      <c r="O3708" s="1" t="s">
        <v>115</v>
      </c>
      <c r="P3708" s="1" t="s">
        <v>198</v>
      </c>
      <c r="Q3708" s="1" t="s">
        <v>270</v>
      </c>
      <c r="R3708" s="1" t="s">
        <v>48</v>
      </c>
      <c r="S3708" s="1" t="s">
        <v>79</v>
      </c>
      <c r="T3708" s="1" t="s">
        <v>205</v>
      </c>
      <c r="U3708" s="2">
        <v>43581.325694444444</v>
      </c>
      <c r="V3708">
        <v>48</v>
      </c>
      <c r="W3708">
        <v>46</v>
      </c>
      <c r="X3708">
        <v>50</v>
      </c>
      <c r="Y3708">
        <v>24.4</v>
      </c>
      <c r="Z3708">
        <v>10</v>
      </c>
      <c r="AA3708" s="1" t="s">
        <v>58</v>
      </c>
      <c r="AB3708">
        <v>5</v>
      </c>
      <c r="AC3708">
        <v>0</v>
      </c>
      <c r="AD3708" s="1" t="s">
        <v>1067</v>
      </c>
      <c r="AE3708" t="b">
        <v>0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s="1" t="s">
        <v>51</v>
      </c>
      <c r="AS3708" s="1" t="s">
        <v>51</v>
      </c>
      <c r="AT3708" s="1" t="s">
        <v>51</v>
      </c>
      <c r="AU3708" s="1" t="s">
        <v>51</v>
      </c>
    </row>
    <row r="3709" spans="1:47" x14ac:dyDescent="0.25">
      <c r="A3709" s="1" t="s">
        <v>1797</v>
      </c>
      <c r="B3709">
        <v>3</v>
      </c>
      <c r="C3709" s="2">
        <v>43581.331574074073</v>
      </c>
      <c r="D3709" s="2">
        <v>43581.352106481485</v>
      </c>
      <c r="E3709">
        <v>39.783949999999997</v>
      </c>
      <c r="F3709">
        <v>-105.02839</v>
      </c>
      <c r="G3709">
        <v>39.784199999999998</v>
      </c>
      <c r="H3709">
        <v>-105.025246</v>
      </c>
      <c r="I3709">
        <v>0.16800000000000001</v>
      </c>
      <c r="J3709" s="1" t="s">
        <v>1151</v>
      </c>
      <c r="L3709" s="1" t="s">
        <v>133</v>
      </c>
      <c r="M3709" s="1" t="s">
        <v>47</v>
      </c>
      <c r="N3709" s="1" t="s">
        <v>131</v>
      </c>
      <c r="O3709" s="1" t="s">
        <v>131</v>
      </c>
      <c r="P3709" s="1" t="s">
        <v>198</v>
      </c>
      <c r="Q3709" s="1" t="s">
        <v>352</v>
      </c>
      <c r="R3709" s="1" t="s">
        <v>48</v>
      </c>
      <c r="S3709" s="1" t="s">
        <v>79</v>
      </c>
      <c r="T3709" s="1" t="s">
        <v>205</v>
      </c>
      <c r="U3709" s="2">
        <v>43581.325694444444</v>
      </c>
      <c r="V3709">
        <v>48</v>
      </c>
      <c r="W3709">
        <v>46</v>
      </c>
      <c r="X3709">
        <v>50</v>
      </c>
      <c r="Y3709">
        <v>24.4</v>
      </c>
      <c r="Z3709">
        <v>10</v>
      </c>
      <c r="AA3709" s="1" t="s">
        <v>58</v>
      </c>
      <c r="AB3709">
        <v>5</v>
      </c>
      <c r="AC3709">
        <v>0</v>
      </c>
      <c r="AD3709" s="1" t="s">
        <v>1067</v>
      </c>
      <c r="AE3709" t="b">
        <v>0</v>
      </c>
      <c r="AF3709" t="b">
        <v>0</v>
      </c>
      <c r="AG3709" t="b">
        <v>0</v>
      </c>
      <c r="AH3709" t="b">
        <v>0</v>
      </c>
      <c r="AI3709" t="b">
        <v>1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s="1" t="s">
        <v>51</v>
      </c>
      <c r="AS3709" s="1" t="s">
        <v>51</v>
      </c>
      <c r="AT3709" s="1" t="s">
        <v>51</v>
      </c>
      <c r="AU3709" s="1" t="s">
        <v>51</v>
      </c>
    </row>
    <row r="3710" spans="1:47" x14ac:dyDescent="0.25">
      <c r="A3710" s="1" t="s">
        <v>3820</v>
      </c>
      <c r="B3710">
        <v>3</v>
      </c>
      <c r="C3710" s="2">
        <v>43581.363229166665</v>
      </c>
      <c r="D3710" s="2">
        <v>43581.383703703701</v>
      </c>
      <c r="E3710">
        <v>39.997340000000001</v>
      </c>
      <c r="F3710">
        <v>-104.98218</v>
      </c>
      <c r="G3710">
        <v>40.000869999999999</v>
      </c>
      <c r="H3710">
        <v>-104.98059000000001</v>
      </c>
      <c r="I3710">
        <v>0.25800000000000001</v>
      </c>
      <c r="J3710" s="1" t="s">
        <v>570</v>
      </c>
      <c r="L3710" s="1" t="s">
        <v>194</v>
      </c>
      <c r="M3710" s="1" t="s">
        <v>47</v>
      </c>
      <c r="N3710" s="1" t="s">
        <v>244</v>
      </c>
      <c r="O3710" s="1" t="s">
        <v>147</v>
      </c>
      <c r="P3710" s="1" t="s">
        <v>198</v>
      </c>
      <c r="Q3710" s="1" t="s">
        <v>271</v>
      </c>
      <c r="R3710" s="1" t="s">
        <v>48</v>
      </c>
      <c r="S3710" s="1" t="s">
        <v>79</v>
      </c>
      <c r="T3710" s="1" t="s">
        <v>272</v>
      </c>
      <c r="U3710" s="2">
        <v>43581.35833333333</v>
      </c>
      <c r="V3710">
        <v>49</v>
      </c>
      <c r="W3710">
        <v>48</v>
      </c>
      <c r="X3710">
        <v>52</v>
      </c>
      <c r="Y3710">
        <v>24.9</v>
      </c>
      <c r="Z3710">
        <v>10</v>
      </c>
      <c r="AA3710" s="1" t="s">
        <v>58</v>
      </c>
      <c r="AB3710">
        <v>5</v>
      </c>
      <c r="AC3710">
        <v>0</v>
      </c>
      <c r="AD3710" s="1" t="s">
        <v>50</v>
      </c>
      <c r="AE3710" t="b">
        <v>0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s="1" t="s">
        <v>51</v>
      </c>
      <c r="AS3710" s="1" t="s">
        <v>51</v>
      </c>
      <c r="AT3710" s="1" t="s">
        <v>51</v>
      </c>
      <c r="AU3710" s="1" t="s">
        <v>51</v>
      </c>
    </row>
    <row r="3711" spans="1:47" x14ac:dyDescent="0.25">
      <c r="A3711" s="1" t="s">
        <v>1944</v>
      </c>
      <c r="B3711">
        <v>3</v>
      </c>
      <c r="C3711" s="2">
        <v>43581.338333333333</v>
      </c>
      <c r="D3711" s="2">
        <v>43581.3590625</v>
      </c>
      <c r="E3711">
        <v>39.778289999999998</v>
      </c>
      <c r="F3711">
        <v>-104.897431</v>
      </c>
      <c r="G3711">
        <v>39.778149999999997</v>
      </c>
      <c r="H3711">
        <v>-104.89465</v>
      </c>
      <c r="I3711">
        <v>0.14799999999999999</v>
      </c>
      <c r="J3711" s="1" t="s">
        <v>417</v>
      </c>
      <c r="L3711" s="1" t="s">
        <v>133</v>
      </c>
      <c r="M3711" s="1" t="s">
        <v>47</v>
      </c>
      <c r="N3711" s="1" t="s">
        <v>131</v>
      </c>
      <c r="O3711" s="1" t="s">
        <v>131</v>
      </c>
      <c r="P3711" s="1" t="s">
        <v>198</v>
      </c>
      <c r="Q3711" s="1" t="s">
        <v>246</v>
      </c>
      <c r="R3711" s="1" t="s">
        <v>48</v>
      </c>
      <c r="S3711" s="1" t="s">
        <v>79</v>
      </c>
      <c r="T3711" s="1" t="s">
        <v>205</v>
      </c>
      <c r="U3711" s="2">
        <v>43581.325694444444</v>
      </c>
      <c r="V3711">
        <v>48</v>
      </c>
      <c r="W3711">
        <v>46</v>
      </c>
      <c r="X3711">
        <v>50</v>
      </c>
      <c r="Y3711">
        <v>24.4</v>
      </c>
      <c r="Z3711">
        <v>10</v>
      </c>
      <c r="AA3711" s="1" t="s">
        <v>58</v>
      </c>
      <c r="AB3711">
        <v>5</v>
      </c>
      <c r="AC3711">
        <v>0</v>
      </c>
      <c r="AD3711" s="1" t="s">
        <v>1067</v>
      </c>
      <c r="AE3711" t="b">
        <v>0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s="1" t="s">
        <v>51</v>
      </c>
      <c r="AS3711" s="1" t="s">
        <v>51</v>
      </c>
      <c r="AT3711" s="1" t="s">
        <v>51</v>
      </c>
      <c r="AU3711" s="1" t="s">
        <v>51</v>
      </c>
    </row>
    <row r="3712" spans="1:47" x14ac:dyDescent="0.25">
      <c r="A3712" s="1" t="s">
        <v>1745</v>
      </c>
      <c r="B3712">
        <v>4</v>
      </c>
      <c r="C3712" s="2">
        <v>43581.3440625</v>
      </c>
      <c r="D3712" s="2">
        <v>43581.364733796298</v>
      </c>
      <c r="E3712">
        <v>39.724148999999997</v>
      </c>
      <c r="F3712">
        <v>-105.18086599999999</v>
      </c>
      <c r="G3712">
        <v>39.766463999999999</v>
      </c>
      <c r="H3712">
        <v>-105.14297999999999</v>
      </c>
      <c r="I3712">
        <v>3.55</v>
      </c>
      <c r="J3712" s="1" t="s">
        <v>1746</v>
      </c>
      <c r="L3712" s="1" t="s">
        <v>133</v>
      </c>
      <c r="M3712" s="1" t="s">
        <v>47</v>
      </c>
      <c r="N3712" s="1" t="s">
        <v>269</v>
      </c>
      <c r="O3712" s="1" t="s">
        <v>115</v>
      </c>
      <c r="P3712" s="1" t="s">
        <v>198</v>
      </c>
      <c r="Q3712" s="1" t="s">
        <v>270</v>
      </c>
      <c r="R3712" s="1" t="s">
        <v>48</v>
      </c>
      <c r="S3712" s="1" t="s">
        <v>79</v>
      </c>
      <c r="T3712" s="1" t="s">
        <v>205</v>
      </c>
      <c r="U3712" s="2">
        <v>43581.325694444444</v>
      </c>
      <c r="V3712">
        <v>48</v>
      </c>
      <c r="W3712">
        <v>46</v>
      </c>
      <c r="X3712">
        <v>50</v>
      </c>
      <c r="Y3712">
        <v>24.4</v>
      </c>
      <c r="Z3712">
        <v>10</v>
      </c>
      <c r="AA3712" s="1" t="s">
        <v>58</v>
      </c>
      <c r="AB3712">
        <v>5</v>
      </c>
      <c r="AC3712">
        <v>0</v>
      </c>
      <c r="AD3712" s="1" t="s">
        <v>1067</v>
      </c>
      <c r="AE3712" t="b">
        <v>0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s="1" t="s">
        <v>51</v>
      </c>
      <c r="AS3712" s="1" t="s">
        <v>51</v>
      </c>
      <c r="AT3712" s="1" t="s">
        <v>51</v>
      </c>
      <c r="AU3712" s="1" t="s">
        <v>51</v>
      </c>
    </row>
    <row r="3713" spans="1:47" x14ac:dyDescent="0.25">
      <c r="A3713" s="1" t="s">
        <v>3418</v>
      </c>
      <c r="B3713">
        <v>4</v>
      </c>
      <c r="C3713" s="2">
        <v>43581.417939814812</v>
      </c>
      <c r="D3713" s="2">
        <v>43581.606157407405</v>
      </c>
      <c r="E3713">
        <v>39.758319</v>
      </c>
      <c r="F3713">
        <v>-105.14377</v>
      </c>
      <c r="G3713">
        <v>39.724789999999999</v>
      </c>
      <c r="H3713">
        <v>-105.18044999999999</v>
      </c>
      <c r="I3713">
        <v>3.0270000000000001</v>
      </c>
      <c r="J3713" s="1" t="s">
        <v>1744</v>
      </c>
      <c r="L3713" s="1" t="s">
        <v>137</v>
      </c>
      <c r="M3713" s="1" t="s">
        <v>47</v>
      </c>
      <c r="N3713" s="1" t="s">
        <v>269</v>
      </c>
      <c r="O3713" s="1" t="s">
        <v>115</v>
      </c>
      <c r="P3713" s="1" t="s">
        <v>198</v>
      </c>
      <c r="Q3713" s="1" t="s">
        <v>270</v>
      </c>
      <c r="R3713" s="1" t="s">
        <v>48</v>
      </c>
      <c r="S3713" s="1" t="s">
        <v>79</v>
      </c>
      <c r="T3713" s="1" t="s">
        <v>205</v>
      </c>
      <c r="U3713" s="2">
        <v>43581.409722222219</v>
      </c>
      <c r="V3713">
        <v>55</v>
      </c>
      <c r="W3713">
        <v>55</v>
      </c>
      <c r="X3713">
        <v>41</v>
      </c>
      <c r="Y3713">
        <v>24.38</v>
      </c>
      <c r="Z3713">
        <v>10</v>
      </c>
      <c r="AA3713" s="1" t="s">
        <v>61</v>
      </c>
      <c r="AB3713">
        <v>3</v>
      </c>
      <c r="AC3713">
        <v>0</v>
      </c>
      <c r="AD3713" s="1" t="s">
        <v>50</v>
      </c>
      <c r="AE3713" t="b">
        <v>0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s="1" t="s">
        <v>51</v>
      </c>
      <c r="AS3713" s="1" t="s">
        <v>51</v>
      </c>
      <c r="AT3713" s="1" t="s">
        <v>51</v>
      </c>
      <c r="AU3713" s="1" t="s">
        <v>51</v>
      </c>
    </row>
    <row r="3714" spans="1:47" x14ac:dyDescent="0.25">
      <c r="A3714" s="1" t="s">
        <v>3588</v>
      </c>
      <c r="B3714">
        <v>4</v>
      </c>
      <c r="C3714" s="2">
        <v>43581.428356481483</v>
      </c>
      <c r="D3714" s="2">
        <v>43581.636018518519</v>
      </c>
      <c r="E3714">
        <v>39.729230000000001</v>
      </c>
      <c r="F3714">
        <v>-105.17267</v>
      </c>
      <c r="G3714">
        <v>39.766463999999999</v>
      </c>
      <c r="H3714">
        <v>-105.14297999999999</v>
      </c>
      <c r="I3714">
        <v>3.0179999999999998</v>
      </c>
      <c r="J3714" s="1" t="s">
        <v>3555</v>
      </c>
      <c r="L3714" s="1" t="s">
        <v>133</v>
      </c>
      <c r="M3714" s="1" t="s">
        <v>47</v>
      </c>
      <c r="N3714" s="1" t="s">
        <v>269</v>
      </c>
      <c r="O3714" s="1" t="s">
        <v>115</v>
      </c>
      <c r="P3714" s="1" t="s">
        <v>198</v>
      </c>
      <c r="Q3714" s="1" t="s">
        <v>270</v>
      </c>
      <c r="R3714" s="1" t="s">
        <v>48</v>
      </c>
      <c r="S3714" s="1" t="s">
        <v>79</v>
      </c>
      <c r="T3714" s="1" t="s">
        <v>205</v>
      </c>
      <c r="U3714" s="2">
        <v>43581.409722222219</v>
      </c>
      <c r="V3714">
        <v>55</v>
      </c>
      <c r="W3714">
        <v>55</v>
      </c>
      <c r="X3714">
        <v>41</v>
      </c>
      <c r="Y3714">
        <v>24.38</v>
      </c>
      <c r="Z3714">
        <v>10</v>
      </c>
      <c r="AA3714" s="1" t="s">
        <v>61</v>
      </c>
      <c r="AB3714">
        <v>3</v>
      </c>
      <c r="AC3714">
        <v>0</v>
      </c>
      <c r="AD3714" s="1" t="s">
        <v>50</v>
      </c>
      <c r="AE3714" t="b">
        <v>0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s="1" t="s">
        <v>51</v>
      </c>
      <c r="AS3714" s="1" t="s">
        <v>51</v>
      </c>
      <c r="AT3714" s="1" t="s">
        <v>51</v>
      </c>
      <c r="AU3714" s="1" t="s">
        <v>51</v>
      </c>
    </row>
    <row r="3715" spans="1:47" x14ac:dyDescent="0.25">
      <c r="A3715" s="1" t="s">
        <v>2462</v>
      </c>
      <c r="B3715">
        <v>3</v>
      </c>
      <c r="C3715" s="2">
        <v>43581.413229166668</v>
      </c>
      <c r="D3715" s="2">
        <v>43581.433738425927</v>
      </c>
      <c r="E3715">
        <v>39.630034999999999</v>
      </c>
      <c r="F3715">
        <v>-104.905278</v>
      </c>
      <c r="G3715">
        <v>39.628911000000002</v>
      </c>
      <c r="H3715">
        <v>-104.904681</v>
      </c>
      <c r="I3715">
        <v>8.4000000000000005E-2</v>
      </c>
      <c r="J3715" s="1" t="s">
        <v>220</v>
      </c>
      <c r="L3715" s="1" t="s">
        <v>195</v>
      </c>
      <c r="M3715" s="1" t="s">
        <v>47</v>
      </c>
      <c r="N3715" s="1" t="s">
        <v>131</v>
      </c>
      <c r="O3715" s="1" t="s">
        <v>131</v>
      </c>
      <c r="P3715" s="1" t="s">
        <v>198</v>
      </c>
      <c r="Q3715" s="1" t="s">
        <v>414</v>
      </c>
      <c r="R3715" s="1" t="s">
        <v>48</v>
      </c>
      <c r="S3715" s="1" t="s">
        <v>79</v>
      </c>
      <c r="T3715" s="1" t="s">
        <v>200</v>
      </c>
      <c r="U3715" s="2">
        <v>43581.411805555559</v>
      </c>
      <c r="V3715">
        <v>65</v>
      </c>
      <c r="W3715">
        <v>65</v>
      </c>
      <c r="X3715">
        <v>29</v>
      </c>
      <c r="Y3715">
        <v>24.17</v>
      </c>
      <c r="Z3715">
        <v>10</v>
      </c>
      <c r="AA3715" s="1" t="s">
        <v>55</v>
      </c>
      <c r="AB3715">
        <v>9</v>
      </c>
      <c r="AC3715">
        <v>0</v>
      </c>
      <c r="AD3715" s="1" t="s">
        <v>818</v>
      </c>
      <c r="AE3715" t="b">
        <v>0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s="1" t="s">
        <v>51</v>
      </c>
      <c r="AS3715" s="1" t="s">
        <v>51</v>
      </c>
      <c r="AT3715" s="1" t="s">
        <v>51</v>
      </c>
      <c r="AU3715" s="1" t="s">
        <v>51</v>
      </c>
    </row>
    <row r="3716" spans="1:47" x14ac:dyDescent="0.25">
      <c r="A3716" s="1" t="s">
        <v>2281</v>
      </c>
      <c r="B3716">
        <v>4</v>
      </c>
      <c r="C3716" s="2">
        <v>43581.553842592592</v>
      </c>
      <c r="D3716" s="2">
        <v>43581.731111111112</v>
      </c>
      <c r="E3716">
        <v>39.758319</v>
      </c>
      <c r="F3716">
        <v>-105.14377</v>
      </c>
      <c r="G3716">
        <v>39.724789999999999</v>
      </c>
      <c r="H3716">
        <v>-105.18044999999999</v>
      </c>
      <c r="I3716">
        <v>3.0270000000000001</v>
      </c>
      <c r="J3716" s="1" t="s">
        <v>1744</v>
      </c>
      <c r="L3716" s="1" t="s">
        <v>137</v>
      </c>
      <c r="M3716" s="1" t="s">
        <v>47</v>
      </c>
      <c r="N3716" s="1" t="s">
        <v>269</v>
      </c>
      <c r="O3716" s="1" t="s">
        <v>115</v>
      </c>
      <c r="P3716" s="1" t="s">
        <v>198</v>
      </c>
      <c r="Q3716" s="1" t="s">
        <v>270</v>
      </c>
      <c r="R3716" s="1" t="s">
        <v>48</v>
      </c>
      <c r="S3716" s="1" t="s">
        <v>79</v>
      </c>
      <c r="T3716" s="1" t="s">
        <v>205</v>
      </c>
      <c r="U3716" s="2">
        <v>43581.573611111111</v>
      </c>
      <c r="V3716">
        <v>73</v>
      </c>
      <c r="W3716">
        <v>73</v>
      </c>
      <c r="X3716">
        <v>22</v>
      </c>
      <c r="Y3716">
        <v>24.3</v>
      </c>
      <c r="Z3716">
        <v>10</v>
      </c>
      <c r="AA3716" s="1" t="s">
        <v>54</v>
      </c>
      <c r="AB3716">
        <v>5</v>
      </c>
      <c r="AC3716">
        <v>0</v>
      </c>
      <c r="AD3716" s="1" t="s">
        <v>818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s="1" t="s">
        <v>51</v>
      </c>
      <c r="AS3716" s="1" t="s">
        <v>51</v>
      </c>
      <c r="AT3716" s="1" t="s">
        <v>51</v>
      </c>
      <c r="AU3716" s="1" t="s">
        <v>51</v>
      </c>
    </row>
    <row r="3717" spans="1:47" x14ac:dyDescent="0.25">
      <c r="A3717" s="1" t="s">
        <v>7570</v>
      </c>
      <c r="B3717">
        <v>3</v>
      </c>
      <c r="C3717" s="2">
        <v>43581.548101851855</v>
      </c>
      <c r="D3717" s="2">
        <v>43581.568460648145</v>
      </c>
      <c r="E3717">
        <v>38.758929999999999</v>
      </c>
      <c r="F3717">
        <v>-104.75129</v>
      </c>
      <c r="G3717">
        <v>38.763010000000001</v>
      </c>
      <c r="H3717">
        <v>-104.75525</v>
      </c>
      <c r="I3717">
        <v>0.35399999999999998</v>
      </c>
      <c r="J3717" s="1" t="s">
        <v>294</v>
      </c>
      <c r="K3717">
        <v>5127</v>
      </c>
      <c r="L3717" s="1" t="s">
        <v>7245</v>
      </c>
      <c r="M3717" s="1" t="s">
        <v>47</v>
      </c>
      <c r="N3717" s="1" t="s">
        <v>232</v>
      </c>
      <c r="O3717" s="1" t="s">
        <v>193</v>
      </c>
      <c r="P3717" s="1" t="s">
        <v>198</v>
      </c>
      <c r="Q3717" s="1" t="s">
        <v>7571</v>
      </c>
      <c r="R3717" s="1" t="s">
        <v>48</v>
      </c>
      <c r="S3717" s="1" t="s">
        <v>79</v>
      </c>
      <c r="T3717" s="1" t="s">
        <v>249</v>
      </c>
      <c r="U3717" s="2">
        <v>43581.537499999999</v>
      </c>
      <c r="V3717">
        <v>74</v>
      </c>
      <c r="W3717">
        <v>74</v>
      </c>
      <c r="X3717">
        <v>23</v>
      </c>
      <c r="Y3717">
        <v>23.87</v>
      </c>
      <c r="Z3717">
        <v>10</v>
      </c>
      <c r="AA3717" s="1" t="s">
        <v>68</v>
      </c>
      <c r="AB3717">
        <v>10</v>
      </c>
      <c r="AC3717">
        <v>0</v>
      </c>
      <c r="AD3717" s="1" t="s">
        <v>818</v>
      </c>
      <c r="AE3717" t="b">
        <v>0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s="1" t="s">
        <v>51</v>
      </c>
      <c r="AS3717" s="1" t="s">
        <v>51</v>
      </c>
      <c r="AT3717" s="1" t="s">
        <v>51</v>
      </c>
      <c r="AU3717" s="1" t="s">
        <v>51</v>
      </c>
    </row>
    <row r="3718" spans="1:47" x14ac:dyDescent="0.25">
      <c r="A3718" s="1" t="s">
        <v>5700</v>
      </c>
      <c r="B3718">
        <v>3</v>
      </c>
      <c r="C3718" s="2">
        <v>43581.736643518518</v>
      </c>
      <c r="D3718" s="2">
        <v>43581.757349537038</v>
      </c>
      <c r="E3718">
        <v>39.796928999999999</v>
      </c>
      <c r="F3718">
        <v>-105.048478</v>
      </c>
      <c r="G3718">
        <v>39.797029999999999</v>
      </c>
      <c r="H3718">
        <v>-105.04783</v>
      </c>
      <c r="I3718">
        <v>3.5000000000000003E-2</v>
      </c>
      <c r="J3718" s="1" t="s">
        <v>1144</v>
      </c>
      <c r="L3718" s="1" t="s">
        <v>122</v>
      </c>
      <c r="M3718" s="1" t="s">
        <v>47</v>
      </c>
      <c r="N3718" s="1" t="s">
        <v>131</v>
      </c>
      <c r="O3718" s="1" t="s">
        <v>147</v>
      </c>
      <c r="P3718" s="1" t="s">
        <v>198</v>
      </c>
      <c r="Q3718" s="1" t="s">
        <v>367</v>
      </c>
      <c r="R3718" s="1" t="s">
        <v>48</v>
      </c>
      <c r="S3718" s="1" t="s">
        <v>79</v>
      </c>
      <c r="T3718" s="1" t="s">
        <v>205</v>
      </c>
      <c r="U3718" s="2">
        <v>43581.740972222222</v>
      </c>
      <c r="V3718">
        <v>66</v>
      </c>
      <c r="W3718">
        <v>66</v>
      </c>
      <c r="X3718">
        <v>28</v>
      </c>
      <c r="Y3718">
        <v>24.24</v>
      </c>
      <c r="Z3718">
        <v>40</v>
      </c>
      <c r="AA3718" s="1" t="s">
        <v>57</v>
      </c>
      <c r="AB3718">
        <v>38</v>
      </c>
      <c r="AC3718">
        <v>0</v>
      </c>
      <c r="AD3718" s="1" t="s">
        <v>1245</v>
      </c>
      <c r="AE3718" t="b">
        <v>0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s="1" t="s">
        <v>51</v>
      </c>
      <c r="AS3718" s="1" t="s">
        <v>51</v>
      </c>
      <c r="AT3718" s="1" t="s">
        <v>51</v>
      </c>
      <c r="AU3718" s="1" t="s">
        <v>51</v>
      </c>
    </row>
    <row r="3719" spans="1:47" x14ac:dyDescent="0.25">
      <c r="A3719" s="1" t="s">
        <v>7448</v>
      </c>
      <c r="B3719">
        <v>4</v>
      </c>
      <c r="C3719" s="2">
        <v>43581.832465277781</v>
      </c>
      <c r="D3719" s="2">
        <v>43581.852175925924</v>
      </c>
      <c r="E3719">
        <v>39.673278000000003</v>
      </c>
      <c r="F3719">
        <v>-105.02506</v>
      </c>
      <c r="G3719">
        <v>39.675598999999998</v>
      </c>
      <c r="H3719">
        <v>-105.02506</v>
      </c>
      <c r="I3719">
        <v>0.16</v>
      </c>
      <c r="J3719" s="1" t="s">
        <v>7449</v>
      </c>
      <c r="K3719">
        <v>3001</v>
      </c>
      <c r="L3719" s="1" t="s">
        <v>6580</v>
      </c>
      <c r="M3719" s="1" t="s">
        <v>47</v>
      </c>
      <c r="N3719" s="1" t="s">
        <v>131</v>
      </c>
      <c r="O3719" s="1" t="s">
        <v>131</v>
      </c>
      <c r="P3719" s="1" t="s">
        <v>198</v>
      </c>
      <c r="Q3719" s="1" t="s">
        <v>7450</v>
      </c>
      <c r="R3719" s="1" t="s">
        <v>48</v>
      </c>
      <c r="S3719" s="1" t="s">
        <v>79</v>
      </c>
      <c r="T3719" s="1" t="s">
        <v>200</v>
      </c>
      <c r="U3719" s="2">
        <v>43581.828472222223</v>
      </c>
      <c r="V3719">
        <v>64</v>
      </c>
      <c r="W3719">
        <v>64</v>
      </c>
      <c r="X3719">
        <v>33</v>
      </c>
      <c r="Y3719">
        <v>24.04</v>
      </c>
      <c r="Z3719">
        <v>10</v>
      </c>
      <c r="AA3719" s="1" t="s">
        <v>56</v>
      </c>
      <c r="AB3719">
        <v>24</v>
      </c>
      <c r="AC3719">
        <v>0</v>
      </c>
      <c r="AD3719" s="1" t="s">
        <v>1207</v>
      </c>
      <c r="AE3719" t="b">
        <v>0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s="1" t="s">
        <v>53</v>
      </c>
      <c r="AS3719" s="1" t="s">
        <v>51</v>
      </c>
      <c r="AT3719" s="1" t="s">
        <v>51</v>
      </c>
      <c r="AU3719" s="1" t="s">
        <v>51</v>
      </c>
    </row>
    <row r="3720" spans="1:47" x14ac:dyDescent="0.25">
      <c r="A3720" s="1" t="s">
        <v>7451</v>
      </c>
      <c r="B3720">
        <v>4</v>
      </c>
      <c r="C3720" s="2">
        <v>43581.832465277781</v>
      </c>
      <c r="D3720" s="2">
        <v>43581.852175925924</v>
      </c>
      <c r="E3720">
        <v>39.675598999999998</v>
      </c>
      <c r="F3720">
        <v>-105.02506</v>
      </c>
      <c r="G3720">
        <v>39.673278000000003</v>
      </c>
      <c r="H3720">
        <v>-105.02506</v>
      </c>
      <c r="I3720">
        <v>0.16</v>
      </c>
      <c r="J3720" s="1" t="s">
        <v>7452</v>
      </c>
      <c r="K3720">
        <v>2297</v>
      </c>
      <c r="L3720" s="1" t="s">
        <v>6667</v>
      </c>
      <c r="M3720" s="1" t="s">
        <v>47</v>
      </c>
      <c r="N3720" s="1" t="s">
        <v>131</v>
      </c>
      <c r="O3720" s="1" t="s">
        <v>131</v>
      </c>
      <c r="P3720" s="1" t="s">
        <v>198</v>
      </c>
      <c r="Q3720" s="1" t="s">
        <v>7453</v>
      </c>
      <c r="R3720" s="1" t="s">
        <v>48</v>
      </c>
      <c r="S3720" s="1" t="s">
        <v>79</v>
      </c>
      <c r="T3720" s="1" t="s">
        <v>200</v>
      </c>
      <c r="U3720" s="2">
        <v>43581.828472222223</v>
      </c>
      <c r="V3720">
        <v>64</v>
      </c>
      <c r="W3720">
        <v>64</v>
      </c>
      <c r="X3720">
        <v>33</v>
      </c>
      <c r="Y3720">
        <v>24.04</v>
      </c>
      <c r="Z3720">
        <v>10</v>
      </c>
      <c r="AA3720" s="1" t="s">
        <v>56</v>
      </c>
      <c r="AB3720">
        <v>24</v>
      </c>
      <c r="AC3720">
        <v>0</v>
      </c>
      <c r="AD3720" s="1" t="s">
        <v>1207</v>
      </c>
      <c r="AE3720" t="b">
        <v>0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s="1" t="s">
        <v>53</v>
      </c>
      <c r="AS3720" s="1" t="s">
        <v>51</v>
      </c>
      <c r="AT3720" s="1" t="s">
        <v>51</v>
      </c>
      <c r="AU3720" s="1" t="s">
        <v>51</v>
      </c>
    </row>
    <row r="3721" spans="1:47" x14ac:dyDescent="0.25">
      <c r="A3721" s="1" t="s">
        <v>2217</v>
      </c>
      <c r="B3721">
        <v>3</v>
      </c>
      <c r="C3721" s="2">
        <v>43581.843912037039</v>
      </c>
      <c r="D3721" s="2">
        <v>43581.864328703705</v>
      </c>
      <c r="E3721">
        <v>38.164670000000001</v>
      </c>
      <c r="F3721">
        <v>-104.64041</v>
      </c>
      <c r="G3721">
        <v>38.195383999999997</v>
      </c>
      <c r="H3721">
        <v>-104.632431</v>
      </c>
      <c r="I3721">
        <v>2.1659999999999999</v>
      </c>
      <c r="J3721" s="1" t="s">
        <v>2218</v>
      </c>
      <c r="L3721" s="1" t="s">
        <v>194</v>
      </c>
      <c r="M3721" s="1" t="s">
        <v>47</v>
      </c>
      <c r="N3721" s="1" t="s">
        <v>411</v>
      </c>
      <c r="O3721" s="1" t="s">
        <v>411</v>
      </c>
      <c r="P3721" s="1" t="s">
        <v>198</v>
      </c>
      <c r="Q3721" s="1" t="s">
        <v>511</v>
      </c>
      <c r="R3721" s="1" t="s">
        <v>48</v>
      </c>
      <c r="S3721" s="1" t="s">
        <v>79</v>
      </c>
      <c r="T3721" s="1" t="s">
        <v>413</v>
      </c>
      <c r="U3721" s="2">
        <v>43581.828472222223</v>
      </c>
      <c r="V3721">
        <v>73</v>
      </c>
      <c r="W3721">
        <v>73</v>
      </c>
      <c r="X3721">
        <v>23</v>
      </c>
      <c r="Y3721">
        <v>25.03</v>
      </c>
      <c r="Z3721">
        <v>10</v>
      </c>
      <c r="AA3721" s="1" t="s">
        <v>56</v>
      </c>
      <c r="AB3721">
        <v>20</v>
      </c>
      <c r="AC3721">
        <v>0</v>
      </c>
      <c r="AD3721" s="1" t="s">
        <v>818</v>
      </c>
      <c r="AE3721" t="b">
        <v>0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s="1" t="s">
        <v>53</v>
      </c>
      <c r="AS3721" s="1" t="s">
        <v>53</v>
      </c>
      <c r="AT3721" s="1" t="s">
        <v>51</v>
      </c>
      <c r="AU3721" s="1" t="s">
        <v>51</v>
      </c>
    </row>
    <row r="3722" spans="1:47" x14ac:dyDescent="0.25">
      <c r="A3722" s="1" t="s">
        <v>2828</v>
      </c>
      <c r="B3722">
        <v>4</v>
      </c>
      <c r="C3722" s="2">
        <v>43581.859016203707</v>
      </c>
      <c r="D3722" s="2">
        <v>43581.879537037035</v>
      </c>
      <c r="E3722">
        <v>39.725320000000004</v>
      </c>
      <c r="F3722">
        <v>-105.01752</v>
      </c>
      <c r="G3722">
        <v>39.725709999999999</v>
      </c>
      <c r="H3722">
        <v>-105.00854</v>
      </c>
      <c r="I3722">
        <v>0.47799999999999998</v>
      </c>
      <c r="J3722" s="1" t="s">
        <v>2829</v>
      </c>
      <c r="L3722" s="1" t="s">
        <v>585</v>
      </c>
      <c r="M3722" s="1" t="s">
        <v>47</v>
      </c>
      <c r="N3722" s="1" t="s">
        <v>131</v>
      </c>
      <c r="O3722" s="1" t="s">
        <v>131</v>
      </c>
      <c r="P3722" s="1" t="s">
        <v>198</v>
      </c>
      <c r="Q3722" s="1" t="s">
        <v>360</v>
      </c>
      <c r="R3722" s="1" t="s">
        <v>48</v>
      </c>
      <c r="S3722" s="1" t="s">
        <v>79</v>
      </c>
      <c r="T3722" s="1" t="s">
        <v>200</v>
      </c>
      <c r="U3722" s="2">
        <v>43581.870138888888</v>
      </c>
      <c r="V3722">
        <v>60</v>
      </c>
      <c r="W3722">
        <v>60</v>
      </c>
      <c r="X3722">
        <v>41</v>
      </c>
      <c r="Y3722">
        <v>24.04</v>
      </c>
      <c r="Z3722">
        <v>10</v>
      </c>
      <c r="AA3722" s="1" t="s">
        <v>55</v>
      </c>
      <c r="AB3722">
        <v>12</v>
      </c>
      <c r="AC3722">
        <v>0</v>
      </c>
      <c r="AD3722" s="1" t="s">
        <v>965</v>
      </c>
      <c r="AE3722" t="b">
        <v>0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s="1" t="s">
        <v>53</v>
      </c>
      <c r="AS3722" s="1" t="s">
        <v>53</v>
      </c>
      <c r="AT3722" s="1" t="s">
        <v>51</v>
      </c>
      <c r="AU3722" s="1" t="s">
        <v>51</v>
      </c>
    </row>
    <row r="3723" spans="1:47" x14ac:dyDescent="0.25">
      <c r="A3723" s="1" t="s">
        <v>2157</v>
      </c>
      <c r="B3723">
        <v>4</v>
      </c>
      <c r="C3723" s="2">
        <v>43581.895995370367</v>
      </c>
      <c r="D3723" s="2">
        <v>43581.915590277778</v>
      </c>
      <c r="E3723">
        <v>39.725459999999998</v>
      </c>
      <c r="F3723">
        <v>-105.02535</v>
      </c>
      <c r="G3723">
        <v>39.724809999999998</v>
      </c>
      <c r="H3723">
        <v>-105.01563</v>
      </c>
      <c r="I3723">
        <v>0.51800000000000002</v>
      </c>
      <c r="J3723" s="1" t="s">
        <v>2158</v>
      </c>
      <c r="L3723" s="1" t="s">
        <v>128</v>
      </c>
      <c r="M3723" s="1" t="s">
        <v>47</v>
      </c>
      <c r="N3723" s="1" t="s">
        <v>131</v>
      </c>
      <c r="O3723" s="1" t="s">
        <v>131</v>
      </c>
      <c r="P3723" s="1" t="s">
        <v>198</v>
      </c>
      <c r="Q3723" s="1" t="s">
        <v>383</v>
      </c>
      <c r="R3723" s="1" t="s">
        <v>48</v>
      </c>
      <c r="S3723" s="1" t="s">
        <v>79</v>
      </c>
      <c r="T3723" s="1" t="s">
        <v>200</v>
      </c>
      <c r="U3723" s="2">
        <v>43581.911805555559</v>
      </c>
      <c r="V3723">
        <v>59</v>
      </c>
      <c r="W3723">
        <v>59</v>
      </c>
      <c r="X3723">
        <v>42</v>
      </c>
      <c r="Y3723">
        <v>24.06</v>
      </c>
      <c r="Z3723">
        <v>10</v>
      </c>
      <c r="AA3723" s="1" t="s">
        <v>57</v>
      </c>
      <c r="AB3723">
        <v>6</v>
      </c>
      <c r="AC3723">
        <v>0</v>
      </c>
      <c r="AD3723" s="1" t="s">
        <v>818</v>
      </c>
      <c r="AE3723" t="b">
        <v>0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s="1" t="s">
        <v>53</v>
      </c>
      <c r="AS3723" s="1" t="s">
        <v>53</v>
      </c>
      <c r="AT3723" s="1" t="s">
        <v>53</v>
      </c>
      <c r="AU3723" s="1" t="s">
        <v>53</v>
      </c>
    </row>
    <row r="3724" spans="1:47" x14ac:dyDescent="0.25">
      <c r="A3724" s="1" t="s">
        <v>5361</v>
      </c>
      <c r="B3724">
        <v>4</v>
      </c>
      <c r="C3724" s="2">
        <v>43581.895995370367</v>
      </c>
      <c r="D3724" s="2">
        <v>43581.915590277778</v>
      </c>
      <c r="E3724">
        <v>39.724809999999998</v>
      </c>
      <c r="F3724">
        <v>-105.01563</v>
      </c>
      <c r="G3724">
        <v>39.722990000000003</v>
      </c>
      <c r="H3724">
        <v>-105.01137</v>
      </c>
      <c r="I3724">
        <v>0.25900000000000001</v>
      </c>
      <c r="J3724" s="1" t="s">
        <v>4578</v>
      </c>
      <c r="L3724" s="1" t="s">
        <v>128</v>
      </c>
      <c r="M3724" s="1" t="s">
        <v>47</v>
      </c>
      <c r="N3724" s="1" t="s">
        <v>131</v>
      </c>
      <c r="O3724" s="1" t="s">
        <v>131</v>
      </c>
      <c r="P3724" s="1" t="s">
        <v>198</v>
      </c>
      <c r="Q3724" s="1" t="s">
        <v>310</v>
      </c>
      <c r="R3724" s="1" t="s">
        <v>48</v>
      </c>
      <c r="S3724" s="1" t="s">
        <v>79</v>
      </c>
      <c r="T3724" s="1" t="s">
        <v>205</v>
      </c>
      <c r="U3724" s="2">
        <v>43581.907638888886</v>
      </c>
      <c r="V3724">
        <v>63</v>
      </c>
      <c r="W3724">
        <v>63</v>
      </c>
      <c r="X3724">
        <v>32</v>
      </c>
      <c r="Y3724">
        <v>24.26</v>
      </c>
      <c r="Z3724">
        <v>30</v>
      </c>
      <c r="AA3724" s="1" t="s">
        <v>57</v>
      </c>
      <c r="AB3724">
        <v>18</v>
      </c>
      <c r="AC3724">
        <v>0</v>
      </c>
      <c r="AD3724" s="1" t="s">
        <v>818</v>
      </c>
      <c r="AE3724" t="b">
        <v>0</v>
      </c>
      <c r="AF3724" t="b">
        <v>0</v>
      </c>
      <c r="AG3724" t="b">
        <v>0</v>
      </c>
      <c r="AH3724" t="b">
        <v>0</v>
      </c>
      <c r="AI3724" t="b">
        <v>1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s="1" t="s">
        <v>53</v>
      </c>
      <c r="AS3724" s="1" t="s">
        <v>53</v>
      </c>
      <c r="AT3724" s="1" t="s">
        <v>53</v>
      </c>
      <c r="AU3724" s="1" t="s">
        <v>53</v>
      </c>
    </row>
    <row r="3725" spans="1:47" x14ac:dyDescent="0.25">
      <c r="A3725" s="1" t="s">
        <v>2159</v>
      </c>
      <c r="B3725">
        <v>3</v>
      </c>
      <c r="C3725" s="2">
        <v>43581.949120370373</v>
      </c>
      <c r="D3725" s="2">
        <v>43581.969837962963</v>
      </c>
      <c r="E3725">
        <v>39.723457000000003</v>
      </c>
      <c r="F3725">
        <v>-105.011526</v>
      </c>
      <c r="G3725">
        <v>39.72184</v>
      </c>
      <c r="H3725">
        <v>-105.00936</v>
      </c>
      <c r="I3725">
        <v>0.16</v>
      </c>
      <c r="J3725" s="1" t="s">
        <v>397</v>
      </c>
      <c r="L3725" s="1" t="s">
        <v>194</v>
      </c>
      <c r="M3725" s="1" t="s">
        <v>47</v>
      </c>
      <c r="N3725" s="1" t="s">
        <v>131</v>
      </c>
      <c r="O3725" s="1" t="s">
        <v>131</v>
      </c>
      <c r="P3725" s="1" t="s">
        <v>198</v>
      </c>
      <c r="Q3725" s="1" t="s">
        <v>310</v>
      </c>
      <c r="R3725" s="1" t="s">
        <v>48</v>
      </c>
      <c r="S3725" s="1" t="s">
        <v>79</v>
      </c>
      <c r="T3725" s="1" t="s">
        <v>205</v>
      </c>
      <c r="U3725" s="2">
        <v>43581.953472222223</v>
      </c>
      <c r="V3725">
        <v>55</v>
      </c>
      <c r="W3725">
        <v>55</v>
      </c>
      <c r="X3725">
        <v>54</v>
      </c>
      <c r="Y3725">
        <v>24.3</v>
      </c>
      <c r="Z3725">
        <v>10</v>
      </c>
      <c r="AA3725" s="1" t="s">
        <v>65</v>
      </c>
      <c r="AB3725">
        <v>10</v>
      </c>
      <c r="AC3725">
        <v>0</v>
      </c>
      <c r="AD3725" s="1" t="s">
        <v>818</v>
      </c>
      <c r="AE3725" t="b">
        <v>0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s="1" t="s">
        <v>53</v>
      </c>
      <c r="AS3725" s="1" t="s">
        <v>53</v>
      </c>
      <c r="AT3725" s="1" t="s">
        <v>53</v>
      </c>
      <c r="AU3725" s="1" t="s">
        <v>53</v>
      </c>
    </row>
    <row r="3726" spans="1:47" x14ac:dyDescent="0.25">
      <c r="A3726" s="1" t="s">
        <v>1276</v>
      </c>
      <c r="B3726">
        <v>3</v>
      </c>
      <c r="C3726" s="2">
        <v>43581.92359953704</v>
      </c>
      <c r="D3726" s="2">
        <v>43581.944108796299</v>
      </c>
      <c r="E3726">
        <v>39.729311000000003</v>
      </c>
      <c r="F3726">
        <v>-105.01503</v>
      </c>
      <c r="G3726">
        <v>39.727170000000001</v>
      </c>
      <c r="H3726">
        <v>-105.014233</v>
      </c>
      <c r="I3726">
        <v>0.154</v>
      </c>
      <c r="J3726" s="1" t="s">
        <v>400</v>
      </c>
      <c r="L3726" s="1" t="s">
        <v>172</v>
      </c>
      <c r="M3726" s="1" t="s">
        <v>47</v>
      </c>
      <c r="N3726" s="1" t="s">
        <v>131</v>
      </c>
      <c r="O3726" s="1" t="s">
        <v>131</v>
      </c>
      <c r="P3726" s="1" t="s">
        <v>198</v>
      </c>
      <c r="Q3726" s="1" t="s">
        <v>310</v>
      </c>
      <c r="R3726" s="1" t="s">
        <v>48</v>
      </c>
      <c r="S3726" s="1" t="s">
        <v>79</v>
      </c>
      <c r="T3726" s="1" t="s">
        <v>205</v>
      </c>
      <c r="U3726" s="2">
        <v>43581.925000000003</v>
      </c>
      <c r="V3726">
        <v>61</v>
      </c>
      <c r="W3726">
        <v>61</v>
      </c>
      <c r="X3726">
        <v>36</v>
      </c>
      <c r="Y3726">
        <v>24.27</v>
      </c>
      <c r="Z3726">
        <v>10</v>
      </c>
      <c r="AA3726" s="1" t="s">
        <v>57</v>
      </c>
      <c r="AB3726">
        <v>22</v>
      </c>
      <c r="AC3726">
        <v>0</v>
      </c>
      <c r="AD3726" s="1" t="s">
        <v>1211</v>
      </c>
      <c r="AE3726" t="b">
        <v>0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s="1" t="s">
        <v>53</v>
      </c>
      <c r="AS3726" s="1" t="s">
        <v>53</v>
      </c>
      <c r="AT3726" s="1" t="s">
        <v>53</v>
      </c>
      <c r="AU3726" s="1" t="s">
        <v>53</v>
      </c>
    </row>
    <row r="3727" spans="1:47" x14ac:dyDescent="0.25">
      <c r="A3727" s="1" t="s">
        <v>1360</v>
      </c>
      <c r="B3727">
        <v>3</v>
      </c>
      <c r="C3727" s="2">
        <v>43581.420023148145</v>
      </c>
      <c r="D3727" s="2">
        <v>43581.440613425926</v>
      </c>
      <c r="E3727">
        <v>36.994309999999999</v>
      </c>
      <c r="F3727">
        <v>-104.48045999999999</v>
      </c>
      <c r="G3727">
        <v>36.995699999999999</v>
      </c>
      <c r="H3727">
        <v>-104.480966</v>
      </c>
      <c r="I3727">
        <v>0.1</v>
      </c>
      <c r="J3727" s="1" t="s">
        <v>374</v>
      </c>
      <c r="L3727" s="1" t="s">
        <v>195</v>
      </c>
      <c r="M3727" s="1" t="s">
        <v>47</v>
      </c>
      <c r="N3727" s="1" t="s">
        <v>100</v>
      </c>
      <c r="O3727" s="1" t="s">
        <v>375</v>
      </c>
      <c r="P3727" s="1" t="s">
        <v>198</v>
      </c>
      <c r="Q3727" s="1" t="s">
        <v>376</v>
      </c>
      <c r="R3727" s="1" t="s">
        <v>48</v>
      </c>
      <c r="S3727" s="1" t="s">
        <v>79</v>
      </c>
      <c r="T3727" s="1" t="s">
        <v>377</v>
      </c>
      <c r="U3727" s="2">
        <v>43581.412499999999</v>
      </c>
      <c r="V3727">
        <v>63</v>
      </c>
      <c r="W3727">
        <v>63</v>
      </c>
      <c r="X3727">
        <v>50</v>
      </c>
      <c r="Y3727">
        <v>24.35</v>
      </c>
      <c r="Z3727">
        <v>10</v>
      </c>
      <c r="AA3727" s="1" t="s">
        <v>55</v>
      </c>
      <c r="AB3727">
        <v>24</v>
      </c>
      <c r="AC3727">
        <v>0</v>
      </c>
      <c r="AD3727" s="1" t="s">
        <v>1215</v>
      </c>
      <c r="AE3727" t="b">
        <v>0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s="1" t="s">
        <v>51</v>
      </c>
      <c r="AS3727" s="1" t="s">
        <v>51</v>
      </c>
      <c r="AT3727" s="1" t="s">
        <v>51</v>
      </c>
      <c r="AU3727" s="1" t="s">
        <v>51</v>
      </c>
    </row>
    <row r="3728" spans="1:47" x14ac:dyDescent="0.25">
      <c r="A3728" s="1" t="s">
        <v>7454</v>
      </c>
      <c r="B3728">
        <v>4</v>
      </c>
      <c r="C3728" s="2">
        <v>43582.243391203701</v>
      </c>
      <c r="D3728" s="2">
        <v>43582.263425925928</v>
      </c>
      <c r="E3728">
        <v>38.591835000000003</v>
      </c>
      <c r="F3728">
        <v>-104.91277100000001</v>
      </c>
      <c r="G3728">
        <v>38.587029000000001</v>
      </c>
      <c r="H3728">
        <v>-104.916224</v>
      </c>
      <c r="I3728">
        <v>0.38100000000000001</v>
      </c>
      <c r="J3728" s="1" t="s">
        <v>7455</v>
      </c>
      <c r="K3728">
        <v>16370</v>
      </c>
      <c r="L3728" s="1" t="s">
        <v>6597</v>
      </c>
      <c r="M3728" s="1" t="s">
        <v>97</v>
      </c>
      <c r="N3728" s="1" t="s">
        <v>232</v>
      </c>
      <c r="O3728" s="1" t="s">
        <v>193</v>
      </c>
      <c r="P3728" s="1" t="s">
        <v>198</v>
      </c>
      <c r="Q3728" s="1" t="s">
        <v>7456</v>
      </c>
      <c r="R3728" s="1" t="s">
        <v>48</v>
      </c>
      <c r="S3728" s="1" t="s">
        <v>79</v>
      </c>
      <c r="T3728" s="1" t="s">
        <v>268</v>
      </c>
      <c r="U3728" s="2">
        <v>43582.248611111114</v>
      </c>
      <c r="V3728">
        <v>52</v>
      </c>
      <c r="W3728">
        <v>52</v>
      </c>
      <c r="X3728">
        <v>47</v>
      </c>
      <c r="Y3728">
        <v>24.13</v>
      </c>
      <c r="Z3728">
        <v>10</v>
      </c>
      <c r="AA3728" s="1" t="s">
        <v>58</v>
      </c>
      <c r="AB3728">
        <v>6</v>
      </c>
      <c r="AC3728">
        <v>0</v>
      </c>
      <c r="AD3728" s="1" t="s">
        <v>818</v>
      </c>
      <c r="AE3728" t="b">
        <v>0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s="1" t="s">
        <v>53</v>
      </c>
      <c r="AS3728" s="1" t="s">
        <v>51</v>
      </c>
      <c r="AT3728" s="1" t="s">
        <v>51</v>
      </c>
      <c r="AU3728" s="1" t="s">
        <v>51</v>
      </c>
    </row>
    <row r="3729" spans="1:47" x14ac:dyDescent="0.25">
      <c r="A3729" s="1" t="s">
        <v>3419</v>
      </c>
      <c r="B3729">
        <v>3</v>
      </c>
      <c r="C3729" s="2">
        <v>43582.382465277777</v>
      </c>
      <c r="D3729" s="2">
        <v>43582.403171296297</v>
      </c>
      <c r="E3729">
        <v>39.564700000000002</v>
      </c>
      <c r="F3729">
        <v>-104.915713</v>
      </c>
      <c r="G3729">
        <v>39.563749999999999</v>
      </c>
      <c r="H3729">
        <v>-104.95332999999999</v>
      </c>
      <c r="I3729">
        <v>2.0049999999999999</v>
      </c>
      <c r="J3729" s="1" t="s">
        <v>563</v>
      </c>
      <c r="L3729" s="1" t="s">
        <v>405</v>
      </c>
      <c r="M3729" s="1" t="s">
        <v>47</v>
      </c>
      <c r="N3729" s="1" t="s">
        <v>138</v>
      </c>
      <c r="O3729" s="1" t="s">
        <v>121</v>
      </c>
      <c r="P3729" s="1" t="s">
        <v>198</v>
      </c>
      <c r="Q3729" s="1" t="s">
        <v>218</v>
      </c>
      <c r="R3729" s="1" t="s">
        <v>48</v>
      </c>
      <c r="S3729" s="1" t="s">
        <v>79</v>
      </c>
      <c r="T3729" s="1" t="s">
        <v>200</v>
      </c>
      <c r="U3729" s="2">
        <v>43582.370138888888</v>
      </c>
      <c r="V3729">
        <v>46</v>
      </c>
      <c r="W3729">
        <v>42</v>
      </c>
      <c r="X3729">
        <v>68</v>
      </c>
      <c r="Y3729">
        <v>24.18</v>
      </c>
      <c r="Z3729">
        <v>10</v>
      </c>
      <c r="AA3729" s="1" t="s">
        <v>63</v>
      </c>
      <c r="AB3729">
        <v>8</v>
      </c>
      <c r="AC3729">
        <v>0</v>
      </c>
      <c r="AD3729" s="1" t="s">
        <v>50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s="1" t="s">
        <v>51</v>
      </c>
      <c r="AS3729" s="1" t="s">
        <v>51</v>
      </c>
      <c r="AT3729" s="1" t="s">
        <v>51</v>
      </c>
      <c r="AU3729" s="1" t="s">
        <v>51</v>
      </c>
    </row>
    <row r="3730" spans="1:47" x14ac:dyDescent="0.25">
      <c r="A3730" s="1" t="s">
        <v>7572</v>
      </c>
      <c r="B3730">
        <v>3</v>
      </c>
      <c r="C3730" s="2">
        <v>43582.409016203703</v>
      </c>
      <c r="D3730" s="2">
        <v>43582.429583333331</v>
      </c>
      <c r="E3730">
        <v>39.725769999999997</v>
      </c>
      <c r="F3730">
        <v>-105.041619</v>
      </c>
      <c r="G3730">
        <v>39.725769999999997</v>
      </c>
      <c r="H3730">
        <v>-105.040566</v>
      </c>
      <c r="I3730">
        <v>5.6000000000000001E-2</v>
      </c>
      <c r="J3730" s="1" t="s">
        <v>700</v>
      </c>
      <c r="K3730">
        <v>4115</v>
      </c>
      <c r="L3730" s="1" t="s">
        <v>6695</v>
      </c>
      <c r="M3730" s="1" t="s">
        <v>47</v>
      </c>
      <c r="N3730" s="1" t="s">
        <v>131</v>
      </c>
      <c r="O3730" s="1" t="s">
        <v>131</v>
      </c>
      <c r="P3730" s="1" t="s">
        <v>198</v>
      </c>
      <c r="Q3730" s="1" t="s">
        <v>7573</v>
      </c>
      <c r="R3730" s="1" t="s">
        <v>48</v>
      </c>
      <c r="S3730" s="1" t="s">
        <v>79</v>
      </c>
      <c r="T3730" s="1" t="s">
        <v>205</v>
      </c>
      <c r="U3730" s="2">
        <v>43582.365972222222</v>
      </c>
      <c r="V3730">
        <v>46</v>
      </c>
      <c r="W3730">
        <v>41</v>
      </c>
      <c r="X3730">
        <v>71</v>
      </c>
      <c r="Y3730">
        <v>24.39</v>
      </c>
      <c r="Z3730">
        <v>10</v>
      </c>
      <c r="AA3730" s="1" t="s">
        <v>63</v>
      </c>
      <c r="AB3730">
        <v>12</v>
      </c>
      <c r="AC3730">
        <v>0</v>
      </c>
      <c r="AD3730" s="1" t="s">
        <v>818</v>
      </c>
      <c r="AE3730" t="b">
        <v>0</v>
      </c>
      <c r="AF3730" t="b">
        <v>0</v>
      </c>
      <c r="AG3730" t="b">
        <v>1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1</v>
      </c>
      <c r="AO3730" t="b">
        <v>0</v>
      </c>
      <c r="AP3730" t="b">
        <v>0</v>
      </c>
      <c r="AQ3730" t="b">
        <v>0</v>
      </c>
      <c r="AR3730" s="1" t="s">
        <v>51</v>
      </c>
      <c r="AS3730" s="1" t="s">
        <v>51</v>
      </c>
      <c r="AT3730" s="1" t="s">
        <v>51</v>
      </c>
      <c r="AU3730" s="1" t="s">
        <v>51</v>
      </c>
    </row>
    <row r="3731" spans="1:47" x14ac:dyDescent="0.25">
      <c r="A3731" s="1" t="s">
        <v>3821</v>
      </c>
      <c r="B3731">
        <v>3</v>
      </c>
      <c r="C3731" s="2">
        <v>43582.428298611114</v>
      </c>
      <c r="D3731" s="2">
        <v>43582.630995370368</v>
      </c>
      <c r="E3731">
        <v>38.428780000000003</v>
      </c>
      <c r="F3731">
        <v>-104.60741</v>
      </c>
      <c r="G3731">
        <v>38.434539000000001</v>
      </c>
      <c r="H3731">
        <v>-104.60666000000001</v>
      </c>
      <c r="I3731">
        <v>0.4</v>
      </c>
      <c r="J3731" s="1" t="s">
        <v>497</v>
      </c>
      <c r="L3731" s="1" t="s">
        <v>194</v>
      </c>
      <c r="M3731" s="1" t="s">
        <v>47</v>
      </c>
      <c r="N3731" s="1" t="s">
        <v>411</v>
      </c>
      <c r="O3731" s="1" t="s">
        <v>411</v>
      </c>
      <c r="P3731" s="1" t="s">
        <v>198</v>
      </c>
      <c r="Q3731" s="1" t="s">
        <v>412</v>
      </c>
      <c r="R3731" s="1" t="s">
        <v>48</v>
      </c>
      <c r="S3731" s="1" t="s">
        <v>79</v>
      </c>
      <c r="T3731" s="1" t="s">
        <v>413</v>
      </c>
      <c r="U3731" s="2">
        <v>43582.411805555559</v>
      </c>
      <c r="V3731">
        <v>63</v>
      </c>
      <c r="W3731">
        <v>63</v>
      </c>
      <c r="X3731">
        <v>41</v>
      </c>
      <c r="Y3731">
        <v>25.19</v>
      </c>
      <c r="Z3731">
        <v>10</v>
      </c>
      <c r="AA3731" s="1" t="s">
        <v>60</v>
      </c>
      <c r="AB3731">
        <v>10</v>
      </c>
      <c r="AC3731">
        <v>0</v>
      </c>
      <c r="AD3731" s="1" t="s">
        <v>50</v>
      </c>
      <c r="AE3731" t="b">
        <v>0</v>
      </c>
      <c r="AF3731" t="b">
        <v>0</v>
      </c>
      <c r="AG3731" t="b">
        <v>0</v>
      </c>
      <c r="AH3731" t="b">
        <v>0</v>
      </c>
      <c r="AI3731" t="b">
        <v>1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s="1" t="s">
        <v>51</v>
      </c>
      <c r="AS3731" s="1" t="s">
        <v>51</v>
      </c>
      <c r="AT3731" s="1" t="s">
        <v>51</v>
      </c>
      <c r="AU3731" s="1" t="s">
        <v>51</v>
      </c>
    </row>
    <row r="3732" spans="1:47" x14ac:dyDescent="0.25">
      <c r="A3732" s="1" t="s">
        <v>3684</v>
      </c>
      <c r="B3732">
        <v>3</v>
      </c>
      <c r="C3732" s="2">
        <v>43582.502268518518</v>
      </c>
      <c r="D3732" s="2">
        <v>43582.522662037038</v>
      </c>
      <c r="E3732">
        <v>39.289102</v>
      </c>
      <c r="F3732">
        <v>-104.895833</v>
      </c>
      <c r="G3732">
        <v>39.279772999999999</v>
      </c>
      <c r="H3732">
        <v>-104.897408</v>
      </c>
      <c r="I3732">
        <v>0.65</v>
      </c>
      <c r="J3732" s="1" t="s">
        <v>449</v>
      </c>
      <c r="L3732" s="1" t="s">
        <v>195</v>
      </c>
      <c r="M3732" s="1" t="s">
        <v>47</v>
      </c>
      <c r="N3732" s="1" t="s">
        <v>191</v>
      </c>
      <c r="O3732" s="1" t="s">
        <v>121</v>
      </c>
      <c r="P3732" s="1" t="s">
        <v>198</v>
      </c>
      <c r="Q3732" s="1" t="s">
        <v>333</v>
      </c>
      <c r="R3732" s="1" t="s">
        <v>48</v>
      </c>
      <c r="S3732" s="1" t="s">
        <v>79</v>
      </c>
      <c r="T3732" s="1" t="s">
        <v>223</v>
      </c>
      <c r="U3732" s="2">
        <v>43582.508333333331</v>
      </c>
      <c r="V3732">
        <v>52</v>
      </c>
      <c r="W3732">
        <v>52</v>
      </c>
      <c r="X3732">
        <v>50</v>
      </c>
      <c r="Y3732">
        <v>23.12</v>
      </c>
      <c r="Z3732">
        <v>10</v>
      </c>
      <c r="AA3732" s="1" t="s">
        <v>62</v>
      </c>
      <c r="AB3732">
        <v>12</v>
      </c>
      <c r="AC3732">
        <v>0</v>
      </c>
      <c r="AD3732" s="1" t="s">
        <v>50</v>
      </c>
      <c r="AE3732" t="b">
        <v>0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s="1" t="s">
        <v>51</v>
      </c>
      <c r="AS3732" s="1" t="s">
        <v>51</v>
      </c>
      <c r="AT3732" s="1" t="s">
        <v>51</v>
      </c>
      <c r="AU3732" s="1" t="s">
        <v>51</v>
      </c>
    </row>
    <row r="3733" spans="1:47" x14ac:dyDescent="0.25">
      <c r="A3733" s="1" t="s">
        <v>3420</v>
      </c>
      <c r="B3733">
        <v>3</v>
      </c>
      <c r="C3733" s="2">
        <v>43582.588182870371</v>
      </c>
      <c r="D3733" s="2">
        <v>43582.608726851853</v>
      </c>
      <c r="E3733">
        <v>39.788431000000003</v>
      </c>
      <c r="F3733">
        <v>-104.90485099999999</v>
      </c>
      <c r="G3733">
        <v>39.797969999999999</v>
      </c>
      <c r="H3733">
        <v>-104.93046</v>
      </c>
      <c r="I3733">
        <v>1.5109999999999999</v>
      </c>
      <c r="J3733" s="1" t="s">
        <v>332</v>
      </c>
      <c r="L3733" s="1" t="s">
        <v>167</v>
      </c>
      <c r="M3733" s="1" t="s">
        <v>47</v>
      </c>
      <c r="N3733" s="1" t="s">
        <v>313</v>
      </c>
      <c r="O3733" s="1" t="s">
        <v>147</v>
      </c>
      <c r="P3733" s="1" t="s">
        <v>198</v>
      </c>
      <c r="Q3733" s="1" t="s">
        <v>314</v>
      </c>
      <c r="R3733" s="1" t="s">
        <v>48</v>
      </c>
      <c r="S3733" s="1" t="s">
        <v>79</v>
      </c>
      <c r="T3733" s="1" t="s">
        <v>203</v>
      </c>
      <c r="U3733" s="2">
        <v>43582.581944444442</v>
      </c>
      <c r="V3733">
        <v>60</v>
      </c>
      <c r="W3733">
        <v>60</v>
      </c>
      <c r="X3733">
        <v>39</v>
      </c>
      <c r="Y3733">
        <v>24.3</v>
      </c>
      <c r="Z3733">
        <v>10</v>
      </c>
      <c r="AA3733" s="1" t="s">
        <v>63</v>
      </c>
      <c r="AB3733">
        <v>9</v>
      </c>
      <c r="AC3733">
        <v>0</v>
      </c>
      <c r="AD3733" s="1" t="s">
        <v>50</v>
      </c>
      <c r="AE3733" t="b">
        <v>0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s="1" t="s">
        <v>51</v>
      </c>
      <c r="AS3733" s="1" t="s">
        <v>51</v>
      </c>
      <c r="AT3733" s="1" t="s">
        <v>51</v>
      </c>
      <c r="AU3733" s="1" t="s">
        <v>51</v>
      </c>
    </row>
    <row r="3734" spans="1:47" x14ac:dyDescent="0.25">
      <c r="A3734" s="1" t="s">
        <v>8274</v>
      </c>
      <c r="B3734">
        <v>4</v>
      </c>
      <c r="C3734" s="2">
        <v>43582.639236111114</v>
      </c>
      <c r="D3734" s="2">
        <v>43582.659560185188</v>
      </c>
      <c r="E3734">
        <v>39.986499000000002</v>
      </c>
      <c r="F3734">
        <v>-104.951222</v>
      </c>
      <c r="G3734">
        <v>39.986969999999999</v>
      </c>
      <c r="H3734">
        <v>-104.96285</v>
      </c>
      <c r="I3734">
        <v>0.61599999999999999</v>
      </c>
      <c r="J3734" s="1" t="s">
        <v>7589</v>
      </c>
      <c r="K3734">
        <v>2994</v>
      </c>
      <c r="L3734" s="1" t="s">
        <v>6946</v>
      </c>
      <c r="M3734" s="1" t="s">
        <v>97</v>
      </c>
      <c r="N3734" s="1" t="s">
        <v>408</v>
      </c>
      <c r="O3734" s="1" t="s">
        <v>147</v>
      </c>
      <c r="P3734" s="1" t="s">
        <v>198</v>
      </c>
      <c r="Q3734" s="1" t="s">
        <v>8275</v>
      </c>
      <c r="R3734" s="1" t="s">
        <v>48</v>
      </c>
      <c r="S3734" s="1" t="s">
        <v>79</v>
      </c>
      <c r="T3734" s="1" t="s">
        <v>272</v>
      </c>
      <c r="U3734" s="2">
        <v>43582.637499999997</v>
      </c>
      <c r="V3734">
        <v>65</v>
      </c>
      <c r="W3734">
        <v>65</v>
      </c>
      <c r="X3734">
        <v>29</v>
      </c>
      <c r="Y3734">
        <v>24.77</v>
      </c>
      <c r="Z3734">
        <v>10</v>
      </c>
      <c r="AA3734" s="1" t="s">
        <v>63</v>
      </c>
      <c r="AB3734">
        <v>10</v>
      </c>
      <c r="AC3734">
        <v>0</v>
      </c>
      <c r="AD3734" s="1" t="s">
        <v>50</v>
      </c>
      <c r="AE3734" t="b">
        <v>0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s="1" t="s">
        <v>51</v>
      </c>
      <c r="AS3734" s="1" t="s">
        <v>51</v>
      </c>
      <c r="AT3734" s="1" t="s">
        <v>51</v>
      </c>
      <c r="AU3734" s="1" t="s">
        <v>51</v>
      </c>
    </row>
    <row r="3735" spans="1:47" x14ac:dyDescent="0.25">
      <c r="A3735" s="1" t="s">
        <v>5701</v>
      </c>
      <c r="B3735">
        <v>3</v>
      </c>
      <c r="C3735" s="2">
        <v>43582.63559027778</v>
      </c>
      <c r="D3735" s="2">
        <v>43582.655972222223</v>
      </c>
      <c r="E3735">
        <v>39.856301000000002</v>
      </c>
      <c r="F3735">
        <v>-104.987278</v>
      </c>
      <c r="G3735">
        <v>39.853580000000001</v>
      </c>
      <c r="H3735">
        <v>-104.98669</v>
      </c>
      <c r="I3735">
        <v>0.191</v>
      </c>
      <c r="J3735" s="1" t="s">
        <v>517</v>
      </c>
      <c r="L3735" s="1" t="s">
        <v>1313</v>
      </c>
      <c r="M3735" s="1" t="s">
        <v>47</v>
      </c>
      <c r="N3735" s="1" t="s">
        <v>131</v>
      </c>
      <c r="O3735" s="1" t="s">
        <v>147</v>
      </c>
      <c r="P3735" s="1" t="s">
        <v>198</v>
      </c>
      <c r="Q3735" s="1" t="s">
        <v>204</v>
      </c>
      <c r="R3735" s="1" t="s">
        <v>48</v>
      </c>
      <c r="S3735" s="1" t="s">
        <v>79</v>
      </c>
      <c r="T3735" s="1" t="s">
        <v>205</v>
      </c>
      <c r="U3735" s="2">
        <v>43582.615972222222</v>
      </c>
      <c r="V3735">
        <v>63</v>
      </c>
      <c r="W3735">
        <v>63</v>
      </c>
      <c r="X3735">
        <v>32</v>
      </c>
      <c r="Y3735">
        <v>24.28</v>
      </c>
      <c r="Z3735">
        <v>30</v>
      </c>
      <c r="AA3735" s="1" t="s">
        <v>63</v>
      </c>
      <c r="AB3735">
        <v>10</v>
      </c>
      <c r="AC3735">
        <v>0</v>
      </c>
      <c r="AD3735" s="1" t="s">
        <v>818</v>
      </c>
      <c r="AE3735" t="b">
        <v>0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s="1" t="s">
        <v>51</v>
      </c>
      <c r="AS3735" s="1" t="s">
        <v>51</v>
      </c>
      <c r="AT3735" s="1" t="s">
        <v>51</v>
      </c>
      <c r="AU3735" s="1" t="s">
        <v>51</v>
      </c>
    </row>
    <row r="3736" spans="1:47" x14ac:dyDescent="0.25">
      <c r="A3736" s="1" t="s">
        <v>5625</v>
      </c>
      <c r="B3736">
        <v>3</v>
      </c>
      <c r="C3736" s="2">
        <v>43582.756423611114</v>
      </c>
      <c r="D3736" s="2">
        <v>43582.776828703703</v>
      </c>
      <c r="E3736">
        <v>39.871679999999998</v>
      </c>
      <c r="F3736">
        <v>-104.9877</v>
      </c>
      <c r="G3736">
        <v>39.862769999999998</v>
      </c>
      <c r="H3736">
        <v>-104.98771000000001</v>
      </c>
      <c r="I3736">
        <v>0.61599999999999999</v>
      </c>
      <c r="J3736" s="1" t="s">
        <v>820</v>
      </c>
      <c r="L3736" s="1" t="s">
        <v>172</v>
      </c>
      <c r="M3736" s="1" t="s">
        <v>47</v>
      </c>
      <c r="N3736" s="1" t="s">
        <v>131</v>
      </c>
      <c r="O3736" s="1" t="s">
        <v>147</v>
      </c>
      <c r="P3736" s="1" t="s">
        <v>198</v>
      </c>
      <c r="Q3736" s="1" t="s">
        <v>204</v>
      </c>
      <c r="R3736" s="1" t="s">
        <v>48</v>
      </c>
      <c r="S3736" s="1" t="s">
        <v>79</v>
      </c>
      <c r="T3736" s="1" t="s">
        <v>205</v>
      </c>
      <c r="U3736" s="2">
        <v>43582.740972222222</v>
      </c>
      <c r="V3736">
        <v>66</v>
      </c>
      <c r="W3736">
        <v>66</v>
      </c>
      <c r="X3736">
        <v>32</v>
      </c>
      <c r="Y3736">
        <v>24.21</v>
      </c>
      <c r="Z3736">
        <v>45</v>
      </c>
      <c r="AA3736" s="1" t="s">
        <v>60</v>
      </c>
      <c r="AB3736">
        <v>7</v>
      </c>
      <c r="AC3736">
        <v>0</v>
      </c>
      <c r="AD3736" s="1" t="s">
        <v>818</v>
      </c>
      <c r="AE3736" t="b">
        <v>0</v>
      </c>
      <c r="AF3736" t="b">
        <v>0</v>
      </c>
      <c r="AG3736" t="b">
        <v>0</v>
      </c>
      <c r="AH3736" t="b">
        <v>0</v>
      </c>
      <c r="AI3736" t="b">
        <v>1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s="1" t="s">
        <v>51</v>
      </c>
      <c r="AS3736" s="1" t="s">
        <v>51</v>
      </c>
      <c r="AT3736" s="1" t="s">
        <v>51</v>
      </c>
      <c r="AU3736" s="1" t="s">
        <v>51</v>
      </c>
    </row>
    <row r="3737" spans="1:47" x14ac:dyDescent="0.25">
      <c r="A3737" s="1" t="s">
        <v>5702</v>
      </c>
      <c r="B3737">
        <v>3</v>
      </c>
      <c r="C3737" s="2">
        <v>43582.773090277777</v>
      </c>
      <c r="D3737" s="2">
        <v>43582.79347222222</v>
      </c>
      <c r="E3737">
        <v>39.900221000000002</v>
      </c>
      <c r="F3737">
        <v>-104.988178</v>
      </c>
      <c r="G3737">
        <v>39.897492</v>
      </c>
      <c r="H3737">
        <v>-104.987711</v>
      </c>
      <c r="I3737">
        <v>0.19</v>
      </c>
      <c r="J3737" s="1" t="s">
        <v>441</v>
      </c>
      <c r="L3737" s="1" t="s">
        <v>195</v>
      </c>
      <c r="M3737" s="1" t="s">
        <v>47</v>
      </c>
      <c r="N3737" s="1" t="s">
        <v>131</v>
      </c>
      <c r="O3737" s="1" t="s">
        <v>147</v>
      </c>
      <c r="P3737" s="1" t="s">
        <v>198</v>
      </c>
      <c r="Q3737" s="1" t="s">
        <v>439</v>
      </c>
      <c r="R3737" s="1" t="s">
        <v>48</v>
      </c>
      <c r="S3737" s="1" t="s">
        <v>79</v>
      </c>
      <c r="T3737" s="1" t="s">
        <v>205</v>
      </c>
      <c r="U3737" s="2">
        <v>43582.782638888886</v>
      </c>
      <c r="V3737">
        <v>64</v>
      </c>
      <c r="W3737">
        <v>64</v>
      </c>
      <c r="X3737">
        <v>34</v>
      </c>
      <c r="Y3737">
        <v>24.2</v>
      </c>
      <c r="Z3737">
        <v>30</v>
      </c>
      <c r="AA3737" s="1" t="s">
        <v>71</v>
      </c>
      <c r="AB3737">
        <v>9</v>
      </c>
      <c r="AC3737">
        <v>0</v>
      </c>
      <c r="AD3737" s="1" t="s">
        <v>818</v>
      </c>
      <c r="AE3737" t="b">
        <v>0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s="1" t="s">
        <v>51</v>
      </c>
      <c r="AS3737" s="1" t="s">
        <v>51</v>
      </c>
      <c r="AT3737" s="1" t="s">
        <v>51</v>
      </c>
      <c r="AU3737" s="1" t="s">
        <v>51</v>
      </c>
    </row>
    <row r="3738" spans="1:47" x14ac:dyDescent="0.25">
      <c r="A3738" s="1" t="s">
        <v>1292</v>
      </c>
      <c r="B3738">
        <v>3</v>
      </c>
      <c r="C3738" s="2">
        <v>43582.86891203704</v>
      </c>
      <c r="D3738" s="2">
        <v>43582.889305555553</v>
      </c>
      <c r="E3738">
        <v>39.562159999999999</v>
      </c>
      <c r="F3738">
        <v>-105.01505</v>
      </c>
      <c r="G3738">
        <v>39.563780000000001</v>
      </c>
      <c r="H3738">
        <v>-105.021675</v>
      </c>
      <c r="I3738">
        <v>0.37</v>
      </c>
      <c r="J3738" s="1" t="s">
        <v>512</v>
      </c>
      <c r="L3738" s="1" t="s">
        <v>405</v>
      </c>
      <c r="M3738" s="1" t="s">
        <v>47</v>
      </c>
      <c r="N3738" s="1" t="s">
        <v>138</v>
      </c>
      <c r="O3738" s="1" t="s">
        <v>121</v>
      </c>
      <c r="P3738" s="1" t="s">
        <v>198</v>
      </c>
      <c r="Q3738" s="1" t="s">
        <v>225</v>
      </c>
      <c r="R3738" s="1" t="s">
        <v>48</v>
      </c>
      <c r="S3738" s="1" t="s">
        <v>79</v>
      </c>
      <c r="T3738" s="1" t="s">
        <v>200</v>
      </c>
      <c r="U3738" s="2">
        <v>43582.870138888888</v>
      </c>
      <c r="V3738">
        <v>60</v>
      </c>
      <c r="W3738">
        <v>60</v>
      </c>
      <c r="X3738">
        <v>41</v>
      </c>
      <c r="Y3738">
        <v>24.02</v>
      </c>
      <c r="Z3738">
        <v>10</v>
      </c>
      <c r="AA3738" s="1" t="s">
        <v>68</v>
      </c>
      <c r="AB3738">
        <v>26</v>
      </c>
      <c r="AC3738">
        <v>0</v>
      </c>
      <c r="AD3738" s="1" t="s">
        <v>1215</v>
      </c>
      <c r="AE3738" t="b">
        <v>0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s="1" t="s">
        <v>53</v>
      </c>
      <c r="AS3738" s="1" t="s">
        <v>53</v>
      </c>
      <c r="AT3738" s="1" t="s">
        <v>51</v>
      </c>
      <c r="AU3738" s="1" t="s">
        <v>51</v>
      </c>
    </row>
    <row r="3739" spans="1:47" x14ac:dyDescent="0.25">
      <c r="A3739" s="1" t="s">
        <v>1585</v>
      </c>
      <c r="B3739">
        <v>3</v>
      </c>
      <c r="C3739" s="2">
        <v>43582.919953703706</v>
      </c>
      <c r="D3739" s="2">
        <v>43582.940717592595</v>
      </c>
      <c r="E3739">
        <v>39.974905</v>
      </c>
      <c r="F3739">
        <v>-104.98802999999999</v>
      </c>
      <c r="G3739">
        <v>39.986600000000003</v>
      </c>
      <c r="H3739">
        <v>-104.98757999999999</v>
      </c>
      <c r="I3739">
        <v>0.80800000000000005</v>
      </c>
      <c r="J3739" s="1" t="s">
        <v>560</v>
      </c>
      <c r="L3739" s="1" t="s">
        <v>265</v>
      </c>
      <c r="M3739" s="1" t="s">
        <v>47</v>
      </c>
      <c r="N3739" s="1" t="s">
        <v>244</v>
      </c>
      <c r="O3739" s="1" t="s">
        <v>147</v>
      </c>
      <c r="P3739" s="1" t="s">
        <v>198</v>
      </c>
      <c r="Q3739" s="1" t="s">
        <v>271</v>
      </c>
      <c r="R3739" s="1" t="s">
        <v>48</v>
      </c>
      <c r="S3739" s="1" t="s">
        <v>79</v>
      </c>
      <c r="T3739" s="1" t="s">
        <v>272</v>
      </c>
      <c r="U3739" s="2">
        <v>43582.916666666664</v>
      </c>
      <c r="V3739">
        <v>54</v>
      </c>
      <c r="W3739">
        <v>54</v>
      </c>
      <c r="X3739">
        <v>53</v>
      </c>
      <c r="Y3739">
        <v>24.7</v>
      </c>
      <c r="Z3739">
        <v>10</v>
      </c>
      <c r="AA3739" s="1" t="s">
        <v>8942</v>
      </c>
      <c r="AB3739">
        <v>0</v>
      </c>
      <c r="AC3739">
        <v>0</v>
      </c>
      <c r="AD3739" s="1" t="s">
        <v>1067</v>
      </c>
      <c r="AE3739" t="b">
        <v>0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s="1" t="s">
        <v>53</v>
      </c>
      <c r="AS3739" s="1" t="s">
        <v>53</v>
      </c>
      <c r="AT3739" s="1" t="s">
        <v>53</v>
      </c>
      <c r="AU3739" s="1" t="s">
        <v>53</v>
      </c>
    </row>
    <row r="3740" spans="1:47" x14ac:dyDescent="0.25">
      <c r="A3740" s="1" t="s">
        <v>1586</v>
      </c>
      <c r="B3740">
        <v>3</v>
      </c>
      <c r="C3740" s="2">
        <v>43582.946516203701</v>
      </c>
      <c r="D3740" s="2">
        <v>43582.966284722221</v>
      </c>
      <c r="E3740">
        <v>39.971670000000003</v>
      </c>
      <c r="F3740">
        <v>-104.98801</v>
      </c>
      <c r="G3740">
        <v>39.987409999999997</v>
      </c>
      <c r="H3740">
        <v>-104.98737</v>
      </c>
      <c r="I3740">
        <v>1.0880000000000001</v>
      </c>
      <c r="J3740" s="1" t="s">
        <v>560</v>
      </c>
      <c r="L3740" s="1" t="s">
        <v>265</v>
      </c>
      <c r="M3740" s="1" t="s">
        <v>47</v>
      </c>
      <c r="N3740" s="1" t="s">
        <v>244</v>
      </c>
      <c r="O3740" s="1" t="s">
        <v>147</v>
      </c>
      <c r="P3740" s="1" t="s">
        <v>198</v>
      </c>
      <c r="Q3740" s="1" t="s">
        <v>271</v>
      </c>
      <c r="R3740" s="1" t="s">
        <v>48</v>
      </c>
      <c r="S3740" s="1" t="s">
        <v>79</v>
      </c>
      <c r="T3740" s="1" t="s">
        <v>272</v>
      </c>
      <c r="U3740" s="2">
        <v>43582.941666666666</v>
      </c>
      <c r="V3740">
        <v>51</v>
      </c>
      <c r="W3740">
        <v>51</v>
      </c>
      <c r="X3740">
        <v>58</v>
      </c>
      <c r="Y3740">
        <v>24.7</v>
      </c>
      <c r="Z3740">
        <v>10</v>
      </c>
      <c r="AA3740" s="1" t="s">
        <v>67</v>
      </c>
      <c r="AB3740">
        <v>3</v>
      </c>
      <c r="AC3740">
        <v>0</v>
      </c>
      <c r="AD3740" s="1" t="s">
        <v>1067</v>
      </c>
      <c r="AE3740" t="b">
        <v>0</v>
      </c>
      <c r="AF3740" t="b">
        <v>0</v>
      </c>
      <c r="AG3740" t="b">
        <v>0</v>
      </c>
      <c r="AH3740" t="b">
        <v>0</v>
      </c>
      <c r="AI3740" t="b">
        <v>1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s="1" t="s">
        <v>53</v>
      </c>
      <c r="AS3740" s="1" t="s">
        <v>53</v>
      </c>
      <c r="AT3740" s="1" t="s">
        <v>53</v>
      </c>
      <c r="AU3740" s="1" t="s">
        <v>53</v>
      </c>
    </row>
    <row r="3741" spans="1:47" x14ac:dyDescent="0.25">
      <c r="A3741" s="1" t="s">
        <v>1587</v>
      </c>
      <c r="B3741">
        <v>3</v>
      </c>
      <c r="C3741" s="2">
        <v>43582.946516203701</v>
      </c>
      <c r="D3741" s="2">
        <v>43582.966284722221</v>
      </c>
      <c r="E3741">
        <v>39.971670000000003</v>
      </c>
      <c r="F3741">
        <v>-104.98801</v>
      </c>
      <c r="G3741">
        <v>39.987409999999997</v>
      </c>
      <c r="H3741">
        <v>-104.98737</v>
      </c>
      <c r="I3741">
        <v>1.0880000000000001</v>
      </c>
      <c r="J3741" s="1" t="s">
        <v>560</v>
      </c>
      <c r="L3741" s="1" t="s">
        <v>265</v>
      </c>
      <c r="M3741" s="1" t="s">
        <v>47</v>
      </c>
      <c r="N3741" s="1" t="s">
        <v>244</v>
      </c>
      <c r="O3741" s="1" t="s">
        <v>147</v>
      </c>
      <c r="P3741" s="1" t="s">
        <v>198</v>
      </c>
      <c r="Q3741" s="1" t="s">
        <v>271</v>
      </c>
      <c r="R3741" s="1" t="s">
        <v>48</v>
      </c>
      <c r="S3741" s="1" t="s">
        <v>79</v>
      </c>
      <c r="T3741" s="1" t="s">
        <v>272</v>
      </c>
      <c r="U3741" s="2">
        <v>43582.941666666666</v>
      </c>
      <c r="V3741">
        <v>51</v>
      </c>
      <c r="W3741">
        <v>51</v>
      </c>
      <c r="X3741">
        <v>58</v>
      </c>
      <c r="Y3741">
        <v>24.7</v>
      </c>
      <c r="Z3741">
        <v>10</v>
      </c>
      <c r="AA3741" s="1" t="s">
        <v>67</v>
      </c>
      <c r="AB3741">
        <v>3</v>
      </c>
      <c r="AC3741">
        <v>0</v>
      </c>
      <c r="AD3741" s="1" t="s">
        <v>1067</v>
      </c>
      <c r="AE3741" t="b">
        <v>0</v>
      </c>
      <c r="AF3741" t="b">
        <v>0</v>
      </c>
      <c r="AG3741" t="b">
        <v>0</v>
      </c>
      <c r="AH3741" t="b">
        <v>0</v>
      </c>
      <c r="AI3741" t="b">
        <v>1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s="1" t="s">
        <v>53</v>
      </c>
      <c r="AS3741" s="1" t="s">
        <v>53</v>
      </c>
      <c r="AT3741" s="1" t="s">
        <v>53</v>
      </c>
      <c r="AU3741" s="1" t="s">
        <v>53</v>
      </c>
    </row>
    <row r="3742" spans="1:47" x14ac:dyDescent="0.25">
      <c r="A3742" s="1" t="s">
        <v>3822</v>
      </c>
      <c r="B3742">
        <v>3</v>
      </c>
      <c r="C3742" s="2">
        <v>43583.009016203701</v>
      </c>
      <c r="D3742" s="2">
        <v>43583.028182870374</v>
      </c>
      <c r="E3742">
        <v>39.723457000000003</v>
      </c>
      <c r="F3742">
        <v>-105.011526</v>
      </c>
      <c r="G3742">
        <v>39.72184</v>
      </c>
      <c r="H3742">
        <v>-105.00936</v>
      </c>
      <c r="I3742">
        <v>0.16</v>
      </c>
      <c r="J3742" s="1" t="s">
        <v>397</v>
      </c>
      <c r="L3742" s="1" t="s">
        <v>194</v>
      </c>
      <c r="M3742" s="1" t="s">
        <v>47</v>
      </c>
      <c r="N3742" s="1" t="s">
        <v>131</v>
      </c>
      <c r="O3742" s="1" t="s">
        <v>131</v>
      </c>
      <c r="P3742" s="1" t="s">
        <v>198</v>
      </c>
      <c r="Q3742" s="1" t="s">
        <v>310</v>
      </c>
      <c r="R3742" s="1" t="s">
        <v>48</v>
      </c>
      <c r="S3742" s="1" t="s">
        <v>79</v>
      </c>
      <c r="T3742" s="1" t="s">
        <v>205</v>
      </c>
      <c r="U3742" s="2">
        <v>43583.008333333331</v>
      </c>
      <c r="V3742">
        <v>52</v>
      </c>
      <c r="W3742">
        <v>52</v>
      </c>
      <c r="X3742">
        <v>54</v>
      </c>
      <c r="Y3742">
        <v>24.2</v>
      </c>
      <c r="Z3742">
        <v>10</v>
      </c>
      <c r="AA3742" s="1" t="s">
        <v>68</v>
      </c>
      <c r="AB3742">
        <v>7</v>
      </c>
      <c r="AC3742">
        <v>0</v>
      </c>
      <c r="AD3742" s="1" t="s">
        <v>50</v>
      </c>
      <c r="AE3742" t="b">
        <v>0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s="1" t="s">
        <v>53</v>
      </c>
      <c r="AS3742" s="1" t="s">
        <v>53</v>
      </c>
      <c r="AT3742" s="1" t="s">
        <v>53</v>
      </c>
      <c r="AU3742" s="1" t="s">
        <v>53</v>
      </c>
    </row>
    <row r="3743" spans="1:47" x14ac:dyDescent="0.25">
      <c r="A3743" s="1" t="s">
        <v>3823</v>
      </c>
      <c r="B3743">
        <v>3</v>
      </c>
      <c r="C3743" s="2">
        <v>43583.053287037037</v>
      </c>
      <c r="D3743" s="2">
        <v>43583.074016203704</v>
      </c>
      <c r="E3743">
        <v>39.853763000000001</v>
      </c>
      <c r="F3743">
        <v>-104.98651099999999</v>
      </c>
      <c r="G3743">
        <v>39.856152999999999</v>
      </c>
      <c r="H3743">
        <v>-104.987038</v>
      </c>
      <c r="I3743">
        <v>0.16700000000000001</v>
      </c>
      <c r="J3743" s="1" t="s">
        <v>820</v>
      </c>
      <c r="L3743" s="1" t="s">
        <v>194</v>
      </c>
      <c r="M3743" s="1" t="s">
        <v>47</v>
      </c>
      <c r="N3743" s="1" t="s">
        <v>131</v>
      </c>
      <c r="O3743" s="1" t="s">
        <v>147</v>
      </c>
      <c r="P3743" s="1" t="s">
        <v>198</v>
      </c>
      <c r="Q3743" s="1" t="s">
        <v>204</v>
      </c>
      <c r="R3743" s="1" t="s">
        <v>48</v>
      </c>
      <c r="S3743" s="1" t="s">
        <v>79</v>
      </c>
      <c r="T3743" s="1" t="s">
        <v>205</v>
      </c>
      <c r="U3743" s="2">
        <v>43583.05</v>
      </c>
      <c r="V3743">
        <v>52</v>
      </c>
      <c r="W3743">
        <v>52</v>
      </c>
      <c r="X3743">
        <v>54</v>
      </c>
      <c r="Y3743">
        <v>24.18</v>
      </c>
      <c r="Z3743">
        <v>10</v>
      </c>
      <c r="AA3743" s="1" t="s">
        <v>8942</v>
      </c>
      <c r="AB3743">
        <v>0</v>
      </c>
      <c r="AC3743">
        <v>0</v>
      </c>
      <c r="AD3743" s="1" t="s">
        <v>50</v>
      </c>
      <c r="AE3743" t="b">
        <v>0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s="1" t="s">
        <v>53</v>
      </c>
      <c r="AS3743" s="1" t="s">
        <v>53</v>
      </c>
      <c r="AT3743" s="1" t="s">
        <v>53</v>
      </c>
      <c r="AU3743" s="1" t="s">
        <v>53</v>
      </c>
    </row>
    <row r="3744" spans="1:47" x14ac:dyDescent="0.25">
      <c r="A3744" s="1" t="s">
        <v>1945</v>
      </c>
      <c r="B3744">
        <v>3</v>
      </c>
      <c r="C3744" s="2">
        <v>43583.506423611114</v>
      </c>
      <c r="D3744" s="2">
        <v>43583.526770833334</v>
      </c>
      <c r="E3744">
        <v>39.105570999999998</v>
      </c>
      <c r="F3744">
        <v>-104.864532</v>
      </c>
      <c r="G3744">
        <v>39.111438</v>
      </c>
      <c r="H3744">
        <v>-104.865178</v>
      </c>
      <c r="I3744">
        <v>0.40699999999999997</v>
      </c>
      <c r="J3744" s="1" t="s">
        <v>401</v>
      </c>
      <c r="L3744" s="1" t="s">
        <v>265</v>
      </c>
      <c r="M3744" s="1" t="s">
        <v>47</v>
      </c>
      <c r="N3744" s="1" t="s">
        <v>447</v>
      </c>
      <c r="O3744" s="1" t="s">
        <v>193</v>
      </c>
      <c r="P3744" s="1" t="s">
        <v>198</v>
      </c>
      <c r="Q3744" s="1" t="s">
        <v>448</v>
      </c>
      <c r="R3744" s="1" t="s">
        <v>48</v>
      </c>
      <c r="S3744" s="1" t="s">
        <v>79</v>
      </c>
      <c r="T3744" s="1" t="s">
        <v>234</v>
      </c>
      <c r="U3744" s="2">
        <v>43583.508333333331</v>
      </c>
      <c r="V3744">
        <v>72</v>
      </c>
      <c r="W3744">
        <v>72</v>
      </c>
      <c r="X3744">
        <v>20</v>
      </c>
      <c r="Y3744">
        <v>23.34</v>
      </c>
      <c r="Z3744">
        <v>10</v>
      </c>
      <c r="AA3744" s="1" t="s">
        <v>67</v>
      </c>
      <c r="AB3744">
        <v>16</v>
      </c>
      <c r="AC3744">
        <v>0</v>
      </c>
      <c r="AD3744" s="1" t="s">
        <v>1067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s="1" t="s">
        <v>51</v>
      </c>
      <c r="AS3744" s="1" t="s">
        <v>51</v>
      </c>
      <c r="AT3744" s="1" t="s">
        <v>51</v>
      </c>
      <c r="AU3744" s="1" t="s">
        <v>51</v>
      </c>
    </row>
    <row r="3745" spans="1:47" x14ac:dyDescent="0.25">
      <c r="A3745" s="1" t="s">
        <v>1361</v>
      </c>
      <c r="B3745">
        <v>3</v>
      </c>
      <c r="C3745" s="2">
        <v>43583.503287037034</v>
      </c>
      <c r="D3745" s="2">
        <v>43583.524016203701</v>
      </c>
      <c r="E3745">
        <v>39.776431000000002</v>
      </c>
      <c r="F3745">
        <v>-104.875114</v>
      </c>
      <c r="G3745">
        <v>39.776538000000002</v>
      </c>
      <c r="H3745">
        <v>-104.87621</v>
      </c>
      <c r="I3745">
        <v>5.8999999999999997E-2</v>
      </c>
      <c r="J3745" s="1" t="s">
        <v>452</v>
      </c>
      <c r="L3745" s="1" t="s">
        <v>133</v>
      </c>
      <c r="M3745" s="1" t="s">
        <v>47</v>
      </c>
      <c r="N3745" s="1" t="s">
        <v>131</v>
      </c>
      <c r="O3745" s="1" t="s">
        <v>131</v>
      </c>
      <c r="P3745" s="1" t="s">
        <v>198</v>
      </c>
      <c r="Q3745" s="1" t="s">
        <v>453</v>
      </c>
      <c r="R3745" s="1" t="s">
        <v>48</v>
      </c>
      <c r="S3745" s="1" t="s">
        <v>79</v>
      </c>
      <c r="T3745" s="1" t="s">
        <v>203</v>
      </c>
      <c r="U3745" s="2">
        <v>43583.498611111114</v>
      </c>
      <c r="V3745">
        <v>73</v>
      </c>
      <c r="W3745">
        <v>73</v>
      </c>
      <c r="X3745">
        <v>20</v>
      </c>
      <c r="Y3745">
        <v>24.09</v>
      </c>
      <c r="Z3745">
        <v>10</v>
      </c>
      <c r="AA3745" s="1" t="s">
        <v>57</v>
      </c>
      <c r="AB3745">
        <v>33</v>
      </c>
      <c r="AC3745">
        <v>0</v>
      </c>
      <c r="AD3745" s="1" t="s">
        <v>1215</v>
      </c>
      <c r="AE3745" t="b">
        <v>0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s="1" t="s">
        <v>51</v>
      </c>
      <c r="AS3745" s="1" t="s">
        <v>51</v>
      </c>
      <c r="AT3745" s="1" t="s">
        <v>51</v>
      </c>
      <c r="AU3745" s="1" t="s">
        <v>51</v>
      </c>
    </row>
    <row r="3746" spans="1:47" x14ac:dyDescent="0.25">
      <c r="A3746" s="1" t="s">
        <v>6496</v>
      </c>
      <c r="B3746">
        <v>3</v>
      </c>
      <c r="C3746" s="2">
        <v>43583.696516203701</v>
      </c>
      <c r="D3746" s="2">
        <v>43583.716874999998</v>
      </c>
      <c r="E3746">
        <v>37.892040999999999</v>
      </c>
      <c r="F3746">
        <v>-104.82881</v>
      </c>
      <c r="G3746">
        <v>37.908259999999999</v>
      </c>
      <c r="H3746">
        <v>-104.82885</v>
      </c>
      <c r="I3746">
        <v>1.121</v>
      </c>
      <c r="J3746" s="1" t="s">
        <v>900</v>
      </c>
      <c r="L3746" s="1" t="s">
        <v>194</v>
      </c>
      <c r="M3746" s="1" t="s">
        <v>47</v>
      </c>
      <c r="N3746" s="1" t="s">
        <v>134</v>
      </c>
      <c r="O3746" s="1" t="s">
        <v>411</v>
      </c>
      <c r="P3746" s="1" t="s">
        <v>198</v>
      </c>
      <c r="Q3746" s="1" t="s">
        <v>515</v>
      </c>
      <c r="R3746" s="1" t="s">
        <v>48</v>
      </c>
      <c r="S3746" s="1" t="s">
        <v>79</v>
      </c>
      <c r="T3746" s="1" t="s">
        <v>516</v>
      </c>
      <c r="AA3746" s="1" t="s">
        <v>69</v>
      </c>
      <c r="AD3746" s="1" t="s">
        <v>69</v>
      </c>
      <c r="AE3746" t="b">
        <v>0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s="1" t="s">
        <v>51</v>
      </c>
      <c r="AS3746" s="1" t="s">
        <v>51</v>
      </c>
      <c r="AT3746" s="1" t="s">
        <v>51</v>
      </c>
      <c r="AU3746" s="1" t="s">
        <v>51</v>
      </c>
    </row>
    <row r="3747" spans="1:47" x14ac:dyDescent="0.25">
      <c r="A3747" s="1" t="s">
        <v>5703</v>
      </c>
      <c r="B3747">
        <v>3</v>
      </c>
      <c r="C3747" s="2">
        <v>43583.611631944441</v>
      </c>
      <c r="D3747" s="2">
        <v>43583.632314814815</v>
      </c>
      <c r="E3747">
        <v>39.787300000000002</v>
      </c>
      <c r="F3747">
        <v>-104.98934</v>
      </c>
      <c r="G3747">
        <v>39.783931000000003</v>
      </c>
      <c r="H3747">
        <v>-104.98936999999999</v>
      </c>
      <c r="I3747">
        <v>0.23300000000000001</v>
      </c>
      <c r="J3747" s="1" t="s">
        <v>532</v>
      </c>
      <c r="L3747" s="1" t="s">
        <v>172</v>
      </c>
      <c r="M3747" s="1" t="s">
        <v>47</v>
      </c>
      <c r="N3747" s="1" t="s">
        <v>131</v>
      </c>
      <c r="O3747" s="1" t="s">
        <v>131</v>
      </c>
      <c r="P3747" s="1" t="s">
        <v>198</v>
      </c>
      <c r="Q3747" s="1" t="s">
        <v>246</v>
      </c>
      <c r="R3747" s="1" t="s">
        <v>48</v>
      </c>
      <c r="S3747" s="1" t="s">
        <v>79</v>
      </c>
      <c r="T3747" s="1" t="s">
        <v>205</v>
      </c>
      <c r="U3747" s="2">
        <v>43583.593055555553</v>
      </c>
      <c r="V3747">
        <v>68</v>
      </c>
      <c r="W3747">
        <v>68</v>
      </c>
      <c r="X3747">
        <v>24</v>
      </c>
      <c r="Y3747">
        <v>24.1</v>
      </c>
      <c r="Z3747">
        <v>40</v>
      </c>
      <c r="AA3747" s="1" t="s">
        <v>62</v>
      </c>
      <c r="AB3747">
        <v>8</v>
      </c>
      <c r="AC3747">
        <v>0</v>
      </c>
      <c r="AD3747" s="1" t="s">
        <v>818</v>
      </c>
      <c r="AE3747" t="b">
        <v>0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s="1" t="s">
        <v>51</v>
      </c>
      <c r="AS3747" s="1" t="s">
        <v>51</v>
      </c>
      <c r="AT3747" s="1" t="s">
        <v>51</v>
      </c>
      <c r="AU3747" s="1" t="s">
        <v>51</v>
      </c>
    </row>
    <row r="3748" spans="1:47" x14ac:dyDescent="0.25">
      <c r="A3748" s="1" t="s">
        <v>1490</v>
      </c>
      <c r="B3748">
        <v>4</v>
      </c>
      <c r="C3748" s="2">
        <v>43583.81422453704</v>
      </c>
      <c r="D3748" s="2">
        <v>43583.834618055553</v>
      </c>
      <c r="E3748">
        <v>39.654809999999998</v>
      </c>
      <c r="F3748">
        <v>-102.802184</v>
      </c>
      <c r="G3748">
        <v>39.655037</v>
      </c>
      <c r="H3748">
        <v>-102.82070899999999</v>
      </c>
      <c r="I3748">
        <v>0.98599999999999999</v>
      </c>
      <c r="J3748" s="1" t="s">
        <v>1491</v>
      </c>
      <c r="L3748" s="1" t="s">
        <v>1492</v>
      </c>
      <c r="M3748" s="1" t="s">
        <v>47</v>
      </c>
      <c r="N3748" s="1" t="s">
        <v>1493</v>
      </c>
      <c r="O3748" s="1" t="s">
        <v>730</v>
      </c>
      <c r="P3748" s="1" t="s">
        <v>198</v>
      </c>
      <c r="Q3748" s="1" t="s">
        <v>1494</v>
      </c>
      <c r="R3748" s="1" t="s">
        <v>48</v>
      </c>
      <c r="S3748" s="1" t="s">
        <v>79</v>
      </c>
      <c r="T3748" s="1" t="s">
        <v>1495</v>
      </c>
      <c r="U3748" s="2">
        <v>43583.8</v>
      </c>
      <c r="V3748">
        <v>65</v>
      </c>
      <c r="W3748">
        <v>65</v>
      </c>
      <c r="X3748">
        <v>52</v>
      </c>
      <c r="Y3748">
        <v>25.44</v>
      </c>
      <c r="Z3748">
        <v>10</v>
      </c>
      <c r="AA3748" s="1" t="s">
        <v>58</v>
      </c>
      <c r="AB3748">
        <v>20</v>
      </c>
      <c r="AC3748">
        <v>0</v>
      </c>
      <c r="AD3748" s="1" t="s">
        <v>1203</v>
      </c>
      <c r="AE3748" t="b">
        <v>0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1</v>
      </c>
      <c r="AO3748" t="b">
        <v>0</v>
      </c>
      <c r="AP3748" t="b">
        <v>0</v>
      </c>
      <c r="AQ3748" t="b">
        <v>0</v>
      </c>
      <c r="AR3748" s="1" t="s">
        <v>51</v>
      </c>
      <c r="AS3748" s="1" t="s">
        <v>51</v>
      </c>
      <c r="AT3748" s="1" t="s">
        <v>51</v>
      </c>
      <c r="AU3748" s="1" t="s">
        <v>51</v>
      </c>
    </row>
    <row r="3749" spans="1:47" x14ac:dyDescent="0.25">
      <c r="A3749" s="1" t="s">
        <v>7574</v>
      </c>
      <c r="B3749">
        <v>4</v>
      </c>
      <c r="C3749" s="2">
        <v>43583.81422453704</v>
      </c>
      <c r="D3749" s="2">
        <v>43583.834618055553</v>
      </c>
      <c r="E3749">
        <v>39.655037</v>
      </c>
      <c r="F3749">
        <v>-102.82070899999999</v>
      </c>
      <c r="G3749">
        <v>39.654809999999998</v>
      </c>
      <c r="H3749">
        <v>-102.802184</v>
      </c>
      <c r="I3749">
        <v>0.98599999999999999</v>
      </c>
      <c r="J3749" s="1" t="s">
        <v>7575</v>
      </c>
      <c r="K3749">
        <v>45815</v>
      </c>
      <c r="L3749" s="1" t="s">
        <v>6729</v>
      </c>
      <c r="M3749" s="1" t="s">
        <v>97</v>
      </c>
      <c r="N3749" s="1" t="s">
        <v>3096</v>
      </c>
      <c r="O3749" s="1" t="s">
        <v>118</v>
      </c>
      <c r="P3749" s="1" t="s">
        <v>198</v>
      </c>
      <c r="Q3749" s="1" t="s">
        <v>7458</v>
      </c>
      <c r="R3749" s="1" t="s">
        <v>48</v>
      </c>
      <c r="S3749" s="1" t="s">
        <v>79</v>
      </c>
      <c r="T3749" s="1" t="s">
        <v>4039</v>
      </c>
      <c r="U3749" s="2">
        <v>43583.828472222223</v>
      </c>
      <c r="V3749">
        <v>54</v>
      </c>
      <c r="W3749">
        <v>54</v>
      </c>
      <c r="X3749">
        <v>62</v>
      </c>
      <c r="Y3749">
        <v>25.08</v>
      </c>
      <c r="Z3749">
        <v>10</v>
      </c>
      <c r="AA3749" s="1" t="s">
        <v>58</v>
      </c>
      <c r="AB3749">
        <v>31</v>
      </c>
      <c r="AC3749">
        <v>0</v>
      </c>
      <c r="AD3749" s="1" t="s">
        <v>1207</v>
      </c>
      <c r="AE3749" t="b">
        <v>0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s="1" t="s">
        <v>51</v>
      </c>
      <c r="AS3749" s="1" t="s">
        <v>51</v>
      </c>
      <c r="AT3749" s="1" t="s">
        <v>51</v>
      </c>
      <c r="AU3749" s="1" t="s">
        <v>51</v>
      </c>
    </row>
    <row r="3750" spans="1:47" x14ac:dyDescent="0.25">
      <c r="A3750" s="1" t="s">
        <v>5704</v>
      </c>
      <c r="B3750">
        <v>3</v>
      </c>
      <c r="C3750" s="2">
        <v>43583.728298611109</v>
      </c>
      <c r="D3750" s="2">
        <v>43583.748993055553</v>
      </c>
      <c r="E3750">
        <v>39.787300000000002</v>
      </c>
      <c r="F3750">
        <v>-104.98934</v>
      </c>
      <c r="G3750">
        <v>39.783931000000003</v>
      </c>
      <c r="H3750">
        <v>-104.98936999999999</v>
      </c>
      <c r="I3750">
        <v>0.23300000000000001</v>
      </c>
      <c r="J3750" s="1" t="s">
        <v>532</v>
      </c>
      <c r="L3750" s="1" t="s">
        <v>172</v>
      </c>
      <c r="M3750" s="1" t="s">
        <v>47</v>
      </c>
      <c r="N3750" s="1" t="s">
        <v>131</v>
      </c>
      <c r="O3750" s="1" t="s">
        <v>131</v>
      </c>
      <c r="P3750" s="1" t="s">
        <v>198</v>
      </c>
      <c r="Q3750" s="1" t="s">
        <v>246</v>
      </c>
      <c r="R3750" s="1" t="s">
        <v>48</v>
      </c>
      <c r="S3750" s="1" t="s">
        <v>79</v>
      </c>
      <c r="T3750" s="1" t="s">
        <v>205</v>
      </c>
      <c r="U3750" s="2">
        <v>43583.748611111114</v>
      </c>
      <c r="V3750">
        <v>63</v>
      </c>
      <c r="W3750">
        <v>63</v>
      </c>
      <c r="X3750">
        <v>34</v>
      </c>
      <c r="Y3750">
        <v>24.16</v>
      </c>
      <c r="Z3750">
        <v>40</v>
      </c>
      <c r="AA3750" s="1" t="s">
        <v>55</v>
      </c>
      <c r="AB3750">
        <v>21</v>
      </c>
      <c r="AC3750">
        <v>0</v>
      </c>
      <c r="AD3750" s="1" t="s">
        <v>1207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s="1" t="s">
        <v>51</v>
      </c>
      <c r="AS3750" s="1" t="s">
        <v>51</v>
      </c>
      <c r="AT3750" s="1" t="s">
        <v>51</v>
      </c>
      <c r="AU3750" s="1" t="s">
        <v>51</v>
      </c>
    </row>
    <row r="3751" spans="1:47" x14ac:dyDescent="0.25">
      <c r="A3751" s="1" t="s">
        <v>1362</v>
      </c>
      <c r="B3751">
        <v>3</v>
      </c>
      <c r="C3751" s="2">
        <v>43583.727766203701</v>
      </c>
      <c r="D3751" s="2">
        <v>43583.746550925927</v>
      </c>
      <c r="E3751">
        <v>39.725459999999998</v>
      </c>
      <c r="F3751">
        <v>-105.02535</v>
      </c>
      <c r="G3751">
        <v>39.724809999999998</v>
      </c>
      <c r="H3751">
        <v>-105.01563</v>
      </c>
      <c r="I3751">
        <v>0.51800000000000002</v>
      </c>
      <c r="J3751" s="1" t="s">
        <v>1363</v>
      </c>
      <c r="L3751" s="1" t="s">
        <v>128</v>
      </c>
      <c r="M3751" s="1" t="s">
        <v>47</v>
      </c>
      <c r="N3751" s="1" t="s">
        <v>131</v>
      </c>
      <c r="O3751" s="1" t="s">
        <v>131</v>
      </c>
      <c r="P3751" s="1" t="s">
        <v>198</v>
      </c>
      <c r="Q3751" s="1" t="s">
        <v>383</v>
      </c>
      <c r="R3751" s="1" t="s">
        <v>48</v>
      </c>
      <c r="S3751" s="1" t="s">
        <v>79</v>
      </c>
      <c r="T3751" s="1" t="s">
        <v>200</v>
      </c>
      <c r="U3751" s="2">
        <v>43583.745138888888</v>
      </c>
      <c r="V3751">
        <v>61</v>
      </c>
      <c r="W3751">
        <v>61</v>
      </c>
      <c r="X3751">
        <v>41</v>
      </c>
      <c r="Y3751">
        <v>23.94</v>
      </c>
      <c r="Z3751">
        <v>10</v>
      </c>
      <c r="AA3751" s="1" t="s">
        <v>71</v>
      </c>
      <c r="AB3751">
        <v>23</v>
      </c>
      <c r="AC3751">
        <v>0</v>
      </c>
      <c r="AD3751" s="1" t="s">
        <v>1215</v>
      </c>
      <c r="AE3751" t="b">
        <v>0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s="1" t="s">
        <v>51</v>
      </c>
      <c r="AS3751" s="1" t="s">
        <v>51</v>
      </c>
      <c r="AT3751" s="1" t="s">
        <v>51</v>
      </c>
      <c r="AU3751" s="1" t="s">
        <v>51</v>
      </c>
    </row>
    <row r="3752" spans="1:47" x14ac:dyDescent="0.25">
      <c r="A3752" s="1" t="s">
        <v>5407</v>
      </c>
      <c r="B3752">
        <v>3</v>
      </c>
      <c r="C3752" s="2">
        <v>43583.83766203704</v>
      </c>
      <c r="D3752" s="2">
        <v>43583.857233796298</v>
      </c>
      <c r="E3752">
        <v>39.72542</v>
      </c>
      <c r="F3752">
        <v>-105.022004</v>
      </c>
      <c r="G3752">
        <v>39.7254</v>
      </c>
      <c r="H3752">
        <v>-105.02162</v>
      </c>
      <c r="I3752">
        <v>0.02</v>
      </c>
      <c r="J3752" s="1" t="s">
        <v>593</v>
      </c>
      <c r="L3752" s="1" t="s">
        <v>585</v>
      </c>
      <c r="M3752" s="1" t="s">
        <v>47</v>
      </c>
      <c r="N3752" s="1" t="s">
        <v>131</v>
      </c>
      <c r="O3752" s="1" t="s">
        <v>131</v>
      </c>
      <c r="P3752" s="1" t="s">
        <v>198</v>
      </c>
      <c r="Q3752" s="1" t="s">
        <v>310</v>
      </c>
      <c r="R3752" s="1" t="s">
        <v>48</v>
      </c>
      <c r="S3752" s="1" t="s">
        <v>79</v>
      </c>
      <c r="T3752" s="1" t="s">
        <v>205</v>
      </c>
      <c r="U3752" s="2">
        <v>43583.824305555558</v>
      </c>
      <c r="V3752">
        <v>57</v>
      </c>
      <c r="W3752">
        <v>57</v>
      </c>
      <c r="X3752">
        <v>41</v>
      </c>
      <c r="Y3752">
        <v>24.2</v>
      </c>
      <c r="Z3752">
        <v>40</v>
      </c>
      <c r="AA3752" s="1" t="s">
        <v>57</v>
      </c>
      <c r="AB3752">
        <v>17</v>
      </c>
      <c r="AC3752">
        <v>0</v>
      </c>
      <c r="AD3752" s="1" t="s">
        <v>818</v>
      </c>
      <c r="AE3752" t="b">
        <v>0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s="1" t="s">
        <v>53</v>
      </c>
      <c r="AS3752" s="1" t="s">
        <v>51</v>
      </c>
      <c r="AT3752" s="1" t="s">
        <v>51</v>
      </c>
      <c r="AU3752" s="1" t="s">
        <v>51</v>
      </c>
    </row>
    <row r="3753" spans="1:47" x14ac:dyDescent="0.25">
      <c r="A3753" s="1" t="s">
        <v>1364</v>
      </c>
      <c r="B3753">
        <v>3</v>
      </c>
      <c r="C3753" s="2">
        <v>43583.730381944442</v>
      </c>
      <c r="D3753" s="2">
        <v>43583.75104166667</v>
      </c>
      <c r="E3753">
        <v>39.626669999999997</v>
      </c>
      <c r="F3753">
        <v>-104.90339</v>
      </c>
      <c r="G3753">
        <v>39.620069999999998</v>
      </c>
      <c r="H3753">
        <v>-104.89958</v>
      </c>
      <c r="I3753">
        <v>0.499</v>
      </c>
      <c r="J3753" s="1" t="s">
        <v>564</v>
      </c>
      <c r="L3753" s="1" t="s">
        <v>172</v>
      </c>
      <c r="M3753" s="1" t="s">
        <v>47</v>
      </c>
      <c r="N3753" s="1" t="s">
        <v>131</v>
      </c>
      <c r="O3753" s="1" t="s">
        <v>131</v>
      </c>
      <c r="P3753" s="1" t="s">
        <v>198</v>
      </c>
      <c r="Q3753" s="1" t="s">
        <v>414</v>
      </c>
      <c r="R3753" s="1" t="s">
        <v>48</v>
      </c>
      <c r="S3753" s="1" t="s">
        <v>79</v>
      </c>
      <c r="T3753" s="1" t="s">
        <v>200</v>
      </c>
      <c r="U3753" s="2">
        <v>43583.745138888888</v>
      </c>
      <c r="V3753">
        <v>61</v>
      </c>
      <c r="W3753">
        <v>61</v>
      </c>
      <c r="X3753">
        <v>41</v>
      </c>
      <c r="Y3753">
        <v>23.94</v>
      </c>
      <c r="Z3753">
        <v>10</v>
      </c>
      <c r="AA3753" s="1" t="s">
        <v>71</v>
      </c>
      <c r="AB3753">
        <v>23</v>
      </c>
      <c r="AC3753">
        <v>0</v>
      </c>
      <c r="AD3753" s="1" t="s">
        <v>1215</v>
      </c>
      <c r="AE3753" t="b">
        <v>0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s="1" t="s">
        <v>51</v>
      </c>
      <c r="AS3753" s="1" t="s">
        <v>51</v>
      </c>
      <c r="AT3753" s="1" t="s">
        <v>51</v>
      </c>
      <c r="AU3753" s="1" t="s">
        <v>51</v>
      </c>
    </row>
    <row r="3754" spans="1:47" x14ac:dyDescent="0.25">
      <c r="A3754" s="1" t="s">
        <v>1365</v>
      </c>
      <c r="B3754">
        <v>3</v>
      </c>
      <c r="C3754" s="2">
        <v>43583.729849537034</v>
      </c>
      <c r="D3754" s="2">
        <v>43583.750405092593</v>
      </c>
      <c r="E3754">
        <v>39.619759999999999</v>
      </c>
      <c r="F3754">
        <v>-104.8994</v>
      </c>
      <c r="G3754">
        <v>39.617812999999998</v>
      </c>
      <c r="H3754">
        <v>-104.898312</v>
      </c>
      <c r="I3754">
        <v>0.14599999999999999</v>
      </c>
      <c r="J3754" s="1" t="s">
        <v>426</v>
      </c>
      <c r="L3754" s="1" t="s">
        <v>195</v>
      </c>
      <c r="M3754" s="1" t="s">
        <v>47</v>
      </c>
      <c r="N3754" s="1" t="s">
        <v>127</v>
      </c>
      <c r="O3754" s="1" t="s">
        <v>201</v>
      </c>
      <c r="P3754" s="1" t="s">
        <v>198</v>
      </c>
      <c r="Q3754" s="1" t="s">
        <v>427</v>
      </c>
      <c r="R3754" s="1" t="s">
        <v>48</v>
      </c>
      <c r="S3754" s="1" t="s">
        <v>79</v>
      </c>
      <c r="T3754" s="1" t="s">
        <v>200</v>
      </c>
      <c r="U3754" s="2">
        <v>43583.745138888888</v>
      </c>
      <c r="V3754">
        <v>61</v>
      </c>
      <c r="W3754">
        <v>61</v>
      </c>
      <c r="X3754">
        <v>41</v>
      </c>
      <c r="Y3754">
        <v>23.94</v>
      </c>
      <c r="Z3754">
        <v>10</v>
      </c>
      <c r="AA3754" s="1" t="s">
        <v>71</v>
      </c>
      <c r="AB3754">
        <v>23</v>
      </c>
      <c r="AC3754">
        <v>0</v>
      </c>
      <c r="AD3754" s="1" t="s">
        <v>1215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s="1" t="s">
        <v>51</v>
      </c>
      <c r="AS3754" s="1" t="s">
        <v>51</v>
      </c>
      <c r="AT3754" s="1" t="s">
        <v>51</v>
      </c>
      <c r="AU3754" s="1" t="s">
        <v>51</v>
      </c>
    </row>
    <row r="3755" spans="1:47" x14ac:dyDescent="0.25">
      <c r="A3755" s="1" t="s">
        <v>2219</v>
      </c>
      <c r="B3755">
        <v>3</v>
      </c>
      <c r="C3755" s="2">
        <v>43583.857453703706</v>
      </c>
      <c r="D3755" s="2">
        <v>43583.876828703702</v>
      </c>
      <c r="E3755">
        <v>39.725459999999998</v>
      </c>
      <c r="F3755">
        <v>-105.02535</v>
      </c>
      <c r="G3755">
        <v>39.724809999999998</v>
      </c>
      <c r="H3755">
        <v>-105.01563</v>
      </c>
      <c r="I3755">
        <v>0.51800000000000002</v>
      </c>
      <c r="J3755" s="1" t="s">
        <v>2220</v>
      </c>
      <c r="L3755" s="1" t="s">
        <v>128</v>
      </c>
      <c r="M3755" s="1" t="s">
        <v>47</v>
      </c>
      <c r="N3755" s="1" t="s">
        <v>131</v>
      </c>
      <c r="O3755" s="1" t="s">
        <v>131</v>
      </c>
      <c r="P3755" s="1" t="s">
        <v>198</v>
      </c>
      <c r="Q3755" s="1" t="s">
        <v>383</v>
      </c>
      <c r="R3755" s="1" t="s">
        <v>48</v>
      </c>
      <c r="S3755" s="1" t="s">
        <v>79</v>
      </c>
      <c r="T3755" s="1" t="s">
        <v>200</v>
      </c>
      <c r="U3755" s="2">
        <v>43583.870138888888</v>
      </c>
      <c r="V3755">
        <v>58</v>
      </c>
      <c r="W3755">
        <v>58</v>
      </c>
      <c r="X3755">
        <v>39</v>
      </c>
      <c r="Y3755">
        <v>24.03</v>
      </c>
      <c r="Z3755">
        <v>10</v>
      </c>
      <c r="AA3755" s="1" t="s">
        <v>71</v>
      </c>
      <c r="AB3755">
        <v>17</v>
      </c>
      <c r="AC3755">
        <v>0</v>
      </c>
      <c r="AD3755" s="1" t="s">
        <v>818</v>
      </c>
      <c r="AE3755" t="b">
        <v>0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s="1" t="s">
        <v>53</v>
      </c>
      <c r="AS3755" s="1" t="s">
        <v>53</v>
      </c>
      <c r="AT3755" s="1" t="s">
        <v>51</v>
      </c>
      <c r="AU3755" s="1" t="s">
        <v>51</v>
      </c>
    </row>
    <row r="3756" spans="1:47" x14ac:dyDescent="0.25">
      <c r="A3756" s="1" t="s">
        <v>1366</v>
      </c>
      <c r="B3756">
        <v>3</v>
      </c>
      <c r="C3756" s="2">
        <v>43583.746516203704</v>
      </c>
      <c r="D3756" s="2">
        <v>43583.767071759263</v>
      </c>
      <c r="E3756">
        <v>39.619759999999999</v>
      </c>
      <c r="F3756">
        <v>-104.8994</v>
      </c>
      <c r="G3756">
        <v>39.617812999999998</v>
      </c>
      <c r="H3756">
        <v>-104.898312</v>
      </c>
      <c r="I3756">
        <v>0.14599999999999999</v>
      </c>
      <c r="J3756" s="1" t="s">
        <v>426</v>
      </c>
      <c r="L3756" s="1" t="s">
        <v>195</v>
      </c>
      <c r="M3756" s="1" t="s">
        <v>47</v>
      </c>
      <c r="N3756" s="1" t="s">
        <v>127</v>
      </c>
      <c r="O3756" s="1" t="s">
        <v>201</v>
      </c>
      <c r="P3756" s="1" t="s">
        <v>198</v>
      </c>
      <c r="Q3756" s="1" t="s">
        <v>427</v>
      </c>
      <c r="R3756" s="1" t="s">
        <v>48</v>
      </c>
      <c r="S3756" s="1" t="s">
        <v>79</v>
      </c>
      <c r="T3756" s="1" t="s">
        <v>200</v>
      </c>
      <c r="U3756" s="2">
        <v>43583.745138888888</v>
      </c>
      <c r="V3756">
        <v>61</v>
      </c>
      <c r="W3756">
        <v>61</v>
      </c>
      <c r="X3756">
        <v>41</v>
      </c>
      <c r="Y3756">
        <v>23.94</v>
      </c>
      <c r="Z3756">
        <v>10</v>
      </c>
      <c r="AA3756" s="1" t="s">
        <v>71</v>
      </c>
      <c r="AB3756">
        <v>23</v>
      </c>
      <c r="AC3756">
        <v>0</v>
      </c>
      <c r="AD3756" s="1" t="s">
        <v>1215</v>
      </c>
      <c r="AE3756" t="b">
        <v>0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s="1" t="s">
        <v>51</v>
      </c>
      <c r="AS3756" s="1" t="s">
        <v>51</v>
      </c>
      <c r="AT3756" s="1" t="s">
        <v>51</v>
      </c>
      <c r="AU3756" s="1" t="s">
        <v>51</v>
      </c>
    </row>
    <row r="3757" spans="1:47" x14ac:dyDescent="0.25">
      <c r="A3757" s="1" t="s">
        <v>7457</v>
      </c>
      <c r="B3757">
        <v>4</v>
      </c>
      <c r="C3757" s="2">
        <v>43583.82880787037</v>
      </c>
      <c r="D3757" s="2">
        <v>43583.848495370374</v>
      </c>
      <c r="E3757">
        <v>39.655037</v>
      </c>
      <c r="F3757">
        <v>-102.82070899999999</v>
      </c>
      <c r="G3757">
        <v>39.654809999999998</v>
      </c>
      <c r="H3757">
        <v>-102.802184</v>
      </c>
      <c r="I3757">
        <v>0.98599999999999999</v>
      </c>
      <c r="J3757" s="1" t="s">
        <v>3969</v>
      </c>
      <c r="K3757">
        <v>45815</v>
      </c>
      <c r="L3757" s="1" t="s">
        <v>6729</v>
      </c>
      <c r="M3757" s="1" t="s">
        <v>97</v>
      </c>
      <c r="N3757" s="1" t="s">
        <v>3096</v>
      </c>
      <c r="O3757" s="1" t="s">
        <v>118</v>
      </c>
      <c r="P3757" s="1" t="s">
        <v>198</v>
      </c>
      <c r="Q3757" s="1" t="s">
        <v>7458</v>
      </c>
      <c r="R3757" s="1" t="s">
        <v>48</v>
      </c>
      <c r="S3757" s="1" t="s">
        <v>79</v>
      </c>
      <c r="T3757" s="1" t="s">
        <v>4039</v>
      </c>
      <c r="U3757" s="2">
        <v>43583.828472222223</v>
      </c>
      <c r="V3757">
        <v>54</v>
      </c>
      <c r="W3757">
        <v>54</v>
      </c>
      <c r="X3757">
        <v>62</v>
      </c>
      <c r="Y3757">
        <v>25.08</v>
      </c>
      <c r="Z3757">
        <v>10</v>
      </c>
      <c r="AA3757" s="1" t="s">
        <v>58</v>
      </c>
      <c r="AB3757">
        <v>31</v>
      </c>
      <c r="AC3757">
        <v>0</v>
      </c>
      <c r="AD3757" s="1" t="s">
        <v>1207</v>
      </c>
      <c r="AE3757" t="b">
        <v>0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s="1" t="s">
        <v>53</v>
      </c>
      <c r="AS3757" s="1" t="s">
        <v>51</v>
      </c>
      <c r="AT3757" s="1" t="s">
        <v>51</v>
      </c>
      <c r="AU3757" s="1" t="s">
        <v>51</v>
      </c>
    </row>
    <row r="3758" spans="1:47" x14ac:dyDescent="0.25">
      <c r="A3758" s="1" t="s">
        <v>2832</v>
      </c>
      <c r="B3758">
        <v>4</v>
      </c>
      <c r="C3758" s="2">
        <v>43583.82880787037</v>
      </c>
      <c r="D3758" s="2">
        <v>43583.848495370374</v>
      </c>
      <c r="E3758">
        <v>39.654809999999998</v>
      </c>
      <c r="F3758">
        <v>-102.802184</v>
      </c>
      <c r="G3758">
        <v>39.655037</v>
      </c>
      <c r="H3758">
        <v>-102.82070899999999</v>
      </c>
      <c r="I3758">
        <v>0.98599999999999999</v>
      </c>
      <c r="J3758" s="1" t="s">
        <v>2833</v>
      </c>
      <c r="L3758" s="1" t="s">
        <v>1492</v>
      </c>
      <c r="M3758" s="1" t="s">
        <v>47</v>
      </c>
      <c r="N3758" s="1" t="s">
        <v>1493</v>
      </c>
      <c r="O3758" s="1" t="s">
        <v>730</v>
      </c>
      <c r="P3758" s="1" t="s">
        <v>198</v>
      </c>
      <c r="Q3758" s="1" t="s">
        <v>1494</v>
      </c>
      <c r="R3758" s="1" t="s">
        <v>48</v>
      </c>
      <c r="S3758" s="1" t="s">
        <v>79</v>
      </c>
      <c r="T3758" s="1" t="s">
        <v>1495</v>
      </c>
      <c r="U3758" s="2">
        <v>43583.828472222223</v>
      </c>
      <c r="V3758">
        <v>62</v>
      </c>
      <c r="W3758">
        <v>62</v>
      </c>
      <c r="X3758">
        <v>60</v>
      </c>
      <c r="Y3758">
        <v>25.45</v>
      </c>
      <c r="Z3758">
        <v>10</v>
      </c>
      <c r="AA3758" s="1" t="s">
        <v>67</v>
      </c>
      <c r="AB3758">
        <v>3</v>
      </c>
      <c r="AC3758">
        <v>0</v>
      </c>
      <c r="AD3758" s="1" t="s">
        <v>965</v>
      </c>
      <c r="AE3758" t="b">
        <v>0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1</v>
      </c>
      <c r="AO3758" t="b">
        <v>0</v>
      </c>
      <c r="AP3758" t="b">
        <v>0</v>
      </c>
      <c r="AQ3758" t="b">
        <v>0</v>
      </c>
      <c r="AR3758" s="1" t="s">
        <v>53</v>
      </c>
      <c r="AS3758" s="1" t="s">
        <v>51</v>
      </c>
      <c r="AT3758" s="1" t="s">
        <v>51</v>
      </c>
      <c r="AU3758" s="1" t="s">
        <v>51</v>
      </c>
    </row>
    <row r="3759" spans="1:47" x14ac:dyDescent="0.25">
      <c r="A3759" s="1" t="s">
        <v>2231</v>
      </c>
      <c r="B3759">
        <v>3</v>
      </c>
      <c r="C3759" s="2">
        <v>43583.843136574076</v>
      </c>
      <c r="D3759" s="2">
        <v>43583.863715277781</v>
      </c>
      <c r="E3759">
        <v>39.05247</v>
      </c>
      <c r="F3759">
        <v>-104.84873</v>
      </c>
      <c r="G3759">
        <v>39.132269999999998</v>
      </c>
      <c r="H3759">
        <v>-104.8633</v>
      </c>
      <c r="I3759">
        <v>5.569</v>
      </c>
      <c r="J3759" s="1" t="s">
        <v>2162</v>
      </c>
      <c r="L3759" s="1" t="s">
        <v>194</v>
      </c>
      <c r="M3759" s="1" t="s">
        <v>47</v>
      </c>
      <c r="N3759" s="1" t="s">
        <v>232</v>
      </c>
      <c r="O3759" s="1" t="s">
        <v>193</v>
      </c>
      <c r="P3759" s="1" t="s">
        <v>198</v>
      </c>
      <c r="Q3759" s="1" t="s">
        <v>262</v>
      </c>
      <c r="R3759" s="1" t="s">
        <v>48</v>
      </c>
      <c r="S3759" s="1" t="s">
        <v>79</v>
      </c>
      <c r="T3759" s="1" t="s">
        <v>234</v>
      </c>
      <c r="U3759" s="2">
        <v>43583.832638888889</v>
      </c>
      <c r="V3759">
        <v>63</v>
      </c>
      <c r="W3759">
        <v>63</v>
      </c>
      <c r="X3759">
        <v>27</v>
      </c>
      <c r="Y3759">
        <v>23.35</v>
      </c>
      <c r="Z3759">
        <v>10</v>
      </c>
      <c r="AA3759" s="1" t="s">
        <v>62</v>
      </c>
      <c r="AB3759">
        <v>14</v>
      </c>
      <c r="AC3759">
        <v>0</v>
      </c>
      <c r="AD3759" s="1" t="s">
        <v>818</v>
      </c>
      <c r="AE3759" t="b">
        <v>0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s="1" t="s">
        <v>53</v>
      </c>
      <c r="AS3759" s="1" t="s">
        <v>51</v>
      </c>
      <c r="AT3759" s="1" t="s">
        <v>51</v>
      </c>
      <c r="AU3759" s="1" t="s">
        <v>51</v>
      </c>
    </row>
    <row r="3760" spans="1:47" x14ac:dyDescent="0.25">
      <c r="A3760" s="1" t="s">
        <v>2160</v>
      </c>
      <c r="B3760">
        <v>3</v>
      </c>
      <c r="C3760" s="2">
        <v>43583.911099537036</v>
      </c>
      <c r="D3760" s="2">
        <v>43583.931516203702</v>
      </c>
      <c r="E3760">
        <v>39.086689999999997</v>
      </c>
      <c r="F3760">
        <v>-104.86124</v>
      </c>
      <c r="G3760">
        <v>39.091740000000001</v>
      </c>
      <c r="H3760">
        <v>-104.86242</v>
      </c>
      <c r="I3760">
        <v>0.35499999999999998</v>
      </c>
      <c r="J3760" s="1" t="s">
        <v>470</v>
      </c>
      <c r="L3760" s="1" t="s">
        <v>265</v>
      </c>
      <c r="M3760" s="1" t="s">
        <v>47</v>
      </c>
      <c r="N3760" s="1" t="s">
        <v>447</v>
      </c>
      <c r="O3760" s="1" t="s">
        <v>193</v>
      </c>
      <c r="P3760" s="1" t="s">
        <v>198</v>
      </c>
      <c r="Q3760" s="1" t="s">
        <v>448</v>
      </c>
      <c r="R3760" s="1" t="s">
        <v>48</v>
      </c>
      <c r="S3760" s="1" t="s">
        <v>79</v>
      </c>
      <c r="T3760" s="1" t="s">
        <v>234</v>
      </c>
      <c r="U3760" s="2">
        <v>43583.915277777778</v>
      </c>
      <c r="V3760">
        <v>54</v>
      </c>
      <c r="W3760">
        <v>54</v>
      </c>
      <c r="X3760">
        <v>43</v>
      </c>
      <c r="Y3760">
        <v>23.43</v>
      </c>
      <c r="Z3760">
        <v>10</v>
      </c>
      <c r="AA3760" s="1" t="s">
        <v>58</v>
      </c>
      <c r="AB3760">
        <v>15</v>
      </c>
      <c r="AC3760">
        <v>0</v>
      </c>
      <c r="AD3760" s="1" t="s">
        <v>818</v>
      </c>
      <c r="AE3760" t="b">
        <v>0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s="1" t="s">
        <v>53</v>
      </c>
      <c r="AS3760" s="1" t="s">
        <v>53</v>
      </c>
      <c r="AT3760" s="1" t="s">
        <v>53</v>
      </c>
      <c r="AU3760" s="1" t="s">
        <v>53</v>
      </c>
    </row>
    <row r="3761" spans="1:47" x14ac:dyDescent="0.25">
      <c r="A3761" s="1" t="s">
        <v>2195</v>
      </c>
      <c r="B3761">
        <v>3</v>
      </c>
      <c r="C3761" s="2">
        <v>43583.887141203704</v>
      </c>
      <c r="D3761" s="2">
        <v>43583.906909722224</v>
      </c>
      <c r="E3761">
        <v>39.05247</v>
      </c>
      <c r="F3761">
        <v>-104.84873</v>
      </c>
      <c r="G3761">
        <v>39.132269999999998</v>
      </c>
      <c r="H3761">
        <v>-104.8633</v>
      </c>
      <c r="I3761">
        <v>5.569</v>
      </c>
      <c r="J3761" s="1" t="s">
        <v>2196</v>
      </c>
      <c r="L3761" s="1" t="s">
        <v>194</v>
      </c>
      <c r="M3761" s="1" t="s">
        <v>47</v>
      </c>
      <c r="N3761" s="1" t="s">
        <v>232</v>
      </c>
      <c r="O3761" s="1" t="s">
        <v>193</v>
      </c>
      <c r="P3761" s="1" t="s">
        <v>198</v>
      </c>
      <c r="Q3761" s="1" t="s">
        <v>262</v>
      </c>
      <c r="R3761" s="1" t="s">
        <v>48</v>
      </c>
      <c r="S3761" s="1" t="s">
        <v>79</v>
      </c>
      <c r="T3761" s="1" t="s">
        <v>234</v>
      </c>
      <c r="U3761" s="2">
        <v>43583.873611111114</v>
      </c>
      <c r="V3761">
        <v>59</v>
      </c>
      <c r="W3761">
        <v>59</v>
      </c>
      <c r="X3761">
        <v>31</v>
      </c>
      <c r="Y3761">
        <v>23.39</v>
      </c>
      <c r="Z3761">
        <v>10</v>
      </c>
      <c r="AA3761" s="1" t="s">
        <v>61</v>
      </c>
      <c r="AB3761">
        <v>10</v>
      </c>
      <c r="AC3761">
        <v>0</v>
      </c>
      <c r="AD3761" s="1" t="s">
        <v>818</v>
      </c>
      <c r="AE3761" t="b">
        <v>0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s="1" t="s">
        <v>53</v>
      </c>
      <c r="AS3761" s="1" t="s">
        <v>53</v>
      </c>
      <c r="AT3761" s="1" t="s">
        <v>53</v>
      </c>
      <c r="AU3761" s="1" t="s">
        <v>51</v>
      </c>
    </row>
    <row r="3762" spans="1:47" x14ac:dyDescent="0.25">
      <c r="A3762" s="1" t="s">
        <v>2197</v>
      </c>
      <c r="B3762">
        <v>3</v>
      </c>
      <c r="C3762" s="2">
        <v>43583.886099537034</v>
      </c>
      <c r="D3762" s="2">
        <v>43583.906631944446</v>
      </c>
      <c r="E3762">
        <v>39.067182000000003</v>
      </c>
      <c r="F3762">
        <v>-104.856601</v>
      </c>
      <c r="G3762">
        <v>39.084677999999997</v>
      </c>
      <c r="H3762">
        <v>-104.860769</v>
      </c>
      <c r="I3762">
        <v>1.2290000000000001</v>
      </c>
      <c r="J3762" s="1" t="s">
        <v>470</v>
      </c>
      <c r="L3762" s="1" t="s">
        <v>265</v>
      </c>
      <c r="M3762" s="1" t="s">
        <v>47</v>
      </c>
      <c r="N3762" s="1" t="s">
        <v>447</v>
      </c>
      <c r="O3762" s="1" t="s">
        <v>193</v>
      </c>
      <c r="P3762" s="1" t="s">
        <v>198</v>
      </c>
      <c r="Q3762" s="1" t="s">
        <v>448</v>
      </c>
      <c r="R3762" s="1" t="s">
        <v>48</v>
      </c>
      <c r="S3762" s="1" t="s">
        <v>79</v>
      </c>
      <c r="T3762" s="1" t="s">
        <v>234</v>
      </c>
      <c r="U3762" s="2">
        <v>43583.873611111114</v>
      </c>
      <c r="V3762">
        <v>59</v>
      </c>
      <c r="W3762">
        <v>59</v>
      </c>
      <c r="X3762">
        <v>31</v>
      </c>
      <c r="Y3762">
        <v>23.39</v>
      </c>
      <c r="Z3762">
        <v>10</v>
      </c>
      <c r="AA3762" s="1" t="s">
        <v>61</v>
      </c>
      <c r="AB3762">
        <v>10</v>
      </c>
      <c r="AC3762">
        <v>0</v>
      </c>
      <c r="AD3762" s="1" t="s">
        <v>818</v>
      </c>
      <c r="AE3762" t="b">
        <v>0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s="1" t="s">
        <v>53</v>
      </c>
      <c r="AS3762" s="1" t="s">
        <v>53</v>
      </c>
      <c r="AT3762" s="1" t="s">
        <v>53</v>
      </c>
      <c r="AU3762" s="1" t="s">
        <v>51</v>
      </c>
    </row>
    <row r="3763" spans="1:47" x14ac:dyDescent="0.25">
      <c r="A3763" s="1" t="s">
        <v>5943</v>
      </c>
      <c r="B3763">
        <v>3</v>
      </c>
      <c r="C3763" s="2">
        <v>43583.892870370371</v>
      </c>
      <c r="D3763" s="2">
        <v>43583.913634259261</v>
      </c>
      <c r="E3763">
        <v>39.900221000000002</v>
      </c>
      <c r="F3763">
        <v>-104.988178</v>
      </c>
      <c r="G3763">
        <v>39.897492</v>
      </c>
      <c r="H3763">
        <v>-104.987711</v>
      </c>
      <c r="I3763">
        <v>0.19</v>
      </c>
      <c r="J3763" s="1" t="s">
        <v>441</v>
      </c>
      <c r="L3763" s="1" t="s">
        <v>195</v>
      </c>
      <c r="M3763" s="1" t="s">
        <v>47</v>
      </c>
      <c r="N3763" s="1" t="s">
        <v>131</v>
      </c>
      <c r="O3763" s="1" t="s">
        <v>147</v>
      </c>
      <c r="P3763" s="1" t="s">
        <v>198</v>
      </c>
      <c r="Q3763" s="1" t="s">
        <v>439</v>
      </c>
      <c r="R3763" s="1" t="s">
        <v>48</v>
      </c>
      <c r="S3763" s="1" t="s">
        <v>79</v>
      </c>
      <c r="T3763" s="1" t="s">
        <v>205</v>
      </c>
      <c r="U3763" s="2">
        <v>43583.90625</v>
      </c>
      <c r="V3763">
        <v>46</v>
      </c>
      <c r="W3763">
        <v>39</v>
      </c>
      <c r="X3763">
        <v>71</v>
      </c>
      <c r="Y3763">
        <v>24.33</v>
      </c>
      <c r="Z3763">
        <v>40</v>
      </c>
      <c r="AA3763" s="1" t="s">
        <v>58</v>
      </c>
      <c r="AB3763">
        <v>18</v>
      </c>
      <c r="AC3763">
        <v>0</v>
      </c>
      <c r="AD3763" s="1" t="s">
        <v>965</v>
      </c>
      <c r="AE3763" t="b">
        <v>0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s="1" t="s">
        <v>53</v>
      </c>
      <c r="AS3763" s="1" t="s">
        <v>53</v>
      </c>
      <c r="AT3763" s="1" t="s">
        <v>53</v>
      </c>
      <c r="AU3763" s="1" t="s">
        <v>51</v>
      </c>
    </row>
    <row r="3764" spans="1:47" x14ac:dyDescent="0.25">
      <c r="A3764" s="1" t="s">
        <v>5377</v>
      </c>
      <c r="B3764">
        <v>3</v>
      </c>
      <c r="C3764" s="2">
        <v>43583.888703703706</v>
      </c>
      <c r="D3764" s="2">
        <v>43583.905324074076</v>
      </c>
      <c r="E3764">
        <v>39.885438999999998</v>
      </c>
      <c r="F3764">
        <v>-104.98766999999999</v>
      </c>
      <c r="G3764">
        <v>39.882770000000001</v>
      </c>
      <c r="H3764">
        <v>-104.98768</v>
      </c>
      <c r="I3764">
        <v>0.184</v>
      </c>
      <c r="J3764" s="1" t="s">
        <v>441</v>
      </c>
      <c r="L3764" s="1" t="s">
        <v>312</v>
      </c>
      <c r="M3764" s="1" t="s">
        <v>47</v>
      </c>
      <c r="N3764" s="1" t="s">
        <v>131</v>
      </c>
      <c r="O3764" s="1" t="s">
        <v>147</v>
      </c>
      <c r="P3764" s="1" t="s">
        <v>198</v>
      </c>
      <c r="Q3764" s="1" t="s">
        <v>439</v>
      </c>
      <c r="R3764" s="1" t="s">
        <v>48</v>
      </c>
      <c r="S3764" s="1" t="s">
        <v>79</v>
      </c>
      <c r="T3764" s="1" t="s">
        <v>205</v>
      </c>
      <c r="U3764" s="2">
        <v>43583.874305555553</v>
      </c>
      <c r="V3764">
        <v>50</v>
      </c>
      <c r="W3764">
        <v>50</v>
      </c>
      <c r="X3764">
        <v>66</v>
      </c>
      <c r="Y3764">
        <v>24.28</v>
      </c>
      <c r="Z3764">
        <v>40</v>
      </c>
      <c r="AA3764" s="1" t="s">
        <v>58</v>
      </c>
      <c r="AB3764">
        <v>14</v>
      </c>
      <c r="AC3764">
        <v>0</v>
      </c>
      <c r="AD3764" s="1" t="s">
        <v>1203</v>
      </c>
      <c r="AE3764" t="b">
        <v>0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s="1" t="s">
        <v>53</v>
      </c>
      <c r="AS3764" s="1" t="s">
        <v>53</v>
      </c>
      <c r="AT3764" s="1" t="s">
        <v>53</v>
      </c>
      <c r="AU3764" s="1" t="s">
        <v>51</v>
      </c>
    </row>
    <row r="3765" spans="1:47" x14ac:dyDescent="0.25">
      <c r="A3765" s="1" t="s">
        <v>2161</v>
      </c>
      <c r="B3765">
        <v>3</v>
      </c>
      <c r="C3765" s="2">
        <v>43583.898865740739</v>
      </c>
      <c r="D3765" s="2">
        <v>43583.919212962966</v>
      </c>
      <c r="E3765">
        <v>39.05247</v>
      </c>
      <c r="F3765">
        <v>-104.84873</v>
      </c>
      <c r="G3765">
        <v>39.132269999999998</v>
      </c>
      <c r="H3765">
        <v>-104.8633</v>
      </c>
      <c r="I3765">
        <v>5.569</v>
      </c>
      <c r="J3765" s="1" t="s">
        <v>2162</v>
      </c>
      <c r="L3765" s="1" t="s">
        <v>194</v>
      </c>
      <c r="M3765" s="1" t="s">
        <v>47</v>
      </c>
      <c r="N3765" s="1" t="s">
        <v>232</v>
      </c>
      <c r="O3765" s="1" t="s">
        <v>193</v>
      </c>
      <c r="P3765" s="1" t="s">
        <v>198</v>
      </c>
      <c r="Q3765" s="1" t="s">
        <v>262</v>
      </c>
      <c r="R3765" s="1" t="s">
        <v>48</v>
      </c>
      <c r="S3765" s="1" t="s">
        <v>79</v>
      </c>
      <c r="T3765" s="1" t="s">
        <v>234</v>
      </c>
      <c r="U3765" s="2">
        <v>43583.915277777778</v>
      </c>
      <c r="V3765">
        <v>54</v>
      </c>
      <c r="W3765">
        <v>54</v>
      </c>
      <c r="X3765">
        <v>43</v>
      </c>
      <c r="Y3765">
        <v>23.43</v>
      </c>
      <c r="Z3765">
        <v>10</v>
      </c>
      <c r="AA3765" s="1" t="s">
        <v>58</v>
      </c>
      <c r="AB3765">
        <v>15</v>
      </c>
      <c r="AC3765">
        <v>0</v>
      </c>
      <c r="AD3765" s="1" t="s">
        <v>818</v>
      </c>
      <c r="AE3765" t="b">
        <v>0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s="1" t="s">
        <v>53</v>
      </c>
      <c r="AS3765" s="1" t="s">
        <v>53</v>
      </c>
      <c r="AT3765" s="1" t="s">
        <v>53</v>
      </c>
      <c r="AU3765" s="1" t="s">
        <v>53</v>
      </c>
    </row>
    <row r="3766" spans="1:47" x14ac:dyDescent="0.25">
      <c r="A3766" s="1" t="s">
        <v>6100</v>
      </c>
      <c r="B3766">
        <v>4</v>
      </c>
      <c r="C3766" s="2">
        <v>43583.922037037039</v>
      </c>
      <c r="D3766" s="2">
        <v>43584.128831018519</v>
      </c>
      <c r="E3766">
        <v>39.627630000000003</v>
      </c>
      <c r="F3766">
        <v>-106.06916</v>
      </c>
      <c r="G3766">
        <v>39.630459999999999</v>
      </c>
      <c r="H3766">
        <v>-106.06247</v>
      </c>
      <c r="I3766">
        <v>0.40600000000000003</v>
      </c>
      <c r="J3766" s="1" t="s">
        <v>6101</v>
      </c>
      <c r="L3766" s="1" t="s">
        <v>4311</v>
      </c>
      <c r="M3766" s="1" t="s">
        <v>47</v>
      </c>
      <c r="N3766" s="1" t="s">
        <v>174</v>
      </c>
      <c r="O3766" s="1" t="s">
        <v>126</v>
      </c>
      <c r="P3766" s="1" t="s">
        <v>198</v>
      </c>
      <c r="Q3766" s="1" t="s">
        <v>1663</v>
      </c>
      <c r="R3766" s="1" t="s">
        <v>48</v>
      </c>
      <c r="S3766" s="1" t="s">
        <v>79</v>
      </c>
      <c r="T3766" s="1" t="s">
        <v>503</v>
      </c>
      <c r="U3766" s="2">
        <v>43583.92291666667</v>
      </c>
      <c r="V3766">
        <v>32</v>
      </c>
      <c r="W3766">
        <v>32</v>
      </c>
      <c r="X3766">
        <v>100</v>
      </c>
      <c r="Y3766">
        <v>20.73</v>
      </c>
      <c r="Z3766">
        <v>2</v>
      </c>
      <c r="AA3766" s="1" t="s">
        <v>8942</v>
      </c>
      <c r="AB3766">
        <v>0</v>
      </c>
      <c r="AC3766">
        <v>0</v>
      </c>
      <c r="AD3766" s="1" t="s">
        <v>1210</v>
      </c>
      <c r="AE3766" t="b">
        <v>0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s="1" t="s">
        <v>53</v>
      </c>
      <c r="AS3766" s="1" t="s">
        <v>53</v>
      </c>
      <c r="AT3766" s="1" t="s">
        <v>53</v>
      </c>
      <c r="AU3766" s="1" t="s">
        <v>53</v>
      </c>
    </row>
    <row r="3767" spans="1:47" x14ac:dyDescent="0.25">
      <c r="A3767" s="1" t="s">
        <v>5470</v>
      </c>
      <c r="B3767">
        <v>4</v>
      </c>
      <c r="C3767" s="2">
        <v>43584.306423611109</v>
      </c>
      <c r="D3767" s="2">
        <v>43584.389618055553</v>
      </c>
      <c r="E3767">
        <v>39.597934000000002</v>
      </c>
      <c r="F3767">
        <v>-106.269971</v>
      </c>
      <c r="G3767">
        <v>39.595292999999998</v>
      </c>
      <c r="H3767">
        <v>-106.264537</v>
      </c>
      <c r="I3767">
        <v>0.34200000000000003</v>
      </c>
      <c r="J3767" s="1" t="s">
        <v>2934</v>
      </c>
      <c r="L3767" s="1" t="s">
        <v>133</v>
      </c>
      <c r="M3767" s="1" t="s">
        <v>47</v>
      </c>
      <c r="N3767" s="1" t="s">
        <v>500</v>
      </c>
      <c r="O3767" s="1" t="s">
        <v>501</v>
      </c>
      <c r="P3767" s="1" t="s">
        <v>198</v>
      </c>
      <c r="Q3767" s="1" t="s">
        <v>502</v>
      </c>
      <c r="R3767" s="1" t="s">
        <v>48</v>
      </c>
      <c r="S3767" s="1" t="s">
        <v>79</v>
      </c>
      <c r="T3767" s="1" t="s">
        <v>503</v>
      </c>
      <c r="U3767" s="2">
        <v>43584.308333333334</v>
      </c>
      <c r="V3767">
        <v>28</v>
      </c>
      <c r="W3767">
        <v>28</v>
      </c>
      <c r="X3767">
        <v>100</v>
      </c>
      <c r="Y3767">
        <v>20.72</v>
      </c>
      <c r="Z3767">
        <v>0.5</v>
      </c>
      <c r="AA3767" s="1" t="s">
        <v>59</v>
      </c>
      <c r="AB3767">
        <v>3</v>
      </c>
      <c r="AC3767">
        <v>0</v>
      </c>
      <c r="AD3767" s="1" t="s">
        <v>1268</v>
      </c>
      <c r="AE3767" t="b">
        <v>0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s="1" t="s">
        <v>51</v>
      </c>
      <c r="AS3767" s="1" t="s">
        <v>51</v>
      </c>
      <c r="AT3767" s="1" t="s">
        <v>51</v>
      </c>
      <c r="AU3767" s="1" t="s">
        <v>51</v>
      </c>
    </row>
    <row r="3768" spans="1:47" x14ac:dyDescent="0.25">
      <c r="A3768" s="1" t="s">
        <v>5471</v>
      </c>
      <c r="B3768">
        <v>4</v>
      </c>
      <c r="C3768" s="2">
        <v>43584.310069444444</v>
      </c>
      <c r="D3768" s="2">
        <v>43584.330671296295</v>
      </c>
      <c r="E3768">
        <v>39.643427000000003</v>
      </c>
      <c r="F3768">
        <v>-106.30555699999999</v>
      </c>
      <c r="G3768">
        <v>39.529910999999998</v>
      </c>
      <c r="H3768">
        <v>-106.21639999999999</v>
      </c>
      <c r="I3768">
        <v>9.1679999999999993</v>
      </c>
      <c r="J3768" s="1" t="s">
        <v>2767</v>
      </c>
      <c r="L3768" s="1" t="s">
        <v>133</v>
      </c>
      <c r="M3768" s="1" t="s">
        <v>47</v>
      </c>
      <c r="N3768" s="1" t="s">
        <v>500</v>
      </c>
      <c r="O3768" s="1" t="s">
        <v>501</v>
      </c>
      <c r="P3768" s="1" t="s">
        <v>198</v>
      </c>
      <c r="Q3768" s="1" t="s">
        <v>502</v>
      </c>
      <c r="R3768" s="1" t="s">
        <v>48</v>
      </c>
      <c r="S3768" s="1" t="s">
        <v>79</v>
      </c>
      <c r="T3768" s="1" t="s">
        <v>503</v>
      </c>
      <c r="U3768" s="2">
        <v>43584.308333333334</v>
      </c>
      <c r="V3768">
        <v>28</v>
      </c>
      <c r="W3768">
        <v>28</v>
      </c>
      <c r="X3768">
        <v>100</v>
      </c>
      <c r="Y3768">
        <v>20.72</v>
      </c>
      <c r="Z3768">
        <v>0.5</v>
      </c>
      <c r="AA3768" s="1" t="s">
        <v>59</v>
      </c>
      <c r="AB3768">
        <v>3</v>
      </c>
      <c r="AC3768">
        <v>0</v>
      </c>
      <c r="AD3768" s="1" t="s">
        <v>1268</v>
      </c>
      <c r="AE3768" t="b">
        <v>0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s="1" t="s">
        <v>51</v>
      </c>
      <c r="AS3768" s="1" t="s">
        <v>51</v>
      </c>
      <c r="AT3768" s="1" t="s">
        <v>51</v>
      </c>
      <c r="AU3768" s="1" t="s">
        <v>51</v>
      </c>
    </row>
    <row r="3769" spans="1:47" x14ac:dyDescent="0.25">
      <c r="A3769" s="1" t="s">
        <v>2933</v>
      </c>
      <c r="B3769">
        <v>3</v>
      </c>
      <c r="C3769" s="2">
        <v>43584.398611111108</v>
      </c>
      <c r="D3769" s="2">
        <v>43584.41920138889</v>
      </c>
      <c r="E3769">
        <v>39.597934000000002</v>
      </c>
      <c r="F3769">
        <v>-106.269971</v>
      </c>
      <c r="G3769">
        <v>39.595292999999998</v>
      </c>
      <c r="H3769">
        <v>-106.264537</v>
      </c>
      <c r="I3769">
        <v>0.34200000000000003</v>
      </c>
      <c r="J3769" s="1" t="s">
        <v>2934</v>
      </c>
      <c r="L3769" s="1" t="s">
        <v>133</v>
      </c>
      <c r="M3769" s="1" t="s">
        <v>47</v>
      </c>
      <c r="N3769" s="1" t="s">
        <v>500</v>
      </c>
      <c r="O3769" s="1" t="s">
        <v>501</v>
      </c>
      <c r="P3769" s="1" t="s">
        <v>198</v>
      </c>
      <c r="Q3769" s="1" t="s">
        <v>502</v>
      </c>
      <c r="R3769" s="1" t="s">
        <v>48</v>
      </c>
      <c r="S3769" s="1" t="s">
        <v>79</v>
      </c>
      <c r="T3769" s="1" t="s">
        <v>503</v>
      </c>
      <c r="U3769" s="2">
        <v>43584.393055555556</v>
      </c>
      <c r="V3769">
        <v>32</v>
      </c>
      <c r="W3769">
        <v>32</v>
      </c>
      <c r="X3769">
        <v>96</v>
      </c>
      <c r="Y3769">
        <v>20.73</v>
      </c>
      <c r="Z3769">
        <v>10</v>
      </c>
      <c r="AA3769" s="1" t="s">
        <v>8942</v>
      </c>
      <c r="AB3769">
        <v>0</v>
      </c>
      <c r="AC3769">
        <v>0</v>
      </c>
      <c r="AD3769" s="1" t="s">
        <v>965</v>
      </c>
      <c r="AE3769" t="b">
        <v>0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s="1" t="s">
        <v>51</v>
      </c>
      <c r="AS3769" s="1" t="s">
        <v>51</v>
      </c>
      <c r="AT3769" s="1" t="s">
        <v>51</v>
      </c>
      <c r="AU3769" s="1" t="s">
        <v>51</v>
      </c>
    </row>
    <row r="3770" spans="1:47" x14ac:dyDescent="0.25">
      <c r="A3770" s="1" t="s">
        <v>7576</v>
      </c>
      <c r="B3770">
        <v>3</v>
      </c>
      <c r="C3770" s="2">
        <v>43584.381956018522</v>
      </c>
      <c r="D3770" s="2">
        <v>43584.40253472222</v>
      </c>
      <c r="E3770">
        <v>39.932127000000001</v>
      </c>
      <c r="F3770">
        <v>-104.84707899999999</v>
      </c>
      <c r="G3770">
        <v>39.930630000000001</v>
      </c>
      <c r="H3770">
        <v>-104.84796</v>
      </c>
      <c r="I3770">
        <v>0.113</v>
      </c>
      <c r="J3770" s="1" t="s">
        <v>5318</v>
      </c>
      <c r="K3770">
        <v>12802</v>
      </c>
      <c r="L3770" s="1" t="s">
        <v>6639</v>
      </c>
      <c r="M3770" s="1" t="s">
        <v>47</v>
      </c>
      <c r="N3770" s="1" t="s">
        <v>319</v>
      </c>
      <c r="O3770" s="1" t="s">
        <v>147</v>
      </c>
      <c r="P3770" s="1" t="s">
        <v>198</v>
      </c>
      <c r="Q3770" s="1" t="s">
        <v>353</v>
      </c>
      <c r="R3770" s="1" t="s">
        <v>48</v>
      </c>
      <c r="S3770" s="1" t="s">
        <v>79</v>
      </c>
      <c r="T3770" s="1" t="s">
        <v>219</v>
      </c>
      <c r="U3770" s="2">
        <v>43584.370138888888</v>
      </c>
      <c r="V3770">
        <v>31</v>
      </c>
      <c r="W3770">
        <v>24</v>
      </c>
      <c r="X3770">
        <v>50</v>
      </c>
      <c r="Y3770">
        <v>24.7</v>
      </c>
      <c r="Z3770">
        <v>10</v>
      </c>
      <c r="AA3770" s="1" t="s">
        <v>59</v>
      </c>
      <c r="AB3770">
        <v>7</v>
      </c>
      <c r="AC3770">
        <v>0</v>
      </c>
      <c r="AD3770" s="1" t="s">
        <v>965</v>
      </c>
      <c r="AE3770" t="b">
        <v>0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s="1" t="s">
        <v>51</v>
      </c>
      <c r="AS3770" s="1" t="s">
        <v>51</v>
      </c>
      <c r="AT3770" s="1" t="s">
        <v>51</v>
      </c>
      <c r="AU3770" s="1" t="s">
        <v>51</v>
      </c>
    </row>
    <row r="3771" spans="1:47" x14ac:dyDescent="0.25">
      <c r="A3771" s="1" t="s">
        <v>7577</v>
      </c>
      <c r="B3771">
        <v>3</v>
      </c>
      <c r="C3771" s="2">
        <v>43584.381956018522</v>
      </c>
      <c r="D3771" s="2">
        <v>43584.40253472222</v>
      </c>
      <c r="E3771">
        <v>39.545546000000002</v>
      </c>
      <c r="F3771">
        <v>-105.036449</v>
      </c>
      <c r="G3771">
        <v>39.543737999999998</v>
      </c>
      <c r="H3771">
        <v>-105.03643</v>
      </c>
      <c r="I3771">
        <v>0.125</v>
      </c>
      <c r="J3771" s="1" t="s">
        <v>6730</v>
      </c>
      <c r="K3771">
        <v>12615</v>
      </c>
      <c r="L3771" s="1" t="s">
        <v>6589</v>
      </c>
      <c r="M3771" s="1" t="s">
        <v>47</v>
      </c>
      <c r="N3771" s="1" t="s">
        <v>138</v>
      </c>
      <c r="O3771" s="1" t="s">
        <v>121</v>
      </c>
      <c r="P3771" s="1" t="s">
        <v>198</v>
      </c>
      <c r="Q3771" s="1" t="s">
        <v>1473</v>
      </c>
      <c r="R3771" s="1" t="s">
        <v>48</v>
      </c>
      <c r="S3771" s="1" t="s">
        <v>79</v>
      </c>
      <c r="T3771" s="1" t="s">
        <v>200</v>
      </c>
      <c r="U3771" s="2">
        <v>43584.370138888888</v>
      </c>
      <c r="V3771">
        <v>32</v>
      </c>
      <c r="W3771">
        <v>26</v>
      </c>
      <c r="X3771">
        <v>54</v>
      </c>
      <c r="Y3771">
        <v>24.27</v>
      </c>
      <c r="Z3771">
        <v>10</v>
      </c>
      <c r="AA3771" s="1" t="s">
        <v>60</v>
      </c>
      <c r="AB3771">
        <v>7</v>
      </c>
      <c r="AC3771">
        <v>0</v>
      </c>
      <c r="AD3771" s="1" t="s">
        <v>965</v>
      </c>
      <c r="AE3771" t="b">
        <v>0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s="1" t="s">
        <v>51</v>
      </c>
      <c r="AS3771" s="1" t="s">
        <v>51</v>
      </c>
      <c r="AT3771" s="1" t="s">
        <v>51</v>
      </c>
      <c r="AU3771" s="1" t="s">
        <v>51</v>
      </c>
    </row>
    <row r="3772" spans="1:47" x14ac:dyDescent="0.25">
      <c r="A3772" s="1" t="s">
        <v>2935</v>
      </c>
      <c r="B3772">
        <v>3</v>
      </c>
      <c r="C3772" s="2">
        <v>43584.50277777778</v>
      </c>
      <c r="D3772" s="2">
        <v>43584.523356481484</v>
      </c>
      <c r="E3772">
        <v>39.700429999999997</v>
      </c>
      <c r="F3772">
        <v>-104.8292</v>
      </c>
      <c r="G3772">
        <v>39.697105999999998</v>
      </c>
      <c r="H3772">
        <v>-104.82944999999999</v>
      </c>
      <c r="I3772">
        <v>0.23</v>
      </c>
      <c r="J3772" s="1" t="s">
        <v>586</v>
      </c>
      <c r="L3772" s="1" t="s">
        <v>403</v>
      </c>
      <c r="M3772" s="1" t="s">
        <v>47</v>
      </c>
      <c r="N3772" s="1" t="s">
        <v>170</v>
      </c>
      <c r="O3772" s="1" t="s">
        <v>201</v>
      </c>
      <c r="P3772" s="1" t="s">
        <v>198</v>
      </c>
      <c r="Q3772" s="1" t="s">
        <v>404</v>
      </c>
      <c r="R3772" s="1" t="s">
        <v>48</v>
      </c>
      <c r="S3772" s="1" t="s">
        <v>79</v>
      </c>
      <c r="T3772" s="1" t="s">
        <v>203</v>
      </c>
      <c r="U3772" s="2">
        <v>43584.498611111114</v>
      </c>
      <c r="V3772">
        <v>32</v>
      </c>
      <c r="W3772">
        <v>26</v>
      </c>
      <c r="X3772">
        <v>51</v>
      </c>
      <c r="Y3772">
        <v>24.48</v>
      </c>
      <c r="Z3772">
        <v>10</v>
      </c>
      <c r="AA3772" s="1" t="s">
        <v>59</v>
      </c>
      <c r="AB3772">
        <v>7</v>
      </c>
      <c r="AC3772">
        <v>0</v>
      </c>
      <c r="AD3772" s="1" t="s">
        <v>965</v>
      </c>
      <c r="AE3772" t="b">
        <v>0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s="1" t="s">
        <v>51</v>
      </c>
      <c r="AS3772" s="1" t="s">
        <v>51</v>
      </c>
      <c r="AT3772" s="1" t="s">
        <v>51</v>
      </c>
      <c r="AU3772" s="1" t="s">
        <v>51</v>
      </c>
    </row>
    <row r="3773" spans="1:47" x14ac:dyDescent="0.25">
      <c r="A3773" s="1" t="s">
        <v>7820</v>
      </c>
      <c r="B3773">
        <v>3</v>
      </c>
      <c r="C3773" s="2">
        <v>43584.576238425929</v>
      </c>
      <c r="D3773" s="2">
        <v>43584.596990740742</v>
      </c>
      <c r="E3773">
        <v>38.020676999999999</v>
      </c>
      <c r="F3773">
        <v>-103.445481</v>
      </c>
      <c r="G3773">
        <v>38.022410000000001</v>
      </c>
      <c r="H3773">
        <v>-103.44341300000001</v>
      </c>
      <c r="I3773">
        <v>0.16400000000000001</v>
      </c>
      <c r="J3773" s="1" t="s">
        <v>7821</v>
      </c>
      <c r="K3773">
        <v>32729</v>
      </c>
      <c r="L3773" s="1" t="s">
        <v>6595</v>
      </c>
      <c r="M3773" s="1" t="s">
        <v>97</v>
      </c>
      <c r="N3773" s="1" t="s">
        <v>6811</v>
      </c>
      <c r="O3773" s="1" t="s">
        <v>1055</v>
      </c>
      <c r="P3773" s="1" t="s">
        <v>198</v>
      </c>
      <c r="Q3773" s="1" t="s">
        <v>7822</v>
      </c>
      <c r="R3773" s="1" t="s">
        <v>48</v>
      </c>
      <c r="S3773" s="1" t="s">
        <v>79</v>
      </c>
      <c r="T3773" s="1" t="s">
        <v>1042</v>
      </c>
      <c r="U3773" s="2">
        <v>43584.578472222223</v>
      </c>
      <c r="V3773">
        <v>55</v>
      </c>
      <c r="W3773">
        <v>55</v>
      </c>
      <c r="X3773">
        <v>27</v>
      </c>
      <c r="Y3773">
        <v>25.8</v>
      </c>
      <c r="Z3773">
        <v>10</v>
      </c>
      <c r="AA3773" s="1" t="s">
        <v>63</v>
      </c>
      <c r="AB3773">
        <v>12</v>
      </c>
      <c r="AC3773">
        <v>0</v>
      </c>
      <c r="AD3773" s="1" t="s">
        <v>1067</v>
      </c>
      <c r="AE3773" t="b">
        <v>0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s="1" t="s">
        <v>51</v>
      </c>
      <c r="AS3773" s="1" t="s">
        <v>51</v>
      </c>
      <c r="AT3773" s="1" t="s">
        <v>51</v>
      </c>
      <c r="AU3773" s="1" t="s">
        <v>51</v>
      </c>
    </row>
    <row r="3774" spans="1:47" x14ac:dyDescent="0.25">
      <c r="A3774" s="1" t="s">
        <v>7823</v>
      </c>
      <c r="B3774">
        <v>3</v>
      </c>
      <c r="C3774" s="2">
        <v>43584.576238425929</v>
      </c>
      <c r="D3774" s="2">
        <v>43584.596990740742</v>
      </c>
      <c r="E3774">
        <v>38.022736999999999</v>
      </c>
      <c r="F3774">
        <v>-103.443296</v>
      </c>
      <c r="G3774">
        <v>38.020392000000001</v>
      </c>
      <c r="H3774">
        <v>-103.446011</v>
      </c>
      <c r="I3774">
        <v>0.219</v>
      </c>
      <c r="J3774" s="1" t="s">
        <v>7824</v>
      </c>
      <c r="K3774">
        <v>32754</v>
      </c>
      <c r="L3774" s="1" t="s">
        <v>6595</v>
      </c>
      <c r="M3774" s="1" t="s">
        <v>97</v>
      </c>
      <c r="N3774" s="1" t="s">
        <v>6811</v>
      </c>
      <c r="O3774" s="1" t="s">
        <v>1055</v>
      </c>
      <c r="P3774" s="1" t="s">
        <v>198</v>
      </c>
      <c r="Q3774" s="1" t="s">
        <v>7822</v>
      </c>
      <c r="R3774" s="1" t="s">
        <v>48</v>
      </c>
      <c r="S3774" s="1" t="s">
        <v>79</v>
      </c>
      <c r="T3774" s="1" t="s">
        <v>1042</v>
      </c>
      <c r="U3774" s="2">
        <v>43584.578472222223</v>
      </c>
      <c r="V3774">
        <v>55</v>
      </c>
      <c r="W3774">
        <v>55</v>
      </c>
      <c r="X3774">
        <v>27</v>
      </c>
      <c r="Y3774">
        <v>25.8</v>
      </c>
      <c r="Z3774">
        <v>10</v>
      </c>
      <c r="AA3774" s="1" t="s">
        <v>63</v>
      </c>
      <c r="AB3774">
        <v>12</v>
      </c>
      <c r="AC3774">
        <v>0</v>
      </c>
      <c r="AD3774" s="1" t="s">
        <v>1067</v>
      </c>
      <c r="AE3774" t="b">
        <v>0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s="1" t="s">
        <v>51</v>
      </c>
      <c r="AS3774" s="1" t="s">
        <v>51</v>
      </c>
      <c r="AT3774" s="1" t="s">
        <v>51</v>
      </c>
      <c r="AU3774" s="1" t="s">
        <v>51</v>
      </c>
    </row>
    <row r="3775" spans="1:47" x14ac:dyDescent="0.25">
      <c r="A3775" s="1" t="s">
        <v>7825</v>
      </c>
      <c r="B3775">
        <v>3</v>
      </c>
      <c r="C3775" s="2">
        <v>43584.662662037037</v>
      </c>
      <c r="D3775" s="2">
        <v>43584.683020833334</v>
      </c>
      <c r="E3775">
        <v>38.020676999999999</v>
      </c>
      <c r="F3775">
        <v>-103.445481</v>
      </c>
      <c r="G3775">
        <v>38.022410000000001</v>
      </c>
      <c r="H3775">
        <v>-103.44341300000001</v>
      </c>
      <c r="I3775">
        <v>0.16400000000000001</v>
      </c>
      <c r="J3775" s="1" t="s">
        <v>7821</v>
      </c>
      <c r="K3775">
        <v>32729</v>
      </c>
      <c r="L3775" s="1" t="s">
        <v>6595</v>
      </c>
      <c r="M3775" s="1" t="s">
        <v>97</v>
      </c>
      <c r="N3775" s="1" t="s">
        <v>6811</v>
      </c>
      <c r="O3775" s="1" t="s">
        <v>1055</v>
      </c>
      <c r="P3775" s="1" t="s">
        <v>198</v>
      </c>
      <c r="Q3775" s="1" t="s">
        <v>7822</v>
      </c>
      <c r="R3775" s="1" t="s">
        <v>48</v>
      </c>
      <c r="S3775" s="1" t="s">
        <v>79</v>
      </c>
      <c r="T3775" s="1" t="s">
        <v>1042</v>
      </c>
      <c r="U3775" s="2">
        <v>43584.661805555559</v>
      </c>
      <c r="V3775">
        <v>56</v>
      </c>
      <c r="W3775">
        <v>56</v>
      </c>
      <c r="X3775">
        <v>30</v>
      </c>
      <c r="Y3775">
        <v>25.74</v>
      </c>
      <c r="Z3775">
        <v>10</v>
      </c>
      <c r="AA3775" s="1" t="s">
        <v>63</v>
      </c>
      <c r="AB3775">
        <v>12</v>
      </c>
      <c r="AC3775">
        <v>0</v>
      </c>
      <c r="AD3775" s="1" t="s">
        <v>1067</v>
      </c>
      <c r="AE3775" t="b">
        <v>0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s="1" t="s">
        <v>51</v>
      </c>
      <c r="AS3775" s="1" t="s">
        <v>51</v>
      </c>
      <c r="AT3775" s="1" t="s">
        <v>51</v>
      </c>
      <c r="AU3775" s="1" t="s">
        <v>51</v>
      </c>
    </row>
    <row r="3776" spans="1:47" x14ac:dyDescent="0.25">
      <c r="A3776" s="1" t="s">
        <v>2335</v>
      </c>
      <c r="B3776">
        <v>3</v>
      </c>
      <c r="C3776" s="2">
        <v>43584.60696759259</v>
      </c>
      <c r="D3776" s="2">
        <v>43584.627546296295</v>
      </c>
      <c r="E3776">
        <v>39.802169999999997</v>
      </c>
      <c r="F3776">
        <v>-104.93567</v>
      </c>
      <c r="G3776">
        <v>39.802830999999998</v>
      </c>
      <c r="H3776">
        <v>-104.93650100000001</v>
      </c>
      <c r="I3776">
        <v>6.3E-2</v>
      </c>
      <c r="J3776" s="1" t="s">
        <v>531</v>
      </c>
      <c r="L3776" s="1" t="s">
        <v>167</v>
      </c>
      <c r="M3776" s="1" t="s">
        <v>47</v>
      </c>
      <c r="N3776" s="1" t="s">
        <v>313</v>
      </c>
      <c r="O3776" s="1" t="s">
        <v>147</v>
      </c>
      <c r="P3776" s="1" t="s">
        <v>198</v>
      </c>
      <c r="Q3776" s="1" t="s">
        <v>314</v>
      </c>
      <c r="R3776" s="1" t="s">
        <v>48</v>
      </c>
      <c r="S3776" s="1" t="s">
        <v>79</v>
      </c>
      <c r="T3776" s="1" t="s">
        <v>203</v>
      </c>
      <c r="U3776" s="2">
        <v>43584.623611111114</v>
      </c>
      <c r="V3776">
        <v>41</v>
      </c>
      <c r="W3776">
        <v>35</v>
      </c>
      <c r="X3776">
        <v>42</v>
      </c>
      <c r="Y3776">
        <v>24.41</v>
      </c>
      <c r="Z3776">
        <v>10</v>
      </c>
      <c r="AA3776" s="1" t="s">
        <v>61</v>
      </c>
      <c r="AB3776">
        <v>10</v>
      </c>
      <c r="AC3776">
        <v>0</v>
      </c>
      <c r="AD3776" s="1" t="s">
        <v>818</v>
      </c>
      <c r="AE3776" t="b">
        <v>0</v>
      </c>
      <c r="AF3776" t="b">
        <v>0</v>
      </c>
      <c r="AG3776" t="b">
        <v>0</v>
      </c>
      <c r="AH3776" t="b">
        <v>0</v>
      </c>
      <c r="AI3776" t="b">
        <v>1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s="1" t="s">
        <v>51</v>
      </c>
      <c r="AS3776" s="1" t="s">
        <v>51</v>
      </c>
      <c r="AT3776" s="1" t="s">
        <v>51</v>
      </c>
      <c r="AU3776" s="1" t="s">
        <v>51</v>
      </c>
    </row>
    <row r="3777" spans="1:47" x14ac:dyDescent="0.25">
      <c r="A3777" s="1" t="s">
        <v>2336</v>
      </c>
      <c r="B3777">
        <v>3</v>
      </c>
      <c r="C3777" s="2">
        <v>43584.668414351851</v>
      </c>
      <c r="D3777" s="2">
        <v>43584.688206018516</v>
      </c>
      <c r="E3777">
        <v>39.798340000000003</v>
      </c>
      <c r="F3777">
        <v>-104.93092</v>
      </c>
      <c r="G3777">
        <v>39.802830999999998</v>
      </c>
      <c r="H3777">
        <v>-104.93650100000001</v>
      </c>
      <c r="I3777">
        <v>0.42899999999999999</v>
      </c>
      <c r="J3777" s="1" t="s">
        <v>2337</v>
      </c>
      <c r="L3777" s="1" t="s">
        <v>167</v>
      </c>
      <c r="M3777" s="1" t="s">
        <v>47</v>
      </c>
      <c r="N3777" s="1" t="s">
        <v>313</v>
      </c>
      <c r="O3777" s="1" t="s">
        <v>147</v>
      </c>
      <c r="P3777" s="1" t="s">
        <v>198</v>
      </c>
      <c r="Q3777" s="1" t="s">
        <v>314</v>
      </c>
      <c r="R3777" s="1" t="s">
        <v>48</v>
      </c>
      <c r="S3777" s="1" t="s">
        <v>79</v>
      </c>
      <c r="T3777" s="1" t="s">
        <v>203</v>
      </c>
      <c r="U3777" s="2">
        <v>43584.665277777778</v>
      </c>
      <c r="V3777">
        <v>42</v>
      </c>
      <c r="W3777">
        <v>37</v>
      </c>
      <c r="X3777">
        <v>43</v>
      </c>
      <c r="Y3777">
        <v>24.39</v>
      </c>
      <c r="Z3777">
        <v>10</v>
      </c>
      <c r="AA3777" s="1" t="s">
        <v>59</v>
      </c>
      <c r="AB3777">
        <v>9</v>
      </c>
      <c r="AC3777">
        <v>0</v>
      </c>
      <c r="AD3777" s="1" t="s">
        <v>818</v>
      </c>
      <c r="AE3777" t="b">
        <v>0</v>
      </c>
      <c r="AF3777" t="b">
        <v>0</v>
      </c>
      <c r="AG3777" t="b">
        <v>0</v>
      </c>
      <c r="AH3777" t="b">
        <v>0</v>
      </c>
      <c r="AI3777" t="b">
        <v>1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s="1" t="s">
        <v>51</v>
      </c>
      <c r="AS3777" s="1" t="s">
        <v>51</v>
      </c>
      <c r="AT3777" s="1" t="s">
        <v>51</v>
      </c>
      <c r="AU3777" s="1" t="s">
        <v>51</v>
      </c>
    </row>
    <row r="3778" spans="1:47" x14ac:dyDescent="0.25">
      <c r="A3778" s="1" t="s">
        <v>9397</v>
      </c>
      <c r="B3778">
        <v>2</v>
      </c>
      <c r="C3778" s="2">
        <v>43584.668414351851</v>
      </c>
      <c r="D3778" s="2">
        <v>43584.688206018516</v>
      </c>
      <c r="E3778">
        <v>39.798340000000003</v>
      </c>
      <c r="F3778">
        <v>-104.93092</v>
      </c>
      <c r="G3778">
        <v>39.802169999999997</v>
      </c>
      <c r="H3778">
        <v>-104.93567</v>
      </c>
      <c r="I3778">
        <v>0.36599999999999999</v>
      </c>
      <c r="J3778" s="1" t="s">
        <v>9398</v>
      </c>
      <c r="L3778" s="1" t="s">
        <v>167</v>
      </c>
      <c r="M3778" s="1" t="s">
        <v>47</v>
      </c>
      <c r="N3778" s="1" t="s">
        <v>313</v>
      </c>
      <c r="O3778" s="1" t="s">
        <v>147</v>
      </c>
      <c r="P3778" s="1" t="s">
        <v>198</v>
      </c>
      <c r="Q3778" s="1" t="s">
        <v>314</v>
      </c>
      <c r="R3778" s="1" t="s">
        <v>48</v>
      </c>
      <c r="S3778" s="1" t="s">
        <v>79</v>
      </c>
      <c r="T3778" s="1" t="s">
        <v>203</v>
      </c>
      <c r="U3778" s="2">
        <v>43584.665277777778</v>
      </c>
      <c r="V3778">
        <v>42</v>
      </c>
      <c r="W3778">
        <v>37</v>
      </c>
      <c r="X3778">
        <v>43</v>
      </c>
      <c r="Y3778">
        <v>24.39</v>
      </c>
      <c r="Z3778">
        <v>10</v>
      </c>
      <c r="AA3778" s="1" t="s">
        <v>59</v>
      </c>
      <c r="AB3778">
        <v>9</v>
      </c>
      <c r="AC3778">
        <v>0</v>
      </c>
      <c r="AD3778" s="1" t="s">
        <v>818</v>
      </c>
      <c r="AE3778" t="b">
        <v>0</v>
      </c>
      <c r="AF3778" t="b">
        <v>0</v>
      </c>
      <c r="AG3778" t="b">
        <v>0</v>
      </c>
      <c r="AH3778" t="b">
        <v>0</v>
      </c>
      <c r="AI3778" t="b">
        <v>1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s="1" t="s">
        <v>51</v>
      </c>
      <c r="AS3778" s="1" t="s">
        <v>51</v>
      </c>
      <c r="AT3778" s="1" t="s">
        <v>51</v>
      </c>
      <c r="AU3778" s="1" t="s">
        <v>51</v>
      </c>
    </row>
    <row r="3779" spans="1:47" x14ac:dyDescent="0.25">
      <c r="A3779" s="1" t="s">
        <v>2936</v>
      </c>
      <c r="B3779">
        <v>3</v>
      </c>
      <c r="C3779" s="2">
        <v>43584.727789351855</v>
      </c>
      <c r="D3779" s="2">
        <v>43584.748356481483</v>
      </c>
      <c r="E3779">
        <v>39.630034999999999</v>
      </c>
      <c r="F3779">
        <v>-104.905278</v>
      </c>
      <c r="G3779">
        <v>39.628911000000002</v>
      </c>
      <c r="H3779">
        <v>-104.904681</v>
      </c>
      <c r="I3779">
        <v>8.4000000000000005E-2</v>
      </c>
      <c r="J3779" s="1" t="s">
        <v>220</v>
      </c>
      <c r="L3779" s="1" t="s">
        <v>195</v>
      </c>
      <c r="M3779" s="1" t="s">
        <v>47</v>
      </c>
      <c r="N3779" s="1" t="s">
        <v>131</v>
      </c>
      <c r="O3779" s="1" t="s">
        <v>131</v>
      </c>
      <c r="P3779" s="1" t="s">
        <v>198</v>
      </c>
      <c r="Q3779" s="1" t="s">
        <v>414</v>
      </c>
      <c r="R3779" s="1" t="s">
        <v>48</v>
      </c>
      <c r="S3779" s="1" t="s">
        <v>79</v>
      </c>
      <c r="T3779" s="1" t="s">
        <v>200</v>
      </c>
      <c r="U3779" s="2">
        <v>43584.745138888888</v>
      </c>
      <c r="V3779">
        <v>40</v>
      </c>
      <c r="W3779">
        <v>34</v>
      </c>
      <c r="X3779">
        <v>45</v>
      </c>
      <c r="Y3779">
        <v>24.2</v>
      </c>
      <c r="Z3779">
        <v>10</v>
      </c>
      <c r="AA3779" s="1" t="s">
        <v>71</v>
      </c>
      <c r="AB3779">
        <v>8</v>
      </c>
      <c r="AC3779">
        <v>0</v>
      </c>
      <c r="AD3779" s="1" t="s">
        <v>965</v>
      </c>
      <c r="AE3779" t="b">
        <v>0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s="1" t="s">
        <v>51</v>
      </c>
      <c r="AS3779" s="1" t="s">
        <v>51</v>
      </c>
      <c r="AT3779" s="1" t="s">
        <v>51</v>
      </c>
      <c r="AU3779" s="1" t="s">
        <v>51</v>
      </c>
    </row>
    <row r="3780" spans="1:47" x14ac:dyDescent="0.25">
      <c r="A3780" s="1" t="s">
        <v>6102</v>
      </c>
      <c r="B3780">
        <v>3</v>
      </c>
      <c r="C3780" s="2">
        <v>43584.709560185183</v>
      </c>
      <c r="D3780" s="2">
        <v>43584.730324074073</v>
      </c>
      <c r="E3780">
        <v>40.174925000000002</v>
      </c>
      <c r="F3780">
        <v>-104.97996999999999</v>
      </c>
      <c r="G3780">
        <v>40.168863999999999</v>
      </c>
      <c r="H3780">
        <v>-104.97995</v>
      </c>
      <c r="I3780">
        <v>0.41899999999999998</v>
      </c>
      <c r="J3780" s="1" t="s">
        <v>536</v>
      </c>
      <c r="L3780" s="1" t="s">
        <v>195</v>
      </c>
      <c r="M3780" s="1" t="s">
        <v>47</v>
      </c>
      <c r="N3780" s="1" t="s">
        <v>208</v>
      </c>
      <c r="O3780" s="1" t="s">
        <v>209</v>
      </c>
      <c r="P3780" s="1" t="s">
        <v>198</v>
      </c>
      <c r="Q3780" s="1" t="s">
        <v>210</v>
      </c>
      <c r="R3780" s="1" t="s">
        <v>48</v>
      </c>
      <c r="S3780" s="1" t="s">
        <v>79</v>
      </c>
      <c r="T3780" s="1" t="s">
        <v>211</v>
      </c>
      <c r="U3780" s="2">
        <v>43584.704861111109</v>
      </c>
      <c r="V3780">
        <v>33</v>
      </c>
      <c r="W3780">
        <v>33</v>
      </c>
      <c r="X3780">
        <v>86</v>
      </c>
      <c r="Y3780">
        <v>25.02</v>
      </c>
      <c r="Z3780">
        <v>1</v>
      </c>
      <c r="AA3780" s="1" t="s">
        <v>8942</v>
      </c>
      <c r="AB3780">
        <v>0</v>
      </c>
      <c r="AC3780">
        <v>0</v>
      </c>
      <c r="AD3780" s="1" t="s">
        <v>1210</v>
      </c>
      <c r="AE3780" t="b">
        <v>0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s="1" t="s">
        <v>51</v>
      </c>
      <c r="AS3780" s="1" t="s">
        <v>51</v>
      </c>
      <c r="AT3780" s="1" t="s">
        <v>51</v>
      </c>
      <c r="AU3780" s="1" t="s">
        <v>51</v>
      </c>
    </row>
    <row r="3781" spans="1:47" x14ac:dyDescent="0.25">
      <c r="A3781" s="1" t="s">
        <v>6103</v>
      </c>
      <c r="B3781">
        <v>3</v>
      </c>
      <c r="C3781" s="2">
        <v>43584.728831018518</v>
      </c>
      <c r="D3781" s="2">
        <v>43584.747986111113</v>
      </c>
      <c r="E3781">
        <v>40.199032000000003</v>
      </c>
      <c r="F3781">
        <v>-104.98038</v>
      </c>
      <c r="G3781">
        <v>40.152709999999999</v>
      </c>
      <c r="H3781">
        <v>-104.97951</v>
      </c>
      <c r="I3781">
        <v>3.2010000000000001</v>
      </c>
      <c r="J3781" s="1" t="s">
        <v>4949</v>
      </c>
      <c r="L3781" s="1" t="s">
        <v>195</v>
      </c>
      <c r="M3781" s="1" t="s">
        <v>47</v>
      </c>
      <c r="N3781" s="1" t="s">
        <v>208</v>
      </c>
      <c r="O3781" s="1" t="s">
        <v>209</v>
      </c>
      <c r="P3781" s="1" t="s">
        <v>198</v>
      </c>
      <c r="Q3781" s="1" t="s">
        <v>210</v>
      </c>
      <c r="R3781" s="1" t="s">
        <v>48</v>
      </c>
      <c r="S3781" s="1" t="s">
        <v>79</v>
      </c>
      <c r="T3781" s="1" t="s">
        <v>211</v>
      </c>
      <c r="U3781" s="2">
        <v>43584.732638888891</v>
      </c>
      <c r="V3781">
        <v>33</v>
      </c>
      <c r="W3781">
        <v>33</v>
      </c>
      <c r="X3781">
        <v>87</v>
      </c>
      <c r="Y3781">
        <v>25.01</v>
      </c>
      <c r="Z3781">
        <v>5</v>
      </c>
      <c r="AA3781" s="1" t="s">
        <v>8942</v>
      </c>
      <c r="AB3781">
        <v>0</v>
      </c>
      <c r="AC3781">
        <v>0</v>
      </c>
      <c r="AD3781" s="1" t="s">
        <v>1210</v>
      </c>
      <c r="AE3781" t="b">
        <v>0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s="1" t="s">
        <v>51</v>
      </c>
      <c r="AS3781" s="1" t="s">
        <v>51</v>
      </c>
      <c r="AT3781" s="1" t="s">
        <v>51</v>
      </c>
      <c r="AU3781" s="1" t="s">
        <v>51</v>
      </c>
    </row>
    <row r="3782" spans="1:47" x14ac:dyDescent="0.25">
      <c r="A3782" s="1" t="s">
        <v>9399</v>
      </c>
      <c r="B3782">
        <v>2</v>
      </c>
      <c r="C3782" s="2">
        <v>43584.725706018522</v>
      </c>
      <c r="D3782" s="2">
        <v>43584.745486111111</v>
      </c>
      <c r="E3782">
        <v>39.63541</v>
      </c>
      <c r="F3782">
        <v>-104.90282000000001</v>
      </c>
      <c r="G3782">
        <v>39.637970000000003</v>
      </c>
      <c r="H3782">
        <v>-104.90944</v>
      </c>
      <c r="I3782">
        <v>0.39400000000000002</v>
      </c>
      <c r="J3782" s="1" t="s">
        <v>9400</v>
      </c>
      <c r="L3782" s="1" t="s">
        <v>403</v>
      </c>
      <c r="M3782" s="1" t="s">
        <v>47</v>
      </c>
      <c r="N3782" s="1" t="s">
        <v>131</v>
      </c>
      <c r="O3782" s="1" t="s">
        <v>131</v>
      </c>
      <c r="P3782" s="1" t="s">
        <v>198</v>
      </c>
      <c r="Q3782" s="1" t="s">
        <v>414</v>
      </c>
      <c r="R3782" s="1" t="s">
        <v>48</v>
      </c>
      <c r="S3782" s="1" t="s">
        <v>79</v>
      </c>
      <c r="T3782" s="1" t="s">
        <v>200</v>
      </c>
      <c r="U3782" s="2">
        <v>43584.745138888888</v>
      </c>
      <c r="V3782">
        <v>40</v>
      </c>
      <c r="W3782">
        <v>34</v>
      </c>
      <c r="X3782">
        <v>45</v>
      </c>
      <c r="Y3782">
        <v>24.2</v>
      </c>
      <c r="Z3782">
        <v>10</v>
      </c>
      <c r="AA3782" s="1" t="s">
        <v>71</v>
      </c>
      <c r="AB3782">
        <v>8</v>
      </c>
      <c r="AC3782">
        <v>0</v>
      </c>
      <c r="AD3782" s="1" t="s">
        <v>965</v>
      </c>
      <c r="AE3782" t="b">
        <v>0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s="1" t="s">
        <v>51</v>
      </c>
      <c r="AS3782" s="1" t="s">
        <v>51</v>
      </c>
      <c r="AT3782" s="1" t="s">
        <v>51</v>
      </c>
      <c r="AU3782" s="1" t="s">
        <v>51</v>
      </c>
    </row>
    <row r="3783" spans="1:47" x14ac:dyDescent="0.25">
      <c r="A3783" s="1" t="s">
        <v>9401</v>
      </c>
      <c r="B3783">
        <v>2</v>
      </c>
      <c r="C3783" s="2">
        <v>43584.754872685182</v>
      </c>
      <c r="D3783" s="2">
        <v>43584.773240740738</v>
      </c>
      <c r="E3783">
        <v>39.636229999999998</v>
      </c>
      <c r="F3783">
        <v>-104.89446</v>
      </c>
      <c r="G3783">
        <v>39.635550000000002</v>
      </c>
      <c r="H3783">
        <v>-104.90532</v>
      </c>
      <c r="I3783">
        <v>0.57999999999999996</v>
      </c>
      <c r="J3783" s="1" t="s">
        <v>9400</v>
      </c>
      <c r="L3783" s="1" t="s">
        <v>9402</v>
      </c>
      <c r="M3783" s="1" t="s">
        <v>47</v>
      </c>
      <c r="N3783" s="1" t="s">
        <v>131</v>
      </c>
      <c r="O3783" s="1" t="s">
        <v>131</v>
      </c>
      <c r="P3783" s="1" t="s">
        <v>198</v>
      </c>
      <c r="Q3783" s="1" t="s">
        <v>414</v>
      </c>
      <c r="R3783" s="1" t="s">
        <v>48</v>
      </c>
      <c r="S3783" s="1" t="s">
        <v>79</v>
      </c>
      <c r="T3783" s="1" t="s">
        <v>200</v>
      </c>
      <c r="U3783" s="2">
        <v>43584.762499999997</v>
      </c>
      <c r="V3783">
        <v>39</v>
      </c>
      <c r="W3783">
        <v>33</v>
      </c>
      <c r="X3783">
        <v>49</v>
      </c>
      <c r="Y3783">
        <v>24.2</v>
      </c>
      <c r="Z3783">
        <v>2</v>
      </c>
      <c r="AA3783" s="1" t="s">
        <v>58</v>
      </c>
      <c r="AB3783">
        <v>8</v>
      </c>
      <c r="AC3783">
        <v>0</v>
      </c>
      <c r="AD3783" s="1" t="s">
        <v>965</v>
      </c>
      <c r="AE3783" t="b">
        <v>0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s="1" t="s">
        <v>51</v>
      </c>
      <c r="AS3783" s="1" t="s">
        <v>51</v>
      </c>
      <c r="AT3783" s="1" t="s">
        <v>51</v>
      </c>
      <c r="AU3783" s="1" t="s">
        <v>51</v>
      </c>
    </row>
    <row r="3784" spans="1:47" x14ac:dyDescent="0.25">
      <c r="A3784" s="1" t="s">
        <v>9403</v>
      </c>
      <c r="B3784">
        <v>2</v>
      </c>
      <c r="C3784" s="2">
        <v>43584.754872685182</v>
      </c>
      <c r="D3784" s="2">
        <v>43584.773240740738</v>
      </c>
      <c r="E3784">
        <v>39.636330000000001</v>
      </c>
      <c r="F3784">
        <v>-104.89404</v>
      </c>
      <c r="G3784">
        <v>39.636229999999998</v>
      </c>
      <c r="H3784">
        <v>-104.89446</v>
      </c>
      <c r="I3784">
        <v>2.3E-2</v>
      </c>
      <c r="J3784" s="1" t="s">
        <v>9404</v>
      </c>
      <c r="L3784" s="1" t="s">
        <v>9402</v>
      </c>
      <c r="M3784" s="1" t="s">
        <v>47</v>
      </c>
      <c r="N3784" s="1" t="s">
        <v>131</v>
      </c>
      <c r="O3784" s="1" t="s">
        <v>131</v>
      </c>
      <c r="P3784" s="1" t="s">
        <v>198</v>
      </c>
      <c r="Q3784" s="1" t="s">
        <v>414</v>
      </c>
      <c r="R3784" s="1" t="s">
        <v>48</v>
      </c>
      <c r="S3784" s="1" t="s">
        <v>79</v>
      </c>
      <c r="T3784" s="1" t="s">
        <v>200</v>
      </c>
      <c r="U3784" s="2">
        <v>43584.762499999997</v>
      </c>
      <c r="V3784">
        <v>39</v>
      </c>
      <c r="W3784">
        <v>33</v>
      </c>
      <c r="X3784">
        <v>49</v>
      </c>
      <c r="Y3784">
        <v>24.2</v>
      </c>
      <c r="Z3784">
        <v>2</v>
      </c>
      <c r="AA3784" s="1" t="s">
        <v>58</v>
      </c>
      <c r="AB3784">
        <v>8</v>
      </c>
      <c r="AC3784">
        <v>0</v>
      </c>
      <c r="AD3784" s="1" t="s">
        <v>965</v>
      </c>
      <c r="AE3784" t="b">
        <v>0</v>
      </c>
      <c r="AF3784" t="b">
        <v>0</v>
      </c>
      <c r="AG3784" t="b">
        <v>1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1</v>
      </c>
      <c r="AQ3784" t="b">
        <v>0</v>
      </c>
      <c r="AR3784" s="1" t="s">
        <v>51</v>
      </c>
      <c r="AS3784" s="1" t="s">
        <v>51</v>
      </c>
      <c r="AT3784" s="1" t="s">
        <v>51</v>
      </c>
      <c r="AU3784" s="1" t="s">
        <v>51</v>
      </c>
    </row>
    <row r="3785" spans="1:47" x14ac:dyDescent="0.25">
      <c r="A3785" s="1" t="s">
        <v>9405</v>
      </c>
      <c r="B3785">
        <v>2</v>
      </c>
      <c r="C3785" s="2">
        <v>43584.767361111109</v>
      </c>
      <c r="D3785" s="2">
        <v>43584.787812499999</v>
      </c>
      <c r="E3785">
        <v>39.694220000000001</v>
      </c>
      <c r="F3785">
        <v>-105.73004</v>
      </c>
      <c r="G3785">
        <v>39.724339000000001</v>
      </c>
      <c r="H3785">
        <v>-105.69480299999999</v>
      </c>
      <c r="I3785">
        <v>2.8</v>
      </c>
      <c r="J3785" s="1" t="s">
        <v>9406</v>
      </c>
      <c r="L3785" s="1" t="s">
        <v>133</v>
      </c>
      <c r="M3785" s="1" t="s">
        <v>47</v>
      </c>
      <c r="N3785" s="1" t="s">
        <v>336</v>
      </c>
      <c r="O3785" s="1" t="s">
        <v>337</v>
      </c>
      <c r="P3785" s="1" t="s">
        <v>198</v>
      </c>
      <c r="Q3785" s="1" t="s">
        <v>338</v>
      </c>
      <c r="R3785" s="1" t="s">
        <v>48</v>
      </c>
      <c r="S3785" s="1" t="s">
        <v>79</v>
      </c>
      <c r="T3785" s="1" t="s">
        <v>339</v>
      </c>
      <c r="U3785" s="2">
        <v>43584.767361111109</v>
      </c>
      <c r="V3785">
        <v>35</v>
      </c>
      <c r="W3785">
        <v>27</v>
      </c>
      <c r="X3785">
        <v>100</v>
      </c>
      <c r="Y3785">
        <v>20.66</v>
      </c>
      <c r="Z3785">
        <v>1</v>
      </c>
      <c r="AA3785" s="1" t="s">
        <v>68</v>
      </c>
      <c r="AB3785">
        <v>10</v>
      </c>
      <c r="AC3785">
        <v>0</v>
      </c>
      <c r="AD3785" s="1" t="s">
        <v>1268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s="1" t="s">
        <v>51</v>
      </c>
      <c r="AS3785" s="1" t="s">
        <v>51</v>
      </c>
      <c r="AT3785" s="1" t="s">
        <v>51</v>
      </c>
      <c r="AU3785" s="1" t="s">
        <v>51</v>
      </c>
    </row>
    <row r="3786" spans="1:47" x14ac:dyDescent="0.25">
      <c r="A3786" s="1" t="s">
        <v>2937</v>
      </c>
      <c r="B3786">
        <v>3</v>
      </c>
      <c r="C3786" s="2">
        <v>43584.744444444441</v>
      </c>
      <c r="D3786" s="2">
        <v>43584.765046296299</v>
      </c>
      <c r="E3786">
        <v>39.630034999999999</v>
      </c>
      <c r="F3786">
        <v>-104.905278</v>
      </c>
      <c r="G3786">
        <v>39.628911000000002</v>
      </c>
      <c r="H3786">
        <v>-104.904681</v>
      </c>
      <c r="I3786">
        <v>8.4000000000000005E-2</v>
      </c>
      <c r="J3786" s="1" t="s">
        <v>220</v>
      </c>
      <c r="L3786" s="1" t="s">
        <v>195</v>
      </c>
      <c r="M3786" s="1" t="s">
        <v>47</v>
      </c>
      <c r="N3786" s="1" t="s">
        <v>131</v>
      </c>
      <c r="O3786" s="1" t="s">
        <v>131</v>
      </c>
      <c r="P3786" s="1" t="s">
        <v>198</v>
      </c>
      <c r="Q3786" s="1" t="s">
        <v>414</v>
      </c>
      <c r="R3786" s="1" t="s">
        <v>48</v>
      </c>
      <c r="S3786" s="1" t="s">
        <v>79</v>
      </c>
      <c r="T3786" s="1" t="s">
        <v>200</v>
      </c>
      <c r="U3786" s="2">
        <v>43584.745138888888</v>
      </c>
      <c r="V3786">
        <v>40</v>
      </c>
      <c r="W3786">
        <v>34</v>
      </c>
      <c r="X3786">
        <v>45</v>
      </c>
      <c r="Y3786">
        <v>24.2</v>
      </c>
      <c r="Z3786">
        <v>10</v>
      </c>
      <c r="AA3786" s="1" t="s">
        <v>71</v>
      </c>
      <c r="AB3786">
        <v>8</v>
      </c>
      <c r="AC3786">
        <v>0</v>
      </c>
      <c r="AD3786" s="1" t="s">
        <v>965</v>
      </c>
      <c r="AE3786" t="b">
        <v>0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s="1" t="s">
        <v>51</v>
      </c>
      <c r="AS3786" s="1" t="s">
        <v>51</v>
      </c>
      <c r="AT3786" s="1" t="s">
        <v>51</v>
      </c>
      <c r="AU3786" s="1" t="s">
        <v>51</v>
      </c>
    </row>
    <row r="3787" spans="1:47" x14ac:dyDescent="0.25">
      <c r="A3787" s="1" t="s">
        <v>4947</v>
      </c>
      <c r="B3787">
        <v>3</v>
      </c>
      <c r="C3787" s="2">
        <v>43584.750162037039</v>
      </c>
      <c r="D3787" s="2">
        <v>43584.770601851851</v>
      </c>
      <c r="E3787">
        <v>40.174925000000002</v>
      </c>
      <c r="F3787">
        <v>-104.97996999999999</v>
      </c>
      <c r="G3787">
        <v>40.168863999999999</v>
      </c>
      <c r="H3787">
        <v>-104.97995</v>
      </c>
      <c r="I3787">
        <v>0.41899999999999998</v>
      </c>
      <c r="J3787" s="1" t="s">
        <v>536</v>
      </c>
      <c r="L3787" s="1" t="s">
        <v>195</v>
      </c>
      <c r="M3787" s="1" t="s">
        <v>47</v>
      </c>
      <c r="N3787" s="1" t="s">
        <v>208</v>
      </c>
      <c r="O3787" s="1" t="s">
        <v>209</v>
      </c>
      <c r="P3787" s="1" t="s">
        <v>198</v>
      </c>
      <c r="Q3787" s="1" t="s">
        <v>210</v>
      </c>
      <c r="R3787" s="1" t="s">
        <v>48</v>
      </c>
      <c r="S3787" s="1" t="s">
        <v>79</v>
      </c>
      <c r="T3787" s="1" t="s">
        <v>211</v>
      </c>
      <c r="U3787" s="2">
        <v>43584.746527777781</v>
      </c>
      <c r="V3787">
        <v>33</v>
      </c>
      <c r="W3787">
        <v>33</v>
      </c>
      <c r="X3787">
        <v>86</v>
      </c>
      <c r="Y3787">
        <v>25.02</v>
      </c>
      <c r="Z3787">
        <v>5</v>
      </c>
      <c r="AA3787" s="1" t="s">
        <v>8942</v>
      </c>
      <c r="AB3787">
        <v>0</v>
      </c>
      <c r="AC3787">
        <v>0.01</v>
      </c>
      <c r="AD3787" s="1" t="s">
        <v>1210</v>
      </c>
      <c r="AE3787" t="b">
        <v>0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s="1" t="s">
        <v>51</v>
      </c>
      <c r="AS3787" s="1" t="s">
        <v>51</v>
      </c>
      <c r="AT3787" s="1" t="s">
        <v>51</v>
      </c>
      <c r="AU3787" s="1" t="s">
        <v>51</v>
      </c>
    </row>
    <row r="3788" spans="1:47" x14ac:dyDescent="0.25">
      <c r="A3788" s="1" t="s">
        <v>4948</v>
      </c>
      <c r="B3788">
        <v>3</v>
      </c>
      <c r="C3788" s="2">
        <v>43584.756412037037</v>
      </c>
      <c r="D3788" s="2">
        <v>43584.775740740741</v>
      </c>
      <c r="E3788">
        <v>40.199032000000003</v>
      </c>
      <c r="F3788">
        <v>-104.98038</v>
      </c>
      <c r="G3788">
        <v>40.152709999999999</v>
      </c>
      <c r="H3788">
        <v>-104.97951</v>
      </c>
      <c r="I3788">
        <v>3.2010000000000001</v>
      </c>
      <c r="J3788" s="1" t="s">
        <v>4949</v>
      </c>
      <c r="L3788" s="1" t="s">
        <v>195</v>
      </c>
      <c r="M3788" s="1" t="s">
        <v>47</v>
      </c>
      <c r="N3788" s="1" t="s">
        <v>208</v>
      </c>
      <c r="O3788" s="1" t="s">
        <v>209</v>
      </c>
      <c r="P3788" s="1" t="s">
        <v>198</v>
      </c>
      <c r="Q3788" s="1" t="s">
        <v>210</v>
      </c>
      <c r="R3788" s="1" t="s">
        <v>48</v>
      </c>
      <c r="S3788" s="1" t="s">
        <v>79</v>
      </c>
      <c r="T3788" s="1" t="s">
        <v>211</v>
      </c>
      <c r="U3788" s="2">
        <v>43584.760416666664</v>
      </c>
      <c r="V3788">
        <v>33</v>
      </c>
      <c r="W3788">
        <v>33</v>
      </c>
      <c r="X3788">
        <v>86</v>
      </c>
      <c r="Y3788">
        <v>25.01</v>
      </c>
      <c r="Z3788">
        <v>2</v>
      </c>
      <c r="AA3788" s="1" t="s">
        <v>8942</v>
      </c>
      <c r="AB3788">
        <v>0</v>
      </c>
      <c r="AC3788">
        <v>0.01</v>
      </c>
      <c r="AD3788" s="1" t="s">
        <v>1210</v>
      </c>
      <c r="AE3788" t="b">
        <v>0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s="1" t="s">
        <v>51</v>
      </c>
      <c r="AS3788" s="1" t="s">
        <v>51</v>
      </c>
      <c r="AT3788" s="1" t="s">
        <v>51</v>
      </c>
      <c r="AU3788" s="1" t="s">
        <v>51</v>
      </c>
    </row>
    <row r="3789" spans="1:47" x14ac:dyDescent="0.25">
      <c r="A3789" s="1" t="s">
        <v>6104</v>
      </c>
      <c r="B3789">
        <v>3</v>
      </c>
      <c r="C3789" s="2">
        <v>43584.797048611108</v>
      </c>
      <c r="D3789" s="2">
        <v>43584.817361111112</v>
      </c>
      <c r="E3789">
        <v>40.199032000000003</v>
      </c>
      <c r="F3789">
        <v>-104.98038</v>
      </c>
      <c r="G3789">
        <v>40.152709999999999</v>
      </c>
      <c r="H3789">
        <v>-104.97951</v>
      </c>
      <c r="I3789">
        <v>3.2010000000000001</v>
      </c>
      <c r="J3789" s="1" t="s">
        <v>4949</v>
      </c>
      <c r="L3789" s="1" t="s">
        <v>195</v>
      </c>
      <c r="M3789" s="1" t="s">
        <v>47</v>
      </c>
      <c r="N3789" s="1" t="s">
        <v>208</v>
      </c>
      <c r="O3789" s="1" t="s">
        <v>209</v>
      </c>
      <c r="P3789" s="1" t="s">
        <v>198</v>
      </c>
      <c r="Q3789" s="1" t="s">
        <v>210</v>
      </c>
      <c r="R3789" s="1" t="s">
        <v>48</v>
      </c>
      <c r="S3789" s="1" t="s">
        <v>79</v>
      </c>
      <c r="T3789" s="1" t="s">
        <v>211</v>
      </c>
      <c r="U3789" s="2">
        <v>43584.802083333336</v>
      </c>
      <c r="V3789">
        <v>33</v>
      </c>
      <c r="W3789">
        <v>33</v>
      </c>
      <c r="X3789">
        <v>89</v>
      </c>
      <c r="Y3789">
        <v>25</v>
      </c>
      <c r="Z3789">
        <v>3</v>
      </c>
      <c r="AA3789" s="1" t="s">
        <v>8942</v>
      </c>
      <c r="AB3789">
        <v>0</v>
      </c>
      <c r="AC3789">
        <v>0</v>
      </c>
      <c r="AD3789" s="1" t="s">
        <v>1210</v>
      </c>
      <c r="AE3789" t="b">
        <v>0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s="1" t="s">
        <v>51</v>
      </c>
      <c r="AS3789" s="1" t="s">
        <v>51</v>
      </c>
      <c r="AT3789" s="1" t="s">
        <v>51</v>
      </c>
      <c r="AU3789" s="1" t="s">
        <v>51</v>
      </c>
    </row>
    <row r="3790" spans="1:47" x14ac:dyDescent="0.25">
      <c r="A3790" s="1" t="s">
        <v>8837</v>
      </c>
      <c r="B3790">
        <v>3</v>
      </c>
      <c r="C3790" s="2">
        <v>43584.777777777781</v>
      </c>
      <c r="D3790" s="2">
        <v>43584.798379629632</v>
      </c>
      <c r="E3790">
        <v>39.779690000000002</v>
      </c>
      <c r="F3790">
        <v>-104.971915</v>
      </c>
      <c r="G3790">
        <v>39.779690000000002</v>
      </c>
      <c r="H3790">
        <v>-104.97190999999999</v>
      </c>
      <c r="I3790">
        <v>0</v>
      </c>
      <c r="J3790" s="1" t="s">
        <v>1132</v>
      </c>
      <c r="K3790">
        <v>1622</v>
      </c>
      <c r="L3790" s="1" t="s">
        <v>6790</v>
      </c>
      <c r="M3790" s="1" t="s">
        <v>47</v>
      </c>
      <c r="N3790" s="1" t="s">
        <v>131</v>
      </c>
      <c r="O3790" s="1" t="s">
        <v>131</v>
      </c>
      <c r="P3790" s="1" t="s">
        <v>198</v>
      </c>
      <c r="Q3790" s="1" t="s">
        <v>246</v>
      </c>
      <c r="R3790" s="1" t="s">
        <v>48</v>
      </c>
      <c r="S3790" s="1" t="s">
        <v>79</v>
      </c>
      <c r="T3790" s="1" t="s">
        <v>205</v>
      </c>
      <c r="U3790" s="2">
        <v>43584.790972222225</v>
      </c>
      <c r="V3790">
        <v>30</v>
      </c>
      <c r="W3790">
        <v>30</v>
      </c>
      <c r="X3790">
        <v>100</v>
      </c>
      <c r="Y3790">
        <v>24.42</v>
      </c>
      <c r="Z3790">
        <v>1</v>
      </c>
      <c r="AA3790" s="1" t="s">
        <v>8942</v>
      </c>
      <c r="AB3790">
        <v>0</v>
      </c>
      <c r="AC3790">
        <v>0</v>
      </c>
      <c r="AD3790" s="1" t="s">
        <v>1210</v>
      </c>
      <c r="AE3790" t="b">
        <v>0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s="1" t="s">
        <v>51</v>
      </c>
      <c r="AS3790" s="1" t="s">
        <v>51</v>
      </c>
      <c r="AT3790" s="1" t="s">
        <v>51</v>
      </c>
      <c r="AU3790" s="1" t="s">
        <v>51</v>
      </c>
    </row>
    <row r="3791" spans="1:47" x14ac:dyDescent="0.25">
      <c r="A3791" s="1" t="s">
        <v>9407</v>
      </c>
      <c r="B3791">
        <v>2</v>
      </c>
      <c r="C3791" s="2">
        <v>43584.835069444445</v>
      </c>
      <c r="D3791" s="2">
        <v>43584.855567129627</v>
      </c>
      <c r="E3791">
        <v>39.78002</v>
      </c>
      <c r="F3791">
        <v>-104.9593</v>
      </c>
      <c r="G3791">
        <v>39.780009999999997</v>
      </c>
      <c r="H3791">
        <v>-104.95825000000001</v>
      </c>
      <c r="I3791">
        <v>5.6000000000000001E-2</v>
      </c>
      <c r="J3791" s="1" t="s">
        <v>9408</v>
      </c>
      <c r="L3791" s="1" t="s">
        <v>935</v>
      </c>
      <c r="M3791" s="1" t="s">
        <v>47</v>
      </c>
      <c r="N3791" s="1" t="s">
        <v>131</v>
      </c>
      <c r="O3791" s="1" t="s">
        <v>131</v>
      </c>
      <c r="P3791" s="1" t="s">
        <v>198</v>
      </c>
      <c r="Q3791" s="1" t="s">
        <v>246</v>
      </c>
      <c r="R3791" s="1" t="s">
        <v>48</v>
      </c>
      <c r="S3791" s="1" t="s">
        <v>79</v>
      </c>
      <c r="T3791" s="1" t="s">
        <v>205</v>
      </c>
      <c r="U3791" s="2">
        <v>43584.866666666669</v>
      </c>
      <c r="V3791">
        <v>30</v>
      </c>
      <c r="W3791">
        <v>30</v>
      </c>
      <c r="X3791">
        <v>93</v>
      </c>
      <c r="Y3791">
        <v>24.41</v>
      </c>
      <c r="Z3791">
        <v>5</v>
      </c>
      <c r="AA3791" s="1" t="s">
        <v>59</v>
      </c>
      <c r="AB3791">
        <v>3</v>
      </c>
      <c r="AC3791">
        <v>0</v>
      </c>
      <c r="AD3791" s="1" t="s">
        <v>965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s="1" t="s">
        <v>53</v>
      </c>
      <c r="AS3791" s="1" t="s">
        <v>51</v>
      </c>
      <c r="AT3791" s="1" t="s">
        <v>51</v>
      </c>
      <c r="AU3791" s="1" t="s">
        <v>51</v>
      </c>
    </row>
    <row r="3792" spans="1:47" x14ac:dyDescent="0.25">
      <c r="A3792" s="1" t="s">
        <v>3556</v>
      </c>
      <c r="B3792">
        <v>3</v>
      </c>
      <c r="C3792" s="2">
        <v>43556.021249999998</v>
      </c>
      <c r="D3792" s="2">
        <v>43556.041689814818</v>
      </c>
      <c r="E3792">
        <v>39.780791999999998</v>
      </c>
      <c r="F3792">
        <v>-104.992666</v>
      </c>
      <c r="G3792">
        <v>39.779699999999998</v>
      </c>
      <c r="H3792">
        <v>-104.98582</v>
      </c>
      <c r="I3792">
        <v>0.371</v>
      </c>
      <c r="J3792" s="1" t="s">
        <v>566</v>
      </c>
      <c r="L3792" s="1" t="s">
        <v>133</v>
      </c>
      <c r="M3792" s="1" t="s">
        <v>47</v>
      </c>
      <c r="N3792" s="1" t="s">
        <v>131</v>
      </c>
      <c r="O3792" s="1" t="s">
        <v>131</v>
      </c>
      <c r="P3792" s="1" t="s">
        <v>198</v>
      </c>
      <c r="Q3792" s="1" t="s">
        <v>246</v>
      </c>
      <c r="R3792" s="1" t="s">
        <v>48</v>
      </c>
      <c r="S3792" s="1" t="s">
        <v>79</v>
      </c>
      <c r="T3792" s="1" t="s">
        <v>205</v>
      </c>
      <c r="U3792" s="2">
        <v>43556.020833333336</v>
      </c>
      <c r="V3792">
        <v>34</v>
      </c>
      <c r="W3792">
        <v>34</v>
      </c>
      <c r="X3792">
        <v>75</v>
      </c>
      <c r="Y3792">
        <v>24.46</v>
      </c>
      <c r="Z3792">
        <v>10</v>
      </c>
      <c r="AA3792" s="1" t="s">
        <v>8942</v>
      </c>
      <c r="AB3792">
        <v>0</v>
      </c>
      <c r="AC3792">
        <v>0</v>
      </c>
      <c r="AD3792" s="1" t="s">
        <v>50</v>
      </c>
      <c r="AE3792" t="b">
        <v>0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s="1" t="s">
        <v>53</v>
      </c>
      <c r="AS3792" s="1" t="s">
        <v>53</v>
      </c>
      <c r="AT3792" s="1" t="s">
        <v>53</v>
      </c>
      <c r="AU3792" s="1" t="s">
        <v>53</v>
      </c>
    </row>
    <row r="3793" spans="1:47" x14ac:dyDescent="0.25">
      <c r="A3793" s="1" t="s">
        <v>1946</v>
      </c>
      <c r="B3793">
        <v>3</v>
      </c>
      <c r="C3793" s="2">
        <v>43556.283750000002</v>
      </c>
      <c r="D3793" s="2">
        <v>43556.304212962961</v>
      </c>
      <c r="E3793">
        <v>39.562190000000001</v>
      </c>
      <c r="F3793">
        <v>-105.0158</v>
      </c>
      <c r="G3793">
        <v>39.56176</v>
      </c>
      <c r="H3793">
        <v>-105.01446</v>
      </c>
      <c r="I3793">
        <v>7.6999999999999999E-2</v>
      </c>
      <c r="J3793" s="1" t="s">
        <v>429</v>
      </c>
      <c r="L3793" s="1" t="s">
        <v>480</v>
      </c>
      <c r="M3793" s="1" t="s">
        <v>47</v>
      </c>
      <c r="N3793" s="1" t="s">
        <v>138</v>
      </c>
      <c r="O3793" s="1" t="s">
        <v>121</v>
      </c>
      <c r="P3793" s="1" t="s">
        <v>198</v>
      </c>
      <c r="Q3793" s="1" t="s">
        <v>225</v>
      </c>
      <c r="R3793" s="1" t="s">
        <v>48</v>
      </c>
      <c r="S3793" s="1" t="s">
        <v>79</v>
      </c>
      <c r="T3793" s="1" t="s">
        <v>200</v>
      </c>
      <c r="U3793" s="2">
        <v>43556.286805555559</v>
      </c>
      <c r="V3793">
        <v>27</v>
      </c>
      <c r="W3793">
        <v>22</v>
      </c>
      <c r="X3793">
        <v>78</v>
      </c>
      <c r="Y3793">
        <v>24.19</v>
      </c>
      <c r="Z3793">
        <v>10</v>
      </c>
      <c r="AA3793" s="1" t="s">
        <v>66</v>
      </c>
      <c r="AB3793">
        <v>5</v>
      </c>
      <c r="AC3793">
        <v>0</v>
      </c>
      <c r="AD3793" s="1" t="s">
        <v>1067</v>
      </c>
      <c r="AE3793" t="b">
        <v>0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s="1" t="s">
        <v>51</v>
      </c>
      <c r="AS3793" s="1" t="s">
        <v>51</v>
      </c>
      <c r="AT3793" s="1" t="s">
        <v>51</v>
      </c>
      <c r="AU3793" s="1" t="s">
        <v>51</v>
      </c>
    </row>
    <row r="3794" spans="1:47" x14ac:dyDescent="0.25">
      <c r="A3794" s="1" t="s">
        <v>1747</v>
      </c>
      <c r="B3794">
        <v>4</v>
      </c>
      <c r="C3794" s="2">
        <v>43556.291064814817</v>
      </c>
      <c r="D3794" s="2">
        <v>43556.310428240744</v>
      </c>
      <c r="E3794">
        <v>39.562190000000001</v>
      </c>
      <c r="F3794">
        <v>-105.0158</v>
      </c>
      <c r="G3794">
        <v>39.55827</v>
      </c>
      <c r="H3794">
        <v>-105.00827</v>
      </c>
      <c r="I3794">
        <v>0.48399999999999999</v>
      </c>
      <c r="J3794" s="1" t="s">
        <v>1748</v>
      </c>
      <c r="L3794" s="1" t="s">
        <v>480</v>
      </c>
      <c r="M3794" s="1" t="s">
        <v>47</v>
      </c>
      <c r="N3794" s="1" t="s">
        <v>138</v>
      </c>
      <c r="O3794" s="1" t="s">
        <v>121</v>
      </c>
      <c r="P3794" s="1" t="s">
        <v>198</v>
      </c>
      <c r="Q3794" s="1" t="s">
        <v>225</v>
      </c>
      <c r="R3794" s="1" t="s">
        <v>48</v>
      </c>
      <c r="S3794" s="1" t="s">
        <v>79</v>
      </c>
      <c r="T3794" s="1" t="s">
        <v>200</v>
      </c>
      <c r="U3794" s="2">
        <v>43556.286805555559</v>
      </c>
      <c r="V3794">
        <v>27</v>
      </c>
      <c r="W3794">
        <v>22</v>
      </c>
      <c r="X3794">
        <v>78</v>
      </c>
      <c r="Y3794">
        <v>24.19</v>
      </c>
      <c r="Z3794">
        <v>10</v>
      </c>
      <c r="AA3794" s="1" t="s">
        <v>66</v>
      </c>
      <c r="AB3794">
        <v>5</v>
      </c>
      <c r="AC3794">
        <v>0</v>
      </c>
      <c r="AD3794" s="1" t="s">
        <v>1067</v>
      </c>
      <c r="AE3794" t="b">
        <v>0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s="1" t="s">
        <v>51</v>
      </c>
      <c r="AS3794" s="1" t="s">
        <v>51</v>
      </c>
      <c r="AT3794" s="1" t="s">
        <v>51</v>
      </c>
      <c r="AU3794" s="1" t="s">
        <v>51</v>
      </c>
    </row>
    <row r="3795" spans="1:47" x14ac:dyDescent="0.25">
      <c r="A3795" s="1" t="s">
        <v>2232</v>
      </c>
      <c r="B3795">
        <v>3</v>
      </c>
      <c r="C3795" s="2">
        <v>43556.279583333337</v>
      </c>
      <c r="D3795" s="2">
        <v>43556.300057870372</v>
      </c>
      <c r="E3795">
        <v>39.885438999999998</v>
      </c>
      <c r="F3795">
        <v>-104.98766999999999</v>
      </c>
      <c r="G3795">
        <v>39.882770000000001</v>
      </c>
      <c r="H3795">
        <v>-104.98768</v>
      </c>
      <c r="I3795">
        <v>0.184</v>
      </c>
      <c r="J3795" s="1" t="s">
        <v>441</v>
      </c>
      <c r="L3795" s="1" t="s">
        <v>312</v>
      </c>
      <c r="M3795" s="1" t="s">
        <v>47</v>
      </c>
      <c r="N3795" s="1" t="s">
        <v>131</v>
      </c>
      <c r="O3795" s="1" t="s">
        <v>147</v>
      </c>
      <c r="P3795" s="1" t="s">
        <v>198</v>
      </c>
      <c r="Q3795" s="1" t="s">
        <v>439</v>
      </c>
      <c r="R3795" s="1" t="s">
        <v>48</v>
      </c>
      <c r="S3795" s="1" t="s">
        <v>79</v>
      </c>
      <c r="T3795" s="1" t="s">
        <v>205</v>
      </c>
      <c r="U3795" s="2">
        <v>43556.28125</v>
      </c>
      <c r="V3795">
        <v>32</v>
      </c>
      <c r="W3795">
        <v>27</v>
      </c>
      <c r="X3795">
        <v>64</v>
      </c>
      <c r="Y3795">
        <v>24.4</v>
      </c>
      <c r="Z3795">
        <v>10</v>
      </c>
      <c r="AA3795" s="1" t="s">
        <v>57</v>
      </c>
      <c r="AB3795">
        <v>5</v>
      </c>
      <c r="AC3795">
        <v>0</v>
      </c>
      <c r="AD3795" s="1" t="s">
        <v>818</v>
      </c>
      <c r="AE3795" t="b">
        <v>0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s="1" t="s">
        <v>53</v>
      </c>
      <c r="AS3795" s="1" t="s">
        <v>51</v>
      </c>
      <c r="AT3795" s="1" t="s">
        <v>51</v>
      </c>
      <c r="AU3795" s="1" t="s">
        <v>51</v>
      </c>
    </row>
    <row r="3796" spans="1:47" x14ac:dyDescent="0.25">
      <c r="A3796" s="1" t="s">
        <v>2463</v>
      </c>
      <c r="B3796">
        <v>3</v>
      </c>
      <c r="C3796" s="2">
        <v>43556.312939814816</v>
      </c>
      <c r="D3796" s="2">
        <v>43556.333391203705</v>
      </c>
      <c r="E3796">
        <v>39.824679000000003</v>
      </c>
      <c r="F3796">
        <v>-104.965429</v>
      </c>
      <c r="G3796">
        <v>39.826369999999997</v>
      </c>
      <c r="H3796">
        <v>-104.96889</v>
      </c>
      <c r="I3796">
        <v>0.218</v>
      </c>
      <c r="J3796" s="1" t="s">
        <v>150</v>
      </c>
      <c r="L3796" s="1" t="s">
        <v>167</v>
      </c>
      <c r="M3796" s="1" t="s">
        <v>47</v>
      </c>
      <c r="N3796" s="1" t="s">
        <v>131</v>
      </c>
      <c r="O3796" s="1" t="s">
        <v>147</v>
      </c>
      <c r="P3796" s="1" t="s">
        <v>198</v>
      </c>
      <c r="Q3796" s="1" t="s">
        <v>204</v>
      </c>
      <c r="R3796" s="1" t="s">
        <v>48</v>
      </c>
      <c r="S3796" s="1" t="s">
        <v>79</v>
      </c>
      <c r="T3796" s="1" t="s">
        <v>205</v>
      </c>
      <c r="U3796" s="2">
        <v>43556.322916666664</v>
      </c>
      <c r="V3796">
        <v>36</v>
      </c>
      <c r="W3796">
        <v>36</v>
      </c>
      <c r="X3796">
        <v>70</v>
      </c>
      <c r="Y3796">
        <v>24.41</v>
      </c>
      <c r="Z3796">
        <v>10</v>
      </c>
      <c r="AA3796" s="1" t="s">
        <v>8942</v>
      </c>
      <c r="AB3796">
        <v>0</v>
      </c>
      <c r="AC3796">
        <v>0</v>
      </c>
      <c r="AD3796" s="1" t="s">
        <v>818</v>
      </c>
      <c r="AE3796" t="b">
        <v>0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s="1" t="s">
        <v>51</v>
      </c>
      <c r="AS3796" s="1" t="s">
        <v>51</v>
      </c>
      <c r="AT3796" s="1" t="s">
        <v>51</v>
      </c>
      <c r="AU3796" s="1" t="s">
        <v>51</v>
      </c>
    </row>
    <row r="3797" spans="1:47" x14ac:dyDescent="0.25">
      <c r="A3797" s="1" t="s">
        <v>916</v>
      </c>
      <c r="B3797">
        <v>3</v>
      </c>
      <c r="C3797" s="2">
        <v>43556.325439814813</v>
      </c>
      <c r="D3797" s="2">
        <v>43556.345879629633</v>
      </c>
      <c r="E3797">
        <v>39.941180000000003</v>
      </c>
      <c r="F3797">
        <v>-105.13984000000001</v>
      </c>
      <c r="G3797">
        <v>39.941181</v>
      </c>
      <c r="H3797">
        <v>-105.139841</v>
      </c>
      <c r="I3797">
        <v>0</v>
      </c>
      <c r="J3797" s="1" t="s">
        <v>537</v>
      </c>
      <c r="L3797" s="1" t="s">
        <v>371</v>
      </c>
      <c r="M3797" s="1" t="s">
        <v>47</v>
      </c>
      <c r="N3797" s="1" t="s">
        <v>114</v>
      </c>
      <c r="O3797" s="1" t="s">
        <v>255</v>
      </c>
      <c r="P3797" s="1" t="s">
        <v>198</v>
      </c>
      <c r="Q3797" s="1" t="s">
        <v>538</v>
      </c>
      <c r="R3797" s="1" t="s">
        <v>48</v>
      </c>
      <c r="S3797" s="1" t="s">
        <v>79</v>
      </c>
      <c r="T3797" s="1" t="s">
        <v>205</v>
      </c>
      <c r="U3797" s="2">
        <v>43556.322916666664</v>
      </c>
      <c r="V3797">
        <v>36</v>
      </c>
      <c r="W3797">
        <v>36</v>
      </c>
      <c r="X3797">
        <v>70</v>
      </c>
      <c r="Y3797">
        <v>24.41</v>
      </c>
      <c r="Z3797">
        <v>10</v>
      </c>
      <c r="AA3797" s="1" t="s">
        <v>8942</v>
      </c>
      <c r="AB3797">
        <v>0</v>
      </c>
      <c r="AC3797">
        <v>0</v>
      </c>
      <c r="AD3797" s="1" t="s">
        <v>818</v>
      </c>
      <c r="AE3797" t="b">
        <v>0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s="1" t="s">
        <v>51</v>
      </c>
      <c r="AS3797" s="1" t="s">
        <v>51</v>
      </c>
      <c r="AT3797" s="1" t="s">
        <v>51</v>
      </c>
      <c r="AU3797" s="1" t="s">
        <v>51</v>
      </c>
    </row>
    <row r="3798" spans="1:47" x14ac:dyDescent="0.25">
      <c r="A3798" s="1" t="s">
        <v>1947</v>
      </c>
      <c r="B3798">
        <v>3</v>
      </c>
      <c r="C3798" s="2">
        <v>43556.417094907411</v>
      </c>
      <c r="D3798" s="2">
        <v>43556.4375462963</v>
      </c>
      <c r="E3798">
        <v>39.778359999999999</v>
      </c>
      <c r="F3798">
        <v>-104.89577300000001</v>
      </c>
      <c r="G3798">
        <v>39.778419999999997</v>
      </c>
      <c r="H3798">
        <v>-104.896974</v>
      </c>
      <c r="I3798">
        <v>6.4000000000000001E-2</v>
      </c>
      <c r="J3798" s="1" t="s">
        <v>416</v>
      </c>
      <c r="L3798" s="1" t="s">
        <v>137</v>
      </c>
      <c r="M3798" s="1" t="s">
        <v>47</v>
      </c>
      <c r="N3798" s="1" t="s">
        <v>131</v>
      </c>
      <c r="O3798" s="1" t="s">
        <v>131</v>
      </c>
      <c r="P3798" s="1" t="s">
        <v>198</v>
      </c>
      <c r="Q3798" s="1" t="s">
        <v>246</v>
      </c>
      <c r="R3798" s="1" t="s">
        <v>48</v>
      </c>
      <c r="S3798" s="1" t="s">
        <v>79</v>
      </c>
      <c r="T3798" s="1" t="s">
        <v>205</v>
      </c>
      <c r="U3798" s="2">
        <v>43556.407638888886</v>
      </c>
      <c r="V3798">
        <v>46</v>
      </c>
      <c r="W3798">
        <v>44</v>
      </c>
      <c r="X3798">
        <v>43</v>
      </c>
      <c r="Y3798">
        <v>24.4</v>
      </c>
      <c r="Z3798">
        <v>10</v>
      </c>
      <c r="AA3798" s="1" t="s">
        <v>59</v>
      </c>
      <c r="AB3798">
        <v>5</v>
      </c>
      <c r="AC3798">
        <v>0</v>
      </c>
      <c r="AD3798" s="1" t="s">
        <v>1067</v>
      </c>
      <c r="AE3798" t="b">
        <v>0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s="1" t="s">
        <v>51</v>
      </c>
      <c r="AS3798" s="1" t="s">
        <v>51</v>
      </c>
      <c r="AT3798" s="1" t="s">
        <v>51</v>
      </c>
      <c r="AU3798" s="1" t="s">
        <v>51</v>
      </c>
    </row>
    <row r="3799" spans="1:47" x14ac:dyDescent="0.25">
      <c r="A3799" s="1" t="s">
        <v>1948</v>
      </c>
      <c r="B3799">
        <v>3</v>
      </c>
      <c r="C3799" s="2">
        <v>43556.457187499997</v>
      </c>
      <c r="D3799" s="2">
        <v>43556.477824074071</v>
      </c>
      <c r="E3799">
        <v>39.113239</v>
      </c>
      <c r="F3799">
        <v>-104.86538299999999</v>
      </c>
      <c r="G3799">
        <v>39.127257999999998</v>
      </c>
      <c r="H3799">
        <v>-104.86411</v>
      </c>
      <c r="I3799">
        <v>0.97099999999999997</v>
      </c>
      <c r="J3799" s="1" t="s">
        <v>401</v>
      </c>
      <c r="L3799" s="1" t="s">
        <v>265</v>
      </c>
      <c r="M3799" s="1" t="s">
        <v>47</v>
      </c>
      <c r="N3799" s="1" t="s">
        <v>447</v>
      </c>
      <c r="O3799" s="1" t="s">
        <v>193</v>
      </c>
      <c r="P3799" s="1" t="s">
        <v>198</v>
      </c>
      <c r="Q3799" s="1" t="s">
        <v>448</v>
      </c>
      <c r="R3799" s="1" t="s">
        <v>48</v>
      </c>
      <c r="S3799" s="1" t="s">
        <v>79</v>
      </c>
      <c r="T3799" s="1" t="s">
        <v>234</v>
      </c>
      <c r="U3799" s="2">
        <v>43556.456944444442</v>
      </c>
      <c r="V3799">
        <v>48</v>
      </c>
      <c r="W3799">
        <v>48</v>
      </c>
      <c r="X3799">
        <v>23</v>
      </c>
      <c r="Y3799">
        <v>23.55</v>
      </c>
      <c r="Z3799">
        <v>10</v>
      </c>
      <c r="AA3799" s="1" t="s">
        <v>63</v>
      </c>
      <c r="AB3799">
        <v>3</v>
      </c>
      <c r="AC3799">
        <v>0</v>
      </c>
      <c r="AD3799" s="1" t="s">
        <v>1067</v>
      </c>
      <c r="AE3799" t="b">
        <v>0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s="1" t="s">
        <v>51</v>
      </c>
      <c r="AS3799" s="1" t="s">
        <v>51</v>
      </c>
      <c r="AT3799" s="1" t="s">
        <v>51</v>
      </c>
      <c r="AU3799" s="1" t="s">
        <v>51</v>
      </c>
    </row>
    <row r="3800" spans="1:47" x14ac:dyDescent="0.25">
      <c r="A3800" s="1" t="s">
        <v>2464</v>
      </c>
      <c r="B3800">
        <v>3</v>
      </c>
      <c r="C3800" s="2">
        <v>43556.634791666664</v>
      </c>
      <c r="D3800" s="2">
        <v>43556.655578703707</v>
      </c>
      <c r="E3800">
        <v>40.449131999999999</v>
      </c>
      <c r="F3800">
        <v>-104.99193</v>
      </c>
      <c r="G3800">
        <v>40.475679999999997</v>
      </c>
      <c r="H3800">
        <v>-104.99173999999999</v>
      </c>
      <c r="I3800">
        <v>1.8340000000000001</v>
      </c>
      <c r="J3800" s="1" t="s">
        <v>399</v>
      </c>
      <c r="L3800" s="1" t="s">
        <v>194</v>
      </c>
      <c r="M3800" s="1" t="s">
        <v>47</v>
      </c>
      <c r="N3800" s="1" t="s">
        <v>305</v>
      </c>
      <c r="O3800" s="1" t="s">
        <v>228</v>
      </c>
      <c r="P3800" s="1" t="s">
        <v>198</v>
      </c>
      <c r="Q3800" s="1" t="s">
        <v>445</v>
      </c>
      <c r="R3800" s="1" t="s">
        <v>48</v>
      </c>
      <c r="S3800" s="1" t="s">
        <v>79</v>
      </c>
      <c r="T3800" s="1" t="s">
        <v>230</v>
      </c>
      <c r="U3800" s="2">
        <v>43556.62222222222</v>
      </c>
      <c r="V3800">
        <v>55</v>
      </c>
      <c r="W3800">
        <v>55</v>
      </c>
      <c r="X3800">
        <v>23</v>
      </c>
      <c r="Y3800">
        <v>24.94</v>
      </c>
      <c r="Z3800">
        <v>10</v>
      </c>
      <c r="AA3800" s="1" t="s">
        <v>60</v>
      </c>
      <c r="AB3800">
        <v>7</v>
      </c>
      <c r="AC3800">
        <v>0</v>
      </c>
      <c r="AD3800" s="1" t="s">
        <v>818</v>
      </c>
      <c r="AE3800" t="b">
        <v>0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s="1" t="s">
        <v>51</v>
      </c>
      <c r="AS3800" s="1" t="s">
        <v>51</v>
      </c>
      <c r="AT3800" s="1" t="s">
        <v>51</v>
      </c>
      <c r="AU3800" s="1" t="s">
        <v>51</v>
      </c>
    </row>
    <row r="3801" spans="1:47" x14ac:dyDescent="0.25">
      <c r="A3801" s="1" t="s">
        <v>7578</v>
      </c>
      <c r="B3801">
        <v>3</v>
      </c>
      <c r="C3801" s="2">
        <v>43556.638958333337</v>
      </c>
      <c r="D3801" s="2">
        <v>43556.837569444448</v>
      </c>
      <c r="E3801">
        <v>38.915064000000001</v>
      </c>
      <c r="F3801">
        <v>-104.719701</v>
      </c>
      <c r="G3801">
        <v>38.908071999999997</v>
      </c>
      <c r="H3801">
        <v>-104.719776</v>
      </c>
      <c r="I3801">
        <v>0.48299999999999998</v>
      </c>
      <c r="J3801" s="1" t="s">
        <v>7579</v>
      </c>
      <c r="K3801">
        <v>5259</v>
      </c>
      <c r="L3801" s="1" t="s">
        <v>6718</v>
      </c>
      <c r="M3801" s="1" t="s">
        <v>97</v>
      </c>
      <c r="N3801" s="1" t="s">
        <v>232</v>
      </c>
      <c r="O3801" s="1" t="s">
        <v>193</v>
      </c>
      <c r="P3801" s="1" t="s">
        <v>198</v>
      </c>
      <c r="Q3801" s="1" t="s">
        <v>261</v>
      </c>
      <c r="R3801" s="1" t="s">
        <v>48</v>
      </c>
      <c r="S3801" s="1" t="s">
        <v>79</v>
      </c>
      <c r="T3801" s="1" t="s">
        <v>234</v>
      </c>
      <c r="U3801" s="2">
        <v>43556.623611111114</v>
      </c>
      <c r="V3801">
        <v>52</v>
      </c>
      <c r="W3801">
        <v>52</v>
      </c>
      <c r="X3801">
        <v>19</v>
      </c>
      <c r="Y3801">
        <v>23.49</v>
      </c>
      <c r="Z3801">
        <v>10</v>
      </c>
      <c r="AA3801" s="1" t="s">
        <v>59</v>
      </c>
      <c r="AB3801">
        <v>7</v>
      </c>
      <c r="AC3801">
        <v>0</v>
      </c>
      <c r="AD3801" s="1" t="s">
        <v>965</v>
      </c>
      <c r="AE3801" t="b">
        <v>0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s="1" t="s">
        <v>51</v>
      </c>
      <c r="AS3801" s="1" t="s">
        <v>51</v>
      </c>
      <c r="AT3801" s="1" t="s">
        <v>51</v>
      </c>
      <c r="AU3801" s="1" t="s">
        <v>51</v>
      </c>
    </row>
    <row r="3802" spans="1:47" x14ac:dyDescent="0.25">
      <c r="A3802" s="1" t="s">
        <v>7580</v>
      </c>
      <c r="B3802">
        <v>3</v>
      </c>
      <c r="C3802" s="2">
        <v>43556.638958333337</v>
      </c>
      <c r="D3802" s="2">
        <v>43556.837569444448</v>
      </c>
      <c r="E3802">
        <v>38.907378999999999</v>
      </c>
      <c r="F3802">
        <v>-104.719556</v>
      </c>
      <c r="G3802">
        <v>38.915748000000001</v>
      </c>
      <c r="H3802">
        <v>-104.719461</v>
      </c>
      <c r="I3802">
        <v>0.57799999999999996</v>
      </c>
      <c r="J3802" s="1" t="s">
        <v>7581</v>
      </c>
      <c r="K3802">
        <v>4781</v>
      </c>
      <c r="L3802" s="1" t="s">
        <v>6718</v>
      </c>
      <c r="M3802" s="1" t="s">
        <v>97</v>
      </c>
      <c r="N3802" s="1" t="s">
        <v>232</v>
      </c>
      <c r="O3802" s="1" t="s">
        <v>193</v>
      </c>
      <c r="P3802" s="1" t="s">
        <v>198</v>
      </c>
      <c r="Q3802" s="1" t="s">
        <v>870</v>
      </c>
      <c r="R3802" s="1" t="s">
        <v>48</v>
      </c>
      <c r="S3802" s="1" t="s">
        <v>79</v>
      </c>
      <c r="T3802" s="1" t="s">
        <v>249</v>
      </c>
      <c r="U3802" s="2">
        <v>43556.620833333334</v>
      </c>
      <c r="V3802">
        <v>56</v>
      </c>
      <c r="W3802">
        <v>56</v>
      </c>
      <c r="X3802">
        <v>21</v>
      </c>
      <c r="Y3802">
        <v>23.86</v>
      </c>
      <c r="Z3802">
        <v>10</v>
      </c>
      <c r="AA3802" s="1" t="s">
        <v>54</v>
      </c>
      <c r="AB3802">
        <v>3</v>
      </c>
      <c r="AC3802">
        <v>0</v>
      </c>
      <c r="AD3802" s="1" t="s">
        <v>818</v>
      </c>
      <c r="AE3802" t="b">
        <v>0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s="1" t="s">
        <v>51</v>
      </c>
      <c r="AS3802" s="1" t="s">
        <v>51</v>
      </c>
      <c r="AT3802" s="1" t="s">
        <v>51</v>
      </c>
      <c r="AU3802" s="1" t="s">
        <v>51</v>
      </c>
    </row>
    <row r="3803" spans="1:47" x14ac:dyDescent="0.25">
      <c r="A3803" s="1" t="s">
        <v>9409</v>
      </c>
      <c r="B3803">
        <v>2</v>
      </c>
      <c r="C3803" s="2">
        <v>43556.644212962965</v>
      </c>
      <c r="D3803" s="2">
        <v>43556.664594907408</v>
      </c>
      <c r="E3803">
        <v>39.684910000000002</v>
      </c>
      <c r="F3803">
        <v>-104.95385</v>
      </c>
      <c r="G3803">
        <v>39.685290000000002</v>
      </c>
      <c r="H3803">
        <v>-104.95844</v>
      </c>
      <c r="I3803">
        <v>0.245</v>
      </c>
      <c r="J3803" s="1" t="s">
        <v>9410</v>
      </c>
      <c r="L3803" s="1" t="s">
        <v>265</v>
      </c>
      <c r="M3803" s="1" t="s">
        <v>47</v>
      </c>
      <c r="N3803" s="1" t="s">
        <v>131</v>
      </c>
      <c r="O3803" s="1" t="s">
        <v>131</v>
      </c>
      <c r="P3803" s="1" t="s">
        <v>198</v>
      </c>
      <c r="Q3803" s="1" t="s">
        <v>422</v>
      </c>
      <c r="R3803" s="1" t="s">
        <v>48</v>
      </c>
      <c r="S3803" s="1" t="s">
        <v>79</v>
      </c>
      <c r="T3803" s="1" t="s">
        <v>200</v>
      </c>
      <c r="U3803" s="2">
        <v>43556.661805555559</v>
      </c>
      <c r="V3803">
        <v>57</v>
      </c>
      <c r="W3803">
        <v>57</v>
      </c>
      <c r="X3803">
        <v>21</v>
      </c>
      <c r="Y3803">
        <v>24.11</v>
      </c>
      <c r="Z3803">
        <v>10</v>
      </c>
      <c r="AA3803" s="1" t="s">
        <v>58</v>
      </c>
      <c r="AB3803">
        <v>15</v>
      </c>
      <c r="AC3803">
        <v>0</v>
      </c>
      <c r="AD3803" s="1" t="s">
        <v>1067</v>
      </c>
      <c r="AE3803" t="b">
        <v>0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s="1" t="s">
        <v>51</v>
      </c>
      <c r="AS3803" s="1" t="s">
        <v>51</v>
      </c>
      <c r="AT3803" s="1" t="s">
        <v>51</v>
      </c>
      <c r="AU3803" s="1" t="s">
        <v>51</v>
      </c>
    </row>
    <row r="3804" spans="1:47" x14ac:dyDescent="0.25">
      <c r="A3804" s="1" t="s">
        <v>7582</v>
      </c>
      <c r="B3804">
        <v>3</v>
      </c>
      <c r="C3804" s="2">
        <v>43556.66920138889</v>
      </c>
      <c r="D3804" s="2">
        <v>43556.689571759256</v>
      </c>
      <c r="E3804">
        <v>38.915064000000001</v>
      </c>
      <c r="F3804">
        <v>-104.719701</v>
      </c>
      <c r="G3804">
        <v>38.908071999999997</v>
      </c>
      <c r="H3804">
        <v>-104.719776</v>
      </c>
      <c r="I3804">
        <v>0.48299999999999998</v>
      </c>
      <c r="J3804" s="1" t="s">
        <v>7583</v>
      </c>
      <c r="K3804">
        <v>5259</v>
      </c>
      <c r="L3804" s="1" t="s">
        <v>6718</v>
      </c>
      <c r="M3804" s="1" t="s">
        <v>97</v>
      </c>
      <c r="N3804" s="1" t="s">
        <v>232</v>
      </c>
      <c r="O3804" s="1" t="s">
        <v>193</v>
      </c>
      <c r="P3804" s="1" t="s">
        <v>198</v>
      </c>
      <c r="Q3804" s="1" t="s">
        <v>261</v>
      </c>
      <c r="R3804" s="1" t="s">
        <v>48</v>
      </c>
      <c r="S3804" s="1" t="s">
        <v>79</v>
      </c>
      <c r="T3804" s="1" t="s">
        <v>234</v>
      </c>
      <c r="U3804" s="2">
        <v>43556.665277777778</v>
      </c>
      <c r="V3804">
        <v>51</v>
      </c>
      <c r="W3804">
        <v>51</v>
      </c>
      <c r="X3804">
        <v>20</v>
      </c>
      <c r="Y3804">
        <v>23.49</v>
      </c>
      <c r="Z3804">
        <v>10</v>
      </c>
      <c r="AA3804" s="1" t="s">
        <v>66</v>
      </c>
      <c r="AB3804">
        <v>9</v>
      </c>
      <c r="AC3804">
        <v>0</v>
      </c>
      <c r="AD3804" s="1" t="s">
        <v>965</v>
      </c>
      <c r="AE3804" t="b">
        <v>0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s="1" t="s">
        <v>51</v>
      </c>
      <c r="AS3804" s="1" t="s">
        <v>51</v>
      </c>
      <c r="AT3804" s="1" t="s">
        <v>51</v>
      </c>
      <c r="AU3804" s="1" t="s">
        <v>51</v>
      </c>
    </row>
    <row r="3805" spans="1:47" x14ac:dyDescent="0.25">
      <c r="A3805" s="1" t="s">
        <v>7584</v>
      </c>
      <c r="B3805">
        <v>3</v>
      </c>
      <c r="C3805" s="2">
        <v>43556.66920138889</v>
      </c>
      <c r="D3805" s="2">
        <v>43556.689571759256</v>
      </c>
      <c r="E3805">
        <v>38.907378999999999</v>
      </c>
      <c r="F3805">
        <v>-104.719556</v>
      </c>
      <c r="G3805">
        <v>38.915748000000001</v>
      </c>
      <c r="H3805">
        <v>-104.719461</v>
      </c>
      <c r="I3805">
        <v>0.57799999999999996</v>
      </c>
      <c r="J3805" s="1" t="s">
        <v>7585</v>
      </c>
      <c r="K3805">
        <v>4781</v>
      </c>
      <c r="L3805" s="1" t="s">
        <v>6718</v>
      </c>
      <c r="M3805" s="1" t="s">
        <v>97</v>
      </c>
      <c r="N3805" s="1" t="s">
        <v>232</v>
      </c>
      <c r="O3805" s="1" t="s">
        <v>193</v>
      </c>
      <c r="P3805" s="1" t="s">
        <v>198</v>
      </c>
      <c r="Q3805" s="1" t="s">
        <v>870</v>
      </c>
      <c r="R3805" s="1" t="s">
        <v>48</v>
      </c>
      <c r="S3805" s="1" t="s">
        <v>79</v>
      </c>
      <c r="T3805" s="1" t="s">
        <v>249</v>
      </c>
      <c r="U3805" s="2">
        <v>43556.662499999999</v>
      </c>
      <c r="V3805">
        <v>55</v>
      </c>
      <c r="W3805">
        <v>55</v>
      </c>
      <c r="X3805">
        <v>21</v>
      </c>
      <c r="Y3805">
        <v>23.85</v>
      </c>
      <c r="Z3805">
        <v>10</v>
      </c>
      <c r="AA3805" s="1" t="s">
        <v>60</v>
      </c>
      <c r="AB3805">
        <v>10</v>
      </c>
      <c r="AC3805">
        <v>0</v>
      </c>
      <c r="AD3805" s="1" t="s">
        <v>818</v>
      </c>
      <c r="AE3805" t="b">
        <v>0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s="1" t="s">
        <v>51</v>
      </c>
      <c r="AS3805" s="1" t="s">
        <v>51</v>
      </c>
      <c r="AT3805" s="1" t="s">
        <v>51</v>
      </c>
      <c r="AU3805" s="1" t="s">
        <v>51</v>
      </c>
    </row>
    <row r="3806" spans="1:47" x14ac:dyDescent="0.25">
      <c r="A3806" s="1" t="s">
        <v>5902</v>
      </c>
      <c r="B3806">
        <v>3</v>
      </c>
      <c r="C3806" s="2">
        <v>43556.767094907409</v>
      </c>
      <c r="D3806" s="2">
        <v>43556.787534722222</v>
      </c>
      <c r="E3806">
        <v>39.924211999999997</v>
      </c>
      <c r="F3806">
        <v>-105.110843</v>
      </c>
      <c r="G3806">
        <v>39.922356999999998</v>
      </c>
      <c r="H3806">
        <v>-105.107433</v>
      </c>
      <c r="I3806">
        <v>0.222</v>
      </c>
      <c r="J3806" s="1" t="s">
        <v>370</v>
      </c>
      <c r="L3806" s="1" t="s">
        <v>243</v>
      </c>
      <c r="M3806" s="1" t="s">
        <v>47</v>
      </c>
      <c r="N3806" s="1" t="s">
        <v>244</v>
      </c>
      <c r="O3806" s="1" t="s">
        <v>244</v>
      </c>
      <c r="P3806" s="1" t="s">
        <v>198</v>
      </c>
      <c r="Q3806" s="1" t="s">
        <v>256</v>
      </c>
      <c r="R3806" s="1" t="s">
        <v>48</v>
      </c>
      <c r="S3806" s="1" t="s">
        <v>79</v>
      </c>
      <c r="T3806" s="1" t="s">
        <v>205</v>
      </c>
      <c r="U3806" s="2">
        <v>43556.78125</v>
      </c>
      <c r="V3806">
        <v>52</v>
      </c>
      <c r="W3806">
        <v>52</v>
      </c>
      <c r="X3806">
        <v>26</v>
      </c>
      <c r="Y3806">
        <v>24.34</v>
      </c>
      <c r="Z3806">
        <v>50</v>
      </c>
      <c r="AA3806" s="1" t="s">
        <v>62</v>
      </c>
      <c r="AB3806">
        <v>10</v>
      </c>
      <c r="AC3806">
        <v>0</v>
      </c>
      <c r="AD3806" s="1" t="s">
        <v>965</v>
      </c>
      <c r="AE3806" t="b">
        <v>0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s="1" t="s">
        <v>51</v>
      </c>
      <c r="AS3806" s="1" t="s">
        <v>51</v>
      </c>
      <c r="AT3806" s="1" t="s">
        <v>51</v>
      </c>
      <c r="AU3806" s="1" t="s">
        <v>51</v>
      </c>
    </row>
    <row r="3807" spans="1:47" x14ac:dyDescent="0.25">
      <c r="A3807" s="1" t="s">
        <v>5903</v>
      </c>
      <c r="B3807">
        <v>3</v>
      </c>
      <c r="C3807" s="2">
        <v>43556.769699074073</v>
      </c>
      <c r="D3807" s="2">
        <v>43556.790347222224</v>
      </c>
      <c r="E3807">
        <v>39.802410000000002</v>
      </c>
      <c r="F3807">
        <v>-105.02003999999999</v>
      </c>
      <c r="G3807">
        <v>39.806660000000001</v>
      </c>
      <c r="H3807">
        <v>-105.01233000000001</v>
      </c>
      <c r="I3807">
        <v>0.504</v>
      </c>
      <c r="J3807" s="1" t="s">
        <v>476</v>
      </c>
      <c r="L3807" s="1" t="s">
        <v>122</v>
      </c>
      <c r="M3807" s="1" t="s">
        <v>47</v>
      </c>
      <c r="N3807" s="1" t="s">
        <v>131</v>
      </c>
      <c r="O3807" s="1" t="s">
        <v>147</v>
      </c>
      <c r="P3807" s="1" t="s">
        <v>198</v>
      </c>
      <c r="Q3807" s="1" t="s">
        <v>331</v>
      </c>
      <c r="R3807" s="1" t="s">
        <v>48</v>
      </c>
      <c r="S3807" s="1" t="s">
        <v>79</v>
      </c>
      <c r="T3807" s="1" t="s">
        <v>205</v>
      </c>
      <c r="U3807" s="2">
        <v>43556.78125</v>
      </c>
      <c r="V3807">
        <v>52</v>
      </c>
      <c r="W3807">
        <v>52</v>
      </c>
      <c r="X3807">
        <v>26</v>
      </c>
      <c r="Y3807">
        <v>24.34</v>
      </c>
      <c r="Z3807">
        <v>50</v>
      </c>
      <c r="AA3807" s="1" t="s">
        <v>62</v>
      </c>
      <c r="AB3807">
        <v>10</v>
      </c>
      <c r="AC3807">
        <v>0</v>
      </c>
      <c r="AD3807" s="1" t="s">
        <v>965</v>
      </c>
      <c r="AE3807" t="b">
        <v>0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s="1" t="s">
        <v>51</v>
      </c>
      <c r="AS3807" s="1" t="s">
        <v>51</v>
      </c>
      <c r="AT3807" s="1" t="s">
        <v>51</v>
      </c>
      <c r="AU3807" s="1" t="s">
        <v>51</v>
      </c>
    </row>
    <row r="3808" spans="1:47" x14ac:dyDescent="0.25">
      <c r="A3808" s="1" t="s">
        <v>7826</v>
      </c>
      <c r="B3808">
        <v>3</v>
      </c>
      <c r="C3808" s="2">
        <v>43556.853032407409</v>
      </c>
      <c r="D3808" s="2">
        <v>43556.873622685183</v>
      </c>
      <c r="E3808">
        <v>38.314450999999998</v>
      </c>
      <c r="F3808">
        <v>-104.664072</v>
      </c>
      <c r="G3808">
        <v>38.314439999999998</v>
      </c>
      <c r="H3808">
        <v>-104.664</v>
      </c>
      <c r="I3808">
        <v>4.0000000000000001E-3</v>
      </c>
      <c r="J3808" s="1" t="s">
        <v>6711</v>
      </c>
      <c r="K3808">
        <v>2962</v>
      </c>
      <c r="L3808" s="1" t="s">
        <v>6595</v>
      </c>
      <c r="M3808" s="1" t="s">
        <v>47</v>
      </c>
      <c r="N3808" s="1" t="s">
        <v>411</v>
      </c>
      <c r="O3808" s="1" t="s">
        <v>411</v>
      </c>
      <c r="P3808" s="1" t="s">
        <v>198</v>
      </c>
      <c r="Q3808" s="1" t="s">
        <v>412</v>
      </c>
      <c r="R3808" s="1" t="s">
        <v>48</v>
      </c>
      <c r="S3808" s="1" t="s">
        <v>79</v>
      </c>
      <c r="T3808" s="1" t="s">
        <v>413</v>
      </c>
      <c r="U3808" s="2">
        <v>43556.870138888888</v>
      </c>
      <c r="V3808">
        <v>47</v>
      </c>
      <c r="W3808">
        <v>43</v>
      </c>
      <c r="X3808">
        <v>46</v>
      </c>
      <c r="Y3808">
        <v>25.22</v>
      </c>
      <c r="Z3808">
        <v>10</v>
      </c>
      <c r="AA3808" s="1" t="s">
        <v>62</v>
      </c>
      <c r="AB3808">
        <v>9</v>
      </c>
      <c r="AC3808">
        <v>0</v>
      </c>
      <c r="AD3808" s="1" t="s">
        <v>1067</v>
      </c>
      <c r="AE3808" t="b">
        <v>0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s="1" t="s">
        <v>53</v>
      </c>
      <c r="AS3808" s="1" t="s">
        <v>53</v>
      </c>
      <c r="AT3808" s="1" t="s">
        <v>53</v>
      </c>
      <c r="AU3808" s="1" t="s">
        <v>51</v>
      </c>
    </row>
    <row r="3809" spans="1:47" x14ac:dyDescent="0.25">
      <c r="A3809" s="1" t="s">
        <v>9411</v>
      </c>
      <c r="B3809">
        <v>2</v>
      </c>
      <c r="C3809" s="2">
        <v>43556.836875000001</v>
      </c>
      <c r="D3809" s="2">
        <v>43556.857581018521</v>
      </c>
      <c r="E3809">
        <v>38.313760000000002</v>
      </c>
      <c r="F3809">
        <v>-104.659403</v>
      </c>
      <c r="G3809">
        <v>38.311537999999999</v>
      </c>
      <c r="H3809">
        <v>-104.644234</v>
      </c>
      <c r="I3809">
        <v>0.83699999999999997</v>
      </c>
      <c r="J3809" s="1" t="s">
        <v>9412</v>
      </c>
      <c r="K3809">
        <v>2950</v>
      </c>
      <c r="L3809" s="1" t="s">
        <v>6595</v>
      </c>
      <c r="M3809" s="1" t="s">
        <v>97</v>
      </c>
      <c r="N3809" s="1" t="s">
        <v>411</v>
      </c>
      <c r="O3809" s="1" t="s">
        <v>411</v>
      </c>
      <c r="P3809" s="1" t="s">
        <v>198</v>
      </c>
      <c r="Q3809" s="1" t="s">
        <v>412</v>
      </c>
      <c r="R3809" s="1" t="s">
        <v>48</v>
      </c>
      <c r="S3809" s="1" t="s">
        <v>79</v>
      </c>
      <c r="T3809" s="1" t="s">
        <v>413</v>
      </c>
      <c r="U3809" s="2">
        <v>43556.828472222223</v>
      </c>
      <c r="V3809">
        <v>51</v>
      </c>
      <c r="W3809">
        <v>51</v>
      </c>
      <c r="X3809">
        <v>38</v>
      </c>
      <c r="Y3809">
        <v>25.19</v>
      </c>
      <c r="Z3809">
        <v>10</v>
      </c>
      <c r="AA3809" s="1" t="s">
        <v>60</v>
      </c>
      <c r="AB3809">
        <v>9</v>
      </c>
      <c r="AC3809">
        <v>0</v>
      </c>
      <c r="AD3809" s="1" t="s">
        <v>818</v>
      </c>
      <c r="AE3809" t="b">
        <v>0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s="1" t="s">
        <v>53</v>
      </c>
      <c r="AS3809" s="1" t="s">
        <v>53</v>
      </c>
      <c r="AT3809" s="1" t="s">
        <v>51</v>
      </c>
      <c r="AU3809" s="1" t="s">
        <v>51</v>
      </c>
    </row>
    <row r="3810" spans="1:47" x14ac:dyDescent="0.25">
      <c r="A3810" s="1" t="s">
        <v>2766</v>
      </c>
      <c r="B3810">
        <v>4</v>
      </c>
      <c r="C3810" s="2">
        <v>43556.998344907406</v>
      </c>
      <c r="D3810" s="2">
        <v>43557.017939814818</v>
      </c>
      <c r="E3810">
        <v>39.525179999999999</v>
      </c>
      <c r="F3810">
        <v>-106.21529</v>
      </c>
      <c r="G3810">
        <v>39.645740000000004</v>
      </c>
      <c r="H3810">
        <v>-106.31031</v>
      </c>
      <c r="I3810">
        <v>9.7460000000000004</v>
      </c>
      <c r="J3810" s="1" t="s">
        <v>2767</v>
      </c>
      <c r="L3810" s="1" t="s">
        <v>129</v>
      </c>
      <c r="M3810" s="1" t="s">
        <v>47</v>
      </c>
      <c r="N3810" s="1" t="s">
        <v>174</v>
      </c>
      <c r="O3810" s="1" t="s">
        <v>126</v>
      </c>
      <c r="P3810" s="1" t="s">
        <v>198</v>
      </c>
      <c r="Q3810" s="1" t="s">
        <v>1663</v>
      </c>
      <c r="R3810" s="1" t="s">
        <v>48</v>
      </c>
      <c r="S3810" s="1" t="s">
        <v>79</v>
      </c>
      <c r="T3810" s="1" t="s">
        <v>503</v>
      </c>
      <c r="U3810" s="2">
        <v>43556.995138888888</v>
      </c>
      <c r="V3810">
        <v>27</v>
      </c>
      <c r="W3810">
        <v>18</v>
      </c>
      <c r="X3810">
        <v>69</v>
      </c>
      <c r="Y3810">
        <v>20.76</v>
      </c>
      <c r="Z3810">
        <v>10</v>
      </c>
      <c r="AA3810" s="1" t="s">
        <v>61</v>
      </c>
      <c r="AB3810">
        <v>9</v>
      </c>
      <c r="AC3810">
        <v>0</v>
      </c>
      <c r="AD3810" s="1" t="s">
        <v>965</v>
      </c>
      <c r="AE3810" t="b">
        <v>0</v>
      </c>
      <c r="AF3810" t="b">
        <v>0</v>
      </c>
      <c r="AG3810" t="b">
        <v>0</v>
      </c>
      <c r="AH3810" t="b">
        <v>0</v>
      </c>
      <c r="AI3810" t="b">
        <v>1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s="1" t="s">
        <v>53</v>
      </c>
      <c r="AS3810" s="1" t="s">
        <v>53</v>
      </c>
      <c r="AT3810" s="1" t="s">
        <v>53</v>
      </c>
      <c r="AU3810" s="1" t="s">
        <v>53</v>
      </c>
    </row>
    <row r="3811" spans="1:47" x14ac:dyDescent="0.25">
      <c r="A3811" s="1" t="s">
        <v>2768</v>
      </c>
      <c r="B3811">
        <v>4</v>
      </c>
      <c r="C3811" s="2">
        <v>43557.131666666668</v>
      </c>
      <c r="D3811" s="2">
        <v>43557.152037037034</v>
      </c>
      <c r="E3811">
        <v>39.866981000000003</v>
      </c>
      <c r="F3811">
        <v>-104.905089</v>
      </c>
      <c r="G3811">
        <v>39.856259999999999</v>
      </c>
      <c r="H3811">
        <v>-104.91441</v>
      </c>
      <c r="I3811">
        <v>0.89100000000000001</v>
      </c>
      <c r="J3811" s="1" t="s">
        <v>2769</v>
      </c>
      <c r="L3811" s="1" t="s">
        <v>124</v>
      </c>
      <c r="M3811" s="1" t="s">
        <v>47</v>
      </c>
      <c r="N3811" s="1" t="s">
        <v>140</v>
      </c>
      <c r="O3811" s="1" t="s">
        <v>147</v>
      </c>
      <c r="P3811" s="1" t="s">
        <v>198</v>
      </c>
      <c r="Q3811" s="1" t="s">
        <v>590</v>
      </c>
      <c r="R3811" s="1" t="s">
        <v>48</v>
      </c>
      <c r="S3811" s="1" t="s">
        <v>79</v>
      </c>
      <c r="T3811" s="1" t="s">
        <v>219</v>
      </c>
      <c r="U3811" s="2">
        <v>43557.120138888888</v>
      </c>
      <c r="V3811">
        <v>34</v>
      </c>
      <c r="W3811">
        <v>27</v>
      </c>
      <c r="X3811">
        <v>79</v>
      </c>
      <c r="Y3811">
        <v>24.6</v>
      </c>
      <c r="Z3811">
        <v>10</v>
      </c>
      <c r="AA3811" s="1" t="s">
        <v>62</v>
      </c>
      <c r="AB3811">
        <v>8</v>
      </c>
      <c r="AC3811">
        <v>0</v>
      </c>
      <c r="AD3811" s="1" t="s">
        <v>965</v>
      </c>
      <c r="AE3811" t="b">
        <v>0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s="1" t="s">
        <v>53</v>
      </c>
      <c r="AS3811" s="1" t="s">
        <v>53</v>
      </c>
      <c r="AT3811" s="1" t="s">
        <v>53</v>
      </c>
      <c r="AU3811" s="1" t="s">
        <v>53</v>
      </c>
    </row>
    <row r="3812" spans="1:47" x14ac:dyDescent="0.25">
      <c r="A3812" s="1" t="s">
        <v>7429</v>
      </c>
      <c r="B3812">
        <v>3</v>
      </c>
      <c r="C3812" s="2">
        <v>43557.247314814813</v>
      </c>
      <c r="D3812" s="2">
        <v>43557.268125000002</v>
      </c>
      <c r="E3812">
        <v>39.986199999999997</v>
      </c>
      <c r="F3812">
        <v>-104.919282</v>
      </c>
      <c r="G3812">
        <v>39.986199999999997</v>
      </c>
      <c r="H3812">
        <v>-104.918781</v>
      </c>
      <c r="I3812">
        <v>2.7E-2</v>
      </c>
      <c r="J3812" s="1" t="s">
        <v>7430</v>
      </c>
      <c r="K3812">
        <v>5632</v>
      </c>
      <c r="L3812" s="1" t="s">
        <v>6946</v>
      </c>
      <c r="M3812" s="1" t="s">
        <v>97</v>
      </c>
      <c r="N3812" s="1" t="s">
        <v>319</v>
      </c>
      <c r="O3812" s="1" t="s">
        <v>147</v>
      </c>
      <c r="P3812" s="1" t="s">
        <v>198</v>
      </c>
      <c r="Q3812" s="1" t="s">
        <v>320</v>
      </c>
      <c r="R3812" s="1" t="s">
        <v>48</v>
      </c>
      <c r="S3812" s="1" t="s">
        <v>79</v>
      </c>
      <c r="T3812" s="1" t="s">
        <v>272</v>
      </c>
      <c r="U3812" s="2">
        <v>43557.245833333334</v>
      </c>
      <c r="V3812">
        <v>35</v>
      </c>
      <c r="W3812">
        <v>31</v>
      </c>
      <c r="X3812">
        <v>88</v>
      </c>
      <c r="Y3812">
        <v>24.92</v>
      </c>
      <c r="Z3812">
        <v>10</v>
      </c>
      <c r="AA3812" s="1" t="s">
        <v>61</v>
      </c>
      <c r="AB3812">
        <v>5</v>
      </c>
      <c r="AC3812">
        <v>0</v>
      </c>
      <c r="AD3812" s="1" t="s">
        <v>965</v>
      </c>
      <c r="AE3812" t="b">
        <v>0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s="1" t="s">
        <v>53</v>
      </c>
      <c r="AS3812" s="1" t="s">
        <v>53</v>
      </c>
      <c r="AT3812" s="1" t="s">
        <v>51</v>
      </c>
      <c r="AU3812" s="1" t="s">
        <v>51</v>
      </c>
    </row>
    <row r="3813" spans="1:47" x14ac:dyDescent="0.25">
      <c r="A3813" s="1" t="s">
        <v>7431</v>
      </c>
      <c r="B3813">
        <v>3</v>
      </c>
      <c r="C3813" s="2">
        <v>43557.247314814813</v>
      </c>
      <c r="D3813" s="2">
        <v>43557.268125000002</v>
      </c>
      <c r="E3813">
        <v>39.986199999999997</v>
      </c>
      <c r="F3813">
        <v>-104.918781</v>
      </c>
      <c r="G3813">
        <v>39.986199999999997</v>
      </c>
      <c r="H3813">
        <v>-104.919282</v>
      </c>
      <c r="I3813">
        <v>2.7E-2</v>
      </c>
      <c r="J3813" s="1" t="s">
        <v>317</v>
      </c>
      <c r="K3813">
        <v>5639</v>
      </c>
      <c r="L3813" s="1" t="s">
        <v>6946</v>
      </c>
      <c r="M3813" s="1" t="s">
        <v>97</v>
      </c>
      <c r="N3813" s="1" t="s">
        <v>319</v>
      </c>
      <c r="O3813" s="1" t="s">
        <v>147</v>
      </c>
      <c r="P3813" s="1" t="s">
        <v>198</v>
      </c>
      <c r="Q3813" s="1" t="s">
        <v>6947</v>
      </c>
      <c r="R3813" s="1" t="s">
        <v>48</v>
      </c>
      <c r="S3813" s="1" t="s">
        <v>79</v>
      </c>
      <c r="T3813" s="1" t="s">
        <v>272</v>
      </c>
      <c r="U3813" s="2">
        <v>43557.245833333334</v>
      </c>
      <c r="V3813">
        <v>35</v>
      </c>
      <c r="W3813">
        <v>31</v>
      </c>
      <c r="X3813">
        <v>88</v>
      </c>
      <c r="Y3813">
        <v>24.92</v>
      </c>
      <c r="Z3813">
        <v>10</v>
      </c>
      <c r="AA3813" s="1" t="s">
        <v>61</v>
      </c>
      <c r="AB3813">
        <v>5</v>
      </c>
      <c r="AC3813">
        <v>0</v>
      </c>
      <c r="AD3813" s="1" t="s">
        <v>965</v>
      </c>
      <c r="AE3813" t="b">
        <v>0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s="1" t="s">
        <v>53</v>
      </c>
      <c r="AS3813" s="1" t="s">
        <v>53</v>
      </c>
      <c r="AT3813" s="1" t="s">
        <v>51</v>
      </c>
      <c r="AU3813" s="1" t="s">
        <v>51</v>
      </c>
    </row>
    <row r="3814" spans="1:47" x14ac:dyDescent="0.25">
      <c r="A3814" s="1" t="s">
        <v>5904</v>
      </c>
      <c r="B3814">
        <v>3</v>
      </c>
      <c r="C3814" s="2">
        <v>43557.309814814813</v>
      </c>
      <c r="D3814" s="2">
        <v>43557.330567129633</v>
      </c>
      <c r="E3814">
        <v>39.778410000000001</v>
      </c>
      <c r="F3814">
        <v>-104.91289</v>
      </c>
      <c r="G3814">
        <v>39.780209999999997</v>
      </c>
      <c r="H3814">
        <v>-104.93586000000001</v>
      </c>
      <c r="I3814">
        <v>1.226</v>
      </c>
      <c r="J3814" s="1" t="s">
        <v>486</v>
      </c>
      <c r="L3814" s="1" t="s">
        <v>137</v>
      </c>
      <c r="M3814" s="1" t="s">
        <v>47</v>
      </c>
      <c r="N3814" s="1" t="s">
        <v>131</v>
      </c>
      <c r="O3814" s="1" t="s">
        <v>131</v>
      </c>
      <c r="P3814" s="1" t="s">
        <v>198</v>
      </c>
      <c r="Q3814" s="1" t="s">
        <v>246</v>
      </c>
      <c r="R3814" s="1" t="s">
        <v>48</v>
      </c>
      <c r="S3814" s="1" t="s">
        <v>79</v>
      </c>
      <c r="T3814" s="1" t="s">
        <v>205</v>
      </c>
      <c r="U3814" s="2">
        <v>43557.322916666664</v>
      </c>
      <c r="V3814">
        <v>36</v>
      </c>
      <c r="W3814">
        <v>29</v>
      </c>
      <c r="X3814">
        <v>87</v>
      </c>
      <c r="Y3814">
        <v>24.41</v>
      </c>
      <c r="Z3814">
        <v>30</v>
      </c>
      <c r="AA3814" s="1" t="s">
        <v>65</v>
      </c>
      <c r="AB3814">
        <v>9</v>
      </c>
      <c r="AC3814">
        <v>0</v>
      </c>
      <c r="AD3814" s="1" t="s">
        <v>965</v>
      </c>
      <c r="AE3814" t="b">
        <v>0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s="1" t="s">
        <v>51</v>
      </c>
      <c r="AS3814" s="1" t="s">
        <v>51</v>
      </c>
      <c r="AT3814" s="1" t="s">
        <v>51</v>
      </c>
      <c r="AU3814" s="1" t="s">
        <v>51</v>
      </c>
    </row>
    <row r="3815" spans="1:47" x14ac:dyDescent="0.25">
      <c r="A3815" s="1" t="s">
        <v>7586</v>
      </c>
      <c r="B3815">
        <v>4</v>
      </c>
      <c r="C3815" s="2">
        <v>43557.42386574074</v>
      </c>
      <c r="D3815" s="2">
        <v>43557.443576388891</v>
      </c>
      <c r="E3815">
        <v>39.986199999999997</v>
      </c>
      <c r="F3815">
        <v>-104.920693</v>
      </c>
      <c r="G3815">
        <v>39.986218999999998</v>
      </c>
      <c r="H3815">
        <v>-104.923637</v>
      </c>
      <c r="I3815">
        <v>0.156</v>
      </c>
      <c r="J3815" s="1" t="s">
        <v>7587</v>
      </c>
      <c r="K3815">
        <v>5619</v>
      </c>
      <c r="L3815" s="1" t="s">
        <v>6946</v>
      </c>
      <c r="M3815" s="1" t="s">
        <v>97</v>
      </c>
      <c r="N3815" s="1" t="s">
        <v>319</v>
      </c>
      <c r="O3815" s="1" t="s">
        <v>147</v>
      </c>
      <c r="P3815" s="1" t="s">
        <v>198</v>
      </c>
      <c r="Q3815" s="1" t="s">
        <v>6947</v>
      </c>
      <c r="R3815" s="1" t="s">
        <v>48</v>
      </c>
      <c r="S3815" s="1" t="s">
        <v>79</v>
      </c>
      <c r="T3815" s="1" t="s">
        <v>272</v>
      </c>
      <c r="U3815" s="2">
        <v>43557.429166666669</v>
      </c>
      <c r="V3815">
        <v>42</v>
      </c>
      <c r="W3815">
        <v>39</v>
      </c>
      <c r="X3815">
        <v>69</v>
      </c>
      <c r="Y3815">
        <v>24.93</v>
      </c>
      <c r="Z3815">
        <v>10</v>
      </c>
      <c r="AA3815" s="1" t="s">
        <v>59</v>
      </c>
      <c r="AB3815">
        <v>5</v>
      </c>
      <c r="AC3815">
        <v>0</v>
      </c>
      <c r="AD3815" s="1" t="s">
        <v>965</v>
      </c>
      <c r="AE3815" t="b">
        <v>0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s="1" t="s">
        <v>51</v>
      </c>
      <c r="AS3815" s="1" t="s">
        <v>51</v>
      </c>
      <c r="AT3815" s="1" t="s">
        <v>51</v>
      </c>
      <c r="AU3815" s="1" t="s">
        <v>51</v>
      </c>
    </row>
    <row r="3816" spans="1:47" x14ac:dyDescent="0.25">
      <c r="A3816" s="1" t="s">
        <v>7588</v>
      </c>
      <c r="B3816">
        <v>4</v>
      </c>
      <c r="C3816" s="2">
        <v>43557.42386574074</v>
      </c>
      <c r="D3816" s="2">
        <v>43557.443576388891</v>
      </c>
      <c r="E3816">
        <v>39.986218999999998</v>
      </c>
      <c r="F3816">
        <v>-104.923637</v>
      </c>
      <c r="G3816">
        <v>39.986199999999997</v>
      </c>
      <c r="H3816">
        <v>-104.920693</v>
      </c>
      <c r="I3816">
        <v>0.156</v>
      </c>
      <c r="J3816" s="1" t="s">
        <v>7589</v>
      </c>
      <c r="K3816">
        <v>5460</v>
      </c>
      <c r="L3816" s="1" t="s">
        <v>6946</v>
      </c>
      <c r="M3816" s="1" t="s">
        <v>97</v>
      </c>
      <c r="N3816" s="1" t="s">
        <v>319</v>
      </c>
      <c r="O3816" s="1" t="s">
        <v>147</v>
      </c>
      <c r="P3816" s="1" t="s">
        <v>198</v>
      </c>
      <c r="Q3816" s="1" t="s">
        <v>320</v>
      </c>
      <c r="R3816" s="1" t="s">
        <v>48</v>
      </c>
      <c r="S3816" s="1" t="s">
        <v>79</v>
      </c>
      <c r="T3816" s="1" t="s">
        <v>272</v>
      </c>
      <c r="U3816" s="2">
        <v>43557.429166666669</v>
      </c>
      <c r="V3816">
        <v>42</v>
      </c>
      <c r="W3816">
        <v>39</v>
      </c>
      <c r="X3816">
        <v>69</v>
      </c>
      <c r="Y3816">
        <v>24.93</v>
      </c>
      <c r="Z3816">
        <v>10</v>
      </c>
      <c r="AA3816" s="1" t="s">
        <v>59</v>
      </c>
      <c r="AB3816">
        <v>5</v>
      </c>
      <c r="AC3816">
        <v>0</v>
      </c>
      <c r="AD3816" s="1" t="s">
        <v>965</v>
      </c>
      <c r="AE3816" t="b">
        <v>0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s="1" t="s">
        <v>51</v>
      </c>
      <c r="AS3816" s="1" t="s">
        <v>51</v>
      </c>
      <c r="AT3816" s="1" t="s">
        <v>51</v>
      </c>
      <c r="AU3816" s="1" t="s">
        <v>51</v>
      </c>
    </row>
    <row r="3817" spans="1:47" x14ac:dyDescent="0.25">
      <c r="A3817" s="1" t="s">
        <v>5935</v>
      </c>
      <c r="B3817">
        <v>3</v>
      </c>
      <c r="C3817" s="2">
        <v>43557.269699074073</v>
      </c>
      <c r="D3817" s="2">
        <v>43557.290335648147</v>
      </c>
      <c r="E3817">
        <v>39.72542</v>
      </c>
      <c r="F3817">
        <v>-105.022004</v>
      </c>
      <c r="G3817">
        <v>39.7254</v>
      </c>
      <c r="H3817">
        <v>-105.02162</v>
      </c>
      <c r="I3817">
        <v>0.02</v>
      </c>
      <c r="J3817" s="1" t="s">
        <v>593</v>
      </c>
      <c r="L3817" s="1" t="s">
        <v>585</v>
      </c>
      <c r="M3817" s="1" t="s">
        <v>47</v>
      </c>
      <c r="N3817" s="1" t="s">
        <v>131</v>
      </c>
      <c r="O3817" s="1" t="s">
        <v>131</v>
      </c>
      <c r="P3817" s="1" t="s">
        <v>198</v>
      </c>
      <c r="Q3817" s="1" t="s">
        <v>310</v>
      </c>
      <c r="R3817" s="1" t="s">
        <v>48</v>
      </c>
      <c r="S3817" s="1" t="s">
        <v>79</v>
      </c>
      <c r="T3817" s="1" t="s">
        <v>205</v>
      </c>
      <c r="U3817" s="2">
        <v>43557.282638888886</v>
      </c>
      <c r="V3817">
        <v>36</v>
      </c>
      <c r="W3817">
        <v>28</v>
      </c>
      <c r="X3817">
        <v>87</v>
      </c>
      <c r="Y3817">
        <v>24.39</v>
      </c>
      <c r="Z3817">
        <v>30</v>
      </c>
      <c r="AA3817" s="1" t="s">
        <v>65</v>
      </c>
      <c r="AB3817">
        <v>10</v>
      </c>
      <c r="AC3817">
        <v>0</v>
      </c>
      <c r="AD3817" s="1" t="s">
        <v>965</v>
      </c>
      <c r="AE3817" t="b">
        <v>0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s="1" t="s">
        <v>53</v>
      </c>
      <c r="AS3817" s="1" t="s">
        <v>51</v>
      </c>
      <c r="AT3817" s="1" t="s">
        <v>51</v>
      </c>
      <c r="AU3817" s="1" t="s">
        <v>51</v>
      </c>
    </row>
    <row r="3818" spans="1:47" x14ac:dyDescent="0.25">
      <c r="A3818" s="1" t="s">
        <v>5936</v>
      </c>
      <c r="B3818">
        <v>3</v>
      </c>
      <c r="C3818" s="2">
        <v>43557.269699074073</v>
      </c>
      <c r="D3818" s="2">
        <v>43557.290335648147</v>
      </c>
      <c r="E3818">
        <v>39.725580000000001</v>
      </c>
      <c r="F3818">
        <v>-105.022643</v>
      </c>
      <c r="G3818">
        <v>39.725610000000003</v>
      </c>
      <c r="H3818">
        <v>-105.02414</v>
      </c>
      <c r="I3818">
        <v>0.08</v>
      </c>
      <c r="J3818" s="1" t="s">
        <v>584</v>
      </c>
      <c r="L3818" s="1" t="s">
        <v>585</v>
      </c>
      <c r="M3818" s="1" t="s">
        <v>47</v>
      </c>
      <c r="N3818" s="1" t="s">
        <v>131</v>
      </c>
      <c r="O3818" s="1" t="s">
        <v>131</v>
      </c>
      <c r="P3818" s="1" t="s">
        <v>198</v>
      </c>
      <c r="Q3818" s="1" t="s">
        <v>310</v>
      </c>
      <c r="R3818" s="1" t="s">
        <v>48</v>
      </c>
      <c r="S3818" s="1" t="s">
        <v>79</v>
      </c>
      <c r="T3818" s="1" t="s">
        <v>205</v>
      </c>
      <c r="U3818" s="2">
        <v>43557.282638888886</v>
      </c>
      <c r="V3818">
        <v>36</v>
      </c>
      <c r="W3818">
        <v>28</v>
      </c>
      <c r="X3818">
        <v>87</v>
      </c>
      <c r="Y3818">
        <v>24.39</v>
      </c>
      <c r="Z3818">
        <v>30</v>
      </c>
      <c r="AA3818" s="1" t="s">
        <v>65</v>
      </c>
      <c r="AB3818">
        <v>10</v>
      </c>
      <c r="AC3818">
        <v>0</v>
      </c>
      <c r="AD3818" s="1" t="s">
        <v>965</v>
      </c>
      <c r="AE3818" t="b">
        <v>0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s="1" t="s">
        <v>53</v>
      </c>
      <c r="AS3818" s="1" t="s">
        <v>51</v>
      </c>
      <c r="AT3818" s="1" t="s">
        <v>51</v>
      </c>
      <c r="AU3818" s="1" t="s">
        <v>51</v>
      </c>
    </row>
    <row r="3819" spans="1:47" x14ac:dyDescent="0.25">
      <c r="A3819" s="1" t="s">
        <v>2938</v>
      </c>
      <c r="B3819">
        <v>3</v>
      </c>
      <c r="C3819" s="2">
        <v>43557.49627314815</v>
      </c>
      <c r="D3819" s="2">
        <v>43557.516712962963</v>
      </c>
      <c r="E3819">
        <v>39.778359999999999</v>
      </c>
      <c r="F3819">
        <v>-104.89577300000001</v>
      </c>
      <c r="G3819">
        <v>39.778419999999997</v>
      </c>
      <c r="H3819">
        <v>-104.896974</v>
      </c>
      <c r="I3819">
        <v>6.4000000000000001E-2</v>
      </c>
      <c r="J3819" s="1" t="s">
        <v>416</v>
      </c>
      <c r="L3819" s="1" t="s">
        <v>137</v>
      </c>
      <c r="M3819" s="1" t="s">
        <v>47</v>
      </c>
      <c r="N3819" s="1" t="s">
        <v>131</v>
      </c>
      <c r="O3819" s="1" t="s">
        <v>131</v>
      </c>
      <c r="P3819" s="1" t="s">
        <v>198</v>
      </c>
      <c r="Q3819" s="1" t="s">
        <v>246</v>
      </c>
      <c r="R3819" s="1" t="s">
        <v>48</v>
      </c>
      <c r="S3819" s="1" t="s">
        <v>79</v>
      </c>
      <c r="T3819" s="1" t="s">
        <v>205</v>
      </c>
      <c r="U3819" s="2">
        <v>43557.490972222222</v>
      </c>
      <c r="V3819">
        <v>43</v>
      </c>
      <c r="W3819">
        <v>43</v>
      </c>
      <c r="X3819">
        <v>61</v>
      </c>
      <c r="Y3819">
        <v>24.39</v>
      </c>
      <c r="Z3819">
        <v>10</v>
      </c>
      <c r="AA3819" s="1" t="s">
        <v>8942</v>
      </c>
      <c r="AB3819">
        <v>0</v>
      </c>
      <c r="AC3819">
        <v>0</v>
      </c>
      <c r="AD3819" s="1" t="s">
        <v>965</v>
      </c>
      <c r="AE3819" t="b">
        <v>0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s="1" t="s">
        <v>51</v>
      </c>
      <c r="AS3819" s="1" t="s">
        <v>51</v>
      </c>
      <c r="AT3819" s="1" t="s">
        <v>51</v>
      </c>
      <c r="AU3819" s="1" t="s">
        <v>51</v>
      </c>
    </row>
    <row r="3820" spans="1:47" x14ac:dyDescent="0.25">
      <c r="A3820" s="1" t="s">
        <v>2939</v>
      </c>
      <c r="B3820">
        <v>4</v>
      </c>
      <c r="C3820" s="2">
        <v>43557.494699074072</v>
      </c>
      <c r="D3820" s="2">
        <v>43557.515335648146</v>
      </c>
      <c r="E3820">
        <v>39.776429999999998</v>
      </c>
      <c r="F3820">
        <v>-104.87299</v>
      </c>
      <c r="G3820">
        <v>39.77825</v>
      </c>
      <c r="H3820">
        <v>-104.88273</v>
      </c>
      <c r="I3820">
        <v>0.53200000000000003</v>
      </c>
      <c r="J3820" s="1" t="s">
        <v>2940</v>
      </c>
      <c r="L3820" s="1" t="s">
        <v>137</v>
      </c>
      <c r="M3820" s="1" t="s">
        <v>47</v>
      </c>
      <c r="N3820" s="1" t="s">
        <v>131</v>
      </c>
      <c r="O3820" s="1" t="s">
        <v>131</v>
      </c>
      <c r="P3820" s="1" t="s">
        <v>198</v>
      </c>
      <c r="Q3820" s="1" t="s">
        <v>453</v>
      </c>
      <c r="R3820" s="1" t="s">
        <v>48</v>
      </c>
      <c r="S3820" s="1" t="s">
        <v>79</v>
      </c>
      <c r="T3820" s="1" t="s">
        <v>203</v>
      </c>
      <c r="U3820" s="2">
        <v>43557.498611111114</v>
      </c>
      <c r="V3820">
        <v>43</v>
      </c>
      <c r="W3820">
        <v>43</v>
      </c>
      <c r="X3820">
        <v>61</v>
      </c>
      <c r="Y3820">
        <v>24.37</v>
      </c>
      <c r="Z3820">
        <v>10</v>
      </c>
      <c r="AA3820" s="1" t="s">
        <v>71</v>
      </c>
      <c r="AB3820">
        <v>3</v>
      </c>
      <c r="AC3820">
        <v>0</v>
      </c>
      <c r="AD3820" s="1" t="s">
        <v>965</v>
      </c>
      <c r="AE3820" t="b">
        <v>0</v>
      </c>
      <c r="AF3820" t="b">
        <v>0</v>
      </c>
      <c r="AG3820" t="b">
        <v>0</v>
      </c>
      <c r="AH3820" t="b">
        <v>0</v>
      </c>
      <c r="AI3820" t="b">
        <v>1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s="1" t="s">
        <v>51</v>
      </c>
      <c r="AS3820" s="1" t="s">
        <v>51</v>
      </c>
      <c r="AT3820" s="1" t="s">
        <v>51</v>
      </c>
      <c r="AU3820" s="1" t="s">
        <v>51</v>
      </c>
    </row>
    <row r="3821" spans="1:47" x14ac:dyDescent="0.25">
      <c r="A3821" s="1" t="s">
        <v>2465</v>
      </c>
      <c r="B3821">
        <v>3</v>
      </c>
      <c r="C3821" s="2">
        <v>43557.60565972222</v>
      </c>
      <c r="D3821" s="2">
        <v>43557.626446759263</v>
      </c>
      <c r="E3821">
        <v>39.725250000000003</v>
      </c>
      <c r="F3821">
        <v>-105.19116</v>
      </c>
      <c r="G3821">
        <v>39.725239999999999</v>
      </c>
      <c r="H3821">
        <v>-105.191823</v>
      </c>
      <c r="I3821">
        <v>3.5000000000000003E-2</v>
      </c>
      <c r="J3821" s="1" t="s">
        <v>1249</v>
      </c>
      <c r="L3821" s="1" t="s">
        <v>716</v>
      </c>
      <c r="M3821" s="1" t="s">
        <v>47</v>
      </c>
      <c r="N3821" s="1" t="s">
        <v>269</v>
      </c>
      <c r="O3821" s="1" t="s">
        <v>115</v>
      </c>
      <c r="P3821" s="1" t="s">
        <v>198</v>
      </c>
      <c r="Q3821" s="1" t="s">
        <v>270</v>
      </c>
      <c r="R3821" s="1" t="s">
        <v>48</v>
      </c>
      <c r="S3821" s="1" t="s">
        <v>79</v>
      </c>
      <c r="T3821" s="1" t="s">
        <v>205</v>
      </c>
      <c r="U3821" s="2">
        <v>43557.614583333336</v>
      </c>
      <c r="V3821">
        <v>50</v>
      </c>
      <c r="W3821">
        <v>50</v>
      </c>
      <c r="X3821">
        <v>47</v>
      </c>
      <c r="Y3821">
        <v>24.32</v>
      </c>
      <c r="Z3821">
        <v>10</v>
      </c>
      <c r="AA3821" s="1" t="s">
        <v>71</v>
      </c>
      <c r="AB3821">
        <v>6</v>
      </c>
      <c r="AC3821">
        <v>0</v>
      </c>
      <c r="AD3821" s="1" t="s">
        <v>818</v>
      </c>
      <c r="AE3821" t="b">
        <v>0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s="1" t="s">
        <v>51</v>
      </c>
      <c r="AS3821" s="1" t="s">
        <v>51</v>
      </c>
      <c r="AT3821" s="1" t="s">
        <v>51</v>
      </c>
      <c r="AU3821" s="1" t="s">
        <v>51</v>
      </c>
    </row>
    <row r="3822" spans="1:47" x14ac:dyDescent="0.25">
      <c r="A3822" s="1" t="s">
        <v>2466</v>
      </c>
      <c r="B3822">
        <v>3</v>
      </c>
      <c r="C3822" s="2">
        <v>43557.606435185182</v>
      </c>
      <c r="D3822" s="2">
        <v>43557.627152777779</v>
      </c>
      <c r="E3822">
        <v>39.725259999999999</v>
      </c>
      <c r="F3822">
        <v>-105.19053</v>
      </c>
      <c r="G3822">
        <v>39.725239999999999</v>
      </c>
      <c r="H3822">
        <v>-105.191823</v>
      </c>
      <c r="I3822">
        <v>6.9000000000000006E-2</v>
      </c>
      <c r="J3822" s="1" t="s">
        <v>1249</v>
      </c>
      <c r="L3822" s="1" t="s">
        <v>716</v>
      </c>
      <c r="M3822" s="1" t="s">
        <v>47</v>
      </c>
      <c r="N3822" s="1" t="s">
        <v>269</v>
      </c>
      <c r="O3822" s="1" t="s">
        <v>115</v>
      </c>
      <c r="P3822" s="1" t="s">
        <v>198</v>
      </c>
      <c r="Q3822" s="1" t="s">
        <v>270</v>
      </c>
      <c r="R3822" s="1" t="s">
        <v>48</v>
      </c>
      <c r="S3822" s="1" t="s">
        <v>79</v>
      </c>
      <c r="T3822" s="1" t="s">
        <v>205</v>
      </c>
      <c r="U3822" s="2">
        <v>43557.614583333336</v>
      </c>
      <c r="V3822">
        <v>50</v>
      </c>
      <c r="W3822">
        <v>50</v>
      </c>
      <c r="X3822">
        <v>47</v>
      </c>
      <c r="Y3822">
        <v>24.32</v>
      </c>
      <c r="Z3822">
        <v>10</v>
      </c>
      <c r="AA3822" s="1" t="s">
        <v>71</v>
      </c>
      <c r="AB3822">
        <v>6</v>
      </c>
      <c r="AC3822">
        <v>0</v>
      </c>
      <c r="AD3822" s="1" t="s">
        <v>818</v>
      </c>
      <c r="AE3822" t="b">
        <v>0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s="1" t="s">
        <v>51</v>
      </c>
      <c r="AS3822" s="1" t="s">
        <v>51</v>
      </c>
      <c r="AT3822" s="1" t="s">
        <v>51</v>
      </c>
      <c r="AU3822" s="1" t="s">
        <v>51</v>
      </c>
    </row>
    <row r="3823" spans="1:47" x14ac:dyDescent="0.25">
      <c r="A3823" s="1" t="s">
        <v>2467</v>
      </c>
      <c r="B3823">
        <v>3</v>
      </c>
      <c r="C3823" s="2">
        <v>43557.62128472222</v>
      </c>
      <c r="D3823" s="2">
        <v>43557.641712962963</v>
      </c>
      <c r="E3823">
        <v>39.725250000000003</v>
      </c>
      <c r="F3823">
        <v>-105.19116</v>
      </c>
      <c r="G3823">
        <v>39.725239999999999</v>
      </c>
      <c r="H3823">
        <v>-105.191823</v>
      </c>
      <c r="I3823">
        <v>3.5000000000000003E-2</v>
      </c>
      <c r="J3823" s="1" t="s">
        <v>1249</v>
      </c>
      <c r="L3823" s="1" t="s">
        <v>716</v>
      </c>
      <c r="M3823" s="1" t="s">
        <v>47</v>
      </c>
      <c r="N3823" s="1" t="s">
        <v>269</v>
      </c>
      <c r="O3823" s="1" t="s">
        <v>115</v>
      </c>
      <c r="P3823" s="1" t="s">
        <v>198</v>
      </c>
      <c r="Q3823" s="1" t="s">
        <v>270</v>
      </c>
      <c r="R3823" s="1" t="s">
        <v>48</v>
      </c>
      <c r="S3823" s="1" t="s">
        <v>79</v>
      </c>
      <c r="T3823" s="1" t="s">
        <v>205</v>
      </c>
      <c r="U3823" s="2">
        <v>43557.614583333336</v>
      </c>
      <c r="V3823">
        <v>50</v>
      </c>
      <c r="W3823">
        <v>50</v>
      </c>
      <c r="X3823">
        <v>47</v>
      </c>
      <c r="Y3823">
        <v>24.32</v>
      </c>
      <c r="Z3823">
        <v>10</v>
      </c>
      <c r="AA3823" s="1" t="s">
        <v>71</v>
      </c>
      <c r="AB3823">
        <v>6</v>
      </c>
      <c r="AC3823">
        <v>0</v>
      </c>
      <c r="AD3823" s="1" t="s">
        <v>818</v>
      </c>
      <c r="AE3823" t="b">
        <v>0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s="1" t="s">
        <v>51</v>
      </c>
      <c r="AS3823" s="1" t="s">
        <v>51</v>
      </c>
      <c r="AT3823" s="1" t="s">
        <v>51</v>
      </c>
      <c r="AU3823" s="1" t="s">
        <v>51</v>
      </c>
    </row>
    <row r="3824" spans="1:47" x14ac:dyDescent="0.25">
      <c r="A3824" s="1" t="s">
        <v>2468</v>
      </c>
      <c r="B3824">
        <v>3</v>
      </c>
      <c r="C3824" s="2">
        <v>43557.748865740738</v>
      </c>
      <c r="D3824" s="2">
        <v>43557.769409722219</v>
      </c>
      <c r="E3824">
        <v>39.567472000000002</v>
      </c>
      <c r="F3824">
        <v>-105.05106600000001</v>
      </c>
      <c r="G3824">
        <v>39.567467999999998</v>
      </c>
      <c r="H3824">
        <v>-105.051097</v>
      </c>
      <c r="I3824">
        <v>2E-3</v>
      </c>
      <c r="J3824" s="1" t="s">
        <v>1839</v>
      </c>
      <c r="L3824" s="1" t="s">
        <v>405</v>
      </c>
      <c r="M3824" s="1" t="s">
        <v>47</v>
      </c>
      <c r="N3824" s="1" t="s">
        <v>138</v>
      </c>
      <c r="O3824" s="1" t="s">
        <v>201</v>
      </c>
      <c r="P3824" s="1" t="s">
        <v>198</v>
      </c>
      <c r="Q3824" s="1" t="s">
        <v>513</v>
      </c>
      <c r="R3824" s="1" t="s">
        <v>48</v>
      </c>
      <c r="S3824" s="1" t="s">
        <v>79</v>
      </c>
      <c r="T3824" s="1" t="s">
        <v>200</v>
      </c>
      <c r="U3824" s="2">
        <v>43557.745138888888</v>
      </c>
      <c r="V3824">
        <v>52</v>
      </c>
      <c r="W3824">
        <v>52</v>
      </c>
      <c r="X3824">
        <v>47</v>
      </c>
      <c r="Y3824">
        <v>24.06</v>
      </c>
      <c r="Z3824">
        <v>10</v>
      </c>
      <c r="AA3824" s="1" t="s">
        <v>65</v>
      </c>
      <c r="AB3824">
        <v>10</v>
      </c>
      <c r="AC3824">
        <v>0</v>
      </c>
      <c r="AD3824" s="1" t="s">
        <v>818</v>
      </c>
      <c r="AE3824" t="b">
        <v>0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s="1" t="s">
        <v>51</v>
      </c>
      <c r="AS3824" s="1" t="s">
        <v>51</v>
      </c>
      <c r="AT3824" s="1" t="s">
        <v>51</v>
      </c>
      <c r="AU3824" s="1" t="s">
        <v>51</v>
      </c>
    </row>
    <row r="3825" spans="1:47" x14ac:dyDescent="0.25">
      <c r="A3825" s="1" t="s">
        <v>2941</v>
      </c>
      <c r="B3825">
        <v>3</v>
      </c>
      <c r="C3825" s="2">
        <v>43557.690532407411</v>
      </c>
      <c r="D3825" s="2">
        <v>43557.711168981485</v>
      </c>
      <c r="E3825">
        <v>38.585737000000002</v>
      </c>
      <c r="F3825">
        <v>-104.668898</v>
      </c>
      <c r="G3825">
        <v>38.577188</v>
      </c>
      <c r="H3825">
        <v>-104.66193699999999</v>
      </c>
      <c r="I3825">
        <v>0.7</v>
      </c>
      <c r="J3825" s="1" t="s">
        <v>530</v>
      </c>
      <c r="L3825" s="1" t="s">
        <v>195</v>
      </c>
      <c r="M3825" s="1" t="s">
        <v>47</v>
      </c>
      <c r="N3825" s="1" t="s">
        <v>327</v>
      </c>
      <c r="O3825" s="1" t="s">
        <v>193</v>
      </c>
      <c r="P3825" s="1" t="s">
        <v>198</v>
      </c>
      <c r="Q3825" s="1" t="s">
        <v>328</v>
      </c>
      <c r="R3825" s="1" t="s">
        <v>48</v>
      </c>
      <c r="S3825" s="1" t="s">
        <v>79</v>
      </c>
      <c r="T3825" s="1" t="s">
        <v>268</v>
      </c>
      <c r="U3825" s="2">
        <v>43557.706944444442</v>
      </c>
      <c r="V3825">
        <v>53</v>
      </c>
      <c r="W3825">
        <v>53</v>
      </c>
      <c r="X3825">
        <v>39</v>
      </c>
      <c r="Y3825">
        <v>24.13</v>
      </c>
      <c r="Z3825">
        <v>10</v>
      </c>
      <c r="AA3825" s="1" t="s">
        <v>66</v>
      </c>
      <c r="AB3825">
        <v>16</v>
      </c>
      <c r="AC3825">
        <v>0</v>
      </c>
      <c r="AD3825" s="1" t="s">
        <v>965</v>
      </c>
      <c r="AE3825" t="b">
        <v>0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s="1" t="s">
        <v>51</v>
      </c>
      <c r="AS3825" s="1" t="s">
        <v>51</v>
      </c>
      <c r="AT3825" s="1" t="s">
        <v>51</v>
      </c>
      <c r="AU3825" s="1" t="s">
        <v>51</v>
      </c>
    </row>
    <row r="3826" spans="1:47" x14ac:dyDescent="0.25">
      <c r="A3826" s="1" t="s">
        <v>5705</v>
      </c>
      <c r="B3826">
        <v>3</v>
      </c>
      <c r="C3826" s="2">
        <v>43557.721273148149</v>
      </c>
      <c r="D3826" s="2">
        <v>43557.740335648145</v>
      </c>
      <c r="E3826">
        <v>39.900221000000002</v>
      </c>
      <c r="F3826">
        <v>-104.988178</v>
      </c>
      <c r="G3826">
        <v>39.897492</v>
      </c>
      <c r="H3826">
        <v>-104.987711</v>
      </c>
      <c r="I3826">
        <v>0.19</v>
      </c>
      <c r="J3826" s="1" t="s">
        <v>441</v>
      </c>
      <c r="L3826" s="1" t="s">
        <v>195</v>
      </c>
      <c r="M3826" s="1" t="s">
        <v>47</v>
      </c>
      <c r="N3826" s="1" t="s">
        <v>131</v>
      </c>
      <c r="O3826" s="1" t="s">
        <v>147</v>
      </c>
      <c r="P3826" s="1" t="s">
        <v>198</v>
      </c>
      <c r="Q3826" s="1" t="s">
        <v>439</v>
      </c>
      <c r="R3826" s="1" t="s">
        <v>48</v>
      </c>
      <c r="S3826" s="1" t="s">
        <v>79</v>
      </c>
      <c r="T3826" s="1" t="s">
        <v>205</v>
      </c>
      <c r="U3826" s="2">
        <v>43557.739583333336</v>
      </c>
      <c r="V3826">
        <v>52</v>
      </c>
      <c r="W3826">
        <v>52</v>
      </c>
      <c r="X3826">
        <v>44</v>
      </c>
      <c r="Y3826">
        <v>24.28</v>
      </c>
      <c r="Z3826">
        <v>15</v>
      </c>
      <c r="AA3826" s="1" t="s">
        <v>71</v>
      </c>
      <c r="AB3826">
        <v>7</v>
      </c>
      <c r="AC3826">
        <v>0</v>
      </c>
      <c r="AD3826" s="1" t="s">
        <v>818</v>
      </c>
      <c r="AE3826" t="b">
        <v>0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s="1" t="s">
        <v>51</v>
      </c>
      <c r="AS3826" s="1" t="s">
        <v>51</v>
      </c>
      <c r="AT3826" s="1" t="s">
        <v>51</v>
      </c>
      <c r="AU3826" s="1" t="s">
        <v>51</v>
      </c>
    </row>
    <row r="3827" spans="1:47" x14ac:dyDescent="0.25">
      <c r="A3827" s="1" t="s">
        <v>2469</v>
      </c>
      <c r="B3827">
        <v>3</v>
      </c>
      <c r="C3827" s="2">
        <v>43557.752523148149</v>
      </c>
      <c r="D3827" s="2">
        <v>43557.834710648145</v>
      </c>
      <c r="E3827">
        <v>39.564638000000002</v>
      </c>
      <c r="F3827">
        <v>-105.03392599999999</v>
      </c>
      <c r="G3827">
        <v>39.564639999999997</v>
      </c>
      <c r="H3827">
        <v>-105.03394</v>
      </c>
      <c r="I3827">
        <v>1E-3</v>
      </c>
      <c r="J3827" s="1" t="s">
        <v>2470</v>
      </c>
      <c r="L3827" s="1" t="s">
        <v>405</v>
      </c>
      <c r="M3827" s="1" t="s">
        <v>47</v>
      </c>
      <c r="N3827" s="1" t="s">
        <v>138</v>
      </c>
      <c r="O3827" s="1" t="s">
        <v>121</v>
      </c>
      <c r="P3827" s="1" t="s">
        <v>198</v>
      </c>
      <c r="Q3827" s="1" t="s">
        <v>1473</v>
      </c>
      <c r="R3827" s="1" t="s">
        <v>48</v>
      </c>
      <c r="S3827" s="1" t="s">
        <v>79</v>
      </c>
      <c r="T3827" s="1" t="s">
        <v>200</v>
      </c>
      <c r="U3827" s="2">
        <v>43557.745138888888</v>
      </c>
      <c r="V3827">
        <v>52</v>
      </c>
      <c r="W3827">
        <v>52</v>
      </c>
      <c r="X3827">
        <v>47</v>
      </c>
      <c r="Y3827">
        <v>24.06</v>
      </c>
      <c r="Z3827">
        <v>10</v>
      </c>
      <c r="AA3827" s="1" t="s">
        <v>65</v>
      </c>
      <c r="AB3827">
        <v>10</v>
      </c>
      <c r="AC3827">
        <v>0</v>
      </c>
      <c r="AD3827" s="1" t="s">
        <v>818</v>
      </c>
      <c r="AE3827" t="b">
        <v>0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s="1" t="s">
        <v>51</v>
      </c>
      <c r="AS3827" s="1" t="s">
        <v>51</v>
      </c>
      <c r="AT3827" s="1" t="s">
        <v>51</v>
      </c>
      <c r="AU3827" s="1" t="s">
        <v>51</v>
      </c>
    </row>
    <row r="3828" spans="1:47" x14ac:dyDescent="0.25">
      <c r="A3828" s="1" t="s">
        <v>9413</v>
      </c>
      <c r="B3828">
        <v>2</v>
      </c>
      <c r="C3828" s="2">
        <v>43557.722303240742</v>
      </c>
      <c r="D3828" s="2">
        <v>43557.743101851855</v>
      </c>
      <c r="E3828">
        <v>39.88935</v>
      </c>
      <c r="F3828">
        <v>-104.98768</v>
      </c>
      <c r="G3828">
        <v>39.862769999999998</v>
      </c>
      <c r="H3828">
        <v>-104.98771000000001</v>
      </c>
      <c r="I3828">
        <v>1.837</v>
      </c>
      <c r="J3828" s="1" t="s">
        <v>9414</v>
      </c>
      <c r="L3828" s="1" t="s">
        <v>172</v>
      </c>
      <c r="M3828" s="1" t="s">
        <v>47</v>
      </c>
      <c r="N3828" s="1" t="s">
        <v>131</v>
      </c>
      <c r="O3828" s="1" t="s">
        <v>147</v>
      </c>
      <c r="P3828" s="1" t="s">
        <v>198</v>
      </c>
      <c r="Q3828" s="1" t="s">
        <v>439</v>
      </c>
      <c r="R3828" s="1" t="s">
        <v>48</v>
      </c>
      <c r="S3828" s="1" t="s">
        <v>79</v>
      </c>
      <c r="T3828" s="1" t="s">
        <v>205</v>
      </c>
      <c r="U3828" s="2">
        <v>43557.739583333336</v>
      </c>
      <c r="V3828">
        <v>52</v>
      </c>
      <c r="W3828">
        <v>52</v>
      </c>
      <c r="X3828">
        <v>44</v>
      </c>
      <c r="Y3828">
        <v>24.28</v>
      </c>
      <c r="Z3828">
        <v>15</v>
      </c>
      <c r="AA3828" s="1" t="s">
        <v>71</v>
      </c>
      <c r="AB3828">
        <v>7</v>
      </c>
      <c r="AC3828">
        <v>0</v>
      </c>
      <c r="AD3828" s="1" t="s">
        <v>818</v>
      </c>
      <c r="AE3828" t="b">
        <v>0</v>
      </c>
      <c r="AF3828" t="b">
        <v>0</v>
      </c>
      <c r="AG3828" t="b">
        <v>0</v>
      </c>
      <c r="AH3828" t="b">
        <v>0</v>
      </c>
      <c r="AI3828" t="b">
        <v>1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s="1" t="s">
        <v>51</v>
      </c>
      <c r="AS3828" s="1" t="s">
        <v>51</v>
      </c>
      <c r="AT3828" s="1" t="s">
        <v>51</v>
      </c>
      <c r="AU3828" s="1" t="s">
        <v>51</v>
      </c>
    </row>
    <row r="3829" spans="1:47" x14ac:dyDescent="0.25">
      <c r="A3829" s="1" t="s">
        <v>7590</v>
      </c>
      <c r="B3829">
        <v>3</v>
      </c>
      <c r="C3829" s="2">
        <v>43557.753032407411</v>
      </c>
      <c r="D3829" s="2">
        <v>43557.958391203705</v>
      </c>
      <c r="E3829">
        <v>40.406869999999998</v>
      </c>
      <c r="F3829">
        <v>-104.940439</v>
      </c>
      <c r="G3829">
        <v>40.406894000000001</v>
      </c>
      <c r="H3829">
        <v>-104.94291699999999</v>
      </c>
      <c r="I3829">
        <v>0.13</v>
      </c>
      <c r="J3829" s="1" t="s">
        <v>301</v>
      </c>
      <c r="K3829">
        <v>6231</v>
      </c>
      <c r="L3829" s="1" t="s">
        <v>6596</v>
      </c>
      <c r="M3829" s="1" t="s">
        <v>47</v>
      </c>
      <c r="N3829" s="1" t="s">
        <v>83</v>
      </c>
      <c r="O3829" s="1" t="s">
        <v>209</v>
      </c>
      <c r="P3829" s="1" t="s">
        <v>198</v>
      </c>
      <c r="Q3829" s="1" t="s">
        <v>6857</v>
      </c>
      <c r="R3829" s="1" t="s">
        <v>48</v>
      </c>
      <c r="S3829" s="1" t="s">
        <v>79</v>
      </c>
      <c r="T3829" s="1" t="s">
        <v>230</v>
      </c>
      <c r="U3829" s="2">
        <v>43557.74722222222</v>
      </c>
      <c r="V3829">
        <v>53</v>
      </c>
      <c r="W3829">
        <v>53</v>
      </c>
      <c r="X3829">
        <v>40</v>
      </c>
      <c r="Y3829">
        <v>24.9</v>
      </c>
      <c r="Z3829">
        <v>10</v>
      </c>
      <c r="AA3829" s="1" t="s">
        <v>62</v>
      </c>
      <c r="AB3829">
        <v>3</v>
      </c>
      <c r="AC3829">
        <v>0</v>
      </c>
      <c r="AD3829" s="1" t="s">
        <v>965</v>
      </c>
      <c r="AE3829" t="b">
        <v>0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s="1" t="s">
        <v>51</v>
      </c>
      <c r="AS3829" s="1" t="s">
        <v>51</v>
      </c>
      <c r="AT3829" s="1" t="s">
        <v>51</v>
      </c>
      <c r="AU3829" s="1" t="s">
        <v>51</v>
      </c>
    </row>
    <row r="3830" spans="1:47" x14ac:dyDescent="0.25">
      <c r="A3830" s="1" t="s">
        <v>7591</v>
      </c>
      <c r="B3830">
        <v>3</v>
      </c>
      <c r="C3830" s="2">
        <v>43557.773356481484</v>
      </c>
      <c r="D3830" s="2">
        <v>43557.793773148151</v>
      </c>
      <c r="E3830">
        <v>40.406869999999998</v>
      </c>
      <c r="F3830">
        <v>-104.936645</v>
      </c>
      <c r="G3830">
        <v>40.407451999999999</v>
      </c>
      <c r="H3830">
        <v>-104.954094</v>
      </c>
      <c r="I3830">
        <v>0.91900000000000004</v>
      </c>
      <c r="J3830" s="1" t="s">
        <v>301</v>
      </c>
      <c r="K3830">
        <v>6441</v>
      </c>
      <c r="L3830" s="1" t="s">
        <v>6596</v>
      </c>
      <c r="M3830" s="1" t="s">
        <v>47</v>
      </c>
      <c r="N3830" s="1" t="s">
        <v>83</v>
      </c>
      <c r="O3830" s="1" t="s">
        <v>209</v>
      </c>
      <c r="P3830" s="1" t="s">
        <v>198</v>
      </c>
      <c r="Q3830" s="1" t="s">
        <v>6857</v>
      </c>
      <c r="R3830" s="1" t="s">
        <v>48</v>
      </c>
      <c r="S3830" s="1" t="s">
        <v>79</v>
      </c>
      <c r="T3830" s="1" t="s">
        <v>230</v>
      </c>
      <c r="U3830" s="2">
        <v>43557.788888888892</v>
      </c>
      <c r="V3830">
        <v>50</v>
      </c>
      <c r="W3830">
        <v>50</v>
      </c>
      <c r="X3830">
        <v>46</v>
      </c>
      <c r="Y3830">
        <v>24.9</v>
      </c>
      <c r="Z3830">
        <v>10</v>
      </c>
      <c r="AA3830" s="1" t="s">
        <v>58</v>
      </c>
      <c r="AB3830">
        <v>3</v>
      </c>
      <c r="AC3830">
        <v>0</v>
      </c>
      <c r="AD3830" s="1" t="s">
        <v>965</v>
      </c>
      <c r="AE3830" t="b">
        <v>0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s="1" t="s">
        <v>51</v>
      </c>
      <c r="AS3830" s="1" t="s">
        <v>51</v>
      </c>
      <c r="AT3830" s="1" t="s">
        <v>51</v>
      </c>
      <c r="AU3830" s="1" t="s">
        <v>51</v>
      </c>
    </row>
    <row r="3831" spans="1:47" x14ac:dyDescent="0.25">
      <c r="A3831" s="1" t="s">
        <v>1093</v>
      </c>
      <c r="B3831">
        <v>4</v>
      </c>
      <c r="C3831" s="2">
        <v>43587.987986111111</v>
      </c>
      <c r="D3831" s="2">
        <v>43588.007523148146</v>
      </c>
      <c r="E3831">
        <v>39.836244000000001</v>
      </c>
      <c r="F3831">
        <v>-105.02641</v>
      </c>
      <c r="G3831">
        <v>39.836244000000001</v>
      </c>
      <c r="H3831">
        <v>-105.02641</v>
      </c>
      <c r="I3831">
        <v>0</v>
      </c>
      <c r="J3831" s="1" t="s">
        <v>1094</v>
      </c>
      <c r="L3831" s="1" t="s">
        <v>243</v>
      </c>
      <c r="M3831" s="1" t="s">
        <v>47</v>
      </c>
      <c r="N3831" s="1" t="s">
        <v>80</v>
      </c>
      <c r="O3831" s="1" t="s">
        <v>147</v>
      </c>
      <c r="P3831" s="1" t="s">
        <v>198</v>
      </c>
      <c r="Q3831" s="1" t="s">
        <v>548</v>
      </c>
      <c r="R3831" s="1" t="s">
        <v>48</v>
      </c>
      <c r="S3831" s="1" t="s">
        <v>79</v>
      </c>
      <c r="T3831" s="1" t="s">
        <v>205</v>
      </c>
      <c r="U3831" s="2">
        <v>43587.98333333333</v>
      </c>
      <c r="V3831">
        <v>45</v>
      </c>
      <c r="W3831">
        <v>42</v>
      </c>
      <c r="X3831">
        <v>53</v>
      </c>
      <c r="Y3831">
        <v>24.37</v>
      </c>
      <c r="Z3831">
        <v>10</v>
      </c>
      <c r="AA3831" s="1" t="s">
        <v>56</v>
      </c>
      <c r="AB3831">
        <v>5</v>
      </c>
      <c r="AC3831">
        <v>0</v>
      </c>
      <c r="AD3831" s="1" t="s">
        <v>1067</v>
      </c>
      <c r="AE3831" t="b">
        <v>0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s="1" t="s">
        <v>53</v>
      </c>
      <c r="AS3831" s="1" t="s">
        <v>53</v>
      </c>
      <c r="AT3831" s="1" t="s">
        <v>53</v>
      </c>
      <c r="AU3831" s="1" t="s">
        <v>53</v>
      </c>
    </row>
    <row r="3832" spans="1:47" x14ac:dyDescent="0.25">
      <c r="A3832" s="1" t="s">
        <v>3171</v>
      </c>
      <c r="B3832">
        <v>3</v>
      </c>
      <c r="C3832" s="2">
        <v>43588.169236111113</v>
      </c>
      <c r="D3832" s="2">
        <v>43588.189629629633</v>
      </c>
      <c r="E3832">
        <v>39.740229999999997</v>
      </c>
      <c r="F3832">
        <v>-104.69870299999999</v>
      </c>
      <c r="G3832">
        <v>39.740229999999997</v>
      </c>
      <c r="H3832">
        <v>-104.698787</v>
      </c>
      <c r="I3832">
        <v>4.0000000000000001E-3</v>
      </c>
      <c r="J3832" s="1" t="s">
        <v>3172</v>
      </c>
      <c r="L3832" s="1" t="s">
        <v>137</v>
      </c>
      <c r="M3832" s="1" t="s">
        <v>47</v>
      </c>
      <c r="N3832" s="1" t="s">
        <v>170</v>
      </c>
      <c r="O3832" s="1" t="s">
        <v>147</v>
      </c>
      <c r="P3832" s="1" t="s">
        <v>198</v>
      </c>
      <c r="Q3832" s="1" t="s">
        <v>1576</v>
      </c>
      <c r="R3832" s="1" t="s">
        <v>48</v>
      </c>
      <c r="S3832" s="1" t="s">
        <v>79</v>
      </c>
      <c r="T3832" s="1" t="s">
        <v>219</v>
      </c>
      <c r="U3832" s="2">
        <v>43588.161805555559</v>
      </c>
      <c r="V3832">
        <v>39</v>
      </c>
      <c r="W3832">
        <v>33</v>
      </c>
      <c r="X3832">
        <v>73</v>
      </c>
      <c r="Y3832">
        <v>24.56</v>
      </c>
      <c r="Z3832">
        <v>10</v>
      </c>
      <c r="AA3832" s="1" t="s">
        <v>55</v>
      </c>
      <c r="AB3832">
        <v>8</v>
      </c>
      <c r="AC3832">
        <v>0</v>
      </c>
      <c r="AD3832" s="1" t="s">
        <v>50</v>
      </c>
      <c r="AE3832" t="b">
        <v>0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s="1" t="s">
        <v>53</v>
      </c>
      <c r="AS3832" s="1" t="s">
        <v>53</v>
      </c>
      <c r="AT3832" s="1" t="s">
        <v>53</v>
      </c>
      <c r="AU3832" s="1" t="s">
        <v>53</v>
      </c>
    </row>
    <row r="3833" spans="1:47" x14ac:dyDescent="0.25">
      <c r="A3833" s="1" t="s">
        <v>3589</v>
      </c>
      <c r="B3833">
        <v>4</v>
      </c>
      <c r="C3833" s="2">
        <v>43588.292696759258</v>
      </c>
      <c r="D3833" s="2">
        <v>43588.313379629632</v>
      </c>
      <c r="E3833">
        <v>39.622720000000001</v>
      </c>
      <c r="F3833">
        <v>-106.4849</v>
      </c>
      <c r="G3833">
        <v>39.608283999999998</v>
      </c>
      <c r="H3833">
        <v>-106.44887199999999</v>
      </c>
      <c r="I3833">
        <v>2.1619999999999999</v>
      </c>
      <c r="J3833" s="1" t="s">
        <v>3590</v>
      </c>
      <c r="L3833" s="1" t="s">
        <v>133</v>
      </c>
      <c r="M3833" s="1" t="s">
        <v>47</v>
      </c>
      <c r="N3833" s="1" t="s">
        <v>145</v>
      </c>
      <c r="O3833" s="1" t="s">
        <v>501</v>
      </c>
      <c r="P3833" s="1" t="s">
        <v>198</v>
      </c>
      <c r="Q3833" s="1" t="s">
        <v>976</v>
      </c>
      <c r="R3833" s="1" t="s">
        <v>48</v>
      </c>
      <c r="S3833" s="1" t="s">
        <v>79</v>
      </c>
      <c r="T3833" s="1" t="s">
        <v>612</v>
      </c>
      <c r="U3833" s="2">
        <v>43588.288888888892</v>
      </c>
      <c r="V3833">
        <v>29</v>
      </c>
      <c r="W3833">
        <v>29</v>
      </c>
      <c r="X3833">
        <v>89</v>
      </c>
      <c r="Y3833">
        <v>23.71</v>
      </c>
      <c r="Z3833">
        <v>10</v>
      </c>
      <c r="AA3833" s="1" t="s">
        <v>62</v>
      </c>
      <c r="AB3833">
        <v>3</v>
      </c>
      <c r="AC3833">
        <v>0</v>
      </c>
      <c r="AD3833" s="1" t="s">
        <v>50</v>
      </c>
      <c r="AE3833" t="b">
        <v>0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s="1" t="s">
        <v>51</v>
      </c>
      <c r="AS3833" s="1" t="s">
        <v>51</v>
      </c>
      <c r="AT3833" s="1" t="s">
        <v>51</v>
      </c>
      <c r="AU3833" s="1" t="s">
        <v>51</v>
      </c>
    </row>
    <row r="3834" spans="1:47" x14ac:dyDescent="0.25">
      <c r="A3834" s="1" t="s">
        <v>8925</v>
      </c>
      <c r="B3834">
        <v>4</v>
      </c>
      <c r="C3834" s="2">
        <v>43588.329155092593</v>
      </c>
      <c r="D3834" s="2">
        <v>43588.349502314813</v>
      </c>
      <c r="E3834">
        <v>38.882919999999999</v>
      </c>
      <c r="F3834">
        <v>-108.50899</v>
      </c>
      <c r="G3834">
        <v>38.882919999999999</v>
      </c>
      <c r="H3834">
        <v>-108.50899</v>
      </c>
      <c r="I3834">
        <v>0</v>
      </c>
      <c r="J3834" s="1" t="s">
        <v>8926</v>
      </c>
      <c r="K3834">
        <v>31</v>
      </c>
      <c r="L3834" s="1" t="s">
        <v>8927</v>
      </c>
      <c r="M3834" s="1" t="s">
        <v>47</v>
      </c>
      <c r="N3834" s="1" t="s">
        <v>1539</v>
      </c>
      <c r="O3834" s="1" t="s">
        <v>490</v>
      </c>
      <c r="P3834" s="1" t="s">
        <v>198</v>
      </c>
      <c r="Q3834" s="1" t="s">
        <v>8928</v>
      </c>
      <c r="R3834" s="1" t="s">
        <v>48</v>
      </c>
      <c r="S3834" s="1" t="s">
        <v>79</v>
      </c>
      <c r="T3834" s="1" t="s">
        <v>492</v>
      </c>
      <c r="U3834" s="2">
        <v>43588.328472222223</v>
      </c>
      <c r="V3834">
        <v>44</v>
      </c>
      <c r="W3834">
        <v>42</v>
      </c>
      <c r="X3834">
        <v>65</v>
      </c>
      <c r="Y3834">
        <v>25.19</v>
      </c>
      <c r="Z3834">
        <v>10</v>
      </c>
      <c r="AA3834" s="1" t="s">
        <v>64</v>
      </c>
      <c r="AB3834">
        <v>5</v>
      </c>
      <c r="AC3834">
        <v>0</v>
      </c>
      <c r="AD3834" s="1" t="s">
        <v>50</v>
      </c>
      <c r="AE3834" t="b">
        <v>0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s="1" t="s">
        <v>51</v>
      </c>
      <c r="AS3834" s="1" t="s">
        <v>51</v>
      </c>
      <c r="AT3834" s="1" t="s">
        <v>51</v>
      </c>
      <c r="AU3834" s="1" t="s">
        <v>51</v>
      </c>
    </row>
    <row r="3835" spans="1:47" x14ac:dyDescent="0.25">
      <c r="A3835" s="1" t="s">
        <v>3591</v>
      </c>
      <c r="B3835">
        <v>3</v>
      </c>
      <c r="C3835" s="2">
        <v>43588.307789351849</v>
      </c>
      <c r="D3835" s="2">
        <v>43588.510520833333</v>
      </c>
      <c r="E3835">
        <v>39.617770999999998</v>
      </c>
      <c r="F3835">
        <v>-106.463842</v>
      </c>
      <c r="G3835">
        <v>39.616596999999999</v>
      </c>
      <c r="H3835">
        <v>-106.460705</v>
      </c>
      <c r="I3835">
        <v>0.186</v>
      </c>
      <c r="J3835" s="1" t="s">
        <v>499</v>
      </c>
      <c r="L3835" s="1" t="s">
        <v>133</v>
      </c>
      <c r="M3835" s="1" t="s">
        <v>47</v>
      </c>
      <c r="N3835" s="1" t="s">
        <v>500</v>
      </c>
      <c r="O3835" s="1" t="s">
        <v>501</v>
      </c>
      <c r="P3835" s="1" t="s">
        <v>198</v>
      </c>
      <c r="Q3835" s="1" t="s">
        <v>502</v>
      </c>
      <c r="R3835" s="1" t="s">
        <v>48</v>
      </c>
      <c r="S3835" s="1" t="s">
        <v>79</v>
      </c>
      <c r="T3835" s="1" t="s">
        <v>503</v>
      </c>
      <c r="U3835" s="2">
        <v>43588.286805555559</v>
      </c>
      <c r="V3835">
        <v>21</v>
      </c>
      <c r="W3835">
        <v>13</v>
      </c>
      <c r="X3835">
        <v>78</v>
      </c>
      <c r="Y3835">
        <v>20.79</v>
      </c>
      <c r="Z3835">
        <v>10</v>
      </c>
      <c r="AA3835" s="1" t="s">
        <v>59</v>
      </c>
      <c r="AB3835">
        <v>6</v>
      </c>
      <c r="AC3835">
        <v>0</v>
      </c>
      <c r="AD3835" s="1" t="s">
        <v>50</v>
      </c>
      <c r="AE3835" t="b">
        <v>0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s="1" t="s">
        <v>51</v>
      </c>
      <c r="AS3835" s="1" t="s">
        <v>51</v>
      </c>
      <c r="AT3835" s="1" t="s">
        <v>51</v>
      </c>
      <c r="AU3835" s="1" t="s">
        <v>51</v>
      </c>
    </row>
    <row r="3836" spans="1:47" x14ac:dyDescent="0.25">
      <c r="A3836" s="1" t="s">
        <v>8929</v>
      </c>
      <c r="B3836">
        <v>4</v>
      </c>
      <c r="C3836" s="2">
        <v>43588.329155092593</v>
      </c>
      <c r="D3836" s="2">
        <v>43588.349502314813</v>
      </c>
      <c r="E3836">
        <v>38.882919999999999</v>
      </c>
      <c r="F3836">
        <v>-108.50899</v>
      </c>
      <c r="G3836">
        <v>38.882919999999999</v>
      </c>
      <c r="H3836">
        <v>-108.50899</v>
      </c>
      <c r="I3836">
        <v>0</v>
      </c>
      <c r="J3836" s="1" t="s">
        <v>8926</v>
      </c>
      <c r="K3836">
        <v>31</v>
      </c>
      <c r="L3836" s="1" t="s">
        <v>8927</v>
      </c>
      <c r="M3836" s="1" t="s">
        <v>47</v>
      </c>
      <c r="N3836" s="1" t="s">
        <v>1539</v>
      </c>
      <c r="O3836" s="1" t="s">
        <v>490</v>
      </c>
      <c r="P3836" s="1" t="s">
        <v>198</v>
      </c>
      <c r="Q3836" s="1" t="s">
        <v>8928</v>
      </c>
      <c r="R3836" s="1" t="s">
        <v>48</v>
      </c>
      <c r="S3836" s="1" t="s">
        <v>79</v>
      </c>
      <c r="T3836" s="1" t="s">
        <v>492</v>
      </c>
      <c r="U3836" s="2">
        <v>43588.328472222223</v>
      </c>
      <c r="V3836">
        <v>44</v>
      </c>
      <c r="W3836">
        <v>42</v>
      </c>
      <c r="X3836">
        <v>65</v>
      </c>
      <c r="Y3836">
        <v>25.19</v>
      </c>
      <c r="Z3836">
        <v>10</v>
      </c>
      <c r="AA3836" s="1" t="s">
        <v>64</v>
      </c>
      <c r="AB3836">
        <v>5</v>
      </c>
      <c r="AC3836">
        <v>0</v>
      </c>
      <c r="AD3836" s="1" t="s">
        <v>50</v>
      </c>
      <c r="AE3836" t="b">
        <v>0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s="1" t="s">
        <v>51</v>
      </c>
      <c r="AS3836" s="1" t="s">
        <v>51</v>
      </c>
      <c r="AT3836" s="1" t="s">
        <v>51</v>
      </c>
      <c r="AU3836" s="1" t="s">
        <v>51</v>
      </c>
    </row>
    <row r="3837" spans="1:47" x14ac:dyDescent="0.25">
      <c r="A3837" s="1" t="s">
        <v>3824</v>
      </c>
      <c r="B3837">
        <v>3</v>
      </c>
      <c r="C3837" s="2">
        <v>43588.320300925923</v>
      </c>
      <c r="D3837" s="2">
        <v>43588.34107638889</v>
      </c>
      <c r="E3837">
        <v>39.723457000000003</v>
      </c>
      <c r="F3837">
        <v>-105.011526</v>
      </c>
      <c r="G3837">
        <v>39.72184</v>
      </c>
      <c r="H3837">
        <v>-105.00936</v>
      </c>
      <c r="I3837">
        <v>0.16</v>
      </c>
      <c r="J3837" s="1" t="s">
        <v>397</v>
      </c>
      <c r="L3837" s="1" t="s">
        <v>194</v>
      </c>
      <c r="M3837" s="1" t="s">
        <v>47</v>
      </c>
      <c r="N3837" s="1" t="s">
        <v>131</v>
      </c>
      <c r="O3837" s="1" t="s">
        <v>131</v>
      </c>
      <c r="P3837" s="1" t="s">
        <v>198</v>
      </c>
      <c r="Q3837" s="1" t="s">
        <v>310</v>
      </c>
      <c r="R3837" s="1" t="s">
        <v>48</v>
      </c>
      <c r="S3837" s="1" t="s">
        <v>79</v>
      </c>
      <c r="T3837" s="1" t="s">
        <v>205</v>
      </c>
      <c r="U3837" s="2">
        <v>43588.322916666664</v>
      </c>
      <c r="V3837">
        <v>45</v>
      </c>
      <c r="W3837">
        <v>45</v>
      </c>
      <c r="X3837">
        <v>57</v>
      </c>
      <c r="Y3837">
        <v>24.41</v>
      </c>
      <c r="Z3837">
        <v>10</v>
      </c>
      <c r="AA3837" s="1" t="s">
        <v>63</v>
      </c>
      <c r="AB3837">
        <v>3</v>
      </c>
      <c r="AC3837">
        <v>0</v>
      </c>
      <c r="AD3837" s="1" t="s">
        <v>50</v>
      </c>
      <c r="AE3837" t="b">
        <v>0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s="1" t="s">
        <v>51</v>
      </c>
      <c r="AS3837" s="1" t="s">
        <v>51</v>
      </c>
      <c r="AT3837" s="1" t="s">
        <v>51</v>
      </c>
      <c r="AU3837" s="1" t="s">
        <v>51</v>
      </c>
    </row>
    <row r="3838" spans="1:47" x14ac:dyDescent="0.25">
      <c r="A3838" s="1" t="s">
        <v>3825</v>
      </c>
      <c r="B3838">
        <v>4</v>
      </c>
      <c r="C3838" s="2">
        <v>43588.340601851851</v>
      </c>
      <c r="D3838" s="2">
        <v>43588.360972222225</v>
      </c>
      <c r="E3838">
        <v>38.815130000000003</v>
      </c>
      <c r="F3838">
        <v>-104.82285</v>
      </c>
      <c r="G3838">
        <v>38.827713000000003</v>
      </c>
      <c r="H3838">
        <v>-104.835275</v>
      </c>
      <c r="I3838">
        <v>1.097</v>
      </c>
      <c r="J3838" s="1" t="s">
        <v>3826</v>
      </c>
      <c r="L3838" s="1" t="s">
        <v>194</v>
      </c>
      <c r="M3838" s="1" t="s">
        <v>47</v>
      </c>
      <c r="N3838" s="1" t="s">
        <v>232</v>
      </c>
      <c r="O3838" s="1" t="s">
        <v>193</v>
      </c>
      <c r="P3838" s="1" t="s">
        <v>198</v>
      </c>
      <c r="Q3838" s="1" t="s">
        <v>389</v>
      </c>
      <c r="R3838" s="1" t="s">
        <v>48</v>
      </c>
      <c r="S3838" s="1" t="s">
        <v>79</v>
      </c>
      <c r="T3838" s="1" t="s">
        <v>249</v>
      </c>
      <c r="U3838" s="2">
        <v>43588.32916666667</v>
      </c>
      <c r="V3838">
        <v>48</v>
      </c>
      <c r="W3838">
        <v>45</v>
      </c>
      <c r="X3838">
        <v>54</v>
      </c>
      <c r="Y3838">
        <v>23.94</v>
      </c>
      <c r="Z3838">
        <v>10</v>
      </c>
      <c r="AA3838" s="1" t="s">
        <v>65</v>
      </c>
      <c r="AB3838">
        <v>7</v>
      </c>
      <c r="AC3838">
        <v>0</v>
      </c>
      <c r="AD3838" s="1" t="s">
        <v>50</v>
      </c>
      <c r="AE3838" t="b">
        <v>0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s="1" t="s">
        <v>51</v>
      </c>
      <c r="AS3838" s="1" t="s">
        <v>51</v>
      </c>
      <c r="AT3838" s="1" t="s">
        <v>51</v>
      </c>
      <c r="AU3838" s="1" t="s">
        <v>51</v>
      </c>
    </row>
    <row r="3839" spans="1:47" x14ac:dyDescent="0.25">
      <c r="A3839" s="1" t="s">
        <v>5706</v>
      </c>
      <c r="B3839">
        <v>3</v>
      </c>
      <c r="C3839" s="2">
        <v>43588.348402777781</v>
      </c>
      <c r="D3839" s="2">
        <v>43588.368854166663</v>
      </c>
      <c r="E3839">
        <v>39.723457000000003</v>
      </c>
      <c r="F3839">
        <v>-105.011526</v>
      </c>
      <c r="G3839">
        <v>39.72184</v>
      </c>
      <c r="H3839">
        <v>-105.00936</v>
      </c>
      <c r="I3839">
        <v>0.16</v>
      </c>
      <c r="J3839" s="1" t="s">
        <v>397</v>
      </c>
      <c r="L3839" s="1" t="s">
        <v>194</v>
      </c>
      <c r="M3839" s="1" t="s">
        <v>47</v>
      </c>
      <c r="N3839" s="1" t="s">
        <v>131</v>
      </c>
      <c r="O3839" s="1" t="s">
        <v>131</v>
      </c>
      <c r="P3839" s="1" t="s">
        <v>198</v>
      </c>
      <c r="Q3839" s="1" t="s">
        <v>310</v>
      </c>
      <c r="R3839" s="1" t="s">
        <v>48</v>
      </c>
      <c r="S3839" s="1" t="s">
        <v>79</v>
      </c>
      <c r="T3839" s="1" t="s">
        <v>205</v>
      </c>
      <c r="U3839" s="2">
        <v>43588.364583333336</v>
      </c>
      <c r="V3839">
        <v>54</v>
      </c>
      <c r="W3839">
        <v>54</v>
      </c>
      <c r="X3839">
        <v>38</v>
      </c>
      <c r="Y3839">
        <v>24.41</v>
      </c>
      <c r="Z3839">
        <v>50</v>
      </c>
      <c r="AA3839" s="1" t="s">
        <v>63</v>
      </c>
      <c r="AB3839">
        <v>3</v>
      </c>
      <c r="AC3839">
        <v>0</v>
      </c>
      <c r="AD3839" s="1" t="s">
        <v>50</v>
      </c>
      <c r="AE3839" t="b">
        <v>0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s="1" t="s">
        <v>51</v>
      </c>
      <c r="AS3839" s="1" t="s">
        <v>51</v>
      </c>
      <c r="AT3839" s="1" t="s">
        <v>51</v>
      </c>
      <c r="AU3839" s="1" t="s">
        <v>51</v>
      </c>
    </row>
    <row r="3840" spans="1:47" x14ac:dyDescent="0.25">
      <c r="A3840" s="1" t="s">
        <v>5472</v>
      </c>
      <c r="B3840">
        <v>3</v>
      </c>
      <c r="C3840" s="2">
        <v>43588.352569444447</v>
      </c>
      <c r="D3840" s="2">
        <v>43588.373020833336</v>
      </c>
      <c r="E3840">
        <v>39.735331000000002</v>
      </c>
      <c r="F3840">
        <v>-105.165249</v>
      </c>
      <c r="G3840">
        <v>39.734639000000001</v>
      </c>
      <c r="H3840">
        <v>-105.166111</v>
      </c>
      <c r="I3840">
        <v>6.6000000000000003E-2</v>
      </c>
      <c r="J3840" s="1" t="s">
        <v>330</v>
      </c>
      <c r="L3840" s="1" t="s">
        <v>137</v>
      </c>
      <c r="M3840" s="1" t="s">
        <v>47</v>
      </c>
      <c r="N3840" s="1" t="s">
        <v>269</v>
      </c>
      <c r="O3840" s="1" t="s">
        <v>115</v>
      </c>
      <c r="P3840" s="1" t="s">
        <v>198</v>
      </c>
      <c r="Q3840" s="1" t="s">
        <v>270</v>
      </c>
      <c r="R3840" s="1" t="s">
        <v>48</v>
      </c>
      <c r="S3840" s="1" t="s">
        <v>79</v>
      </c>
      <c r="T3840" s="1" t="s">
        <v>205</v>
      </c>
      <c r="U3840" s="2">
        <v>43588.364583333336</v>
      </c>
      <c r="V3840">
        <v>54</v>
      </c>
      <c r="W3840">
        <v>54</v>
      </c>
      <c r="X3840">
        <v>38</v>
      </c>
      <c r="Y3840">
        <v>24.41</v>
      </c>
      <c r="Z3840">
        <v>50</v>
      </c>
      <c r="AA3840" s="1" t="s">
        <v>63</v>
      </c>
      <c r="AB3840">
        <v>3</v>
      </c>
      <c r="AC3840">
        <v>0</v>
      </c>
      <c r="AD3840" s="1" t="s">
        <v>50</v>
      </c>
      <c r="AE3840" t="b">
        <v>0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s="1" t="s">
        <v>51</v>
      </c>
      <c r="AS3840" s="1" t="s">
        <v>51</v>
      </c>
      <c r="AT3840" s="1" t="s">
        <v>51</v>
      </c>
      <c r="AU3840" s="1" t="s">
        <v>51</v>
      </c>
    </row>
    <row r="3841" spans="1:47" x14ac:dyDescent="0.25">
      <c r="A3841" s="1" t="s">
        <v>5707</v>
      </c>
      <c r="B3841">
        <v>3</v>
      </c>
      <c r="C3841" s="2">
        <v>43588.442696759259</v>
      </c>
      <c r="D3841" s="2">
        <v>43588.463263888887</v>
      </c>
      <c r="E3841">
        <v>39.778359999999999</v>
      </c>
      <c r="F3841">
        <v>-104.89577300000001</v>
      </c>
      <c r="G3841">
        <v>39.778419999999997</v>
      </c>
      <c r="H3841">
        <v>-104.896974</v>
      </c>
      <c r="I3841">
        <v>6.4000000000000001E-2</v>
      </c>
      <c r="J3841" s="1" t="s">
        <v>416</v>
      </c>
      <c r="L3841" s="1" t="s">
        <v>137</v>
      </c>
      <c r="M3841" s="1" t="s">
        <v>47</v>
      </c>
      <c r="N3841" s="1" t="s">
        <v>131</v>
      </c>
      <c r="O3841" s="1" t="s">
        <v>131</v>
      </c>
      <c r="P3841" s="1" t="s">
        <v>198</v>
      </c>
      <c r="Q3841" s="1" t="s">
        <v>246</v>
      </c>
      <c r="R3841" s="1" t="s">
        <v>48</v>
      </c>
      <c r="S3841" s="1" t="s">
        <v>79</v>
      </c>
      <c r="T3841" s="1" t="s">
        <v>205</v>
      </c>
      <c r="U3841" s="2">
        <v>43588.447916666664</v>
      </c>
      <c r="V3841">
        <v>57</v>
      </c>
      <c r="W3841">
        <v>57</v>
      </c>
      <c r="X3841">
        <v>23</v>
      </c>
      <c r="Y3841">
        <v>24.39</v>
      </c>
      <c r="Z3841">
        <v>50</v>
      </c>
      <c r="AA3841" s="1" t="s">
        <v>58</v>
      </c>
      <c r="AB3841">
        <v>3</v>
      </c>
      <c r="AC3841">
        <v>0</v>
      </c>
      <c r="AD3841" s="1" t="s">
        <v>50</v>
      </c>
      <c r="AE3841" t="b">
        <v>0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s="1" t="s">
        <v>51</v>
      </c>
      <c r="AS3841" s="1" t="s">
        <v>51</v>
      </c>
      <c r="AT3841" s="1" t="s">
        <v>51</v>
      </c>
      <c r="AU3841" s="1" t="s">
        <v>51</v>
      </c>
    </row>
    <row r="3842" spans="1:47" x14ac:dyDescent="0.25">
      <c r="A3842" s="1" t="s">
        <v>7827</v>
      </c>
      <c r="B3842">
        <v>3</v>
      </c>
      <c r="C3842" s="2">
        <v>43588.506736111114</v>
      </c>
      <c r="D3842" s="2">
        <v>43588.52716435185</v>
      </c>
      <c r="E3842">
        <v>38.843150000000001</v>
      </c>
      <c r="F3842">
        <v>-104.72092000000001</v>
      </c>
      <c r="G3842">
        <v>38.839134999999999</v>
      </c>
      <c r="H3842">
        <v>-104.72095</v>
      </c>
      <c r="I3842">
        <v>0.27700000000000002</v>
      </c>
      <c r="J3842" s="1" t="s">
        <v>4313</v>
      </c>
      <c r="K3842">
        <v>886</v>
      </c>
      <c r="L3842" s="1" t="s">
        <v>6718</v>
      </c>
      <c r="M3842" s="1" t="s">
        <v>97</v>
      </c>
      <c r="N3842" s="1" t="s">
        <v>232</v>
      </c>
      <c r="O3842" s="1" t="s">
        <v>193</v>
      </c>
      <c r="P3842" s="1" t="s">
        <v>198</v>
      </c>
      <c r="Q3842" s="1" t="s">
        <v>378</v>
      </c>
      <c r="R3842" s="1" t="s">
        <v>48</v>
      </c>
      <c r="S3842" s="1" t="s">
        <v>79</v>
      </c>
      <c r="T3842" s="1" t="s">
        <v>249</v>
      </c>
      <c r="U3842" s="2">
        <v>43588.495833333334</v>
      </c>
      <c r="V3842">
        <v>59</v>
      </c>
      <c r="W3842">
        <v>59</v>
      </c>
      <c r="X3842">
        <v>22</v>
      </c>
      <c r="Y3842">
        <v>23.94</v>
      </c>
      <c r="Z3842">
        <v>10</v>
      </c>
      <c r="AA3842" s="1" t="s">
        <v>54</v>
      </c>
      <c r="AB3842">
        <v>3</v>
      </c>
      <c r="AC3842">
        <v>0</v>
      </c>
      <c r="AD3842" s="1" t="s">
        <v>1067</v>
      </c>
      <c r="AE3842" t="b">
        <v>0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s="1" t="s">
        <v>51</v>
      </c>
      <c r="AS3842" s="1" t="s">
        <v>51</v>
      </c>
      <c r="AT3842" s="1" t="s">
        <v>51</v>
      </c>
      <c r="AU3842" s="1" t="s">
        <v>51</v>
      </c>
    </row>
    <row r="3843" spans="1:47" x14ac:dyDescent="0.25">
      <c r="A3843" s="1" t="s">
        <v>1949</v>
      </c>
      <c r="B3843">
        <v>3</v>
      </c>
      <c r="C3843" s="2">
        <v>43588.657824074071</v>
      </c>
      <c r="D3843" s="2">
        <v>43588.674467592595</v>
      </c>
      <c r="E3843">
        <v>39.563969999999998</v>
      </c>
      <c r="F3843">
        <v>-104.905226</v>
      </c>
      <c r="G3843">
        <v>39.564279999999997</v>
      </c>
      <c r="H3843">
        <v>-104.91007</v>
      </c>
      <c r="I3843">
        <v>0.25900000000000001</v>
      </c>
      <c r="J3843" s="1" t="s">
        <v>317</v>
      </c>
      <c r="L3843" s="1" t="s">
        <v>405</v>
      </c>
      <c r="M3843" s="1" t="s">
        <v>47</v>
      </c>
      <c r="N3843" s="1" t="s">
        <v>138</v>
      </c>
      <c r="O3843" s="1" t="s">
        <v>121</v>
      </c>
      <c r="P3843" s="1" t="s">
        <v>198</v>
      </c>
      <c r="Q3843" s="1" t="s">
        <v>218</v>
      </c>
      <c r="R3843" s="1" t="s">
        <v>48</v>
      </c>
      <c r="S3843" s="1" t="s">
        <v>79</v>
      </c>
      <c r="T3843" s="1" t="s">
        <v>200</v>
      </c>
      <c r="U3843" s="2">
        <v>43588.661805555559</v>
      </c>
      <c r="V3843">
        <v>66</v>
      </c>
      <c r="W3843">
        <v>66</v>
      </c>
      <c r="X3843">
        <v>20</v>
      </c>
      <c r="Y3843">
        <v>24.1</v>
      </c>
      <c r="Z3843">
        <v>10</v>
      </c>
      <c r="AA3843" s="1" t="s">
        <v>8942</v>
      </c>
      <c r="AB3843">
        <v>0</v>
      </c>
      <c r="AC3843">
        <v>0</v>
      </c>
      <c r="AD3843" s="1" t="s">
        <v>1067</v>
      </c>
      <c r="AE3843" t="b">
        <v>0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s="1" t="s">
        <v>51</v>
      </c>
      <c r="AS3843" s="1" t="s">
        <v>51</v>
      </c>
      <c r="AT3843" s="1" t="s">
        <v>51</v>
      </c>
      <c r="AU3843" s="1" t="s">
        <v>51</v>
      </c>
    </row>
    <row r="3844" spans="1:47" x14ac:dyDescent="0.25">
      <c r="A3844" s="1" t="s">
        <v>5708</v>
      </c>
      <c r="B3844">
        <v>3</v>
      </c>
      <c r="C3844" s="2">
        <v>43588.684386574074</v>
      </c>
      <c r="D3844" s="2">
        <v>43588.704976851855</v>
      </c>
      <c r="E3844">
        <v>39.778359999999999</v>
      </c>
      <c r="F3844">
        <v>-104.89577300000001</v>
      </c>
      <c r="G3844">
        <v>39.778419999999997</v>
      </c>
      <c r="H3844">
        <v>-104.896974</v>
      </c>
      <c r="I3844">
        <v>6.4000000000000001E-2</v>
      </c>
      <c r="J3844" s="1" t="s">
        <v>416</v>
      </c>
      <c r="L3844" s="1" t="s">
        <v>137</v>
      </c>
      <c r="M3844" s="1" t="s">
        <v>47</v>
      </c>
      <c r="N3844" s="1" t="s">
        <v>131</v>
      </c>
      <c r="O3844" s="1" t="s">
        <v>131</v>
      </c>
      <c r="P3844" s="1" t="s">
        <v>198</v>
      </c>
      <c r="Q3844" s="1" t="s">
        <v>246</v>
      </c>
      <c r="R3844" s="1" t="s">
        <v>48</v>
      </c>
      <c r="S3844" s="1" t="s">
        <v>79</v>
      </c>
      <c r="T3844" s="1" t="s">
        <v>205</v>
      </c>
      <c r="U3844" s="2">
        <v>43588.699305555558</v>
      </c>
      <c r="V3844">
        <v>68</v>
      </c>
      <c r="W3844">
        <v>68</v>
      </c>
      <c r="X3844">
        <v>17</v>
      </c>
      <c r="Y3844">
        <v>24.32</v>
      </c>
      <c r="Z3844">
        <v>50</v>
      </c>
      <c r="AA3844" s="1" t="s">
        <v>54</v>
      </c>
      <c r="AB3844">
        <v>5</v>
      </c>
      <c r="AC3844">
        <v>0</v>
      </c>
      <c r="AD3844" s="1" t="s">
        <v>818</v>
      </c>
      <c r="AE3844" t="b">
        <v>0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s="1" t="s">
        <v>51</v>
      </c>
      <c r="AS3844" s="1" t="s">
        <v>51</v>
      </c>
      <c r="AT3844" s="1" t="s">
        <v>51</v>
      </c>
      <c r="AU3844" s="1" t="s">
        <v>51</v>
      </c>
    </row>
    <row r="3845" spans="1:47" x14ac:dyDescent="0.25">
      <c r="A3845" s="1" t="s">
        <v>3827</v>
      </c>
      <c r="B3845">
        <v>3</v>
      </c>
      <c r="C3845" s="2">
        <v>43588.71197916667</v>
      </c>
      <c r="D3845" s="2">
        <v>43588.732754629629</v>
      </c>
      <c r="E3845">
        <v>40.449131999999999</v>
      </c>
      <c r="F3845">
        <v>-104.99193</v>
      </c>
      <c r="G3845">
        <v>40.475679999999997</v>
      </c>
      <c r="H3845">
        <v>-104.99173999999999</v>
      </c>
      <c r="I3845">
        <v>1.8340000000000001</v>
      </c>
      <c r="J3845" s="1" t="s">
        <v>399</v>
      </c>
      <c r="L3845" s="1" t="s">
        <v>194</v>
      </c>
      <c r="M3845" s="1" t="s">
        <v>47</v>
      </c>
      <c r="N3845" s="1" t="s">
        <v>305</v>
      </c>
      <c r="O3845" s="1" t="s">
        <v>228</v>
      </c>
      <c r="P3845" s="1" t="s">
        <v>198</v>
      </c>
      <c r="Q3845" s="1" t="s">
        <v>445</v>
      </c>
      <c r="R3845" s="1" t="s">
        <v>48</v>
      </c>
      <c r="S3845" s="1" t="s">
        <v>79</v>
      </c>
      <c r="T3845" s="1" t="s">
        <v>230</v>
      </c>
      <c r="U3845" s="2">
        <v>43588.705555555556</v>
      </c>
      <c r="V3845">
        <v>68</v>
      </c>
      <c r="W3845">
        <v>68</v>
      </c>
      <c r="X3845">
        <v>21</v>
      </c>
      <c r="Y3845">
        <v>24.92</v>
      </c>
      <c r="Z3845">
        <v>10</v>
      </c>
      <c r="AA3845" s="1" t="s">
        <v>66</v>
      </c>
      <c r="AB3845">
        <v>10</v>
      </c>
      <c r="AC3845">
        <v>0</v>
      </c>
      <c r="AD3845" s="1" t="s">
        <v>50</v>
      </c>
      <c r="AE3845" t="b">
        <v>0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s="1" t="s">
        <v>51</v>
      </c>
      <c r="AS3845" s="1" t="s">
        <v>51</v>
      </c>
      <c r="AT3845" s="1" t="s">
        <v>51</v>
      </c>
      <c r="AU3845" s="1" t="s">
        <v>51</v>
      </c>
    </row>
    <row r="3846" spans="1:47" x14ac:dyDescent="0.25">
      <c r="A3846" s="1" t="s">
        <v>5709</v>
      </c>
      <c r="B3846">
        <v>3</v>
      </c>
      <c r="C3846" s="2">
        <v>43588.709363425929</v>
      </c>
      <c r="D3846" s="2">
        <v>43588.72997685185</v>
      </c>
      <c r="E3846">
        <v>39.778410000000001</v>
      </c>
      <c r="F3846">
        <v>-104.91289</v>
      </c>
      <c r="G3846">
        <v>39.780209999999997</v>
      </c>
      <c r="H3846">
        <v>-104.93586000000001</v>
      </c>
      <c r="I3846">
        <v>1.226</v>
      </c>
      <c r="J3846" s="1" t="s">
        <v>486</v>
      </c>
      <c r="L3846" s="1" t="s">
        <v>137</v>
      </c>
      <c r="M3846" s="1" t="s">
        <v>47</v>
      </c>
      <c r="N3846" s="1" t="s">
        <v>131</v>
      </c>
      <c r="O3846" s="1" t="s">
        <v>131</v>
      </c>
      <c r="P3846" s="1" t="s">
        <v>198</v>
      </c>
      <c r="Q3846" s="1" t="s">
        <v>246</v>
      </c>
      <c r="R3846" s="1" t="s">
        <v>48</v>
      </c>
      <c r="S3846" s="1" t="s">
        <v>79</v>
      </c>
      <c r="T3846" s="1" t="s">
        <v>205</v>
      </c>
      <c r="U3846" s="2">
        <v>43588.699305555558</v>
      </c>
      <c r="V3846">
        <v>68</v>
      </c>
      <c r="W3846">
        <v>68</v>
      </c>
      <c r="X3846">
        <v>17</v>
      </c>
      <c r="Y3846">
        <v>24.32</v>
      </c>
      <c r="Z3846">
        <v>50</v>
      </c>
      <c r="AA3846" s="1" t="s">
        <v>54</v>
      </c>
      <c r="AB3846">
        <v>5</v>
      </c>
      <c r="AC3846">
        <v>0</v>
      </c>
      <c r="AD3846" s="1" t="s">
        <v>818</v>
      </c>
      <c r="AE3846" t="b">
        <v>0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s="1" t="s">
        <v>51</v>
      </c>
      <c r="AS3846" s="1" t="s">
        <v>51</v>
      </c>
      <c r="AT3846" s="1" t="s">
        <v>51</v>
      </c>
      <c r="AU3846" s="1" t="s">
        <v>51</v>
      </c>
    </row>
    <row r="3847" spans="1:47" x14ac:dyDescent="0.25">
      <c r="A3847" s="1" t="s">
        <v>3421</v>
      </c>
      <c r="B3847">
        <v>3</v>
      </c>
      <c r="C3847" s="2">
        <v>43588.767685185187</v>
      </c>
      <c r="D3847" s="2">
        <v>43588.788321759261</v>
      </c>
      <c r="E3847">
        <v>39.939419999999998</v>
      </c>
      <c r="F3847">
        <v>-104.98779</v>
      </c>
      <c r="G3847">
        <v>39.943165999999998</v>
      </c>
      <c r="H3847">
        <v>-104.98782</v>
      </c>
      <c r="I3847">
        <v>0.25900000000000001</v>
      </c>
      <c r="J3847" s="1" t="s">
        <v>461</v>
      </c>
      <c r="L3847" s="1" t="s">
        <v>172</v>
      </c>
      <c r="M3847" s="1" t="s">
        <v>47</v>
      </c>
      <c r="N3847" s="1" t="s">
        <v>408</v>
      </c>
      <c r="O3847" s="1" t="s">
        <v>147</v>
      </c>
      <c r="P3847" s="1" t="s">
        <v>198</v>
      </c>
      <c r="Q3847" s="1" t="s">
        <v>409</v>
      </c>
      <c r="R3847" s="1" t="s">
        <v>48</v>
      </c>
      <c r="S3847" s="1" t="s">
        <v>79</v>
      </c>
      <c r="T3847" s="1" t="s">
        <v>272</v>
      </c>
      <c r="U3847" s="2">
        <v>43588.761805555558</v>
      </c>
      <c r="V3847">
        <v>67</v>
      </c>
      <c r="W3847">
        <v>67</v>
      </c>
      <c r="X3847">
        <v>15</v>
      </c>
      <c r="Y3847">
        <v>24.82</v>
      </c>
      <c r="Z3847">
        <v>10</v>
      </c>
      <c r="AA3847" s="1" t="s">
        <v>62</v>
      </c>
      <c r="AB3847">
        <v>6</v>
      </c>
      <c r="AC3847">
        <v>0</v>
      </c>
      <c r="AD3847" s="1" t="s">
        <v>50</v>
      </c>
      <c r="AE3847" t="b">
        <v>0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s="1" t="s">
        <v>51</v>
      </c>
      <c r="AS3847" s="1" t="s">
        <v>51</v>
      </c>
      <c r="AT3847" s="1" t="s">
        <v>51</v>
      </c>
      <c r="AU3847" s="1" t="s">
        <v>51</v>
      </c>
    </row>
    <row r="3848" spans="1:47" x14ac:dyDescent="0.25">
      <c r="A3848" s="1" t="s">
        <v>7828</v>
      </c>
      <c r="B3848">
        <v>3</v>
      </c>
      <c r="C3848" s="2">
        <v>43589.003611111111</v>
      </c>
      <c r="D3848" s="2">
        <v>43589.024421296293</v>
      </c>
      <c r="E3848">
        <v>39.779690000000002</v>
      </c>
      <c r="F3848">
        <v>-104.971915</v>
      </c>
      <c r="G3848">
        <v>39.779710000000001</v>
      </c>
      <c r="H3848">
        <v>-104.97150999999999</v>
      </c>
      <c r="I3848">
        <v>2.1999999999999999E-2</v>
      </c>
      <c r="J3848" s="1" t="s">
        <v>1132</v>
      </c>
      <c r="K3848">
        <v>1622</v>
      </c>
      <c r="L3848" s="1" t="s">
        <v>6790</v>
      </c>
      <c r="M3848" s="1" t="s">
        <v>47</v>
      </c>
      <c r="N3848" s="1" t="s">
        <v>131</v>
      </c>
      <c r="O3848" s="1" t="s">
        <v>131</v>
      </c>
      <c r="P3848" s="1" t="s">
        <v>198</v>
      </c>
      <c r="Q3848" s="1" t="s">
        <v>246</v>
      </c>
      <c r="R3848" s="1" t="s">
        <v>48</v>
      </c>
      <c r="S3848" s="1" t="s">
        <v>79</v>
      </c>
      <c r="T3848" s="1" t="s">
        <v>205</v>
      </c>
      <c r="U3848" s="2">
        <v>43589.007638888892</v>
      </c>
      <c r="V3848">
        <v>50</v>
      </c>
      <c r="W3848">
        <v>50</v>
      </c>
      <c r="X3848">
        <v>43</v>
      </c>
      <c r="Y3848">
        <v>24.37</v>
      </c>
      <c r="Z3848">
        <v>10</v>
      </c>
      <c r="AA3848" s="1" t="s">
        <v>71</v>
      </c>
      <c r="AB3848">
        <v>9</v>
      </c>
      <c r="AC3848">
        <v>0</v>
      </c>
      <c r="AD3848" s="1" t="s">
        <v>1067</v>
      </c>
      <c r="AE3848" t="b">
        <v>0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s="1" t="s">
        <v>53</v>
      </c>
      <c r="AS3848" s="1" t="s">
        <v>53</v>
      </c>
      <c r="AT3848" s="1" t="s">
        <v>53</v>
      </c>
      <c r="AU3848" s="1" t="s">
        <v>53</v>
      </c>
    </row>
    <row r="3849" spans="1:47" x14ac:dyDescent="0.25">
      <c r="A3849" s="1" t="s">
        <v>7829</v>
      </c>
      <c r="B3849">
        <v>3</v>
      </c>
      <c r="C3849" s="2">
        <v>43588.996319444443</v>
      </c>
      <c r="D3849" s="2">
        <v>43589.016805555555</v>
      </c>
      <c r="E3849">
        <v>39.780014000000001</v>
      </c>
      <c r="F3849">
        <v>-104.958718</v>
      </c>
      <c r="G3849">
        <v>39.78</v>
      </c>
      <c r="H3849">
        <v>-104.95757999999999</v>
      </c>
      <c r="I3849">
        <v>0.06</v>
      </c>
      <c r="J3849" s="1" t="s">
        <v>7830</v>
      </c>
      <c r="K3849">
        <v>2391</v>
      </c>
      <c r="L3849" s="1" t="s">
        <v>6790</v>
      </c>
      <c r="M3849" s="1" t="s">
        <v>47</v>
      </c>
      <c r="N3849" s="1" t="s">
        <v>131</v>
      </c>
      <c r="O3849" s="1" t="s">
        <v>131</v>
      </c>
      <c r="P3849" s="1" t="s">
        <v>198</v>
      </c>
      <c r="Q3849" s="1" t="s">
        <v>7831</v>
      </c>
      <c r="R3849" s="1" t="s">
        <v>48</v>
      </c>
      <c r="S3849" s="1" t="s">
        <v>79</v>
      </c>
      <c r="T3849" s="1" t="s">
        <v>205</v>
      </c>
      <c r="U3849" s="2">
        <v>43588.99722222222</v>
      </c>
      <c r="V3849">
        <v>52</v>
      </c>
      <c r="W3849">
        <v>52</v>
      </c>
      <c r="X3849">
        <v>41</v>
      </c>
      <c r="Y3849">
        <v>24.37</v>
      </c>
      <c r="Z3849">
        <v>10</v>
      </c>
      <c r="AA3849" s="1" t="s">
        <v>65</v>
      </c>
      <c r="AB3849">
        <v>5</v>
      </c>
      <c r="AC3849">
        <v>0</v>
      </c>
      <c r="AD3849" s="1" t="s">
        <v>1067</v>
      </c>
      <c r="AE3849" t="b">
        <v>0</v>
      </c>
      <c r="AF3849" t="b">
        <v>0</v>
      </c>
      <c r="AG3849" t="b">
        <v>0</v>
      </c>
      <c r="AH3849" t="b">
        <v>0</v>
      </c>
      <c r="AI3849" t="b">
        <v>0</v>
      </c>
      <c r="AJ3849" t="b">
        <v>1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s="1" t="s">
        <v>53</v>
      </c>
      <c r="AS3849" s="1" t="s">
        <v>53</v>
      </c>
      <c r="AT3849" s="1" t="s">
        <v>53</v>
      </c>
      <c r="AU3849" s="1" t="s">
        <v>53</v>
      </c>
    </row>
    <row r="3850" spans="1:47" x14ac:dyDescent="0.25">
      <c r="A3850" s="1" t="s">
        <v>3685</v>
      </c>
      <c r="B3850">
        <v>3</v>
      </c>
      <c r="C3850" s="2">
        <v>43589.20517361111</v>
      </c>
      <c r="D3850" s="2">
        <v>43589.225659722222</v>
      </c>
      <c r="E3850">
        <v>39.097873999999997</v>
      </c>
      <c r="F3850">
        <v>-104.863916</v>
      </c>
      <c r="G3850">
        <v>39.092885000000003</v>
      </c>
      <c r="H3850">
        <v>-104.862911</v>
      </c>
      <c r="I3850">
        <v>0.34899999999999998</v>
      </c>
      <c r="J3850" s="1" t="s">
        <v>470</v>
      </c>
      <c r="L3850" s="1" t="s">
        <v>195</v>
      </c>
      <c r="M3850" s="1" t="s">
        <v>47</v>
      </c>
      <c r="N3850" s="1" t="s">
        <v>447</v>
      </c>
      <c r="O3850" s="1" t="s">
        <v>193</v>
      </c>
      <c r="P3850" s="1" t="s">
        <v>198</v>
      </c>
      <c r="Q3850" s="1" t="s">
        <v>448</v>
      </c>
      <c r="R3850" s="1" t="s">
        <v>48</v>
      </c>
      <c r="S3850" s="1" t="s">
        <v>79</v>
      </c>
      <c r="T3850" s="1" t="s">
        <v>234</v>
      </c>
      <c r="U3850" s="2">
        <v>43589.236805555556</v>
      </c>
      <c r="V3850">
        <v>32</v>
      </c>
      <c r="W3850">
        <v>25</v>
      </c>
      <c r="X3850">
        <v>100</v>
      </c>
      <c r="Y3850">
        <v>23.55</v>
      </c>
      <c r="Z3850">
        <v>10</v>
      </c>
      <c r="AA3850" s="1" t="s">
        <v>58</v>
      </c>
      <c r="AB3850">
        <v>8</v>
      </c>
      <c r="AC3850">
        <v>0</v>
      </c>
      <c r="AD3850" s="1" t="s">
        <v>50</v>
      </c>
      <c r="AE3850" t="b">
        <v>0</v>
      </c>
      <c r="AF3850" t="b">
        <v>0</v>
      </c>
      <c r="AG3850" t="b">
        <v>0</v>
      </c>
      <c r="AH3850" t="b">
        <v>0</v>
      </c>
      <c r="AI3850" t="b">
        <v>1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s="1" t="s">
        <v>53</v>
      </c>
      <c r="AS3850" s="1" t="s">
        <v>53</v>
      </c>
      <c r="AT3850" s="1" t="s">
        <v>51</v>
      </c>
      <c r="AU3850" s="1" t="s">
        <v>51</v>
      </c>
    </row>
    <row r="3851" spans="1:47" x14ac:dyDescent="0.25">
      <c r="A3851" s="1" t="s">
        <v>5473</v>
      </c>
      <c r="B3851">
        <v>3</v>
      </c>
      <c r="C3851" s="2">
        <v>43589.28434027778</v>
      </c>
      <c r="D3851" s="2">
        <v>43589.304918981485</v>
      </c>
      <c r="E3851">
        <v>39.125577</v>
      </c>
      <c r="F3851">
        <v>-104.86466</v>
      </c>
      <c r="G3851">
        <v>39.117998</v>
      </c>
      <c r="H3851">
        <v>-104.86589600000001</v>
      </c>
      <c r="I3851">
        <v>0.52800000000000002</v>
      </c>
      <c r="J3851" s="1" t="s">
        <v>470</v>
      </c>
      <c r="L3851" s="1" t="s">
        <v>195</v>
      </c>
      <c r="M3851" s="1" t="s">
        <v>47</v>
      </c>
      <c r="N3851" s="1" t="s">
        <v>447</v>
      </c>
      <c r="O3851" s="1" t="s">
        <v>193</v>
      </c>
      <c r="P3851" s="1" t="s">
        <v>198</v>
      </c>
      <c r="Q3851" s="1" t="s">
        <v>448</v>
      </c>
      <c r="R3851" s="1" t="s">
        <v>48</v>
      </c>
      <c r="S3851" s="1" t="s">
        <v>79</v>
      </c>
      <c r="T3851" s="1" t="s">
        <v>234</v>
      </c>
      <c r="U3851" s="2">
        <v>43589.287499999999</v>
      </c>
      <c r="V3851">
        <v>37</v>
      </c>
      <c r="W3851">
        <v>31</v>
      </c>
      <c r="X3851">
        <v>100</v>
      </c>
      <c r="Y3851">
        <v>23.56</v>
      </c>
      <c r="Z3851">
        <v>1</v>
      </c>
      <c r="AA3851" s="1" t="s">
        <v>58</v>
      </c>
      <c r="AB3851">
        <v>9</v>
      </c>
      <c r="AC3851">
        <v>0</v>
      </c>
      <c r="AD3851" s="1" t="s">
        <v>1268</v>
      </c>
      <c r="AE3851" t="b">
        <v>0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s="1" t="s">
        <v>51</v>
      </c>
      <c r="AS3851" s="1" t="s">
        <v>51</v>
      </c>
      <c r="AT3851" s="1" t="s">
        <v>51</v>
      </c>
      <c r="AU3851" s="1" t="s">
        <v>51</v>
      </c>
    </row>
    <row r="3852" spans="1:47" x14ac:dyDescent="0.25">
      <c r="A3852" s="1" t="s">
        <v>1950</v>
      </c>
      <c r="B3852">
        <v>3</v>
      </c>
      <c r="C3852" s="2">
        <v>43589.390069444446</v>
      </c>
      <c r="D3852" s="2">
        <v>43589.410532407404</v>
      </c>
      <c r="E3852">
        <v>39.105570999999998</v>
      </c>
      <c r="F3852">
        <v>-104.864532</v>
      </c>
      <c r="G3852">
        <v>39.111438</v>
      </c>
      <c r="H3852">
        <v>-104.865178</v>
      </c>
      <c r="I3852">
        <v>0.40699999999999997</v>
      </c>
      <c r="J3852" s="1" t="s">
        <v>401</v>
      </c>
      <c r="L3852" s="1" t="s">
        <v>265</v>
      </c>
      <c r="M3852" s="1" t="s">
        <v>47</v>
      </c>
      <c r="N3852" s="1" t="s">
        <v>447</v>
      </c>
      <c r="O3852" s="1" t="s">
        <v>193</v>
      </c>
      <c r="P3852" s="1" t="s">
        <v>198</v>
      </c>
      <c r="Q3852" s="1" t="s">
        <v>448</v>
      </c>
      <c r="R3852" s="1" t="s">
        <v>48</v>
      </c>
      <c r="S3852" s="1" t="s">
        <v>79</v>
      </c>
      <c r="T3852" s="1" t="s">
        <v>234</v>
      </c>
      <c r="U3852" s="2">
        <v>43589.373611111114</v>
      </c>
      <c r="V3852">
        <v>51</v>
      </c>
      <c r="W3852">
        <v>51</v>
      </c>
      <c r="X3852">
        <v>61</v>
      </c>
      <c r="Y3852">
        <v>23.55</v>
      </c>
      <c r="Z3852">
        <v>10</v>
      </c>
      <c r="AA3852" s="1" t="s">
        <v>8942</v>
      </c>
      <c r="AB3852">
        <v>0</v>
      </c>
      <c r="AC3852">
        <v>0</v>
      </c>
      <c r="AD3852" s="1" t="s">
        <v>1067</v>
      </c>
      <c r="AE3852" t="b">
        <v>0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s="1" t="s">
        <v>51</v>
      </c>
      <c r="AS3852" s="1" t="s">
        <v>51</v>
      </c>
      <c r="AT3852" s="1" t="s">
        <v>51</v>
      </c>
      <c r="AU3852" s="1" t="s">
        <v>51</v>
      </c>
    </row>
    <row r="3853" spans="1:47" x14ac:dyDescent="0.25">
      <c r="A3853" s="1" t="s">
        <v>7258</v>
      </c>
      <c r="B3853">
        <v>4</v>
      </c>
      <c r="C3853" s="2">
        <v>43589.579664351855</v>
      </c>
      <c r="D3853" s="2">
        <v>43589.599918981483</v>
      </c>
      <c r="E3853">
        <v>40.604388999999998</v>
      </c>
      <c r="F3853">
        <v>-103.60054</v>
      </c>
      <c r="G3853">
        <v>40.643087000000001</v>
      </c>
      <c r="H3853">
        <v>-103.67634099999999</v>
      </c>
      <c r="I3853">
        <v>4.7910000000000004</v>
      </c>
      <c r="J3853" s="1" t="s">
        <v>7259</v>
      </c>
      <c r="K3853">
        <v>41449</v>
      </c>
      <c r="L3853" s="1" t="s">
        <v>6930</v>
      </c>
      <c r="M3853" s="1" t="s">
        <v>97</v>
      </c>
      <c r="N3853" s="1" t="s">
        <v>154</v>
      </c>
      <c r="O3853" s="1" t="s">
        <v>209</v>
      </c>
      <c r="P3853" s="1" t="s">
        <v>198</v>
      </c>
      <c r="Q3853" s="1" t="s">
        <v>7260</v>
      </c>
      <c r="R3853" s="1" t="s">
        <v>48</v>
      </c>
      <c r="S3853" s="1" t="s">
        <v>79</v>
      </c>
      <c r="T3853" s="1" t="s">
        <v>3918</v>
      </c>
      <c r="U3853" s="2">
        <v>43589.579861111109</v>
      </c>
      <c r="V3853">
        <v>74</v>
      </c>
      <c r="W3853">
        <v>74</v>
      </c>
      <c r="X3853">
        <v>12</v>
      </c>
      <c r="Y3853">
        <v>25.27</v>
      </c>
      <c r="Z3853">
        <v>10</v>
      </c>
      <c r="AA3853" s="1" t="s">
        <v>68</v>
      </c>
      <c r="AB3853">
        <v>10</v>
      </c>
      <c r="AD3853" s="1" t="s">
        <v>50</v>
      </c>
      <c r="AE3853" t="b">
        <v>0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s="1" t="s">
        <v>51</v>
      </c>
      <c r="AS3853" s="1" t="s">
        <v>51</v>
      </c>
      <c r="AT3853" s="1" t="s">
        <v>51</v>
      </c>
      <c r="AU3853" s="1" t="s">
        <v>51</v>
      </c>
    </row>
    <row r="3854" spans="1:47" x14ac:dyDescent="0.25">
      <c r="A3854" s="1" t="s">
        <v>7261</v>
      </c>
      <c r="B3854">
        <v>4</v>
      </c>
      <c r="C3854" s="2">
        <v>43589.579664351855</v>
      </c>
      <c r="D3854" s="2">
        <v>43589.599918981483</v>
      </c>
      <c r="E3854">
        <v>40.643087000000001</v>
      </c>
      <c r="F3854">
        <v>-103.67634099999999</v>
      </c>
      <c r="G3854">
        <v>40.604388999999998</v>
      </c>
      <c r="H3854">
        <v>-103.60054</v>
      </c>
      <c r="I3854">
        <v>4.7910000000000004</v>
      </c>
      <c r="J3854" s="1" t="s">
        <v>7262</v>
      </c>
      <c r="K3854">
        <v>44416</v>
      </c>
      <c r="L3854" s="1" t="s">
        <v>6930</v>
      </c>
      <c r="M3854" s="1" t="s">
        <v>47</v>
      </c>
      <c r="N3854" s="1" t="s">
        <v>154</v>
      </c>
      <c r="O3854" s="1" t="s">
        <v>209</v>
      </c>
      <c r="P3854" s="1" t="s">
        <v>198</v>
      </c>
      <c r="Q3854" s="1" t="s">
        <v>4475</v>
      </c>
      <c r="R3854" s="1" t="s">
        <v>48</v>
      </c>
      <c r="S3854" s="1" t="s">
        <v>79</v>
      </c>
      <c r="T3854" s="1" t="s">
        <v>3918</v>
      </c>
      <c r="U3854" s="2">
        <v>43589.579861111109</v>
      </c>
      <c r="V3854">
        <v>74</v>
      </c>
      <c r="W3854">
        <v>74</v>
      </c>
      <c r="X3854">
        <v>12</v>
      </c>
      <c r="Y3854">
        <v>25.27</v>
      </c>
      <c r="Z3854">
        <v>10</v>
      </c>
      <c r="AA3854" s="1" t="s">
        <v>68</v>
      </c>
      <c r="AB3854">
        <v>10</v>
      </c>
      <c r="AD3854" s="1" t="s">
        <v>50</v>
      </c>
      <c r="AE3854" t="b">
        <v>0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s="1" t="s">
        <v>51</v>
      </c>
      <c r="AS3854" s="1" t="s">
        <v>51</v>
      </c>
      <c r="AT3854" s="1" t="s">
        <v>51</v>
      </c>
      <c r="AU3854" s="1" t="s">
        <v>51</v>
      </c>
    </row>
    <row r="3855" spans="1:47" x14ac:dyDescent="0.25">
      <c r="A3855" s="1" t="s">
        <v>5474</v>
      </c>
      <c r="B3855">
        <v>3</v>
      </c>
      <c r="C3855" s="2">
        <v>43589.39267361111</v>
      </c>
      <c r="D3855" s="2">
        <v>43589.413321759261</v>
      </c>
      <c r="E3855">
        <v>39.784320000000001</v>
      </c>
      <c r="F3855">
        <v>-105.11509</v>
      </c>
      <c r="G3855">
        <v>39.783839</v>
      </c>
      <c r="H3855">
        <v>-105.126255</v>
      </c>
      <c r="I3855">
        <v>0.59399999999999997</v>
      </c>
      <c r="J3855" s="1" t="s">
        <v>562</v>
      </c>
      <c r="L3855" s="1" t="s">
        <v>137</v>
      </c>
      <c r="M3855" s="1" t="s">
        <v>47</v>
      </c>
      <c r="N3855" s="1" t="s">
        <v>213</v>
      </c>
      <c r="O3855" s="1" t="s">
        <v>115</v>
      </c>
      <c r="P3855" s="1" t="s">
        <v>198</v>
      </c>
      <c r="Q3855" s="1" t="s">
        <v>214</v>
      </c>
      <c r="R3855" s="1" t="s">
        <v>48</v>
      </c>
      <c r="S3855" s="1" t="s">
        <v>79</v>
      </c>
      <c r="T3855" s="1" t="s">
        <v>205</v>
      </c>
      <c r="U3855" s="2">
        <v>43589.40625</v>
      </c>
      <c r="V3855">
        <v>57</v>
      </c>
      <c r="W3855">
        <v>57</v>
      </c>
      <c r="X3855">
        <v>33</v>
      </c>
      <c r="Y3855">
        <v>24.37</v>
      </c>
      <c r="Z3855">
        <v>50</v>
      </c>
      <c r="AA3855" s="1" t="s">
        <v>60</v>
      </c>
      <c r="AB3855">
        <v>6</v>
      </c>
      <c r="AC3855">
        <v>0</v>
      </c>
      <c r="AD3855" s="1" t="s">
        <v>1067</v>
      </c>
      <c r="AE3855" t="b">
        <v>0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s="1" t="s">
        <v>51</v>
      </c>
      <c r="AS3855" s="1" t="s">
        <v>51</v>
      </c>
      <c r="AT3855" s="1" t="s">
        <v>51</v>
      </c>
      <c r="AU3855" s="1" t="s">
        <v>51</v>
      </c>
    </row>
    <row r="3856" spans="1:47" x14ac:dyDescent="0.25">
      <c r="A3856" s="1" t="s">
        <v>8276</v>
      </c>
      <c r="B3856">
        <v>4</v>
      </c>
      <c r="C3856" s="2">
        <v>43589.503101851849</v>
      </c>
      <c r="D3856" s="2">
        <v>43589.523148148146</v>
      </c>
      <c r="E3856">
        <v>40.346170000000001</v>
      </c>
      <c r="F3856">
        <v>-105.51388</v>
      </c>
      <c r="G3856">
        <v>40.340034000000003</v>
      </c>
      <c r="H3856">
        <v>-105.525969</v>
      </c>
      <c r="I3856">
        <v>0.76500000000000001</v>
      </c>
      <c r="J3856" s="1" t="s">
        <v>8097</v>
      </c>
      <c r="K3856">
        <v>2046</v>
      </c>
      <c r="L3856" s="1" t="s">
        <v>8098</v>
      </c>
      <c r="M3856" s="1" t="s">
        <v>97</v>
      </c>
      <c r="N3856" s="1" t="s">
        <v>1486</v>
      </c>
      <c r="O3856" s="1" t="s">
        <v>228</v>
      </c>
      <c r="P3856" s="1" t="s">
        <v>198</v>
      </c>
      <c r="Q3856" s="1" t="s">
        <v>1487</v>
      </c>
      <c r="R3856" s="1" t="s">
        <v>48</v>
      </c>
      <c r="S3856" s="1" t="s">
        <v>79</v>
      </c>
      <c r="T3856" s="1" t="s">
        <v>1488</v>
      </c>
      <c r="U3856" s="2">
        <v>43589.508333333331</v>
      </c>
      <c r="V3856">
        <v>66</v>
      </c>
      <c r="W3856">
        <v>66</v>
      </c>
      <c r="X3856">
        <v>23</v>
      </c>
      <c r="Y3856">
        <v>24.63</v>
      </c>
      <c r="Z3856">
        <v>10</v>
      </c>
      <c r="AA3856" s="1" t="s">
        <v>68</v>
      </c>
      <c r="AB3856">
        <v>3</v>
      </c>
      <c r="AC3856">
        <v>0</v>
      </c>
      <c r="AD3856" s="1" t="s">
        <v>50</v>
      </c>
      <c r="AE3856" t="b">
        <v>0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s="1" t="s">
        <v>51</v>
      </c>
      <c r="AS3856" s="1" t="s">
        <v>51</v>
      </c>
      <c r="AT3856" s="1" t="s">
        <v>51</v>
      </c>
      <c r="AU3856" s="1" t="s">
        <v>51</v>
      </c>
    </row>
    <row r="3857" spans="1:47" x14ac:dyDescent="0.25">
      <c r="A3857" s="1" t="s">
        <v>8277</v>
      </c>
      <c r="B3857">
        <v>4</v>
      </c>
      <c r="C3857" s="2">
        <v>43589.503101851849</v>
      </c>
      <c r="D3857" s="2">
        <v>43589.523148148146</v>
      </c>
      <c r="E3857">
        <v>40.340034000000003</v>
      </c>
      <c r="F3857">
        <v>-105.525969</v>
      </c>
      <c r="G3857">
        <v>40.346170000000001</v>
      </c>
      <c r="H3857">
        <v>-105.51388</v>
      </c>
      <c r="I3857">
        <v>0.76500000000000001</v>
      </c>
      <c r="J3857" s="1" t="s">
        <v>8100</v>
      </c>
      <c r="K3857">
        <v>2634</v>
      </c>
      <c r="L3857" s="1" t="s">
        <v>8098</v>
      </c>
      <c r="M3857" s="1" t="s">
        <v>97</v>
      </c>
      <c r="N3857" s="1" t="s">
        <v>1486</v>
      </c>
      <c r="O3857" s="1" t="s">
        <v>228</v>
      </c>
      <c r="P3857" s="1" t="s">
        <v>198</v>
      </c>
      <c r="Q3857" s="1" t="s">
        <v>8101</v>
      </c>
      <c r="R3857" s="1" t="s">
        <v>48</v>
      </c>
      <c r="S3857" s="1" t="s">
        <v>79</v>
      </c>
      <c r="T3857" s="1" t="s">
        <v>1488</v>
      </c>
      <c r="U3857" s="2">
        <v>43589.508333333331</v>
      </c>
      <c r="V3857">
        <v>66</v>
      </c>
      <c r="W3857">
        <v>66</v>
      </c>
      <c r="X3857">
        <v>23</v>
      </c>
      <c r="Y3857">
        <v>24.63</v>
      </c>
      <c r="Z3857">
        <v>10</v>
      </c>
      <c r="AA3857" s="1" t="s">
        <v>68</v>
      </c>
      <c r="AB3857">
        <v>3</v>
      </c>
      <c r="AC3857">
        <v>0</v>
      </c>
      <c r="AD3857" s="1" t="s">
        <v>50</v>
      </c>
      <c r="AE3857" t="b">
        <v>0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s="1" t="s">
        <v>51</v>
      </c>
      <c r="AS3857" s="1" t="s">
        <v>51</v>
      </c>
      <c r="AT3857" s="1" t="s">
        <v>51</v>
      </c>
      <c r="AU3857" s="1" t="s">
        <v>51</v>
      </c>
    </row>
    <row r="3858" spans="1:47" x14ac:dyDescent="0.25">
      <c r="A3858" s="1" t="s">
        <v>7592</v>
      </c>
      <c r="B3858">
        <v>3</v>
      </c>
      <c r="C3858" s="2">
        <v>43589.451018518521</v>
      </c>
      <c r="D3858" s="2">
        <v>43589.471643518518</v>
      </c>
      <c r="E3858">
        <v>38.275281</v>
      </c>
      <c r="F3858">
        <v>-104.465608</v>
      </c>
      <c r="G3858">
        <v>38.273418999999997</v>
      </c>
      <c r="H3858">
        <v>-104.444592</v>
      </c>
      <c r="I3858">
        <v>1.147</v>
      </c>
      <c r="J3858" s="1" t="s">
        <v>7593</v>
      </c>
      <c r="K3858">
        <v>35308</v>
      </c>
      <c r="L3858" s="1" t="s">
        <v>6618</v>
      </c>
      <c r="M3858" s="1" t="s">
        <v>97</v>
      </c>
      <c r="N3858" s="1" t="s">
        <v>411</v>
      </c>
      <c r="O3858" s="1" t="s">
        <v>411</v>
      </c>
      <c r="P3858" s="1" t="s">
        <v>198</v>
      </c>
      <c r="Q3858" s="1" t="s">
        <v>7594</v>
      </c>
      <c r="R3858" s="1" t="s">
        <v>48</v>
      </c>
      <c r="S3858" s="1" t="s">
        <v>79</v>
      </c>
      <c r="T3858" s="1" t="s">
        <v>413</v>
      </c>
      <c r="U3858" s="2">
        <v>43589.453472222223</v>
      </c>
      <c r="V3858">
        <v>65</v>
      </c>
      <c r="W3858">
        <v>65</v>
      </c>
      <c r="X3858">
        <v>40</v>
      </c>
      <c r="Y3858">
        <v>25.19</v>
      </c>
      <c r="Z3858">
        <v>10</v>
      </c>
      <c r="AA3858" s="1" t="s">
        <v>8942</v>
      </c>
      <c r="AB3858">
        <v>0</v>
      </c>
      <c r="AC3858">
        <v>0</v>
      </c>
      <c r="AD3858" s="1" t="s">
        <v>818</v>
      </c>
      <c r="AE3858" t="b">
        <v>0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s="1" t="s">
        <v>51</v>
      </c>
      <c r="AS3858" s="1" t="s">
        <v>51</v>
      </c>
      <c r="AT3858" s="1" t="s">
        <v>51</v>
      </c>
      <c r="AU3858" s="1" t="s">
        <v>51</v>
      </c>
    </row>
    <row r="3859" spans="1:47" x14ac:dyDescent="0.25">
      <c r="A3859" s="1" t="s">
        <v>7595</v>
      </c>
      <c r="B3859">
        <v>3</v>
      </c>
      <c r="C3859" s="2">
        <v>43589.451018518521</v>
      </c>
      <c r="D3859" s="2">
        <v>43589.471643518518</v>
      </c>
      <c r="E3859">
        <v>38.273606999999998</v>
      </c>
      <c r="F3859">
        <v>-104.44545599999999</v>
      </c>
      <c r="G3859">
        <v>38.275441999999998</v>
      </c>
      <c r="H3859">
        <v>-104.46629900000001</v>
      </c>
      <c r="I3859">
        <v>1.1379999999999999</v>
      </c>
      <c r="J3859" s="1" t="s">
        <v>7596</v>
      </c>
      <c r="K3859">
        <v>37439</v>
      </c>
      <c r="L3859" s="1" t="s">
        <v>6618</v>
      </c>
      <c r="M3859" s="1" t="s">
        <v>97</v>
      </c>
      <c r="N3859" s="1" t="s">
        <v>411</v>
      </c>
      <c r="O3859" s="1" t="s">
        <v>411</v>
      </c>
      <c r="P3859" s="1" t="s">
        <v>198</v>
      </c>
      <c r="Q3859" s="1" t="s">
        <v>7597</v>
      </c>
      <c r="R3859" s="1" t="s">
        <v>48</v>
      </c>
      <c r="S3859" s="1" t="s">
        <v>79</v>
      </c>
      <c r="T3859" s="1" t="s">
        <v>413</v>
      </c>
      <c r="U3859" s="2">
        <v>43589.453472222223</v>
      </c>
      <c r="V3859">
        <v>65</v>
      </c>
      <c r="W3859">
        <v>65</v>
      </c>
      <c r="X3859">
        <v>40</v>
      </c>
      <c r="Y3859">
        <v>25.19</v>
      </c>
      <c r="Z3859">
        <v>10</v>
      </c>
      <c r="AA3859" s="1" t="s">
        <v>8942</v>
      </c>
      <c r="AB3859">
        <v>0</v>
      </c>
      <c r="AC3859">
        <v>0</v>
      </c>
      <c r="AD3859" s="1" t="s">
        <v>818</v>
      </c>
      <c r="AE3859" t="b">
        <v>0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1</v>
      </c>
      <c r="AO3859" t="b">
        <v>0</v>
      </c>
      <c r="AP3859" t="b">
        <v>0</v>
      </c>
      <c r="AQ3859" t="b">
        <v>0</v>
      </c>
      <c r="AR3859" s="1" t="s">
        <v>51</v>
      </c>
      <c r="AS3859" s="1" t="s">
        <v>51</v>
      </c>
      <c r="AT3859" s="1" t="s">
        <v>51</v>
      </c>
      <c r="AU3859" s="1" t="s">
        <v>51</v>
      </c>
    </row>
    <row r="3860" spans="1:47" x14ac:dyDescent="0.25">
      <c r="A3860" s="1" t="s">
        <v>9415</v>
      </c>
      <c r="B3860">
        <v>2</v>
      </c>
      <c r="C3860" s="2">
        <v>43589.445289351854</v>
      </c>
      <c r="D3860" s="2">
        <v>43589.46471064815</v>
      </c>
      <c r="E3860">
        <v>38.727730999999999</v>
      </c>
      <c r="F3860">
        <v>-104.735981</v>
      </c>
      <c r="G3860">
        <v>38.727730000000001</v>
      </c>
      <c r="H3860">
        <v>-104.73598</v>
      </c>
      <c r="I3860">
        <v>0</v>
      </c>
      <c r="J3860" s="1" t="s">
        <v>266</v>
      </c>
      <c r="L3860" s="1" t="s">
        <v>195</v>
      </c>
      <c r="M3860" s="1" t="s">
        <v>47</v>
      </c>
      <c r="N3860" s="1" t="s">
        <v>232</v>
      </c>
      <c r="O3860" s="1" t="s">
        <v>193</v>
      </c>
      <c r="P3860" s="1" t="s">
        <v>198</v>
      </c>
      <c r="Q3860" s="1" t="s">
        <v>267</v>
      </c>
      <c r="R3860" s="1" t="s">
        <v>48</v>
      </c>
      <c r="S3860" s="1" t="s">
        <v>79</v>
      </c>
      <c r="T3860" s="1" t="s">
        <v>268</v>
      </c>
      <c r="U3860" s="2">
        <v>43589.456944444442</v>
      </c>
      <c r="V3860">
        <v>62</v>
      </c>
      <c r="W3860">
        <v>62</v>
      </c>
      <c r="X3860">
        <v>27</v>
      </c>
      <c r="Y3860">
        <v>24.19</v>
      </c>
      <c r="Z3860">
        <v>10</v>
      </c>
      <c r="AA3860" s="1" t="s">
        <v>62</v>
      </c>
      <c r="AB3860">
        <v>5</v>
      </c>
      <c r="AC3860">
        <v>0</v>
      </c>
      <c r="AD3860" s="1" t="s">
        <v>818</v>
      </c>
      <c r="AE3860" t="b">
        <v>0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s="1" t="s">
        <v>51</v>
      </c>
      <c r="AS3860" s="1" t="s">
        <v>51</v>
      </c>
      <c r="AT3860" s="1" t="s">
        <v>51</v>
      </c>
      <c r="AU3860" s="1" t="s">
        <v>51</v>
      </c>
    </row>
    <row r="3861" spans="1:47" x14ac:dyDescent="0.25">
      <c r="A3861" s="1" t="s">
        <v>9416</v>
      </c>
      <c r="B3861">
        <v>2</v>
      </c>
      <c r="C3861" s="2">
        <v>43589.445289351854</v>
      </c>
      <c r="D3861" s="2">
        <v>43589.46471064815</v>
      </c>
      <c r="E3861">
        <v>38.727820000000001</v>
      </c>
      <c r="F3861">
        <v>-104.73573</v>
      </c>
      <c r="G3861">
        <v>38.728611000000001</v>
      </c>
      <c r="H3861">
        <v>-104.73651099999999</v>
      </c>
      <c r="I3861">
        <v>6.9000000000000006E-2</v>
      </c>
      <c r="J3861" s="1" t="s">
        <v>440</v>
      </c>
      <c r="L3861" s="1" t="s">
        <v>194</v>
      </c>
      <c r="M3861" s="1" t="s">
        <v>47</v>
      </c>
      <c r="N3861" s="1" t="s">
        <v>327</v>
      </c>
      <c r="O3861" s="1" t="s">
        <v>193</v>
      </c>
      <c r="P3861" s="1" t="s">
        <v>198</v>
      </c>
      <c r="Q3861" s="1" t="s">
        <v>328</v>
      </c>
      <c r="R3861" s="1" t="s">
        <v>48</v>
      </c>
      <c r="S3861" s="1" t="s">
        <v>79</v>
      </c>
      <c r="T3861" s="1" t="s">
        <v>268</v>
      </c>
      <c r="U3861" s="2">
        <v>43589.456944444442</v>
      </c>
      <c r="V3861">
        <v>62</v>
      </c>
      <c r="W3861">
        <v>62</v>
      </c>
      <c r="X3861">
        <v>27</v>
      </c>
      <c r="Y3861">
        <v>24.19</v>
      </c>
      <c r="Z3861">
        <v>10</v>
      </c>
      <c r="AA3861" s="1" t="s">
        <v>62</v>
      </c>
      <c r="AB3861">
        <v>5</v>
      </c>
      <c r="AC3861">
        <v>0</v>
      </c>
      <c r="AD3861" s="1" t="s">
        <v>818</v>
      </c>
      <c r="AE3861" t="b">
        <v>0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s="1" t="s">
        <v>51</v>
      </c>
      <c r="AS3861" s="1" t="s">
        <v>51</v>
      </c>
      <c r="AT3861" s="1" t="s">
        <v>51</v>
      </c>
      <c r="AU3861" s="1" t="s">
        <v>51</v>
      </c>
    </row>
    <row r="3862" spans="1:47" x14ac:dyDescent="0.25">
      <c r="A3862" s="1" t="s">
        <v>2471</v>
      </c>
      <c r="B3862">
        <v>3</v>
      </c>
      <c r="C3862" s="2">
        <v>43589.524456018517</v>
      </c>
      <c r="D3862" s="2">
        <v>43589.545231481483</v>
      </c>
      <c r="E3862">
        <v>38.785162</v>
      </c>
      <c r="F3862">
        <v>-104.78958</v>
      </c>
      <c r="G3862">
        <v>38.789378999999997</v>
      </c>
      <c r="H3862">
        <v>-104.793139</v>
      </c>
      <c r="I3862">
        <v>0.34899999999999998</v>
      </c>
      <c r="J3862" s="1" t="s">
        <v>978</v>
      </c>
      <c r="L3862" s="1" t="s">
        <v>194</v>
      </c>
      <c r="M3862" s="1" t="s">
        <v>47</v>
      </c>
      <c r="N3862" s="1" t="s">
        <v>232</v>
      </c>
      <c r="O3862" s="1" t="s">
        <v>193</v>
      </c>
      <c r="P3862" s="1" t="s">
        <v>198</v>
      </c>
      <c r="Q3862" s="1" t="s">
        <v>248</v>
      </c>
      <c r="R3862" s="1" t="s">
        <v>48</v>
      </c>
      <c r="S3862" s="1" t="s">
        <v>79</v>
      </c>
      <c r="T3862" s="1" t="s">
        <v>249</v>
      </c>
      <c r="U3862" s="2">
        <v>43589.537499999999</v>
      </c>
      <c r="V3862">
        <v>64</v>
      </c>
      <c r="W3862">
        <v>64</v>
      </c>
      <c r="X3862">
        <v>22</v>
      </c>
      <c r="Y3862">
        <v>23.86</v>
      </c>
      <c r="Z3862">
        <v>10</v>
      </c>
      <c r="AA3862" s="1" t="s">
        <v>54</v>
      </c>
      <c r="AB3862">
        <v>6</v>
      </c>
      <c r="AC3862">
        <v>0</v>
      </c>
      <c r="AD3862" s="1" t="s">
        <v>818</v>
      </c>
      <c r="AE3862" t="b">
        <v>0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s="1" t="s">
        <v>51</v>
      </c>
      <c r="AS3862" s="1" t="s">
        <v>51</v>
      </c>
      <c r="AT3862" s="1" t="s">
        <v>51</v>
      </c>
      <c r="AU3862" s="1" t="s">
        <v>51</v>
      </c>
    </row>
    <row r="3863" spans="1:47" x14ac:dyDescent="0.25">
      <c r="A3863" s="1" t="s">
        <v>1951</v>
      </c>
      <c r="B3863">
        <v>3</v>
      </c>
      <c r="C3863" s="2">
        <v>43589.551018518519</v>
      </c>
      <c r="D3863" s="2">
        <v>43589.571608796294</v>
      </c>
      <c r="E3863">
        <v>38.445264999999999</v>
      </c>
      <c r="F3863">
        <v>-105.145387</v>
      </c>
      <c r="G3863">
        <v>38.442734999999999</v>
      </c>
      <c r="H3863">
        <v>-105.13543199999999</v>
      </c>
      <c r="I3863">
        <v>0.56599999999999995</v>
      </c>
      <c r="J3863" s="1" t="s">
        <v>1952</v>
      </c>
      <c r="L3863" s="1" t="s">
        <v>967</v>
      </c>
      <c r="M3863" s="1" t="s">
        <v>47</v>
      </c>
      <c r="N3863" s="1" t="s">
        <v>1953</v>
      </c>
      <c r="O3863" s="1" t="s">
        <v>92</v>
      </c>
      <c r="P3863" s="1" t="s">
        <v>198</v>
      </c>
      <c r="Q3863" s="1" t="s">
        <v>1954</v>
      </c>
      <c r="R3863" s="1" t="s">
        <v>48</v>
      </c>
      <c r="S3863" s="1" t="s">
        <v>79</v>
      </c>
      <c r="T3863" s="1" t="s">
        <v>1174</v>
      </c>
      <c r="U3863" s="2">
        <v>43589.548611111109</v>
      </c>
      <c r="V3863">
        <v>73</v>
      </c>
      <c r="W3863">
        <v>73</v>
      </c>
      <c r="X3863">
        <v>14</v>
      </c>
      <c r="Y3863">
        <v>24.48</v>
      </c>
      <c r="Z3863">
        <v>10</v>
      </c>
      <c r="AA3863" s="1" t="s">
        <v>72</v>
      </c>
      <c r="AB3863">
        <v>3</v>
      </c>
      <c r="AC3863">
        <v>0</v>
      </c>
      <c r="AD3863" s="1" t="s">
        <v>1067</v>
      </c>
      <c r="AE3863" t="b">
        <v>0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s="1" t="s">
        <v>51</v>
      </c>
      <c r="AS3863" s="1" t="s">
        <v>51</v>
      </c>
      <c r="AT3863" s="1" t="s">
        <v>51</v>
      </c>
      <c r="AU3863" s="1" t="s">
        <v>51</v>
      </c>
    </row>
    <row r="3864" spans="1:47" x14ac:dyDescent="0.25">
      <c r="A3864" s="1" t="s">
        <v>2472</v>
      </c>
      <c r="B3864">
        <v>3</v>
      </c>
      <c r="C3864" s="2">
        <v>43589.567685185182</v>
      </c>
      <c r="D3864" s="2">
        <v>43589.588310185187</v>
      </c>
      <c r="E3864">
        <v>39.370379999999997</v>
      </c>
      <c r="F3864">
        <v>-104.86441000000001</v>
      </c>
      <c r="G3864">
        <v>39.367314999999998</v>
      </c>
      <c r="H3864">
        <v>-104.865368</v>
      </c>
      <c r="I3864">
        <v>0.218</v>
      </c>
      <c r="J3864" s="1" t="s">
        <v>398</v>
      </c>
      <c r="L3864" s="1" t="s">
        <v>326</v>
      </c>
      <c r="M3864" s="1" t="s">
        <v>47</v>
      </c>
      <c r="N3864" s="1" t="s">
        <v>191</v>
      </c>
      <c r="O3864" s="1" t="s">
        <v>121</v>
      </c>
      <c r="P3864" s="1" t="s">
        <v>198</v>
      </c>
      <c r="Q3864" s="1" t="s">
        <v>333</v>
      </c>
      <c r="R3864" s="1" t="s">
        <v>48</v>
      </c>
      <c r="S3864" s="1" t="s">
        <v>79</v>
      </c>
      <c r="T3864" s="1" t="s">
        <v>223</v>
      </c>
      <c r="U3864" s="2">
        <v>43589.5625</v>
      </c>
      <c r="V3864">
        <v>59</v>
      </c>
      <c r="X3864">
        <v>23</v>
      </c>
      <c r="Y3864">
        <v>23.09</v>
      </c>
      <c r="Z3864">
        <v>10</v>
      </c>
      <c r="AA3864" s="1" t="s">
        <v>69</v>
      </c>
      <c r="AC3864">
        <v>0</v>
      </c>
      <c r="AD3864" s="1" t="s">
        <v>818</v>
      </c>
      <c r="AE3864" t="b">
        <v>0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s="1" t="s">
        <v>51</v>
      </c>
      <c r="AS3864" s="1" t="s">
        <v>51</v>
      </c>
      <c r="AT3864" s="1" t="s">
        <v>51</v>
      </c>
      <c r="AU3864" s="1" t="s">
        <v>51</v>
      </c>
    </row>
    <row r="3865" spans="1:47" x14ac:dyDescent="0.25">
      <c r="A3865" s="1" t="s">
        <v>2473</v>
      </c>
      <c r="B3865">
        <v>3</v>
      </c>
      <c r="C3865" s="2">
        <v>43589.636956018519</v>
      </c>
      <c r="D3865" s="2">
        <v>43589.657708333332</v>
      </c>
      <c r="E3865">
        <v>39.619759999999999</v>
      </c>
      <c r="F3865">
        <v>-104.8994</v>
      </c>
      <c r="G3865">
        <v>39.617812999999998</v>
      </c>
      <c r="H3865">
        <v>-104.898312</v>
      </c>
      <c r="I3865">
        <v>0.14599999999999999</v>
      </c>
      <c r="J3865" s="1" t="s">
        <v>426</v>
      </c>
      <c r="L3865" s="1" t="s">
        <v>195</v>
      </c>
      <c r="M3865" s="1" t="s">
        <v>47</v>
      </c>
      <c r="N3865" s="1" t="s">
        <v>127</v>
      </c>
      <c r="O3865" s="1" t="s">
        <v>201</v>
      </c>
      <c r="P3865" s="1" t="s">
        <v>198</v>
      </c>
      <c r="Q3865" s="1" t="s">
        <v>427</v>
      </c>
      <c r="R3865" s="1" t="s">
        <v>48</v>
      </c>
      <c r="S3865" s="1" t="s">
        <v>79</v>
      </c>
      <c r="T3865" s="1" t="s">
        <v>200</v>
      </c>
      <c r="U3865" s="2">
        <v>43589.620138888888</v>
      </c>
      <c r="V3865">
        <v>69</v>
      </c>
      <c r="W3865">
        <v>69</v>
      </c>
      <c r="X3865">
        <v>18</v>
      </c>
      <c r="Y3865">
        <v>24.06</v>
      </c>
      <c r="Z3865">
        <v>10</v>
      </c>
      <c r="AA3865" s="1" t="s">
        <v>54</v>
      </c>
      <c r="AB3865">
        <v>6</v>
      </c>
      <c r="AC3865">
        <v>0</v>
      </c>
      <c r="AD3865" s="1" t="s">
        <v>818</v>
      </c>
      <c r="AE3865" t="b">
        <v>0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s="1" t="s">
        <v>51</v>
      </c>
      <c r="AS3865" s="1" t="s">
        <v>51</v>
      </c>
      <c r="AT3865" s="1" t="s">
        <v>51</v>
      </c>
      <c r="AU3865" s="1" t="s">
        <v>51</v>
      </c>
    </row>
    <row r="3866" spans="1:47" x14ac:dyDescent="0.25">
      <c r="A3866" s="1" t="s">
        <v>5710</v>
      </c>
      <c r="B3866">
        <v>3</v>
      </c>
      <c r="C3866" s="2">
        <v>43589.617685185185</v>
      </c>
      <c r="D3866" s="2">
        <v>43589.638298611113</v>
      </c>
      <c r="E3866">
        <v>39.778359999999999</v>
      </c>
      <c r="F3866">
        <v>-104.89577300000001</v>
      </c>
      <c r="G3866">
        <v>39.778419999999997</v>
      </c>
      <c r="H3866">
        <v>-104.896974</v>
      </c>
      <c r="I3866">
        <v>6.4000000000000001E-2</v>
      </c>
      <c r="J3866" s="1" t="s">
        <v>416</v>
      </c>
      <c r="L3866" s="1" t="s">
        <v>137</v>
      </c>
      <c r="M3866" s="1" t="s">
        <v>47</v>
      </c>
      <c r="N3866" s="1" t="s">
        <v>131</v>
      </c>
      <c r="O3866" s="1" t="s">
        <v>131</v>
      </c>
      <c r="P3866" s="1" t="s">
        <v>198</v>
      </c>
      <c r="Q3866" s="1" t="s">
        <v>246</v>
      </c>
      <c r="R3866" s="1" t="s">
        <v>48</v>
      </c>
      <c r="S3866" s="1" t="s">
        <v>79</v>
      </c>
      <c r="T3866" s="1" t="s">
        <v>205</v>
      </c>
      <c r="U3866" s="2">
        <v>43589.615972222222</v>
      </c>
      <c r="V3866">
        <v>68</v>
      </c>
      <c r="W3866">
        <v>68</v>
      </c>
      <c r="X3866">
        <v>18</v>
      </c>
      <c r="Y3866">
        <v>24.26</v>
      </c>
      <c r="Z3866">
        <v>50</v>
      </c>
      <c r="AA3866" s="1" t="s">
        <v>57</v>
      </c>
      <c r="AB3866">
        <v>8</v>
      </c>
      <c r="AC3866">
        <v>0</v>
      </c>
      <c r="AD3866" s="1" t="s">
        <v>818</v>
      </c>
      <c r="AE3866" t="b">
        <v>0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s="1" t="s">
        <v>51</v>
      </c>
      <c r="AS3866" s="1" t="s">
        <v>51</v>
      </c>
      <c r="AT3866" s="1" t="s">
        <v>51</v>
      </c>
      <c r="AU3866" s="1" t="s">
        <v>51</v>
      </c>
    </row>
    <row r="3867" spans="1:47" x14ac:dyDescent="0.25">
      <c r="A3867" s="1" t="s">
        <v>7263</v>
      </c>
      <c r="B3867">
        <v>4</v>
      </c>
      <c r="C3867" s="2">
        <v>43589.608298611114</v>
      </c>
      <c r="D3867" s="2">
        <v>43589.627662037034</v>
      </c>
      <c r="E3867">
        <v>40.643087000000001</v>
      </c>
      <c r="F3867">
        <v>-103.67634099999999</v>
      </c>
      <c r="G3867">
        <v>40.604388999999998</v>
      </c>
      <c r="H3867">
        <v>-103.60054</v>
      </c>
      <c r="I3867">
        <v>4.7910000000000004</v>
      </c>
      <c r="J3867" s="1" t="s">
        <v>7264</v>
      </c>
      <c r="K3867">
        <v>44416</v>
      </c>
      <c r="L3867" s="1" t="s">
        <v>6930</v>
      </c>
      <c r="M3867" s="1" t="s">
        <v>47</v>
      </c>
      <c r="N3867" s="1" t="s">
        <v>154</v>
      </c>
      <c r="O3867" s="1" t="s">
        <v>209</v>
      </c>
      <c r="P3867" s="1" t="s">
        <v>198</v>
      </c>
      <c r="Q3867" s="1" t="s">
        <v>4475</v>
      </c>
      <c r="R3867" s="1" t="s">
        <v>48</v>
      </c>
      <c r="S3867" s="1" t="s">
        <v>79</v>
      </c>
      <c r="T3867" s="1" t="s">
        <v>3918</v>
      </c>
      <c r="U3867" s="2">
        <v>43589.607638888891</v>
      </c>
      <c r="V3867">
        <v>73</v>
      </c>
      <c r="W3867">
        <v>73</v>
      </c>
      <c r="X3867">
        <v>13</v>
      </c>
      <c r="Y3867">
        <v>25.26</v>
      </c>
      <c r="Z3867">
        <v>10</v>
      </c>
      <c r="AA3867" s="1" t="s">
        <v>66</v>
      </c>
      <c r="AB3867">
        <v>10</v>
      </c>
      <c r="AD3867" s="1" t="s">
        <v>50</v>
      </c>
      <c r="AE3867" t="b">
        <v>0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s="1" t="s">
        <v>51</v>
      </c>
      <c r="AS3867" s="1" t="s">
        <v>51</v>
      </c>
      <c r="AT3867" s="1" t="s">
        <v>51</v>
      </c>
      <c r="AU3867" s="1" t="s">
        <v>51</v>
      </c>
    </row>
    <row r="3868" spans="1:47" x14ac:dyDescent="0.25">
      <c r="A3868" s="1" t="s">
        <v>7265</v>
      </c>
      <c r="B3868">
        <v>4</v>
      </c>
      <c r="C3868" s="2">
        <v>43589.608298611114</v>
      </c>
      <c r="D3868" s="2">
        <v>43589.627662037034</v>
      </c>
      <c r="E3868">
        <v>40.604388999999998</v>
      </c>
      <c r="F3868">
        <v>-103.60054</v>
      </c>
      <c r="G3868">
        <v>40.643087000000001</v>
      </c>
      <c r="H3868">
        <v>-103.67634099999999</v>
      </c>
      <c r="I3868">
        <v>4.7910000000000004</v>
      </c>
      <c r="J3868" s="1" t="s">
        <v>7266</v>
      </c>
      <c r="K3868">
        <v>41449</v>
      </c>
      <c r="L3868" s="1" t="s">
        <v>6930</v>
      </c>
      <c r="M3868" s="1" t="s">
        <v>97</v>
      </c>
      <c r="N3868" s="1" t="s">
        <v>154</v>
      </c>
      <c r="O3868" s="1" t="s">
        <v>209</v>
      </c>
      <c r="P3868" s="1" t="s">
        <v>198</v>
      </c>
      <c r="Q3868" s="1" t="s">
        <v>7260</v>
      </c>
      <c r="R3868" s="1" t="s">
        <v>48</v>
      </c>
      <c r="S3868" s="1" t="s">
        <v>79</v>
      </c>
      <c r="T3868" s="1" t="s">
        <v>3918</v>
      </c>
      <c r="U3868" s="2">
        <v>43589.607638888891</v>
      </c>
      <c r="V3868">
        <v>73</v>
      </c>
      <c r="W3868">
        <v>73</v>
      </c>
      <c r="X3868">
        <v>13</v>
      </c>
      <c r="Y3868">
        <v>25.26</v>
      </c>
      <c r="Z3868">
        <v>10</v>
      </c>
      <c r="AA3868" s="1" t="s">
        <v>66</v>
      </c>
      <c r="AB3868">
        <v>10</v>
      </c>
      <c r="AD3868" s="1" t="s">
        <v>50</v>
      </c>
      <c r="AE3868" t="b">
        <v>0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s="1" t="s">
        <v>51</v>
      </c>
      <c r="AS3868" s="1" t="s">
        <v>51</v>
      </c>
      <c r="AT3868" s="1" t="s">
        <v>51</v>
      </c>
      <c r="AU3868" s="1" t="s">
        <v>51</v>
      </c>
    </row>
    <row r="3869" spans="1:47" x14ac:dyDescent="0.25">
      <c r="A3869" s="1" t="s">
        <v>5711</v>
      </c>
      <c r="B3869">
        <v>3</v>
      </c>
      <c r="C3869" s="2">
        <v>43589.646851851852</v>
      </c>
      <c r="D3869" s="2">
        <v>43589.667488425926</v>
      </c>
      <c r="E3869">
        <v>39.885438999999998</v>
      </c>
      <c r="F3869">
        <v>-104.98766999999999</v>
      </c>
      <c r="G3869">
        <v>39.882770000000001</v>
      </c>
      <c r="H3869">
        <v>-104.98768</v>
      </c>
      <c r="I3869">
        <v>0.184</v>
      </c>
      <c r="J3869" s="1" t="s">
        <v>441</v>
      </c>
      <c r="L3869" s="1" t="s">
        <v>312</v>
      </c>
      <c r="M3869" s="1" t="s">
        <v>47</v>
      </c>
      <c r="N3869" s="1" t="s">
        <v>131</v>
      </c>
      <c r="O3869" s="1" t="s">
        <v>147</v>
      </c>
      <c r="P3869" s="1" t="s">
        <v>198</v>
      </c>
      <c r="Q3869" s="1" t="s">
        <v>439</v>
      </c>
      <c r="R3869" s="1" t="s">
        <v>48</v>
      </c>
      <c r="S3869" s="1" t="s">
        <v>79</v>
      </c>
      <c r="T3869" s="1" t="s">
        <v>205</v>
      </c>
      <c r="U3869" s="2">
        <v>43589.657638888886</v>
      </c>
      <c r="V3869">
        <v>70</v>
      </c>
      <c r="W3869">
        <v>70</v>
      </c>
      <c r="X3869">
        <v>16</v>
      </c>
      <c r="Y3869">
        <v>24.24</v>
      </c>
      <c r="Z3869">
        <v>50</v>
      </c>
      <c r="AA3869" s="1" t="s">
        <v>65</v>
      </c>
      <c r="AB3869">
        <v>6</v>
      </c>
      <c r="AC3869">
        <v>0</v>
      </c>
      <c r="AD3869" s="1" t="s">
        <v>818</v>
      </c>
      <c r="AE3869" t="b">
        <v>0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s="1" t="s">
        <v>51</v>
      </c>
      <c r="AS3869" s="1" t="s">
        <v>51</v>
      </c>
      <c r="AT3869" s="1" t="s">
        <v>51</v>
      </c>
      <c r="AU3869" s="1" t="s">
        <v>51</v>
      </c>
    </row>
    <row r="3870" spans="1:47" x14ac:dyDescent="0.25">
      <c r="A3870" s="1" t="s">
        <v>5712</v>
      </c>
      <c r="B3870">
        <v>3</v>
      </c>
      <c r="C3870" s="2">
        <v>43589.665081018517</v>
      </c>
      <c r="D3870" s="2">
        <v>43589.685532407406</v>
      </c>
      <c r="E3870">
        <v>39.856301000000002</v>
      </c>
      <c r="F3870">
        <v>-104.987278</v>
      </c>
      <c r="G3870">
        <v>39.853580000000001</v>
      </c>
      <c r="H3870">
        <v>-104.98669</v>
      </c>
      <c r="I3870">
        <v>0.191</v>
      </c>
      <c r="J3870" s="1" t="s">
        <v>517</v>
      </c>
      <c r="L3870" s="1" t="s">
        <v>1313</v>
      </c>
      <c r="M3870" s="1" t="s">
        <v>47</v>
      </c>
      <c r="N3870" s="1" t="s">
        <v>131</v>
      </c>
      <c r="O3870" s="1" t="s">
        <v>147</v>
      </c>
      <c r="P3870" s="1" t="s">
        <v>198</v>
      </c>
      <c r="Q3870" s="1" t="s">
        <v>204</v>
      </c>
      <c r="R3870" s="1" t="s">
        <v>48</v>
      </c>
      <c r="S3870" s="1" t="s">
        <v>79</v>
      </c>
      <c r="T3870" s="1" t="s">
        <v>205</v>
      </c>
      <c r="U3870" s="2">
        <v>43589.657638888886</v>
      </c>
      <c r="V3870">
        <v>70</v>
      </c>
      <c r="W3870">
        <v>70</v>
      </c>
      <c r="X3870">
        <v>16</v>
      </c>
      <c r="Y3870">
        <v>24.24</v>
      </c>
      <c r="Z3870">
        <v>50</v>
      </c>
      <c r="AA3870" s="1" t="s">
        <v>65</v>
      </c>
      <c r="AB3870">
        <v>6</v>
      </c>
      <c r="AC3870">
        <v>0</v>
      </c>
      <c r="AD3870" s="1" t="s">
        <v>818</v>
      </c>
      <c r="AE3870" t="b">
        <v>0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s="1" t="s">
        <v>51</v>
      </c>
      <c r="AS3870" s="1" t="s">
        <v>51</v>
      </c>
      <c r="AT3870" s="1" t="s">
        <v>51</v>
      </c>
      <c r="AU3870" s="1" t="s">
        <v>51</v>
      </c>
    </row>
    <row r="3871" spans="1:47" x14ac:dyDescent="0.25">
      <c r="A3871" s="1" t="s">
        <v>8096</v>
      </c>
      <c r="B3871">
        <v>4</v>
      </c>
      <c r="C3871" s="2">
        <v>43589.855694444443</v>
      </c>
      <c r="D3871" s="2">
        <v>43589.875601851854</v>
      </c>
      <c r="E3871">
        <v>40.343350999999998</v>
      </c>
      <c r="F3871">
        <v>-105.517139</v>
      </c>
      <c r="G3871">
        <v>40.340034000000003</v>
      </c>
      <c r="H3871">
        <v>-105.525969</v>
      </c>
      <c r="I3871">
        <v>0.51800000000000002</v>
      </c>
      <c r="J3871" s="1" t="s">
        <v>8097</v>
      </c>
      <c r="K3871">
        <v>2170</v>
      </c>
      <c r="L3871" s="1" t="s">
        <v>8098</v>
      </c>
      <c r="M3871" s="1" t="s">
        <v>97</v>
      </c>
      <c r="N3871" s="1" t="s">
        <v>1486</v>
      </c>
      <c r="O3871" s="1" t="s">
        <v>228</v>
      </c>
      <c r="P3871" s="1" t="s">
        <v>198</v>
      </c>
      <c r="Q3871" s="1" t="s">
        <v>1487</v>
      </c>
      <c r="R3871" s="1" t="s">
        <v>48</v>
      </c>
      <c r="S3871" s="1" t="s">
        <v>79</v>
      </c>
      <c r="T3871" s="1" t="s">
        <v>1488</v>
      </c>
      <c r="U3871" s="2">
        <v>43589.854166666664</v>
      </c>
      <c r="V3871">
        <v>61</v>
      </c>
      <c r="W3871">
        <v>61</v>
      </c>
      <c r="X3871">
        <v>25</v>
      </c>
      <c r="Y3871">
        <v>24.57</v>
      </c>
      <c r="Z3871">
        <v>10</v>
      </c>
      <c r="AA3871" s="1" t="s">
        <v>55</v>
      </c>
      <c r="AB3871">
        <v>9</v>
      </c>
      <c r="AC3871">
        <v>0</v>
      </c>
      <c r="AD3871" s="1" t="s">
        <v>50</v>
      </c>
      <c r="AE3871" t="b">
        <v>0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s="1" t="s">
        <v>53</v>
      </c>
      <c r="AS3871" s="1" t="s">
        <v>53</v>
      </c>
      <c r="AT3871" s="1" t="s">
        <v>51</v>
      </c>
      <c r="AU3871" s="1" t="s">
        <v>51</v>
      </c>
    </row>
    <row r="3872" spans="1:47" x14ac:dyDescent="0.25">
      <c r="A3872" s="1" t="s">
        <v>8099</v>
      </c>
      <c r="B3872">
        <v>4</v>
      </c>
      <c r="C3872" s="2">
        <v>43589.855694444443</v>
      </c>
      <c r="D3872" s="2">
        <v>43589.875601851854</v>
      </c>
      <c r="E3872">
        <v>40.340034000000003</v>
      </c>
      <c r="F3872">
        <v>-105.525969</v>
      </c>
      <c r="G3872">
        <v>40.343350999999998</v>
      </c>
      <c r="H3872">
        <v>-105.517139</v>
      </c>
      <c r="I3872">
        <v>0.51800000000000002</v>
      </c>
      <c r="J3872" s="1" t="s">
        <v>8100</v>
      </c>
      <c r="K3872">
        <v>2634</v>
      </c>
      <c r="L3872" s="1" t="s">
        <v>8098</v>
      </c>
      <c r="M3872" s="1" t="s">
        <v>97</v>
      </c>
      <c r="N3872" s="1" t="s">
        <v>1486</v>
      </c>
      <c r="O3872" s="1" t="s">
        <v>228</v>
      </c>
      <c r="P3872" s="1" t="s">
        <v>198</v>
      </c>
      <c r="Q3872" s="1" t="s">
        <v>8101</v>
      </c>
      <c r="R3872" s="1" t="s">
        <v>48</v>
      </c>
      <c r="S3872" s="1" t="s">
        <v>79</v>
      </c>
      <c r="T3872" s="1" t="s">
        <v>1488</v>
      </c>
      <c r="U3872" s="2">
        <v>43589.854166666664</v>
      </c>
      <c r="V3872">
        <v>61</v>
      </c>
      <c r="W3872">
        <v>61</v>
      </c>
      <c r="X3872">
        <v>25</v>
      </c>
      <c r="Y3872">
        <v>24.57</v>
      </c>
      <c r="Z3872">
        <v>10</v>
      </c>
      <c r="AA3872" s="1" t="s">
        <v>55</v>
      </c>
      <c r="AB3872">
        <v>9</v>
      </c>
      <c r="AC3872">
        <v>0</v>
      </c>
      <c r="AD3872" s="1" t="s">
        <v>50</v>
      </c>
      <c r="AE3872" t="b">
        <v>0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s="1" t="s">
        <v>53</v>
      </c>
      <c r="AS3872" s="1" t="s">
        <v>53</v>
      </c>
      <c r="AT3872" s="1" t="s">
        <v>51</v>
      </c>
      <c r="AU3872" s="1" t="s">
        <v>51</v>
      </c>
    </row>
    <row r="3873" spans="1:47" x14ac:dyDescent="0.25">
      <c r="A3873" s="1" t="s">
        <v>7459</v>
      </c>
      <c r="B3873">
        <v>4</v>
      </c>
      <c r="C3873" s="2">
        <v>43589.842673611114</v>
      </c>
      <c r="D3873" s="2">
        <v>43589.862442129626</v>
      </c>
      <c r="E3873">
        <v>39.688008000000004</v>
      </c>
      <c r="F3873">
        <v>-104.99218</v>
      </c>
      <c r="G3873">
        <v>39.682110999999999</v>
      </c>
      <c r="H3873">
        <v>-104.99243</v>
      </c>
      <c r="I3873">
        <v>0.40799999999999997</v>
      </c>
      <c r="J3873" s="1" t="s">
        <v>7047</v>
      </c>
      <c r="K3873">
        <v>1583</v>
      </c>
      <c r="L3873" s="1" t="s">
        <v>6589</v>
      </c>
      <c r="M3873" s="1" t="s">
        <v>47</v>
      </c>
      <c r="N3873" s="1" t="s">
        <v>131</v>
      </c>
      <c r="O3873" s="1" t="s">
        <v>131</v>
      </c>
      <c r="P3873" s="1" t="s">
        <v>198</v>
      </c>
      <c r="Q3873" s="1" t="s">
        <v>360</v>
      </c>
      <c r="R3873" s="1" t="s">
        <v>48</v>
      </c>
      <c r="S3873" s="1" t="s">
        <v>79</v>
      </c>
      <c r="T3873" s="1" t="s">
        <v>200</v>
      </c>
      <c r="U3873" s="2">
        <v>43589.828472222223</v>
      </c>
      <c r="V3873">
        <v>63</v>
      </c>
      <c r="W3873">
        <v>63</v>
      </c>
      <c r="X3873">
        <v>21</v>
      </c>
      <c r="Y3873">
        <v>24.04</v>
      </c>
      <c r="Z3873">
        <v>10</v>
      </c>
      <c r="AA3873" s="1" t="s">
        <v>65</v>
      </c>
      <c r="AB3873">
        <v>10</v>
      </c>
      <c r="AC3873">
        <v>0</v>
      </c>
      <c r="AD3873" s="1" t="s">
        <v>818</v>
      </c>
      <c r="AE3873" t="b">
        <v>0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s="1" t="s">
        <v>53</v>
      </c>
      <c r="AS3873" s="1" t="s">
        <v>51</v>
      </c>
      <c r="AT3873" s="1" t="s">
        <v>51</v>
      </c>
      <c r="AU3873" s="1" t="s">
        <v>51</v>
      </c>
    </row>
    <row r="3874" spans="1:47" x14ac:dyDescent="0.25">
      <c r="A3874" s="1" t="s">
        <v>5713</v>
      </c>
      <c r="B3874">
        <v>3</v>
      </c>
      <c r="C3874" s="2">
        <v>43589.759340277778</v>
      </c>
      <c r="D3874" s="2">
        <v>43589.779976851853</v>
      </c>
      <c r="E3874">
        <v>39.900221000000002</v>
      </c>
      <c r="F3874">
        <v>-104.988178</v>
      </c>
      <c r="G3874">
        <v>39.897492</v>
      </c>
      <c r="H3874">
        <v>-104.987711</v>
      </c>
      <c r="I3874">
        <v>0.19</v>
      </c>
      <c r="J3874" s="1" t="s">
        <v>441</v>
      </c>
      <c r="L3874" s="1" t="s">
        <v>195</v>
      </c>
      <c r="M3874" s="1" t="s">
        <v>47</v>
      </c>
      <c r="N3874" s="1" t="s">
        <v>131</v>
      </c>
      <c r="O3874" s="1" t="s">
        <v>147</v>
      </c>
      <c r="P3874" s="1" t="s">
        <v>198</v>
      </c>
      <c r="Q3874" s="1" t="s">
        <v>439</v>
      </c>
      <c r="R3874" s="1" t="s">
        <v>48</v>
      </c>
      <c r="S3874" s="1" t="s">
        <v>79</v>
      </c>
      <c r="T3874" s="1" t="s">
        <v>205</v>
      </c>
      <c r="U3874" s="2">
        <v>43589.740972222222</v>
      </c>
      <c r="V3874">
        <v>68</v>
      </c>
      <c r="W3874">
        <v>68</v>
      </c>
      <c r="X3874">
        <v>20</v>
      </c>
      <c r="Y3874">
        <v>24.24</v>
      </c>
      <c r="Z3874">
        <v>30</v>
      </c>
      <c r="AA3874" s="1" t="s">
        <v>58</v>
      </c>
      <c r="AB3874">
        <v>6</v>
      </c>
      <c r="AC3874">
        <v>0</v>
      </c>
      <c r="AD3874" s="1" t="s">
        <v>818</v>
      </c>
      <c r="AE3874" t="b">
        <v>0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s="1" t="s">
        <v>51</v>
      </c>
      <c r="AS3874" s="1" t="s">
        <v>51</v>
      </c>
      <c r="AT3874" s="1" t="s">
        <v>51</v>
      </c>
      <c r="AU3874" s="1" t="s">
        <v>51</v>
      </c>
    </row>
    <row r="3875" spans="1:47" x14ac:dyDescent="0.25">
      <c r="A3875" s="1" t="s">
        <v>5714</v>
      </c>
      <c r="B3875">
        <v>3</v>
      </c>
      <c r="C3875" s="2">
        <v>43589.796840277777</v>
      </c>
      <c r="D3875" s="2">
        <v>43589.817488425928</v>
      </c>
      <c r="E3875">
        <v>39.900221000000002</v>
      </c>
      <c r="F3875">
        <v>-104.988178</v>
      </c>
      <c r="G3875">
        <v>39.897492</v>
      </c>
      <c r="H3875">
        <v>-104.987711</v>
      </c>
      <c r="I3875">
        <v>0.19</v>
      </c>
      <c r="J3875" s="1" t="s">
        <v>441</v>
      </c>
      <c r="L3875" s="1" t="s">
        <v>195</v>
      </c>
      <c r="M3875" s="1" t="s">
        <v>47</v>
      </c>
      <c r="N3875" s="1" t="s">
        <v>131</v>
      </c>
      <c r="O3875" s="1" t="s">
        <v>147</v>
      </c>
      <c r="P3875" s="1" t="s">
        <v>198</v>
      </c>
      <c r="Q3875" s="1" t="s">
        <v>439</v>
      </c>
      <c r="R3875" s="1" t="s">
        <v>48</v>
      </c>
      <c r="S3875" s="1" t="s">
        <v>79</v>
      </c>
      <c r="T3875" s="1" t="s">
        <v>205</v>
      </c>
      <c r="U3875" s="2">
        <v>43589.782638888886</v>
      </c>
      <c r="V3875">
        <v>64</v>
      </c>
      <c r="W3875">
        <v>64</v>
      </c>
      <c r="X3875">
        <v>21</v>
      </c>
      <c r="Y3875">
        <v>24.24</v>
      </c>
      <c r="Z3875">
        <v>30</v>
      </c>
      <c r="AA3875" s="1" t="s">
        <v>57</v>
      </c>
      <c r="AB3875">
        <v>21</v>
      </c>
      <c r="AC3875">
        <v>0</v>
      </c>
      <c r="AD3875" s="1" t="s">
        <v>1215</v>
      </c>
      <c r="AE3875" t="b">
        <v>0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s="1" t="s">
        <v>51</v>
      </c>
      <c r="AS3875" s="1" t="s">
        <v>51</v>
      </c>
      <c r="AT3875" s="1" t="s">
        <v>51</v>
      </c>
      <c r="AU3875" s="1" t="s">
        <v>51</v>
      </c>
    </row>
    <row r="3876" spans="1:47" x14ac:dyDescent="0.25">
      <c r="A3876" s="1" t="s">
        <v>5715</v>
      </c>
      <c r="B3876">
        <v>3</v>
      </c>
      <c r="C3876" s="2">
        <v>43589.826006944444</v>
      </c>
      <c r="D3876" s="2">
        <v>43589.846631944441</v>
      </c>
      <c r="E3876">
        <v>39.835279</v>
      </c>
      <c r="F3876">
        <v>-105.021517</v>
      </c>
      <c r="G3876">
        <v>39.835284999999999</v>
      </c>
      <c r="H3876">
        <v>-105.021536</v>
      </c>
      <c r="I3876">
        <v>1E-3</v>
      </c>
      <c r="J3876" s="1" t="s">
        <v>105</v>
      </c>
      <c r="L3876" s="1" t="s">
        <v>371</v>
      </c>
      <c r="M3876" s="1" t="s">
        <v>47</v>
      </c>
      <c r="N3876" s="1" t="s">
        <v>131</v>
      </c>
      <c r="O3876" s="1" t="s">
        <v>147</v>
      </c>
      <c r="P3876" s="1" t="s">
        <v>198</v>
      </c>
      <c r="Q3876" s="1" t="s">
        <v>331</v>
      </c>
      <c r="R3876" s="1" t="s">
        <v>48</v>
      </c>
      <c r="S3876" s="1" t="s">
        <v>79</v>
      </c>
      <c r="T3876" s="1" t="s">
        <v>205</v>
      </c>
      <c r="U3876" s="2">
        <v>43589.822916666664</v>
      </c>
      <c r="V3876">
        <v>64</v>
      </c>
      <c r="W3876">
        <v>64</v>
      </c>
      <c r="X3876">
        <v>19</v>
      </c>
      <c r="Y3876">
        <v>24.25</v>
      </c>
      <c r="Z3876">
        <v>30</v>
      </c>
      <c r="AA3876" s="1" t="s">
        <v>57</v>
      </c>
      <c r="AB3876">
        <v>20</v>
      </c>
      <c r="AC3876">
        <v>0</v>
      </c>
      <c r="AD3876" s="1" t="s">
        <v>1067</v>
      </c>
      <c r="AE3876" t="b">
        <v>0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s="1" t="s">
        <v>51</v>
      </c>
      <c r="AS3876" s="1" t="s">
        <v>51</v>
      </c>
      <c r="AT3876" s="1" t="s">
        <v>51</v>
      </c>
      <c r="AU3876" s="1" t="s">
        <v>51</v>
      </c>
    </row>
    <row r="3877" spans="1:47" x14ac:dyDescent="0.25">
      <c r="A3877" s="1" t="s">
        <v>5408</v>
      </c>
      <c r="B3877">
        <v>3</v>
      </c>
      <c r="C3877" s="2">
        <v>43589.834340277775</v>
      </c>
      <c r="D3877" s="2">
        <v>43589.854988425926</v>
      </c>
      <c r="E3877">
        <v>39.723457000000003</v>
      </c>
      <c r="F3877">
        <v>-105.011526</v>
      </c>
      <c r="G3877">
        <v>39.72184</v>
      </c>
      <c r="H3877">
        <v>-105.00936</v>
      </c>
      <c r="I3877">
        <v>0.16</v>
      </c>
      <c r="J3877" s="1" t="s">
        <v>397</v>
      </c>
      <c r="L3877" s="1" t="s">
        <v>194</v>
      </c>
      <c r="M3877" s="1" t="s">
        <v>47</v>
      </c>
      <c r="N3877" s="1" t="s">
        <v>131</v>
      </c>
      <c r="O3877" s="1" t="s">
        <v>131</v>
      </c>
      <c r="P3877" s="1" t="s">
        <v>198</v>
      </c>
      <c r="Q3877" s="1" t="s">
        <v>310</v>
      </c>
      <c r="R3877" s="1" t="s">
        <v>48</v>
      </c>
      <c r="S3877" s="1" t="s">
        <v>79</v>
      </c>
      <c r="T3877" s="1" t="s">
        <v>205</v>
      </c>
      <c r="U3877" s="2">
        <v>43589.822916666664</v>
      </c>
      <c r="V3877">
        <v>64</v>
      </c>
      <c r="W3877">
        <v>64</v>
      </c>
      <c r="X3877">
        <v>19</v>
      </c>
      <c r="Y3877">
        <v>24.25</v>
      </c>
      <c r="Z3877">
        <v>30</v>
      </c>
      <c r="AA3877" s="1" t="s">
        <v>57</v>
      </c>
      <c r="AB3877">
        <v>20</v>
      </c>
      <c r="AC3877">
        <v>0</v>
      </c>
      <c r="AD3877" s="1" t="s">
        <v>1067</v>
      </c>
      <c r="AE3877" t="b">
        <v>0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s="1" t="s">
        <v>53</v>
      </c>
      <c r="AS3877" s="1" t="s">
        <v>51</v>
      </c>
      <c r="AT3877" s="1" t="s">
        <v>51</v>
      </c>
      <c r="AU3877" s="1" t="s">
        <v>51</v>
      </c>
    </row>
    <row r="3878" spans="1:47" x14ac:dyDescent="0.25">
      <c r="A3878" s="1" t="s">
        <v>7432</v>
      </c>
      <c r="B3878">
        <v>4</v>
      </c>
      <c r="C3878" s="2">
        <v>43589.855694444443</v>
      </c>
      <c r="D3878" s="2">
        <v>43589.876319444447</v>
      </c>
      <c r="E3878">
        <v>39.688008000000004</v>
      </c>
      <c r="F3878">
        <v>-104.99218</v>
      </c>
      <c r="G3878">
        <v>39.682110999999999</v>
      </c>
      <c r="H3878">
        <v>-104.99243</v>
      </c>
      <c r="I3878">
        <v>0.40799999999999997</v>
      </c>
      <c r="J3878" s="1" t="s">
        <v>7433</v>
      </c>
      <c r="K3878">
        <v>1583</v>
      </c>
      <c r="L3878" s="1" t="s">
        <v>6589</v>
      </c>
      <c r="M3878" s="1" t="s">
        <v>47</v>
      </c>
      <c r="N3878" s="1" t="s">
        <v>131</v>
      </c>
      <c r="O3878" s="1" t="s">
        <v>131</v>
      </c>
      <c r="P3878" s="1" t="s">
        <v>198</v>
      </c>
      <c r="Q3878" s="1" t="s">
        <v>360</v>
      </c>
      <c r="R3878" s="1" t="s">
        <v>48</v>
      </c>
      <c r="S3878" s="1" t="s">
        <v>79</v>
      </c>
      <c r="T3878" s="1" t="s">
        <v>200</v>
      </c>
      <c r="U3878" s="2">
        <v>43589.870138888888</v>
      </c>
      <c r="V3878">
        <v>58</v>
      </c>
      <c r="W3878">
        <v>58</v>
      </c>
      <c r="X3878">
        <v>28</v>
      </c>
      <c r="Y3878">
        <v>24.06</v>
      </c>
      <c r="Z3878">
        <v>10</v>
      </c>
      <c r="AA3878" s="1" t="s">
        <v>67</v>
      </c>
      <c r="AB3878">
        <v>5</v>
      </c>
      <c r="AC3878">
        <v>0</v>
      </c>
      <c r="AD3878" s="1" t="s">
        <v>818</v>
      </c>
      <c r="AE3878" t="b">
        <v>0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s="1" t="s">
        <v>53</v>
      </c>
      <c r="AS3878" s="1" t="s">
        <v>53</v>
      </c>
      <c r="AT3878" s="1" t="s">
        <v>51</v>
      </c>
      <c r="AU3878" s="1" t="s">
        <v>51</v>
      </c>
    </row>
    <row r="3879" spans="1:47" x14ac:dyDescent="0.25">
      <c r="A3879" s="1" t="s">
        <v>5378</v>
      </c>
      <c r="B3879">
        <v>3</v>
      </c>
      <c r="C3879" s="2">
        <v>43589.890069444446</v>
      </c>
      <c r="D3879" s="2">
        <v>43589.910543981481</v>
      </c>
      <c r="E3879">
        <v>39.778359999999999</v>
      </c>
      <c r="F3879">
        <v>-104.89577300000001</v>
      </c>
      <c r="G3879">
        <v>39.778419999999997</v>
      </c>
      <c r="H3879">
        <v>-104.896974</v>
      </c>
      <c r="I3879">
        <v>6.4000000000000001E-2</v>
      </c>
      <c r="J3879" s="1" t="s">
        <v>416</v>
      </c>
      <c r="L3879" s="1" t="s">
        <v>137</v>
      </c>
      <c r="M3879" s="1" t="s">
        <v>47</v>
      </c>
      <c r="N3879" s="1" t="s">
        <v>131</v>
      </c>
      <c r="O3879" s="1" t="s">
        <v>131</v>
      </c>
      <c r="P3879" s="1" t="s">
        <v>198</v>
      </c>
      <c r="Q3879" s="1" t="s">
        <v>246</v>
      </c>
      <c r="R3879" s="1" t="s">
        <v>48</v>
      </c>
      <c r="S3879" s="1" t="s">
        <v>79</v>
      </c>
      <c r="T3879" s="1" t="s">
        <v>205</v>
      </c>
      <c r="U3879" s="2">
        <v>43589.907638888886</v>
      </c>
      <c r="V3879">
        <v>54</v>
      </c>
      <c r="W3879">
        <v>54</v>
      </c>
      <c r="X3879">
        <v>35</v>
      </c>
      <c r="Y3879">
        <v>24.28</v>
      </c>
      <c r="Z3879">
        <v>30</v>
      </c>
      <c r="AA3879" s="1" t="s">
        <v>57</v>
      </c>
      <c r="AB3879">
        <v>13</v>
      </c>
      <c r="AC3879">
        <v>0</v>
      </c>
      <c r="AD3879" s="1" t="s">
        <v>1067</v>
      </c>
      <c r="AE3879" t="b">
        <v>0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s="1" t="s">
        <v>53</v>
      </c>
      <c r="AS3879" s="1" t="s">
        <v>53</v>
      </c>
      <c r="AT3879" s="1" t="s">
        <v>53</v>
      </c>
      <c r="AU3879" s="1" t="s">
        <v>51</v>
      </c>
    </row>
    <row r="3880" spans="1:47" x14ac:dyDescent="0.25">
      <c r="A3880" s="1" t="s">
        <v>2474</v>
      </c>
      <c r="B3880">
        <v>3</v>
      </c>
      <c r="C3880" s="2">
        <v>43590.581747685188</v>
      </c>
      <c r="D3880" s="2">
        <v>43590.602152777778</v>
      </c>
      <c r="E3880">
        <v>39.900221000000002</v>
      </c>
      <c r="F3880">
        <v>-104.988178</v>
      </c>
      <c r="G3880">
        <v>39.897492</v>
      </c>
      <c r="H3880">
        <v>-104.987711</v>
      </c>
      <c r="I3880">
        <v>0.19</v>
      </c>
      <c r="J3880" s="1" t="s">
        <v>441</v>
      </c>
      <c r="L3880" s="1" t="s">
        <v>195</v>
      </c>
      <c r="M3880" s="1" t="s">
        <v>47</v>
      </c>
      <c r="N3880" s="1" t="s">
        <v>131</v>
      </c>
      <c r="O3880" s="1" t="s">
        <v>147</v>
      </c>
      <c r="P3880" s="1" t="s">
        <v>198</v>
      </c>
      <c r="Q3880" s="1" t="s">
        <v>439</v>
      </c>
      <c r="R3880" s="1" t="s">
        <v>48</v>
      </c>
      <c r="S3880" s="1" t="s">
        <v>79</v>
      </c>
      <c r="T3880" s="1" t="s">
        <v>205</v>
      </c>
      <c r="U3880" s="2">
        <v>43590.576388888891</v>
      </c>
      <c r="V3880">
        <v>73</v>
      </c>
      <c r="W3880">
        <v>73</v>
      </c>
      <c r="X3880">
        <v>14</v>
      </c>
      <c r="Y3880">
        <v>24.23</v>
      </c>
      <c r="Z3880">
        <v>10</v>
      </c>
      <c r="AA3880" s="1" t="s">
        <v>65</v>
      </c>
      <c r="AB3880">
        <v>16</v>
      </c>
      <c r="AC3880">
        <v>0</v>
      </c>
      <c r="AD3880" s="1" t="s">
        <v>818</v>
      </c>
      <c r="AE3880" t="b">
        <v>0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s="1" t="s">
        <v>51</v>
      </c>
      <c r="AS3880" s="1" t="s">
        <v>51</v>
      </c>
      <c r="AT3880" s="1" t="s">
        <v>51</v>
      </c>
      <c r="AU3880" s="1" t="s">
        <v>51</v>
      </c>
    </row>
    <row r="3881" spans="1:47" x14ac:dyDescent="0.25">
      <c r="A3881" s="1" t="s">
        <v>1129</v>
      </c>
      <c r="B3881">
        <v>3</v>
      </c>
      <c r="C3881" s="2">
        <v>43590.553611111114</v>
      </c>
      <c r="D3881" s="2">
        <v>43590.57440972222</v>
      </c>
      <c r="E3881">
        <v>39.77993</v>
      </c>
      <c r="F3881">
        <v>-104.972689</v>
      </c>
      <c r="G3881">
        <v>39.77993</v>
      </c>
      <c r="H3881">
        <v>-104.97269</v>
      </c>
      <c r="I3881">
        <v>0</v>
      </c>
      <c r="J3881" s="1" t="s">
        <v>385</v>
      </c>
      <c r="L3881" s="1" t="s">
        <v>391</v>
      </c>
      <c r="M3881" s="1" t="s">
        <v>47</v>
      </c>
      <c r="N3881" s="1" t="s">
        <v>131</v>
      </c>
      <c r="O3881" s="1" t="s">
        <v>131</v>
      </c>
      <c r="P3881" s="1" t="s">
        <v>198</v>
      </c>
      <c r="Q3881" s="1" t="s">
        <v>246</v>
      </c>
      <c r="R3881" s="1" t="s">
        <v>48</v>
      </c>
      <c r="S3881" s="1" t="s">
        <v>79</v>
      </c>
      <c r="T3881" s="1" t="s">
        <v>205</v>
      </c>
      <c r="U3881" s="2">
        <v>43590.534722222219</v>
      </c>
      <c r="V3881">
        <v>72</v>
      </c>
      <c r="W3881">
        <v>72</v>
      </c>
      <c r="X3881">
        <v>15</v>
      </c>
      <c r="Y3881">
        <v>24.25</v>
      </c>
      <c r="Z3881">
        <v>10</v>
      </c>
      <c r="AA3881" s="1" t="s">
        <v>56</v>
      </c>
      <c r="AB3881">
        <v>12</v>
      </c>
      <c r="AC3881">
        <v>0</v>
      </c>
      <c r="AD3881" s="1" t="s">
        <v>1067</v>
      </c>
      <c r="AE3881" t="b">
        <v>0</v>
      </c>
      <c r="AF3881" t="b">
        <v>0</v>
      </c>
      <c r="AG3881" t="b">
        <v>1</v>
      </c>
      <c r="AH3881" t="b">
        <v>0</v>
      </c>
      <c r="AI3881" t="b">
        <v>1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s="1" t="s">
        <v>51</v>
      </c>
      <c r="AS3881" s="1" t="s">
        <v>51</v>
      </c>
      <c r="AT3881" s="1" t="s">
        <v>51</v>
      </c>
      <c r="AU3881" s="1" t="s">
        <v>51</v>
      </c>
    </row>
    <row r="3882" spans="1:47" x14ac:dyDescent="0.25">
      <c r="A3882" s="1" t="s">
        <v>2812</v>
      </c>
      <c r="B3882">
        <v>3</v>
      </c>
      <c r="C3882" s="2">
        <v>43590.877569444441</v>
      </c>
      <c r="D3882" s="2">
        <v>43590.897997685184</v>
      </c>
      <c r="E3882">
        <v>39.602213999999996</v>
      </c>
      <c r="F3882">
        <v>-104.888992</v>
      </c>
      <c r="G3882">
        <v>39.606279999999998</v>
      </c>
      <c r="H3882">
        <v>-104.89135</v>
      </c>
      <c r="I3882">
        <v>0.308</v>
      </c>
      <c r="J3882" s="1" t="s">
        <v>426</v>
      </c>
      <c r="L3882" s="1" t="s">
        <v>877</v>
      </c>
      <c r="M3882" s="1" t="s">
        <v>47</v>
      </c>
      <c r="N3882" s="1" t="s">
        <v>127</v>
      </c>
      <c r="O3882" s="1" t="s">
        <v>201</v>
      </c>
      <c r="P3882" s="1" t="s">
        <v>198</v>
      </c>
      <c r="Q3882" s="1" t="s">
        <v>427</v>
      </c>
      <c r="R3882" s="1" t="s">
        <v>48</v>
      </c>
      <c r="S3882" s="1" t="s">
        <v>79</v>
      </c>
      <c r="T3882" s="1" t="s">
        <v>200</v>
      </c>
      <c r="U3882" s="2">
        <v>43590.870138888888</v>
      </c>
      <c r="V3882">
        <v>60</v>
      </c>
      <c r="W3882">
        <v>60</v>
      </c>
      <c r="X3882">
        <v>30</v>
      </c>
      <c r="Y3882">
        <v>24.05</v>
      </c>
      <c r="Z3882">
        <v>10</v>
      </c>
      <c r="AA3882" s="1" t="s">
        <v>66</v>
      </c>
      <c r="AB3882">
        <v>6</v>
      </c>
      <c r="AC3882">
        <v>0</v>
      </c>
      <c r="AD3882" s="1" t="s">
        <v>965</v>
      </c>
      <c r="AE3882" t="b">
        <v>0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s="1" t="s">
        <v>53</v>
      </c>
      <c r="AS3882" s="1" t="s">
        <v>53</v>
      </c>
      <c r="AT3882" s="1" t="s">
        <v>53</v>
      </c>
      <c r="AU3882" s="1" t="s">
        <v>51</v>
      </c>
    </row>
    <row r="3883" spans="1:47" x14ac:dyDescent="0.25">
      <c r="A3883" s="1" t="s">
        <v>2163</v>
      </c>
      <c r="B3883">
        <v>3</v>
      </c>
      <c r="C3883" s="2">
        <v>43590.905694444446</v>
      </c>
      <c r="D3883" s="2">
        <v>43590.926504629628</v>
      </c>
      <c r="E3883">
        <v>39.703949000000001</v>
      </c>
      <c r="F3883">
        <v>-104.993397</v>
      </c>
      <c r="G3883">
        <v>39.701230000000002</v>
      </c>
      <c r="H3883">
        <v>-104.98754</v>
      </c>
      <c r="I3883">
        <v>0.36399999999999999</v>
      </c>
      <c r="J3883" s="1" t="s">
        <v>2164</v>
      </c>
      <c r="L3883" s="1" t="s">
        <v>195</v>
      </c>
      <c r="M3883" s="1" t="s">
        <v>47</v>
      </c>
      <c r="N3883" s="1" t="s">
        <v>131</v>
      </c>
      <c r="O3883" s="1" t="s">
        <v>131</v>
      </c>
      <c r="P3883" s="1" t="s">
        <v>198</v>
      </c>
      <c r="Q3883" s="1" t="s">
        <v>360</v>
      </c>
      <c r="R3883" s="1" t="s">
        <v>48</v>
      </c>
      <c r="S3883" s="1" t="s">
        <v>79</v>
      </c>
      <c r="T3883" s="1" t="s">
        <v>200</v>
      </c>
      <c r="U3883" s="2">
        <v>43590.911805555559</v>
      </c>
      <c r="V3883">
        <v>58</v>
      </c>
      <c r="W3883">
        <v>58</v>
      </c>
      <c r="X3883">
        <v>33</v>
      </c>
      <c r="Y3883">
        <v>24.06</v>
      </c>
      <c r="Z3883">
        <v>10</v>
      </c>
      <c r="AA3883" s="1" t="s">
        <v>68</v>
      </c>
      <c r="AB3883">
        <v>3</v>
      </c>
      <c r="AC3883">
        <v>0</v>
      </c>
      <c r="AD3883" s="1" t="s">
        <v>818</v>
      </c>
      <c r="AE3883" t="b">
        <v>0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s="1" t="s">
        <v>53</v>
      </c>
      <c r="AS3883" s="1" t="s">
        <v>53</v>
      </c>
      <c r="AT3883" s="1" t="s">
        <v>53</v>
      </c>
      <c r="AU3883" s="1" t="s">
        <v>53</v>
      </c>
    </row>
    <row r="3884" spans="1:47" x14ac:dyDescent="0.25">
      <c r="A3884" s="1" t="s">
        <v>2165</v>
      </c>
      <c r="B3884">
        <v>4</v>
      </c>
      <c r="C3884" s="2">
        <v>43590.949444444443</v>
      </c>
      <c r="D3884" s="2">
        <v>43590.970196759263</v>
      </c>
      <c r="E3884">
        <v>39.711060000000003</v>
      </c>
      <c r="F3884">
        <v>-104.9991</v>
      </c>
      <c r="G3884">
        <v>39.705109999999998</v>
      </c>
      <c r="H3884">
        <v>-104.99688999999999</v>
      </c>
      <c r="I3884">
        <v>0.42799999999999999</v>
      </c>
      <c r="J3884" s="1" t="s">
        <v>2166</v>
      </c>
      <c r="L3884" s="1" t="s">
        <v>326</v>
      </c>
      <c r="M3884" s="1" t="s">
        <v>47</v>
      </c>
      <c r="N3884" s="1" t="s">
        <v>131</v>
      </c>
      <c r="O3884" s="1" t="s">
        <v>131</v>
      </c>
      <c r="P3884" s="1" t="s">
        <v>198</v>
      </c>
      <c r="Q3884" s="1" t="s">
        <v>360</v>
      </c>
      <c r="R3884" s="1" t="s">
        <v>48</v>
      </c>
      <c r="S3884" s="1" t="s">
        <v>79</v>
      </c>
      <c r="T3884" s="1" t="s">
        <v>200</v>
      </c>
      <c r="U3884" s="2">
        <v>43590.953472222223</v>
      </c>
      <c r="V3884">
        <v>54</v>
      </c>
      <c r="W3884">
        <v>54</v>
      </c>
      <c r="X3884">
        <v>38</v>
      </c>
      <c r="Y3884">
        <v>24.06</v>
      </c>
      <c r="Z3884">
        <v>10</v>
      </c>
      <c r="AA3884" s="1" t="s">
        <v>62</v>
      </c>
      <c r="AB3884">
        <v>3</v>
      </c>
      <c r="AC3884">
        <v>0</v>
      </c>
      <c r="AD3884" s="1" t="s">
        <v>818</v>
      </c>
      <c r="AE3884" t="b">
        <v>0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s="1" t="s">
        <v>53</v>
      </c>
      <c r="AS3884" s="1" t="s">
        <v>53</v>
      </c>
      <c r="AT3884" s="1" t="s">
        <v>53</v>
      </c>
      <c r="AU3884" s="1" t="s">
        <v>53</v>
      </c>
    </row>
    <row r="3885" spans="1:47" x14ac:dyDescent="0.25">
      <c r="A3885" s="1" t="s">
        <v>2167</v>
      </c>
      <c r="B3885">
        <v>4</v>
      </c>
      <c r="C3885" s="2">
        <v>43590.949444444443</v>
      </c>
      <c r="D3885" s="2">
        <v>43590.970196759263</v>
      </c>
      <c r="E3885">
        <v>39.714460000000003</v>
      </c>
      <c r="F3885">
        <v>-105.00117</v>
      </c>
      <c r="G3885">
        <v>39.711210000000001</v>
      </c>
      <c r="H3885">
        <v>-104.99951</v>
      </c>
      <c r="I3885">
        <v>0.24099999999999999</v>
      </c>
      <c r="J3885" s="1" t="s">
        <v>2168</v>
      </c>
      <c r="L3885" s="1" t="s">
        <v>326</v>
      </c>
      <c r="M3885" s="1" t="s">
        <v>47</v>
      </c>
      <c r="N3885" s="1" t="s">
        <v>131</v>
      </c>
      <c r="O3885" s="1" t="s">
        <v>131</v>
      </c>
      <c r="P3885" s="1" t="s">
        <v>198</v>
      </c>
      <c r="Q3885" s="1" t="s">
        <v>360</v>
      </c>
      <c r="R3885" s="1" t="s">
        <v>48</v>
      </c>
      <c r="S3885" s="1" t="s">
        <v>79</v>
      </c>
      <c r="T3885" s="1" t="s">
        <v>200</v>
      </c>
      <c r="U3885" s="2">
        <v>43590.953472222223</v>
      </c>
      <c r="V3885">
        <v>54</v>
      </c>
      <c r="W3885">
        <v>54</v>
      </c>
      <c r="X3885">
        <v>38</v>
      </c>
      <c r="Y3885">
        <v>24.06</v>
      </c>
      <c r="Z3885">
        <v>10</v>
      </c>
      <c r="AA3885" s="1" t="s">
        <v>62</v>
      </c>
      <c r="AB3885">
        <v>3</v>
      </c>
      <c r="AC3885">
        <v>0</v>
      </c>
      <c r="AD3885" s="1" t="s">
        <v>818</v>
      </c>
      <c r="AE3885" t="b">
        <v>0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s="1" t="s">
        <v>53</v>
      </c>
      <c r="AS3885" s="1" t="s">
        <v>53</v>
      </c>
      <c r="AT3885" s="1" t="s">
        <v>53</v>
      </c>
      <c r="AU3885" s="1" t="s">
        <v>53</v>
      </c>
    </row>
    <row r="3886" spans="1:47" x14ac:dyDescent="0.25">
      <c r="A3886" s="1" t="s">
        <v>2942</v>
      </c>
      <c r="B3886">
        <v>3</v>
      </c>
      <c r="C3886" s="2">
        <v>43591.294259259259</v>
      </c>
      <c r="D3886" s="2">
        <v>43591.313657407409</v>
      </c>
      <c r="E3886">
        <v>39.72542</v>
      </c>
      <c r="F3886">
        <v>-105.022004</v>
      </c>
      <c r="G3886">
        <v>39.7254</v>
      </c>
      <c r="H3886">
        <v>-105.02162</v>
      </c>
      <c r="I3886">
        <v>0.02</v>
      </c>
      <c r="J3886" s="1" t="s">
        <v>593</v>
      </c>
      <c r="L3886" s="1" t="s">
        <v>585</v>
      </c>
      <c r="M3886" s="1" t="s">
        <v>47</v>
      </c>
      <c r="N3886" s="1" t="s">
        <v>131</v>
      </c>
      <c r="O3886" s="1" t="s">
        <v>131</v>
      </c>
      <c r="P3886" s="1" t="s">
        <v>198</v>
      </c>
      <c r="Q3886" s="1" t="s">
        <v>310</v>
      </c>
      <c r="R3886" s="1" t="s">
        <v>48</v>
      </c>
      <c r="S3886" s="1" t="s">
        <v>79</v>
      </c>
      <c r="T3886" s="1" t="s">
        <v>205</v>
      </c>
      <c r="U3886" s="2">
        <v>43591.28125</v>
      </c>
      <c r="V3886">
        <v>48</v>
      </c>
      <c r="W3886">
        <v>48</v>
      </c>
      <c r="X3886">
        <v>93</v>
      </c>
      <c r="Y3886">
        <v>24.35</v>
      </c>
      <c r="Z3886">
        <v>10</v>
      </c>
      <c r="AA3886" s="1" t="s">
        <v>54</v>
      </c>
      <c r="AB3886">
        <v>3</v>
      </c>
      <c r="AC3886">
        <v>0</v>
      </c>
      <c r="AD3886" s="1" t="s">
        <v>965</v>
      </c>
      <c r="AE3886" t="b">
        <v>0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s="1" t="s">
        <v>51</v>
      </c>
      <c r="AS3886" s="1" t="s">
        <v>51</v>
      </c>
      <c r="AT3886" s="1" t="s">
        <v>51</v>
      </c>
      <c r="AU3886" s="1" t="s">
        <v>51</v>
      </c>
    </row>
    <row r="3887" spans="1:47" x14ac:dyDescent="0.25">
      <c r="A3887" s="1" t="s">
        <v>2475</v>
      </c>
      <c r="B3887">
        <v>3</v>
      </c>
      <c r="C3887" s="2">
        <v>43591.494247685187</v>
      </c>
      <c r="D3887" s="2">
        <v>43591.513680555552</v>
      </c>
      <c r="E3887">
        <v>39.7834</v>
      </c>
      <c r="F3887">
        <v>-105.06587</v>
      </c>
      <c r="G3887">
        <v>39.783290000000001</v>
      </c>
      <c r="H3887">
        <v>-105.06272</v>
      </c>
      <c r="I3887">
        <v>0.16700000000000001</v>
      </c>
      <c r="J3887" s="1" t="s">
        <v>366</v>
      </c>
      <c r="L3887" s="1" t="s">
        <v>133</v>
      </c>
      <c r="M3887" s="1" t="s">
        <v>47</v>
      </c>
      <c r="N3887" s="1" t="s">
        <v>213</v>
      </c>
      <c r="O3887" s="1" t="s">
        <v>115</v>
      </c>
      <c r="P3887" s="1" t="s">
        <v>198</v>
      </c>
      <c r="Q3887" s="1" t="s">
        <v>214</v>
      </c>
      <c r="R3887" s="1" t="s">
        <v>48</v>
      </c>
      <c r="S3887" s="1" t="s">
        <v>79</v>
      </c>
      <c r="T3887" s="1" t="s">
        <v>205</v>
      </c>
      <c r="U3887" s="2">
        <v>43591.490972222222</v>
      </c>
      <c r="V3887">
        <v>59</v>
      </c>
      <c r="W3887">
        <v>59</v>
      </c>
      <c r="X3887">
        <v>59</v>
      </c>
      <c r="Y3887">
        <v>24.35</v>
      </c>
      <c r="Z3887">
        <v>10</v>
      </c>
      <c r="AA3887" s="1" t="s">
        <v>8942</v>
      </c>
      <c r="AB3887">
        <v>0</v>
      </c>
      <c r="AC3887">
        <v>0</v>
      </c>
      <c r="AD3887" s="1" t="s">
        <v>818</v>
      </c>
      <c r="AE3887" t="b">
        <v>0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s="1" t="s">
        <v>51</v>
      </c>
      <c r="AS3887" s="1" t="s">
        <v>51</v>
      </c>
      <c r="AT3887" s="1" t="s">
        <v>51</v>
      </c>
      <c r="AU3887" s="1" t="s">
        <v>51</v>
      </c>
    </row>
    <row r="3888" spans="1:47" x14ac:dyDescent="0.25">
      <c r="A3888" s="1" t="s">
        <v>2943</v>
      </c>
      <c r="B3888">
        <v>3</v>
      </c>
      <c r="C3888" s="2">
        <v>43591.760914351849</v>
      </c>
      <c r="D3888" s="2">
        <v>43591.781701388885</v>
      </c>
      <c r="E3888">
        <v>39.630034999999999</v>
      </c>
      <c r="F3888">
        <v>-104.905278</v>
      </c>
      <c r="G3888">
        <v>39.628911000000002</v>
      </c>
      <c r="H3888">
        <v>-104.904681</v>
      </c>
      <c r="I3888">
        <v>8.4000000000000005E-2</v>
      </c>
      <c r="J3888" s="1" t="s">
        <v>220</v>
      </c>
      <c r="L3888" s="1" t="s">
        <v>195</v>
      </c>
      <c r="M3888" s="1" t="s">
        <v>47</v>
      </c>
      <c r="N3888" s="1" t="s">
        <v>131</v>
      </c>
      <c r="O3888" s="1" t="s">
        <v>131</v>
      </c>
      <c r="P3888" s="1" t="s">
        <v>198</v>
      </c>
      <c r="Q3888" s="1" t="s">
        <v>414</v>
      </c>
      <c r="R3888" s="1" t="s">
        <v>48</v>
      </c>
      <c r="S3888" s="1" t="s">
        <v>79</v>
      </c>
      <c r="T3888" s="1" t="s">
        <v>200</v>
      </c>
      <c r="U3888" s="2">
        <v>43591.745138888888</v>
      </c>
      <c r="V3888">
        <v>65</v>
      </c>
      <c r="W3888">
        <v>65</v>
      </c>
      <c r="X3888">
        <v>39</v>
      </c>
      <c r="Y3888">
        <v>24.09</v>
      </c>
      <c r="Z3888">
        <v>10</v>
      </c>
      <c r="AA3888" s="1" t="s">
        <v>66</v>
      </c>
      <c r="AB3888">
        <v>5</v>
      </c>
      <c r="AC3888">
        <v>0</v>
      </c>
      <c r="AD3888" s="1" t="s">
        <v>965</v>
      </c>
      <c r="AE3888" t="b">
        <v>0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s="1" t="s">
        <v>51</v>
      </c>
      <c r="AS3888" s="1" t="s">
        <v>51</v>
      </c>
      <c r="AT3888" s="1" t="s">
        <v>51</v>
      </c>
      <c r="AU3888" s="1" t="s">
        <v>51</v>
      </c>
    </row>
    <row r="3889" spans="1:47" x14ac:dyDescent="0.25">
      <c r="A3889" s="1" t="s">
        <v>6156</v>
      </c>
      <c r="B3889">
        <v>3</v>
      </c>
      <c r="C3889" s="2">
        <v>43592.280717592592</v>
      </c>
      <c r="D3889" s="2">
        <v>43592.301122685189</v>
      </c>
      <c r="E3889">
        <v>39.971806000000001</v>
      </c>
      <c r="F3889">
        <v>-104.98819</v>
      </c>
      <c r="G3889">
        <v>39.970331000000002</v>
      </c>
      <c r="H3889">
        <v>-104.98818</v>
      </c>
      <c r="I3889">
        <v>0.10199999999999999</v>
      </c>
      <c r="J3889" s="1" t="s">
        <v>456</v>
      </c>
      <c r="L3889" s="1" t="s">
        <v>172</v>
      </c>
      <c r="M3889" s="1" t="s">
        <v>47</v>
      </c>
      <c r="N3889" s="1" t="s">
        <v>244</v>
      </c>
      <c r="O3889" s="1" t="s">
        <v>147</v>
      </c>
      <c r="P3889" s="1" t="s">
        <v>198</v>
      </c>
      <c r="Q3889" s="1" t="s">
        <v>271</v>
      </c>
      <c r="R3889" s="1" t="s">
        <v>48</v>
      </c>
      <c r="S3889" s="1" t="s">
        <v>79</v>
      </c>
      <c r="T3889" s="1" t="s">
        <v>272</v>
      </c>
      <c r="U3889" s="2">
        <v>43592.275000000001</v>
      </c>
      <c r="V3889">
        <v>45</v>
      </c>
      <c r="W3889">
        <v>45</v>
      </c>
      <c r="X3889">
        <v>96</v>
      </c>
      <c r="Y3889">
        <v>24.93</v>
      </c>
      <c r="Z3889">
        <v>3</v>
      </c>
      <c r="AA3889" s="1" t="s">
        <v>8942</v>
      </c>
      <c r="AB3889">
        <v>0</v>
      </c>
      <c r="AC3889">
        <v>0</v>
      </c>
      <c r="AD3889" s="1" t="s">
        <v>965</v>
      </c>
      <c r="AE3889" t="b">
        <v>0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s="1" t="s">
        <v>51</v>
      </c>
      <c r="AS3889" s="1" t="s">
        <v>51</v>
      </c>
      <c r="AT3889" s="1" t="s">
        <v>51</v>
      </c>
      <c r="AU3889" s="1" t="s">
        <v>51</v>
      </c>
    </row>
    <row r="3890" spans="1:47" x14ac:dyDescent="0.25">
      <c r="A3890" s="1" t="s">
        <v>5905</v>
      </c>
      <c r="B3890">
        <v>3</v>
      </c>
      <c r="C3890" s="2">
        <v>43592.287499999999</v>
      </c>
      <c r="D3890" s="2">
        <v>43592.30809027778</v>
      </c>
      <c r="E3890">
        <v>40.484940999999999</v>
      </c>
      <c r="F3890">
        <v>-104.99169000000001</v>
      </c>
      <c r="G3890">
        <v>40.499355000000001</v>
      </c>
      <c r="H3890">
        <v>-104.99160000000001</v>
      </c>
      <c r="I3890">
        <v>0.996</v>
      </c>
      <c r="J3890" s="1" t="s">
        <v>766</v>
      </c>
      <c r="L3890" s="1" t="s">
        <v>194</v>
      </c>
      <c r="M3890" s="1" t="s">
        <v>47</v>
      </c>
      <c r="N3890" s="1" t="s">
        <v>227</v>
      </c>
      <c r="O3890" s="1" t="s">
        <v>228</v>
      </c>
      <c r="P3890" s="1" t="s">
        <v>198</v>
      </c>
      <c r="Q3890" s="1" t="s">
        <v>229</v>
      </c>
      <c r="R3890" s="1" t="s">
        <v>48</v>
      </c>
      <c r="S3890" s="1" t="s">
        <v>79</v>
      </c>
      <c r="T3890" s="1" t="s">
        <v>230</v>
      </c>
      <c r="U3890" s="2">
        <v>43592.288888888892</v>
      </c>
      <c r="V3890">
        <v>43</v>
      </c>
      <c r="W3890">
        <v>38</v>
      </c>
      <c r="X3890">
        <v>97</v>
      </c>
      <c r="Y3890">
        <v>25.02</v>
      </c>
      <c r="Z3890">
        <v>6</v>
      </c>
      <c r="AA3890" s="1" t="s">
        <v>64</v>
      </c>
      <c r="AB3890">
        <v>8</v>
      </c>
      <c r="AC3890">
        <v>0</v>
      </c>
      <c r="AD3890" s="1" t="s">
        <v>965</v>
      </c>
      <c r="AE3890" t="b">
        <v>0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s="1" t="s">
        <v>51</v>
      </c>
      <c r="AS3890" s="1" t="s">
        <v>51</v>
      </c>
      <c r="AT3890" s="1" t="s">
        <v>51</v>
      </c>
      <c r="AU3890" s="1" t="s">
        <v>51</v>
      </c>
    </row>
    <row r="3891" spans="1:47" x14ac:dyDescent="0.25">
      <c r="A3891" s="1" t="s">
        <v>6105</v>
      </c>
      <c r="B3891">
        <v>3</v>
      </c>
      <c r="C3891" s="2">
        <v>43592.287499999999</v>
      </c>
      <c r="D3891" s="2">
        <v>43592.30810185185</v>
      </c>
      <c r="E3891">
        <v>39.778410000000001</v>
      </c>
      <c r="F3891">
        <v>-104.91289</v>
      </c>
      <c r="G3891">
        <v>39.780209999999997</v>
      </c>
      <c r="H3891">
        <v>-104.93586000000001</v>
      </c>
      <c r="I3891">
        <v>1.226</v>
      </c>
      <c r="J3891" s="1" t="s">
        <v>486</v>
      </c>
      <c r="L3891" s="1" t="s">
        <v>137</v>
      </c>
      <c r="M3891" s="1" t="s">
        <v>47</v>
      </c>
      <c r="N3891" s="1" t="s">
        <v>131</v>
      </c>
      <c r="O3891" s="1" t="s">
        <v>131</v>
      </c>
      <c r="P3891" s="1" t="s">
        <v>198</v>
      </c>
      <c r="Q3891" s="1" t="s">
        <v>246</v>
      </c>
      <c r="R3891" s="1" t="s">
        <v>48</v>
      </c>
      <c r="S3891" s="1" t="s">
        <v>79</v>
      </c>
      <c r="T3891" s="1" t="s">
        <v>205</v>
      </c>
      <c r="U3891" s="2">
        <v>43592.282638888886</v>
      </c>
      <c r="V3891">
        <v>45</v>
      </c>
      <c r="W3891">
        <v>45</v>
      </c>
      <c r="X3891">
        <v>100</v>
      </c>
      <c r="Y3891">
        <v>24.4</v>
      </c>
      <c r="Z3891">
        <v>0.75</v>
      </c>
      <c r="AA3891" s="1" t="s">
        <v>8942</v>
      </c>
      <c r="AB3891">
        <v>0</v>
      </c>
      <c r="AC3891">
        <v>0</v>
      </c>
      <c r="AD3891" s="1" t="s">
        <v>1213</v>
      </c>
      <c r="AE3891" t="b">
        <v>0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s="1" t="s">
        <v>51</v>
      </c>
      <c r="AS3891" s="1" t="s">
        <v>51</v>
      </c>
      <c r="AT3891" s="1" t="s">
        <v>51</v>
      </c>
      <c r="AU3891" s="1" t="s">
        <v>51</v>
      </c>
    </row>
    <row r="3892" spans="1:47" x14ac:dyDescent="0.25">
      <c r="A3892" s="1" t="s">
        <v>2944</v>
      </c>
      <c r="B3892">
        <v>3</v>
      </c>
      <c r="C3892" s="2">
        <v>43592.316655092596</v>
      </c>
      <c r="D3892" s="2">
        <v>43592.337245370371</v>
      </c>
      <c r="E3892">
        <v>39.712048000000003</v>
      </c>
      <c r="F3892">
        <v>-104.999689</v>
      </c>
      <c r="G3892">
        <v>39.711370000000002</v>
      </c>
      <c r="H3892">
        <v>-104.99929</v>
      </c>
      <c r="I3892">
        <v>5.0999999999999997E-2</v>
      </c>
      <c r="J3892" s="1" t="s">
        <v>485</v>
      </c>
      <c r="L3892" s="1" t="s">
        <v>195</v>
      </c>
      <c r="M3892" s="1" t="s">
        <v>47</v>
      </c>
      <c r="N3892" s="1" t="s">
        <v>131</v>
      </c>
      <c r="O3892" s="1" t="s">
        <v>131</v>
      </c>
      <c r="P3892" s="1" t="s">
        <v>198</v>
      </c>
      <c r="Q3892" s="1" t="s">
        <v>360</v>
      </c>
      <c r="R3892" s="1" t="s">
        <v>48</v>
      </c>
      <c r="S3892" s="1" t="s">
        <v>79</v>
      </c>
      <c r="T3892" s="1" t="s">
        <v>200</v>
      </c>
      <c r="U3892" s="2">
        <v>43592.328472222223</v>
      </c>
      <c r="V3892">
        <v>50</v>
      </c>
      <c r="W3892">
        <v>50</v>
      </c>
      <c r="X3892">
        <v>86</v>
      </c>
      <c r="Y3892">
        <v>24.18</v>
      </c>
      <c r="Z3892">
        <v>10</v>
      </c>
      <c r="AA3892" s="1" t="s">
        <v>63</v>
      </c>
      <c r="AB3892">
        <v>9</v>
      </c>
      <c r="AC3892">
        <v>0</v>
      </c>
      <c r="AD3892" s="1" t="s">
        <v>965</v>
      </c>
      <c r="AE3892" t="b">
        <v>0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s="1" t="s">
        <v>51</v>
      </c>
      <c r="AS3892" s="1" t="s">
        <v>51</v>
      </c>
      <c r="AT3892" s="1" t="s">
        <v>51</v>
      </c>
      <c r="AU3892" s="1" t="s">
        <v>51</v>
      </c>
    </row>
    <row r="3893" spans="1:47" x14ac:dyDescent="0.25">
      <c r="A3893" s="1" t="s">
        <v>5475</v>
      </c>
      <c r="B3893">
        <v>3</v>
      </c>
      <c r="C3893" s="2">
        <v>43592.314050925925</v>
      </c>
      <c r="D3893" s="2">
        <v>43592.334479166668</v>
      </c>
      <c r="E3893">
        <v>39.680940999999997</v>
      </c>
      <c r="F3893">
        <v>-104.82867</v>
      </c>
      <c r="G3893">
        <v>39.688763999999999</v>
      </c>
      <c r="H3893">
        <v>-104.82874</v>
      </c>
      <c r="I3893">
        <v>0.54100000000000004</v>
      </c>
      <c r="J3893" s="1" t="s">
        <v>586</v>
      </c>
      <c r="L3893" s="1" t="s">
        <v>308</v>
      </c>
      <c r="M3893" s="1" t="s">
        <v>47</v>
      </c>
      <c r="N3893" s="1" t="s">
        <v>170</v>
      </c>
      <c r="O3893" s="1" t="s">
        <v>201</v>
      </c>
      <c r="P3893" s="1" t="s">
        <v>198</v>
      </c>
      <c r="Q3893" s="1" t="s">
        <v>202</v>
      </c>
      <c r="R3893" s="1" t="s">
        <v>48</v>
      </c>
      <c r="S3893" s="1" t="s">
        <v>79</v>
      </c>
      <c r="T3893" s="1" t="s">
        <v>203</v>
      </c>
      <c r="U3893" s="2">
        <v>43592.31527777778</v>
      </c>
      <c r="V3893">
        <v>46</v>
      </c>
      <c r="W3893">
        <v>40</v>
      </c>
      <c r="X3893">
        <v>100</v>
      </c>
      <c r="Y3893">
        <v>24.38</v>
      </c>
      <c r="Z3893">
        <v>2</v>
      </c>
      <c r="AA3893" s="1" t="s">
        <v>60</v>
      </c>
      <c r="AB3893">
        <v>14</v>
      </c>
      <c r="AC3893">
        <v>0</v>
      </c>
      <c r="AD3893" s="1" t="s">
        <v>1268</v>
      </c>
      <c r="AE3893" t="b">
        <v>0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s="1" t="s">
        <v>51</v>
      </c>
      <c r="AS3893" s="1" t="s">
        <v>51</v>
      </c>
      <c r="AT3893" s="1" t="s">
        <v>51</v>
      </c>
      <c r="AU3893" s="1" t="s">
        <v>51</v>
      </c>
    </row>
    <row r="3894" spans="1:47" x14ac:dyDescent="0.25">
      <c r="A3894" s="1" t="s">
        <v>5716</v>
      </c>
      <c r="B3894">
        <v>3</v>
      </c>
      <c r="C3894" s="2">
        <v>43592.31925925926</v>
      </c>
      <c r="D3894" s="2">
        <v>43592.34003472222</v>
      </c>
      <c r="E3894">
        <v>39.796928999999999</v>
      </c>
      <c r="F3894">
        <v>-105.048478</v>
      </c>
      <c r="G3894">
        <v>39.797029999999999</v>
      </c>
      <c r="H3894">
        <v>-105.04783</v>
      </c>
      <c r="I3894">
        <v>3.5000000000000003E-2</v>
      </c>
      <c r="J3894" s="1" t="s">
        <v>1144</v>
      </c>
      <c r="L3894" s="1" t="s">
        <v>122</v>
      </c>
      <c r="M3894" s="1" t="s">
        <v>47</v>
      </c>
      <c r="N3894" s="1" t="s">
        <v>131</v>
      </c>
      <c r="O3894" s="1" t="s">
        <v>147</v>
      </c>
      <c r="P3894" s="1" t="s">
        <v>198</v>
      </c>
      <c r="Q3894" s="1" t="s">
        <v>367</v>
      </c>
      <c r="R3894" s="1" t="s">
        <v>48</v>
      </c>
      <c r="S3894" s="1" t="s">
        <v>79</v>
      </c>
      <c r="T3894" s="1" t="s">
        <v>205</v>
      </c>
      <c r="U3894" s="2">
        <v>43592.326388888891</v>
      </c>
      <c r="V3894">
        <v>45</v>
      </c>
      <c r="W3894">
        <v>45</v>
      </c>
      <c r="X3894">
        <v>100</v>
      </c>
      <c r="Y3894">
        <v>24.4</v>
      </c>
      <c r="Z3894">
        <v>0.25</v>
      </c>
      <c r="AA3894" s="1" t="s">
        <v>58</v>
      </c>
      <c r="AB3894">
        <v>3</v>
      </c>
      <c r="AC3894">
        <v>0</v>
      </c>
      <c r="AD3894" s="1" t="s">
        <v>1268</v>
      </c>
      <c r="AE3894" t="b">
        <v>0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s="1" t="s">
        <v>51</v>
      </c>
      <c r="AS3894" s="1" t="s">
        <v>51</v>
      </c>
      <c r="AT3894" s="1" t="s">
        <v>51</v>
      </c>
      <c r="AU3894" s="1" t="s">
        <v>51</v>
      </c>
    </row>
    <row r="3895" spans="1:47" x14ac:dyDescent="0.25">
      <c r="A3895" s="1" t="s">
        <v>2945</v>
      </c>
      <c r="B3895">
        <v>3</v>
      </c>
      <c r="C3895" s="2">
        <v>43592.35260416667</v>
      </c>
      <c r="D3895" s="2">
        <v>43592.373368055552</v>
      </c>
      <c r="E3895">
        <v>39.492179999999998</v>
      </c>
      <c r="F3895">
        <v>-104.87318</v>
      </c>
      <c r="G3895">
        <v>39.507379</v>
      </c>
      <c r="H3895">
        <v>-104.87238499999999</v>
      </c>
      <c r="I3895">
        <v>1.0509999999999999</v>
      </c>
      <c r="J3895" s="1" t="s">
        <v>329</v>
      </c>
      <c r="L3895" s="1" t="s">
        <v>265</v>
      </c>
      <c r="M3895" s="1" t="s">
        <v>47</v>
      </c>
      <c r="N3895" s="1" t="s">
        <v>173</v>
      </c>
      <c r="O3895" s="1" t="s">
        <v>121</v>
      </c>
      <c r="P3895" s="1" t="s">
        <v>198</v>
      </c>
      <c r="Q3895" s="1" t="s">
        <v>311</v>
      </c>
      <c r="R3895" s="1" t="s">
        <v>48</v>
      </c>
      <c r="S3895" s="1" t="s">
        <v>79</v>
      </c>
      <c r="T3895" s="1" t="s">
        <v>200</v>
      </c>
      <c r="U3895" s="2">
        <v>43592.349305555559</v>
      </c>
      <c r="V3895">
        <v>50</v>
      </c>
      <c r="W3895">
        <v>50</v>
      </c>
      <c r="X3895">
        <v>83</v>
      </c>
      <c r="Y3895">
        <v>24.17</v>
      </c>
      <c r="Z3895">
        <v>10</v>
      </c>
      <c r="AA3895" s="1" t="s">
        <v>66</v>
      </c>
      <c r="AB3895">
        <v>7</v>
      </c>
      <c r="AC3895">
        <v>0</v>
      </c>
      <c r="AD3895" s="1" t="s">
        <v>965</v>
      </c>
      <c r="AE3895" t="b">
        <v>0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s="1" t="s">
        <v>51</v>
      </c>
      <c r="AS3895" s="1" t="s">
        <v>51</v>
      </c>
      <c r="AT3895" s="1" t="s">
        <v>51</v>
      </c>
      <c r="AU3895" s="1" t="s">
        <v>51</v>
      </c>
    </row>
    <row r="3896" spans="1:47" x14ac:dyDescent="0.25">
      <c r="A3896" s="1" t="s">
        <v>5717</v>
      </c>
      <c r="B3896">
        <v>3</v>
      </c>
      <c r="C3896" s="2">
        <v>43592.548425925925</v>
      </c>
      <c r="D3896" s="2">
        <v>43592.569212962961</v>
      </c>
      <c r="E3896">
        <v>39.900221000000002</v>
      </c>
      <c r="F3896">
        <v>-104.988178</v>
      </c>
      <c r="G3896">
        <v>39.897492</v>
      </c>
      <c r="H3896">
        <v>-104.987711</v>
      </c>
      <c r="I3896">
        <v>0.19</v>
      </c>
      <c r="J3896" s="1" t="s">
        <v>441</v>
      </c>
      <c r="L3896" s="1" t="s">
        <v>195</v>
      </c>
      <c r="M3896" s="1" t="s">
        <v>47</v>
      </c>
      <c r="N3896" s="1" t="s">
        <v>131</v>
      </c>
      <c r="O3896" s="1" t="s">
        <v>147</v>
      </c>
      <c r="P3896" s="1" t="s">
        <v>198</v>
      </c>
      <c r="Q3896" s="1" t="s">
        <v>439</v>
      </c>
      <c r="R3896" s="1" t="s">
        <v>48</v>
      </c>
      <c r="S3896" s="1" t="s">
        <v>79</v>
      </c>
      <c r="T3896" s="1" t="s">
        <v>205</v>
      </c>
      <c r="U3896" s="2">
        <v>43592.532638888886</v>
      </c>
      <c r="V3896">
        <v>46</v>
      </c>
      <c r="W3896">
        <v>40</v>
      </c>
      <c r="X3896">
        <v>100</v>
      </c>
      <c r="Y3896">
        <v>24.37</v>
      </c>
      <c r="Z3896">
        <v>3</v>
      </c>
      <c r="AA3896" s="1" t="s">
        <v>71</v>
      </c>
      <c r="AB3896">
        <v>15</v>
      </c>
      <c r="AC3896">
        <v>0</v>
      </c>
      <c r="AD3896" s="1" t="s">
        <v>1203</v>
      </c>
      <c r="AE3896" t="b">
        <v>0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s="1" t="s">
        <v>51</v>
      </c>
      <c r="AS3896" s="1" t="s">
        <v>51</v>
      </c>
      <c r="AT3896" s="1" t="s">
        <v>51</v>
      </c>
      <c r="AU3896" s="1" t="s">
        <v>51</v>
      </c>
    </row>
    <row r="3897" spans="1:47" x14ac:dyDescent="0.25">
      <c r="A3897" s="1" t="s">
        <v>8513</v>
      </c>
      <c r="B3897">
        <v>3</v>
      </c>
      <c r="C3897" s="2">
        <v>43592.577604166669</v>
      </c>
      <c r="D3897" s="2">
        <v>43592.598379629628</v>
      </c>
      <c r="E3897">
        <v>38.444628000000002</v>
      </c>
      <c r="F3897">
        <v>-105.229753</v>
      </c>
      <c r="G3897">
        <v>38.444020000000002</v>
      </c>
      <c r="H3897">
        <v>-105.231019</v>
      </c>
      <c r="I3897">
        <v>0.08</v>
      </c>
      <c r="J3897" s="1" t="s">
        <v>8514</v>
      </c>
      <c r="K3897">
        <v>199</v>
      </c>
      <c r="L3897" s="1" t="s">
        <v>8515</v>
      </c>
      <c r="M3897" s="1" t="s">
        <v>47</v>
      </c>
      <c r="N3897" s="1" t="s">
        <v>1953</v>
      </c>
      <c r="O3897" s="1" t="s">
        <v>92</v>
      </c>
      <c r="P3897" s="1" t="s">
        <v>198</v>
      </c>
      <c r="Q3897" s="1" t="s">
        <v>1954</v>
      </c>
      <c r="R3897" s="1" t="s">
        <v>48</v>
      </c>
      <c r="S3897" s="1" t="s">
        <v>79</v>
      </c>
      <c r="T3897" s="1" t="s">
        <v>1174</v>
      </c>
      <c r="U3897" s="2">
        <v>43592.576388888891</v>
      </c>
      <c r="V3897">
        <v>52</v>
      </c>
      <c r="W3897">
        <v>52</v>
      </c>
      <c r="X3897">
        <v>94</v>
      </c>
      <c r="Y3897">
        <v>24.53</v>
      </c>
      <c r="Z3897">
        <v>7</v>
      </c>
      <c r="AA3897" s="1" t="s">
        <v>60</v>
      </c>
      <c r="AB3897">
        <v>14</v>
      </c>
      <c r="AC3897">
        <v>0</v>
      </c>
      <c r="AD3897" s="1" t="s">
        <v>965</v>
      </c>
      <c r="AE3897" t="b">
        <v>0</v>
      </c>
      <c r="AF3897" t="b">
        <v>0</v>
      </c>
      <c r="AG3897" t="b">
        <v>1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1</v>
      </c>
      <c r="AO3897" t="b">
        <v>0</v>
      </c>
      <c r="AP3897" t="b">
        <v>0</v>
      </c>
      <c r="AQ3897" t="b">
        <v>0</v>
      </c>
      <c r="AR3897" s="1" t="s">
        <v>51</v>
      </c>
      <c r="AS3897" s="1" t="s">
        <v>51</v>
      </c>
      <c r="AT3897" s="1" t="s">
        <v>51</v>
      </c>
      <c r="AU3897" s="1" t="s">
        <v>51</v>
      </c>
    </row>
    <row r="3898" spans="1:47" x14ac:dyDescent="0.25">
      <c r="A3898" s="1" t="s">
        <v>8516</v>
      </c>
      <c r="B3898">
        <v>4</v>
      </c>
      <c r="C3898" s="2">
        <v>43592.595833333333</v>
      </c>
      <c r="D3898" s="2">
        <v>43592.616273148145</v>
      </c>
      <c r="E3898">
        <v>38.441566000000002</v>
      </c>
      <c r="F3898">
        <v>-105.236188</v>
      </c>
      <c r="G3898">
        <v>38.440941000000002</v>
      </c>
      <c r="H3898">
        <v>-105.23751900000001</v>
      </c>
      <c r="I3898">
        <v>8.4000000000000005E-2</v>
      </c>
      <c r="J3898" s="1" t="s">
        <v>4499</v>
      </c>
      <c r="K3898">
        <v>799</v>
      </c>
      <c r="L3898" s="1" t="s">
        <v>8517</v>
      </c>
      <c r="M3898" s="1" t="s">
        <v>97</v>
      </c>
      <c r="N3898" s="1" t="s">
        <v>1953</v>
      </c>
      <c r="O3898" s="1" t="s">
        <v>92</v>
      </c>
      <c r="P3898" s="1" t="s">
        <v>198</v>
      </c>
      <c r="Q3898" s="1" t="s">
        <v>8518</v>
      </c>
      <c r="R3898" s="1" t="s">
        <v>48</v>
      </c>
      <c r="S3898" s="1" t="s">
        <v>79</v>
      </c>
      <c r="T3898" s="1" t="s">
        <v>1174</v>
      </c>
      <c r="U3898" s="2">
        <v>43592.590277777781</v>
      </c>
      <c r="V3898">
        <v>50</v>
      </c>
      <c r="W3898">
        <v>50</v>
      </c>
      <c r="X3898">
        <v>94</v>
      </c>
      <c r="Y3898">
        <v>24.53</v>
      </c>
      <c r="Z3898">
        <v>7</v>
      </c>
      <c r="AA3898" s="1" t="s">
        <v>60</v>
      </c>
      <c r="AB3898">
        <v>16</v>
      </c>
      <c r="AC3898">
        <v>0</v>
      </c>
      <c r="AD3898" s="1" t="s">
        <v>965</v>
      </c>
      <c r="AE3898" t="b">
        <v>0</v>
      </c>
      <c r="AF3898" t="b">
        <v>0</v>
      </c>
      <c r="AG3898" t="b">
        <v>1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1</v>
      </c>
      <c r="AO3898" t="b">
        <v>0</v>
      </c>
      <c r="AP3898" t="b">
        <v>0</v>
      </c>
      <c r="AQ3898" t="b">
        <v>0</v>
      </c>
      <c r="AR3898" s="1" t="s">
        <v>51</v>
      </c>
      <c r="AS3898" s="1" t="s">
        <v>51</v>
      </c>
      <c r="AT3898" s="1" t="s">
        <v>51</v>
      </c>
      <c r="AU3898" s="1" t="s">
        <v>51</v>
      </c>
    </row>
    <row r="3899" spans="1:47" x14ac:dyDescent="0.25">
      <c r="A3899" s="1" t="s">
        <v>5718</v>
      </c>
      <c r="B3899">
        <v>3</v>
      </c>
      <c r="C3899" s="2">
        <v>43592.60833333333</v>
      </c>
      <c r="D3899" s="2">
        <v>43592.627557870372</v>
      </c>
      <c r="E3899">
        <v>39.778410000000001</v>
      </c>
      <c r="F3899">
        <v>-104.91289</v>
      </c>
      <c r="G3899">
        <v>39.780209999999997</v>
      </c>
      <c r="H3899">
        <v>-104.93586000000001</v>
      </c>
      <c r="I3899">
        <v>1.226</v>
      </c>
      <c r="J3899" s="1" t="s">
        <v>486</v>
      </c>
      <c r="L3899" s="1" t="s">
        <v>137</v>
      </c>
      <c r="M3899" s="1" t="s">
        <v>47</v>
      </c>
      <c r="N3899" s="1" t="s">
        <v>131</v>
      </c>
      <c r="O3899" s="1" t="s">
        <v>131</v>
      </c>
      <c r="P3899" s="1" t="s">
        <v>198</v>
      </c>
      <c r="Q3899" s="1" t="s">
        <v>246</v>
      </c>
      <c r="R3899" s="1" t="s">
        <v>48</v>
      </c>
      <c r="S3899" s="1" t="s">
        <v>79</v>
      </c>
      <c r="T3899" s="1" t="s">
        <v>205</v>
      </c>
      <c r="U3899" s="2">
        <v>43592.614583333336</v>
      </c>
      <c r="V3899">
        <v>48</v>
      </c>
      <c r="W3899">
        <v>42</v>
      </c>
      <c r="X3899">
        <v>100</v>
      </c>
      <c r="Y3899">
        <v>24.3</v>
      </c>
      <c r="Z3899">
        <v>3</v>
      </c>
      <c r="AA3899" s="1" t="s">
        <v>71</v>
      </c>
      <c r="AB3899">
        <v>17</v>
      </c>
      <c r="AC3899">
        <v>0</v>
      </c>
      <c r="AD3899" s="1" t="s">
        <v>1203</v>
      </c>
      <c r="AE3899" t="b">
        <v>0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s="1" t="s">
        <v>51</v>
      </c>
      <c r="AS3899" s="1" t="s">
        <v>51</v>
      </c>
      <c r="AT3899" s="1" t="s">
        <v>51</v>
      </c>
      <c r="AU3899" s="1" t="s">
        <v>51</v>
      </c>
    </row>
    <row r="3900" spans="1:47" x14ac:dyDescent="0.25">
      <c r="A3900" s="1" t="s">
        <v>2946</v>
      </c>
      <c r="B3900">
        <v>3</v>
      </c>
      <c r="C3900" s="2">
        <v>43592.615104166667</v>
      </c>
      <c r="D3900" s="2">
        <v>43592.634629629632</v>
      </c>
      <c r="E3900">
        <v>39.637124</v>
      </c>
      <c r="F3900">
        <v>-104.89013300000001</v>
      </c>
      <c r="G3900">
        <v>39.63541</v>
      </c>
      <c r="H3900">
        <v>-104.90133</v>
      </c>
      <c r="I3900">
        <v>0.60699999999999998</v>
      </c>
      <c r="J3900" s="1" t="s">
        <v>2947</v>
      </c>
      <c r="L3900" s="1" t="s">
        <v>403</v>
      </c>
      <c r="M3900" s="1" t="s">
        <v>47</v>
      </c>
      <c r="N3900" s="1" t="s">
        <v>131</v>
      </c>
      <c r="O3900" s="1" t="s">
        <v>131</v>
      </c>
      <c r="P3900" s="1" t="s">
        <v>198</v>
      </c>
      <c r="Q3900" s="1" t="s">
        <v>414</v>
      </c>
      <c r="R3900" s="1" t="s">
        <v>48</v>
      </c>
      <c r="S3900" s="1" t="s">
        <v>79</v>
      </c>
      <c r="T3900" s="1" t="s">
        <v>200</v>
      </c>
      <c r="U3900" s="2">
        <v>43592.620138888888</v>
      </c>
      <c r="V3900">
        <v>54</v>
      </c>
      <c r="W3900">
        <v>54</v>
      </c>
      <c r="X3900">
        <v>62</v>
      </c>
      <c r="Y3900">
        <v>24.07</v>
      </c>
      <c r="Z3900">
        <v>10</v>
      </c>
      <c r="AA3900" s="1" t="s">
        <v>60</v>
      </c>
      <c r="AB3900">
        <v>8</v>
      </c>
      <c r="AC3900">
        <v>0</v>
      </c>
      <c r="AD3900" s="1" t="s">
        <v>965</v>
      </c>
      <c r="AE3900" t="b">
        <v>0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s="1" t="s">
        <v>51</v>
      </c>
      <c r="AS3900" s="1" t="s">
        <v>51</v>
      </c>
      <c r="AT3900" s="1" t="s">
        <v>51</v>
      </c>
      <c r="AU3900" s="1" t="s">
        <v>51</v>
      </c>
    </row>
    <row r="3901" spans="1:47" x14ac:dyDescent="0.25">
      <c r="A3901" s="1" t="s">
        <v>6257</v>
      </c>
      <c r="B3901">
        <v>3</v>
      </c>
      <c r="C3901" s="2">
        <v>43592.615104166667</v>
      </c>
      <c r="D3901" s="2">
        <v>43592.635879629626</v>
      </c>
      <c r="E3901">
        <v>39.78566</v>
      </c>
      <c r="F3901">
        <v>-105.08320000000001</v>
      </c>
      <c r="G3901">
        <v>39.785659000000003</v>
      </c>
      <c r="H3901">
        <v>-105.08320500000001</v>
      </c>
      <c r="I3901">
        <v>0</v>
      </c>
      <c r="J3901" s="1" t="s">
        <v>556</v>
      </c>
      <c r="L3901" s="1" t="s">
        <v>137</v>
      </c>
      <c r="M3901" s="1" t="s">
        <v>47</v>
      </c>
      <c r="N3901" s="1" t="s">
        <v>543</v>
      </c>
      <c r="O3901" s="1" t="s">
        <v>115</v>
      </c>
      <c r="P3901" s="1" t="s">
        <v>198</v>
      </c>
      <c r="Q3901" s="1" t="s">
        <v>544</v>
      </c>
      <c r="R3901" s="1" t="s">
        <v>48</v>
      </c>
      <c r="S3901" s="1" t="s">
        <v>79</v>
      </c>
      <c r="T3901" s="1" t="s">
        <v>205</v>
      </c>
      <c r="U3901" s="2">
        <v>43592.614583333336</v>
      </c>
      <c r="V3901">
        <v>48</v>
      </c>
      <c r="W3901">
        <v>42</v>
      </c>
      <c r="X3901">
        <v>100</v>
      </c>
      <c r="Y3901">
        <v>24.3</v>
      </c>
      <c r="Z3901">
        <v>3</v>
      </c>
      <c r="AA3901" s="1" t="s">
        <v>71</v>
      </c>
      <c r="AB3901">
        <v>17</v>
      </c>
      <c r="AC3901">
        <v>0</v>
      </c>
      <c r="AD3901" s="1" t="s">
        <v>1203</v>
      </c>
      <c r="AE3901" t="b">
        <v>0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s="1" t="s">
        <v>51</v>
      </c>
      <c r="AS3901" s="1" t="s">
        <v>51</v>
      </c>
      <c r="AT3901" s="1" t="s">
        <v>51</v>
      </c>
      <c r="AU3901" s="1" t="s">
        <v>51</v>
      </c>
    </row>
    <row r="3902" spans="1:47" x14ac:dyDescent="0.25">
      <c r="A3902" s="1" t="s">
        <v>4906</v>
      </c>
      <c r="B3902">
        <v>3</v>
      </c>
      <c r="C3902" s="2">
        <v>43592.714050925926</v>
      </c>
      <c r="D3902" s="2">
        <v>43592.734490740739</v>
      </c>
      <c r="E3902">
        <v>39.729680000000002</v>
      </c>
      <c r="F3902">
        <v>-104.82517</v>
      </c>
      <c r="G3902">
        <v>39.726219999999998</v>
      </c>
      <c r="H3902">
        <v>-104.82503</v>
      </c>
      <c r="I3902">
        <v>0.23899999999999999</v>
      </c>
      <c r="J3902" s="1" t="s">
        <v>469</v>
      </c>
      <c r="L3902" s="1" t="s">
        <v>403</v>
      </c>
      <c r="M3902" s="1" t="s">
        <v>47</v>
      </c>
      <c r="N3902" s="1" t="s">
        <v>170</v>
      </c>
      <c r="O3902" s="1" t="s">
        <v>201</v>
      </c>
      <c r="P3902" s="1" t="s">
        <v>198</v>
      </c>
      <c r="Q3902" s="1" t="s">
        <v>240</v>
      </c>
      <c r="R3902" s="1" t="s">
        <v>48</v>
      </c>
      <c r="S3902" s="1" t="s">
        <v>79</v>
      </c>
      <c r="T3902" s="1" t="s">
        <v>203</v>
      </c>
      <c r="U3902" s="2">
        <v>43592.706944444442</v>
      </c>
      <c r="V3902">
        <v>47</v>
      </c>
      <c r="W3902">
        <v>47</v>
      </c>
      <c r="X3902">
        <v>100</v>
      </c>
      <c r="Y3902">
        <v>24.28</v>
      </c>
      <c r="Z3902">
        <v>2</v>
      </c>
      <c r="AA3902" s="1" t="s">
        <v>8942</v>
      </c>
      <c r="AB3902">
        <v>0</v>
      </c>
      <c r="AC3902">
        <v>0.2</v>
      </c>
      <c r="AD3902" s="1" t="s">
        <v>1218</v>
      </c>
      <c r="AE3902" t="b">
        <v>0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s="1" t="s">
        <v>51</v>
      </c>
      <c r="AS3902" s="1" t="s">
        <v>51</v>
      </c>
      <c r="AT3902" s="1" t="s">
        <v>51</v>
      </c>
      <c r="AU3902" s="1" t="s">
        <v>51</v>
      </c>
    </row>
    <row r="3903" spans="1:47" x14ac:dyDescent="0.25">
      <c r="A3903" s="1" t="s">
        <v>5906</v>
      </c>
      <c r="B3903">
        <v>4</v>
      </c>
      <c r="C3903" s="2">
        <v>43592.742175925923</v>
      </c>
      <c r="D3903" s="2">
        <v>43592.762615740743</v>
      </c>
      <c r="E3903">
        <v>39.867609999999999</v>
      </c>
      <c r="F3903">
        <v>-105.058595</v>
      </c>
      <c r="G3903">
        <v>39.863968</v>
      </c>
      <c r="H3903">
        <v>-105.05691899999999</v>
      </c>
      <c r="I3903">
        <v>0.26700000000000002</v>
      </c>
      <c r="J3903" s="1" t="s">
        <v>5416</v>
      </c>
      <c r="L3903" s="1" t="s">
        <v>143</v>
      </c>
      <c r="M3903" s="1" t="s">
        <v>47</v>
      </c>
      <c r="N3903" s="1" t="s">
        <v>80</v>
      </c>
      <c r="O3903" s="1" t="s">
        <v>115</v>
      </c>
      <c r="P3903" s="1" t="s">
        <v>198</v>
      </c>
      <c r="Q3903" s="1" t="s">
        <v>260</v>
      </c>
      <c r="R3903" s="1" t="s">
        <v>48</v>
      </c>
      <c r="S3903" s="1" t="s">
        <v>79</v>
      </c>
      <c r="T3903" s="1" t="s">
        <v>205</v>
      </c>
      <c r="U3903" s="2">
        <v>43592.740972222222</v>
      </c>
      <c r="V3903">
        <v>48</v>
      </c>
      <c r="W3903">
        <v>46</v>
      </c>
      <c r="X3903">
        <v>100</v>
      </c>
      <c r="Y3903">
        <v>24.27</v>
      </c>
      <c r="Z3903">
        <v>6</v>
      </c>
      <c r="AA3903" s="1" t="s">
        <v>71</v>
      </c>
      <c r="AB3903">
        <v>5</v>
      </c>
      <c r="AC3903">
        <v>0</v>
      </c>
      <c r="AD3903" s="1" t="s">
        <v>965</v>
      </c>
      <c r="AE3903" t="b">
        <v>0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s="1" t="s">
        <v>51</v>
      </c>
      <c r="AS3903" s="1" t="s">
        <v>51</v>
      </c>
      <c r="AT3903" s="1" t="s">
        <v>51</v>
      </c>
      <c r="AU3903" s="1" t="s">
        <v>51</v>
      </c>
    </row>
    <row r="3904" spans="1:47" x14ac:dyDescent="0.25">
      <c r="A3904" s="1" t="s">
        <v>4978</v>
      </c>
      <c r="B3904">
        <v>3</v>
      </c>
      <c r="C3904" s="2">
        <v>43593.320810185185</v>
      </c>
      <c r="D3904" s="2">
        <v>43593.341423611113</v>
      </c>
      <c r="E3904">
        <v>39.549289999999999</v>
      </c>
      <c r="F3904">
        <v>-104.86938000000001</v>
      </c>
      <c r="G3904">
        <v>39.551549999999999</v>
      </c>
      <c r="H3904">
        <v>-104.86933999999999</v>
      </c>
      <c r="I3904">
        <v>0.156</v>
      </c>
      <c r="J3904" s="1" t="s">
        <v>424</v>
      </c>
      <c r="L3904" s="1" t="s">
        <v>265</v>
      </c>
      <c r="M3904" s="1" t="s">
        <v>47</v>
      </c>
      <c r="N3904" s="1" t="s">
        <v>127</v>
      </c>
      <c r="O3904" s="1" t="s">
        <v>121</v>
      </c>
      <c r="P3904" s="1" t="s">
        <v>198</v>
      </c>
      <c r="Q3904" s="1" t="s">
        <v>347</v>
      </c>
      <c r="R3904" s="1" t="s">
        <v>48</v>
      </c>
      <c r="S3904" s="1" t="s">
        <v>79</v>
      </c>
      <c r="T3904" s="1" t="s">
        <v>200</v>
      </c>
      <c r="U3904" s="2">
        <v>43593.325694444444</v>
      </c>
      <c r="V3904">
        <v>43</v>
      </c>
      <c r="W3904">
        <v>37</v>
      </c>
      <c r="X3904">
        <v>93</v>
      </c>
      <c r="Y3904">
        <v>24.05</v>
      </c>
      <c r="Z3904">
        <v>3</v>
      </c>
      <c r="AA3904" s="1" t="s">
        <v>58</v>
      </c>
      <c r="AB3904">
        <v>12</v>
      </c>
      <c r="AC3904">
        <v>0.04</v>
      </c>
      <c r="AD3904" s="1" t="s">
        <v>1203</v>
      </c>
      <c r="AE3904" t="b">
        <v>0</v>
      </c>
      <c r="AF3904" t="b">
        <v>0</v>
      </c>
      <c r="AG3904" t="b">
        <v>0</v>
      </c>
      <c r="AH3904" t="b">
        <v>0</v>
      </c>
      <c r="AI3904" t="b">
        <v>1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s="1" t="s">
        <v>51</v>
      </c>
      <c r="AS3904" s="1" t="s">
        <v>51</v>
      </c>
      <c r="AT3904" s="1" t="s">
        <v>51</v>
      </c>
      <c r="AU3904" s="1" t="s">
        <v>51</v>
      </c>
    </row>
    <row r="3905" spans="1:47" x14ac:dyDescent="0.25">
      <c r="A3905" s="1" t="s">
        <v>4979</v>
      </c>
      <c r="B3905">
        <v>3</v>
      </c>
      <c r="C3905" s="2">
        <v>43593.374965277777</v>
      </c>
      <c r="D3905" s="2">
        <v>43593.395590277774</v>
      </c>
      <c r="E3905">
        <v>39.846609999999998</v>
      </c>
      <c r="F3905">
        <v>-104.92395999999999</v>
      </c>
      <c r="G3905">
        <v>39.840178999999999</v>
      </c>
      <c r="H3905">
        <v>-104.930441</v>
      </c>
      <c r="I3905">
        <v>0.56200000000000006</v>
      </c>
      <c r="J3905" s="1" t="s">
        <v>589</v>
      </c>
      <c r="L3905" s="1" t="s">
        <v>129</v>
      </c>
      <c r="M3905" s="1" t="s">
        <v>47</v>
      </c>
      <c r="N3905" s="1" t="s">
        <v>313</v>
      </c>
      <c r="O3905" s="1" t="s">
        <v>147</v>
      </c>
      <c r="P3905" s="1" t="s">
        <v>198</v>
      </c>
      <c r="Q3905" s="1" t="s">
        <v>314</v>
      </c>
      <c r="R3905" s="1" t="s">
        <v>48</v>
      </c>
      <c r="S3905" s="1" t="s">
        <v>79</v>
      </c>
      <c r="T3905" s="1" t="s">
        <v>203</v>
      </c>
      <c r="U3905" s="2">
        <v>43593.373611111114</v>
      </c>
      <c r="V3905">
        <v>42</v>
      </c>
      <c r="W3905">
        <v>34</v>
      </c>
      <c r="X3905">
        <v>100</v>
      </c>
      <c r="Y3905">
        <v>24.26</v>
      </c>
      <c r="Z3905">
        <v>4</v>
      </c>
      <c r="AA3905" s="1" t="s">
        <v>58</v>
      </c>
      <c r="AB3905">
        <v>17</v>
      </c>
      <c r="AC3905">
        <v>0.04</v>
      </c>
      <c r="AD3905" s="1" t="s">
        <v>1203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s="1" t="s">
        <v>51</v>
      </c>
      <c r="AS3905" s="1" t="s">
        <v>51</v>
      </c>
      <c r="AT3905" s="1" t="s">
        <v>51</v>
      </c>
      <c r="AU3905" s="1" t="s">
        <v>51</v>
      </c>
    </row>
    <row r="3906" spans="1:47" x14ac:dyDescent="0.25">
      <c r="A3906" s="1" t="s">
        <v>4980</v>
      </c>
      <c r="B3906">
        <v>4</v>
      </c>
      <c r="C3906" s="2">
        <v>43593.437465277777</v>
      </c>
      <c r="D3906" s="2">
        <v>43593.457962962966</v>
      </c>
      <c r="E3906">
        <v>39.639291999999998</v>
      </c>
      <c r="F3906">
        <v>-104.885755</v>
      </c>
      <c r="G3906">
        <v>39.635773</v>
      </c>
      <c r="H3906">
        <v>-104.89349</v>
      </c>
      <c r="I3906">
        <v>0.47799999999999998</v>
      </c>
      <c r="J3906" s="1" t="s">
        <v>4981</v>
      </c>
      <c r="L3906" s="1" t="s">
        <v>403</v>
      </c>
      <c r="M3906" s="1" t="s">
        <v>47</v>
      </c>
      <c r="N3906" s="1" t="s">
        <v>131</v>
      </c>
      <c r="O3906" s="1" t="s">
        <v>131</v>
      </c>
      <c r="P3906" s="1" t="s">
        <v>198</v>
      </c>
      <c r="Q3906" s="1" t="s">
        <v>414</v>
      </c>
      <c r="R3906" s="1" t="s">
        <v>48</v>
      </c>
      <c r="S3906" s="1" t="s">
        <v>79</v>
      </c>
      <c r="T3906" s="1" t="s">
        <v>200</v>
      </c>
      <c r="U3906" s="2">
        <v>43593.424305555556</v>
      </c>
      <c r="V3906">
        <v>42</v>
      </c>
      <c r="W3906">
        <v>36</v>
      </c>
      <c r="X3906">
        <v>92</v>
      </c>
      <c r="Y3906">
        <v>24.07</v>
      </c>
      <c r="Z3906">
        <v>2</v>
      </c>
      <c r="AA3906" s="1" t="s">
        <v>61</v>
      </c>
      <c r="AB3906">
        <v>12</v>
      </c>
      <c r="AC3906">
        <v>0.02</v>
      </c>
      <c r="AD3906" s="1" t="s">
        <v>1203</v>
      </c>
      <c r="AE3906" t="b">
        <v>0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s="1" t="s">
        <v>51</v>
      </c>
      <c r="AS3906" s="1" t="s">
        <v>51</v>
      </c>
      <c r="AT3906" s="1" t="s">
        <v>51</v>
      </c>
      <c r="AU3906" s="1" t="s">
        <v>51</v>
      </c>
    </row>
    <row r="3907" spans="1:47" x14ac:dyDescent="0.25">
      <c r="A3907" s="1" t="s">
        <v>8699</v>
      </c>
      <c r="B3907">
        <v>3</v>
      </c>
      <c r="C3907" s="2">
        <v>43593.684895833336</v>
      </c>
      <c r="D3907" s="2">
        <v>43593.705324074072</v>
      </c>
      <c r="E3907">
        <v>39.702146999999997</v>
      </c>
      <c r="F3907">
        <v>-104.987559</v>
      </c>
      <c r="G3907">
        <v>39.701230000000002</v>
      </c>
      <c r="H3907">
        <v>-104.98754</v>
      </c>
      <c r="I3907">
        <v>6.3E-2</v>
      </c>
      <c r="J3907" s="1" t="s">
        <v>197</v>
      </c>
      <c r="K3907">
        <v>3</v>
      </c>
      <c r="L3907" s="1" t="s">
        <v>6767</v>
      </c>
      <c r="M3907" s="1" t="s">
        <v>97</v>
      </c>
      <c r="N3907" s="1" t="s">
        <v>131</v>
      </c>
      <c r="O3907" s="1" t="s">
        <v>131</v>
      </c>
      <c r="P3907" s="1" t="s">
        <v>198</v>
      </c>
      <c r="Q3907" s="1" t="s">
        <v>254</v>
      </c>
      <c r="R3907" s="1" t="s">
        <v>48</v>
      </c>
      <c r="S3907" s="1" t="s">
        <v>79</v>
      </c>
      <c r="T3907" s="1" t="s">
        <v>200</v>
      </c>
      <c r="U3907" s="2">
        <v>43593.703472222223</v>
      </c>
      <c r="V3907">
        <v>39</v>
      </c>
      <c r="W3907">
        <v>31</v>
      </c>
      <c r="X3907">
        <v>89</v>
      </c>
      <c r="Y3907">
        <v>24.13</v>
      </c>
      <c r="Z3907">
        <v>9</v>
      </c>
      <c r="AA3907" s="1" t="s">
        <v>58</v>
      </c>
      <c r="AB3907">
        <v>15</v>
      </c>
      <c r="AC3907">
        <v>0.01</v>
      </c>
      <c r="AD3907" s="1" t="s">
        <v>1203</v>
      </c>
      <c r="AE3907" t="b">
        <v>0</v>
      </c>
      <c r="AF3907" t="b">
        <v>0</v>
      </c>
      <c r="AG3907" t="b">
        <v>1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1</v>
      </c>
      <c r="AQ3907" t="b">
        <v>0</v>
      </c>
      <c r="AR3907" s="1" t="s">
        <v>51</v>
      </c>
      <c r="AS3907" s="1" t="s">
        <v>51</v>
      </c>
      <c r="AT3907" s="1" t="s">
        <v>51</v>
      </c>
      <c r="AU3907" s="1" t="s">
        <v>51</v>
      </c>
    </row>
    <row r="3908" spans="1:47" x14ac:dyDescent="0.25">
      <c r="A3908" s="1" t="s">
        <v>4907</v>
      </c>
      <c r="B3908">
        <v>4</v>
      </c>
      <c r="C3908" s="2">
        <v>43593.789039351854</v>
      </c>
      <c r="D3908" s="2">
        <v>43593.809293981481</v>
      </c>
      <c r="E3908">
        <v>39.508766999999999</v>
      </c>
      <c r="F3908">
        <v>-106.14379</v>
      </c>
      <c r="G3908">
        <v>39.532449999999997</v>
      </c>
      <c r="H3908">
        <v>-106.21558</v>
      </c>
      <c r="I3908">
        <v>4.1619999999999999</v>
      </c>
      <c r="J3908" s="1" t="s">
        <v>4908</v>
      </c>
      <c r="L3908" s="1" t="s">
        <v>129</v>
      </c>
      <c r="M3908" s="1" t="s">
        <v>47</v>
      </c>
      <c r="N3908" s="1" t="s">
        <v>174</v>
      </c>
      <c r="O3908" s="1" t="s">
        <v>126</v>
      </c>
      <c r="P3908" s="1" t="s">
        <v>198</v>
      </c>
      <c r="Q3908" s="1" t="s">
        <v>1663</v>
      </c>
      <c r="R3908" s="1" t="s">
        <v>48</v>
      </c>
      <c r="S3908" s="1" t="s">
        <v>79</v>
      </c>
      <c r="T3908" s="1" t="s">
        <v>503</v>
      </c>
      <c r="U3908" s="2">
        <v>43593.786805555559</v>
      </c>
      <c r="V3908">
        <v>29</v>
      </c>
      <c r="W3908">
        <v>29</v>
      </c>
      <c r="X3908">
        <v>96</v>
      </c>
      <c r="Y3908">
        <v>20.64</v>
      </c>
      <c r="Z3908">
        <v>0.25</v>
      </c>
      <c r="AA3908" s="1" t="s">
        <v>8942</v>
      </c>
      <c r="AB3908">
        <v>0</v>
      </c>
      <c r="AC3908">
        <v>0.23</v>
      </c>
      <c r="AD3908" s="1" t="s">
        <v>4893</v>
      </c>
      <c r="AE3908" t="b">
        <v>0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s="1" t="s">
        <v>51</v>
      </c>
      <c r="AS3908" s="1" t="s">
        <v>51</v>
      </c>
      <c r="AT3908" s="1" t="s">
        <v>51</v>
      </c>
      <c r="AU3908" s="1" t="s">
        <v>51</v>
      </c>
    </row>
    <row r="3909" spans="1:47" x14ac:dyDescent="0.25">
      <c r="A3909" s="1" t="s">
        <v>1496</v>
      </c>
      <c r="B3909">
        <v>3</v>
      </c>
      <c r="C3909" s="2">
        <v>43593.73746527778</v>
      </c>
      <c r="D3909" s="2">
        <v>43593.758101851854</v>
      </c>
      <c r="E3909">
        <v>39.531770000000002</v>
      </c>
      <c r="F3909">
        <v>-104.86793</v>
      </c>
      <c r="G3909">
        <v>39.537154000000001</v>
      </c>
      <c r="H3909">
        <v>-104.868399</v>
      </c>
      <c r="I3909">
        <v>0.373</v>
      </c>
      <c r="J3909" s="1" t="s">
        <v>572</v>
      </c>
      <c r="L3909" s="1" t="s">
        <v>265</v>
      </c>
      <c r="M3909" s="1" t="s">
        <v>47</v>
      </c>
      <c r="N3909" s="1" t="s">
        <v>173</v>
      </c>
      <c r="O3909" s="1" t="s">
        <v>121</v>
      </c>
      <c r="P3909" s="1" t="s">
        <v>198</v>
      </c>
      <c r="Q3909" s="1" t="s">
        <v>311</v>
      </c>
      <c r="R3909" s="1" t="s">
        <v>48</v>
      </c>
      <c r="S3909" s="1" t="s">
        <v>79</v>
      </c>
      <c r="T3909" s="1" t="s">
        <v>200</v>
      </c>
      <c r="U3909" s="2">
        <v>43593.745138888888</v>
      </c>
      <c r="V3909">
        <v>39</v>
      </c>
      <c r="W3909">
        <v>31</v>
      </c>
      <c r="X3909">
        <v>86</v>
      </c>
      <c r="Y3909">
        <v>24.14</v>
      </c>
      <c r="Z3909">
        <v>10</v>
      </c>
      <c r="AA3909" s="1" t="s">
        <v>58</v>
      </c>
      <c r="AB3909">
        <v>15</v>
      </c>
      <c r="AC3909">
        <v>0</v>
      </c>
      <c r="AD3909" s="1" t="s">
        <v>1203</v>
      </c>
      <c r="AE3909" t="b">
        <v>0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s="1" t="s">
        <v>51</v>
      </c>
      <c r="AS3909" s="1" t="s">
        <v>51</v>
      </c>
      <c r="AT3909" s="1" t="s">
        <v>51</v>
      </c>
      <c r="AU3909" s="1" t="s">
        <v>51</v>
      </c>
    </row>
    <row r="3910" spans="1:47" x14ac:dyDescent="0.25">
      <c r="A3910" s="1" t="s">
        <v>4950</v>
      </c>
      <c r="B3910">
        <v>3</v>
      </c>
      <c r="C3910" s="2">
        <v>43593.923402777778</v>
      </c>
      <c r="D3910" s="2">
        <v>43594.060879629629</v>
      </c>
      <c r="E3910">
        <v>39.694479000000001</v>
      </c>
      <c r="F3910">
        <v>-105.798084</v>
      </c>
      <c r="G3910">
        <v>39.694692000000003</v>
      </c>
      <c r="H3910">
        <v>-105.779318</v>
      </c>
      <c r="I3910">
        <v>0.998</v>
      </c>
      <c r="J3910" s="1" t="s">
        <v>596</v>
      </c>
      <c r="L3910" s="1" t="s">
        <v>133</v>
      </c>
      <c r="M3910" s="1" t="s">
        <v>47</v>
      </c>
      <c r="N3910" s="1" t="s">
        <v>336</v>
      </c>
      <c r="O3910" s="1" t="s">
        <v>337</v>
      </c>
      <c r="P3910" s="1" t="s">
        <v>198</v>
      </c>
      <c r="Q3910" s="1" t="s">
        <v>338</v>
      </c>
      <c r="R3910" s="1" t="s">
        <v>48</v>
      </c>
      <c r="S3910" s="1" t="s">
        <v>79</v>
      </c>
      <c r="T3910" s="1" t="s">
        <v>339</v>
      </c>
      <c r="U3910" s="2">
        <v>43593.92083333333</v>
      </c>
      <c r="V3910">
        <v>25</v>
      </c>
      <c r="W3910">
        <v>14</v>
      </c>
      <c r="X3910">
        <v>100</v>
      </c>
      <c r="Y3910">
        <v>20.68</v>
      </c>
      <c r="Z3910">
        <v>0.75</v>
      </c>
      <c r="AA3910" s="1" t="s">
        <v>68</v>
      </c>
      <c r="AB3910">
        <v>13</v>
      </c>
      <c r="AC3910">
        <v>0.01</v>
      </c>
      <c r="AD3910" s="1" t="s">
        <v>1210</v>
      </c>
      <c r="AE3910" t="b">
        <v>0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s="1" t="s">
        <v>53</v>
      </c>
      <c r="AS3910" s="1" t="s">
        <v>53</v>
      </c>
      <c r="AT3910" s="1" t="s">
        <v>53</v>
      </c>
      <c r="AU3910" s="1" t="s">
        <v>53</v>
      </c>
    </row>
    <row r="3911" spans="1:47" x14ac:dyDescent="0.25">
      <c r="A3911" s="1" t="s">
        <v>5976</v>
      </c>
      <c r="B3911">
        <v>3</v>
      </c>
      <c r="C3911" s="2">
        <v>43593.94736111111</v>
      </c>
      <c r="D3911" s="2">
        <v>43593.967824074076</v>
      </c>
      <c r="E3911">
        <v>39.125577</v>
      </c>
      <c r="F3911">
        <v>-104.86466</v>
      </c>
      <c r="G3911">
        <v>39.117998</v>
      </c>
      <c r="H3911">
        <v>-104.86589600000001</v>
      </c>
      <c r="I3911">
        <v>0.52800000000000002</v>
      </c>
      <c r="J3911" s="1" t="s">
        <v>470</v>
      </c>
      <c r="L3911" s="1" t="s">
        <v>195</v>
      </c>
      <c r="M3911" s="1" t="s">
        <v>47</v>
      </c>
      <c r="N3911" s="1" t="s">
        <v>447</v>
      </c>
      <c r="O3911" s="1" t="s">
        <v>193</v>
      </c>
      <c r="P3911" s="1" t="s">
        <v>198</v>
      </c>
      <c r="Q3911" s="1" t="s">
        <v>448</v>
      </c>
      <c r="R3911" s="1" t="s">
        <v>48</v>
      </c>
      <c r="S3911" s="1" t="s">
        <v>79</v>
      </c>
      <c r="T3911" s="1" t="s">
        <v>234</v>
      </c>
      <c r="U3911" s="2">
        <v>43593.948611111111</v>
      </c>
      <c r="V3911">
        <v>32</v>
      </c>
      <c r="W3911">
        <v>22</v>
      </c>
      <c r="X3911">
        <v>100</v>
      </c>
      <c r="Y3911">
        <v>23.57</v>
      </c>
      <c r="Z3911">
        <v>4</v>
      </c>
      <c r="AA3911" s="1" t="s">
        <v>58</v>
      </c>
      <c r="AB3911">
        <v>15</v>
      </c>
      <c r="AC3911">
        <v>0</v>
      </c>
      <c r="AD3911" s="1" t="s">
        <v>1210</v>
      </c>
      <c r="AE3911" t="b">
        <v>0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s="1" t="s">
        <v>53</v>
      </c>
      <c r="AS3911" s="1" t="s">
        <v>53</v>
      </c>
      <c r="AT3911" s="1" t="s">
        <v>53</v>
      </c>
      <c r="AU3911" s="1" t="s">
        <v>53</v>
      </c>
    </row>
    <row r="3912" spans="1:47" x14ac:dyDescent="0.25">
      <c r="A3912" s="1" t="s">
        <v>9417</v>
      </c>
      <c r="B3912">
        <v>2</v>
      </c>
      <c r="C3912" s="2">
        <v>43593.955694444441</v>
      </c>
      <c r="D3912" s="2">
        <v>43593.974872685183</v>
      </c>
      <c r="E3912">
        <v>39.18985</v>
      </c>
      <c r="F3912">
        <v>-104.85064</v>
      </c>
      <c r="G3912">
        <v>39.186430000000001</v>
      </c>
      <c r="H3912">
        <v>-104.85043</v>
      </c>
      <c r="I3912">
        <v>0.23699999999999999</v>
      </c>
      <c r="J3912" s="1" t="s">
        <v>455</v>
      </c>
      <c r="L3912" s="1" t="s">
        <v>326</v>
      </c>
      <c r="M3912" s="1" t="s">
        <v>47</v>
      </c>
      <c r="N3912" s="1" t="s">
        <v>86</v>
      </c>
      <c r="O3912" s="1" t="s">
        <v>121</v>
      </c>
      <c r="P3912" s="1" t="s">
        <v>198</v>
      </c>
      <c r="Q3912" s="1" t="s">
        <v>222</v>
      </c>
      <c r="R3912" s="1" t="s">
        <v>48</v>
      </c>
      <c r="S3912" s="1" t="s">
        <v>79</v>
      </c>
      <c r="T3912" s="1" t="s">
        <v>223</v>
      </c>
      <c r="U3912" s="2">
        <v>43593.95416666667</v>
      </c>
      <c r="V3912">
        <v>28</v>
      </c>
      <c r="W3912">
        <v>17</v>
      </c>
      <c r="X3912">
        <v>100</v>
      </c>
      <c r="Y3912">
        <v>23.16</v>
      </c>
      <c r="Z3912">
        <v>4</v>
      </c>
      <c r="AA3912" s="1" t="s">
        <v>58</v>
      </c>
      <c r="AB3912">
        <v>16</v>
      </c>
      <c r="AC3912">
        <v>0</v>
      </c>
      <c r="AD3912" s="1" t="s">
        <v>1210</v>
      </c>
      <c r="AE3912" t="b">
        <v>0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s="1" t="s">
        <v>53</v>
      </c>
      <c r="AS3912" s="1" t="s">
        <v>53</v>
      </c>
      <c r="AT3912" s="1" t="s">
        <v>53</v>
      </c>
      <c r="AU3912" s="1" t="s">
        <v>53</v>
      </c>
    </row>
    <row r="3913" spans="1:47" x14ac:dyDescent="0.25">
      <c r="A3913" s="1" t="s">
        <v>4874</v>
      </c>
      <c r="B3913">
        <v>4</v>
      </c>
      <c r="C3913" s="2">
        <v>43593.955694444441</v>
      </c>
      <c r="D3913" s="2">
        <v>43593.974872685183</v>
      </c>
      <c r="E3913">
        <v>39.74671</v>
      </c>
      <c r="F3913">
        <v>-105.43701</v>
      </c>
      <c r="G3913">
        <v>39.742620000000002</v>
      </c>
      <c r="H3913">
        <v>-105.43115</v>
      </c>
      <c r="I3913">
        <v>0.42</v>
      </c>
      <c r="J3913" s="1" t="s">
        <v>3254</v>
      </c>
      <c r="L3913" s="1" t="s">
        <v>166</v>
      </c>
      <c r="M3913" s="1" t="s">
        <v>47</v>
      </c>
      <c r="N3913" s="1" t="s">
        <v>506</v>
      </c>
      <c r="O3913" s="1" t="s">
        <v>337</v>
      </c>
      <c r="P3913" s="1" t="s">
        <v>198</v>
      </c>
      <c r="Q3913" s="1" t="s">
        <v>507</v>
      </c>
      <c r="R3913" s="1" t="s">
        <v>48</v>
      </c>
      <c r="S3913" s="1" t="s">
        <v>79</v>
      </c>
      <c r="T3913" s="1" t="s">
        <v>339</v>
      </c>
      <c r="U3913" s="2">
        <v>43593.953472222223</v>
      </c>
      <c r="V3913">
        <v>25</v>
      </c>
      <c r="W3913">
        <v>14</v>
      </c>
      <c r="X3913">
        <v>96</v>
      </c>
      <c r="Y3913">
        <v>20.69</v>
      </c>
      <c r="Z3913">
        <v>1</v>
      </c>
      <c r="AA3913" s="1" t="s">
        <v>68</v>
      </c>
      <c r="AB3913">
        <v>12</v>
      </c>
      <c r="AC3913">
        <v>0.04</v>
      </c>
      <c r="AD3913" s="1" t="s">
        <v>1210</v>
      </c>
      <c r="AE3913" t="b">
        <v>0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1</v>
      </c>
      <c r="AO3913" t="b">
        <v>0</v>
      </c>
      <c r="AP3913" t="b">
        <v>0</v>
      </c>
      <c r="AQ3913" t="b">
        <v>0</v>
      </c>
      <c r="AR3913" s="1" t="s">
        <v>53</v>
      </c>
      <c r="AS3913" s="1" t="s">
        <v>53</v>
      </c>
      <c r="AT3913" s="1" t="s">
        <v>53</v>
      </c>
      <c r="AU3913" s="1" t="s">
        <v>53</v>
      </c>
    </row>
    <row r="3914" spans="1:47" x14ac:dyDescent="0.25">
      <c r="A3914" s="1" t="s">
        <v>8700</v>
      </c>
      <c r="B3914">
        <v>4</v>
      </c>
      <c r="C3914" s="2">
        <v>43593.955694444441</v>
      </c>
      <c r="D3914" s="2">
        <v>43593.974872685183</v>
      </c>
      <c r="E3914">
        <v>39.742620000000002</v>
      </c>
      <c r="F3914">
        <v>-105.43115</v>
      </c>
      <c r="G3914">
        <v>39.74671</v>
      </c>
      <c r="H3914">
        <v>-105.43701</v>
      </c>
      <c r="I3914">
        <v>0.42</v>
      </c>
      <c r="J3914" s="1" t="s">
        <v>4019</v>
      </c>
      <c r="K3914">
        <v>39327</v>
      </c>
      <c r="L3914" s="1" t="s">
        <v>6567</v>
      </c>
      <c r="M3914" s="1" t="s">
        <v>97</v>
      </c>
      <c r="N3914" s="1" t="s">
        <v>506</v>
      </c>
      <c r="O3914" s="1" t="s">
        <v>337</v>
      </c>
      <c r="P3914" s="1" t="s">
        <v>198</v>
      </c>
      <c r="Q3914" s="1" t="s">
        <v>507</v>
      </c>
      <c r="R3914" s="1" t="s">
        <v>48</v>
      </c>
      <c r="S3914" s="1" t="s">
        <v>79</v>
      </c>
      <c r="T3914" s="1" t="s">
        <v>339</v>
      </c>
      <c r="U3914" s="2">
        <v>43593.953472222223</v>
      </c>
      <c r="V3914">
        <v>25</v>
      </c>
      <c r="W3914">
        <v>14</v>
      </c>
      <c r="X3914">
        <v>96</v>
      </c>
      <c r="Y3914">
        <v>20.69</v>
      </c>
      <c r="Z3914">
        <v>1</v>
      </c>
      <c r="AA3914" s="1" t="s">
        <v>68</v>
      </c>
      <c r="AB3914">
        <v>12</v>
      </c>
      <c r="AC3914">
        <v>0.04</v>
      </c>
      <c r="AD3914" s="1" t="s">
        <v>1210</v>
      </c>
      <c r="AE3914" t="b">
        <v>0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1</v>
      </c>
      <c r="AO3914" t="b">
        <v>0</v>
      </c>
      <c r="AP3914" t="b">
        <v>0</v>
      </c>
      <c r="AQ3914" t="b">
        <v>0</v>
      </c>
      <c r="AR3914" s="1" t="s">
        <v>53</v>
      </c>
      <c r="AS3914" s="1" t="s">
        <v>53</v>
      </c>
      <c r="AT3914" s="1" t="s">
        <v>53</v>
      </c>
      <c r="AU3914" s="1" t="s">
        <v>53</v>
      </c>
    </row>
    <row r="3915" spans="1:47" x14ac:dyDescent="0.25">
      <c r="A3915" s="1" t="s">
        <v>4982</v>
      </c>
      <c r="B3915">
        <v>4</v>
      </c>
      <c r="C3915" s="2">
        <v>43593.955694444441</v>
      </c>
      <c r="D3915" s="2">
        <v>43593.974872685183</v>
      </c>
      <c r="E3915">
        <v>39.746279999999999</v>
      </c>
      <c r="F3915">
        <v>-105.39774</v>
      </c>
      <c r="G3915">
        <v>39.745930000000001</v>
      </c>
      <c r="H3915">
        <v>-105.39765</v>
      </c>
      <c r="I3915">
        <v>2.5000000000000001E-2</v>
      </c>
      <c r="J3915" s="1" t="s">
        <v>3916</v>
      </c>
      <c r="L3915" s="1" t="s">
        <v>1709</v>
      </c>
      <c r="M3915" s="1" t="s">
        <v>47</v>
      </c>
      <c r="N3915" s="1" t="s">
        <v>269</v>
      </c>
      <c r="O3915" s="1" t="s">
        <v>115</v>
      </c>
      <c r="P3915" s="1" t="s">
        <v>198</v>
      </c>
      <c r="Q3915" s="1" t="s">
        <v>349</v>
      </c>
      <c r="R3915" s="1" t="s">
        <v>48</v>
      </c>
      <c r="S3915" s="1" t="s">
        <v>79</v>
      </c>
      <c r="T3915" s="1" t="s">
        <v>324</v>
      </c>
      <c r="U3915" s="2">
        <v>43593.95416666667</v>
      </c>
      <c r="V3915">
        <v>36</v>
      </c>
      <c r="W3915">
        <v>29</v>
      </c>
      <c r="X3915">
        <v>93</v>
      </c>
      <c r="Y3915">
        <v>24.8</v>
      </c>
      <c r="Z3915">
        <v>5</v>
      </c>
      <c r="AA3915" s="1" t="s">
        <v>59</v>
      </c>
      <c r="AB3915">
        <v>8</v>
      </c>
      <c r="AC3915">
        <v>0.03</v>
      </c>
      <c r="AD3915" s="1" t="s">
        <v>1203</v>
      </c>
      <c r="AE3915" t="b">
        <v>0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1</v>
      </c>
      <c r="AQ3915" t="b">
        <v>0</v>
      </c>
      <c r="AR3915" s="1" t="s">
        <v>53</v>
      </c>
      <c r="AS3915" s="1" t="s">
        <v>53</v>
      </c>
      <c r="AT3915" s="1" t="s">
        <v>53</v>
      </c>
      <c r="AU3915" s="1" t="s">
        <v>53</v>
      </c>
    </row>
    <row r="3916" spans="1:47" x14ac:dyDescent="0.25">
      <c r="A3916" s="1" t="s">
        <v>8519</v>
      </c>
      <c r="B3916">
        <v>3</v>
      </c>
      <c r="C3916" s="2">
        <v>43594.187465277777</v>
      </c>
      <c r="D3916" s="2">
        <v>43594.208032407405</v>
      </c>
      <c r="E3916">
        <v>39.604871000000003</v>
      </c>
      <c r="F3916">
        <v>-105.22938000000001</v>
      </c>
      <c r="G3916">
        <v>39.602874999999997</v>
      </c>
      <c r="H3916">
        <v>-105.22924</v>
      </c>
      <c r="I3916">
        <v>0.13800000000000001</v>
      </c>
      <c r="J3916" s="1" t="s">
        <v>8520</v>
      </c>
      <c r="K3916">
        <v>6060</v>
      </c>
      <c r="L3916" s="1" t="s">
        <v>6656</v>
      </c>
      <c r="M3916" s="1" t="s">
        <v>97</v>
      </c>
      <c r="N3916" s="1" t="s">
        <v>179</v>
      </c>
      <c r="O3916" s="1" t="s">
        <v>115</v>
      </c>
      <c r="P3916" s="1" t="s">
        <v>198</v>
      </c>
      <c r="Q3916" s="1" t="s">
        <v>8521</v>
      </c>
      <c r="R3916" s="1" t="s">
        <v>48</v>
      </c>
      <c r="S3916" s="1" t="s">
        <v>79</v>
      </c>
      <c r="T3916" s="1" t="s">
        <v>205</v>
      </c>
      <c r="U3916" s="2">
        <v>43594.191666666666</v>
      </c>
      <c r="V3916">
        <v>32</v>
      </c>
      <c r="W3916">
        <v>24</v>
      </c>
      <c r="X3916">
        <v>100</v>
      </c>
      <c r="Y3916">
        <v>24.46</v>
      </c>
      <c r="Z3916">
        <v>4</v>
      </c>
      <c r="AA3916" s="1" t="s">
        <v>58</v>
      </c>
      <c r="AB3916">
        <v>9</v>
      </c>
      <c r="AC3916">
        <v>0</v>
      </c>
      <c r="AD3916" s="1" t="s">
        <v>1210</v>
      </c>
      <c r="AE3916" t="b">
        <v>0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s="1" t="s">
        <v>53</v>
      </c>
      <c r="AS3916" s="1" t="s">
        <v>53</v>
      </c>
      <c r="AT3916" s="1" t="s">
        <v>53</v>
      </c>
      <c r="AU3916" s="1" t="s">
        <v>51</v>
      </c>
    </row>
    <row r="3917" spans="1:47" x14ac:dyDescent="0.25">
      <c r="A3917" s="1" t="s">
        <v>8522</v>
      </c>
      <c r="B3917">
        <v>4</v>
      </c>
      <c r="C3917" s="2">
        <v>43594.242164351854</v>
      </c>
      <c r="D3917" s="2">
        <v>43594.262256944443</v>
      </c>
      <c r="E3917">
        <v>39.615949999999998</v>
      </c>
      <c r="F3917">
        <v>-105.23241</v>
      </c>
      <c r="G3917">
        <v>39.610470999999997</v>
      </c>
      <c r="H3917">
        <v>-105.231685</v>
      </c>
      <c r="I3917">
        <v>0.38100000000000001</v>
      </c>
      <c r="J3917" s="1" t="s">
        <v>8523</v>
      </c>
      <c r="K3917">
        <v>5599</v>
      </c>
      <c r="L3917" s="1" t="s">
        <v>8524</v>
      </c>
      <c r="M3917" s="1" t="s">
        <v>97</v>
      </c>
      <c r="N3917" s="1" t="s">
        <v>8525</v>
      </c>
      <c r="O3917" s="1" t="s">
        <v>115</v>
      </c>
      <c r="P3917" s="1" t="s">
        <v>198</v>
      </c>
      <c r="Q3917" s="1" t="s">
        <v>8526</v>
      </c>
      <c r="R3917" s="1" t="s">
        <v>48</v>
      </c>
      <c r="S3917" s="1" t="s">
        <v>79</v>
      </c>
      <c r="T3917" s="1" t="s">
        <v>205</v>
      </c>
      <c r="U3917" s="2">
        <v>43594.245138888888</v>
      </c>
      <c r="V3917">
        <v>32</v>
      </c>
      <c r="W3917">
        <v>24</v>
      </c>
      <c r="X3917">
        <v>100</v>
      </c>
      <c r="Y3917">
        <v>24.46</v>
      </c>
      <c r="Z3917">
        <v>1</v>
      </c>
      <c r="AA3917" s="1" t="s">
        <v>58</v>
      </c>
      <c r="AB3917">
        <v>10</v>
      </c>
      <c r="AC3917">
        <v>0</v>
      </c>
      <c r="AD3917" s="1" t="s">
        <v>1210</v>
      </c>
      <c r="AE3917" t="b">
        <v>0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s="1" t="s">
        <v>53</v>
      </c>
      <c r="AS3917" s="1" t="s">
        <v>51</v>
      </c>
      <c r="AT3917" s="1" t="s">
        <v>51</v>
      </c>
      <c r="AU3917" s="1" t="s">
        <v>51</v>
      </c>
    </row>
    <row r="3918" spans="1:47" x14ac:dyDescent="0.25">
      <c r="A3918" s="1" t="s">
        <v>6069</v>
      </c>
      <c r="B3918">
        <v>3</v>
      </c>
      <c r="C3918" s="2">
        <v>43594.266655092593</v>
      </c>
      <c r="D3918" s="2">
        <v>43594.441435185188</v>
      </c>
      <c r="E3918">
        <v>39.461030999999998</v>
      </c>
      <c r="F3918">
        <v>-104.87428</v>
      </c>
      <c r="G3918">
        <v>39.466059999999999</v>
      </c>
      <c r="H3918">
        <v>-104.87342</v>
      </c>
      <c r="I3918">
        <v>0.35</v>
      </c>
      <c r="J3918" s="1" t="s">
        <v>460</v>
      </c>
      <c r="L3918" s="1" t="s">
        <v>265</v>
      </c>
      <c r="M3918" s="1" t="s">
        <v>47</v>
      </c>
      <c r="N3918" s="1" t="s">
        <v>173</v>
      </c>
      <c r="O3918" s="1" t="s">
        <v>121</v>
      </c>
      <c r="P3918" s="1" t="s">
        <v>198</v>
      </c>
      <c r="Q3918" s="1" t="s">
        <v>311</v>
      </c>
      <c r="R3918" s="1" t="s">
        <v>48</v>
      </c>
      <c r="S3918" s="1" t="s">
        <v>79</v>
      </c>
      <c r="T3918" s="1" t="s">
        <v>200</v>
      </c>
      <c r="U3918" s="2">
        <v>43594.26458333333</v>
      </c>
      <c r="V3918">
        <v>32</v>
      </c>
      <c r="W3918">
        <v>24</v>
      </c>
      <c r="X3918">
        <v>92</v>
      </c>
      <c r="Y3918">
        <v>24.23</v>
      </c>
      <c r="Z3918">
        <v>6</v>
      </c>
      <c r="AA3918" s="1" t="s">
        <v>58</v>
      </c>
      <c r="AB3918">
        <v>10</v>
      </c>
      <c r="AC3918">
        <v>0</v>
      </c>
      <c r="AD3918" s="1" t="s">
        <v>1210</v>
      </c>
      <c r="AE3918" t="b">
        <v>0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s="1" t="s">
        <v>51</v>
      </c>
      <c r="AS3918" s="1" t="s">
        <v>51</v>
      </c>
      <c r="AT3918" s="1" t="s">
        <v>51</v>
      </c>
      <c r="AU3918" s="1" t="s">
        <v>51</v>
      </c>
    </row>
    <row r="3919" spans="1:47" x14ac:dyDescent="0.25">
      <c r="A3919" s="1" t="s">
        <v>8778</v>
      </c>
      <c r="B3919">
        <v>3</v>
      </c>
      <c r="C3919" s="2">
        <v>43594.270821759259</v>
      </c>
      <c r="D3919" s="2">
        <v>43594.467824074076</v>
      </c>
      <c r="E3919">
        <v>38.549852999999999</v>
      </c>
      <c r="F3919">
        <v>-106.27112099999999</v>
      </c>
      <c r="G3919">
        <v>38.549923999999997</v>
      </c>
      <c r="H3919">
        <v>-106.267769</v>
      </c>
      <c r="I3919">
        <v>0.18099999999999999</v>
      </c>
      <c r="J3919" s="1" t="s">
        <v>3085</v>
      </c>
      <c r="K3919">
        <v>20693</v>
      </c>
      <c r="L3919" s="1" t="s">
        <v>6595</v>
      </c>
      <c r="M3919" s="1" t="s">
        <v>47</v>
      </c>
      <c r="N3919" s="1" t="s">
        <v>87</v>
      </c>
      <c r="O3919" s="1" t="s">
        <v>466</v>
      </c>
      <c r="P3919" s="1" t="s">
        <v>198</v>
      </c>
      <c r="Q3919" s="1" t="s">
        <v>6800</v>
      </c>
      <c r="R3919" s="1" t="s">
        <v>48</v>
      </c>
      <c r="S3919" s="1" t="s">
        <v>79</v>
      </c>
      <c r="T3919" s="1" t="s">
        <v>4029</v>
      </c>
      <c r="U3919" s="2">
        <v>43594.274305555555</v>
      </c>
      <c r="V3919">
        <v>31</v>
      </c>
      <c r="X3919">
        <v>94</v>
      </c>
      <c r="Y3919">
        <v>22.82</v>
      </c>
      <c r="Z3919">
        <v>7</v>
      </c>
      <c r="AA3919" s="1" t="s">
        <v>69</v>
      </c>
      <c r="AD3919" s="1" t="s">
        <v>965</v>
      </c>
      <c r="AE3919" t="b">
        <v>0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s="1" t="s">
        <v>51</v>
      </c>
      <c r="AS3919" s="1" t="s">
        <v>51</v>
      </c>
      <c r="AT3919" s="1" t="s">
        <v>51</v>
      </c>
      <c r="AU3919" s="1" t="s">
        <v>51</v>
      </c>
    </row>
    <row r="3920" spans="1:47" x14ac:dyDescent="0.25">
      <c r="A3920" s="1" t="s">
        <v>8779</v>
      </c>
      <c r="B3920">
        <v>3</v>
      </c>
      <c r="C3920" s="2">
        <v>43594.270821759259</v>
      </c>
      <c r="D3920" s="2">
        <v>43594.467824074076</v>
      </c>
      <c r="E3920">
        <v>38.549923999999997</v>
      </c>
      <c r="F3920">
        <v>-106.267769</v>
      </c>
      <c r="G3920">
        <v>38.549852999999999</v>
      </c>
      <c r="H3920">
        <v>-106.27112099999999</v>
      </c>
      <c r="I3920">
        <v>0.18099999999999999</v>
      </c>
      <c r="J3920" s="1" t="s">
        <v>434</v>
      </c>
      <c r="K3920">
        <v>20577</v>
      </c>
      <c r="L3920" s="1" t="s">
        <v>6595</v>
      </c>
      <c r="M3920" s="1" t="s">
        <v>47</v>
      </c>
      <c r="N3920" s="1" t="s">
        <v>87</v>
      </c>
      <c r="O3920" s="1" t="s">
        <v>466</v>
      </c>
      <c r="P3920" s="1" t="s">
        <v>198</v>
      </c>
      <c r="Q3920" s="1" t="s">
        <v>6800</v>
      </c>
      <c r="R3920" s="1" t="s">
        <v>48</v>
      </c>
      <c r="S3920" s="1" t="s">
        <v>79</v>
      </c>
      <c r="T3920" s="1" t="s">
        <v>4029</v>
      </c>
      <c r="U3920" s="2">
        <v>43594.274305555555</v>
      </c>
      <c r="V3920">
        <v>31</v>
      </c>
      <c r="X3920">
        <v>94</v>
      </c>
      <c r="Y3920">
        <v>22.82</v>
      </c>
      <c r="Z3920">
        <v>7</v>
      </c>
      <c r="AA3920" s="1" t="s">
        <v>69</v>
      </c>
      <c r="AD3920" s="1" t="s">
        <v>965</v>
      </c>
      <c r="AE3920" t="b">
        <v>0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s="1" t="s">
        <v>51</v>
      </c>
      <c r="AS3920" s="1" t="s">
        <v>51</v>
      </c>
      <c r="AT3920" s="1" t="s">
        <v>51</v>
      </c>
      <c r="AU3920" s="1" t="s">
        <v>51</v>
      </c>
    </row>
    <row r="3921" spans="1:47" x14ac:dyDescent="0.25">
      <c r="A3921" s="1" t="s">
        <v>8527</v>
      </c>
      <c r="B3921">
        <v>3</v>
      </c>
      <c r="C3921" s="2">
        <v>43594.316655092596</v>
      </c>
      <c r="D3921" s="2">
        <v>43594.337268518517</v>
      </c>
      <c r="E3921">
        <v>39.780119999999997</v>
      </c>
      <c r="F3921">
        <v>-104.95188899999999</v>
      </c>
      <c r="G3921">
        <v>39.780119999999997</v>
      </c>
      <c r="H3921">
        <v>-104.951562</v>
      </c>
      <c r="I3921">
        <v>1.7000000000000001E-2</v>
      </c>
      <c r="J3921" s="1" t="s">
        <v>1004</v>
      </c>
      <c r="K3921">
        <v>2803</v>
      </c>
      <c r="L3921" s="1" t="s">
        <v>6790</v>
      </c>
      <c r="M3921" s="1" t="s">
        <v>47</v>
      </c>
      <c r="N3921" s="1" t="s">
        <v>131</v>
      </c>
      <c r="O3921" s="1" t="s">
        <v>131</v>
      </c>
      <c r="P3921" s="1" t="s">
        <v>198</v>
      </c>
      <c r="Q3921" s="1" t="s">
        <v>6791</v>
      </c>
      <c r="R3921" s="1" t="s">
        <v>48</v>
      </c>
      <c r="S3921" s="1" t="s">
        <v>79</v>
      </c>
      <c r="T3921" s="1" t="s">
        <v>205</v>
      </c>
      <c r="U3921" s="2">
        <v>43594.364583333336</v>
      </c>
      <c r="V3921">
        <v>32</v>
      </c>
      <c r="W3921">
        <v>27</v>
      </c>
      <c r="X3921">
        <v>100</v>
      </c>
      <c r="Y3921">
        <v>24.49</v>
      </c>
      <c r="Z3921">
        <v>1</v>
      </c>
      <c r="AA3921" s="1" t="s">
        <v>60</v>
      </c>
      <c r="AB3921">
        <v>5</v>
      </c>
      <c r="AC3921">
        <v>0</v>
      </c>
      <c r="AD3921" s="1" t="s">
        <v>1210</v>
      </c>
      <c r="AE3921" t="b">
        <v>0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s="1" t="s">
        <v>51</v>
      </c>
      <c r="AS3921" s="1" t="s">
        <v>51</v>
      </c>
      <c r="AT3921" s="1" t="s">
        <v>51</v>
      </c>
      <c r="AU3921" s="1" t="s">
        <v>51</v>
      </c>
    </row>
    <row r="3922" spans="1:47" x14ac:dyDescent="0.25">
      <c r="A3922" s="1" t="s">
        <v>6070</v>
      </c>
      <c r="B3922">
        <v>3</v>
      </c>
      <c r="C3922" s="2">
        <v>43594.323414351849</v>
      </c>
      <c r="D3922" s="2">
        <v>43594.344212962962</v>
      </c>
      <c r="E3922">
        <v>39.937246999999999</v>
      </c>
      <c r="F3922">
        <v>-104.98793000000001</v>
      </c>
      <c r="G3922">
        <v>39.920943999999999</v>
      </c>
      <c r="H3922">
        <v>-104.98777</v>
      </c>
      <c r="I3922">
        <v>1.1259999999999999</v>
      </c>
      <c r="J3922" s="1" t="s">
        <v>438</v>
      </c>
      <c r="L3922" s="1" t="s">
        <v>195</v>
      </c>
      <c r="M3922" s="1" t="s">
        <v>47</v>
      </c>
      <c r="N3922" s="1" t="s">
        <v>408</v>
      </c>
      <c r="O3922" s="1" t="s">
        <v>147</v>
      </c>
      <c r="P3922" s="1" t="s">
        <v>198</v>
      </c>
      <c r="Q3922" s="1" t="s">
        <v>409</v>
      </c>
      <c r="R3922" s="1" t="s">
        <v>48</v>
      </c>
      <c r="S3922" s="1" t="s">
        <v>79</v>
      </c>
      <c r="T3922" s="1" t="s">
        <v>272</v>
      </c>
      <c r="U3922" s="2">
        <v>43594.316666666666</v>
      </c>
      <c r="V3922">
        <v>33</v>
      </c>
      <c r="W3922">
        <v>33</v>
      </c>
      <c r="X3922">
        <v>96</v>
      </c>
      <c r="Y3922">
        <v>25.01</v>
      </c>
      <c r="Z3922">
        <v>2</v>
      </c>
      <c r="AA3922" s="1" t="s">
        <v>63</v>
      </c>
      <c r="AB3922">
        <v>3</v>
      </c>
      <c r="AC3922">
        <v>0</v>
      </c>
      <c r="AD3922" s="1" t="s">
        <v>1210</v>
      </c>
      <c r="AE3922" t="b">
        <v>0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s="1" t="s">
        <v>51</v>
      </c>
      <c r="AS3922" s="1" t="s">
        <v>51</v>
      </c>
      <c r="AT3922" s="1" t="s">
        <v>51</v>
      </c>
      <c r="AU3922" s="1" t="s">
        <v>51</v>
      </c>
    </row>
    <row r="3923" spans="1:47" x14ac:dyDescent="0.25">
      <c r="A3923" s="1" t="s">
        <v>4889</v>
      </c>
      <c r="B3923">
        <v>3</v>
      </c>
      <c r="C3923" s="2">
        <v>43594.385914351849</v>
      </c>
      <c r="D3923" s="2">
        <v>43594.406724537039</v>
      </c>
      <c r="E3923">
        <v>40.163930000000001</v>
      </c>
      <c r="F3923">
        <v>-104.97946</v>
      </c>
      <c r="G3923">
        <v>40.155583999999998</v>
      </c>
      <c r="H3923">
        <v>-104.97918</v>
      </c>
      <c r="I3923">
        <v>0.57699999999999996</v>
      </c>
      <c r="J3923" s="1" t="s">
        <v>536</v>
      </c>
      <c r="L3923" s="1" t="s">
        <v>172</v>
      </c>
      <c r="M3923" s="1" t="s">
        <v>47</v>
      </c>
      <c r="N3923" s="1" t="s">
        <v>208</v>
      </c>
      <c r="O3923" s="1" t="s">
        <v>209</v>
      </c>
      <c r="P3923" s="1" t="s">
        <v>198</v>
      </c>
      <c r="Q3923" s="1" t="s">
        <v>210</v>
      </c>
      <c r="R3923" s="1" t="s">
        <v>48</v>
      </c>
      <c r="S3923" s="1" t="s">
        <v>79</v>
      </c>
      <c r="T3923" s="1" t="s">
        <v>211</v>
      </c>
      <c r="U3923" s="2">
        <v>43594.385416666664</v>
      </c>
      <c r="V3923">
        <v>36</v>
      </c>
      <c r="W3923">
        <v>31</v>
      </c>
      <c r="X3923">
        <v>91</v>
      </c>
      <c r="Y3923">
        <v>25.07</v>
      </c>
      <c r="Z3923">
        <v>3</v>
      </c>
      <c r="AA3923" s="1" t="s">
        <v>72</v>
      </c>
      <c r="AB3923">
        <v>6</v>
      </c>
      <c r="AC3923">
        <v>0.02</v>
      </c>
      <c r="AD3923" s="1" t="s">
        <v>1210</v>
      </c>
      <c r="AE3923" t="b">
        <v>0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s="1" t="s">
        <v>51</v>
      </c>
      <c r="AS3923" s="1" t="s">
        <v>51</v>
      </c>
      <c r="AT3923" s="1" t="s">
        <v>51</v>
      </c>
      <c r="AU3923" s="1" t="s">
        <v>51</v>
      </c>
    </row>
    <row r="3924" spans="1:47" x14ac:dyDescent="0.25">
      <c r="A3924" s="1" t="s">
        <v>4880</v>
      </c>
      <c r="B3924">
        <v>3</v>
      </c>
      <c r="C3924" s="2">
        <v>43594.393206018518</v>
      </c>
      <c r="D3924" s="2">
        <v>43594.413668981484</v>
      </c>
      <c r="E3924">
        <v>40.1569</v>
      </c>
      <c r="F3924">
        <v>-104.97871000000001</v>
      </c>
      <c r="G3924">
        <v>40.160758000000001</v>
      </c>
      <c r="H3924">
        <v>-104.97873</v>
      </c>
      <c r="I3924">
        <v>0.26700000000000002</v>
      </c>
      <c r="J3924" s="1" t="s">
        <v>536</v>
      </c>
      <c r="L3924" s="1" t="s">
        <v>265</v>
      </c>
      <c r="M3924" s="1" t="s">
        <v>47</v>
      </c>
      <c r="N3924" s="1" t="s">
        <v>208</v>
      </c>
      <c r="O3924" s="1" t="s">
        <v>209</v>
      </c>
      <c r="P3924" s="1" t="s">
        <v>198</v>
      </c>
      <c r="Q3924" s="1" t="s">
        <v>210</v>
      </c>
      <c r="R3924" s="1" t="s">
        <v>48</v>
      </c>
      <c r="S3924" s="1" t="s">
        <v>79</v>
      </c>
      <c r="T3924" s="1" t="s">
        <v>211</v>
      </c>
      <c r="U3924" s="2">
        <v>43594.399305555555</v>
      </c>
      <c r="V3924">
        <v>36</v>
      </c>
      <c r="W3924">
        <v>31</v>
      </c>
      <c r="X3924">
        <v>91</v>
      </c>
      <c r="Y3924">
        <v>25.07</v>
      </c>
      <c r="Z3924">
        <v>4</v>
      </c>
      <c r="AA3924" s="1" t="s">
        <v>68</v>
      </c>
      <c r="AB3924">
        <v>6</v>
      </c>
      <c r="AC3924">
        <v>0.03</v>
      </c>
      <c r="AD3924" s="1" t="s">
        <v>1210</v>
      </c>
      <c r="AE3924" t="b">
        <v>0</v>
      </c>
      <c r="AF3924" t="b">
        <v>0</v>
      </c>
      <c r="AG3924" t="b">
        <v>0</v>
      </c>
      <c r="AH3924" t="b">
        <v>0</v>
      </c>
      <c r="AI3924" t="b">
        <v>1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s="1" t="s">
        <v>51</v>
      </c>
      <c r="AS3924" s="1" t="s">
        <v>51</v>
      </c>
      <c r="AT3924" s="1" t="s">
        <v>51</v>
      </c>
      <c r="AU3924" s="1" t="s">
        <v>51</v>
      </c>
    </row>
    <row r="3925" spans="1:47" x14ac:dyDescent="0.25">
      <c r="A3925" s="1" t="s">
        <v>7598</v>
      </c>
      <c r="B3925">
        <v>3</v>
      </c>
      <c r="C3925" s="2">
        <v>43594.537488425929</v>
      </c>
      <c r="D3925" s="2">
        <v>43594.557962962965</v>
      </c>
      <c r="E3925">
        <v>39.798333</v>
      </c>
      <c r="F3925">
        <v>-108.76808699999999</v>
      </c>
      <c r="G3925">
        <v>39.796289999999999</v>
      </c>
      <c r="H3925">
        <v>-108.768597</v>
      </c>
      <c r="I3925">
        <v>0.14399999999999999</v>
      </c>
      <c r="J3925" s="1" t="s">
        <v>4550</v>
      </c>
      <c r="K3925">
        <v>48803</v>
      </c>
      <c r="L3925" s="1" t="s">
        <v>6849</v>
      </c>
      <c r="M3925" s="1" t="s">
        <v>97</v>
      </c>
      <c r="N3925" s="1" t="s">
        <v>6843</v>
      </c>
      <c r="O3925" s="1" t="s">
        <v>4703</v>
      </c>
      <c r="P3925" s="1" t="s">
        <v>198</v>
      </c>
      <c r="Q3925" s="1" t="s">
        <v>6844</v>
      </c>
      <c r="R3925" s="1" t="s">
        <v>48</v>
      </c>
      <c r="S3925" s="1" t="s">
        <v>79</v>
      </c>
      <c r="T3925" s="1" t="s">
        <v>698</v>
      </c>
      <c r="U3925" s="2">
        <v>43594.536805555559</v>
      </c>
      <c r="V3925">
        <v>53</v>
      </c>
      <c r="W3925">
        <v>53</v>
      </c>
      <c r="X3925">
        <v>38</v>
      </c>
      <c r="Y3925">
        <v>24.66</v>
      </c>
      <c r="Z3925">
        <v>10</v>
      </c>
      <c r="AA3925" s="1" t="s">
        <v>54</v>
      </c>
      <c r="AB3925">
        <v>6</v>
      </c>
      <c r="AC3925">
        <v>0</v>
      </c>
      <c r="AD3925" s="1" t="s">
        <v>818</v>
      </c>
      <c r="AE3925" t="b">
        <v>0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s="1" t="s">
        <v>51</v>
      </c>
      <c r="AS3925" s="1" t="s">
        <v>51</v>
      </c>
      <c r="AT3925" s="1" t="s">
        <v>51</v>
      </c>
      <c r="AU3925" s="1" t="s">
        <v>51</v>
      </c>
    </row>
    <row r="3926" spans="1:47" x14ac:dyDescent="0.25">
      <c r="A3926" s="1" t="s">
        <v>4853</v>
      </c>
      <c r="B3926">
        <v>4</v>
      </c>
      <c r="C3926" s="2">
        <v>43594.488506944443</v>
      </c>
      <c r="D3926" s="2">
        <v>43594.692962962959</v>
      </c>
      <c r="E3926">
        <v>40.407029999999999</v>
      </c>
      <c r="F3926">
        <v>-104.99771200000001</v>
      </c>
      <c r="G3926">
        <v>40.407029999999999</v>
      </c>
      <c r="H3926">
        <v>-104.99643</v>
      </c>
      <c r="I3926">
        <v>6.7000000000000004E-2</v>
      </c>
      <c r="J3926" s="1" t="s">
        <v>301</v>
      </c>
      <c r="L3926" s="1" t="s">
        <v>4339</v>
      </c>
      <c r="M3926" s="1" t="s">
        <v>47</v>
      </c>
      <c r="N3926" s="1" t="s">
        <v>305</v>
      </c>
      <c r="O3926" s="1" t="s">
        <v>228</v>
      </c>
      <c r="P3926" s="1" t="s">
        <v>198</v>
      </c>
      <c r="Q3926" s="1" t="s">
        <v>306</v>
      </c>
      <c r="R3926" s="1" t="s">
        <v>48</v>
      </c>
      <c r="S3926" s="1" t="s">
        <v>79</v>
      </c>
      <c r="T3926" s="1" t="s">
        <v>230</v>
      </c>
      <c r="U3926" s="2">
        <v>43594.49722222222</v>
      </c>
      <c r="V3926">
        <v>37</v>
      </c>
      <c r="W3926">
        <v>31</v>
      </c>
      <c r="X3926">
        <v>96</v>
      </c>
      <c r="Y3926">
        <v>25.12</v>
      </c>
      <c r="Z3926">
        <v>10</v>
      </c>
      <c r="AA3926" s="1" t="s">
        <v>66</v>
      </c>
      <c r="AB3926">
        <v>8</v>
      </c>
      <c r="AC3926">
        <v>0.01</v>
      </c>
      <c r="AD3926" s="1" t="s">
        <v>1203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s="1" t="s">
        <v>51</v>
      </c>
      <c r="AS3926" s="1" t="s">
        <v>51</v>
      </c>
      <c r="AT3926" s="1" t="s">
        <v>51</v>
      </c>
      <c r="AU3926" s="1" t="s">
        <v>51</v>
      </c>
    </row>
    <row r="3927" spans="1:47" x14ac:dyDescent="0.25">
      <c r="A3927" s="1" t="s">
        <v>7305</v>
      </c>
      <c r="B3927">
        <v>4</v>
      </c>
      <c r="C3927" s="2">
        <v>43594.487488425926</v>
      </c>
      <c r="D3927" s="2">
        <v>43594.505613425928</v>
      </c>
      <c r="E3927">
        <v>40.40701</v>
      </c>
      <c r="F3927">
        <v>-105.002225</v>
      </c>
      <c r="G3927">
        <v>40.407060000000001</v>
      </c>
      <c r="H3927">
        <v>-104.993735</v>
      </c>
      <c r="I3927">
        <v>0.44700000000000001</v>
      </c>
      <c r="J3927" s="1" t="s">
        <v>3098</v>
      </c>
      <c r="K3927">
        <v>5398</v>
      </c>
      <c r="L3927" s="1" t="s">
        <v>6731</v>
      </c>
      <c r="M3927" s="1" t="s">
        <v>47</v>
      </c>
      <c r="N3927" s="1" t="s">
        <v>305</v>
      </c>
      <c r="O3927" s="1" t="s">
        <v>228</v>
      </c>
      <c r="P3927" s="1" t="s">
        <v>198</v>
      </c>
      <c r="Q3927" s="1" t="s">
        <v>7306</v>
      </c>
      <c r="R3927" s="1" t="s">
        <v>48</v>
      </c>
      <c r="S3927" s="1" t="s">
        <v>79</v>
      </c>
      <c r="T3927" s="1" t="s">
        <v>230</v>
      </c>
      <c r="U3927" s="2">
        <v>43594.49722222222</v>
      </c>
      <c r="V3927">
        <v>37</v>
      </c>
      <c r="W3927">
        <v>31</v>
      </c>
      <c r="X3927">
        <v>96</v>
      </c>
      <c r="Y3927">
        <v>25.12</v>
      </c>
      <c r="Z3927">
        <v>10</v>
      </c>
      <c r="AA3927" s="1" t="s">
        <v>66</v>
      </c>
      <c r="AB3927">
        <v>8</v>
      </c>
      <c r="AC3927">
        <v>0.01</v>
      </c>
      <c r="AD3927" s="1" t="s">
        <v>1203</v>
      </c>
      <c r="AE3927" t="b">
        <v>0</v>
      </c>
      <c r="AF3927" t="b">
        <v>0</v>
      </c>
      <c r="AG3927" t="b">
        <v>1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1</v>
      </c>
      <c r="AQ3927" t="b">
        <v>0</v>
      </c>
      <c r="AR3927" s="1" t="s">
        <v>51</v>
      </c>
      <c r="AS3927" s="1" t="s">
        <v>51</v>
      </c>
      <c r="AT3927" s="1" t="s">
        <v>51</v>
      </c>
      <c r="AU3927" s="1" t="s">
        <v>51</v>
      </c>
    </row>
    <row r="3928" spans="1:47" x14ac:dyDescent="0.25">
      <c r="A3928" s="1" t="s">
        <v>7599</v>
      </c>
      <c r="B3928">
        <v>3</v>
      </c>
      <c r="C3928" s="2">
        <v>43594.55673611111</v>
      </c>
      <c r="D3928" s="2">
        <v>43594.577534722222</v>
      </c>
      <c r="E3928">
        <v>39.796289999999999</v>
      </c>
      <c r="F3928">
        <v>-108.768597</v>
      </c>
      <c r="G3928">
        <v>39.798333</v>
      </c>
      <c r="H3928">
        <v>-108.76808699999999</v>
      </c>
      <c r="I3928">
        <v>0.14399999999999999</v>
      </c>
      <c r="J3928" s="1" t="s">
        <v>7045</v>
      </c>
      <c r="K3928">
        <v>48471</v>
      </c>
      <c r="L3928" s="1" t="s">
        <v>6849</v>
      </c>
      <c r="M3928" s="1" t="s">
        <v>97</v>
      </c>
      <c r="N3928" s="1" t="s">
        <v>6843</v>
      </c>
      <c r="O3928" s="1" t="s">
        <v>4703</v>
      </c>
      <c r="P3928" s="1" t="s">
        <v>198</v>
      </c>
      <c r="Q3928" s="1" t="s">
        <v>6844</v>
      </c>
      <c r="R3928" s="1" t="s">
        <v>48</v>
      </c>
      <c r="S3928" s="1" t="s">
        <v>79</v>
      </c>
      <c r="T3928" s="1" t="s">
        <v>698</v>
      </c>
      <c r="U3928" s="2">
        <v>43594.536805555559</v>
      </c>
      <c r="V3928">
        <v>53</v>
      </c>
      <c r="W3928">
        <v>53</v>
      </c>
      <c r="X3928">
        <v>38</v>
      </c>
      <c r="Y3928">
        <v>24.66</v>
      </c>
      <c r="Z3928">
        <v>10</v>
      </c>
      <c r="AA3928" s="1" t="s">
        <v>54</v>
      </c>
      <c r="AB3928">
        <v>6</v>
      </c>
      <c r="AC3928">
        <v>0</v>
      </c>
      <c r="AD3928" s="1" t="s">
        <v>818</v>
      </c>
      <c r="AE3928" t="b">
        <v>0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s="1" t="s">
        <v>51</v>
      </c>
      <c r="AS3928" s="1" t="s">
        <v>51</v>
      </c>
      <c r="AT3928" s="1" t="s">
        <v>51</v>
      </c>
      <c r="AU3928" s="1" t="s">
        <v>51</v>
      </c>
    </row>
    <row r="3929" spans="1:47" x14ac:dyDescent="0.25">
      <c r="A3929" s="1" t="s">
        <v>7600</v>
      </c>
      <c r="B3929">
        <v>3</v>
      </c>
      <c r="C3929" s="2">
        <v>43594.55673611111</v>
      </c>
      <c r="D3929" s="2">
        <v>43594.577534722222</v>
      </c>
      <c r="E3929">
        <v>39.798333</v>
      </c>
      <c r="F3929">
        <v>-108.76808699999999</v>
      </c>
      <c r="G3929">
        <v>39.796289999999999</v>
      </c>
      <c r="H3929">
        <v>-108.768597</v>
      </c>
      <c r="I3929">
        <v>0.14399999999999999</v>
      </c>
      <c r="J3929" s="1" t="s">
        <v>4550</v>
      </c>
      <c r="K3929">
        <v>48803</v>
      </c>
      <c r="L3929" s="1" t="s">
        <v>6849</v>
      </c>
      <c r="M3929" s="1" t="s">
        <v>97</v>
      </c>
      <c r="N3929" s="1" t="s">
        <v>6843</v>
      </c>
      <c r="O3929" s="1" t="s">
        <v>4703</v>
      </c>
      <c r="P3929" s="1" t="s">
        <v>198</v>
      </c>
      <c r="Q3929" s="1" t="s">
        <v>6844</v>
      </c>
      <c r="R3929" s="1" t="s">
        <v>48</v>
      </c>
      <c r="S3929" s="1" t="s">
        <v>79</v>
      </c>
      <c r="T3929" s="1" t="s">
        <v>698</v>
      </c>
      <c r="U3929" s="2">
        <v>43594.536805555559</v>
      </c>
      <c r="V3929">
        <v>53</v>
      </c>
      <c r="W3929">
        <v>53</v>
      </c>
      <c r="X3929">
        <v>38</v>
      </c>
      <c r="Y3929">
        <v>24.66</v>
      </c>
      <c r="Z3929">
        <v>10</v>
      </c>
      <c r="AA3929" s="1" t="s">
        <v>54</v>
      </c>
      <c r="AB3929">
        <v>6</v>
      </c>
      <c r="AC3929">
        <v>0</v>
      </c>
      <c r="AD3929" s="1" t="s">
        <v>818</v>
      </c>
      <c r="AE3929" t="b">
        <v>0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s="1" t="s">
        <v>51</v>
      </c>
      <c r="AS3929" s="1" t="s">
        <v>51</v>
      </c>
      <c r="AT3929" s="1" t="s">
        <v>51</v>
      </c>
      <c r="AU3929" s="1" t="s">
        <v>51</v>
      </c>
    </row>
    <row r="3930" spans="1:47" x14ac:dyDescent="0.25">
      <c r="A3930" s="1" t="s">
        <v>6071</v>
      </c>
      <c r="B3930">
        <v>3</v>
      </c>
      <c r="C3930" s="2">
        <v>43594.594259259262</v>
      </c>
      <c r="D3930" s="2">
        <v>43594.615046296298</v>
      </c>
      <c r="E3930">
        <v>39.778410000000001</v>
      </c>
      <c r="F3930">
        <v>-104.91289</v>
      </c>
      <c r="G3930">
        <v>39.780209999999997</v>
      </c>
      <c r="H3930">
        <v>-104.93586000000001</v>
      </c>
      <c r="I3930">
        <v>1.226</v>
      </c>
      <c r="J3930" s="1" t="s">
        <v>486</v>
      </c>
      <c r="L3930" s="1" t="s">
        <v>137</v>
      </c>
      <c r="M3930" s="1" t="s">
        <v>47</v>
      </c>
      <c r="N3930" s="1" t="s">
        <v>131</v>
      </c>
      <c r="O3930" s="1" t="s">
        <v>131</v>
      </c>
      <c r="P3930" s="1" t="s">
        <v>198</v>
      </c>
      <c r="Q3930" s="1" t="s">
        <v>246</v>
      </c>
      <c r="R3930" s="1" t="s">
        <v>48</v>
      </c>
      <c r="S3930" s="1" t="s">
        <v>79</v>
      </c>
      <c r="T3930" s="1" t="s">
        <v>205</v>
      </c>
      <c r="U3930" s="2">
        <v>43594.572916666664</v>
      </c>
      <c r="V3930">
        <v>36</v>
      </c>
      <c r="W3930">
        <v>32</v>
      </c>
      <c r="X3930">
        <v>87</v>
      </c>
      <c r="Y3930">
        <v>24.48</v>
      </c>
      <c r="Z3930">
        <v>2</v>
      </c>
      <c r="AA3930" s="1" t="s">
        <v>63</v>
      </c>
      <c r="AB3930">
        <v>5</v>
      </c>
      <c r="AC3930">
        <v>0</v>
      </c>
      <c r="AD3930" s="1" t="s">
        <v>1210</v>
      </c>
      <c r="AE3930" t="b">
        <v>0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s="1" t="s">
        <v>51</v>
      </c>
      <c r="AS3930" s="1" t="s">
        <v>51</v>
      </c>
      <c r="AT3930" s="1" t="s">
        <v>51</v>
      </c>
      <c r="AU3930" s="1" t="s">
        <v>51</v>
      </c>
    </row>
    <row r="3931" spans="1:47" x14ac:dyDescent="0.25">
      <c r="A3931" s="1" t="s">
        <v>8701</v>
      </c>
      <c r="B3931">
        <v>3</v>
      </c>
      <c r="C3931" s="2">
        <v>43594.703101851854</v>
      </c>
      <c r="D3931" s="2">
        <v>43594.723425925928</v>
      </c>
      <c r="E3931">
        <v>38.548994999999998</v>
      </c>
      <c r="F3931">
        <v>-106.250675</v>
      </c>
      <c r="G3931">
        <v>38.550137999999997</v>
      </c>
      <c r="H3931">
        <v>-106.257419</v>
      </c>
      <c r="I3931">
        <v>0.373</v>
      </c>
      <c r="J3931" s="1" t="s">
        <v>434</v>
      </c>
      <c r="K3931">
        <v>19967</v>
      </c>
      <c r="L3931" s="1" t="s">
        <v>6570</v>
      </c>
      <c r="M3931" s="1" t="s">
        <v>47</v>
      </c>
      <c r="N3931" s="1" t="s">
        <v>87</v>
      </c>
      <c r="O3931" s="1" t="s">
        <v>466</v>
      </c>
      <c r="P3931" s="1" t="s">
        <v>198</v>
      </c>
      <c r="Q3931" s="1" t="s">
        <v>6800</v>
      </c>
      <c r="R3931" s="1" t="s">
        <v>48</v>
      </c>
      <c r="S3931" s="1" t="s">
        <v>79</v>
      </c>
      <c r="T3931" s="1" t="s">
        <v>4029</v>
      </c>
      <c r="U3931" s="2">
        <v>43594.704861111109</v>
      </c>
      <c r="V3931">
        <v>32</v>
      </c>
      <c r="W3931">
        <v>25</v>
      </c>
      <c r="X3931">
        <v>95</v>
      </c>
      <c r="Y3931">
        <v>22.82</v>
      </c>
      <c r="Z3931">
        <v>0.5</v>
      </c>
      <c r="AA3931" s="1" t="s">
        <v>63</v>
      </c>
      <c r="AB3931">
        <v>8</v>
      </c>
      <c r="AD3931" s="1" t="s">
        <v>965</v>
      </c>
      <c r="AE3931" t="b">
        <v>0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s="1" t="s">
        <v>51</v>
      </c>
      <c r="AS3931" s="1" t="s">
        <v>51</v>
      </c>
      <c r="AT3931" s="1" t="s">
        <v>51</v>
      </c>
      <c r="AU3931" s="1" t="s">
        <v>51</v>
      </c>
    </row>
    <row r="3932" spans="1:47" x14ac:dyDescent="0.25">
      <c r="A3932" s="1" t="s">
        <v>2948</v>
      </c>
      <c r="B3932">
        <v>3</v>
      </c>
      <c r="C3932" s="2">
        <v>43594.818206018521</v>
      </c>
      <c r="D3932" s="2">
        <v>43594.838622685187</v>
      </c>
      <c r="E3932">
        <v>40.277047000000003</v>
      </c>
      <c r="F3932">
        <v>-104.98000999999999</v>
      </c>
      <c r="G3932">
        <v>40.289357000000003</v>
      </c>
      <c r="H3932">
        <v>-104.97998</v>
      </c>
      <c r="I3932">
        <v>0.85099999999999998</v>
      </c>
      <c r="J3932" s="1" t="s">
        <v>420</v>
      </c>
      <c r="L3932" s="1" t="s">
        <v>265</v>
      </c>
      <c r="M3932" s="1" t="s">
        <v>47</v>
      </c>
      <c r="N3932" s="1" t="s">
        <v>303</v>
      </c>
      <c r="O3932" s="1" t="s">
        <v>209</v>
      </c>
      <c r="P3932" s="1" t="s">
        <v>198</v>
      </c>
      <c r="Q3932" s="1" t="s">
        <v>304</v>
      </c>
      <c r="R3932" s="1" t="s">
        <v>48</v>
      </c>
      <c r="S3932" s="1" t="s">
        <v>79</v>
      </c>
      <c r="T3932" s="1" t="s">
        <v>230</v>
      </c>
      <c r="U3932" s="2">
        <v>43594.809027777781</v>
      </c>
      <c r="V3932">
        <v>37</v>
      </c>
      <c r="W3932">
        <v>33</v>
      </c>
      <c r="X3932">
        <v>93</v>
      </c>
      <c r="Y3932">
        <v>25.08</v>
      </c>
      <c r="Z3932">
        <v>10</v>
      </c>
      <c r="AA3932" s="1" t="s">
        <v>67</v>
      </c>
      <c r="AB3932">
        <v>6</v>
      </c>
      <c r="AC3932">
        <v>0</v>
      </c>
      <c r="AD3932" s="1" t="s">
        <v>965</v>
      </c>
      <c r="AE3932" t="b">
        <v>0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s="1" t="s">
        <v>51</v>
      </c>
      <c r="AS3932" s="1" t="s">
        <v>51</v>
      </c>
      <c r="AT3932" s="1" t="s">
        <v>51</v>
      </c>
      <c r="AU3932" s="1" t="s">
        <v>51</v>
      </c>
    </row>
    <row r="3933" spans="1:47" x14ac:dyDescent="0.25">
      <c r="A3933" s="1" t="s">
        <v>8702</v>
      </c>
      <c r="B3933">
        <v>3</v>
      </c>
      <c r="C3933" s="2">
        <v>43594.86923611111</v>
      </c>
      <c r="D3933" s="2">
        <v>43594.889965277776</v>
      </c>
      <c r="E3933">
        <v>38.434776999999997</v>
      </c>
      <c r="F3933">
        <v>-105.540268</v>
      </c>
      <c r="G3933">
        <v>38.442297000000003</v>
      </c>
      <c r="H3933">
        <v>-105.53749999999999</v>
      </c>
      <c r="I3933">
        <v>0.54100000000000004</v>
      </c>
      <c r="J3933" s="1" t="s">
        <v>6860</v>
      </c>
      <c r="K3933">
        <v>23630</v>
      </c>
      <c r="L3933" s="1" t="s">
        <v>6570</v>
      </c>
      <c r="M3933" s="1" t="s">
        <v>97</v>
      </c>
      <c r="N3933" s="1" t="s">
        <v>4027</v>
      </c>
      <c r="O3933" s="1" t="s">
        <v>92</v>
      </c>
      <c r="P3933" s="1" t="s">
        <v>198</v>
      </c>
      <c r="Q3933" s="1" t="s">
        <v>6931</v>
      </c>
      <c r="R3933" s="1" t="s">
        <v>48</v>
      </c>
      <c r="S3933" s="1" t="s">
        <v>79</v>
      </c>
      <c r="T3933" s="1" t="s">
        <v>4029</v>
      </c>
      <c r="U3933" s="2">
        <v>43594.871527777781</v>
      </c>
      <c r="V3933">
        <v>32</v>
      </c>
      <c r="W3933">
        <v>26</v>
      </c>
      <c r="X3933">
        <v>94</v>
      </c>
      <c r="Y3933">
        <v>22.85</v>
      </c>
      <c r="Z3933">
        <v>1</v>
      </c>
      <c r="AA3933" s="1" t="s">
        <v>60</v>
      </c>
      <c r="AB3933">
        <v>7</v>
      </c>
      <c r="AD3933" s="1" t="s">
        <v>965</v>
      </c>
      <c r="AE3933" t="b">
        <v>0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s="1" t="s">
        <v>53</v>
      </c>
      <c r="AS3933" s="1" t="s">
        <v>53</v>
      </c>
      <c r="AT3933" s="1" t="s">
        <v>51</v>
      </c>
      <c r="AU3933" s="1" t="s">
        <v>51</v>
      </c>
    </row>
    <row r="3934" spans="1:47" x14ac:dyDescent="0.25">
      <c r="A3934" s="1" t="s">
        <v>8703</v>
      </c>
      <c r="B3934">
        <v>4</v>
      </c>
      <c r="C3934" s="2">
        <v>43594.827060185184</v>
      </c>
      <c r="D3934" s="2">
        <v>43594.847349537034</v>
      </c>
      <c r="E3934">
        <v>38.409570000000002</v>
      </c>
      <c r="F3934">
        <v>-105.58480900000001</v>
      </c>
      <c r="G3934">
        <v>38.409466999999999</v>
      </c>
      <c r="H3934">
        <v>-105.582976</v>
      </c>
      <c r="I3934">
        <v>9.9000000000000005E-2</v>
      </c>
      <c r="J3934" s="1" t="s">
        <v>8704</v>
      </c>
      <c r="K3934">
        <v>22308</v>
      </c>
      <c r="L3934" s="1" t="s">
        <v>6570</v>
      </c>
      <c r="M3934" s="1" t="s">
        <v>97</v>
      </c>
      <c r="N3934" s="1" t="s">
        <v>4027</v>
      </c>
      <c r="O3934" s="1" t="s">
        <v>92</v>
      </c>
      <c r="P3934" s="1" t="s">
        <v>198</v>
      </c>
      <c r="Q3934" s="1" t="s">
        <v>6931</v>
      </c>
      <c r="R3934" s="1" t="s">
        <v>48</v>
      </c>
      <c r="S3934" s="1" t="s">
        <v>79</v>
      </c>
      <c r="T3934" s="1" t="s">
        <v>4029</v>
      </c>
      <c r="U3934" s="2">
        <v>43594.829861111109</v>
      </c>
      <c r="V3934">
        <v>32</v>
      </c>
      <c r="W3934">
        <v>24</v>
      </c>
      <c r="X3934">
        <v>94</v>
      </c>
      <c r="Y3934">
        <v>22.83</v>
      </c>
      <c r="Z3934">
        <v>2</v>
      </c>
      <c r="AA3934" s="1" t="s">
        <v>60</v>
      </c>
      <c r="AB3934">
        <v>9</v>
      </c>
      <c r="AD3934" s="1" t="s">
        <v>965</v>
      </c>
      <c r="AE3934" t="b">
        <v>0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s="1" t="s">
        <v>51</v>
      </c>
      <c r="AS3934" s="1" t="s">
        <v>51</v>
      </c>
      <c r="AT3934" s="1" t="s">
        <v>51</v>
      </c>
      <c r="AU3934" s="1" t="s">
        <v>51</v>
      </c>
    </row>
    <row r="3935" spans="1:47" x14ac:dyDescent="0.25">
      <c r="A3935" s="1" t="s">
        <v>5113</v>
      </c>
      <c r="B3935">
        <v>3</v>
      </c>
      <c r="C3935" s="2">
        <v>43594.866631944446</v>
      </c>
      <c r="D3935" s="2">
        <v>43594.887245370373</v>
      </c>
      <c r="E3935">
        <v>39.586889999999997</v>
      </c>
      <c r="F3935">
        <v>-107.19553000000001</v>
      </c>
      <c r="G3935">
        <v>39.586399999999998</v>
      </c>
      <c r="H3935">
        <v>-107.19701000000001</v>
      </c>
      <c r="I3935">
        <v>8.5999999999999993E-2</v>
      </c>
      <c r="J3935" s="1" t="s">
        <v>863</v>
      </c>
      <c r="L3935" s="1" t="s">
        <v>129</v>
      </c>
      <c r="M3935" s="1" t="s">
        <v>47</v>
      </c>
      <c r="N3935" s="1" t="s">
        <v>3910</v>
      </c>
      <c r="O3935" s="1" t="s">
        <v>187</v>
      </c>
      <c r="P3935" s="1" t="s">
        <v>198</v>
      </c>
      <c r="Q3935" s="1" t="s">
        <v>3911</v>
      </c>
      <c r="R3935" s="1" t="s">
        <v>48</v>
      </c>
      <c r="S3935" s="1" t="s">
        <v>79</v>
      </c>
      <c r="T3935" s="1" t="s">
        <v>3912</v>
      </c>
      <c r="U3935" s="2">
        <v>43594.870138888888</v>
      </c>
      <c r="V3935">
        <v>28</v>
      </c>
      <c r="W3935">
        <v>28</v>
      </c>
      <c r="X3935">
        <v>93</v>
      </c>
      <c r="Y3935">
        <v>20.21</v>
      </c>
      <c r="Z3935">
        <v>0.5</v>
      </c>
      <c r="AA3935" s="1" t="s">
        <v>8942</v>
      </c>
      <c r="AB3935">
        <v>0</v>
      </c>
      <c r="AD3935" s="1" t="s">
        <v>1210</v>
      </c>
      <c r="AE3935" t="b">
        <v>0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s="1" t="s">
        <v>53</v>
      </c>
      <c r="AS3935" s="1" t="s">
        <v>53</v>
      </c>
      <c r="AT3935" s="1" t="s">
        <v>51</v>
      </c>
      <c r="AU3935" s="1" t="s">
        <v>51</v>
      </c>
    </row>
    <row r="3936" spans="1:47" x14ac:dyDescent="0.25">
      <c r="A3936" s="1" t="s">
        <v>2770</v>
      </c>
      <c r="B3936">
        <v>4</v>
      </c>
      <c r="C3936" s="2">
        <v>43594.953611111108</v>
      </c>
      <c r="D3936" s="2">
        <v>43594.973773148151</v>
      </c>
      <c r="E3936">
        <v>39.648246</v>
      </c>
      <c r="F3936">
        <v>-107.051737</v>
      </c>
      <c r="G3936">
        <v>39.509399999999999</v>
      </c>
      <c r="H3936">
        <v>-106.14360000000001</v>
      </c>
      <c r="I3936">
        <v>49.304000000000002</v>
      </c>
      <c r="J3936" s="1" t="s">
        <v>2771</v>
      </c>
      <c r="L3936" s="1" t="s">
        <v>133</v>
      </c>
      <c r="M3936" s="1" t="s">
        <v>47</v>
      </c>
      <c r="N3936" s="1" t="s">
        <v>1533</v>
      </c>
      <c r="O3936" s="1" t="s">
        <v>501</v>
      </c>
      <c r="P3936" s="1" t="s">
        <v>198</v>
      </c>
      <c r="Q3936" s="1" t="s">
        <v>1534</v>
      </c>
      <c r="R3936" s="1" t="s">
        <v>48</v>
      </c>
      <c r="S3936" s="1" t="s">
        <v>79</v>
      </c>
      <c r="T3936" s="1" t="s">
        <v>612</v>
      </c>
      <c r="U3936" s="2">
        <v>43594.955555555556</v>
      </c>
      <c r="V3936">
        <v>39</v>
      </c>
      <c r="W3936">
        <v>39</v>
      </c>
      <c r="X3936">
        <v>89</v>
      </c>
      <c r="Y3936">
        <v>23.62</v>
      </c>
      <c r="Z3936">
        <v>10</v>
      </c>
      <c r="AA3936" s="1" t="s">
        <v>54</v>
      </c>
      <c r="AB3936">
        <v>3</v>
      </c>
      <c r="AC3936">
        <v>0</v>
      </c>
      <c r="AD3936" s="1" t="s">
        <v>965</v>
      </c>
      <c r="AE3936" t="b">
        <v>0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s="1" t="s">
        <v>53</v>
      </c>
      <c r="AS3936" s="1" t="s">
        <v>53</v>
      </c>
      <c r="AT3936" s="1" t="s">
        <v>53</v>
      </c>
      <c r="AU3936" s="1" t="s">
        <v>53</v>
      </c>
    </row>
    <row r="3937" spans="1:47" x14ac:dyDescent="0.25">
      <c r="A3937" s="1" t="s">
        <v>7359</v>
      </c>
      <c r="B3937">
        <v>3</v>
      </c>
      <c r="C3937" s="2">
        <v>43594.944236111114</v>
      </c>
      <c r="D3937" s="2">
        <v>43594.96503472222</v>
      </c>
      <c r="E3937">
        <v>39.779690000000002</v>
      </c>
      <c r="F3937">
        <v>-104.971915</v>
      </c>
      <c r="G3937">
        <v>39.779710000000001</v>
      </c>
      <c r="H3937">
        <v>-104.97150999999999</v>
      </c>
      <c r="I3937">
        <v>2.1999999999999999E-2</v>
      </c>
      <c r="J3937" s="1" t="s">
        <v>1132</v>
      </c>
      <c r="K3937">
        <v>1622</v>
      </c>
      <c r="L3937" s="1" t="s">
        <v>6790</v>
      </c>
      <c r="M3937" s="1" t="s">
        <v>47</v>
      </c>
      <c r="N3937" s="1" t="s">
        <v>131</v>
      </c>
      <c r="O3937" s="1" t="s">
        <v>131</v>
      </c>
      <c r="P3937" s="1" t="s">
        <v>198</v>
      </c>
      <c r="Q3937" s="1" t="s">
        <v>246</v>
      </c>
      <c r="R3937" s="1" t="s">
        <v>48</v>
      </c>
      <c r="S3937" s="1" t="s">
        <v>79</v>
      </c>
      <c r="T3937" s="1" t="s">
        <v>205</v>
      </c>
      <c r="U3937" s="2">
        <v>43594.941666666666</v>
      </c>
      <c r="V3937">
        <v>36</v>
      </c>
      <c r="W3937">
        <v>36</v>
      </c>
      <c r="X3937">
        <v>93</v>
      </c>
      <c r="Y3937">
        <v>24.47</v>
      </c>
      <c r="Z3937">
        <v>10</v>
      </c>
      <c r="AA3937" s="1" t="s">
        <v>56</v>
      </c>
      <c r="AB3937">
        <v>3</v>
      </c>
      <c r="AC3937">
        <v>0</v>
      </c>
      <c r="AD3937" s="1" t="s">
        <v>965</v>
      </c>
      <c r="AE3937" t="b">
        <v>0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s="1" t="s">
        <v>53</v>
      </c>
      <c r="AS3937" s="1" t="s">
        <v>53</v>
      </c>
      <c r="AT3937" s="1" t="s">
        <v>53</v>
      </c>
      <c r="AU3937" s="1" t="s">
        <v>53</v>
      </c>
    </row>
    <row r="3938" spans="1:47" x14ac:dyDescent="0.25">
      <c r="A3938" s="1" t="s">
        <v>2772</v>
      </c>
      <c r="B3938">
        <v>3</v>
      </c>
      <c r="C3938" s="2">
        <v>43595.141631944447</v>
      </c>
      <c r="D3938" s="2">
        <v>43595.162245370368</v>
      </c>
      <c r="E3938">
        <v>39.097873999999997</v>
      </c>
      <c r="F3938">
        <v>-104.863916</v>
      </c>
      <c r="G3938">
        <v>39.092885000000003</v>
      </c>
      <c r="H3938">
        <v>-104.862911</v>
      </c>
      <c r="I3938">
        <v>0.34899999999999998</v>
      </c>
      <c r="J3938" s="1" t="s">
        <v>470</v>
      </c>
      <c r="L3938" s="1" t="s">
        <v>195</v>
      </c>
      <c r="M3938" s="1" t="s">
        <v>47</v>
      </c>
      <c r="N3938" s="1" t="s">
        <v>447</v>
      </c>
      <c r="O3938" s="1" t="s">
        <v>193</v>
      </c>
      <c r="P3938" s="1" t="s">
        <v>198</v>
      </c>
      <c r="Q3938" s="1" t="s">
        <v>448</v>
      </c>
      <c r="R3938" s="1" t="s">
        <v>48</v>
      </c>
      <c r="S3938" s="1" t="s">
        <v>79</v>
      </c>
      <c r="T3938" s="1" t="s">
        <v>234</v>
      </c>
      <c r="U3938" s="2">
        <v>43595.144444444442</v>
      </c>
      <c r="V3938">
        <v>30</v>
      </c>
      <c r="W3938">
        <v>24</v>
      </c>
      <c r="X3938">
        <v>100</v>
      </c>
      <c r="Y3938">
        <v>23.6</v>
      </c>
      <c r="Z3938">
        <v>10</v>
      </c>
      <c r="AA3938" s="1" t="s">
        <v>68</v>
      </c>
      <c r="AB3938">
        <v>6</v>
      </c>
      <c r="AC3938">
        <v>0</v>
      </c>
      <c r="AD3938" s="1" t="s">
        <v>965</v>
      </c>
      <c r="AE3938" t="b">
        <v>0</v>
      </c>
      <c r="AF3938" t="b">
        <v>0</v>
      </c>
      <c r="AG3938" t="b">
        <v>0</v>
      </c>
      <c r="AH3938" t="b">
        <v>0</v>
      </c>
      <c r="AI3938" t="b">
        <v>1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s="1" t="s">
        <v>53</v>
      </c>
      <c r="AS3938" s="1" t="s">
        <v>53</v>
      </c>
      <c r="AT3938" s="1" t="s">
        <v>53</v>
      </c>
      <c r="AU3938" s="1" t="s">
        <v>53</v>
      </c>
    </row>
    <row r="3939" spans="1:47" x14ac:dyDescent="0.25">
      <c r="A3939" s="1" t="s">
        <v>2476</v>
      </c>
      <c r="B3939">
        <v>3</v>
      </c>
      <c r="C3939" s="2">
        <v>43595.316631944443</v>
      </c>
      <c r="D3939" s="2">
        <v>43595.337060185186</v>
      </c>
      <c r="E3939">
        <v>39.742109999999997</v>
      </c>
      <c r="F3939">
        <v>-104.82549</v>
      </c>
      <c r="G3939">
        <v>39.740555999999998</v>
      </c>
      <c r="H3939">
        <v>-104.82550000000001</v>
      </c>
      <c r="I3939">
        <v>0.107</v>
      </c>
      <c r="J3939" s="1" t="s">
        <v>559</v>
      </c>
      <c r="L3939" s="1" t="s">
        <v>403</v>
      </c>
      <c r="M3939" s="1" t="s">
        <v>47</v>
      </c>
      <c r="N3939" s="1" t="s">
        <v>170</v>
      </c>
      <c r="O3939" s="1" t="s">
        <v>147</v>
      </c>
      <c r="P3939" s="1" t="s">
        <v>198</v>
      </c>
      <c r="Q3939" s="1" t="s">
        <v>240</v>
      </c>
      <c r="R3939" s="1" t="s">
        <v>48</v>
      </c>
      <c r="S3939" s="1" t="s">
        <v>79</v>
      </c>
      <c r="T3939" s="1" t="s">
        <v>203</v>
      </c>
      <c r="U3939" s="2">
        <v>43595.331944444442</v>
      </c>
      <c r="V3939">
        <v>40</v>
      </c>
      <c r="W3939">
        <v>34</v>
      </c>
      <c r="X3939">
        <v>75</v>
      </c>
      <c r="Y3939">
        <v>24.41</v>
      </c>
      <c r="Z3939">
        <v>10</v>
      </c>
      <c r="AA3939" s="1" t="s">
        <v>72</v>
      </c>
      <c r="AB3939">
        <v>10</v>
      </c>
      <c r="AC3939">
        <v>0</v>
      </c>
      <c r="AD3939" s="1" t="s">
        <v>818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s="1" t="s">
        <v>51</v>
      </c>
      <c r="AS3939" s="1" t="s">
        <v>51</v>
      </c>
      <c r="AT3939" s="1" t="s">
        <v>51</v>
      </c>
      <c r="AU3939" s="1" t="s">
        <v>51</v>
      </c>
    </row>
    <row r="3940" spans="1:47" x14ac:dyDescent="0.25">
      <c r="A3940" s="1" t="s">
        <v>2949</v>
      </c>
      <c r="B3940">
        <v>3</v>
      </c>
      <c r="C3940" s="2">
        <v>43595.433298611111</v>
      </c>
      <c r="D3940" s="2">
        <v>43595.453611111108</v>
      </c>
      <c r="E3940">
        <v>39.282333999999999</v>
      </c>
      <c r="F3940">
        <v>-104.89668899999999</v>
      </c>
      <c r="G3940">
        <v>39.289051999999998</v>
      </c>
      <c r="H3940">
        <v>-104.895534</v>
      </c>
      <c r="I3940">
        <v>0.46800000000000003</v>
      </c>
      <c r="J3940" s="1" t="s">
        <v>398</v>
      </c>
      <c r="L3940" s="1" t="s">
        <v>194</v>
      </c>
      <c r="M3940" s="1" t="s">
        <v>47</v>
      </c>
      <c r="N3940" s="1" t="s">
        <v>191</v>
      </c>
      <c r="O3940" s="1" t="s">
        <v>121</v>
      </c>
      <c r="P3940" s="1" t="s">
        <v>198</v>
      </c>
      <c r="Q3940" s="1" t="s">
        <v>333</v>
      </c>
      <c r="R3940" s="1" t="s">
        <v>48</v>
      </c>
      <c r="S3940" s="1" t="s">
        <v>79</v>
      </c>
      <c r="T3940" s="1" t="s">
        <v>223</v>
      </c>
      <c r="U3940" s="2">
        <v>43595.4375</v>
      </c>
      <c r="V3940">
        <v>34</v>
      </c>
      <c r="W3940">
        <v>24</v>
      </c>
      <c r="X3940">
        <v>87</v>
      </c>
      <c r="Y3940">
        <v>23.18</v>
      </c>
      <c r="Z3940">
        <v>10</v>
      </c>
      <c r="AA3940" s="1" t="s">
        <v>66</v>
      </c>
      <c r="AB3940">
        <v>15</v>
      </c>
      <c r="AC3940">
        <v>0</v>
      </c>
      <c r="AD3940" s="1" t="s">
        <v>965</v>
      </c>
      <c r="AE3940" t="b">
        <v>0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s="1" t="s">
        <v>51</v>
      </c>
      <c r="AS3940" s="1" t="s">
        <v>51</v>
      </c>
      <c r="AT3940" s="1" t="s">
        <v>51</v>
      </c>
      <c r="AU3940" s="1" t="s">
        <v>51</v>
      </c>
    </row>
    <row r="3941" spans="1:47" x14ac:dyDescent="0.25">
      <c r="A3941" s="1" t="s">
        <v>6157</v>
      </c>
      <c r="B3941">
        <v>3</v>
      </c>
      <c r="C3941" s="2">
        <v>43595.341631944444</v>
      </c>
      <c r="D3941" s="2">
        <v>43595.36204861111</v>
      </c>
      <c r="E3941">
        <v>39.835279</v>
      </c>
      <c r="F3941">
        <v>-105.021517</v>
      </c>
      <c r="G3941">
        <v>39.835284999999999</v>
      </c>
      <c r="H3941">
        <v>-105.021536</v>
      </c>
      <c r="I3941">
        <v>1E-3</v>
      </c>
      <c r="J3941" s="1" t="s">
        <v>105</v>
      </c>
      <c r="L3941" s="1" t="s">
        <v>371</v>
      </c>
      <c r="M3941" s="1" t="s">
        <v>47</v>
      </c>
      <c r="N3941" s="1" t="s">
        <v>131</v>
      </c>
      <c r="O3941" s="1" t="s">
        <v>147</v>
      </c>
      <c r="P3941" s="1" t="s">
        <v>198</v>
      </c>
      <c r="Q3941" s="1" t="s">
        <v>331</v>
      </c>
      <c r="R3941" s="1" t="s">
        <v>48</v>
      </c>
      <c r="S3941" s="1" t="s">
        <v>79</v>
      </c>
      <c r="T3941" s="1" t="s">
        <v>205</v>
      </c>
      <c r="U3941" s="2">
        <v>43595.322916666664</v>
      </c>
      <c r="V3941">
        <v>37</v>
      </c>
      <c r="W3941">
        <v>37</v>
      </c>
      <c r="X3941">
        <v>100</v>
      </c>
      <c r="Y3941">
        <v>24.43</v>
      </c>
      <c r="Z3941">
        <v>5</v>
      </c>
      <c r="AA3941" s="1" t="s">
        <v>8942</v>
      </c>
      <c r="AB3941">
        <v>0</v>
      </c>
      <c r="AC3941">
        <v>0</v>
      </c>
      <c r="AD3941" s="1" t="s">
        <v>965</v>
      </c>
      <c r="AE3941" t="b">
        <v>0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s="1" t="s">
        <v>51</v>
      </c>
      <c r="AS3941" s="1" t="s">
        <v>51</v>
      </c>
      <c r="AT3941" s="1" t="s">
        <v>51</v>
      </c>
      <c r="AU3941" s="1" t="s">
        <v>51</v>
      </c>
    </row>
    <row r="3942" spans="1:47" x14ac:dyDescent="0.25">
      <c r="A3942" s="1" t="s">
        <v>6158</v>
      </c>
      <c r="B3942">
        <v>3</v>
      </c>
      <c r="C3942" s="2">
        <v>43595.331747685188</v>
      </c>
      <c r="D3942" s="2">
        <v>43595.352337962962</v>
      </c>
      <c r="E3942">
        <v>39.882320999999997</v>
      </c>
      <c r="F3942">
        <v>-104.98746</v>
      </c>
      <c r="G3942">
        <v>39.885440000000003</v>
      </c>
      <c r="H3942">
        <v>-104.98744000000001</v>
      </c>
      <c r="I3942">
        <v>0.216</v>
      </c>
      <c r="J3942" s="1" t="s">
        <v>441</v>
      </c>
      <c r="L3942" s="1" t="s">
        <v>194</v>
      </c>
      <c r="M3942" s="1" t="s">
        <v>47</v>
      </c>
      <c r="N3942" s="1" t="s">
        <v>131</v>
      </c>
      <c r="O3942" s="1" t="s">
        <v>147</v>
      </c>
      <c r="P3942" s="1" t="s">
        <v>198</v>
      </c>
      <c r="Q3942" s="1" t="s">
        <v>204</v>
      </c>
      <c r="R3942" s="1" t="s">
        <v>48</v>
      </c>
      <c r="S3942" s="1" t="s">
        <v>79</v>
      </c>
      <c r="T3942" s="1" t="s">
        <v>205</v>
      </c>
      <c r="U3942" s="2">
        <v>43595.322916666664</v>
      </c>
      <c r="V3942">
        <v>37</v>
      </c>
      <c r="W3942">
        <v>37</v>
      </c>
      <c r="X3942">
        <v>100</v>
      </c>
      <c r="Y3942">
        <v>24.43</v>
      </c>
      <c r="Z3942">
        <v>5</v>
      </c>
      <c r="AA3942" s="1" t="s">
        <v>8942</v>
      </c>
      <c r="AB3942">
        <v>0</v>
      </c>
      <c r="AC3942">
        <v>0</v>
      </c>
      <c r="AD3942" s="1" t="s">
        <v>965</v>
      </c>
      <c r="AE3942" t="b">
        <v>0</v>
      </c>
      <c r="AF3942" t="b">
        <v>0</v>
      </c>
      <c r="AG3942" t="b">
        <v>0</v>
      </c>
      <c r="AH3942" t="b">
        <v>0</v>
      </c>
      <c r="AI3942" t="b">
        <v>1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s="1" t="s">
        <v>51</v>
      </c>
      <c r="AS3942" s="1" t="s">
        <v>51</v>
      </c>
      <c r="AT3942" s="1" t="s">
        <v>51</v>
      </c>
      <c r="AU3942" s="1" t="s">
        <v>51</v>
      </c>
    </row>
    <row r="3943" spans="1:47" x14ac:dyDescent="0.25">
      <c r="A3943" s="1" t="s">
        <v>6159</v>
      </c>
      <c r="B3943">
        <v>3</v>
      </c>
      <c r="C3943" s="2">
        <v>43595.354131944441</v>
      </c>
      <c r="D3943" s="2">
        <v>43595.370381944442</v>
      </c>
      <c r="E3943">
        <v>39.863804000000002</v>
      </c>
      <c r="F3943">
        <v>-104.98748000000001</v>
      </c>
      <c r="G3943">
        <v>39.871749999999999</v>
      </c>
      <c r="H3943">
        <v>-104.98748000000001</v>
      </c>
      <c r="I3943">
        <v>0.54900000000000004</v>
      </c>
      <c r="J3943" s="1" t="s">
        <v>820</v>
      </c>
      <c r="L3943" s="1" t="s">
        <v>195</v>
      </c>
      <c r="M3943" s="1" t="s">
        <v>47</v>
      </c>
      <c r="N3943" s="1" t="s">
        <v>131</v>
      </c>
      <c r="O3943" s="1" t="s">
        <v>147</v>
      </c>
      <c r="P3943" s="1" t="s">
        <v>198</v>
      </c>
      <c r="Q3943" s="1" t="s">
        <v>204</v>
      </c>
      <c r="R3943" s="1" t="s">
        <v>48</v>
      </c>
      <c r="S3943" s="1" t="s">
        <v>79</v>
      </c>
      <c r="T3943" s="1" t="s">
        <v>205</v>
      </c>
      <c r="U3943" s="2">
        <v>43595.366666666669</v>
      </c>
      <c r="V3943">
        <v>39</v>
      </c>
      <c r="W3943">
        <v>39</v>
      </c>
      <c r="X3943">
        <v>87</v>
      </c>
      <c r="Y3943">
        <v>24.43</v>
      </c>
      <c r="Z3943">
        <v>7</v>
      </c>
      <c r="AA3943" s="1" t="s">
        <v>8942</v>
      </c>
      <c r="AB3943">
        <v>0</v>
      </c>
      <c r="AC3943">
        <v>0</v>
      </c>
      <c r="AD3943" s="1" t="s">
        <v>965</v>
      </c>
      <c r="AE3943" t="b">
        <v>0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s="1" t="s">
        <v>51</v>
      </c>
      <c r="AS3943" s="1" t="s">
        <v>51</v>
      </c>
      <c r="AT3943" s="1" t="s">
        <v>51</v>
      </c>
      <c r="AU3943" s="1" t="s">
        <v>51</v>
      </c>
    </row>
    <row r="3944" spans="1:47" x14ac:dyDescent="0.25">
      <c r="A3944" s="1" t="s">
        <v>6160</v>
      </c>
      <c r="B3944">
        <v>3</v>
      </c>
      <c r="C3944" s="2">
        <v>43595.381747685184</v>
      </c>
      <c r="D3944" s="2">
        <v>43595.395370370374</v>
      </c>
      <c r="E3944">
        <v>39.825524999999999</v>
      </c>
      <c r="F3944">
        <v>-104.98286</v>
      </c>
      <c r="G3944">
        <v>39.830770000000001</v>
      </c>
      <c r="H3944">
        <v>-104.98251999999999</v>
      </c>
      <c r="I3944">
        <v>0.36299999999999999</v>
      </c>
      <c r="J3944" s="1" t="s">
        <v>732</v>
      </c>
      <c r="L3944" s="1" t="s">
        <v>194</v>
      </c>
      <c r="M3944" s="1" t="s">
        <v>47</v>
      </c>
      <c r="N3944" s="1" t="s">
        <v>131</v>
      </c>
      <c r="O3944" s="1" t="s">
        <v>147</v>
      </c>
      <c r="P3944" s="1" t="s">
        <v>198</v>
      </c>
      <c r="Q3944" s="1" t="s">
        <v>204</v>
      </c>
      <c r="R3944" s="1" t="s">
        <v>48</v>
      </c>
      <c r="S3944" s="1" t="s">
        <v>79</v>
      </c>
      <c r="T3944" s="1" t="s">
        <v>205</v>
      </c>
      <c r="U3944" s="2">
        <v>43595.366666666669</v>
      </c>
      <c r="V3944">
        <v>39</v>
      </c>
      <c r="W3944">
        <v>39</v>
      </c>
      <c r="X3944">
        <v>87</v>
      </c>
      <c r="Y3944">
        <v>24.43</v>
      </c>
      <c r="Z3944">
        <v>7</v>
      </c>
      <c r="AA3944" s="1" t="s">
        <v>8942</v>
      </c>
      <c r="AB3944">
        <v>0</v>
      </c>
      <c r="AC3944">
        <v>0</v>
      </c>
      <c r="AD3944" s="1" t="s">
        <v>965</v>
      </c>
      <c r="AE3944" t="b">
        <v>0</v>
      </c>
      <c r="AF3944" t="b">
        <v>0</v>
      </c>
      <c r="AG3944" t="b">
        <v>0</v>
      </c>
      <c r="AH3944" t="b">
        <v>0</v>
      </c>
      <c r="AI3944" t="b">
        <v>1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s="1" t="s">
        <v>51</v>
      </c>
      <c r="AS3944" s="1" t="s">
        <v>51</v>
      </c>
      <c r="AT3944" s="1" t="s">
        <v>51</v>
      </c>
      <c r="AU3944" s="1" t="s">
        <v>51</v>
      </c>
    </row>
    <row r="3945" spans="1:47" x14ac:dyDescent="0.25">
      <c r="A3945" s="1" t="s">
        <v>2950</v>
      </c>
      <c r="B3945">
        <v>3</v>
      </c>
      <c r="C3945" s="2">
        <v>43595.391631944447</v>
      </c>
      <c r="D3945" s="2">
        <v>43595.412060185183</v>
      </c>
      <c r="E3945">
        <v>39.725580000000001</v>
      </c>
      <c r="F3945">
        <v>-105.022643</v>
      </c>
      <c r="G3945">
        <v>39.725610000000003</v>
      </c>
      <c r="H3945">
        <v>-105.02414</v>
      </c>
      <c r="I3945">
        <v>0.08</v>
      </c>
      <c r="J3945" s="1" t="s">
        <v>584</v>
      </c>
      <c r="L3945" s="1" t="s">
        <v>585</v>
      </c>
      <c r="M3945" s="1" t="s">
        <v>47</v>
      </c>
      <c r="N3945" s="1" t="s">
        <v>131</v>
      </c>
      <c r="O3945" s="1" t="s">
        <v>131</v>
      </c>
      <c r="P3945" s="1" t="s">
        <v>198</v>
      </c>
      <c r="Q3945" s="1" t="s">
        <v>310</v>
      </c>
      <c r="R3945" s="1" t="s">
        <v>48</v>
      </c>
      <c r="S3945" s="1" t="s">
        <v>79</v>
      </c>
      <c r="T3945" s="1" t="s">
        <v>205</v>
      </c>
      <c r="U3945" s="2">
        <v>43595.409722222219</v>
      </c>
      <c r="V3945">
        <v>41</v>
      </c>
      <c r="W3945">
        <v>41</v>
      </c>
      <c r="X3945">
        <v>76</v>
      </c>
      <c r="Y3945">
        <v>24.44</v>
      </c>
      <c r="Z3945">
        <v>10</v>
      </c>
      <c r="AA3945" s="1" t="s">
        <v>8942</v>
      </c>
      <c r="AB3945">
        <v>0</v>
      </c>
      <c r="AC3945">
        <v>0</v>
      </c>
      <c r="AD3945" s="1" t="s">
        <v>965</v>
      </c>
      <c r="AE3945" t="b">
        <v>0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s="1" t="s">
        <v>51</v>
      </c>
      <c r="AS3945" s="1" t="s">
        <v>51</v>
      </c>
      <c r="AT3945" s="1" t="s">
        <v>51</v>
      </c>
      <c r="AU3945" s="1" t="s">
        <v>51</v>
      </c>
    </row>
    <row r="3946" spans="1:47" x14ac:dyDescent="0.25">
      <c r="A3946" s="1" t="s">
        <v>2951</v>
      </c>
      <c r="B3946">
        <v>3</v>
      </c>
      <c r="C3946" s="2">
        <v>43595.454131944447</v>
      </c>
      <c r="D3946" s="2">
        <v>43595.470393518517</v>
      </c>
      <c r="E3946">
        <v>39.743980000000001</v>
      </c>
      <c r="F3946">
        <v>-105.15389999999999</v>
      </c>
      <c r="G3946">
        <v>39.745944999999999</v>
      </c>
      <c r="H3946">
        <v>-105.151805</v>
      </c>
      <c r="I3946">
        <v>0.17599999999999999</v>
      </c>
      <c r="J3946" s="1" t="s">
        <v>1691</v>
      </c>
      <c r="L3946" s="1" t="s">
        <v>133</v>
      </c>
      <c r="M3946" s="1" t="s">
        <v>47</v>
      </c>
      <c r="N3946" s="1" t="s">
        <v>269</v>
      </c>
      <c r="O3946" s="1" t="s">
        <v>115</v>
      </c>
      <c r="P3946" s="1" t="s">
        <v>198</v>
      </c>
      <c r="Q3946" s="1" t="s">
        <v>270</v>
      </c>
      <c r="R3946" s="1" t="s">
        <v>48</v>
      </c>
      <c r="S3946" s="1" t="s">
        <v>79</v>
      </c>
      <c r="T3946" s="1" t="s">
        <v>205</v>
      </c>
      <c r="U3946" s="2">
        <v>43595.454861111109</v>
      </c>
      <c r="V3946">
        <v>45</v>
      </c>
      <c r="W3946">
        <v>45</v>
      </c>
      <c r="X3946">
        <v>61</v>
      </c>
      <c r="Y3946">
        <v>24.42</v>
      </c>
      <c r="Z3946">
        <v>10</v>
      </c>
      <c r="AA3946" s="1" t="s">
        <v>54</v>
      </c>
      <c r="AB3946">
        <v>3</v>
      </c>
      <c r="AC3946">
        <v>0</v>
      </c>
      <c r="AD3946" s="1" t="s">
        <v>965</v>
      </c>
      <c r="AE3946" t="b">
        <v>0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s="1" t="s">
        <v>51</v>
      </c>
      <c r="AS3946" s="1" t="s">
        <v>51</v>
      </c>
      <c r="AT3946" s="1" t="s">
        <v>51</v>
      </c>
      <c r="AU3946" s="1" t="s">
        <v>51</v>
      </c>
    </row>
    <row r="3947" spans="1:47" x14ac:dyDescent="0.25">
      <c r="A3947" s="1" t="s">
        <v>2338</v>
      </c>
      <c r="B3947">
        <v>3</v>
      </c>
      <c r="C3947" s="2">
        <v>43595.50675925926</v>
      </c>
      <c r="D3947" s="2">
        <v>43595.527291666665</v>
      </c>
      <c r="E3947">
        <v>39.556319999999999</v>
      </c>
      <c r="F3947">
        <v>-104.87795</v>
      </c>
      <c r="G3947">
        <v>39.55538</v>
      </c>
      <c r="H3947">
        <v>-104.87285</v>
      </c>
      <c r="I3947">
        <v>0.27900000000000003</v>
      </c>
      <c r="J3947" s="1" t="s">
        <v>1152</v>
      </c>
      <c r="L3947" s="1" t="s">
        <v>480</v>
      </c>
      <c r="M3947" s="1" t="s">
        <v>47</v>
      </c>
      <c r="N3947" s="1" t="s">
        <v>703</v>
      </c>
      <c r="O3947" s="1" t="s">
        <v>121</v>
      </c>
      <c r="P3947" s="1" t="s">
        <v>198</v>
      </c>
      <c r="Q3947" s="1" t="s">
        <v>704</v>
      </c>
      <c r="R3947" s="1" t="s">
        <v>48</v>
      </c>
      <c r="S3947" s="1" t="s">
        <v>79</v>
      </c>
      <c r="T3947" s="1" t="s">
        <v>200</v>
      </c>
      <c r="U3947" s="2">
        <v>43595.495138888888</v>
      </c>
      <c r="V3947">
        <v>48</v>
      </c>
      <c r="W3947">
        <v>44</v>
      </c>
      <c r="X3947">
        <v>58</v>
      </c>
      <c r="Y3947">
        <v>24.19</v>
      </c>
      <c r="Z3947">
        <v>10</v>
      </c>
      <c r="AA3947" s="1" t="s">
        <v>63</v>
      </c>
      <c r="AB3947">
        <v>8</v>
      </c>
      <c r="AC3947">
        <v>0</v>
      </c>
      <c r="AD3947" s="1" t="s">
        <v>818</v>
      </c>
      <c r="AE3947" t="b">
        <v>0</v>
      </c>
      <c r="AF3947" t="b">
        <v>0</v>
      </c>
      <c r="AG3947" t="b">
        <v>0</v>
      </c>
      <c r="AH3947" t="b">
        <v>0</v>
      </c>
      <c r="AI3947" t="b">
        <v>1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s="1" t="s">
        <v>51</v>
      </c>
      <c r="AS3947" s="1" t="s">
        <v>51</v>
      </c>
      <c r="AT3947" s="1" t="s">
        <v>51</v>
      </c>
      <c r="AU3947" s="1" t="s">
        <v>51</v>
      </c>
    </row>
    <row r="3948" spans="1:47" x14ac:dyDescent="0.25">
      <c r="A3948" s="1" t="s">
        <v>2952</v>
      </c>
      <c r="B3948">
        <v>3</v>
      </c>
      <c r="C3948" s="2">
        <v>43595.512488425928</v>
      </c>
      <c r="D3948" s="2">
        <v>43595.532870370371</v>
      </c>
      <c r="E3948">
        <v>39.220582999999998</v>
      </c>
      <c r="F3948">
        <v>-104.878884</v>
      </c>
      <c r="G3948">
        <v>39.215282000000002</v>
      </c>
      <c r="H3948">
        <v>-104.875102</v>
      </c>
      <c r="I3948">
        <v>0.41799999999999998</v>
      </c>
      <c r="J3948" s="1" t="s">
        <v>455</v>
      </c>
      <c r="L3948" s="1" t="s">
        <v>195</v>
      </c>
      <c r="M3948" s="1" t="s">
        <v>47</v>
      </c>
      <c r="N3948" s="1" t="s">
        <v>86</v>
      </c>
      <c r="O3948" s="1" t="s">
        <v>121</v>
      </c>
      <c r="P3948" s="1" t="s">
        <v>198</v>
      </c>
      <c r="Q3948" s="1" t="s">
        <v>222</v>
      </c>
      <c r="R3948" s="1" t="s">
        <v>48</v>
      </c>
      <c r="S3948" s="1" t="s">
        <v>79</v>
      </c>
      <c r="T3948" s="1" t="s">
        <v>223</v>
      </c>
      <c r="U3948" s="2">
        <v>43595.508333333331</v>
      </c>
      <c r="V3948">
        <v>34</v>
      </c>
      <c r="W3948">
        <v>24</v>
      </c>
      <c r="X3948">
        <v>93</v>
      </c>
      <c r="Y3948">
        <v>23.16</v>
      </c>
      <c r="Z3948">
        <v>10</v>
      </c>
      <c r="AA3948" s="1" t="s">
        <v>66</v>
      </c>
      <c r="AB3948">
        <v>16</v>
      </c>
      <c r="AC3948">
        <v>0</v>
      </c>
      <c r="AD3948" s="1" t="s">
        <v>965</v>
      </c>
      <c r="AE3948" t="b">
        <v>0</v>
      </c>
      <c r="AF3948" t="b">
        <v>0</v>
      </c>
      <c r="AG3948" t="b">
        <v>0</v>
      </c>
      <c r="AH3948" t="b">
        <v>0</v>
      </c>
      <c r="AI3948" t="b">
        <v>1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s="1" t="s">
        <v>51</v>
      </c>
      <c r="AS3948" s="1" t="s">
        <v>51</v>
      </c>
      <c r="AT3948" s="1" t="s">
        <v>51</v>
      </c>
      <c r="AU3948" s="1" t="s">
        <v>51</v>
      </c>
    </row>
    <row r="3949" spans="1:47" x14ac:dyDescent="0.25">
      <c r="A3949" s="1" t="s">
        <v>2953</v>
      </c>
      <c r="B3949">
        <v>3</v>
      </c>
      <c r="C3949" s="2">
        <v>43595.502592592595</v>
      </c>
      <c r="D3949" s="2">
        <v>43595.5231712963</v>
      </c>
      <c r="E3949">
        <v>39.317307</v>
      </c>
      <c r="F3949">
        <v>-104.883611</v>
      </c>
      <c r="G3949">
        <v>39.342596999999998</v>
      </c>
      <c r="H3949">
        <v>-104.87450800000001</v>
      </c>
      <c r="I3949">
        <v>1.8140000000000001</v>
      </c>
      <c r="J3949" s="1" t="s">
        <v>398</v>
      </c>
      <c r="L3949" s="1" t="s">
        <v>194</v>
      </c>
      <c r="M3949" s="1" t="s">
        <v>47</v>
      </c>
      <c r="N3949" s="1" t="s">
        <v>191</v>
      </c>
      <c r="O3949" s="1" t="s">
        <v>121</v>
      </c>
      <c r="P3949" s="1" t="s">
        <v>198</v>
      </c>
      <c r="Q3949" s="1" t="s">
        <v>333</v>
      </c>
      <c r="R3949" s="1" t="s">
        <v>48</v>
      </c>
      <c r="S3949" s="1" t="s">
        <v>79</v>
      </c>
      <c r="T3949" s="1" t="s">
        <v>223</v>
      </c>
      <c r="U3949" s="2">
        <v>43595.508333333331</v>
      </c>
      <c r="V3949">
        <v>34</v>
      </c>
      <c r="W3949">
        <v>24</v>
      </c>
      <c r="X3949">
        <v>93</v>
      </c>
      <c r="Y3949">
        <v>23.16</v>
      </c>
      <c r="Z3949">
        <v>10</v>
      </c>
      <c r="AA3949" s="1" t="s">
        <v>66</v>
      </c>
      <c r="AB3949">
        <v>16</v>
      </c>
      <c r="AC3949">
        <v>0</v>
      </c>
      <c r="AD3949" s="1" t="s">
        <v>965</v>
      </c>
      <c r="AE3949" t="b">
        <v>0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s="1" t="s">
        <v>51</v>
      </c>
      <c r="AS3949" s="1" t="s">
        <v>51</v>
      </c>
      <c r="AT3949" s="1" t="s">
        <v>51</v>
      </c>
      <c r="AU3949" s="1" t="s">
        <v>51</v>
      </c>
    </row>
    <row r="3950" spans="1:47" x14ac:dyDescent="0.25">
      <c r="A3950" s="1" t="s">
        <v>2477</v>
      </c>
      <c r="B3950">
        <v>3</v>
      </c>
      <c r="C3950" s="2">
        <v>43595.521840277775</v>
      </c>
      <c r="D3950" s="2">
        <v>43595.542615740742</v>
      </c>
      <c r="E3950">
        <v>39.616402999999998</v>
      </c>
      <c r="F3950">
        <v>-104.89720199999999</v>
      </c>
      <c r="G3950">
        <v>39.61985</v>
      </c>
      <c r="H3950">
        <v>-104.89914</v>
      </c>
      <c r="I3950">
        <v>0.26</v>
      </c>
      <c r="J3950" s="1" t="s">
        <v>564</v>
      </c>
      <c r="L3950" s="1" t="s">
        <v>877</v>
      </c>
      <c r="M3950" s="1" t="s">
        <v>47</v>
      </c>
      <c r="N3950" s="1" t="s">
        <v>127</v>
      </c>
      <c r="O3950" s="1" t="s">
        <v>201</v>
      </c>
      <c r="P3950" s="1" t="s">
        <v>198</v>
      </c>
      <c r="Q3950" s="1" t="s">
        <v>427</v>
      </c>
      <c r="R3950" s="1" t="s">
        <v>48</v>
      </c>
      <c r="S3950" s="1" t="s">
        <v>79</v>
      </c>
      <c r="T3950" s="1" t="s">
        <v>200</v>
      </c>
      <c r="U3950" s="2">
        <v>43595.536805555559</v>
      </c>
      <c r="V3950">
        <v>49</v>
      </c>
      <c r="W3950">
        <v>45</v>
      </c>
      <c r="X3950">
        <v>61</v>
      </c>
      <c r="Y3950">
        <v>24.17</v>
      </c>
      <c r="Z3950">
        <v>10</v>
      </c>
      <c r="AA3950" s="1" t="s">
        <v>64</v>
      </c>
      <c r="AB3950">
        <v>9</v>
      </c>
      <c r="AC3950">
        <v>0</v>
      </c>
      <c r="AD3950" s="1" t="s">
        <v>818</v>
      </c>
      <c r="AE3950" t="b">
        <v>0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s="1" t="s">
        <v>51</v>
      </c>
      <c r="AS3950" s="1" t="s">
        <v>51</v>
      </c>
      <c r="AT3950" s="1" t="s">
        <v>51</v>
      </c>
      <c r="AU3950" s="1" t="s">
        <v>51</v>
      </c>
    </row>
    <row r="3951" spans="1:47" x14ac:dyDescent="0.25">
      <c r="A3951" s="1" t="s">
        <v>2478</v>
      </c>
      <c r="B3951">
        <v>3</v>
      </c>
      <c r="C3951" s="2">
        <v>43595.559340277781</v>
      </c>
      <c r="D3951" s="2">
        <v>43595.580104166664</v>
      </c>
      <c r="E3951">
        <v>39.971806000000001</v>
      </c>
      <c r="F3951">
        <v>-104.98819</v>
      </c>
      <c r="G3951">
        <v>39.970331000000002</v>
      </c>
      <c r="H3951">
        <v>-104.98818</v>
      </c>
      <c r="I3951">
        <v>0.10199999999999999</v>
      </c>
      <c r="J3951" s="1" t="s">
        <v>456</v>
      </c>
      <c r="L3951" s="1" t="s">
        <v>172</v>
      </c>
      <c r="M3951" s="1" t="s">
        <v>47</v>
      </c>
      <c r="N3951" s="1" t="s">
        <v>244</v>
      </c>
      <c r="O3951" s="1" t="s">
        <v>147</v>
      </c>
      <c r="P3951" s="1" t="s">
        <v>198</v>
      </c>
      <c r="Q3951" s="1" t="s">
        <v>271</v>
      </c>
      <c r="R3951" s="1" t="s">
        <v>48</v>
      </c>
      <c r="S3951" s="1" t="s">
        <v>79</v>
      </c>
      <c r="T3951" s="1" t="s">
        <v>272</v>
      </c>
      <c r="U3951" s="2">
        <v>43595.554166666669</v>
      </c>
      <c r="V3951">
        <v>51</v>
      </c>
      <c r="W3951">
        <v>51</v>
      </c>
      <c r="X3951">
        <v>54</v>
      </c>
      <c r="Y3951">
        <v>24.9</v>
      </c>
      <c r="Z3951">
        <v>10</v>
      </c>
      <c r="AA3951" s="1" t="s">
        <v>8942</v>
      </c>
      <c r="AB3951">
        <v>0</v>
      </c>
      <c r="AC3951">
        <v>0</v>
      </c>
      <c r="AD3951" s="1" t="s">
        <v>818</v>
      </c>
      <c r="AE3951" t="b">
        <v>0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s="1" t="s">
        <v>51</v>
      </c>
      <c r="AS3951" s="1" t="s">
        <v>51</v>
      </c>
      <c r="AT3951" s="1" t="s">
        <v>51</v>
      </c>
      <c r="AU3951" s="1" t="s">
        <v>51</v>
      </c>
    </row>
    <row r="3952" spans="1:47" x14ac:dyDescent="0.25">
      <c r="A3952" s="1" t="s">
        <v>2479</v>
      </c>
      <c r="B3952">
        <v>3</v>
      </c>
      <c r="C3952" s="2">
        <v>43595.667673611111</v>
      </c>
      <c r="D3952" s="2">
        <v>43595.688483796293</v>
      </c>
      <c r="E3952">
        <v>39.643939000000003</v>
      </c>
      <c r="F3952">
        <v>-105.177268</v>
      </c>
      <c r="G3952">
        <v>39.645457999999998</v>
      </c>
      <c r="H3952">
        <v>-105.17904900000001</v>
      </c>
      <c r="I3952">
        <v>0.14099999999999999</v>
      </c>
      <c r="J3952" s="1" t="s">
        <v>1463</v>
      </c>
      <c r="L3952" s="1" t="s">
        <v>405</v>
      </c>
      <c r="M3952" s="1" t="s">
        <v>47</v>
      </c>
      <c r="N3952" s="1" t="s">
        <v>179</v>
      </c>
      <c r="O3952" s="1" t="s">
        <v>115</v>
      </c>
      <c r="P3952" s="1" t="s">
        <v>198</v>
      </c>
      <c r="Q3952" s="1" t="s">
        <v>723</v>
      </c>
      <c r="R3952" s="1" t="s">
        <v>48</v>
      </c>
      <c r="S3952" s="1" t="s">
        <v>79</v>
      </c>
      <c r="T3952" s="1" t="s">
        <v>205</v>
      </c>
      <c r="U3952" s="2">
        <v>43595.697916666664</v>
      </c>
      <c r="V3952">
        <v>52</v>
      </c>
      <c r="W3952">
        <v>52</v>
      </c>
      <c r="X3952">
        <v>58</v>
      </c>
      <c r="Y3952">
        <v>24.36</v>
      </c>
      <c r="Z3952">
        <v>10</v>
      </c>
      <c r="AA3952" s="1" t="s">
        <v>71</v>
      </c>
      <c r="AB3952">
        <v>5</v>
      </c>
      <c r="AC3952">
        <v>0</v>
      </c>
      <c r="AD3952" s="1" t="s">
        <v>818</v>
      </c>
      <c r="AE3952" t="b">
        <v>0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s="1" t="s">
        <v>51</v>
      </c>
      <c r="AS3952" s="1" t="s">
        <v>51</v>
      </c>
      <c r="AT3952" s="1" t="s">
        <v>51</v>
      </c>
      <c r="AU3952" s="1" t="s">
        <v>51</v>
      </c>
    </row>
    <row r="3953" spans="1:47" x14ac:dyDescent="0.25">
      <c r="A3953" s="1" t="s">
        <v>2480</v>
      </c>
      <c r="B3953">
        <v>3</v>
      </c>
      <c r="C3953" s="2">
        <v>43595.826006944444</v>
      </c>
      <c r="D3953" s="2">
        <v>43595.846770833334</v>
      </c>
      <c r="E3953">
        <v>39.72542</v>
      </c>
      <c r="F3953">
        <v>-105.022004</v>
      </c>
      <c r="G3953">
        <v>39.7254</v>
      </c>
      <c r="H3953">
        <v>-105.02162</v>
      </c>
      <c r="I3953">
        <v>0.02</v>
      </c>
      <c r="J3953" s="1" t="s">
        <v>593</v>
      </c>
      <c r="L3953" s="1" t="s">
        <v>585</v>
      </c>
      <c r="M3953" s="1" t="s">
        <v>47</v>
      </c>
      <c r="N3953" s="1" t="s">
        <v>131</v>
      </c>
      <c r="O3953" s="1" t="s">
        <v>131</v>
      </c>
      <c r="P3953" s="1" t="s">
        <v>198</v>
      </c>
      <c r="Q3953" s="1" t="s">
        <v>310</v>
      </c>
      <c r="R3953" s="1" t="s">
        <v>48</v>
      </c>
      <c r="S3953" s="1" t="s">
        <v>79</v>
      </c>
      <c r="T3953" s="1" t="s">
        <v>205</v>
      </c>
      <c r="U3953" s="2">
        <v>43595.822916666664</v>
      </c>
      <c r="V3953">
        <v>50</v>
      </c>
      <c r="W3953">
        <v>50</v>
      </c>
      <c r="X3953">
        <v>58</v>
      </c>
      <c r="Y3953">
        <v>24.35</v>
      </c>
      <c r="Z3953">
        <v>10</v>
      </c>
      <c r="AA3953" s="1" t="s">
        <v>8942</v>
      </c>
      <c r="AB3953">
        <v>0</v>
      </c>
      <c r="AC3953">
        <v>0</v>
      </c>
      <c r="AD3953" s="1" t="s">
        <v>818</v>
      </c>
      <c r="AE3953" t="b">
        <v>0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s="1" t="s">
        <v>51</v>
      </c>
      <c r="AS3953" s="1" t="s">
        <v>51</v>
      </c>
      <c r="AT3953" s="1" t="s">
        <v>51</v>
      </c>
      <c r="AU3953" s="1" t="s">
        <v>51</v>
      </c>
    </row>
    <row r="3954" spans="1:47" x14ac:dyDescent="0.25">
      <c r="A3954" s="1" t="s">
        <v>1588</v>
      </c>
      <c r="B3954">
        <v>3</v>
      </c>
      <c r="C3954" s="2">
        <v>43595.944236111114</v>
      </c>
      <c r="D3954" s="2">
        <v>43595.964872685188</v>
      </c>
      <c r="E3954">
        <v>39.93403</v>
      </c>
      <c r="F3954">
        <v>-105.12532</v>
      </c>
      <c r="G3954">
        <v>39.933281000000001</v>
      </c>
      <c r="H3954">
        <v>-105.12365200000001</v>
      </c>
      <c r="I3954">
        <v>0.10199999999999999</v>
      </c>
      <c r="J3954" s="1" t="s">
        <v>242</v>
      </c>
      <c r="L3954" s="1" t="s">
        <v>364</v>
      </c>
      <c r="M3954" s="1" t="s">
        <v>47</v>
      </c>
      <c r="N3954" s="1" t="s">
        <v>244</v>
      </c>
      <c r="O3954" s="1" t="s">
        <v>244</v>
      </c>
      <c r="P3954" s="1" t="s">
        <v>198</v>
      </c>
      <c r="Q3954" s="1" t="s">
        <v>256</v>
      </c>
      <c r="R3954" s="1" t="s">
        <v>48</v>
      </c>
      <c r="S3954" s="1" t="s">
        <v>79</v>
      </c>
      <c r="T3954" s="1" t="s">
        <v>205</v>
      </c>
      <c r="U3954" s="2">
        <v>43595.941666666666</v>
      </c>
      <c r="V3954">
        <v>41</v>
      </c>
      <c r="W3954">
        <v>36</v>
      </c>
      <c r="X3954">
        <v>87</v>
      </c>
      <c r="Y3954">
        <v>24.37</v>
      </c>
      <c r="Z3954">
        <v>10</v>
      </c>
      <c r="AA3954" s="1" t="s">
        <v>57</v>
      </c>
      <c r="AB3954">
        <v>8</v>
      </c>
      <c r="AC3954">
        <v>0</v>
      </c>
      <c r="AD3954" s="1" t="s">
        <v>1067</v>
      </c>
      <c r="AE3954" t="b">
        <v>0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s="1" t="s">
        <v>53</v>
      </c>
      <c r="AS3954" s="1" t="s">
        <v>53</v>
      </c>
      <c r="AT3954" s="1" t="s">
        <v>53</v>
      </c>
      <c r="AU3954" s="1" t="s">
        <v>53</v>
      </c>
    </row>
    <row r="3955" spans="1:47" x14ac:dyDescent="0.25">
      <c r="A3955" s="1" t="s">
        <v>3686</v>
      </c>
      <c r="B3955">
        <v>3</v>
      </c>
      <c r="C3955" s="2">
        <v>43596.394247685188</v>
      </c>
      <c r="D3955" s="2">
        <v>43596.414849537039</v>
      </c>
      <c r="E3955">
        <v>39.630034999999999</v>
      </c>
      <c r="F3955">
        <v>-104.905278</v>
      </c>
      <c r="G3955">
        <v>39.628911000000002</v>
      </c>
      <c r="H3955">
        <v>-104.904681</v>
      </c>
      <c r="I3955">
        <v>8.4000000000000005E-2</v>
      </c>
      <c r="J3955" s="1" t="s">
        <v>220</v>
      </c>
      <c r="L3955" s="1" t="s">
        <v>195</v>
      </c>
      <c r="M3955" s="1" t="s">
        <v>47</v>
      </c>
      <c r="N3955" s="1" t="s">
        <v>131</v>
      </c>
      <c r="O3955" s="1" t="s">
        <v>131</v>
      </c>
      <c r="P3955" s="1" t="s">
        <v>198</v>
      </c>
      <c r="Q3955" s="1" t="s">
        <v>414</v>
      </c>
      <c r="R3955" s="1" t="s">
        <v>48</v>
      </c>
      <c r="S3955" s="1" t="s">
        <v>79</v>
      </c>
      <c r="T3955" s="1" t="s">
        <v>200</v>
      </c>
      <c r="U3955" s="2">
        <v>43596.411805555559</v>
      </c>
      <c r="V3955">
        <v>55</v>
      </c>
      <c r="W3955">
        <v>55</v>
      </c>
      <c r="X3955">
        <v>33</v>
      </c>
      <c r="Y3955">
        <v>24.14</v>
      </c>
      <c r="Z3955">
        <v>10</v>
      </c>
      <c r="AA3955" s="1" t="s">
        <v>57</v>
      </c>
      <c r="AB3955">
        <v>3</v>
      </c>
      <c r="AC3955">
        <v>0</v>
      </c>
      <c r="AD3955" s="1" t="s">
        <v>50</v>
      </c>
      <c r="AE3955" t="b">
        <v>0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s="1" t="s">
        <v>51</v>
      </c>
      <c r="AS3955" s="1" t="s">
        <v>51</v>
      </c>
      <c r="AT3955" s="1" t="s">
        <v>51</v>
      </c>
      <c r="AU3955" s="1" t="s">
        <v>51</v>
      </c>
    </row>
    <row r="3956" spans="1:47" x14ac:dyDescent="0.25">
      <c r="A3956" s="1" t="s">
        <v>3687</v>
      </c>
      <c r="B3956">
        <v>3</v>
      </c>
      <c r="C3956" s="2">
        <v>43596.412476851852</v>
      </c>
      <c r="D3956" s="2">
        <v>43596.432928240742</v>
      </c>
      <c r="E3956">
        <v>39.555110999999997</v>
      </c>
      <c r="F3956">
        <v>-104.870529</v>
      </c>
      <c r="G3956">
        <v>39.549259999999997</v>
      </c>
      <c r="H3956">
        <v>-104.86960999999999</v>
      </c>
      <c r="I3956">
        <v>0.40699999999999997</v>
      </c>
      <c r="J3956" s="1" t="s">
        <v>892</v>
      </c>
      <c r="L3956" s="1" t="s">
        <v>195</v>
      </c>
      <c r="M3956" s="1" t="s">
        <v>47</v>
      </c>
      <c r="N3956" s="1" t="s">
        <v>127</v>
      </c>
      <c r="O3956" s="1" t="s">
        <v>121</v>
      </c>
      <c r="P3956" s="1" t="s">
        <v>198</v>
      </c>
      <c r="Q3956" s="1" t="s">
        <v>347</v>
      </c>
      <c r="R3956" s="1" t="s">
        <v>48</v>
      </c>
      <c r="S3956" s="1" t="s">
        <v>79</v>
      </c>
      <c r="T3956" s="1" t="s">
        <v>200</v>
      </c>
      <c r="U3956" s="2">
        <v>43596.411805555559</v>
      </c>
      <c r="V3956">
        <v>55</v>
      </c>
      <c r="W3956">
        <v>55</v>
      </c>
      <c r="X3956">
        <v>33</v>
      </c>
      <c r="Y3956">
        <v>24.14</v>
      </c>
      <c r="Z3956">
        <v>10</v>
      </c>
      <c r="AA3956" s="1" t="s">
        <v>57</v>
      </c>
      <c r="AB3956">
        <v>3</v>
      </c>
      <c r="AC3956">
        <v>0</v>
      </c>
      <c r="AD3956" s="1" t="s">
        <v>50</v>
      </c>
      <c r="AE3956" t="b">
        <v>0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s="1" t="s">
        <v>51</v>
      </c>
      <c r="AS3956" s="1" t="s">
        <v>51</v>
      </c>
      <c r="AT3956" s="1" t="s">
        <v>51</v>
      </c>
      <c r="AU3956" s="1" t="s">
        <v>51</v>
      </c>
    </row>
    <row r="3957" spans="1:47" x14ac:dyDescent="0.25">
      <c r="A3957" s="1" t="s">
        <v>3828</v>
      </c>
      <c r="B3957">
        <v>3</v>
      </c>
      <c r="C3957" s="2">
        <v>43596.47184027778</v>
      </c>
      <c r="D3957" s="2">
        <v>43596.492650462962</v>
      </c>
      <c r="E3957">
        <v>38.727820000000001</v>
      </c>
      <c r="F3957">
        <v>-104.73573</v>
      </c>
      <c r="G3957">
        <v>38.728611000000001</v>
      </c>
      <c r="H3957">
        <v>-104.73651099999999</v>
      </c>
      <c r="I3957">
        <v>6.9000000000000006E-2</v>
      </c>
      <c r="J3957" s="1" t="s">
        <v>440</v>
      </c>
      <c r="L3957" s="1" t="s">
        <v>194</v>
      </c>
      <c r="M3957" s="1" t="s">
        <v>47</v>
      </c>
      <c r="N3957" s="1" t="s">
        <v>327</v>
      </c>
      <c r="O3957" s="1" t="s">
        <v>193</v>
      </c>
      <c r="P3957" s="1" t="s">
        <v>198</v>
      </c>
      <c r="Q3957" s="1" t="s">
        <v>328</v>
      </c>
      <c r="R3957" s="1" t="s">
        <v>48</v>
      </c>
      <c r="S3957" s="1" t="s">
        <v>79</v>
      </c>
      <c r="T3957" s="1" t="s">
        <v>268</v>
      </c>
      <c r="U3957" s="2">
        <v>43596.456944444442</v>
      </c>
      <c r="V3957">
        <v>59</v>
      </c>
      <c r="W3957">
        <v>59</v>
      </c>
      <c r="X3957">
        <v>24</v>
      </c>
      <c r="Y3957">
        <v>24.18</v>
      </c>
      <c r="Z3957">
        <v>10</v>
      </c>
      <c r="AA3957" s="1" t="s">
        <v>61</v>
      </c>
      <c r="AB3957">
        <v>5</v>
      </c>
      <c r="AC3957">
        <v>0</v>
      </c>
      <c r="AD3957" s="1" t="s">
        <v>50</v>
      </c>
      <c r="AE3957" t="b">
        <v>0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s="1" t="s">
        <v>51</v>
      </c>
      <c r="AS3957" s="1" t="s">
        <v>51</v>
      </c>
      <c r="AT3957" s="1" t="s">
        <v>51</v>
      </c>
      <c r="AU3957" s="1" t="s">
        <v>51</v>
      </c>
    </row>
    <row r="3958" spans="1:47" x14ac:dyDescent="0.25">
      <c r="A3958" s="1" t="s">
        <v>5719</v>
      </c>
      <c r="B3958">
        <v>3</v>
      </c>
      <c r="C3958" s="2">
        <v>43596.477581018517</v>
      </c>
      <c r="D3958" s="2">
        <v>43596.498206018521</v>
      </c>
      <c r="E3958">
        <v>39.863804000000002</v>
      </c>
      <c r="F3958">
        <v>-104.98748000000001</v>
      </c>
      <c r="G3958">
        <v>39.871749999999999</v>
      </c>
      <c r="H3958">
        <v>-104.98748000000001</v>
      </c>
      <c r="I3958">
        <v>0.54900000000000004</v>
      </c>
      <c r="J3958" s="1" t="s">
        <v>820</v>
      </c>
      <c r="L3958" s="1" t="s">
        <v>195</v>
      </c>
      <c r="M3958" s="1" t="s">
        <v>47</v>
      </c>
      <c r="N3958" s="1" t="s">
        <v>131</v>
      </c>
      <c r="O3958" s="1" t="s">
        <v>147</v>
      </c>
      <c r="P3958" s="1" t="s">
        <v>198</v>
      </c>
      <c r="Q3958" s="1" t="s">
        <v>204</v>
      </c>
      <c r="R3958" s="1" t="s">
        <v>48</v>
      </c>
      <c r="S3958" s="1" t="s">
        <v>79</v>
      </c>
      <c r="T3958" s="1" t="s">
        <v>205</v>
      </c>
      <c r="U3958" s="2">
        <v>43596.489583333336</v>
      </c>
      <c r="V3958">
        <v>61</v>
      </c>
      <c r="W3958">
        <v>61</v>
      </c>
      <c r="X3958">
        <v>27</v>
      </c>
      <c r="Y3958">
        <v>24.33</v>
      </c>
      <c r="Z3958">
        <v>50</v>
      </c>
      <c r="AA3958" s="1" t="s">
        <v>56</v>
      </c>
      <c r="AB3958">
        <v>17</v>
      </c>
      <c r="AC3958">
        <v>0</v>
      </c>
      <c r="AD3958" s="1" t="s">
        <v>818</v>
      </c>
      <c r="AE3958" t="b">
        <v>0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s="1" t="s">
        <v>51</v>
      </c>
      <c r="AS3958" s="1" t="s">
        <v>51</v>
      </c>
      <c r="AT3958" s="1" t="s">
        <v>51</v>
      </c>
      <c r="AU3958" s="1" t="s">
        <v>51</v>
      </c>
    </row>
    <row r="3959" spans="1:47" x14ac:dyDescent="0.25">
      <c r="A3959" s="1" t="s">
        <v>3688</v>
      </c>
      <c r="B3959">
        <v>3</v>
      </c>
      <c r="C3959" s="2">
        <v>43596.509340277778</v>
      </c>
      <c r="D3959" s="2">
        <v>43596.530127314814</v>
      </c>
      <c r="E3959">
        <v>39.630034999999999</v>
      </c>
      <c r="F3959">
        <v>-104.905278</v>
      </c>
      <c r="G3959">
        <v>39.628911000000002</v>
      </c>
      <c r="H3959">
        <v>-104.904681</v>
      </c>
      <c r="I3959">
        <v>8.4000000000000005E-2</v>
      </c>
      <c r="J3959" s="1" t="s">
        <v>220</v>
      </c>
      <c r="L3959" s="1" t="s">
        <v>195</v>
      </c>
      <c r="M3959" s="1" t="s">
        <v>47</v>
      </c>
      <c r="N3959" s="1" t="s">
        <v>131</v>
      </c>
      <c r="O3959" s="1" t="s">
        <v>131</v>
      </c>
      <c r="P3959" s="1" t="s">
        <v>198</v>
      </c>
      <c r="Q3959" s="1" t="s">
        <v>414</v>
      </c>
      <c r="R3959" s="1" t="s">
        <v>48</v>
      </c>
      <c r="S3959" s="1" t="s">
        <v>79</v>
      </c>
      <c r="T3959" s="1" t="s">
        <v>200</v>
      </c>
      <c r="U3959" s="2">
        <v>43596.495138888888</v>
      </c>
      <c r="V3959">
        <v>60</v>
      </c>
      <c r="W3959">
        <v>60</v>
      </c>
      <c r="X3959">
        <v>26</v>
      </c>
      <c r="Y3959">
        <v>24.12</v>
      </c>
      <c r="Z3959">
        <v>10</v>
      </c>
      <c r="AA3959" s="1" t="s">
        <v>54</v>
      </c>
      <c r="AB3959">
        <v>7</v>
      </c>
      <c r="AC3959">
        <v>0</v>
      </c>
      <c r="AD3959" s="1" t="s">
        <v>50</v>
      </c>
      <c r="AE3959" t="b">
        <v>0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s="1" t="s">
        <v>51</v>
      </c>
      <c r="AS3959" s="1" t="s">
        <v>51</v>
      </c>
      <c r="AT3959" s="1" t="s">
        <v>51</v>
      </c>
      <c r="AU3959" s="1" t="s">
        <v>51</v>
      </c>
    </row>
    <row r="3960" spans="1:47" x14ac:dyDescent="0.25">
      <c r="A3960" s="1" t="s">
        <v>1955</v>
      </c>
      <c r="B3960">
        <v>3</v>
      </c>
      <c r="C3960" s="2">
        <v>43596.570810185185</v>
      </c>
      <c r="D3960" s="2">
        <v>43596.591180555559</v>
      </c>
      <c r="E3960">
        <v>39.282333999999999</v>
      </c>
      <c r="F3960">
        <v>-104.89668899999999</v>
      </c>
      <c r="G3960">
        <v>39.289051999999998</v>
      </c>
      <c r="H3960">
        <v>-104.895534</v>
      </c>
      <c r="I3960">
        <v>0.46800000000000003</v>
      </c>
      <c r="J3960" s="1" t="s">
        <v>398</v>
      </c>
      <c r="L3960" s="1" t="s">
        <v>194</v>
      </c>
      <c r="M3960" s="1" t="s">
        <v>47</v>
      </c>
      <c r="N3960" s="1" t="s">
        <v>191</v>
      </c>
      <c r="O3960" s="1" t="s">
        <v>121</v>
      </c>
      <c r="P3960" s="1" t="s">
        <v>198</v>
      </c>
      <c r="Q3960" s="1" t="s">
        <v>333</v>
      </c>
      <c r="R3960" s="1" t="s">
        <v>48</v>
      </c>
      <c r="S3960" s="1" t="s">
        <v>79</v>
      </c>
      <c r="T3960" s="1" t="s">
        <v>223</v>
      </c>
      <c r="U3960" s="2">
        <v>43596.565972222219</v>
      </c>
      <c r="V3960">
        <v>55</v>
      </c>
      <c r="W3960">
        <v>55</v>
      </c>
      <c r="X3960">
        <v>33</v>
      </c>
      <c r="Y3960">
        <v>23.1</v>
      </c>
      <c r="Z3960">
        <v>10</v>
      </c>
      <c r="AA3960" s="1" t="s">
        <v>61</v>
      </c>
      <c r="AB3960">
        <v>13</v>
      </c>
      <c r="AC3960">
        <v>0</v>
      </c>
      <c r="AD3960" s="1" t="s">
        <v>1067</v>
      </c>
      <c r="AE3960" t="b">
        <v>0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s="1" t="s">
        <v>51</v>
      </c>
      <c r="AS3960" s="1" t="s">
        <v>51</v>
      </c>
      <c r="AT3960" s="1" t="s">
        <v>51</v>
      </c>
      <c r="AU3960" s="1" t="s">
        <v>51</v>
      </c>
    </row>
    <row r="3961" spans="1:47" x14ac:dyDescent="0.25">
      <c r="A3961" s="1" t="s">
        <v>7601</v>
      </c>
      <c r="B3961">
        <v>3</v>
      </c>
      <c r="C3961" s="2">
        <v>43596.734340277777</v>
      </c>
      <c r="D3961" s="2">
        <v>43596.755069444444</v>
      </c>
      <c r="E3961">
        <v>38.070214999999997</v>
      </c>
      <c r="F3961">
        <v>-103.762467</v>
      </c>
      <c r="G3961">
        <v>38.070706000000001</v>
      </c>
      <c r="H3961">
        <v>-103.76366899999999</v>
      </c>
      <c r="I3961">
        <v>7.3999999999999996E-2</v>
      </c>
      <c r="J3961" s="1" t="s">
        <v>1052</v>
      </c>
      <c r="K3961">
        <v>17216</v>
      </c>
      <c r="L3961" s="1" t="s">
        <v>6570</v>
      </c>
      <c r="M3961" s="1" t="s">
        <v>97</v>
      </c>
      <c r="N3961" s="1" t="s">
        <v>1054</v>
      </c>
      <c r="O3961" s="1" t="s">
        <v>1055</v>
      </c>
      <c r="P3961" s="1" t="s">
        <v>198</v>
      </c>
      <c r="Q3961" s="1" t="s">
        <v>7602</v>
      </c>
      <c r="R3961" s="1" t="s">
        <v>48</v>
      </c>
      <c r="S3961" s="1" t="s">
        <v>79</v>
      </c>
      <c r="T3961" s="1" t="s">
        <v>1042</v>
      </c>
      <c r="U3961" s="2">
        <v>43596.745138888888</v>
      </c>
      <c r="V3961">
        <v>68</v>
      </c>
      <c r="W3961">
        <v>68</v>
      </c>
      <c r="X3961">
        <v>22</v>
      </c>
      <c r="Y3961">
        <v>25.61</v>
      </c>
      <c r="Z3961">
        <v>10</v>
      </c>
      <c r="AA3961" s="1" t="s">
        <v>58</v>
      </c>
      <c r="AB3961">
        <v>6</v>
      </c>
      <c r="AC3961">
        <v>0</v>
      </c>
      <c r="AD3961" s="1" t="s">
        <v>965</v>
      </c>
      <c r="AE3961" t="b">
        <v>0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s="1" t="s">
        <v>51</v>
      </c>
      <c r="AS3961" s="1" t="s">
        <v>51</v>
      </c>
      <c r="AT3961" s="1" t="s">
        <v>51</v>
      </c>
      <c r="AU3961" s="1" t="s">
        <v>51</v>
      </c>
    </row>
    <row r="3962" spans="1:47" x14ac:dyDescent="0.25">
      <c r="A3962" s="1" t="s">
        <v>2954</v>
      </c>
      <c r="B3962">
        <v>3</v>
      </c>
      <c r="C3962" s="2">
        <v>43596.677581018521</v>
      </c>
      <c r="D3962" s="2">
        <v>43596.698194444441</v>
      </c>
      <c r="E3962">
        <v>40.196606000000003</v>
      </c>
      <c r="F3962">
        <v>-104.98041000000001</v>
      </c>
      <c r="G3962">
        <v>40.174973000000001</v>
      </c>
      <c r="H3962">
        <v>-104.97996999999999</v>
      </c>
      <c r="I3962">
        <v>1.4950000000000001</v>
      </c>
      <c r="J3962" s="1" t="s">
        <v>536</v>
      </c>
      <c r="L3962" s="1" t="s">
        <v>195</v>
      </c>
      <c r="M3962" s="1" t="s">
        <v>47</v>
      </c>
      <c r="N3962" s="1" t="s">
        <v>208</v>
      </c>
      <c r="O3962" s="1" t="s">
        <v>209</v>
      </c>
      <c r="P3962" s="1" t="s">
        <v>198</v>
      </c>
      <c r="Q3962" s="1" t="s">
        <v>210</v>
      </c>
      <c r="R3962" s="1" t="s">
        <v>48</v>
      </c>
      <c r="S3962" s="1" t="s">
        <v>79</v>
      </c>
      <c r="T3962" s="1" t="s">
        <v>211</v>
      </c>
      <c r="U3962" s="2">
        <v>43596.677083333336</v>
      </c>
      <c r="V3962">
        <v>61</v>
      </c>
      <c r="W3962">
        <v>61</v>
      </c>
      <c r="X3962">
        <v>42</v>
      </c>
      <c r="Y3962">
        <v>24.88</v>
      </c>
      <c r="Z3962">
        <v>10</v>
      </c>
      <c r="AA3962" s="1" t="s">
        <v>61</v>
      </c>
      <c r="AB3962">
        <v>9</v>
      </c>
      <c r="AC3962">
        <v>0</v>
      </c>
      <c r="AD3962" s="1" t="s">
        <v>965</v>
      </c>
      <c r="AE3962" t="b">
        <v>0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s="1" t="s">
        <v>51</v>
      </c>
      <c r="AS3962" s="1" t="s">
        <v>51</v>
      </c>
      <c r="AT3962" s="1" t="s">
        <v>51</v>
      </c>
      <c r="AU3962" s="1" t="s">
        <v>51</v>
      </c>
    </row>
    <row r="3963" spans="1:47" x14ac:dyDescent="0.25">
      <c r="A3963" s="1" t="s">
        <v>2955</v>
      </c>
      <c r="B3963">
        <v>3</v>
      </c>
      <c r="C3963" s="2">
        <v>43596.677581018521</v>
      </c>
      <c r="D3963" s="2">
        <v>43596.698194444441</v>
      </c>
      <c r="E3963">
        <v>40.179569999999998</v>
      </c>
      <c r="F3963">
        <v>-104.97967199999999</v>
      </c>
      <c r="G3963">
        <v>40.196607</v>
      </c>
      <c r="H3963">
        <v>-104.97996000000001</v>
      </c>
      <c r="I3963">
        <v>1.177</v>
      </c>
      <c r="J3963" s="1" t="s">
        <v>264</v>
      </c>
      <c r="L3963" s="1" t="s">
        <v>265</v>
      </c>
      <c r="M3963" s="1" t="s">
        <v>47</v>
      </c>
      <c r="N3963" s="1" t="s">
        <v>208</v>
      </c>
      <c r="O3963" s="1" t="s">
        <v>209</v>
      </c>
      <c r="P3963" s="1" t="s">
        <v>198</v>
      </c>
      <c r="Q3963" s="1" t="s">
        <v>210</v>
      </c>
      <c r="R3963" s="1" t="s">
        <v>48</v>
      </c>
      <c r="S3963" s="1" t="s">
        <v>79</v>
      </c>
      <c r="T3963" s="1" t="s">
        <v>211</v>
      </c>
      <c r="U3963" s="2">
        <v>43596.677083333336</v>
      </c>
      <c r="V3963">
        <v>61</v>
      </c>
      <c r="W3963">
        <v>61</v>
      </c>
      <c r="X3963">
        <v>42</v>
      </c>
      <c r="Y3963">
        <v>24.88</v>
      </c>
      <c r="Z3963">
        <v>10</v>
      </c>
      <c r="AA3963" s="1" t="s">
        <v>61</v>
      </c>
      <c r="AB3963">
        <v>9</v>
      </c>
      <c r="AC3963">
        <v>0</v>
      </c>
      <c r="AD3963" s="1" t="s">
        <v>965</v>
      </c>
      <c r="AE3963" t="b">
        <v>0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s="1" t="s">
        <v>51</v>
      </c>
      <c r="AS3963" s="1" t="s">
        <v>51</v>
      </c>
      <c r="AT3963" s="1" t="s">
        <v>51</v>
      </c>
      <c r="AU3963" s="1" t="s">
        <v>51</v>
      </c>
    </row>
    <row r="3964" spans="1:47" x14ac:dyDescent="0.25">
      <c r="A3964" s="1" t="s">
        <v>5720</v>
      </c>
      <c r="B3964">
        <v>3</v>
      </c>
      <c r="C3964" s="2">
        <v>43596.685914351852</v>
      </c>
      <c r="D3964" s="2">
        <v>43596.705150462964</v>
      </c>
      <c r="E3964">
        <v>39.783639999999998</v>
      </c>
      <c r="F3964">
        <v>-105.00322</v>
      </c>
      <c r="G3964">
        <v>39.783320000000003</v>
      </c>
      <c r="H3964">
        <v>-105.00776</v>
      </c>
      <c r="I3964">
        <v>0.24199999999999999</v>
      </c>
      <c r="J3964" s="1" t="s">
        <v>351</v>
      </c>
      <c r="L3964" s="1" t="s">
        <v>137</v>
      </c>
      <c r="M3964" s="1" t="s">
        <v>47</v>
      </c>
      <c r="N3964" s="1" t="s">
        <v>131</v>
      </c>
      <c r="O3964" s="1" t="s">
        <v>131</v>
      </c>
      <c r="P3964" s="1" t="s">
        <v>198</v>
      </c>
      <c r="Q3964" s="1" t="s">
        <v>331</v>
      </c>
      <c r="R3964" s="1" t="s">
        <v>48</v>
      </c>
      <c r="S3964" s="1" t="s">
        <v>79</v>
      </c>
      <c r="T3964" s="1" t="s">
        <v>205</v>
      </c>
      <c r="U3964" s="2">
        <v>43596.699305555558</v>
      </c>
      <c r="V3964">
        <v>55</v>
      </c>
      <c r="W3964">
        <v>55</v>
      </c>
      <c r="X3964">
        <v>47</v>
      </c>
      <c r="Y3964">
        <v>24.33</v>
      </c>
      <c r="Z3964">
        <v>30</v>
      </c>
      <c r="AA3964" s="1" t="s">
        <v>61</v>
      </c>
      <c r="AB3964">
        <v>8</v>
      </c>
      <c r="AC3964">
        <v>0</v>
      </c>
      <c r="AD3964" s="1" t="s">
        <v>1245</v>
      </c>
      <c r="AE3964" t="b">
        <v>0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s="1" t="s">
        <v>51</v>
      </c>
      <c r="AS3964" s="1" t="s">
        <v>51</v>
      </c>
      <c r="AT3964" s="1" t="s">
        <v>51</v>
      </c>
      <c r="AU3964" s="1" t="s">
        <v>51</v>
      </c>
    </row>
    <row r="3965" spans="1:47" x14ac:dyDescent="0.25">
      <c r="A3965" s="1" t="s">
        <v>1956</v>
      </c>
      <c r="B3965">
        <v>3</v>
      </c>
      <c r="C3965" s="2">
        <v>43596.812465277777</v>
      </c>
      <c r="D3965" s="2">
        <v>43596.832905092589</v>
      </c>
      <c r="E3965">
        <v>39.957479999999997</v>
      </c>
      <c r="F3965">
        <v>-104.98814</v>
      </c>
      <c r="G3965">
        <v>39.952379999999998</v>
      </c>
      <c r="H3965">
        <v>-104.98809</v>
      </c>
      <c r="I3965">
        <v>0.35199999999999998</v>
      </c>
      <c r="J3965" s="1" t="s">
        <v>456</v>
      </c>
      <c r="L3965" s="1" t="s">
        <v>1957</v>
      </c>
      <c r="M3965" s="1" t="s">
        <v>47</v>
      </c>
      <c r="N3965" s="1" t="s">
        <v>244</v>
      </c>
      <c r="O3965" s="1" t="s">
        <v>147</v>
      </c>
      <c r="P3965" s="1" t="s">
        <v>198</v>
      </c>
      <c r="Q3965" s="1" t="s">
        <v>271</v>
      </c>
      <c r="R3965" s="1" t="s">
        <v>48</v>
      </c>
      <c r="S3965" s="1" t="s">
        <v>79</v>
      </c>
      <c r="T3965" s="1" t="s">
        <v>272</v>
      </c>
      <c r="U3965" s="2">
        <v>43596.816666666666</v>
      </c>
      <c r="V3965">
        <v>51</v>
      </c>
      <c r="W3965">
        <v>51</v>
      </c>
      <c r="X3965">
        <v>58</v>
      </c>
      <c r="Y3965">
        <v>24.86</v>
      </c>
      <c r="Z3965">
        <v>10</v>
      </c>
      <c r="AA3965" s="1" t="s">
        <v>62</v>
      </c>
      <c r="AB3965">
        <v>9</v>
      </c>
      <c r="AC3965">
        <v>0</v>
      </c>
      <c r="AD3965" s="1" t="s">
        <v>1067</v>
      </c>
      <c r="AE3965" t="b">
        <v>0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s="1" t="s">
        <v>51</v>
      </c>
      <c r="AS3965" s="1" t="s">
        <v>51</v>
      </c>
      <c r="AT3965" s="1" t="s">
        <v>51</v>
      </c>
      <c r="AU3965" s="1" t="s">
        <v>51</v>
      </c>
    </row>
    <row r="3966" spans="1:47" x14ac:dyDescent="0.25">
      <c r="A3966" s="1" t="s">
        <v>5721</v>
      </c>
      <c r="B3966">
        <v>3</v>
      </c>
      <c r="C3966" s="2">
        <v>43596.805173611108</v>
      </c>
      <c r="D3966" s="2">
        <v>43596.825983796298</v>
      </c>
      <c r="E3966">
        <v>39.856301000000002</v>
      </c>
      <c r="F3966">
        <v>-104.987278</v>
      </c>
      <c r="G3966">
        <v>39.853580000000001</v>
      </c>
      <c r="H3966">
        <v>-104.98669</v>
      </c>
      <c r="I3966">
        <v>0.191</v>
      </c>
      <c r="J3966" s="1" t="s">
        <v>517</v>
      </c>
      <c r="L3966" s="1" t="s">
        <v>1313</v>
      </c>
      <c r="M3966" s="1" t="s">
        <v>47</v>
      </c>
      <c r="N3966" s="1" t="s">
        <v>131</v>
      </c>
      <c r="O3966" s="1" t="s">
        <v>147</v>
      </c>
      <c r="P3966" s="1" t="s">
        <v>198</v>
      </c>
      <c r="Q3966" s="1" t="s">
        <v>204</v>
      </c>
      <c r="R3966" s="1" t="s">
        <v>48</v>
      </c>
      <c r="S3966" s="1" t="s">
        <v>79</v>
      </c>
      <c r="T3966" s="1" t="s">
        <v>205</v>
      </c>
      <c r="U3966" s="2">
        <v>43596.782638888886</v>
      </c>
      <c r="V3966">
        <v>54</v>
      </c>
      <c r="W3966">
        <v>54</v>
      </c>
      <c r="X3966">
        <v>51</v>
      </c>
      <c r="Y3966">
        <v>24.33</v>
      </c>
      <c r="Z3966">
        <v>45</v>
      </c>
      <c r="AA3966" s="1" t="s">
        <v>59</v>
      </c>
      <c r="AB3966">
        <v>10</v>
      </c>
      <c r="AC3966">
        <v>0</v>
      </c>
      <c r="AD3966" s="1" t="s">
        <v>1245</v>
      </c>
      <c r="AE3966" t="b">
        <v>0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s="1" t="s">
        <v>51</v>
      </c>
      <c r="AS3966" s="1" t="s">
        <v>51</v>
      </c>
      <c r="AT3966" s="1" t="s">
        <v>51</v>
      </c>
      <c r="AU3966" s="1" t="s">
        <v>51</v>
      </c>
    </row>
    <row r="3967" spans="1:47" x14ac:dyDescent="0.25">
      <c r="A3967" s="1" t="s">
        <v>5722</v>
      </c>
      <c r="B3967">
        <v>3</v>
      </c>
      <c r="C3967" s="2">
        <v>43596.829131944447</v>
      </c>
      <c r="D3967" s="2">
        <v>43596.849594907406</v>
      </c>
      <c r="E3967">
        <v>39.856301000000002</v>
      </c>
      <c r="F3967">
        <v>-104.987278</v>
      </c>
      <c r="G3967">
        <v>39.853580000000001</v>
      </c>
      <c r="H3967">
        <v>-104.98669</v>
      </c>
      <c r="I3967">
        <v>0.191</v>
      </c>
      <c r="J3967" s="1" t="s">
        <v>517</v>
      </c>
      <c r="L3967" s="1" t="s">
        <v>1313</v>
      </c>
      <c r="M3967" s="1" t="s">
        <v>47</v>
      </c>
      <c r="N3967" s="1" t="s">
        <v>131</v>
      </c>
      <c r="O3967" s="1" t="s">
        <v>147</v>
      </c>
      <c r="P3967" s="1" t="s">
        <v>198</v>
      </c>
      <c r="Q3967" s="1" t="s">
        <v>204</v>
      </c>
      <c r="R3967" s="1" t="s">
        <v>48</v>
      </c>
      <c r="S3967" s="1" t="s">
        <v>79</v>
      </c>
      <c r="T3967" s="1" t="s">
        <v>205</v>
      </c>
      <c r="U3967" s="2">
        <v>43596.827777777777</v>
      </c>
      <c r="V3967">
        <v>50</v>
      </c>
      <c r="W3967">
        <v>50</v>
      </c>
      <c r="X3967">
        <v>62</v>
      </c>
      <c r="Y3967">
        <v>24.37</v>
      </c>
      <c r="Z3967">
        <v>45</v>
      </c>
      <c r="AA3967" s="1" t="s">
        <v>62</v>
      </c>
      <c r="AB3967">
        <v>9</v>
      </c>
      <c r="AC3967">
        <v>0</v>
      </c>
      <c r="AD3967" s="1" t="s">
        <v>818</v>
      </c>
      <c r="AE3967" t="b">
        <v>0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s="1" t="s">
        <v>51</v>
      </c>
      <c r="AS3967" s="1" t="s">
        <v>51</v>
      </c>
      <c r="AT3967" s="1" t="s">
        <v>51</v>
      </c>
      <c r="AU3967" s="1" t="s">
        <v>51</v>
      </c>
    </row>
    <row r="3968" spans="1:47" x14ac:dyDescent="0.25">
      <c r="A3968" s="1" t="s">
        <v>3829</v>
      </c>
      <c r="B3968">
        <v>3</v>
      </c>
      <c r="C3968" s="2">
        <v>43597.029131944444</v>
      </c>
      <c r="D3968" s="2">
        <v>43597.049560185187</v>
      </c>
      <c r="E3968">
        <v>40.500768000000001</v>
      </c>
      <c r="F3968">
        <v>-104.99159</v>
      </c>
      <c r="G3968">
        <v>40.519427999999998</v>
      </c>
      <c r="H3968">
        <v>-104.99204</v>
      </c>
      <c r="I3968">
        <v>1.2889999999999999</v>
      </c>
      <c r="J3968" s="1" t="s">
        <v>766</v>
      </c>
      <c r="L3968" s="1" t="s">
        <v>194</v>
      </c>
      <c r="M3968" s="1" t="s">
        <v>47</v>
      </c>
      <c r="N3968" s="1" t="s">
        <v>227</v>
      </c>
      <c r="O3968" s="1" t="s">
        <v>228</v>
      </c>
      <c r="P3968" s="1" t="s">
        <v>198</v>
      </c>
      <c r="Q3968" s="1" t="s">
        <v>229</v>
      </c>
      <c r="R3968" s="1" t="s">
        <v>48</v>
      </c>
      <c r="S3968" s="1" t="s">
        <v>79</v>
      </c>
      <c r="T3968" s="1" t="s">
        <v>230</v>
      </c>
      <c r="U3968" s="2">
        <v>43597.038888888892</v>
      </c>
      <c r="V3968">
        <v>43</v>
      </c>
      <c r="W3968">
        <v>38</v>
      </c>
      <c r="X3968">
        <v>86</v>
      </c>
      <c r="Y3968">
        <v>24.97</v>
      </c>
      <c r="Z3968">
        <v>10</v>
      </c>
      <c r="AA3968" s="1" t="s">
        <v>67</v>
      </c>
      <c r="AB3968">
        <v>8</v>
      </c>
      <c r="AC3968">
        <v>0</v>
      </c>
      <c r="AD3968" s="1" t="s">
        <v>50</v>
      </c>
      <c r="AE3968" t="b">
        <v>0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s="1" t="s">
        <v>53</v>
      </c>
      <c r="AS3968" s="1" t="s">
        <v>53</v>
      </c>
      <c r="AT3968" s="1" t="s">
        <v>53</v>
      </c>
      <c r="AU3968" s="1" t="s">
        <v>53</v>
      </c>
    </row>
    <row r="3969" spans="1:47" x14ac:dyDescent="0.25">
      <c r="A3969" s="1" t="s">
        <v>3222</v>
      </c>
      <c r="B3969">
        <v>3</v>
      </c>
      <c r="C3969" s="2">
        <v>43597.18173611111</v>
      </c>
      <c r="D3969" s="2">
        <v>43597.202337962961</v>
      </c>
      <c r="E3969">
        <v>39.067182000000003</v>
      </c>
      <c r="F3969">
        <v>-104.856601</v>
      </c>
      <c r="G3969">
        <v>39.084677999999997</v>
      </c>
      <c r="H3969">
        <v>-104.860769</v>
      </c>
      <c r="I3969">
        <v>1.2290000000000001</v>
      </c>
      <c r="J3969" s="1" t="s">
        <v>470</v>
      </c>
      <c r="L3969" s="1" t="s">
        <v>265</v>
      </c>
      <c r="M3969" s="1" t="s">
        <v>47</v>
      </c>
      <c r="N3969" s="1" t="s">
        <v>447</v>
      </c>
      <c r="O3969" s="1" t="s">
        <v>193</v>
      </c>
      <c r="P3969" s="1" t="s">
        <v>198</v>
      </c>
      <c r="Q3969" s="1" t="s">
        <v>448</v>
      </c>
      <c r="R3969" s="1" t="s">
        <v>48</v>
      </c>
      <c r="S3969" s="1" t="s">
        <v>79</v>
      </c>
      <c r="T3969" s="1" t="s">
        <v>234</v>
      </c>
      <c r="U3969" s="2">
        <v>43597.165277777778</v>
      </c>
      <c r="V3969">
        <v>29</v>
      </c>
      <c r="W3969">
        <v>21</v>
      </c>
      <c r="X3969">
        <v>99</v>
      </c>
      <c r="Y3969">
        <v>23.53</v>
      </c>
      <c r="Z3969">
        <v>10</v>
      </c>
      <c r="AA3969" s="1" t="s">
        <v>58</v>
      </c>
      <c r="AB3969">
        <v>8</v>
      </c>
      <c r="AC3969">
        <v>0</v>
      </c>
      <c r="AD3969" s="1" t="s">
        <v>50</v>
      </c>
      <c r="AE3969" t="b">
        <v>0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s="1" t="s">
        <v>53</v>
      </c>
      <c r="AS3969" s="1" t="s">
        <v>53</v>
      </c>
      <c r="AT3969" s="1" t="s">
        <v>53</v>
      </c>
      <c r="AU3969" s="1" t="s">
        <v>51</v>
      </c>
    </row>
    <row r="3970" spans="1:47" x14ac:dyDescent="0.25">
      <c r="A3970" s="1" t="s">
        <v>3689</v>
      </c>
      <c r="B3970">
        <v>3</v>
      </c>
      <c r="C3970" s="2">
        <v>43597.416631944441</v>
      </c>
      <c r="D3970" s="2">
        <v>43597.437060185184</v>
      </c>
      <c r="E3970">
        <v>39.630034999999999</v>
      </c>
      <c r="F3970">
        <v>-104.905278</v>
      </c>
      <c r="G3970">
        <v>39.628911000000002</v>
      </c>
      <c r="H3970">
        <v>-104.904681</v>
      </c>
      <c r="I3970">
        <v>8.4000000000000005E-2</v>
      </c>
      <c r="J3970" s="1" t="s">
        <v>220</v>
      </c>
      <c r="L3970" s="1" t="s">
        <v>195</v>
      </c>
      <c r="M3970" s="1" t="s">
        <v>47</v>
      </c>
      <c r="N3970" s="1" t="s">
        <v>131</v>
      </c>
      <c r="O3970" s="1" t="s">
        <v>131</v>
      </c>
      <c r="P3970" s="1" t="s">
        <v>198</v>
      </c>
      <c r="Q3970" s="1" t="s">
        <v>414</v>
      </c>
      <c r="R3970" s="1" t="s">
        <v>48</v>
      </c>
      <c r="S3970" s="1" t="s">
        <v>79</v>
      </c>
      <c r="T3970" s="1" t="s">
        <v>200</v>
      </c>
      <c r="U3970" s="2">
        <v>43597.411805555559</v>
      </c>
      <c r="V3970">
        <v>60</v>
      </c>
      <c r="W3970">
        <v>60</v>
      </c>
      <c r="X3970">
        <v>32</v>
      </c>
      <c r="Y3970">
        <v>24.14</v>
      </c>
      <c r="Z3970">
        <v>10</v>
      </c>
      <c r="AA3970" s="1" t="s">
        <v>58</v>
      </c>
      <c r="AB3970">
        <v>12</v>
      </c>
      <c r="AC3970">
        <v>0</v>
      </c>
      <c r="AD3970" s="1" t="s">
        <v>50</v>
      </c>
      <c r="AE3970" t="b">
        <v>0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s="1" t="s">
        <v>51</v>
      </c>
      <c r="AS3970" s="1" t="s">
        <v>51</v>
      </c>
      <c r="AT3970" s="1" t="s">
        <v>51</v>
      </c>
      <c r="AU3970" s="1" t="s">
        <v>51</v>
      </c>
    </row>
    <row r="3971" spans="1:47" x14ac:dyDescent="0.25">
      <c r="A3971" s="1" t="s">
        <v>3830</v>
      </c>
      <c r="B3971">
        <v>3</v>
      </c>
      <c r="C3971" s="2">
        <v>43597.780173611114</v>
      </c>
      <c r="D3971" s="2">
        <v>43597.800659722219</v>
      </c>
      <c r="E3971">
        <v>39.256310999999997</v>
      </c>
      <c r="F3971">
        <v>-104.889521</v>
      </c>
      <c r="G3971">
        <v>39.264319999999998</v>
      </c>
      <c r="H3971">
        <v>-104.89469</v>
      </c>
      <c r="I3971">
        <v>0.61899999999999999</v>
      </c>
      <c r="J3971" s="1" t="s">
        <v>449</v>
      </c>
      <c r="L3971" s="1" t="s">
        <v>194</v>
      </c>
      <c r="M3971" s="1" t="s">
        <v>47</v>
      </c>
      <c r="N3971" s="1" t="s">
        <v>191</v>
      </c>
      <c r="O3971" s="1" t="s">
        <v>121</v>
      </c>
      <c r="P3971" s="1" t="s">
        <v>198</v>
      </c>
      <c r="Q3971" s="1" t="s">
        <v>333</v>
      </c>
      <c r="R3971" s="1" t="s">
        <v>48</v>
      </c>
      <c r="S3971" s="1" t="s">
        <v>79</v>
      </c>
      <c r="T3971" s="1" t="s">
        <v>223</v>
      </c>
      <c r="U3971" s="2">
        <v>43597.786111111112</v>
      </c>
      <c r="V3971">
        <v>59</v>
      </c>
      <c r="X3971">
        <v>36</v>
      </c>
      <c r="Y3971">
        <v>23.1</v>
      </c>
      <c r="Z3971">
        <v>10</v>
      </c>
      <c r="AA3971" s="1" t="s">
        <v>69</v>
      </c>
      <c r="AC3971">
        <v>0</v>
      </c>
      <c r="AD3971" s="1" t="s">
        <v>50</v>
      </c>
      <c r="AE3971" t="b">
        <v>0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s="1" t="s">
        <v>51</v>
      </c>
      <c r="AS3971" s="1" t="s">
        <v>51</v>
      </c>
      <c r="AT3971" s="1" t="s">
        <v>51</v>
      </c>
      <c r="AU3971" s="1" t="s">
        <v>51</v>
      </c>
    </row>
    <row r="3972" spans="1:47" x14ac:dyDescent="0.25">
      <c r="A3972" s="1" t="s">
        <v>5626</v>
      </c>
      <c r="B3972">
        <v>3</v>
      </c>
      <c r="C3972" s="2">
        <v>43597.545798611114</v>
      </c>
      <c r="D3972" s="2">
        <v>43597.566192129627</v>
      </c>
      <c r="E3972">
        <v>39.734789999999997</v>
      </c>
      <c r="F3972">
        <v>-105.01503</v>
      </c>
      <c r="G3972">
        <v>39.736634000000002</v>
      </c>
      <c r="H3972">
        <v>-105.014162</v>
      </c>
      <c r="I3972">
        <v>0.13500000000000001</v>
      </c>
      <c r="J3972" s="1" t="s">
        <v>567</v>
      </c>
      <c r="L3972" s="1" t="s">
        <v>265</v>
      </c>
      <c r="M3972" s="1" t="s">
        <v>47</v>
      </c>
      <c r="N3972" s="1" t="s">
        <v>131</v>
      </c>
      <c r="O3972" s="1" t="s">
        <v>131</v>
      </c>
      <c r="P3972" s="1" t="s">
        <v>198</v>
      </c>
      <c r="Q3972" s="1" t="s">
        <v>310</v>
      </c>
      <c r="R3972" s="1" t="s">
        <v>48</v>
      </c>
      <c r="S3972" s="1" t="s">
        <v>79</v>
      </c>
      <c r="T3972" s="1" t="s">
        <v>205</v>
      </c>
      <c r="U3972" s="2">
        <v>43597.534722222219</v>
      </c>
      <c r="V3972">
        <v>66</v>
      </c>
      <c r="W3972">
        <v>66</v>
      </c>
      <c r="X3972">
        <v>28</v>
      </c>
      <c r="Y3972">
        <v>24.33</v>
      </c>
      <c r="Z3972">
        <v>35</v>
      </c>
      <c r="AA3972" s="1" t="s">
        <v>59</v>
      </c>
      <c r="AB3972">
        <v>6</v>
      </c>
      <c r="AC3972">
        <v>0</v>
      </c>
      <c r="AD3972" s="1" t="s">
        <v>1067</v>
      </c>
      <c r="AE3972" t="b">
        <v>0</v>
      </c>
      <c r="AF3972" t="b">
        <v>0</v>
      </c>
      <c r="AG3972" t="b">
        <v>0</v>
      </c>
      <c r="AH3972" t="b">
        <v>0</v>
      </c>
      <c r="AI3972" t="b">
        <v>1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s="1" t="s">
        <v>51</v>
      </c>
      <c r="AS3972" s="1" t="s">
        <v>51</v>
      </c>
      <c r="AT3972" s="1" t="s">
        <v>51</v>
      </c>
      <c r="AU3972" s="1" t="s">
        <v>51</v>
      </c>
    </row>
    <row r="3973" spans="1:47" x14ac:dyDescent="0.25">
      <c r="A3973" s="1" t="s">
        <v>3422</v>
      </c>
      <c r="B3973">
        <v>3</v>
      </c>
      <c r="C3973" s="2">
        <v>43597.524965277778</v>
      </c>
      <c r="D3973" s="2">
        <v>43597.545381944445</v>
      </c>
      <c r="E3973">
        <v>40.247256999999998</v>
      </c>
      <c r="F3973">
        <v>-104.98038</v>
      </c>
      <c r="G3973">
        <v>40.239550000000001</v>
      </c>
      <c r="H3973">
        <v>-104.98033</v>
      </c>
      <c r="I3973">
        <v>0.53300000000000003</v>
      </c>
      <c r="J3973" s="1" t="s">
        <v>340</v>
      </c>
      <c r="L3973" s="1" t="s">
        <v>172</v>
      </c>
      <c r="M3973" s="1" t="s">
        <v>47</v>
      </c>
      <c r="N3973" s="1" t="s">
        <v>630</v>
      </c>
      <c r="O3973" s="1" t="s">
        <v>209</v>
      </c>
      <c r="P3973" s="1" t="s">
        <v>198</v>
      </c>
      <c r="Q3973" s="1" t="s">
        <v>631</v>
      </c>
      <c r="R3973" s="1" t="s">
        <v>48</v>
      </c>
      <c r="S3973" s="1" t="s">
        <v>79</v>
      </c>
      <c r="T3973" s="1" t="s">
        <v>211</v>
      </c>
      <c r="U3973" s="2">
        <v>43597.524305555555</v>
      </c>
      <c r="V3973">
        <v>70</v>
      </c>
      <c r="W3973">
        <v>70</v>
      </c>
      <c r="X3973">
        <v>26</v>
      </c>
      <c r="Y3973">
        <v>24.87</v>
      </c>
      <c r="Z3973">
        <v>10</v>
      </c>
      <c r="AA3973" s="1" t="s">
        <v>58</v>
      </c>
      <c r="AB3973">
        <v>5</v>
      </c>
      <c r="AC3973">
        <v>0</v>
      </c>
      <c r="AD3973" s="1" t="s">
        <v>50</v>
      </c>
      <c r="AE3973" t="b">
        <v>0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s="1" t="s">
        <v>51</v>
      </c>
      <c r="AS3973" s="1" t="s">
        <v>51</v>
      </c>
      <c r="AT3973" s="1" t="s">
        <v>51</v>
      </c>
      <c r="AU3973" s="1" t="s">
        <v>51</v>
      </c>
    </row>
    <row r="3974" spans="1:47" x14ac:dyDescent="0.25">
      <c r="A3974" s="1" t="s">
        <v>3690</v>
      </c>
      <c r="B3974">
        <v>3</v>
      </c>
      <c r="C3974" s="2">
        <v>43597.587476851855</v>
      </c>
      <c r="D3974" s="2">
        <v>43597.607870370368</v>
      </c>
      <c r="E3974">
        <v>40.349749000000003</v>
      </c>
      <c r="F3974">
        <v>-104.98128</v>
      </c>
      <c r="G3974">
        <v>40.341470999999999</v>
      </c>
      <c r="H3974">
        <v>-104.98034</v>
      </c>
      <c r="I3974">
        <v>0.57399999999999995</v>
      </c>
      <c r="J3974" s="1" t="s">
        <v>450</v>
      </c>
      <c r="L3974" s="1" t="s">
        <v>195</v>
      </c>
      <c r="M3974" s="1" t="s">
        <v>47</v>
      </c>
      <c r="N3974" s="1" t="s">
        <v>303</v>
      </c>
      <c r="O3974" s="1" t="s">
        <v>228</v>
      </c>
      <c r="P3974" s="1" t="s">
        <v>198</v>
      </c>
      <c r="Q3974" s="1" t="s">
        <v>304</v>
      </c>
      <c r="R3974" s="1" t="s">
        <v>48</v>
      </c>
      <c r="S3974" s="1" t="s">
        <v>79</v>
      </c>
      <c r="T3974" s="1" t="s">
        <v>230</v>
      </c>
      <c r="U3974" s="2">
        <v>43597.580555555556</v>
      </c>
      <c r="V3974">
        <v>74</v>
      </c>
      <c r="W3974">
        <v>74</v>
      </c>
      <c r="X3974">
        <v>21</v>
      </c>
      <c r="Y3974">
        <v>24.88</v>
      </c>
      <c r="Z3974">
        <v>10</v>
      </c>
      <c r="AA3974" s="1" t="s">
        <v>61</v>
      </c>
      <c r="AB3974">
        <v>20</v>
      </c>
      <c r="AC3974">
        <v>0</v>
      </c>
      <c r="AD3974" s="1" t="s">
        <v>50</v>
      </c>
      <c r="AE3974" t="b">
        <v>0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s="1" t="s">
        <v>51</v>
      </c>
      <c r="AS3974" s="1" t="s">
        <v>51</v>
      </c>
      <c r="AT3974" s="1" t="s">
        <v>51</v>
      </c>
      <c r="AU3974" s="1" t="s">
        <v>51</v>
      </c>
    </row>
    <row r="3975" spans="1:47" x14ac:dyDescent="0.25">
      <c r="A3975" s="1" t="s">
        <v>3831</v>
      </c>
      <c r="B3975">
        <v>3</v>
      </c>
      <c r="C3975" s="2">
        <v>43597.587476851855</v>
      </c>
      <c r="D3975" s="2">
        <v>43597.607870370368</v>
      </c>
      <c r="E3975">
        <v>40.339571999999997</v>
      </c>
      <c r="F3975">
        <v>-104.98007</v>
      </c>
      <c r="G3975">
        <v>40.349868999999998</v>
      </c>
      <c r="H3975">
        <v>-104.98103999999999</v>
      </c>
      <c r="I3975">
        <v>0.71299999999999997</v>
      </c>
      <c r="J3975" s="1" t="s">
        <v>458</v>
      </c>
      <c r="L3975" s="1" t="s">
        <v>194</v>
      </c>
      <c r="M3975" s="1" t="s">
        <v>47</v>
      </c>
      <c r="N3975" s="1" t="s">
        <v>303</v>
      </c>
      <c r="O3975" s="1" t="s">
        <v>209</v>
      </c>
      <c r="P3975" s="1" t="s">
        <v>198</v>
      </c>
      <c r="Q3975" s="1" t="s">
        <v>304</v>
      </c>
      <c r="R3975" s="1" t="s">
        <v>48</v>
      </c>
      <c r="S3975" s="1" t="s">
        <v>79</v>
      </c>
      <c r="T3975" s="1" t="s">
        <v>230</v>
      </c>
      <c r="U3975" s="2">
        <v>43597.580555555556</v>
      </c>
      <c r="V3975">
        <v>74</v>
      </c>
      <c r="W3975">
        <v>74</v>
      </c>
      <c r="X3975">
        <v>21</v>
      </c>
      <c r="Y3975">
        <v>24.88</v>
      </c>
      <c r="Z3975">
        <v>10</v>
      </c>
      <c r="AA3975" s="1" t="s">
        <v>61</v>
      </c>
      <c r="AB3975">
        <v>20</v>
      </c>
      <c r="AC3975">
        <v>0</v>
      </c>
      <c r="AD3975" s="1" t="s">
        <v>50</v>
      </c>
      <c r="AE3975" t="b">
        <v>0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s="1" t="s">
        <v>51</v>
      </c>
      <c r="AS3975" s="1" t="s">
        <v>51</v>
      </c>
      <c r="AT3975" s="1" t="s">
        <v>51</v>
      </c>
      <c r="AU3975" s="1" t="s">
        <v>51</v>
      </c>
    </row>
    <row r="3976" spans="1:47" x14ac:dyDescent="0.25">
      <c r="A3976" s="1" t="s">
        <v>8278</v>
      </c>
      <c r="B3976">
        <v>3</v>
      </c>
      <c r="C3976" s="2">
        <v>43597.694236111114</v>
      </c>
      <c r="D3976" s="2">
        <v>43597.714826388888</v>
      </c>
      <c r="E3976">
        <v>39.083942999999998</v>
      </c>
      <c r="F3976">
        <v>-108.459177</v>
      </c>
      <c r="G3976">
        <v>39.085439000000001</v>
      </c>
      <c r="H3976">
        <v>-108.457961</v>
      </c>
      <c r="I3976">
        <v>0.122</v>
      </c>
      <c r="J3976" s="1" t="s">
        <v>8279</v>
      </c>
      <c r="K3976">
        <v>547</v>
      </c>
      <c r="L3976" s="1" t="s">
        <v>8280</v>
      </c>
      <c r="M3976" s="1" t="s">
        <v>97</v>
      </c>
      <c r="N3976" s="1" t="s">
        <v>149</v>
      </c>
      <c r="O3976" s="1" t="s">
        <v>490</v>
      </c>
      <c r="P3976" s="1" t="s">
        <v>198</v>
      </c>
      <c r="Q3976" s="1" t="s">
        <v>8281</v>
      </c>
      <c r="R3976" s="1" t="s">
        <v>48</v>
      </c>
      <c r="S3976" s="1" t="s">
        <v>79</v>
      </c>
      <c r="T3976" s="1" t="s">
        <v>492</v>
      </c>
      <c r="U3976" s="2">
        <v>43597.703472222223</v>
      </c>
      <c r="V3976">
        <v>75</v>
      </c>
      <c r="W3976">
        <v>75</v>
      </c>
      <c r="X3976">
        <v>20</v>
      </c>
      <c r="Y3976">
        <v>25.02</v>
      </c>
      <c r="Z3976">
        <v>10</v>
      </c>
      <c r="AA3976" s="1" t="s">
        <v>54</v>
      </c>
      <c r="AB3976">
        <v>5</v>
      </c>
      <c r="AC3976">
        <v>0</v>
      </c>
      <c r="AD3976" s="1" t="s">
        <v>50</v>
      </c>
      <c r="AE3976" t="b">
        <v>0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s="1" t="s">
        <v>51</v>
      </c>
      <c r="AS3976" s="1" t="s">
        <v>51</v>
      </c>
      <c r="AT3976" s="1" t="s">
        <v>51</v>
      </c>
      <c r="AU3976" s="1" t="s">
        <v>51</v>
      </c>
    </row>
    <row r="3977" spans="1:47" x14ac:dyDescent="0.25">
      <c r="A3977" s="1" t="s">
        <v>7832</v>
      </c>
      <c r="B3977">
        <v>3</v>
      </c>
      <c r="C3977" s="2">
        <v>43597.82340277778</v>
      </c>
      <c r="D3977" s="2">
        <v>43597.843923611108</v>
      </c>
      <c r="E3977">
        <v>38.887884999999997</v>
      </c>
      <c r="F3977">
        <v>-104.95627</v>
      </c>
      <c r="G3977">
        <v>38.882936000000001</v>
      </c>
      <c r="H3977">
        <v>-104.95086000000001</v>
      </c>
      <c r="I3977">
        <v>0.44900000000000001</v>
      </c>
      <c r="J3977" s="1" t="s">
        <v>7201</v>
      </c>
      <c r="K3977">
        <v>7391</v>
      </c>
      <c r="L3977" s="1" t="s">
        <v>6764</v>
      </c>
      <c r="M3977" s="1" t="s">
        <v>47</v>
      </c>
      <c r="N3977" s="1" t="s">
        <v>237</v>
      </c>
      <c r="O3977" s="1" t="s">
        <v>193</v>
      </c>
      <c r="P3977" s="1" t="s">
        <v>198</v>
      </c>
      <c r="Q3977" s="1" t="s">
        <v>6944</v>
      </c>
      <c r="R3977" s="1" t="s">
        <v>48</v>
      </c>
      <c r="S3977" s="1" t="s">
        <v>79</v>
      </c>
      <c r="T3977" s="1" t="s">
        <v>234</v>
      </c>
      <c r="U3977" s="2">
        <v>43597.831944444442</v>
      </c>
      <c r="V3977">
        <v>59</v>
      </c>
      <c r="W3977">
        <v>59</v>
      </c>
      <c r="X3977">
        <v>31</v>
      </c>
      <c r="Y3977">
        <v>23.5</v>
      </c>
      <c r="Z3977">
        <v>10</v>
      </c>
      <c r="AA3977" s="1" t="s">
        <v>68</v>
      </c>
      <c r="AB3977">
        <v>7</v>
      </c>
      <c r="AC3977">
        <v>0</v>
      </c>
      <c r="AD3977" s="1" t="s">
        <v>1067</v>
      </c>
      <c r="AE3977" t="b">
        <v>0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s="1" t="s">
        <v>51</v>
      </c>
      <c r="AS3977" s="1" t="s">
        <v>51</v>
      </c>
      <c r="AT3977" s="1" t="s">
        <v>51</v>
      </c>
      <c r="AU3977" s="1" t="s">
        <v>51</v>
      </c>
    </row>
    <row r="3978" spans="1:47" x14ac:dyDescent="0.25">
      <c r="A3978" s="1" t="s">
        <v>1589</v>
      </c>
      <c r="B3978">
        <v>3</v>
      </c>
      <c r="C3978" s="2">
        <v>43598.004131944443</v>
      </c>
      <c r="D3978" s="2">
        <v>43598.024537037039</v>
      </c>
      <c r="E3978">
        <v>39.796928999999999</v>
      </c>
      <c r="F3978">
        <v>-105.048478</v>
      </c>
      <c r="G3978">
        <v>39.797029999999999</v>
      </c>
      <c r="H3978">
        <v>-105.04783</v>
      </c>
      <c r="I3978">
        <v>3.5000000000000003E-2</v>
      </c>
      <c r="J3978" s="1" t="s">
        <v>1144</v>
      </c>
      <c r="L3978" s="1" t="s">
        <v>122</v>
      </c>
      <c r="M3978" s="1" t="s">
        <v>47</v>
      </c>
      <c r="N3978" s="1" t="s">
        <v>131</v>
      </c>
      <c r="O3978" s="1" t="s">
        <v>147</v>
      </c>
      <c r="P3978" s="1" t="s">
        <v>198</v>
      </c>
      <c r="Q3978" s="1" t="s">
        <v>367</v>
      </c>
      <c r="R3978" s="1" t="s">
        <v>48</v>
      </c>
      <c r="S3978" s="1" t="s">
        <v>79</v>
      </c>
      <c r="T3978" s="1" t="s">
        <v>205</v>
      </c>
      <c r="U3978" s="2">
        <v>43598.008333333331</v>
      </c>
      <c r="V3978">
        <v>55</v>
      </c>
      <c r="W3978">
        <v>55</v>
      </c>
      <c r="X3978">
        <v>44</v>
      </c>
      <c r="Y3978">
        <v>24.33</v>
      </c>
      <c r="Z3978">
        <v>10</v>
      </c>
      <c r="AA3978" s="1" t="s">
        <v>65</v>
      </c>
      <c r="AB3978">
        <v>17</v>
      </c>
      <c r="AC3978">
        <v>0</v>
      </c>
      <c r="AD3978" s="1" t="s">
        <v>1067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s="1" t="s">
        <v>53</v>
      </c>
      <c r="AS3978" s="1" t="s">
        <v>53</v>
      </c>
      <c r="AT3978" s="1" t="s">
        <v>53</v>
      </c>
      <c r="AU3978" s="1" t="s">
        <v>53</v>
      </c>
    </row>
    <row r="3979" spans="1:47" x14ac:dyDescent="0.25">
      <c r="A3979" s="1" t="s">
        <v>3592</v>
      </c>
      <c r="B3979">
        <v>3</v>
      </c>
      <c r="C3979" s="2">
        <v>43598.26353009259</v>
      </c>
      <c r="D3979" s="2">
        <v>43598.284270833334</v>
      </c>
      <c r="E3979">
        <v>39.594386999999998</v>
      </c>
      <c r="F3979">
        <v>-106.251374</v>
      </c>
      <c r="G3979">
        <v>39.594036000000003</v>
      </c>
      <c r="H3979">
        <v>-106.25036</v>
      </c>
      <c r="I3979">
        <v>5.8999999999999997E-2</v>
      </c>
      <c r="J3979" s="1" t="s">
        <v>2934</v>
      </c>
      <c r="L3979" s="1" t="s">
        <v>133</v>
      </c>
      <c r="M3979" s="1" t="s">
        <v>47</v>
      </c>
      <c r="N3979" s="1" t="s">
        <v>500</v>
      </c>
      <c r="O3979" s="1" t="s">
        <v>501</v>
      </c>
      <c r="P3979" s="1" t="s">
        <v>198</v>
      </c>
      <c r="Q3979" s="1" t="s">
        <v>502</v>
      </c>
      <c r="R3979" s="1" t="s">
        <v>48</v>
      </c>
      <c r="S3979" s="1" t="s">
        <v>79</v>
      </c>
      <c r="T3979" s="1" t="s">
        <v>503</v>
      </c>
      <c r="U3979" s="2">
        <v>43598.245138888888</v>
      </c>
      <c r="V3979">
        <v>30</v>
      </c>
      <c r="W3979">
        <v>22</v>
      </c>
      <c r="X3979">
        <v>75</v>
      </c>
      <c r="Y3979">
        <v>20.84</v>
      </c>
      <c r="Z3979">
        <v>10</v>
      </c>
      <c r="AA3979" s="1" t="s">
        <v>62</v>
      </c>
      <c r="AB3979">
        <v>9</v>
      </c>
      <c r="AC3979">
        <v>0</v>
      </c>
      <c r="AD3979" s="1" t="s">
        <v>50</v>
      </c>
      <c r="AE3979" t="b">
        <v>0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s="1" t="s">
        <v>51</v>
      </c>
      <c r="AS3979" s="1" t="s">
        <v>51</v>
      </c>
      <c r="AT3979" s="1" t="s">
        <v>51</v>
      </c>
      <c r="AU3979" s="1" t="s">
        <v>51</v>
      </c>
    </row>
    <row r="3980" spans="1:47" x14ac:dyDescent="0.25">
      <c r="A3980" s="1" t="s">
        <v>1958</v>
      </c>
      <c r="B3980">
        <v>3</v>
      </c>
      <c r="C3980" s="2">
        <v>43598.30259259259</v>
      </c>
      <c r="D3980" s="2">
        <v>43598.323171296295</v>
      </c>
      <c r="E3980">
        <v>40.576419999999999</v>
      </c>
      <c r="F3980">
        <v>-105.00147</v>
      </c>
      <c r="G3980">
        <v>40.574427</v>
      </c>
      <c r="H3980">
        <v>-105.00149</v>
      </c>
      <c r="I3980">
        <v>0.13800000000000001</v>
      </c>
      <c r="J3980" s="1" t="s">
        <v>983</v>
      </c>
      <c r="L3980" s="1" t="s">
        <v>195</v>
      </c>
      <c r="M3980" s="1" t="s">
        <v>47</v>
      </c>
      <c r="N3980" s="1" t="s">
        <v>227</v>
      </c>
      <c r="O3980" s="1" t="s">
        <v>228</v>
      </c>
      <c r="P3980" s="1" t="s">
        <v>198</v>
      </c>
      <c r="Q3980" s="1" t="s">
        <v>321</v>
      </c>
      <c r="R3980" s="1" t="s">
        <v>48</v>
      </c>
      <c r="S3980" s="1" t="s">
        <v>79</v>
      </c>
      <c r="T3980" s="1" t="s">
        <v>230</v>
      </c>
      <c r="U3980" s="2">
        <v>43598.288888888892</v>
      </c>
      <c r="V3980">
        <v>50</v>
      </c>
      <c r="W3980">
        <v>50</v>
      </c>
      <c r="X3980">
        <v>71</v>
      </c>
      <c r="Y3980">
        <v>24.94</v>
      </c>
      <c r="Z3980">
        <v>10</v>
      </c>
      <c r="AA3980" s="1" t="s">
        <v>72</v>
      </c>
      <c r="AB3980">
        <v>3</v>
      </c>
      <c r="AC3980">
        <v>0</v>
      </c>
      <c r="AD3980" s="1" t="s">
        <v>1067</v>
      </c>
      <c r="AE3980" t="b">
        <v>0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s="1" t="s">
        <v>51</v>
      </c>
      <c r="AS3980" s="1" t="s">
        <v>51</v>
      </c>
      <c r="AT3980" s="1" t="s">
        <v>51</v>
      </c>
      <c r="AU3980" s="1" t="s">
        <v>51</v>
      </c>
    </row>
    <row r="3981" spans="1:47" x14ac:dyDescent="0.25">
      <c r="A3981" s="1" t="s">
        <v>5723</v>
      </c>
      <c r="B3981">
        <v>3</v>
      </c>
      <c r="C3981" s="2">
        <v>43598.376030092593</v>
      </c>
      <c r="D3981" s="2">
        <v>43598.39675925926</v>
      </c>
      <c r="E3981">
        <v>39.79954</v>
      </c>
      <c r="F3981">
        <v>-105.03024000000001</v>
      </c>
      <c r="G3981">
        <v>39.799689999999998</v>
      </c>
      <c r="H3981">
        <v>-105.02629</v>
      </c>
      <c r="I3981">
        <v>0.21</v>
      </c>
      <c r="J3981" s="1" t="s">
        <v>2028</v>
      </c>
      <c r="L3981" s="1" t="s">
        <v>122</v>
      </c>
      <c r="M3981" s="1" t="s">
        <v>47</v>
      </c>
      <c r="N3981" s="1" t="s">
        <v>131</v>
      </c>
      <c r="O3981" s="1" t="s">
        <v>147</v>
      </c>
      <c r="P3981" s="1" t="s">
        <v>198</v>
      </c>
      <c r="Q3981" s="1" t="s">
        <v>331</v>
      </c>
      <c r="R3981" s="1" t="s">
        <v>48</v>
      </c>
      <c r="S3981" s="1" t="s">
        <v>79</v>
      </c>
      <c r="T3981" s="1" t="s">
        <v>205</v>
      </c>
      <c r="U3981" s="2">
        <v>43598.365972222222</v>
      </c>
      <c r="V3981">
        <v>66</v>
      </c>
      <c r="W3981">
        <v>66</v>
      </c>
      <c r="X3981">
        <v>35</v>
      </c>
      <c r="Y3981">
        <v>24.36</v>
      </c>
      <c r="Z3981">
        <v>30</v>
      </c>
      <c r="AA3981" s="1" t="s">
        <v>55</v>
      </c>
      <c r="AB3981">
        <v>3</v>
      </c>
      <c r="AC3981">
        <v>0</v>
      </c>
      <c r="AD3981" s="1" t="s">
        <v>1067</v>
      </c>
      <c r="AE3981" t="b">
        <v>0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s="1" t="s">
        <v>51</v>
      </c>
      <c r="AS3981" s="1" t="s">
        <v>51</v>
      </c>
      <c r="AT3981" s="1" t="s">
        <v>51</v>
      </c>
      <c r="AU3981" s="1" t="s">
        <v>51</v>
      </c>
    </row>
    <row r="3982" spans="1:47" x14ac:dyDescent="0.25">
      <c r="A3982" s="1" t="s">
        <v>3423</v>
      </c>
      <c r="B3982">
        <v>3</v>
      </c>
      <c r="C3982" s="2">
        <v>43598.371851851851</v>
      </c>
      <c r="D3982" s="2">
        <v>43598.39261574074</v>
      </c>
      <c r="E3982">
        <v>39.555610000000001</v>
      </c>
      <c r="F3982">
        <v>-104.87308</v>
      </c>
      <c r="G3982">
        <v>39.556550000000001</v>
      </c>
      <c r="H3982">
        <v>-104.87786</v>
      </c>
      <c r="I3982">
        <v>0.26300000000000001</v>
      </c>
      <c r="J3982" s="1" t="s">
        <v>1152</v>
      </c>
      <c r="L3982" s="1" t="s">
        <v>405</v>
      </c>
      <c r="M3982" s="1" t="s">
        <v>47</v>
      </c>
      <c r="N3982" s="1" t="s">
        <v>703</v>
      </c>
      <c r="O3982" s="1" t="s">
        <v>121</v>
      </c>
      <c r="P3982" s="1" t="s">
        <v>198</v>
      </c>
      <c r="Q3982" s="1" t="s">
        <v>704</v>
      </c>
      <c r="R3982" s="1" t="s">
        <v>48</v>
      </c>
      <c r="S3982" s="1" t="s">
        <v>79</v>
      </c>
      <c r="T3982" s="1" t="s">
        <v>200</v>
      </c>
      <c r="U3982" s="2">
        <v>43598.370138888888</v>
      </c>
      <c r="V3982">
        <v>65</v>
      </c>
      <c r="W3982">
        <v>65</v>
      </c>
      <c r="X3982">
        <v>32</v>
      </c>
      <c r="Y3982">
        <v>24.15</v>
      </c>
      <c r="Z3982">
        <v>10</v>
      </c>
      <c r="AA3982" s="1" t="s">
        <v>56</v>
      </c>
      <c r="AB3982">
        <v>7</v>
      </c>
      <c r="AC3982">
        <v>0</v>
      </c>
      <c r="AD3982" s="1" t="s">
        <v>50</v>
      </c>
      <c r="AE3982" t="b">
        <v>0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s="1" t="s">
        <v>51</v>
      </c>
      <c r="AS3982" s="1" t="s">
        <v>51</v>
      </c>
      <c r="AT3982" s="1" t="s">
        <v>51</v>
      </c>
      <c r="AU3982" s="1" t="s">
        <v>51</v>
      </c>
    </row>
    <row r="3983" spans="1:47" x14ac:dyDescent="0.25">
      <c r="A3983" s="1" t="s">
        <v>3593</v>
      </c>
      <c r="B3983">
        <v>3</v>
      </c>
      <c r="C3983" s="2">
        <v>43598.437476851854</v>
      </c>
      <c r="D3983" s="2">
        <v>43598.457881944443</v>
      </c>
      <c r="E3983">
        <v>39.775370000000002</v>
      </c>
      <c r="F3983">
        <v>-104.860736</v>
      </c>
      <c r="G3983">
        <v>39.775010000000002</v>
      </c>
      <c r="H3983">
        <v>-104.85657999999999</v>
      </c>
      <c r="I3983">
        <v>0.222</v>
      </c>
      <c r="J3983" s="1" t="s">
        <v>452</v>
      </c>
      <c r="L3983" s="1" t="s">
        <v>133</v>
      </c>
      <c r="M3983" s="1" t="s">
        <v>47</v>
      </c>
      <c r="N3983" s="1" t="s">
        <v>131</v>
      </c>
      <c r="O3983" s="1" t="s">
        <v>131</v>
      </c>
      <c r="P3983" s="1" t="s">
        <v>198</v>
      </c>
      <c r="Q3983" s="1" t="s">
        <v>299</v>
      </c>
      <c r="R3983" s="1" t="s">
        <v>48</v>
      </c>
      <c r="S3983" s="1" t="s">
        <v>79</v>
      </c>
      <c r="T3983" s="1" t="s">
        <v>203</v>
      </c>
      <c r="U3983" s="2">
        <v>43598.456944444442</v>
      </c>
      <c r="V3983">
        <v>71</v>
      </c>
      <c r="W3983">
        <v>71</v>
      </c>
      <c r="X3983">
        <v>25</v>
      </c>
      <c r="Y3983">
        <v>24.35</v>
      </c>
      <c r="Z3983">
        <v>10</v>
      </c>
      <c r="AA3983" s="1" t="s">
        <v>58</v>
      </c>
      <c r="AB3983">
        <v>3</v>
      </c>
      <c r="AC3983">
        <v>0</v>
      </c>
      <c r="AD3983" s="1" t="s">
        <v>50</v>
      </c>
      <c r="AE3983" t="b">
        <v>0</v>
      </c>
      <c r="AF3983" t="b">
        <v>0</v>
      </c>
      <c r="AG3983" t="b">
        <v>0</v>
      </c>
      <c r="AH3983" t="b">
        <v>0</v>
      </c>
      <c r="AI3983" t="b">
        <v>1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s="1" t="s">
        <v>51</v>
      </c>
      <c r="AS3983" s="1" t="s">
        <v>51</v>
      </c>
      <c r="AT3983" s="1" t="s">
        <v>51</v>
      </c>
      <c r="AU3983" s="1" t="s">
        <v>51</v>
      </c>
    </row>
    <row r="3984" spans="1:47" x14ac:dyDescent="0.25">
      <c r="A3984" s="1" t="s">
        <v>1959</v>
      </c>
      <c r="B3984">
        <v>3</v>
      </c>
      <c r="C3984" s="2">
        <v>43598.521863425929</v>
      </c>
      <c r="D3984" s="2">
        <v>43598.542615740742</v>
      </c>
      <c r="E3984">
        <v>38.043711000000002</v>
      </c>
      <c r="F3984">
        <v>-104.72706700000001</v>
      </c>
      <c r="G3984">
        <v>38.056040000000003</v>
      </c>
      <c r="H3984">
        <v>-104.720527</v>
      </c>
      <c r="I3984">
        <v>0.92300000000000004</v>
      </c>
      <c r="J3984" s="1" t="s">
        <v>1084</v>
      </c>
      <c r="L3984" s="1" t="s">
        <v>194</v>
      </c>
      <c r="M3984" s="1" t="s">
        <v>47</v>
      </c>
      <c r="N3984" s="1" t="s">
        <v>411</v>
      </c>
      <c r="O3984" s="1" t="s">
        <v>411</v>
      </c>
      <c r="P3984" s="1" t="s">
        <v>198</v>
      </c>
      <c r="Q3984" s="1" t="s">
        <v>511</v>
      </c>
      <c r="R3984" s="1" t="s">
        <v>48</v>
      </c>
      <c r="S3984" s="1" t="s">
        <v>79</v>
      </c>
      <c r="T3984" s="1" t="s">
        <v>413</v>
      </c>
      <c r="U3984" s="2">
        <v>43598.536805555559</v>
      </c>
      <c r="V3984">
        <v>83</v>
      </c>
      <c r="W3984">
        <v>83</v>
      </c>
      <c r="X3984">
        <v>14</v>
      </c>
      <c r="Y3984">
        <v>25.15</v>
      </c>
      <c r="Z3984">
        <v>10</v>
      </c>
      <c r="AA3984" s="1" t="s">
        <v>58</v>
      </c>
      <c r="AB3984">
        <v>10</v>
      </c>
      <c r="AC3984">
        <v>0</v>
      </c>
      <c r="AD3984" s="1" t="s">
        <v>1067</v>
      </c>
      <c r="AE3984" t="b">
        <v>0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s="1" t="s">
        <v>51</v>
      </c>
      <c r="AS3984" s="1" t="s">
        <v>51</v>
      </c>
      <c r="AT3984" s="1" t="s">
        <v>51</v>
      </c>
      <c r="AU3984" s="1" t="s">
        <v>51</v>
      </c>
    </row>
    <row r="3985" spans="1:47" x14ac:dyDescent="0.25">
      <c r="A3985" s="1" t="s">
        <v>6140</v>
      </c>
      <c r="B3985">
        <v>3</v>
      </c>
      <c r="C3985" s="2">
        <v>43598.563530092593</v>
      </c>
      <c r="D3985" s="2">
        <v>43598.652326388888</v>
      </c>
      <c r="E3985">
        <v>39.79954</v>
      </c>
      <c r="F3985">
        <v>-105.03024000000001</v>
      </c>
      <c r="G3985">
        <v>39.799689999999998</v>
      </c>
      <c r="H3985">
        <v>-105.02629</v>
      </c>
      <c r="I3985">
        <v>0.21</v>
      </c>
      <c r="J3985" s="1" t="s">
        <v>2028</v>
      </c>
      <c r="L3985" s="1" t="s">
        <v>122</v>
      </c>
      <c r="M3985" s="1" t="s">
        <v>47</v>
      </c>
      <c r="N3985" s="1" t="s">
        <v>131</v>
      </c>
      <c r="O3985" s="1" t="s">
        <v>147</v>
      </c>
      <c r="P3985" s="1" t="s">
        <v>198</v>
      </c>
      <c r="Q3985" s="1" t="s">
        <v>331</v>
      </c>
      <c r="R3985" s="1" t="s">
        <v>48</v>
      </c>
      <c r="S3985" s="1" t="s">
        <v>79</v>
      </c>
      <c r="T3985" s="1" t="s">
        <v>205</v>
      </c>
      <c r="U3985" s="2">
        <v>43598.574305555558</v>
      </c>
      <c r="V3985">
        <v>77</v>
      </c>
      <c r="W3985">
        <v>77</v>
      </c>
      <c r="X3985">
        <v>18</v>
      </c>
      <c r="Y3985">
        <v>24.33</v>
      </c>
      <c r="Z3985">
        <v>35</v>
      </c>
      <c r="AA3985" s="1" t="s">
        <v>8942</v>
      </c>
      <c r="AB3985">
        <v>0</v>
      </c>
      <c r="AC3985">
        <v>0</v>
      </c>
      <c r="AD3985" s="1" t="s">
        <v>818</v>
      </c>
      <c r="AE3985" t="b">
        <v>0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s="1" t="s">
        <v>51</v>
      </c>
      <c r="AS3985" s="1" t="s">
        <v>51</v>
      </c>
      <c r="AT3985" s="1" t="s">
        <v>51</v>
      </c>
      <c r="AU3985" s="1" t="s">
        <v>51</v>
      </c>
    </row>
    <row r="3986" spans="1:47" x14ac:dyDescent="0.25">
      <c r="A3986" s="1" t="s">
        <v>1798</v>
      </c>
      <c r="B3986">
        <v>3</v>
      </c>
      <c r="C3986" s="2">
        <v>43598.570821759262</v>
      </c>
      <c r="D3986" s="2">
        <v>43598.591203703705</v>
      </c>
      <c r="E3986">
        <v>39.549289999999999</v>
      </c>
      <c r="F3986">
        <v>-104.86938000000001</v>
      </c>
      <c r="G3986">
        <v>39.551549999999999</v>
      </c>
      <c r="H3986">
        <v>-104.86933999999999</v>
      </c>
      <c r="I3986">
        <v>0.156</v>
      </c>
      <c r="J3986" s="1" t="s">
        <v>424</v>
      </c>
      <c r="L3986" s="1" t="s">
        <v>265</v>
      </c>
      <c r="M3986" s="1" t="s">
        <v>47</v>
      </c>
      <c r="N3986" s="1" t="s">
        <v>127</v>
      </c>
      <c r="O3986" s="1" t="s">
        <v>121</v>
      </c>
      <c r="P3986" s="1" t="s">
        <v>198</v>
      </c>
      <c r="Q3986" s="1" t="s">
        <v>347</v>
      </c>
      <c r="R3986" s="1" t="s">
        <v>48</v>
      </c>
      <c r="S3986" s="1" t="s">
        <v>79</v>
      </c>
      <c r="T3986" s="1" t="s">
        <v>200</v>
      </c>
      <c r="U3986" s="2">
        <v>43598.578472222223</v>
      </c>
      <c r="V3986">
        <v>76</v>
      </c>
      <c r="W3986">
        <v>76</v>
      </c>
      <c r="X3986">
        <v>19</v>
      </c>
      <c r="Y3986">
        <v>24.12</v>
      </c>
      <c r="Z3986">
        <v>10</v>
      </c>
      <c r="AA3986" s="1" t="s">
        <v>59</v>
      </c>
      <c r="AB3986">
        <v>12</v>
      </c>
      <c r="AC3986">
        <v>0</v>
      </c>
      <c r="AD3986" s="1" t="s">
        <v>1067</v>
      </c>
      <c r="AE3986" t="b">
        <v>0</v>
      </c>
      <c r="AF3986" t="b">
        <v>0</v>
      </c>
      <c r="AG3986" t="b">
        <v>0</v>
      </c>
      <c r="AH3986" t="b">
        <v>0</v>
      </c>
      <c r="AI3986" t="b">
        <v>1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s="1" t="s">
        <v>51</v>
      </c>
      <c r="AS3986" s="1" t="s">
        <v>51</v>
      </c>
      <c r="AT3986" s="1" t="s">
        <v>51</v>
      </c>
      <c r="AU3986" s="1" t="s">
        <v>51</v>
      </c>
    </row>
    <row r="3987" spans="1:47" x14ac:dyDescent="0.25">
      <c r="A3987" s="1" t="s">
        <v>2481</v>
      </c>
      <c r="B3987">
        <v>3</v>
      </c>
      <c r="C3987" s="2">
        <v>43598.710925925923</v>
      </c>
      <c r="D3987" s="2">
        <v>43598.731400462966</v>
      </c>
      <c r="E3987">
        <v>38.069330999999998</v>
      </c>
      <c r="F3987">
        <v>-104.711269</v>
      </c>
      <c r="G3987">
        <v>37.992640000000002</v>
      </c>
      <c r="H3987">
        <v>-104.76468</v>
      </c>
      <c r="I3987">
        <v>6.0439999999999996</v>
      </c>
      <c r="J3987" s="1" t="s">
        <v>2482</v>
      </c>
      <c r="L3987" s="1" t="s">
        <v>326</v>
      </c>
      <c r="M3987" s="1" t="s">
        <v>47</v>
      </c>
      <c r="N3987" s="1" t="s">
        <v>411</v>
      </c>
      <c r="O3987" s="1" t="s">
        <v>411</v>
      </c>
      <c r="P3987" s="1" t="s">
        <v>198</v>
      </c>
      <c r="Q3987" s="1" t="s">
        <v>511</v>
      </c>
      <c r="R3987" s="1" t="s">
        <v>48</v>
      </c>
      <c r="S3987" s="1" t="s">
        <v>79</v>
      </c>
      <c r="T3987" s="1" t="s">
        <v>413</v>
      </c>
      <c r="U3987" s="2">
        <v>43598.703472222223</v>
      </c>
      <c r="V3987">
        <v>83</v>
      </c>
      <c r="W3987">
        <v>83</v>
      </c>
      <c r="X3987">
        <v>15</v>
      </c>
      <c r="Y3987">
        <v>25.13</v>
      </c>
      <c r="Z3987">
        <v>10</v>
      </c>
      <c r="AA3987" s="1" t="s">
        <v>65</v>
      </c>
      <c r="AB3987">
        <v>7</v>
      </c>
      <c r="AC3987">
        <v>0</v>
      </c>
      <c r="AD3987" s="1" t="s">
        <v>818</v>
      </c>
      <c r="AE3987" t="b">
        <v>0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s="1" t="s">
        <v>51</v>
      </c>
      <c r="AS3987" s="1" t="s">
        <v>51</v>
      </c>
      <c r="AT3987" s="1" t="s">
        <v>51</v>
      </c>
      <c r="AU3987" s="1" t="s">
        <v>51</v>
      </c>
    </row>
    <row r="3988" spans="1:47" x14ac:dyDescent="0.25">
      <c r="A3988" s="1" t="s">
        <v>1960</v>
      </c>
      <c r="B3988">
        <v>3</v>
      </c>
      <c r="C3988" s="2">
        <v>43598.652604166666</v>
      </c>
      <c r="D3988" s="2">
        <v>43598.673090277778</v>
      </c>
      <c r="E3988">
        <v>40.241092000000002</v>
      </c>
      <c r="F3988">
        <v>-104.98003</v>
      </c>
      <c r="G3988">
        <v>40.247903000000001</v>
      </c>
      <c r="H3988">
        <v>-104.98007</v>
      </c>
      <c r="I3988">
        <v>0.47099999999999997</v>
      </c>
      <c r="J3988" s="1" t="s">
        <v>420</v>
      </c>
      <c r="L3988" s="1" t="s">
        <v>194</v>
      </c>
      <c r="M3988" s="1" t="s">
        <v>47</v>
      </c>
      <c r="N3988" s="1" t="s">
        <v>630</v>
      </c>
      <c r="O3988" s="1" t="s">
        <v>209</v>
      </c>
      <c r="P3988" s="1" t="s">
        <v>198</v>
      </c>
      <c r="Q3988" s="1" t="s">
        <v>631</v>
      </c>
      <c r="R3988" s="1" t="s">
        <v>48</v>
      </c>
      <c r="S3988" s="1" t="s">
        <v>79</v>
      </c>
      <c r="T3988" s="1" t="s">
        <v>211</v>
      </c>
      <c r="U3988" s="2">
        <v>43598.649305555555</v>
      </c>
      <c r="V3988">
        <v>80</v>
      </c>
      <c r="W3988">
        <v>80</v>
      </c>
      <c r="X3988">
        <v>16</v>
      </c>
      <c r="Y3988">
        <v>24.85</v>
      </c>
      <c r="Z3988">
        <v>10</v>
      </c>
      <c r="AA3988" s="1" t="s">
        <v>8942</v>
      </c>
      <c r="AB3988">
        <v>0</v>
      </c>
      <c r="AC3988">
        <v>0</v>
      </c>
      <c r="AD3988" s="1" t="s">
        <v>1067</v>
      </c>
      <c r="AE3988" t="b">
        <v>0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s="1" t="s">
        <v>51</v>
      </c>
      <c r="AS3988" s="1" t="s">
        <v>51</v>
      </c>
      <c r="AT3988" s="1" t="s">
        <v>51</v>
      </c>
      <c r="AU3988" s="1" t="s">
        <v>51</v>
      </c>
    </row>
    <row r="3989" spans="1:47" x14ac:dyDescent="0.25">
      <c r="A3989" s="1" t="s">
        <v>2483</v>
      </c>
      <c r="B3989">
        <v>3</v>
      </c>
      <c r="C3989" s="2">
        <v>43598.675000000003</v>
      </c>
      <c r="D3989" s="2">
        <v>43598.6953587963</v>
      </c>
      <c r="E3989">
        <v>39.566223999999998</v>
      </c>
      <c r="F3989">
        <v>-104.87241899999999</v>
      </c>
      <c r="G3989">
        <v>39.564070000000001</v>
      </c>
      <c r="H3989">
        <v>-104.87203</v>
      </c>
      <c r="I3989">
        <v>0.15</v>
      </c>
      <c r="J3989" s="1" t="s">
        <v>561</v>
      </c>
      <c r="L3989" s="1" t="s">
        <v>195</v>
      </c>
      <c r="M3989" s="1" t="s">
        <v>47</v>
      </c>
      <c r="N3989" s="1" t="s">
        <v>127</v>
      </c>
      <c r="O3989" s="1" t="s">
        <v>201</v>
      </c>
      <c r="P3989" s="1" t="s">
        <v>198</v>
      </c>
      <c r="Q3989" s="1" t="s">
        <v>347</v>
      </c>
      <c r="R3989" s="1" t="s">
        <v>48</v>
      </c>
      <c r="S3989" s="1" t="s">
        <v>79</v>
      </c>
      <c r="T3989" s="1" t="s">
        <v>200</v>
      </c>
      <c r="U3989" s="2">
        <v>43598.661805555559</v>
      </c>
      <c r="V3989">
        <v>74</v>
      </c>
      <c r="W3989">
        <v>74</v>
      </c>
      <c r="X3989">
        <v>19</v>
      </c>
      <c r="Y3989">
        <v>24.11</v>
      </c>
      <c r="Z3989">
        <v>10</v>
      </c>
      <c r="AA3989" s="1" t="s">
        <v>54</v>
      </c>
      <c r="AB3989">
        <v>6</v>
      </c>
      <c r="AC3989">
        <v>0</v>
      </c>
      <c r="AD3989" s="1" t="s">
        <v>818</v>
      </c>
      <c r="AE3989" t="b">
        <v>0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s="1" t="s">
        <v>51</v>
      </c>
      <c r="AS3989" s="1" t="s">
        <v>51</v>
      </c>
      <c r="AT3989" s="1" t="s">
        <v>51</v>
      </c>
      <c r="AU3989" s="1" t="s">
        <v>51</v>
      </c>
    </row>
    <row r="3990" spans="1:47" x14ac:dyDescent="0.25">
      <c r="A3990" s="1" t="s">
        <v>2484</v>
      </c>
      <c r="B3990">
        <v>3</v>
      </c>
      <c r="C3990" s="2">
        <v>43598.656770833331</v>
      </c>
      <c r="D3990" s="2">
        <v>43598.677337962959</v>
      </c>
      <c r="E3990">
        <v>39.602213999999996</v>
      </c>
      <c r="F3990">
        <v>-104.888992</v>
      </c>
      <c r="G3990">
        <v>39.606279999999998</v>
      </c>
      <c r="H3990">
        <v>-104.89135</v>
      </c>
      <c r="I3990">
        <v>0.308</v>
      </c>
      <c r="J3990" s="1" t="s">
        <v>426</v>
      </c>
      <c r="L3990" s="1" t="s">
        <v>877</v>
      </c>
      <c r="M3990" s="1" t="s">
        <v>47</v>
      </c>
      <c r="N3990" s="1" t="s">
        <v>127</v>
      </c>
      <c r="O3990" s="1" t="s">
        <v>201</v>
      </c>
      <c r="P3990" s="1" t="s">
        <v>198</v>
      </c>
      <c r="Q3990" s="1" t="s">
        <v>427</v>
      </c>
      <c r="R3990" s="1" t="s">
        <v>48</v>
      </c>
      <c r="S3990" s="1" t="s">
        <v>79</v>
      </c>
      <c r="T3990" s="1" t="s">
        <v>200</v>
      </c>
      <c r="U3990" s="2">
        <v>43598.661805555559</v>
      </c>
      <c r="V3990">
        <v>74</v>
      </c>
      <c r="W3990">
        <v>74</v>
      </c>
      <c r="X3990">
        <v>19</v>
      </c>
      <c r="Y3990">
        <v>24.11</v>
      </c>
      <c r="Z3990">
        <v>10</v>
      </c>
      <c r="AA3990" s="1" t="s">
        <v>54</v>
      </c>
      <c r="AB3990">
        <v>6</v>
      </c>
      <c r="AC3990">
        <v>0</v>
      </c>
      <c r="AD3990" s="1" t="s">
        <v>818</v>
      </c>
      <c r="AE3990" t="b">
        <v>0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s="1" t="s">
        <v>51</v>
      </c>
      <c r="AS3990" s="1" t="s">
        <v>51</v>
      </c>
      <c r="AT3990" s="1" t="s">
        <v>51</v>
      </c>
      <c r="AU3990" s="1" t="s">
        <v>51</v>
      </c>
    </row>
    <row r="3991" spans="1:47" x14ac:dyDescent="0.25">
      <c r="A3991" s="1" t="s">
        <v>1961</v>
      </c>
      <c r="B3991">
        <v>3</v>
      </c>
      <c r="C3991" s="2">
        <v>43598.676041666666</v>
      </c>
      <c r="D3991" s="2">
        <v>43598.696782407409</v>
      </c>
      <c r="E3991">
        <v>39.754576</v>
      </c>
      <c r="F3991">
        <v>-104.82753</v>
      </c>
      <c r="G3991">
        <v>39.756207000000003</v>
      </c>
      <c r="H3991">
        <v>-104.82755</v>
      </c>
      <c r="I3991">
        <v>0.113</v>
      </c>
      <c r="J3991" s="1" t="s">
        <v>307</v>
      </c>
      <c r="L3991" s="1" t="s">
        <v>308</v>
      </c>
      <c r="M3991" s="1" t="s">
        <v>47</v>
      </c>
      <c r="N3991" s="1" t="s">
        <v>170</v>
      </c>
      <c r="O3991" s="1" t="s">
        <v>147</v>
      </c>
      <c r="P3991" s="1" t="s">
        <v>198</v>
      </c>
      <c r="Q3991" s="1" t="s">
        <v>240</v>
      </c>
      <c r="R3991" s="1" t="s">
        <v>48</v>
      </c>
      <c r="S3991" s="1" t="s">
        <v>79</v>
      </c>
      <c r="T3991" s="1" t="s">
        <v>203</v>
      </c>
      <c r="U3991" s="2">
        <v>43598.665277777778</v>
      </c>
      <c r="V3991">
        <v>74</v>
      </c>
      <c r="W3991">
        <v>74</v>
      </c>
      <c r="X3991">
        <v>24</v>
      </c>
      <c r="Y3991">
        <v>24.31</v>
      </c>
      <c r="Z3991">
        <v>10</v>
      </c>
      <c r="AA3991" s="1" t="s">
        <v>58</v>
      </c>
      <c r="AB3991">
        <v>6</v>
      </c>
      <c r="AC3991">
        <v>0</v>
      </c>
      <c r="AD3991" s="1" t="s">
        <v>1067</v>
      </c>
      <c r="AE3991" t="b">
        <v>0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s="1" t="s">
        <v>51</v>
      </c>
      <c r="AS3991" s="1" t="s">
        <v>51</v>
      </c>
      <c r="AT3991" s="1" t="s">
        <v>51</v>
      </c>
      <c r="AU3991" s="1" t="s">
        <v>51</v>
      </c>
    </row>
    <row r="3992" spans="1:47" x14ac:dyDescent="0.25">
      <c r="A3992" s="1" t="s">
        <v>5724</v>
      </c>
      <c r="B3992">
        <v>3</v>
      </c>
      <c r="C3992" s="2">
        <v>43598.709363425929</v>
      </c>
      <c r="D3992" s="2">
        <v>43598.730092592596</v>
      </c>
      <c r="E3992">
        <v>39.789726999999999</v>
      </c>
      <c r="F3992">
        <v>-105.064474</v>
      </c>
      <c r="G3992">
        <v>39.790170000000003</v>
      </c>
      <c r="H3992">
        <v>-105.0638</v>
      </c>
      <c r="I3992">
        <v>4.7E-2</v>
      </c>
      <c r="J3992" s="1" t="s">
        <v>1144</v>
      </c>
      <c r="L3992" s="1" t="s">
        <v>122</v>
      </c>
      <c r="M3992" s="1" t="s">
        <v>47</v>
      </c>
      <c r="N3992" s="1" t="s">
        <v>131</v>
      </c>
      <c r="O3992" s="1" t="s">
        <v>131</v>
      </c>
      <c r="P3992" s="1" t="s">
        <v>198</v>
      </c>
      <c r="Q3992" s="1" t="s">
        <v>367</v>
      </c>
      <c r="R3992" s="1" t="s">
        <v>48</v>
      </c>
      <c r="S3992" s="1" t="s">
        <v>79</v>
      </c>
      <c r="T3992" s="1" t="s">
        <v>205</v>
      </c>
      <c r="U3992" s="2">
        <v>43598.699305555558</v>
      </c>
      <c r="V3992">
        <v>75</v>
      </c>
      <c r="W3992">
        <v>75</v>
      </c>
      <c r="X3992">
        <v>21</v>
      </c>
      <c r="Y3992">
        <v>24.33</v>
      </c>
      <c r="Z3992">
        <v>30</v>
      </c>
      <c r="AA3992" s="1" t="s">
        <v>58</v>
      </c>
      <c r="AB3992">
        <v>12</v>
      </c>
      <c r="AC3992">
        <v>0</v>
      </c>
      <c r="AD3992" s="1" t="s">
        <v>818</v>
      </c>
      <c r="AE3992" t="b">
        <v>0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s="1" t="s">
        <v>51</v>
      </c>
      <c r="AS3992" s="1" t="s">
        <v>51</v>
      </c>
      <c r="AT3992" s="1" t="s">
        <v>51</v>
      </c>
      <c r="AU3992" s="1" t="s">
        <v>51</v>
      </c>
    </row>
    <row r="3993" spans="1:47" x14ac:dyDescent="0.25">
      <c r="A3993" s="1" t="s">
        <v>3424</v>
      </c>
      <c r="B3993">
        <v>3</v>
      </c>
      <c r="C3993" s="2">
        <v>43598.810902777775</v>
      </c>
      <c r="D3993" s="2">
        <v>43598.831412037034</v>
      </c>
      <c r="E3993">
        <v>40.2089</v>
      </c>
      <c r="F3993">
        <v>-104.98035</v>
      </c>
      <c r="G3993">
        <v>40.20073</v>
      </c>
      <c r="H3993">
        <v>-104.98036</v>
      </c>
      <c r="I3993">
        <v>0.56399999999999995</v>
      </c>
      <c r="J3993" s="1" t="s">
        <v>264</v>
      </c>
      <c r="L3993" s="1" t="s">
        <v>172</v>
      </c>
      <c r="M3993" s="1" t="s">
        <v>47</v>
      </c>
      <c r="N3993" s="1" t="s">
        <v>208</v>
      </c>
      <c r="O3993" s="1" t="s">
        <v>209</v>
      </c>
      <c r="P3993" s="1" t="s">
        <v>198</v>
      </c>
      <c r="Q3993" s="1" t="s">
        <v>210</v>
      </c>
      <c r="R3993" s="1" t="s">
        <v>48</v>
      </c>
      <c r="S3993" s="1" t="s">
        <v>79</v>
      </c>
      <c r="T3993" s="1" t="s">
        <v>211</v>
      </c>
      <c r="U3993" s="2">
        <v>43598.815972222219</v>
      </c>
      <c r="V3993">
        <v>72</v>
      </c>
      <c r="W3993">
        <v>72</v>
      </c>
      <c r="X3993">
        <v>27</v>
      </c>
      <c r="Y3993">
        <v>24.87</v>
      </c>
      <c r="Z3993">
        <v>10</v>
      </c>
      <c r="AA3993" s="1" t="s">
        <v>67</v>
      </c>
      <c r="AB3993">
        <v>8</v>
      </c>
      <c r="AC3993">
        <v>0</v>
      </c>
      <c r="AD3993" s="1" t="s">
        <v>50</v>
      </c>
      <c r="AE3993" t="b">
        <v>0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s="1" t="s">
        <v>51</v>
      </c>
      <c r="AS3993" s="1" t="s">
        <v>51</v>
      </c>
      <c r="AT3993" s="1" t="s">
        <v>51</v>
      </c>
      <c r="AU3993" s="1" t="s">
        <v>51</v>
      </c>
    </row>
    <row r="3994" spans="1:47" x14ac:dyDescent="0.25">
      <c r="A3994" s="1" t="s">
        <v>5476</v>
      </c>
      <c r="B3994">
        <v>3</v>
      </c>
      <c r="C3994" s="2">
        <v>43598.729155092595</v>
      </c>
      <c r="D3994" s="2">
        <v>43598.749548611115</v>
      </c>
      <c r="E3994">
        <v>39.784700000000001</v>
      </c>
      <c r="F3994">
        <v>-105.08638000000001</v>
      </c>
      <c r="G3994">
        <v>39.785229999999999</v>
      </c>
      <c r="H3994">
        <v>-105.084149</v>
      </c>
      <c r="I3994">
        <v>0.124</v>
      </c>
      <c r="J3994" s="1" t="s">
        <v>556</v>
      </c>
      <c r="L3994" s="1" t="s">
        <v>137</v>
      </c>
      <c r="M3994" s="1" t="s">
        <v>47</v>
      </c>
      <c r="N3994" s="1" t="s">
        <v>543</v>
      </c>
      <c r="O3994" s="1" t="s">
        <v>115</v>
      </c>
      <c r="P3994" s="1" t="s">
        <v>198</v>
      </c>
      <c r="Q3994" s="1" t="s">
        <v>544</v>
      </c>
      <c r="R3994" s="1" t="s">
        <v>48</v>
      </c>
      <c r="S3994" s="1" t="s">
        <v>79</v>
      </c>
      <c r="T3994" s="1" t="s">
        <v>205</v>
      </c>
      <c r="U3994" s="2">
        <v>43598.740972222222</v>
      </c>
      <c r="V3994">
        <v>75</v>
      </c>
      <c r="W3994">
        <v>75</v>
      </c>
      <c r="X3994">
        <v>18</v>
      </c>
      <c r="Y3994">
        <v>24.33</v>
      </c>
      <c r="Z3994">
        <v>30</v>
      </c>
      <c r="AA3994" s="1" t="s">
        <v>65</v>
      </c>
      <c r="AB3994">
        <v>6</v>
      </c>
      <c r="AC3994">
        <v>0</v>
      </c>
      <c r="AD3994" s="1" t="s">
        <v>818</v>
      </c>
      <c r="AE3994" t="b">
        <v>0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s="1" t="s">
        <v>51</v>
      </c>
      <c r="AS3994" s="1" t="s">
        <v>51</v>
      </c>
      <c r="AT3994" s="1" t="s">
        <v>51</v>
      </c>
      <c r="AU3994" s="1" t="s">
        <v>51</v>
      </c>
    </row>
    <row r="3995" spans="1:47" x14ac:dyDescent="0.25">
      <c r="A3995" s="1" t="s">
        <v>2485</v>
      </c>
      <c r="B3995">
        <v>3</v>
      </c>
      <c r="C3995" s="2">
        <v>43598.752581018518</v>
      </c>
      <c r="D3995" s="2">
        <v>43598.7731712963</v>
      </c>
      <c r="E3995">
        <v>39.602213999999996</v>
      </c>
      <c r="F3995">
        <v>-104.888992</v>
      </c>
      <c r="G3995">
        <v>39.606279999999998</v>
      </c>
      <c r="H3995">
        <v>-104.89135</v>
      </c>
      <c r="I3995">
        <v>0.308</v>
      </c>
      <c r="J3995" s="1" t="s">
        <v>426</v>
      </c>
      <c r="L3995" s="1" t="s">
        <v>877</v>
      </c>
      <c r="M3995" s="1" t="s">
        <v>47</v>
      </c>
      <c r="N3995" s="1" t="s">
        <v>127</v>
      </c>
      <c r="O3995" s="1" t="s">
        <v>201</v>
      </c>
      <c r="P3995" s="1" t="s">
        <v>198</v>
      </c>
      <c r="Q3995" s="1" t="s">
        <v>427</v>
      </c>
      <c r="R3995" s="1" t="s">
        <v>48</v>
      </c>
      <c r="S3995" s="1" t="s">
        <v>79</v>
      </c>
      <c r="T3995" s="1" t="s">
        <v>200</v>
      </c>
      <c r="U3995" s="2">
        <v>43598.745138888888</v>
      </c>
      <c r="V3995">
        <v>72</v>
      </c>
      <c r="W3995">
        <v>72</v>
      </c>
      <c r="X3995">
        <v>23</v>
      </c>
      <c r="Y3995">
        <v>24.13</v>
      </c>
      <c r="Z3995">
        <v>10</v>
      </c>
      <c r="AA3995" s="1" t="s">
        <v>65</v>
      </c>
      <c r="AB3995">
        <v>12</v>
      </c>
      <c r="AC3995">
        <v>0</v>
      </c>
      <c r="AD3995" s="1" t="s">
        <v>818</v>
      </c>
      <c r="AE3995" t="b">
        <v>0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s="1" t="s">
        <v>51</v>
      </c>
      <c r="AS3995" s="1" t="s">
        <v>51</v>
      </c>
      <c r="AT3995" s="1" t="s">
        <v>51</v>
      </c>
      <c r="AU3995" s="1" t="s">
        <v>51</v>
      </c>
    </row>
    <row r="3996" spans="1:47" x14ac:dyDescent="0.25">
      <c r="A3996" s="1" t="s">
        <v>5725</v>
      </c>
      <c r="B3996">
        <v>3</v>
      </c>
      <c r="C3996" s="2">
        <v>43598.794247685182</v>
      </c>
      <c r="D3996" s="2">
        <v>43598.814826388887</v>
      </c>
      <c r="E3996">
        <v>39.778410000000001</v>
      </c>
      <c r="F3996">
        <v>-104.91289</v>
      </c>
      <c r="G3996">
        <v>39.780209999999997</v>
      </c>
      <c r="H3996">
        <v>-104.93586000000001</v>
      </c>
      <c r="I3996">
        <v>1.226</v>
      </c>
      <c r="J3996" s="1" t="s">
        <v>486</v>
      </c>
      <c r="L3996" s="1" t="s">
        <v>137</v>
      </c>
      <c r="M3996" s="1" t="s">
        <v>47</v>
      </c>
      <c r="N3996" s="1" t="s">
        <v>131</v>
      </c>
      <c r="O3996" s="1" t="s">
        <v>131</v>
      </c>
      <c r="P3996" s="1" t="s">
        <v>198</v>
      </c>
      <c r="Q3996" s="1" t="s">
        <v>246</v>
      </c>
      <c r="R3996" s="1" t="s">
        <v>48</v>
      </c>
      <c r="S3996" s="1" t="s">
        <v>79</v>
      </c>
      <c r="T3996" s="1" t="s">
        <v>205</v>
      </c>
      <c r="U3996" s="2">
        <v>43598.790277777778</v>
      </c>
      <c r="V3996">
        <v>73</v>
      </c>
      <c r="W3996">
        <v>73</v>
      </c>
      <c r="X3996">
        <v>25</v>
      </c>
      <c r="Y3996">
        <v>24.33</v>
      </c>
      <c r="Z3996">
        <v>30</v>
      </c>
      <c r="AA3996" s="1" t="s">
        <v>61</v>
      </c>
      <c r="AB3996">
        <v>5</v>
      </c>
      <c r="AC3996">
        <v>0</v>
      </c>
      <c r="AD3996" s="1" t="s">
        <v>818</v>
      </c>
      <c r="AE3996" t="b">
        <v>0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s="1" t="s">
        <v>51</v>
      </c>
      <c r="AS3996" s="1" t="s">
        <v>51</v>
      </c>
      <c r="AT3996" s="1" t="s">
        <v>51</v>
      </c>
      <c r="AU3996" s="1" t="s">
        <v>51</v>
      </c>
    </row>
    <row r="3997" spans="1:47" x14ac:dyDescent="0.25">
      <c r="A3997" s="1" t="s">
        <v>2282</v>
      </c>
      <c r="B3997">
        <v>4</v>
      </c>
      <c r="C3997" s="2">
        <v>43598.802060185182</v>
      </c>
      <c r="D3997" s="2">
        <v>43599.009375000001</v>
      </c>
      <c r="E3997">
        <v>40.333210000000001</v>
      </c>
      <c r="F3997">
        <v>-104.98035</v>
      </c>
      <c r="G3997">
        <v>40.331420999999999</v>
      </c>
      <c r="H3997">
        <v>-104.98035</v>
      </c>
      <c r="I3997">
        <v>0.124</v>
      </c>
      <c r="J3997" s="1" t="s">
        <v>420</v>
      </c>
      <c r="L3997" s="1" t="s">
        <v>195</v>
      </c>
      <c r="M3997" s="1" t="s">
        <v>47</v>
      </c>
      <c r="N3997" s="1" t="s">
        <v>539</v>
      </c>
      <c r="O3997" s="1" t="s">
        <v>209</v>
      </c>
      <c r="P3997" s="1" t="s">
        <v>198</v>
      </c>
      <c r="Q3997" s="1" t="s">
        <v>540</v>
      </c>
      <c r="R3997" s="1" t="s">
        <v>48</v>
      </c>
      <c r="S3997" s="1" t="s">
        <v>79</v>
      </c>
      <c r="T3997" s="1" t="s">
        <v>230</v>
      </c>
      <c r="U3997" s="2">
        <v>43598.788888888892</v>
      </c>
      <c r="V3997">
        <v>70</v>
      </c>
      <c r="W3997">
        <v>70</v>
      </c>
      <c r="X3997">
        <v>29</v>
      </c>
      <c r="Y3997">
        <v>24.9</v>
      </c>
      <c r="Z3997">
        <v>10</v>
      </c>
      <c r="AA3997" s="1" t="s">
        <v>67</v>
      </c>
      <c r="AB3997">
        <v>6</v>
      </c>
      <c r="AC3997">
        <v>0</v>
      </c>
      <c r="AD3997" s="1" t="s">
        <v>818</v>
      </c>
      <c r="AE3997" t="b">
        <v>0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s="1" t="s">
        <v>51</v>
      </c>
      <c r="AS3997" s="1" t="s">
        <v>51</v>
      </c>
      <c r="AT3997" s="1" t="s">
        <v>51</v>
      </c>
      <c r="AU3997" s="1" t="s">
        <v>51</v>
      </c>
    </row>
    <row r="3998" spans="1:47" x14ac:dyDescent="0.25">
      <c r="A3998" s="1" t="s">
        <v>3173</v>
      </c>
      <c r="B3998">
        <v>3</v>
      </c>
      <c r="C3998" s="2">
        <v>43598.942673611113</v>
      </c>
      <c r="D3998" s="2">
        <v>43598.963182870371</v>
      </c>
      <c r="E3998">
        <v>40.70664</v>
      </c>
      <c r="F3998">
        <v>-103.0591</v>
      </c>
      <c r="G3998">
        <v>40.616669999999999</v>
      </c>
      <c r="H3998">
        <v>-103.17533</v>
      </c>
      <c r="I3998">
        <v>8.7040000000000006</v>
      </c>
      <c r="J3998" s="1" t="s">
        <v>3174</v>
      </c>
      <c r="L3998" s="1" t="s">
        <v>124</v>
      </c>
      <c r="M3998" s="1" t="s">
        <v>47</v>
      </c>
      <c r="N3998" s="1" t="s">
        <v>3175</v>
      </c>
      <c r="O3998" s="1" t="s">
        <v>159</v>
      </c>
      <c r="P3998" s="1" t="s">
        <v>198</v>
      </c>
      <c r="Q3998" s="1" t="s">
        <v>3176</v>
      </c>
      <c r="R3998" s="1" t="s">
        <v>48</v>
      </c>
      <c r="S3998" s="1" t="s">
        <v>79</v>
      </c>
      <c r="T3998" s="1" t="s">
        <v>1719</v>
      </c>
      <c r="U3998" s="2">
        <v>43598.944444444445</v>
      </c>
      <c r="V3998">
        <v>50</v>
      </c>
      <c r="W3998">
        <v>50</v>
      </c>
      <c r="X3998">
        <v>82</v>
      </c>
      <c r="Y3998">
        <v>25.8</v>
      </c>
      <c r="Z3998">
        <v>10</v>
      </c>
      <c r="AA3998" s="1" t="s">
        <v>56</v>
      </c>
      <c r="AB3998">
        <v>6</v>
      </c>
      <c r="AC3998">
        <v>0</v>
      </c>
      <c r="AD3998" s="1" t="s">
        <v>50</v>
      </c>
      <c r="AE3998" t="b">
        <v>0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s="1" t="s">
        <v>53</v>
      </c>
      <c r="AS3998" s="1" t="s">
        <v>53</v>
      </c>
      <c r="AT3998" s="1" t="s">
        <v>53</v>
      </c>
      <c r="AU3998" s="1" t="s">
        <v>53</v>
      </c>
    </row>
    <row r="3999" spans="1:47" x14ac:dyDescent="0.25">
      <c r="A3999" s="1" t="s">
        <v>5726</v>
      </c>
      <c r="B3999">
        <v>3</v>
      </c>
      <c r="C3999" s="2">
        <v>43599.316655092596</v>
      </c>
      <c r="D3999" s="2">
        <v>43599.337060185186</v>
      </c>
      <c r="E3999">
        <v>39.824913000000002</v>
      </c>
      <c r="F3999">
        <v>-104.966346</v>
      </c>
      <c r="G3999">
        <v>39.823369</v>
      </c>
      <c r="H3999">
        <v>-104.964029</v>
      </c>
      <c r="I3999">
        <v>0.16300000000000001</v>
      </c>
      <c r="J3999" s="1" t="s">
        <v>150</v>
      </c>
      <c r="L3999" s="1" t="s">
        <v>165</v>
      </c>
      <c r="M3999" s="1" t="s">
        <v>47</v>
      </c>
      <c r="N3999" s="1" t="s">
        <v>131</v>
      </c>
      <c r="O3999" s="1" t="s">
        <v>147</v>
      </c>
      <c r="P3999" s="1" t="s">
        <v>198</v>
      </c>
      <c r="Q3999" s="1" t="s">
        <v>204</v>
      </c>
      <c r="R3999" s="1" t="s">
        <v>48</v>
      </c>
      <c r="S3999" s="1" t="s">
        <v>79</v>
      </c>
      <c r="T3999" s="1" t="s">
        <v>205</v>
      </c>
      <c r="U3999" s="2">
        <v>43599.324305555558</v>
      </c>
      <c r="V3999">
        <v>64</v>
      </c>
      <c r="W3999">
        <v>64</v>
      </c>
      <c r="X3999">
        <v>32</v>
      </c>
      <c r="Y3999">
        <v>24.43</v>
      </c>
      <c r="Z3999">
        <v>30</v>
      </c>
      <c r="AA3999" s="1" t="s">
        <v>55</v>
      </c>
      <c r="AB3999">
        <v>3</v>
      </c>
      <c r="AC3999">
        <v>0</v>
      </c>
      <c r="AD3999" s="1" t="s">
        <v>1067</v>
      </c>
      <c r="AE3999" t="b">
        <v>0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s="1" t="s">
        <v>51</v>
      </c>
      <c r="AS3999" s="1" t="s">
        <v>51</v>
      </c>
      <c r="AT3999" s="1" t="s">
        <v>51</v>
      </c>
      <c r="AU3999" s="1" t="s">
        <v>51</v>
      </c>
    </row>
    <row r="4000" spans="1:47" x14ac:dyDescent="0.25">
      <c r="A4000" s="1" t="s">
        <v>5727</v>
      </c>
      <c r="B4000">
        <v>3</v>
      </c>
      <c r="C4000" s="2">
        <v>43599.317685185182</v>
      </c>
      <c r="D4000" s="2">
        <v>43599.338449074072</v>
      </c>
      <c r="E4000">
        <v>39.885438999999998</v>
      </c>
      <c r="F4000">
        <v>-104.98766999999999</v>
      </c>
      <c r="G4000">
        <v>39.882770000000001</v>
      </c>
      <c r="H4000">
        <v>-104.98768</v>
      </c>
      <c r="I4000">
        <v>0.184</v>
      </c>
      <c r="J4000" s="1" t="s">
        <v>441</v>
      </c>
      <c r="L4000" s="1" t="s">
        <v>312</v>
      </c>
      <c r="M4000" s="1" t="s">
        <v>47</v>
      </c>
      <c r="N4000" s="1" t="s">
        <v>131</v>
      </c>
      <c r="O4000" s="1" t="s">
        <v>147</v>
      </c>
      <c r="P4000" s="1" t="s">
        <v>198</v>
      </c>
      <c r="Q4000" s="1" t="s">
        <v>439</v>
      </c>
      <c r="R4000" s="1" t="s">
        <v>48</v>
      </c>
      <c r="S4000" s="1" t="s">
        <v>79</v>
      </c>
      <c r="T4000" s="1" t="s">
        <v>205</v>
      </c>
      <c r="U4000" s="2">
        <v>43599.324305555558</v>
      </c>
      <c r="V4000">
        <v>64</v>
      </c>
      <c r="W4000">
        <v>64</v>
      </c>
      <c r="X4000">
        <v>32</v>
      </c>
      <c r="Y4000">
        <v>24.43</v>
      </c>
      <c r="Z4000">
        <v>30</v>
      </c>
      <c r="AA4000" s="1" t="s">
        <v>55</v>
      </c>
      <c r="AB4000">
        <v>3</v>
      </c>
      <c r="AC4000">
        <v>0</v>
      </c>
      <c r="AD4000" s="1" t="s">
        <v>1067</v>
      </c>
      <c r="AE4000" t="b">
        <v>0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s="1" t="s">
        <v>51</v>
      </c>
      <c r="AS4000" s="1" t="s">
        <v>51</v>
      </c>
      <c r="AT4000" s="1" t="s">
        <v>51</v>
      </c>
      <c r="AU4000" s="1" t="s">
        <v>51</v>
      </c>
    </row>
    <row r="4001" spans="1:47" x14ac:dyDescent="0.25">
      <c r="A4001" s="1" t="s">
        <v>9418</v>
      </c>
      <c r="B4001">
        <v>2</v>
      </c>
      <c r="C4001" s="2">
        <v>43599.343217592592</v>
      </c>
      <c r="D4001" s="2">
        <v>43599.363645833335</v>
      </c>
      <c r="E4001">
        <v>39.834919999999997</v>
      </c>
      <c r="F4001">
        <v>-104.98365</v>
      </c>
      <c r="G4001">
        <v>39.824379999999998</v>
      </c>
      <c r="H4001">
        <v>-104.98317</v>
      </c>
      <c r="I4001">
        <v>0.72899999999999998</v>
      </c>
      <c r="J4001" s="1" t="s">
        <v>9419</v>
      </c>
      <c r="L4001" s="1" t="s">
        <v>172</v>
      </c>
      <c r="M4001" s="1" t="s">
        <v>47</v>
      </c>
      <c r="N4001" s="1" t="s">
        <v>131</v>
      </c>
      <c r="O4001" s="1" t="s">
        <v>147</v>
      </c>
      <c r="P4001" s="1" t="s">
        <v>198</v>
      </c>
      <c r="Q4001" s="1" t="s">
        <v>204</v>
      </c>
      <c r="R4001" s="1" t="s">
        <v>48</v>
      </c>
      <c r="S4001" s="1" t="s">
        <v>79</v>
      </c>
      <c r="T4001" s="1" t="s">
        <v>205</v>
      </c>
      <c r="U4001" s="2">
        <v>43599.324305555558</v>
      </c>
      <c r="V4001">
        <v>64</v>
      </c>
      <c r="W4001">
        <v>64</v>
      </c>
      <c r="X4001">
        <v>32</v>
      </c>
      <c r="Y4001">
        <v>24.43</v>
      </c>
      <c r="Z4001">
        <v>30</v>
      </c>
      <c r="AA4001" s="1" t="s">
        <v>55</v>
      </c>
      <c r="AB4001">
        <v>3</v>
      </c>
      <c r="AC4001">
        <v>0</v>
      </c>
      <c r="AD4001" s="1" t="s">
        <v>1067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s="1" t="s">
        <v>51</v>
      </c>
      <c r="AS4001" s="1" t="s">
        <v>51</v>
      </c>
      <c r="AT4001" s="1" t="s">
        <v>51</v>
      </c>
      <c r="AU4001" s="1" t="s">
        <v>51</v>
      </c>
    </row>
    <row r="4002" spans="1:47" x14ac:dyDescent="0.25">
      <c r="A4002" s="1" t="s">
        <v>6118</v>
      </c>
      <c r="B4002">
        <v>3</v>
      </c>
      <c r="C4002" s="2">
        <v>43599.415081018517</v>
      </c>
      <c r="D4002" s="2">
        <v>43599.435648148145</v>
      </c>
      <c r="E4002">
        <v>39.770119999999999</v>
      </c>
      <c r="F4002">
        <v>-104.99178999999999</v>
      </c>
      <c r="G4002">
        <v>39.771329999999999</v>
      </c>
      <c r="H4002">
        <v>-104.99073</v>
      </c>
      <c r="I4002">
        <v>0.10100000000000001</v>
      </c>
      <c r="J4002" s="1" t="s">
        <v>532</v>
      </c>
      <c r="L4002" s="1" t="s">
        <v>265</v>
      </c>
      <c r="M4002" s="1" t="s">
        <v>47</v>
      </c>
      <c r="N4002" s="1" t="s">
        <v>131</v>
      </c>
      <c r="O4002" s="1" t="s">
        <v>131</v>
      </c>
      <c r="P4002" s="1" t="s">
        <v>198</v>
      </c>
      <c r="Q4002" s="1" t="s">
        <v>246</v>
      </c>
      <c r="R4002" s="1" t="s">
        <v>48</v>
      </c>
      <c r="S4002" s="1" t="s">
        <v>79</v>
      </c>
      <c r="T4002" s="1" t="s">
        <v>205</v>
      </c>
      <c r="U4002" s="2">
        <v>43599.454861111109</v>
      </c>
      <c r="V4002">
        <v>77</v>
      </c>
      <c r="W4002">
        <v>77</v>
      </c>
      <c r="X4002">
        <v>17</v>
      </c>
      <c r="Y4002">
        <v>24.43</v>
      </c>
      <c r="Z4002">
        <v>30</v>
      </c>
      <c r="AA4002" s="1" t="s">
        <v>8942</v>
      </c>
      <c r="AB4002">
        <v>0</v>
      </c>
      <c r="AC4002">
        <v>0</v>
      </c>
      <c r="AD4002" s="1" t="s">
        <v>1067</v>
      </c>
      <c r="AE4002" t="b">
        <v>0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s="1" t="s">
        <v>51</v>
      </c>
      <c r="AS4002" s="1" t="s">
        <v>51</v>
      </c>
      <c r="AT4002" s="1" t="s">
        <v>51</v>
      </c>
      <c r="AU4002" s="1" t="s">
        <v>51</v>
      </c>
    </row>
    <row r="4003" spans="1:47" x14ac:dyDescent="0.25">
      <c r="A4003" s="1" t="s">
        <v>5477</v>
      </c>
      <c r="B4003">
        <v>3</v>
      </c>
      <c r="C4003" s="2">
        <v>43599.40415509259</v>
      </c>
      <c r="D4003" s="2">
        <v>43599.424560185187</v>
      </c>
      <c r="E4003">
        <v>39.942070000000001</v>
      </c>
      <c r="F4003">
        <v>-105.14158999999999</v>
      </c>
      <c r="G4003">
        <v>39.940159999999999</v>
      </c>
      <c r="H4003">
        <v>-105.13864</v>
      </c>
      <c r="I4003">
        <v>0.20499999999999999</v>
      </c>
      <c r="J4003" s="1" t="s">
        <v>537</v>
      </c>
      <c r="L4003" s="1" t="s">
        <v>243</v>
      </c>
      <c r="M4003" s="1" t="s">
        <v>47</v>
      </c>
      <c r="N4003" s="1" t="s">
        <v>114</v>
      </c>
      <c r="O4003" s="1" t="s">
        <v>255</v>
      </c>
      <c r="P4003" s="1" t="s">
        <v>198</v>
      </c>
      <c r="Q4003" s="1" t="s">
        <v>538</v>
      </c>
      <c r="R4003" s="1" t="s">
        <v>48</v>
      </c>
      <c r="S4003" s="1" t="s">
        <v>79</v>
      </c>
      <c r="T4003" s="1" t="s">
        <v>205</v>
      </c>
      <c r="U4003" s="2">
        <v>43599.365972222222</v>
      </c>
      <c r="V4003">
        <v>68</v>
      </c>
      <c r="W4003">
        <v>68</v>
      </c>
      <c r="X4003">
        <v>30</v>
      </c>
      <c r="Y4003">
        <v>24.43</v>
      </c>
      <c r="Z4003">
        <v>30</v>
      </c>
      <c r="AA4003" s="1" t="s">
        <v>64</v>
      </c>
      <c r="AB4003">
        <v>3</v>
      </c>
      <c r="AC4003">
        <v>0</v>
      </c>
      <c r="AD4003" s="1" t="s">
        <v>1067</v>
      </c>
      <c r="AE4003" t="b">
        <v>0</v>
      </c>
      <c r="AF4003" t="b">
        <v>0</v>
      </c>
      <c r="AG4003" t="b">
        <v>0</v>
      </c>
      <c r="AH4003" t="b">
        <v>0</v>
      </c>
      <c r="AI4003" t="b">
        <v>1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s="1" t="s">
        <v>51</v>
      </c>
      <c r="AS4003" s="1" t="s">
        <v>51</v>
      </c>
      <c r="AT4003" s="1" t="s">
        <v>51</v>
      </c>
      <c r="AU4003" s="1" t="s">
        <v>51</v>
      </c>
    </row>
    <row r="4004" spans="1:47" x14ac:dyDescent="0.25">
      <c r="A4004" s="1" t="s">
        <v>9420</v>
      </c>
      <c r="B4004">
        <v>2</v>
      </c>
      <c r="C4004" s="2">
        <v>43599.425497685188</v>
      </c>
      <c r="D4004" s="2">
        <v>43599.446122685185</v>
      </c>
      <c r="E4004">
        <v>39.767969000000001</v>
      </c>
      <c r="F4004">
        <v>-104.994983</v>
      </c>
      <c r="G4004">
        <v>39.76932</v>
      </c>
      <c r="H4004">
        <v>-104.99245000000001</v>
      </c>
      <c r="I4004">
        <v>0.16400000000000001</v>
      </c>
      <c r="J4004" s="1" t="s">
        <v>1149</v>
      </c>
      <c r="L4004" s="1" t="s">
        <v>9421</v>
      </c>
      <c r="M4004" s="1" t="s">
        <v>47</v>
      </c>
      <c r="N4004" s="1" t="s">
        <v>131</v>
      </c>
      <c r="O4004" s="1" t="s">
        <v>131</v>
      </c>
      <c r="P4004" s="1" t="s">
        <v>198</v>
      </c>
      <c r="Q4004" s="1" t="s">
        <v>246</v>
      </c>
      <c r="R4004" s="1" t="s">
        <v>48</v>
      </c>
      <c r="S4004" s="1" t="s">
        <v>79</v>
      </c>
      <c r="T4004" s="1" t="s">
        <v>205</v>
      </c>
      <c r="U4004" s="2">
        <v>43599.454861111109</v>
      </c>
      <c r="V4004">
        <v>77</v>
      </c>
      <c r="W4004">
        <v>77</v>
      </c>
      <c r="X4004">
        <v>17</v>
      </c>
      <c r="Y4004">
        <v>24.43</v>
      </c>
      <c r="Z4004">
        <v>30</v>
      </c>
      <c r="AA4004" s="1" t="s">
        <v>8942</v>
      </c>
      <c r="AB4004">
        <v>0</v>
      </c>
      <c r="AC4004">
        <v>0</v>
      </c>
      <c r="AD4004" s="1" t="s">
        <v>1067</v>
      </c>
      <c r="AE4004" t="b">
        <v>0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s="1" t="s">
        <v>51</v>
      </c>
      <c r="AS4004" s="1" t="s">
        <v>51</v>
      </c>
      <c r="AT4004" s="1" t="s">
        <v>51</v>
      </c>
      <c r="AU4004" s="1" t="s">
        <v>51</v>
      </c>
    </row>
    <row r="4005" spans="1:47" x14ac:dyDescent="0.25">
      <c r="A4005" s="1" t="s">
        <v>6141</v>
      </c>
      <c r="B4005">
        <v>3</v>
      </c>
      <c r="C4005" s="2">
        <v>43599.673437500001</v>
      </c>
      <c r="D4005" s="2">
        <v>43599.694004629629</v>
      </c>
      <c r="E4005">
        <v>39.725580000000001</v>
      </c>
      <c r="F4005">
        <v>-105.09092</v>
      </c>
      <c r="G4005">
        <v>39.725540000000002</v>
      </c>
      <c r="H4005">
        <v>-105.10026000000001</v>
      </c>
      <c r="I4005">
        <v>0.496</v>
      </c>
      <c r="J4005" s="1" t="s">
        <v>793</v>
      </c>
      <c r="L4005" s="1" t="s">
        <v>129</v>
      </c>
      <c r="M4005" s="1" t="s">
        <v>47</v>
      </c>
      <c r="N4005" s="1" t="s">
        <v>131</v>
      </c>
      <c r="O4005" s="1" t="s">
        <v>115</v>
      </c>
      <c r="P4005" s="1" t="s">
        <v>198</v>
      </c>
      <c r="Q4005" s="1" t="s">
        <v>794</v>
      </c>
      <c r="R4005" s="1" t="s">
        <v>48</v>
      </c>
      <c r="S4005" s="1" t="s">
        <v>79</v>
      </c>
      <c r="T4005" s="1" t="s">
        <v>205</v>
      </c>
      <c r="U4005" s="2">
        <v>43599.697916666664</v>
      </c>
      <c r="V4005">
        <v>75</v>
      </c>
      <c r="W4005">
        <v>75</v>
      </c>
      <c r="X4005">
        <v>19</v>
      </c>
      <c r="Y4005">
        <v>24.39</v>
      </c>
      <c r="Z4005">
        <v>30</v>
      </c>
      <c r="AA4005" s="1" t="s">
        <v>8942</v>
      </c>
      <c r="AB4005">
        <v>0</v>
      </c>
      <c r="AC4005">
        <v>0</v>
      </c>
      <c r="AD4005" s="1" t="s">
        <v>818</v>
      </c>
      <c r="AE4005" t="b">
        <v>0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1</v>
      </c>
      <c r="AO4005" t="b">
        <v>0</v>
      </c>
      <c r="AP4005" t="b">
        <v>0</v>
      </c>
      <c r="AQ4005" t="b">
        <v>0</v>
      </c>
      <c r="AR4005" s="1" t="s">
        <v>51</v>
      </c>
      <c r="AS4005" s="1" t="s">
        <v>51</v>
      </c>
      <c r="AT4005" s="1" t="s">
        <v>51</v>
      </c>
      <c r="AU4005" s="1" t="s">
        <v>51</v>
      </c>
    </row>
    <row r="4006" spans="1:47" x14ac:dyDescent="0.25">
      <c r="A4006" s="1" t="s">
        <v>1367</v>
      </c>
      <c r="B4006">
        <v>3</v>
      </c>
      <c r="C4006" s="2">
        <v>43599.680173611108</v>
      </c>
      <c r="D4006" s="2">
        <v>43599.700949074075</v>
      </c>
      <c r="E4006">
        <v>38.738843000000003</v>
      </c>
      <c r="F4006">
        <v>-104.747253</v>
      </c>
      <c r="G4006">
        <v>38.728250000000003</v>
      </c>
      <c r="H4006">
        <v>-104.73651</v>
      </c>
      <c r="I4006">
        <v>0.93300000000000005</v>
      </c>
      <c r="J4006" s="1" t="s">
        <v>266</v>
      </c>
      <c r="L4006" s="1" t="s">
        <v>195</v>
      </c>
      <c r="M4006" s="1" t="s">
        <v>47</v>
      </c>
      <c r="N4006" s="1" t="s">
        <v>232</v>
      </c>
      <c r="O4006" s="1" t="s">
        <v>193</v>
      </c>
      <c r="P4006" s="1" t="s">
        <v>198</v>
      </c>
      <c r="Q4006" s="1" t="s">
        <v>267</v>
      </c>
      <c r="R4006" s="1" t="s">
        <v>48</v>
      </c>
      <c r="S4006" s="1" t="s">
        <v>79</v>
      </c>
      <c r="T4006" s="1" t="s">
        <v>268</v>
      </c>
      <c r="U4006" s="2">
        <v>43599.688888888886</v>
      </c>
      <c r="V4006">
        <v>75</v>
      </c>
      <c r="W4006">
        <v>75</v>
      </c>
      <c r="X4006">
        <v>18</v>
      </c>
      <c r="Y4006">
        <v>24.23</v>
      </c>
      <c r="Z4006">
        <v>10</v>
      </c>
      <c r="AA4006" s="1" t="s">
        <v>72</v>
      </c>
      <c r="AB4006">
        <v>21</v>
      </c>
      <c r="AC4006">
        <v>0</v>
      </c>
      <c r="AD4006" s="1" t="s">
        <v>1208</v>
      </c>
      <c r="AE4006" t="b">
        <v>0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s="1" t="s">
        <v>51</v>
      </c>
      <c r="AS4006" s="1" t="s">
        <v>51</v>
      </c>
      <c r="AT4006" s="1" t="s">
        <v>51</v>
      </c>
      <c r="AU4006" s="1" t="s">
        <v>51</v>
      </c>
    </row>
    <row r="4007" spans="1:47" x14ac:dyDescent="0.25">
      <c r="A4007" s="1" t="s">
        <v>2486</v>
      </c>
      <c r="B4007">
        <v>3</v>
      </c>
      <c r="C4007" s="2">
        <v>43599.709340277775</v>
      </c>
      <c r="D4007" s="2">
        <v>43600.167673611111</v>
      </c>
      <c r="E4007">
        <v>39.451230000000002</v>
      </c>
      <c r="F4007">
        <v>-104.87572</v>
      </c>
      <c r="G4007">
        <v>39.449905000000001</v>
      </c>
      <c r="H4007">
        <v>-104.87578999999999</v>
      </c>
      <c r="I4007">
        <v>9.1999999999999998E-2</v>
      </c>
      <c r="J4007" s="1" t="s">
        <v>478</v>
      </c>
      <c r="L4007" s="1" t="s">
        <v>195</v>
      </c>
      <c r="M4007" s="1" t="s">
        <v>47</v>
      </c>
      <c r="N4007" s="1" t="s">
        <v>191</v>
      </c>
      <c r="O4007" s="1" t="s">
        <v>121</v>
      </c>
      <c r="P4007" s="1" t="s">
        <v>198</v>
      </c>
      <c r="Q4007" s="1" t="s">
        <v>479</v>
      </c>
      <c r="R4007" s="1" t="s">
        <v>48</v>
      </c>
      <c r="S4007" s="1" t="s">
        <v>79</v>
      </c>
      <c r="T4007" s="1" t="s">
        <v>200</v>
      </c>
      <c r="U4007" s="2">
        <v>43599.703472222223</v>
      </c>
      <c r="V4007">
        <v>77</v>
      </c>
      <c r="W4007">
        <v>77</v>
      </c>
      <c r="X4007">
        <v>22</v>
      </c>
      <c r="Y4007">
        <v>24.19</v>
      </c>
      <c r="Z4007">
        <v>10</v>
      </c>
      <c r="AA4007" s="1" t="s">
        <v>59</v>
      </c>
      <c r="AB4007">
        <v>10</v>
      </c>
      <c r="AC4007">
        <v>0</v>
      </c>
      <c r="AD4007" s="1" t="s">
        <v>818</v>
      </c>
      <c r="AE4007" t="b">
        <v>0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s="1" t="s">
        <v>51</v>
      </c>
      <c r="AS4007" s="1" t="s">
        <v>51</v>
      </c>
      <c r="AT4007" s="1" t="s">
        <v>51</v>
      </c>
      <c r="AU4007" s="1" t="s">
        <v>51</v>
      </c>
    </row>
    <row r="4008" spans="1:47" x14ac:dyDescent="0.25">
      <c r="A4008" s="1" t="s">
        <v>5478</v>
      </c>
      <c r="B4008">
        <v>3</v>
      </c>
      <c r="C4008" s="2">
        <v>43599.750509259262</v>
      </c>
      <c r="D4008" s="2">
        <v>43599.771168981482</v>
      </c>
      <c r="E4008">
        <v>39.936680000000003</v>
      </c>
      <c r="F4008">
        <v>-105.13168</v>
      </c>
      <c r="G4008">
        <v>39.931719999999999</v>
      </c>
      <c r="H4008">
        <v>-105.12084</v>
      </c>
      <c r="I4008">
        <v>0.66900000000000004</v>
      </c>
      <c r="J4008" s="1" t="s">
        <v>5479</v>
      </c>
      <c r="L4008" s="1" t="s">
        <v>243</v>
      </c>
      <c r="M4008" s="1" t="s">
        <v>47</v>
      </c>
      <c r="N4008" s="1" t="s">
        <v>114</v>
      </c>
      <c r="O4008" s="1" t="s">
        <v>244</v>
      </c>
      <c r="P4008" s="1" t="s">
        <v>198</v>
      </c>
      <c r="Q4008" s="1" t="s">
        <v>538</v>
      </c>
      <c r="R4008" s="1" t="s">
        <v>48</v>
      </c>
      <c r="S4008" s="1" t="s">
        <v>79</v>
      </c>
      <c r="T4008" s="1" t="s">
        <v>205</v>
      </c>
      <c r="U4008" s="2">
        <v>43599.732638888891</v>
      </c>
      <c r="V4008">
        <v>77</v>
      </c>
      <c r="W4008">
        <v>77</v>
      </c>
      <c r="X4008">
        <v>18</v>
      </c>
      <c r="Y4008">
        <v>24.4</v>
      </c>
      <c r="Z4008">
        <v>30</v>
      </c>
      <c r="AA4008" s="1" t="s">
        <v>57</v>
      </c>
      <c r="AB4008">
        <v>12</v>
      </c>
      <c r="AC4008">
        <v>0</v>
      </c>
      <c r="AD4008" s="1" t="s">
        <v>818</v>
      </c>
      <c r="AE4008" t="b">
        <v>0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s="1" t="s">
        <v>51</v>
      </c>
      <c r="AS4008" s="1" t="s">
        <v>51</v>
      </c>
      <c r="AT4008" s="1" t="s">
        <v>51</v>
      </c>
      <c r="AU4008" s="1" t="s">
        <v>51</v>
      </c>
    </row>
    <row r="4009" spans="1:47" x14ac:dyDescent="0.25">
      <c r="A4009" s="1" t="s">
        <v>5581</v>
      </c>
      <c r="B4009">
        <v>4</v>
      </c>
      <c r="C4009" s="2">
        <v>43599.772372685184</v>
      </c>
      <c r="D4009" s="2">
        <v>43599.793206018519</v>
      </c>
      <c r="E4009">
        <v>39.725630000000002</v>
      </c>
      <c r="F4009">
        <v>-105.05631</v>
      </c>
      <c r="G4009">
        <v>39.725380000000001</v>
      </c>
      <c r="H4009">
        <v>-105.02082</v>
      </c>
      <c r="I4009">
        <v>1.8859999999999999</v>
      </c>
      <c r="J4009" s="1" t="s">
        <v>5582</v>
      </c>
      <c r="L4009" s="1" t="s">
        <v>585</v>
      </c>
      <c r="M4009" s="1" t="s">
        <v>47</v>
      </c>
      <c r="N4009" s="1" t="s">
        <v>131</v>
      </c>
      <c r="O4009" s="1" t="s">
        <v>115</v>
      </c>
      <c r="P4009" s="1" t="s">
        <v>198</v>
      </c>
      <c r="Q4009" s="1" t="s">
        <v>496</v>
      </c>
      <c r="R4009" s="1" t="s">
        <v>48</v>
      </c>
      <c r="S4009" s="1" t="s">
        <v>79</v>
      </c>
      <c r="T4009" s="1" t="s">
        <v>205</v>
      </c>
      <c r="U4009" s="2">
        <v>43599.732638888891</v>
      </c>
      <c r="V4009">
        <v>77</v>
      </c>
      <c r="W4009">
        <v>77</v>
      </c>
      <c r="X4009">
        <v>18</v>
      </c>
      <c r="Y4009">
        <v>24.4</v>
      </c>
      <c r="Z4009">
        <v>30</v>
      </c>
      <c r="AA4009" s="1" t="s">
        <v>57</v>
      </c>
      <c r="AB4009">
        <v>12</v>
      </c>
      <c r="AC4009">
        <v>0</v>
      </c>
      <c r="AD4009" s="1" t="s">
        <v>818</v>
      </c>
      <c r="AE4009" t="b">
        <v>0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s="1" t="s">
        <v>51</v>
      </c>
      <c r="AS4009" s="1" t="s">
        <v>51</v>
      </c>
      <c r="AT4009" s="1" t="s">
        <v>51</v>
      </c>
      <c r="AU4009" s="1" t="s">
        <v>51</v>
      </c>
    </row>
    <row r="4010" spans="1:47" x14ac:dyDescent="0.25">
      <c r="A4010" s="1" t="s">
        <v>5728</v>
      </c>
      <c r="B4010">
        <v>3</v>
      </c>
      <c r="C4010" s="2">
        <v>43599.814560185187</v>
      </c>
      <c r="D4010" s="2">
        <v>43599.834826388891</v>
      </c>
      <c r="E4010">
        <v>39.725630000000002</v>
      </c>
      <c r="F4010">
        <v>-105.05631</v>
      </c>
      <c r="G4010">
        <v>39.725380000000001</v>
      </c>
      <c r="H4010">
        <v>-105.02082</v>
      </c>
      <c r="I4010">
        <v>1.8859999999999999</v>
      </c>
      <c r="J4010" s="1" t="s">
        <v>5729</v>
      </c>
      <c r="L4010" s="1" t="s">
        <v>585</v>
      </c>
      <c r="M4010" s="1" t="s">
        <v>47</v>
      </c>
      <c r="N4010" s="1" t="s">
        <v>131</v>
      </c>
      <c r="O4010" s="1" t="s">
        <v>115</v>
      </c>
      <c r="P4010" s="1" t="s">
        <v>198</v>
      </c>
      <c r="Q4010" s="1" t="s">
        <v>496</v>
      </c>
      <c r="R4010" s="1" t="s">
        <v>48</v>
      </c>
      <c r="S4010" s="1" t="s">
        <v>79</v>
      </c>
      <c r="T4010" s="1" t="s">
        <v>205</v>
      </c>
      <c r="U4010" s="2">
        <v>43599.822916666664</v>
      </c>
      <c r="V4010">
        <v>70</v>
      </c>
      <c r="W4010">
        <v>70</v>
      </c>
      <c r="X4010">
        <v>27</v>
      </c>
      <c r="Y4010">
        <v>24.41</v>
      </c>
      <c r="Z4010">
        <v>30</v>
      </c>
      <c r="AA4010" s="1" t="s">
        <v>60</v>
      </c>
      <c r="AB4010">
        <v>8</v>
      </c>
      <c r="AC4010">
        <v>0</v>
      </c>
      <c r="AD4010" s="1" t="s">
        <v>818</v>
      </c>
      <c r="AE4010" t="b">
        <v>0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s="1" t="s">
        <v>51</v>
      </c>
      <c r="AS4010" s="1" t="s">
        <v>51</v>
      </c>
      <c r="AT4010" s="1" t="s">
        <v>51</v>
      </c>
      <c r="AU4010" s="1" t="s">
        <v>51</v>
      </c>
    </row>
    <row r="4011" spans="1:47" x14ac:dyDescent="0.25">
      <c r="A4011" s="1" t="s">
        <v>7833</v>
      </c>
      <c r="B4011">
        <v>4</v>
      </c>
      <c r="C4011" s="2">
        <v>43600.717662037037</v>
      </c>
      <c r="D4011" s="2">
        <v>43600.737743055557</v>
      </c>
      <c r="E4011">
        <v>40.003357999999999</v>
      </c>
      <c r="F4011">
        <v>-105.913212</v>
      </c>
      <c r="G4011">
        <v>40.009686000000002</v>
      </c>
      <c r="H4011">
        <v>-105.921447</v>
      </c>
      <c r="I4011">
        <v>0.61699999999999999</v>
      </c>
      <c r="J4011" s="1" t="s">
        <v>7834</v>
      </c>
      <c r="K4011">
        <v>63829</v>
      </c>
      <c r="L4011" s="1" t="s">
        <v>6647</v>
      </c>
      <c r="M4011" s="1" t="s">
        <v>47</v>
      </c>
      <c r="N4011" s="1" t="s">
        <v>2131</v>
      </c>
      <c r="O4011" s="1" t="s">
        <v>699</v>
      </c>
      <c r="P4011" s="1" t="s">
        <v>198</v>
      </c>
      <c r="Q4011" s="1" t="s">
        <v>2132</v>
      </c>
      <c r="R4011" s="1" t="s">
        <v>48</v>
      </c>
      <c r="S4011" s="1" t="s">
        <v>79</v>
      </c>
      <c r="T4011" s="1" t="s">
        <v>1488</v>
      </c>
      <c r="U4011" s="2">
        <v>43600.716666666667</v>
      </c>
      <c r="V4011">
        <v>79</v>
      </c>
      <c r="W4011">
        <v>79</v>
      </c>
      <c r="X4011">
        <v>17</v>
      </c>
      <c r="Y4011">
        <v>24.62</v>
      </c>
      <c r="Z4011">
        <v>10</v>
      </c>
      <c r="AA4011" s="1" t="s">
        <v>64</v>
      </c>
      <c r="AB4011">
        <v>3</v>
      </c>
      <c r="AC4011">
        <v>0</v>
      </c>
      <c r="AD4011" s="1" t="s">
        <v>1067</v>
      </c>
      <c r="AE4011" t="b">
        <v>0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s="1" t="s">
        <v>51</v>
      </c>
      <c r="AS4011" s="1" t="s">
        <v>51</v>
      </c>
      <c r="AT4011" s="1" t="s">
        <v>51</v>
      </c>
      <c r="AU4011" s="1" t="s">
        <v>51</v>
      </c>
    </row>
    <row r="4012" spans="1:47" x14ac:dyDescent="0.25">
      <c r="A4012" s="1" t="s">
        <v>7835</v>
      </c>
      <c r="B4012">
        <v>4</v>
      </c>
      <c r="C4012" s="2">
        <v>43600.717662037037</v>
      </c>
      <c r="D4012" s="2">
        <v>43600.737743055557</v>
      </c>
      <c r="E4012">
        <v>40.009686000000002</v>
      </c>
      <c r="F4012">
        <v>-105.921447</v>
      </c>
      <c r="G4012">
        <v>40.003373000000003</v>
      </c>
      <c r="H4012">
        <v>-105.91351400000001</v>
      </c>
      <c r="I4012">
        <v>0.60499999999999998</v>
      </c>
      <c r="J4012" s="1" t="s">
        <v>7834</v>
      </c>
      <c r="K4012">
        <v>63553</v>
      </c>
      <c r="L4012" s="1" t="s">
        <v>6647</v>
      </c>
      <c r="M4012" s="1" t="s">
        <v>47</v>
      </c>
      <c r="N4012" s="1" t="s">
        <v>2131</v>
      </c>
      <c r="O4012" s="1" t="s">
        <v>699</v>
      </c>
      <c r="P4012" s="1" t="s">
        <v>198</v>
      </c>
      <c r="Q4012" s="1" t="s">
        <v>2132</v>
      </c>
      <c r="R4012" s="1" t="s">
        <v>48</v>
      </c>
      <c r="S4012" s="1" t="s">
        <v>79</v>
      </c>
      <c r="T4012" s="1" t="s">
        <v>1488</v>
      </c>
      <c r="U4012" s="2">
        <v>43600.716666666667</v>
      </c>
      <c r="V4012">
        <v>79</v>
      </c>
      <c r="W4012">
        <v>79</v>
      </c>
      <c r="X4012">
        <v>17</v>
      </c>
      <c r="Y4012">
        <v>24.62</v>
      </c>
      <c r="Z4012">
        <v>10</v>
      </c>
      <c r="AA4012" s="1" t="s">
        <v>64</v>
      </c>
      <c r="AB4012">
        <v>3</v>
      </c>
      <c r="AC4012">
        <v>0</v>
      </c>
      <c r="AD4012" s="1" t="s">
        <v>1067</v>
      </c>
      <c r="AE4012" t="b">
        <v>0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s="1" t="s">
        <v>51</v>
      </c>
      <c r="AS4012" s="1" t="s">
        <v>51</v>
      </c>
      <c r="AT4012" s="1" t="s">
        <v>51</v>
      </c>
      <c r="AU4012" s="1" t="s">
        <v>51</v>
      </c>
    </row>
    <row r="4013" spans="1:47" x14ac:dyDescent="0.25">
      <c r="A4013" s="1" t="s">
        <v>2487</v>
      </c>
      <c r="B4013">
        <v>3</v>
      </c>
      <c r="C4013" s="2">
        <v>43600.592662037037</v>
      </c>
      <c r="D4013" s="2">
        <v>43600.613067129627</v>
      </c>
      <c r="E4013">
        <v>39.342033999999998</v>
      </c>
      <c r="F4013">
        <v>-104.874956</v>
      </c>
      <c r="G4013">
        <v>39.323839</v>
      </c>
      <c r="H4013">
        <v>-104.881558</v>
      </c>
      <c r="I4013">
        <v>1.306</v>
      </c>
      <c r="J4013" s="1" t="s">
        <v>449</v>
      </c>
      <c r="L4013" s="1" t="s">
        <v>195</v>
      </c>
      <c r="M4013" s="1" t="s">
        <v>47</v>
      </c>
      <c r="N4013" s="1" t="s">
        <v>191</v>
      </c>
      <c r="O4013" s="1" t="s">
        <v>121</v>
      </c>
      <c r="P4013" s="1" t="s">
        <v>198</v>
      </c>
      <c r="Q4013" s="1" t="s">
        <v>333</v>
      </c>
      <c r="R4013" s="1" t="s">
        <v>48</v>
      </c>
      <c r="S4013" s="1" t="s">
        <v>79</v>
      </c>
      <c r="T4013" s="1" t="s">
        <v>223</v>
      </c>
      <c r="U4013" s="2">
        <v>43600.59097222222</v>
      </c>
      <c r="V4013">
        <v>73</v>
      </c>
      <c r="X4013">
        <v>20</v>
      </c>
      <c r="Y4013">
        <v>23.18</v>
      </c>
      <c r="Z4013">
        <v>10</v>
      </c>
      <c r="AA4013" s="1" t="s">
        <v>69</v>
      </c>
      <c r="AC4013">
        <v>0</v>
      </c>
      <c r="AD4013" s="1" t="s">
        <v>818</v>
      </c>
      <c r="AE4013" t="b">
        <v>0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s="1" t="s">
        <v>51</v>
      </c>
      <c r="AS4013" s="1" t="s">
        <v>51</v>
      </c>
      <c r="AT4013" s="1" t="s">
        <v>51</v>
      </c>
      <c r="AU4013" s="1" t="s">
        <v>51</v>
      </c>
    </row>
    <row r="4014" spans="1:47" x14ac:dyDescent="0.25">
      <c r="A4014" s="1" t="s">
        <v>5627</v>
      </c>
      <c r="B4014">
        <v>3</v>
      </c>
      <c r="C4014" s="2">
        <v>43600.63958333333</v>
      </c>
      <c r="D4014" s="2">
        <v>43600.66028935185</v>
      </c>
      <c r="E4014">
        <v>39.871679999999998</v>
      </c>
      <c r="F4014">
        <v>-104.9877</v>
      </c>
      <c r="G4014">
        <v>39.862769999999998</v>
      </c>
      <c r="H4014">
        <v>-104.98771000000001</v>
      </c>
      <c r="I4014">
        <v>0.61599999999999999</v>
      </c>
      <c r="J4014" s="1" t="s">
        <v>820</v>
      </c>
      <c r="L4014" s="1" t="s">
        <v>172</v>
      </c>
      <c r="M4014" s="1" t="s">
        <v>47</v>
      </c>
      <c r="N4014" s="1" t="s">
        <v>131</v>
      </c>
      <c r="O4014" s="1" t="s">
        <v>147</v>
      </c>
      <c r="P4014" s="1" t="s">
        <v>198</v>
      </c>
      <c r="Q4014" s="1" t="s">
        <v>204</v>
      </c>
      <c r="R4014" s="1" t="s">
        <v>48</v>
      </c>
      <c r="S4014" s="1" t="s">
        <v>79</v>
      </c>
      <c r="T4014" s="1" t="s">
        <v>205</v>
      </c>
      <c r="U4014" s="2">
        <v>43600.658333333333</v>
      </c>
      <c r="V4014">
        <v>81</v>
      </c>
      <c r="W4014">
        <v>81</v>
      </c>
      <c r="X4014">
        <v>15</v>
      </c>
      <c r="Y4014">
        <v>24.33</v>
      </c>
      <c r="Z4014">
        <v>30</v>
      </c>
      <c r="AA4014" s="1" t="s">
        <v>68</v>
      </c>
      <c r="AB4014">
        <v>7</v>
      </c>
      <c r="AC4014">
        <v>0</v>
      </c>
      <c r="AD4014" s="1" t="s">
        <v>818</v>
      </c>
      <c r="AE4014" t="b">
        <v>0</v>
      </c>
      <c r="AF4014" t="b">
        <v>0</v>
      </c>
      <c r="AG4014" t="b">
        <v>0</v>
      </c>
      <c r="AH4014" t="b">
        <v>0</v>
      </c>
      <c r="AI4014" t="b">
        <v>1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s="1" t="s">
        <v>51</v>
      </c>
      <c r="AS4014" s="1" t="s">
        <v>51</v>
      </c>
      <c r="AT4014" s="1" t="s">
        <v>51</v>
      </c>
      <c r="AU4014" s="1" t="s">
        <v>51</v>
      </c>
    </row>
    <row r="4015" spans="1:47" x14ac:dyDescent="0.25">
      <c r="A4015" s="1" t="s">
        <v>3425</v>
      </c>
      <c r="B4015">
        <v>4</v>
      </c>
      <c r="C4015" s="2">
        <v>43600.778611111113</v>
      </c>
      <c r="D4015" s="2">
        <v>43600.797858796293</v>
      </c>
      <c r="E4015">
        <v>40.206479999999999</v>
      </c>
      <c r="F4015">
        <v>-104.824944</v>
      </c>
      <c r="G4015">
        <v>40.206125999999998</v>
      </c>
      <c r="H4015">
        <v>-104.831503</v>
      </c>
      <c r="I4015">
        <v>0.34699999999999998</v>
      </c>
      <c r="J4015" s="1" t="s">
        <v>3426</v>
      </c>
      <c r="L4015" s="1" t="s">
        <v>3427</v>
      </c>
      <c r="M4015" s="1" t="s">
        <v>47</v>
      </c>
      <c r="N4015" s="1" t="s">
        <v>630</v>
      </c>
      <c r="O4015" s="1" t="s">
        <v>209</v>
      </c>
      <c r="P4015" s="1" t="s">
        <v>198</v>
      </c>
      <c r="Q4015" s="1" t="s">
        <v>631</v>
      </c>
      <c r="R4015" s="1" t="s">
        <v>48</v>
      </c>
      <c r="S4015" s="1" t="s">
        <v>79</v>
      </c>
      <c r="T4015" s="1" t="s">
        <v>211</v>
      </c>
      <c r="U4015" s="2">
        <v>43600.774305555555</v>
      </c>
      <c r="V4015">
        <v>78</v>
      </c>
      <c r="W4015">
        <v>78</v>
      </c>
      <c r="X4015">
        <v>22</v>
      </c>
      <c r="Y4015">
        <v>24.82</v>
      </c>
      <c r="Z4015">
        <v>10</v>
      </c>
      <c r="AA4015" s="1" t="s">
        <v>8942</v>
      </c>
      <c r="AB4015">
        <v>0</v>
      </c>
      <c r="AC4015">
        <v>0</v>
      </c>
      <c r="AD4015" s="1" t="s">
        <v>50</v>
      </c>
      <c r="AE4015" t="b">
        <v>0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s="1" t="s">
        <v>51</v>
      </c>
      <c r="AS4015" s="1" t="s">
        <v>51</v>
      </c>
      <c r="AT4015" s="1" t="s">
        <v>51</v>
      </c>
      <c r="AU4015" s="1" t="s">
        <v>51</v>
      </c>
    </row>
    <row r="4016" spans="1:47" x14ac:dyDescent="0.25">
      <c r="A4016" s="1" t="s">
        <v>3428</v>
      </c>
      <c r="B4016">
        <v>4</v>
      </c>
      <c r="C4016" s="2">
        <v>43600.778611111113</v>
      </c>
      <c r="D4016" s="2">
        <v>43600.797858796293</v>
      </c>
      <c r="E4016">
        <v>40.206125999999998</v>
      </c>
      <c r="F4016">
        <v>-104.831503</v>
      </c>
      <c r="G4016">
        <v>40.206479999999999</v>
      </c>
      <c r="H4016">
        <v>-104.824944</v>
      </c>
      <c r="I4016">
        <v>0.34699999999999998</v>
      </c>
      <c r="J4016" s="1" t="s">
        <v>3429</v>
      </c>
      <c r="L4016" s="1" t="s">
        <v>3427</v>
      </c>
      <c r="M4016" s="1" t="s">
        <v>47</v>
      </c>
      <c r="N4016" s="1" t="s">
        <v>630</v>
      </c>
      <c r="O4016" s="1" t="s">
        <v>209</v>
      </c>
      <c r="P4016" s="1" t="s">
        <v>198</v>
      </c>
      <c r="Q4016" s="1" t="s">
        <v>631</v>
      </c>
      <c r="R4016" s="1" t="s">
        <v>48</v>
      </c>
      <c r="S4016" s="1" t="s">
        <v>79</v>
      </c>
      <c r="T4016" s="1" t="s">
        <v>211</v>
      </c>
      <c r="U4016" s="2">
        <v>43600.774305555555</v>
      </c>
      <c r="V4016">
        <v>78</v>
      </c>
      <c r="W4016">
        <v>78</v>
      </c>
      <c r="X4016">
        <v>22</v>
      </c>
      <c r="Y4016">
        <v>24.82</v>
      </c>
      <c r="Z4016">
        <v>10</v>
      </c>
      <c r="AA4016" s="1" t="s">
        <v>8942</v>
      </c>
      <c r="AB4016">
        <v>0</v>
      </c>
      <c r="AC4016">
        <v>0</v>
      </c>
      <c r="AD4016" s="1" t="s">
        <v>50</v>
      </c>
      <c r="AE4016" t="b">
        <v>0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s="1" t="s">
        <v>51</v>
      </c>
      <c r="AS4016" s="1" t="s">
        <v>51</v>
      </c>
      <c r="AT4016" s="1" t="s">
        <v>51</v>
      </c>
      <c r="AU4016" s="1" t="s">
        <v>51</v>
      </c>
    </row>
    <row r="4017" spans="1:47" x14ac:dyDescent="0.25">
      <c r="A4017" s="1" t="s">
        <v>3430</v>
      </c>
      <c r="B4017">
        <v>3</v>
      </c>
      <c r="C4017" s="2">
        <v>43600.764548611114</v>
      </c>
      <c r="D4017" s="2">
        <v>43600.785277777781</v>
      </c>
      <c r="E4017">
        <v>39.946449000000001</v>
      </c>
      <c r="F4017">
        <v>-104.98804</v>
      </c>
      <c r="G4017">
        <v>39.939390000000003</v>
      </c>
      <c r="H4017">
        <v>-104.98796</v>
      </c>
      <c r="I4017">
        <v>0.48799999999999999</v>
      </c>
      <c r="J4017" s="1" t="s">
        <v>461</v>
      </c>
      <c r="L4017" s="1" t="s">
        <v>172</v>
      </c>
      <c r="M4017" s="1" t="s">
        <v>47</v>
      </c>
      <c r="N4017" s="1" t="s">
        <v>244</v>
      </c>
      <c r="O4017" s="1" t="s">
        <v>147</v>
      </c>
      <c r="P4017" s="1" t="s">
        <v>198</v>
      </c>
      <c r="Q4017" s="1" t="s">
        <v>271</v>
      </c>
      <c r="R4017" s="1" t="s">
        <v>48</v>
      </c>
      <c r="S4017" s="1" t="s">
        <v>79</v>
      </c>
      <c r="T4017" s="1" t="s">
        <v>272</v>
      </c>
      <c r="U4017" s="2">
        <v>43600.762499999997</v>
      </c>
      <c r="V4017">
        <v>81</v>
      </c>
      <c r="W4017">
        <v>81</v>
      </c>
      <c r="X4017">
        <v>14</v>
      </c>
      <c r="Y4017">
        <v>24.78</v>
      </c>
      <c r="Z4017">
        <v>10</v>
      </c>
      <c r="AA4017" s="1" t="s">
        <v>8942</v>
      </c>
      <c r="AB4017">
        <v>0</v>
      </c>
      <c r="AC4017">
        <v>0</v>
      </c>
      <c r="AD4017" s="1" t="s">
        <v>50</v>
      </c>
      <c r="AE4017" t="b">
        <v>0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s="1" t="s">
        <v>51</v>
      </c>
      <c r="AS4017" s="1" t="s">
        <v>51</v>
      </c>
      <c r="AT4017" s="1" t="s">
        <v>51</v>
      </c>
      <c r="AU4017" s="1" t="s">
        <v>51</v>
      </c>
    </row>
    <row r="4018" spans="1:47" x14ac:dyDescent="0.25">
      <c r="A4018" s="1" t="s">
        <v>2956</v>
      </c>
      <c r="B4018">
        <v>3</v>
      </c>
      <c r="C4018" s="2">
        <v>43600.789548611108</v>
      </c>
      <c r="D4018" s="2">
        <v>43600.810289351852</v>
      </c>
      <c r="E4018">
        <v>39.723457000000003</v>
      </c>
      <c r="F4018">
        <v>-105.011526</v>
      </c>
      <c r="G4018">
        <v>39.72184</v>
      </c>
      <c r="H4018">
        <v>-105.00936</v>
      </c>
      <c r="I4018">
        <v>0.16</v>
      </c>
      <c r="J4018" s="1" t="s">
        <v>397</v>
      </c>
      <c r="L4018" s="1" t="s">
        <v>194</v>
      </c>
      <c r="M4018" s="1" t="s">
        <v>47</v>
      </c>
      <c r="N4018" s="1" t="s">
        <v>131</v>
      </c>
      <c r="O4018" s="1" t="s">
        <v>131</v>
      </c>
      <c r="P4018" s="1" t="s">
        <v>198</v>
      </c>
      <c r="Q4018" s="1" t="s">
        <v>310</v>
      </c>
      <c r="R4018" s="1" t="s">
        <v>48</v>
      </c>
      <c r="S4018" s="1" t="s">
        <v>79</v>
      </c>
      <c r="T4018" s="1" t="s">
        <v>205</v>
      </c>
      <c r="U4018" s="2">
        <v>43600.782638888886</v>
      </c>
      <c r="V4018">
        <v>75</v>
      </c>
      <c r="W4018">
        <v>75</v>
      </c>
      <c r="X4018">
        <v>21</v>
      </c>
      <c r="Y4018">
        <v>24.29</v>
      </c>
      <c r="Z4018">
        <v>10</v>
      </c>
      <c r="AA4018" s="1" t="s">
        <v>65</v>
      </c>
      <c r="AB4018">
        <v>6</v>
      </c>
      <c r="AC4018">
        <v>0</v>
      </c>
      <c r="AD4018" s="1" t="s">
        <v>965</v>
      </c>
      <c r="AE4018" t="b">
        <v>0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s="1" t="s">
        <v>51</v>
      </c>
      <c r="AS4018" s="1" t="s">
        <v>51</v>
      </c>
      <c r="AT4018" s="1" t="s">
        <v>51</v>
      </c>
      <c r="AU4018" s="1" t="s">
        <v>51</v>
      </c>
    </row>
    <row r="4019" spans="1:47" x14ac:dyDescent="0.25">
      <c r="A4019" s="1" t="s">
        <v>3177</v>
      </c>
      <c r="B4019">
        <v>4</v>
      </c>
      <c r="C4019" s="2">
        <v>43600.940057870372</v>
      </c>
      <c r="D4019" s="2">
        <v>43600.960057870368</v>
      </c>
      <c r="E4019">
        <v>40.206609999999998</v>
      </c>
      <c r="F4019">
        <v>-104.82067000000001</v>
      </c>
      <c r="G4019">
        <v>40.206538000000002</v>
      </c>
      <c r="H4019">
        <v>-104.82252200000001</v>
      </c>
      <c r="I4019">
        <v>9.8000000000000004E-2</v>
      </c>
      <c r="J4019" s="1" t="s">
        <v>3178</v>
      </c>
      <c r="L4019" s="1" t="s">
        <v>3179</v>
      </c>
      <c r="M4019" s="1" t="s">
        <v>47</v>
      </c>
      <c r="N4019" s="1" t="s">
        <v>630</v>
      </c>
      <c r="O4019" s="1" t="s">
        <v>209</v>
      </c>
      <c r="P4019" s="1" t="s">
        <v>198</v>
      </c>
      <c r="Q4019" s="1" t="s">
        <v>631</v>
      </c>
      <c r="R4019" s="1" t="s">
        <v>48</v>
      </c>
      <c r="S4019" s="1" t="s">
        <v>79</v>
      </c>
      <c r="T4019" s="1" t="s">
        <v>211</v>
      </c>
      <c r="U4019" s="2">
        <v>43600.940972222219</v>
      </c>
      <c r="V4019">
        <v>67</v>
      </c>
      <c r="W4019">
        <v>67</v>
      </c>
      <c r="X4019">
        <v>35</v>
      </c>
      <c r="Y4019">
        <v>24.87</v>
      </c>
      <c r="Z4019">
        <v>10</v>
      </c>
      <c r="AA4019" s="1" t="s">
        <v>8942</v>
      </c>
      <c r="AB4019">
        <v>0</v>
      </c>
      <c r="AC4019">
        <v>0</v>
      </c>
      <c r="AD4019" s="1" t="s">
        <v>50</v>
      </c>
      <c r="AE4019" t="b">
        <v>0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1</v>
      </c>
      <c r="AQ4019" t="b">
        <v>0</v>
      </c>
      <c r="AR4019" s="1" t="s">
        <v>53</v>
      </c>
      <c r="AS4019" s="1" t="s">
        <v>53</v>
      </c>
      <c r="AT4019" s="1" t="s">
        <v>53</v>
      </c>
      <c r="AU4019" s="1" t="s">
        <v>53</v>
      </c>
    </row>
    <row r="4020" spans="1:47" x14ac:dyDescent="0.25">
      <c r="A4020" s="1" t="s">
        <v>7360</v>
      </c>
      <c r="B4020">
        <v>3</v>
      </c>
      <c r="C4020" s="2">
        <v>43600.946828703702</v>
      </c>
      <c r="D4020" s="2">
        <v>43600.967199074075</v>
      </c>
      <c r="E4020">
        <v>38.838659999999997</v>
      </c>
      <c r="F4020">
        <v>-104.46114</v>
      </c>
      <c r="G4020">
        <v>38.838659</v>
      </c>
      <c r="H4020">
        <v>-104.46101400000001</v>
      </c>
      <c r="I4020">
        <v>7.0000000000000001E-3</v>
      </c>
      <c r="J4020" s="1" t="s">
        <v>7361</v>
      </c>
      <c r="K4020">
        <v>2</v>
      </c>
      <c r="L4020" s="1" t="s">
        <v>6941</v>
      </c>
      <c r="M4020" s="1" t="s">
        <v>97</v>
      </c>
      <c r="N4020" s="1" t="s">
        <v>232</v>
      </c>
      <c r="O4020" s="1" t="s">
        <v>193</v>
      </c>
      <c r="P4020" s="1" t="s">
        <v>198</v>
      </c>
      <c r="Q4020" s="1" t="s">
        <v>3268</v>
      </c>
      <c r="R4020" s="1" t="s">
        <v>48</v>
      </c>
      <c r="S4020" s="1" t="s">
        <v>79</v>
      </c>
      <c r="T4020" s="1" t="s">
        <v>2850</v>
      </c>
      <c r="U4020" s="2">
        <v>43600.940972222219</v>
      </c>
      <c r="V4020">
        <v>62</v>
      </c>
      <c r="W4020">
        <v>62</v>
      </c>
      <c r="X4020">
        <v>29</v>
      </c>
      <c r="Y4020">
        <v>23.3</v>
      </c>
      <c r="Z4020">
        <v>10</v>
      </c>
      <c r="AA4020" s="1" t="s">
        <v>58</v>
      </c>
      <c r="AB4020">
        <v>10</v>
      </c>
      <c r="AC4020">
        <v>0</v>
      </c>
      <c r="AD4020" s="1" t="s">
        <v>818</v>
      </c>
      <c r="AE4020" t="b">
        <v>0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s="1" t="s">
        <v>53</v>
      </c>
      <c r="AS4020" s="1" t="s">
        <v>53</v>
      </c>
      <c r="AT4020" s="1" t="s">
        <v>53</v>
      </c>
      <c r="AU4020" s="1" t="s">
        <v>53</v>
      </c>
    </row>
    <row r="4021" spans="1:47" x14ac:dyDescent="0.25">
      <c r="A4021" s="1" t="s">
        <v>8282</v>
      </c>
      <c r="B4021">
        <v>4</v>
      </c>
      <c r="C4021" s="2">
        <v>43601.241643518515</v>
      </c>
      <c r="D4021" s="2">
        <v>43601.261724537035</v>
      </c>
      <c r="E4021">
        <v>38.838320000000003</v>
      </c>
      <c r="F4021">
        <v>-104.38715999999999</v>
      </c>
      <c r="G4021">
        <v>38.838422000000001</v>
      </c>
      <c r="H4021">
        <v>-104.375507</v>
      </c>
      <c r="I4021">
        <v>0.627</v>
      </c>
      <c r="J4021" s="1" t="s">
        <v>8283</v>
      </c>
      <c r="K4021">
        <v>23646</v>
      </c>
      <c r="L4021" s="1" t="s">
        <v>6645</v>
      </c>
      <c r="M4021" s="1" t="s">
        <v>47</v>
      </c>
      <c r="N4021" s="1" t="s">
        <v>2848</v>
      </c>
      <c r="O4021" s="1" t="s">
        <v>193</v>
      </c>
      <c r="P4021" s="1" t="s">
        <v>198</v>
      </c>
      <c r="Q4021" s="1" t="s">
        <v>8284</v>
      </c>
      <c r="R4021" s="1" t="s">
        <v>48</v>
      </c>
      <c r="S4021" s="1" t="s">
        <v>79</v>
      </c>
      <c r="T4021" s="1" t="s">
        <v>2850</v>
      </c>
      <c r="U4021" s="2">
        <v>43601.246527777781</v>
      </c>
      <c r="V4021">
        <v>53</v>
      </c>
      <c r="W4021">
        <v>53</v>
      </c>
      <c r="X4021">
        <v>41</v>
      </c>
      <c r="Y4021">
        <v>23.29</v>
      </c>
      <c r="Z4021">
        <v>10</v>
      </c>
      <c r="AA4021" s="1" t="s">
        <v>57</v>
      </c>
      <c r="AB4021">
        <v>10</v>
      </c>
      <c r="AC4021">
        <v>0</v>
      </c>
      <c r="AD4021" s="1" t="s">
        <v>50</v>
      </c>
      <c r="AE4021" t="b">
        <v>0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s="1" t="s">
        <v>51</v>
      </c>
      <c r="AS4021" s="1" t="s">
        <v>51</v>
      </c>
      <c r="AT4021" s="1" t="s">
        <v>51</v>
      </c>
      <c r="AU4021" s="1" t="s">
        <v>51</v>
      </c>
    </row>
    <row r="4022" spans="1:47" x14ac:dyDescent="0.25">
      <c r="A4022" s="1" t="s">
        <v>9422</v>
      </c>
      <c r="B4022">
        <v>2</v>
      </c>
      <c r="C4022" s="2">
        <v>43601.221307870372</v>
      </c>
      <c r="D4022" s="2">
        <v>43601.240405092591</v>
      </c>
      <c r="E4022">
        <v>38.814190000000004</v>
      </c>
      <c r="F4022">
        <v>-104.81569</v>
      </c>
      <c r="G4022">
        <v>38.81523</v>
      </c>
      <c r="H4022">
        <v>-104.82522</v>
      </c>
      <c r="I4022">
        <v>0.51800000000000002</v>
      </c>
      <c r="J4022" s="1" t="s">
        <v>9423</v>
      </c>
      <c r="L4022" s="1" t="s">
        <v>162</v>
      </c>
      <c r="M4022" s="1" t="s">
        <v>47</v>
      </c>
      <c r="N4022" s="1" t="s">
        <v>232</v>
      </c>
      <c r="O4022" s="1" t="s">
        <v>193</v>
      </c>
      <c r="P4022" s="1" t="s">
        <v>198</v>
      </c>
      <c r="Q4022" s="1" t="s">
        <v>389</v>
      </c>
      <c r="R4022" s="1" t="s">
        <v>48</v>
      </c>
      <c r="S4022" s="1" t="s">
        <v>79</v>
      </c>
      <c r="T4022" s="1" t="s">
        <v>249</v>
      </c>
      <c r="U4022" s="2">
        <v>43601.20416666667</v>
      </c>
      <c r="V4022">
        <v>56</v>
      </c>
      <c r="W4022">
        <v>56</v>
      </c>
      <c r="X4022">
        <v>42</v>
      </c>
      <c r="Y4022">
        <v>23.87</v>
      </c>
      <c r="Z4022">
        <v>10</v>
      </c>
      <c r="AA4022" s="1" t="s">
        <v>65</v>
      </c>
      <c r="AB4022">
        <v>8</v>
      </c>
      <c r="AC4022">
        <v>0</v>
      </c>
      <c r="AD4022" s="1" t="s">
        <v>818</v>
      </c>
      <c r="AE4022" t="b">
        <v>0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s="1" t="s">
        <v>53</v>
      </c>
      <c r="AS4022" s="1" t="s">
        <v>51</v>
      </c>
      <c r="AT4022" s="1" t="s">
        <v>51</v>
      </c>
      <c r="AU4022" s="1" t="s">
        <v>51</v>
      </c>
    </row>
    <row r="4023" spans="1:47" x14ac:dyDescent="0.25">
      <c r="A4023" s="1" t="s">
        <v>2488</v>
      </c>
      <c r="B4023">
        <v>3</v>
      </c>
      <c r="C4023" s="2">
        <v>43601.479143518518</v>
      </c>
      <c r="D4023" s="2">
        <v>43601.499780092592</v>
      </c>
      <c r="E4023">
        <v>39.71143</v>
      </c>
      <c r="F4023">
        <v>-104.99903999999999</v>
      </c>
      <c r="G4023">
        <v>39.713199000000003</v>
      </c>
      <c r="H4023">
        <v>-105.00011000000001</v>
      </c>
      <c r="I4023">
        <v>0.13500000000000001</v>
      </c>
      <c r="J4023" s="1" t="s">
        <v>485</v>
      </c>
      <c r="L4023" s="1" t="s">
        <v>265</v>
      </c>
      <c r="M4023" s="1" t="s">
        <v>47</v>
      </c>
      <c r="N4023" s="1" t="s">
        <v>131</v>
      </c>
      <c r="O4023" s="1" t="s">
        <v>131</v>
      </c>
      <c r="P4023" s="1" t="s">
        <v>198</v>
      </c>
      <c r="Q4023" s="1" t="s">
        <v>360</v>
      </c>
      <c r="R4023" s="1" t="s">
        <v>48</v>
      </c>
      <c r="S4023" s="1" t="s">
        <v>79</v>
      </c>
      <c r="T4023" s="1" t="s">
        <v>200</v>
      </c>
      <c r="U4023" s="2">
        <v>43601.495138888888</v>
      </c>
      <c r="V4023">
        <v>74</v>
      </c>
      <c r="W4023">
        <v>74</v>
      </c>
      <c r="X4023">
        <v>27</v>
      </c>
      <c r="Y4023">
        <v>24.08</v>
      </c>
      <c r="Z4023">
        <v>10</v>
      </c>
      <c r="AA4023" s="1" t="s">
        <v>67</v>
      </c>
      <c r="AB4023">
        <v>13</v>
      </c>
      <c r="AC4023">
        <v>0</v>
      </c>
      <c r="AD4023" s="1" t="s">
        <v>818</v>
      </c>
      <c r="AE4023" t="b">
        <v>0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s="1" t="s">
        <v>51</v>
      </c>
      <c r="AS4023" s="1" t="s">
        <v>51</v>
      </c>
      <c r="AT4023" s="1" t="s">
        <v>51</v>
      </c>
      <c r="AU4023" s="1" t="s">
        <v>51</v>
      </c>
    </row>
    <row r="4024" spans="1:47" x14ac:dyDescent="0.25">
      <c r="A4024" s="1" t="s">
        <v>5730</v>
      </c>
      <c r="B4024">
        <v>3</v>
      </c>
      <c r="C4024" s="2">
        <v>43601.581770833334</v>
      </c>
      <c r="D4024" s="2">
        <v>43601.602581018517</v>
      </c>
      <c r="E4024">
        <v>39.797939999999997</v>
      </c>
      <c r="F4024">
        <v>-104.98667</v>
      </c>
      <c r="G4024">
        <v>39.800145000000001</v>
      </c>
      <c r="H4024">
        <v>-104.98553200000001</v>
      </c>
      <c r="I4024">
        <v>0.16400000000000001</v>
      </c>
      <c r="J4024" s="1" t="s">
        <v>555</v>
      </c>
      <c r="L4024" s="1" t="s">
        <v>194</v>
      </c>
      <c r="M4024" s="1" t="s">
        <v>47</v>
      </c>
      <c r="N4024" s="1" t="s">
        <v>131</v>
      </c>
      <c r="O4024" s="1" t="s">
        <v>147</v>
      </c>
      <c r="P4024" s="1" t="s">
        <v>198</v>
      </c>
      <c r="Q4024" s="1" t="s">
        <v>246</v>
      </c>
      <c r="R4024" s="1" t="s">
        <v>48</v>
      </c>
      <c r="S4024" s="1" t="s">
        <v>79</v>
      </c>
      <c r="T4024" s="1" t="s">
        <v>205</v>
      </c>
      <c r="U4024" s="2">
        <v>43601.572916666664</v>
      </c>
      <c r="V4024">
        <v>77</v>
      </c>
      <c r="W4024">
        <v>77</v>
      </c>
      <c r="X4024">
        <v>19</v>
      </c>
      <c r="Y4024">
        <v>24.24</v>
      </c>
      <c r="Z4024">
        <v>40</v>
      </c>
      <c r="AA4024" s="1" t="s">
        <v>64</v>
      </c>
      <c r="AB4024">
        <v>9</v>
      </c>
      <c r="AC4024">
        <v>0</v>
      </c>
      <c r="AD4024" s="1" t="s">
        <v>818</v>
      </c>
      <c r="AE4024" t="b">
        <v>0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s="1" t="s">
        <v>51</v>
      </c>
      <c r="AS4024" s="1" t="s">
        <v>51</v>
      </c>
      <c r="AT4024" s="1" t="s">
        <v>51</v>
      </c>
      <c r="AU4024" s="1" t="s">
        <v>51</v>
      </c>
    </row>
    <row r="4025" spans="1:47" x14ac:dyDescent="0.25">
      <c r="A4025" s="1" t="s">
        <v>2489</v>
      </c>
      <c r="B4025">
        <v>3</v>
      </c>
      <c r="C4025" s="2">
        <v>43601.620833333334</v>
      </c>
      <c r="D4025" s="2">
        <v>43601.641435185185</v>
      </c>
      <c r="E4025">
        <v>39.797939999999997</v>
      </c>
      <c r="F4025">
        <v>-104.98667</v>
      </c>
      <c r="G4025">
        <v>39.800145000000001</v>
      </c>
      <c r="H4025">
        <v>-104.98553200000001</v>
      </c>
      <c r="I4025">
        <v>0.16400000000000001</v>
      </c>
      <c r="J4025" s="1" t="s">
        <v>555</v>
      </c>
      <c r="L4025" s="1" t="s">
        <v>194</v>
      </c>
      <c r="M4025" s="1" t="s">
        <v>47</v>
      </c>
      <c r="N4025" s="1" t="s">
        <v>131</v>
      </c>
      <c r="O4025" s="1" t="s">
        <v>147</v>
      </c>
      <c r="P4025" s="1" t="s">
        <v>198</v>
      </c>
      <c r="Q4025" s="1" t="s">
        <v>246</v>
      </c>
      <c r="R4025" s="1" t="s">
        <v>48</v>
      </c>
      <c r="S4025" s="1" t="s">
        <v>79</v>
      </c>
      <c r="T4025" s="1" t="s">
        <v>205</v>
      </c>
      <c r="U4025" s="2">
        <v>43601.618055555555</v>
      </c>
      <c r="V4025">
        <v>81</v>
      </c>
      <c r="W4025">
        <v>81</v>
      </c>
      <c r="X4025">
        <v>17</v>
      </c>
      <c r="Y4025">
        <v>24.22</v>
      </c>
      <c r="Z4025">
        <v>10</v>
      </c>
      <c r="AA4025" s="1" t="s">
        <v>60</v>
      </c>
      <c r="AB4025">
        <v>6</v>
      </c>
      <c r="AC4025">
        <v>0</v>
      </c>
      <c r="AD4025" s="1" t="s">
        <v>818</v>
      </c>
      <c r="AE4025" t="b">
        <v>0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s="1" t="s">
        <v>51</v>
      </c>
      <c r="AS4025" s="1" t="s">
        <v>51</v>
      </c>
      <c r="AT4025" s="1" t="s">
        <v>51</v>
      </c>
      <c r="AU4025" s="1" t="s">
        <v>51</v>
      </c>
    </row>
    <row r="4026" spans="1:47" x14ac:dyDescent="0.25">
      <c r="A4026" s="1" t="s">
        <v>2490</v>
      </c>
      <c r="B4026">
        <v>3</v>
      </c>
      <c r="C4026" s="2">
        <v>43601.635949074072</v>
      </c>
      <c r="D4026" s="2">
        <v>43601.656724537039</v>
      </c>
      <c r="E4026">
        <v>39.787300000000002</v>
      </c>
      <c r="F4026">
        <v>-104.98934</v>
      </c>
      <c r="G4026">
        <v>39.783931000000003</v>
      </c>
      <c r="H4026">
        <v>-104.98936999999999</v>
      </c>
      <c r="I4026">
        <v>0.23300000000000001</v>
      </c>
      <c r="J4026" s="1" t="s">
        <v>532</v>
      </c>
      <c r="L4026" s="1" t="s">
        <v>172</v>
      </c>
      <c r="M4026" s="1" t="s">
        <v>47</v>
      </c>
      <c r="N4026" s="1" t="s">
        <v>131</v>
      </c>
      <c r="O4026" s="1" t="s">
        <v>131</v>
      </c>
      <c r="P4026" s="1" t="s">
        <v>198</v>
      </c>
      <c r="Q4026" s="1" t="s">
        <v>246</v>
      </c>
      <c r="R4026" s="1" t="s">
        <v>48</v>
      </c>
      <c r="S4026" s="1" t="s">
        <v>79</v>
      </c>
      <c r="T4026" s="1" t="s">
        <v>205</v>
      </c>
      <c r="U4026" s="2">
        <v>43601.618055555555</v>
      </c>
      <c r="V4026">
        <v>81</v>
      </c>
      <c r="W4026">
        <v>81</v>
      </c>
      <c r="X4026">
        <v>17</v>
      </c>
      <c r="Y4026">
        <v>24.22</v>
      </c>
      <c r="Z4026">
        <v>10</v>
      </c>
      <c r="AA4026" s="1" t="s">
        <v>60</v>
      </c>
      <c r="AB4026">
        <v>6</v>
      </c>
      <c r="AC4026">
        <v>0</v>
      </c>
      <c r="AD4026" s="1" t="s">
        <v>818</v>
      </c>
      <c r="AE4026" t="b">
        <v>0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s="1" t="s">
        <v>51</v>
      </c>
      <c r="AS4026" s="1" t="s">
        <v>51</v>
      </c>
      <c r="AT4026" s="1" t="s">
        <v>51</v>
      </c>
      <c r="AU4026" s="1" t="s">
        <v>51</v>
      </c>
    </row>
    <row r="4027" spans="1:47" x14ac:dyDescent="0.25">
      <c r="A4027" s="1" t="s">
        <v>2314</v>
      </c>
      <c r="B4027">
        <v>3</v>
      </c>
      <c r="C4027" s="2">
        <v>43601.626516203702</v>
      </c>
      <c r="D4027" s="2">
        <v>43601.647013888891</v>
      </c>
      <c r="E4027">
        <v>39.783380000000001</v>
      </c>
      <c r="F4027">
        <v>-105.00958</v>
      </c>
      <c r="G4027">
        <v>39.78313</v>
      </c>
      <c r="H4027">
        <v>-105.006862</v>
      </c>
      <c r="I4027">
        <v>0.14499999999999999</v>
      </c>
      <c r="J4027" s="1" t="s">
        <v>351</v>
      </c>
      <c r="L4027" s="1" t="s">
        <v>133</v>
      </c>
      <c r="M4027" s="1" t="s">
        <v>47</v>
      </c>
      <c r="N4027" s="1" t="s">
        <v>131</v>
      </c>
      <c r="O4027" s="1" t="s">
        <v>131</v>
      </c>
      <c r="P4027" s="1" t="s">
        <v>198</v>
      </c>
      <c r="Q4027" s="1" t="s">
        <v>352</v>
      </c>
      <c r="R4027" s="1" t="s">
        <v>48</v>
      </c>
      <c r="S4027" s="1" t="s">
        <v>79</v>
      </c>
      <c r="T4027" s="1" t="s">
        <v>205</v>
      </c>
      <c r="U4027" s="2">
        <v>43601.618055555555</v>
      </c>
      <c r="V4027">
        <v>81</v>
      </c>
      <c r="W4027">
        <v>81</v>
      </c>
      <c r="X4027">
        <v>17</v>
      </c>
      <c r="Y4027">
        <v>24.22</v>
      </c>
      <c r="Z4027">
        <v>10</v>
      </c>
      <c r="AA4027" s="1" t="s">
        <v>60</v>
      </c>
      <c r="AB4027">
        <v>6</v>
      </c>
      <c r="AC4027">
        <v>0</v>
      </c>
      <c r="AD4027" s="1" t="s">
        <v>818</v>
      </c>
      <c r="AE4027" t="b">
        <v>0</v>
      </c>
      <c r="AF4027" t="b">
        <v>0</v>
      </c>
      <c r="AG4027" t="b">
        <v>0</v>
      </c>
      <c r="AH4027" t="b">
        <v>1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s="1" t="s">
        <v>51</v>
      </c>
      <c r="AS4027" s="1" t="s">
        <v>51</v>
      </c>
      <c r="AT4027" s="1" t="s">
        <v>51</v>
      </c>
      <c r="AU4027" s="1" t="s">
        <v>51</v>
      </c>
    </row>
    <row r="4028" spans="1:47" x14ac:dyDescent="0.25">
      <c r="A4028" s="1" t="s">
        <v>2957</v>
      </c>
      <c r="B4028">
        <v>3</v>
      </c>
      <c r="C4028" s="2">
        <v>43601.659907407404</v>
      </c>
      <c r="D4028" s="2">
        <v>43601.680335648147</v>
      </c>
      <c r="E4028">
        <v>39.783639999999998</v>
      </c>
      <c r="F4028">
        <v>-105.00322</v>
      </c>
      <c r="G4028">
        <v>39.783320000000003</v>
      </c>
      <c r="H4028">
        <v>-105.00776</v>
      </c>
      <c r="I4028">
        <v>0.24199999999999999</v>
      </c>
      <c r="J4028" s="1" t="s">
        <v>351</v>
      </c>
      <c r="L4028" s="1" t="s">
        <v>137</v>
      </c>
      <c r="M4028" s="1" t="s">
        <v>47</v>
      </c>
      <c r="N4028" s="1" t="s">
        <v>131</v>
      </c>
      <c r="O4028" s="1" t="s">
        <v>131</v>
      </c>
      <c r="P4028" s="1" t="s">
        <v>198</v>
      </c>
      <c r="Q4028" s="1" t="s">
        <v>331</v>
      </c>
      <c r="R4028" s="1" t="s">
        <v>48</v>
      </c>
      <c r="S4028" s="1" t="s">
        <v>79</v>
      </c>
      <c r="T4028" s="1" t="s">
        <v>205</v>
      </c>
      <c r="U4028" s="2">
        <v>43601.663194444445</v>
      </c>
      <c r="V4028">
        <v>75</v>
      </c>
      <c r="W4028">
        <v>75</v>
      </c>
      <c r="X4028">
        <v>24</v>
      </c>
      <c r="Y4028">
        <v>24.21</v>
      </c>
      <c r="Z4028">
        <v>10</v>
      </c>
      <c r="AA4028" s="1" t="s">
        <v>63</v>
      </c>
      <c r="AB4028">
        <v>6</v>
      </c>
      <c r="AC4028">
        <v>0</v>
      </c>
      <c r="AD4028" s="1" t="s">
        <v>965</v>
      </c>
      <c r="AE4028" t="b">
        <v>0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s="1" t="s">
        <v>51</v>
      </c>
      <c r="AS4028" s="1" t="s">
        <v>51</v>
      </c>
      <c r="AT4028" s="1" t="s">
        <v>51</v>
      </c>
      <c r="AU4028" s="1" t="s">
        <v>51</v>
      </c>
    </row>
    <row r="4029" spans="1:47" x14ac:dyDescent="0.25">
      <c r="A4029" s="1" t="s">
        <v>2958</v>
      </c>
      <c r="B4029">
        <v>3</v>
      </c>
      <c r="C4029" s="2">
        <v>43601.679166666669</v>
      </c>
      <c r="D4029" s="2">
        <v>43601.699803240743</v>
      </c>
      <c r="E4029">
        <v>39.771881</v>
      </c>
      <c r="F4029">
        <v>-104.822352</v>
      </c>
      <c r="G4029">
        <v>39.77158</v>
      </c>
      <c r="H4029">
        <v>-104.81887</v>
      </c>
      <c r="I4029">
        <v>0.186</v>
      </c>
      <c r="J4029" s="1" t="s">
        <v>220</v>
      </c>
      <c r="L4029" s="1" t="s">
        <v>133</v>
      </c>
      <c r="M4029" s="1" t="s">
        <v>47</v>
      </c>
      <c r="N4029" s="1" t="s">
        <v>170</v>
      </c>
      <c r="O4029" s="1" t="s">
        <v>147</v>
      </c>
      <c r="P4029" s="1" t="s">
        <v>198</v>
      </c>
      <c r="Q4029" s="1" t="s">
        <v>240</v>
      </c>
      <c r="R4029" s="1" t="s">
        <v>48</v>
      </c>
      <c r="S4029" s="1" t="s">
        <v>79</v>
      </c>
      <c r="T4029" s="1" t="s">
        <v>203</v>
      </c>
      <c r="U4029" s="2">
        <v>43601.665277777778</v>
      </c>
      <c r="V4029">
        <v>75</v>
      </c>
      <c r="W4029">
        <v>75</v>
      </c>
      <c r="X4029">
        <v>25</v>
      </c>
      <c r="Y4029">
        <v>24.2</v>
      </c>
      <c r="Z4029">
        <v>10</v>
      </c>
      <c r="AA4029" s="1" t="s">
        <v>66</v>
      </c>
      <c r="AB4029">
        <v>10</v>
      </c>
      <c r="AC4029">
        <v>0</v>
      </c>
      <c r="AD4029" s="1" t="s">
        <v>965</v>
      </c>
      <c r="AE4029" t="b">
        <v>0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s="1" t="s">
        <v>51</v>
      </c>
      <c r="AS4029" s="1" t="s">
        <v>51</v>
      </c>
      <c r="AT4029" s="1" t="s">
        <v>51</v>
      </c>
      <c r="AU4029" s="1" t="s">
        <v>51</v>
      </c>
    </row>
    <row r="4030" spans="1:47" x14ac:dyDescent="0.25">
      <c r="A4030" s="1" t="s">
        <v>2315</v>
      </c>
      <c r="B4030">
        <v>3</v>
      </c>
      <c r="C4030" s="2">
        <v>43601.693229166667</v>
      </c>
      <c r="D4030" s="2">
        <v>43601.713703703703</v>
      </c>
      <c r="E4030">
        <v>39.78313</v>
      </c>
      <c r="F4030">
        <v>-105.00687000000001</v>
      </c>
      <c r="G4030">
        <v>39.78313</v>
      </c>
      <c r="H4030">
        <v>-105.006593</v>
      </c>
      <c r="I4030">
        <v>1.4999999999999999E-2</v>
      </c>
      <c r="J4030" s="1" t="s">
        <v>351</v>
      </c>
      <c r="L4030" s="1" t="s">
        <v>133</v>
      </c>
      <c r="M4030" s="1" t="s">
        <v>47</v>
      </c>
      <c r="N4030" s="1" t="s">
        <v>131</v>
      </c>
      <c r="O4030" s="1" t="s">
        <v>131</v>
      </c>
      <c r="P4030" s="1" t="s">
        <v>198</v>
      </c>
      <c r="Q4030" s="1" t="s">
        <v>352</v>
      </c>
      <c r="R4030" s="1" t="s">
        <v>48</v>
      </c>
      <c r="S4030" s="1" t="s">
        <v>79</v>
      </c>
      <c r="T4030" s="1" t="s">
        <v>205</v>
      </c>
      <c r="U4030" s="2">
        <v>43601.699305555558</v>
      </c>
      <c r="V4030">
        <v>75</v>
      </c>
      <c r="W4030">
        <v>75</v>
      </c>
      <c r="X4030">
        <v>25</v>
      </c>
      <c r="Y4030">
        <v>24.2</v>
      </c>
      <c r="Z4030">
        <v>10</v>
      </c>
      <c r="AA4030" s="1" t="s">
        <v>63</v>
      </c>
      <c r="AB4030">
        <v>6</v>
      </c>
      <c r="AC4030">
        <v>0</v>
      </c>
      <c r="AD4030" s="1" t="s">
        <v>818</v>
      </c>
      <c r="AE4030" t="b">
        <v>0</v>
      </c>
      <c r="AF4030" t="b">
        <v>0</v>
      </c>
      <c r="AG4030" t="b">
        <v>0</v>
      </c>
      <c r="AH4030" t="b">
        <v>1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s="1" t="s">
        <v>51</v>
      </c>
      <c r="AS4030" s="1" t="s">
        <v>51</v>
      </c>
      <c r="AT4030" s="1" t="s">
        <v>51</v>
      </c>
      <c r="AU4030" s="1" t="s">
        <v>51</v>
      </c>
    </row>
    <row r="4031" spans="1:47" x14ac:dyDescent="0.25">
      <c r="A4031" s="1" t="s">
        <v>5907</v>
      </c>
      <c r="B4031">
        <v>3</v>
      </c>
      <c r="C4031" s="2">
        <v>43601.731747685182</v>
      </c>
      <c r="D4031" s="2">
        <v>43601.752557870372</v>
      </c>
      <c r="E4031">
        <v>39.725729999999999</v>
      </c>
      <c r="F4031">
        <v>-105.058798</v>
      </c>
      <c r="G4031">
        <v>39.725709999999999</v>
      </c>
      <c r="H4031">
        <v>-105.05967099999999</v>
      </c>
      <c r="I4031">
        <v>4.5999999999999999E-2</v>
      </c>
      <c r="J4031" s="1" t="s">
        <v>583</v>
      </c>
      <c r="L4031" s="1" t="s">
        <v>129</v>
      </c>
      <c r="M4031" s="1" t="s">
        <v>47</v>
      </c>
      <c r="N4031" s="1" t="s">
        <v>131</v>
      </c>
      <c r="O4031" s="1" t="s">
        <v>115</v>
      </c>
      <c r="P4031" s="1" t="s">
        <v>198</v>
      </c>
      <c r="Q4031" s="1" t="s">
        <v>496</v>
      </c>
      <c r="R4031" s="1" t="s">
        <v>48</v>
      </c>
      <c r="S4031" s="1" t="s">
        <v>79</v>
      </c>
      <c r="T4031" s="1" t="s">
        <v>205</v>
      </c>
      <c r="U4031" s="2">
        <v>43601.740972222222</v>
      </c>
      <c r="V4031">
        <v>73</v>
      </c>
      <c r="W4031">
        <v>73</v>
      </c>
      <c r="X4031">
        <v>27</v>
      </c>
      <c r="Y4031">
        <v>24.18</v>
      </c>
      <c r="Z4031">
        <v>25</v>
      </c>
      <c r="AA4031" s="1" t="s">
        <v>58</v>
      </c>
      <c r="AB4031">
        <v>6</v>
      </c>
      <c r="AC4031">
        <v>0</v>
      </c>
      <c r="AD4031" s="1" t="s">
        <v>965</v>
      </c>
      <c r="AE4031" t="b">
        <v>0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s="1" t="s">
        <v>51</v>
      </c>
      <c r="AS4031" s="1" t="s">
        <v>51</v>
      </c>
      <c r="AT4031" s="1" t="s">
        <v>51</v>
      </c>
      <c r="AU4031" s="1" t="s">
        <v>51</v>
      </c>
    </row>
    <row r="4032" spans="1:47" x14ac:dyDescent="0.25">
      <c r="A4032" s="1" t="s">
        <v>2316</v>
      </c>
      <c r="B4032">
        <v>3</v>
      </c>
      <c r="C4032" s="2">
        <v>43601.71974537037</v>
      </c>
      <c r="D4032" s="2">
        <v>43601.740081018521</v>
      </c>
      <c r="E4032">
        <v>39.78313</v>
      </c>
      <c r="F4032">
        <v>-105.00687000000001</v>
      </c>
      <c r="G4032">
        <v>39.78313</v>
      </c>
      <c r="H4032">
        <v>-105.006593</v>
      </c>
      <c r="I4032">
        <v>1.4999999999999999E-2</v>
      </c>
      <c r="J4032" s="1" t="s">
        <v>351</v>
      </c>
      <c r="L4032" s="1" t="s">
        <v>133</v>
      </c>
      <c r="M4032" s="1" t="s">
        <v>47</v>
      </c>
      <c r="N4032" s="1" t="s">
        <v>131</v>
      </c>
      <c r="O4032" s="1" t="s">
        <v>131</v>
      </c>
      <c r="P4032" s="1" t="s">
        <v>198</v>
      </c>
      <c r="Q4032" s="1" t="s">
        <v>352</v>
      </c>
      <c r="R4032" s="1" t="s">
        <v>48</v>
      </c>
      <c r="S4032" s="1" t="s">
        <v>79</v>
      </c>
      <c r="T4032" s="1" t="s">
        <v>205</v>
      </c>
      <c r="U4032" s="2">
        <v>43601.711111111108</v>
      </c>
      <c r="V4032">
        <v>73</v>
      </c>
      <c r="W4032">
        <v>73</v>
      </c>
      <c r="X4032">
        <v>31</v>
      </c>
      <c r="Y4032">
        <v>24.2</v>
      </c>
      <c r="Z4032">
        <v>10</v>
      </c>
      <c r="AA4032" s="1" t="s">
        <v>56</v>
      </c>
      <c r="AB4032">
        <v>12</v>
      </c>
      <c r="AC4032">
        <v>0</v>
      </c>
      <c r="AD4032" s="1" t="s">
        <v>818</v>
      </c>
      <c r="AE4032" t="b">
        <v>0</v>
      </c>
      <c r="AF4032" t="b">
        <v>0</v>
      </c>
      <c r="AG4032" t="b">
        <v>0</v>
      </c>
      <c r="AH4032" t="b">
        <v>1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s="1" t="s">
        <v>51</v>
      </c>
      <c r="AS4032" s="1" t="s">
        <v>51</v>
      </c>
      <c r="AT4032" s="1" t="s">
        <v>51</v>
      </c>
      <c r="AU4032" s="1" t="s">
        <v>51</v>
      </c>
    </row>
    <row r="4033" spans="1:47" x14ac:dyDescent="0.25">
      <c r="A4033" s="1" t="s">
        <v>2198</v>
      </c>
      <c r="B4033">
        <v>3</v>
      </c>
      <c r="C4033" s="2">
        <v>43602.16611111111</v>
      </c>
      <c r="D4033" s="2">
        <v>43602.363125000003</v>
      </c>
      <c r="E4033">
        <v>39.567971999999997</v>
      </c>
      <c r="F4033">
        <v>-106.12144499999999</v>
      </c>
      <c r="G4033">
        <v>39.566071000000001</v>
      </c>
      <c r="H4033">
        <v>-106.125901</v>
      </c>
      <c r="I4033">
        <v>0.27100000000000002</v>
      </c>
      <c r="J4033" s="1" t="s">
        <v>2199</v>
      </c>
      <c r="L4033" s="1" t="s">
        <v>137</v>
      </c>
      <c r="M4033" s="1" t="s">
        <v>47</v>
      </c>
      <c r="N4033" s="1" t="s">
        <v>174</v>
      </c>
      <c r="O4033" s="1" t="s">
        <v>126</v>
      </c>
      <c r="P4033" s="1" t="s">
        <v>198</v>
      </c>
      <c r="Q4033" s="1" t="s">
        <v>1663</v>
      </c>
      <c r="R4033" s="1" t="s">
        <v>48</v>
      </c>
      <c r="S4033" s="1" t="s">
        <v>79</v>
      </c>
      <c r="T4033" s="1" t="s">
        <v>503</v>
      </c>
      <c r="U4033" s="2">
        <v>43602.161805555559</v>
      </c>
      <c r="V4033">
        <v>40</v>
      </c>
      <c r="W4033">
        <v>37</v>
      </c>
      <c r="X4033">
        <v>58</v>
      </c>
      <c r="Y4033">
        <v>20.63</v>
      </c>
      <c r="Z4033">
        <v>10</v>
      </c>
      <c r="AA4033" s="1" t="s">
        <v>72</v>
      </c>
      <c r="AB4033">
        <v>5</v>
      </c>
      <c r="AC4033">
        <v>0</v>
      </c>
      <c r="AD4033" s="1" t="s">
        <v>818</v>
      </c>
      <c r="AE4033" t="b">
        <v>0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s="1" t="s">
        <v>53</v>
      </c>
      <c r="AS4033" s="1" t="s">
        <v>53</v>
      </c>
      <c r="AT4033" s="1" t="s">
        <v>53</v>
      </c>
      <c r="AU4033" s="1" t="s">
        <v>51</v>
      </c>
    </row>
    <row r="4034" spans="1:47" x14ac:dyDescent="0.25">
      <c r="A4034" s="1" t="s">
        <v>5731</v>
      </c>
      <c r="B4034">
        <v>3</v>
      </c>
      <c r="C4034" s="2">
        <v>43602.278622685182</v>
      </c>
      <c r="D4034" s="2">
        <v>43602.29923611111</v>
      </c>
      <c r="E4034">
        <v>39.802320000000002</v>
      </c>
      <c r="F4034">
        <v>-105.02079000000001</v>
      </c>
      <c r="G4034">
        <v>39.799759999999999</v>
      </c>
      <c r="H4034">
        <v>-105.03022</v>
      </c>
      <c r="I4034">
        <v>0.53100000000000003</v>
      </c>
      <c r="J4034" s="1" t="s">
        <v>932</v>
      </c>
      <c r="L4034" s="1" t="s">
        <v>124</v>
      </c>
      <c r="M4034" s="1" t="s">
        <v>47</v>
      </c>
      <c r="N4034" s="1" t="s">
        <v>131</v>
      </c>
      <c r="O4034" s="1" t="s">
        <v>147</v>
      </c>
      <c r="P4034" s="1" t="s">
        <v>198</v>
      </c>
      <c r="Q4034" s="1" t="s">
        <v>331</v>
      </c>
      <c r="R4034" s="1" t="s">
        <v>48</v>
      </c>
      <c r="S4034" s="1" t="s">
        <v>79</v>
      </c>
      <c r="T4034" s="1" t="s">
        <v>205</v>
      </c>
      <c r="U4034" s="2">
        <v>43602.28125</v>
      </c>
      <c r="V4034">
        <v>54</v>
      </c>
      <c r="W4034">
        <v>54</v>
      </c>
      <c r="X4034">
        <v>77</v>
      </c>
      <c r="Y4034">
        <v>24.08</v>
      </c>
      <c r="Z4034">
        <v>30</v>
      </c>
      <c r="AA4034" s="1" t="s">
        <v>58</v>
      </c>
      <c r="AB4034">
        <v>6</v>
      </c>
      <c r="AC4034">
        <v>0</v>
      </c>
      <c r="AD4034" s="1" t="s">
        <v>1067</v>
      </c>
      <c r="AE4034" t="b">
        <v>0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s="1" t="s">
        <v>51</v>
      </c>
      <c r="AS4034" s="1" t="s">
        <v>51</v>
      </c>
      <c r="AT4034" s="1" t="s">
        <v>51</v>
      </c>
      <c r="AU4034" s="1" t="s">
        <v>51</v>
      </c>
    </row>
    <row r="4035" spans="1:47" x14ac:dyDescent="0.25">
      <c r="A4035" s="1" t="s">
        <v>5732</v>
      </c>
      <c r="B4035">
        <v>3</v>
      </c>
      <c r="C4035" s="2">
        <v>43602.299467592595</v>
      </c>
      <c r="D4035" s="2">
        <v>43602.318749999999</v>
      </c>
      <c r="E4035">
        <v>39.806840000000001</v>
      </c>
      <c r="F4035">
        <v>-105.01246999999999</v>
      </c>
      <c r="G4035">
        <v>39.799759999999999</v>
      </c>
      <c r="H4035">
        <v>-105.03022</v>
      </c>
      <c r="I4035">
        <v>1.0620000000000001</v>
      </c>
      <c r="J4035" s="1" t="s">
        <v>5733</v>
      </c>
      <c r="L4035" s="1" t="s">
        <v>124</v>
      </c>
      <c r="M4035" s="1" t="s">
        <v>47</v>
      </c>
      <c r="N4035" s="1" t="s">
        <v>131</v>
      </c>
      <c r="O4035" s="1" t="s">
        <v>147</v>
      </c>
      <c r="P4035" s="1" t="s">
        <v>198</v>
      </c>
      <c r="Q4035" s="1" t="s">
        <v>331</v>
      </c>
      <c r="R4035" s="1" t="s">
        <v>48</v>
      </c>
      <c r="S4035" s="1" t="s">
        <v>79</v>
      </c>
      <c r="T4035" s="1" t="s">
        <v>205</v>
      </c>
      <c r="U4035" s="2">
        <v>43602.28125</v>
      </c>
      <c r="V4035">
        <v>54</v>
      </c>
      <c r="W4035">
        <v>54</v>
      </c>
      <c r="X4035">
        <v>77</v>
      </c>
      <c r="Y4035">
        <v>24.08</v>
      </c>
      <c r="Z4035">
        <v>30</v>
      </c>
      <c r="AA4035" s="1" t="s">
        <v>58</v>
      </c>
      <c r="AB4035">
        <v>6</v>
      </c>
      <c r="AC4035">
        <v>0</v>
      </c>
      <c r="AD4035" s="1" t="s">
        <v>1067</v>
      </c>
      <c r="AE4035" t="b">
        <v>0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s="1" t="s">
        <v>51</v>
      </c>
      <c r="AS4035" s="1" t="s">
        <v>51</v>
      </c>
      <c r="AT4035" s="1" t="s">
        <v>51</v>
      </c>
      <c r="AU4035" s="1" t="s">
        <v>51</v>
      </c>
    </row>
    <row r="4036" spans="1:47" x14ac:dyDescent="0.25">
      <c r="A4036" s="1" t="s">
        <v>2491</v>
      </c>
      <c r="B4036">
        <v>3</v>
      </c>
      <c r="C4036" s="2">
        <v>43602.289571759262</v>
      </c>
      <c r="D4036" s="2">
        <v>43602.310347222221</v>
      </c>
      <c r="E4036">
        <v>39.776550999999998</v>
      </c>
      <c r="F4036">
        <v>-104.87639799999999</v>
      </c>
      <c r="G4036">
        <v>39.776547999999998</v>
      </c>
      <c r="H4036">
        <v>-104.876367</v>
      </c>
      <c r="I4036">
        <v>2E-3</v>
      </c>
      <c r="J4036" s="1" t="s">
        <v>452</v>
      </c>
      <c r="L4036" s="1" t="s">
        <v>133</v>
      </c>
      <c r="M4036" s="1" t="s">
        <v>47</v>
      </c>
      <c r="N4036" s="1" t="s">
        <v>131</v>
      </c>
      <c r="O4036" s="1" t="s">
        <v>131</v>
      </c>
      <c r="P4036" s="1" t="s">
        <v>198</v>
      </c>
      <c r="Q4036" s="1" t="s">
        <v>453</v>
      </c>
      <c r="R4036" s="1" t="s">
        <v>48</v>
      </c>
      <c r="S4036" s="1" t="s">
        <v>79</v>
      </c>
      <c r="T4036" s="1" t="s">
        <v>203</v>
      </c>
      <c r="U4036" s="2">
        <v>43602.290277777778</v>
      </c>
      <c r="V4036">
        <v>56</v>
      </c>
      <c r="W4036">
        <v>56</v>
      </c>
      <c r="X4036">
        <v>54</v>
      </c>
      <c r="Y4036">
        <v>24.06</v>
      </c>
      <c r="Z4036">
        <v>10</v>
      </c>
      <c r="AA4036" s="1" t="s">
        <v>67</v>
      </c>
      <c r="AB4036">
        <v>10</v>
      </c>
      <c r="AC4036">
        <v>0</v>
      </c>
      <c r="AD4036" s="1" t="s">
        <v>818</v>
      </c>
      <c r="AE4036" t="b">
        <v>0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s="1" t="s">
        <v>51</v>
      </c>
      <c r="AS4036" s="1" t="s">
        <v>51</v>
      </c>
      <c r="AT4036" s="1" t="s">
        <v>51</v>
      </c>
      <c r="AU4036" s="1" t="s">
        <v>51</v>
      </c>
    </row>
    <row r="4037" spans="1:47" x14ac:dyDescent="0.25">
      <c r="A4037" s="1" t="s">
        <v>5734</v>
      </c>
      <c r="B4037">
        <v>3</v>
      </c>
      <c r="C4037" s="2">
        <v>43602.293738425928</v>
      </c>
      <c r="D4037" s="2">
        <v>43602.314062500001</v>
      </c>
      <c r="E4037">
        <v>39.778149999999997</v>
      </c>
      <c r="F4037">
        <v>-104.89465</v>
      </c>
      <c r="G4037">
        <v>39.775289999999998</v>
      </c>
      <c r="H4037">
        <v>-104.86168000000001</v>
      </c>
      <c r="I4037">
        <v>1.762</v>
      </c>
      <c r="J4037" s="1" t="s">
        <v>5735</v>
      </c>
      <c r="L4037" s="1" t="s">
        <v>133</v>
      </c>
      <c r="M4037" s="1" t="s">
        <v>47</v>
      </c>
      <c r="N4037" s="1" t="s">
        <v>131</v>
      </c>
      <c r="O4037" s="1" t="s">
        <v>131</v>
      </c>
      <c r="P4037" s="1" t="s">
        <v>198</v>
      </c>
      <c r="Q4037" s="1" t="s">
        <v>246</v>
      </c>
      <c r="R4037" s="1" t="s">
        <v>48</v>
      </c>
      <c r="S4037" s="1" t="s">
        <v>79</v>
      </c>
      <c r="T4037" s="1" t="s">
        <v>205</v>
      </c>
      <c r="U4037" s="2">
        <v>43602.28125</v>
      </c>
      <c r="V4037">
        <v>54</v>
      </c>
      <c r="W4037">
        <v>54</v>
      </c>
      <c r="X4037">
        <v>77</v>
      </c>
      <c r="Y4037">
        <v>24.08</v>
      </c>
      <c r="Z4037">
        <v>30</v>
      </c>
      <c r="AA4037" s="1" t="s">
        <v>58</v>
      </c>
      <c r="AB4037">
        <v>6</v>
      </c>
      <c r="AC4037">
        <v>0</v>
      </c>
      <c r="AD4037" s="1" t="s">
        <v>1067</v>
      </c>
      <c r="AE4037" t="b">
        <v>0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s="1" t="s">
        <v>51</v>
      </c>
      <c r="AS4037" s="1" t="s">
        <v>51</v>
      </c>
      <c r="AT4037" s="1" t="s">
        <v>51</v>
      </c>
      <c r="AU4037" s="1" t="s">
        <v>51</v>
      </c>
    </row>
    <row r="4038" spans="1:47" x14ac:dyDescent="0.25">
      <c r="A4038" s="1" t="s">
        <v>9424</v>
      </c>
      <c r="B4038">
        <v>2</v>
      </c>
      <c r="C4038" s="2">
        <v>43602.313518518517</v>
      </c>
      <c r="D4038" s="2">
        <v>43602.332627314812</v>
      </c>
      <c r="E4038">
        <v>39.806840000000001</v>
      </c>
      <c r="F4038">
        <v>-105.01246999999999</v>
      </c>
      <c r="G4038">
        <v>39.799759999999999</v>
      </c>
      <c r="H4038">
        <v>-105.03022</v>
      </c>
      <c r="I4038">
        <v>1.0620000000000001</v>
      </c>
      <c r="J4038" s="1" t="s">
        <v>9425</v>
      </c>
      <c r="L4038" s="1" t="s">
        <v>124</v>
      </c>
      <c r="M4038" s="1" t="s">
        <v>47</v>
      </c>
      <c r="N4038" s="1" t="s">
        <v>131</v>
      </c>
      <c r="O4038" s="1" t="s">
        <v>147</v>
      </c>
      <c r="P4038" s="1" t="s">
        <v>198</v>
      </c>
      <c r="Q4038" s="1" t="s">
        <v>331</v>
      </c>
      <c r="R4038" s="1" t="s">
        <v>48</v>
      </c>
      <c r="S4038" s="1" t="s">
        <v>79</v>
      </c>
      <c r="T4038" s="1" t="s">
        <v>205</v>
      </c>
      <c r="U4038" s="2">
        <v>43602.28125</v>
      </c>
      <c r="V4038">
        <v>54</v>
      </c>
      <c r="W4038">
        <v>54</v>
      </c>
      <c r="X4038">
        <v>77</v>
      </c>
      <c r="Y4038">
        <v>24.08</v>
      </c>
      <c r="Z4038">
        <v>30</v>
      </c>
      <c r="AA4038" s="1" t="s">
        <v>58</v>
      </c>
      <c r="AB4038">
        <v>6</v>
      </c>
      <c r="AC4038">
        <v>0</v>
      </c>
      <c r="AD4038" s="1" t="s">
        <v>1067</v>
      </c>
      <c r="AE4038" t="b">
        <v>0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s="1" t="s">
        <v>51</v>
      </c>
      <c r="AS4038" s="1" t="s">
        <v>51</v>
      </c>
      <c r="AT4038" s="1" t="s">
        <v>51</v>
      </c>
      <c r="AU4038" s="1" t="s">
        <v>51</v>
      </c>
    </row>
    <row r="4039" spans="1:47" x14ac:dyDescent="0.25">
      <c r="A4039" s="1" t="s">
        <v>9426</v>
      </c>
      <c r="B4039">
        <v>2</v>
      </c>
      <c r="C4039" s="2">
        <v>43602.307800925926</v>
      </c>
      <c r="D4039" s="2">
        <v>43602.327939814815</v>
      </c>
      <c r="E4039">
        <v>39.778149999999997</v>
      </c>
      <c r="F4039">
        <v>-104.89465</v>
      </c>
      <c r="G4039">
        <v>39.775289999999998</v>
      </c>
      <c r="H4039">
        <v>-104.86168000000001</v>
      </c>
      <c r="I4039">
        <v>1.762</v>
      </c>
      <c r="J4039" s="1" t="s">
        <v>9072</v>
      </c>
      <c r="L4039" s="1" t="s">
        <v>133</v>
      </c>
      <c r="M4039" s="1" t="s">
        <v>47</v>
      </c>
      <c r="N4039" s="1" t="s">
        <v>131</v>
      </c>
      <c r="O4039" s="1" t="s">
        <v>131</v>
      </c>
      <c r="P4039" s="1" t="s">
        <v>198</v>
      </c>
      <c r="Q4039" s="1" t="s">
        <v>246</v>
      </c>
      <c r="R4039" s="1" t="s">
        <v>48</v>
      </c>
      <c r="S4039" s="1" t="s">
        <v>79</v>
      </c>
      <c r="T4039" s="1" t="s">
        <v>205</v>
      </c>
      <c r="U4039" s="2">
        <v>43602.28125</v>
      </c>
      <c r="V4039">
        <v>54</v>
      </c>
      <c r="W4039">
        <v>54</v>
      </c>
      <c r="X4039">
        <v>77</v>
      </c>
      <c r="Y4039">
        <v>24.08</v>
      </c>
      <c r="Z4039">
        <v>30</v>
      </c>
      <c r="AA4039" s="1" t="s">
        <v>58</v>
      </c>
      <c r="AB4039">
        <v>6</v>
      </c>
      <c r="AC4039">
        <v>0</v>
      </c>
      <c r="AD4039" s="1" t="s">
        <v>1067</v>
      </c>
      <c r="AE4039" t="b">
        <v>0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s="1" t="s">
        <v>51</v>
      </c>
      <c r="AS4039" s="1" t="s">
        <v>51</v>
      </c>
      <c r="AT4039" s="1" t="s">
        <v>51</v>
      </c>
      <c r="AU4039" s="1" t="s">
        <v>51</v>
      </c>
    </row>
    <row r="4040" spans="1:47" x14ac:dyDescent="0.25">
      <c r="A4040" s="1" t="s">
        <v>1962</v>
      </c>
      <c r="B4040">
        <v>3</v>
      </c>
      <c r="C4040" s="2">
        <v>43602.357800925929</v>
      </c>
      <c r="D4040" s="2">
        <v>43602.378379629627</v>
      </c>
      <c r="E4040">
        <v>39.809629999999999</v>
      </c>
      <c r="F4040">
        <v>-104.98308</v>
      </c>
      <c r="G4040">
        <v>39.815443000000002</v>
      </c>
      <c r="H4040">
        <v>-104.98299</v>
      </c>
      <c r="I4040">
        <v>0.40200000000000002</v>
      </c>
      <c r="J4040" s="1" t="s">
        <v>702</v>
      </c>
      <c r="L4040" s="1" t="s">
        <v>194</v>
      </c>
      <c r="M4040" s="1" t="s">
        <v>47</v>
      </c>
      <c r="N4040" s="1" t="s">
        <v>131</v>
      </c>
      <c r="O4040" s="1" t="s">
        <v>147</v>
      </c>
      <c r="P4040" s="1" t="s">
        <v>198</v>
      </c>
      <c r="Q4040" s="1" t="s">
        <v>246</v>
      </c>
      <c r="R4040" s="1" t="s">
        <v>48</v>
      </c>
      <c r="S4040" s="1" t="s">
        <v>79</v>
      </c>
      <c r="T4040" s="1" t="s">
        <v>205</v>
      </c>
      <c r="U4040" s="2">
        <v>43602.368055555555</v>
      </c>
      <c r="V4040">
        <v>57</v>
      </c>
      <c r="W4040">
        <v>57</v>
      </c>
      <c r="X4040">
        <v>72</v>
      </c>
      <c r="Y4040">
        <v>24.07</v>
      </c>
      <c r="Z4040">
        <v>10</v>
      </c>
      <c r="AA4040" s="1" t="s">
        <v>61</v>
      </c>
      <c r="AB4040">
        <v>3</v>
      </c>
      <c r="AC4040">
        <v>0</v>
      </c>
      <c r="AD4040" s="1" t="s">
        <v>1067</v>
      </c>
      <c r="AE4040" t="b">
        <v>0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s="1" t="s">
        <v>51</v>
      </c>
      <c r="AS4040" s="1" t="s">
        <v>51</v>
      </c>
      <c r="AT4040" s="1" t="s">
        <v>51</v>
      </c>
      <c r="AU4040" s="1" t="s">
        <v>51</v>
      </c>
    </row>
    <row r="4041" spans="1:47" x14ac:dyDescent="0.25">
      <c r="A4041" s="1" t="s">
        <v>9427</v>
      </c>
      <c r="B4041">
        <v>2</v>
      </c>
      <c r="C4041" s="2">
        <v>43602.377581018518</v>
      </c>
      <c r="D4041" s="2">
        <v>43602.397673611114</v>
      </c>
      <c r="E4041">
        <v>39.813160000000003</v>
      </c>
      <c r="F4041">
        <v>-104.98368000000001</v>
      </c>
      <c r="G4041">
        <v>39.809609999999999</v>
      </c>
      <c r="H4041">
        <v>-104.98329</v>
      </c>
      <c r="I4041">
        <v>0.246</v>
      </c>
      <c r="J4041" s="1" t="s">
        <v>9428</v>
      </c>
      <c r="L4041" s="1" t="s">
        <v>172</v>
      </c>
      <c r="M4041" s="1" t="s">
        <v>47</v>
      </c>
      <c r="N4041" s="1" t="s">
        <v>131</v>
      </c>
      <c r="O4041" s="1" t="s">
        <v>147</v>
      </c>
      <c r="P4041" s="1" t="s">
        <v>198</v>
      </c>
      <c r="Q4041" s="1" t="s">
        <v>331</v>
      </c>
      <c r="R4041" s="1" t="s">
        <v>48</v>
      </c>
      <c r="S4041" s="1" t="s">
        <v>79</v>
      </c>
      <c r="T4041" s="1" t="s">
        <v>205</v>
      </c>
      <c r="U4041" s="2">
        <v>43602.368055555555</v>
      </c>
      <c r="V4041">
        <v>57</v>
      </c>
      <c r="W4041">
        <v>57</v>
      </c>
      <c r="X4041">
        <v>72</v>
      </c>
      <c r="Y4041">
        <v>24.07</v>
      </c>
      <c r="Z4041">
        <v>10</v>
      </c>
      <c r="AA4041" s="1" t="s">
        <v>61</v>
      </c>
      <c r="AB4041">
        <v>3</v>
      </c>
      <c r="AC4041">
        <v>0</v>
      </c>
      <c r="AD4041" s="1" t="s">
        <v>1067</v>
      </c>
      <c r="AE4041" t="b">
        <v>0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s="1" t="s">
        <v>51</v>
      </c>
      <c r="AS4041" s="1" t="s">
        <v>51</v>
      </c>
      <c r="AT4041" s="1" t="s">
        <v>51</v>
      </c>
      <c r="AU4041" s="1" t="s">
        <v>51</v>
      </c>
    </row>
    <row r="4042" spans="1:47" x14ac:dyDescent="0.25">
      <c r="A4042" s="1" t="s">
        <v>9429</v>
      </c>
      <c r="B4042">
        <v>2</v>
      </c>
      <c r="C4042" s="2">
        <v>43602.377581018518</v>
      </c>
      <c r="D4042" s="2">
        <v>43602.397673611114</v>
      </c>
      <c r="E4042">
        <v>39.820959999999999</v>
      </c>
      <c r="F4042">
        <v>-104.97738</v>
      </c>
      <c r="G4042">
        <v>39.813160000000003</v>
      </c>
      <c r="H4042">
        <v>-104.98368000000001</v>
      </c>
      <c r="I4042">
        <v>0.63400000000000001</v>
      </c>
      <c r="J4042" s="1" t="s">
        <v>9430</v>
      </c>
      <c r="L4042" s="1" t="s">
        <v>124</v>
      </c>
      <c r="M4042" s="1" t="s">
        <v>47</v>
      </c>
      <c r="N4042" s="1" t="s">
        <v>131</v>
      </c>
      <c r="O4042" s="1" t="s">
        <v>147</v>
      </c>
      <c r="P4042" s="1" t="s">
        <v>198</v>
      </c>
      <c r="Q4042" s="1" t="s">
        <v>204</v>
      </c>
      <c r="R4042" s="1" t="s">
        <v>48</v>
      </c>
      <c r="S4042" s="1" t="s">
        <v>79</v>
      </c>
      <c r="T4042" s="1" t="s">
        <v>205</v>
      </c>
      <c r="U4042" s="2">
        <v>43602.368055555555</v>
      </c>
      <c r="V4042">
        <v>57</v>
      </c>
      <c r="W4042">
        <v>57</v>
      </c>
      <c r="X4042">
        <v>72</v>
      </c>
      <c r="Y4042">
        <v>24.07</v>
      </c>
      <c r="Z4042">
        <v>10</v>
      </c>
      <c r="AA4042" s="1" t="s">
        <v>61</v>
      </c>
      <c r="AB4042">
        <v>3</v>
      </c>
      <c r="AC4042">
        <v>0</v>
      </c>
      <c r="AD4042" s="1" t="s">
        <v>1067</v>
      </c>
      <c r="AE4042" t="b">
        <v>0</v>
      </c>
      <c r="AF4042" t="b">
        <v>0</v>
      </c>
      <c r="AG4042" t="b">
        <v>0</v>
      </c>
      <c r="AH4042" t="b">
        <v>0</v>
      </c>
      <c r="AI4042" t="b">
        <v>1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s="1" t="s">
        <v>51</v>
      </c>
      <c r="AS4042" s="1" t="s">
        <v>51</v>
      </c>
      <c r="AT4042" s="1" t="s">
        <v>51</v>
      </c>
      <c r="AU4042" s="1" t="s">
        <v>51</v>
      </c>
    </row>
    <row r="4043" spans="1:47" x14ac:dyDescent="0.25">
      <c r="A4043" s="1" t="s">
        <v>2492</v>
      </c>
      <c r="B4043">
        <v>3</v>
      </c>
      <c r="C4043" s="2">
        <v>43602.359351851854</v>
      </c>
      <c r="D4043" s="2">
        <v>43602.379791666666</v>
      </c>
      <c r="E4043">
        <v>39.606169999999999</v>
      </c>
      <c r="F4043">
        <v>-104.89161</v>
      </c>
      <c r="G4043">
        <v>39.602893999999999</v>
      </c>
      <c r="H4043">
        <v>-104.889702</v>
      </c>
      <c r="I4043">
        <v>0.248</v>
      </c>
      <c r="J4043" s="1" t="s">
        <v>568</v>
      </c>
      <c r="L4043" s="1" t="s">
        <v>877</v>
      </c>
      <c r="M4043" s="1" t="s">
        <v>47</v>
      </c>
      <c r="N4043" s="1" t="s">
        <v>127</v>
      </c>
      <c r="O4043" s="1" t="s">
        <v>201</v>
      </c>
      <c r="P4043" s="1" t="s">
        <v>198</v>
      </c>
      <c r="Q4043" s="1" t="s">
        <v>427</v>
      </c>
      <c r="R4043" s="1" t="s">
        <v>48</v>
      </c>
      <c r="S4043" s="1" t="s">
        <v>79</v>
      </c>
      <c r="T4043" s="1" t="s">
        <v>200</v>
      </c>
      <c r="U4043" s="2">
        <v>43602.370138888888</v>
      </c>
      <c r="V4043">
        <v>67</v>
      </c>
      <c r="W4043">
        <v>67</v>
      </c>
      <c r="X4043">
        <v>27</v>
      </c>
      <c r="Y4043">
        <v>23.86</v>
      </c>
      <c r="Z4043">
        <v>10</v>
      </c>
      <c r="AA4043" s="1" t="s">
        <v>72</v>
      </c>
      <c r="AB4043">
        <v>13</v>
      </c>
      <c r="AC4043">
        <v>0</v>
      </c>
      <c r="AD4043" s="1" t="s">
        <v>818</v>
      </c>
      <c r="AE4043" t="b">
        <v>0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s="1" t="s">
        <v>51</v>
      </c>
      <c r="AS4043" s="1" t="s">
        <v>51</v>
      </c>
      <c r="AT4043" s="1" t="s">
        <v>51</v>
      </c>
      <c r="AU4043" s="1" t="s">
        <v>51</v>
      </c>
    </row>
    <row r="4044" spans="1:47" x14ac:dyDescent="0.25">
      <c r="A4044" s="1" t="s">
        <v>2493</v>
      </c>
      <c r="B4044">
        <v>3</v>
      </c>
      <c r="C4044" s="2">
        <v>43602.362488425926</v>
      </c>
      <c r="D4044" s="2">
        <v>43602.382800925923</v>
      </c>
      <c r="E4044">
        <v>39.711210000000001</v>
      </c>
      <c r="F4044">
        <v>-104.99890000000001</v>
      </c>
      <c r="G4044">
        <v>39.714100000000002</v>
      </c>
      <c r="H4044">
        <v>-105.00064</v>
      </c>
      <c r="I4044">
        <v>0.22</v>
      </c>
      <c r="J4044" s="1" t="s">
        <v>2494</v>
      </c>
      <c r="L4044" s="1" t="s">
        <v>494</v>
      </c>
      <c r="M4044" s="1" t="s">
        <v>47</v>
      </c>
      <c r="N4044" s="1" t="s">
        <v>131</v>
      </c>
      <c r="O4044" s="1" t="s">
        <v>131</v>
      </c>
      <c r="P4044" s="1" t="s">
        <v>198</v>
      </c>
      <c r="Q4044" s="1" t="s">
        <v>360</v>
      </c>
      <c r="R4044" s="1" t="s">
        <v>48</v>
      </c>
      <c r="S4044" s="1" t="s">
        <v>79</v>
      </c>
      <c r="T4044" s="1" t="s">
        <v>200</v>
      </c>
      <c r="U4044" s="2">
        <v>43602.370138888888</v>
      </c>
      <c r="V4044">
        <v>67</v>
      </c>
      <c r="W4044">
        <v>67</v>
      </c>
      <c r="X4044">
        <v>27</v>
      </c>
      <c r="Y4044">
        <v>23.86</v>
      </c>
      <c r="Z4044">
        <v>10</v>
      </c>
      <c r="AA4044" s="1" t="s">
        <v>72</v>
      </c>
      <c r="AB4044">
        <v>13</v>
      </c>
      <c r="AC4044">
        <v>0</v>
      </c>
      <c r="AD4044" s="1" t="s">
        <v>818</v>
      </c>
      <c r="AE4044" t="b">
        <v>0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s="1" t="s">
        <v>51</v>
      </c>
      <c r="AS4044" s="1" t="s">
        <v>51</v>
      </c>
      <c r="AT4044" s="1" t="s">
        <v>51</v>
      </c>
      <c r="AU4044" s="1" t="s">
        <v>51</v>
      </c>
    </row>
    <row r="4045" spans="1:47" x14ac:dyDescent="0.25">
      <c r="A4045" s="1" t="s">
        <v>9431</v>
      </c>
      <c r="B4045">
        <v>2</v>
      </c>
      <c r="C4045" s="2">
        <v>43602.362488425926</v>
      </c>
      <c r="D4045" s="2">
        <v>43602.382800925923</v>
      </c>
      <c r="E4045">
        <v>39.711210000000001</v>
      </c>
      <c r="F4045">
        <v>-104.99890000000001</v>
      </c>
      <c r="G4045">
        <v>39.714100000000002</v>
      </c>
      <c r="H4045">
        <v>-105.00064</v>
      </c>
      <c r="I4045">
        <v>0.22</v>
      </c>
      <c r="J4045" s="1" t="s">
        <v>2494</v>
      </c>
      <c r="L4045" s="1" t="s">
        <v>494</v>
      </c>
      <c r="M4045" s="1" t="s">
        <v>47</v>
      </c>
      <c r="N4045" s="1" t="s">
        <v>131</v>
      </c>
      <c r="O4045" s="1" t="s">
        <v>131</v>
      </c>
      <c r="P4045" s="1" t="s">
        <v>198</v>
      </c>
      <c r="Q4045" s="1" t="s">
        <v>360</v>
      </c>
      <c r="R4045" s="1" t="s">
        <v>48</v>
      </c>
      <c r="S4045" s="1" t="s">
        <v>79</v>
      </c>
      <c r="T4045" s="1" t="s">
        <v>200</v>
      </c>
      <c r="U4045" s="2">
        <v>43602.370138888888</v>
      </c>
      <c r="V4045">
        <v>67</v>
      </c>
      <c r="W4045">
        <v>67</v>
      </c>
      <c r="X4045">
        <v>27</v>
      </c>
      <c r="Y4045">
        <v>23.86</v>
      </c>
      <c r="Z4045">
        <v>10</v>
      </c>
      <c r="AA4045" s="1" t="s">
        <v>72</v>
      </c>
      <c r="AB4045">
        <v>13</v>
      </c>
      <c r="AC4045">
        <v>0</v>
      </c>
      <c r="AD4045" s="1" t="s">
        <v>818</v>
      </c>
      <c r="AE4045" t="b">
        <v>0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s="1" t="s">
        <v>51</v>
      </c>
      <c r="AS4045" s="1" t="s">
        <v>51</v>
      </c>
      <c r="AT4045" s="1" t="s">
        <v>51</v>
      </c>
      <c r="AU4045" s="1" t="s">
        <v>51</v>
      </c>
    </row>
    <row r="4046" spans="1:47" x14ac:dyDescent="0.25">
      <c r="A4046" s="1" t="s">
        <v>9432</v>
      </c>
      <c r="B4046">
        <v>2</v>
      </c>
      <c r="C4046" s="2">
        <v>43602.370300925926</v>
      </c>
      <c r="D4046" s="2">
        <v>43602.390717592592</v>
      </c>
      <c r="E4046">
        <v>39.614170000000001</v>
      </c>
      <c r="F4046">
        <v>-104.89623</v>
      </c>
      <c r="G4046">
        <v>39.606859999999998</v>
      </c>
      <c r="H4046">
        <v>-104.89201</v>
      </c>
      <c r="I4046">
        <v>0.55300000000000005</v>
      </c>
      <c r="J4046" s="1" t="s">
        <v>2700</v>
      </c>
      <c r="L4046" s="1" t="s">
        <v>565</v>
      </c>
      <c r="M4046" s="1" t="s">
        <v>47</v>
      </c>
      <c r="N4046" s="1" t="s">
        <v>127</v>
      </c>
      <c r="O4046" s="1" t="s">
        <v>201</v>
      </c>
      <c r="P4046" s="1" t="s">
        <v>198</v>
      </c>
      <c r="Q4046" s="1" t="s">
        <v>427</v>
      </c>
      <c r="R4046" s="1" t="s">
        <v>48</v>
      </c>
      <c r="S4046" s="1" t="s">
        <v>79</v>
      </c>
      <c r="T4046" s="1" t="s">
        <v>200</v>
      </c>
      <c r="U4046" s="2">
        <v>43602.370138888888</v>
      </c>
      <c r="V4046">
        <v>67</v>
      </c>
      <c r="W4046">
        <v>67</v>
      </c>
      <c r="X4046">
        <v>27</v>
      </c>
      <c r="Y4046">
        <v>23.86</v>
      </c>
      <c r="Z4046">
        <v>10</v>
      </c>
      <c r="AA4046" s="1" t="s">
        <v>72</v>
      </c>
      <c r="AB4046">
        <v>13</v>
      </c>
      <c r="AC4046">
        <v>0</v>
      </c>
      <c r="AD4046" s="1" t="s">
        <v>818</v>
      </c>
      <c r="AE4046" t="b">
        <v>0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s="1" t="s">
        <v>51</v>
      </c>
      <c r="AS4046" s="1" t="s">
        <v>51</v>
      </c>
      <c r="AT4046" s="1" t="s">
        <v>51</v>
      </c>
      <c r="AU4046" s="1" t="s">
        <v>51</v>
      </c>
    </row>
    <row r="4047" spans="1:47" x14ac:dyDescent="0.25">
      <c r="A4047" s="1" t="s">
        <v>5736</v>
      </c>
      <c r="B4047">
        <v>3</v>
      </c>
      <c r="C4047" s="2">
        <v>43602.495300925926</v>
      </c>
      <c r="D4047" s="2">
        <v>43602.515821759262</v>
      </c>
      <c r="E4047">
        <v>39.778410000000001</v>
      </c>
      <c r="F4047">
        <v>-104.91289</v>
      </c>
      <c r="G4047">
        <v>39.780209999999997</v>
      </c>
      <c r="H4047">
        <v>-104.93586000000001</v>
      </c>
      <c r="I4047">
        <v>1.226</v>
      </c>
      <c r="J4047" s="1" t="s">
        <v>486</v>
      </c>
      <c r="L4047" s="1" t="s">
        <v>137</v>
      </c>
      <c r="M4047" s="1" t="s">
        <v>47</v>
      </c>
      <c r="N4047" s="1" t="s">
        <v>131</v>
      </c>
      <c r="O4047" s="1" t="s">
        <v>131</v>
      </c>
      <c r="P4047" s="1" t="s">
        <v>198</v>
      </c>
      <c r="Q4047" s="1" t="s">
        <v>246</v>
      </c>
      <c r="R4047" s="1" t="s">
        <v>48</v>
      </c>
      <c r="S4047" s="1" t="s">
        <v>79</v>
      </c>
      <c r="T4047" s="1" t="s">
        <v>205</v>
      </c>
      <c r="U4047" s="2">
        <v>43602.489583333336</v>
      </c>
      <c r="V4047">
        <v>68</v>
      </c>
      <c r="W4047">
        <v>68</v>
      </c>
      <c r="X4047">
        <v>49</v>
      </c>
      <c r="Y4047">
        <v>24.02</v>
      </c>
      <c r="Z4047">
        <v>12</v>
      </c>
      <c r="AA4047" s="1" t="s">
        <v>58</v>
      </c>
      <c r="AB4047">
        <v>8</v>
      </c>
      <c r="AC4047">
        <v>0</v>
      </c>
      <c r="AD4047" s="1" t="s">
        <v>818</v>
      </c>
      <c r="AE4047" t="b">
        <v>0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s="1" t="s">
        <v>51</v>
      </c>
      <c r="AS4047" s="1" t="s">
        <v>51</v>
      </c>
      <c r="AT4047" s="1" t="s">
        <v>51</v>
      </c>
      <c r="AU4047" s="1" t="s">
        <v>51</v>
      </c>
    </row>
    <row r="4048" spans="1:47" x14ac:dyDescent="0.25">
      <c r="A4048" s="1" t="s">
        <v>9433</v>
      </c>
      <c r="B4048">
        <v>2</v>
      </c>
      <c r="C4048" s="2">
        <v>43602.498923611114</v>
      </c>
      <c r="D4048" s="2">
        <v>43602.519166666665</v>
      </c>
      <c r="E4048">
        <v>39.778480000000002</v>
      </c>
      <c r="F4048">
        <v>-104.90063000000001</v>
      </c>
      <c r="G4048">
        <v>39.77843</v>
      </c>
      <c r="H4048">
        <v>-104.90618000000001</v>
      </c>
      <c r="I4048">
        <v>0.29499999999999998</v>
      </c>
      <c r="J4048" s="1" t="s">
        <v>1246</v>
      </c>
      <c r="L4048" s="1" t="s">
        <v>137</v>
      </c>
      <c r="M4048" s="1" t="s">
        <v>47</v>
      </c>
      <c r="N4048" s="1" t="s">
        <v>131</v>
      </c>
      <c r="O4048" s="1" t="s">
        <v>131</v>
      </c>
      <c r="P4048" s="1" t="s">
        <v>198</v>
      </c>
      <c r="Q4048" s="1" t="s">
        <v>246</v>
      </c>
      <c r="R4048" s="1" t="s">
        <v>48</v>
      </c>
      <c r="S4048" s="1" t="s">
        <v>79</v>
      </c>
      <c r="T4048" s="1" t="s">
        <v>205</v>
      </c>
      <c r="U4048" s="2">
        <v>43602.489583333336</v>
      </c>
      <c r="V4048">
        <v>68</v>
      </c>
      <c r="W4048">
        <v>68</v>
      </c>
      <c r="X4048">
        <v>49</v>
      </c>
      <c r="Y4048">
        <v>24.02</v>
      </c>
      <c r="Z4048">
        <v>12</v>
      </c>
      <c r="AA4048" s="1" t="s">
        <v>58</v>
      </c>
      <c r="AB4048">
        <v>8</v>
      </c>
      <c r="AC4048">
        <v>0</v>
      </c>
      <c r="AD4048" s="1" t="s">
        <v>818</v>
      </c>
      <c r="AE4048" t="b">
        <v>0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s="1" t="s">
        <v>51</v>
      </c>
      <c r="AS4048" s="1" t="s">
        <v>51</v>
      </c>
      <c r="AT4048" s="1" t="s">
        <v>51</v>
      </c>
      <c r="AU4048" s="1" t="s">
        <v>51</v>
      </c>
    </row>
    <row r="4049" spans="1:47" x14ac:dyDescent="0.25">
      <c r="A4049" s="1" t="s">
        <v>2495</v>
      </c>
      <c r="B4049">
        <v>3</v>
      </c>
      <c r="C4049" s="2">
        <v>43602.442685185182</v>
      </c>
      <c r="D4049" s="2">
        <v>43602.463136574072</v>
      </c>
      <c r="E4049">
        <v>39.800145000000001</v>
      </c>
      <c r="F4049">
        <v>-104.98553200000001</v>
      </c>
      <c r="G4049">
        <v>39.797939999999997</v>
      </c>
      <c r="H4049">
        <v>-104.98667</v>
      </c>
      <c r="I4049">
        <v>0.16400000000000001</v>
      </c>
      <c r="J4049" s="1" t="s">
        <v>555</v>
      </c>
      <c r="L4049" s="1" t="s">
        <v>194</v>
      </c>
      <c r="M4049" s="1" t="s">
        <v>47</v>
      </c>
      <c r="N4049" s="1" t="s">
        <v>131</v>
      </c>
      <c r="O4049" s="1" t="s">
        <v>147</v>
      </c>
      <c r="P4049" s="1" t="s">
        <v>198</v>
      </c>
      <c r="Q4049" s="1" t="s">
        <v>246</v>
      </c>
      <c r="R4049" s="1" t="s">
        <v>48</v>
      </c>
      <c r="S4049" s="1" t="s">
        <v>79</v>
      </c>
      <c r="T4049" s="1" t="s">
        <v>205</v>
      </c>
      <c r="U4049" s="2">
        <v>43602.451388888891</v>
      </c>
      <c r="V4049">
        <v>66</v>
      </c>
      <c r="W4049">
        <v>66</v>
      </c>
      <c r="X4049">
        <v>56</v>
      </c>
      <c r="Y4049">
        <v>24.04</v>
      </c>
      <c r="Z4049">
        <v>10</v>
      </c>
      <c r="AA4049" s="1" t="s">
        <v>59</v>
      </c>
      <c r="AB4049">
        <v>7</v>
      </c>
      <c r="AC4049">
        <v>0</v>
      </c>
      <c r="AD4049" s="1" t="s">
        <v>818</v>
      </c>
      <c r="AE4049" t="b">
        <v>0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s="1" t="s">
        <v>51</v>
      </c>
      <c r="AS4049" s="1" t="s">
        <v>51</v>
      </c>
      <c r="AT4049" s="1" t="s">
        <v>51</v>
      </c>
      <c r="AU4049" s="1" t="s">
        <v>51</v>
      </c>
    </row>
    <row r="4050" spans="1:47" x14ac:dyDescent="0.25">
      <c r="A4050" s="1" t="s">
        <v>1368</v>
      </c>
      <c r="B4050">
        <v>3</v>
      </c>
      <c r="C4050" s="2">
        <v>43602.607835648145</v>
      </c>
      <c r="D4050" s="2">
        <v>43602.628425925926</v>
      </c>
      <c r="E4050">
        <v>39.959145999999997</v>
      </c>
      <c r="F4050">
        <v>-105.16927</v>
      </c>
      <c r="G4050">
        <v>39.958970000000001</v>
      </c>
      <c r="H4050">
        <v>-105.16880999999999</v>
      </c>
      <c r="I4050">
        <v>2.7E-2</v>
      </c>
      <c r="J4050" s="1" t="s">
        <v>731</v>
      </c>
      <c r="L4050" s="1" t="s">
        <v>143</v>
      </c>
      <c r="M4050" s="1" t="s">
        <v>47</v>
      </c>
      <c r="N4050" s="1" t="s">
        <v>114</v>
      </c>
      <c r="O4050" s="1" t="s">
        <v>255</v>
      </c>
      <c r="P4050" s="1" t="s">
        <v>198</v>
      </c>
      <c r="Q4050" s="1" t="s">
        <v>538</v>
      </c>
      <c r="R4050" s="1" t="s">
        <v>48</v>
      </c>
      <c r="S4050" s="1" t="s">
        <v>79</v>
      </c>
      <c r="T4050" s="1" t="s">
        <v>205</v>
      </c>
      <c r="U4050" s="2">
        <v>43602.607638888891</v>
      </c>
      <c r="V4050">
        <v>57</v>
      </c>
      <c r="W4050">
        <v>57</v>
      </c>
      <c r="X4050">
        <v>48</v>
      </c>
      <c r="Y4050">
        <v>23.99</v>
      </c>
      <c r="Z4050">
        <v>10</v>
      </c>
      <c r="AA4050" s="1" t="s">
        <v>57</v>
      </c>
      <c r="AB4050">
        <v>22</v>
      </c>
      <c r="AC4050">
        <v>0</v>
      </c>
      <c r="AD4050" s="1" t="s">
        <v>1209</v>
      </c>
      <c r="AE4050" t="b">
        <v>0</v>
      </c>
      <c r="AF4050" t="b">
        <v>0</v>
      </c>
      <c r="AG4050" t="b">
        <v>0</v>
      </c>
      <c r="AH4050" t="b">
        <v>0</v>
      </c>
      <c r="AI4050" t="b">
        <v>1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s="1" t="s">
        <v>51</v>
      </c>
      <c r="AS4050" s="1" t="s">
        <v>51</v>
      </c>
      <c r="AT4050" s="1" t="s">
        <v>51</v>
      </c>
      <c r="AU4050" s="1" t="s">
        <v>51</v>
      </c>
    </row>
    <row r="4051" spans="1:47" x14ac:dyDescent="0.25">
      <c r="A4051" s="1" t="s">
        <v>2496</v>
      </c>
      <c r="B4051">
        <v>3</v>
      </c>
      <c r="C4051" s="2">
        <v>43602.655185185184</v>
      </c>
      <c r="D4051" s="2">
        <v>43602.675636574073</v>
      </c>
      <c r="E4051">
        <v>39.802410000000002</v>
      </c>
      <c r="F4051">
        <v>-105.02003999999999</v>
      </c>
      <c r="G4051">
        <v>39.806660000000001</v>
      </c>
      <c r="H4051">
        <v>-105.01233000000001</v>
      </c>
      <c r="I4051">
        <v>0.504</v>
      </c>
      <c r="J4051" s="1" t="s">
        <v>476</v>
      </c>
      <c r="L4051" s="1" t="s">
        <v>122</v>
      </c>
      <c r="M4051" s="1" t="s">
        <v>47</v>
      </c>
      <c r="N4051" s="1" t="s">
        <v>131</v>
      </c>
      <c r="O4051" s="1" t="s">
        <v>147</v>
      </c>
      <c r="P4051" s="1" t="s">
        <v>198</v>
      </c>
      <c r="Q4051" s="1" t="s">
        <v>331</v>
      </c>
      <c r="R4051" s="1" t="s">
        <v>48</v>
      </c>
      <c r="S4051" s="1" t="s">
        <v>79</v>
      </c>
      <c r="T4051" s="1" t="s">
        <v>205</v>
      </c>
      <c r="U4051" s="2">
        <v>43602.659722222219</v>
      </c>
      <c r="V4051">
        <v>63</v>
      </c>
      <c r="W4051">
        <v>63</v>
      </c>
      <c r="X4051">
        <v>48</v>
      </c>
      <c r="Y4051">
        <v>24</v>
      </c>
      <c r="Z4051">
        <v>10</v>
      </c>
      <c r="AA4051" s="1" t="s">
        <v>58</v>
      </c>
      <c r="AB4051">
        <v>16</v>
      </c>
      <c r="AC4051">
        <v>0</v>
      </c>
      <c r="AD4051" s="1" t="s">
        <v>818</v>
      </c>
      <c r="AE4051" t="b">
        <v>0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s="1" t="s">
        <v>51</v>
      </c>
      <c r="AS4051" s="1" t="s">
        <v>51</v>
      </c>
      <c r="AT4051" s="1" t="s">
        <v>51</v>
      </c>
      <c r="AU4051" s="1" t="s">
        <v>51</v>
      </c>
    </row>
    <row r="4052" spans="1:47" x14ac:dyDescent="0.25">
      <c r="A4052" s="1" t="s">
        <v>9434</v>
      </c>
      <c r="B4052">
        <v>2</v>
      </c>
      <c r="C4052" s="2">
        <v>43602.734884259262</v>
      </c>
      <c r="D4052" s="2">
        <v>43602.75545138889</v>
      </c>
      <c r="E4052">
        <v>39.66075</v>
      </c>
      <c r="F4052">
        <v>-104.83926</v>
      </c>
      <c r="G4052">
        <v>39.6556</v>
      </c>
      <c r="H4052">
        <v>-104.85174000000001</v>
      </c>
      <c r="I4052">
        <v>0.753</v>
      </c>
      <c r="J4052" s="1" t="s">
        <v>9059</v>
      </c>
      <c r="L4052" s="1" t="s">
        <v>403</v>
      </c>
      <c r="M4052" s="1" t="s">
        <v>47</v>
      </c>
      <c r="N4052" s="1" t="s">
        <v>170</v>
      </c>
      <c r="O4052" s="1" t="s">
        <v>201</v>
      </c>
      <c r="P4052" s="1" t="s">
        <v>198</v>
      </c>
      <c r="Q4052" s="1" t="s">
        <v>202</v>
      </c>
      <c r="R4052" s="1" t="s">
        <v>48</v>
      </c>
      <c r="S4052" s="1" t="s">
        <v>79</v>
      </c>
      <c r="T4052" s="1" t="s">
        <v>203</v>
      </c>
      <c r="U4052" s="2">
        <v>43602.748611111114</v>
      </c>
      <c r="V4052">
        <v>53</v>
      </c>
      <c r="W4052">
        <v>53</v>
      </c>
      <c r="X4052">
        <v>65</v>
      </c>
      <c r="Y4052">
        <v>24.05</v>
      </c>
      <c r="Z4052">
        <v>10</v>
      </c>
      <c r="AA4052" s="1" t="s">
        <v>61</v>
      </c>
      <c r="AB4052">
        <v>22</v>
      </c>
      <c r="AC4052">
        <v>0</v>
      </c>
      <c r="AD4052" s="1" t="s">
        <v>1207</v>
      </c>
      <c r="AE4052" t="b">
        <v>0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s="1" t="s">
        <v>51</v>
      </c>
      <c r="AS4052" s="1" t="s">
        <v>51</v>
      </c>
      <c r="AT4052" s="1" t="s">
        <v>51</v>
      </c>
      <c r="AU4052" s="1" t="s">
        <v>51</v>
      </c>
    </row>
    <row r="4053" spans="1:47" x14ac:dyDescent="0.25">
      <c r="A4053" s="1" t="s">
        <v>5607</v>
      </c>
      <c r="B4053">
        <v>3</v>
      </c>
      <c r="C4053" s="2">
        <v>43602.824456018519</v>
      </c>
      <c r="D4053" s="2">
        <v>43602.845069444447</v>
      </c>
      <c r="E4053">
        <v>39.78313</v>
      </c>
      <c r="F4053">
        <v>-105.00687000000001</v>
      </c>
      <c r="G4053">
        <v>39.78313</v>
      </c>
      <c r="H4053">
        <v>-105.006593</v>
      </c>
      <c r="I4053">
        <v>1.4999999999999999E-2</v>
      </c>
      <c r="J4053" s="1" t="s">
        <v>351</v>
      </c>
      <c r="L4053" s="1" t="s">
        <v>133</v>
      </c>
      <c r="M4053" s="1" t="s">
        <v>47</v>
      </c>
      <c r="N4053" s="1" t="s">
        <v>131</v>
      </c>
      <c r="O4053" s="1" t="s">
        <v>131</v>
      </c>
      <c r="P4053" s="1" t="s">
        <v>198</v>
      </c>
      <c r="Q4053" s="1" t="s">
        <v>352</v>
      </c>
      <c r="R4053" s="1" t="s">
        <v>48</v>
      </c>
      <c r="S4053" s="1" t="s">
        <v>79</v>
      </c>
      <c r="T4053" s="1" t="s">
        <v>205</v>
      </c>
      <c r="U4053" s="2">
        <v>43602.824305555558</v>
      </c>
      <c r="V4053">
        <v>48</v>
      </c>
      <c r="W4053">
        <v>45</v>
      </c>
      <c r="X4053">
        <v>87</v>
      </c>
      <c r="Y4053">
        <v>24.12</v>
      </c>
      <c r="Z4053">
        <v>30</v>
      </c>
      <c r="AA4053" s="1" t="s">
        <v>60</v>
      </c>
      <c r="AB4053">
        <v>7</v>
      </c>
      <c r="AC4053">
        <v>0</v>
      </c>
      <c r="AD4053" s="1" t="s">
        <v>1245</v>
      </c>
      <c r="AE4053" t="b">
        <v>0</v>
      </c>
      <c r="AF4053" t="b">
        <v>0</v>
      </c>
      <c r="AG4053" t="b">
        <v>0</v>
      </c>
      <c r="AH4053" t="b">
        <v>1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s="1" t="s">
        <v>51</v>
      </c>
      <c r="AS4053" s="1" t="s">
        <v>51</v>
      </c>
      <c r="AT4053" s="1" t="s">
        <v>51</v>
      </c>
      <c r="AU4053" s="1" t="s">
        <v>51</v>
      </c>
    </row>
    <row r="4054" spans="1:47" x14ac:dyDescent="0.25">
      <c r="A4054" s="1" t="s">
        <v>1590</v>
      </c>
      <c r="B4054">
        <v>3</v>
      </c>
      <c r="C4054" s="2">
        <v>43602.951006944444</v>
      </c>
      <c r="D4054" s="2">
        <v>43602.97148148148</v>
      </c>
      <c r="E4054">
        <v>39.712048000000003</v>
      </c>
      <c r="F4054">
        <v>-104.999689</v>
      </c>
      <c r="G4054">
        <v>39.711370000000002</v>
      </c>
      <c r="H4054">
        <v>-104.99929</v>
      </c>
      <c r="I4054">
        <v>5.0999999999999997E-2</v>
      </c>
      <c r="J4054" s="1" t="s">
        <v>485</v>
      </c>
      <c r="L4054" s="1" t="s">
        <v>195</v>
      </c>
      <c r="M4054" s="1" t="s">
        <v>47</v>
      </c>
      <c r="N4054" s="1" t="s">
        <v>131</v>
      </c>
      <c r="O4054" s="1" t="s">
        <v>131</v>
      </c>
      <c r="P4054" s="1" t="s">
        <v>198</v>
      </c>
      <c r="Q4054" s="1" t="s">
        <v>360</v>
      </c>
      <c r="R4054" s="1" t="s">
        <v>48</v>
      </c>
      <c r="S4054" s="1" t="s">
        <v>79</v>
      </c>
      <c r="T4054" s="1" t="s">
        <v>200</v>
      </c>
      <c r="U4054" s="2">
        <v>43602.953472222223</v>
      </c>
      <c r="V4054">
        <v>44</v>
      </c>
      <c r="W4054">
        <v>39</v>
      </c>
      <c r="X4054">
        <v>82</v>
      </c>
      <c r="Y4054">
        <v>23.97</v>
      </c>
      <c r="Z4054">
        <v>10</v>
      </c>
      <c r="AA4054" s="1" t="s">
        <v>66</v>
      </c>
      <c r="AB4054">
        <v>10</v>
      </c>
      <c r="AC4054">
        <v>0</v>
      </c>
      <c r="AD4054" s="1" t="s">
        <v>1067</v>
      </c>
      <c r="AE4054" t="b">
        <v>0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s="1" t="s">
        <v>53</v>
      </c>
      <c r="AS4054" s="1" t="s">
        <v>53</v>
      </c>
      <c r="AT4054" s="1" t="s">
        <v>53</v>
      </c>
      <c r="AU4054" s="1" t="s">
        <v>53</v>
      </c>
    </row>
    <row r="4055" spans="1:47" x14ac:dyDescent="0.25">
      <c r="A4055" s="1" t="s">
        <v>2497</v>
      </c>
      <c r="B4055">
        <v>3</v>
      </c>
      <c r="C4055" s="2">
        <v>43603.342673611114</v>
      </c>
      <c r="D4055" s="2">
        <v>43603.36309027778</v>
      </c>
      <c r="E4055">
        <v>39.839370000000002</v>
      </c>
      <c r="F4055">
        <v>-105.03492900000001</v>
      </c>
      <c r="G4055">
        <v>39.842188999999998</v>
      </c>
      <c r="H4055">
        <v>-105.039418</v>
      </c>
      <c r="I4055">
        <v>0.308</v>
      </c>
      <c r="J4055" s="1" t="s">
        <v>571</v>
      </c>
      <c r="L4055" s="1" t="s">
        <v>2498</v>
      </c>
      <c r="M4055" s="1" t="s">
        <v>47</v>
      </c>
      <c r="N4055" s="1" t="s">
        <v>80</v>
      </c>
      <c r="O4055" s="1" t="s">
        <v>147</v>
      </c>
      <c r="P4055" s="1" t="s">
        <v>198</v>
      </c>
      <c r="Q4055" s="1" t="s">
        <v>548</v>
      </c>
      <c r="R4055" s="1" t="s">
        <v>48</v>
      </c>
      <c r="S4055" s="1" t="s">
        <v>79</v>
      </c>
      <c r="T4055" s="1" t="s">
        <v>205</v>
      </c>
      <c r="U4055" s="2">
        <v>43603.323611111111</v>
      </c>
      <c r="V4055">
        <v>50</v>
      </c>
      <c r="W4055">
        <v>50</v>
      </c>
      <c r="X4055">
        <v>54</v>
      </c>
      <c r="Y4055">
        <v>24.15</v>
      </c>
      <c r="Z4055">
        <v>10</v>
      </c>
      <c r="AA4055" s="1" t="s">
        <v>8942</v>
      </c>
      <c r="AB4055">
        <v>0</v>
      </c>
      <c r="AC4055">
        <v>0</v>
      </c>
      <c r="AD4055" s="1" t="s">
        <v>818</v>
      </c>
      <c r="AE4055" t="b">
        <v>0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s="1" t="s">
        <v>51</v>
      </c>
      <c r="AS4055" s="1" t="s">
        <v>51</v>
      </c>
      <c r="AT4055" s="1" t="s">
        <v>51</v>
      </c>
      <c r="AU4055" s="1" t="s">
        <v>51</v>
      </c>
    </row>
    <row r="4056" spans="1:47" x14ac:dyDescent="0.25">
      <c r="A4056" s="1" t="s">
        <v>2499</v>
      </c>
      <c r="B4056">
        <v>3</v>
      </c>
      <c r="C4056" s="2">
        <v>43603.357789351852</v>
      </c>
      <c r="D4056" s="2">
        <v>43603.378379629627</v>
      </c>
      <c r="E4056">
        <v>39.778530000000003</v>
      </c>
      <c r="F4056">
        <v>-104.89713999999999</v>
      </c>
      <c r="G4056">
        <v>39.777355</v>
      </c>
      <c r="H4056">
        <v>-104.89394900000001</v>
      </c>
      <c r="I4056">
        <v>0.188</v>
      </c>
      <c r="J4056" s="1" t="s">
        <v>819</v>
      </c>
      <c r="L4056" s="1" t="s">
        <v>137</v>
      </c>
      <c r="M4056" s="1" t="s">
        <v>47</v>
      </c>
      <c r="N4056" s="1" t="s">
        <v>131</v>
      </c>
      <c r="O4056" s="1" t="s">
        <v>131</v>
      </c>
      <c r="P4056" s="1" t="s">
        <v>198</v>
      </c>
      <c r="Q4056" s="1" t="s">
        <v>246</v>
      </c>
      <c r="R4056" s="1" t="s">
        <v>48</v>
      </c>
      <c r="S4056" s="1" t="s">
        <v>79</v>
      </c>
      <c r="T4056" s="1" t="s">
        <v>205</v>
      </c>
      <c r="U4056" s="2">
        <v>43603.365972222222</v>
      </c>
      <c r="V4056">
        <v>54</v>
      </c>
      <c r="W4056">
        <v>54</v>
      </c>
      <c r="X4056">
        <v>38</v>
      </c>
      <c r="Y4056">
        <v>24.15</v>
      </c>
      <c r="Z4056">
        <v>10</v>
      </c>
      <c r="AA4056" s="1" t="s">
        <v>58</v>
      </c>
      <c r="AB4056">
        <v>9</v>
      </c>
      <c r="AC4056">
        <v>0</v>
      </c>
      <c r="AD4056" s="1" t="s">
        <v>818</v>
      </c>
      <c r="AE4056" t="b">
        <v>0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s="1" t="s">
        <v>51</v>
      </c>
      <c r="AS4056" s="1" t="s">
        <v>51</v>
      </c>
      <c r="AT4056" s="1" t="s">
        <v>51</v>
      </c>
      <c r="AU4056" s="1" t="s">
        <v>51</v>
      </c>
    </row>
    <row r="4057" spans="1:47" x14ac:dyDescent="0.25">
      <c r="A4057" s="1" t="s">
        <v>2959</v>
      </c>
      <c r="B4057">
        <v>3</v>
      </c>
      <c r="C4057" s="2">
        <v>43603.410393518519</v>
      </c>
      <c r="D4057" s="2">
        <v>43603.431180555555</v>
      </c>
      <c r="E4057">
        <v>40.386397000000002</v>
      </c>
      <c r="F4057">
        <v>-104.99325</v>
      </c>
      <c r="G4057">
        <v>40.393188000000002</v>
      </c>
      <c r="H4057">
        <v>-104.99319</v>
      </c>
      <c r="I4057">
        <v>0.46899999999999997</v>
      </c>
      <c r="J4057" s="1" t="s">
        <v>444</v>
      </c>
      <c r="L4057" s="1" t="s">
        <v>194</v>
      </c>
      <c r="M4057" s="1" t="s">
        <v>47</v>
      </c>
      <c r="N4057" s="1" t="s">
        <v>303</v>
      </c>
      <c r="O4057" s="1" t="s">
        <v>228</v>
      </c>
      <c r="P4057" s="1" t="s">
        <v>198</v>
      </c>
      <c r="Q4057" s="1" t="s">
        <v>304</v>
      </c>
      <c r="R4057" s="1" t="s">
        <v>48</v>
      </c>
      <c r="S4057" s="1" t="s">
        <v>79</v>
      </c>
      <c r="T4057" s="1" t="s">
        <v>230</v>
      </c>
      <c r="U4057" s="2">
        <v>43603.413888888892</v>
      </c>
      <c r="V4057">
        <v>51</v>
      </c>
      <c r="W4057">
        <v>51</v>
      </c>
      <c r="X4057">
        <v>68</v>
      </c>
      <c r="Y4057">
        <v>24.76</v>
      </c>
      <c r="Z4057">
        <v>10</v>
      </c>
      <c r="AA4057" s="1" t="s">
        <v>71</v>
      </c>
      <c r="AB4057">
        <v>3</v>
      </c>
      <c r="AC4057">
        <v>0</v>
      </c>
      <c r="AD4057" s="1" t="s">
        <v>965</v>
      </c>
      <c r="AE4057" t="b">
        <v>0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s="1" t="s">
        <v>51</v>
      </c>
      <c r="AS4057" s="1" t="s">
        <v>51</v>
      </c>
      <c r="AT4057" s="1" t="s">
        <v>51</v>
      </c>
      <c r="AU4057" s="1" t="s">
        <v>51</v>
      </c>
    </row>
    <row r="4058" spans="1:47" x14ac:dyDescent="0.25">
      <c r="A4058" s="1" t="s">
        <v>2500</v>
      </c>
      <c r="B4058">
        <v>3</v>
      </c>
      <c r="C4058" s="2">
        <v>43603.442673611113</v>
      </c>
      <c r="D4058" s="2">
        <v>43603.463148148148</v>
      </c>
      <c r="E4058">
        <v>39.900221000000002</v>
      </c>
      <c r="F4058">
        <v>-104.988178</v>
      </c>
      <c r="G4058">
        <v>39.897492</v>
      </c>
      <c r="H4058">
        <v>-104.987711</v>
      </c>
      <c r="I4058">
        <v>0.19</v>
      </c>
      <c r="J4058" s="1" t="s">
        <v>441</v>
      </c>
      <c r="L4058" s="1" t="s">
        <v>195</v>
      </c>
      <c r="M4058" s="1" t="s">
        <v>47</v>
      </c>
      <c r="N4058" s="1" t="s">
        <v>131</v>
      </c>
      <c r="O4058" s="1" t="s">
        <v>147</v>
      </c>
      <c r="P4058" s="1" t="s">
        <v>198</v>
      </c>
      <c r="Q4058" s="1" t="s">
        <v>439</v>
      </c>
      <c r="R4058" s="1" t="s">
        <v>48</v>
      </c>
      <c r="S4058" s="1" t="s">
        <v>79</v>
      </c>
      <c r="T4058" s="1" t="s">
        <v>205</v>
      </c>
      <c r="U4058" s="2">
        <v>43603.447916666664</v>
      </c>
      <c r="V4058">
        <v>55</v>
      </c>
      <c r="W4058">
        <v>55</v>
      </c>
      <c r="X4058">
        <v>38</v>
      </c>
      <c r="Y4058">
        <v>24.16</v>
      </c>
      <c r="Z4058">
        <v>10</v>
      </c>
      <c r="AA4058" s="1" t="s">
        <v>65</v>
      </c>
      <c r="AB4058">
        <v>9</v>
      </c>
      <c r="AC4058">
        <v>0</v>
      </c>
      <c r="AD4058" s="1" t="s">
        <v>818</v>
      </c>
      <c r="AE4058" t="b">
        <v>0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s="1" t="s">
        <v>51</v>
      </c>
      <c r="AS4058" s="1" t="s">
        <v>51</v>
      </c>
      <c r="AT4058" s="1" t="s">
        <v>51</v>
      </c>
      <c r="AU4058" s="1" t="s">
        <v>51</v>
      </c>
    </row>
    <row r="4059" spans="1:47" x14ac:dyDescent="0.25">
      <c r="A4059" s="1" t="s">
        <v>2960</v>
      </c>
      <c r="B4059">
        <v>3</v>
      </c>
      <c r="C4059" s="2">
        <v>43603.509340277778</v>
      </c>
      <c r="D4059" s="2">
        <v>43603.529756944445</v>
      </c>
      <c r="E4059">
        <v>39.289594999999998</v>
      </c>
      <c r="F4059">
        <v>-104.89533900000001</v>
      </c>
      <c r="G4059">
        <v>39.318215000000002</v>
      </c>
      <c r="H4059">
        <v>-104.883279</v>
      </c>
      <c r="I4059">
        <v>2.08</v>
      </c>
      <c r="J4059" s="1" t="s">
        <v>398</v>
      </c>
      <c r="L4059" s="1" t="s">
        <v>194</v>
      </c>
      <c r="M4059" s="1" t="s">
        <v>47</v>
      </c>
      <c r="N4059" s="1" t="s">
        <v>191</v>
      </c>
      <c r="O4059" s="1" t="s">
        <v>121</v>
      </c>
      <c r="P4059" s="1" t="s">
        <v>198</v>
      </c>
      <c r="Q4059" s="1" t="s">
        <v>333</v>
      </c>
      <c r="R4059" s="1" t="s">
        <v>48</v>
      </c>
      <c r="S4059" s="1" t="s">
        <v>79</v>
      </c>
      <c r="T4059" s="1" t="s">
        <v>223</v>
      </c>
      <c r="U4059" s="2">
        <v>43603.508333333331</v>
      </c>
      <c r="V4059">
        <v>46</v>
      </c>
      <c r="W4059">
        <v>41</v>
      </c>
      <c r="X4059">
        <v>43</v>
      </c>
      <c r="Y4059">
        <v>22.93</v>
      </c>
      <c r="Z4059">
        <v>10</v>
      </c>
      <c r="AA4059" s="1" t="s">
        <v>61</v>
      </c>
      <c r="AB4059">
        <v>13</v>
      </c>
      <c r="AC4059">
        <v>0</v>
      </c>
      <c r="AD4059" s="1" t="s">
        <v>965</v>
      </c>
      <c r="AE4059" t="b">
        <v>0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s="1" t="s">
        <v>51</v>
      </c>
      <c r="AS4059" s="1" t="s">
        <v>51</v>
      </c>
      <c r="AT4059" s="1" t="s">
        <v>51</v>
      </c>
      <c r="AU4059" s="1" t="s">
        <v>51</v>
      </c>
    </row>
    <row r="4060" spans="1:47" x14ac:dyDescent="0.25">
      <c r="A4060" s="1" t="s">
        <v>2961</v>
      </c>
      <c r="B4060">
        <v>3</v>
      </c>
      <c r="C4060" s="2">
        <v>43603.509340277778</v>
      </c>
      <c r="D4060" s="2">
        <v>43603.529791666668</v>
      </c>
      <c r="E4060">
        <v>39.946449000000001</v>
      </c>
      <c r="F4060">
        <v>-104.98804</v>
      </c>
      <c r="G4060">
        <v>39.939390000000003</v>
      </c>
      <c r="H4060">
        <v>-104.98796</v>
      </c>
      <c r="I4060">
        <v>0.48799999999999999</v>
      </c>
      <c r="J4060" s="1" t="s">
        <v>461</v>
      </c>
      <c r="L4060" s="1" t="s">
        <v>172</v>
      </c>
      <c r="M4060" s="1" t="s">
        <v>47</v>
      </c>
      <c r="N4060" s="1" t="s">
        <v>244</v>
      </c>
      <c r="O4060" s="1" t="s">
        <v>147</v>
      </c>
      <c r="P4060" s="1" t="s">
        <v>198</v>
      </c>
      <c r="Q4060" s="1" t="s">
        <v>271</v>
      </c>
      <c r="R4060" s="1" t="s">
        <v>48</v>
      </c>
      <c r="S4060" s="1" t="s">
        <v>79</v>
      </c>
      <c r="T4060" s="1" t="s">
        <v>272</v>
      </c>
      <c r="U4060" s="2">
        <v>43603.512499999997</v>
      </c>
      <c r="V4060">
        <v>57</v>
      </c>
      <c r="W4060">
        <v>57</v>
      </c>
      <c r="X4060">
        <v>37</v>
      </c>
      <c r="Y4060">
        <v>24.67</v>
      </c>
      <c r="Z4060">
        <v>10</v>
      </c>
      <c r="AA4060" s="1" t="s">
        <v>58</v>
      </c>
      <c r="AB4060">
        <v>6</v>
      </c>
      <c r="AC4060">
        <v>0</v>
      </c>
      <c r="AD4060" s="1" t="s">
        <v>965</v>
      </c>
      <c r="AE4060" t="b">
        <v>0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s="1" t="s">
        <v>51</v>
      </c>
      <c r="AS4060" s="1" t="s">
        <v>51</v>
      </c>
      <c r="AT4060" s="1" t="s">
        <v>51</v>
      </c>
      <c r="AU4060" s="1" t="s">
        <v>51</v>
      </c>
    </row>
    <row r="4061" spans="1:47" x14ac:dyDescent="0.25">
      <c r="A4061" s="1" t="s">
        <v>2501</v>
      </c>
      <c r="B4061">
        <v>3</v>
      </c>
      <c r="C4061" s="2">
        <v>43603.513506944444</v>
      </c>
      <c r="D4061" s="2">
        <v>43603.533958333333</v>
      </c>
      <c r="E4061">
        <v>39.900221000000002</v>
      </c>
      <c r="F4061">
        <v>-104.988178</v>
      </c>
      <c r="G4061">
        <v>39.897492</v>
      </c>
      <c r="H4061">
        <v>-104.987711</v>
      </c>
      <c r="I4061">
        <v>0.19</v>
      </c>
      <c r="J4061" s="1" t="s">
        <v>441</v>
      </c>
      <c r="L4061" s="1" t="s">
        <v>195</v>
      </c>
      <c r="M4061" s="1" t="s">
        <v>47</v>
      </c>
      <c r="N4061" s="1" t="s">
        <v>131</v>
      </c>
      <c r="O4061" s="1" t="s">
        <v>147</v>
      </c>
      <c r="P4061" s="1" t="s">
        <v>198</v>
      </c>
      <c r="Q4061" s="1" t="s">
        <v>439</v>
      </c>
      <c r="R4061" s="1" t="s">
        <v>48</v>
      </c>
      <c r="S4061" s="1" t="s">
        <v>79</v>
      </c>
      <c r="T4061" s="1" t="s">
        <v>205</v>
      </c>
      <c r="U4061" s="2">
        <v>43603.534722222219</v>
      </c>
      <c r="V4061">
        <v>55</v>
      </c>
      <c r="W4061">
        <v>55</v>
      </c>
      <c r="X4061">
        <v>36</v>
      </c>
      <c r="Y4061">
        <v>24.17</v>
      </c>
      <c r="Z4061">
        <v>10</v>
      </c>
      <c r="AA4061" s="1" t="s">
        <v>60</v>
      </c>
      <c r="AB4061">
        <v>12</v>
      </c>
      <c r="AC4061">
        <v>0</v>
      </c>
      <c r="AD4061" s="1" t="s">
        <v>818</v>
      </c>
      <c r="AE4061" t="b">
        <v>0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s="1" t="s">
        <v>51</v>
      </c>
      <c r="AS4061" s="1" t="s">
        <v>51</v>
      </c>
      <c r="AT4061" s="1" t="s">
        <v>51</v>
      </c>
      <c r="AU4061" s="1" t="s">
        <v>51</v>
      </c>
    </row>
    <row r="4062" spans="1:47" x14ac:dyDescent="0.25">
      <c r="A4062" s="1" t="s">
        <v>3691</v>
      </c>
      <c r="B4062">
        <v>3</v>
      </c>
      <c r="C4062" s="2">
        <v>43603.510405092595</v>
      </c>
      <c r="D4062" s="2">
        <v>43603.531192129631</v>
      </c>
      <c r="E4062">
        <v>40.605348999999997</v>
      </c>
      <c r="F4062">
        <v>-105.00158</v>
      </c>
      <c r="G4062">
        <v>40.593181999999999</v>
      </c>
      <c r="H4062">
        <v>-105.00145999999999</v>
      </c>
      <c r="I4062">
        <v>0.84099999999999997</v>
      </c>
      <c r="J4062" s="1" t="s">
        <v>651</v>
      </c>
      <c r="L4062" s="1" t="s">
        <v>195</v>
      </c>
      <c r="M4062" s="1" t="s">
        <v>47</v>
      </c>
      <c r="N4062" s="1" t="s">
        <v>227</v>
      </c>
      <c r="O4062" s="1" t="s">
        <v>228</v>
      </c>
      <c r="P4062" s="1" t="s">
        <v>198</v>
      </c>
      <c r="Q4062" s="1" t="s">
        <v>321</v>
      </c>
      <c r="R4062" s="1" t="s">
        <v>48</v>
      </c>
      <c r="S4062" s="1" t="s">
        <v>79</v>
      </c>
      <c r="T4062" s="1" t="s">
        <v>230</v>
      </c>
      <c r="U4062" s="2">
        <v>43603.49722222222</v>
      </c>
      <c r="V4062">
        <v>59</v>
      </c>
      <c r="W4062">
        <v>59</v>
      </c>
      <c r="X4062">
        <v>36</v>
      </c>
      <c r="Y4062">
        <v>24.75</v>
      </c>
      <c r="Z4062">
        <v>10</v>
      </c>
      <c r="AA4062" s="1" t="s">
        <v>65</v>
      </c>
      <c r="AB4062">
        <v>6</v>
      </c>
      <c r="AC4062">
        <v>0</v>
      </c>
      <c r="AD4062" s="1" t="s">
        <v>50</v>
      </c>
      <c r="AE4062" t="b">
        <v>0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s="1" t="s">
        <v>51</v>
      </c>
      <c r="AS4062" s="1" t="s">
        <v>51</v>
      </c>
      <c r="AT4062" s="1" t="s">
        <v>51</v>
      </c>
      <c r="AU4062" s="1" t="s">
        <v>51</v>
      </c>
    </row>
    <row r="4063" spans="1:47" x14ac:dyDescent="0.25">
      <c r="A4063" s="1" t="s">
        <v>2962</v>
      </c>
      <c r="B4063">
        <v>3</v>
      </c>
      <c r="C4063" s="2">
        <v>43603.518738425926</v>
      </c>
      <c r="D4063" s="2">
        <v>43603.539537037039</v>
      </c>
      <c r="E4063">
        <v>39.183886000000001</v>
      </c>
      <c r="F4063">
        <v>-104.85037</v>
      </c>
      <c r="G4063">
        <v>39.162429000000003</v>
      </c>
      <c r="H4063">
        <v>-104.85434600000001</v>
      </c>
      <c r="I4063">
        <v>1.498</v>
      </c>
      <c r="J4063" s="1" t="s">
        <v>401</v>
      </c>
      <c r="L4063" s="1" t="s">
        <v>195</v>
      </c>
      <c r="M4063" s="1" t="s">
        <v>47</v>
      </c>
      <c r="N4063" s="1" t="s">
        <v>86</v>
      </c>
      <c r="O4063" s="1" t="s">
        <v>121</v>
      </c>
      <c r="P4063" s="1" t="s">
        <v>198</v>
      </c>
      <c r="Q4063" s="1" t="s">
        <v>222</v>
      </c>
      <c r="R4063" s="1" t="s">
        <v>48</v>
      </c>
      <c r="S4063" s="1" t="s">
        <v>79</v>
      </c>
      <c r="T4063" s="1" t="s">
        <v>223</v>
      </c>
      <c r="U4063" s="2">
        <v>43603.520833333336</v>
      </c>
      <c r="V4063">
        <v>45</v>
      </c>
      <c r="W4063">
        <v>39</v>
      </c>
      <c r="X4063">
        <v>49</v>
      </c>
      <c r="Y4063">
        <v>22.94</v>
      </c>
      <c r="Z4063">
        <v>10</v>
      </c>
      <c r="AA4063" s="1" t="s">
        <v>59</v>
      </c>
      <c r="AB4063">
        <v>12</v>
      </c>
      <c r="AC4063">
        <v>0</v>
      </c>
      <c r="AD4063" s="1" t="s">
        <v>965</v>
      </c>
      <c r="AE4063" t="b">
        <v>0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s="1" t="s">
        <v>51</v>
      </c>
      <c r="AS4063" s="1" t="s">
        <v>51</v>
      </c>
      <c r="AT4063" s="1" t="s">
        <v>51</v>
      </c>
      <c r="AU4063" s="1" t="s">
        <v>51</v>
      </c>
    </row>
    <row r="4064" spans="1:47" x14ac:dyDescent="0.25">
      <c r="A4064" s="1" t="s">
        <v>2339</v>
      </c>
      <c r="B4064">
        <v>3</v>
      </c>
      <c r="C4064" s="2">
        <v>43603.555173611108</v>
      </c>
      <c r="D4064" s="2">
        <v>43603.575648148151</v>
      </c>
      <c r="E4064">
        <v>39.825524999999999</v>
      </c>
      <c r="F4064">
        <v>-104.98286</v>
      </c>
      <c r="G4064">
        <v>39.830770000000001</v>
      </c>
      <c r="H4064">
        <v>-104.98251999999999</v>
      </c>
      <c r="I4064">
        <v>0.36299999999999999</v>
      </c>
      <c r="J4064" s="1" t="s">
        <v>732</v>
      </c>
      <c r="L4064" s="1" t="s">
        <v>194</v>
      </c>
      <c r="M4064" s="1" t="s">
        <v>47</v>
      </c>
      <c r="N4064" s="1" t="s">
        <v>131</v>
      </c>
      <c r="O4064" s="1" t="s">
        <v>147</v>
      </c>
      <c r="P4064" s="1" t="s">
        <v>198</v>
      </c>
      <c r="Q4064" s="1" t="s">
        <v>204</v>
      </c>
      <c r="R4064" s="1" t="s">
        <v>48</v>
      </c>
      <c r="S4064" s="1" t="s">
        <v>79</v>
      </c>
      <c r="T4064" s="1" t="s">
        <v>205</v>
      </c>
      <c r="U4064" s="2">
        <v>43603.534722222219</v>
      </c>
      <c r="V4064">
        <v>55</v>
      </c>
      <c r="W4064">
        <v>55</v>
      </c>
      <c r="X4064">
        <v>36</v>
      </c>
      <c r="Y4064">
        <v>24.17</v>
      </c>
      <c r="Z4064">
        <v>10</v>
      </c>
      <c r="AA4064" s="1" t="s">
        <v>60</v>
      </c>
      <c r="AB4064">
        <v>12</v>
      </c>
      <c r="AC4064">
        <v>0</v>
      </c>
      <c r="AD4064" s="1" t="s">
        <v>818</v>
      </c>
      <c r="AE4064" t="b">
        <v>0</v>
      </c>
      <c r="AF4064" t="b">
        <v>0</v>
      </c>
      <c r="AG4064" t="b">
        <v>0</v>
      </c>
      <c r="AH4064" t="b">
        <v>0</v>
      </c>
      <c r="AI4064" t="b">
        <v>1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s="1" t="s">
        <v>51</v>
      </c>
      <c r="AS4064" s="1" t="s">
        <v>51</v>
      </c>
      <c r="AT4064" s="1" t="s">
        <v>51</v>
      </c>
      <c r="AU4064" s="1" t="s">
        <v>51</v>
      </c>
    </row>
    <row r="4065" spans="1:47" x14ac:dyDescent="0.25">
      <c r="A4065" s="1" t="s">
        <v>2502</v>
      </c>
      <c r="B4065">
        <v>3</v>
      </c>
      <c r="C4065" s="2">
        <v>43603.566134259258</v>
      </c>
      <c r="D4065" s="2">
        <v>43603.586736111109</v>
      </c>
      <c r="E4065">
        <v>39.630034999999999</v>
      </c>
      <c r="F4065">
        <v>-104.905278</v>
      </c>
      <c r="G4065">
        <v>39.628911000000002</v>
      </c>
      <c r="H4065">
        <v>-104.904681</v>
      </c>
      <c r="I4065">
        <v>8.4000000000000005E-2</v>
      </c>
      <c r="J4065" s="1" t="s">
        <v>220</v>
      </c>
      <c r="L4065" s="1" t="s">
        <v>195</v>
      </c>
      <c r="M4065" s="1" t="s">
        <v>47</v>
      </c>
      <c r="N4065" s="1" t="s">
        <v>131</v>
      </c>
      <c r="O4065" s="1" t="s">
        <v>131</v>
      </c>
      <c r="P4065" s="1" t="s">
        <v>198</v>
      </c>
      <c r="Q4065" s="1" t="s">
        <v>414</v>
      </c>
      <c r="R4065" s="1" t="s">
        <v>48</v>
      </c>
      <c r="S4065" s="1" t="s">
        <v>79</v>
      </c>
      <c r="T4065" s="1" t="s">
        <v>200</v>
      </c>
      <c r="U4065" s="2">
        <v>43603.578472222223</v>
      </c>
      <c r="V4065">
        <v>55</v>
      </c>
      <c r="W4065">
        <v>55</v>
      </c>
      <c r="X4065">
        <v>47</v>
      </c>
      <c r="Y4065">
        <v>23.95</v>
      </c>
      <c r="Z4065">
        <v>10</v>
      </c>
      <c r="AA4065" s="1" t="s">
        <v>54</v>
      </c>
      <c r="AB4065">
        <v>6</v>
      </c>
      <c r="AC4065">
        <v>0</v>
      </c>
      <c r="AD4065" s="1" t="s">
        <v>818</v>
      </c>
      <c r="AE4065" t="b">
        <v>0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s="1" t="s">
        <v>51</v>
      </c>
      <c r="AS4065" s="1" t="s">
        <v>51</v>
      </c>
      <c r="AT4065" s="1" t="s">
        <v>51</v>
      </c>
      <c r="AU4065" s="1" t="s">
        <v>51</v>
      </c>
    </row>
    <row r="4066" spans="1:47" x14ac:dyDescent="0.25">
      <c r="A4066" s="1" t="s">
        <v>1497</v>
      </c>
      <c r="B4066">
        <v>3</v>
      </c>
      <c r="C4066" s="2">
        <v>43603.585393518515</v>
      </c>
      <c r="D4066" s="2">
        <v>43603.606192129628</v>
      </c>
      <c r="E4066">
        <v>39.835804000000003</v>
      </c>
      <c r="F4066">
        <v>-105.024092</v>
      </c>
      <c r="G4066">
        <v>39.835349999999998</v>
      </c>
      <c r="H4066">
        <v>-105.022509</v>
      </c>
      <c r="I4066">
        <v>0.09</v>
      </c>
      <c r="J4066" s="1" t="s">
        <v>105</v>
      </c>
      <c r="L4066" s="1" t="s">
        <v>143</v>
      </c>
      <c r="M4066" s="1" t="s">
        <v>47</v>
      </c>
      <c r="N4066" s="1" t="s">
        <v>80</v>
      </c>
      <c r="O4066" s="1" t="s">
        <v>147</v>
      </c>
      <c r="P4066" s="1" t="s">
        <v>198</v>
      </c>
      <c r="Q4066" s="1" t="s">
        <v>548</v>
      </c>
      <c r="R4066" s="1" t="s">
        <v>48</v>
      </c>
      <c r="S4066" s="1" t="s">
        <v>79</v>
      </c>
      <c r="T4066" s="1" t="s">
        <v>205</v>
      </c>
      <c r="U4066" s="2">
        <v>43603.576388888891</v>
      </c>
      <c r="V4066">
        <v>57</v>
      </c>
      <c r="W4066">
        <v>57</v>
      </c>
      <c r="X4066">
        <v>36</v>
      </c>
      <c r="Y4066">
        <v>24.18</v>
      </c>
      <c r="Z4066">
        <v>10</v>
      </c>
      <c r="AA4066" s="1" t="s">
        <v>59</v>
      </c>
      <c r="AB4066">
        <v>6</v>
      </c>
      <c r="AC4066">
        <v>0</v>
      </c>
      <c r="AD4066" s="1" t="s">
        <v>1203</v>
      </c>
      <c r="AE4066" t="b">
        <v>0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s="1" t="s">
        <v>51</v>
      </c>
      <c r="AS4066" s="1" t="s">
        <v>51</v>
      </c>
      <c r="AT4066" s="1" t="s">
        <v>51</v>
      </c>
      <c r="AU4066" s="1" t="s">
        <v>51</v>
      </c>
    </row>
    <row r="4067" spans="1:47" x14ac:dyDescent="0.25">
      <c r="A4067" s="1" t="s">
        <v>5480</v>
      </c>
      <c r="B4067">
        <v>3</v>
      </c>
      <c r="C4067" s="2">
        <v>43603.720289351855</v>
      </c>
      <c r="D4067" s="2">
        <v>43603.740810185183</v>
      </c>
      <c r="E4067">
        <v>37.462950999999997</v>
      </c>
      <c r="F4067">
        <v>-104.65819999999999</v>
      </c>
      <c r="G4067">
        <v>37.493344999999998</v>
      </c>
      <c r="H4067">
        <v>-104.669432</v>
      </c>
      <c r="I4067">
        <v>2.1880000000000002</v>
      </c>
      <c r="J4067" s="1" t="s">
        <v>2043</v>
      </c>
      <c r="L4067" s="1" t="s">
        <v>194</v>
      </c>
      <c r="M4067" s="1" t="s">
        <v>47</v>
      </c>
      <c r="N4067" s="1" t="s">
        <v>1856</v>
      </c>
      <c r="O4067" s="1" t="s">
        <v>375</v>
      </c>
      <c r="P4067" s="1" t="s">
        <v>198</v>
      </c>
      <c r="Q4067" s="1" t="s">
        <v>1857</v>
      </c>
      <c r="R4067" s="1" t="s">
        <v>48</v>
      </c>
      <c r="S4067" s="1" t="s">
        <v>79</v>
      </c>
      <c r="T4067" s="1" t="s">
        <v>377</v>
      </c>
      <c r="U4067" s="2">
        <v>43603.70416666667</v>
      </c>
      <c r="V4067">
        <v>59</v>
      </c>
      <c r="W4067">
        <v>59</v>
      </c>
      <c r="X4067">
        <v>29</v>
      </c>
      <c r="Y4067">
        <v>24.1</v>
      </c>
      <c r="AA4067" s="1" t="s">
        <v>65</v>
      </c>
      <c r="AB4067">
        <v>23</v>
      </c>
      <c r="AC4067">
        <v>0</v>
      </c>
      <c r="AD4067" s="1" t="s">
        <v>1211</v>
      </c>
      <c r="AE4067" t="b">
        <v>0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s="1" t="s">
        <v>51</v>
      </c>
      <c r="AS4067" s="1" t="s">
        <v>51</v>
      </c>
      <c r="AT4067" s="1" t="s">
        <v>51</v>
      </c>
      <c r="AU4067" s="1" t="s">
        <v>51</v>
      </c>
    </row>
    <row r="4068" spans="1:47" x14ac:dyDescent="0.25">
      <c r="A4068" s="1" t="s">
        <v>2503</v>
      </c>
      <c r="B4068">
        <v>3</v>
      </c>
      <c r="C4068" s="2">
        <v>43603.64267361111</v>
      </c>
      <c r="D4068" s="2">
        <v>43603.663124999999</v>
      </c>
      <c r="E4068">
        <v>39.566223999999998</v>
      </c>
      <c r="F4068">
        <v>-104.87241899999999</v>
      </c>
      <c r="G4068">
        <v>39.564070000000001</v>
      </c>
      <c r="H4068">
        <v>-104.87203</v>
      </c>
      <c r="I4068">
        <v>0.15</v>
      </c>
      <c r="J4068" s="1" t="s">
        <v>561</v>
      </c>
      <c r="L4068" s="1" t="s">
        <v>195</v>
      </c>
      <c r="M4068" s="1" t="s">
        <v>47</v>
      </c>
      <c r="N4068" s="1" t="s">
        <v>127</v>
      </c>
      <c r="O4068" s="1" t="s">
        <v>201</v>
      </c>
      <c r="P4068" s="1" t="s">
        <v>198</v>
      </c>
      <c r="Q4068" s="1" t="s">
        <v>347</v>
      </c>
      <c r="R4068" s="1" t="s">
        <v>48</v>
      </c>
      <c r="S4068" s="1" t="s">
        <v>79</v>
      </c>
      <c r="T4068" s="1" t="s">
        <v>200</v>
      </c>
      <c r="U4068" s="2">
        <v>43603.661805555559</v>
      </c>
      <c r="V4068">
        <v>60</v>
      </c>
      <c r="W4068">
        <v>60</v>
      </c>
      <c r="X4068">
        <v>32</v>
      </c>
      <c r="Y4068">
        <v>23.97</v>
      </c>
      <c r="Z4068">
        <v>10</v>
      </c>
      <c r="AA4068" s="1" t="s">
        <v>59</v>
      </c>
      <c r="AB4068">
        <v>14</v>
      </c>
      <c r="AC4068">
        <v>0</v>
      </c>
      <c r="AD4068" s="1" t="s">
        <v>818</v>
      </c>
      <c r="AE4068" t="b">
        <v>0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s="1" t="s">
        <v>51</v>
      </c>
      <c r="AS4068" s="1" t="s">
        <v>51</v>
      </c>
      <c r="AT4068" s="1" t="s">
        <v>51</v>
      </c>
      <c r="AU4068" s="1" t="s">
        <v>51</v>
      </c>
    </row>
    <row r="4069" spans="1:47" x14ac:dyDescent="0.25">
      <c r="A4069" s="1" t="s">
        <v>2504</v>
      </c>
      <c r="B4069">
        <v>3</v>
      </c>
      <c r="C4069" s="2">
        <v>43603.652060185188</v>
      </c>
      <c r="D4069" s="2">
        <v>43603.672847222224</v>
      </c>
      <c r="E4069">
        <v>39.712048000000003</v>
      </c>
      <c r="F4069">
        <v>-104.999689</v>
      </c>
      <c r="G4069">
        <v>39.711370000000002</v>
      </c>
      <c r="H4069">
        <v>-104.99929</v>
      </c>
      <c r="I4069">
        <v>5.0999999999999997E-2</v>
      </c>
      <c r="J4069" s="1" t="s">
        <v>485</v>
      </c>
      <c r="L4069" s="1" t="s">
        <v>195</v>
      </c>
      <c r="M4069" s="1" t="s">
        <v>47</v>
      </c>
      <c r="N4069" s="1" t="s">
        <v>131</v>
      </c>
      <c r="O4069" s="1" t="s">
        <v>131</v>
      </c>
      <c r="P4069" s="1" t="s">
        <v>198</v>
      </c>
      <c r="Q4069" s="1" t="s">
        <v>360</v>
      </c>
      <c r="R4069" s="1" t="s">
        <v>48</v>
      </c>
      <c r="S4069" s="1" t="s">
        <v>79</v>
      </c>
      <c r="T4069" s="1" t="s">
        <v>200</v>
      </c>
      <c r="U4069" s="2">
        <v>43603.661805555559</v>
      </c>
      <c r="V4069">
        <v>60</v>
      </c>
      <c r="W4069">
        <v>60</v>
      </c>
      <c r="X4069">
        <v>32</v>
      </c>
      <c r="Y4069">
        <v>23.97</v>
      </c>
      <c r="Z4069">
        <v>10</v>
      </c>
      <c r="AA4069" s="1" t="s">
        <v>59</v>
      </c>
      <c r="AB4069">
        <v>14</v>
      </c>
      <c r="AC4069">
        <v>0</v>
      </c>
      <c r="AD4069" s="1" t="s">
        <v>818</v>
      </c>
      <c r="AE4069" t="b">
        <v>0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s="1" t="s">
        <v>51</v>
      </c>
      <c r="AS4069" s="1" t="s">
        <v>51</v>
      </c>
      <c r="AT4069" s="1" t="s">
        <v>51</v>
      </c>
      <c r="AU4069" s="1" t="s">
        <v>51</v>
      </c>
    </row>
    <row r="4070" spans="1:47" x14ac:dyDescent="0.25">
      <c r="A4070" s="1" t="s">
        <v>2505</v>
      </c>
      <c r="B4070">
        <v>3</v>
      </c>
      <c r="C4070" s="2">
        <v>43603.710393518515</v>
      </c>
      <c r="D4070" s="2">
        <v>43603.731157407405</v>
      </c>
      <c r="E4070">
        <v>39.630034999999999</v>
      </c>
      <c r="F4070">
        <v>-104.905278</v>
      </c>
      <c r="G4070">
        <v>39.628911000000002</v>
      </c>
      <c r="H4070">
        <v>-104.904681</v>
      </c>
      <c r="I4070">
        <v>8.4000000000000005E-2</v>
      </c>
      <c r="J4070" s="1" t="s">
        <v>220</v>
      </c>
      <c r="L4070" s="1" t="s">
        <v>195</v>
      </c>
      <c r="M4070" s="1" t="s">
        <v>47</v>
      </c>
      <c r="N4070" s="1" t="s">
        <v>131</v>
      </c>
      <c r="O4070" s="1" t="s">
        <v>131</v>
      </c>
      <c r="P4070" s="1" t="s">
        <v>198</v>
      </c>
      <c r="Q4070" s="1" t="s">
        <v>414</v>
      </c>
      <c r="R4070" s="1" t="s">
        <v>48</v>
      </c>
      <c r="S4070" s="1" t="s">
        <v>79</v>
      </c>
      <c r="T4070" s="1" t="s">
        <v>200</v>
      </c>
      <c r="U4070" s="2">
        <v>43603.703472222223</v>
      </c>
      <c r="V4070">
        <v>55</v>
      </c>
      <c r="W4070">
        <v>55</v>
      </c>
      <c r="X4070">
        <v>47</v>
      </c>
      <c r="Y4070">
        <v>23.98</v>
      </c>
      <c r="Z4070">
        <v>10</v>
      </c>
      <c r="AA4070" s="1" t="s">
        <v>63</v>
      </c>
      <c r="AB4070">
        <v>16</v>
      </c>
      <c r="AC4070">
        <v>0</v>
      </c>
      <c r="AD4070" s="1" t="s">
        <v>818</v>
      </c>
      <c r="AE4070" t="b">
        <v>0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s="1" t="s">
        <v>51</v>
      </c>
      <c r="AS4070" s="1" t="s">
        <v>51</v>
      </c>
      <c r="AT4070" s="1" t="s">
        <v>51</v>
      </c>
      <c r="AU4070" s="1" t="s">
        <v>51</v>
      </c>
    </row>
    <row r="4071" spans="1:47" x14ac:dyDescent="0.25">
      <c r="A4071" s="1" t="s">
        <v>5737</v>
      </c>
      <c r="B4071">
        <v>3</v>
      </c>
      <c r="C4071" s="2">
        <v>43603.688506944447</v>
      </c>
      <c r="D4071" s="2">
        <v>43603.708969907406</v>
      </c>
      <c r="E4071">
        <v>39.811157999999999</v>
      </c>
      <c r="F4071">
        <v>-104.99599499999999</v>
      </c>
      <c r="G4071">
        <v>39.812289999999997</v>
      </c>
      <c r="H4071">
        <v>-104.99284</v>
      </c>
      <c r="I4071">
        <v>0.185</v>
      </c>
      <c r="J4071" s="1" t="s">
        <v>751</v>
      </c>
      <c r="L4071" s="1" t="s">
        <v>122</v>
      </c>
      <c r="M4071" s="1" t="s">
        <v>47</v>
      </c>
      <c r="N4071" s="1" t="s">
        <v>131</v>
      </c>
      <c r="O4071" s="1" t="s">
        <v>147</v>
      </c>
      <c r="P4071" s="1" t="s">
        <v>198</v>
      </c>
      <c r="Q4071" s="1" t="s">
        <v>331</v>
      </c>
      <c r="R4071" s="1" t="s">
        <v>48</v>
      </c>
      <c r="S4071" s="1" t="s">
        <v>79</v>
      </c>
      <c r="T4071" s="1" t="s">
        <v>205</v>
      </c>
      <c r="U4071" s="2">
        <v>43603.701388888891</v>
      </c>
      <c r="V4071">
        <v>59</v>
      </c>
      <c r="W4071">
        <v>59</v>
      </c>
      <c r="X4071">
        <v>29</v>
      </c>
      <c r="Y4071">
        <v>24.18</v>
      </c>
      <c r="Z4071">
        <v>60</v>
      </c>
      <c r="AA4071" s="1" t="s">
        <v>61</v>
      </c>
      <c r="AB4071">
        <v>6</v>
      </c>
      <c r="AC4071">
        <v>0</v>
      </c>
      <c r="AD4071" s="1" t="s">
        <v>818</v>
      </c>
      <c r="AE4071" t="b">
        <v>0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s="1" t="s">
        <v>51</v>
      </c>
      <c r="AS4071" s="1" t="s">
        <v>51</v>
      </c>
      <c r="AT4071" s="1" t="s">
        <v>51</v>
      </c>
      <c r="AU4071" s="1" t="s">
        <v>51</v>
      </c>
    </row>
    <row r="4072" spans="1:47" x14ac:dyDescent="0.25">
      <c r="A4072" s="1" t="s">
        <v>5628</v>
      </c>
      <c r="B4072">
        <v>3</v>
      </c>
      <c r="C4072" s="2">
        <v>43603.702060185184</v>
      </c>
      <c r="D4072" s="2">
        <v>43603.722870370373</v>
      </c>
      <c r="E4072">
        <v>39.825524999999999</v>
      </c>
      <c r="F4072">
        <v>-104.98286</v>
      </c>
      <c r="G4072">
        <v>39.830770000000001</v>
      </c>
      <c r="H4072">
        <v>-104.98251999999999</v>
      </c>
      <c r="I4072">
        <v>0.36299999999999999</v>
      </c>
      <c r="J4072" s="1" t="s">
        <v>732</v>
      </c>
      <c r="L4072" s="1" t="s">
        <v>194</v>
      </c>
      <c r="M4072" s="1" t="s">
        <v>47</v>
      </c>
      <c r="N4072" s="1" t="s">
        <v>131</v>
      </c>
      <c r="O4072" s="1" t="s">
        <v>147</v>
      </c>
      <c r="P4072" s="1" t="s">
        <v>198</v>
      </c>
      <c r="Q4072" s="1" t="s">
        <v>204</v>
      </c>
      <c r="R4072" s="1" t="s">
        <v>48</v>
      </c>
      <c r="S4072" s="1" t="s">
        <v>79</v>
      </c>
      <c r="T4072" s="1" t="s">
        <v>205</v>
      </c>
      <c r="U4072" s="2">
        <v>43603.701388888891</v>
      </c>
      <c r="V4072">
        <v>59</v>
      </c>
      <c r="W4072">
        <v>59</v>
      </c>
      <c r="X4072">
        <v>29</v>
      </c>
      <c r="Y4072">
        <v>24.18</v>
      </c>
      <c r="Z4072">
        <v>60</v>
      </c>
      <c r="AA4072" s="1" t="s">
        <v>61</v>
      </c>
      <c r="AB4072">
        <v>6</v>
      </c>
      <c r="AC4072">
        <v>0</v>
      </c>
      <c r="AD4072" s="1" t="s">
        <v>818</v>
      </c>
      <c r="AE4072" t="b">
        <v>0</v>
      </c>
      <c r="AF4072" t="b">
        <v>0</v>
      </c>
      <c r="AG4072" t="b">
        <v>0</v>
      </c>
      <c r="AH4072" t="b">
        <v>0</v>
      </c>
      <c r="AI4072" t="b">
        <v>1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s="1" t="s">
        <v>51</v>
      </c>
      <c r="AS4072" s="1" t="s">
        <v>51</v>
      </c>
      <c r="AT4072" s="1" t="s">
        <v>51</v>
      </c>
      <c r="AU4072" s="1" t="s">
        <v>51</v>
      </c>
    </row>
    <row r="4073" spans="1:47" x14ac:dyDescent="0.25">
      <c r="A4073" s="1" t="s">
        <v>2506</v>
      </c>
      <c r="B4073">
        <v>3</v>
      </c>
      <c r="C4073" s="2">
        <v>43603.785381944443</v>
      </c>
      <c r="D4073" s="2">
        <v>43603.806215277778</v>
      </c>
      <c r="E4073">
        <v>39.486624999999997</v>
      </c>
      <c r="F4073">
        <v>-104.87264999999999</v>
      </c>
      <c r="G4073">
        <v>39.477490000000003</v>
      </c>
      <c r="H4073">
        <v>-104.87260000000001</v>
      </c>
      <c r="I4073">
        <v>0.63100000000000001</v>
      </c>
      <c r="J4073" s="1" t="s">
        <v>460</v>
      </c>
      <c r="L4073" s="1" t="s">
        <v>195</v>
      </c>
      <c r="M4073" s="1" t="s">
        <v>47</v>
      </c>
      <c r="N4073" s="1" t="s">
        <v>173</v>
      </c>
      <c r="O4073" s="1" t="s">
        <v>121</v>
      </c>
      <c r="P4073" s="1" t="s">
        <v>198</v>
      </c>
      <c r="Q4073" s="1" t="s">
        <v>311</v>
      </c>
      <c r="R4073" s="1" t="s">
        <v>48</v>
      </c>
      <c r="S4073" s="1" t="s">
        <v>79</v>
      </c>
      <c r="T4073" s="1" t="s">
        <v>200</v>
      </c>
      <c r="U4073" s="2">
        <v>43603.786805555559</v>
      </c>
      <c r="V4073">
        <v>54</v>
      </c>
      <c r="W4073">
        <v>54</v>
      </c>
      <c r="X4073">
        <v>47</v>
      </c>
      <c r="Y4073">
        <v>23.98</v>
      </c>
      <c r="Z4073">
        <v>10</v>
      </c>
      <c r="AA4073" s="1" t="s">
        <v>72</v>
      </c>
      <c r="AB4073">
        <v>7</v>
      </c>
      <c r="AC4073">
        <v>0</v>
      </c>
      <c r="AD4073" s="1" t="s">
        <v>818</v>
      </c>
      <c r="AE4073" t="b">
        <v>0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s="1" t="s">
        <v>51</v>
      </c>
      <c r="AS4073" s="1" t="s">
        <v>51</v>
      </c>
      <c r="AT4073" s="1" t="s">
        <v>51</v>
      </c>
      <c r="AU4073" s="1" t="s">
        <v>51</v>
      </c>
    </row>
    <row r="4074" spans="1:47" x14ac:dyDescent="0.25">
      <c r="A4074" s="1" t="s">
        <v>2963</v>
      </c>
      <c r="B4074">
        <v>3</v>
      </c>
      <c r="C4074" s="2">
        <v>43604.227048611108</v>
      </c>
      <c r="D4074" s="2">
        <v>43604.247824074075</v>
      </c>
      <c r="E4074">
        <v>39.451230000000002</v>
      </c>
      <c r="F4074">
        <v>-104.87572</v>
      </c>
      <c r="G4074">
        <v>39.449905000000001</v>
      </c>
      <c r="H4074">
        <v>-104.87578999999999</v>
      </c>
      <c r="I4074">
        <v>9.1999999999999998E-2</v>
      </c>
      <c r="J4074" s="1" t="s">
        <v>478</v>
      </c>
      <c r="L4074" s="1" t="s">
        <v>195</v>
      </c>
      <c r="M4074" s="1" t="s">
        <v>47</v>
      </c>
      <c r="N4074" s="1" t="s">
        <v>191</v>
      </c>
      <c r="O4074" s="1" t="s">
        <v>121</v>
      </c>
      <c r="P4074" s="1" t="s">
        <v>198</v>
      </c>
      <c r="Q4074" s="1" t="s">
        <v>479</v>
      </c>
      <c r="R4074" s="1" t="s">
        <v>48</v>
      </c>
      <c r="S4074" s="1" t="s">
        <v>79</v>
      </c>
      <c r="T4074" s="1" t="s">
        <v>200</v>
      </c>
      <c r="U4074" s="2">
        <v>43604.245138888888</v>
      </c>
      <c r="V4074">
        <v>39</v>
      </c>
      <c r="W4074">
        <v>34</v>
      </c>
      <c r="X4074">
        <v>86</v>
      </c>
      <c r="Y4074">
        <v>24.14</v>
      </c>
      <c r="Z4074">
        <v>10</v>
      </c>
      <c r="AA4074" s="1" t="s">
        <v>61</v>
      </c>
      <c r="AB4074">
        <v>7</v>
      </c>
      <c r="AC4074">
        <v>0</v>
      </c>
      <c r="AD4074" s="1" t="s">
        <v>965</v>
      </c>
      <c r="AE4074" t="b">
        <v>0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s="1" t="s">
        <v>53</v>
      </c>
      <c r="AS4074" s="1" t="s">
        <v>51</v>
      </c>
      <c r="AT4074" s="1" t="s">
        <v>51</v>
      </c>
      <c r="AU4074" s="1" t="s">
        <v>51</v>
      </c>
    </row>
    <row r="4075" spans="1:47" x14ac:dyDescent="0.25">
      <c r="A4075" s="1" t="s">
        <v>2507</v>
      </c>
      <c r="B4075">
        <v>3</v>
      </c>
      <c r="C4075" s="2">
        <v>43604.531226851854</v>
      </c>
      <c r="D4075" s="2">
        <v>43604.551932870374</v>
      </c>
      <c r="E4075">
        <v>39.093961999999998</v>
      </c>
      <c r="F4075">
        <v>-104.862951</v>
      </c>
      <c r="G4075">
        <v>39.095542000000002</v>
      </c>
      <c r="H4075">
        <v>-104.863328</v>
      </c>
      <c r="I4075">
        <v>0.111</v>
      </c>
      <c r="J4075" s="1" t="s">
        <v>401</v>
      </c>
      <c r="L4075" s="1" t="s">
        <v>194</v>
      </c>
      <c r="M4075" s="1" t="s">
        <v>47</v>
      </c>
      <c r="N4075" s="1" t="s">
        <v>447</v>
      </c>
      <c r="O4075" s="1" t="s">
        <v>193</v>
      </c>
      <c r="P4075" s="1" t="s">
        <v>198</v>
      </c>
      <c r="Q4075" s="1" t="s">
        <v>448</v>
      </c>
      <c r="R4075" s="1" t="s">
        <v>48</v>
      </c>
      <c r="S4075" s="1" t="s">
        <v>79</v>
      </c>
      <c r="T4075" s="1" t="s">
        <v>234</v>
      </c>
      <c r="U4075" s="2">
        <v>43604.525694444441</v>
      </c>
      <c r="V4075">
        <v>54</v>
      </c>
      <c r="W4075">
        <v>54</v>
      </c>
      <c r="X4075">
        <v>47</v>
      </c>
      <c r="Y4075">
        <v>23.48</v>
      </c>
      <c r="Z4075">
        <v>10</v>
      </c>
      <c r="AA4075" s="1" t="s">
        <v>68</v>
      </c>
      <c r="AB4075">
        <v>13</v>
      </c>
      <c r="AC4075">
        <v>0</v>
      </c>
      <c r="AD4075" s="1" t="s">
        <v>818</v>
      </c>
      <c r="AE4075" t="b">
        <v>0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s="1" t="s">
        <v>51</v>
      </c>
      <c r="AS4075" s="1" t="s">
        <v>51</v>
      </c>
      <c r="AT4075" s="1" t="s">
        <v>51</v>
      </c>
      <c r="AU4075" s="1" t="s">
        <v>51</v>
      </c>
    </row>
    <row r="4076" spans="1:47" x14ac:dyDescent="0.25">
      <c r="A4076" s="1" t="s">
        <v>2964</v>
      </c>
      <c r="B4076">
        <v>3</v>
      </c>
      <c r="C4076" s="2">
        <v>43604.539560185185</v>
      </c>
      <c r="D4076" s="2">
        <v>43604.554768518516</v>
      </c>
      <c r="E4076">
        <v>39.113239</v>
      </c>
      <c r="F4076">
        <v>-104.86538299999999</v>
      </c>
      <c r="G4076">
        <v>39.127257999999998</v>
      </c>
      <c r="H4076">
        <v>-104.86411</v>
      </c>
      <c r="I4076">
        <v>0.97099999999999997</v>
      </c>
      <c r="J4076" s="1" t="s">
        <v>401</v>
      </c>
      <c r="L4076" s="1" t="s">
        <v>265</v>
      </c>
      <c r="M4076" s="1" t="s">
        <v>47</v>
      </c>
      <c r="N4076" s="1" t="s">
        <v>447</v>
      </c>
      <c r="O4076" s="1" t="s">
        <v>193</v>
      </c>
      <c r="P4076" s="1" t="s">
        <v>198</v>
      </c>
      <c r="Q4076" s="1" t="s">
        <v>448</v>
      </c>
      <c r="R4076" s="1" t="s">
        <v>48</v>
      </c>
      <c r="S4076" s="1" t="s">
        <v>79</v>
      </c>
      <c r="T4076" s="1" t="s">
        <v>234</v>
      </c>
      <c r="U4076" s="2">
        <v>43604.540277777778</v>
      </c>
      <c r="V4076">
        <v>55</v>
      </c>
      <c r="W4076">
        <v>55</v>
      </c>
      <c r="X4076">
        <v>42</v>
      </c>
      <c r="Y4076">
        <v>23.47</v>
      </c>
      <c r="Z4076">
        <v>10</v>
      </c>
      <c r="AA4076" s="1" t="s">
        <v>66</v>
      </c>
      <c r="AB4076">
        <v>16</v>
      </c>
      <c r="AC4076">
        <v>0</v>
      </c>
      <c r="AD4076" s="1" t="s">
        <v>965</v>
      </c>
      <c r="AE4076" t="b">
        <v>0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s="1" t="s">
        <v>51</v>
      </c>
      <c r="AS4076" s="1" t="s">
        <v>51</v>
      </c>
      <c r="AT4076" s="1" t="s">
        <v>51</v>
      </c>
      <c r="AU4076" s="1" t="s">
        <v>51</v>
      </c>
    </row>
    <row r="4077" spans="1:47" x14ac:dyDescent="0.25">
      <c r="A4077" s="1" t="s">
        <v>5738</v>
      </c>
      <c r="B4077">
        <v>3</v>
      </c>
      <c r="C4077" s="2">
        <v>43604.555173611108</v>
      </c>
      <c r="D4077" s="2">
        <v>43604.575613425928</v>
      </c>
      <c r="E4077">
        <v>39.771329999999999</v>
      </c>
      <c r="F4077">
        <v>-104.99073</v>
      </c>
      <c r="G4077">
        <v>39.770119999999999</v>
      </c>
      <c r="H4077">
        <v>-104.99178999999999</v>
      </c>
      <c r="I4077">
        <v>0.10100000000000001</v>
      </c>
      <c r="J4077" s="1" t="s">
        <v>365</v>
      </c>
      <c r="L4077" s="1" t="s">
        <v>194</v>
      </c>
      <c r="M4077" s="1" t="s">
        <v>47</v>
      </c>
      <c r="N4077" s="1" t="s">
        <v>131</v>
      </c>
      <c r="O4077" s="1" t="s">
        <v>131</v>
      </c>
      <c r="P4077" s="1" t="s">
        <v>198</v>
      </c>
      <c r="Q4077" s="1" t="s">
        <v>246</v>
      </c>
      <c r="R4077" s="1" t="s">
        <v>48</v>
      </c>
      <c r="S4077" s="1" t="s">
        <v>79</v>
      </c>
      <c r="T4077" s="1" t="s">
        <v>205</v>
      </c>
      <c r="U4077" s="2">
        <v>43604.568749999999</v>
      </c>
      <c r="V4077">
        <v>50</v>
      </c>
      <c r="W4077">
        <v>50</v>
      </c>
      <c r="X4077">
        <v>62</v>
      </c>
      <c r="Y4077">
        <v>24.32</v>
      </c>
      <c r="Z4077">
        <v>25</v>
      </c>
      <c r="AA4077" s="1" t="s">
        <v>65</v>
      </c>
      <c r="AB4077">
        <v>10</v>
      </c>
      <c r="AC4077">
        <v>0</v>
      </c>
      <c r="AD4077" s="1" t="s">
        <v>818</v>
      </c>
      <c r="AE4077" t="b">
        <v>0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s="1" t="s">
        <v>51</v>
      </c>
      <c r="AS4077" s="1" t="s">
        <v>51</v>
      </c>
      <c r="AT4077" s="1" t="s">
        <v>51</v>
      </c>
      <c r="AU4077" s="1" t="s">
        <v>51</v>
      </c>
    </row>
    <row r="4078" spans="1:47" x14ac:dyDescent="0.25">
      <c r="A4078" s="1" t="s">
        <v>5908</v>
      </c>
      <c r="B4078">
        <v>3</v>
      </c>
      <c r="C4078" s="2">
        <v>43604.577048611114</v>
      </c>
      <c r="D4078" s="2">
        <v>43604.596493055556</v>
      </c>
      <c r="E4078">
        <v>39.900221000000002</v>
      </c>
      <c r="F4078">
        <v>-104.988178</v>
      </c>
      <c r="G4078">
        <v>39.897492</v>
      </c>
      <c r="H4078">
        <v>-104.987711</v>
      </c>
      <c r="I4078">
        <v>0.19</v>
      </c>
      <c r="J4078" s="1" t="s">
        <v>441</v>
      </c>
      <c r="L4078" s="1" t="s">
        <v>195</v>
      </c>
      <c r="M4078" s="1" t="s">
        <v>47</v>
      </c>
      <c r="N4078" s="1" t="s">
        <v>131</v>
      </c>
      <c r="O4078" s="1" t="s">
        <v>147</v>
      </c>
      <c r="P4078" s="1" t="s">
        <v>198</v>
      </c>
      <c r="Q4078" s="1" t="s">
        <v>439</v>
      </c>
      <c r="R4078" s="1" t="s">
        <v>48</v>
      </c>
      <c r="S4078" s="1" t="s">
        <v>79</v>
      </c>
      <c r="T4078" s="1" t="s">
        <v>205</v>
      </c>
      <c r="U4078" s="2">
        <v>43604.574999999997</v>
      </c>
      <c r="V4078">
        <v>50</v>
      </c>
      <c r="W4078">
        <v>50</v>
      </c>
      <c r="X4078">
        <v>62</v>
      </c>
      <c r="Y4078">
        <v>24.32</v>
      </c>
      <c r="Z4078">
        <v>25</v>
      </c>
      <c r="AA4078" s="1" t="s">
        <v>65</v>
      </c>
      <c r="AB4078">
        <v>12</v>
      </c>
      <c r="AC4078">
        <v>0</v>
      </c>
      <c r="AD4078" s="1" t="s">
        <v>965</v>
      </c>
      <c r="AE4078" t="b">
        <v>0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s="1" t="s">
        <v>51</v>
      </c>
      <c r="AS4078" s="1" t="s">
        <v>51</v>
      </c>
      <c r="AT4078" s="1" t="s">
        <v>51</v>
      </c>
      <c r="AU4078" s="1" t="s">
        <v>51</v>
      </c>
    </row>
    <row r="4079" spans="1:47" x14ac:dyDescent="0.25">
      <c r="A4079" s="1" t="s">
        <v>2965</v>
      </c>
      <c r="B4079">
        <v>3</v>
      </c>
      <c r="C4079" s="2">
        <v>43604.570289351854</v>
      </c>
      <c r="D4079" s="2">
        <v>43604.590891203705</v>
      </c>
      <c r="E4079">
        <v>39.067182000000003</v>
      </c>
      <c r="F4079">
        <v>-104.856601</v>
      </c>
      <c r="G4079">
        <v>39.084677999999997</v>
      </c>
      <c r="H4079">
        <v>-104.860769</v>
      </c>
      <c r="I4079">
        <v>1.2290000000000001</v>
      </c>
      <c r="J4079" s="1" t="s">
        <v>470</v>
      </c>
      <c r="L4079" s="1" t="s">
        <v>265</v>
      </c>
      <c r="M4079" s="1" t="s">
        <v>47</v>
      </c>
      <c r="N4079" s="1" t="s">
        <v>447</v>
      </c>
      <c r="O4079" s="1" t="s">
        <v>193</v>
      </c>
      <c r="P4079" s="1" t="s">
        <v>198</v>
      </c>
      <c r="Q4079" s="1" t="s">
        <v>448</v>
      </c>
      <c r="R4079" s="1" t="s">
        <v>48</v>
      </c>
      <c r="S4079" s="1" t="s">
        <v>79</v>
      </c>
      <c r="T4079" s="1" t="s">
        <v>234</v>
      </c>
      <c r="U4079" s="2">
        <v>43604.581944444442</v>
      </c>
      <c r="V4079">
        <v>56</v>
      </c>
      <c r="W4079">
        <v>56</v>
      </c>
      <c r="X4079">
        <v>37</v>
      </c>
      <c r="Y4079">
        <v>23.45</v>
      </c>
      <c r="Z4079">
        <v>10</v>
      </c>
      <c r="AA4079" s="1" t="s">
        <v>68</v>
      </c>
      <c r="AB4079">
        <v>20</v>
      </c>
      <c r="AC4079">
        <v>0</v>
      </c>
      <c r="AD4079" s="1" t="s">
        <v>965</v>
      </c>
      <c r="AE4079" t="b">
        <v>0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s="1" t="s">
        <v>51</v>
      </c>
      <c r="AS4079" s="1" t="s">
        <v>51</v>
      </c>
      <c r="AT4079" s="1" t="s">
        <v>51</v>
      </c>
      <c r="AU4079" s="1" t="s">
        <v>51</v>
      </c>
    </row>
    <row r="4080" spans="1:47" x14ac:dyDescent="0.25">
      <c r="A4080" s="1" t="s">
        <v>5739</v>
      </c>
      <c r="B4080">
        <v>3</v>
      </c>
      <c r="C4080" s="2">
        <v>43604.636956018519</v>
      </c>
      <c r="D4080" s="2">
        <v>43604.657523148147</v>
      </c>
      <c r="E4080">
        <v>39.751289</v>
      </c>
      <c r="F4080">
        <v>-105.01681000000001</v>
      </c>
      <c r="G4080">
        <v>39.749850000000002</v>
      </c>
      <c r="H4080">
        <v>-105.01742</v>
      </c>
      <c r="I4080">
        <v>0.105</v>
      </c>
      <c r="J4080" s="1" t="s">
        <v>581</v>
      </c>
      <c r="L4080" s="1" t="s">
        <v>1996</v>
      </c>
      <c r="M4080" s="1" t="s">
        <v>47</v>
      </c>
      <c r="N4080" s="1" t="s">
        <v>131</v>
      </c>
      <c r="O4080" s="1" t="s">
        <v>131</v>
      </c>
      <c r="P4080" s="1" t="s">
        <v>198</v>
      </c>
      <c r="Q4080" s="1" t="s">
        <v>352</v>
      </c>
      <c r="R4080" s="1" t="s">
        <v>48</v>
      </c>
      <c r="S4080" s="1" t="s">
        <v>79</v>
      </c>
      <c r="T4080" s="1" t="s">
        <v>205</v>
      </c>
      <c r="U4080" s="2">
        <v>43604.657638888886</v>
      </c>
      <c r="V4080">
        <v>50</v>
      </c>
      <c r="W4080">
        <v>50</v>
      </c>
      <c r="X4080">
        <v>62</v>
      </c>
      <c r="Y4080">
        <v>24.29</v>
      </c>
      <c r="Z4080">
        <v>30</v>
      </c>
      <c r="AA4080" s="1" t="s">
        <v>56</v>
      </c>
      <c r="AB4080">
        <v>13</v>
      </c>
      <c r="AC4080">
        <v>0</v>
      </c>
      <c r="AD4080" s="1" t="s">
        <v>818</v>
      </c>
      <c r="AE4080" t="b">
        <v>0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s="1" t="s">
        <v>51</v>
      </c>
      <c r="AS4080" s="1" t="s">
        <v>51</v>
      </c>
      <c r="AT4080" s="1" t="s">
        <v>51</v>
      </c>
      <c r="AU4080" s="1" t="s">
        <v>51</v>
      </c>
    </row>
    <row r="4081" spans="1:47" x14ac:dyDescent="0.25">
      <c r="A4081" s="1" t="s">
        <v>2966</v>
      </c>
      <c r="B4081">
        <v>3</v>
      </c>
      <c r="C4081" s="2">
        <v>43604.685381944444</v>
      </c>
      <c r="D4081" s="2">
        <v>43604.706111111111</v>
      </c>
      <c r="E4081">
        <v>40.605348999999997</v>
      </c>
      <c r="F4081">
        <v>-105.00158</v>
      </c>
      <c r="G4081">
        <v>40.593181999999999</v>
      </c>
      <c r="H4081">
        <v>-105.00145999999999</v>
      </c>
      <c r="I4081">
        <v>0.84099999999999997</v>
      </c>
      <c r="J4081" s="1" t="s">
        <v>651</v>
      </c>
      <c r="L4081" s="1" t="s">
        <v>195</v>
      </c>
      <c r="M4081" s="1" t="s">
        <v>47</v>
      </c>
      <c r="N4081" s="1" t="s">
        <v>227</v>
      </c>
      <c r="O4081" s="1" t="s">
        <v>228</v>
      </c>
      <c r="P4081" s="1" t="s">
        <v>198</v>
      </c>
      <c r="Q4081" s="1" t="s">
        <v>321</v>
      </c>
      <c r="R4081" s="1" t="s">
        <v>48</v>
      </c>
      <c r="S4081" s="1" t="s">
        <v>79</v>
      </c>
      <c r="T4081" s="1" t="s">
        <v>230</v>
      </c>
      <c r="U4081" s="2">
        <v>43604.663888888892</v>
      </c>
      <c r="V4081">
        <v>49</v>
      </c>
      <c r="W4081">
        <v>47</v>
      </c>
      <c r="X4081">
        <v>59</v>
      </c>
      <c r="Y4081">
        <v>24.9</v>
      </c>
      <c r="Z4081">
        <v>10</v>
      </c>
      <c r="AA4081" s="1" t="s">
        <v>54</v>
      </c>
      <c r="AB4081">
        <v>5</v>
      </c>
      <c r="AC4081">
        <v>0</v>
      </c>
      <c r="AD4081" s="1" t="s">
        <v>965</v>
      </c>
      <c r="AE4081" t="b">
        <v>0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s="1" t="s">
        <v>51</v>
      </c>
      <c r="AS4081" s="1" t="s">
        <v>51</v>
      </c>
      <c r="AT4081" s="1" t="s">
        <v>51</v>
      </c>
      <c r="AU4081" s="1" t="s">
        <v>51</v>
      </c>
    </row>
    <row r="4082" spans="1:47" x14ac:dyDescent="0.25">
      <c r="A4082" s="1" t="s">
        <v>5599</v>
      </c>
      <c r="B4082">
        <v>3</v>
      </c>
      <c r="C4082" s="2">
        <v>43604.739548611113</v>
      </c>
      <c r="D4082" s="2">
        <v>43604.760324074072</v>
      </c>
      <c r="E4082">
        <v>39.779890000000002</v>
      </c>
      <c r="F4082">
        <v>-104.98579700000001</v>
      </c>
      <c r="G4082">
        <v>39.780811999999997</v>
      </c>
      <c r="H4082">
        <v>-104.992086</v>
      </c>
      <c r="I4082">
        <v>0.34</v>
      </c>
      <c r="J4082" s="1" t="s">
        <v>566</v>
      </c>
      <c r="L4082" s="1" t="s">
        <v>1480</v>
      </c>
      <c r="M4082" s="1" t="s">
        <v>47</v>
      </c>
      <c r="N4082" s="1" t="s">
        <v>131</v>
      </c>
      <c r="O4082" s="1" t="s">
        <v>131</v>
      </c>
      <c r="P4082" s="1" t="s">
        <v>198</v>
      </c>
      <c r="Q4082" s="1" t="s">
        <v>246</v>
      </c>
      <c r="R4082" s="1" t="s">
        <v>48</v>
      </c>
      <c r="S4082" s="1" t="s">
        <v>79</v>
      </c>
      <c r="T4082" s="1" t="s">
        <v>205</v>
      </c>
      <c r="U4082" s="2">
        <v>43604.746527777781</v>
      </c>
      <c r="V4082">
        <v>48</v>
      </c>
      <c r="W4082">
        <v>45</v>
      </c>
      <c r="X4082">
        <v>66</v>
      </c>
      <c r="Y4082">
        <v>24.28</v>
      </c>
      <c r="Z4082">
        <v>30</v>
      </c>
      <c r="AA4082" s="1" t="s">
        <v>56</v>
      </c>
      <c r="AB4082">
        <v>7</v>
      </c>
      <c r="AC4082">
        <v>0</v>
      </c>
      <c r="AD4082" s="1" t="s">
        <v>818</v>
      </c>
      <c r="AE4082" t="b">
        <v>0</v>
      </c>
      <c r="AF4082" t="b">
        <v>0</v>
      </c>
      <c r="AG4082" t="b">
        <v>1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s="1" t="s">
        <v>51</v>
      </c>
      <c r="AS4082" s="1" t="s">
        <v>51</v>
      </c>
      <c r="AT4082" s="1" t="s">
        <v>51</v>
      </c>
      <c r="AU4082" s="1" t="s">
        <v>51</v>
      </c>
    </row>
    <row r="4083" spans="1:47" x14ac:dyDescent="0.25">
      <c r="A4083" s="1" t="s">
        <v>2967</v>
      </c>
      <c r="B4083">
        <v>3</v>
      </c>
      <c r="C4083" s="2">
        <v>43604.72861111111</v>
      </c>
      <c r="D4083" s="2">
        <v>43604.749224537038</v>
      </c>
      <c r="E4083">
        <v>39.606169999999999</v>
      </c>
      <c r="F4083">
        <v>-104.89161</v>
      </c>
      <c r="G4083">
        <v>39.602893999999999</v>
      </c>
      <c r="H4083">
        <v>-104.889702</v>
      </c>
      <c r="I4083">
        <v>0.248</v>
      </c>
      <c r="J4083" s="1" t="s">
        <v>568</v>
      </c>
      <c r="L4083" s="1" t="s">
        <v>877</v>
      </c>
      <c r="M4083" s="1" t="s">
        <v>47</v>
      </c>
      <c r="N4083" s="1" t="s">
        <v>127</v>
      </c>
      <c r="O4083" s="1" t="s">
        <v>201</v>
      </c>
      <c r="P4083" s="1" t="s">
        <v>198</v>
      </c>
      <c r="Q4083" s="1" t="s">
        <v>427</v>
      </c>
      <c r="R4083" s="1" t="s">
        <v>48</v>
      </c>
      <c r="S4083" s="1" t="s">
        <v>79</v>
      </c>
      <c r="T4083" s="1" t="s">
        <v>200</v>
      </c>
      <c r="U4083" s="2">
        <v>43604.745138888888</v>
      </c>
      <c r="V4083">
        <v>50</v>
      </c>
      <c r="W4083">
        <v>50</v>
      </c>
      <c r="X4083">
        <v>61</v>
      </c>
      <c r="Y4083">
        <v>24.04</v>
      </c>
      <c r="Z4083">
        <v>10</v>
      </c>
      <c r="AA4083" s="1" t="s">
        <v>65</v>
      </c>
      <c r="AB4083">
        <v>6</v>
      </c>
      <c r="AC4083">
        <v>0</v>
      </c>
      <c r="AD4083" s="1" t="s">
        <v>965</v>
      </c>
      <c r="AE4083" t="b">
        <v>0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s="1" t="s">
        <v>51</v>
      </c>
      <c r="AS4083" s="1" t="s">
        <v>51</v>
      </c>
      <c r="AT4083" s="1" t="s">
        <v>51</v>
      </c>
      <c r="AU4083" s="1" t="s">
        <v>51</v>
      </c>
    </row>
    <row r="4084" spans="1:47" x14ac:dyDescent="0.25">
      <c r="A4084" s="1" t="s">
        <v>5740</v>
      </c>
      <c r="B4084">
        <v>3</v>
      </c>
      <c r="C4084" s="2">
        <v>43604.778611111113</v>
      </c>
      <c r="D4084" s="2">
        <v>43604.799224537041</v>
      </c>
      <c r="E4084">
        <v>39.885438999999998</v>
      </c>
      <c r="F4084">
        <v>-104.98766999999999</v>
      </c>
      <c r="G4084">
        <v>39.882770000000001</v>
      </c>
      <c r="H4084">
        <v>-104.98768</v>
      </c>
      <c r="I4084">
        <v>0.184</v>
      </c>
      <c r="J4084" s="1" t="s">
        <v>441</v>
      </c>
      <c r="L4084" s="1" t="s">
        <v>312</v>
      </c>
      <c r="M4084" s="1" t="s">
        <v>47</v>
      </c>
      <c r="N4084" s="1" t="s">
        <v>131</v>
      </c>
      <c r="O4084" s="1" t="s">
        <v>147</v>
      </c>
      <c r="P4084" s="1" t="s">
        <v>198</v>
      </c>
      <c r="Q4084" s="1" t="s">
        <v>439</v>
      </c>
      <c r="R4084" s="1" t="s">
        <v>48</v>
      </c>
      <c r="S4084" s="1" t="s">
        <v>79</v>
      </c>
      <c r="T4084" s="1" t="s">
        <v>205</v>
      </c>
      <c r="U4084" s="2">
        <v>43604.78125</v>
      </c>
      <c r="V4084">
        <v>48</v>
      </c>
      <c r="W4084">
        <v>43</v>
      </c>
      <c r="X4084">
        <v>66</v>
      </c>
      <c r="Y4084">
        <v>24.27</v>
      </c>
      <c r="Z4084">
        <v>30</v>
      </c>
      <c r="AA4084" s="1" t="s">
        <v>65</v>
      </c>
      <c r="AB4084">
        <v>13</v>
      </c>
      <c r="AC4084">
        <v>0</v>
      </c>
      <c r="AD4084" s="1" t="s">
        <v>818</v>
      </c>
      <c r="AE4084" t="b">
        <v>0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s="1" t="s">
        <v>51</v>
      </c>
      <c r="AS4084" s="1" t="s">
        <v>51</v>
      </c>
      <c r="AT4084" s="1" t="s">
        <v>51</v>
      </c>
      <c r="AU4084" s="1" t="s">
        <v>51</v>
      </c>
    </row>
    <row r="4085" spans="1:47" x14ac:dyDescent="0.25">
      <c r="A4085" s="1" t="s">
        <v>2968</v>
      </c>
      <c r="B4085">
        <v>3</v>
      </c>
      <c r="C4085" s="2">
        <v>43604.856215277781</v>
      </c>
      <c r="D4085" s="2">
        <v>43604.876967592594</v>
      </c>
      <c r="E4085">
        <v>39.630034999999999</v>
      </c>
      <c r="F4085">
        <v>-104.905278</v>
      </c>
      <c r="G4085">
        <v>39.628911000000002</v>
      </c>
      <c r="H4085">
        <v>-104.904681</v>
      </c>
      <c r="I4085">
        <v>8.4000000000000005E-2</v>
      </c>
      <c r="J4085" s="1" t="s">
        <v>220</v>
      </c>
      <c r="L4085" s="1" t="s">
        <v>195</v>
      </c>
      <c r="M4085" s="1" t="s">
        <v>47</v>
      </c>
      <c r="N4085" s="1" t="s">
        <v>131</v>
      </c>
      <c r="O4085" s="1" t="s">
        <v>131</v>
      </c>
      <c r="P4085" s="1" t="s">
        <v>198</v>
      </c>
      <c r="Q4085" s="1" t="s">
        <v>414</v>
      </c>
      <c r="R4085" s="1" t="s">
        <v>48</v>
      </c>
      <c r="S4085" s="1" t="s">
        <v>79</v>
      </c>
      <c r="T4085" s="1" t="s">
        <v>200</v>
      </c>
      <c r="U4085" s="2">
        <v>43604.870138888888</v>
      </c>
      <c r="V4085">
        <v>48</v>
      </c>
      <c r="W4085">
        <v>44</v>
      </c>
      <c r="X4085">
        <v>66</v>
      </c>
      <c r="Y4085">
        <v>24.07</v>
      </c>
      <c r="Z4085">
        <v>10</v>
      </c>
      <c r="AA4085" s="1" t="s">
        <v>65</v>
      </c>
      <c r="AB4085">
        <v>8</v>
      </c>
      <c r="AC4085">
        <v>0</v>
      </c>
      <c r="AD4085" s="1" t="s">
        <v>965</v>
      </c>
      <c r="AE4085" t="b">
        <v>0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s="1" t="s">
        <v>53</v>
      </c>
      <c r="AS4085" s="1" t="s">
        <v>51</v>
      </c>
      <c r="AT4085" s="1" t="s">
        <v>51</v>
      </c>
      <c r="AU4085" s="1" t="s">
        <v>51</v>
      </c>
    </row>
    <row r="4086" spans="1:47" x14ac:dyDescent="0.25">
      <c r="A4086" s="1" t="s">
        <v>2773</v>
      </c>
      <c r="B4086">
        <v>3</v>
      </c>
      <c r="C4086" s="2">
        <v>43604.986944444441</v>
      </c>
      <c r="D4086" s="2">
        <v>43605.007557870369</v>
      </c>
      <c r="E4086">
        <v>39.531770000000002</v>
      </c>
      <c r="F4086">
        <v>-104.86793</v>
      </c>
      <c r="G4086">
        <v>39.537154000000001</v>
      </c>
      <c r="H4086">
        <v>-104.868399</v>
      </c>
      <c r="I4086">
        <v>0.373</v>
      </c>
      <c r="J4086" s="1" t="s">
        <v>572</v>
      </c>
      <c r="L4086" s="1" t="s">
        <v>265</v>
      </c>
      <c r="M4086" s="1" t="s">
        <v>47</v>
      </c>
      <c r="N4086" s="1" t="s">
        <v>173</v>
      </c>
      <c r="O4086" s="1" t="s">
        <v>121</v>
      </c>
      <c r="P4086" s="1" t="s">
        <v>198</v>
      </c>
      <c r="Q4086" s="1" t="s">
        <v>311</v>
      </c>
      <c r="R4086" s="1" t="s">
        <v>48</v>
      </c>
      <c r="S4086" s="1" t="s">
        <v>79</v>
      </c>
      <c r="T4086" s="1" t="s">
        <v>200</v>
      </c>
      <c r="U4086" s="2">
        <v>43604.995138888888</v>
      </c>
      <c r="V4086">
        <v>47</v>
      </c>
      <c r="W4086">
        <v>45</v>
      </c>
      <c r="X4086">
        <v>68</v>
      </c>
      <c r="Y4086">
        <v>24.09</v>
      </c>
      <c r="Z4086">
        <v>10</v>
      </c>
      <c r="AA4086" s="1" t="s">
        <v>58</v>
      </c>
      <c r="AB4086">
        <v>5</v>
      </c>
      <c r="AC4086">
        <v>0</v>
      </c>
      <c r="AD4086" s="1" t="s">
        <v>965</v>
      </c>
      <c r="AE4086" t="b">
        <v>0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s="1" t="s">
        <v>53</v>
      </c>
      <c r="AS4086" s="1" t="s">
        <v>53</v>
      </c>
      <c r="AT4086" s="1" t="s">
        <v>53</v>
      </c>
      <c r="AU4086" s="1" t="s">
        <v>53</v>
      </c>
    </row>
    <row r="4087" spans="1:47" x14ac:dyDescent="0.25">
      <c r="A4087" s="1" t="s">
        <v>2774</v>
      </c>
      <c r="B4087">
        <v>4</v>
      </c>
      <c r="C4087" s="2">
        <v>43604.995798611111</v>
      </c>
      <c r="D4087" s="2">
        <v>43605.016574074078</v>
      </c>
      <c r="E4087">
        <v>39.530999999999999</v>
      </c>
      <c r="F4087">
        <v>-104.86785</v>
      </c>
      <c r="G4087">
        <v>39.561880000000002</v>
      </c>
      <c r="H4087">
        <v>-104.87147</v>
      </c>
      <c r="I4087">
        <v>2.1419999999999999</v>
      </c>
      <c r="J4087" s="1" t="s">
        <v>2775</v>
      </c>
      <c r="L4087" s="1" t="s">
        <v>265</v>
      </c>
      <c r="M4087" s="1" t="s">
        <v>47</v>
      </c>
      <c r="N4087" s="1" t="s">
        <v>173</v>
      </c>
      <c r="O4087" s="1" t="s">
        <v>121</v>
      </c>
      <c r="P4087" s="1" t="s">
        <v>198</v>
      </c>
      <c r="Q4087" s="1" t="s">
        <v>311</v>
      </c>
      <c r="R4087" s="1" t="s">
        <v>48</v>
      </c>
      <c r="S4087" s="1" t="s">
        <v>79</v>
      </c>
      <c r="T4087" s="1" t="s">
        <v>200</v>
      </c>
      <c r="U4087" s="2">
        <v>43604.995138888888</v>
      </c>
      <c r="V4087">
        <v>47</v>
      </c>
      <c r="W4087">
        <v>45</v>
      </c>
      <c r="X4087">
        <v>68</v>
      </c>
      <c r="Y4087">
        <v>24.09</v>
      </c>
      <c r="Z4087">
        <v>10</v>
      </c>
      <c r="AA4087" s="1" t="s">
        <v>58</v>
      </c>
      <c r="AB4087">
        <v>5</v>
      </c>
      <c r="AC4087">
        <v>0</v>
      </c>
      <c r="AD4087" s="1" t="s">
        <v>965</v>
      </c>
      <c r="AE4087" t="b">
        <v>0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s="1" t="s">
        <v>53</v>
      </c>
      <c r="AS4087" s="1" t="s">
        <v>53</v>
      </c>
      <c r="AT4087" s="1" t="s">
        <v>53</v>
      </c>
      <c r="AU4087" s="1" t="s">
        <v>53</v>
      </c>
    </row>
    <row r="4088" spans="1:47" x14ac:dyDescent="0.25">
      <c r="A4088" s="1" t="s">
        <v>2776</v>
      </c>
      <c r="B4088">
        <v>4</v>
      </c>
      <c r="C4088" s="2">
        <v>43605.023923611108</v>
      </c>
      <c r="D4088" s="2">
        <v>43605.044328703705</v>
      </c>
      <c r="E4088">
        <v>39.530999999999999</v>
      </c>
      <c r="F4088">
        <v>-104.86785</v>
      </c>
      <c r="G4088">
        <v>39.561880000000002</v>
      </c>
      <c r="H4088">
        <v>-104.87147</v>
      </c>
      <c r="I4088">
        <v>2.1419999999999999</v>
      </c>
      <c r="J4088" s="1" t="s">
        <v>2777</v>
      </c>
      <c r="L4088" s="1" t="s">
        <v>265</v>
      </c>
      <c r="M4088" s="1" t="s">
        <v>47</v>
      </c>
      <c r="N4088" s="1" t="s">
        <v>173</v>
      </c>
      <c r="O4088" s="1" t="s">
        <v>121</v>
      </c>
      <c r="P4088" s="1" t="s">
        <v>198</v>
      </c>
      <c r="Q4088" s="1" t="s">
        <v>311</v>
      </c>
      <c r="R4088" s="1" t="s">
        <v>48</v>
      </c>
      <c r="S4088" s="1" t="s">
        <v>79</v>
      </c>
      <c r="T4088" s="1" t="s">
        <v>200</v>
      </c>
      <c r="U4088" s="2">
        <v>43605.036805555559</v>
      </c>
      <c r="V4088">
        <v>46</v>
      </c>
      <c r="W4088">
        <v>42</v>
      </c>
      <c r="X4088">
        <v>76</v>
      </c>
      <c r="Y4088">
        <v>24.08</v>
      </c>
      <c r="Z4088">
        <v>10</v>
      </c>
      <c r="AA4088" s="1" t="s">
        <v>56</v>
      </c>
      <c r="AB4088">
        <v>8</v>
      </c>
      <c r="AC4088">
        <v>0</v>
      </c>
      <c r="AD4088" s="1" t="s">
        <v>965</v>
      </c>
      <c r="AE4088" t="b">
        <v>0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s="1" t="s">
        <v>53</v>
      </c>
      <c r="AS4088" s="1" t="s">
        <v>53</v>
      </c>
      <c r="AT4088" s="1" t="s">
        <v>53</v>
      </c>
      <c r="AU4088" s="1" t="s">
        <v>53</v>
      </c>
    </row>
    <row r="4089" spans="1:47" x14ac:dyDescent="0.25">
      <c r="A4089" s="1" t="s">
        <v>2813</v>
      </c>
      <c r="B4089">
        <v>4</v>
      </c>
      <c r="C4089" s="2">
        <v>43605.177048611113</v>
      </c>
      <c r="D4089" s="2">
        <v>43605.196956018517</v>
      </c>
      <c r="E4089">
        <v>38.845222</v>
      </c>
      <c r="F4089">
        <v>-104.83083000000001</v>
      </c>
      <c r="G4089">
        <v>38.834350000000001</v>
      </c>
      <c r="H4089">
        <v>-104.83144</v>
      </c>
      <c r="I4089">
        <v>0.752</v>
      </c>
      <c r="J4089" s="1" t="s">
        <v>2814</v>
      </c>
      <c r="L4089" s="1" t="s">
        <v>195</v>
      </c>
      <c r="M4089" s="1" t="s">
        <v>47</v>
      </c>
      <c r="N4089" s="1" t="s">
        <v>232</v>
      </c>
      <c r="O4089" s="1" t="s">
        <v>193</v>
      </c>
      <c r="P4089" s="1" t="s">
        <v>198</v>
      </c>
      <c r="Q4089" s="1" t="s">
        <v>389</v>
      </c>
      <c r="R4089" s="1" t="s">
        <v>48</v>
      </c>
      <c r="S4089" s="1" t="s">
        <v>79</v>
      </c>
      <c r="T4089" s="1" t="s">
        <v>249</v>
      </c>
      <c r="U4089" s="2">
        <v>43605.162499999999</v>
      </c>
      <c r="V4089">
        <v>47</v>
      </c>
      <c r="W4089">
        <v>43</v>
      </c>
      <c r="X4089">
        <v>77</v>
      </c>
      <c r="Y4089">
        <v>23.78</v>
      </c>
      <c r="Z4089">
        <v>10</v>
      </c>
      <c r="AA4089" s="1" t="s">
        <v>58</v>
      </c>
      <c r="AB4089">
        <v>8</v>
      </c>
      <c r="AC4089">
        <v>0</v>
      </c>
      <c r="AD4089" s="1" t="s">
        <v>965</v>
      </c>
      <c r="AE4089" t="b">
        <v>0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s="1" t="s">
        <v>53</v>
      </c>
      <c r="AS4089" s="1" t="s">
        <v>53</v>
      </c>
      <c r="AT4089" s="1" t="s">
        <v>53</v>
      </c>
      <c r="AU4089" s="1" t="s">
        <v>51</v>
      </c>
    </row>
    <row r="4090" spans="1:47" x14ac:dyDescent="0.25">
      <c r="A4090" s="1" t="s">
        <v>4983</v>
      </c>
      <c r="B4090">
        <v>3</v>
      </c>
      <c r="C4090" s="2">
        <v>43605.157777777778</v>
      </c>
      <c r="D4090" s="2">
        <v>43605.178368055553</v>
      </c>
      <c r="E4090">
        <v>40.359789999999997</v>
      </c>
      <c r="F4090">
        <v>-104.98377000000001</v>
      </c>
      <c r="G4090">
        <v>40.361409999999999</v>
      </c>
      <c r="H4090">
        <v>-104.98456</v>
      </c>
      <c r="I4090">
        <v>0.11899999999999999</v>
      </c>
      <c r="J4090" s="1" t="s">
        <v>458</v>
      </c>
      <c r="L4090" s="1" t="s">
        <v>194</v>
      </c>
      <c r="M4090" s="1" t="s">
        <v>47</v>
      </c>
      <c r="N4090" s="1" t="s">
        <v>303</v>
      </c>
      <c r="O4090" s="1" t="s">
        <v>228</v>
      </c>
      <c r="P4090" s="1" t="s">
        <v>198</v>
      </c>
      <c r="Q4090" s="1" t="s">
        <v>304</v>
      </c>
      <c r="R4090" s="1" t="s">
        <v>48</v>
      </c>
      <c r="S4090" s="1" t="s">
        <v>79</v>
      </c>
      <c r="T4090" s="1" t="s">
        <v>230</v>
      </c>
      <c r="U4090" s="2">
        <v>43605.163888888892</v>
      </c>
      <c r="V4090">
        <v>37</v>
      </c>
      <c r="W4090">
        <v>33</v>
      </c>
      <c r="X4090">
        <v>96</v>
      </c>
      <c r="Y4090">
        <v>24.95</v>
      </c>
      <c r="Z4090">
        <v>5</v>
      </c>
      <c r="AA4090" s="1" t="s">
        <v>60</v>
      </c>
      <c r="AB4090">
        <v>5</v>
      </c>
      <c r="AC4090">
        <v>0.02</v>
      </c>
      <c r="AD4090" s="1" t="s">
        <v>1203</v>
      </c>
      <c r="AE4090" t="b">
        <v>0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s="1" t="s">
        <v>53</v>
      </c>
      <c r="AS4090" s="1" t="s">
        <v>53</v>
      </c>
      <c r="AT4090" s="1" t="s">
        <v>53</v>
      </c>
      <c r="AU4090" s="1" t="s">
        <v>51</v>
      </c>
    </row>
    <row r="4091" spans="1:47" x14ac:dyDescent="0.25">
      <c r="A4091" s="1" t="s">
        <v>9435</v>
      </c>
      <c r="B4091">
        <v>2</v>
      </c>
      <c r="C4091" s="2">
        <v>43605.246840277781</v>
      </c>
      <c r="D4091" s="2">
        <v>43605.267557870371</v>
      </c>
      <c r="E4091">
        <v>39.971670000000003</v>
      </c>
      <c r="F4091">
        <v>-104.98801</v>
      </c>
      <c r="G4091">
        <v>39.987409999999997</v>
      </c>
      <c r="H4091">
        <v>-104.98737</v>
      </c>
      <c r="I4091">
        <v>1.0880000000000001</v>
      </c>
      <c r="J4091" s="1" t="s">
        <v>4542</v>
      </c>
      <c r="L4091" s="1" t="s">
        <v>265</v>
      </c>
      <c r="M4091" s="1" t="s">
        <v>47</v>
      </c>
      <c r="N4091" s="1" t="s">
        <v>244</v>
      </c>
      <c r="O4091" s="1" t="s">
        <v>147</v>
      </c>
      <c r="P4091" s="1" t="s">
        <v>198</v>
      </c>
      <c r="Q4091" s="1" t="s">
        <v>271</v>
      </c>
      <c r="R4091" s="1" t="s">
        <v>48</v>
      </c>
      <c r="S4091" s="1" t="s">
        <v>79</v>
      </c>
      <c r="T4091" s="1" t="s">
        <v>272</v>
      </c>
      <c r="U4091" s="2">
        <v>43605.245833333334</v>
      </c>
      <c r="V4091">
        <v>37</v>
      </c>
      <c r="W4091">
        <v>31</v>
      </c>
      <c r="X4091">
        <v>96</v>
      </c>
      <c r="Y4091">
        <v>24.81</v>
      </c>
      <c r="Z4091">
        <v>4</v>
      </c>
      <c r="AA4091" s="1" t="s">
        <v>60</v>
      </c>
      <c r="AB4091">
        <v>8</v>
      </c>
      <c r="AC4091">
        <v>0</v>
      </c>
      <c r="AD4091" s="1" t="s">
        <v>1225</v>
      </c>
      <c r="AE4091" t="b">
        <v>0</v>
      </c>
      <c r="AF4091" t="b">
        <v>0</v>
      </c>
      <c r="AG4091" t="b">
        <v>0</v>
      </c>
      <c r="AH4091" t="b">
        <v>0</v>
      </c>
      <c r="AI4091" t="b">
        <v>1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s="1" t="s">
        <v>51</v>
      </c>
      <c r="AS4091" s="1" t="s">
        <v>51</v>
      </c>
      <c r="AT4091" s="1" t="s">
        <v>51</v>
      </c>
      <c r="AU4091" s="1" t="s">
        <v>51</v>
      </c>
    </row>
    <row r="4092" spans="1:47" x14ac:dyDescent="0.25">
      <c r="A4092" s="1" t="s">
        <v>5558</v>
      </c>
      <c r="B4092">
        <v>3</v>
      </c>
      <c r="C4092" s="2">
        <v>43605.263506944444</v>
      </c>
      <c r="D4092" s="2">
        <v>43605.283935185187</v>
      </c>
      <c r="E4092">
        <v>39.71143</v>
      </c>
      <c r="F4092">
        <v>-104.99903999999999</v>
      </c>
      <c r="G4092">
        <v>39.713199000000003</v>
      </c>
      <c r="H4092">
        <v>-105.00011000000001</v>
      </c>
      <c r="I4092">
        <v>0.13500000000000001</v>
      </c>
      <c r="J4092" s="1" t="s">
        <v>485</v>
      </c>
      <c r="L4092" s="1" t="s">
        <v>265</v>
      </c>
      <c r="M4092" s="1" t="s">
        <v>47</v>
      </c>
      <c r="N4092" s="1" t="s">
        <v>131</v>
      </c>
      <c r="O4092" s="1" t="s">
        <v>131</v>
      </c>
      <c r="P4092" s="1" t="s">
        <v>198</v>
      </c>
      <c r="Q4092" s="1" t="s">
        <v>360</v>
      </c>
      <c r="R4092" s="1" t="s">
        <v>48</v>
      </c>
      <c r="S4092" s="1" t="s">
        <v>79</v>
      </c>
      <c r="T4092" s="1" t="s">
        <v>200</v>
      </c>
      <c r="U4092" s="2">
        <v>43605.254166666666</v>
      </c>
      <c r="V4092">
        <v>37</v>
      </c>
      <c r="W4092">
        <v>30</v>
      </c>
      <c r="X4092">
        <v>93</v>
      </c>
      <c r="Y4092">
        <v>24.05</v>
      </c>
      <c r="Z4092">
        <v>1</v>
      </c>
      <c r="AA4092" s="1" t="s">
        <v>61</v>
      </c>
      <c r="AB4092">
        <v>10</v>
      </c>
      <c r="AC4092">
        <v>0</v>
      </c>
      <c r="AD4092" s="1" t="s">
        <v>1203</v>
      </c>
      <c r="AE4092" t="b">
        <v>0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s="1" t="s">
        <v>51</v>
      </c>
      <c r="AS4092" s="1" t="s">
        <v>51</v>
      </c>
      <c r="AT4092" s="1" t="s">
        <v>51</v>
      </c>
      <c r="AU4092" s="1" t="s">
        <v>51</v>
      </c>
    </row>
    <row r="4093" spans="1:47" x14ac:dyDescent="0.25">
      <c r="A4093" s="1" t="s">
        <v>2969</v>
      </c>
      <c r="B4093">
        <v>3</v>
      </c>
      <c r="C4093" s="2">
        <v>43605.297905092593</v>
      </c>
      <c r="D4093" s="2">
        <v>43605.318645833337</v>
      </c>
      <c r="E4093">
        <v>39.692577</v>
      </c>
      <c r="F4093">
        <v>-105.815899</v>
      </c>
      <c r="G4093">
        <v>39.691670000000002</v>
      </c>
      <c r="H4093">
        <v>-105.80929</v>
      </c>
      <c r="I4093">
        <v>0.35699999999999998</v>
      </c>
      <c r="J4093" s="1" t="s">
        <v>573</v>
      </c>
      <c r="L4093" s="1" t="s">
        <v>133</v>
      </c>
      <c r="M4093" s="1" t="s">
        <v>47</v>
      </c>
      <c r="N4093" s="1" t="s">
        <v>336</v>
      </c>
      <c r="O4093" s="1" t="s">
        <v>337</v>
      </c>
      <c r="P4093" s="1" t="s">
        <v>198</v>
      </c>
      <c r="Q4093" s="1" t="s">
        <v>338</v>
      </c>
      <c r="R4093" s="1" t="s">
        <v>48</v>
      </c>
      <c r="S4093" s="1" t="s">
        <v>79</v>
      </c>
      <c r="T4093" s="1" t="s">
        <v>339</v>
      </c>
      <c r="U4093" s="2">
        <v>43605.286805555559</v>
      </c>
      <c r="V4093">
        <v>32</v>
      </c>
      <c r="W4093">
        <v>22</v>
      </c>
      <c r="X4093">
        <v>79</v>
      </c>
      <c r="Y4093">
        <v>20.56</v>
      </c>
      <c r="Z4093">
        <v>10</v>
      </c>
      <c r="AA4093" s="1" t="s">
        <v>68</v>
      </c>
      <c r="AB4093">
        <v>15</v>
      </c>
      <c r="AC4093">
        <v>0</v>
      </c>
      <c r="AD4093" s="1" t="s">
        <v>965</v>
      </c>
      <c r="AE4093" t="b">
        <v>0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s="1" t="s">
        <v>51</v>
      </c>
      <c r="AS4093" s="1" t="s">
        <v>51</v>
      </c>
      <c r="AT4093" s="1" t="s">
        <v>51</v>
      </c>
      <c r="AU4093" s="1" t="s">
        <v>51</v>
      </c>
    </row>
    <row r="4094" spans="1:47" x14ac:dyDescent="0.25">
      <c r="A4094" s="1" t="s">
        <v>5559</v>
      </c>
      <c r="B4094">
        <v>3</v>
      </c>
      <c r="C4094" s="2">
        <v>43605.316134259258</v>
      </c>
      <c r="D4094" s="2">
        <v>43605.336701388886</v>
      </c>
      <c r="E4094">
        <v>39.671491000000003</v>
      </c>
      <c r="F4094">
        <v>-104.9282</v>
      </c>
      <c r="G4094">
        <v>39.673389</v>
      </c>
      <c r="H4094">
        <v>-104.929529</v>
      </c>
      <c r="I4094">
        <v>0.14899999999999999</v>
      </c>
      <c r="J4094" s="1" t="s">
        <v>1108</v>
      </c>
      <c r="L4094" s="1" t="s">
        <v>194</v>
      </c>
      <c r="M4094" s="1" t="s">
        <v>47</v>
      </c>
      <c r="N4094" s="1" t="s">
        <v>131</v>
      </c>
      <c r="O4094" s="1" t="s">
        <v>131</v>
      </c>
      <c r="P4094" s="1" t="s">
        <v>198</v>
      </c>
      <c r="Q4094" s="1" t="s">
        <v>387</v>
      </c>
      <c r="R4094" s="1" t="s">
        <v>48</v>
      </c>
      <c r="S4094" s="1" t="s">
        <v>79</v>
      </c>
      <c r="T4094" s="1" t="s">
        <v>200</v>
      </c>
      <c r="U4094" s="2">
        <v>43605.316666666666</v>
      </c>
      <c r="V4094">
        <v>36</v>
      </c>
      <c r="W4094">
        <v>30</v>
      </c>
      <c r="X4094">
        <v>93</v>
      </c>
      <c r="Y4094">
        <v>24.06</v>
      </c>
      <c r="Z4094">
        <v>2</v>
      </c>
      <c r="AA4094" s="1" t="s">
        <v>61</v>
      </c>
      <c r="AB4094">
        <v>7</v>
      </c>
      <c r="AC4094">
        <v>0</v>
      </c>
      <c r="AD4094" s="1" t="s">
        <v>1268</v>
      </c>
      <c r="AE4094" t="b">
        <v>0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s="1" t="s">
        <v>51</v>
      </c>
      <c r="AS4094" s="1" t="s">
        <v>51</v>
      </c>
      <c r="AT4094" s="1" t="s">
        <v>51</v>
      </c>
      <c r="AU4094" s="1" t="s">
        <v>51</v>
      </c>
    </row>
    <row r="4095" spans="1:47" x14ac:dyDescent="0.25">
      <c r="A4095" s="1" t="s">
        <v>9436</v>
      </c>
      <c r="B4095">
        <v>2</v>
      </c>
      <c r="C4095" s="2">
        <v>43605.319768518515</v>
      </c>
      <c r="D4095" s="2">
        <v>43605.339872685188</v>
      </c>
      <c r="E4095">
        <v>39.675800000000002</v>
      </c>
      <c r="F4095">
        <v>-104.93134999999999</v>
      </c>
      <c r="G4095">
        <v>39.681109999999997</v>
      </c>
      <c r="H4095">
        <v>-104.93625</v>
      </c>
      <c r="I4095">
        <v>0.45</v>
      </c>
      <c r="J4095" s="1" t="s">
        <v>929</v>
      </c>
      <c r="L4095" s="1" t="s">
        <v>194</v>
      </c>
      <c r="M4095" s="1" t="s">
        <v>47</v>
      </c>
      <c r="N4095" s="1" t="s">
        <v>131</v>
      </c>
      <c r="O4095" s="1" t="s">
        <v>131</v>
      </c>
      <c r="P4095" s="1" t="s">
        <v>198</v>
      </c>
      <c r="Q4095" s="1" t="s">
        <v>387</v>
      </c>
      <c r="R4095" s="1" t="s">
        <v>48</v>
      </c>
      <c r="S4095" s="1" t="s">
        <v>79</v>
      </c>
      <c r="T4095" s="1" t="s">
        <v>200</v>
      </c>
      <c r="U4095" s="2">
        <v>43605.316666666666</v>
      </c>
      <c r="V4095">
        <v>36</v>
      </c>
      <c r="W4095">
        <v>30</v>
      </c>
      <c r="X4095">
        <v>93</v>
      </c>
      <c r="Y4095">
        <v>24.06</v>
      </c>
      <c r="Z4095">
        <v>2</v>
      </c>
      <c r="AA4095" s="1" t="s">
        <v>61</v>
      </c>
      <c r="AB4095">
        <v>7</v>
      </c>
      <c r="AC4095">
        <v>0</v>
      </c>
      <c r="AD4095" s="1" t="s">
        <v>1268</v>
      </c>
      <c r="AE4095" t="b">
        <v>0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s="1" t="s">
        <v>51</v>
      </c>
      <c r="AS4095" s="1" t="s">
        <v>51</v>
      </c>
      <c r="AT4095" s="1" t="s">
        <v>51</v>
      </c>
      <c r="AU4095" s="1" t="s">
        <v>51</v>
      </c>
    </row>
    <row r="4096" spans="1:47" x14ac:dyDescent="0.25">
      <c r="A4096" s="1" t="s">
        <v>5741</v>
      </c>
      <c r="B4096">
        <v>3</v>
      </c>
      <c r="C4096" s="2">
        <v>43605.324467592596</v>
      </c>
      <c r="D4096" s="2">
        <v>43605.343668981484</v>
      </c>
      <c r="E4096">
        <v>39.72542</v>
      </c>
      <c r="F4096">
        <v>-105.022004</v>
      </c>
      <c r="G4096">
        <v>39.7254</v>
      </c>
      <c r="H4096">
        <v>-105.02162</v>
      </c>
      <c r="I4096">
        <v>0.02</v>
      </c>
      <c r="J4096" s="1" t="s">
        <v>593</v>
      </c>
      <c r="L4096" s="1" t="s">
        <v>585</v>
      </c>
      <c r="M4096" s="1" t="s">
        <v>47</v>
      </c>
      <c r="N4096" s="1" t="s">
        <v>131</v>
      </c>
      <c r="O4096" s="1" t="s">
        <v>131</v>
      </c>
      <c r="P4096" s="1" t="s">
        <v>198</v>
      </c>
      <c r="Q4096" s="1" t="s">
        <v>310</v>
      </c>
      <c r="R4096" s="1" t="s">
        <v>48</v>
      </c>
      <c r="S4096" s="1" t="s">
        <v>79</v>
      </c>
      <c r="T4096" s="1" t="s">
        <v>205</v>
      </c>
      <c r="U4096" s="2">
        <v>43605.329861111109</v>
      </c>
      <c r="V4096">
        <v>36</v>
      </c>
      <c r="W4096">
        <v>31</v>
      </c>
      <c r="X4096">
        <v>100</v>
      </c>
      <c r="Y4096">
        <v>24.28</v>
      </c>
      <c r="Z4096">
        <v>1</v>
      </c>
      <c r="AA4096" s="1" t="s">
        <v>61</v>
      </c>
      <c r="AB4096">
        <v>6</v>
      </c>
      <c r="AC4096">
        <v>0</v>
      </c>
      <c r="AD4096" s="1" t="s">
        <v>1213</v>
      </c>
      <c r="AE4096" t="b">
        <v>0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s="1" t="s">
        <v>51</v>
      </c>
      <c r="AS4096" s="1" t="s">
        <v>51</v>
      </c>
      <c r="AT4096" s="1" t="s">
        <v>51</v>
      </c>
      <c r="AU4096" s="1" t="s">
        <v>51</v>
      </c>
    </row>
    <row r="4097" spans="1:47" x14ac:dyDescent="0.25">
      <c r="A4097" s="1" t="s">
        <v>8528</v>
      </c>
      <c r="B4097">
        <v>3</v>
      </c>
      <c r="C4097" s="2">
        <v>43605.351006944446</v>
      </c>
      <c r="D4097" s="2">
        <v>43605.371458333335</v>
      </c>
      <c r="E4097">
        <v>40.406799999999997</v>
      </c>
      <c r="F4097">
        <v>-104.90326899999999</v>
      </c>
      <c r="G4097">
        <v>40.406799999999997</v>
      </c>
      <c r="H4097">
        <v>-104.903322</v>
      </c>
      <c r="I4097">
        <v>3.0000000000000001E-3</v>
      </c>
      <c r="J4097" s="1" t="s">
        <v>6084</v>
      </c>
      <c r="K4097">
        <v>8177</v>
      </c>
      <c r="L4097" s="1" t="s">
        <v>6596</v>
      </c>
      <c r="M4097" s="1" t="s">
        <v>97</v>
      </c>
      <c r="N4097" s="1" t="s">
        <v>83</v>
      </c>
      <c r="O4097" s="1" t="s">
        <v>209</v>
      </c>
      <c r="P4097" s="1" t="s">
        <v>198</v>
      </c>
      <c r="Q4097" s="1" t="s">
        <v>8529</v>
      </c>
      <c r="R4097" s="1" t="s">
        <v>48</v>
      </c>
      <c r="S4097" s="1" t="s">
        <v>79</v>
      </c>
      <c r="T4097" s="1" t="s">
        <v>230</v>
      </c>
      <c r="U4097" s="2">
        <v>43605.330555555556</v>
      </c>
      <c r="V4097">
        <v>36</v>
      </c>
      <c r="W4097">
        <v>29</v>
      </c>
      <c r="X4097">
        <v>97</v>
      </c>
      <c r="Y4097">
        <v>24.92</v>
      </c>
      <c r="Z4097">
        <v>8</v>
      </c>
      <c r="AA4097" s="1" t="s">
        <v>63</v>
      </c>
      <c r="AB4097">
        <v>9</v>
      </c>
      <c r="AC4097">
        <v>0</v>
      </c>
      <c r="AD4097" s="1" t="s">
        <v>1226</v>
      </c>
      <c r="AE4097" t="b">
        <v>0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s="1" t="s">
        <v>51</v>
      </c>
      <c r="AS4097" s="1" t="s">
        <v>51</v>
      </c>
      <c r="AT4097" s="1" t="s">
        <v>51</v>
      </c>
      <c r="AU4097" s="1" t="s">
        <v>51</v>
      </c>
    </row>
    <row r="4098" spans="1:47" x14ac:dyDescent="0.25">
      <c r="A4098" s="1" t="s">
        <v>5909</v>
      </c>
      <c r="B4098">
        <v>3</v>
      </c>
      <c r="C4098" s="2">
        <v>43605.466122685182</v>
      </c>
      <c r="D4098" s="2">
        <v>43605.486701388887</v>
      </c>
      <c r="E4098">
        <v>39.778410000000001</v>
      </c>
      <c r="F4098">
        <v>-104.91289</v>
      </c>
      <c r="G4098">
        <v>39.780209999999997</v>
      </c>
      <c r="H4098">
        <v>-104.93586000000001</v>
      </c>
      <c r="I4098">
        <v>1.226</v>
      </c>
      <c r="J4098" s="1" t="s">
        <v>486</v>
      </c>
      <c r="L4098" s="1" t="s">
        <v>137</v>
      </c>
      <c r="M4098" s="1" t="s">
        <v>47</v>
      </c>
      <c r="N4098" s="1" t="s">
        <v>131</v>
      </c>
      <c r="O4098" s="1" t="s">
        <v>131</v>
      </c>
      <c r="P4098" s="1" t="s">
        <v>198</v>
      </c>
      <c r="Q4098" s="1" t="s">
        <v>246</v>
      </c>
      <c r="R4098" s="1" t="s">
        <v>48</v>
      </c>
      <c r="S4098" s="1" t="s">
        <v>79</v>
      </c>
      <c r="T4098" s="1" t="s">
        <v>205</v>
      </c>
      <c r="U4098" s="2">
        <v>43605.454861111109</v>
      </c>
      <c r="V4098">
        <v>37</v>
      </c>
      <c r="W4098">
        <v>37</v>
      </c>
      <c r="X4098">
        <v>93</v>
      </c>
      <c r="Y4098">
        <v>24.26</v>
      </c>
      <c r="Z4098">
        <v>7</v>
      </c>
      <c r="AA4098" s="1" t="s">
        <v>61</v>
      </c>
      <c r="AB4098">
        <v>3</v>
      </c>
      <c r="AC4098">
        <v>0</v>
      </c>
      <c r="AD4098" s="1" t="s">
        <v>965</v>
      </c>
      <c r="AE4098" t="b">
        <v>0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s="1" t="s">
        <v>51</v>
      </c>
      <c r="AS4098" s="1" t="s">
        <v>51</v>
      </c>
      <c r="AT4098" s="1" t="s">
        <v>51</v>
      </c>
      <c r="AU4098" s="1" t="s">
        <v>51</v>
      </c>
    </row>
    <row r="4099" spans="1:47" x14ac:dyDescent="0.25">
      <c r="A4099" s="1" t="s">
        <v>4971</v>
      </c>
      <c r="B4099">
        <v>3</v>
      </c>
      <c r="C4099" s="2">
        <v>43605.563506944447</v>
      </c>
      <c r="D4099" s="2">
        <v>43605.58388888889</v>
      </c>
      <c r="E4099">
        <v>39.433168999999999</v>
      </c>
      <c r="F4099">
        <v>-105.759016</v>
      </c>
      <c r="G4099">
        <v>39.438797999999998</v>
      </c>
      <c r="H4099">
        <v>-105.75170900000001</v>
      </c>
      <c r="I4099">
        <v>0.55100000000000005</v>
      </c>
      <c r="J4099" s="1" t="s">
        <v>4972</v>
      </c>
      <c r="L4099" s="1" t="s">
        <v>551</v>
      </c>
      <c r="M4099" s="1" t="s">
        <v>47</v>
      </c>
      <c r="N4099" s="1" t="s">
        <v>115</v>
      </c>
      <c r="O4099" s="1" t="s">
        <v>356</v>
      </c>
      <c r="P4099" s="1" t="s">
        <v>198</v>
      </c>
      <c r="Q4099" s="1" t="s">
        <v>2811</v>
      </c>
      <c r="R4099" s="1" t="s">
        <v>48</v>
      </c>
      <c r="S4099" s="1" t="s">
        <v>79</v>
      </c>
      <c r="T4099" s="1" t="s">
        <v>503</v>
      </c>
      <c r="U4099" s="2">
        <v>43605.56527777778</v>
      </c>
      <c r="V4099">
        <v>32</v>
      </c>
      <c r="W4099">
        <v>23</v>
      </c>
      <c r="X4099">
        <v>96</v>
      </c>
      <c r="Y4099">
        <v>20.51</v>
      </c>
      <c r="Z4099">
        <v>0.25</v>
      </c>
      <c r="AA4099" s="1" t="s">
        <v>66</v>
      </c>
      <c r="AB4099">
        <v>12</v>
      </c>
      <c r="AC4099">
        <v>0.01</v>
      </c>
      <c r="AD4099" s="1" t="s">
        <v>4893</v>
      </c>
      <c r="AE4099" t="b">
        <v>0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s="1" t="s">
        <v>51</v>
      </c>
      <c r="AS4099" s="1" t="s">
        <v>51</v>
      </c>
      <c r="AT4099" s="1" t="s">
        <v>51</v>
      </c>
      <c r="AU4099" s="1" t="s">
        <v>51</v>
      </c>
    </row>
    <row r="4100" spans="1:47" x14ac:dyDescent="0.25">
      <c r="A4100" s="1" t="s">
        <v>5481</v>
      </c>
      <c r="B4100">
        <v>3</v>
      </c>
      <c r="C4100" s="2">
        <v>43605.563506944447</v>
      </c>
      <c r="D4100" s="2">
        <v>43605.58388888889</v>
      </c>
      <c r="E4100">
        <v>39.438797999999998</v>
      </c>
      <c r="F4100">
        <v>-105.75170900000001</v>
      </c>
      <c r="G4100">
        <v>39.433168999999999</v>
      </c>
      <c r="H4100">
        <v>-105.759016</v>
      </c>
      <c r="I4100">
        <v>0.55100000000000005</v>
      </c>
      <c r="J4100" s="1" t="s">
        <v>850</v>
      </c>
      <c r="L4100" s="1" t="s">
        <v>551</v>
      </c>
      <c r="M4100" s="1" t="s">
        <v>47</v>
      </c>
      <c r="N4100" s="1" t="s">
        <v>851</v>
      </c>
      <c r="O4100" s="1" t="s">
        <v>356</v>
      </c>
      <c r="P4100" s="1" t="s">
        <v>198</v>
      </c>
      <c r="Q4100" s="1" t="s">
        <v>852</v>
      </c>
      <c r="R4100" s="1" t="s">
        <v>48</v>
      </c>
      <c r="S4100" s="1" t="s">
        <v>79</v>
      </c>
      <c r="T4100" s="1" t="s">
        <v>358</v>
      </c>
      <c r="U4100" s="2">
        <v>43605.558333333334</v>
      </c>
      <c r="V4100">
        <v>37</v>
      </c>
      <c r="W4100">
        <v>27</v>
      </c>
      <c r="X4100">
        <v>93</v>
      </c>
      <c r="Y4100">
        <v>20.59</v>
      </c>
      <c r="Z4100">
        <v>3</v>
      </c>
      <c r="AA4100" s="1" t="s">
        <v>63</v>
      </c>
      <c r="AB4100">
        <v>18</v>
      </c>
      <c r="AC4100">
        <v>0</v>
      </c>
      <c r="AD4100" s="1" t="s">
        <v>5482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s="1" t="s">
        <v>51</v>
      </c>
      <c r="AS4100" s="1" t="s">
        <v>51</v>
      </c>
      <c r="AT4100" s="1" t="s">
        <v>51</v>
      </c>
      <c r="AU4100" s="1" t="s">
        <v>51</v>
      </c>
    </row>
    <row r="4101" spans="1:47" x14ac:dyDescent="0.25">
      <c r="A4101" s="1" t="s">
        <v>2970</v>
      </c>
      <c r="B4101">
        <v>3</v>
      </c>
      <c r="C4101" s="2">
        <v>43605.6328125</v>
      </c>
      <c r="D4101" s="2">
        <v>43605.653287037036</v>
      </c>
      <c r="E4101">
        <v>39.053449999999998</v>
      </c>
      <c r="F4101">
        <v>-104.84971</v>
      </c>
      <c r="G4101">
        <v>39.049804999999999</v>
      </c>
      <c r="H4101">
        <v>-104.847499</v>
      </c>
      <c r="I4101">
        <v>0.27800000000000002</v>
      </c>
      <c r="J4101" s="1" t="s">
        <v>762</v>
      </c>
      <c r="L4101" s="1" t="s">
        <v>195</v>
      </c>
      <c r="M4101" s="1" t="s">
        <v>47</v>
      </c>
      <c r="N4101" s="1" t="s">
        <v>232</v>
      </c>
      <c r="O4101" s="1" t="s">
        <v>193</v>
      </c>
      <c r="P4101" s="1" t="s">
        <v>198</v>
      </c>
      <c r="Q4101" s="1" t="s">
        <v>262</v>
      </c>
      <c r="R4101" s="1" t="s">
        <v>48</v>
      </c>
      <c r="S4101" s="1" t="s">
        <v>79</v>
      </c>
      <c r="T4101" s="1" t="s">
        <v>234</v>
      </c>
      <c r="U4101" s="2">
        <v>43605.62222222222</v>
      </c>
      <c r="V4101">
        <v>40</v>
      </c>
      <c r="W4101">
        <v>32</v>
      </c>
      <c r="X4101">
        <v>80</v>
      </c>
      <c r="Y4101">
        <v>23.34</v>
      </c>
      <c r="Z4101">
        <v>10</v>
      </c>
      <c r="AA4101" s="1" t="s">
        <v>58</v>
      </c>
      <c r="AB4101">
        <v>16</v>
      </c>
      <c r="AC4101">
        <v>0</v>
      </c>
      <c r="AD4101" s="1" t="s">
        <v>965</v>
      </c>
      <c r="AE4101" t="b">
        <v>0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s="1" t="s">
        <v>51</v>
      </c>
      <c r="AS4101" s="1" t="s">
        <v>51</v>
      </c>
      <c r="AT4101" s="1" t="s">
        <v>51</v>
      </c>
      <c r="AU4101" s="1" t="s">
        <v>51</v>
      </c>
    </row>
    <row r="4102" spans="1:47" x14ac:dyDescent="0.25">
      <c r="A4102" s="1" t="s">
        <v>5629</v>
      </c>
      <c r="B4102">
        <v>3</v>
      </c>
      <c r="C4102" s="2">
        <v>43605.631249999999</v>
      </c>
      <c r="D4102" s="2">
        <v>43605.651979166665</v>
      </c>
      <c r="E4102">
        <v>39.760379999999998</v>
      </c>
      <c r="F4102">
        <v>-105.00582</v>
      </c>
      <c r="G4102">
        <v>39.760249999999999</v>
      </c>
      <c r="H4102">
        <v>-105.006001</v>
      </c>
      <c r="I4102">
        <v>1.2999999999999999E-2</v>
      </c>
      <c r="J4102" s="1" t="s">
        <v>459</v>
      </c>
      <c r="L4102" s="1" t="s">
        <v>129</v>
      </c>
      <c r="M4102" s="1" t="s">
        <v>47</v>
      </c>
      <c r="N4102" s="1" t="s">
        <v>131</v>
      </c>
      <c r="O4102" s="1" t="s">
        <v>131</v>
      </c>
      <c r="P4102" s="1" t="s">
        <v>198</v>
      </c>
      <c r="Q4102" s="1" t="s">
        <v>247</v>
      </c>
      <c r="R4102" s="1" t="s">
        <v>48</v>
      </c>
      <c r="S4102" s="1" t="s">
        <v>79</v>
      </c>
      <c r="T4102" s="1" t="s">
        <v>205</v>
      </c>
      <c r="U4102" s="2">
        <v>43605.615972222222</v>
      </c>
      <c r="V4102">
        <v>41</v>
      </c>
      <c r="W4102">
        <v>36</v>
      </c>
      <c r="X4102">
        <v>87</v>
      </c>
      <c r="Y4102">
        <v>24.21</v>
      </c>
      <c r="Z4102">
        <v>15</v>
      </c>
      <c r="AA4102" s="1" t="s">
        <v>61</v>
      </c>
      <c r="AB4102">
        <v>7</v>
      </c>
      <c r="AC4102">
        <v>0</v>
      </c>
      <c r="AD4102" s="1" t="s">
        <v>1203</v>
      </c>
      <c r="AE4102" t="b">
        <v>0</v>
      </c>
      <c r="AF4102" t="b">
        <v>0</v>
      </c>
      <c r="AG4102" t="b">
        <v>0</v>
      </c>
      <c r="AH4102" t="b">
        <v>0</v>
      </c>
      <c r="AI4102" t="b">
        <v>1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s="1" t="s">
        <v>51</v>
      </c>
      <c r="AS4102" s="1" t="s">
        <v>51</v>
      </c>
      <c r="AT4102" s="1" t="s">
        <v>51</v>
      </c>
      <c r="AU4102" s="1" t="s">
        <v>51</v>
      </c>
    </row>
    <row r="4103" spans="1:47" x14ac:dyDescent="0.25">
      <c r="A4103" s="1" t="s">
        <v>9437</v>
      </c>
      <c r="B4103">
        <v>2</v>
      </c>
      <c r="C4103" s="2">
        <v>43605.74113425926</v>
      </c>
      <c r="D4103" s="2">
        <v>43605.76189814815</v>
      </c>
      <c r="E4103">
        <v>39.753540000000001</v>
      </c>
      <c r="F4103">
        <v>-105.01485</v>
      </c>
      <c r="G4103">
        <v>39.757669999999997</v>
      </c>
      <c r="H4103">
        <v>-105.00927</v>
      </c>
      <c r="I4103">
        <v>0.41099999999999998</v>
      </c>
      <c r="J4103" s="1" t="s">
        <v>938</v>
      </c>
      <c r="L4103" s="1" t="s">
        <v>265</v>
      </c>
      <c r="M4103" s="1" t="s">
        <v>47</v>
      </c>
      <c r="N4103" s="1" t="s">
        <v>131</v>
      </c>
      <c r="O4103" s="1" t="s">
        <v>131</v>
      </c>
      <c r="P4103" s="1" t="s">
        <v>198</v>
      </c>
      <c r="Q4103" s="1" t="s">
        <v>352</v>
      </c>
      <c r="R4103" s="1" t="s">
        <v>48</v>
      </c>
      <c r="S4103" s="1" t="s">
        <v>79</v>
      </c>
      <c r="T4103" s="1" t="s">
        <v>205</v>
      </c>
      <c r="U4103" s="2">
        <v>43605.701388888891</v>
      </c>
      <c r="V4103">
        <v>39</v>
      </c>
      <c r="W4103">
        <v>34</v>
      </c>
      <c r="X4103">
        <v>93</v>
      </c>
      <c r="Y4103">
        <v>24.2</v>
      </c>
      <c r="Z4103">
        <v>4</v>
      </c>
      <c r="AA4103" s="1" t="s">
        <v>61</v>
      </c>
      <c r="AB4103">
        <v>7</v>
      </c>
      <c r="AC4103">
        <v>0</v>
      </c>
      <c r="AD4103" s="1" t="s">
        <v>1203</v>
      </c>
      <c r="AE4103" t="b">
        <v>0</v>
      </c>
      <c r="AF4103" t="b">
        <v>0</v>
      </c>
      <c r="AG4103" t="b">
        <v>0</v>
      </c>
      <c r="AH4103" t="b">
        <v>0</v>
      </c>
      <c r="AI4103" t="b">
        <v>1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s="1" t="s">
        <v>51</v>
      </c>
      <c r="AS4103" s="1" t="s">
        <v>51</v>
      </c>
      <c r="AT4103" s="1" t="s">
        <v>51</v>
      </c>
      <c r="AU4103" s="1" t="s">
        <v>51</v>
      </c>
    </row>
    <row r="4104" spans="1:47" x14ac:dyDescent="0.25">
      <c r="A4104" s="1" t="s">
        <v>7603</v>
      </c>
      <c r="B4104">
        <v>3</v>
      </c>
      <c r="C4104" s="2">
        <v>43605.617673611108</v>
      </c>
      <c r="D4104" s="2">
        <v>43605.638113425928</v>
      </c>
      <c r="E4104">
        <v>38.148665999999999</v>
      </c>
      <c r="F4104">
        <v>-104.090126</v>
      </c>
      <c r="G4104">
        <v>38.14866</v>
      </c>
      <c r="H4104">
        <v>-104.08985199999999</v>
      </c>
      <c r="I4104">
        <v>1.4999999999999999E-2</v>
      </c>
      <c r="J4104" s="1" t="s">
        <v>7443</v>
      </c>
      <c r="K4104">
        <v>67314</v>
      </c>
      <c r="L4104" s="1" t="s">
        <v>6570</v>
      </c>
      <c r="M4104" s="1" t="s">
        <v>97</v>
      </c>
      <c r="N4104" s="1" t="s">
        <v>85</v>
      </c>
      <c r="O4104" s="1" t="s">
        <v>411</v>
      </c>
      <c r="P4104" s="1" t="s">
        <v>198</v>
      </c>
      <c r="Q4104" s="1" t="s">
        <v>7442</v>
      </c>
      <c r="R4104" s="1" t="s">
        <v>48</v>
      </c>
      <c r="S4104" s="1" t="s">
        <v>79</v>
      </c>
      <c r="T4104" s="1" t="s">
        <v>1042</v>
      </c>
      <c r="U4104" s="2">
        <v>43605.620138888888</v>
      </c>
      <c r="V4104">
        <v>59</v>
      </c>
      <c r="W4104">
        <v>59</v>
      </c>
      <c r="X4104">
        <v>62</v>
      </c>
      <c r="Y4104">
        <v>25.44</v>
      </c>
      <c r="Z4104">
        <v>10</v>
      </c>
      <c r="AA4104" s="1" t="s">
        <v>63</v>
      </c>
      <c r="AB4104">
        <v>31</v>
      </c>
      <c r="AC4104">
        <v>0</v>
      </c>
      <c r="AD4104" s="1" t="s">
        <v>1207</v>
      </c>
      <c r="AE4104" t="b">
        <v>0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s="1" t="s">
        <v>51</v>
      </c>
      <c r="AS4104" s="1" t="s">
        <v>51</v>
      </c>
      <c r="AT4104" s="1" t="s">
        <v>51</v>
      </c>
      <c r="AU4104" s="1" t="s">
        <v>51</v>
      </c>
    </row>
    <row r="4105" spans="1:47" x14ac:dyDescent="0.25">
      <c r="A4105" s="1" t="s">
        <v>9438</v>
      </c>
      <c r="B4105">
        <v>2</v>
      </c>
      <c r="C4105" s="2">
        <v>43605.707812499997</v>
      </c>
      <c r="D4105" s="2">
        <v>43605.727488425924</v>
      </c>
      <c r="E4105">
        <v>38.149270000000001</v>
      </c>
      <c r="F4105">
        <v>-104.07664</v>
      </c>
      <c r="G4105">
        <v>38.149039000000002</v>
      </c>
      <c r="H4105">
        <v>-104.094049</v>
      </c>
      <c r="I4105">
        <v>0.94599999999999995</v>
      </c>
      <c r="J4105" s="1" t="s">
        <v>9439</v>
      </c>
      <c r="K4105">
        <v>68000</v>
      </c>
      <c r="L4105" s="1" t="s">
        <v>6570</v>
      </c>
      <c r="M4105" s="1" t="s">
        <v>97</v>
      </c>
      <c r="N4105" s="1" t="s">
        <v>85</v>
      </c>
      <c r="O4105" s="1" t="s">
        <v>411</v>
      </c>
      <c r="P4105" s="1" t="s">
        <v>198</v>
      </c>
      <c r="Q4105" s="1" t="s">
        <v>7604</v>
      </c>
      <c r="R4105" s="1" t="s">
        <v>48</v>
      </c>
      <c r="S4105" s="1" t="s">
        <v>79</v>
      </c>
      <c r="T4105" s="1" t="s">
        <v>1042</v>
      </c>
      <c r="U4105" s="2">
        <v>43605.703472222223</v>
      </c>
      <c r="V4105">
        <v>53</v>
      </c>
      <c r="W4105">
        <v>53</v>
      </c>
      <c r="X4105">
        <v>77</v>
      </c>
      <c r="Y4105">
        <v>25.42</v>
      </c>
      <c r="Z4105">
        <v>10</v>
      </c>
      <c r="AA4105" s="1" t="s">
        <v>64</v>
      </c>
      <c r="AB4105">
        <v>26</v>
      </c>
      <c r="AC4105">
        <v>0</v>
      </c>
      <c r="AD4105" s="1" t="s">
        <v>1207</v>
      </c>
      <c r="AE4105" t="b">
        <v>0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1</v>
      </c>
      <c r="AO4105" t="b">
        <v>0</v>
      </c>
      <c r="AP4105" t="b">
        <v>0</v>
      </c>
      <c r="AQ4105" t="b">
        <v>0</v>
      </c>
      <c r="AR4105" s="1" t="s">
        <v>51</v>
      </c>
      <c r="AS4105" s="1" t="s">
        <v>51</v>
      </c>
      <c r="AT4105" s="1" t="s">
        <v>51</v>
      </c>
      <c r="AU4105" s="1" t="s">
        <v>51</v>
      </c>
    </row>
    <row r="4106" spans="1:47" x14ac:dyDescent="0.25">
      <c r="A4106" s="1" t="s">
        <v>7605</v>
      </c>
      <c r="B4106">
        <v>3</v>
      </c>
      <c r="C4106" s="2">
        <v>43605.623437499999</v>
      </c>
      <c r="D4106" s="2">
        <v>43605.644236111111</v>
      </c>
      <c r="E4106">
        <v>38.149039000000002</v>
      </c>
      <c r="F4106">
        <v>-104.094049</v>
      </c>
      <c r="G4106">
        <v>38.149270000000001</v>
      </c>
      <c r="H4106">
        <v>-104.07664</v>
      </c>
      <c r="I4106">
        <v>0.94599999999999995</v>
      </c>
      <c r="J4106" s="1" t="s">
        <v>7606</v>
      </c>
      <c r="K4106">
        <v>67052</v>
      </c>
      <c r="L4106" s="1" t="s">
        <v>6570</v>
      </c>
      <c r="M4106" s="1" t="s">
        <v>97</v>
      </c>
      <c r="N4106" s="1" t="s">
        <v>85</v>
      </c>
      <c r="O4106" s="1" t="s">
        <v>411</v>
      </c>
      <c r="P4106" s="1" t="s">
        <v>198</v>
      </c>
      <c r="Q4106" s="1" t="s">
        <v>7442</v>
      </c>
      <c r="R4106" s="1" t="s">
        <v>48</v>
      </c>
      <c r="S4106" s="1" t="s">
        <v>79</v>
      </c>
      <c r="T4106" s="1" t="s">
        <v>1042</v>
      </c>
      <c r="U4106" s="2">
        <v>43605.620138888888</v>
      </c>
      <c r="V4106">
        <v>59</v>
      </c>
      <c r="W4106">
        <v>59</v>
      </c>
      <c r="X4106">
        <v>62</v>
      </c>
      <c r="Y4106">
        <v>25.44</v>
      </c>
      <c r="Z4106">
        <v>10</v>
      </c>
      <c r="AA4106" s="1" t="s">
        <v>63</v>
      </c>
      <c r="AB4106">
        <v>31</v>
      </c>
      <c r="AC4106">
        <v>0</v>
      </c>
      <c r="AD4106" s="1" t="s">
        <v>1207</v>
      </c>
      <c r="AE4106" t="b">
        <v>0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s="1" t="s">
        <v>51</v>
      </c>
      <c r="AS4106" s="1" t="s">
        <v>51</v>
      </c>
      <c r="AT4106" s="1" t="s">
        <v>51</v>
      </c>
      <c r="AU4106" s="1" t="s">
        <v>51</v>
      </c>
    </row>
    <row r="4107" spans="1:47" x14ac:dyDescent="0.25">
      <c r="A4107" s="1" t="s">
        <v>7607</v>
      </c>
      <c r="B4107">
        <v>3</v>
      </c>
      <c r="C4107" s="2">
        <v>43605.637499999997</v>
      </c>
      <c r="D4107" s="2">
        <v>43605.658113425925</v>
      </c>
      <c r="E4107">
        <v>38.149039000000002</v>
      </c>
      <c r="F4107">
        <v>-104.094049</v>
      </c>
      <c r="G4107">
        <v>38.149270000000001</v>
      </c>
      <c r="H4107">
        <v>-104.07664</v>
      </c>
      <c r="I4107">
        <v>0.94599999999999995</v>
      </c>
      <c r="J4107" s="1" t="s">
        <v>7606</v>
      </c>
      <c r="K4107">
        <v>67052</v>
      </c>
      <c r="L4107" s="1" t="s">
        <v>6570</v>
      </c>
      <c r="M4107" s="1" t="s">
        <v>97</v>
      </c>
      <c r="N4107" s="1" t="s">
        <v>85</v>
      </c>
      <c r="O4107" s="1" t="s">
        <v>411</v>
      </c>
      <c r="P4107" s="1" t="s">
        <v>198</v>
      </c>
      <c r="Q4107" s="1" t="s">
        <v>7442</v>
      </c>
      <c r="R4107" s="1" t="s">
        <v>48</v>
      </c>
      <c r="S4107" s="1" t="s">
        <v>79</v>
      </c>
      <c r="T4107" s="1" t="s">
        <v>1042</v>
      </c>
      <c r="U4107" s="2">
        <v>43605.620138888888</v>
      </c>
      <c r="V4107">
        <v>59</v>
      </c>
      <c r="W4107">
        <v>59</v>
      </c>
      <c r="X4107">
        <v>62</v>
      </c>
      <c r="Y4107">
        <v>25.44</v>
      </c>
      <c r="Z4107">
        <v>10</v>
      </c>
      <c r="AA4107" s="1" t="s">
        <v>63</v>
      </c>
      <c r="AB4107">
        <v>31</v>
      </c>
      <c r="AC4107">
        <v>0</v>
      </c>
      <c r="AD4107" s="1" t="s">
        <v>1207</v>
      </c>
      <c r="AE4107" t="b">
        <v>0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s="1" t="s">
        <v>51</v>
      </c>
      <c r="AS4107" s="1" t="s">
        <v>51</v>
      </c>
      <c r="AT4107" s="1" t="s">
        <v>51</v>
      </c>
      <c r="AU4107" s="1" t="s">
        <v>51</v>
      </c>
    </row>
    <row r="4108" spans="1:47" x14ac:dyDescent="0.25">
      <c r="A4108" s="1" t="s">
        <v>7608</v>
      </c>
      <c r="B4108">
        <v>3</v>
      </c>
      <c r="C4108" s="2">
        <v>43605.637499999997</v>
      </c>
      <c r="D4108" s="2">
        <v>43605.658113425925</v>
      </c>
      <c r="E4108">
        <v>38.149270000000001</v>
      </c>
      <c r="F4108">
        <v>-104.07664</v>
      </c>
      <c r="G4108">
        <v>38.149039000000002</v>
      </c>
      <c r="H4108">
        <v>-104.094049</v>
      </c>
      <c r="I4108">
        <v>0.94599999999999995</v>
      </c>
      <c r="J4108" s="1" t="s">
        <v>7609</v>
      </c>
      <c r="K4108">
        <v>68000</v>
      </c>
      <c r="L4108" s="1" t="s">
        <v>6570</v>
      </c>
      <c r="M4108" s="1" t="s">
        <v>97</v>
      </c>
      <c r="N4108" s="1" t="s">
        <v>85</v>
      </c>
      <c r="O4108" s="1" t="s">
        <v>411</v>
      </c>
      <c r="P4108" s="1" t="s">
        <v>198</v>
      </c>
      <c r="Q4108" s="1" t="s">
        <v>7604</v>
      </c>
      <c r="R4108" s="1" t="s">
        <v>48</v>
      </c>
      <c r="S4108" s="1" t="s">
        <v>79</v>
      </c>
      <c r="T4108" s="1" t="s">
        <v>1042</v>
      </c>
      <c r="U4108" s="2">
        <v>43605.620138888888</v>
      </c>
      <c r="V4108">
        <v>59</v>
      </c>
      <c r="W4108">
        <v>59</v>
      </c>
      <c r="X4108">
        <v>62</v>
      </c>
      <c r="Y4108">
        <v>25.44</v>
      </c>
      <c r="Z4108">
        <v>10</v>
      </c>
      <c r="AA4108" s="1" t="s">
        <v>63</v>
      </c>
      <c r="AB4108">
        <v>31</v>
      </c>
      <c r="AC4108">
        <v>0</v>
      </c>
      <c r="AD4108" s="1" t="s">
        <v>1207</v>
      </c>
      <c r="AE4108" t="b">
        <v>0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1</v>
      </c>
      <c r="AO4108" t="b">
        <v>0</v>
      </c>
      <c r="AP4108" t="b">
        <v>0</v>
      </c>
      <c r="AQ4108" t="b">
        <v>0</v>
      </c>
      <c r="AR4108" s="1" t="s">
        <v>51</v>
      </c>
      <c r="AS4108" s="1" t="s">
        <v>51</v>
      </c>
      <c r="AT4108" s="1" t="s">
        <v>51</v>
      </c>
      <c r="AU4108" s="1" t="s">
        <v>51</v>
      </c>
    </row>
    <row r="4109" spans="1:47" x14ac:dyDescent="0.25">
      <c r="A4109" s="1" t="s">
        <v>9440</v>
      </c>
      <c r="B4109">
        <v>2</v>
      </c>
      <c r="C4109" s="2">
        <v>43605.707812499997</v>
      </c>
      <c r="D4109" s="2">
        <v>43605.727488425924</v>
      </c>
      <c r="E4109">
        <v>38.149039000000002</v>
      </c>
      <c r="F4109">
        <v>-104.094049</v>
      </c>
      <c r="G4109">
        <v>38.149270000000001</v>
      </c>
      <c r="H4109">
        <v>-104.07664</v>
      </c>
      <c r="I4109">
        <v>0.94599999999999995</v>
      </c>
      <c r="J4109" s="1" t="s">
        <v>7606</v>
      </c>
      <c r="K4109">
        <v>67052</v>
      </c>
      <c r="L4109" s="1" t="s">
        <v>6570</v>
      </c>
      <c r="M4109" s="1" t="s">
        <v>97</v>
      </c>
      <c r="N4109" s="1" t="s">
        <v>85</v>
      </c>
      <c r="O4109" s="1" t="s">
        <v>411</v>
      </c>
      <c r="P4109" s="1" t="s">
        <v>198</v>
      </c>
      <c r="Q4109" s="1" t="s">
        <v>7442</v>
      </c>
      <c r="R4109" s="1" t="s">
        <v>48</v>
      </c>
      <c r="S4109" s="1" t="s">
        <v>79</v>
      </c>
      <c r="T4109" s="1" t="s">
        <v>1042</v>
      </c>
      <c r="U4109" s="2">
        <v>43605.703472222223</v>
      </c>
      <c r="V4109">
        <v>53</v>
      </c>
      <c r="W4109">
        <v>53</v>
      </c>
      <c r="X4109">
        <v>77</v>
      </c>
      <c r="Y4109">
        <v>25.42</v>
      </c>
      <c r="Z4109">
        <v>10</v>
      </c>
      <c r="AA4109" s="1" t="s">
        <v>64</v>
      </c>
      <c r="AB4109">
        <v>26</v>
      </c>
      <c r="AC4109">
        <v>0</v>
      </c>
      <c r="AD4109" s="1" t="s">
        <v>1207</v>
      </c>
      <c r="AE4109" t="b">
        <v>0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s="1" t="s">
        <v>51</v>
      </c>
      <c r="AS4109" s="1" t="s">
        <v>51</v>
      </c>
      <c r="AT4109" s="1" t="s">
        <v>51</v>
      </c>
      <c r="AU4109" s="1" t="s">
        <v>51</v>
      </c>
    </row>
    <row r="4110" spans="1:47" x14ac:dyDescent="0.25">
      <c r="A4110" s="1" t="s">
        <v>6072</v>
      </c>
      <c r="B4110">
        <v>4</v>
      </c>
      <c r="C4110" s="2">
        <v>43605.676006944443</v>
      </c>
      <c r="D4110" s="2">
        <v>43605.872858796298</v>
      </c>
      <c r="E4110">
        <v>39.649250000000002</v>
      </c>
      <c r="F4110">
        <v>-106.021151</v>
      </c>
      <c r="G4110">
        <v>39.690040000000003</v>
      </c>
      <c r="H4110">
        <v>-105.88076</v>
      </c>
      <c r="I4110">
        <v>7.9809999999999999</v>
      </c>
      <c r="J4110" s="1" t="s">
        <v>6073</v>
      </c>
      <c r="L4110" s="1" t="s">
        <v>133</v>
      </c>
      <c r="M4110" s="1" t="s">
        <v>47</v>
      </c>
      <c r="N4110" s="1" t="s">
        <v>1481</v>
      </c>
      <c r="O4110" s="1" t="s">
        <v>126</v>
      </c>
      <c r="P4110" s="1" t="s">
        <v>198</v>
      </c>
      <c r="Q4110" s="1" t="s">
        <v>1579</v>
      </c>
      <c r="R4110" s="1" t="s">
        <v>48</v>
      </c>
      <c r="S4110" s="1" t="s">
        <v>79</v>
      </c>
      <c r="T4110" s="1" t="s">
        <v>503</v>
      </c>
      <c r="U4110" s="2">
        <v>43605.675694444442</v>
      </c>
      <c r="V4110">
        <v>33</v>
      </c>
      <c r="W4110">
        <v>26</v>
      </c>
      <c r="X4110">
        <v>92</v>
      </c>
      <c r="Y4110">
        <v>20.51</v>
      </c>
      <c r="Z4110">
        <v>2</v>
      </c>
      <c r="AA4110" s="1" t="s">
        <v>72</v>
      </c>
      <c r="AB4110">
        <v>8</v>
      </c>
      <c r="AC4110">
        <v>0</v>
      </c>
      <c r="AD4110" s="1" t="s">
        <v>1210</v>
      </c>
      <c r="AE4110" t="b">
        <v>0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s="1" t="s">
        <v>51</v>
      </c>
      <c r="AS4110" s="1" t="s">
        <v>51</v>
      </c>
      <c r="AT4110" s="1" t="s">
        <v>51</v>
      </c>
      <c r="AU4110" s="1" t="s">
        <v>51</v>
      </c>
    </row>
    <row r="4111" spans="1:47" x14ac:dyDescent="0.25">
      <c r="A4111" s="1" t="s">
        <v>5742</v>
      </c>
      <c r="B4111">
        <v>3</v>
      </c>
      <c r="C4111" s="2">
        <v>43605.686979166669</v>
      </c>
      <c r="D4111" s="2">
        <v>43605.707557870373</v>
      </c>
      <c r="E4111">
        <v>39.778359999999999</v>
      </c>
      <c r="F4111">
        <v>-104.89577300000001</v>
      </c>
      <c r="G4111">
        <v>39.778419999999997</v>
      </c>
      <c r="H4111">
        <v>-104.896974</v>
      </c>
      <c r="I4111">
        <v>6.4000000000000001E-2</v>
      </c>
      <c r="J4111" s="1" t="s">
        <v>416</v>
      </c>
      <c r="L4111" s="1" t="s">
        <v>137</v>
      </c>
      <c r="M4111" s="1" t="s">
        <v>47</v>
      </c>
      <c r="N4111" s="1" t="s">
        <v>131</v>
      </c>
      <c r="O4111" s="1" t="s">
        <v>131</v>
      </c>
      <c r="P4111" s="1" t="s">
        <v>198</v>
      </c>
      <c r="Q4111" s="1" t="s">
        <v>246</v>
      </c>
      <c r="R4111" s="1" t="s">
        <v>48</v>
      </c>
      <c r="S4111" s="1" t="s">
        <v>79</v>
      </c>
      <c r="T4111" s="1" t="s">
        <v>205</v>
      </c>
      <c r="U4111" s="2">
        <v>43605.701388888891</v>
      </c>
      <c r="V4111">
        <v>39</v>
      </c>
      <c r="W4111">
        <v>34</v>
      </c>
      <c r="X4111">
        <v>93</v>
      </c>
      <c r="Y4111">
        <v>24.2</v>
      </c>
      <c r="Z4111">
        <v>4</v>
      </c>
      <c r="AA4111" s="1" t="s">
        <v>61</v>
      </c>
      <c r="AB4111">
        <v>7</v>
      </c>
      <c r="AC4111">
        <v>0</v>
      </c>
      <c r="AD4111" s="1" t="s">
        <v>1203</v>
      </c>
      <c r="AE4111" t="b">
        <v>0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s="1" t="s">
        <v>51</v>
      </c>
      <c r="AS4111" s="1" t="s">
        <v>51</v>
      </c>
      <c r="AT4111" s="1" t="s">
        <v>51</v>
      </c>
      <c r="AU4111" s="1" t="s">
        <v>51</v>
      </c>
    </row>
    <row r="4112" spans="1:47" x14ac:dyDescent="0.25">
      <c r="A4112" s="1" t="s">
        <v>5630</v>
      </c>
      <c r="B4112">
        <v>3</v>
      </c>
      <c r="C4112" s="2">
        <v>43605.735405092593</v>
      </c>
      <c r="D4112" s="2">
        <v>43605.756157407406</v>
      </c>
      <c r="E4112">
        <v>39.734789999999997</v>
      </c>
      <c r="F4112">
        <v>-105.01503</v>
      </c>
      <c r="G4112">
        <v>39.736634000000002</v>
      </c>
      <c r="H4112">
        <v>-105.014162</v>
      </c>
      <c r="I4112">
        <v>0.13500000000000001</v>
      </c>
      <c r="J4112" s="1" t="s">
        <v>567</v>
      </c>
      <c r="L4112" s="1" t="s">
        <v>265</v>
      </c>
      <c r="M4112" s="1" t="s">
        <v>47</v>
      </c>
      <c r="N4112" s="1" t="s">
        <v>131</v>
      </c>
      <c r="O4112" s="1" t="s">
        <v>131</v>
      </c>
      <c r="P4112" s="1" t="s">
        <v>198</v>
      </c>
      <c r="Q4112" s="1" t="s">
        <v>310</v>
      </c>
      <c r="R4112" s="1" t="s">
        <v>48</v>
      </c>
      <c r="S4112" s="1" t="s">
        <v>79</v>
      </c>
      <c r="T4112" s="1" t="s">
        <v>205</v>
      </c>
      <c r="U4112" s="2">
        <v>43605.701388888891</v>
      </c>
      <c r="V4112">
        <v>39</v>
      </c>
      <c r="W4112">
        <v>34</v>
      </c>
      <c r="X4112">
        <v>93</v>
      </c>
      <c r="Y4112">
        <v>24.2</v>
      </c>
      <c r="Z4112">
        <v>4</v>
      </c>
      <c r="AA4112" s="1" t="s">
        <v>61</v>
      </c>
      <c r="AB4112">
        <v>7</v>
      </c>
      <c r="AC4112">
        <v>0</v>
      </c>
      <c r="AD4112" s="1" t="s">
        <v>1203</v>
      </c>
      <c r="AE4112" t="b">
        <v>0</v>
      </c>
      <c r="AF4112" t="b">
        <v>0</v>
      </c>
      <c r="AG4112" t="b">
        <v>0</v>
      </c>
      <c r="AH4112" t="b">
        <v>0</v>
      </c>
      <c r="AI4112" t="b">
        <v>1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s="1" t="s">
        <v>51</v>
      </c>
      <c r="AS4112" s="1" t="s">
        <v>51</v>
      </c>
      <c r="AT4112" s="1" t="s">
        <v>51</v>
      </c>
      <c r="AU4112" s="1" t="s">
        <v>51</v>
      </c>
    </row>
    <row r="4113" spans="1:47" x14ac:dyDescent="0.25">
      <c r="A4113" s="1" t="s">
        <v>4928</v>
      </c>
      <c r="B4113">
        <v>3</v>
      </c>
      <c r="C4113" s="2">
        <v>43605.732800925929</v>
      </c>
      <c r="D4113" s="2">
        <v>43605.75340277778</v>
      </c>
      <c r="E4113">
        <v>39.522981000000001</v>
      </c>
      <c r="F4113">
        <v>-104.86750000000001</v>
      </c>
      <c r="G4113">
        <v>39.521537000000002</v>
      </c>
      <c r="H4113">
        <v>-104.867431</v>
      </c>
      <c r="I4113">
        <v>0.1</v>
      </c>
      <c r="J4113" s="1" t="s">
        <v>329</v>
      </c>
      <c r="L4113" s="1" t="s">
        <v>1097</v>
      </c>
      <c r="M4113" s="1" t="s">
        <v>47</v>
      </c>
      <c r="N4113" s="1" t="s">
        <v>703</v>
      </c>
      <c r="O4113" s="1" t="s">
        <v>121</v>
      </c>
      <c r="P4113" s="1" t="s">
        <v>198</v>
      </c>
      <c r="Q4113" s="1" t="s">
        <v>704</v>
      </c>
      <c r="R4113" s="1" t="s">
        <v>48</v>
      </c>
      <c r="S4113" s="1" t="s">
        <v>79</v>
      </c>
      <c r="T4113" s="1" t="s">
        <v>200</v>
      </c>
      <c r="U4113" s="2">
        <v>43605.727777777778</v>
      </c>
      <c r="V4113">
        <v>38</v>
      </c>
      <c r="W4113">
        <v>33</v>
      </c>
      <c r="X4113">
        <v>89</v>
      </c>
      <c r="Y4113">
        <v>23.97</v>
      </c>
      <c r="Z4113">
        <v>1</v>
      </c>
      <c r="AA4113" s="1" t="s">
        <v>59</v>
      </c>
      <c r="AB4113">
        <v>7</v>
      </c>
      <c r="AC4113">
        <v>0.02</v>
      </c>
      <c r="AD4113" s="1" t="s">
        <v>1224</v>
      </c>
      <c r="AE4113" t="b">
        <v>0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s="1" t="s">
        <v>51</v>
      </c>
      <c r="AS4113" s="1" t="s">
        <v>51</v>
      </c>
      <c r="AT4113" s="1" t="s">
        <v>51</v>
      </c>
      <c r="AU4113" s="1" t="s">
        <v>51</v>
      </c>
    </row>
    <row r="4114" spans="1:47" x14ac:dyDescent="0.25">
      <c r="A4114" s="1" t="s">
        <v>4909</v>
      </c>
      <c r="B4114">
        <v>3</v>
      </c>
      <c r="C4114" s="2">
        <v>43605.748923611114</v>
      </c>
      <c r="D4114" s="2">
        <v>43605.768854166665</v>
      </c>
      <c r="E4114">
        <v>39.526780000000002</v>
      </c>
      <c r="F4114">
        <v>-104.86772999999999</v>
      </c>
      <c r="G4114">
        <v>39.519773000000001</v>
      </c>
      <c r="H4114">
        <v>-104.867341</v>
      </c>
      <c r="I4114">
        <v>0.48499999999999999</v>
      </c>
      <c r="J4114" s="1" t="s">
        <v>2877</v>
      </c>
      <c r="L4114" s="1" t="s">
        <v>172</v>
      </c>
      <c r="M4114" s="1" t="s">
        <v>47</v>
      </c>
      <c r="N4114" s="1" t="s">
        <v>173</v>
      </c>
      <c r="O4114" s="1" t="s">
        <v>121</v>
      </c>
      <c r="P4114" s="1" t="s">
        <v>198</v>
      </c>
      <c r="Q4114" s="1" t="s">
        <v>311</v>
      </c>
      <c r="R4114" s="1" t="s">
        <v>48</v>
      </c>
      <c r="S4114" s="1" t="s">
        <v>79</v>
      </c>
      <c r="T4114" s="1" t="s">
        <v>200</v>
      </c>
      <c r="U4114" s="2">
        <v>43605.745138888888</v>
      </c>
      <c r="V4114">
        <v>36</v>
      </c>
      <c r="W4114">
        <v>30</v>
      </c>
      <c r="X4114">
        <v>93</v>
      </c>
      <c r="Y4114">
        <v>23.96</v>
      </c>
      <c r="Z4114">
        <v>3</v>
      </c>
      <c r="AA4114" s="1" t="s">
        <v>58</v>
      </c>
      <c r="AB4114">
        <v>7</v>
      </c>
      <c r="AC4114">
        <v>0.05</v>
      </c>
      <c r="AD4114" s="1" t="s">
        <v>1226</v>
      </c>
      <c r="AE4114" t="b">
        <v>0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s="1" t="s">
        <v>51</v>
      </c>
      <c r="AS4114" s="1" t="s">
        <v>51</v>
      </c>
      <c r="AT4114" s="1" t="s">
        <v>51</v>
      </c>
      <c r="AU4114" s="1" t="s">
        <v>51</v>
      </c>
    </row>
    <row r="4115" spans="1:47" x14ac:dyDescent="0.25">
      <c r="A4115" s="1" t="s">
        <v>5483</v>
      </c>
      <c r="B4115">
        <v>3</v>
      </c>
      <c r="C4115" s="2">
        <v>43605.768726851849</v>
      </c>
      <c r="D4115" s="2">
        <v>43605.789502314816</v>
      </c>
      <c r="E4115">
        <v>39.696219999999997</v>
      </c>
      <c r="F4115">
        <v>-105.21534</v>
      </c>
      <c r="G4115">
        <v>39.699401999999999</v>
      </c>
      <c r="H4115">
        <v>-105.23850299999999</v>
      </c>
      <c r="I4115">
        <v>1.2509999999999999</v>
      </c>
      <c r="J4115" s="1" t="s">
        <v>891</v>
      </c>
      <c r="L4115" s="1" t="s">
        <v>137</v>
      </c>
      <c r="M4115" s="1" t="s">
        <v>47</v>
      </c>
      <c r="N4115" s="1" t="s">
        <v>269</v>
      </c>
      <c r="O4115" s="1" t="s">
        <v>115</v>
      </c>
      <c r="P4115" s="1" t="s">
        <v>198</v>
      </c>
      <c r="Q4115" s="1" t="s">
        <v>270</v>
      </c>
      <c r="R4115" s="1" t="s">
        <v>48</v>
      </c>
      <c r="S4115" s="1" t="s">
        <v>79</v>
      </c>
      <c r="T4115" s="1" t="s">
        <v>205</v>
      </c>
      <c r="U4115" s="2">
        <v>43605.701388888891</v>
      </c>
      <c r="V4115">
        <v>39</v>
      </c>
      <c r="W4115">
        <v>34</v>
      </c>
      <c r="X4115">
        <v>93</v>
      </c>
      <c r="Y4115">
        <v>24.2</v>
      </c>
      <c r="Z4115">
        <v>4</v>
      </c>
      <c r="AA4115" s="1" t="s">
        <v>61</v>
      </c>
      <c r="AB4115">
        <v>7</v>
      </c>
      <c r="AC4115">
        <v>0</v>
      </c>
      <c r="AD4115" s="1" t="s">
        <v>1203</v>
      </c>
      <c r="AE4115" t="b">
        <v>0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s="1" t="s">
        <v>51</v>
      </c>
      <c r="AS4115" s="1" t="s">
        <v>51</v>
      </c>
      <c r="AT4115" s="1" t="s">
        <v>51</v>
      </c>
      <c r="AU4115" s="1" t="s">
        <v>51</v>
      </c>
    </row>
    <row r="4116" spans="1:47" x14ac:dyDescent="0.25">
      <c r="A4116" s="1" t="s">
        <v>9441</v>
      </c>
      <c r="B4116">
        <v>2</v>
      </c>
      <c r="C4116" s="2">
        <v>43605.787476851852</v>
      </c>
      <c r="D4116" s="2">
        <v>43605.806585648148</v>
      </c>
      <c r="E4116">
        <v>40.251399999999997</v>
      </c>
      <c r="F4116">
        <v>-103.88455</v>
      </c>
      <c r="G4116">
        <v>40.253998000000003</v>
      </c>
      <c r="H4116">
        <v>-103.817542</v>
      </c>
      <c r="I4116">
        <v>3.5379999999999998</v>
      </c>
      <c r="J4116" s="1" t="s">
        <v>9442</v>
      </c>
      <c r="L4116" s="1" t="s">
        <v>4188</v>
      </c>
      <c r="M4116" s="1" t="s">
        <v>47</v>
      </c>
      <c r="N4116" s="1" t="s">
        <v>4191</v>
      </c>
      <c r="O4116" s="1" t="s">
        <v>164</v>
      </c>
      <c r="P4116" s="1" t="s">
        <v>198</v>
      </c>
      <c r="Q4116" s="1" t="s">
        <v>4192</v>
      </c>
      <c r="R4116" s="1" t="s">
        <v>48</v>
      </c>
      <c r="S4116" s="1" t="s">
        <v>79</v>
      </c>
      <c r="T4116" s="1" t="s">
        <v>3918</v>
      </c>
      <c r="U4116" s="2">
        <v>43605.788194444445</v>
      </c>
      <c r="V4116">
        <v>40</v>
      </c>
      <c r="W4116">
        <v>31</v>
      </c>
      <c r="X4116">
        <v>94</v>
      </c>
      <c r="Y4116">
        <v>25.19</v>
      </c>
      <c r="Z4116">
        <v>5</v>
      </c>
      <c r="AA4116" s="1" t="s">
        <v>59</v>
      </c>
      <c r="AB4116">
        <v>16</v>
      </c>
      <c r="AD4116" s="1" t="s">
        <v>1224</v>
      </c>
      <c r="AE4116" t="b">
        <v>0</v>
      </c>
      <c r="AF4116" t="b">
        <v>0</v>
      </c>
      <c r="AG4116" t="b">
        <v>0</v>
      </c>
      <c r="AH4116" t="b">
        <v>0</v>
      </c>
      <c r="AI4116" t="b">
        <v>1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s="1" t="s">
        <v>51</v>
      </c>
      <c r="AS4116" s="1" t="s">
        <v>51</v>
      </c>
      <c r="AT4116" s="1" t="s">
        <v>51</v>
      </c>
      <c r="AU4116" s="1" t="s">
        <v>51</v>
      </c>
    </row>
    <row r="4117" spans="1:47" x14ac:dyDescent="0.25">
      <c r="A4117" s="1" t="s">
        <v>9443</v>
      </c>
      <c r="B4117">
        <v>2</v>
      </c>
      <c r="C4117" s="2">
        <v>43605.787476851852</v>
      </c>
      <c r="D4117" s="2">
        <v>43605.806585648148</v>
      </c>
      <c r="E4117">
        <v>40.251399999999997</v>
      </c>
      <c r="F4117">
        <v>-103.88455</v>
      </c>
      <c r="G4117">
        <v>40.265270000000001</v>
      </c>
      <c r="H4117">
        <v>-103.81936</v>
      </c>
      <c r="I4117">
        <v>3.5680000000000001</v>
      </c>
      <c r="J4117" s="1" t="s">
        <v>9444</v>
      </c>
      <c r="L4117" s="1" t="s">
        <v>4188</v>
      </c>
      <c r="M4117" s="1" t="s">
        <v>47</v>
      </c>
      <c r="N4117" s="1" t="s">
        <v>4191</v>
      </c>
      <c r="O4117" s="1" t="s">
        <v>164</v>
      </c>
      <c r="P4117" s="1" t="s">
        <v>198</v>
      </c>
      <c r="Q4117" s="1" t="s">
        <v>4192</v>
      </c>
      <c r="R4117" s="1" t="s">
        <v>48</v>
      </c>
      <c r="S4117" s="1" t="s">
        <v>79</v>
      </c>
      <c r="T4117" s="1" t="s">
        <v>3918</v>
      </c>
      <c r="U4117" s="2">
        <v>43605.788194444445</v>
      </c>
      <c r="V4117">
        <v>40</v>
      </c>
      <c r="W4117">
        <v>31</v>
      </c>
      <c r="X4117">
        <v>94</v>
      </c>
      <c r="Y4117">
        <v>25.19</v>
      </c>
      <c r="Z4117">
        <v>5</v>
      </c>
      <c r="AA4117" s="1" t="s">
        <v>59</v>
      </c>
      <c r="AB4117">
        <v>16</v>
      </c>
      <c r="AD4117" s="1" t="s">
        <v>1224</v>
      </c>
      <c r="AE4117" t="b">
        <v>0</v>
      </c>
      <c r="AF4117" t="b">
        <v>0</v>
      </c>
      <c r="AG4117" t="b">
        <v>0</v>
      </c>
      <c r="AH4117" t="b">
        <v>0</v>
      </c>
      <c r="AI4117" t="b">
        <v>1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s="1" t="s">
        <v>51</v>
      </c>
      <c r="AS4117" s="1" t="s">
        <v>51</v>
      </c>
      <c r="AT4117" s="1" t="s">
        <v>51</v>
      </c>
      <c r="AU4117" s="1" t="s">
        <v>51</v>
      </c>
    </row>
    <row r="4118" spans="1:47" x14ac:dyDescent="0.25">
      <c r="A4118" s="1" t="s">
        <v>4890</v>
      </c>
      <c r="B4118">
        <v>3</v>
      </c>
      <c r="C4118" s="2">
        <v>43605.804143518515</v>
      </c>
      <c r="D4118" s="2">
        <v>43605.824363425927</v>
      </c>
      <c r="E4118">
        <v>39.526780000000002</v>
      </c>
      <c r="F4118">
        <v>-104.86772999999999</v>
      </c>
      <c r="G4118">
        <v>39.519773000000001</v>
      </c>
      <c r="H4118">
        <v>-104.867341</v>
      </c>
      <c r="I4118">
        <v>0.48499999999999999</v>
      </c>
      <c r="J4118" s="1" t="s">
        <v>4891</v>
      </c>
      <c r="L4118" s="1" t="s">
        <v>172</v>
      </c>
      <c r="M4118" s="1" t="s">
        <v>47</v>
      </c>
      <c r="N4118" s="1" t="s">
        <v>173</v>
      </c>
      <c r="O4118" s="1" t="s">
        <v>121</v>
      </c>
      <c r="P4118" s="1" t="s">
        <v>198</v>
      </c>
      <c r="Q4118" s="1" t="s">
        <v>311</v>
      </c>
      <c r="R4118" s="1" t="s">
        <v>48</v>
      </c>
      <c r="S4118" s="1" t="s">
        <v>79</v>
      </c>
      <c r="T4118" s="1" t="s">
        <v>200</v>
      </c>
      <c r="U4118" s="2">
        <v>43605.808333333334</v>
      </c>
      <c r="V4118">
        <v>35</v>
      </c>
      <c r="W4118">
        <v>29</v>
      </c>
      <c r="X4118">
        <v>96</v>
      </c>
      <c r="Y4118">
        <v>23.97</v>
      </c>
      <c r="Z4118">
        <v>1</v>
      </c>
      <c r="AA4118" s="1" t="s">
        <v>59</v>
      </c>
      <c r="AB4118">
        <v>8</v>
      </c>
      <c r="AC4118">
        <v>0.02</v>
      </c>
      <c r="AD4118" s="1" t="s">
        <v>1210</v>
      </c>
      <c r="AE4118" t="b">
        <v>0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s="1" t="s">
        <v>51</v>
      </c>
      <c r="AS4118" s="1" t="s">
        <v>51</v>
      </c>
      <c r="AT4118" s="1" t="s">
        <v>51</v>
      </c>
      <c r="AU4118" s="1" t="s">
        <v>51</v>
      </c>
    </row>
    <row r="4119" spans="1:47" x14ac:dyDescent="0.25">
      <c r="A4119" s="1" t="s">
        <v>5949</v>
      </c>
      <c r="B4119">
        <v>3</v>
      </c>
      <c r="C4119" s="2">
        <v>43605.920277777775</v>
      </c>
      <c r="D4119" s="2">
        <v>43605.940775462965</v>
      </c>
      <c r="E4119">
        <v>37.076562000000003</v>
      </c>
      <c r="F4119">
        <v>-104.518197</v>
      </c>
      <c r="G4119">
        <v>37.085090000000001</v>
      </c>
      <c r="H4119">
        <v>-104.52127</v>
      </c>
      <c r="I4119">
        <v>0.61299999999999999</v>
      </c>
      <c r="J4119" s="1" t="s">
        <v>1148</v>
      </c>
      <c r="L4119" s="1" t="s">
        <v>194</v>
      </c>
      <c r="M4119" s="1" t="s">
        <v>47</v>
      </c>
      <c r="N4119" s="1" t="s">
        <v>100</v>
      </c>
      <c r="O4119" s="1" t="s">
        <v>375</v>
      </c>
      <c r="P4119" s="1" t="s">
        <v>198</v>
      </c>
      <c r="Q4119" s="1" t="s">
        <v>376</v>
      </c>
      <c r="R4119" s="1" t="s">
        <v>48</v>
      </c>
      <c r="S4119" s="1" t="s">
        <v>79</v>
      </c>
      <c r="T4119" s="1" t="s">
        <v>377</v>
      </c>
      <c r="U4119" s="2">
        <v>43605.912499999999</v>
      </c>
      <c r="V4119">
        <v>46</v>
      </c>
      <c r="W4119">
        <v>41</v>
      </c>
      <c r="X4119">
        <v>96</v>
      </c>
      <c r="Y4119">
        <v>24</v>
      </c>
      <c r="AA4119" s="1" t="s">
        <v>58</v>
      </c>
      <c r="AB4119">
        <v>9</v>
      </c>
      <c r="AC4119">
        <v>0</v>
      </c>
      <c r="AD4119" s="1" t="s">
        <v>965</v>
      </c>
      <c r="AE4119" t="b">
        <v>0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s="1" t="s">
        <v>53</v>
      </c>
      <c r="AS4119" s="1" t="s">
        <v>53</v>
      </c>
      <c r="AT4119" s="1" t="s">
        <v>53</v>
      </c>
      <c r="AU4119" s="1" t="s">
        <v>53</v>
      </c>
    </row>
    <row r="4120" spans="1:47" x14ac:dyDescent="0.25">
      <c r="A4120" s="1" t="s">
        <v>6074</v>
      </c>
      <c r="B4120">
        <v>3</v>
      </c>
      <c r="C4120" s="2">
        <v>43605.828611111108</v>
      </c>
      <c r="D4120" s="2">
        <v>43605.84920138889</v>
      </c>
      <c r="E4120">
        <v>39.778359999999999</v>
      </c>
      <c r="F4120">
        <v>-104.89577300000001</v>
      </c>
      <c r="G4120">
        <v>39.778419999999997</v>
      </c>
      <c r="H4120">
        <v>-104.896974</v>
      </c>
      <c r="I4120">
        <v>6.4000000000000001E-2</v>
      </c>
      <c r="J4120" s="1" t="s">
        <v>416</v>
      </c>
      <c r="L4120" s="1" t="s">
        <v>137</v>
      </c>
      <c r="M4120" s="1" t="s">
        <v>47</v>
      </c>
      <c r="N4120" s="1" t="s">
        <v>131</v>
      </c>
      <c r="O4120" s="1" t="s">
        <v>131</v>
      </c>
      <c r="P4120" s="1" t="s">
        <v>198</v>
      </c>
      <c r="Q4120" s="1" t="s">
        <v>246</v>
      </c>
      <c r="R4120" s="1" t="s">
        <v>48</v>
      </c>
      <c r="S4120" s="1" t="s">
        <v>79</v>
      </c>
      <c r="T4120" s="1" t="s">
        <v>205</v>
      </c>
      <c r="U4120" s="2">
        <v>43605.865972222222</v>
      </c>
      <c r="V4120">
        <v>36</v>
      </c>
      <c r="W4120">
        <v>30</v>
      </c>
      <c r="X4120">
        <v>93</v>
      </c>
      <c r="Y4120">
        <v>24.2</v>
      </c>
      <c r="Z4120">
        <v>3</v>
      </c>
      <c r="AA4120" s="1" t="s">
        <v>59</v>
      </c>
      <c r="AB4120">
        <v>7</v>
      </c>
      <c r="AC4120">
        <v>0</v>
      </c>
      <c r="AD4120" s="1" t="s">
        <v>1210</v>
      </c>
      <c r="AE4120" t="b">
        <v>0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s="1" t="s">
        <v>51</v>
      </c>
      <c r="AS4120" s="1" t="s">
        <v>51</v>
      </c>
      <c r="AT4120" s="1" t="s">
        <v>51</v>
      </c>
      <c r="AU4120" s="1" t="s">
        <v>51</v>
      </c>
    </row>
    <row r="4121" spans="1:47" x14ac:dyDescent="0.25">
      <c r="A4121" s="1" t="s">
        <v>6075</v>
      </c>
      <c r="B4121">
        <v>3</v>
      </c>
      <c r="C4121" s="2">
        <v>43605.842673611114</v>
      </c>
      <c r="D4121" s="2">
        <v>43605.863078703704</v>
      </c>
      <c r="E4121">
        <v>39.778410000000001</v>
      </c>
      <c r="F4121">
        <v>-104.91289</v>
      </c>
      <c r="G4121">
        <v>39.780209999999997</v>
      </c>
      <c r="H4121">
        <v>-104.93586000000001</v>
      </c>
      <c r="I4121">
        <v>1.226</v>
      </c>
      <c r="J4121" s="1" t="s">
        <v>486</v>
      </c>
      <c r="L4121" s="1" t="s">
        <v>137</v>
      </c>
      <c r="M4121" s="1" t="s">
        <v>47</v>
      </c>
      <c r="N4121" s="1" t="s">
        <v>131</v>
      </c>
      <c r="O4121" s="1" t="s">
        <v>131</v>
      </c>
      <c r="P4121" s="1" t="s">
        <v>198</v>
      </c>
      <c r="Q4121" s="1" t="s">
        <v>246</v>
      </c>
      <c r="R4121" s="1" t="s">
        <v>48</v>
      </c>
      <c r="S4121" s="1" t="s">
        <v>79</v>
      </c>
      <c r="T4121" s="1" t="s">
        <v>205</v>
      </c>
      <c r="U4121" s="2">
        <v>43605.865972222222</v>
      </c>
      <c r="V4121">
        <v>36</v>
      </c>
      <c r="W4121">
        <v>30</v>
      </c>
      <c r="X4121">
        <v>93</v>
      </c>
      <c r="Y4121">
        <v>24.2</v>
      </c>
      <c r="Z4121">
        <v>3</v>
      </c>
      <c r="AA4121" s="1" t="s">
        <v>59</v>
      </c>
      <c r="AB4121">
        <v>7</v>
      </c>
      <c r="AC4121">
        <v>0</v>
      </c>
      <c r="AD4121" s="1" t="s">
        <v>1210</v>
      </c>
      <c r="AE4121" t="b">
        <v>0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s="1" t="s">
        <v>53</v>
      </c>
      <c r="AS4121" s="1" t="s">
        <v>51</v>
      </c>
      <c r="AT4121" s="1" t="s">
        <v>51</v>
      </c>
      <c r="AU4121" s="1" t="s">
        <v>51</v>
      </c>
    </row>
    <row r="4122" spans="1:47" x14ac:dyDescent="0.25">
      <c r="A4122" s="1" t="s">
        <v>4875</v>
      </c>
      <c r="B4122">
        <v>3</v>
      </c>
      <c r="C4122" s="2">
        <v>43605.944236111114</v>
      </c>
      <c r="D4122" s="2">
        <v>43605.964571759258</v>
      </c>
      <c r="E4122">
        <v>39.740130000000001</v>
      </c>
      <c r="F4122">
        <v>-104.72026</v>
      </c>
      <c r="G4122">
        <v>39.740130000000001</v>
      </c>
      <c r="H4122">
        <v>-104.719613</v>
      </c>
      <c r="I4122">
        <v>3.4000000000000002E-2</v>
      </c>
      <c r="J4122" s="1" t="s">
        <v>3172</v>
      </c>
      <c r="L4122" s="1" t="s">
        <v>133</v>
      </c>
      <c r="M4122" s="1" t="s">
        <v>47</v>
      </c>
      <c r="N4122" s="1" t="s">
        <v>170</v>
      </c>
      <c r="O4122" s="1" t="s">
        <v>201</v>
      </c>
      <c r="P4122" s="1" t="s">
        <v>198</v>
      </c>
      <c r="Q4122" s="1" t="s">
        <v>363</v>
      </c>
      <c r="R4122" s="1" t="s">
        <v>48</v>
      </c>
      <c r="S4122" s="1" t="s">
        <v>79</v>
      </c>
      <c r="T4122" s="1" t="s">
        <v>203</v>
      </c>
      <c r="U4122" s="2">
        <v>43605.956944444442</v>
      </c>
      <c r="V4122">
        <v>31</v>
      </c>
      <c r="W4122">
        <v>25</v>
      </c>
      <c r="X4122">
        <v>100</v>
      </c>
      <c r="Y4122">
        <v>24.17</v>
      </c>
      <c r="Z4122">
        <v>0.75</v>
      </c>
      <c r="AA4122" s="1" t="s">
        <v>65</v>
      </c>
      <c r="AB4122">
        <v>7</v>
      </c>
      <c r="AC4122">
        <v>0.04</v>
      </c>
      <c r="AD4122" s="1" t="s">
        <v>1210</v>
      </c>
      <c r="AE4122" t="b">
        <v>0</v>
      </c>
      <c r="AF4122" t="b">
        <v>0</v>
      </c>
      <c r="AG4122" t="b">
        <v>0</v>
      </c>
      <c r="AH4122" t="b">
        <v>0</v>
      </c>
      <c r="AI4122" t="b">
        <v>1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s="1" t="s">
        <v>53</v>
      </c>
      <c r="AS4122" s="1" t="s">
        <v>53</v>
      </c>
      <c r="AT4122" s="1" t="s">
        <v>53</v>
      </c>
      <c r="AU4122" s="1" t="s">
        <v>53</v>
      </c>
    </row>
    <row r="4123" spans="1:47" x14ac:dyDescent="0.25">
      <c r="A4123" s="1" t="s">
        <v>5950</v>
      </c>
      <c r="B4123">
        <v>3</v>
      </c>
      <c r="C4123" s="2">
        <v>43605.947881944441</v>
      </c>
      <c r="D4123" s="2">
        <v>43605.968553240738</v>
      </c>
      <c r="E4123">
        <v>37.007187999999999</v>
      </c>
      <c r="F4123">
        <v>-104.48007699999999</v>
      </c>
      <c r="G4123">
        <v>37.009732999999997</v>
      </c>
      <c r="H4123">
        <v>-104.48033100000001</v>
      </c>
      <c r="I4123">
        <v>0.17599999999999999</v>
      </c>
      <c r="J4123" s="1" t="s">
        <v>374</v>
      </c>
      <c r="L4123" s="1" t="s">
        <v>194</v>
      </c>
      <c r="M4123" s="1" t="s">
        <v>47</v>
      </c>
      <c r="N4123" s="1" t="s">
        <v>100</v>
      </c>
      <c r="O4123" s="1" t="s">
        <v>375</v>
      </c>
      <c r="P4123" s="1" t="s">
        <v>198</v>
      </c>
      <c r="Q4123" s="1" t="s">
        <v>376</v>
      </c>
      <c r="R4123" s="1" t="s">
        <v>48</v>
      </c>
      <c r="S4123" s="1" t="s">
        <v>79</v>
      </c>
      <c r="T4123" s="1" t="s">
        <v>377</v>
      </c>
      <c r="U4123" s="2">
        <v>43605.95416666667</v>
      </c>
      <c r="V4123">
        <v>45</v>
      </c>
      <c r="W4123">
        <v>40</v>
      </c>
      <c r="X4123">
        <v>97</v>
      </c>
      <c r="Y4123">
        <v>23.97</v>
      </c>
      <c r="AA4123" s="1" t="s">
        <v>65</v>
      </c>
      <c r="AB4123">
        <v>10</v>
      </c>
      <c r="AC4123">
        <v>0</v>
      </c>
      <c r="AD4123" s="1" t="s">
        <v>965</v>
      </c>
      <c r="AE4123" t="b">
        <v>0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s="1" t="s">
        <v>53</v>
      </c>
      <c r="AS4123" s="1" t="s">
        <v>53</v>
      </c>
      <c r="AT4123" s="1" t="s">
        <v>53</v>
      </c>
      <c r="AU4123" s="1" t="s">
        <v>53</v>
      </c>
    </row>
    <row r="4124" spans="1:47" x14ac:dyDescent="0.25">
      <c r="A4124" s="1" t="s">
        <v>2778</v>
      </c>
      <c r="B4124">
        <v>4</v>
      </c>
      <c r="C4124" s="2">
        <v>43606.027569444443</v>
      </c>
      <c r="D4124" s="2">
        <v>43606.046203703707</v>
      </c>
      <c r="E4124">
        <v>39.645316000000001</v>
      </c>
      <c r="F4124">
        <v>-106.388867</v>
      </c>
      <c r="G4124">
        <v>39.540548999999999</v>
      </c>
      <c r="H4124">
        <v>-106.216644</v>
      </c>
      <c r="I4124">
        <v>11.683</v>
      </c>
      <c r="J4124" s="1" t="s">
        <v>2779</v>
      </c>
      <c r="L4124" s="1" t="s">
        <v>133</v>
      </c>
      <c r="M4124" s="1" t="s">
        <v>47</v>
      </c>
      <c r="N4124" s="1" t="s">
        <v>500</v>
      </c>
      <c r="O4124" s="1" t="s">
        <v>501</v>
      </c>
      <c r="P4124" s="1" t="s">
        <v>198</v>
      </c>
      <c r="Q4124" s="1" t="s">
        <v>502</v>
      </c>
      <c r="R4124" s="1" t="s">
        <v>48</v>
      </c>
      <c r="S4124" s="1" t="s">
        <v>79</v>
      </c>
      <c r="T4124" s="1" t="s">
        <v>503</v>
      </c>
      <c r="U4124" s="2">
        <v>43606.036805555559</v>
      </c>
      <c r="V4124">
        <v>27</v>
      </c>
      <c r="W4124">
        <v>18</v>
      </c>
      <c r="X4124">
        <v>85</v>
      </c>
      <c r="Y4124">
        <v>20.46</v>
      </c>
      <c r="Z4124">
        <v>10</v>
      </c>
      <c r="AA4124" s="1" t="s">
        <v>71</v>
      </c>
      <c r="AB4124">
        <v>9</v>
      </c>
      <c r="AC4124">
        <v>0</v>
      </c>
      <c r="AD4124" s="1" t="s">
        <v>965</v>
      </c>
      <c r="AE4124" t="b">
        <v>0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s="1" t="s">
        <v>53</v>
      </c>
      <c r="AS4124" s="1" t="s">
        <v>53</v>
      </c>
      <c r="AT4124" s="1" t="s">
        <v>53</v>
      </c>
      <c r="AU4124" s="1" t="s">
        <v>53</v>
      </c>
    </row>
    <row r="4125" spans="1:47" x14ac:dyDescent="0.25">
      <c r="A4125" s="1" t="s">
        <v>2780</v>
      </c>
      <c r="B4125">
        <v>4</v>
      </c>
      <c r="C4125" s="2">
        <v>43606.040590277778</v>
      </c>
      <c r="D4125" s="2">
        <v>43606.060081018521</v>
      </c>
      <c r="E4125">
        <v>39.645316000000001</v>
      </c>
      <c r="F4125">
        <v>-106.388867</v>
      </c>
      <c r="G4125">
        <v>39.540548999999999</v>
      </c>
      <c r="H4125">
        <v>-106.216644</v>
      </c>
      <c r="I4125">
        <v>11.683</v>
      </c>
      <c r="J4125" s="1" t="s">
        <v>2779</v>
      </c>
      <c r="L4125" s="1" t="s">
        <v>133</v>
      </c>
      <c r="M4125" s="1" t="s">
        <v>47</v>
      </c>
      <c r="N4125" s="1" t="s">
        <v>500</v>
      </c>
      <c r="O4125" s="1" t="s">
        <v>501</v>
      </c>
      <c r="P4125" s="1" t="s">
        <v>198</v>
      </c>
      <c r="Q4125" s="1" t="s">
        <v>502</v>
      </c>
      <c r="R4125" s="1" t="s">
        <v>48</v>
      </c>
      <c r="S4125" s="1" t="s">
        <v>79</v>
      </c>
      <c r="T4125" s="1" t="s">
        <v>503</v>
      </c>
      <c r="U4125" s="2">
        <v>43606.036805555559</v>
      </c>
      <c r="V4125">
        <v>27</v>
      </c>
      <c r="W4125">
        <v>18</v>
      </c>
      <c r="X4125">
        <v>85</v>
      </c>
      <c r="Y4125">
        <v>20.46</v>
      </c>
      <c r="Z4125">
        <v>10</v>
      </c>
      <c r="AA4125" s="1" t="s">
        <v>71</v>
      </c>
      <c r="AB4125">
        <v>9</v>
      </c>
      <c r="AC4125">
        <v>0</v>
      </c>
      <c r="AD4125" s="1" t="s">
        <v>965</v>
      </c>
      <c r="AE4125" t="b">
        <v>0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s="1" t="s">
        <v>53</v>
      </c>
      <c r="AS4125" s="1" t="s">
        <v>53</v>
      </c>
      <c r="AT4125" s="1" t="s">
        <v>53</v>
      </c>
      <c r="AU4125" s="1" t="s">
        <v>53</v>
      </c>
    </row>
    <row r="4126" spans="1:47" x14ac:dyDescent="0.25">
      <c r="A4126" s="1" t="s">
        <v>6076</v>
      </c>
      <c r="B4126">
        <v>4</v>
      </c>
      <c r="C4126" s="2">
        <v>43606.169756944444</v>
      </c>
      <c r="D4126" s="2">
        <v>43606.25271990741</v>
      </c>
      <c r="E4126">
        <v>39.370379999999997</v>
      </c>
      <c r="F4126">
        <v>-104.86441000000001</v>
      </c>
      <c r="G4126">
        <v>39.362180000000002</v>
      </c>
      <c r="H4126">
        <v>-104.86702</v>
      </c>
      <c r="I4126">
        <v>0.58299999999999996</v>
      </c>
      <c r="J4126" s="1" t="s">
        <v>4958</v>
      </c>
      <c r="L4126" s="1" t="s">
        <v>326</v>
      </c>
      <c r="M4126" s="1" t="s">
        <v>47</v>
      </c>
      <c r="N4126" s="1" t="s">
        <v>191</v>
      </c>
      <c r="O4126" s="1" t="s">
        <v>121</v>
      </c>
      <c r="P4126" s="1" t="s">
        <v>198</v>
      </c>
      <c r="Q4126" s="1" t="s">
        <v>333</v>
      </c>
      <c r="R4126" s="1" t="s">
        <v>48</v>
      </c>
      <c r="S4126" s="1" t="s">
        <v>79</v>
      </c>
      <c r="T4126" s="1" t="s">
        <v>223</v>
      </c>
      <c r="U4126" s="2">
        <v>43606.175000000003</v>
      </c>
      <c r="V4126">
        <v>27</v>
      </c>
      <c r="W4126">
        <v>16</v>
      </c>
      <c r="X4126">
        <v>100</v>
      </c>
      <c r="Y4126">
        <v>22.82</v>
      </c>
      <c r="Z4126">
        <v>2</v>
      </c>
      <c r="AA4126" s="1" t="s">
        <v>71</v>
      </c>
      <c r="AB4126">
        <v>12</v>
      </c>
      <c r="AC4126">
        <v>0</v>
      </c>
      <c r="AD4126" s="1" t="s">
        <v>1210</v>
      </c>
      <c r="AE4126" t="b">
        <v>0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s="1" t="s">
        <v>53</v>
      </c>
      <c r="AS4126" s="1" t="s">
        <v>53</v>
      </c>
      <c r="AT4126" s="1" t="s">
        <v>53</v>
      </c>
      <c r="AU4126" s="1" t="s">
        <v>51</v>
      </c>
    </row>
    <row r="4127" spans="1:47" x14ac:dyDescent="0.25">
      <c r="A4127" s="1" t="s">
        <v>4957</v>
      </c>
      <c r="B4127">
        <v>4</v>
      </c>
      <c r="C4127" s="2">
        <v>43606.203611111108</v>
      </c>
      <c r="D4127" s="2">
        <v>43606.286747685182</v>
      </c>
      <c r="E4127">
        <v>39.370379999999997</v>
      </c>
      <c r="F4127">
        <v>-104.86441000000001</v>
      </c>
      <c r="G4127">
        <v>39.362180000000002</v>
      </c>
      <c r="H4127">
        <v>-104.86702</v>
      </c>
      <c r="I4127">
        <v>0.58299999999999996</v>
      </c>
      <c r="J4127" s="1" t="s">
        <v>4958</v>
      </c>
      <c r="L4127" s="1" t="s">
        <v>326</v>
      </c>
      <c r="M4127" s="1" t="s">
        <v>47</v>
      </c>
      <c r="N4127" s="1" t="s">
        <v>191</v>
      </c>
      <c r="O4127" s="1" t="s">
        <v>121</v>
      </c>
      <c r="P4127" s="1" t="s">
        <v>198</v>
      </c>
      <c r="Q4127" s="1" t="s">
        <v>333</v>
      </c>
      <c r="R4127" s="1" t="s">
        <v>48</v>
      </c>
      <c r="S4127" s="1" t="s">
        <v>79</v>
      </c>
      <c r="T4127" s="1" t="s">
        <v>223</v>
      </c>
      <c r="U4127" s="2">
        <v>43606.20416666667</v>
      </c>
      <c r="V4127">
        <v>27</v>
      </c>
      <c r="W4127">
        <v>16</v>
      </c>
      <c r="X4127">
        <v>100</v>
      </c>
      <c r="Y4127">
        <v>22.82</v>
      </c>
      <c r="Z4127">
        <v>1</v>
      </c>
      <c r="AA4127" s="1" t="s">
        <v>71</v>
      </c>
      <c r="AB4127">
        <v>12</v>
      </c>
      <c r="AC4127">
        <v>0.01</v>
      </c>
      <c r="AD4127" s="1" t="s">
        <v>1210</v>
      </c>
      <c r="AE4127" t="b">
        <v>0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s="1" t="s">
        <v>53</v>
      </c>
      <c r="AS4127" s="1" t="s">
        <v>53</v>
      </c>
      <c r="AT4127" s="1" t="s">
        <v>51</v>
      </c>
      <c r="AU4127" s="1" t="s">
        <v>51</v>
      </c>
    </row>
    <row r="4128" spans="1:47" x14ac:dyDescent="0.25">
      <c r="A4128" s="1" t="s">
        <v>6077</v>
      </c>
      <c r="B4128">
        <v>4</v>
      </c>
      <c r="C4128" s="2">
        <v>43606.212465277778</v>
      </c>
      <c r="D4128" s="2">
        <v>43606.295775462961</v>
      </c>
      <c r="E4128">
        <v>39.370379999999997</v>
      </c>
      <c r="F4128">
        <v>-104.86441000000001</v>
      </c>
      <c r="G4128">
        <v>39.362180000000002</v>
      </c>
      <c r="H4128">
        <v>-104.86702</v>
      </c>
      <c r="I4128">
        <v>0.58299999999999996</v>
      </c>
      <c r="J4128" s="1" t="s">
        <v>4958</v>
      </c>
      <c r="L4128" s="1" t="s">
        <v>326</v>
      </c>
      <c r="M4128" s="1" t="s">
        <v>47</v>
      </c>
      <c r="N4128" s="1" t="s">
        <v>191</v>
      </c>
      <c r="O4128" s="1" t="s">
        <v>121</v>
      </c>
      <c r="P4128" s="1" t="s">
        <v>198</v>
      </c>
      <c r="Q4128" s="1" t="s">
        <v>333</v>
      </c>
      <c r="R4128" s="1" t="s">
        <v>48</v>
      </c>
      <c r="S4128" s="1" t="s">
        <v>79</v>
      </c>
      <c r="T4128" s="1" t="s">
        <v>223</v>
      </c>
      <c r="U4128" s="2">
        <v>43606.216666666667</v>
      </c>
      <c r="V4128">
        <v>27</v>
      </c>
      <c r="W4128">
        <v>16</v>
      </c>
      <c r="X4128">
        <v>100</v>
      </c>
      <c r="Y4128">
        <v>22.81</v>
      </c>
      <c r="Z4128">
        <v>1</v>
      </c>
      <c r="AA4128" s="1" t="s">
        <v>71</v>
      </c>
      <c r="AB4128">
        <v>13</v>
      </c>
      <c r="AC4128">
        <v>0</v>
      </c>
      <c r="AD4128" s="1" t="s">
        <v>1210</v>
      </c>
      <c r="AE4128" t="b">
        <v>0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s="1" t="s">
        <v>53</v>
      </c>
      <c r="AS4128" s="1" t="s">
        <v>53</v>
      </c>
      <c r="AT4128" s="1" t="s">
        <v>51</v>
      </c>
      <c r="AU4128" s="1" t="s">
        <v>51</v>
      </c>
    </row>
    <row r="4129" spans="1:47" x14ac:dyDescent="0.25">
      <c r="A4129" s="1" t="s">
        <v>9445</v>
      </c>
      <c r="B4129">
        <v>2</v>
      </c>
      <c r="C4129" s="2">
        <v>43606.256747685184</v>
      </c>
      <c r="D4129" s="2">
        <v>43606.276331018518</v>
      </c>
      <c r="E4129">
        <v>39.681080000000001</v>
      </c>
      <c r="F4129">
        <v>-105.18844</v>
      </c>
      <c r="G4129">
        <v>39.690489999999997</v>
      </c>
      <c r="H4129">
        <v>-105.18771</v>
      </c>
      <c r="I4129">
        <v>0.65100000000000002</v>
      </c>
      <c r="J4129" s="1" t="s">
        <v>4740</v>
      </c>
      <c r="L4129" s="1" t="s">
        <v>405</v>
      </c>
      <c r="M4129" s="1" t="s">
        <v>47</v>
      </c>
      <c r="N4129" s="1" t="s">
        <v>179</v>
      </c>
      <c r="O4129" s="1" t="s">
        <v>115</v>
      </c>
      <c r="P4129" s="1" t="s">
        <v>198</v>
      </c>
      <c r="Q4129" s="1" t="s">
        <v>723</v>
      </c>
      <c r="R4129" s="1" t="s">
        <v>48</v>
      </c>
      <c r="S4129" s="1" t="s">
        <v>79</v>
      </c>
      <c r="T4129" s="1" t="s">
        <v>205</v>
      </c>
      <c r="U4129" s="2">
        <v>43606.249305555553</v>
      </c>
      <c r="V4129">
        <v>32</v>
      </c>
      <c r="W4129">
        <v>26</v>
      </c>
      <c r="X4129">
        <v>100</v>
      </c>
      <c r="Y4129">
        <v>24.07</v>
      </c>
      <c r="Z4129">
        <v>0.75</v>
      </c>
      <c r="AA4129" s="1" t="s">
        <v>65</v>
      </c>
      <c r="AB4129">
        <v>7</v>
      </c>
      <c r="AC4129">
        <v>0</v>
      </c>
      <c r="AD4129" s="1" t="s">
        <v>1203</v>
      </c>
      <c r="AE4129" t="b">
        <v>0</v>
      </c>
      <c r="AF4129" t="b">
        <v>0</v>
      </c>
      <c r="AG4129" t="b">
        <v>0</v>
      </c>
      <c r="AH4129" t="b">
        <v>0</v>
      </c>
      <c r="AI4129" t="b">
        <v>1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s="1" t="s">
        <v>51</v>
      </c>
      <c r="AS4129" s="1" t="s">
        <v>51</v>
      </c>
      <c r="AT4129" s="1" t="s">
        <v>51</v>
      </c>
      <c r="AU4129" s="1" t="s">
        <v>51</v>
      </c>
    </row>
    <row r="4130" spans="1:47" x14ac:dyDescent="0.25">
      <c r="A4130" s="1" t="s">
        <v>6544</v>
      </c>
      <c r="B4130">
        <v>3</v>
      </c>
      <c r="C4130" s="2">
        <v>43606.278101851851</v>
      </c>
      <c r="D4130" s="2">
        <v>43606.298854166664</v>
      </c>
      <c r="E4130">
        <v>39.918900000000001</v>
      </c>
      <c r="F4130">
        <v>-104.98784000000001</v>
      </c>
      <c r="G4130">
        <v>39.931288000000002</v>
      </c>
      <c r="H4130">
        <v>-104.98768</v>
      </c>
      <c r="I4130">
        <v>0.85599999999999998</v>
      </c>
      <c r="J4130" s="1" t="s">
        <v>461</v>
      </c>
      <c r="L4130" s="1" t="s">
        <v>195</v>
      </c>
      <c r="M4130" s="1" t="s">
        <v>47</v>
      </c>
      <c r="N4130" s="1" t="s">
        <v>408</v>
      </c>
      <c r="O4130" s="1" t="s">
        <v>147</v>
      </c>
      <c r="P4130" s="1" t="s">
        <v>198</v>
      </c>
      <c r="Q4130" s="1" t="s">
        <v>409</v>
      </c>
      <c r="R4130" s="1" t="s">
        <v>48</v>
      </c>
      <c r="S4130" s="1" t="s">
        <v>79</v>
      </c>
      <c r="T4130" s="1" t="s">
        <v>272</v>
      </c>
      <c r="U4130" s="2">
        <v>43606.415277777778</v>
      </c>
      <c r="AA4130" s="1" t="s">
        <v>69</v>
      </c>
      <c r="AC4130">
        <v>0</v>
      </c>
      <c r="AD4130" s="1" t="s">
        <v>69</v>
      </c>
      <c r="AE4130" t="b">
        <v>0</v>
      </c>
      <c r="AF4130" t="b">
        <v>0</v>
      </c>
      <c r="AG4130" t="b">
        <v>0</v>
      </c>
      <c r="AH4130" t="b">
        <v>0</v>
      </c>
      <c r="AI4130" t="b">
        <v>1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s="1" t="s">
        <v>51</v>
      </c>
      <c r="AS4130" s="1" t="s">
        <v>51</v>
      </c>
      <c r="AT4130" s="1" t="s">
        <v>51</v>
      </c>
      <c r="AU4130" s="1" t="s">
        <v>51</v>
      </c>
    </row>
    <row r="4131" spans="1:47" x14ac:dyDescent="0.25">
      <c r="A4131" s="1" t="s">
        <v>9446</v>
      </c>
      <c r="B4131">
        <v>2</v>
      </c>
      <c r="C4131" s="2">
        <v>43606.302581018521</v>
      </c>
      <c r="D4131" s="2">
        <v>43606.32304398148</v>
      </c>
      <c r="E4131">
        <v>39.909570000000002</v>
      </c>
      <c r="F4131">
        <v>-104.9906</v>
      </c>
      <c r="G4131">
        <v>39.918570000000003</v>
      </c>
      <c r="H4131">
        <v>-104.98788999999999</v>
      </c>
      <c r="I4131">
        <v>0.63800000000000001</v>
      </c>
      <c r="J4131" s="1" t="s">
        <v>438</v>
      </c>
      <c r="L4131" s="1" t="s">
        <v>265</v>
      </c>
      <c r="M4131" s="1" t="s">
        <v>47</v>
      </c>
      <c r="N4131" s="1" t="s">
        <v>131</v>
      </c>
      <c r="O4131" s="1" t="s">
        <v>147</v>
      </c>
      <c r="P4131" s="1" t="s">
        <v>198</v>
      </c>
      <c r="Q4131" s="1" t="s">
        <v>439</v>
      </c>
      <c r="R4131" s="1" t="s">
        <v>48</v>
      </c>
      <c r="S4131" s="1" t="s">
        <v>79</v>
      </c>
      <c r="T4131" s="1" t="s">
        <v>205</v>
      </c>
      <c r="U4131" s="2">
        <v>43606.292361111111</v>
      </c>
      <c r="V4131">
        <v>32</v>
      </c>
      <c r="W4131">
        <v>25</v>
      </c>
      <c r="X4131">
        <v>100</v>
      </c>
      <c r="Y4131">
        <v>24.06</v>
      </c>
      <c r="Z4131">
        <v>0.5</v>
      </c>
      <c r="AA4131" s="1" t="s">
        <v>58</v>
      </c>
      <c r="AB4131">
        <v>8</v>
      </c>
      <c r="AC4131">
        <v>0</v>
      </c>
      <c r="AD4131" s="1" t="s">
        <v>1268</v>
      </c>
      <c r="AE4131" t="b">
        <v>0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s="1" t="s">
        <v>51</v>
      </c>
      <c r="AS4131" s="1" t="s">
        <v>51</v>
      </c>
      <c r="AT4131" s="1" t="s">
        <v>51</v>
      </c>
      <c r="AU4131" s="1" t="s">
        <v>51</v>
      </c>
    </row>
    <row r="4132" spans="1:47" x14ac:dyDescent="0.25">
      <c r="A4132" s="1" t="s">
        <v>9447</v>
      </c>
      <c r="B4132">
        <v>2</v>
      </c>
      <c r="C4132" s="2">
        <v>43606.258321759262</v>
      </c>
      <c r="D4132" s="2">
        <v>43606.278749999998</v>
      </c>
      <c r="E4132">
        <v>39.704729999999998</v>
      </c>
      <c r="F4132">
        <v>-105.19298999999999</v>
      </c>
      <c r="G4132">
        <v>39.719909999999999</v>
      </c>
      <c r="H4132">
        <v>-105.19828</v>
      </c>
      <c r="I4132">
        <v>1.0860000000000001</v>
      </c>
      <c r="J4132" s="1" t="s">
        <v>3244</v>
      </c>
      <c r="L4132" s="1" t="s">
        <v>405</v>
      </c>
      <c r="M4132" s="1" t="s">
        <v>47</v>
      </c>
      <c r="N4132" s="1" t="s">
        <v>269</v>
      </c>
      <c r="O4132" s="1" t="s">
        <v>115</v>
      </c>
      <c r="P4132" s="1" t="s">
        <v>198</v>
      </c>
      <c r="Q4132" s="1" t="s">
        <v>270</v>
      </c>
      <c r="R4132" s="1" t="s">
        <v>48</v>
      </c>
      <c r="S4132" s="1" t="s">
        <v>79</v>
      </c>
      <c r="T4132" s="1" t="s">
        <v>205</v>
      </c>
      <c r="U4132" s="2">
        <v>43606.249305555553</v>
      </c>
      <c r="V4132">
        <v>32</v>
      </c>
      <c r="W4132">
        <v>26</v>
      </c>
      <c r="X4132">
        <v>100</v>
      </c>
      <c r="Y4132">
        <v>24.07</v>
      </c>
      <c r="Z4132">
        <v>0.75</v>
      </c>
      <c r="AA4132" s="1" t="s">
        <v>65</v>
      </c>
      <c r="AB4132">
        <v>7</v>
      </c>
      <c r="AC4132">
        <v>0</v>
      </c>
      <c r="AD4132" s="1" t="s">
        <v>1203</v>
      </c>
      <c r="AE4132" t="b">
        <v>0</v>
      </c>
      <c r="AF4132" t="b">
        <v>0</v>
      </c>
      <c r="AG4132" t="b">
        <v>0</v>
      </c>
      <c r="AH4132" t="b">
        <v>0</v>
      </c>
      <c r="AI4132" t="b">
        <v>1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s="1" t="s">
        <v>51</v>
      </c>
      <c r="AS4132" s="1" t="s">
        <v>51</v>
      </c>
      <c r="AT4132" s="1" t="s">
        <v>51</v>
      </c>
      <c r="AU4132" s="1" t="s">
        <v>51</v>
      </c>
    </row>
    <row r="4133" spans="1:47" x14ac:dyDescent="0.25">
      <c r="A4133" s="1" t="s">
        <v>9448</v>
      </c>
      <c r="B4133">
        <v>2</v>
      </c>
      <c r="C4133" s="2">
        <v>43606.27238425926</v>
      </c>
      <c r="D4133" s="2">
        <v>43606.292627314811</v>
      </c>
      <c r="E4133">
        <v>39.086689999999997</v>
      </c>
      <c r="F4133">
        <v>-104.86124</v>
      </c>
      <c r="G4133">
        <v>39.091740000000001</v>
      </c>
      <c r="H4133">
        <v>-104.86242</v>
      </c>
      <c r="I4133">
        <v>0.35499999999999998</v>
      </c>
      <c r="J4133" s="1" t="s">
        <v>2365</v>
      </c>
      <c r="L4133" s="1" t="s">
        <v>265</v>
      </c>
      <c r="M4133" s="1" t="s">
        <v>47</v>
      </c>
      <c r="N4133" s="1" t="s">
        <v>447</v>
      </c>
      <c r="O4133" s="1" t="s">
        <v>193</v>
      </c>
      <c r="P4133" s="1" t="s">
        <v>198</v>
      </c>
      <c r="Q4133" s="1" t="s">
        <v>448</v>
      </c>
      <c r="R4133" s="1" t="s">
        <v>48</v>
      </c>
      <c r="S4133" s="1" t="s">
        <v>79</v>
      </c>
      <c r="T4133" s="1" t="s">
        <v>234</v>
      </c>
      <c r="U4133" s="2">
        <v>43606.271527777775</v>
      </c>
      <c r="V4133">
        <v>30</v>
      </c>
      <c r="W4133">
        <v>17</v>
      </c>
      <c r="X4133">
        <v>100</v>
      </c>
      <c r="Y4133">
        <v>23.16</v>
      </c>
      <c r="Z4133">
        <v>1</v>
      </c>
      <c r="AA4133" s="1" t="s">
        <v>61</v>
      </c>
      <c r="AB4133">
        <v>21</v>
      </c>
      <c r="AC4133">
        <v>0</v>
      </c>
      <c r="AD4133" s="1" t="s">
        <v>1223</v>
      </c>
      <c r="AE4133" t="b">
        <v>0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s="1" t="s">
        <v>51</v>
      </c>
      <c r="AS4133" s="1" t="s">
        <v>51</v>
      </c>
      <c r="AT4133" s="1" t="s">
        <v>51</v>
      </c>
      <c r="AU4133" s="1" t="s">
        <v>51</v>
      </c>
    </row>
    <row r="4134" spans="1:47" x14ac:dyDescent="0.25">
      <c r="A4134" s="1" t="s">
        <v>4959</v>
      </c>
      <c r="B4134">
        <v>3</v>
      </c>
      <c r="C4134" s="2">
        <v>43606.285405092596</v>
      </c>
      <c r="D4134" s="2">
        <v>43606.305844907409</v>
      </c>
      <c r="E4134">
        <v>40.393965000000001</v>
      </c>
      <c r="F4134">
        <v>-104.99348000000001</v>
      </c>
      <c r="G4134">
        <v>40.387318</v>
      </c>
      <c r="H4134">
        <v>-104.99354</v>
      </c>
      <c r="I4134">
        <v>0.45900000000000002</v>
      </c>
      <c r="J4134" s="1" t="s">
        <v>521</v>
      </c>
      <c r="L4134" s="1" t="s">
        <v>195</v>
      </c>
      <c r="M4134" s="1" t="s">
        <v>47</v>
      </c>
      <c r="N4134" s="1" t="s">
        <v>305</v>
      </c>
      <c r="O4134" s="1" t="s">
        <v>228</v>
      </c>
      <c r="P4134" s="1" t="s">
        <v>198</v>
      </c>
      <c r="Q4134" s="1" t="s">
        <v>306</v>
      </c>
      <c r="R4134" s="1" t="s">
        <v>48</v>
      </c>
      <c r="S4134" s="1" t="s">
        <v>79</v>
      </c>
      <c r="T4134" s="1" t="s">
        <v>230</v>
      </c>
      <c r="U4134" s="2">
        <v>43606.288888888892</v>
      </c>
      <c r="V4134">
        <v>33</v>
      </c>
      <c r="W4134">
        <v>25</v>
      </c>
      <c r="X4134">
        <v>96</v>
      </c>
      <c r="Y4134">
        <v>24.68</v>
      </c>
      <c r="Z4134">
        <v>1</v>
      </c>
      <c r="AA4134" s="1" t="s">
        <v>61</v>
      </c>
      <c r="AB4134">
        <v>10</v>
      </c>
      <c r="AC4134">
        <v>0.01</v>
      </c>
      <c r="AD4134" s="1" t="s">
        <v>1210</v>
      </c>
      <c r="AE4134" t="b">
        <v>0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s="1" t="s">
        <v>51</v>
      </c>
      <c r="AS4134" s="1" t="s">
        <v>51</v>
      </c>
      <c r="AT4134" s="1" t="s">
        <v>51</v>
      </c>
      <c r="AU4134" s="1" t="s">
        <v>51</v>
      </c>
    </row>
    <row r="4135" spans="1:47" x14ac:dyDescent="0.25">
      <c r="A4135" s="1" t="s">
        <v>6078</v>
      </c>
      <c r="B4135">
        <v>3</v>
      </c>
      <c r="C4135" s="2">
        <v>43606.289571759262</v>
      </c>
      <c r="D4135" s="2">
        <v>43606.310011574074</v>
      </c>
      <c r="E4135">
        <v>39.139459000000002</v>
      </c>
      <c r="F4135">
        <v>-104.862336</v>
      </c>
      <c r="G4135">
        <v>39.133450000000003</v>
      </c>
      <c r="H4135">
        <v>-104.86335</v>
      </c>
      <c r="I4135">
        <v>0.41899999999999998</v>
      </c>
      <c r="J4135" s="1" t="s">
        <v>401</v>
      </c>
      <c r="L4135" s="1" t="s">
        <v>195</v>
      </c>
      <c r="M4135" s="1" t="s">
        <v>47</v>
      </c>
      <c r="N4135" s="1" t="s">
        <v>86</v>
      </c>
      <c r="O4135" s="1" t="s">
        <v>121</v>
      </c>
      <c r="P4135" s="1" t="s">
        <v>198</v>
      </c>
      <c r="Q4135" s="1" t="s">
        <v>222</v>
      </c>
      <c r="R4135" s="1" t="s">
        <v>48</v>
      </c>
      <c r="S4135" s="1" t="s">
        <v>79</v>
      </c>
      <c r="T4135" s="1" t="s">
        <v>223</v>
      </c>
      <c r="U4135" s="2">
        <v>43606.287499999999</v>
      </c>
      <c r="V4135">
        <v>27</v>
      </c>
      <c r="W4135">
        <v>14</v>
      </c>
      <c r="X4135">
        <v>100</v>
      </c>
      <c r="Y4135">
        <v>22.78</v>
      </c>
      <c r="Z4135">
        <v>1</v>
      </c>
      <c r="AA4135" s="1" t="s">
        <v>56</v>
      </c>
      <c r="AB4135">
        <v>17</v>
      </c>
      <c r="AC4135">
        <v>0</v>
      </c>
      <c r="AD4135" s="1" t="s">
        <v>1210</v>
      </c>
      <c r="AE4135" t="b">
        <v>0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s="1" t="s">
        <v>51</v>
      </c>
      <c r="AS4135" s="1" t="s">
        <v>51</v>
      </c>
      <c r="AT4135" s="1" t="s">
        <v>51</v>
      </c>
      <c r="AU4135" s="1" t="s">
        <v>51</v>
      </c>
    </row>
    <row r="4136" spans="1:47" x14ac:dyDescent="0.25">
      <c r="A4136" s="1" t="s">
        <v>9449</v>
      </c>
      <c r="B4136">
        <v>2</v>
      </c>
      <c r="C4136" s="2">
        <v>43606.291666666664</v>
      </c>
      <c r="D4136" s="2">
        <v>43606.312071759261</v>
      </c>
      <c r="E4136">
        <v>40.381270000000001</v>
      </c>
      <c r="F4136">
        <v>-104.9936</v>
      </c>
      <c r="G4136">
        <v>40.375239999999998</v>
      </c>
      <c r="H4136">
        <v>-104.99217</v>
      </c>
      <c r="I4136">
        <v>0.42299999999999999</v>
      </c>
      <c r="J4136" s="1" t="s">
        <v>521</v>
      </c>
      <c r="L4136" s="1" t="s">
        <v>172</v>
      </c>
      <c r="M4136" s="1" t="s">
        <v>47</v>
      </c>
      <c r="N4136" s="1" t="s">
        <v>303</v>
      </c>
      <c r="O4136" s="1" t="s">
        <v>228</v>
      </c>
      <c r="P4136" s="1" t="s">
        <v>198</v>
      </c>
      <c r="Q4136" s="1" t="s">
        <v>304</v>
      </c>
      <c r="R4136" s="1" t="s">
        <v>48</v>
      </c>
      <c r="S4136" s="1" t="s">
        <v>79</v>
      </c>
      <c r="T4136" s="1" t="s">
        <v>230</v>
      </c>
      <c r="U4136" s="2">
        <v>43606.288888888892</v>
      </c>
      <c r="V4136">
        <v>33</v>
      </c>
      <c r="W4136">
        <v>25</v>
      </c>
      <c r="X4136">
        <v>96</v>
      </c>
      <c r="Y4136">
        <v>24.68</v>
      </c>
      <c r="Z4136">
        <v>1</v>
      </c>
      <c r="AA4136" s="1" t="s">
        <v>61</v>
      </c>
      <c r="AB4136">
        <v>10</v>
      </c>
      <c r="AC4136">
        <v>0.01</v>
      </c>
      <c r="AD4136" s="1" t="s">
        <v>1210</v>
      </c>
      <c r="AE4136" t="b">
        <v>0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s="1" t="s">
        <v>51</v>
      </c>
      <c r="AS4136" s="1" t="s">
        <v>51</v>
      </c>
      <c r="AT4136" s="1" t="s">
        <v>51</v>
      </c>
      <c r="AU4136" s="1" t="s">
        <v>51</v>
      </c>
    </row>
    <row r="4137" spans="1:47" x14ac:dyDescent="0.25">
      <c r="A4137" s="1" t="s">
        <v>9450</v>
      </c>
      <c r="B4137">
        <v>2</v>
      </c>
      <c r="C4137" s="2">
        <v>43606.294247685182</v>
      </c>
      <c r="D4137" s="2">
        <v>43606.315011574072</v>
      </c>
      <c r="E4137">
        <v>39.128270000000001</v>
      </c>
      <c r="F4137">
        <v>-104.86391999999999</v>
      </c>
      <c r="G4137">
        <v>39.132269999999998</v>
      </c>
      <c r="H4137">
        <v>-104.8633</v>
      </c>
      <c r="I4137">
        <v>0.27800000000000002</v>
      </c>
      <c r="J4137" s="1" t="s">
        <v>401</v>
      </c>
      <c r="L4137" s="1" t="s">
        <v>265</v>
      </c>
      <c r="M4137" s="1" t="s">
        <v>47</v>
      </c>
      <c r="N4137" s="1" t="s">
        <v>447</v>
      </c>
      <c r="O4137" s="1" t="s">
        <v>193</v>
      </c>
      <c r="P4137" s="1" t="s">
        <v>198</v>
      </c>
      <c r="Q4137" s="1" t="s">
        <v>448</v>
      </c>
      <c r="R4137" s="1" t="s">
        <v>48</v>
      </c>
      <c r="S4137" s="1" t="s">
        <v>79</v>
      </c>
      <c r="T4137" s="1" t="s">
        <v>234</v>
      </c>
      <c r="U4137" s="2">
        <v>43606.29583333333</v>
      </c>
      <c r="V4137">
        <v>30</v>
      </c>
      <c r="W4137">
        <v>17</v>
      </c>
      <c r="X4137">
        <v>93</v>
      </c>
      <c r="Y4137">
        <v>23.17</v>
      </c>
      <c r="Z4137">
        <v>0.88</v>
      </c>
      <c r="AA4137" s="1" t="s">
        <v>58</v>
      </c>
      <c r="AB4137">
        <v>21</v>
      </c>
      <c r="AC4137">
        <v>0</v>
      </c>
      <c r="AD4137" s="1" t="s">
        <v>1223</v>
      </c>
      <c r="AE4137" t="b">
        <v>0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s="1" t="s">
        <v>51</v>
      </c>
      <c r="AS4137" s="1" t="s">
        <v>51</v>
      </c>
      <c r="AT4137" s="1" t="s">
        <v>51</v>
      </c>
      <c r="AU4137" s="1" t="s">
        <v>51</v>
      </c>
    </row>
    <row r="4138" spans="1:47" x14ac:dyDescent="0.25">
      <c r="A4138" s="1" t="s">
        <v>4951</v>
      </c>
      <c r="B4138">
        <v>3</v>
      </c>
      <c r="C4138" s="2">
        <v>43606.311435185184</v>
      </c>
      <c r="D4138" s="2">
        <v>43606.332233796296</v>
      </c>
      <c r="E4138">
        <v>40.563018999999997</v>
      </c>
      <c r="F4138">
        <v>-105.00154999999999</v>
      </c>
      <c r="G4138">
        <v>40.560130999999998</v>
      </c>
      <c r="H4138">
        <v>-105.00148299999999</v>
      </c>
      <c r="I4138">
        <v>0.2</v>
      </c>
      <c r="J4138" s="1" t="s">
        <v>766</v>
      </c>
      <c r="L4138" s="1" t="s">
        <v>195</v>
      </c>
      <c r="M4138" s="1" t="s">
        <v>47</v>
      </c>
      <c r="N4138" s="1" t="s">
        <v>227</v>
      </c>
      <c r="O4138" s="1" t="s">
        <v>228</v>
      </c>
      <c r="P4138" s="1" t="s">
        <v>198</v>
      </c>
      <c r="Q4138" s="1" t="s">
        <v>300</v>
      </c>
      <c r="R4138" s="1" t="s">
        <v>48</v>
      </c>
      <c r="S4138" s="1" t="s">
        <v>79</v>
      </c>
      <c r="T4138" s="1" t="s">
        <v>230</v>
      </c>
      <c r="U4138" s="2">
        <v>43606.3125</v>
      </c>
      <c r="V4138">
        <v>34</v>
      </c>
      <c r="W4138">
        <v>26</v>
      </c>
      <c r="X4138">
        <v>93</v>
      </c>
      <c r="Y4138">
        <v>24.67</v>
      </c>
      <c r="Z4138">
        <v>3</v>
      </c>
      <c r="AA4138" s="1" t="s">
        <v>58</v>
      </c>
      <c r="AB4138">
        <v>9</v>
      </c>
      <c r="AC4138">
        <v>0.01</v>
      </c>
      <c r="AD4138" s="1" t="s">
        <v>1210</v>
      </c>
      <c r="AE4138" t="b">
        <v>0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s="1" t="s">
        <v>51</v>
      </c>
      <c r="AS4138" s="1" t="s">
        <v>51</v>
      </c>
      <c r="AT4138" s="1" t="s">
        <v>51</v>
      </c>
      <c r="AU4138" s="1" t="s">
        <v>51</v>
      </c>
    </row>
    <row r="4139" spans="1:47" x14ac:dyDescent="0.25">
      <c r="A4139" s="1" t="s">
        <v>5484</v>
      </c>
      <c r="B4139">
        <v>3</v>
      </c>
      <c r="C4139" s="2">
        <v>43606.344756944447</v>
      </c>
      <c r="D4139" s="2">
        <v>43606.365543981483</v>
      </c>
      <c r="E4139">
        <v>38.998050999999997</v>
      </c>
      <c r="F4139">
        <v>-104.77843</v>
      </c>
      <c r="G4139">
        <v>38.999519999999997</v>
      </c>
      <c r="H4139">
        <v>-104.77825</v>
      </c>
      <c r="I4139">
        <v>0.10199999999999999</v>
      </c>
      <c r="J4139" s="1" t="s">
        <v>344</v>
      </c>
      <c r="L4139" s="1" t="s">
        <v>177</v>
      </c>
      <c r="M4139" s="1" t="s">
        <v>47</v>
      </c>
      <c r="N4139" s="1" t="s">
        <v>232</v>
      </c>
      <c r="O4139" s="1" t="s">
        <v>193</v>
      </c>
      <c r="P4139" s="1" t="s">
        <v>198</v>
      </c>
      <c r="Q4139" s="1" t="s">
        <v>345</v>
      </c>
      <c r="R4139" s="1" t="s">
        <v>48</v>
      </c>
      <c r="S4139" s="1" t="s">
        <v>79</v>
      </c>
      <c r="T4139" s="1" t="s">
        <v>234</v>
      </c>
      <c r="U4139" s="2">
        <v>43606.342361111114</v>
      </c>
      <c r="V4139">
        <v>30</v>
      </c>
      <c r="W4139">
        <v>16</v>
      </c>
      <c r="X4139">
        <v>93</v>
      </c>
      <c r="Y4139">
        <v>23.16</v>
      </c>
      <c r="Z4139">
        <v>8</v>
      </c>
      <c r="AA4139" s="1" t="s">
        <v>58</v>
      </c>
      <c r="AB4139">
        <v>26</v>
      </c>
      <c r="AC4139">
        <v>0</v>
      </c>
      <c r="AD4139" s="1" t="s">
        <v>1223</v>
      </c>
      <c r="AE4139" t="b">
        <v>0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s="1" t="s">
        <v>51</v>
      </c>
      <c r="AS4139" s="1" t="s">
        <v>51</v>
      </c>
      <c r="AT4139" s="1" t="s">
        <v>51</v>
      </c>
      <c r="AU4139" s="1" t="s">
        <v>51</v>
      </c>
    </row>
    <row r="4140" spans="1:47" x14ac:dyDescent="0.25">
      <c r="A4140" s="1" t="s">
        <v>5743</v>
      </c>
      <c r="B4140">
        <v>3</v>
      </c>
      <c r="C4140" s="2">
        <v>43606.329675925925</v>
      </c>
      <c r="D4140" s="2">
        <v>43606.350277777776</v>
      </c>
      <c r="E4140">
        <v>39.778410000000001</v>
      </c>
      <c r="F4140">
        <v>-104.91289</v>
      </c>
      <c r="G4140">
        <v>39.780209999999997</v>
      </c>
      <c r="H4140">
        <v>-104.93586000000001</v>
      </c>
      <c r="I4140">
        <v>1.226</v>
      </c>
      <c r="J4140" s="1" t="s">
        <v>486</v>
      </c>
      <c r="L4140" s="1" t="s">
        <v>137</v>
      </c>
      <c r="M4140" s="1" t="s">
        <v>47</v>
      </c>
      <c r="N4140" s="1" t="s">
        <v>131</v>
      </c>
      <c r="O4140" s="1" t="s">
        <v>131</v>
      </c>
      <c r="P4140" s="1" t="s">
        <v>198</v>
      </c>
      <c r="Q4140" s="1" t="s">
        <v>246</v>
      </c>
      <c r="R4140" s="1" t="s">
        <v>48</v>
      </c>
      <c r="S4140" s="1" t="s">
        <v>79</v>
      </c>
      <c r="T4140" s="1" t="s">
        <v>205</v>
      </c>
      <c r="U4140" s="2">
        <v>43606.324305555558</v>
      </c>
      <c r="V4140">
        <v>32</v>
      </c>
      <c r="W4140">
        <v>25</v>
      </c>
      <c r="X4140">
        <v>100</v>
      </c>
      <c r="Y4140">
        <v>24.05</v>
      </c>
      <c r="Z4140">
        <v>0.25</v>
      </c>
      <c r="AA4140" s="1" t="s">
        <v>58</v>
      </c>
      <c r="AB4140">
        <v>8</v>
      </c>
      <c r="AC4140">
        <v>0</v>
      </c>
      <c r="AD4140" s="1" t="s">
        <v>1268</v>
      </c>
      <c r="AE4140" t="b">
        <v>0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s="1" t="s">
        <v>51</v>
      </c>
      <c r="AS4140" s="1" t="s">
        <v>51</v>
      </c>
      <c r="AT4140" s="1" t="s">
        <v>51</v>
      </c>
      <c r="AU4140" s="1" t="s">
        <v>51</v>
      </c>
    </row>
    <row r="4141" spans="1:47" x14ac:dyDescent="0.25">
      <c r="A4141" s="1" t="s">
        <v>6258</v>
      </c>
      <c r="B4141">
        <v>3</v>
      </c>
      <c r="C4141" s="2">
        <v>43606.340590277781</v>
      </c>
      <c r="D4141" s="2">
        <v>43606.361400462964</v>
      </c>
      <c r="E4141">
        <v>39.941180000000003</v>
      </c>
      <c r="F4141">
        <v>-105.13984000000001</v>
      </c>
      <c r="G4141">
        <v>39.941181</v>
      </c>
      <c r="H4141">
        <v>-105.139841</v>
      </c>
      <c r="I4141">
        <v>0</v>
      </c>
      <c r="J4141" s="1" t="s">
        <v>537</v>
      </c>
      <c r="L4141" s="1" t="s">
        <v>371</v>
      </c>
      <c r="M4141" s="1" t="s">
        <v>47</v>
      </c>
      <c r="N4141" s="1" t="s">
        <v>114</v>
      </c>
      <c r="O4141" s="1" t="s">
        <v>255</v>
      </c>
      <c r="P4141" s="1" t="s">
        <v>198</v>
      </c>
      <c r="Q4141" s="1" t="s">
        <v>538</v>
      </c>
      <c r="R4141" s="1" t="s">
        <v>48</v>
      </c>
      <c r="S4141" s="1" t="s">
        <v>79</v>
      </c>
      <c r="T4141" s="1" t="s">
        <v>205</v>
      </c>
      <c r="U4141" s="2">
        <v>43606.324305555558</v>
      </c>
      <c r="V4141">
        <v>32</v>
      </c>
      <c r="W4141">
        <v>25</v>
      </c>
      <c r="X4141">
        <v>100</v>
      </c>
      <c r="Y4141">
        <v>24.05</v>
      </c>
      <c r="Z4141">
        <v>0.25</v>
      </c>
      <c r="AA4141" s="1" t="s">
        <v>58</v>
      </c>
      <c r="AB4141">
        <v>8</v>
      </c>
      <c r="AC4141">
        <v>0</v>
      </c>
      <c r="AD4141" s="1" t="s">
        <v>1268</v>
      </c>
      <c r="AE4141" t="b">
        <v>0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s="1" t="s">
        <v>51</v>
      </c>
      <c r="AS4141" s="1" t="s">
        <v>51</v>
      </c>
      <c r="AT4141" s="1" t="s">
        <v>51</v>
      </c>
      <c r="AU4141" s="1" t="s">
        <v>51</v>
      </c>
    </row>
    <row r="4142" spans="1:47" x14ac:dyDescent="0.25">
      <c r="A4142" s="1" t="s">
        <v>9451</v>
      </c>
      <c r="B4142">
        <v>2</v>
      </c>
      <c r="C4142" s="2">
        <v>43606.366643518515</v>
      </c>
      <c r="D4142" s="2">
        <v>43606.387418981481</v>
      </c>
      <c r="E4142">
        <v>38.901003000000003</v>
      </c>
      <c r="F4142">
        <v>-104.82862299999999</v>
      </c>
      <c r="G4142">
        <v>38.894159999999999</v>
      </c>
      <c r="H4142">
        <v>-104.83145</v>
      </c>
      <c r="I4142">
        <v>0.497</v>
      </c>
      <c r="J4142" s="1" t="s">
        <v>457</v>
      </c>
      <c r="L4142" s="1" t="s">
        <v>326</v>
      </c>
      <c r="M4142" s="1" t="s">
        <v>47</v>
      </c>
      <c r="N4142" s="1" t="s">
        <v>232</v>
      </c>
      <c r="O4142" s="1" t="s">
        <v>193</v>
      </c>
      <c r="P4142" s="1" t="s">
        <v>198</v>
      </c>
      <c r="Q4142" s="1" t="s">
        <v>325</v>
      </c>
      <c r="R4142" s="1" t="s">
        <v>48</v>
      </c>
      <c r="S4142" s="1" t="s">
        <v>79</v>
      </c>
      <c r="T4142" s="1" t="s">
        <v>234</v>
      </c>
      <c r="U4142" s="2">
        <v>43606.362500000003</v>
      </c>
      <c r="V4142">
        <v>30</v>
      </c>
      <c r="W4142">
        <v>17</v>
      </c>
      <c r="X4142">
        <v>93</v>
      </c>
      <c r="Y4142">
        <v>23.18</v>
      </c>
      <c r="Z4142">
        <v>7</v>
      </c>
      <c r="AA4142" s="1" t="s">
        <v>58</v>
      </c>
      <c r="AB4142">
        <v>23</v>
      </c>
      <c r="AC4142">
        <v>0</v>
      </c>
      <c r="AD4142" s="1" t="s">
        <v>1223</v>
      </c>
      <c r="AE4142" t="b">
        <v>0</v>
      </c>
      <c r="AF4142" t="b">
        <v>0</v>
      </c>
      <c r="AG4142" t="b">
        <v>0</v>
      </c>
      <c r="AH4142" t="b">
        <v>0</v>
      </c>
      <c r="AI4142" t="b">
        <v>1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s="1" t="s">
        <v>51</v>
      </c>
      <c r="AS4142" s="1" t="s">
        <v>51</v>
      </c>
      <c r="AT4142" s="1" t="s">
        <v>51</v>
      </c>
      <c r="AU4142" s="1" t="s">
        <v>51</v>
      </c>
    </row>
    <row r="4143" spans="1:47" x14ac:dyDescent="0.25">
      <c r="A4143" s="1" t="s">
        <v>9452</v>
      </c>
      <c r="B4143">
        <v>2</v>
      </c>
      <c r="C4143" s="2">
        <v>43606.433819444443</v>
      </c>
      <c r="D4143" s="2">
        <v>43606.453935185185</v>
      </c>
      <c r="E4143">
        <v>39.656550000000003</v>
      </c>
      <c r="F4143">
        <v>-104.84672999999999</v>
      </c>
      <c r="G4143">
        <v>39.660530000000001</v>
      </c>
      <c r="H4143">
        <v>-104.83889000000001</v>
      </c>
      <c r="I4143">
        <v>0.5</v>
      </c>
      <c r="J4143" s="1" t="s">
        <v>574</v>
      </c>
      <c r="L4143" s="1" t="s">
        <v>308</v>
      </c>
      <c r="M4143" s="1" t="s">
        <v>47</v>
      </c>
      <c r="N4143" s="1" t="s">
        <v>170</v>
      </c>
      <c r="O4143" s="1" t="s">
        <v>201</v>
      </c>
      <c r="P4143" s="1" t="s">
        <v>198</v>
      </c>
      <c r="Q4143" s="1" t="s">
        <v>202</v>
      </c>
      <c r="R4143" s="1" t="s">
        <v>48</v>
      </c>
      <c r="S4143" s="1" t="s">
        <v>79</v>
      </c>
      <c r="T4143" s="1" t="s">
        <v>203</v>
      </c>
      <c r="U4143" s="2">
        <v>43606.447916666664</v>
      </c>
      <c r="V4143">
        <v>34</v>
      </c>
      <c r="W4143">
        <v>25</v>
      </c>
      <c r="X4143">
        <v>100</v>
      </c>
      <c r="Y4143">
        <v>24</v>
      </c>
      <c r="Z4143">
        <v>3</v>
      </c>
      <c r="AA4143" s="1" t="s">
        <v>65</v>
      </c>
      <c r="AB4143">
        <v>12</v>
      </c>
      <c r="AC4143">
        <v>0</v>
      </c>
      <c r="AD4143" s="1" t="s">
        <v>1210</v>
      </c>
      <c r="AE4143" t="b">
        <v>0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s="1" t="s">
        <v>51</v>
      </c>
      <c r="AS4143" s="1" t="s">
        <v>51</v>
      </c>
      <c r="AT4143" s="1" t="s">
        <v>51</v>
      </c>
      <c r="AU4143" s="1" t="s">
        <v>51</v>
      </c>
    </row>
    <row r="4144" spans="1:47" x14ac:dyDescent="0.25">
      <c r="A4144" s="1" t="s">
        <v>6079</v>
      </c>
      <c r="B4144">
        <v>3</v>
      </c>
      <c r="C4144" s="2">
        <v>43606.410393518519</v>
      </c>
      <c r="D4144" s="2">
        <v>43606.430844907409</v>
      </c>
      <c r="E4144">
        <v>39.885438999999998</v>
      </c>
      <c r="F4144">
        <v>-104.98766999999999</v>
      </c>
      <c r="G4144">
        <v>39.882770000000001</v>
      </c>
      <c r="H4144">
        <v>-104.98768</v>
      </c>
      <c r="I4144">
        <v>0.184</v>
      </c>
      <c r="J4144" s="1" t="s">
        <v>441</v>
      </c>
      <c r="L4144" s="1" t="s">
        <v>312</v>
      </c>
      <c r="M4144" s="1" t="s">
        <v>47</v>
      </c>
      <c r="N4144" s="1" t="s">
        <v>131</v>
      </c>
      <c r="O4144" s="1" t="s">
        <v>147</v>
      </c>
      <c r="P4144" s="1" t="s">
        <v>198</v>
      </c>
      <c r="Q4144" s="1" t="s">
        <v>439</v>
      </c>
      <c r="R4144" s="1" t="s">
        <v>48</v>
      </c>
      <c r="S4144" s="1" t="s">
        <v>79</v>
      </c>
      <c r="T4144" s="1" t="s">
        <v>205</v>
      </c>
      <c r="U4144" s="2">
        <v>43606.407638888886</v>
      </c>
      <c r="V4144">
        <v>34</v>
      </c>
      <c r="W4144">
        <v>25</v>
      </c>
      <c r="X4144">
        <v>100</v>
      </c>
      <c r="Y4144">
        <v>24.05</v>
      </c>
      <c r="Z4144">
        <v>1</v>
      </c>
      <c r="AA4144" s="1" t="s">
        <v>71</v>
      </c>
      <c r="AB4144">
        <v>12</v>
      </c>
      <c r="AC4144">
        <v>0</v>
      </c>
      <c r="AD4144" s="1" t="s">
        <v>1210</v>
      </c>
      <c r="AE4144" t="b">
        <v>0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s="1" t="s">
        <v>51</v>
      </c>
      <c r="AS4144" s="1" t="s">
        <v>51</v>
      </c>
      <c r="AT4144" s="1" t="s">
        <v>51</v>
      </c>
      <c r="AU4144" s="1" t="s">
        <v>51</v>
      </c>
    </row>
    <row r="4145" spans="1:47" x14ac:dyDescent="0.25">
      <c r="A4145" s="1" t="s">
        <v>6080</v>
      </c>
      <c r="B4145">
        <v>3</v>
      </c>
      <c r="C4145" s="2">
        <v>43606.42392361111</v>
      </c>
      <c r="D4145" s="2">
        <v>43606.435011574074</v>
      </c>
      <c r="E4145">
        <v>39.900221000000002</v>
      </c>
      <c r="F4145">
        <v>-104.988178</v>
      </c>
      <c r="G4145">
        <v>39.897492</v>
      </c>
      <c r="H4145">
        <v>-104.987711</v>
      </c>
      <c r="I4145">
        <v>0.19</v>
      </c>
      <c r="J4145" s="1" t="s">
        <v>441</v>
      </c>
      <c r="L4145" s="1" t="s">
        <v>195</v>
      </c>
      <c r="M4145" s="1" t="s">
        <v>47</v>
      </c>
      <c r="N4145" s="1" t="s">
        <v>131</v>
      </c>
      <c r="O4145" s="1" t="s">
        <v>147</v>
      </c>
      <c r="P4145" s="1" t="s">
        <v>198</v>
      </c>
      <c r="Q4145" s="1" t="s">
        <v>439</v>
      </c>
      <c r="R4145" s="1" t="s">
        <v>48</v>
      </c>
      <c r="S4145" s="1" t="s">
        <v>79</v>
      </c>
      <c r="T4145" s="1" t="s">
        <v>205</v>
      </c>
      <c r="U4145" s="2">
        <v>43606.407638888886</v>
      </c>
      <c r="V4145">
        <v>34</v>
      </c>
      <c r="W4145">
        <v>25</v>
      </c>
      <c r="X4145">
        <v>100</v>
      </c>
      <c r="Y4145">
        <v>24.05</v>
      </c>
      <c r="Z4145">
        <v>1</v>
      </c>
      <c r="AA4145" s="1" t="s">
        <v>71</v>
      </c>
      <c r="AB4145">
        <v>12</v>
      </c>
      <c r="AC4145">
        <v>0</v>
      </c>
      <c r="AD4145" s="1" t="s">
        <v>1210</v>
      </c>
      <c r="AE4145" t="b">
        <v>0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s="1" t="s">
        <v>51</v>
      </c>
      <c r="AS4145" s="1" t="s">
        <v>51</v>
      </c>
      <c r="AT4145" s="1" t="s">
        <v>51</v>
      </c>
      <c r="AU4145" s="1" t="s">
        <v>51</v>
      </c>
    </row>
    <row r="4146" spans="1:47" x14ac:dyDescent="0.25">
      <c r="A4146" s="1" t="s">
        <v>9453</v>
      </c>
      <c r="B4146">
        <v>2</v>
      </c>
      <c r="C4146" s="2">
        <v>43606.429143518515</v>
      </c>
      <c r="D4146" s="2">
        <v>43606.449618055558</v>
      </c>
      <c r="E4146">
        <v>39.852139999999999</v>
      </c>
      <c r="F4146">
        <v>-104.98638</v>
      </c>
      <c r="G4146">
        <v>39.845269999999999</v>
      </c>
      <c r="H4146">
        <v>-104.98492</v>
      </c>
      <c r="I4146">
        <v>0.48099999999999998</v>
      </c>
      <c r="J4146" s="1" t="s">
        <v>517</v>
      </c>
      <c r="L4146" s="1" t="s">
        <v>172</v>
      </c>
      <c r="M4146" s="1" t="s">
        <v>47</v>
      </c>
      <c r="N4146" s="1" t="s">
        <v>131</v>
      </c>
      <c r="O4146" s="1" t="s">
        <v>147</v>
      </c>
      <c r="P4146" s="1" t="s">
        <v>198</v>
      </c>
      <c r="Q4146" s="1" t="s">
        <v>204</v>
      </c>
      <c r="R4146" s="1" t="s">
        <v>48</v>
      </c>
      <c r="S4146" s="1" t="s">
        <v>79</v>
      </c>
      <c r="T4146" s="1" t="s">
        <v>205</v>
      </c>
      <c r="U4146" s="2">
        <v>43606.440972222219</v>
      </c>
      <c r="V4146">
        <v>34</v>
      </c>
      <c r="W4146">
        <v>26</v>
      </c>
      <c r="X4146">
        <v>100</v>
      </c>
      <c r="Y4146">
        <v>24.02</v>
      </c>
      <c r="Z4146">
        <v>8</v>
      </c>
      <c r="AA4146" s="1" t="s">
        <v>65</v>
      </c>
      <c r="AB4146">
        <v>10</v>
      </c>
      <c r="AC4146">
        <v>0</v>
      </c>
      <c r="AD4146" s="1" t="s">
        <v>1210</v>
      </c>
      <c r="AE4146" t="b">
        <v>0</v>
      </c>
      <c r="AF4146" t="b">
        <v>0</v>
      </c>
      <c r="AG4146" t="b">
        <v>0</v>
      </c>
      <c r="AH4146" t="b">
        <v>0</v>
      </c>
      <c r="AI4146" t="b">
        <v>1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s="1" t="s">
        <v>51</v>
      </c>
      <c r="AS4146" s="1" t="s">
        <v>51</v>
      </c>
      <c r="AT4146" s="1" t="s">
        <v>51</v>
      </c>
      <c r="AU4146" s="1" t="s">
        <v>51</v>
      </c>
    </row>
    <row r="4147" spans="1:47" x14ac:dyDescent="0.25">
      <c r="A4147" s="1" t="s">
        <v>7610</v>
      </c>
      <c r="B4147">
        <v>4</v>
      </c>
      <c r="C4147" s="2">
        <v>43606.436435185184</v>
      </c>
      <c r="D4147" s="2">
        <v>43606.456967592596</v>
      </c>
      <c r="E4147">
        <v>38.813564</v>
      </c>
      <c r="F4147">
        <v>-106.102861</v>
      </c>
      <c r="G4147">
        <v>38.815615999999999</v>
      </c>
      <c r="H4147">
        <v>-106.092485</v>
      </c>
      <c r="I4147">
        <v>0.57599999999999996</v>
      </c>
      <c r="J4147" s="1" t="s">
        <v>4713</v>
      </c>
      <c r="K4147">
        <v>12678</v>
      </c>
      <c r="L4147" s="1" t="s">
        <v>7611</v>
      </c>
      <c r="M4147" s="1" t="s">
        <v>97</v>
      </c>
      <c r="N4147" s="1" t="s">
        <v>465</v>
      </c>
      <c r="O4147" s="1" t="s">
        <v>466</v>
      </c>
      <c r="P4147" s="1" t="s">
        <v>198</v>
      </c>
      <c r="Q4147" s="1" t="s">
        <v>467</v>
      </c>
      <c r="R4147" s="1" t="s">
        <v>48</v>
      </c>
      <c r="S4147" s="1" t="s">
        <v>79</v>
      </c>
      <c r="T4147" s="1" t="s">
        <v>468</v>
      </c>
      <c r="U4147" s="2">
        <v>43606.440972222219</v>
      </c>
      <c r="V4147">
        <v>42</v>
      </c>
      <c r="W4147">
        <v>36</v>
      </c>
      <c r="X4147">
        <v>54</v>
      </c>
      <c r="Y4147">
        <v>22</v>
      </c>
      <c r="Z4147">
        <v>10</v>
      </c>
      <c r="AA4147" s="1" t="s">
        <v>57</v>
      </c>
      <c r="AB4147">
        <v>10</v>
      </c>
      <c r="AC4147">
        <v>0</v>
      </c>
      <c r="AD4147" s="1" t="s">
        <v>965</v>
      </c>
      <c r="AE4147" t="b">
        <v>0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s="1" t="s">
        <v>51</v>
      </c>
      <c r="AS4147" s="1" t="s">
        <v>51</v>
      </c>
      <c r="AT4147" s="1" t="s">
        <v>51</v>
      </c>
      <c r="AU4147" s="1" t="s">
        <v>51</v>
      </c>
    </row>
    <row r="4148" spans="1:47" x14ac:dyDescent="0.25">
      <c r="A4148" s="1" t="s">
        <v>7836</v>
      </c>
      <c r="B4148">
        <v>4</v>
      </c>
      <c r="C4148" s="2">
        <v>43606.548414351855</v>
      </c>
      <c r="D4148" s="2">
        <v>43606.567962962959</v>
      </c>
      <c r="E4148">
        <v>38.813564</v>
      </c>
      <c r="F4148">
        <v>-106.102861</v>
      </c>
      <c r="G4148">
        <v>38.815615999999999</v>
      </c>
      <c r="H4148">
        <v>-106.092485</v>
      </c>
      <c r="I4148">
        <v>0.57599999999999996</v>
      </c>
      <c r="J4148" s="1" t="s">
        <v>4096</v>
      </c>
      <c r="K4148">
        <v>12678</v>
      </c>
      <c r="L4148" s="1" t="s">
        <v>7611</v>
      </c>
      <c r="M4148" s="1" t="s">
        <v>97</v>
      </c>
      <c r="N4148" s="1" t="s">
        <v>465</v>
      </c>
      <c r="O4148" s="1" t="s">
        <v>466</v>
      </c>
      <c r="P4148" s="1" t="s">
        <v>198</v>
      </c>
      <c r="Q4148" s="1" t="s">
        <v>467</v>
      </c>
      <c r="R4148" s="1" t="s">
        <v>48</v>
      </c>
      <c r="S4148" s="1" t="s">
        <v>79</v>
      </c>
      <c r="T4148" s="1" t="s">
        <v>468</v>
      </c>
      <c r="U4148" s="2">
        <v>43606.552083333336</v>
      </c>
      <c r="V4148">
        <v>51</v>
      </c>
      <c r="W4148">
        <v>51</v>
      </c>
      <c r="X4148">
        <v>36</v>
      </c>
      <c r="Y4148">
        <v>21.95</v>
      </c>
      <c r="Z4148">
        <v>10</v>
      </c>
      <c r="AA4148" s="1" t="s">
        <v>57</v>
      </c>
      <c r="AB4148">
        <v>17</v>
      </c>
      <c r="AC4148">
        <v>0</v>
      </c>
      <c r="AD4148" s="1" t="s">
        <v>1067</v>
      </c>
      <c r="AE4148" t="b">
        <v>0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s="1" t="s">
        <v>51</v>
      </c>
      <c r="AS4148" s="1" t="s">
        <v>51</v>
      </c>
      <c r="AT4148" s="1" t="s">
        <v>51</v>
      </c>
      <c r="AU4148" s="1" t="s">
        <v>51</v>
      </c>
    </row>
    <row r="4149" spans="1:47" x14ac:dyDescent="0.25">
      <c r="A4149" s="1" t="s">
        <v>5910</v>
      </c>
      <c r="B4149">
        <v>3</v>
      </c>
      <c r="C4149" s="2">
        <v>43606.461423611108</v>
      </c>
      <c r="D4149" s="2">
        <v>43606.482233796298</v>
      </c>
      <c r="E4149">
        <v>39.725580000000001</v>
      </c>
      <c r="F4149">
        <v>-105.022643</v>
      </c>
      <c r="G4149">
        <v>39.725610000000003</v>
      </c>
      <c r="H4149">
        <v>-105.02414</v>
      </c>
      <c r="I4149">
        <v>0.08</v>
      </c>
      <c r="J4149" s="1" t="s">
        <v>584</v>
      </c>
      <c r="L4149" s="1" t="s">
        <v>585</v>
      </c>
      <c r="M4149" s="1" t="s">
        <v>47</v>
      </c>
      <c r="N4149" s="1" t="s">
        <v>131</v>
      </c>
      <c r="O4149" s="1" t="s">
        <v>131</v>
      </c>
      <c r="P4149" s="1" t="s">
        <v>198</v>
      </c>
      <c r="Q4149" s="1" t="s">
        <v>310</v>
      </c>
      <c r="R4149" s="1" t="s">
        <v>48</v>
      </c>
      <c r="S4149" s="1" t="s">
        <v>79</v>
      </c>
      <c r="T4149" s="1" t="s">
        <v>205</v>
      </c>
      <c r="U4149" s="2">
        <v>43606.467361111114</v>
      </c>
      <c r="V4149">
        <v>36</v>
      </c>
      <c r="W4149">
        <v>29</v>
      </c>
      <c r="X4149">
        <v>93</v>
      </c>
      <c r="Y4149">
        <v>24.01</v>
      </c>
      <c r="Z4149">
        <v>8</v>
      </c>
      <c r="AA4149" s="1" t="s">
        <v>58</v>
      </c>
      <c r="AB4149">
        <v>9</v>
      </c>
      <c r="AC4149">
        <v>0</v>
      </c>
      <c r="AD4149" s="1" t="s">
        <v>965</v>
      </c>
      <c r="AE4149" t="b">
        <v>0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s="1" t="s">
        <v>51</v>
      </c>
      <c r="AS4149" s="1" t="s">
        <v>51</v>
      </c>
      <c r="AT4149" s="1" t="s">
        <v>51</v>
      </c>
      <c r="AU4149" s="1" t="s">
        <v>51</v>
      </c>
    </row>
    <row r="4150" spans="1:47" x14ac:dyDescent="0.25">
      <c r="A4150" s="1" t="s">
        <v>9454</v>
      </c>
      <c r="B4150">
        <v>2</v>
      </c>
      <c r="C4150" s="2">
        <v>43606.526006944441</v>
      </c>
      <c r="D4150" s="2">
        <v>43606.546805555554</v>
      </c>
      <c r="E4150">
        <v>38.911119999999997</v>
      </c>
      <c r="F4150">
        <v>-104.71974</v>
      </c>
      <c r="G4150">
        <v>38.910939999999997</v>
      </c>
      <c r="H4150">
        <v>-104.71974</v>
      </c>
      <c r="I4150">
        <v>1.2E-2</v>
      </c>
      <c r="J4150" s="1" t="s">
        <v>2701</v>
      </c>
      <c r="L4150" s="1" t="s">
        <v>2702</v>
      </c>
      <c r="M4150" s="1" t="s">
        <v>47</v>
      </c>
      <c r="N4150" s="1" t="s">
        <v>232</v>
      </c>
      <c r="O4150" s="1" t="s">
        <v>193</v>
      </c>
      <c r="P4150" s="1" t="s">
        <v>198</v>
      </c>
      <c r="Q4150" s="1" t="s">
        <v>885</v>
      </c>
      <c r="R4150" s="1" t="s">
        <v>48</v>
      </c>
      <c r="S4150" s="1" t="s">
        <v>79</v>
      </c>
      <c r="T4150" s="1" t="s">
        <v>249</v>
      </c>
      <c r="U4150" s="2">
        <v>43606.537499999999</v>
      </c>
      <c r="V4150">
        <v>40</v>
      </c>
      <c r="W4150">
        <v>32</v>
      </c>
      <c r="X4150">
        <v>63</v>
      </c>
      <c r="Y4150">
        <v>23.48</v>
      </c>
      <c r="Z4150">
        <v>10</v>
      </c>
      <c r="AA4150" s="1" t="s">
        <v>65</v>
      </c>
      <c r="AB4150">
        <v>15</v>
      </c>
      <c r="AC4150">
        <v>0</v>
      </c>
      <c r="AD4150" s="1" t="s">
        <v>818</v>
      </c>
      <c r="AE4150" t="b">
        <v>0</v>
      </c>
      <c r="AF4150" t="b">
        <v>0</v>
      </c>
      <c r="AG4150" t="b">
        <v>1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1</v>
      </c>
      <c r="AQ4150" t="b">
        <v>0</v>
      </c>
      <c r="AR4150" s="1" t="s">
        <v>51</v>
      </c>
      <c r="AS4150" s="1" t="s">
        <v>51</v>
      </c>
      <c r="AT4150" s="1" t="s">
        <v>51</v>
      </c>
      <c r="AU4150" s="1" t="s">
        <v>51</v>
      </c>
    </row>
    <row r="4151" spans="1:47" x14ac:dyDescent="0.25">
      <c r="A4151" s="1" t="s">
        <v>8285</v>
      </c>
      <c r="B4151">
        <v>3</v>
      </c>
      <c r="C4151" s="2">
        <v>43606.540081018517</v>
      </c>
      <c r="D4151" s="2">
        <v>43606.560682870368</v>
      </c>
      <c r="E4151">
        <v>37.596632</v>
      </c>
      <c r="F4151">
        <v>-106.209824</v>
      </c>
      <c r="G4151">
        <v>37.588431</v>
      </c>
      <c r="H4151">
        <v>-106.199392</v>
      </c>
      <c r="I4151">
        <v>0.80500000000000005</v>
      </c>
      <c r="J4151" s="1" t="s">
        <v>8286</v>
      </c>
      <c r="K4151">
        <v>3803</v>
      </c>
      <c r="L4151" s="1" t="s">
        <v>6952</v>
      </c>
      <c r="M4151" s="1" t="s">
        <v>47</v>
      </c>
      <c r="N4151" s="1" t="s">
        <v>6587</v>
      </c>
      <c r="O4151" s="1" t="s">
        <v>3097</v>
      </c>
      <c r="P4151" s="1" t="s">
        <v>198</v>
      </c>
      <c r="Q4151" s="1" t="s">
        <v>8287</v>
      </c>
      <c r="R4151" s="1" t="s">
        <v>48</v>
      </c>
      <c r="S4151" s="1" t="s">
        <v>79</v>
      </c>
      <c r="T4151" s="1" t="s">
        <v>2887</v>
      </c>
      <c r="U4151" s="2">
        <v>43606.536111111112</v>
      </c>
      <c r="V4151">
        <v>48</v>
      </c>
      <c r="W4151">
        <v>44</v>
      </c>
      <c r="X4151">
        <v>42</v>
      </c>
      <c r="Y4151">
        <v>22.36</v>
      </c>
      <c r="Z4151">
        <v>10</v>
      </c>
      <c r="AA4151" s="1" t="s">
        <v>60</v>
      </c>
      <c r="AB4151">
        <v>8</v>
      </c>
      <c r="AC4151">
        <v>0</v>
      </c>
      <c r="AD4151" s="1" t="s">
        <v>50</v>
      </c>
      <c r="AE4151" t="b">
        <v>0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s="1" t="s">
        <v>51</v>
      </c>
      <c r="AS4151" s="1" t="s">
        <v>51</v>
      </c>
      <c r="AT4151" s="1" t="s">
        <v>51</v>
      </c>
      <c r="AU4151" s="1" t="s">
        <v>51</v>
      </c>
    </row>
    <row r="4152" spans="1:47" x14ac:dyDescent="0.25">
      <c r="A4152" s="1" t="s">
        <v>8288</v>
      </c>
      <c r="B4152">
        <v>3</v>
      </c>
      <c r="C4152" s="2">
        <v>43606.540081018517</v>
      </c>
      <c r="D4152" s="2">
        <v>43606.560682870368</v>
      </c>
      <c r="E4152">
        <v>37.588431</v>
      </c>
      <c r="F4152">
        <v>-106.199392</v>
      </c>
      <c r="G4152">
        <v>37.596632</v>
      </c>
      <c r="H4152">
        <v>-106.209824</v>
      </c>
      <c r="I4152">
        <v>0.80500000000000005</v>
      </c>
      <c r="J4152" s="1" t="s">
        <v>8289</v>
      </c>
      <c r="K4152">
        <v>3066</v>
      </c>
      <c r="L4152" s="1" t="s">
        <v>6952</v>
      </c>
      <c r="M4152" s="1" t="s">
        <v>97</v>
      </c>
      <c r="N4152" s="1" t="s">
        <v>6587</v>
      </c>
      <c r="O4152" s="1" t="s">
        <v>3097</v>
      </c>
      <c r="P4152" s="1" t="s">
        <v>198</v>
      </c>
      <c r="Q4152" s="1" t="s">
        <v>7184</v>
      </c>
      <c r="R4152" s="1" t="s">
        <v>48</v>
      </c>
      <c r="S4152" s="1" t="s">
        <v>79</v>
      </c>
      <c r="T4152" s="1" t="s">
        <v>2887</v>
      </c>
      <c r="U4152" s="2">
        <v>43606.536111111112</v>
      </c>
      <c r="V4152">
        <v>48</v>
      </c>
      <c r="W4152">
        <v>44</v>
      </c>
      <c r="X4152">
        <v>42</v>
      </c>
      <c r="Y4152">
        <v>22.36</v>
      </c>
      <c r="Z4152">
        <v>10</v>
      </c>
      <c r="AA4152" s="1" t="s">
        <v>60</v>
      </c>
      <c r="AB4152">
        <v>8</v>
      </c>
      <c r="AC4152">
        <v>0</v>
      </c>
      <c r="AD4152" s="1" t="s">
        <v>50</v>
      </c>
      <c r="AE4152" t="b">
        <v>0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s="1" t="s">
        <v>51</v>
      </c>
      <c r="AS4152" s="1" t="s">
        <v>51</v>
      </c>
      <c r="AT4152" s="1" t="s">
        <v>51</v>
      </c>
      <c r="AU4152" s="1" t="s">
        <v>51</v>
      </c>
    </row>
    <row r="4153" spans="1:47" x14ac:dyDescent="0.25">
      <c r="A4153" s="1" t="s">
        <v>9455</v>
      </c>
      <c r="B4153">
        <v>2</v>
      </c>
      <c r="C4153" s="2">
        <v>43606.544756944444</v>
      </c>
      <c r="D4153" s="2">
        <v>43606.564942129633</v>
      </c>
      <c r="E4153">
        <v>39.522419999999997</v>
      </c>
      <c r="F4153">
        <v>-107.78233</v>
      </c>
      <c r="G4153">
        <v>39.525120000000001</v>
      </c>
      <c r="H4153">
        <v>-107.77302</v>
      </c>
      <c r="I4153">
        <v>0.53</v>
      </c>
      <c r="J4153" s="1" t="s">
        <v>805</v>
      </c>
      <c r="L4153" s="1" t="s">
        <v>133</v>
      </c>
      <c r="M4153" s="1" t="s">
        <v>47</v>
      </c>
      <c r="N4153" s="1" t="s">
        <v>802</v>
      </c>
      <c r="O4153" s="1" t="s">
        <v>187</v>
      </c>
      <c r="P4153" s="1" t="s">
        <v>198</v>
      </c>
      <c r="Q4153" s="1" t="s">
        <v>803</v>
      </c>
      <c r="R4153" s="1" t="s">
        <v>48</v>
      </c>
      <c r="S4153" s="1" t="s">
        <v>79</v>
      </c>
      <c r="T4153" s="1" t="s">
        <v>528</v>
      </c>
      <c r="U4153" s="2">
        <v>43606.544444444444</v>
      </c>
      <c r="V4153">
        <v>44</v>
      </c>
      <c r="W4153">
        <v>39</v>
      </c>
      <c r="X4153">
        <v>76</v>
      </c>
      <c r="Y4153">
        <v>24.13</v>
      </c>
      <c r="Z4153">
        <v>6</v>
      </c>
      <c r="AA4153" s="1" t="s">
        <v>65</v>
      </c>
      <c r="AB4153">
        <v>9</v>
      </c>
      <c r="AC4153">
        <v>0</v>
      </c>
      <c r="AD4153" s="1" t="s">
        <v>1203</v>
      </c>
      <c r="AE4153" t="b">
        <v>0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s="1" t="s">
        <v>51</v>
      </c>
      <c r="AS4153" s="1" t="s">
        <v>51</v>
      </c>
      <c r="AT4153" s="1" t="s">
        <v>51</v>
      </c>
      <c r="AU4153" s="1" t="s">
        <v>51</v>
      </c>
    </row>
    <row r="4154" spans="1:47" x14ac:dyDescent="0.25">
      <c r="A4154" s="1" t="s">
        <v>1369</v>
      </c>
      <c r="B4154">
        <v>3</v>
      </c>
      <c r="C4154" s="2">
        <v>43606.540590277778</v>
      </c>
      <c r="D4154" s="2">
        <v>43606.561400462961</v>
      </c>
      <c r="E4154">
        <v>39.093961999999998</v>
      </c>
      <c r="F4154">
        <v>-104.862951</v>
      </c>
      <c r="G4154">
        <v>39.095542000000002</v>
      </c>
      <c r="H4154">
        <v>-104.863328</v>
      </c>
      <c r="I4154">
        <v>0.111</v>
      </c>
      <c r="J4154" s="1" t="s">
        <v>401</v>
      </c>
      <c r="L4154" s="1" t="s">
        <v>194</v>
      </c>
      <c r="M4154" s="1" t="s">
        <v>47</v>
      </c>
      <c r="N4154" s="1" t="s">
        <v>447</v>
      </c>
      <c r="O4154" s="1" t="s">
        <v>193</v>
      </c>
      <c r="P4154" s="1" t="s">
        <v>198</v>
      </c>
      <c r="Q4154" s="1" t="s">
        <v>448</v>
      </c>
      <c r="R4154" s="1" t="s">
        <v>48</v>
      </c>
      <c r="S4154" s="1" t="s">
        <v>79</v>
      </c>
      <c r="T4154" s="1" t="s">
        <v>234</v>
      </c>
      <c r="U4154" s="2">
        <v>43606.540277777778</v>
      </c>
      <c r="V4154">
        <v>36</v>
      </c>
      <c r="W4154">
        <v>24</v>
      </c>
      <c r="X4154">
        <v>74</v>
      </c>
      <c r="Y4154">
        <v>23.12</v>
      </c>
      <c r="Z4154">
        <v>10</v>
      </c>
      <c r="AA4154" s="1" t="s">
        <v>58</v>
      </c>
      <c r="AB4154">
        <v>26</v>
      </c>
      <c r="AC4154">
        <v>0</v>
      </c>
      <c r="AD4154" s="1" t="s">
        <v>1215</v>
      </c>
      <c r="AE4154" t="b">
        <v>0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s="1" t="s">
        <v>51</v>
      </c>
      <c r="AS4154" s="1" t="s">
        <v>51</v>
      </c>
      <c r="AT4154" s="1" t="s">
        <v>51</v>
      </c>
      <c r="AU4154" s="1" t="s">
        <v>51</v>
      </c>
    </row>
    <row r="4155" spans="1:47" x14ac:dyDescent="0.25">
      <c r="A4155" s="1" t="s">
        <v>1370</v>
      </c>
      <c r="B4155">
        <v>3</v>
      </c>
      <c r="C4155" s="2">
        <v>43606.582268518519</v>
      </c>
      <c r="D4155" s="2">
        <v>43606.601168981484</v>
      </c>
      <c r="E4155">
        <v>39.059837999999999</v>
      </c>
      <c r="F4155">
        <v>-104.85315900000001</v>
      </c>
      <c r="G4155">
        <v>39.103563999999999</v>
      </c>
      <c r="H4155">
        <v>-104.864328</v>
      </c>
      <c r="I4155">
        <v>3.08</v>
      </c>
      <c r="J4155" s="1" t="s">
        <v>1371</v>
      </c>
      <c r="L4155" s="1" t="s">
        <v>194</v>
      </c>
      <c r="M4155" s="1" t="s">
        <v>47</v>
      </c>
      <c r="N4155" s="1" t="s">
        <v>447</v>
      </c>
      <c r="O4155" s="1" t="s">
        <v>193</v>
      </c>
      <c r="P4155" s="1" t="s">
        <v>198</v>
      </c>
      <c r="Q4155" s="1" t="s">
        <v>448</v>
      </c>
      <c r="R4155" s="1" t="s">
        <v>48</v>
      </c>
      <c r="S4155" s="1" t="s">
        <v>79</v>
      </c>
      <c r="T4155" s="1" t="s">
        <v>234</v>
      </c>
      <c r="U4155" s="2">
        <v>43606.581944444442</v>
      </c>
      <c r="V4155">
        <v>36</v>
      </c>
      <c r="W4155">
        <v>23</v>
      </c>
      <c r="X4155">
        <v>77</v>
      </c>
      <c r="Y4155">
        <v>23.12</v>
      </c>
      <c r="Z4155">
        <v>10</v>
      </c>
      <c r="AA4155" s="1" t="s">
        <v>58</v>
      </c>
      <c r="AB4155">
        <v>31</v>
      </c>
      <c r="AC4155">
        <v>0</v>
      </c>
      <c r="AD4155" s="1" t="s">
        <v>1215</v>
      </c>
      <c r="AE4155" t="b">
        <v>0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s="1" t="s">
        <v>51</v>
      </c>
      <c r="AS4155" s="1" t="s">
        <v>51</v>
      </c>
      <c r="AT4155" s="1" t="s">
        <v>51</v>
      </c>
      <c r="AU4155" s="1" t="s">
        <v>51</v>
      </c>
    </row>
    <row r="4156" spans="1:47" x14ac:dyDescent="0.25">
      <c r="A4156" s="1" t="s">
        <v>1372</v>
      </c>
      <c r="B4156">
        <v>3</v>
      </c>
      <c r="C4156" s="2">
        <v>43606.664548611108</v>
      </c>
      <c r="D4156" s="2">
        <v>43606.685011574074</v>
      </c>
      <c r="E4156">
        <v>39.05247</v>
      </c>
      <c r="F4156">
        <v>-104.84873</v>
      </c>
      <c r="G4156">
        <v>39.103563999999999</v>
      </c>
      <c r="H4156">
        <v>-104.864328</v>
      </c>
      <c r="I4156">
        <v>3.6280000000000001</v>
      </c>
      <c r="J4156" s="1" t="s">
        <v>1373</v>
      </c>
      <c r="L4156" s="1" t="s">
        <v>194</v>
      </c>
      <c r="M4156" s="1" t="s">
        <v>47</v>
      </c>
      <c r="N4156" s="1" t="s">
        <v>232</v>
      </c>
      <c r="O4156" s="1" t="s">
        <v>193</v>
      </c>
      <c r="P4156" s="1" t="s">
        <v>198</v>
      </c>
      <c r="Q4156" s="1" t="s">
        <v>262</v>
      </c>
      <c r="R4156" s="1" t="s">
        <v>48</v>
      </c>
      <c r="S4156" s="1" t="s">
        <v>79</v>
      </c>
      <c r="T4156" s="1" t="s">
        <v>234</v>
      </c>
      <c r="U4156" s="2">
        <v>43606.665277777778</v>
      </c>
      <c r="V4156">
        <v>36</v>
      </c>
      <c r="W4156">
        <v>23</v>
      </c>
      <c r="X4156">
        <v>80</v>
      </c>
      <c r="Y4156">
        <v>23.12</v>
      </c>
      <c r="Z4156">
        <v>10</v>
      </c>
      <c r="AA4156" s="1" t="s">
        <v>58</v>
      </c>
      <c r="AB4156">
        <v>30</v>
      </c>
      <c r="AC4156">
        <v>0</v>
      </c>
      <c r="AD4156" s="1" t="s">
        <v>1207</v>
      </c>
      <c r="AE4156" t="b">
        <v>0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s="1" t="s">
        <v>51</v>
      </c>
      <c r="AS4156" s="1" t="s">
        <v>51</v>
      </c>
      <c r="AT4156" s="1" t="s">
        <v>51</v>
      </c>
      <c r="AU4156" s="1" t="s">
        <v>51</v>
      </c>
    </row>
    <row r="4157" spans="1:47" x14ac:dyDescent="0.25">
      <c r="A4157" s="1" t="s">
        <v>2971</v>
      </c>
      <c r="B4157">
        <v>3</v>
      </c>
      <c r="C4157" s="2">
        <v>43606.831736111111</v>
      </c>
      <c r="D4157" s="2">
        <v>43606.851504629631</v>
      </c>
      <c r="E4157">
        <v>39.05247</v>
      </c>
      <c r="F4157">
        <v>-104.84873</v>
      </c>
      <c r="G4157">
        <v>39.103563999999999</v>
      </c>
      <c r="H4157">
        <v>-104.864328</v>
      </c>
      <c r="I4157">
        <v>3.6280000000000001</v>
      </c>
      <c r="J4157" s="1" t="s">
        <v>1371</v>
      </c>
      <c r="L4157" s="1" t="s">
        <v>194</v>
      </c>
      <c r="M4157" s="1" t="s">
        <v>47</v>
      </c>
      <c r="N4157" s="1" t="s">
        <v>232</v>
      </c>
      <c r="O4157" s="1" t="s">
        <v>193</v>
      </c>
      <c r="P4157" s="1" t="s">
        <v>198</v>
      </c>
      <c r="Q4157" s="1" t="s">
        <v>262</v>
      </c>
      <c r="R4157" s="1" t="s">
        <v>48</v>
      </c>
      <c r="S4157" s="1" t="s">
        <v>79</v>
      </c>
      <c r="T4157" s="1" t="s">
        <v>234</v>
      </c>
      <c r="U4157" s="2">
        <v>43606.830555555556</v>
      </c>
      <c r="V4157">
        <v>35</v>
      </c>
      <c r="W4157">
        <v>26</v>
      </c>
      <c r="X4157">
        <v>82</v>
      </c>
      <c r="Y4157">
        <v>23.17</v>
      </c>
      <c r="Z4157">
        <v>10</v>
      </c>
      <c r="AA4157" s="1" t="s">
        <v>58</v>
      </c>
      <c r="AB4157">
        <v>15</v>
      </c>
      <c r="AC4157">
        <v>0</v>
      </c>
      <c r="AD4157" s="1" t="s">
        <v>965</v>
      </c>
      <c r="AE4157" t="b">
        <v>0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s="1" t="s">
        <v>51</v>
      </c>
      <c r="AS4157" s="1" t="s">
        <v>51</v>
      </c>
      <c r="AT4157" s="1" t="s">
        <v>51</v>
      </c>
      <c r="AU4157" s="1" t="s">
        <v>51</v>
      </c>
    </row>
    <row r="4158" spans="1:47" x14ac:dyDescent="0.25">
      <c r="A4158" s="1" t="s">
        <v>2508</v>
      </c>
      <c r="B4158">
        <v>3</v>
      </c>
      <c r="C4158" s="2">
        <v>43606.715081018519</v>
      </c>
      <c r="D4158" s="2">
        <v>43606.735358796293</v>
      </c>
      <c r="E4158">
        <v>39.594532999999998</v>
      </c>
      <c r="F4158">
        <v>-106.250827</v>
      </c>
      <c r="G4158">
        <v>39.594904999999997</v>
      </c>
      <c r="H4158">
        <v>-106.25209599999999</v>
      </c>
      <c r="I4158">
        <v>7.1999999999999995E-2</v>
      </c>
      <c r="J4158" s="1" t="s">
        <v>598</v>
      </c>
      <c r="L4158" s="1" t="s">
        <v>137</v>
      </c>
      <c r="M4158" s="1" t="s">
        <v>47</v>
      </c>
      <c r="N4158" s="1" t="s">
        <v>500</v>
      </c>
      <c r="O4158" s="1" t="s">
        <v>501</v>
      </c>
      <c r="P4158" s="1" t="s">
        <v>198</v>
      </c>
      <c r="Q4158" s="1" t="s">
        <v>502</v>
      </c>
      <c r="R4158" s="1" t="s">
        <v>48</v>
      </c>
      <c r="S4158" s="1" t="s">
        <v>79</v>
      </c>
      <c r="T4158" s="1" t="s">
        <v>503</v>
      </c>
      <c r="U4158" s="2">
        <v>43606.703472222223</v>
      </c>
      <c r="V4158">
        <v>34</v>
      </c>
      <c r="W4158">
        <v>28</v>
      </c>
      <c r="X4158">
        <v>70</v>
      </c>
      <c r="Y4158">
        <v>20.39</v>
      </c>
      <c r="Z4158">
        <v>10</v>
      </c>
      <c r="AA4158" s="1" t="s">
        <v>54</v>
      </c>
      <c r="AB4158">
        <v>7</v>
      </c>
      <c r="AC4158">
        <v>0</v>
      </c>
      <c r="AD4158" s="1" t="s">
        <v>818</v>
      </c>
      <c r="AE4158" t="b">
        <v>0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s="1" t="s">
        <v>51</v>
      </c>
      <c r="AS4158" s="1" t="s">
        <v>51</v>
      </c>
      <c r="AT4158" s="1" t="s">
        <v>51</v>
      </c>
      <c r="AU4158" s="1" t="s">
        <v>51</v>
      </c>
    </row>
    <row r="4159" spans="1:47" x14ac:dyDescent="0.25">
      <c r="A4159" s="1" t="s">
        <v>6081</v>
      </c>
      <c r="B4159">
        <v>3</v>
      </c>
      <c r="C4159" s="2">
        <v>43606.690092592595</v>
      </c>
      <c r="D4159" s="2">
        <v>43606.710381944446</v>
      </c>
      <c r="E4159">
        <v>39.645800000000001</v>
      </c>
      <c r="F4159">
        <v>-106.31097</v>
      </c>
      <c r="G4159">
        <v>39.643338999999997</v>
      </c>
      <c r="H4159">
        <v>-106.305358</v>
      </c>
      <c r="I4159">
        <v>0.34399999999999997</v>
      </c>
      <c r="J4159" s="1" t="s">
        <v>598</v>
      </c>
      <c r="L4159" s="1" t="s">
        <v>133</v>
      </c>
      <c r="M4159" s="1" t="s">
        <v>47</v>
      </c>
      <c r="N4159" s="1" t="s">
        <v>500</v>
      </c>
      <c r="O4159" s="1" t="s">
        <v>501</v>
      </c>
      <c r="P4159" s="1" t="s">
        <v>198</v>
      </c>
      <c r="Q4159" s="1" t="s">
        <v>502</v>
      </c>
      <c r="R4159" s="1" t="s">
        <v>48</v>
      </c>
      <c r="S4159" s="1" t="s">
        <v>79</v>
      </c>
      <c r="T4159" s="1" t="s">
        <v>503</v>
      </c>
      <c r="U4159" s="2">
        <v>43606.692361111112</v>
      </c>
      <c r="V4159">
        <v>34</v>
      </c>
      <c r="W4159">
        <v>25</v>
      </c>
      <c r="X4159">
        <v>82</v>
      </c>
      <c r="Y4159">
        <v>20.399999999999999</v>
      </c>
      <c r="Z4159">
        <v>3</v>
      </c>
      <c r="AA4159" s="1" t="s">
        <v>58</v>
      </c>
      <c r="AB4159">
        <v>12</v>
      </c>
      <c r="AC4159">
        <v>0</v>
      </c>
      <c r="AD4159" s="1" t="s">
        <v>1210</v>
      </c>
      <c r="AE4159" t="b">
        <v>0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s="1" t="s">
        <v>51</v>
      </c>
      <c r="AS4159" s="1" t="s">
        <v>51</v>
      </c>
      <c r="AT4159" s="1" t="s">
        <v>51</v>
      </c>
      <c r="AU4159" s="1" t="s">
        <v>51</v>
      </c>
    </row>
    <row r="4160" spans="1:47" x14ac:dyDescent="0.25">
      <c r="A4160" s="1" t="s">
        <v>9456</v>
      </c>
      <c r="B4160">
        <v>2</v>
      </c>
      <c r="C4160" s="2">
        <v>43606.720289351855</v>
      </c>
      <c r="D4160" s="2">
        <v>43606.740856481483</v>
      </c>
      <c r="E4160">
        <v>40.497411</v>
      </c>
      <c r="F4160">
        <v>-103.263859</v>
      </c>
      <c r="G4160">
        <v>40.358510000000003</v>
      </c>
      <c r="H4160">
        <v>-103.4297</v>
      </c>
      <c r="I4160">
        <v>12.968999999999999</v>
      </c>
      <c r="J4160" s="1" t="s">
        <v>9457</v>
      </c>
      <c r="L4160" s="1" t="s">
        <v>124</v>
      </c>
      <c r="M4160" s="1" t="s">
        <v>47</v>
      </c>
      <c r="N4160" s="1" t="s">
        <v>4930</v>
      </c>
      <c r="O4160" s="1" t="s">
        <v>159</v>
      </c>
      <c r="P4160" s="1" t="s">
        <v>198</v>
      </c>
      <c r="Q4160" s="1" t="s">
        <v>9458</v>
      </c>
      <c r="R4160" s="1" t="s">
        <v>48</v>
      </c>
      <c r="S4160" s="1" t="s">
        <v>79</v>
      </c>
      <c r="T4160" s="1" t="s">
        <v>1719</v>
      </c>
      <c r="U4160" s="2">
        <v>43606.722222222219</v>
      </c>
      <c r="V4160">
        <v>34</v>
      </c>
      <c r="W4160">
        <v>24</v>
      </c>
      <c r="X4160">
        <v>100</v>
      </c>
      <c r="Y4160">
        <v>25.45</v>
      </c>
      <c r="Z4160">
        <v>5</v>
      </c>
      <c r="AA4160" s="1" t="s">
        <v>65</v>
      </c>
      <c r="AB4160">
        <v>16</v>
      </c>
      <c r="AC4160">
        <v>0.01</v>
      </c>
      <c r="AD4160" s="1" t="s">
        <v>1210</v>
      </c>
      <c r="AE4160" t="b">
        <v>0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s="1" t="s">
        <v>51</v>
      </c>
      <c r="AS4160" s="1" t="s">
        <v>51</v>
      </c>
      <c r="AT4160" s="1" t="s">
        <v>51</v>
      </c>
      <c r="AU4160" s="1" t="s">
        <v>51</v>
      </c>
    </row>
    <row r="4161" spans="1:47" x14ac:dyDescent="0.25">
      <c r="A4161" s="1" t="s">
        <v>5911</v>
      </c>
      <c r="B4161">
        <v>3</v>
      </c>
      <c r="C4161" s="2">
        <v>43606.711967592593</v>
      </c>
      <c r="D4161" s="2">
        <v>43606.732604166667</v>
      </c>
      <c r="E4161">
        <v>39.809629999999999</v>
      </c>
      <c r="F4161">
        <v>-104.98308</v>
      </c>
      <c r="G4161">
        <v>39.815443000000002</v>
      </c>
      <c r="H4161">
        <v>-104.98299</v>
      </c>
      <c r="I4161">
        <v>0.40200000000000002</v>
      </c>
      <c r="J4161" s="1" t="s">
        <v>702</v>
      </c>
      <c r="L4161" s="1" t="s">
        <v>194</v>
      </c>
      <c r="M4161" s="1" t="s">
        <v>47</v>
      </c>
      <c r="N4161" s="1" t="s">
        <v>131</v>
      </c>
      <c r="O4161" s="1" t="s">
        <v>147</v>
      </c>
      <c r="P4161" s="1" t="s">
        <v>198</v>
      </c>
      <c r="Q4161" s="1" t="s">
        <v>246</v>
      </c>
      <c r="R4161" s="1" t="s">
        <v>48</v>
      </c>
      <c r="S4161" s="1" t="s">
        <v>79</v>
      </c>
      <c r="T4161" s="1" t="s">
        <v>205</v>
      </c>
      <c r="U4161" s="2">
        <v>43606.698611111111</v>
      </c>
      <c r="V4161">
        <v>41</v>
      </c>
      <c r="W4161">
        <v>35</v>
      </c>
      <c r="X4161">
        <v>70</v>
      </c>
      <c r="Y4161">
        <v>24</v>
      </c>
      <c r="Z4161">
        <v>20</v>
      </c>
      <c r="AA4161" s="1" t="s">
        <v>58</v>
      </c>
      <c r="AB4161">
        <v>10</v>
      </c>
      <c r="AC4161">
        <v>0</v>
      </c>
      <c r="AD4161" s="1" t="s">
        <v>965</v>
      </c>
      <c r="AE4161" t="b">
        <v>0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s="1" t="s">
        <v>51</v>
      </c>
      <c r="AS4161" s="1" t="s">
        <v>51</v>
      </c>
      <c r="AT4161" s="1" t="s">
        <v>51</v>
      </c>
      <c r="AU4161" s="1" t="s">
        <v>51</v>
      </c>
    </row>
    <row r="4162" spans="1:47" x14ac:dyDescent="0.25">
      <c r="A4162" s="1" t="s">
        <v>5912</v>
      </c>
      <c r="B4162">
        <v>3</v>
      </c>
      <c r="C4162" s="2">
        <v>43606.715081018519</v>
      </c>
      <c r="D4162" s="2">
        <v>43606.735381944447</v>
      </c>
      <c r="E4162">
        <v>39.778289999999998</v>
      </c>
      <c r="F4162">
        <v>-104.897431</v>
      </c>
      <c r="G4162">
        <v>39.778149999999997</v>
      </c>
      <c r="H4162">
        <v>-104.89465</v>
      </c>
      <c r="I4162">
        <v>0.14799999999999999</v>
      </c>
      <c r="J4162" s="1" t="s">
        <v>417</v>
      </c>
      <c r="L4162" s="1" t="s">
        <v>133</v>
      </c>
      <c r="M4162" s="1" t="s">
        <v>47</v>
      </c>
      <c r="N4162" s="1" t="s">
        <v>131</v>
      </c>
      <c r="O4162" s="1" t="s">
        <v>131</v>
      </c>
      <c r="P4162" s="1" t="s">
        <v>198</v>
      </c>
      <c r="Q4162" s="1" t="s">
        <v>246</v>
      </c>
      <c r="R4162" s="1" t="s">
        <v>48</v>
      </c>
      <c r="S4162" s="1" t="s">
        <v>79</v>
      </c>
      <c r="T4162" s="1" t="s">
        <v>205</v>
      </c>
      <c r="U4162" s="2">
        <v>43606.698611111111</v>
      </c>
      <c r="V4162">
        <v>41</v>
      </c>
      <c r="W4162">
        <v>35</v>
      </c>
      <c r="X4162">
        <v>70</v>
      </c>
      <c r="Y4162">
        <v>24</v>
      </c>
      <c r="Z4162">
        <v>20</v>
      </c>
      <c r="AA4162" s="1" t="s">
        <v>58</v>
      </c>
      <c r="AB4162">
        <v>10</v>
      </c>
      <c r="AC4162">
        <v>0</v>
      </c>
      <c r="AD4162" s="1" t="s">
        <v>965</v>
      </c>
      <c r="AE4162" t="b">
        <v>0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s="1" t="s">
        <v>51</v>
      </c>
      <c r="AS4162" s="1" t="s">
        <v>51</v>
      </c>
      <c r="AT4162" s="1" t="s">
        <v>51</v>
      </c>
      <c r="AU4162" s="1" t="s">
        <v>51</v>
      </c>
    </row>
    <row r="4163" spans="1:47" x14ac:dyDescent="0.25">
      <c r="A4163" s="1" t="s">
        <v>9459</v>
      </c>
      <c r="B4163">
        <v>2</v>
      </c>
      <c r="C4163" s="2">
        <v>43606.242673611108</v>
      </c>
      <c r="D4163" s="2">
        <v>43606.26295138889</v>
      </c>
      <c r="E4163">
        <v>37.021000000000001</v>
      </c>
      <c r="F4163">
        <v>-104.49293</v>
      </c>
      <c r="G4163">
        <v>37.0214</v>
      </c>
      <c r="H4163">
        <v>-104.49458</v>
      </c>
      <c r="I4163">
        <v>9.5000000000000001E-2</v>
      </c>
      <c r="J4163" s="1" t="s">
        <v>374</v>
      </c>
      <c r="L4163" s="1" t="s">
        <v>265</v>
      </c>
      <c r="M4163" s="1" t="s">
        <v>47</v>
      </c>
      <c r="N4163" s="1" t="s">
        <v>100</v>
      </c>
      <c r="O4163" s="1" t="s">
        <v>375</v>
      </c>
      <c r="P4163" s="1" t="s">
        <v>198</v>
      </c>
      <c r="Q4163" s="1" t="s">
        <v>376</v>
      </c>
      <c r="R4163" s="1" t="s">
        <v>48</v>
      </c>
      <c r="S4163" s="1" t="s">
        <v>79</v>
      </c>
      <c r="T4163" s="1" t="s">
        <v>377</v>
      </c>
      <c r="U4163" s="2">
        <v>43606.245833333334</v>
      </c>
      <c r="V4163">
        <v>37</v>
      </c>
      <c r="W4163">
        <v>28</v>
      </c>
      <c r="X4163">
        <v>89</v>
      </c>
      <c r="Y4163">
        <v>23.85</v>
      </c>
      <c r="AA4163" s="1" t="s">
        <v>65</v>
      </c>
      <c r="AB4163">
        <v>16</v>
      </c>
      <c r="AC4163">
        <v>0</v>
      </c>
      <c r="AD4163" s="1" t="s">
        <v>965</v>
      </c>
      <c r="AE4163" t="b">
        <v>0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s="1" t="s">
        <v>51</v>
      </c>
      <c r="AS4163" s="1" t="s">
        <v>51</v>
      </c>
      <c r="AT4163" s="1" t="s">
        <v>51</v>
      </c>
      <c r="AU4163" s="1" t="s">
        <v>51</v>
      </c>
    </row>
    <row r="4164" spans="1:47" x14ac:dyDescent="0.25">
      <c r="A4164" s="1" t="s">
        <v>6142</v>
      </c>
      <c r="B4164">
        <v>3</v>
      </c>
      <c r="C4164" s="2">
        <v>43607.292696759258</v>
      </c>
      <c r="D4164" s="2">
        <v>43607.313009259262</v>
      </c>
      <c r="E4164">
        <v>39.800145000000001</v>
      </c>
      <c r="F4164">
        <v>-104.98553200000001</v>
      </c>
      <c r="G4164">
        <v>39.797939999999997</v>
      </c>
      <c r="H4164">
        <v>-104.98667</v>
      </c>
      <c r="I4164">
        <v>0.16400000000000001</v>
      </c>
      <c r="J4164" s="1" t="s">
        <v>555</v>
      </c>
      <c r="L4164" s="1" t="s">
        <v>194</v>
      </c>
      <c r="M4164" s="1" t="s">
        <v>47</v>
      </c>
      <c r="N4164" s="1" t="s">
        <v>131</v>
      </c>
      <c r="O4164" s="1" t="s">
        <v>147</v>
      </c>
      <c r="P4164" s="1" t="s">
        <v>198</v>
      </c>
      <c r="Q4164" s="1" t="s">
        <v>246</v>
      </c>
      <c r="R4164" s="1" t="s">
        <v>48</v>
      </c>
      <c r="S4164" s="1" t="s">
        <v>79</v>
      </c>
      <c r="T4164" s="1" t="s">
        <v>205</v>
      </c>
      <c r="U4164" s="2">
        <v>43607.281944444447</v>
      </c>
      <c r="V4164">
        <v>36</v>
      </c>
      <c r="W4164">
        <v>36</v>
      </c>
      <c r="X4164">
        <v>81</v>
      </c>
      <c r="Y4164">
        <v>24.08</v>
      </c>
      <c r="Z4164">
        <v>40</v>
      </c>
      <c r="AA4164" s="1" t="s">
        <v>8942</v>
      </c>
      <c r="AB4164">
        <v>0</v>
      </c>
      <c r="AC4164">
        <v>0</v>
      </c>
      <c r="AD4164" s="1" t="s">
        <v>818</v>
      </c>
      <c r="AE4164" t="b">
        <v>0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s="1" t="s">
        <v>51</v>
      </c>
      <c r="AS4164" s="1" t="s">
        <v>51</v>
      </c>
      <c r="AT4164" s="1" t="s">
        <v>51</v>
      </c>
      <c r="AU4164" s="1" t="s">
        <v>51</v>
      </c>
    </row>
    <row r="4165" spans="1:47" x14ac:dyDescent="0.25">
      <c r="A4165" s="1" t="s">
        <v>6143</v>
      </c>
      <c r="B4165">
        <v>4</v>
      </c>
      <c r="C4165" s="2">
        <v>43607.32603009259</v>
      </c>
      <c r="D4165" s="2">
        <v>43607.345196759263</v>
      </c>
      <c r="E4165">
        <v>39.8048</v>
      </c>
      <c r="F4165">
        <v>-104.98363000000001</v>
      </c>
      <c r="G4165">
        <v>39.797400000000003</v>
      </c>
      <c r="H4165">
        <v>-104.98718</v>
      </c>
      <c r="I4165">
        <v>0.54500000000000004</v>
      </c>
      <c r="J4165" s="1" t="s">
        <v>6144</v>
      </c>
      <c r="L4165" s="1" t="s">
        <v>172</v>
      </c>
      <c r="M4165" s="1" t="s">
        <v>47</v>
      </c>
      <c r="N4165" s="1" t="s">
        <v>131</v>
      </c>
      <c r="O4165" s="1" t="s">
        <v>147</v>
      </c>
      <c r="P4165" s="1" t="s">
        <v>198</v>
      </c>
      <c r="Q4165" s="1" t="s">
        <v>246</v>
      </c>
      <c r="R4165" s="1" t="s">
        <v>48</v>
      </c>
      <c r="S4165" s="1" t="s">
        <v>79</v>
      </c>
      <c r="T4165" s="1" t="s">
        <v>205</v>
      </c>
      <c r="U4165" s="2">
        <v>43607.324999999997</v>
      </c>
      <c r="V4165">
        <v>37</v>
      </c>
      <c r="W4165">
        <v>37</v>
      </c>
      <c r="X4165">
        <v>75</v>
      </c>
      <c r="Y4165">
        <v>24.11</v>
      </c>
      <c r="Z4165">
        <v>40</v>
      </c>
      <c r="AA4165" s="1" t="s">
        <v>8942</v>
      </c>
      <c r="AB4165">
        <v>0</v>
      </c>
      <c r="AC4165">
        <v>0</v>
      </c>
      <c r="AD4165" s="1" t="s">
        <v>818</v>
      </c>
      <c r="AE4165" t="b">
        <v>0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s="1" t="s">
        <v>51</v>
      </c>
      <c r="AS4165" s="1" t="s">
        <v>51</v>
      </c>
      <c r="AT4165" s="1" t="s">
        <v>51</v>
      </c>
      <c r="AU4165" s="1" t="s">
        <v>51</v>
      </c>
    </row>
    <row r="4166" spans="1:47" x14ac:dyDescent="0.25">
      <c r="A4166" s="1" t="s">
        <v>2972</v>
      </c>
      <c r="B4166">
        <v>4</v>
      </c>
      <c r="C4166" s="2">
        <v>43607.246331018519</v>
      </c>
      <c r="D4166" s="2">
        <v>43607.438321759262</v>
      </c>
      <c r="E4166">
        <v>39.8048</v>
      </c>
      <c r="F4166">
        <v>-104.98363000000001</v>
      </c>
      <c r="G4166">
        <v>39.78998</v>
      </c>
      <c r="H4166">
        <v>-104.98911</v>
      </c>
      <c r="I4166">
        <v>1.0640000000000001</v>
      </c>
      <c r="J4166" s="1" t="s">
        <v>2973</v>
      </c>
      <c r="L4166" s="1" t="s">
        <v>172</v>
      </c>
      <c r="M4166" s="1" t="s">
        <v>47</v>
      </c>
      <c r="N4166" s="1" t="s">
        <v>131</v>
      </c>
      <c r="O4166" s="1" t="s">
        <v>147</v>
      </c>
      <c r="P4166" s="1" t="s">
        <v>198</v>
      </c>
      <c r="Q4166" s="1" t="s">
        <v>246</v>
      </c>
      <c r="R4166" s="1" t="s">
        <v>48</v>
      </c>
      <c r="S4166" s="1" t="s">
        <v>79</v>
      </c>
      <c r="T4166" s="1" t="s">
        <v>205</v>
      </c>
      <c r="U4166" s="2">
        <v>43607.244444444441</v>
      </c>
      <c r="V4166">
        <v>34</v>
      </c>
      <c r="W4166">
        <v>34</v>
      </c>
      <c r="X4166">
        <v>87</v>
      </c>
      <c r="Y4166">
        <v>24.07</v>
      </c>
      <c r="Z4166">
        <v>10</v>
      </c>
      <c r="AA4166" s="1" t="s">
        <v>8942</v>
      </c>
      <c r="AB4166">
        <v>0</v>
      </c>
      <c r="AC4166">
        <v>0</v>
      </c>
      <c r="AD4166" s="1" t="s">
        <v>965</v>
      </c>
      <c r="AE4166" t="b">
        <v>0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s="1" t="s">
        <v>51</v>
      </c>
      <c r="AS4166" s="1" t="s">
        <v>51</v>
      </c>
      <c r="AT4166" s="1" t="s">
        <v>51</v>
      </c>
      <c r="AU4166" s="1" t="s">
        <v>51</v>
      </c>
    </row>
    <row r="4167" spans="1:47" x14ac:dyDescent="0.25">
      <c r="A4167" s="1" t="s">
        <v>6145</v>
      </c>
      <c r="B4167">
        <v>3</v>
      </c>
      <c r="C4167" s="2">
        <v>43607.348414351851</v>
      </c>
      <c r="D4167" s="2">
        <v>43607.368726851855</v>
      </c>
      <c r="E4167">
        <v>39.885438999999998</v>
      </c>
      <c r="F4167">
        <v>-104.98766999999999</v>
      </c>
      <c r="G4167">
        <v>39.882770000000001</v>
      </c>
      <c r="H4167">
        <v>-104.98768</v>
      </c>
      <c r="I4167">
        <v>0.184</v>
      </c>
      <c r="J4167" s="1" t="s">
        <v>441</v>
      </c>
      <c r="L4167" s="1" t="s">
        <v>312</v>
      </c>
      <c r="M4167" s="1" t="s">
        <v>47</v>
      </c>
      <c r="N4167" s="1" t="s">
        <v>131</v>
      </c>
      <c r="O4167" s="1" t="s">
        <v>147</v>
      </c>
      <c r="P4167" s="1" t="s">
        <v>198</v>
      </c>
      <c r="Q4167" s="1" t="s">
        <v>439</v>
      </c>
      <c r="R4167" s="1" t="s">
        <v>48</v>
      </c>
      <c r="S4167" s="1" t="s">
        <v>79</v>
      </c>
      <c r="T4167" s="1" t="s">
        <v>205</v>
      </c>
      <c r="U4167" s="2">
        <v>43607.364583333336</v>
      </c>
      <c r="V4167">
        <v>39</v>
      </c>
      <c r="W4167">
        <v>39</v>
      </c>
      <c r="X4167">
        <v>75</v>
      </c>
      <c r="Y4167">
        <v>24.13</v>
      </c>
      <c r="Z4167">
        <v>40</v>
      </c>
      <c r="AA4167" s="1" t="s">
        <v>8942</v>
      </c>
      <c r="AB4167">
        <v>0</v>
      </c>
      <c r="AC4167">
        <v>0</v>
      </c>
      <c r="AD4167" s="1" t="s">
        <v>818</v>
      </c>
      <c r="AE4167" t="b">
        <v>0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s="1" t="s">
        <v>51</v>
      </c>
      <c r="AS4167" s="1" t="s">
        <v>51</v>
      </c>
      <c r="AT4167" s="1" t="s">
        <v>51</v>
      </c>
      <c r="AU4167" s="1" t="s">
        <v>51</v>
      </c>
    </row>
    <row r="4168" spans="1:47" x14ac:dyDescent="0.25">
      <c r="A4168" s="1" t="s">
        <v>5913</v>
      </c>
      <c r="B4168">
        <v>3</v>
      </c>
      <c r="C4168" s="2">
        <v>43607.491122685184</v>
      </c>
      <c r="D4168" s="2">
        <v>43607.511747685188</v>
      </c>
      <c r="E4168">
        <v>39.760379999999998</v>
      </c>
      <c r="F4168">
        <v>-105.00582</v>
      </c>
      <c r="G4168">
        <v>39.760249999999999</v>
      </c>
      <c r="H4168">
        <v>-105.006001</v>
      </c>
      <c r="I4168">
        <v>1.2999999999999999E-2</v>
      </c>
      <c r="J4168" s="1" t="s">
        <v>459</v>
      </c>
      <c r="L4168" s="1" t="s">
        <v>129</v>
      </c>
      <c r="M4168" s="1" t="s">
        <v>47</v>
      </c>
      <c r="N4168" s="1" t="s">
        <v>131</v>
      </c>
      <c r="O4168" s="1" t="s">
        <v>131</v>
      </c>
      <c r="P4168" s="1" t="s">
        <v>198</v>
      </c>
      <c r="Q4168" s="1" t="s">
        <v>247</v>
      </c>
      <c r="R4168" s="1" t="s">
        <v>48</v>
      </c>
      <c r="S4168" s="1" t="s">
        <v>79</v>
      </c>
      <c r="T4168" s="1" t="s">
        <v>205</v>
      </c>
      <c r="U4168" s="2">
        <v>43607.489583333336</v>
      </c>
      <c r="V4168">
        <v>46</v>
      </c>
      <c r="W4168">
        <v>44</v>
      </c>
      <c r="X4168">
        <v>62</v>
      </c>
      <c r="Y4168">
        <v>24.19</v>
      </c>
      <c r="Z4168">
        <v>15</v>
      </c>
      <c r="AA4168" s="1" t="s">
        <v>62</v>
      </c>
      <c r="AB4168">
        <v>5</v>
      </c>
      <c r="AC4168">
        <v>0</v>
      </c>
      <c r="AD4168" s="1" t="s">
        <v>965</v>
      </c>
      <c r="AE4168" t="b">
        <v>0</v>
      </c>
      <c r="AF4168" t="b">
        <v>0</v>
      </c>
      <c r="AG4168" t="b">
        <v>0</v>
      </c>
      <c r="AH4168" t="b">
        <v>0</v>
      </c>
      <c r="AI4168" t="b">
        <v>1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s="1" t="s">
        <v>51</v>
      </c>
      <c r="AS4168" s="1" t="s">
        <v>51</v>
      </c>
      <c r="AT4168" s="1" t="s">
        <v>51</v>
      </c>
      <c r="AU4168" s="1" t="s">
        <v>51</v>
      </c>
    </row>
    <row r="4169" spans="1:47" x14ac:dyDescent="0.25">
      <c r="A4169" s="1" t="s">
        <v>2974</v>
      </c>
      <c r="B4169">
        <v>3</v>
      </c>
      <c r="C4169" s="2">
        <v>43607.502581018518</v>
      </c>
      <c r="D4169" s="2">
        <v>43607.522870370369</v>
      </c>
      <c r="E4169">
        <v>39.317307</v>
      </c>
      <c r="F4169">
        <v>-104.883611</v>
      </c>
      <c r="G4169">
        <v>39.342596999999998</v>
      </c>
      <c r="H4169">
        <v>-104.87450800000001</v>
      </c>
      <c r="I4169">
        <v>1.8140000000000001</v>
      </c>
      <c r="J4169" s="1" t="s">
        <v>398</v>
      </c>
      <c r="L4169" s="1" t="s">
        <v>194</v>
      </c>
      <c r="M4169" s="1" t="s">
        <v>47</v>
      </c>
      <c r="N4169" s="1" t="s">
        <v>191</v>
      </c>
      <c r="O4169" s="1" t="s">
        <v>121</v>
      </c>
      <c r="P4169" s="1" t="s">
        <v>198</v>
      </c>
      <c r="Q4169" s="1" t="s">
        <v>333</v>
      </c>
      <c r="R4169" s="1" t="s">
        <v>48</v>
      </c>
      <c r="S4169" s="1" t="s">
        <v>79</v>
      </c>
      <c r="T4169" s="1" t="s">
        <v>223</v>
      </c>
      <c r="U4169" s="2">
        <v>43607.508333333331</v>
      </c>
      <c r="V4169">
        <v>36</v>
      </c>
      <c r="W4169">
        <v>29</v>
      </c>
      <c r="X4169">
        <v>81</v>
      </c>
      <c r="Y4169">
        <v>22.96</v>
      </c>
      <c r="Z4169">
        <v>10</v>
      </c>
      <c r="AA4169" s="1" t="s">
        <v>59</v>
      </c>
      <c r="AB4169">
        <v>9</v>
      </c>
      <c r="AC4169">
        <v>0</v>
      </c>
      <c r="AD4169" s="1" t="s">
        <v>965</v>
      </c>
      <c r="AE4169" t="b">
        <v>0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s="1" t="s">
        <v>51</v>
      </c>
      <c r="AS4169" s="1" t="s">
        <v>51</v>
      </c>
      <c r="AT4169" s="1" t="s">
        <v>51</v>
      </c>
      <c r="AU4169" s="1" t="s">
        <v>51</v>
      </c>
    </row>
    <row r="4170" spans="1:47" x14ac:dyDescent="0.25">
      <c r="A4170" s="1" t="s">
        <v>2975</v>
      </c>
      <c r="B4170">
        <v>3</v>
      </c>
      <c r="C4170" s="2">
        <v>43607.511956018519</v>
      </c>
      <c r="D4170" s="2">
        <v>43607.532592592594</v>
      </c>
      <c r="E4170">
        <v>39.183886000000001</v>
      </c>
      <c r="F4170">
        <v>-104.85037</v>
      </c>
      <c r="G4170">
        <v>39.162429000000003</v>
      </c>
      <c r="H4170">
        <v>-104.85434600000001</v>
      </c>
      <c r="I4170">
        <v>1.498</v>
      </c>
      <c r="J4170" s="1" t="s">
        <v>401</v>
      </c>
      <c r="L4170" s="1" t="s">
        <v>195</v>
      </c>
      <c r="M4170" s="1" t="s">
        <v>47</v>
      </c>
      <c r="N4170" s="1" t="s">
        <v>86</v>
      </c>
      <c r="O4170" s="1" t="s">
        <v>121</v>
      </c>
      <c r="P4170" s="1" t="s">
        <v>198</v>
      </c>
      <c r="Q4170" s="1" t="s">
        <v>222</v>
      </c>
      <c r="R4170" s="1" t="s">
        <v>48</v>
      </c>
      <c r="S4170" s="1" t="s">
        <v>79</v>
      </c>
      <c r="T4170" s="1" t="s">
        <v>223</v>
      </c>
      <c r="U4170" s="2">
        <v>43607.508333333331</v>
      </c>
      <c r="V4170">
        <v>36</v>
      </c>
      <c r="W4170">
        <v>29</v>
      </c>
      <c r="X4170">
        <v>81</v>
      </c>
      <c r="Y4170">
        <v>22.96</v>
      </c>
      <c r="Z4170">
        <v>10</v>
      </c>
      <c r="AA4170" s="1" t="s">
        <v>59</v>
      </c>
      <c r="AB4170">
        <v>9</v>
      </c>
      <c r="AC4170">
        <v>0</v>
      </c>
      <c r="AD4170" s="1" t="s">
        <v>965</v>
      </c>
      <c r="AE4170" t="b">
        <v>0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s="1" t="s">
        <v>51</v>
      </c>
      <c r="AS4170" s="1" t="s">
        <v>51</v>
      </c>
      <c r="AT4170" s="1" t="s">
        <v>51</v>
      </c>
      <c r="AU4170" s="1" t="s">
        <v>51</v>
      </c>
    </row>
    <row r="4171" spans="1:47" x14ac:dyDescent="0.25">
      <c r="A4171" s="1" t="s">
        <v>2976</v>
      </c>
      <c r="B4171">
        <v>3</v>
      </c>
      <c r="C4171" s="2">
        <v>43607.540590277778</v>
      </c>
      <c r="D4171" s="2">
        <v>43607.561400462961</v>
      </c>
      <c r="E4171">
        <v>39.567472000000002</v>
      </c>
      <c r="F4171">
        <v>-105.05106600000001</v>
      </c>
      <c r="G4171">
        <v>39.567467999999998</v>
      </c>
      <c r="H4171">
        <v>-105.051097</v>
      </c>
      <c r="I4171">
        <v>2E-3</v>
      </c>
      <c r="J4171" s="1" t="s">
        <v>1839</v>
      </c>
      <c r="L4171" s="1" t="s">
        <v>405</v>
      </c>
      <c r="M4171" s="1" t="s">
        <v>47</v>
      </c>
      <c r="N4171" s="1" t="s">
        <v>138</v>
      </c>
      <c r="O4171" s="1" t="s">
        <v>201</v>
      </c>
      <c r="P4171" s="1" t="s">
        <v>198</v>
      </c>
      <c r="Q4171" s="1" t="s">
        <v>513</v>
      </c>
      <c r="R4171" s="1" t="s">
        <v>48</v>
      </c>
      <c r="S4171" s="1" t="s">
        <v>79</v>
      </c>
      <c r="T4171" s="1" t="s">
        <v>200</v>
      </c>
      <c r="U4171" s="2">
        <v>43607.536805555559</v>
      </c>
      <c r="V4171">
        <v>45</v>
      </c>
      <c r="W4171">
        <v>40</v>
      </c>
      <c r="X4171">
        <v>58</v>
      </c>
      <c r="Y4171">
        <v>24</v>
      </c>
      <c r="Z4171">
        <v>10</v>
      </c>
      <c r="AA4171" s="1" t="s">
        <v>60</v>
      </c>
      <c r="AB4171">
        <v>10</v>
      </c>
      <c r="AC4171">
        <v>0</v>
      </c>
      <c r="AD4171" s="1" t="s">
        <v>965</v>
      </c>
      <c r="AE4171" t="b">
        <v>0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s="1" t="s">
        <v>51</v>
      </c>
      <c r="AS4171" s="1" t="s">
        <v>51</v>
      </c>
      <c r="AT4171" s="1" t="s">
        <v>51</v>
      </c>
      <c r="AU4171" s="1" t="s">
        <v>51</v>
      </c>
    </row>
    <row r="4172" spans="1:47" x14ac:dyDescent="0.25">
      <c r="A4172" s="1" t="s">
        <v>6605</v>
      </c>
      <c r="B4172">
        <v>3</v>
      </c>
      <c r="C4172" s="2">
        <v>43607.671863425923</v>
      </c>
      <c r="D4172" s="2">
        <v>43607.692256944443</v>
      </c>
      <c r="E4172">
        <v>40.894272999999998</v>
      </c>
      <c r="F4172">
        <v>-105.29354499999999</v>
      </c>
      <c r="G4172">
        <v>40.877487000000002</v>
      </c>
      <c r="H4172">
        <v>-105.273447</v>
      </c>
      <c r="I4172">
        <v>1.5640000000000001</v>
      </c>
      <c r="J4172" s="1" t="s">
        <v>6606</v>
      </c>
      <c r="K4172">
        <v>26348</v>
      </c>
      <c r="L4172" s="1" t="s">
        <v>6607</v>
      </c>
      <c r="M4172" s="1" t="s">
        <v>47</v>
      </c>
      <c r="N4172" s="1" t="s">
        <v>90</v>
      </c>
      <c r="O4172" s="1" t="s">
        <v>228</v>
      </c>
      <c r="P4172" s="1" t="s">
        <v>198</v>
      </c>
      <c r="Q4172" s="1" t="s">
        <v>6608</v>
      </c>
      <c r="R4172" s="1" t="s">
        <v>48</v>
      </c>
      <c r="S4172" s="1" t="s">
        <v>79</v>
      </c>
      <c r="T4172" s="1" t="s">
        <v>2717</v>
      </c>
      <c r="U4172" s="2">
        <v>43607.661805555559</v>
      </c>
      <c r="V4172">
        <v>41</v>
      </c>
      <c r="X4172">
        <v>55</v>
      </c>
      <c r="Y4172">
        <v>22.8</v>
      </c>
      <c r="Z4172">
        <v>10</v>
      </c>
      <c r="AA4172" s="1" t="s">
        <v>69</v>
      </c>
      <c r="AC4172">
        <v>0</v>
      </c>
      <c r="AD4172" s="1" t="s">
        <v>965</v>
      </c>
      <c r="AE4172" t="b">
        <v>0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s="1" t="s">
        <v>51</v>
      </c>
      <c r="AS4172" s="1" t="s">
        <v>51</v>
      </c>
      <c r="AT4172" s="1" t="s">
        <v>51</v>
      </c>
      <c r="AU4172" s="1" t="s">
        <v>51</v>
      </c>
    </row>
    <row r="4173" spans="1:47" x14ac:dyDescent="0.25">
      <c r="A4173" s="1" t="s">
        <v>6609</v>
      </c>
      <c r="B4173">
        <v>3</v>
      </c>
      <c r="C4173" s="2">
        <v>43607.671863425923</v>
      </c>
      <c r="D4173" s="2">
        <v>43607.692256944443</v>
      </c>
      <c r="E4173">
        <v>40.877487000000002</v>
      </c>
      <c r="F4173">
        <v>-105.273447</v>
      </c>
      <c r="G4173">
        <v>40.894272999999998</v>
      </c>
      <c r="H4173">
        <v>-105.29354499999999</v>
      </c>
      <c r="I4173">
        <v>1.5640000000000001</v>
      </c>
      <c r="J4173" s="1" t="s">
        <v>768</v>
      </c>
      <c r="K4173">
        <v>24587</v>
      </c>
      <c r="L4173" s="1" t="s">
        <v>6607</v>
      </c>
      <c r="M4173" s="1" t="s">
        <v>97</v>
      </c>
      <c r="N4173" s="1" t="s">
        <v>90</v>
      </c>
      <c r="O4173" s="1" t="s">
        <v>228</v>
      </c>
      <c r="P4173" s="1" t="s">
        <v>198</v>
      </c>
      <c r="Q4173" s="1" t="s">
        <v>6608</v>
      </c>
      <c r="R4173" s="1" t="s">
        <v>48</v>
      </c>
      <c r="S4173" s="1" t="s">
        <v>79</v>
      </c>
      <c r="T4173" s="1" t="s">
        <v>2717</v>
      </c>
      <c r="U4173" s="2">
        <v>43607.661805555559</v>
      </c>
      <c r="V4173">
        <v>41</v>
      </c>
      <c r="X4173">
        <v>55</v>
      </c>
      <c r="Y4173">
        <v>22.8</v>
      </c>
      <c r="Z4173">
        <v>10</v>
      </c>
      <c r="AA4173" s="1" t="s">
        <v>69</v>
      </c>
      <c r="AC4173">
        <v>0</v>
      </c>
      <c r="AD4173" s="1" t="s">
        <v>965</v>
      </c>
      <c r="AE4173" t="b">
        <v>0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s="1" t="s">
        <v>51</v>
      </c>
      <c r="AS4173" s="1" t="s">
        <v>51</v>
      </c>
      <c r="AT4173" s="1" t="s">
        <v>51</v>
      </c>
      <c r="AU4173" s="1" t="s">
        <v>51</v>
      </c>
    </row>
    <row r="4174" spans="1:47" x14ac:dyDescent="0.25">
      <c r="A4174" s="1" t="s">
        <v>6610</v>
      </c>
      <c r="B4174">
        <v>3</v>
      </c>
      <c r="C4174" s="2">
        <v>43607.652083333334</v>
      </c>
      <c r="D4174" s="2">
        <v>43607.672326388885</v>
      </c>
      <c r="E4174">
        <v>40.956440999999998</v>
      </c>
      <c r="F4174">
        <v>-105.353494</v>
      </c>
      <c r="G4174">
        <v>40.881008999999999</v>
      </c>
      <c r="H4174">
        <v>-105.277022</v>
      </c>
      <c r="I4174">
        <v>6.5650000000000004</v>
      </c>
      <c r="J4174" s="1" t="s">
        <v>6606</v>
      </c>
      <c r="K4174">
        <v>31728</v>
      </c>
      <c r="L4174" s="1" t="s">
        <v>6607</v>
      </c>
      <c r="M4174" s="1" t="s">
        <v>47</v>
      </c>
      <c r="N4174" s="1" t="s">
        <v>90</v>
      </c>
      <c r="O4174" s="1" t="s">
        <v>228</v>
      </c>
      <c r="P4174" s="1" t="s">
        <v>198</v>
      </c>
      <c r="Q4174" s="1" t="s">
        <v>6611</v>
      </c>
      <c r="R4174" s="1" t="s">
        <v>48</v>
      </c>
      <c r="S4174" s="1" t="s">
        <v>79</v>
      </c>
      <c r="T4174" s="1" t="s">
        <v>2717</v>
      </c>
      <c r="U4174" s="2">
        <v>43607.661805555559</v>
      </c>
      <c r="V4174">
        <v>41</v>
      </c>
      <c r="X4174">
        <v>55</v>
      </c>
      <c r="Y4174">
        <v>22.8</v>
      </c>
      <c r="Z4174">
        <v>10</v>
      </c>
      <c r="AA4174" s="1" t="s">
        <v>69</v>
      </c>
      <c r="AC4174">
        <v>0</v>
      </c>
      <c r="AD4174" s="1" t="s">
        <v>965</v>
      </c>
      <c r="AE4174" t="b">
        <v>0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s="1" t="s">
        <v>51</v>
      </c>
      <c r="AS4174" s="1" t="s">
        <v>51</v>
      </c>
      <c r="AT4174" s="1" t="s">
        <v>51</v>
      </c>
      <c r="AU4174" s="1" t="s">
        <v>51</v>
      </c>
    </row>
    <row r="4175" spans="1:47" x14ac:dyDescent="0.25">
      <c r="A4175" s="1" t="s">
        <v>6612</v>
      </c>
      <c r="B4175">
        <v>3</v>
      </c>
      <c r="C4175" s="2">
        <v>43607.652083333334</v>
      </c>
      <c r="D4175" s="2">
        <v>43607.672326388885</v>
      </c>
      <c r="E4175">
        <v>40.881008999999999</v>
      </c>
      <c r="F4175">
        <v>-105.277022</v>
      </c>
      <c r="G4175">
        <v>40.956440999999998</v>
      </c>
      <c r="H4175">
        <v>-105.353494</v>
      </c>
      <c r="I4175">
        <v>6.5650000000000004</v>
      </c>
      <c r="J4175" s="1" t="s">
        <v>768</v>
      </c>
      <c r="K4175">
        <v>24913</v>
      </c>
      <c r="L4175" s="1" t="s">
        <v>6607</v>
      </c>
      <c r="M4175" s="1" t="s">
        <v>97</v>
      </c>
      <c r="N4175" s="1" t="s">
        <v>90</v>
      </c>
      <c r="O4175" s="1" t="s">
        <v>228</v>
      </c>
      <c r="P4175" s="1" t="s">
        <v>198</v>
      </c>
      <c r="Q4175" s="1" t="s">
        <v>6608</v>
      </c>
      <c r="R4175" s="1" t="s">
        <v>48</v>
      </c>
      <c r="S4175" s="1" t="s">
        <v>79</v>
      </c>
      <c r="T4175" s="1" t="s">
        <v>2717</v>
      </c>
      <c r="U4175" s="2">
        <v>43607.661805555559</v>
      </c>
      <c r="V4175">
        <v>41</v>
      </c>
      <c r="X4175">
        <v>55</v>
      </c>
      <c r="Y4175">
        <v>22.8</v>
      </c>
      <c r="Z4175">
        <v>10</v>
      </c>
      <c r="AA4175" s="1" t="s">
        <v>69</v>
      </c>
      <c r="AC4175">
        <v>0</v>
      </c>
      <c r="AD4175" s="1" t="s">
        <v>965</v>
      </c>
      <c r="AE4175" t="b">
        <v>0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s="1" t="s">
        <v>51</v>
      </c>
      <c r="AS4175" s="1" t="s">
        <v>51</v>
      </c>
      <c r="AT4175" s="1" t="s">
        <v>51</v>
      </c>
      <c r="AU4175" s="1" t="s">
        <v>51</v>
      </c>
    </row>
    <row r="4176" spans="1:47" x14ac:dyDescent="0.25">
      <c r="A4176" s="1" t="s">
        <v>4868</v>
      </c>
      <c r="B4176">
        <v>3</v>
      </c>
      <c r="C4176" s="2">
        <v>43607.62604166667</v>
      </c>
      <c r="D4176" s="2">
        <v>43607.645115740743</v>
      </c>
      <c r="E4176">
        <v>39.978110999999998</v>
      </c>
      <c r="F4176">
        <v>-105.21611799999999</v>
      </c>
      <c r="G4176">
        <v>39.979351000000001</v>
      </c>
      <c r="H4176">
        <v>-105.21878100000001</v>
      </c>
      <c r="I4176">
        <v>0.16500000000000001</v>
      </c>
      <c r="J4176" s="1" t="s">
        <v>372</v>
      </c>
      <c r="L4176" s="1" t="s">
        <v>364</v>
      </c>
      <c r="M4176" s="1" t="s">
        <v>47</v>
      </c>
      <c r="N4176" s="1" t="s">
        <v>255</v>
      </c>
      <c r="O4176" s="1" t="s">
        <v>255</v>
      </c>
      <c r="P4176" s="1" t="s">
        <v>198</v>
      </c>
      <c r="Q4176" s="1" t="s">
        <v>373</v>
      </c>
      <c r="R4176" s="1" t="s">
        <v>48</v>
      </c>
      <c r="S4176" s="1" t="s">
        <v>79</v>
      </c>
      <c r="T4176" s="1" t="s">
        <v>324</v>
      </c>
      <c r="U4176" s="2">
        <v>43607.620833333334</v>
      </c>
      <c r="V4176">
        <v>43</v>
      </c>
      <c r="W4176">
        <v>39</v>
      </c>
      <c r="X4176">
        <v>87</v>
      </c>
      <c r="Y4176">
        <v>24.58</v>
      </c>
      <c r="Z4176">
        <v>10</v>
      </c>
      <c r="AA4176" s="1" t="s">
        <v>56</v>
      </c>
      <c r="AB4176">
        <v>6</v>
      </c>
      <c r="AC4176">
        <v>0.01</v>
      </c>
      <c r="AD4176" s="1" t="s">
        <v>1213</v>
      </c>
      <c r="AE4176" t="b">
        <v>0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s="1" t="s">
        <v>51</v>
      </c>
      <c r="AS4176" s="1" t="s">
        <v>51</v>
      </c>
      <c r="AT4176" s="1" t="s">
        <v>51</v>
      </c>
      <c r="AU4176" s="1" t="s">
        <v>51</v>
      </c>
    </row>
    <row r="4177" spans="1:47" x14ac:dyDescent="0.25">
      <c r="A4177" s="1" t="s">
        <v>7612</v>
      </c>
      <c r="B4177">
        <v>3</v>
      </c>
      <c r="C4177" s="2">
        <v>43607.635416666664</v>
      </c>
      <c r="D4177" s="2">
        <v>43607.655555555553</v>
      </c>
      <c r="E4177">
        <v>39.986161000000003</v>
      </c>
      <c r="F4177">
        <v>-105.212738</v>
      </c>
      <c r="G4177">
        <v>39.986119000000002</v>
      </c>
      <c r="H4177">
        <v>-105.214468</v>
      </c>
      <c r="I4177">
        <v>9.1999999999999998E-2</v>
      </c>
      <c r="J4177" s="1" t="s">
        <v>7613</v>
      </c>
      <c r="K4177">
        <v>4</v>
      </c>
      <c r="L4177" s="1" t="s">
        <v>7614</v>
      </c>
      <c r="M4177" s="1" t="s">
        <v>47</v>
      </c>
      <c r="N4177" s="1" t="s">
        <v>255</v>
      </c>
      <c r="O4177" s="1" t="s">
        <v>255</v>
      </c>
      <c r="P4177" s="1" t="s">
        <v>198</v>
      </c>
      <c r="Q4177" s="1" t="s">
        <v>7615</v>
      </c>
      <c r="R4177" s="1" t="s">
        <v>48</v>
      </c>
      <c r="S4177" s="1" t="s">
        <v>79</v>
      </c>
      <c r="T4177" s="1" t="s">
        <v>324</v>
      </c>
      <c r="U4177" s="2">
        <v>43607.633333333331</v>
      </c>
      <c r="V4177">
        <v>43</v>
      </c>
      <c r="W4177">
        <v>39</v>
      </c>
      <c r="X4177">
        <v>81</v>
      </c>
      <c r="Y4177">
        <v>24.59</v>
      </c>
      <c r="Z4177">
        <v>10</v>
      </c>
      <c r="AA4177" s="1" t="s">
        <v>57</v>
      </c>
      <c r="AB4177">
        <v>7</v>
      </c>
      <c r="AC4177">
        <v>0</v>
      </c>
      <c r="AD4177" s="1" t="s">
        <v>1213</v>
      </c>
      <c r="AE4177" t="b">
        <v>0</v>
      </c>
      <c r="AF4177" t="b">
        <v>0</v>
      </c>
      <c r="AG4177" t="b">
        <v>1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1</v>
      </c>
      <c r="AQ4177" t="b">
        <v>0</v>
      </c>
      <c r="AR4177" s="1" t="s">
        <v>51</v>
      </c>
      <c r="AS4177" s="1" t="s">
        <v>51</v>
      </c>
      <c r="AT4177" s="1" t="s">
        <v>51</v>
      </c>
      <c r="AU4177" s="1" t="s">
        <v>51</v>
      </c>
    </row>
    <row r="4178" spans="1:47" x14ac:dyDescent="0.25">
      <c r="A4178" s="1" t="s">
        <v>2283</v>
      </c>
      <c r="B4178">
        <v>4</v>
      </c>
      <c r="C4178" s="2">
        <v>43607.637499999997</v>
      </c>
      <c r="D4178" s="2">
        <v>43607.657175925924</v>
      </c>
      <c r="E4178">
        <v>39.564039999999999</v>
      </c>
      <c r="F4178">
        <v>-105.02569</v>
      </c>
      <c r="G4178">
        <v>39.564770000000003</v>
      </c>
      <c r="H4178">
        <v>-105.0321</v>
      </c>
      <c r="I4178">
        <v>0.34499999999999997</v>
      </c>
      <c r="J4178" s="1" t="s">
        <v>2284</v>
      </c>
      <c r="L4178" s="1" t="s">
        <v>405</v>
      </c>
      <c r="M4178" s="1" t="s">
        <v>47</v>
      </c>
      <c r="N4178" s="1" t="s">
        <v>138</v>
      </c>
      <c r="O4178" s="1" t="s">
        <v>121</v>
      </c>
      <c r="P4178" s="1" t="s">
        <v>198</v>
      </c>
      <c r="Q4178" s="1" t="s">
        <v>225</v>
      </c>
      <c r="R4178" s="1" t="s">
        <v>48</v>
      </c>
      <c r="S4178" s="1" t="s">
        <v>79</v>
      </c>
      <c r="T4178" s="1" t="s">
        <v>200</v>
      </c>
      <c r="U4178" s="2">
        <v>43607.620138888888</v>
      </c>
      <c r="V4178">
        <v>48</v>
      </c>
      <c r="W4178">
        <v>45</v>
      </c>
      <c r="X4178">
        <v>54</v>
      </c>
      <c r="Y4178">
        <v>24.03</v>
      </c>
      <c r="Z4178">
        <v>10</v>
      </c>
      <c r="AA4178" s="1" t="s">
        <v>54</v>
      </c>
      <c r="AB4178">
        <v>6</v>
      </c>
      <c r="AC4178">
        <v>0</v>
      </c>
      <c r="AD4178" s="1" t="s">
        <v>818</v>
      </c>
      <c r="AE4178" t="b">
        <v>0</v>
      </c>
      <c r="AF4178" t="b">
        <v>0</v>
      </c>
      <c r="AG4178" t="b">
        <v>0</v>
      </c>
      <c r="AH4178" t="b">
        <v>0</v>
      </c>
      <c r="AI4178" t="b">
        <v>1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s="1" t="s">
        <v>51</v>
      </c>
      <c r="AS4178" s="1" t="s">
        <v>51</v>
      </c>
      <c r="AT4178" s="1" t="s">
        <v>51</v>
      </c>
      <c r="AU4178" s="1" t="s">
        <v>51</v>
      </c>
    </row>
    <row r="4179" spans="1:47" x14ac:dyDescent="0.25">
      <c r="A4179" s="1" t="s">
        <v>7616</v>
      </c>
      <c r="B4179">
        <v>3</v>
      </c>
      <c r="C4179" s="2">
        <v>43607.624444444446</v>
      </c>
      <c r="D4179" s="2">
        <v>43607.64472222222</v>
      </c>
      <c r="E4179">
        <v>40.881008999999999</v>
      </c>
      <c r="F4179">
        <v>-105.277022</v>
      </c>
      <c r="G4179">
        <v>40.956440999999998</v>
      </c>
      <c r="H4179">
        <v>-105.353494</v>
      </c>
      <c r="I4179">
        <v>6.5650000000000004</v>
      </c>
      <c r="J4179" s="1" t="s">
        <v>768</v>
      </c>
      <c r="K4179">
        <v>24913</v>
      </c>
      <c r="L4179" s="1" t="s">
        <v>6607</v>
      </c>
      <c r="M4179" s="1" t="s">
        <v>97</v>
      </c>
      <c r="N4179" s="1" t="s">
        <v>90</v>
      </c>
      <c r="O4179" s="1" t="s">
        <v>228</v>
      </c>
      <c r="P4179" s="1" t="s">
        <v>198</v>
      </c>
      <c r="Q4179" s="1" t="s">
        <v>6608</v>
      </c>
      <c r="R4179" s="1" t="s">
        <v>48</v>
      </c>
      <c r="S4179" s="1" t="s">
        <v>79</v>
      </c>
      <c r="T4179" s="1" t="s">
        <v>2717</v>
      </c>
      <c r="U4179" s="2">
        <v>43607.620138888888</v>
      </c>
      <c r="V4179">
        <v>41</v>
      </c>
      <c r="W4179">
        <v>32</v>
      </c>
      <c r="X4179">
        <v>53</v>
      </c>
      <c r="Y4179">
        <v>22.78</v>
      </c>
      <c r="Z4179">
        <v>10</v>
      </c>
      <c r="AA4179" s="1" t="s">
        <v>71</v>
      </c>
      <c r="AB4179">
        <v>20</v>
      </c>
      <c r="AC4179">
        <v>0</v>
      </c>
      <c r="AD4179" s="1" t="s">
        <v>965</v>
      </c>
      <c r="AE4179" t="b">
        <v>0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s="1" t="s">
        <v>51</v>
      </c>
      <c r="AS4179" s="1" t="s">
        <v>51</v>
      </c>
      <c r="AT4179" s="1" t="s">
        <v>51</v>
      </c>
      <c r="AU4179" s="1" t="s">
        <v>51</v>
      </c>
    </row>
    <row r="4180" spans="1:47" x14ac:dyDescent="0.25">
      <c r="A4180" s="1" t="s">
        <v>7617</v>
      </c>
      <c r="B4180">
        <v>3</v>
      </c>
      <c r="C4180" s="2">
        <v>43607.624444444446</v>
      </c>
      <c r="D4180" s="2">
        <v>43607.64472222222</v>
      </c>
      <c r="E4180">
        <v>40.956440999999998</v>
      </c>
      <c r="F4180">
        <v>-105.353494</v>
      </c>
      <c r="G4180">
        <v>40.881008999999999</v>
      </c>
      <c r="H4180">
        <v>-105.277022</v>
      </c>
      <c r="I4180">
        <v>6.5650000000000004</v>
      </c>
      <c r="J4180" s="1" t="s">
        <v>6606</v>
      </c>
      <c r="K4180">
        <v>31728</v>
      </c>
      <c r="L4180" s="1" t="s">
        <v>6607</v>
      </c>
      <c r="M4180" s="1" t="s">
        <v>47</v>
      </c>
      <c r="N4180" s="1" t="s">
        <v>90</v>
      </c>
      <c r="O4180" s="1" t="s">
        <v>228</v>
      </c>
      <c r="P4180" s="1" t="s">
        <v>198</v>
      </c>
      <c r="Q4180" s="1" t="s">
        <v>6611</v>
      </c>
      <c r="R4180" s="1" t="s">
        <v>48</v>
      </c>
      <c r="S4180" s="1" t="s">
        <v>79</v>
      </c>
      <c r="T4180" s="1" t="s">
        <v>2717</v>
      </c>
      <c r="U4180" s="2">
        <v>43607.620138888888</v>
      </c>
      <c r="V4180">
        <v>41</v>
      </c>
      <c r="W4180">
        <v>32</v>
      </c>
      <c r="X4180">
        <v>53</v>
      </c>
      <c r="Y4180">
        <v>22.78</v>
      </c>
      <c r="Z4180">
        <v>10</v>
      </c>
      <c r="AA4180" s="1" t="s">
        <v>71</v>
      </c>
      <c r="AB4180">
        <v>20</v>
      </c>
      <c r="AC4180">
        <v>0</v>
      </c>
      <c r="AD4180" s="1" t="s">
        <v>965</v>
      </c>
      <c r="AE4180" t="b">
        <v>0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s="1" t="s">
        <v>51</v>
      </c>
      <c r="AS4180" s="1" t="s">
        <v>51</v>
      </c>
      <c r="AT4180" s="1" t="s">
        <v>51</v>
      </c>
      <c r="AU4180" s="1" t="s">
        <v>51</v>
      </c>
    </row>
    <row r="4181" spans="1:47" x14ac:dyDescent="0.25">
      <c r="A4181" s="1" t="s">
        <v>5744</v>
      </c>
      <c r="B4181">
        <v>3</v>
      </c>
      <c r="C4181" s="2">
        <v>43607.691145833334</v>
      </c>
      <c r="D4181" s="2">
        <v>43607.711782407408</v>
      </c>
      <c r="E4181">
        <v>39.723457000000003</v>
      </c>
      <c r="F4181">
        <v>-105.011526</v>
      </c>
      <c r="G4181">
        <v>39.72184</v>
      </c>
      <c r="H4181">
        <v>-105.00936</v>
      </c>
      <c r="I4181">
        <v>0.16</v>
      </c>
      <c r="J4181" s="1" t="s">
        <v>397</v>
      </c>
      <c r="L4181" s="1" t="s">
        <v>194</v>
      </c>
      <c r="M4181" s="1" t="s">
        <v>47</v>
      </c>
      <c r="N4181" s="1" t="s">
        <v>131</v>
      </c>
      <c r="O4181" s="1" t="s">
        <v>131</v>
      </c>
      <c r="P4181" s="1" t="s">
        <v>198</v>
      </c>
      <c r="Q4181" s="1" t="s">
        <v>310</v>
      </c>
      <c r="R4181" s="1" t="s">
        <v>48</v>
      </c>
      <c r="S4181" s="1" t="s">
        <v>79</v>
      </c>
      <c r="T4181" s="1" t="s">
        <v>205</v>
      </c>
      <c r="U4181" s="2">
        <v>43607.722222222219</v>
      </c>
      <c r="V4181">
        <v>45</v>
      </c>
      <c r="W4181">
        <v>40</v>
      </c>
      <c r="X4181">
        <v>71</v>
      </c>
      <c r="Y4181">
        <v>24.3</v>
      </c>
      <c r="Z4181">
        <v>7</v>
      </c>
      <c r="AA4181" s="1" t="s">
        <v>55</v>
      </c>
      <c r="AB4181">
        <v>8</v>
      </c>
      <c r="AC4181">
        <v>0</v>
      </c>
      <c r="AD4181" s="1" t="s">
        <v>1203</v>
      </c>
      <c r="AE4181" t="b">
        <v>0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s="1" t="s">
        <v>51</v>
      </c>
      <c r="AS4181" s="1" t="s">
        <v>51</v>
      </c>
      <c r="AT4181" s="1" t="s">
        <v>51</v>
      </c>
      <c r="AU4181" s="1" t="s">
        <v>51</v>
      </c>
    </row>
    <row r="4182" spans="1:47" x14ac:dyDescent="0.25">
      <c r="A4182" s="1" t="s">
        <v>7267</v>
      </c>
      <c r="B4182">
        <v>4</v>
      </c>
      <c r="C4182" s="2">
        <v>43607.722384259258</v>
      </c>
      <c r="D4182" s="2">
        <v>43607.741412037038</v>
      </c>
      <c r="E4182">
        <v>40.014372000000002</v>
      </c>
      <c r="F4182">
        <v>-103.59443</v>
      </c>
      <c r="G4182">
        <v>40.022032000000003</v>
      </c>
      <c r="H4182">
        <v>-103.594509</v>
      </c>
      <c r="I4182">
        <v>0.52900000000000003</v>
      </c>
      <c r="J4182" s="1" t="s">
        <v>4991</v>
      </c>
      <c r="K4182">
        <v>898</v>
      </c>
      <c r="L4182" s="1" t="s">
        <v>6930</v>
      </c>
      <c r="M4182" s="1" t="s">
        <v>47</v>
      </c>
      <c r="N4182" s="1" t="s">
        <v>4216</v>
      </c>
      <c r="O4182" s="1" t="s">
        <v>164</v>
      </c>
      <c r="P4182" s="1" t="s">
        <v>198</v>
      </c>
      <c r="Q4182" s="1" t="s">
        <v>4217</v>
      </c>
      <c r="R4182" s="1" t="s">
        <v>48</v>
      </c>
      <c r="S4182" s="1" t="s">
        <v>79</v>
      </c>
      <c r="T4182" s="1" t="s">
        <v>3918</v>
      </c>
      <c r="U4182" s="2">
        <v>43607.71875</v>
      </c>
      <c r="V4182">
        <v>56</v>
      </c>
      <c r="W4182">
        <v>56</v>
      </c>
      <c r="X4182">
        <v>36</v>
      </c>
      <c r="Y4182">
        <v>25.29</v>
      </c>
      <c r="Z4182">
        <v>10</v>
      </c>
      <c r="AA4182" s="1" t="s">
        <v>57</v>
      </c>
      <c r="AB4182">
        <v>5</v>
      </c>
      <c r="AD4182" s="1" t="s">
        <v>50</v>
      </c>
      <c r="AE4182" t="b">
        <v>0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s="1" t="s">
        <v>51</v>
      </c>
      <c r="AS4182" s="1" t="s">
        <v>51</v>
      </c>
      <c r="AT4182" s="1" t="s">
        <v>51</v>
      </c>
      <c r="AU4182" s="1" t="s">
        <v>51</v>
      </c>
    </row>
    <row r="4183" spans="1:47" x14ac:dyDescent="0.25">
      <c r="A4183" s="1" t="s">
        <v>7268</v>
      </c>
      <c r="B4183">
        <v>4</v>
      </c>
      <c r="C4183" s="2">
        <v>43607.722384259258</v>
      </c>
      <c r="D4183" s="2">
        <v>43607.741412037038</v>
      </c>
      <c r="E4183">
        <v>40.022032000000003</v>
      </c>
      <c r="F4183">
        <v>-103.594509</v>
      </c>
      <c r="G4183">
        <v>40.014372000000002</v>
      </c>
      <c r="H4183">
        <v>-103.59443</v>
      </c>
      <c r="I4183">
        <v>0.52900000000000003</v>
      </c>
      <c r="J4183" s="1" t="s">
        <v>7269</v>
      </c>
      <c r="K4183">
        <v>1428</v>
      </c>
      <c r="L4183" s="1" t="s">
        <v>6930</v>
      </c>
      <c r="M4183" s="1" t="s">
        <v>47</v>
      </c>
      <c r="N4183" s="1" t="s">
        <v>4216</v>
      </c>
      <c r="O4183" s="1" t="s">
        <v>164</v>
      </c>
      <c r="P4183" s="1" t="s">
        <v>198</v>
      </c>
      <c r="Q4183" s="1" t="s">
        <v>4217</v>
      </c>
      <c r="R4183" s="1" t="s">
        <v>48</v>
      </c>
      <c r="S4183" s="1" t="s">
        <v>79</v>
      </c>
      <c r="T4183" s="1" t="s">
        <v>3918</v>
      </c>
      <c r="U4183" s="2">
        <v>43607.71875</v>
      </c>
      <c r="V4183">
        <v>56</v>
      </c>
      <c r="W4183">
        <v>56</v>
      </c>
      <c r="X4183">
        <v>36</v>
      </c>
      <c r="Y4183">
        <v>25.29</v>
      </c>
      <c r="Z4183">
        <v>10</v>
      </c>
      <c r="AA4183" s="1" t="s">
        <v>57</v>
      </c>
      <c r="AB4183">
        <v>5</v>
      </c>
      <c r="AD4183" s="1" t="s">
        <v>50</v>
      </c>
      <c r="AE4183" t="b">
        <v>0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s="1" t="s">
        <v>51</v>
      </c>
      <c r="AS4183" s="1" t="s">
        <v>51</v>
      </c>
      <c r="AT4183" s="1" t="s">
        <v>51</v>
      </c>
      <c r="AU4183" s="1" t="s">
        <v>51</v>
      </c>
    </row>
    <row r="4184" spans="1:47" x14ac:dyDescent="0.25">
      <c r="A4184" s="1" t="s">
        <v>7837</v>
      </c>
      <c r="B4184">
        <v>3</v>
      </c>
      <c r="C4184" s="2">
        <v>43607.769224537034</v>
      </c>
      <c r="D4184" s="2">
        <v>43607.789513888885</v>
      </c>
      <c r="E4184">
        <v>38.311438000000003</v>
      </c>
      <c r="F4184">
        <v>-104.642674</v>
      </c>
      <c r="G4184">
        <v>38.311335</v>
      </c>
      <c r="H4184">
        <v>-104.641918</v>
      </c>
      <c r="I4184">
        <v>4.2000000000000003E-2</v>
      </c>
      <c r="J4184" s="1" t="s">
        <v>6711</v>
      </c>
      <c r="K4184">
        <v>2809</v>
      </c>
      <c r="L4184" s="1" t="s">
        <v>6595</v>
      </c>
      <c r="M4184" s="1" t="s">
        <v>97</v>
      </c>
      <c r="N4184" s="1" t="s">
        <v>411</v>
      </c>
      <c r="O4184" s="1" t="s">
        <v>411</v>
      </c>
      <c r="P4184" s="1" t="s">
        <v>198</v>
      </c>
      <c r="Q4184" s="1" t="s">
        <v>6712</v>
      </c>
      <c r="R4184" s="1" t="s">
        <v>48</v>
      </c>
      <c r="S4184" s="1" t="s">
        <v>79</v>
      </c>
      <c r="T4184" s="1" t="s">
        <v>413</v>
      </c>
      <c r="U4184" s="2">
        <v>43607.786805555559</v>
      </c>
      <c r="V4184">
        <v>67</v>
      </c>
      <c r="W4184">
        <v>67</v>
      </c>
      <c r="X4184">
        <v>30</v>
      </c>
      <c r="Y4184">
        <v>25.06</v>
      </c>
      <c r="Z4184">
        <v>10</v>
      </c>
      <c r="AA4184" s="1" t="s">
        <v>60</v>
      </c>
      <c r="AB4184">
        <v>5</v>
      </c>
      <c r="AC4184">
        <v>0</v>
      </c>
      <c r="AD4184" s="1" t="s">
        <v>1067</v>
      </c>
      <c r="AE4184" t="b">
        <v>0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s="1" t="s">
        <v>51</v>
      </c>
      <c r="AS4184" s="1" t="s">
        <v>51</v>
      </c>
      <c r="AT4184" s="1" t="s">
        <v>51</v>
      </c>
      <c r="AU4184" s="1" t="s">
        <v>51</v>
      </c>
    </row>
    <row r="4185" spans="1:47" x14ac:dyDescent="0.25">
      <c r="A4185" s="1" t="s">
        <v>7838</v>
      </c>
      <c r="B4185">
        <v>3</v>
      </c>
      <c r="C4185" s="2">
        <v>43607.769224537034</v>
      </c>
      <c r="D4185" s="2">
        <v>43607.789513888885</v>
      </c>
      <c r="E4185">
        <v>38.311174000000001</v>
      </c>
      <c r="F4185">
        <v>-104.641918</v>
      </c>
      <c r="G4185">
        <v>38.311517000000002</v>
      </c>
      <c r="H4185">
        <v>-104.644232</v>
      </c>
      <c r="I4185">
        <v>0.128</v>
      </c>
      <c r="J4185" s="1" t="s">
        <v>4599</v>
      </c>
      <c r="K4185">
        <v>2798</v>
      </c>
      <c r="L4185" s="1" t="s">
        <v>6595</v>
      </c>
      <c r="M4185" s="1" t="s">
        <v>97</v>
      </c>
      <c r="N4185" s="1" t="s">
        <v>411</v>
      </c>
      <c r="O4185" s="1" t="s">
        <v>411</v>
      </c>
      <c r="P4185" s="1" t="s">
        <v>198</v>
      </c>
      <c r="Q4185" s="1" t="s">
        <v>7839</v>
      </c>
      <c r="R4185" s="1" t="s">
        <v>48</v>
      </c>
      <c r="S4185" s="1" t="s">
        <v>79</v>
      </c>
      <c r="T4185" s="1" t="s">
        <v>413</v>
      </c>
      <c r="U4185" s="2">
        <v>43607.786805555559</v>
      </c>
      <c r="V4185">
        <v>67</v>
      </c>
      <c r="W4185">
        <v>67</v>
      </c>
      <c r="X4185">
        <v>30</v>
      </c>
      <c r="Y4185">
        <v>25.06</v>
      </c>
      <c r="Z4185">
        <v>10</v>
      </c>
      <c r="AA4185" s="1" t="s">
        <v>60</v>
      </c>
      <c r="AB4185">
        <v>5</v>
      </c>
      <c r="AC4185">
        <v>0</v>
      </c>
      <c r="AD4185" s="1" t="s">
        <v>1067</v>
      </c>
      <c r="AE4185" t="b">
        <v>0</v>
      </c>
      <c r="AF4185" t="b">
        <v>0</v>
      </c>
      <c r="AG4185" t="b">
        <v>1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1</v>
      </c>
      <c r="AQ4185" t="b">
        <v>0</v>
      </c>
      <c r="AR4185" s="1" t="s">
        <v>51</v>
      </c>
      <c r="AS4185" s="1" t="s">
        <v>51</v>
      </c>
      <c r="AT4185" s="1" t="s">
        <v>51</v>
      </c>
      <c r="AU4185" s="1" t="s">
        <v>51</v>
      </c>
    </row>
    <row r="4186" spans="1:47" x14ac:dyDescent="0.25">
      <c r="A4186" s="1" t="s">
        <v>2977</v>
      </c>
      <c r="B4186">
        <v>3</v>
      </c>
      <c r="C4186" s="2">
        <v>43607.728622685187</v>
      </c>
      <c r="D4186" s="2">
        <v>43607.74927083333</v>
      </c>
      <c r="E4186">
        <v>39.773170999999998</v>
      </c>
      <c r="F4186">
        <v>-104.83734699999999</v>
      </c>
      <c r="G4186">
        <v>39.77317</v>
      </c>
      <c r="H4186">
        <v>-104.83733700000001</v>
      </c>
      <c r="I4186">
        <v>1E-3</v>
      </c>
      <c r="J4186" s="1" t="s">
        <v>220</v>
      </c>
      <c r="L4186" s="1" t="s">
        <v>133</v>
      </c>
      <c r="M4186" s="1" t="s">
        <v>47</v>
      </c>
      <c r="N4186" s="1" t="s">
        <v>131</v>
      </c>
      <c r="O4186" s="1" t="s">
        <v>131</v>
      </c>
      <c r="P4186" s="1" t="s">
        <v>198</v>
      </c>
      <c r="Q4186" s="1" t="s">
        <v>299</v>
      </c>
      <c r="R4186" s="1" t="s">
        <v>48</v>
      </c>
      <c r="S4186" s="1" t="s">
        <v>79</v>
      </c>
      <c r="T4186" s="1" t="s">
        <v>203</v>
      </c>
      <c r="U4186" s="2">
        <v>43607.748611111114</v>
      </c>
      <c r="V4186">
        <v>46</v>
      </c>
      <c r="W4186">
        <v>44</v>
      </c>
      <c r="X4186">
        <v>67</v>
      </c>
      <c r="Y4186">
        <v>24.29</v>
      </c>
      <c r="Z4186">
        <v>10</v>
      </c>
      <c r="AA4186" s="1" t="s">
        <v>64</v>
      </c>
      <c r="AB4186">
        <v>5</v>
      </c>
      <c r="AC4186">
        <v>0</v>
      </c>
      <c r="AD4186" s="1" t="s">
        <v>965</v>
      </c>
      <c r="AE4186" t="b">
        <v>0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s="1" t="s">
        <v>51</v>
      </c>
      <c r="AS4186" s="1" t="s">
        <v>51</v>
      </c>
      <c r="AT4186" s="1" t="s">
        <v>51</v>
      </c>
      <c r="AU4186" s="1" t="s">
        <v>51</v>
      </c>
    </row>
    <row r="4187" spans="1:47" x14ac:dyDescent="0.25">
      <c r="A4187" s="1" t="s">
        <v>2978</v>
      </c>
      <c r="B4187">
        <v>3</v>
      </c>
      <c r="C4187" s="2">
        <v>43607.752060185187</v>
      </c>
      <c r="D4187" s="2">
        <v>43607.77244212963</v>
      </c>
      <c r="E4187">
        <v>39.771582000000002</v>
      </c>
      <c r="F4187">
        <v>-104.81889700000001</v>
      </c>
      <c r="G4187">
        <v>39.771579000000003</v>
      </c>
      <c r="H4187">
        <v>-104.818864</v>
      </c>
      <c r="I4187">
        <v>2E-3</v>
      </c>
      <c r="J4187" s="1" t="s">
        <v>2979</v>
      </c>
      <c r="L4187" s="1" t="s">
        <v>133</v>
      </c>
      <c r="M4187" s="1" t="s">
        <v>47</v>
      </c>
      <c r="N4187" s="1" t="s">
        <v>170</v>
      </c>
      <c r="O4187" s="1" t="s">
        <v>147</v>
      </c>
      <c r="P4187" s="1" t="s">
        <v>198</v>
      </c>
      <c r="Q4187" s="1" t="s">
        <v>240</v>
      </c>
      <c r="R4187" s="1" t="s">
        <v>48</v>
      </c>
      <c r="S4187" s="1" t="s">
        <v>79</v>
      </c>
      <c r="T4187" s="1" t="s">
        <v>203</v>
      </c>
      <c r="U4187" s="2">
        <v>43607.748611111114</v>
      </c>
      <c r="V4187">
        <v>46</v>
      </c>
      <c r="W4187">
        <v>44</v>
      </c>
      <c r="X4187">
        <v>67</v>
      </c>
      <c r="Y4187">
        <v>24.29</v>
      </c>
      <c r="Z4187">
        <v>10</v>
      </c>
      <c r="AA4187" s="1" t="s">
        <v>64</v>
      </c>
      <c r="AB4187">
        <v>5</v>
      </c>
      <c r="AC4187">
        <v>0</v>
      </c>
      <c r="AD4187" s="1" t="s">
        <v>965</v>
      </c>
      <c r="AE4187" t="b">
        <v>0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s="1" t="s">
        <v>51</v>
      </c>
      <c r="AS4187" s="1" t="s">
        <v>51</v>
      </c>
      <c r="AT4187" s="1" t="s">
        <v>51</v>
      </c>
      <c r="AU4187" s="1" t="s">
        <v>51</v>
      </c>
    </row>
    <row r="4188" spans="1:47" x14ac:dyDescent="0.25">
      <c r="A4188" s="1" t="s">
        <v>1498</v>
      </c>
      <c r="B4188">
        <v>3</v>
      </c>
      <c r="C4188" s="2">
        <v>43607.756226851852</v>
      </c>
      <c r="D4188" s="2">
        <v>43607.777048611111</v>
      </c>
      <c r="E4188">
        <v>39.987149000000002</v>
      </c>
      <c r="F4188">
        <v>-104.98768</v>
      </c>
      <c r="G4188">
        <v>39.980871</v>
      </c>
      <c r="H4188">
        <v>-104.98823</v>
      </c>
      <c r="I4188">
        <v>0.435</v>
      </c>
      <c r="J4188" s="1" t="s">
        <v>560</v>
      </c>
      <c r="L4188" s="1" t="s">
        <v>172</v>
      </c>
      <c r="M4188" s="1" t="s">
        <v>47</v>
      </c>
      <c r="N4188" s="1" t="s">
        <v>244</v>
      </c>
      <c r="O4188" s="1" t="s">
        <v>244</v>
      </c>
      <c r="P4188" s="1" t="s">
        <v>198</v>
      </c>
      <c r="Q4188" s="1" t="s">
        <v>271</v>
      </c>
      <c r="R4188" s="1" t="s">
        <v>48</v>
      </c>
      <c r="S4188" s="1" t="s">
        <v>79</v>
      </c>
      <c r="T4188" s="1" t="s">
        <v>272</v>
      </c>
      <c r="U4188" s="2">
        <v>43607.763194444444</v>
      </c>
      <c r="V4188">
        <v>46</v>
      </c>
      <c r="W4188">
        <v>46</v>
      </c>
      <c r="X4188">
        <v>66</v>
      </c>
      <c r="Y4188">
        <v>24.83</v>
      </c>
      <c r="Z4188">
        <v>10</v>
      </c>
      <c r="AA4188" s="1" t="s">
        <v>8942</v>
      </c>
      <c r="AB4188">
        <v>0</v>
      </c>
      <c r="AC4188">
        <v>0</v>
      </c>
      <c r="AD4188" s="1" t="s">
        <v>1203</v>
      </c>
      <c r="AE4188" t="b">
        <v>0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s="1" t="s">
        <v>51</v>
      </c>
      <c r="AS4188" s="1" t="s">
        <v>51</v>
      </c>
      <c r="AT4188" s="1" t="s">
        <v>51</v>
      </c>
      <c r="AU4188" s="1" t="s">
        <v>51</v>
      </c>
    </row>
    <row r="4189" spans="1:47" x14ac:dyDescent="0.25">
      <c r="A4189" s="1" t="s">
        <v>5485</v>
      </c>
      <c r="B4189">
        <v>3</v>
      </c>
      <c r="C4189" s="2">
        <v>43607.759351851855</v>
      </c>
      <c r="D4189" s="2">
        <v>43607.77983796296</v>
      </c>
      <c r="E4189">
        <v>39.783247000000003</v>
      </c>
      <c r="F4189">
        <v>-105.127782</v>
      </c>
      <c r="G4189">
        <v>39.784109999999998</v>
      </c>
      <c r="H4189">
        <v>-105.11615</v>
      </c>
      <c r="I4189">
        <v>0.62</v>
      </c>
      <c r="J4189" s="1" t="s">
        <v>847</v>
      </c>
      <c r="L4189" s="1" t="s">
        <v>133</v>
      </c>
      <c r="M4189" s="1" t="s">
        <v>47</v>
      </c>
      <c r="N4189" s="1" t="s">
        <v>213</v>
      </c>
      <c r="O4189" s="1" t="s">
        <v>115</v>
      </c>
      <c r="P4189" s="1" t="s">
        <v>198</v>
      </c>
      <c r="Q4189" s="1" t="s">
        <v>214</v>
      </c>
      <c r="R4189" s="1" t="s">
        <v>48</v>
      </c>
      <c r="S4189" s="1" t="s">
        <v>79</v>
      </c>
      <c r="T4189" s="1" t="s">
        <v>205</v>
      </c>
      <c r="U4189" s="2">
        <v>43607.743750000001</v>
      </c>
      <c r="V4189">
        <v>45</v>
      </c>
      <c r="W4189">
        <v>45</v>
      </c>
      <c r="X4189">
        <v>76</v>
      </c>
      <c r="Y4189">
        <v>24.31</v>
      </c>
      <c r="Z4189">
        <v>7</v>
      </c>
      <c r="AA4189" s="1" t="s">
        <v>55</v>
      </c>
      <c r="AB4189">
        <v>3</v>
      </c>
      <c r="AC4189">
        <v>0</v>
      </c>
      <c r="AD4189" s="1" t="s">
        <v>1203</v>
      </c>
      <c r="AE4189" t="b">
        <v>0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s="1" t="s">
        <v>51</v>
      </c>
      <c r="AS4189" s="1" t="s">
        <v>51</v>
      </c>
      <c r="AT4189" s="1" t="s">
        <v>51</v>
      </c>
      <c r="AU4189" s="1" t="s">
        <v>51</v>
      </c>
    </row>
    <row r="4190" spans="1:47" x14ac:dyDescent="0.25">
      <c r="A4190" s="1" t="s">
        <v>1499</v>
      </c>
      <c r="B4190">
        <v>3</v>
      </c>
      <c r="C4190" s="2">
        <v>43607.811944444446</v>
      </c>
      <c r="D4190" s="2">
        <v>43607.83258101852</v>
      </c>
      <c r="E4190">
        <v>39.897632000000002</v>
      </c>
      <c r="F4190">
        <v>-104.98750099999999</v>
      </c>
      <c r="G4190">
        <v>39.904794000000003</v>
      </c>
      <c r="H4190">
        <v>-104.989868</v>
      </c>
      <c r="I4190">
        <v>0.51100000000000001</v>
      </c>
      <c r="J4190" s="1" t="s">
        <v>438</v>
      </c>
      <c r="L4190" s="1" t="s">
        <v>195</v>
      </c>
      <c r="M4190" s="1" t="s">
        <v>47</v>
      </c>
      <c r="N4190" s="1" t="s">
        <v>131</v>
      </c>
      <c r="O4190" s="1" t="s">
        <v>147</v>
      </c>
      <c r="P4190" s="1" t="s">
        <v>198</v>
      </c>
      <c r="Q4190" s="1" t="s">
        <v>439</v>
      </c>
      <c r="R4190" s="1" t="s">
        <v>48</v>
      </c>
      <c r="S4190" s="1" t="s">
        <v>79</v>
      </c>
      <c r="T4190" s="1" t="s">
        <v>205</v>
      </c>
      <c r="U4190" s="2">
        <v>43607.824305555558</v>
      </c>
      <c r="V4190">
        <v>43</v>
      </c>
      <c r="W4190">
        <v>39</v>
      </c>
      <c r="X4190">
        <v>81</v>
      </c>
      <c r="Y4190">
        <v>24.33</v>
      </c>
      <c r="Z4190">
        <v>10</v>
      </c>
      <c r="AA4190" s="1" t="s">
        <v>71</v>
      </c>
      <c r="AB4190">
        <v>6</v>
      </c>
      <c r="AC4190">
        <v>0</v>
      </c>
      <c r="AD4190" s="1" t="s">
        <v>1203</v>
      </c>
      <c r="AE4190" t="b">
        <v>0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s="1" t="s">
        <v>51</v>
      </c>
      <c r="AS4190" s="1" t="s">
        <v>51</v>
      </c>
      <c r="AT4190" s="1" t="s">
        <v>51</v>
      </c>
      <c r="AU4190" s="1" t="s">
        <v>51</v>
      </c>
    </row>
    <row r="4191" spans="1:47" x14ac:dyDescent="0.25">
      <c r="A4191" s="1" t="s">
        <v>1500</v>
      </c>
      <c r="B4191">
        <v>3</v>
      </c>
      <c r="C4191" s="2">
        <v>43607.809861111113</v>
      </c>
      <c r="D4191" s="2">
        <v>43607.828912037039</v>
      </c>
      <c r="E4191">
        <v>39.908214999999998</v>
      </c>
      <c r="F4191">
        <v>-104.990561</v>
      </c>
      <c r="G4191">
        <v>39.910580000000003</v>
      </c>
      <c r="H4191">
        <v>-104.990531</v>
      </c>
      <c r="I4191">
        <v>0.16300000000000001</v>
      </c>
      <c r="J4191" s="1" t="s">
        <v>1501</v>
      </c>
      <c r="L4191" s="1" t="s">
        <v>194</v>
      </c>
      <c r="M4191" s="1" t="s">
        <v>47</v>
      </c>
      <c r="N4191" s="1" t="s">
        <v>131</v>
      </c>
      <c r="O4191" s="1" t="s">
        <v>147</v>
      </c>
      <c r="P4191" s="1" t="s">
        <v>198</v>
      </c>
      <c r="Q4191" s="1" t="s">
        <v>439</v>
      </c>
      <c r="R4191" s="1" t="s">
        <v>48</v>
      </c>
      <c r="S4191" s="1" t="s">
        <v>79</v>
      </c>
      <c r="T4191" s="1" t="s">
        <v>205</v>
      </c>
      <c r="U4191" s="2">
        <v>43607.824305555558</v>
      </c>
      <c r="V4191">
        <v>43</v>
      </c>
      <c r="W4191">
        <v>39</v>
      </c>
      <c r="X4191">
        <v>81</v>
      </c>
      <c r="Y4191">
        <v>24.33</v>
      </c>
      <c r="Z4191">
        <v>10</v>
      </c>
      <c r="AA4191" s="1" t="s">
        <v>71</v>
      </c>
      <c r="AB4191">
        <v>6</v>
      </c>
      <c r="AC4191">
        <v>0</v>
      </c>
      <c r="AD4191" s="1" t="s">
        <v>1203</v>
      </c>
      <c r="AE4191" t="b">
        <v>0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s="1" t="s">
        <v>51</v>
      </c>
      <c r="AS4191" s="1" t="s">
        <v>51</v>
      </c>
      <c r="AT4191" s="1" t="s">
        <v>51</v>
      </c>
      <c r="AU4191" s="1" t="s">
        <v>51</v>
      </c>
    </row>
    <row r="4192" spans="1:47" x14ac:dyDescent="0.25">
      <c r="A4192" s="1" t="s">
        <v>2980</v>
      </c>
      <c r="B4192">
        <v>3</v>
      </c>
      <c r="C4192" s="2">
        <v>43607.850995370369</v>
      </c>
      <c r="D4192" s="2">
        <v>43607.871574074074</v>
      </c>
      <c r="E4192">
        <v>39.563969999999998</v>
      </c>
      <c r="F4192">
        <v>-104.905226</v>
      </c>
      <c r="G4192">
        <v>39.564279999999997</v>
      </c>
      <c r="H4192">
        <v>-104.91007</v>
      </c>
      <c r="I4192">
        <v>0.25900000000000001</v>
      </c>
      <c r="J4192" s="1" t="s">
        <v>317</v>
      </c>
      <c r="L4192" s="1" t="s">
        <v>405</v>
      </c>
      <c r="M4192" s="1" t="s">
        <v>47</v>
      </c>
      <c r="N4192" s="1" t="s">
        <v>138</v>
      </c>
      <c r="O4192" s="1" t="s">
        <v>121</v>
      </c>
      <c r="P4192" s="1" t="s">
        <v>198</v>
      </c>
      <c r="Q4192" s="1" t="s">
        <v>218</v>
      </c>
      <c r="R4192" s="1" t="s">
        <v>48</v>
      </c>
      <c r="S4192" s="1" t="s">
        <v>79</v>
      </c>
      <c r="T4192" s="1" t="s">
        <v>200</v>
      </c>
      <c r="U4192" s="2">
        <v>43607.870138888888</v>
      </c>
      <c r="V4192">
        <v>45</v>
      </c>
      <c r="W4192">
        <v>41</v>
      </c>
      <c r="X4192">
        <v>71</v>
      </c>
      <c r="Y4192">
        <v>24.14</v>
      </c>
      <c r="Z4192">
        <v>10</v>
      </c>
      <c r="AA4192" s="1" t="s">
        <v>65</v>
      </c>
      <c r="AB4192">
        <v>8</v>
      </c>
      <c r="AC4192">
        <v>0</v>
      </c>
      <c r="AD4192" s="1" t="s">
        <v>965</v>
      </c>
      <c r="AE4192" t="b">
        <v>0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s="1" t="s">
        <v>53</v>
      </c>
      <c r="AS4192" s="1" t="s">
        <v>51</v>
      </c>
      <c r="AT4192" s="1" t="s">
        <v>51</v>
      </c>
      <c r="AU4192" s="1" t="s">
        <v>51</v>
      </c>
    </row>
    <row r="4193" spans="1:47" x14ac:dyDescent="0.25">
      <c r="A4193" s="1" t="s">
        <v>5486</v>
      </c>
      <c r="B4193">
        <v>4</v>
      </c>
      <c r="C4193" s="2">
        <v>43608.265069444446</v>
      </c>
      <c r="D4193" s="2">
        <v>43608.284895833334</v>
      </c>
      <c r="E4193">
        <v>39.681429999999999</v>
      </c>
      <c r="F4193">
        <v>-105.88914</v>
      </c>
      <c r="G4193">
        <v>39.636581999999997</v>
      </c>
      <c r="H4193">
        <v>-105.891795</v>
      </c>
      <c r="I4193">
        <v>3.1019999999999999</v>
      </c>
      <c r="J4193" s="1" t="s">
        <v>5487</v>
      </c>
      <c r="L4193" s="1" t="s">
        <v>1106</v>
      </c>
      <c r="M4193" s="1" t="s">
        <v>47</v>
      </c>
      <c r="N4193" s="1" t="s">
        <v>336</v>
      </c>
      <c r="O4193" s="1" t="s">
        <v>337</v>
      </c>
      <c r="P4193" s="1" t="s">
        <v>198</v>
      </c>
      <c r="Q4193" s="1" t="s">
        <v>338</v>
      </c>
      <c r="R4193" s="1" t="s">
        <v>48</v>
      </c>
      <c r="S4193" s="1" t="s">
        <v>79</v>
      </c>
      <c r="T4193" s="1" t="s">
        <v>339</v>
      </c>
      <c r="U4193" s="2">
        <v>43608.269444444442</v>
      </c>
      <c r="V4193">
        <v>30</v>
      </c>
      <c r="W4193">
        <v>19</v>
      </c>
      <c r="X4193">
        <v>100</v>
      </c>
      <c r="Y4193">
        <v>20.69</v>
      </c>
      <c r="Z4193">
        <v>1</v>
      </c>
      <c r="AA4193" s="1" t="s">
        <v>72</v>
      </c>
      <c r="AB4193">
        <v>15</v>
      </c>
      <c r="AC4193">
        <v>0</v>
      </c>
      <c r="AD4193" s="1" t="s">
        <v>1268</v>
      </c>
      <c r="AE4193" t="b">
        <v>0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s="1" t="s">
        <v>51</v>
      </c>
      <c r="AS4193" s="1" t="s">
        <v>51</v>
      </c>
      <c r="AT4193" s="1" t="s">
        <v>51</v>
      </c>
      <c r="AU4193" s="1" t="s">
        <v>51</v>
      </c>
    </row>
    <row r="4194" spans="1:47" x14ac:dyDescent="0.25">
      <c r="A4194" s="1" t="s">
        <v>8530</v>
      </c>
      <c r="B4194">
        <v>4</v>
      </c>
      <c r="C4194" s="2">
        <v>43608.265069444446</v>
      </c>
      <c r="D4194" s="2">
        <v>43608.284895833334</v>
      </c>
      <c r="E4194">
        <v>39.636581999999997</v>
      </c>
      <c r="F4194">
        <v>-105.89179300000001</v>
      </c>
      <c r="G4194">
        <v>39.681229999999999</v>
      </c>
      <c r="H4194">
        <v>-105.88995</v>
      </c>
      <c r="I4194">
        <v>3.0859999999999999</v>
      </c>
      <c r="J4194" s="1" t="s">
        <v>6710</v>
      </c>
      <c r="K4194">
        <v>23783</v>
      </c>
      <c r="L4194" s="1" t="s">
        <v>6567</v>
      </c>
      <c r="M4194" s="1" t="s">
        <v>97</v>
      </c>
      <c r="N4194" s="1" t="s">
        <v>1481</v>
      </c>
      <c r="O4194" s="1" t="s">
        <v>126</v>
      </c>
      <c r="P4194" s="1" t="s">
        <v>198</v>
      </c>
      <c r="Q4194" s="1" t="s">
        <v>1579</v>
      </c>
      <c r="R4194" s="1" t="s">
        <v>48</v>
      </c>
      <c r="S4194" s="1" t="s">
        <v>79</v>
      </c>
      <c r="T4194" s="1" t="s">
        <v>503</v>
      </c>
      <c r="U4194" s="2">
        <v>43608.269444444442</v>
      </c>
      <c r="V4194">
        <v>30</v>
      </c>
      <c r="W4194">
        <v>19</v>
      </c>
      <c r="X4194">
        <v>100</v>
      </c>
      <c r="Y4194">
        <v>20.69</v>
      </c>
      <c r="Z4194">
        <v>1</v>
      </c>
      <c r="AA4194" s="1" t="s">
        <v>72</v>
      </c>
      <c r="AB4194">
        <v>15</v>
      </c>
      <c r="AC4194">
        <v>0</v>
      </c>
      <c r="AD4194" s="1" t="s">
        <v>1268</v>
      </c>
      <c r="AE4194" t="b">
        <v>0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s="1" t="s">
        <v>51</v>
      </c>
      <c r="AS4194" s="1" t="s">
        <v>51</v>
      </c>
      <c r="AT4194" s="1" t="s">
        <v>51</v>
      </c>
      <c r="AU4194" s="1" t="s">
        <v>51</v>
      </c>
    </row>
    <row r="4195" spans="1:47" x14ac:dyDescent="0.25">
      <c r="A4195" s="1" t="s">
        <v>4457</v>
      </c>
      <c r="B4195">
        <v>3</v>
      </c>
      <c r="C4195" s="2">
        <v>43608.291134259256</v>
      </c>
      <c r="D4195" s="2">
        <v>43608.311643518522</v>
      </c>
      <c r="E4195">
        <v>39.586889999999997</v>
      </c>
      <c r="F4195">
        <v>-107.19553000000001</v>
      </c>
      <c r="G4195">
        <v>39.586399999999998</v>
      </c>
      <c r="H4195">
        <v>-107.19701000000001</v>
      </c>
      <c r="I4195">
        <v>8.5999999999999993E-2</v>
      </c>
      <c r="J4195" s="1" t="s">
        <v>863</v>
      </c>
      <c r="L4195" s="1" t="s">
        <v>129</v>
      </c>
      <c r="M4195" s="1" t="s">
        <v>47</v>
      </c>
      <c r="N4195" s="1" t="s">
        <v>3910</v>
      </c>
      <c r="O4195" s="1" t="s">
        <v>187</v>
      </c>
      <c r="P4195" s="1" t="s">
        <v>198</v>
      </c>
      <c r="Q4195" s="1" t="s">
        <v>3911</v>
      </c>
      <c r="R4195" s="1" t="s">
        <v>48</v>
      </c>
      <c r="S4195" s="1" t="s">
        <v>79</v>
      </c>
      <c r="T4195" s="1" t="s">
        <v>3912</v>
      </c>
      <c r="U4195" s="2">
        <v>43608.296527777777</v>
      </c>
      <c r="V4195">
        <v>30</v>
      </c>
      <c r="W4195">
        <v>20</v>
      </c>
      <c r="X4195">
        <v>93</v>
      </c>
      <c r="Y4195">
        <v>20.13</v>
      </c>
      <c r="Z4195">
        <v>10</v>
      </c>
      <c r="AA4195" s="1" t="s">
        <v>63</v>
      </c>
      <c r="AB4195">
        <v>13</v>
      </c>
      <c r="AD4195" s="1" t="s">
        <v>965</v>
      </c>
      <c r="AE4195" t="b">
        <v>0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s="1" t="s">
        <v>51</v>
      </c>
      <c r="AS4195" s="1" t="s">
        <v>51</v>
      </c>
      <c r="AT4195" s="1" t="s">
        <v>51</v>
      </c>
      <c r="AU4195" s="1" t="s">
        <v>51</v>
      </c>
    </row>
    <row r="4196" spans="1:47" x14ac:dyDescent="0.25">
      <c r="A4196" s="1" t="s">
        <v>8531</v>
      </c>
      <c r="B4196">
        <v>4</v>
      </c>
      <c r="C4196" s="2">
        <v>43608.292141203703</v>
      </c>
      <c r="D4196" s="2">
        <v>43608.312638888892</v>
      </c>
      <c r="E4196">
        <v>39.636581999999997</v>
      </c>
      <c r="F4196">
        <v>-105.89179300000001</v>
      </c>
      <c r="G4196">
        <v>39.681229999999999</v>
      </c>
      <c r="H4196">
        <v>-105.88995</v>
      </c>
      <c r="I4196">
        <v>3.0859999999999999</v>
      </c>
      <c r="J4196" s="1" t="s">
        <v>5188</v>
      </c>
      <c r="K4196">
        <v>23783</v>
      </c>
      <c r="L4196" s="1" t="s">
        <v>6567</v>
      </c>
      <c r="M4196" s="1" t="s">
        <v>97</v>
      </c>
      <c r="N4196" s="1" t="s">
        <v>1481</v>
      </c>
      <c r="O4196" s="1" t="s">
        <v>126</v>
      </c>
      <c r="P4196" s="1" t="s">
        <v>198</v>
      </c>
      <c r="Q4196" s="1" t="s">
        <v>1579</v>
      </c>
      <c r="R4196" s="1" t="s">
        <v>48</v>
      </c>
      <c r="S4196" s="1" t="s">
        <v>79</v>
      </c>
      <c r="T4196" s="1" t="s">
        <v>503</v>
      </c>
      <c r="U4196" s="2">
        <v>43608.293749999997</v>
      </c>
      <c r="V4196">
        <v>30</v>
      </c>
      <c r="W4196">
        <v>18</v>
      </c>
      <c r="X4196">
        <v>100</v>
      </c>
      <c r="Y4196">
        <v>20.69</v>
      </c>
      <c r="Z4196">
        <v>1</v>
      </c>
      <c r="AA4196" s="1" t="s">
        <v>72</v>
      </c>
      <c r="AB4196">
        <v>17</v>
      </c>
      <c r="AC4196">
        <v>0</v>
      </c>
      <c r="AD4196" s="1" t="s">
        <v>1268</v>
      </c>
      <c r="AE4196" t="b">
        <v>0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s="1" t="s">
        <v>51</v>
      </c>
      <c r="AS4196" s="1" t="s">
        <v>51</v>
      </c>
      <c r="AT4196" s="1" t="s">
        <v>51</v>
      </c>
      <c r="AU4196" s="1" t="s">
        <v>51</v>
      </c>
    </row>
    <row r="4197" spans="1:47" x14ac:dyDescent="0.25">
      <c r="A4197" s="1" t="s">
        <v>8532</v>
      </c>
      <c r="B4197">
        <v>4</v>
      </c>
      <c r="C4197" s="2">
        <v>43608.292141203703</v>
      </c>
      <c r="D4197" s="2">
        <v>43608.312638888892</v>
      </c>
      <c r="E4197">
        <v>39.681229999999999</v>
      </c>
      <c r="F4197">
        <v>-105.88995</v>
      </c>
      <c r="G4197">
        <v>39.636581999999997</v>
      </c>
      <c r="H4197">
        <v>-105.891795</v>
      </c>
      <c r="I4197">
        <v>3.0859999999999999</v>
      </c>
      <c r="J4197" s="1" t="s">
        <v>7128</v>
      </c>
      <c r="K4197">
        <v>29972</v>
      </c>
      <c r="L4197" s="1" t="s">
        <v>6567</v>
      </c>
      <c r="M4197" s="1" t="s">
        <v>97</v>
      </c>
      <c r="N4197" s="1" t="s">
        <v>336</v>
      </c>
      <c r="O4197" s="1" t="s">
        <v>337</v>
      </c>
      <c r="P4197" s="1" t="s">
        <v>198</v>
      </c>
      <c r="Q4197" s="1" t="s">
        <v>338</v>
      </c>
      <c r="R4197" s="1" t="s">
        <v>48</v>
      </c>
      <c r="S4197" s="1" t="s">
        <v>79</v>
      </c>
      <c r="T4197" s="1" t="s">
        <v>339</v>
      </c>
      <c r="U4197" s="2">
        <v>43608.293749999997</v>
      </c>
      <c r="V4197">
        <v>30</v>
      </c>
      <c r="W4197">
        <v>18</v>
      </c>
      <c r="X4197">
        <v>100</v>
      </c>
      <c r="Y4197">
        <v>20.69</v>
      </c>
      <c r="Z4197">
        <v>1</v>
      </c>
      <c r="AA4197" s="1" t="s">
        <v>72</v>
      </c>
      <c r="AB4197">
        <v>17</v>
      </c>
      <c r="AC4197">
        <v>0</v>
      </c>
      <c r="AD4197" s="1" t="s">
        <v>1268</v>
      </c>
      <c r="AE4197" t="b">
        <v>0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s="1" t="s">
        <v>51</v>
      </c>
      <c r="AS4197" s="1" t="s">
        <v>51</v>
      </c>
      <c r="AT4197" s="1" t="s">
        <v>51</v>
      </c>
      <c r="AU4197" s="1" t="s">
        <v>51</v>
      </c>
    </row>
    <row r="4198" spans="1:47" x14ac:dyDescent="0.25">
      <c r="A4198" s="1" t="s">
        <v>5745</v>
      </c>
      <c r="B4198">
        <v>3</v>
      </c>
      <c r="C4198" s="2">
        <v>43608.317685185182</v>
      </c>
      <c r="D4198" s="2">
        <v>43608.338171296295</v>
      </c>
      <c r="E4198">
        <v>39.787300000000002</v>
      </c>
      <c r="F4198">
        <v>-104.98934</v>
      </c>
      <c r="G4198">
        <v>39.783931000000003</v>
      </c>
      <c r="H4198">
        <v>-104.98936999999999</v>
      </c>
      <c r="I4198">
        <v>0.23300000000000001</v>
      </c>
      <c r="J4198" s="1" t="s">
        <v>532</v>
      </c>
      <c r="L4198" s="1" t="s">
        <v>172</v>
      </c>
      <c r="M4198" s="1" t="s">
        <v>47</v>
      </c>
      <c r="N4198" s="1" t="s">
        <v>131</v>
      </c>
      <c r="O4198" s="1" t="s">
        <v>131</v>
      </c>
      <c r="P4198" s="1" t="s">
        <v>198</v>
      </c>
      <c r="Q4198" s="1" t="s">
        <v>246</v>
      </c>
      <c r="R4198" s="1" t="s">
        <v>48</v>
      </c>
      <c r="S4198" s="1" t="s">
        <v>79</v>
      </c>
      <c r="T4198" s="1" t="s">
        <v>205</v>
      </c>
      <c r="U4198" s="2">
        <v>43608.322916666664</v>
      </c>
      <c r="V4198">
        <v>39</v>
      </c>
      <c r="W4198">
        <v>35</v>
      </c>
      <c r="X4198">
        <v>93</v>
      </c>
      <c r="Y4198">
        <v>24.47</v>
      </c>
      <c r="Z4198">
        <v>2</v>
      </c>
      <c r="AA4198" s="1" t="s">
        <v>64</v>
      </c>
      <c r="AB4198">
        <v>6</v>
      </c>
      <c r="AC4198">
        <v>0</v>
      </c>
      <c r="AD4198" s="1" t="s">
        <v>1268</v>
      </c>
      <c r="AE4198" t="b">
        <v>0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s="1" t="s">
        <v>51</v>
      </c>
      <c r="AS4198" s="1" t="s">
        <v>51</v>
      </c>
      <c r="AT4198" s="1" t="s">
        <v>51</v>
      </c>
      <c r="AU4198" s="1" t="s">
        <v>51</v>
      </c>
    </row>
    <row r="4199" spans="1:47" x14ac:dyDescent="0.25">
      <c r="A4199" s="1" t="s">
        <v>2981</v>
      </c>
      <c r="B4199">
        <v>3</v>
      </c>
      <c r="C4199" s="2">
        <v>43608.424456018518</v>
      </c>
      <c r="D4199" s="2">
        <v>43608.445104166669</v>
      </c>
      <c r="E4199">
        <v>39.885438999999998</v>
      </c>
      <c r="F4199">
        <v>-104.98766999999999</v>
      </c>
      <c r="G4199">
        <v>39.882770000000001</v>
      </c>
      <c r="H4199">
        <v>-104.98768</v>
      </c>
      <c r="I4199">
        <v>0.184</v>
      </c>
      <c r="J4199" s="1" t="s">
        <v>441</v>
      </c>
      <c r="L4199" s="1" t="s">
        <v>312</v>
      </c>
      <c r="M4199" s="1" t="s">
        <v>47</v>
      </c>
      <c r="N4199" s="1" t="s">
        <v>131</v>
      </c>
      <c r="O4199" s="1" t="s">
        <v>147</v>
      </c>
      <c r="P4199" s="1" t="s">
        <v>198</v>
      </c>
      <c r="Q4199" s="1" t="s">
        <v>439</v>
      </c>
      <c r="R4199" s="1" t="s">
        <v>48</v>
      </c>
      <c r="S4199" s="1" t="s">
        <v>79</v>
      </c>
      <c r="T4199" s="1" t="s">
        <v>205</v>
      </c>
      <c r="U4199" s="2">
        <v>43608.40625</v>
      </c>
      <c r="V4199">
        <v>39</v>
      </c>
      <c r="W4199">
        <v>35</v>
      </c>
      <c r="X4199">
        <v>93</v>
      </c>
      <c r="Y4199">
        <v>24.44</v>
      </c>
      <c r="Z4199">
        <v>10</v>
      </c>
      <c r="AA4199" s="1" t="s">
        <v>62</v>
      </c>
      <c r="AB4199">
        <v>6</v>
      </c>
      <c r="AC4199">
        <v>0</v>
      </c>
      <c r="AD4199" s="1" t="s">
        <v>965</v>
      </c>
      <c r="AE4199" t="b">
        <v>0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s="1" t="s">
        <v>51</v>
      </c>
      <c r="AS4199" s="1" t="s">
        <v>51</v>
      </c>
      <c r="AT4199" s="1" t="s">
        <v>51</v>
      </c>
      <c r="AU4199" s="1" t="s">
        <v>51</v>
      </c>
    </row>
    <row r="4200" spans="1:47" x14ac:dyDescent="0.25">
      <c r="A4200" s="1" t="s">
        <v>2982</v>
      </c>
      <c r="B4200">
        <v>3</v>
      </c>
      <c r="C4200" s="2">
        <v>43608.426539351851</v>
      </c>
      <c r="D4200" s="2">
        <v>43608.44734953704</v>
      </c>
      <c r="E4200">
        <v>39.859537000000003</v>
      </c>
      <c r="F4200">
        <v>-104.9877</v>
      </c>
      <c r="G4200">
        <v>39.847529999999999</v>
      </c>
      <c r="H4200">
        <v>-104.98538000000001</v>
      </c>
      <c r="I4200">
        <v>0.83899999999999997</v>
      </c>
      <c r="J4200" s="1" t="s">
        <v>2808</v>
      </c>
      <c r="L4200" s="1" t="s">
        <v>195</v>
      </c>
      <c r="M4200" s="1" t="s">
        <v>47</v>
      </c>
      <c r="N4200" s="1" t="s">
        <v>131</v>
      </c>
      <c r="O4200" s="1" t="s">
        <v>147</v>
      </c>
      <c r="P4200" s="1" t="s">
        <v>198</v>
      </c>
      <c r="Q4200" s="1" t="s">
        <v>204</v>
      </c>
      <c r="R4200" s="1" t="s">
        <v>48</v>
      </c>
      <c r="S4200" s="1" t="s">
        <v>79</v>
      </c>
      <c r="T4200" s="1" t="s">
        <v>205</v>
      </c>
      <c r="U4200" s="2">
        <v>43608.40625</v>
      </c>
      <c r="V4200">
        <v>39</v>
      </c>
      <c r="W4200">
        <v>35</v>
      </c>
      <c r="X4200">
        <v>93</v>
      </c>
      <c r="Y4200">
        <v>24.44</v>
      </c>
      <c r="Z4200">
        <v>10</v>
      </c>
      <c r="AA4200" s="1" t="s">
        <v>62</v>
      </c>
      <c r="AB4200">
        <v>6</v>
      </c>
      <c r="AC4200">
        <v>0</v>
      </c>
      <c r="AD4200" s="1" t="s">
        <v>965</v>
      </c>
      <c r="AE4200" t="b">
        <v>0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s="1" t="s">
        <v>51</v>
      </c>
      <c r="AS4200" s="1" t="s">
        <v>51</v>
      </c>
      <c r="AT4200" s="1" t="s">
        <v>51</v>
      </c>
      <c r="AU4200" s="1" t="s">
        <v>51</v>
      </c>
    </row>
    <row r="4201" spans="1:47" x14ac:dyDescent="0.25">
      <c r="A4201" s="1" t="s">
        <v>2983</v>
      </c>
      <c r="B4201">
        <v>3</v>
      </c>
      <c r="C4201" s="2">
        <v>43608.526030092595</v>
      </c>
      <c r="D4201" s="2">
        <v>43608.546493055554</v>
      </c>
      <c r="E4201">
        <v>39.630049999999997</v>
      </c>
      <c r="F4201">
        <v>-104.90501999999999</v>
      </c>
      <c r="G4201">
        <v>39.633768000000003</v>
      </c>
      <c r="H4201">
        <v>-104.90657899999999</v>
      </c>
      <c r="I4201">
        <v>0.27</v>
      </c>
      <c r="J4201" s="1" t="s">
        <v>220</v>
      </c>
      <c r="L4201" s="1" t="s">
        <v>265</v>
      </c>
      <c r="M4201" s="1" t="s">
        <v>47</v>
      </c>
      <c r="N4201" s="1" t="s">
        <v>131</v>
      </c>
      <c r="O4201" s="1" t="s">
        <v>131</v>
      </c>
      <c r="P4201" s="1" t="s">
        <v>198</v>
      </c>
      <c r="Q4201" s="1" t="s">
        <v>414</v>
      </c>
      <c r="R4201" s="1" t="s">
        <v>48</v>
      </c>
      <c r="S4201" s="1" t="s">
        <v>79</v>
      </c>
      <c r="T4201" s="1" t="s">
        <v>200</v>
      </c>
      <c r="U4201" s="2">
        <v>43608.521527777775</v>
      </c>
      <c r="V4201">
        <v>44</v>
      </c>
      <c r="W4201">
        <v>39</v>
      </c>
      <c r="X4201">
        <v>65</v>
      </c>
      <c r="Y4201">
        <v>24.19</v>
      </c>
      <c r="Z4201">
        <v>10</v>
      </c>
      <c r="AA4201" s="1" t="s">
        <v>64</v>
      </c>
      <c r="AB4201">
        <v>9</v>
      </c>
      <c r="AC4201">
        <v>0</v>
      </c>
      <c r="AD4201" s="1" t="s">
        <v>965</v>
      </c>
      <c r="AE4201" t="b">
        <v>0</v>
      </c>
      <c r="AF4201" t="b">
        <v>0</v>
      </c>
      <c r="AG4201" t="b">
        <v>0</v>
      </c>
      <c r="AH4201" t="b">
        <v>0</v>
      </c>
      <c r="AI4201" t="b">
        <v>1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s="1" t="s">
        <v>51</v>
      </c>
      <c r="AS4201" s="1" t="s">
        <v>51</v>
      </c>
      <c r="AT4201" s="1" t="s">
        <v>51</v>
      </c>
      <c r="AU4201" s="1" t="s">
        <v>51</v>
      </c>
    </row>
    <row r="4202" spans="1:47" x14ac:dyDescent="0.25">
      <c r="A4202" s="1" t="s">
        <v>2984</v>
      </c>
      <c r="B4202">
        <v>3</v>
      </c>
      <c r="C4202" s="2">
        <v>43608.574479166666</v>
      </c>
      <c r="D4202" s="2">
        <v>43608.593726851854</v>
      </c>
      <c r="E4202">
        <v>39.776550999999998</v>
      </c>
      <c r="F4202">
        <v>-104.87639799999999</v>
      </c>
      <c r="G4202">
        <v>39.776547999999998</v>
      </c>
      <c r="H4202">
        <v>-104.876367</v>
      </c>
      <c r="I4202">
        <v>2E-3</v>
      </c>
      <c r="J4202" s="1" t="s">
        <v>452</v>
      </c>
      <c r="L4202" s="1" t="s">
        <v>133</v>
      </c>
      <c r="M4202" s="1" t="s">
        <v>47</v>
      </c>
      <c r="N4202" s="1" t="s">
        <v>131</v>
      </c>
      <c r="O4202" s="1" t="s">
        <v>131</v>
      </c>
      <c r="P4202" s="1" t="s">
        <v>198</v>
      </c>
      <c r="Q4202" s="1" t="s">
        <v>453</v>
      </c>
      <c r="R4202" s="1" t="s">
        <v>48</v>
      </c>
      <c r="S4202" s="1" t="s">
        <v>79</v>
      </c>
      <c r="T4202" s="1" t="s">
        <v>203</v>
      </c>
      <c r="U4202" s="2">
        <v>43608.581944444442</v>
      </c>
      <c r="V4202">
        <v>45</v>
      </c>
      <c r="W4202">
        <v>38</v>
      </c>
      <c r="X4202">
        <v>72</v>
      </c>
      <c r="Y4202">
        <v>24.35</v>
      </c>
      <c r="Z4202">
        <v>10</v>
      </c>
      <c r="AA4202" s="1" t="s">
        <v>64</v>
      </c>
      <c r="AB4202">
        <v>13</v>
      </c>
      <c r="AC4202">
        <v>0</v>
      </c>
      <c r="AD4202" s="1" t="s">
        <v>965</v>
      </c>
      <c r="AE4202" t="b">
        <v>0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s="1" t="s">
        <v>51</v>
      </c>
      <c r="AS4202" s="1" t="s">
        <v>51</v>
      </c>
      <c r="AT4202" s="1" t="s">
        <v>51</v>
      </c>
      <c r="AU4202" s="1" t="s">
        <v>51</v>
      </c>
    </row>
    <row r="4203" spans="1:47" x14ac:dyDescent="0.25">
      <c r="A4203" s="1" t="s">
        <v>2985</v>
      </c>
      <c r="B4203">
        <v>3</v>
      </c>
      <c r="C4203" s="2">
        <v>43608.649502314816</v>
      </c>
      <c r="D4203" s="2">
        <v>43608.668692129628</v>
      </c>
      <c r="E4203">
        <v>39.602213999999996</v>
      </c>
      <c r="F4203">
        <v>-104.888992</v>
      </c>
      <c r="G4203">
        <v>39.606279999999998</v>
      </c>
      <c r="H4203">
        <v>-104.89135</v>
      </c>
      <c r="I4203">
        <v>0.308</v>
      </c>
      <c r="J4203" s="1" t="s">
        <v>426</v>
      </c>
      <c r="L4203" s="1" t="s">
        <v>877</v>
      </c>
      <c r="M4203" s="1" t="s">
        <v>47</v>
      </c>
      <c r="N4203" s="1" t="s">
        <v>127</v>
      </c>
      <c r="O4203" s="1" t="s">
        <v>201</v>
      </c>
      <c r="P4203" s="1" t="s">
        <v>198</v>
      </c>
      <c r="Q4203" s="1" t="s">
        <v>427</v>
      </c>
      <c r="R4203" s="1" t="s">
        <v>48</v>
      </c>
      <c r="S4203" s="1" t="s">
        <v>79</v>
      </c>
      <c r="T4203" s="1" t="s">
        <v>200</v>
      </c>
      <c r="U4203" s="2">
        <v>43608.661805555559</v>
      </c>
      <c r="V4203">
        <v>45</v>
      </c>
      <c r="W4203">
        <v>42</v>
      </c>
      <c r="X4203">
        <v>68</v>
      </c>
      <c r="Y4203">
        <v>24.11</v>
      </c>
      <c r="Z4203">
        <v>10</v>
      </c>
      <c r="AA4203" s="1" t="s">
        <v>64</v>
      </c>
      <c r="AB4203">
        <v>6</v>
      </c>
      <c r="AC4203">
        <v>0</v>
      </c>
      <c r="AD4203" s="1" t="s">
        <v>965</v>
      </c>
      <c r="AE4203" t="b">
        <v>0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s="1" t="s">
        <v>51</v>
      </c>
      <c r="AS4203" s="1" t="s">
        <v>51</v>
      </c>
      <c r="AT4203" s="1" t="s">
        <v>51</v>
      </c>
      <c r="AU4203" s="1" t="s">
        <v>51</v>
      </c>
    </row>
    <row r="4204" spans="1:47" x14ac:dyDescent="0.25">
      <c r="A4204" s="1" t="s">
        <v>2986</v>
      </c>
      <c r="B4204">
        <v>3</v>
      </c>
      <c r="C4204" s="2">
        <v>43608.631249999999</v>
      </c>
      <c r="D4204" s="2">
        <v>43608.652048611111</v>
      </c>
      <c r="E4204">
        <v>39.616402999999998</v>
      </c>
      <c r="F4204">
        <v>-104.89720199999999</v>
      </c>
      <c r="G4204">
        <v>39.61985</v>
      </c>
      <c r="H4204">
        <v>-104.89914</v>
      </c>
      <c r="I4204">
        <v>0.26</v>
      </c>
      <c r="J4204" s="1" t="s">
        <v>564</v>
      </c>
      <c r="L4204" s="1" t="s">
        <v>877</v>
      </c>
      <c r="M4204" s="1" t="s">
        <v>47</v>
      </c>
      <c r="N4204" s="1" t="s">
        <v>127</v>
      </c>
      <c r="O4204" s="1" t="s">
        <v>201</v>
      </c>
      <c r="P4204" s="1" t="s">
        <v>198</v>
      </c>
      <c r="Q4204" s="1" t="s">
        <v>427</v>
      </c>
      <c r="R4204" s="1" t="s">
        <v>48</v>
      </c>
      <c r="S4204" s="1" t="s">
        <v>79</v>
      </c>
      <c r="T4204" s="1" t="s">
        <v>200</v>
      </c>
      <c r="U4204" s="2">
        <v>43608.620138888888</v>
      </c>
      <c r="V4204">
        <v>44</v>
      </c>
      <c r="W4204">
        <v>40</v>
      </c>
      <c r="X4204">
        <v>71</v>
      </c>
      <c r="Y4204">
        <v>24.13</v>
      </c>
      <c r="Z4204">
        <v>10</v>
      </c>
      <c r="AA4204" s="1" t="s">
        <v>68</v>
      </c>
      <c r="AB4204">
        <v>8</v>
      </c>
      <c r="AC4204">
        <v>0</v>
      </c>
      <c r="AD4204" s="1" t="s">
        <v>965</v>
      </c>
      <c r="AE4204" t="b">
        <v>0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s="1" t="s">
        <v>51</v>
      </c>
      <c r="AS4204" s="1" t="s">
        <v>51</v>
      </c>
      <c r="AT4204" s="1" t="s">
        <v>51</v>
      </c>
      <c r="AU4204" s="1" t="s">
        <v>51</v>
      </c>
    </row>
    <row r="4205" spans="1:47" x14ac:dyDescent="0.25">
      <c r="A4205" s="1" t="s">
        <v>1374</v>
      </c>
      <c r="B4205">
        <v>3</v>
      </c>
      <c r="C4205" s="2">
        <v>43608.693749999999</v>
      </c>
      <c r="D4205" s="2">
        <v>43608.714571759258</v>
      </c>
      <c r="E4205">
        <v>39.783931000000003</v>
      </c>
      <c r="F4205">
        <v>-104.98936999999999</v>
      </c>
      <c r="G4205">
        <v>39.787300000000002</v>
      </c>
      <c r="H4205">
        <v>-104.98934</v>
      </c>
      <c r="I4205">
        <v>0.23300000000000001</v>
      </c>
      <c r="J4205" s="1" t="s">
        <v>532</v>
      </c>
      <c r="L4205" s="1" t="s">
        <v>265</v>
      </c>
      <c r="M4205" s="1" t="s">
        <v>47</v>
      </c>
      <c r="N4205" s="1" t="s">
        <v>131</v>
      </c>
      <c r="O4205" s="1" t="s">
        <v>131</v>
      </c>
      <c r="P4205" s="1" t="s">
        <v>198</v>
      </c>
      <c r="Q4205" s="1" t="s">
        <v>246</v>
      </c>
      <c r="R4205" s="1" t="s">
        <v>48</v>
      </c>
      <c r="S4205" s="1" t="s">
        <v>79</v>
      </c>
      <c r="T4205" s="1" t="s">
        <v>205</v>
      </c>
      <c r="U4205" s="2">
        <v>43608.694444444445</v>
      </c>
      <c r="V4205">
        <v>43</v>
      </c>
      <c r="W4205">
        <v>43</v>
      </c>
      <c r="X4205">
        <v>81</v>
      </c>
      <c r="Y4205">
        <v>24.32</v>
      </c>
      <c r="Z4205">
        <v>10</v>
      </c>
      <c r="AA4205" s="1" t="s">
        <v>8942</v>
      </c>
      <c r="AB4205">
        <v>0</v>
      </c>
      <c r="AC4205">
        <v>0</v>
      </c>
      <c r="AD4205" s="1" t="s">
        <v>1245</v>
      </c>
      <c r="AE4205" t="b">
        <v>0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s="1" t="s">
        <v>51</v>
      </c>
      <c r="AS4205" s="1" t="s">
        <v>51</v>
      </c>
      <c r="AT4205" s="1" t="s">
        <v>51</v>
      </c>
      <c r="AU4205" s="1" t="s">
        <v>51</v>
      </c>
    </row>
    <row r="4206" spans="1:47" x14ac:dyDescent="0.25">
      <c r="A4206" s="1" t="s">
        <v>8533</v>
      </c>
      <c r="B4206">
        <v>3</v>
      </c>
      <c r="C4206" s="2">
        <v>43608.746828703705</v>
      </c>
      <c r="D4206" s="2">
        <v>43608.767314814817</v>
      </c>
      <c r="E4206">
        <v>38.338138000000001</v>
      </c>
      <c r="F4206">
        <v>-104.752752</v>
      </c>
      <c r="G4206">
        <v>38.341551000000003</v>
      </c>
      <c r="H4206">
        <v>-104.765213</v>
      </c>
      <c r="I4206">
        <v>0.71499999999999997</v>
      </c>
      <c r="J4206" s="1" t="s">
        <v>8168</v>
      </c>
      <c r="K4206">
        <v>6813</v>
      </c>
      <c r="L4206" s="1" t="s">
        <v>6595</v>
      </c>
      <c r="M4206" s="1" t="s">
        <v>47</v>
      </c>
      <c r="N4206" s="1" t="s">
        <v>411</v>
      </c>
      <c r="O4206" s="1" t="s">
        <v>411</v>
      </c>
      <c r="P4206" s="1" t="s">
        <v>198</v>
      </c>
      <c r="Q4206" s="1" t="s">
        <v>2844</v>
      </c>
      <c r="R4206" s="1" t="s">
        <v>48</v>
      </c>
      <c r="S4206" s="1" t="s">
        <v>79</v>
      </c>
      <c r="T4206" s="1" t="s">
        <v>413</v>
      </c>
      <c r="U4206" s="2">
        <v>43608.745138888888</v>
      </c>
      <c r="V4206">
        <v>48</v>
      </c>
      <c r="W4206">
        <v>48</v>
      </c>
      <c r="X4206">
        <v>77</v>
      </c>
      <c r="Y4206">
        <v>25.16</v>
      </c>
      <c r="Z4206">
        <v>7</v>
      </c>
      <c r="AA4206" s="1" t="s">
        <v>8942</v>
      </c>
      <c r="AB4206">
        <v>0</v>
      </c>
      <c r="AC4206">
        <v>0</v>
      </c>
      <c r="AD4206" s="1" t="s">
        <v>965</v>
      </c>
      <c r="AE4206" t="b">
        <v>0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s="1" t="s">
        <v>51</v>
      </c>
      <c r="AS4206" s="1" t="s">
        <v>51</v>
      </c>
      <c r="AT4206" s="1" t="s">
        <v>51</v>
      </c>
      <c r="AU4206" s="1" t="s">
        <v>51</v>
      </c>
    </row>
    <row r="4207" spans="1:47" x14ac:dyDescent="0.25">
      <c r="A4207" s="1" t="s">
        <v>8534</v>
      </c>
      <c r="B4207">
        <v>3</v>
      </c>
      <c r="C4207" s="2">
        <v>43608.746828703705</v>
      </c>
      <c r="D4207" s="2">
        <v>43608.767314814817</v>
      </c>
      <c r="E4207">
        <v>38.34122</v>
      </c>
      <c r="F4207">
        <v>-104.76471100000001</v>
      </c>
      <c r="G4207">
        <v>38.337187999999998</v>
      </c>
      <c r="H4207">
        <v>-104.749971</v>
      </c>
      <c r="I4207">
        <v>0.84599999999999997</v>
      </c>
      <c r="J4207" s="1" t="s">
        <v>6868</v>
      </c>
      <c r="K4207">
        <v>6874</v>
      </c>
      <c r="L4207" s="1" t="s">
        <v>6595</v>
      </c>
      <c r="M4207" s="1" t="s">
        <v>97</v>
      </c>
      <c r="N4207" s="1" t="s">
        <v>411</v>
      </c>
      <c r="O4207" s="1" t="s">
        <v>411</v>
      </c>
      <c r="P4207" s="1" t="s">
        <v>198</v>
      </c>
      <c r="Q4207" s="1" t="s">
        <v>2844</v>
      </c>
      <c r="R4207" s="1" t="s">
        <v>48</v>
      </c>
      <c r="S4207" s="1" t="s">
        <v>79</v>
      </c>
      <c r="T4207" s="1" t="s">
        <v>413</v>
      </c>
      <c r="U4207" s="2">
        <v>43608.745138888888</v>
      </c>
      <c r="V4207">
        <v>48</v>
      </c>
      <c r="W4207">
        <v>48</v>
      </c>
      <c r="X4207">
        <v>77</v>
      </c>
      <c r="Y4207">
        <v>25.16</v>
      </c>
      <c r="Z4207">
        <v>7</v>
      </c>
      <c r="AA4207" s="1" t="s">
        <v>8942</v>
      </c>
      <c r="AB4207">
        <v>0</v>
      </c>
      <c r="AC4207">
        <v>0</v>
      </c>
      <c r="AD4207" s="1" t="s">
        <v>965</v>
      </c>
      <c r="AE4207" t="b">
        <v>0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s="1" t="s">
        <v>51</v>
      </c>
      <c r="AS4207" s="1" t="s">
        <v>51</v>
      </c>
      <c r="AT4207" s="1" t="s">
        <v>51</v>
      </c>
      <c r="AU4207" s="1" t="s">
        <v>51</v>
      </c>
    </row>
    <row r="4208" spans="1:47" x14ac:dyDescent="0.25">
      <c r="A4208" s="1" t="s">
        <v>8535</v>
      </c>
      <c r="B4208">
        <v>4</v>
      </c>
      <c r="C4208" s="2">
        <v>43608.761412037034</v>
      </c>
      <c r="D4208" s="2">
        <v>43608.781354166669</v>
      </c>
      <c r="E4208">
        <v>38.324579</v>
      </c>
      <c r="F4208">
        <v>-104.70331400000001</v>
      </c>
      <c r="G4208">
        <v>38.334980000000002</v>
      </c>
      <c r="H4208">
        <v>-104.74122</v>
      </c>
      <c r="I4208">
        <v>2.177</v>
      </c>
      <c r="J4208" s="1" t="s">
        <v>2711</v>
      </c>
      <c r="K4208">
        <v>4705</v>
      </c>
      <c r="L4208" s="1" t="s">
        <v>6595</v>
      </c>
      <c r="M4208" s="1" t="s">
        <v>97</v>
      </c>
      <c r="N4208" s="1" t="s">
        <v>411</v>
      </c>
      <c r="O4208" s="1" t="s">
        <v>411</v>
      </c>
      <c r="P4208" s="1" t="s">
        <v>198</v>
      </c>
      <c r="Q4208" s="1" t="s">
        <v>2844</v>
      </c>
      <c r="R4208" s="1" t="s">
        <v>48</v>
      </c>
      <c r="S4208" s="1" t="s">
        <v>79</v>
      </c>
      <c r="T4208" s="1" t="s">
        <v>413</v>
      </c>
      <c r="U4208" s="2">
        <v>43608.745138888888</v>
      </c>
      <c r="V4208">
        <v>48</v>
      </c>
      <c r="W4208">
        <v>48</v>
      </c>
      <c r="X4208">
        <v>77</v>
      </c>
      <c r="Y4208">
        <v>25.16</v>
      </c>
      <c r="Z4208">
        <v>7</v>
      </c>
      <c r="AA4208" s="1" t="s">
        <v>8942</v>
      </c>
      <c r="AB4208">
        <v>0</v>
      </c>
      <c r="AC4208">
        <v>0</v>
      </c>
      <c r="AD4208" s="1" t="s">
        <v>965</v>
      </c>
      <c r="AE4208" t="b">
        <v>0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s="1" t="s">
        <v>51</v>
      </c>
      <c r="AS4208" s="1" t="s">
        <v>51</v>
      </c>
      <c r="AT4208" s="1" t="s">
        <v>51</v>
      </c>
      <c r="AU4208" s="1" t="s">
        <v>51</v>
      </c>
    </row>
    <row r="4209" spans="1:47" x14ac:dyDescent="0.25">
      <c r="A4209" s="1" t="s">
        <v>2509</v>
      </c>
      <c r="B4209">
        <v>3</v>
      </c>
      <c r="C4209" s="2">
        <v>43608.782777777778</v>
      </c>
      <c r="D4209" s="2">
        <v>43608.803414351853</v>
      </c>
      <c r="E4209">
        <v>39.773170999999998</v>
      </c>
      <c r="F4209">
        <v>-104.83734699999999</v>
      </c>
      <c r="G4209">
        <v>39.77317</v>
      </c>
      <c r="H4209">
        <v>-104.83733700000001</v>
      </c>
      <c r="I4209">
        <v>1E-3</v>
      </c>
      <c r="J4209" s="1" t="s">
        <v>220</v>
      </c>
      <c r="L4209" s="1" t="s">
        <v>133</v>
      </c>
      <c r="M4209" s="1" t="s">
        <v>47</v>
      </c>
      <c r="N4209" s="1" t="s">
        <v>131</v>
      </c>
      <c r="O4209" s="1" t="s">
        <v>131</v>
      </c>
      <c r="P4209" s="1" t="s">
        <v>198</v>
      </c>
      <c r="Q4209" s="1" t="s">
        <v>299</v>
      </c>
      <c r="R4209" s="1" t="s">
        <v>48</v>
      </c>
      <c r="S4209" s="1" t="s">
        <v>79</v>
      </c>
      <c r="T4209" s="1" t="s">
        <v>203</v>
      </c>
      <c r="U4209" s="2">
        <v>43608.790277777778</v>
      </c>
      <c r="V4209">
        <v>43</v>
      </c>
      <c r="W4209">
        <v>40</v>
      </c>
      <c r="X4209">
        <v>91</v>
      </c>
      <c r="Y4209">
        <v>24.28</v>
      </c>
      <c r="Z4209">
        <v>10</v>
      </c>
      <c r="AA4209" s="1" t="s">
        <v>64</v>
      </c>
      <c r="AB4209">
        <v>6</v>
      </c>
      <c r="AC4209">
        <v>0</v>
      </c>
      <c r="AD4209" s="1" t="s">
        <v>818</v>
      </c>
      <c r="AE4209" t="b">
        <v>0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s="1" t="s">
        <v>51</v>
      </c>
      <c r="AS4209" s="1" t="s">
        <v>51</v>
      </c>
      <c r="AT4209" s="1" t="s">
        <v>51</v>
      </c>
      <c r="AU4209" s="1" t="s">
        <v>51</v>
      </c>
    </row>
    <row r="4210" spans="1:47" x14ac:dyDescent="0.25">
      <c r="A4210" s="1" t="s">
        <v>5488</v>
      </c>
      <c r="B4210">
        <v>4</v>
      </c>
      <c r="C4210" s="2">
        <v>43608.809861111113</v>
      </c>
      <c r="D4210" s="2">
        <v>43608.830405092594</v>
      </c>
      <c r="E4210">
        <v>39.510460000000002</v>
      </c>
      <c r="F4210">
        <v>-106.14422</v>
      </c>
      <c r="G4210">
        <v>39.506411</v>
      </c>
      <c r="H4210">
        <v>-106.185624</v>
      </c>
      <c r="I4210">
        <v>2.2250000000000001</v>
      </c>
      <c r="J4210" s="1" t="s">
        <v>4908</v>
      </c>
      <c r="L4210" s="1" t="s">
        <v>137</v>
      </c>
      <c r="M4210" s="1" t="s">
        <v>47</v>
      </c>
      <c r="N4210" s="1" t="s">
        <v>174</v>
      </c>
      <c r="O4210" s="1" t="s">
        <v>126</v>
      </c>
      <c r="P4210" s="1" t="s">
        <v>198</v>
      </c>
      <c r="Q4210" s="1" t="s">
        <v>1663</v>
      </c>
      <c r="R4210" s="1" t="s">
        <v>48</v>
      </c>
      <c r="S4210" s="1" t="s">
        <v>79</v>
      </c>
      <c r="T4210" s="1" t="s">
        <v>503</v>
      </c>
      <c r="U4210" s="2">
        <v>43608.813888888886</v>
      </c>
      <c r="V4210">
        <v>31</v>
      </c>
      <c r="W4210">
        <v>18</v>
      </c>
      <c r="X4210">
        <v>72</v>
      </c>
      <c r="Y4210">
        <v>20.68</v>
      </c>
      <c r="Z4210">
        <v>1</v>
      </c>
      <c r="AA4210" s="1" t="s">
        <v>72</v>
      </c>
      <c r="AB4210">
        <v>22</v>
      </c>
      <c r="AC4210">
        <v>0</v>
      </c>
      <c r="AD4210" s="1" t="s">
        <v>1223</v>
      </c>
      <c r="AE4210" t="b">
        <v>0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s="1" t="s">
        <v>51</v>
      </c>
      <c r="AS4210" s="1" t="s">
        <v>51</v>
      </c>
      <c r="AT4210" s="1" t="s">
        <v>51</v>
      </c>
      <c r="AU4210" s="1" t="s">
        <v>51</v>
      </c>
    </row>
    <row r="4211" spans="1:47" x14ac:dyDescent="0.25">
      <c r="A4211" s="1" t="s">
        <v>4973</v>
      </c>
      <c r="B4211">
        <v>4</v>
      </c>
      <c r="C4211" s="2">
        <v>43608.842152777775</v>
      </c>
      <c r="D4211" s="2">
        <v>43608.86215277778</v>
      </c>
      <c r="E4211">
        <v>39.678258999999997</v>
      </c>
      <c r="F4211">
        <v>-105.93782299999999</v>
      </c>
      <c r="G4211">
        <v>39.629125000000002</v>
      </c>
      <c r="H4211">
        <v>-106.066382</v>
      </c>
      <c r="I4211">
        <v>7.6349999999999998</v>
      </c>
      <c r="J4211" s="1" t="s">
        <v>4921</v>
      </c>
      <c r="L4211" s="1" t="s">
        <v>137</v>
      </c>
      <c r="M4211" s="1" t="s">
        <v>47</v>
      </c>
      <c r="N4211" s="1" t="s">
        <v>1481</v>
      </c>
      <c r="O4211" s="1" t="s">
        <v>126</v>
      </c>
      <c r="P4211" s="1" t="s">
        <v>198</v>
      </c>
      <c r="Q4211" s="1" t="s">
        <v>1579</v>
      </c>
      <c r="R4211" s="1" t="s">
        <v>48</v>
      </c>
      <c r="S4211" s="1" t="s">
        <v>79</v>
      </c>
      <c r="T4211" s="1" t="s">
        <v>503</v>
      </c>
      <c r="U4211" s="2">
        <v>43608.84097222222</v>
      </c>
      <c r="V4211">
        <v>27</v>
      </c>
      <c r="W4211">
        <v>22</v>
      </c>
      <c r="X4211">
        <v>92</v>
      </c>
      <c r="Y4211">
        <v>20.71</v>
      </c>
      <c r="Z4211">
        <v>0.25</v>
      </c>
      <c r="AA4211" s="1" t="s">
        <v>56</v>
      </c>
      <c r="AB4211">
        <v>5</v>
      </c>
      <c r="AC4211">
        <v>0.01</v>
      </c>
      <c r="AD4211" s="1" t="s">
        <v>4892</v>
      </c>
      <c r="AE4211" t="b">
        <v>0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s="1" t="s">
        <v>51</v>
      </c>
      <c r="AS4211" s="1" t="s">
        <v>51</v>
      </c>
      <c r="AT4211" s="1" t="s">
        <v>51</v>
      </c>
      <c r="AU4211" s="1" t="s">
        <v>51</v>
      </c>
    </row>
    <row r="4212" spans="1:47" x14ac:dyDescent="0.25">
      <c r="A4212" s="1" t="s">
        <v>5489</v>
      </c>
      <c r="B4212">
        <v>3</v>
      </c>
      <c r="C4212" s="2">
        <v>43609.246840277781</v>
      </c>
      <c r="D4212" s="2">
        <v>43609.267187500001</v>
      </c>
      <c r="E4212">
        <v>40.199539999999999</v>
      </c>
      <c r="F4212">
        <v>-104.97993</v>
      </c>
      <c r="G4212">
        <v>40.205374999999997</v>
      </c>
      <c r="H4212">
        <v>-104.97989</v>
      </c>
      <c r="I4212">
        <v>0.40300000000000002</v>
      </c>
      <c r="J4212" s="1" t="s">
        <v>264</v>
      </c>
      <c r="L4212" s="1" t="s">
        <v>265</v>
      </c>
      <c r="M4212" s="1" t="s">
        <v>47</v>
      </c>
      <c r="N4212" s="1" t="s">
        <v>208</v>
      </c>
      <c r="O4212" s="1" t="s">
        <v>209</v>
      </c>
      <c r="P4212" s="1" t="s">
        <v>198</v>
      </c>
      <c r="Q4212" s="1" t="s">
        <v>210</v>
      </c>
      <c r="R4212" s="1" t="s">
        <v>48</v>
      </c>
      <c r="S4212" s="1" t="s">
        <v>79</v>
      </c>
      <c r="T4212" s="1" t="s">
        <v>211</v>
      </c>
      <c r="U4212" s="2">
        <v>43609.246527777781</v>
      </c>
      <c r="V4212">
        <v>43</v>
      </c>
      <c r="W4212">
        <v>38</v>
      </c>
      <c r="X4212">
        <v>65</v>
      </c>
      <c r="Y4212">
        <v>24.84</v>
      </c>
      <c r="Z4212">
        <v>7</v>
      </c>
      <c r="AA4212" s="1" t="s">
        <v>68</v>
      </c>
      <c r="AB4212">
        <v>8</v>
      </c>
      <c r="AC4212">
        <v>0</v>
      </c>
      <c r="AD4212" s="1" t="s">
        <v>50</v>
      </c>
      <c r="AE4212" t="b">
        <v>0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s="1" t="s">
        <v>51</v>
      </c>
      <c r="AS4212" s="1" t="s">
        <v>51</v>
      </c>
      <c r="AT4212" s="1" t="s">
        <v>51</v>
      </c>
      <c r="AU4212" s="1" t="s">
        <v>51</v>
      </c>
    </row>
    <row r="4213" spans="1:47" x14ac:dyDescent="0.25">
      <c r="A4213" s="1" t="s">
        <v>1591</v>
      </c>
      <c r="B4213">
        <v>4</v>
      </c>
      <c r="C4213" s="2">
        <v>43609.135370370372</v>
      </c>
      <c r="D4213" s="2">
        <v>43609.155462962961</v>
      </c>
      <c r="E4213">
        <v>39.70411</v>
      </c>
      <c r="F4213">
        <v>-105.34265000000001</v>
      </c>
      <c r="G4213">
        <v>39.705629999999999</v>
      </c>
      <c r="H4213">
        <v>-105.3244</v>
      </c>
      <c r="I4213">
        <v>0.97599999999999998</v>
      </c>
      <c r="J4213" s="1" t="s">
        <v>1592</v>
      </c>
      <c r="L4213" s="1" t="s">
        <v>133</v>
      </c>
      <c r="M4213" s="1" t="s">
        <v>47</v>
      </c>
      <c r="N4213" s="1" t="s">
        <v>506</v>
      </c>
      <c r="O4213" s="1" t="s">
        <v>115</v>
      </c>
      <c r="P4213" s="1" t="s">
        <v>198</v>
      </c>
      <c r="Q4213" s="1" t="s">
        <v>507</v>
      </c>
      <c r="R4213" s="1" t="s">
        <v>48</v>
      </c>
      <c r="S4213" s="1" t="s">
        <v>79</v>
      </c>
      <c r="T4213" s="1" t="s">
        <v>339</v>
      </c>
      <c r="U4213" s="2">
        <v>43609.120138888888</v>
      </c>
      <c r="V4213">
        <v>18</v>
      </c>
      <c r="W4213">
        <v>9</v>
      </c>
      <c r="X4213">
        <v>88</v>
      </c>
      <c r="Y4213">
        <v>20.73</v>
      </c>
      <c r="Z4213">
        <v>10</v>
      </c>
      <c r="AA4213" s="1" t="s">
        <v>62</v>
      </c>
      <c r="AB4213">
        <v>7</v>
      </c>
      <c r="AC4213">
        <v>0</v>
      </c>
      <c r="AD4213" s="1" t="s">
        <v>1067</v>
      </c>
      <c r="AE4213" t="b">
        <v>0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s="1" t="s">
        <v>53</v>
      </c>
      <c r="AS4213" s="1" t="s">
        <v>53</v>
      </c>
      <c r="AT4213" s="1" t="s">
        <v>53</v>
      </c>
      <c r="AU4213" s="1" t="s">
        <v>53</v>
      </c>
    </row>
    <row r="4214" spans="1:47" x14ac:dyDescent="0.25">
      <c r="A4214" s="1" t="s">
        <v>1963</v>
      </c>
      <c r="B4214">
        <v>3</v>
      </c>
      <c r="C4214" s="2">
        <v>43609.360902777778</v>
      </c>
      <c r="D4214" s="2">
        <v>43609.381192129629</v>
      </c>
      <c r="E4214">
        <v>38.379240000000003</v>
      </c>
      <c r="F4214">
        <v>-104.61933000000001</v>
      </c>
      <c r="G4214">
        <v>38.346870000000003</v>
      </c>
      <c r="H4214">
        <v>-104.62008</v>
      </c>
      <c r="I4214">
        <v>2.2370000000000001</v>
      </c>
      <c r="J4214" s="1" t="s">
        <v>454</v>
      </c>
      <c r="L4214" s="1" t="s">
        <v>326</v>
      </c>
      <c r="M4214" s="1" t="s">
        <v>47</v>
      </c>
      <c r="N4214" s="1" t="s">
        <v>411</v>
      </c>
      <c r="O4214" s="1" t="s">
        <v>411</v>
      </c>
      <c r="P4214" s="1" t="s">
        <v>198</v>
      </c>
      <c r="Q4214" s="1" t="s">
        <v>412</v>
      </c>
      <c r="R4214" s="1" t="s">
        <v>48</v>
      </c>
      <c r="S4214" s="1" t="s">
        <v>79</v>
      </c>
      <c r="T4214" s="1" t="s">
        <v>413</v>
      </c>
      <c r="U4214" s="2">
        <v>43609.370138888888</v>
      </c>
      <c r="V4214">
        <v>55</v>
      </c>
      <c r="W4214">
        <v>55</v>
      </c>
      <c r="X4214">
        <v>43</v>
      </c>
      <c r="Y4214">
        <v>25.22</v>
      </c>
      <c r="Z4214">
        <v>10</v>
      </c>
      <c r="AA4214" s="1" t="s">
        <v>56</v>
      </c>
      <c r="AB4214">
        <v>6</v>
      </c>
      <c r="AC4214">
        <v>0</v>
      </c>
      <c r="AD4214" s="1" t="s">
        <v>1067</v>
      </c>
      <c r="AE4214" t="b">
        <v>0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s="1" t="s">
        <v>51</v>
      </c>
      <c r="AS4214" s="1" t="s">
        <v>51</v>
      </c>
      <c r="AT4214" s="1" t="s">
        <v>51</v>
      </c>
      <c r="AU4214" s="1" t="s">
        <v>51</v>
      </c>
    </row>
    <row r="4215" spans="1:47" x14ac:dyDescent="0.25">
      <c r="A4215" s="1" t="s">
        <v>3832</v>
      </c>
      <c r="B4215">
        <v>3</v>
      </c>
      <c r="C4215" s="2">
        <v>43609.395277777781</v>
      </c>
      <c r="D4215" s="2">
        <v>43609.415891203702</v>
      </c>
      <c r="E4215">
        <v>39.671491000000003</v>
      </c>
      <c r="F4215">
        <v>-104.9282</v>
      </c>
      <c r="G4215">
        <v>39.673389</v>
      </c>
      <c r="H4215">
        <v>-104.929529</v>
      </c>
      <c r="I4215">
        <v>0.14899999999999999</v>
      </c>
      <c r="J4215" s="1" t="s">
        <v>1108</v>
      </c>
      <c r="L4215" s="1" t="s">
        <v>194</v>
      </c>
      <c r="M4215" s="1" t="s">
        <v>47</v>
      </c>
      <c r="N4215" s="1" t="s">
        <v>131</v>
      </c>
      <c r="O4215" s="1" t="s">
        <v>131</v>
      </c>
      <c r="P4215" s="1" t="s">
        <v>198</v>
      </c>
      <c r="Q4215" s="1" t="s">
        <v>387</v>
      </c>
      <c r="R4215" s="1" t="s">
        <v>48</v>
      </c>
      <c r="S4215" s="1" t="s">
        <v>79</v>
      </c>
      <c r="T4215" s="1" t="s">
        <v>200</v>
      </c>
      <c r="U4215" s="2">
        <v>43609.411805555559</v>
      </c>
      <c r="V4215">
        <v>58</v>
      </c>
      <c r="W4215">
        <v>58</v>
      </c>
      <c r="X4215">
        <v>27</v>
      </c>
      <c r="Y4215">
        <v>24.11</v>
      </c>
      <c r="Z4215">
        <v>10</v>
      </c>
      <c r="AA4215" s="1" t="s">
        <v>67</v>
      </c>
      <c r="AB4215">
        <v>13</v>
      </c>
      <c r="AC4215">
        <v>0</v>
      </c>
      <c r="AD4215" s="1" t="s">
        <v>50</v>
      </c>
      <c r="AE4215" t="b">
        <v>0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s="1" t="s">
        <v>51</v>
      </c>
      <c r="AS4215" s="1" t="s">
        <v>51</v>
      </c>
      <c r="AT4215" s="1" t="s">
        <v>51</v>
      </c>
      <c r="AU4215" s="1" t="s">
        <v>51</v>
      </c>
    </row>
    <row r="4216" spans="1:47" x14ac:dyDescent="0.25">
      <c r="A4216" s="1" t="s">
        <v>5746</v>
      </c>
      <c r="B4216">
        <v>3</v>
      </c>
      <c r="C4216" s="2">
        <v>43609.417685185188</v>
      </c>
      <c r="D4216" s="2">
        <v>43609.438159722224</v>
      </c>
      <c r="E4216">
        <v>39.885438999999998</v>
      </c>
      <c r="F4216">
        <v>-104.98766999999999</v>
      </c>
      <c r="G4216">
        <v>39.882770000000001</v>
      </c>
      <c r="H4216">
        <v>-104.98768</v>
      </c>
      <c r="I4216">
        <v>0.184</v>
      </c>
      <c r="J4216" s="1" t="s">
        <v>441</v>
      </c>
      <c r="L4216" s="1" t="s">
        <v>312</v>
      </c>
      <c r="M4216" s="1" t="s">
        <v>47</v>
      </c>
      <c r="N4216" s="1" t="s">
        <v>131</v>
      </c>
      <c r="O4216" s="1" t="s">
        <v>147</v>
      </c>
      <c r="P4216" s="1" t="s">
        <v>198</v>
      </c>
      <c r="Q4216" s="1" t="s">
        <v>439</v>
      </c>
      <c r="R4216" s="1" t="s">
        <v>48</v>
      </c>
      <c r="S4216" s="1" t="s">
        <v>79</v>
      </c>
      <c r="T4216" s="1" t="s">
        <v>205</v>
      </c>
      <c r="U4216" s="2">
        <v>43609.451388888891</v>
      </c>
      <c r="V4216">
        <v>61</v>
      </c>
      <c r="W4216">
        <v>61</v>
      </c>
      <c r="X4216">
        <v>27</v>
      </c>
      <c r="Y4216">
        <v>24.32</v>
      </c>
      <c r="Z4216">
        <v>50</v>
      </c>
      <c r="AA4216" s="1" t="s">
        <v>72</v>
      </c>
      <c r="AB4216">
        <v>16</v>
      </c>
      <c r="AC4216">
        <v>0</v>
      </c>
      <c r="AD4216" s="1" t="s">
        <v>50</v>
      </c>
      <c r="AE4216" t="b">
        <v>0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s="1" t="s">
        <v>51</v>
      </c>
      <c r="AS4216" s="1" t="s">
        <v>51</v>
      </c>
      <c r="AT4216" s="1" t="s">
        <v>51</v>
      </c>
      <c r="AU4216" s="1" t="s">
        <v>51</v>
      </c>
    </row>
    <row r="4217" spans="1:47" x14ac:dyDescent="0.25">
      <c r="A4217" s="1" t="s">
        <v>5747</v>
      </c>
      <c r="B4217">
        <v>3</v>
      </c>
      <c r="C4217" s="2">
        <v>43609.51090277778</v>
      </c>
      <c r="D4217" s="2">
        <v>43609.531342592592</v>
      </c>
      <c r="E4217">
        <v>39.787300000000002</v>
      </c>
      <c r="F4217">
        <v>-104.98934</v>
      </c>
      <c r="G4217">
        <v>39.783931000000003</v>
      </c>
      <c r="H4217">
        <v>-104.98936999999999</v>
      </c>
      <c r="I4217">
        <v>0.23300000000000001</v>
      </c>
      <c r="J4217" s="1" t="s">
        <v>532</v>
      </c>
      <c r="L4217" s="1" t="s">
        <v>172</v>
      </c>
      <c r="M4217" s="1" t="s">
        <v>47</v>
      </c>
      <c r="N4217" s="1" t="s">
        <v>131</v>
      </c>
      <c r="O4217" s="1" t="s">
        <v>131</v>
      </c>
      <c r="P4217" s="1" t="s">
        <v>198</v>
      </c>
      <c r="Q4217" s="1" t="s">
        <v>246</v>
      </c>
      <c r="R4217" s="1" t="s">
        <v>48</v>
      </c>
      <c r="S4217" s="1" t="s">
        <v>79</v>
      </c>
      <c r="T4217" s="1" t="s">
        <v>205</v>
      </c>
      <c r="U4217" s="2">
        <v>43609.489583333336</v>
      </c>
      <c r="V4217">
        <v>63</v>
      </c>
      <c r="W4217">
        <v>63</v>
      </c>
      <c r="X4217">
        <v>26</v>
      </c>
      <c r="Y4217">
        <v>24.31</v>
      </c>
      <c r="Z4217">
        <v>50</v>
      </c>
      <c r="AA4217" s="1" t="s">
        <v>55</v>
      </c>
      <c r="AB4217">
        <v>12</v>
      </c>
      <c r="AC4217">
        <v>0</v>
      </c>
      <c r="AD4217" s="1" t="s">
        <v>50</v>
      </c>
      <c r="AE4217" t="b">
        <v>0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s="1" t="s">
        <v>51</v>
      </c>
      <c r="AS4217" s="1" t="s">
        <v>51</v>
      </c>
      <c r="AT4217" s="1" t="s">
        <v>51</v>
      </c>
      <c r="AU4217" s="1" t="s">
        <v>51</v>
      </c>
    </row>
    <row r="4218" spans="1:47" x14ac:dyDescent="0.25">
      <c r="A4218" s="1" t="s">
        <v>3431</v>
      </c>
      <c r="B4218">
        <v>3</v>
      </c>
      <c r="C4218" s="2">
        <v>43609.526006944441</v>
      </c>
      <c r="D4218" s="2">
        <v>43609.546620370369</v>
      </c>
      <c r="E4218">
        <v>39.397260000000003</v>
      </c>
      <c r="F4218">
        <v>-104.86060999999999</v>
      </c>
      <c r="G4218">
        <v>39.384290999999997</v>
      </c>
      <c r="H4218">
        <v>-104.86062</v>
      </c>
      <c r="I4218">
        <v>0.89600000000000002</v>
      </c>
      <c r="J4218" s="1" t="s">
        <v>518</v>
      </c>
      <c r="L4218" s="1" t="s">
        <v>265</v>
      </c>
      <c r="M4218" s="1" t="s">
        <v>47</v>
      </c>
      <c r="N4218" s="1" t="s">
        <v>191</v>
      </c>
      <c r="O4218" s="1" t="s">
        <v>121</v>
      </c>
      <c r="P4218" s="1" t="s">
        <v>198</v>
      </c>
      <c r="Q4218" s="1" t="s">
        <v>333</v>
      </c>
      <c r="R4218" s="1" t="s">
        <v>48</v>
      </c>
      <c r="S4218" s="1" t="s">
        <v>79</v>
      </c>
      <c r="T4218" s="1" t="s">
        <v>223</v>
      </c>
      <c r="U4218" s="2">
        <v>43609.521527777775</v>
      </c>
      <c r="V4218">
        <v>55</v>
      </c>
      <c r="W4218">
        <v>55</v>
      </c>
      <c r="X4218">
        <v>33</v>
      </c>
      <c r="Y4218">
        <v>23.1</v>
      </c>
      <c r="Z4218">
        <v>10</v>
      </c>
      <c r="AA4218" s="1" t="s">
        <v>68</v>
      </c>
      <c r="AB4218">
        <v>15</v>
      </c>
      <c r="AC4218">
        <v>0</v>
      </c>
      <c r="AD4218" s="1" t="s">
        <v>50</v>
      </c>
      <c r="AE4218" t="b">
        <v>0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s="1" t="s">
        <v>51</v>
      </c>
      <c r="AS4218" s="1" t="s">
        <v>51</v>
      </c>
      <c r="AT4218" s="1" t="s">
        <v>51</v>
      </c>
      <c r="AU4218" s="1" t="s">
        <v>51</v>
      </c>
    </row>
    <row r="4219" spans="1:47" x14ac:dyDescent="0.25">
      <c r="A4219" s="1" t="s">
        <v>9460</v>
      </c>
      <c r="B4219">
        <v>2</v>
      </c>
      <c r="C4219" s="2">
        <v>43609.667187500003</v>
      </c>
      <c r="D4219" s="2">
        <v>43609.687361111108</v>
      </c>
      <c r="E4219">
        <v>39.787370000000003</v>
      </c>
      <c r="F4219">
        <v>-104.98952</v>
      </c>
      <c r="G4219">
        <v>39.771419999999999</v>
      </c>
      <c r="H4219">
        <v>-104.99088</v>
      </c>
      <c r="I4219">
        <v>1.1040000000000001</v>
      </c>
      <c r="J4219" s="1" t="s">
        <v>3967</v>
      </c>
      <c r="L4219" s="1" t="s">
        <v>172</v>
      </c>
      <c r="M4219" s="1" t="s">
        <v>47</v>
      </c>
      <c r="N4219" s="1" t="s">
        <v>131</v>
      </c>
      <c r="O4219" s="1" t="s">
        <v>131</v>
      </c>
      <c r="P4219" s="1" t="s">
        <v>198</v>
      </c>
      <c r="Q4219" s="1" t="s">
        <v>246</v>
      </c>
      <c r="R4219" s="1" t="s">
        <v>48</v>
      </c>
      <c r="S4219" s="1" t="s">
        <v>79</v>
      </c>
      <c r="T4219" s="1" t="s">
        <v>205</v>
      </c>
      <c r="U4219" s="2">
        <v>43609.658333333333</v>
      </c>
      <c r="V4219">
        <v>70</v>
      </c>
      <c r="W4219">
        <v>70</v>
      </c>
      <c r="X4219">
        <v>17</v>
      </c>
      <c r="Y4219">
        <v>24.28</v>
      </c>
      <c r="Z4219">
        <v>60</v>
      </c>
      <c r="AA4219" s="1" t="s">
        <v>57</v>
      </c>
      <c r="AB4219">
        <v>13</v>
      </c>
      <c r="AC4219">
        <v>0</v>
      </c>
      <c r="AD4219" s="1" t="s">
        <v>818</v>
      </c>
      <c r="AE4219" t="b">
        <v>0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s="1" t="s">
        <v>51</v>
      </c>
      <c r="AS4219" s="1" t="s">
        <v>51</v>
      </c>
      <c r="AT4219" s="1" t="s">
        <v>51</v>
      </c>
      <c r="AU4219" s="1" t="s">
        <v>51</v>
      </c>
    </row>
    <row r="4220" spans="1:47" x14ac:dyDescent="0.25">
      <c r="A4220" s="1" t="s">
        <v>9461</v>
      </c>
      <c r="B4220">
        <v>2</v>
      </c>
      <c r="C4220" s="2">
        <v>43609.613506944443</v>
      </c>
      <c r="D4220" s="2">
        <v>43609.633310185185</v>
      </c>
      <c r="E4220">
        <v>39.383450000000003</v>
      </c>
      <c r="F4220">
        <v>-104.86060000000001</v>
      </c>
      <c r="G4220">
        <v>39.377380000000002</v>
      </c>
      <c r="H4220">
        <v>-104.86181999999999</v>
      </c>
      <c r="I4220">
        <v>0.42399999999999999</v>
      </c>
      <c r="J4220" s="1" t="s">
        <v>9270</v>
      </c>
      <c r="L4220" s="1" t="s">
        <v>326</v>
      </c>
      <c r="M4220" s="1" t="s">
        <v>47</v>
      </c>
      <c r="N4220" s="1" t="s">
        <v>191</v>
      </c>
      <c r="O4220" s="1" t="s">
        <v>121</v>
      </c>
      <c r="P4220" s="1" t="s">
        <v>198</v>
      </c>
      <c r="Q4220" s="1" t="s">
        <v>519</v>
      </c>
      <c r="R4220" s="1" t="s">
        <v>48</v>
      </c>
      <c r="S4220" s="1" t="s">
        <v>79</v>
      </c>
      <c r="T4220" s="1" t="s">
        <v>200</v>
      </c>
      <c r="U4220" s="2">
        <v>43609.620138888888</v>
      </c>
      <c r="V4220">
        <v>69</v>
      </c>
      <c r="W4220">
        <v>69</v>
      </c>
      <c r="X4220">
        <v>20</v>
      </c>
      <c r="Y4220">
        <v>24.07</v>
      </c>
      <c r="Z4220">
        <v>10</v>
      </c>
      <c r="AA4220" s="1" t="s">
        <v>57</v>
      </c>
      <c r="AB4220">
        <v>15</v>
      </c>
      <c r="AC4220">
        <v>0</v>
      </c>
      <c r="AD4220" s="1" t="s">
        <v>50</v>
      </c>
      <c r="AE4220" t="b">
        <v>0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s="1" t="s">
        <v>51</v>
      </c>
      <c r="AS4220" s="1" t="s">
        <v>51</v>
      </c>
      <c r="AT4220" s="1" t="s">
        <v>51</v>
      </c>
      <c r="AU4220" s="1" t="s">
        <v>51</v>
      </c>
    </row>
    <row r="4221" spans="1:47" x14ac:dyDescent="0.25">
      <c r="A4221" s="1" t="s">
        <v>1964</v>
      </c>
      <c r="B4221">
        <v>3</v>
      </c>
      <c r="C4221" s="2">
        <v>43609.606793981482</v>
      </c>
      <c r="D4221" s="2">
        <v>43609.627175925925</v>
      </c>
      <c r="E4221">
        <v>39.739251000000003</v>
      </c>
      <c r="F4221">
        <v>-104.554604</v>
      </c>
      <c r="G4221">
        <v>39.738900000000001</v>
      </c>
      <c r="H4221">
        <v>-104.537508</v>
      </c>
      <c r="I4221">
        <v>0.90900000000000003</v>
      </c>
      <c r="J4221" s="1" t="s">
        <v>786</v>
      </c>
      <c r="L4221" s="1" t="s">
        <v>133</v>
      </c>
      <c r="M4221" s="1" t="s">
        <v>47</v>
      </c>
      <c r="N4221" s="1" t="s">
        <v>1045</v>
      </c>
      <c r="O4221" s="1" t="s">
        <v>147</v>
      </c>
      <c r="P4221" s="1" t="s">
        <v>198</v>
      </c>
      <c r="Q4221" s="1" t="s">
        <v>1046</v>
      </c>
      <c r="R4221" s="1" t="s">
        <v>48</v>
      </c>
      <c r="S4221" s="1" t="s">
        <v>79</v>
      </c>
      <c r="T4221" s="1" t="s">
        <v>789</v>
      </c>
      <c r="U4221" s="2">
        <v>43609.619444444441</v>
      </c>
      <c r="V4221">
        <v>72</v>
      </c>
      <c r="W4221">
        <v>72</v>
      </c>
      <c r="X4221">
        <v>19</v>
      </c>
      <c r="Y4221">
        <v>24.41</v>
      </c>
      <c r="Z4221">
        <v>10</v>
      </c>
      <c r="AA4221" s="1" t="s">
        <v>57</v>
      </c>
      <c r="AB4221">
        <v>6</v>
      </c>
      <c r="AC4221">
        <v>0</v>
      </c>
      <c r="AD4221" s="1" t="s">
        <v>1067</v>
      </c>
      <c r="AE4221" t="b">
        <v>0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s="1" t="s">
        <v>51</v>
      </c>
      <c r="AS4221" s="1" t="s">
        <v>51</v>
      </c>
      <c r="AT4221" s="1" t="s">
        <v>51</v>
      </c>
      <c r="AU4221" s="1" t="s">
        <v>51</v>
      </c>
    </row>
    <row r="4222" spans="1:47" x14ac:dyDescent="0.25">
      <c r="A4222" s="1" t="s">
        <v>5490</v>
      </c>
      <c r="B4222">
        <v>3</v>
      </c>
      <c r="C4222" s="2">
        <v>43609.648449074077</v>
      </c>
      <c r="D4222" s="2">
        <v>43609.66747685185</v>
      </c>
      <c r="E4222">
        <v>39.780670000000001</v>
      </c>
      <c r="F4222">
        <v>-105.13507</v>
      </c>
      <c r="G4222">
        <v>39.780965000000002</v>
      </c>
      <c r="H4222">
        <v>-105.134261</v>
      </c>
      <c r="I4222">
        <v>4.8000000000000001E-2</v>
      </c>
      <c r="J4222" s="1" t="s">
        <v>847</v>
      </c>
      <c r="L4222" s="1" t="s">
        <v>133</v>
      </c>
      <c r="M4222" s="1" t="s">
        <v>47</v>
      </c>
      <c r="N4222" s="1" t="s">
        <v>213</v>
      </c>
      <c r="O4222" s="1" t="s">
        <v>115</v>
      </c>
      <c r="P4222" s="1" t="s">
        <v>198</v>
      </c>
      <c r="Q4222" s="1" t="s">
        <v>214</v>
      </c>
      <c r="R4222" s="1" t="s">
        <v>48</v>
      </c>
      <c r="S4222" s="1" t="s">
        <v>79</v>
      </c>
      <c r="T4222" s="1" t="s">
        <v>205</v>
      </c>
      <c r="U4222" s="2">
        <v>43609.658333333333</v>
      </c>
      <c r="V4222">
        <v>70</v>
      </c>
      <c r="W4222">
        <v>70</v>
      </c>
      <c r="X4222">
        <v>17</v>
      </c>
      <c r="Y4222">
        <v>24.28</v>
      </c>
      <c r="Z4222">
        <v>60</v>
      </c>
      <c r="AA4222" s="1" t="s">
        <v>57</v>
      </c>
      <c r="AB4222">
        <v>13</v>
      </c>
      <c r="AC4222">
        <v>0</v>
      </c>
      <c r="AD4222" s="1" t="s">
        <v>818</v>
      </c>
      <c r="AE4222" t="b">
        <v>0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s="1" t="s">
        <v>51</v>
      </c>
      <c r="AS4222" s="1" t="s">
        <v>51</v>
      </c>
      <c r="AT4222" s="1" t="s">
        <v>51</v>
      </c>
      <c r="AU4222" s="1" t="s">
        <v>51</v>
      </c>
    </row>
    <row r="4223" spans="1:47" x14ac:dyDescent="0.25">
      <c r="A4223" s="1" t="s">
        <v>9462</v>
      </c>
      <c r="B4223">
        <v>2</v>
      </c>
      <c r="C4223" s="2">
        <v>43609.66302083333</v>
      </c>
      <c r="D4223" s="2">
        <v>43609.683576388888</v>
      </c>
      <c r="E4223">
        <v>39.779679999999999</v>
      </c>
      <c r="F4223">
        <v>-105.13769000000001</v>
      </c>
      <c r="G4223">
        <v>39.780540000000002</v>
      </c>
      <c r="H4223">
        <v>-105.13542</v>
      </c>
      <c r="I4223">
        <v>0.13400000000000001</v>
      </c>
      <c r="J4223" s="1" t="s">
        <v>9463</v>
      </c>
      <c r="L4223" s="1" t="s">
        <v>133</v>
      </c>
      <c r="M4223" s="1" t="s">
        <v>47</v>
      </c>
      <c r="N4223" s="1" t="s">
        <v>213</v>
      </c>
      <c r="O4223" s="1" t="s">
        <v>115</v>
      </c>
      <c r="P4223" s="1" t="s">
        <v>198</v>
      </c>
      <c r="Q4223" s="1" t="s">
        <v>214</v>
      </c>
      <c r="R4223" s="1" t="s">
        <v>48</v>
      </c>
      <c r="S4223" s="1" t="s">
        <v>79</v>
      </c>
      <c r="T4223" s="1" t="s">
        <v>205</v>
      </c>
      <c r="U4223" s="2">
        <v>43609.658333333333</v>
      </c>
      <c r="V4223">
        <v>70</v>
      </c>
      <c r="W4223">
        <v>70</v>
      </c>
      <c r="X4223">
        <v>17</v>
      </c>
      <c r="Y4223">
        <v>24.28</v>
      </c>
      <c r="Z4223">
        <v>60</v>
      </c>
      <c r="AA4223" s="1" t="s">
        <v>57</v>
      </c>
      <c r="AB4223">
        <v>13</v>
      </c>
      <c r="AC4223">
        <v>0</v>
      </c>
      <c r="AD4223" s="1" t="s">
        <v>818</v>
      </c>
      <c r="AE4223" t="b">
        <v>0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s="1" t="s">
        <v>51</v>
      </c>
      <c r="AS4223" s="1" t="s">
        <v>51</v>
      </c>
      <c r="AT4223" s="1" t="s">
        <v>51</v>
      </c>
      <c r="AU4223" s="1" t="s">
        <v>51</v>
      </c>
    </row>
    <row r="4224" spans="1:47" x14ac:dyDescent="0.25">
      <c r="A4224" s="1" t="s">
        <v>8536</v>
      </c>
      <c r="B4224">
        <v>3</v>
      </c>
      <c r="C4224" s="2">
        <v>43609.652615740742</v>
      </c>
      <c r="D4224" s="2">
        <v>43609.673020833332</v>
      </c>
      <c r="E4224">
        <v>39.827449999999999</v>
      </c>
      <c r="F4224">
        <v>-104.98729</v>
      </c>
      <c r="G4224">
        <v>39.827449999999999</v>
      </c>
      <c r="H4224">
        <v>-104.98693</v>
      </c>
      <c r="I4224">
        <v>1.9E-2</v>
      </c>
      <c r="J4224" s="1" t="s">
        <v>301</v>
      </c>
      <c r="K4224">
        <v>7190</v>
      </c>
      <c r="L4224" s="1" t="s">
        <v>6575</v>
      </c>
      <c r="M4224" s="1" t="s">
        <v>97</v>
      </c>
      <c r="N4224" s="1" t="s">
        <v>131</v>
      </c>
      <c r="O4224" s="1" t="s">
        <v>147</v>
      </c>
      <c r="P4224" s="1" t="s">
        <v>198</v>
      </c>
      <c r="Q4224" s="1" t="s">
        <v>8410</v>
      </c>
      <c r="R4224" s="1" t="s">
        <v>48</v>
      </c>
      <c r="S4224" s="1" t="s">
        <v>79</v>
      </c>
      <c r="T4224" s="1" t="s">
        <v>205</v>
      </c>
      <c r="U4224" s="2">
        <v>43609.658333333333</v>
      </c>
      <c r="V4224">
        <v>70</v>
      </c>
      <c r="W4224">
        <v>70</v>
      </c>
      <c r="X4224">
        <v>17</v>
      </c>
      <c r="Y4224">
        <v>24.28</v>
      </c>
      <c r="Z4224">
        <v>60</v>
      </c>
      <c r="AA4224" s="1" t="s">
        <v>57</v>
      </c>
      <c r="AB4224">
        <v>13</v>
      </c>
      <c r="AC4224">
        <v>0</v>
      </c>
      <c r="AD4224" s="1" t="s">
        <v>818</v>
      </c>
      <c r="AE4224" t="b">
        <v>0</v>
      </c>
      <c r="AF4224" t="b">
        <v>0</v>
      </c>
      <c r="AG4224" t="b">
        <v>0</v>
      </c>
      <c r="AH4224" t="b">
        <v>0</v>
      </c>
      <c r="AI4224" t="b">
        <v>1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1</v>
      </c>
      <c r="AQ4224" t="b">
        <v>0</v>
      </c>
      <c r="AR4224" s="1" t="s">
        <v>51</v>
      </c>
      <c r="AS4224" s="1" t="s">
        <v>51</v>
      </c>
      <c r="AT4224" s="1" t="s">
        <v>51</v>
      </c>
      <c r="AU4224" s="1" t="s">
        <v>51</v>
      </c>
    </row>
    <row r="4225" spans="1:47" x14ac:dyDescent="0.25">
      <c r="A4225" s="1" t="s">
        <v>2510</v>
      </c>
      <c r="B4225">
        <v>3</v>
      </c>
      <c r="C4225" s="2">
        <v>43609.703645833331</v>
      </c>
      <c r="D4225" s="2">
        <v>43609.78601851852</v>
      </c>
      <c r="E4225">
        <v>39.817467999999998</v>
      </c>
      <c r="F4225">
        <v>-104.983023</v>
      </c>
      <c r="G4225">
        <v>39.820239999999998</v>
      </c>
      <c r="H4225">
        <v>-104.97828</v>
      </c>
      <c r="I4225">
        <v>0.316</v>
      </c>
      <c r="J4225" s="1" t="s">
        <v>2511</v>
      </c>
      <c r="L4225" s="1" t="s">
        <v>122</v>
      </c>
      <c r="M4225" s="1" t="s">
        <v>47</v>
      </c>
      <c r="N4225" s="1" t="s">
        <v>131</v>
      </c>
      <c r="O4225" s="1" t="s">
        <v>147</v>
      </c>
      <c r="P4225" s="1" t="s">
        <v>198</v>
      </c>
      <c r="Q4225" s="1" t="s">
        <v>331</v>
      </c>
      <c r="R4225" s="1" t="s">
        <v>48</v>
      </c>
      <c r="S4225" s="1" t="s">
        <v>79</v>
      </c>
      <c r="T4225" s="1" t="s">
        <v>205</v>
      </c>
      <c r="U4225" s="2">
        <v>43609.7</v>
      </c>
      <c r="V4225">
        <v>66</v>
      </c>
      <c r="W4225">
        <v>66</v>
      </c>
      <c r="X4225">
        <v>23</v>
      </c>
      <c r="Y4225">
        <v>24.27</v>
      </c>
      <c r="Z4225">
        <v>10</v>
      </c>
      <c r="AA4225" s="1" t="s">
        <v>57</v>
      </c>
      <c r="AB4225">
        <v>3</v>
      </c>
      <c r="AC4225">
        <v>0</v>
      </c>
      <c r="AD4225" s="1" t="s">
        <v>818</v>
      </c>
      <c r="AE4225" t="b">
        <v>0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s="1" t="s">
        <v>51</v>
      </c>
      <c r="AS4225" s="1" t="s">
        <v>51</v>
      </c>
      <c r="AT4225" s="1" t="s">
        <v>51</v>
      </c>
      <c r="AU4225" s="1" t="s">
        <v>51</v>
      </c>
    </row>
    <row r="4226" spans="1:47" x14ac:dyDescent="0.25">
      <c r="A4226" s="1" t="s">
        <v>2317</v>
      </c>
      <c r="B4226">
        <v>3</v>
      </c>
      <c r="C4226" s="2">
        <v>43609.682812500003</v>
      </c>
      <c r="D4226" s="2">
        <v>43609.703587962962</v>
      </c>
      <c r="E4226">
        <v>39.78313</v>
      </c>
      <c r="F4226">
        <v>-105.00687000000001</v>
      </c>
      <c r="G4226">
        <v>39.78313</v>
      </c>
      <c r="H4226">
        <v>-105.006593</v>
      </c>
      <c r="I4226">
        <v>1.4999999999999999E-2</v>
      </c>
      <c r="J4226" s="1" t="s">
        <v>351</v>
      </c>
      <c r="L4226" s="1" t="s">
        <v>133</v>
      </c>
      <c r="M4226" s="1" t="s">
        <v>47</v>
      </c>
      <c r="N4226" s="1" t="s">
        <v>131</v>
      </c>
      <c r="O4226" s="1" t="s">
        <v>131</v>
      </c>
      <c r="P4226" s="1" t="s">
        <v>198</v>
      </c>
      <c r="Q4226" s="1" t="s">
        <v>352</v>
      </c>
      <c r="R4226" s="1" t="s">
        <v>48</v>
      </c>
      <c r="S4226" s="1" t="s">
        <v>79</v>
      </c>
      <c r="T4226" s="1" t="s">
        <v>205</v>
      </c>
      <c r="U4226" s="2">
        <v>43609.7</v>
      </c>
      <c r="V4226">
        <v>66</v>
      </c>
      <c r="W4226">
        <v>66</v>
      </c>
      <c r="X4226">
        <v>23</v>
      </c>
      <c r="Y4226">
        <v>24.27</v>
      </c>
      <c r="Z4226">
        <v>10</v>
      </c>
      <c r="AA4226" s="1" t="s">
        <v>57</v>
      </c>
      <c r="AB4226">
        <v>3</v>
      </c>
      <c r="AC4226">
        <v>0</v>
      </c>
      <c r="AD4226" s="1" t="s">
        <v>818</v>
      </c>
      <c r="AE4226" t="b">
        <v>0</v>
      </c>
      <c r="AF4226" t="b">
        <v>0</v>
      </c>
      <c r="AG4226" t="b">
        <v>0</v>
      </c>
      <c r="AH4226" t="b">
        <v>1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s="1" t="s">
        <v>51</v>
      </c>
      <c r="AS4226" s="1" t="s">
        <v>51</v>
      </c>
      <c r="AT4226" s="1" t="s">
        <v>51</v>
      </c>
      <c r="AU4226" s="1" t="s">
        <v>51</v>
      </c>
    </row>
    <row r="4227" spans="1:47" x14ac:dyDescent="0.25">
      <c r="A4227" s="1" t="s">
        <v>1965</v>
      </c>
      <c r="B4227">
        <v>3</v>
      </c>
      <c r="C4227" s="2">
        <v>43609.726006944446</v>
      </c>
      <c r="D4227" s="2">
        <v>43609.746631944443</v>
      </c>
      <c r="E4227">
        <v>38.871460999999996</v>
      </c>
      <c r="F4227">
        <v>-104.925971</v>
      </c>
      <c r="G4227">
        <v>38.872439999999997</v>
      </c>
      <c r="H4227">
        <v>-104.92733</v>
      </c>
      <c r="I4227">
        <v>0.1</v>
      </c>
      <c r="J4227" s="1" t="s">
        <v>764</v>
      </c>
      <c r="L4227" s="1" t="s">
        <v>236</v>
      </c>
      <c r="M4227" s="1" t="s">
        <v>47</v>
      </c>
      <c r="N4227" s="1" t="s">
        <v>237</v>
      </c>
      <c r="O4227" s="1" t="s">
        <v>193</v>
      </c>
      <c r="P4227" s="1" t="s">
        <v>198</v>
      </c>
      <c r="Q4227" s="1" t="s">
        <v>238</v>
      </c>
      <c r="R4227" s="1" t="s">
        <v>48</v>
      </c>
      <c r="S4227" s="1" t="s">
        <v>79</v>
      </c>
      <c r="T4227" s="1" t="s">
        <v>234</v>
      </c>
      <c r="U4227" s="2">
        <v>43609.710416666669</v>
      </c>
      <c r="V4227">
        <v>68</v>
      </c>
      <c r="W4227">
        <v>68</v>
      </c>
      <c r="X4227">
        <v>13</v>
      </c>
      <c r="Y4227">
        <v>23.45</v>
      </c>
      <c r="Z4227">
        <v>10</v>
      </c>
      <c r="AA4227" s="1" t="s">
        <v>72</v>
      </c>
      <c r="AB4227">
        <v>16</v>
      </c>
      <c r="AC4227">
        <v>0</v>
      </c>
      <c r="AD4227" s="1" t="s">
        <v>1067</v>
      </c>
      <c r="AE4227" t="b">
        <v>0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s="1" t="s">
        <v>51</v>
      </c>
      <c r="AS4227" s="1" t="s">
        <v>51</v>
      </c>
      <c r="AT4227" s="1" t="s">
        <v>51</v>
      </c>
      <c r="AU4227" s="1" t="s">
        <v>51</v>
      </c>
    </row>
    <row r="4228" spans="1:47" x14ac:dyDescent="0.25">
      <c r="A4228" s="1" t="s">
        <v>1375</v>
      </c>
      <c r="B4228">
        <v>3</v>
      </c>
      <c r="C4228" s="2">
        <v>43609.828622685185</v>
      </c>
      <c r="D4228" s="2">
        <v>43609.849409722221</v>
      </c>
      <c r="E4228">
        <v>39.823099999999997</v>
      </c>
      <c r="F4228">
        <v>-104.96729999999999</v>
      </c>
      <c r="G4228">
        <v>39.823872999999999</v>
      </c>
      <c r="H4228">
        <v>-104.961958</v>
      </c>
      <c r="I4228">
        <v>0.28799999999999998</v>
      </c>
      <c r="J4228" s="1" t="s">
        <v>446</v>
      </c>
      <c r="L4228" s="1" t="s">
        <v>122</v>
      </c>
      <c r="M4228" s="1" t="s">
        <v>47</v>
      </c>
      <c r="N4228" s="1" t="s">
        <v>131</v>
      </c>
      <c r="O4228" s="1" t="s">
        <v>147</v>
      </c>
      <c r="P4228" s="1" t="s">
        <v>198</v>
      </c>
      <c r="Q4228" s="1" t="s">
        <v>204</v>
      </c>
      <c r="R4228" s="1" t="s">
        <v>48</v>
      </c>
      <c r="S4228" s="1" t="s">
        <v>79</v>
      </c>
      <c r="T4228" s="1" t="s">
        <v>205</v>
      </c>
      <c r="U4228" s="2">
        <v>43609.824999999997</v>
      </c>
      <c r="V4228">
        <v>63</v>
      </c>
      <c r="W4228">
        <v>63</v>
      </c>
      <c r="X4228">
        <v>26</v>
      </c>
      <c r="Y4228">
        <v>24.28</v>
      </c>
      <c r="Z4228">
        <v>10</v>
      </c>
      <c r="AA4228" s="1" t="s">
        <v>57</v>
      </c>
      <c r="AB4228">
        <v>21</v>
      </c>
      <c r="AC4228">
        <v>0</v>
      </c>
      <c r="AD4228" s="1" t="s">
        <v>1211</v>
      </c>
      <c r="AE4228" t="b">
        <v>0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s="1" t="s">
        <v>51</v>
      </c>
      <c r="AS4228" s="1" t="s">
        <v>51</v>
      </c>
      <c r="AT4228" s="1" t="s">
        <v>51</v>
      </c>
      <c r="AU4228" s="1" t="s">
        <v>51</v>
      </c>
    </row>
    <row r="4229" spans="1:47" x14ac:dyDescent="0.25">
      <c r="A4229" s="1" t="s">
        <v>3692</v>
      </c>
      <c r="B4229">
        <v>3</v>
      </c>
      <c r="C4229" s="2">
        <v>43610.571851851855</v>
      </c>
      <c r="D4229" s="2">
        <v>43610.592442129629</v>
      </c>
      <c r="E4229">
        <v>39.097873999999997</v>
      </c>
      <c r="F4229">
        <v>-104.863916</v>
      </c>
      <c r="G4229">
        <v>39.092885000000003</v>
      </c>
      <c r="H4229">
        <v>-104.862911</v>
      </c>
      <c r="I4229">
        <v>0.34899999999999998</v>
      </c>
      <c r="J4229" s="1" t="s">
        <v>470</v>
      </c>
      <c r="L4229" s="1" t="s">
        <v>195</v>
      </c>
      <c r="M4229" s="1" t="s">
        <v>47</v>
      </c>
      <c r="N4229" s="1" t="s">
        <v>447</v>
      </c>
      <c r="O4229" s="1" t="s">
        <v>193</v>
      </c>
      <c r="P4229" s="1" t="s">
        <v>198</v>
      </c>
      <c r="Q4229" s="1" t="s">
        <v>448</v>
      </c>
      <c r="R4229" s="1" t="s">
        <v>48</v>
      </c>
      <c r="S4229" s="1" t="s">
        <v>79</v>
      </c>
      <c r="T4229" s="1" t="s">
        <v>234</v>
      </c>
      <c r="U4229" s="2">
        <v>43610.581944444442</v>
      </c>
      <c r="V4229">
        <v>66</v>
      </c>
      <c r="W4229">
        <v>66</v>
      </c>
      <c r="X4229">
        <v>28</v>
      </c>
      <c r="Y4229">
        <v>23.56</v>
      </c>
      <c r="Z4229">
        <v>10</v>
      </c>
      <c r="AA4229" s="1" t="s">
        <v>66</v>
      </c>
      <c r="AB4229">
        <v>17</v>
      </c>
      <c r="AC4229">
        <v>0</v>
      </c>
      <c r="AD4229" s="1" t="s">
        <v>50</v>
      </c>
      <c r="AE4229" t="b">
        <v>0</v>
      </c>
      <c r="AF4229" t="b">
        <v>0</v>
      </c>
      <c r="AG4229" t="b">
        <v>0</v>
      </c>
      <c r="AH4229" t="b">
        <v>0</v>
      </c>
      <c r="AI4229" t="b">
        <v>1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s="1" t="s">
        <v>51</v>
      </c>
      <c r="AS4229" s="1" t="s">
        <v>51</v>
      </c>
      <c r="AT4229" s="1" t="s">
        <v>51</v>
      </c>
      <c r="AU4229" s="1" t="s">
        <v>51</v>
      </c>
    </row>
    <row r="4230" spans="1:47" x14ac:dyDescent="0.25">
      <c r="A4230" s="1" t="s">
        <v>3693</v>
      </c>
      <c r="B4230">
        <v>3</v>
      </c>
      <c r="C4230" s="2">
        <v>43610.545300925929</v>
      </c>
      <c r="D4230" s="2">
        <v>43610.564699074072</v>
      </c>
      <c r="E4230">
        <v>39.467568999999997</v>
      </c>
      <c r="F4230">
        <v>-104.87344</v>
      </c>
      <c r="G4230">
        <v>39.454340999999999</v>
      </c>
      <c r="H4230">
        <v>-104.87554</v>
      </c>
      <c r="I4230">
        <v>0.92100000000000004</v>
      </c>
      <c r="J4230" s="1" t="s">
        <v>478</v>
      </c>
      <c r="L4230" s="1" t="s">
        <v>195</v>
      </c>
      <c r="M4230" s="1" t="s">
        <v>47</v>
      </c>
      <c r="N4230" s="1" t="s">
        <v>191</v>
      </c>
      <c r="O4230" s="1" t="s">
        <v>121</v>
      </c>
      <c r="P4230" s="1" t="s">
        <v>198</v>
      </c>
      <c r="Q4230" s="1" t="s">
        <v>479</v>
      </c>
      <c r="R4230" s="1" t="s">
        <v>48</v>
      </c>
      <c r="S4230" s="1" t="s">
        <v>79</v>
      </c>
      <c r="T4230" s="1" t="s">
        <v>200</v>
      </c>
      <c r="U4230" s="2">
        <v>43610.536805555559</v>
      </c>
      <c r="V4230">
        <v>69</v>
      </c>
      <c r="W4230">
        <v>69</v>
      </c>
      <c r="X4230">
        <v>32</v>
      </c>
      <c r="Y4230">
        <v>24.17</v>
      </c>
      <c r="Z4230">
        <v>10</v>
      </c>
      <c r="AA4230" s="1" t="s">
        <v>64</v>
      </c>
      <c r="AB4230">
        <v>18</v>
      </c>
      <c r="AC4230">
        <v>0</v>
      </c>
      <c r="AD4230" s="1" t="s">
        <v>50</v>
      </c>
      <c r="AE4230" t="b">
        <v>0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s="1" t="s">
        <v>51</v>
      </c>
      <c r="AS4230" s="1" t="s">
        <v>51</v>
      </c>
      <c r="AT4230" s="1" t="s">
        <v>51</v>
      </c>
      <c r="AU4230" s="1" t="s">
        <v>51</v>
      </c>
    </row>
    <row r="4231" spans="1:47" x14ac:dyDescent="0.25">
      <c r="A4231" s="1" t="s">
        <v>5631</v>
      </c>
      <c r="B4231">
        <v>3</v>
      </c>
      <c r="C4231" s="2">
        <v>43610.573414351849</v>
      </c>
      <c r="D4231" s="2">
        <v>43610.593854166669</v>
      </c>
      <c r="E4231">
        <v>39.824420000000003</v>
      </c>
      <c r="F4231">
        <v>-104.95985</v>
      </c>
      <c r="G4231">
        <v>39.824240000000003</v>
      </c>
      <c r="H4231">
        <v>-104.96196</v>
      </c>
      <c r="I4231">
        <v>0.113</v>
      </c>
      <c r="J4231" s="1" t="s">
        <v>1542</v>
      </c>
      <c r="L4231" s="1" t="s">
        <v>124</v>
      </c>
      <c r="M4231" s="1" t="s">
        <v>47</v>
      </c>
      <c r="N4231" s="1" t="s">
        <v>131</v>
      </c>
      <c r="O4231" s="1" t="s">
        <v>147</v>
      </c>
      <c r="P4231" s="1" t="s">
        <v>198</v>
      </c>
      <c r="Q4231" s="1" t="s">
        <v>204</v>
      </c>
      <c r="R4231" s="1" t="s">
        <v>48</v>
      </c>
      <c r="S4231" s="1" t="s">
        <v>79</v>
      </c>
      <c r="T4231" s="1" t="s">
        <v>205</v>
      </c>
      <c r="U4231" s="2">
        <v>43610.576388888891</v>
      </c>
      <c r="V4231">
        <v>72</v>
      </c>
      <c r="W4231">
        <v>72</v>
      </c>
      <c r="X4231">
        <v>27</v>
      </c>
      <c r="Y4231">
        <v>24.37</v>
      </c>
      <c r="Z4231">
        <v>50</v>
      </c>
      <c r="AA4231" s="1" t="s">
        <v>60</v>
      </c>
      <c r="AB4231">
        <v>13</v>
      </c>
      <c r="AC4231">
        <v>0</v>
      </c>
      <c r="AD4231" s="1" t="s">
        <v>1067</v>
      </c>
      <c r="AE4231" t="b">
        <v>0</v>
      </c>
      <c r="AF4231" t="b">
        <v>0</v>
      </c>
      <c r="AG4231" t="b">
        <v>0</v>
      </c>
      <c r="AH4231" t="b">
        <v>0</v>
      </c>
      <c r="AI4231" t="b">
        <v>1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s="1" t="s">
        <v>51</v>
      </c>
      <c r="AS4231" s="1" t="s">
        <v>51</v>
      </c>
      <c r="AT4231" s="1" t="s">
        <v>51</v>
      </c>
      <c r="AU4231" s="1" t="s">
        <v>51</v>
      </c>
    </row>
    <row r="4232" spans="1:47" x14ac:dyDescent="0.25">
      <c r="A4232" s="1" t="s">
        <v>8290</v>
      </c>
      <c r="B4232">
        <v>3</v>
      </c>
      <c r="C4232" s="2">
        <v>43610.605185185188</v>
      </c>
      <c r="D4232" s="2">
        <v>43610.625775462962</v>
      </c>
      <c r="E4232">
        <v>38.894294000000002</v>
      </c>
      <c r="F4232">
        <v>-104.96918100000001</v>
      </c>
      <c r="G4232">
        <v>38.893695000000001</v>
      </c>
      <c r="H4232">
        <v>-104.9683</v>
      </c>
      <c r="I4232">
        <v>6.3E-2</v>
      </c>
      <c r="J4232" s="1" t="s">
        <v>7201</v>
      </c>
      <c r="K4232">
        <v>7734</v>
      </c>
      <c r="L4232" s="1" t="s">
        <v>6764</v>
      </c>
      <c r="M4232" s="1" t="s">
        <v>47</v>
      </c>
      <c r="N4232" s="1" t="s">
        <v>237</v>
      </c>
      <c r="O4232" s="1" t="s">
        <v>193</v>
      </c>
      <c r="P4232" s="1" t="s">
        <v>198</v>
      </c>
      <c r="Q4232" s="1" t="s">
        <v>238</v>
      </c>
      <c r="R4232" s="1" t="s">
        <v>48</v>
      </c>
      <c r="S4232" s="1" t="s">
        <v>79</v>
      </c>
      <c r="T4232" s="1" t="s">
        <v>234</v>
      </c>
      <c r="U4232" s="2">
        <v>43610.604166666664</v>
      </c>
      <c r="V4232">
        <v>66</v>
      </c>
      <c r="W4232">
        <v>66</v>
      </c>
      <c r="X4232">
        <v>28</v>
      </c>
      <c r="Y4232">
        <v>23.56</v>
      </c>
      <c r="Z4232">
        <v>10</v>
      </c>
      <c r="AA4232" s="1" t="s">
        <v>64</v>
      </c>
      <c r="AB4232">
        <v>15</v>
      </c>
      <c r="AC4232">
        <v>0</v>
      </c>
      <c r="AD4232" s="1" t="s">
        <v>50</v>
      </c>
      <c r="AE4232" t="b">
        <v>0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s="1" t="s">
        <v>51</v>
      </c>
      <c r="AS4232" s="1" t="s">
        <v>51</v>
      </c>
      <c r="AT4232" s="1" t="s">
        <v>51</v>
      </c>
      <c r="AU4232" s="1" t="s">
        <v>51</v>
      </c>
    </row>
    <row r="4233" spans="1:47" x14ac:dyDescent="0.25">
      <c r="A4233" s="1" t="s">
        <v>2512</v>
      </c>
      <c r="B4233">
        <v>3</v>
      </c>
      <c r="C4233" s="2">
        <v>43610.667685185188</v>
      </c>
      <c r="D4233" s="2">
        <v>43610.688252314816</v>
      </c>
      <c r="E4233">
        <v>39.778530000000003</v>
      </c>
      <c r="F4233">
        <v>-104.89713999999999</v>
      </c>
      <c r="G4233">
        <v>39.777355</v>
      </c>
      <c r="H4233">
        <v>-104.89394900000001</v>
      </c>
      <c r="I4233">
        <v>0.188</v>
      </c>
      <c r="J4233" s="1" t="s">
        <v>819</v>
      </c>
      <c r="L4233" s="1" t="s">
        <v>137</v>
      </c>
      <c r="M4233" s="1" t="s">
        <v>47</v>
      </c>
      <c r="N4233" s="1" t="s">
        <v>131</v>
      </c>
      <c r="O4233" s="1" t="s">
        <v>131</v>
      </c>
      <c r="P4233" s="1" t="s">
        <v>198</v>
      </c>
      <c r="Q4233" s="1" t="s">
        <v>246</v>
      </c>
      <c r="R4233" s="1" t="s">
        <v>48</v>
      </c>
      <c r="S4233" s="1" t="s">
        <v>79</v>
      </c>
      <c r="T4233" s="1" t="s">
        <v>205</v>
      </c>
      <c r="U4233" s="2">
        <v>43610.659722222219</v>
      </c>
      <c r="V4233">
        <v>73</v>
      </c>
      <c r="W4233">
        <v>73</v>
      </c>
      <c r="X4233">
        <v>27</v>
      </c>
      <c r="Y4233">
        <v>24.34</v>
      </c>
      <c r="Z4233">
        <v>10</v>
      </c>
      <c r="AA4233" s="1" t="s">
        <v>60</v>
      </c>
      <c r="AB4233">
        <v>7</v>
      </c>
      <c r="AC4233">
        <v>0</v>
      </c>
      <c r="AD4233" s="1" t="s">
        <v>818</v>
      </c>
      <c r="AE4233" t="b">
        <v>0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s="1" t="s">
        <v>51</v>
      </c>
      <c r="AS4233" s="1" t="s">
        <v>51</v>
      </c>
      <c r="AT4233" s="1" t="s">
        <v>51</v>
      </c>
      <c r="AU4233" s="1" t="s">
        <v>51</v>
      </c>
    </row>
    <row r="4234" spans="1:47" x14ac:dyDescent="0.25">
      <c r="A4234" s="1" t="s">
        <v>2513</v>
      </c>
      <c r="B4234">
        <v>3</v>
      </c>
      <c r="C4234" s="2">
        <v>43610.651018518518</v>
      </c>
      <c r="D4234" s="2">
        <v>43610.671643518515</v>
      </c>
      <c r="E4234">
        <v>39.751289</v>
      </c>
      <c r="F4234">
        <v>-105.01681000000001</v>
      </c>
      <c r="G4234">
        <v>39.749850000000002</v>
      </c>
      <c r="H4234">
        <v>-105.01742</v>
      </c>
      <c r="I4234">
        <v>0.105</v>
      </c>
      <c r="J4234" s="1" t="s">
        <v>581</v>
      </c>
      <c r="L4234" s="1" t="s">
        <v>1996</v>
      </c>
      <c r="M4234" s="1" t="s">
        <v>47</v>
      </c>
      <c r="N4234" s="1" t="s">
        <v>131</v>
      </c>
      <c r="O4234" s="1" t="s">
        <v>131</v>
      </c>
      <c r="P4234" s="1" t="s">
        <v>198</v>
      </c>
      <c r="Q4234" s="1" t="s">
        <v>352</v>
      </c>
      <c r="R4234" s="1" t="s">
        <v>48</v>
      </c>
      <c r="S4234" s="1" t="s">
        <v>79</v>
      </c>
      <c r="T4234" s="1" t="s">
        <v>205</v>
      </c>
      <c r="U4234" s="2">
        <v>43610.659722222219</v>
      </c>
      <c r="V4234">
        <v>73</v>
      </c>
      <c r="W4234">
        <v>73</v>
      </c>
      <c r="X4234">
        <v>27</v>
      </c>
      <c r="Y4234">
        <v>24.34</v>
      </c>
      <c r="Z4234">
        <v>10</v>
      </c>
      <c r="AA4234" s="1" t="s">
        <v>60</v>
      </c>
      <c r="AB4234">
        <v>7</v>
      </c>
      <c r="AC4234">
        <v>0</v>
      </c>
      <c r="AD4234" s="1" t="s">
        <v>818</v>
      </c>
      <c r="AE4234" t="b">
        <v>0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s="1" t="s">
        <v>51</v>
      </c>
      <c r="AS4234" s="1" t="s">
        <v>51</v>
      </c>
      <c r="AT4234" s="1" t="s">
        <v>51</v>
      </c>
      <c r="AU4234" s="1" t="s">
        <v>51</v>
      </c>
    </row>
    <row r="4235" spans="1:47" x14ac:dyDescent="0.25">
      <c r="A4235" s="1" t="s">
        <v>1966</v>
      </c>
      <c r="B4235">
        <v>3</v>
      </c>
      <c r="C4235" s="2">
        <v>43610.691111111111</v>
      </c>
      <c r="D4235" s="2">
        <v>43610.711886574078</v>
      </c>
      <c r="E4235">
        <v>39.616402999999998</v>
      </c>
      <c r="F4235">
        <v>-104.89720199999999</v>
      </c>
      <c r="G4235">
        <v>39.61985</v>
      </c>
      <c r="H4235">
        <v>-104.89914</v>
      </c>
      <c r="I4235">
        <v>0.26</v>
      </c>
      <c r="J4235" s="1" t="s">
        <v>564</v>
      </c>
      <c r="L4235" s="1" t="s">
        <v>877</v>
      </c>
      <c r="M4235" s="1" t="s">
        <v>47</v>
      </c>
      <c r="N4235" s="1" t="s">
        <v>127</v>
      </c>
      <c r="O4235" s="1" t="s">
        <v>201</v>
      </c>
      <c r="P4235" s="1" t="s">
        <v>198</v>
      </c>
      <c r="Q4235" s="1" t="s">
        <v>427</v>
      </c>
      <c r="R4235" s="1" t="s">
        <v>48</v>
      </c>
      <c r="S4235" s="1" t="s">
        <v>79</v>
      </c>
      <c r="T4235" s="1" t="s">
        <v>200</v>
      </c>
      <c r="U4235" s="2">
        <v>43610.703472222223</v>
      </c>
      <c r="V4235">
        <v>72</v>
      </c>
      <c r="W4235">
        <v>72</v>
      </c>
      <c r="X4235">
        <v>25</v>
      </c>
      <c r="Y4235">
        <v>24.1</v>
      </c>
      <c r="Z4235">
        <v>10</v>
      </c>
      <c r="AA4235" s="1" t="s">
        <v>68</v>
      </c>
      <c r="AB4235">
        <v>12</v>
      </c>
      <c r="AC4235">
        <v>0</v>
      </c>
      <c r="AD4235" s="1" t="s">
        <v>1067</v>
      </c>
      <c r="AE4235" t="b">
        <v>0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s="1" t="s">
        <v>51</v>
      </c>
      <c r="AS4235" s="1" t="s">
        <v>51</v>
      </c>
      <c r="AT4235" s="1" t="s">
        <v>51</v>
      </c>
      <c r="AU4235" s="1" t="s">
        <v>51</v>
      </c>
    </row>
    <row r="4236" spans="1:47" x14ac:dyDescent="0.25">
      <c r="A4236" s="1" t="s">
        <v>9464</v>
      </c>
      <c r="B4236">
        <v>2</v>
      </c>
      <c r="C4236" s="2">
        <v>43610.783819444441</v>
      </c>
      <c r="D4236" s="2">
        <v>43610.803472222222</v>
      </c>
      <c r="E4236">
        <v>39.620449999999998</v>
      </c>
      <c r="F4236">
        <v>-104.89949</v>
      </c>
      <c r="G4236">
        <v>39.623899999999999</v>
      </c>
      <c r="H4236">
        <v>-104.90151</v>
      </c>
      <c r="I4236">
        <v>0.26100000000000001</v>
      </c>
      <c r="J4236" s="1" t="s">
        <v>442</v>
      </c>
      <c r="L4236" s="1" t="s">
        <v>443</v>
      </c>
      <c r="M4236" s="1" t="s">
        <v>47</v>
      </c>
      <c r="N4236" s="1" t="s">
        <v>127</v>
      </c>
      <c r="O4236" s="1" t="s">
        <v>201</v>
      </c>
      <c r="P4236" s="1" t="s">
        <v>198</v>
      </c>
      <c r="Q4236" s="1" t="s">
        <v>427</v>
      </c>
      <c r="R4236" s="1" t="s">
        <v>48</v>
      </c>
      <c r="S4236" s="1" t="s">
        <v>79</v>
      </c>
      <c r="T4236" s="1" t="s">
        <v>200</v>
      </c>
      <c r="U4236" s="2">
        <v>43610.786805555559</v>
      </c>
      <c r="V4236">
        <v>71</v>
      </c>
      <c r="W4236">
        <v>71</v>
      </c>
      <c r="X4236">
        <v>27</v>
      </c>
      <c r="Y4236">
        <v>24.1</v>
      </c>
      <c r="Z4236">
        <v>10</v>
      </c>
      <c r="AA4236" s="1" t="s">
        <v>54</v>
      </c>
      <c r="AB4236">
        <v>5</v>
      </c>
      <c r="AC4236">
        <v>0</v>
      </c>
      <c r="AD4236" s="1" t="s">
        <v>818</v>
      </c>
      <c r="AE4236" t="b">
        <v>0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s="1" t="s">
        <v>51</v>
      </c>
      <c r="AS4236" s="1" t="s">
        <v>51</v>
      </c>
      <c r="AT4236" s="1" t="s">
        <v>51</v>
      </c>
      <c r="AU4236" s="1" t="s">
        <v>51</v>
      </c>
    </row>
    <row r="4237" spans="1:47" x14ac:dyDescent="0.25">
      <c r="A4237" s="1" t="s">
        <v>1967</v>
      </c>
      <c r="B4237">
        <v>3</v>
      </c>
      <c r="C4237" s="2">
        <v>43610.717685185184</v>
      </c>
      <c r="D4237" s="2">
        <v>43610.736979166664</v>
      </c>
      <c r="E4237">
        <v>39.885438999999998</v>
      </c>
      <c r="F4237">
        <v>-104.98766999999999</v>
      </c>
      <c r="G4237">
        <v>39.882770000000001</v>
      </c>
      <c r="H4237">
        <v>-104.98768</v>
      </c>
      <c r="I4237">
        <v>0.184</v>
      </c>
      <c r="J4237" s="1" t="s">
        <v>441</v>
      </c>
      <c r="L4237" s="1" t="s">
        <v>312</v>
      </c>
      <c r="M4237" s="1" t="s">
        <v>47</v>
      </c>
      <c r="N4237" s="1" t="s">
        <v>131</v>
      </c>
      <c r="O4237" s="1" t="s">
        <v>147</v>
      </c>
      <c r="P4237" s="1" t="s">
        <v>198</v>
      </c>
      <c r="Q4237" s="1" t="s">
        <v>439</v>
      </c>
      <c r="R4237" s="1" t="s">
        <v>48</v>
      </c>
      <c r="S4237" s="1" t="s">
        <v>79</v>
      </c>
      <c r="T4237" s="1" t="s">
        <v>205</v>
      </c>
      <c r="U4237" s="2">
        <v>43610.722222222219</v>
      </c>
      <c r="V4237">
        <v>73</v>
      </c>
      <c r="W4237">
        <v>73</v>
      </c>
      <c r="X4237">
        <v>22</v>
      </c>
      <c r="Y4237">
        <v>24.32</v>
      </c>
      <c r="Z4237">
        <v>10</v>
      </c>
      <c r="AA4237" s="1" t="s">
        <v>57</v>
      </c>
      <c r="AB4237">
        <v>9</v>
      </c>
      <c r="AC4237">
        <v>0</v>
      </c>
      <c r="AD4237" s="1" t="s">
        <v>1067</v>
      </c>
      <c r="AE4237" t="b">
        <v>0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s="1" t="s">
        <v>51</v>
      </c>
      <c r="AS4237" s="1" t="s">
        <v>51</v>
      </c>
      <c r="AT4237" s="1" t="s">
        <v>51</v>
      </c>
      <c r="AU4237" s="1" t="s">
        <v>51</v>
      </c>
    </row>
    <row r="4238" spans="1:47" x14ac:dyDescent="0.25">
      <c r="A4238" s="1" t="s">
        <v>1968</v>
      </c>
      <c r="B4238">
        <v>3</v>
      </c>
      <c r="C4238" s="2">
        <v>43610.776006944441</v>
      </c>
      <c r="D4238" s="2">
        <v>43610.796631944446</v>
      </c>
      <c r="E4238">
        <v>39.749839999999999</v>
      </c>
      <c r="F4238">
        <v>-105.01721999999999</v>
      </c>
      <c r="G4238">
        <v>39.751249000000001</v>
      </c>
      <c r="H4238">
        <v>-105.01662</v>
      </c>
      <c r="I4238">
        <v>0.10199999999999999</v>
      </c>
      <c r="J4238" s="1" t="s">
        <v>581</v>
      </c>
      <c r="L4238" s="1" t="s">
        <v>265</v>
      </c>
      <c r="M4238" s="1" t="s">
        <v>47</v>
      </c>
      <c r="N4238" s="1" t="s">
        <v>131</v>
      </c>
      <c r="O4238" s="1" t="s">
        <v>131</v>
      </c>
      <c r="P4238" s="1" t="s">
        <v>198</v>
      </c>
      <c r="Q4238" s="1" t="s">
        <v>352</v>
      </c>
      <c r="R4238" s="1" t="s">
        <v>48</v>
      </c>
      <c r="S4238" s="1" t="s">
        <v>79</v>
      </c>
      <c r="T4238" s="1" t="s">
        <v>205</v>
      </c>
      <c r="U4238" s="2">
        <v>43610.782638888886</v>
      </c>
      <c r="V4238">
        <v>73</v>
      </c>
      <c r="W4238">
        <v>73</v>
      </c>
      <c r="X4238">
        <v>22</v>
      </c>
      <c r="Y4238">
        <v>24.32</v>
      </c>
      <c r="Z4238">
        <v>10</v>
      </c>
      <c r="AA4238" s="1" t="s">
        <v>57</v>
      </c>
      <c r="AB4238">
        <v>3</v>
      </c>
      <c r="AC4238">
        <v>0</v>
      </c>
      <c r="AD4238" s="1" t="s">
        <v>1067</v>
      </c>
      <c r="AE4238" t="b">
        <v>0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s="1" t="s">
        <v>51</v>
      </c>
      <c r="AS4238" s="1" t="s">
        <v>51</v>
      </c>
      <c r="AT4238" s="1" t="s">
        <v>51</v>
      </c>
      <c r="AU4238" s="1" t="s">
        <v>51</v>
      </c>
    </row>
    <row r="4239" spans="1:47" x14ac:dyDescent="0.25">
      <c r="A4239" s="1" t="s">
        <v>1799</v>
      </c>
      <c r="B4239">
        <v>3</v>
      </c>
      <c r="C4239" s="2">
        <v>43611.507777777777</v>
      </c>
      <c r="D4239" s="2">
        <v>43611.528564814813</v>
      </c>
      <c r="E4239">
        <v>40.558878999999997</v>
      </c>
      <c r="F4239">
        <v>-105.00105499999999</v>
      </c>
      <c r="G4239">
        <v>40.563029999999998</v>
      </c>
      <c r="H4239">
        <v>-105.00124</v>
      </c>
      <c r="I4239">
        <v>0.28699999999999998</v>
      </c>
      <c r="J4239" s="1" t="s">
        <v>983</v>
      </c>
      <c r="L4239" s="1" t="s">
        <v>265</v>
      </c>
      <c r="M4239" s="1" t="s">
        <v>47</v>
      </c>
      <c r="N4239" s="1" t="s">
        <v>227</v>
      </c>
      <c r="O4239" s="1" t="s">
        <v>228</v>
      </c>
      <c r="P4239" s="1" t="s">
        <v>198</v>
      </c>
      <c r="Q4239" s="1" t="s">
        <v>300</v>
      </c>
      <c r="R4239" s="1" t="s">
        <v>48</v>
      </c>
      <c r="S4239" s="1" t="s">
        <v>79</v>
      </c>
      <c r="T4239" s="1" t="s">
        <v>230</v>
      </c>
      <c r="U4239" s="2">
        <v>43611.49722222222</v>
      </c>
      <c r="V4239">
        <v>66</v>
      </c>
      <c r="W4239">
        <v>66</v>
      </c>
      <c r="X4239">
        <v>60</v>
      </c>
      <c r="Y4239">
        <v>24.95</v>
      </c>
      <c r="Z4239">
        <v>10</v>
      </c>
      <c r="AA4239" s="1" t="s">
        <v>54</v>
      </c>
      <c r="AB4239">
        <v>5</v>
      </c>
      <c r="AC4239">
        <v>0</v>
      </c>
      <c r="AD4239" s="1" t="s">
        <v>1067</v>
      </c>
      <c r="AE4239" t="b">
        <v>0</v>
      </c>
      <c r="AF4239" t="b">
        <v>0</v>
      </c>
      <c r="AG4239" t="b">
        <v>0</v>
      </c>
      <c r="AH4239" t="b">
        <v>0</v>
      </c>
      <c r="AI4239" t="b">
        <v>1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s="1" t="s">
        <v>51</v>
      </c>
      <c r="AS4239" s="1" t="s">
        <v>51</v>
      </c>
      <c r="AT4239" s="1" t="s">
        <v>51</v>
      </c>
      <c r="AU4239" s="1" t="s">
        <v>51</v>
      </c>
    </row>
    <row r="4240" spans="1:47" x14ac:dyDescent="0.25">
      <c r="A4240" s="1" t="s">
        <v>9465</v>
      </c>
      <c r="B4240">
        <v>2</v>
      </c>
      <c r="C4240" s="2">
        <v>43611.514560185184</v>
      </c>
      <c r="D4240" s="2">
        <v>43611.534872685188</v>
      </c>
      <c r="E4240">
        <v>40.578400000000002</v>
      </c>
      <c r="F4240">
        <v>-105.00116</v>
      </c>
      <c r="G4240">
        <v>40.58372</v>
      </c>
      <c r="H4240">
        <v>-105.00113</v>
      </c>
      <c r="I4240">
        <v>0.36799999999999999</v>
      </c>
      <c r="J4240" s="1" t="s">
        <v>651</v>
      </c>
      <c r="L4240" s="1" t="s">
        <v>265</v>
      </c>
      <c r="M4240" s="1" t="s">
        <v>47</v>
      </c>
      <c r="N4240" s="1" t="s">
        <v>227</v>
      </c>
      <c r="O4240" s="1" t="s">
        <v>228</v>
      </c>
      <c r="P4240" s="1" t="s">
        <v>198</v>
      </c>
      <c r="Q4240" s="1" t="s">
        <v>321</v>
      </c>
      <c r="R4240" s="1" t="s">
        <v>48</v>
      </c>
      <c r="S4240" s="1" t="s">
        <v>79</v>
      </c>
      <c r="T4240" s="1" t="s">
        <v>230</v>
      </c>
      <c r="U4240" s="2">
        <v>43611.49722222222</v>
      </c>
      <c r="V4240">
        <v>66</v>
      </c>
      <c r="W4240">
        <v>66</v>
      </c>
      <c r="X4240">
        <v>60</v>
      </c>
      <c r="Y4240">
        <v>24.95</v>
      </c>
      <c r="Z4240">
        <v>10</v>
      </c>
      <c r="AA4240" s="1" t="s">
        <v>54</v>
      </c>
      <c r="AB4240">
        <v>5</v>
      </c>
      <c r="AC4240">
        <v>0</v>
      </c>
      <c r="AD4240" s="1" t="s">
        <v>1067</v>
      </c>
      <c r="AE4240" t="b">
        <v>0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s="1" t="s">
        <v>51</v>
      </c>
      <c r="AS4240" s="1" t="s">
        <v>51</v>
      </c>
      <c r="AT4240" s="1" t="s">
        <v>51</v>
      </c>
      <c r="AU4240" s="1" t="s">
        <v>51</v>
      </c>
    </row>
    <row r="4241" spans="1:47" x14ac:dyDescent="0.25">
      <c r="A4241" s="1" t="s">
        <v>9466</v>
      </c>
      <c r="B4241">
        <v>2</v>
      </c>
      <c r="C4241" s="2">
        <v>43611.58017361111</v>
      </c>
      <c r="D4241" s="2">
        <v>43611.600787037038</v>
      </c>
      <c r="E4241">
        <v>39.871859999999998</v>
      </c>
      <c r="F4241">
        <v>-104.9877</v>
      </c>
      <c r="G4241">
        <v>39.862769999999998</v>
      </c>
      <c r="H4241">
        <v>-104.98771000000001</v>
      </c>
      <c r="I4241">
        <v>0.628</v>
      </c>
      <c r="J4241" s="1" t="s">
        <v>820</v>
      </c>
      <c r="L4241" s="1" t="s">
        <v>195</v>
      </c>
      <c r="M4241" s="1" t="s">
        <v>47</v>
      </c>
      <c r="N4241" s="1" t="s">
        <v>131</v>
      </c>
      <c r="O4241" s="1" t="s">
        <v>147</v>
      </c>
      <c r="P4241" s="1" t="s">
        <v>198</v>
      </c>
      <c r="Q4241" s="1" t="s">
        <v>204</v>
      </c>
      <c r="R4241" s="1" t="s">
        <v>48</v>
      </c>
      <c r="S4241" s="1" t="s">
        <v>79</v>
      </c>
      <c r="T4241" s="1" t="s">
        <v>205</v>
      </c>
      <c r="U4241" s="2">
        <v>43611.574999999997</v>
      </c>
      <c r="V4241">
        <v>68</v>
      </c>
      <c r="W4241">
        <v>68</v>
      </c>
      <c r="X4241">
        <v>52</v>
      </c>
      <c r="Y4241">
        <v>24.31</v>
      </c>
      <c r="Z4241">
        <v>10</v>
      </c>
      <c r="AA4241" s="1" t="s">
        <v>58</v>
      </c>
      <c r="AB4241">
        <v>8</v>
      </c>
      <c r="AC4241">
        <v>0</v>
      </c>
      <c r="AD4241" s="1" t="s">
        <v>818</v>
      </c>
      <c r="AE4241" t="b">
        <v>0</v>
      </c>
      <c r="AF4241" t="b">
        <v>0</v>
      </c>
      <c r="AG4241" t="b">
        <v>0</v>
      </c>
      <c r="AH4241" t="b">
        <v>0</v>
      </c>
      <c r="AI4241" t="b">
        <v>1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s="1" t="s">
        <v>51</v>
      </c>
      <c r="AS4241" s="1" t="s">
        <v>51</v>
      </c>
      <c r="AT4241" s="1" t="s">
        <v>51</v>
      </c>
      <c r="AU4241" s="1" t="s">
        <v>51</v>
      </c>
    </row>
    <row r="4242" spans="1:47" x14ac:dyDescent="0.25">
      <c r="A4242" s="1" t="s">
        <v>2514</v>
      </c>
      <c r="B4242">
        <v>3</v>
      </c>
      <c r="C4242" s="2">
        <v>43611.607789351852</v>
      </c>
      <c r="D4242" s="2">
        <v>43611.628564814811</v>
      </c>
      <c r="E4242">
        <v>39.900221000000002</v>
      </c>
      <c r="F4242">
        <v>-104.988178</v>
      </c>
      <c r="G4242">
        <v>39.897492</v>
      </c>
      <c r="H4242">
        <v>-104.987711</v>
      </c>
      <c r="I4242">
        <v>0.19</v>
      </c>
      <c r="J4242" s="1" t="s">
        <v>441</v>
      </c>
      <c r="L4242" s="1" t="s">
        <v>195</v>
      </c>
      <c r="M4242" s="1" t="s">
        <v>47</v>
      </c>
      <c r="N4242" s="1" t="s">
        <v>131</v>
      </c>
      <c r="O4242" s="1" t="s">
        <v>147</v>
      </c>
      <c r="P4242" s="1" t="s">
        <v>198</v>
      </c>
      <c r="Q4242" s="1" t="s">
        <v>439</v>
      </c>
      <c r="R4242" s="1" t="s">
        <v>48</v>
      </c>
      <c r="S4242" s="1" t="s">
        <v>79</v>
      </c>
      <c r="T4242" s="1" t="s">
        <v>205</v>
      </c>
      <c r="U4242" s="2">
        <v>43611.623611111114</v>
      </c>
      <c r="V4242">
        <v>68</v>
      </c>
      <c r="W4242">
        <v>68</v>
      </c>
      <c r="X4242">
        <v>56</v>
      </c>
      <c r="Y4242">
        <v>24.28</v>
      </c>
      <c r="Z4242">
        <v>10</v>
      </c>
      <c r="AA4242" s="1" t="s">
        <v>65</v>
      </c>
      <c r="AB4242">
        <v>9</v>
      </c>
      <c r="AC4242">
        <v>0</v>
      </c>
      <c r="AD4242" s="1" t="s">
        <v>818</v>
      </c>
      <c r="AE4242" t="b">
        <v>0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s="1" t="s">
        <v>51</v>
      </c>
      <c r="AS4242" s="1" t="s">
        <v>51</v>
      </c>
      <c r="AT4242" s="1" t="s">
        <v>51</v>
      </c>
      <c r="AU4242" s="1" t="s">
        <v>51</v>
      </c>
    </row>
    <row r="4243" spans="1:47" x14ac:dyDescent="0.25">
      <c r="A4243" s="1" t="s">
        <v>9467</v>
      </c>
      <c r="B4243">
        <v>2</v>
      </c>
      <c r="C4243" s="2">
        <v>43611.607789351852</v>
      </c>
      <c r="D4243" s="2">
        <v>43611.628541666665</v>
      </c>
      <c r="E4243">
        <v>39.232190000000003</v>
      </c>
      <c r="F4243">
        <v>-104.877443</v>
      </c>
      <c r="G4243">
        <v>39.237119</v>
      </c>
      <c r="H4243">
        <v>-104.87724900000001</v>
      </c>
      <c r="I4243">
        <v>0.34100000000000003</v>
      </c>
      <c r="J4243" s="1" t="s">
        <v>473</v>
      </c>
      <c r="L4243" s="1" t="s">
        <v>194</v>
      </c>
      <c r="M4243" s="1" t="s">
        <v>47</v>
      </c>
      <c r="N4243" s="1" t="s">
        <v>86</v>
      </c>
      <c r="O4243" s="1" t="s">
        <v>121</v>
      </c>
      <c r="P4243" s="1" t="s">
        <v>198</v>
      </c>
      <c r="Q4243" s="1" t="s">
        <v>222</v>
      </c>
      <c r="R4243" s="1" t="s">
        <v>48</v>
      </c>
      <c r="S4243" s="1" t="s">
        <v>79</v>
      </c>
      <c r="T4243" s="1" t="s">
        <v>223</v>
      </c>
      <c r="U4243" s="2">
        <v>43611.604166666664</v>
      </c>
      <c r="V4243">
        <v>70</v>
      </c>
      <c r="X4243">
        <v>27</v>
      </c>
      <c r="Y4243">
        <v>23.07</v>
      </c>
      <c r="Z4243">
        <v>10</v>
      </c>
      <c r="AA4243" s="1" t="s">
        <v>69</v>
      </c>
      <c r="AC4243">
        <v>0</v>
      </c>
      <c r="AD4243" s="1" t="s">
        <v>50</v>
      </c>
      <c r="AE4243" t="b">
        <v>0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s="1" t="s">
        <v>51</v>
      </c>
      <c r="AS4243" s="1" t="s">
        <v>51</v>
      </c>
      <c r="AT4243" s="1" t="s">
        <v>51</v>
      </c>
      <c r="AU4243" s="1" t="s">
        <v>51</v>
      </c>
    </row>
    <row r="4244" spans="1:47" x14ac:dyDescent="0.25">
      <c r="A4244" s="1" t="s">
        <v>9468</v>
      </c>
      <c r="B4244">
        <v>2</v>
      </c>
      <c r="C4244" s="2">
        <v>43611.653090277781</v>
      </c>
      <c r="D4244" s="2">
        <v>43611.673125000001</v>
      </c>
      <c r="E4244">
        <v>39.457949999999997</v>
      </c>
      <c r="F4244">
        <v>-107.26273999999999</v>
      </c>
      <c r="G4244">
        <v>39.457949999999997</v>
      </c>
      <c r="H4244">
        <v>-107.26273999999999</v>
      </c>
      <c r="I4244">
        <v>0</v>
      </c>
      <c r="J4244" s="1" t="s">
        <v>4478</v>
      </c>
      <c r="L4244" s="1" t="s">
        <v>9469</v>
      </c>
      <c r="M4244" s="1" t="s">
        <v>47</v>
      </c>
      <c r="N4244" s="1" t="s">
        <v>3910</v>
      </c>
      <c r="O4244" s="1" t="s">
        <v>187</v>
      </c>
      <c r="P4244" s="1" t="s">
        <v>198</v>
      </c>
      <c r="Q4244" s="1" t="s">
        <v>3911</v>
      </c>
      <c r="R4244" s="1" t="s">
        <v>48</v>
      </c>
      <c r="S4244" s="1" t="s">
        <v>79</v>
      </c>
      <c r="T4244" s="1" t="s">
        <v>3912</v>
      </c>
      <c r="U4244" s="2">
        <v>43611.659722222219</v>
      </c>
      <c r="V4244">
        <v>45</v>
      </c>
      <c r="W4244">
        <v>39</v>
      </c>
      <c r="X4244">
        <v>37</v>
      </c>
      <c r="Y4244">
        <v>20.23</v>
      </c>
      <c r="Z4244">
        <v>10</v>
      </c>
      <c r="AA4244" s="1" t="s">
        <v>67</v>
      </c>
      <c r="AB4244">
        <v>10</v>
      </c>
      <c r="AD4244" s="1" t="s">
        <v>965</v>
      </c>
      <c r="AE4244" t="b">
        <v>0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s="1" t="s">
        <v>51</v>
      </c>
      <c r="AS4244" s="1" t="s">
        <v>51</v>
      </c>
      <c r="AT4244" s="1" t="s">
        <v>51</v>
      </c>
      <c r="AU4244" s="1" t="s">
        <v>51</v>
      </c>
    </row>
    <row r="4245" spans="1:47" x14ac:dyDescent="0.25">
      <c r="A4245" s="1" t="s">
        <v>1376</v>
      </c>
      <c r="B4245">
        <v>3</v>
      </c>
      <c r="C4245" s="2">
        <v>43611.648402777777</v>
      </c>
      <c r="D4245" s="2">
        <v>43611.668842592589</v>
      </c>
      <c r="E4245">
        <v>39.885438999999998</v>
      </c>
      <c r="F4245">
        <v>-104.98766999999999</v>
      </c>
      <c r="G4245">
        <v>39.882770000000001</v>
      </c>
      <c r="H4245">
        <v>-104.98768</v>
      </c>
      <c r="I4245">
        <v>0.184</v>
      </c>
      <c r="J4245" s="1" t="s">
        <v>441</v>
      </c>
      <c r="L4245" s="1" t="s">
        <v>312</v>
      </c>
      <c r="M4245" s="1" t="s">
        <v>47</v>
      </c>
      <c r="N4245" s="1" t="s">
        <v>131</v>
      </c>
      <c r="O4245" s="1" t="s">
        <v>147</v>
      </c>
      <c r="P4245" s="1" t="s">
        <v>198</v>
      </c>
      <c r="Q4245" s="1" t="s">
        <v>439</v>
      </c>
      <c r="R4245" s="1" t="s">
        <v>48</v>
      </c>
      <c r="S4245" s="1" t="s">
        <v>79</v>
      </c>
      <c r="T4245" s="1" t="s">
        <v>205</v>
      </c>
      <c r="U4245" s="2">
        <v>43611.657638888886</v>
      </c>
      <c r="V4245">
        <v>66</v>
      </c>
      <c r="W4245">
        <v>66</v>
      </c>
      <c r="X4245">
        <v>56</v>
      </c>
      <c r="Y4245">
        <v>24.26</v>
      </c>
      <c r="Z4245">
        <v>10</v>
      </c>
      <c r="AA4245" s="1" t="s">
        <v>71</v>
      </c>
      <c r="AB4245">
        <v>12</v>
      </c>
      <c r="AC4245">
        <v>0</v>
      </c>
      <c r="AD4245" s="1" t="s">
        <v>1245</v>
      </c>
      <c r="AE4245" t="b">
        <v>0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s="1" t="s">
        <v>51</v>
      </c>
      <c r="AS4245" s="1" t="s">
        <v>51</v>
      </c>
      <c r="AT4245" s="1" t="s">
        <v>51</v>
      </c>
      <c r="AU4245" s="1" t="s">
        <v>51</v>
      </c>
    </row>
    <row r="4246" spans="1:47" x14ac:dyDescent="0.25">
      <c r="A4246" s="1" t="s">
        <v>1377</v>
      </c>
      <c r="B4246">
        <v>3</v>
      </c>
      <c r="C4246" s="2">
        <v>43611.670277777775</v>
      </c>
      <c r="D4246" s="2">
        <v>43611.690347222226</v>
      </c>
      <c r="E4246">
        <v>39.852139999999999</v>
      </c>
      <c r="F4246">
        <v>-104.98638</v>
      </c>
      <c r="G4246">
        <v>39.845269999999999</v>
      </c>
      <c r="H4246">
        <v>-104.98492</v>
      </c>
      <c r="I4246">
        <v>0.48099999999999998</v>
      </c>
      <c r="J4246" s="1" t="s">
        <v>517</v>
      </c>
      <c r="L4246" s="1" t="s">
        <v>172</v>
      </c>
      <c r="M4246" s="1" t="s">
        <v>47</v>
      </c>
      <c r="N4246" s="1" t="s">
        <v>131</v>
      </c>
      <c r="O4246" s="1" t="s">
        <v>147</v>
      </c>
      <c r="P4246" s="1" t="s">
        <v>198</v>
      </c>
      <c r="Q4246" s="1" t="s">
        <v>204</v>
      </c>
      <c r="R4246" s="1" t="s">
        <v>48</v>
      </c>
      <c r="S4246" s="1" t="s">
        <v>79</v>
      </c>
      <c r="T4246" s="1" t="s">
        <v>205</v>
      </c>
      <c r="U4246" s="2">
        <v>43611.673611111109</v>
      </c>
      <c r="V4246">
        <v>66</v>
      </c>
      <c r="W4246">
        <v>66</v>
      </c>
      <c r="X4246">
        <v>56</v>
      </c>
      <c r="Y4246">
        <v>24.24</v>
      </c>
      <c r="Z4246">
        <v>10</v>
      </c>
      <c r="AA4246" s="1" t="s">
        <v>56</v>
      </c>
      <c r="AB4246">
        <v>10</v>
      </c>
      <c r="AC4246">
        <v>0</v>
      </c>
      <c r="AD4246" s="1" t="s">
        <v>1245</v>
      </c>
      <c r="AE4246" t="b">
        <v>0</v>
      </c>
      <c r="AF4246" t="b">
        <v>0</v>
      </c>
      <c r="AG4246" t="b">
        <v>0</v>
      </c>
      <c r="AH4246" t="b">
        <v>0</v>
      </c>
      <c r="AI4246" t="b">
        <v>1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s="1" t="s">
        <v>51</v>
      </c>
      <c r="AS4246" s="1" t="s">
        <v>51</v>
      </c>
      <c r="AT4246" s="1" t="s">
        <v>51</v>
      </c>
      <c r="AU4246" s="1" t="s">
        <v>51</v>
      </c>
    </row>
    <row r="4247" spans="1:47" x14ac:dyDescent="0.25">
      <c r="A4247" s="1" t="s">
        <v>2515</v>
      </c>
      <c r="B4247">
        <v>3</v>
      </c>
      <c r="C4247" s="2">
        <v>43611.667673611111</v>
      </c>
      <c r="D4247" s="2">
        <v>43611.688287037039</v>
      </c>
      <c r="E4247">
        <v>39.113239</v>
      </c>
      <c r="F4247">
        <v>-104.86538299999999</v>
      </c>
      <c r="G4247">
        <v>39.127257999999998</v>
      </c>
      <c r="H4247">
        <v>-104.86411</v>
      </c>
      <c r="I4247">
        <v>0.97099999999999997</v>
      </c>
      <c r="J4247" s="1" t="s">
        <v>401</v>
      </c>
      <c r="L4247" s="1" t="s">
        <v>265</v>
      </c>
      <c r="M4247" s="1" t="s">
        <v>47</v>
      </c>
      <c r="N4247" s="1" t="s">
        <v>447</v>
      </c>
      <c r="O4247" s="1" t="s">
        <v>193</v>
      </c>
      <c r="P4247" s="1" t="s">
        <v>198</v>
      </c>
      <c r="Q4247" s="1" t="s">
        <v>448</v>
      </c>
      <c r="R4247" s="1" t="s">
        <v>48</v>
      </c>
      <c r="S4247" s="1" t="s">
        <v>79</v>
      </c>
      <c r="T4247" s="1" t="s">
        <v>234</v>
      </c>
      <c r="U4247" s="2">
        <v>43611.665277777778</v>
      </c>
      <c r="V4247">
        <v>73</v>
      </c>
      <c r="W4247">
        <v>73</v>
      </c>
      <c r="X4247">
        <v>28</v>
      </c>
      <c r="Y4247">
        <v>23.41</v>
      </c>
      <c r="Z4247">
        <v>10</v>
      </c>
      <c r="AA4247" s="1" t="s">
        <v>64</v>
      </c>
      <c r="AB4247">
        <v>17</v>
      </c>
      <c r="AC4247">
        <v>0</v>
      </c>
      <c r="AD4247" s="1" t="s">
        <v>818</v>
      </c>
      <c r="AE4247" t="b">
        <v>0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s="1" t="s">
        <v>51</v>
      </c>
      <c r="AS4247" s="1" t="s">
        <v>51</v>
      </c>
      <c r="AT4247" s="1" t="s">
        <v>51</v>
      </c>
      <c r="AU4247" s="1" t="s">
        <v>51</v>
      </c>
    </row>
    <row r="4248" spans="1:47" x14ac:dyDescent="0.25">
      <c r="A4248" s="1" t="s">
        <v>2516</v>
      </c>
      <c r="B4248">
        <v>3</v>
      </c>
      <c r="C4248" s="2">
        <v>43611.673402777778</v>
      </c>
      <c r="D4248" s="2">
        <v>43611.693842592591</v>
      </c>
      <c r="E4248">
        <v>39.086689999999997</v>
      </c>
      <c r="F4248">
        <v>-104.86124</v>
      </c>
      <c r="G4248">
        <v>39.132269999999998</v>
      </c>
      <c r="H4248">
        <v>-104.8633</v>
      </c>
      <c r="I4248">
        <v>3.1509999999999998</v>
      </c>
      <c r="J4248" s="1" t="s">
        <v>2196</v>
      </c>
      <c r="L4248" s="1" t="s">
        <v>265</v>
      </c>
      <c r="M4248" s="1" t="s">
        <v>47</v>
      </c>
      <c r="N4248" s="1" t="s">
        <v>447</v>
      </c>
      <c r="O4248" s="1" t="s">
        <v>193</v>
      </c>
      <c r="P4248" s="1" t="s">
        <v>198</v>
      </c>
      <c r="Q4248" s="1" t="s">
        <v>448</v>
      </c>
      <c r="R4248" s="1" t="s">
        <v>48</v>
      </c>
      <c r="S4248" s="1" t="s">
        <v>79</v>
      </c>
      <c r="T4248" s="1" t="s">
        <v>234</v>
      </c>
      <c r="U4248" s="2">
        <v>43611.665277777778</v>
      </c>
      <c r="V4248">
        <v>73</v>
      </c>
      <c r="W4248">
        <v>73</v>
      </c>
      <c r="X4248">
        <v>28</v>
      </c>
      <c r="Y4248">
        <v>23.41</v>
      </c>
      <c r="Z4248">
        <v>10</v>
      </c>
      <c r="AA4248" s="1" t="s">
        <v>64</v>
      </c>
      <c r="AB4248">
        <v>17</v>
      </c>
      <c r="AC4248">
        <v>0</v>
      </c>
      <c r="AD4248" s="1" t="s">
        <v>818</v>
      </c>
      <c r="AE4248" t="b">
        <v>0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s="1" t="s">
        <v>51</v>
      </c>
      <c r="AS4248" s="1" t="s">
        <v>51</v>
      </c>
      <c r="AT4248" s="1" t="s">
        <v>51</v>
      </c>
      <c r="AU4248" s="1" t="s">
        <v>51</v>
      </c>
    </row>
    <row r="4249" spans="1:47" x14ac:dyDescent="0.25">
      <c r="A4249" s="1" t="s">
        <v>2517</v>
      </c>
      <c r="B4249">
        <v>3</v>
      </c>
      <c r="C4249" s="2">
        <v>43611.743194444447</v>
      </c>
      <c r="D4249" s="2">
        <v>43611.76321759259</v>
      </c>
      <c r="E4249">
        <v>39.086689999999997</v>
      </c>
      <c r="F4249">
        <v>-104.86124</v>
      </c>
      <c r="G4249">
        <v>39.132269999999998</v>
      </c>
      <c r="H4249">
        <v>-104.8633</v>
      </c>
      <c r="I4249">
        <v>3.1509999999999998</v>
      </c>
      <c r="J4249" s="1" t="s">
        <v>2518</v>
      </c>
      <c r="L4249" s="1" t="s">
        <v>265</v>
      </c>
      <c r="M4249" s="1" t="s">
        <v>47</v>
      </c>
      <c r="N4249" s="1" t="s">
        <v>447</v>
      </c>
      <c r="O4249" s="1" t="s">
        <v>193</v>
      </c>
      <c r="P4249" s="1" t="s">
        <v>198</v>
      </c>
      <c r="Q4249" s="1" t="s">
        <v>448</v>
      </c>
      <c r="R4249" s="1" t="s">
        <v>48</v>
      </c>
      <c r="S4249" s="1" t="s">
        <v>79</v>
      </c>
      <c r="T4249" s="1" t="s">
        <v>234</v>
      </c>
      <c r="U4249" s="2">
        <v>43611.748611111114</v>
      </c>
      <c r="V4249">
        <v>70</v>
      </c>
      <c r="W4249">
        <v>70</v>
      </c>
      <c r="X4249">
        <v>32</v>
      </c>
      <c r="Y4249">
        <v>23.35</v>
      </c>
      <c r="Z4249">
        <v>10</v>
      </c>
      <c r="AA4249" s="1" t="s">
        <v>68</v>
      </c>
      <c r="AB4249">
        <v>17</v>
      </c>
      <c r="AC4249">
        <v>0</v>
      </c>
      <c r="AD4249" s="1" t="s">
        <v>818</v>
      </c>
      <c r="AE4249" t="b">
        <v>0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s="1" t="s">
        <v>51</v>
      </c>
      <c r="AS4249" s="1" t="s">
        <v>51</v>
      </c>
      <c r="AT4249" s="1" t="s">
        <v>51</v>
      </c>
      <c r="AU4249" s="1" t="s">
        <v>51</v>
      </c>
    </row>
    <row r="4250" spans="1:47" x14ac:dyDescent="0.25">
      <c r="A4250" s="1" t="s">
        <v>1378</v>
      </c>
      <c r="B4250">
        <v>4</v>
      </c>
      <c r="C4250" s="2">
        <v>43611.674444444441</v>
      </c>
      <c r="D4250" s="2">
        <v>43611.695243055554</v>
      </c>
      <c r="E4250">
        <v>39.849884000000003</v>
      </c>
      <c r="F4250">
        <v>-104.985888</v>
      </c>
      <c r="G4250">
        <v>39.845559999999999</v>
      </c>
      <c r="H4250">
        <v>-104.98496</v>
      </c>
      <c r="I4250">
        <v>0.30299999999999999</v>
      </c>
      <c r="J4250" s="1" t="s">
        <v>1379</v>
      </c>
      <c r="L4250" s="1" t="s">
        <v>195</v>
      </c>
      <c r="M4250" s="1" t="s">
        <v>47</v>
      </c>
      <c r="N4250" s="1" t="s">
        <v>131</v>
      </c>
      <c r="O4250" s="1" t="s">
        <v>147</v>
      </c>
      <c r="P4250" s="1" t="s">
        <v>198</v>
      </c>
      <c r="Q4250" s="1" t="s">
        <v>204</v>
      </c>
      <c r="R4250" s="1" t="s">
        <v>48</v>
      </c>
      <c r="S4250" s="1" t="s">
        <v>79</v>
      </c>
      <c r="T4250" s="1" t="s">
        <v>205</v>
      </c>
      <c r="U4250" s="2">
        <v>43611.673611111109</v>
      </c>
      <c r="V4250">
        <v>66</v>
      </c>
      <c r="W4250">
        <v>66</v>
      </c>
      <c r="X4250">
        <v>56</v>
      </c>
      <c r="Y4250">
        <v>24.24</v>
      </c>
      <c r="Z4250">
        <v>10</v>
      </c>
      <c r="AA4250" s="1" t="s">
        <v>56</v>
      </c>
      <c r="AB4250">
        <v>10</v>
      </c>
      <c r="AC4250">
        <v>0</v>
      </c>
      <c r="AD4250" s="1" t="s">
        <v>1245</v>
      </c>
      <c r="AE4250" t="b">
        <v>0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s="1" t="s">
        <v>51</v>
      </c>
      <c r="AS4250" s="1" t="s">
        <v>51</v>
      </c>
      <c r="AT4250" s="1" t="s">
        <v>51</v>
      </c>
      <c r="AU4250" s="1" t="s">
        <v>51</v>
      </c>
    </row>
    <row r="4251" spans="1:47" x14ac:dyDescent="0.25">
      <c r="A4251" s="1" t="s">
        <v>1969</v>
      </c>
      <c r="B4251">
        <v>3</v>
      </c>
      <c r="C4251" s="2">
        <v>43611.695277777777</v>
      </c>
      <c r="D4251" s="2">
        <v>43611.716064814813</v>
      </c>
      <c r="E4251">
        <v>39.264259000000003</v>
      </c>
      <c r="F4251">
        <v>-104.894909</v>
      </c>
      <c r="G4251">
        <v>39.250419999999998</v>
      </c>
      <c r="H4251">
        <v>-104.88542</v>
      </c>
      <c r="I4251">
        <v>1.083</v>
      </c>
      <c r="J4251" s="1" t="s">
        <v>359</v>
      </c>
      <c r="L4251" s="1" t="s">
        <v>195</v>
      </c>
      <c r="M4251" s="1" t="s">
        <v>47</v>
      </c>
      <c r="N4251" s="1" t="s">
        <v>191</v>
      </c>
      <c r="O4251" s="1" t="s">
        <v>121</v>
      </c>
      <c r="P4251" s="1" t="s">
        <v>198</v>
      </c>
      <c r="Q4251" s="1" t="s">
        <v>333</v>
      </c>
      <c r="R4251" s="1" t="s">
        <v>48</v>
      </c>
      <c r="S4251" s="1" t="s">
        <v>79</v>
      </c>
      <c r="T4251" s="1" t="s">
        <v>223</v>
      </c>
      <c r="U4251" s="2">
        <v>43611.686805555553</v>
      </c>
      <c r="V4251">
        <v>70</v>
      </c>
      <c r="X4251">
        <v>31</v>
      </c>
      <c r="Y4251">
        <v>23.01</v>
      </c>
      <c r="Z4251">
        <v>10</v>
      </c>
      <c r="AA4251" s="1" t="s">
        <v>69</v>
      </c>
      <c r="AC4251">
        <v>0</v>
      </c>
      <c r="AD4251" s="1" t="s">
        <v>1067</v>
      </c>
      <c r="AE4251" t="b">
        <v>0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s="1" t="s">
        <v>51</v>
      </c>
      <c r="AS4251" s="1" t="s">
        <v>51</v>
      </c>
      <c r="AT4251" s="1" t="s">
        <v>51</v>
      </c>
      <c r="AU4251" s="1" t="s">
        <v>51</v>
      </c>
    </row>
    <row r="4252" spans="1:47" x14ac:dyDescent="0.25">
      <c r="A4252" s="1" t="s">
        <v>1380</v>
      </c>
      <c r="B4252">
        <v>3</v>
      </c>
      <c r="C4252" s="2">
        <v>43611.696840277778</v>
      </c>
      <c r="D4252" s="2">
        <v>43611.717453703706</v>
      </c>
      <c r="E4252">
        <v>39.885438999999998</v>
      </c>
      <c r="F4252">
        <v>-104.98766999999999</v>
      </c>
      <c r="G4252">
        <v>39.882770000000001</v>
      </c>
      <c r="H4252">
        <v>-104.98768</v>
      </c>
      <c r="I4252">
        <v>0.184</v>
      </c>
      <c r="J4252" s="1" t="s">
        <v>441</v>
      </c>
      <c r="L4252" s="1" t="s">
        <v>312</v>
      </c>
      <c r="M4252" s="1" t="s">
        <v>47</v>
      </c>
      <c r="N4252" s="1" t="s">
        <v>131</v>
      </c>
      <c r="O4252" s="1" t="s">
        <v>147</v>
      </c>
      <c r="P4252" s="1" t="s">
        <v>198</v>
      </c>
      <c r="Q4252" s="1" t="s">
        <v>439</v>
      </c>
      <c r="R4252" s="1" t="s">
        <v>48</v>
      </c>
      <c r="S4252" s="1" t="s">
        <v>79</v>
      </c>
      <c r="T4252" s="1" t="s">
        <v>205</v>
      </c>
      <c r="U4252" s="2">
        <v>43611.7</v>
      </c>
      <c r="V4252">
        <v>66</v>
      </c>
      <c r="W4252">
        <v>66</v>
      </c>
      <c r="X4252">
        <v>56</v>
      </c>
      <c r="Y4252">
        <v>24.22</v>
      </c>
      <c r="Z4252">
        <v>10</v>
      </c>
      <c r="AA4252" s="1" t="s">
        <v>71</v>
      </c>
      <c r="AB4252">
        <v>10</v>
      </c>
      <c r="AC4252">
        <v>0</v>
      </c>
      <c r="AD4252" s="1" t="s">
        <v>1245</v>
      </c>
      <c r="AE4252" t="b">
        <v>0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s="1" t="s">
        <v>51</v>
      </c>
      <c r="AS4252" s="1" t="s">
        <v>51</v>
      </c>
      <c r="AT4252" s="1" t="s">
        <v>51</v>
      </c>
      <c r="AU4252" s="1" t="s">
        <v>51</v>
      </c>
    </row>
    <row r="4253" spans="1:47" x14ac:dyDescent="0.25">
      <c r="A4253" s="1" t="s">
        <v>9470</v>
      </c>
      <c r="B4253">
        <v>2</v>
      </c>
      <c r="C4253" s="2">
        <v>43611.754652777781</v>
      </c>
      <c r="D4253" s="2">
        <v>43611.775011574071</v>
      </c>
      <c r="E4253">
        <v>39.881920000000001</v>
      </c>
      <c r="F4253">
        <v>-104.98746</v>
      </c>
      <c r="G4253">
        <v>39.888890000000004</v>
      </c>
      <c r="H4253">
        <v>-104.98746</v>
      </c>
      <c r="I4253">
        <v>0.48199999999999998</v>
      </c>
      <c r="J4253" s="1" t="s">
        <v>441</v>
      </c>
      <c r="L4253" s="1" t="s">
        <v>265</v>
      </c>
      <c r="M4253" s="1" t="s">
        <v>47</v>
      </c>
      <c r="N4253" s="1" t="s">
        <v>131</v>
      </c>
      <c r="O4253" s="1" t="s">
        <v>147</v>
      </c>
      <c r="P4253" s="1" t="s">
        <v>198</v>
      </c>
      <c r="Q4253" s="1" t="s">
        <v>204</v>
      </c>
      <c r="R4253" s="1" t="s">
        <v>48</v>
      </c>
      <c r="S4253" s="1" t="s">
        <v>79</v>
      </c>
      <c r="T4253" s="1" t="s">
        <v>205</v>
      </c>
      <c r="U4253" s="2">
        <v>43611.743055555555</v>
      </c>
      <c r="V4253">
        <v>64</v>
      </c>
      <c r="W4253">
        <v>64</v>
      </c>
      <c r="X4253">
        <v>59</v>
      </c>
      <c r="Y4253">
        <v>24.15</v>
      </c>
      <c r="Z4253">
        <v>15</v>
      </c>
      <c r="AA4253" s="1" t="s">
        <v>58</v>
      </c>
      <c r="AB4253">
        <v>13</v>
      </c>
      <c r="AC4253">
        <v>0</v>
      </c>
      <c r="AD4253" s="1" t="s">
        <v>1217</v>
      </c>
      <c r="AE4253" t="b">
        <v>0</v>
      </c>
      <c r="AF4253" t="b">
        <v>0</v>
      </c>
      <c r="AG4253" t="b">
        <v>0</v>
      </c>
      <c r="AH4253" t="b">
        <v>0</v>
      </c>
      <c r="AI4253" t="b">
        <v>1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s="1" t="s">
        <v>51</v>
      </c>
      <c r="AS4253" s="1" t="s">
        <v>51</v>
      </c>
      <c r="AT4253" s="1" t="s">
        <v>51</v>
      </c>
      <c r="AU4253" s="1" t="s">
        <v>51</v>
      </c>
    </row>
    <row r="4254" spans="1:47" x14ac:dyDescent="0.25">
      <c r="A4254" s="1" t="s">
        <v>1502</v>
      </c>
      <c r="B4254">
        <v>3</v>
      </c>
      <c r="C4254" s="2">
        <v>43611.701006944444</v>
      </c>
      <c r="D4254" s="2">
        <v>43611.721620370372</v>
      </c>
      <c r="E4254">
        <v>39.672868999999999</v>
      </c>
      <c r="F4254">
        <v>-104.92945899999999</v>
      </c>
      <c r="G4254">
        <v>39.671120000000002</v>
      </c>
      <c r="H4254">
        <v>-104.92825000000001</v>
      </c>
      <c r="I4254">
        <v>0.13700000000000001</v>
      </c>
      <c r="J4254" s="1" t="s">
        <v>604</v>
      </c>
      <c r="L4254" s="1" t="s">
        <v>195</v>
      </c>
      <c r="M4254" s="1" t="s">
        <v>47</v>
      </c>
      <c r="N4254" s="1" t="s">
        <v>131</v>
      </c>
      <c r="O4254" s="1" t="s">
        <v>131</v>
      </c>
      <c r="P4254" s="1" t="s">
        <v>198</v>
      </c>
      <c r="Q4254" s="1" t="s">
        <v>387</v>
      </c>
      <c r="R4254" s="1" t="s">
        <v>48</v>
      </c>
      <c r="S4254" s="1" t="s">
        <v>79</v>
      </c>
      <c r="T4254" s="1" t="s">
        <v>200</v>
      </c>
      <c r="U4254" s="2">
        <v>43611.703472222223</v>
      </c>
      <c r="V4254">
        <v>66</v>
      </c>
      <c r="W4254">
        <v>66</v>
      </c>
      <c r="X4254">
        <v>60</v>
      </c>
      <c r="Y4254">
        <v>24</v>
      </c>
      <c r="Z4254">
        <v>10</v>
      </c>
      <c r="AA4254" s="1" t="s">
        <v>57</v>
      </c>
      <c r="AB4254">
        <v>9</v>
      </c>
      <c r="AC4254">
        <v>0</v>
      </c>
      <c r="AD4254" s="1" t="s">
        <v>1203</v>
      </c>
      <c r="AE4254" t="b">
        <v>0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s="1" t="s">
        <v>51</v>
      </c>
      <c r="AS4254" s="1" t="s">
        <v>51</v>
      </c>
      <c r="AT4254" s="1" t="s">
        <v>51</v>
      </c>
      <c r="AU4254" s="1" t="s">
        <v>51</v>
      </c>
    </row>
    <row r="4255" spans="1:47" x14ac:dyDescent="0.25">
      <c r="A4255" s="1" t="s">
        <v>9471</v>
      </c>
      <c r="B4255">
        <v>2</v>
      </c>
      <c r="C4255" s="2">
        <v>43611.743194444447</v>
      </c>
      <c r="D4255" s="2">
        <v>43611.763240740744</v>
      </c>
      <c r="E4255">
        <v>39.684699999999999</v>
      </c>
      <c r="F4255">
        <v>-104.95402</v>
      </c>
      <c r="G4255">
        <v>39.681739999999998</v>
      </c>
      <c r="H4255">
        <v>-104.93756</v>
      </c>
      <c r="I4255">
        <v>0.89900000000000002</v>
      </c>
      <c r="J4255" s="1" t="s">
        <v>9472</v>
      </c>
      <c r="L4255" s="1" t="s">
        <v>172</v>
      </c>
      <c r="M4255" s="1" t="s">
        <v>47</v>
      </c>
      <c r="N4255" s="1" t="s">
        <v>131</v>
      </c>
      <c r="O4255" s="1" t="s">
        <v>131</v>
      </c>
      <c r="P4255" s="1" t="s">
        <v>198</v>
      </c>
      <c r="Q4255" s="1" t="s">
        <v>422</v>
      </c>
      <c r="R4255" s="1" t="s">
        <v>48</v>
      </c>
      <c r="S4255" s="1" t="s">
        <v>79</v>
      </c>
      <c r="T4255" s="1" t="s">
        <v>200</v>
      </c>
      <c r="U4255" s="2">
        <v>43611.745138888888</v>
      </c>
      <c r="V4255">
        <v>64</v>
      </c>
      <c r="W4255">
        <v>64</v>
      </c>
      <c r="X4255">
        <v>60</v>
      </c>
      <c r="Y4255">
        <v>23.96</v>
      </c>
      <c r="Z4255">
        <v>10</v>
      </c>
      <c r="AA4255" s="1" t="s">
        <v>71</v>
      </c>
      <c r="AB4255">
        <v>9</v>
      </c>
      <c r="AC4255">
        <v>0</v>
      </c>
      <c r="AD4255" s="1" t="s">
        <v>965</v>
      </c>
      <c r="AE4255" t="b">
        <v>0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s="1" t="s">
        <v>51</v>
      </c>
      <c r="AS4255" s="1" t="s">
        <v>51</v>
      </c>
      <c r="AT4255" s="1" t="s">
        <v>51</v>
      </c>
      <c r="AU4255" s="1" t="s">
        <v>51</v>
      </c>
    </row>
    <row r="4256" spans="1:47" x14ac:dyDescent="0.25">
      <c r="A4256" s="1" t="s">
        <v>9473</v>
      </c>
      <c r="B4256">
        <v>2</v>
      </c>
      <c r="C4256" s="2">
        <v>43611.72965277778</v>
      </c>
      <c r="D4256" s="2">
        <v>43611.749374999999</v>
      </c>
      <c r="E4256">
        <v>39.681420000000003</v>
      </c>
      <c r="F4256">
        <v>-104.93705</v>
      </c>
      <c r="G4256">
        <v>39.665190000000003</v>
      </c>
      <c r="H4256">
        <v>-104.92415</v>
      </c>
      <c r="I4256">
        <v>1.3149999999999999</v>
      </c>
      <c r="J4256" s="1" t="s">
        <v>9474</v>
      </c>
      <c r="L4256" s="1" t="s">
        <v>172</v>
      </c>
      <c r="M4256" s="1" t="s">
        <v>47</v>
      </c>
      <c r="N4256" s="1" t="s">
        <v>131</v>
      </c>
      <c r="O4256" s="1" t="s">
        <v>131</v>
      </c>
      <c r="P4256" s="1" t="s">
        <v>198</v>
      </c>
      <c r="Q4256" s="1" t="s">
        <v>387</v>
      </c>
      <c r="R4256" s="1" t="s">
        <v>48</v>
      </c>
      <c r="S4256" s="1" t="s">
        <v>79</v>
      </c>
      <c r="T4256" s="1" t="s">
        <v>200</v>
      </c>
      <c r="U4256" s="2">
        <v>43611.718055555553</v>
      </c>
      <c r="V4256">
        <v>64</v>
      </c>
      <c r="W4256">
        <v>64</v>
      </c>
      <c r="X4256">
        <v>59</v>
      </c>
      <c r="Y4256">
        <v>24</v>
      </c>
      <c r="Z4256">
        <v>10</v>
      </c>
      <c r="AA4256" s="1" t="s">
        <v>65</v>
      </c>
      <c r="AB4256">
        <v>14</v>
      </c>
      <c r="AC4256">
        <v>0</v>
      </c>
      <c r="AD4256" s="1" t="s">
        <v>1209</v>
      </c>
      <c r="AE4256" t="b">
        <v>0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s="1" t="s">
        <v>51</v>
      </c>
      <c r="AS4256" s="1" t="s">
        <v>51</v>
      </c>
      <c r="AT4256" s="1" t="s">
        <v>51</v>
      </c>
      <c r="AU4256" s="1" t="s">
        <v>51</v>
      </c>
    </row>
    <row r="4257" spans="1:47" x14ac:dyDescent="0.25">
      <c r="A4257" s="1" t="s">
        <v>9475</v>
      </c>
      <c r="B4257">
        <v>2</v>
      </c>
      <c r="C4257" s="2">
        <v>43611.780694444446</v>
      </c>
      <c r="D4257" s="2">
        <v>43611.801458333335</v>
      </c>
      <c r="E4257">
        <v>39.652417999999997</v>
      </c>
      <c r="F4257">
        <v>-106.954401</v>
      </c>
      <c r="G4257">
        <v>39.652450000000002</v>
      </c>
      <c r="H4257">
        <v>-106.96001</v>
      </c>
      <c r="I4257">
        <v>0.29799999999999999</v>
      </c>
      <c r="J4257" s="1" t="s">
        <v>9476</v>
      </c>
      <c r="L4257" s="1" t="s">
        <v>137</v>
      </c>
      <c r="M4257" s="1" t="s">
        <v>47</v>
      </c>
      <c r="N4257" s="1" t="s">
        <v>1533</v>
      </c>
      <c r="O4257" s="1" t="s">
        <v>501</v>
      </c>
      <c r="P4257" s="1" t="s">
        <v>198</v>
      </c>
      <c r="Q4257" s="1" t="s">
        <v>1534</v>
      </c>
      <c r="R4257" s="1" t="s">
        <v>48</v>
      </c>
      <c r="S4257" s="1" t="s">
        <v>79</v>
      </c>
      <c r="T4257" s="1" t="s">
        <v>612</v>
      </c>
      <c r="U4257" s="2">
        <v>43611.788888888892</v>
      </c>
      <c r="V4257">
        <v>60</v>
      </c>
      <c r="W4257">
        <v>60</v>
      </c>
      <c r="X4257">
        <v>36</v>
      </c>
      <c r="Y4257">
        <v>23.52</v>
      </c>
      <c r="Z4257">
        <v>10</v>
      </c>
      <c r="AA4257" s="1" t="s">
        <v>60</v>
      </c>
      <c r="AB4257">
        <v>15</v>
      </c>
      <c r="AC4257">
        <v>0</v>
      </c>
      <c r="AD4257" s="1" t="s">
        <v>965</v>
      </c>
      <c r="AE4257" t="b">
        <v>0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s="1" t="s">
        <v>51</v>
      </c>
      <c r="AS4257" s="1" t="s">
        <v>51</v>
      </c>
      <c r="AT4257" s="1" t="s">
        <v>51</v>
      </c>
      <c r="AU4257" s="1" t="s">
        <v>51</v>
      </c>
    </row>
    <row r="4258" spans="1:47" x14ac:dyDescent="0.25">
      <c r="A4258" s="1" t="s">
        <v>1503</v>
      </c>
      <c r="B4258">
        <v>4</v>
      </c>
      <c r="C4258" s="2">
        <v>43611.864027777781</v>
      </c>
      <c r="D4258" s="2">
        <v>43611.88480324074</v>
      </c>
      <c r="E4258">
        <v>40.332790000000003</v>
      </c>
      <c r="F4258">
        <v>-104.98005999999999</v>
      </c>
      <c r="G4258">
        <v>40.366680000000002</v>
      </c>
      <c r="H4258">
        <v>-104.98711</v>
      </c>
      <c r="I4258">
        <v>2.371</v>
      </c>
      <c r="J4258" s="1" t="s">
        <v>1504</v>
      </c>
      <c r="L4258" s="1" t="s">
        <v>265</v>
      </c>
      <c r="M4258" s="1" t="s">
        <v>47</v>
      </c>
      <c r="N4258" s="1" t="s">
        <v>303</v>
      </c>
      <c r="O4258" s="1" t="s">
        <v>209</v>
      </c>
      <c r="P4258" s="1" t="s">
        <v>198</v>
      </c>
      <c r="Q4258" s="1" t="s">
        <v>304</v>
      </c>
      <c r="R4258" s="1" t="s">
        <v>48</v>
      </c>
      <c r="S4258" s="1" t="s">
        <v>79</v>
      </c>
      <c r="T4258" s="1" t="s">
        <v>230</v>
      </c>
      <c r="U4258" s="2">
        <v>43611.87222222222</v>
      </c>
      <c r="V4258">
        <v>58</v>
      </c>
      <c r="W4258">
        <v>58</v>
      </c>
      <c r="X4258">
        <v>70</v>
      </c>
      <c r="Y4258">
        <v>24.86</v>
      </c>
      <c r="Z4258">
        <v>10</v>
      </c>
      <c r="AA4258" s="1" t="s">
        <v>58</v>
      </c>
      <c r="AB4258">
        <v>10</v>
      </c>
      <c r="AC4258">
        <v>0</v>
      </c>
      <c r="AD4258" s="1" t="s">
        <v>1203</v>
      </c>
      <c r="AE4258" t="b">
        <v>0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s="1" t="s">
        <v>53</v>
      </c>
      <c r="AS4258" s="1" t="s">
        <v>51</v>
      </c>
      <c r="AT4258" s="1" t="s">
        <v>51</v>
      </c>
      <c r="AU4258" s="1" t="s">
        <v>51</v>
      </c>
    </row>
    <row r="4259" spans="1:47" x14ac:dyDescent="0.25">
      <c r="A4259" s="1" t="s">
        <v>1505</v>
      </c>
      <c r="B4259">
        <v>4</v>
      </c>
      <c r="C4259" s="2">
        <v>43611.879131944443</v>
      </c>
      <c r="D4259" s="2">
        <v>43611.898680555554</v>
      </c>
      <c r="E4259">
        <v>40.332790000000003</v>
      </c>
      <c r="F4259">
        <v>-104.98005999999999</v>
      </c>
      <c r="G4259">
        <v>40.366680000000002</v>
      </c>
      <c r="H4259">
        <v>-104.98711</v>
      </c>
      <c r="I4259">
        <v>2.371</v>
      </c>
      <c r="J4259" s="1" t="s">
        <v>1506</v>
      </c>
      <c r="L4259" s="1" t="s">
        <v>265</v>
      </c>
      <c r="M4259" s="1" t="s">
        <v>47</v>
      </c>
      <c r="N4259" s="1" t="s">
        <v>303</v>
      </c>
      <c r="O4259" s="1" t="s">
        <v>209</v>
      </c>
      <c r="P4259" s="1" t="s">
        <v>198</v>
      </c>
      <c r="Q4259" s="1" t="s">
        <v>304</v>
      </c>
      <c r="R4259" s="1" t="s">
        <v>48</v>
      </c>
      <c r="S4259" s="1" t="s">
        <v>79</v>
      </c>
      <c r="T4259" s="1" t="s">
        <v>230</v>
      </c>
      <c r="U4259" s="2">
        <v>43611.87222222222</v>
      </c>
      <c r="V4259">
        <v>58</v>
      </c>
      <c r="W4259">
        <v>58</v>
      </c>
      <c r="X4259">
        <v>70</v>
      </c>
      <c r="Y4259">
        <v>24.86</v>
      </c>
      <c r="Z4259">
        <v>10</v>
      </c>
      <c r="AA4259" s="1" t="s">
        <v>58</v>
      </c>
      <c r="AB4259">
        <v>10</v>
      </c>
      <c r="AC4259">
        <v>0</v>
      </c>
      <c r="AD4259" s="1" t="s">
        <v>1203</v>
      </c>
      <c r="AE4259" t="b">
        <v>0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s="1" t="s">
        <v>53</v>
      </c>
      <c r="AS4259" s="1" t="s">
        <v>53</v>
      </c>
      <c r="AT4259" s="1" t="s">
        <v>51</v>
      </c>
      <c r="AU4259" s="1" t="s">
        <v>51</v>
      </c>
    </row>
    <row r="4260" spans="1:47" x14ac:dyDescent="0.25">
      <c r="A4260" s="1" t="s">
        <v>2200</v>
      </c>
      <c r="B4260">
        <v>3</v>
      </c>
      <c r="C4260" s="2">
        <v>43611.920277777775</v>
      </c>
      <c r="D4260" s="2">
        <v>43611.941064814811</v>
      </c>
      <c r="E4260">
        <v>39.183886000000001</v>
      </c>
      <c r="F4260">
        <v>-104.85037</v>
      </c>
      <c r="G4260">
        <v>39.162429000000003</v>
      </c>
      <c r="H4260">
        <v>-104.85434600000001</v>
      </c>
      <c r="I4260">
        <v>1.498</v>
      </c>
      <c r="J4260" s="1" t="s">
        <v>401</v>
      </c>
      <c r="L4260" s="1" t="s">
        <v>195</v>
      </c>
      <c r="M4260" s="1" t="s">
        <v>47</v>
      </c>
      <c r="N4260" s="1" t="s">
        <v>86</v>
      </c>
      <c r="O4260" s="1" t="s">
        <v>121</v>
      </c>
      <c r="P4260" s="1" t="s">
        <v>198</v>
      </c>
      <c r="Q4260" s="1" t="s">
        <v>222</v>
      </c>
      <c r="R4260" s="1" t="s">
        <v>48</v>
      </c>
      <c r="S4260" s="1" t="s">
        <v>79</v>
      </c>
      <c r="T4260" s="1" t="s">
        <v>223</v>
      </c>
      <c r="U4260" s="2">
        <v>43611.925000000003</v>
      </c>
      <c r="V4260">
        <v>46</v>
      </c>
      <c r="W4260">
        <v>44</v>
      </c>
      <c r="X4260">
        <v>87</v>
      </c>
      <c r="Y4260">
        <v>23.07</v>
      </c>
      <c r="Z4260">
        <v>10</v>
      </c>
      <c r="AA4260" s="1" t="s">
        <v>59</v>
      </c>
      <c r="AB4260">
        <v>5</v>
      </c>
      <c r="AC4260">
        <v>0</v>
      </c>
      <c r="AD4260" s="1" t="s">
        <v>818</v>
      </c>
      <c r="AE4260" t="b">
        <v>0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s="1" t="s">
        <v>53</v>
      </c>
      <c r="AS4260" s="1" t="s">
        <v>53</v>
      </c>
      <c r="AT4260" s="1" t="s">
        <v>53</v>
      </c>
      <c r="AU4260" s="1" t="s">
        <v>51</v>
      </c>
    </row>
    <row r="4261" spans="1:47" x14ac:dyDescent="0.25">
      <c r="A4261" s="1" t="s">
        <v>3432</v>
      </c>
      <c r="B4261">
        <v>3</v>
      </c>
      <c r="C4261" s="2">
        <v>43612.374444444446</v>
      </c>
      <c r="D4261" s="2">
        <v>43612.395231481481</v>
      </c>
      <c r="E4261">
        <v>38.89387</v>
      </c>
      <c r="F4261">
        <v>-104.83131</v>
      </c>
      <c r="G4261">
        <v>38.898108999999998</v>
      </c>
      <c r="H4261">
        <v>-104.829581</v>
      </c>
      <c r="I4261">
        <v>0.307</v>
      </c>
      <c r="J4261" s="1" t="s">
        <v>457</v>
      </c>
      <c r="L4261" s="1" t="s">
        <v>265</v>
      </c>
      <c r="M4261" s="1" t="s">
        <v>47</v>
      </c>
      <c r="N4261" s="1" t="s">
        <v>232</v>
      </c>
      <c r="O4261" s="1" t="s">
        <v>193</v>
      </c>
      <c r="P4261" s="1" t="s">
        <v>198</v>
      </c>
      <c r="Q4261" s="1" t="s">
        <v>325</v>
      </c>
      <c r="R4261" s="1" t="s">
        <v>48</v>
      </c>
      <c r="S4261" s="1" t="s">
        <v>79</v>
      </c>
      <c r="T4261" s="1" t="s">
        <v>234</v>
      </c>
      <c r="U4261" s="2">
        <v>43612.373611111114</v>
      </c>
      <c r="V4261">
        <v>57</v>
      </c>
      <c r="W4261">
        <v>57</v>
      </c>
      <c r="X4261">
        <v>58</v>
      </c>
      <c r="Y4261">
        <v>23.42</v>
      </c>
      <c r="Z4261">
        <v>10</v>
      </c>
      <c r="AA4261" s="1" t="s">
        <v>68</v>
      </c>
      <c r="AB4261">
        <v>3</v>
      </c>
      <c r="AC4261">
        <v>0</v>
      </c>
      <c r="AD4261" s="1" t="s">
        <v>50</v>
      </c>
      <c r="AE4261" t="b">
        <v>0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s="1" t="s">
        <v>51</v>
      </c>
      <c r="AS4261" s="1" t="s">
        <v>51</v>
      </c>
      <c r="AT4261" s="1" t="s">
        <v>51</v>
      </c>
      <c r="AU4261" s="1" t="s">
        <v>51</v>
      </c>
    </row>
    <row r="4262" spans="1:47" x14ac:dyDescent="0.25">
      <c r="A4262" s="1" t="s">
        <v>2519</v>
      </c>
      <c r="B4262">
        <v>3</v>
      </c>
      <c r="C4262" s="2">
        <v>43612.380173611113</v>
      </c>
      <c r="D4262" s="2">
        <v>43612.400555555556</v>
      </c>
      <c r="E4262">
        <v>39.912236999999998</v>
      </c>
      <c r="F4262">
        <v>-104.990505</v>
      </c>
      <c r="G4262">
        <v>39.909014999999997</v>
      </c>
      <c r="H4262">
        <v>-104.99095</v>
      </c>
      <c r="I4262">
        <v>0.224</v>
      </c>
      <c r="J4262" s="1" t="s">
        <v>2520</v>
      </c>
      <c r="L4262" s="1" t="s">
        <v>195</v>
      </c>
      <c r="M4262" s="1" t="s">
        <v>47</v>
      </c>
      <c r="N4262" s="1" t="s">
        <v>131</v>
      </c>
      <c r="O4262" s="1" t="s">
        <v>147</v>
      </c>
      <c r="P4262" s="1" t="s">
        <v>198</v>
      </c>
      <c r="Q4262" s="1" t="s">
        <v>439</v>
      </c>
      <c r="R4262" s="1" t="s">
        <v>48</v>
      </c>
      <c r="S4262" s="1" t="s">
        <v>79</v>
      </c>
      <c r="T4262" s="1" t="s">
        <v>205</v>
      </c>
      <c r="U4262" s="2">
        <v>43612.365972222222</v>
      </c>
      <c r="V4262">
        <v>50</v>
      </c>
      <c r="W4262">
        <v>50</v>
      </c>
      <c r="X4262">
        <v>94</v>
      </c>
      <c r="Y4262">
        <v>24.26</v>
      </c>
      <c r="Z4262">
        <v>10</v>
      </c>
      <c r="AA4262" s="1" t="s">
        <v>65</v>
      </c>
      <c r="AB4262">
        <v>9</v>
      </c>
      <c r="AC4262">
        <v>0</v>
      </c>
      <c r="AD4262" s="1" t="s">
        <v>818</v>
      </c>
      <c r="AE4262" t="b">
        <v>0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s="1" t="s">
        <v>51</v>
      </c>
      <c r="AS4262" s="1" t="s">
        <v>51</v>
      </c>
      <c r="AT4262" s="1" t="s">
        <v>51</v>
      </c>
      <c r="AU4262" s="1" t="s">
        <v>51</v>
      </c>
    </row>
    <row r="4263" spans="1:47" x14ac:dyDescent="0.25">
      <c r="A4263" s="1" t="s">
        <v>2521</v>
      </c>
      <c r="B4263">
        <v>3</v>
      </c>
      <c r="C4263" s="2">
        <v>43612.394236111111</v>
      </c>
      <c r="D4263" s="2">
        <v>43612.41443287037</v>
      </c>
      <c r="E4263">
        <v>39.912236999999998</v>
      </c>
      <c r="F4263">
        <v>-104.990505</v>
      </c>
      <c r="G4263">
        <v>39.909014999999997</v>
      </c>
      <c r="H4263">
        <v>-104.99095</v>
      </c>
      <c r="I4263">
        <v>0.224</v>
      </c>
      <c r="J4263" s="1" t="s">
        <v>2522</v>
      </c>
      <c r="L4263" s="1" t="s">
        <v>195</v>
      </c>
      <c r="M4263" s="1" t="s">
        <v>47</v>
      </c>
      <c r="N4263" s="1" t="s">
        <v>131</v>
      </c>
      <c r="O4263" s="1" t="s">
        <v>147</v>
      </c>
      <c r="P4263" s="1" t="s">
        <v>198</v>
      </c>
      <c r="Q4263" s="1" t="s">
        <v>439</v>
      </c>
      <c r="R4263" s="1" t="s">
        <v>48</v>
      </c>
      <c r="S4263" s="1" t="s">
        <v>79</v>
      </c>
      <c r="T4263" s="1" t="s">
        <v>205</v>
      </c>
      <c r="U4263" s="2">
        <v>43612.40625</v>
      </c>
      <c r="V4263">
        <v>55</v>
      </c>
      <c r="W4263">
        <v>55</v>
      </c>
      <c r="X4263">
        <v>82</v>
      </c>
      <c r="Y4263">
        <v>24.25</v>
      </c>
      <c r="Z4263">
        <v>10</v>
      </c>
      <c r="AA4263" s="1" t="s">
        <v>58</v>
      </c>
      <c r="AB4263">
        <v>12</v>
      </c>
      <c r="AC4263">
        <v>0</v>
      </c>
      <c r="AD4263" s="1" t="s">
        <v>818</v>
      </c>
      <c r="AE4263" t="b">
        <v>0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s="1" t="s">
        <v>51</v>
      </c>
      <c r="AS4263" s="1" t="s">
        <v>51</v>
      </c>
      <c r="AT4263" s="1" t="s">
        <v>51</v>
      </c>
      <c r="AU4263" s="1" t="s">
        <v>51</v>
      </c>
    </row>
    <row r="4264" spans="1:47" x14ac:dyDescent="0.25">
      <c r="A4264" s="1" t="s">
        <v>2523</v>
      </c>
      <c r="B4264">
        <v>3</v>
      </c>
      <c r="C4264" s="2">
        <v>43612.744756944441</v>
      </c>
      <c r="D4264" s="2">
        <v>43612.765127314815</v>
      </c>
      <c r="E4264">
        <v>39.77178</v>
      </c>
      <c r="F4264">
        <v>-104.81892000000001</v>
      </c>
      <c r="G4264">
        <v>39.772174</v>
      </c>
      <c r="H4264">
        <v>-104.823443</v>
      </c>
      <c r="I4264">
        <v>0.24199999999999999</v>
      </c>
      <c r="J4264" s="1" t="s">
        <v>220</v>
      </c>
      <c r="L4264" s="1" t="s">
        <v>364</v>
      </c>
      <c r="M4264" s="1" t="s">
        <v>47</v>
      </c>
      <c r="N4264" s="1" t="s">
        <v>170</v>
      </c>
      <c r="O4264" s="1" t="s">
        <v>147</v>
      </c>
      <c r="P4264" s="1" t="s">
        <v>198</v>
      </c>
      <c r="Q4264" s="1" t="s">
        <v>240</v>
      </c>
      <c r="R4264" s="1" t="s">
        <v>48</v>
      </c>
      <c r="S4264" s="1" t="s">
        <v>79</v>
      </c>
      <c r="T4264" s="1" t="s">
        <v>203</v>
      </c>
      <c r="U4264" s="2">
        <v>43612.748611111114</v>
      </c>
      <c r="V4264">
        <v>65</v>
      </c>
      <c r="W4264">
        <v>65</v>
      </c>
      <c r="X4264">
        <v>38</v>
      </c>
      <c r="Y4264">
        <v>24.11</v>
      </c>
      <c r="Z4264">
        <v>10</v>
      </c>
      <c r="AA4264" s="1" t="s">
        <v>71</v>
      </c>
      <c r="AB4264">
        <v>7</v>
      </c>
      <c r="AC4264">
        <v>0</v>
      </c>
      <c r="AD4264" s="1" t="s">
        <v>818</v>
      </c>
      <c r="AE4264" t="b">
        <v>0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s="1" t="s">
        <v>51</v>
      </c>
      <c r="AS4264" s="1" t="s">
        <v>51</v>
      </c>
      <c r="AT4264" s="1" t="s">
        <v>51</v>
      </c>
      <c r="AU4264" s="1" t="s">
        <v>51</v>
      </c>
    </row>
    <row r="4265" spans="1:47" x14ac:dyDescent="0.25">
      <c r="A4265" s="1" t="s">
        <v>2524</v>
      </c>
      <c r="B4265">
        <v>3</v>
      </c>
      <c r="C4265" s="2">
        <v>43612.744756944441</v>
      </c>
      <c r="D4265" s="2">
        <v>43612.765127314815</v>
      </c>
      <c r="E4265">
        <v>39.77178</v>
      </c>
      <c r="F4265">
        <v>-104.81892000000001</v>
      </c>
      <c r="G4265">
        <v>39.772174</v>
      </c>
      <c r="H4265">
        <v>-104.823443</v>
      </c>
      <c r="I4265">
        <v>0.24199999999999999</v>
      </c>
      <c r="J4265" s="1" t="s">
        <v>220</v>
      </c>
      <c r="L4265" s="1" t="s">
        <v>364</v>
      </c>
      <c r="M4265" s="1" t="s">
        <v>47</v>
      </c>
      <c r="N4265" s="1" t="s">
        <v>170</v>
      </c>
      <c r="O4265" s="1" t="s">
        <v>147</v>
      </c>
      <c r="P4265" s="1" t="s">
        <v>198</v>
      </c>
      <c r="Q4265" s="1" t="s">
        <v>240</v>
      </c>
      <c r="R4265" s="1" t="s">
        <v>48</v>
      </c>
      <c r="S4265" s="1" t="s">
        <v>79</v>
      </c>
      <c r="T4265" s="1" t="s">
        <v>203</v>
      </c>
      <c r="U4265" s="2">
        <v>43612.748611111114</v>
      </c>
      <c r="V4265">
        <v>65</v>
      </c>
      <c r="W4265">
        <v>65</v>
      </c>
      <c r="X4265">
        <v>38</v>
      </c>
      <c r="Y4265">
        <v>24.11</v>
      </c>
      <c r="Z4265">
        <v>10</v>
      </c>
      <c r="AA4265" s="1" t="s">
        <v>71</v>
      </c>
      <c r="AB4265">
        <v>7</v>
      </c>
      <c r="AC4265">
        <v>0</v>
      </c>
      <c r="AD4265" s="1" t="s">
        <v>818</v>
      </c>
      <c r="AE4265" t="b">
        <v>0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s="1" t="s">
        <v>51</v>
      </c>
      <c r="AS4265" s="1" t="s">
        <v>51</v>
      </c>
      <c r="AT4265" s="1" t="s">
        <v>51</v>
      </c>
      <c r="AU4265" s="1" t="s">
        <v>51</v>
      </c>
    </row>
    <row r="4266" spans="1:47" x14ac:dyDescent="0.25">
      <c r="A4266" s="1" t="s">
        <v>2233</v>
      </c>
      <c r="B4266">
        <v>3</v>
      </c>
      <c r="C4266" s="2">
        <v>43612.862685185188</v>
      </c>
      <c r="D4266" s="2">
        <v>43612.881805555553</v>
      </c>
      <c r="E4266">
        <v>39.643813000000002</v>
      </c>
      <c r="F4266">
        <v>-104.91291200000001</v>
      </c>
      <c r="G4266">
        <v>39.647838999999998</v>
      </c>
      <c r="H4266">
        <v>-104.915239</v>
      </c>
      <c r="I4266">
        <v>0.30399999999999999</v>
      </c>
      <c r="J4266" s="1" t="s">
        <v>705</v>
      </c>
      <c r="L4266" s="1" t="s">
        <v>194</v>
      </c>
      <c r="M4266" s="1" t="s">
        <v>47</v>
      </c>
      <c r="N4266" s="1" t="s">
        <v>131</v>
      </c>
      <c r="O4266" s="1" t="s">
        <v>131</v>
      </c>
      <c r="P4266" s="1" t="s">
        <v>198</v>
      </c>
      <c r="Q4266" s="1" t="s">
        <v>414</v>
      </c>
      <c r="R4266" s="1" t="s">
        <v>48</v>
      </c>
      <c r="S4266" s="1" t="s">
        <v>79</v>
      </c>
      <c r="T4266" s="1" t="s">
        <v>200</v>
      </c>
      <c r="U4266" s="2">
        <v>43612.870138888888</v>
      </c>
      <c r="V4266">
        <v>60</v>
      </c>
      <c r="W4266">
        <v>60</v>
      </c>
      <c r="X4266">
        <v>53</v>
      </c>
      <c r="Y4266">
        <v>23.96</v>
      </c>
      <c r="Z4266">
        <v>10</v>
      </c>
      <c r="AA4266" s="1" t="s">
        <v>65</v>
      </c>
      <c r="AB4266">
        <v>18</v>
      </c>
      <c r="AC4266">
        <v>0</v>
      </c>
      <c r="AD4266" s="1" t="s">
        <v>818</v>
      </c>
      <c r="AE4266" t="b">
        <v>0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s="1" t="s">
        <v>53</v>
      </c>
      <c r="AS4266" s="1" t="s">
        <v>51</v>
      </c>
      <c r="AT4266" s="1" t="s">
        <v>51</v>
      </c>
      <c r="AU4266" s="1" t="s">
        <v>51</v>
      </c>
    </row>
    <row r="4267" spans="1:47" x14ac:dyDescent="0.25">
      <c r="A4267" s="1" t="s">
        <v>2169</v>
      </c>
      <c r="B4267">
        <v>4</v>
      </c>
      <c r="C4267" s="2">
        <v>43612.944444444445</v>
      </c>
      <c r="D4267" s="2">
        <v>43613.138888888891</v>
      </c>
      <c r="E4267">
        <v>40.36083</v>
      </c>
      <c r="F4267">
        <v>-104.98455</v>
      </c>
      <c r="G4267">
        <v>40.331671</v>
      </c>
      <c r="H4267">
        <v>-104.98035</v>
      </c>
      <c r="I4267">
        <v>2.0270000000000001</v>
      </c>
      <c r="J4267" s="1" t="s">
        <v>2170</v>
      </c>
      <c r="L4267" s="1" t="s">
        <v>172</v>
      </c>
      <c r="M4267" s="1" t="s">
        <v>47</v>
      </c>
      <c r="N4267" s="1" t="s">
        <v>303</v>
      </c>
      <c r="O4267" s="1" t="s">
        <v>228</v>
      </c>
      <c r="P4267" s="1" t="s">
        <v>198</v>
      </c>
      <c r="Q4267" s="1" t="s">
        <v>304</v>
      </c>
      <c r="R4267" s="1" t="s">
        <v>48</v>
      </c>
      <c r="S4267" s="1" t="s">
        <v>79</v>
      </c>
      <c r="T4267" s="1" t="s">
        <v>230</v>
      </c>
      <c r="U4267" s="2">
        <v>43612.955555555556</v>
      </c>
      <c r="V4267">
        <v>51</v>
      </c>
      <c r="W4267">
        <v>51</v>
      </c>
      <c r="X4267">
        <v>71</v>
      </c>
      <c r="Y4267">
        <v>24.81</v>
      </c>
      <c r="Z4267">
        <v>10</v>
      </c>
      <c r="AA4267" s="1" t="s">
        <v>62</v>
      </c>
      <c r="AB4267">
        <v>13</v>
      </c>
      <c r="AC4267">
        <v>0</v>
      </c>
      <c r="AD4267" s="1" t="s">
        <v>818</v>
      </c>
      <c r="AE4267" t="b">
        <v>0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s="1" t="s">
        <v>53</v>
      </c>
      <c r="AS4267" s="1" t="s">
        <v>53</v>
      </c>
      <c r="AT4267" s="1" t="s">
        <v>53</v>
      </c>
      <c r="AU4267" s="1" t="s">
        <v>53</v>
      </c>
    </row>
    <row r="4268" spans="1:47" x14ac:dyDescent="0.25">
      <c r="A4268" s="1" t="s">
        <v>9477</v>
      </c>
      <c r="B4268">
        <v>2</v>
      </c>
      <c r="C4268" s="2">
        <v>43612.942881944444</v>
      </c>
      <c r="D4268" s="2">
        <v>43612.963506944441</v>
      </c>
      <c r="E4268">
        <v>40.366630000000001</v>
      </c>
      <c r="F4268">
        <v>-104.98739999999999</v>
      </c>
      <c r="G4268">
        <v>40.359720000000003</v>
      </c>
      <c r="H4268">
        <v>-104.98401</v>
      </c>
      <c r="I4268">
        <v>0.51</v>
      </c>
      <c r="J4268" s="1" t="s">
        <v>2695</v>
      </c>
      <c r="L4268" s="1" t="s">
        <v>172</v>
      </c>
      <c r="M4268" s="1" t="s">
        <v>47</v>
      </c>
      <c r="N4268" s="1" t="s">
        <v>303</v>
      </c>
      <c r="O4268" s="1" t="s">
        <v>228</v>
      </c>
      <c r="P4268" s="1" t="s">
        <v>198</v>
      </c>
      <c r="Q4268" s="1" t="s">
        <v>304</v>
      </c>
      <c r="R4268" s="1" t="s">
        <v>48</v>
      </c>
      <c r="S4268" s="1" t="s">
        <v>79</v>
      </c>
      <c r="T4268" s="1" t="s">
        <v>230</v>
      </c>
      <c r="U4268" s="2">
        <v>43612.955555555556</v>
      </c>
      <c r="V4268">
        <v>51</v>
      </c>
      <c r="W4268">
        <v>51</v>
      </c>
      <c r="X4268">
        <v>71</v>
      </c>
      <c r="Y4268">
        <v>24.81</v>
      </c>
      <c r="Z4268">
        <v>10</v>
      </c>
      <c r="AA4268" s="1" t="s">
        <v>62</v>
      </c>
      <c r="AB4268">
        <v>13</v>
      </c>
      <c r="AC4268">
        <v>0</v>
      </c>
      <c r="AD4268" s="1" t="s">
        <v>818</v>
      </c>
      <c r="AE4268" t="b">
        <v>0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s="1" t="s">
        <v>53</v>
      </c>
      <c r="AS4268" s="1" t="s">
        <v>53</v>
      </c>
      <c r="AT4268" s="1" t="s">
        <v>53</v>
      </c>
      <c r="AU4268" s="1" t="s">
        <v>53</v>
      </c>
    </row>
    <row r="4269" spans="1:47" x14ac:dyDescent="0.25">
      <c r="A4269" s="1" t="s">
        <v>5937</v>
      </c>
      <c r="B4269">
        <v>3</v>
      </c>
      <c r="C4269" s="2">
        <v>43613.210069444445</v>
      </c>
      <c r="D4269" s="2">
        <v>43613.230381944442</v>
      </c>
      <c r="E4269">
        <v>39.71143</v>
      </c>
      <c r="F4269">
        <v>-104.99903999999999</v>
      </c>
      <c r="G4269">
        <v>39.713199000000003</v>
      </c>
      <c r="H4269">
        <v>-105.00011000000001</v>
      </c>
      <c r="I4269">
        <v>0.13500000000000001</v>
      </c>
      <c r="J4269" s="1" t="s">
        <v>485</v>
      </c>
      <c r="L4269" s="1" t="s">
        <v>265</v>
      </c>
      <c r="M4269" s="1" t="s">
        <v>47</v>
      </c>
      <c r="N4269" s="1" t="s">
        <v>131</v>
      </c>
      <c r="O4269" s="1" t="s">
        <v>131</v>
      </c>
      <c r="P4269" s="1" t="s">
        <v>198</v>
      </c>
      <c r="Q4269" s="1" t="s">
        <v>360</v>
      </c>
      <c r="R4269" s="1" t="s">
        <v>48</v>
      </c>
      <c r="S4269" s="1" t="s">
        <v>79</v>
      </c>
      <c r="T4269" s="1" t="s">
        <v>200</v>
      </c>
      <c r="U4269" s="2">
        <v>43613.203472222223</v>
      </c>
      <c r="V4269">
        <v>47</v>
      </c>
      <c r="W4269">
        <v>47</v>
      </c>
      <c r="X4269">
        <v>93</v>
      </c>
      <c r="Y4269">
        <v>23.98</v>
      </c>
      <c r="Z4269">
        <v>9</v>
      </c>
      <c r="AA4269" s="1" t="s">
        <v>60</v>
      </c>
      <c r="AB4269">
        <v>3</v>
      </c>
      <c r="AC4269">
        <v>0</v>
      </c>
      <c r="AD4269" s="1" t="s">
        <v>965</v>
      </c>
      <c r="AE4269" t="b">
        <v>0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s="1" t="s">
        <v>53</v>
      </c>
      <c r="AS4269" s="1" t="s">
        <v>53</v>
      </c>
      <c r="AT4269" s="1" t="s">
        <v>51</v>
      </c>
      <c r="AU4269" s="1" t="s">
        <v>51</v>
      </c>
    </row>
    <row r="4270" spans="1:47" x14ac:dyDescent="0.25">
      <c r="A4270" s="1" t="s">
        <v>2525</v>
      </c>
      <c r="B4270">
        <v>3</v>
      </c>
      <c r="C4270" s="2">
        <v>43613.257488425923</v>
      </c>
      <c r="D4270" s="2">
        <v>43613.277592592596</v>
      </c>
      <c r="E4270">
        <v>39.780670000000001</v>
      </c>
      <c r="F4270">
        <v>-105.13507</v>
      </c>
      <c r="G4270">
        <v>39.780965000000002</v>
      </c>
      <c r="H4270">
        <v>-105.134261</v>
      </c>
      <c r="I4270">
        <v>4.8000000000000001E-2</v>
      </c>
      <c r="J4270" s="1" t="s">
        <v>847</v>
      </c>
      <c r="L4270" s="1" t="s">
        <v>133</v>
      </c>
      <c r="M4270" s="1" t="s">
        <v>47</v>
      </c>
      <c r="N4270" s="1" t="s">
        <v>213</v>
      </c>
      <c r="O4270" s="1" t="s">
        <v>115</v>
      </c>
      <c r="P4270" s="1" t="s">
        <v>198</v>
      </c>
      <c r="Q4270" s="1" t="s">
        <v>214</v>
      </c>
      <c r="R4270" s="1" t="s">
        <v>48</v>
      </c>
      <c r="S4270" s="1" t="s">
        <v>79</v>
      </c>
      <c r="T4270" s="1" t="s">
        <v>205</v>
      </c>
      <c r="U4270" s="2">
        <v>43613.267361111109</v>
      </c>
      <c r="V4270">
        <v>41</v>
      </c>
      <c r="W4270">
        <v>41</v>
      </c>
      <c r="X4270">
        <v>100</v>
      </c>
      <c r="Y4270">
        <v>24.2</v>
      </c>
      <c r="Z4270">
        <v>10</v>
      </c>
      <c r="AA4270" s="1" t="s">
        <v>63</v>
      </c>
      <c r="AB4270">
        <v>3</v>
      </c>
      <c r="AC4270">
        <v>0</v>
      </c>
      <c r="AD4270" s="1" t="s">
        <v>818</v>
      </c>
      <c r="AE4270" t="b">
        <v>0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s="1" t="s">
        <v>51</v>
      </c>
      <c r="AS4270" s="1" t="s">
        <v>51</v>
      </c>
      <c r="AT4270" s="1" t="s">
        <v>51</v>
      </c>
      <c r="AU4270" s="1" t="s">
        <v>51</v>
      </c>
    </row>
    <row r="4271" spans="1:47" x14ac:dyDescent="0.25">
      <c r="A4271" s="1" t="s">
        <v>2340</v>
      </c>
      <c r="B4271">
        <v>3</v>
      </c>
      <c r="C4271" s="2">
        <v>43613.310081018521</v>
      </c>
      <c r="D4271" s="2">
        <v>43613.330787037034</v>
      </c>
      <c r="E4271">
        <v>39.734789999999997</v>
      </c>
      <c r="F4271">
        <v>-105.01503</v>
      </c>
      <c r="G4271">
        <v>39.736634000000002</v>
      </c>
      <c r="H4271">
        <v>-105.014162</v>
      </c>
      <c r="I4271">
        <v>0.13500000000000001</v>
      </c>
      <c r="J4271" s="1" t="s">
        <v>567</v>
      </c>
      <c r="L4271" s="1" t="s">
        <v>265</v>
      </c>
      <c r="M4271" s="1" t="s">
        <v>47</v>
      </c>
      <c r="N4271" s="1" t="s">
        <v>131</v>
      </c>
      <c r="O4271" s="1" t="s">
        <v>131</v>
      </c>
      <c r="P4271" s="1" t="s">
        <v>198</v>
      </c>
      <c r="Q4271" s="1" t="s">
        <v>310</v>
      </c>
      <c r="R4271" s="1" t="s">
        <v>48</v>
      </c>
      <c r="S4271" s="1" t="s">
        <v>79</v>
      </c>
      <c r="T4271" s="1" t="s">
        <v>205</v>
      </c>
      <c r="U4271" s="2">
        <v>43613.324305555558</v>
      </c>
      <c r="V4271">
        <v>46</v>
      </c>
      <c r="W4271">
        <v>46</v>
      </c>
      <c r="X4271">
        <v>87</v>
      </c>
      <c r="Y4271">
        <v>24.2</v>
      </c>
      <c r="Z4271">
        <v>10</v>
      </c>
      <c r="AA4271" s="1" t="s">
        <v>65</v>
      </c>
      <c r="AB4271">
        <v>3</v>
      </c>
      <c r="AC4271">
        <v>0</v>
      </c>
      <c r="AD4271" s="1" t="s">
        <v>818</v>
      </c>
      <c r="AE4271" t="b">
        <v>0</v>
      </c>
      <c r="AF4271" t="b">
        <v>0</v>
      </c>
      <c r="AG4271" t="b">
        <v>0</v>
      </c>
      <c r="AH4271" t="b">
        <v>0</v>
      </c>
      <c r="AI4271" t="b">
        <v>1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s="1" t="s">
        <v>51</v>
      </c>
      <c r="AS4271" s="1" t="s">
        <v>51</v>
      </c>
      <c r="AT4271" s="1" t="s">
        <v>51</v>
      </c>
      <c r="AU4271" s="1" t="s">
        <v>51</v>
      </c>
    </row>
    <row r="4272" spans="1:47" x14ac:dyDescent="0.25">
      <c r="A4272" s="1" t="s">
        <v>4842</v>
      </c>
      <c r="B4272">
        <v>3</v>
      </c>
      <c r="C4272" s="2">
        <v>43613.309062499997</v>
      </c>
      <c r="D4272" s="2">
        <v>43613.329421296294</v>
      </c>
      <c r="E4272">
        <v>40.386397000000002</v>
      </c>
      <c r="F4272">
        <v>-104.99325</v>
      </c>
      <c r="G4272">
        <v>40.393188000000002</v>
      </c>
      <c r="H4272">
        <v>-104.99319</v>
      </c>
      <c r="I4272">
        <v>0.46899999999999997</v>
      </c>
      <c r="J4272" s="1" t="s">
        <v>444</v>
      </c>
      <c r="L4272" s="1" t="s">
        <v>194</v>
      </c>
      <c r="M4272" s="1" t="s">
        <v>47</v>
      </c>
      <c r="N4272" s="1" t="s">
        <v>303</v>
      </c>
      <c r="O4272" s="1" t="s">
        <v>228</v>
      </c>
      <c r="P4272" s="1" t="s">
        <v>198</v>
      </c>
      <c r="Q4272" s="1" t="s">
        <v>304</v>
      </c>
      <c r="R4272" s="1" t="s">
        <v>48</v>
      </c>
      <c r="S4272" s="1" t="s">
        <v>79</v>
      </c>
      <c r="T4272" s="1" t="s">
        <v>230</v>
      </c>
      <c r="U4272" s="2">
        <v>43613.288888888892</v>
      </c>
      <c r="V4272">
        <v>42</v>
      </c>
      <c r="W4272">
        <v>35</v>
      </c>
      <c r="X4272">
        <v>92</v>
      </c>
      <c r="Y4272">
        <v>24.82</v>
      </c>
      <c r="Z4272">
        <v>10</v>
      </c>
      <c r="AA4272" s="1" t="s">
        <v>65</v>
      </c>
      <c r="AB4272">
        <v>13</v>
      </c>
      <c r="AC4272">
        <v>0.16</v>
      </c>
      <c r="AD4272" s="1" t="s">
        <v>1203</v>
      </c>
      <c r="AE4272" t="b">
        <v>0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s="1" t="s">
        <v>51</v>
      </c>
      <c r="AS4272" s="1" t="s">
        <v>51</v>
      </c>
      <c r="AT4272" s="1" t="s">
        <v>51</v>
      </c>
      <c r="AU4272" s="1" t="s">
        <v>51</v>
      </c>
    </row>
    <row r="4273" spans="1:47" x14ac:dyDescent="0.25">
      <c r="A4273" s="1" t="s">
        <v>960</v>
      </c>
      <c r="B4273">
        <v>3</v>
      </c>
      <c r="C4273" s="2">
        <v>43613.363217592596</v>
      </c>
      <c r="D4273" s="2">
        <v>43613.383611111109</v>
      </c>
      <c r="E4273">
        <v>39.725580000000001</v>
      </c>
      <c r="F4273">
        <v>-105.05895200000001</v>
      </c>
      <c r="G4273">
        <v>39.725580000000001</v>
      </c>
      <c r="H4273">
        <v>-105.05895</v>
      </c>
      <c r="I4273">
        <v>0</v>
      </c>
      <c r="J4273" s="1" t="s">
        <v>495</v>
      </c>
      <c r="L4273" s="1" t="s">
        <v>585</v>
      </c>
      <c r="M4273" s="1" t="s">
        <v>47</v>
      </c>
      <c r="N4273" s="1" t="s">
        <v>131</v>
      </c>
      <c r="O4273" s="1" t="s">
        <v>115</v>
      </c>
      <c r="P4273" s="1" t="s">
        <v>198</v>
      </c>
      <c r="Q4273" s="1" t="s">
        <v>496</v>
      </c>
      <c r="R4273" s="1" t="s">
        <v>48</v>
      </c>
      <c r="S4273" s="1" t="s">
        <v>79</v>
      </c>
      <c r="T4273" s="1" t="s">
        <v>205</v>
      </c>
      <c r="U4273" s="2">
        <v>43613.324305555558</v>
      </c>
      <c r="V4273">
        <v>46</v>
      </c>
      <c r="W4273">
        <v>46</v>
      </c>
      <c r="X4273">
        <v>87</v>
      </c>
      <c r="Y4273">
        <v>24.2</v>
      </c>
      <c r="Z4273">
        <v>10</v>
      </c>
      <c r="AA4273" s="1" t="s">
        <v>65</v>
      </c>
      <c r="AB4273">
        <v>3</v>
      </c>
      <c r="AC4273">
        <v>0</v>
      </c>
      <c r="AD4273" s="1" t="s">
        <v>818</v>
      </c>
      <c r="AE4273" t="b">
        <v>0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s="1" t="s">
        <v>51</v>
      </c>
      <c r="AS4273" s="1" t="s">
        <v>51</v>
      </c>
      <c r="AT4273" s="1" t="s">
        <v>51</v>
      </c>
      <c r="AU4273" s="1" t="s">
        <v>51</v>
      </c>
    </row>
    <row r="4274" spans="1:47" x14ac:dyDescent="0.25">
      <c r="A4274" s="1" t="s">
        <v>2526</v>
      </c>
      <c r="B4274">
        <v>3</v>
      </c>
      <c r="C4274" s="2">
        <v>43613.375717592593</v>
      </c>
      <c r="D4274" s="2">
        <v>43613.396111111113</v>
      </c>
      <c r="E4274">
        <v>39.633490999999999</v>
      </c>
      <c r="F4274">
        <v>-105.161951</v>
      </c>
      <c r="G4274">
        <v>39.633389999999999</v>
      </c>
      <c r="H4274">
        <v>-105.16182999999999</v>
      </c>
      <c r="I4274">
        <v>8.9999999999999993E-3</v>
      </c>
      <c r="J4274" s="1" t="s">
        <v>2527</v>
      </c>
      <c r="L4274" s="1" t="s">
        <v>480</v>
      </c>
      <c r="M4274" s="1" t="s">
        <v>47</v>
      </c>
      <c r="N4274" s="1" t="s">
        <v>179</v>
      </c>
      <c r="O4274" s="1" t="s">
        <v>115</v>
      </c>
      <c r="P4274" s="1" t="s">
        <v>198</v>
      </c>
      <c r="Q4274" s="1" t="s">
        <v>723</v>
      </c>
      <c r="R4274" s="1" t="s">
        <v>48</v>
      </c>
      <c r="S4274" s="1" t="s">
        <v>79</v>
      </c>
      <c r="T4274" s="1" t="s">
        <v>205</v>
      </c>
      <c r="U4274" s="2">
        <v>43613.40625</v>
      </c>
      <c r="V4274">
        <v>50</v>
      </c>
      <c r="W4274">
        <v>50</v>
      </c>
      <c r="X4274">
        <v>71</v>
      </c>
      <c r="Y4274">
        <v>24.2</v>
      </c>
      <c r="Z4274">
        <v>10</v>
      </c>
      <c r="AA4274" s="1" t="s">
        <v>61</v>
      </c>
      <c r="AB4274">
        <v>6</v>
      </c>
      <c r="AC4274">
        <v>0</v>
      </c>
      <c r="AD4274" s="1" t="s">
        <v>818</v>
      </c>
      <c r="AE4274" t="b">
        <v>0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s="1" t="s">
        <v>51</v>
      </c>
      <c r="AS4274" s="1" t="s">
        <v>51</v>
      </c>
      <c r="AT4274" s="1" t="s">
        <v>51</v>
      </c>
      <c r="AU4274" s="1" t="s">
        <v>51</v>
      </c>
    </row>
    <row r="4275" spans="1:47" x14ac:dyDescent="0.25">
      <c r="A4275" s="1" t="s">
        <v>2528</v>
      </c>
      <c r="B4275">
        <v>3</v>
      </c>
      <c r="C4275" s="2">
        <v>43613.375717592593</v>
      </c>
      <c r="D4275" s="2">
        <v>43613.396111111113</v>
      </c>
      <c r="E4275">
        <v>39.63373</v>
      </c>
      <c r="F4275">
        <v>-105.16188</v>
      </c>
      <c r="G4275">
        <v>39.634113999999997</v>
      </c>
      <c r="H4275">
        <v>-105.162305</v>
      </c>
      <c r="I4275">
        <v>3.5000000000000003E-2</v>
      </c>
      <c r="J4275" s="1" t="s">
        <v>1122</v>
      </c>
      <c r="L4275" s="1" t="s">
        <v>405</v>
      </c>
      <c r="M4275" s="1" t="s">
        <v>47</v>
      </c>
      <c r="N4275" s="1" t="s">
        <v>179</v>
      </c>
      <c r="O4275" s="1" t="s">
        <v>115</v>
      </c>
      <c r="P4275" s="1" t="s">
        <v>198</v>
      </c>
      <c r="Q4275" s="1" t="s">
        <v>723</v>
      </c>
      <c r="R4275" s="1" t="s">
        <v>48</v>
      </c>
      <c r="S4275" s="1" t="s">
        <v>79</v>
      </c>
      <c r="T4275" s="1" t="s">
        <v>205</v>
      </c>
      <c r="U4275" s="2">
        <v>43613.40625</v>
      </c>
      <c r="V4275">
        <v>50</v>
      </c>
      <c r="W4275">
        <v>50</v>
      </c>
      <c r="X4275">
        <v>71</v>
      </c>
      <c r="Y4275">
        <v>24.2</v>
      </c>
      <c r="Z4275">
        <v>10</v>
      </c>
      <c r="AA4275" s="1" t="s">
        <v>61</v>
      </c>
      <c r="AB4275">
        <v>6</v>
      </c>
      <c r="AC4275">
        <v>0</v>
      </c>
      <c r="AD4275" s="1" t="s">
        <v>818</v>
      </c>
      <c r="AE4275" t="b">
        <v>0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s="1" t="s">
        <v>51</v>
      </c>
      <c r="AS4275" s="1" t="s">
        <v>51</v>
      </c>
      <c r="AT4275" s="1" t="s">
        <v>51</v>
      </c>
      <c r="AU4275" s="1" t="s">
        <v>51</v>
      </c>
    </row>
    <row r="4276" spans="1:47" x14ac:dyDescent="0.25">
      <c r="A4276" s="1" t="s">
        <v>1381</v>
      </c>
      <c r="B4276">
        <v>3</v>
      </c>
      <c r="C4276" s="2">
        <v>43613.561666666668</v>
      </c>
      <c r="D4276" s="2">
        <v>43613.582048611112</v>
      </c>
      <c r="E4276">
        <v>40.040619999999997</v>
      </c>
      <c r="F4276">
        <v>-104.98036999999999</v>
      </c>
      <c r="G4276">
        <v>40.045217999999998</v>
      </c>
      <c r="H4276">
        <v>-104.98035</v>
      </c>
      <c r="I4276">
        <v>0.318</v>
      </c>
      <c r="J4276" s="1" t="s">
        <v>342</v>
      </c>
      <c r="L4276" s="1" t="s">
        <v>265</v>
      </c>
      <c r="M4276" s="1" t="s">
        <v>47</v>
      </c>
      <c r="N4276" s="1" t="s">
        <v>116</v>
      </c>
      <c r="O4276" s="1" t="s">
        <v>209</v>
      </c>
      <c r="P4276" s="1" t="s">
        <v>198</v>
      </c>
      <c r="Q4276" s="1" t="s">
        <v>343</v>
      </c>
      <c r="R4276" s="1" t="s">
        <v>48</v>
      </c>
      <c r="S4276" s="1" t="s">
        <v>79</v>
      </c>
      <c r="T4276" s="1" t="s">
        <v>272</v>
      </c>
      <c r="U4276" s="2">
        <v>43613.60833333333</v>
      </c>
      <c r="V4276">
        <v>52</v>
      </c>
      <c r="W4276">
        <v>52</v>
      </c>
      <c r="X4276">
        <v>56</v>
      </c>
      <c r="Y4276">
        <v>24.71</v>
      </c>
      <c r="Z4276">
        <v>10</v>
      </c>
      <c r="AA4276" s="1" t="s">
        <v>58</v>
      </c>
      <c r="AB4276">
        <v>16</v>
      </c>
      <c r="AC4276">
        <v>0</v>
      </c>
      <c r="AD4276" s="1" t="s">
        <v>1217</v>
      </c>
      <c r="AE4276" t="b">
        <v>0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s="1" t="s">
        <v>51</v>
      </c>
      <c r="AS4276" s="1" t="s">
        <v>51</v>
      </c>
      <c r="AT4276" s="1" t="s">
        <v>51</v>
      </c>
      <c r="AU4276" s="1" t="s">
        <v>51</v>
      </c>
    </row>
    <row r="4277" spans="1:47" x14ac:dyDescent="0.25">
      <c r="A4277" s="1" t="s">
        <v>3283</v>
      </c>
      <c r="B4277">
        <v>3</v>
      </c>
      <c r="C4277" s="2">
        <v>43613.469988425924</v>
      </c>
      <c r="D4277" s="2">
        <v>43613.490532407406</v>
      </c>
      <c r="E4277">
        <v>38.312159999999999</v>
      </c>
      <c r="F4277">
        <v>-104.61487</v>
      </c>
      <c r="G4277">
        <v>38.303899999999999</v>
      </c>
      <c r="H4277">
        <v>-104.61311000000001</v>
      </c>
      <c r="I4277">
        <v>0.57899999999999996</v>
      </c>
      <c r="J4277" s="1" t="s">
        <v>600</v>
      </c>
      <c r="L4277" s="1" t="s">
        <v>326</v>
      </c>
      <c r="M4277" s="1" t="s">
        <v>47</v>
      </c>
      <c r="N4277" s="1" t="s">
        <v>411</v>
      </c>
      <c r="O4277" s="1" t="s">
        <v>411</v>
      </c>
      <c r="P4277" s="1" t="s">
        <v>198</v>
      </c>
      <c r="Q4277" s="1" t="s">
        <v>412</v>
      </c>
      <c r="R4277" s="1" t="s">
        <v>48</v>
      </c>
      <c r="S4277" s="1" t="s">
        <v>79</v>
      </c>
      <c r="T4277" s="1" t="s">
        <v>413</v>
      </c>
      <c r="U4277" s="2">
        <v>43613.453472222223</v>
      </c>
      <c r="V4277">
        <v>66</v>
      </c>
      <c r="W4277">
        <v>66</v>
      </c>
      <c r="X4277">
        <v>20</v>
      </c>
      <c r="Y4277">
        <v>24.98</v>
      </c>
      <c r="Z4277">
        <v>10</v>
      </c>
      <c r="AA4277" s="1" t="s">
        <v>55</v>
      </c>
      <c r="AB4277">
        <v>13</v>
      </c>
      <c r="AC4277">
        <v>0</v>
      </c>
      <c r="AD4277" s="1" t="s">
        <v>50</v>
      </c>
      <c r="AE4277" t="b">
        <v>0</v>
      </c>
      <c r="AF4277" t="b">
        <v>0</v>
      </c>
      <c r="AG4277" t="b">
        <v>0</v>
      </c>
      <c r="AH4277" t="b">
        <v>0</v>
      </c>
      <c r="AI4277" t="b">
        <v>1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s="1" t="s">
        <v>51</v>
      </c>
      <c r="AS4277" s="1" t="s">
        <v>51</v>
      </c>
      <c r="AT4277" s="1" t="s">
        <v>51</v>
      </c>
      <c r="AU4277" s="1" t="s">
        <v>51</v>
      </c>
    </row>
    <row r="4278" spans="1:47" x14ac:dyDescent="0.25">
      <c r="A4278" s="1" t="s">
        <v>2529</v>
      </c>
      <c r="B4278">
        <v>3</v>
      </c>
      <c r="C4278" s="2">
        <v>43613.494988425926</v>
      </c>
      <c r="D4278" s="2">
        <v>43613.515520833331</v>
      </c>
      <c r="E4278">
        <v>39.723457000000003</v>
      </c>
      <c r="F4278">
        <v>-105.011526</v>
      </c>
      <c r="G4278">
        <v>39.72184</v>
      </c>
      <c r="H4278">
        <v>-105.00936</v>
      </c>
      <c r="I4278">
        <v>0.16</v>
      </c>
      <c r="J4278" s="1" t="s">
        <v>397</v>
      </c>
      <c r="L4278" s="1" t="s">
        <v>194</v>
      </c>
      <c r="M4278" s="1" t="s">
        <v>47</v>
      </c>
      <c r="N4278" s="1" t="s">
        <v>131</v>
      </c>
      <c r="O4278" s="1" t="s">
        <v>131</v>
      </c>
      <c r="P4278" s="1" t="s">
        <v>198</v>
      </c>
      <c r="Q4278" s="1" t="s">
        <v>310</v>
      </c>
      <c r="R4278" s="1" t="s">
        <v>48</v>
      </c>
      <c r="S4278" s="1" t="s">
        <v>79</v>
      </c>
      <c r="T4278" s="1" t="s">
        <v>205</v>
      </c>
      <c r="U4278" s="2">
        <v>43613.489583333336</v>
      </c>
      <c r="V4278">
        <v>54</v>
      </c>
      <c r="W4278">
        <v>54</v>
      </c>
      <c r="X4278">
        <v>58</v>
      </c>
      <c r="Y4278">
        <v>24.2</v>
      </c>
      <c r="Z4278">
        <v>10</v>
      </c>
      <c r="AA4278" s="1" t="s">
        <v>58</v>
      </c>
      <c r="AB4278">
        <v>6</v>
      </c>
      <c r="AC4278">
        <v>0</v>
      </c>
      <c r="AD4278" s="1" t="s">
        <v>818</v>
      </c>
      <c r="AE4278" t="b">
        <v>0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s="1" t="s">
        <v>51</v>
      </c>
      <c r="AS4278" s="1" t="s">
        <v>51</v>
      </c>
      <c r="AT4278" s="1" t="s">
        <v>51</v>
      </c>
      <c r="AU4278" s="1" t="s">
        <v>51</v>
      </c>
    </row>
    <row r="4279" spans="1:47" x14ac:dyDescent="0.25">
      <c r="A4279" s="1" t="s">
        <v>2987</v>
      </c>
      <c r="B4279">
        <v>3</v>
      </c>
      <c r="C4279" s="2">
        <v>43613.535069444442</v>
      </c>
      <c r="D4279" s="2">
        <v>43613.555821759262</v>
      </c>
      <c r="E4279">
        <v>39.531770000000002</v>
      </c>
      <c r="F4279">
        <v>-104.86793</v>
      </c>
      <c r="G4279">
        <v>39.537154000000001</v>
      </c>
      <c r="H4279">
        <v>-104.868399</v>
      </c>
      <c r="I4279">
        <v>0.373</v>
      </c>
      <c r="J4279" s="1" t="s">
        <v>572</v>
      </c>
      <c r="L4279" s="1" t="s">
        <v>265</v>
      </c>
      <c r="M4279" s="1" t="s">
        <v>47</v>
      </c>
      <c r="N4279" s="1" t="s">
        <v>173</v>
      </c>
      <c r="O4279" s="1" t="s">
        <v>121</v>
      </c>
      <c r="P4279" s="1" t="s">
        <v>198</v>
      </c>
      <c r="Q4279" s="1" t="s">
        <v>311</v>
      </c>
      <c r="R4279" s="1" t="s">
        <v>48</v>
      </c>
      <c r="S4279" s="1" t="s">
        <v>79</v>
      </c>
      <c r="T4279" s="1" t="s">
        <v>200</v>
      </c>
      <c r="U4279" s="2">
        <v>43613.536805555559</v>
      </c>
      <c r="V4279">
        <v>56</v>
      </c>
      <c r="W4279">
        <v>56</v>
      </c>
      <c r="X4279">
        <v>44</v>
      </c>
      <c r="Y4279">
        <v>23.96</v>
      </c>
      <c r="Z4279">
        <v>10</v>
      </c>
      <c r="AA4279" s="1" t="s">
        <v>58</v>
      </c>
      <c r="AB4279">
        <v>12</v>
      </c>
      <c r="AC4279">
        <v>0</v>
      </c>
      <c r="AD4279" s="1" t="s">
        <v>965</v>
      </c>
      <c r="AE4279" t="b">
        <v>0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s="1" t="s">
        <v>51</v>
      </c>
      <c r="AS4279" s="1" t="s">
        <v>51</v>
      </c>
      <c r="AT4279" s="1" t="s">
        <v>51</v>
      </c>
      <c r="AU4279" s="1" t="s">
        <v>51</v>
      </c>
    </row>
    <row r="4280" spans="1:47" x14ac:dyDescent="0.25">
      <c r="A4280" s="1" t="s">
        <v>2988</v>
      </c>
      <c r="B4280">
        <v>3</v>
      </c>
      <c r="C4280" s="2">
        <v>43613.560081018521</v>
      </c>
      <c r="D4280" s="2">
        <v>43613.580821759257</v>
      </c>
      <c r="E4280">
        <v>39.773170999999998</v>
      </c>
      <c r="F4280">
        <v>-104.83734699999999</v>
      </c>
      <c r="G4280">
        <v>39.77317</v>
      </c>
      <c r="H4280">
        <v>-104.83733700000001</v>
      </c>
      <c r="I4280">
        <v>1E-3</v>
      </c>
      <c r="J4280" s="1" t="s">
        <v>220</v>
      </c>
      <c r="L4280" s="1" t="s">
        <v>133</v>
      </c>
      <c r="M4280" s="1" t="s">
        <v>47</v>
      </c>
      <c r="N4280" s="1" t="s">
        <v>131</v>
      </c>
      <c r="O4280" s="1" t="s">
        <v>131</v>
      </c>
      <c r="P4280" s="1" t="s">
        <v>198</v>
      </c>
      <c r="Q4280" s="1" t="s">
        <v>299</v>
      </c>
      <c r="R4280" s="1" t="s">
        <v>48</v>
      </c>
      <c r="S4280" s="1" t="s">
        <v>79</v>
      </c>
      <c r="T4280" s="1" t="s">
        <v>203</v>
      </c>
      <c r="U4280" s="2">
        <v>43613.556944444441</v>
      </c>
      <c r="V4280">
        <v>52</v>
      </c>
      <c r="W4280">
        <v>52</v>
      </c>
      <c r="X4280">
        <v>62</v>
      </c>
      <c r="Y4280">
        <v>24.17</v>
      </c>
      <c r="Z4280">
        <v>10</v>
      </c>
      <c r="AA4280" s="1" t="s">
        <v>58</v>
      </c>
      <c r="AB4280">
        <v>12</v>
      </c>
      <c r="AC4280">
        <v>0</v>
      </c>
      <c r="AD4280" s="1" t="s">
        <v>965</v>
      </c>
      <c r="AE4280" t="b">
        <v>0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s="1" t="s">
        <v>51</v>
      </c>
      <c r="AS4280" s="1" t="s">
        <v>51</v>
      </c>
      <c r="AT4280" s="1" t="s">
        <v>51</v>
      </c>
      <c r="AU4280" s="1" t="s">
        <v>51</v>
      </c>
    </row>
    <row r="4281" spans="1:47" x14ac:dyDescent="0.25">
      <c r="A4281" s="1" t="s">
        <v>9478</v>
      </c>
      <c r="B4281">
        <v>2</v>
      </c>
      <c r="C4281" s="2">
        <v>43613.592407407406</v>
      </c>
      <c r="D4281" s="2">
        <v>43613.61173611111</v>
      </c>
      <c r="E4281">
        <v>38.896720000000002</v>
      </c>
      <c r="F4281">
        <v>-104.842626</v>
      </c>
      <c r="G4281">
        <v>38.89667</v>
      </c>
      <c r="H4281">
        <v>-104.84590900000001</v>
      </c>
      <c r="I4281">
        <v>0.17699999999999999</v>
      </c>
      <c r="J4281" s="1" t="s">
        <v>9479</v>
      </c>
      <c r="K4281">
        <v>890</v>
      </c>
      <c r="L4281" s="1" t="s">
        <v>6713</v>
      </c>
      <c r="M4281" s="1" t="s">
        <v>97</v>
      </c>
      <c r="N4281" s="1" t="s">
        <v>232</v>
      </c>
      <c r="O4281" s="1" t="s">
        <v>193</v>
      </c>
      <c r="P4281" s="1" t="s">
        <v>198</v>
      </c>
      <c r="Q4281" s="1" t="s">
        <v>9480</v>
      </c>
      <c r="R4281" s="1" t="s">
        <v>48</v>
      </c>
      <c r="S4281" s="1" t="s">
        <v>79</v>
      </c>
      <c r="T4281" s="1" t="s">
        <v>234</v>
      </c>
      <c r="U4281" s="2">
        <v>43613.59097222222</v>
      </c>
      <c r="V4281">
        <v>48</v>
      </c>
      <c r="W4281">
        <v>42</v>
      </c>
      <c r="X4281">
        <v>71</v>
      </c>
      <c r="Y4281">
        <v>23.37</v>
      </c>
      <c r="Z4281">
        <v>10</v>
      </c>
      <c r="AA4281" s="1" t="s">
        <v>65</v>
      </c>
      <c r="AB4281">
        <v>16</v>
      </c>
      <c r="AC4281">
        <v>0</v>
      </c>
      <c r="AD4281" s="1" t="s">
        <v>1209</v>
      </c>
      <c r="AE4281" t="b">
        <v>0</v>
      </c>
      <c r="AF4281" t="b">
        <v>0</v>
      </c>
      <c r="AG4281" t="b">
        <v>1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s="1" t="s">
        <v>51</v>
      </c>
      <c r="AS4281" s="1" t="s">
        <v>51</v>
      </c>
      <c r="AT4281" s="1" t="s">
        <v>51</v>
      </c>
      <c r="AU4281" s="1" t="s">
        <v>51</v>
      </c>
    </row>
    <row r="4282" spans="1:47" x14ac:dyDescent="0.25">
      <c r="A4282" s="1" t="s">
        <v>2989</v>
      </c>
      <c r="B4282">
        <v>3</v>
      </c>
      <c r="C4282" s="2">
        <v>43613.564791666664</v>
      </c>
      <c r="D4282" s="2">
        <v>43613.585439814815</v>
      </c>
      <c r="E4282">
        <v>39.773611000000002</v>
      </c>
      <c r="F4282">
        <v>-104.84257700000001</v>
      </c>
      <c r="G4282">
        <v>39.772889999999997</v>
      </c>
      <c r="H4282">
        <v>-104.83398</v>
      </c>
      <c r="I4282">
        <v>0.45900000000000002</v>
      </c>
      <c r="J4282" s="1" t="s">
        <v>2990</v>
      </c>
      <c r="L4282" s="1" t="s">
        <v>133</v>
      </c>
      <c r="M4282" s="1" t="s">
        <v>47</v>
      </c>
      <c r="N4282" s="1" t="s">
        <v>131</v>
      </c>
      <c r="O4282" s="1" t="s">
        <v>131</v>
      </c>
      <c r="P4282" s="1" t="s">
        <v>198</v>
      </c>
      <c r="Q4282" s="1" t="s">
        <v>299</v>
      </c>
      <c r="R4282" s="1" t="s">
        <v>48</v>
      </c>
      <c r="S4282" s="1" t="s">
        <v>79</v>
      </c>
      <c r="T4282" s="1" t="s">
        <v>203</v>
      </c>
      <c r="U4282" s="2">
        <v>43613.556944444441</v>
      </c>
      <c r="V4282">
        <v>52</v>
      </c>
      <c r="W4282">
        <v>52</v>
      </c>
      <c r="X4282">
        <v>62</v>
      </c>
      <c r="Y4282">
        <v>24.17</v>
      </c>
      <c r="Z4282">
        <v>10</v>
      </c>
      <c r="AA4282" s="1" t="s">
        <v>58</v>
      </c>
      <c r="AB4282">
        <v>12</v>
      </c>
      <c r="AC4282">
        <v>0</v>
      </c>
      <c r="AD4282" s="1" t="s">
        <v>965</v>
      </c>
      <c r="AE4282" t="b">
        <v>0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s="1" t="s">
        <v>51</v>
      </c>
      <c r="AS4282" s="1" t="s">
        <v>51</v>
      </c>
      <c r="AT4282" s="1" t="s">
        <v>51</v>
      </c>
      <c r="AU4282" s="1" t="s">
        <v>51</v>
      </c>
    </row>
    <row r="4283" spans="1:47" x14ac:dyDescent="0.25">
      <c r="A4283" s="1" t="s">
        <v>9481</v>
      </c>
      <c r="B4283">
        <v>2</v>
      </c>
      <c r="C4283" s="2">
        <v>43613.593958333331</v>
      </c>
      <c r="D4283" s="2">
        <v>43613.613194444442</v>
      </c>
      <c r="E4283">
        <v>39.773611000000002</v>
      </c>
      <c r="F4283">
        <v>-104.84257700000001</v>
      </c>
      <c r="G4283">
        <v>39.772889999999997</v>
      </c>
      <c r="H4283">
        <v>-104.83398</v>
      </c>
      <c r="I4283">
        <v>0.45900000000000002</v>
      </c>
      <c r="J4283" s="1" t="s">
        <v>9482</v>
      </c>
      <c r="L4283" s="1" t="s">
        <v>133</v>
      </c>
      <c r="M4283" s="1" t="s">
        <v>47</v>
      </c>
      <c r="N4283" s="1" t="s">
        <v>131</v>
      </c>
      <c r="O4283" s="1" t="s">
        <v>131</v>
      </c>
      <c r="P4283" s="1" t="s">
        <v>198</v>
      </c>
      <c r="Q4283" s="1" t="s">
        <v>299</v>
      </c>
      <c r="R4283" s="1" t="s">
        <v>48</v>
      </c>
      <c r="S4283" s="1" t="s">
        <v>79</v>
      </c>
      <c r="T4283" s="1" t="s">
        <v>203</v>
      </c>
      <c r="U4283" s="2">
        <v>43613.581944444442</v>
      </c>
      <c r="V4283">
        <v>55</v>
      </c>
      <c r="W4283">
        <v>55</v>
      </c>
      <c r="X4283">
        <v>55</v>
      </c>
      <c r="Y4283">
        <v>24.18</v>
      </c>
      <c r="Z4283">
        <v>10</v>
      </c>
      <c r="AA4283" s="1" t="s">
        <v>58</v>
      </c>
      <c r="AB4283">
        <v>7</v>
      </c>
      <c r="AC4283">
        <v>0</v>
      </c>
      <c r="AD4283" s="1" t="s">
        <v>818</v>
      </c>
      <c r="AE4283" t="b">
        <v>0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s="1" t="s">
        <v>51</v>
      </c>
      <c r="AS4283" s="1" t="s">
        <v>51</v>
      </c>
      <c r="AT4283" s="1" t="s">
        <v>51</v>
      </c>
      <c r="AU4283" s="1" t="s">
        <v>51</v>
      </c>
    </row>
    <row r="4284" spans="1:47" x14ac:dyDescent="0.25">
      <c r="A4284" s="1" t="s">
        <v>1382</v>
      </c>
      <c r="B4284">
        <v>3</v>
      </c>
      <c r="C4284" s="2">
        <v>43613.597581018519</v>
      </c>
      <c r="D4284" s="2">
        <v>43613.608599537038</v>
      </c>
      <c r="E4284">
        <v>39.987149000000002</v>
      </c>
      <c r="F4284">
        <v>-104.98768</v>
      </c>
      <c r="G4284">
        <v>39.980871</v>
      </c>
      <c r="H4284">
        <v>-104.98823</v>
      </c>
      <c r="I4284">
        <v>0.435</v>
      </c>
      <c r="J4284" s="1" t="s">
        <v>560</v>
      </c>
      <c r="L4284" s="1" t="s">
        <v>172</v>
      </c>
      <c r="M4284" s="1" t="s">
        <v>47</v>
      </c>
      <c r="N4284" s="1" t="s">
        <v>244</v>
      </c>
      <c r="O4284" s="1" t="s">
        <v>244</v>
      </c>
      <c r="P4284" s="1" t="s">
        <v>198</v>
      </c>
      <c r="Q4284" s="1" t="s">
        <v>271</v>
      </c>
      <c r="R4284" s="1" t="s">
        <v>48</v>
      </c>
      <c r="S4284" s="1" t="s">
        <v>79</v>
      </c>
      <c r="T4284" s="1" t="s">
        <v>272</v>
      </c>
      <c r="U4284" s="2">
        <v>43613.60833333333</v>
      </c>
      <c r="V4284">
        <v>52</v>
      </c>
      <c r="W4284">
        <v>52</v>
      </c>
      <c r="X4284">
        <v>56</v>
      </c>
      <c r="Y4284">
        <v>24.71</v>
      </c>
      <c r="Z4284">
        <v>10</v>
      </c>
      <c r="AA4284" s="1" t="s">
        <v>58</v>
      </c>
      <c r="AB4284">
        <v>16</v>
      </c>
      <c r="AC4284">
        <v>0</v>
      </c>
      <c r="AD4284" s="1" t="s">
        <v>1217</v>
      </c>
      <c r="AE4284" t="b">
        <v>0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s="1" t="s">
        <v>51</v>
      </c>
      <c r="AS4284" s="1" t="s">
        <v>51</v>
      </c>
      <c r="AT4284" s="1" t="s">
        <v>51</v>
      </c>
      <c r="AU4284" s="1" t="s">
        <v>51</v>
      </c>
    </row>
    <row r="4285" spans="1:47" x14ac:dyDescent="0.25">
      <c r="A4285" s="1" t="s">
        <v>2530</v>
      </c>
      <c r="B4285">
        <v>3</v>
      </c>
      <c r="C4285" s="2">
        <v>43613.590833333335</v>
      </c>
      <c r="D4285" s="2">
        <v>43613.611377314817</v>
      </c>
      <c r="E4285">
        <v>39.900221000000002</v>
      </c>
      <c r="F4285">
        <v>-104.988178</v>
      </c>
      <c r="G4285">
        <v>39.897492</v>
      </c>
      <c r="H4285">
        <v>-104.987711</v>
      </c>
      <c r="I4285">
        <v>0.19</v>
      </c>
      <c r="J4285" s="1" t="s">
        <v>441</v>
      </c>
      <c r="L4285" s="1" t="s">
        <v>195</v>
      </c>
      <c r="M4285" s="1" t="s">
        <v>47</v>
      </c>
      <c r="N4285" s="1" t="s">
        <v>131</v>
      </c>
      <c r="O4285" s="1" t="s">
        <v>147</v>
      </c>
      <c r="P4285" s="1" t="s">
        <v>198</v>
      </c>
      <c r="Q4285" s="1" t="s">
        <v>439</v>
      </c>
      <c r="R4285" s="1" t="s">
        <v>48</v>
      </c>
      <c r="S4285" s="1" t="s">
        <v>79</v>
      </c>
      <c r="T4285" s="1" t="s">
        <v>205</v>
      </c>
      <c r="U4285" s="2">
        <v>43613.577777777777</v>
      </c>
      <c r="V4285">
        <v>55</v>
      </c>
      <c r="W4285">
        <v>55</v>
      </c>
      <c r="X4285">
        <v>54</v>
      </c>
      <c r="Y4285">
        <v>24.18</v>
      </c>
      <c r="Z4285">
        <v>10</v>
      </c>
      <c r="AA4285" s="1" t="s">
        <v>61</v>
      </c>
      <c r="AB4285">
        <v>7</v>
      </c>
      <c r="AC4285">
        <v>0</v>
      </c>
      <c r="AD4285" s="1" t="s">
        <v>818</v>
      </c>
      <c r="AE4285" t="b">
        <v>0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s="1" t="s">
        <v>51</v>
      </c>
      <c r="AS4285" s="1" t="s">
        <v>51</v>
      </c>
      <c r="AT4285" s="1" t="s">
        <v>51</v>
      </c>
      <c r="AU4285" s="1" t="s">
        <v>51</v>
      </c>
    </row>
    <row r="4286" spans="1:47" x14ac:dyDescent="0.25">
      <c r="A4286" s="1" t="s">
        <v>5491</v>
      </c>
      <c r="B4286">
        <v>3</v>
      </c>
      <c r="C4286" s="2">
        <v>43613.72</v>
      </c>
      <c r="D4286" s="2">
        <v>43613.74050925926</v>
      </c>
      <c r="E4286">
        <v>39.924211999999997</v>
      </c>
      <c r="F4286">
        <v>-105.110843</v>
      </c>
      <c r="G4286">
        <v>39.922356999999998</v>
      </c>
      <c r="H4286">
        <v>-105.107433</v>
      </c>
      <c r="I4286">
        <v>0.222</v>
      </c>
      <c r="J4286" s="1" t="s">
        <v>370</v>
      </c>
      <c r="L4286" s="1" t="s">
        <v>243</v>
      </c>
      <c r="M4286" s="1" t="s">
        <v>47</v>
      </c>
      <c r="N4286" s="1" t="s">
        <v>244</v>
      </c>
      <c r="O4286" s="1" t="s">
        <v>244</v>
      </c>
      <c r="P4286" s="1" t="s">
        <v>198</v>
      </c>
      <c r="Q4286" s="1" t="s">
        <v>256</v>
      </c>
      <c r="R4286" s="1" t="s">
        <v>48</v>
      </c>
      <c r="S4286" s="1" t="s">
        <v>79</v>
      </c>
      <c r="T4286" s="1" t="s">
        <v>205</v>
      </c>
      <c r="U4286" s="2">
        <v>43613.701388888891</v>
      </c>
      <c r="V4286">
        <v>52</v>
      </c>
      <c r="W4286">
        <v>52</v>
      </c>
      <c r="X4286">
        <v>62</v>
      </c>
      <c r="Y4286">
        <v>24.22</v>
      </c>
      <c r="Z4286">
        <v>20</v>
      </c>
      <c r="AA4286" s="1" t="s">
        <v>61</v>
      </c>
      <c r="AB4286">
        <v>12</v>
      </c>
      <c r="AC4286">
        <v>0</v>
      </c>
      <c r="AD4286" s="1" t="s">
        <v>1245</v>
      </c>
      <c r="AE4286" t="b">
        <v>0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s="1" t="s">
        <v>51</v>
      </c>
      <c r="AS4286" s="1" t="s">
        <v>51</v>
      </c>
      <c r="AT4286" s="1" t="s">
        <v>51</v>
      </c>
      <c r="AU4286" s="1" t="s">
        <v>51</v>
      </c>
    </row>
    <row r="4287" spans="1:47" x14ac:dyDescent="0.25">
      <c r="A4287" s="1" t="s">
        <v>1970</v>
      </c>
      <c r="B4287">
        <v>3</v>
      </c>
      <c r="C4287" s="2">
        <v>43613.738217592596</v>
      </c>
      <c r="D4287" s="2">
        <v>43613.758599537039</v>
      </c>
      <c r="E4287">
        <v>39.183886000000001</v>
      </c>
      <c r="F4287">
        <v>-104.85037</v>
      </c>
      <c r="G4287">
        <v>39.162429000000003</v>
      </c>
      <c r="H4287">
        <v>-104.85434600000001</v>
      </c>
      <c r="I4287">
        <v>1.498</v>
      </c>
      <c r="J4287" s="1" t="s">
        <v>401</v>
      </c>
      <c r="L4287" s="1" t="s">
        <v>195</v>
      </c>
      <c r="M4287" s="1" t="s">
        <v>47</v>
      </c>
      <c r="N4287" s="1" t="s">
        <v>86</v>
      </c>
      <c r="O4287" s="1" t="s">
        <v>121</v>
      </c>
      <c r="P4287" s="1" t="s">
        <v>198</v>
      </c>
      <c r="Q4287" s="1" t="s">
        <v>222</v>
      </c>
      <c r="R4287" s="1" t="s">
        <v>48</v>
      </c>
      <c r="S4287" s="1" t="s">
        <v>79</v>
      </c>
      <c r="T4287" s="1" t="s">
        <v>223</v>
      </c>
      <c r="U4287" s="2">
        <v>43613.745138888888</v>
      </c>
      <c r="V4287">
        <v>46</v>
      </c>
      <c r="W4287">
        <v>41</v>
      </c>
      <c r="X4287">
        <v>62</v>
      </c>
      <c r="Y4287">
        <v>22.98</v>
      </c>
      <c r="Z4287">
        <v>10</v>
      </c>
      <c r="AA4287" s="1" t="s">
        <v>65</v>
      </c>
      <c r="AB4287">
        <v>13</v>
      </c>
      <c r="AC4287">
        <v>0</v>
      </c>
      <c r="AD4287" s="1" t="s">
        <v>1067</v>
      </c>
      <c r="AE4287" t="b">
        <v>0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s="1" t="s">
        <v>51</v>
      </c>
      <c r="AS4287" s="1" t="s">
        <v>51</v>
      </c>
      <c r="AT4287" s="1" t="s">
        <v>51</v>
      </c>
      <c r="AU4287" s="1" t="s">
        <v>51</v>
      </c>
    </row>
    <row r="4288" spans="1:47" x14ac:dyDescent="0.25">
      <c r="A4288" s="1" t="s">
        <v>2531</v>
      </c>
      <c r="B4288">
        <v>3</v>
      </c>
      <c r="C4288" s="2">
        <v>43613.799143518518</v>
      </c>
      <c r="D4288" s="2">
        <v>43613.819085648145</v>
      </c>
      <c r="E4288">
        <v>39.203957000000003</v>
      </c>
      <c r="F4288">
        <v>-104.858436</v>
      </c>
      <c r="G4288">
        <v>39.163528999999997</v>
      </c>
      <c r="H4288">
        <v>-104.853932</v>
      </c>
      <c r="I4288">
        <v>2.8039999999999998</v>
      </c>
      <c r="J4288" s="1" t="s">
        <v>2532</v>
      </c>
      <c r="L4288" s="1" t="s">
        <v>195</v>
      </c>
      <c r="M4288" s="1" t="s">
        <v>47</v>
      </c>
      <c r="N4288" s="1" t="s">
        <v>86</v>
      </c>
      <c r="O4288" s="1" t="s">
        <v>121</v>
      </c>
      <c r="P4288" s="1" t="s">
        <v>198</v>
      </c>
      <c r="Q4288" s="1" t="s">
        <v>222</v>
      </c>
      <c r="R4288" s="1" t="s">
        <v>48</v>
      </c>
      <c r="S4288" s="1" t="s">
        <v>79</v>
      </c>
      <c r="T4288" s="1" t="s">
        <v>223</v>
      </c>
      <c r="U4288" s="2">
        <v>43613.799305555556</v>
      </c>
      <c r="V4288">
        <v>43</v>
      </c>
      <c r="W4288">
        <v>36</v>
      </c>
      <c r="X4288">
        <v>76</v>
      </c>
      <c r="Y4288">
        <v>23.02</v>
      </c>
      <c r="Z4288">
        <v>10</v>
      </c>
      <c r="AA4288" s="1" t="s">
        <v>58</v>
      </c>
      <c r="AB4288">
        <v>14</v>
      </c>
      <c r="AC4288">
        <v>0</v>
      </c>
      <c r="AD4288" s="1" t="s">
        <v>818</v>
      </c>
      <c r="AE4288" t="b">
        <v>0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s="1" t="s">
        <v>51</v>
      </c>
      <c r="AS4288" s="1" t="s">
        <v>51</v>
      </c>
      <c r="AT4288" s="1" t="s">
        <v>51</v>
      </c>
      <c r="AU4288" s="1" t="s">
        <v>51</v>
      </c>
    </row>
    <row r="4289" spans="1:47" x14ac:dyDescent="0.25">
      <c r="A4289" s="1" t="s">
        <v>2533</v>
      </c>
      <c r="B4289">
        <v>3</v>
      </c>
      <c r="C4289" s="2">
        <v>43613.764247685183</v>
      </c>
      <c r="D4289" s="2">
        <v>43613.78497685185</v>
      </c>
      <c r="E4289">
        <v>39.602879999999999</v>
      </c>
      <c r="F4289">
        <v>-104.80654</v>
      </c>
      <c r="G4289">
        <v>39.604004000000003</v>
      </c>
      <c r="H4289">
        <v>-104.807137</v>
      </c>
      <c r="I4289">
        <v>8.4000000000000005E-2</v>
      </c>
      <c r="J4289" s="1" t="s">
        <v>587</v>
      </c>
      <c r="L4289" s="1" t="s">
        <v>215</v>
      </c>
      <c r="M4289" s="1" t="s">
        <v>47</v>
      </c>
      <c r="N4289" s="1" t="s">
        <v>170</v>
      </c>
      <c r="O4289" s="1" t="s">
        <v>201</v>
      </c>
      <c r="P4289" s="1" t="s">
        <v>198</v>
      </c>
      <c r="Q4289" s="1" t="s">
        <v>362</v>
      </c>
      <c r="R4289" s="1" t="s">
        <v>48</v>
      </c>
      <c r="S4289" s="1" t="s">
        <v>79</v>
      </c>
      <c r="T4289" s="1" t="s">
        <v>200</v>
      </c>
      <c r="U4289" s="2">
        <v>43613.745138888888</v>
      </c>
      <c r="V4289">
        <v>52</v>
      </c>
      <c r="W4289">
        <v>52</v>
      </c>
      <c r="X4289">
        <v>54</v>
      </c>
      <c r="Y4289">
        <v>24</v>
      </c>
      <c r="Z4289">
        <v>10</v>
      </c>
      <c r="AA4289" s="1" t="s">
        <v>58</v>
      </c>
      <c r="AB4289">
        <v>12</v>
      </c>
      <c r="AC4289">
        <v>0</v>
      </c>
      <c r="AD4289" s="1" t="s">
        <v>818</v>
      </c>
      <c r="AE4289" t="b">
        <v>0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s="1" t="s">
        <v>51</v>
      </c>
      <c r="AS4289" s="1" t="s">
        <v>51</v>
      </c>
      <c r="AT4289" s="1" t="s">
        <v>51</v>
      </c>
      <c r="AU4289" s="1" t="s">
        <v>51</v>
      </c>
    </row>
    <row r="4290" spans="1:47" x14ac:dyDescent="0.25">
      <c r="A4290" s="1" t="s">
        <v>9483</v>
      </c>
      <c r="B4290">
        <v>2</v>
      </c>
      <c r="C4290" s="2">
        <v>43613.840810185182</v>
      </c>
      <c r="D4290" s="2">
        <v>43613.860706018517</v>
      </c>
      <c r="E4290">
        <v>39.203957000000003</v>
      </c>
      <c r="F4290">
        <v>-104.858436</v>
      </c>
      <c r="G4290">
        <v>39.163528999999997</v>
      </c>
      <c r="H4290">
        <v>-104.853932</v>
      </c>
      <c r="I4290">
        <v>2.8039999999999998</v>
      </c>
      <c r="J4290" s="1" t="s">
        <v>2532</v>
      </c>
      <c r="L4290" s="1" t="s">
        <v>195</v>
      </c>
      <c r="M4290" s="1" t="s">
        <v>47</v>
      </c>
      <c r="N4290" s="1" t="s">
        <v>86</v>
      </c>
      <c r="O4290" s="1" t="s">
        <v>121</v>
      </c>
      <c r="P4290" s="1" t="s">
        <v>198</v>
      </c>
      <c r="Q4290" s="1" t="s">
        <v>222</v>
      </c>
      <c r="R4290" s="1" t="s">
        <v>48</v>
      </c>
      <c r="S4290" s="1" t="s">
        <v>79</v>
      </c>
      <c r="T4290" s="1" t="s">
        <v>223</v>
      </c>
      <c r="U4290" s="2">
        <v>43613.841666666667</v>
      </c>
      <c r="V4290">
        <v>41</v>
      </c>
      <c r="W4290">
        <v>33</v>
      </c>
      <c r="X4290">
        <v>81</v>
      </c>
      <c r="Y4290">
        <v>23.05</v>
      </c>
      <c r="Z4290">
        <v>10</v>
      </c>
      <c r="AA4290" s="1" t="s">
        <v>58</v>
      </c>
      <c r="AB4290">
        <v>14</v>
      </c>
      <c r="AC4290">
        <v>0</v>
      </c>
      <c r="AD4290" s="1" t="s">
        <v>818</v>
      </c>
      <c r="AE4290" t="b">
        <v>0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s="1" t="s">
        <v>51</v>
      </c>
      <c r="AS4290" s="1" t="s">
        <v>51</v>
      </c>
      <c r="AT4290" s="1" t="s">
        <v>51</v>
      </c>
      <c r="AU4290" s="1" t="s">
        <v>51</v>
      </c>
    </row>
    <row r="4291" spans="1:47" x14ac:dyDescent="0.25">
      <c r="A4291" s="1" t="s">
        <v>5748</v>
      </c>
      <c r="B4291">
        <v>3</v>
      </c>
      <c r="C4291" s="2">
        <v>43613.828310185185</v>
      </c>
      <c r="D4291" s="2">
        <v>43613.847546296296</v>
      </c>
      <c r="E4291">
        <v>39.736640000000001</v>
      </c>
      <c r="F4291">
        <v>-105.01436</v>
      </c>
      <c r="G4291">
        <v>39.735585</v>
      </c>
      <c r="H4291">
        <v>-105.014788</v>
      </c>
      <c r="I4291">
        <v>7.5999999999999998E-2</v>
      </c>
      <c r="J4291" s="1" t="s">
        <v>309</v>
      </c>
      <c r="L4291" s="1" t="s">
        <v>129</v>
      </c>
      <c r="M4291" s="1" t="s">
        <v>47</v>
      </c>
      <c r="N4291" s="1" t="s">
        <v>131</v>
      </c>
      <c r="O4291" s="1" t="s">
        <v>131</v>
      </c>
      <c r="P4291" s="1" t="s">
        <v>198</v>
      </c>
      <c r="Q4291" s="1" t="s">
        <v>310</v>
      </c>
      <c r="R4291" s="1" t="s">
        <v>48</v>
      </c>
      <c r="S4291" s="1" t="s">
        <v>79</v>
      </c>
      <c r="T4291" s="1" t="s">
        <v>205</v>
      </c>
      <c r="U4291" s="2">
        <v>43613.864583333336</v>
      </c>
      <c r="V4291">
        <v>45</v>
      </c>
      <c r="W4291">
        <v>38</v>
      </c>
      <c r="X4291">
        <v>93</v>
      </c>
      <c r="Y4291">
        <v>24.32</v>
      </c>
      <c r="Z4291">
        <v>3</v>
      </c>
      <c r="AA4291" s="1" t="s">
        <v>58</v>
      </c>
      <c r="AB4291">
        <v>13</v>
      </c>
      <c r="AC4291">
        <v>0</v>
      </c>
      <c r="AD4291" s="1" t="s">
        <v>1224</v>
      </c>
      <c r="AE4291" t="b">
        <v>0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s="1" t="s">
        <v>51</v>
      </c>
      <c r="AS4291" s="1" t="s">
        <v>51</v>
      </c>
      <c r="AT4291" s="1" t="s">
        <v>51</v>
      </c>
      <c r="AU4291" s="1" t="s">
        <v>51</v>
      </c>
    </row>
    <row r="4292" spans="1:47" x14ac:dyDescent="0.25">
      <c r="A4292" s="1" t="s">
        <v>7406</v>
      </c>
      <c r="B4292">
        <v>3</v>
      </c>
      <c r="C4292" s="2">
        <v>43613.918402777781</v>
      </c>
      <c r="D4292" s="2">
        <v>43613.939155092594</v>
      </c>
      <c r="E4292">
        <v>38.855936</v>
      </c>
      <c r="F4292">
        <v>-103.70048</v>
      </c>
      <c r="G4292">
        <v>39.263379999999998</v>
      </c>
      <c r="H4292">
        <v>-103.69607999999999</v>
      </c>
      <c r="I4292">
        <v>28.152999999999999</v>
      </c>
      <c r="J4292" s="1" t="s">
        <v>7407</v>
      </c>
      <c r="K4292">
        <v>24278</v>
      </c>
      <c r="L4292" s="1" t="s">
        <v>7368</v>
      </c>
      <c r="M4292" s="1" t="s">
        <v>47</v>
      </c>
      <c r="N4292" s="1" t="s">
        <v>180</v>
      </c>
      <c r="O4292" s="1" t="s">
        <v>82</v>
      </c>
      <c r="P4292" s="1" t="s">
        <v>198</v>
      </c>
      <c r="Q4292" s="1" t="s">
        <v>4312</v>
      </c>
      <c r="R4292" s="1" t="s">
        <v>48</v>
      </c>
      <c r="S4292" s="1" t="s">
        <v>79</v>
      </c>
      <c r="T4292" s="1" t="s">
        <v>547</v>
      </c>
      <c r="U4292" s="2">
        <v>43613.913194444445</v>
      </c>
      <c r="V4292">
        <v>45</v>
      </c>
      <c r="W4292">
        <v>37</v>
      </c>
      <c r="X4292">
        <v>93</v>
      </c>
      <c r="Y4292">
        <v>24.37</v>
      </c>
      <c r="Z4292">
        <v>10</v>
      </c>
      <c r="AA4292" s="1" t="s">
        <v>71</v>
      </c>
      <c r="AB4292">
        <v>22</v>
      </c>
      <c r="AC4292">
        <v>0</v>
      </c>
      <c r="AD4292" s="1" t="s">
        <v>1215</v>
      </c>
      <c r="AE4292" t="b">
        <v>0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s="1" t="s">
        <v>53</v>
      </c>
      <c r="AS4292" s="1" t="s">
        <v>53</v>
      </c>
      <c r="AT4292" s="1" t="s">
        <v>53</v>
      </c>
      <c r="AU4292" s="1" t="s">
        <v>51</v>
      </c>
    </row>
    <row r="4293" spans="1:47" x14ac:dyDescent="0.25">
      <c r="A4293" s="1" t="s">
        <v>7408</v>
      </c>
      <c r="B4293">
        <v>3</v>
      </c>
      <c r="C4293" s="2">
        <v>43613.918402777781</v>
      </c>
      <c r="D4293" s="2">
        <v>43613.939155092594</v>
      </c>
      <c r="E4293">
        <v>39.263379999999998</v>
      </c>
      <c r="F4293">
        <v>-103.69607999999999</v>
      </c>
      <c r="G4293">
        <v>38.855936</v>
      </c>
      <c r="H4293">
        <v>-103.70048</v>
      </c>
      <c r="I4293">
        <v>28.152999999999999</v>
      </c>
      <c r="J4293" s="1" t="s">
        <v>7409</v>
      </c>
      <c r="K4293">
        <v>119</v>
      </c>
      <c r="L4293" s="1" t="s">
        <v>7364</v>
      </c>
      <c r="M4293" s="1" t="s">
        <v>47</v>
      </c>
      <c r="N4293" s="1" t="s">
        <v>545</v>
      </c>
      <c r="O4293" s="1" t="s">
        <v>82</v>
      </c>
      <c r="P4293" s="1" t="s">
        <v>198</v>
      </c>
      <c r="Q4293" s="1" t="s">
        <v>7410</v>
      </c>
      <c r="R4293" s="1" t="s">
        <v>48</v>
      </c>
      <c r="S4293" s="1" t="s">
        <v>79</v>
      </c>
      <c r="T4293" s="1" t="s">
        <v>547</v>
      </c>
      <c r="U4293" s="2">
        <v>43613.913194444445</v>
      </c>
      <c r="V4293">
        <v>45</v>
      </c>
      <c r="W4293">
        <v>37</v>
      </c>
      <c r="X4293">
        <v>93</v>
      </c>
      <c r="Y4293">
        <v>24.37</v>
      </c>
      <c r="Z4293">
        <v>10</v>
      </c>
      <c r="AA4293" s="1" t="s">
        <v>71</v>
      </c>
      <c r="AB4293">
        <v>22</v>
      </c>
      <c r="AC4293">
        <v>0</v>
      </c>
      <c r="AD4293" s="1" t="s">
        <v>1215</v>
      </c>
      <c r="AE4293" t="b">
        <v>0</v>
      </c>
      <c r="AF4293" t="b">
        <v>0</v>
      </c>
      <c r="AG4293" t="b">
        <v>1</v>
      </c>
      <c r="AH4293" t="b">
        <v>0</v>
      </c>
      <c r="AI4293" t="b">
        <v>0</v>
      </c>
      <c r="AJ4293" t="b">
        <v>0</v>
      </c>
      <c r="AK4293" t="b">
        <v>1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s="1" t="s">
        <v>53</v>
      </c>
      <c r="AS4293" s="1" t="s">
        <v>53</v>
      </c>
      <c r="AT4293" s="1" t="s">
        <v>53</v>
      </c>
      <c r="AU4293" s="1" t="s">
        <v>51</v>
      </c>
    </row>
    <row r="4294" spans="1:47" x14ac:dyDescent="0.25">
      <c r="A4294" s="1" t="s">
        <v>7362</v>
      </c>
      <c r="B4294">
        <v>4</v>
      </c>
      <c r="C4294" s="2">
        <v>43613.956435185188</v>
      </c>
      <c r="D4294" s="2">
        <v>43613.975798611114</v>
      </c>
      <c r="E4294">
        <v>39.258992999999997</v>
      </c>
      <c r="F4294">
        <v>-103.69607000000001</v>
      </c>
      <c r="G4294">
        <v>38.854742000000002</v>
      </c>
      <c r="H4294">
        <v>-103.70047</v>
      </c>
      <c r="I4294">
        <v>27.931999999999999</v>
      </c>
      <c r="J4294" s="1" t="s">
        <v>7363</v>
      </c>
      <c r="K4294">
        <v>328</v>
      </c>
      <c r="L4294" s="1" t="s">
        <v>7364</v>
      </c>
      <c r="M4294" s="1" t="s">
        <v>97</v>
      </c>
      <c r="N4294" s="1" t="s">
        <v>545</v>
      </c>
      <c r="O4294" s="1" t="s">
        <v>82</v>
      </c>
      <c r="P4294" s="1" t="s">
        <v>198</v>
      </c>
      <c r="Q4294" s="1" t="s">
        <v>7365</v>
      </c>
      <c r="R4294" s="1" t="s">
        <v>48</v>
      </c>
      <c r="S4294" s="1" t="s">
        <v>79</v>
      </c>
      <c r="T4294" s="1" t="s">
        <v>547</v>
      </c>
      <c r="U4294" s="2">
        <v>43613.954861111109</v>
      </c>
      <c r="V4294">
        <v>43</v>
      </c>
      <c r="W4294">
        <v>33</v>
      </c>
      <c r="X4294">
        <v>93</v>
      </c>
      <c r="Y4294">
        <v>24.39</v>
      </c>
      <c r="Z4294">
        <v>10</v>
      </c>
      <c r="AA4294" s="1" t="s">
        <v>71</v>
      </c>
      <c r="AB4294">
        <v>29</v>
      </c>
      <c r="AC4294">
        <v>0</v>
      </c>
      <c r="AD4294" s="1" t="s">
        <v>1207</v>
      </c>
      <c r="AE4294" t="b">
        <v>0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s="1" t="s">
        <v>53</v>
      </c>
      <c r="AS4294" s="1" t="s">
        <v>53</v>
      </c>
      <c r="AT4294" s="1" t="s">
        <v>53</v>
      </c>
      <c r="AU4294" s="1" t="s">
        <v>53</v>
      </c>
    </row>
    <row r="4295" spans="1:47" x14ac:dyDescent="0.25">
      <c r="A4295" s="1" t="s">
        <v>7366</v>
      </c>
      <c r="B4295">
        <v>4</v>
      </c>
      <c r="C4295" s="2">
        <v>43613.956435185188</v>
      </c>
      <c r="D4295" s="2">
        <v>43613.975798611114</v>
      </c>
      <c r="E4295">
        <v>38.854742000000002</v>
      </c>
      <c r="F4295">
        <v>-103.70047</v>
      </c>
      <c r="G4295">
        <v>39.258992999999997</v>
      </c>
      <c r="H4295">
        <v>-103.69607000000001</v>
      </c>
      <c r="I4295">
        <v>27.931999999999999</v>
      </c>
      <c r="J4295" s="1" t="s">
        <v>7367</v>
      </c>
      <c r="K4295">
        <v>24191</v>
      </c>
      <c r="L4295" s="1" t="s">
        <v>7368</v>
      </c>
      <c r="M4295" s="1" t="s">
        <v>97</v>
      </c>
      <c r="N4295" s="1" t="s">
        <v>180</v>
      </c>
      <c r="O4295" s="1" t="s">
        <v>82</v>
      </c>
      <c r="P4295" s="1" t="s">
        <v>198</v>
      </c>
      <c r="Q4295" s="1" t="s">
        <v>4312</v>
      </c>
      <c r="R4295" s="1" t="s">
        <v>48</v>
      </c>
      <c r="S4295" s="1" t="s">
        <v>79</v>
      </c>
      <c r="T4295" s="1" t="s">
        <v>547</v>
      </c>
      <c r="U4295" s="2">
        <v>43613.954861111109</v>
      </c>
      <c r="V4295">
        <v>43</v>
      </c>
      <c r="W4295">
        <v>33</v>
      </c>
      <c r="X4295">
        <v>93</v>
      </c>
      <c r="Y4295">
        <v>24.39</v>
      </c>
      <c r="Z4295">
        <v>10</v>
      </c>
      <c r="AA4295" s="1" t="s">
        <v>71</v>
      </c>
      <c r="AB4295">
        <v>29</v>
      </c>
      <c r="AC4295">
        <v>0</v>
      </c>
      <c r="AD4295" s="1" t="s">
        <v>1207</v>
      </c>
      <c r="AE4295" t="b">
        <v>0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s="1" t="s">
        <v>53</v>
      </c>
      <c r="AS4295" s="1" t="s">
        <v>53</v>
      </c>
      <c r="AT4295" s="1" t="s">
        <v>53</v>
      </c>
      <c r="AU4295" s="1" t="s">
        <v>53</v>
      </c>
    </row>
    <row r="4296" spans="1:47" x14ac:dyDescent="0.25">
      <c r="A4296" s="1" t="s">
        <v>2781</v>
      </c>
      <c r="B4296">
        <v>3</v>
      </c>
      <c r="C4296" s="2">
        <v>43614.051736111112</v>
      </c>
      <c r="D4296" s="2">
        <v>43614.072465277779</v>
      </c>
      <c r="E4296">
        <v>39.779890000000002</v>
      </c>
      <c r="F4296">
        <v>-104.98579700000001</v>
      </c>
      <c r="G4296">
        <v>39.780811999999997</v>
      </c>
      <c r="H4296">
        <v>-104.992086</v>
      </c>
      <c r="I4296">
        <v>0.34</v>
      </c>
      <c r="J4296" s="1" t="s">
        <v>566</v>
      </c>
      <c r="L4296" s="1" t="s">
        <v>1480</v>
      </c>
      <c r="M4296" s="1" t="s">
        <v>47</v>
      </c>
      <c r="N4296" s="1" t="s">
        <v>131</v>
      </c>
      <c r="O4296" s="1" t="s">
        <v>131</v>
      </c>
      <c r="P4296" s="1" t="s">
        <v>198</v>
      </c>
      <c r="Q4296" s="1" t="s">
        <v>246</v>
      </c>
      <c r="R4296" s="1" t="s">
        <v>48</v>
      </c>
      <c r="S4296" s="1" t="s">
        <v>79</v>
      </c>
      <c r="T4296" s="1" t="s">
        <v>205</v>
      </c>
      <c r="U4296" s="2">
        <v>43614.05</v>
      </c>
      <c r="V4296">
        <v>43</v>
      </c>
      <c r="W4296">
        <v>40</v>
      </c>
      <c r="X4296">
        <v>87</v>
      </c>
      <c r="Y4296">
        <v>24.39</v>
      </c>
      <c r="Z4296">
        <v>10</v>
      </c>
      <c r="AA4296" s="1" t="s">
        <v>65</v>
      </c>
      <c r="AB4296">
        <v>5</v>
      </c>
      <c r="AC4296">
        <v>0</v>
      </c>
      <c r="AD4296" s="1" t="s">
        <v>965</v>
      </c>
      <c r="AE4296" t="b">
        <v>0</v>
      </c>
      <c r="AF4296" t="b">
        <v>0</v>
      </c>
      <c r="AG4296" t="b">
        <v>1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s="1" t="s">
        <v>53</v>
      </c>
      <c r="AS4296" s="1" t="s">
        <v>53</v>
      </c>
      <c r="AT4296" s="1" t="s">
        <v>53</v>
      </c>
      <c r="AU4296" s="1" t="s">
        <v>53</v>
      </c>
    </row>
    <row r="4297" spans="1:47" x14ac:dyDescent="0.25">
      <c r="A4297" s="1" t="s">
        <v>9484</v>
      </c>
      <c r="B4297">
        <v>2</v>
      </c>
      <c r="C4297" s="2">
        <v>43614.057476851849</v>
      </c>
      <c r="D4297" s="2">
        <v>43614.076805555553</v>
      </c>
      <c r="E4297">
        <v>39.78</v>
      </c>
      <c r="F4297">
        <v>-104.98242</v>
      </c>
      <c r="G4297">
        <v>39.780029999999996</v>
      </c>
      <c r="H4297">
        <v>-104.98538000000001</v>
      </c>
      <c r="I4297">
        <v>0.157</v>
      </c>
      <c r="J4297" s="1" t="s">
        <v>9485</v>
      </c>
      <c r="L4297" s="1" t="s">
        <v>137</v>
      </c>
      <c r="M4297" s="1" t="s">
        <v>47</v>
      </c>
      <c r="N4297" s="1" t="s">
        <v>131</v>
      </c>
      <c r="O4297" s="1" t="s">
        <v>131</v>
      </c>
      <c r="P4297" s="1" t="s">
        <v>198</v>
      </c>
      <c r="Q4297" s="1" t="s">
        <v>246</v>
      </c>
      <c r="R4297" s="1" t="s">
        <v>48</v>
      </c>
      <c r="S4297" s="1" t="s">
        <v>79</v>
      </c>
      <c r="T4297" s="1" t="s">
        <v>205</v>
      </c>
      <c r="U4297" s="2">
        <v>43614.05</v>
      </c>
      <c r="V4297">
        <v>43</v>
      </c>
      <c r="W4297">
        <v>40</v>
      </c>
      <c r="X4297">
        <v>87</v>
      </c>
      <c r="Y4297">
        <v>24.39</v>
      </c>
      <c r="Z4297">
        <v>10</v>
      </c>
      <c r="AA4297" s="1" t="s">
        <v>65</v>
      </c>
      <c r="AB4297">
        <v>5</v>
      </c>
      <c r="AC4297">
        <v>0</v>
      </c>
      <c r="AD4297" s="1" t="s">
        <v>965</v>
      </c>
      <c r="AE4297" t="b">
        <v>0</v>
      </c>
      <c r="AF4297" t="b">
        <v>0</v>
      </c>
      <c r="AG4297" t="b">
        <v>1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1</v>
      </c>
      <c r="AO4297" t="b">
        <v>0</v>
      </c>
      <c r="AP4297" t="b">
        <v>0</v>
      </c>
      <c r="AQ4297" t="b">
        <v>0</v>
      </c>
      <c r="AR4297" s="1" t="s">
        <v>53</v>
      </c>
      <c r="AS4297" s="1" t="s">
        <v>53</v>
      </c>
      <c r="AT4297" s="1" t="s">
        <v>53</v>
      </c>
      <c r="AU4297" s="1" t="s">
        <v>53</v>
      </c>
    </row>
    <row r="4298" spans="1:47" x14ac:dyDescent="0.25">
      <c r="A4298" s="1" t="s">
        <v>9486</v>
      </c>
      <c r="B4298">
        <v>2</v>
      </c>
      <c r="C4298" s="2">
        <v>43614.057476851849</v>
      </c>
      <c r="D4298" s="2">
        <v>43614.076805555553</v>
      </c>
      <c r="E4298">
        <v>39.780720000000002</v>
      </c>
      <c r="F4298">
        <v>-104.98833999999999</v>
      </c>
      <c r="G4298">
        <v>39.776910000000001</v>
      </c>
      <c r="H4298">
        <v>-104.98978</v>
      </c>
      <c r="I4298">
        <v>0.27400000000000002</v>
      </c>
      <c r="J4298" s="1" t="s">
        <v>9487</v>
      </c>
      <c r="L4298" s="1" t="s">
        <v>129</v>
      </c>
      <c r="M4298" s="1" t="s">
        <v>47</v>
      </c>
      <c r="N4298" s="1" t="s">
        <v>131</v>
      </c>
      <c r="O4298" s="1" t="s">
        <v>131</v>
      </c>
      <c r="P4298" s="1" t="s">
        <v>198</v>
      </c>
      <c r="Q4298" s="1" t="s">
        <v>246</v>
      </c>
      <c r="R4298" s="1" t="s">
        <v>48</v>
      </c>
      <c r="S4298" s="1" t="s">
        <v>79</v>
      </c>
      <c r="T4298" s="1" t="s">
        <v>205</v>
      </c>
      <c r="U4298" s="2">
        <v>43614.05</v>
      </c>
      <c r="V4298">
        <v>43</v>
      </c>
      <c r="W4298">
        <v>40</v>
      </c>
      <c r="X4298">
        <v>87</v>
      </c>
      <c r="Y4298">
        <v>24.39</v>
      </c>
      <c r="Z4298">
        <v>10</v>
      </c>
      <c r="AA4298" s="1" t="s">
        <v>65</v>
      </c>
      <c r="AB4298">
        <v>5</v>
      </c>
      <c r="AC4298">
        <v>0</v>
      </c>
      <c r="AD4298" s="1" t="s">
        <v>965</v>
      </c>
      <c r="AE4298" t="b">
        <v>0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s="1" t="s">
        <v>53</v>
      </c>
      <c r="AS4298" s="1" t="s">
        <v>53</v>
      </c>
      <c r="AT4298" s="1" t="s">
        <v>53</v>
      </c>
      <c r="AU4298" s="1" t="s">
        <v>53</v>
      </c>
    </row>
    <row r="4299" spans="1:47" x14ac:dyDescent="0.25">
      <c r="A4299" s="1" t="s">
        <v>9488</v>
      </c>
      <c r="B4299">
        <v>2</v>
      </c>
      <c r="C4299" s="2">
        <v>43614.057476851849</v>
      </c>
      <c r="D4299" s="2">
        <v>43614.076805555553</v>
      </c>
      <c r="E4299">
        <v>39.780029999999996</v>
      </c>
      <c r="F4299">
        <v>-104.98538000000001</v>
      </c>
      <c r="G4299">
        <v>39.780720000000002</v>
      </c>
      <c r="H4299">
        <v>-104.98833999999999</v>
      </c>
      <c r="I4299">
        <v>0.16400000000000001</v>
      </c>
      <c r="J4299" s="1" t="s">
        <v>9489</v>
      </c>
      <c r="L4299" s="1" t="s">
        <v>326</v>
      </c>
      <c r="M4299" s="1" t="s">
        <v>47</v>
      </c>
      <c r="N4299" s="1" t="s">
        <v>131</v>
      </c>
      <c r="O4299" s="1" t="s">
        <v>131</v>
      </c>
      <c r="P4299" s="1" t="s">
        <v>198</v>
      </c>
      <c r="Q4299" s="1" t="s">
        <v>246</v>
      </c>
      <c r="R4299" s="1" t="s">
        <v>48</v>
      </c>
      <c r="S4299" s="1" t="s">
        <v>79</v>
      </c>
      <c r="T4299" s="1" t="s">
        <v>205</v>
      </c>
      <c r="U4299" s="2">
        <v>43614.05</v>
      </c>
      <c r="V4299">
        <v>43</v>
      </c>
      <c r="W4299">
        <v>40</v>
      </c>
      <c r="X4299">
        <v>87</v>
      </c>
      <c r="Y4299">
        <v>24.39</v>
      </c>
      <c r="Z4299">
        <v>10</v>
      </c>
      <c r="AA4299" s="1" t="s">
        <v>65</v>
      </c>
      <c r="AB4299">
        <v>5</v>
      </c>
      <c r="AC4299">
        <v>0</v>
      </c>
      <c r="AD4299" s="1" t="s">
        <v>965</v>
      </c>
      <c r="AE4299" t="b">
        <v>0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1</v>
      </c>
      <c r="AO4299" t="b">
        <v>0</v>
      </c>
      <c r="AP4299" t="b">
        <v>0</v>
      </c>
      <c r="AQ4299" t="b">
        <v>0</v>
      </c>
      <c r="AR4299" s="1" t="s">
        <v>53</v>
      </c>
      <c r="AS4299" s="1" t="s">
        <v>53</v>
      </c>
      <c r="AT4299" s="1" t="s">
        <v>53</v>
      </c>
      <c r="AU4299" s="1" t="s">
        <v>53</v>
      </c>
    </row>
    <row r="4300" spans="1:47" x14ac:dyDescent="0.25">
      <c r="A4300" s="1" t="s">
        <v>9490</v>
      </c>
      <c r="B4300">
        <v>2</v>
      </c>
      <c r="C4300" s="2">
        <v>43614.057476851849</v>
      </c>
      <c r="D4300" s="2">
        <v>43614.076805555553</v>
      </c>
      <c r="E4300">
        <v>39.769950000000001</v>
      </c>
      <c r="F4300">
        <v>-104.99329</v>
      </c>
      <c r="G4300">
        <v>39.769919999999999</v>
      </c>
      <c r="H4300">
        <v>-104.99482999999999</v>
      </c>
      <c r="I4300">
        <v>8.2000000000000003E-2</v>
      </c>
      <c r="J4300" s="1" t="s">
        <v>9491</v>
      </c>
      <c r="L4300" s="1" t="s">
        <v>195</v>
      </c>
      <c r="M4300" s="1" t="s">
        <v>47</v>
      </c>
      <c r="N4300" s="1" t="s">
        <v>131</v>
      </c>
      <c r="O4300" s="1" t="s">
        <v>131</v>
      </c>
      <c r="P4300" s="1" t="s">
        <v>198</v>
      </c>
      <c r="Q4300" s="1" t="s">
        <v>246</v>
      </c>
      <c r="R4300" s="1" t="s">
        <v>48</v>
      </c>
      <c r="S4300" s="1" t="s">
        <v>79</v>
      </c>
      <c r="T4300" s="1" t="s">
        <v>205</v>
      </c>
      <c r="U4300" s="2">
        <v>43614.05</v>
      </c>
      <c r="V4300">
        <v>43</v>
      </c>
      <c r="W4300">
        <v>40</v>
      </c>
      <c r="X4300">
        <v>87</v>
      </c>
      <c r="Y4300">
        <v>24.39</v>
      </c>
      <c r="Z4300">
        <v>10</v>
      </c>
      <c r="AA4300" s="1" t="s">
        <v>65</v>
      </c>
      <c r="AB4300">
        <v>5</v>
      </c>
      <c r="AC4300">
        <v>0</v>
      </c>
      <c r="AD4300" s="1" t="s">
        <v>965</v>
      </c>
      <c r="AE4300" t="b">
        <v>0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s="1" t="s">
        <v>53</v>
      </c>
      <c r="AS4300" s="1" t="s">
        <v>53</v>
      </c>
      <c r="AT4300" s="1" t="s">
        <v>53</v>
      </c>
      <c r="AU4300" s="1" t="s">
        <v>53</v>
      </c>
    </row>
    <row r="4301" spans="1:47" x14ac:dyDescent="0.25">
      <c r="A4301" s="1" t="s">
        <v>9492</v>
      </c>
      <c r="B4301">
        <v>2</v>
      </c>
      <c r="C4301" s="2">
        <v>43614.057476851849</v>
      </c>
      <c r="D4301" s="2">
        <v>43614.076805555553</v>
      </c>
      <c r="E4301">
        <v>39.774439999999998</v>
      </c>
      <c r="F4301">
        <v>-104.99025</v>
      </c>
      <c r="G4301">
        <v>39.772829999999999</v>
      </c>
      <c r="H4301">
        <v>-104.99053000000001</v>
      </c>
      <c r="I4301">
        <v>0.112</v>
      </c>
      <c r="J4301" s="1" t="s">
        <v>9493</v>
      </c>
      <c r="L4301" s="1" t="s">
        <v>129</v>
      </c>
      <c r="M4301" s="1" t="s">
        <v>47</v>
      </c>
      <c r="N4301" s="1" t="s">
        <v>131</v>
      </c>
      <c r="O4301" s="1" t="s">
        <v>131</v>
      </c>
      <c r="P4301" s="1" t="s">
        <v>198</v>
      </c>
      <c r="Q4301" s="1" t="s">
        <v>246</v>
      </c>
      <c r="R4301" s="1" t="s">
        <v>48</v>
      </c>
      <c r="S4301" s="1" t="s">
        <v>79</v>
      </c>
      <c r="T4301" s="1" t="s">
        <v>205</v>
      </c>
      <c r="U4301" s="2">
        <v>43614.05</v>
      </c>
      <c r="V4301">
        <v>43</v>
      </c>
      <c r="W4301">
        <v>40</v>
      </c>
      <c r="X4301">
        <v>87</v>
      </c>
      <c r="Y4301">
        <v>24.39</v>
      </c>
      <c r="Z4301">
        <v>10</v>
      </c>
      <c r="AA4301" s="1" t="s">
        <v>65</v>
      </c>
      <c r="AB4301">
        <v>5</v>
      </c>
      <c r="AC4301">
        <v>0</v>
      </c>
      <c r="AD4301" s="1" t="s">
        <v>965</v>
      </c>
      <c r="AE4301" t="b">
        <v>0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s="1" t="s">
        <v>53</v>
      </c>
      <c r="AS4301" s="1" t="s">
        <v>53</v>
      </c>
      <c r="AT4301" s="1" t="s">
        <v>53</v>
      </c>
      <c r="AU4301" s="1" t="s">
        <v>53</v>
      </c>
    </row>
    <row r="4302" spans="1:47" x14ac:dyDescent="0.25">
      <c r="A4302" s="1" t="s">
        <v>9494</v>
      </c>
      <c r="B4302">
        <v>2</v>
      </c>
      <c r="C4302" s="2">
        <v>43614.057476851849</v>
      </c>
      <c r="D4302" s="2">
        <v>43614.076805555553</v>
      </c>
      <c r="E4302">
        <v>39.772829999999999</v>
      </c>
      <c r="F4302">
        <v>-104.99053000000001</v>
      </c>
      <c r="G4302">
        <v>39.769950000000001</v>
      </c>
      <c r="H4302">
        <v>-104.99329</v>
      </c>
      <c r="I4302">
        <v>0.247</v>
      </c>
      <c r="J4302" s="1" t="s">
        <v>9495</v>
      </c>
      <c r="L4302" s="1" t="s">
        <v>129</v>
      </c>
      <c r="M4302" s="1" t="s">
        <v>47</v>
      </c>
      <c r="N4302" s="1" t="s">
        <v>131</v>
      </c>
      <c r="O4302" s="1" t="s">
        <v>131</v>
      </c>
      <c r="P4302" s="1" t="s">
        <v>198</v>
      </c>
      <c r="Q4302" s="1" t="s">
        <v>246</v>
      </c>
      <c r="R4302" s="1" t="s">
        <v>48</v>
      </c>
      <c r="S4302" s="1" t="s">
        <v>79</v>
      </c>
      <c r="T4302" s="1" t="s">
        <v>205</v>
      </c>
      <c r="U4302" s="2">
        <v>43614.05</v>
      </c>
      <c r="V4302">
        <v>43</v>
      </c>
      <c r="W4302">
        <v>40</v>
      </c>
      <c r="X4302">
        <v>87</v>
      </c>
      <c r="Y4302">
        <v>24.39</v>
      </c>
      <c r="Z4302">
        <v>10</v>
      </c>
      <c r="AA4302" s="1" t="s">
        <v>65</v>
      </c>
      <c r="AB4302">
        <v>5</v>
      </c>
      <c r="AC4302">
        <v>0</v>
      </c>
      <c r="AD4302" s="1" t="s">
        <v>965</v>
      </c>
      <c r="AE4302" t="b">
        <v>0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s="1" t="s">
        <v>53</v>
      </c>
      <c r="AS4302" s="1" t="s">
        <v>53</v>
      </c>
      <c r="AT4302" s="1" t="s">
        <v>53</v>
      </c>
      <c r="AU4302" s="1" t="s">
        <v>53</v>
      </c>
    </row>
    <row r="4303" spans="1:47" x14ac:dyDescent="0.25">
      <c r="A4303" s="1" t="s">
        <v>9496</v>
      </c>
      <c r="B4303">
        <v>2</v>
      </c>
      <c r="C4303" s="2">
        <v>43614.057476851849</v>
      </c>
      <c r="D4303" s="2">
        <v>43614.076805555553</v>
      </c>
      <c r="E4303">
        <v>39.779730000000001</v>
      </c>
      <c r="F4303">
        <v>-104.97626</v>
      </c>
      <c r="G4303">
        <v>39.78</v>
      </c>
      <c r="H4303">
        <v>-104.98242</v>
      </c>
      <c r="I4303">
        <v>0.32800000000000001</v>
      </c>
      <c r="J4303" s="1" t="s">
        <v>9497</v>
      </c>
      <c r="L4303" s="1" t="s">
        <v>129</v>
      </c>
      <c r="M4303" s="1" t="s">
        <v>47</v>
      </c>
      <c r="N4303" s="1" t="s">
        <v>131</v>
      </c>
      <c r="O4303" s="1" t="s">
        <v>131</v>
      </c>
      <c r="P4303" s="1" t="s">
        <v>198</v>
      </c>
      <c r="Q4303" s="1" t="s">
        <v>246</v>
      </c>
      <c r="R4303" s="1" t="s">
        <v>48</v>
      </c>
      <c r="S4303" s="1" t="s">
        <v>79</v>
      </c>
      <c r="T4303" s="1" t="s">
        <v>205</v>
      </c>
      <c r="U4303" s="2">
        <v>43614.05</v>
      </c>
      <c r="V4303">
        <v>43</v>
      </c>
      <c r="W4303">
        <v>40</v>
      </c>
      <c r="X4303">
        <v>87</v>
      </c>
      <c r="Y4303">
        <v>24.39</v>
      </c>
      <c r="Z4303">
        <v>10</v>
      </c>
      <c r="AA4303" s="1" t="s">
        <v>65</v>
      </c>
      <c r="AB4303">
        <v>5</v>
      </c>
      <c r="AC4303">
        <v>0</v>
      </c>
      <c r="AD4303" s="1" t="s">
        <v>965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s="1" t="s">
        <v>53</v>
      </c>
      <c r="AS4303" s="1" t="s">
        <v>53</v>
      </c>
      <c r="AT4303" s="1" t="s">
        <v>53</v>
      </c>
      <c r="AU4303" s="1" t="s">
        <v>53</v>
      </c>
    </row>
    <row r="4304" spans="1:47" x14ac:dyDescent="0.25">
      <c r="A4304" s="1" t="s">
        <v>9498</v>
      </c>
      <c r="B4304">
        <v>2</v>
      </c>
      <c r="C4304" s="2">
        <v>43614.057476851849</v>
      </c>
      <c r="D4304" s="2">
        <v>43614.076805555553</v>
      </c>
      <c r="E4304">
        <v>39.776910000000001</v>
      </c>
      <c r="F4304">
        <v>-104.98978</v>
      </c>
      <c r="G4304">
        <v>39.774439999999998</v>
      </c>
      <c r="H4304">
        <v>-104.99025</v>
      </c>
      <c r="I4304">
        <v>0.17199999999999999</v>
      </c>
      <c r="J4304" s="1" t="s">
        <v>9499</v>
      </c>
      <c r="L4304" s="1" t="s">
        <v>129</v>
      </c>
      <c r="M4304" s="1" t="s">
        <v>47</v>
      </c>
      <c r="N4304" s="1" t="s">
        <v>131</v>
      </c>
      <c r="O4304" s="1" t="s">
        <v>131</v>
      </c>
      <c r="P4304" s="1" t="s">
        <v>198</v>
      </c>
      <c r="Q4304" s="1" t="s">
        <v>246</v>
      </c>
      <c r="R4304" s="1" t="s">
        <v>48</v>
      </c>
      <c r="S4304" s="1" t="s">
        <v>79</v>
      </c>
      <c r="T4304" s="1" t="s">
        <v>205</v>
      </c>
      <c r="U4304" s="2">
        <v>43614.05</v>
      </c>
      <c r="V4304">
        <v>43</v>
      </c>
      <c r="W4304">
        <v>40</v>
      </c>
      <c r="X4304">
        <v>87</v>
      </c>
      <c r="Y4304">
        <v>24.39</v>
      </c>
      <c r="Z4304">
        <v>10</v>
      </c>
      <c r="AA4304" s="1" t="s">
        <v>65</v>
      </c>
      <c r="AB4304">
        <v>5</v>
      </c>
      <c r="AC4304">
        <v>0</v>
      </c>
      <c r="AD4304" s="1" t="s">
        <v>965</v>
      </c>
      <c r="AE4304" t="b">
        <v>0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s="1" t="s">
        <v>53</v>
      </c>
      <c r="AS4304" s="1" t="s">
        <v>53</v>
      </c>
      <c r="AT4304" s="1" t="s">
        <v>53</v>
      </c>
      <c r="AU4304" s="1" t="s">
        <v>53</v>
      </c>
    </row>
    <row r="4305" spans="1:47" x14ac:dyDescent="0.25">
      <c r="A4305" s="1" t="s">
        <v>7618</v>
      </c>
      <c r="B4305">
        <v>4</v>
      </c>
      <c r="C4305" s="2">
        <v>43614.261666666665</v>
      </c>
      <c r="D4305" s="2">
        <v>43614.281041666669</v>
      </c>
      <c r="E4305">
        <v>39.258992999999997</v>
      </c>
      <c r="F4305">
        <v>-103.69607000000001</v>
      </c>
      <c r="G4305">
        <v>38.854742000000002</v>
      </c>
      <c r="H4305">
        <v>-103.70047</v>
      </c>
      <c r="I4305">
        <v>27.931999999999999</v>
      </c>
      <c r="J4305" s="1" t="s">
        <v>7619</v>
      </c>
      <c r="K4305">
        <v>328</v>
      </c>
      <c r="L4305" s="1" t="s">
        <v>7364</v>
      </c>
      <c r="M4305" s="1" t="s">
        <v>97</v>
      </c>
      <c r="N4305" s="1" t="s">
        <v>545</v>
      </c>
      <c r="O4305" s="1" t="s">
        <v>82</v>
      </c>
      <c r="P4305" s="1" t="s">
        <v>198</v>
      </c>
      <c r="Q4305" s="1" t="s">
        <v>7365</v>
      </c>
      <c r="R4305" s="1" t="s">
        <v>48</v>
      </c>
      <c r="S4305" s="1" t="s">
        <v>79</v>
      </c>
      <c r="T4305" s="1" t="s">
        <v>547</v>
      </c>
      <c r="U4305" s="2">
        <v>43614.246527777781</v>
      </c>
      <c r="V4305">
        <v>40</v>
      </c>
      <c r="W4305">
        <v>31</v>
      </c>
      <c r="X4305">
        <v>97</v>
      </c>
      <c r="Y4305">
        <v>24.45</v>
      </c>
      <c r="Z4305">
        <v>10</v>
      </c>
      <c r="AA4305" s="1" t="s">
        <v>65</v>
      </c>
      <c r="AB4305">
        <v>16</v>
      </c>
      <c r="AC4305">
        <v>0</v>
      </c>
      <c r="AD4305" s="1" t="s">
        <v>965</v>
      </c>
      <c r="AE4305" t="b">
        <v>0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s="1" t="s">
        <v>51</v>
      </c>
      <c r="AS4305" s="1" t="s">
        <v>51</v>
      </c>
      <c r="AT4305" s="1" t="s">
        <v>51</v>
      </c>
      <c r="AU4305" s="1" t="s">
        <v>51</v>
      </c>
    </row>
    <row r="4306" spans="1:47" x14ac:dyDescent="0.25">
      <c r="A4306" s="1" t="s">
        <v>7620</v>
      </c>
      <c r="B4306">
        <v>4</v>
      </c>
      <c r="C4306" s="2">
        <v>43614.261666666665</v>
      </c>
      <c r="D4306" s="2">
        <v>43614.281041666669</v>
      </c>
      <c r="E4306">
        <v>38.854742000000002</v>
      </c>
      <c r="F4306">
        <v>-103.70047</v>
      </c>
      <c r="G4306">
        <v>39.258992999999997</v>
      </c>
      <c r="H4306">
        <v>-103.69607000000001</v>
      </c>
      <c r="I4306">
        <v>27.931999999999999</v>
      </c>
      <c r="J4306" s="1" t="s">
        <v>7621</v>
      </c>
      <c r="K4306">
        <v>24191</v>
      </c>
      <c r="L4306" s="1" t="s">
        <v>7368</v>
      </c>
      <c r="M4306" s="1" t="s">
        <v>97</v>
      </c>
      <c r="N4306" s="1" t="s">
        <v>180</v>
      </c>
      <c r="O4306" s="1" t="s">
        <v>82</v>
      </c>
      <c r="P4306" s="1" t="s">
        <v>198</v>
      </c>
      <c r="Q4306" s="1" t="s">
        <v>4312</v>
      </c>
      <c r="R4306" s="1" t="s">
        <v>48</v>
      </c>
      <c r="S4306" s="1" t="s">
        <v>79</v>
      </c>
      <c r="T4306" s="1" t="s">
        <v>547</v>
      </c>
      <c r="U4306" s="2">
        <v>43614.246527777781</v>
      </c>
      <c r="V4306">
        <v>40</v>
      </c>
      <c r="W4306">
        <v>31</v>
      </c>
      <c r="X4306">
        <v>97</v>
      </c>
      <c r="Y4306">
        <v>24.45</v>
      </c>
      <c r="Z4306">
        <v>10</v>
      </c>
      <c r="AA4306" s="1" t="s">
        <v>65</v>
      </c>
      <c r="AB4306">
        <v>16</v>
      </c>
      <c r="AC4306">
        <v>0</v>
      </c>
      <c r="AD4306" s="1" t="s">
        <v>965</v>
      </c>
      <c r="AE4306" t="b">
        <v>0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s="1" t="s">
        <v>51</v>
      </c>
      <c r="AS4306" s="1" t="s">
        <v>51</v>
      </c>
      <c r="AT4306" s="1" t="s">
        <v>51</v>
      </c>
      <c r="AU4306" s="1" t="s">
        <v>51</v>
      </c>
    </row>
    <row r="4307" spans="1:47" x14ac:dyDescent="0.25">
      <c r="A4307" s="1" t="s">
        <v>2534</v>
      </c>
      <c r="B4307">
        <v>3</v>
      </c>
      <c r="C4307" s="2">
        <v>43614.353321759256</v>
      </c>
      <c r="D4307" s="2">
        <v>43614.373854166668</v>
      </c>
      <c r="E4307">
        <v>39.773170999999998</v>
      </c>
      <c r="F4307">
        <v>-104.83734699999999</v>
      </c>
      <c r="G4307">
        <v>39.77317</v>
      </c>
      <c r="H4307">
        <v>-104.83733700000001</v>
      </c>
      <c r="I4307">
        <v>1E-3</v>
      </c>
      <c r="J4307" s="1" t="s">
        <v>220</v>
      </c>
      <c r="L4307" s="1" t="s">
        <v>133</v>
      </c>
      <c r="M4307" s="1" t="s">
        <v>47</v>
      </c>
      <c r="N4307" s="1" t="s">
        <v>131</v>
      </c>
      <c r="O4307" s="1" t="s">
        <v>131</v>
      </c>
      <c r="P4307" s="1" t="s">
        <v>198</v>
      </c>
      <c r="Q4307" s="1" t="s">
        <v>299</v>
      </c>
      <c r="R4307" s="1" t="s">
        <v>48</v>
      </c>
      <c r="S4307" s="1" t="s">
        <v>79</v>
      </c>
      <c r="T4307" s="1" t="s">
        <v>203</v>
      </c>
      <c r="U4307" s="2">
        <v>43614.373611111114</v>
      </c>
      <c r="V4307">
        <v>43</v>
      </c>
      <c r="W4307">
        <v>40</v>
      </c>
      <c r="X4307">
        <v>82</v>
      </c>
      <c r="Y4307">
        <v>24.42</v>
      </c>
      <c r="Z4307">
        <v>10</v>
      </c>
      <c r="AA4307" s="1" t="s">
        <v>65</v>
      </c>
      <c r="AB4307">
        <v>6</v>
      </c>
      <c r="AC4307">
        <v>0</v>
      </c>
      <c r="AD4307" s="1" t="s">
        <v>818</v>
      </c>
      <c r="AE4307" t="b">
        <v>0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s="1" t="s">
        <v>51</v>
      </c>
      <c r="AS4307" s="1" t="s">
        <v>51</v>
      </c>
      <c r="AT4307" s="1" t="s">
        <v>51</v>
      </c>
      <c r="AU4307" s="1" t="s">
        <v>51</v>
      </c>
    </row>
    <row r="4308" spans="1:47" x14ac:dyDescent="0.25">
      <c r="A4308" s="1" t="s">
        <v>9500</v>
      </c>
      <c r="B4308">
        <v>2</v>
      </c>
      <c r="C4308" s="2">
        <v>43614.378819444442</v>
      </c>
      <c r="D4308" s="2">
        <v>43614.397939814815</v>
      </c>
      <c r="E4308">
        <v>39.772889999999997</v>
      </c>
      <c r="F4308">
        <v>-104.83398</v>
      </c>
      <c r="G4308">
        <v>39.77158</v>
      </c>
      <c r="H4308">
        <v>-104.81887</v>
      </c>
      <c r="I4308">
        <v>0.80800000000000005</v>
      </c>
      <c r="J4308" s="1" t="s">
        <v>883</v>
      </c>
      <c r="L4308" s="1" t="s">
        <v>133</v>
      </c>
      <c r="M4308" s="1" t="s">
        <v>47</v>
      </c>
      <c r="N4308" s="1" t="s">
        <v>131</v>
      </c>
      <c r="O4308" s="1" t="s">
        <v>131</v>
      </c>
      <c r="P4308" s="1" t="s">
        <v>198</v>
      </c>
      <c r="Q4308" s="1" t="s">
        <v>299</v>
      </c>
      <c r="R4308" s="1" t="s">
        <v>48</v>
      </c>
      <c r="S4308" s="1" t="s">
        <v>79</v>
      </c>
      <c r="T4308" s="1" t="s">
        <v>203</v>
      </c>
      <c r="U4308" s="2">
        <v>43614.373611111114</v>
      </c>
      <c r="V4308">
        <v>43</v>
      </c>
      <c r="W4308">
        <v>40</v>
      </c>
      <c r="X4308">
        <v>82</v>
      </c>
      <c r="Y4308">
        <v>24.42</v>
      </c>
      <c r="Z4308">
        <v>10</v>
      </c>
      <c r="AA4308" s="1" t="s">
        <v>65</v>
      </c>
      <c r="AB4308">
        <v>6</v>
      </c>
      <c r="AC4308">
        <v>0</v>
      </c>
      <c r="AD4308" s="1" t="s">
        <v>818</v>
      </c>
      <c r="AE4308" t="b">
        <v>0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s="1" t="s">
        <v>51</v>
      </c>
      <c r="AS4308" s="1" t="s">
        <v>51</v>
      </c>
      <c r="AT4308" s="1" t="s">
        <v>51</v>
      </c>
      <c r="AU4308" s="1" t="s">
        <v>51</v>
      </c>
    </row>
    <row r="4309" spans="1:47" x14ac:dyDescent="0.25">
      <c r="A4309" s="1" t="s">
        <v>2341</v>
      </c>
      <c r="B4309">
        <v>3</v>
      </c>
      <c r="C4309" s="2">
        <v>43614.353321759256</v>
      </c>
      <c r="D4309" s="2">
        <v>43614.373900462961</v>
      </c>
      <c r="E4309">
        <v>39.871679999999998</v>
      </c>
      <c r="F4309">
        <v>-104.9877</v>
      </c>
      <c r="G4309">
        <v>39.862769999999998</v>
      </c>
      <c r="H4309">
        <v>-104.98771000000001</v>
      </c>
      <c r="I4309">
        <v>0.61599999999999999</v>
      </c>
      <c r="J4309" s="1" t="s">
        <v>820</v>
      </c>
      <c r="L4309" s="1" t="s">
        <v>172</v>
      </c>
      <c r="M4309" s="1" t="s">
        <v>47</v>
      </c>
      <c r="N4309" s="1" t="s">
        <v>131</v>
      </c>
      <c r="O4309" s="1" t="s">
        <v>147</v>
      </c>
      <c r="P4309" s="1" t="s">
        <v>198</v>
      </c>
      <c r="Q4309" s="1" t="s">
        <v>204</v>
      </c>
      <c r="R4309" s="1" t="s">
        <v>48</v>
      </c>
      <c r="S4309" s="1" t="s">
        <v>79</v>
      </c>
      <c r="T4309" s="1" t="s">
        <v>205</v>
      </c>
      <c r="U4309" s="2">
        <v>43614.326388888891</v>
      </c>
      <c r="V4309">
        <v>43</v>
      </c>
      <c r="W4309">
        <v>43</v>
      </c>
      <c r="X4309">
        <v>81</v>
      </c>
      <c r="Y4309">
        <v>24.41</v>
      </c>
      <c r="Z4309">
        <v>10</v>
      </c>
      <c r="AA4309" s="1" t="s">
        <v>8942</v>
      </c>
      <c r="AB4309">
        <v>0</v>
      </c>
      <c r="AC4309">
        <v>0</v>
      </c>
      <c r="AD4309" s="1" t="s">
        <v>818</v>
      </c>
      <c r="AE4309" t="b">
        <v>0</v>
      </c>
      <c r="AF4309" t="b">
        <v>0</v>
      </c>
      <c r="AG4309" t="b">
        <v>0</v>
      </c>
      <c r="AH4309" t="b">
        <v>0</v>
      </c>
      <c r="AI4309" t="b">
        <v>1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s="1" t="s">
        <v>51</v>
      </c>
      <c r="AS4309" s="1" t="s">
        <v>51</v>
      </c>
      <c r="AT4309" s="1" t="s">
        <v>51</v>
      </c>
      <c r="AU4309" s="1" t="s">
        <v>51</v>
      </c>
    </row>
    <row r="4310" spans="1:47" x14ac:dyDescent="0.25">
      <c r="A4310" s="1" t="s">
        <v>2991</v>
      </c>
      <c r="B4310">
        <v>3</v>
      </c>
      <c r="C4310" s="2">
        <v>43614.442384259259</v>
      </c>
      <c r="D4310" s="2">
        <v>43614.462743055556</v>
      </c>
      <c r="E4310">
        <v>39.65813</v>
      </c>
      <c r="F4310">
        <v>-104.92050999999999</v>
      </c>
      <c r="G4310">
        <v>39.658824000000003</v>
      </c>
      <c r="H4310">
        <v>-104.920798</v>
      </c>
      <c r="I4310">
        <v>0.05</v>
      </c>
      <c r="J4310" s="1" t="s">
        <v>604</v>
      </c>
      <c r="L4310" s="1" t="s">
        <v>194</v>
      </c>
      <c r="M4310" s="1" t="s">
        <v>47</v>
      </c>
      <c r="N4310" s="1" t="s">
        <v>131</v>
      </c>
      <c r="O4310" s="1" t="s">
        <v>131</v>
      </c>
      <c r="P4310" s="1" t="s">
        <v>198</v>
      </c>
      <c r="Q4310" s="1" t="s">
        <v>387</v>
      </c>
      <c r="R4310" s="1" t="s">
        <v>48</v>
      </c>
      <c r="S4310" s="1" t="s">
        <v>79</v>
      </c>
      <c r="T4310" s="1" t="s">
        <v>200</v>
      </c>
      <c r="U4310" s="2">
        <v>43614.453472222223</v>
      </c>
      <c r="V4310">
        <v>48</v>
      </c>
      <c r="W4310">
        <v>44</v>
      </c>
      <c r="X4310">
        <v>66</v>
      </c>
      <c r="Y4310">
        <v>24.21</v>
      </c>
      <c r="Z4310">
        <v>10</v>
      </c>
      <c r="AA4310" s="1" t="s">
        <v>56</v>
      </c>
      <c r="AB4310">
        <v>8</v>
      </c>
      <c r="AC4310">
        <v>0</v>
      </c>
      <c r="AD4310" s="1" t="s">
        <v>965</v>
      </c>
      <c r="AE4310" t="b">
        <v>0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s="1" t="s">
        <v>51</v>
      </c>
      <c r="AS4310" s="1" t="s">
        <v>51</v>
      </c>
      <c r="AT4310" s="1" t="s">
        <v>51</v>
      </c>
      <c r="AU4310" s="1" t="s">
        <v>51</v>
      </c>
    </row>
    <row r="4311" spans="1:47" x14ac:dyDescent="0.25">
      <c r="A4311" s="1" t="s">
        <v>2992</v>
      </c>
      <c r="B4311">
        <v>3</v>
      </c>
      <c r="C4311" s="2">
        <v>43614.463217592594</v>
      </c>
      <c r="D4311" s="2">
        <v>43614.483576388891</v>
      </c>
      <c r="E4311">
        <v>39.355657999999998</v>
      </c>
      <c r="F4311">
        <v>-104.869321</v>
      </c>
      <c r="G4311">
        <v>39.351120999999999</v>
      </c>
      <c r="H4311">
        <v>-104.871641</v>
      </c>
      <c r="I4311">
        <v>0.33700000000000002</v>
      </c>
      <c r="J4311" s="1" t="s">
        <v>449</v>
      </c>
      <c r="L4311" s="1" t="s">
        <v>326</v>
      </c>
      <c r="M4311" s="1" t="s">
        <v>47</v>
      </c>
      <c r="N4311" s="1" t="s">
        <v>191</v>
      </c>
      <c r="O4311" s="1" t="s">
        <v>121</v>
      </c>
      <c r="P4311" s="1" t="s">
        <v>198</v>
      </c>
      <c r="Q4311" s="1" t="s">
        <v>333</v>
      </c>
      <c r="R4311" s="1" t="s">
        <v>48</v>
      </c>
      <c r="S4311" s="1" t="s">
        <v>79</v>
      </c>
      <c r="T4311" s="1" t="s">
        <v>223</v>
      </c>
      <c r="U4311" s="2">
        <v>43614.741666666669</v>
      </c>
      <c r="V4311">
        <v>46</v>
      </c>
      <c r="W4311">
        <v>41</v>
      </c>
      <c r="X4311">
        <v>57</v>
      </c>
      <c r="Y4311">
        <v>23.17</v>
      </c>
      <c r="Z4311">
        <v>10</v>
      </c>
      <c r="AA4311" s="1" t="s">
        <v>58</v>
      </c>
      <c r="AB4311">
        <v>10</v>
      </c>
      <c r="AC4311">
        <v>0</v>
      </c>
      <c r="AD4311" s="1" t="s">
        <v>965</v>
      </c>
      <c r="AE4311" t="b">
        <v>0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s="1" t="s">
        <v>51</v>
      </c>
      <c r="AS4311" s="1" t="s">
        <v>51</v>
      </c>
      <c r="AT4311" s="1" t="s">
        <v>51</v>
      </c>
      <c r="AU4311" s="1" t="s">
        <v>51</v>
      </c>
    </row>
    <row r="4312" spans="1:47" x14ac:dyDescent="0.25">
      <c r="A4312" s="1" t="s">
        <v>2535</v>
      </c>
      <c r="B4312">
        <v>3</v>
      </c>
      <c r="C4312" s="2">
        <v>43614.521562499998</v>
      </c>
      <c r="D4312" s="2">
        <v>43614.541921296295</v>
      </c>
      <c r="E4312">
        <v>39.771329999999999</v>
      </c>
      <c r="F4312">
        <v>-104.99073</v>
      </c>
      <c r="G4312">
        <v>39.770119999999999</v>
      </c>
      <c r="H4312">
        <v>-104.99178999999999</v>
      </c>
      <c r="I4312">
        <v>0.10100000000000001</v>
      </c>
      <c r="J4312" s="1" t="s">
        <v>365</v>
      </c>
      <c r="L4312" s="1" t="s">
        <v>194</v>
      </c>
      <c r="M4312" s="1" t="s">
        <v>47</v>
      </c>
      <c r="N4312" s="1" t="s">
        <v>131</v>
      </c>
      <c r="O4312" s="1" t="s">
        <v>131</v>
      </c>
      <c r="P4312" s="1" t="s">
        <v>198</v>
      </c>
      <c r="Q4312" s="1" t="s">
        <v>246</v>
      </c>
      <c r="R4312" s="1" t="s">
        <v>48</v>
      </c>
      <c r="S4312" s="1" t="s">
        <v>79</v>
      </c>
      <c r="T4312" s="1" t="s">
        <v>205</v>
      </c>
      <c r="U4312" s="2">
        <v>43614.532638888886</v>
      </c>
      <c r="V4312">
        <v>55</v>
      </c>
      <c r="W4312">
        <v>55</v>
      </c>
      <c r="X4312">
        <v>54</v>
      </c>
      <c r="Y4312">
        <v>24.41</v>
      </c>
      <c r="Z4312">
        <v>10</v>
      </c>
      <c r="AA4312" s="1" t="s">
        <v>8942</v>
      </c>
      <c r="AB4312">
        <v>0</v>
      </c>
      <c r="AC4312">
        <v>0</v>
      </c>
      <c r="AD4312" s="1" t="s">
        <v>818</v>
      </c>
      <c r="AE4312" t="b">
        <v>0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s="1" t="s">
        <v>51</v>
      </c>
      <c r="AS4312" s="1" t="s">
        <v>51</v>
      </c>
      <c r="AT4312" s="1" t="s">
        <v>51</v>
      </c>
      <c r="AU4312" s="1" t="s">
        <v>51</v>
      </c>
    </row>
    <row r="4313" spans="1:47" x14ac:dyDescent="0.25">
      <c r="A4313" s="1" t="s">
        <v>7622</v>
      </c>
      <c r="B4313">
        <v>3</v>
      </c>
      <c r="C4313" s="2">
        <v>43614.645011574074</v>
      </c>
      <c r="D4313" s="2">
        <v>43614.66547453704</v>
      </c>
      <c r="E4313">
        <v>39.628624000000002</v>
      </c>
      <c r="F4313">
        <v>-105.01047</v>
      </c>
      <c r="G4313">
        <v>39.626939999999998</v>
      </c>
      <c r="H4313">
        <v>-105.01152</v>
      </c>
      <c r="I4313">
        <v>0.129</v>
      </c>
      <c r="J4313" s="1" t="s">
        <v>341</v>
      </c>
      <c r="K4313">
        <v>4863</v>
      </c>
      <c r="L4313" s="1" t="s">
        <v>6589</v>
      </c>
      <c r="M4313" s="1" t="s">
        <v>47</v>
      </c>
      <c r="N4313" s="1" t="s">
        <v>138</v>
      </c>
      <c r="O4313" s="1" t="s">
        <v>201</v>
      </c>
      <c r="P4313" s="1" t="s">
        <v>198</v>
      </c>
      <c r="Q4313" s="1" t="s">
        <v>6615</v>
      </c>
      <c r="R4313" s="1" t="s">
        <v>48</v>
      </c>
      <c r="S4313" s="1" t="s">
        <v>79</v>
      </c>
      <c r="T4313" s="1" t="s">
        <v>200</v>
      </c>
      <c r="U4313" s="2">
        <v>43614.661805555559</v>
      </c>
      <c r="V4313">
        <v>55</v>
      </c>
      <c r="W4313">
        <v>55</v>
      </c>
      <c r="X4313">
        <v>43</v>
      </c>
      <c r="Y4313">
        <v>24.18</v>
      </c>
      <c r="Z4313">
        <v>10</v>
      </c>
      <c r="AA4313" s="1" t="s">
        <v>54</v>
      </c>
      <c r="AB4313">
        <v>3</v>
      </c>
      <c r="AC4313">
        <v>0</v>
      </c>
      <c r="AD4313" s="1" t="s">
        <v>818</v>
      </c>
      <c r="AE4313" t="b">
        <v>0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s="1" t="s">
        <v>51</v>
      </c>
      <c r="AS4313" s="1" t="s">
        <v>51</v>
      </c>
      <c r="AT4313" s="1" t="s">
        <v>51</v>
      </c>
      <c r="AU4313" s="1" t="s">
        <v>51</v>
      </c>
    </row>
    <row r="4314" spans="1:47" x14ac:dyDescent="0.25">
      <c r="A4314" s="1" t="s">
        <v>6613</v>
      </c>
      <c r="B4314">
        <v>3</v>
      </c>
      <c r="C4314" s="2">
        <v>43614.595000000001</v>
      </c>
      <c r="D4314" s="2">
        <v>43614.614502314813</v>
      </c>
      <c r="E4314">
        <v>39.628439999999998</v>
      </c>
      <c r="F4314">
        <v>-105.010583</v>
      </c>
      <c r="G4314">
        <v>39.626944999999999</v>
      </c>
      <c r="H4314">
        <v>-105.011517</v>
      </c>
      <c r="I4314">
        <v>0.115</v>
      </c>
      <c r="J4314" s="1" t="s">
        <v>6614</v>
      </c>
      <c r="K4314">
        <v>4869</v>
      </c>
      <c r="L4314" s="1" t="s">
        <v>6589</v>
      </c>
      <c r="M4314" s="1" t="s">
        <v>47</v>
      </c>
      <c r="N4314" s="1" t="s">
        <v>138</v>
      </c>
      <c r="O4314" s="1" t="s">
        <v>201</v>
      </c>
      <c r="P4314" s="1" t="s">
        <v>198</v>
      </c>
      <c r="Q4314" s="1" t="s">
        <v>6615</v>
      </c>
      <c r="R4314" s="1" t="s">
        <v>48</v>
      </c>
      <c r="S4314" s="1" t="s">
        <v>79</v>
      </c>
      <c r="T4314" s="1" t="s">
        <v>200</v>
      </c>
      <c r="U4314" s="2">
        <v>43614.578472222223</v>
      </c>
      <c r="V4314">
        <v>54</v>
      </c>
      <c r="X4314">
        <v>53</v>
      </c>
      <c r="Y4314">
        <v>24.19</v>
      </c>
      <c r="Z4314">
        <v>10</v>
      </c>
      <c r="AA4314" s="1" t="s">
        <v>69</v>
      </c>
      <c r="AC4314">
        <v>0</v>
      </c>
      <c r="AD4314" s="1" t="s">
        <v>818</v>
      </c>
      <c r="AE4314" t="b">
        <v>0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s="1" t="s">
        <v>51</v>
      </c>
      <c r="AS4314" s="1" t="s">
        <v>51</v>
      </c>
      <c r="AT4314" s="1" t="s">
        <v>51</v>
      </c>
      <c r="AU4314" s="1" t="s">
        <v>51</v>
      </c>
    </row>
    <row r="4315" spans="1:47" x14ac:dyDescent="0.25">
      <c r="A4315" s="1" t="s">
        <v>5208</v>
      </c>
      <c r="B4315">
        <v>4</v>
      </c>
      <c r="C4315" s="2">
        <v>43614.706979166665</v>
      </c>
      <c r="D4315" s="2">
        <v>43614.883923611109</v>
      </c>
      <c r="E4315">
        <v>39.601705000000003</v>
      </c>
      <c r="F4315">
        <v>-107.16497</v>
      </c>
      <c r="G4315">
        <v>39.611890000000002</v>
      </c>
      <c r="H4315">
        <v>-107.14371</v>
      </c>
      <c r="I4315">
        <v>1.333</v>
      </c>
      <c r="J4315" s="1" t="s">
        <v>4482</v>
      </c>
      <c r="L4315" s="1" t="s">
        <v>133</v>
      </c>
      <c r="M4315" s="1" t="s">
        <v>47</v>
      </c>
      <c r="N4315" s="1" t="s">
        <v>3910</v>
      </c>
      <c r="O4315" s="1" t="s">
        <v>187</v>
      </c>
      <c r="P4315" s="1" t="s">
        <v>198</v>
      </c>
      <c r="Q4315" s="1" t="s">
        <v>3911</v>
      </c>
      <c r="R4315" s="1" t="s">
        <v>48</v>
      </c>
      <c r="S4315" s="1" t="s">
        <v>79</v>
      </c>
      <c r="T4315" s="1" t="s">
        <v>3912</v>
      </c>
      <c r="U4315" s="2">
        <v>43614.740972222222</v>
      </c>
      <c r="V4315">
        <v>32</v>
      </c>
      <c r="W4315">
        <v>32</v>
      </c>
      <c r="X4315">
        <v>93</v>
      </c>
      <c r="Y4315">
        <v>20.29</v>
      </c>
      <c r="Z4315">
        <v>3</v>
      </c>
      <c r="AA4315" s="1" t="s">
        <v>56</v>
      </c>
      <c r="AB4315">
        <v>3</v>
      </c>
      <c r="AD4315" s="1" t="s">
        <v>1210</v>
      </c>
      <c r="AE4315" t="b">
        <v>0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s="1" t="s">
        <v>51</v>
      </c>
      <c r="AS4315" s="1" t="s">
        <v>51</v>
      </c>
      <c r="AT4315" s="1" t="s">
        <v>51</v>
      </c>
      <c r="AU4315" s="1" t="s">
        <v>51</v>
      </c>
    </row>
    <row r="4316" spans="1:47" x14ac:dyDescent="0.25">
      <c r="A4316" s="1" t="s">
        <v>9501</v>
      </c>
      <c r="B4316">
        <v>2</v>
      </c>
      <c r="C4316" s="2">
        <v>43614.609074074076</v>
      </c>
      <c r="D4316" s="2">
        <v>43614.629432870373</v>
      </c>
      <c r="E4316">
        <v>39.608418999999998</v>
      </c>
      <c r="F4316">
        <v>-106.080201</v>
      </c>
      <c r="G4316">
        <v>39.618893</v>
      </c>
      <c r="H4316">
        <v>-106.07275799999999</v>
      </c>
      <c r="I4316">
        <v>0.82499999999999996</v>
      </c>
      <c r="J4316" s="1" t="s">
        <v>9502</v>
      </c>
      <c r="L4316" s="1" t="s">
        <v>3103</v>
      </c>
      <c r="M4316" s="1" t="s">
        <v>47</v>
      </c>
      <c r="N4316" s="1" t="s">
        <v>174</v>
      </c>
      <c r="O4316" s="1" t="s">
        <v>126</v>
      </c>
      <c r="P4316" s="1" t="s">
        <v>198</v>
      </c>
      <c r="Q4316" s="1" t="s">
        <v>1663</v>
      </c>
      <c r="R4316" s="1" t="s">
        <v>48</v>
      </c>
      <c r="S4316" s="1" t="s">
        <v>79</v>
      </c>
      <c r="T4316" s="1" t="s">
        <v>503</v>
      </c>
      <c r="U4316" s="2">
        <v>43614.745138888888</v>
      </c>
      <c r="V4316">
        <v>32</v>
      </c>
      <c r="W4316">
        <v>32</v>
      </c>
      <c r="X4316">
        <v>100</v>
      </c>
      <c r="Y4316">
        <v>20.78</v>
      </c>
      <c r="Z4316">
        <v>0.25</v>
      </c>
      <c r="AA4316" s="1" t="s">
        <v>8942</v>
      </c>
      <c r="AB4316">
        <v>0</v>
      </c>
      <c r="AC4316">
        <v>0.11</v>
      </c>
      <c r="AD4316" s="1" t="s">
        <v>4892</v>
      </c>
      <c r="AE4316" t="b">
        <v>0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s="1" t="s">
        <v>51</v>
      </c>
      <c r="AS4316" s="1" t="s">
        <v>51</v>
      </c>
      <c r="AT4316" s="1" t="s">
        <v>51</v>
      </c>
      <c r="AU4316" s="1" t="s">
        <v>51</v>
      </c>
    </row>
    <row r="4317" spans="1:47" x14ac:dyDescent="0.25">
      <c r="A4317" s="1" t="s">
        <v>3433</v>
      </c>
      <c r="B4317">
        <v>3</v>
      </c>
      <c r="C4317" s="2">
        <v>43614.831956018519</v>
      </c>
      <c r="D4317" s="2">
        <v>43614.85193287037</v>
      </c>
      <c r="E4317">
        <v>40.307169000000002</v>
      </c>
      <c r="F4317">
        <v>-105.388555</v>
      </c>
      <c r="G4317">
        <v>40.247545000000002</v>
      </c>
      <c r="H4317">
        <v>-105.334406</v>
      </c>
      <c r="I4317">
        <v>5.0119999999999996</v>
      </c>
      <c r="J4317" s="1" t="s">
        <v>3434</v>
      </c>
      <c r="L4317" s="1" t="s">
        <v>3435</v>
      </c>
      <c r="M4317" s="1" t="s">
        <v>47</v>
      </c>
      <c r="N4317" s="1" t="s">
        <v>968</v>
      </c>
      <c r="O4317" s="1" t="s">
        <v>228</v>
      </c>
      <c r="P4317" s="1" t="s">
        <v>198</v>
      </c>
      <c r="Q4317" s="1" t="s">
        <v>3436</v>
      </c>
      <c r="R4317" s="1" t="s">
        <v>48</v>
      </c>
      <c r="S4317" s="1" t="s">
        <v>79</v>
      </c>
      <c r="T4317" s="1" t="s">
        <v>211</v>
      </c>
      <c r="U4317" s="2">
        <v>43614.829861111109</v>
      </c>
      <c r="V4317">
        <v>55</v>
      </c>
      <c r="W4317">
        <v>55</v>
      </c>
      <c r="X4317">
        <v>42</v>
      </c>
      <c r="Y4317">
        <v>24.99</v>
      </c>
      <c r="Z4317">
        <v>10</v>
      </c>
      <c r="AA4317" s="1" t="s">
        <v>60</v>
      </c>
      <c r="AB4317">
        <v>3</v>
      </c>
      <c r="AC4317">
        <v>0</v>
      </c>
      <c r="AD4317" s="1" t="s">
        <v>50</v>
      </c>
      <c r="AE4317" t="b">
        <v>0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s="1" t="s">
        <v>51</v>
      </c>
      <c r="AS4317" s="1" t="s">
        <v>51</v>
      </c>
      <c r="AT4317" s="1" t="s">
        <v>51</v>
      </c>
      <c r="AU4317" s="1" t="s">
        <v>51</v>
      </c>
    </row>
    <row r="4318" spans="1:47" x14ac:dyDescent="0.25">
      <c r="A4318" s="1" t="s">
        <v>8291</v>
      </c>
      <c r="B4318">
        <v>3</v>
      </c>
      <c r="C4318" s="2">
        <v>43614.831956018519</v>
      </c>
      <c r="D4318" s="2">
        <v>43614.85193287037</v>
      </c>
      <c r="E4318">
        <v>40.247545000000002</v>
      </c>
      <c r="F4318">
        <v>-105.334406</v>
      </c>
      <c r="G4318">
        <v>40.307169000000002</v>
      </c>
      <c r="H4318">
        <v>-105.388555</v>
      </c>
      <c r="I4318">
        <v>5.0119999999999996</v>
      </c>
      <c r="J4318" s="1" t="s">
        <v>8292</v>
      </c>
      <c r="K4318">
        <v>14214</v>
      </c>
      <c r="L4318" s="1" t="s">
        <v>6825</v>
      </c>
      <c r="M4318" s="1" t="s">
        <v>97</v>
      </c>
      <c r="N4318" s="1" t="s">
        <v>968</v>
      </c>
      <c r="O4318" s="1" t="s">
        <v>255</v>
      </c>
      <c r="P4318" s="1" t="s">
        <v>198</v>
      </c>
      <c r="Q4318" s="1" t="s">
        <v>6850</v>
      </c>
      <c r="R4318" s="1" t="s">
        <v>48</v>
      </c>
      <c r="S4318" s="1" t="s">
        <v>79</v>
      </c>
      <c r="T4318" s="1" t="s">
        <v>211</v>
      </c>
      <c r="U4318" s="2">
        <v>43614.829861111109</v>
      </c>
      <c r="V4318">
        <v>55</v>
      </c>
      <c r="W4318">
        <v>55</v>
      </c>
      <c r="X4318">
        <v>42</v>
      </c>
      <c r="Y4318">
        <v>24.99</v>
      </c>
      <c r="Z4318">
        <v>10</v>
      </c>
      <c r="AA4318" s="1" t="s">
        <v>60</v>
      </c>
      <c r="AB4318">
        <v>3</v>
      </c>
      <c r="AC4318">
        <v>0</v>
      </c>
      <c r="AD4318" s="1" t="s">
        <v>50</v>
      </c>
      <c r="AE4318" t="b">
        <v>0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s="1" t="s">
        <v>51</v>
      </c>
      <c r="AS4318" s="1" t="s">
        <v>51</v>
      </c>
      <c r="AT4318" s="1" t="s">
        <v>51</v>
      </c>
      <c r="AU4318" s="1" t="s">
        <v>51</v>
      </c>
    </row>
    <row r="4319" spans="1:47" x14ac:dyDescent="0.25">
      <c r="A4319" s="1" t="s">
        <v>5209</v>
      </c>
      <c r="B4319">
        <v>4</v>
      </c>
      <c r="C4319" s="2">
        <v>43614.627303240741</v>
      </c>
      <c r="D4319" s="2">
        <v>43614.828368055554</v>
      </c>
      <c r="E4319">
        <v>39.602105000000002</v>
      </c>
      <c r="F4319">
        <v>-107.163504</v>
      </c>
      <c r="G4319">
        <v>39.600712000000001</v>
      </c>
      <c r="H4319">
        <v>-107.16987899999999</v>
      </c>
      <c r="I4319">
        <v>0.35299999999999998</v>
      </c>
      <c r="J4319" s="1" t="s">
        <v>863</v>
      </c>
      <c r="L4319" s="1" t="s">
        <v>133</v>
      </c>
      <c r="M4319" s="1" t="s">
        <v>47</v>
      </c>
      <c r="N4319" s="1" t="s">
        <v>3910</v>
      </c>
      <c r="O4319" s="1" t="s">
        <v>187</v>
      </c>
      <c r="P4319" s="1" t="s">
        <v>198</v>
      </c>
      <c r="Q4319" s="1" t="s">
        <v>3911</v>
      </c>
      <c r="R4319" s="1" t="s">
        <v>48</v>
      </c>
      <c r="S4319" s="1" t="s">
        <v>79</v>
      </c>
      <c r="T4319" s="1" t="s">
        <v>3912</v>
      </c>
      <c r="U4319" s="2">
        <v>43614.740972222222</v>
      </c>
      <c r="V4319">
        <v>32</v>
      </c>
      <c r="W4319">
        <v>32</v>
      </c>
      <c r="X4319">
        <v>93</v>
      </c>
      <c r="Y4319">
        <v>20.29</v>
      </c>
      <c r="Z4319">
        <v>3</v>
      </c>
      <c r="AA4319" s="1" t="s">
        <v>56</v>
      </c>
      <c r="AB4319">
        <v>3</v>
      </c>
      <c r="AD4319" s="1" t="s">
        <v>1210</v>
      </c>
      <c r="AE4319" t="b">
        <v>0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s="1" t="s">
        <v>51</v>
      </c>
      <c r="AS4319" s="1" t="s">
        <v>51</v>
      </c>
      <c r="AT4319" s="1" t="s">
        <v>51</v>
      </c>
      <c r="AU4319" s="1" t="s">
        <v>51</v>
      </c>
    </row>
    <row r="4320" spans="1:47" x14ac:dyDescent="0.25">
      <c r="A4320" s="1" t="s">
        <v>7623</v>
      </c>
      <c r="B4320">
        <v>3</v>
      </c>
      <c r="C4320" s="2">
        <v>43614.664247685185</v>
      </c>
      <c r="D4320" s="2">
        <v>43614.684965277775</v>
      </c>
      <c r="E4320">
        <v>39.702146999999997</v>
      </c>
      <c r="F4320">
        <v>-104.987559</v>
      </c>
      <c r="G4320">
        <v>39.701230000000002</v>
      </c>
      <c r="H4320">
        <v>-104.98754</v>
      </c>
      <c r="I4320">
        <v>6.3E-2</v>
      </c>
      <c r="J4320" s="1" t="s">
        <v>197</v>
      </c>
      <c r="K4320">
        <v>3</v>
      </c>
      <c r="L4320" s="1" t="s">
        <v>6767</v>
      </c>
      <c r="M4320" s="1" t="s">
        <v>97</v>
      </c>
      <c r="N4320" s="1" t="s">
        <v>131</v>
      </c>
      <c r="O4320" s="1" t="s">
        <v>131</v>
      </c>
      <c r="P4320" s="1" t="s">
        <v>198</v>
      </c>
      <c r="Q4320" s="1" t="s">
        <v>254</v>
      </c>
      <c r="R4320" s="1" t="s">
        <v>48</v>
      </c>
      <c r="S4320" s="1" t="s">
        <v>79</v>
      </c>
      <c r="T4320" s="1" t="s">
        <v>200</v>
      </c>
      <c r="U4320" s="2">
        <v>43614.661805555559</v>
      </c>
      <c r="V4320">
        <v>55</v>
      </c>
      <c r="W4320">
        <v>55</v>
      </c>
      <c r="X4320">
        <v>43</v>
      </c>
      <c r="Y4320">
        <v>24.18</v>
      </c>
      <c r="Z4320">
        <v>10</v>
      </c>
      <c r="AA4320" s="1" t="s">
        <v>54</v>
      </c>
      <c r="AB4320">
        <v>3</v>
      </c>
      <c r="AC4320">
        <v>0</v>
      </c>
      <c r="AD4320" s="1" t="s">
        <v>818</v>
      </c>
      <c r="AE4320" t="b">
        <v>0</v>
      </c>
      <c r="AF4320" t="b">
        <v>0</v>
      </c>
      <c r="AG4320" t="b">
        <v>1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1</v>
      </c>
      <c r="AQ4320" t="b">
        <v>0</v>
      </c>
      <c r="AR4320" s="1" t="s">
        <v>51</v>
      </c>
      <c r="AS4320" s="1" t="s">
        <v>51</v>
      </c>
      <c r="AT4320" s="1" t="s">
        <v>51</v>
      </c>
      <c r="AU4320" s="1" t="s">
        <v>51</v>
      </c>
    </row>
    <row r="4321" spans="1:47" x14ac:dyDescent="0.25">
      <c r="A4321" s="1" t="s">
        <v>2993</v>
      </c>
      <c r="B4321">
        <v>4</v>
      </c>
      <c r="C4321" s="2">
        <v>43614.673136574071</v>
      </c>
      <c r="D4321" s="2">
        <v>43614.693599537037</v>
      </c>
      <c r="E4321">
        <v>39.652450000000002</v>
      </c>
      <c r="F4321">
        <v>-106.96001</v>
      </c>
      <c r="G4321">
        <v>39.551839999999999</v>
      </c>
      <c r="H4321">
        <v>-107.33117</v>
      </c>
      <c r="I4321">
        <v>20.946000000000002</v>
      </c>
      <c r="J4321" s="1" t="s">
        <v>2994</v>
      </c>
      <c r="L4321" s="1" t="s">
        <v>137</v>
      </c>
      <c r="M4321" s="1" t="s">
        <v>47</v>
      </c>
      <c r="N4321" s="1" t="s">
        <v>1533</v>
      </c>
      <c r="O4321" s="1" t="s">
        <v>501</v>
      </c>
      <c r="P4321" s="1" t="s">
        <v>198</v>
      </c>
      <c r="Q4321" s="1" t="s">
        <v>1534</v>
      </c>
      <c r="R4321" s="1" t="s">
        <v>48</v>
      </c>
      <c r="S4321" s="1" t="s">
        <v>79</v>
      </c>
      <c r="T4321" s="1" t="s">
        <v>612</v>
      </c>
      <c r="U4321" s="2">
        <v>43614.74722222222</v>
      </c>
      <c r="V4321">
        <v>55</v>
      </c>
      <c r="W4321">
        <v>55</v>
      </c>
      <c r="X4321">
        <v>47</v>
      </c>
      <c r="Y4321">
        <v>23.62</v>
      </c>
      <c r="Z4321">
        <v>10</v>
      </c>
      <c r="AA4321" s="1" t="s">
        <v>65</v>
      </c>
      <c r="AB4321">
        <v>7</v>
      </c>
      <c r="AC4321">
        <v>0</v>
      </c>
      <c r="AD4321" s="1" t="s">
        <v>965</v>
      </c>
      <c r="AE4321" t="b">
        <v>0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s="1" t="s">
        <v>51</v>
      </c>
      <c r="AS4321" s="1" t="s">
        <v>51</v>
      </c>
      <c r="AT4321" s="1" t="s">
        <v>51</v>
      </c>
      <c r="AU4321" s="1" t="s">
        <v>51</v>
      </c>
    </row>
    <row r="4322" spans="1:47" x14ac:dyDescent="0.25">
      <c r="A4322" s="1" t="s">
        <v>1971</v>
      </c>
      <c r="B4322">
        <v>3</v>
      </c>
      <c r="C4322" s="2">
        <v>43614.705914351849</v>
      </c>
      <c r="D4322" s="2">
        <v>43614.726655092592</v>
      </c>
      <c r="E4322">
        <v>39.838332000000001</v>
      </c>
      <c r="F4322">
        <v>-104.98351</v>
      </c>
      <c r="G4322">
        <v>39.843569000000002</v>
      </c>
      <c r="H4322">
        <v>-104.98428</v>
      </c>
      <c r="I4322">
        <v>0.36399999999999999</v>
      </c>
      <c r="J4322" s="1" t="s">
        <v>517</v>
      </c>
      <c r="L4322" s="1" t="s">
        <v>194</v>
      </c>
      <c r="M4322" s="1" t="s">
        <v>47</v>
      </c>
      <c r="N4322" s="1" t="s">
        <v>131</v>
      </c>
      <c r="O4322" s="1" t="s">
        <v>147</v>
      </c>
      <c r="P4322" s="1" t="s">
        <v>198</v>
      </c>
      <c r="Q4322" s="1" t="s">
        <v>204</v>
      </c>
      <c r="R4322" s="1" t="s">
        <v>48</v>
      </c>
      <c r="S4322" s="1" t="s">
        <v>79</v>
      </c>
      <c r="T4322" s="1" t="s">
        <v>205</v>
      </c>
      <c r="U4322" s="2">
        <v>43614.739583333336</v>
      </c>
      <c r="V4322">
        <v>59</v>
      </c>
      <c r="W4322">
        <v>59</v>
      </c>
      <c r="X4322">
        <v>36</v>
      </c>
      <c r="Y4322">
        <v>24.4</v>
      </c>
      <c r="Z4322">
        <v>10</v>
      </c>
      <c r="AA4322" s="1" t="s">
        <v>61</v>
      </c>
      <c r="AB4322">
        <v>7</v>
      </c>
      <c r="AC4322">
        <v>0</v>
      </c>
      <c r="AD4322" s="1" t="s">
        <v>1067</v>
      </c>
      <c r="AE4322" t="b">
        <v>0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s="1" t="s">
        <v>51</v>
      </c>
      <c r="AS4322" s="1" t="s">
        <v>51</v>
      </c>
      <c r="AT4322" s="1" t="s">
        <v>51</v>
      </c>
      <c r="AU4322" s="1" t="s">
        <v>51</v>
      </c>
    </row>
    <row r="4323" spans="1:47" x14ac:dyDescent="0.25">
      <c r="A4323" s="1" t="s">
        <v>7307</v>
      </c>
      <c r="B4323">
        <v>3</v>
      </c>
      <c r="C4323" s="2">
        <v>43614.792372685188</v>
      </c>
      <c r="D4323" s="2">
        <v>43614.812685185185</v>
      </c>
      <c r="E4323">
        <v>39.108006000000003</v>
      </c>
      <c r="F4323">
        <v>-105.890418</v>
      </c>
      <c r="G4323">
        <v>39.063104000000003</v>
      </c>
      <c r="H4323">
        <v>-105.85493700000001</v>
      </c>
      <c r="I4323">
        <v>3.64</v>
      </c>
      <c r="J4323" s="1" t="s">
        <v>4053</v>
      </c>
      <c r="K4323">
        <v>37647</v>
      </c>
      <c r="L4323" s="1" t="s">
        <v>6565</v>
      </c>
      <c r="M4323" s="1" t="s">
        <v>97</v>
      </c>
      <c r="N4323" s="1" t="s">
        <v>552</v>
      </c>
      <c r="O4323" s="1" t="s">
        <v>356</v>
      </c>
      <c r="P4323" s="1" t="s">
        <v>198</v>
      </c>
      <c r="Q4323" s="1" t="s">
        <v>7151</v>
      </c>
      <c r="R4323" s="1" t="s">
        <v>48</v>
      </c>
      <c r="S4323" s="1" t="s">
        <v>79</v>
      </c>
      <c r="T4323" s="1" t="s">
        <v>554</v>
      </c>
      <c r="U4323" s="2">
        <v>43614.786805555559</v>
      </c>
      <c r="V4323">
        <v>33</v>
      </c>
      <c r="W4323">
        <v>33</v>
      </c>
      <c r="X4323">
        <v>92</v>
      </c>
      <c r="Y4323">
        <v>20.79</v>
      </c>
      <c r="Z4323">
        <v>10</v>
      </c>
      <c r="AA4323" s="1" t="s">
        <v>8942</v>
      </c>
      <c r="AB4323">
        <v>0</v>
      </c>
      <c r="AC4323">
        <v>0.03</v>
      </c>
      <c r="AD4323" s="1" t="s">
        <v>965</v>
      </c>
      <c r="AE4323" t="b">
        <v>0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s="1" t="s">
        <v>51</v>
      </c>
      <c r="AS4323" s="1" t="s">
        <v>51</v>
      </c>
      <c r="AT4323" s="1" t="s">
        <v>51</v>
      </c>
      <c r="AU4323" s="1" t="s">
        <v>51</v>
      </c>
    </row>
    <row r="4324" spans="1:47" x14ac:dyDescent="0.25">
      <c r="A4324" s="1" t="s">
        <v>5210</v>
      </c>
      <c r="B4324">
        <v>4</v>
      </c>
      <c r="C4324" s="2">
        <v>43614.746562499997</v>
      </c>
      <c r="D4324" s="2">
        <v>43614.765902777777</v>
      </c>
      <c r="E4324">
        <v>39.615394999999999</v>
      </c>
      <c r="F4324">
        <v>-107.137846</v>
      </c>
      <c r="G4324">
        <v>39.652102999999997</v>
      </c>
      <c r="H4324">
        <v>-106.95948199999999</v>
      </c>
      <c r="I4324">
        <v>9.8239999999999998</v>
      </c>
      <c r="J4324" s="1" t="s">
        <v>5211</v>
      </c>
      <c r="L4324" s="1" t="s">
        <v>133</v>
      </c>
      <c r="M4324" s="1" t="s">
        <v>47</v>
      </c>
      <c r="N4324" s="1" t="s">
        <v>3910</v>
      </c>
      <c r="O4324" s="1" t="s">
        <v>187</v>
      </c>
      <c r="P4324" s="1" t="s">
        <v>198</v>
      </c>
      <c r="Q4324" s="1" t="s">
        <v>3911</v>
      </c>
      <c r="R4324" s="1" t="s">
        <v>48</v>
      </c>
      <c r="S4324" s="1" t="s">
        <v>79</v>
      </c>
      <c r="T4324" s="1" t="s">
        <v>3912</v>
      </c>
      <c r="U4324" s="2">
        <v>43614.740972222222</v>
      </c>
      <c r="V4324">
        <v>32</v>
      </c>
      <c r="W4324">
        <v>32</v>
      </c>
      <c r="X4324">
        <v>93</v>
      </c>
      <c r="Y4324">
        <v>20.29</v>
      </c>
      <c r="Z4324">
        <v>3</v>
      </c>
      <c r="AA4324" s="1" t="s">
        <v>56</v>
      </c>
      <c r="AB4324">
        <v>3</v>
      </c>
      <c r="AD4324" s="1" t="s">
        <v>1210</v>
      </c>
      <c r="AE4324" t="b">
        <v>0</v>
      </c>
      <c r="AF4324" t="b">
        <v>0</v>
      </c>
      <c r="AG4324" t="b">
        <v>0</v>
      </c>
      <c r="AH4324" t="b">
        <v>0</v>
      </c>
      <c r="AI4324" t="b">
        <v>1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s="1" t="s">
        <v>51</v>
      </c>
      <c r="AS4324" s="1" t="s">
        <v>51</v>
      </c>
      <c r="AT4324" s="1" t="s">
        <v>51</v>
      </c>
      <c r="AU4324" s="1" t="s">
        <v>51</v>
      </c>
    </row>
    <row r="4325" spans="1:47" x14ac:dyDescent="0.25">
      <c r="A4325" s="1" t="s">
        <v>1972</v>
      </c>
      <c r="B4325">
        <v>3</v>
      </c>
      <c r="C4325" s="2">
        <v>43614.744988425926</v>
      </c>
      <c r="D4325" s="2">
        <v>43614.765543981484</v>
      </c>
      <c r="E4325">
        <v>40.212234000000002</v>
      </c>
      <c r="F4325">
        <v>-104.97987000000001</v>
      </c>
      <c r="G4325">
        <v>40.221452999999997</v>
      </c>
      <c r="H4325">
        <v>-104.97989</v>
      </c>
      <c r="I4325">
        <v>0.63700000000000001</v>
      </c>
      <c r="J4325" s="1" t="s">
        <v>340</v>
      </c>
      <c r="L4325" s="1" t="s">
        <v>265</v>
      </c>
      <c r="M4325" s="1" t="s">
        <v>47</v>
      </c>
      <c r="N4325" s="1" t="s">
        <v>208</v>
      </c>
      <c r="O4325" s="1" t="s">
        <v>209</v>
      </c>
      <c r="P4325" s="1" t="s">
        <v>198</v>
      </c>
      <c r="Q4325" s="1" t="s">
        <v>210</v>
      </c>
      <c r="R4325" s="1" t="s">
        <v>48</v>
      </c>
      <c r="S4325" s="1" t="s">
        <v>79</v>
      </c>
      <c r="T4325" s="1" t="s">
        <v>211</v>
      </c>
      <c r="U4325" s="2">
        <v>43614.746527777781</v>
      </c>
      <c r="V4325">
        <v>65</v>
      </c>
      <c r="W4325">
        <v>65</v>
      </c>
      <c r="X4325">
        <v>29</v>
      </c>
      <c r="Y4325">
        <v>24.95</v>
      </c>
      <c r="Z4325">
        <v>10</v>
      </c>
      <c r="AA4325" s="1" t="s">
        <v>62</v>
      </c>
      <c r="AB4325">
        <v>5</v>
      </c>
      <c r="AC4325">
        <v>0</v>
      </c>
      <c r="AD4325" s="1" t="s">
        <v>1067</v>
      </c>
      <c r="AE4325" t="b">
        <v>0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s="1" t="s">
        <v>51</v>
      </c>
      <c r="AS4325" s="1" t="s">
        <v>51</v>
      </c>
      <c r="AT4325" s="1" t="s">
        <v>51</v>
      </c>
      <c r="AU4325" s="1" t="s">
        <v>51</v>
      </c>
    </row>
    <row r="4326" spans="1:47" x14ac:dyDescent="0.25">
      <c r="A4326" s="1" t="s">
        <v>9503</v>
      </c>
      <c r="B4326">
        <v>2</v>
      </c>
      <c r="C4326" s="2">
        <v>43614.784050925926</v>
      </c>
      <c r="D4326" s="2">
        <v>43614.804502314815</v>
      </c>
      <c r="E4326">
        <v>39.75985</v>
      </c>
      <c r="F4326">
        <v>-105.002</v>
      </c>
      <c r="G4326">
        <v>39.761029999999998</v>
      </c>
      <c r="H4326">
        <v>-105.00386</v>
      </c>
      <c r="I4326">
        <v>0.128</v>
      </c>
      <c r="J4326" s="1" t="s">
        <v>9504</v>
      </c>
      <c r="L4326" s="1" t="s">
        <v>9505</v>
      </c>
      <c r="M4326" s="1" t="s">
        <v>47</v>
      </c>
      <c r="N4326" s="1" t="s">
        <v>131</v>
      </c>
      <c r="O4326" s="1" t="s">
        <v>131</v>
      </c>
      <c r="P4326" s="1" t="s">
        <v>198</v>
      </c>
      <c r="Q4326" s="1" t="s">
        <v>247</v>
      </c>
      <c r="R4326" s="1" t="s">
        <v>48</v>
      </c>
      <c r="S4326" s="1" t="s">
        <v>79</v>
      </c>
      <c r="T4326" s="1" t="s">
        <v>205</v>
      </c>
      <c r="U4326" s="2">
        <v>43614.78125</v>
      </c>
      <c r="V4326">
        <v>57</v>
      </c>
      <c r="W4326">
        <v>57</v>
      </c>
      <c r="X4326">
        <v>38</v>
      </c>
      <c r="Y4326">
        <v>24.41</v>
      </c>
      <c r="Z4326">
        <v>10</v>
      </c>
      <c r="AA4326" s="1" t="s">
        <v>61</v>
      </c>
      <c r="AB4326">
        <v>6</v>
      </c>
      <c r="AC4326">
        <v>0</v>
      </c>
      <c r="AD4326" s="1" t="s">
        <v>1067</v>
      </c>
      <c r="AE4326" t="b">
        <v>0</v>
      </c>
      <c r="AF4326" t="b">
        <v>0</v>
      </c>
      <c r="AG4326" t="b">
        <v>1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1</v>
      </c>
      <c r="AN4326" t="b">
        <v>0</v>
      </c>
      <c r="AO4326" t="b">
        <v>0</v>
      </c>
      <c r="AP4326" t="b">
        <v>1</v>
      </c>
      <c r="AQ4326" t="b">
        <v>0</v>
      </c>
      <c r="AR4326" s="1" t="s">
        <v>51</v>
      </c>
      <c r="AS4326" s="1" t="s">
        <v>51</v>
      </c>
      <c r="AT4326" s="1" t="s">
        <v>51</v>
      </c>
      <c r="AU4326" s="1" t="s">
        <v>51</v>
      </c>
    </row>
    <row r="4327" spans="1:47" x14ac:dyDescent="0.25">
      <c r="A4327" s="1" t="s">
        <v>8705</v>
      </c>
      <c r="B4327">
        <v>4</v>
      </c>
      <c r="C4327" s="2">
        <v>43615.166319444441</v>
      </c>
      <c r="D4327" s="2">
        <v>43615.186527777776</v>
      </c>
      <c r="E4327">
        <v>38.497452000000003</v>
      </c>
      <c r="F4327">
        <v>-106.32641099999999</v>
      </c>
      <c r="G4327">
        <v>38.485706999999998</v>
      </c>
      <c r="H4327">
        <v>-106.337997</v>
      </c>
      <c r="I4327">
        <v>1.0249999999999999</v>
      </c>
      <c r="J4327" s="1" t="s">
        <v>4715</v>
      </c>
      <c r="K4327">
        <v>24334</v>
      </c>
      <c r="L4327" s="1" t="s">
        <v>6570</v>
      </c>
      <c r="M4327" s="1" t="s">
        <v>47</v>
      </c>
      <c r="N4327" s="1" t="s">
        <v>87</v>
      </c>
      <c r="O4327" s="1" t="s">
        <v>466</v>
      </c>
      <c r="P4327" s="1" t="s">
        <v>198</v>
      </c>
      <c r="Q4327" s="1" t="s">
        <v>6800</v>
      </c>
      <c r="R4327" s="1" t="s">
        <v>48</v>
      </c>
      <c r="S4327" s="1" t="s">
        <v>79</v>
      </c>
      <c r="T4327" s="1" t="s">
        <v>4029</v>
      </c>
      <c r="U4327" s="2">
        <v>43615.163194444445</v>
      </c>
      <c r="V4327">
        <v>39</v>
      </c>
      <c r="W4327">
        <v>39</v>
      </c>
      <c r="X4327">
        <v>95</v>
      </c>
      <c r="Y4327">
        <v>22.94</v>
      </c>
      <c r="Z4327">
        <v>0.5</v>
      </c>
      <c r="AA4327" s="1" t="s">
        <v>8942</v>
      </c>
      <c r="AB4327">
        <v>0</v>
      </c>
      <c r="AD4327" s="1" t="s">
        <v>965</v>
      </c>
      <c r="AE4327" t="b">
        <v>0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s="1" t="s">
        <v>53</v>
      </c>
      <c r="AS4327" s="1" t="s">
        <v>53</v>
      </c>
      <c r="AT4327" s="1" t="s">
        <v>53</v>
      </c>
      <c r="AU4327" s="1" t="s">
        <v>51</v>
      </c>
    </row>
    <row r="4328" spans="1:47" x14ac:dyDescent="0.25">
      <c r="A4328" s="1" t="s">
        <v>8293</v>
      </c>
      <c r="B4328">
        <v>4</v>
      </c>
      <c r="C4328" s="2">
        <v>43615.26425925926</v>
      </c>
      <c r="D4328" s="2">
        <v>43615.28361111111</v>
      </c>
      <c r="E4328">
        <v>38.987575</v>
      </c>
      <c r="F4328">
        <v>-104.534612</v>
      </c>
      <c r="G4328">
        <v>38.987614000000001</v>
      </c>
      <c r="H4328">
        <v>-104.534555</v>
      </c>
      <c r="I4328">
        <v>4.0000000000000001E-3</v>
      </c>
      <c r="J4328" s="1" t="s">
        <v>8294</v>
      </c>
      <c r="K4328">
        <v>10832</v>
      </c>
      <c r="L4328" s="1" t="s">
        <v>8295</v>
      </c>
      <c r="M4328" s="1" t="s">
        <v>47</v>
      </c>
      <c r="N4328" s="1" t="s">
        <v>5325</v>
      </c>
      <c r="O4328" s="1" t="s">
        <v>193</v>
      </c>
      <c r="P4328" s="1" t="s">
        <v>198</v>
      </c>
      <c r="Q4328" s="1" t="s">
        <v>5326</v>
      </c>
      <c r="R4328" s="1" t="s">
        <v>48</v>
      </c>
      <c r="S4328" s="1" t="s">
        <v>79</v>
      </c>
      <c r="T4328" s="1" t="s">
        <v>2850</v>
      </c>
      <c r="U4328" s="2">
        <v>43615.260416666664</v>
      </c>
      <c r="V4328">
        <v>38</v>
      </c>
      <c r="W4328">
        <v>32</v>
      </c>
      <c r="X4328">
        <v>80</v>
      </c>
      <c r="Y4328">
        <v>23.39</v>
      </c>
      <c r="Z4328">
        <v>10</v>
      </c>
      <c r="AA4328" s="1" t="s">
        <v>58</v>
      </c>
      <c r="AB4328">
        <v>7</v>
      </c>
      <c r="AC4328">
        <v>0</v>
      </c>
      <c r="AD4328" s="1" t="s">
        <v>50</v>
      </c>
      <c r="AE4328" t="b">
        <v>0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s="1" t="s">
        <v>51</v>
      </c>
      <c r="AS4328" s="1" t="s">
        <v>51</v>
      </c>
      <c r="AT4328" s="1" t="s">
        <v>51</v>
      </c>
      <c r="AU4328" s="1" t="s">
        <v>51</v>
      </c>
    </row>
    <row r="4329" spans="1:47" x14ac:dyDescent="0.25">
      <c r="A4329" s="1" t="s">
        <v>8296</v>
      </c>
      <c r="B4329">
        <v>3</v>
      </c>
      <c r="C4329" s="2">
        <v>43615.326238425929</v>
      </c>
      <c r="D4329" s="2">
        <v>43615.346909722219</v>
      </c>
      <c r="E4329">
        <v>39.628279999999997</v>
      </c>
      <c r="F4329">
        <v>-105.01049</v>
      </c>
      <c r="G4329">
        <v>39.628954999999998</v>
      </c>
      <c r="H4329">
        <v>-105.01007</v>
      </c>
      <c r="I4329">
        <v>5.1999999999999998E-2</v>
      </c>
      <c r="J4329" s="1" t="s">
        <v>297</v>
      </c>
      <c r="K4329">
        <v>4892</v>
      </c>
      <c r="L4329" s="1" t="s">
        <v>6589</v>
      </c>
      <c r="M4329" s="1" t="s">
        <v>97</v>
      </c>
      <c r="N4329" s="1" t="s">
        <v>138</v>
      </c>
      <c r="O4329" s="1" t="s">
        <v>201</v>
      </c>
      <c r="P4329" s="1" t="s">
        <v>198</v>
      </c>
      <c r="Q4329" s="1" t="s">
        <v>866</v>
      </c>
      <c r="R4329" s="1" t="s">
        <v>48</v>
      </c>
      <c r="S4329" s="1" t="s">
        <v>79</v>
      </c>
      <c r="T4329" s="1" t="s">
        <v>200</v>
      </c>
      <c r="U4329" s="2">
        <v>43615.328472222223</v>
      </c>
      <c r="V4329">
        <v>52</v>
      </c>
      <c r="W4329">
        <v>52</v>
      </c>
      <c r="X4329">
        <v>54</v>
      </c>
      <c r="Y4329">
        <v>24.27</v>
      </c>
      <c r="Z4329">
        <v>10</v>
      </c>
      <c r="AA4329" s="1" t="s">
        <v>67</v>
      </c>
      <c r="AB4329">
        <v>9</v>
      </c>
      <c r="AC4329">
        <v>0</v>
      </c>
      <c r="AD4329" s="1" t="s">
        <v>50</v>
      </c>
      <c r="AE4329" t="b">
        <v>0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s="1" t="s">
        <v>51</v>
      </c>
      <c r="AS4329" s="1" t="s">
        <v>51</v>
      </c>
      <c r="AT4329" s="1" t="s">
        <v>51</v>
      </c>
      <c r="AU4329" s="1" t="s">
        <v>51</v>
      </c>
    </row>
    <row r="4330" spans="1:47" x14ac:dyDescent="0.25">
      <c r="A4330" s="1" t="s">
        <v>9506</v>
      </c>
      <c r="B4330">
        <v>2</v>
      </c>
      <c r="C4330" s="2">
        <v>43615.329895833333</v>
      </c>
      <c r="D4330" s="2">
        <v>43615.35056712963</v>
      </c>
      <c r="E4330">
        <v>40.359789999999997</v>
      </c>
      <c r="F4330">
        <v>-104.98377000000001</v>
      </c>
      <c r="G4330">
        <v>40.381659999999997</v>
      </c>
      <c r="H4330">
        <v>-104.99329</v>
      </c>
      <c r="I4330">
        <v>1.5920000000000001</v>
      </c>
      <c r="J4330" s="1" t="s">
        <v>9507</v>
      </c>
      <c r="L4330" s="1" t="s">
        <v>194</v>
      </c>
      <c r="M4330" s="1" t="s">
        <v>47</v>
      </c>
      <c r="N4330" s="1" t="s">
        <v>303</v>
      </c>
      <c r="O4330" s="1" t="s">
        <v>228</v>
      </c>
      <c r="P4330" s="1" t="s">
        <v>198</v>
      </c>
      <c r="Q4330" s="1" t="s">
        <v>304</v>
      </c>
      <c r="R4330" s="1" t="s">
        <v>48</v>
      </c>
      <c r="S4330" s="1" t="s">
        <v>79</v>
      </c>
      <c r="T4330" s="1" t="s">
        <v>230</v>
      </c>
      <c r="U4330" s="2">
        <v>43615.330555555556</v>
      </c>
      <c r="V4330">
        <v>49</v>
      </c>
      <c r="W4330">
        <v>49</v>
      </c>
      <c r="X4330">
        <v>69</v>
      </c>
      <c r="Y4330">
        <v>25.1</v>
      </c>
      <c r="Z4330">
        <v>10</v>
      </c>
      <c r="AA4330" s="1" t="s">
        <v>58</v>
      </c>
      <c r="AB4330">
        <v>3</v>
      </c>
      <c r="AC4330">
        <v>0</v>
      </c>
      <c r="AD4330" s="1" t="s">
        <v>50</v>
      </c>
      <c r="AE4330" t="b">
        <v>0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s="1" t="s">
        <v>51</v>
      </c>
      <c r="AS4330" s="1" t="s">
        <v>51</v>
      </c>
      <c r="AT4330" s="1" t="s">
        <v>51</v>
      </c>
      <c r="AU4330" s="1" t="s">
        <v>51</v>
      </c>
    </row>
    <row r="4331" spans="1:47" x14ac:dyDescent="0.25">
      <c r="A4331" s="1" t="s">
        <v>6174</v>
      </c>
      <c r="B4331">
        <v>3</v>
      </c>
      <c r="C4331" s="2">
        <v>43615.381967592592</v>
      </c>
      <c r="D4331" s="2">
        <v>43615.402488425927</v>
      </c>
      <c r="E4331">
        <v>39.885438999999998</v>
      </c>
      <c r="F4331">
        <v>-104.98766999999999</v>
      </c>
      <c r="G4331">
        <v>39.882770000000001</v>
      </c>
      <c r="H4331">
        <v>-104.98768</v>
      </c>
      <c r="I4331">
        <v>0.184</v>
      </c>
      <c r="J4331" s="1" t="s">
        <v>441</v>
      </c>
      <c r="L4331" s="1" t="s">
        <v>312</v>
      </c>
      <c r="M4331" s="1" t="s">
        <v>47</v>
      </c>
      <c r="N4331" s="1" t="s">
        <v>131</v>
      </c>
      <c r="O4331" s="1" t="s">
        <v>147</v>
      </c>
      <c r="P4331" s="1" t="s">
        <v>198</v>
      </c>
      <c r="Q4331" s="1" t="s">
        <v>439</v>
      </c>
      <c r="R4331" s="1" t="s">
        <v>48</v>
      </c>
      <c r="S4331" s="1" t="s">
        <v>79</v>
      </c>
      <c r="T4331" s="1" t="s">
        <v>205</v>
      </c>
      <c r="U4331" s="2">
        <v>43615.364583333336</v>
      </c>
      <c r="V4331">
        <v>54</v>
      </c>
      <c r="W4331">
        <v>54</v>
      </c>
      <c r="X4331">
        <v>58</v>
      </c>
      <c r="Y4331">
        <v>24.5</v>
      </c>
      <c r="Z4331">
        <v>20</v>
      </c>
      <c r="AA4331" s="1" t="s">
        <v>8942</v>
      </c>
      <c r="AB4331">
        <v>0</v>
      </c>
      <c r="AC4331">
        <v>0</v>
      </c>
      <c r="AD4331" s="1" t="s">
        <v>50</v>
      </c>
      <c r="AE4331" t="b">
        <v>0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s="1" t="s">
        <v>51</v>
      </c>
      <c r="AS4331" s="1" t="s">
        <v>51</v>
      </c>
      <c r="AT4331" s="1" t="s">
        <v>51</v>
      </c>
      <c r="AU4331" s="1" t="s">
        <v>51</v>
      </c>
    </row>
    <row r="4332" spans="1:47" x14ac:dyDescent="0.25">
      <c r="A4332" s="1" t="s">
        <v>5608</v>
      </c>
      <c r="B4332">
        <v>3</v>
      </c>
      <c r="C4332" s="2">
        <v>43615.481979166667</v>
      </c>
      <c r="D4332" s="2">
        <v>43615.502488425926</v>
      </c>
      <c r="E4332">
        <v>39.78313</v>
      </c>
      <c r="F4332">
        <v>-105.00687000000001</v>
      </c>
      <c r="G4332">
        <v>39.78313</v>
      </c>
      <c r="H4332">
        <v>-105.006593</v>
      </c>
      <c r="I4332">
        <v>1.4999999999999999E-2</v>
      </c>
      <c r="J4332" s="1" t="s">
        <v>351</v>
      </c>
      <c r="L4332" s="1" t="s">
        <v>133</v>
      </c>
      <c r="M4332" s="1" t="s">
        <v>47</v>
      </c>
      <c r="N4332" s="1" t="s">
        <v>131</v>
      </c>
      <c r="O4332" s="1" t="s">
        <v>131</v>
      </c>
      <c r="P4332" s="1" t="s">
        <v>198</v>
      </c>
      <c r="Q4332" s="1" t="s">
        <v>352</v>
      </c>
      <c r="R4332" s="1" t="s">
        <v>48</v>
      </c>
      <c r="S4332" s="1" t="s">
        <v>79</v>
      </c>
      <c r="T4332" s="1" t="s">
        <v>205</v>
      </c>
      <c r="U4332" s="2">
        <v>43615.493055555555</v>
      </c>
      <c r="V4332">
        <v>63</v>
      </c>
      <c r="W4332">
        <v>63</v>
      </c>
      <c r="X4332">
        <v>30</v>
      </c>
      <c r="Y4332">
        <v>24.49</v>
      </c>
      <c r="Z4332">
        <v>20</v>
      </c>
      <c r="AA4332" s="1" t="s">
        <v>62</v>
      </c>
      <c r="AB4332">
        <v>5</v>
      </c>
      <c r="AC4332">
        <v>0</v>
      </c>
      <c r="AD4332" s="1" t="s">
        <v>50</v>
      </c>
      <c r="AE4332" t="b">
        <v>0</v>
      </c>
      <c r="AF4332" t="b">
        <v>0</v>
      </c>
      <c r="AG4332" t="b">
        <v>0</v>
      </c>
      <c r="AH4332" t="b">
        <v>1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s="1" t="s">
        <v>51</v>
      </c>
      <c r="AS4332" s="1" t="s">
        <v>51</v>
      </c>
      <c r="AT4332" s="1" t="s">
        <v>51</v>
      </c>
      <c r="AU4332" s="1" t="s">
        <v>51</v>
      </c>
    </row>
    <row r="4333" spans="1:47" x14ac:dyDescent="0.25">
      <c r="A4333" s="1" t="s">
        <v>5749</v>
      </c>
      <c r="B4333">
        <v>3</v>
      </c>
      <c r="C4333" s="2">
        <v>43615.483530092592</v>
      </c>
      <c r="D4333" s="2">
        <v>43615.503877314812</v>
      </c>
      <c r="E4333">
        <v>39.780791999999998</v>
      </c>
      <c r="F4333">
        <v>-104.992666</v>
      </c>
      <c r="G4333">
        <v>39.779699999999998</v>
      </c>
      <c r="H4333">
        <v>-104.98582</v>
      </c>
      <c r="I4333">
        <v>0.371</v>
      </c>
      <c r="J4333" s="1" t="s">
        <v>566</v>
      </c>
      <c r="L4333" s="1" t="s">
        <v>133</v>
      </c>
      <c r="M4333" s="1" t="s">
        <v>47</v>
      </c>
      <c r="N4333" s="1" t="s">
        <v>131</v>
      </c>
      <c r="O4333" s="1" t="s">
        <v>131</v>
      </c>
      <c r="P4333" s="1" t="s">
        <v>198</v>
      </c>
      <c r="Q4333" s="1" t="s">
        <v>246</v>
      </c>
      <c r="R4333" s="1" t="s">
        <v>48</v>
      </c>
      <c r="S4333" s="1" t="s">
        <v>79</v>
      </c>
      <c r="T4333" s="1" t="s">
        <v>205</v>
      </c>
      <c r="U4333" s="2">
        <v>43615.493055555555</v>
      </c>
      <c r="V4333">
        <v>63</v>
      </c>
      <c r="W4333">
        <v>63</v>
      </c>
      <c r="X4333">
        <v>30</v>
      </c>
      <c r="Y4333">
        <v>24.49</v>
      </c>
      <c r="Z4333">
        <v>20</v>
      </c>
      <c r="AA4333" s="1" t="s">
        <v>62</v>
      </c>
      <c r="AB4333">
        <v>5</v>
      </c>
      <c r="AC4333">
        <v>0</v>
      </c>
      <c r="AD4333" s="1" t="s">
        <v>50</v>
      </c>
      <c r="AE4333" t="b">
        <v>0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s="1" t="s">
        <v>51</v>
      </c>
      <c r="AS4333" s="1" t="s">
        <v>51</v>
      </c>
      <c r="AT4333" s="1" t="s">
        <v>51</v>
      </c>
      <c r="AU4333" s="1" t="s">
        <v>51</v>
      </c>
    </row>
    <row r="4334" spans="1:47" x14ac:dyDescent="0.25">
      <c r="A4334" s="1" t="s">
        <v>5750</v>
      </c>
      <c r="B4334">
        <v>3</v>
      </c>
      <c r="C4334" s="2">
        <v>43615.501250000001</v>
      </c>
      <c r="D4334" s="2">
        <v>43615.521921296298</v>
      </c>
      <c r="E4334">
        <v>39.885438999999998</v>
      </c>
      <c r="F4334">
        <v>-104.98766999999999</v>
      </c>
      <c r="G4334">
        <v>39.882770000000001</v>
      </c>
      <c r="H4334">
        <v>-104.98768</v>
      </c>
      <c r="I4334">
        <v>0.184</v>
      </c>
      <c r="J4334" s="1" t="s">
        <v>441</v>
      </c>
      <c r="L4334" s="1" t="s">
        <v>312</v>
      </c>
      <c r="M4334" s="1" t="s">
        <v>47</v>
      </c>
      <c r="N4334" s="1" t="s">
        <v>131</v>
      </c>
      <c r="O4334" s="1" t="s">
        <v>147</v>
      </c>
      <c r="P4334" s="1" t="s">
        <v>198</v>
      </c>
      <c r="Q4334" s="1" t="s">
        <v>439</v>
      </c>
      <c r="R4334" s="1" t="s">
        <v>48</v>
      </c>
      <c r="S4334" s="1" t="s">
        <v>79</v>
      </c>
      <c r="T4334" s="1" t="s">
        <v>205</v>
      </c>
      <c r="U4334" s="2">
        <v>43615.493055555555</v>
      </c>
      <c r="V4334">
        <v>63</v>
      </c>
      <c r="W4334">
        <v>63</v>
      </c>
      <c r="X4334">
        <v>30</v>
      </c>
      <c r="Y4334">
        <v>24.49</v>
      </c>
      <c r="Z4334">
        <v>20</v>
      </c>
      <c r="AA4334" s="1" t="s">
        <v>62</v>
      </c>
      <c r="AB4334">
        <v>5</v>
      </c>
      <c r="AC4334">
        <v>0</v>
      </c>
      <c r="AD4334" s="1" t="s">
        <v>50</v>
      </c>
      <c r="AE4334" t="b">
        <v>0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s="1" t="s">
        <v>51</v>
      </c>
      <c r="AS4334" s="1" t="s">
        <v>51</v>
      </c>
      <c r="AT4334" s="1" t="s">
        <v>51</v>
      </c>
      <c r="AU4334" s="1" t="s">
        <v>51</v>
      </c>
    </row>
    <row r="4335" spans="1:47" x14ac:dyDescent="0.25">
      <c r="A4335" s="1" t="s">
        <v>3437</v>
      </c>
      <c r="B4335">
        <v>3</v>
      </c>
      <c r="C4335" s="2">
        <v>43615.521041666667</v>
      </c>
      <c r="D4335" s="2">
        <v>43615.541377314818</v>
      </c>
      <c r="E4335">
        <v>39.778410000000001</v>
      </c>
      <c r="F4335">
        <v>-104.91289</v>
      </c>
      <c r="G4335">
        <v>39.780209999999997</v>
      </c>
      <c r="H4335">
        <v>-104.93586000000001</v>
      </c>
      <c r="I4335">
        <v>1.226</v>
      </c>
      <c r="J4335" s="1" t="s">
        <v>486</v>
      </c>
      <c r="L4335" s="1" t="s">
        <v>137</v>
      </c>
      <c r="M4335" s="1" t="s">
        <v>47</v>
      </c>
      <c r="N4335" s="1" t="s">
        <v>131</v>
      </c>
      <c r="O4335" s="1" t="s">
        <v>131</v>
      </c>
      <c r="P4335" s="1" t="s">
        <v>198</v>
      </c>
      <c r="Q4335" s="1" t="s">
        <v>246</v>
      </c>
      <c r="R4335" s="1" t="s">
        <v>48</v>
      </c>
      <c r="S4335" s="1" t="s">
        <v>79</v>
      </c>
      <c r="T4335" s="1" t="s">
        <v>205</v>
      </c>
      <c r="U4335" s="2">
        <v>43615.532638888886</v>
      </c>
      <c r="V4335">
        <v>64</v>
      </c>
      <c r="W4335">
        <v>64</v>
      </c>
      <c r="X4335">
        <v>28</v>
      </c>
      <c r="Y4335">
        <v>24.48</v>
      </c>
      <c r="Z4335">
        <v>10</v>
      </c>
      <c r="AA4335" s="1" t="s">
        <v>66</v>
      </c>
      <c r="AB4335">
        <v>5</v>
      </c>
      <c r="AC4335">
        <v>0</v>
      </c>
      <c r="AD4335" s="1" t="s">
        <v>50</v>
      </c>
      <c r="AE4335" t="b">
        <v>0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s="1" t="s">
        <v>51</v>
      </c>
      <c r="AS4335" s="1" t="s">
        <v>51</v>
      </c>
      <c r="AT4335" s="1" t="s">
        <v>51</v>
      </c>
      <c r="AU4335" s="1" t="s">
        <v>51</v>
      </c>
    </row>
    <row r="4336" spans="1:47" x14ac:dyDescent="0.25">
      <c r="A4336" s="1" t="s">
        <v>3284</v>
      </c>
      <c r="B4336">
        <v>3</v>
      </c>
      <c r="C4336" s="2">
        <v>43615.572094907409</v>
      </c>
      <c r="D4336" s="2">
        <v>43615.592719907407</v>
      </c>
      <c r="E4336">
        <v>40.1569</v>
      </c>
      <c r="F4336">
        <v>-104.97871000000001</v>
      </c>
      <c r="G4336">
        <v>40.160758000000001</v>
      </c>
      <c r="H4336">
        <v>-104.97873</v>
      </c>
      <c r="I4336">
        <v>0.26700000000000002</v>
      </c>
      <c r="J4336" s="1" t="s">
        <v>536</v>
      </c>
      <c r="L4336" s="1" t="s">
        <v>265</v>
      </c>
      <c r="M4336" s="1" t="s">
        <v>47</v>
      </c>
      <c r="N4336" s="1" t="s">
        <v>208</v>
      </c>
      <c r="O4336" s="1" t="s">
        <v>209</v>
      </c>
      <c r="P4336" s="1" t="s">
        <v>198</v>
      </c>
      <c r="Q4336" s="1" t="s">
        <v>210</v>
      </c>
      <c r="R4336" s="1" t="s">
        <v>48</v>
      </c>
      <c r="S4336" s="1" t="s">
        <v>79</v>
      </c>
      <c r="T4336" s="1" t="s">
        <v>211</v>
      </c>
      <c r="U4336" s="2">
        <v>43615.565972222219</v>
      </c>
      <c r="V4336">
        <v>71</v>
      </c>
      <c r="W4336">
        <v>71</v>
      </c>
      <c r="X4336">
        <v>23</v>
      </c>
      <c r="Y4336">
        <v>25.02</v>
      </c>
      <c r="Z4336">
        <v>10</v>
      </c>
      <c r="AA4336" s="1" t="s">
        <v>8942</v>
      </c>
      <c r="AB4336">
        <v>0</v>
      </c>
      <c r="AC4336">
        <v>0</v>
      </c>
      <c r="AD4336" s="1" t="s">
        <v>50</v>
      </c>
      <c r="AE4336" t="b">
        <v>0</v>
      </c>
      <c r="AF4336" t="b">
        <v>0</v>
      </c>
      <c r="AG4336" t="b">
        <v>0</v>
      </c>
      <c r="AH4336" t="b">
        <v>0</v>
      </c>
      <c r="AI4336" t="b">
        <v>1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s="1" t="s">
        <v>51</v>
      </c>
      <c r="AS4336" s="1" t="s">
        <v>51</v>
      </c>
      <c r="AT4336" s="1" t="s">
        <v>51</v>
      </c>
      <c r="AU4336" s="1" t="s">
        <v>51</v>
      </c>
    </row>
    <row r="4337" spans="1:47" x14ac:dyDescent="0.25">
      <c r="A4337" s="1" t="s">
        <v>3594</v>
      </c>
      <c r="B4337">
        <v>3</v>
      </c>
      <c r="C4337" s="2">
        <v>43615.602303240739</v>
      </c>
      <c r="D4337" s="2">
        <v>43615.622650462959</v>
      </c>
      <c r="E4337">
        <v>39.77843</v>
      </c>
      <c r="F4337">
        <v>-104.90618000000001</v>
      </c>
      <c r="G4337">
        <v>39.780209999999997</v>
      </c>
      <c r="H4337">
        <v>-104.93586000000001</v>
      </c>
      <c r="I4337">
        <v>1.581</v>
      </c>
      <c r="J4337" s="1" t="s">
        <v>3595</v>
      </c>
      <c r="L4337" s="1" t="s">
        <v>133</v>
      </c>
      <c r="M4337" s="1" t="s">
        <v>47</v>
      </c>
      <c r="N4337" s="1" t="s">
        <v>131</v>
      </c>
      <c r="O4337" s="1" t="s">
        <v>131</v>
      </c>
      <c r="P4337" s="1" t="s">
        <v>198</v>
      </c>
      <c r="Q4337" s="1" t="s">
        <v>246</v>
      </c>
      <c r="R4337" s="1" t="s">
        <v>48</v>
      </c>
      <c r="S4337" s="1" t="s">
        <v>79</v>
      </c>
      <c r="T4337" s="1" t="s">
        <v>205</v>
      </c>
      <c r="U4337" s="2">
        <v>43615.620138888888</v>
      </c>
      <c r="V4337">
        <v>66</v>
      </c>
      <c r="W4337">
        <v>66</v>
      </c>
      <c r="X4337">
        <v>26</v>
      </c>
      <c r="Y4337">
        <v>24.46</v>
      </c>
      <c r="Z4337">
        <v>10</v>
      </c>
      <c r="AA4337" s="1" t="s">
        <v>63</v>
      </c>
      <c r="AB4337">
        <v>3</v>
      </c>
      <c r="AC4337">
        <v>0</v>
      </c>
      <c r="AD4337" s="1" t="s">
        <v>50</v>
      </c>
      <c r="AE4337" t="b">
        <v>0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s="1" t="s">
        <v>51</v>
      </c>
      <c r="AS4337" s="1" t="s">
        <v>51</v>
      </c>
      <c r="AT4337" s="1" t="s">
        <v>51</v>
      </c>
      <c r="AU4337" s="1" t="s">
        <v>51</v>
      </c>
    </row>
    <row r="4338" spans="1:47" x14ac:dyDescent="0.25">
      <c r="A4338" s="1" t="s">
        <v>2995</v>
      </c>
      <c r="B4338">
        <v>3</v>
      </c>
      <c r="C4338" s="2">
        <v>43615.556990740741</v>
      </c>
      <c r="D4338" s="2">
        <v>43615.577476851853</v>
      </c>
      <c r="E4338">
        <v>39.745260000000002</v>
      </c>
      <c r="F4338">
        <v>-105.45768</v>
      </c>
      <c r="G4338">
        <v>39.746789999999997</v>
      </c>
      <c r="H4338">
        <v>-105.46294</v>
      </c>
      <c r="I4338">
        <v>0.29899999999999999</v>
      </c>
      <c r="J4338" s="1" t="s">
        <v>505</v>
      </c>
      <c r="L4338" s="1" t="s">
        <v>133</v>
      </c>
      <c r="M4338" s="1" t="s">
        <v>47</v>
      </c>
      <c r="N4338" s="1" t="s">
        <v>506</v>
      </c>
      <c r="O4338" s="1" t="s">
        <v>337</v>
      </c>
      <c r="P4338" s="1" t="s">
        <v>198</v>
      </c>
      <c r="Q4338" s="1" t="s">
        <v>507</v>
      </c>
      <c r="R4338" s="1" t="s">
        <v>48</v>
      </c>
      <c r="S4338" s="1" t="s">
        <v>79</v>
      </c>
      <c r="T4338" s="1" t="s">
        <v>339</v>
      </c>
      <c r="U4338" s="2">
        <v>43615.536805555559</v>
      </c>
      <c r="V4338">
        <v>46</v>
      </c>
      <c r="W4338">
        <v>44</v>
      </c>
      <c r="X4338">
        <v>44</v>
      </c>
      <c r="Y4338">
        <v>20.87</v>
      </c>
      <c r="Z4338">
        <v>10</v>
      </c>
      <c r="AA4338" s="1" t="s">
        <v>54</v>
      </c>
      <c r="AB4338">
        <v>5</v>
      </c>
      <c r="AC4338">
        <v>0</v>
      </c>
      <c r="AD4338" s="1" t="s">
        <v>965</v>
      </c>
      <c r="AE4338" t="b">
        <v>0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s="1" t="s">
        <v>51</v>
      </c>
      <c r="AS4338" s="1" t="s">
        <v>51</v>
      </c>
      <c r="AT4338" s="1" t="s">
        <v>51</v>
      </c>
      <c r="AU4338" s="1" t="s">
        <v>51</v>
      </c>
    </row>
    <row r="4339" spans="1:47" x14ac:dyDescent="0.25">
      <c r="A4339" s="1" t="s">
        <v>2996</v>
      </c>
      <c r="B4339">
        <v>3</v>
      </c>
      <c r="C4339" s="2">
        <v>43615.585636574076</v>
      </c>
      <c r="D4339" s="2">
        <v>43615.605937499997</v>
      </c>
      <c r="E4339">
        <v>39.744999999999997</v>
      </c>
      <c r="F4339">
        <v>-105.45715</v>
      </c>
      <c r="G4339">
        <v>39.746789999999997</v>
      </c>
      <c r="H4339">
        <v>-105.46294</v>
      </c>
      <c r="I4339">
        <v>0.33200000000000002</v>
      </c>
      <c r="J4339" s="1" t="s">
        <v>2997</v>
      </c>
      <c r="L4339" s="1" t="s">
        <v>133</v>
      </c>
      <c r="M4339" s="1" t="s">
        <v>47</v>
      </c>
      <c r="N4339" s="1" t="s">
        <v>506</v>
      </c>
      <c r="O4339" s="1" t="s">
        <v>337</v>
      </c>
      <c r="P4339" s="1" t="s">
        <v>198</v>
      </c>
      <c r="Q4339" s="1" t="s">
        <v>507</v>
      </c>
      <c r="R4339" s="1" t="s">
        <v>48</v>
      </c>
      <c r="S4339" s="1" t="s">
        <v>79</v>
      </c>
      <c r="T4339" s="1" t="s">
        <v>339</v>
      </c>
      <c r="U4339" s="2">
        <v>43615.578472222223</v>
      </c>
      <c r="V4339">
        <v>50</v>
      </c>
      <c r="W4339">
        <v>50</v>
      </c>
      <c r="X4339">
        <v>36</v>
      </c>
      <c r="Y4339">
        <v>20.86</v>
      </c>
      <c r="Z4339">
        <v>10</v>
      </c>
      <c r="AA4339" s="1" t="s">
        <v>8942</v>
      </c>
      <c r="AB4339">
        <v>0</v>
      </c>
      <c r="AC4339">
        <v>0</v>
      </c>
      <c r="AD4339" s="1" t="s">
        <v>965</v>
      </c>
      <c r="AE4339" t="b">
        <v>0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s="1" t="s">
        <v>51</v>
      </c>
      <c r="AS4339" s="1" t="s">
        <v>51</v>
      </c>
      <c r="AT4339" s="1" t="s">
        <v>51</v>
      </c>
      <c r="AU4339" s="1" t="s">
        <v>51</v>
      </c>
    </row>
    <row r="4340" spans="1:47" x14ac:dyDescent="0.25">
      <c r="A4340" s="1" t="s">
        <v>2998</v>
      </c>
      <c r="B4340">
        <v>3</v>
      </c>
      <c r="C4340" s="2">
        <v>43615.585636574076</v>
      </c>
      <c r="D4340" s="2">
        <v>43615.605937499997</v>
      </c>
      <c r="E4340">
        <v>39.746609999999997</v>
      </c>
      <c r="F4340">
        <v>-105.46263</v>
      </c>
      <c r="G4340">
        <v>39.744869999999999</v>
      </c>
      <c r="H4340">
        <v>-105.45726000000001</v>
      </c>
      <c r="I4340">
        <v>0.31</v>
      </c>
      <c r="J4340" s="1" t="s">
        <v>2997</v>
      </c>
      <c r="L4340" s="1" t="s">
        <v>133</v>
      </c>
      <c r="M4340" s="1" t="s">
        <v>47</v>
      </c>
      <c r="N4340" s="1" t="s">
        <v>506</v>
      </c>
      <c r="O4340" s="1" t="s">
        <v>337</v>
      </c>
      <c r="P4340" s="1" t="s">
        <v>198</v>
      </c>
      <c r="Q4340" s="1" t="s">
        <v>507</v>
      </c>
      <c r="R4340" s="1" t="s">
        <v>48</v>
      </c>
      <c r="S4340" s="1" t="s">
        <v>79</v>
      </c>
      <c r="T4340" s="1" t="s">
        <v>339</v>
      </c>
      <c r="U4340" s="2">
        <v>43615.578472222223</v>
      </c>
      <c r="V4340">
        <v>50</v>
      </c>
      <c r="W4340">
        <v>50</v>
      </c>
      <c r="X4340">
        <v>36</v>
      </c>
      <c r="Y4340">
        <v>20.86</v>
      </c>
      <c r="Z4340">
        <v>10</v>
      </c>
      <c r="AA4340" s="1" t="s">
        <v>8942</v>
      </c>
      <c r="AB4340">
        <v>0</v>
      </c>
      <c r="AC4340">
        <v>0</v>
      </c>
      <c r="AD4340" s="1" t="s">
        <v>965</v>
      </c>
      <c r="AE4340" t="b">
        <v>0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s="1" t="s">
        <v>51</v>
      </c>
      <c r="AS4340" s="1" t="s">
        <v>51</v>
      </c>
      <c r="AT4340" s="1" t="s">
        <v>51</v>
      </c>
      <c r="AU4340" s="1" t="s">
        <v>51</v>
      </c>
    </row>
    <row r="4341" spans="1:47" x14ac:dyDescent="0.25">
      <c r="A4341" s="1" t="s">
        <v>2536</v>
      </c>
      <c r="B4341">
        <v>3</v>
      </c>
      <c r="C4341" s="2">
        <v>43615.620497685188</v>
      </c>
      <c r="D4341" s="2">
        <v>43615.703344907408</v>
      </c>
      <c r="E4341">
        <v>39.744999999999997</v>
      </c>
      <c r="F4341">
        <v>-105.45715</v>
      </c>
      <c r="G4341">
        <v>39.746789999999997</v>
      </c>
      <c r="H4341">
        <v>-105.46294</v>
      </c>
      <c r="I4341">
        <v>0.33200000000000002</v>
      </c>
      <c r="J4341" s="1" t="s">
        <v>2537</v>
      </c>
      <c r="L4341" s="1" t="s">
        <v>133</v>
      </c>
      <c r="M4341" s="1" t="s">
        <v>47</v>
      </c>
      <c r="N4341" s="1" t="s">
        <v>506</v>
      </c>
      <c r="O4341" s="1" t="s">
        <v>337</v>
      </c>
      <c r="P4341" s="1" t="s">
        <v>198</v>
      </c>
      <c r="Q4341" s="1" t="s">
        <v>507</v>
      </c>
      <c r="R4341" s="1" t="s">
        <v>48</v>
      </c>
      <c r="S4341" s="1" t="s">
        <v>79</v>
      </c>
      <c r="T4341" s="1" t="s">
        <v>339</v>
      </c>
      <c r="U4341" s="2">
        <v>43615.620138888888</v>
      </c>
      <c r="V4341">
        <v>50</v>
      </c>
      <c r="X4341">
        <v>39</v>
      </c>
      <c r="Y4341">
        <v>20.86</v>
      </c>
      <c r="Z4341">
        <v>10</v>
      </c>
      <c r="AA4341" s="1" t="s">
        <v>69</v>
      </c>
      <c r="AC4341">
        <v>0</v>
      </c>
      <c r="AD4341" s="1" t="s">
        <v>818</v>
      </c>
      <c r="AE4341" t="b">
        <v>0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s="1" t="s">
        <v>51</v>
      </c>
      <c r="AS4341" s="1" t="s">
        <v>51</v>
      </c>
      <c r="AT4341" s="1" t="s">
        <v>51</v>
      </c>
      <c r="AU4341" s="1" t="s">
        <v>51</v>
      </c>
    </row>
    <row r="4342" spans="1:47" x14ac:dyDescent="0.25">
      <c r="A4342" s="1" t="s">
        <v>9508</v>
      </c>
      <c r="B4342">
        <v>2</v>
      </c>
      <c r="C4342" s="2">
        <v>43615.602303240739</v>
      </c>
      <c r="D4342" s="2">
        <v>43615.622650462959</v>
      </c>
      <c r="E4342">
        <v>39.77843</v>
      </c>
      <c r="F4342">
        <v>-104.90618000000001</v>
      </c>
      <c r="G4342">
        <v>39.778410000000001</v>
      </c>
      <c r="H4342">
        <v>-104.91289</v>
      </c>
      <c r="I4342">
        <v>0.35599999999999998</v>
      </c>
      <c r="J4342" s="1" t="s">
        <v>3106</v>
      </c>
      <c r="L4342" s="1" t="s">
        <v>133</v>
      </c>
      <c r="M4342" s="1" t="s">
        <v>47</v>
      </c>
      <c r="N4342" s="1" t="s">
        <v>131</v>
      </c>
      <c r="O4342" s="1" t="s">
        <v>131</v>
      </c>
      <c r="P4342" s="1" t="s">
        <v>198</v>
      </c>
      <c r="Q4342" s="1" t="s">
        <v>246</v>
      </c>
      <c r="R4342" s="1" t="s">
        <v>48</v>
      </c>
      <c r="S4342" s="1" t="s">
        <v>79</v>
      </c>
      <c r="T4342" s="1" t="s">
        <v>205</v>
      </c>
      <c r="U4342" s="2">
        <v>43615.620138888888</v>
      </c>
      <c r="V4342">
        <v>66</v>
      </c>
      <c r="W4342">
        <v>66</v>
      </c>
      <c r="X4342">
        <v>26</v>
      </c>
      <c r="Y4342">
        <v>24.46</v>
      </c>
      <c r="Z4342">
        <v>10</v>
      </c>
      <c r="AA4342" s="1" t="s">
        <v>63</v>
      </c>
      <c r="AB4342">
        <v>3</v>
      </c>
      <c r="AC4342">
        <v>0</v>
      </c>
      <c r="AD4342" s="1" t="s">
        <v>50</v>
      </c>
      <c r="AE4342" t="b">
        <v>0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s="1" t="s">
        <v>51</v>
      </c>
      <c r="AS4342" s="1" t="s">
        <v>51</v>
      </c>
      <c r="AT4342" s="1" t="s">
        <v>51</v>
      </c>
      <c r="AU4342" s="1" t="s">
        <v>51</v>
      </c>
    </row>
    <row r="4343" spans="1:47" x14ac:dyDescent="0.25">
      <c r="A4343" s="1" t="s">
        <v>9509</v>
      </c>
      <c r="B4343">
        <v>2</v>
      </c>
      <c r="C4343" s="2">
        <v>43615.635636574072</v>
      </c>
      <c r="D4343" s="2">
        <v>43615.655844907407</v>
      </c>
      <c r="E4343">
        <v>39.744999999999997</v>
      </c>
      <c r="F4343">
        <v>-105.45715</v>
      </c>
      <c r="G4343">
        <v>39.746789999999997</v>
      </c>
      <c r="H4343">
        <v>-105.46294</v>
      </c>
      <c r="I4343">
        <v>0.33200000000000002</v>
      </c>
      <c r="J4343" s="1" t="s">
        <v>505</v>
      </c>
      <c r="L4343" s="1" t="s">
        <v>133</v>
      </c>
      <c r="M4343" s="1" t="s">
        <v>47</v>
      </c>
      <c r="N4343" s="1" t="s">
        <v>506</v>
      </c>
      <c r="O4343" s="1" t="s">
        <v>337</v>
      </c>
      <c r="P4343" s="1" t="s">
        <v>198</v>
      </c>
      <c r="Q4343" s="1" t="s">
        <v>507</v>
      </c>
      <c r="R4343" s="1" t="s">
        <v>48</v>
      </c>
      <c r="S4343" s="1" t="s">
        <v>79</v>
      </c>
      <c r="T4343" s="1" t="s">
        <v>339</v>
      </c>
      <c r="U4343" s="2">
        <v>43615.620138888888</v>
      </c>
      <c r="V4343">
        <v>50</v>
      </c>
      <c r="X4343">
        <v>39</v>
      </c>
      <c r="Y4343">
        <v>20.86</v>
      </c>
      <c r="Z4343">
        <v>10</v>
      </c>
      <c r="AA4343" s="1" t="s">
        <v>69</v>
      </c>
      <c r="AC4343">
        <v>0</v>
      </c>
      <c r="AD4343" s="1" t="s">
        <v>818</v>
      </c>
      <c r="AE4343" t="b">
        <v>0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s="1" t="s">
        <v>51</v>
      </c>
      <c r="AS4343" s="1" t="s">
        <v>51</v>
      </c>
      <c r="AT4343" s="1" t="s">
        <v>51</v>
      </c>
      <c r="AU4343" s="1" t="s">
        <v>51</v>
      </c>
    </row>
    <row r="4344" spans="1:47" x14ac:dyDescent="0.25">
      <c r="A4344" s="1" t="s">
        <v>2538</v>
      </c>
      <c r="B4344">
        <v>3</v>
      </c>
      <c r="C4344" s="2">
        <v>43615.671064814815</v>
      </c>
      <c r="D4344" s="2">
        <v>43615.690046296295</v>
      </c>
      <c r="E4344">
        <v>39.282333999999999</v>
      </c>
      <c r="F4344">
        <v>-104.89668899999999</v>
      </c>
      <c r="G4344">
        <v>39.289051999999998</v>
      </c>
      <c r="H4344">
        <v>-104.895534</v>
      </c>
      <c r="I4344">
        <v>0.46800000000000003</v>
      </c>
      <c r="J4344" s="1" t="s">
        <v>398</v>
      </c>
      <c r="L4344" s="1" t="s">
        <v>194</v>
      </c>
      <c r="M4344" s="1" t="s">
        <v>47</v>
      </c>
      <c r="N4344" s="1" t="s">
        <v>191</v>
      </c>
      <c r="O4344" s="1" t="s">
        <v>121</v>
      </c>
      <c r="P4344" s="1" t="s">
        <v>198</v>
      </c>
      <c r="Q4344" s="1" t="s">
        <v>333</v>
      </c>
      <c r="R4344" s="1" t="s">
        <v>48</v>
      </c>
      <c r="S4344" s="1" t="s">
        <v>79</v>
      </c>
      <c r="T4344" s="1" t="s">
        <v>223</v>
      </c>
      <c r="U4344" s="2">
        <v>43615.675000000003</v>
      </c>
      <c r="V4344">
        <v>59</v>
      </c>
      <c r="W4344">
        <v>59</v>
      </c>
      <c r="X4344">
        <v>39</v>
      </c>
      <c r="Y4344">
        <v>23.22</v>
      </c>
      <c r="Z4344">
        <v>10</v>
      </c>
      <c r="AA4344" s="1" t="s">
        <v>60</v>
      </c>
      <c r="AB4344">
        <v>14</v>
      </c>
      <c r="AC4344">
        <v>0</v>
      </c>
      <c r="AD4344" s="1" t="s">
        <v>818</v>
      </c>
      <c r="AE4344" t="b">
        <v>0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s="1" t="s">
        <v>51</v>
      </c>
      <c r="AS4344" s="1" t="s">
        <v>51</v>
      </c>
      <c r="AT4344" s="1" t="s">
        <v>51</v>
      </c>
      <c r="AU4344" s="1" t="s">
        <v>51</v>
      </c>
    </row>
    <row r="4345" spans="1:47" x14ac:dyDescent="0.25">
      <c r="A4345" s="1" t="s">
        <v>1973</v>
      </c>
      <c r="B4345">
        <v>3</v>
      </c>
      <c r="C4345" s="2">
        <v>43615.702824074076</v>
      </c>
      <c r="D4345" s="2">
        <v>43615.723321759258</v>
      </c>
      <c r="E4345">
        <v>39.723457000000003</v>
      </c>
      <c r="F4345">
        <v>-105.011526</v>
      </c>
      <c r="G4345">
        <v>39.72184</v>
      </c>
      <c r="H4345">
        <v>-105.00936</v>
      </c>
      <c r="I4345">
        <v>0.16</v>
      </c>
      <c r="J4345" s="1" t="s">
        <v>397</v>
      </c>
      <c r="L4345" s="1" t="s">
        <v>194</v>
      </c>
      <c r="M4345" s="1" t="s">
        <v>47</v>
      </c>
      <c r="N4345" s="1" t="s">
        <v>131</v>
      </c>
      <c r="O4345" s="1" t="s">
        <v>131</v>
      </c>
      <c r="P4345" s="1" t="s">
        <v>198</v>
      </c>
      <c r="Q4345" s="1" t="s">
        <v>310</v>
      </c>
      <c r="R4345" s="1" t="s">
        <v>48</v>
      </c>
      <c r="S4345" s="1" t="s">
        <v>79</v>
      </c>
      <c r="T4345" s="1" t="s">
        <v>205</v>
      </c>
      <c r="U4345" s="2">
        <v>43615.663194444445</v>
      </c>
      <c r="V4345">
        <v>68</v>
      </c>
      <c r="W4345">
        <v>68</v>
      </c>
      <c r="X4345">
        <v>26</v>
      </c>
      <c r="Y4345">
        <v>24.45</v>
      </c>
      <c r="Z4345">
        <v>10</v>
      </c>
      <c r="AA4345" s="1" t="s">
        <v>60</v>
      </c>
      <c r="AB4345">
        <v>7</v>
      </c>
      <c r="AC4345">
        <v>0</v>
      </c>
      <c r="AD4345" s="1" t="s">
        <v>1067</v>
      </c>
      <c r="AE4345" t="b">
        <v>0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s="1" t="s">
        <v>51</v>
      </c>
      <c r="AS4345" s="1" t="s">
        <v>51</v>
      </c>
      <c r="AT4345" s="1" t="s">
        <v>51</v>
      </c>
      <c r="AU4345" s="1" t="s">
        <v>51</v>
      </c>
    </row>
    <row r="4346" spans="1:47" x14ac:dyDescent="0.25">
      <c r="A4346" s="1" t="s">
        <v>2999</v>
      </c>
      <c r="B4346">
        <v>3</v>
      </c>
      <c r="C4346" s="2">
        <v>43615.750208333331</v>
      </c>
      <c r="D4346" s="2">
        <v>43615.770532407405</v>
      </c>
      <c r="E4346">
        <v>39.787300000000002</v>
      </c>
      <c r="F4346">
        <v>-104.98934</v>
      </c>
      <c r="G4346">
        <v>39.783931000000003</v>
      </c>
      <c r="H4346">
        <v>-104.98936999999999</v>
      </c>
      <c r="I4346">
        <v>0.23300000000000001</v>
      </c>
      <c r="J4346" s="1" t="s">
        <v>532</v>
      </c>
      <c r="L4346" s="1" t="s">
        <v>172</v>
      </c>
      <c r="M4346" s="1" t="s">
        <v>47</v>
      </c>
      <c r="N4346" s="1" t="s">
        <v>131</v>
      </c>
      <c r="O4346" s="1" t="s">
        <v>131</v>
      </c>
      <c r="P4346" s="1" t="s">
        <v>198</v>
      </c>
      <c r="Q4346" s="1" t="s">
        <v>246</v>
      </c>
      <c r="R4346" s="1" t="s">
        <v>48</v>
      </c>
      <c r="S4346" s="1" t="s">
        <v>79</v>
      </c>
      <c r="T4346" s="1" t="s">
        <v>205</v>
      </c>
      <c r="U4346" s="2">
        <v>43615.78125</v>
      </c>
      <c r="V4346">
        <v>66</v>
      </c>
      <c r="W4346">
        <v>66</v>
      </c>
      <c r="X4346">
        <v>32</v>
      </c>
      <c r="Y4346">
        <v>24.45</v>
      </c>
      <c r="Z4346">
        <v>10</v>
      </c>
      <c r="AA4346" s="1" t="s">
        <v>60</v>
      </c>
      <c r="AB4346">
        <v>5</v>
      </c>
      <c r="AC4346">
        <v>0</v>
      </c>
      <c r="AD4346" s="1" t="s">
        <v>965</v>
      </c>
      <c r="AE4346" t="b">
        <v>0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s="1" t="s">
        <v>51</v>
      </c>
      <c r="AS4346" s="1" t="s">
        <v>51</v>
      </c>
      <c r="AT4346" s="1" t="s">
        <v>51</v>
      </c>
      <c r="AU4346" s="1" t="s">
        <v>51</v>
      </c>
    </row>
    <row r="4347" spans="1:47" x14ac:dyDescent="0.25">
      <c r="A4347" s="1" t="s">
        <v>2539</v>
      </c>
      <c r="B4347">
        <v>3</v>
      </c>
      <c r="C4347" s="2">
        <v>43615.788726851853</v>
      </c>
      <c r="D4347" s="2">
        <v>43615.809432870374</v>
      </c>
      <c r="E4347">
        <v>39.602213999999996</v>
      </c>
      <c r="F4347">
        <v>-104.888992</v>
      </c>
      <c r="G4347">
        <v>39.606279999999998</v>
      </c>
      <c r="H4347">
        <v>-104.89135</v>
      </c>
      <c r="I4347">
        <v>0.308</v>
      </c>
      <c r="J4347" s="1" t="s">
        <v>426</v>
      </c>
      <c r="L4347" s="1" t="s">
        <v>877</v>
      </c>
      <c r="M4347" s="1" t="s">
        <v>47</v>
      </c>
      <c r="N4347" s="1" t="s">
        <v>127</v>
      </c>
      <c r="O4347" s="1" t="s">
        <v>201</v>
      </c>
      <c r="P4347" s="1" t="s">
        <v>198</v>
      </c>
      <c r="Q4347" s="1" t="s">
        <v>427</v>
      </c>
      <c r="R4347" s="1" t="s">
        <v>48</v>
      </c>
      <c r="S4347" s="1" t="s">
        <v>79</v>
      </c>
      <c r="T4347" s="1" t="s">
        <v>200</v>
      </c>
      <c r="U4347" s="2">
        <v>43615.786805555559</v>
      </c>
      <c r="V4347">
        <v>64</v>
      </c>
      <c r="W4347">
        <v>64</v>
      </c>
      <c r="X4347">
        <v>35</v>
      </c>
      <c r="Y4347">
        <v>24.23</v>
      </c>
      <c r="Z4347">
        <v>10</v>
      </c>
      <c r="AA4347" s="1" t="s">
        <v>66</v>
      </c>
      <c r="AB4347">
        <v>6</v>
      </c>
      <c r="AC4347">
        <v>0</v>
      </c>
      <c r="AD4347" s="1" t="s">
        <v>818</v>
      </c>
      <c r="AE4347" t="b">
        <v>0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s="1" t="s">
        <v>51</v>
      </c>
      <c r="AS4347" s="1" t="s">
        <v>51</v>
      </c>
      <c r="AT4347" s="1" t="s">
        <v>51</v>
      </c>
      <c r="AU4347" s="1" t="s">
        <v>51</v>
      </c>
    </row>
    <row r="4348" spans="1:47" x14ac:dyDescent="0.25">
      <c r="A4348" s="1" t="s">
        <v>7840</v>
      </c>
      <c r="B4348">
        <v>4</v>
      </c>
      <c r="C4348" s="2">
        <v>43615.892893518518</v>
      </c>
      <c r="D4348" s="2">
        <v>43615.912754629629</v>
      </c>
      <c r="E4348">
        <v>40.293595000000003</v>
      </c>
      <c r="F4348">
        <v>-104.291685</v>
      </c>
      <c r="G4348">
        <v>40.320762999999999</v>
      </c>
      <c r="H4348">
        <v>-104.405703</v>
      </c>
      <c r="I4348">
        <v>6.2939999999999996</v>
      </c>
      <c r="J4348" s="1" t="s">
        <v>4502</v>
      </c>
      <c r="K4348">
        <v>20499</v>
      </c>
      <c r="L4348" s="1" t="s">
        <v>7841</v>
      </c>
      <c r="M4348" s="1" t="s">
        <v>97</v>
      </c>
      <c r="N4348" s="1" t="s">
        <v>1827</v>
      </c>
      <c r="O4348" s="1" t="s">
        <v>209</v>
      </c>
      <c r="P4348" s="1" t="s">
        <v>198</v>
      </c>
      <c r="Q4348" s="1" t="s">
        <v>1828</v>
      </c>
      <c r="R4348" s="1" t="s">
        <v>48</v>
      </c>
      <c r="S4348" s="1" t="s">
        <v>79</v>
      </c>
      <c r="T4348" s="1" t="s">
        <v>253</v>
      </c>
      <c r="U4348" s="2">
        <v>43615.87222222222</v>
      </c>
      <c r="V4348">
        <v>61</v>
      </c>
      <c r="W4348">
        <v>61</v>
      </c>
      <c r="X4348">
        <v>50</v>
      </c>
      <c r="Y4348">
        <v>25.36</v>
      </c>
      <c r="Z4348">
        <v>10</v>
      </c>
      <c r="AA4348" s="1" t="s">
        <v>63</v>
      </c>
      <c r="AB4348">
        <v>6</v>
      </c>
      <c r="AC4348">
        <v>0</v>
      </c>
      <c r="AD4348" s="1" t="s">
        <v>1067</v>
      </c>
      <c r="AE4348" t="b">
        <v>0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s="1" t="s">
        <v>53</v>
      </c>
      <c r="AS4348" s="1" t="s">
        <v>53</v>
      </c>
      <c r="AT4348" s="1" t="s">
        <v>51</v>
      </c>
      <c r="AU4348" s="1" t="s">
        <v>51</v>
      </c>
    </row>
    <row r="4349" spans="1:47" x14ac:dyDescent="0.25">
      <c r="A4349" s="1" t="s">
        <v>7842</v>
      </c>
      <c r="B4349">
        <v>4</v>
      </c>
      <c r="C4349" s="2">
        <v>43615.892893518518</v>
      </c>
      <c r="D4349" s="2">
        <v>43615.912754629629</v>
      </c>
      <c r="E4349">
        <v>40.320762999999999</v>
      </c>
      <c r="F4349">
        <v>-104.405703</v>
      </c>
      <c r="G4349">
        <v>40.293595000000003</v>
      </c>
      <c r="H4349">
        <v>-104.291685</v>
      </c>
      <c r="I4349">
        <v>6.2939999999999996</v>
      </c>
      <c r="J4349" s="1" t="s">
        <v>6830</v>
      </c>
      <c r="K4349">
        <v>34080</v>
      </c>
      <c r="L4349" s="1" t="s">
        <v>6596</v>
      </c>
      <c r="M4349" s="1" t="s">
        <v>97</v>
      </c>
      <c r="N4349" s="1" t="s">
        <v>1827</v>
      </c>
      <c r="O4349" s="1" t="s">
        <v>209</v>
      </c>
      <c r="P4349" s="1" t="s">
        <v>198</v>
      </c>
      <c r="Q4349" s="1" t="s">
        <v>1828</v>
      </c>
      <c r="R4349" s="1" t="s">
        <v>48</v>
      </c>
      <c r="S4349" s="1" t="s">
        <v>79</v>
      </c>
      <c r="T4349" s="1" t="s">
        <v>253</v>
      </c>
      <c r="U4349" s="2">
        <v>43615.87222222222</v>
      </c>
      <c r="V4349">
        <v>61</v>
      </c>
      <c r="W4349">
        <v>61</v>
      </c>
      <c r="X4349">
        <v>50</v>
      </c>
      <c r="Y4349">
        <v>25.36</v>
      </c>
      <c r="Z4349">
        <v>10</v>
      </c>
      <c r="AA4349" s="1" t="s">
        <v>63</v>
      </c>
      <c r="AB4349">
        <v>6</v>
      </c>
      <c r="AC4349">
        <v>0</v>
      </c>
      <c r="AD4349" s="1" t="s">
        <v>1067</v>
      </c>
      <c r="AE4349" t="b">
        <v>0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s="1" t="s">
        <v>53</v>
      </c>
      <c r="AS4349" s="1" t="s">
        <v>53</v>
      </c>
      <c r="AT4349" s="1" t="s">
        <v>51</v>
      </c>
      <c r="AU4349" s="1" t="s">
        <v>51</v>
      </c>
    </row>
    <row r="4350" spans="1:47" x14ac:dyDescent="0.25">
      <c r="A4350" s="1" t="s">
        <v>7460</v>
      </c>
      <c r="B4350">
        <v>3</v>
      </c>
      <c r="C4350" s="2">
        <v>43615.857986111114</v>
      </c>
      <c r="D4350" s="2">
        <v>43615.878182870372</v>
      </c>
      <c r="E4350">
        <v>39.638866</v>
      </c>
      <c r="F4350">
        <v>-105.006911</v>
      </c>
      <c r="G4350">
        <v>39.629542000000001</v>
      </c>
      <c r="H4350">
        <v>-105.00990899999999</v>
      </c>
      <c r="I4350">
        <v>0.66400000000000003</v>
      </c>
      <c r="J4350" s="1" t="s">
        <v>6614</v>
      </c>
      <c r="K4350">
        <v>4278</v>
      </c>
      <c r="L4350" s="1" t="s">
        <v>6589</v>
      </c>
      <c r="M4350" s="1" t="s">
        <v>97</v>
      </c>
      <c r="N4350" s="1" t="s">
        <v>127</v>
      </c>
      <c r="O4350" s="1" t="s">
        <v>201</v>
      </c>
      <c r="P4350" s="1" t="s">
        <v>198</v>
      </c>
      <c r="Q4350" s="1" t="s">
        <v>7461</v>
      </c>
      <c r="R4350" s="1" t="s">
        <v>48</v>
      </c>
      <c r="S4350" s="1" t="s">
        <v>79</v>
      </c>
      <c r="T4350" s="1" t="s">
        <v>200</v>
      </c>
      <c r="U4350" s="2">
        <v>43615.870138888888</v>
      </c>
      <c r="V4350">
        <v>58</v>
      </c>
      <c r="W4350">
        <v>58</v>
      </c>
      <c r="X4350">
        <v>53</v>
      </c>
      <c r="Y4350">
        <v>24.27</v>
      </c>
      <c r="Z4350">
        <v>10</v>
      </c>
      <c r="AA4350" s="1" t="s">
        <v>72</v>
      </c>
      <c r="AB4350">
        <v>12</v>
      </c>
      <c r="AC4350">
        <v>0</v>
      </c>
      <c r="AD4350" s="1" t="s">
        <v>965</v>
      </c>
      <c r="AE4350" t="b">
        <v>0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s="1" t="s">
        <v>53</v>
      </c>
      <c r="AS4350" s="1" t="s">
        <v>51</v>
      </c>
      <c r="AT4350" s="1" t="s">
        <v>51</v>
      </c>
      <c r="AU4350" s="1" t="s">
        <v>51</v>
      </c>
    </row>
    <row r="4351" spans="1:47" x14ac:dyDescent="0.25">
      <c r="A4351" s="1" t="s">
        <v>7369</v>
      </c>
      <c r="B4351">
        <v>3</v>
      </c>
      <c r="C4351" s="2">
        <v>43615.952789351853</v>
      </c>
      <c r="D4351" s="2">
        <v>43615.973182870373</v>
      </c>
      <c r="E4351">
        <v>39.628624000000002</v>
      </c>
      <c r="F4351">
        <v>-105.01047</v>
      </c>
      <c r="G4351">
        <v>39.626939999999998</v>
      </c>
      <c r="H4351">
        <v>-105.01152</v>
      </c>
      <c r="I4351">
        <v>0.129</v>
      </c>
      <c r="J4351" s="1" t="s">
        <v>341</v>
      </c>
      <c r="K4351">
        <v>4863</v>
      </c>
      <c r="L4351" s="1" t="s">
        <v>6589</v>
      </c>
      <c r="M4351" s="1" t="s">
        <v>47</v>
      </c>
      <c r="N4351" s="1" t="s">
        <v>138</v>
      </c>
      <c r="O4351" s="1" t="s">
        <v>201</v>
      </c>
      <c r="P4351" s="1" t="s">
        <v>198</v>
      </c>
      <c r="Q4351" s="1" t="s">
        <v>6615</v>
      </c>
      <c r="R4351" s="1" t="s">
        <v>48</v>
      </c>
      <c r="S4351" s="1" t="s">
        <v>79</v>
      </c>
      <c r="T4351" s="1" t="s">
        <v>200</v>
      </c>
      <c r="U4351" s="2">
        <v>43615.953472222223</v>
      </c>
      <c r="V4351">
        <v>56</v>
      </c>
      <c r="W4351">
        <v>56</v>
      </c>
      <c r="X4351">
        <v>55</v>
      </c>
      <c r="Y4351">
        <v>24.27</v>
      </c>
      <c r="Z4351">
        <v>10</v>
      </c>
      <c r="AA4351" s="1" t="s">
        <v>55</v>
      </c>
      <c r="AB4351">
        <v>9</v>
      </c>
      <c r="AC4351">
        <v>0</v>
      </c>
      <c r="AD4351" s="1" t="s">
        <v>965</v>
      </c>
      <c r="AE4351" t="b">
        <v>0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s="1" t="s">
        <v>53</v>
      </c>
      <c r="AS4351" s="1" t="s">
        <v>53</v>
      </c>
      <c r="AT4351" s="1" t="s">
        <v>53</v>
      </c>
      <c r="AU4351" s="1" t="s">
        <v>53</v>
      </c>
    </row>
    <row r="4352" spans="1:47" x14ac:dyDescent="0.25">
      <c r="A4352" s="1" t="s">
        <v>1593</v>
      </c>
      <c r="B4352">
        <v>3</v>
      </c>
      <c r="C4352" s="2">
        <v>43615.955393518518</v>
      </c>
      <c r="D4352" s="2">
        <v>43615.976099537038</v>
      </c>
      <c r="E4352">
        <v>39.734789999999997</v>
      </c>
      <c r="F4352">
        <v>-105.01503</v>
      </c>
      <c r="G4352">
        <v>39.736634000000002</v>
      </c>
      <c r="H4352">
        <v>-105.014162</v>
      </c>
      <c r="I4352">
        <v>0.13500000000000001</v>
      </c>
      <c r="J4352" s="1" t="s">
        <v>567</v>
      </c>
      <c r="L4352" s="1" t="s">
        <v>265</v>
      </c>
      <c r="M4352" s="1" t="s">
        <v>47</v>
      </c>
      <c r="N4352" s="1" t="s">
        <v>131</v>
      </c>
      <c r="O4352" s="1" t="s">
        <v>131</v>
      </c>
      <c r="P4352" s="1" t="s">
        <v>198</v>
      </c>
      <c r="Q4352" s="1" t="s">
        <v>310</v>
      </c>
      <c r="R4352" s="1" t="s">
        <v>48</v>
      </c>
      <c r="S4352" s="1" t="s">
        <v>79</v>
      </c>
      <c r="T4352" s="1" t="s">
        <v>205</v>
      </c>
      <c r="U4352" s="2">
        <v>43615.95416666667</v>
      </c>
      <c r="V4352">
        <v>54</v>
      </c>
      <c r="W4352">
        <v>54</v>
      </c>
      <c r="X4352">
        <v>62</v>
      </c>
      <c r="Y4352">
        <v>24.48</v>
      </c>
      <c r="Z4352">
        <v>10</v>
      </c>
      <c r="AA4352" s="1" t="s">
        <v>57</v>
      </c>
      <c r="AB4352">
        <v>10</v>
      </c>
      <c r="AC4352">
        <v>0</v>
      </c>
      <c r="AD4352" s="1" t="s">
        <v>1067</v>
      </c>
      <c r="AE4352" t="b">
        <v>0</v>
      </c>
      <c r="AF4352" t="b">
        <v>0</v>
      </c>
      <c r="AG4352" t="b">
        <v>0</v>
      </c>
      <c r="AH4352" t="b">
        <v>0</v>
      </c>
      <c r="AI4352" t="b">
        <v>1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s="1" t="s">
        <v>53</v>
      </c>
      <c r="AS4352" s="1" t="s">
        <v>53</v>
      </c>
      <c r="AT4352" s="1" t="s">
        <v>53</v>
      </c>
      <c r="AU4352" s="1" t="s">
        <v>53</v>
      </c>
    </row>
    <row r="4353" spans="1:47" x14ac:dyDescent="0.25">
      <c r="A4353" s="1" t="s">
        <v>4920</v>
      </c>
      <c r="B4353">
        <v>4</v>
      </c>
      <c r="C4353" s="2">
        <v>43585.063715277778</v>
      </c>
      <c r="D4353" s="2">
        <v>43585.084097222221</v>
      </c>
      <c r="E4353">
        <v>39.627630000000003</v>
      </c>
      <c r="F4353">
        <v>-106.06916</v>
      </c>
      <c r="G4353">
        <v>39.630459999999999</v>
      </c>
      <c r="H4353">
        <v>-106.06247</v>
      </c>
      <c r="I4353">
        <v>0.40600000000000003</v>
      </c>
      <c r="J4353" s="1" t="s">
        <v>4921</v>
      </c>
      <c r="L4353" s="1" t="s">
        <v>4311</v>
      </c>
      <c r="M4353" s="1" t="s">
        <v>47</v>
      </c>
      <c r="N4353" s="1" t="s">
        <v>174</v>
      </c>
      <c r="O4353" s="1" t="s">
        <v>126</v>
      </c>
      <c r="P4353" s="1" t="s">
        <v>198</v>
      </c>
      <c r="Q4353" s="1" t="s">
        <v>1663</v>
      </c>
      <c r="R4353" s="1" t="s">
        <v>48</v>
      </c>
      <c r="S4353" s="1" t="s">
        <v>79</v>
      </c>
      <c r="T4353" s="1" t="s">
        <v>503</v>
      </c>
      <c r="U4353" s="2">
        <v>43585.078472222223</v>
      </c>
      <c r="V4353">
        <v>27</v>
      </c>
      <c r="W4353">
        <v>22</v>
      </c>
      <c r="X4353">
        <v>96</v>
      </c>
      <c r="Y4353">
        <v>20.65</v>
      </c>
      <c r="Z4353">
        <v>0.5</v>
      </c>
      <c r="AA4353" s="1" t="s">
        <v>60</v>
      </c>
      <c r="AB4353">
        <v>5</v>
      </c>
      <c r="AC4353">
        <v>0.1</v>
      </c>
      <c r="AD4353" s="1" t="s">
        <v>4893</v>
      </c>
      <c r="AE4353" t="b">
        <v>0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s="1" t="s">
        <v>53</v>
      </c>
      <c r="AS4353" s="1" t="s">
        <v>53</v>
      </c>
      <c r="AT4353" s="1" t="s">
        <v>53</v>
      </c>
      <c r="AU4353" s="1" t="s">
        <v>53</v>
      </c>
    </row>
    <row r="4354" spans="1:47" x14ac:dyDescent="0.25">
      <c r="A4354" s="1" t="s">
        <v>5977</v>
      </c>
      <c r="B4354">
        <v>3</v>
      </c>
      <c r="C4354" s="2">
        <v>43585.083495370367</v>
      </c>
      <c r="D4354" s="2">
        <v>43585.103900462964</v>
      </c>
      <c r="E4354">
        <v>39.844169000000001</v>
      </c>
      <c r="F4354">
        <v>-104.98466999999999</v>
      </c>
      <c r="G4354">
        <v>39.839744000000003</v>
      </c>
      <c r="H4354">
        <v>-104.98390000000001</v>
      </c>
      <c r="I4354">
        <v>0.308</v>
      </c>
      <c r="J4354" s="1" t="s">
        <v>689</v>
      </c>
      <c r="L4354" s="1" t="s">
        <v>172</v>
      </c>
      <c r="M4354" s="1" t="s">
        <v>47</v>
      </c>
      <c r="N4354" s="1" t="s">
        <v>131</v>
      </c>
      <c r="O4354" s="1" t="s">
        <v>147</v>
      </c>
      <c r="P4354" s="1" t="s">
        <v>198</v>
      </c>
      <c r="Q4354" s="1" t="s">
        <v>204</v>
      </c>
      <c r="R4354" s="1" t="s">
        <v>48</v>
      </c>
      <c r="S4354" s="1" t="s">
        <v>79</v>
      </c>
      <c r="T4354" s="1" t="s">
        <v>205</v>
      </c>
      <c r="U4354" s="2">
        <v>43585.07708333333</v>
      </c>
      <c r="V4354">
        <v>32</v>
      </c>
      <c r="W4354">
        <v>27</v>
      </c>
      <c r="X4354">
        <v>93</v>
      </c>
      <c r="Y4354">
        <v>24.34</v>
      </c>
      <c r="Z4354">
        <v>4</v>
      </c>
      <c r="AA4354" s="1" t="s">
        <v>58</v>
      </c>
      <c r="AB4354">
        <v>5</v>
      </c>
      <c r="AC4354">
        <v>0</v>
      </c>
      <c r="AD4354" s="1" t="s">
        <v>1210</v>
      </c>
      <c r="AE4354" t="b">
        <v>0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s="1" t="s">
        <v>53</v>
      </c>
      <c r="AS4354" s="1" t="s">
        <v>53</v>
      </c>
      <c r="AT4354" s="1" t="s">
        <v>53</v>
      </c>
      <c r="AU4354" s="1" t="s">
        <v>53</v>
      </c>
    </row>
    <row r="4355" spans="1:47" x14ac:dyDescent="0.25">
      <c r="A4355" s="1" t="s">
        <v>8537</v>
      </c>
      <c r="B4355">
        <v>4</v>
      </c>
      <c r="C4355" s="2">
        <v>43585.425173611111</v>
      </c>
      <c r="D4355" s="2">
        <v>43585.444837962961</v>
      </c>
      <c r="E4355">
        <v>39.260770000000001</v>
      </c>
      <c r="F4355">
        <v>-104.70336</v>
      </c>
      <c r="G4355">
        <v>39.270940000000003</v>
      </c>
      <c r="H4355">
        <v>-104.73631</v>
      </c>
      <c r="I4355">
        <v>1.8979999999999999</v>
      </c>
      <c r="J4355" s="1" t="s">
        <v>8538</v>
      </c>
      <c r="K4355">
        <v>6793</v>
      </c>
      <c r="L4355" s="1" t="s">
        <v>8539</v>
      </c>
      <c r="M4355" s="1" t="s">
        <v>97</v>
      </c>
      <c r="N4355" s="1" t="s">
        <v>292</v>
      </c>
      <c r="O4355" s="1" t="s">
        <v>121</v>
      </c>
      <c r="P4355" s="1" t="s">
        <v>198</v>
      </c>
      <c r="Q4355" s="1" t="s">
        <v>8540</v>
      </c>
      <c r="R4355" s="1" t="s">
        <v>48</v>
      </c>
      <c r="S4355" s="1" t="s">
        <v>79</v>
      </c>
      <c r="T4355" s="1" t="s">
        <v>223</v>
      </c>
      <c r="U4355" s="2">
        <v>43585.425000000003</v>
      </c>
      <c r="V4355">
        <v>32</v>
      </c>
      <c r="W4355">
        <v>18</v>
      </c>
      <c r="X4355">
        <v>100</v>
      </c>
      <c r="Y4355">
        <v>22.96</v>
      </c>
      <c r="Z4355">
        <v>0.5</v>
      </c>
      <c r="AA4355" s="1" t="s">
        <v>66</v>
      </c>
      <c r="AB4355">
        <v>30</v>
      </c>
      <c r="AC4355">
        <v>0</v>
      </c>
      <c r="AD4355" s="1" t="s">
        <v>4924</v>
      </c>
      <c r="AE4355" t="b">
        <v>0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s="1" t="s">
        <v>51</v>
      </c>
      <c r="AS4355" s="1" t="s">
        <v>51</v>
      </c>
      <c r="AT4355" s="1" t="s">
        <v>51</v>
      </c>
      <c r="AU4355" s="1" t="s">
        <v>51</v>
      </c>
    </row>
    <row r="4356" spans="1:47" x14ac:dyDescent="0.25">
      <c r="A4356" s="1" t="s">
        <v>8541</v>
      </c>
      <c r="B4356">
        <v>4</v>
      </c>
      <c r="C4356" s="2">
        <v>43585.425173611111</v>
      </c>
      <c r="D4356" s="2">
        <v>43585.444837962961</v>
      </c>
      <c r="E4356">
        <v>39.270940000000003</v>
      </c>
      <c r="F4356">
        <v>-104.73631</v>
      </c>
      <c r="G4356">
        <v>39.260770000000001</v>
      </c>
      <c r="H4356">
        <v>-104.70336</v>
      </c>
      <c r="I4356">
        <v>1.8979999999999999</v>
      </c>
      <c r="J4356" s="1" t="s">
        <v>8542</v>
      </c>
      <c r="K4356">
        <v>6492</v>
      </c>
      <c r="L4356" s="1" t="s">
        <v>8543</v>
      </c>
      <c r="M4356" s="1" t="s">
        <v>47</v>
      </c>
      <c r="N4356" s="1" t="s">
        <v>292</v>
      </c>
      <c r="O4356" s="1" t="s">
        <v>121</v>
      </c>
      <c r="P4356" s="1" t="s">
        <v>198</v>
      </c>
      <c r="Q4356" s="1" t="s">
        <v>293</v>
      </c>
      <c r="R4356" s="1" t="s">
        <v>48</v>
      </c>
      <c r="S4356" s="1" t="s">
        <v>79</v>
      </c>
      <c r="T4356" s="1" t="s">
        <v>223</v>
      </c>
      <c r="U4356" s="2">
        <v>43585.425000000003</v>
      </c>
      <c r="V4356">
        <v>32</v>
      </c>
      <c r="W4356">
        <v>18</v>
      </c>
      <c r="X4356">
        <v>100</v>
      </c>
      <c r="Y4356">
        <v>22.96</v>
      </c>
      <c r="Z4356">
        <v>0.5</v>
      </c>
      <c r="AA4356" s="1" t="s">
        <v>66</v>
      </c>
      <c r="AB4356">
        <v>30</v>
      </c>
      <c r="AC4356">
        <v>0</v>
      </c>
      <c r="AD4356" s="1" t="s">
        <v>4924</v>
      </c>
      <c r="AE4356" t="b">
        <v>0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s="1" t="s">
        <v>51</v>
      </c>
      <c r="AS4356" s="1" t="s">
        <v>51</v>
      </c>
      <c r="AT4356" s="1" t="s">
        <v>51</v>
      </c>
      <c r="AU4356" s="1" t="s">
        <v>51</v>
      </c>
    </row>
    <row r="4357" spans="1:47" x14ac:dyDescent="0.25">
      <c r="A4357" s="1" t="s">
        <v>5751</v>
      </c>
      <c r="B4357">
        <v>3</v>
      </c>
      <c r="C4357" s="2">
        <v>43585.29446759259</v>
      </c>
      <c r="D4357" s="2">
        <v>43585.315046296295</v>
      </c>
      <c r="E4357">
        <v>39.736640000000001</v>
      </c>
      <c r="F4357">
        <v>-105.01436</v>
      </c>
      <c r="G4357">
        <v>39.735585</v>
      </c>
      <c r="H4357">
        <v>-105.014788</v>
      </c>
      <c r="I4357">
        <v>7.5999999999999998E-2</v>
      </c>
      <c r="J4357" s="1" t="s">
        <v>309</v>
      </c>
      <c r="L4357" s="1" t="s">
        <v>129</v>
      </c>
      <c r="M4357" s="1" t="s">
        <v>47</v>
      </c>
      <c r="N4357" s="1" t="s">
        <v>131</v>
      </c>
      <c r="O4357" s="1" t="s">
        <v>131</v>
      </c>
      <c r="P4357" s="1" t="s">
        <v>198</v>
      </c>
      <c r="Q4357" s="1" t="s">
        <v>310</v>
      </c>
      <c r="R4357" s="1" t="s">
        <v>48</v>
      </c>
      <c r="S4357" s="1" t="s">
        <v>79</v>
      </c>
      <c r="T4357" s="1" t="s">
        <v>205</v>
      </c>
      <c r="U4357" s="2">
        <v>43585.285416666666</v>
      </c>
      <c r="V4357">
        <v>30</v>
      </c>
      <c r="W4357">
        <v>24</v>
      </c>
      <c r="X4357">
        <v>100</v>
      </c>
      <c r="Y4357">
        <v>24.25</v>
      </c>
      <c r="Z4357">
        <v>2</v>
      </c>
      <c r="AA4357" s="1" t="s">
        <v>58</v>
      </c>
      <c r="AB4357">
        <v>6</v>
      </c>
      <c r="AC4357">
        <v>0</v>
      </c>
      <c r="AD4357" s="1" t="s">
        <v>1268</v>
      </c>
      <c r="AE4357" t="b">
        <v>0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s="1" t="s">
        <v>51</v>
      </c>
      <c r="AS4357" s="1" t="s">
        <v>51</v>
      </c>
      <c r="AT4357" s="1" t="s">
        <v>51</v>
      </c>
      <c r="AU4357" s="1" t="s">
        <v>51</v>
      </c>
    </row>
    <row r="4358" spans="1:47" x14ac:dyDescent="0.25">
      <c r="A4358" s="1" t="s">
        <v>5914</v>
      </c>
      <c r="B4358">
        <v>3</v>
      </c>
      <c r="C4358" s="2">
        <v>43585.319467592592</v>
      </c>
      <c r="D4358" s="2">
        <v>43585.340046296296</v>
      </c>
      <c r="E4358">
        <v>39.787300000000002</v>
      </c>
      <c r="F4358">
        <v>-104.98934</v>
      </c>
      <c r="G4358">
        <v>39.783931000000003</v>
      </c>
      <c r="H4358">
        <v>-104.98936999999999</v>
      </c>
      <c r="I4358">
        <v>0.23300000000000001</v>
      </c>
      <c r="J4358" s="1" t="s">
        <v>532</v>
      </c>
      <c r="L4358" s="1" t="s">
        <v>172</v>
      </c>
      <c r="M4358" s="1" t="s">
        <v>47</v>
      </c>
      <c r="N4358" s="1" t="s">
        <v>131</v>
      </c>
      <c r="O4358" s="1" t="s">
        <v>131</v>
      </c>
      <c r="P4358" s="1" t="s">
        <v>198</v>
      </c>
      <c r="Q4358" s="1" t="s">
        <v>246</v>
      </c>
      <c r="R4358" s="1" t="s">
        <v>48</v>
      </c>
      <c r="S4358" s="1" t="s">
        <v>79</v>
      </c>
      <c r="T4358" s="1" t="s">
        <v>205</v>
      </c>
      <c r="U4358" s="2">
        <v>43585.32708333333</v>
      </c>
      <c r="V4358">
        <v>32</v>
      </c>
      <c r="W4358">
        <v>26</v>
      </c>
      <c r="X4358">
        <v>93</v>
      </c>
      <c r="Y4358">
        <v>24.23</v>
      </c>
      <c r="Z4358">
        <v>3</v>
      </c>
      <c r="AA4358" s="1" t="s">
        <v>65</v>
      </c>
      <c r="AB4358">
        <v>6</v>
      </c>
      <c r="AC4358">
        <v>0</v>
      </c>
      <c r="AD4358" s="1" t="s">
        <v>965</v>
      </c>
      <c r="AE4358" t="b">
        <v>0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s="1" t="s">
        <v>51</v>
      </c>
      <c r="AS4358" s="1" t="s">
        <v>51</v>
      </c>
      <c r="AT4358" s="1" t="s">
        <v>51</v>
      </c>
      <c r="AU4358" s="1" t="s">
        <v>51</v>
      </c>
    </row>
    <row r="4359" spans="1:47" x14ac:dyDescent="0.25">
      <c r="A4359" s="1" t="s">
        <v>5492</v>
      </c>
      <c r="B4359">
        <v>3</v>
      </c>
      <c r="C4359" s="2">
        <v>43585.415289351855</v>
      </c>
      <c r="D4359" s="2">
        <v>43585.435868055552</v>
      </c>
      <c r="E4359">
        <v>39.564700000000002</v>
      </c>
      <c r="F4359">
        <v>-104.915713</v>
      </c>
      <c r="G4359">
        <v>39.563749999999999</v>
      </c>
      <c r="H4359">
        <v>-104.95332999999999</v>
      </c>
      <c r="I4359">
        <v>2.0049999999999999</v>
      </c>
      <c r="J4359" s="1" t="s">
        <v>563</v>
      </c>
      <c r="L4359" s="1" t="s">
        <v>405</v>
      </c>
      <c r="M4359" s="1" t="s">
        <v>47</v>
      </c>
      <c r="N4359" s="1" t="s">
        <v>138</v>
      </c>
      <c r="O4359" s="1" t="s">
        <v>121</v>
      </c>
      <c r="P4359" s="1" t="s">
        <v>198</v>
      </c>
      <c r="Q4359" s="1" t="s">
        <v>218</v>
      </c>
      <c r="R4359" s="1" t="s">
        <v>48</v>
      </c>
      <c r="S4359" s="1" t="s">
        <v>79</v>
      </c>
      <c r="T4359" s="1" t="s">
        <v>200</v>
      </c>
      <c r="U4359" s="2">
        <v>43585.411805555559</v>
      </c>
      <c r="V4359">
        <v>36</v>
      </c>
      <c r="W4359">
        <v>32</v>
      </c>
      <c r="X4359">
        <v>89</v>
      </c>
      <c r="Y4359">
        <v>23.99</v>
      </c>
      <c r="Z4359">
        <v>2</v>
      </c>
      <c r="AA4359" s="1" t="s">
        <v>58</v>
      </c>
      <c r="AB4359">
        <v>5</v>
      </c>
      <c r="AC4359">
        <v>0</v>
      </c>
      <c r="AD4359" s="1" t="s">
        <v>1268</v>
      </c>
      <c r="AE4359" t="b">
        <v>0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s="1" t="s">
        <v>51</v>
      </c>
      <c r="AS4359" s="1" t="s">
        <v>51</v>
      </c>
      <c r="AT4359" s="1" t="s">
        <v>51</v>
      </c>
      <c r="AU4359" s="1" t="s">
        <v>51</v>
      </c>
    </row>
    <row r="4360" spans="1:47" x14ac:dyDescent="0.25">
      <c r="A4360" s="1" t="s">
        <v>5915</v>
      </c>
      <c r="B4360">
        <v>4</v>
      </c>
      <c r="C4360" s="2">
        <v>43585.457476851851</v>
      </c>
      <c r="D4360" s="2">
        <v>43585.475081018521</v>
      </c>
      <c r="E4360">
        <v>40.335929999999998</v>
      </c>
      <c r="F4360">
        <v>-105.09451</v>
      </c>
      <c r="G4360">
        <v>40.305160000000001</v>
      </c>
      <c r="H4360">
        <v>-105.10626999999999</v>
      </c>
      <c r="I4360">
        <v>2.214</v>
      </c>
      <c r="J4360" s="1" t="s">
        <v>5916</v>
      </c>
      <c r="L4360" s="1" t="s">
        <v>3183</v>
      </c>
      <c r="M4360" s="1" t="s">
        <v>47</v>
      </c>
      <c r="N4360" s="1" t="s">
        <v>539</v>
      </c>
      <c r="O4360" s="1" t="s">
        <v>228</v>
      </c>
      <c r="P4360" s="1" t="s">
        <v>198</v>
      </c>
      <c r="Q4360" s="1" t="s">
        <v>540</v>
      </c>
      <c r="R4360" s="1" t="s">
        <v>48</v>
      </c>
      <c r="S4360" s="1" t="s">
        <v>79</v>
      </c>
      <c r="T4360" s="1" t="s">
        <v>230</v>
      </c>
      <c r="U4360" s="2">
        <v>43585.455555555556</v>
      </c>
      <c r="V4360">
        <v>35</v>
      </c>
      <c r="W4360">
        <v>30</v>
      </c>
      <c r="X4360">
        <v>92</v>
      </c>
      <c r="Y4360">
        <v>24.86</v>
      </c>
      <c r="Z4360">
        <v>7</v>
      </c>
      <c r="AA4360" s="1" t="s">
        <v>65</v>
      </c>
      <c r="AB4360">
        <v>6</v>
      </c>
      <c r="AC4360">
        <v>0</v>
      </c>
      <c r="AD4360" s="1" t="s">
        <v>965</v>
      </c>
      <c r="AE4360" t="b">
        <v>0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s="1" t="s">
        <v>51</v>
      </c>
      <c r="AS4360" s="1" t="s">
        <v>51</v>
      </c>
      <c r="AT4360" s="1" t="s">
        <v>51</v>
      </c>
      <c r="AU4360" s="1" t="s">
        <v>51</v>
      </c>
    </row>
    <row r="4361" spans="1:47" x14ac:dyDescent="0.25">
      <c r="A4361" s="1" t="s">
        <v>6206</v>
      </c>
      <c r="B4361">
        <v>4</v>
      </c>
      <c r="C4361" s="2">
        <v>43585.457476851851</v>
      </c>
      <c r="D4361" s="2">
        <v>43585.47760416667</v>
      </c>
      <c r="E4361">
        <v>40.305149999999998</v>
      </c>
      <c r="F4361">
        <v>-105.10603</v>
      </c>
      <c r="G4361">
        <v>40.305149999999998</v>
      </c>
      <c r="H4361">
        <v>-105.10603</v>
      </c>
      <c r="I4361">
        <v>0</v>
      </c>
      <c r="J4361" s="1" t="s">
        <v>6207</v>
      </c>
      <c r="L4361" s="1" t="s">
        <v>6208</v>
      </c>
      <c r="M4361" s="1" t="s">
        <v>47</v>
      </c>
      <c r="N4361" s="1" t="s">
        <v>539</v>
      </c>
      <c r="O4361" s="1" t="s">
        <v>228</v>
      </c>
      <c r="P4361" s="1" t="s">
        <v>198</v>
      </c>
      <c r="Q4361" s="1" t="s">
        <v>540</v>
      </c>
      <c r="R4361" s="1" t="s">
        <v>48</v>
      </c>
      <c r="S4361" s="1" t="s">
        <v>79</v>
      </c>
      <c r="T4361" s="1" t="s">
        <v>230</v>
      </c>
      <c r="U4361" s="2">
        <v>43585.455555555556</v>
      </c>
      <c r="V4361">
        <v>35</v>
      </c>
      <c r="W4361">
        <v>30</v>
      </c>
      <c r="X4361">
        <v>92</v>
      </c>
      <c r="Y4361">
        <v>24.86</v>
      </c>
      <c r="Z4361">
        <v>7</v>
      </c>
      <c r="AA4361" s="1" t="s">
        <v>65</v>
      </c>
      <c r="AB4361">
        <v>6</v>
      </c>
      <c r="AC4361">
        <v>0</v>
      </c>
      <c r="AD4361" s="1" t="s">
        <v>965</v>
      </c>
      <c r="AE4361" t="b">
        <v>0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1</v>
      </c>
      <c r="AQ4361" t="b">
        <v>0</v>
      </c>
      <c r="AR4361" s="1" t="s">
        <v>51</v>
      </c>
      <c r="AS4361" s="1" t="s">
        <v>51</v>
      </c>
      <c r="AT4361" s="1" t="s">
        <v>51</v>
      </c>
      <c r="AU4361" s="1" t="s">
        <v>51</v>
      </c>
    </row>
    <row r="4362" spans="1:47" x14ac:dyDescent="0.25">
      <c r="A4362" s="1" t="s">
        <v>6209</v>
      </c>
      <c r="B4362">
        <v>4</v>
      </c>
      <c r="C4362" s="2">
        <v>43585.457476851851</v>
      </c>
      <c r="D4362" s="2">
        <v>43585.47760416667</v>
      </c>
      <c r="E4362">
        <v>40.305149999999998</v>
      </c>
      <c r="F4362">
        <v>-105.10603</v>
      </c>
      <c r="G4362">
        <v>40.305149999999998</v>
      </c>
      <c r="H4362">
        <v>-105.10603</v>
      </c>
      <c r="I4362">
        <v>0</v>
      </c>
      <c r="J4362" s="1" t="s">
        <v>3185</v>
      </c>
      <c r="L4362" s="1" t="s">
        <v>6208</v>
      </c>
      <c r="M4362" s="1" t="s">
        <v>47</v>
      </c>
      <c r="N4362" s="1" t="s">
        <v>539</v>
      </c>
      <c r="O4362" s="1" t="s">
        <v>228</v>
      </c>
      <c r="P4362" s="1" t="s">
        <v>198</v>
      </c>
      <c r="Q4362" s="1" t="s">
        <v>540</v>
      </c>
      <c r="R4362" s="1" t="s">
        <v>48</v>
      </c>
      <c r="S4362" s="1" t="s">
        <v>79</v>
      </c>
      <c r="T4362" s="1" t="s">
        <v>230</v>
      </c>
      <c r="U4362" s="2">
        <v>43585.455555555556</v>
      </c>
      <c r="V4362">
        <v>35</v>
      </c>
      <c r="W4362">
        <v>30</v>
      </c>
      <c r="X4362">
        <v>92</v>
      </c>
      <c r="Y4362">
        <v>24.86</v>
      </c>
      <c r="Z4362">
        <v>7</v>
      </c>
      <c r="AA4362" s="1" t="s">
        <v>65</v>
      </c>
      <c r="AB4362">
        <v>6</v>
      </c>
      <c r="AC4362">
        <v>0</v>
      </c>
      <c r="AD4362" s="1" t="s">
        <v>965</v>
      </c>
      <c r="AE4362" t="b">
        <v>0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1</v>
      </c>
      <c r="AQ4362" t="b">
        <v>0</v>
      </c>
      <c r="AR4362" s="1" t="s">
        <v>51</v>
      </c>
      <c r="AS4362" s="1" t="s">
        <v>51</v>
      </c>
      <c r="AT4362" s="1" t="s">
        <v>51</v>
      </c>
      <c r="AU4362" s="1" t="s">
        <v>51</v>
      </c>
    </row>
    <row r="4363" spans="1:47" x14ac:dyDescent="0.25">
      <c r="A4363" s="1" t="s">
        <v>8544</v>
      </c>
      <c r="B4363">
        <v>4</v>
      </c>
      <c r="C4363" s="2">
        <v>43585.425173611111</v>
      </c>
      <c r="D4363" s="2">
        <v>43585.444837962961</v>
      </c>
      <c r="E4363">
        <v>39.260770000000001</v>
      </c>
      <c r="F4363">
        <v>-104.70336</v>
      </c>
      <c r="G4363">
        <v>39.270940000000003</v>
      </c>
      <c r="H4363">
        <v>-104.73631</v>
      </c>
      <c r="I4363">
        <v>1.8979999999999999</v>
      </c>
      <c r="J4363" s="1" t="s">
        <v>8545</v>
      </c>
      <c r="K4363">
        <v>6793</v>
      </c>
      <c r="L4363" s="1" t="s">
        <v>8539</v>
      </c>
      <c r="M4363" s="1" t="s">
        <v>97</v>
      </c>
      <c r="N4363" s="1" t="s">
        <v>292</v>
      </c>
      <c r="O4363" s="1" t="s">
        <v>121</v>
      </c>
      <c r="P4363" s="1" t="s">
        <v>198</v>
      </c>
      <c r="Q4363" s="1" t="s">
        <v>8540</v>
      </c>
      <c r="R4363" s="1" t="s">
        <v>48</v>
      </c>
      <c r="S4363" s="1" t="s">
        <v>79</v>
      </c>
      <c r="T4363" s="1" t="s">
        <v>223</v>
      </c>
      <c r="U4363" s="2">
        <v>43585.425000000003</v>
      </c>
      <c r="V4363">
        <v>32</v>
      </c>
      <c r="W4363">
        <v>18</v>
      </c>
      <c r="X4363">
        <v>100</v>
      </c>
      <c r="Y4363">
        <v>22.96</v>
      </c>
      <c r="Z4363">
        <v>0.5</v>
      </c>
      <c r="AA4363" s="1" t="s">
        <v>66</v>
      </c>
      <c r="AB4363">
        <v>30</v>
      </c>
      <c r="AC4363">
        <v>0</v>
      </c>
      <c r="AD4363" s="1" t="s">
        <v>4924</v>
      </c>
      <c r="AE4363" t="b">
        <v>0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s="1" t="s">
        <v>51</v>
      </c>
      <c r="AS4363" s="1" t="s">
        <v>51</v>
      </c>
      <c r="AT4363" s="1" t="s">
        <v>51</v>
      </c>
      <c r="AU4363" s="1" t="s">
        <v>51</v>
      </c>
    </row>
    <row r="4364" spans="1:47" x14ac:dyDescent="0.25">
      <c r="A4364" s="1" t="s">
        <v>8546</v>
      </c>
      <c r="B4364">
        <v>4</v>
      </c>
      <c r="C4364" s="2">
        <v>43585.425173611111</v>
      </c>
      <c r="D4364" s="2">
        <v>43585.444837962961</v>
      </c>
      <c r="E4364">
        <v>39.270940000000003</v>
      </c>
      <c r="F4364">
        <v>-104.73631</v>
      </c>
      <c r="G4364">
        <v>39.260770000000001</v>
      </c>
      <c r="H4364">
        <v>-104.70336</v>
      </c>
      <c r="I4364">
        <v>1.8979999999999999</v>
      </c>
      <c r="J4364" s="1" t="s">
        <v>8547</v>
      </c>
      <c r="K4364">
        <v>6492</v>
      </c>
      <c r="L4364" s="1" t="s">
        <v>8543</v>
      </c>
      <c r="M4364" s="1" t="s">
        <v>47</v>
      </c>
      <c r="N4364" s="1" t="s">
        <v>292</v>
      </c>
      <c r="O4364" s="1" t="s">
        <v>121</v>
      </c>
      <c r="P4364" s="1" t="s">
        <v>198</v>
      </c>
      <c r="Q4364" s="1" t="s">
        <v>293</v>
      </c>
      <c r="R4364" s="1" t="s">
        <v>48</v>
      </c>
      <c r="S4364" s="1" t="s">
        <v>79</v>
      </c>
      <c r="T4364" s="1" t="s">
        <v>223</v>
      </c>
      <c r="U4364" s="2">
        <v>43585.425000000003</v>
      </c>
      <c r="V4364">
        <v>32</v>
      </c>
      <c r="W4364">
        <v>18</v>
      </c>
      <c r="X4364">
        <v>100</v>
      </c>
      <c r="Y4364">
        <v>22.96</v>
      </c>
      <c r="Z4364">
        <v>0.5</v>
      </c>
      <c r="AA4364" s="1" t="s">
        <v>66</v>
      </c>
      <c r="AB4364">
        <v>30</v>
      </c>
      <c r="AC4364">
        <v>0</v>
      </c>
      <c r="AD4364" s="1" t="s">
        <v>4924</v>
      </c>
      <c r="AE4364" t="b">
        <v>0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s="1" t="s">
        <v>51</v>
      </c>
      <c r="AS4364" s="1" t="s">
        <v>51</v>
      </c>
      <c r="AT4364" s="1" t="s">
        <v>51</v>
      </c>
      <c r="AU4364" s="1" t="s">
        <v>51</v>
      </c>
    </row>
    <row r="4365" spans="1:47" x14ac:dyDescent="0.25">
      <c r="A4365" s="1" t="s">
        <v>5917</v>
      </c>
      <c r="B4365">
        <v>3</v>
      </c>
      <c r="C4365" s="2">
        <v>43585.455381944441</v>
      </c>
      <c r="D4365" s="2">
        <v>43585.476157407407</v>
      </c>
      <c r="E4365">
        <v>40.531753000000002</v>
      </c>
      <c r="F4365">
        <v>-104.99340100000001</v>
      </c>
      <c r="G4365">
        <v>40.534958000000003</v>
      </c>
      <c r="H4365">
        <v>-104.99434100000001</v>
      </c>
      <c r="I4365">
        <v>0.22700000000000001</v>
      </c>
      <c r="J4365" s="1" t="s">
        <v>983</v>
      </c>
      <c r="L4365" s="1" t="s">
        <v>194</v>
      </c>
      <c r="M4365" s="1" t="s">
        <v>47</v>
      </c>
      <c r="N4365" s="1" t="s">
        <v>227</v>
      </c>
      <c r="O4365" s="1" t="s">
        <v>228</v>
      </c>
      <c r="P4365" s="1" t="s">
        <v>198</v>
      </c>
      <c r="Q4365" s="1" t="s">
        <v>300</v>
      </c>
      <c r="R4365" s="1" t="s">
        <v>48</v>
      </c>
      <c r="S4365" s="1" t="s">
        <v>79</v>
      </c>
      <c r="T4365" s="1" t="s">
        <v>230</v>
      </c>
      <c r="U4365" s="2">
        <v>43585.455555555556</v>
      </c>
      <c r="V4365">
        <v>35</v>
      </c>
      <c r="W4365">
        <v>30</v>
      </c>
      <c r="X4365">
        <v>92</v>
      </c>
      <c r="Y4365">
        <v>24.86</v>
      </c>
      <c r="Z4365">
        <v>7</v>
      </c>
      <c r="AA4365" s="1" t="s">
        <v>65</v>
      </c>
      <c r="AB4365">
        <v>6</v>
      </c>
      <c r="AC4365">
        <v>0</v>
      </c>
      <c r="AD4365" s="1" t="s">
        <v>965</v>
      </c>
      <c r="AE4365" t="b">
        <v>0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s="1" t="s">
        <v>51</v>
      </c>
      <c r="AS4365" s="1" t="s">
        <v>51</v>
      </c>
      <c r="AT4365" s="1" t="s">
        <v>51</v>
      </c>
      <c r="AU4365" s="1" t="s">
        <v>51</v>
      </c>
    </row>
    <row r="4366" spans="1:47" x14ac:dyDescent="0.25">
      <c r="A4366" s="1" t="s">
        <v>5918</v>
      </c>
      <c r="B4366">
        <v>4</v>
      </c>
      <c r="C4366" s="2">
        <v>43585.457476851851</v>
      </c>
      <c r="D4366" s="2">
        <v>43585.475081018521</v>
      </c>
      <c r="E4366">
        <v>40.335940000000001</v>
      </c>
      <c r="F4366">
        <v>-105.09335</v>
      </c>
      <c r="G4366">
        <v>40.305160000000001</v>
      </c>
      <c r="H4366">
        <v>-105.10626999999999</v>
      </c>
      <c r="I4366">
        <v>2.2330000000000001</v>
      </c>
      <c r="J4366" s="1" t="s">
        <v>5919</v>
      </c>
      <c r="L4366" s="1" t="s">
        <v>3186</v>
      </c>
      <c r="M4366" s="1" t="s">
        <v>47</v>
      </c>
      <c r="N4366" s="1" t="s">
        <v>539</v>
      </c>
      <c r="O4366" s="1" t="s">
        <v>228</v>
      </c>
      <c r="P4366" s="1" t="s">
        <v>198</v>
      </c>
      <c r="Q4366" s="1" t="s">
        <v>540</v>
      </c>
      <c r="R4366" s="1" t="s">
        <v>48</v>
      </c>
      <c r="S4366" s="1" t="s">
        <v>79</v>
      </c>
      <c r="T4366" s="1" t="s">
        <v>230</v>
      </c>
      <c r="U4366" s="2">
        <v>43585.455555555556</v>
      </c>
      <c r="V4366">
        <v>35</v>
      </c>
      <c r="W4366">
        <v>30</v>
      </c>
      <c r="X4366">
        <v>92</v>
      </c>
      <c r="Y4366">
        <v>24.86</v>
      </c>
      <c r="Z4366">
        <v>7</v>
      </c>
      <c r="AA4366" s="1" t="s">
        <v>65</v>
      </c>
      <c r="AB4366">
        <v>6</v>
      </c>
      <c r="AC4366">
        <v>0</v>
      </c>
      <c r="AD4366" s="1" t="s">
        <v>965</v>
      </c>
      <c r="AE4366" t="b">
        <v>0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1</v>
      </c>
      <c r="AQ4366" t="b">
        <v>0</v>
      </c>
      <c r="AR4366" s="1" t="s">
        <v>51</v>
      </c>
      <c r="AS4366" s="1" t="s">
        <v>51</v>
      </c>
      <c r="AT4366" s="1" t="s">
        <v>51</v>
      </c>
      <c r="AU4366" s="1" t="s">
        <v>51</v>
      </c>
    </row>
    <row r="4367" spans="1:47" x14ac:dyDescent="0.25">
      <c r="A4367" s="1" t="s">
        <v>9510</v>
      </c>
      <c r="B4367">
        <v>2</v>
      </c>
      <c r="C4367" s="2">
        <v>43585.698831018519</v>
      </c>
      <c r="D4367" s="2">
        <v>43585.719398148147</v>
      </c>
      <c r="E4367">
        <v>40.479467</v>
      </c>
      <c r="F4367">
        <v>-104.987431</v>
      </c>
      <c r="G4367">
        <v>40.47954</v>
      </c>
      <c r="H4367">
        <v>-104.99243</v>
      </c>
      <c r="I4367">
        <v>0.26300000000000001</v>
      </c>
      <c r="J4367" s="1" t="s">
        <v>9511</v>
      </c>
      <c r="L4367" s="1" t="s">
        <v>226</v>
      </c>
      <c r="M4367" s="1" t="s">
        <v>47</v>
      </c>
      <c r="N4367" s="1" t="s">
        <v>227</v>
      </c>
      <c r="O4367" s="1" t="s">
        <v>228</v>
      </c>
      <c r="P4367" s="1" t="s">
        <v>198</v>
      </c>
      <c r="Q4367" s="1" t="s">
        <v>229</v>
      </c>
      <c r="R4367" s="1" t="s">
        <v>48</v>
      </c>
      <c r="S4367" s="1" t="s">
        <v>79</v>
      </c>
      <c r="T4367" s="1" t="s">
        <v>230</v>
      </c>
      <c r="U4367" s="2">
        <v>43585.694444444445</v>
      </c>
      <c r="V4367">
        <v>34</v>
      </c>
      <c r="W4367">
        <v>30</v>
      </c>
      <c r="X4367">
        <v>87</v>
      </c>
      <c r="Y4367">
        <v>24.89</v>
      </c>
      <c r="Z4367">
        <v>1</v>
      </c>
      <c r="AA4367" s="1" t="s">
        <v>58</v>
      </c>
      <c r="AB4367">
        <v>5</v>
      </c>
      <c r="AC4367">
        <v>0.03</v>
      </c>
      <c r="AD4367" s="1" t="s">
        <v>1210</v>
      </c>
      <c r="AE4367" t="b">
        <v>0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s="1" t="s">
        <v>51</v>
      </c>
      <c r="AS4367" s="1" t="s">
        <v>51</v>
      </c>
      <c r="AT4367" s="1" t="s">
        <v>51</v>
      </c>
      <c r="AU4367" s="1" t="s">
        <v>51</v>
      </c>
    </row>
    <row r="4368" spans="1:47" x14ac:dyDescent="0.25">
      <c r="A4368" s="1" t="s">
        <v>7843</v>
      </c>
      <c r="B4368">
        <v>3</v>
      </c>
      <c r="C4368" s="2">
        <v>43585.765497685185</v>
      </c>
      <c r="D4368" s="2">
        <v>43585.938657407409</v>
      </c>
      <c r="E4368">
        <v>38.34122</v>
      </c>
      <c r="F4368">
        <v>-104.76471100000001</v>
      </c>
      <c r="G4368">
        <v>38.342185999999998</v>
      </c>
      <c r="H4368">
        <v>-104.76825599999999</v>
      </c>
      <c r="I4368">
        <v>0.20300000000000001</v>
      </c>
      <c r="J4368" s="1" t="s">
        <v>6868</v>
      </c>
      <c r="K4368">
        <v>6874</v>
      </c>
      <c r="L4368" s="1" t="s">
        <v>6595</v>
      </c>
      <c r="M4368" s="1" t="s">
        <v>97</v>
      </c>
      <c r="N4368" s="1" t="s">
        <v>411</v>
      </c>
      <c r="O4368" s="1" t="s">
        <v>411</v>
      </c>
      <c r="P4368" s="1" t="s">
        <v>198</v>
      </c>
      <c r="Q4368" s="1" t="s">
        <v>2844</v>
      </c>
      <c r="R4368" s="1" t="s">
        <v>48</v>
      </c>
      <c r="S4368" s="1" t="s">
        <v>79</v>
      </c>
      <c r="T4368" s="1" t="s">
        <v>413</v>
      </c>
      <c r="U4368" s="2">
        <v>43585.745138888888</v>
      </c>
      <c r="V4368">
        <v>67</v>
      </c>
      <c r="W4368">
        <v>67</v>
      </c>
      <c r="X4368">
        <v>33</v>
      </c>
      <c r="Y4368">
        <v>25</v>
      </c>
      <c r="Z4368">
        <v>10</v>
      </c>
      <c r="AA4368" s="1" t="s">
        <v>54</v>
      </c>
      <c r="AB4368">
        <v>3</v>
      </c>
      <c r="AC4368">
        <v>0</v>
      </c>
      <c r="AD4368" s="1" t="s">
        <v>1067</v>
      </c>
      <c r="AE4368" t="b">
        <v>0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s="1" t="s">
        <v>51</v>
      </c>
      <c r="AS4368" s="1" t="s">
        <v>51</v>
      </c>
      <c r="AT4368" s="1" t="s">
        <v>51</v>
      </c>
      <c r="AU4368" s="1" t="s">
        <v>51</v>
      </c>
    </row>
    <row r="4369" spans="1:47" x14ac:dyDescent="0.25">
      <c r="A4369" s="1" t="s">
        <v>4974</v>
      </c>
      <c r="B4369">
        <v>3</v>
      </c>
      <c r="C4369" s="2">
        <v>43585.786319444444</v>
      </c>
      <c r="D4369" s="2">
        <v>43585.806701388887</v>
      </c>
      <c r="E4369">
        <v>39.648710000000001</v>
      </c>
      <c r="F4369">
        <v>-104.9161</v>
      </c>
      <c r="G4369">
        <v>39.643203</v>
      </c>
      <c r="H4369">
        <v>-104.91291200000001</v>
      </c>
      <c r="I4369">
        <v>0.41699999999999998</v>
      </c>
      <c r="J4369" s="1" t="s">
        <v>220</v>
      </c>
      <c r="L4369" s="1" t="s">
        <v>172</v>
      </c>
      <c r="M4369" s="1" t="s">
        <v>47</v>
      </c>
      <c r="N4369" s="1" t="s">
        <v>131</v>
      </c>
      <c r="O4369" s="1" t="s">
        <v>131</v>
      </c>
      <c r="P4369" s="1" t="s">
        <v>198</v>
      </c>
      <c r="Q4369" s="1" t="s">
        <v>414</v>
      </c>
      <c r="R4369" s="1" t="s">
        <v>48</v>
      </c>
      <c r="S4369" s="1" t="s">
        <v>79</v>
      </c>
      <c r="T4369" s="1" t="s">
        <v>200</v>
      </c>
      <c r="U4369" s="2">
        <v>43585.786805555559</v>
      </c>
      <c r="V4369">
        <v>36</v>
      </c>
      <c r="W4369">
        <v>30</v>
      </c>
      <c r="X4369">
        <v>93</v>
      </c>
      <c r="Y4369">
        <v>24.06</v>
      </c>
      <c r="Z4369">
        <v>6</v>
      </c>
      <c r="AA4369" s="1" t="s">
        <v>58</v>
      </c>
      <c r="AB4369">
        <v>8</v>
      </c>
      <c r="AC4369">
        <v>0.01</v>
      </c>
      <c r="AD4369" s="1" t="s">
        <v>818</v>
      </c>
      <c r="AE4369" t="b">
        <v>0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1</v>
      </c>
      <c r="AL4369" t="b">
        <v>0</v>
      </c>
      <c r="AM4369" t="b">
        <v>1</v>
      </c>
      <c r="AN4369" t="b">
        <v>0</v>
      </c>
      <c r="AO4369" t="b">
        <v>0</v>
      </c>
      <c r="AP4369" t="b">
        <v>0</v>
      </c>
      <c r="AQ4369" t="b">
        <v>0</v>
      </c>
      <c r="AR4369" s="1" t="s">
        <v>51</v>
      </c>
      <c r="AS4369" s="1" t="s">
        <v>51</v>
      </c>
      <c r="AT4369" s="1" t="s">
        <v>51</v>
      </c>
      <c r="AU4369" s="1" t="s">
        <v>51</v>
      </c>
    </row>
    <row r="4370" spans="1:47" x14ac:dyDescent="0.25">
      <c r="A4370" s="1" t="s">
        <v>9512</v>
      </c>
      <c r="B4370">
        <v>2</v>
      </c>
      <c r="C4370" s="2">
        <v>43585.807696759257</v>
      </c>
      <c r="D4370" s="2">
        <v>43585.826909722222</v>
      </c>
      <c r="E4370">
        <v>39.657330000000002</v>
      </c>
      <c r="F4370">
        <v>-104.92041999999999</v>
      </c>
      <c r="G4370">
        <v>39.649560000000001</v>
      </c>
      <c r="H4370">
        <v>-104.91655</v>
      </c>
      <c r="I4370">
        <v>0.57499999999999996</v>
      </c>
      <c r="J4370" s="1" t="s">
        <v>9513</v>
      </c>
      <c r="L4370" s="1" t="s">
        <v>172</v>
      </c>
      <c r="M4370" s="1" t="s">
        <v>47</v>
      </c>
      <c r="N4370" s="1" t="s">
        <v>131</v>
      </c>
      <c r="O4370" s="1" t="s">
        <v>131</v>
      </c>
      <c r="P4370" s="1" t="s">
        <v>198</v>
      </c>
      <c r="Q4370" s="1" t="s">
        <v>387</v>
      </c>
      <c r="R4370" s="1" t="s">
        <v>48</v>
      </c>
      <c r="S4370" s="1" t="s">
        <v>79</v>
      </c>
      <c r="T4370" s="1" t="s">
        <v>200</v>
      </c>
      <c r="U4370" s="2">
        <v>43585.828472222223</v>
      </c>
      <c r="V4370">
        <v>36</v>
      </c>
      <c r="W4370">
        <v>31</v>
      </c>
      <c r="X4370">
        <v>89</v>
      </c>
      <c r="Y4370">
        <v>24.07</v>
      </c>
      <c r="Z4370">
        <v>6</v>
      </c>
      <c r="AA4370" s="1" t="s">
        <v>65</v>
      </c>
      <c r="AB4370">
        <v>6</v>
      </c>
      <c r="AC4370">
        <v>0</v>
      </c>
      <c r="AD4370" s="1" t="s">
        <v>965</v>
      </c>
      <c r="AE4370" t="b">
        <v>0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s="1" t="s">
        <v>51</v>
      </c>
      <c r="AS4370" s="1" t="s">
        <v>51</v>
      </c>
      <c r="AT4370" s="1" t="s">
        <v>51</v>
      </c>
      <c r="AU4370" s="1" t="s">
        <v>51</v>
      </c>
    </row>
    <row r="4371" spans="1:47" x14ac:dyDescent="0.25">
      <c r="A4371" s="1" t="s">
        <v>3000</v>
      </c>
      <c r="B4371">
        <v>3</v>
      </c>
      <c r="C4371" s="2">
        <v>43585.836319444446</v>
      </c>
      <c r="D4371" s="2">
        <v>43585.856712962966</v>
      </c>
      <c r="E4371">
        <v>40.393965000000001</v>
      </c>
      <c r="F4371">
        <v>-104.99348000000001</v>
      </c>
      <c r="G4371">
        <v>40.384785000000001</v>
      </c>
      <c r="H4371">
        <v>-104.99357000000001</v>
      </c>
      <c r="I4371">
        <v>0.63400000000000001</v>
      </c>
      <c r="J4371" s="1" t="s">
        <v>521</v>
      </c>
      <c r="L4371" s="1" t="s">
        <v>195</v>
      </c>
      <c r="M4371" s="1" t="s">
        <v>47</v>
      </c>
      <c r="N4371" s="1" t="s">
        <v>305</v>
      </c>
      <c r="O4371" s="1" t="s">
        <v>228</v>
      </c>
      <c r="P4371" s="1" t="s">
        <v>198</v>
      </c>
      <c r="Q4371" s="1" t="s">
        <v>306</v>
      </c>
      <c r="R4371" s="1" t="s">
        <v>48</v>
      </c>
      <c r="S4371" s="1" t="s">
        <v>79</v>
      </c>
      <c r="T4371" s="1" t="s">
        <v>230</v>
      </c>
      <c r="U4371" s="2">
        <v>43585.830555555556</v>
      </c>
      <c r="V4371">
        <v>35</v>
      </c>
      <c r="W4371">
        <v>35</v>
      </c>
      <c r="X4371">
        <v>92</v>
      </c>
      <c r="Y4371">
        <v>24.91</v>
      </c>
      <c r="Z4371">
        <v>10</v>
      </c>
      <c r="AA4371" s="1" t="s">
        <v>64</v>
      </c>
      <c r="AB4371">
        <v>3</v>
      </c>
      <c r="AC4371">
        <v>0</v>
      </c>
      <c r="AD4371" s="1" t="s">
        <v>965</v>
      </c>
      <c r="AE4371" t="b">
        <v>0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s="1" t="s">
        <v>53</v>
      </c>
      <c r="AS4371" s="1" t="s">
        <v>51</v>
      </c>
      <c r="AT4371" s="1" t="s">
        <v>51</v>
      </c>
      <c r="AU4371" s="1" t="s">
        <v>51</v>
      </c>
    </row>
    <row r="4372" spans="1:47" x14ac:dyDescent="0.25">
      <c r="A4372" s="1" t="s">
        <v>3001</v>
      </c>
      <c r="B4372">
        <v>3</v>
      </c>
      <c r="C4372" s="2">
        <v>43585.844652777778</v>
      </c>
      <c r="D4372" s="2">
        <v>43585.86509259259</v>
      </c>
      <c r="E4372">
        <v>40.411549999999998</v>
      </c>
      <c r="F4372">
        <v>-104.99309100000001</v>
      </c>
      <c r="G4372">
        <v>40.375239999999998</v>
      </c>
      <c r="H4372">
        <v>-104.99217</v>
      </c>
      <c r="I4372">
        <v>2.5089999999999999</v>
      </c>
      <c r="J4372" s="1" t="s">
        <v>3002</v>
      </c>
      <c r="L4372" s="1" t="s">
        <v>172</v>
      </c>
      <c r="M4372" s="1" t="s">
        <v>47</v>
      </c>
      <c r="N4372" s="1" t="s">
        <v>305</v>
      </c>
      <c r="O4372" s="1" t="s">
        <v>228</v>
      </c>
      <c r="P4372" s="1" t="s">
        <v>198</v>
      </c>
      <c r="Q4372" s="1" t="s">
        <v>445</v>
      </c>
      <c r="R4372" s="1" t="s">
        <v>48</v>
      </c>
      <c r="S4372" s="1" t="s">
        <v>79</v>
      </c>
      <c r="T4372" s="1" t="s">
        <v>230</v>
      </c>
      <c r="U4372" s="2">
        <v>43585.830555555556</v>
      </c>
      <c r="V4372">
        <v>35</v>
      </c>
      <c r="W4372">
        <v>35</v>
      </c>
      <c r="X4372">
        <v>92</v>
      </c>
      <c r="Y4372">
        <v>24.91</v>
      </c>
      <c r="Z4372">
        <v>10</v>
      </c>
      <c r="AA4372" s="1" t="s">
        <v>64</v>
      </c>
      <c r="AB4372">
        <v>3</v>
      </c>
      <c r="AC4372">
        <v>0</v>
      </c>
      <c r="AD4372" s="1" t="s">
        <v>965</v>
      </c>
      <c r="AE4372" t="b">
        <v>0</v>
      </c>
      <c r="AF4372" t="b">
        <v>0</v>
      </c>
      <c r="AG4372" t="b">
        <v>0</v>
      </c>
      <c r="AH4372" t="b">
        <v>0</v>
      </c>
      <c r="AI4372" t="b">
        <v>1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s="1" t="s">
        <v>53</v>
      </c>
      <c r="AS4372" s="1" t="s">
        <v>51</v>
      </c>
      <c r="AT4372" s="1" t="s">
        <v>51</v>
      </c>
      <c r="AU4372" s="1" t="s">
        <v>51</v>
      </c>
    </row>
    <row r="4373" spans="1:47" x14ac:dyDescent="0.25">
      <c r="A4373" s="1" t="s">
        <v>2830</v>
      </c>
      <c r="B4373">
        <v>3</v>
      </c>
      <c r="C4373" s="2">
        <v>43585.87226851852</v>
      </c>
      <c r="D4373" s="2">
        <v>43585.892835648148</v>
      </c>
      <c r="E4373">
        <v>40.411549999999998</v>
      </c>
      <c r="F4373">
        <v>-104.99309100000001</v>
      </c>
      <c r="G4373">
        <v>40.375239999999998</v>
      </c>
      <c r="H4373">
        <v>-104.99217</v>
      </c>
      <c r="I4373">
        <v>2.5089999999999999</v>
      </c>
      <c r="J4373" s="1" t="s">
        <v>2831</v>
      </c>
      <c r="L4373" s="1" t="s">
        <v>172</v>
      </c>
      <c r="M4373" s="1" t="s">
        <v>47</v>
      </c>
      <c r="N4373" s="1" t="s">
        <v>305</v>
      </c>
      <c r="O4373" s="1" t="s">
        <v>228</v>
      </c>
      <c r="P4373" s="1" t="s">
        <v>198</v>
      </c>
      <c r="Q4373" s="1" t="s">
        <v>445</v>
      </c>
      <c r="R4373" s="1" t="s">
        <v>48</v>
      </c>
      <c r="S4373" s="1" t="s">
        <v>79</v>
      </c>
      <c r="T4373" s="1" t="s">
        <v>230</v>
      </c>
      <c r="U4373" s="2">
        <v>43585.87222222222</v>
      </c>
      <c r="V4373">
        <v>35</v>
      </c>
      <c r="W4373">
        <v>30</v>
      </c>
      <c r="X4373">
        <v>92</v>
      </c>
      <c r="Y4373">
        <v>24.91</v>
      </c>
      <c r="Z4373">
        <v>10</v>
      </c>
      <c r="AA4373" s="1" t="s">
        <v>60</v>
      </c>
      <c r="AB4373">
        <v>6</v>
      </c>
      <c r="AC4373">
        <v>0</v>
      </c>
      <c r="AD4373" s="1" t="s">
        <v>965</v>
      </c>
      <c r="AE4373" t="b">
        <v>0</v>
      </c>
      <c r="AF4373" t="b">
        <v>0</v>
      </c>
      <c r="AG4373" t="b">
        <v>0</v>
      </c>
      <c r="AH4373" t="b">
        <v>0</v>
      </c>
      <c r="AI4373" t="b">
        <v>1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s="1" t="s">
        <v>53</v>
      </c>
      <c r="AS4373" s="1" t="s">
        <v>53</v>
      </c>
      <c r="AT4373" s="1" t="s">
        <v>51</v>
      </c>
      <c r="AU4373" s="1" t="s">
        <v>51</v>
      </c>
    </row>
    <row r="4374" spans="1:47" x14ac:dyDescent="0.25">
      <c r="A4374" s="1" t="s">
        <v>3003</v>
      </c>
      <c r="B4374">
        <v>4</v>
      </c>
      <c r="C4374" s="2">
        <v>43586.315000000002</v>
      </c>
      <c r="D4374" s="2">
        <v>43586.334108796298</v>
      </c>
      <c r="E4374">
        <v>40.521217999999998</v>
      </c>
      <c r="F4374">
        <v>-104.992121</v>
      </c>
      <c r="G4374">
        <v>40.526271999999999</v>
      </c>
      <c r="H4374">
        <v>-104.99234199999999</v>
      </c>
      <c r="I4374">
        <v>0.34899999999999998</v>
      </c>
      <c r="J4374" s="1" t="s">
        <v>3004</v>
      </c>
      <c r="L4374" s="1" t="s">
        <v>194</v>
      </c>
      <c r="M4374" s="1" t="s">
        <v>47</v>
      </c>
      <c r="N4374" s="1" t="s">
        <v>227</v>
      </c>
      <c r="O4374" s="1" t="s">
        <v>228</v>
      </c>
      <c r="P4374" s="1" t="s">
        <v>198</v>
      </c>
      <c r="Q4374" s="1" t="s">
        <v>229</v>
      </c>
      <c r="R4374" s="1" t="s">
        <v>48</v>
      </c>
      <c r="S4374" s="1" t="s">
        <v>79</v>
      </c>
      <c r="T4374" s="1" t="s">
        <v>230</v>
      </c>
      <c r="U4374" s="2">
        <v>43586.317361111112</v>
      </c>
      <c r="V4374">
        <v>36</v>
      </c>
      <c r="W4374">
        <v>29</v>
      </c>
      <c r="X4374">
        <v>93</v>
      </c>
      <c r="Y4374">
        <v>24.9</v>
      </c>
      <c r="Z4374">
        <v>10</v>
      </c>
      <c r="AA4374" s="1" t="s">
        <v>58</v>
      </c>
      <c r="AB4374">
        <v>9</v>
      </c>
      <c r="AC4374">
        <v>0</v>
      </c>
      <c r="AD4374" s="1" t="s">
        <v>965</v>
      </c>
      <c r="AE4374" t="b">
        <v>0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s="1" t="s">
        <v>51</v>
      </c>
      <c r="AS4374" s="1" t="s">
        <v>51</v>
      </c>
      <c r="AT4374" s="1" t="s">
        <v>51</v>
      </c>
      <c r="AU4374" s="1" t="s">
        <v>51</v>
      </c>
    </row>
    <row r="4375" spans="1:47" x14ac:dyDescent="0.25">
      <c r="A4375" s="1" t="s">
        <v>3005</v>
      </c>
      <c r="B4375">
        <v>4</v>
      </c>
      <c r="C4375" s="2">
        <v>43586.315000000002</v>
      </c>
      <c r="D4375" s="2">
        <v>43586.334108796298</v>
      </c>
      <c r="E4375">
        <v>40.526429999999998</v>
      </c>
      <c r="F4375">
        <v>-104.99265</v>
      </c>
      <c r="G4375">
        <v>40.520840999999997</v>
      </c>
      <c r="H4375">
        <v>-104.9924</v>
      </c>
      <c r="I4375">
        <v>0.38600000000000001</v>
      </c>
      <c r="J4375" s="1" t="s">
        <v>3004</v>
      </c>
      <c r="L4375" s="1" t="s">
        <v>172</v>
      </c>
      <c r="M4375" s="1" t="s">
        <v>47</v>
      </c>
      <c r="N4375" s="1" t="s">
        <v>3006</v>
      </c>
      <c r="O4375" s="1" t="s">
        <v>228</v>
      </c>
      <c r="P4375" s="1" t="s">
        <v>198</v>
      </c>
      <c r="Q4375" s="1" t="s">
        <v>3007</v>
      </c>
      <c r="R4375" s="1" t="s">
        <v>48</v>
      </c>
      <c r="S4375" s="1" t="s">
        <v>79</v>
      </c>
      <c r="T4375" s="1" t="s">
        <v>230</v>
      </c>
      <c r="U4375" s="2">
        <v>43586.317361111112</v>
      </c>
      <c r="V4375">
        <v>36</v>
      </c>
      <c r="W4375">
        <v>29</v>
      </c>
      <c r="X4375">
        <v>93</v>
      </c>
      <c r="Y4375">
        <v>24.9</v>
      </c>
      <c r="Z4375">
        <v>10</v>
      </c>
      <c r="AA4375" s="1" t="s">
        <v>58</v>
      </c>
      <c r="AB4375">
        <v>9</v>
      </c>
      <c r="AC4375">
        <v>0</v>
      </c>
      <c r="AD4375" s="1" t="s">
        <v>965</v>
      </c>
      <c r="AE4375" t="b">
        <v>0</v>
      </c>
      <c r="AF4375" t="b">
        <v>0</v>
      </c>
      <c r="AG4375" t="b">
        <v>0</v>
      </c>
      <c r="AH4375" t="b">
        <v>0</v>
      </c>
      <c r="AI4375" t="b">
        <v>1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s="1" t="s">
        <v>51</v>
      </c>
      <c r="AS4375" s="1" t="s">
        <v>51</v>
      </c>
      <c r="AT4375" s="1" t="s">
        <v>51</v>
      </c>
      <c r="AU4375" s="1" t="s">
        <v>51</v>
      </c>
    </row>
    <row r="4376" spans="1:47" x14ac:dyDescent="0.25">
      <c r="A4376" s="1" t="s">
        <v>5493</v>
      </c>
      <c r="B4376">
        <v>3</v>
      </c>
      <c r="C4376" s="2">
        <v>43586.341863425929</v>
      </c>
      <c r="D4376" s="2">
        <v>43586.362280092595</v>
      </c>
      <c r="E4376">
        <v>39.924411999999997</v>
      </c>
      <c r="F4376">
        <v>-105.110708</v>
      </c>
      <c r="G4376">
        <v>39.928150000000002</v>
      </c>
      <c r="H4376">
        <v>-105.11555</v>
      </c>
      <c r="I4376">
        <v>0.36399999999999999</v>
      </c>
      <c r="J4376" s="1" t="s">
        <v>1789</v>
      </c>
      <c r="L4376" s="1" t="s">
        <v>364</v>
      </c>
      <c r="M4376" s="1" t="s">
        <v>47</v>
      </c>
      <c r="N4376" s="1" t="s">
        <v>244</v>
      </c>
      <c r="O4376" s="1" t="s">
        <v>244</v>
      </c>
      <c r="P4376" s="1" t="s">
        <v>198</v>
      </c>
      <c r="Q4376" s="1" t="s">
        <v>256</v>
      </c>
      <c r="R4376" s="1" t="s">
        <v>48</v>
      </c>
      <c r="S4376" s="1" t="s">
        <v>79</v>
      </c>
      <c r="T4376" s="1" t="s">
        <v>205</v>
      </c>
      <c r="U4376" s="2">
        <v>43586.340277777781</v>
      </c>
      <c r="V4376">
        <v>37</v>
      </c>
      <c r="W4376">
        <v>31</v>
      </c>
      <c r="X4376">
        <v>100</v>
      </c>
      <c r="Y4376">
        <v>24.27</v>
      </c>
      <c r="Z4376">
        <v>1</v>
      </c>
      <c r="AA4376" s="1" t="s">
        <v>58</v>
      </c>
      <c r="AB4376">
        <v>8</v>
      </c>
      <c r="AC4376">
        <v>0</v>
      </c>
      <c r="AD4376" s="1" t="s">
        <v>1268</v>
      </c>
      <c r="AE4376" t="b">
        <v>0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s="1" t="s">
        <v>51</v>
      </c>
      <c r="AS4376" s="1" t="s">
        <v>51</v>
      </c>
      <c r="AT4376" s="1" t="s">
        <v>51</v>
      </c>
      <c r="AU4376" s="1" t="s">
        <v>51</v>
      </c>
    </row>
    <row r="4377" spans="1:47" x14ac:dyDescent="0.25">
      <c r="A4377" s="1" t="s">
        <v>5494</v>
      </c>
      <c r="B4377">
        <v>3</v>
      </c>
      <c r="C4377" s="2">
        <v>43586.350185185183</v>
      </c>
      <c r="D4377" s="2">
        <v>43586.37060185185</v>
      </c>
      <c r="E4377">
        <v>39.924411999999997</v>
      </c>
      <c r="F4377">
        <v>-105.110708</v>
      </c>
      <c r="G4377">
        <v>39.928150000000002</v>
      </c>
      <c r="H4377">
        <v>-105.11555</v>
      </c>
      <c r="I4377">
        <v>0.36399999999999999</v>
      </c>
      <c r="J4377" s="1" t="s">
        <v>1789</v>
      </c>
      <c r="L4377" s="1" t="s">
        <v>364</v>
      </c>
      <c r="M4377" s="1" t="s">
        <v>47</v>
      </c>
      <c r="N4377" s="1" t="s">
        <v>244</v>
      </c>
      <c r="O4377" s="1" t="s">
        <v>244</v>
      </c>
      <c r="P4377" s="1" t="s">
        <v>198</v>
      </c>
      <c r="Q4377" s="1" t="s">
        <v>256</v>
      </c>
      <c r="R4377" s="1" t="s">
        <v>48</v>
      </c>
      <c r="S4377" s="1" t="s">
        <v>79</v>
      </c>
      <c r="T4377" s="1" t="s">
        <v>205</v>
      </c>
      <c r="U4377" s="2">
        <v>43586.343055555553</v>
      </c>
      <c r="V4377">
        <v>37</v>
      </c>
      <c r="W4377">
        <v>31</v>
      </c>
      <c r="X4377">
        <v>100</v>
      </c>
      <c r="Y4377">
        <v>24.27</v>
      </c>
      <c r="Z4377">
        <v>0.12</v>
      </c>
      <c r="AA4377" s="1" t="s">
        <v>58</v>
      </c>
      <c r="AB4377">
        <v>8</v>
      </c>
      <c r="AC4377">
        <v>0</v>
      </c>
      <c r="AD4377" s="1" t="s">
        <v>1268</v>
      </c>
      <c r="AE4377" t="b">
        <v>0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s="1" t="s">
        <v>51</v>
      </c>
      <c r="AS4377" s="1" t="s">
        <v>51</v>
      </c>
      <c r="AT4377" s="1" t="s">
        <v>51</v>
      </c>
      <c r="AU4377" s="1" t="s">
        <v>51</v>
      </c>
    </row>
    <row r="4378" spans="1:47" x14ac:dyDescent="0.25">
      <c r="A4378" s="1" t="s">
        <v>2540</v>
      </c>
      <c r="B4378">
        <v>3</v>
      </c>
      <c r="C4378" s="2">
        <v>43586.369432870371</v>
      </c>
      <c r="D4378" s="2">
        <v>43586.38726851852</v>
      </c>
      <c r="E4378">
        <v>39.602213999999996</v>
      </c>
      <c r="F4378">
        <v>-104.888992</v>
      </c>
      <c r="G4378">
        <v>39.605420000000002</v>
      </c>
      <c r="H4378">
        <v>-104.89082999999999</v>
      </c>
      <c r="I4378">
        <v>0.24199999999999999</v>
      </c>
      <c r="J4378" s="1" t="s">
        <v>426</v>
      </c>
      <c r="L4378" s="1" t="s">
        <v>877</v>
      </c>
      <c r="M4378" s="1" t="s">
        <v>47</v>
      </c>
      <c r="N4378" s="1" t="s">
        <v>127</v>
      </c>
      <c r="O4378" s="1" t="s">
        <v>201</v>
      </c>
      <c r="P4378" s="1" t="s">
        <v>198</v>
      </c>
      <c r="Q4378" s="1" t="s">
        <v>427</v>
      </c>
      <c r="R4378" s="1" t="s">
        <v>48</v>
      </c>
      <c r="S4378" s="1" t="s">
        <v>79</v>
      </c>
      <c r="T4378" s="1" t="s">
        <v>200</v>
      </c>
      <c r="U4378" s="2">
        <v>43586.370138888888</v>
      </c>
      <c r="V4378">
        <v>49</v>
      </c>
      <c r="W4378">
        <v>47</v>
      </c>
      <c r="X4378">
        <v>69</v>
      </c>
      <c r="Y4378">
        <v>24.04</v>
      </c>
      <c r="Z4378">
        <v>10</v>
      </c>
      <c r="AA4378" s="1" t="s">
        <v>71</v>
      </c>
      <c r="AB4378">
        <v>6</v>
      </c>
      <c r="AC4378">
        <v>0</v>
      </c>
      <c r="AD4378" s="1" t="s">
        <v>818</v>
      </c>
      <c r="AE4378" t="b">
        <v>0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s="1" t="s">
        <v>51</v>
      </c>
      <c r="AS4378" s="1" t="s">
        <v>51</v>
      </c>
      <c r="AT4378" s="1" t="s">
        <v>51</v>
      </c>
      <c r="AU4378" s="1" t="s">
        <v>51</v>
      </c>
    </row>
    <row r="4379" spans="1:47" x14ac:dyDescent="0.25">
      <c r="A4379" s="1" t="s">
        <v>5495</v>
      </c>
      <c r="B4379">
        <v>3</v>
      </c>
      <c r="C4379" s="2">
        <v>43586.388715277775</v>
      </c>
      <c r="D4379" s="2">
        <v>43586.409490740742</v>
      </c>
      <c r="E4379">
        <v>39.50741</v>
      </c>
      <c r="F4379">
        <v>-104.87237</v>
      </c>
      <c r="G4379">
        <v>39.516730000000003</v>
      </c>
      <c r="H4379">
        <v>-104.86766</v>
      </c>
      <c r="I4379">
        <v>0.69099999999999995</v>
      </c>
      <c r="J4379" s="1" t="s">
        <v>329</v>
      </c>
      <c r="L4379" s="1" t="s">
        <v>265</v>
      </c>
      <c r="M4379" s="1" t="s">
        <v>47</v>
      </c>
      <c r="N4379" s="1" t="s">
        <v>173</v>
      </c>
      <c r="O4379" s="1" t="s">
        <v>121</v>
      </c>
      <c r="P4379" s="1" t="s">
        <v>198</v>
      </c>
      <c r="Q4379" s="1" t="s">
        <v>311</v>
      </c>
      <c r="R4379" s="1" t="s">
        <v>48</v>
      </c>
      <c r="S4379" s="1" t="s">
        <v>79</v>
      </c>
      <c r="T4379" s="1" t="s">
        <v>200</v>
      </c>
      <c r="U4379" s="2">
        <v>43586.38958333333</v>
      </c>
      <c r="V4379">
        <v>45</v>
      </c>
      <c r="W4379">
        <v>39</v>
      </c>
      <c r="X4379">
        <v>80</v>
      </c>
      <c r="Y4379">
        <v>24.05</v>
      </c>
      <c r="Z4379">
        <v>5</v>
      </c>
      <c r="AA4379" s="1" t="s">
        <v>58</v>
      </c>
      <c r="AB4379">
        <v>13</v>
      </c>
      <c r="AC4379">
        <v>0</v>
      </c>
      <c r="AD4379" s="1" t="s">
        <v>818</v>
      </c>
      <c r="AE4379" t="b">
        <v>0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s="1" t="s">
        <v>51</v>
      </c>
      <c r="AS4379" s="1" t="s">
        <v>51</v>
      </c>
      <c r="AT4379" s="1" t="s">
        <v>51</v>
      </c>
      <c r="AU4379" s="1" t="s">
        <v>51</v>
      </c>
    </row>
    <row r="4380" spans="1:47" x14ac:dyDescent="0.25">
      <c r="A4380" s="1" t="s">
        <v>6106</v>
      </c>
      <c r="B4380">
        <v>4</v>
      </c>
      <c r="C4380" s="2">
        <v>43586.532476851855</v>
      </c>
      <c r="D4380" s="2">
        <v>43586.552627314813</v>
      </c>
      <c r="E4380">
        <v>37.883977000000002</v>
      </c>
      <c r="F4380">
        <v>-107.88837100000001</v>
      </c>
      <c r="G4380">
        <v>37.861820000000002</v>
      </c>
      <c r="H4380">
        <v>-107.87005000000001</v>
      </c>
      <c r="I4380">
        <v>1.8280000000000001</v>
      </c>
      <c r="J4380" s="1" t="s">
        <v>6107</v>
      </c>
      <c r="L4380" s="1" t="s">
        <v>3898</v>
      </c>
      <c r="M4380" s="1" t="s">
        <v>47</v>
      </c>
      <c r="N4380" s="1" t="s">
        <v>4986</v>
      </c>
      <c r="O4380" s="1" t="s">
        <v>94</v>
      </c>
      <c r="P4380" s="1" t="s">
        <v>198</v>
      </c>
      <c r="Q4380" s="1" t="s">
        <v>4987</v>
      </c>
      <c r="R4380" s="1" t="s">
        <v>48</v>
      </c>
      <c r="S4380" s="1" t="s">
        <v>79</v>
      </c>
      <c r="T4380" s="1" t="s">
        <v>288</v>
      </c>
      <c r="U4380" s="2">
        <v>43586.538194444445</v>
      </c>
      <c r="V4380">
        <v>34</v>
      </c>
      <c r="W4380">
        <v>34</v>
      </c>
      <c r="X4380">
        <v>87</v>
      </c>
      <c r="Y4380">
        <v>21.46</v>
      </c>
      <c r="Z4380">
        <v>7</v>
      </c>
      <c r="AA4380" s="1" t="s">
        <v>8942</v>
      </c>
      <c r="AB4380">
        <v>0</v>
      </c>
      <c r="AC4380">
        <v>0</v>
      </c>
      <c r="AD4380" s="1" t="s">
        <v>1210</v>
      </c>
      <c r="AE4380" t="b">
        <v>0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s="1" t="s">
        <v>51</v>
      </c>
      <c r="AS4380" s="1" t="s">
        <v>51</v>
      </c>
      <c r="AT4380" s="1" t="s">
        <v>51</v>
      </c>
      <c r="AU4380" s="1" t="s">
        <v>51</v>
      </c>
    </row>
    <row r="4381" spans="1:47" x14ac:dyDescent="0.25">
      <c r="A4381" s="1" t="s">
        <v>6108</v>
      </c>
      <c r="B4381">
        <v>4</v>
      </c>
      <c r="C4381" s="2">
        <v>43586.532476851855</v>
      </c>
      <c r="D4381" s="2">
        <v>43586.552627314813</v>
      </c>
      <c r="E4381">
        <v>37.861820000000002</v>
      </c>
      <c r="F4381">
        <v>-107.87005000000001</v>
      </c>
      <c r="G4381">
        <v>37.883977000000002</v>
      </c>
      <c r="H4381">
        <v>-107.88837100000001</v>
      </c>
      <c r="I4381">
        <v>1.8280000000000001</v>
      </c>
      <c r="J4381" s="1" t="s">
        <v>6109</v>
      </c>
      <c r="L4381" s="1" t="s">
        <v>6110</v>
      </c>
      <c r="M4381" s="1" t="s">
        <v>47</v>
      </c>
      <c r="N4381" s="1" t="s">
        <v>4986</v>
      </c>
      <c r="O4381" s="1" t="s">
        <v>94</v>
      </c>
      <c r="P4381" s="1" t="s">
        <v>198</v>
      </c>
      <c r="Q4381" s="1" t="s">
        <v>4987</v>
      </c>
      <c r="R4381" s="1" t="s">
        <v>48</v>
      </c>
      <c r="S4381" s="1" t="s">
        <v>79</v>
      </c>
      <c r="T4381" s="1" t="s">
        <v>288</v>
      </c>
      <c r="U4381" s="2">
        <v>43586.538194444445</v>
      </c>
      <c r="V4381">
        <v>34</v>
      </c>
      <c r="W4381">
        <v>34</v>
      </c>
      <c r="X4381">
        <v>87</v>
      </c>
      <c r="Y4381">
        <v>21.46</v>
      </c>
      <c r="Z4381">
        <v>7</v>
      </c>
      <c r="AA4381" s="1" t="s">
        <v>8942</v>
      </c>
      <c r="AB4381">
        <v>0</v>
      </c>
      <c r="AC4381">
        <v>0</v>
      </c>
      <c r="AD4381" s="1" t="s">
        <v>1210</v>
      </c>
      <c r="AE4381" t="b">
        <v>0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s="1" t="s">
        <v>51</v>
      </c>
      <c r="AS4381" s="1" t="s">
        <v>51</v>
      </c>
      <c r="AT4381" s="1" t="s">
        <v>51</v>
      </c>
      <c r="AU4381" s="1" t="s">
        <v>51</v>
      </c>
    </row>
    <row r="4382" spans="1:47" x14ac:dyDescent="0.25">
      <c r="A4382" s="1" t="s">
        <v>5920</v>
      </c>
      <c r="B4382">
        <v>3</v>
      </c>
      <c r="C4382" s="2">
        <v>43586.458506944444</v>
      </c>
      <c r="D4382" s="2">
        <v>43586.478912037041</v>
      </c>
      <c r="E4382">
        <v>39.885438999999998</v>
      </c>
      <c r="F4382">
        <v>-104.98766999999999</v>
      </c>
      <c r="G4382">
        <v>39.882770000000001</v>
      </c>
      <c r="H4382">
        <v>-104.98768</v>
      </c>
      <c r="I4382">
        <v>0.184</v>
      </c>
      <c r="J4382" s="1" t="s">
        <v>441</v>
      </c>
      <c r="L4382" s="1" t="s">
        <v>312</v>
      </c>
      <c r="M4382" s="1" t="s">
        <v>47</v>
      </c>
      <c r="N4382" s="1" t="s">
        <v>131</v>
      </c>
      <c r="O4382" s="1" t="s">
        <v>147</v>
      </c>
      <c r="P4382" s="1" t="s">
        <v>198</v>
      </c>
      <c r="Q4382" s="1" t="s">
        <v>439</v>
      </c>
      <c r="R4382" s="1" t="s">
        <v>48</v>
      </c>
      <c r="S4382" s="1" t="s">
        <v>79</v>
      </c>
      <c r="T4382" s="1" t="s">
        <v>205</v>
      </c>
      <c r="U4382" s="2">
        <v>43586.447916666664</v>
      </c>
      <c r="V4382">
        <v>37</v>
      </c>
      <c r="W4382">
        <v>31</v>
      </c>
      <c r="X4382">
        <v>100</v>
      </c>
      <c r="Y4382">
        <v>24.32</v>
      </c>
      <c r="Z4382">
        <v>12</v>
      </c>
      <c r="AA4382" s="1" t="s">
        <v>58</v>
      </c>
      <c r="AB4382">
        <v>9</v>
      </c>
      <c r="AC4382">
        <v>0</v>
      </c>
      <c r="AD4382" s="1" t="s">
        <v>965</v>
      </c>
      <c r="AE4382" t="b">
        <v>0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s="1" t="s">
        <v>51</v>
      </c>
      <c r="AS4382" s="1" t="s">
        <v>51</v>
      </c>
      <c r="AT4382" s="1" t="s">
        <v>51</v>
      </c>
      <c r="AU4382" s="1" t="s">
        <v>51</v>
      </c>
    </row>
    <row r="4383" spans="1:47" x14ac:dyDescent="0.25">
      <c r="A4383" s="1" t="s">
        <v>8297</v>
      </c>
      <c r="B4383">
        <v>3</v>
      </c>
      <c r="C4383" s="2">
        <v>43586.565266203703</v>
      </c>
      <c r="D4383" s="2">
        <v>43586.585763888892</v>
      </c>
      <c r="E4383">
        <v>38.011927</v>
      </c>
      <c r="F4383">
        <v>-103.619668</v>
      </c>
      <c r="G4383">
        <v>38.011744999999998</v>
      </c>
      <c r="H4383">
        <v>-103.61922300000001</v>
      </c>
      <c r="I4383">
        <v>2.7E-2</v>
      </c>
      <c r="J4383" s="1" t="s">
        <v>7199</v>
      </c>
      <c r="K4383">
        <v>28362</v>
      </c>
      <c r="L4383" s="1" t="s">
        <v>6595</v>
      </c>
      <c r="M4383" s="1" t="s">
        <v>97</v>
      </c>
      <c r="N4383" s="1" t="s">
        <v>6811</v>
      </c>
      <c r="O4383" s="1" t="s">
        <v>1055</v>
      </c>
      <c r="P4383" s="1" t="s">
        <v>198</v>
      </c>
      <c r="Q4383" s="1" t="s">
        <v>8298</v>
      </c>
      <c r="R4383" s="1" t="s">
        <v>48</v>
      </c>
      <c r="S4383" s="1" t="s">
        <v>79</v>
      </c>
      <c r="T4383" s="1" t="s">
        <v>1042</v>
      </c>
      <c r="U4383" s="2">
        <v>43586.578472222223</v>
      </c>
      <c r="V4383">
        <v>65</v>
      </c>
      <c r="W4383">
        <v>65</v>
      </c>
      <c r="X4383">
        <v>45</v>
      </c>
      <c r="Y4383">
        <v>25.62</v>
      </c>
      <c r="Z4383">
        <v>10</v>
      </c>
      <c r="AA4383" s="1" t="s">
        <v>60</v>
      </c>
      <c r="AB4383">
        <v>9</v>
      </c>
      <c r="AC4383">
        <v>0</v>
      </c>
      <c r="AD4383" s="1" t="s">
        <v>50</v>
      </c>
      <c r="AE4383" t="b">
        <v>0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s="1" t="s">
        <v>51</v>
      </c>
      <c r="AS4383" s="1" t="s">
        <v>51</v>
      </c>
      <c r="AT4383" s="1" t="s">
        <v>51</v>
      </c>
      <c r="AU4383" s="1" t="s">
        <v>51</v>
      </c>
    </row>
    <row r="4384" spans="1:47" x14ac:dyDescent="0.25">
      <c r="A4384" s="1" t="s">
        <v>4984</v>
      </c>
      <c r="B4384">
        <v>3</v>
      </c>
      <c r="C4384" s="2">
        <v>43586.547060185185</v>
      </c>
      <c r="D4384" s="2">
        <v>43586.740046296298</v>
      </c>
      <c r="E4384">
        <v>37.875911000000002</v>
      </c>
      <c r="F4384">
        <v>-107.88465100000001</v>
      </c>
      <c r="G4384">
        <v>37.883380000000002</v>
      </c>
      <c r="H4384">
        <v>-107.887992</v>
      </c>
      <c r="I4384">
        <v>0.54700000000000004</v>
      </c>
      <c r="J4384" s="1" t="s">
        <v>4985</v>
      </c>
      <c r="L4384" s="1" t="s">
        <v>3898</v>
      </c>
      <c r="M4384" s="1" t="s">
        <v>47</v>
      </c>
      <c r="N4384" s="1" t="s">
        <v>4986</v>
      </c>
      <c r="O4384" s="1" t="s">
        <v>94</v>
      </c>
      <c r="P4384" s="1" t="s">
        <v>198</v>
      </c>
      <c r="Q4384" s="1" t="s">
        <v>4987</v>
      </c>
      <c r="R4384" s="1" t="s">
        <v>48</v>
      </c>
      <c r="S4384" s="1" t="s">
        <v>79</v>
      </c>
      <c r="T4384" s="1" t="s">
        <v>288</v>
      </c>
      <c r="U4384" s="2">
        <v>43586.552083333336</v>
      </c>
      <c r="V4384">
        <v>34</v>
      </c>
      <c r="W4384">
        <v>34</v>
      </c>
      <c r="X4384">
        <v>93</v>
      </c>
      <c r="Y4384">
        <v>21.46</v>
      </c>
      <c r="Z4384">
        <v>7</v>
      </c>
      <c r="AA4384" s="1" t="s">
        <v>66</v>
      </c>
      <c r="AB4384">
        <v>3</v>
      </c>
      <c r="AC4384">
        <v>0.15</v>
      </c>
      <c r="AD4384" s="1" t="s">
        <v>1203</v>
      </c>
      <c r="AE4384" t="b">
        <v>0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s="1" t="s">
        <v>51</v>
      </c>
      <c r="AS4384" s="1" t="s">
        <v>51</v>
      </c>
      <c r="AT4384" s="1" t="s">
        <v>51</v>
      </c>
      <c r="AU4384" s="1" t="s">
        <v>51</v>
      </c>
    </row>
    <row r="4385" spans="1:47" x14ac:dyDescent="0.25">
      <c r="A4385" s="1" t="s">
        <v>4988</v>
      </c>
      <c r="B4385">
        <v>3</v>
      </c>
      <c r="C4385" s="2">
        <v>43586.547060185185</v>
      </c>
      <c r="D4385" s="2">
        <v>43586.740046296298</v>
      </c>
      <c r="E4385">
        <v>37.883380000000002</v>
      </c>
      <c r="F4385">
        <v>-107.887992</v>
      </c>
      <c r="G4385">
        <v>37.875911000000002</v>
      </c>
      <c r="H4385">
        <v>-107.88465100000001</v>
      </c>
      <c r="I4385">
        <v>0.54700000000000004</v>
      </c>
      <c r="J4385" s="1" t="s">
        <v>4989</v>
      </c>
      <c r="L4385" s="1" t="s">
        <v>3898</v>
      </c>
      <c r="M4385" s="1" t="s">
        <v>47</v>
      </c>
      <c r="N4385" s="1" t="s">
        <v>4986</v>
      </c>
      <c r="O4385" s="1" t="s">
        <v>94</v>
      </c>
      <c r="P4385" s="1" t="s">
        <v>198</v>
      </c>
      <c r="Q4385" s="1" t="s">
        <v>4987</v>
      </c>
      <c r="R4385" s="1" t="s">
        <v>48</v>
      </c>
      <c r="S4385" s="1" t="s">
        <v>79</v>
      </c>
      <c r="T4385" s="1" t="s">
        <v>288</v>
      </c>
      <c r="U4385" s="2">
        <v>43586.552083333336</v>
      </c>
      <c r="V4385">
        <v>34</v>
      </c>
      <c r="W4385">
        <v>34</v>
      </c>
      <c r="X4385">
        <v>93</v>
      </c>
      <c r="Y4385">
        <v>21.46</v>
      </c>
      <c r="Z4385">
        <v>7</v>
      </c>
      <c r="AA4385" s="1" t="s">
        <v>66</v>
      </c>
      <c r="AB4385">
        <v>3</v>
      </c>
      <c r="AC4385">
        <v>0.15</v>
      </c>
      <c r="AD4385" s="1" t="s">
        <v>1203</v>
      </c>
      <c r="AE4385" t="b">
        <v>0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s="1" t="s">
        <v>51</v>
      </c>
      <c r="AS4385" s="1" t="s">
        <v>51</v>
      </c>
      <c r="AT4385" s="1" t="s">
        <v>51</v>
      </c>
      <c r="AU4385" s="1" t="s">
        <v>51</v>
      </c>
    </row>
    <row r="4386" spans="1:47" x14ac:dyDescent="0.25">
      <c r="A4386" s="1" t="s">
        <v>3008</v>
      </c>
      <c r="B4386">
        <v>3</v>
      </c>
      <c r="C4386" s="2">
        <v>43586.588726851849</v>
      </c>
      <c r="D4386" s="2">
        <v>43586.609479166669</v>
      </c>
      <c r="E4386">
        <v>39.163029999999999</v>
      </c>
      <c r="F4386">
        <v>-104.853876</v>
      </c>
      <c r="G4386">
        <v>39.185749999999999</v>
      </c>
      <c r="H4386">
        <v>-104.85023</v>
      </c>
      <c r="I4386">
        <v>1.5820000000000001</v>
      </c>
      <c r="J4386" s="1" t="s">
        <v>455</v>
      </c>
      <c r="L4386" s="1" t="s">
        <v>265</v>
      </c>
      <c r="M4386" s="1" t="s">
        <v>47</v>
      </c>
      <c r="N4386" s="1" t="s">
        <v>86</v>
      </c>
      <c r="O4386" s="1" t="s">
        <v>121</v>
      </c>
      <c r="P4386" s="1" t="s">
        <v>198</v>
      </c>
      <c r="Q4386" s="1" t="s">
        <v>222</v>
      </c>
      <c r="R4386" s="1" t="s">
        <v>48</v>
      </c>
      <c r="S4386" s="1" t="s">
        <v>79</v>
      </c>
      <c r="T4386" s="1" t="s">
        <v>223</v>
      </c>
      <c r="U4386" s="2">
        <v>43586.591666666667</v>
      </c>
      <c r="V4386">
        <v>36</v>
      </c>
      <c r="W4386">
        <v>28</v>
      </c>
      <c r="X4386">
        <v>87</v>
      </c>
      <c r="Y4386">
        <v>23.12</v>
      </c>
      <c r="Z4386">
        <v>10</v>
      </c>
      <c r="AA4386" s="1" t="s">
        <v>58</v>
      </c>
      <c r="AB4386">
        <v>12</v>
      </c>
      <c r="AC4386">
        <v>0</v>
      </c>
      <c r="AD4386" s="1" t="s">
        <v>965</v>
      </c>
      <c r="AE4386" t="b">
        <v>0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s="1" t="s">
        <v>51</v>
      </c>
      <c r="AS4386" s="1" t="s">
        <v>51</v>
      </c>
      <c r="AT4386" s="1" t="s">
        <v>51</v>
      </c>
      <c r="AU4386" s="1" t="s">
        <v>51</v>
      </c>
    </row>
    <row r="4387" spans="1:47" x14ac:dyDescent="0.25">
      <c r="A4387" s="1" t="s">
        <v>1507</v>
      </c>
      <c r="B4387">
        <v>3</v>
      </c>
      <c r="C4387" s="2">
        <v>43586.608530092592</v>
      </c>
      <c r="D4387" s="2">
        <v>43586.628935185188</v>
      </c>
      <c r="E4387">
        <v>39.740606999999997</v>
      </c>
      <c r="F4387">
        <v>-104.82522</v>
      </c>
      <c r="G4387">
        <v>39.743594000000002</v>
      </c>
      <c r="H4387">
        <v>-104.82521</v>
      </c>
      <c r="I4387">
        <v>0.20599999999999999</v>
      </c>
      <c r="J4387" s="1" t="s">
        <v>559</v>
      </c>
      <c r="L4387" s="1" t="s">
        <v>308</v>
      </c>
      <c r="M4387" s="1" t="s">
        <v>47</v>
      </c>
      <c r="N4387" s="1" t="s">
        <v>170</v>
      </c>
      <c r="O4387" s="1" t="s">
        <v>147</v>
      </c>
      <c r="P4387" s="1" t="s">
        <v>198</v>
      </c>
      <c r="Q4387" s="1" t="s">
        <v>240</v>
      </c>
      <c r="R4387" s="1" t="s">
        <v>48</v>
      </c>
      <c r="S4387" s="1" t="s">
        <v>79</v>
      </c>
      <c r="T4387" s="1" t="s">
        <v>203</v>
      </c>
      <c r="U4387" s="2">
        <v>43586.623611111114</v>
      </c>
      <c r="V4387">
        <v>41</v>
      </c>
      <c r="W4387">
        <v>35</v>
      </c>
      <c r="X4387">
        <v>100</v>
      </c>
      <c r="Y4387">
        <v>24.38</v>
      </c>
      <c r="Z4387">
        <v>10</v>
      </c>
      <c r="AA4387" s="1" t="s">
        <v>60</v>
      </c>
      <c r="AB4387">
        <v>10</v>
      </c>
      <c r="AC4387">
        <v>0</v>
      </c>
      <c r="AD4387" s="1" t="s">
        <v>1203</v>
      </c>
      <c r="AE4387" t="b">
        <v>0</v>
      </c>
      <c r="AF4387" t="b">
        <v>0</v>
      </c>
      <c r="AG4387" t="b">
        <v>0</v>
      </c>
      <c r="AH4387" t="b">
        <v>0</v>
      </c>
      <c r="AI4387" t="b">
        <v>1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s="1" t="s">
        <v>51</v>
      </c>
      <c r="AS4387" s="1" t="s">
        <v>51</v>
      </c>
      <c r="AT4387" s="1" t="s">
        <v>51</v>
      </c>
      <c r="AU4387" s="1" t="s">
        <v>51</v>
      </c>
    </row>
    <row r="4388" spans="1:47" x14ac:dyDescent="0.25">
      <c r="A4388" s="1" t="s">
        <v>3009</v>
      </c>
      <c r="B4388">
        <v>3</v>
      </c>
      <c r="C4388" s="2">
        <v>43586.636111111111</v>
      </c>
      <c r="D4388" s="2">
        <v>43586.656701388885</v>
      </c>
      <c r="E4388">
        <v>39.797939999999997</v>
      </c>
      <c r="F4388">
        <v>-104.98667</v>
      </c>
      <c r="G4388">
        <v>39.800145000000001</v>
      </c>
      <c r="H4388">
        <v>-104.98553200000001</v>
      </c>
      <c r="I4388">
        <v>0.16400000000000001</v>
      </c>
      <c r="J4388" s="1" t="s">
        <v>555</v>
      </c>
      <c r="L4388" s="1" t="s">
        <v>194</v>
      </c>
      <c r="M4388" s="1" t="s">
        <v>47</v>
      </c>
      <c r="N4388" s="1" t="s">
        <v>131</v>
      </c>
      <c r="O4388" s="1" t="s">
        <v>147</v>
      </c>
      <c r="P4388" s="1" t="s">
        <v>198</v>
      </c>
      <c r="Q4388" s="1" t="s">
        <v>246</v>
      </c>
      <c r="R4388" s="1" t="s">
        <v>48</v>
      </c>
      <c r="S4388" s="1" t="s">
        <v>79</v>
      </c>
      <c r="T4388" s="1" t="s">
        <v>205</v>
      </c>
      <c r="U4388" s="2">
        <v>43586.615972222222</v>
      </c>
      <c r="V4388">
        <v>45</v>
      </c>
      <c r="W4388">
        <v>40</v>
      </c>
      <c r="X4388">
        <v>71</v>
      </c>
      <c r="Y4388">
        <v>24.39</v>
      </c>
      <c r="Z4388">
        <v>10</v>
      </c>
      <c r="AA4388" s="1" t="s">
        <v>60</v>
      </c>
      <c r="AB4388">
        <v>9</v>
      </c>
      <c r="AC4388">
        <v>0</v>
      </c>
      <c r="AD4388" s="1" t="s">
        <v>965</v>
      </c>
      <c r="AE4388" t="b">
        <v>0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s="1" t="s">
        <v>51</v>
      </c>
      <c r="AS4388" s="1" t="s">
        <v>51</v>
      </c>
      <c r="AT4388" s="1" t="s">
        <v>51</v>
      </c>
      <c r="AU4388" s="1" t="s">
        <v>51</v>
      </c>
    </row>
    <row r="4389" spans="1:47" x14ac:dyDescent="0.25">
      <c r="A4389" s="1" t="s">
        <v>3010</v>
      </c>
      <c r="B4389">
        <v>3</v>
      </c>
      <c r="C4389" s="2">
        <v>43586.684571759259</v>
      </c>
      <c r="D4389" s="2">
        <v>43586.705324074072</v>
      </c>
      <c r="E4389">
        <v>39.723457000000003</v>
      </c>
      <c r="F4389">
        <v>-105.011526</v>
      </c>
      <c r="G4389">
        <v>39.72184</v>
      </c>
      <c r="H4389">
        <v>-105.00936</v>
      </c>
      <c r="I4389">
        <v>0.16</v>
      </c>
      <c r="J4389" s="1" t="s">
        <v>397</v>
      </c>
      <c r="L4389" s="1" t="s">
        <v>194</v>
      </c>
      <c r="M4389" s="1" t="s">
        <v>47</v>
      </c>
      <c r="N4389" s="1" t="s">
        <v>131</v>
      </c>
      <c r="O4389" s="1" t="s">
        <v>131</v>
      </c>
      <c r="P4389" s="1" t="s">
        <v>198</v>
      </c>
      <c r="Q4389" s="1" t="s">
        <v>310</v>
      </c>
      <c r="R4389" s="1" t="s">
        <v>48</v>
      </c>
      <c r="S4389" s="1" t="s">
        <v>79</v>
      </c>
      <c r="T4389" s="1" t="s">
        <v>205</v>
      </c>
      <c r="U4389" s="2">
        <v>43586.65625</v>
      </c>
      <c r="V4389">
        <v>45</v>
      </c>
      <c r="W4389">
        <v>41</v>
      </c>
      <c r="X4389">
        <v>71</v>
      </c>
      <c r="Y4389">
        <v>24.41</v>
      </c>
      <c r="Z4389">
        <v>10</v>
      </c>
      <c r="AA4389" s="1" t="s">
        <v>63</v>
      </c>
      <c r="AB4389">
        <v>6</v>
      </c>
      <c r="AC4389">
        <v>0</v>
      </c>
      <c r="AD4389" s="1" t="s">
        <v>965</v>
      </c>
      <c r="AE4389" t="b">
        <v>0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s="1" t="s">
        <v>51</v>
      </c>
      <c r="AS4389" s="1" t="s">
        <v>51</v>
      </c>
      <c r="AT4389" s="1" t="s">
        <v>51</v>
      </c>
      <c r="AU4389" s="1" t="s">
        <v>51</v>
      </c>
    </row>
    <row r="4390" spans="1:47" x14ac:dyDescent="0.25">
      <c r="A4390" s="1" t="s">
        <v>1508</v>
      </c>
      <c r="B4390">
        <v>3</v>
      </c>
      <c r="C4390" s="2">
        <v>43586.876203703701</v>
      </c>
      <c r="D4390" s="2">
        <v>43586.896979166668</v>
      </c>
      <c r="E4390">
        <v>39.594859999999997</v>
      </c>
      <c r="F4390">
        <v>-104.88345</v>
      </c>
      <c r="G4390">
        <v>39.59478</v>
      </c>
      <c r="H4390">
        <v>-104.88407599999999</v>
      </c>
      <c r="I4390">
        <v>3.4000000000000002E-2</v>
      </c>
      <c r="J4390" s="1" t="s">
        <v>301</v>
      </c>
      <c r="L4390" s="1" t="s">
        <v>392</v>
      </c>
      <c r="M4390" s="1" t="s">
        <v>47</v>
      </c>
      <c r="N4390" s="1" t="s">
        <v>127</v>
      </c>
      <c r="O4390" s="1" t="s">
        <v>201</v>
      </c>
      <c r="P4390" s="1" t="s">
        <v>198</v>
      </c>
      <c r="Q4390" s="1" t="s">
        <v>427</v>
      </c>
      <c r="R4390" s="1" t="s">
        <v>48</v>
      </c>
      <c r="S4390" s="1" t="s">
        <v>79</v>
      </c>
      <c r="T4390" s="1" t="s">
        <v>200</v>
      </c>
      <c r="U4390" s="2">
        <v>43586.870138888888</v>
      </c>
      <c r="V4390">
        <v>38</v>
      </c>
      <c r="W4390">
        <v>33</v>
      </c>
      <c r="X4390">
        <v>79</v>
      </c>
      <c r="Y4390">
        <v>24.26</v>
      </c>
      <c r="Z4390">
        <v>10</v>
      </c>
      <c r="AA4390" s="1" t="s">
        <v>64</v>
      </c>
      <c r="AB4390">
        <v>6</v>
      </c>
      <c r="AC4390">
        <v>0</v>
      </c>
      <c r="AD4390" s="1" t="s">
        <v>1203</v>
      </c>
      <c r="AE4390" t="b">
        <v>0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1</v>
      </c>
      <c r="AQ4390" t="b">
        <v>0</v>
      </c>
      <c r="AR4390" s="1" t="s">
        <v>53</v>
      </c>
      <c r="AS4390" s="1" t="s">
        <v>53</v>
      </c>
      <c r="AT4390" s="1" t="s">
        <v>53</v>
      </c>
      <c r="AU4390" s="1" t="s">
        <v>51</v>
      </c>
    </row>
    <row r="4391" spans="1:47" x14ac:dyDescent="0.25">
      <c r="A4391" s="1" t="s">
        <v>1509</v>
      </c>
      <c r="B4391">
        <v>3</v>
      </c>
      <c r="C4391" s="2">
        <v>43586.876203703701</v>
      </c>
      <c r="D4391" s="2">
        <v>43586.896979166668</v>
      </c>
      <c r="E4391">
        <v>39.594619999999999</v>
      </c>
      <c r="F4391">
        <v>-104.884005</v>
      </c>
      <c r="G4391">
        <v>39.594679999999997</v>
      </c>
      <c r="H4391">
        <v>-104.88334999999999</v>
      </c>
      <c r="I4391">
        <v>3.5000000000000003E-2</v>
      </c>
      <c r="J4391" s="1" t="s">
        <v>301</v>
      </c>
      <c r="L4391" s="1" t="s">
        <v>392</v>
      </c>
      <c r="M4391" s="1" t="s">
        <v>47</v>
      </c>
      <c r="N4391" s="1" t="s">
        <v>127</v>
      </c>
      <c r="O4391" s="1" t="s">
        <v>201</v>
      </c>
      <c r="P4391" s="1" t="s">
        <v>198</v>
      </c>
      <c r="Q4391" s="1" t="s">
        <v>347</v>
      </c>
      <c r="R4391" s="1" t="s">
        <v>48</v>
      </c>
      <c r="S4391" s="1" t="s">
        <v>79</v>
      </c>
      <c r="T4391" s="1" t="s">
        <v>200</v>
      </c>
      <c r="U4391" s="2">
        <v>43586.870138888888</v>
      </c>
      <c r="V4391">
        <v>38</v>
      </c>
      <c r="W4391">
        <v>33</v>
      </c>
      <c r="X4391">
        <v>79</v>
      </c>
      <c r="Y4391">
        <v>24.26</v>
      </c>
      <c r="Z4391">
        <v>10</v>
      </c>
      <c r="AA4391" s="1" t="s">
        <v>64</v>
      </c>
      <c r="AB4391">
        <v>6</v>
      </c>
      <c r="AC4391">
        <v>0</v>
      </c>
      <c r="AD4391" s="1" t="s">
        <v>1203</v>
      </c>
      <c r="AE4391" t="b">
        <v>0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s="1" t="s">
        <v>53</v>
      </c>
      <c r="AS4391" s="1" t="s">
        <v>53</v>
      </c>
      <c r="AT4391" s="1" t="s">
        <v>53</v>
      </c>
      <c r="AU4391" s="1" t="s">
        <v>51</v>
      </c>
    </row>
    <row r="4392" spans="1:47" x14ac:dyDescent="0.25">
      <c r="A4392" s="1" t="s">
        <v>1510</v>
      </c>
      <c r="B4392">
        <v>3</v>
      </c>
      <c r="C4392" s="2">
        <v>43586.888703703706</v>
      </c>
      <c r="D4392" s="2">
        <v>43586.909490740742</v>
      </c>
      <c r="E4392">
        <v>39.594859999999997</v>
      </c>
      <c r="F4392">
        <v>-104.88345</v>
      </c>
      <c r="G4392">
        <v>39.59478</v>
      </c>
      <c r="H4392">
        <v>-104.88407599999999</v>
      </c>
      <c r="I4392">
        <v>3.4000000000000002E-2</v>
      </c>
      <c r="J4392" s="1" t="s">
        <v>301</v>
      </c>
      <c r="L4392" s="1" t="s">
        <v>392</v>
      </c>
      <c r="M4392" s="1" t="s">
        <v>47</v>
      </c>
      <c r="N4392" s="1" t="s">
        <v>127</v>
      </c>
      <c r="O4392" s="1" t="s">
        <v>201</v>
      </c>
      <c r="P4392" s="1" t="s">
        <v>198</v>
      </c>
      <c r="Q4392" s="1" t="s">
        <v>427</v>
      </c>
      <c r="R4392" s="1" t="s">
        <v>48</v>
      </c>
      <c r="S4392" s="1" t="s">
        <v>79</v>
      </c>
      <c r="T4392" s="1" t="s">
        <v>200</v>
      </c>
      <c r="U4392" s="2">
        <v>43586.870138888888</v>
      </c>
      <c r="V4392">
        <v>38</v>
      </c>
      <c r="W4392">
        <v>33</v>
      </c>
      <c r="X4392">
        <v>79</v>
      </c>
      <c r="Y4392">
        <v>24.26</v>
      </c>
      <c r="Z4392">
        <v>10</v>
      </c>
      <c r="AA4392" s="1" t="s">
        <v>64</v>
      </c>
      <c r="AB4392">
        <v>6</v>
      </c>
      <c r="AC4392">
        <v>0</v>
      </c>
      <c r="AD4392" s="1" t="s">
        <v>1203</v>
      </c>
      <c r="AE4392" t="b">
        <v>0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1</v>
      </c>
      <c r="AQ4392" t="b">
        <v>0</v>
      </c>
      <c r="AR4392" s="1" t="s">
        <v>53</v>
      </c>
      <c r="AS4392" s="1" t="s">
        <v>53</v>
      </c>
      <c r="AT4392" s="1" t="s">
        <v>53</v>
      </c>
      <c r="AU4392" s="1" t="s">
        <v>51</v>
      </c>
    </row>
    <row r="4393" spans="1:47" x14ac:dyDescent="0.25">
      <c r="A4393" s="1" t="s">
        <v>8548</v>
      </c>
      <c r="B4393">
        <v>4</v>
      </c>
      <c r="C4393" s="2">
        <v>43587.296018518522</v>
      </c>
      <c r="D4393" s="2">
        <v>43587.316574074073</v>
      </c>
      <c r="E4393">
        <v>38.864142999999999</v>
      </c>
      <c r="F4393">
        <v>-104.66338</v>
      </c>
      <c r="G4393">
        <v>38.83914</v>
      </c>
      <c r="H4393">
        <v>-104.720697</v>
      </c>
      <c r="I4393">
        <v>3.5350000000000001</v>
      </c>
      <c r="J4393" s="1" t="s">
        <v>8549</v>
      </c>
      <c r="K4393">
        <v>8088</v>
      </c>
      <c r="L4393" s="1" t="s">
        <v>6764</v>
      </c>
      <c r="M4393" s="1" t="s">
        <v>47</v>
      </c>
      <c r="N4393" s="1" t="s">
        <v>232</v>
      </c>
      <c r="O4393" s="1" t="s">
        <v>193</v>
      </c>
      <c r="P4393" s="1" t="s">
        <v>198</v>
      </c>
      <c r="Q4393" s="1" t="s">
        <v>394</v>
      </c>
      <c r="R4393" s="1" t="s">
        <v>48</v>
      </c>
      <c r="S4393" s="1" t="s">
        <v>79</v>
      </c>
      <c r="T4393" s="1" t="s">
        <v>249</v>
      </c>
      <c r="U4393" s="2">
        <v>43587.287499999999</v>
      </c>
      <c r="V4393">
        <v>35</v>
      </c>
      <c r="W4393">
        <v>26</v>
      </c>
      <c r="X4393">
        <v>92</v>
      </c>
      <c r="Y4393">
        <v>24.02</v>
      </c>
      <c r="Z4393">
        <v>3</v>
      </c>
      <c r="AA4393" s="1" t="s">
        <v>68</v>
      </c>
      <c r="AB4393">
        <v>13</v>
      </c>
      <c r="AC4393">
        <v>0</v>
      </c>
      <c r="AD4393" s="1" t="s">
        <v>1213</v>
      </c>
      <c r="AE4393" t="b">
        <v>0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1</v>
      </c>
      <c r="AQ4393" t="b">
        <v>0</v>
      </c>
      <c r="AR4393" s="1" t="s">
        <v>51</v>
      </c>
      <c r="AS4393" s="1" t="s">
        <v>51</v>
      </c>
      <c r="AT4393" s="1" t="s">
        <v>51</v>
      </c>
      <c r="AU4393" s="1" t="s">
        <v>51</v>
      </c>
    </row>
    <row r="4394" spans="1:47" x14ac:dyDescent="0.25">
      <c r="A4394" s="1" t="s">
        <v>8550</v>
      </c>
      <c r="B4394">
        <v>4</v>
      </c>
      <c r="C4394" s="2">
        <v>43587.308506944442</v>
      </c>
      <c r="D4394" s="2">
        <v>43587.391481481478</v>
      </c>
      <c r="E4394">
        <v>38.839129999999997</v>
      </c>
      <c r="F4394">
        <v>-104.717585</v>
      </c>
      <c r="G4394">
        <v>38.83914</v>
      </c>
      <c r="H4394">
        <v>-104.71857</v>
      </c>
      <c r="I4394">
        <v>5.2999999999999999E-2</v>
      </c>
      <c r="J4394" s="1" t="s">
        <v>6740</v>
      </c>
      <c r="K4394">
        <v>5928</v>
      </c>
      <c r="L4394" s="1" t="s">
        <v>6741</v>
      </c>
      <c r="M4394" s="1" t="s">
        <v>97</v>
      </c>
      <c r="N4394" s="1" t="s">
        <v>232</v>
      </c>
      <c r="O4394" s="1" t="s">
        <v>193</v>
      </c>
      <c r="P4394" s="1" t="s">
        <v>198</v>
      </c>
      <c r="Q4394" s="1" t="s">
        <v>378</v>
      </c>
      <c r="R4394" s="1" t="s">
        <v>48</v>
      </c>
      <c r="S4394" s="1" t="s">
        <v>79</v>
      </c>
      <c r="T4394" s="1" t="s">
        <v>249</v>
      </c>
      <c r="U4394" s="2">
        <v>43587.325694444444</v>
      </c>
      <c r="V4394">
        <v>34</v>
      </c>
      <c r="W4394">
        <v>24</v>
      </c>
      <c r="X4394">
        <v>87</v>
      </c>
      <c r="Y4394">
        <v>24.02</v>
      </c>
      <c r="Z4394">
        <v>7</v>
      </c>
      <c r="AA4394" s="1" t="s">
        <v>64</v>
      </c>
      <c r="AB4394">
        <v>14</v>
      </c>
      <c r="AC4394">
        <v>0</v>
      </c>
      <c r="AD4394" s="1" t="s">
        <v>965</v>
      </c>
      <c r="AE4394" t="b">
        <v>0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s="1" t="s">
        <v>51</v>
      </c>
      <c r="AS4394" s="1" t="s">
        <v>51</v>
      </c>
      <c r="AT4394" s="1" t="s">
        <v>51</v>
      </c>
      <c r="AU4394" s="1" t="s">
        <v>51</v>
      </c>
    </row>
    <row r="4395" spans="1:47" x14ac:dyDescent="0.25">
      <c r="A4395" s="1" t="s">
        <v>1974</v>
      </c>
      <c r="B4395">
        <v>3</v>
      </c>
      <c r="C4395" s="2">
        <v>43587.365266203706</v>
      </c>
      <c r="D4395" s="2">
        <v>43587.385833333334</v>
      </c>
      <c r="E4395">
        <v>40.449131999999999</v>
      </c>
      <c r="F4395">
        <v>-104.99193</v>
      </c>
      <c r="G4395">
        <v>40.475679999999997</v>
      </c>
      <c r="H4395">
        <v>-104.99173999999999</v>
      </c>
      <c r="I4395">
        <v>1.8340000000000001</v>
      </c>
      <c r="J4395" s="1" t="s">
        <v>399</v>
      </c>
      <c r="L4395" s="1" t="s">
        <v>194</v>
      </c>
      <c r="M4395" s="1" t="s">
        <v>47</v>
      </c>
      <c r="N4395" s="1" t="s">
        <v>305</v>
      </c>
      <c r="O4395" s="1" t="s">
        <v>228</v>
      </c>
      <c r="P4395" s="1" t="s">
        <v>198</v>
      </c>
      <c r="Q4395" s="1" t="s">
        <v>445</v>
      </c>
      <c r="R4395" s="1" t="s">
        <v>48</v>
      </c>
      <c r="S4395" s="1" t="s">
        <v>79</v>
      </c>
      <c r="T4395" s="1" t="s">
        <v>230</v>
      </c>
      <c r="U4395" s="2">
        <v>43587.37222222222</v>
      </c>
      <c r="V4395">
        <v>40</v>
      </c>
      <c r="W4395">
        <v>40</v>
      </c>
      <c r="X4395">
        <v>89</v>
      </c>
      <c r="Y4395">
        <v>25.08</v>
      </c>
      <c r="Z4395">
        <v>10</v>
      </c>
      <c r="AA4395" s="1" t="s">
        <v>8942</v>
      </c>
      <c r="AB4395">
        <v>0</v>
      </c>
      <c r="AC4395">
        <v>0</v>
      </c>
      <c r="AD4395" s="1" t="s">
        <v>1067</v>
      </c>
      <c r="AE4395" t="b">
        <v>0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s="1" t="s">
        <v>51</v>
      </c>
      <c r="AS4395" s="1" t="s">
        <v>51</v>
      </c>
      <c r="AT4395" s="1" t="s">
        <v>51</v>
      </c>
      <c r="AU4395" s="1" t="s">
        <v>51</v>
      </c>
    </row>
    <row r="4396" spans="1:47" x14ac:dyDescent="0.25">
      <c r="A4396" s="1" t="s">
        <v>8551</v>
      </c>
      <c r="B4396">
        <v>4</v>
      </c>
      <c r="C4396" s="2">
        <v>43587.340266203704</v>
      </c>
      <c r="D4396" s="2">
        <v>43587.360763888886</v>
      </c>
      <c r="E4396">
        <v>38.839120000000001</v>
      </c>
      <c r="F4396">
        <v>-104.714789</v>
      </c>
      <c r="G4396">
        <v>38.839129999999997</v>
      </c>
      <c r="H4396">
        <v>-104.720946</v>
      </c>
      <c r="I4396">
        <v>0.33100000000000002</v>
      </c>
      <c r="J4396" s="1" t="s">
        <v>8552</v>
      </c>
      <c r="K4396">
        <v>6144</v>
      </c>
      <c r="L4396" s="1" t="s">
        <v>6741</v>
      </c>
      <c r="M4396" s="1" t="s">
        <v>97</v>
      </c>
      <c r="N4396" s="1" t="s">
        <v>232</v>
      </c>
      <c r="O4396" s="1" t="s">
        <v>193</v>
      </c>
      <c r="P4396" s="1" t="s">
        <v>198</v>
      </c>
      <c r="Q4396" s="1" t="s">
        <v>378</v>
      </c>
      <c r="R4396" s="1" t="s">
        <v>48</v>
      </c>
      <c r="S4396" s="1" t="s">
        <v>79</v>
      </c>
      <c r="T4396" s="1" t="s">
        <v>249</v>
      </c>
      <c r="U4396" s="2">
        <v>43587.32916666667</v>
      </c>
      <c r="V4396">
        <v>34</v>
      </c>
      <c r="W4396">
        <v>25</v>
      </c>
      <c r="X4396">
        <v>89</v>
      </c>
      <c r="Y4396">
        <v>24.02</v>
      </c>
      <c r="Z4396">
        <v>6</v>
      </c>
      <c r="AA4396" s="1" t="s">
        <v>64</v>
      </c>
      <c r="AB4396">
        <v>14</v>
      </c>
      <c r="AC4396">
        <v>0</v>
      </c>
      <c r="AD4396" s="1" t="s">
        <v>965</v>
      </c>
      <c r="AE4396" t="b">
        <v>0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s="1" t="s">
        <v>51</v>
      </c>
      <c r="AS4396" s="1" t="s">
        <v>51</v>
      </c>
      <c r="AT4396" s="1" t="s">
        <v>51</v>
      </c>
      <c r="AU4396" s="1" t="s">
        <v>51</v>
      </c>
    </row>
    <row r="4397" spans="1:47" x14ac:dyDescent="0.25">
      <c r="A4397" s="1" t="s">
        <v>5632</v>
      </c>
      <c r="B4397">
        <v>3</v>
      </c>
      <c r="C4397" s="2">
        <v>43587.365266203706</v>
      </c>
      <c r="D4397" s="2">
        <v>43587.385868055557</v>
      </c>
      <c r="E4397">
        <v>39.760379999999998</v>
      </c>
      <c r="F4397">
        <v>-105.00582</v>
      </c>
      <c r="G4397">
        <v>39.760249999999999</v>
      </c>
      <c r="H4397">
        <v>-105.006001</v>
      </c>
      <c r="I4397">
        <v>1.2999999999999999E-2</v>
      </c>
      <c r="J4397" s="1" t="s">
        <v>459</v>
      </c>
      <c r="L4397" s="1" t="s">
        <v>129</v>
      </c>
      <c r="M4397" s="1" t="s">
        <v>47</v>
      </c>
      <c r="N4397" s="1" t="s">
        <v>131</v>
      </c>
      <c r="O4397" s="1" t="s">
        <v>131</v>
      </c>
      <c r="P4397" s="1" t="s">
        <v>198</v>
      </c>
      <c r="Q4397" s="1" t="s">
        <v>247</v>
      </c>
      <c r="R4397" s="1" t="s">
        <v>48</v>
      </c>
      <c r="S4397" s="1" t="s">
        <v>79</v>
      </c>
      <c r="T4397" s="1" t="s">
        <v>205</v>
      </c>
      <c r="U4397" s="2">
        <v>43587.365277777775</v>
      </c>
      <c r="V4397">
        <v>39</v>
      </c>
      <c r="W4397">
        <v>35</v>
      </c>
      <c r="X4397">
        <v>87</v>
      </c>
      <c r="Y4397">
        <v>24.46</v>
      </c>
      <c r="Z4397">
        <v>15</v>
      </c>
      <c r="AA4397" s="1" t="s">
        <v>71</v>
      </c>
      <c r="AB4397">
        <v>6</v>
      </c>
      <c r="AC4397">
        <v>0</v>
      </c>
      <c r="AD4397" s="1" t="s">
        <v>818</v>
      </c>
      <c r="AE4397" t="b">
        <v>0</v>
      </c>
      <c r="AF4397" t="b">
        <v>0</v>
      </c>
      <c r="AG4397" t="b">
        <v>0</v>
      </c>
      <c r="AH4397" t="b">
        <v>0</v>
      </c>
      <c r="AI4397" t="b">
        <v>1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s="1" t="s">
        <v>51</v>
      </c>
      <c r="AS4397" s="1" t="s">
        <v>51</v>
      </c>
      <c r="AT4397" s="1" t="s">
        <v>51</v>
      </c>
      <c r="AU4397" s="1" t="s">
        <v>51</v>
      </c>
    </row>
    <row r="4398" spans="1:47" x14ac:dyDescent="0.25">
      <c r="A4398" s="1" t="s">
        <v>5609</v>
      </c>
      <c r="B4398">
        <v>3</v>
      </c>
      <c r="C4398" s="2">
        <v>43587.355393518519</v>
      </c>
      <c r="D4398" s="2">
        <v>43587.376157407409</v>
      </c>
      <c r="E4398">
        <v>39.78313</v>
      </c>
      <c r="F4398">
        <v>-105.00687000000001</v>
      </c>
      <c r="G4398">
        <v>39.78313</v>
      </c>
      <c r="H4398">
        <v>-105.006593</v>
      </c>
      <c r="I4398">
        <v>1.4999999999999999E-2</v>
      </c>
      <c r="J4398" s="1" t="s">
        <v>351</v>
      </c>
      <c r="L4398" s="1" t="s">
        <v>133</v>
      </c>
      <c r="M4398" s="1" t="s">
        <v>47</v>
      </c>
      <c r="N4398" s="1" t="s">
        <v>131</v>
      </c>
      <c r="O4398" s="1" t="s">
        <v>131</v>
      </c>
      <c r="P4398" s="1" t="s">
        <v>198</v>
      </c>
      <c r="Q4398" s="1" t="s">
        <v>352</v>
      </c>
      <c r="R4398" s="1" t="s">
        <v>48</v>
      </c>
      <c r="S4398" s="1" t="s">
        <v>79</v>
      </c>
      <c r="T4398" s="1" t="s">
        <v>205</v>
      </c>
      <c r="U4398" s="2">
        <v>43587.365277777775</v>
      </c>
      <c r="V4398">
        <v>39</v>
      </c>
      <c r="W4398">
        <v>35</v>
      </c>
      <c r="X4398">
        <v>87</v>
      </c>
      <c r="Y4398">
        <v>24.46</v>
      </c>
      <c r="Z4398">
        <v>15</v>
      </c>
      <c r="AA4398" s="1" t="s">
        <v>71</v>
      </c>
      <c r="AB4398">
        <v>6</v>
      </c>
      <c r="AC4398">
        <v>0</v>
      </c>
      <c r="AD4398" s="1" t="s">
        <v>818</v>
      </c>
      <c r="AE4398" t="b">
        <v>0</v>
      </c>
      <c r="AF4398" t="b">
        <v>0</v>
      </c>
      <c r="AG4398" t="b">
        <v>0</v>
      </c>
      <c r="AH4398" t="b">
        <v>1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s="1" t="s">
        <v>51</v>
      </c>
      <c r="AS4398" s="1" t="s">
        <v>51</v>
      </c>
      <c r="AT4398" s="1" t="s">
        <v>51</v>
      </c>
      <c r="AU4398" s="1" t="s">
        <v>51</v>
      </c>
    </row>
    <row r="4399" spans="1:47" x14ac:dyDescent="0.25">
      <c r="A4399" s="1" t="s">
        <v>5602</v>
      </c>
      <c r="B4399">
        <v>3</v>
      </c>
      <c r="C4399" s="2">
        <v>43587.366851851853</v>
      </c>
      <c r="D4399" s="2">
        <v>43587.38726851852</v>
      </c>
      <c r="E4399">
        <v>39.78004</v>
      </c>
      <c r="F4399">
        <v>-104.93171</v>
      </c>
      <c r="G4399">
        <v>39.778289999999998</v>
      </c>
      <c r="H4399">
        <v>-104.90927000000001</v>
      </c>
      <c r="I4399">
        <v>1.198</v>
      </c>
      <c r="J4399" s="1" t="s">
        <v>931</v>
      </c>
      <c r="L4399" s="1" t="s">
        <v>1324</v>
      </c>
      <c r="M4399" s="1" t="s">
        <v>47</v>
      </c>
      <c r="N4399" s="1" t="s">
        <v>131</v>
      </c>
      <c r="O4399" s="1" t="s">
        <v>131</v>
      </c>
      <c r="P4399" s="1" t="s">
        <v>198</v>
      </c>
      <c r="Q4399" s="1" t="s">
        <v>246</v>
      </c>
      <c r="R4399" s="1" t="s">
        <v>48</v>
      </c>
      <c r="S4399" s="1" t="s">
        <v>79</v>
      </c>
      <c r="T4399" s="1" t="s">
        <v>205</v>
      </c>
      <c r="U4399" s="2">
        <v>43587.365277777775</v>
      </c>
      <c r="V4399">
        <v>39</v>
      </c>
      <c r="W4399">
        <v>35</v>
      </c>
      <c r="X4399">
        <v>87</v>
      </c>
      <c r="Y4399">
        <v>24.46</v>
      </c>
      <c r="Z4399">
        <v>15</v>
      </c>
      <c r="AA4399" s="1" t="s">
        <v>71</v>
      </c>
      <c r="AB4399">
        <v>6</v>
      </c>
      <c r="AC4399">
        <v>0</v>
      </c>
      <c r="AD4399" s="1" t="s">
        <v>818</v>
      </c>
      <c r="AE4399" t="b">
        <v>0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1</v>
      </c>
      <c r="AQ4399" t="b">
        <v>0</v>
      </c>
      <c r="AR4399" s="1" t="s">
        <v>51</v>
      </c>
      <c r="AS4399" s="1" t="s">
        <v>51</v>
      </c>
      <c r="AT4399" s="1" t="s">
        <v>51</v>
      </c>
      <c r="AU4399" s="1" t="s">
        <v>51</v>
      </c>
    </row>
    <row r="4400" spans="1:47" x14ac:dyDescent="0.25">
      <c r="A4400" s="1" t="s">
        <v>5603</v>
      </c>
      <c r="B4400">
        <v>3</v>
      </c>
      <c r="C4400" s="2">
        <v>43587.373599537037</v>
      </c>
      <c r="D4400" s="2">
        <v>43587.392824074072</v>
      </c>
      <c r="E4400">
        <v>39.78004</v>
      </c>
      <c r="F4400">
        <v>-104.93171</v>
      </c>
      <c r="G4400">
        <v>39.778289999999998</v>
      </c>
      <c r="H4400">
        <v>-104.90927000000001</v>
      </c>
      <c r="I4400">
        <v>1.198</v>
      </c>
      <c r="J4400" s="1" t="s">
        <v>931</v>
      </c>
      <c r="L4400" s="1" t="s">
        <v>1324</v>
      </c>
      <c r="M4400" s="1" t="s">
        <v>47</v>
      </c>
      <c r="N4400" s="1" t="s">
        <v>131</v>
      </c>
      <c r="O4400" s="1" t="s">
        <v>131</v>
      </c>
      <c r="P4400" s="1" t="s">
        <v>198</v>
      </c>
      <c r="Q4400" s="1" t="s">
        <v>246</v>
      </c>
      <c r="R4400" s="1" t="s">
        <v>48</v>
      </c>
      <c r="S4400" s="1" t="s">
        <v>79</v>
      </c>
      <c r="T4400" s="1" t="s">
        <v>205</v>
      </c>
      <c r="U4400" s="2">
        <v>43587.365277777775</v>
      </c>
      <c r="V4400">
        <v>39</v>
      </c>
      <c r="W4400">
        <v>35</v>
      </c>
      <c r="X4400">
        <v>87</v>
      </c>
      <c r="Y4400">
        <v>24.46</v>
      </c>
      <c r="Z4400">
        <v>15</v>
      </c>
      <c r="AA4400" s="1" t="s">
        <v>71</v>
      </c>
      <c r="AB4400">
        <v>6</v>
      </c>
      <c r="AC4400">
        <v>0</v>
      </c>
      <c r="AD4400" s="1" t="s">
        <v>818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1</v>
      </c>
      <c r="AQ4400" t="b">
        <v>0</v>
      </c>
      <c r="AR4400" s="1" t="s">
        <v>51</v>
      </c>
      <c r="AS4400" s="1" t="s">
        <v>51</v>
      </c>
      <c r="AT4400" s="1" t="s">
        <v>51</v>
      </c>
      <c r="AU4400" s="1" t="s">
        <v>51</v>
      </c>
    </row>
    <row r="4401" spans="1:47" x14ac:dyDescent="0.25">
      <c r="A4401" s="1" t="s">
        <v>1975</v>
      </c>
      <c r="B4401">
        <v>3</v>
      </c>
      <c r="C4401" s="2">
        <v>43587.40121527778</v>
      </c>
      <c r="D4401" s="2">
        <v>43587.421956018516</v>
      </c>
      <c r="E4401">
        <v>39.776431000000002</v>
      </c>
      <c r="F4401">
        <v>-104.875114</v>
      </c>
      <c r="G4401">
        <v>39.776538000000002</v>
      </c>
      <c r="H4401">
        <v>-104.87621</v>
      </c>
      <c r="I4401">
        <v>5.8999999999999997E-2</v>
      </c>
      <c r="J4401" s="1" t="s">
        <v>452</v>
      </c>
      <c r="L4401" s="1" t="s">
        <v>133</v>
      </c>
      <c r="M4401" s="1" t="s">
        <v>47</v>
      </c>
      <c r="N4401" s="1" t="s">
        <v>131</v>
      </c>
      <c r="O4401" s="1" t="s">
        <v>131</v>
      </c>
      <c r="P4401" s="1" t="s">
        <v>198</v>
      </c>
      <c r="Q4401" s="1" t="s">
        <v>453</v>
      </c>
      <c r="R4401" s="1" t="s">
        <v>48</v>
      </c>
      <c r="S4401" s="1" t="s">
        <v>79</v>
      </c>
      <c r="T4401" s="1" t="s">
        <v>203</v>
      </c>
      <c r="U4401" s="2">
        <v>43587.415277777778</v>
      </c>
      <c r="V4401">
        <v>48</v>
      </c>
      <c r="W4401">
        <v>45</v>
      </c>
      <c r="X4401">
        <v>60</v>
      </c>
      <c r="Y4401">
        <v>24.43</v>
      </c>
      <c r="Z4401">
        <v>10</v>
      </c>
      <c r="AA4401" s="1" t="s">
        <v>67</v>
      </c>
      <c r="AB4401">
        <v>6</v>
      </c>
      <c r="AC4401">
        <v>0</v>
      </c>
      <c r="AD4401" s="1" t="s">
        <v>1067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s="1" t="s">
        <v>51</v>
      </c>
      <c r="AS4401" s="1" t="s">
        <v>51</v>
      </c>
      <c r="AT4401" s="1" t="s">
        <v>51</v>
      </c>
      <c r="AU4401" s="1" t="s">
        <v>51</v>
      </c>
    </row>
    <row r="4402" spans="1:47" x14ac:dyDescent="0.25">
      <c r="A4402" s="1" t="s">
        <v>6280</v>
      </c>
      <c r="B4402">
        <v>3</v>
      </c>
      <c r="C4402" s="2">
        <v>43587.46371527778</v>
      </c>
      <c r="D4402" s="2">
        <v>43587.484479166669</v>
      </c>
      <c r="E4402">
        <v>39.77993</v>
      </c>
      <c r="F4402">
        <v>-104.972689</v>
      </c>
      <c r="G4402">
        <v>39.77993</v>
      </c>
      <c r="H4402">
        <v>-104.97269</v>
      </c>
      <c r="I4402">
        <v>0</v>
      </c>
      <c r="J4402" s="1" t="s">
        <v>385</v>
      </c>
      <c r="L4402" s="1" t="s">
        <v>391</v>
      </c>
      <c r="M4402" s="1" t="s">
        <v>47</v>
      </c>
      <c r="N4402" s="1" t="s">
        <v>131</v>
      </c>
      <c r="O4402" s="1" t="s">
        <v>131</v>
      </c>
      <c r="P4402" s="1" t="s">
        <v>198</v>
      </c>
      <c r="Q4402" s="1" t="s">
        <v>246</v>
      </c>
      <c r="R4402" s="1" t="s">
        <v>48</v>
      </c>
      <c r="S4402" s="1" t="s">
        <v>79</v>
      </c>
      <c r="T4402" s="1" t="s">
        <v>205</v>
      </c>
      <c r="U4402" s="2">
        <v>43587.455555555556</v>
      </c>
      <c r="V4402">
        <v>46</v>
      </c>
      <c r="W4402">
        <v>44</v>
      </c>
      <c r="X4402">
        <v>66</v>
      </c>
      <c r="Y4402">
        <v>24.43</v>
      </c>
      <c r="Z4402">
        <v>30</v>
      </c>
      <c r="AA4402" s="1" t="s">
        <v>63</v>
      </c>
      <c r="AB4402">
        <v>5</v>
      </c>
      <c r="AC4402">
        <v>0</v>
      </c>
      <c r="AD4402" s="1" t="s">
        <v>1067</v>
      </c>
      <c r="AE4402" t="b">
        <v>0</v>
      </c>
      <c r="AF4402" t="b">
        <v>0</v>
      </c>
      <c r="AG4402" t="b">
        <v>1</v>
      </c>
      <c r="AH4402" t="b">
        <v>0</v>
      </c>
      <c r="AI4402" t="b">
        <v>1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s="1" t="s">
        <v>51</v>
      </c>
      <c r="AS4402" s="1" t="s">
        <v>51</v>
      </c>
      <c r="AT4402" s="1" t="s">
        <v>51</v>
      </c>
      <c r="AU4402" s="1" t="s">
        <v>51</v>
      </c>
    </row>
    <row r="4403" spans="1:47" x14ac:dyDescent="0.25">
      <c r="A4403" s="1" t="s">
        <v>7844</v>
      </c>
      <c r="B4403">
        <v>3</v>
      </c>
      <c r="C4403" s="2">
        <v>43587.475173611114</v>
      </c>
      <c r="D4403" s="2">
        <v>43587.485879629632</v>
      </c>
      <c r="E4403">
        <v>38.712639000000003</v>
      </c>
      <c r="F4403">
        <v>-104.819073</v>
      </c>
      <c r="G4403">
        <v>38.715553</v>
      </c>
      <c r="H4403">
        <v>-104.81885</v>
      </c>
      <c r="I4403">
        <v>0.20200000000000001</v>
      </c>
      <c r="J4403" s="1" t="s">
        <v>7174</v>
      </c>
      <c r="K4403">
        <v>8388</v>
      </c>
      <c r="L4403" s="1" t="s">
        <v>6597</v>
      </c>
      <c r="M4403" s="1" t="s">
        <v>47</v>
      </c>
      <c r="N4403" s="1" t="s">
        <v>232</v>
      </c>
      <c r="O4403" s="1" t="s">
        <v>193</v>
      </c>
      <c r="P4403" s="1" t="s">
        <v>198</v>
      </c>
      <c r="Q4403" s="1" t="s">
        <v>7175</v>
      </c>
      <c r="R4403" s="1" t="s">
        <v>48</v>
      </c>
      <c r="S4403" s="1" t="s">
        <v>79</v>
      </c>
      <c r="T4403" s="1" t="s">
        <v>268</v>
      </c>
      <c r="U4403" s="2">
        <v>43587.456944444442</v>
      </c>
      <c r="V4403">
        <v>45</v>
      </c>
      <c r="W4403">
        <v>39</v>
      </c>
      <c r="X4403">
        <v>74</v>
      </c>
      <c r="Y4403">
        <v>24.28</v>
      </c>
      <c r="Z4403">
        <v>10</v>
      </c>
      <c r="AA4403" s="1" t="s">
        <v>66</v>
      </c>
      <c r="AB4403">
        <v>13</v>
      </c>
      <c r="AC4403">
        <v>0</v>
      </c>
      <c r="AD4403" s="1" t="s">
        <v>1067</v>
      </c>
      <c r="AE4403" t="b">
        <v>0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s="1" t="s">
        <v>51</v>
      </c>
      <c r="AS4403" s="1" t="s">
        <v>51</v>
      </c>
      <c r="AT4403" s="1" t="s">
        <v>51</v>
      </c>
      <c r="AU4403" s="1" t="s">
        <v>51</v>
      </c>
    </row>
    <row r="4404" spans="1:47" x14ac:dyDescent="0.25">
      <c r="A4404" s="1" t="s">
        <v>7624</v>
      </c>
      <c r="B4404">
        <v>4</v>
      </c>
      <c r="C4404" s="2">
        <v>43587.492881944447</v>
      </c>
      <c r="D4404" s="2">
        <v>43587.512453703705</v>
      </c>
      <c r="E4404">
        <v>38.701576000000003</v>
      </c>
      <c r="F4404">
        <v>-104.82787500000001</v>
      </c>
      <c r="G4404">
        <v>38.777303000000003</v>
      </c>
      <c r="H4404">
        <v>-104.816078</v>
      </c>
      <c r="I4404">
        <v>5.2709999999999999</v>
      </c>
      <c r="J4404" s="1" t="s">
        <v>7625</v>
      </c>
      <c r="K4404">
        <v>9016</v>
      </c>
      <c r="L4404" s="1" t="s">
        <v>6597</v>
      </c>
      <c r="M4404" s="1" t="s">
        <v>47</v>
      </c>
      <c r="N4404" s="1" t="s">
        <v>232</v>
      </c>
      <c r="O4404" s="1" t="s">
        <v>193</v>
      </c>
      <c r="P4404" s="1" t="s">
        <v>198</v>
      </c>
      <c r="Q4404" s="1" t="s">
        <v>6599</v>
      </c>
      <c r="R4404" s="1" t="s">
        <v>48</v>
      </c>
      <c r="S4404" s="1" t="s">
        <v>79</v>
      </c>
      <c r="T4404" s="1" t="s">
        <v>268</v>
      </c>
      <c r="U4404" s="2">
        <v>43587.498611111114</v>
      </c>
      <c r="V4404">
        <v>49</v>
      </c>
      <c r="W4404">
        <v>43</v>
      </c>
      <c r="X4404">
        <v>59</v>
      </c>
      <c r="Y4404">
        <v>24.27</v>
      </c>
      <c r="Z4404">
        <v>10</v>
      </c>
      <c r="AA4404" s="1" t="s">
        <v>68</v>
      </c>
      <c r="AB4404">
        <v>22</v>
      </c>
      <c r="AC4404">
        <v>0</v>
      </c>
      <c r="AD4404" s="1" t="s">
        <v>1211</v>
      </c>
      <c r="AE4404" t="b">
        <v>0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s="1" t="s">
        <v>51</v>
      </c>
      <c r="AS4404" s="1" t="s">
        <v>51</v>
      </c>
      <c r="AT4404" s="1" t="s">
        <v>51</v>
      </c>
      <c r="AU4404" s="1" t="s">
        <v>51</v>
      </c>
    </row>
    <row r="4405" spans="1:47" x14ac:dyDescent="0.25">
      <c r="A4405" s="1" t="s">
        <v>7626</v>
      </c>
      <c r="B4405">
        <v>4</v>
      </c>
      <c r="C4405" s="2">
        <v>43587.507476851853</v>
      </c>
      <c r="D4405" s="2">
        <v>43587.526331018518</v>
      </c>
      <c r="E4405">
        <v>38.701576000000003</v>
      </c>
      <c r="F4405">
        <v>-104.82787500000001</v>
      </c>
      <c r="G4405">
        <v>38.777303000000003</v>
      </c>
      <c r="H4405">
        <v>-104.816078</v>
      </c>
      <c r="I4405">
        <v>5.2709999999999999</v>
      </c>
      <c r="J4405" s="1" t="s">
        <v>7627</v>
      </c>
      <c r="K4405">
        <v>9016</v>
      </c>
      <c r="L4405" s="1" t="s">
        <v>6597</v>
      </c>
      <c r="M4405" s="1" t="s">
        <v>47</v>
      </c>
      <c r="N4405" s="1" t="s">
        <v>232</v>
      </c>
      <c r="O4405" s="1" t="s">
        <v>193</v>
      </c>
      <c r="P4405" s="1" t="s">
        <v>198</v>
      </c>
      <c r="Q4405" s="1" t="s">
        <v>6599</v>
      </c>
      <c r="R4405" s="1" t="s">
        <v>48</v>
      </c>
      <c r="S4405" s="1" t="s">
        <v>79</v>
      </c>
      <c r="T4405" s="1" t="s">
        <v>268</v>
      </c>
      <c r="U4405" s="2">
        <v>43587.498611111114</v>
      </c>
      <c r="V4405">
        <v>49</v>
      </c>
      <c r="W4405">
        <v>43</v>
      </c>
      <c r="X4405">
        <v>59</v>
      </c>
      <c r="Y4405">
        <v>24.27</v>
      </c>
      <c r="Z4405">
        <v>10</v>
      </c>
      <c r="AA4405" s="1" t="s">
        <v>68</v>
      </c>
      <c r="AB4405">
        <v>22</v>
      </c>
      <c r="AC4405">
        <v>0</v>
      </c>
      <c r="AD4405" s="1" t="s">
        <v>1211</v>
      </c>
      <c r="AE4405" t="b">
        <v>0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s="1" t="s">
        <v>51</v>
      </c>
      <c r="AS4405" s="1" t="s">
        <v>51</v>
      </c>
      <c r="AT4405" s="1" t="s">
        <v>51</v>
      </c>
      <c r="AU4405" s="1" t="s">
        <v>51</v>
      </c>
    </row>
    <row r="4406" spans="1:47" x14ac:dyDescent="0.25">
      <c r="A4406" s="1" t="s">
        <v>7845</v>
      </c>
      <c r="B4406">
        <v>4</v>
      </c>
      <c r="C4406" s="2">
        <v>43587.740289351852</v>
      </c>
      <c r="D4406" s="2">
        <v>43587.760717592595</v>
      </c>
      <c r="E4406">
        <v>40.478769999999997</v>
      </c>
      <c r="F4406">
        <v>-104.616804</v>
      </c>
      <c r="G4406">
        <v>40.478788999999999</v>
      </c>
      <c r="H4406">
        <v>-104.62457000000001</v>
      </c>
      <c r="I4406">
        <v>0.40799999999999997</v>
      </c>
      <c r="J4406" s="1" t="s">
        <v>6655</v>
      </c>
      <c r="K4406">
        <v>23217</v>
      </c>
      <c r="L4406" s="1" t="s">
        <v>6588</v>
      </c>
      <c r="M4406" s="1" t="s">
        <v>47</v>
      </c>
      <c r="N4406" s="1" t="s">
        <v>251</v>
      </c>
      <c r="O4406" s="1" t="s">
        <v>209</v>
      </c>
      <c r="P4406" s="1" t="s">
        <v>198</v>
      </c>
      <c r="Q4406" s="1" t="s">
        <v>7846</v>
      </c>
      <c r="R4406" s="1" t="s">
        <v>48</v>
      </c>
      <c r="S4406" s="1" t="s">
        <v>79</v>
      </c>
      <c r="T4406" s="1" t="s">
        <v>253</v>
      </c>
      <c r="U4406" s="2">
        <v>43587.74722222222</v>
      </c>
      <c r="V4406">
        <v>61</v>
      </c>
      <c r="W4406">
        <v>61</v>
      </c>
      <c r="X4406">
        <v>29</v>
      </c>
      <c r="Y4406">
        <v>25.22</v>
      </c>
      <c r="Z4406">
        <v>10</v>
      </c>
      <c r="AA4406" s="1" t="s">
        <v>59</v>
      </c>
      <c r="AB4406">
        <v>5</v>
      </c>
      <c r="AC4406">
        <v>0</v>
      </c>
      <c r="AD4406" s="1" t="s">
        <v>1067</v>
      </c>
      <c r="AE4406" t="b">
        <v>0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s="1" t="s">
        <v>51</v>
      </c>
      <c r="AS4406" s="1" t="s">
        <v>51</v>
      </c>
      <c r="AT4406" s="1" t="s">
        <v>51</v>
      </c>
      <c r="AU4406" s="1" t="s">
        <v>51</v>
      </c>
    </row>
    <row r="4407" spans="1:47" x14ac:dyDescent="0.25">
      <c r="A4407" s="1" t="s">
        <v>7847</v>
      </c>
      <c r="B4407">
        <v>4</v>
      </c>
      <c r="C4407" s="2">
        <v>43587.740289351852</v>
      </c>
      <c r="D4407" s="2">
        <v>43587.760717592595</v>
      </c>
      <c r="E4407">
        <v>40.478788999999999</v>
      </c>
      <c r="F4407">
        <v>-104.62457000000001</v>
      </c>
      <c r="G4407">
        <v>40.478769999999997</v>
      </c>
      <c r="H4407">
        <v>-104.616804</v>
      </c>
      <c r="I4407">
        <v>0.40799999999999997</v>
      </c>
      <c r="J4407" s="1" t="s">
        <v>7848</v>
      </c>
      <c r="K4407">
        <v>22809</v>
      </c>
      <c r="L4407" s="1" t="s">
        <v>6588</v>
      </c>
      <c r="M4407" s="1" t="s">
        <v>47</v>
      </c>
      <c r="N4407" s="1" t="s">
        <v>251</v>
      </c>
      <c r="O4407" s="1" t="s">
        <v>209</v>
      </c>
      <c r="P4407" s="1" t="s">
        <v>198</v>
      </c>
      <c r="Q4407" s="1" t="s">
        <v>6722</v>
      </c>
      <c r="R4407" s="1" t="s">
        <v>48</v>
      </c>
      <c r="S4407" s="1" t="s">
        <v>79</v>
      </c>
      <c r="T4407" s="1" t="s">
        <v>253</v>
      </c>
      <c r="U4407" s="2">
        <v>43587.74722222222</v>
      </c>
      <c r="V4407">
        <v>61</v>
      </c>
      <c r="W4407">
        <v>61</v>
      </c>
      <c r="X4407">
        <v>29</v>
      </c>
      <c r="Y4407">
        <v>25.22</v>
      </c>
      <c r="Z4407">
        <v>10</v>
      </c>
      <c r="AA4407" s="1" t="s">
        <v>59</v>
      </c>
      <c r="AB4407">
        <v>5</v>
      </c>
      <c r="AC4407">
        <v>0</v>
      </c>
      <c r="AD4407" s="1" t="s">
        <v>1067</v>
      </c>
      <c r="AE4407" t="b">
        <v>0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s="1" t="s">
        <v>51</v>
      </c>
      <c r="AS4407" s="1" t="s">
        <v>51</v>
      </c>
      <c r="AT4407" s="1" t="s">
        <v>51</v>
      </c>
      <c r="AU4407" s="1" t="s">
        <v>51</v>
      </c>
    </row>
    <row r="4408" spans="1:47" x14ac:dyDescent="0.25">
      <c r="A4408" s="1" t="s">
        <v>2541</v>
      </c>
      <c r="B4408">
        <v>3</v>
      </c>
      <c r="C4408" s="2">
        <v>43587.66269675926</v>
      </c>
      <c r="D4408" s="2">
        <v>43587.68310185185</v>
      </c>
      <c r="E4408">
        <v>39.838332000000001</v>
      </c>
      <c r="F4408">
        <v>-104.98351</v>
      </c>
      <c r="G4408">
        <v>39.843569000000002</v>
      </c>
      <c r="H4408">
        <v>-104.98428</v>
      </c>
      <c r="I4408">
        <v>0.36399999999999999</v>
      </c>
      <c r="J4408" s="1" t="s">
        <v>517</v>
      </c>
      <c r="L4408" s="1" t="s">
        <v>194</v>
      </c>
      <c r="M4408" s="1" t="s">
        <v>47</v>
      </c>
      <c r="N4408" s="1" t="s">
        <v>131</v>
      </c>
      <c r="O4408" s="1" t="s">
        <v>147</v>
      </c>
      <c r="P4408" s="1" t="s">
        <v>198</v>
      </c>
      <c r="Q4408" s="1" t="s">
        <v>204</v>
      </c>
      <c r="R4408" s="1" t="s">
        <v>48</v>
      </c>
      <c r="S4408" s="1" t="s">
        <v>79</v>
      </c>
      <c r="T4408" s="1" t="s">
        <v>205</v>
      </c>
      <c r="U4408" s="2">
        <v>43587.657638888886</v>
      </c>
      <c r="V4408">
        <v>59</v>
      </c>
      <c r="W4408">
        <v>59</v>
      </c>
      <c r="X4408">
        <v>31</v>
      </c>
      <c r="Y4408">
        <v>24.33</v>
      </c>
      <c r="Z4408">
        <v>10</v>
      </c>
      <c r="AA4408" s="1" t="s">
        <v>59</v>
      </c>
      <c r="AB4408">
        <v>3</v>
      </c>
      <c r="AC4408">
        <v>0</v>
      </c>
      <c r="AD4408" s="1" t="s">
        <v>818</v>
      </c>
      <c r="AE4408" t="b">
        <v>0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s="1" t="s">
        <v>51</v>
      </c>
      <c r="AS4408" s="1" t="s">
        <v>51</v>
      </c>
      <c r="AT4408" s="1" t="s">
        <v>51</v>
      </c>
      <c r="AU4408" s="1" t="s">
        <v>51</v>
      </c>
    </row>
    <row r="4409" spans="1:47" x14ac:dyDescent="0.25">
      <c r="A4409" s="1" t="s">
        <v>2542</v>
      </c>
      <c r="B4409">
        <v>3</v>
      </c>
      <c r="C4409" s="2">
        <v>43587.679363425923</v>
      </c>
      <c r="D4409" s="2">
        <v>43587.69976851852</v>
      </c>
      <c r="E4409">
        <v>38.842419999999997</v>
      </c>
      <c r="F4409">
        <v>-104.72069999999999</v>
      </c>
      <c r="G4409">
        <v>38.843420000000002</v>
      </c>
      <c r="H4409">
        <v>-104.720681</v>
      </c>
      <c r="I4409">
        <v>6.9000000000000006E-2</v>
      </c>
      <c r="J4409" s="1" t="s">
        <v>875</v>
      </c>
      <c r="L4409" s="1" t="s">
        <v>869</v>
      </c>
      <c r="M4409" s="1" t="s">
        <v>47</v>
      </c>
      <c r="N4409" s="1" t="s">
        <v>232</v>
      </c>
      <c r="O4409" s="1" t="s">
        <v>193</v>
      </c>
      <c r="P4409" s="1" t="s">
        <v>198</v>
      </c>
      <c r="Q4409" s="1" t="s">
        <v>378</v>
      </c>
      <c r="R4409" s="1" t="s">
        <v>48</v>
      </c>
      <c r="S4409" s="1" t="s">
        <v>79</v>
      </c>
      <c r="T4409" s="1" t="s">
        <v>249</v>
      </c>
      <c r="U4409" s="2">
        <v>43587.662499999999</v>
      </c>
      <c r="V4409">
        <v>54</v>
      </c>
      <c r="W4409">
        <v>54</v>
      </c>
      <c r="X4409">
        <v>51</v>
      </c>
      <c r="Y4409">
        <v>23.87</v>
      </c>
      <c r="Z4409">
        <v>10</v>
      </c>
      <c r="AA4409" s="1" t="s">
        <v>68</v>
      </c>
      <c r="AB4409">
        <v>17</v>
      </c>
      <c r="AC4409">
        <v>0</v>
      </c>
      <c r="AD4409" s="1" t="s">
        <v>818</v>
      </c>
      <c r="AE4409" t="b">
        <v>0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s="1" t="s">
        <v>51</v>
      </c>
      <c r="AS4409" s="1" t="s">
        <v>51</v>
      </c>
      <c r="AT4409" s="1" t="s">
        <v>51</v>
      </c>
      <c r="AU4409" s="1" t="s">
        <v>51</v>
      </c>
    </row>
    <row r="4410" spans="1:47" x14ac:dyDescent="0.25">
      <c r="A4410" s="1" t="s">
        <v>2312</v>
      </c>
      <c r="B4410">
        <v>3</v>
      </c>
      <c r="C4410" s="2">
        <v>43587.696030092593</v>
      </c>
      <c r="D4410" s="2">
        <v>43587.716423611113</v>
      </c>
      <c r="E4410">
        <v>39.725580000000001</v>
      </c>
      <c r="F4410">
        <v>-105.09092</v>
      </c>
      <c r="G4410">
        <v>39.725540000000002</v>
      </c>
      <c r="H4410">
        <v>-105.10026000000001</v>
      </c>
      <c r="I4410">
        <v>0.496</v>
      </c>
      <c r="J4410" s="1" t="s">
        <v>793</v>
      </c>
      <c r="L4410" s="1" t="s">
        <v>129</v>
      </c>
      <c r="M4410" s="1" t="s">
        <v>47</v>
      </c>
      <c r="N4410" s="1" t="s">
        <v>131</v>
      </c>
      <c r="O4410" s="1" t="s">
        <v>115</v>
      </c>
      <c r="P4410" s="1" t="s">
        <v>198</v>
      </c>
      <c r="Q4410" s="1" t="s">
        <v>794</v>
      </c>
      <c r="R4410" s="1" t="s">
        <v>48</v>
      </c>
      <c r="S4410" s="1" t="s">
        <v>79</v>
      </c>
      <c r="T4410" s="1" t="s">
        <v>205</v>
      </c>
      <c r="U4410" s="2">
        <v>43587.7</v>
      </c>
      <c r="V4410">
        <v>57</v>
      </c>
      <c r="W4410">
        <v>57</v>
      </c>
      <c r="X4410">
        <v>29</v>
      </c>
      <c r="Y4410">
        <v>24.32</v>
      </c>
      <c r="Z4410">
        <v>10</v>
      </c>
      <c r="AA4410" s="1" t="s">
        <v>65</v>
      </c>
      <c r="AB4410">
        <v>3</v>
      </c>
      <c r="AC4410">
        <v>0</v>
      </c>
      <c r="AD4410" s="1" t="s">
        <v>818</v>
      </c>
      <c r="AE4410" t="b">
        <v>0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1</v>
      </c>
      <c r="AO4410" t="b">
        <v>0</v>
      </c>
      <c r="AP4410" t="b">
        <v>0</v>
      </c>
      <c r="AQ4410" t="b">
        <v>0</v>
      </c>
      <c r="AR4410" s="1" t="s">
        <v>51</v>
      </c>
      <c r="AS4410" s="1" t="s">
        <v>51</v>
      </c>
      <c r="AT4410" s="1" t="s">
        <v>51</v>
      </c>
      <c r="AU4410" s="1" t="s">
        <v>51</v>
      </c>
    </row>
    <row r="4411" spans="1:47" x14ac:dyDescent="0.25">
      <c r="A4411" s="1" t="s">
        <v>2342</v>
      </c>
      <c r="B4411">
        <v>3</v>
      </c>
      <c r="C4411" s="2">
        <v>43587.744259259256</v>
      </c>
      <c r="D4411" s="2">
        <v>43587.76326388889</v>
      </c>
      <c r="E4411">
        <v>39.825524999999999</v>
      </c>
      <c r="F4411">
        <v>-104.98286</v>
      </c>
      <c r="G4411">
        <v>39.830770000000001</v>
      </c>
      <c r="H4411">
        <v>-104.98251999999999</v>
      </c>
      <c r="I4411">
        <v>0.36299999999999999</v>
      </c>
      <c r="J4411" s="1" t="s">
        <v>732</v>
      </c>
      <c r="L4411" s="1" t="s">
        <v>194</v>
      </c>
      <c r="M4411" s="1" t="s">
        <v>47</v>
      </c>
      <c r="N4411" s="1" t="s">
        <v>131</v>
      </c>
      <c r="O4411" s="1" t="s">
        <v>147</v>
      </c>
      <c r="P4411" s="1" t="s">
        <v>198</v>
      </c>
      <c r="Q4411" s="1" t="s">
        <v>204</v>
      </c>
      <c r="R4411" s="1" t="s">
        <v>48</v>
      </c>
      <c r="S4411" s="1" t="s">
        <v>79</v>
      </c>
      <c r="T4411" s="1" t="s">
        <v>205</v>
      </c>
      <c r="U4411" s="2">
        <v>43587.741666666669</v>
      </c>
      <c r="V4411">
        <v>57</v>
      </c>
      <c r="W4411">
        <v>57</v>
      </c>
      <c r="X4411">
        <v>31</v>
      </c>
      <c r="Y4411">
        <v>24.31</v>
      </c>
      <c r="Z4411">
        <v>10</v>
      </c>
      <c r="AA4411" s="1" t="s">
        <v>8942</v>
      </c>
      <c r="AB4411">
        <v>0</v>
      </c>
      <c r="AC4411">
        <v>0</v>
      </c>
      <c r="AD4411" s="1" t="s">
        <v>818</v>
      </c>
      <c r="AE4411" t="b">
        <v>0</v>
      </c>
      <c r="AF4411" t="b">
        <v>0</v>
      </c>
      <c r="AG4411" t="b">
        <v>0</v>
      </c>
      <c r="AH4411" t="b">
        <v>0</v>
      </c>
      <c r="AI4411" t="b">
        <v>1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s="1" t="s">
        <v>51</v>
      </c>
      <c r="AS4411" s="1" t="s">
        <v>51</v>
      </c>
      <c r="AT4411" s="1" t="s">
        <v>51</v>
      </c>
      <c r="AU4411" s="1" t="s">
        <v>51</v>
      </c>
    </row>
    <row r="4412" spans="1:47" x14ac:dyDescent="0.25">
      <c r="A4412" s="1" t="s">
        <v>7849</v>
      </c>
      <c r="B4412">
        <v>4</v>
      </c>
      <c r="C4412" s="2">
        <v>43587.769259259258</v>
      </c>
      <c r="D4412" s="2">
        <v>43587.789131944446</v>
      </c>
      <c r="E4412">
        <v>40.478769999999997</v>
      </c>
      <c r="F4412">
        <v>-104.616804</v>
      </c>
      <c r="G4412">
        <v>40.478788999999999</v>
      </c>
      <c r="H4412">
        <v>-104.62457000000001</v>
      </c>
      <c r="I4412">
        <v>0.40799999999999997</v>
      </c>
      <c r="J4412" s="1" t="s">
        <v>6655</v>
      </c>
      <c r="K4412">
        <v>23217</v>
      </c>
      <c r="L4412" s="1" t="s">
        <v>6588</v>
      </c>
      <c r="M4412" s="1" t="s">
        <v>47</v>
      </c>
      <c r="N4412" s="1" t="s">
        <v>251</v>
      </c>
      <c r="O4412" s="1" t="s">
        <v>209</v>
      </c>
      <c r="P4412" s="1" t="s">
        <v>198</v>
      </c>
      <c r="Q4412" s="1" t="s">
        <v>7846</v>
      </c>
      <c r="R4412" s="1" t="s">
        <v>48</v>
      </c>
      <c r="S4412" s="1" t="s">
        <v>79</v>
      </c>
      <c r="T4412" s="1" t="s">
        <v>253</v>
      </c>
      <c r="U4412" s="2">
        <v>43587.788888888892</v>
      </c>
      <c r="V4412">
        <v>60</v>
      </c>
      <c r="W4412">
        <v>60</v>
      </c>
      <c r="X4412">
        <v>31</v>
      </c>
      <c r="Y4412">
        <v>25.22</v>
      </c>
      <c r="Z4412">
        <v>10</v>
      </c>
      <c r="AA4412" s="1" t="s">
        <v>61</v>
      </c>
      <c r="AB4412">
        <v>7</v>
      </c>
      <c r="AC4412">
        <v>0</v>
      </c>
      <c r="AD4412" s="1" t="s">
        <v>1067</v>
      </c>
      <c r="AE4412" t="b">
        <v>0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s="1" t="s">
        <v>51</v>
      </c>
      <c r="AS4412" s="1" t="s">
        <v>51</v>
      </c>
      <c r="AT4412" s="1" t="s">
        <v>51</v>
      </c>
      <c r="AU4412" s="1" t="s">
        <v>51</v>
      </c>
    </row>
    <row r="4413" spans="1:47" x14ac:dyDescent="0.25">
      <c r="A4413" s="1" t="s">
        <v>7850</v>
      </c>
      <c r="B4413">
        <v>4</v>
      </c>
      <c r="C4413" s="2">
        <v>43587.769259259258</v>
      </c>
      <c r="D4413" s="2">
        <v>43587.789131944446</v>
      </c>
      <c r="E4413">
        <v>40.478788999999999</v>
      </c>
      <c r="F4413">
        <v>-104.62457000000001</v>
      </c>
      <c r="G4413">
        <v>40.478769999999997</v>
      </c>
      <c r="H4413">
        <v>-104.616804</v>
      </c>
      <c r="I4413">
        <v>0.40799999999999997</v>
      </c>
      <c r="J4413" s="1" t="s">
        <v>7848</v>
      </c>
      <c r="K4413">
        <v>22809</v>
      </c>
      <c r="L4413" s="1" t="s">
        <v>6588</v>
      </c>
      <c r="M4413" s="1" t="s">
        <v>47</v>
      </c>
      <c r="N4413" s="1" t="s">
        <v>251</v>
      </c>
      <c r="O4413" s="1" t="s">
        <v>209</v>
      </c>
      <c r="P4413" s="1" t="s">
        <v>198</v>
      </c>
      <c r="Q4413" s="1" t="s">
        <v>6722</v>
      </c>
      <c r="R4413" s="1" t="s">
        <v>48</v>
      </c>
      <c r="S4413" s="1" t="s">
        <v>79</v>
      </c>
      <c r="T4413" s="1" t="s">
        <v>253</v>
      </c>
      <c r="U4413" s="2">
        <v>43587.788888888892</v>
      </c>
      <c r="V4413">
        <v>60</v>
      </c>
      <c r="W4413">
        <v>60</v>
      </c>
      <c r="X4413">
        <v>31</v>
      </c>
      <c r="Y4413">
        <v>25.22</v>
      </c>
      <c r="Z4413">
        <v>10</v>
      </c>
      <c r="AA4413" s="1" t="s">
        <v>61</v>
      </c>
      <c r="AB4413">
        <v>7</v>
      </c>
      <c r="AC4413">
        <v>0</v>
      </c>
      <c r="AD4413" s="1" t="s">
        <v>1067</v>
      </c>
      <c r="AE4413" t="b">
        <v>0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s="1" t="s">
        <v>51</v>
      </c>
      <c r="AS4413" s="1" t="s">
        <v>51</v>
      </c>
      <c r="AT4413" s="1" t="s">
        <v>51</v>
      </c>
      <c r="AU4413" s="1" t="s">
        <v>51</v>
      </c>
    </row>
    <row r="4414" spans="1:47" x14ac:dyDescent="0.25">
      <c r="A4414" s="1" t="s">
        <v>2543</v>
      </c>
      <c r="B4414">
        <v>3</v>
      </c>
      <c r="C4414" s="2">
        <v>43587.785914351851</v>
      </c>
      <c r="D4414" s="2">
        <v>43587.806307870371</v>
      </c>
      <c r="E4414">
        <v>39.783610000000003</v>
      </c>
      <c r="F4414">
        <v>-105.09930900000001</v>
      </c>
      <c r="G4414">
        <v>39.7836</v>
      </c>
      <c r="H4414">
        <v>-105.094655</v>
      </c>
      <c r="I4414">
        <v>0.247</v>
      </c>
      <c r="J4414" s="1" t="s">
        <v>556</v>
      </c>
      <c r="L4414" s="1" t="s">
        <v>133</v>
      </c>
      <c r="M4414" s="1" t="s">
        <v>47</v>
      </c>
      <c r="N4414" s="1" t="s">
        <v>213</v>
      </c>
      <c r="O4414" s="1" t="s">
        <v>115</v>
      </c>
      <c r="P4414" s="1" t="s">
        <v>198</v>
      </c>
      <c r="Q4414" s="1" t="s">
        <v>214</v>
      </c>
      <c r="R4414" s="1" t="s">
        <v>48</v>
      </c>
      <c r="S4414" s="1" t="s">
        <v>79</v>
      </c>
      <c r="T4414" s="1" t="s">
        <v>205</v>
      </c>
      <c r="U4414" s="2">
        <v>43587.788194444445</v>
      </c>
      <c r="V4414">
        <v>57</v>
      </c>
      <c r="W4414">
        <v>57</v>
      </c>
      <c r="X4414">
        <v>36</v>
      </c>
      <c r="Y4414">
        <v>24.32</v>
      </c>
      <c r="Z4414">
        <v>10</v>
      </c>
      <c r="AA4414" s="1" t="s">
        <v>65</v>
      </c>
      <c r="AB4414">
        <v>7</v>
      </c>
      <c r="AC4414">
        <v>0</v>
      </c>
      <c r="AD4414" s="1" t="s">
        <v>818</v>
      </c>
      <c r="AE4414" t="b">
        <v>0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s="1" t="s">
        <v>51</v>
      </c>
      <c r="AS4414" s="1" t="s">
        <v>51</v>
      </c>
      <c r="AT4414" s="1" t="s">
        <v>51</v>
      </c>
      <c r="AU4414" s="1" t="s">
        <v>51</v>
      </c>
    </row>
    <row r="4415" spans="1:47" x14ac:dyDescent="0.25">
      <c r="A4415" s="1" t="s">
        <v>7851</v>
      </c>
      <c r="B4415">
        <v>4</v>
      </c>
      <c r="C4415" s="2">
        <v>43587.750277777777</v>
      </c>
      <c r="D4415" s="2">
        <v>43587.770694444444</v>
      </c>
      <c r="E4415">
        <v>40.478769999999997</v>
      </c>
      <c r="F4415">
        <v>-104.616804</v>
      </c>
      <c r="G4415">
        <v>40.478788999999999</v>
      </c>
      <c r="H4415">
        <v>-104.62457000000001</v>
      </c>
      <c r="I4415">
        <v>0.40799999999999997</v>
      </c>
      <c r="J4415" s="1" t="s">
        <v>6655</v>
      </c>
      <c r="K4415">
        <v>23217</v>
      </c>
      <c r="L4415" s="1" t="s">
        <v>6588</v>
      </c>
      <c r="M4415" s="1" t="s">
        <v>47</v>
      </c>
      <c r="N4415" s="1" t="s">
        <v>251</v>
      </c>
      <c r="O4415" s="1" t="s">
        <v>209</v>
      </c>
      <c r="P4415" s="1" t="s">
        <v>198</v>
      </c>
      <c r="Q4415" s="1" t="s">
        <v>7846</v>
      </c>
      <c r="R4415" s="1" t="s">
        <v>48</v>
      </c>
      <c r="S4415" s="1" t="s">
        <v>79</v>
      </c>
      <c r="T4415" s="1" t="s">
        <v>253</v>
      </c>
      <c r="U4415" s="2">
        <v>43587.74722222222</v>
      </c>
      <c r="V4415">
        <v>61</v>
      </c>
      <c r="W4415">
        <v>61</v>
      </c>
      <c r="X4415">
        <v>29</v>
      </c>
      <c r="Y4415">
        <v>25.22</v>
      </c>
      <c r="Z4415">
        <v>10</v>
      </c>
      <c r="AA4415" s="1" t="s">
        <v>59</v>
      </c>
      <c r="AB4415">
        <v>5</v>
      </c>
      <c r="AC4415">
        <v>0</v>
      </c>
      <c r="AD4415" s="1" t="s">
        <v>1067</v>
      </c>
      <c r="AE4415" t="b">
        <v>0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s="1" t="s">
        <v>51</v>
      </c>
      <c r="AS4415" s="1" t="s">
        <v>51</v>
      </c>
      <c r="AT4415" s="1" t="s">
        <v>51</v>
      </c>
      <c r="AU4415" s="1" t="s">
        <v>51</v>
      </c>
    </row>
    <row r="4416" spans="1:47" x14ac:dyDescent="0.25">
      <c r="A4416" s="1" t="s">
        <v>7852</v>
      </c>
      <c r="B4416">
        <v>4</v>
      </c>
      <c r="C4416" s="2">
        <v>43587.750277777777</v>
      </c>
      <c r="D4416" s="2">
        <v>43587.770694444444</v>
      </c>
      <c r="E4416">
        <v>40.478788999999999</v>
      </c>
      <c r="F4416">
        <v>-104.62457000000001</v>
      </c>
      <c r="G4416">
        <v>40.478769999999997</v>
      </c>
      <c r="H4416">
        <v>-104.616804</v>
      </c>
      <c r="I4416">
        <v>0.40799999999999997</v>
      </c>
      <c r="J4416" s="1" t="s">
        <v>7848</v>
      </c>
      <c r="K4416">
        <v>22809</v>
      </c>
      <c r="L4416" s="1" t="s">
        <v>6588</v>
      </c>
      <c r="M4416" s="1" t="s">
        <v>47</v>
      </c>
      <c r="N4416" s="1" t="s">
        <v>251</v>
      </c>
      <c r="O4416" s="1" t="s">
        <v>209</v>
      </c>
      <c r="P4416" s="1" t="s">
        <v>198</v>
      </c>
      <c r="Q4416" s="1" t="s">
        <v>6722</v>
      </c>
      <c r="R4416" s="1" t="s">
        <v>48</v>
      </c>
      <c r="S4416" s="1" t="s">
        <v>79</v>
      </c>
      <c r="T4416" s="1" t="s">
        <v>253</v>
      </c>
      <c r="U4416" s="2">
        <v>43587.74722222222</v>
      </c>
      <c r="V4416">
        <v>61</v>
      </c>
      <c r="W4416">
        <v>61</v>
      </c>
      <c r="X4416">
        <v>29</v>
      </c>
      <c r="Y4416">
        <v>25.22</v>
      </c>
      <c r="Z4416">
        <v>10</v>
      </c>
      <c r="AA4416" s="1" t="s">
        <v>59</v>
      </c>
      <c r="AB4416">
        <v>5</v>
      </c>
      <c r="AC4416">
        <v>0</v>
      </c>
      <c r="AD4416" s="1" t="s">
        <v>1067</v>
      </c>
      <c r="AE4416" t="b">
        <v>0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s="1" t="s">
        <v>51</v>
      </c>
      <c r="AS4416" s="1" t="s">
        <v>51</v>
      </c>
      <c r="AT4416" s="1" t="s">
        <v>51</v>
      </c>
      <c r="AU4416" s="1" t="s">
        <v>51</v>
      </c>
    </row>
    <row r="4417" spans="1:47" x14ac:dyDescent="0.25">
      <c r="A4417" s="1" t="s">
        <v>1652</v>
      </c>
      <c r="B4417">
        <v>4</v>
      </c>
      <c r="C4417" s="2">
        <v>43587.889548611114</v>
      </c>
      <c r="D4417" s="2">
        <v>43587.909710648149</v>
      </c>
      <c r="E4417">
        <v>39.431311999999998</v>
      </c>
      <c r="F4417">
        <v>-108.07337800000001</v>
      </c>
      <c r="G4417">
        <v>39.320659999999997</v>
      </c>
      <c r="H4417">
        <v>-108.21010699999999</v>
      </c>
      <c r="I4417">
        <v>10.573</v>
      </c>
      <c r="J4417" s="1" t="s">
        <v>1653</v>
      </c>
      <c r="L4417" s="1" t="s">
        <v>129</v>
      </c>
      <c r="M4417" s="1" t="s">
        <v>47</v>
      </c>
      <c r="N4417" s="1" t="s">
        <v>1537</v>
      </c>
      <c r="O4417" s="1" t="s">
        <v>187</v>
      </c>
      <c r="P4417" s="1" t="s">
        <v>198</v>
      </c>
      <c r="Q4417" s="1" t="s">
        <v>1538</v>
      </c>
      <c r="R4417" s="1" t="s">
        <v>48</v>
      </c>
      <c r="S4417" s="1" t="s">
        <v>79</v>
      </c>
      <c r="T4417" s="1" t="s">
        <v>528</v>
      </c>
      <c r="U4417" s="2">
        <v>43587.870138888888</v>
      </c>
      <c r="V4417">
        <v>50</v>
      </c>
      <c r="W4417">
        <v>50</v>
      </c>
      <c r="X4417">
        <v>36</v>
      </c>
      <c r="Y4417">
        <v>24.46</v>
      </c>
      <c r="Z4417">
        <v>10</v>
      </c>
      <c r="AA4417" s="1" t="s">
        <v>57</v>
      </c>
      <c r="AB4417">
        <v>9</v>
      </c>
      <c r="AC4417">
        <v>0</v>
      </c>
      <c r="AD4417" s="1" t="s">
        <v>1067</v>
      </c>
      <c r="AE4417" t="b">
        <v>0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s="1" t="s">
        <v>53</v>
      </c>
      <c r="AS4417" s="1" t="s">
        <v>53</v>
      </c>
      <c r="AT4417" s="1" t="s">
        <v>53</v>
      </c>
      <c r="AU4417" s="1" t="s">
        <v>51</v>
      </c>
    </row>
    <row r="4418" spans="1:47" x14ac:dyDescent="0.25">
      <c r="A4418" s="1" t="s">
        <v>7853</v>
      </c>
      <c r="B4418">
        <v>4</v>
      </c>
      <c r="C4418" s="2">
        <v>43587.764270833337</v>
      </c>
      <c r="D4418" s="2">
        <v>43587.784571759257</v>
      </c>
      <c r="E4418">
        <v>40.478788999999999</v>
      </c>
      <c r="F4418">
        <v>-104.62457000000001</v>
      </c>
      <c r="G4418">
        <v>40.478769999999997</v>
      </c>
      <c r="H4418">
        <v>-104.616804</v>
      </c>
      <c r="I4418">
        <v>0.40799999999999997</v>
      </c>
      <c r="J4418" s="1" t="s">
        <v>7854</v>
      </c>
      <c r="K4418">
        <v>22809</v>
      </c>
      <c r="L4418" s="1" t="s">
        <v>6588</v>
      </c>
      <c r="M4418" s="1" t="s">
        <v>47</v>
      </c>
      <c r="N4418" s="1" t="s">
        <v>251</v>
      </c>
      <c r="O4418" s="1" t="s">
        <v>209</v>
      </c>
      <c r="P4418" s="1" t="s">
        <v>198</v>
      </c>
      <c r="Q4418" s="1" t="s">
        <v>6722</v>
      </c>
      <c r="R4418" s="1" t="s">
        <v>48</v>
      </c>
      <c r="S4418" s="1" t="s">
        <v>79</v>
      </c>
      <c r="T4418" s="1" t="s">
        <v>253</v>
      </c>
      <c r="U4418" s="2">
        <v>43587.74722222222</v>
      </c>
      <c r="V4418">
        <v>61</v>
      </c>
      <c r="W4418">
        <v>61</v>
      </c>
      <c r="X4418">
        <v>29</v>
      </c>
      <c r="Y4418">
        <v>25.22</v>
      </c>
      <c r="Z4418">
        <v>10</v>
      </c>
      <c r="AA4418" s="1" t="s">
        <v>59</v>
      </c>
      <c r="AB4418">
        <v>5</v>
      </c>
      <c r="AC4418">
        <v>0</v>
      </c>
      <c r="AD4418" s="1" t="s">
        <v>1067</v>
      </c>
      <c r="AE4418" t="b">
        <v>0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s="1" t="s">
        <v>51</v>
      </c>
      <c r="AS4418" s="1" t="s">
        <v>51</v>
      </c>
      <c r="AT4418" s="1" t="s">
        <v>51</v>
      </c>
      <c r="AU4418" s="1" t="s">
        <v>51</v>
      </c>
    </row>
    <row r="4419" spans="1:47" x14ac:dyDescent="0.25">
      <c r="A4419" s="1" t="s">
        <v>1654</v>
      </c>
      <c r="B4419">
        <v>3</v>
      </c>
      <c r="C4419" s="2">
        <v>43587.884340277778</v>
      </c>
      <c r="D4419" s="2">
        <v>43587.904965277776</v>
      </c>
      <c r="E4419">
        <v>39.856301000000002</v>
      </c>
      <c r="F4419">
        <v>-104.987278</v>
      </c>
      <c r="G4419">
        <v>39.853580000000001</v>
      </c>
      <c r="H4419">
        <v>-104.98669</v>
      </c>
      <c r="I4419">
        <v>0.191</v>
      </c>
      <c r="J4419" s="1" t="s">
        <v>517</v>
      </c>
      <c r="L4419" s="1" t="s">
        <v>1313</v>
      </c>
      <c r="M4419" s="1" t="s">
        <v>47</v>
      </c>
      <c r="N4419" s="1" t="s">
        <v>131</v>
      </c>
      <c r="O4419" s="1" t="s">
        <v>147</v>
      </c>
      <c r="P4419" s="1" t="s">
        <v>198</v>
      </c>
      <c r="Q4419" s="1" t="s">
        <v>204</v>
      </c>
      <c r="R4419" s="1" t="s">
        <v>48</v>
      </c>
      <c r="S4419" s="1" t="s">
        <v>79</v>
      </c>
      <c r="T4419" s="1" t="s">
        <v>205</v>
      </c>
      <c r="U4419" s="2">
        <v>43587.866666666669</v>
      </c>
      <c r="V4419">
        <v>50</v>
      </c>
      <c r="W4419">
        <v>50</v>
      </c>
      <c r="X4419">
        <v>37</v>
      </c>
      <c r="Y4419">
        <v>24.34</v>
      </c>
      <c r="Z4419">
        <v>10</v>
      </c>
      <c r="AA4419" s="1" t="s">
        <v>8942</v>
      </c>
      <c r="AB4419">
        <v>0</v>
      </c>
      <c r="AC4419">
        <v>0</v>
      </c>
      <c r="AD4419" s="1" t="s">
        <v>1067</v>
      </c>
      <c r="AE4419" t="b">
        <v>0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s="1" t="s">
        <v>53</v>
      </c>
      <c r="AS4419" s="1" t="s">
        <v>53</v>
      </c>
      <c r="AT4419" s="1" t="s">
        <v>53</v>
      </c>
      <c r="AU4419" s="1" t="s">
        <v>51</v>
      </c>
    </row>
    <row r="4420" spans="1:47" x14ac:dyDescent="0.25">
      <c r="A4420" s="1" t="s">
        <v>1655</v>
      </c>
      <c r="B4420">
        <v>3</v>
      </c>
      <c r="C4420" s="2">
        <v>43587.888506944444</v>
      </c>
      <c r="D4420" s="2">
        <v>43587.909131944441</v>
      </c>
      <c r="E4420">
        <v>39.885438999999998</v>
      </c>
      <c r="F4420">
        <v>-104.98766999999999</v>
      </c>
      <c r="G4420">
        <v>39.882770000000001</v>
      </c>
      <c r="H4420">
        <v>-104.98768</v>
      </c>
      <c r="I4420">
        <v>0.184</v>
      </c>
      <c r="J4420" s="1" t="s">
        <v>441</v>
      </c>
      <c r="L4420" s="1" t="s">
        <v>312</v>
      </c>
      <c r="M4420" s="1" t="s">
        <v>47</v>
      </c>
      <c r="N4420" s="1" t="s">
        <v>131</v>
      </c>
      <c r="O4420" s="1" t="s">
        <v>147</v>
      </c>
      <c r="P4420" s="1" t="s">
        <v>198</v>
      </c>
      <c r="Q4420" s="1" t="s">
        <v>439</v>
      </c>
      <c r="R4420" s="1" t="s">
        <v>48</v>
      </c>
      <c r="S4420" s="1" t="s">
        <v>79</v>
      </c>
      <c r="T4420" s="1" t="s">
        <v>205</v>
      </c>
      <c r="U4420" s="2">
        <v>43587.907638888886</v>
      </c>
      <c r="V4420">
        <v>48</v>
      </c>
      <c r="W4420">
        <v>42</v>
      </c>
      <c r="X4420">
        <v>46</v>
      </c>
      <c r="Y4420">
        <v>24.36</v>
      </c>
      <c r="Z4420">
        <v>10</v>
      </c>
      <c r="AA4420" s="1" t="s">
        <v>71</v>
      </c>
      <c r="AB4420">
        <v>16</v>
      </c>
      <c r="AC4420">
        <v>0</v>
      </c>
      <c r="AD4420" s="1" t="s">
        <v>1067</v>
      </c>
      <c r="AE4420" t="b">
        <v>0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s="1" t="s">
        <v>53</v>
      </c>
      <c r="AS4420" s="1" t="s">
        <v>53</v>
      </c>
      <c r="AT4420" s="1" t="s">
        <v>53</v>
      </c>
      <c r="AU4420" s="1" t="s">
        <v>51</v>
      </c>
    </row>
    <row r="4421" spans="1:47" x14ac:dyDescent="0.25">
      <c r="A4421" s="1" t="s">
        <v>1656</v>
      </c>
      <c r="B4421">
        <v>3</v>
      </c>
      <c r="C4421" s="2">
        <v>43587.895277777781</v>
      </c>
      <c r="D4421" s="2">
        <v>43587.916076388887</v>
      </c>
      <c r="E4421">
        <v>39.900221000000002</v>
      </c>
      <c r="F4421">
        <v>-104.988178</v>
      </c>
      <c r="G4421">
        <v>39.897492</v>
      </c>
      <c r="H4421">
        <v>-104.987711</v>
      </c>
      <c r="I4421">
        <v>0.19</v>
      </c>
      <c r="J4421" s="1" t="s">
        <v>441</v>
      </c>
      <c r="L4421" s="1" t="s">
        <v>195</v>
      </c>
      <c r="M4421" s="1" t="s">
        <v>47</v>
      </c>
      <c r="N4421" s="1" t="s">
        <v>131</v>
      </c>
      <c r="O4421" s="1" t="s">
        <v>147</v>
      </c>
      <c r="P4421" s="1" t="s">
        <v>198</v>
      </c>
      <c r="Q4421" s="1" t="s">
        <v>439</v>
      </c>
      <c r="R4421" s="1" t="s">
        <v>48</v>
      </c>
      <c r="S4421" s="1" t="s">
        <v>79</v>
      </c>
      <c r="T4421" s="1" t="s">
        <v>205</v>
      </c>
      <c r="U4421" s="2">
        <v>43587.907638888886</v>
      </c>
      <c r="V4421">
        <v>48</v>
      </c>
      <c r="W4421">
        <v>42</v>
      </c>
      <c r="X4421">
        <v>46</v>
      </c>
      <c r="Y4421">
        <v>24.36</v>
      </c>
      <c r="Z4421">
        <v>10</v>
      </c>
      <c r="AA4421" s="1" t="s">
        <v>71</v>
      </c>
      <c r="AB4421">
        <v>16</v>
      </c>
      <c r="AC4421">
        <v>0</v>
      </c>
      <c r="AD4421" s="1" t="s">
        <v>1067</v>
      </c>
      <c r="AE4421" t="b">
        <v>0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s="1" t="s">
        <v>53</v>
      </c>
      <c r="AS4421" s="1" t="s">
        <v>53</v>
      </c>
      <c r="AT4421" s="1" t="s">
        <v>53</v>
      </c>
      <c r="AU4421" s="1" t="s">
        <v>51</v>
      </c>
    </row>
    <row r="4422" spans="1:47" x14ac:dyDescent="0.25">
      <c r="A4422" s="1" t="s">
        <v>1594</v>
      </c>
      <c r="B4422">
        <v>3</v>
      </c>
      <c r="C4422" s="2">
        <v>43587.906736111108</v>
      </c>
      <c r="D4422" s="2">
        <v>43587.927187499998</v>
      </c>
      <c r="E4422">
        <v>39.844169000000001</v>
      </c>
      <c r="F4422">
        <v>-104.98466999999999</v>
      </c>
      <c r="G4422">
        <v>39.839744000000003</v>
      </c>
      <c r="H4422">
        <v>-104.98390000000001</v>
      </c>
      <c r="I4422">
        <v>0.308</v>
      </c>
      <c r="J4422" s="1" t="s">
        <v>689</v>
      </c>
      <c r="L4422" s="1" t="s">
        <v>172</v>
      </c>
      <c r="M4422" s="1" t="s">
        <v>47</v>
      </c>
      <c r="N4422" s="1" t="s">
        <v>131</v>
      </c>
      <c r="O4422" s="1" t="s">
        <v>147</v>
      </c>
      <c r="P4422" s="1" t="s">
        <v>198</v>
      </c>
      <c r="Q4422" s="1" t="s">
        <v>204</v>
      </c>
      <c r="R4422" s="1" t="s">
        <v>48</v>
      </c>
      <c r="S4422" s="1" t="s">
        <v>79</v>
      </c>
      <c r="T4422" s="1" t="s">
        <v>205</v>
      </c>
      <c r="U4422" s="2">
        <v>43587.907638888886</v>
      </c>
      <c r="V4422">
        <v>48</v>
      </c>
      <c r="W4422">
        <v>42</v>
      </c>
      <c r="X4422">
        <v>46</v>
      </c>
      <c r="Y4422">
        <v>24.36</v>
      </c>
      <c r="Z4422">
        <v>10</v>
      </c>
      <c r="AA4422" s="1" t="s">
        <v>71</v>
      </c>
      <c r="AB4422">
        <v>16</v>
      </c>
      <c r="AC4422">
        <v>0</v>
      </c>
      <c r="AD4422" s="1" t="s">
        <v>1067</v>
      </c>
      <c r="AE4422" t="b">
        <v>0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s="1" t="s">
        <v>53</v>
      </c>
      <c r="AS4422" s="1" t="s">
        <v>53</v>
      </c>
      <c r="AT4422" s="1" t="s">
        <v>53</v>
      </c>
      <c r="AU4422" s="1" t="s">
        <v>53</v>
      </c>
    </row>
    <row r="4423" spans="1:47" x14ac:dyDescent="0.25">
      <c r="A4423" s="1" t="s">
        <v>2171</v>
      </c>
      <c r="B4423">
        <v>3</v>
      </c>
      <c r="C4423" s="2">
        <v>43618.054861111108</v>
      </c>
      <c r="D4423" s="2">
        <v>43618.075277777774</v>
      </c>
      <c r="E4423">
        <v>39.712048000000003</v>
      </c>
      <c r="F4423">
        <v>-104.999689</v>
      </c>
      <c r="G4423">
        <v>39.711370000000002</v>
      </c>
      <c r="H4423">
        <v>-104.99929</v>
      </c>
      <c r="I4423">
        <v>5.0999999999999997E-2</v>
      </c>
      <c r="J4423" s="1" t="s">
        <v>485</v>
      </c>
      <c r="L4423" s="1" t="s">
        <v>195</v>
      </c>
      <c r="M4423" s="1" t="s">
        <v>47</v>
      </c>
      <c r="N4423" s="1" t="s">
        <v>131</v>
      </c>
      <c r="O4423" s="1" t="s">
        <v>131</v>
      </c>
      <c r="P4423" s="1" t="s">
        <v>198</v>
      </c>
      <c r="Q4423" s="1" t="s">
        <v>360</v>
      </c>
      <c r="R4423" s="1" t="s">
        <v>48</v>
      </c>
      <c r="S4423" s="1" t="s">
        <v>79</v>
      </c>
      <c r="T4423" s="1" t="s">
        <v>200</v>
      </c>
      <c r="U4423" s="2">
        <v>43618.036805555559</v>
      </c>
      <c r="V4423">
        <v>58</v>
      </c>
      <c r="W4423">
        <v>58</v>
      </c>
      <c r="X4423">
        <v>70</v>
      </c>
      <c r="Y4423">
        <v>24.26</v>
      </c>
      <c r="Z4423">
        <v>10</v>
      </c>
      <c r="AA4423" s="1" t="s">
        <v>68</v>
      </c>
      <c r="AB4423">
        <v>15</v>
      </c>
      <c r="AC4423">
        <v>0</v>
      </c>
      <c r="AD4423" s="1" t="s">
        <v>818</v>
      </c>
      <c r="AE4423" t="b">
        <v>0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s="1" t="s">
        <v>53</v>
      </c>
      <c r="AS4423" s="1" t="s">
        <v>53</v>
      </c>
      <c r="AT4423" s="1" t="s">
        <v>53</v>
      </c>
      <c r="AU4423" s="1" t="s">
        <v>53</v>
      </c>
    </row>
    <row r="4424" spans="1:47" x14ac:dyDescent="0.25">
      <c r="A4424" s="1" t="s">
        <v>1595</v>
      </c>
      <c r="B4424">
        <v>3</v>
      </c>
      <c r="C4424" s="2">
        <v>43618.129861111112</v>
      </c>
      <c r="D4424" s="2">
        <v>43618.150266203702</v>
      </c>
      <c r="E4424">
        <v>39.853763000000001</v>
      </c>
      <c r="F4424">
        <v>-104.98651099999999</v>
      </c>
      <c r="G4424">
        <v>39.856152999999999</v>
      </c>
      <c r="H4424">
        <v>-104.987038</v>
      </c>
      <c r="I4424">
        <v>0.16700000000000001</v>
      </c>
      <c r="J4424" s="1" t="s">
        <v>820</v>
      </c>
      <c r="L4424" s="1" t="s">
        <v>194</v>
      </c>
      <c r="M4424" s="1" t="s">
        <v>47</v>
      </c>
      <c r="N4424" s="1" t="s">
        <v>131</v>
      </c>
      <c r="O4424" s="1" t="s">
        <v>147</v>
      </c>
      <c r="P4424" s="1" t="s">
        <v>198</v>
      </c>
      <c r="Q4424" s="1" t="s">
        <v>204</v>
      </c>
      <c r="R4424" s="1" t="s">
        <v>48</v>
      </c>
      <c r="S4424" s="1" t="s">
        <v>79</v>
      </c>
      <c r="T4424" s="1" t="s">
        <v>205</v>
      </c>
      <c r="U4424" s="2">
        <v>43618.133333333331</v>
      </c>
      <c r="V4424">
        <v>54</v>
      </c>
      <c r="W4424">
        <v>54</v>
      </c>
      <c r="X4424">
        <v>88</v>
      </c>
      <c r="Y4424">
        <v>24.44</v>
      </c>
      <c r="Z4424">
        <v>10</v>
      </c>
      <c r="AA4424" s="1" t="s">
        <v>67</v>
      </c>
      <c r="AB4424">
        <v>3</v>
      </c>
      <c r="AC4424">
        <v>0</v>
      </c>
      <c r="AD4424" s="1" t="s">
        <v>1067</v>
      </c>
      <c r="AE4424" t="b">
        <v>0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s="1" t="s">
        <v>53</v>
      </c>
      <c r="AS4424" s="1" t="s">
        <v>53</v>
      </c>
      <c r="AT4424" s="1" t="s">
        <v>53</v>
      </c>
      <c r="AU4424" s="1" t="s">
        <v>53</v>
      </c>
    </row>
    <row r="4425" spans="1:47" x14ac:dyDescent="0.25">
      <c r="A4425" s="1" t="s">
        <v>1596</v>
      </c>
      <c r="B4425">
        <v>3</v>
      </c>
      <c r="C4425" s="2">
        <v>43618.142361111109</v>
      </c>
      <c r="D4425" s="2">
        <v>43618.162766203706</v>
      </c>
      <c r="E4425">
        <v>39.410527000000002</v>
      </c>
      <c r="F4425">
        <v>-104.866748</v>
      </c>
      <c r="G4425">
        <v>39.40934</v>
      </c>
      <c r="H4425">
        <v>-104.86601</v>
      </c>
      <c r="I4425">
        <v>9.0999999999999998E-2</v>
      </c>
      <c r="J4425" s="1" t="s">
        <v>576</v>
      </c>
      <c r="L4425" s="1" t="s">
        <v>326</v>
      </c>
      <c r="M4425" s="1" t="s">
        <v>47</v>
      </c>
      <c r="N4425" s="1" t="s">
        <v>191</v>
      </c>
      <c r="O4425" s="1" t="s">
        <v>121</v>
      </c>
      <c r="P4425" s="1" t="s">
        <v>198</v>
      </c>
      <c r="Q4425" s="1" t="s">
        <v>333</v>
      </c>
      <c r="R4425" s="1" t="s">
        <v>48</v>
      </c>
      <c r="S4425" s="1" t="s">
        <v>79</v>
      </c>
      <c r="T4425" s="1" t="s">
        <v>223</v>
      </c>
      <c r="U4425" s="2">
        <v>43618.145833333336</v>
      </c>
      <c r="V4425">
        <v>46</v>
      </c>
      <c r="W4425">
        <v>41</v>
      </c>
      <c r="X4425">
        <v>93</v>
      </c>
      <c r="Y4425">
        <v>23.25</v>
      </c>
      <c r="Z4425">
        <v>10</v>
      </c>
      <c r="AA4425" s="1" t="s">
        <v>66</v>
      </c>
      <c r="AB4425">
        <v>13</v>
      </c>
      <c r="AC4425">
        <v>0</v>
      </c>
      <c r="AD4425" s="1" t="s">
        <v>1067</v>
      </c>
      <c r="AE4425" t="b">
        <v>0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s="1" t="s">
        <v>53</v>
      </c>
      <c r="AS4425" s="1" t="s">
        <v>53</v>
      </c>
      <c r="AT4425" s="1" t="s">
        <v>53</v>
      </c>
      <c r="AU4425" s="1" t="s">
        <v>53</v>
      </c>
    </row>
    <row r="4426" spans="1:47" x14ac:dyDescent="0.25">
      <c r="A4426" s="1" t="s">
        <v>5496</v>
      </c>
      <c r="B4426">
        <v>3</v>
      </c>
      <c r="C4426" s="2">
        <v>43618.492303240739</v>
      </c>
      <c r="D4426" s="2">
        <v>43618.511747685188</v>
      </c>
      <c r="E4426">
        <v>39.709069999999997</v>
      </c>
      <c r="F4426">
        <v>-105.28753399999999</v>
      </c>
      <c r="G4426">
        <v>39.709046999999998</v>
      </c>
      <c r="H4426">
        <v>-105.28700499999999</v>
      </c>
      <c r="I4426">
        <v>2.8000000000000001E-2</v>
      </c>
      <c r="J4426" s="1" t="s">
        <v>891</v>
      </c>
      <c r="L4426" s="1" t="s">
        <v>133</v>
      </c>
      <c r="M4426" s="1" t="s">
        <v>47</v>
      </c>
      <c r="N4426" s="1" t="s">
        <v>269</v>
      </c>
      <c r="O4426" s="1" t="s">
        <v>115</v>
      </c>
      <c r="P4426" s="1" t="s">
        <v>198</v>
      </c>
      <c r="Q4426" s="1" t="s">
        <v>270</v>
      </c>
      <c r="R4426" s="1" t="s">
        <v>48</v>
      </c>
      <c r="S4426" s="1" t="s">
        <v>79</v>
      </c>
      <c r="T4426" s="1" t="s">
        <v>205</v>
      </c>
      <c r="U4426" s="2">
        <v>43618.489583333336</v>
      </c>
      <c r="V4426">
        <v>70</v>
      </c>
      <c r="W4426">
        <v>70</v>
      </c>
      <c r="X4426">
        <v>46</v>
      </c>
      <c r="Y4426">
        <v>24.38</v>
      </c>
      <c r="Z4426">
        <v>30</v>
      </c>
      <c r="AA4426" s="1" t="s">
        <v>71</v>
      </c>
      <c r="AB4426">
        <v>7</v>
      </c>
      <c r="AC4426">
        <v>0</v>
      </c>
      <c r="AD4426" s="1" t="s">
        <v>1067</v>
      </c>
      <c r="AE4426" t="b">
        <v>0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s="1" t="s">
        <v>51</v>
      </c>
      <c r="AS4426" s="1" t="s">
        <v>51</v>
      </c>
      <c r="AT4426" s="1" t="s">
        <v>51</v>
      </c>
      <c r="AU4426" s="1" t="s">
        <v>51</v>
      </c>
    </row>
    <row r="4427" spans="1:47" x14ac:dyDescent="0.25">
      <c r="A4427" s="1" t="s">
        <v>3694</v>
      </c>
      <c r="B4427">
        <v>3</v>
      </c>
      <c r="C4427" s="2">
        <v>43618.532916666663</v>
      </c>
      <c r="D4427" s="2">
        <v>43618.552025462966</v>
      </c>
      <c r="E4427">
        <v>37.992400000000004</v>
      </c>
      <c r="F4427">
        <v>-104.76495</v>
      </c>
      <c r="G4427">
        <v>37.985489000000001</v>
      </c>
      <c r="H4427">
        <v>-104.772491</v>
      </c>
      <c r="I4427">
        <v>0.63</v>
      </c>
      <c r="J4427" s="1" t="s">
        <v>1251</v>
      </c>
      <c r="L4427" s="1" t="s">
        <v>195</v>
      </c>
      <c r="M4427" s="1" t="s">
        <v>47</v>
      </c>
      <c r="N4427" s="1" t="s">
        <v>411</v>
      </c>
      <c r="O4427" s="1" t="s">
        <v>411</v>
      </c>
      <c r="P4427" s="1" t="s">
        <v>198</v>
      </c>
      <c r="Q4427" s="1" t="s">
        <v>511</v>
      </c>
      <c r="R4427" s="1" t="s">
        <v>48</v>
      </c>
      <c r="S4427" s="1" t="s">
        <v>79</v>
      </c>
      <c r="T4427" s="1" t="s">
        <v>413</v>
      </c>
      <c r="U4427" s="2">
        <v>43618.536805555559</v>
      </c>
      <c r="V4427">
        <v>78</v>
      </c>
      <c r="W4427">
        <v>78</v>
      </c>
      <c r="X4427">
        <v>40</v>
      </c>
      <c r="Y4427">
        <v>25.2</v>
      </c>
      <c r="Z4427">
        <v>10</v>
      </c>
      <c r="AA4427" s="1" t="s">
        <v>63</v>
      </c>
      <c r="AB4427">
        <v>13</v>
      </c>
      <c r="AC4427">
        <v>0</v>
      </c>
      <c r="AD4427" s="1" t="s">
        <v>50</v>
      </c>
      <c r="AE4427" t="b">
        <v>0</v>
      </c>
      <c r="AF4427" t="b">
        <v>0</v>
      </c>
      <c r="AG4427" t="b">
        <v>0</v>
      </c>
      <c r="AH4427" t="b">
        <v>0</v>
      </c>
      <c r="AI4427" t="b">
        <v>1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s="1" t="s">
        <v>51</v>
      </c>
      <c r="AS4427" s="1" t="s">
        <v>51</v>
      </c>
      <c r="AT4427" s="1" t="s">
        <v>51</v>
      </c>
      <c r="AU4427" s="1" t="s">
        <v>51</v>
      </c>
    </row>
    <row r="4428" spans="1:47" x14ac:dyDescent="0.25">
      <c r="A4428" s="1" t="s">
        <v>3695</v>
      </c>
      <c r="B4428">
        <v>3</v>
      </c>
      <c r="C4428" s="2">
        <v>43618.504803240743</v>
      </c>
      <c r="D4428" s="2">
        <v>43618.521319444444</v>
      </c>
      <c r="E4428">
        <v>39.630034999999999</v>
      </c>
      <c r="F4428">
        <v>-104.905278</v>
      </c>
      <c r="G4428">
        <v>39.628911000000002</v>
      </c>
      <c r="H4428">
        <v>-104.904681</v>
      </c>
      <c r="I4428">
        <v>8.4000000000000005E-2</v>
      </c>
      <c r="J4428" s="1" t="s">
        <v>220</v>
      </c>
      <c r="L4428" s="1" t="s">
        <v>195</v>
      </c>
      <c r="M4428" s="1" t="s">
        <v>47</v>
      </c>
      <c r="N4428" s="1" t="s">
        <v>131</v>
      </c>
      <c r="O4428" s="1" t="s">
        <v>131</v>
      </c>
      <c r="P4428" s="1" t="s">
        <v>198</v>
      </c>
      <c r="Q4428" s="1" t="s">
        <v>414</v>
      </c>
      <c r="R4428" s="1" t="s">
        <v>48</v>
      </c>
      <c r="S4428" s="1" t="s">
        <v>79</v>
      </c>
      <c r="T4428" s="1" t="s">
        <v>200</v>
      </c>
      <c r="U4428" s="2">
        <v>43618.495138888888</v>
      </c>
      <c r="V4428">
        <v>80</v>
      </c>
      <c r="W4428">
        <v>80</v>
      </c>
      <c r="X4428">
        <v>28</v>
      </c>
      <c r="Y4428">
        <v>24.15</v>
      </c>
      <c r="Z4428">
        <v>10</v>
      </c>
      <c r="AA4428" s="1" t="s">
        <v>66</v>
      </c>
      <c r="AB4428">
        <v>10</v>
      </c>
      <c r="AC4428">
        <v>0</v>
      </c>
      <c r="AD4428" s="1" t="s">
        <v>50</v>
      </c>
      <c r="AE4428" t="b">
        <v>0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s="1" t="s">
        <v>51</v>
      </c>
      <c r="AS4428" s="1" t="s">
        <v>51</v>
      </c>
      <c r="AT4428" s="1" t="s">
        <v>51</v>
      </c>
      <c r="AU4428" s="1" t="s">
        <v>51</v>
      </c>
    </row>
    <row r="4429" spans="1:47" x14ac:dyDescent="0.25">
      <c r="A4429" s="1" t="s">
        <v>9514</v>
      </c>
      <c r="B4429">
        <v>2</v>
      </c>
      <c r="C4429" s="2">
        <v>43618.50271990741</v>
      </c>
      <c r="D4429" s="2">
        <v>43618.523298611108</v>
      </c>
      <c r="E4429">
        <v>39.63541</v>
      </c>
      <c r="F4429">
        <v>-104.90133</v>
      </c>
      <c r="G4429">
        <v>39.63541</v>
      </c>
      <c r="H4429">
        <v>-104.90282000000001</v>
      </c>
      <c r="I4429">
        <v>7.9000000000000001E-2</v>
      </c>
      <c r="J4429" s="1" t="s">
        <v>1546</v>
      </c>
      <c r="L4429" s="1" t="s">
        <v>403</v>
      </c>
      <c r="M4429" s="1" t="s">
        <v>47</v>
      </c>
      <c r="N4429" s="1" t="s">
        <v>131</v>
      </c>
      <c r="O4429" s="1" t="s">
        <v>131</v>
      </c>
      <c r="P4429" s="1" t="s">
        <v>198</v>
      </c>
      <c r="Q4429" s="1" t="s">
        <v>414</v>
      </c>
      <c r="R4429" s="1" t="s">
        <v>48</v>
      </c>
      <c r="S4429" s="1" t="s">
        <v>79</v>
      </c>
      <c r="T4429" s="1" t="s">
        <v>200</v>
      </c>
      <c r="U4429" s="2">
        <v>43618.495138888888</v>
      </c>
      <c r="V4429">
        <v>80</v>
      </c>
      <c r="W4429">
        <v>80</v>
      </c>
      <c r="X4429">
        <v>28</v>
      </c>
      <c r="Y4429">
        <v>24.15</v>
      </c>
      <c r="Z4429">
        <v>10</v>
      </c>
      <c r="AA4429" s="1" t="s">
        <v>66</v>
      </c>
      <c r="AB4429">
        <v>10</v>
      </c>
      <c r="AC4429">
        <v>0</v>
      </c>
      <c r="AD4429" s="1" t="s">
        <v>50</v>
      </c>
      <c r="AE4429" t="b">
        <v>0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s="1" t="s">
        <v>51</v>
      </c>
      <c r="AS4429" s="1" t="s">
        <v>51</v>
      </c>
      <c r="AT4429" s="1" t="s">
        <v>51</v>
      </c>
      <c r="AU4429" s="1" t="s">
        <v>51</v>
      </c>
    </row>
    <row r="4430" spans="1:47" x14ac:dyDescent="0.25">
      <c r="A4430" s="1" t="s">
        <v>2544</v>
      </c>
      <c r="B4430">
        <v>3</v>
      </c>
      <c r="C4430" s="2">
        <v>43618.520416666666</v>
      </c>
      <c r="D4430" s="2">
        <v>43618.540752314817</v>
      </c>
      <c r="E4430">
        <v>39.067182000000003</v>
      </c>
      <c r="F4430">
        <v>-104.856601</v>
      </c>
      <c r="G4430">
        <v>39.084677999999997</v>
      </c>
      <c r="H4430">
        <v>-104.860769</v>
      </c>
      <c r="I4430">
        <v>1.2290000000000001</v>
      </c>
      <c r="J4430" s="1" t="s">
        <v>470</v>
      </c>
      <c r="L4430" s="1" t="s">
        <v>265</v>
      </c>
      <c r="M4430" s="1" t="s">
        <v>47</v>
      </c>
      <c r="N4430" s="1" t="s">
        <v>447</v>
      </c>
      <c r="O4430" s="1" t="s">
        <v>193</v>
      </c>
      <c r="P4430" s="1" t="s">
        <v>198</v>
      </c>
      <c r="Q4430" s="1" t="s">
        <v>448</v>
      </c>
      <c r="R4430" s="1" t="s">
        <v>48</v>
      </c>
      <c r="S4430" s="1" t="s">
        <v>79</v>
      </c>
      <c r="T4430" s="1" t="s">
        <v>234</v>
      </c>
      <c r="U4430" s="2">
        <v>43618.540277777778</v>
      </c>
      <c r="V4430">
        <v>72</v>
      </c>
      <c r="W4430">
        <v>72</v>
      </c>
      <c r="X4430">
        <v>38</v>
      </c>
      <c r="Y4430">
        <v>23.57</v>
      </c>
      <c r="Z4430">
        <v>10</v>
      </c>
      <c r="AA4430" s="1" t="s">
        <v>66</v>
      </c>
      <c r="AB4430">
        <v>14</v>
      </c>
      <c r="AC4430">
        <v>0</v>
      </c>
      <c r="AD4430" s="1" t="s">
        <v>818</v>
      </c>
      <c r="AE4430" t="b">
        <v>0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s="1" t="s">
        <v>51</v>
      </c>
      <c r="AS4430" s="1" t="s">
        <v>51</v>
      </c>
      <c r="AT4430" s="1" t="s">
        <v>51</v>
      </c>
      <c r="AU4430" s="1" t="s">
        <v>51</v>
      </c>
    </row>
    <row r="4431" spans="1:47" x14ac:dyDescent="0.25">
      <c r="A4431" s="1" t="s">
        <v>1383</v>
      </c>
      <c r="B4431">
        <v>3</v>
      </c>
      <c r="C4431" s="2">
        <v>43618.527199074073</v>
      </c>
      <c r="D4431" s="2">
        <v>43618.542164351849</v>
      </c>
      <c r="E4431">
        <v>39.695722000000004</v>
      </c>
      <c r="F4431">
        <v>-105.76141800000001</v>
      </c>
      <c r="G4431">
        <v>39.696511000000001</v>
      </c>
      <c r="H4431">
        <v>-105.752674</v>
      </c>
      <c r="I4431">
        <v>0.46800000000000003</v>
      </c>
      <c r="J4431" s="1" t="s">
        <v>596</v>
      </c>
      <c r="L4431" s="1" t="s">
        <v>133</v>
      </c>
      <c r="M4431" s="1" t="s">
        <v>47</v>
      </c>
      <c r="N4431" s="1" t="s">
        <v>336</v>
      </c>
      <c r="O4431" s="1" t="s">
        <v>337</v>
      </c>
      <c r="P4431" s="1" t="s">
        <v>198</v>
      </c>
      <c r="Q4431" s="1" t="s">
        <v>338</v>
      </c>
      <c r="R4431" s="1" t="s">
        <v>48</v>
      </c>
      <c r="S4431" s="1" t="s">
        <v>79</v>
      </c>
      <c r="T4431" s="1" t="s">
        <v>339</v>
      </c>
      <c r="U4431" s="2">
        <v>43618.536805555559</v>
      </c>
      <c r="V4431">
        <v>57</v>
      </c>
      <c r="W4431">
        <v>57</v>
      </c>
      <c r="X4431">
        <v>37</v>
      </c>
      <c r="Y4431">
        <v>20.87</v>
      </c>
      <c r="Z4431">
        <v>10</v>
      </c>
      <c r="AA4431" s="1" t="s">
        <v>66</v>
      </c>
      <c r="AB4431">
        <v>24</v>
      </c>
      <c r="AC4431">
        <v>0</v>
      </c>
      <c r="AD4431" s="1" t="s">
        <v>1222</v>
      </c>
      <c r="AE4431" t="b">
        <v>0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s="1" t="s">
        <v>51</v>
      </c>
      <c r="AS4431" s="1" t="s">
        <v>51</v>
      </c>
      <c r="AT4431" s="1" t="s">
        <v>51</v>
      </c>
      <c r="AU4431" s="1" t="s">
        <v>51</v>
      </c>
    </row>
    <row r="4432" spans="1:47" x14ac:dyDescent="0.25">
      <c r="A4432" s="1" t="s">
        <v>2545</v>
      </c>
      <c r="B4432">
        <v>3</v>
      </c>
      <c r="C4432" s="2">
        <v>43618.545416666668</v>
      </c>
      <c r="D4432" s="2">
        <v>43618.56585648148</v>
      </c>
      <c r="E4432">
        <v>39.070151000000003</v>
      </c>
      <c r="F4432">
        <v>-104.857303</v>
      </c>
      <c r="G4432">
        <v>39.088605000000001</v>
      </c>
      <c r="H4432">
        <v>-104.861699</v>
      </c>
      <c r="I4432">
        <v>1.2969999999999999</v>
      </c>
      <c r="J4432" s="1" t="s">
        <v>470</v>
      </c>
      <c r="L4432" s="1" t="s">
        <v>194</v>
      </c>
      <c r="M4432" s="1" t="s">
        <v>47</v>
      </c>
      <c r="N4432" s="1" t="s">
        <v>447</v>
      </c>
      <c r="O4432" s="1" t="s">
        <v>193</v>
      </c>
      <c r="P4432" s="1" t="s">
        <v>198</v>
      </c>
      <c r="Q4432" s="1" t="s">
        <v>448</v>
      </c>
      <c r="R4432" s="1" t="s">
        <v>48</v>
      </c>
      <c r="S4432" s="1" t="s">
        <v>79</v>
      </c>
      <c r="T4432" s="1" t="s">
        <v>234</v>
      </c>
      <c r="U4432" s="2">
        <v>43618.540277777778</v>
      </c>
      <c r="V4432">
        <v>72</v>
      </c>
      <c r="W4432">
        <v>72</v>
      </c>
      <c r="X4432">
        <v>38</v>
      </c>
      <c r="Y4432">
        <v>23.57</v>
      </c>
      <c r="Z4432">
        <v>10</v>
      </c>
      <c r="AA4432" s="1" t="s">
        <v>66</v>
      </c>
      <c r="AB4432">
        <v>14</v>
      </c>
      <c r="AC4432">
        <v>0</v>
      </c>
      <c r="AD4432" s="1" t="s">
        <v>818</v>
      </c>
      <c r="AE4432" t="b">
        <v>0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s="1" t="s">
        <v>51</v>
      </c>
      <c r="AS4432" s="1" t="s">
        <v>51</v>
      </c>
      <c r="AT4432" s="1" t="s">
        <v>51</v>
      </c>
      <c r="AU4432" s="1" t="s">
        <v>51</v>
      </c>
    </row>
    <row r="4433" spans="1:47" x14ac:dyDescent="0.25">
      <c r="A4433" s="1" t="s">
        <v>1384</v>
      </c>
      <c r="B4433">
        <v>3</v>
      </c>
      <c r="C4433" s="2">
        <v>43618.549583333333</v>
      </c>
      <c r="D4433" s="2">
        <v>43618.569918981484</v>
      </c>
      <c r="E4433">
        <v>39.885438999999998</v>
      </c>
      <c r="F4433">
        <v>-104.98766999999999</v>
      </c>
      <c r="G4433">
        <v>39.882770000000001</v>
      </c>
      <c r="H4433">
        <v>-104.98768</v>
      </c>
      <c r="I4433">
        <v>0.184</v>
      </c>
      <c r="J4433" s="1" t="s">
        <v>441</v>
      </c>
      <c r="L4433" s="1" t="s">
        <v>312</v>
      </c>
      <c r="M4433" s="1" t="s">
        <v>47</v>
      </c>
      <c r="N4433" s="1" t="s">
        <v>131</v>
      </c>
      <c r="O4433" s="1" t="s">
        <v>147</v>
      </c>
      <c r="P4433" s="1" t="s">
        <v>198</v>
      </c>
      <c r="Q4433" s="1" t="s">
        <v>439</v>
      </c>
      <c r="R4433" s="1" t="s">
        <v>48</v>
      </c>
      <c r="S4433" s="1" t="s">
        <v>79</v>
      </c>
      <c r="T4433" s="1" t="s">
        <v>205</v>
      </c>
      <c r="U4433" s="2">
        <v>43618.559027777781</v>
      </c>
      <c r="V4433">
        <v>73</v>
      </c>
      <c r="W4433">
        <v>73</v>
      </c>
      <c r="X4433">
        <v>44</v>
      </c>
      <c r="Y4433">
        <v>24.36</v>
      </c>
      <c r="Z4433">
        <v>10</v>
      </c>
      <c r="AA4433" s="1" t="s">
        <v>56</v>
      </c>
      <c r="AB4433">
        <v>15</v>
      </c>
      <c r="AC4433">
        <v>0</v>
      </c>
      <c r="AD4433" s="1" t="s">
        <v>1245</v>
      </c>
      <c r="AE4433" t="b">
        <v>0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s="1" t="s">
        <v>51</v>
      </c>
      <c r="AS4433" s="1" t="s">
        <v>51</v>
      </c>
      <c r="AT4433" s="1" t="s">
        <v>51</v>
      </c>
      <c r="AU4433" s="1" t="s">
        <v>51</v>
      </c>
    </row>
    <row r="4434" spans="1:47" x14ac:dyDescent="0.25">
      <c r="A4434" s="1" t="s">
        <v>1385</v>
      </c>
      <c r="B4434">
        <v>3</v>
      </c>
      <c r="C4434" s="2">
        <v>43618.552199074074</v>
      </c>
      <c r="D4434" s="2">
        <v>43618.572546296295</v>
      </c>
      <c r="E4434">
        <v>39.852139999999999</v>
      </c>
      <c r="F4434">
        <v>-104.98638</v>
      </c>
      <c r="G4434">
        <v>39.845269999999999</v>
      </c>
      <c r="H4434">
        <v>-104.98492</v>
      </c>
      <c r="I4434">
        <v>0.48099999999999998</v>
      </c>
      <c r="J4434" s="1" t="s">
        <v>517</v>
      </c>
      <c r="L4434" s="1" t="s">
        <v>172</v>
      </c>
      <c r="M4434" s="1" t="s">
        <v>47</v>
      </c>
      <c r="N4434" s="1" t="s">
        <v>131</v>
      </c>
      <c r="O4434" s="1" t="s">
        <v>147</v>
      </c>
      <c r="P4434" s="1" t="s">
        <v>198</v>
      </c>
      <c r="Q4434" s="1" t="s">
        <v>204</v>
      </c>
      <c r="R4434" s="1" t="s">
        <v>48</v>
      </c>
      <c r="S4434" s="1" t="s">
        <v>79</v>
      </c>
      <c r="T4434" s="1" t="s">
        <v>205</v>
      </c>
      <c r="U4434" s="2">
        <v>43618.559027777781</v>
      </c>
      <c r="V4434">
        <v>73</v>
      </c>
      <c r="W4434">
        <v>73</v>
      </c>
      <c r="X4434">
        <v>44</v>
      </c>
      <c r="Y4434">
        <v>24.36</v>
      </c>
      <c r="Z4434">
        <v>10</v>
      </c>
      <c r="AA4434" s="1" t="s">
        <v>56</v>
      </c>
      <c r="AB4434">
        <v>15</v>
      </c>
      <c r="AC4434">
        <v>0</v>
      </c>
      <c r="AD4434" s="1" t="s">
        <v>1245</v>
      </c>
      <c r="AE4434" t="b">
        <v>0</v>
      </c>
      <c r="AF4434" t="b">
        <v>0</v>
      </c>
      <c r="AG4434" t="b">
        <v>0</v>
      </c>
      <c r="AH4434" t="b">
        <v>0</v>
      </c>
      <c r="AI4434" t="b">
        <v>1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s="1" t="s">
        <v>51</v>
      </c>
      <c r="AS4434" s="1" t="s">
        <v>51</v>
      </c>
      <c r="AT4434" s="1" t="s">
        <v>51</v>
      </c>
      <c r="AU4434" s="1" t="s">
        <v>51</v>
      </c>
    </row>
    <row r="4435" spans="1:47" x14ac:dyDescent="0.25">
      <c r="A4435" s="1" t="s">
        <v>2546</v>
      </c>
      <c r="B4435">
        <v>3</v>
      </c>
      <c r="C4435" s="2">
        <v>43618.545416666668</v>
      </c>
      <c r="D4435" s="2">
        <v>43618.56585648148</v>
      </c>
      <c r="E4435">
        <v>39.070151000000003</v>
      </c>
      <c r="F4435">
        <v>-104.857303</v>
      </c>
      <c r="G4435">
        <v>39.088605000000001</v>
      </c>
      <c r="H4435">
        <v>-104.861699</v>
      </c>
      <c r="I4435">
        <v>1.2969999999999999</v>
      </c>
      <c r="J4435" s="1" t="s">
        <v>197</v>
      </c>
      <c r="L4435" s="1" t="s">
        <v>194</v>
      </c>
      <c r="M4435" s="1" t="s">
        <v>47</v>
      </c>
      <c r="N4435" s="1" t="s">
        <v>447</v>
      </c>
      <c r="O4435" s="1" t="s">
        <v>193</v>
      </c>
      <c r="P4435" s="1" t="s">
        <v>198</v>
      </c>
      <c r="Q4435" s="1" t="s">
        <v>448</v>
      </c>
      <c r="R4435" s="1" t="s">
        <v>48</v>
      </c>
      <c r="S4435" s="1" t="s">
        <v>79</v>
      </c>
      <c r="T4435" s="1" t="s">
        <v>234</v>
      </c>
      <c r="U4435" s="2">
        <v>43618.540277777778</v>
      </c>
      <c r="V4435">
        <v>72</v>
      </c>
      <c r="W4435">
        <v>72</v>
      </c>
      <c r="X4435">
        <v>38</v>
      </c>
      <c r="Y4435">
        <v>23.57</v>
      </c>
      <c r="Z4435">
        <v>10</v>
      </c>
      <c r="AA4435" s="1" t="s">
        <v>66</v>
      </c>
      <c r="AB4435">
        <v>14</v>
      </c>
      <c r="AC4435">
        <v>0</v>
      </c>
      <c r="AD4435" s="1" t="s">
        <v>818</v>
      </c>
      <c r="AE4435" t="b">
        <v>0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s="1" t="s">
        <v>51</v>
      </c>
      <c r="AS4435" s="1" t="s">
        <v>51</v>
      </c>
      <c r="AT4435" s="1" t="s">
        <v>51</v>
      </c>
      <c r="AU4435" s="1" t="s">
        <v>51</v>
      </c>
    </row>
    <row r="4436" spans="1:47" x14ac:dyDescent="0.25">
      <c r="A4436" s="1" t="s">
        <v>2547</v>
      </c>
      <c r="B4436">
        <v>3</v>
      </c>
      <c r="C4436" s="2">
        <v>43618.587083333332</v>
      </c>
      <c r="D4436" s="2">
        <v>43618.607418981483</v>
      </c>
      <c r="E4436">
        <v>39.244681999999997</v>
      </c>
      <c r="F4436">
        <v>-104.879462</v>
      </c>
      <c r="G4436">
        <v>39.245080000000002</v>
      </c>
      <c r="H4436">
        <v>-104.87989</v>
      </c>
      <c r="I4436">
        <v>3.5999999999999997E-2</v>
      </c>
      <c r="J4436" s="1" t="s">
        <v>473</v>
      </c>
      <c r="L4436" s="1" t="s">
        <v>194</v>
      </c>
      <c r="M4436" s="1" t="s">
        <v>47</v>
      </c>
      <c r="N4436" s="1" t="s">
        <v>191</v>
      </c>
      <c r="O4436" s="1" t="s">
        <v>121</v>
      </c>
      <c r="P4436" s="1" t="s">
        <v>198</v>
      </c>
      <c r="Q4436" s="1" t="s">
        <v>333</v>
      </c>
      <c r="R4436" s="1" t="s">
        <v>48</v>
      </c>
      <c r="S4436" s="1" t="s">
        <v>79</v>
      </c>
      <c r="T4436" s="1" t="s">
        <v>223</v>
      </c>
      <c r="U4436" s="2">
        <v>43618.591666666667</v>
      </c>
      <c r="V4436">
        <v>64</v>
      </c>
      <c r="X4436">
        <v>52</v>
      </c>
      <c r="Y4436">
        <v>23.17</v>
      </c>
      <c r="Z4436">
        <v>10</v>
      </c>
      <c r="AA4436" s="1" t="s">
        <v>69</v>
      </c>
      <c r="AC4436">
        <v>0</v>
      </c>
      <c r="AD4436" s="1" t="s">
        <v>818</v>
      </c>
      <c r="AE4436" t="b">
        <v>0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s="1" t="s">
        <v>51</v>
      </c>
      <c r="AS4436" s="1" t="s">
        <v>51</v>
      </c>
      <c r="AT4436" s="1" t="s">
        <v>51</v>
      </c>
      <c r="AU4436" s="1" t="s">
        <v>51</v>
      </c>
    </row>
    <row r="4437" spans="1:47" x14ac:dyDescent="0.25">
      <c r="A4437" s="1" t="s">
        <v>3438</v>
      </c>
      <c r="B4437">
        <v>3</v>
      </c>
      <c r="C4437" s="2">
        <v>43618.732916666668</v>
      </c>
      <c r="D4437" s="2">
        <v>43618.753229166665</v>
      </c>
      <c r="E4437">
        <v>39.317100000000003</v>
      </c>
      <c r="F4437">
        <v>-102.176862</v>
      </c>
      <c r="G4437">
        <v>39.314315999999998</v>
      </c>
      <c r="H4437">
        <v>-102.20217700000001</v>
      </c>
      <c r="I4437">
        <v>1.367</v>
      </c>
      <c r="J4437" s="1" t="s">
        <v>3154</v>
      </c>
      <c r="L4437" s="1" t="s">
        <v>137</v>
      </c>
      <c r="M4437" s="1" t="s">
        <v>47</v>
      </c>
      <c r="N4437" s="1" t="s">
        <v>135</v>
      </c>
      <c r="O4437" s="1" t="s">
        <v>1305</v>
      </c>
      <c r="P4437" s="1" t="s">
        <v>198</v>
      </c>
      <c r="Q4437" s="1" t="s">
        <v>3155</v>
      </c>
      <c r="R4437" s="1" t="s">
        <v>48</v>
      </c>
      <c r="S4437" s="1" t="s">
        <v>79</v>
      </c>
      <c r="T4437" s="1" t="s">
        <v>1495</v>
      </c>
      <c r="U4437" s="2">
        <v>43618.745138888888</v>
      </c>
      <c r="V4437">
        <v>74</v>
      </c>
      <c r="W4437">
        <v>74</v>
      </c>
      <c r="X4437">
        <v>57</v>
      </c>
      <c r="Y4437">
        <v>25.67</v>
      </c>
      <c r="Z4437">
        <v>10</v>
      </c>
      <c r="AA4437" s="1" t="s">
        <v>64</v>
      </c>
      <c r="AB4437">
        <v>17</v>
      </c>
      <c r="AC4437">
        <v>0</v>
      </c>
      <c r="AD4437" s="1" t="s">
        <v>50</v>
      </c>
      <c r="AE4437" t="b">
        <v>0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s="1" t="s">
        <v>51</v>
      </c>
      <c r="AS4437" s="1" t="s">
        <v>51</v>
      </c>
      <c r="AT4437" s="1" t="s">
        <v>51</v>
      </c>
      <c r="AU4437" s="1" t="s">
        <v>51</v>
      </c>
    </row>
    <row r="4438" spans="1:47" x14ac:dyDescent="0.25">
      <c r="A4438" s="1" t="s">
        <v>7855</v>
      </c>
      <c r="B4438">
        <v>4</v>
      </c>
      <c r="C4438" s="2">
        <v>43618.751666666663</v>
      </c>
      <c r="D4438" s="2">
        <v>43618.771840277775</v>
      </c>
      <c r="E4438">
        <v>40.289641000000003</v>
      </c>
      <c r="F4438">
        <v>-104.81101</v>
      </c>
      <c r="G4438">
        <v>40.33043</v>
      </c>
      <c r="H4438">
        <v>-104.81183</v>
      </c>
      <c r="I4438">
        <v>2.819</v>
      </c>
      <c r="J4438" s="1" t="s">
        <v>7856</v>
      </c>
      <c r="K4438">
        <v>19532</v>
      </c>
      <c r="L4438" s="1" t="s">
        <v>6598</v>
      </c>
      <c r="M4438" s="1" t="s">
        <v>97</v>
      </c>
      <c r="N4438" s="1" t="s">
        <v>630</v>
      </c>
      <c r="O4438" s="1" t="s">
        <v>209</v>
      </c>
      <c r="P4438" s="1" t="s">
        <v>198</v>
      </c>
      <c r="Q4438" s="1" t="s">
        <v>7857</v>
      </c>
      <c r="R4438" s="1" t="s">
        <v>48</v>
      </c>
      <c r="S4438" s="1" t="s">
        <v>79</v>
      </c>
      <c r="T4438" s="1" t="s">
        <v>211</v>
      </c>
      <c r="U4438" s="2">
        <v>43618.746527777781</v>
      </c>
      <c r="V4438">
        <v>76</v>
      </c>
      <c r="W4438">
        <v>76</v>
      </c>
      <c r="X4438">
        <v>28</v>
      </c>
      <c r="Y4438">
        <v>24.89</v>
      </c>
      <c r="Z4438">
        <v>10</v>
      </c>
      <c r="AA4438" s="1" t="s">
        <v>65</v>
      </c>
      <c r="AB4438">
        <v>9</v>
      </c>
      <c r="AC4438">
        <v>0</v>
      </c>
      <c r="AD4438" s="1" t="s">
        <v>1067</v>
      </c>
      <c r="AE4438" t="b">
        <v>0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1</v>
      </c>
      <c r="AO4438" t="b">
        <v>0</v>
      </c>
      <c r="AP4438" t="b">
        <v>0</v>
      </c>
      <c r="AQ4438" t="b">
        <v>0</v>
      </c>
      <c r="AR4438" s="1" t="s">
        <v>51</v>
      </c>
      <c r="AS4438" s="1" t="s">
        <v>51</v>
      </c>
      <c r="AT4438" s="1" t="s">
        <v>51</v>
      </c>
      <c r="AU4438" s="1" t="s">
        <v>51</v>
      </c>
    </row>
    <row r="4439" spans="1:47" x14ac:dyDescent="0.25">
      <c r="A4439" s="1" t="s">
        <v>7628</v>
      </c>
      <c r="B4439">
        <v>4</v>
      </c>
      <c r="C4439" s="2">
        <v>43618.751666666663</v>
      </c>
      <c r="D4439" s="2">
        <v>43618.771840277775</v>
      </c>
      <c r="E4439">
        <v>40.33043</v>
      </c>
      <c r="F4439">
        <v>-104.81183</v>
      </c>
      <c r="G4439">
        <v>40.289641000000003</v>
      </c>
      <c r="H4439">
        <v>-104.81101</v>
      </c>
      <c r="I4439">
        <v>2.819</v>
      </c>
      <c r="J4439" s="1" t="s">
        <v>7629</v>
      </c>
      <c r="K4439">
        <v>22996</v>
      </c>
      <c r="L4439" s="1" t="s">
        <v>6732</v>
      </c>
      <c r="M4439" s="1" t="s">
        <v>47</v>
      </c>
      <c r="N4439" s="1" t="s">
        <v>6733</v>
      </c>
      <c r="O4439" s="1" t="s">
        <v>209</v>
      </c>
      <c r="P4439" s="1" t="s">
        <v>198</v>
      </c>
      <c r="Q4439" s="1" t="s">
        <v>7630</v>
      </c>
      <c r="R4439" s="1" t="s">
        <v>48</v>
      </c>
      <c r="S4439" s="1" t="s">
        <v>79</v>
      </c>
      <c r="T4439" s="1" t="s">
        <v>230</v>
      </c>
      <c r="U4439" s="2">
        <v>43618.74722222222</v>
      </c>
      <c r="V4439">
        <v>64</v>
      </c>
      <c r="W4439">
        <v>64</v>
      </c>
      <c r="X4439">
        <v>63</v>
      </c>
      <c r="Y4439">
        <v>24.96</v>
      </c>
      <c r="Z4439">
        <v>10</v>
      </c>
      <c r="AA4439" s="1" t="s">
        <v>57</v>
      </c>
      <c r="AB4439">
        <v>17</v>
      </c>
      <c r="AC4439">
        <v>0</v>
      </c>
      <c r="AD4439" s="1" t="s">
        <v>1203</v>
      </c>
      <c r="AE4439" t="b">
        <v>0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1</v>
      </c>
      <c r="AQ4439" t="b">
        <v>0</v>
      </c>
      <c r="AR4439" s="1" t="s">
        <v>51</v>
      </c>
      <c r="AS4439" s="1" t="s">
        <v>51</v>
      </c>
      <c r="AT4439" s="1" t="s">
        <v>51</v>
      </c>
      <c r="AU4439" s="1" t="s">
        <v>51</v>
      </c>
    </row>
    <row r="4440" spans="1:47" x14ac:dyDescent="0.25">
      <c r="A4440" s="1" t="s">
        <v>2548</v>
      </c>
      <c r="B4440">
        <v>3</v>
      </c>
      <c r="C4440" s="2">
        <v>43618.766250000001</v>
      </c>
      <c r="D4440" s="2">
        <v>43618.786562499998</v>
      </c>
      <c r="E4440">
        <v>39.763587000000001</v>
      </c>
      <c r="F4440">
        <v>-104.78428099999999</v>
      </c>
      <c r="G4440">
        <v>39.763590000000001</v>
      </c>
      <c r="H4440">
        <v>-104.78429</v>
      </c>
      <c r="I4440">
        <v>1E-3</v>
      </c>
      <c r="J4440" s="1" t="s">
        <v>549</v>
      </c>
      <c r="L4440" s="1" t="s">
        <v>137</v>
      </c>
      <c r="M4440" s="1" t="s">
        <v>47</v>
      </c>
      <c r="N4440" s="1" t="s">
        <v>170</v>
      </c>
      <c r="O4440" s="1" t="s">
        <v>147</v>
      </c>
      <c r="P4440" s="1" t="s">
        <v>198</v>
      </c>
      <c r="Q4440" s="1" t="s">
        <v>240</v>
      </c>
      <c r="R4440" s="1" t="s">
        <v>48</v>
      </c>
      <c r="S4440" s="1" t="s">
        <v>79</v>
      </c>
      <c r="T4440" s="1" t="s">
        <v>203</v>
      </c>
      <c r="U4440" s="2">
        <v>43618.748611111114</v>
      </c>
      <c r="V4440">
        <v>73</v>
      </c>
      <c r="W4440">
        <v>73</v>
      </c>
      <c r="X4440">
        <v>35</v>
      </c>
      <c r="Y4440">
        <v>24.34</v>
      </c>
      <c r="Z4440">
        <v>10</v>
      </c>
      <c r="AA4440" s="1" t="s">
        <v>66</v>
      </c>
      <c r="AB4440">
        <v>10</v>
      </c>
      <c r="AC4440">
        <v>0</v>
      </c>
      <c r="AD4440" s="1" t="s">
        <v>818</v>
      </c>
      <c r="AE4440" t="b">
        <v>0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s="1" t="s">
        <v>51</v>
      </c>
      <c r="AS4440" s="1" t="s">
        <v>51</v>
      </c>
      <c r="AT4440" s="1" t="s">
        <v>51</v>
      </c>
      <c r="AU4440" s="1" t="s">
        <v>51</v>
      </c>
    </row>
    <row r="4441" spans="1:47" x14ac:dyDescent="0.25">
      <c r="A4441" s="1" t="s">
        <v>7631</v>
      </c>
      <c r="B4441">
        <v>4</v>
      </c>
      <c r="C4441" s="2">
        <v>43618.765740740739</v>
      </c>
      <c r="D4441" s="2">
        <v>43618.785717592589</v>
      </c>
      <c r="E4441">
        <v>40.33043</v>
      </c>
      <c r="F4441">
        <v>-104.81183</v>
      </c>
      <c r="G4441">
        <v>40.289641000000003</v>
      </c>
      <c r="H4441">
        <v>-104.81101</v>
      </c>
      <c r="I4441">
        <v>2.819</v>
      </c>
      <c r="J4441" s="1" t="s">
        <v>7632</v>
      </c>
      <c r="K4441">
        <v>22996</v>
      </c>
      <c r="L4441" s="1" t="s">
        <v>6732</v>
      </c>
      <c r="M4441" s="1" t="s">
        <v>47</v>
      </c>
      <c r="N4441" s="1" t="s">
        <v>6733</v>
      </c>
      <c r="O4441" s="1" t="s">
        <v>209</v>
      </c>
      <c r="P4441" s="1" t="s">
        <v>198</v>
      </c>
      <c r="Q4441" s="1" t="s">
        <v>7630</v>
      </c>
      <c r="R4441" s="1" t="s">
        <v>48</v>
      </c>
      <c r="S4441" s="1" t="s">
        <v>79</v>
      </c>
      <c r="T4441" s="1" t="s">
        <v>230</v>
      </c>
      <c r="U4441" s="2">
        <v>43618.74722222222</v>
      </c>
      <c r="V4441">
        <v>64</v>
      </c>
      <c r="W4441">
        <v>64</v>
      </c>
      <c r="X4441">
        <v>63</v>
      </c>
      <c r="Y4441">
        <v>24.96</v>
      </c>
      <c r="Z4441">
        <v>10</v>
      </c>
      <c r="AA4441" s="1" t="s">
        <v>57</v>
      </c>
      <c r="AB4441">
        <v>17</v>
      </c>
      <c r="AC4441">
        <v>0</v>
      </c>
      <c r="AD4441" s="1" t="s">
        <v>1203</v>
      </c>
      <c r="AE4441" t="b">
        <v>0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1</v>
      </c>
      <c r="AQ4441" t="b">
        <v>0</v>
      </c>
      <c r="AR4441" s="1" t="s">
        <v>51</v>
      </c>
      <c r="AS4441" s="1" t="s">
        <v>51</v>
      </c>
      <c r="AT4441" s="1" t="s">
        <v>51</v>
      </c>
      <c r="AU4441" s="1" t="s">
        <v>51</v>
      </c>
    </row>
    <row r="4442" spans="1:47" x14ac:dyDescent="0.25">
      <c r="A4442" s="1" t="s">
        <v>7858</v>
      </c>
      <c r="B4442">
        <v>4</v>
      </c>
      <c r="C4442" s="2">
        <v>43618.765740740739</v>
      </c>
      <c r="D4442" s="2">
        <v>43618.785717592589</v>
      </c>
      <c r="E4442">
        <v>40.289641000000003</v>
      </c>
      <c r="F4442">
        <v>-104.81101</v>
      </c>
      <c r="G4442">
        <v>40.33043</v>
      </c>
      <c r="H4442">
        <v>-104.81183</v>
      </c>
      <c r="I4442">
        <v>2.819</v>
      </c>
      <c r="J4442" s="1" t="s">
        <v>7859</v>
      </c>
      <c r="K4442">
        <v>19532</v>
      </c>
      <c r="L4442" s="1" t="s">
        <v>6598</v>
      </c>
      <c r="M4442" s="1" t="s">
        <v>97</v>
      </c>
      <c r="N4442" s="1" t="s">
        <v>630</v>
      </c>
      <c r="O4442" s="1" t="s">
        <v>209</v>
      </c>
      <c r="P4442" s="1" t="s">
        <v>198</v>
      </c>
      <c r="Q4442" s="1" t="s">
        <v>7857</v>
      </c>
      <c r="R4442" s="1" t="s">
        <v>48</v>
      </c>
      <c r="S4442" s="1" t="s">
        <v>79</v>
      </c>
      <c r="T4442" s="1" t="s">
        <v>211</v>
      </c>
      <c r="U4442" s="2">
        <v>43618.760416666664</v>
      </c>
      <c r="V4442">
        <v>79</v>
      </c>
      <c r="W4442">
        <v>79</v>
      </c>
      <c r="X4442">
        <v>25</v>
      </c>
      <c r="Y4442">
        <v>24.88</v>
      </c>
      <c r="Z4442">
        <v>10</v>
      </c>
      <c r="AA4442" s="1" t="s">
        <v>58</v>
      </c>
      <c r="AB4442">
        <v>9</v>
      </c>
      <c r="AC4442">
        <v>0</v>
      </c>
      <c r="AD4442" s="1" t="s">
        <v>1067</v>
      </c>
      <c r="AE4442" t="b">
        <v>0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1</v>
      </c>
      <c r="AO4442" t="b">
        <v>0</v>
      </c>
      <c r="AP4442" t="b">
        <v>0</v>
      </c>
      <c r="AQ4442" t="b">
        <v>0</v>
      </c>
      <c r="AR4442" s="1" t="s">
        <v>51</v>
      </c>
      <c r="AS4442" s="1" t="s">
        <v>51</v>
      </c>
      <c r="AT4442" s="1" t="s">
        <v>51</v>
      </c>
      <c r="AU4442" s="1" t="s">
        <v>51</v>
      </c>
    </row>
    <row r="4443" spans="1:47" x14ac:dyDescent="0.25">
      <c r="A4443" s="1" t="s">
        <v>8082</v>
      </c>
      <c r="B4443">
        <v>4</v>
      </c>
      <c r="C4443" s="2">
        <v>43618.917812500003</v>
      </c>
      <c r="D4443" s="2">
        <v>43618.937685185185</v>
      </c>
      <c r="E4443">
        <v>40.323737999999999</v>
      </c>
      <c r="F4443">
        <v>-105.420726</v>
      </c>
      <c r="G4443">
        <v>40.288110000000003</v>
      </c>
      <c r="H4443">
        <v>-105.37427</v>
      </c>
      <c r="I4443">
        <v>3.472</v>
      </c>
      <c r="J4443" s="1" t="s">
        <v>8083</v>
      </c>
      <c r="K4443">
        <v>6798</v>
      </c>
      <c r="L4443" s="1" t="s">
        <v>8039</v>
      </c>
      <c r="M4443" s="1" t="s">
        <v>97</v>
      </c>
      <c r="N4443" s="1" t="s">
        <v>1486</v>
      </c>
      <c r="O4443" s="1" t="s">
        <v>228</v>
      </c>
      <c r="P4443" s="1" t="s">
        <v>198</v>
      </c>
      <c r="Q4443" s="1" t="s">
        <v>8040</v>
      </c>
      <c r="R4443" s="1" t="s">
        <v>48</v>
      </c>
      <c r="S4443" s="1" t="s">
        <v>79</v>
      </c>
      <c r="T4443" s="1" t="s">
        <v>1488</v>
      </c>
      <c r="U4443" s="2">
        <v>43618.912499999999</v>
      </c>
      <c r="V4443">
        <v>61</v>
      </c>
      <c r="W4443">
        <v>61</v>
      </c>
      <c r="X4443">
        <v>52</v>
      </c>
      <c r="Y4443">
        <v>24.71</v>
      </c>
      <c r="Z4443">
        <v>10</v>
      </c>
      <c r="AA4443" s="1" t="s">
        <v>8942</v>
      </c>
      <c r="AB4443">
        <v>0</v>
      </c>
      <c r="AC4443">
        <v>0</v>
      </c>
      <c r="AD4443" s="1" t="s">
        <v>50</v>
      </c>
      <c r="AE4443" t="b">
        <v>0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s="1" t="s">
        <v>53</v>
      </c>
      <c r="AS4443" s="1" t="s">
        <v>53</v>
      </c>
      <c r="AT4443" s="1" t="s">
        <v>53</v>
      </c>
      <c r="AU4443" s="1" t="s">
        <v>51</v>
      </c>
    </row>
    <row r="4444" spans="1:47" x14ac:dyDescent="0.25">
      <c r="A4444" s="1" t="s">
        <v>8084</v>
      </c>
      <c r="B4444">
        <v>4</v>
      </c>
      <c r="C4444" s="2">
        <v>43618.917812500003</v>
      </c>
      <c r="D4444" s="2">
        <v>43618.937685185185</v>
      </c>
      <c r="E4444">
        <v>40.288110000000003</v>
      </c>
      <c r="F4444">
        <v>-105.37427</v>
      </c>
      <c r="G4444">
        <v>40.323737999999999</v>
      </c>
      <c r="H4444">
        <v>-105.420726</v>
      </c>
      <c r="I4444">
        <v>3.472</v>
      </c>
      <c r="J4444" s="1" t="s">
        <v>8085</v>
      </c>
      <c r="K4444">
        <v>10767</v>
      </c>
      <c r="L4444" s="1" t="s">
        <v>6825</v>
      </c>
      <c r="M4444" s="1" t="s">
        <v>97</v>
      </c>
      <c r="N4444" s="1" t="s">
        <v>968</v>
      </c>
      <c r="O4444" s="1" t="s">
        <v>228</v>
      </c>
      <c r="P4444" s="1" t="s">
        <v>198</v>
      </c>
      <c r="Q4444" s="1" t="s">
        <v>6826</v>
      </c>
      <c r="R4444" s="1" t="s">
        <v>48</v>
      </c>
      <c r="S4444" s="1" t="s">
        <v>79</v>
      </c>
      <c r="T4444" s="1" t="s">
        <v>211</v>
      </c>
      <c r="U4444" s="2">
        <v>43618.913194444445</v>
      </c>
      <c r="V4444">
        <v>58</v>
      </c>
      <c r="W4444">
        <v>58</v>
      </c>
      <c r="X4444">
        <v>63</v>
      </c>
      <c r="Y4444">
        <v>24.95</v>
      </c>
      <c r="Z4444">
        <v>10</v>
      </c>
      <c r="AA4444" s="1" t="s">
        <v>8942</v>
      </c>
      <c r="AB4444">
        <v>0</v>
      </c>
      <c r="AC4444">
        <v>0</v>
      </c>
      <c r="AD4444" s="1" t="s">
        <v>50</v>
      </c>
      <c r="AE4444" t="b">
        <v>0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1</v>
      </c>
      <c r="AO4444" t="b">
        <v>0</v>
      </c>
      <c r="AP4444" t="b">
        <v>0</v>
      </c>
      <c r="AQ4444" t="b">
        <v>0</v>
      </c>
      <c r="AR4444" s="1" t="s">
        <v>53</v>
      </c>
      <c r="AS4444" s="1" t="s">
        <v>53</v>
      </c>
      <c r="AT4444" s="1" t="s">
        <v>53</v>
      </c>
      <c r="AU4444" s="1" t="s">
        <v>51</v>
      </c>
    </row>
    <row r="4445" spans="1:47" x14ac:dyDescent="0.25">
      <c r="A4445" s="1" t="s">
        <v>7411</v>
      </c>
      <c r="B4445">
        <v>4</v>
      </c>
      <c r="C4445" s="2">
        <v>43618.919374999998</v>
      </c>
      <c r="D4445" s="2">
        <v>43618.939270833333</v>
      </c>
      <c r="E4445">
        <v>40.409807000000001</v>
      </c>
      <c r="F4445">
        <v>-104.86987000000001</v>
      </c>
      <c r="G4445">
        <v>40.442321</v>
      </c>
      <c r="H4445">
        <v>-104.888822</v>
      </c>
      <c r="I4445">
        <v>2.4580000000000002</v>
      </c>
      <c r="J4445" s="1" t="s">
        <v>7412</v>
      </c>
      <c r="K4445">
        <v>28189</v>
      </c>
      <c r="L4445" s="1" t="s">
        <v>7413</v>
      </c>
      <c r="M4445" s="1" t="s">
        <v>97</v>
      </c>
      <c r="N4445" s="1" t="s">
        <v>251</v>
      </c>
      <c r="O4445" s="1" t="s">
        <v>209</v>
      </c>
      <c r="P4445" s="1" t="s">
        <v>198</v>
      </c>
      <c r="Q4445" s="1" t="s">
        <v>7414</v>
      </c>
      <c r="R4445" s="1" t="s">
        <v>48</v>
      </c>
      <c r="S4445" s="1" t="s">
        <v>79</v>
      </c>
      <c r="T4445" s="1" t="s">
        <v>253</v>
      </c>
      <c r="U4445" s="2">
        <v>43618.913888888892</v>
      </c>
      <c r="V4445">
        <v>58</v>
      </c>
      <c r="W4445">
        <v>58</v>
      </c>
      <c r="X4445">
        <v>78</v>
      </c>
      <c r="Y4445">
        <v>25.31</v>
      </c>
      <c r="Z4445">
        <v>10</v>
      </c>
      <c r="AA4445" s="1" t="s">
        <v>8942</v>
      </c>
      <c r="AB4445">
        <v>0</v>
      </c>
      <c r="AC4445">
        <v>0</v>
      </c>
      <c r="AD4445" s="1" t="s">
        <v>818</v>
      </c>
      <c r="AE4445" t="b">
        <v>0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s="1" t="s">
        <v>53</v>
      </c>
      <c r="AS4445" s="1" t="s">
        <v>53</v>
      </c>
      <c r="AT4445" s="1" t="s">
        <v>53</v>
      </c>
      <c r="AU4445" s="1" t="s">
        <v>51</v>
      </c>
    </row>
    <row r="4446" spans="1:47" x14ac:dyDescent="0.25">
      <c r="A4446" s="1" t="s">
        <v>7415</v>
      </c>
      <c r="B4446">
        <v>4</v>
      </c>
      <c r="C4446" s="2">
        <v>43618.919374999998</v>
      </c>
      <c r="D4446" s="2">
        <v>43618.939270833333</v>
      </c>
      <c r="E4446">
        <v>40.442321</v>
      </c>
      <c r="F4446">
        <v>-104.888822</v>
      </c>
      <c r="G4446">
        <v>40.409807000000001</v>
      </c>
      <c r="H4446">
        <v>-104.86987000000001</v>
      </c>
      <c r="I4446">
        <v>2.4580000000000002</v>
      </c>
      <c r="J4446" s="1" t="s">
        <v>7416</v>
      </c>
      <c r="K4446">
        <v>30401</v>
      </c>
      <c r="L4446" s="1" t="s">
        <v>7417</v>
      </c>
      <c r="M4446" s="1" t="s">
        <v>47</v>
      </c>
      <c r="N4446" s="1" t="s">
        <v>83</v>
      </c>
      <c r="O4446" s="1" t="s">
        <v>209</v>
      </c>
      <c r="P4446" s="1" t="s">
        <v>198</v>
      </c>
      <c r="Q4446" s="1" t="s">
        <v>7418</v>
      </c>
      <c r="R4446" s="1" t="s">
        <v>48</v>
      </c>
      <c r="S4446" s="1" t="s">
        <v>79</v>
      </c>
      <c r="T4446" s="1" t="s">
        <v>230</v>
      </c>
      <c r="U4446" s="2">
        <v>43618.913888888892</v>
      </c>
      <c r="V4446">
        <v>61</v>
      </c>
      <c r="W4446">
        <v>61</v>
      </c>
      <c r="X4446">
        <v>67</v>
      </c>
      <c r="Y4446">
        <v>25</v>
      </c>
      <c r="Z4446">
        <v>10</v>
      </c>
      <c r="AA4446" s="1" t="s">
        <v>62</v>
      </c>
      <c r="AB4446">
        <v>12</v>
      </c>
      <c r="AC4446">
        <v>0</v>
      </c>
      <c r="AD4446" s="1" t="s">
        <v>818</v>
      </c>
      <c r="AE4446" t="b">
        <v>0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s="1" t="s">
        <v>53</v>
      </c>
      <c r="AS4446" s="1" t="s">
        <v>53</v>
      </c>
      <c r="AT4446" s="1" t="s">
        <v>53</v>
      </c>
      <c r="AU4446" s="1" t="s">
        <v>51</v>
      </c>
    </row>
    <row r="4447" spans="1:47" x14ac:dyDescent="0.25">
      <c r="A4447" s="1" t="s">
        <v>1657</v>
      </c>
      <c r="B4447">
        <v>3</v>
      </c>
      <c r="C4447" s="2">
        <v>43618.914687500001</v>
      </c>
      <c r="D4447" s="2">
        <v>43618.935173611113</v>
      </c>
      <c r="E4447">
        <v>39.429732000000001</v>
      </c>
      <c r="F4447">
        <v>-104.87900999999999</v>
      </c>
      <c r="G4447">
        <v>39.445129999999999</v>
      </c>
      <c r="H4447">
        <v>-104.8755</v>
      </c>
      <c r="I4447">
        <v>1.08</v>
      </c>
      <c r="J4447" s="1" t="s">
        <v>478</v>
      </c>
      <c r="L4447" s="1" t="s">
        <v>195</v>
      </c>
      <c r="M4447" s="1" t="s">
        <v>47</v>
      </c>
      <c r="N4447" s="1" t="s">
        <v>191</v>
      </c>
      <c r="O4447" s="1" t="s">
        <v>121</v>
      </c>
      <c r="P4447" s="1" t="s">
        <v>198</v>
      </c>
      <c r="Q4447" s="1" t="s">
        <v>479</v>
      </c>
      <c r="R4447" s="1" t="s">
        <v>48</v>
      </c>
      <c r="S4447" s="1" t="s">
        <v>79</v>
      </c>
      <c r="T4447" s="1" t="s">
        <v>200</v>
      </c>
      <c r="U4447" s="2">
        <v>43618.911805555559</v>
      </c>
      <c r="V4447">
        <v>61</v>
      </c>
      <c r="W4447">
        <v>61</v>
      </c>
      <c r="X4447">
        <v>52</v>
      </c>
      <c r="Y4447">
        <v>24.18</v>
      </c>
      <c r="Z4447">
        <v>10</v>
      </c>
      <c r="AA4447" s="1" t="s">
        <v>55</v>
      </c>
      <c r="AB4447">
        <v>8</v>
      </c>
      <c r="AC4447">
        <v>0</v>
      </c>
      <c r="AD4447" s="1" t="s">
        <v>1067</v>
      </c>
      <c r="AE4447" t="b">
        <v>0</v>
      </c>
      <c r="AF4447" t="b">
        <v>0</v>
      </c>
      <c r="AG4447" t="b">
        <v>0</v>
      </c>
      <c r="AH4447" t="b">
        <v>0</v>
      </c>
      <c r="AI4447" t="b">
        <v>1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s="1" t="s">
        <v>53</v>
      </c>
      <c r="AS4447" s="1" t="s">
        <v>53</v>
      </c>
      <c r="AT4447" s="1" t="s">
        <v>53</v>
      </c>
      <c r="AU4447" s="1" t="s">
        <v>51</v>
      </c>
    </row>
    <row r="4448" spans="1:47" x14ac:dyDescent="0.25">
      <c r="A4448" s="1" t="s">
        <v>8037</v>
      </c>
      <c r="B4448">
        <v>4</v>
      </c>
      <c r="C4448" s="2">
        <v>43618.945937500001</v>
      </c>
      <c r="D4448" s="2">
        <v>43618.965428240743</v>
      </c>
      <c r="E4448">
        <v>40.323737999999999</v>
      </c>
      <c r="F4448">
        <v>-105.420726</v>
      </c>
      <c r="G4448">
        <v>40.288110000000003</v>
      </c>
      <c r="H4448">
        <v>-105.37427</v>
      </c>
      <c r="I4448">
        <v>3.472</v>
      </c>
      <c r="J4448" s="1" t="s">
        <v>8038</v>
      </c>
      <c r="K4448">
        <v>6798</v>
      </c>
      <c r="L4448" s="1" t="s">
        <v>8039</v>
      </c>
      <c r="M4448" s="1" t="s">
        <v>97</v>
      </c>
      <c r="N4448" s="1" t="s">
        <v>1486</v>
      </c>
      <c r="O4448" s="1" t="s">
        <v>228</v>
      </c>
      <c r="P4448" s="1" t="s">
        <v>198</v>
      </c>
      <c r="Q4448" s="1" t="s">
        <v>8040</v>
      </c>
      <c r="R4448" s="1" t="s">
        <v>48</v>
      </c>
      <c r="S4448" s="1" t="s">
        <v>79</v>
      </c>
      <c r="T4448" s="1" t="s">
        <v>1488</v>
      </c>
      <c r="U4448" s="2">
        <v>43618.9375</v>
      </c>
      <c r="V4448">
        <v>57</v>
      </c>
      <c r="W4448">
        <v>57</v>
      </c>
      <c r="X4448">
        <v>63</v>
      </c>
      <c r="Y4448">
        <v>24.73</v>
      </c>
      <c r="Z4448">
        <v>10</v>
      </c>
      <c r="AA4448" s="1" t="s">
        <v>8942</v>
      </c>
      <c r="AB4448">
        <v>0</v>
      </c>
      <c r="AC4448">
        <v>0</v>
      </c>
      <c r="AD4448" s="1" t="s">
        <v>50</v>
      </c>
      <c r="AE4448" t="b">
        <v>0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s="1" t="s">
        <v>53</v>
      </c>
      <c r="AS4448" s="1" t="s">
        <v>53</v>
      </c>
      <c r="AT4448" s="1" t="s">
        <v>53</v>
      </c>
      <c r="AU4448" s="1" t="s">
        <v>53</v>
      </c>
    </row>
    <row r="4449" spans="1:47" x14ac:dyDescent="0.25">
      <c r="A4449" s="1" t="s">
        <v>8041</v>
      </c>
      <c r="B4449">
        <v>4</v>
      </c>
      <c r="C4449" s="2">
        <v>43618.945937500001</v>
      </c>
      <c r="D4449" s="2">
        <v>43618.965428240743</v>
      </c>
      <c r="E4449">
        <v>40.288110000000003</v>
      </c>
      <c r="F4449">
        <v>-105.37427</v>
      </c>
      <c r="G4449">
        <v>40.323737999999999</v>
      </c>
      <c r="H4449">
        <v>-105.420726</v>
      </c>
      <c r="I4449">
        <v>3.472</v>
      </c>
      <c r="J4449" s="1" t="s">
        <v>8042</v>
      </c>
      <c r="K4449">
        <v>10767</v>
      </c>
      <c r="L4449" s="1" t="s">
        <v>6825</v>
      </c>
      <c r="M4449" s="1" t="s">
        <v>97</v>
      </c>
      <c r="N4449" s="1" t="s">
        <v>968</v>
      </c>
      <c r="O4449" s="1" t="s">
        <v>228</v>
      </c>
      <c r="P4449" s="1" t="s">
        <v>198</v>
      </c>
      <c r="Q4449" s="1" t="s">
        <v>6826</v>
      </c>
      <c r="R4449" s="1" t="s">
        <v>48</v>
      </c>
      <c r="S4449" s="1" t="s">
        <v>79</v>
      </c>
      <c r="T4449" s="1" t="s">
        <v>211</v>
      </c>
      <c r="U4449" s="2">
        <v>43618.940972222219</v>
      </c>
      <c r="V4449">
        <v>60</v>
      </c>
      <c r="W4449">
        <v>60</v>
      </c>
      <c r="X4449">
        <v>64</v>
      </c>
      <c r="Y4449">
        <v>24.97</v>
      </c>
      <c r="Z4449">
        <v>10</v>
      </c>
      <c r="AA4449" s="1" t="s">
        <v>8942</v>
      </c>
      <c r="AB4449">
        <v>0</v>
      </c>
      <c r="AC4449">
        <v>0</v>
      </c>
      <c r="AD4449" s="1" t="s">
        <v>50</v>
      </c>
      <c r="AE4449" t="b">
        <v>0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1</v>
      </c>
      <c r="AO4449" t="b">
        <v>0</v>
      </c>
      <c r="AP4449" t="b">
        <v>0</v>
      </c>
      <c r="AQ4449" t="b">
        <v>0</v>
      </c>
      <c r="AR4449" s="1" t="s">
        <v>53</v>
      </c>
      <c r="AS4449" s="1" t="s">
        <v>53</v>
      </c>
      <c r="AT4449" s="1" t="s">
        <v>53</v>
      </c>
      <c r="AU4449" s="1" t="s">
        <v>53</v>
      </c>
    </row>
    <row r="4450" spans="1:47" x14ac:dyDescent="0.25">
      <c r="A4450" s="1" t="s">
        <v>7860</v>
      </c>
      <c r="B4450">
        <v>4</v>
      </c>
      <c r="C4450" s="2">
        <v>43618.947500000002</v>
      </c>
      <c r="D4450" s="2">
        <v>43618.96702546296</v>
      </c>
      <c r="E4450">
        <v>40.442321</v>
      </c>
      <c r="F4450">
        <v>-104.888822</v>
      </c>
      <c r="G4450">
        <v>40.409807000000001</v>
      </c>
      <c r="H4450">
        <v>-104.86987000000001</v>
      </c>
      <c r="I4450">
        <v>2.4580000000000002</v>
      </c>
      <c r="J4450" s="1" t="s">
        <v>7861</v>
      </c>
      <c r="K4450">
        <v>30401</v>
      </c>
      <c r="L4450" s="1" t="s">
        <v>7417</v>
      </c>
      <c r="M4450" s="1" t="s">
        <v>47</v>
      </c>
      <c r="N4450" s="1" t="s">
        <v>83</v>
      </c>
      <c r="O4450" s="1" t="s">
        <v>209</v>
      </c>
      <c r="P4450" s="1" t="s">
        <v>198</v>
      </c>
      <c r="Q4450" s="1" t="s">
        <v>7418</v>
      </c>
      <c r="R4450" s="1" t="s">
        <v>48</v>
      </c>
      <c r="S4450" s="1" t="s">
        <v>79</v>
      </c>
      <c r="T4450" s="1" t="s">
        <v>230</v>
      </c>
      <c r="U4450" s="2">
        <v>43618.955555555556</v>
      </c>
      <c r="V4450">
        <v>60</v>
      </c>
      <c r="W4450">
        <v>60</v>
      </c>
      <c r="X4450">
        <v>62</v>
      </c>
      <c r="Y4450">
        <v>25</v>
      </c>
      <c r="Z4450">
        <v>10</v>
      </c>
      <c r="AA4450" s="1" t="s">
        <v>61</v>
      </c>
      <c r="AB4450">
        <v>7</v>
      </c>
      <c r="AC4450">
        <v>0</v>
      </c>
      <c r="AD4450" s="1" t="s">
        <v>1067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s="1" t="s">
        <v>53</v>
      </c>
      <c r="AS4450" s="1" t="s">
        <v>53</v>
      </c>
      <c r="AT4450" s="1" t="s">
        <v>53</v>
      </c>
      <c r="AU4450" s="1" t="s">
        <v>53</v>
      </c>
    </row>
    <row r="4451" spans="1:47" x14ac:dyDescent="0.25">
      <c r="A4451" s="1" t="s">
        <v>7862</v>
      </c>
      <c r="B4451">
        <v>4</v>
      </c>
      <c r="C4451" s="2">
        <v>43618.947500000002</v>
      </c>
      <c r="D4451" s="2">
        <v>43618.96702546296</v>
      </c>
      <c r="E4451">
        <v>40.409807000000001</v>
      </c>
      <c r="F4451">
        <v>-104.86987000000001</v>
      </c>
      <c r="G4451">
        <v>40.442321</v>
      </c>
      <c r="H4451">
        <v>-104.888822</v>
      </c>
      <c r="I4451">
        <v>2.4580000000000002</v>
      </c>
      <c r="J4451" s="1" t="s">
        <v>7863</v>
      </c>
      <c r="K4451">
        <v>28189</v>
      </c>
      <c r="L4451" s="1" t="s">
        <v>7413</v>
      </c>
      <c r="M4451" s="1" t="s">
        <v>97</v>
      </c>
      <c r="N4451" s="1" t="s">
        <v>251</v>
      </c>
      <c r="O4451" s="1" t="s">
        <v>209</v>
      </c>
      <c r="P4451" s="1" t="s">
        <v>198</v>
      </c>
      <c r="Q4451" s="1" t="s">
        <v>7414</v>
      </c>
      <c r="R4451" s="1" t="s">
        <v>48</v>
      </c>
      <c r="S4451" s="1" t="s">
        <v>79</v>
      </c>
      <c r="T4451" s="1" t="s">
        <v>253</v>
      </c>
      <c r="U4451" s="2">
        <v>43618.955555555556</v>
      </c>
      <c r="V4451">
        <v>55</v>
      </c>
      <c r="W4451">
        <v>55</v>
      </c>
      <c r="X4451">
        <v>86</v>
      </c>
      <c r="Y4451">
        <v>25.3</v>
      </c>
      <c r="Z4451">
        <v>10</v>
      </c>
      <c r="AA4451" s="1" t="s">
        <v>8942</v>
      </c>
      <c r="AB4451">
        <v>0</v>
      </c>
      <c r="AC4451">
        <v>0</v>
      </c>
      <c r="AD4451" s="1" t="s">
        <v>1067</v>
      </c>
      <c r="AE4451" t="b">
        <v>0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s="1" t="s">
        <v>53</v>
      </c>
      <c r="AS4451" s="1" t="s">
        <v>53</v>
      </c>
      <c r="AT4451" s="1" t="s">
        <v>53</v>
      </c>
      <c r="AU4451" s="1" t="s">
        <v>53</v>
      </c>
    </row>
    <row r="4452" spans="1:47" x14ac:dyDescent="0.25">
      <c r="A4452" s="1" t="s">
        <v>8043</v>
      </c>
      <c r="B4452">
        <v>3</v>
      </c>
      <c r="C4452" s="2">
        <v>43619.141250000001</v>
      </c>
      <c r="D4452" s="2">
        <v>43619.278252314813</v>
      </c>
      <c r="E4452">
        <v>39.779690000000002</v>
      </c>
      <c r="F4452">
        <v>-104.971915</v>
      </c>
      <c r="G4452">
        <v>39.779710000000001</v>
      </c>
      <c r="H4452">
        <v>-104.97150999999999</v>
      </c>
      <c r="I4452">
        <v>2.1999999999999999E-2</v>
      </c>
      <c r="J4452" s="1" t="s">
        <v>1132</v>
      </c>
      <c r="K4452">
        <v>1622</v>
      </c>
      <c r="L4452" s="1" t="s">
        <v>6790</v>
      </c>
      <c r="M4452" s="1" t="s">
        <v>47</v>
      </c>
      <c r="N4452" s="1" t="s">
        <v>131</v>
      </c>
      <c r="O4452" s="1" t="s">
        <v>131</v>
      </c>
      <c r="P4452" s="1" t="s">
        <v>198</v>
      </c>
      <c r="Q4452" s="1" t="s">
        <v>246</v>
      </c>
      <c r="R4452" s="1" t="s">
        <v>48</v>
      </c>
      <c r="S4452" s="1" t="s">
        <v>79</v>
      </c>
      <c r="T4452" s="1" t="s">
        <v>205</v>
      </c>
      <c r="U4452" s="2">
        <v>43619.145833333336</v>
      </c>
      <c r="V4452">
        <v>54</v>
      </c>
      <c r="W4452">
        <v>54</v>
      </c>
      <c r="X4452">
        <v>67</v>
      </c>
      <c r="Y4452">
        <v>24.41</v>
      </c>
      <c r="Z4452">
        <v>10</v>
      </c>
      <c r="AA4452" s="1" t="s">
        <v>57</v>
      </c>
      <c r="AB4452">
        <v>7</v>
      </c>
      <c r="AC4452">
        <v>0</v>
      </c>
      <c r="AD4452" s="1" t="s">
        <v>50</v>
      </c>
      <c r="AE4452" t="b">
        <v>0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s="1" t="s">
        <v>53</v>
      </c>
      <c r="AS4452" s="1" t="s">
        <v>53</v>
      </c>
      <c r="AT4452" s="1" t="s">
        <v>53</v>
      </c>
      <c r="AU4452" s="1" t="s">
        <v>53</v>
      </c>
    </row>
    <row r="4453" spans="1:47" x14ac:dyDescent="0.25">
      <c r="A4453" s="1" t="s">
        <v>7864</v>
      </c>
      <c r="B4453">
        <v>3</v>
      </c>
      <c r="C4453" s="2">
        <v>43619.262083333335</v>
      </c>
      <c r="D4453" s="2">
        <v>43619.282465277778</v>
      </c>
      <c r="E4453">
        <v>40.406643000000003</v>
      </c>
      <c r="F4453">
        <v>-104.94255</v>
      </c>
      <c r="G4453">
        <v>40.40663</v>
      </c>
      <c r="H4453">
        <v>-104.941417</v>
      </c>
      <c r="I4453">
        <v>0.06</v>
      </c>
      <c r="J4453" s="1" t="s">
        <v>6084</v>
      </c>
      <c r="K4453">
        <v>6114</v>
      </c>
      <c r="L4453" s="1" t="s">
        <v>6596</v>
      </c>
      <c r="M4453" s="1" t="s">
        <v>47</v>
      </c>
      <c r="N4453" s="1" t="s">
        <v>303</v>
      </c>
      <c r="O4453" s="1" t="s">
        <v>209</v>
      </c>
      <c r="P4453" s="1" t="s">
        <v>198</v>
      </c>
      <c r="Q4453" s="1" t="s">
        <v>304</v>
      </c>
      <c r="R4453" s="1" t="s">
        <v>48</v>
      </c>
      <c r="S4453" s="1" t="s">
        <v>79</v>
      </c>
      <c r="T4453" s="1" t="s">
        <v>230</v>
      </c>
      <c r="U4453" s="2">
        <v>43619.24722222222</v>
      </c>
      <c r="V4453">
        <v>49</v>
      </c>
      <c r="W4453">
        <v>49</v>
      </c>
      <c r="X4453">
        <v>86</v>
      </c>
      <c r="Y4453">
        <v>24.99</v>
      </c>
      <c r="Z4453">
        <v>10</v>
      </c>
      <c r="AA4453" s="1" t="s">
        <v>8942</v>
      </c>
      <c r="AB4453">
        <v>0</v>
      </c>
      <c r="AC4453">
        <v>0</v>
      </c>
      <c r="AD4453" s="1" t="s">
        <v>1067</v>
      </c>
      <c r="AE4453" t="b">
        <v>0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s="1" t="s">
        <v>51</v>
      </c>
      <c r="AS4453" s="1" t="s">
        <v>51</v>
      </c>
      <c r="AT4453" s="1" t="s">
        <v>51</v>
      </c>
      <c r="AU4453" s="1" t="s">
        <v>51</v>
      </c>
    </row>
    <row r="4454" spans="1:47" x14ac:dyDescent="0.25">
      <c r="A4454" s="1" t="s">
        <v>3439</v>
      </c>
      <c r="B4454">
        <v>3</v>
      </c>
      <c r="C4454" s="2">
        <v>43619.273043981484</v>
      </c>
      <c r="D4454" s="2">
        <v>43619.293530092589</v>
      </c>
      <c r="E4454">
        <v>39.163029999999999</v>
      </c>
      <c r="F4454">
        <v>-104.853876</v>
      </c>
      <c r="G4454">
        <v>39.185749999999999</v>
      </c>
      <c r="H4454">
        <v>-104.85023</v>
      </c>
      <c r="I4454">
        <v>1.5820000000000001</v>
      </c>
      <c r="J4454" s="1" t="s">
        <v>455</v>
      </c>
      <c r="L4454" s="1" t="s">
        <v>265</v>
      </c>
      <c r="M4454" s="1" t="s">
        <v>47</v>
      </c>
      <c r="N4454" s="1" t="s">
        <v>86</v>
      </c>
      <c r="O4454" s="1" t="s">
        <v>121</v>
      </c>
      <c r="P4454" s="1" t="s">
        <v>198</v>
      </c>
      <c r="Q4454" s="1" t="s">
        <v>222</v>
      </c>
      <c r="R4454" s="1" t="s">
        <v>48</v>
      </c>
      <c r="S4454" s="1" t="s">
        <v>79</v>
      </c>
      <c r="T4454" s="1" t="s">
        <v>223</v>
      </c>
      <c r="U4454" s="2">
        <v>43619.270833333336</v>
      </c>
      <c r="V4454">
        <v>45</v>
      </c>
      <c r="W4454">
        <v>41</v>
      </c>
      <c r="X4454">
        <v>87</v>
      </c>
      <c r="Y4454">
        <v>23.21</v>
      </c>
      <c r="Z4454">
        <v>10</v>
      </c>
      <c r="AA4454" s="1" t="s">
        <v>68</v>
      </c>
      <c r="AB4454">
        <v>6</v>
      </c>
      <c r="AC4454">
        <v>0</v>
      </c>
      <c r="AD4454" s="1" t="s">
        <v>50</v>
      </c>
      <c r="AE4454" t="b">
        <v>0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s="1" t="s">
        <v>51</v>
      </c>
      <c r="AS4454" s="1" t="s">
        <v>51</v>
      </c>
      <c r="AT4454" s="1" t="s">
        <v>51</v>
      </c>
      <c r="AU4454" s="1" t="s">
        <v>51</v>
      </c>
    </row>
    <row r="4455" spans="1:47" x14ac:dyDescent="0.25">
      <c r="A4455" s="1" t="s">
        <v>1976</v>
      </c>
      <c r="B4455">
        <v>3</v>
      </c>
      <c r="C4455" s="2">
        <v>43619.279814814814</v>
      </c>
      <c r="D4455" s="2">
        <v>43619.300474537034</v>
      </c>
      <c r="E4455">
        <v>39.134844000000001</v>
      </c>
      <c r="F4455">
        <v>-104.862869</v>
      </c>
      <c r="G4455">
        <v>39.139437999999998</v>
      </c>
      <c r="H4455">
        <v>-104.862106</v>
      </c>
      <c r="I4455">
        <v>0.32</v>
      </c>
      <c r="J4455" s="1" t="s">
        <v>455</v>
      </c>
      <c r="L4455" s="1" t="s">
        <v>194</v>
      </c>
      <c r="M4455" s="1" t="s">
        <v>47</v>
      </c>
      <c r="N4455" s="1" t="s">
        <v>86</v>
      </c>
      <c r="O4455" s="1" t="s">
        <v>121</v>
      </c>
      <c r="P4455" s="1" t="s">
        <v>198</v>
      </c>
      <c r="Q4455" s="1" t="s">
        <v>222</v>
      </c>
      <c r="R4455" s="1" t="s">
        <v>48</v>
      </c>
      <c r="S4455" s="1" t="s">
        <v>79</v>
      </c>
      <c r="T4455" s="1" t="s">
        <v>223</v>
      </c>
      <c r="U4455" s="2">
        <v>43619.283333333333</v>
      </c>
      <c r="V4455">
        <v>50</v>
      </c>
      <c r="W4455">
        <v>50</v>
      </c>
      <c r="X4455">
        <v>71</v>
      </c>
      <c r="Y4455">
        <v>23.2</v>
      </c>
      <c r="Z4455">
        <v>10</v>
      </c>
      <c r="AA4455" s="1" t="s">
        <v>72</v>
      </c>
      <c r="AB4455">
        <v>7</v>
      </c>
      <c r="AC4455">
        <v>0</v>
      </c>
      <c r="AD4455" s="1" t="s">
        <v>1067</v>
      </c>
      <c r="AE4455" t="b">
        <v>0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s="1" t="s">
        <v>51</v>
      </c>
      <c r="AS4455" s="1" t="s">
        <v>51</v>
      </c>
      <c r="AT4455" s="1" t="s">
        <v>51</v>
      </c>
      <c r="AU4455" s="1" t="s">
        <v>51</v>
      </c>
    </row>
    <row r="4456" spans="1:47" x14ac:dyDescent="0.25">
      <c r="A4456" s="1" t="s">
        <v>9515</v>
      </c>
      <c r="B4456">
        <v>2</v>
      </c>
      <c r="C4456" s="2">
        <v>43619.294398148151</v>
      </c>
      <c r="D4456" s="2">
        <v>43619.314942129633</v>
      </c>
      <c r="E4456">
        <v>39.18638</v>
      </c>
      <c r="F4456">
        <v>-104.85025</v>
      </c>
      <c r="G4456">
        <v>39.189720000000001</v>
      </c>
      <c r="H4456">
        <v>-104.85042</v>
      </c>
      <c r="I4456">
        <v>0.23100000000000001</v>
      </c>
      <c r="J4456" s="1" t="s">
        <v>455</v>
      </c>
      <c r="L4456" s="1" t="s">
        <v>265</v>
      </c>
      <c r="M4456" s="1" t="s">
        <v>47</v>
      </c>
      <c r="N4456" s="1" t="s">
        <v>86</v>
      </c>
      <c r="O4456" s="1" t="s">
        <v>121</v>
      </c>
      <c r="P4456" s="1" t="s">
        <v>198</v>
      </c>
      <c r="Q4456" s="1" t="s">
        <v>222</v>
      </c>
      <c r="R4456" s="1" t="s">
        <v>48</v>
      </c>
      <c r="S4456" s="1" t="s">
        <v>79</v>
      </c>
      <c r="T4456" s="1" t="s">
        <v>223</v>
      </c>
      <c r="U4456" s="2">
        <v>43619.287499999999</v>
      </c>
      <c r="V4456">
        <v>52</v>
      </c>
      <c r="W4456">
        <v>52</v>
      </c>
      <c r="X4456">
        <v>67</v>
      </c>
      <c r="Y4456">
        <v>23.2</v>
      </c>
      <c r="Z4456">
        <v>10</v>
      </c>
      <c r="AA4456" s="1" t="s">
        <v>68</v>
      </c>
      <c r="AB4456">
        <v>6</v>
      </c>
      <c r="AC4456">
        <v>0</v>
      </c>
      <c r="AD4456" s="1" t="s">
        <v>1067</v>
      </c>
      <c r="AE4456" t="b">
        <v>0</v>
      </c>
      <c r="AF4456" t="b">
        <v>0</v>
      </c>
      <c r="AG4456" t="b">
        <v>0</v>
      </c>
      <c r="AH4456" t="b">
        <v>0</v>
      </c>
      <c r="AI4456" t="b">
        <v>1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s="1" t="s">
        <v>51</v>
      </c>
      <c r="AS4456" s="1" t="s">
        <v>51</v>
      </c>
      <c r="AT4456" s="1" t="s">
        <v>51</v>
      </c>
      <c r="AU4456" s="1" t="s">
        <v>51</v>
      </c>
    </row>
    <row r="4457" spans="1:47" x14ac:dyDescent="0.25">
      <c r="A4457" s="1" t="s">
        <v>9516</v>
      </c>
      <c r="B4457">
        <v>2</v>
      </c>
      <c r="C4457" s="2">
        <v>43619.331377314818</v>
      </c>
      <c r="D4457" s="2">
        <v>43619.350046296298</v>
      </c>
      <c r="E4457">
        <v>39.857092999999999</v>
      </c>
      <c r="F4457">
        <v>-105.053316</v>
      </c>
      <c r="G4457">
        <v>39.863619999999997</v>
      </c>
      <c r="H4457">
        <v>-105.05651</v>
      </c>
      <c r="I4457">
        <v>0.48199999999999998</v>
      </c>
      <c r="J4457" s="1" t="s">
        <v>571</v>
      </c>
      <c r="L4457" s="1" t="s">
        <v>371</v>
      </c>
      <c r="M4457" s="1" t="s">
        <v>47</v>
      </c>
      <c r="N4457" s="1" t="s">
        <v>80</v>
      </c>
      <c r="O4457" s="1" t="s">
        <v>147</v>
      </c>
      <c r="P4457" s="1" t="s">
        <v>198</v>
      </c>
      <c r="Q4457" s="1" t="s">
        <v>260</v>
      </c>
      <c r="R4457" s="1" t="s">
        <v>48</v>
      </c>
      <c r="S4457" s="1" t="s">
        <v>79</v>
      </c>
      <c r="T4457" s="1" t="s">
        <v>205</v>
      </c>
      <c r="U4457" s="2">
        <v>43619.322916666664</v>
      </c>
      <c r="V4457">
        <v>59</v>
      </c>
      <c r="W4457">
        <v>59</v>
      </c>
      <c r="X4457">
        <v>63</v>
      </c>
      <c r="Y4457">
        <v>24.39</v>
      </c>
      <c r="Z4457">
        <v>10</v>
      </c>
      <c r="AA4457" s="1" t="s">
        <v>8942</v>
      </c>
      <c r="AB4457">
        <v>0</v>
      </c>
      <c r="AC4457">
        <v>0</v>
      </c>
      <c r="AD4457" s="1" t="s">
        <v>1067</v>
      </c>
      <c r="AE4457" t="b">
        <v>0</v>
      </c>
      <c r="AF4457" t="b">
        <v>0</v>
      </c>
      <c r="AG4457" t="b">
        <v>0</v>
      </c>
      <c r="AH4457" t="b">
        <v>0</v>
      </c>
      <c r="AI4457" t="b">
        <v>1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s="1" t="s">
        <v>51</v>
      </c>
      <c r="AS4457" s="1" t="s">
        <v>51</v>
      </c>
      <c r="AT4457" s="1" t="s">
        <v>51</v>
      </c>
      <c r="AU4457" s="1" t="s">
        <v>51</v>
      </c>
    </row>
    <row r="4458" spans="1:47" x14ac:dyDescent="0.25">
      <c r="A4458" s="1" t="s">
        <v>5610</v>
      </c>
      <c r="B4458">
        <v>3</v>
      </c>
      <c r="C4458" s="2">
        <v>43619.449583333335</v>
      </c>
      <c r="D4458" s="2">
        <v>43619.469930555555</v>
      </c>
      <c r="E4458">
        <v>39.783380000000001</v>
      </c>
      <c r="F4458">
        <v>-105.00958</v>
      </c>
      <c r="G4458">
        <v>39.78313</v>
      </c>
      <c r="H4458">
        <v>-105.006862</v>
      </c>
      <c r="I4458">
        <v>0.14499999999999999</v>
      </c>
      <c r="J4458" s="1" t="s">
        <v>351</v>
      </c>
      <c r="L4458" s="1" t="s">
        <v>133</v>
      </c>
      <c r="M4458" s="1" t="s">
        <v>47</v>
      </c>
      <c r="N4458" s="1" t="s">
        <v>131</v>
      </c>
      <c r="O4458" s="1" t="s">
        <v>131</v>
      </c>
      <c r="P4458" s="1" t="s">
        <v>198</v>
      </c>
      <c r="Q4458" s="1" t="s">
        <v>352</v>
      </c>
      <c r="R4458" s="1" t="s">
        <v>48</v>
      </c>
      <c r="S4458" s="1" t="s">
        <v>79</v>
      </c>
      <c r="T4458" s="1" t="s">
        <v>205</v>
      </c>
      <c r="U4458" s="2">
        <v>43619.449305555558</v>
      </c>
      <c r="V4458">
        <v>72</v>
      </c>
      <c r="W4458">
        <v>72</v>
      </c>
      <c r="X4458">
        <v>38</v>
      </c>
      <c r="Y4458">
        <v>24.38</v>
      </c>
      <c r="Z4458">
        <v>15</v>
      </c>
      <c r="AA4458" s="1" t="s">
        <v>58</v>
      </c>
      <c r="AB4458">
        <v>5</v>
      </c>
      <c r="AC4458">
        <v>0</v>
      </c>
      <c r="AD4458" s="1" t="s">
        <v>1067</v>
      </c>
      <c r="AE4458" t="b">
        <v>0</v>
      </c>
      <c r="AF4458" t="b">
        <v>0</v>
      </c>
      <c r="AG4458" t="b">
        <v>0</v>
      </c>
      <c r="AH4458" t="b">
        <v>1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s="1" t="s">
        <v>51</v>
      </c>
      <c r="AS4458" s="1" t="s">
        <v>51</v>
      </c>
      <c r="AT4458" s="1" t="s">
        <v>51</v>
      </c>
      <c r="AU4458" s="1" t="s">
        <v>51</v>
      </c>
    </row>
    <row r="4459" spans="1:47" x14ac:dyDescent="0.25">
      <c r="A4459" s="1" t="s">
        <v>6111</v>
      </c>
      <c r="B4459">
        <v>3</v>
      </c>
      <c r="C4459" s="2">
        <v>43619.47929398148</v>
      </c>
      <c r="D4459" s="2">
        <v>43619.499328703707</v>
      </c>
      <c r="E4459">
        <v>39.783380000000001</v>
      </c>
      <c r="F4459">
        <v>-105.00958</v>
      </c>
      <c r="G4459">
        <v>39.783499999999997</v>
      </c>
      <c r="H4459">
        <v>-105.00315999999999</v>
      </c>
      <c r="I4459">
        <v>0.34100000000000003</v>
      </c>
      <c r="J4459" s="1" t="s">
        <v>351</v>
      </c>
      <c r="L4459" s="1" t="s">
        <v>133</v>
      </c>
      <c r="M4459" s="1" t="s">
        <v>47</v>
      </c>
      <c r="N4459" s="1" t="s">
        <v>131</v>
      </c>
      <c r="O4459" s="1" t="s">
        <v>131</v>
      </c>
      <c r="P4459" s="1" t="s">
        <v>198</v>
      </c>
      <c r="Q4459" s="1" t="s">
        <v>352</v>
      </c>
      <c r="R4459" s="1" t="s">
        <v>48</v>
      </c>
      <c r="S4459" s="1" t="s">
        <v>79</v>
      </c>
      <c r="T4459" s="1" t="s">
        <v>205</v>
      </c>
      <c r="U4459" s="2">
        <v>43619.490972222222</v>
      </c>
      <c r="V4459">
        <v>73</v>
      </c>
      <c r="W4459">
        <v>73</v>
      </c>
      <c r="X4459">
        <v>36</v>
      </c>
      <c r="Y4459">
        <v>24.38</v>
      </c>
      <c r="Z4459">
        <v>15</v>
      </c>
      <c r="AA4459" s="1" t="s">
        <v>8942</v>
      </c>
      <c r="AB4459">
        <v>0</v>
      </c>
      <c r="AC4459">
        <v>0</v>
      </c>
      <c r="AD4459" s="1" t="s">
        <v>1245</v>
      </c>
      <c r="AE4459" t="b">
        <v>0</v>
      </c>
      <c r="AF4459" t="b">
        <v>0</v>
      </c>
      <c r="AG4459" t="b">
        <v>0</v>
      </c>
      <c r="AH4459" t="b">
        <v>1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s="1" t="s">
        <v>51</v>
      </c>
      <c r="AS4459" s="1" t="s">
        <v>51</v>
      </c>
      <c r="AT4459" s="1" t="s">
        <v>51</v>
      </c>
      <c r="AU4459" s="1" t="s">
        <v>51</v>
      </c>
    </row>
    <row r="4460" spans="1:47" x14ac:dyDescent="0.25">
      <c r="A4460" s="1" t="s">
        <v>9517</v>
      </c>
      <c r="B4460">
        <v>2</v>
      </c>
      <c r="C4460" s="2">
        <v>43619.493333333332</v>
      </c>
      <c r="D4460" s="2">
        <v>43619.513206018521</v>
      </c>
      <c r="E4460">
        <v>39.783380000000001</v>
      </c>
      <c r="F4460">
        <v>-105.00958</v>
      </c>
      <c r="G4460">
        <v>39.783499999999997</v>
      </c>
      <c r="H4460">
        <v>-105.00315999999999</v>
      </c>
      <c r="I4460">
        <v>0.34100000000000003</v>
      </c>
      <c r="J4460" s="1" t="s">
        <v>351</v>
      </c>
      <c r="L4460" s="1" t="s">
        <v>133</v>
      </c>
      <c r="M4460" s="1" t="s">
        <v>47</v>
      </c>
      <c r="N4460" s="1" t="s">
        <v>131</v>
      </c>
      <c r="O4460" s="1" t="s">
        <v>131</v>
      </c>
      <c r="P4460" s="1" t="s">
        <v>198</v>
      </c>
      <c r="Q4460" s="1" t="s">
        <v>352</v>
      </c>
      <c r="R4460" s="1" t="s">
        <v>48</v>
      </c>
      <c r="S4460" s="1" t="s">
        <v>79</v>
      </c>
      <c r="T4460" s="1" t="s">
        <v>205</v>
      </c>
      <c r="U4460" s="2">
        <v>43619.490972222222</v>
      </c>
      <c r="V4460">
        <v>73</v>
      </c>
      <c r="W4460">
        <v>73</v>
      </c>
      <c r="X4460">
        <v>36</v>
      </c>
      <c r="Y4460">
        <v>24.38</v>
      </c>
      <c r="Z4460">
        <v>15</v>
      </c>
      <c r="AA4460" s="1" t="s">
        <v>8942</v>
      </c>
      <c r="AB4460">
        <v>0</v>
      </c>
      <c r="AC4460">
        <v>0</v>
      </c>
      <c r="AD4460" s="1" t="s">
        <v>1245</v>
      </c>
      <c r="AE4460" t="b">
        <v>0</v>
      </c>
      <c r="AF4460" t="b">
        <v>0</v>
      </c>
      <c r="AG4460" t="b">
        <v>0</v>
      </c>
      <c r="AH4460" t="b">
        <v>1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s="1" t="s">
        <v>51</v>
      </c>
      <c r="AS4460" s="1" t="s">
        <v>51</v>
      </c>
      <c r="AT4460" s="1" t="s">
        <v>51</v>
      </c>
      <c r="AU4460" s="1" t="s">
        <v>51</v>
      </c>
    </row>
    <row r="4461" spans="1:47" x14ac:dyDescent="0.25">
      <c r="A4461" s="1" t="s">
        <v>1386</v>
      </c>
      <c r="B4461">
        <v>3</v>
      </c>
      <c r="C4461" s="2">
        <v>43619.570416666669</v>
      </c>
      <c r="D4461" s="2">
        <v>43619.590763888889</v>
      </c>
      <c r="E4461">
        <v>37.240724999999998</v>
      </c>
      <c r="F4461">
        <v>-104.495625</v>
      </c>
      <c r="G4461">
        <v>37.272950000000002</v>
      </c>
      <c r="H4461">
        <v>-104.50792</v>
      </c>
      <c r="I4461">
        <v>2.327</v>
      </c>
      <c r="J4461" s="1" t="s">
        <v>758</v>
      </c>
      <c r="L4461" s="1" t="s">
        <v>194</v>
      </c>
      <c r="M4461" s="1" t="s">
        <v>47</v>
      </c>
      <c r="N4461" s="1" t="s">
        <v>100</v>
      </c>
      <c r="O4461" s="1" t="s">
        <v>375</v>
      </c>
      <c r="P4461" s="1" t="s">
        <v>198</v>
      </c>
      <c r="Q4461" s="1" t="s">
        <v>376</v>
      </c>
      <c r="R4461" s="1" t="s">
        <v>48</v>
      </c>
      <c r="S4461" s="1" t="s">
        <v>79</v>
      </c>
      <c r="T4461" s="1" t="s">
        <v>377</v>
      </c>
      <c r="U4461" s="2">
        <v>43619.565972222219</v>
      </c>
      <c r="V4461">
        <v>83</v>
      </c>
      <c r="W4461">
        <v>83</v>
      </c>
      <c r="X4461">
        <v>17</v>
      </c>
      <c r="Y4461">
        <v>24.27</v>
      </c>
      <c r="Z4461">
        <v>10</v>
      </c>
      <c r="AA4461" s="1" t="s">
        <v>67</v>
      </c>
      <c r="AB4461">
        <v>23</v>
      </c>
      <c r="AC4461">
        <v>0</v>
      </c>
      <c r="AD4461" s="1" t="s">
        <v>1215</v>
      </c>
      <c r="AE4461" t="b">
        <v>0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s="1" t="s">
        <v>51</v>
      </c>
      <c r="AS4461" s="1" t="s">
        <v>51</v>
      </c>
      <c r="AT4461" s="1" t="s">
        <v>51</v>
      </c>
      <c r="AU4461" s="1" t="s">
        <v>51</v>
      </c>
    </row>
    <row r="4462" spans="1:47" x14ac:dyDescent="0.25">
      <c r="A4462" s="1" t="s">
        <v>7633</v>
      </c>
      <c r="B4462">
        <v>3</v>
      </c>
      <c r="C4462" s="2">
        <v>43619.640775462962</v>
      </c>
      <c r="D4462" s="2">
        <v>43619.661539351851</v>
      </c>
      <c r="E4462">
        <v>39.740090000000002</v>
      </c>
      <c r="F4462">
        <v>-104.91470099999999</v>
      </c>
      <c r="G4462">
        <v>39.740090000000002</v>
      </c>
      <c r="H4462">
        <v>-104.915037</v>
      </c>
      <c r="I4462">
        <v>1.7999999999999999E-2</v>
      </c>
      <c r="J4462" s="1" t="s">
        <v>206</v>
      </c>
      <c r="K4462">
        <v>6314</v>
      </c>
      <c r="L4462" s="1" t="s">
        <v>6725</v>
      </c>
      <c r="M4462" s="1" t="s">
        <v>97</v>
      </c>
      <c r="N4462" s="1" t="s">
        <v>131</v>
      </c>
      <c r="O4462" s="1" t="s">
        <v>131</v>
      </c>
      <c r="P4462" s="1" t="s">
        <v>198</v>
      </c>
      <c r="Q4462" s="1" t="s">
        <v>7634</v>
      </c>
      <c r="R4462" s="1" t="s">
        <v>48</v>
      </c>
      <c r="S4462" s="1" t="s">
        <v>79</v>
      </c>
      <c r="T4462" s="1" t="s">
        <v>203</v>
      </c>
      <c r="U4462" s="2">
        <v>43619.634027777778</v>
      </c>
      <c r="V4462">
        <v>70</v>
      </c>
      <c r="W4462">
        <v>70</v>
      </c>
      <c r="X4462">
        <v>35</v>
      </c>
      <c r="Y4462">
        <v>24.35</v>
      </c>
      <c r="Z4462">
        <v>10</v>
      </c>
      <c r="AA4462" s="1" t="s">
        <v>59</v>
      </c>
      <c r="AB4462">
        <v>12</v>
      </c>
      <c r="AC4462">
        <v>0</v>
      </c>
      <c r="AD4462" s="1" t="s">
        <v>1209</v>
      </c>
      <c r="AE4462" t="b">
        <v>0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s="1" t="s">
        <v>51</v>
      </c>
      <c r="AS4462" s="1" t="s">
        <v>51</v>
      </c>
      <c r="AT4462" s="1" t="s">
        <v>51</v>
      </c>
      <c r="AU4462" s="1" t="s">
        <v>51</v>
      </c>
    </row>
    <row r="4463" spans="1:47" x14ac:dyDescent="0.25">
      <c r="A4463" s="1" t="s">
        <v>1387</v>
      </c>
      <c r="B4463">
        <v>3</v>
      </c>
      <c r="C4463" s="2">
        <v>43619.570972222224</v>
      </c>
      <c r="D4463" s="2">
        <v>43619.591296296298</v>
      </c>
      <c r="E4463">
        <v>37.222790000000003</v>
      </c>
      <c r="F4463">
        <v>-104.49267999999999</v>
      </c>
      <c r="G4463">
        <v>37.295870000000001</v>
      </c>
      <c r="H4463">
        <v>-104.52918</v>
      </c>
      <c r="I4463">
        <v>5.4340000000000002</v>
      </c>
      <c r="J4463" s="1" t="s">
        <v>1388</v>
      </c>
      <c r="L4463" s="1" t="s">
        <v>194</v>
      </c>
      <c r="M4463" s="1" t="s">
        <v>47</v>
      </c>
      <c r="N4463" s="1" t="s">
        <v>100</v>
      </c>
      <c r="O4463" s="1" t="s">
        <v>375</v>
      </c>
      <c r="P4463" s="1" t="s">
        <v>198</v>
      </c>
      <c r="Q4463" s="1" t="s">
        <v>376</v>
      </c>
      <c r="R4463" s="1" t="s">
        <v>48</v>
      </c>
      <c r="S4463" s="1" t="s">
        <v>79</v>
      </c>
      <c r="T4463" s="1" t="s">
        <v>377</v>
      </c>
      <c r="U4463" s="2">
        <v>43619.565972222219</v>
      </c>
      <c r="V4463">
        <v>83</v>
      </c>
      <c r="W4463">
        <v>83</v>
      </c>
      <c r="X4463">
        <v>17</v>
      </c>
      <c r="Y4463">
        <v>24.27</v>
      </c>
      <c r="Z4463">
        <v>10</v>
      </c>
      <c r="AA4463" s="1" t="s">
        <v>67</v>
      </c>
      <c r="AB4463">
        <v>23</v>
      </c>
      <c r="AC4463">
        <v>0</v>
      </c>
      <c r="AD4463" s="1" t="s">
        <v>1215</v>
      </c>
      <c r="AE4463" t="b">
        <v>0</v>
      </c>
      <c r="AF4463" t="b">
        <v>0</v>
      </c>
      <c r="AG4463" t="b">
        <v>0</v>
      </c>
      <c r="AH4463" t="b">
        <v>0</v>
      </c>
      <c r="AI4463" t="b">
        <v>1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s="1" t="s">
        <v>51</v>
      </c>
      <c r="AS4463" s="1" t="s">
        <v>51</v>
      </c>
      <c r="AT4463" s="1" t="s">
        <v>51</v>
      </c>
      <c r="AU4463" s="1" t="s">
        <v>51</v>
      </c>
    </row>
    <row r="4464" spans="1:47" x14ac:dyDescent="0.25">
      <c r="A4464" s="1" t="s">
        <v>9518</v>
      </c>
      <c r="B4464">
        <v>2</v>
      </c>
      <c r="C4464" s="2">
        <v>43619.570972222224</v>
      </c>
      <c r="D4464" s="2">
        <v>43619.591296296298</v>
      </c>
      <c r="E4464">
        <v>37.222790000000003</v>
      </c>
      <c r="F4464">
        <v>-104.49267999999999</v>
      </c>
      <c r="G4464">
        <v>37.295870000000001</v>
      </c>
      <c r="H4464">
        <v>-104.52918</v>
      </c>
      <c r="I4464">
        <v>5.4340000000000002</v>
      </c>
      <c r="J4464" s="1" t="s">
        <v>9519</v>
      </c>
      <c r="L4464" s="1" t="s">
        <v>194</v>
      </c>
      <c r="M4464" s="1" t="s">
        <v>47</v>
      </c>
      <c r="N4464" s="1" t="s">
        <v>100</v>
      </c>
      <c r="O4464" s="1" t="s">
        <v>375</v>
      </c>
      <c r="P4464" s="1" t="s">
        <v>198</v>
      </c>
      <c r="Q4464" s="1" t="s">
        <v>376</v>
      </c>
      <c r="R4464" s="1" t="s">
        <v>48</v>
      </c>
      <c r="S4464" s="1" t="s">
        <v>79</v>
      </c>
      <c r="T4464" s="1" t="s">
        <v>377</v>
      </c>
      <c r="U4464" s="2">
        <v>43619.565972222219</v>
      </c>
      <c r="V4464">
        <v>83</v>
      </c>
      <c r="W4464">
        <v>83</v>
      </c>
      <c r="X4464">
        <v>17</v>
      </c>
      <c r="Y4464">
        <v>24.27</v>
      </c>
      <c r="Z4464">
        <v>10</v>
      </c>
      <c r="AA4464" s="1" t="s">
        <v>67</v>
      </c>
      <c r="AB4464">
        <v>23</v>
      </c>
      <c r="AC4464">
        <v>0</v>
      </c>
      <c r="AD4464" s="1" t="s">
        <v>1215</v>
      </c>
      <c r="AE4464" t="b">
        <v>0</v>
      </c>
      <c r="AF4464" t="b">
        <v>0</v>
      </c>
      <c r="AG4464" t="b">
        <v>0</v>
      </c>
      <c r="AH4464" t="b">
        <v>0</v>
      </c>
      <c r="AI4464" t="b">
        <v>1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s="1" t="s">
        <v>51</v>
      </c>
      <c r="AS4464" s="1" t="s">
        <v>51</v>
      </c>
      <c r="AT4464" s="1" t="s">
        <v>51</v>
      </c>
      <c r="AU4464" s="1" t="s">
        <v>51</v>
      </c>
    </row>
    <row r="4465" spans="1:47" x14ac:dyDescent="0.25">
      <c r="A4465" s="1" t="s">
        <v>2549</v>
      </c>
      <c r="B4465">
        <v>3</v>
      </c>
      <c r="C4465" s="2">
        <v>43619.67827546296</v>
      </c>
      <c r="D4465" s="2">
        <v>43619.699004629627</v>
      </c>
      <c r="E4465">
        <v>38.948925000000003</v>
      </c>
      <c r="F4465">
        <v>-104.81252600000001</v>
      </c>
      <c r="G4465">
        <v>38.948590000000003</v>
      </c>
      <c r="H4465">
        <v>-104.81278</v>
      </c>
      <c r="I4465">
        <v>2.7E-2</v>
      </c>
      <c r="J4465" s="1" t="s">
        <v>895</v>
      </c>
      <c r="L4465" s="1" t="s">
        <v>195</v>
      </c>
      <c r="M4465" s="1" t="s">
        <v>47</v>
      </c>
      <c r="N4465" s="1" t="s">
        <v>482</v>
      </c>
      <c r="O4465" s="1" t="s">
        <v>193</v>
      </c>
      <c r="P4465" s="1" t="s">
        <v>198</v>
      </c>
      <c r="Q4465" s="1" t="s">
        <v>483</v>
      </c>
      <c r="R4465" s="1" t="s">
        <v>48</v>
      </c>
      <c r="S4465" s="1" t="s">
        <v>79</v>
      </c>
      <c r="T4465" s="1" t="s">
        <v>234</v>
      </c>
      <c r="U4465" s="2">
        <v>43619.677083333336</v>
      </c>
      <c r="V4465">
        <v>64</v>
      </c>
      <c r="W4465">
        <v>64</v>
      </c>
      <c r="X4465">
        <v>52</v>
      </c>
      <c r="Y4465">
        <v>23.55</v>
      </c>
      <c r="Z4465">
        <v>10</v>
      </c>
      <c r="AA4465" s="1" t="s">
        <v>57</v>
      </c>
      <c r="AB4465">
        <v>10</v>
      </c>
      <c r="AC4465">
        <v>0</v>
      </c>
      <c r="AD4465" s="1" t="s">
        <v>818</v>
      </c>
      <c r="AE4465" t="b">
        <v>0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s="1" t="s">
        <v>51</v>
      </c>
      <c r="AS4465" s="1" t="s">
        <v>51</v>
      </c>
      <c r="AT4465" s="1" t="s">
        <v>51</v>
      </c>
      <c r="AU4465" s="1" t="s">
        <v>51</v>
      </c>
    </row>
    <row r="4466" spans="1:47" x14ac:dyDescent="0.25">
      <c r="A4466" s="1" t="s">
        <v>3440</v>
      </c>
      <c r="B4466">
        <v>3</v>
      </c>
      <c r="C4466" s="2">
        <v>43619.634004629632</v>
      </c>
      <c r="D4466" s="2">
        <v>43619.653310185182</v>
      </c>
      <c r="E4466">
        <v>40.291735000000003</v>
      </c>
      <c r="F4466">
        <v>-104.98025</v>
      </c>
      <c r="G4466">
        <v>40.277047000000003</v>
      </c>
      <c r="H4466">
        <v>-104.98031</v>
      </c>
      <c r="I4466">
        <v>1.0149999999999999</v>
      </c>
      <c r="J4466" s="1" t="s">
        <v>340</v>
      </c>
      <c r="L4466" s="1" t="s">
        <v>172</v>
      </c>
      <c r="M4466" s="1" t="s">
        <v>47</v>
      </c>
      <c r="N4466" s="1" t="s">
        <v>303</v>
      </c>
      <c r="O4466" s="1" t="s">
        <v>209</v>
      </c>
      <c r="P4466" s="1" t="s">
        <v>198</v>
      </c>
      <c r="Q4466" s="1" t="s">
        <v>304</v>
      </c>
      <c r="R4466" s="1" t="s">
        <v>48</v>
      </c>
      <c r="S4466" s="1" t="s">
        <v>79</v>
      </c>
      <c r="T4466" s="1" t="s">
        <v>230</v>
      </c>
      <c r="U4466" s="2">
        <v>43619.62222222222</v>
      </c>
      <c r="V4466">
        <v>79</v>
      </c>
      <c r="W4466">
        <v>79</v>
      </c>
      <c r="X4466">
        <v>38</v>
      </c>
      <c r="Y4466">
        <v>24.94</v>
      </c>
      <c r="Z4466">
        <v>10</v>
      </c>
      <c r="AA4466" s="1" t="s">
        <v>64</v>
      </c>
      <c r="AB4466">
        <v>14</v>
      </c>
      <c r="AC4466">
        <v>0</v>
      </c>
      <c r="AD4466" s="1" t="s">
        <v>50</v>
      </c>
      <c r="AE4466" t="b">
        <v>0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s="1" t="s">
        <v>51</v>
      </c>
      <c r="AS4466" s="1" t="s">
        <v>51</v>
      </c>
      <c r="AT4466" s="1" t="s">
        <v>51</v>
      </c>
      <c r="AU4466" s="1" t="s">
        <v>51</v>
      </c>
    </row>
    <row r="4467" spans="1:47" x14ac:dyDescent="0.25">
      <c r="A4467" s="1" t="s">
        <v>3441</v>
      </c>
      <c r="B4467">
        <v>3</v>
      </c>
      <c r="C4467" s="2">
        <v>43619.656400462962</v>
      </c>
      <c r="D4467" s="2">
        <v>43619.676874999997</v>
      </c>
      <c r="E4467">
        <v>40.375239999999998</v>
      </c>
      <c r="F4467">
        <v>-104.99217</v>
      </c>
      <c r="G4467">
        <v>40.374026000000001</v>
      </c>
      <c r="H4467">
        <v>-104.99145300000001</v>
      </c>
      <c r="I4467">
        <v>9.1999999999999998E-2</v>
      </c>
      <c r="J4467" s="1" t="s">
        <v>458</v>
      </c>
      <c r="L4467" s="1" t="s">
        <v>172</v>
      </c>
      <c r="M4467" s="1" t="s">
        <v>47</v>
      </c>
      <c r="N4467" s="1" t="s">
        <v>303</v>
      </c>
      <c r="O4467" s="1" t="s">
        <v>228</v>
      </c>
      <c r="P4467" s="1" t="s">
        <v>198</v>
      </c>
      <c r="Q4467" s="1" t="s">
        <v>304</v>
      </c>
      <c r="R4467" s="1" t="s">
        <v>48</v>
      </c>
      <c r="S4467" s="1" t="s">
        <v>79</v>
      </c>
      <c r="T4467" s="1" t="s">
        <v>230</v>
      </c>
      <c r="U4467" s="2">
        <v>43619.663888888892</v>
      </c>
      <c r="V4467">
        <v>79</v>
      </c>
      <c r="W4467">
        <v>79</v>
      </c>
      <c r="X4467">
        <v>31</v>
      </c>
      <c r="Y4467">
        <v>24.95</v>
      </c>
      <c r="Z4467">
        <v>10</v>
      </c>
      <c r="AA4467" s="1" t="s">
        <v>58</v>
      </c>
      <c r="AB4467">
        <v>12</v>
      </c>
      <c r="AC4467">
        <v>0</v>
      </c>
      <c r="AD4467" s="1" t="s">
        <v>50</v>
      </c>
      <c r="AE4467" t="b">
        <v>0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s="1" t="s">
        <v>51</v>
      </c>
      <c r="AS4467" s="1" t="s">
        <v>51</v>
      </c>
      <c r="AT4467" s="1" t="s">
        <v>51</v>
      </c>
      <c r="AU4467" s="1" t="s">
        <v>51</v>
      </c>
    </row>
    <row r="4468" spans="1:47" x14ac:dyDescent="0.25">
      <c r="A4468" s="1" t="s">
        <v>1389</v>
      </c>
      <c r="B4468">
        <v>3</v>
      </c>
      <c r="C4468" s="2">
        <v>43619.673067129632</v>
      </c>
      <c r="D4468" s="2">
        <v>43619.692812499998</v>
      </c>
      <c r="E4468">
        <v>40.381270000000001</v>
      </c>
      <c r="F4468">
        <v>-104.9936</v>
      </c>
      <c r="G4468">
        <v>40.374026000000001</v>
      </c>
      <c r="H4468">
        <v>-104.99145300000001</v>
      </c>
      <c r="I4468">
        <v>0.51300000000000001</v>
      </c>
      <c r="J4468" s="1" t="s">
        <v>1390</v>
      </c>
      <c r="L4468" s="1" t="s">
        <v>172</v>
      </c>
      <c r="M4468" s="1" t="s">
        <v>47</v>
      </c>
      <c r="N4468" s="1" t="s">
        <v>303</v>
      </c>
      <c r="O4468" s="1" t="s">
        <v>228</v>
      </c>
      <c r="P4468" s="1" t="s">
        <v>198</v>
      </c>
      <c r="Q4468" s="1" t="s">
        <v>304</v>
      </c>
      <c r="R4468" s="1" t="s">
        <v>48</v>
      </c>
      <c r="S4468" s="1" t="s">
        <v>79</v>
      </c>
      <c r="T4468" s="1" t="s">
        <v>230</v>
      </c>
      <c r="U4468" s="2">
        <v>43619.676388888889</v>
      </c>
      <c r="V4468">
        <v>72</v>
      </c>
      <c r="W4468">
        <v>72</v>
      </c>
      <c r="X4468">
        <v>33</v>
      </c>
      <c r="Y4468">
        <v>24.96</v>
      </c>
      <c r="Z4468">
        <v>10</v>
      </c>
      <c r="AA4468" s="1" t="s">
        <v>65</v>
      </c>
      <c r="AB4468">
        <v>21</v>
      </c>
      <c r="AC4468">
        <v>0</v>
      </c>
      <c r="AD4468" s="1" t="s">
        <v>1222</v>
      </c>
      <c r="AE4468" t="b">
        <v>0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s="1" t="s">
        <v>51</v>
      </c>
      <c r="AS4468" s="1" t="s">
        <v>51</v>
      </c>
      <c r="AT4468" s="1" t="s">
        <v>51</v>
      </c>
      <c r="AU4468" s="1" t="s">
        <v>51</v>
      </c>
    </row>
    <row r="4469" spans="1:47" x14ac:dyDescent="0.25">
      <c r="A4469" s="1" t="s">
        <v>9520</v>
      </c>
      <c r="B4469">
        <v>2</v>
      </c>
      <c r="C4469" s="2">
        <v>43619.700659722221</v>
      </c>
      <c r="D4469" s="2">
        <v>43619.720555555556</v>
      </c>
      <c r="E4469">
        <v>40.381270000000001</v>
      </c>
      <c r="F4469">
        <v>-104.9936</v>
      </c>
      <c r="G4469">
        <v>40.375239999999998</v>
      </c>
      <c r="H4469">
        <v>-104.99217</v>
      </c>
      <c r="I4469">
        <v>0.42299999999999999</v>
      </c>
      <c r="J4469" s="1" t="s">
        <v>1124</v>
      </c>
      <c r="L4469" s="1" t="s">
        <v>172</v>
      </c>
      <c r="M4469" s="1" t="s">
        <v>47</v>
      </c>
      <c r="N4469" s="1" t="s">
        <v>303</v>
      </c>
      <c r="O4469" s="1" t="s">
        <v>228</v>
      </c>
      <c r="P4469" s="1" t="s">
        <v>198</v>
      </c>
      <c r="Q4469" s="1" t="s">
        <v>304</v>
      </c>
      <c r="R4469" s="1" t="s">
        <v>48</v>
      </c>
      <c r="S4469" s="1" t="s">
        <v>79</v>
      </c>
      <c r="T4469" s="1" t="s">
        <v>230</v>
      </c>
      <c r="U4469" s="2">
        <v>43619.705555555556</v>
      </c>
      <c r="V4469">
        <v>63</v>
      </c>
      <c r="W4469">
        <v>63</v>
      </c>
      <c r="X4469">
        <v>60</v>
      </c>
      <c r="Y4469">
        <v>24.97</v>
      </c>
      <c r="Z4469">
        <v>10</v>
      </c>
      <c r="AA4469" s="1" t="s">
        <v>65</v>
      </c>
      <c r="AB4469">
        <v>12</v>
      </c>
      <c r="AC4469">
        <v>0.04</v>
      </c>
      <c r="AD4469" s="1" t="s">
        <v>1209</v>
      </c>
      <c r="AE4469" t="b">
        <v>0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s="1" t="s">
        <v>51</v>
      </c>
      <c r="AS4469" s="1" t="s">
        <v>51</v>
      </c>
      <c r="AT4469" s="1" t="s">
        <v>51</v>
      </c>
      <c r="AU4469" s="1" t="s">
        <v>51</v>
      </c>
    </row>
    <row r="4470" spans="1:47" x14ac:dyDescent="0.25">
      <c r="A4470" s="1" t="s">
        <v>5752</v>
      </c>
      <c r="B4470">
        <v>3</v>
      </c>
      <c r="C4470" s="2">
        <v>43619.735543981478</v>
      </c>
      <c r="D4470" s="2">
        <v>43619.756041666667</v>
      </c>
      <c r="E4470">
        <v>39.802410000000002</v>
      </c>
      <c r="F4470">
        <v>-105.02003999999999</v>
      </c>
      <c r="G4470">
        <v>39.806660000000001</v>
      </c>
      <c r="H4470">
        <v>-105.01233000000001</v>
      </c>
      <c r="I4470">
        <v>0.504</v>
      </c>
      <c r="J4470" s="1" t="s">
        <v>476</v>
      </c>
      <c r="L4470" s="1" t="s">
        <v>122</v>
      </c>
      <c r="M4470" s="1" t="s">
        <v>47</v>
      </c>
      <c r="N4470" s="1" t="s">
        <v>131</v>
      </c>
      <c r="O4470" s="1" t="s">
        <v>147</v>
      </c>
      <c r="P4470" s="1" t="s">
        <v>198</v>
      </c>
      <c r="Q4470" s="1" t="s">
        <v>331</v>
      </c>
      <c r="R4470" s="1" t="s">
        <v>48</v>
      </c>
      <c r="S4470" s="1" t="s">
        <v>79</v>
      </c>
      <c r="T4470" s="1" t="s">
        <v>205</v>
      </c>
      <c r="U4470" s="2">
        <v>43619.743055555555</v>
      </c>
      <c r="V4470">
        <v>68</v>
      </c>
      <c r="W4470">
        <v>68</v>
      </c>
      <c r="X4470">
        <v>43</v>
      </c>
      <c r="Y4470">
        <v>24.37</v>
      </c>
      <c r="Z4470">
        <v>20</v>
      </c>
      <c r="AA4470" s="1" t="s">
        <v>60</v>
      </c>
      <c r="AB4470">
        <v>10</v>
      </c>
      <c r="AC4470">
        <v>0</v>
      </c>
      <c r="AD4470" s="1" t="s">
        <v>1245</v>
      </c>
      <c r="AE4470" t="b">
        <v>0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s="1" t="s">
        <v>51</v>
      </c>
      <c r="AS4470" s="1" t="s">
        <v>51</v>
      </c>
      <c r="AT4470" s="1" t="s">
        <v>51</v>
      </c>
      <c r="AU4470" s="1" t="s">
        <v>51</v>
      </c>
    </row>
    <row r="4471" spans="1:47" x14ac:dyDescent="0.25">
      <c r="A4471" s="1" t="s">
        <v>9521</v>
      </c>
      <c r="B4471">
        <v>2</v>
      </c>
      <c r="C4471" s="2">
        <v>43619.74491898148</v>
      </c>
      <c r="D4471" s="2">
        <v>43619.765335648146</v>
      </c>
      <c r="E4471">
        <v>39.806789999999999</v>
      </c>
      <c r="F4471">
        <v>-105.01206999999999</v>
      </c>
      <c r="G4471">
        <v>39.810049999999997</v>
      </c>
      <c r="H4471">
        <v>-105.00009</v>
      </c>
      <c r="I4471">
        <v>0.67500000000000004</v>
      </c>
      <c r="J4471" s="1" t="s">
        <v>6082</v>
      </c>
      <c r="L4471" s="1" t="s">
        <v>122</v>
      </c>
      <c r="M4471" s="1" t="s">
        <v>47</v>
      </c>
      <c r="N4471" s="1" t="s">
        <v>131</v>
      </c>
      <c r="O4471" s="1" t="s">
        <v>147</v>
      </c>
      <c r="P4471" s="1" t="s">
        <v>198</v>
      </c>
      <c r="Q4471" s="1" t="s">
        <v>331</v>
      </c>
      <c r="R4471" s="1" t="s">
        <v>48</v>
      </c>
      <c r="S4471" s="1" t="s">
        <v>79</v>
      </c>
      <c r="T4471" s="1" t="s">
        <v>205</v>
      </c>
      <c r="U4471" s="2">
        <v>43619.743055555555</v>
      </c>
      <c r="V4471">
        <v>68</v>
      </c>
      <c r="W4471">
        <v>68</v>
      </c>
      <c r="X4471">
        <v>43</v>
      </c>
      <c r="Y4471">
        <v>24.37</v>
      </c>
      <c r="Z4471">
        <v>20</v>
      </c>
      <c r="AA4471" s="1" t="s">
        <v>60</v>
      </c>
      <c r="AB4471">
        <v>10</v>
      </c>
      <c r="AC4471">
        <v>0</v>
      </c>
      <c r="AD4471" s="1" t="s">
        <v>1245</v>
      </c>
      <c r="AE4471" t="b">
        <v>0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s="1" t="s">
        <v>51</v>
      </c>
      <c r="AS4471" s="1" t="s">
        <v>51</v>
      </c>
      <c r="AT4471" s="1" t="s">
        <v>51</v>
      </c>
      <c r="AU4471" s="1" t="s">
        <v>51</v>
      </c>
    </row>
    <row r="4472" spans="1:47" x14ac:dyDescent="0.25">
      <c r="A4472" s="1" t="s">
        <v>9522</v>
      </c>
      <c r="B4472">
        <v>2</v>
      </c>
      <c r="C4472" s="2">
        <v>43619.821469907409</v>
      </c>
      <c r="D4472" s="2">
        <v>43619.841678240744</v>
      </c>
      <c r="E4472">
        <v>39.683950000000003</v>
      </c>
      <c r="F4472">
        <v>-104.94467</v>
      </c>
      <c r="G4472">
        <v>39.681739999999998</v>
      </c>
      <c r="H4472">
        <v>-104.93756</v>
      </c>
      <c r="I4472">
        <v>0.40799999999999997</v>
      </c>
      <c r="J4472" s="1" t="s">
        <v>9523</v>
      </c>
      <c r="L4472" s="1" t="s">
        <v>172</v>
      </c>
      <c r="M4472" s="1" t="s">
        <v>47</v>
      </c>
      <c r="N4472" s="1" t="s">
        <v>131</v>
      </c>
      <c r="O4472" s="1" t="s">
        <v>131</v>
      </c>
      <c r="P4472" s="1" t="s">
        <v>198</v>
      </c>
      <c r="Q4472" s="1" t="s">
        <v>422</v>
      </c>
      <c r="R4472" s="1" t="s">
        <v>48</v>
      </c>
      <c r="S4472" s="1" t="s">
        <v>79</v>
      </c>
      <c r="T4472" s="1" t="s">
        <v>200</v>
      </c>
      <c r="U4472" s="2">
        <v>43619.828472222223</v>
      </c>
      <c r="V4472">
        <v>67</v>
      </c>
      <c r="W4472">
        <v>67</v>
      </c>
      <c r="X4472">
        <v>45</v>
      </c>
      <c r="Y4472">
        <v>24.2</v>
      </c>
      <c r="Z4472">
        <v>10</v>
      </c>
      <c r="AA4472" s="1" t="s">
        <v>8942</v>
      </c>
      <c r="AB4472">
        <v>0</v>
      </c>
      <c r="AC4472">
        <v>0</v>
      </c>
      <c r="AD4472" s="1" t="s">
        <v>818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s="1" t="s">
        <v>51</v>
      </c>
      <c r="AS4472" s="1" t="s">
        <v>51</v>
      </c>
      <c r="AT4472" s="1" t="s">
        <v>51</v>
      </c>
      <c r="AU4472" s="1" t="s">
        <v>51</v>
      </c>
    </row>
    <row r="4473" spans="1:47" x14ac:dyDescent="0.25">
      <c r="A4473" s="1" t="s">
        <v>1674</v>
      </c>
      <c r="B4473">
        <v>3</v>
      </c>
      <c r="C4473" s="2">
        <v>43619.873541666668</v>
      </c>
      <c r="D4473" s="2">
        <v>43619.893506944441</v>
      </c>
      <c r="E4473">
        <v>38.069330999999998</v>
      </c>
      <c r="F4473">
        <v>-104.711269</v>
      </c>
      <c r="G4473">
        <v>37.992640000000002</v>
      </c>
      <c r="H4473">
        <v>-104.76468</v>
      </c>
      <c r="I4473">
        <v>6.0439999999999996</v>
      </c>
      <c r="J4473" s="1" t="s">
        <v>1675</v>
      </c>
      <c r="L4473" s="1" t="s">
        <v>326</v>
      </c>
      <c r="M4473" s="1" t="s">
        <v>47</v>
      </c>
      <c r="N4473" s="1" t="s">
        <v>411</v>
      </c>
      <c r="O4473" s="1" t="s">
        <v>411</v>
      </c>
      <c r="P4473" s="1" t="s">
        <v>198</v>
      </c>
      <c r="Q4473" s="1" t="s">
        <v>511</v>
      </c>
      <c r="R4473" s="1" t="s">
        <v>48</v>
      </c>
      <c r="S4473" s="1" t="s">
        <v>79</v>
      </c>
      <c r="T4473" s="1" t="s">
        <v>413</v>
      </c>
      <c r="U4473" s="2">
        <v>43619.870138888888</v>
      </c>
      <c r="V4473">
        <v>65</v>
      </c>
      <c r="W4473">
        <v>65</v>
      </c>
      <c r="X4473">
        <v>56</v>
      </c>
      <c r="Y4473">
        <v>25.19</v>
      </c>
      <c r="Z4473">
        <v>10</v>
      </c>
      <c r="AA4473" s="1" t="s">
        <v>58</v>
      </c>
      <c r="AB4473">
        <v>17</v>
      </c>
      <c r="AC4473">
        <v>0</v>
      </c>
      <c r="AD4473" s="1" t="s">
        <v>1067</v>
      </c>
      <c r="AE4473" t="b">
        <v>0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s="1" t="s">
        <v>53</v>
      </c>
      <c r="AS4473" s="1" t="s">
        <v>53</v>
      </c>
      <c r="AT4473" s="1" t="s">
        <v>51</v>
      </c>
      <c r="AU4473" s="1" t="s">
        <v>51</v>
      </c>
    </row>
    <row r="4474" spans="1:47" x14ac:dyDescent="0.25">
      <c r="A4474" s="1" t="s">
        <v>3180</v>
      </c>
      <c r="B4474">
        <v>4</v>
      </c>
      <c r="C4474" s="2">
        <v>43619.943865740737</v>
      </c>
      <c r="D4474" s="2">
        <v>43619.964224537034</v>
      </c>
      <c r="E4474">
        <v>40.335929999999998</v>
      </c>
      <c r="F4474">
        <v>-105.09271</v>
      </c>
      <c r="G4474">
        <v>40.335934999999999</v>
      </c>
      <c r="H4474">
        <v>-105.093047</v>
      </c>
      <c r="I4474">
        <v>1.7999999999999999E-2</v>
      </c>
      <c r="J4474" s="1" t="s">
        <v>756</v>
      </c>
      <c r="L4474" s="1" t="s">
        <v>757</v>
      </c>
      <c r="M4474" s="1" t="s">
        <v>47</v>
      </c>
      <c r="N4474" s="1" t="s">
        <v>539</v>
      </c>
      <c r="O4474" s="1" t="s">
        <v>228</v>
      </c>
      <c r="P4474" s="1" t="s">
        <v>198</v>
      </c>
      <c r="Q4474" s="1" t="s">
        <v>540</v>
      </c>
      <c r="R4474" s="1" t="s">
        <v>48</v>
      </c>
      <c r="S4474" s="1" t="s">
        <v>79</v>
      </c>
      <c r="T4474" s="1" t="s">
        <v>230</v>
      </c>
      <c r="U4474" s="2">
        <v>43619.955555555556</v>
      </c>
      <c r="V4474">
        <v>57</v>
      </c>
      <c r="W4474">
        <v>57</v>
      </c>
      <c r="X4474">
        <v>81</v>
      </c>
      <c r="Y4474">
        <v>25.02</v>
      </c>
      <c r="Z4474">
        <v>10</v>
      </c>
      <c r="AA4474" s="1" t="s">
        <v>63</v>
      </c>
      <c r="AB4474">
        <v>6</v>
      </c>
      <c r="AC4474">
        <v>0</v>
      </c>
      <c r="AD4474" s="1" t="s">
        <v>50</v>
      </c>
      <c r="AE4474" t="b">
        <v>0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s="1" t="s">
        <v>53</v>
      </c>
      <c r="AS4474" s="1" t="s">
        <v>53</v>
      </c>
      <c r="AT4474" s="1" t="s">
        <v>53</v>
      </c>
      <c r="AU4474" s="1" t="s">
        <v>53</v>
      </c>
    </row>
    <row r="4475" spans="1:47" x14ac:dyDescent="0.25">
      <c r="A4475" s="1" t="s">
        <v>755</v>
      </c>
      <c r="B4475">
        <v>4</v>
      </c>
      <c r="C4475" s="2">
        <v>43619.943865740737</v>
      </c>
      <c r="D4475" s="2">
        <v>43619.964224537034</v>
      </c>
      <c r="E4475">
        <v>40.33578</v>
      </c>
      <c r="F4475">
        <v>-105.09302</v>
      </c>
      <c r="G4475">
        <v>40.33578</v>
      </c>
      <c r="H4475">
        <v>-105.09302</v>
      </c>
      <c r="I4475">
        <v>0</v>
      </c>
      <c r="J4475" s="1" t="s">
        <v>756</v>
      </c>
      <c r="L4475" s="1" t="s">
        <v>757</v>
      </c>
      <c r="M4475" s="1" t="s">
        <v>47</v>
      </c>
      <c r="N4475" s="1" t="s">
        <v>539</v>
      </c>
      <c r="O4475" s="1" t="s">
        <v>228</v>
      </c>
      <c r="P4475" s="1" t="s">
        <v>198</v>
      </c>
      <c r="Q4475" s="1" t="s">
        <v>540</v>
      </c>
      <c r="R4475" s="1" t="s">
        <v>48</v>
      </c>
      <c r="S4475" s="1" t="s">
        <v>79</v>
      </c>
      <c r="T4475" s="1" t="s">
        <v>230</v>
      </c>
      <c r="U4475" s="2">
        <v>43619.955555555556</v>
      </c>
      <c r="V4475">
        <v>57</v>
      </c>
      <c r="W4475">
        <v>57</v>
      </c>
      <c r="X4475">
        <v>81</v>
      </c>
      <c r="Y4475">
        <v>25.02</v>
      </c>
      <c r="Z4475">
        <v>10</v>
      </c>
      <c r="AA4475" s="1" t="s">
        <v>63</v>
      </c>
      <c r="AB4475">
        <v>6</v>
      </c>
      <c r="AC4475">
        <v>0</v>
      </c>
      <c r="AD4475" s="1" t="s">
        <v>50</v>
      </c>
      <c r="AE4475" t="b">
        <v>0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1</v>
      </c>
      <c r="AQ4475" t="b">
        <v>0</v>
      </c>
      <c r="AR4475" s="1" t="s">
        <v>53</v>
      </c>
      <c r="AS4475" s="1" t="s">
        <v>53</v>
      </c>
      <c r="AT4475" s="1" t="s">
        <v>53</v>
      </c>
      <c r="AU4475" s="1" t="s">
        <v>53</v>
      </c>
    </row>
    <row r="4476" spans="1:47" x14ac:dyDescent="0.25">
      <c r="A4476" s="1" t="s">
        <v>3181</v>
      </c>
      <c r="B4476">
        <v>4</v>
      </c>
      <c r="C4476" s="2">
        <v>43619.943865740737</v>
      </c>
      <c r="D4476" s="2">
        <v>43619.964224537034</v>
      </c>
      <c r="E4476">
        <v>40.305160000000001</v>
      </c>
      <c r="F4476">
        <v>-105.10626999999999</v>
      </c>
      <c r="G4476">
        <v>40.304684000000002</v>
      </c>
      <c r="H4476">
        <v>-105.106241</v>
      </c>
      <c r="I4476">
        <v>3.3000000000000002E-2</v>
      </c>
      <c r="J4476" s="1" t="s">
        <v>3182</v>
      </c>
      <c r="L4476" s="1" t="s">
        <v>3183</v>
      </c>
      <c r="M4476" s="1" t="s">
        <v>47</v>
      </c>
      <c r="N4476" s="1" t="s">
        <v>539</v>
      </c>
      <c r="O4476" s="1" t="s">
        <v>228</v>
      </c>
      <c r="P4476" s="1" t="s">
        <v>198</v>
      </c>
      <c r="Q4476" s="1" t="s">
        <v>540</v>
      </c>
      <c r="R4476" s="1" t="s">
        <v>48</v>
      </c>
      <c r="S4476" s="1" t="s">
        <v>79</v>
      </c>
      <c r="T4476" s="1" t="s">
        <v>230</v>
      </c>
      <c r="U4476" s="2">
        <v>43619.955555555556</v>
      </c>
      <c r="V4476">
        <v>57</v>
      </c>
      <c r="W4476">
        <v>57</v>
      </c>
      <c r="X4476">
        <v>81</v>
      </c>
      <c r="Y4476">
        <v>25.02</v>
      </c>
      <c r="Z4476">
        <v>10</v>
      </c>
      <c r="AA4476" s="1" t="s">
        <v>63</v>
      </c>
      <c r="AB4476">
        <v>6</v>
      </c>
      <c r="AC4476">
        <v>0</v>
      </c>
      <c r="AD4476" s="1" t="s">
        <v>50</v>
      </c>
      <c r="AE4476" t="b">
        <v>0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1</v>
      </c>
      <c r="AQ4476" t="b">
        <v>0</v>
      </c>
      <c r="AR4476" s="1" t="s">
        <v>53</v>
      </c>
      <c r="AS4476" s="1" t="s">
        <v>53</v>
      </c>
      <c r="AT4476" s="1" t="s">
        <v>53</v>
      </c>
      <c r="AU4476" s="1" t="s">
        <v>53</v>
      </c>
    </row>
    <row r="4477" spans="1:47" x14ac:dyDescent="0.25">
      <c r="A4477" s="1" t="s">
        <v>3184</v>
      </c>
      <c r="B4477">
        <v>4</v>
      </c>
      <c r="C4477" s="2">
        <v>43619.943865740737</v>
      </c>
      <c r="D4477" s="2">
        <v>43619.964224537034</v>
      </c>
      <c r="E4477">
        <v>40.335877000000004</v>
      </c>
      <c r="F4477">
        <v>-105.09335</v>
      </c>
      <c r="G4477">
        <v>40.335867999999998</v>
      </c>
      <c r="H4477">
        <v>-105.09335</v>
      </c>
      <c r="I4477">
        <v>1E-3</v>
      </c>
      <c r="J4477" s="1" t="s">
        <v>3185</v>
      </c>
      <c r="L4477" s="1" t="s">
        <v>3186</v>
      </c>
      <c r="M4477" s="1" t="s">
        <v>47</v>
      </c>
      <c r="N4477" s="1" t="s">
        <v>539</v>
      </c>
      <c r="O4477" s="1" t="s">
        <v>228</v>
      </c>
      <c r="P4477" s="1" t="s">
        <v>198</v>
      </c>
      <c r="Q4477" s="1" t="s">
        <v>540</v>
      </c>
      <c r="R4477" s="1" t="s">
        <v>48</v>
      </c>
      <c r="S4477" s="1" t="s">
        <v>79</v>
      </c>
      <c r="T4477" s="1" t="s">
        <v>230</v>
      </c>
      <c r="U4477" s="2">
        <v>43619.955555555556</v>
      </c>
      <c r="V4477">
        <v>57</v>
      </c>
      <c r="W4477">
        <v>57</v>
      </c>
      <c r="X4477">
        <v>81</v>
      </c>
      <c r="Y4477">
        <v>25.02</v>
      </c>
      <c r="Z4477">
        <v>10</v>
      </c>
      <c r="AA4477" s="1" t="s">
        <v>63</v>
      </c>
      <c r="AB4477">
        <v>6</v>
      </c>
      <c r="AC4477">
        <v>0</v>
      </c>
      <c r="AD4477" s="1" t="s">
        <v>50</v>
      </c>
      <c r="AE4477" t="b">
        <v>0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1</v>
      </c>
      <c r="AQ4477" t="b">
        <v>0</v>
      </c>
      <c r="AR4477" s="1" t="s">
        <v>53</v>
      </c>
      <c r="AS4477" s="1" t="s">
        <v>53</v>
      </c>
      <c r="AT4477" s="1" t="s">
        <v>53</v>
      </c>
      <c r="AU4477" s="1" t="s">
        <v>53</v>
      </c>
    </row>
    <row r="4478" spans="1:47" x14ac:dyDescent="0.25">
      <c r="A4478" s="1" t="s">
        <v>3833</v>
      </c>
      <c r="B4478">
        <v>3</v>
      </c>
      <c r="C4478" s="2">
        <v>43620.249583333331</v>
      </c>
      <c r="D4478" s="2">
        <v>43620.269907407404</v>
      </c>
      <c r="E4478">
        <v>39.134844000000001</v>
      </c>
      <c r="F4478">
        <v>-104.862869</v>
      </c>
      <c r="G4478">
        <v>39.139437999999998</v>
      </c>
      <c r="H4478">
        <v>-104.862106</v>
      </c>
      <c r="I4478">
        <v>0.32</v>
      </c>
      <c r="J4478" s="1" t="s">
        <v>455</v>
      </c>
      <c r="L4478" s="1" t="s">
        <v>194</v>
      </c>
      <c r="M4478" s="1" t="s">
        <v>47</v>
      </c>
      <c r="N4478" s="1" t="s">
        <v>86</v>
      </c>
      <c r="O4478" s="1" t="s">
        <v>121</v>
      </c>
      <c r="P4478" s="1" t="s">
        <v>198</v>
      </c>
      <c r="Q4478" s="1" t="s">
        <v>222</v>
      </c>
      <c r="R4478" s="1" t="s">
        <v>48</v>
      </c>
      <c r="S4478" s="1" t="s">
        <v>79</v>
      </c>
      <c r="T4478" s="1" t="s">
        <v>223</v>
      </c>
      <c r="U4478" s="2">
        <v>43620.245833333334</v>
      </c>
      <c r="V4478">
        <v>46</v>
      </c>
      <c r="W4478">
        <v>43</v>
      </c>
      <c r="X4478">
        <v>66</v>
      </c>
      <c r="Y4478">
        <v>23.22</v>
      </c>
      <c r="Z4478">
        <v>10</v>
      </c>
      <c r="AA4478" s="1" t="s">
        <v>67</v>
      </c>
      <c r="AB4478">
        <v>7</v>
      </c>
      <c r="AC4478">
        <v>0</v>
      </c>
      <c r="AD4478" s="1" t="s">
        <v>50</v>
      </c>
      <c r="AE4478" t="b">
        <v>0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s="1" t="s">
        <v>51</v>
      </c>
      <c r="AS4478" s="1" t="s">
        <v>51</v>
      </c>
      <c r="AT4478" s="1" t="s">
        <v>51</v>
      </c>
      <c r="AU4478" s="1" t="s">
        <v>51</v>
      </c>
    </row>
    <row r="4479" spans="1:47" x14ac:dyDescent="0.25">
      <c r="A4479" s="1" t="s">
        <v>3442</v>
      </c>
      <c r="B4479">
        <v>3</v>
      </c>
      <c r="C4479" s="2">
        <v>43620.238136574073</v>
      </c>
      <c r="D4479" s="2">
        <v>43620.258819444447</v>
      </c>
      <c r="E4479">
        <v>39.113239</v>
      </c>
      <c r="F4479">
        <v>-104.86538299999999</v>
      </c>
      <c r="G4479">
        <v>39.127257999999998</v>
      </c>
      <c r="H4479">
        <v>-104.86411</v>
      </c>
      <c r="I4479">
        <v>0.97099999999999997</v>
      </c>
      <c r="J4479" s="1" t="s">
        <v>401</v>
      </c>
      <c r="L4479" s="1" t="s">
        <v>265</v>
      </c>
      <c r="M4479" s="1" t="s">
        <v>47</v>
      </c>
      <c r="N4479" s="1" t="s">
        <v>447</v>
      </c>
      <c r="O4479" s="1" t="s">
        <v>193</v>
      </c>
      <c r="P4479" s="1" t="s">
        <v>198</v>
      </c>
      <c r="Q4479" s="1" t="s">
        <v>448</v>
      </c>
      <c r="R4479" s="1" t="s">
        <v>48</v>
      </c>
      <c r="S4479" s="1" t="s">
        <v>79</v>
      </c>
      <c r="T4479" s="1" t="s">
        <v>234</v>
      </c>
      <c r="U4479" s="2">
        <v>43620.248611111114</v>
      </c>
      <c r="V4479">
        <v>42</v>
      </c>
      <c r="W4479">
        <v>35</v>
      </c>
      <c r="X4479">
        <v>89</v>
      </c>
      <c r="Y4479">
        <v>23.6</v>
      </c>
      <c r="Z4479">
        <v>10</v>
      </c>
      <c r="AA4479" s="1" t="s">
        <v>58</v>
      </c>
      <c r="AB4479">
        <v>12</v>
      </c>
      <c r="AC4479">
        <v>0</v>
      </c>
      <c r="AD4479" s="1" t="s">
        <v>50</v>
      </c>
      <c r="AE4479" t="b">
        <v>0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s="1" t="s">
        <v>51</v>
      </c>
      <c r="AS4479" s="1" t="s">
        <v>51</v>
      </c>
      <c r="AT4479" s="1" t="s">
        <v>51</v>
      </c>
      <c r="AU4479" s="1" t="s">
        <v>51</v>
      </c>
    </row>
    <row r="4480" spans="1:47" x14ac:dyDescent="0.25">
      <c r="A4480" s="1" t="s">
        <v>3834</v>
      </c>
      <c r="B4480">
        <v>3</v>
      </c>
      <c r="C4480" s="2">
        <v>43620.304826388892</v>
      </c>
      <c r="D4480" s="2">
        <v>43620.324432870373</v>
      </c>
      <c r="E4480">
        <v>39.634318</v>
      </c>
      <c r="F4480">
        <v>-104.907149</v>
      </c>
      <c r="G4480">
        <v>39.627808999999999</v>
      </c>
      <c r="H4480">
        <v>-104.904039</v>
      </c>
      <c r="I4480">
        <v>0.47899999999999998</v>
      </c>
      <c r="J4480" s="1" t="s">
        <v>220</v>
      </c>
      <c r="L4480" s="1" t="s">
        <v>194</v>
      </c>
      <c r="M4480" s="1" t="s">
        <v>47</v>
      </c>
      <c r="N4480" s="1" t="s">
        <v>131</v>
      </c>
      <c r="O4480" s="1" t="s">
        <v>131</v>
      </c>
      <c r="P4480" s="1" t="s">
        <v>198</v>
      </c>
      <c r="Q4480" s="1" t="s">
        <v>414</v>
      </c>
      <c r="R4480" s="1" t="s">
        <v>48</v>
      </c>
      <c r="S4480" s="1" t="s">
        <v>79</v>
      </c>
      <c r="T4480" s="1" t="s">
        <v>200</v>
      </c>
      <c r="U4480" s="2">
        <v>43620.286805555559</v>
      </c>
      <c r="V4480">
        <v>61</v>
      </c>
      <c r="W4480">
        <v>61</v>
      </c>
      <c r="X4480">
        <v>46</v>
      </c>
      <c r="Y4480">
        <v>24.2</v>
      </c>
      <c r="Z4480">
        <v>10</v>
      </c>
      <c r="AA4480" s="1" t="s">
        <v>72</v>
      </c>
      <c r="AB4480">
        <v>5</v>
      </c>
      <c r="AC4480">
        <v>0</v>
      </c>
      <c r="AD4480" s="1" t="s">
        <v>50</v>
      </c>
      <c r="AE4480" t="b">
        <v>0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s="1" t="s">
        <v>51</v>
      </c>
      <c r="AS4480" s="1" t="s">
        <v>51</v>
      </c>
      <c r="AT4480" s="1" t="s">
        <v>51</v>
      </c>
      <c r="AU4480" s="1" t="s">
        <v>51</v>
      </c>
    </row>
    <row r="4481" spans="1:47" x14ac:dyDescent="0.25">
      <c r="A4481" s="1" t="s">
        <v>3443</v>
      </c>
      <c r="B4481">
        <v>3</v>
      </c>
      <c r="C4481" s="2">
        <v>43620.304826388892</v>
      </c>
      <c r="D4481" s="2">
        <v>43620.324432870373</v>
      </c>
      <c r="E4481">
        <v>39.63541</v>
      </c>
      <c r="F4481">
        <v>-104.90282000000001</v>
      </c>
      <c r="G4481">
        <v>39.631149999999998</v>
      </c>
      <c r="H4481">
        <v>-104.90613999999999</v>
      </c>
      <c r="I4481">
        <v>0.34300000000000003</v>
      </c>
      <c r="J4481" s="1" t="s">
        <v>1978</v>
      </c>
      <c r="L4481" s="1" t="s">
        <v>403</v>
      </c>
      <c r="M4481" s="1" t="s">
        <v>47</v>
      </c>
      <c r="N4481" s="1" t="s">
        <v>131</v>
      </c>
      <c r="O4481" s="1" t="s">
        <v>131</v>
      </c>
      <c r="P4481" s="1" t="s">
        <v>198</v>
      </c>
      <c r="Q4481" s="1" t="s">
        <v>414</v>
      </c>
      <c r="R4481" s="1" t="s">
        <v>48</v>
      </c>
      <c r="S4481" s="1" t="s">
        <v>79</v>
      </c>
      <c r="T4481" s="1" t="s">
        <v>200</v>
      </c>
      <c r="U4481" s="2">
        <v>43620.286805555559</v>
      </c>
      <c r="V4481">
        <v>61</v>
      </c>
      <c r="W4481">
        <v>61</v>
      </c>
      <c r="X4481">
        <v>46</v>
      </c>
      <c r="Y4481">
        <v>24.2</v>
      </c>
      <c r="Z4481">
        <v>10</v>
      </c>
      <c r="AA4481" s="1" t="s">
        <v>72</v>
      </c>
      <c r="AB4481">
        <v>5</v>
      </c>
      <c r="AC4481">
        <v>0</v>
      </c>
      <c r="AD4481" s="1" t="s">
        <v>50</v>
      </c>
      <c r="AE4481" t="b">
        <v>0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s="1" t="s">
        <v>51</v>
      </c>
      <c r="AS4481" s="1" t="s">
        <v>51</v>
      </c>
      <c r="AT4481" s="1" t="s">
        <v>51</v>
      </c>
      <c r="AU4481" s="1" t="s">
        <v>51</v>
      </c>
    </row>
    <row r="4482" spans="1:47" x14ac:dyDescent="0.25">
      <c r="A4482" s="1" t="s">
        <v>3285</v>
      </c>
      <c r="B4482">
        <v>3</v>
      </c>
      <c r="C4482" s="2">
        <v>43620.304826388892</v>
      </c>
      <c r="D4482" s="2">
        <v>43620.324432870373</v>
      </c>
      <c r="E4482">
        <v>39.631149999999998</v>
      </c>
      <c r="F4482">
        <v>-104.90613999999999</v>
      </c>
      <c r="G4482">
        <v>39.627420000000001</v>
      </c>
      <c r="H4482">
        <v>-104.90382</v>
      </c>
      <c r="I4482">
        <v>0.28599999999999998</v>
      </c>
      <c r="J4482" s="1" t="s">
        <v>882</v>
      </c>
      <c r="L4482" s="1" t="s">
        <v>172</v>
      </c>
      <c r="M4482" s="1" t="s">
        <v>47</v>
      </c>
      <c r="N4482" s="1" t="s">
        <v>131</v>
      </c>
      <c r="O4482" s="1" t="s">
        <v>131</v>
      </c>
      <c r="P4482" s="1" t="s">
        <v>198</v>
      </c>
      <c r="Q4482" s="1" t="s">
        <v>414</v>
      </c>
      <c r="R4482" s="1" t="s">
        <v>48</v>
      </c>
      <c r="S4482" s="1" t="s">
        <v>79</v>
      </c>
      <c r="T4482" s="1" t="s">
        <v>200</v>
      </c>
      <c r="U4482" s="2">
        <v>43620.286805555559</v>
      </c>
      <c r="V4482">
        <v>61</v>
      </c>
      <c r="W4482">
        <v>61</v>
      </c>
      <c r="X4482">
        <v>46</v>
      </c>
      <c r="Y4482">
        <v>24.2</v>
      </c>
      <c r="Z4482">
        <v>10</v>
      </c>
      <c r="AA4482" s="1" t="s">
        <v>72</v>
      </c>
      <c r="AB4482">
        <v>5</v>
      </c>
      <c r="AC4482">
        <v>0</v>
      </c>
      <c r="AD4482" s="1" t="s">
        <v>50</v>
      </c>
      <c r="AE4482" t="b">
        <v>0</v>
      </c>
      <c r="AF4482" t="b">
        <v>0</v>
      </c>
      <c r="AG4482" t="b">
        <v>0</v>
      </c>
      <c r="AH4482" t="b">
        <v>0</v>
      </c>
      <c r="AI4482" t="b">
        <v>1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s="1" t="s">
        <v>51</v>
      </c>
      <c r="AS4482" s="1" t="s">
        <v>51</v>
      </c>
      <c r="AT4482" s="1" t="s">
        <v>51</v>
      </c>
      <c r="AU4482" s="1" t="s">
        <v>51</v>
      </c>
    </row>
    <row r="4483" spans="1:47" x14ac:dyDescent="0.25">
      <c r="A4483" s="1" t="s">
        <v>5583</v>
      </c>
      <c r="B4483">
        <v>4</v>
      </c>
      <c r="C4483" s="2">
        <v>43620.498530092591</v>
      </c>
      <c r="D4483" s="2">
        <v>43620.518229166664</v>
      </c>
      <c r="E4483">
        <v>39.821640000000002</v>
      </c>
      <c r="F4483">
        <v>-104.98251</v>
      </c>
      <c r="G4483">
        <v>39.8279</v>
      </c>
      <c r="H4483">
        <v>-104.98479</v>
      </c>
      <c r="I4483">
        <v>0.44900000000000001</v>
      </c>
      <c r="J4483" s="1" t="s">
        <v>3903</v>
      </c>
      <c r="L4483" s="1" t="s">
        <v>265</v>
      </c>
      <c r="M4483" s="1" t="s">
        <v>47</v>
      </c>
      <c r="N4483" s="1" t="s">
        <v>131</v>
      </c>
      <c r="O4483" s="1" t="s">
        <v>147</v>
      </c>
      <c r="P4483" s="1" t="s">
        <v>198</v>
      </c>
      <c r="Q4483" s="1" t="s">
        <v>204</v>
      </c>
      <c r="R4483" s="1" t="s">
        <v>48</v>
      </c>
      <c r="S4483" s="1" t="s">
        <v>79</v>
      </c>
      <c r="T4483" s="1" t="s">
        <v>205</v>
      </c>
      <c r="U4483" s="2">
        <v>43620.490972222222</v>
      </c>
      <c r="V4483">
        <v>79</v>
      </c>
      <c r="W4483">
        <v>79</v>
      </c>
      <c r="X4483">
        <v>24</v>
      </c>
      <c r="Y4483">
        <v>24.42</v>
      </c>
      <c r="Z4483">
        <v>30</v>
      </c>
      <c r="AA4483" s="1" t="s">
        <v>62</v>
      </c>
      <c r="AB4483">
        <v>8</v>
      </c>
      <c r="AC4483">
        <v>0</v>
      </c>
      <c r="AD4483" s="1" t="s">
        <v>1067</v>
      </c>
      <c r="AE4483" t="b">
        <v>0</v>
      </c>
      <c r="AF4483" t="b">
        <v>0</v>
      </c>
      <c r="AG4483" t="b">
        <v>0</v>
      </c>
      <c r="AH4483" t="b">
        <v>0</v>
      </c>
      <c r="AI4483" t="b">
        <v>1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s="1" t="s">
        <v>51</v>
      </c>
      <c r="AS4483" s="1" t="s">
        <v>51</v>
      </c>
      <c r="AT4483" s="1" t="s">
        <v>51</v>
      </c>
      <c r="AU4483" s="1" t="s">
        <v>51</v>
      </c>
    </row>
    <row r="4484" spans="1:47" x14ac:dyDescent="0.25">
      <c r="A4484" s="1" t="s">
        <v>7635</v>
      </c>
      <c r="B4484">
        <v>4</v>
      </c>
      <c r="C4484" s="2">
        <v>43620.676122685189</v>
      </c>
      <c r="D4484" s="2">
        <v>43620.696620370371</v>
      </c>
      <c r="E4484">
        <v>39.823599999999999</v>
      </c>
      <c r="F4484">
        <v>-104.978695</v>
      </c>
      <c r="G4484">
        <v>39.823590000000003</v>
      </c>
      <c r="H4484">
        <v>-104.97762</v>
      </c>
      <c r="I4484">
        <v>5.7000000000000002E-2</v>
      </c>
      <c r="J4484" s="1" t="s">
        <v>2715</v>
      </c>
      <c r="K4484">
        <v>686</v>
      </c>
      <c r="L4484" s="1" t="s">
        <v>7636</v>
      </c>
      <c r="M4484" s="1" t="s">
        <v>47</v>
      </c>
      <c r="N4484" s="1" t="s">
        <v>131</v>
      </c>
      <c r="O4484" s="1" t="s">
        <v>147</v>
      </c>
      <c r="P4484" s="1" t="s">
        <v>198</v>
      </c>
      <c r="Q4484" s="1" t="s">
        <v>204</v>
      </c>
      <c r="R4484" s="1" t="s">
        <v>48</v>
      </c>
      <c r="S4484" s="1" t="s">
        <v>79</v>
      </c>
      <c r="T4484" s="1" t="s">
        <v>205</v>
      </c>
      <c r="U4484" s="2">
        <v>43620.6875</v>
      </c>
      <c r="V4484">
        <v>70</v>
      </c>
      <c r="W4484">
        <v>70</v>
      </c>
      <c r="X4484">
        <v>35</v>
      </c>
      <c r="Y4484">
        <v>24.43</v>
      </c>
      <c r="Z4484">
        <v>10</v>
      </c>
      <c r="AA4484" s="1" t="s">
        <v>57</v>
      </c>
      <c r="AB4484">
        <v>23</v>
      </c>
      <c r="AC4484">
        <v>0</v>
      </c>
      <c r="AD4484" s="1" t="s">
        <v>1221</v>
      </c>
      <c r="AE4484" t="b">
        <v>0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s="1" t="s">
        <v>51</v>
      </c>
      <c r="AS4484" s="1" t="s">
        <v>51</v>
      </c>
      <c r="AT4484" s="1" t="s">
        <v>51</v>
      </c>
      <c r="AU4484" s="1" t="s">
        <v>51</v>
      </c>
    </row>
    <row r="4485" spans="1:47" x14ac:dyDescent="0.25">
      <c r="A4485" s="1" t="s">
        <v>3444</v>
      </c>
      <c r="B4485">
        <v>3</v>
      </c>
      <c r="C4485" s="2">
        <v>43620.74019675926</v>
      </c>
      <c r="D4485" s="2">
        <v>43620.760798611111</v>
      </c>
      <c r="E4485">
        <v>39.981110999999999</v>
      </c>
      <c r="F4485">
        <v>-105.222993</v>
      </c>
      <c r="G4485">
        <v>39.977435999999997</v>
      </c>
      <c r="H4485">
        <v>-105.21503800000001</v>
      </c>
      <c r="I4485">
        <v>0.49199999999999999</v>
      </c>
      <c r="J4485" s="1" t="s">
        <v>731</v>
      </c>
      <c r="L4485" s="1" t="s">
        <v>243</v>
      </c>
      <c r="M4485" s="1" t="s">
        <v>47</v>
      </c>
      <c r="N4485" s="1" t="s">
        <v>255</v>
      </c>
      <c r="O4485" s="1" t="s">
        <v>255</v>
      </c>
      <c r="P4485" s="1" t="s">
        <v>198</v>
      </c>
      <c r="Q4485" s="1" t="s">
        <v>373</v>
      </c>
      <c r="R4485" s="1" t="s">
        <v>48</v>
      </c>
      <c r="S4485" s="1" t="s">
        <v>79</v>
      </c>
      <c r="T4485" s="1" t="s">
        <v>324</v>
      </c>
      <c r="U4485" s="2">
        <v>43620.745833333334</v>
      </c>
      <c r="V4485">
        <v>75</v>
      </c>
      <c r="W4485">
        <v>75</v>
      </c>
      <c r="X4485">
        <v>27</v>
      </c>
      <c r="Y4485">
        <v>24.7</v>
      </c>
      <c r="Z4485">
        <v>10</v>
      </c>
      <c r="AA4485" s="1" t="s">
        <v>63</v>
      </c>
      <c r="AB4485">
        <v>7</v>
      </c>
      <c r="AC4485">
        <v>0</v>
      </c>
      <c r="AD4485" s="1" t="s">
        <v>50</v>
      </c>
      <c r="AE4485" t="b">
        <v>0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s="1" t="s">
        <v>51</v>
      </c>
      <c r="AS4485" s="1" t="s">
        <v>51</v>
      </c>
      <c r="AT4485" s="1" t="s">
        <v>51</v>
      </c>
      <c r="AU4485" s="1" t="s">
        <v>51</v>
      </c>
    </row>
    <row r="4486" spans="1:47" x14ac:dyDescent="0.25">
      <c r="A4486" s="1" t="s">
        <v>5753</v>
      </c>
      <c r="B4486">
        <v>3</v>
      </c>
      <c r="C4486" s="2">
        <v>43621.273530092592</v>
      </c>
      <c r="D4486" s="2">
        <v>43621.292766203704</v>
      </c>
      <c r="E4486">
        <v>39.749839999999999</v>
      </c>
      <c r="F4486">
        <v>-105.01721999999999</v>
      </c>
      <c r="G4486">
        <v>39.751249000000001</v>
      </c>
      <c r="H4486">
        <v>-105.01662</v>
      </c>
      <c r="I4486">
        <v>0.10199999999999999</v>
      </c>
      <c r="J4486" s="1" t="s">
        <v>581</v>
      </c>
      <c r="L4486" s="1" t="s">
        <v>265</v>
      </c>
      <c r="M4486" s="1" t="s">
        <v>47</v>
      </c>
      <c r="N4486" s="1" t="s">
        <v>131</v>
      </c>
      <c r="O4486" s="1" t="s">
        <v>131</v>
      </c>
      <c r="P4486" s="1" t="s">
        <v>198</v>
      </c>
      <c r="Q4486" s="1" t="s">
        <v>352</v>
      </c>
      <c r="R4486" s="1" t="s">
        <v>48</v>
      </c>
      <c r="S4486" s="1" t="s">
        <v>79</v>
      </c>
      <c r="T4486" s="1" t="s">
        <v>205</v>
      </c>
      <c r="U4486" s="2">
        <v>43621.282638888886</v>
      </c>
      <c r="V4486">
        <v>54</v>
      </c>
      <c r="W4486">
        <v>54</v>
      </c>
      <c r="X4486">
        <v>67</v>
      </c>
      <c r="Y4486">
        <v>24.47</v>
      </c>
      <c r="Z4486">
        <v>30</v>
      </c>
      <c r="AA4486" s="1" t="s">
        <v>56</v>
      </c>
      <c r="AB4486">
        <v>3</v>
      </c>
      <c r="AC4486">
        <v>0</v>
      </c>
      <c r="AD4486" s="1" t="s">
        <v>818</v>
      </c>
      <c r="AE4486" t="b">
        <v>0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s="1" t="s">
        <v>51</v>
      </c>
      <c r="AS4486" s="1" t="s">
        <v>51</v>
      </c>
      <c r="AT4486" s="1" t="s">
        <v>51</v>
      </c>
      <c r="AU4486" s="1" t="s">
        <v>51</v>
      </c>
    </row>
    <row r="4487" spans="1:47" x14ac:dyDescent="0.25">
      <c r="A4487" s="1" t="s">
        <v>5754</v>
      </c>
      <c r="B4487">
        <v>3</v>
      </c>
      <c r="C4487" s="2">
        <v>43621.276655092595</v>
      </c>
      <c r="D4487" s="2">
        <v>43621.297314814816</v>
      </c>
      <c r="E4487">
        <v>39.749639999999999</v>
      </c>
      <c r="F4487">
        <v>-105.01730999999999</v>
      </c>
      <c r="G4487">
        <v>39.75282</v>
      </c>
      <c r="H4487">
        <v>-105.01557</v>
      </c>
      <c r="I4487">
        <v>0.23799999999999999</v>
      </c>
      <c r="J4487" s="1" t="s">
        <v>581</v>
      </c>
      <c r="L4487" s="1" t="s">
        <v>265</v>
      </c>
      <c r="M4487" s="1" t="s">
        <v>47</v>
      </c>
      <c r="N4487" s="1" t="s">
        <v>131</v>
      </c>
      <c r="O4487" s="1" t="s">
        <v>131</v>
      </c>
      <c r="P4487" s="1" t="s">
        <v>198</v>
      </c>
      <c r="Q4487" s="1" t="s">
        <v>352</v>
      </c>
      <c r="R4487" s="1" t="s">
        <v>48</v>
      </c>
      <c r="S4487" s="1" t="s">
        <v>79</v>
      </c>
      <c r="T4487" s="1" t="s">
        <v>205</v>
      </c>
      <c r="U4487" s="2">
        <v>43621.282638888886</v>
      </c>
      <c r="V4487">
        <v>54</v>
      </c>
      <c r="W4487">
        <v>54</v>
      </c>
      <c r="X4487">
        <v>67</v>
      </c>
      <c r="Y4487">
        <v>24.47</v>
      </c>
      <c r="Z4487">
        <v>30</v>
      </c>
      <c r="AA4487" s="1" t="s">
        <v>56</v>
      </c>
      <c r="AB4487">
        <v>3</v>
      </c>
      <c r="AC4487">
        <v>0</v>
      </c>
      <c r="AD4487" s="1" t="s">
        <v>818</v>
      </c>
      <c r="AE4487" t="b">
        <v>0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s="1" t="s">
        <v>51</v>
      </c>
      <c r="AS4487" s="1" t="s">
        <v>51</v>
      </c>
      <c r="AT4487" s="1" t="s">
        <v>51</v>
      </c>
      <c r="AU4487" s="1" t="s">
        <v>51</v>
      </c>
    </row>
    <row r="4488" spans="1:47" x14ac:dyDescent="0.25">
      <c r="A4488" s="1" t="s">
        <v>9524</v>
      </c>
      <c r="B4488">
        <v>2</v>
      </c>
      <c r="C4488" s="2">
        <v>43621.291770833333</v>
      </c>
      <c r="D4488" s="2">
        <v>43621.311192129629</v>
      </c>
      <c r="E4488">
        <v>39.749639999999999</v>
      </c>
      <c r="F4488">
        <v>-105.01730999999999</v>
      </c>
      <c r="G4488">
        <v>39.75282</v>
      </c>
      <c r="H4488">
        <v>-105.01557</v>
      </c>
      <c r="I4488">
        <v>0.23799999999999999</v>
      </c>
      <c r="J4488" s="1" t="s">
        <v>581</v>
      </c>
      <c r="L4488" s="1" t="s">
        <v>265</v>
      </c>
      <c r="M4488" s="1" t="s">
        <v>47</v>
      </c>
      <c r="N4488" s="1" t="s">
        <v>131</v>
      </c>
      <c r="O4488" s="1" t="s">
        <v>131</v>
      </c>
      <c r="P4488" s="1" t="s">
        <v>198</v>
      </c>
      <c r="Q4488" s="1" t="s">
        <v>352</v>
      </c>
      <c r="R4488" s="1" t="s">
        <v>48</v>
      </c>
      <c r="S4488" s="1" t="s">
        <v>79</v>
      </c>
      <c r="T4488" s="1" t="s">
        <v>205</v>
      </c>
      <c r="U4488" s="2">
        <v>43621.282638888886</v>
      </c>
      <c r="V4488">
        <v>54</v>
      </c>
      <c r="W4488">
        <v>54</v>
      </c>
      <c r="X4488">
        <v>67</v>
      </c>
      <c r="Y4488">
        <v>24.47</v>
      </c>
      <c r="Z4488">
        <v>30</v>
      </c>
      <c r="AA4488" s="1" t="s">
        <v>56</v>
      </c>
      <c r="AB4488">
        <v>3</v>
      </c>
      <c r="AC4488">
        <v>0</v>
      </c>
      <c r="AD4488" s="1" t="s">
        <v>818</v>
      </c>
      <c r="AE4488" t="b">
        <v>0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s="1" t="s">
        <v>51</v>
      </c>
      <c r="AS4488" s="1" t="s">
        <v>51</v>
      </c>
      <c r="AT4488" s="1" t="s">
        <v>51</v>
      </c>
      <c r="AU4488" s="1" t="s">
        <v>51</v>
      </c>
    </row>
    <row r="4489" spans="1:47" x14ac:dyDescent="0.25">
      <c r="A4489" s="1" t="s">
        <v>6119</v>
      </c>
      <c r="B4489">
        <v>3</v>
      </c>
      <c r="C4489" s="2">
        <v>43621.330277777779</v>
      </c>
      <c r="D4489" s="2">
        <v>43621.351064814815</v>
      </c>
      <c r="E4489">
        <v>39.78313</v>
      </c>
      <c r="F4489">
        <v>-105.00687000000001</v>
      </c>
      <c r="G4489">
        <v>39.78313</v>
      </c>
      <c r="H4489">
        <v>-105.006593</v>
      </c>
      <c r="I4489">
        <v>1.4999999999999999E-2</v>
      </c>
      <c r="J4489" s="1" t="s">
        <v>351</v>
      </c>
      <c r="L4489" s="1" t="s">
        <v>133</v>
      </c>
      <c r="M4489" s="1" t="s">
        <v>47</v>
      </c>
      <c r="N4489" s="1" t="s">
        <v>131</v>
      </c>
      <c r="O4489" s="1" t="s">
        <v>131</v>
      </c>
      <c r="P4489" s="1" t="s">
        <v>198</v>
      </c>
      <c r="Q4489" s="1" t="s">
        <v>352</v>
      </c>
      <c r="R4489" s="1" t="s">
        <v>48</v>
      </c>
      <c r="S4489" s="1" t="s">
        <v>79</v>
      </c>
      <c r="T4489" s="1" t="s">
        <v>205</v>
      </c>
      <c r="U4489" s="2">
        <v>43621.324305555558</v>
      </c>
      <c r="V4489">
        <v>61</v>
      </c>
      <c r="W4489">
        <v>61</v>
      </c>
      <c r="X4489">
        <v>52</v>
      </c>
      <c r="Y4489">
        <v>24.47</v>
      </c>
      <c r="Z4489">
        <v>30</v>
      </c>
      <c r="AA4489" s="1" t="s">
        <v>8942</v>
      </c>
      <c r="AB4489">
        <v>0</v>
      </c>
      <c r="AC4489">
        <v>0</v>
      </c>
      <c r="AD4489" s="1" t="s">
        <v>1067</v>
      </c>
      <c r="AE4489" t="b">
        <v>0</v>
      </c>
      <c r="AF4489" t="b">
        <v>0</v>
      </c>
      <c r="AG4489" t="b">
        <v>0</v>
      </c>
      <c r="AH4489" t="b">
        <v>1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s="1" t="s">
        <v>51</v>
      </c>
      <c r="AS4489" s="1" t="s">
        <v>51</v>
      </c>
      <c r="AT4489" s="1" t="s">
        <v>51</v>
      </c>
      <c r="AU4489" s="1" t="s">
        <v>51</v>
      </c>
    </row>
    <row r="4490" spans="1:47" x14ac:dyDescent="0.25">
      <c r="A4490" s="1" t="s">
        <v>9525</v>
      </c>
      <c r="B4490">
        <v>2</v>
      </c>
      <c r="C4490" s="2">
        <v>43621.33394675926</v>
      </c>
      <c r="D4490" s="2">
        <v>43621.353495370371</v>
      </c>
      <c r="E4490">
        <v>39.782380000000003</v>
      </c>
      <c r="F4490">
        <v>-104.99836000000001</v>
      </c>
      <c r="G4490">
        <v>39.779499999999999</v>
      </c>
      <c r="H4490">
        <v>-104.97965000000001</v>
      </c>
      <c r="I4490">
        <v>1.0129999999999999</v>
      </c>
      <c r="J4490" s="1" t="s">
        <v>566</v>
      </c>
      <c r="L4490" s="1" t="s">
        <v>133</v>
      </c>
      <c r="M4490" s="1" t="s">
        <v>47</v>
      </c>
      <c r="N4490" s="1" t="s">
        <v>131</v>
      </c>
      <c r="O4490" s="1" t="s">
        <v>131</v>
      </c>
      <c r="P4490" s="1" t="s">
        <v>198</v>
      </c>
      <c r="Q4490" s="1" t="s">
        <v>352</v>
      </c>
      <c r="R4490" s="1" t="s">
        <v>48</v>
      </c>
      <c r="S4490" s="1" t="s">
        <v>79</v>
      </c>
      <c r="T4490" s="1" t="s">
        <v>205</v>
      </c>
      <c r="U4490" s="2">
        <v>43621.324305555558</v>
      </c>
      <c r="V4490">
        <v>61</v>
      </c>
      <c r="W4490">
        <v>61</v>
      </c>
      <c r="X4490">
        <v>52</v>
      </c>
      <c r="Y4490">
        <v>24.47</v>
      </c>
      <c r="Z4490">
        <v>30</v>
      </c>
      <c r="AA4490" s="1" t="s">
        <v>8942</v>
      </c>
      <c r="AB4490">
        <v>0</v>
      </c>
      <c r="AC4490">
        <v>0</v>
      </c>
      <c r="AD4490" s="1" t="s">
        <v>1067</v>
      </c>
      <c r="AE4490" t="b">
        <v>0</v>
      </c>
      <c r="AF4490" t="b">
        <v>0</v>
      </c>
      <c r="AG4490" t="b">
        <v>0</v>
      </c>
      <c r="AH4490" t="b">
        <v>0</v>
      </c>
      <c r="AI4490" t="b">
        <v>1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s="1" t="s">
        <v>51</v>
      </c>
      <c r="AS4490" s="1" t="s">
        <v>51</v>
      </c>
      <c r="AT4490" s="1" t="s">
        <v>51</v>
      </c>
      <c r="AU4490" s="1" t="s">
        <v>51</v>
      </c>
    </row>
    <row r="4491" spans="1:47" x14ac:dyDescent="0.25">
      <c r="A4491" s="1" t="s">
        <v>3696</v>
      </c>
      <c r="B4491">
        <v>3</v>
      </c>
      <c r="C4491" s="2">
        <v>43621.320925925924</v>
      </c>
      <c r="D4491" s="2">
        <v>43621.341365740744</v>
      </c>
      <c r="E4491">
        <v>39.952330000000003</v>
      </c>
      <c r="F4491">
        <v>-104.98792</v>
      </c>
      <c r="G4491">
        <v>39.957684</v>
      </c>
      <c r="H4491">
        <v>-104.98797</v>
      </c>
      <c r="I4491">
        <v>0.37</v>
      </c>
      <c r="J4491" s="1" t="s">
        <v>456</v>
      </c>
      <c r="L4491" s="1" t="s">
        <v>195</v>
      </c>
      <c r="M4491" s="1" t="s">
        <v>47</v>
      </c>
      <c r="N4491" s="1" t="s">
        <v>244</v>
      </c>
      <c r="O4491" s="1" t="s">
        <v>147</v>
      </c>
      <c r="P4491" s="1" t="s">
        <v>198</v>
      </c>
      <c r="Q4491" s="1" t="s">
        <v>271</v>
      </c>
      <c r="R4491" s="1" t="s">
        <v>48</v>
      </c>
      <c r="S4491" s="1" t="s">
        <v>79</v>
      </c>
      <c r="T4491" s="1" t="s">
        <v>272</v>
      </c>
      <c r="U4491" s="2">
        <v>43621.320833333331</v>
      </c>
      <c r="V4491">
        <v>58</v>
      </c>
      <c r="W4491">
        <v>58</v>
      </c>
      <c r="X4491">
        <v>71</v>
      </c>
      <c r="Y4491">
        <v>24.97</v>
      </c>
      <c r="Z4491">
        <v>10</v>
      </c>
      <c r="AA4491" s="1" t="s">
        <v>8942</v>
      </c>
      <c r="AB4491">
        <v>0</v>
      </c>
      <c r="AC4491">
        <v>0</v>
      </c>
      <c r="AD4491" s="1" t="s">
        <v>50</v>
      </c>
      <c r="AE4491" t="b">
        <v>0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s="1" t="s">
        <v>51</v>
      </c>
      <c r="AS4491" s="1" t="s">
        <v>51</v>
      </c>
      <c r="AT4491" s="1" t="s">
        <v>51</v>
      </c>
      <c r="AU4491" s="1" t="s">
        <v>51</v>
      </c>
    </row>
    <row r="4492" spans="1:47" x14ac:dyDescent="0.25">
      <c r="A4492" s="1" t="s">
        <v>3697</v>
      </c>
      <c r="B4492">
        <v>3</v>
      </c>
      <c r="C4492" s="2">
        <v>43621.323020833333</v>
      </c>
      <c r="D4492" s="2">
        <v>43621.343842592592</v>
      </c>
      <c r="E4492">
        <v>39.952330000000003</v>
      </c>
      <c r="F4492">
        <v>-104.98792</v>
      </c>
      <c r="G4492">
        <v>39.96228</v>
      </c>
      <c r="H4492">
        <v>-104.98799</v>
      </c>
      <c r="I4492">
        <v>0.68700000000000006</v>
      </c>
      <c r="J4492" s="1" t="s">
        <v>456</v>
      </c>
      <c r="L4492" s="1" t="s">
        <v>195</v>
      </c>
      <c r="M4492" s="1" t="s">
        <v>47</v>
      </c>
      <c r="N4492" s="1" t="s">
        <v>244</v>
      </c>
      <c r="O4492" s="1" t="s">
        <v>147</v>
      </c>
      <c r="P4492" s="1" t="s">
        <v>198</v>
      </c>
      <c r="Q4492" s="1" t="s">
        <v>271</v>
      </c>
      <c r="R4492" s="1" t="s">
        <v>48</v>
      </c>
      <c r="S4492" s="1" t="s">
        <v>79</v>
      </c>
      <c r="T4492" s="1" t="s">
        <v>272</v>
      </c>
      <c r="U4492" s="2">
        <v>43621.320833333331</v>
      </c>
      <c r="V4492">
        <v>58</v>
      </c>
      <c r="W4492">
        <v>58</v>
      </c>
      <c r="X4492">
        <v>71</v>
      </c>
      <c r="Y4492">
        <v>24.97</v>
      </c>
      <c r="Z4492">
        <v>10</v>
      </c>
      <c r="AA4492" s="1" t="s">
        <v>8942</v>
      </c>
      <c r="AB4492">
        <v>0</v>
      </c>
      <c r="AC4492">
        <v>0</v>
      </c>
      <c r="AD4492" s="1" t="s">
        <v>50</v>
      </c>
      <c r="AE4492" t="b">
        <v>0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s="1" t="s">
        <v>51</v>
      </c>
      <c r="AS4492" s="1" t="s">
        <v>51</v>
      </c>
      <c r="AT4492" s="1" t="s">
        <v>51</v>
      </c>
      <c r="AU4492" s="1" t="s">
        <v>51</v>
      </c>
    </row>
    <row r="4493" spans="1:47" x14ac:dyDescent="0.25">
      <c r="A4493" s="1" t="s">
        <v>9526</v>
      </c>
      <c r="B4493">
        <v>2</v>
      </c>
      <c r="C4493" s="2">
        <v>43621.33861111111</v>
      </c>
      <c r="D4493" s="2">
        <v>43621.357708333337</v>
      </c>
      <c r="E4493">
        <v>39.952330000000003</v>
      </c>
      <c r="F4493">
        <v>-104.98792</v>
      </c>
      <c r="G4493">
        <v>39.96228</v>
      </c>
      <c r="H4493">
        <v>-104.98799</v>
      </c>
      <c r="I4493">
        <v>0.68700000000000006</v>
      </c>
      <c r="J4493" s="1" t="s">
        <v>456</v>
      </c>
      <c r="L4493" s="1" t="s">
        <v>195</v>
      </c>
      <c r="M4493" s="1" t="s">
        <v>47</v>
      </c>
      <c r="N4493" s="1" t="s">
        <v>244</v>
      </c>
      <c r="O4493" s="1" t="s">
        <v>147</v>
      </c>
      <c r="P4493" s="1" t="s">
        <v>198</v>
      </c>
      <c r="Q4493" s="1" t="s">
        <v>271</v>
      </c>
      <c r="R4493" s="1" t="s">
        <v>48</v>
      </c>
      <c r="S4493" s="1" t="s">
        <v>79</v>
      </c>
      <c r="T4493" s="1" t="s">
        <v>272</v>
      </c>
      <c r="U4493" s="2">
        <v>43621.333333333336</v>
      </c>
      <c r="V4493">
        <v>60</v>
      </c>
      <c r="W4493">
        <v>60</v>
      </c>
      <c r="X4493">
        <v>60</v>
      </c>
      <c r="Y4493">
        <v>24.98</v>
      </c>
      <c r="Z4493">
        <v>10</v>
      </c>
      <c r="AA4493" s="1" t="s">
        <v>8942</v>
      </c>
      <c r="AB4493">
        <v>0</v>
      </c>
      <c r="AC4493">
        <v>0</v>
      </c>
      <c r="AD4493" s="1" t="s">
        <v>50</v>
      </c>
      <c r="AE4493" t="b">
        <v>0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s="1" t="s">
        <v>51</v>
      </c>
      <c r="AS4493" s="1" t="s">
        <v>51</v>
      </c>
      <c r="AT4493" s="1" t="s">
        <v>51</v>
      </c>
      <c r="AU4493" s="1" t="s">
        <v>51</v>
      </c>
    </row>
    <row r="4494" spans="1:47" x14ac:dyDescent="0.25">
      <c r="A4494" s="1" t="s">
        <v>9527</v>
      </c>
      <c r="B4494">
        <v>2</v>
      </c>
      <c r="C4494" s="2">
        <v>43621.34542824074</v>
      </c>
      <c r="D4494" s="2">
        <v>43621.365324074075</v>
      </c>
      <c r="E4494">
        <v>39.687820000000002</v>
      </c>
      <c r="F4494">
        <v>-104.96893</v>
      </c>
      <c r="G4494">
        <v>39.689920000000001</v>
      </c>
      <c r="H4494">
        <v>-104.97319</v>
      </c>
      <c r="I4494">
        <v>0.26900000000000002</v>
      </c>
      <c r="J4494" s="1" t="s">
        <v>421</v>
      </c>
      <c r="L4494" s="1" t="s">
        <v>2116</v>
      </c>
      <c r="M4494" s="1" t="s">
        <v>47</v>
      </c>
      <c r="N4494" s="1" t="s">
        <v>131</v>
      </c>
      <c r="O4494" s="1" t="s">
        <v>131</v>
      </c>
      <c r="P4494" s="1" t="s">
        <v>198</v>
      </c>
      <c r="Q4494" s="1" t="s">
        <v>422</v>
      </c>
      <c r="R4494" s="1" t="s">
        <v>48</v>
      </c>
      <c r="S4494" s="1" t="s">
        <v>79</v>
      </c>
      <c r="T4494" s="1" t="s">
        <v>200</v>
      </c>
      <c r="U4494" s="2">
        <v>43621.328472222223</v>
      </c>
      <c r="V4494">
        <v>62</v>
      </c>
      <c r="W4494">
        <v>62</v>
      </c>
      <c r="X4494">
        <v>52</v>
      </c>
      <c r="Y4494">
        <v>24.27</v>
      </c>
      <c r="Z4494">
        <v>10</v>
      </c>
      <c r="AA4494" s="1" t="s">
        <v>55</v>
      </c>
      <c r="AB4494">
        <v>3</v>
      </c>
      <c r="AC4494">
        <v>0</v>
      </c>
      <c r="AD4494" s="1" t="s">
        <v>1067</v>
      </c>
      <c r="AE4494" t="b">
        <v>0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s="1" t="s">
        <v>51</v>
      </c>
      <c r="AS4494" s="1" t="s">
        <v>51</v>
      </c>
      <c r="AT4494" s="1" t="s">
        <v>51</v>
      </c>
      <c r="AU4494" s="1" t="s">
        <v>51</v>
      </c>
    </row>
    <row r="4495" spans="1:47" x14ac:dyDescent="0.25">
      <c r="A4495" s="1" t="s">
        <v>1800</v>
      </c>
      <c r="B4495">
        <v>3</v>
      </c>
      <c r="C4495" s="2">
        <v>43621.344363425924</v>
      </c>
      <c r="D4495" s="2">
        <v>43621.364803240744</v>
      </c>
      <c r="E4495">
        <v>39.631149999999998</v>
      </c>
      <c r="F4495">
        <v>-104.90613999999999</v>
      </c>
      <c r="G4495">
        <v>39.627420000000001</v>
      </c>
      <c r="H4495">
        <v>-104.90382</v>
      </c>
      <c r="I4495">
        <v>0.28599999999999998</v>
      </c>
      <c r="J4495" s="1" t="s">
        <v>1801</v>
      </c>
      <c r="L4495" s="1" t="s">
        <v>172</v>
      </c>
      <c r="M4495" s="1" t="s">
        <v>47</v>
      </c>
      <c r="N4495" s="1" t="s">
        <v>131</v>
      </c>
      <c r="O4495" s="1" t="s">
        <v>131</v>
      </c>
      <c r="P4495" s="1" t="s">
        <v>198</v>
      </c>
      <c r="Q4495" s="1" t="s">
        <v>414</v>
      </c>
      <c r="R4495" s="1" t="s">
        <v>48</v>
      </c>
      <c r="S4495" s="1" t="s">
        <v>79</v>
      </c>
      <c r="T4495" s="1" t="s">
        <v>200</v>
      </c>
      <c r="U4495" s="2">
        <v>43621.328472222223</v>
      </c>
      <c r="V4495">
        <v>62</v>
      </c>
      <c r="W4495">
        <v>62</v>
      </c>
      <c r="X4495">
        <v>52</v>
      </c>
      <c r="Y4495">
        <v>24.27</v>
      </c>
      <c r="Z4495">
        <v>10</v>
      </c>
      <c r="AA4495" s="1" t="s">
        <v>55</v>
      </c>
      <c r="AB4495">
        <v>3</v>
      </c>
      <c r="AC4495">
        <v>0</v>
      </c>
      <c r="AD4495" s="1" t="s">
        <v>1067</v>
      </c>
      <c r="AE4495" t="b">
        <v>0</v>
      </c>
      <c r="AF4495" t="b">
        <v>0</v>
      </c>
      <c r="AG4495" t="b">
        <v>0</v>
      </c>
      <c r="AH4495" t="b">
        <v>0</v>
      </c>
      <c r="AI4495" t="b">
        <v>1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s="1" t="s">
        <v>51</v>
      </c>
      <c r="AS4495" s="1" t="s">
        <v>51</v>
      </c>
      <c r="AT4495" s="1" t="s">
        <v>51</v>
      </c>
      <c r="AU4495" s="1" t="s">
        <v>51</v>
      </c>
    </row>
    <row r="4496" spans="1:47" x14ac:dyDescent="0.25">
      <c r="A4496" s="1" t="s">
        <v>1977</v>
      </c>
      <c r="B4496">
        <v>3</v>
      </c>
      <c r="C4496" s="2">
        <v>43621.344363425924</v>
      </c>
      <c r="D4496" s="2">
        <v>43621.364803240744</v>
      </c>
      <c r="E4496">
        <v>39.63541</v>
      </c>
      <c r="F4496">
        <v>-104.90282000000001</v>
      </c>
      <c r="G4496">
        <v>39.631149999999998</v>
      </c>
      <c r="H4496">
        <v>-104.90613999999999</v>
      </c>
      <c r="I4496">
        <v>0.34300000000000003</v>
      </c>
      <c r="J4496" s="1" t="s">
        <v>1978</v>
      </c>
      <c r="L4496" s="1" t="s">
        <v>403</v>
      </c>
      <c r="M4496" s="1" t="s">
        <v>47</v>
      </c>
      <c r="N4496" s="1" t="s">
        <v>131</v>
      </c>
      <c r="O4496" s="1" t="s">
        <v>131</v>
      </c>
      <c r="P4496" s="1" t="s">
        <v>198</v>
      </c>
      <c r="Q4496" s="1" t="s">
        <v>414</v>
      </c>
      <c r="R4496" s="1" t="s">
        <v>48</v>
      </c>
      <c r="S4496" s="1" t="s">
        <v>79</v>
      </c>
      <c r="T4496" s="1" t="s">
        <v>200</v>
      </c>
      <c r="U4496" s="2">
        <v>43621.328472222223</v>
      </c>
      <c r="V4496">
        <v>62</v>
      </c>
      <c r="W4496">
        <v>62</v>
      </c>
      <c r="X4496">
        <v>52</v>
      </c>
      <c r="Y4496">
        <v>24.27</v>
      </c>
      <c r="Z4496">
        <v>10</v>
      </c>
      <c r="AA4496" s="1" t="s">
        <v>55</v>
      </c>
      <c r="AB4496">
        <v>3</v>
      </c>
      <c r="AC4496">
        <v>0</v>
      </c>
      <c r="AD4496" s="1" t="s">
        <v>1067</v>
      </c>
      <c r="AE4496" t="b">
        <v>0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s="1" t="s">
        <v>51</v>
      </c>
      <c r="AS4496" s="1" t="s">
        <v>51</v>
      </c>
      <c r="AT4496" s="1" t="s">
        <v>51</v>
      </c>
      <c r="AU4496" s="1" t="s">
        <v>51</v>
      </c>
    </row>
    <row r="4497" spans="1:47" x14ac:dyDescent="0.25">
      <c r="A4497" s="1" t="s">
        <v>9528</v>
      </c>
      <c r="B4497">
        <v>2</v>
      </c>
      <c r="C4497" s="2">
        <v>43621.503194444442</v>
      </c>
      <c r="D4497" s="2">
        <v>43621.522986111115</v>
      </c>
      <c r="E4497">
        <v>38.780810000000002</v>
      </c>
      <c r="F4497">
        <v>-104.73828</v>
      </c>
      <c r="G4497">
        <v>38.780810000000002</v>
      </c>
      <c r="H4497">
        <v>-104.73900999999999</v>
      </c>
      <c r="I4497">
        <v>3.9E-2</v>
      </c>
      <c r="J4497" s="1" t="s">
        <v>9529</v>
      </c>
      <c r="L4497" s="1" t="s">
        <v>9530</v>
      </c>
      <c r="M4497" s="1" t="s">
        <v>47</v>
      </c>
      <c r="N4497" s="1" t="s">
        <v>232</v>
      </c>
      <c r="O4497" s="1" t="s">
        <v>193</v>
      </c>
      <c r="P4497" s="1" t="s">
        <v>198</v>
      </c>
      <c r="Q4497" s="1" t="s">
        <v>1721</v>
      </c>
      <c r="R4497" s="1" t="s">
        <v>48</v>
      </c>
      <c r="S4497" s="1" t="s">
        <v>79</v>
      </c>
      <c r="T4497" s="1" t="s">
        <v>249</v>
      </c>
      <c r="U4497" s="2">
        <v>43621.495833333334</v>
      </c>
      <c r="V4497">
        <v>73</v>
      </c>
      <c r="W4497">
        <v>73</v>
      </c>
      <c r="X4497">
        <v>37</v>
      </c>
      <c r="Y4497">
        <v>23.99</v>
      </c>
      <c r="Z4497">
        <v>10</v>
      </c>
      <c r="AA4497" s="1" t="s">
        <v>64</v>
      </c>
      <c r="AB4497">
        <v>12</v>
      </c>
      <c r="AC4497">
        <v>0</v>
      </c>
      <c r="AD4497" s="1" t="s">
        <v>818</v>
      </c>
      <c r="AE4497" t="b">
        <v>0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s="1" t="s">
        <v>51</v>
      </c>
      <c r="AS4497" s="1" t="s">
        <v>51</v>
      </c>
      <c r="AT4497" s="1" t="s">
        <v>51</v>
      </c>
      <c r="AU4497" s="1" t="s">
        <v>51</v>
      </c>
    </row>
    <row r="4498" spans="1:47" x14ac:dyDescent="0.25">
      <c r="A4498" s="1" t="s">
        <v>9531</v>
      </c>
      <c r="B4498">
        <v>2</v>
      </c>
      <c r="C4498" s="2">
        <v>43621.461527777778</v>
      </c>
      <c r="D4498" s="2">
        <v>43621.482083333336</v>
      </c>
      <c r="E4498">
        <v>38.912089999999999</v>
      </c>
      <c r="F4498">
        <v>-104.82183999999999</v>
      </c>
      <c r="G4498">
        <v>38.906480000000002</v>
      </c>
      <c r="H4498">
        <v>-104.82641</v>
      </c>
      <c r="I4498">
        <v>0.45900000000000002</v>
      </c>
      <c r="J4498" s="1" t="s">
        <v>887</v>
      </c>
      <c r="L4498" s="1" t="s">
        <v>195</v>
      </c>
      <c r="M4498" s="1" t="s">
        <v>47</v>
      </c>
      <c r="N4498" s="1" t="s">
        <v>232</v>
      </c>
      <c r="O4498" s="1" t="s">
        <v>193</v>
      </c>
      <c r="P4498" s="1" t="s">
        <v>198</v>
      </c>
      <c r="Q4498" s="1" t="s">
        <v>233</v>
      </c>
      <c r="R4498" s="1" t="s">
        <v>48</v>
      </c>
      <c r="S4498" s="1" t="s">
        <v>79</v>
      </c>
      <c r="T4498" s="1" t="s">
        <v>234</v>
      </c>
      <c r="U4498" s="2">
        <v>43621.456944444442</v>
      </c>
      <c r="V4498">
        <v>69</v>
      </c>
      <c r="W4498">
        <v>69</v>
      </c>
      <c r="X4498">
        <v>36</v>
      </c>
      <c r="Y4498">
        <v>23.63</v>
      </c>
      <c r="Z4498">
        <v>10</v>
      </c>
      <c r="AA4498" s="1" t="s">
        <v>66</v>
      </c>
      <c r="AB4498">
        <v>5</v>
      </c>
      <c r="AC4498">
        <v>0</v>
      </c>
      <c r="AD4498" s="1" t="s">
        <v>818</v>
      </c>
      <c r="AE4498" t="b">
        <v>0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s="1" t="s">
        <v>51</v>
      </c>
      <c r="AS4498" s="1" t="s">
        <v>51</v>
      </c>
      <c r="AT4498" s="1" t="s">
        <v>51</v>
      </c>
      <c r="AU4498" s="1" t="s">
        <v>51</v>
      </c>
    </row>
    <row r="4499" spans="1:47" x14ac:dyDescent="0.25">
      <c r="A4499" s="1" t="s">
        <v>4910</v>
      </c>
      <c r="B4499">
        <v>3</v>
      </c>
      <c r="C4499" s="2">
        <v>43621.669386574074</v>
      </c>
      <c r="D4499" s="2">
        <v>43621.689976851849</v>
      </c>
      <c r="E4499">
        <v>38.647331000000001</v>
      </c>
      <c r="F4499">
        <v>-104.69506</v>
      </c>
      <c r="G4499">
        <v>38.665629000000003</v>
      </c>
      <c r="H4499">
        <v>-104.703119</v>
      </c>
      <c r="I4499">
        <v>1.337</v>
      </c>
      <c r="J4499" s="1" t="s">
        <v>474</v>
      </c>
      <c r="L4499" s="1" t="s">
        <v>194</v>
      </c>
      <c r="M4499" s="1" t="s">
        <v>47</v>
      </c>
      <c r="N4499" s="1" t="s">
        <v>327</v>
      </c>
      <c r="O4499" s="1" t="s">
        <v>193</v>
      </c>
      <c r="P4499" s="1" t="s">
        <v>198</v>
      </c>
      <c r="Q4499" s="1" t="s">
        <v>328</v>
      </c>
      <c r="R4499" s="1" t="s">
        <v>48</v>
      </c>
      <c r="S4499" s="1" t="s">
        <v>79</v>
      </c>
      <c r="T4499" s="1" t="s">
        <v>268</v>
      </c>
      <c r="U4499" s="2">
        <v>43621.665277777778</v>
      </c>
      <c r="V4499">
        <v>59</v>
      </c>
      <c r="W4499">
        <v>59</v>
      </c>
      <c r="X4499">
        <v>66</v>
      </c>
      <c r="Y4499">
        <v>24.27</v>
      </c>
      <c r="Z4499">
        <v>6</v>
      </c>
      <c r="AA4499" s="1" t="s">
        <v>57</v>
      </c>
      <c r="AB4499">
        <v>15</v>
      </c>
      <c r="AC4499">
        <v>0.52</v>
      </c>
      <c r="AD4499" s="1" t="s">
        <v>1218</v>
      </c>
      <c r="AE4499" t="b">
        <v>0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s="1" t="s">
        <v>51</v>
      </c>
      <c r="AS4499" s="1" t="s">
        <v>51</v>
      </c>
      <c r="AT4499" s="1" t="s">
        <v>51</v>
      </c>
      <c r="AU4499" s="1" t="s">
        <v>51</v>
      </c>
    </row>
    <row r="4500" spans="1:47" x14ac:dyDescent="0.25">
      <c r="A4500" s="1" t="s">
        <v>7637</v>
      </c>
      <c r="B4500">
        <v>3</v>
      </c>
      <c r="C4500" s="2">
        <v>43621.688622685186</v>
      </c>
      <c r="D4500" s="2">
        <v>43621.709432870368</v>
      </c>
      <c r="E4500">
        <v>39.891736999999999</v>
      </c>
      <c r="F4500">
        <v>-104.874702</v>
      </c>
      <c r="G4500">
        <v>39.898029000000001</v>
      </c>
      <c r="H4500">
        <v>-104.869731</v>
      </c>
      <c r="I4500">
        <v>0.50800000000000001</v>
      </c>
      <c r="J4500" s="1" t="s">
        <v>4597</v>
      </c>
      <c r="K4500">
        <v>10847</v>
      </c>
      <c r="L4500" s="1" t="s">
        <v>6639</v>
      </c>
      <c r="M4500" s="1" t="s">
        <v>97</v>
      </c>
      <c r="N4500" s="1" t="s">
        <v>140</v>
      </c>
      <c r="O4500" s="1" t="s">
        <v>147</v>
      </c>
      <c r="P4500" s="1" t="s">
        <v>198</v>
      </c>
      <c r="Q4500" s="1" t="s">
        <v>590</v>
      </c>
      <c r="R4500" s="1" t="s">
        <v>48</v>
      </c>
      <c r="S4500" s="1" t="s">
        <v>79</v>
      </c>
      <c r="T4500" s="1" t="s">
        <v>219</v>
      </c>
      <c r="U4500" s="2">
        <v>43621.703472222223</v>
      </c>
      <c r="V4500">
        <v>76</v>
      </c>
      <c r="W4500">
        <v>76</v>
      </c>
      <c r="X4500">
        <v>32</v>
      </c>
      <c r="Y4500">
        <v>24.6</v>
      </c>
      <c r="Z4500">
        <v>10</v>
      </c>
      <c r="AA4500" s="1" t="s">
        <v>63</v>
      </c>
      <c r="AB4500">
        <v>9</v>
      </c>
      <c r="AC4500">
        <v>0</v>
      </c>
      <c r="AD4500" s="1" t="s">
        <v>818</v>
      </c>
      <c r="AE4500" t="b">
        <v>0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s="1" t="s">
        <v>51</v>
      </c>
      <c r="AS4500" s="1" t="s">
        <v>51</v>
      </c>
      <c r="AT4500" s="1" t="s">
        <v>51</v>
      </c>
      <c r="AU4500" s="1" t="s">
        <v>51</v>
      </c>
    </row>
    <row r="4501" spans="1:47" x14ac:dyDescent="0.25">
      <c r="A4501" s="1" t="s">
        <v>3698</v>
      </c>
      <c r="B4501">
        <v>3</v>
      </c>
      <c r="C4501" s="2">
        <v>43621.700104166666</v>
      </c>
      <c r="D4501" s="2">
        <v>43621.720543981479</v>
      </c>
      <c r="E4501">
        <v>39.289102</v>
      </c>
      <c r="F4501">
        <v>-104.895833</v>
      </c>
      <c r="G4501">
        <v>39.279772999999999</v>
      </c>
      <c r="H4501">
        <v>-104.897408</v>
      </c>
      <c r="I4501">
        <v>0.65</v>
      </c>
      <c r="J4501" s="1" t="s">
        <v>449</v>
      </c>
      <c r="L4501" s="1" t="s">
        <v>195</v>
      </c>
      <c r="M4501" s="1" t="s">
        <v>47</v>
      </c>
      <c r="N4501" s="1" t="s">
        <v>191</v>
      </c>
      <c r="O4501" s="1" t="s">
        <v>121</v>
      </c>
      <c r="P4501" s="1" t="s">
        <v>198</v>
      </c>
      <c r="Q4501" s="1" t="s">
        <v>333</v>
      </c>
      <c r="R4501" s="1" t="s">
        <v>48</v>
      </c>
      <c r="S4501" s="1" t="s">
        <v>79</v>
      </c>
      <c r="T4501" s="1" t="s">
        <v>223</v>
      </c>
      <c r="U4501" s="2">
        <v>43621.7</v>
      </c>
      <c r="V4501">
        <v>59</v>
      </c>
      <c r="W4501">
        <v>59</v>
      </c>
      <c r="X4501">
        <v>59</v>
      </c>
      <c r="Y4501">
        <v>23.24</v>
      </c>
      <c r="Z4501">
        <v>10</v>
      </c>
      <c r="AA4501" s="1" t="s">
        <v>57</v>
      </c>
      <c r="AB4501">
        <v>7</v>
      </c>
      <c r="AC4501">
        <v>0</v>
      </c>
      <c r="AD4501" s="1" t="s">
        <v>50</v>
      </c>
      <c r="AE4501" t="b">
        <v>0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s="1" t="s">
        <v>51</v>
      </c>
      <c r="AS4501" s="1" t="s">
        <v>51</v>
      </c>
      <c r="AT4501" s="1" t="s">
        <v>51</v>
      </c>
      <c r="AU4501" s="1" t="s">
        <v>51</v>
      </c>
    </row>
    <row r="4502" spans="1:47" x14ac:dyDescent="0.25">
      <c r="A4502" s="1" t="s">
        <v>5633</v>
      </c>
      <c r="B4502">
        <v>3</v>
      </c>
      <c r="C4502" s="2">
        <v>43621.830277777779</v>
      </c>
      <c r="D4502" s="2">
        <v>43621.851064814815</v>
      </c>
      <c r="E4502">
        <v>39.760379999999998</v>
      </c>
      <c r="F4502">
        <v>-105.00582</v>
      </c>
      <c r="G4502">
        <v>39.760249999999999</v>
      </c>
      <c r="H4502">
        <v>-105.006001</v>
      </c>
      <c r="I4502">
        <v>1.2999999999999999E-2</v>
      </c>
      <c r="J4502" s="1" t="s">
        <v>459</v>
      </c>
      <c r="L4502" s="1" t="s">
        <v>129</v>
      </c>
      <c r="M4502" s="1" t="s">
        <v>47</v>
      </c>
      <c r="N4502" s="1" t="s">
        <v>131</v>
      </c>
      <c r="O4502" s="1" t="s">
        <v>131</v>
      </c>
      <c r="P4502" s="1" t="s">
        <v>198</v>
      </c>
      <c r="Q4502" s="1" t="s">
        <v>247</v>
      </c>
      <c r="R4502" s="1" t="s">
        <v>48</v>
      </c>
      <c r="S4502" s="1" t="s">
        <v>79</v>
      </c>
      <c r="T4502" s="1" t="s">
        <v>205</v>
      </c>
      <c r="U4502" s="2">
        <v>43621.822916666664</v>
      </c>
      <c r="V4502">
        <v>64</v>
      </c>
      <c r="W4502">
        <v>64</v>
      </c>
      <c r="X4502">
        <v>56</v>
      </c>
      <c r="Y4502">
        <v>24.44</v>
      </c>
      <c r="Z4502">
        <v>30</v>
      </c>
      <c r="AA4502" s="1" t="s">
        <v>57</v>
      </c>
      <c r="AB4502">
        <v>17</v>
      </c>
      <c r="AC4502">
        <v>0</v>
      </c>
      <c r="AD4502" s="1" t="s">
        <v>1222</v>
      </c>
      <c r="AE4502" t="b">
        <v>0</v>
      </c>
      <c r="AF4502" t="b">
        <v>0</v>
      </c>
      <c r="AG4502" t="b">
        <v>0</v>
      </c>
      <c r="AH4502" t="b">
        <v>0</v>
      </c>
      <c r="AI4502" t="b">
        <v>1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s="1" t="s">
        <v>51</v>
      </c>
      <c r="AS4502" s="1" t="s">
        <v>51</v>
      </c>
      <c r="AT4502" s="1" t="s">
        <v>51</v>
      </c>
      <c r="AU4502" s="1" t="s">
        <v>51</v>
      </c>
    </row>
    <row r="4503" spans="1:47" x14ac:dyDescent="0.25">
      <c r="A4503" s="1" t="s">
        <v>1511</v>
      </c>
      <c r="B4503">
        <v>3</v>
      </c>
      <c r="C4503" s="2">
        <v>43621.923506944448</v>
      </c>
      <c r="D4503" s="2">
        <v>43621.944143518522</v>
      </c>
      <c r="E4503">
        <v>39.736640000000001</v>
      </c>
      <c r="F4503">
        <v>-105.01436</v>
      </c>
      <c r="G4503">
        <v>39.735585</v>
      </c>
      <c r="H4503">
        <v>-105.014788</v>
      </c>
      <c r="I4503">
        <v>7.5999999999999998E-2</v>
      </c>
      <c r="J4503" s="1" t="s">
        <v>309</v>
      </c>
      <c r="L4503" s="1" t="s">
        <v>129</v>
      </c>
      <c r="M4503" s="1" t="s">
        <v>47</v>
      </c>
      <c r="N4503" s="1" t="s">
        <v>131</v>
      </c>
      <c r="O4503" s="1" t="s">
        <v>131</v>
      </c>
      <c r="P4503" s="1" t="s">
        <v>198</v>
      </c>
      <c r="Q4503" s="1" t="s">
        <v>310</v>
      </c>
      <c r="R4503" s="1" t="s">
        <v>48</v>
      </c>
      <c r="S4503" s="1" t="s">
        <v>79</v>
      </c>
      <c r="T4503" s="1" t="s">
        <v>205</v>
      </c>
      <c r="U4503" s="2">
        <v>43621.925000000003</v>
      </c>
      <c r="V4503">
        <v>55</v>
      </c>
      <c r="W4503">
        <v>55</v>
      </c>
      <c r="X4503">
        <v>82</v>
      </c>
      <c r="Y4503">
        <v>24.48</v>
      </c>
      <c r="Z4503">
        <v>10</v>
      </c>
      <c r="AA4503" s="1" t="s">
        <v>67</v>
      </c>
      <c r="AB4503">
        <v>10</v>
      </c>
      <c r="AC4503">
        <v>0</v>
      </c>
      <c r="AD4503" s="1" t="s">
        <v>1203</v>
      </c>
      <c r="AE4503" t="b">
        <v>0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s="1" t="s">
        <v>53</v>
      </c>
      <c r="AS4503" s="1" t="s">
        <v>53</v>
      </c>
      <c r="AT4503" s="1" t="s">
        <v>53</v>
      </c>
      <c r="AU4503" s="1" t="s">
        <v>51</v>
      </c>
    </row>
    <row r="4504" spans="1:47" x14ac:dyDescent="0.25">
      <c r="A4504" s="1" t="s">
        <v>9532</v>
      </c>
      <c r="B4504">
        <v>2</v>
      </c>
      <c r="C4504" s="2">
        <v>43621.950590277775</v>
      </c>
      <c r="D4504" s="2">
        <v>43621.96974537037</v>
      </c>
      <c r="E4504">
        <v>38.815019999999997</v>
      </c>
      <c r="F4504">
        <v>-104.82455</v>
      </c>
      <c r="G4504">
        <v>38.814239999999998</v>
      </c>
      <c r="H4504">
        <v>-104.81653</v>
      </c>
      <c r="I4504">
        <v>0.435</v>
      </c>
      <c r="J4504" s="1" t="s">
        <v>9423</v>
      </c>
      <c r="L4504" s="1" t="s">
        <v>169</v>
      </c>
      <c r="M4504" s="1" t="s">
        <v>47</v>
      </c>
      <c r="N4504" s="1" t="s">
        <v>232</v>
      </c>
      <c r="O4504" s="1" t="s">
        <v>193</v>
      </c>
      <c r="P4504" s="1" t="s">
        <v>198</v>
      </c>
      <c r="Q4504" s="1" t="s">
        <v>389</v>
      </c>
      <c r="R4504" s="1" t="s">
        <v>48</v>
      </c>
      <c r="S4504" s="1" t="s">
        <v>79</v>
      </c>
      <c r="T4504" s="1" t="s">
        <v>249</v>
      </c>
      <c r="U4504" s="2">
        <v>43621.95416666667</v>
      </c>
      <c r="V4504">
        <v>52</v>
      </c>
      <c r="W4504">
        <v>52</v>
      </c>
      <c r="X4504">
        <v>77</v>
      </c>
      <c r="Y4504">
        <v>24.02</v>
      </c>
      <c r="Z4504">
        <v>10</v>
      </c>
      <c r="AA4504" s="1" t="s">
        <v>58</v>
      </c>
      <c r="AB4504">
        <v>9</v>
      </c>
      <c r="AC4504">
        <v>0</v>
      </c>
      <c r="AD4504" s="1" t="s">
        <v>1067</v>
      </c>
      <c r="AE4504" t="b">
        <v>0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s="1" t="s">
        <v>53</v>
      </c>
      <c r="AS4504" s="1" t="s">
        <v>53</v>
      </c>
      <c r="AT4504" s="1" t="s">
        <v>53</v>
      </c>
      <c r="AU4504" s="1" t="s">
        <v>53</v>
      </c>
    </row>
    <row r="4505" spans="1:47" x14ac:dyDescent="0.25">
      <c r="A4505" s="1" t="s">
        <v>9533</v>
      </c>
      <c r="B4505">
        <v>2</v>
      </c>
      <c r="C4505" s="2">
        <v>43621.936527777776</v>
      </c>
      <c r="D4505" s="2">
        <v>43621.957233796296</v>
      </c>
      <c r="E4505">
        <v>39.72889</v>
      </c>
      <c r="F4505">
        <v>-105.01488999999999</v>
      </c>
      <c r="G4505">
        <v>39.721249999999998</v>
      </c>
      <c r="H4505">
        <v>-105.00869</v>
      </c>
      <c r="I4505">
        <v>0.622</v>
      </c>
      <c r="J4505" s="1" t="s">
        <v>397</v>
      </c>
      <c r="L4505" s="1" t="s">
        <v>129</v>
      </c>
      <c r="M4505" s="1" t="s">
        <v>47</v>
      </c>
      <c r="N4505" s="1" t="s">
        <v>131</v>
      </c>
      <c r="O4505" s="1" t="s">
        <v>131</v>
      </c>
      <c r="P4505" s="1" t="s">
        <v>198</v>
      </c>
      <c r="Q4505" s="1" t="s">
        <v>310</v>
      </c>
      <c r="R4505" s="1" t="s">
        <v>48</v>
      </c>
      <c r="S4505" s="1" t="s">
        <v>79</v>
      </c>
      <c r="T4505" s="1" t="s">
        <v>205</v>
      </c>
      <c r="U4505" s="2">
        <v>43621.9375</v>
      </c>
      <c r="V4505">
        <v>55</v>
      </c>
      <c r="W4505">
        <v>55</v>
      </c>
      <c r="X4505">
        <v>88</v>
      </c>
      <c r="Y4505">
        <v>24.49</v>
      </c>
      <c r="Z4505">
        <v>10</v>
      </c>
      <c r="AA4505" s="1" t="s">
        <v>60</v>
      </c>
      <c r="AB4505">
        <v>6</v>
      </c>
      <c r="AC4505">
        <v>0</v>
      </c>
      <c r="AD4505" s="1" t="s">
        <v>1203</v>
      </c>
      <c r="AE4505" t="b">
        <v>0</v>
      </c>
      <c r="AF4505" t="b">
        <v>0</v>
      </c>
      <c r="AG4505" t="b">
        <v>0</v>
      </c>
      <c r="AH4505" t="b">
        <v>0</v>
      </c>
      <c r="AI4505" t="b">
        <v>1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s="1" t="s">
        <v>53</v>
      </c>
      <c r="AS4505" s="1" t="s">
        <v>53</v>
      </c>
      <c r="AT4505" s="1" t="s">
        <v>53</v>
      </c>
      <c r="AU4505" s="1" t="s">
        <v>53</v>
      </c>
    </row>
    <row r="4506" spans="1:47" x14ac:dyDescent="0.25">
      <c r="A4506" s="1" t="s">
        <v>3445</v>
      </c>
      <c r="B4506">
        <v>4</v>
      </c>
      <c r="C4506" s="2">
        <v>43622.256863425922</v>
      </c>
      <c r="D4506" s="2">
        <v>43622.277094907404</v>
      </c>
      <c r="E4506">
        <v>39.862685999999997</v>
      </c>
      <c r="F4506">
        <v>-105.083235</v>
      </c>
      <c r="G4506">
        <v>39.868026</v>
      </c>
      <c r="H4506">
        <v>-105.087727</v>
      </c>
      <c r="I4506">
        <v>0.439</v>
      </c>
      <c r="J4506" s="1" t="s">
        <v>3446</v>
      </c>
      <c r="L4506" s="1" t="s">
        <v>781</v>
      </c>
      <c r="M4506" s="1" t="s">
        <v>47</v>
      </c>
      <c r="N4506" s="1" t="s">
        <v>244</v>
      </c>
      <c r="O4506" s="1" t="s">
        <v>115</v>
      </c>
      <c r="P4506" s="1" t="s">
        <v>198</v>
      </c>
      <c r="Q4506" s="1" t="s">
        <v>245</v>
      </c>
      <c r="R4506" s="1" t="s">
        <v>48</v>
      </c>
      <c r="S4506" s="1" t="s">
        <v>79</v>
      </c>
      <c r="T4506" s="1" t="s">
        <v>205</v>
      </c>
      <c r="U4506" s="2">
        <v>43622.245833333334</v>
      </c>
      <c r="V4506">
        <v>52</v>
      </c>
      <c r="W4506">
        <v>52</v>
      </c>
      <c r="X4506">
        <v>76</v>
      </c>
      <c r="Y4506">
        <v>24.43</v>
      </c>
      <c r="Z4506">
        <v>10</v>
      </c>
      <c r="AA4506" s="1" t="s">
        <v>8942</v>
      </c>
      <c r="AB4506">
        <v>0</v>
      </c>
      <c r="AC4506">
        <v>0</v>
      </c>
      <c r="AD4506" s="1" t="s">
        <v>50</v>
      </c>
      <c r="AE4506" t="b">
        <v>0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s="1" t="s">
        <v>51</v>
      </c>
      <c r="AS4506" s="1" t="s">
        <v>51</v>
      </c>
      <c r="AT4506" s="1" t="s">
        <v>51</v>
      </c>
      <c r="AU4506" s="1" t="s">
        <v>51</v>
      </c>
    </row>
    <row r="4507" spans="1:47" x14ac:dyDescent="0.25">
      <c r="A4507" s="1" t="s">
        <v>6175</v>
      </c>
      <c r="B4507">
        <v>3</v>
      </c>
      <c r="C4507" s="2">
        <v>43622.300092592595</v>
      </c>
      <c r="D4507" s="2">
        <v>43622.320520833331</v>
      </c>
      <c r="E4507">
        <v>39.749839999999999</v>
      </c>
      <c r="F4507">
        <v>-105.01721999999999</v>
      </c>
      <c r="G4507">
        <v>39.751249000000001</v>
      </c>
      <c r="H4507">
        <v>-105.01662</v>
      </c>
      <c r="I4507">
        <v>0.10199999999999999</v>
      </c>
      <c r="J4507" s="1" t="s">
        <v>581</v>
      </c>
      <c r="L4507" s="1" t="s">
        <v>265</v>
      </c>
      <c r="M4507" s="1" t="s">
        <v>47</v>
      </c>
      <c r="N4507" s="1" t="s">
        <v>131</v>
      </c>
      <c r="O4507" s="1" t="s">
        <v>131</v>
      </c>
      <c r="P4507" s="1" t="s">
        <v>198</v>
      </c>
      <c r="Q4507" s="1" t="s">
        <v>352</v>
      </c>
      <c r="R4507" s="1" t="s">
        <v>48</v>
      </c>
      <c r="S4507" s="1" t="s">
        <v>79</v>
      </c>
      <c r="T4507" s="1" t="s">
        <v>205</v>
      </c>
      <c r="U4507" s="2">
        <v>43622.290972222225</v>
      </c>
      <c r="V4507">
        <v>55</v>
      </c>
      <c r="W4507">
        <v>55</v>
      </c>
      <c r="X4507">
        <v>77</v>
      </c>
      <c r="Y4507">
        <v>24.44</v>
      </c>
      <c r="Z4507">
        <v>50</v>
      </c>
      <c r="AA4507" s="1" t="s">
        <v>8942</v>
      </c>
      <c r="AB4507">
        <v>0</v>
      </c>
      <c r="AC4507">
        <v>0</v>
      </c>
      <c r="AD4507" s="1" t="s">
        <v>50</v>
      </c>
      <c r="AE4507" t="b">
        <v>0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s="1" t="s">
        <v>51</v>
      </c>
      <c r="AS4507" s="1" t="s">
        <v>51</v>
      </c>
      <c r="AT4507" s="1" t="s">
        <v>51</v>
      </c>
      <c r="AU4507" s="1" t="s">
        <v>51</v>
      </c>
    </row>
    <row r="4508" spans="1:47" x14ac:dyDescent="0.25">
      <c r="A4508" s="1" t="s">
        <v>9534</v>
      </c>
      <c r="B4508">
        <v>2</v>
      </c>
      <c r="C4508" s="2">
        <v>43622.289131944446</v>
      </c>
      <c r="D4508" s="2">
        <v>43622.30908564815</v>
      </c>
      <c r="E4508">
        <v>39.731400000000001</v>
      </c>
      <c r="F4508">
        <v>-105.01553</v>
      </c>
      <c r="G4508">
        <v>39.73189</v>
      </c>
      <c r="H4508">
        <v>-105.01559</v>
      </c>
      <c r="I4508">
        <v>3.4000000000000002E-2</v>
      </c>
      <c r="J4508" s="1" t="s">
        <v>309</v>
      </c>
      <c r="L4508" s="1" t="s">
        <v>194</v>
      </c>
      <c r="M4508" s="1" t="s">
        <v>47</v>
      </c>
      <c r="N4508" s="1" t="s">
        <v>131</v>
      </c>
      <c r="O4508" s="1" t="s">
        <v>131</v>
      </c>
      <c r="P4508" s="1" t="s">
        <v>198</v>
      </c>
      <c r="Q4508" s="1" t="s">
        <v>310</v>
      </c>
      <c r="R4508" s="1" t="s">
        <v>48</v>
      </c>
      <c r="S4508" s="1" t="s">
        <v>79</v>
      </c>
      <c r="T4508" s="1" t="s">
        <v>205</v>
      </c>
      <c r="U4508" s="2">
        <v>43622.290972222225</v>
      </c>
      <c r="V4508">
        <v>55</v>
      </c>
      <c r="W4508">
        <v>55</v>
      </c>
      <c r="X4508">
        <v>77</v>
      </c>
      <c r="Y4508">
        <v>24.44</v>
      </c>
      <c r="Z4508">
        <v>50</v>
      </c>
      <c r="AA4508" s="1" t="s">
        <v>8942</v>
      </c>
      <c r="AB4508">
        <v>0</v>
      </c>
      <c r="AC4508">
        <v>0</v>
      </c>
      <c r="AD4508" s="1" t="s">
        <v>50</v>
      </c>
      <c r="AE4508" t="b">
        <v>0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s="1" t="s">
        <v>51</v>
      </c>
      <c r="AS4508" s="1" t="s">
        <v>51</v>
      </c>
      <c r="AT4508" s="1" t="s">
        <v>51</v>
      </c>
      <c r="AU4508" s="1" t="s">
        <v>51</v>
      </c>
    </row>
    <row r="4509" spans="1:47" x14ac:dyDescent="0.25">
      <c r="A4509" s="1" t="s">
        <v>9535</v>
      </c>
      <c r="B4509">
        <v>2</v>
      </c>
      <c r="C4509" s="2">
        <v>43622.336539351854</v>
      </c>
      <c r="D4509" s="2">
        <v>43622.38721064815</v>
      </c>
      <c r="E4509">
        <v>39.721890000000002</v>
      </c>
      <c r="F4509">
        <v>-105.00913</v>
      </c>
      <c r="G4509">
        <v>39.73189</v>
      </c>
      <c r="H4509">
        <v>-105.01559</v>
      </c>
      <c r="I4509">
        <v>0.77200000000000002</v>
      </c>
      <c r="J4509" s="1" t="s">
        <v>9536</v>
      </c>
      <c r="L4509" s="1" t="s">
        <v>194</v>
      </c>
      <c r="M4509" s="1" t="s">
        <v>47</v>
      </c>
      <c r="N4509" s="1" t="s">
        <v>131</v>
      </c>
      <c r="O4509" s="1" t="s">
        <v>131</v>
      </c>
      <c r="P4509" s="1" t="s">
        <v>198</v>
      </c>
      <c r="Q4509" s="1" t="s">
        <v>310</v>
      </c>
      <c r="R4509" s="1" t="s">
        <v>48</v>
      </c>
      <c r="S4509" s="1" t="s">
        <v>79</v>
      </c>
      <c r="T4509" s="1" t="s">
        <v>205</v>
      </c>
      <c r="U4509" s="2">
        <v>43622.325694444444</v>
      </c>
      <c r="V4509">
        <v>61</v>
      </c>
      <c r="W4509">
        <v>61</v>
      </c>
      <c r="X4509">
        <v>63</v>
      </c>
      <c r="Y4509">
        <v>24.44</v>
      </c>
      <c r="Z4509">
        <v>50</v>
      </c>
      <c r="AA4509" s="1" t="s">
        <v>8942</v>
      </c>
      <c r="AB4509">
        <v>0</v>
      </c>
      <c r="AC4509">
        <v>0</v>
      </c>
      <c r="AD4509" s="1" t="s">
        <v>50</v>
      </c>
      <c r="AE4509" t="b">
        <v>0</v>
      </c>
      <c r="AF4509" t="b">
        <v>0</v>
      </c>
      <c r="AG4509" t="b">
        <v>0</v>
      </c>
      <c r="AH4509" t="b">
        <v>0</v>
      </c>
      <c r="AI4509" t="b">
        <v>1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s="1" t="s">
        <v>51</v>
      </c>
      <c r="AS4509" s="1" t="s">
        <v>51</v>
      </c>
      <c r="AT4509" s="1" t="s">
        <v>51</v>
      </c>
      <c r="AU4509" s="1" t="s">
        <v>51</v>
      </c>
    </row>
    <row r="4510" spans="1:47" x14ac:dyDescent="0.25">
      <c r="A4510" s="1" t="s">
        <v>9537</v>
      </c>
      <c r="B4510">
        <v>2</v>
      </c>
      <c r="C4510" s="2">
        <v>43622.305312500001</v>
      </c>
      <c r="D4510" s="2">
        <v>43622.325798611113</v>
      </c>
      <c r="E4510">
        <v>39.649949999999997</v>
      </c>
      <c r="F4510">
        <v>-104.91648000000001</v>
      </c>
      <c r="G4510">
        <v>39.657850000000003</v>
      </c>
      <c r="H4510">
        <v>-104.92039</v>
      </c>
      <c r="I4510">
        <v>0.58399999999999996</v>
      </c>
      <c r="J4510" s="1" t="s">
        <v>705</v>
      </c>
      <c r="L4510" s="1" t="s">
        <v>265</v>
      </c>
      <c r="M4510" s="1" t="s">
        <v>47</v>
      </c>
      <c r="N4510" s="1" t="s">
        <v>131</v>
      </c>
      <c r="O4510" s="1" t="s">
        <v>131</v>
      </c>
      <c r="P4510" s="1" t="s">
        <v>198</v>
      </c>
      <c r="Q4510" s="1" t="s">
        <v>414</v>
      </c>
      <c r="R4510" s="1" t="s">
        <v>48</v>
      </c>
      <c r="S4510" s="1" t="s">
        <v>79</v>
      </c>
      <c r="T4510" s="1" t="s">
        <v>200</v>
      </c>
      <c r="U4510" s="2">
        <v>43622.286805555559</v>
      </c>
      <c r="V4510">
        <v>55</v>
      </c>
      <c r="W4510">
        <v>55</v>
      </c>
      <c r="X4510">
        <v>67</v>
      </c>
      <c r="Y4510">
        <v>24.23</v>
      </c>
      <c r="Z4510">
        <v>10</v>
      </c>
      <c r="AA4510" s="1" t="s">
        <v>66</v>
      </c>
      <c r="AB4510">
        <v>3</v>
      </c>
      <c r="AC4510">
        <v>0</v>
      </c>
      <c r="AD4510" s="1" t="s">
        <v>50</v>
      </c>
      <c r="AE4510" t="b">
        <v>0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s="1" t="s">
        <v>51</v>
      </c>
      <c r="AS4510" s="1" t="s">
        <v>51</v>
      </c>
      <c r="AT4510" s="1" t="s">
        <v>51</v>
      </c>
      <c r="AU4510" s="1" t="s">
        <v>51</v>
      </c>
    </row>
    <row r="4511" spans="1:47" x14ac:dyDescent="0.25">
      <c r="A4511" s="1" t="s">
        <v>3835</v>
      </c>
      <c r="B4511">
        <v>3</v>
      </c>
      <c r="C4511" s="2">
        <v>43622.344363425924</v>
      </c>
      <c r="D4511" s="2">
        <v>43622.364953703705</v>
      </c>
      <c r="E4511">
        <v>39.643813000000002</v>
      </c>
      <c r="F4511">
        <v>-104.91291200000001</v>
      </c>
      <c r="G4511">
        <v>39.647838999999998</v>
      </c>
      <c r="H4511">
        <v>-104.915239</v>
      </c>
      <c r="I4511">
        <v>0.30399999999999999</v>
      </c>
      <c r="J4511" s="1" t="s">
        <v>705</v>
      </c>
      <c r="L4511" s="1" t="s">
        <v>194</v>
      </c>
      <c r="M4511" s="1" t="s">
        <v>47</v>
      </c>
      <c r="N4511" s="1" t="s">
        <v>131</v>
      </c>
      <c r="O4511" s="1" t="s">
        <v>131</v>
      </c>
      <c r="P4511" s="1" t="s">
        <v>198</v>
      </c>
      <c r="Q4511" s="1" t="s">
        <v>414</v>
      </c>
      <c r="R4511" s="1" t="s">
        <v>48</v>
      </c>
      <c r="S4511" s="1" t="s">
        <v>79</v>
      </c>
      <c r="T4511" s="1" t="s">
        <v>200</v>
      </c>
      <c r="U4511" s="2">
        <v>43622.328472222223</v>
      </c>
      <c r="V4511">
        <v>63</v>
      </c>
      <c r="W4511">
        <v>63</v>
      </c>
      <c r="X4511">
        <v>48</v>
      </c>
      <c r="Y4511">
        <v>24.23</v>
      </c>
      <c r="Z4511">
        <v>10</v>
      </c>
      <c r="AA4511" s="1" t="s">
        <v>55</v>
      </c>
      <c r="AB4511">
        <v>6</v>
      </c>
      <c r="AC4511">
        <v>0</v>
      </c>
      <c r="AD4511" s="1" t="s">
        <v>50</v>
      </c>
      <c r="AE4511" t="b">
        <v>0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s="1" t="s">
        <v>51</v>
      </c>
      <c r="AS4511" s="1" t="s">
        <v>51</v>
      </c>
      <c r="AT4511" s="1" t="s">
        <v>51</v>
      </c>
      <c r="AU4511" s="1" t="s">
        <v>51</v>
      </c>
    </row>
    <row r="4512" spans="1:47" x14ac:dyDescent="0.25">
      <c r="A4512" s="1" t="s">
        <v>3699</v>
      </c>
      <c r="B4512">
        <v>3</v>
      </c>
      <c r="C4512" s="2">
        <v>43622.32613425926</v>
      </c>
      <c r="D4512" s="2">
        <v>43622.346932870372</v>
      </c>
      <c r="E4512">
        <v>40.593552000000003</v>
      </c>
      <c r="F4512">
        <v>-105.00145999999999</v>
      </c>
      <c r="G4512">
        <v>40.584519999999998</v>
      </c>
      <c r="H4512">
        <v>-105.00145000000001</v>
      </c>
      <c r="I4512">
        <v>0.624</v>
      </c>
      <c r="J4512" s="1" t="s">
        <v>651</v>
      </c>
      <c r="L4512" s="1" t="s">
        <v>195</v>
      </c>
      <c r="M4512" s="1" t="s">
        <v>47</v>
      </c>
      <c r="N4512" s="1" t="s">
        <v>227</v>
      </c>
      <c r="O4512" s="1" t="s">
        <v>228</v>
      </c>
      <c r="P4512" s="1" t="s">
        <v>198</v>
      </c>
      <c r="Q4512" s="1" t="s">
        <v>321</v>
      </c>
      <c r="R4512" s="1" t="s">
        <v>48</v>
      </c>
      <c r="S4512" s="1" t="s">
        <v>79</v>
      </c>
      <c r="T4512" s="1" t="s">
        <v>230</v>
      </c>
      <c r="U4512" s="2">
        <v>43622.330555555556</v>
      </c>
      <c r="V4512">
        <v>59</v>
      </c>
      <c r="W4512">
        <v>59</v>
      </c>
      <c r="X4512">
        <v>75</v>
      </c>
      <c r="Y4512">
        <v>25.04</v>
      </c>
      <c r="Z4512">
        <v>10</v>
      </c>
      <c r="AA4512" s="1" t="s">
        <v>8942</v>
      </c>
      <c r="AB4512">
        <v>0</v>
      </c>
      <c r="AC4512">
        <v>0</v>
      </c>
      <c r="AD4512" s="1" t="s">
        <v>50</v>
      </c>
      <c r="AE4512" t="b">
        <v>0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s="1" t="s">
        <v>51</v>
      </c>
      <c r="AS4512" s="1" t="s">
        <v>51</v>
      </c>
      <c r="AT4512" s="1" t="s">
        <v>51</v>
      </c>
      <c r="AU4512" s="1" t="s">
        <v>51</v>
      </c>
    </row>
    <row r="4513" spans="1:47" x14ac:dyDescent="0.25">
      <c r="A4513" s="1" t="s">
        <v>6176</v>
      </c>
      <c r="B4513">
        <v>3</v>
      </c>
      <c r="C4513" s="2">
        <v>43622.32613425926</v>
      </c>
      <c r="D4513" s="2">
        <v>43622.346932870372</v>
      </c>
      <c r="E4513">
        <v>39.900221000000002</v>
      </c>
      <c r="F4513">
        <v>-104.988178</v>
      </c>
      <c r="G4513">
        <v>39.897492</v>
      </c>
      <c r="H4513">
        <v>-104.987711</v>
      </c>
      <c r="I4513">
        <v>0.19</v>
      </c>
      <c r="J4513" s="1" t="s">
        <v>441</v>
      </c>
      <c r="L4513" s="1" t="s">
        <v>195</v>
      </c>
      <c r="M4513" s="1" t="s">
        <v>47</v>
      </c>
      <c r="N4513" s="1" t="s">
        <v>131</v>
      </c>
      <c r="O4513" s="1" t="s">
        <v>147</v>
      </c>
      <c r="P4513" s="1" t="s">
        <v>198</v>
      </c>
      <c r="Q4513" s="1" t="s">
        <v>439</v>
      </c>
      <c r="R4513" s="1" t="s">
        <v>48</v>
      </c>
      <c r="S4513" s="1" t="s">
        <v>79</v>
      </c>
      <c r="T4513" s="1" t="s">
        <v>205</v>
      </c>
      <c r="U4513" s="2">
        <v>43622.325694444444</v>
      </c>
      <c r="V4513">
        <v>61</v>
      </c>
      <c r="W4513">
        <v>61</v>
      </c>
      <c r="X4513">
        <v>63</v>
      </c>
      <c r="Y4513">
        <v>24.44</v>
      </c>
      <c r="Z4513">
        <v>50</v>
      </c>
      <c r="AA4513" s="1" t="s">
        <v>8942</v>
      </c>
      <c r="AB4513">
        <v>0</v>
      </c>
      <c r="AC4513">
        <v>0</v>
      </c>
      <c r="AD4513" s="1" t="s">
        <v>50</v>
      </c>
      <c r="AE4513" t="b">
        <v>0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s="1" t="s">
        <v>51</v>
      </c>
      <c r="AS4513" s="1" t="s">
        <v>51</v>
      </c>
      <c r="AT4513" s="1" t="s">
        <v>51</v>
      </c>
      <c r="AU4513" s="1" t="s">
        <v>51</v>
      </c>
    </row>
    <row r="4514" spans="1:47" x14ac:dyDescent="0.25">
      <c r="A4514" s="1" t="s">
        <v>9538</v>
      </c>
      <c r="B4514">
        <v>2</v>
      </c>
      <c r="C4514" s="2">
        <v>43622.332395833335</v>
      </c>
      <c r="D4514" s="2">
        <v>43622.352939814817</v>
      </c>
      <c r="E4514">
        <v>40.584130000000002</v>
      </c>
      <c r="F4514">
        <v>-105.00145000000001</v>
      </c>
      <c r="G4514">
        <v>40.578470000000003</v>
      </c>
      <c r="H4514">
        <v>-105.00145999999999</v>
      </c>
      <c r="I4514">
        <v>0.39100000000000001</v>
      </c>
      <c r="J4514" s="1" t="s">
        <v>651</v>
      </c>
      <c r="L4514" s="1" t="s">
        <v>172</v>
      </c>
      <c r="M4514" s="1" t="s">
        <v>47</v>
      </c>
      <c r="N4514" s="1" t="s">
        <v>227</v>
      </c>
      <c r="O4514" s="1" t="s">
        <v>228</v>
      </c>
      <c r="P4514" s="1" t="s">
        <v>198</v>
      </c>
      <c r="Q4514" s="1" t="s">
        <v>321</v>
      </c>
      <c r="R4514" s="1" t="s">
        <v>48</v>
      </c>
      <c r="S4514" s="1" t="s">
        <v>79</v>
      </c>
      <c r="T4514" s="1" t="s">
        <v>230</v>
      </c>
      <c r="U4514" s="2">
        <v>43622.330555555556</v>
      </c>
      <c r="V4514">
        <v>59</v>
      </c>
      <c r="W4514">
        <v>59</v>
      </c>
      <c r="X4514">
        <v>75</v>
      </c>
      <c r="Y4514">
        <v>25.04</v>
      </c>
      <c r="Z4514">
        <v>10</v>
      </c>
      <c r="AA4514" s="1" t="s">
        <v>8942</v>
      </c>
      <c r="AB4514">
        <v>0</v>
      </c>
      <c r="AC4514">
        <v>0</v>
      </c>
      <c r="AD4514" s="1" t="s">
        <v>50</v>
      </c>
      <c r="AE4514" t="b">
        <v>0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s="1" t="s">
        <v>51</v>
      </c>
      <c r="AS4514" s="1" t="s">
        <v>51</v>
      </c>
      <c r="AT4514" s="1" t="s">
        <v>51</v>
      </c>
      <c r="AU4514" s="1" t="s">
        <v>51</v>
      </c>
    </row>
    <row r="4515" spans="1:47" x14ac:dyDescent="0.25">
      <c r="A4515" s="1" t="s">
        <v>6177</v>
      </c>
      <c r="B4515">
        <v>3</v>
      </c>
      <c r="C4515" s="2">
        <v>43622.34746527778</v>
      </c>
      <c r="D4515" s="2">
        <v>43622.368171296293</v>
      </c>
      <c r="E4515">
        <v>39.910770999999997</v>
      </c>
      <c r="F4515">
        <v>-104.99083</v>
      </c>
      <c r="G4515">
        <v>39.882770000000001</v>
      </c>
      <c r="H4515">
        <v>-104.98768</v>
      </c>
      <c r="I4515">
        <v>1.9419999999999999</v>
      </c>
      <c r="J4515" s="1" t="s">
        <v>441</v>
      </c>
      <c r="L4515" s="1" t="s">
        <v>195</v>
      </c>
      <c r="M4515" s="1" t="s">
        <v>47</v>
      </c>
      <c r="N4515" s="1" t="s">
        <v>131</v>
      </c>
      <c r="O4515" s="1" t="s">
        <v>147</v>
      </c>
      <c r="P4515" s="1" t="s">
        <v>198</v>
      </c>
      <c r="Q4515" s="1" t="s">
        <v>439</v>
      </c>
      <c r="R4515" s="1" t="s">
        <v>48</v>
      </c>
      <c r="S4515" s="1" t="s">
        <v>79</v>
      </c>
      <c r="T4515" s="1" t="s">
        <v>205</v>
      </c>
      <c r="U4515" s="2">
        <v>43622.325694444444</v>
      </c>
      <c r="V4515">
        <v>61</v>
      </c>
      <c r="W4515">
        <v>61</v>
      </c>
      <c r="X4515">
        <v>63</v>
      </c>
      <c r="Y4515">
        <v>24.44</v>
      </c>
      <c r="Z4515">
        <v>50</v>
      </c>
      <c r="AA4515" s="1" t="s">
        <v>8942</v>
      </c>
      <c r="AB4515">
        <v>0</v>
      </c>
      <c r="AC4515">
        <v>0</v>
      </c>
      <c r="AD4515" s="1" t="s">
        <v>50</v>
      </c>
      <c r="AE4515" t="b">
        <v>0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s="1" t="s">
        <v>51</v>
      </c>
      <c r="AS4515" s="1" t="s">
        <v>51</v>
      </c>
      <c r="AT4515" s="1" t="s">
        <v>51</v>
      </c>
      <c r="AU4515" s="1" t="s">
        <v>51</v>
      </c>
    </row>
    <row r="4516" spans="1:47" x14ac:dyDescent="0.25">
      <c r="A4516" s="1" t="s">
        <v>6178</v>
      </c>
      <c r="B4516">
        <v>3</v>
      </c>
      <c r="C4516" s="2">
        <v>43622.334467592591</v>
      </c>
      <c r="D4516" s="2">
        <v>43622.355266203704</v>
      </c>
      <c r="E4516">
        <v>39.802320000000002</v>
      </c>
      <c r="F4516">
        <v>-105.02079000000001</v>
      </c>
      <c r="G4516">
        <v>39.799759999999999</v>
      </c>
      <c r="H4516">
        <v>-105.03022</v>
      </c>
      <c r="I4516">
        <v>0.53100000000000003</v>
      </c>
      <c r="J4516" s="1" t="s">
        <v>932</v>
      </c>
      <c r="L4516" s="1" t="s">
        <v>124</v>
      </c>
      <c r="M4516" s="1" t="s">
        <v>47</v>
      </c>
      <c r="N4516" s="1" t="s">
        <v>131</v>
      </c>
      <c r="O4516" s="1" t="s">
        <v>147</v>
      </c>
      <c r="P4516" s="1" t="s">
        <v>198</v>
      </c>
      <c r="Q4516" s="1" t="s">
        <v>331</v>
      </c>
      <c r="R4516" s="1" t="s">
        <v>48</v>
      </c>
      <c r="S4516" s="1" t="s">
        <v>79</v>
      </c>
      <c r="T4516" s="1" t="s">
        <v>205</v>
      </c>
      <c r="U4516" s="2">
        <v>43622.325694444444</v>
      </c>
      <c r="V4516">
        <v>61</v>
      </c>
      <c r="W4516">
        <v>61</v>
      </c>
      <c r="X4516">
        <v>63</v>
      </c>
      <c r="Y4516">
        <v>24.44</v>
      </c>
      <c r="Z4516">
        <v>50</v>
      </c>
      <c r="AA4516" s="1" t="s">
        <v>8942</v>
      </c>
      <c r="AB4516">
        <v>0</v>
      </c>
      <c r="AC4516">
        <v>0</v>
      </c>
      <c r="AD4516" s="1" t="s">
        <v>50</v>
      </c>
      <c r="AE4516" t="b">
        <v>0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s="1" t="s">
        <v>51</v>
      </c>
      <c r="AS4516" s="1" t="s">
        <v>51</v>
      </c>
      <c r="AT4516" s="1" t="s">
        <v>51</v>
      </c>
      <c r="AU4516" s="1" t="s">
        <v>51</v>
      </c>
    </row>
    <row r="4517" spans="1:47" x14ac:dyDescent="0.25">
      <c r="A4517" s="1" t="s">
        <v>6179</v>
      </c>
      <c r="B4517">
        <v>3</v>
      </c>
      <c r="C4517" s="2">
        <v>43622.338113425925</v>
      </c>
      <c r="D4517" s="2">
        <v>43622.358472222222</v>
      </c>
      <c r="E4517">
        <v>39.802579999999999</v>
      </c>
      <c r="F4517">
        <v>-105.02021000000001</v>
      </c>
      <c r="G4517">
        <v>39.799759999999999</v>
      </c>
      <c r="H4517">
        <v>-105.03022</v>
      </c>
      <c r="I4517">
        <v>0.56599999999999995</v>
      </c>
      <c r="J4517" s="1" t="s">
        <v>932</v>
      </c>
      <c r="L4517" s="1" t="s">
        <v>124</v>
      </c>
      <c r="M4517" s="1" t="s">
        <v>47</v>
      </c>
      <c r="N4517" s="1" t="s">
        <v>131</v>
      </c>
      <c r="O4517" s="1" t="s">
        <v>147</v>
      </c>
      <c r="P4517" s="1" t="s">
        <v>198</v>
      </c>
      <c r="Q4517" s="1" t="s">
        <v>331</v>
      </c>
      <c r="R4517" s="1" t="s">
        <v>48</v>
      </c>
      <c r="S4517" s="1" t="s">
        <v>79</v>
      </c>
      <c r="T4517" s="1" t="s">
        <v>205</v>
      </c>
      <c r="U4517" s="2">
        <v>43622.325694444444</v>
      </c>
      <c r="V4517">
        <v>61</v>
      </c>
      <c r="W4517">
        <v>61</v>
      </c>
      <c r="X4517">
        <v>63</v>
      </c>
      <c r="Y4517">
        <v>24.44</v>
      </c>
      <c r="Z4517">
        <v>50</v>
      </c>
      <c r="AA4517" s="1" t="s">
        <v>8942</v>
      </c>
      <c r="AB4517">
        <v>0</v>
      </c>
      <c r="AC4517">
        <v>0</v>
      </c>
      <c r="AD4517" s="1" t="s">
        <v>50</v>
      </c>
      <c r="AE4517" t="b">
        <v>0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s="1" t="s">
        <v>51</v>
      </c>
      <c r="AS4517" s="1" t="s">
        <v>51</v>
      </c>
      <c r="AT4517" s="1" t="s">
        <v>51</v>
      </c>
      <c r="AU4517" s="1" t="s">
        <v>51</v>
      </c>
    </row>
    <row r="4518" spans="1:47" x14ac:dyDescent="0.25">
      <c r="A4518" s="1" t="s">
        <v>9539</v>
      </c>
      <c r="B4518">
        <v>2</v>
      </c>
      <c r="C4518" s="2">
        <v>43622.352187500001</v>
      </c>
      <c r="D4518" s="2">
        <v>43622.372337962966</v>
      </c>
      <c r="E4518">
        <v>39.802579999999999</v>
      </c>
      <c r="F4518">
        <v>-105.02021000000001</v>
      </c>
      <c r="G4518">
        <v>39.799759999999999</v>
      </c>
      <c r="H4518">
        <v>-105.03022</v>
      </c>
      <c r="I4518">
        <v>0.56599999999999995</v>
      </c>
      <c r="J4518" s="1" t="s">
        <v>932</v>
      </c>
      <c r="L4518" s="1" t="s">
        <v>124</v>
      </c>
      <c r="M4518" s="1" t="s">
        <v>47</v>
      </c>
      <c r="N4518" s="1" t="s">
        <v>131</v>
      </c>
      <c r="O4518" s="1" t="s">
        <v>147</v>
      </c>
      <c r="P4518" s="1" t="s">
        <v>198</v>
      </c>
      <c r="Q4518" s="1" t="s">
        <v>331</v>
      </c>
      <c r="R4518" s="1" t="s">
        <v>48</v>
      </c>
      <c r="S4518" s="1" t="s">
        <v>79</v>
      </c>
      <c r="T4518" s="1" t="s">
        <v>205</v>
      </c>
      <c r="U4518" s="2">
        <v>43622.325694444444</v>
      </c>
      <c r="V4518">
        <v>61</v>
      </c>
      <c r="W4518">
        <v>61</v>
      </c>
      <c r="X4518">
        <v>63</v>
      </c>
      <c r="Y4518">
        <v>24.44</v>
      </c>
      <c r="Z4518">
        <v>50</v>
      </c>
      <c r="AA4518" s="1" t="s">
        <v>8942</v>
      </c>
      <c r="AB4518">
        <v>0</v>
      </c>
      <c r="AC4518">
        <v>0</v>
      </c>
      <c r="AD4518" s="1" t="s">
        <v>50</v>
      </c>
      <c r="AE4518" t="b">
        <v>0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s="1" t="s">
        <v>51</v>
      </c>
      <c r="AS4518" s="1" t="s">
        <v>51</v>
      </c>
      <c r="AT4518" s="1" t="s">
        <v>51</v>
      </c>
      <c r="AU4518" s="1" t="s">
        <v>51</v>
      </c>
    </row>
    <row r="4519" spans="1:47" x14ac:dyDescent="0.25">
      <c r="A4519" s="1" t="s">
        <v>6180</v>
      </c>
      <c r="B4519">
        <v>3</v>
      </c>
      <c r="C4519" s="2">
        <v>43622.34746527778</v>
      </c>
      <c r="D4519" s="2">
        <v>43622.368171296293</v>
      </c>
      <c r="E4519">
        <v>39.910770999999997</v>
      </c>
      <c r="F4519">
        <v>-104.99083</v>
      </c>
      <c r="G4519">
        <v>39.882770000000001</v>
      </c>
      <c r="H4519">
        <v>-104.98768</v>
      </c>
      <c r="I4519">
        <v>1.9419999999999999</v>
      </c>
      <c r="J4519" s="1" t="s">
        <v>441</v>
      </c>
      <c r="L4519" s="1" t="s">
        <v>195</v>
      </c>
      <c r="M4519" s="1" t="s">
        <v>47</v>
      </c>
      <c r="N4519" s="1" t="s">
        <v>131</v>
      </c>
      <c r="O4519" s="1" t="s">
        <v>147</v>
      </c>
      <c r="P4519" s="1" t="s">
        <v>198</v>
      </c>
      <c r="Q4519" s="1" t="s">
        <v>439</v>
      </c>
      <c r="R4519" s="1" t="s">
        <v>48</v>
      </c>
      <c r="S4519" s="1" t="s">
        <v>79</v>
      </c>
      <c r="T4519" s="1" t="s">
        <v>205</v>
      </c>
      <c r="U4519" s="2">
        <v>43622.325694444444</v>
      </c>
      <c r="V4519">
        <v>61</v>
      </c>
      <c r="W4519">
        <v>61</v>
      </c>
      <c r="X4519">
        <v>63</v>
      </c>
      <c r="Y4519">
        <v>24.44</v>
      </c>
      <c r="Z4519">
        <v>50</v>
      </c>
      <c r="AA4519" s="1" t="s">
        <v>8942</v>
      </c>
      <c r="AB4519">
        <v>0</v>
      </c>
      <c r="AC4519">
        <v>0</v>
      </c>
      <c r="AD4519" s="1" t="s">
        <v>50</v>
      </c>
      <c r="AE4519" t="b">
        <v>0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s="1" t="s">
        <v>51</v>
      </c>
      <c r="AS4519" s="1" t="s">
        <v>51</v>
      </c>
      <c r="AT4519" s="1" t="s">
        <v>51</v>
      </c>
      <c r="AU4519" s="1" t="s">
        <v>51</v>
      </c>
    </row>
    <row r="4520" spans="1:47" x14ac:dyDescent="0.25">
      <c r="A4520" s="1" t="s">
        <v>9540</v>
      </c>
      <c r="B4520">
        <v>2</v>
      </c>
      <c r="C4520" s="2">
        <v>43622.377696759257</v>
      </c>
      <c r="D4520" s="2">
        <v>43622.397013888891</v>
      </c>
      <c r="E4520">
        <v>38.815019999999997</v>
      </c>
      <c r="F4520">
        <v>-104.82455</v>
      </c>
      <c r="G4520">
        <v>38.814239999999998</v>
      </c>
      <c r="H4520">
        <v>-104.81653</v>
      </c>
      <c r="I4520">
        <v>0.435</v>
      </c>
      <c r="J4520" s="1" t="s">
        <v>9423</v>
      </c>
      <c r="L4520" s="1" t="s">
        <v>169</v>
      </c>
      <c r="M4520" s="1" t="s">
        <v>47</v>
      </c>
      <c r="N4520" s="1" t="s">
        <v>232</v>
      </c>
      <c r="O4520" s="1" t="s">
        <v>193</v>
      </c>
      <c r="P4520" s="1" t="s">
        <v>198</v>
      </c>
      <c r="Q4520" s="1" t="s">
        <v>389</v>
      </c>
      <c r="R4520" s="1" t="s">
        <v>48</v>
      </c>
      <c r="S4520" s="1" t="s">
        <v>79</v>
      </c>
      <c r="T4520" s="1" t="s">
        <v>249</v>
      </c>
      <c r="U4520" s="2">
        <v>43622.370833333334</v>
      </c>
      <c r="V4520">
        <v>67</v>
      </c>
      <c r="W4520">
        <v>67</v>
      </c>
      <c r="X4520">
        <v>40</v>
      </c>
      <c r="Y4520">
        <v>23.99</v>
      </c>
      <c r="Z4520">
        <v>10</v>
      </c>
      <c r="AA4520" s="1" t="s">
        <v>54</v>
      </c>
      <c r="AB4520">
        <v>3</v>
      </c>
      <c r="AC4520">
        <v>0</v>
      </c>
      <c r="AD4520" s="1" t="s">
        <v>50</v>
      </c>
      <c r="AE4520" t="b">
        <v>0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s="1" t="s">
        <v>51</v>
      </c>
      <c r="AS4520" s="1" t="s">
        <v>51</v>
      </c>
      <c r="AT4520" s="1" t="s">
        <v>51</v>
      </c>
      <c r="AU4520" s="1" t="s">
        <v>51</v>
      </c>
    </row>
    <row r="4521" spans="1:47" x14ac:dyDescent="0.25">
      <c r="A4521" s="1" t="s">
        <v>3836</v>
      </c>
      <c r="B4521">
        <v>3</v>
      </c>
      <c r="C4521" s="2">
        <v>43622.377696759257</v>
      </c>
      <c r="D4521" s="2">
        <v>43622.398321759261</v>
      </c>
      <c r="E4521">
        <v>39.591949999999997</v>
      </c>
      <c r="F4521">
        <v>-104.88308000000001</v>
      </c>
      <c r="G4521">
        <v>39.593876999999999</v>
      </c>
      <c r="H4521">
        <v>-104.884128</v>
      </c>
      <c r="I4521">
        <v>0.14399999999999999</v>
      </c>
      <c r="J4521" s="1" t="s">
        <v>568</v>
      </c>
      <c r="L4521" s="1" t="s">
        <v>194</v>
      </c>
      <c r="M4521" s="1" t="s">
        <v>47</v>
      </c>
      <c r="N4521" s="1" t="s">
        <v>127</v>
      </c>
      <c r="O4521" s="1" t="s">
        <v>201</v>
      </c>
      <c r="P4521" s="1" t="s">
        <v>198</v>
      </c>
      <c r="Q4521" s="1" t="s">
        <v>347</v>
      </c>
      <c r="R4521" s="1" t="s">
        <v>48</v>
      </c>
      <c r="S4521" s="1" t="s">
        <v>79</v>
      </c>
      <c r="T4521" s="1" t="s">
        <v>200</v>
      </c>
      <c r="U4521" s="2">
        <v>43622.370138888888</v>
      </c>
      <c r="V4521">
        <v>66</v>
      </c>
      <c r="W4521">
        <v>66</v>
      </c>
      <c r="X4521">
        <v>45</v>
      </c>
      <c r="Y4521">
        <v>24.24</v>
      </c>
      <c r="Z4521">
        <v>10</v>
      </c>
      <c r="AA4521" s="1" t="s">
        <v>55</v>
      </c>
      <c r="AB4521">
        <v>3</v>
      </c>
      <c r="AC4521">
        <v>0</v>
      </c>
      <c r="AD4521" s="1" t="s">
        <v>50</v>
      </c>
      <c r="AE4521" t="b">
        <v>0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s="1" t="s">
        <v>51</v>
      </c>
      <c r="AS4521" s="1" t="s">
        <v>51</v>
      </c>
      <c r="AT4521" s="1" t="s">
        <v>51</v>
      </c>
      <c r="AU4521" s="1" t="s">
        <v>51</v>
      </c>
    </row>
    <row r="4522" spans="1:47" x14ac:dyDescent="0.25">
      <c r="A4522" s="1" t="s">
        <v>3286</v>
      </c>
      <c r="B4522">
        <v>3</v>
      </c>
      <c r="C4522" s="2">
        <v>43622.381354166668</v>
      </c>
      <c r="D4522" s="2">
        <v>43622.40179398148</v>
      </c>
      <c r="E4522">
        <v>39.590809999999998</v>
      </c>
      <c r="F4522">
        <v>-104.88243</v>
      </c>
      <c r="G4522">
        <v>39.599283999999997</v>
      </c>
      <c r="H4522">
        <v>-104.88734599999999</v>
      </c>
      <c r="I4522">
        <v>0.64100000000000001</v>
      </c>
      <c r="J4522" s="1" t="s">
        <v>1328</v>
      </c>
      <c r="L4522" s="1" t="s">
        <v>265</v>
      </c>
      <c r="M4522" s="1" t="s">
        <v>47</v>
      </c>
      <c r="N4522" s="1" t="s">
        <v>127</v>
      </c>
      <c r="O4522" s="1" t="s">
        <v>201</v>
      </c>
      <c r="P4522" s="1" t="s">
        <v>198</v>
      </c>
      <c r="Q4522" s="1" t="s">
        <v>347</v>
      </c>
      <c r="R4522" s="1" t="s">
        <v>48</v>
      </c>
      <c r="S4522" s="1" t="s">
        <v>79</v>
      </c>
      <c r="T4522" s="1" t="s">
        <v>200</v>
      </c>
      <c r="U4522" s="2">
        <v>43622.370138888888</v>
      </c>
      <c r="V4522">
        <v>66</v>
      </c>
      <c r="W4522">
        <v>66</v>
      </c>
      <c r="X4522">
        <v>45</v>
      </c>
      <c r="Y4522">
        <v>24.24</v>
      </c>
      <c r="Z4522">
        <v>10</v>
      </c>
      <c r="AA4522" s="1" t="s">
        <v>55</v>
      </c>
      <c r="AB4522">
        <v>3</v>
      </c>
      <c r="AC4522">
        <v>0</v>
      </c>
      <c r="AD4522" s="1" t="s">
        <v>50</v>
      </c>
      <c r="AE4522" t="b">
        <v>0</v>
      </c>
      <c r="AF4522" t="b">
        <v>0</v>
      </c>
      <c r="AG4522" t="b">
        <v>0</v>
      </c>
      <c r="AH4522" t="b">
        <v>0</v>
      </c>
      <c r="AI4522" t="b">
        <v>1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s="1" t="s">
        <v>51</v>
      </c>
      <c r="AS4522" s="1" t="s">
        <v>51</v>
      </c>
      <c r="AT4522" s="1" t="s">
        <v>51</v>
      </c>
      <c r="AU4522" s="1" t="s">
        <v>51</v>
      </c>
    </row>
    <row r="4523" spans="1:47" x14ac:dyDescent="0.25">
      <c r="A4523" s="1" t="s">
        <v>9541</v>
      </c>
      <c r="B4523">
        <v>2</v>
      </c>
      <c r="C4523" s="2">
        <v>43622.381354166668</v>
      </c>
      <c r="D4523" s="2">
        <v>43622.40179398148</v>
      </c>
      <c r="E4523">
        <v>39.590809999999998</v>
      </c>
      <c r="F4523">
        <v>-104.88243</v>
      </c>
      <c r="G4523">
        <v>39.599283999999997</v>
      </c>
      <c r="H4523">
        <v>-104.88734599999999</v>
      </c>
      <c r="I4523">
        <v>0.64100000000000001</v>
      </c>
      <c r="J4523" s="1" t="s">
        <v>568</v>
      </c>
      <c r="L4523" s="1" t="s">
        <v>265</v>
      </c>
      <c r="M4523" s="1" t="s">
        <v>47</v>
      </c>
      <c r="N4523" s="1" t="s">
        <v>127</v>
      </c>
      <c r="O4523" s="1" t="s">
        <v>201</v>
      </c>
      <c r="P4523" s="1" t="s">
        <v>198</v>
      </c>
      <c r="Q4523" s="1" t="s">
        <v>347</v>
      </c>
      <c r="R4523" s="1" t="s">
        <v>48</v>
      </c>
      <c r="S4523" s="1" t="s">
        <v>79</v>
      </c>
      <c r="T4523" s="1" t="s">
        <v>200</v>
      </c>
      <c r="U4523" s="2">
        <v>43622.370138888888</v>
      </c>
      <c r="V4523">
        <v>66</v>
      </c>
      <c r="W4523">
        <v>66</v>
      </c>
      <c r="X4523">
        <v>45</v>
      </c>
      <c r="Y4523">
        <v>24.24</v>
      </c>
      <c r="Z4523">
        <v>10</v>
      </c>
      <c r="AA4523" s="1" t="s">
        <v>55</v>
      </c>
      <c r="AB4523">
        <v>3</v>
      </c>
      <c r="AC4523">
        <v>0</v>
      </c>
      <c r="AD4523" s="1" t="s">
        <v>50</v>
      </c>
      <c r="AE4523" t="b">
        <v>0</v>
      </c>
      <c r="AF4523" t="b">
        <v>0</v>
      </c>
      <c r="AG4523" t="b">
        <v>0</v>
      </c>
      <c r="AH4523" t="b">
        <v>0</v>
      </c>
      <c r="AI4523" t="b">
        <v>1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s="1" t="s">
        <v>51</v>
      </c>
      <c r="AS4523" s="1" t="s">
        <v>51</v>
      </c>
      <c r="AT4523" s="1" t="s">
        <v>51</v>
      </c>
      <c r="AU4523" s="1" t="s">
        <v>51</v>
      </c>
    </row>
    <row r="4524" spans="1:47" x14ac:dyDescent="0.25">
      <c r="A4524" s="1" t="s">
        <v>9542</v>
      </c>
      <c r="B4524">
        <v>2</v>
      </c>
      <c r="C4524" s="2">
        <v>43622.423009259262</v>
      </c>
      <c r="D4524" s="2">
        <v>43622.443194444444</v>
      </c>
      <c r="E4524">
        <v>40.584130000000002</v>
      </c>
      <c r="F4524">
        <v>-105.00145000000001</v>
      </c>
      <c r="G4524">
        <v>40.578470000000003</v>
      </c>
      <c r="H4524">
        <v>-105.00145999999999</v>
      </c>
      <c r="I4524">
        <v>0.39100000000000001</v>
      </c>
      <c r="J4524" s="1" t="s">
        <v>651</v>
      </c>
      <c r="L4524" s="1" t="s">
        <v>172</v>
      </c>
      <c r="M4524" s="1" t="s">
        <v>47</v>
      </c>
      <c r="N4524" s="1" t="s">
        <v>227</v>
      </c>
      <c r="O4524" s="1" t="s">
        <v>228</v>
      </c>
      <c r="P4524" s="1" t="s">
        <v>198</v>
      </c>
      <c r="Q4524" s="1" t="s">
        <v>321</v>
      </c>
      <c r="R4524" s="1" t="s">
        <v>48</v>
      </c>
      <c r="S4524" s="1" t="s">
        <v>79</v>
      </c>
      <c r="T4524" s="1" t="s">
        <v>230</v>
      </c>
      <c r="U4524" s="2">
        <v>43622.413888888892</v>
      </c>
      <c r="V4524">
        <v>69</v>
      </c>
      <c r="W4524">
        <v>69</v>
      </c>
      <c r="X4524">
        <v>51</v>
      </c>
      <c r="Y4524">
        <v>25.03</v>
      </c>
      <c r="Z4524">
        <v>10</v>
      </c>
      <c r="AA4524" s="1" t="s">
        <v>67</v>
      </c>
      <c r="AB4524">
        <v>5</v>
      </c>
      <c r="AC4524">
        <v>0</v>
      </c>
      <c r="AD4524" s="1" t="s">
        <v>50</v>
      </c>
      <c r="AE4524" t="b">
        <v>0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s="1" t="s">
        <v>51</v>
      </c>
      <c r="AS4524" s="1" t="s">
        <v>51</v>
      </c>
      <c r="AT4524" s="1" t="s">
        <v>51</v>
      </c>
      <c r="AU4524" s="1" t="s">
        <v>51</v>
      </c>
    </row>
    <row r="4525" spans="1:47" x14ac:dyDescent="0.25">
      <c r="A4525" s="1" t="s">
        <v>9543</v>
      </c>
      <c r="B4525">
        <v>2</v>
      </c>
      <c r="C4525" s="2">
        <v>43622.417800925927</v>
      </c>
      <c r="D4525" s="2">
        <v>43622.437627314815</v>
      </c>
      <c r="E4525">
        <v>39.874850000000002</v>
      </c>
      <c r="F4525">
        <v>-104.89785000000001</v>
      </c>
      <c r="G4525">
        <v>39.86712</v>
      </c>
      <c r="H4525">
        <v>-104.90497000000001</v>
      </c>
      <c r="I4525">
        <v>0.65400000000000003</v>
      </c>
      <c r="J4525" s="1" t="s">
        <v>2075</v>
      </c>
      <c r="L4525" s="1" t="s">
        <v>129</v>
      </c>
      <c r="M4525" s="1" t="s">
        <v>47</v>
      </c>
      <c r="N4525" s="1" t="s">
        <v>140</v>
      </c>
      <c r="O4525" s="1" t="s">
        <v>147</v>
      </c>
      <c r="P4525" s="1" t="s">
        <v>198</v>
      </c>
      <c r="Q4525" s="1" t="s">
        <v>590</v>
      </c>
      <c r="R4525" s="1" t="s">
        <v>48</v>
      </c>
      <c r="S4525" s="1" t="s">
        <v>79</v>
      </c>
      <c r="T4525" s="1" t="s">
        <v>219</v>
      </c>
      <c r="U4525" s="2">
        <v>43622.411805555559</v>
      </c>
      <c r="V4525">
        <v>71</v>
      </c>
      <c r="W4525">
        <v>71</v>
      </c>
      <c r="X4525">
        <v>39</v>
      </c>
      <c r="Y4525">
        <v>24.63</v>
      </c>
      <c r="Z4525">
        <v>10</v>
      </c>
      <c r="AA4525" s="1" t="s">
        <v>72</v>
      </c>
      <c r="AB4525">
        <v>7</v>
      </c>
      <c r="AC4525">
        <v>0</v>
      </c>
      <c r="AD4525" s="1" t="s">
        <v>50</v>
      </c>
      <c r="AE4525" t="b">
        <v>0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s="1" t="s">
        <v>51</v>
      </c>
      <c r="AS4525" s="1" t="s">
        <v>51</v>
      </c>
      <c r="AT4525" s="1" t="s">
        <v>51</v>
      </c>
      <c r="AU4525" s="1" t="s">
        <v>51</v>
      </c>
    </row>
    <row r="4526" spans="1:47" x14ac:dyDescent="0.25">
      <c r="A4526" s="1" t="s">
        <v>5634</v>
      </c>
      <c r="B4526">
        <v>3</v>
      </c>
      <c r="C4526" s="2">
        <v>43622.496967592589</v>
      </c>
      <c r="D4526" s="2">
        <v>43622.510821759257</v>
      </c>
      <c r="E4526">
        <v>39.734789999999997</v>
      </c>
      <c r="F4526">
        <v>-105.01503</v>
      </c>
      <c r="G4526">
        <v>39.736634000000002</v>
      </c>
      <c r="H4526">
        <v>-105.014162</v>
      </c>
      <c r="I4526">
        <v>0.13500000000000001</v>
      </c>
      <c r="J4526" s="1" t="s">
        <v>567</v>
      </c>
      <c r="L4526" s="1" t="s">
        <v>265</v>
      </c>
      <c r="M4526" s="1" t="s">
        <v>47</v>
      </c>
      <c r="N4526" s="1" t="s">
        <v>131</v>
      </c>
      <c r="O4526" s="1" t="s">
        <v>131</v>
      </c>
      <c r="P4526" s="1" t="s">
        <v>198</v>
      </c>
      <c r="Q4526" s="1" t="s">
        <v>310</v>
      </c>
      <c r="R4526" s="1" t="s">
        <v>48</v>
      </c>
      <c r="S4526" s="1" t="s">
        <v>79</v>
      </c>
      <c r="T4526" s="1" t="s">
        <v>205</v>
      </c>
      <c r="U4526" s="2">
        <v>43622.461805555555</v>
      </c>
      <c r="V4526">
        <v>73</v>
      </c>
      <c r="W4526">
        <v>73</v>
      </c>
      <c r="X4526">
        <v>31</v>
      </c>
      <c r="Y4526">
        <v>24.44</v>
      </c>
      <c r="Z4526">
        <v>50</v>
      </c>
      <c r="AA4526" s="1" t="s">
        <v>66</v>
      </c>
      <c r="AB4526">
        <v>6</v>
      </c>
      <c r="AC4526">
        <v>0</v>
      </c>
      <c r="AD4526" s="1" t="s">
        <v>1067</v>
      </c>
      <c r="AE4526" t="b">
        <v>0</v>
      </c>
      <c r="AF4526" t="b">
        <v>0</v>
      </c>
      <c r="AG4526" t="b">
        <v>0</v>
      </c>
      <c r="AH4526" t="b">
        <v>0</v>
      </c>
      <c r="AI4526" t="b">
        <v>1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s="1" t="s">
        <v>51</v>
      </c>
      <c r="AS4526" s="1" t="s">
        <v>51</v>
      </c>
      <c r="AT4526" s="1" t="s">
        <v>51</v>
      </c>
      <c r="AU4526" s="1" t="s">
        <v>51</v>
      </c>
    </row>
    <row r="4527" spans="1:47" x14ac:dyDescent="0.25">
      <c r="A4527" s="1" t="s">
        <v>9544</v>
      </c>
      <c r="B4527">
        <v>2</v>
      </c>
      <c r="C4527" s="2">
        <v>43622.553715277776</v>
      </c>
      <c r="D4527" s="2">
        <v>43622.574166666665</v>
      </c>
      <c r="E4527">
        <v>39.722501000000001</v>
      </c>
      <c r="F4527">
        <v>-105.195339</v>
      </c>
      <c r="G4527">
        <v>39.722501000000001</v>
      </c>
      <c r="H4527">
        <v>-105.195339</v>
      </c>
      <c r="I4527">
        <v>0</v>
      </c>
      <c r="J4527" s="1" t="s">
        <v>1136</v>
      </c>
      <c r="K4527">
        <v>17303</v>
      </c>
      <c r="L4527" s="1" t="s">
        <v>6719</v>
      </c>
      <c r="M4527" s="1" t="s">
        <v>47</v>
      </c>
      <c r="N4527" s="1" t="s">
        <v>269</v>
      </c>
      <c r="O4527" s="1" t="s">
        <v>115</v>
      </c>
      <c r="P4527" s="1" t="s">
        <v>198</v>
      </c>
      <c r="Q4527" s="1" t="s">
        <v>9545</v>
      </c>
      <c r="R4527" s="1" t="s">
        <v>48</v>
      </c>
      <c r="S4527" s="1" t="s">
        <v>79</v>
      </c>
      <c r="T4527" s="1" t="s">
        <v>205</v>
      </c>
      <c r="U4527" s="2">
        <v>43622.538194444445</v>
      </c>
      <c r="V4527">
        <v>77</v>
      </c>
      <c r="W4527">
        <v>77</v>
      </c>
      <c r="X4527">
        <v>28</v>
      </c>
      <c r="Y4527">
        <v>24.41</v>
      </c>
      <c r="Z4527">
        <v>50</v>
      </c>
      <c r="AA4527" s="1" t="s">
        <v>8942</v>
      </c>
      <c r="AB4527">
        <v>0</v>
      </c>
      <c r="AC4527">
        <v>0</v>
      </c>
      <c r="AD4527" s="1" t="s">
        <v>1067</v>
      </c>
      <c r="AE4527" t="b">
        <v>0</v>
      </c>
      <c r="AF4527" t="b">
        <v>0</v>
      </c>
      <c r="AG4527" t="b">
        <v>1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s="1" t="s">
        <v>51</v>
      </c>
      <c r="AS4527" s="1" t="s">
        <v>51</v>
      </c>
      <c r="AT4527" s="1" t="s">
        <v>51</v>
      </c>
      <c r="AU4527" s="1" t="s">
        <v>51</v>
      </c>
    </row>
    <row r="4528" spans="1:47" x14ac:dyDescent="0.25">
      <c r="A4528" s="1" t="s">
        <v>7865</v>
      </c>
      <c r="B4528">
        <v>3</v>
      </c>
      <c r="C4528" s="2">
        <v>43622.713217592594</v>
      </c>
      <c r="D4528" s="2">
        <v>43622.733796296299</v>
      </c>
      <c r="E4528">
        <v>38.936554000000001</v>
      </c>
      <c r="F4528">
        <v>-105.009934</v>
      </c>
      <c r="G4528">
        <v>38.935622000000002</v>
      </c>
      <c r="H4528">
        <v>-105.00873900000001</v>
      </c>
      <c r="I4528">
        <v>9.0999999999999998E-2</v>
      </c>
      <c r="J4528" s="1" t="s">
        <v>6924</v>
      </c>
      <c r="K4528">
        <v>10055</v>
      </c>
      <c r="L4528" s="1" t="s">
        <v>6764</v>
      </c>
      <c r="M4528" s="1" t="s">
        <v>97</v>
      </c>
      <c r="N4528" s="1" t="s">
        <v>237</v>
      </c>
      <c r="O4528" s="1" t="s">
        <v>193</v>
      </c>
      <c r="P4528" s="1" t="s">
        <v>198</v>
      </c>
      <c r="Q4528" s="1" t="s">
        <v>238</v>
      </c>
      <c r="R4528" s="1" t="s">
        <v>48</v>
      </c>
      <c r="S4528" s="1" t="s">
        <v>79</v>
      </c>
      <c r="T4528" s="1" t="s">
        <v>234</v>
      </c>
      <c r="U4528" s="2">
        <v>43622.706944444442</v>
      </c>
      <c r="V4528">
        <v>75</v>
      </c>
      <c r="W4528">
        <v>75</v>
      </c>
      <c r="X4528">
        <v>31</v>
      </c>
      <c r="Y4528">
        <v>23.59</v>
      </c>
      <c r="Z4528">
        <v>10</v>
      </c>
      <c r="AA4528" s="1" t="s">
        <v>64</v>
      </c>
      <c r="AB4528">
        <v>14</v>
      </c>
      <c r="AC4528">
        <v>0</v>
      </c>
      <c r="AD4528" s="1" t="s">
        <v>1067</v>
      </c>
      <c r="AE4528" t="b">
        <v>0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s="1" t="s">
        <v>51</v>
      </c>
      <c r="AS4528" s="1" t="s">
        <v>51</v>
      </c>
      <c r="AT4528" s="1" t="s">
        <v>51</v>
      </c>
      <c r="AU4528" s="1" t="s">
        <v>51</v>
      </c>
    </row>
    <row r="4529" spans="1:47" x14ac:dyDescent="0.25">
      <c r="A4529" s="1" t="s">
        <v>7638</v>
      </c>
      <c r="B4529">
        <v>4</v>
      </c>
      <c r="C4529" s="2">
        <v>43622.676203703704</v>
      </c>
      <c r="D4529" s="2">
        <v>43622.696064814816</v>
      </c>
      <c r="E4529">
        <v>38.942647000000001</v>
      </c>
      <c r="F4529">
        <v>-105.01794</v>
      </c>
      <c r="G4529">
        <v>38.935580999999999</v>
      </c>
      <c r="H4529">
        <v>-105.008689</v>
      </c>
      <c r="I4529">
        <v>0.69699999999999995</v>
      </c>
      <c r="J4529" s="1" t="s">
        <v>7639</v>
      </c>
      <c r="K4529">
        <v>10555</v>
      </c>
      <c r="L4529" s="1" t="s">
        <v>6764</v>
      </c>
      <c r="M4529" s="1" t="s">
        <v>97</v>
      </c>
      <c r="N4529" s="1" t="s">
        <v>237</v>
      </c>
      <c r="O4529" s="1" t="s">
        <v>193</v>
      </c>
      <c r="P4529" s="1" t="s">
        <v>198</v>
      </c>
      <c r="Q4529" s="1" t="s">
        <v>238</v>
      </c>
      <c r="R4529" s="1" t="s">
        <v>48</v>
      </c>
      <c r="S4529" s="1" t="s">
        <v>79</v>
      </c>
      <c r="T4529" s="1" t="s">
        <v>234</v>
      </c>
      <c r="U4529" s="2">
        <v>43622.671527777777</v>
      </c>
      <c r="V4529">
        <v>77</v>
      </c>
      <c r="W4529">
        <v>77</v>
      </c>
      <c r="X4529">
        <v>29</v>
      </c>
      <c r="Y4529">
        <v>23.59</v>
      </c>
      <c r="Z4529">
        <v>10</v>
      </c>
      <c r="AA4529" s="1" t="s">
        <v>54</v>
      </c>
      <c r="AB4529">
        <v>6</v>
      </c>
      <c r="AC4529">
        <v>0</v>
      </c>
      <c r="AD4529" s="1" t="s">
        <v>1222</v>
      </c>
      <c r="AE4529" t="b">
        <v>0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s="1" t="s">
        <v>51</v>
      </c>
      <c r="AS4529" s="1" t="s">
        <v>51</v>
      </c>
      <c r="AT4529" s="1" t="s">
        <v>51</v>
      </c>
      <c r="AU4529" s="1" t="s">
        <v>51</v>
      </c>
    </row>
    <row r="4530" spans="1:47" x14ac:dyDescent="0.25">
      <c r="A4530" s="1" t="s">
        <v>5755</v>
      </c>
      <c r="B4530">
        <v>3</v>
      </c>
      <c r="C4530" s="2">
        <v>43622.658020833333</v>
      </c>
      <c r="D4530" s="2">
        <v>43622.67832175926</v>
      </c>
      <c r="E4530">
        <v>39.856301000000002</v>
      </c>
      <c r="F4530">
        <v>-104.987278</v>
      </c>
      <c r="G4530">
        <v>39.853580000000001</v>
      </c>
      <c r="H4530">
        <v>-104.98669</v>
      </c>
      <c r="I4530">
        <v>0.191</v>
      </c>
      <c r="J4530" s="1" t="s">
        <v>517</v>
      </c>
      <c r="L4530" s="1" t="s">
        <v>1313</v>
      </c>
      <c r="M4530" s="1" t="s">
        <v>47</v>
      </c>
      <c r="N4530" s="1" t="s">
        <v>131</v>
      </c>
      <c r="O4530" s="1" t="s">
        <v>147</v>
      </c>
      <c r="P4530" s="1" t="s">
        <v>198</v>
      </c>
      <c r="Q4530" s="1" t="s">
        <v>204</v>
      </c>
      <c r="R4530" s="1" t="s">
        <v>48</v>
      </c>
      <c r="S4530" s="1" t="s">
        <v>79</v>
      </c>
      <c r="T4530" s="1" t="s">
        <v>205</v>
      </c>
      <c r="U4530" s="2">
        <v>43622.663194444445</v>
      </c>
      <c r="V4530">
        <v>82</v>
      </c>
      <c r="W4530">
        <v>82</v>
      </c>
      <c r="X4530">
        <v>21</v>
      </c>
      <c r="Y4530">
        <v>24.37</v>
      </c>
      <c r="Z4530">
        <v>50</v>
      </c>
      <c r="AA4530" s="1" t="s">
        <v>63</v>
      </c>
      <c r="AB4530">
        <v>8</v>
      </c>
      <c r="AC4530">
        <v>0</v>
      </c>
      <c r="AD4530" s="1" t="s">
        <v>1067</v>
      </c>
      <c r="AE4530" t="b">
        <v>0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s="1" t="s">
        <v>51</v>
      </c>
      <c r="AS4530" s="1" t="s">
        <v>51</v>
      </c>
      <c r="AT4530" s="1" t="s">
        <v>51</v>
      </c>
      <c r="AU4530" s="1" t="s">
        <v>51</v>
      </c>
    </row>
    <row r="4531" spans="1:47" x14ac:dyDescent="0.25">
      <c r="A4531" s="1" t="s">
        <v>1979</v>
      </c>
      <c r="B4531">
        <v>3</v>
      </c>
      <c r="C4531" s="2">
        <v>43622.653854166667</v>
      </c>
      <c r="D4531" s="2">
        <v>43622.674166666664</v>
      </c>
      <c r="E4531">
        <v>40.517648999999999</v>
      </c>
      <c r="F4531">
        <v>-104.99225</v>
      </c>
      <c r="G4531">
        <v>40.501432000000001</v>
      </c>
      <c r="H4531">
        <v>-104.99189</v>
      </c>
      <c r="I4531">
        <v>1.121</v>
      </c>
      <c r="J4531" s="1" t="s">
        <v>399</v>
      </c>
      <c r="L4531" s="1" t="s">
        <v>195</v>
      </c>
      <c r="M4531" s="1" t="s">
        <v>47</v>
      </c>
      <c r="N4531" s="1" t="s">
        <v>227</v>
      </c>
      <c r="O4531" s="1" t="s">
        <v>228</v>
      </c>
      <c r="P4531" s="1" t="s">
        <v>198</v>
      </c>
      <c r="Q4531" s="1" t="s">
        <v>229</v>
      </c>
      <c r="R4531" s="1" t="s">
        <v>48</v>
      </c>
      <c r="S4531" s="1" t="s">
        <v>79</v>
      </c>
      <c r="T4531" s="1" t="s">
        <v>230</v>
      </c>
      <c r="U4531" s="2">
        <v>43622.663888888892</v>
      </c>
      <c r="V4531">
        <v>82</v>
      </c>
      <c r="W4531">
        <v>82</v>
      </c>
      <c r="X4531">
        <v>28</v>
      </c>
      <c r="Y4531">
        <v>24.96</v>
      </c>
      <c r="Z4531">
        <v>10</v>
      </c>
      <c r="AA4531" s="1" t="s">
        <v>64</v>
      </c>
      <c r="AB4531">
        <v>14</v>
      </c>
      <c r="AC4531">
        <v>0</v>
      </c>
      <c r="AD4531" s="1" t="s">
        <v>1067</v>
      </c>
      <c r="AE4531" t="b">
        <v>0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s="1" t="s">
        <v>51</v>
      </c>
      <c r="AS4531" s="1" t="s">
        <v>51</v>
      </c>
      <c r="AT4531" s="1" t="s">
        <v>51</v>
      </c>
      <c r="AU4531" s="1" t="s">
        <v>51</v>
      </c>
    </row>
    <row r="4532" spans="1:47" x14ac:dyDescent="0.25">
      <c r="A4532" s="1" t="s">
        <v>5756</v>
      </c>
      <c r="B4532">
        <v>3</v>
      </c>
      <c r="C4532" s="2">
        <v>43622.666365740741</v>
      </c>
      <c r="D4532" s="2">
        <v>43622.686701388891</v>
      </c>
      <c r="E4532">
        <v>39.854090999999997</v>
      </c>
      <c r="F4532">
        <v>-104.98679799999999</v>
      </c>
      <c r="G4532">
        <v>39.852570999999998</v>
      </c>
      <c r="H4532">
        <v>-104.98647800000001</v>
      </c>
      <c r="I4532">
        <v>0.106</v>
      </c>
      <c r="J4532" s="1" t="s">
        <v>1396</v>
      </c>
      <c r="L4532" s="1" t="s">
        <v>194</v>
      </c>
      <c r="M4532" s="1" t="s">
        <v>47</v>
      </c>
      <c r="N4532" s="1" t="s">
        <v>131</v>
      </c>
      <c r="O4532" s="1" t="s">
        <v>147</v>
      </c>
      <c r="P4532" s="1" t="s">
        <v>198</v>
      </c>
      <c r="Q4532" s="1" t="s">
        <v>204</v>
      </c>
      <c r="R4532" s="1" t="s">
        <v>48</v>
      </c>
      <c r="S4532" s="1" t="s">
        <v>79</v>
      </c>
      <c r="T4532" s="1" t="s">
        <v>205</v>
      </c>
      <c r="U4532" s="2">
        <v>43622.663194444445</v>
      </c>
      <c r="V4532">
        <v>82</v>
      </c>
      <c r="W4532">
        <v>82</v>
      </c>
      <c r="X4532">
        <v>21</v>
      </c>
      <c r="Y4532">
        <v>24.37</v>
      </c>
      <c r="Z4532">
        <v>50</v>
      </c>
      <c r="AA4532" s="1" t="s">
        <v>63</v>
      </c>
      <c r="AB4532">
        <v>8</v>
      </c>
      <c r="AC4532">
        <v>0</v>
      </c>
      <c r="AD4532" s="1" t="s">
        <v>1067</v>
      </c>
      <c r="AE4532" t="b">
        <v>0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s="1" t="s">
        <v>51</v>
      </c>
      <c r="AS4532" s="1" t="s">
        <v>51</v>
      </c>
      <c r="AT4532" s="1" t="s">
        <v>51</v>
      </c>
      <c r="AU4532" s="1" t="s">
        <v>51</v>
      </c>
    </row>
    <row r="4533" spans="1:47" x14ac:dyDescent="0.25">
      <c r="A4533" s="1" t="s">
        <v>6120</v>
      </c>
      <c r="B4533">
        <v>3</v>
      </c>
      <c r="C4533" s="2">
        <v>43622.693958333337</v>
      </c>
      <c r="D4533" s="2">
        <v>43622.714456018519</v>
      </c>
      <c r="E4533">
        <v>39.854090999999997</v>
      </c>
      <c r="F4533">
        <v>-104.98679799999999</v>
      </c>
      <c r="G4533">
        <v>39.852570999999998</v>
      </c>
      <c r="H4533">
        <v>-104.98647800000001</v>
      </c>
      <c r="I4533">
        <v>0.106</v>
      </c>
      <c r="J4533" s="1" t="s">
        <v>1396</v>
      </c>
      <c r="L4533" s="1" t="s">
        <v>194</v>
      </c>
      <c r="M4533" s="1" t="s">
        <v>47</v>
      </c>
      <c r="N4533" s="1" t="s">
        <v>131</v>
      </c>
      <c r="O4533" s="1" t="s">
        <v>147</v>
      </c>
      <c r="P4533" s="1" t="s">
        <v>198</v>
      </c>
      <c r="Q4533" s="1" t="s">
        <v>204</v>
      </c>
      <c r="R4533" s="1" t="s">
        <v>48</v>
      </c>
      <c r="S4533" s="1" t="s">
        <v>79</v>
      </c>
      <c r="T4533" s="1" t="s">
        <v>205</v>
      </c>
      <c r="U4533" s="2">
        <v>43622.697916666664</v>
      </c>
      <c r="V4533">
        <v>81</v>
      </c>
      <c r="W4533">
        <v>81</v>
      </c>
      <c r="X4533">
        <v>23</v>
      </c>
      <c r="Y4533">
        <v>24.37</v>
      </c>
      <c r="Z4533">
        <v>50</v>
      </c>
      <c r="AA4533" s="1" t="s">
        <v>8942</v>
      </c>
      <c r="AB4533">
        <v>0</v>
      </c>
      <c r="AC4533">
        <v>0</v>
      </c>
      <c r="AD4533" s="1" t="s">
        <v>1067</v>
      </c>
      <c r="AE4533" t="b">
        <v>0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s="1" t="s">
        <v>51</v>
      </c>
      <c r="AS4533" s="1" t="s">
        <v>51</v>
      </c>
      <c r="AT4533" s="1" t="s">
        <v>51</v>
      </c>
      <c r="AU4533" s="1" t="s">
        <v>51</v>
      </c>
    </row>
    <row r="4534" spans="1:47" x14ac:dyDescent="0.25">
      <c r="A4534" s="1" t="s">
        <v>5757</v>
      </c>
      <c r="B4534">
        <v>3</v>
      </c>
      <c r="C4534" s="2">
        <v>43622.824641203704</v>
      </c>
      <c r="D4534" s="2">
        <v>43622.844965277778</v>
      </c>
      <c r="E4534">
        <v>39.723457000000003</v>
      </c>
      <c r="F4534">
        <v>-105.011526</v>
      </c>
      <c r="G4534">
        <v>39.72184</v>
      </c>
      <c r="H4534">
        <v>-105.00936</v>
      </c>
      <c r="I4534">
        <v>0.16</v>
      </c>
      <c r="J4534" s="1" t="s">
        <v>397</v>
      </c>
      <c r="L4534" s="1" t="s">
        <v>194</v>
      </c>
      <c r="M4534" s="1" t="s">
        <v>47</v>
      </c>
      <c r="N4534" s="1" t="s">
        <v>131</v>
      </c>
      <c r="O4534" s="1" t="s">
        <v>131</v>
      </c>
      <c r="P4534" s="1" t="s">
        <v>198</v>
      </c>
      <c r="Q4534" s="1" t="s">
        <v>310</v>
      </c>
      <c r="R4534" s="1" t="s">
        <v>48</v>
      </c>
      <c r="S4534" s="1" t="s">
        <v>79</v>
      </c>
      <c r="T4534" s="1" t="s">
        <v>205</v>
      </c>
      <c r="U4534" s="2">
        <v>43622.822916666664</v>
      </c>
      <c r="V4534">
        <v>75</v>
      </c>
      <c r="W4534">
        <v>75</v>
      </c>
      <c r="X4534">
        <v>27</v>
      </c>
      <c r="Y4534">
        <v>24.37</v>
      </c>
      <c r="Z4534">
        <v>50</v>
      </c>
      <c r="AA4534" s="1" t="s">
        <v>60</v>
      </c>
      <c r="AB4534">
        <v>8</v>
      </c>
      <c r="AC4534">
        <v>0</v>
      </c>
      <c r="AD4534" s="1" t="s">
        <v>818</v>
      </c>
      <c r="AE4534" t="b">
        <v>0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s="1" t="s">
        <v>51</v>
      </c>
      <c r="AS4534" s="1" t="s">
        <v>51</v>
      </c>
      <c r="AT4534" s="1" t="s">
        <v>51</v>
      </c>
      <c r="AU4534" s="1" t="s">
        <v>51</v>
      </c>
    </row>
    <row r="4535" spans="1:47" x14ac:dyDescent="0.25">
      <c r="A4535" s="1" t="s">
        <v>3837</v>
      </c>
      <c r="B4535">
        <v>3</v>
      </c>
      <c r="C4535" s="2">
        <v>43622.854849537034</v>
      </c>
      <c r="D4535" s="2">
        <v>43622.875497685185</v>
      </c>
      <c r="E4535">
        <v>40.760603000000003</v>
      </c>
      <c r="F4535">
        <v>-104.99198</v>
      </c>
      <c r="G4535">
        <v>40.788626999999998</v>
      </c>
      <c r="H4535">
        <v>-104.98311699999999</v>
      </c>
      <c r="I4535">
        <v>1.9910000000000001</v>
      </c>
      <c r="J4535" s="1" t="s">
        <v>3838</v>
      </c>
      <c r="L4535" s="1" t="s">
        <v>194</v>
      </c>
      <c r="M4535" s="1" t="s">
        <v>47</v>
      </c>
      <c r="N4535" s="1" t="s">
        <v>152</v>
      </c>
      <c r="O4535" s="1" t="s">
        <v>228</v>
      </c>
      <c r="P4535" s="1" t="s">
        <v>198</v>
      </c>
      <c r="Q4535" s="1" t="s">
        <v>369</v>
      </c>
      <c r="R4535" s="1" t="s">
        <v>48</v>
      </c>
      <c r="S4535" s="1" t="s">
        <v>79</v>
      </c>
      <c r="T4535" s="1" t="s">
        <v>230</v>
      </c>
      <c r="U4535" s="2">
        <v>43622.87222222222</v>
      </c>
      <c r="V4535">
        <v>69</v>
      </c>
      <c r="W4535">
        <v>69</v>
      </c>
      <c r="X4535">
        <v>44</v>
      </c>
      <c r="Y4535">
        <v>24.97</v>
      </c>
      <c r="Z4535">
        <v>10</v>
      </c>
      <c r="AA4535" s="1" t="s">
        <v>67</v>
      </c>
      <c r="AB4535">
        <v>7</v>
      </c>
      <c r="AC4535">
        <v>0</v>
      </c>
      <c r="AD4535" s="1" t="s">
        <v>50</v>
      </c>
      <c r="AE4535" t="b">
        <v>0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s="1" t="s">
        <v>53</v>
      </c>
      <c r="AS4535" s="1" t="s">
        <v>51</v>
      </c>
      <c r="AT4535" s="1" t="s">
        <v>51</v>
      </c>
      <c r="AU4535" s="1" t="s">
        <v>51</v>
      </c>
    </row>
    <row r="4536" spans="1:47" x14ac:dyDescent="0.25">
      <c r="A4536" s="1" t="s">
        <v>2221</v>
      </c>
      <c r="B4536">
        <v>3</v>
      </c>
      <c r="C4536" s="2">
        <v>43622.899641203701</v>
      </c>
      <c r="D4536" s="2">
        <v>43622.92</v>
      </c>
      <c r="E4536">
        <v>39.863804000000002</v>
      </c>
      <c r="F4536">
        <v>-104.98748000000001</v>
      </c>
      <c r="G4536">
        <v>39.871749999999999</v>
      </c>
      <c r="H4536">
        <v>-104.98748000000001</v>
      </c>
      <c r="I4536">
        <v>0.54900000000000004</v>
      </c>
      <c r="J4536" s="1" t="s">
        <v>820</v>
      </c>
      <c r="L4536" s="1" t="s">
        <v>195</v>
      </c>
      <c r="M4536" s="1" t="s">
        <v>47</v>
      </c>
      <c r="N4536" s="1" t="s">
        <v>131</v>
      </c>
      <c r="O4536" s="1" t="s">
        <v>147</v>
      </c>
      <c r="P4536" s="1" t="s">
        <v>198</v>
      </c>
      <c r="Q4536" s="1" t="s">
        <v>204</v>
      </c>
      <c r="R4536" s="1" t="s">
        <v>48</v>
      </c>
      <c r="S4536" s="1" t="s">
        <v>79</v>
      </c>
      <c r="T4536" s="1" t="s">
        <v>205</v>
      </c>
      <c r="U4536" s="2">
        <v>43622.885416666664</v>
      </c>
      <c r="V4536">
        <v>73</v>
      </c>
      <c r="W4536">
        <v>73</v>
      </c>
      <c r="X4536">
        <v>31</v>
      </c>
      <c r="Y4536">
        <v>24.4</v>
      </c>
      <c r="Z4536">
        <v>10</v>
      </c>
      <c r="AA4536" s="1" t="s">
        <v>65</v>
      </c>
      <c r="AB4536">
        <v>18</v>
      </c>
      <c r="AC4536">
        <v>0</v>
      </c>
      <c r="AD4536" s="1" t="s">
        <v>818</v>
      </c>
      <c r="AE4536" t="b">
        <v>0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s="1" t="s">
        <v>53</v>
      </c>
      <c r="AS4536" s="1" t="s">
        <v>53</v>
      </c>
      <c r="AT4536" s="1" t="s">
        <v>51</v>
      </c>
      <c r="AU4536" s="1" t="s">
        <v>51</v>
      </c>
    </row>
    <row r="4537" spans="1:47" x14ac:dyDescent="0.25">
      <c r="A4537" s="1" t="s">
        <v>3700</v>
      </c>
      <c r="B4537">
        <v>3</v>
      </c>
      <c r="C4537" s="2">
        <v>43622.480300925927</v>
      </c>
      <c r="D4537" s="2">
        <v>43622.496944444443</v>
      </c>
      <c r="E4537">
        <v>36.994289999999999</v>
      </c>
      <c r="F4537">
        <v>-104.48061</v>
      </c>
      <c r="G4537">
        <v>36.99391</v>
      </c>
      <c r="H4537">
        <v>-104.48059000000001</v>
      </c>
      <c r="I4537">
        <v>2.5999999999999999E-2</v>
      </c>
      <c r="J4537" s="1" t="s">
        <v>471</v>
      </c>
      <c r="L4537" s="1" t="s">
        <v>195</v>
      </c>
      <c r="M4537" s="1" t="s">
        <v>47</v>
      </c>
      <c r="N4537" s="1" t="s">
        <v>100</v>
      </c>
      <c r="O4537" s="1" t="s">
        <v>375</v>
      </c>
      <c r="P4537" s="1" t="s">
        <v>198</v>
      </c>
      <c r="Q4537" s="1" t="s">
        <v>376</v>
      </c>
      <c r="R4537" s="1" t="s">
        <v>48</v>
      </c>
      <c r="S4537" s="1" t="s">
        <v>79</v>
      </c>
      <c r="T4537" s="1" t="s">
        <v>377</v>
      </c>
      <c r="U4537" s="2">
        <v>43622.495833333334</v>
      </c>
      <c r="V4537">
        <v>75</v>
      </c>
      <c r="W4537">
        <v>75</v>
      </c>
      <c r="X4537">
        <v>36</v>
      </c>
      <c r="Y4537">
        <v>24.34</v>
      </c>
      <c r="Z4537">
        <v>10</v>
      </c>
      <c r="AA4537" s="1" t="s">
        <v>59</v>
      </c>
      <c r="AB4537">
        <v>7</v>
      </c>
      <c r="AC4537">
        <v>0</v>
      </c>
      <c r="AD4537" s="1" t="s">
        <v>50</v>
      </c>
      <c r="AE4537" t="b">
        <v>0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s="1" t="s">
        <v>51</v>
      </c>
      <c r="AS4537" s="1" t="s">
        <v>51</v>
      </c>
      <c r="AT4537" s="1" t="s">
        <v>51</v>
      </c>
      <c r="AU4537" s="1" t="s">
        <v>51</v>
      </c>
    </row>
    <row r="4538" spans="1:47" x14ac:dyDescent="0.25">
      <c r="A4538" s="1" t="s">
        <v>6121</v>
      </c>
      <c r="B4538">
        <v>3</v>
      </c>
      <c r="C4538" s="2">
        <v>43623.349178240744</v>
      </c>
      <c r="D4538" s="2">
        <v>43623.370011574072</v>
      </c>
      <c r="E4538">
        <v>39.725580000000001</v>
      </c>
      <c r="F4538">
        <v>-105.022643</v>
      </c>
      <c r="G4538">
        <v>39.725610000000003</v>
      </c>
      <c r="H4538">
        <v>-105.02414</v>
      </c>
      <c r="I4538">
        <v>0.08</v>
      </c>
      <c r="J4538" s="1" t="s">
        <v>584</v>
      </c>
      <c r="L4538" s="1" t="s">
        <v>585</v>
      </c>
      <c r="M4538" s="1" t="s">
        <v>47</v>
      </c>
      <c r="N4538" s="1" t="s">
        <v>131</v>
      </c>
      <c r="O4538" s="1" t="s">
        <v>131</v>
      </c>
      <c r="P4538" s="1" t="s">
        <v>198</v>
      </c>
      <c r="Q4538" s="1" t="s">
        <v>310</v>
      </c>
      <c r="R4538" s="1" t="s">
        <v>48</v>
      </c>
      <c r="S4538" s="1" t="s">
        <v>79</v>
      </c>
      <c r="T4538" s="1" t="s">
        <v>205</v>
      </c>
      <c r="U4538" s="2">
        <v>43623.365972222222</v>
      </c>
      <c r="V4538">
        <v>70</v>
      </c>
      <c r="W4538">
        <v>70</v>
      </c>
      <c r="X4538">
        <v>40</v>
      </c>
      <c r="Y4538">
        <v>24.35</v>
      </c>
      <c r="Z4538">
        <v>50</v>
      </c>
      <c r="AA4538" s="1" t="s">
        <v>8942</v>
      </c>
      <c r="AB4538">
        <v>0</v>
      </c>
      <c r="AC4538">
        <v>0</v>
      </c>
      <c r="AD4538" s="1" t="s">
        <v>1067</v>
      </c>
      <c r="AE4538" t="b">
        <v>0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s="1" t="s">
        <v>51</v>
      </c>
      <c r="AS4538" s="1" t="s">
        <v>51</v>
      </c>
      <c r="AT4538" s="1" t="s">
        <v>51</v>
      </c>
      <c r="AU4538" s="1" t="s">
        <v>51</v>
      </c>
    </row>
    <row r="4539" spans="1:47" x14ac:dyDescent="0.25">
      <c r="A4539" s="1" t="s">
        <v>3447</v>
      </c>
      <c r="B4539">
        <v>3</v>
      </c>
      <c r="C4539" s="2">
        <v>43623.353356481479</v>
      </c>
      <c r="D4539" s="2">
        <v>43623.374178240738</v>
      </c>
      <c r="E4539">
        <v>39.564039999999999</v>
      </c>
      <c r="F4539">
        <v>-105.06981</v>
      </c>
      <c r="G4539">
        <v>39.565939999999998</v>
      </c>
      <c r="H4539">
        <v>-105.06214</v>
      </c>
      <c r="I4539">
        <v>0.42899999999999999</v>
      </c>
      <c r="J4539" s="1" t="s">
        <v>1839</v>
      </c>
      <c r="L4539" s="1" t="s">
        <v>480</v>
      </c>
      <c r="M4539" s="1" t="s">
        <v>47</v>
      </c>
      <c r="N4539" s="1" t="s">
        <v>138</v>
      </c>
      <c r="O4539" s="1" t="s">
        <v>115</v>
      </c>
      <c r="P4539" s="1" t="s">
        <v>198</v>
      </c>
      <c r="Q4539" s="1" t="s">
        <v>513</v>
      </c>
      <c r="R4539" s="1" t="s">
        <v>48</v>
      </c>
      <c r="S4539" s="1" t="s">
        <v>79</v>
      </c>
      <c r="T4539" s="1" t="s">
        <v>200</v>
      </c>
      <c r="U4539" s="2">
        <v>43623.995138888888</v>
      </c>
      <c r="V4539">
        <v>65</v>
      </c>
      <c r="W4539">
        <v>65</v>
      </c>
      <c r="X4539">
        <v>43</v>
      </c>
      <c r="Y4539">
        <v>24.08</v>
      </c>
      <c r="Z4539">
        <v>10</v>
      </c>
      <c r="AA4539" s="1" t="s">
        <v>66</v>
      </c>
      <c r="AB4539">
        <v>5</v>
      </c>
      <c r="AC4539">
        <v>0</v>
      </c>
      <c r="AD4539" s="1" t="s">
        <v>50</v>
      </c>
      <c r="AE4539" t="b">
        <v>0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s="1" t="s">
        <v>51</v>
      </c>
      <c r="AS4539" s="1" t="s">
        <v>51</v>
      </c>
      <c r="AT4539" s="1" t="s">
        <v>51</v>
      </c>
      <c r="AU4539" s="1" t="s">
        <v>51</v>
      </c>
    </row>
    <row r="4540" spans="1:47" x14ac:dyDescent="0.25">
      <c r="A4540" s="1" t="s">
        <v>3701</v>
      </c>
      <c r="B4540">
        <v>3</v>
      </c>
      <c r="C4540" s="2">
        <v>43623.47420138889</v>
      </c>
      <c r="D4540" s="2">
        <v>43623.495000000003</v>
      </c>
      <c r="E4540">
        <v>39.125577</v>
      </c>
      <c r="F4540">
        <v>-104.86466</v>
      </c>
      <c r="G4540">
        <v>39.117998</v>
      </c>
      <c r="H4540">
        <v>-104.86589600000001</v>
      </c>
      <c r="I4540">
        <v>0.52800000000000002</v>
      </c>
      <c r="J4540" s="1" t="s">
        <v>470</v>
      </c>
      <c r="L4540" s="1" t="s">
        <v>195</v>
      </c>
      <c r="M4540" s="1" t="s">
        <v>47</v>
      </c>
      <c r="N4540" s="1" t="s">
        <v>447</v>
      </c>
      <c r="O4540" s="1" t="s">
        <v>193</v>
      </c>
      <c r="P4540" s="1" t="s">
        <v>198</v>
      </c>
      <c r="Q4540" s="1" t="s">
        <v>448</v>
      </c>
      <c r="R4540" s="1" t="s">
        <v>48</v>
      </c>
      <c r="S4540" s="1" t="s">
        <v>79</v>
      </c>
      <c r="T4540" s="1" t="s">
        <v>234</v>
      </c>
      <c r="U4540" s="2">
        <v>43623.456944444442</v>
      </c>
      <c r="V4540">
        <v>73</v>
      </c>
      <c r="W4540">
        <v>73</v>
      </c>
      <c r="X4540">
        <v>37</v>
      </c>
      <c r="Y4540">
        <v>23.56</v>
      </c>
      <c r="Z4540">
        <v>10</v>
      </c>
      <c r="AA4540" s="1" t="s">
        <v>64</v>
      </c>
      <c r="AB4540">
        <v>6</v>
      </c>
      <c r="AC4540">
        <v>0</v>
      </c>
      <c r="AD4540" s="1" t="s">
        <v>50</v>
      </c>
      <c r="AE4540" t="b">
        <v>0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s="1" t="s">
        <v>51</v>
      </c>
      <c r="AS4540" s="1" t="s">
        <v>51</v>
      </c>
      <c r="AT4540" s="1" t="s">
        <v>51</v>
      </c>
      <c r="AU4540" s="1" t="s">
        <v>51</v>
      </c>
    </row>
    <row r="4541" spans="1:47" x14ac:dyDescent="0.25">
      <c r="A4541" s="1" t="s">
        <v>3448</v>
      </c>
      <c r="B4541">
        <v>3</v>
      </c>
      <c r="C4541" s="2">
        <v>43623.517430555556</v>
      </c>
      <c r="D4541" s="2">
        <v>43623.538032407407</v>
      </c>
      <c r="E4541">
        <v>39.71143</v>
      </c>
      <c r="F4541">
        <v>-104.99903999999999</v>
      </c>
      <c r="G4541">
        <v>39.713199000000003</v>
      </c>
      <c r="H4541">
        <v>-105.00011000000001</v>
      </c>
      <c r="I4541">
        <v>0.13500000000000001</v>
      </c>
      <c r="J4541" s="1" t="s">
        <v>485</v>
      </c>
      <c r="L4541" s="1" t="s">
        <v>265</v>
      </c>
      <c r="M4541" s="1" t="s">
        <v>47</v>
      </c>
      <c r="N4541" s="1" t="s">
        <v>131</v>
      </c>
      <c r="O4541" s="1" t="s">
        <v>131</v>
      </c>
      <c r="P4541" s="1" t="s">
        <v>198</v>
      </c>
      <c r="Q4541" s="1" t="s">
        <v>360</v>
      </c>
      <c r="R4541" s="1" t="s">
        <v>48</v>
      </c>
      <c r="S4541" s="1" t="s">
        <v>79</v>
      </c>
      <c r="T4541" s="1" t="s">
        <v>200</v>
      </c>
      <c r="U4541" s="2">
        <v>43623.995138888888</v>
      </c>
      <c r="V4541">
        <v>65</v>
      </c>
      <c r="W4541">
        <v>65</v>
      </c>
      <c r="X4541">
        <v>43</v>
      </c>
      <c r="Y4541">
        <v>24.08</v>
      </c>
      <c r="Z4541">
        <v>10</v>
      </c>
      <c r="AA4541" s="1" t="s">
        <v>66</v>
      </c>
      <c r="AB4541">
        <v>5</v>
      </c>
      <c r="AC4541">
        <v>0</v>
      </c>
      <c r="AD4541" s="1" t="s">
        <v>50</v>
      </c>
      <c r="AE4541" t="b">
        <v>0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s="1" t="s">
        <v>51</v>
      </c>
      <c r="AS4541" s="1" t="s">
        <v>51</v>
      </c>
      <c r="AT4541" s="1" t="s">
        <v>51</v>
      </c>
      <c r="AU4541" s="1" t="s">
        <v>51</v>
      </c>
    </row>
    <row r="4542" spans="1:47" x14ac:dyDescent="0.25">
      <c r="A4542" s="1" t="s">
        <v>5758</v>
      </c>
      <c r="B4542">
        <v>3</v>
      </c>
      <c r="C4542" s="2">
        <v>43623.518993055557</v>
      </c>
      <c r="D4542" s="2">
        <v>43623.53943287037</v>
      </c>
      <c r="E4542">
        <v>39.725729999999999</v>
      </c>
      <c r="F4542">
        <v>-105.058798</v>
      </c>
      <c r="G4542">
        <v>39.725709999999999</v>
      </c>
      <c r="H4542">
        <v>-105.05967099999999</v>
      </c>
      <c r="I4542">
        <v>4.5999999999999999E-2</v>
      </c>
      <c r="J4542" s="1" t="s">
        <v>583</v>
      </c>
      <c r="L4542" s="1" t="s">
        <v>129</v>
      </c>
      <c r="M4542" s="1" t="s">
        <v>47</v>
      </c>
      <c r="N4542" s="1" t="s">
        <v>131</v>
      </c>
      <c r="O4542" s="1" t="s">
        <v>115</v>
      </c>
      <c r="P4542" s="1" t="s">
        <v>198</v>
      </c>
      <c r="Q4542" s="1" t="s">
        <v>496</v>
      </c>
      <c r="R4542" s="1" t="s">
        <v>48</v>
      </c>
      <c r="S4542" s="1" t="s">
        <v>79</v>
      </c>
      <c r="T4542" s="1" t="s">
        <v>205</v>
      </c>
      <c r="U4542" s="2">
        <v>43623.520833333336</v>
      </c>
      <c r="V4542">
        <v>75</v>
      </c>
      <c r="W4542">
        <v>75</v>
      </c>
      <c r="X4542">
        <v>27</v>
      </c>
      <c r="Y4542">
        <v>24.33</v>
      </c>
      <c r="Z4542">
        <v>30</v>
      </c>
      <c r="AA4542" s="1" t="s">
        <v>63</v>
      </c>
      <c r="AB4542">
        <v>5</v>
      </c>
      <c r="AC4542">
        <v>0</v>
      </c>
      <c r="AD4542" s="1" t="s">
        <v>1209</v>
      </c>
      <c r="AE4542" t="b">
        <v>0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s="1" t="s">
        <v>51</v>
      </c>
      <c r="AS4542" s="1" t="s">
        <v>51</v>
      </c>
      <c r="AT4542" s="1" t="s">
        <v>51</v>
      </c>
      <c r="AU4542" s="1" t="s">
        <v>51</v>
      </c>
    </row>
    <row r="4543" spans="1:47" x14ac:dyDescent="0.25">
      <c r="A4543" s="1" t="s">
        <v>2550</v>
      </c>
      <c r="B4543">
        <v>3</v>
      </c>
      <c r="C4543" s="2">
        <v>43623.592430555553</v>
      </c>
      <c r="D4543" s="2">
        <v>43623.613067129627</v>
      </c>
      <c r="E4543">
        <v>39.783769999999997</v>
      </c>
      <c r="F4543">
        <v>-105.096181</v>
      </c>
      <c r="G4543">
        <v>39.783769999999997</v>
      </c>
      <c r="H4543">
        <v>-105.09620099999999</v>
      </c>
      <c r="I4543">
        <v>1E-3</v>
      </c>
      <c r="J4543" s="1" t="s">
        <v>847</v>
      </c>
      <c r="L4543" s="1" t="s">
        <v>137</v>
      </c>
      <c r="M4543" s="1" t="s">
        <v>47</v>
      </c>
      <c r="N4543" s="1" t="s">
        <v>543</v>
      </c>
      <c r="O4543" s="1" t="s">
        <v>115</v>
      </c>
      <c r="P4543" s="1" t="s">
        <v>198</v>
      </c>
      <c r="Q4543" s="1" t="s">
        <v>544</v>
      </c>
      <c r="R4543" s="1" t="s">
        <v>48</v>
      </c>
      <c r="S4543" s="1" t="s">
        <v>79</v>
      </c>
      <c r="T4543" s="1" t="s">
        <v>205</v>
      </c>
      <c r="U4543" s="2">
        <v>43623.572916666664</v>
      </c>
      <c r="V4543">
        <v>81</v>
      </c>
      <c r="W4543">
        <v>81</v>
      </c>
      <c r="X4543">
        <v>21</v>
      </c>
      <c r="Y4543">
        <v>24.29</v>
      </c>
      <c r="Z4543">
        <v>10</v>
      </c>
      <c r="AA4543" s="1" t="s">
        <v>64</v>
      </c>
      <c r="AB4543">
        <v>5</v>
      </c>
      <c r="AC4543">
        <v>0</v>
      </c>
      <c r="AD4543" s="1" t="s">
        <v>818</v>
      </c>
      <c r="AE4543" t="b">
        <v>0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s="1" t="s">
        <v>51</v>
      </c>
      <c r="AS4543" s="1" t="s">
        <v>51</v>
      </c>
      <c r="AT4543" s="1" t="s">
        <v>51</v>
      </c>
      <c r="AU4543" s="1" t="s">
        <v>51</v>
      </c>
    </row>
    <row r="4544" spans="1:47" x14ac:dyDescent="0.25">
      <c r="A4544" s="1" t="s">
        <v>1391</v>
      </c>
      <c r="B4544">
        <v>3</v>
      </c>
      <c r="C4544" s="2">
        <v>43623.610671296294</v>
      </c>
      <c r="D4544" s="2">
        <v>43623.629745370374</v>
      </c>
      <c r="E4544">
        <v>39.093961999999998</v>
      </c>
      <c r="F4544">
        <v>-104.862951</v>
      </c>
      <c r="G4544">
        <v>39.095542000000002</v>
      </c>
      <c r="H4544">
        <v>-104.863328</v>
      </c>
      <c r="I4544">
        <v>0.111</v>
      </c>
      <c r="J4544" s="1" t="s">
        <v>401</v>
      </c>
      <c r="L4544" s="1" t="s">
        <v>194</v>
      </c>
      <c r="M4544" s="1" t="s">
        <v>47</v>
      </c>
      <c r="N4544" s="1" t="s">
        <v>447</v>
      </c>
      <c r="O4544" s="1" t="s">
        <v>193</v>
      </c>
      <c r="P4544" s="1" t="s">
        <v>198</v>
      </c>
      <c r="Q4544" s="1" t="s">
        <v>448</v>
      </c>
      <c r="R4544" s="1" t="s">
        <v>48</v>
      </c>
      <c r="S4544" s="1" t="s">
        <v>79</v>
      </c>
      <c r="T4544" s="1" t="s">
        <v>234</v>
      </c>
      <c r="U4544" s="2">
        <v>43623.604166666664</v>
      </c>
      <c r="V4544">
        <v>64</v>
      </c>
      <c r="W4544">
        <v>64</v>
      </c>
      <c r="X4544">
        <v>59</v>
      </c>
      <c r="Y4544">
        <v>23.52</v>
      </c>
      <c r="Z4544">
        <v>10</v>
      </c>
      <c r="AA4544" s="1" t="s">
        <v>65</v>
      </c>
      <c r="AB4544">
        <v>13</v>
      </c>
      <c r="AC4544">
        <v>0</v>
      </c>
      <c r="AD4544" s="1" t="s">
        <v>1217</v>
      </c>
      <c r="AE4544" t="b">
        <v>0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s="1" t="s">
        <v>51</v>
      </c>
      <c r="AS4544" s="1" t="s">
        <v>51</v>
      </c>
      <c r="AT4544" s="1" t="s">
        <v>51</v>
      </c>
      <c r="AU4544" s="1" t="s">
        <v>51</v>
      </c>
    </row>
    <row r="4545" spans="1:47" x14ac:dyDescent="0.25">
      <c r="A4545" s="1" t="s">
        <v>4860</v>
      </c>
      <c r="B4545">
        <v>3</v>
      </c>
      <c r="C4545" s="2">
        <v>43623.665879629632</v>
      </c>
      <c r="D4545" s="2">
        <v>43623.686689814815</v>
      </c>
      <c r="E4545">
        <v>39.314335</v>
      </c>
      <c r="F4545">
        <v>-104.88499</v>
      </c>
      <c r="G4545">
        <v>39.295430000000003</v>
      </c>
      <c r="H4545">
        <v>-104.892413</v>
      </c>
      <c r="I4545">
        <v>1.365</v>
      </c>
      <c r="J4545" s="1" t="s">
        <v>449</v>
      </c>
      <c r="L4545" s="1" t="s">
        <v>195</v>
      </c>
      <c r="M4545" s="1" t="s">
        <v>47</v>
      </c>
      <c r="N4545" s="1" t="s">
        <v>191</v>
      </c>
      <c r="O4545" s="1" t="s">
        <v>121</v>
      </c>
      <c r="P4545" s="1" t="s">
        <v>198</v>
      </c>
      <c r="Q4545" s="1" t="s">
        <v>333</v>
      </c>
      <c r="R4545" s="1" t="s">
        <v>48</v>
      </c>
      <c r="S4545" s="1" t="s">
        <v>79</v>
      </c>
      <c r="T4545" s="1" t="s">
        <v>223</v>
      </c>
      <c r="U4545" s="2">
        <v>43623.662499999999</v>
      </c>
      <c r="V4545">
        <v>66</v>
      </c>
      <c r="W4545">
        <v>66</v>
      </c>
      <c r="X4545">
        <v>56</v>
      </c>
      <c r="Y4545">
        <v>23.11</v>
      </c>
      <c r="Z4545">
        <v>10</v>
      </c>
      <c r="AA4545" s="1" t="s">
        <v>66</v>
      </c>
      <c r="AB4545">
        <v>15</v>
      </c>
      <c r="AC4545">
        <v>0.01</v>
      </c>
      <c r="AD4545" s="1" t="s">
        <v>818</v>
      </c>
      <c r="AE4545" t="b">
        <v>0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s="1" t="s">
        <v>51</v>
      </c>
      <c r="AS4545" s="1" t="s">
        <v>51</v>
      </c>
      <c r="AT4545" s="1" t="s">
        <v>51</v>
      </c>
      <c r="AU4545" s="1" t="s">
        <v>51</v>
      </c>
    </row>
    <row r="4546" spans="1:47" x14ac:dyDescent="0.25">
      <c r="A4546" s="1" t="s">
        <v>3449</v>
      </c>
      <c r="B4546">
        <v>3</v>
      </c>
      <c r="C4546" s="2">
        <v>43623.699201388888</v>
      </c>
      <c r="D4546" s="2">
        <v>43623.72</v>
      </c>
      <c r="E4546">
        <v>40.117370000000001</v>
      </c>
      <c r="F4546">
        <v>-104.98020099999999</v>
      </c>
      <c r="G4546">
        <v>40.097738999999997</v>
      </c>
      <c r="H4546">
        <v>-104.98065</v>
      </c>
      <c r="I4546">
        <v>1.357</v>
      </c>
      <c r="J4546" s="1" t="s">
        <v>451</v>
      </c>
      <c r="L4546" s="1" t="s">
        <v>172</v>
      </c>
      <c r="M4546" s="1" t="s">
        <v>47</v>
      </c>
      <c r="N4546" s="1" t="s">
        <v>208</v>
      </c>
      <c r="O4546" s="1" t="s">
        <v>209</v>
      </c>
      <c r="P4546" s="1" t="s">
        <v>198</v>
      </c>
      <c r="Q4546" s="1" t="s">
        <v>210</v>
      </c>
      <c r="R4546" s="1" t="s">
        <v>48</v>
      </c>
      <c r="S4546" s="1" t="s">
        <v>79</v>
      </c>
      <c r="T4546" s="1" t="s">
        <v>211</v>
      </c>
      <c r="U4546" s="2">
        <v>43623.704861111109</v>
      </c>
      <c r="V4546">
        <v>87</v>
      </c>
      <c r="W4546">
        <v>87</v>
      </c>
      <c r="X4546">
        <v>20</v>
      </c>
      <c r="Y4546">
        <v>24.79</v>
      </c>
      <c r="Z4546">
        <v>10</v>
      </c>
      <c r="AA4546" s="1" t="s">
        <v>64</v>
      </c>
      <c r="AB4546">
        <v>9</v>
      </c>
      <c r="AC4546">
        <v>0</v>
      </c>
      <c r="AD4546" s="1" t="s">
        <v>50</v>
      </c>
      <c r="AE4546" t="b">
        <v>0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s="1" t="s">
        <v>51</v>
      </c>
      <c r="AS4546" s="1" t="s">
        <v>51</v>
      </c>
      <c r="AT4546" s="1" t="s">
        <v>51</v>
      </c>
      <c r="AU4546" s="1" t="s">
        <v>51</v>
      </c>
    </row>
    <row r="4547" spans="1:47" x14ac:dyDescent="0.25">
      <c r="A4547" s="1" t="s">
        <v>7640</v>
      </c>
      <c r="B4547">
        <v>3</v>
      </c>
      <c r="C4547" s="2">
        <v>43623.804907407408</v>
      </c>
      <c r="D4547" s="2">
        <v>43623.825462962966</v>
      </c>
      <c r="E4547">
        <v>38.216597</v>
      </c>
      <c r="F4547">
        <v>-104.253067</v>
      </c>
      <c r="G4547">
        <v>38.21275</v>
      </c>
      <c r="H4547">
        <v>-104.249442</v>
      </c>
      <c r="I4547">
        <v>0.33100000000000002</v>
      </c>
      <c r="J4547" s="1" t="s">
        <v>7443</v>
      </c>
      <c r="K4547">
        <v>57868</v>
      </c>
      <c r="L4547" s="1" t="s">
        <v>6586</v>
      </c>
      <c r="M4547" s="1" t="s">
        <v>97</v>
      </c>
      <c r="N4547" s="1" t="s">
        <v>136</v>
      </c>
      <c r="O4547" s="1" t="s">
        <v>411</v>
      </c>
      <c r="P4547" s="1" t="s">
        <v>198</v>
      </c>
      <c r="Q4547" s="1" t="s">
        <v>7641</v>
      </c>
      <c r="R4547" s="1" t="s">
        <v>48</v>
      </c>
      <c r="S4547" s="1" t="s">
        <v>79</v>
      </c>
      <c r="T4547" s="1" t="s">
        <v>413</v>
      </c>
      <c r="U4547" s="2">
        <v>43623.786805555559</v>
      </c>
      <c r="V4547">
        <v>80</v>
      </c>
      <c r="W4547">
        <v>80</v>
      </c>
      <c r="X4547">
        <v>34</v>
      </c>
      <c r="Y4547">
        <v>25.08</v>
      </c>
      <c r="Z4547">
        <v>10</v>
      </c>
      <c r="AA4547" s="1" t="s">
        <v>64</v>
      </c>
      <c r="AB4547">
        <v>6</v>
      </c>
      <c r="AC4547">
        <v>0</v>
      </c>
      <c r="AD4547" s="1" t="s">
        <v>1203</v>
      </c>
      <c r="AE4547" t="b">
        <v>0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s="1" t="s">
        <v>51</v>
      </c>
      <c r="AS4547" s="1" t="s">
        <v>51</v>
      </c>
      <c r="AT4547" s="1" t="s">
        <v>51</v>
      </c>
      <c r="AU4547" s="1" t="s">
        <v>51</v>
      </c>
    </row>
    <row r="4548" spans="1:47" x14ac:dyDescent="0.25">
      <c r="A4548" s="1" t="s">
        <v>3702</v>
      </c>
      <c r="B4548">
        <v>3</v>
      </c>
      <c r="C4548" s="2">
        <v>43623.732523148145</v>
      </c>
      <c r="D4548" s="2">
        <v>43623.753310185188</v>
      </c>
      <c r="E4548">
        <v>37.104176000000002</v>
      </c>
      <c r="F4548">
        <v>-104.524503</v>
      </c>
      <c r="G4548">
        <v>37.090389999999999</v>
      </c>
      <c r="H4548">
        <v>-104.52109</v>
      </c>
      <c r="I4548">
        <v>0.97099999999999997</v>
      </c>
      <c r="J4548" s="1" t="s">
        <v>1148</v>
      </c>
      <c r="L4548" s="1" t="s">
        <v>195</v>
      </c>
      <c r="M4548" s="1" t="s">
        <v>47</v>
      </c>
      <c r="N4548" s="1" t="s">
        <v>100</v>
      </c>
      <c r="O4548" s="1" t="s">
        <v>375</v>
      </c>
      <c r="P4548" s="1" t="s">
        <v>198</v>
      </c>
      <c r="Q4548" s="1" t="s">
        <v>376</v>
      </c>
      <c r="R4548" s="1" t="s">
        <v>48</v>
      </c>
      <c r="S4548" s="1" t="s">
        <v>79</v>
      </c>
      <c r="T4548" s="1" t="s">
        <v>377</v>
      </c>
      <c r="U4548" s="2">
        <v>43623.745833333334</v>
      </c>
      <c r="V4548">
        <v>67</v>
      </c>
      <c r="W4548">
        <v>67</v>
      </c>
      <c r="X4548">
        <v>52</v>
      </c>
      <c r="Y4548">
        <v>24.21</v>
      </c>
      <c r="Z4548">
        <v>10</v>
      </c>
      <c r="AA4548" s="1" t="s">
        <v>67</v>
      </c>
      <c r="AB4548">
        <v>12</v>
      </c>
      <c r="AC4548">
        <v>0</v>
      </c>
      <c r="AD4548" s="1" t="s">
        <v>50</v>
      </c>
      <c r="AE4548" t="b">
        <v>0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s="1" t="s">
        <v>51</v>
      </c>
      <c r="AS4548" s="1" t="s">
        <v>51</v>
      </c>
      <c r="AT4548" s="1" t="s">
        <v>51</v>
      </c>
      <c r="AU4548" s="1" t="s">
        <v>51</v>
      </c>
    </row>
    <row r="4549" spans="1:47" x14ac:dyDescent="0.25">
      <c r="A4549" s="1" t="s">
        <v>7642</v>
      </c>
      <c r="B4549">
        <v>3</v>
      </c>
      <c r="C4549" s="2">
        <v>43623.804907407408</v>
      </c>
      <c r="D4549" s="2">
        <v>43623.825462962966</v>
      </c>
      <c r="E4549">
        <v>38.21275</v>
      </c>
      <c r="F4549">
        <v>-104.249442</v>
      </c>
      <c r="G4549">
        <v>38.216597</v>
      </c>
      <c r="H4549">
        <v>-104.253067</v>
      </c>
      <c r="I4549">
        <v>0.33100000000000002</v>
      </c>
      <c r="J4549" s="1" t="s">
        <v>7246</v>
      </c>
      <c r="K4549">
        <v>58408</v>
      </c>
      <c r="L4549" s="1" t="s">
        <v>6586</v>
      </c>
      <c r="M4549" s="1" t="s">
        <v>97</v>
      </c>
      <c r="N4549" s="1" t="s">
        <v>136</v>
      </c>
      <c r="O4549" s="1" t="s">
        <v>411</v>
      </c>
      <c r="P4549" s="1" t="s">
        <v>198</v>
      </c>
      <c r="Q4549" s="1" t="s">
        <v>7641</v>
      </c>
      <c r="R4549" s="1" t="s">
        <v>48</v>
      </c>
      <c r="S4549" s="1" t="s">
        <v>79</v>
      </c>
      <c r="T4549" s="1" t="s">
        <v>413</v>
      </c>
      <c r="U4549" s="2">
        <v>43623.786805555559</v>
      </c>
      <c r="V4549">
        <v>80</v>
      </c>
      <c r="W4549">
        <v>80</v>
      </c>
      <c r="X4549">
        <v>34</v>
      </c>
      <c r="Y4549">
        <v>25.08</v>
      </c>
      <c r="Z4549">
        <v>10</v>
      </c>
      <c r="AA4549" s="1" t="s">
        <v>64</v>
      </c>
      <c r="AB4549">
        <v>6</v>
      </c>
      <c r="AC4549">
        <v>0</v>
      </c>
      <c r="AD4549" s="1" t="s">
        <v>1203</v>
      </c>
      <c r="AE4549" t="b">
        <v>0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1</v>
      </c>
      <c r="AO4549" t="b">
        <v>0</v>
      </c>
      <c r="AP4549" t="b">
        <v>0</v>
      </c>
      <c r="AQ4549" t="b">
        <v>0</v>
      </c>
      <c r="AR4549" s="1" t="s">
        <v>51</v>
      </c>
      <c r="AS4549" s="1" t="s">
        <v>51</v>
      </c>
      <c r="AT4549" s="1" t="s">
        <v>51</v>
      </c>
      <c r="AU4549" s="1" t="s">
        <v>51</v>
      </c>
    </row>
    <row r="4550" spans="1:47" x14ac:dyDescent="0.25">
      <c r="A4550" s="1" t="s">
        <v>8299</v>
      </c>
      <c r="B4550">
        <v>3</v>
      </c>
      <c r="C4550" s="2">
        <v>43623.775752314818</v>
      </c>
      <c r="D4550" s="2">
        <v>43623.796388888892</v>
      </c>
      <c r="E4550">
        <v>39.701030000000003</v>
      </c>
      <c r="F4550">
        <v>-104.98754</v>
      </c>
      <c r="G4550">
        <v>39.701230000000002</v>
      </c>
      <c r="H4550">
        <v>-104.98744000000001</v>
      </c>
      <c r="I4550">
        <v>1.4999999999999999E-2</v>
      </c>
      <c r="J4550" s="1" t="s">
        <v>301</v>
      </c>
      <c r="K4550">
        <v>860</v>
      </c>
      <c r="L4550" s="1" t="s">
        <v>7059</v>
      </c>
      <c r="M4550" s="1" t="s">
        <v>97</v>
      </c>
      <c r="N4550" s="1" t="s">
        <v>131</v>
      </c>
      <c r="O4550" s="1" t="s">
        <v>131</v>
      </c>
      <c r="P4550" s="1" t="s">
        <v>198</v>
      </c>
      <c r="Q4550" s="1" t="s">
        <v>7060</v>
      </c>
      <c r="R4550" s="1" t="s">
        <v>48</v>
      </c>
      <c r="S4550" s="1" t="s">
        <v>79</v>
      </c>
      <c r="T4550" s="1" t="s">
        <v>200</v>
      </c>
      <c r="U4550" s="2">
        <v>43623.995138888888</v>
      </c>
      <c r="V4550">
        <v>65</v>
      </c>
      <c r="W4550">
        <v>65</v>
      </c>
      <c r="X4550">
        <v>43</v>
      </c>
      <c r="Y4550">
        <v>24.08</v>
      </c>
      <c r="Z4550">
        <v>10</v>
      </c>
      <c r="AA4550" s="1" t="s">
        <v>66</v>
      </c>
      <c r="AB4550">
        <v>5</v>
      </c>
      <c r="AC4550">
        <v>0</v>
      </c>
      <c r="AD4550" s="1" t="s">
        <v>50</v>
      </c>
      <c r="AE4550" t="b">
        <v>0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1</v>
      </c>
      <c r="AQ4550" t="b">
        <v>0</v>
      </c>
      <c r="AR4550" s="1" t="s">
        <v>51</v>
      </c>
      <c r="AS4550" s="1" t="s">
        <v>51</v>
      </c>
      <c r="AT4550" s="1" t="s">
        <v>51</v>
      </c>
      <c r="AU4550" s="1" t="s">
        <v>51</v>
      </c>
    </row>
    <row r="4551" spans="1:47" x14ac:dyDescent="0.25">
      <c r="A4551" s="1" t="s">
        <v>2201</v>
      </c>
      <c r="B4551">
        <v>3</v>
      </c>
      <c r="C4551" s="2">
        <v>43623.910624999997</v>
      </c>
      <c r="D4551" s="2">
        <v>43623.930995370371</v>
      </c>
      <c r="E4551">
        <v>39.184350000000002</v>
      </c>
      <c r="F4551">
        <v>-108.28059</v>
      </c>
      <c r="G4551">
        <v>39.181908999999997</v>
      </c>
      <c r="H4551">
        <v>-108.28152</v>
      </c>
      <c r="I4551">
        <v>0.17599999999999999</v>
      </c>
      <c r="J4551" s="1" t="s">
        <v>1600</v>
      </c>
      <c r="L4551" s="1" t="s">
        <v>137</v>
      </c>
      <c r="M4551" s="1" t="s">
        <v>47</v>
      </c>
      <c r="N4551" s="1" t="s">
        <v>1601</v>
      </c>
      <c r="O4551" s="1" t="s">
        <v>490</v>
      </c>
      <c r="P4551" s="1" t="s">
        <v>198</v>
      </c>
      <c r="Q4551" s="1" t="s">
        <v>1602</v>
      </c>
      <c r="R4551" s="1" t="s">
        <v>48</v>
      </c>
      <c r="S4551" s="1" t="s">
        <v>79</v>
      </c>
      <c r="T4551" s="1" t="s">
        <v>492</v>
      </c>
      <c r="U4551" s="2">
        <v>43623.995138888888</v>
      </c>
      <c r="V4551">
        <v>69</v>
      </c>
      <c r="W4551">
        <v>69</v>
      </c>
      <c r="X4551">
        <v>26</v>
      </c>
      <c r="Y4551">
        <v>24.94</v>
      </c>
      <c r="Z4551">
        <v>10</v>
      </c>
      <c r="AA4551" s="1" t="s">
        <v>60</v>
      </c>
      <c r="AB4551">
        <v>3</v>
      </c>
      <c r="AC4551">
        <v>0</v>
      </c>
      <c r="AD4551" s="1" t="s">
        <v>818</v>
      </c>
      <c r="AE4551" t="b">
        <v>0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s="1" t="s">
        <v>53</v>
      </c>
      <c r="AS4551" s="1" t="s">
        <v>53</v>
      </c>
      <c r="AT4551" s="1" t="s">
        <v>53</v>
      </c>
      <c r="AU4551" s="1" t="s">
        <v>51</v>
      </c>
    </row>
    <row r="4552" spans="1:47" x14ac:dyDescent="0.25">
      <c r="A4552" s="1" t="s">
        <v>2202</v>
      </c>
      <c r="B4552">
        <v>3</v>
      </c>
      <c r="C4552" s="2">
        <v>43623.910624999997</v>
      </c>
      <c r="D4552" s="2">
        <v>43623.930995370371</v>
      </c>
      <c r="E4552">
        <v>39.181620000000002</v>
      </c>
      <c r="F4552">
        <v>-108.28164</v>
      </c>
      <c r="G4552">
        <v>39.183709999999998</v>
      </c>
      <c r="H4552">
        <v>-108.28051000000001</v>
      </c>
      <c r="I4552">
        <v>0.157</v>
      </c>
      <c r="J4552" s="1" t="s">
        <v>1600</v>
      </c>
      <c r="L4552" s="1" t="s">
        <v>133</v>
      </c>
      <c r="M4552" s="1" t="s">
        <v>47</v>
      </c>
      <c r="N4552" s="1" t="s">
        <v>490</v>
      </c>
      <c r="O4552" s="1" t="s">
        <v>490</v>
      </c>
      <c r="P4552" s="1" t="s">
        <v>198</v>
      </c>
      <c r="Q4552" s="1" t="s">
        <v>1604</v>
      </c>
      <c r="R4552" s="1" t="s">
        <v>48</v>
      </c>
      <c r="S4552" s="1" t="s">
        <v>79</v>
      </c>
      <c r="T4552" s="1" t="s">
        <v>492</v>
      </c>
      <c r="U4552" s="2">
        <v>43623.995138888888</v>
      </c>
      <c r="V4552">
        <v>69</v>
      </c>
      <c r="W4552">
        <v>69</v>
      </c>
      <c r="X4552">
        <v>26</v>
      </c>
      <c r="Y4552">
        <v>24.94</v>
      </c>
      <c r="Z4552">
        <v>10</v>
      </c>
      <c r="AA4552" s="1" t="s">
        <v>60</v>
      </c>
      <c r="AB4552">
        <v>3</v>
      </c>
      <c r="AC4552">
        <v>0</v>
      </c>
      <c r="AD4552" s="1" t="s">
        <v>818</v>
      </c>
      <c r="AE4552" t="b">
        <v>0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s="1" t="s">
        <v>53</v>
      </c>
      <c r="AS4552" s="1" t="s">
        <v>53</v>
      </c>
      <c r="AT4552" s="1" t="s">
        <v>53</v>
      </c>
      <c r="AU4552" s="1" t="s">
        <v>51</v>
      </c>
    </row>
    <row r="4553" spans="1:47" x14ac:dyDescent="0.25">
      <c r="A4553" s="1" t="s">
        <v>2815</v>
      </c>
      <c r="B4553">
        <v>3</v>
      </c>
      <c r="C4553" s="2">
        <v>43623.908020833333</v>
      </c>
      <c r="D4553" s="2">
        <v>43623.92827546296</v>
      </c>
      <c r="E4553">
        <v>38.948925000000003</v>
      </c>
      <c r="F4553">
        <v>-104.81252600000001</v>
      </c>
      <c r="G4553">
        <v>38.948590000000003</v>
      </c>
      <c r="H4553">
        <v>-104.81278</v>
      </c>
      <c r="I4553">
        <v>2.7E-2</v>
      </c>
      <c r="J4553" s="1" t="s">
        <v>895</v>
      </c>
      <c r="L4553" s="1" t="s">
        <v>195</v>
      </c>
      <c r="M4553" s="1" t="s">
        <v>47</v>
      </c>
      <c r="N4553" s="1" t="s">
        <v>482</v>
      </c>
      <c r="O4553" s="1" t="s">
        <v>193</v>
      </c>
      <c r="P4553" s="1" t="s">
        <v>198</v>
      </c>
      <c r="Q4553" s="1" t="s">
        <v>483</v>
      </c>
      <c r="R4553" s="1" t="s">
        <v>48</v>
      </c>
      <c r="S4553" s="1" t="s">
        <v>79</v>
      </c>
      <c r="T4553" s="1" t="s">
        <v>234</v>
      </c>
      <c r="U4553" s="2">
        <v>43623.910416666666</v>
      </c>
      <c r="V4553">
        <v>64</v>
      </c>
      <c r="W4553">
        <v>64</v>
      </c>
      <c r="X4553">
        <v>45</v>
      </c>
      <c r="Y4553">
        <v>23.52</v>
      </c>
      <c r="Z4553">
        <v>10</v>
      </c>
      <c r="AA4553" s="1" t="s">
        <v>8942</v>
      </c>
      <c r="AB4553">
        <v>0</v>
      </c>
      <c r="AC4553">
        <v>0</v>
      </c>
      <c r="AD4553" s="1" t="s">
        <v>965</v>
      </c>
      <c r="AE4553" t="b">
        <v>0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s="1" t="s">
        <v>53</v>
      </c>
      <c r="AS4553" s="1" t="s">
        <v>53</v>
      </c>
      <c r="AT4553" s="1" t="s">
        <v>53</v>
      </c>
      <c r="AU4553" s="1" t="s">
        <v>51</v>
      </c>
    </row>
    <row r="4554" spans="1:47" x14ac:dyDescent="0.25">
      <c r="A4554" s="1" t="s">
        <v>2125</v>
      </c>
      <c r="B4554">
        <v>3</v>
      </c>
      <c r="C4554" s="2">
        <v>43623.955416666664</v>
      </c>
      <c r="D4554" s="2">
        <v>43623.975763888891</v>
      </c>
      <c r="E4554">
        <v>39.184570000000001</v>
      </c>
      <c r="F4554">
        <v>-108.28060000000001</v>
      </c>
      <c r="G4554">
        <v>39.179960000000001</v>
      </c>
      <c r="H4554">
        <v>-108.28332</v>
      </c>
      <c r="I4554">
        <v>0.35</v>
      </c>
      <c r="J4554" s="1" t="s">
        <v>1600</v>
      </c>
      <c r="L4554" s="1" t="s">
        <v>129</v>
      </c>
      <c r="M4554" s="1" t="s">
        <v>47</v>
      </c>
      <c r="N4554" s="1" t="s">
        <v>1601</v>
      </c>
      <c r="O4554" s="1" t="s">
        <v>490</v>
      </c>
      <c r="P4554" s="1" t="s">
        <v>198</v>
      </c>
      <c r="Q4554" s="1" t="s">
        <v>1602</v>
      </c>
      <c r="R4554" s="1" t="s">
        <v>48</v>
      </c>
      <c r="S4554" s="1" t="s">
        <v>79</v>
      </c>
      <c r="T4554" s="1" t="s">
        <v>492</v>
      </c>
      <c r="U4554" s="2">
        <v>43623.995138888888</v>
      </c>
      <c r="V4554">
        <v>69</v>
      </c>
      <c r="W4554">
        <v>69</v>
      </c>
      <c r="X4554">
        <v>26</v>
      </c>
      <c r="Y4554">
        <v>24.94</v>
      </c>
      <c r="Z4554">
        <v>10</v>
      </c>
      <c r="AA4554" s="1" t="s">
        <v>60</v>
      </c>
      <c r="AB4554">
        <v>3</v>
      </c>
      <c r="AC4554">
        <v>0</v>
      </c>
      <c r="AD4554" s="1" t="s">
        <v>818</v>
      </c>
      <c r="AE4554" t="b">
        <v>0</v>
      </c>
      <c r="AF4554" t="b">
        <v>0</v>
      </c>
      <c r="AG4554" t="b">
        <v>0</v>
      </c>
      <c r="AH4554" t="b">
        <v>0</v>
      </c>
      <c r="AI4554" t="b">
        <v>1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s="1" t="s">
        <v>53</v>
      </c>
      <c r="AS4554" s="1" t="s">
        <v>53</v>
      </c>
      <c r="AT4554" s="1" t="s">
        <v>53</v>
      </c>
      <c r="AU4554" s="1" t="s">
        <v>53</v>
      </c>
    </row>
    <row r="4555" spans="1:47" x14ac:dyDescent="0.25">
      <c r="A4555" s="1" t="s">
        <v>2172</v>
      </c>
      <c r="B4555">
        <v>3</v>
      </c>
      <c r="C4555" s="2">
        <v>43623.955416666664</v>
      </c>
      <c r="D4555" s="2">
        <v>43623.975763888891</v>
      </c>
      <c r="E4555">
        <v>39.181620000000002</v>
      </c>
      <c r="F4555">
        <v>-108.28164</v>
      </c>
      <c r="G4555">
        <v>39.184359999999998</v>
      </c>
      <c r="H4555">
        <v>-108.28046999999999</v>
      </c>
      <c r="I4555">
        <v>0.19900000000000001</v>
      </c>
      <c r="J4555" s="1" t="s">
        <v>1600</v>
      </c>
      <c r="L4555" s="1" t="s">
        <v>133</v>
      </c>
      <c r="M4555" s="1" t="s">
        <v>47</v>
      </c>
      <c r="N4555" s="1" t="s">
        <v>490</v>
      </c>
      <c r="O4555" s="1" t="s">
        <v>490</v>
      </c>
      <c r="P4555" s="1" t="s">
        <v>198</v>
      </c>
      <c r="Q4555" s="1" t="s">
        <v>1604</v>
      </c>
      <c r="R4555" s="1" t="s">
        <v>48</v>
      </c>
      <c r="S4555" s="1" t="s">
        <v>79</v>
      </c>
      <c r="T4555" s="1" t="s">
        <v>492</v>
      </c>
      <c r="U4555" s="2">
        <v>43623.995138888888</v>
      </c>
      <c r="V4555">
        <v>69</v>
      </c>
      <c r="W4555">
        <v>69</v>
      </c>
      <c r="X4555">
        <v>26</v>
      </c>
      <c r="Y4555">
        <v>24.94</v>
      </c>
      <c r="Z4555">
        <v>10</v>
      </c>
      <c r="AA4555" s="1" t="s">
        <v>60</v>
      </c>
      <c r="AB4555">
        <v>3</v>
      </c>
      <c r="AC4555">
        <v>0</v>
      </c>
      <c r="AD4555" s="1" t="s">
        <v>818</v>
      </c>
      <c r="AE4555" t="b">
        <v>0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s="1" t="s">
        <v>53</v>
      </c>
      <c r="AS4555" s="1" t="s">
        <v>53</v>
      </c>
      <c r="AT4555" s="1" t="s">
        <v>53</v>
      </c>
      <c r="AU4555" s="1" t="s">
        <v>53</v>
      </c>
    </row>
    <row r="4556" spans="1:47" x14ac:dyDescent="0.25">
      <c r="A4556" s="1" t="s">
        <v>1597</v>
      </c>
      <c r="B4556">
        <v>3</v>
      </c>
      <c r="C4556" s="2">
        <v>43623.954895833333</v>
      </c>
      <c r="D4556" s="2">
        <v>43623.975532407407</v>
      </c>
      <c r="E4556">
        <v>39.780791999999998</v>
      </c>
      <c r="F4556">
        <v>-104.992666</v>
      </c>
      <c r="G4556">
        <v>39.779699999999998</v>
      </c>
      <c r="H4556">
        <v>-104.98582</v>
      </c>
      <c r="I4556">
        <v>0.371</v>
      </c>
      <c r="J4556" s="1" t="s">
        <v>566</v>
      </c>
      <c r="L4556" s="1" t="s">
        <v>133</v>
      </c>
      <c r="M4556" s="1" t="s">
        <v>47</v>
      </c>
      <c r="N4556" s="1" t="s">
        <v>131</v>
      </c>
      <c r="O4556" s="1" t="s">
        <v>131</v>
      </c>
      <c r="P4556" s="1" t="s">
        <v>198</v>
      </c>
      <c r="Q4556" s="1" t="s">
        <v>246</v>
      </c>
      <c r="R4556" s="1" t="s">
        <v>48</v>
      </c>
      <c r="S4556" s="1" t="s">
        <v>79</v>
      </c>
      <c r="T4556" s="1" t="s">
        <v>205</v>
      </c>
      <c r="U4556" s="2">
        <v>43623.95416666667</v>
      </c>
      <c r="V4556">
        <v>61</v>
      </c>
      <c r="W4556">
        <v>61</v>
      </c>
      <c r="X4556">
        <v>59</v>
      </c>
      <c r="Y4556">
        <v>24.29</v>
      </c>
      <c r="Z4556">
        <v>10</v>
      </c>
      <c r="AA4556" s="1" t="s">
        <v>61</v>
      </c>
      <c r="AB4556">
        <v>6</v>
      </c>
      <c r="AC4556">
        <v>0</v>
      </c>
      <c r="AD4556" s="1" t="s">
        <v>1067</v>
      </c>
      <c r="AE4556" t="b">
        <v>0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s="1" t="s">
        <v>53</v>
      </c>
      <c r="AS4556" s="1" t="s">
        <v>53</v>
      </c>
      <c r="AT4556" s="1" t="s">
        <v>53</v>
      </c>
      <c r="AU4556" s="1" t="s">
        <v>53</v>
      </c>
    </row>
    <row r="4557" spans="1:47" x14ac:dyDescent="0.25">
      <c r="A4557" s="1" t="s">
        <v>1598</v>
      </c>
      <c r="B4557">
        <v>3</v>
      </c>
      <c r="C4557" s="2">
        <v>43623.95385416667</v>
      </c>
      <c r="D4557" s="2">
        <v>43623.974166666667</v>
      </c>
      <c r="E4557">
        <v>39.825524999999999</v>
      </c>
      <c r="F4557">
        <v>-104.98286</v>
      </c>
      <c r="G4557">
        <v>39.830770000000001</v>
      </c>
      <c r="H4557">
        <v>-104.98251999999999</v>
      </c>
      <c r="I4557">
        <v>0.36299999999999999</v>
      </c>
      <c r="J4557" s="1" t="s">
        <v>732</v>
      </c>
      <c r="L4557" s="1" t="s">
        <v>194</v>
      </c>
      <c r="M4557" s="1" t="s">
        <v>47</v>
      </c>
      <c r="N4557" s="1" t="s">
        <v>131</v>
      </c>
      <c r="O4557" s="1" t="s">
        <v>147</v>
      </c>
      <c r="P4557" s="1" t="s">
        <v>198</v>
      </c>
      <c r="Q4557" s="1" t="s">
        <v>204</v>
      </c>
      <c r="R4557" s="1" t="s">
        <v>48</v>
      </c>
      <c r="S4557" s="1" t="s">
        <v>79</v>
      </c>
      <c r="T4557" s="1" t="s">
        <v>205</v>
      </c>
      <c r="U4557" s="2">
        <v>43623.95416666667</v>
      </c>
      <c r="V4557">
        <v>61</v>
      </c>
      <c r="W4557">
        <v>61</v>
      </c>
      <c r="X4557">
        <v>59</v>
      </c>
      <c r="Y4557">
        <v>24.29</v>
      </c>
      <c r="Z4557">
        <v>10</v>
      </c>
      <c r="AA4557" s="1" t="s">
        <v>61</v>
      </c>
      <c r="AB4557">
        <v>6</v>
      </c>
      <c r="AC4557">
        <v>0</v>
      </c>
      <c r="AD4557" s="1" t="s">
        <v>1067</v>
      </c>
      <c r="AE4557" t="b">
        <v>0</v>
      </c>
      <c r="AF4557" t="b">
        <v>0</v>
      </c>
      <c r="AG4557" t="b">
        <v>0</v>
      </c>
      <c r="AH4557" t="b">
        <v>0</v>
      </c>
      <c r="AI4557" t="b">
        <v>1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s="1" t="s">
        <v>53</v>
      </c>
      <c r="AS4557" s="1" t="s">
        <v>53</v>
      </c>
      <c r="AT4557" s="1" t="s">
        <v>53</v>
      </c>
      <c r="AU4557" s="1" t="s">
        <v>53</v>
      </c>
    </row>
    <row r="4558" spans="1:47" x14ac:dyDescent="0.25">
      <c r="A4558" s="1" t="s">
        <v>1599</v>
      </c>
      <c r="B4558">
        <v>3</v>
      </c>
      <c r="C4558" s="2">
        <v>43624.011145833334</v>
      </c>
      <c r="D4558" s="2">
        <v>43624.031261574077</v>
      </c>
      <c r="E4558">
        <v>39.184570000000001</v>
      </c>
      <c r="F4558">
        <v>-108.28060000000001</v>
      </c>
      <c r="G4558">
        <v>39.179960000000001</v>
      </c>
      <c r="H4558">
        <v>-108.28332</v>
      </c>
      <c r="I4558">
        <v>0.35</v>
      </c>
      <c r="J4558" s="1" t="s">
        <v>1600</v>
      </c>
      <c r="L4558" s="1" t="s">
        <v>129</v>
      </c>
      <c r="M4558" s="1" t="s">
        <v>47</v>
      </c>
      <c r="N4558" s="1" t="s">
        <v>1601</v>
      </c>
      <c r="O4558" s="1" t="s">
        <v>490</v>
      </c>
      <c r="P4558" s="1" t="s">
        <v>198</v>
      </c>
      <c r="Q4558" s="1" t="s">
        <v>1602</v>
      </c>
      <c r="R4558" s="1" t="s">
        <v>48</v>
      </c>
      <c r="S4558" s="1" t="s">
        <v>79</v>
      </c>
      <c r="T4558" s="1" t="s">
        <v>492</v>
      </c>
      <c r="U4558" s="2">
        <v>43624.036805555559</v>
      </c>
      <c r="V4558">
        <v>69</v>
      </c>
      <c r="W4558">
        <v>69</v>
      </c>
      <c r="X4558">
        <v>27</v>
      </c>
      <c r="Y4558">
        <v>24.94</v>
      </c>
      <c r="Z4558">
        <v>10</v>
      </c>
      <c r="AA4558" s="1" t="s">
        <v>60</v>
      </c>
      <c r="AB4558">
        <v>6</v>
      </c>
      <c r="AC4558">
        <v>0</v>
      </c>
      <c r="AD4558" s="1" t="s">
        <v>1067</v>
      </c>
      <c r="AE4558" t="b">
        <v>0</v>
      </c>
      <c r="AF4558" t="b">
        <v>0</v>
      </c>
      <c r="AG4558" t="b">
        <v>0</v>
      </c>
      <c r="AH4558" t="b">
        <v>0</v>
      </c>
      <c r="AI4558" t="b">
        <v>1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s="1" t="s">
        <v>53</v>
      </c>
      <c r="AS4558" s="1" t="s">
        <v>53</v>
      </c>
      <c r="AT4558" s="1" t="s">
        <v>53</v>
      </c>
      <c r="AU4558" s="1" t="s">
        <v>53</v>
      </c>
    </row>
    <row r="4559" spans="1:47" x14ac:dyDescent="0.25">
      <c r="A4559" s="1" t="s">
        <v>1603</v>
      </c>
      <c r="B4559">
        <v>3</v>
      </c>
      <c r="C4559" s="2">
        <v>43624.011145833334</v>
      </c>
      <c r="D4559" s="2">
        <v>43624.031261574077</v>
      </c>
      <c r="E4559">
        <v>39.181620000000002</v>
      </c>
      <c r="F4559">
        <v>-108.28164</v>
      </c>
      <c r="G4559">
        <v>39.184359999999998</v>
      </c>
      <c r="H4559">
        <v>-108.28046999999999</v>
      </c>
      <c r="I4559">
        <v>0.19900000000000001</v>
      </c>
      <c r="J4559" s="1" t="s">
        <v>1600</v>
      </c>
      <c r="L4559" s="1" t="s">
        <v>133</v>
      </c>
      <c r="M4559" s="1" t="s">
        <v>47</v>
      </c>
      <c r="N4559" s="1" t="s">
        <v>490</v>
      </c>
      <c r="O4559" s="1" t="s">
        <v>490</v>
      </c>
      <c r="P4559" s="1" t="s">
        <v>198</v>
      </c>
      <c r="Q4559" s="1" t="s">
        <v>1604</v>
      </c>
      <c r="R4559" s="1" t="s">
        <v>48</v>
      </c>
      <c r="S4559" s="1" t="s">
        <v>79</v>
      </c>
      <c r="T4559" s="1" t="s">
        <v>492</v>
      </c>
      <c r="U4559" s="2">
        <v>43624.036805555559</v>
      </c>
      <c r="V4559">
        <v>69</v>
      </c>
      <c r="W4559">
        <v>69</v>
      </c>
      <c r="X4559">
        <v>27</v>
      </c>
      <c r="Y4559">
        <v>24.94</v>
      </c>
      <c r="Z4559">
        <v>10</v>
      </c>
      <c r="AA4559" s="1" t="s">
        <v>60</v>
      </c>
      <c r="AB4559">
        <v>6</v>
      </c>
      <c r="AC4559">
        <v>0</v>
      </c>
      <c r="AD4559" s="1" t="s">
        <v>1067</v>
      </c>
      <c r="AE4559" t="b">
        <v>0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s="1" t="s">
        <v>53</v>
      </c>
      <c r="AS4559" s="1" t="s">
        <v>53</v>
      </c>
      <c r="AT4559" s="1" t="s">
        <v>53</v>
      </c>
      <c r="AU4559" s="1" t="s">
        <v>53</v>
      </c>
    </row>
    <row r="4560" spans="1:47" x14ac:dyDescent="0.25">
      <c r="A4560" s="1" t="s">
        <v>3703</v>
      </c>
      <c r="B4560">
        <v>3</v>
      </c>
      <c r="C4560" s="2">
        <v>43624.285624999997</v>
      </c>
      <c r="D4560" s="2">
        <v>43624.306122685186</v>
      </c>
      <c r="E4560">
        <v>39.314335</v>
      </c>
      <c r="F4560">
        <v>-104.88499</v>
      </c>
      <c r="G4560">
        <v>39.295430000000003</v>
      </c>
      <c r="H4560">
        <v>-104.892413</v>
      </c>
      <c r="I4560">
        <v>1.365</v>
      </c>
      <c r="J4560" s="1" t="s">
        <v>449</v>
      </c>
      <c r="L4560" s="1" t="s">
        <v>195</v>
      </c>
      <c r="M4560" s="1" t="s">
        <v>47</v>
      </c>
      <c r="N4560" s="1" t="s">
        <v>191</v>
      </c>
      <c r="O4560" s="1" t="s">
        <v>121</v>
      </c>
      <c r="P4560" s="1" t="s">
        <v>198</v>
      </c>
      <c r="Q4560" s="1" t="s">
        <v>333</v>
      </c>
      <c r="R4560" s="1" t="s">
        <v>48</v>
      </c>
      <c r="S4560" s="1" t="s">
        <v>79</v>
      </c>
      <c r="T4560" s="1" t="s">
        <v>223</v>
      </c>
      <c r="U4560" s="2">
        <v>43624.283333333333</v>
      </c>
      <c r="V4560">
        <v>55</v>
      </c>
      <c r="W4560">
        <v>55</v>
      </c>
      <c r="X4560">
        <v>54</v>
      </c>
      <c r="Y4560">
        <v>23.13</v>
      </c>
      <c r="Z4560">
        <v>10</v>
      </c>
      <c r="AA4560" s="1" t="s">
        <v>72</v>
      </c>
      <c r="AB4560">
        <v>8</v>
      </c>
      <c r="AC4560">
        <v>0</v>
      </c>
      <c r="AD4560" s="1" t="s">
        <v>50</v>
      </c>
      <c r="AE4560" t="b">
        <v>0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s="1" t="s">
        <v>51</v>
      </c>
      <c r="AS4560" s="1" t="s">
        <v>51</v>
      </c>
      <c r="AT4560" s="1" t="s">
        <v>51</v>
      </c>
      <c r="AU4560" s="1" t="s">
        <v>51</v>
      </c>
    </row>
    <row r="4561" spans="1:47" x14ac:dyDescent="0.25">
      <c r="A4561" s="1" t="s">
        <v>1980</v>
      </c>
      <c r="B4561">
        <v>3</v>
      </c>
      <c r="C4561" s="2">
        <v>43624.411678240744</v>
      </c>
      <c r="D4561" s="2">
        <v>43624.432488425926</v>
      </c>
      <c r="E4561">
        <v>39.550939999999997</v>
      </c>
      <c r="F4561">
        <v>-104.77582</v>
      </c>
      <c r="G4561">
        <v>39.551139999999997</v>
      </c>
      <c r="H4561">
        <v>-104.77734</v>
      </c>
      <c r="I4561">
        <v>8.2000000000000003E-2</v>
      </c>
      <c r="J4561" s="1" t="s">
        <v>1981</v>
      </c>
      <c r="L4561" s="1" t="s">
        <v>215</v>
      </c>
      <c r="M4561" s="1" t="s">
        <v>47</v>
      </c>
      <c r="N4561" s="1" t="s">
        <v>173</v>
      </c>
      <c r="O4561" s="1" t="s">
        <v>121</v>
      </c>
      <c r="P4561" s="1" t="s">
        <v>198</v>
      </c>
      <c r="Q4561" s="1" t="s">
        <v>311</v>
      </c>
      <c r="R4561" s="1" t="s">
        <v>48</v>
      </c>
      <c r="S4561" s="1" t="s">
        <v>79</v>
      </c>
      <c r="T4561" s="1" t="s">
        <v>200</v>
      </c>
      <c r="U4561" s="2">
        <v>43624.411805555559</v>
      </c>
      <c r="V4561">
        <v>74</v>
      </c>
      <c r="W4561">
        <v>74</v>
      </c>
      <c r="X4561">
        <v>28</v>
      </c>
      <c r="Y4561">
        <v>24.1</v>
      </c>
      <c r="Z4561">
        <v>10</v>
      </c>
      <c r="AA4561" s="1" t="s">
        <v>54</v>
      </c>
      <c r="AB4561">
        <v>3</v>
      </c>
      <c r="AC4561">
        <v>0</v>
      </c>
      <c r="AD4561" s="1" t="s">
        <v>1067</v>
      </c>
      <c r="AE4561" t="b">
        <v>0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s="1" t="s">
        <v>51</v>
      </c>
      <c r="AS4561" s="1" t="s">
        <v>51</v>
      </c>
      <c r="AT4561" s="1" t="s">
        <v>51</v>
      </c>
      <c r="AU4561" s="1" t="s">
        <v>51</v>
      </c>
    </row>
    <row r="4562" spans="1:47" x14ac:dyDescent="0.25">
      <c r="A4562" s="1" t="s">
        <v>7270</v>
      </c>
      <c r="B4562">
        <v>3</v>
      </c>
      <c r="C4562" s="2">
        <v>43624.454895833333</v>
      </c>
      <c r="D4562" s="2">
        <v>43624.47556712963</v>
      </c>
      <c r="E4562">
        <v>38.542051000000001</v>
      </c>
      <c r="F4562">
        <v>-106.238772</v>
      </c>
      <c r="G4562">
        <v>38.542099999999998</v>
      </c>
      <c r="H4562">
        <v>-106.233451</v>
      </c>
      <c r="I4562">
        <v>0.28799999999999998</v>
      </c>
      <c r="J4562" s="1" t="s">
        <v>3085</v>
      </c>
      <c r="K4562">
        <v>19485</v>
      </c>
      <c r="L4562" s="1" t="s">
        <v>6570</v>
      </c>
      <c r="M4562" s="1" t="s">
        <v>47</v>
      </c>
      <c r="N4562" s="1" t="s">
        <v>87</v>
      </c>
      <c r="O4562" s="1" t="s">
        <v>466</v>
      </c>
      <c r="P4562" s="1" t="s">
        <v>198</v>
      </c>
      <c r="Q4562" s="1" t="s">
        <v>6800</v>
      </c>
      <c r="R4562" s="1" t="s">
        <v>48</v>
      </c>
      <c r="S4562" s="1" t="s">
        <v>79</v>
      </c>
      <c r="T4562" s="1" t="s">
        <v>4029</v>
      </c>
      <c r="U4562" s="2">
        <v>43624.454861111109</v>
      </c>
      <c r="V4562">
        <v>72</v>
      </c>
      <c r="W4562">
        <v>72</v>
      </c>
      <c r="X4562">
        <v>19</v>
      </c>
      <c r="Y4562">
        <v>22.85</v>
      </c>
      <c r="Z4562">
        <v>10</v>
      </c>
      <c r="AA4562" s="1" t="s">
        <v>57</v>
      </c>
      <c r="AB4562">
        <v>17</v>
      </c>
      <c r="AD4562" s="1" t="s">
        <v>50</v>
      </c>
      <c r="AE4562" t="b">
        <v>0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s="1" t="s">
        <v>51</v>
      </c>
      <c r="AS4562" s="1" t="s">
        <v>51</v>
      </c>
      <c r="AT4562" s="1" t="s">
        <v>51</v>
      </c>
      <c r="AU4562" s="1" t="s">
        <v>51</v>
      </c>
    </row>
    <row r="4563" spans="1:47" x14ac:dyDescent="0.25">
      <c r="A4563" s="1" t="s">
        <v>3839</v>
      </c>
      <c r="B4563">
        <v>3</v>
      </c>
      <c r="C4563" s="2">
        <v>43624.454895833333</v>
      </c>
      <c r="D4563" s="2">
        <v>43624.47556712963</v>
      </c>
      <c r="E4563">
        <v>39.591949999999997</v>
      </c>
      <c r="F4563">
        <v>-104.88308000000001</v>
      </c>
      <c r="G4563">
        <v>39.593876999999999</v>
      </c>
      <c r="H4563">
        <v>-104.884128</v>
      </c>
      <c r="I4563">
        <v>0.14399999999999999</v>
      </c>
      <c r="J4563" s="1" t="s">
        <v>568</v>
      </c>
      <c r="L4563" s="1" t="s">
        <v>194</v>
      </c>
      <c r="M4563" s="1" t="s">
        <v>47</v>
      </c>
      <c r="N4563" s="1" t="s">
        <v>127</v>
      </c>
      <c r="O4563" s="1" t="s">
        <v>201</v>
      </c>
      <c r="P4563" s="1" t="s">
        <v>198</v>
      </c>
      <c r="Q4563" s="1" t="s">
        <v>347</v>
      </c>
      <c r="R4563" s="1" t="s">
        <v>48</v>
      </c>
      <c r="S4563" s="1" t="s">
        <v>79</v>
      </c>
      <c r="T4563" s="1" t="s">
        <v>200</v>
      </c>
      <c r="U4563" s="2">
        <v>43624.453472222223</v>
      </c>
      <c r="V4563">
        <v>81</v>
      </c>
      <c r="W4563">
        <v>81</v>
      </c>
      <c r="X4563">
        <v>25</v>
      </c>
      <c r="Y4563">
        <v>24.1</v>
      </c>
      <c r="Z4563">
        <v>10</v>
      </c>
      <c r="AA4563" s="1" t="s">
        <v>59</v>
      </c>
      <c r="AB4563">
        <v>6</v>
      </c>
      <c r="AC4563">
        <v>0</v>
      </c>
      <c r="AD4563" s="1" t="s">
        <v>50</v>
      </c>
      <c r="AE4563" t="b">
        <v>0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s="1" t="s">
        <v>51</v>
      </c>
      <c r="AS4563" s="1" t="s">
        <v>51</v>
      </c>
      <c r="AT4563" s="1" t="s">
        <v>51</v>
      </c>
      <c r="AU4563" s="1" t="s">
        <v>51</v>
      </c>
    </row>
    <row r="4564" spans="1:47" x14ac:dyDescent="0.25">
      <c r="A4564" s="1" t="s">
        <v>3450</v>
      </c>
      <c r="B4564">
        <v>3</v>
      </c>
      <c r="C4564" s="2">
        <v>43624.531481481485</v>
      </c>
      <c r="D4564" s="2">
        <v>43624.55195601852</v>
      </c>
      <c r="E4564">
        <v>39.113239</v>
      </c>
      <c r="F4564">
        <v>-104.86538299999999</v>
      </c>
      <c r="G4564">
        <v>39.127257999999998</v>
      </c>
      <c r="H4564">
        <v>-104.86411</v>
      </c>
      <c r="I4564">
        <v>0.97099999999999997</v>
      </c>
      <c r="J4564" s="1" t="s">
        <v>401</v>
      </c>
      <c r="L4564" s="1" t="s">
        <v>265</v>
      </c>
      <c r="M4564" s="1" t="s">
        <v>47</v>
      </c>
      <c r="N4564" s="1" t="s">
        <v>447</v>
      </c>
      <c r="O4564" s="1" t="s">
        <v>193</v>
      </c>
      <c r="P4564" s="1" t="s">
        <v>198</v>
      </c>
      <c r="Q4564" s="1" t="s">
        <v>448</v>
      </c>
      <c r="R4564" s="1" t="s">
        <v>48</v>
      </c>
      <c r="S4564" s="1" t="s">
        <v>79</v>
      </c>
      <c r="T4564" s="1" t="s">
        <v>234</v>
      </c>
      <c r="U4564" s="2">
        <v>43624.540277777778</v>
      </c>
      <c r="V4564">
        <v>80</v>
      </c>
      <c r="W4564">
        <v>80</v>
      </c>
      <c r="X4564">
        <v>19</v>
      </c>
      <c r="Y4564">
        <v>23.5</v>
      </c>
      <c r="Z4564">
        <v>10</v>
      </c>
      <c r="AA4564" s="1" t="s">
        <v>64</v>
      </c>
      <c r="AB4564">
        <v>8</v>
      </c>
      <c r="AC4564">
        <v>0</v>
      </c>
      <c r="AD4564" s="1" t="s">
        <v>50</v>
      </c>
      <c r="AE4564" t="b">
        <v>0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s="1" t="s">
        <v>51</v>
      </c>
      <c r="AS4564" s="1" t="s">
        <v>51</v>
      </c>
      <c r="AT4564" s="1" t="s">
        <v>51</v>
      </c>
      <c r="AU4564" s="1" t="s">
        <v>51</v>
      </c>
    </row>
    <row r="4565" spans="1:47" x14ac:dyDescent="0.25">
      <c r="A4565" s="1" t="s">
        <v>1982</v>
      </c>
      <c r="B4565">
        <v>3</v>
      </c>
      <c r="C4565" s="2">
        <v>43624.543981481482</v>
      </c>
      <c r="D4565" s="2">
        <v>43624.564456018517</v>
      </c>
      <c r="E4565">
        <v>39.445410000000003</v>
      </c>
      <c r="F4565">
        <v>-104.87551000000001</v>
      </c>
      <c r="G4565">
        <v>39.454009999999997</v>
      </c>
      <c r="H4565">
        <v>-104.87528</v>
      </c>
      <c r="I4565">
        <v>0.59399999999999997</v>
      </c>
      <c r="J4565" s="1" t="s">
        <v>478</v>
      </c>
      <c r="L4565" s="1" t="s">
        <v>194</v>
      </c>
      <c r="M4565" s="1" t="s">
        <v>47</v>
      </c>
      <c r="N4565" s="1" t="s">
        <v>191</v>
      </c>
      <c r="O4565" s="1" t="s">
        <v>121</v>
      </c>
      <c r="P4565" s="1" t="s">
        <v>198</v>
      </c>
      <c r="Q4565" s="1" t="s">
        <v>479</v>
      </c>
      <c r="R4565" s="1" t="s">
        <v>48</v>
      </c>
      <c r="S4565" s="1" t="s">
        <v>79</v>
      </c>
      <c r="T4565" s="1" t="s">
        <v>200</v>
      </c>
      <c r="U4565" s="2">
        <v>43624.536805555559</v>
      </c>
      <c r="V4565">
        <v>79</v>
      </c>
      <c r="W4565">
        <v>79</v>
      </c>
      <c r="X4565">
        <v>34</v>
      </c>
      <c r="Y4565">
        <v>24.1</v>
      </c>
      <c r="Z4565">
        <v>10</v>
      </c>
      <c r="AA4565" s="1" t="s">
        <v>60</v>
      </c>
      <c r="AB4565">
        <v>15</v>
      </c>
      <c r="AC4565">
        <v>0</v>
      </c>
      <c r="AD4565" s="1" t="s">
        <v>1067</v>
      </c>
      <c r="AE4565" t="b">
        <v>0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s="1" t="s">
        <v>51</v>
      </c>
      <c r="AS4565" s="1" t="s">
        <v>51</v>
      </c>
      <c r="AT4565" s="1" t="s">
        <v>51</v>
      </c>
      <c r="AU4565" s="1" t="s">
        <v>51</v>
      </c>
    </row>
    <row r="4566" spans="1:47" x14ac:dyDescent="0.25">
      <c r="A4566" s="1" t="s">
        <v>1983</v>
      </c>
      <c r="B4566">
        <v>3</v>
      </c>
      <c r="C4566" s="2">
        <v>43624.592395833337</v>
      </c>
      <c r="D4566" s="2">
        <v>43624.613043981481</v>
      </c>
      <c r="E4566">
        <v>39.630034999999999</v>
      </c>
      <c r="F4566">
        <v>-104.905278</v>
      </c>
      <c r="G4566">
        <v>39.628911000000002</v>
      </c>
      <c r="H4566">
        <v>-104.904681</v>
      </c>
      <c r="I4566">
        <v>8.4000000000000005E-2</v>
      </c>
      <c r="J4566" s="1" t="s">
        <v>220</v>
      </c>
      <c r="L4566" s="1" t="s">
        <v>195</v>
      </c>
      <c r="M4566" s="1" t="s">
        <v>47</v>
      </c>
      <c r="N4566" s="1" t="s">
        <v>131</v>
      </c>
      <c r="O4566" s="1" t="s">
        <v>131</v>
      </c>
      <c r="P4566" s="1" t="s">
        <v>198</v>
      </c>
      <c r="Q4566" s="1" t="s">
        <v>414</v>
      </c>
      <c r="R4566" s="1" t="s">
        <v>48</v>
      </c>
      <c r="S4566" s="1" t="s">
        <v>79</v>
      </c>
      <c r="T4566" s="1" t="s">
        <v>200</v>
      </c>
      <c r="U4566" s="2">
        <v>43624.578472222223</v>
      </c>
      <c r="V4566">
        <v>79</v>
      </c>
      <c r="W4566">
        <v>79</v>
      </c>
      <c r="X4566">
        <v>38</v>
      </c>
      <c r="Y4566">
        <v>24.1</v>
      </c>
      <c r="Z4566">
        <v>10</v>
      </c>
      <c r="AA4566" s="1" t="s">
        <v>60</v>
      </c>
      <c r="AB4566">
        <v>17</v>
      </c>
      <c r="AC4566">
        <v>0</v>
      </c>
      <c r="AD4566" s="1" t="s">
        <v>1067</v>
      </c>
      <c r="AE4566" t="b">
        <v>0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s="1" t="s">
        <v>51</v>
      </c>
      <c r="AS4566" s="1" t="s">
        <v>51</v>
      </c>
      <c r="AT4566" s="1" t="s">
        <v>51</v>
      </c>
      <c r="AU4566" s="1" t="s">
        <v>51</v>
      </c>
    </row>
    <row r="4567" spans="1:47" x14ac:dyDescent="0.25">
      <c r="A4567" s="1" t="s">
        <v>1984</v>
      </c>
      <c r="B4567">
        <v>3</v>
      </c>
      <c r="C4567" s="2">
        <v>43624.614814814813</v>
      </c>
      <c r="D4567" s="2">
        <v>43624.635266203702</v>
      </c>
      <c r="E4567">
        <v>39.134844000000001</v>
      </c>
      <c r="F4567">
        <v>-104.862869</v>
      </c>
      <c r="G4567">
        <v>39.139437999999998</v>
      </c>
      <c r="H4567">
        <v>-104.862106</v>
      </c>
      <c r="I4567">
        <v>0.32</v>
      </c>
      <c r="J4567" s="1" t="s">
        <v>455</v>
      </c>
      <c r="L4567" s="1" t="s">
        <v>194</v>
      </c>
      <c r="M4567" s="1" t="s">
        <v>47</v>
      </c>
      <c r="N4567" s="1" t="s">
        <v>86</v>
      </c>
      <c r="O4567" s="1" t="s">
        <v>121</v>
      </c>
      <c r="P4567" s="1" t="s">
        <v>198</v>
      </c>
      <c r="Q4567" s="1" t="s">
        <v>222</v>
      </c>
      <c r="R4567" s="1" t="s">
        <v>48</v>
      </c>
      <c r="S4567" s="1" t="s">
        <v>79</v>
      </c>
      <c r="T4567" s="1" t="s">
        <v>223</v>
      </c>
      <c r="U4567" s="2">
        <v>43624.616666666669</v>
      </c>
      <c r="V4567">
        <v>70</v>
      </c>
      <c r="W4567">
        <v>70</v>
      </c>
      <c r="X4567">
        <v>49</v>
      </c>
      <c r="Y4567">
        <v>23.13</v>
      </c>
      <c r="Z4567">
        <v>10</v>
      </c>
      <c r="AA4567" s="1" t="s">
        <v>62</v>
      </c>
      <c r="AB4567">
        <v>16</v>
      </c>
      <c r="AC4567">
        <v>0</v>
      </c>
      <c r="AD4567" s="1" t="s">
        <v>1067</v>
      </c>
      <c r="AE4567" t="b">
        <v>0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s="1" t="s">
        <v>51</v>
      </c>
      <c r="AS4567" s="1" t="s">
        <v>51</v>
      </c>
      <c r="AT4567" s="1" t="s">
        <v>51</v>
      </c>
      <c r="AU4567" s="1" t="s">
        <v>51</v>
      </c>
    </row>
    <row r="4568" spans="1:47" x14ac:dyDescent="0.25">
      <c r="A4568" s="1" t="s">
        <v>7643</v>
      </c>
      <c r="B4568">
        <v>3</v>
      </c>
      <c r="C4568" s="2">
        <v>43624.657511574071</v>
      </c>
      <c r="D4568" s="2">
        <v>43624.678298611114</v>
      </c>
      <c r="E4568">
        <v>39.780119999999997</v>
      </c>
      <c r="F4568">
        <v>-104.95188899999999</v>
      </c>
      <c r="G4568">
        <v>39.780119999999997</v>
      </c>
      <c r="H4568">
        <v>-104.951562</v>
      </c>
      <c r="I4568">
        <v>1.7000000000000001E-2</v>
      </c>
      <c r="J4568" s="1" t="s">
        <v>1004</v>
      </c>
      <c r="K4568">
        <v>2803</v>
      </c>
      <c r="L4568" s="1" t="s">
        <v>6790</v>
      </c>
      <c r="M4568" s="1" t="s">
        <v>47</v>
      </c>
      <c r="N4568" s="1" t="s">
        <v>131</v>
      </c>
      <c r="O4568" s="1" t="s">
        <v>131</v>
      </c>
      <c r="P4568" s="1" t="s">
        <v>198</v>
      </c>
      <c r="Q4568" s="1" t="s">
        <v>6791</v>
      </c>
      <c r="R4568" s="1" t="s">
        <v>48</v>
      </c>
      <c r="S4568" s="1" t="s">
        <v>79</v>
      </c>
      <c r="T4568" s="1" t="s">
        <v>205</v>
      </c>
      <c r="U4568" s="2">
        <v>43624.657638888886</v>
      </c>
      <c r="V4568">
        <v>75</v>
      </c>
      <c r="W4568">
        <v>75</v>
      </c>
      <c r="X4568">
        <v>38</v>
      </c>
      <c r="Y4568">
        <v>24.35</v>
      </c>
      <c r="Z4568">
        <v>10</v>
      </c>
      <c r="AA4568" s="1" t="s">
        <v>59</v>
      </c>
      <c r="AB4568">
        <v>10</v>
      </c>
      <c r="AC4568">
        <v>0</v>
      </c>
      <c r="AD4568" s="1" t="s">
        <v>1245</v>
      </c>
      <c r="AE4568" t="b">
        <v>0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s="1" t="s">
        <v>51</v>
      </c>
      <c r="AS4568" s="1" t="s">
        <v>51</v>
      </c>
      <c r="AT4568" s="1" t="s">
        <v>51</v>
      </c>
      <c r="AU4568" s="1" t="s">
        <v>51</v>
      </c>
    </row>
    <row r="4569" spans="1:47" x14ac:dyDescent="0.25">
      <c r="A4569" s="1" t="s">
        <v>1296</v>
      </c>
      <c r="B4569">
        <v>3</v>
      </c>
      <c r="C4569" s="2">
        <v>43624.858020833337</v>
      </c>
      <c r="D4569" s="2">
        <v>43624.878113425926</v>
      </c>
      <c r="E4569">
        <v>37.920999999999999</v>
      </c>
      <c r="F4569">
        <v>-104.82395</v>
      </c>
      <c r="G4569">
        <v>37.924129000000001</v>
      </c>
      <c r="H4569">
        <v>-104.82249</v>
      </c>
      <c r="I4569">
        <v>0.23</v>
      </c>
      <c r="J4569" s="1" t="s">
        <v>900</v>
      </c>
      <c r="L4569" s="1" t="s">
        <v>194</v>
      </c>
      <c r="M4569" s="1" t="s">
        <v>47</v>
      </c>
      <c r="N4569" s="1" t="s">
        <v>1297</v>
      </c>
      <c r="O4569" s="1" t="s">
        <v>411</v>
      </c>
      <c r="P4569" s="1" t="s">
        <v>198</v>
      </c>
      <c r="Q4569" s="1" t="s">
        <v>1298</v>
      </c>
      <c r="R4569" s="1" t="s">
        <v>48</v>
      </c>
      <c r="S4569" s="1" t="s">
        <v>79</v>
      </c>
      <c r="T4569" s="1" t="s">
        <v>413</v>
      </c>
      <c r="U4569" s="2">
        <v>43624.870138888888</v>
      </c>
      <c r="V4569">
        <v>72</v>
      </c>
      <c r="W4569">
        <v>72</v>
      </c>
      <c r="X4569">
        <v>53</v>
      </c>
      <c r="Y4569">
        <v>25.12</v>
      </c>
      <c r="Z4569">
        <v>10</v>
      </c>
      <c r="AA4569" s="1" t="s">
        <v>58</v>
      </c>
      <c r="AB4569">
        <v>37</v>
      </c>
      <c r="AC4569">
        <v>0</v>
      </c>
      <c r="AD4569" s="1" t="s">
        <v>1211</v>
      </c>
      <c r="AE4569" t="b">
        <v>0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s="1" t="s">
        <v>53</v>
      </c>
      <c r="AS4569" s="1" t="s">
        <v>51</v>
      </c>
      <c r="AT4569" s="1" t="s">
        <v>51</v>
      </c>
      <c r="AU4569" s="1" t="s">
        <v>51</v>
      </c>
    </row>
    <row r="4570" spans="1:47" x14ac:dyDescent="0.25">
      <c r="A4570" s="1" t="s">
        <v>1392</v>
      </c>
      <c r="B4570">
        <v>3</v>
      </c>
      <c r="C4570" s="2">
        <v>43624.713229166664</v>
      </c>
      <c r="D4570" s="2">
        <v>43624.733888888892</v>
      </c>
      <c r="E4570">
        <v>39.776550999999998</v>
      </c>
      <c r="F4570">
        <v>-104.87639799999999</v>
      </c>
      <c r="G4570">
        <v>39.776547999999998</v>
      </c>
      <c r="H4570">
        <v>-104.876367</v>
      </c>
      <c r="I4570">
        <v>2E-3</v>
      </c>
      <c r="J4570" s="1" t="s">
        <v>452</v>
      </c>
      <c r="L4570" s="1" t="s">
        <v>133</v>
      </c>
      <c r="M4570" s="1" t="s">
        <v>47</v>
      </c>
      <c r="N4570" s="1" t="s">
        <v>131</v>
      </c>
      <c r="O4570" s="1" t="s">
        <v>131</v>
      </c>
      <c r="P4570" s="1" t="s">
        <v>198</v>
      </c>
      <c r="Q4570" s="1" t="s">
        <v>453</v>
      </c>
      <c r="R4570" s="1" t="s">
        <v>48</v>
      </c>
      <c r="S4570" s="1" t="s">
        <v>79</v>
      </c>
      <c r="T4570" s="1" t="s">
        <v>203</v>
      </c>
      <c r="U4570" s="2">
        <v>43624.706944444442</v>
      </c>
      <c r="V4570">
        <v>71</v>
      </c>
      <c r="W4570">
        <v>71</v>
      </c>
      <c r="X4570">
        <v>52</v>
      </c>
      <c r="Y4570">
        <v>24.32</v>
      </c>
      <c r="Z4570">
        <v>10</v>
      </c>
      <c r="AA4570" s="1" t="s">
        <v>59</v>
      </c>
      <c r="AB4570">
        <v>15</v>
      </c>
      <c r="AC4570">
        <v>0</v>
      </c>
      <c r="AD4570" s="1" t="s">
        <v>1209</v>
      </c>
      <c r="AE4570" t="b">
        <v>0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s="1" t="s">
        <v>51</v>
      </c>
      <c r="AS4570" s="1" t="s">
        <v>51</v>
      </c>
      <c r="AT4570" s="1" t="s">
        <v>51</v>
      </c>
      <c r="AU4570" s="1" t="s">
        <v>51</v>
      </c>
    </row>
    <row r="4571" spans="1:47" x14ac:dyDescent="0.25">
      <c r="A4571" s="1" t="s">
        <v>1393</v>
      </c>
      <c r="B4571">
        <v>3</v>
      </c>
      <c r="C4571" s="2">
        <v>43624.733032407406</v>
      </c>
      <c r="D4571" s="2">
        <v>43624.753333333334</v>
      </c>
      <c r="E4571">
        <v>39.846609999999998</v>
      </c>
      <c r="F4571">
        <v>-104.92395999999999</v>
      </c>
      <c r="G4571">
        <v>39.840178999999999</v>
      </c>
      <c r="H4571">
        <v>-104.930441</v>
      </c>
      <c r="I4571">
        <v>0.56200000000000006</v>
      </c>
      <c r="J4571" s="1" t="s">
        <v>589</v>
      </c>
      <c r="L4571" s="1" t="s">
        <v>129</v>
      </c>
      <c r="M4571" s="1" t="s">
        <v>47</v>
      </c>
      <c r="N4571" s="1" t="s">
        <v>313</v>
      </c>
      <c r="O4571" s="1" t="s">
        <v>147</v>
      </c>
      <c r="P4571" s="1" t="s">
        <v>198</v>
      </c>
      <c r="Q4571" s="1" t="s">
        <v>314</v>
      </c>
      <c r="R4571" s="1" t="s">
        <v>48</v>
      </c>
      <c r="S4571" s="1" t="s">
        <v>79</v>
      </c>
      <c r="T4571" s="1" t="s">
        <v>203</v>
      </c>
      <c r="U4571" s="2">
        <v>43624.731249999997</v>
      </c>
      <c r="V4571">
        <v>66</v>
      </c>
      <c r="W4571">
        <v>66</v>
      </c>
      <c r="X4571">
        <v>68</v>
      </c>
      <c r="Y4571">
        <v>24.31</v>
      </c>
      <c r="Z4571">
        <v>10</v>
      </c>
      <c r="AA4571" s="1" t="s">
        <v>61</v>
      </c>
      <c r="AB4571">
        <v>22</v>
      </c>
      <c r="AC4571">
        <v>0</v>
      </c>
      <c r="AD4571" s="1" t="s">
        <v>1244</v>
      </c>
      <c r="AE4571" t="b">
        <v>0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s="1" t="s">
        <v>51</v>
      </c>
      <c r="AS4571" s="1" t="s">
        <v>51</v>
      </c>
      <c r="AT4571" s="1" t="s">
        <v>51</v>
      </c>
      <c r="AU4571" s="1" t="s">
        <v>51</v>
      </c>
    </row>
    <row r="4572" spans="1:47" x14ac:dyDescent="0.25">
      <c r="A4572" s="1" t="s">
        <v>4869</v>
      </c>
      <c r="B4572">
        <v>3</v>
      </c>
      <c r="C4572" s="2">
        <v>43624.800729166665</v>
      </c>
      <c r="D4572" s="2">
        <v>43624.82136574074</v>
      </c>
      <c r="E4572">
        <v>39.680940999999997</v>
      </c>
      <c r="F4572">
        <v>-104.82867</v>
      </c>
      <c r="G4572">
        <v>39.688763999999999</v>
      </c>
      <c r="H4572">
        <v>-104.82874</v>
      </c>
      <c r="I4572">
        <v>0.54100000000000004</v>
      </c>
      <c r="J4572" s="1" t="s">
        <v>586</v>
      </c>
      <c r="L4572" s="1" t="s">
        <v>308</v>
      </c>
      <c r="M4572" s="1" t="s">
        <v>47</v>
      </c>
      <c r="N4572" s="1" t="s">
        <v>170</v>
      </c>
      <c r="O4572" s="1" t="s">
        <v>201</v>
      </c>
      <c r="P4572" s="1" t="s">
        <v>198</v>
      </c>
      <c r="Q4572" s="1" t="s">
        <v>202</v>
      </c>
      <c r="R4572" s="1" t="s">
        <v>48</v>
      </c>
      <c r="S4572" s="1" t="s">
        <v>79</v>
      </c>
      <c r="T4572" s="1" t="s">
        <v>203</v>
      </c>
      <c r="U4572" s="2">
        <v>43624.790277777778</v>
      </c>
      <c r="V4572">
        <v>64</v>
      </c>
      <c r="W4572">
        <v>64</v>
      </c>
      <c r="X4572">
        <v>71</v>
      </c>
      <c r="Y4572">
        <v>24.38</v>
      </c>
      <c r="Z4572">
        <v>10</v>
      </c>
      <c r="AA4572" s="1" t="s">
        <v>61</v>
      </c>
      <c r="AB4572">
        <v>17</v>
      </c>
      <c r="AC4572">
        <v>0.01</v>
      </c>
      <c r="AD4572" s="1" t="s">
        <v>1067</v>
      </c>
      <c r="AE4572" t="b">
        <v>0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s="1" t="s">
        <v>51</v>
      </c>
      <c r="AS4572" s="1" t="s">
        <v>51</v>
      </c>
      <c r="AT4572" s="1" t="s">
        <v>51</v>
      </c>
      <c r="AU4572" s="1" t="s">
        <v>51</v>
      </c>
    </row>
    <row r="4573" spans="1:47" x14ac:dyDescent="0.25">
      <c r="A4573" s="1" t="s">
        <v>2551</v>
      </c>
      <c r="B4573">
        <v>3</v>
      </c>
      <c r="C4573" s="2">
        <v>43624.804895833331</v>
      </c>
      <c r="D4573" s="2">
        <v>43624.825567129628</v>
      </c>
      <c r="E4573">
        <v>39.885438999999998</v>
      </c>
      <c r="F4573">
        <v>-104.98766999999999</v>
      </c>
      <c r="G4573">
        <v>39.882770000000001</v>
      </c>
      <c r="H4573">
        <v>-104.98768</v>
      </c>
      <c r="I4573">
        <v>0.184</v>
      </c>
      <c r="J4573" s="1" t="s">
        <v>441</v>
      </c>
      <c r="L4573" s="1" t="s">
        <v>312</v>
      </c>
      <c r="M4573" s="1" t="s">
        <v>47</v>
      </c>
      <c r="N4573" s="1" t="s">
        <v>131</v>
      </c>
      <c r="O4573" s="1" t="s">
        <v>147</v>
      </c>
      <c r="P4573" s="1" t="s">
        <v>198</v>
      </c>
      <c r="Q4573" s="1" t="s">
        <v>439</v>
      </c>
      <c r="R4573" s="1" t="s">
        <v>48</v>
      </c>
      <c r="S4573" s="1" t="s">
        <v>79</v>
      </c>
      <c r="T4573" s="1" t="s">
        <v>205</v>
      </c>
      <c r="U4573" s="2">
        <v>43624.826388888891</v>
      </c>
      <c r="V4573">
        <v>63</v>
      </c>
      <c r="W4573">
        <v>63</v>
      </c>
      <c r="X4573">
        <v>59</v>
      </c>
      <c r="Y4573">
        <v>24.45</v>
      </c>
      <c r="Z4573">
        <v>10</v>
      </c>
      <c r="AA4573" s="1" t="s">
        <v>58</v>
      </c>
      <c r="AB4573">
        <v>15</v>
      </c>
      <c r="AC4573">
        <v>0</v>
      </c>
      <c r="AD4573" s="1" t="s">
        <v>818</v>
      </c>
      <c r="AE4573" t="b">
        <v>0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s="1" t="s">
        <v>51</v>
      </c>
      <c r="AS4573" s="1" t="s">
        <v>51</v>
      </c>
      <c r="AT4573" s="1" t="s">
        <v>51</v>
      </c>
      <c r="AU4573" s="1" t="s">
        <v>51</v>
      </c>
    </row>
    <row r="4574" spans="1:47" x14ac:dyDescent="0.25">
      <c r="A4574" s="1" t="s">
        <v>1482</v>
      </c>
      <c r="B4574">
        <v>4</v>
      </c>
      <c r="C4574" s="2">
        <v>43625.125208333331</v>
      </c>
      <c r="D4574" s="2">
        <v>43625.144988425927</v>
      </c>
      <c r="E4574">
        <v>39.740456999999999</v>
      </c>
      <c r="F4574">
        <v>-105.014645</v>
      </c>
      <c r="G4574">
        <v>39.74042</v>
      </c>
      <c r="H4574">
        <v>-105.02719999999999</v>
      </c>
      <c r="I4574">
        <v>0.66700000000000004</v>
      </c>
      <c r="J4574" s="1" t="s">
        <v>1483</v>
      </c>
      <c r="L4574" s="1" t="s">
        <v>930</v>
      </c>
      <c r="M4574" s="1" t="s">
        <v>47</v>
      </c>
      <c r="N4574" s="1" t="s">
        <v>131</v>
      </c>
      <c r="O4574" s="1" t="s">
        <v>131</v>
      </c>
      <c r="P4574" s="1" t="s">
        <v>198</v>
      </c>
      <c r="Q4574" s="1" t="s">
        <v>310</v>
      </c>
      <c r="R4574" s="1" t="s">
        <v>48</v>
      </c>
      <c r="S4574" s="1" t="s">
        <v>79</v>
      </c>
      <c r="T4574" s="1" t="s">
        <v>205</v>
      </c>
      <c r="U4574" s="2">
        <v>43625.120833333334</v>
      </c>
      <c r="V4574">
        <v>45</v>
      </c>
      <c r="W4574">
        <v>40</v>
      </c>
      <c r="X4574">
        <v>76</v>
      </c>
      <c r="Y4574">
        <v>24.67</v>
      </c>
      <c r="Z4574">
        <v>10</v>
      </c>
      <c r="AA4574" s="1" t="s">
        <v>61</v>
      </c>
      <c r="AB4574">
        <v>9</v>
      </c>
      <c r="AC4574">
        <v>0</v>
      </c>
      <c r="AD4574" s="1" t="s">
        <v>1203</v>
      </c>
      <c r="AE4574" t="b">
        <v>0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s="1" t="s">
        <v>53</v>
      </c>
      <c r="AS4574" s="1" t="s">
        <v>53</v>
      </c>
      <c r="AT4574" s="1" t="s">
        <v>53</v>
      </c>
      <c r="AU4574" s="1" t="s">
        <v>53</v>
      </c>
    </row>
    <row r="4575" spans="1:47" x14ac:dyDescent="0.25">
      <c r="A4575" s="1" t="s">
        <v>3011</v>
      </c>
      <c r="B4575">
        <v>3</v>
      </c>
      <c r="C4575" s="2">
        <v>43625.300208333334</v>
      </c>
      <c r="D4575" s="2">
        <v>43625.32099537037</v>
      </c>
      <c r="E4575">
        <v>39.555110999999997</v>
      </c>
      <c r="F4575">
        <v>-104.870529</v>
      </c>
      <c r="G4575">
        <v>39.549259999999997</v>
      </c>
      <c r="H4575">
        <v>-104.86960999999999</v>
      </c>
      <c r="I4575">
        <v>0.40699999999999997</v>
      </c>
      <c r="J4575" s="1" t="s">
        <v>892</v>
      </c>
      <c r="L4575" s="1" t="s">
        <v>195</v>
      </c>
      <c r="M4575" s="1" t="s">
        <v>47</v>
      </c>
      <c r="N4575" s="1" t="s">
        <v>127</v>
      </c>
      <c r="O4575" s="1" t="s">
        <v>121</v>
      </c>
      <c r="P4575" s="1" t="s">
        <v>198</v>
      </c>
      <c r="Q4575" s="1" t="s">
        <v>347</v>
      </c>
      <c r="R4575" s="1" t="s">
        <v>48</v>
      </c>
      <c r="S4575" s="1" t="s">
        <v>79</v>
      </c>
      <c r="T4575" s="1" t="s">
        <v>200</v>
      </c>
      <c r="U4575" s="2">
        <v>43625.286805555559</v>
      </c>
      <c r="V4575">
        <v>46</v>
      </c>
      <c r="W4575">
        <v>46</v>
      </c>
      <c r="X4575">
        <v>63</v>
      </c>
      <c r="Y4575">
        <v>24.5</v>
      </c>
      <c r="Z4575">
        <v>10</v>
      </c>
      <c r="AA4575" s="1" t="s">
        <v>58</v>
      </c>
      <c r="AB4575">
        <v>3</v>
      </c>
      <c r="AC4575">
        <v>0</v>
      </c>
      <c r="AD4575" s="1" t="s">
        <v>965</v>
      </c>
      <c r="AE4575" t="b">
        <v>0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s="1" t="s">
        <v>51</v>
      </c>
      <c r="AS4575" s="1" t="s">
        <v>51</v>
      </c>
      <c r="AT4575" s="1" t="s">
        <v>51</v>
      </c>
      <c r="AU4575" s="1" t="s">
        <v>51</v>
      </c>
    </row>
    <row r="4576" spans="1:47" x14ac:dyDescent="0.25">
      <c r="A4576" s="1" t="s">
        <v>3012</v>
      </c>
      <c r="B4576">
        <v>3</v>
      </c>
      <c r="C4576" s="2">
        <v>43625.328333333331</v>
      </c>
      <c r="D4576" s="2">
        <v>43625.348773148151</v>
      </c>
      <c r="E4576">
        <v>39.72542</v>
      </c>
      <c r="F4576">
        <v>-105.022004</v>
      </c>
      <c r="G4576">
        <v>39.7254</v>
      </c>
      <c r="H4576">
        <v>-105.02162</v>
      </c>
      <c r="I4576">
        <v>0.02</v>
      </c>
      <c r="J4576" s="1" t="s">
        <v>593</v>
      </c>
      <c r="L4576" s="1" t="s">
        <v>585</v>
      </c>
      <c r="M4576" s="1" t="s">
        <v>47</v>
      </c>
      <c r="N4576" s="1" t="s">
        <v>131</v>
      </c>
      <c r="O4576" s="1" t="s">
        <v>131</v>
      </c>
      <c r="P4576" s="1" t="s">
        <v>198</v>
      </c>
      <c r="Q4576" s="1" t="s">
        <v>310</v>
      </c>
      <c r="R4576" s="1" t="s">
        <v>48</v>
      </c>
      <c r="S4576" s="1" t="s">
        <v>79</v>
      </c>
      <c r="T4576" s="1" t="s">
        <v>205</v>
      </c>
      <c r="U4576" s="2">
        <v>43625.323611111111</v>
      </c>
      <c r="V4576">
        <v>46</v>
      </c>
      <c r="W4576">
        <v>44</v>
      </c>
      <c r="X4576">
        <v>71</v>
      </c>
      <c r="Y4576">
        <v>24.74</v>
      </c>
      <c r="Z4576">
        <v>10</v>
      </c>
      <c r="AA4576" s="1" t="s">
        <v>72</v>
      </c>
      <c r="AB4576">
        <v>6</v>
      </c>
      <c r="AC4576">
        <v>0</v>
      </c>
      <c r="AD4576" s="1" t="s">
        <v>965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s="1" t="s">
        <v>51</v>
      </c>
      <c r="AS4576" s="1" t="s">
        <v>51</v>
      </c>
      <c r="AT4576" s="1" t="s">
        <v>51</v>
      </c>
      <c r="AU4576" s="1" t="s">
        <v>51</v>
      </c>
    </row>
    <row r="4577" spans="1:47" x14ac:dyDescent="0.25">
      <c r="A4577" s="1" t="s">
        <v>7644</v>
      </c>
      <c r="B4577">
        <v>3</v>
      </c>
      <c r="C4577" s="2">
        <v>43625.547615740739</v>
      </c>
      <c r="D4577" s="2">
        <v>43625.568148148152</v>
      </c>
      <c r="E4577">
        <v>38.038229000000001</v>
      </c>
      <c r="F4577">
        <v>-103.682914</v>
      </c>
      <c r="G4577">
        <v>38.037827</v>
      </c>
      <c r="H4577">
        <v>-103.681921</v>
      </c>
      <c r="I4577">
        <v>6.0999999999999999E-2</v>
      </c>
      <c r="J4577" s="1" t="s">
        <v>7645</v>
      </c>
      <c r="K4577">
        <v>21489</v>
      </c>
      <c r="L4577" s="1" t="s">
        <v>6570</v>
      </c>
      <c r="M4577" s="1" t="s">
        <v>97</v>
      </c>
      <c r="N4577" s="1" t="s">
        <v>1054</v>
      </c>
      <c r="O4577" s="1" t="s">
        <v>1055</v>
      </c>
      <c r="P4577" s="1" t="s">
        <v>198</v>
      </c>
      <c r="Q4577" s="1" t="s">
        <v>7646</v>
      </c>
      <c r="R4577" s="1" t="s">
        <v>48</v>
      </c>
      <c r="S4577" s="1" t="s">
        <v>79</v>
      </c>
      <c r="T4577" s="1" t="s">
        <v>1042</v>
      </c>
      <c r="U4577" s="2">
        <v>43625.536805555559</v>
      </c>
      <c r="V4577">
        <v>68</v>
      </c>
      <c r="W4577">
        <v>68</v>
      </c>
      <c r="X4577">
        <v>26</v>
      </c>
      <c r="Y4577">
        <v>26.09</v>
      </c>
      <c r="Z4577">
        <v>10</v>
      </c>
      <c r="AA4577" s="1" t="s">
        <v>61</v>
      </c>
      <c r="AB4577">
        <v>14</v>
      </c>
      <c r="AC4577">
        <v>0</v>
      </c>
      <c r="AD4577" s="1" t="s">
        <v>818</v>
      </c>
      <c r="AE4577" t="b">
        <v>0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1</v>
      </c>
      <c r="AO4577" t="b">
        <v>0</v>
      </c>
      <c r="AP4577" t="b">
        <v>0</v>
      </c>
      <c r="AQ4577" t="b">
        <v>0</v>
      </c>
      <c r="AR4577" s="1" t="s">
        <v>51</v>
      </c>
      <c r="AS4577" s="1" t="s">
        <v>51</v>
      </c>
      <c r="AT4577" s="1" t="s">
        <v>51</v>
      </c>
      <c r="AU4577" s="1" t="s">
        <v>51</v>
      </c>
    </row>
    <row r="4578" spans="1:47" x14ac:dyDescent="0.25">
      <c r="A4578" s="1" t="s">
        <v>7647</v>
      </c>
      <c r="B4578">
        <v>3</v>
      </c>
      <c r="C4578" s="2">
        <v>43625.475219907406</v>
      </c>
      <c r="D4578" s="2">
        <v>43625.495995370373</v>
      </c>
      <c r="E4578">
        <v>39.780119999999997</v>
      </c>
      <c r="F4578">
        <v>-104.95188899999999</v>
      </c>
      <c r="G4578">
        <v>39.780119999999997</v>
      </c>
      <c r="H4578">
        <v>-104.951562</v>
      </c>
      <c r="I4578">
        <v>1.7000000000000001E-2</v>
      </c>
      <c r="J4578" s="1" t="s">
        <v>1004</v>
      </c>
      <c r="K4578">
        <v>2803</v>
      </c>
      <c r="L4578" s="1" t="s">
        <v>6790</v>
      </c>
      <c r="M4578" s="1" t="s">
        <v>47</v>
      </c>
      <c r="N4578" s="1" t="s">
        <v>131</v>
      </c>
      <c r="O4578" s="1" t="s">
        <v>131</v>
      </c>
      <c r="P4578" s="1" t="s">
        <v>198</v>
      </c>
      <c r="Q4578" s="1" t="s">
        <v>6791</v>
      </c>
      <c r="R4578" s="1" t="s">
        <v>48</v>
      </c>
      <c r="S4578" s="1" t="s">
        <v>79</v>
      </c>
      <c r="T4578" s="1" t="s">
        <v>205</v>
      </c>
      <c r="U4578" s="2">
        <v>43625.493055555555</v>
      </c>
      <c r="V4578">
        <v>54</v>
      </c>
      <c r="W4578">
        <v>54</v>
      </c>
      <c r="X4578">
        <v>51</v>
      </c>
      <c r="Y4578">
        <v>24.76</v>
      </c>
      <c r="Z4578">
        <v>10</v>
      </c>
      <c r="AA4578" s="1" t="s">
        <v>68</v>
      </c>
      <c r="AB4578">
        <v>6</v>
      </c>
      <c r="AC4578">
        <v>0</v>
      </c>
      <c r="AD4578" s="1" t="s">
        <v>965</v>
      </c>
      <c r="AE4578" t="b">
        <v>0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s="1" t="s">
        <v>51</v>
      </c>
      <c r="AS4578" s="1" t="s">
        <v>51</v>
      </c>
      <c r="AT4578" s="1" t="s">
        <v>51</v>
      </c>
      <c r="AU4578" s="1" t="s">
        <v>51</v>
      </c>
    </row>
    <row r="4579" spans="1:47" x14ac:dyDescent="0.25">
      <c r="A4579" s="1" t="s">
        <v>7648</v>
      </c>
      <c r="B4579">
        <v>4</v>
      </c>
      <c r="C4579" s="2">
        <v>43625.555949074071</v>
      </c>
      <c r="D4579" s="2">
        <v>43625.575497685182</v>
      </c>
      <c r="E4579">
        <v>38.041316000000002</v>
      </c>
      <c r="F4579">
        <v>-103.69052499999999</v>
      </c>
      <c r="G4579">
        <v>38.043149</v>
      </c>
      <c r="H4579">
        <v>-103.695092</v>
      </c>
      <c r="I4579">
        <v>0.27900000000000003</v>
      </c>
      <c r="J4579" s="1" t="s">
        <v>7649</v>
      </c>
      <c r="K4579">
        <v>21145</v>
      </c>
      <c r="L4579" s="1" t="s">
        <v>6570</v>
      </c>
      <c r="M4579" s="1" t="s">
        <v>97</v>
      </c>
      <c r="N4579" s="1" t="s">
        <v>1054</v>
      </c>
      <c r="O4579" s="1" t="s">
        <v>1055</v>
      </c>
      <c r="P4579" s="1" t="s">
        <v>198</v>
      </c>
      <c r="Q4579" s="1" t="s">
        <v>7646</v>
      </c>
      <c r="R4579" s="1" t="s">
        <v>48</v>
      </c>
      <c r="S4579" s="1" t="s">
        <v>79</v>
      </c>
      <c r="T4579" s="1" t="s">
        <v>1042</v>
      </c>
      <c r="U4579" s="2">
        <v>43625.536805555559</v>
      </c>
      <c r="V4579">
        <v>68</v>
      </c>
      <c r="W4579">
        <v>68</v>
      </c>
      <c r="X4579">
        <v>26</v>
      </c>
      <c r="Y4579">
        <v>26.09</v>
      </c>
      <c r="Z4579">
        <v>10</v>
      </c>
      <c r="AA4579" s="1" t="s">
        <v>61</v>
      </c>
      <c r="AB4579">
        <v>14</v>
      </c>
      <c r="AC4579">
        <v>0</v>
      </c>
      <c r="AD4579" s="1" t="s">
        <v>818</v>
      </c>
      <c r="AE4579" t="b">
        <v>0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s="1" t="s">
        <v>51</v>
      </c>
      <c r="AS4579" s="1" t="s">
        <v>51</v>
      </c>
      <c r="AT4579" s="1" t="s">
        <v>51</v>
      </c>
      <c r="AU4579" s="1" t="s">
        <v>51</v>
      </c>
    </row>
    <row r="4580" spans="1:47" x14ac:dyDescent="0.25">
      <c r="A4580" s="1" t="s">
        <v>8300</v>
      </c>
      <c r="B4580">
        <v>3</v>
      </c>
      <c r="C4580" s="2">
        <v>43625.668449074074</v>
      </c>
      <c r="D4580" s="2">
        <v>43625.689039351855</v>
      </c>
      <c r="E4580">
        <v>39.736787999999997</v>
      </c>
      <c r="F4580">
        <v>-105.373261</v>
      </c>
      <c r="G4580">
        <v>39.736910999999999</v>
      </c>
      <c r="H4580">
        <v>-105.371194</v>
      </c>
      <c r="I4580">
        <v>0.11</v>
      </c>
      <c r="J4580" s="1" t="s">
        <v>6792</v>
      </c>
      <c r="K4580">
        <v>32592</v>
      </c>
      <c r="L4580" s="1" t="s">
        <v>6567</v>
      </c>
      <c r="M4580" s="1" t="s">
        <v>97</v>
      </c>
      <c r="N4580" s="1" t="s">
        <v>269</v>
      </c>
      <c r="O4580" s="1" t="s">
        <v>115</v>
      </c>
      <c r="P4580" s="1" t="s">
        <v>198</v>
      </c>
      <c r="Q4580" s="1" t="s">
        <v>349</v>
      </c>
      <c r="R4580" s="1" t="s">
        <v>48</v>
      </c>
      <c r="S4580" s="1" t="s">
        <v>79</v>
      </c>
      <c r="T4580" s="1" t="s">
        <v>324</v>
      </c>
      <c r="U4580" s="2">
        <v>43625.662499999999</v>
      </c>
      <c r="V4580">
        <v>63</v>
      </c>
      <c r="W4580">
        <v>63</v>
      </c>
      <c r="X4580">
        <v>37</v>
      </c>
      <c r="Y4580">
        <v>25.06</v>
      </c>
      <c r="Z4580">
        <v>10</v>
      </c>
      <c r="AA4580" s="1" t="s">
        <v>66</v>
      </c>
      <c r="AB4580">
        <v>8</v>
      </c>
      <c r="AC4580">
        <v>0</v>
      </c>
      <c r="AD4580" s="1" t="s">
        <v>50</v>
      </c>
      <c r="AE4580" t="b">
        <v>0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s="1" t="s">
        <v>51</v>
      </c>
      <c r="AS4580" s="1" t="s">
        <v>51</v>
      </c>
      <c r="AT4580" s="1" t="s">
        <v>51</v>
      </c>
      <c r="AU4580" s="1" t="s">
        <v>51</v>
      </c>
    </row>
    <row r="4581" spans="1:47" x14ac:dyDescent="0.25">
      <c r="A4581" s="1" t="s">
        <v>8301</v>
      </c>
      <c r="B4581">
        <v>3</v>
      </c>
      <c r="C4581" s="2">
        <v>43625.668449074074</v>
      </c>
      <c r="D4581" s="2">
        <v>43625.689039351855</v>
      </c>
      <c r="E4581">
        <v>39.736910999999999</v>
      </c>
      <c r="F4581">
        <v>-105.371194</v>
      </c>
      <c r="G4581">
        <v>39.736787999999997</v>
      </c>
      <c r="H4581">
        <v>-105.373261</v>
      </c>
      <c r="I4581">
        <v>0.11</v>
      </c>
      <c r="J4581" s="1" t="s">
        <v>4739</v>
      </c>
      <c r="K4581">
        <v>32454</v>
      </c>
      <c r="L4581" s="1" t="s">
        <v>6567</v>
      </c>
      <c r="M4581" s="1" t="s">
        <v>97</v>
      </c>
      <c r="N4581" s="1" t="s">
        <v>269</v>
      </c>
      <c r="O4581" s="1" t="s">
        <v>115</v>
      </c>
      <c r="P4581" s="1" t="s">
        <v>198</v>
      </c>
      <c r="Q4581" s="1" t="s">
        <v>349</v>
      </c>
      <c r="R4581" s="1" t="s">
        <v>48</v>
      </c>
      <c r="S4581" s="1" t="s">
        <v>79</v>
      </c>
      <c r="T4581" s="1" t="s">
        <v>324</v>
      </c>
      <c r="U4581" s="2">
        <v>43625.662499999999</v>
      </c>
      <c r="V4581">
        <v>63</v>
      </c>
      <c r="W4581">
        <v>63</v>
      </c>
      <c r="X4581">
        <v>37</v>
      </c>
      <c r="Y4581">
        <v>25.06</v>
      </c>
      <c r="Z4581">
        <v>10</v>
      </c>
      <c r="AA4581" s="1" t="s">
        <v>66</v>
      </c>
      <c r="AB4581">
        <v>8</v>
      </c>
      <c r="AC4581">
        <v>0</v>
      </c>
      <c r="AD4581" s="1" t="s">
        <v>50</v>
      </c>
      <c r="AE4581" t="b">
        <v>0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s="1" t="s">
        <v>51</v>
      </c>
      <c r="AS4581" s="1" t="s">
        <v>51</v>
      </c>
      <c r="AT4581" s="1" t="s">
        <v>51</v>
      </c>
      <c r="AU4581" s="1" t="s">
        <v>51</v>
      </c>
    </row>
    <row r="4582" spans="1:47" x14ac:dyDescent="0.25">
      <c r="A4582" s="1" t="s">
        <v>2552</v>
      </c>
      <c r="B4582">
        <v>3</v>
      </c>
      <c r="C4582" s="2">
        <v>43625.690844907411</v>
      </c>
      <c r="D4582" s="2">
        <v>43625.711261574077</v>
      </c>
      <c r="E4582">
        <v>39.725520000000003</v>
      </c>
      <c r="F4582">
        <v>-105.07895000000001</v>
      </c>
      <c r="G4582">
        <v>39.725529999999999</v>
      </c>
      <c r="H4582">
        <v>-105.066823</v>
      </c>
      <c r="I4582">
        <v>0.64400000000000002</v>
      </c>
      <c r="J4582" s="1" t="s">
        <v>495</v>
      </c>
      <c r="L4582" s="1" t="s">
        <v>129</v>
      </c>
      <c r="M4582" s="1" t="s">
        <v>47</v>
      </c>
      <c r="N4582" s="1" t="s">
        <v>131</v>
      </c>
      <c r="O4582" s="1" t="s">
        <v>115</v>
      </c>
      <c r="P4582" s="1" t="s">
        <v>198</v>
      </c>
      <c r="Q4582" s="1" t="s">
        <v>496</v>
      </c>
      <c r="R4582" s="1" t="s">
        <v>48</v>
      </c>
      <c r="S4582" s="1" t="s">
        <v>79</v>
      </c>
      <c r="T4582" s="1" t="s">
        <v>205</v>
      </c>
      <c r="U4582" s="2">
        <v>43625.699305555558</v>
      </c>
      <c r="V4582">
        <v>61</v>
      </c>
      <c r="W4582">
        <v>61</v>
      </c>
      <c r="X4582">
        <v>34</v>
      </c>
      <c r="Y4582">
        <v>24.74</v>
      </c>
      <c r="Z4582">
        <v>10</v>
      </c>
      <c r="AA4582" s="1" t="s">
        <v>64</v>
      </c>
      <c r="AB4582">
        <v>7</v>
      </c>
      <c r="AC4582">
        <v>0</v>
      </c>
      <c r="AD4582" s="1" t="s">
        <v>818</v>
      </c>
      <c r="AE4582" t="b">
        <v>0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s="1" t="s">
        <v>51</v>
      </c>
      <c r="AS4582" s="1" t="s">
        <v>51</v>
      </c>
      <c r="AT4582" s="1" t="s">
        <v>51</v>
      </c>
      <c r="AU4582" s="1" t="s">
        <v>51</v>
      </c>
    </row>
    <row r="4583" spans="1:47" x14ac:dyDescent="0.25">
      <c r="A4583" s="1" t="s">
        <v>1985</v>
      </c>
      <c r="B4583">
        <v>3</v>
      </c>
      <c r="C4583" s="2">
        <v>43625.678333333337</v>
      </c>
      <c r="D4583" s="2">
        <v>43625.698773148149</v>
      </c>
      <c r="E4583">
        <v>39.741064000000001</v>
      </c>
      <c r="F4583">
        <v>-105.496342</v>
      </c>
      <c r="G4583">
        <v>39.741380999999997</v>
      </c>
      <c r="H4583">
        <v>-105.495627</v>
      </c>
      <c r="I4583">
        <v>4.3999999999999997E-2</v>
      </c>
      <c r="J4583" s="1" t="s">
        <v>977</v>
      </c>
      <c r="L4583" s="1" t="s">
        <v>133</v>
      </c>
      <c r="M4583" s="1" t="s">
        <v>47</v>
      </c>
      <c r="N4583" s="1" t="s">
        <v>1547</v>
      </c>
      <c r="O4583" s="1" t="s">
        <v>337</v>
      </c>
      <c r="P4583" s="1" t="s">
        <v>198</v>
      </c>
      <c r="Q4583" s="1" t="s">
        <v>1548</v>
      </c>
      <c r="R4583" s="1" t="s">
        <v>48</v>
      </c>
      <c r="S4583" s="1" t="s">
        <v>79</v>
      </c>
      <c r="T4583" s="1" t="s">
        <v>339</v>
      </c>
      <c r="U4583" s="2">
        <v>43625.661805555559</v>
      </c>
      <c r="V4583">
        <v>54</v>
      </c>
      <c r="W4583">
        <v>54</v>
      </c>
      <c r="X4583">
        <v>20</v>
      </c>
      <c r="Y4583">
        <v>21.05</v>
      </c>
      <c r="Z4583">
        <v>10</v>
      </c>
      <c r="AA4583" s="1" t="s">
        <v>71</v>
      </c>
      <c r="AB4583">
        <v>8</v>
      </c>
      <c r="AC4583">
        <v>0</v>
      </c>
      <c r="AD4583" s="1" t="s">
        <v>1067</v>
      </c>
      <c r="AE4583" t="b">
        <v>0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s="1" t="s">
        <v>51</v>
      </c>
      <c r="AS4583" s="1" t="s">
        <v>51</v>
      </c>
      <c r="AT4583" s="1" t="s">
        <v>51</v>
      </c>
      <c r="AU4583" s="1" t="s">
        <v>51</v>
      </c>
    </row>
    <row r="4584" spans="1:47" x14ac:dyDescent="0.25">
      <c r="A4584" s="1" t="s">
        <v>2553</v>
      </c>
      <c r="B4584">
        <v>3</v>
      </c>
      <c r="C4584" s="2">
        <v>43625.703333333331</v>
      </c>
      <c r="D4584" s="2">
        <v>43625.723761574074</v>
      </c>
      <c r="E4584">
        <v>38.585737000000002</v>
      </c>
      <c r="F4584">
        <v>-104.668898</v>
      </c>
      <c r="G4584">
        <v>38.577188</v>
      </c>
      <c r="H4584">
        <v>-104.66193699999999</v>
      </c>
      <c r="I4584">
        <v>0.7</v>
      </c>
      <c r="J4584" s="1" t="s">
        <v>530</v>
      </c>
      <c r="L4584" s="1" t="s">
        <v>195</v>
      </c>
      <c r="M4584" s="1" t="s">
        <v>47</v>
      </c>
      <c r="N4584" s="1" t="s">
        <v>327</v>
      </c>
      <c r="O4584" s="1" t="s">
        <v>193</v>
      </c>
      <c r="P4584" s="1" t="s">
        <v>198</v>
      </c>
      <c r="Q4584" s="1" t="s">
        <v>328</v>
      </c>
      <c r="R4584" s="1" t="s">
        <v>48</v>
      </c>
      <c r="S4584" s="1" t="s">
        <v>79</v>
      </c>
      <c r="T4584" s="1" t="s">
        <v>268</v>
      </c>
      <c r="U4584" s="2">
        <v>43625.706944444442</v>
      </c>
      <c r="V4584">
        <v>59</v>
      </c>
      <c r="W4584">
        <v>59</v>
      </c>
      <c r="X4584">
        <v>40</v>
      </c>
      <c r="Y4584">
        <v>24.57</v>
      </c>
      <c r="Z4584">
        <v>10</v>
      </c>
      <c r="AA4584" s="1" t="s">
        <v>65</v>
      </c>
      <c r="AB4584">
        <v>7</v>
      </c>
      <c r="AC4584">
        <v>0</v>
      </c>
      <c r="AD4584" s="1" t="s">
        <v>818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s="1" t="s">
        <v>51</v>
      </c>
      <c r="AS4584" s="1" t="s">
        <v>51</v>
      </c>
      <c r="AT4584" s="1" t="s">
        <v>51</v>
      </c>
      <c r="AU4584" s="1" t="s">
        <v>51</v>
      </c>
    </row>
    <row r="4585" spans="1:47" x14ac:dyDescent="0.25">
      <c r="A4585" s="1" t="s">
        <v>2554</v>
      </c>
      <c r="B4585">
        <v>3</v>
      </c>
      <c r="C4585" s="2">
        <v>43625.716874999998</v>
      </c>
      <c r="D4585" s="2">
        <v>43625.737673611111</v>
      </c>
      <c r="E4585">
        <v>39.900221000000002</v>
      </c>
      <c r="F4585">
        <v>-104.988178</v>
      </c>
      <c r="G4585">
        <v>39.897492</v>
      </c>
      <c r="H4585">
        <v>-104.987711</v>
      </c>
      <c r="I4585">
        <v>0.19</v>
      </c>
      <c r="J4585" s="1" t="s">
        <v>441</v>
      </c>
      <c r="L4585" s="1" t="s">
        <v>195</v>
      </c>
      <c r="M4585" s="1" t="s">
        <v>47</v>
      </c>
      <c r="N4585" s="1" t="s">
        <v>131</v>
      </c>
      <c r="O4585" s="1" t="s">
        <v>147</v>
      </c>
      <c r="P4585" s="1" t="s">
        <v>198</v>
      </c>
      <c r="Q4585" s="1" t="s">
        <v>439</v>
      </c>
      <c r="R4585" s="1" t="s">
        <v>48</v>
      </c>
      <c r="S4585" s="1" t="s">
        <v>79</v>
      </c>
      <c r="T4585" s="1" t="s">
        <v>205</v>
      </c>
      <c r="U4585" s="2">
        <v>43625.699305555558</v>
      </c>
      <c r="V4585">
        <v>61</v>
      </c>
      <c r="W4585">
        <v>61</v>
      </c>
      <c r="X4585">
        <v>34</v>
      </c>
      <c r="Y4585">
        <v>24.74</v>
      </c>
      <c r="Z4585">
        <v>10</v>
      </c>
      <c r="AA4585" s="1" t="s">
        <v>64</v>
      </c>
      <c r="AB4585">
        <v>7</v>
      </c>
      <c r="AC4585">
        <v>0</v>
      </c>
      <c r="AD4585" s="1" t="s">
        <v>818</v>
      </c>
      <c r="AE4585" t="b">
        <v>0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s="1" t="s">
        <v>51</v>
      </c>
      <c r="AS4585" s="1" t="s">
        <v>51</v>
      </c>
      <c r="AT4585" s="1" t="s">
        <v>51</v>
      </c>
      <c r="AU4585" s="1" t="s">
        <v>51</v>
      </c>
    </row>
    <row r="4586" spans="1:47" x14ac:dyDescent="0.25">
      <c r="A4586" s="1" t="s">
        <v>1986</v>
      </c>
      <c r="B4586">
        <v>3</v>
      </c>
      <c r="C4586" s="2">
        <v>43625.754374999997</v>
      </c>
      <c r="D4586" s="2">
        <v>43625.773784722223</v>
      </c>
      <c r="E4586">
        <v>39.445410000000003</v>
      </c>
      <c r="F4586">
        <v>-104.87551000000001</v>
      </c>
      <c r="G4586">
        <v>39.454009999999997</v>
      </c>
      <c r="H4586">
        <v>-104.87528</v>
      </c>
      <c r="I4586">
        <v>0.59399999999999997</v>
      </c>
      <c r="J4586" s="1" t="s">
        <v>478</v>
      </c>
      <c r="L4586" s="1" t="s">
        <v>194</v>
      </c>
      <c r="M4586" s="1" t="s">
        <v>47</v>
      </c>
      <c r="N4586" s="1" t="s">
        <v>191</v>
      </c>
      <c r="O4586" s="1" t="s">
        <v>121</v>
      </c>
      <c r="P4586" s="1" t="s">
        <v>198</v>
      </c>
      <c r="Q4586" s="1" t="s">
        <v>479</v>
      </c>
      <c r="R4586" s="1" t="s">
        <v>48</v>
      </c>
      <c r="S4586" s="1" t="s">
        <v>79</v>
      </c>
      <c r="T4586" s="1" t="s">
        <v>200</v>
      </c>
      <c r="U4586" s="2">
        <v>43625.745138888888</v>
      </c>
      <c r="V4586">
        <v>61</v>
      </c>
      <c r="W4586">
        <v>61</v>
      </c>
      <c r="X4586">
        <v>38</v>
      </c>
      <c r="Y4586">
        <v>24.52</v>
      </c>
      <c r="Z4586">
        <v>10</v>
      </c>
      <c r="AA4586" s="1" t="s">
        <v>72</v>
      </c>
      <c r="AB4586">
        <v>5</v>
      </c>
      <c r="AC4586">
        <v>0</v>
      </c>
      <c r="AD4586" s="1" t="s">
        <v>1067</v>
      </c>
      <c r="AE4586" t="b">
        <v>0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s="1" t="s">
        <v>51</v>
      </c>
      <c r="AS4586" s="1" t="s">
        <v>51</v>
      </c>
      <c r="AT4586" s="1" t="s">
        <v>51</v>
      </c>
      <c r="AU4586" s="1" t="s">
        <v>51</v>
      </c>
    </row>
    <row r="4587" spans="1:47" x14ac:dyDescent="0.25">
      <c r="A4587" s="1" t="s">
        <v>2555</v>
      </c>
      <c r="B4587">
        <v>3</v>
      </c>
      <c r="C4587" s="2">
        <v>43625.818437499998</v>
      </c>
      <c r="D4587" s="2">
        <v>43625.83902777778</v>
      </c>
      <c r="E4587">
        <v>38.520949999999999</v>
      </c>
      <c r="F4587">
        <v>-104.63163</v>
      </c>
      <c r="G4587">
        <v>38.548698000000002</v>
      </c>
      <c r="H4587">
        <v>-104.645759</v>
      </c>
      <c r="I4587">
        <v>2.0640000000000001</v>
      </c>
      <c r="J4587" s="1" t="s">
        <v>530</v>
      </c>
      <c r="L4587" s="1" t="s">
        <v>194</v>
      </c>
      <c r="M4587" s="1" t="s">
        <v>47</v>
      </c>
      <c r="N4587" s="1" t="s">
        <v>327</v>
      </c>
      <c r="O4587" s="1" t="s">
        <v>193</v>
      </c>
      <c r="P4587" s="1" t="s">
        <v>198</v>
      </c>
      <c r="Q4587" s="1" t="s">
        <v>328</v>
      </c>
      <c r="R4587" s="1" t="s">
        <v>48</v>
      </c>
      <c r="S4587" s="1" t="s">
        <v>79</v>
      </c>
      <c r="T4587" s="1" t="s">
        <v>268</v>
      </c>
      <c r="U4587" s="2">
        <v>43625.831944444442</v>
      </c>
      <c r="V4587">
        <v>55</v>
      </c>
      <c r="W4587">
        <v>55</v>
      </c>
      <c r="X4587">
        <v>50</v>
      </c>
      <c r="Y4587">
        <v>24.58</v>
      </c>
      <c r="Z4587">
        <v>10</v>
      </c>
      <c r="AA4587" s="1" t="s">
        <v>61</v>
      </c>
      <c r="AB4587">
        <v>6</v>
      </c>
      <c r="AC4587">
        <v>0</v>
      </c>
      <c r="AD4587" s="1" t="s">
        <v>818</v>
      </c>
      <c r="AE4587" t="b">
        <v>0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s="1" t="s">
        <v>51</v>
      </c>
      <c r="AS4587" s="1" t="s">
        <v>51</v>
      </c>
      <c r="AT4587" s="1" t="s">
        <v>51</v>
      </c>
      <c r="AU4587" s="1" t="s">
        <v>51</v>
      </c>
    </row>
    <row r="4588" spans="1:47" x14ac:dyDescent="0.25">
      <c r="A4588" s="1" t="s">
        <v>3287</v>
      </c>
      <c r="B4588">
        <v>4</v>
      </c>
      <c r="C4588" s="2">
        <v>43625.793437499997</v>
      </c>
      <c r="D4588" s="2">
        <v>43626.001608796294</v>
      </c>
      <c r="E4588">
        <v>39.906089999999999</v>
      </c>
      <c r="F4588">
        <v>-104.82980000000001</v>
      </c>
      <c r="G4588">
        <v>39.932389999999998</v>
      </c>
      <c r="H4588">
        <v>-104.79465999999999</v>
      </c>
      <c r="I4588">
        <v>2.6019999999999999</v>
      </c>
      <c r="J4588" s="1" t="s">
        <v>3288</v>
      </c>
      <c r="L4588" s="1" t="s">
        <v>122</v>
      </c>
      <c r="M4588" s="1" t="s">
        <v>47</v>
      </c>
      <c r="N4588" s="1" t="s">
        <v>319</v>
      </c>
      <c r="O4588" s="1" t="s">
        <v>147</v>
      </c>
      <c r="P4588" s="1" t="s">
        <v>198</v>
      </c>
      <c r="Q4588" s="1" t="s">
        <v>353</v>
      </c>
      <c r="R4588" s="1" t="s">
        <v>48</v>
      </c>
      <c r="S4588" s="1" t="s">
        <v>79</v>
      </c>
      <c r="T4588" s="1" t="s">
        <v>219</v>
      </c>
      <c r="U4588" s="2">
        <v>43625.786805555559</v>
      </c>
      <c r="V4588">
        <v>60</v>
      </c>
      <c r="W4588">
        <v>60</v>
      </c>
      <c r="X4588">
        <v>39</v>
      </c>
      <c r="Y4588">
        <v>24.93</v>
      </c>
      <c r="Z4588">
        <v>10</v>
      </c>
      <c r="AA4588" s="1" t="s">
        <v>72</v>
      </c>
      <c r="AB4588">
        <v>5</v>
      </c>
      <c r="AC4588">
        <v>0</v>
      </c>
      <c r="AD4588" s="1" t="s">
        <v>50</v>
      </c>
      <c r="AE4588" t="b">
        <v>0</v>
      </c>
      <c r="AF4588" t="b">
        <v>0</v>
      </c>
      <c r="AG4588" t="b">
        <v>0</v>
      </c>
      <c r="AH4588" t="b">
        <v>0</v>
      </c>
      <c r="AI4588" t="b">
        <v>1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s="1" t="s">
        <v>51</v>
      </c>
      <c r="AS4588" s="1" t="s">
        <v>51</v>
      </c>
      <c r="AT4588" s="1" t="s">
        <v>51</v>
      </c>
      <c r="AU4588" s="1" t="s">
        <v>51</v>
      </c>
    </row>
    <row r="4589" spans="1:47" x14ac:dyDescent="0.25">
      <c r="A4589" s="1" t="s">
        <v>3451</v>
      </c>
      <c r="B4589">
        <v>4</v>
      </c>
      <c r="C4589" s="2">
        <v>43625.795520833337</v>
      </c>
      <c r="D4589" s="2">
        <v>43625.816319444442</v>
      </c>
      <c r="E4589">
        <v>39.912480000000002</v>
      </c>
      <c r="F4589">
        <v>-104.81894</v>
      </c>
      <c r="G4589">
        <v>39.932389999999998</v>
      </c>
      <c r="H4589">
        <v>-104.79465999999999</v>
      </c>
      <c r="I4589">
        <v>1.8839999999999999</v>
      </c>
      <c r="J4589" s="1" t="s">
        <v>1399</v>
      </c>
      <c r="L4589" s="1" t="s">
        <v>122</v>
      </c>
      <c r="M4589" s="1" t="s">
        <v>47</v>
      </c>
      <c r="N4589" s="1" t="s">
        <v>319</v>
      </c>
      <c r="O4589" s="1" t="s">
        <v>147</v>
      </c>
      <c r="P4589" s="1" t="s">
        <v>198</v>
      </c>
      <c r="Q4589" s="1" t="s">
        <v>767</v>
      </c>
      <c r="R4589" s="1" t="s">
        <v>48</v>
      </c>
      <c r="S4589" s="1" t="s">
        <v>79</v>
      </c>
      <c r="T4589" s="1" t="s">
        <v>219</v>
      </c>
      <c r="U4589" s="2">
        <v>43625.786805555559</v>
      </c>
      <c r="V4589">
        <v>60</v>
      </c>
      <c r="W4589">
        <v>60</v>
      </c>
      <c r="X4589">
        <v>39</v>
      </c>
      <c r="Y4589">
        <v>24.93</v>
      </c>
      <c r="Z4589">
        <v>10</v>
      </c>
      <c r="AA4589" s="1" t="s">
        <v>72</v>
      </c>
      <c r="AB4589">
        <v>5</v>
      </c>
      <c r="AC4589">
        <v>0</v>
      </c>
      <c r="AD4589" s="1" t="s">
        <v>50</v>
      </c>
      <c r="AE4589" t="b">
        <v>0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s="1" t="s">
        <v>51</v>
      </c>
      <c r="AS4589" s="1" t="s">
        <v>51</v>
      </c>
      <c r="AT4589" s="1" t="s">
        <v>51</v>
      </c>
      <c r="AU4589" s="1" t="s">
        <v>51</v>
      </c>
    </row>
    <row r="4590" spans="1:47" x14ac:dyDescent="0.25">
      <c r="A4590" s="1" t="s">
        <v>5759</v>
      </c>
      <c r="B4590">
        <v>3</v>
      </c>
      <c r="C4590" s="2">
        <v>43625.83666666667</v>
      </c>
      <c r="D4590" s="2">
        <v>43625.857106481482</v>
      </c>
      <c r="E4590">
        <v>39.751289</v>
      </c>
      <c r="F4590">
        <v>-105.01681000000001</v>
      </c>
      <c r="G4590">
        <v>39.749850000000002</v>
      </c>
      <c r="H4590">
        <v>-105.01742</v>
      </c>
      <c r="I4590">
        <v>0.105</v>
      </c>
      <c r="J4590" s="1" t="s">
        <v>581</v>
      </c>
      <c r="L4590" s="1" t="s">
        <v>1996</v>
      </c>
      <c r="M4590" s="1" t="s">
        <v>47</v>
      </c>
      <c r="N4590" s="1" t="s">
        <v>131</v>
      </c>
      <c r="O4590" s="1" t="s">
        <v>131</v>
      </c>
      <c r="P4590" s="1" t="s">
        <v>198</v>
      </c>
      <c r="Q4590" s="1" t="s">
        <v>352</v>
      </c>
      <c r="R4590" s="1" t="s">
        <v>48</v>
      </c>
      <c r="S4590" s="1" t="s">
        <v>79</v>
      </c>
      <c r="T4590" s="1" t="s">
        <v>205</v>
      </c>
      <c r="U4590" s="2">
        <v>43625.822916666664</v>
      </c>
      <c r="V4590">
        <v>59</v>
      </c>
      <c r="W4590">
        <v>59</v>
      </c>
      <c r="X4590">
        <v>39</v>
      </c>
      <c r="Y4590">
        <v>24.75</v>
      </c>
      <c r="Z4590">
        <v>30</v>
      </c>
      <c r="AA4590" s="1" t="s">
        <v>66</v>
      </c>
      <c r="AB4590">
        <v>6</v>
      </c>
      <c r="AC4590">
        <v>0</v>
      </c>
      <c r="AD4590" s="1" t="s">
        <v>1067</v>
      </c>
      <c r="AE4590" t="b">
        <v>0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s="1" t="s">
        <v>51</v>
      </c>
      <c r="AS4590" s="1" t="s">
        <v>51</v>
      </c>
      <c r="AT4590" s="1" t="s">
        <v>51</v>
      </c>
      <c r="AU4590" s="1" t="s">
        <v>51</v>
      </c>
    </row>
    <row r="4591" spans="1:47" x14ac:dyDescent="0.25">
      <c r="A4591" s="1" t="s">
        <v>1605</v>
      </c>
      <c r="B4591">
        <v>3</v>
      </c>
      <c r="C4591" s="2">
        <v>43625.937708333331</v>
      </c>
      <c r="D4591" s="2">
        <v>43625.958483796298</v>
      </c>
      <c r="E4591">
        <v>39.648710000000001</v>
      </c>
      <c r="F4591">
        <v>-104.9161</v>
      </c>
      <c r="G4591">
        <v>39.643203</v>
      </c>
      <c r="H4591">
        <v>-104.91291200000001</v>
      </c>
      <c r="I4591">
        <v>0.41699999999999998</v>
      </c>
      <c r="J4591" s="1" t="s">
        <v>220</v>
      </c>
      <c r="L4591" s="1" t="s">
        <v>172</v>
      </c>
      <c r="M4591" s="1" t="s">
        <v>47</v>
      </c>
      <c r="N4591" s="1" t="s">
        <v>131</v>
      </c>
      <c r="O4591" s="1" t="s">
        <v>131</v>
      </c>
      <c r="P4591" s="1" t="s">
        <v>198</v>
      </c>
      <c r="Q4591" s="1" t="s">
        <v>414</v>
      </c>
      <c r="R4591" s="1" t="s">
        <v>48</v>
      </c>
      <c r="S4591" s="1" t="s">
        <v>79</v>
      </c>
      <c r="T4591" s="1" t="s">
        <v>200</v>
      </c>
      <c r="U4591" s="2">
        <v>43625.953472222223</v>
      </c>
      <c r="V4591">
        <v>46</v>
      </c>
      <c r="W4591">
        <v>43</v>
      </c>
      <c r="X4591">
        <v>71</v>
      </c>
      <c r="Y4591">
        <v>24.56</v>
      </c>
      <c r="Z4591">
        <v>10</v>
      </c>
      <c r="AA4591" s="1" t="s">
        <v>68</v>
      </c>
      <c r="AB4591">
        <v>6</v>
      </c>
      <c r="AC4591">
        <v>0</v>
      </c>
      <c r="AD4591" s="1" t="s">
        <v>1067</v>
      </c>
      <c r="AE4591" t="b">
        <v>0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1</v>
      </c>
      <c r="AL4591" t="b">
        <v>0</v>
      </c>
      <c r="AM4591" t="b">
        <v>1</v>
      </c>
      <c r="AN4591" t="b">
        <v>0</v>
      </c>
      <c r="AO4591" t="b">
        <v>0</v>
      </c>
      <c r="AP4591" t="b">
        <v>0</v>
      </c>
      <c r="AQ4591" t="b">
        <v>0</v>
      </c>
      <c r="AR4591" s="1" t="s">
        <v>53</v>
      </c>
      <c r="AS4591" s="1" t="s">
        <v>53</v>
      </c>
      <c r="AT4591" s="1" t="s">
        <v>53</v>
      </c>
      <c r="AU4591" s="1" t="s">
        <v>53</v>
      </c>
    </row>
    <row r="4592" spans="1:47" x14ac:dyDescent="0.25">
      <c r="A4592" s="1" t="s">
        <v>3289</v>
      </c>
      <c r="B4592">
        <v>3</v>
      </c>
      <c r="C4592" s="2">
        <v>43626.308564814812</v>
      </c>
      <c r="D4592" s="2">
        <v>43626.329282407409</v>
      </c>
      <c r="E4592">
        <v>39.824089999999998</v>
      </c>
      <c r="F4592">
        <v>-104.962127</v>
      </c>
      <c r="G4592">
        <v>39.823748000000002</v>
      </c>
      <c r="H4592">
        <v>-104.96454300000001</v>
      </c>
      <c r="I4592">
        <v>0.13</v>
      </c>
      <c r="J4592" s="1" t="s">
        <v>446</v>
      </c>
      <c r="L4592" s="1" t="s">
        <v>124</v>
      </c>
      <c r="M4592" s="1" t="s">
        <v>47</v>
      </c>
      <c r="N4592" s="1" t="s">
        <v>131</v>
      </c>
      <c r="O4592" s="1" t="s">
        <v>147</v>
      </c>
      <c r="P4592" s="1" t="s">
        <v>198</v>
      </c>
      <c r="Q4592" s="1" t="s">
        <v>204</v>
      </c>
      <c r="R4592" s="1" t="s">
        <v>48</v>
      </c>
      <c r="S4592" s="1" t="s">
        <v>79</v>
      </c>
      <c r="T4592" s="1" t="s">
        <v>205</v>
      </c>
      <c r="U4592" s="2">
        <v>43626.407638888886</v>
      </c>
      <c r="V4592">
        <v>63</v>
      </c>
      <c r="W4592">
        <v>63</v>
      </c>
      <c r="X4592">
        <v>37</v>
      </c>
      <c r="Y4592">
        <v>24.71</v>
      </c>
      <c r="Z4592">
        <v>10</v>
      </c>
      <c r="AA4592" s="1" t="s">
        <v>66</v>
      </c>
      <c r="AB4592">
        <v>7</v>
      </c>
      <c r="AC4592">
        <v>0</v>
      </c>
      <c r="AD4592" s="1" t="s">
        <v>50</v>
      </c>
      <c r="AE4592" t="b">
        <v>0</v>
      </c>
      <c r="AF4592" t="b">
        <v>0</v>
      </c>
      <c r="AG4592" t="b">
        <v>0</v>
      </c>
      <c r="AH4592" t="b">
        <v>0</v>
      </c>
      <c r="AI4592" t="b">
        <v>1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s="1" t="s">
        <v>51</v>
      </c>
      <c r="AS4592" s="1" t="s">
        <v>51</v>
      </c>
      <c r="AT4592" s="1" t="s">
        <v>51</v>
      </c>
      <c r="AU4592" s="1" t="s">
        <v>51</v>
      </c>
    </row>
    <row r="4593" spans="1:47" x14ac:dyDescent="0.25">
      <c r="A4593" s="1" t="s">
        <v>3452</v>
      </c>
      <c r="B4593">
        <v>3</v>
      </c>
      <c r="C4593" s="2">
        <v>43626.575243055559</v>
      </c>
      <c r="D4593" s="2">
        <v>43626.595995370371</v>
      </c>
      <c r="E4593">
        <v>39.856301000000002</v>
      </c>
      <c r="F4593">
        <v>-104.987278</v>
      </c>
      <c r="G4593">
        <v>39.853580000000001</v>
      </c>
      <c r="H4593">
        <v>-104.98669</v>
      </c>
      <c r="I4593">
        <v>0.191</v>
      </c>
      <c r="J4593" s="1" t="s">
        <v>517</v>
      </c>
      <c r="L4593" s="1" t="s">
        <v>1313</v>
      </c>
      <c r="M4593" s="1" t="s">
        <v>47</v>
      </c>
      <c r="N4593" s="1" t="s">
        <v>131</v>
      </c>
      <c r="O4593" s="1" t="s">
        <v>147</v>
      </c>
      <c r="P4593" s="1" t="s">
        <v>198</v>
      </c>
      <c r="Q4593" s="1" t="s">
        <v>204</v>
      </c>
      <c r="R4593" s="1" t="s">
        <v>48</v>
      </c>
      <c r="S4593" s="1" t="s">
        <v>79</v>
      </c>
      <c r="T4593" s="1" t="s">
        <v>205</v>
      </c>
      <c r="U4593" s="2">
        <v>43626.576388888891</v>
      </c>
      <c r="V4593">
        <v>75</v>
      </c>
      <c r="W4593">
        <v>75</v>
      </c>
      <c r="X4593">
        <v>21</v>
      </c>
      <c r="Y4593">
        <v>24.58</v>
      </c>
      <c r="Z4593">
        <v>10</v>
      </c>
      <c r="AA4593" s="1" t="s">
        <v>66</v>
      </c>
      <c r="AB4593">
        <v>3</v>
      </c>
      <c r="AC4593">
        <v>0</v>
      </c>
      <c r="AD4593" s="1" t="s">
        <v>50</v>
      </c>
      <c r="AE4593" t="b">
        <v>0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s="1" t="s">
        <v>51</v>
      </c>
      <c r="AS4593" s="1" t="s">
        <v>51</v>
      </c>
      <c r="AT4593" s="1" t="s">
        <v>51</v>
      </c>
      <c r="AU4593" s="1" t="s">
        <v>51</v>
      </c>
    </row>
    <row r="4594" spans="1:47" x14ac:dyDescent="0.25">
      <c r="A4594" s="1" t="s">
        <v>9546</v>
      </c>
      <c r="B4594">
        <v>2</v>
      </c>
      <c r="C4594" s="2">
        <v>43626.5778125</v>
      </c>
      <c r="D4594" s="2">
        <v>43626.598124999997</v>
      </c>
      <c r="E4594">
        <v>39.871859999999998</v>
      </c>
      <c r="F4594">
        <v>-104.9877</v>
      </c>
      <c r="G4594">
        <v>39.862769999999998</v>
      </c>
      <c r="H4594">
        <v>-104.98771000000001</v>
      </c>
      <c r="I4594">
        <v>0.628</v>
      </c>
      <c r="J4594" s="1" t="s">
        <v>9547</v>
      </c>
      <c r="L4594" s="1" t="s">
        <v>195</v>
      </c>
      <c r="M4594" s="1" t="s">
        <v>47</v>
      </c>
      <c r="N4594" s="1" t="s">
        <v>131</v>
      </c>
      <c r="O4594" s="1" t="s">
        <v>147</v>
      </c>
      <c r="P4594" s="1" t="s">
        <v>198</v>
      </c>
      <c r="Q4594" s="1" t="s">
        <v>204</v>
      </c>
      <c r="R4594" s="1" t="s">
        <v>48</v>
      </c>
      <c r="S4594" s="1" t="s">
        <v>79</v>
      </c>
      <c r="T4594" s="1" t="s">
        <v>205</v>
      </c>
      <c r="U4594" s="2">
        <v>43626.576388888891</v>
      </c>
      <c r="V4594">
        <v>75</v>
      </c>
      <c r="W4594">
        <v>75</v>
      </c>
      <c r="X4594">
        <v>21</v>
      </c>
      <c r="Y4594">
        <v>24.58</v>
      </c>
      <c r="Z4594">
        <v>10</v>
      </c>
      <c r="AA4594" s="1" t="s">
        <v>66</v>
      </c>
      <c r="AB4594">
        <v>3</v>
      </c>
      <c r="AC4594">
        <v>0</v>
      </c>
      <c r="AD4594" s="1" t="s">
        <v>50</v>
      </c>
      <c r="AE4594" t="b">
        <v>0</v>
      </c>
      <c r="AF4594" t="b">
        <v>0</v>
      </c>
      <c r="AG4594" t="b">
        <v>0</v>
      </c>
      <c r="AH4594" t="b">
        <v>0</v>
      </c>
      <c r="AI4594" t="b">
        <v>1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s="1" t="s">
        <v>51</v>
      </c>
      <c r="AS4594" s="1" t="s">
        <v>51</v>
      </c>
      <c r="AT4594" s="1" t="s">
        <v>51</v>
      </c>
      <c r="AU4594" s="1" t="s">
        <v>51</v>
      </c>
    </row>
    <row r="4595" spans="1:47" x14ac:dyDescent="0.25">
      <c r="A4595" s="1" t="s">
        <v>3596</v>
      </c>
      <c r="B4595">
        <v>3</v>
      </c>
      <c r="C4595" s="2">
        <v>43626.580972222226</v>
      </c>
      <c r="D4595" s="2">
        <v>43626.6015625</v>
      </c>
      <c r="E4595">
        <v>39.783380000000001</v>
      </c>
      <c r="F4595">
        <v>-105.00958</v>
      </c>
      <c r="G4595">
        <v>39.78313</v>
      </c>
      <c r="H4595">
        <v>-105.006862</v>
      </c>
      <c r="I4595">
        <v>0.14499999999999999</v>
      </c>
      <c r="J4595" s="1" t="s">
        <v>351</v>
      </c>
      <c r="L4595" s="1" t="s">
        <v>133</v>
      </c>
      <c r="M4595" s="1" t="s">
        <v>47</v>
      </c>
      <c r="N4595" s="1" t="s">
        <v>131</v>
      </c>
      <c r="O4595" s="1" t="s">
        <v>131</v>
      </c>
      <c r="P4595" s="1" t="s">
        <v>198</v>
      </c>
      <c r="Q4595" s="1" t="s">
        <v>352</v>
      </c>
      <c r="R4595" s="1" t="s">
        <v>48</v>
      </c>
      <c r="S4595" s="1" t="s">
        <v>79</v>
      </c>
      <c r="T4595" s="1" t="s">
        <v>205</v>
      </c>
      <c r="U4595" s="2">
        <v>43626.576388888891</v>
      </c>
      <c r="V4595">
        <v>75</v>
      </c>
      <c r="W4595">
        <v>75</v>
      </c>
      <c r="X4595">
        <v>21</v>
      </c>
      <c r="Y4595">
        <v>24.58</v>
      </c>
      <c r="Z4595">
        <v>10</v>
      </c>
      <c r="AA4595" s="1" t="s">
        <v>66</v>
      </c>
      <c r="AB4595">
        <v>3</v>
      </c>
      <c r="AC4595">
        <v>0</v>
      </c>
      <c r="AD4595" s="1" t="s">
        <v>50</v>
      </c>
      <c r="AE4595" t="b">
        <v>0</v>
      </c>
      <c r="AF4595" t="b">
        <v>0</v>
      </c>
      <c r="AG4595" t="b">
        <v>0</v>
      </c>
      <c r="AH4595" t="b">
        <v>1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s="1" t="s">
        <v>51</v>
      </c>
      <c r="AS4595" s="1" t="s">
        <v>51</v>
      </c>
      <c r="AT4595" s="1" t="s">
        <v>51</v>
      </c>
      <c r="AU4595" s="1" t="s">
        <v>51</v>
      </c>
    </row>
    <row r="4596" spans="1:47" x14ac:dyDescent="0.25">
      <c r="A4596" s="1" t="s">
        <v>5611</v>
      </c>
      <c r="B4596">
        <v>3</v>
      </c>
      <c r="C4596" s="2">
        <v>43626.600243055553</v>
      </c>
      <c r="D4596" s="2">
        <v>43626.619803240741</v>
      </c>
      <c r="E4596">
        <v>39.783380000000001</v>
      </c>
      <c r="F4596">
        <v>-105.00958</v>
      </c>
      <c r="G4596">
        <v>39.783499999999997</v>
      </c>
      <c r="H4596">
        <v>-105.00315999999999</v>
      </c>
      <c r="I4596">
        <v>0.34100000000000003</v>
      </c>
      <c r="J4596" s="1" t="s">
        <v>5612</v>
      </c>
      <c r="L4596" s="1" t="s">
        <v>133</v>
      </c>
      <c r="M4596" s="1" t="s">
        <v>47</v>
      </c>
      <c r="N4596" s="1" t="s">
        <v>131</v>
      </c>
      <c r="O4596" s="1" t="s">
        <v>131</v>
      </c>
      <c r="P4596" s="1" t="s">
        <v>198</v>
      </c>
      <c r="Q4596" s="1" t="s">
        <v>352</v>
      </c>
      <c r="R4596" s="1" t="s">
        <v>48</v>
      </c>
      <c r="S4596" s="1" t="s">
        <v>79</v>
      </c>
      <c r="T4596" s="1" t="s">
        <v>205</v>
      </c>
      <c r="U4596" s="2">
        <v>43626.618055555555</v>
      </c>
      <c r="V4596">
        <v>77</v>
      </c>
      <c r="W4596">
        <v>77</v>
      </c>
      <c r="X4596">
        <v>21</v>
      </c>
      <c r="Y4596">
        <v>24.56</v>
      </c>
      <c r="Z4596">
        <v>40</v>
      </c>
      <c r="AA4596" s="1" t="s">
        <v>62</v>
      </c>
      <c r="AB4596">
        <v>6</v>
      </c>
      <c r="AC4596">
        <v>0</v>
      </c>
      <c r="AD4596" s="1" t="s">
        <v>50</v>
      </c>
      <c r="AE4596" t="b">
        <v>0</v>
      </c>
      <c r="AF4596" t="b">
        <v>0</v>
      </c>
      <c r="AG4596" t="b">
        <v>0</v>
      </c>
      <c r="AH4596" t="b">
        <v>1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s="1" t="s">
        <v>51</v>
      </c>
      <c r="AS4596" s="1" t="s">
        <v>51</v>
      </c>
      <c r="AT4596" s="1" t="s">
        <v>51</v>
      </c>
      <c r="AU4596" s="1" t="s">
        <v>51</v>
      </c>
    </row>
    <row r="4597" spans="1:47" x14ac:dyDescent="0.25">
      <c r="A4597" s="1" t="s">
        <v>9548</v>
      </c>
      <c r="B4597">
        <v>2</v>
      </c>
      <c r="C4597" s="2">
        <v>43626.61378472222</v>
      </c>
      <c r="D4597" s="2">
        <v>43626.633680555555</v>
      </c>
      <c r="E4597">
        <v>39.783380000000001</v>
      </c>
      <c r="F4597">
        <v>-105.00958</v>
      </c>
      <c r="G4597">
        <v>39.783499999999997</v>
      </c>
      <c r="H4597">
        <v>-105.00315999999999</v>
      </c>
      <c r="I4597">
        <v>0.34100000000000003</v>
      </c>
      <c r="J4597" s="1" t="s">
        <v>5612</v>
      </c>
      <c r="L4597" s="1" t="s">
        <v>133</v>
      </c>
      <c r="M4597" s="1" t="s">
        <v>47</v>
      </c>
      <c r="N4597" s="1" t="s">
        <v>131</v>
      </c>
      <c r="O4597" s="1" t="s">
        <v>131</v>
      </c>
      <c r="P4597" s="1" t="s">
        <v>198</v>
      </c>
      <c r="Q4597" s="1" t="s">
        <v>352</v>
      </c>
      <c r="R4597" s="1" t="s">
        <v>48</v>
      </c>
      <c r="S4597" s="1" t="s">
        <v>79</v>
      </c>
      <c r="T4597" s="1" t="s">
        <v>205</v>
      </c>
      <c r="U4597" s="2">
        <v>43626.618055555555</v>
      </c>
      <c r="V4597">
        <v>77</v>
      </c>
      <c r="W4597">
        <v>77</v>
      </c>
      <c r="X4597">
        <v>21</v>
      </c>
      <c r="Y4597">
        <v>24.56</v>
      </c>
      <c r="Z4597">
        <v>40</v>
      </c>
      <c r="AA4597" s="1" t="s">
        <v>62</v>
      </c>
      <c r="AB4597">
        <v>6</v>
      </c>
      <c r="AC4597">
        <v>0</v>
      </c>
      <c r="AD4597" s="1" t="s">
        <v>50</v>
      </c>
      <c r="AE4597" t="b">
        <v>0</v>
      </c>
      <c r="AF4597" t="b">
        <v>0</v>
      </c>
      <c r="AG4597" t="b">
        <v>0</v>
      </c>
      <c r="AH4597" t="b">
        <v>1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s="1" t="s">
        <v>51</v>
      </c>
      <c r="AS4597" s="1" t="s">
        <v>51</v>
      </c>
      <c r="AT4597" s="1" t="s">
        <v>51</v>
      </c>
      <c r="AU4597" s="1" t="s">
        <v>51</v>
      </c>
    </row>
    <row r="4598" spans="1:47" x14ac:dyDescent="0.25">
      <c r="A4598" s="1" t="s">
        <v>1987</v>
      </c>
      <c r="B4598">
        <v>3</v>
      </c>
      <c r="C4598" s="2">
        <v>43626.655462962961</v>
      </c>
      <c r="D4598" s="2">
        <v>43626.674259259256</v>
      </c>
      <c r="E4598">
        <v>39.629510000000003</v>
      </c>
      <c r="F4598">
        <v>-104.90470999999999</v>
      </c>
      <c r="G4598">
        <v>39.639781999999997</v>
      </c>
      <c r="H4598">
        <v>-104.910555</v>
      </c>
      <c r="I4598">
        <v>0.77500000000000002</v>
      </c>
      <c r="J4598" s="1" t="s">
        <v>1988</v>
      </c>
      <c r="L4598" s="1" t="s">
        <v>265</v>
      </c>
      <c r="M4598" s="1" t="s">
        <v>47</v>
      </c>
      <c r="N4598" s="1" t="s">
        <v>131</v>
      </c>
      <c r="O4598" s="1" t="s">
        <v>131</v>
      </c>
      <c r="P4598" s="1" t="s">
        <v>198</v>
      </c>
      <c r="Q4598" s="1" t="s">
        <v>414</v>
      </c>
      <c r="R4598" s="1" t="s">
        <v>48</v>
      </c>
      <c r="S4598" s="1" t="s">
        <v>79</v>
      </c>
      <c r="T4598" s="1" t="s">
        <v>200</v>
      </c>
      <c r="U4598" s="2">
        <v>43626.661805555559</v>
      </c>
      <c r="V4598">
        <v>77</v>
      </c>
      <c r="W4598">
        <v>77</v>
      </c>
      <c r="X4598">
        <v>24</v>
      </c>
      <c r="Y4598">
        <v>24.31</v>
      </c>
      <c r="Z4598">
        <v>10</v>
      </c>
      <c r="AA4598" s="1" t="s">
        <v>68</v>
      </c>
      <c r="AB4598">
        <v>20</v>
      </c>
      <c r="AC4598">
        <v>0</v>
      </c>
      <c r="AD4598" s="1" t="s">
        <v>1067</v>
      </c>
      <c r="AE4598" t="b">
        <v>0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s="1" t="s">
        <v>51</v>
      </c>
      <c r="AS4598" s="1" t="s">
        <v>51</v>
      </c>
      <c r="AT4598" s="1" t="s">
        <v>51</v>
      </c>
      <c r="AU4598" s="1" t="s">
        <v>51</v>
      </c>
    </row>
    <row r="4599" spans="1:47" x14ac:dyDescent="0.25">
      <c r="A4599" s="1" t="s">
        <v>8302</v>
      </c>
      <c r="B4599">
        <v>3</v>
      </c>
      <c r="C4599" s="2">
        <v>43626.672638888886</v>
      </c>
      <c r="D4599" s="2">
        <v>43626.693182870367</v>
      </c>
      <c r="E4599">
        <v>38.738827999999998</v>
      </c>
      <c r="F4599">
        <v>-104.73276799999999</v>
      </c>
      <c r="G4599">
        <v>38.73798</v>
      </c>
      <c r="H4599">
        <v>-104.73197999999999</v>
      </c>
      <c r="I4599">
        <v>7.1999999999999995E-2</v>
      </c>
      <c r="J4599" s="1" t="s">
        <v>1549</v>
      </c>
      <c r="K4599">
        <v>6410</v>
      </c>
      <c r="L4599" s="1" t="s">
        <v>7245</v>
      </c>
      <c r="M4599" s="1" t="s">
        <v>47</v>
      </c>
      <c r="N4599" s="1" t="s">
        <v>327</v>
      </c>
      <c r="O4599" s="1" t="s">
        <v>193</v>
      </c>
      <c r="P4599" s="1" t="s">
        <v>198</v>
      </c>
      <c r="Q4599" s="1" t="s">
        <v>328</v>
      </c>
      <c r="R4599" s="1" t="s">
        <v>48</v>
      </c>
      <c r="S4599" s="1" t="s">
        <v>79</v>
      </c>
      <c r="T4599" s="1" t="s">
        <v>268</v>
      </c>
      <c r="U4599" s="2">
        <v>43626.665277777778</v>
      </c>
      <c r="V4599">
        <v>74</v>
      </c>
      <c r="W4599">
        <v>74</v>
      </c>
      <c r="X4599">
        <v>27</v>
      </c>
      <c r="Y4599">
        <v>24.39</v>
      </c>
      <c r="Z4599">
        <v>10</v>
      </c>
      <c r="AA4599" s="1" t="s">
        <v>64</v>
      </c>
      <c r="AB4599">
        <v>18</v>
      </c>
      <c r="AC4599">
        <v>0</v>
      </c>
      <c r="AD4599" s="1" t="s">
        <v>50</v>
      </c>
      <c r="AE4599" t="b">
        <v>0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s="1" t="s">
        <v>51</v>
      </c>
      <c r="AS4599" s="1" t="s">
        <v>51</v>
      </c>
      <c r="AT4599" s="1" t="s">
        <v>51</v>
      </c>
      <c r="AU4599" s="1" t="s">
        <v>51</v>
      </c>
    </row>
    <row r="4600" spans="1:47" x14ac:dyDescent="0.25">
      <c r="A4600" s="1" t="s">
        <v>9549</v>
      </c>
      <c r="B4600">
        <v>2</v>
      </c>
      <c r="C4600" s="2">
        <v>43626.664837962962</v>
      </c>
      <c r="D4600" s="2">
        <v>43626.685416666667</v>
      </c>
      <c r="E4600">
        <v>39.820959999999999</v>
      </c>
      <c r="F4600">
        <v>-104.97738</v>
      </c>
      <c r="G4600">
        <v>39.813549999999999</v>
      </c>
      <c r="H4600">
        <v>-104.99047</v>
      </c>
      <c r="I4600">
        <v>0.86299999999999999</v>
      </c>
      <c r="J4600" s="1" t="s">
        <v>9550</v>
      </c>
      <c r="L4600" s="1" t="s">
        <v>124</v>
      </c>
      <c r="M4600" s="1" t="s">
        <v>47</v>
      </c>
      <c r="N4600" s="1" t="s">
        <v>131</v>
      </c>
      <c r="O4600" s="1" t="s">
        <v>147</v>
      </c>
      <c r="P4600" s="1" t="s">
        <v>198</v>
      </c>
      <c r="Q4600" s="1" t="s">
        <v>204</v>
      </c>
      <c r="R4600" s="1" t="s">
        <v>48</v>
      </c>
      <c r="S4600" s="1" t="s">
        <v>79</v>
      </c>
      <c r="T4600" s="1" t="s">
        <v>205</v>
      </c>
      <c r="U4600" s="2">
        <v>43626.657638888886</v>
      </c>
      <c r="V4600">
        <v>77</v>
      </c>
      <c r="W4600">
        <v>77</v>
      </c>
      <c r="X4600">
        <v>19</v>
      </c>
      <c r="Y4600">
        <v>24.54</v>
      </c>
      <c r="Z4600">
        <v>40</v>
      </c>
      <c r="AA4600" s="1" t="s">
        <v>62</v>
      </c>
      <c r="AB4600">
        <v>3</v>
      </c>
      <c r="AC4600">
        <v>0</v>
      </c>
      <c r="AD4600" s="1" t="s">
        <v>50</v>
      </c>
      <c r="AE4600" t="b">
        <v>0</v>
      </c>
      <c r="AF4600" t="b">
        <v>0</v>
      </c>
      <c r="AG4600" t="b">
        <v>0</v>
      </c>
      <c r="AH4600" t="b">
        <v>0</v>
      </c>
      <c r="AI4600" t="b">
        <v>1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s="1" t="s">
        <v>51</v>
      </c>
      <c r="AS4600" s="1" t="s">
        <v>51</v>
      </c>
      <c r="AT4600" s="1" t="s">
        <v>51</v>
      </c>
      <c r="AU4600" s="1" t="s">
        <v>51</v>
      </c>
    </row>
    <row r="4601" spans="1:47" x14ac:dyDescent="0.25">
      <c r="A4601" s="1" t="s">
        <v>5584</v>
      </c>
      <c r="B4601">
        <v>4</v>
      </c>
      <c r="C4601" s="2">
        <v>43626.667442129627</v>
      </c>
      <c r="D4601" s="2">
        <v>43626.687094907407</v>
      </c>
      <c r="E4601">
        <v>39.82376</v>
      </c>
      <c r="F4601">
        <v>-104.98206</v>
      </c>
      <c r="G4601">
        <v>39.823749999999997</v>
      </c>
      <c r="H4601">
        <v>-104.98362</v>
      </c>
      <c r="I4601">
        <v>8.3000000000000004E-2</v>
      </c>
      <c r="J4601" s="1" t="s">
        <v>5585</v>
      </c>
      <c r="L4601" s="1" t="s">
        <v>4314</v>
      </c>
      <c r="M4601" s="1" t="s">
        <v>47</v>
      </c>
      <c r="N4601" s="1" t="s">
        <v>131</v>
      </c>
      <c r="O4601" s="1" t="s">
        <v>147</v>
      </c>
      <c r="P4601" s="1" t="s">
        <v>198</v>
      </c>
      <c r="Q4601" s="1" t="s">
        <v>204</v>
      </c>
      <c r="R4601" s="1" t="s">
        <v>48</v>
      </c>
      <c r="S4601" s="1" t="s">
        <v>79</v>
      </c>
      <c r="T4601" s="1" t="s">
        <v>205</v>
      </c>
      <c r="U4601" s="2">
        <v>43626.657638888886</v>
      </c>
      <c r="V4601">
        <v>77</v>
      </c>
      <c r="W4601">
        <v>77</v>
      </c>
      <c r="X4601">
        <v>19</v>
      </c>
      <c r="Y4601">
        <v>24.54</v>
      </c>
      <c r="Z4601">
        <v>40</v>
      </c>
      <c r="AA4601" s="1" t="s">
        <v>62</v>
      </c>
      <c r="AB4601">
        <v>3</v>
      </c>
      <c r="AC4601">
        <v>0</v>
      </c>
      <c r="AD4601" s="1" t="s">
        <v>50</v>
      </c>
      <c r="AE4601" t="b">
        <v>0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1</v>
      </c>
      <c r="AQ4601" t="b">
        <v>0</v>
      </c>
      <c r="AR4601" s="1" t="s">
        <v>51</v>
      </c>
      <c r="AS4601" s="1" t="s">
        <v>51</v>
      </c>
      <c r="AT4601" s="1" t="s">
        <v>51</v>
      </c>
      <c r="AU4601" s="1" t="s">
        <v>51</v>
      </c>
    </row>
    <row r="4602" spans="1:47" x14ac:dyDescent="0.25">
      <c r="A4602" s="1" t="s">
        <v>5586</v>
      </c>
      <c r="B4602">
        <v>4</v>
      </c>
      <c r="C4602" s="2">
        <v>43626.667442129627</v>
      </c>
      <c r="D4602" s="2">
        <v>43626.687094907407</v>
      </c>
      <c r="E4602">
        <v>39.823590000000003</v>
      </c>
      <c r="F4602">
        <v>-104.98533</v>
      </c>
      <c r="G4602">
        <v>39.823610000000002</v>
      </c>
      <c r="H4602">
        <v>-104.98183</v>
      </c>
      <c r="I4602">
        <v>0.186</v>
      </c>
      <c r="J4602" s="1" t="s">
        <v>5585</v>
      </c>
      <c r="L4602" s="1" t="s">
        <v>4314</v>
      </c>
      <c r="M4602" s="1" t="s">
        <v>47</v>
      </c>
      <c r="N4602" s="1" t="s">
        <v>131</v>
      </c>
      <c r="O4602" s="1" t="s">
        <v>147</v>
      </c>
      <c r="P4602" s="1" t="s">
        <v>198</v>
      </c>
      <c r="Q4602" s="1" t="s">
        <v>331</v>
      </c>
      <c r="R4602" s="1" t="s">
        <v>48</v>
      </c>
      <c r="S4602" s="1" t="s">
        <v>79</v>
      </c>
      <c r="T4602" s="1" t="s">
        <v>205</v>
      </c>
      <c r="U4602" s="2">
        <v>43626.657638888886</v>
      </c>
      <c r="V4602">
        <v>77</v>
      </c>
      <c r="W4602">
        <v>77</v>
      </c>
      <c r="X4602">
        <v>19</v>
      </c>
      <c r="Y4602">
        <v>24.54</v>
      </c>
      <c r="Z4602">
        <v>40</v>
      </c>
      <c r="AA4602" s="1" t="s">
        <v>62</v>
      </c>
      <c r="AB4602">
        <v>3</v>
      </c>
      <c r="AC4602">
        <v>0</v>
      </c>
      <c r="AD4602" s="1" t="s">
        <v>50</v>
      </c>
      <c r="AE4602" t="b">
        <v>0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s="1" t="s">
        <v>51</v>
      </c>
      <c r="AS4602" s="1" t="s">
        <v>51</v>
      </c>
      <c r="AT4602" s="1" t="s">
        <v>51</v>
      </c>
      <c r="AU4602" s="1" t="s">
        <v>51</v>
      </c>
    </row>
    <row r="4603" spans="1:47" x14ac:dyDescent="0.25">
      <c r="A4603" s="1" t="s">
        <v>9551</v>
      </c>
      <c r="B4603">
        <v>2</v>
      </c>
      <c r="C4603" s="2">
        <v>43626.667442129627</v>
      </c>
      <c r="D4603" s="2">
        <v>43626.688125000001</v>
      </c>
      <c r="E4603">
        <v>39.629510000000003</v>
      </c>
      <c r="F4603">
        <v>-104.90470999999999</v>
      </c>
      <c r="G4603">
        <v>39.639781999999997</v>
      </c>
      <c r="H4603">
        <v>-104.910555</v>
      </c>
      <c r="I4603">
        <v>0.77500000000000002</v>
      </c>
      <c r="J4603" s="1" t="s">
        <v>2117</v>
      </c>
      <c r="L4603" s="1" t="s">
        <v>265</v>
      </c>
      <c r="M4603" s="1" t="s">
        <v>47</v>
      </c>
      <c r="N4603" s="1" t="s">
        <v>131</v>
      </c>
      <c r="O4603" s="1" t="s">
        <v>131</v>
      </c>
      <c r="P4603" s="1" t="s">
        <v>198</v>
      </c>
      <c r="Q4603" s="1" t="s">
        <v>414</v>
      </c>
      <c r="R4603" s="1" t="s">
        <v>48</v>
      </c>
      <c r="S4603" s="1" t="s">
        <v>79</v>
      </c>
      <c r="T4603" s="1" t="s">
        <v>200</v>
      </c>
      <c r="U4603" s="2">
        <v>43626.661805555559</v>
      </c>
      <c r="V4603">
        <v>77</v>
      </c>
      <c r="W4603">
        <v>77</v>
      </c>
      <c r="X4603">
        <v>24</v>
      </c>
      <c r="Y4603">
        <v>24.31</v>
      </c>
      <c r="Z4603">
        <v>10</v>
      </c>
      <c r="AA4603" s="1" t="s">
        <v>68</v>
      </c>
      <c r="AB4603">
        <v>20</v>
      </c>
      <c r="AC4603">
        <v>0</v>
      </c>
      <c r="AD4603" s="1" t="s">
        <v>1067</v>
      </c>
      <c r="AE4603" t="b">
        <v>0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s="1" t="s">
        <v>51</v>
      </c>
      <c r="AS4603" s="1" t="s">
        <v>51</v>
      </c>
      <c r="AT4603" s="1" t="s">
        <v>51</v>
      </c>
      <c r="AU4603" s="1" t="s">
        <v>51</v>
      </c>
    </row>
    <row r="4604" spans="1:47" x14ac:dyDescent="0.25">
      <c r="A4604" s="1" t="s">
        <v>9552</v>
      </c>
      <c r="B4604">
        <v>2</v>
      </c>
      <c r="C4604" s="2">
        <v>43626.711689814816</v>
      </c>
      <c r="D4604" s="2">
        <v>43626.731446759259</v>
      </c>
      <c r="E4604">
        <v>38.752958</v>
      </c>
      <c r="F4604">
        <v>-104.745918</v>
      </c>
      <c r="G4604">
        <v>38.736719999999998</v>
      </c>
      <c r="H4604">
        <v>-104.73081000000001</v>
      </c>
      <c r="I4604">
        <v>1.3859999999999999</v>
      </c>
      <c r="J4604" s="1" t="s">
        <v>9553</v>
      </c>
      <c r="K4604">
        <v>5380</v>
      </c>
      <c r="L4604" s="1" t="s">
        <v>7245</v>
      </c>
      <c r="M4604" s="1" t="s">
        <v>97</v>
      </c>
      <c r="N4604" s="1" t="s">
        <v>327</v>
      </c>
      <c r="O4604" s="1" t="s">
        <v>193</v>
      </c>
      <c r="P4604" s="1" t="s">
        <v>198</v>
      </c>
      <c r="Q4604" s="1" t="s">
        <v>328</v>
      </c>
      <c r="R4604" s="1" t="s">
        <v>48</v>
      </c>
      <c r="S4604" s="1" t="s">
        <v>79</v>
      </c>
      <c r="T4604" s="1" t="s">
        <v>268</v>
      </c>
      <c r="U4604" s="2">
        <v>43626.706944444442</v>
      </c>
      <c r="V4604">
        <v>73</v>
      </c>
      <c r="W4604">
        <v>73</v>
      </c>
      <c r="X4604">
        <v>27</v>
      </c>
      <c r="Y4604">
        <v>24.36</v>
      </c>
      <c r="Z4604">
        <v>10</v>
      </c>
      <c r="AA4604" s="1" t="s">
        <v>66</v>
      </c>
      <c r="AB4604">
        <v>23</v>
      </c>
      <c r="AC4604">
        <v>0</v>
      </c>
      <c r="AD4604" s="1" t="s">
        <v>1208</v>
      </c>
      <c r="AE4604" t="b">
        <v>0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s="1" t="s">
        <v>51</v>
      </c>
      <c r="AS4604" s="1" t="s">
        <v>51</v>
      </c>
      <c r="AT4604" s="1" t="s">
        <v>51</v>
      </c>
      <c r="AU4604" s="1" t="s">
        <v>51</v>
      </c>
    </row>
    <row r="4605" spans="1:47" x14ac:dyDescent="0.25">
      <c r="A4605" s="1" t="s">
        <v>9554</v>
      </c>
      <c r="B4605">
        <v>2</v>
      </c>
      <c r="C4605" s="2">
        <v>43626.7184375</v>
      </c>
      <c r="D4605" s="2">
        <v>43626.738229166665</v>
      </c>
      <c r="E4605">
        <v>39.823590000000003</v>
      </c>
      <c r="F4605">
        <v>-104.98533</v>
      </c>
      <c r="G4605">
        <v>39.823610000000002</v>
      </c>
      <c r="H4605">
        <v>-104.98183</v>
      </c>
      <c r="I4605">
        <v>0.186</v>
      </c>
      <c r="J4605" s="1" t="s">
        <v>9555</v>
      </c>
      <c r="L4605" s="1" t="s">
        <v>4314</v>
      </c>
      <c r="M4605" s="1" t="s">
        <v>47</v>
      </c>
      <c r="N4605" s="1" t="s">
        <v>131</v>
      </c>
      <c r="O4605" s="1" t="s">
        <v>147</v>
      </c>
      <c r="P4605" s="1" t="s">
        <v>198</v>
      </c>
      <c r="Q4605" s="1" t="s">
        <v>331</v>
      </c>
      <c r="R4605" s="1" t="s">
        <v>48</v>
      </c>
      <c r="S4605" s="1" t="s">
        <v>79</v>
      </c>
      <c r="T4605" s="1" t="s">
        <v>205</v>
      </c>
      <c r="U4605" s="2">
        <v>43626.702777777777</v>
      </c>
      <c r="V4605">
        <v>79</v>
      </c>
      <c r="W4605">
        <v>79</v>
      </c>
      <c r="X4605">
        <v>18</v>
      </c>
      <c r="Y4605">
        <v>24.51</v>
      </c>
      <c r="Z4605">
        <v>40</v>
      </c>
      <c r="AA4605" s="1" t="s">
        <v>8942</v>
      </c>
      <c r="AB4605">
        <v>0</v>
      </c>
      <c r="AC4605">
        <v>0</v>
      </c>
      <c r="AD4605" s="1" t="s">
        <v>1067</v>
      </c>
      <c r="AE4605" t="b">
        <v>0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s="1" t="s">
        <v>51</v>
      </c>
      <c r="AS4605" s="1" t="s">
        <v>51</v>
      </c>
      <c r="AT4605" s="1" t="s">
        <v>51</v>
      </c>
      <c r="AU4605" s="1" t="s">
        <v>51</v>
      </c>
    </row>
    <row r="4606" spans="1:47" x14ac:dyDescent="0.25">
      <c r="A4606" s="1" t="s">
        <v>7650</v>
      </c>
      <c r="B4606">
        <v>3</v>
      </c>
      <c r="C4606" s="2">
        <v>43626.697604166664</v>
      </c>
      <c r="D4606" s="2">
        <v>43626.717569444445</v>
      </c>
      <c r="E4606">
        <v>38.752958</v>
      </c>
      <c r="F4606">
        <v>-104.745918</v>
      </c>
      <c r="G4606">
        <v>38.736719999999998</v>
      </c>
      <c r="H4606">
        <v>-104.73081000000001</v>
      </c>
      <c r="I4606">
        <v>1.3859999999999999</v>
      </c>
      <c r="J4606" s="1" t="s">
        <v>7651</v>
      </c>
      <c r="K4606">
        <v>5380</v>
      </c>
      <c r="L4606" s="1" t="s">
        <v>7245</v>
      </c>
      <c r="M4606" s="1" t="s">
        <v>97</v>
      </c>
      <c r="N4606" s="1" t="s">
        <v>327</v>
      </c>
      <c r="O4606" s="1" t="s">
        <v>193</v>
      </c>
      <c r="P4606" s="1" t="s">
        <v>198</v>
      </c>
      <c r="Q4606" s="1" t="s">
        <v>328</v>
      </c>
      <c r="R4606" s="1" t="s">
        <v>48</v>
      </c>
      <c r="S4606" s="1" t="s">
        <v>79</v>
      </c>
      <c r="T4606" s="1" t="s">
        <v>268</v>
      </c>
      <c r="U4606" s="2">
        <v>43626.706944444442</v>
      </c>
      <c r="V4606">
        <v>73</v>
      </c>
      <c r="W4606">
        <v>73</v>
      </c>
      <c r="X4606">
        <v>27</v>
      </c>
      <c r="Y4606">
        <v>24.36</v>
      </c>
      <c r="Z4606">
        <v>10</v>
      </c>
      <c r="AA4606" s="1" t="s">
        <v>66</v>
      </c>
      <c r="AB4606">
        <v>23</v>
      </c>
      <c r="AC4606">
        <v>0</v>
      </c>
      <c r="AD4606" s="1" t="s">
        <v>1208</v>
      </c>
      <c r="AE4606" t="b">
        <v>0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s="1" t="s">
        <v>51</v>
      </c>
      <c r="AS4606" s="1" t="s">
        <v>51</v>
      </c>
      <c r="AT4606" s="1" t="s">
        <v>51</v>
      </c>
      <c r="AU4606" s="1" t="s">
        <v>51</v>
      </c>
    </row>
    <row r="4607" spans="1:47" x14ac:dyDescent="0.25">
      <c r="A4607" s="1" t="s">
        <v>5497</v>
      </c>
      <c r="B4607">
        <v>3</v>
      </c>
      <c r="C4607" s="2">
        <v>43626.772604166668</v>
      </c>
      <c r="D4607" s="2">
        <v>43626.793217592596</v>
      </c>
      <c r="E4607">
        <v>39.959145999999997</v>
      </c>
      <c r="F4607">
        <v>-105.16927</v>
      </c>
      <c r="G4607">
        <v>39.958970000000001</v>
      </c>
      <c r="H4607">
        <v>-105.16880999999999</v>
      </c>
      <c r="I4607">
        <v>2.7E-2</v>
      </c>
      <c r="J4607" s="1" t="s">
        <v>731</v>
      </c>
      <c r="L4607" s="1" t="s">
        <v>143</v>
      </c>
      <c r="M4607" s="1" t="s">
        <v>47</v>
      </c>
      <c r="N4607" s="1" t="s">
        <v>114</v>
      </c>
      <c r="O4607" s="1" t="s">
        <v>255</v>
      </c>
      <c r="P4607" s="1" t="s">
        <v>198</v>
      </c>
      <c r="Q4607" s="1" t="s">
        <v>538</v>
      </c>
      <c r="R4607" s="1" t="s">
        <v>48</v>
      </c>
      <c r="S4607" s="1" t="s">
        <v>79</v>
      </c>
      <c r="T4607" s="1" t="s">
        <v>205</v>
      </c>
      <c r="U4607" s="2">
        <v>43626.747916666667</v>
      </c>
      <c r="V4607">
        <v>79</v>
      </c>
      <c r="W4607">
        <v>79</v>
      </c>
      <c r="X4607">
        <v>21</v>
      </c>
      <c r="Y4607">
        <v>24.5</v>
      </c>
      <c r="Z4607">
        <v>40</v>
      </c>
      <c r="AA4607" s="1" t="s">
        <v>65</v>
      </c>
      <c r="AB4607">
        <v>10</v>
      </c>
      <c r="AC4607">
        <v>0</v>
      </c>
      <c r="AD4607" s="1" t="s">
        <v>818</v>
      </c>
      <c r="AE4607" t="b">
        <v>0</v>
      </c>
      <c r="AF4607" t="b">
        <v>0</v>
      </c>
      <c r="AG4607" t="b">
        <v>0</v>
      </c>
      <c r="AH4607" t="b">
        <v>0</v>
      </c>
      <c r="AI4607" t="b">
        <v>1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s="1" t="s">
        <v>51</v>
      </c>
      <c r="AS4607" s="1" t="s">
        <v>51</v>
      </c>
      <c r="AT4607" s="1" t="s">
        <v>51</v>
      </c>
      <c r="AU4607" s="1" t="s">
        <v>51</v>
      </c>
    </row>
    <row r="4608" spans="1:47" x14ac:dyDescent="0.25">
      <c r="A4608" s="1" t="s">
        <v>1658</v>
      </c>
      <c r="B4608">
        <v>3</v>
      </c>
      <c r="C4608" s="2">
        <v>43626.934062499997</v>
      </c>
      <c r="D4608" s="2">
        <v>43626.954479166663</v>
      </c>
      <c r="E4608">
        <v>39.778289999999998</v>
      </c>
      <c r="F4608">
        <v>-104.897431</v>
      </c>
      <c r="G4608">
        <v>39.778149999999997</v>
      </c>
      <c r="H4608">
        <v>-104.89465</v>
      </c>
      <c r="I4608">
        <v>0.14799999999999999</v>
      </c>
      <c r="J4608" s="1" t="s">
        <v>417</v>
      </c>
      <c r="L4608" s="1" t="s">
        <v>133</v>
      </c>
      <c r="M4608" s="1" t="s">
        <v>47</v>
      </c>
      <c r="N4608" s="1" t="s">
        <v>131</v>
      </c>
      <c r="O4608" s="1" t="s">
        <v>131</v>
      </c>
      <c r="P4608" s="1" t="s">
        <v>198</v>
      </c>
      <c r="Q4608" s="1" t="s">
        <v>246</v>
      </c>
      <c r="R4608" s="1" t="s">
        <v>48</v>
      </c>
      <c r="S4608" s="1" t="s">
        <v>79</v>
      </c>
      <c r="T4608" s="1" t="s">
        <v>205</v>
      </c>
      <c r="U4608" s="2">
        <v>43626.9375</v>
      </c>
      <c r="V4608">
        <v>63</v>
      </c>
      <c r="W4608">
        <v>63</v>
      </c>
      <c r="X4608">
        <v>34</v>
      </c>
      <c r="Y4608">
        <v>24.54</v>
      </c>
      <c r="Z4608">
        <v>10</v>
      </c>
      <c r="AA4608" s="1" t="s">
        <v>56</v>
      </c>
      <c r="AB4608">
        <v>9</v>
      </c>
      <c r="AC4608">
        <v>0</v>
      </c>
      <c r="AD4608" s="1" t="s">
        <v>1067</v>
      </c>
      <c r="AE4608" t="b">
        <v>0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s="1" t="s">
        <v>53</v>
      </c>
      <c r="AS4608" s="1" t="s">
        <v>53</v>
      </c>
      <c r="AT4608" s="1" t="s">
        <v>53</v>
      </c>
      <c r="AU4608" s="1" t="s">
        <v>51</v>
      </c>
    </row>
    <row r="4609" spans="1:47" x14ac:dyDescent="0.25">
      <c r="A4609" s="1" t="s">
        <v>3840</v>
      </c>
      <c r="B4609">
        <v>3</v>
      </c>
      <c r="C4609" s="2">
        <v>43627.310104166667</v>
      </c>
      <c r="D4609" s="2">
        <v>43627.330833333333</v>
      </c>
      <c r="E4609">
        <v>39.134844000000001</v>
      </c>
      <c r="F4609">
        <v>-104.862869</v>
      </c>
      <c r="G4609">
        <v>39.139437999999998</v>
      </c>
      <c r="H4609">
        <v>-104.862106</v>
      </c>
      <c r="I4609">
        <v>0.32</v>
      </c>
      <c r="J4609" s="1" t="s">
        <v>455</v>
      </c>
      <c r="L4609" s="1" t="s">
        <v>194</v>
      </c>
      <c r="M4609" s="1" t="s">
        <v>47</v>
      </c>
      <c r="N4609" s="1" t="s">
        <v>86</v>
      </c>
      <c r="O4609" s="1" t="s">
        <v>121</v>
      </c>
      <c r="P4609" s="1" t="s">
        <v>198</v>
      </c>
      <c r="Q4609" s="1" t="s">
        <v>222</v>
      </c>
      <c r="R4609" s="1" t="s">
        <v>48</v>
      </c>
      <c r="S4609" s="1" t="s">
        <v>79</v>
      </c>
      <c r="T4609" s="1" t="s">
        <v>223</v>
      </c>
      <c r="U4609" s="2">
        <v>43627.3125</v>
      </c>
      <c r="V4609">
        <v>59</v>
      </c>
      <c r="W4609">
        <v>59</v>
      </c>
      <c r="X4609">
        <v>34</v>
      </c>
      <c r="Y4609">
        <v>23.34</v>
      </c>
      <c r="Z4609">
        <v>10</v>
      </c>
      <c r="AA4609" s="1" t="s">
        <v>71</v>
      </c>
      <c r="AB4609">
        <v>6</v>
      </c>
      <c r="AC4609">
        <v>0</v>
      </c>
      <c r="AD4609" s="1" t="s">
        <v>50</v>
      </c>
      <c r="AE4609" t="b">
        <v>0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s="1" t="s">
        <v>51</v>
      </c>
      <c r="AS4609" s="1" t="s">
        <v>51</v>
      </c>
      <c r="AT4609" s="1" t="s">
        <v>51</v>
      </c>
      <c r="AU4609" s="1" t="s">
        <v>51</v>
      </c>
    </row>
    <row r="4610" spans="1:47" x14ac:dyDescent="0.25">
      <c r="A4610" s="1" t="s">
        <v>9556</v>
      </c>
      <c r="B4610">
        <v>2</v>
      </c>
      <c r="C4610" s="2">
        <v>43627.311689814815</v>
      </c>
      <c r="D4610" s="2">
        <v>43627.332245370373</v>
      </c>
      <c r="E4610">
        <v>39.086689999999997</v>
      </c>
      <c r="F4610">
        <v>-104.86124</v>
      </c>
      <c r="G4610">
        <v>39.132269999999998</v>
      </c>
      <c r="H4610">
        <v>-104.8633</v>
      </c>
      <c r="I4610">
        <v>3.1509999999999998</v>
      </c>
      <c r="J4610" s="1" t="s">
        <v>2518</v>
      </c>
      <c r="L4610" s="1" t="s">
        <v>265</v>
      </c>
      <c r="M4610" s="1" t="s">
        <v>47</v>
      </c>
      <c r="N4610" s="1" t="s">
        <v>447</v>
      </c>
      <c r="O4610" s="1" t="s">
        <v>193</v>
      </c>
      <c r="P4610" s="1" t="s">
        <v>198</v>
      </c>
      <c r="Q4610" s="1" t="s">
        <v>448</v>
      </c>
      <c r="R4610" s="1" t="s">
        <v>48</v>
      </c>
      <c r="S4610" s="1" t="s">
        <v>79</v>
      </c>
      <c r="T4610" s="1" t="s">
        <v>234</v>
      </c>
      <c r="U4610" s="2">
        <v>43627.290277777778</v>
      </c>
      <c r="V4610">
        <v>51</v>
      </c>
      <c r="W4610">
        <v>51</v>
      </c>
      <c r="X4610">
        <v>39</v>
      </c>
      <c r="Y4610">
        <v>23.72</v>
      </c>
      <c r="Z4610">
        <v>10</v>
      </c>
      <c r="AA4610" s="1" t="s">
        <v>62</v>
      </c>
      <c r="AB4610">
        <v>7</v>
      </c>
      <c r="AC4610">
        <v>0</v>
      </c>
      <c r="AD4610" s="1" t="s">
        <v>50</v>
      </c>
      <c r="AE4610" t="b">
        <v>0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s="1" t="s">
        <v>51</v>
      </c>
      <c r="AS4610" s="1" t="s">
        <v>51</v>
      </c>
      <c r="AT4610" s="1" t="s">
        <v>51</v>
      </c>
      <c r="AU4610" s="1" t="s">
        <v>51</v>
      </c>
    </row>
    <row r="4611" spans="1:47" x14ac:dyDescent="0.25">
      <c r="A4611" s="1" t="s">
        <v>9557</v>
      </c>
      <c r="B4611">
        <v>2</v>
      </c>
      <c r="C4611" s="2">
        <v>43627.308020833334</v>
      </c>
      <c r="D4611" s="2">
        <v>43627.328541666669</v>
      </c>
      <c r="E4611">
        <v>40.581060000000001</v>
      </c>
      <c r="F4611">
        <v>-105.011315</v>
      </c>
      <c r="G4611">
        <v>40.581040000000002</v>
      </c>
      <c r="H4611">
        <v>-105.009586</v>
      </c>
      <c r="I4611">
        <v>9.0999999999999998E-2</v>
      </c>
      <c r="J4611" s="1" t="s">
        <v>651</v>
      </c>
      <c r="L4611" s="1" t="s">
        <v>1471</v>
      </c>
      <c r="M4611" s="1" t="s">
        <v>47</v>
      </c>
      <c r="N4611" s="1" t="s">
        <v>227</v>
      </c>
      <c r="O4611" s="1" t="s">
        <v>228</v>
      </c>
      <c r="P4611" s="1" t="s">
        <v>198</v>
      </c>
      <c r="Q4611" s="1" t="s">
        <v>321</v>
      </c>
      <c r="R4611" s="1" t="s">
        <v>48</v>
      </c>
      <c r="S4611" s="1" t="s">
        <v>79</v>
      </c>
      <c r="T4611" s="1" t="s">
        <v>230</v>
      </c>
      <c r="U4611" s="2">
        <v>43627.288888888892</v>
      </c>
      <c r="V4611">
        <v>57</v>
      </c>
      <c r="W4611">
        <v>57</v>
      </c>
      <c r="X4611">
        <v>62</v>
      </c>
      <c r="Y4611">
        <v>25.15</v>
      </c>
      <c r="Z4611">
        <v>10</v>
      </c>
      <c r="AA4611" s="1" t="s">
        <v>8942</v>
      </c>
      <c r="AB4611">
        <v>0</v>
      </c>
      <c r="AC4611">
        <v>0</v>
      </c>
      <c r="AD4611" s="1" t="s">
        <v>69</v>
      </c>
      <c r="AE4611" t="b">
        <v>0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s="1" t="s">
        <v>51</v>
      </c>
      <c r="AS4611" s="1" t="s">
        <v>51</v>
      </c>
      <c r="AT4611" s="1" t="s">
        <v>51</v>
      </c>
      <c r="AU4611" s="1" t="s">
        <v>51</v>
      </c>
    </row>
    <row r="4612" spans="1:47" x14ac:dyDescent="0.25">
      <c r="A4612" s="1" t="s">
        <v>9558</v>
      </c>
      <c r="B4612">
        <v>2</v>
      </c>
      <c r="C4612" s="2">
        <v>43627.3434375</v>
      </c>
      <c r="D4612" s="2">
        <v>43627.364212962966</v>
      </c>
      <c r="E4612">
        <v>39.821640000000002</v>
      </c>
      <c r="F4612">
        <v>-104.98251</v>
      </c>
      <c r="G4612">
        <v>39.83549</v>
      </c>
      <c r="H4612">
        <v>-104.98335</v>
      </c>
      <c r="I4612">
        <v>0.95799999999999996</v>
      </c>
      <c r="J4612" s="1" t="s">
        <v>2364</v>
      </c>
      <c r="L4612" s="1" t="s">
        <v>265</v>
      </c>
      <c r="M4612" s="1" t="s">
        <v>47</v>
      </c>
      <c r="N4612" s="1" t="s">
        <v>131</v>
      </c>
      <c r="O4612" s="1" t="s">
        <v>147</v>
      </c>
      <c r="P4612" s="1" t="s">
        <v>198</v>
      </c>
      <c r="Q4612" s="1" t="s">
        <v>204</v>
      </c>
      <c r="R4612" s="1" t="s">
        <v>48</v>
      </c>
      <c r="S4612" s="1" t="s">
        <v>79</v>
      </c>
      <c r="T4612" s="1" t="s">
        <v>205</v>
      </c>
      <c r="U4612" s="2">
        <v>43627.322916666664</v>
      </c>
      <c r="V4612">
        <v>64</v>
      </c>
      <c r="W4612">
        <v>64</v>
      </c>
      <c r="X4612">
        <v>32</v>
      </c>
      <c r="Y4612">
        <v>24.56</v>
      </c>
      <c r="Z4612">
        <v>30</v>
      </c>
      <c r="AA4612" s="1" t="s">
        <v>58</v>
      </c>
      <c r="AB4612">
        <v>7</v>
      </c>
      <c r="AC4612">
        <v>0</v>
      </c>
      <c r="AD4612" s="1" t="s">
        <v>50</v>
      </c>
      <c r="AE4612" t="b">
        <v>0</v>
      </c>
      <c r="AF4612" t="b">
        <v>0</v>
      </c>
      <c r="AG4612" t="b">
        <v>0</v>
      </c>
      <c r="AH4612" t="b">
        <v>0</v>
      </c>
      <c r="AI4612" t="b">
        <v>1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s="1" t="s">
        <v>51</v>
      </c>
      <c r="AS4612" s="1" t="s">
        <v>51</v>
      </c>
      <c r="AT4612" s="1" t="s">
        <v>51</v>
      </c>
      <c r="AU4612" s="1" t="s">
        <v>51</v>
      </c>
    </row>
    <row r="4613" spans="1:47" x14ac:dyDescent="0.25">
      <c r="A4613" s="1" t="s">
        <v>5760</v>
      </c>
      <c r="B4613">
        <v>3</v>
      </c>
      <c r="C4613" s="2">
        <v>43627.328356481485</v>
      </c>
      <c r="D4613" s="2">
        <v>43627.348923611113</v>
      </c>
      <c r="E4613">
        <v>39.838332000000001</v>
      </c>
      <c r="F4613">
        <v>-104.98351</v>
      </c>
      <c r="G4613">
        <v>39.843569000000002</v>
      </c>
      <c r="H4613">
        <v>-104.98428</v>
      </c>
      <c r="I4613">
        <v>0.36399999999999999</v>
      </c>
      <c r="J4613" s="1" t="s">
        <v>517</v>
      </c>
      <c r="L4613" s="1" t="s">
        <v>194</v>
      </c>
      <c r="M4613" s="1" t="s">
        <v>47</v>
      </c>
      <c r="N4613" s="1" t="s">
        <v>131</v>
      </c>
      <c r="O4613" s="1" t="s">
        <v>147</v>
      </c>
      <c r="P4613" s="1" t="s">
        <v>198</v>
      </c>
      <c r="Q4613" s="1" t="s">
        <v>204</v>
      </c>
      <c r="R4613" s="1" t="s">
        <v>48</v>
      </c>
      <c r="S4613" s="1" t="s">
        <v>79</v>
      </c>
      <c r="T4613" s="1" t="s">
        <v>205</v>
      </c>
      <c r="U4613" s="2">
        <v>43627.322916666664</v>
      </c>
      <c r="V4613">
        <v>64</v>
      </c>
      <c r="W4613">
        <v>64</v>
      </c>
      <c r="X4613">
        <v>32</v>
      </c>
      <c r="Y4613">
        <v>24.56</v>
      </c>
      <c r="Z4613">
        <v>30</v>
      </c>
      <c r="AA4613" s="1" t="s">
        <v>58</v>
      </c>
      <c r="AB4613">
        <v>7</v>
      </c>
      <c r="AC4613">
        <v>0</v>
      </c>
      <c r="AD4613" s="1" t="s">
        <v>50</v>
      </c>
      <c r="AE4613" t="b">
        <v>0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s="1" t="s">
        <v>51</v>
      </c>
      <c r="AS4613" s="1" t="s">
        <v>51</v>
      </c>
      <c r="AT4613" s="1" t="s">
        <v>51</v>
      </c>
      <c r="AU4613" s="1" t="s">
        <v>51</v>
      </c>
    </row>
    <row r="4614" spans="1:47" x14ac:dyDescent="0.25">
      <c r="A4614" s="1" t="s">
        <v>2343</v>
      </c>
      <c r="B4614">
        <v>3</v>
      </c>
      <c r="C4614" s="2">
        <v>43627.349189814813</v>
      </c>
      <c r="D4614" s="2">
        <v>43627.369745370372</v>
      </c>
      <c r="E4614">
        <v>39.549289999999999</v>
      </c>
      <c r="F4614">
        <v>-104.86938000000001</v>
      </c>
      <c r="G4614">
        <v>39.551549999999999</v>
      </c>
      <c r="H4614">
        <v>-104.86933999999999</v>
      </c>
      <c r="I4614">
        <v>0.156</v>
      </c>
      <c r="J4614" s="1" t="s">
        <v>424</v>
      </c>
      <c r="L4614" s="1" t="s">
        <v>265</v>
      </c>
      <c r="M4614" s="1" t="s">
        <v>47</v>
      </c>
      <c r="N4614" s="1" t="s">
        <v>127</v>
      </c>
      <c r="O4614" s="1" t="s">
        <v>121</v>
      </c>
      <c r="P4614" s="1" t="s">
        <v>198</v>
      </c>
      <c r="Q4614" s="1" t="s">
        <v>347</v>
      </c>
      <c r="R4614" s="1" t="s">
        <v>48</v>
      </c>
      <c r="S4614" s="1" t="s">
        <v>79</v>
      </c>
      <c r="T4614" s="1" t="s">
        <v>200</v>
      </c>
      <c r="U4614" s="2">
        <v>43627.328472222223</v>
      </c>
      <c r="V4614">
        <v>64</v>
      </c>
      <c r="W4614">
        <v>64</v>
      </c>
      <c r="X4614">
        <v>29</v>
      </c>
      <c r="Y4614">
        <v>24.35</v>
      </c>
      <c r="Z4614">
        <v>10</v>
      </c>
      <c r="AA4614" s="1" t="s">
        <v>8942</v>
      </c>
      <c r="AB4614">
        <v>0</v>
      </c>
      <c r="AC4614">
        <v>0</v>
      </c>
      <c r="AD4614" s="1" t="s">
        <v>818</v>
      </c>
      <c r="AE4614" t="b">
        <v>0</v>
      </c>
      <c r="AF4614" t="b">
        <v>0</v>
      </c>
      <c r="AG4614" t="b">
        <v>0</v>
      </c>
      <c r="AH4614" t="b">
        <v>0</v>
      </c>
      <c r="AI4614" t="b">
        <v>1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s="1" t="s">
        <v>51</v>
      </c>
      <c r="AS4614" s="1" t="s">
        <v>51</v>
      </c>
      <c r="AT4614" s="1" t="s">
        <v>51</v>
      </c>
      <c r="AU4614" s="1" t="s">
        <v>51</v>
      </c>
    </row>
    <row r="4615" spans="1:47" x14ac:dyDescent="0.25">
      <c r="A4615" s="1" t="s">
        <v>1989</v>
      </c>
      <c r="B4615">
        <v>3</v>
      </c>
      <c r="C4615" s="2">
        <v>43627.360648148147</v>
      </c>
      <c r="D4615" s="2">
        <v>43627.380381944444</v>
      </c>
      <c r="E4615">
        <v>39.530999999999999</v>
      </c>
      <c r="F4615">
        <v>-104.86785</v>
      </c>
      <c r="G4615">
        <v>39.541379999999997</v>
      </c>
      <c r="H4615">
        <v>-104.86872</v>
      </c>
      <c r="I4615">
        <v>0.71899999999999997</v>
      </c>
      <c r="J4615" s="1" t="s">
        <v>572</v>
      </c>
      <c r="L4615" s="1" t="s">
        <v>265</v>
      </c>
      <c r="M4615" s="1" t="s">
        <v>47</v>
      </c>
      <c r="N4615" s="1" t="s">
        <v>173</v>
      </c>
      <c r="O4615" s="1" t="s">
        <v>121</v>
      </c>
      <c r="P4615" s="1" t="s">
        <v>198</v>
      </c>
      <c r="Q4615" s="1" t="s">
        <v>311</v>
      </c>
      <c r="R4615" s="1" t="s">
        <v>48</v>
      </c>
      <c r="S4615" s="1" t="s">
        <v>79</v>
      </c>
      <c r="T4615" s="1" t="s">
        <v>200</v>
      </c>
      <c r="U4615" s="2">
        <v>43627.370138888888</v>
      </c>
      <c r="V4615">
        <v>69</v>
      </c>
      <c r="W4615">
        <v>69</v>
      </c>
      <c r="X4615">
        <v>24</v>
      </c>
      <c r="Y4615">
        <v>24.35</v>
      </c>
      <c r="Z4615">
        <v>10</v>
      </c>
      <c r="AA4615" s="1" t="s">
        <v>8942</v>
      </c>
      <c r="AB4615">
        <v>0</v>
      </c>
      <c r="AC4615">
        <v>0</v>
      </c>
      <c r="AD4615" s="1" t="s">
        <v>1067</v>
      </c>
      <c r="AE4615" t="b">
        <v>0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s="1" t="s">
        <v>51</v>
      </c>
      <c r="AS4615" s="1" t="s">
        <v>51</v>
      </c>
      <c r="AT4615" s="1" t="s">
        <v>51</v>
      </c>
      <c r="AU4615" s="1" t="s">
        <v>51</v>
      </c>
    </row>
    <row r="4616" spans="1:47" x14ac:dyDescent="0.25">
      <c r="A4616" s="1" t="s">
        <v>9559</v>
      </c>
      <c r="B4616">
        <v>2</v>
      </c>
      <c r="C4616" s="2">
        <v>43627.446585648147</v>
      </c>
      <c r="D4616" s="2">
        <v>43627.467395833337</v>
      </c>
      <c r="E4616">
        <v>39.687820000000002</v>
      </c>
      <c r="F4616">
        <v>-104.96893</v>
      </c>
      <c r="G4616">
        <v>39.689920000000001</v>
      </c>
      <c r="H4616">
        <v>-104.97319</v>
      </c>
      <c r="I4616">
        <v>0.26900000000000002</v>
      </c>
      <c r="J4616" s="1" t="s">
        <v>9560</v>
      </c>
      <c r="L4616" s="1" t="s">
        <v>2116</v>
      </c>
      <c r="M4616" s="1" t="s">
        <v>47</v>
      </c>
      <c r="N4616" s="1" t="s">
        <v>131</v>
      </c>
      <c r="O4616" s="1" t="s">
        <v>131</v>
      </c>
      <c r="P4616" s="1" t="s">
        <v>198</v>
      </c>
      <c r="Q4616" s="1" t="s">
        <v>422</v>
      </c>
      <c r="R4616" s="1" t="s">
        <v>48</v>
      </c>
      <c r="S4616" s="1" t="s">
        <v>79</v>
      </c>
      <c r="T4616" s="1" t="s">
        <v>200</v>
      </c>
      <c r="U4616" s="2">
        <v>43627.453472222223</v>
      </c>
      <c r="V4616">
        <v>73</v>
      </c>
      <c r="W4616">
        <v>73</v>
      </c>
      <c r="X4616">
        <v>18</v>
      </c>
      <c r="Y4616">
        <v>24.33</v>
      </c>
      <c r="Z4616">
        <v>10</v>
      </c>
      <c r="AA4616" s="1" t="s">
        <v>61</v>
      </c>
      <c r="AB4616">
        <v>12</v>
      </c>
      <c r="AC4616">
        <v>0</v>
      </c>
      <c r="AD4616" s="1" t="s">
        <v>1067</v>
      </c>
      <c r="AE4616" t="b">
        <v>0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s="1" t="s">
        <v>51</v>
      </c>
      <c r="AS4616" s="1" t="s">
        <v>51</v>
      </c>
      <c r="AT4616" s="1" t="s">
        <v>51</v>
      </c>
      <c r="AU4616" s="1" t="s">
        <v>51</v>
      </c>
    </row>
    <row r="4617" spans="1:47" x14ac:dyDescent="0.25">
      <c r="A4617" s="1" t="s">
        <v>5761</v>
      </c>
      <c r="B4617">
        <v>3</v>
      </c>
      <c r="C4617" s="2">
        <v>43627.534097222226</v>
      </c>
      <c r="D4617" s="2">
        <v>43627.554456018515</v>
      </c>
      <c r="E4617">
        <v>39.725580000000001</v>
      </c>
      <c r="F4617">
        <v>-105.022643</v>
      </c>
      <c r="G4617">
        <v>39.725610000000003</v>
      </c>
      <c r="H4617">
        <v>-105.02414</v>
      </c>
      <c r="I4617">
        <v>0.08</v>
      </c>
      <c r="J4617" s="1" t="s">
        <v>584</v>
      </c>
      <c r="L4617" s="1" t="s">
        <v>585</v>
      </c>
      <c r="M4617" s="1" t="s">
        <v>47</v>
      </c>
      <c r="N4617" s="1" t="s">
        <v>131</v>
      </c>
      <c r="O4617" s="1" t="s">
        <v>131</v>
      </c>
      <c r="P4617" s="1" t="s">
        <v>198</v>
      </c>
      <c r="Q4617" s="1" t="s">
        <v>310</v>
      </c>
      <c r="R4617" s="1" t="s">
        <v>48</v>
      </c>
      <c r="S4617" s="1" t="s">
        <v>79</v>
      </c>
      <c r="T4617" s="1" t="s">
        <v>205</v>
      </c>
      <c r="U4617" s="2">
        <v>43627.532638888886</v>
      </c>
      <c r="V4617">
        <v>77</v>
      </c>
      <c r="W4617">
        <v>77</v>
      </c>
      <c r="X4617">
        <v>17</v>
      </c>
      <c r="Y4617">
        <v>24.53</v>
      </c>
      <c r="Z4617">
        <v>30</v>
      </c>
      <c r="AA4617" s="1" t="s">
        <v>61</v>
      </c>
      <c r="AB4617">
        <v>9</v>
      </c>
      <c r="AC4617">
        <v>0</v>
      </c>
      <c r="AD4617" s="1" t="s">
        <v>1067</v>
      </c>
      <c r="AE4617" t="b">
        <v>0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s="1" t="s">
        <v>51</v>
      </c>
      <c r="AS4617" s="1" t="s">
        <v>51</v>
      </c>
      <c r="AT4617" s="1" t="s">
        <v>51</v>
      </c>
      <c r="AU4617" s="1" t="s">
        <v>51</v>
      </c>
    </row>
    <row r="4618" spans="1:47" x14ac:dyDescent="0.25">
      <c r="A4618" s="1" t="s">
        <v>3704</v>
      </c>
      <c r="B4618">
        <v>3</v>
      </c>
      <c r="C4618" s="2">
        <v>43627.609097222223</v>
      </c>
      <c r="D4618" s="2">
        <v>43627.62945601852</v>
      </c>
      <c r="E4618">
        <v>38.738843000000003</v>
      </c>
      <c r="F4618">
        <v>-104.747253</v>
      </c>
      <c r="G4618">
        <v>38.728250000000003</v>
      </c>
      <c r="H4618">
        <v>-104.73651</v>
      </c>
      <c r="I4618">
        <v>0.93300000000000005</v>
      </c>
      <c r="J4618" s="1" t="s">
        <v>266</v>
      </c>
      <c r="L4618" s="1" t="s">
        <v>195</v>
      </c>
      <c r="M4618" s="1" t="s">
        <v>47</v>
      </c>
      <c r="N4618" s="1" t="s">
        <v>232</v>
      </c>
      <c r="O4618" s="1" t="s">
        <v>193</v>
      </c>
      <c r="P4618" s="1" t="s">
        <v>198</v>
      </c>
      <c r="Q4618" s="1" t="s">
        <v>267</v>
      </c>
      <c r="R4618" s="1" t="s">
        <v>48</v>
      </c>
      <c r="S4618" s="1" t="s">
        <v>79</v>
      </c>
      <c r="T4618" s="1" t="s">
        <v>268</v>
      </c>
      <c r="U4618" s="2">
        <v>43627.623611111114</v>
      </c>
      <c r="V4618">
        <v>78</v>
      </c>
      <c r="W4618">
        <v>78</v>
      </c>
      <c r="X4618">
        <v>16</v>
      </c>
      <c r="Y4618">
        <v>24.3</v>
      </c>
      <c r="Z4618">
        <v>10</v>
      </c>
      <c r="AA4618" s="1" t="s">
        <v>58</v>
      </c>
      <c r="AB4618">
        <v>7</v>
      </c>
      <c r="AC4618">
        <v>0</v>
      </c>
      <c r="AD4618" s="1" t="s">
        <v>50</v>
      </c>
      <c r="AE4618" t="b">
        <v>0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s="1" t="s">
        <v>51</v>
      </c>
      <c r="AS4618" s="1" t="s">
        <v>51</v>
      </c>
      <c r="AT4618" s="1" t="s">
        <v>51</v>
      </c>
      <c r="AU4618" s="1" t="s">
        <v>51</v>
      </c>
    </row>
    <row r="4619" spans="1:47" x14ac:dyDescent="0.25">
      <c r="A4619" s="1" t="s">
        <v>3841</v>
      </c>
      <c r="B4619">
        <v>3</v>
      </c>
      <c r="C4619" s="2">
        <v>43627.609097222223</v>
      </c>
      <c r="D4619" s="2">
        <v>43627.62945601852</v>
      </c>
      <c r="E4619">
        <v>38.729170000000003</v>
      </c>
      <c r="F4619">
        <v>-104.73708000000001</v>
      </c>
      <c r="G4619">
        <v>38.738773000000002</v>
      </c>
      <c r="H4619">
        <v>-104.746813</v>
      </c>
      <c r="I4619">
        <v>0.84599999999999997</v>
      </c>
      <c r="J4619" s="1" t="s">
        <v>440</v>
      </c>
      <c r="L4619" s="1" t="s">
        <v>194</v>
      </c>
      <c r="M4619" s="1" t="s">
        <v>47</v>
      </c>
      <c r="N4619" s="1" t="s">
        <v>327</v>
      </c>
      <c r="O4619" s="1" t="s">
        <v>193</v>
      </c>
      <c r="P4619" s="1" t="s">
        <v>198</v>
      </c>
      <c r="Q4619" s="1" t="s">
        <v>328</v>
      </c>
      <c r="R4619" s="1" t="s">
        <v>48</v>
      </c>
      <c r="S4619" s="1" t="s">
        <v>79</v>
      </c>
      <c r="T4619" s="1" t="s">
        <v>268</v>
      </c>
      <c r="U4619" s="2">
        <v>43627.623611111114</v>
      </c>
      <c r="V4619">
        <v>78</v>
      </c>
      <c r="W4619">
        <v>78</v>
      </c>
      <c r="X4619">
        <v>16</v>
      </c>
      <c r="Y4619">
        <v>24.3</v>
      </c>
      <c r="Z4619">
        <v>10</v>
      </c>
      <c r="AA4619" s="1" t="s">
        <v>58</v>
      </c>
      <c r="AB4619">
        <v>7</v>
      </c>
      <c r="AC4619">
        <v>0</v>
      </c>
      <c r="AD4619" s="1" t="s">
        <v>50</v>
      </c>
      <c r="AE4619" t="b">
        <v>0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s="1" t="s">
        <v>51</v>
      </c>
      <c r="AS4619" s="1" t="s">
        <v>51</v>
      </c>
      <c r="AT4619" s="1" t="s">
        <v>51</v>
      </c>
      <c r="AU4619" s="1" t="s">
        <v>51</v>
      </c>
    </row>
    <row r="4620" spans="1:47" x14ac:dyDescent="0.25">
      <c r="A4620" s="1" t="s">
        <v>5762</v>
      </c>
      <c r="B4620">
        <v>3</v>
      </c>
      <c r="C4620" s="2">
        <v>43627.626770833333</v>
      </c>
      <c r="D4620" s="2">
        <v>43627.647557870368</v>
      </c>
      <c r="E4620">
        <v>39.900221000000002</v>
      </c>
      <c r="F4620">
        <v>-104.988178</v>
      </c>
      <c r="G4620">
        <v>39.897492</v>
      </c>
      <c r="H4620">
        <v>-104.987711</v>
      </c>
      <c r="I4620">
        <v>0.19</v>
      </c>
      <c r="J4620" s="1" t="s">
        <v>441</v>
      </c>
      <c r="L4620" s="1" t="s">
        <v>195</v>
      </c>
      <c r="M4620" s="1" t="s">
        <v>47</v>
      </c>
      <c r="N4620" s="1" t="s">
        <v>131</v>
      </c>
      <c r="O4620" s="1" t="s">
        <v>147</v>
      </c>
      <c r="P4620" s="1" t="s">
        <v>198</v>
      </c>
      <c r="Q4620" s="1" t="s">
        <v>439</v>
      </c>
      <c r="R4620" s="1" t="s">
        <v>48</v>
      </c>
      <c r="S4620" s="1" t="s">
        <v>79</v>
      </c>
      <c r="T4620" s="1" t="s">
        <v>205</v>
      </c>
      <c r="U4620" s="2">
        <v>43627.618055555555</v>
      </c>
      <c r="V4620">
        <v>77</v>
      </c>
      <c r="W4620">
        <v>77</v>
      </c>
      <c r="X4620">
        <v>21</v>
      </c>
      <c r="Y4620">
        <v>24.51</v>
      </c>
      <c r="Z4620">
        <v>30</v>
      </c>
      <c r="AA4620" s="1" t="s">
        <v>58</v>
      </c>
      <c r="AB4620">
        <v>15</v>
      </c>
      <c r="AC4620">
        <v>0</v>
      </c>
      <c r="AD4620" s="1" t="s">
        <v>1067</v>
      </c>
      <c r="AE4620" t="b">
        <v>0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s="1" t="s">
        <v>51</v>
      </c>
      <c r="AS4620" s="1" t="s">
        <v>51</v>
      </c>
      <c r="AT4620" s="1" t="s">
        <v>51</v>
      </c>
      <c r="AU4620" s="1" t="s">
        <v>51</v>
      </c>
    </row>
    <row r="4621" spans="1:47" x14ac:dyDescent="0.25">
      <c r="A4621" s="1" t="s">
        <v>7652</v>
      </c>
      <c r="B4621">
        <v>4</v>
      </c>
      <c r="C4621" s="2">
        <v>43627.680937500001</v>
      </c>
      <c r="D4621" s="2">
        <v>43627.70171296296</v>
      </c>
      <c r="E4621">
        <v>40.420195999999997</v>
      </c>
      <c r="F4621">
        <v>-105.222893</v>
      </c>
      <c r="G4621">
        <v>40.431632</v>
      </c>
      <c r="H4621">
        <v>-105.329213</v>
      </c>
      <c r="I4621">
        <v>5.6479999999999997</v>
      </c>
      <c r="J4621" s="1" t="s">
        <v>7653</v>
      </c>
      <c r="K4621">
        <v>10206</v>
      </c>
      <c r="L4621" s="1" t="s">
        <v>6839</v>
      </c>
      <c r="M4621" s="1" t="s">
        <v>47</v>
      </c>
      <c r="N4621" s="1" t="s">
        <v>305</v>
      </c>
      <c r="O4621" s="1" t="s">
        <v>228</v>
      </c>
      <c r="P4621" s="1" t="s">
        <v>198</v>
      </c>
      <c r="Q4621" s="1" t="s">
        <v>306</v>
      </c>
      <c r="R4621" s="1" t="s">
        <v>48</v>
      </c>
      <c r="S4621" s="1" t="s">
        <v>79</v>
      </c>
      <c r="T4621" s="1" t="s">
        <v>230</v>
      </c>
      <c r="U4621" s="2">
        <v>43627.663888888892</v>
      </c>
      <c r="V4621">
        <v>71</v>
      </c>
      <c r="W4621">
        <v>71</v>
      </c>
      <c r="X4621">
        <v>35</v>
      </c>
      <c r="Y4621">
        <v>25.14</v>
      </c>
      <c r="Z4621">
        <v>10</v>
      </c>
      <c r="AA4621" s="1" t="s">
        <v>62</v>
      </c>
      <c r="AB4621">
        <v>14</v>
      </c>
      <c r="AC4621">
        <v>0</v>
      </c>
      <c r="AD4621" s="1" t="s">
        <v>69</v>
      </c>
      <c r="AE4621" t="b">
        <v>0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s="1" t="s">
        <v>51</v>
      </c>
      <c r="AS4621" s="1" t="s">
        <v>51</v>
      </c>
      <c r="AT4621" s="1" t="s">
        <v>51</v>
      </c>
      <c r="AU4621" s="1" t="s">
        <v>51</v>
      </c>
    </row>
    <row r="4622" spans="1:47" x14ac:dyDescent="0.25">
      <c r="A4622" s="1" t="s">
        <v>7654</v>
      </c>
      <c r="B4622">
        <v>4</v>
      </c>
      <c r="C4622" s="2">
        <v>43627.680937500001</v>
      </c>
      <c r="D4622" s="2">
        <v>43627.70171296296</v>
      </c>
      <c r="E4622">
        <v>40.431632</v>
      </c>
      <c r="F4622">
        <v>-105.329213</v>
      </c>
      <c r="G4622">
        <v>40.420195999999997</v>
      </c>
      <c r="H4622">
        <v>-105.222893</v>
      </c>
      <c r="I4622">
        <v>5.6479999999999997</v>
      </c>
      <c r="J4622" s="1" t="s">
        <v>7655</v>
      </c>
      <c r="K4622">
        <v>1542</v>
      </c>
      <c r="L4622" s="1" t="s">
        <v>6839</v>
      </c>
      <c r="M4622" s="1" t="s">
        <v>97</v>
      </c>
      <c r="N4622" s="1" t="s">
        <v>305</v>
      </c>
      <c r="O4622" s="1" t="s">
        <v>228</v>
      </c>
      <c r="P4622" s="1" t="s">
        <v>198</v>
      </c>
      <c r="Q4622" s="1" t="s">
        <v>7656</v>
      </c>
      <c r="R4622" s="1" t="s">
        <v>48</v>
      </c>
      <c r="S4622" s="1" t="s">
        <v>79</v>
      </c>
      <c r="T4622" s="1" t="s">
        <v>230</v>
      </c>
      <c r="U4622" s="2">
        <v>43627.663888888892</v>
      </c>
      <c r="V4622">
        <v>71</v>
      </c>
      <c r="W4622">
        <v>71</v>
      </c>
      <c r="X4622">
        <v>35</v>
      </c>
      <c r="Y4622">
        <v>25.14</v>
      </c>
      <c r="Z4622">
        <v>10</v>
      </c>
      <c r="AA4622" s="1" t="s">
        <v>62</v>
      </c>
      <c r="AB4622">
        <v>14</v>
      </c>
      <c r="AC4622">
        <v>0</v>
      </c>
      <c r="AD4622" s="1" t="s">
        <v>69</v>
      </c>
      <c r="AE4622" t="b">
        <v>0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s="1" t="s">
        <v>51</v>
      </c>
      <c r="AS4622" s="1" t="s">
        <v>51</v>
      </c>
      <c r="AT4622" s="1" t="s">
        <v>51</v>
      </c>
      <c r="AU4622" s="1" t="s">
        <v>51</v>
      </c>
    </row>
    <row r="4623" spans="1:47" x14ac:dyDescent="0.25">
      <c r="A4623" s="1" t="s">
        <v>5763</v>
      </c>
      <c r="B4623">
        <v>3</v>
      </c>
      <c r="C4623" s="2">
        <v>43627.645046296297</v>
      </c>
      <c r="D4623" s="2">
        <v>43627.665590277778</v>
      </c>
      <c r="E4623">
        <v>39.885438999999998</v>
      </c>
      <c r="F4623">
        <v>-104.98766999999999</v>
      </c>
      <c r="G4623">
        <v>39.882770000000001</v>
      </c>
      <c r="H4623">
        <v>-104.98768</v>
      </c>
      <c r="I4623">
        <v>0.184</v>
      </c>
      <c r="J4623" s="1" t="s">
        <v>441</v>
      </c>
      <c r="L4623" s="1" t="s">
        <v>312</v>
      </c>
      <c r="M4623" s="1" t="s">
        <v>47</v>
      </c>
      <c r="N4623" s="1" t="s">
        <v>131</v>
      </c>
      <c r="O4623" s="1" t="s">
        <v>147</v>
      </c>
      <c r="P4623" s="1" t="s">
        <v>198</v>
      </c>
      <c r="Q4623" s="1" t="s">
        <v>439</v>
      </c>
      <c r="R4623" s="1" t="s">
        <v>48</v>
      </c>
      <c r="S4623" s="1" t="s">
        <v>79</v>
      </c>
      <c r="T4623" s="1" t="s">
        <v>205</v>
      </c>
      <c r="U4623" s="2">
        <v>43627.65625</v>
      </c>
      <c r="V4623">
        <v>75</v>
      </c>
      <c r="W4623">
        <v>75</v>
      </c>
      <c r="X4623">
        <v>25</v>
      </c>
      <c r="Y4623">
        <v>24.53</v>
      </c>
      <c r="Z4623">
        <v>30</v>
      </c>
      <c r="AA4623" s="1" t="s">
        <v>61</v>
      </c>
      <c r="AB4623">
        <v>12</v>
      </c>
      <c r="AC4623">
        <v>0</v>
      </c>
      <c r="AD4623" s="1" t="s">
        <v>818</v>
      </c>
      <c r="AE4623" t="b">
        <v>0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s="1" t="s">
        <v>51</v>
      </c>
      <c r="AS4623" s="1" t="s">
        <v>51</v>
      </c>
      <c r="AT4623" s="1" t="s">
        <v>51</v>
      </c>
      <c r="AU4623" s="1" t="s">
        <v>51</v>
      </c>
    </row>
    <row r="4624" spans="1:47" x14ac:dyDescent="0.25">
      <c r="A4624" s="1" t="s">
        <v>5498</v>
      </c>
      <c r="B4624">
        <v>3</v>
      </c>
      <c r="C4624" s="2">
        <v>43627.75335648148</v>
      </c>
      <c r="D4624" s="2">
        <v>43627.773935185185</v>
      </c>
      <c r="E4624">
        <v>39.783769999999997</v>
      </c>
      <c r="F4624">
        <v>-105.096181</v>
      </c>
      <c r="G4624">
        <v>39.783769999999997</v>
      </c>
      <c r="H4624">
        <v>-105.09620099999999</v>
      </c>
      <c r="I4624">
        <v>1E-3</v>
      </c>
      <c r="J4624" s="1" t="s">
        <v>847</v>
      </c>
      <c r="L4624" s="1" t="s">
        <v>137</v>
      </c>
      <c r="M4624" s="1" t="s">
        <v>47</v>
      </c>
      <c r="N4624" s="1" t="s">
        <v>543</v>
      </c>
      <c r="O4624" s="1" t="s">
        <v>115</v>
      </c>
      <c r="P4624" s="1" t="s">
        <v>198</v>
      </c>
      <c r="Q4624" s="1" t="s">
        <v>544</v>
      </c>
      <c r="R4624" s="1" t="s">
        <v>48</v>
      </c>
      <c r="S4624" s="1" t="s">
        <v>79</v>
      </c>
      <c r="T4624" s="1" t="s">
        <v>205</v>
      </c>
      <c r="U4624" s="2">
        <v>43627.745833333334</v>
      </c>
      <c r="V4624">
        <v>72</v>
      </c>
      <c r="W4624">
        <v>72</v>
      </c>
      <c r="X4624">
        <v>31</v>
      </c>
      <c r="Y4624">
        <v>24.54</v>
      </c>
      <c r="Z4624">
        <v>30</v>
      </c>
      <c r="AA4624" s="1" t="s">
        <v>59</v>
      </c>
      <c r="AB4624">
        <v>10</v>
      </c>
      <c r="AC4624">
        <v>0</v>
      </c>
      <c r="AD4624" s="1" t="s">
        <v>818</v>
      </c>
      <c r="AE4624" t="b">
        <v>0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s="1" t="s">
        <v>51</v>
      </c>
      <c r="AS4624" s="1" t="s">
        <v>51</v>
      </c>
      <c r="AT4624" s="1" t="s">
        <v>51</v>
      </c>
      <c r="AU4624" s="1" t="s">
        <v>51</v>
      </c>
    </row>
    <row r="4625" spans="1:47" x14ac:dyDescent="0.25">
      <c r="A4625" s="1" t="s">
        <v>7866</v>
      </c>
      <c r="B4625">
        <v>4</v>
      </c>
      <c r="C4625" s="2">
        <v>43627.9528125</v>
      </c>
      <c r="D4625" s="2">
        <v>43627.972418981481</v>
      </c>
      <c r="E4625">
        <v>37.570079999999997</v>
      </c>
      <c r="F4625">
        <v>-108.26143</v>
      </c>
      <c r="G4625">
        <v>37.574725000000001</v>
      </c>
      <c r="H4625">
        <v>-108.24201600000001</v>
      </c>
      <c r="I4625">
        <v>1.111</v>
      </c>
      <c r="J4625" s="1" t="s">
        <v>7867</v>
      </c>
      <c r="K4625">
        <v>26599</v>
      </c>
      <c r="L4625" s="1" t="s">
        <v>6782</v>
      </c>
      <c r="M4625" s="1" t="s">
        <v>47</v>
      </c>
      <c r="N4625" s="1" t="s">
        <v>6783</v>
      </c>
      <c r="O4625" s="1" t="s">
        <v>3896</v>
      </c>
      <c r="P4625" s="1" t="s">
        <v>198</v>
      </c>
      <c r="Q4625" s="1" t="s">
        <v>7868</v>
      </c>
      <c r="R4625" s="1" t="s">
        <v>48</v>
      </c>
      <c r="S4625" s="1" t="s">
        <v>79</v>
      </c>
      <c r="T4625" s="1" t="s">
        <v>1545</v>
      </c>
      <c r="U4625" s="2">
        <v>43627.953472222223</v>
      </c>
      <c r="V4625">
        <v>61</v>
      </c>
      <c r="W4625">
        <v>61</v>
      </c>
      <c r="X4625">
        <v>35</v>
      </c>
      <c r="Y4625">
        <v>24.32</v>
      </c>
      <c r="Z4625">
        <v>10</v>
      </c>
      <c r="AA4625" s="1" t="s">
        <v>59</v>
      </c>
      <c r="AB4625">
        <v>8</v>
      </c>
      <c r="AC4625">
        <v>0</v>
      </c>
      <c r="AD4625" s="1" t="s">
        <v>1067</v>
      </c>
      <c r="AE4625" t="b">
        <v>0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s="1" t="s">
        <v>53</v>
      </c>
      <c r="AS4625" s="1" t="s">
        <v>53</v>
      </c>
      <c r="AT4625" s="1" t="s">
        <v>53</v>
      </c>
      <c r="AU4625" s="1" t="s">
        <v>53</v>
      </c>
    </row>
    <row r="4626" spans="1:47" x14ac:dyDescent="0.25">
      <c r="A4626" s="1" t="s">
        <v>7869</v>
      </c>
      <c r="B4626">
        <v>4</v>
      </c>
      <c r="C4626" s="2">
        <v>43627.855937499997</v>
      </c>
      <c r="D4626" s="2">
        <v>43627.875300925924</v>
      </c>
      <c r="E4626">
        <v>37.574725000000001</v>
      </c>
      <c r="F4626">
        <v>-108.24201600000001</v>
      </c>
      <c r="G4626">
        <v>37.567926</v>
      </c>
      <c r="H4626">
        <v>-108.26853</v>
      </c>
      <c r="I4626">
        <v>1.526</v>
      </c>
      <c r="J4626" s="1" t="s">
        <v>6786</v>
      </c>
      <c r="K4626">
        <v>26756</v>
      </c>
      <c r="L4626" s="1" t="s">
        <v>6782</v>
      </c>
      <c r="M4626" s="1" t="s">
        <v>47</v>
      </c>
      <c r="N4626" s="1" t="s">
        <v>6783</v>
      </c>
      <c r="O4626" s="1" t="s">
        <v>3896</v>
      </c>
      <c r="P4626" s="1" t="s">
        <v>198</v>
      </c>
      <c r="Q4626" s="1" t="s">
        <v>7870</v>
      </c>
      <c r="R4626" s="1" t="s">
        <v>48</v>
      </c>
      <c r="S4626" s="1" t="s">
        <v>79</v>
      </c>
      <c r="T4626" s="1" t="s">
        <v>1545</v>
      </c>
      <c r="U4626" s="2">
        <v>43627.870138888888</v>
      </c>
      <c r="V4626">
        <v>71</v>
      </c>
      <c r="W4626">
        <v>71</v>
      </c>
      <c r="X4626">
        <v>19</v>
      </c>
      <c r="Y4626">
        <v>24.28</v>
      </c>
      <c r="Z4626">
        <v>10</v>
      </c>
      <c r="AA4626" s="1" t="s">
        <v>58</v>
      </c>
      <c r="AB4626">
        <v>9</v>
      </c>
      <c r="AC4626">
        <v>0</v>
      </c>
      <c r="AD4626" s="1" t="s">
        <v>1067</v>
      </c>
      <c r="AE4626" t="b">
        <v>0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s="1" t="s">
        <v>51</v>
      </c>
      <c r="AS4626" s="1" t="s">
        <v>51</v>
      </c>
      <c r="AT4626" s="1" t="s">
        <v>51</v>
      </c>
      <c r="AU4626" s="1" t="s">
        <v>51</v>
      </c>
    </row>
    <row r="4627" spans="1:47" x14ac:dyDescent="0.25">
      <c r="A4627" s="1" t="s">
        <v>7871</v>
      </c>
      <c r="B4627">
        <v>4</v>
      </c>
      <c r="C4627" s="2">
        <v>43627.993958333333</v>
      </c>
      <c r="D4627" s="2">
        <v>43628.014050925929</v>
      </c>
      <c r="E4627">
        <v>37.570079999999997</v>
      </c>
      <c r="F4627">
        <v>-108.26143</v>
      </c>
      <c r="G4627">
        <v>37.574725000000001</v>
      </c>
      <c r="H4627">
        <v>-108.24201600000001</v>
      </c>
      <c r="I4627">
        <v>1.111</v>
      </c>
      <c r="J4627" s="1" t="s">
        <v>7867</v>
      </c>
      <c r="K4627">
        <v>26599</v>
      </c>
      <c r="L4627" s="1" t="s">
        <v>6782</v>
      </c>
      <c r="M4627" s="1" t="s">
        <v>47</v>
      </c>
      <c r="N4627" s="1" t="s">
        <v>6783</v>
      </c>
      <c r="O4627" s="1" t="s">
        <v>3896</v>
      </c>
      <c r="P4627" s="1" t="s">
        <v>198</v>
      </c>
      <c r="Q4627" s="1" t="s">
        <v>7868</v>
      </c>
      <c r="R4627" s="1" t="s">
        <v>48</v>
      </c>
      <c r="S4627" s="1" t="s">
        <v>79</v>
      </c>
      <c r="T4627" s="1" t="s">
        <v>1545</v>
      </c>
      <c r="U4627" s="2">
        <v>43627.995138888888</v>
      </c>
      <c r="V4627">
        <v>52</v>
      </c>
      <c r="W4627">
        <v>52</v>
      </c>
      <c r="X4627">
        <v>53</v>
      </c>
      <c r="Y4627">
        <v>24.32</v>
      </c>
      <c r="Z4627">
        <v>10</v>
      </c>
      <c r="AA4627" s="1" t="s">
        <v>62</v>
      </c>
      <c r="AB4627">
        <v>6</v>
      </c>
      <c r="AC4627">
        <v>0</v>
      </c>
      <c r="AD4627" s="1" t="s">
        <v>1067</v>
      </c>
      <c r="AE4627" t="b">
        <v>0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s="1" t="s">
        <v>53</v>
      </c>
      <c r="AS4627" s="1" t="s">
        <v>53</v>
      </c>
      <c r="AT4627" s="1" t="s">
        <v>53</v>
      </c>
      <c r="AU4627" s="1" t="s">
        <v>53</v>
      </c>
    </row>
    <row r="4628" spans="1:47" x14ac:dyDescent="0.25">
      <c r="A4628" s="1" t="s">
        <v>3013</v>
      </c>
      <c r="B4628">
        <v>3</v>
      </c>
      <c r="C4628" s="2">
        <v>43628.254918981482</v>
      </c>
      <c r="D4628" s="2">
        <v>43628.275300925925</v>
      </c>
      <c r="E4628">
        <v>39.266460000000002</v>
      </c>
      <c r="F4628">
        <v>-104.89561999999999</v>
      </c>
      <c r="G4628">
        <v>39.271360000000001</v>
      </c>
      <c r="H4628">
        <v>-104.89695</v>
      </c>
      <c r="I4628">
        <v>0.34599999999999997</v>
      </c>
      <c r="J4628" s="1" t="s">
        <v>449</v>
      </c>
      <c r="L4628" s="1" t="s">
        <v>265</v>
      </c>
      <c r="M4628" s="1" t="s">
        <v>47</v>
      </c>
      <c r="N4628" s="1" t="s">
        <v>191</v>
      </c>
      <c r="O4628" s="1" t="s">
        <v>121</v>
      </c>
      <c r="P4628" s="1" t="s">
        <v>198</v>
      </c>
      <c r="Q4628" s="1" t="s">
        <v>333</v>
      </c>
      <c r="R4628" s="1" t="s">
        <v>48</v>
      </c>
      <c r="S4628" s="1" t="s">
        <v>79</v>
      </c>
      <c r="T4628" s="1" t="s">
        <v>223</v>
      </c>
      <c r="U4628" s="2">
        <v>43628.258333333331</v>
      </c>
      <c r="V4628">
        <v>46</v>
      </c>
      <c r="W4628">
        <v>46</v>
      </c>
      <c r="X4628">
        <v>81</v>
      </c>
      <c r="Y4628">
        <v>23.42</v>
      </c>
      <c r="Z4628">
        <v>10</v>
      </c>
      <c r="AA4628" s="1" t="s">
        <v>56</v>
      </c>
      <c r="AB4628">
        <v>3</v>
      </c>
      <c r="AC4628">
        <v>0</v>
      </c>
      <c r="AD4628" s="1" t="s">
        <v>965</v>
      </c>
      <c r="AE4628" t="b">
        <v>0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s="1" t="s">
        <v>51</v>
      </c>
      <c r="AS4628" s="1" t="s">
        <v>51</v>
      </c>
      <c r="AT4628" s="1" t="s">
        <v>51</v>
      </c>
      <c r="AU4628" s="1" t="s">
        <v>51</v>
      </c>
    </row>
    <row r="4629" spans="1:47" x14ac:dyDescent="0.25">
      <c r="A4629" s="1" t="s">
        <v>3014</v>
      </c>
      <c r="B4629">
        <v>3</v>
      </c>
      <c r="C4629" s="2">
        <v>43628.340856481482</v>
      </c>
      <c r="D4629" s="2">
        <v>43628.361435185187</v>
      </c>
      <c r="E4629">
        <v>39.289102</v>
      </c>
      <c r="F4629">
        <v>-104.895833</v>
      </c>
      <c r="G4629">
        <v>39.279772999999999</v>
      </c>
      <c r="H4629">
        <v>-104.897408</v>
      </c>
      <c r="I4629">
        <v>0.65</v>
      </c>
      <c r="J4629" s="1" t="s">
        <v>449</v>
      </c>
      <c r="L4629" s="1" t="s">
        <v>195</v>
      </c>
      <c r="M4629" s="1" t="s">
        <v>47</v>
      </c>
      <c r="N4629" s="1" t="s">
        <v>191</v>
      </c>
      <c r="O4629" s="1" t="s">
        <v>121</v>
      </c>
      <c r="P4629" s="1" t="s">
        <v>198</v>
      </c>
      <c r="Q4629" s="1" t="s">
        <v>333</v>
      </c>
      <c r="R4629" s="1" t="s">
        <v>48</v>
      </c>
      <c r="S4629" s="1" t="s">
        <v>79</v>
      </c>
      <c r="T4629" s="1" t="s">
        <v>223</v>
      </c>
      <c r="U4629" s="2">
        <v>43628.341666666667</v>
      </c>
      <c r="V4629">
        <v>50</v>
      </c>
      <c r="W4629">
        <v>50</v>
      </c>
      <c r="X4629">
        <v>71</v>
      </c>
      <c r="Y4629">
        <v>23.43</v>
      </c>
      <c r="Z4629">
        <v>10</v>
      </c>
      <c r="AA4629" s="1" t="s">
        <v>65</v>
      </c>
      <c r="AB4629">
        <v>6</v>
      </c>
      <c r="AC4629">
        <v>0</v>
      </c>
      <c r="AD4629" s="1" t="s">
        <v>965</v>
      </c>
      <c r="AE4629" t="b">
        <v>0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s="1" t="s">
        <v>51</v>
      </c>
      <c r="AS4629" s="1" t="s">
        <v>51</v>
      </c>
      <c r="AT4629" s="1" t="s">
        <v>51</v>
      </c>
      <c r="AU4629" s="1" t="s">
        <v>51</v>
      </c>
    </row>
    <row r="4630" spans="1:47" x14ac:dyDescent="0.25">
      <c r="A4630" s="1" t="s">
        <v>2556</v>
      </c>
      <c r="B4630">
        <v>3</v>
      </c>
      <c r="C4630" s="2">
        <v>43628.349189814813</v>
      </c>
      <c r="D4630" s="2">
        <v>43628.369780092595</v>
      </c>
      <c r="E4630">
        <v>39.50741</v>
      </c>
      <c r="F4630">
        <v>-104.87237</v>
      </c>
      <c r="G4630">
        <v>39.516730000000003</v>
      </c>
      <c r="H4630">
        <v>-104.86766</v>
      </c>
      <c r="I4630">
        <v>0.69099999999999995</v>
      </c>
      <c r="J4630" s="1" t="s">
        <v>329</v>
      </c>
      <c r="L4630" s="1" t="s">
        <v>265</v>
      </c>
      <c r="M4630" s="1" t="s">
        <v>47</v>
      </c>
      <c r="N4630" s="1" t="s">
        <v>173</v>
      </c>
      <c r="O4630" s="1" t="s">
        <v>121</v>
      </c>
      <c r="P4630" s="1" t="s">
        <v>198</v>
      </c>
      <c r="Q4630" s="1" t="s">
        <v>311</v>
      </c>
      <c r="R4630" s="1" t="s">
        <v>48</v>
      </c>
      <c r="S4630" s="1" t="s">
        <v>79</v>
      </c>
      <c r="T4630" s="1" t="s">
        <v>200</v>
      </c>
      <c r="U4630" s="2">
        <v>43628.328472222223</v>
      </c>
      <c r="V4630">
        <v>57</v>
      </c>
      <c r="W4630">
        <v>57</v>
      </c>
      <c r="X4630">
        <v>62</v>
      </c>
      <c r="Y4630">
        <v>24.46</v>
      </c>
      <c r="Z4630">
        <v>10</v>
      </c>
      <c r="AA4630" s="1" t="s">
        <v>8942</v>
      </c>
      <c r="AB4630">
        <v>0</v>
      </c>
      <c r="AC4630">
        <v>0</v>
      </c>
      <c r="AD4630" s="1" t="s">
        <v>818</v>
      </c>
      <c r="AE4630" t="b">
        <v>0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s="1" t="s">
        <v>51</v>
      </c>
      <c r="AS4630" s="1" t="s">
        <v>51</v>
      </c>
      <c r="AT4630" s="1" t="s">
        <v>51</v>
      </c>
      <c r="AU4630" s="1" t="s">
        <v>51</v>
      </c>
    </row>
    <row r="4631" spans="1:47" x14ac:dyDescent="0.25">
      <c r="A4631" s="1" t="s">
        <v>3705</v>
      </c>
      <c r="B4631">
        <v>3</v>
      </c>
      <c r="C4631" s="2">
        <v>43628.396585648145</v>
      </c>
      <c r="D4631" s="2">
        <v>43628.416979166665</v>
      </c>
      <c r="E4631">
        <v>39.314335</v>
      </c>
      <c r="F4631">
        <v>-104.88499</v>
      </c>
      <c r="G4631">
        <v>39.295430000000003</v>
      </c>
      <c r="H4631">
        <v>-104.892413</v>
      </c>
      <c r="I4631">
        <v>1.365</v>
      </c>
      <c r="J4631" s="1" t="s">
        <v>449</v>
      </c>
      <c r="L4631" s="1" t="s">
        <v>195</v>
      </c>
      <c r="M4631" s="1" t="s">
        <v>47</v>
      </c>
      <c r="N4631" s="1" t="s">
        <v>191</v>
      </c>
      <c r="O4631" s="1" t="s">
        <v>121</v>
      </c>
      <c r="P4631" s="1" t="s">
        <v>198</v>
      </c>
      <c r="Q4631" s="1" t="s">
        <v>333</v>
      </c>
      <c r="R4631" s="1" t="s">
        <v>48</v>
      </c>
      <c r="S4631" s="1" t="s">
        <v>79</v>
      </c>
      <c r="T4631" s="1" t="s">
        <v>223</v>
      </c>
      <c r="U4631" s="2">
        <v>43628.395833333336</v>
      </c>
      <c r="V4631">
        <v>54</v>
      </c>
      <c r="W4631">
        <v>54</v>
      </c>
      <c r="X4631">
        <v>62</v>
      </c>
      <c r="Y4631">
        <v>23.42</v>
      </c>
      <c r="Z4631">
        <v>10</v>
      </c>
      <c r="AA4631" s="1" t="s">
        <v>65</v>
      </c>
      <c r="AB4631">
        <v>9</v>
      </c>
      <c r="AC4631">
        <v>0</v>
      </c>
      <c r="AD4631" s="1" t="s">
        <v>50</v>
      </c>
      <c r="AE4631" t="b">
        <v>0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s="1" t="s">
        <v>51</v>
      </c>
      <c r="AS4631" s="1" t="s">
        <v>51</v>
      </c>
      <c r="AT4631" s="1" t="s">
        <v>51</v>
      </c>
      <c r="AU4631" s="1" t="s">
        <v>51</v>
      </c>
    </row>
    <row r="4632" spans="1:47" x14ac:dyDescent="0.25">
      <c r="A4632" s="1" t="s">
        <v>5764</v>
      </c>
      <c r="B4632">
        <v>3</v>
      </c>
      <c r="C4632" s="2">
        <v>43628.401770833334</v>
      </c>
      <c r="D4632" s="2">
        <v>43628.422546296293</v>
      </c>
      <c r="E4632">
        <v>39.885438999999998</v>
      </c>
      <c r="F4632">
        <v>-104.98766999999999</v>
      </c>
      <c r="G4632">
        <v>39.882770000000001</v>
      </c>
      <c r="H4632">
        <v>-104.98768</v>
      </c>
      <c r="I4632">
        <v>0.184</v>
      </c>
      <c r="J4632" s="1" t="s">
        <v>441</v>
      </c>
      <c r="L4632" s="1" t="s">
        <v>312</v>
      </c>
      <c r="M4632" s="1" t="s">
        <v>47</v>
      </c>
      <c r="N4632" s="1" t="s">
        <v>131</v>
      </c>
      <c r="O4632" s="1" t="s">
        <v>147</v>
      </c>
      <c r="P4632" s="1" t="s">
        <v>198</v>
      </c>
      <c r="Q4632" s="1" t="s">
        <v>439</v>
      </c>
      <c r="R4632" s="1" t="s">
        <v>48</v>
      </c>
      <c r="S4632" s="1" t="s">
        <v>79</v>
      </c>
      <c r="T4632" s="1" t="s">
        <v>205</v>
      </c>
      <c r="U4632" s="2">
        <v>43628.40625</v>
      </c>
      <c r="V4632">
        <v>63</v>
      </c>
      <c r="W4632">
        <v>63</v>
      </c>
      <c r="X4632">
        <v>45</v>
      </c>
      <c r="Y4632">
        <v>24.66</v>
      </c>
      <c r="Z4632">
        <v>30</v>
      </c>
      <c r="AA4632" s="1" t="s">
        <v>66</v>
      </c>
      <c r="AB4632">
        <v>6</v>
      </c>
      <c r="AC4632">
        <v>0</v>
      </c>
      <c r="AD4632" s="1" t="s">
        <v>818</v>
      </c>
      <c r="AE4632" t="b">
        <v>0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s="1" t="s">
        <v>51</v>
      </c>
      <c r="AS4632" s="1" t="s">
        <v>51</v>
      </c>
      <c r="AT4632" s="1" t="s">
        <v>51</v>
      </c>
      <c r="AU4632" s="1" t="s">
        <v>51</v>
      </c>
    </row>
    <row r="4633" spans="1:47" x14ac:dyDescent="0.25">
      <c r="A4633" s="1" t="s">
        <v>8303</v>
      </c>
      <c r="B4633">
        <v>4</v>
      </c>
      <c r="C4633" s="2">
        <v>43628.424687500003</v>
      </c>
      <c r="D4633" s="2">
        <v>43628.4452662037</v>
      </c>
      <c r="E4633">
        <v>39.408718999999998</v>
      </c>
      <c r="F4633">
        <v>-105.49277600000001</v>
      </c>
      <c r="G4633">
        <v>39.413089999999997</v>
      </c>
      <c r="H4633">
        <v>-105.51416999999999</v>
      </c>
      <c r="I4633">
        <v>1.181</v>
      </c>
      <c r="J4633" s="1" t="s">
        <v>7422</v>
      </c>
      <c r="K4633">
        <v>59668</v>
      </c>
      <c r="L4633" s="1" t="s">
        <v>6656</v>
      </c>
      <c r="M4633" s="1" t="s">
        <v>47</v>
      </c>
      <c r="N4633" s="1" t="s">
        <v>851</v>
      </c>
      <c r="O4633" s="1" t="s">
        <v>356</v>
      </c>
      <c r="P4633" s="1" t="s">
        <v>198</v>
      </c>
      <c r="Q4633" s="1" t="s">
        <v>852</v>
      </c>
      <c r="R4633" s="1" t="s">
        <v>48</v>
      </c>
      <c r="S4633" s="1" t="s">
        <v>79</v>
      </c>
      <c r="T4633" s="1" t="s">
        <v>358</v>
      </c>
      <c r="U4633" s="2">
        <v>43628.42083333333</v>
      </c>
      <c r="V4633">
        <v>54</v>
      </c>
      <c r="W4633">
        <v>54</v>
      </c>
      <c r="X4633">
        <v>51</v>
      </c>
      <c r="Y4633">
        <v>21.12</v>
      </c>
      <c r="Z4633">
        <v>10</v>
      </c>
      <c r="AA4633" s="1" t="s">
        <v>63</v>
      </c>
      <c r="AB4633">
        <v>7</v>
      </c>
      <c r="AC4633">
        <v>0</v>
      </c>
      <c r="AD4633" s="1" t="s">
        <v>50</v>
      </c>
      <c r="AE4633" t="b">
        <v>0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s="1" t="s">
        <v>51</v>
      </c>
      <c r="AS4633" s="1" t="s">
        <v>51</v>
      </c>
      <c r="AT4633" s="1" t="s">
        <v>51</v>
      </c>
      <c r="AU4633" s="1" t="s">
        <v>51</v>
      </c>
    </row>
    <row r="4634" spans="1:47" x14ac:dyDescent="0.25">
      <c r="A4634" s="1" t="s">
        <v>8304</v>
      </c>
      <c r="B4634">
        <v>4</v>
      </c>
      <c r="C4634" s="2">
        <v>43628.424687500003</v>
      </c>
      <c r="D4634" s="2">
        <v>43628.4452662037</v>
      </c>
      <c r="E4634">
        <v>39.413089999999997</v>
      </c>
      <c r="F4634">
        <v>-105.51416999999999</v>
      </c>
      <c r="G4634">
        <v>39.408720000000002</v>
      </c>
      <c r="H4634">
        <v>-105.49277600000001</v>
      </c>
      <c r="I4634">
        <v>1.181</v>
      </c>
      <c r="J4634" s="1" t="s">
        <v>6840</v>
      </c>
      <c r="K4634">
        <v>58303</v>
      </c>
      <c r="L4634" s="1" t="s">
        <v>6656</v>
      </c>
      <c r="M4634" s="1" t="s">
        <v>47</v>
      </c>
      <c r="N4634" s="1" t="s">
        <v>851</v>
      </c>
      <c r="O4634" s="1" t="s">
        <v>356</v>
      </c>
      <c r="P4634" s="1" t="s">
        <v>198</v>
      </c>
      <c r="Q4634" s="1" t="s">
        <v>852</v>
      </c>
      <c r="R4634" s="1" t="s">
        <v>48</v>
      </c>
      <c r="S4634" s="1" t="s">
        <v>79</v>
      </c>
      <c r="T4634" s="1" t="s">
        <v>358</v>
      </c>
      <c r="U4634" s="2">
        <v>43628.42083333333</v>
      </c>
      <c r="V4634">
        <v>54</v>
      </c>
      <c r="W4634">
        <v>54</v>
      </c>
      <c r="X4634">
        <v>51</v>
      </c>
      <c r="Y4634">
        <v>21.12</v>
      </c>
      <c r="Z4634">
        <v>10</v>
      </c>
      <c r="AA4634" s="1" t="s">
        <v>63</v>
      </c>
      <c r="AB4634">
        <v>7</v>
      </c>
      <c r="AC4634">
        <v>0</v>
      </c>
      <c r="AD4634" s="1" t="s">
        <v>50</v>
      </c>
      <c r="AE4634" t="b">
        <v>0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s="1" t="s">
        <v>51</v>
      </c>
      <c r="AS4634" s="1" t="s">
        <v>51</v>
      </c>
      <c r="AT4634" s="1" t="s">
        <v>51</v>
      </c>
      <c r="AU4634" s="1" t="s">
        <v>51</v>
      </c>
    </row>
    <row r="4635" spans="1:47" x14ac:dyDescent="0.25">
      <c r="A4635" s="1" t="s">
        <v>8305</v>
      </c>
      <c r="B4635">
        <v>4</v>
      </c>
      <c r="C4635" s="2">
        <v>43628.424687500003</v>
      </c>
      <c r="D4635" s="2">
        <v>43628.4452662037</v>
      </c>
      <c r="E4635">
        <v>39.413089999999997</v>
      </c>
      <c r="F4635">
        <v>-105.51416999999999</v>
      </c>
      <c r="G4635">
        <v>39.408720000000002</v>
      </c>
      <c r="H4635">
        <v>-105.49277600000001</v>
      </c>
      <c r="I4635">
        <v>1.181</v>
      </c>
      <c r="J4635" s="1" t="s">
        <v>7744</v>
      </c>
      <c r="K4635">
        <v>58303</v>
      </c>
      <c r="L4635" s="1" t="s">
        <v>6656</v>
      </c>
      <c r="M4635" s="1" t="s">
        <v>47</v>
      </c>
      <c r="N4635" s="1" t="s">
        <v>851</v>
      </c>
      <c r="O4635" s="1" t="s">
        <v>356</v>
      </c>
      <c r="P4635" s="1" t="s">
        <v>198</v>
      </c>
      <c r="Q4635" s="1" t="s">
        <v>852</v>
      </c>
      <c r="R4635" s="1" t="s">
        <v>48</v>
      </c>
      <c r="S4635" s="1" t="s">
        <v>79</v>
      </c>
      <c r="T4635" s="1" t="s">
        <v>358</v>
      </c>
      <c r="U4635" s="2">
        <v>43628.42083333333</v>
      </c>
      <c r="V4635">
        <v>54</v>
      </c>
      <c r="W4635">
        <v>54</v>
      </c>
      <c r="X4635">
        <v>51</v>
      </c>
      <c r="Y4635">
        <v>21.12</v>
      </c>
      <c r="Z4635">
        <v>10</v>
      </c>
      <c r="AA4635" s="1" t="s">
        <v>63</v>
      </c>
      <c r="AB4635">
        <v>7</v>
      </c>
      <c r="AC4635">
        <v>0</v>
      </c>
      <c r="AD4635" s="1" t="s">
        <v>50</v>
      </c>
      <c r="AE4635" t="b">
        <v>0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s="1" t="s">
        <v>51</v>
      </c>
      <c r="AS4635" s="1" t="s">
        <v>51</v>
      </c>
      <c r="AT4635" s="1" t="s">
        <v>51</v>
      </c>
      <c r="AU4635" s="1" t="s">
        <v>51</v>
      </c>
    </row>
    <row r="4636" spans="1:47" x14ac:dyDescent="0.25">
      <c r="A4636" s="1" t="s">
        <v>8306</v>
      </c>
      <c r="B4636">
        <v>4</v>
      </c>
      <c r="C4636" s="2">
        <v>43628.424687500003</v>
      </c>
      <c r="D4636" s="2">
        <v>43628.4452662037</v>
      </c>
      <c r="E4636">
        <v>39.408718999999998</v>
      </c>
      <c r="F4636">
        <v>-105.49277600000001</v>
      </c>
      <c r="G4636">
        <v>39.413089999999997</v>
      </c>
      <c r="H4636">
        <v>-105.51416999999999</v>
      </c>
      <c r="I4636">
        <v>1.181</v>
      </c>
      <c r="J4636" s="1" t="s">
        <v>7422</v>
      </c>
      <c r="K4636">
        <v>59668</v>
      </c>
      <c r="L4636" s="1" t="s">
        <v>6656</v>
      </c>
      <c r="M4636" s="1" t="s">
        <v>47</v>
      </c>
      <c r="N4636" s="1" t="s">
        <v>851</v>
      </c>
      <c r="O4636" s="1" t="s">
        <v>356</v>
      </c>
      <c r="P4636" s="1" t="s">
        <v>198</v>
      </c>
      <c r="Q4636" s="1" t="s">
        <v>852</v>
      </c>
      <c r="R4636" s="1" t="s">
        <v>48</v>
      </c>
      <c r="S4636" s="1" t="s">
        <v>79</v>
      </c>
      <c r="T4636" s="1" t="s">
        <v>358</v>
      </c>
      <c r="U4636" s="2">
        <v>43628.42083333333</v>
      </c>
      <c r="V4636">
        <v>54</v>
      </c>
      <c r="W4636">
        <v>54</v>
      </c>
      <c r="X4636">
        <v>51</v>
      </c>
      <c r="Y4636">
        <v>21.12</v>
      </c>
      <c r="Z4636">
        <v>10</v>
      </c>
      <c r="AA4636" s="1" t="s">
        <v>63</v>
      </c>
      <c r="AB4636">
        <v>7</v>
      </c>
      <c r="AC4636">
        <v>0</v>
      </c>
      <c r="AD4636" s="1" t="s">
        <v>50</v>
      </c>
      <c r="AE4636" t="b">
        <v>0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s="1" t="s">
        <v>51</v>
      </c>
      <c r="AS4636" s="1" t="s">
        <v>51</v>
      </c>
      <c r="AT4636" s="1" t="s">
        <v>51</v>
      </c>
      <c r="AU4636" s="1" t="s">
        <v>51</v>
      </c>
    </row>
    <row r="4637" spans="1:47" x14ac:dyDescent="0.25">
      <c r="A4637" s="1" t="s">
        <v>3453</v>
      </c>
      <c r="B4637">
        <v>3</v>
      </c>
      <c r="C4637" s="2">
        <v>43628.486689814818</v>
      </c>
      <c r="D4637" s="2">
        <v>43628.507256944446</v>
      </c>
      <c r="E4637">
        <v>39.616402999999998</v>
      </c>
      <c r="F4637">
        <v>-104.89720199999999</v>
      </c>
      <c r="G4637">
        <v>39.61985</v>
      </c>
      <c r="H4637">
        <v>-104.89914</v>
      </c>
      <c r="I4637">
        <v>0.26</v>
      </c>
      <c r="J4637" s="1" t="s">
        <v>564</v>
      </c>
      <c r="L4637" s="1" t="s">
        <v>877</v>
      </c>
      <c r="M4637" s="1" t="s">
        <v>47</v>
      </c>
      <c r="N4637" s="1" t="s">
        <v>127</v>
      </c>
      <c r="O4637" s="1" t="s">
        <v>201</v>
      </c>
      <c r="P4637" s="1" t="s">
        <v>198</v>
      </c>
      <c r="Q4637" s="1" t="s">
        <v>427</v>
      </c>
      <c r="R4637" s="1" t="s">
        <v>48</v>
      </c>
      <c r="S4637" s="1" t="s">
        <v>79</v>
      </c>
      <c r="T4637" s="1" t="s">
        <v>200</v>
      </c>
      <c r="U4637" s="2">
        <v>43628.495138888888</v>
      </c>
      <c r="V4637">
        <v>68</v>
      </c>
      <c r="W4637">
        <v>68</v>
      </c>
      <c r="X4637">
        <v>33</v>
      </c>
      <c r="Y4637">
        <v>24.41</v>
      </c>
      <c r="Z4637">
        <v>10</v>
      </c>
      <c r="AA4637" s="1" t="s">
        <v>58</v>
      </c>
      <c r="AB4637">
        <v>6</v>
      </c>
      <c r="AC4637">
        <v>0</v>
      </c>
      <c r="AD4637" s="1" t="s">
        <v>50</v>
      </c>
      <c r="AE4637" t="b">
        <v>0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s="1" t="s">
        <v>51</v>
      </c>
      <c r="AS4637" s="1" t="s">
        <v>51</v>
      </c>
      <c r="AT4637" s="1" t="s">
        <v>51</v>
      </c>
      <c r="AU4637" s="1" t="s">
        <v>51</v>
      </c>
    </row>
    <row r="4638" spans="1:47" x14ac:dyDescent="0.25">
      <c r="A4638" s="1" t="s">
        <v>5765</v>
      </c>
      <c r="B4638">
        <v>3</v>
      </c>
      <c r="C4638" s="2">
        <v>43628.574201388888</v>
      </c>
      <c r="D4638" s="2">
        <v>43628.594687500001</v>
      </c>
      <c r="E4638">
        <v>39.78434</v>
      </c>
      <c r="F4638">
        <v>-105.025243</v>
      </c>
      <c r="G4638">
        <v>39.78434</v>
      </c>
      <c r="H4638">
        <v>-105.025254</v>
      </c>
      <c r="I4638">
        <v>1E-3</v>
      </c>
      <c r="J4638" s="1" t="s">
        <v>1151</v>
      </c>
      <c r="L4638" s="1" t="s">
        <v>137</v>
      </c>
      <c r="M4638" s="1" t="s">
        <v>47</v>
      </c>
      <c r="N4638" s="1" t="s">
        <v>131</v>
      </c>
      <c r="O4638" s="1" t="s">
        <v>131</v>
      </c>
      <c r="P4638" s="1" t="s">
        <v>198</v>
      </c>
      <c r="Q4638" s="1" t="s">
        <v>331</v>
      </c>
      <c r="R4638" s="1" t="s">
        <v>48</v>
      </c>
      <c r="S4638" s="1" t="s">
        <v>79</v>
      </c>
      <c r="T4638" s="1" t="s">
        <v>205</v>
      </c>
      <c r="U4638" s="2">
        <v>43628.572916666664</v>
      </c>
      <c r="V4638">
        <v>72</v>
      </c>
      <c r="W4638">
        <v>72</v>
      </c>
      <c r="X4638">
        <v>29</v>
      </c>
      <c r="Y4638">
        <v>24.59</v>
      </c>
      <c r="Z4638">
        <v>30</v>
      </c>
      <c r="AA4638" s="1" t="s">
        <v>56</v>
      </c>
      <c r="AB4638">
        <v>6</v>
      </c>
      <c r="AC4638">
        <v>0</v>
      </c>
      <c r="AD4638" s="1" t="s">
        <v>50</v>
      </c>
      <c r="AE4638" t="b">
        <v>0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s="1" t="s">
        <v>51</v>
      </c>
      <c r="AS4638" s="1" t="s">
        <v>51</v>
      </c>
      <c r="AT4638" s="1" t="s">
        <v>51</v>
      </c>
      <c r="AU4638" s="1" t="s">
        <v>51</v>
      </c>
    </row>
    <row r="4639" spans="1:47" x14ac:dyDescent="0.25">
      <c r="A4639" s="1" t="s">
        <v>2557</v>
      </c>
      <c r="B4639">
        <v>3</v>
      </c>
      <c r="C4639" s="2">
        <v>43628.645046296297</v>
      </c>
      <c r="D4639" s="2">
        <v>43628.665578703702</v>
      </c>
      <c r="E4639">
        <v>39.317307</v>
      </c>
      <c r="F4639">
        <v>-104.883611</v>
      </c>
      <c r="G4639">
        <v>39.342596999999998</v>
      </c>
      <c r="H4639">
        <v>-104.87450800000001</v>
      </c>
      <c r="I4639">
        <v>1.8140000000000001</v>
      </c>
      <c r="J4639" s="1" t="s">
        <v>398</v>
      </c>
      <c r="L4639" s="1" t="s">
        <v>194</v>
      </c>
      <c r="M4639" s="1" t="s">
        <v>47</v>
      </c>
      <c r="N4639" s="1" t="s">
        <v>191</v>
      </c>
      <c r="O4639" s="1" t="s">
        <v>121</v>
      </c>
      <c r="P4639" s="1" t="s">
        <v>198</v>
      </c>
      <c r="Q4639" s="1" t="s">
        <v>333</v>
      </c>
      <c r="R4639" s="1" t="s">
        <v>48</v>
      </c>
      <c r="S4639" s="1" t="s">
        <v>79</v>
      </c>
      <c r="T4639" s="1" t="s">
        <v>223</v>
      </c>
      <c r="U4639" s="2">
        <v>43628.645833333336</v>
      </c>
      <c r="V4639">
        <v>61</v>
      </c>
      <c r="W4639">
        <v>61</v>
      </c>
      <c r="X4639">
        <v>42</v>
      </c>
      <c r="Y4639">
        <v>23.36</v>
      </c>
      <c r="Z4639">
        <v>10</v>
      </c>
      <c r="AA4639" s="1" t="s">
        <v>64</v>
      </c>
      <c r="AB4639">
        <v>6</v>
      </c>
      <c r="AC4639">
        <v>0</v>
      </c>
      <c r="AD4639" s="1" t="s">
        <v>818</v>
      </c>
      <c r="AE4639" t="b">
        <v>0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s="1" t="s">
        <v>51</v>
      </c>
      <c r="AS4639" s="1" t="s">
        <v>51</v>
      </c>
      <c r="AT4639" s="1" t="s">
        <v>51</v>
      </c>
      <c r="AU4639" s="1" t="s">
        <v>51</v>
      </c>
    </row>
    <row r="4640" spans="1:47" x14ac:dyDescent="0.25">
      <c r="A4640" s="1" t="s">
        <v>7872</v>
      </c>
      <c r="B4640">
        <v>3</v>
      </c>
      <c r="C4640" s="2">
        <v>43628.734097222223</v>
      </c>
      <c r="D4640" s="2">
        <v>43628.865555555552</v>
      </c>
      <c r="E4640">
        <v>40.050668999999999</v>
      </c>
      <c r="F4640">
        <v>-106.13560099999999</v>
      </c>
      <c r="G4640">
        <v>40.051454999999997</v>
      </c>
      <c r="H4640">
        <v>-106.133595</v>
      </c>
      <c r="I4640">
        <v>0.11899999999999999</v>
      </c>
      <c r="J4640" s="1" t="s">
        <v>7873</v>
      </c>
      <c r="K4640">
        <v>47990</v>
      </c>
      <c r="L4640" s="1" t="s">
        <v>6647</v>
      </c>
      <c r="M4640" s="1" t="s">
        <v>47</v>
      </c>
      <c r="N4640" s="1" t="s">
        <v>6801</v>
      </c>
      <c r="O4640" s="1" t="s">
        <v>699</v>
      </c>
      <c r="P4640" s="1" t="s">
        <v>198</v>
      </c>
      <c r="Q4640" s="1" t="s">
        <v>6802</v>
      </c>
      <c r="R4640" s="1" t="s">
        <v>48</v>
      </c>
      <c r="S4640" s="1" t="s">
        <v>79</v>
      </c>
      <c r="T4640" s="1" t="s">
        <v>2853</v>
      </c>
      <c r="U4640" s="2">
        <v>43628.729166666664</v>
      </c>
      <c r="V4640">
        <v>72</v>
      </c>
      <c r="W4640">
        <v>72</v>
      </c>
      <c r="X4640">
        <v>23</v>
      </c>
      <c r="Y4640">
        <v>22.98</v>
      </c>
      <c r="Z4640">
        <v>10</v>
      </c>
      <c r="AA4640" s="1" t="s">
        <v>65</v>
      </c>
      <c r="AB4640">
        <v>12</v>
      </c>
      <c r="AC4640">
        <v>0</v>
      </c>
      <c r="AD4640" s="1" t="s">
        <v>1067</v>
      </c>
      <c r="AE4640" t="b">
        <v>0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s="1" t="s">
        <v>51</v>
      </c>
      <c r="AS4640" s="1" t="s">
        <v>51</v>
      </c>
      <c r="AT4640" s="1" t="s">
        <v>51</v>
      </c>
      <c r="AU4640" s="1" t="s">
        <v>51</v>
      </c>
    </row>
    <row r="4641" spans="1:47" x14ac:dyDescent="0.25">
      <c r="A4641" s="1" t="s">
        <v>7874</v>
      </c>
      <c r="B4641">
        <v>3</v>
      </c>
      <c r="C4641" s="2">
        <v>43628.734097222223</v>
      </c>
      <c r="D4641" s="2">
        <v>43628.865555555552</v>
      </c>
      <c r="E4641">
        <v>40.051454999999997</v>
      </c>
      <c r="F4641">
        <v>-106.133595</v>
      </c>
      <c r="G4641">
        <v>40.050668999999999</v>
      </c>
      <c r="H4641">
        <v>-106.13560099999999</v>
      </c>
      <c r="I4641">
        <v>0.11899999999999999</v>
      </c>
      <c r="J4641" s="1" t="s">
        <v>7875</v>
      </c>
      <c r="K4641">
        <v>48120</v>
      </c>
      <c r="L4641" s="1" t="s">
        <v>6647</v>
      </c>
      <c r="M4641" s="1" t="s">
        <v>47</v>
      </c>
      <c r="N4641" s="1" t="s">
        <v>6801</v>
      </c>
      <c r="O4641" s="1" t="s">
        <v>699</v>
      </c>
      <c r="P4641" s="1" t="s">
        <v>198</v>
      </c>
      <c r="Q4641" s="1" t="s">
        <v>6802</v>
      </c>
      <c r="R4641" s="1" t="s">
        <v>48</v>
      </c>
      <c r="S4641" s="1" t="s">
        <v>79</v>
      </c>
      <c r="T4641" s="1" t="s">
        <v>2853</v>
      </c>
      <c r="U4641" s="2">
        <v>43628.729166666664</v>
      </c>
      <c r="V4641">
        <v>72</v>
      </c>
      <c r="W4641">
        <v>72</v>
      </c>
      <c r="X4641">
        <v>23</v>
      </c>
      <c r="Y4641">
        <v>22.98</v>
      </c>
      <c r="Z4641">
        <v>10</v>
      </c>
      <c r="AA4641" s="1" t="s">
        <v>65</v>
      </c>
      <c r="AB4641">
        <v>12</v>
      </c>
      <c r="AC4641">
        <v>0</v>
      </c>
      <c r="AD4641" s="1" t="s">
        <v>1067</v>
      </c>
      <c r="AE4641" t="b">
        <v>0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s="1" t="s">
        <v>51</v>
      </c>
      <c r="AS4641" s="1" t="s">
        <v>51</v>
      </c>
      <c r="AT4641" s="1" t="s">
        <v>51</v>
      </c>
      <c r="AU4641" s="1" t="s">
        <v>51</v>
      </c>
    </row>
    <row r="4642" spans="1:47" x14ac:dyDescent="0.25">
      <c r="A4642" s="1" t="s">
        <v>1990</v>
      </c>
      <c r="B4642">
        <v>3</v>
      </c>
      <c r="C4642" s="2">
        <v>43628.705937500003</v>
      </c>
      <c r="D4642" s="2">
        <v>43628.726701388892</v>
      </c>
      <c r="E4642">
        <v>39.811157999999999</v>
      </c>
      <c r="F4642">
        <v>-104.99599499999999</v>
      </c>
      <c r="G4642">
        <v>39.812289999999997</v>
      </c>
      <c r="H4642">
        <v>-104.99284</v>
      </c>
      <c r="I4642">
        <v>0.185</v>
      </c>
      <c r="J4642" s="1" t="s">
        <v>751</v>
      </c>
      <c r="L4642" s="1" t="s">
        <v>122</v>
      </c>
      <c r="M4642" s="1" t="s">
        <v>47</v>
      </c>
      <c r="N4642" s="1" t="s">
        <v>131</v>
      </c>
      <c r="O4642" s="1" t="s">
        <v>147</v>
      </c>
      <c r="P4642" s="1" t="s">
        <v>198</v>
      </c>
      <c r="Q4642" s="1" t="s">
        <v>331</v>
      </c>
      <c r="R4642" s="1" t="s">
        <v>48</v>
      </c>
      <c r="S4642" s="1" t="s">
        <v>79</v>
      </c>
      <c r="T4642" s="1" t="s">
        <v>205</v>
      </c>
      <c r="U4642" s="2">
        <v>43628.697916666664</v>
      </c>
      <c r="V4642">
        <v>75</v>
      </c>
      <c r="W4642">
        <v>75</v>
      </c>
      <c r="X4642">
        <v>27</v>
      </c>
      <c r="Y4642">
        <v>24.54</v>
      </c>
      <c r="Z4642">
        <v>10</v>
      </c>
      <c r="AA4642" s="1" t="s">
        <v>60</v>
      </c>
      <c r="AB4642">
        <v>5</v>
      </c>
      <c r="AC4642">
        <v>0</v>
      </c>
      <c r="AD4642" s="1" t="s">
        <v>1067</v>
      </c>
      <c r="AE4642" t="b">
        <v>0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s="1" t="s">
        <v>51</v>
      </c>
      <c r="AS4642" s="1" t="s">
        <v>51</v>
      </c>
      <c r="AT4642" s="1" t="s">
        <v>51</v>
      </c>
      <c r="AU4642" s="1" t="s">
        <v>51</v>
      </c>
    </row>
    <row r="4643" spans="1:47" x14ac:dyDescent="0.25">
      <c r="A4643" s="1" t="s">
        <v>696</v>
      </c>
      <c r="B4643">
        <v>3</v>
      </c>
      <c r="C4643" s="2">
        <v>43628.721597222226</v>
      </c>
      <c r="D4643" s="2">
        <v>43628.741956018515</v>
      </c>
      <c r="E4643">
        <v>39.83081</v>
      </c>
      <c r="F4643">
        <v>-104.94197</v>
      </c>
      <c r="G4643">
        <v>39.83081</v>
      </c>
      <c r="H4643">
        <v>-104.94197</v>
      </c>
      <c r="I4643">
        <v>0</v>
      </c>
      <c r="J4643" s="1" t="s">
        <v>589</v>
      </c>
      <c r="L4643" s="1" t="s">
        <v>124</v>
      </c>
      <c r="M4643" s="1" t="s">
        <v>47</v>
      </c>
      <c r="N4643" s="1" t="s">
        <v>313</v>
      </c>
      <c r="O4643" s="1" t="s">
        <v>147</v>
      </c>
      <c r="P4643" s="1" t="s">
        <v>198</v>
      </c>
      <c r="Q4643" s="1" t="s">
        <v>314</v>
      </c>
      <c r="R4643" s="1" t="s">
        <v>48</v>
      </c>
      <c r="S4643" s="1" t="s">
        <v>79</v>
      </c>
      <c r="T4643" s="1" t="s">
        <v>203</v>
      </c>
      <c r="U4643" s="2">
        <v>43628.706944444442</v>
      </c>
      <c r="V4643">
        <v>71</v>
      </c>
      <c r="W4643">
        <v>71</v>
      </c>
      <c r="X4643">
        <v>35</v>
      </c>
      <c r="Y4643">
        <v>24.54</v>
      </c>
      <c r="Z4643">
        <v>10</v>
      </c>
      <c r="AA4643" s="1" t="s">
        <v>64</v>
      </c>
      <c r="AB4643">
        <v>7</v>
      </c>
      <c r="AC4643">
        <v>0</v>
      </c>
      <c r="AD4643" s="1" t="s">
        <v>50</v>
      </c>
      <c r="AE4643" t="b">
        <v>0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s="1" t="s">
        <v>51</v>
      </c>
      <c r="AS4643" s="1" t="s">
        <v>51</v>
      </c>
      <c r="AT4643" s="1" t="s">
        <v>51</v>
      </c>
      <c r="AU4643" s="1" t="s">
        <v>51</v>
      </c>
    </row>
    <row r="4644" spans="1:47" x14ac:dyDescent="0.25">
      <c r="A4644" s="1" t="s">
        <v>1991</v>
      </c>
      <c r="B4644">
        <v>3</v>
      </c>
      <c r="C4644" s="2">
        <v>43628.785104166665</v>
      </c>
      <c r="D4644" s="2">
        <v>43628.805833333332</v>
      </c>
      <c r="E4644">
        <v>39.616402999999998</v>
      </c>
      <c r="F4644">
        <v>-104.89720199999999</v>
      </c>
      <c r="G4644">
        <v>39.61985</v>
      </c>
      <c r="H4644">
        <v>-104.89914</v>
      </c>
      <c r="I4644">
        <v>0.26</v>
      </c>
      <c r="J4644" s="1" t="s">
        <v>564</v>
      </c>
      <c r="L4644" s="1" t="s">
        <v>877</v>
      </c>
      <c r="M4644" s="1" t="s">
        <v>47</v>
      </c>
      <c r="N4644" s="1" t="s">
        <v>127</v>
      </c>
      <c r="O4644" s="1" t="s">
        <v>201</v>
      </c>
      <c r="P4644" s="1" t="s">
        <v>198</v>
      </c>
      <c r="Q4644" s="1" t="s">
        <v>427</v>
      </c>
      <c r="R4644" s="1" t="s">
        <v>48</v>
      </c>
      <c r="S4644" s="1" t="s">
        <v>79</v>
      </c>
      <c r="T4644" s="1" t="s">
        <v>200</v>
      </c>
      <c r="U4644" s="2">
        <v>43628.786805555559</v>
      </c>
      <c r="V4644">
        <v>71</v>
      </c>
      <c r="W4644">
        <v>71</v>
      </c>
      <c r="X4644">
        <v>34</v>
      </c>
      <c r="Y4644">
        <v>24.32</v>
      </c>
      <c r="Z4644">
        <v>10</v>
      </c>
      <c r="AA4644" s="1" t="s">
        <v>63</v>
      </c>
      <c r="AB4644">
        <v>15</v>
      </c>
      <c r="AC4644">
        <v>0</v>
      </c>
      <c r="AD4644" s="1" t="s">
        <v>1067</v>
      </c>
      <c r="AE4644" t="b">
        <v>0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s="1" t="s">
        <v>51</v>
      </c>
      <c r="AS4644" s="1" t="s">
        <v>51</v>
      </c>
      <c r="AT4644" s="1" t="s">
        <v>51</v>
      </c>
      <c r="AU4644" s="1" t="s">
        <v>51</v>
      </c>
    </row>
    <row r="4645" spans="1:47" x14ac:dyDescent="0.25">
      <c r="A4645" s="1" t="s">
        <v>7370</v>
      </c>
      <c r="B4645">
        <v>3</v>
      </c>
      <c r="C4645" s="2">
        <v>43628.950208333335</v>
      </c>
      <c r="D4645" s="2">
        <v>43628.969837962963</v>
      </c>
      <c r="E4645">
        <v>40.058737999999998</v>
      </c>
      <c r="F4645">
        <v>-106.175399</v>
      </c>
      <c r="G4645">
        <v>40.062060000000002</v>
      </c>
      <c r="H4645">
        <v>-106.12601100000001</v>
      </c>
      <c r="I4645">
        <v>2.6219999999999999</v>
      </c>
      <c r="J4645" s="1" t="s">
        <v>7371</v>
      </c>
      <c r="K4645">
        <v>45291</v>
      </c>
      <c r="L4645" s="1" t="s">
        <v>6647</v>
      </c>
      <c r="M4645" s="1" t="s">
        <v>47</v>
      </c>
      <c r="N4645" s="1" t="s">
        <v>6803</v>
      </c>
      <c r="O4645" s="1" t="s">
        <v>699</v>
      </c>
      <c r="P4645" s="1" t="s">
        <v>198</v>
      </c>
      <c r="Q4645" s="1" t="s">
        <v>6804</v>
      </c>
      <c r="R4645" s="1" t="s">
        <v>48</v>
      </c>
      <c r="S4645" s="1" t="s">
        <v>79</v>
      </c>
      <c r="T4645" s="1" t="s">
        <v>2853</v>
      </c>
      <c r="U4645" s="2">
        <v>43628.95</v>
      </c>
      <c r="V4645">
        <v>55</v>
      </c>
      <c r="W4645">
        <v>55</v>
      </c>
      <c r="X4645">
        <v>47</v>
      </c>
      <c r="Y4645">
        <v>23</v>
      </c>
      <c r="Z4645">
        <v>10</v>
      </c>
      <c r="AA4645" s="1" t="s">
        <v>8942</v>
      </c>
      <c r="AB4645">
        <v>0</v>
      </c>
      <c r="AC4645">
        <v>0</v>
      </c>
      <c r="AD4645" s="1" t="s">
        <v>965</v>
      </c>
      <c r="AE4645" t="b">
        <v>0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1</v>
      </c>
      <c r="AN4645" t="b">
        <v>0</v>
      </c>
      <c r="AO4645" t="b">
        <v>0</v>
      </c>
      <c r="AP4645" t="b">
        <v>0</v>
      </c>
      <c r="AQ4645" t="b">
        <v>0</v>
      </c>
      <c r="AR4645" s="1" t="s">
        <v>53</v>
      </c>
      <c r="AS4645" s="1" t="s">
        <v>53</v>
      </c>
      <c r="AT4645" s="1" t="s">
        <v>53</v>
      </c>
      <c r="AU4645" s="1" t="s">
        <v>53</v>
      </c>
    </row>
    <row r="4646" spans="1:47" x14ac:dyDescent="0.25">
      <c r="A4646" s="1" t="s">
        <v>7372</v>
      </c>
      <c r="B4646">
        <v>3</v>
      </c>
      <c r="C4646" s="2">
        <v>43628.950208333335</v>
      </c>
      <c r="D4646" s="2">
        <v>43628.969837962963</v>
      </c>
      <c r="E4646">
        <v>40.062060000000002</v>
      </c>
      <c r="F4646">
        <v>-106.12601100000001</v>
      </c>
      <c r="G4646">
        <v>40.058737999999998</v>
      </c>
      <c r="H4646">
        <v>-106.175399</v>
      </c>
      <c r="I4646">
        <v>2.6219999999999999</v>
      </c>
      <c r="J4646" s="1" t="s">
        <v>7373</v>
      </c>
      <c r="K4646">
        <v>49336</v>
      </c>
      <c r="L4646" s="1" t="s">
        <v>6647</v>
      </c>
      <c r="M4646" s="1" t="s">
        <v>47</v>
      </c>
      <c r="N4646" s="1" t="s">
        <v>6801</v>
      </c>
      <c r="O4646" s="1" t="s">
        <v>699</v>
      </c>
      <c r="P4646" s="1" t="s">
        <v>198</v>
      </c>
      <c r="Q4646" s="1" t="s">
        <v>6802</v>
      </c>
      <c r="R4646" s="1" t="s">
        <v>48</v>
      </c>
      <c r="S4646" s="1" t="s">
        <v>79</v>
      </c>
      <c r="T4646" s="1" t="s">
        <v>2853</v>
      </c>
      <c r="U4646" s="2">
        <v>43628.95</v>
      </c>
      <c r="V4646">
        <v>55</v>
      </c>
      <c r="W4646">
        <v>55</v>
      </c>
      <c r="X4646">
        <v>47</v>
      </c>
      <c r="Y4646">
        <v>23</v>
      </c>
      <c r="Z4646">
        <v>10</v>
      </c>
      <c r="AA4646" s="1" t="s">
        <v>8942</v>
      </c>
      <c r="AB4646">
        <v>0</v>
      </c>
      <c r="AC4646">
        <v>0</v>
      </c>
      <c r="AD4646" s="1" t="s">
        <v>965</v>
      </c>
      <c r="AE4646" t="b">
        <v>0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s="1" t="s">
        <v>53</v>
      </c>
      <c r="AS4646" s="1" t="s">
        <v>53</v>
      </c>
      <c r="AT4646" s="1" t="s">
        <v>53</v>
      </c>
      <c r="AU4646" s="1" t="s">
        <v>53</v>
      </c>
    </row>
    <row r="4647" spans="1:47" x14ac:dyDescent="0.25">
      <c r="A4647" s="1" t="s">
        <v>8044</v>
      </c>
      <c r="B4647">
        <v>3</v>
      </c>
      <c r="C4647" s="2">
        <v>43628.936666666668</v>
      </c>
      <c r="D4647" s="2">
        <v>43628.957233796296</v>
      </c>
      <c r="E4647">
        <v>39.926650000000002</v>
      </c>
      <c r="F4647">
        <v>-104.41408</v>
      </c>
      <c r="G4647">
        <v>39.910041999999997</v>
      </c>
      <c r="H4647">
        <v>-104.41397000000001</v>
      </c>
      <c r="I4647">
        <v>1.1479999999999999</v>
      </c>
      <c r="J4647" s="1" t="s">
        <v>8045</v>
      </c>
      <c r="K4647">
        <v>48898</v>
      </c>
      <c r="L4647" s="1" t="s">
        <v>8046</v>
      </c>
      <c r="M4647" s="1" t="s">
        <v>97</v>
      </c>
      <c r="N4647" s="1" t="s">
        <v>787</v>
      </c>
      <c r="O4647" s="1" t="s">
        <v>147</v>
      </c>
      <c r="P4647" s="1" t="s">
        <v>198</v>
      </c>
      <c r="Q4647" s="1" t="s">
        <v>8047</v>
      </c>
      <c r="R4647" s="1" t="s">
        <v>48</v>
      </c>
      <c r="S4647" s="1" t="s">
        <v>79</v>
      </c>
      <c r="T4647" s="1" t="s">
        <v>789</v>
      </c>
      <c r="U4647" s="2">
        <v>43628.941666666666</v>
      </c>
      <c r="V4647">
        <v>60</v>
      </c>
      <c r="W4647">
        <v>60</v>
      </c>
      <c r="X4647">
        <v>57</v>
      </c>
      <c r="Y4647">
        <v>24.66</v>
      </c>
      <c r="Z4647">
        <v>10</v>
      </c>
      <c r="AA4647" s="1" t="s">
        <v>68</v>
      </c>
      <c r="AB4647">
        <v>9</v>
      </c>
      <c r="AC4647">
        <v>0</v>
      </c>
      <c r="AD4647" s="1" t="s">
        <v>50</v>
      </c>
      <c r="AE4647" t="b">
        <v>0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s="1" t="s">
        <v>53</v>
      </c>
      <c r="AS4647" s="1" t="s">
        <v>53</v>
      </c>
      <c r="AT4647" s="1" t="s">
        <v>53</v>
      </c>
      <c r="AU4647" s="1" t="s">
        <v>53</v>
      </c>
    </row>
    <row r="4648" spans="1:47" x14ac:dyDescent="0.25">
      <c r="A4648" s="1" t="s">
        <v>3454</v>
      </c>
      <c r="B4648">
        <v>3</v>
      </c>
      <c r="C4648" s="2">
        <v>43629.265856481485</v>
      </c>
      <c r="D4648" s="2">
        <v>43629.282280092593</v>
      </c>
      <c r="E4648">
        <v>39.856301000000002</v>
      </c>
      <c r="F4648">
        <v>-104.987278</v>
      </c>
      <c r="G4648">
        <v>39.853580000000001</v>
      </c>
      <c r="H4648">
        <v>-104.98669</v>
      </c>
      <c r="I4648">
        <v>0.191</v>
      </c>
      <c r="J4648" s="1" t="s">
        <v>517</v>
      </c>
      <c r="L4648" s="1" t="s">
        <v>1313</v>
      </c>
      <c r="M4648" s="1" t="s">
        <v>47</v>
      </c>
      <c r="N4648" s="1" t="s">
        <v>131</v>
      </c>
      <c r="O4648" s="1" t="s">
        <v>147</v>
      </c>
      <c r="P4648" s="1" t="s">
        <v>198</v>
      </c>
      <c r="Q4648" s="1" t="s">
        <v>204</v>
      </c>
      <c r="R4648" s="1" t="s">
        <v>48</v>
      </c>
      <c r="S4648" s="1" t="s">
        <v>79</v>
      </c>
      <c r="T4648" s="1" t="s">
        <v>205</v>
      </c>
      <c r="U4648" s="2">
        <v>43629.249305555553</v>
      </c>
      <c r="V4648">
        <v>55</v>
      </c>
      <c r="W4648">
        <v>55</v>
      </c>
      <c r="X4648">
        <v>58</v>
      </c>
      <c r="Y4648">
        <v>24.44</v>
      </c>
      <c r="Z4648">
        <v>10</v>
      </c>
      <c r="AA4648" s="1" t="s">
        <v>65</v>
      </c>
      <c r="AB4648">
        <v>3</v>
      </c>
      <c r="AC4648">
        <v>0</v>
      </c>
      <c r="AD4648" s="1" t="s">
        <v>50</v>
      </c>
      <c r="AE4648" t="b">
        <v>0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s="1" t="s">
        <v>51</v>
      </c>
      <c r="AS4648" s="1" t="s">
        <v>51</v>
      </c>
      <c r="AT4648" s="1" t="s">
        <v>51</v>
      </c>
      <c r="AU4648" s="1" t="s">
        <v>51</v>
      </c>
    </row>
    <row r="4649" spans="1:47" x14ac:dyDescent="0.25">
      <c r="A4649" s="1" t="s">
        <v>9561</v>
      </c>
      <c r="B4649">
        <v>2</v>
      </c>
      <c r="C4649" s="2">
        <v>43629.333564814813</v>
      </c>
      <c r="D4649" s="2">
        <v>43629.353854166664</v>
      </c>
      <c r="E4649">
        <v>39.214927000000003</v>
      </c>
      <c r="F4649">
        <v>-104.874332</v>
      </c>
      <c r="G4649">
        <v>39.242545999999997</v>
      </c>
      <c r="H4649">
        <v>-104.8779</v>
      </c>
      <c r="I4649">
        <v>1.9179999999999999</v>
      </c>
      <c r="J4649" s="1" t="s">
        <v>1147</v>
      </c>
      <c r="L4649" s="1" t="s">
        <v>194</v>
      </c>
      <c r="M4649" s="1" t="s">
        <v>47</v>
      </c>
      <c r="N4649" s="1" t="s">
        <v>86</v>
      </c>
      <c r="O4649" s="1" t="s">
        <v>121</v>
      </c>
      <c r="P4649" s="1" t="s">
        <v>198</v>
      </c>
      <c r="Q4649" s="1" t="s">
        <v>222</v>
      </c>
      <c r="R4649" s="1" t="s">
        <v>48</v>
      </c>
      <c r="S4649" s="1" t="s">
        <v>79</v>
      </c>
      <c r="T4649" s="1" t="s">
        <v>223</v>
      </c>
      <c r="U4649" s="2">
        <v>43629.32916666667</v>
      </c>
      <c r="V4649">
        <v>61</v>
      </c>
      <c r="W4649">
        <v>61</v>
      </c>
      <c r="X4649">
        <v>52</v>
      </c>
      <c r="Y4649">
        <v>23.24</v>
      </c>
      <c r="Z4649">
        <v>10</v>
      </c>
      <c r="AA4649" s="1" t="s">
        <v>55</v>
      </c>
      <c r="AB4649">
        <v>8</v>
      </c>
      <c r="AC4649">
        <v>0</v>
      </c>
      <c r="AD4649" s="1" t="s">
        <v>50</v>
      </c>
      <c r="AE4649" t="b">
        <v>0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s="1" t="s">
        <v>51</v>
      </c>
      <c r="AS4649" s="1" t="s">
        <v>51</v>
      </c>
      <c r="AT4649" s="1" t="s">
        <v>51</v>
      </c>
      <c r="AU4649" s="1" t="s">
        <v>51</v>
      </c>
    </row>
    <row r="4650" spans="1:47" x14ac:dyDescent="0.25">
      <c r="A4650" s="1" t="s">
        <v>5600</v>
      </c>
      <c r="B4650">
        <v>3</v>
      </c>
      <c r="C4650" s="2">
        <v>43629.325752314813</v>
      </c>
      <c r="D4650" s="2">
        <v>43629.346168981479</v>
      </c>
      <c r="E4650">
        <v>39.827719999999999</v>
      </c>
      <c r="F4650">
        <v>-104.98729</v>
      </c>
      <c r="G4650">
        <v>39.827680000000001</v>
      </c>
      <c r="H4650">
        <v>-104.98989</v>
      </c>
      <c r="I4650">
        <v>0.13800000000000001</v>
      </c>
      <c r="J4650" s="1" t="s">
        <v>52</v>
      </c>
      <c r="L4650" s="1" t="s">
        <v>93</v>
      </c>
      <c r="M4650" s="1" t="s">
        <v>47</v>
      </c>
      <c r="N4650" s="1" t="s">
        <v>131</v>
      </c>
      <c r="O4650" s="1" t="s">
        <v>147</v>
      </c>
      <c r="P4650" s="1" t="s">
        <v>198</v>
      </c>
      <c r="Q4650" s="1" t="s">
        <v>331</v>
      </c>
      <c r="R4650" s="1" t="s">
        <v>48</v>
      </c>
      <c r="S4650" s="1" t="s">
        <v>79</v>
      </c>
      <c r="T4650" s="1" t="s">
        <v>205</v>
      </c>
      <c r="U4650" s="2">
        <v>43629.364583333336</v>
      </c>
      <c r="V4650">
        <v>68</v>
      </c>
      <c r="W4650">
        <v>68</v>
      </c>
      <c r="X4650">
        <v>40</v>
      </c>
      <c r="Y4650">
        <v>24.43</v>
      </c>
      <c r="Z4650">
        <v>30</v>
      </c>
      <c r="AA4650" s="1" t="s">
        <v>68</v>
      </c>
      <c r="AB4650">
        <v>7</v>
      </c>
      <c r="AC4650">
        <v>0</v>
      </c>
      <c r="AD4650" s="1" t="s">
        <v>1067</v>
      </c>
      <c r="AE4650" t="b">
        <v>0</v>
      </c>
      <c r="AF4650" t="b">
        <v>0</v>
      </c>
      <c r="AG4650" t="b">
        <v>1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1</v>
      </c>
      <c r="AQ4650" t="b">
        <v>0</v>
      </c>
      <c r="AR4650" s="1" t="s">
        <v>51</v>
      </c>
      <c r="AS4650" s="1" t="s">
        <v>51</v>
      </c>
      <c r="AT4650" s="1" t="s">
        <v>51</v>
      </c>
      <c r="AU4650" s="1" t="s">
        <v>51</v>
      </c>
    </row>
    <row r="4651" spans="1:47" x14ac:dyDescent="0.25">
      <c r="A4651" s="1" t="s">
        <v>3842</v>
      </c>
      <c r="B4651">
        <v>3</v>
      </c>
      <c r="C4651" s="2">
        <v>43629.371574074074</v>
      </c>
      <c r="D4651" s="2">
        <v>43629.392002314817</v>
      </c>
      <c r="E4651">
        <v>39.282333999999999</v>
      </c>
      <c r="F4651">
        <v>-104.89668899999999</v>
      </c>
      <c r="G4651">
        <v>39.289051999999998</v>
      </c>
      <c r="H4651">
        <v>-104.895534</v>
      </c>
      <c r="I4651">
        <v>0.46800000000000003</v>
      </c>
      <c r="J4651" s="1" t="s">
        <v>398</v>
      </c>
      <c r="L4651" s="1" t="s">
        <v>194</v>
      </c>
      <c r="M4651" s="1" t="s">
        <v>47</v>
      </c>
      <c r="N4651" s="1" t="s">
        <v>191</v>
      </c>
      <c r="O4651" s="1" t="s">
        <v>121</v>
      </c>
      <c r="P4651" s="1" t="s">
        <v>198</v>
      </c>
      <c r="Q4651" s="1" t="s">
        <v>333</v>
      </c>
      <c r="R4651" s="1" t="s">
        <v>48</v>
      </c>
      <c r="S4651" s="1" t="s">
        <v>79</v>
      </c>
      <c r="T4651" s="1" t="s">
        <v>223</v>
      </c>
      <c r="U4651" s="2">
        <v>43629.369444444441</v>
      </c>
      <c r="V4651">
        <v>64</v>
      </c>
      <c r="W4651">
        <v>64</v>
      </c>
      <c r="X4651">
        <v>42</v>
      </c>
      <c r="Y4651">
        <v>23.25</v>
      </c>
      <c r="Z4651">
        <v>10</v>
      </c>
      <c r="AA4651" s="1" t="s">
        <v>56</v>
      </c>
      <c r="AB4651">
        <v>7</v>
      </c>
      <c r="AC4651">
        <v>0</v>
      </c>
      <c r="AD4651" s="1" t="s">
        <v>50</v>
      </c>
      <c r="AE4651" t="b">
        <v>0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s="1" t="s">
        <v>51</v>
      </c>
      <c r="AS4651" s="1" t="s">
        <v>51</v>
      </c>
      <c r="AT4651" s="1" t="s">
        <v>51</v>
      </c>
      <c r="AU4651" s="1" t="s">
        <v>51</v>
      </c>
    </row>
    <row r="4652" spans="1:47" x14ac:dyDescent="0.25">
      <c r="A4652" s="1" t="s">
        <v>9562</v>
      </c>
      <c r="B4652">
        <v>2</v>
      </c>
      <c r="C4652" s="2">
        <v>43629.400231481479</v>
      </c>
      <c r="D4652" s="2">
        <v>43629.419814814813</v>
      </c>
      <c r="E4652">
        <v>39.264319999999998</v>
      </c>
      <c r="F4652">
        <v>-104.89469</v>
      </c>
      <c r="G4652">
        <v>39.370919999999998</v>
      </c>
      <c r="H4652">
        <v>-104.864</v>
      </c>
      <c r="I4652">
        <v>7.5460000000000003</v>
      </c>
      <c r="J4652" s="1" t="s">
        <v>9563</v>
      </c>
      <c r="L4652" s="1" t="s">
        <v>265</v>
      </c>
      <c r="M4652" s="1" t="s">
        <v>47</v>
      </c>
      <c r="N4652" s="1" t="s">
        <v>191</v>
      </c>
      <c r="O4652" s="1" t="s">
        <v>121</v>
      </c>
      <c r="P4652" s="1" t="s">
        <v>198</v>
      </c>
      <c r="Q4652" s="1" t="s">
        <v>333</v>
      </c>
      <c r="R4652" s="1" t="s">
        <v>48</v>
      </c>
      <c r="S4652" s="1" t="s">
        <v>79</v>
      </c>
      <c r="T4652" s="1" t="s">
        <v>223</v>
      </c>
      <c r="U4652" s="2">
        <v>43629.395833333336</v>
      </c>
      <c r="V4652">
        <v>68</v>
      </c>
      <c r="W4652">
        <v>68</v>
      </c>
      <c r="X4652">
        <v>33</v>
      </c>
      <c r="Y4652">
        <v>23.24</v>
      </c>
      <c r="Z4652">
        <v>10</v>
      </c>
      <c r="AA4652" s="1" t="s">
        <v>58</v>
      </c>
      <c r="AB4652">
        <v>5</v>
      </c>
      <c r="AC4652">
        <v>0</v>
      </c>
      <c r="AD4652" s="1" t="s">
        <v>50</v>
      </c>
      <c r="AE4652" t="b">
        <v>0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s="1" t="s">
        <v>51</v>
      </c>
      <c r="AS4652" s="1" t="s">
        <v>51</v>
      </c>
      <c r="AT4652" s="1" t="s">
        <v>51</v>
      </c>
      <c r="AU4652" s="1" t="s">
        <v>51</v>
      </c>
    </row>
    <row r="4653" spans="1:47" x14ac:dyDescent="0.25">
      <c r="A4653" s="1" t="s">
        <v>1802</v>
      </c>
      <c r="B4653">
        <v>3</v>
      </c>
      <c r="C4653" s="2">
        <v>43629.415856481479</v>
      </c>
      <c r="D4653" s="2">
        <v>43629.43644675926</v>
      </c>
      <c r="E4653">
        <v>39.549289999999999</v>
      </c>
      <c r="F4653">
        <v>-104.86938000000001</v>
      </c>
      <c r="G4653">
        <v>39.551549999999999</v>
      </c>
      <c r="H4653">
        <v>-104.86933999999999</v>
      </c>
      <c r="I4653">
        <v>0.156</v>
      </c>
      <c r="J4653" s="1" t="s">
        <v>424</v>
      </c>
      <c r="L4653" s="1" t="s">
        <v>265</v>
      </c>
      <c r="M4653" s="1" t="s">
        <v>47</v>
      </c>
      <c r="N4653" s="1" t="s">
        <v>127</v>
      </c>
      <c r="O4653" s="1" t="s">
        <v>121</v>
      </c>
      <c r="P4653" s="1" t="s">
        <v>198</v>
      </c>
      <c r="Q4653" s="1" t="s">
        <v>347</v>
      </c>
      <c r="R4653" s="1" t="s">
        <v>48</v>
      </c>
      <c r="S4653" s="1" t="s">
        <v>79</v>
      </c>
      <c r="T4653" s="1" t="s">
        <v>200</v>
      </c>
      <c r="U4653" s="2">
        <v>43629.411805555559</v>
      </c>
      <c r="V4653">
        <v>75</v>
      </c>
      <c r="W4653">
        <v>75</v>
      </c>
      <c r="X4653">
        <v>26</v>
      </c>
      <c r="Y4653">
        <v>24.22</v>
      </c>
      <c r="Z4653">
        <v>10</v>
      </c>
      <c r="AA4653" s="1" t="s">
        <v>8942</v>
      </c>
      <c r="AB4653">
        <v>0</v>
      </c>
      <c r="AC4653">
        <v>0</v>
      </c>
      <c r="AD4653" s="1" t="s">
        <v>1067</v>
      </c>
      <c r="AE4653" t="b">
        <v>0</v>
      </c>
      <c r="AF4653" t="b">
        <v>0</v>
      </c>
      <c r="AG4653" t="b">
        <v>0</v>
      </c>
      <c r="AH4653" t="b">
        <v>0</v>
      </c>
      <c r="AI4653" t="b">
        <v>1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s="1" t="s">
        <v>51</v>
      </c>
      <c r="AS4653" s="1" t="s">
        <v>51</v>
      </c>
      <c r="AT4653" s="1" t="s">
        <v>51</v>
      </c>
      <c r="AU4653" s="1" t="s">
        <v>51</v>
      </c>
    </row>
    <row r="4654" spans="1:47" x14ac:dyDescent="0.25">
      <c r="A4654" s="1" t="s">
        <v>1992</v>
      </c>
      <c r="B4654">
        <v>3</v>
      </c>
      <c r="C4654" s="2">
        <v>43629.535104166665</v>
      </c>
      <c r="D4654" s="2">
        <v>43629.555902777778</v>
      </c>
      <c r="E4654">
        <v>39.616402999999998</v>
      </c>
      <c r="F4654">
        <v>-104.89720199999999</v>
      </c>
      <c r="G4654">
        <v>39.61985</v>
      </c>
      <c r="H4654">
        <v>-104.89914</v>
      </c>
      <c r="I4654">
        <v>0.26</v>
      </c>
      <c r="J4654" s="1" t="s">
        <v>564</v>
      </c>
      <c r="L4654" s="1" t="s">
        <v>877</v>
      </c>
      <c r="M4654" s="1" t="s">
        <v>47</v>
      </c>
      <c r="N4654" s="1" t="s">
        <v>127</v>
      </c>
      <c r="O4654" s="1" t="s">
        <v>201</v>
      </c>
      <c r="P4654" s="1" t="s">
        <v>198</v>
      </c>
      <c r="Q4654" s="1" t="s">
        <v>427</v>
      </c>
      <c r="R4654" s="1" t="s">
        <v>48</v>
      </c>
      <c r="S4654" s="1" t="s">
        <v>79</v>
      </c>
      <c r="T4654" s="1" t="s">
        <v>200</v>
      </c>
      <c r="U4654" s="2">
        <v>43629.536805555559</v>
      </c>
      <c r="V4654">
        <v>81</v>
      </c>
      <c r="W4654">
        <v>81</v>
      </c>
      <c r="X4654">
        <v>20</v>
      </c>
      <c r="Y4654">
        <v>24.17</v>
      </c>
      <c r="Z4654">
        <v>10</v>
      </c>
      <c r="AA4654" s="1" t="s">
        <v>54</v>
      </c>
      <c r="AB4654">
        <v>5</v>
      </c>
      <c r="AC4654">
        <v>0</v>
      </c>
      <c r="AD4654" s="1" t="s">
        <v>1067</v>
      </c>
      <c r="AE4654" t="b">
        <v>0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s="1" t="s">
        <v>51</v>
      </c>
      <c r="AS4654" s="1" t="s">
        <v>51</v>
      </c>
      <c r="AT4654" s="1" t="s">
        <v>51</v>
      </c>
      <c r="AU4654" s="1" t="s">
        <v>51</v>
      </c>
    </row>
    <row r="4655" spans="1:47" x14ac:dyDescent="0.25">
      <c r="A4655" s="1" t="s">
        <v>1993</v>
      </c>
      <c r="B4655">
        <v>3</v>
      </c>
      <c r="C4655" s="2">
        <v>43629.578368055554</v>
      </c>
      <c r="D4655" s="2">
        <v>43629.59915509259</v>
      </c>
      <c r="E4655">
        <v>39.264319999999998</v>
      </c>
      <c r="F4655">
        <v>-104.89469</v>
      </c>
      <c r="G4655">
        <v>39.370919999999998</v>
      </c>
      <c r="H4655">
        <v>-104.864</v>
      </c>
      <c r="I4655">
        <v>7.5460000000000003</v>
      </c>
      <c r="J4655" s="1" t="s">
        <v>1994</v>
      </c>
      <c r="L4655" s="1" t="s">
        <v>265</v>
      </c>
      <c r="M4655" s="1" t="s">
        <v>47</v>
      </c>
      <c r="N4655" s="1" t="s">
        <v>191</v>
      </c>
      <c r="O4655" s="1" t="s">
        <v>121</v>
      </c>
      <c r="P4655" s="1" t="s">
        <v>198</v>
      </c>
      <c r="Q4655" s="1" t="s">
        <v>333</v>
      </c>
      <c r="R4655" s="1" t="s">
        <v>48</v>
      </c>
      <c r="S4655" s="1" t="s">
        <v>79</v>
      </c>
      <c r="T4655" s="1" t="s">
        <v>223</v>
      </c>
      <c r="U4655" s="2">
        <v>43629.57916666667</v>
      </c>
      <c r="V4655">
        <v>73</v>
      </c>
      <c r="W4655">
        <v>73</v>
      </c>
      <c r="X4655">
        <v>27</v>
      </c>
      <c r="Y4655">
        <v>23.18</v>
      </c>
      <c r="Z4655">
        <v>10</v>
      </c>
      <c r="AA4655" s="1" t="s">
        <v>63</v>
      </c>
      <c r="AB4655">
        <v>5</v>
      </c>
      <c r="AC4655">
        <v>0</v>
      </c>
      <c r="AD4655" s="1" t="s">
        <v>1067</v>
      </c>
      <c r="AE4655" t="b">
        <v>0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s="1" t="s">
        <v>51</v>
      </c>
      <c r="AS4655" s="1" t="s">
        <v>51</v>
      </c>
      <c r="AT4655" s="1" t="s">
        <v>51</v>
      </c>
      <c r="AU4655" s="1" t="s">
        <v>51</v>
      </c>
    </row>
    <row r="4656" spans="1:47" x14ac:dyDescent="0.25">
      <c r="A4656" s="1" t="s">
        <v>9564</v>
      </c>
      <c r="B4656">
        <v>2</v>
      </c>
      <c r="C4656" s="2">
        <v>43629.578368055554</v>
      </c>
      <c r="D4656" s="2">
        <v>43629.59915509259</v>
      </c>
      <c r="E4656">
        <v>39.264319999999998</v>
      </c>
      <c r="F4656">
        <v>-104.89469</v>
      </c>
      <c r="G4656">
        <v>39.370919999999998</v>
      </c>
      <c r="H4656">
        <v>-104.864</v>
      </c>
      <c r="I4656">
        <v>7.5460000000000003</v>
      </c>
      <c r="J4656" s="1" t="s">
        <v>2118</v>
      </c>
      <c r="L4656" s="1" t="s">
        <v>265</v>
      </c>
      <c r="M4656" s="1" t="s">
        <v>47</v>
      </c>
      <c r="N4656" s="1" t="s">
        <v>191</v>
      </c>
      <c r="O4656" s="1" t="s">
        <v>121</v>
      </c>
      <c r="P4656" s="1" t="s">
        <v>198</v>
      </c>
      <c r="Q4656" s="1" t="s">
        <v>333</v>
      </c>
      <c r="R4656" s="1" t="s">
        <v>48</v>
      </c>
      <c r="S4656" s="1" t="s">
        <v>79</v>
      </c>
      <c r="T4656" s="1" t="s">
        <v>223</v>
      </c>
      <c r="U4656" s="2">
        <v>43629.57916666667</v>
      </c>
      <c r="V4656">
        <v>73</v>
      </c>
      <c r="W4656">
        <v>73</v>
      </c>
      <c r="X4656">
        <v>27</v>
      </c>
      <c r="Y4656">
        <v>23.18</v>
      </c>
      <c r="Z4656">
        <v>10</v>
      </c>
      <c r="AA4656" s="1" t="s">
        <v>63</v>
      </c>
      <c r="AB4656">
        <v>5</v>
      </c>
      <c r="AC4656">
        <v>0</v>
      </c>
      <c r="AD4656" s="1" t="s">
        <v>1067</v>
      </c>
      <c r="AE4656" t="b">
        <v>0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s="1" t="s">
        <v>51</v>
      </c>
      <c r="AS4656" s="1" t="s">
        <v>51</v>
      </c>
      <c r="AT4656" s="1" t="s">
        <v>51</v>
      </c>
      <c r="AU4656" s="1" t="s">
        <v>51</v>
      </c>
    </row>
    <row r="4657" spans="1:47" x14ac:dyDescent="0.25">
      <c r="A4657" s="1" t="s">
        <v>1394</v>
      </c>
      <c r="B4657">
        <v>3</v>
      </c>
      <c r="C4657" s="2">
        <v>43629.640879629631</v>
      </c>
      <c r="D4657" s="2">
        <v>43629.661412037036</v>
      </c>
      <c r="E4657">
        <v>39.900221000000002</v>
      </c>
      <c r="F4657">
        <v>-104.988178</v>
      </c>
      <c r="G4657">
        <v>39.897492</v>
      </c>
      <c r="H4657">
        <v>-104.987711</v>
      </c>
      <c r="I4657">
        <v>0.19</v>
      </c>
      <c r="J4657" s="1" t="s">
        <v>441</v>
      </c>
      <c r="L4657" s="1" t="s">
        <v>195</v>
      </c>
      <c r="M4657" s="1" t="s">
        <v>47</v>
      </c>
      <c r="N4657" s="1" t="s">
        <v>131</v>
      </c>
      <c r="O4657" s="1" t="s">
        <v>147</v>
      </c>
      <c r="P4657" s="1" t="s">
        <v>198</v>
      </c>
      <c r="Q4657" s="1" t="s">
        <v>439</v>
      </c>
      <c r="R4657" s="1" t="s">
        <v>48</v>
      </c>
      <c r="S4657" s="1" t="s">
        <v>79</v>
      </c>
      <c r="T4657" s="1" t="s">
        <v>205</v>
      </c>
      <c r="U4657" s="2">
        <v>43629.65625</v>
      </c>
      <c r="V4657">
        <v>82</v>
      </c>
      <c r="W4657">
        <v>82</v>
      </c>
      <c r="X4657">
        <v>20</v>
      </c>
      <c r="Y4657">
        <v>24.33</v>
      </c>
      <c r="Z4657">
        <v>10</v>
      </c>
      <c r="AA4657" s="1" t="s">
        <v>68</v>
      </c>
      <c r="AB4657">
        <v>5</v>
      </c>
      <c r="AC4657">
        <v>0</v>
      </c>
      <c r="AD4657" s="1" t="s">
        <v>1209</v>
      </c>
      <c r="AE4657" t="b">
        <v>0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s="1" t="s">
        <v>51</v>
      </c>
      <c r="AS4657" s="1" t="s">
        <v>51</v>
      </c>
      <c r="AT4657" s="1" t="s">
        <v>51</v>
      </c>
      <c r="AU4657" s="1" t="s">
        <v>51</v>
      </c>
    </row>
    <row r="4658" spans="1:47" x14ac:dyDescent="0.25">
      <c r="A4658" s="1" t="s">
        <v>1395</v>
      </c>
      <c r="B4658">
        <v>3</v>
      </c>
      <c r="C4658" s="2">
        <v>43629.648692129631</v>
      </c>
      <c r="D4658" s="2">
        <v>43629.668599537035</v>
      </c>
      <c r="E4658">
        <v>39.852139999999999</v>
      </c>
      <c r="F4658">
        <v>-104.98638</v>
      </c>
      <c r="G4658">
        <v>39.845269999999999</v>
      </c>
      <c r="H4658">
        <v>-104.98492</v>
      </c>
      <c r="I4658">
        <v>0.48099999999999998</v>
      </c>
      <c r="J4658" s="1" t="s">
        <v>1396</v>
      </c>
      <c r="L4658" s="1" t="s">
        <v>172</v>
      </c>
      <c r="M4658" s="1" t="s">
        <v>47</v>
      </c>
      <c r="N4658" s="1" t="s">
        <v>131</v>
      </c>
      <c r="O4658" s="1" t="s">
        <v>147</v>
      </c>
      <c r="P4658" s="1" t="s">
        <v>198</v>
      </c>
      <c r="Q4658" s="1" t="s">
        <v>204</v>
      </c>
      <c r="R4658" s="1" t="s">
        <v>48</v>
      </c>
      <c r="S4658" s="1" t="s">
        <v>79</v>
      </c>
      <c r="T4658" s="1" t="s">
        <v>205</v>
      </c>
      <c r="U4658" s="2">
        <v>43629.65625</v>
      </c>
      <c r="V4658">
        <v>82</v>
      </c>
      <c r="W4658">
        <v>82</v>
      </c>
      <c r="X4658">
        <v>20</v>
      </c>
      <c r="Y4658">
        <v>24.33</v>
      </c>
      <c r="Z4658">
        <v>10</v>
      </c>
      <c r="AA4658" s="1" t="s">
        <v>68</v>
      </c>
      <c r="AB4658">
        <v>5</v>
      </c>
      <c r="AC4658">
        <v>0</v>
      </c>
      <c r="AD4658" s="1" t="s">
        <v>1209</v>
      </c>
      <c r="AE4658" t="b">
        <v>0</v>
      </c>
      <c r="AF4658" t="b">
        <v>0</v>
      </c>
      <c r="AG4658" t="b">
        <v>0</v>
      </c>
      <c r="AH4658" t="b">
        <v>0</v>
      </c>
      <c r="AI4658" t="b">
        <v>1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s="1" t="s">
        <v>51</v>
      </c>
      <c r="AS4658" s="1" t="s">
        <v>51</v>
      </c>
      <c r="AT4658" s="1" t="s">
        <v>51</v>
      </c>
      <c r="AU4658" s="1" t="s">
        <v>51</v>
      </c>
    </row>
    <row r="4659" spans="1:47" x14ac:dyDescent="0.25">
      <c r="A4659" s="1" t="s">
        <v>1774</v>
      </c>
      <c r="B4659">
        <v>3</v>
      </c>
      <c r="C4659" s="2">
        <v>43629.6325462963</v>
      </c>
      <c r="D4659" s="2">
        <v>43629.653124999997</v>
      </c>
      <c r="E4659">
        <v>39.779890000000002</v>
      </c>
      <c r="F4659">
        <v>-104.98579700000001</v>
      </c>
      <c r="G4659">
        <v>39.780811999999997</v>
      </c>
      <c r="H4659">
        <v>-104.992086</v>
      </c>
      <c r="I4659">
        <v>0.34</v>
      </c>
      <c r="J4659" s="1" t="s">
        <v>566</v>
      </c>
      <c r="L4659" s="1" t="s">
        <v>1480</v>
      </c>
      <c r="M4659" s="1" t="s">
        <v>47</v>
      </c>
      <c r="N4659" s="1" t="s">
        <v>131</v>
      </c>
      <c r="O4659" s="1" t="s">
        <v>131</v>
      </c>
      <c r="P4659" s="1" t="s">
        <v>198</v>
      </c>
      <c r="Q4659" s="1" t="s">
        <v>246</v>
      </c>
      <c r="R4659" s="1" t="s">
        <v>48</v>
      </c>
      <c r="S4659" s="1" t="s">
        <v>79</v>
      </c>
      <c r="T4659" s="1" t="s">
        <v>205</v>
      </c>
      <c r="U4659" s="2">
        <v>43629.614583333336</v>
      </c>
      <c r="V4659">
        <v>82</v>
      </c>
      <c r="W4659">
        <v>82</v>
      </c>
      <c r="X4659">
        <v>19</v>
      </c>
      <c r="Y4659">
        <v>24.33</v>
      </c>
      <c r="Z4659">
        <v>10</v>
      </c>
      <c r="AA4659" s="1" t="s">
        <v>68</v>
      </c>
      <c r="AB4659">
        <v>5</v>
      </c>
      <c r="AC4659">
        <v>0</v>
      </c>
      <c r="AD4659" s="1" t="s">
        <v>1067</v>
      </c>
      <c r="AE4659" t="b">
        <v>0</v>
      </c>
      <c r="AF4659" t="b">
        <v>0</v>
      </c>
      <c r="AG4659" t="b">
        <v>1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s="1" t="s">
        <v>51</v>
      </c>
      <c r="AS4659" s="1" t="s">
        <v>51</v>
      </c>
      <c r="AT4659" s="1" t="s">
        <v>51</v>
      </c>
      <c r="AU4659" s="1" t="s">
        <v>51</v>
      </c>
    </row>
    <row r="4660" spans="1:47" x14ac:dyDescent="0.25">
      <c r="A4660" s="1" t="s">
        <v>9565</v>
      </c>
      <c r="B4660">
        <v>2</v>
      </c>
      <c r="C4660" s="2">
        <v>43629.664270833331</v>
      </c>
      <c r="D4660" s="2">
        <v>43629.684560185182</v>
      </c>
      <c r="E4660">
        <v>39.780140000000003</v>
      </c>
      <c r="F4660">
        <v>-104.95929</v>
      </c>
      <c r="G4660">
        <v>39.77966</v>
      </c>
      <c r="H4660">
        <v>-104.97734</v>
      </c>
      <c r="I4660">
        <v>0.95899999999999996</v>
      </c>
      <c r="J4660" s="1" t="s">
        <v>1472</v>
      </c>
      <c r="L4660" s="1" t="s">
        <v>129</v>
      </c>
      <c r="M4660" s="1" t="s">
        <v>47</v>
      </c>
      <c r="N4660" s="1" t="s">
        <v>131</v>
      </c>
      <c r="O4660" s="1" t="s">
        <v>131</v>
      </c>
      <c r="P4660" s="1" t="s">
        <v>198</v>
      </c>
      <c r="Q4660" s="1" t="s">
        <v>246</v>
      </c>
      <c r="R4660" s="1" t="s">
        <v>48</v>
      </c>
      <c r="S4660" s="1" t="s">
        <v>79</v>
      </c>
      <c r="T4660" s="1" t="s">
        <v>205</v>
      </c>
      <c r="U4660" s="2">
        <v>43629.65625</v>
      </c>
      <c r="V4660">
        <v>82</v>
      </c>
      <c r="W4660">
        <v>82</v>
      </c>
      <c r="X4660">
        <v>20</v>
      </c>
      <c r="Y4660">
        <v>24.33</v>
      </c>
      <c r="Z4660">
        <v>10</v>
      </c>
      <c r="AA4660" s="1" t="s">
        <v>68</v>
      </c>
      <c r="AB4660">
        <v>5</v>
      </c>
      <c r="AC4660">
        <v>0</v>
      </c>
      <c r="AD4660" s="1" t="s">
        <v>1209</v>
      </c>
      <c r="AE4660" t="b">
        <v>0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s="1" t="s">
        <v>51</v>
      </c>
      <c r="AS4660" s="1" t="s">
        <v>51</v>
      </c>
      <c r="AT4660" s="1" t="s">
        <v>51</v>
      </c>
      <c r="AU4660" s="1" t="s">
        <v>51</v>
      </c>
    </row>
    <row r="4661" spans="1:47" x14ac:dyDescent="0.25">
      <c r="A4661" s="1" t="s">
        <v>9566</v>
      </c>
      <c r="B4661">
        <v>2</v>
      </c>
      <c r="C4661" s="2">
        <v>43629.653391203705</v>
      </c>
      <c r="D4661" s="2">
        <v>43629.673946759256</v>
      </c>
      <c r="E4661">
        <v>39.563699999999997</v>
      </c>
      <c r="F4661">
        <v>-105.02719</v>
      </c>
      <c r="G4661">
        <v>39.563659999999999</v>
      </c>
      <c r="H4661">
        <v>-105.02240999999999</v>
      </c>
      <c r="I4661">
        <v>0.255</v>
      </c>
      <c r="J4661" s="1" t="s">
        <v>9567</v>
      </c>
      <c r="L4661" s="1" t="s">
        <v>480</v>
      </c>
      <c r="M4661" s="1" t="s">
        <v>47</v>
      </c>
      <c r="N4661" s="1" t="s">
        <v>138</v>
      </c>
      <c r="O4661" s="1" t="s">
        <v>121</v>
      </c>
      <c r="P4661" s="1" t="s">
        <v>198</v>
      </c>
      <c r="Q4661" s="1" t="s">
        <v>225</v>
      </c>
      <c r="R4661" s="1" t="s">
        <v>48</v>
      </c>
      <c r="S4661" s="1" t="s">
        <v>79</v>
      </c>
      <c r="T4661" s="1" t="s">
        <v>200</v>
      </c>
      <c r="U4661" s="2">
        <v>43629.661805555559</v>
      </c>
      <c r="V4661">
        <v>82</v>
      </c>
      <c r="W4661">
        <v>82</v>
      </c>
      <c r="X4661">
        <v>21</v>
      </c>
      <c r="Y4661">
        <v>24.11</v>
      </c>
      <c r="Z4661">
        <v>10</v>
      </c>
      <c r="AA4661" s="1" t="s">
        <v>60</v>
      </c>
      <c r="AB4661">
        <v>12</v>
      </c>
      <c r="AC4661">
        <v>0</v>
      </c>
      <c r="AD4661" s="1" t="s">
        <v>1217</v>
      </c>
      <c r="AE4661" t="b">
        <v>0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s="1" t="s">
        <v>51</v>
      </c>
      <c r="AS4661" s="1" t="s">
        <v>51</v>
      </c>
      <c r="AT4661" s="1" t="s">
        <v>51</v>
      </c>
      <c r="AU4661" s="1" t="s">
        <v>51</v>
      </c>
    </row>
    <row r="4662" spans="1:47" x14ac:dyDescent="0.25">
      <c r="A4662" s="1" t="s">
        <v>9568</v>
      </c>
      <c r="B4662">
        <v>2</v>
      </c>
      <c r="C4662" s="2">
        <v>43629.653391203705</v>
      </c>
      <c r="D4662" s="2">
        <v>43629.673946759256</v>
      </c>
      <c r="E4662">
        <v>39.56362</v>
      </c>
      <c r="F4662">
        <v>-105.03403</v>
      </c>
      <c r="G4662">
        <v>39.564</v>
      </c>
      <c r="H4662">
        <v>-105.03328999999999</v>
      </c>
      <c r="I4662">
        <v>4.7E-2</v>
      </c>
      <c r="J4662" s="1" t="s">
        <v>9569</v>
      </c>
      <c r="L4662" s="1" t="s">
        <v>224</v>
      </c>
      <c r="M4662" s="1" t="s">
        <v>47</v>
      </c>
      <c r="N4662" s="1" t="s">
        <v>138</v>
      </c>
      <c r="O4662" s="1" t="s">
        <v>121</v>
      </c>
      <c r="P4662" s="1" t="s">
        <v>198</v>
      </c>
      <c r="Q4662" s="1" t="s">
        <v>225</v>
      </c>
      <c r="R4662" s="1" t="s">
        <v>48</v>
      </c>
      <c r="S4662" s="1" t="s">
        <v>79</v>
      </c>
      <c r="T4662" s="1" t="s">
        <v>200</v>
      </c>
      <c r="U4662" s="2">
        <v>43629.661805555559</v>
      </c>
      <c r="V4662">
        <v>82</v>
      </c>
      <c r="W4662">
        <v>82</v>
      </c>
      <c r="X4662">
        <v>21</v>
      </c>
      <c r="Y4662">
        <v>24.11</v>
      </c>
      <c r="Z4662">
        <v>10</v>
      </c>
      <c r="AA4662" s="1" t="s">
        <v>60</v>
      </c>
      <c r="AB4662">
        <v>12</v>
      </c>
      <c r="AC4662">
        <v>0</v>
      </c>
      <c r="AD4662" s="1" t="s">
        <v>1217</v>
      </c>
      <c r="AE4662" t="b">
        <v>0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s="1" t="s">
        <v>51</v>
      </c>
      <c r="AS4662" s="1" t="s">
        <v>51</v>
      </c>
      <c r="AT4662" s="1" t="s">
        <v>51</v>
      </c>
      <c r="AU4662" s="1" t="s">
        <v>51</v>
      </c>
    </row>
    <row r="4663" spans="1:47" x14ac:dyDescent="0.25">
      <c r="A4663" s="1" t="s">
        <v>9570</v>
      </c>
      <c r="B4663">
        <v>2</v>
      </c>
      <c r="C4663" s="2">
        <v>43629.653391203705</v>
      </c>
      <c r="D4663" s="2">
        <v>43629.673946759256</v>
      </c>
      <c r="E4663">
        <v>39.564</v>
      </c>
      <c r="F4663">
        <v>-105.03328999999999</v>
      </c>
      <c r="G4663">
        <v>39.563699999999997</v>
      </c>
      <c r="H4663">
        <v>-105.02719</v>
      </c>
      <c r="I4663">
        <v>0.32600000000000001</v>
      </c>
      <c r="J4663" s="1" t="s">
        <v>9569</v>
      </c>
      <c r="L4663" s="1" t="s">
        <v>224</v>
      </c>
      <c r="M4663" s="1" t="s">
        <v>47</v>
      </c>
      <c r="N4663" s="1" t="s">
        <v>138</v>
      </c>
      <c r="O4663" s="1" t="s">
        <v>121</v>
      </c>
      <c r="P4663" s="1" t="s">
        <v>198</v>
      </c>
      <c r="Q4663" s="1" t="s">
        <v>1473</v>
      </c>
      <c r="R4663" s="1" t="s">
        <v>48</v>
      </c>
      <c r="S4663" s="1" t="s">
        <v>79</v>
      </c>
      <c r="T4663" s="1" t="s">
        <v>200</v>
      </c>
      <c r="U4663" s="2">
        <v>43629.661805555559</v>
      </c>
      <c r="V4663">
        <v>82</v>
      </c>
      <c r="W4663">
        <v>82</v>
      </c>
      <c r="X4663">
        <v>21</v>
      </c>
      <c r="Y4663">
        <v>24.11</v>
      </c>
      <c r="Z4663">
        <v>10</v>
      </c>
      <c r="AA4663" s="1" t="s">
        <v>60</v>
      </c>
      <c r="AB4663">
        <v>12</v>
      </c>
      <c r="AC4663">
        <v>0</v>
      </c>
      <c r="AD4663" s="1" t="s">
        <v>1217</v>
      </c>
      <c r="AE4663" t="b">
        <v>0</v>
      </c>
      <c r="AF4663" t="b">
        <v>0</v>
      </c>
      <c r="AG4663" t="b">
        <v>1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s="1" t="s">
        <v>51</v>
      </c>
      <c r="AS4663" s="1" t="s">
        <v>51</v>
      </c>
      <c r="AT4663" s="1" t="s">
        <v>51</v>
      </c>
      <c r="AU4663" s="1" t="s">
        <v>51</v>
      </c>
    </row>
    <row r="4664" spans="1:47" x14ac:dyDescent="0.25">
      <c r="A4664" s="1" t="s">
        <v>2558</v>
      </c>
      <c r="B4664">
        <v>3</v>
      </c>
      <c r="C4664" s="2">
        <v>43629.685104166667</v>
      </c>
      <c r="D4664" s="2">
        <v>43629.705868055556</v>
      </c>
      <c r="E4664">
        <v>38.606059999999999</v>
      </c>
      <c r="F4664">
        <v>-104.68029</v>
      </c>
      <c r="G4664">
        <v>38.59131</v>
      </c>
      <c r="H4664">
        <v>-104.67193</v>
      </c>
      <c r="I4664">
        <v>1.115</v>
      </c>
      <c r="J4664" s="1" t="s">
        <v>1458</v>
      </c>
      <c r="L4664" s="1" t="s">
        <v>195</v>
      </c>
      <c r="M4664" s="1" t="s">
        <v>47</v>
      </c>
      <c r="N4664" s="1" t="s">
        <v>327</v>
      </c>
      <c r="O4664" s="1" t="s">
        <v>193</v>
      </c>
      <c r="P4664" s="1" t="s">
        <v>198</v>
      </c>
      <c r="Q4664" s="1" t="s">
        <v>328</v>
      </c>
      <c r="R4664" s="1" t="s">
        <v>48</v>
      </c>
      <c r="S4664" s="1" t="s">
        <v>79</v>
      </c>
      <c r="T4664" s="1" t="s">
        <v>268</v>
      </c>
      <c r="U4664" s="2">
        <v>43629.690972222219</v>
      </c>
      <c r="V4664">
        <v>75</v>
      </c>
      <c r="W4664">
        <v>75</v>
      </c>
      <c r="X4664">
        <v>41</v>
      </c>
      <c r="Y4664">
        <v>24.15</v>
      </c>
      <c r="Z4664">
        <v>10</v>
      </c>
      <c r="AA4664" s="1" t="s">
        <v>65</v>
      </c>
      <c r="AB4664">
        <v>7</v>
      </c>
      <c r="AC4664">
        <v>0</v>
      </c>
      <c r="AD4664" s="1" t="s">
        <v>818</v>
      </c>
      <c r="AE4664" t="b">
        <v>0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s="1" t="s">
        <v>51</v>
      </c>
      <c r="AS4664" s="1" t="s">
        <v>51</v>
      </c>
      <c r="AT4664" s="1" t="s">
        <v>51</v>
      </c>
      <c r="AU4664" s="1" t="s">
        <v>51</v>
      </c>
    </row>
    <row r="4665" spans="1:47" x14ac:dyDescent="0.25">
      <c r="A4665" s="1" t="s">
        <v>2559</v>
      </c>
      <c r="B4665">
        <v>3</v>
      </c>
      <c r="C4665" s="2">
        <v>43629.685104166667</v>
      </c>
      <c r="D4665" s="2">
        <v>43629.705868055556</v>
      </c>
      <c r="E4665">
        <v>38.590290000000003</v>
      </c>
      <c r="F4665">
        <v>-104.67104</v>
      </c>
      <c r="G4665">
        <v>38.595139000000003</v>
      </c>
      <c r="H4665">
        <v>-104.67368500000001</v>
      </c>
      <c r="I4665">
        <v>0.36399999999999999</v>
      </c>
      <c r="J4665" s="1" t="s">
        <v>747</v>
      </c>
      <c r="L4665" s="1" t="s">
        <v>265</v>
      </c>
      <c r="M4665" s="1" t="s">
        <v>47</v>
      </c>
      <c r="N4665" s="1" t="s">
        <v>327</v>
      </c>
      <c r="O4665" s="1" t="s">
        <v>193</v>
      </c>
      <c r="P4665" s="1" t="s">
        <v>198</v>
      </c>
      <c r="Q4665" s="1" t="s">
        <v>328</v>
      </c>
      <c r="R4665" s="1" t="s">
        <v>48</v>
      </c>
      <c r="S4665" s="1" t="s">
        <v>79</v>
      </c>
      <c r="T4665" s="1" t="s">
        <v>268</v>
      </c>
      <c r="U4665" s="2">
        <v>43629.690972222219</v>
      </c>
      <c r="V4665">
        <v>75</v>
      </c>
      <c r="W4665">
        <v>75</v>
      </c>
      <c r="X4665">
        <v>41</v>
      </c>
      <c r="Y4665">
        <v>24.15</v>
      </c>
      <c r="Z4665">
        <v>10</v>
      </c>
      <c r="AA4665" s="1" t="s">
        <v>65</v>
      </c>
      <c r="AB4665">
        <v>7</v>
      </c>
      <c r="AC4665">
        <v>0</v>
      </c>
      <c r="AD4665" s="1" t="s">
        <v>818</v>
      </c>
      <c r="AE4665" t="b">
        <v>0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s="1" t="s">
        <v>51</v>
      </c>
      <c r="AS4665" s="1" t="s">
        <v>51</v>
      </c>
      <c r="AT4665" s="1" t="s">
        <v>51</v>
      </c>
      <c r="AU4665" s="1" t="s">
        <v>51</v>
      </c>
    </row>
    <row r="4666" spans="1:47" x14ac:dyDescent="0.25">
      <c r="A4666" s="1" t="s">
        <v>1512</v>
      </c>
      <c r="B4666">
        <v>3</v>
      </c>
      <c r="C4666" s="2">
        <v>43629.683020833334</v>
      </c>
      <c r="D4666" s="2">
        <v>43629.701770833337</v>
      </c>
      <c r="E4666">
        <v>38.614019999999996</v>
      </c>
      <c r="F4666">
        <v>-104.68617</v>
      </c>
      <c r="G4666">
        <v>38.588540000000002</v>
      </c>
      <c r="H4666">
        <v>-104.67041</v>
      </c>
      <c r="I4666">
        <v>1.9550000000000001</v>
      </c>
      <c r="J4666" s="1" t="s">
        <v>1513</v>
      </c>
      <c r="L4666" s="1" t="s">
        <v>195</v>
      </c>
      <c r="M4666" s="1" t="s">
        <v>47</v>
      </c>
      <c r="N4666" s="1" t="s">
        <v>327</v>
      </c>
      <c r="O4666" s="1" t="s">
        <v>193</v>
      </c>
      <c r="P4666" s="1" t="s">
        <v>198</v>
      </c>
      <c r="Q4666" s="1" t="s">
        <v>328</v>
      </c>
      <c r="R4666" s="1" t="s">
        <v>48</v>
      </c>
      <c r="S4666" s="1" t="s">
        <v>79</v>
      </c>
      <c r="T4666" s="1" t="s">
        <v>268</v>
      </c>
      <c r="U4666" s="2">
        <v>43629.678472222222</v>
      </c>
      <c r="V4666">
        <v>70</v>
      </c>
      <c r="W4666">
        <v>70</v>
      </c>
      <c r="X4666">
        <v>56</v>
      </c>
      <c r="Y4666">
        <v>24.15</v>
      </c>
      <c r="Z4666">
        <v>10</v>
      </c>
      <c r="AA4666" s="1" t="s">
        <v>66</v>
      </c>
      <c r="AB4666">
        <v>8</v>
      </c>
      <c r="AC4666">
        <v>0</v>
      </c>
      <c r="AD4666" s="1" t="s">
        <v>1203</v>
      </c>
      <c r="AE4666" t="b">
        <v>0</v>
      </c>
      <c r="AF4666" t="b">
        <v>0</v>
      </c>
      <c r="AG4666" t="b">
        <v>0</v>
      </c>
      <c r="AH4666" t="b">
        <v>0</v>
      </c>
      <c r="AI4666" t="b">
        <v>1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s="1" t="s">
        <v>51</v>
      </c>
      <c r="AS4666" s="1" t="s">
        <v>51</v>
      </c>
      <c r="AT4666" s="1" t="s">
        <v>51</v>
      </c>
      <c r="AU4666" s="1" t="s">
        <v>51</v>
      </c>
    </row>
    <row r="4667" spans="1:47" x14ac:dyDescent="0.25">
      <c r="A4667" s="1" t="s">
        <v>5499</v>
      </c>
      <c r="B4667">
        <v>3</v>
      </c>
      <c r="C4667" s="2">
        <v>43629.743437500001</v>
      </c>
      <c r="D4667" s="2">
        <v>43629.764166666668</v>
      </c>
      <c r="E4667">
        <v>39.924211999999997</v>
      </c>
      <c r="F4667">
        <v>-105.110843</v>
      </c>
      <c r="G4667">
        <v>39.922356999999998</v>
      </c>
      <c r="H4667">
        <v>-105.107433</v>
      </c>
      <c r="I4667">
        <v>0.222</v>
      </c>
      <c r="J4667" s="1" t="s">
        <v>370</v>
      </c>
      <c r="L4667" s="1" t="s">
        <v>243</v>
      </c>
      <c r="M4667" s="1" t="s">
        <v>47</v>
      </c>
      <c r="N4667" s="1" t="s">
        <v>244</v>
      </c>
      <c r="O4667" s="1" t="s">
        <v>244</v>
      </c>
      <c r="P4667" s="1" t="s">
        <v>198</v>
      </c>
      <c r="Q4667" s="1" t="s">
        <v>256</v>
      </c>
      <c r="R4667" s="1" t="s">
        <v>48</v>
      </c>
      <c r="S4667" s="1" t="s">
        <v>79</v>
      </c>
      <c r="T4667" s="1" t="s">
        <v>205</v>
      </c>
      <c r="U4667" s="2">
        <v>43629.739583333336</v>
      </c>
      <c r="V4667">
        <v>81</v>
      </c>
      <c r="W4667">
        <v>81</v>
      </c>
      <c r="X4667">
        <v>20</v>
      </c>
      <c r="Y4667">
        <v>24.3</v>
      </c>
      <c r="Z4667">
        <v>30</v>
      </c>
      <c r="AA4667" s="1" t="s">
        <v>57</v>
      </c>
      <c r="AB4667">
        <v>12</v>
      </c>
      <c r="AC4667">
        <v>0</v>
      </c>
      <c r="AD4667" s="1" t="s">
        <v>818</v>
      </c>
      <c r="AE4667" t="b">
        <v>0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s="1" t="s">
        <v>51</v>
      </c>
      <c r="AS4667" s="1" t="s">
        <v>51</v>
      </c>
      <c r="AT4667" s="1" t="s">
        <v>51</v>
      </c>
      <c r="AU4667" s="1" t="s">
        <v>51</v>
      </c>
    </row>
    <row r="4668" spans="1:47" x14ac:dyDescent="0.25">
      <c r="A4668" s="1" t="s">
        <v>9571</v>
      </c>
      <c r="B4668">
        <v>2</v>
      </c>
      <c r="C4668" s="2">
        <v>43629.661192129628</v>
      </c>
      <c r="D4668" s="2">
        <v>43629.681585648148</v>
      </c>
      <c r="E4668">
        <v>39.889760000000003</v>
      </c>
      <c r="F4668">
        <v>-105.07393</v>
      </c>
      <c r="G4668">
        <v>39.884390000000003</v>
      </c>
      <c r="H4668">
        <v>-105.06995000000001</v>
      </c>
      <c r="I4668">
        <v>0.42699999999999999</v>
      </c>
      <c r="J4668" s="1" t="s">
        <v>1474</v>
      </c>
      <c r="L4668" s="1" t="s">
        <v>1475</v>
      </c>
      <c r="M4668" s="1" t="s">
        <v>47</v>
      </c>
      <c r="N4668" s="1" t="s">
        <v>244</v>
      </c>
      <c r="O4668" s="1" t="s">
        <v>115</v>
      </c>
      <c r="P4668" s="1" t="s">
        <v>198</v>
      </c>
      <c r="Q4668" s="1" t="s">
        <v>245</v>
      </c>
      <c r="R4668" s="1" t="s">
        <v>48</v>
      </c>
      <c r="S4668" s="1" t="s">
        <v>79</v>
      </c>
      <c r="T4668" s="1" t="s">
        <v>205</v>
      </c>
      <c r="U4668" s="2">
        <v>43629.65625</v>
      </c>
      <c r="V4668">
        <v>82</v>
      </c>
      <c r="W4668">
        <v>82</v>
      </c>
      <c r="X4668">
        <v>20</v>
      </c>
      <c r="Y4668">
        <v>24.33</v>
      </c>
      <c r="Z4668">
        <v>10</v>
      </c>
      <c r="AA4668" s="1" t="s">
        <v>68</v>
      </c>
      <c r="AB4668">
        <v>5</v>
      </c>
      <c r="AC4668">
        <v>0</v>
      </c>
      <c r="AD4668" s="1" t="s">
        <v>1209</v>
      </c>
      <c r="AE4668" t="b">
        <v>0</v>
      </c>
      <c r="AF4668" t="b">
        <v>0</v>
      </c>
      <c r="AG4668" t="b">
        <v>0</v>
      </c>
      <c r="AH4668" t="b">
        <v>0</v>
      </c>
      <c r="AI4668" t="b">
        <v>1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s="1" t="s">
        <v>51</v>
      </c>
      <c r="AS4668" s="1" t="s">
        <v>51</v>
      </c>
      <c r="AT4668" s="1" t="s">
        <v>51</v>
      </c>
      <c r="AU4668" s="1" t="s">
        <v>51</v>
      </c>
    </row>
    <row r="4669" spans="1:47" x14ac:dyDescent="0.25">
      <c r="A4669" s="1" t="s">
        <v>2344</v>
      </c>
      <c r="B4669">
        <v>3</v>
      </c>
      <c r="C4669" s="2">
        <v>43629.692442129628</v>
      </c>
      <c r="D4669" s="2">
        <v>43629.713194444441</v>
      </c>
      <c r="E4669">
        <v>38.614019999999996</v>
      </c>
      <c r="F4669">
        <v>-104.68617</v>
      </c>
      <c r="G4669">
        <v>38.588540000000002</v>
      </c>
      <c r="H4669">
        <v>-104.67041</v>
      </c>
      <c r="I4669">
        <v>1.9550000000000001</v>
      </c>
      <c r="J4669" s="1" t="s">
        <v>1513</v>
      </c>
      <c r="L4669" s="1" t="s">
        <v>195</v>
      </c>
      <c r="M4669" s="1" t="s">
        <v>47</v>
      </c>
      <c r="N4669" s="1" t="s">
        <v>327</v>
      </c>
      <c r="O4669" s="1" t="s">
        <v>193</v>
      </c>
      <c r="P4669" s="1" t="s">
        <v>198</v>
      </c>
      <c r="Q4669" s="1" t="s">
        <v>328</v>
      </c>
      <c r="R4669" s="1" t="s">
        <v>48</v>
      </c>
      <c r="S4669" s="1" t="s">
        <v>79</v>
      </c>
      <c r="T4669" s="1" t="s">
        <v>268</v>
      </c>
      <c r="U4669" s="2">
        <v>43629.690972222219</v>
      </c>
      <c r="V4669">
        <v>75</v>
      </c>
      <c r="W4669">
        <v>75</v>
      </c>
      <c r="X4669">
        <v>41</v>
      </c>
      <c r="Y4669">
        <v>24.15</v>
      </c>
      <c r="Z4669">
        <v>10</v>
      </c>
      <c r="AA4669" s="1" t="s">
        <v>65</v>
      </c>
      <c r="AB4669">
        <v>7</v>
      </c>
      <c r="AC4669">
        <v>0</v>
      </c>
      <c r="AD4669" s="1" t="s">
        <v>818</v>
      </c>
      <c r="AE4669" t="b">
        <v>0</v>
      </c>
      <c r="AF4669" t="b">
        <v>0</v>
      </c>
      <c r="AG4669" t="b">
        <v>0</v>
      </c>
      <c r="AH4669" t="b">
        <v>0</v>
      </c>
      <c r="AI4669" t="b">
        <v>1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s="1" t="s">
        <v>51</v>
      </c>
      <c r="AS4669" s="1" t="s">
        <v>51</v>
      </c>
      <c r="AT4669" s="1" t="s">
        <v>51</v>
      </c>
      <c r="AU4669" s="1" t="s">
        <v>51</v>
      </c>
    </row>
    <row r="4670" spans="1:47" x14ac:dyDescent="0.25">
      <c r="A4670" s="1" t="s">
        <v>2345</v>
      </c>
      <c r="B4670">
        <v>3</v>
      </c>
      <c r="C4670" s="2">
        <v>43629.692442129628</v>
      </c>
      <c r="D4670" s="2">
        <v>43629.713194444441</v>
      </c>
      <c r="E4670">
        <v>38.588679999999997</v>
      </c>
      <c r="F4670">
        <v>-104.67017</v>
      </c>
      <c r="G4670">
        <v>38.613309999999998</v>
      </c>
      <c r="H4670">
        <v>-104.68528999999999</v>
      </c>
      <c r="I4670">
        <v>1.887</v>
      </c>
      <c r="J4670" s="1" t="s">
        <v>2346</v>
      </c>
      <c r="L4670" s="1" t="s">
        <v>265</v>
      </c>
      <c r="M4670" s="1" t="s">
        <v>47</v>
      </c>
      <c r="N4670" s="1" t="s">
        <v>327</v>
      </c>
      <c r="O4670" s="1" t="s">
        <v>193</v>
      </c>
      <c r="P4670" s="1" t="s">
        <v>198</v>
      </c>
      <c r="Q4670" s="1" t="s">
        <v>328</v>
      </c>
      <c r="R4670" s="1" t="s">
        <v>48</v>
      </c>
      <c r="S4670" s="1" t="s">
        <v>79</v>
      </c>
      <c r="T4670" s="1" t="s">
        <v>268</v>
      </c>
      <c r="U4670" s="2">
        <v>43629.690972222219</v>
      </c>
      <c r="V4670">
        <v>75</v>
      </c>
      <c r="W4670">
        <v>75</v>
      </c>
      <c r="X4670">
        <v>41</v>
      </c>
      <c r="Y4670">
        <v>24.15</v>
      </c>
      <c r="Z4670">
        <v>10</v>
      </c>
      <c r="AA4670" s="1" t="s">
        <v>65</v>
      </c>
      <c r="AB4670">
        <v>7</v>
      </c>
      <c r="AC4670">
        <v>0</v>
      </c>
      <c r="AD4670" s="1" t="s">
        <v>818</v>
      </c>
      <c r="AE4670" t="b">
        <v>0</v>
      </c>
      <c r="AF4670" t="b">
        <v>0</v>
      </c>
      <c r="AG4670" t="b">
        <v>0</v>
      </c>
      <c r="AH4670" t="b">
        <v>0</v>
      </c>
      <c r="AI4670" t="b">
        <v>1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s="1" t="s">
        <v>51</v>
      </c>
      <c r="AS4670" s="1" t="s">
        <v>51</v>
      </c>
      <c r="AT4670" s="1" t="s">
        <v>51</v>
      </c>
      <c r="AU4670" s="1" t="s">
        <v>51</v>
      </c>
    </row>
    <row r="4671" spans="1:47" x14ac:dyDescent="0.25">
      <c r="A4671" s="1" t="s">
        <v>9572</v>
      </c>
      <c r="B4671">
        <v>2</v>
      </c>
      <c r="C4671" s="2">
        <v>43629.735648148147</v>
      </c>
      <c r="D4671" s="2">
        <v>43629.754814814813</v>
      </c>
      <c r="E4671">
        <v>38.588679999999997</v>
      </c>
      <c r="F4671">
        <v>-104.67017</v>
      </c>
      <c r="G4671">
        <v>38.613309999999998</v>
      </c>
      <c r="H4671">
        <v>-104.68528999999999</v>
      </c>
      <c r="I4671">
        <v>1.887</v>
      </c>
      <c r="J4671" s="1" t="s">
        <v>9573</v>
      </c>
      <c r="L4671" s="1" t="s">
        <v>265</v>
      </c>
      <c r="M4671" s="1" t="s">
        <v>47</v>
      </c>
      <c r="N4671" s="1" t="s">
        <v>327</v>
      </c>
      <c r="O4671" s="1" t="s">
        <v>193</v>
      </c>
      <c r="P4671" s="1" t="s">
        <v>198</v>
      </c>
      <c r="Q4671" s="1" t="s">
        <v>328</v>
      </c>
      <c r="R4671" s="1" t="s">
        <v>48</v>
      </c>
      <c r="S4671" s="1" t="s">
        <v>79</v>
      </c>
      <c r="T4671" s="1" t="s">
        <v>268</v>
      </c>
      <c r="U4671" s="2">
        <v>43629.748611111114</v>
      </c>
      <c r="V4671">
        <v>79</v>
      </c>
      <c r="W4671">
        <v>79</v>
      </c>
      <c r="X4671">
        <v>31</v>
      </c>
      <c r="Y4671">
        <v>24.11</v>
      </c>
      <c r="Z4671">
        <v>10</v>
      </c>
      <c r="AA4671" s="1" t="s">
        <v>64</v>
      </c>
      <c r="AB4671">
        <v>8</v>
      </c>
      <c r="AC4671">
        <v>0</v>
      </c>
      <c r="AD4671" s="1" t="s">
        <v>1067</v>
      </c>
      <c r="AE4671" t="b">
        <v>0</v>
      </c>
      <c r="AF4671" t="b">
        <v>0</v>
      </c>
      <c r="AG4671" t="b">
        <v>0</v>
      </c>
      <c r="AH4671" t="b">
        <v>0</v>
      </c>
      <c r="AI4671" t="b">
        <v>1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s="1" t="s">
        <v>51</v>
      </c>
      <c r="AS4671" s="1" t="s">
        <v>51</v>
      </c>
      <c r="AT4671" s="1" t="s">
        <v>51</v>
      </c>
      <c r="AU4671" s="1" t="s">
        <v>51</v>
      </c>
    </row>
    <row r="4672" spans="1:47" x14ac:dyDescent="0.25">
      <c r="A4672" s="1" t="s">
        <v>9574</v>
      </c>
      <c r="B4672">
        <v>2</v>
      </c>
      <c r="C4672" s="2">
        <v>43629.735648148147</v>
      </c>
      <c r="D4672" s="2">
        <v>43629.754814814813</v>
      </c>
      <c r="E4672">
        <v>38.614019999999996</v>
      </c>
      <c r="F4672">
        <v>-104.68617</v>
      </c>
      <c r="G4672">
        <v>38.588540000000002</v>
      </c>
      <c r="H4672">
        <v>-104.67041</v>
      </c>
      <c r="I4672">
        <v>1.9550000000000001</v>
      </c>
      <c r="J4672" s="1" t="s">
        <v>9575</v>
      </c>
      <c r="L4672" s="1" t="s">
        <v>195</v>
      </c>
      <c r="M4672" s="1" t="s">
        <v>47</v>
      </c>
      <c r="N4672" s="1" t="s">
        <v>327</v>
      </c>
      <c r="O4672" s="1" t="s">
        <v>193</v>
      </c>
      <c r="P4672" s="1" t="s">
        <v>198</v>
      </c>
      <c r="Q4672" s="1" t="s">
        <v>328</v>
      </c>
      <c r="R4672" s="1" t="s">
        <v>48</v>
      </c>
      <c r="S4672" s="1" t="s">
        <v>79</v>
      </c>
      <c r="T4672" s="1" t="s">
        <v>268</v>
      </c>
      <c r="U4672" s="2">
        <v>43629.748611111114</v>
      </c>
      <c r="V4672">
        <v>79</v>
      </c>
      <c r="W4672">
        <v>79</v>
      </c>
      <c r="X4672">
        <v>31</v>
      </c>
      <c r="Y4672">
        <v>24.11</v>
      </c>
      <c r="Z4672">
        <v>10</v>
      </c>
      <c r="AA4672" s="1" t="s">
        <v>64</v>
      </c>
      <c r="AB4672">
        <v>8</v>
      </c>
      <c r="AC4672">
        <v>0</v>
      </c>
      <c r="AD4672" s="1" t="s">
        <v>1067</v>
      </c>
      <c r="AE4672" t="b">
        <v>0</v>
      </c>
      <c r="AF4672" t="b">
        <v>0</v>
      </c>
      <c r="AG4672" t="b">
        <v>0</v>
      </c>
      <c r="AH4672" t="b">
        <v>0</v>
      </c>
      <c r="AI4672" t="b">
        <v>1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s="1" t="s">
        <v>51</v>
      </c>
      <c r="AS4672" s="1" t="s">
        <v>51</v>
      </c>
      <c r="AT4672" s="1" t="s">
        <v>51</v>
      </c>
      <c r="AU4672" s="1" t="s">
        <v>51</v>
      </c>
    </row>
    <row r="4673" spans="1:47" x14ac:dyDescent="0.25">
      <c r="A4673" s="1" t="s">
        <v>2347</v>
      </c>
      <c r="B4673">
        <v>3</v>
      </c>
      <c r="C4673" s="2">
        <v>43629.721076388887</v>
      </c>
      <c r="D4673" s="2">
        <v>43629.740949074076</v>
      </c>
      <c r="E4673">
        <v>38.588679999999997</v>
      </c>
      <c r="F4673">
        <v>-104.67017</v>
      </c>
      <c r="G4673">
        <v>38.613309999999998</v>
      </c>
      <c r="H4673">
        <v>-104.68528999999999</v>
      </c>
      <c r="I4673">
        <v>1.887</v>
      </c>
      <c r="J4673" s="1" t="s">
        <v>2346</v>
      </c>
      <c r="L4673" s="1" t="s">
        <v>265</v>
      </c>
      <c r="M4673" s="1" t="s">
        <v>47</v>
      </c>
      <c r="N4673" s="1" t="s">
        <v>327</v>
      </c>
      <c r="O4673" s="1" t="s">
        <v>193</v>
      </c>
      <c r="P4673" s="1" t="s">
        <v>198</v>
      </c>
      <c r="Q4673" s="1" t="s">
        <v>328</v>
      </c>
      <c r="R4673" s="1" t="s">
        <v>48</v>
      </c>
      <c r="S4673" s="1" t="s">
        <v>79</v>
      </c>
      <c r="T4673" s="1" t="s">
        <v>268</v>
      </c>
      <c r="U4673" s="2">
        <v>43629.706944444442</v>
      </c>
      <c r="V4673">
        <v>75</v>
      </c>
      <c r="W4673">
        <v>75</v>
      </c>
      <c r="X4673">
        <v>42</v>
      </c>
      <c r="Y4673">
        <v>24.14</v>
      </c>
      <c r="Z4673">
        <v>10</v>
      </c>
      <c r="AA4673" s="1" t="s">
        <v>68</v>
      </c>
      <c r="AB4673">
        <v>5</v>
      </c>
      <c r="AC4673">
        <v>0</v>
      </c>
      <c r="AD4673" s="1" t="s">
        <v>818</v>
      </c>
      <c r="AE4673" t="b">
        <v>0</v>
      </c>
      <c r="AF4673" t="b">
        <v>0</v>
      </c>
      <c r="AG4673" t="b">
        <v>0</v>
      </c>
      <c r="AH4673" t="b">
        <v>0</v>
      </c>
      <c r="AI4673" t="b">
        <v>1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s="1" t="s">
        <v>51</v>
      </c>
      <c r="AS4673" s="1" t="s">
        <v>51</v>
      </c>
      <c r="AT4673" s="1" t="s">
        <v>51</v>
      </c>
      <c r="AU4673" s="1" t="s">
        <v>51</v>
      </c>
    </row>
    <row r="4674" spans="1:47" x14ac:dyDescent="0.25">
      <c r="A4674" s="1" t="s">
        <v>5921</v>
      </c>
      <c r="B4674">
        <v>4</v>
      </c>
      <c r="C4674" s="2">
        <v>43629.801261574074</v>
      </c>
      <c r="D4674" s="2">
        <v>43629.820833333331</v>
      </c>
      <c r="E4674">
        <v>39.658299999999997</v>
      </c>
      <c r="F4674">
        <v>-106.83015399999999</v>
      </c>
      <c r="G4674">
        <v>39.695059999999998</v>
      </c>
      <c r="H4674">
        <v>-106.66752</v>
      </c>
      <c r="I4674">
        <v>9.0139999999999993</v>
      </c>
      <c r="J4674" s="1" t="s">
        <v>2728</v>
      </c>
      <c r="L4674" s="1" t="s">
        <v>133</v>
      </c>
      <c r="M4674" s="1" t="s">
        <v>47</v>
      </c>
      <c r="N4674" s="1" t="s">
        <v>501</v>
      </c>
      <c r="O4674" s="1" t="s">
        <v>501</v>
      </c>
      <c r="P4674" s="1" t="s">
        <v>198</v>
      </c>
      <c r="Q4674" s="1" t="s">
        <v>979</v>
      </c>
      <c r="R4674" s="1" t="s">
        <v>48</v>
      </c>
      <c r="S4674" s="1" t="s">
        <v>79</v>
      </c>
      <c r="T4674" s="1" t="s">
        <v>612</v>
      </c>
      <c r="U4674" s="2">
        <v>43629.788888888892</v>
      </c>
      <c r="V4674">
        <v>63</v>
      </c>
      <c r="W4674">
        <v>63</v>
      </c>
      <c r="X4674">
        <v>45</v>
      </c>
      <c r="Y4674">
        <v>23.72</v>
      </c>
      <c r="Z4674">
        <v>8</v>
      </c>
      <c r="AA4674" s="1" t="s">
        <v>71</v>
      </c>
      <c r="AB4674">
        <v>13</v>
      </c>
      <c r="AC4674">
        <v>0</v>
      </c>
      <c r="AD4674" s="1" t="s">
        <v>965</v>
      </c>
      <c r="AE4674" t="b">
        <v>0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s="1" t="s">
        <v>51</v>
      </c>
      <c r="AS4674" s="1" t="s">
        <v>51</v>
      </c>
      <c r="AT4674" s="1" t="s">
        <v>51</v>
      </c>
      <c r="AU4674" s="1" t="s">
        <v>51</v>
      </c>
    </row>
    <row r="4675" spans="1:47" x14ac:dyDescent="0.25">
      <c r="A4675" s="1" t="s">
        <v>5922</v>
      </c>
      <c r="B4675">
        <v>3</v>
      </c>
      <c r="C4675" s="2">
        <v>43629.803344907406</v>
      </c>
      <c r="D4675" s="2">
        <v>43629.998969907407</v>
      </c>
      <c r="E4675">
        <v>39.704509000000002</v>
      </c>
      <c r="F4675">
        <v>-106.728436</v>
      </c>
      <c r="G4675">
        <v>39.708396</v>
      </c>
      <c r="H4675">
        <v>-106.717736</v>
      </c>
      <c r="I4675">
        <v>0.629</v>
      </c>
      <c r="J4675" s="1" t="s">
        <v>614</v>
      </c>
      <c r="L4675" s="1" t="s">
        <v>133</v>
      </c>
      <c r="M4675" s="1" t="s">
        <v>47</v>
      </c>
      <c r="N4675" s="1" t="s">
        <v>104</v>
      </c>
      <c r="O4675" s="1" t="s">
        <v>501</v>
      </c>
      <c r="P4675" s="1" t="s">
        <v>198</v>
      </c>
      <c r="Q4675" s="1" t="s">
        <v>611</v>
      </c>
      <c r="R4675" s="1" t="s">
        <v>48</v>
      </c>
      <c r="S4675" s="1" t="s">
        <v>79</v>
      </c>
      <c r="T4675" s="1" t="s">
        <v>612</v>
      </c>
      <c r="U4675" s="2">
        <v>43629.788888888892</v>
      </c>
      <c r="V4675">
        <v>63</v>
      </c>
      <c r="W4675">
        <v>63</v>
      </c>
      <c r="X4675">
        <v>45</v>
      </c>
      <c r="Y4675">
        <v>23.72</v>
      </c>
      <c r="Z4675">
        <v>8</v>
      </c>
      <c r="AA4675" s="1" t="s">
        <v>71</v>
      </c>
      <c r="AB4675">
        <v>13</v>
      </c>
      <c r="AC4675">
        <v>0</v>
      </c>
      <c r="AD4675" s="1" t="s">
        <v>965</v>
      </c>
      <c r="AE4675" t="b">
        <v>0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s="1" t="s">
        <v>51</v>
      </c>
      <c r="AS4675" s="1" t="s">
        <v>51</v>
      </c>
      <c r="AT4675" s="1" t="s">
        <v>51</v>
      </c>
      <c r="AU4675" s="1" t="s">
        <v>51</v>
      </c>
    </row>
    <row r="4676" spans="1:47" x14ac:dyDescent="0.25">
      <c r="A4676" s="1" t="s">
        <v>3706</v>
      </c>
      <c r="B4676">
        <v>3</v>
      </c>
      <c r="C4676" s="2">
        <v>43630.464756944442</v>
      </c>
      <c r="D4676" s="2">
        <v>43630.65221064815</v>
      </c>
      <c r="E4676">
        <v>38.096229000000001</v>
      </c>
      <c r="F4676">
        <v>-104.689871</v>
      </c>
      <c r="G4676">
        <v>38.076270000000001</v>
      </c>
      <c r="H4676">
        <v>-104.70743</v>
      </c>
      <c r="I4676">
        <v>1.677</v>
      </c>
      <c r="J4676" s="1" t="s">
        <v>1084</v>
      </c>
      <c r="L4676" s="1" t="s">
        <v>195</v>
      </c>
      <c r="M4676" s="1" t="s">
        <v>47</v>
      </c>
      <c r="N4676" s="1" t="s">
        <v>411</v>
      </c>
      <c r="O4676" s="1" t="s">
        <v>411</v>
      </c>
      <c r="P4676" s="1" t="s">
        <v>198</v>
      </c>
      <c r="Q4676" s="1" t="s">
        <v>511</v>
      </c>
      <c r="R4676" s="1" t="s">
        <v>48</v>
      </c>
      <c r="S4676" s="1" t="s">
        <v>79</v>
      </c>
      <c r="T4676" s="1" t="s">
        <v>413</v>
      </c>
      <c r="U4676" s="2">
        <v>43630.453472222223</v>
      </c>
      <c r="V4676">
        <v>82</v>
      </c>
      <c r="W4676">
        <v>82</v>
      </c>
      <c r="X4676">
        <v>27</v>
      </c>
      <c r="Y4676">
        <v>25.12</v>
      </c>
      <c r="Z4676">
        <v>10</v>
      </c>
      <c r="AA4676" s="1" t="s">
        <v>67</v>
      </c>
      <c r="AB4676">
        <v>7</v>
      </c>
      <c r="AC4676">
        <v>0</v>
      </c>
      <c r="AD4676" s="1" t="s">
        <v>50</v>
      </c>
      <c r="AE4676" t="b">
        <v>0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s="1" t="s">
        <v>51</v>
      </c>
      <c r="AS4676" s="1" t="s">
        <v>51</v>
      </c>
      <c r="AT4676" s="1" t="s">
        <v>51</v>
      </c>
      <c r="AU4676" s="1" t="s">
        <v>51</v>
      </c>
    </row>
    <row r="4677" spans="1:47" x14ac:dyDescent="0.25">
      <c r="A4677" s="1" t="s">
        <v>2560</v>
      </c>
      <c r="B4677">
        <v>3</v>
      </c>
      <c r="C4677" s="2">
        <v>43630.503819444442</v>
      </c>
      <c r="D4677" s="2">
        <v>43630.524444444447</v>
      </c>
      <c r="E4677">
        <v>39.616402999999998</v>
      </c>
      <c r="F4677">
        <v>-104.89720199999999</v>
      </c>
      <c r="G4677">
        <v>39.61985</v>
      </c>
      <c r="H4677">
        <v>-104.89914</v>
      </c>
      <c r="I4677">
        <v>0.26</v>
      </c>
      <c r="J4677" s="1" t="s">
        <v>564</v>
      </c>
      <c r="L4677" s="1" t="s">
        <v>877</v>
      </c>
      <c r="M4677" s="1" t="s">
        <v>47</v>
      </c>
      <c r="N4677" s="1" t="s">
        <v>127</v>
      </c>
      <c r="O4677" s="1" t="s">
        <v>201</v>
      </c>
      <c r="P4677" s="1" t="s">
        <v>198</v>
      </c>
      <c r="Q4677" s="1" t="s">
        <v>427</v>
      </c>
      <c r="R4677" s="1" t="s">
        <v>48</v>
      </c>
      <c r="S4677" s="1" t="s">
        <v>79</v>
      </c>
      <c r="T4677" s="1" t="s">
        <v>200</v>
      </c>
      <c r="U4677" s="2">
        <v>43630.495138888888</v>
      </c>
      <c r="V4677">
        <v>81</v>
      </c>
      <c r="W4677">
        <v>81</v>
      </c>
      <c r="X4677">
        <v>22</v>
      </c>
      <c r="Y4677">
        <v>24.1</v>
      </c>
      <c r="Z4677">
        <v>10</v>
      </c>
      <c r="AA4677" s="1" t="s">
        <v>54</v>
      </c>
      <c r="AB4677">
        <v>5</v>
      </c>
      <c r="AC4677">
        <v>0</v>
      </c>
      <c r="AD4677" s="1" t="s">
        <v>818</v>
      </c>
      <c r="AE4677" t="b">
        <v>0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s="1" t="s">
        <v>51</v>
      </c>
      <c r="AS4677" s="1" t="s">
        <v>51</v>
      </c>
      <c r="AT4677" s="1" t="s">
        <v>51</v>
      </c>
      <c r="AU4677" s="1" t="s">
        <v>51</v>
      </c>
    </row>
    <row r="4678" spans="1:47" x14ac:dyDescent="0.25">
      <c r="A4678" s="1" t="s">
        <v>7876</v>
      </c>
      <c r="B4678">
        <v>3</v>
      </c>
      <c r="C4678" s="2">
        <v>43630.513726851852</v>
      </c>
      <c r="D4678" s="2">
        <v>43630.534166666665</v>
      </c>
      <c r="E4678">
        <v>38.959722999999997</v>
      </c>
      <c r="F4678">
        <v>-105.960977</v>
      </c>
      <c r="G4678">
        <v>38.925713999999999</v>
      </c>
      <c r="H4678">
        <v>-105.967449</v>
      </c>
      <c r="I4678">
        <v>2.375</v>
      </c>
      <c r="J4678" s="1" t="s">
        <v>550</v>
      </c>
      <c r="K4678">
        <v>6820</v>
      </c>
      <c r="L4678" s="1" t="s">
        <v>6656</v>
      </c>
      <c r="M4678" s="1" t="s">
        <v>97</v>
      </c>
      <c r="N4678" s="1" t="s">
        <v>552</v>
      </c>
      <c r="O4678" s="1" t="s">
        <v>356</v>
      </c>
      <c r="P4678" s="1" t="s">
        <v>198</v>
      </c>
      <c r="Q4678" s="1" t="s">
        <v>553</v>
      </c>
      <c r="R4678" s="1" t="s">
        <v>48</v>
      </c>
      <c r="S4678" s="1" t="s">
        <v>79</v>
      </c>
      <c r="T4678" s="1" t="s">
        <v>554</v>
      </c>
      <c r="U4678" s="2">
        <v>43630.495138888888</v>
      </c>
      <c r="V4678">
        <v>63</v>
      </c>
      <c r="W4678">
        <v>63</v>
      </c>
      <c r="X4678">
        <v>24</v>
      </c>
      <c r="Y4678">
        <v>20.84</v>
      </c>
      <c r="Z4678">
        <v>10</v>
      </c>
      <c r="AA4678" s="1" t="s">
        <v>71</v>
      </c>
      <c r="AB4678">
        <v>16</v>
      </c>
      <c r="AC4678">
        <v>0</v>
      </c>
      <c r="AD4678" s="1" t="s">
        <v>1067</v>
      </c>
      <c r="AE4678" t="b">
        <v>0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s="1" t="s">
        <v>51</v>
      </c>
      <c r="AS4678" s="1" t="s">
        <v>51</v>
      </c>
      <c r="AT4678" s="1" t="s">
        <v>51</v>
      </c>
      <c r="AU4678" s="1" t="s">
        <v>51</v>
      </c>
    </row>
    <row r="4679" spans="1:47" x14ac:dyDescent="0.25">
      <c r="A4679" s="1" t="s">
        <v>2285</v>
      </c>
      <c r="B4679">
        <v>4</v>
      </c>
      <c r="C4679" s="2">
        <v>43630.562175925923</v>
      </c>
      <c r="D4679" s="2">
        <v>43630.581817129627</v>
      </c>
      <c r="E4679">
        <v>39.676850000000002</v>
      </c>
      <c r="F4679">
        <v>-104.90369</v>
      </c>
      <c r="G4679">
        <v>39.673779000000003</v>
      </c>
      <c r="H4679">
        <v>-104.90369</v>
      </c>
      <c r="I4679">
        <v>0.21199999999999999</v>
      </c>
      <c r="J4679" s="1" t="s">
        <v>2286</v>
      </c>
      <c r="L4679" s="1" t="s">
        <v>2287</v>
      </c>
      <c r="M4679" s="1" t="s">
        <v>47</v>
      </c>
      <c r="N4679" s="1" t="s">
        <v>131</v>
      </c>
      <c r="O4679" s="1" t="s">
        <v>131</v>
      </c>
      <c r="P4679" s="1" t="s">
        <v>198</v>
      </c>
      <c r="Q4679" s="1" t="s">
        <v>2288</v>
      </c>
      <c r="R4679" s="1" t="s">
        <v>48</v>
      </c>
      <c r="S4679" s="1" t="s">
        <v>79</v>
      </c>
      <c r="T4679" s="1" t="s">
        <v>203</v>
      </c>
      <c r="U4679" s="2">
        <v>43630.581944444442</v>
      </c>
      <c r="V4679">
        <v>84</v>
      </c>
      <c r="W4679">
        <v>84</v>
      </c>
      <c r="X4679">
        <v>23</v>
      </c>
      <c r="Y4679">
        <v>24.26</v>
      </c>
      <c r="Z4679">
        <v>10</v>
      </c>
      <c r="AA4679" s="1" t="s">
        <v>59</v>
      </c>
      <c r="AB4679">
        <v>12</v>
      </c>
      <c r="AC4679">
        <v>0</v>
      </c>
      <c r="AD4679" s="1" t="s">
        <v>818</v>
      </c>
      <c r="AE4679" t="b">
        <v>0</v>
      </c>
      <c r="AF4679" t="b">
        <v>0</v>
      </c>
      <c r="AG4679" t="b">
        <v>1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1</v>
      </c>
      <c r="AQ4679" t="b">
        <v>0</v>
      </c>
      <c r="AR4679" s="1" t="s">
        <v>51</v>
      </c>
      <c r="AS4679" s="1" t="s">
        <v>51</v>
      </c>
      <c r="AT4679" s="1" t="s">
        <v>51</v>
      </c>
      <c r="AU4679" s="1" t="s">
        <v>51</v>
      </c>
    </row>
    <row r="4680" spans="1:47" x14ac:dyDescent="0.25">
      <c r="A4680" s="1" t="s">
        <v>2561</v>
      </c>
      <c r="B4680">
        <v>3</v>
      </c>
      <c r="C4680" s="2">
        <v>43630.552233796298</v>
      </c>
      <c r="D4680" s="2">
        <v>43630.571666666663</v>
      </c>
      <c r="E4680">
        <v>39.778410000000001</v>
      </c>
      <c r="F4680">
        <v>-104.91289</v>
      </c>
      <c r="G4680">
        <v>39.780209999999997</v>
      </c>
      <c r="H4680">
        <v>-104.93586000000001</v>
      </c>
      <c r="I4680">
        <v>1.226</v>
      </c>
      <c r="J4680" s="1" t="s">
        <v>486</v>
      </c>
      <c r="L4680" s="1" t="s">
        <v>137</v>
      </c>
      <c r="M4680" s="1" t="s">
        <v>47</v>
      </c>
      <c r="N4680" s="1" t="s">
        <v>131</v>
      </c>
      <c r="O4680" s="1" t="s">
        <v>131</v>
      </c>
      <c r="P4680" s="1" t="s">
        <v>198</v>
      </c>
      <c r="Q4680" s="1" t="s">
        <v>246</v>
      </c>
      <c r="R4680" s="1" t="s">
        <v>48</v>
      </c>
      <c r="S4680" s="1" t="s">
        <v>79</v>
      </c>
      <c r="T4680" s="1" t="s">
        <v>205</v>
      </c>
      <c r="U4680" s="2">
        <v>43630.540972222225</v>
      </c>
      <c r="V4680">
        <v>84</v>
      </c>
      <c r="W4680">
        <v>84</v>
      </c>
      <c r="X4680">
        <v>20</v>
      </c>
      <c r="Y4680">
        <v>24.28</v>
      </c>
      <c r="Z4680">
        <v>10</v>
      </c>
      <c r="AA4680" s="1" t="s">
        <v>58</v>
      </c>
      <c r="AB4680">
        <v>15</v>
      </c>
      <c r="AC4680">
        <v>0</v>
      </c>
      <c r="AD4680" s="1" t="s">
        <v>818</v>
      </c>
      <c r="AE4680" t="b">
        <v>0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s="1" t="s">
        <v>51</v>
      </c>
      <c r="AS4680" s="1" t="s">
        <v>51</v>
      </c>
      <c r="AT4680" s="1" t="s">
        <v>51</v>
      </c>
      <c r="AU4680" s="1" t="s">
        <v>51</v>
      </c>
    </row>
    <row r="4681" spans="1:47" x14ac:dyDescent="0.25">
      <c r="A4681" s="1" t="s">
        <v>2562</v>
      </c>
      <c r="B4681">
        <v>3</v>
      </c>
      <c r="C4681" s="2">
        <v>43630.553831018522</v>
      </c>
      <c r="D4681" s="2">
        <v>43630.574444444443</v>
      </c>
      <c r="E4681">
        <v>39.900221000000002</v>
      </c>
      <c r="F4681">
        <v>-104.988178</v>
      </c>
      <c r="G4681">
        <v>39.897492</v>
      </c>
      <c r="H4681">
        <v>-104.987711</v>
      </c>
      <c r="I4681">
        <v>0.19</v>
      </c>
      <c r="J4681" s="1" t="s">
        <v>441</v>
      </c>
      <c r="L4681" s="1" t="s">
        <v>195</v>
      </c>
      <c r="M4681" s="1" t="s">
        <v>47</v>
      </c>
      <c r="N4681" s="1" t="s">
        <v>131</v>
      </c>
      <c r="O4681" s="1" t="s">
        <v>147</v>
      </c>
      <c r="P4681" s="1" t="s">
        <v>198</v>
      </c>
      <c r="Q4681" s="1" t="s">
        <v>439</v>
      </c>
      <c r="R4681" s="1" t="s">
        <v>48</v>
      </c>
      <c r="S4681" s="1" t="s">
        <v>79</v>
      </c>
      <c r="T4681" s="1" t="s">
        <v>205</v>
      </c>
      <c r="U4681" s="2">
        <v>43630.540972222225</v>
      </c>
      <c r="V4681">
        <v>84</v>
      </c>
      <c r="W4681">
        <v>84</v>
      </c>
      <c r="X4681">
        <v>20</v>
      </c>
      <c r="Y4681">
        <v>24.28</v>
      </c>
      <c r="Z4681">
        <v>10</v>
      </c>
      <c r="AA4681" s="1" t="s">
        <v>58</v>
      </c>
      <c r="AB4681">
        <v>15</v>
      </c>
      <c r="AC4681">
        <v>0</v>
      </c>
      <c r="AD4681" s="1" t="s">
        <v>818</v>
      </c>
      <c r="AE4681" t="b">
        <v>0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s="1" t="s">
        <v>51</v>
      </c>
      <c r="AS4681" s="1" t="s">
        <v>51</v>
      </c>
      <c r="AT4681" s="1" t="s">
        <v>51</v>
      </c>
      <c r="AU4681" s="1" t="s">
        <v>51</v>
      </c>
    </row>
    <row r="4682" spans="1:47" x14ac:dyDescent="0.25">
      <c r="A4682" s="1" t="s">
        <v>2563</v>
      </c>
      <c r="B4682">
        <v>3</v>
      </c>
      <c r="C4682" s="2">
        <v>43630.578842592593</v>
      </c>
      <c r="D4682" s="2">
        <v>43630.59814814815</v>
      </c>
      <c r="E4682">
        <v>39.778289999999998</v>
      </c>
      <c r="F4682">
        <v>-104.897431</v>
      </c>
      <c r="G4682">
        <v>39.778149999999997</v>
      </c>
      <c r="H4682">
        <v>-104.89465</v>
      </c>
      <c r="I4682">
        <v>0.14799999999999999</v>
      </c>
      <c r="J4682" s="1" t="s">
        <v>417</v>
      </c>
      <c r="L4682" s="1" t="s">
        <v>133</v>
      </c>
      <c r="M4682" s="1" t="s">
        <v>47</v>
      </c>
      <c r="N4682" s="1" t="s">
        <v>131</v>
      </c>
      <c r="O4682" s="1" t="s">
        <v>131</v>
      </c>
      <c r="P4682" s="1" t="s">
        <v>198</v>
      </c>
      <c r="Q4682" s="1" t="s">
        <v>246</v>
      </c>
      <c r="R4682" s="1" t="s">
        <v>48</v>
      </c>
      <c r="S4682" s="1" t="s">
        <v>79</v>
      </c>
      <c r="T4682" s="1" t="s">
        <v>205</v>
      </c>
      <c r="U4682" s="2">
        <v>43630.579861111109</v>
      </c>
      <c r="V4682">
        <v>84</v>
      </c>
      <c r="W4682">
        <v>84</v>
      </c>
      <c r="X4682">
        <v>19</v>
      </c>
      <c r="Y4682">
        <v>24.28</v>
      </c>
      <c r="Z4682">
        <v>10</v>
      </c>
      <c r="AA4682" s="1" t="s">
        <v>59</v>
      </c>
      <c r="AB4682">
        <v>10</v>
      </c>
      <c r="AC4682">
        <v>0</v>
      </c>
      <c r="AD4682" s="1" t="s">
        <v>818</v>
      </c>
      <c r="AE4682" t="b">
        <v>0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s="1" t="s">
        <v>51</v>
      </c>
      <c r="AS4682" s="1" t="s">
        <v>51</v>
      </c>
      <c r="AT4682" s="1" t="s">
        <v>51</v>
      </c>
      <c r="AU4682" s="1" t="s">
        <v>51</v>
      </c>
    </row>
    <row r="4683" spans="1:47" x14ac:dyDescent="0.25">
      <c r="A4683" s="1" t="s">
        <v>1397</v>
      </c>
      <c r="B4683">
        <v>3</v>
      </c>
      <c r="C4683" s="2">
        <v>43630.622083333335</v>
      </c>
      <c r="D4683" s="2">
        <v>43630.642442129632</v>
      </c>
      <c r="E4683">
        <v>39.903846999999999</v>
      </c>
      <c r="F4683">
        <v>-104.833974</v>
      </c>
      <c r="G4683">
        <v>39.905070000000002</v>
      </c>
      <c r="H4683">
        <v>-104.83168000000001</v>
      </c>
      <c r="I4683">
        <v>0.14799999999999999</v>
      </c>
      <c r="J4683" s="1" t="s">
        <v>714</v>
      </c>
      <c r="L4683" s="1" t="s">
        <v>122</v>
      </c>
      <c r="M4683" s="1" t="s">
        <v>47</v>
      </c>
      <c r="N4683" s="1" t="s">
        <v>319</v>
      </c>
      <c r="O4683" s="1" t="s">
        <v>147</v>
      </c>
      <c r="P4683" s="1" t="s">
        <v>198</v>
      </c>
      <c r="Q4683" s="1" t="s">
        <v>353</v>
      </c>
      <c r="R4683" s="1" t="s">
        <v>48</v>
      </c>
      <c r="S4683" s="1" t="s">
        <v>79</v>
      </c>
      <c r="T4683" s="1" t="s">
        <v>219</v>
      </c>
      <c r="U4683" s="2">
        <v>43630.620138888888</v>
      </c>
      <c r="V4683">
        <v>80</v>
      </c>
      <c r="W4683">
        <v>80</v>
      </c>
      <c r="X4683">
        <v>24</v>
      </c>
      <c r="Y4683">
        <v>24.46</v>
      </c>
      <c r="Z4683">
        <v>10</v>
      </c>
      <c r="AA4683" s="1" t="s">
        <v>59</v>
      </c>
      <c r="AB4683">
        <v>12</v>
      </c>
      <c r="AC4683">
        <v>0</v>
      </c>
      <c r="AD4683" s="1" t="s">
        <v>1222</v>
      </c>
      <c r="AE4683" t="b">
        <v>0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s="1" t="s">
        <v>51</v>
      </c>
      <c r="AS4683" s="1" t="s">
        <v>51</v>
      </c>
      <c r="AT4683" s="1" t="s">
        <v>51</v>
      </c>
      <c r="AU4683" s="1" t="s">
        <v>51</v>
      </c>
    </row>
    <row r="4684" spans="1:47" x14ac:dyDescent="0.25">
      <c r="A4684" s="1" t="s">
        <v>1398</v>
      </c>
      <c r="B4684">
        <v>4</v>
      </c>
      <c r="C4684" s="2">
        <v>43630.602800925924</v>
      </c>
      <c r="D4684" s="2">
        <v>43630.620243055557</v>
      </c>
      <c r="E4684">
        <v>39.909489999999998</v>
      </c>
      <c r="F4684">
        <v>-104.823548</v>
      </c>
      <c r="G4684">
        <v>39.912486999999999</v>
      </c>
      <c r="H4684">
        <v>-104.81892999999999</v>
      </c>
      <c r="I4684">
        <v>0.32100000000000001</v>
      </c>
      <c r="J4684" s="1" t="s">
        <v>1399</v>
      </c>
      <c r="L4684" s="1" t="s">
        <v>122</v>
      </c>
      <c r="M4684" s="1" t="s">
        <v>47</v>
      </c>
      <c r="N4684" s="1" t="s">
        <v>319</v>
      </c>
      <c r="O4684" s="1" t="s">
        <v>147</v>
      </c>
      <c r="P4684" s="1" t="s">
        <v>198</v>
      </c>
      <c r="Q4684" s="1" t="s">
        <v>767</v>
      </c>
      <c r="R4684" s="1" t="s">
        <v>48</v>
      </c>
      <c r="S4684" s="1" t="s">
        <v>79</v>
      </c>
      <c r="T4684" s="1" t="s">
        <v>219</v>
      </c>
      <c r="U4684" s="2">
        <v>43630.620138888888</v>
      </c>
      <c r="V4684">
        <v>80</v>
      </c>
      <c r="W4684">
        <v>80</v>
      </c>
      <c r="X4684">
        <v>24</v>
      </c>
      <c r="Y4684">
        <v>24.46</v>
      </c>
      <c r="Z4684">
        <v>10</v>
      </c>
      <c r="AA4684" s="1" t="s">
        <v>59</v>
      </c>
      <c r="AB4684">
        <v>12</v>
      </c>
      <c r="AC4684">
        <v>0</v>
      </c>
      <c r="AD4684" s="1" t="s">
        <v>1222</v>
      </c>
      <c r="AE4684" t="b">
        <v>0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s="1" t="s">
        <v>51</v>
      </c>
      <c r="AS4684" s="1" t="s">
        <v>51</v>
      </c>
      <c r="AT4684" s="1" t="s">
        <v>51</v>
      </c>
      <c r="AU4684" s="1" t="s">
        <v>51</v>
      </c>
    </row>
    <row r="4685" spans="1:47" x14ac:dyDescent="0.25">
      <c r="A4685" s="1" t="s">
        <v>1400</v>
      </c>
      <c r="B4685">
        <v>3</v>
      </c>
      <c r="C4685" s="2">
        <v>43630.597071759257</v>
      </c>
      <c r="D4685" s="2">
        <v>43630.617488425924</v>
      </c>
      <c r="E4685">
        <v>38.096229000000001</v>
      </c>
      <c r="F4685">
        <v>-104.689871</v>
      </c>
      <c r="G4685">
        <v>38.076270000000001</v>
      </c>
      <c r="H4685">
        <v>-104.70743</v>
      </c>
      <c r="I4685">
        <v>1.677</v>
      </c>
      <c r="J4685" s="1" t="s">
        <v>1084</v>
      </c>
      <c r="L4685" s="1" t="s">
        <v>195</v>
      </c>
      <c r="M4685" s="1" t="s">
        <v>47</v>
      </c>
      <c r="N4685" s="1" t="s">
        <v>411</v>
      </c>
      <c r="O4685" s="1" t="s">
        <v>411</v>
      </c>
      <c r="P4685" s="1" t="s">
        <v>198</v>
      </c>
      <c r="Q4685" s="1" t="s">
        <v>511</v>
      </c>
      <c r="R4685" s="1" t="s">
        <v>48</v>
      </c>
      <c r="S4685" s="1" t="s">
        <v>79</v>
      </c>
      <c r="T4685" s="1" t="s">
        <v>413</v>
      </c>
      <c r="U4685" s="2">
        <v>43630.597916666666</v>
      </c>
      <c r="V4685">
        <v>88</v>
      </c>
      <c r="W4685">
        <v>88</v>
      </c>
      <c r="X4685">
        <v>12</v>
      </c>
      <c r="Y4685">
        <v>25.05</v>
      </c>
      <c r="Z4685">
        <v>10</v>
      </c>
      <c r="AA4685" s="1" t="s">
        <v>55</v>
      </c>
      <c r="AB4685">
        <v>10</v>
      </c>
      <c r="AC4685">
        <v>0</v>
      </c>
      <c r="AD4685" s="1" t="s">
        <v>1222</v>
      </c>
      <c r="AE4685" t="b">
        <v>0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s="1" t="s">
        <v>51</v>
      </c>
      <c r="AS4685" s="1" t="s">
        <v>51</v>
      </c>
      <c r="AT4685" s="1" t="s">
        <v>51</v>
      </c>
      <c r="AU4685" s="1" t="s">
        <v>51</v>
      </c>
    </row>
    <row r="4686" spans="1:47" x14ac:dyDescent="0.25">
      <c r="A4686" s="1" t="s">
        <v>5766</v>
      </c>
      <c r="B4686">
        <v>3</v>
      </c>
      <c r="C4686" s="2">
        <v>43630.61891203704</v>
      </c>
      <c r="D4686" s="2">
        <v>43630.639699074076</v>
      </c>
      <c r="E4686">
        <v>39.771329999999999</v>
      </c>
      <c r="F4686">
        <v>-104.99073</v>
      </c>
      <c r="G4686">
        <v>39.770119999999999</v>
      </c>
      <c r="H4686">
        <v>-104.99178999999999</v>
      </c>
      <c r="I4686">
        <v>0.10100000000000001</v>
      </c>
      <c r="J4686" s="1" t="s">
        <v>365</v>
      </c>
      <c r="L4686" s="1" t="s">
        <v>194</v>
      </c>
      <c r="M4686" s="1" t="s">
        <v>47</v>
      </c>
      <c r="N4686" s="1" t="s">
        <v>131</v>
      </c>
      <c r="O4686" s="1" t="s">
        <v>131</v>
      </c>
      <c r="P4686" s="1" t="s">
        <v>198</v>
      </c>
      <c r="Q4686" s="1" t="s">
        <v>246</v>
      </c>
      <c r="R4686" s="1" t="s">
        <v>48</v>
      </c>
      <c r="S4686" s="1" t="s">
        <v>79</v>
      </c>
      <c r="T4686" s="1" t="s">
        <v>205</v>
      </c>
      <c r="U4686" s="2">
        <v>43630.618055555555</v>
      </c>
      <c r="V4686">
        <v>81</v>
      </c>
      <c r="W4686">
        <v>81</v>
      </c>
      <c r="X4686">
        <v>23</v>
      </c>
      <c r="Y4686">
        <v>24.28</v>
      </c>
      <c r="Z4686">
        <v>20</v>
      </c>
      <c r="AA4686" s="1" t="s">
        <v>58</v>
      </c>
      <c r="AB4686">
        <v>5</v>
      </c>
      <c r="AC4686">
        <v>0</v>
      </c>
      <c r="AD4686" s="1" t="s">
        <v>1245</v>
      </c>
      <c r="AE4686" t="b">
        <v>0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s="1" t="s">
        <v>51</v>
      </c>
      <c r="AS4686" s="1" t="s">
        <v>51</v>
      </c>
      <c r="AT4686" s="1" t="s">
        <v>51</v>
      </c>
      <c r="AU4686" s="1" t="s">
        <v>51</v>
      </c>
    </row>
    <row r="4687" spans="1:47" x14ac:dyDescent="0.25">
      <c r="A4687" s="1" t="s">
        <v>1749</v>
      </c>
      <c r="B4687">
        <v>4</v>
      </c>
      <c r="C4687" s="2">
        <v>43630.652800925927</v>
      </c>
      <c r="D4687" s="2">
        <v>43630.671724537038</v>
      </c>
      <c r="E4687">
        <v>39.262186999999997</v>
      </c>
      <c r="F4687">
        <v>-108.25702200000001</v>
      </c>
      <c r="G4687">
        <v>39.289140000000003</v>
      </c>
      <c r="H4687">
        <v>-108.22542</v>
      </c>
      <c r="I4687">
        <v>2.5150000000000001</v>
      </c>
      <c r="J4687" s="1" t="s">
        <v>1653</v>
      </c>
      <c r="L4687" s="1" t="s">
        <v>133</v>
      </c>
      <c r="M4687" s="1" t="s">
        <v>47</v>
      </c>
      <c r="N4687" s="1" t="s">
        <v>1601</v>
      </c>
      <c r="O4687" s="1" t="s">
        <v>490</v>
      </c>
      <c r="P4687" s="1" t="s">
        <v>198</v>
      </c>
      <c r="Q4687" s="1" t="s">
        <v>1602</v>
      </c>
      <c r="R4687" s="1" t="s">
        <v>48</v>
      </c>
      <c r="S4687" s="1" t="s">
        <v>79</v>
      </c>
      <c r="T4687" s="1" t="s">
        <v>492</v>
      </c>
      <c r="U4687" s="2">
        <v>43630.661805555559</v>
      </c>
      <c r="V4687">
        <v>88</v>
      </c>
      <c r="W4687">
        <v>88</v>
      </c>
      <c r="X4687">
        <v>16</v>
      </c>
      <c r="Y4687">
        <v>24.95</v>
      </c>
      <c r="Z4687">
        <v>10</v>
      </c>
      <c r="AA4687" s="1" t="s">
        <v>71</v>
      </c>
      <c r="AB4687">
        <v>16</v>
      </c>
      <c r="AC4687">
        <v>0</v>
      </c>
      <c r="AD4687" s="1" t="s">
        <v>1067</v>
      </c>
      <c r="AE4687" t="b">
        <v>0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s="1" t="s">
        <v>51</v>
      </c>
      <c r="AS4687" s="1" t="s">
        <v>51</v>
      </c>
      <c r="AT4687" s="1" t="s">
        <v>51</v>
      </c>
      <c r="AU4687" s="1" t="s">
        <v>51</v>
      </c>
    </row>
    <row r="4688" spans="1:47" x14ac:dyDescent="0.25">
      <c r="A4688" s="1" t="s">
        <v>1401</v>
      </c>
      <c r="B4688">
        <v>4</v>
      </c>
      <c r="C4688" s="2">
        <v>43630.623078703706</v>
      </c>
      <c r="D4688" s="2">
        <v>43630.642627314817</v>
      </c>
      <c r="E4688">
        <v>39.292760000000001</v>
      </c>
      <c r="F4688">
        <v>-103.79761000000001</v>
      </c>
      <c r="G4688">
        <v>39.307861000000003</v>
      </c>
      <c r="H4688">
        <v>-103.82129</v>
      </c>
      <c r="I4688">
        <v>1.641</v>
      </c>
      <c r="J4688" s="1" t="s">
        <v>1402</v>
      </c>
      <c r="L4688" s="1" t="s">
        <v>137</v>
      </c>
      <c r="M4688" s="1" t="s">
        <v>47</v>
      </c>
      <c r="N4688" s="1" t="s">
        <v>545</v>
      </c>
      <c r="O4688" s="1" t="s">
        <v>628</v>
      </c>
      <c r="P4688" s="1" t="s">
        <v>198</v>
      </c>
      <c r="Q4688" s="1" t="s">
        <v>546</v>
      </c>
      <c r="R4688" s="1" t="s">
        <v>48</v>
      </c>
      <c r="S4688" s="1" t="s">
        <v>79</v>
      </c>
      <c r="T4688" s="1" t="s">
        <v>547</v>
      </c>
      <c r="U4688" s="2">
        <v>43630.621527777781</v>
      </c>
      <c r="V4688">
        <v>74</v>
      </c>
      <c r="W4688">
        <v>74</v>
      </c>
      <c r="X4688">
        <v>37</v>
      </c>
      <c r="Y4688">
        <v>24.37</v>
      </c>
      <c r="Z4688">
        <v>10</v>
      </c>
      <c r="AA4688" s="1" t="s">
        <v>57</v>
      </c>
      <c r="AB4688">
        <v>8</v>
      </c>
      <c r="AC4688">
        <v>0</v>
      </c>
      <c r="AD4688" s="1" t="s">
        <v>1222</v>
      </c>
      <c r="AE4688" t="b">
        <v>0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s="1" t="s">
        <v>51</v>
      </c>
      <c r="AS4688" s="1" t="s">
        <v>51</v>
      </c>
      <c r="AT4688" s="1" t="s">
        <v>51</v>
      </c>
      <c r="AU4688" s="1" t="s">
        <v>51</v>
      </c>
    </row>
    <row r="4689" spans="1:47" x14ac:dyDescent="0.25">
      <c r="A4689" s="1" t="s">
        <v>1403</v>
      </c>
      <c r="B4689">
        <v>3</v>
      </c>
      <c r="C4689" s="2">
        <v>43630.628842592596</v>
      </c>
      <c r="D4689" s="2">
        <v>43630.64943287037</v>
      </c>
      <c r="E4689">
        <v>39.55874</v>
      </c>
      <c r="F4689">
        <v>-104.99973199999999</v>
      </c>
      <c r="G4689">
        <v>39.561610000000002</v>
      </c>
      <c r="H4689">
        <v>-104.99343</v>
      </c>
      <c r="I4689">
        <v>0.39</v>
      </c>
      <c r="J4689" s="1" t="s">
        <v>52</v>
      </c>
      <c r="L4689" s="1" t="s">
        <v>480</v>
      </c>
      <c r="M4689" s="1" t="s">
        <v>47</v>
      </c>
      <c r="N4689" s="1" t="s">
        <v>138</v>
      </c>
      <c r="O4689" s="1" t="s">
        <v>121</v>
      </c>
      <c r="P4689" s="1" t="s">
        <v>198</v>
      </c>
      <c r="Q4689" s="1" t="s">
        <v>225</v>
      </c>
      <c r="R4689" s="1" t="s">
        <v>48</v>
      </c>
      <c r="S4689" s="1" t="s">
        <v>79</v>
      </c>
      <c r="T4689" s="1" t="s">
        <v>200</v>
      </c>
      <c r="U4689" s="2">
        <v>43630.620138888888</v>
      </c>
      <c r="V4689">
        <v>81</v>
      </c>
      <c r="W4689">
        <v>81</v>
      </c>
      <c r="X4689">
        <v>24</v>
      </c>
      <c r="Y4689">
        <v>24.07</v>
      </c>
      <c r="Z4689">
        <v>10</v>
      </c>
      <c r="AA4689" s="1" t="s">
        <v>61</v>
      </c>
      <c r="AB4689">
        <v>13</v>
      </c>
      <c r="AC4689">
        <v>0</v>
      </c>
      <c r="AD4689" s="1" t="s">
        <v>1217</v>
      </c>
      <c r="AE4689" t="b">
        <v>0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s="1" t="s">
        <v>51</v>
      </c>
      <c r="AS4689" s="1" t="s">
        <v>51</v>
      </c>
      <c r="AT4689" s="1" t="s">
        <v>51</v>
      </c>
      <c r="AU4689" s="1" t="s">
        <v>51</v>
      </c>
    </row>
    <row r="4690" spans="1:47" x14ac:dyDescent="0.25">
      <c r="A4690" s="1" t="s">
        <v>8307</v>
      </c>
      <c r="B4690">
        <v>4</v>
      </c>
      <c r="C4690" s="2">
        <v>43630.659571759257</v>
      </c>
      <c r="D4690" s="2">
        <v>43630.679236111115</v>
      </c>
      <c r="E4690">
        <v>39.753971</v>
      </c>
      <c r="F4690">
        <v>-105.238894</v>
      </c>
      <c r="G4690">
        <v>39.745840999999999</v>
      </c>
      <c r="H4690">
        <v>-105.39761</v>
      </c>
      <c r="I4690">
        <v>8.4499999999999993</v>
      </c>
      <c r="J4690" s="1" t="s">
        <v>3916</v>
      </c>
      <c r="K4690">
        <v>20635</v>
      </c>
      <c r="L4690" s="1" t="s">
        <v>6567</v>
      </c>
      <c r="M4690" s="1" t="s">
        <v>47</v>
      </c>
      <c r="N4690" s="1" t="s">
        <v>269</v>
      </c>
      <c r="O4690" s="1" t="s">
        <v>115</v>
      </c>
      <c r="P4690" s="1" t="s">
        <v>198</v>
      </c>
      <c r="Q4690" s="1" t="s">
        <v>349</v>
      </c>
      <c r="R4690" s="1" t="s">
        <v>48</v>
      </c>
      <c r="S4690" s="1" t="s">
        <v>79</v>
      </c>
      <c r="T4690" s="1" t="s">
        <v>324</v>
      </c>
      <c r="U4690" s="2">
        <v>43630.661805555559</v>
      </c>
      <c r="V4690">
        <v>72</v>
      </c>
      <c r="W4690">
        <v>72</v>
      </c>
      <c r="X4690">
        <v>29</v>
      </c>
      <c r="Y4690">
        <v>24.61</v>
      </c>
      <c r="Z4690">
        <v>10</v>
      </c>
      <c r="AA4690" s="1" t="s">
        <v>55</v>
      </c>
      <c r="AB4690">
        <v>9</v>
      </c>
      <c r="AC4690">
        <v>0</v>
      </c>
      <c r="AD4690" s="1" t="s">
        <v>50</v>
      </c>
      <c r="AE4690" t="b">
        <v>0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s="1" t="s">
        <v>51</v>
      </c>
      <c r="AS4690" s="1" t="s">
        <v>51</v>
      </c>
      <c r="AT4690" s="1" t="s">
        <v>51</v>
      </c>
      <c r="AU4690" s="1" t="s">
        <v>51</v>
      </c>
    </row>
    <row r="4691" spans="1:47" x14ac:dyDescent="0.25">
      <c r="A4691" s="1" t="s">
        <v>7657</v>
      </c>
      <c r="B4691">
        <v>4</v>
      </c>
      <c r="C4691" s="2">
        <v>43630.659571759257</v>
      </c>
      <c r="D4691" s="2">
        <v>43630.679236111115</v>
      </c>
      <c r="E4691">
        <v>39.745840999999999</v>
      </c>
      <c r="F4691">
        <v>-105.39761</v>
      </c>
      <c r="G4691">
        <v>39.753971</v>
      </c>
      <c r="H4691">
        <v>-105.238894</v>
      </c>
      <c r="I4691">
        <v>8.4499999999999993</v>
      </c>
      <c r="J4691" s="1" t="s">
        <v>6933</v>
      </c>
      <c r="K4691">
        <v>35716</v>
      </c>
      <c r="L4691" s="1" t="s">
        <v>6567</v>
      </c>
      <c r="M4691" s="1" t="s">
        <v>97</v>
      </c>
      <c r="N4691" s="1" t="s">
        <v>506</v>
      </c>
      <c r="O4691" s="1" t="s">
        <v>115</v>
      </c>
      <c r="P4691" s="1" t="s">
        <v>198</v>
      </c>
      <c r="Q4691" s="1" t="s">
        <v>507</v>
      </c>
      <c r="R4691" s="1" t="s">
        <v>48</v>
      </c>
      <c r="S4691" s="1" t="s">
        <v>79</v>
      </c>
      <c r="T4691" s="1" t="s">
        <v>339</v>
      </c>
      <c r="U4691" s="2">
        <v>43630.661805555559</v>
      </c>
      <c r="V4691">
        <v>62</v>
      </c>
      <c r="W4691">
        <v>62</v>
      </c>
      <c r="X4691">
        <v>24</v>
      </c>
      <c r="Y4691">
        <v>20.82</v>
      </c>
      <c r="Z4691">
        <v>10</v>
      </c>
      <c r="AA4691" s="1" t="s">
        <v>54</v>
      </c>
      <c r="AB4691">
        <v>5</v>
      </c>
      <c r="AC4691">
        <v>0</v>
      </c>
      <c r="AD4691" s="1" t="s">
        <v>818</v>
      </c>
      <c r="AE4691" t="b">
        <v>0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s="1" t="s">
        <v>51</v>
      </c>
      <c r="AS4691" s="1" t="s">
        <v>51</v>
      </c>
      <c r="AT4691" s="1" t="s">
        <v>51</v>
      </c>
      <c r="AU4691" s="1" t="s">
        <v>51</v>
      </c>
    </row>
    <row r="4692" spans="1:47" x14ac:dyDescent="0.25">
      <c r="A4692" s="1" t="s">
        <v>1404</v>
      </c>
      <c r="B4692">
        <v>4</v>
      </c>
      <c r="C4692" s="2">
        <v>43630.636666666665</v>
      </c>
      <c r="D4692" s="2">
        <v>43630.656493055554</v>
      </c>
      <c r="E4692">
        <v>39.292760000000001</v>
      </c>
      <c r="F4692">
        <v>-103.79761000000001</v>
      </c>
      <c r="G4692">
        <v>39.307861000000003</v>
      </c>
      <c r="H4692">
        <v>-103.821291</v>
      </c>
      <c r="I4692">
        <v>1.641</v>
      </c>
      <c r="J4692" s="1" t="s">
        <v>1405</v>
      </c>
      <c r="L4692" s="1" t="s">
        <v>137</v>
      </c>
      <c r="M4692" s="1" t="s">
        <v>47</v>
      </c>
      <c r="N4692" s="1" t="s">
        <v>545</v>
      </c>
      <c r="O4692" s="1" t="s">
        <v>628</v>
      </c>
      <c r="P4692" s="1" t="s">
        <v>198</v>
      </c>
      <c r="Q4692" s="1" t="s">
        <v>546</v>
      </c>
      <c r="R4692" s="1" t="s">
        <v>48</v>
      </c>
      <c r="S4692" s="1" t="s">
        <v>79</v>
      </c>
      <c r="T4692" s="1" t="s">
        <v>547</v>
      </c>
      <c r="U4692" s="2">
        <v>43630.640277777777</v>
      </c>
      <c r="V4692">
        <v>66</v>
      </c>
      <c r="W4692">
        <v>66</v>
      </c>
      <c r="X4692">
        <v>52</v>
      </c>
      <c r="Y4692">
        <v>24.37</v>
      </c>
      <c r="Z4692">
        <v>10</v>
      </c>
      <c r="AA4692" s="1" t="s">
        <v>68</v>
      </c>
      <c r="AB4692">
        <v>14</v>
      </c>
      <c r="AC4692">
        <v>0</v>
      </c>
      <c r="AD4692" s="1" t="s">
        <v>1218</v>
      </c>
      <c r="AE4692" t="b">
        <v>0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s="1" t="s">
        <v>51</v>
      </c>
      <c r="AS4692" s="1" t="s">
        <v>51</v>
      </c>
      <c r="AT4692" s="1" t="s">
        <v>51</v>
      </c>
      <c r="AU4692" s="1" t="s">
        <v>51</v>
      </c>
    </row>
    <row r="4693" spans="1:47" x14ac:dyDescent="0.25">
      <c r="A4693" s="1" t="s">
        <v>8308</v>
      </c>
      <c r="B4693">
        <v>4</v>
      </c>
      <c r="C4693" s="2">
        <v>43630.659571759257</v>
      </c>
      <c r="D4693" s="2">
        <v>43630.679236111115</v>
      </c>
      <c r="E4693">
        <v>39.753971</v>
      </c>
      <c r="F4693">
        <v>-105.238894</v>
      </c>
      <c r="G4693">
        <v>39.745840999999999</v>
      </c>
      <c r="H4693">
        <v>-105.39761</v>
      </c>
      <c r="I4693">
        <v>8.4499999999999993</v>
      </c>
      <c r="J4693" s="1" t="s">
        <v>3916</v>
      </c>
      <c r="K4693">
        <v>20635</v>
      </c>
      <c r="L4693" s="1" t="s">
        <v>6567</v>
      </c>
      <c r="M4693" s="1" t="s">
        <v>47</v>
      </c>
      <c r="N4693" s="1" t="s">
        <v>269</v>
      </c>
      <c r="O4693" s="1" t="s">
        <v>115</v>
      </c>
      <c r="P4693" s="1" t="s">
        <v>198</v>
      </c>
      <c r="Q4693" s="1" t="s">
        <v>349</v>
      </c>
      <c r="R4693" s="1" t="s">
        <v>48</v>
      </c>
      <c r="S4693" s="1" t="s">
        <v>79</v>
      </c>
      <c r="T4693" s="1" t="s">
        <v>324</v>
      </c>
      <c r="U4693" s="2">
        <v>43630.661805555559</v>
      </c>
      <c r="V4693">
        <v>72</v>
      </c>
      <c r="W4693">
        <v>72</v>
      </c>
      <c r="X4693">
        <v>29</v>
      </c>
      <c r="Y4693">
        <v>24.61</v>
      </c>
      <c r="Z4693">
        <v>10</v>
      </c>
      <c r="AA4693" s="1" t="s">
        <v>55</v>
      </c>
      <c r="AB4693">
        <v>9</v>
      </c>
      <c r="AC4693">
        <v>0</v>
      </c>
      <c r="AD4693" s="1" t="s">
        <v>50</v>
      </c>
      <c r="AE4693" t="b">
        <v>0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s="1" t="s">
        <v>51</v>
      </c>
      <c r="AS4693" s="1" t="s">
        <v>51</v>
      </c>
      <c r="AT4693" s="1" t="s">
        <v>51</v>
      </c>
      <c r="AU4693" s="1" t="s">
        <v>51</v>
      </c>
    </row>
    <row r="4694" spans="1:47" x14ac:dyDescent="0.25">
      <c r="A4694" s="1" t="s">
        <v>5500</v>
      </c>
      <c r="B4694">
        <v>3</v>
      </c>
      <c r="C4694" s="2">
        <v>43630.706875000003</v>
      </c>
      <c r="D4694" s="2">
        <v>43630.727222222224</v>
      </c>
      <c r="E4694">
        <v>39.924211999999997</v>
      </c>
      <c r="F4694">
        <v>-105.110843</v>
      </c>
      <c r="G4694">
        <v>39.922356999999998</v>
      </c>
      <c r="H4694">
        <v>-105.107433</v>
      </c>
      <c r="I4694">
        <v>0.222</v>
      </c>
      <c r="J4694" s="1" t="s">
        <v>370</v>
      </c>
      <c r="L4694" s="1" t="s">
        <v>243</v>
      </c>
      <c r="M4694" s="1" t="s">
        <v>47</v>
      </c>
      <c r="N4694" s="1" t="s">
        <v>244</v>
      </c>
      <c r="O4694" s="1" t="s">
        <v>244</v>
      </c>
      <c r="P4694" s="1" t="s">
        <v>198</v>
      </c>
      <c r="Q4694" s="1" t="s">
        <v>256</v>
      </c>
      <c r="R4694" s="1" t="s">
        <v>48</v>
      </c>
      <c r="S4694" s="1" t="s">
        <v>79</v>
      </c>
      <c r="T4694" s="1" t="s">
        <v>205</v>
      </c>
      <c r="U4694" s="2">
        <v>43630.741666666669</v>
      </c>
      <c r="V4694">
        <v>75</v>
      </c>
      <c r="W4694">
        <v>75</v>
      </c>
      <c r="X4694">
        <v>27</v>
      </c>
      <c r="Y4694">
        <v>24.28</v>
      </c>
      <c r="Z4694">
        <v>40</v>
      </c>
      <c r="AA4694" s="1" t="s">
        <v>65</v>
      </c>
      <c r="AB4694">
        <v>10</v>
      </c>
      <c r="AC4694">
        <v>0</v>
      </c>
      <c r="AD4694" s="1" t="s">
        <v>818</v>
      </c>
      <c r="AE4694" t="b">
        <v>0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s="1" t="s">
        <v>51</v>
      </c>
      <c r="AS4694" s="1" t="s">
        <v>51</v>
      </c>
      <c r="AT4694" s="1" t="s">
        <v>51</v>
      </c>
      <c r="AU4694" s="1" t="s">
        <v>51</v>
      </c>
    </row>
    <row r="4695" spans="1:47" x14ac:dyDescent="0.25">
      <c r="A4695" s="1" t="s">
        <v>7658</v>
      </c>
      <c r="B4695">
        <v>4</v>
      </c>
      <c r="C4695" s="2">
        <v>43630.659571759257</v>
      </c>
      <c r="D4695" s="2">
        <v>43630.679236111115</v>
      </c>
      <c r="E4695">
        <v>39.745840999999999</v>
      </c>
      <c r="F4695">
        <v>-105.39761</v>
      </c>
      <c r="G4695">
        <v>39.753971</v>
      </c>
      <c r="H4695">
        <v>-105.238894</v>
      </c>
      <c r="I4695">
        <v>8.4499999999999993</v>
      </c>
      <c r="J4695" s="1" t="s">
        <v>4824</v>
      </c>
      <c r="K4695">
        <v>35716</v>
      </c>
      <c r="L4695" s="1" t="s">
        <v>6567</v>
      </c>
      <c r="M4695" s="1" t="s">
        <v>97</v>
      </c>
      <c r="N4695" s="1" t="s">
        <v>506</v>
      </c>
      <c r="O4695" s="1" t="s">
        <v>115</v>
      </c>
      <c r="P4695" s="1" t="s">
        <v>198</v>
      </c>
      <c r="Q4695" s="1" t="s">
        <v>507</v>
      </c>
      <c r="R4695" s="1" t="s">
        <v>48</v>
      </c>
      <c r="S4695" s="1" t="s">
        <v>79</v>
      </c>
      <c r="T4695" s="1" t="s">
        <v>339</v>
      </c>
      <c r="U4695" s="2">
        <v>43630.661805555559</v>
      </c>
      <c r="V4695">
        <v>62</v>
      </c>
      <c r="W4695">
        <v>62</v>
      </c>
      <c r="X4695">
        <v>24</v>
      </c>
      <c r="Y4695">
        <v>20.82</v>
      </c>
      <c r="Z4695">
        <v>10</v>
      </c>
      <c r="AA4695" s="1" t="s">
        <v>54</v>
      </c>
      <c r="AB4695">
        <v>5</v>
      </c>
      <c r="AC4695">
        <v>0</v>
      </c>
      <c r="AD4695" s="1" t="s">
        <v>818</v>
      </c>
      <c r="AE4695" t="b">
        <v>0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s="1" t="s">
        <v>51</v>
      </c>
      <c r="AS4695" s="1" t="s">
        <v>51</v>
      </c>
      <c r="AT4695" s="1" t="s">
        <v>51</v>
      </c>
      <c r="AU4695" s="1" t="s">
        <v>51</v>
      </c>
    </row>
    <row r="4696" spans="1:47" x14ac:dyDescent="0.25">
      <c r="A4696" s="1" t="s">
        <v>1406</v>
      </c>
      <c r="B4696">
        <v>4</v>
      </c>
      <c r="C4696" s="2">
        <v>43630.658009259256</v>
      </c>
      <c r="D4696" s="2">
        <v>43630.67863425926</v>
      </c>
      <c r="E4696">
        <v>39.910359</v>
      </c>
      <c r="F4696">
        <v>-104.822058</v>
      </c>
      <c r="G4696">
        <v>39.912945999999998</v>
      </c>
      <c r="H4696">
        <v>-104.818262</v>
      </c>
      <c r="I4696">
        <v>0.26900000000000002</v>
      </c>
      <c r="J4696" s="1" t="s">
        <v>1399</v>
      </c>
      <c r="L4696" s="1" t="s">
        <v>122</v>
      </c>
      <c r="M4696" s="1" t="s">
        <v>47</v>
      </c>
      <c r="N4696" s="1" t="s">
        <v>319</v>
      </c>
      <c r="O4696" s="1" t="s">
        <v>147</v>
      </c>
      <c r="P4696" s="1" t="s">
        <v>198</v>
      </c>
      <c r="Q4696" s="1" t="s">
        <v>767</v>
      </c>
      <c r="R4696" s="1" t="s">
        <v>48</v>
      </c>
      <c r="S4696" s="1" t="s">
        <v>79</v>
      </c>
      <c r="T4696" s="1" t="s">
        <v>219</v>
      </c>
      <c r="U4696" s="2">
        <v>43630.656944444447</v>
      </c>
      <c r="V4696">
        <v>70</v>
      </c>
      <c r="W4696">
        <v>70</v>
      </c>
      <c r="X4696">
        <v>53</v>
      </c>
      <c r="Y4696">
        <v>24.47</v>
      </c>
      <c r="Z4696">
        <v>10</v>
      </c>
      <c r="AA4696" s="1" t="s">
        <v>59</v>
      </c>
      <c r="AB4696">
        <v>10</v>
      </c>
      <c r="AC4696">
        <v>0</v>
      </c>
      <c r="AD4696" s="1" t="s">
        <v>1218</v>
      </c>
      <c r="AE4696" t="b">
        <v>0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s="1" t="s">
        <v>51</v>
      </c>
      <c r="AS4696" s="1" t="s">
        <v>51</v>
      </c>
      <c r="AT4696" s="1" t="s">
        <v>51</v>
      </c>
      <c r="AU4696" s="1" t="s">
        <v>51</v>
      </c>
    </row>
    <row r="4697" spans="1:47" x14ac:dyDescent="0.25">
      <c r="A4697" s="1" t="s">
        <v>5767</v>
      </c>
      <c r="B4697">
        <v>3</v>
      </c>
      <c r="C4697" s="2">
        <v>43630.662175925929</v>
      </c>
      <c r="D4697" s="2">
        <v>43630.68277777778</v>
      </c>
      <c r="E4697">
        <v>39.900221000000002</v>
      </c>
      <c r="F4697">
        <v>-104.988178</v>
      </c>
      <c r="G4697">
        <v>39.897492</v>
      </c>
      <c r="H4697">
        <v>-104.987711</v>
      </c>
      <c r="I4697">
        <v>0.19</v>
      </c>
      <c r="J4697" s="1" t="s">
        <v>441</v>
      </c>
      <c r="L4697" s="1" t="s">
        <v>195</v>
      </c>
      <c r="M4697" s="1" t="s">
        <v>47</v>
      </c>
      <c r="N4697" s="1" t="s">
        <v>131</v>
      </c>
      <c r="O4697" s="1" t="s">
        <v>147</v>
      </c>
      <c r="P4697" s="1" t="s">
        <v>198</v>
      </c>
      <c r="Q4697" s="1" t="s">
        <v>439</v>
      </c>
      <c r="R4697" s="1" t="s">
        <v>48</v>
      </c>
      <c r="S4697" s="1" t="s">
        <v>79</v>
      </c>
      <c r="T4697" s="1" t="s">
        <v>205</v>
      </c>
      <c r="U4697" s="2">
        <v>43630.640277777777</v>
      </c>
      <c r="V4697">
        <v>75</v>
      </c>
      <c r="W4697">
        <v>75</v>
      </c>
      <c r="X4697">
        <v>29</v>
      </c>
      <c r="Y4697">
        <v>24.31</v>
      </c>
      <c r="Z4697">
        <v>20</v>
      </c>
      <c r="AA4697" s="1" t="s">
        <v>56</v>
      </c>
      <c r="AB4697">
        <v>30</v>
      </c>
      <c r="AC4697">
        <v>0</v>
      </c>
      <c r="AD4697" s="1" t="s">
        <v>1247</v>
      </c>
      <c r="AE4697" t="b">
        <v>0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s="1" t="s">
        <v>51</v>
      </c>
      <c r="AS4697" s="1" t="s">
        <v>51</v>
      </c>
      <c r="AT4697" s="1" t="s">
        <v>51</v>
      </c>
      <c r="AU4697" s="1" t="s">
        <v>51</v>
      </c>
    </row>
    <row r="4698" spans="1:47" x14ac:dyDescent="0.25">
      <c r="A4698" s="1" t="s">
        <v>8553</v>
      </c>
      <c r="B4698">
        <v>4</v>
      </c>
      <c r="C4698" s="2">
        <v>43630.704317129632</v>
      </c>
      <c r="D4698" s="2">
        <v>43630.723981481482</v>
      </c>
      <c r="E4698">
        <v>39.653787999999999</v>
      </c>
      <c r="F4698">
        <v>-105.209672</v>
      </c>
      <c r="G4698">
        <v>39.653390000000002</v>
      </c>
      <c r="H4698">
        <v>-105.21272</v>
      </c>
      <c r="I4698">
        <v>0.16400000000000001</v>
      </c>
      <c r="J4698" s="1" t="s">
        <v>8554</v>
      </c>
      <c r="K4698">
        <v>18987</v>
      </c>
      <c r="L4698" s="1" t="s">
        <v>7068</v>
      </c>
      <c r="M4698" s="1" t="s">
        <v>47</v>
      </c>
      <c r="N4698" s="1" t="s">
        <v>269</v>
      </c>
      <c r="O4698" s="1" t="s">
        <v>115</v>
      </c>
      <c r="P4698" s="1" t="s">
        <v>198</v>
      </c>
      <c r="Q4698" s="1" t="s">
        <v>270</v>
      </c>
      <c r="R4698" s="1" t="s">
        <v>48</v>
      </c>
      <c r="S4698" s="1" t="s">
        <v>79</v>
      </c>
      <c r="T4698" s="1" t="s">
        <v>205</v>
      </c>
      <c r="U4698" s="2">
        <v>43630.741666666669</v>
      </c>
      <c r="V4698">
        <v>75</v>
      </c>
      <c r="W4698">
        <v>75</v>
      </c>
      <c r="X4698">
        <v>27</v>
      </c>
      <c r="Y4698">
        <v>24.28</v>
      </c>
      <c r="Z4698">
        <v>40</v>
      </c>
      <c r="AA4698" s="1" t="s">
        <v>65</v>
      </c>
      <c r="AB4698">
        <v>10</v>
      </c>
      <c r="AC4698">
        <v>0</v>
      </c>
      <c r="AD4698" s="1" t="s">
        <v>818</v>
      </c>
      <c r="AE4698" t="b">
        <v>0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s="1" t="s">
        <v>51</v>
      </c>
      <c r="AS4698" s="1" t="s">
        <v>51</v>
      </c>
      <c r="AT4698" s="1" t="s">
        <v>51</v>
      </c>
      <c r="AU4698" s="1" t="s">
        <v>51</v>
      </c>
    </row>
    <row r="4699" spans="1:47" x14ac:dyDescent="0.25">
      <c r="A4699" s="1" t="s">
        <v>8555</v>
      </c>
      <c r="B4699">
        <v>4</v>
      </c>
      <c r="C4699" s="2">
        <v>43630.704317129632</v>
      </c>
      <c r="D4699" s="2">
        <v>43630.723981481482</v>
      </c>
      <c r="E4699">
        <v>39.653390000000002</v>
      </c>
      <c r="F4699">
        <v>-105.21272</v>
      </c>
      <c r="G4699">
        <v>39.653787999999999</v>
      </c>
      <c r="H4699">
        <v>-105.209672</v>
      </c>
      <c r="I4699">
        <v>0.16400000000000001</v>
      </c>
      <c r="J4699" s="1" t="s">
        <v>8556</v>
      </c>
      <c r="K4699">
        <v>18997</v>
      </c>
      <c r="L4699" s="1" t="s">
        <v>7068</v>
      </c>
      <c r="M4699" s="1" t="s">
        <v>47</v>
      </c>
      <c r="N4699" s="1" t="s">
        <v>269</v>
      </c>
      <c r="O4699" s="1" t="s">
        <v>115</v>
      </c>
      <c r="P4699" s="1" t="s">
        <v>198</v>
      </c>
      <c r="Q4699" s="1" t="s">
        <v>270</v>
      </c>
      <c r="R4699" s="1" t="s">
        <v>48</v>
      </c>
      <c r="S4699" s="1" t="s">
        <v>79</v>
      </c>
      <c r="T4699" s="1" t="s">
        <v>205</v>
      </c>
      <c r="U4699" s="2">
        <v>43630.741666666669</v>
      </c>
      <c r="V4699">
        <v>75</v>
      </c>
      <c r="W4699">
        <v>75</v>
      </c>
      <c r="X4699">
        <v>27</v>
      </c>
      <c r="Y4699">
        <v>24.28</v>
      </c>
      <c r="Z4699">
        <v>40</v>
      </c>
      <c r="AA4699" s="1" t="s">
        <v>65</v>
      </c>
      <c r="AB4699">
        <v>10</v>
      </c>
      <c r="AC4699">
        <v>0</v>
      </c>
      <c r="AD4699" s="1" t="s">
        <v>818</v>
      </c>
      <c r="AE4699" t="b">
        <v>0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s="1" t="s">
        <v>51</v>
      </c>
      <c r="AS4699" s="1" t="s">
        <v>51</v>
      </c>
      <c r="AT4699" s="1" t="s">
        <v>51</v>
      </c>
      <c r="AU4699" s="1" t="s">
        <v>51</v>
      </c>
    </row>
    <row r="4700" spans="1:47" x14ac:dyDescent="0.25">
      <c r="A4700" s="1" t="s">
        <v>8557</v>
      </c>
      <c r="B4700">
        <v>4</v>
      </c>
      <c r="C4700" s="2">
        <v>43630.747476851851</v>
      </c>
      <c r="D4700" s="2">
        <v>43630.768055555556</v>
      </c>
      <c r="E4700">
        <v>39.653390000000002</v>
      </c>
      <c r="F4700">
        <v>-105.21272</v>
      </c>
      <c r="G4700">
        <v>39.653787999999999</v>
      </c>
      <c r="H4700">
        <v>-105.209672</v>
      </c>
      <c r="I4700">
        <v>0.16400000000000001</v>
      </c>
      <c r="J4700" s="1" t="s">
        <v>8556</v>
      </c>
      <c r="K4700">
        <v>18997</v>
      </c>
      <c r="L4700" s="1" t="s">
        <v>7068</v>
      </c>
      <c r="M4700" s="1" t="s">
        <v>47</v>
      </c>
      <c r="N4700" s="1" t="s">
        <v>269</v>
      </c>
      <c r="O4700" s="1" t="s">
        <v>115</v>
      </c>
      <c r="P4700" s="1" t="s">
        <v>198</v>
      </c>
      <c r="Q4700" s="1" t="s">
        <v>270</v>
      </c>
      <c r="R4700" s="1" t="s">
        <v>48</v>
      </c>
      <c r="S4700" s="1" t="s">
        <v>79</v>
      </c>
      <c r="T4700" s="1" t="s">
        <v>205</v>
      </c>
      <c r="U4700" s="2">
        <v>43630.745138888888</v>
      </c>
      <c r="V4700">
        <v>75</v>
      </c>
      <c r="W4700">
        <v>75</v>
      </c>
      <c r="X4700">
        <v>27</v>
      </c>
      <c r="Y4700">
        <v>24.28</v>
      </c>
      <c r="Z4700">
        <v>40</v>
      </c>
      <c r="AA4700" s="1" t="s">
        <v>58</v>
      </c>
      <c r="AB4700">
        <v>12</v>
      </c>
      <c r="AC4700">
        <v>0</v>
      </c>
      <c r="AD4700" s="1" t="s">
        <v>818</v>
      </c>
      <c r="AE4700" t="b">
        <v>0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s="1" t="s">
        <v>51</v>
      </c>
      <c r="AS4700" s="1" t="s">
        <v>51</v>
      </c>
      <c r="AT4700" s="1" t="s">
        <v>51</v>
      </c>
      <c r="AU4700" s="1" t="s">
        <v>51</v>
      </c>
    </row>
    <row r="4701" spans="1:47" x14ac:dyDescent="0.25">
      <c r="A4701" s="1" t="s">
        <v>8558</v>
      </c>
      <c r="B4701">
        <v>4</v>
      </c>
      <c r="C4701" s="2">
        <v>43630.747476851851</v>
      </c>
      <c r="D4701" s="2">
        <v>43630.768055555556</v>
      </c>
      <c r="E4701">
        <v>39.653787999999999</v>
      </c>
      <c r="F4701">
        <v>-105.209672</v>
      </c>
      <c r="G4701">
        <v>39.653390000000002</v>
      </c>
      <c r="H4701">
        <v>-105.21272</v>
      </c>
      <c r="I4701">
        <v>0.16400000000000001</v>
      </c>
      <c r="J4701" s="1" t="s">
        <v>8554</v>
      </c>
      <c r="K4701">
        <v>18987</v>
      </c>
      <c r="L4701" s="1" t="s">
        <v>7068</v>
      </c>
      <c r="M4701" s="1" t="s">
        <v>47</v>
      </c>
      <c r="N4701" s="1" t="s">
        <v>269</v>
      </c>
      <c r="O4701" s="1" t="s">
        <v>115</v>
      </c>
      <c r="P4701" s="1" t="s">
        <v>198</v>
      </c>
      <c r="Q4701" s="1" t="s">
        <v>270</v>
      </c>
      <c r="R4701" s="1" t="s">
        <v>48</v>
      </c>
      <c r="S4701" s="1" t="s">
        <v>79</v>
      </c>
      <c r="T4701" s="1" t="s">
        <v>205</v>
      </c>
      <c r="U4701" s="2">
        <v>43630.745138888888</v>
      </c>
      <c r="V4701">
        <v>75</v>
      </c>
      <c r="W4701">
        <v>75</v>
      </c>
      <c r="X4701">
        <v>27</v>
      </c>
      <c r="Y4701">
        <v>24.28</v>
      </c>
      <c r="Z4701">
        <v>40</v>
      </c>
      <c r="AA4701" s="1" t="s">
        <v>58</v>
      </c>
      <c r="AB4701">
        <v>12</v>
      </c>
      <c r="AC4701">
        <v>0</v>
      </c>
      <c r="AD4701" s="1" t="s">
        <v>818</v>
      </c>
      <c r="AE4701" t="b">
        <v>0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s="1" t="s">
        <v>51</v>
      </c>
      <c r="AS4701" s="1" t="s">
        <v>51</v>
      </c>
      <c r="AT4701" s="1" t="s">
        <v>51</v>
      </c>
      <c r="AU4701" s="1" t="s">
        <v>51</v>
      </c>
    </row>
    <row r="4702" spans="1:47" x14ac:dyDescent="0.25">
      <c r="A4702" s="1" t="s">
        <v>5501</v>
      </c>
      <c r="B4702">
        <v>3</v>
      </c>
      <c r="C4702" s="2">
        <v>43630.715196759258</v>
      </c>
      <c r="D4702" s="2">
        <v>43630.735486111109</v>
      </c>
      <c r="E4702">
        <v>39.923051999999998</v>
      </c>
      <c r="F4702">
        <v>-105.108874</v>
      </c>
      <c r="G4702">
        <v>39.920915000000001</v>
      </c>
      <c r="H4702">
        <v>-105.10429000000001</v>
      </c>
      <c r="I4702">
        <v>0.28399999999999997</v>
      </c>
      <c r="J4702" s="1" t="s">
        <v>370</v>
      </c>
      <c r="L4702" s="1" t="s">
        <v>143</v>
      </c>
      <c r="M4702" s="1" t="s">
        <v>47</v>
      </c>
      <c r="N4702" s="1" t="s">
        <v>244</v>
      </c>
      <c r="O4702" s="1" t="s">
        <v>244</v>
      </c>
      <c r="P4702" s="1" t="s">
        <v>198</v>
      </c>
      <c r="Q4702" s="1" t="s">
        <v>256</v>
      </c>
      <c r="R4702" s="1" t="s">
        <v>48</v>
      </c>
      <c r="S4702" s="1" t="s">
        <v>79</v>
      </c>
      <c r="T4702" s="1" t="s">
        <v>205</v>
      </c>
      <c r="U4702" s="2">
        <v>43630.741666666669</v>
      </c>
      <c r="V4702">
        <v>75</v>
      </c>
      <c r="W4702">
        <v>75</v>
      </c>
      <c r="X4702">
        <v>27</v>
      </c>
      <c r="Y4702">
        <v>24.28</v>
      </c>
      <c r="Z4702">
        <v>40</v>
      </c>
      <c r="AA4702" s="1" t="s">
        <v>65</v>
      </c>
      <c r="AB4702">
        <v>10</v>
      </c>
      <c r="AC4702">
        <v>0</v>
      </c>
      <c r="AD4702" s="1" t="s">
        <v>818</v>
      </c>
      <c r="AE4702" t="b">
        <v>0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s="1" t="s">
        <v>51</v>
      </c>
      <c r="AS4702" s="1" t="s">
        <v>51</v>
      </c>
      <c r="AT4702" s="1" t="s">
        <v>51</v>
      </c>
      <c r="AU4702" s="1" t="s">
        <v>51</v>
      </c>
    </row>
    <row r="4703" spans="1:47" x14ac:dyDescent="0.25">
      <c r="A4703" s="1" t="s">
        <v>5502</v>
      </c>
      <c r="B4703">
        <v>3</v>
      </c>
      <c r="C4703" s="2">
        <v>43630.729768518519</v>
      </c>
      <c r="D4703" s="2">
        <v>43630.749363425923</v>
      </c>
      <c r="E4703">
        <v>39.923051999999998</v>
      </c>
      <c r="F4703">
        <v>-105.108874</v>
      </c>
      <c r="G4703">
        <v>39.920915000000001</v>
      </c>
      <c r="H4703">
        <v>-105.10429000000001</v>
      </c>
      <c r="I4703">
        <v>0.28399999999999997</v>
      </c>
      <c r="J4703" s="1" t="s">
        <v>370</v>
      </c>
      <c r="L4703" s="1" t="s">
        <v>143</v>
      </c>
      <c r="M4703" s="1" t="s">
        <v>47</v>
      </c>
      <c r="N4703" s="1" t="s">
        <v>244</v>
      </c>
      <c r="O4703" s="1" t="s">
        <v>244</v>
      </c>
      <c r="P4703" s="1" t="s">
        <v>198</v>
      </c>
      <c r="Q4703" s="1" t="s">
        <v>256</v>
      </c>
      <c r="R4703" s="1" t="s">
        <v>48</v>
      </c>
      <c r="S4703" s="1" t="s">
        <v>79</v>
      </c>
      <c r="T4703" s="1" t="s">
        <v>205</v>
      </c>
      <c r="U4703" s="2">
        <v>43630.741666666669</v>
      </c>
      <c r="V4703">
        <v>75</v>
      </c>
      <c r="W4703">
        <v>75</v>
      </c>
      <c r="X4703">
        <v>27</v>
      </c>
      <c r="Y4703">
        <v>24.28</v>
      </c>
      <c r="Z4703">
        <v>40</v>
      </c>
      <c r="AA4703" s="1" t="s">
        <v>65</v>
      </c>
      <c r="AB4703">
        <v>10</v>
      </c>
      <c r="AC4703">
        <v>0</v>
      </c>
      <c r="AD4703" s="1" t="s">
        <v>818</v>
      </c>
      <c r="AE4703" t="b">
        <v>0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s="1" t="s">
        <v>51</v>
      </c>
      <c r="AS4703" s="1" t="s">
        <v>51</v>
      </c>
      <c r="AT4703" s="1" t="s">
        <v>51</v>
      </c>
      <c r="AU4703" s="1" t="s">
        <v>51</v>
      </c>
    </row>
    <row r="4704" spans="1:47" x14ac:dyDescent="0.25">
      <c r="A4704" s="1" t="s">
        <v>5503</v>
      </c>
      <c r="B4704">
        <v>3</v>
      </c>
      <c r="C4704" s="2">
        <v>43630.74695601852</v>
      </c>
      <c r="D4704" s="2">
        <v>43630.767465277779</v>
      </c>
      <c r="E4704">
        <v>39.924211999999997</v>
      </c>
      <c r="F4704">
        <v>-105.110843</v>
      </c>
      <c r="G4704">
        <v>39.922356999999998</v>
      </c>
      <c r="H4704">
        <v>-105.107433</v>
      </c>
      <c r="I4704">
        <v>0.222</v>
      </c>
      <c r="J4704" s="1" t="s">
        <v>370</v>
      </c>
      <c r="L4704" s="1" t="s">
        <v>243</v>
      </c>
      <c r="M4704" s="1" t="s">
        <v>47</v>
      </c>
      <c r="N4704" s="1" t="s">
        <v>244</v>
      </c>
      <c r="O4704" s="1" t="s">
        <v>244</v>
      </c>
      <c r="P4704" s="1" t="s">
        <v>198</v>
      </c>
      <c r="Q4704" s="1" t="s">
        <v>256</v>
      </c>
      <c r="R4704" s="1" t="s">
        <v>48</v>
      </c>
      <c r="S4704" s="1" t="s">
        <v>79</v>
      </c>
      <c r="T4704" s="1" t="s">
        <v>205</v>
      </c>
      <c r="U4704" s="2">
        <v>43630.745138888888</v>
      </c>
      <c r="V4704">
        <v>75</v>
      </c>
      <c r="W4704">
        <v>75</v>
      </c>
      <c r="X4704">
        <v>27</v>
      </c>
      <c r="Y4704">
        <v>24.28</v>
      </c>
      <c r="Z4704">
        <v>40</v>
      </c>
      <c r="AA4704" s="1" t="s">
        <v>58</v>
      </c>
      <c r="AB4704">
        <v>12</v>
      </c>
      <c r="AC4704">
        <v>0</v>
      </c>
      <c r="AD4704" s="1" t="s">
        <v>818</v>
      </c>
      <c r="AE4704" t="b">
        <v>0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s="1" t="s">
        <v>51</v>
      </c>
      <c r="AS4704" s="1" t="s">
        <v>51</v>
      </c>
      <c r="AT4704" s="1" t="s">
        <v>51</v>
      </c>
      <c r="AU4704" s="1" t="s">
        <v>51</v>
      </c>
    </row>
    <row r="4705" spans="1:47" x14ac:dyDescent="0.25">
      <c r="A4705" s="1" t="s">
        <v>1299</v>
      </c>
      <c r="B4705">
        <v>3</v>
      </c>
      <c r="C4705" s="2">
        <v>43630.859432870369</v>
      </c>
      <c r="D4705" s="2">
        <v>43630.879930555559</v>
      </c>
      <c r="E4705">
        <v>40.277594000000001</v>
      </c>
      <c r="F4705">
        <v>-104.98031</v>
      </c>
      <c r="G4705">
        <v>40.267479999999999</v>
      </c>
      <c r="H4705">
        <v>-104.98039</v>
      </c>
      <c r="I4705">
        <v>0.69899999999999995</v>
      </c>
      <c r="J4705" s="1" t="s">
        <v>340</v>
      </c>
      <c r="L4705" s="1" t="s">
        <v>172</v>
      </c>
      <c r="M4705" s="1" t="s">
        <v>47</v>
      </c>
      <c r="N4705" s="1" t="s">
        <v>303</v>
      </c>
      <c r="O4705" s="1" t="s">
        <v>209</v>
      </c>
      <c r="P4705" s="1" t="s">
        <v>198</v>
      </c>
      <c r="Q4705" s="1" t="s">
        <v>304</v>
      </c>
      <c r="R4705" s="1" t="s">
        <v>48</v>
      </c>
      <c r="S4705" s="1" t="s">
        <v>79</v>
      </c>
      <c r="T4705" s="1" t="s">
        <v>230</v>
      </c>
      <c r="U4705" s="2">
        <v>43630.830555555556</v>
      </c>
      <c r="V4705">
        <v>70</v>
      </c>
      <c r="W4705">
        <v>70</v>
      </c>
      <c r="X4705">
        <v>35</v>
      </c>
      <c r="Y4705">
        <v>24.89</v>
      </c>
      <c r="Z4705">
        <v>10</v>
      </c>
      <c r="AA4705" s="1" t="s">
        <v>56</v>
      </c>
      <c r="AB4705">
        <v>12</v>
      </c>
      <c r="AC4705">
        <v>0</v>
      </c>
      <c r="AD4705" s="1" t="s">
        <v>69</v>
      </c>
      <c r="AE4705" t="b">
        <v>0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s="1" t="s">
        <v>53</v>
      </c>
      <c r="AS4705" s="1" t="s">
        <v>51</v>
      </c>
      <c r="AT4705" s="1" t="s">
        <v>51</v>
      </c>
      <c r="AU4705" s="1" t="s">
        <v>51</v>
      </c>
    </row>
    <row r="4706" spans="1:47" x14ac:dyDescent="0.25">
      <c r="A4706" s="1" t="s">
        <v>9576</v>
      </c>
      <c r="B4706">
        <v>2</v>
      </c>
      <c r="C4706" s="2">
        <v>43630.916203703702</v>
      </c>
      <c r="D4706" s="2">
        <v>43630.936886574076</v>
      </c>
      <c r="E4706">
        <v>39.684449999999998</v>
      </c>
      <c r="F4706">
        <v>-104.11999</v>
      </c>
      <c r="G4706">
        <v>39.611199999999997</v>
      </c>
      <c r="H4706">
        <v>-104.03851</v>
      </c>
      <c r="I4706">
        <v>6.6639999999999997</v>
      </c>
      <c r="J4706" s="1" t="s">
        <v>9577</v>
      </c>
      <c r="L4706" s="1" t="s">
        <v>133</v>
      </c>
      <c r="M4706" s="1" t="s">
        <v>47</v>
      </c>
      <c r="N4706" s="1" t="s">
        <v>1535</v>
      </c>
      <c r="O4706" s="1" t="s">
        <v>201</v>
      </c>
      <c r="P4706" s="1" t="s">
        <v>198</v>
      </c>
      <c r="Q4706" s="1" t="s">
        <v>2267</v>
      </c>
      <c r="R4706" s="1" t="s">
        <v>48</v>
      </c>
      <c r="S4706" s="1" t="s">
        <v>79</v>
      </c>
      <c r="T4706" s="1" t="s">
        <v>789</v>
      </c>
      <c r="U4706" s="2">
        <v>43630.916666666664</v>
      </c>
      <c r="V4706">
        <v>60</v>
      </c>
      <c r="W4706">
        <v>60</v>
      </c>
      <c r="X4706">
        <v>62</v>
      </c>
      <c r="Y4706">
        <v>24.48</v>
      </c>
      <c r="Z4706">
        <v>10</v>
      </c>
      <c r="AA4706" s="1" t="s">
        <v>62</v>
      </c>
      <c r="AB4706">
        <v>7</v>
      </c>
      <c r="AC4706">
        <v>0</v>
      </c>
      <c r="AD4706" s="1" t="s">
        <v>50</v>
      </c>
      <c r="AE4706" t="b">
        <v>0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s="1" t="s">
        <v>53</v>
      </c>
      <c r="AS4706" s="1" t="s">
        <v>53</v>
      </c>
      <c r="AT4706" s="1" t="s">
        <v>53</v>
      </c>
      <c r="AU4706" s="1" t="s">
        <v>51</v>
      </c>
    </row>
    <row r="4707" spans="1:47" x14ac:dyDescent="0.25">
      <c r="A4707" s="1" t="s">
        <v>3557</v>
      </c>
      <c r="B4707">
        <v>4</v>
      </c>
      <c r="C4707" s="2">
        <v>43630.953703703701</v>
      </c>
      <c r="D4707" s="2">
        <v>43631.160555555558</v>
      </c>
      <c r="E4707">
        <v>39.683619999999998</v>
      </c>
      <c r="F4707">
        <v>-104.11854</v>
      </c>
      <c r="G4707">
        <v>39.273260000000001</v>
      </c>
      <c r="H4707">
        <v>-103.69716699999999</v>
      </c>
      <c r="I4707">
        <v>36.179000000000002</v>
      </c>
      <c r="J4707" s="1" t="s">
        <v>3558</v>
      </c>
      <c r="L4707" s="1" t="s">
        <v>133</v>
      </c>
      <c r="M4707" s="1" t="s">
        <v>47</v>
      </c>
      <c r="N4707" s="1" t="s">
        <v>1535</v>
      </c>
      <c r="O4707" s="1" t="s">
        <v>201</v>
      </c>
      <c r="P4707" s="1" t="s">
        <v>198</v>
      </c>
      <c r="Q4707" s="1" t="s">
        <v>2267</v>
      </c>
      <c r="R4707" s="1" t="s">
        <v>48</v>
      </c>
      <c r="S4707" s="1" t="s">
        <v>79</v>
      </c>
      <c r="T4707" s="1" t="s">
        <v>789</v>
      </c>
      <c r="U4707" s="2">
        <v>43630.95416666667</v>
      </c>
      <c r="V4707">
        <v>62</v>
      </c>
      <c r="W4707">
        <v>62</v>
      </c>
      <c r="X4707">
        <v>59</v>
      </c>
      <c r="Y4707">
        <v>24.48</v>
      </c>
      <c r="Z4707">
        <v>10</v>
      </c>
      <c r="AA4707" s="1" t="s">
        <v>8942</v>
      </c>
      <c r="AB4707">
        <v>0</v>
      </c>
      <c r="AC4707">
        <v>0</v>
      </c>
      <c r="AD4707" s="1" t="s">
        <v>50</v>
      </c>
      <c r="AE4707" t="b">
        <v>0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s="1" t="s">
        <v>53</v>
      </c>
      <c r="AS4707" s="1" t="s">
        <v>53</v>
      </c>
      <c r="AT4707" s="1" t="s">
        <v>53</v>
      </c>
      <c r="AU4707" s="1" t="s">
        <v>53</v>
      </c>
    </row>
    <row r="4708" spans="1:47" x14ac:dyDescent="0.25">
      <c r="A4708" s="1" t="s">
        <v>3559</v>
      </c>
      <c r="B4708">
        <v>4</v>
      </c>
      <c r="C4708" s="2">
        <v>43631.178171296298</v>
      </c>
      <c r="D4708" s="2">
        <v>43631.198506944442</v>
      </c>
      <c r="E4708">
        <v>39.684449999999998</v>
      </c>
      <c r="F4708">
        <v>-104.11999</v>
      </c>
      <c r="G4708">
        <v>39.26211</v>
      </c>
      <c r="H4708">
        <v>-103.66413</v>
      </c>
      <c r="I4708">
        <v>37.981999999999999</v>
      </c>
      <c r="J4708" s="1" t="s">
        <v>3560</v>
      </c>
      <c r="L4708" s="1" t="s">
        <v>133</v>
      </c>
      <c r="M4708" s="1" t="s">
        <v>47</v>
      </c>
      <c r="N4708" s="1" t="s">
        <v>1535</v>
      </c>
      <c r="O4708" s="1" t="s">
        <v>201</v>
      </c>
      <c r="P4708" s="1" t="s">
        <v>198</v>
      </c>
      <c r="Q4708" s="1" t="s">
        <v>2267</v>
      </c>
      <c r="R4708" s="1" t="s">
        <v>48</v>
      </c>
      <c r="S4708" s="1" t="s">
        <v>79</v>
      </c>
      <c r="T4708" s="1" t="s">
        <v>789</v>
      </c>
      <c r="U4708" s="2">
        <v>43631.179166666669</v>
      </c>
      <c r="V4708">
        <v>55</v>
      </c>
      <c r="W4708">
        <v>55</v>
      </c>
      <c r="X4708">
        <v>73</v>
      </c>
      <c r="Y4708">
        <v>24.48</v>
      </c>
      <c r="Z4708">
        <v>10</v>
      </c>
      <c r="AA4708" s="1" t="s">
        <v>68</v>
      </c>
      <c r="AB4708">
        <v>8</v>
      </c>
      <c r="AC4708">
        <v>0</v>
      </c>
      <c r="AD4708" s="1" t="s">
        <v>50</v>
      </c>
      <c r="AE4708" t="b">
        <v>0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s="1" t="s">
        <v>53</v>
      </c>
      <c r="AS4708" s="1" t="s">
        <v>53</v>
      </c>
      <c r="AT4708" s="1" t="s">
        <v>51</v>
      </c>
      <c r="AU4708" s="1" t="s">
        <v>51</v>
      </c>
    </row>
    <row r="4709" spans="1:47" x14ac:dyDescent="0.25">
      <c r="A4709" s="1" t="s">
        <v>3187</v>
      </c>
      <c r="B4709">
        <v>3</v>
      </c>
      <c r="C4709" s="2">
        <v>43630.967766203707</v>
      </c>
      <c r="D4709" s="2">
        <v>43630.988333333335</v>
      </c>
      <c r="E4709">
        <v>39.783931000000003</v>
      </c>
      <c r="F4709">
        <v>-104.98936999999999</v>
      </c>
      <c r="G4709">
        <v>39.787300000000002</v>
      </c>
      <c r="H4709">
        <v>-104.98934</v>
      </c>
      <c r="I4709">
        <v>0.23300000000000001</v>
      </c>
      <c r="J4709" s="1" t="s">
        <v>532</v>
      </c>
      <c r="L4709" s="1" t="s">
        <v>265</v>
      </c>
      <c r="M4709" s="1" t="s">
        <v>47</v>
      </c>
      <c r="N4709" s="1" t="s">
        <v>131</v>
      </c>
      <c r="O4709" s="1" t="s">
        <v>131</v>
      </c>
      <c r="P4709" s="1" t="s">
        <v>198</v>
      </c>
      <c r="Q4709" s="1" t="s">
        <v>246</v>
      </c>
      <c r="R4709" s="1" t="s">
        <v>48</v>
      </c>
      <c r="S4709" s="1" t="s">
        <v>79</v>
      </c>
      <c r="T4709" s="1" t="s">
        <v>205</v>
      </c>
      <c r="U4709" s="2">
        <v>43630.966666666667</v>
      </c>
      <c r="V4709">
        <v>64</v>
      </c>
      <c r="W4709">
        <v>64</v>
      </c>
      <c r="X4709">
        <v>42</v>
      </c>
      <c r="Y4709">
        <v>24.37</v>
      </c>
      <c r="Z4709">
        <v>10</v>
      </c>
      <c r="AA4709" s="1" t="s">
        <v>72</v>
      </c>
      <c r="AB4709">
        <v>5</v>
      </c>
      <c r="AC4709">
        <v>0</v>
      </c>
      <c r="AD4709" s="1" t="s">
        <v>50</v>
      </c>
      <c r="AE4709" t="b">
        <v>0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s="1" t="s">
        <v>53</v>
      </c>
      <c r="AS4709" s="1" t="s">
        <v>53</v>
      </c>
      <c r="AT4709" s="1" t="s">
        <v>53</v>
      </c>
      <c r="AU4709" s="1" t="s">
        <v>53</v>
      </c>
    </row>
    <row r="4710" spans="1:47" x14ac:dyDescent="0.25">
      <c r="A4710" s="1" t="s">
        <v>1676</v>
      </c>
      <c r="B4710">
        <v>4</v>
      </c>
      <c r="C4710" s="2">
        <v>43631.178171296298</v>
      </c>
      <c r="D4710" s="2">
        <v>43631.198506944442</v>
      </c>
      <c r="E4710">
        <v>39.262265999999997</v>
      </c>
      <c r="F4710">
        <v>-103.663865</v>
      </c>
      <c r="G4710">
        <v>39.684260000000002</v>
      </c>
      <c r="H4710">
        <v>-104.11909</v>
      </c>
      <c r="I4710">
        <v>37.942</v>
      </c>
      <c r="J4710" s="1" t="s">
        <v>1677</v>
      </c>
      <c r="L4710" s="1" t="s">
        <v>137</v>
      </c>
      <c r="M4710" s="1" t="s">
        <v>47</v>
      </c>
      <c r="N4710" s="1" t="s">
        <v>545</v>
      </c>
      <c r="O4710" s="1" t="s">
        <v>82</v>
      </c>
      <c r="P4710" s="1" t="s">
        <v>198</v>
      </c>
      <c r="Q4710" s="1" t="s">
        <v>546</v>
      </c>
      <c r="R4710" s="1" t="s">
        <v>48</v>
      </c>
      <c r="S4710" s="1" t="s">
        <v>79</v>
      </c>
      <c r="T4710" s="1" t="s">
        <v>547</v>
      </c>
      <c r="U4710" s="2">
        <v>43631.163194444445</v>
      </c>
      <c r="V4710">
        <v>48</v>
      </c>
      <c r="W4710">
        <v>48</v>
      </c>
      <c r="X4710">
        <v>93</v>
      </c>
      <c r="Y4710">
        <v>24.43</v>
      </c>
      <c r="Z4710">
        <v>10</v>
      </c>
      <c r="AA4710" s="1" t="s">
        <v>65</v>
      </c>
      <c r="AB4710">
        <v>3</v>
      </c>
      <c r="AC4710">
        <v>0</v>
      </c>
      <c r="AD4710" s="1" t="s">
        <v>1067</v>
      </c>
      <c r="AE4710" t="b">
        <v>0</v>
      </c>
      <c r="AF4710" t="b">
        <v>0</v>
      </c>
      <c r="AG4710" t="b">
        <v>0</v>
      </c>
      <c r="AH4710" t="b">
        <v>0</v>
      </c>
      <c r="AI4710" t="b">
        <v>1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s="1" t="s">
        <v>53</v>
      </c>
      <c r="AS4710" s="1" t="s">
        <v>53</v>
      </c>
      <c r="AT4710" s="1" t="s">
        <v>51</v>
      </c>
      <c r="AU4710" s="1" t="s">
        <v>51</v>
      </c>
    </row>
    <row r="4711" spans="1:47" x14ac:dyDescent="0.25">
      <c r="A4711" s="1" t="s">
        <v>3597</v>
      </c>
      <c r="B4711">
        <v>4</v>
      </c>
      <c r="C4711" s="2">
        <v>43631.265567129631</v>
      </c>
      <c r="D4711" s="2">
        <v>43631.284074074072</v>
      </c>
      <c r="E4711">
        <v>39.684449999999998</v>
      </c>
      <c r="F4711">
        <v>-104.11999</v>
      </c>
      <c r="G4711">
        <v>39.26211</v>
      </c>
      <c r="H4711">
        <v>-103.66413</v>
      </c>
      <c r="I4711">
        <v>37.981999999999999</v>
      </c>
      <c r="J4711" s="1" t="s">
        <v>3598</v>
      </c>
      <c r="L4711" s="1" t="s">
        <v>133</v>
      </c>
      <c r="M4711" s="1" t="s">
        <v>47</v>
      </c>
      <c r="N4711" s="1" t="s">
        <v>1535</v>
      </c>
      <c r="O4711" s="1" t="s">
        <v>201</v>
      </c>
      <c r="P4711" s="1" t="s">
        <v>198</v>
      </c>
      <c r="Q4711" s="1" t="s">
        <v>2267</v>
      </c>
      <c r="R4711" s="1" t="s">
        <v>48</v>
      </c>
      <c r="S4711" s="1" t="s">
        <v>79</v>
      </c>
      <c r="T4711" s="1" t="s">
        <v>789</v>
      </c>
      <c r="U4711" s="2">
        <v>43631.262499999997</v>
      </c>
      <c r="V4711">
        <v>54</v>
      </c>
      <c r="W4711">
        <v>54</v>
      </c>
      <c r="X4711">
        <v>75</v>
      </c>
      <c r="Y4711">
        <v>24.52</v>
      </c>
      <c r="Z4711">
        <v>10</v>
      </c>
      <c r="AA4711" s="1" t="s">
        <v>68</v>
      </c>
      <c r="AB4711">
        <v>5</v>
      </c>
      <c r="AC4711">
        <v>0</v>
      </c>
      <c r="AD4711" s="1" t="s">
        <v>50</v>
      </c>
      <c r="AE4711" t="b">
        <v>0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s="1" t="s">
        <v>51</v>
      </c>
      <c r="AS4711" s="1" t="s">
        <v>51</v>
      </c>
      <c r="AT4711" s="1" t="s">
        <v>51</v>
      </c>
      <c r="AU4711" s="1" t="s">
        <v>51</v>
      </c>
    </row>
    <row r="4712" spans="1:47" x14ac:dyDescent="0.25">
      <c r="A4712" s="1" t="s">
        <v>3561</v>
      </c>
      <c r="B4712">
        <v>4</v>
      </c>
      <c r="C4712" s="2">
        <v>43631.219837962963</v>
      </c>
      <c r="D4712" s="2">
        <v>43631.240127314813</v>
      </c>
      <c r="E4712">
        <v>39.684449999999998</v>
      </c>
      <c r="F4712">
        <v>-104.11999</v>
      </c>
      <c r="G4712">
        <v>39.26211</v>
      </c>
      <c r="H4712">
        <v>-103.66413</v>
      </c>
      <c r="I4712">
        <v>37.981999999999999</v>
      </c>
      <c r="J4712" s="1" t="s">
        <v>3560</v>
      </c>
      <c r="L4712" s="1" t="s">
        <v>133</v>
      </c>
      <c r="M4712" s="1" t="s">
        <v>47</v>
      </c>
      <c r="N4712" s="1" t="s">
        <v>1535</v>
      </c>
      <c r="O4712" s="1" t="s">
        <v>201</v>
      </c>
      <c r="P4712" s="1" t="s">
        <v>198</v>
      </c>
      <c r="Q4712" s="1" t="s">
        <v>2267</v>
      </c>
      <c r="R4712" s="1" t="s">
        <v>48</v>
      </c>
      <c r="S4712" s="1" t="s">
        <v>79</v>
      </c>
      <c r="T4712" s="1" t="s">
        <v>789</v>
      </c>
      <c r="U4712" s="2">
        <v>43631.220833333333</v>
      </c>
      <c r="V4712">
        <v>53</v>
      </c>
      <c r="W4712">
        <v>53</v>
      </c>
      <c r="X4712">
        <v>77</v>
      </c>
      <c r="Y4712">
        <v>24.49</v>
      </c>
      <c r="Z4712">
        <v>10</v>
      </c>
      <c r="AA4712" s="1" t="s">
        <v>68</v>
      </c>
      <c r="AB4712">
        <v>8</v>
      </c>
      <c r="AC4712">
        <v>0</v>
      </c>
      <c r="AD4712" s="1" t="s">
        <v>50</v>
      </c>
      <c r="AE4712" t="b">
        <v>0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s="1" t="s">
        <v>53</v>
      </c>
      <c r="AS4712" s="1" t="s">
        <v>51</v>
      </c>
      <c r="AT4712" s="1" t="s">
        <v>51</v>
      </c>
      <c r="AU4712" s="1" t="s">
        <v>51</v>
      </c>
    </row>
    <row r="4713" spans="1:47" x14ac:dyDescent="0.25">
      <c r="A4713" s="1" t="s">
        <v>3290</v>
      </c>
      <c r="B4713">
        <v>4</v>
      </c>
      <c r="C4713" s="2">
        <v>43631.265567129631</v>
      </c>
      <c r="D4713" s="2">
        <v>43631.284074074072</v>
      </c>
      <c r="E4713">
        <v>39.262265999999997</v>
      </c>
      <c r="F4713">
        <v>-103.663865</v>
      </c>
      <c r="G4713">
        <v>39.684260000000002</v>
      </c>
      <c r="H4713">
        <v>-104.11909</v>
      </c>
      <c r="I4713">
        <v>37.942</v>
      </c>
      <c r="J4713" s="1" t="s">
        <v>3291</v>
      </c>
      <c r="L4713" s="1" t="s">
        <v>137</v>
      </c>
      <c r="M4713" s="1" t="s">
        <v>47</v>
      </c>
      <c r="N4713" s="1" t="s">
        <v>545</v>
      </c>
      <c r="O4713" s="1" t="s">
        <v>82</v>
      </c>
      <c r="P4713" s="1" t="s">
        <v>198</v>
      </c>
      <c r="Q4713" s="1" t="s">
        <v>546</v>
      </c>
      <c r="R4713" s="1" t="s">
        <v>48</v>
      </c>
      <c r="S4713" s="1" t="s">
        <v>79</v>
      </c>
      <c r="T4713" s="1" t="s">
        <v>547</v>
      </c>
      <c r="U4713" s="2">
        <v>43631.246527777781</v>
      </c>
      <c r="V4713">
        <v>50</v>
      </c>
      <c r="W4713">
        <v>50</v>
      </c>
      <c r="X4713">
        <v>86</v>
      </c>
      <c r="Y4713">
        <v>24.46</v>
      </c>
      <c r="Z4713">
        <v>10</v>
      </c>
      <c r="AA4713" s="1" t="s">
        <v>8942</v>
      </c>
      <c r="AB4713">
        <v>0</v>
      </c>
      <c r="AC4713">
        <v>0</v>
      </c>
      <c r="AD4713" s="1" t="s">
        <v>50</v>
      </c>
      <c r="AE4713" t="b">
        <v>0</v>
      </c>
      <c r="AF4713" t="b">
        <v>0</v>
      </c>
      <c r="AG4713" t="b">
        <v>0</v>
      </c>
      <c r="AH4713" t="b">
        <v>0</v>
      </c>
      <c r="AI4713" t="b">
        <v>1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s="1" t="s">
        <v>51</v>
      </c>
      <c r="AS4713" s="1" t="s">
        <v>51</v>
      </c>
      <c r="AT4713" s="1" t="s">
        <v>51</v>
      </c>
      <c r="AU4713" s="1" t="s">
        <v>51</v>
      </c>
    </row>
    <row r="4714" spans="1:47" x14ac:dyDescent="0.25">
      <c r="A4714" s="1" t="s">
        <v>1776</v>
      </c>
      <c r="B4714">
        <v>3</v>
      </c>
      <c r="C4714" s="2">
        <v>43631.315034722225</v>
      </c>
      <c r="D4714" s="2">
        <v>43631.335509259261</v>
      </c>
      <c r="E4714">
        <v>39.648710000000001</v>
      </c>
      <c r="F4714">
        <v>-104.9161</v>
      </c>
      <c r="G4714">
        <v>39.643203</v>
      </c>
      <c r="H4714">
        <v>-104.91291200000001</v>
      </c>
      <c r="I4714">
        <v>0.41699999999999998</v>
      </c>
      <c r="J4714" s="1" t="s">
        <v>220</v>
      </c>
      <c r="L4714" s="1" t="s">
        <v>172</v>
      </c>
      <c r="M4714" s="1" t="s">
        <v>47</v>
      </c>
      <c r="N4714" s="1" t="s">
        <v>131</v>
      </c>
      <c r="O4714" s="1" t="s">
        <v>131</v>
      </c>
      <c r="P4714" s="1" t="s">
        <v>198</v>
      </c>
      <c r="Q4714" s="1" t="s">
        <v>414</v>
      </c>
      <c r="R4714" s="1" t="s">
        <v>48</v>
      </c>
      <c r="S4714" s="1" t="s">
        <v>79</v>
      </c>
      <c r="T4714" s="1" t="s">
        <v>200</v>
      </c>
      <c r="U4714" s="2">
        <v>43631.328472222223</v>
      </c>
      <c r="V4714">
        <v>62</v>
      </c>
      <c r="W4714">
        <v>62</v>
      </c>
      <c r="X4714">
        <v>60</v>
      </c>
      <c r="Y4714">
        <v>24.21</v>
      </c>
      <c r="Z4714">
        <v>10</v>
      </c>
      <c r="AA4714" s="1" t="s">
        <v>8942</v>
      </c>
      <c r="AB4714">
        <v>0</v>
      </c>
      <c r="AC4714">
        <v>0</v>
      </c>
      <c r="AD4714" s="1" t="s">
        <v>1067</v>
      </c>
      <c r="AE4714" t="b">
        <v>0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1</v>
      </c>
      <c r="AL4714" t="b">
        <v>0</v>
      </c>
      <c r="AM4714" t="b">
        <v>1</v>
      </c>
      <c r="AN4714" t="b">
        <v>0</v>
      </c>
      <c r="AO4714" t="b">
        <v>0</v>
      </c>
      <c r="AP4714" t="b">
        <v>0</v>
      </c>
      <c r="AQ4714" t="b">
        <v>0</v>
      </c>
      <c r="AR4714" s="1" t="s">
        <v>51</v>
      </c>
      <c r="AS4714" s="1" t="s">
        <v>51</v>
      </c>
      <c r="AT4714" s="1" t="s">
        <v>51</v>
      </c>
      <c r="AU4714" s="1" t="s">
        <v>51</v>
      </c>
    </row>
    <row r="4715" spans="1:47" x14ac:dyDescent="0.25">
      <c r="A4715" s="1" t="s">
        <v>9578</v>
      </c>
      <c r="B4715">
        <v>2</v>
      </c>
      <c r="C4715" s="2">
        <v>43631.333784722221</v>
      </c>
      <c r="D4715" s="2">
        <v>43631.353159722225</v>
      </c>
      <c r="E4715">
        <v>39.657330000000002</v>
      </c>
      <c r="F4715">
        <v>-104.92041999999999</v>
      </c>
      <c r="G4715">
        <v>39.649560000000001</v>
      </c>
      <c r="H4715">
        <v>-104.91655</v>
      </c>
      <c r="I4715">
        <v>0.57499999999999996</v>
      </c>
      <c r="J4715" s="1" t="s">
        <v>705</v>
      </c>
      <c r="L4715" s="1" t="s">
        <v>172</v>
      </c>
      <c r="M4715" s="1" t="s">
        <v>47</v>
      </c>
      <c r="N4715" s="1" t="s">
        <v>131</v>
      </c>
      <c r="O4715" s="1" t="s">
        <v>131</v>
      </c>
      <c r="P4715" s="1" t="s">
        <v>198</v>
      </c>
      <c r="Q4715" s="1" t="s">
        <v>387</v>
      </c>
      <c r="R4715" s="1" t="s">
        <v>48</v>
      </c>
      <c r="S4715" s="1" t="s">
        <v>79</v>
      </c>
      <c r="T4715" s="1" t="s">
        <v>200</v>
      </c>
      <c r="U4715" s="2">
        <v>43631.328472222223</v>
      </c>
      <c r="V4715">
        <v>62</v>
      </c>
      <c r="W4715">
        <v>62</v>
      </c>
      <c r="X4715">
        <v>60</v>
      </c>
      <c r="Y4715">
        <v>24.21</v>
      </c>
      <c r="Z4715">
        <v>10</v>
      </c>
      <c r="AA4715" s="1" t="s">
        <v>8942</v>
      </c>
      <c r="AB4715">
        <v>0</v>
      </c>
      <c r="AC4715">
        <v>0</v>
      </c>
      <c r="AD4715" s="1" t="s">
        <v>1067</v>
      </c>
      <c r="AE4715" t="b">
        <v>0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s="1" t="s">
        <v>51</v>
      </c>
      <c r="AS4715" s="1" t="s">
        <v>51</v>
      </c>
      <c r="AT4715" s="1" t="s">
        <v>51</v>
      </c>
      <c r="AU4715" s="1" t="s">
        <v>51</v>
      </c>
    </row>
    <row r="4716" spans="1:47" x14ac:dyDescent="0.25">
      <c r="A4716" s="1" t="s">
        <v>9579</v>
      </c>
      <c r="B4716">
        <v>2</v>
      </c>
      <c r="C4716" s="2">
        <v>43631.329618055555</v>
      </c>
      <c r="D4716" s="2">
        <v>43631.349421296298</v>
      </c>
      <c r="E4716">
        <v>39.740780000000001</v>
      </c>
      <c r="F4716">
        <v>-105.51743999999999</v>
      </c>
      <c r="G4716">
        <v>39.744720000000001</v>
      </c>
      <c r="H4716">
        <v>-105.45697</v>
      </c>
      <c r="I4716">
        <v>3.2240000000000002</v>
      </c>
      <c r="J4716" s="1" t="s">
        <v>2901</v>
      </c>
      <c r="L4716" s="1" t="s">
        <v>137</v>
      </c>
      <c r="M4716" s="1" t="s">
        <v>47</v>
      </c>
      <c r="N4716" s="1" t="s">
        <v>1547</v>
      </c>
      <c r="O4716" s="1" t="s">
        <v>337</v>
      </c>
      <c r="P4716" s="1" t="s">
        <v>198</v>
      </c>
      <c r="Q4716" s="1" t="s">
        <v>1548</v>
      </c>
      <c r="R4716" s="1" t="s">
        <v>48</v>
      </c>
      <c r="S4716" s="1" t="s">
        <v>79</v>
      </c>
      <c r="T4716" s="1" t="s">
        <v>339</v>
      </c>
      <c r="U4716" s="2">
        <v>43631.328472222223</v>
      </c>
      <c r="V4716">
        <v>45</v>
      </c>
      <c r="W4716">
        <v>45</v>
      </c>
      <c r="X4716">
        <v>63</v>
      </c>
      <c r="Y4716">
        <v>20.88</v>
      </c>
      <c r="Z4716">
        <v>10</v>
      </c>
      <c r="AA4716" s="1" t="s">
        <v>8942</v>
      </c>
      <c r="AB4716">
        <v>0</v>
      </c>
      <c r="AC4716">
        <v>0</v>
      </c>
      <c r="AD4716" s="1" t="s">
        <v>50</v>
      </c>
      <c r="AE4716" t="b">
        <v>0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s="1" t="s">
        <v>51</v>
      </c>
      <c r="AS4716" s="1" t="s">
        <v>51</v>
      </c>
      <c r="AT4716" s="1" t="s">
        <v>51</v>
      </c>
      <c r="AU4716" s="1" t="s">
        <v>51</v>
      </c>
    </row>
    <row r="4717" spans="1:47" x14ac:dyDescent="0.25">
      <c r="A4717" s="1" t="s">
        <v>2564</v>
      </c>
      <c r="B4717">
        <v>3</v>
      </c>
      <c r="C4717" s="2">
        <v>43631.466620370367</v>
      </c>
      <c r="D4717" s="2">
        <v>43631.486944444441</v>
      </c>
      <c r="E4717">
        <v>39.670299</v>
      </c>
      <c r="F4717">
        <v>-104.82931000000001</v>
      </c>
      <c r="G4717">
        <v>39.669305000000001</v>
      </c>
      <c r="H4717">
        <v>-104.82959200000001</v>
      </c>
      <c r="I4717">
        <v>7.0000000000000007E-2</v>
      </c>
      <c r="J4717" s="1" t="s">
        <v>574</v>
      </c>
      <c r="L4717" s="1" t="s">
        <v>403</v>
      </c>
      <c r="M4717" s="1" t="s">
        <v>47</v>
      </c>
      <c r="N4717" s="1" t="s">
        <v>170</v>
      </c>
      <c r="O4717" s="1" t="s">
        <v>201</v>
      </c>
      <c r="P4717" s="1" t="s">
        <v>198</v>
      </c>
      <c r="Q4717" s="1" t="s">
        <v>202</v>
      </c>
      <c r="R4717" s="1" t="s">
        <v>48</v>
      </c>
      <c r="S4717" s="1" t="s">
        <v>79</v>
      </c>
      <c r="T4717" s="1" t="s">
        <v>203</v>
      </c>
      <c r="U4717" s="2">
        <v>43631.456944444442</v>
      </c>
      <c r="V4717">
        <v>71</v>
      </c>
      <c r="W4717">
        <v>71</v>
      </c>
      <c r="X4717">
        <v>38</v>
      </c>
      <c r="Y4717">
        <v>24.42</v>
      </c>
      <c r="Z4717">
        <v>10</v>
      </c>
      <c r="AA4717" s="1" t="s">
        <v>61</v>
      </c>
      <c r="AB4717">
        <v>8</v>
      </c>
      <c r="AC4717">
        <v>0</v>
      </c>
      <c r="AD4717" s="1" t="s">
        <v>818</v>
      </c>
      <c r="AE4717" t="b">
        <v>0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s="1" t="s">
        <v>51</v>
      </c>
      <c r="AS4717" s="1" t="s">
        <v>51</v>
      </c>
      <c r="AT4717" s="1" t="s">
        <v>51</v>
      </c>
      <c r="AU4717" s="1" t="s">
        <v>51</v>
      </c>
    </row>
    <row r="4718" spans="1:47" x14ac:dyDescent="0.25">
      <c r="A4718" s="1" t="s">
        <v>3843</v>
      </c>
      <c r="B4718">
        <v>3</v>
      </c>
      <c r="C4718" s="2">
        <v>43631.469201388885</v>
      </c>
      <c r="D4718" s="2">
        <v>43631.489722222221</v>
      </c>
      <c r="E4718">
        <v>40.242418999999998</v>
      </c>
      <c r="F4718">
        <v>-104.98003</v>
      </c>
      <c r="G4718">
        <v>40.262433999999999</v>
      </c>
      <c r="H4718">
        <v>-104.98014000000001</v>
      </c>
      <c r="I4718">
        <v>1.383</v>
      </c>
      <c r="J4718" s="1" t="s">
        <v>420</v>
      </c>
      <c r="L4718" s="1" t="s">
        <v>194</v>
      </c>
      <c r="M4718" s="1" t="s">
        <v>47</v>
      </c>
      <c r="N4718" s="1" t="s">
        <v>630</v>
      </c>
      <c r="O4718" s="1" t="s">
        <v>209</v>
      </c>
      <c r="P4718" s="1" t="s">
        <v>198</v>
      </c>
      <c r="Q4718" s="1" t="s">
        <v>631</v>
      </c>
      <c r="R4718" s="1" t="s">
        <v>48</v>
      </c>
      <c r="S4718" s="1" t="s">
        <v>79</v>
      </c>
      <c r="T4718" s="1" t="s">
        <v>211</v>
      </c>
      <c r="U4718" s="2">
        <v>43631.46875</v>
      </c>
      <c r="V4718">
        <v>78</v>
      </c>
      <c r="W4718">
        <v>78</v>
      </c>
      <c r="X4718">
        <v>29</v>
      </c>
      <c r="Y4718">
        <v>24.98</v>
      </c>
      <c r="Z4718">
        <v>10</v>
      </c>
      <c r="AA4718" s="1" t="s">
        <v>61</v>
      </c>
      <c r="AB4718">
        <v>5</v>
      </c>
      <c r="AC4718">
        <v>0</v>
      </c>
      <c r="AD4718" s="1" t="s">
        <v>50</v>
      </c>
      <c r="AE4718" t="b">
        <v>0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s="1" t="s">
        <v>51</v>
      </c>
      <c r="AS4718" s="1" t="s">
        <v>51</v>
      </c>
      <c r="AT4718" s="1" t="s">
        <v>51</v>
      </c>
      <c r="AU4718" s="1" t="s">
        <v>51</v>
      </c>
    </row>
    <row r="4719" spans="1:47" x14ac:dyDescent="0.25">
      <c r="A4719" s="1" t="s">
        <v>1995</v>
      </c>
      <c r="B4719">
        <v>3</v>
      </c>
      <c r="C4719" s="2">
        <v>43631.502534722225</v>
      </c>
      <c r="D4719" s="2">
        <v>43631.523020833331</v>
      </c>
      <c r="E4719">
        <v>39.751289</v>
      </c>
      <c r="F4719">
        <v>-105.01681000000001</v>
      </c>
      <c r="G4719">
        <v>39.749850000000002</v>
      </c>
      <c r="H4719">
        <v>-105.01742</v>
      </c>
      <c r="I4719">
        <v>0.105</v>
      </c>
      <c r="J4719" s="1" t="s">
        <v>581</v>
      </c>
      <c r="L4719" s="1" t="s">
        <v>1996</v>
      </c>
      <c r="M4719" s="1" t="s">
        <v>47</v>
      </c>
      <c r="N4719" s="1" t="s">
        <v>131</v>
      </c>
      <c r="O4719" s="1" t="s">
        <v>131</v>
      </c>
      <c r="P4719" s="1" t="s">
        <v>198</v>
      </c>
      <c r="Q4719" s="1" t="s">
        <v>352</v>
      </c>
      <c r="R4719" s="1" t="s">
        <v>48</v>
      </c>
      <c r="S4719" s="1" t="s">
        <v>79</v>
      </c>
      <c r="T4719" s="1" t="s">
        <v>205</v>
      </c>
      <c r="U4719" s="2">
        <v>43631.489583333336</v>
      </c>
      <c r="V4719">
        <v>73</v>
      </c>
      <c r="W4719">
        <v>73</v>
      </c>
      <c r="X4719">
        <v>31</v>
      </c>
      <c r="Y4719">
        <v>24.44</v>
      </c>
      <c r="Z4719">
        <v>10</v>
      </c>
      <c r="AA4719" s="1" t="s">
        <v>58</v>
      </c>
      <c r="AB4719">
        <v>7</v>
      </c>
      <c r="AC4719">
        <v>0</v>
      </c>
      <c r="AD4719" s="1" t="s">
        <v>1067</v>
      </c>
      <c r="AE4719" t="b">
        <v>0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s="1" t="s">
        <v>51</v>
      </c>
      <c r="AS4719" s="1" t="s">
        <v>51</v>
      </c>
      <c r="AT4719" s="1" t="s">
        <v>51</v>
      </c>
      <c r="AU4719" s="1" t="s">
        <v>51</v>
      </c>
    </row>
    <row r="4720" spans="1:47" x14ac:dyDescent="0.25">
      <c r="A4720" s="1" t="s">
        <v>1407</v>
      </c>
      <c r="B4720">
        <v>3</v>
      </c>
      <c r="C4720" s="2">
        <v>43631.508287037039</v>
      </c>
      <c r="D4720" s="2">
        <v>43631.528611111113</v>
      </c>
      <c r="E4720">
        <v>39.067182000000003</v>
      </c>
      <c r="F4720">
        <v>-104.856601</v>
      </c>
      <c r="G4720">
        <v>39.084677999999997</v>
      </c>
      <c r="H4720">
        <v>-104.860769</v>
      </c>
      <c r="I4720">
        <v>1.2290000000000001</v>
      </c>
      <c r="J4720" s="1" t="s">
        <v>470</v>
      </c>
      <c r="L4720" s="1" t="s">
        <v>265</v>
      </c>
      <c r="M4720" s="1" t="s">
        <v>47</v>
      </c>
      <c r="N4720" s="1" t="s">
        <v>447</v>
      </c>
      <c r="O4720" s="1" t="s">
        <v>193</v>
      </c>
      <c r="P4720" s="1" t="s">
        <v>198</v>
      </c>
      <c r="Q4720" s="1" t="s">
        <v>448</v>
      </c>
      <c r="R4720" s="1" t="s">
        <v>48</v>
      </c>
      <c r="S4720" s="1" t="s">
        <v>79</v>
      </c>
      <c r="T4720" s="1" t="s">
        <v>234</v>
      </c>
      <c r="U4720" s="2">
        <v>43631.501388888886</v>
      </c>
      <c r="V4720">
        <v>68</v>
      </c>
      <c r="W4720">
        <v>68</v>
      </c>
      <c r="X4720">
        <v>37</v>
      </c>
      <c r="Y4720">
        <v>23.61</v>
      </c>
      <c r="Z4720">
        <v>10</v>
      </c>
      <c r="AA4720" s="1" t="s">
        <v>68</v>
      </c>
      <c r="AB4720">
        <v>7</v>
      </c>
      <c r="AC4720">
        <v>0</v>
      </c>
      <c r="AD4720" s="1" t="s">
        <v>1222</v>
      </c>
      <c r="AE4720" t="b">
        <v>0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s="1" t="s">
        <v>51</v>
      </c>
      <c r="AS4720" s="1" t="s">
        <v>51</v>
      </c>
      <c r="AT4720" s="1" t="s">
        <v>51</v>
      </c>
      <c r="AU4720" s="1" t="s">
        <v>51</v>
      </c>
    </row>
    <row r="4721" spans="1:47" x14ac:dyDescent="0.25">
      <c r="A4721" s="1" t="s">
        <v>2565</v>
      </c>
      <c r="B4721">
        <v>3</v>
      </c>
      <c r="C4721" s="2">
        <v>43631.57912037037</v>
      </c>
      <c r="D4721" s="2">
        <v>43631.599398148152</v>
      </c>
      <c r="E4721">
        <v>38.606059999999999</v>
      </c>
      <c r="F4721">
        <v>-104.68029</v>
      </c>
      <c r="G4721">
        <v>38.59131</v>
      </c>
      <c r="H4721">
        <v>-104.67193</v>
      </c>
      <c r="I4721">
        <v>1.115</v>
      </c>
      <c r="J4721" s="1" t="s">
        <v>1458</v>
      </c>
      <c r="L4721" s="1" t="s">
        <v>195</v>
      </c>
      <c r="M4721" s="1" t="s">
        <v>47</v>
      </c>
      <c r="N4721" s="1" t="s">
        <v>327</v>
      </c>
      <c r="O4721" s="1" t="s">
        <v>193</v>
      </c>
      <c r="P4721" s="1" t="s">
        <v>198</v>
      </c>
      <c r="Q4721" s="1" t="s">
        <v>328</v>
      </c>
      <c r="R4721" s="1" t="s">
        <v>48</v>
      </c>
      <c r="S4721" s="1" t="s">
        <v>79</v>
      </c>
      <c r="T4721" s="1" t="s">
        <v>268</v>
      </c>
      <c r="U4721" s="2">
        <v>43631.581944444442</v>
      </c>
      <c r="V4721">
        <v>67</v>
      </c>
      <c r="W4721">
        <v>67</v>
      </c>
      <c r="X4721">
        <v>46</v>
      </c>
      <c r="Y4721">
        <v>24.25</v>
      </c>
      <c r="Z4721">
        <v>10</v>
      </c>
      <c r="AA4721" s="1" t="s">
        <v>58</v>
      </c>
      <c r="AB4721">
        <v>18</v>
      </c>
      <c r="AC4721">
        <v>0</v>
      </c>
      <c r="AD4721" s="1" t="s">
        <v>818</v>
      </c>
      <c r="AE4721" t="b">
        <v>0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s="1" t="s">
        <v>51</v>
      </c>
      <c r="AS4721" s="1" t="s">
        <v>51</v>
      </c>
      <c r="AT4721" s="1" t="s">
        <v>51</v>
      </c>
      <c r="AU4721" s="1" t="s">
        <v>51</v>
      </c>
    </row>
    <row r="4722" spans="1:47" x14ac:dyDescent="0.25">
      <c r="A4722" s="1" t="s">
        <v>5768</v>
      </c>
      <c r="B4722">
        <v>3</v>
      </c>
      <c r="C4722" s="2">
        <v>43631.540034722224</v>
      </c>
      <c r="D4722" s="2">
        <v>43631.560555555552</v>
      </c>
      <c r="E4722">
        <v>39.900221000000002</v>
      </c>
      <c r="F4722">
        <v>-104.988178</v>
      </c>
      <c r="G4722">
        <v>39.897492</v>
      </c>
      <c r="H4722">
        <v>-104.987711</v>
      </c>
      <c r="I4722">
        <v>0.19</v>
      </c>
      <c r="J4722" s="1" t="s">
        <v>441</v>
      </c>
      <c r="L4722" s="1" t="s">
        <v>195</v>
      </c>
      <c r="M4722" s="1" t="s">
        <v>47</v>
      </c>
      <c r="N4722" s="1" t="s">
        <v>131</v>
      </c>
      <c r="O4722" s="1" t="s">
        <v>147</v>
      </c>
      <c r="P4722" s="1" t="s">
        <v>198</v>
      </c>
      <c r="Q4722" s="1" t="s">
        <v>439</v>
      </c>
      <c r="R4722" s="1" t="s">
        <v>48</v>
      </c>
      <c r="S4722" s="1" t="s">
        <v>79</v>
      </c>
      <c r="T4722" s="1" t="s">
        <v>205</v>
      </c>
      <c r="U4722" s="2">
        <v>43631.538888888892</v>
      </c>
      <c r="V4722">
        <v>77</v>
      </c>
      <c r="W4722">
        <v>77</v>
      </c>
      <c r="X4722">
        <v>28</v>
      </c>
      <c r="Y4722">
        <v>24.42</v>
      </c>
      <c r="Z4722">
        <v>40</v>
      </c>
      <c r="AA4722" s="1" t="s">
        <v>56</v>
      </c>
      <c r="AB4722">
        <v>9</v>
      </c>
      <c r="AC4722">
        <v>0</v>
      </c>
      <c r="AD4722" s="1" t="s">
        <v>1245</v>
      </c>
      <c r="AE4722" t="b">
        <v>0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s="1" t="s">
        <v>51</v>
      </c>
      <c r="AS4722" s="1" t="s">
        <v>51</v>
      </c>
      <c r="AT4722" s="1" t="s">
        <v>51</v>
      </c>
      <c r="AU4722" s="1" t="s">
        <v>51</v>
      </c>
    </row>
    <row r="4723" spans="1:47" x14ac:dyDescent="0.25">
      <c r="A4723" s="1" t="s">
        <v>7659</v>
      </c>
      <c r="B4723">
        <v>3</v>
      </c>
      <c r="C4723" s="2">
        <v>43631.675983796296</v>
      </c>
      <c r="D4723" s="2">
        <v>43631.696620370371</v>
      </c>
      <c r="E4723">
        <v>38.937939999999998</v>
      </c>
      <c r="F4723">
        <v>-105.20241</v>
      </c>
      <c r="G4723">
        <v>38.936953000000003</v>
      </c>
      <c r="H4723">
        <v>-105.211918</v>
      </c>
      <c r="I4723">
        <v>0.51600000000000001</v>
      </c>
      <c r="J4723" s="1" t="s">
        <v>7660</v>
      </c>
      <c r="K4723">
        <v>8156</v>
      </c>
      <c r="L4723" s="1" t="s">
        <v>6630</v>
      </c>
      <c r="M4723" s="1" t="s">
        <v>47</v>
      </c>
      <c r="N4723" s="1" t="s">
        <v>168</v>
      </c>
      <c r="O4723" s="1" t="s">
        <v>4414</v>
      </c>
      <c r="P4723" s="1" t="s">
        <v>198</v>
      </c>
      <c r="Q4723" s="1" t="s">
        <v>4415</v>
      </c>
      <c r="R4723" s="1" t="s">
        <v>48</v>
      </c>
      <c r="S4723" s="1" t="s">
        <v>79</v>
      </c>
      <c r="T4723" s="1" t="s">
        <v>358</v>
      </c>
      <c r="U4723" s="2">
        <v>43631.67083333333</v>
      </c>
      <c r="V4723">
        <v>59</v>
      </c>
      <c r="W4723">
        <v>59</v>
      </c>
      <c r="X4723">
        <v>55</v>
      </c>
      <c r="Y4723">
        <v>20.98</v>
      </c>
      <c r="Z4723">
        <v>10</v>
      </c>
      <c r="AA4723" s="1" t="s">
        <v>63</v>
      </c>
      <c r="AB4723">
        <v>10</v>
      </c>
      <c r="AC4723">
        <v>0</v>
      </c>
      <c r="AD4723" s="1" t="s">
        <v>818</v>
      </c>
      <c r="AE4723" t="b">
        <v>0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s="1" t="s">
        <v>51</v>
      </c>
      <c r="AS4723" s="1" t="s">
        <v>51</v>
      </c>
      <c r="AT4723" s="1" t="s">
        <v>51</v>
      </c>
      <c r="AU4723" s="1" t="s">
        <v>51</v>
      </c>
    </row>
    <row r="4724" spans="1:47" x14ac:dyDescent="0.25">
      <c r="A4724" s="1" t="s">
        <v>1408</v>
      </c>
      <c r="B4724">
        <v>3</v>
      </c>
      <c r="C4724" s="2">
        <v>43631.645787037036</v>
      </c>
      <c r="D4724" s="2">
        <v>43631.66611111111</v>
      </c>
      <c r="E4724">
        <v>40.476249000000003</v>
      </c>
      <c r="F4724">
        <v>-104.99205000000001</v>
      </c>
      <c r="G4724">
        <v>40.474446999999998</v>
      </c>
      <c r="H4724">
        <v>-104.99205000000001</v>
      </c>
      <c r="I4724">
        <v>0.125</v>
      </c>
      <c r="J4724" s="1" t="s">
        <v>509</v>
      </c>
      <c r="L4724" s="1" t="s">
        <v>195</v>
      </c>
      <c r="M4724" s="1" t="s">
        <v>47</v>
      </c>
      <c r="N4724" s="1" t="s">
        <v>227</v>
      </c>
      <c r="O4724" s="1" t="s">
        <v>228</v>
      </c>
      <c r="P4724" s="1" t="s">
        <v>198</v>
      </c>
      <c r="Q4724" s="1" t="s">
        <v>229</v>
      </c>
      <c r="R4724" s="1" t="s">
        <v>48</v>
      </c>
      <c r="S4724" s="1" t="s">
        <v>79</v>
      </c>
      <c r="T4724" s="1" t="s">
        <v>230</v>
      </c>
      <c r="U4724" s="2">
        <v>43631.663888888892</v>
      </c>
      <c r="V4724">
        <v>78</v>
      </c>
      <c r="W4724">
        <v>78</v>
      </c>
      <c r="X4724">
        <v>31</v>
      </c>
      <c r="Y4724">
        <v>24.99</v>
      </c>
      <c r="Z4724">
        <v>10</v>
      </c>
      <c r="AA4724" s="1" t="s">
        <v>54</v>
      </c>
      <c r="AB4724">
        <v>6</v>
      </c>
      <c r="AC4724">
        <v>0</v>
      </c>
      <c r="AD4724" s="1" t="s">
        <v>69</v>
      </c>
      <c r="AE4724" t="b">
        <v>0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s="1" t="s">
        <v>51</v>
      </c>
      <c r="AS4724" s="1" t="s">
        <v>51</v>
      </c>
      <c r="AT4724" s="1" t="s">
        <v>51</v>
      </c>
      <c r="AU4724" s="1" t="s">
        <v>51</v>
      </c>
    </row>
    <row r="4725" spans="1:47" x14ac:dyDescent="0.25">
      <c r="A4725" s="1" t="s">
        <v>1409</v>
      </c>
      <c r="B4725">
        <v>3</v>
      </c>
      <c r="C4725" s="2">
        <v>43631.738483796296</v>
      </c>
      <c r="D4725" s="2">
        <v>43631.759143518517</v>
      </c>
      <c r="E4725">
        <v>40.402697000000003</v>
      </c>
      <c r="F4725">
        <v>-104.99352</v>
      </c>
      <c r="G4725">
        <v>40.399985000000001</v>
      </c>
      <c r="H4725">
        <v>-104.99357999999999</v>
      </c>
      <c r="I4725">
        <v>0.187</v>
      </c>
      <c r="J4725" s="1" t="s">
        <v>521</v>
      </c>
      <c r="L4725" s="1" t="s">
        <v>195</v>
      </c>
      <c r="M4725" s="1" t="s">
        <v>47</v>
      </c>
      <c r="N4725" s="1" t="s">
        <v>305</v>
      </c>
      <c r="O4725" s="1" t="s">
        <v>228</v>
      </c>
      <c r="P4725" s="1" t="s">
        <v>198</v>
      </c>
      <c r="Q4725" s="1" t="s">
        <v>306</v>
      </c>
      <c r="R4725" s="1" t="s">
        <v>48</v>
      </c>
      <c r="S4725" s="1" t="s">
        <v>79</v>
      </c>
      <c r="T4725" s="1" t="s">
        <v>230</v>
      </c>
      <c r="U4725" s="2">
        <v>43631.74722222222</v>
      </c>
      <c r="V4725">
        <v>79</v>
      </c>
      <c r="W4725">
        <v>79</v>
      </c>
      <c r="X4725">
        <v>29</v>
      </c>
      <c r="Y4725">
        <v>24.98</v>
      </c>
      <c r="Z4725">
        <v>10</v>
      </c>
      <c r="AA4725" s="1" t="s">
        <v>8942</v>
      </c>
      <c r="AB4725">
        <v>0</v>
      </c>
      <c r="AC4725">
        <v>0</v>
      </c>
      <c r="AD4725" s="1" t="s">
        <v>69</v>
      </c>
      <c r="AE4725" t="b">
        <v>0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s="1" t="s">
        <v>51</v>
      </c>
      <c r="AS4725" s="1" t="s">
        <v>51</v>
      </c>
      <c r="AT4725" s="1" t="s">
        <v>51</v>
      </c>
      <c r="AU4725" s="1" t="s">
        <v>51</v>
      </c>
    </row>
    <row r="4726" spans="1:47" x14ac:dyDescent="0.25">
      <c r="A4726" s="1" t="s">
        <v>5769</v>
      </c>
      <c r="B4726">
        <v>3</v>
      </c>
      <c r="C4726" s="2">
        <v>43631.748368055552</v>
      </c>
      <c r="D4726" s="2">
        <v>43631.768877314818</v>
      </c>
      <c r="E4726">
        <v>39.897632000000002</v>
      </c>
      <c r="F4726">
        <v>-104.98750099999999</v>
      </c>
      <c r="G4726">
        <v>39.904794000000003</v>
      </c>
      <c r="H4726">
        <v>-104.989868</v>
      </c>
      <c r="I4726">
        <v>0.51100000000000001</v>
      </c>
      <c r="J4726" s="1" t="s">
        <v>438</v>
      </c>
      <c r="L4726" s="1" t="s">
        <v>195</v>
      </c>
      <c r="M4726" s="1" t="s">
        <v>47</v>
      </c>
      <c r="N4726" s="1" t="s">
        <v>131</v>
      </c>
      <c r="O4726" s="1" t="s">
        <v>147</v>
      </c>
      <c r="P4726" s="1" t="s">
        <v>198</v>
      </c>
      <c r="Q4726" s="1" t="s">
        <v>439</v>
      </c>
      <c r="R4726" s="1" t="s">
        <v>48</v>
      </c>
      <c r="S4726" s="1" t="s">
        <v>79</v>
      </c>
      <c r="T4726" s="1" t="s">
        <v>205</v>
      </c>
      <c r="U4726" s="2">
        <v>43631.741666666669</v>
      </c>
      <c r="V4726">
        <v>72</v>
      </c>
      <c r="W4726">
        <v>72</v>
      </c>
      <c r="X4726">
        <v>38</v>
      </c>
      <c r="Y4726">
        <v>24.42</v>
      </c>
      <c r="Z4726">
        <v>20</v>
      </c>
      <c r="AA4726" s="1" t="s">
        <v>59</v>
      </c>
      <c r="AB4726">
        <v>15</v>
      </c>
      <c r="AC4726">
        <v>0</v>
      </c>
      <c r="AD4726" s="1" t="s">
        <v>1209</v>
      </c>
      <c r="AE4726" t="b">
        <v>0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s="1" t="s">
        <v>51</v>
      </c>
      <c r="AS4726" s="1" t="s">
        <v>51</v>
      </c>
      <c r="AT4726" s="1" t="s">
        <v>51</v>
      </c>
      <c r="AU4726" s="1" t="s">
        <v>51</v>
      </c>
    </row>
    <row r="4727" spans="1:47" x14ac:dyDescent="0.25">
      <c r="A4727" s="1" t="s">
        <v>7661</v>
      </c>
      <c r="B4727">
        <v>3</v>
      </c>
      <c r="C4727" s="2">
        <v>43631.816608796296</v>
      </c>
      <c r="D4727" s="2">
        <v>43631.836898148147</v>
      </c>
      <c r="E4727">
        <v>39.006889999999999</v>
      </c>
      <c r="F4727">
        <v>-104.77678</v>
      </c>
      <c r="G4727">
        <v>39.004922000000001</v>
      </c>
      <c r="H4727">
        <v>-104.77583</v>
      </c>
      <c r="I4727">
        <v>0.14499999999999999</v>
      </c>
      <c r="J4727" s="1" t="s">
        <v>346</v>
      </c>
      <c r="K4727">
        <v>12168</v>
      </c>
      <c r="L4727" s="1" t="s">
        <v>7256</v>
      </c>
      <c r="M4727" s="1" t="s">
        <v>97</v>
      </c>
      <c r="N4727" s="1" t="s">
        <v>232</v>
      </c>
      <c r="O4727" s="1" t="s">
        <v>193</v>
      </c>
      <c r="P4727" s="1" t="s">
        <v>198</v>
      </c>
      <c r="Q4727" s="1" t="s">
        <v>262</v>
      </c>
      <c r="R4727" s="1" t="s">
        <v>48</v>
      </c>
      <c r="S4727" s="1" t="s">
        <v>79</v>
      </c>
      <c r="T4727" s="1" t="s">
        <v>234</v>
      </c>
      <c r="U4727" s="2">
        <v>43631.831944444442</v>
      </c>
      <c r="V4727">
        <v>59</v>
      </c>
      <c r="W4727">
        <v>59</v>
      </c>
      <c r="X4727">
        <v>72</v>
      </c>
      <c r="Y4727">
        <v>23.61</v>
      </c>
      <c r="Z4727">
        <v>10</v>
      </c>
      <c r="AA4727" s="1" t="s">
        <v>61</v>
      </c>
      <c r="AB4727">
        <v>3</v>
      </c>
      <c r="AC4727">
        <v>0</v>
      </c>
      <c r="AD4727" s="1" t="s">
        <v>818</v>
      </c>
      <c r="AE4727" t="b">
        <v>0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s="1" t="s">
        <v>51</v>
      </c>
      <c r="AS4727" s="1" t="s">
        <v>51</v>
      </c>
      <c r="AT4727" s="1" t="s">
        <v>51</v>
      </c>
      <c r="AU4727" s="1" t="s">
        <v>51</v>
      </c>
    </row>
    <row r="4728" spans="1:47" x14ac:dyDescent="0.25">
      <c r="A4728" s="1" t="s">
        <v>2566</v>
      </c>
      <c r="B4728">
        <v>3</v>
      </c>
      <c r="C4728" s="2">
        <v>43631.810868055552</v>
      </c>
      <c r="D4728" s="2">
        <v>43631.831377314818</v>
      </c>
      <c r="E4728">
        <v>40.150677000000002</v>
      </c>
      <c r="F4728">
        <v>-104.97982</v>
      </c>
      <c r="G4728">
        <v>40.134749999999997</v>
      </c>
      <c r="H4728">
        <v>-104.98056</v>
      </c>
      <c r="I4728">
        <v>1.101</v>
      </c>
      <c r="J4728" s="1" t="s">
        <v>451</v>
      </c>
      <c r="L4728" s="1" t="s">
        <v>195</v>
      </c>
      <c r="M4728" s="1" t="s">
        <v>47</v>
      </c>
      <c r="N4728" s="1" t="s">
        <v>208</v>
      </c>
      <c r="O4728" s="1" t="s">
        <v>209</v>
      </c>
      <c r="P4728" s="1" t="s">
        <v>198</v>
      </c>
      <c r="Q4728" s="1" t="s">
        <v>210</v>
      </c>
      <c r="R4728" s="1" t="s">
        <v>48</v>
      </c>
      <c r="S4728" s="1" t="s">
        <v>79</v>
      </c>
      <c r="T4728" s="1" t="s">
        <v>211</v>
      </c>
      <c r="U4728" s="2">
        <v>43631.815972222219</v>
      </c>
      <c r="V4728">
        <v>73</v>
      </c>
      <c r="W4728">
        <v>73</v>
      </c>
      <c r="X4728">
        <v>37</v>
      </c>
      <c r="Y4728">
        <v>24.95</v>
      </c>
      <c r="Z4728">
        <v>10</v>
      </c>
      <c r="AA4728" s="1" t="s">
        <v>68</v>
      </c>
      <c r="AB4728">
        <v>6</v>
      </c>
      <c r="AC4728">
        <v>0</v>
      </c>
      <c r="AD4728" s="1" t="s">
        <v>818</v>
      </c>
      <c r="AE4728" t="b">
        <v>0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s="1" t="s">
        <v>51</v>
      </c>
      <c r="AS4728" s="1" t="s">
        <v>51</v>
      </c>
      <c r="AT4728" s="1" t="s">
        <v>51</v>
      </c>
      <c r="AU4728" s="1" t="s">
        <v>51</v>
      </c>
    </row>
    <row r="4729" spans="1:47" x14ac:dyDescent="0.25">
      <c r="A4729" s="1" t="s">
        <v>2234</v>
      </c>
      <c r="B4729">
        <v>3</v>
      </c>
      <c r="C4729" s="2">
        <v>43631.867650462962</v>
      </c>
      <c r="D4729" s="2">
        <v>43631.888333333336</v>
      </c>
      <c r="E4729">
        <v>39.053449999999998</v>
      </c>
      <c r="F4729">
        <v>-104.84971</v>
      </c>
      <c r="G4729">
        <v>39.049804999999999</v>
      </c>
      <c r="H4729">
        <v>-104.847499</v>
      </c>
      <c r="I4729">
        <v>0.27800000000000002</v>
      </c>
      <c r="J4729" s="1" t="s">
        <v>762</v>
      </c>
      <c r="L4729" s="1" t="s">
        <v>195</v>
      </c>
      <c r="M4729" s="1" t="s">
        <v>47</v>
      </c>
      <c r="N4729" s="1" t="s">
        <v>232</v>
      </c>
      <c r="O4729" s="1" t="s">
        <v>193</v>
      </c>
      <c r="P4729" s="1" t="s">
        <v>198</v>
      </c>
      <c r="Q4729" s="1" t="s">
        <v>262</v>
      </c>
      <c r="R4729" s="1" t="s">
        <v>48</v>
      </c>
      <c r="S4729" s="1" t="s">
        <v>79</v>
      </c>
      <c r="T4729" s="1" t="s">
        <v>234</v>
      </c>
      <c r="U4729" s="2">
        <v>43631.873611111114</v>
      </c>
      <c r="V4729">
        <v>54</v>
      </c>
      <c r="W4729">
        <v>54</v>
      </c>
      <c r="X4729">
        <v>83</v>
      </c>
      <c r="Y4729">
        <v>23.63</v>
      </c>
      <c r="Z4729">
        <v>10</v>
      </c>
      <c r="AA4729" s="1" t="s">
        <v>58</v>
      </c>
      <c r="AB4729">
        <v>6</v>
      </c>
      <c r="AC4729">
        <v>0</v>
      </c>
      <c r="AD4729" s="1" t="s">
        <v>818</v>
      </c>
      <c r="AE4729" t="b">
        <v>0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s="1" t="s">
        <v>53</v>
      </c>
      <c r="AS4729" s="1" t="s">
        <v>51</v>
      </c>
      <c r="AT4729" s="1" t="s">
        <v>51</v>
      </c>
      <c r="AU4729" s="1" t="s">
        <v>51</v>
      </c>
    </row>
    <row r="4730" spans="1:47" x14ac:dyDescent="0.25">
      <c r="A4730" s="1" t="s">
        <v>5635</v>
      </c>
      <c r="B4730">
        <v>3</v>
      </c>
      <c r="C4730" s="2">
        <v>43632.54109953704</v>
      </c>
      <c r="D4730" s="2">
        <v>43632.561886574076</v>
      </c>
      <c r="E4730">
        <v>39.825524999999999</v>
      </c>
      <c r="F4730">
        <v>-104.98286</v>
      </c>
      <c r="G4730">
        <v>39.830770000000001</v>
      </c>
      <c r="H4730">
        <v>-104.98251999999999</v>
      </c>
      <c r="I4730">
        <v>0.36299999999999999</v>
      </c>
      <c r="J4730" s="1" t="s">
        <v>732</v>
      </c>
      <c r="L4730" s="1" t="s">
        <v>194</v>
      </c>
      <c r="M4730" s="1" t="s">
        <v>47</v>
      </c>
      <c r="N4730" s="1" t="s">
        <v>131</v>
      </c>
      <c r="O4730" s="1" t="s">
        <v>147</v>
      </c>
      <c r="P4730" s="1" t="s">
        <v>198</v>
      </c>
      <c r="Q4730" s="1" t="s">
        <v>204</v>
      </c>
      <c r="R4730" s="1" t="s">
        <v>48</v>
      </c>
      <c r="S4730" s="1" t="s">
        <v>79</v>
      </c>
      <c r="T4730" s="1" t="s">
        <v>205</v>
      </c>
      <c r="U4730" s="2">
        <v>43632.532638888886</v>
      </c>
      <c r="V4730">
        <v>72</v>
      </c>
      <c r="W4730">
        <v>72</v>
      </c>
      <c r="X4730">
        <v>43</v>
      </c>
      <c r="Y4730">
        <v>24.4</v>
      </c>
      <c r="Z4730">
        <v>30</v>
      </c>
      <c r="AA4730" s="1" t="s">
        <v>58</v>
      </c>
      <c r="AB4730">
        <v>6</v>
      </c>
      <c r="AC4730">
        <v>0</v>
      </c>
      <c r="AD4730" s="1" t="s">
        <v>818</v>
      </c>
      <c r="AE4730" t="b">
        <v>0</v>
      </c>
      <c r="AF4730" t="b">
        <v>0</v>
      </c>
      <c r="AG4730" t="b">
        <v>0</v>
      </c>
      <c r="AH4730" t="b">
        <v>0</v>
      </c>
      <c r="AI4730" t="b">
        <v>1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s="1" t="s">
        <v>51</v>
      </c>
      <c r="AS4730" s="1" t="s">
        <v>51</v>
      </c>
      <c r="AT4730" s="1" t="s">
        <v>51</v>
      </c>
      <c r="AU4730" s="1" t="s">
        <v>51</v>
      </c>
    </row>
    <row r="4731" spans="1:47" x14ac:dyDescent="0.25">
      <c r="A4731" s="1" t="s">
        <v>5770</v>
      </c>
      <c r="B4731">
        <v>3</v>
      </c>
      <c r="C4731" s="2">
        <v>43632.569212962961</v>
      </c>
      <c r="D4731" s="2">
        <v>43632.589687500003</v>
      </c>
      <c r="E4731">
        <v>39.830289999999998</v>
      </c>
      <c r="F4731">
        <v>-105.0044</v>
      </c>
      <c r="G4731">
        <v>39.83081</v>
      </c>
      <c r="H4731">
        <v>-105.00618</v>
      </c>
      <c r="I4731">
        <v>0.10100000000000001</v>
      </c>
      <c r="J4731" s="1" t="s">
        <v>257</v>
      </c>
      <c r="L4731" s="1" t="s">
        <v>396</v>
      </c>
      <c r="M4731" s="1" t="s">
        <v>47</v>
      </c>
      <c r="N4731" s="1" t="s">
        <v>131</v>
      </c>
      <c r="O4731" s="1" t="s">
        <v>147</v>
      </c>
      <c r="P4731" s="1" t="s">
        <v>198</v>
      </c>
      <c r="Q4731" s="1" t="s">
        <v>331</v>
      </c>
      <c r="R4731" s="1" t="s">
        <v>48</v>
      </c>
      <c r="S4731" s="1" t="s">
        <v>79</v>
      </c>
      <c r="T4731" s="1" t="s">
        <v>205</v>
      </c>
      <c r="U4731" s="2">
        <v>43632.574305555558</v>
      </c>
      <c r="V4731">
        <v>75</v>
      </c>
      <c r="W4731">
        <v>75</v>
      </c>
      <c r="X4731">
        <v>34</v>
      </c>
      <c r="Y4731">
        <v>24.37</v>
      </c>
      <c r="Z4731">
        <v>30</v>
      </c>
      <c r="AA4731" s="1" t="s">
        <v>58</v>
      </c>
      <c r="AB4731">
        <v>5</v>
      </c>
      <c r="AC4731">
        <v>0</v>
      </c>
      <c r="AD4731" s="1" t="s">
        <v>818</v>
      </c>
      <c r="AE4731" t="b">
        <v>0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s="1" t="s">
        <v>51</v>
      </c>
      <c r="AS4731" s="1" t="s">
        <v>51</v>
      </c>
      <c r="AT4731" s="1" t="s">
        <v>51</v>
      </c>
      <c r="AU4731" s="1" t="s">
        <v>51</v>
      </c>
    </row>
    <row r="4732" spans="1:47" x14ac:dyDescent="0.25">
      <c r="A4732" s="1" t="s">
        <v>5504</v>
      </c>
      <c r="B4732">
        <v>3</v>
      </c>
      <c r="C4732" s="2">
        <v>43632.609317129631</v>
      </c>
      <c r="D4732" s="2">
        <v>43632.629953703705</v>
      </c>
      <c r="E4732">
        <v>40.199539999999999</v>
      </c>
      <c r="F4732">
        <v>-104.97993</v>
      </c>
      <c r="G4732">
        <v>40.205374999999997</v>
      </c>
      <c r="H4732">
        <v>-104.97989</v>
      </c>
      <c r="I4732">
        <v>0.40300000000000002</v>
      </c>
      <c r="J4732" s="1" t="s">
        <v>264</v>
      </c>
      <c r="L4732" s="1" t="s">
        <v>265</v>
      </c>
      <c r="M4732" s="1" t="s">
        <v>47</v>
      </c>
      <c r="N4732" s="1" t="s">
        <v>208</v>
      </c>
      <c r="O4732" s="1" t="s">
        <v>209</v>
      </c>
      <c r="P4732" s="1" t="s">
        <v>198</v>
      </c>
      <c r="Q4732" s="1" t="s">
        <v>210</v>
      </c>
      <c r="R4732" s="1" t="s">
        <v>48</v>
      </c>
      <c r="S4732" s="1" t="s">
        <v>79</v>
      </c>
      <c r="T4732" s="1" t="s">
        <v>211</v>
      </c>
      <c r="U4732" s="2">
        <v>43632.607638888891</v>
      </c>
      <c r="V4732">
        <v>77</v>
      </c>
      <c r="W4732">
        <v>77</v>
      </c>
      <c r="X4732">
        <v>36</v>
      </c>
      <c r="Y4732">
        <v>24.91</v>
      </c>
      <c r="Z4732">
        <v>7</v>
      </c>
      <c r="AA4732" s="1" t="s">
        <v>58</v>
      </c>
      <c r="AB4732">
        <v>13</v>
      </c>
      <c r="AC4732">
        <v>0</v>
      </c>
      <c r="AD4732" s="1" t="s">
        <v>1067</v>
      </c>
      <c r="AE4732" t="b">
        <v>0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s="1" t="s">
        <v>51</v>
      </c>
      <c r="AS4732" s="1" t="s">
        <v>51</v>
      </c>
      <c r="AT4732" s="1" t="s">
        <v>51</v>
      </c>
      <c r="AU4732" s="1" t="s">
        <v>51</v>
      </c>
    </row>
    <row r="4733" spans="1:47" x14ac:dyDescent="0.25">
      <c r="A4733" s="1" t="s">
        <v>3015</v>
      </c>
      <c r="B4733">
        <v>3</v>
      </c>
      <c r="C4733" s="2">
        <v>43632.73170138889</v>
      </c>
      <c r="D4733" s="2">
        <v>43632.752164351848</v>
      </c>
      <c r="E4733">
        <v>39.562190000000001</v>
      </c>
      <c r="F4733">
        <v>-105.0158</v>
      </c>
      <c r="G4733">
        <v>39.56176</v>
      </c>
      <c r="H4733">
        <v>-105.01446</v>
      </c>
      <c r="I4733">
        <v>7.6999999999999999E-2</v>
      </c>
      <c r="J4733" s="1" t="s">
        <v>429</v>
      </c>
      <c r="L4733" s="1" t="s">
        <v>480</v>
      </c>
      <c r="M4733" s="1" t="s">
        <v>47</v>
      </c>
      <c r="N4733" s="1" t="s">
        <v>138</v>
      </c>
      <c r="O4733" s="1" t="s">
        <v>121</v>
      </c>
      <c r="P4733" s="1" t="s">
        <v>198</v>
      </c>
      <c r="Q4733" s="1" t="s">
        <v>225</v>
      </c>
      <c r="R4733" s="1" t="s">
        <v>48</v>
      </c>
      <c r="S4733" s="1" t="s">
        <v>79</v>
      </c>
      <c r="T4733" s="1" t="s">
        <v>200</v>
      </c>
      <c r="U4733" s="2">
        <v>43632.745138888888</v>
      </c>
      <c r="V4733">
        <v>71</v>
      </c>
      <c r="W4733">
        <v>71</v>
      </c>
      <c r="X4733">
        <v>49</v>
      </c>
      <c r="Y4733">
        <v>24.19</v>
      </c>
      <c r="Z4733">
        <v>10</v>
      </c>
      <c r="AA4733" s="1" t="s">
        <v>58</v>
      </c>
      <c r="AB4733">
        <v>13</v>
      </c>
      <c r="AC4733">
        <v>0</v>
      </c>
      <c r="AD4733" s="1" t="s">
        <v>965</v>
      </c>
      <c r="AE4733" t="b">
        <v>0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s="1" t="s">
        <v>51</v>
      </c>
      <c r="AS4733" s="1" t="s">
        <v>51</v>
      </c>
      <c r="AT4733" s="1" t="s">
        <v>51</v>
      </c>
      <c r="AU4733" s="1" t="s">
        <v>51</v>
      </c>
    </row>
    <row r="4734" spans="1:47" x14ac:dyDescent="0.25">
      <c r="A4734" s="1" t="s">
        <v>1277</v>
      </c>
      <c r="B4734">
        <v>3</v>
      </c>
      <c r="C4734" s="2">
        <v>43632.945254629631</v>
      </c>
      <c r="D4734" s="2">
        <v>43632.966053240743</v>
      </c>
      <c r="E4734">
        <v>39.725729999999999</v>
      </c>
      <c r="F4734">
        <v>-105.058798</v>
      </c>
      <c r="G4734">
        <v>39.725709999999999</v>
      </c>
      <c r="H4734">
        <v>-105.05967099999999</v>
      </c>
      <c r="I4734">
        <v>4.5999999999999999E-2</v>
      </c>
      <c r="J4734" s="1" t="s">
        <v>583</v>
      </c>
      <c r="L4734" s="1" t="s">
        <v>129</v>
      </c>
      <c r="M4734" s="1" t="s">
        <v>47</v>
      </c>
      <c r="N4734" s="1" t="s">
        <v>131</v>
      </c>
      <c r="O4734" s="1" t="s">
        <v>115</v>
      </c>
      <c r="P4734" s="1" t="s">
        <v>198</v>
      </c>
      <c r="Q4734" s="1" t="s">
        <v>496</v>
      </c>
      <c r="R4734" s="1" t="s">
        <v>48</v>
      </c>
      <c r="S4734" s="1" t="s">
        <v>79</v>
      </c>
      <c r="T4734" s="1" t="s">
        <v>205</v>
      </c>
      <c r="U4734" s="2">
        <v>43632.941666666666</v>
      </c>
      <c r="V4734">
        <v>61</v>
      </c>
      <c r="W4734">
        <v>61</v>
      </c>
      <c r="X4734">
        <v>77</v>
      </c>
      <c r="Y4734">
        <v>24.44</v>
      </c>
      <c r="Z4734">
        <v>10</v>
      </c>
      <c r="AA4734" s="1" t="s">
        <v>65</v>
      </c>
      <c r="AB4734">
        <v>5</v>
      </c>
      <c r="AC4734">
        <v>0</v>
      </c>
      <c r="AD4734" s="1" t="s">
        <v>1222</v>
      </c>
      <c r="AE4734" t="b">
        <v>0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s="1" t="s">
        <v>53</v>
      </c>
      <c r="AS4734" s="1" t="s">
        <v>53</v>
      </c>
      <c r="AT4734" s="1" t="s">
        <v>53</v>
      </c>
      <c r="AU4734" s="1" t="s">
        <v>53</v>
      </c>
    </row>
    <row r="4735" spans="1:47" x14ac:dyDescent="0.25">
      <c r="A4735" s="1" t="s">
        <v>1233</v>
      </c>
      <c r="B4735">
        <v>3</v>
      </c>
      <c r="C4735" s="2">
        <v>43632.945254629631</v>
      </c>
      <c r="D4735" s="2">
        <v>43632.966053240743</v>
      </c>
      <c r="E4735">
        <v>39.725580000000001</v>
      </c>
      <c r="F4735">
        <v>-105.05895200000001</v>
      </c>
      <c r="G4735">
        <v>39.725580000000001</v>
      </c>
      <c r="H4735">
        <v>-105.05895</v>
      </c>
      <c r="I4735">
        <v>0</v>
      </c>
      <c r="J4735" s="1" t="s">
        <v>495</v>
      </c>
      <c r="L4735" s="1" t="s">
        <v>585</v>
      </c>
      <c r="M4735" s="1" t="s">
        <v>47</v>
      </c>
      <c r="N4735" s="1" t="s">
        <v>131</v>
      </c>
      <c r="O4735" s="1" t="s">
        <v>115</v>
      </c>
      <c r="P4735" s="1" t="s">
        <v>198</v>
      </c>
      <c r="Q4735" s="1" t="s">
        <v>496</v>
      </c>
      <c r="R4735" s="1" t="s">
        <v>48</v>
      </c>
      <c r="S4735" s="1" t="s">
        <v>79</v>
      </c>
      <c r="T4735" s="1" t="s">
        <v>205</v>
      </c>
      <c r="U4735" s="2">
        <v>43632.941666666666</v>
      </c>
      <c r="V4735">
        <v>61</v>
      </c>
      <c r="W4735">
        <v>61</v>
      </c>
      <c r="X4735">
        <v>77</v>
      </c>
      <c r="Y4735">
        <v>24.44</v>
      </c>
      <c r="Z4735">
        <v>10</v>
      </c>
      <c r="AA4735" s="1" t="s">
        <v>65</v>
      </c>
      <c r="AB4735">
        <v>5</v>
      </c>
      <c r="AC4735">
        <v>0</v>
      </c>
      <c r="AD4735" s="1" t="s">
        <v>1222</v>
      </c>
      <c r="AE4735" t="b">
        <v>0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s="1" t="s">
        <v>53</v>
      </c>
      <c r="AS4735" s="1" t="s">
        <v>53</v>
      </c>
      <c r="AT4735" s="1" t="s">
        <v>53</v>
      </c>
      <c r="AU4735" s="1" t="s">
        <v>53</v>
      </c>
    </row>
    <row r="4736" spans="1:47" x14ac:dyDescent="0.25">
      <c r="A4736" s="1" t="s">
        <v>1278</v>
      </c>
      <c r="B4736">
        <v>3</v>
      </c>
      <c r="C4736" s="2">
        <v>43632.943159722221</v>
      </c>
      <c r="D4736" s="2">
        <v>43632.963923611111</v>
      </c>
      <c r="E4736">
        <v>39.725650000000002</v>
      </c>
      <c r="F4736">
        <v>-105.05009</v>
      </c>
      <c r="G4736">
        <v>39.725560000000002</v>
      </c>
      <c r="H4736">
        <v>-105.03407</v>
      </c>
      <c r="I4736">
        <v>0.85099999999999998</v>
      </c>
      <c r="J4736" s="1" t="s">
        <v>1279</v>
      </c>
      <c r="L4736" s="1" t="s">
        <v>585</v>
      </c>
      <c r="M4736" s="1" t="s">
        <v>47</v>
      </c>
      <c r="N4736" s="1" t="s">
        <v>131</v>
      </c>
      <c r="O4736" s="1" t="s">
        <v>131</v>
      </c>
      <c r="P4736" s="1" t="s">
        <v>198</v>
      </c>
      <c r="Q4736" s="1" t="s">
        <v>310</v>
      </c>
      <c r="R4736" s="1" t="s">
        <v>48</v>
      </c>
      <c r="S4736" s="1" t="s">
        <v>79</v>
      </c>
      <c r="T4736" s="1" t="s">
        <v>205</v>
      </c>
      <c r="U4736" s="2">
        <v>43632.941666666666</v>
      </c>
      <c r="V4736">
        <v>61</v>
      </c>
      <c r="W4736">
        <v>61</v>
      </c>
      <c r="X4736">
        <v>77</v>
      </c>
      <c r="Y4736">
        <v>24.44</v>
      </c>
      <c r="Z4736">
        <v>10</v>
      </c>
      <c r="AA4736" s="1" t="s">
        <v>65</v>
      </c>
      <c r="AB4736">
        <v>5</v>
      </c>
      <c r="AC4736">
        <v>0</v>
      </c>
      <c r="AD4736" s="1" t="s">
        <v>1222</v>
      </c>
      <c r="AE4736" t="b">
        <v>0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s="1" t="s">
        <v>53</v>
      </c>
      <c r="AS4736" s="1" t="s">
        <v>53</v>
      </c>
      <c r="AT4736" s="1" t="s">
        <v>53</v>
      </c>
      <c r="AU4736" s="1" t="s">
        <v>53</v>
      </c>
    </row>
    <row r="4737" spans="1:47" x14ac:dyDescent="0.25">
      <c r="A4737" s="1" t="s">
        <v>1280</v>
      </c>
      <c r="B4737">
        <v>3</v>
      </c>
      <c r="C4737" s="2">
        <v>43632.943159722221</v>
      </c>
      <c r="D4737" s="2">
        <v>43632.963923611111</v>
      </c>
      <c r="E4737">
        <v>39.725669000000003</v>
      </c>
      <c r="F4737">
        <v>-105.034374</v>
      </c>
      <c r="G4737">
        <v>39.725810000000003</v>
      </c>
      <c r="H4737">
        <v>-105.05309800000001</v>
      </c>
      <c r="I4737">
        <v>0.995</v>
      </c>
      <c r="J4737" s="1" t="s">
        <v>1281</v>
      </c>
      <c r="L4737" s="1" t="s">
        <v>129</v>
      </c>
      <c r="M4737" s="1" t="s">
        <v>47</v>
      </c>
      <c r="N4737" s="1" t="s">
        <v>131</v>
      </c>
      <c r="O4737" s="1" t="s">
        <v>131</v>
      </c>
      <c r="P4737" s="1" t="s">
        <v>198</v>
      </c>
      <c r="Q4737" s="1" t="s">
        <v>310</v>
      </c>
      <c r="R4737" s="1" t="s">
        <v>48</v>
      </c>
      <c r="S4737" s="1" t="s">
        <v>79</v>
      </c>
      <c r="T4737" s="1" t="s">
        <v>205</v>
      </c>
      <c r="U4737" s="2">
        <v>43632.941666666666</v>
      </c>
      <c r="V4737">
        <v>61</v>
      </c>
      <c r="W4737">
        <v>61</v>
      </c>
      <c r="X4737">
        <v>77</v>
      </c>
      <c r="Y4737">
        <v>24.44</v>
      </c>
      <c r="Z4737">
        <v>10</v>
      </c>
      <c r="AA4737" s="1" t="s">
        <v>65</v>
      </c>
      <c r="AB4737">
        <v>5</v>
      </c>
      <c r="AC4737">
        <v>0</v>
      </c>
      <c r="AD4737" s="1" t="s">
        <v>1222</v>
      </c>
      <c r="AE4737" t="b">
        <v>0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s="1" t="s">
        <v>53</v>
      </c>
      <c r="AS4737" s="1" t="s">
        <v>53</v>
      </c>
      <c r="AT4737" s="1" t="s">
        <v>53</v>
      </c>
      <c r="AU4737" s="1" t="s">
        <v>53</v>
      </c>
    </row>
    <row r="4738" spans="1:47" x14ac:dyDescent="0.25">
      <c r="A4738" s="1" t="s">
        <v>5923</v>
      </c>
      <c r="B4738">
        <v>4</v>
      </c>
      <c r="C4738" s="2">
        <v>43633.262453703705</v>
      </c>
      <c r="D4738" s="2">
        <v>43633.283043981479</v>
      </c>
      <c r="E4738">
        <v>39.725669000000003</v>
      </c>
      <c r="F4738">
        <v>-105.034374</v>
      </c>
      <c r="G4738">
        <v>39.725810000000003</v>
      </c>
      <c r="H4738">
        <v>-105.05309800000001</v>
      </c>
      <c r="I4738">
        <v>0.995</v>
      </c>
      <c r="J4738" s="1" t="s">
        <v>5924</v>
      </c>
      <c r="L4738" s="1" t="s">
        <v>129</v>
      </c>
      <c r="M4738" s="1" t="s">
        <v>47</v>
      </c>
      <c r="N4738" s="1" t="s">
        <v>131</v>
      </c>
      <c r="O4738" s="1" t="s">
        <v>131</v>
      </c>
      <c r="P4738" s="1" t="s">
        <v>198</v>
      </c>
      <c r="Q4738" s="1" t="s">
        <v>310</v>
      </c>
      <c r="R4738" s="1" t="s">
        <v>48</v>
      </c>
      <c r="S4738" s="1" t="s">
        <v>79</v>
      </c>
      <c r="T4738" s="1" t="s">
        <v>205</v>
      </c>
      <c r="U4738" s="2">
        <v>43633.249305555553</v>
      </c>
      <c r="V4738">
        <v>55</v>
      </c>
      <c r="W4738">
        <v>55</v>
      </c>
      <c r="X4738">
        <v>100</v>
      </c>
      <c r="Y4738">
        <v>24.46</v>
      </c>
      <c r="Z4738">
        <v>4</v>
      </c>
      <c r="AA4738" s="1" t="s">
        <v>71</v>
      </c>
      <c r="AB4738">
        <v>7</v>
      </c>
      <c r="AC4738">
        <v>0</v>
      </c>
      <c r="AD4738" s="1" t="s">
        <v>965</v>
      </c>
      <c r="AE4738" t="b">
        <v>0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s="1" t="s">
        <v>51</v>
      </c>
      <c r="AS4738" s="1" t="s">
        <v>51</v>
      </c>
      <c r="AT4738" s="1" t="s">
        <v>51</v>
      </c>
      <c r="AU4738" s="1" t="s">
        <v>51</v>
      </c>
    </row>
    <row r="4739" spans="1:47" x14ac:dyDescent="0.25">
      <c r="A4739" s="1" t="s">
        <v>5925</v>
      </c>
      <c r="B4739">
        <v>4</v>
      </c>
      <c r="C4739" s="2">
        <v>43633.262453703705</v>
      </c>
      <c r="D4739" s="2">
        <v>43633.283043981479</v>
      </c>
      <c r="E4739">
        <v>39.725650000000002</v>
      </c>
      <c r="F4739">
        <v>-105.05009</v>
      </c>
      <c r="G4739">
        <v>39.725560000000002</v>
      </c>
      <c r="H4739">
        <v>-105.03407</v>
      </c>
      <c r="I4739">
        <v>0.85099999999999998</v>
      </c>
      <c r="J4739" s="1" t="s">
        <v>5926</v>
      </c>
      <c r="L4739" s="1" t="s">
        <v>585</v>
      </c>
      <c r="M4739" s="1" t="s">
        <v>47</v>
      </c>
      <c r="N4739" s="1" t="s">
        <v>131</v>
      </c>
      <c r="O4739" s="1" t="s">
        <v>131</v>
      </c>
      <c r="P4739" s="1" t="s">
        <v>198</v>
      </c>
      <c r="Q4739" s="1" t="s">
        <v>310</v>
      </c>
      <c r="R4739" s="1" t="s">
        <v>48</v>
      </c>
      <c r="S4739" s="1" t="s">
        <v>79</v>
      </c>
      <c r="T4739" s="1" t="s">
        <v>205</v>
      </c>
      <c r="U4739" s="2">
        <v>43633.249305555553</v>
      </c>
      <c r="V4739">
        <v>55</v>
      </c>
      <c r="W4739">
        <v>55</v>
      </c>
      <c r="X4739">
        <v>100</v>
      </c>
      <c r="Y4739">
        <v>24.46</v>
      </c>
      <c r="Z4739">
        <v>4</v>
      </c>
      <c r="AA4739" s="1" t="s">
        <v>71</v>
      </c>
      <c r="AB4739">
        <v>7</v>
      </c>
      <c r="AC4739">
        <v>0</v>
      </c>
      <c r="AD4739" s="1" t="s">
        <v>965</v>
      </c>
      <c r="AE4739" t="b">
        <v>0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s="1" t="s">
        <v>51</v>
      </c>
      <c r="AS4739" s="1" t="s">
        <v>51</v>
      </c>
      <c r="AT4739" s="1" t="s">
        <v>51</v>
      </c>
      <c r="AU4739" s="1" t="s">
        <v>51</v>
      </c>
    </row>
    <row r="4740" spans="1:47" x14ac:dyDescent="0.25">
      <c r="A4740" s="1" t="s">
        <v>839</v>
      </c>
      <c r="B4740">
        <v>3</v>
      </c>
      <c r="C4740" s="2">
        <v>43632.998368055552</v>
      </c>
      <c r="D4740" s="2">
        <v>43633.018831018519</v>
      </c>
      <c r="E4740">
        <v>39.725580000000001</v>
      </c>
      <c r="F4740">
        <v>-105.05895200000001</v>
      </c>
      <c r="G4740">
        <v>39.725580000000001</v>
      </c>
      <c r="H4740">
        <v>-105.05895</v>
      </c>
      <c r="I4740">
        <v>0</v>
      </c>
      <c r="J4740" s="1" t="s">
        <v>495</v>
      </c>
      <c r="L4740" s="1" t="s">
        <v>585</v>
      </c>
      <c r="M4740" s="1" t="s">
        <v>47</v>
      </c>
      <c r="N4740" s="1" t="s">
        <v>131</v>
      </c>
      <c r="O4740" s="1" t="s">
        <v>115</v>
      </c>
      <c r="P4740" s="1" t="s">
        <v>198</v>
      </c>
      <c r="Q4740" s="1" t="s">
        <v>496</v>
      </c>
      <c r="R4740" s="1" t="s">
        <v>48</v>
      </c>
      <c r="S4740" s="1" t="s">
        <v>79</v>
      </c>
      <c r="T4740" s="1" t="s">
        <v>205</v>
      </c>
      <c r="U4740" s="2">
        <v>43632.994444444441</v>
      </c>
      <c r="V4740">
        <v>55</v>
      </c>
      <c r="W4740">
        <v>55</v>
      </c>
      <c r="X4740">
        <v>88</v>
      </c>
      <c r="Y4740">
        <v>24.43</v>
      </c>
      <c r="Z4740">
        <v>10</v>
      </c>
      <c r="AA4740" s="1" t="s">
        <v>57</v>
      </c>
      <c r="AB4740">
        <v>7</v>
      </c>
      <c r="AC4740">
        <v>0</v>
      </c>
      <c r="AD4740" s="1" t="s">
        <v>818</v>
      </c>
      <c r="AE4740" t="b">
        <v>0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s="1" t="s">
        <v>53</v>
      </c>
      <c r="AS4740" s="1" t="s">
        <v>53</v>
      </c>
      <c r="AT4740" s="1" t="s">
        <v>53</v>
      </c>
      <c r="AU4740" s="1" t="s">
        <v>53</v>
      </c>
    </row>
    <row r="4741" spans="1:47" x14ac:dyDescent="0.25">
      <c r="A4741" s="1" t="s">
        <v>3016</v>
      </c>
      <c r="B4741">
        <v>3</v>
      </c>
      <c r="C4741" s="2">
        <v>43633.310891203706</v>
      </c>
      <c r="D4741" s="2">
        <v>43633.331365740742</v>
      </c>
      <c r="E4741">
        <v>40.541106999999997</v>
      </c>
      <c r="F4741">
        <v>-104.996145</v>
      </c>
      <c r="G4741">
        <v>40.553468000000002</v>
      </c>
      <c r="H4741">
        <v>-104.999756</v>
      </c>
      <c r="I4741">
        <v>0.875</v>
      </c>
      <c r="J4741" s="1" t="s">
        <v>983</v>
      </c>
      <c r="L4741" s="1" t="s">
        <v>194</v>
      </c>
      <c r="M4741" s="1" t="s">
        <v>47</v>
      </c>
      <c r="N4741" s="1" t="s">
        <v>227</v>
      </c>
      <c r="O4741" s="1" t="s">
        <v>228</v>
      </c>
      <c r="P4741" s="1" t="s">
        <v>198</v>
      </c>
      <c r="Q4741" s="1" t="s">
        <v>300</v>
      </c>
      <c r="R4741" s="1" t="s">
        <v>48</v>
      </c>
      <c r="S4741" s="1" t="s">
        <v>79</v>
      </c>
      <c r="T4741" s="1" t="s">
        <v>230</v>
      </c>
      <c r="U4741" s="2">
        <v>43633.330555555556</v>
      </c>
      <c r="V4741">
        <v>59</v>
      </c>
      <c r="W4741">
        <v>59</v>
      </c>
      <c r="X4741">
        <v>87</v>
      </c>
      <c r="Y4741">
        <v>25.06</v>
      </c>
      <c r="Z4741">
        <v>10</v>
      </c>
      <c r="AA4741" s="1" t="s">
        <v>8942</v>
      </c>
      <c r="AB4741">
        <v>0</v>
      </c>
      <c r="AC4741">
        <v>0</v>
      </c>
      <c r="AD4741" s="1" t="s">
        <v>965</v>
      </c>
      <c r="AE4741" t="b">
        <v>0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s="1" t="s">
        <v>51</v>
      </c>
      <c r="AS4741" s="1" t="s">
        <v>51</v>
      </c>
      <c r="AT4741" s="1" t="s">
        <v>51</v>
      </c>
      <c r="AU4741" s="1" t="s">
        <v>51</v>
      </c>
    </row>
    <row r="4742" spans="1:47" x14ac:dyDescent="0.25">
      <c r="A4742" s="1" t="s">
        <v>9580</v>
      </c>
      <c r="B4742">
        <v>2</v>
      </c>
      <c r="C4742" s="2">
        <v>43633.546817129631</v>
      </c>
      <c r="D4742" s="2">
        <v>43633.567199074074</v>
      </c>
      <c r="E4742">
        <v>40.563029999999998</v>
      </c>
      <c r="F4742">
        <v>-105.00124</v>
      </c>
      <c r="G4742">
        <v>40.569380000000002</v>
      </c>
      <c r="H4742">
        <v>-105.00121</v>
      </c>
      <c r="I4742">
        <v>0.439</v>
      </c>
      <c r="J4742" s="1" t="s">
        <v>9581</v>
      </c>
      <c r="L4742" s="1" t="s">
        <v>194</v>
      </c>
      <c r="M4742" s="1" t="s">
        <v>47</v>
      </c>
      <c r="N4742" s="1" t="s">
        <v>227</v>
      </c>
      <c r="O4742" s="1" t="s">
        <v>228</v>
      </c>
      <c r="P4742" s="1" t="s">
        <v>198</v>
      </c>
      <c r="Q4742" s="1" t="s">
        <v>300</v>
      </c>
      <c r="R4742" s="1" t="s">
        <v>48</v>
      </c>
      <c r="S4742" s="1" t="s">
        <v>79</v>
      </c>
      <c r="T4742" s="1" t="s">
        <v>230</v>
      </c>
      <c r="U4742" s="2">
        <v>43633.538888888892</v>
      </c>
      <c r="V4742">
        <v>72</v>
      </c>
      <c r="W4742">
        <v>72</v>
      </c>
      <c r="X4742">
        <v>53</v>
      </c>
      <c r="Y4742">
        <v>25.03</v>
      </c>
      <c r="Z4742">
        <v>10</v>
      </c>
      <c r="AA4742" s="1" t="s">
        <v>60</v>
      </c>
      <c r="AB4742">
        <v>6</v>
      </c>
      <c r="AC4742">
        <v>0</v>
      </c>
      <c r="AD4742" s="1" t="s">
        <v>818</v>
      </c>
      <c r="AE4742" t="b">
        <v>0</v>
      </c>
      <c r="AF4742" t="b">
        <v>0</v>
      </c>
      <c r="AG4742" t="b">
        <v>0</v>
      </c>
      <c r="AH4742" t="b">
        <v>0</v>
      </c>
      <c r="AI4742" t="b">
        <v>1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s="1" t="s">
        <v>51</v>
      </c>
      <c r="AS4742" s="1" t="s">
        <v>51</v>
      </c>
      <c r="AT4742" s="1" t="s">
        <v>51</v>
      </c>
      <c r="AU4742" s="1" t="s">
        <v>51</v>
      </c>
    </row>
    <row r="4743" spans="1:47" x14ac:dyDescent="0.25">
      <c r="A4743" s="1" t="s">
        <v>3017</v>
      </c>
      <c r="B4743">
        <v>3</v>
      </c>
      <c r="C4743" s="2">
        <v>43633.456724537034</v>
      </c>
      <c r="D4743" s="2">
        <v>43633.476493055554</v>
      </c>
      <c r="E4743">
        <v>38.428441999999997</v>
      </c>
      <c r="F4743">
        <v>-104.60775</v>
      </c>
      <c r="G4743">
        <v>38.399940000000001</v>
      </c>
      <c r="H4743">
        <v>-104.61771</v>
      </c>
      <c r="I4743">
        <v>2.0419999999999998</v>
      </c>
      <c r="J4743" s="1" t="s">
        <v>2586</v>
      </c>
      <c r="L4743" s="1" t="s">
        <v>195</v>
      </c>
      <c r="M4743" s="1" t="s">
        <v>47</v>
      </c>
      <c r="N4743" s="1" t="s">
        <v>411</v>
      </c>
      <c r="O4743" s="1" t="s">
        <v>411</v>
      </c>
      <c r="P4743" s="1" t="s">
        <v>198</v>
      </c>
      <c r="Q4743" s="1" t="s">
        <v>412</v>
      </c>
      <c r="R4743" s="1" t="s">
        <v>48</v>
      </c>
      <c r="S4743" s="1" t="s">
        <v>79</v>
      </c>
      <c r="T4743" s="1" t="s">
        <v>413</v>
      </c>
      <c r="U4743" s="2">
        <v>43633.453472222223</v>
      </c>
      <c r="V4743">
        <v>69</v>
      </c>
      <c r="W4743">
        <v>69</v>
      </c>
      <c r="X4743">
        <v>63</v>
      </c>
      <c r="Y4743">
        <v>25.26</v>
      </c>
      <c r="Z4743">
        <v>10</v>
      </c>
      <c r="AA4743" s="1" t="s">
        <v>8942</v>
      </c>
      <c r="AB4743">
        <v>0</v>
      </c>
      <c r="AC4743">
        <v>0</v>
      </c>
      <c r="AD4743" s="1" t="s">
        <v>965</v>
      </c>
      <c r="AE4743" t="b">
        <v>0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s="1" t="s">
        <v>51</v>
      </c>
      <c r="AS4743" s="1" t="s">
        <v>51</v>
      </c>
      <c r="AT4743" s="1" t="s">
        <v>51</v>
      </c>
      <c r="AU4743" s="1" t="s">
        <v>51</v>
      </c>
    </row>
    <row r="4744" spans="1:47" x14ac:dyDescent="0.25">
      <c r="A4744" s="1" t="s">
        <v>2567</v>
      </c>
      <c r="B4744">
        <v>3</v>
      </c>
      <c r="C4744" s="2">
        <v>43633.445787037039</v>
      </c>
      <c r="D4744" s="2">
        <v>43633.466134259259</v>
      </c>
      <c r="E4744">
        <v>39.725459999999998</v>
      </c>
      <c r="F4744">
        <v>-105.02535</v>
      </c>
      <c r="G4744">
        <v>39.724809999999998</v>
      </c>
      <c r="H4744">
        <v>-105.01563</v>
      </c>
      <c r="I4744">
        <v>0.51800000000000002</v>
      </c>
      <c r="J4744" s="1" t="s">
        <v>2568</v>
      </c>
      <c r="L4744" s="1" t="s">
        <v>128</v>
      </c>
      <c r="M4744" s="1" t="s">
        <v>47</v>
      </c>
      <c r="N4744" s="1" t="s">
        <v>131</v>
      </c>
      <c r="O4744" s="1" t="s">
        <v>131</v>
      </c>
      <c r="P4744" s="1" t="s">
        <v>198</v>
      </c>
      <c r="Q4744" s="1" t="s">
        <v>383</v>
      </c>
      <c r="R4744" s="1" t="s">
        <v>48</v>
      </c>
      <c r="S4744" s="1" t="s">
        <v>79</v>
      </c>
      <c r="T4744" s="1" t="s">
        <v>200</v>
      </c>
      <c r="U4744" s="2">
        <v>43633.453472222223</v>
      </c>
      <c r="V4744">
        <v>59</v>
      </c>
      <c r="W4744">
        <v>59</v>
      </c>
      <c r="X4744">
        <v>87</v>
      </c>
      <c r="Y4744">
        <v>24.24</v>
      </c>
      <c r="Z4744">
        <v>10</v>
      </c>
      <c r="AA4744" s="1" t="s">
        <v>68</v>
      </c>
      <c r="AB4744">
        <v>13</v>
      </c>
      <c r="AC4744">
        <v>0</v>
      </c>
      <c r="AD4744" s="1" t="s">
        <v>818</v>
      </c>
      <c r="AE4744" t="b">
        <v>0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s="1" t="s">
        <v>51</v>
      </c>
      <c r="AS4744" s="1" t="s">
        <v>51</v>
      </c>
      <c r="AT4744" s="1" t="s">
        <v>51</v>
      </c>
      <c r="AU4744" s="1" t="s">
        <v>51</v>
      </c>
    </row>
    <row r="4745" spans="1:47" x14ac:dyDescent="0.25">
      <c r="A4745" s="1" t="s">
        <v>2348</v>
      </c>
      <c r="B4745">
        <v>3</v>
      </c>
      <c r="C4745" s="2">
        <v>43633.445787037039</v>
      </c>
      <c r="D4745" s="2">
        <v>43633.466134259259</v>
      </c>
      <c r="E4745">
        <v>39.724809999999998</v>
      </c>
      <c r="F4745">
        <v>-105.01563</v>
      </c>
      <c r="G4745">
        <v>39.722990000000003</v>
      </c>
      <c r="H4745">
        <v>-105.01137</v>
      </c>
      <c r="I4745">
        <v>0.25900000000000001</v>
      </c>
      <c r="J4745" s="1" t="s">
        <v>2349</v>
      </c>
      <c r="L4745" s="1" t="s">
        <v>128</v>
      </c>
      <c r="M4745" s="1" t="s">
        <v>47</v>
      </c>
      <c r="N4745" s="1" t="s">
        <v>131</v>
      </c>
      <c r="O4745" s="1" t="s">
        <v>131</v>
      </c>
      <c r="P4745" s="1" t="s">
        <v>198</v>
      </c>
      <c r="Q4745" s="1" t="s">
        <v>310</v>
      </c>
      <c r="R4745" s="1" t="s">
        <v>48</v>
      </c>
      <c r="S4745" s="1" t="s">
        <v>79</v>
      </c>
      <c r="T4745" s="1" t="s">
        <v>205</v>
      </c>
      <c r="U4745" s="2">
        <v>43633.447916666664</v>
      </c>
      <c r="V4745">
        <v>64</v>
      </c>
      <c r="W4745">
        <v>64</v>
      </c>
      <c r="X4745">
        <v>68</v>
      </c>
      <c r="Y4745">
        <v>24.46</v>
      </c>
      <c r="Z4745">
        <v>10</v>
      </c>
      <c r="AA4745" s="1" t="s">
        <v>71</v>
      </c>
      <c r="AB4745">
        <v>6</v>
      </c>
      <c r="AC4745">
        <v>0</v>
      </c>
      <c r="AD4745" s="1" t="s">
        <v>818</v>
      </c>
      <c r="AE4745" t="b">
        <v>0</v>
      </c>
      <c r="AF4745" t="b">
        <v>0</v>
      </c>
      <c r="AG4745" t="b">
        <v>0</v>
      </c>
      <c r="AH4745" t="b">
        <v>0</v>
      </c>
      <c r="AI4745" t="b">
        <v>1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s="1" t="s">
        <v>51</v>
      </c>
      <c r="AS4745" s="1" t="s">
        <v>51</v>
      </c>
      <c r="AT4745" s="1" t="s">
        <v>51</v>
      </c>
      <c r="AU4745" s="1" t="s">
        <v>51</v>
      </c>
    </row>
    <row r="4746" spans="1:47" x14ac:dyDescent="0.25">
      <c r="A4746" s="1" t="s">
        <v>3707</v>
      </c>
      <c r="B4746">
        <v>3</v>
      </c>
      <c r="C4746" s="2">
        <v>43633.484849537039</v>
      </c>
      <c r="D4746" s="2">
        <v>43633.504236111112</v>
      </c>
      <c r="E4746">
        <v>38.428441999999997</v>
      </c>
      <c r="F4746">
        <v>-104.60775</v>
      </c>
      <c r="G4746">
        <v>38.399940000000001</v>
      </c>
      <c r="H4746">
        <v>-104.61771</v>
      </c>
      <c r="I4746">
        <v>2.0419999999999998</v>
      </c>
      <c r="J4746" s="1" t="s">
        <v>2586</v>
      </c>
      <c r="L4746" s="1" t="s">
        <v>195</v>
      </c>
      <c r="M4746" s="1" t="s">
        <v>47</v>
      </c>
      <c r="N4746" s="1" t="s">
        <v>411</v>
      </c>
      <c r="O4746" s="1" t="s">
        <v>411</v>
      </c>
      <c r="P4746" s="1" t="s">
        <v>198</v>
      </c>
      <c r="Q4746" s="1" t="s">
        <v>412</v>
      </c>
      <c r="R4746" s="1" t="s">
        <v>48</v>
      </c>
      <c r="S4746" s="1" t="s">
        <v>79</v>
      </c>
      <c r="T4746" s="1" t="s">
        <v>413</v>
      </c>
      <c r="U4746" s="2">
        <v>43633.495138888888</v>
      </c>
      <c r="V4746">
        <v>74</v>
      </c>
      <c r="W4746">
        <v>74</v>
      </c>
      <c r="X4746">
        <v>53</v>
      </c>
      <c r="Y4746">
        <v>25.26</v>
      </c>
      <c r="Z4746">
        <v>10</v>
      </c>
      <c r="AA4746" s="1" t="s">
        <v>58</v>
      </c>
      <c r="AB4746">
        <v>10</v>
      </c>
      <c r="AC4746">
        <v>0</v>
      </c>
      <c r="AD4746" s="1" t="s">
        <v>50</v>
      </c>
      <c r="AE4746" t="b">
        <v>0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s="1" t="s">
        <v>51</v>
      </c>
      <c r="AS4746" s="1" t="s">
        <v>51</v>
      </c>
      <c r="AT4746" s="1" t="s">
        <v>51</v>
      </c>
      <c r="AU4746" s="1" t="s">
        <v>51</v>
      </c>
    </row>
    <row r="4747" spans="1:47" x14ac:dyDescent="0.25">
      <c r="A4747" s="1" t="s">
        <v>2569</v>
      </c>
      <c r="B4747">
        <v>3</v>
      </c>
      <c r="C4747" s="2">
        <v>43633.503599537034</v>
      </c>
      <c r="D4747" s="2">
        <v>43633.524375000001</v>
      </c>
      <c r="E4747">
        <v>39.823968000000001</v>
      </c>
      <c r="F4747">
        <v>-104.96130100000001</v>
      </c>
      <c r="G4747">
        <v>39.823912999999997</v>
      </c>
      <c r="H4747">
        <v>-104.96167199999999</v>
      </c>
      <c r="I4747">
        <v>0.02</v>
      </c>
      <c r="J4747" s="1" t="s">
        <v>446</v>
      </c>
      <c r="L4747" s="1" t="s">
        <v>122</v>
      </c>
      <c r="M4747" s="1" t="s">
        <v>47</v>
      </c>
      <c r="N4747" s="1" t="s">
        <v>131</v>
      </c>
      <c r="O4747" s="1" t="s">
        <v>147</v>
      </c>
      <c r="P4747" s="1" t="s">
        <v>198</v>
      </c>
      <c r="Q4747" s="1" t="s">
        <v>204</v>
      </c>
      <c r="R4747" s="1" t="s">
        <v>48</v>
      </c>
      <c r="S4747" s="1" t="s">
        <v>79</v>
      </c>
      <c r="T4747" s="1" t="s">
        <v>205</v>
      </c>
      <c r="U4747" s="2">
        <v>43633.517361111109</v>
      </c>
      <c r="V4747">
        <v>68</v>
      </c>
      <c r="W4747">
        <v>68</v>
      </c>
      <c r="X4747">
        <v>60</v>
      </c>
      <c r="Y4747">
        <v>24.45</v>
      </c>
      <c r="Z4747">
        <v>10</v>
      </c>
      <c r="AA4747" s="1" t="s">
        <v>54</v>
      </c>
      <c r="AB4747">
        <v>3</v>
      </c>
      <c r="AC4747">
        <v>0</v>
      </c>
      <c r="AD4747" s="1" t="s">
        <v>818</v>
      </c>
      <c r="AE4747" t="b">
        <v>0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s="1" t="s">
        <v>51</v>
      </c>
      <c r="AS4747" s="1" t="s">
        <v>51</v>
      </c>
      <c r="AT4747" s="1" t="s">
        <v>51</v>
      </c>
      <c r="AU4747" s="1" t="s">
        <v>51</v>
      </c>
    </row>
    <row r="4748" spans="1:47" x14ac:dyDescent="0.25">
      <c r="A4748" s="1" t="s">
        <v>2570</v>
      </c>
      <c r="B4748">
        <v>3</v>
      </c>
      <c r="C4748" s="2">
        <v>43633.511932870373</v>
      </c>
      <c r="D4748" s="2">
        <v>43633.532708333332</v>
      </c>
      <c r="E4748">
        <v>39.531770000000002</v>
      </c>
      <c r="F4748">
        <v>-104.86793</v>
      </c>
      <c r="G4748">
        <v>39.537154000000001</v>
      </c>
      <c r="H4748">
        <v>-104.868399</v>
      </c>
      <c r="I4748">
        <v>0.373</v>
      </c>
      <c r="J4748" s="1" t="s">
        <v>572</v>
      </c>
      <c r="L4748" s="1" t="s">
        <v>265</v>
      </c>
      <c r="M4748" s="1" t="s">
        <v>47</v>
      </c>
      <c r="N4748" s="1" t="s">
        <v>173</v>
      </c>
      <c r="O4748" s="1" t="s">
        <v>121</v>
      </c>
      <c r="P4748" s="1" t="s">
        <v>198</v>
      </c>
      <c r="Q4748" s="1" t="s">
        <v>311</v>
      </c>
      <c r="R4748" s="1" t="s">
        <v>48</v>
      </c>
      <c r="S4748" s="1" t="s">
        <v>79</v>
      </c>
      <c r="T4748" s="1" t="s">
        <v>200</v>
      </c>
      <c r="U4748" s="2">
        <v>43633.495138888888</v>
      </c>
      <c r="V4748">
        <v>66</v>
      </c>
      <c r="W4748">
        <v>66</v>
      </c>
      <c r="X4748">
        <v>56</v>
      </c>
      <c r="Y4748">
        <v>24.24</v>
      </c>
      <c r="Z4748">
        <v>10</v>
      </c>
      <c r="AA4748" s="1" t="s">
        <v>61</v>
      </c>
      <c r="AB4748">
        <v>6</v>
      </c>
      <c r="AC4748">
        <v>0</v>
      </c>
      <c r="AD4748" s="1" t="s">
        <v>818</v>
      </c>
      <c r="AE4748" t="b">
        <v>0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s="1" t="s">
        <v>51</v>
      </c>
      <c r="AS4748" s="1" t="s">
        <v>51</v>
      </c>
      <c r="AT4748" s="1" t="s">
        <v>51</v>
      </c>
      <c r="AU4748" s="1" t="s">
        <v>51</v>
      </c>
    </row>
    <row r="4749" spans="1:47" x14ac:dyDescent="0.25">
      <c r="A4749" s="1" t="s">
        <v>2571</v>
      </c>
      <c r="B4749">
        <v>3</v>
      </c>
      <c r="C4749" s="2">
        <v>43633.525972222225</v>
      </c>
      <c r="D4749" s="2">
        <v>43633.546597222223</v>
      </c>
      <c r="E4749">
        <v>39.738309999999998</v>
      </c>
      <c r="F4749">
        <v>-104.41759</v>
      </c>
      <c r="G4749">
        <v>39.738309999999998</v>
      </c>
      <c r="H4749">
        <v>-104.421893</v>
      </c>
      <c r="I4749">
        <v>0.22900000000000001</v>
      </c>
      <c r="J4749" s="1" t="s">
        <v>2572</v>
      </c>
      <c r="L4749" s="1" t="s">
        <v>166</v>
      </c>
      <c r="M4749" s="1" t="s">
        <v>47</v>
      </c>
      <c r="N4749" s="1" t="s">
        <v>787</v>
      </c>
      <c r="O4749" s="1" t="s">
        <v>147</v>
      </c>
      <c r="P4749" s="1" t="s">
        <v>198</v>
      </c>
      <c r="Q4749" s="1" t="s">
        <v>788</v>
      </c>
      <c r="R4749" s="1" t="s">
        <v>48</v>
      </c>
      <c r="S4749" s="1" t="s">
        <v>79</v>
      </c>
      <c r="T4749" s="1" t="s">
        <v>789</v>
      </c>
      <c r="U4749" s="2">
        <v>43633.540277777778</v>
      </c>
      <c r="V4749">
        <v>68</v>
      </c>
      <c r="W4749">
        <v>68</v>
      </c>
      <c r="X4749">
        <v>64</v>
      </c>
      <c r="Y4749">
        <v>24.57</v>
      </c>
      <c r="Z4749">
        <v>10</v>
      </c>
      <c r="AA4749" s="1" t="s">
        <v>54</v>
      </c>
      <c r="AB4749">
        <v>6</v>
      </c>
      <c r="AC4749">
        <v>0</v>
      </c>
      <c r="AD4749" s="1" t="s">
        <v>818</v>
      </c>
      <c r="AE4749" t="b">
        <v>0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s="1" t="s">
        <v>51</v>
      </c>
      <c r="AS4749" s="1" t="s">
        <v>51</v>
      </c>
      <c r="AT4749" s="1" t="s">
        <v>51</v>
      </c>
      <c r="AU4749" s="1" t="s">
        <v>51</v>
      </c>
    </row>
    <row r="4750" spans="1:47" x14ac:dyDescent="0.25">
      <c r="A4750" s="1" t="s">
        <v>2573</v>
      </c>
      <c r="B4750">
        <v>3</v>
      </c>
      <c r="C4750" s="2">
        <v>43633.553611111114</v>
      </c>
      <c r="D4750" s="2">
        <v>43633.57440972222</v>
      </c>
      <c r="E4750">
        <v>39.778359999999999</v>
      </c>
      <c r="F4750">
        <v>-104.89577300000001</v>
      </c>
      <c r="G4750">
        <v>39.778419999999997</v>
      </c>
      <c r="H4750">
        <v>-104.896974</v>
      </c>
      <c r="I4750">
        <v>6.4000000000000001E-2</v>
      </c>
      <c r="J4750" s="1" t="s">
        <v>416</v>
      </c>
      <c r="L4750" s="1" t="s">
        <v>137</v>
      </c>
      <c r="M4750" s="1" t="s">
        <v>47</v>
      </c>
      <c r="N4750" s="1" t="s">
        <v>131</v>
      </c>
      <c r="O4750" s="1" t="s">
        <v>131</v>
      </c>
      <c r="P4750" s="1" t="s">
        <v>198</v>
      </c>
      <c r="Q4750" s="1" t="s">
        <v>246</v>
      </c>
      <c r="R4750" s="1" t="s">
        <v>48</v>
      </c>
      <c r="S4750" s="1" t="s">
        <v>79</v>
      </c>
      <c r="T4750" s="1" t="s">
        <v>205</v>
      </c>
      <c r="U4750" s="2">
        <v>43633.53125</v>
      </c>
      <c r="V4750">
        <v>66</v>
      </c>
      <c r="W4750">
        <v>66</v>
      </c>
      <c r="X4750">
        <v>64</v>
      </c>
      <c r="Y4750">
        <v>24.45</v>
      </c>
      <c r="Z4750">
        <v>10</v>
      </c>
      <c r="AA4750" s="1" t="s">
        <v>8942</v>
      </c>
      <c r="AB4750">
        <v>0</v>
      </c>
      <c r="AC4750">
        <v>0</v>
      </c>
      <c r="AD4750" s="1" t="s">
        <v>818</v>
      </c>
      <c r="AE4750" t="b">
        <v>0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s="1" t="s">
        <v>51</v>
      </c>
      <c r="AS4750" s="1" t="s">
        <v>51</v>
      </c>
      <c r="AT4750" s="1" t="s">
        <v>51</v>
      </c>
      <c r="AU4750" s="1" t="s">
        <v>51</v>
      </c>
    </row>
    <row r="4751" spans="1:47" x14ac:dyDescent="0.25">
      <c r="A4751" s="1" t="s">
        <v>1410</v>
      </c>
      <c r="B4751">
        <v>3</v>
      </c>
      <c r="C4751" s="2">
        <v>43633.592638888891</v>
      </c>
      <c r="D4751" s="2">
        <v>43633.613275462965</v>
      </c>
      <c r="E4751">
        <v>39.163029999999999</v>
      </c>
      <c r="F4751">
        <v>-104.853876</v>
      </c>
      <c r="G4751">
        <v>39.185749999999999</v>
      </c>
      <c r="H4751">
        <v>-104.85023</v>
      </c>
      <c r="I4751">
        <v>1.5820000000000001</v>
      </c>
      <c r="J4751" s="1" t="s">
        <v>455</v>
      </c>
      <c r="L4751" s="1" t="s">
        <v>265</v>
      </c>
      <c r="M4751" s="1" t="s">
        <v>47</v>
      </c>
      <c r="N4751" s="1" t="s">
        <v>86</v>
      </c>
      <c r="O4751" s="1" t="s">
        <v>121</v>
      </c>
      <c r="P4751" s="1" t="s">
        <v>198</v>
      </c>
      <c r="Q4751" s="1" t="s">
        <v>222</v>
      </c>
      <c r="R4751" s="1" t="s">
        <v>48</v>
      </c>
      <c r="S4751" s="1" t="s">
        <v>79</v>
      </c>
      <c r="T4751" s="1" t="s">
        <v>223</v>
      </c>
      <c r="U4751" s="2">
        <v>43633.591666666667</v>
      </c>
      <c r="V4751">
        <v>57</v>
      </c>
      <c r="W4751">
        <v>57</v>
      </c>
      <c r="X4751">
        <v>63</v>
      </c>
      <c r="Y4751">
        <v>23.23</v>
      </c>
      <c r="Z4751">
        <v>10</v>
      </c>
      <c r="AA4751" s="1" t="s">
        <v>68</v>
      </c>
      <c r="AB4751">
        <v>16</v>
      </c>
      <c r="AC4751">
        <v>0</v>
      </c>
      <c r="AD4751" s="1" t="s">
        <v>1218</v>
      </c>
      <c r="AE4751" t="b">
        <v>0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s="1" t="s">
        <v>51</v>
      </c>
      <c r="AS4751" s="1" t="s">
        <v>51</v>
      </c>
      <c r="AT4751" s="1" t="s">
        <v>51</v>
      </c>
      <c r="AU4751" s="1" t="s">
        <v>51</v>
      </c>
    </row>
    <row r="4752" spans="1:47" x14ac:dyDescent="0.25">
      <c r="A4752" s="1" t="s">
        <v>3018</v>
      </c>
      <c r="B4752">
        <v>3</v>
      </c>
      <c r="C4752" s="2">
        <v>43633.590069444443</v>
      </c>
      <c r="D4752" s="2">
        <v>43633.610520833332</v>
      </c>
      <c r="E4752">
        <v>39.776550999999998</v>
      </c>
      <c r="F4752">
        <v>-104.87639799999999</v>
      </c>
      <c r="G4752">
        <v>39.776547999999998</v>
      </c>
      <c r="H4752">
        <v>-104.876367</v>
      </c>
      <c r="I4752">
        <v>2E-3</v>
      </c>
      <c r="J4752" s="1" t="s">
        <v>452</v>
      </c>
      <c r="L4752" s="1" t="s">
        <v>133</v>
      </c>
      <c r="M4752" s="1" t="s">
        <v>47</v>
      </c>
      <c r="N4752" s="1" t="s">
        <v>131</v>
      </c>
      <c r="O4752" s="1" t="s">
        <v>131</v>
      </c>
      <c r="P4752" s="1" t="s">
        <v>198</v>
      </c>
      <c r="Q4752" s="1" t="s">
        <v>453</v>
      </c>
      <c r="R4752" s="1" t="s">
        <v>48</v>
      </c>
      <c r="S4752" s="1" t="s">
        <v>79</v>
      </c>
      <c r="T4752" s="1" t="s">
        <v>203</v>
      </c>
      <c r="U4752" s="2">
        <v>43633.581944444442</v>
      </c>
      <c r="V4752">
        <v>69</v>
      </c>
      <c r="W4752">
        <v>69</v>
      </c>
      <c r="X4752">
        <v>59</v>
      </c>
      <c r="Y4752">
        <v>24.41</v>
      </c>
      <c r="Z4752">
        <v>10</v>
      </c>
      <c r="AA4752" s="1" t="s">
        <v>59</v>
      </c>
      <c r="AB4752">
        <v>9</v>
      </c>
      <c r="AC4752">
        <v>0</v>
      </c>
      <c r="AD4752" s="1" t="s">
        <v>965</v>
      </c>
      <c r="AE4752" t="b">
        <v>0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s="1" t="s">
        <v>51</v>
      </c>
      <c r="AS4752" s="1" t="s">
        <v>51</v>
      </c>
      <c r="AT4752" s="1" t="s">
        <v>51</v>
      </c>
      <c r="AU4752" s="1" t="s">
        <v>51</v>
      </c>
    </row>
    <row r="4753" spans="1:47" x14ac:dyDescent="0.25">
      <c r="A4753" s="1" t="s">
        <v>4356</v>
      </c>
      <c r="B4753">
        <v>4</v>
      </c>
      <c r="C4753" s="2">
        <v>43633.640069444446</v>
      </c>
      <c r="D4753" s="2">
        <v>43633.848368055558</v>
      </c>
      <c r="E4753">
        <v>40.265309999999999</v>
      </c>
      <c r="F4753">
        <v>-103.82778500000001</v>
      </c>
      <c r="G4753">
        <v>40.265270000000001</v>
      </c>
      <c r="H4753">
        <v>-103.81936</v>
      </c>
      <c r="I4753">
        <v>0.44400000000000001</v>
      </c>
      <c r="J4753" s="1" t="s">
        <v>4357</v>
      </c>
      <c r="L4753" s="1" t="s">
        <v>4188</v>
      </c>
      <c r="M4753" s="1" t="s">
        <v>47</v>
      </c>
      <c r="N4753" s="1" t="s">
        <v>4191</v>
      </c>
      <c r="O4753" s="1" t="s">
        <v>164</v>
      </c>
      <c r="P4753" s="1" t="s">
        <v>198</v>
      </c>
      <c r="Q4753" s="1" t="s">
        <v>4192</v>
      </c>
      <c r="R4753" s="1" t="s">
        <v>48</v>
      </c>
      <c r="S4753" s="1" t="s">
        <v>79</v>
      </c>
      <c r="T4753" s="1" t="s">
        <v>3918</v>
      </c>
      <c r="U4753" s="2">
        <v>43633.635416666664</v>
      </c>
      <c r="V4753">
        <v>79</v>
      </c>
      <c r="W4753">
        <v>79</v>
      </c>
      <c r="X4753">
        <v>39</v>
      </c>
      <c r="Y4753">
        <v>25.38</v>
      </c>
      <c r="Z4753">
        <v>10</v>
      </c>
      <c r="AA4753" s="1" t="s">
        <v>60</v>
      </c>
      <c r="AB4753">
        <v>8</v>
      </c>
      <c r="AD4753" s="1" t="s">
        <v>1067</v>
      </c>
      <c r="AE4753" t="b">
        <v>0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s="1" t="s">
        <v>51</v>
      </c>
      <c r="AS4753" s="1" t="s">
        <v>51</v>
      </c>
      <c r="AT4753" s="1" t="s">
        <v>51</v>
      </c>
      <c r="AU4753" s="1" t="s">
        <v>51</v>
      </c>
    </row>
    <row r="4754" spans="1:47" x14ac:dyDescent="0.25">
      <c r="A4754" s="1" t="s">
        <v>4826</v>
      </c>
      <c r="B4754">
        <v>4</v>
      </c>
      <c r="C4754" s="2">
        <v>43633.729641203703</v>
      </c>
      <c r="D4754" s="2">
        <v>43633.750185185185</v>
      </c>
      <c r="E4754">
        <v>38.274805999999998</v>
      </c>
      <c r="F4754">
        <v>-104.50510800000001</v>
      </c>
      <c r="G4754">
        <v>38.275039999999997</v>
      </c>
      <c r="H4754">
        <v>-104.497179</v>
      </c>
      <c r="I4754">
        <v>0.43</v>
      </c>
      <c r="J4754" s="1" t="s">
        <v>4827</v>
      </c>
      <c r="L4754" s="1" t="s">
        <v>4828</v>
      </c>
      <c r="M4754" s="1" t="s">
        <v>47</v>
      </c>
      <c r="N4754" s="1" t="s">
        <v>411</v>
      </c>
      <c r="O4754" s="1" t="s">
        <v>411</v>
      </c>
      <c r="P4754" s="1" t="s">
        <v>198</v>
      </c>
      <c r="Q4754" s="1" t="s">
        <v>1095</v>
      </c>
      <c r="R4754" s="1" t="s">
        <v>48</v>
      </c>
      <c r="S4754" s="1" t="s">
        <v>79</v>
      </c>
      <c r="T4754" s="1" t="s">
        <v>413</v>
      </c>
      <c r="U4754" s="2">
        <v>43633.738888888889</v>
      </c>
      <c r="V4754">
        <v>57</v>
      </c>
      <c r="X4754">
        <v>83</v>
      </c>
      <c r="Y4754">
        <v>25.23</v>
      </c>
      <c r="Z4754">
        <v>10</v>
      </c>
      <c r="AA4754" s="1" t="s">
        <v>69</v>
      </c>
      <c r="AC4754">
        <v>0.06</v>
      </c>
      <c r="AD4754" s="1" t="s">
        <v>818</v>
      </c>
      <c r="AE4754" t="b">
        <v>0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s="1" t="s">
        <v>51</v>
      </c>
      <c r="AS4754" s="1" t="s">
        <v>51</v>
      </c>
      <c r="AT4754" s="1" t="s">
        <v>51</v>
      </c>
      <c r="AU4754" s="1" t="s">
        <v>51</v>
      </c>
    </row>
    <row r="4755" spans="1:47" x14ac:dyDescent="0.25">
      <c r="A4755" s="1" t="s">
        <v>6616</v>
      </c>
      <c r="B4755">
        <v>4</v>
      </c>
      <c r="C4755" s="2">
        <v>43633.729641203703</v>
      </c>
      <c r="D4755" s="2">
        <v>43633.750185185185</v>
      </c>
      <c r="E4755">
        <v>38.275219999999997</v>
      </c>
      <c r="F4755">
        <v>-104.49661999999999</v>
      </c>
      <c r="G4755">
        <v>38.274965000000002</v>
      </c>
      <c r="H4755">
        <v>-104.504983</v>
      </c>
      <c r="I4755">
        <v>0.45400000000000001</v>
      </c>
      <c r="J4755" s="1" t="s">
        <v>6617</v>
      </c>
      <c r="K4755">
        <v>31011</v>
      </c>
      <c r="L4755" s="1" t="s">
        <v>6618</v>
      </c>
      <c r="M4755" s="1" t="s">
        <v>97</v>
      </c>
      <c r="N4755" s="1" t="s">
        <v>411</v>
      </c>
      <c r="O4755" s="1" t="s">
        <v>411</v>
      </c>
      <c r="P4755" s="1" t="s">
        <v>198</v>
      </c>
      <c r="Q4755" s="1" t="s">
        <v>6619</v>
      </c>
      <c r="R4755" s="1" t="s">
        <v>48</v>
      </c>
      <c r="S4755" s="1" t="s">
        <v>79</v>
      </c>
      <c r="T4755" s="1" t="s">
        <v>413</v>
      </c>
      <c r="U4755" s="2">
        <v>43633.738888888889</v>
      </c>
      <c r="V4755">
        <v>57</v>
      </c>
      <c r="X4755">
        <v>83</v>
      </c>
      <c r="Y4755">
        <v>25.23</v>
      </c>
      <c r="Z4755">
        <v>10</v>
      </c>
      <c r="AA4755" s="1" t="s">
        <v>69</v>
      </c>
      <c r="AC4755">
        <v>0.06</v>
      </c>
      <c r="AD4755" s="1" t="s">
        <v>818</v>
      </c>
      <c r="AE4755" t="b">
        <v>0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1</v>
      </c>
      <c r="AQ4755" t="b">
        <v>0</v>
      </c>
      <c r="AR4755" s="1" t="s">
        <v>51</v>
      </c>
      <c r="AS4755" s="1" t="s">
        <v>51</v>
      </c>
      <c r="AT4755" s="1" t="s">
        <v>51</v>
      </c>
      <c r="AU4755" s="1" t="s">
        <v>51</v>
      </c>
    </row>
    <row r="4756" spans="1:47" x14ac:dyDescent="0.25">
      <c r="A4756" s="1" t="s">
        <v>4829</v>
      </c>
      <c r="B4756">
        <v>4</v>
      </c>
      <c r="C4756" s="2">
        <v>43633.74422453704</v>
      </c>
      <c r="D4756" s="2">
        <v>43633.764062499999</v>
      </c>
      <c r="E4756">
        <v>38.274805999999998</v>
      </c>
      <c r="F4756">
        <v>-104.50510800000001</v>
      </c>
      <c r="G4756">
        <v>38.275039999999997</v>
      </c>
      <c r="H4756">
        <v>-104.497179</v>
      </c>
      <c r="I4756">
        <v>0.43</v>
      </c>
      <c r="J4756" s="1" t="s">
        <v>4827</v>
      </c>
      <c r="L4756" s="1" t="s">
        <v>4828</v>
      </c>
      <c r="M4756" s="1" t="s">
        <v>47</v>
      </c>
      <c r="N4756" s="1" t="s">
        <v>411</v>
      </c>
      <c r="O4756" s="1" t="s">
        <v>411</v>
      </c>
      <c r="P4756" s="1" t="s">
        <v>198</v>
      </c>
      <c r="Q4756" s="1" t="s">
        <v>1095</v>
      </c>
      <c r="R4756" s="1" t="s">
        <v>48</v>
      </c>
      <c r="S4756" s="1" t="s">
        <v>79</v>
      </c>
      <c r="T4756" s="1" t="s">
        <v>413</v>
      </c>
      <c r="U4756" s="2">
        <v>43633.745138888888</v>
      </c>
      <c r="V4756">
        <v>59</v>
      </c>
      <c r="X4756">
        <v>78</v>
      </c>
      <c r="Y4756">
        <v>25.23</v>
      </c>
      <c r="Z4756">
        <v>10</v>
      </c>
      <c r="AA4756" s="1" t="s">
        <v>69</v>
      </c>
      <c r="AC4756">
        <v>0.06</v>
      </c>
      <c r="AD4756" s="1" t="s">
        <v>1203</v>
      </c>
      <c r="AE4756" t="b">
        <v>0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s="1" t="s">
        <v>51</v>
      </c>
      <c r="AS4756" s="1" t="s">
        <v>51</v>
      </c>
      <c r="AT4756" s="1" t="s">
        <v>51</v>
      </c>
      <c r="AU4756" s="1" t="s">
        <v>51</v>
      </c>
    </row>
    <row r="4757" spans="1:47" x14ac:dyDescent="0.25">
      <c r="A4757" s="1" t="s">
        <v>6620</v>
      </c>
      <c r="B4757">
        <v>4</v>
      </c>
      <c r="C4757" s="2">
        <v>43633.74422453704</v>
      </c>
      <c r="D4757" s="2">
        <v>43633.764062499999</v>
      </c>
      <c r="E4757">
        <v>38.275219999999997</v>
      </c>
      <c r="F4757">
        <v>-104.49661999999999</v>
      </c>
      <c r="G4757">
        <v>38.274965000000002</v>
      </c>
      <c r="H4757">
        <v>-104.504983</v>
      </c>
      <c r="I4757">
        <v>0.45400000000000001</v>
      </c>
      <c r="J4757" s="1" t="s">
        <v>6621</v>
      </c>
      <c r="K4757">
        <v>31011</v>
      </c>
      <c r="L4757" s="1" t="s">
        <v>6618</v>
      </c>
      <c r="M4757" s="1" t="s">
        <v>97</v>
      </c>
      <c r="N4757" s="1" t="s">
        <v>411</v>
      </c>
      <c r="O4757" s="1" t="s">
        <v>411</v>
      </c>
      <c r="P4757" s="1" t="s">
        <v>198</v>
      </c>
      <c r="Q4757" s="1" t="s">
        <v>6619</v>
      </c>
      <c r="R4757" s="1" t="s">
        <v>48</v>
      </c>
      <c r="S4757" s="1" t="s">
        <v>79</v>
      </c>
      <c r="T4757" s="1" t="s">
        <v>413</v>
      </c>
      <c r="U4757" s="2">
        <v>43633.745138888888</v>
      </c>
      <c r="V4757">
        <v>59</v>
      </c>
      <c r="X4757">
        <v>78</v>
      </c>
      <c r="Y4757">
        <v>25.23</v>
      </c>
      <c r="Z4757">
        <v>10</v>
      </c>
      <c r="AA4757" s="1" t="s">
        <v>69</v>
      </c>
      <c r="AC4757">
        <v>0.06</v>
      </c>
      <c r="AD4757" s="1" t="s">
        <v>1203</v>
      </c>
      <c r="AE4757" t="b">
        <v>0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1</v>
      </c>
      <c r="AQ4757" t="b">
        <v>0</v>
      </c>
      <c r="AR4757" s="1" t="s">
        <v>51</v>
      </c>
      <c r="AS4757" s="1" t="s">
        <v>51</v>
      </c>
      <c r="AT4757" s="1" t="s">
        <v>51</v>
      </c>
      <c r="AU4757" s="1" t="s">
        <v>51</v>
      </c>
    </row>
    <row r="4758" spans="1:47" x14ac:dyDescent="0.25">
      <c r="A4758" s="1" t="s">
        <v>7662</v>
      </c>
      <c r="B4758">
        <v>3</v>
      </c>
      <c r="C4758" s="2">
        <v>43633.759305555555</v>
      </c>
      <c r="D4758" s="2">
        <v>43633.779953703706</v>
      </c>
      <c r="E4758">
        <v>39.364096000000004</v>
      </c>
      <c r="F4758">
        <v>-106.059811</v>
      </c>
      <c r="G4758">
        <v>39.365564999999997</v>
      </c>
      <c r="H4758">
        <v>-106.061055</v>
      </c>
      <c r="I4758">
        <v>0.121</v>
      </c>
      <c r="J4758" s="1" t="s">
        <v>7249</v>
      </c>
      <c r="K4758">
        <v>284</v>
      </c>
      <c r="L4758" s="1" t="s">
        <v>6565</v>
      </c>
      <c r="M4758" s="1" t="s">
        <v>47</v>
      </c>
      <c r="N4758" s="1" t="s">
        <v>3968</v>
      </c>
      <c r="O4758" s="1" t="s">
        <v>126</v>
      </c>
      <c r="P4758" s="1" t="s">
        <v>198</v>
      </c>
      <c r="Q4758" s="1" t="s">
        <v>6815</v>
      </c>
      <c r="R4758" s="1" t="s">
        <v>48</v>
      </c>
      <c r="S4758" s="1" t="s">
        <v>79</v>
      </c>
      <c r="T4758" s="1" t="s">
        <v>503</v>
      </c>
      <c r="U4758" s="2">
        <v>43633.745138888888</v>
      </c>
      <c r="V4758">
        <v>52</v>
      </c>
      <c r="W4758">
        <v>52</v>
      </c>
      <c r="X4758">
        <v>54</v>
      </c>
      <c r="Y4758">
        <v>20.88</v>
      </c>
      <c r="Z4758">
        <v>10</v>
      </c>
      <c r="AA4758" s="1" t="s">
        <v>54</v>
      </c>
      <c r="AB4758">
        <v>3</v>
      </c>
      <c r="AC4758">
        <v>0</v>
      </c>
      <c r="AD4758" s="1" t="s">
        <v>818</v>
      </c>
      <c r="AE4758" t="b">
        <v>0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s="1" t="s">
        <v>51</v>
      </c>
      <c r="AS4758" s="1" t="s">
        <v>51</v>
      </c>
      <c r="AT4758" s="1" t="s">
        <v>51</v>
      </c>
      <c r="AU4758" s="1" t="s">
        <v>51</v>
      </c>
    </row>
    <row r="4759" spans="1:47" x14ac:dyDescent="0.25">
      <c r="A4759" s="1" t="s">
        <v>6146</v>
      </c>
      <c r="B4759">
        <v>3</v>
      </c>
      <c r="C4759" s="2">
        <v>43633.777546296296</v>
      </c>
      <c r="D4759" s="2">
        <v>43633.798032407409</v>
      </c>
      <c r="E4759">
        <v>39.751289</v>
      </c>
      <c r="F4759">
        <v>-105.01681000000001</v>
      </c>
      <c r="G4759">
        <v>39.749850000000002</v>
      </c>
      <c r="H4759">
        <v>-105.01742</v>
      </c>
      <c r="I4759">
        <v>0.105</v>
      </c>
      <c r="J4759" s="1" t="s">
        <v>581</v>
      </c>
      <c r="L4759" s="1" t="s">
        <v>1996</v>
      </c>
      <c r="M4759" s="1" t="s">
        <v>47</v>
      </c>
      <c r="N4759" s="1" t="s">
        <v>131</v>
      </c>
      <c r="O4759" s="1" t="s">
        <v>131</v>
      </c>
      <c r="P4759" s="1" t="s">
        <v>198</v>
      </c>
      <c r="Q4759" s="1" t="s">
        <v>352</v>
      </c>
      <c r="R4759" s="1" t="s">
        <v>48</v>
      </c>
      <c r="S4759" s="1" t="s">
        <v>79</v>
      </c>
      <c r="T4759" s="1" t="s">
        <v>205</v>
      </c>
      <c r="U4759" s="2">
        <v>43633.830555555556</v>
      </c>
      <c r="V4759">
        <v>63</v>
      </c>
      <c r="W4759">
        <v>63</v>
      </c>
      <c r="X4759">
        <v>72</v>
      </c>
      <c r="Y4759">
        <v>24.45</v>
      </c>
      <c r="Z4759">
        <v>40</v>
      </c>
      <c r="AA4759" s="1" t="s">
        <v>8942</v>
      </c>
      <c r="AB4759">
        <v>0</v>
      </c>
      <c r="AC4759">
        <v>0</v>
      </c>
      <c r="AD4759" s="1" t="s">
        <v>818</v>
      </c>
      <c r="AE4759" t="b">
        <v>0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s="1" t="s">
        <v>51</v>
      </c>
      <c r="AS4759" s="1" t="s">
        <v>51</v>
      </c>
      <c r="AT4759" s="1" t="s">
        <v>51</v>
      </c>
      <c r="AU4759" s="1" t="s">
        <v>51</v>
      </c>
    </row>
    <row r="4760" spans="1:47" x14ac:dyDescent="0.25">
      <c r="A4760" s="1" t="s">
        <v>9582</v>
      </c>
      <c r="B4760">
        <v>2</v>
      </c>
      <c r="C4760" s="2">
        <v>43634.194201388891</v>
      </c>
      <c r="D4760" s="2">
        <v>43634.214155092595</v>
      </c>
      <c r="E4760">
        <v>39.79954</v>
      </c>
      <c r="F4760">
        <v>-105.03024000000001</v>
      </c>
      <c r="G4760">
        <v>39.802169999999997</v>
      </c>
      <c r="H4760">
        <v>-105.02057000000001</v>
      </c>
      <c r="I4760">
        <v>0.54500000000000004</v>
      </c>
      <c r="J4760" s="1" t="s">
        <v>932</v>
      </c>
      <c r="L4760" s="1" t="s">
        <v>122</v>
      </c>
      <c r="M4760" s="1" t="s">
        <v>47</v>
      </c>
      <c r="N4760" s="1" t="s">
        <v>131</v>
      </c>
      <c r="O4760" s="1" t="s">
        <v>147</v>
      </c>
      <c r="P4760" s="1" t="s">
        <v>198</v>
      </c>
      <c r="Q4760" s="1" t="s">
        <v>331</v>
      </c>
      <c r="R4760" s="1" t="s">
        <v>48</v>
      </c>
      <c r="S4760" s="1" t="s">
        <v>79</v>
      </c>
      <c r="T4760" s="1" t="s">
        <v>205</v>
      </c>
      <c r="U4760" s="2">
        <v>43634.191666666666</v>
      </c>
      <c r="V4760">
        <v>55</v>
      </c>
      <c r="W4760">
        <v>55</v>
      </c>
      <c r="X4760">
        <v>94</v>
      </c>
      <c r="Y4760">
        <v>24.46</v>
      </c>
      <c r="Z4760">
        <v>10</v>
      </c>
      <c r="AA4760" s="1" t="s">
        <v>8942</v>
      </c>
      <c r="AB4760">
        <v>0</v>
      </c>
      <c r="AC4760">
        <v>0</v>
      </c>
      <c r="AD4760" s="1" t="s">
        <v>965</v>
      </c>
      <c r="AE4760" t="b">
        <v>0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s="1" t="s">
        <v>53</v>
      </c>
      <c r="AS4760" s="1" t="s">
        <v>53</v>
      </c>
      <c r="AT4760" s="1" t="s">
        <v>51</v>
      </c>
      <c r="AU4760" s="1" t="s">
        <v>51</v>
      </c>
    </row>
    <row r="4761" spans="1:47" x14ac:dyDescent="0.25">
      <c r="A4761" s="1" t="s">
        <v>2203</v>
      </c>
      <c r="B4761">
        <v>3</v>
      </c>
      <c r="C4761" s="2">
        <v>43634.177546296298</v>
      </c>
      <c r="D4761" s="2">
        <v>43634.19798611111</v>
      </c>
      <c r="E4761">
        <v>39.79954</v>
      </c>
      <c r="F4761">
        <v>-105.03024000000001</v>
      </c>
      <c r="G4761">
        <v>39.799689999999998</v>
      </c>
      <c r="H4761">
        <v>-105.02629</v>
      </c>
      <c r="I4761">
        <v>0.21</v>
      </c>
      <c r="J4761" s="1" t="s">
        <v>2028</v>
      </c>
      <c r="L4761" s="1" t="s">
        <v>122</v>
      </c>
      <c r="M4761" s="1" t="s">
        <v>47</v>
      </c>
      <c r="N4761" s="1" t="s">
        <v>131</v>
      </c>
      <c r="O4761" s="1" t="s">
        <v>147</v>
      </c>
      <c r="P4761" s="1" t="s">
        <v>198</v>
      </c>
      <c r="Q4761" s="1" t="s">
        <v>331</v>
      </c>
      <c r="R4761" s="1" t="s">
        <v>48</v>
      </c>
      <c r="S4761" s="1" t="s">
        <v>79</v>
      </c>
      <c r="T4761" s="1" t="s">
        <v>205</v>
      </c>
      <c r="U4761" s="2">
        <v>43634.175000000003</v>
      </c>
      <c r="V4761">
        <v>54</v>
      </c>
      <c r="W4761">
        <v>54</v>
      </c>
      <c r="X4761">
        <v>100</v>
      </c>
      <c r="Y4761">
        <v>24.46</v>
      </c>
      <c r="Z4761">
        <v>10</v>
      </c>
      <c r="AA4761" s="1" t="s">
        <v>8942</v>
      </c>
      <c r="AB4761">
        <v>0</v>
      </c>
      <c r="AC4761">
        <v>0</v>
      </c>
      <c r="AD4761" s="1" t="s">
        <v>818</v>
      </c>
      <c r="AE4761" t="b">
        <v>0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s="1" t="s">
        <v>53</v>
      </c>
      <c r="AS4761" s="1" t="s">
        <v>53</v>
      </c>
      <c r="AT4761" s="1" t="s">
        <v>53</v>
      </c>
      <c r="AU4761" s="1" t="s">
        <v>51</v>
      </c>
    </row>
    <row r="4762" spans="1:47" x14ac:dyDescent="0.25">
      <c r="A4762" s="1" t="s">
        <v>2574</v>
      </c>
      <c r="B4762">
        <v>3</v>
      </c>
      <c r="C4762" s="2">
        <v>43634.270266203705</v>
      </c>
      <c r="D4762" s="2">
        <v>43634.291076388887</v>
      </c>
      <c r="E4762">
        <v>39.619759999999999</v>
      </c>
      <c r="F4762">
        <v>-104.8994</v>
      </c>
      <c r="G4762">
        <v>39.617812999999998</v>
      </c>
      <c r="H4762">
        <v>-104.898312</v>
      </c>
      <c r="I4762">
        <v>0.14599999999999999</v>
      </c>
      <c r="J4762" s="1" t="s">
        <v>426</v>
      </c>
      <c r="L4762" s="1" t="s">
        <v>195</v>
      </c>
      <c r="M4762" s="1" t="s">
        <v>47</v>
      </c>
      <c r="N4762" s="1" t="s">
        <v>127</v>
      </c>
      <c r="O4762" s="1" t="s">
        <v>201</v>
      </c>
      <c r="P4762" s="1" t="s">
        <v>198</v>
      </c>
      <c r="Q4762" s="1" t="s">
        <v>427</v>
      </c>
      <c r="R4762" s="1" t="s">
        <v>48</v>
      </c>
      <c r="S4762" s="1" t="s">
        <v>79</v>
      </c>
      <c r="T4762" s="1" t="s">
        <v>200</v>
      </c>
      <c r="U4762" s="2">
        <v>43634.263194444444</v>
      </c>
      <c r="V4762">
        <v>56</v>
      </c>
      <c r="W4762">
        <v>56</v>
      </c>
      <c r="X4762">
        <v>87</v>
      </c>
      <c r="Y4762">
        <v>24.24</v>
      </c>
      <c r="Z4762">
        <v>10</v>
      </c>
      <c r="AA4762" s="1" t="s">
        <v>8942</v>
      </c>
      <c r="AB4762">
        <v>0</v>
      </c>
      <c r="AC4762">
        <v>0</v>
      </c>
      <c r="AD4762" s="1" t="s">
        <v>818</v>
      </c>
      <c r="AE4762" t="b">
        <v>0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s="1" t="s">
        <v>51</v>
      </c>
      <c r="AS4762" s="1" t="s">
        <v>51</v>
      </c>
      <c r="AT4762" s="1" t="s">
        <v>51</v>
      </c>
      <c r="AU4762" s="1" t="s">
        <v>51</v>
      </c>
    </row>
    <row r="4763" spans="1:47" x14ac:dyDescent="0.25">
      <c r="A4763" s="1" t="s">
        <v>1008</v>
      </c>
      <c r="B4763">
        <v>3</v>
      </c>
      <c r="C4763" s="2">
        <v>43634.3827662037</v>
      </c>
      <c r="D4763" s="2">
        <v>43634.40347222222</v>
      </c>
      <c r="E4763">
        <v>38.727730999999999</v>
      </c>
      <c r="F4763">
        <v>-104.735981</v>
      </c>
      <c r="G4763">
        <v>38.727730000000001</v>
      </c>
      <c r="H4763">
        <v>-104.73598</v>
      </c>
      <c r="I4763">
        <v>0</v>
      </c>
      <c r="J4763" s="1" t="s">
        <v>266</v>
      </c>
      <c r="L4763" s="1" t="s">
        <v>195</v>
      </c>
      <c r="M4763" s="1" t="s">
        <v>47</v>
      </c>
      <c r="N4763" s="1" t="s">
        <v>232</v>
      </c>
      <c r="O4763" s="1" t="s">
        <v>193</v>
      </c>
      <c r="P4763" s="1" t="s">
        <v>198</v>
      </c>
      <c r="Q4763" s="1" t="s">
        <v>267</v>
      </c>
      <c r="R4763" s="1" t="s">
        <v>48</v>
      </c>
      <c r="S4763" s="1" t="s">
        <v>79</v>
      </c>
      <c r="T4763" s="1" t="s">
        <v>268</v>
      </c>
      <c r="U4763" s="2">
        <v>43634.373611111114</v>
      </c>
      <c r="V4763">
        <v>61</v>
      </c>
      <c r="W4763">
        <v>61</v>
      </c>
      <c r="X4763">
        <v>72</v>
      </c>
      <c r="Y4763">
        <v>24.28</v>
      </c>
      <c r="Z4763">
        <v>10</v>
      </c>
      <c r="AA4763" s="1" t="s">
        <v>63</v>
      </c>
      <c r="AB4763">
        <v>3</v>
      </c>
      <c r="AC4763">
        <v>0</v>
      </c>
      <c r="AD4763" s="1" t="s">
        <v>965</v>
      </c>
      <c r="AE4763" t="b">
        <v>0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s="1" t="s">
        <v>51</v>
      </c>
      <c r="AS4763" s="1" t="s">
        <v>51</v>
      </c>
      <c r="AT4763" s="1" t="s">
        <v>51</v>
      </c>
      <c r="AU4763" s="1" t="s">
        <v>51</v>
      </c>
    </row>
    <row r="4764" spans="1:47" x14ac:dyDescent="0.25">
      <c r="A4764" s="1" t="s">
        <v>9583</v>
      </c>
      <c r="B4764">
        <v>2</v>
      </c>
      <c r="C4764" s="2">
        <v>43634.331736111111</v>
      </c>
      <c r="D4764" s="2">
        <v>43634.350891203707</v>
      </c>
      <c r="E4764">
        <v>39.639650000000003</v>
      </c>
      <c r="F4764">
        <v>-104.91083</v>
      </c>
      <c r="G4764">
        <v>39.628911000000002</v>
      </c>
      <c r="H4764">
        <v>-104.904681</v>
      </c>
      <c r="I4764">
        <v>0.81100000000000005</v>
      </c>
      <c r="J4764" s="1" t="s">
        <v>2085</v>
      </c>
      <c r="L4764" s="1" t="s">
        <v>195</v>
      </c>
      <c r="M4764" s="1" t="s">
        <v>47</v>
      </c>
      <c r="N4764" s="1" t="s">
        <v>131</v>
      </c>
      <c r="O4764" s="1" t="s">
        <v>131</v>
      </c>
      <c r="P4764" s="1" t="s">
        <v>198</v>
      </c>
      <c r="Q4764" s="1" t="s">
        <v>414</v>
      </c>
      <c r="R4764" s="1" t="s">
        <v>48</v>
      </c>
      <c r="S4764" s="1" t="s">
        <v>79</v>
      </c>
      <c r="T4764" s="1" t="s">
        <v>200</v>
      </c>
      <c r="U4764" s="2">
        <v>43634.328472222223</v>
      </c>
      <c r="V4764">
        <v>59</v>
      </c>
      <c r="W4764">
        <v>59</v>
      </c>
      <c r="X4764">
        <v>78</v>
      </c>
      <c r="Y4764">
        <v>24.23</v>
      </c>
      <c r="Z4764">
        <v>10</v>
      </c>
      <c r="AA4764" s="1" t="s">
        <v>58</v>
      </c>
      <c r="AB4764">
        <v>5</v>
      </c>
      <c r="AC4764">
        <v>0</v>
      </c>
      <c r="AD4764" s="1" t="s">
        <v>818</v>
      </c>
      <c r="AE4764" t="b">
        <v>0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s="1" t="s">
        <v>51</v>
      </c>
      <c r="AS4764" s="1" t="s">
        <v>51</v>
      </c>
      <c r="AT4764" s="1" t="s">
        <v>51</v>
      </c>
      <c r="AU4764" s="1" t="s">
        <v>51</v>
      </c>
    </row>
    <row r="4765" spans="1:47" x14ac:dyDescent="0.25">
      <c r="A4765" s="1" t="s">
        <v>6622</v>
      </c>
      <c r="B4765">
        <v>3</v>
      </c>
      <c r="C4765" s="2">
        <v>43634.280150462961</v>
      </c>
      <c r="D4765" s="2">
        <v>43634.300810185188</v>
      </c>
      <c r="E4765">
        <v>38.240022000000003</v>
      </c>
      <c r="F4765">
        <v>-105.046198</v>
      </c>
      <c r="G4765">
        <v>38.245901000000003</v>
      </c>
      <c r="H4765">
        <v>-105.036095</v>
      </c>
      <c r="I4765">
        <v>0.68200000000000005</v>
      </c>
      <c r="J4765" s="1" t="s">
        <v>6623</v>
      </c>
      <c r="K4765">
        <v>9804</v>
      </c>
      <c r="L4765" s="1" t="s">
        <v>6624</v>
      </c>
      <c r="M4765" s="1" t="s">
        <v>47</v>
      </c>
      <c r="N4765" s="1" t="s">
        <v>411</v>
      </c>
      <c r="O4765" s="1" t="s">
        <v>411</v>
      </c>
      <c r="P4765" s="1" t="s">
        <v>198</v>
      </c>
      <c r="Q4765" s="1" t="s">
        <v>6625</v>
      </c>
      <c r="R4765" s="1" t="s">
        <v>48</v>
      </c>
      <c r="S4765" s="1" t="s">
        <v>79</v>
      </c>
      <c r="T4765" s="1" t="s">
        <v>413</v>
      </c>
      <c r="U4765" s="2">
        <v>43634.286805555559</v>
      </c>
      <c r="V4765">
        <v>57</v>
      </c>
      <c r="X4765">
        <v>93</v>
      </c>
      <c r="Y4765">
        <v>25.27</v>
      </c>
      <c r="Z4765">
        <v>10</v>
      </c>
      <c r="AA4765" s="1" t="s">
        <v>69</v>
      </c>
      <c r="AC4765">
        <v>0</v>
      </c>
      <c r="AD4765" s="1" t="s">
        <v>818</v>
      </c>
      <c r="AE4765" t="b">
        <v>0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s="1" t="s">
        <v>51</v>
      </c>
      <c r="AS4765" s="1" t="s">
        <v>51</v>
      </c>
      <c r="AT4765" s="1" t="s">
        <v>51</v>
      </c>
      <c r="AU4765" s="1" t="s">
        <v>51</v>
      </c>
    </row>
    <row r="4766" spans="1:47" x14ac:dyDescent="0.25">
      <c r="A4766" s="1" t="s">
        <v>6161</v>
      </c>
      <c r="B4766">
        <v>3</v>
      </c>
      <c r="C4766" s="2">
        <v>43634.296817129631</v>
      </c>
      <c r="D4766" s="2">
        <v>43634.317453703705</v>
      </c>
      <c r="E4766">
        <v>39.78313</v>
      </c>
      <c r="F4766">
        <v>-105.00687000000001</v>
      </c>
      <c r="G4766">
        <v>39.78313</v>
      </c>
      <c r="H4766">
        <v>-105.006593</v>
      </c>
      <c r="I4766">
        <v>1.4999999999999999E-2</v>
      </c>
      <c r="J4766" s="1" t="s">
        <v>351</v>
      </c>
      <c r="L4766" s="1" t="s">
        <v>133</v>
      </c>
      <c r="M4766" s="1" t="s">
        <v>47</v>
      </c>
      <c r="N4766" s="1" t="s">
        <v>131</v>
      </c>
      <c r="O4766" s="1" t="s">
        <v>131</v>
      </c>
      <c r="P4766" s="1" t="s">
        <v>198</v>
      </c>
      <c r="Q4766" s="1" t="s">
        <v>352</v>
      </c>
      <c r="R4766" s="1" t="s">
        <v>48</v>
      </c>
      <c r="S4766" s="1" t="s">
        <v>79</v>
      </c>
      <c r="T4766" s="1" t="s">
        <v>205</v>
      </c>
      <c r="U4766" s="2">
        <v>43634.29791666667</v>
      </c>
      <c r="V4766">
        <v>57</v>
      </c>
      <c r="W4766">
        <v>57</v>
      </c>
      <c r="X4766">
        <v>88</v>
      </c>
      <c r="Y4766">
        <v>24.45</v>
      </c>
      <c r="Z4766">
        <v>20</v>
      </c>
      <c r="AA4766" s="1" t="s">
        <v>8942</v>
      </c>
      <c r="AB4766">
        <v>0</v>
      </c>
      <c r="AC4766">
        <v>0</v>
      </c>
      <c r="AD4766" s="1" t="s">
        <v>965</v>
      </c>
      <c r="AE4766" t="b">
        <v>0</v>
      </c>
      <c r="AF4766" t="b">
        <v>0</v>
      </c>
      <c r="AG4766" t="b">
        <v>0</v>
      </c>
      <c r="AH4766" t="b">
        <v>1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s="1" t="s">
        <v>51</v>
      </c>
      <c r="AS4766" s="1" t="s">
        <v>51</v>
      </c>
      <c r="AT4766" s="1" t="s">
        <v>51</v>
      </c>
      <c r="AU4766" s="1" t="s">
        <v>51</v>
      </c>
    </row>
    <row r="4767" spans="1:47" x14ac:dyDescent="0.25">
      <c r="A4767" s="1" t="s">
        <v>3019</v>
      </c>
      <c r="B4767">
        <v>3</v>
      </c>
      <c r="C4767" s="2">
        <v>43634.354120370372</v>
      </c>
      <c r="D4767" s="2">
        <v>43634.373136574075</v>
      </c>
      <c r="E4767">
        <v>38.727730000000001</v>
      </c>
      <c r="F4767">
        <v>-104.73598</v>
      </c>
      <c r="G4767">
        <v>38.720190000000002</v>
      </c>
      <c r="H4767">
        <v>-104.72929999999999</v>
      </c>
      <c r="I4767">
        <v>0.63300000000000001</v>
      </c>
      <c r="J4767" s="1" t="s">
        <v>3020</v>
      </c>
      <c r="L4767" s="1" t="s">
        <v>195</v>
      </c>
      <c r="M4767" s="1" t="s">
        <v>47</v>
      </c>
      <c r="N4767" s="1" t="s">
        <v>232</v>
      </c>
      <c r="O4767" s="1" t="s">
        <v>193</v>
      </c>
      <c r="P4767" s="1" t="s">
        <v>198</v>
      </c>
      <c r="Q4767" s="1" t="s">
        <v>267</v>
      </c>
      <c r="R4767" s="1" t="s">
        <v>48</v>
      </c>
      <c r="S4767" s="1" t="s">
        <v>79</v>
      </c>
      <c r="T4767" s="1" t="s">
        <v>268</v>
      </c>
      <c r="U4767" s="2">
        <v>43634.373611111114</v>
      </c>
      <c r="V4767">
        <v>61</v>
      </c>
      <c r="W4767">
        <v>61</v>
      </c>
      <c r="X4767">
        <v>72</v>
      </c>
      <c r="Y4767">
        <v>24.28</v>
      </c>
      <c r="Z4767">
        <v>10</v>
      </c>
      <c r="AA4767" s="1" t="s">
        <v>63</v>
      </c>
      <c r="AB4767">
        <v>3</v>
      </c>
      <c r="AC4767">
        <v>0</v>
      </c>
      <c r="AD4767" s="1" t="s">
        <v>965</v>
      </c>
      <c r="AE4767" t="b">
        <v>0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s="1" t="s">
        <v>51</v>
      </c>
      <c r="AS4767" s="1" t="s">
        <v>51</v>
      </c>
      <c r="AT4767" s="1" t="s">
        <v>51</v>
      </c>
      <c r="AU4767" s="1" t="s">
        <v>51</v>
      </c>
    </row>
    <row r="4768" spans="1:47" x14ac:dyDescent="0.25">
      <c r="A4768" s="1" t="s">
        <v>8309</v>
      </c>
      <c r="B4768">
        <v>3</v>
      </c>
      <c r="C4768" s="2">
        <v>43634.36818287037</v>
      </c>
      <c r="D4768" s="2">
        <v>43634.388321759259</v>
      </c>
      <c r="E4768">
        <v>38.243400000000001</v>
      </c>
      <c r="F4768">
        <v>-105.060683</v>
      </c>
      <c r="G4768">
        <v>38.251609999999999</v>
      </c>
      <c r="H4768">
        <v>-104.97563</v>
      </c>
      <c r="I4768">
        <v>4.6500000000000004</v>
      </c>
      <c r="J4768" s="1" t="s">
        <v>6623</v>
      </c>
      <c r="K4768">
        <v>27919</v>
      </c>
      <c r="L4768" s="1" t="s">
        <v>6581</v>
      </c>
      <c r="M4768" s="1" t="s">
        <v>97</v>
      </c>
      <c r="N4768" s="1" t="s">
        <v>7247</v>
      </c>
      <c r="O4768" s="1" t="s">
        <v>753</v>
      </c>
      <c r="P4768" s="1" t="s">
        <v>198</v>
      </c>
      <c r="Q4768" s="1" t="s">
        <v>7752</v>
      </c>
      <c r="R4768" s="1" t="s">
        <v>48</v>
      </c>
      <c r="S4768" s="1" t="s">
        <v>79</v>
      </c>
      <c r="T4768" s="1" t="s">
        <v>1174</v>
      </c>
      <c r="U4768" s="2">
        <v>43634.368055555555</v>
      </c>
      <c r="V4768">
        <v>63</v>
      </c>
      <c r="W4768">
        <v>63</v>
      </c>
      <c r="X4768">
        <v>63</v>
      </c>
      <c r="Y4768">
        <v>24.63</v>
      </c>
      <c r="Z4768">
        <v>10</v>
      </c>
      <c r="AA4768" s="1" t="s">
        <v>8942</v>
      </c>
      <c r="AB4768">
        <v>0</v>
      </c>
      <c r="AC4768">
        <v>0</v>
      </c>
      <c r="AD4768" s="1" t="s">
        <v>50</v>
      </c>
      <c r="AE4768" t="b">
        <v>0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s="1" t="s">
        <v>51</v>
      </c>
      <c r="AS4768" s="1" t="s">
        <v>51</v>
      </c>
      <c r="AT4768" s="1" t="s">
        <v>51</v>
      </c>
      <c r="AU4768" s="1" t="s">
        <v>51</v>
      </c>
    </row>
    <row r="4769" spans="1:47" x14ac:dyDescent="0.25">
      <c r="A4769" s="1" t="s">
        <v>3021</v>
      </c>
      <c r="B4769">
        <v>3</v>
      </c>
      <c r="C4769" s="2">
        <v>43634.325983796298</v>
      </c>
      <c r="D4769" s="2">
        <v>43634.346631944441</v>
      </c>
      <c r="E4769">
        <v>40.331726000000003</v>
      </c>
      <c r="F4769">
        <v>-104.98005000000001</v>
      </c>
      <c r="G4769">
        <v>40.3322</v>
      </c>
      <c r="H4769">
        <v>-104.98005000000001</v>
      </c>
      <c r="I4769">
        <v>3.3000000000000002E-2</v>
      </c>
      <c r="J4769" s="1" t="s">
        <v>450</v>
      </c>
      <c r="L4769" s="1" t="s">
        <v>194</v>
      </c>
      <c r="M4769" s="1" t="s">
        <v>47</v>
      </c>
      <c r="N4769" s="1" t="s">
        <v>303</v>
      </c>
      <c r="O4769" s="1" t="s">
        <v>209</v>
      </c>
      <c r="P4769" s="1" t="s">
        <v>198</v>
      </c>
      <c r="Q4769" s="1" t="s">
        <v>304</v>
      </c>
      <c r="R4769" s="1" t="s">
        <v>48</v>
      </c>
      <c r="S4769" s="1" t="s">
        <v>79</v>
      </c>
      <c r="T4769" s="1" t="s">
        <v>230</v>
      </c>
      <c r="U4769" s="2">
        <v>43634.330555555556</v>
      </c>
      <c r="V4769">
        <v>59</v>
      </c>
      <c r="W4769">
        <v>59</v>
      </c>
      <c r="X4769">
        <v>83</v>
      </c>
      <c r="Y4769">
        <v>25.05</v>
      </c>
      <c r="Z4769">
        <v>10</v>
      </c>
      <c r="AA4769" s="1" t="s">
        <v>58</v>
      </c>
      <c r="AB4769">
        <v>5</v>
      </c>
      <c r="AC4769">
        <v>0</v>
      </c>
      <c r="AD4769" s="1" t="s">
        <v>965</v>
      </c>
      <c r="AE4769" t="b">
        <v>0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s="1" t="s">
        <v>51</v>
      </c>
      <c r="AS4769" s="1" t="s">
        <v>51</v>
      </c>
      <c r="AT4769" s="1" t="s">
        <v>51</v>
      </c>
      <c r="AU4769" s="1" t="s">
        <v>51</v>
      </c>
    </row>
    <row r="4770" spans="1:47" x14ac:dyDescent="0.25">
      <c r="A4770" s="1" t="s">
        <v>3022</v>
      </c>
      <c r="B4770">
        <v>3</v>
      </c>
      <c r="C4770" s="2">
        <v>43634.381724537037</v>
      </c>
      <c r="D4770" s="2">
        <v>43634.401076388887</v>
      </c>
      <c r="E4770">
        <v>39.731400000000001</v>
      </c>
      <c r="F4770">
        <v>-105.01553</v>
      </c>
      <c r="G4770">
        <v>39.73189</v>
      </c>
      <c r="H4770">
        <v>-105.01559</v>
      </c>
      <c r="I4770">
        <v>3.4000000000000002E-2</v>
      </c>
      <c r="J4770" s="1" t="s">
        <v>309</v>
      </c>
      <c r="L4770" s="1" t="s">
        <v>194</v>
      </c>
      <c r="M4770" s="1" t="s">
        <v>47</v>
      </c>
      <c r="N4770" s="1" t="s">
        <v>131</v>
      </c>
      <c r="O4770" s="1" t="s">
        <v>131</v>
      </c>
      <c r="P4770" s="1" t="s">
        <v>198</v>
      </c>
      <c r="Q4770" s="1" t="s">
        <v>310</v>
      </c>
      <c r="R4770" s="1" t="s">
        <v>48</v>
      </c>
      <c r="S4770" s="1" t="s">
        <v>79</v>
      </c>
      <c r="T4770" s="1" t="s">
        <v>205</v>
      </c>
      <c r="U4770" s="2">
        <v>43634.392361111109</v>
      </c>
      <c r="V4770">
        <v>59</v>
      </c>
      <c r="W4770">
        <v>59</v>
      </c>
      <c r="X4770">
        <v>82</v>
      </c>
      <c r="Y4770">
        <v>24.46</v>
      </c>
      <c r="Z4770">
        <v>10</v>
      </c>
      <c r="AA4770" s="1" t="s">
        <v>65</v>
      </c>
      <c r="AB4770">
        <v>6</v>
      </c>
      <c r="AC4770">
        <v>0</v>
      </c>
      <c r="AD4770" s="1" t="s">
        <v>965</v>
      </c>
      <c r="AE4770" t="b">
        <v>0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s="1" t="s">
        <v>51</v>
      </c>
      <c r="AS4770" s="1" t="s">
        <v>51</v>
      </c>
      <c r="AT4770" s="1" t="s">
        <v>51</v>
      </c>
      <c r="AU4770" s="1" t="s">
        <v>51</v>
      </c>
    </row>
    <row r="4771" spans="1:47" x14ac:dyDescent="0.25">
      <c r="A4771" s="1" t="s">
        <v>9584</v>
      </c>
      <c r="B4771">
        <v>2</v>
      </c>
      <c r="C4771" s="2">
        <v>43634.343182870369</v>
      </c>
      <c r="D4771" s="2">
        <v>43634.363518518519</v>
      </c>
      <c r="E4771">
        <v>39.810169999999999</v>
      </c>
      <c r="F4771">
        <v>-105.00048</v>
      </c>
      <c r="G4771">
        <v>39.806840000000001</v>
      </c>
      <c r="H4771">
        <v>-105.01246999999999</v>
      </c>
      <c r="I4771">
        <v>0.67700000000000005</v>
      </c>
      <c r="J4771" s="1" t="s">
        <v>6082</v>
      </c>
      <c r="L4771" s="1" t="s">
        <v>124</v>
      </c>
      <c r="M4771" s="1" t="s">
        <v>47</v>
      </c>
      <c r="N4771" s="1" t="s">
        <v>131</v>
      </c>
      <c r="O4771" s="1" t="s">
        <v>147</v>
      </c>
      <c r="P4771" s="1" t="s">
        <v>198</v>
      </c>
      <c r="Q4771" s="1" t="s">
        <v>331</v>
      </c>
      <c r="R4771" s="1" t="s">
        <v>48</v>
      </c>
      <c r="S4771" s="1" t="s">
        <v>79</v>
      </c>
      <c r="T4771" s="1" t="s">
        <v>205</v>
      </c>
      <c r="U4771" s="2">
        <v>43634.352777777778</v>
      </c>
      <c r="V4771">
        <v>57</v>
      </c>
      <c r="W4771">
        <v>57</v>
      </c>
      <c r="X4771">
        <v>94</v>
      </c>
      <c r="Y4771">
        <v>24.46</v>
      </c>
      <c r="Z4771">
        <v>15</v>
      </c>
      <c r="AA4771" s="1" t="s">
        <v>58</v>
      </c>
      <c r="AB4771">
        <v>6</v>
      </c>
      <c r="AC4771">
        <v>0</v>
      </c>
      <c r="AD4771" s="1" t="s">
        <v>965</v>
      </c>
      <c r="AE4771" t="b">
        <v>0</v>
      </c>
      <c r="AF4771" t="b">
        <v>0</v>
      </c>
      <c r="AG4771" t="b">
        <v>0</v>
      </c>
      <c r="AH4771" t="b">
        <v>0</v>
      </c>
      <c r="AI4771" t="b">
        <v>1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s="1" t="s">
        <v>51</v>
      </c>
      <c r="AS4771" s="1" t="s">
        <v>51</v>
      </c>
      <c r="AT4771" s="1" t="s">
        <v>51</v>
      </c>
      <c r="AU4771" s="1" t="s">
        <v>51</v>
      </c>
    </row>
    <row r="4772" spans="1:47" x14ac:dyDescent="0.25">
      <c r="A4772" s="1" t="s">
        <v>8310</v>
      </c>
      <c r="B4772">
        <v>3</v>
      </c>
      <c r="C4772" s="2">
        <v>43634.381724537037</v>
      </c>
      <c r="D4772" s="2">
        <v>43634.402187500003</v>
      </c>
      <c r="E4772">
        <v>38.243400000000001</v>
      </c>
      <c r="F4772">
        <v>-105.060683</v>
      </c>
      <c r="G4772">
        <v>38.251609999999999</v>
      </c>
      <c r="H4772">
        <v>-104.97563</v>
      </c>
      <c r="I4772">
        <v>4.6500000000000004</v>
      </c>
      <c r="J4772" s="1" t="s">
        <v>6623</v>
      </c>
      <c r="K4772">
        <v>27919</v>
      </c>
      <c r="L4772" s="1" t="s">
        <v>6581</v>
      </c>
      <c r="M4772" s="1" t="s">
        <v>97</v>
      </c>
      <c r="N4772" s="1" t="s">
        <v>7247</v>
      </c>
      <c r="O4772" s="1" t="s">
        <v>753</v>
      </c>
      <c r="P4772" s="1" t="s">
        <v>198</v>
      </c>
      <c r="Q4772" s="1" t="s">
        <v>7752</v>
      </c>
      <c r="R4772" s="1" t="s">
        <v>48</v>
      </c>
      <c r="S4772" s="1" t="s">
        <v>79</v>
      </c>
      <c r="T4772" s="1" t="s">
        <v>1174</v>
      </c>
      <c r="U4772" s="2">
        <v>43634.381944444445</v>
      </c>
      <c r="V4772">
        <v>64</v>
      </c>
      <c r="W4772">
        <v>64</v>
      </c>
      <c r="X4772">
        <v>59</v>
      </c>
      <c r="Y4772">
        <v>24.63</v>
      </c>
      <c r="Z4772">
        <v>10</v>
      </c>
      <c r="AA4772" s="1" t="s">
        <v>8942</v>
      </c>
      <c r="AB4772">
        <v>0</v>
      </c>
      <c r="AC4772">
        <v>0</v>
      </c>
      <c r="AD4772" s="1" t="s">
        <v>50</v>
      </c>
      <c r="AE4772" t="b">
        <v>0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s="1" t="s">
        <v>51</v>
      </c>
      <c r="AS4772" s="1" t="s">
        <v>51</v>
      </c>
      <c r="AT4772" s="1" t="s">
        <v>51</v>
      </c>
      <c r="AU4772" s="1" t="s">
        <v>51</v>
      </c>
    </row>
    <row r="4773" spans="1:47" x14ac:dyDescent="0.25">
      <c r="A4773" s="1" t="s">
        <v>2575</v>
      </c>
      <c r="B4773">
        <v>3</v>
      </c>
      <c r="C4773" s="2">
        <v>43634.417650462965</v>
      </c>
      <c r="D4773" s="2">
        <v>43634.436990740738</v>
      </c>
      <c r="E4773">
        <v>39.971789999999999</v>
      </c>
      <c r="F4773">
        <v>-104.82718</v>
      </c>
      <c r="G4773">
        <v>39.972749999999998</v>
      </c>
      <c r="H4773">
        <v>-104.82713</v>
      </c>
      <c r="I4773">
        <v>6.6000000000000003E-2</v>
      </c>
      <c r="J4773" s="1" t="s">
        <v>890</v>
      </c>
      <c r="L4773" s="1" t="s">
        <v>727</v>
      </c>
      <c r="M4773" s="1" t="s">
        <v>47</v>
      </c>
      <c r="N4773" s="1" t="s">
        <v>319</v>
      </c>
      <c r="O4773" s="1" t="s">
        <v>147</v>
      </c>
      <c r="P4773" s="1" t="s">
        <v>198</v>
      </c>
      <c r="Q4773" s="1" t="s">
        <v>353</v>
      </c>
      <c r="R4773" s="1" t="s">
        <v>48</v>
      </c>
      <c r="S4773" s="1" t="s">
        <v>79</v>
      </c>
      <c r="T4773" s="1" t="s">
        <v>219</v>
      </c>
      <c r="U4773" s="2">
        <v>43634.411805555559</v>
      </c>
      <c r="V4773">
        <v>63</v>
      </c>
      <c r="W4773">
        <v>63</v>
      </c>
      <c r="X4773">
        <v>70</v>
      </c>
      <c r="Y4773">
        <v>24.65</v>
      </c>
      <c r="Z4773">
        <v>10</v>
      </c>
      <c r="AA4773" s="1" t="s">
        <v>54</v>
      </c>
      <c r="AB4773">
        <v>5</v>
      </c>
      <c r="AC4773">
        <v>0</v>
      </c>
      <c r="AD4773" s="1" t="s">
        <v>818</v>
      </c>
      <c r="AE4773" t="b">
        <v>0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s="1" t="s">
        <v>51</v>
      </c>
      <c r="AS4773" s="1" t="s">
        <v>51</v>
      </c>
      <c r="AT4773" s="1" t="s">
        <v>51</v>
      </c>
      <c r="AU4773" s="1" t="s">
        <v>51</v>
      </c>
    </row>
    <row r="4774" spans="1:47" x14ac:dyDescent="0.25">
      <c r="A4774" s="1" t="s">
        <v>7663</v>
      </c>
      <c r="B4774">
        <v>4</v>
      </c>
      <c r="C4774" s="2">
        <v>43634.50409722222</v>
      </c>
      <c r="D4774" s="2">
        <v>43634.524548611109</v>
      </c>
      <c r="E4774">
        <v>40.203660999999997</v>
      </c>
      <c r="F4774">
        <v>-104.86548999999999</v>
      </c>
      <c r="G4774">
        <v>40.203473000000002</v>
      </c>
      <c r="H4774">
        <v>-104.84472599999999</v>
      </c>
      <c r="I4774">
        <v>1.0960000000000001</v>
      </c>
      <c r="J4774" s="1" t="s">
        <v>7664</v>
      </c>
      <c r="K4774">
        <v>10134</v>
      </c>
      <c r="L4774" s="1" t="s">
        <v>6818</v>
      </c>
      <c r="M4774" s="1" t="s">
        <v>97</v>
      </c>
      <c r="N4774" s="1" t="s">
        <v>630</v>
      </c>
      <c r="O4774" s="1" t="s">
        <v>209</v>
      </c>
      <c r="P4774" s="1" t="s">
        <v>198</v>
      </c>
      <c r="Q4774" s="1" t="s">
        <v>6934</v>
      </c>
      <c r="R4774" s="1" t="s">
        <v>48</v>
      </c>
      <c r="S4774" s="1" t="s">
        <v>79</v>
      </c>
      <c r="T4774" s="1" t="s">
        <v>211</v>
      </c>
      <c r="U4774" s="2">
        <v>43634.510416666664</v>
      </c>
      <c r="V4774">
        <v>69</v>
      </c>
      <c r="W4774">
        <v>69</v>
      </c>
      <c r="X4774">
        <v>58</v>
      </c>
      <c r="Y4774">
        <v>24.99</v>
      </c>
      <c r="Z4774">
        <v>10</v>
      </c>
      <c r="AA4774" s="1" t="s">
        <v>68</v>
      </c>
      <c r="AB4774">
        <v>5</v>
      </c>
      <c r="AC4774">
        <v>0</v>
      </c>
      <c r="AD4774" s="1" t="s">
        <v>1203</v>
      </c>
      <c r="AE4774" t="b">
        <v>0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s="1" t="s">
        <v>51</v>
      </c>
      <c r="AS4774" s="1" t="s">
        <v>51</v>
      </c>
      <c r="AT4774" s="1" t="s">
        <v>51</v>
      </c>
      <c r="AU4774" s="1" t="s">
        <v>51</v>
      </c>
    </row>
    <row r="4775" spans="1:47" x14ac:dyDescent="0.25">
      <c r="A4775" s="1" t="s">
        <v>5636</v>
      </c>
      <c r="B4775">
        <v>3</v>
      </c>
      <c r="C4775" s="2">
        <v>43634.641111111108</v>
      </c>
      <c r="D4775" s="2">
        <v>43634.661909722221</v>
      </c>
      <c r="E4775">
        <v>39.760379999999998</v>
      </c>
      <c r="F4775">
        <v>-105.00582</v>
      </c>
      <c r="G4775">
        <v>39.760249999999999</v>
      </c>
      <c r="H4775">
        <v>-105.006001</v>
      </c>
      <c r="I4775">
        <v>1.2999999999999999E-2</v>
      </c>
      <c r="J4775" s="1" t="s">
        <v>459</v>
      </c>
      <c r="L4775" s="1" t="s">
        <v>129</v>
      </c>
      <c r="M4775" s="1" t="s">
        <v>47</v>
      </c>
      <c r="N4775" s="1" t="s">
        <v>131</v>
      </c>
      <c r="O4775" s="1" t="s">
        <v>131</v>
      </c>
      <c r="P4775" s="1" t="s">
        <v>198</v>
      </c>
      <c r="Q4775" s="1" t="s">
        <v>247</v>
      </c>
      <c r="R4775" s="1" t="s">
        <v>48</v>
      </c>
      <c r="S4775" s="1" t="s">
        <v>79</v>
      </c>
      <c r="T4775" s="1" t="s">
        <v>205</v>
      </c>
      <c r="U4775" s="2">
        <v>43634.659722222219</v>
      </c>
      <c r="V4775">
        <v>70</v>
      </c>
      <c r="W4775">
        <v>70</v>
      </c>
      <c r="X4775">
        <v>49</v>
      </c>
      <c r="Y4775">
        <v>24.4</v>
      </c>
      <c r="Z4775">
        <v>15</v>
      </c>
      <c r="AA4775" s="1" t="s">
        <v>71</v>
      </c>
      <c r="AB4775">
        <v>3</v>
      </c>
      <c r="AC4775">
        <v>0</v>
      </c>
      <c r="AD4775" s="1" t="s">
        <v>818</v>
      </c>
      <c r="AE4775" t="b">
        <v>0</v>
      </c>
      <c r="AF4775" t="b">
        <v>0</v>
      </c>
      <c r="AG4775" t="b">
        <v>0</v>
      </c>
      <c r="AH4775" t="b">
        <v>0</v>
      </c>
      <c r="AI4775" t="b">
        <v>1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s="1" t="s">
        <v>51</v>
      </c>
      <c r="AS4775" s="1" t="s">
        <v>51</v>
      </c>
      <c r="AT4775" s="1" t="s">
        <v>51</v>
      </c>
      <c r="AU4775" s="1" t="s">
        <v>51</v>
      </c>
    </row>
    <row r="4776" spans="1:47" x14ac:dyDescent="0.25">
      <c r="A4776" s="1" t="s">
        <v>3023</v>
      </c>
      <c r="B4776">
        <v>3</v>
      </c>
      <c r="C4776" s="2">
        <v>43634.660914351851</v>
      </c>
      <c r="D4776" s="2">
        <v>43634.681342592594</v>
      </c>
      <c r="E4776">
        <v>38.02176</v>
      </c>
      <c r="F4776">
        <v>-104.73757999999999</v>
      </c>
      <c r="G4776">
        <v>38.030031000000001</v>
      </c>
      <c r="H4776">
        <v>-104.73116400000001</v>
      </c>
      <c r="I4776">
        <v>0.67</v>
      </c>
      <c r="J4776" s="1" t="s">
        <v>1084</v>
      </c>
      <c r="L4776" s="1" t="s">
        <v>2291</v>
      </c>
      <c r="M4776" s="1" t="s">
        <v>47</v>
      </c>
      <c r="N4776" s="1" t="s">
        <v>411</v>
      </c>
      <c r="O4776" s="1" t="s">
        <v>411</v>
      </c>
      <c r="P4776" s="1" t="s">
        <v>198</v>
      </c>
      <c r="Q4776" s="1" t="s">
        <v>511</v>
      </c>
      <c r="R4776" s="1" t="s">
        <v>48</v>
      </c>
      <c r="S4776" s="1" t="s">
        <v>79</v>
      </c>
      <c r="T4776" s="1" t="s">
        <v>413</v>
      </c>
      <c r="U4776" s="2">
        <v>43634.661805555559</v>
      </c>
      <c r="V4776">
        <v>67</v>
      </c>
      <c r="W4776">
        <v>67</v>
      </c>
      <c r="X4776">
        <v>61</v>
      </c>
      <c r="Y4776">
        <v>25.21</v>
      </c>
      <c r="Z4776">
        <v>10</v>
      </c>
      <c r="AA4776" s="1" t="s">
        <v>59</v>
      </c>
      <c r="AB4776">
        <v>20</v>
      </c>
      <c r="AC4776">
        <v>0</v>
      </c>
      <c r="AD4776" s="1" t="s">
        <v>965</v>
      </c>
      <c r="AE4776" t="b">
        <v>0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s="1" t="s">
        <v>51</v>
      </c>
      <c r="AS4776" s="1" t="s">
        <v>51</v>
      </c>
      <c r="AT4776" s="1" t="s">
        <v>51</v>
      </c>
      <c r="AU4776" s="1" t="s">
        <v>51</v>
      </c>
    </row>
    <row r="4777" spans="1:47" x14ac:dyDescent="0.25">
      <c r="A4777" s="1" t="s">
        <v>2576</v>
      </c>
      <c r="B4777">
        <v>3</v>
      </c>
      <c r="C4777" s="2">
        <v>43634.707777777781</v>
      </c>
      <c r="D4777" s="2">
        <v>43634.72855324074</v>
      </c>
      <c r="E4777">
        <v>39.738379999999999</v>
      </c>
      <c r="F4777">
        <v>-104.440968</v>
      </c>
      <c r="G4777">
        <v>39.738379999999999</v>
      </c>
      <c r="H4777">
        <v>-104.441123</v>
      </c>
      <c r="I4777">
        <v>8.0000000000000002E-3</v>
      </c>
      <c r="J4777" s="1" t="s">
        <v>786</v>
      </c>
      <c r="L4777" s="1" t="s">
        <v>137</v>
      </c>
      <c r="M4777" s="1" t="s">
        <v>47</v>
      </c>
      <c r="N4777" s="1" t="s">
        <v>787</v>
      </c>
      <c r="O4777" s="1" t="s">
        <v>147</v>
      </c>
      <c r="P4777" s="1" t="s">
        <v>198</v>
      </c>
      <c r="Q4777" s="1" t="s">
        <v>788</v>
      </c>
      <c r="R4777" s="1" t="s">
        <v>48</v>
      </c>
      <c r="S4777" s="1" t="s">
        <v>79</v>
      </c>
      <c r="T4777" s="1" t="s">
        <v>789</v>
      </c>
      <c r="U4777" s="2">
        <v>43634.699305555558</v>
      </c>
      <c r="V4777">
        <v>64</v>
      </c>
      <c r="W4777">
        <v>64</v>
      </c>
      <c r="X4777">
        <v>77</v>
      </c>
      <c r="Y4777">
        <v>24.51</v>
      </c>
      <c r="Z4777">
        <v>10</v>
      </c>
      <c r="AA4777" s="1" t="s">
        <v>60</v>
      </c>
      <c r="AB4777">
        <v>9</v>
      </c>
      <c r="AC4777">
        <v>0</v>
      </c>
      <c r="AD4777" s="1" t="s">
        <v>818</v>
      </c>
      <c r="AE4777" t="b">
        <v>0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s="1" t="s">
        <v>51</v>
      </c>
      <c r="AS4777" s="1" t="s">
        <v>51</v>
      </c>
      <c r="AT4777" s="1" t="s">
        <v>51</v>
      </c>
      <c r="AU4777" s="1" t="s">
        <v>51</v>
      </c>
    </row>
    <row r="4778" spans="1:47" x14ac:dyDescent="0.25">
      <c r="A4778" s="1" t="s">
        <v>3844</v>
      </c>
      <c r="B4778">
        <v>3</v>
      </c>
      <c r="C4778" s="2">
        <v>43634.824421296296</v>
      </c>
      <c r="D4778" s="2">
        <v>43634.845127314817</v>
      </c>
      <c r="E4778">
        <v>37.9758</v>
      </c>
      <c r="F4778">
        <v>-104.78004</v>
      </c>
      <c r="G4778">
        <v>37.992269999999998</v>
      </c>
      <c r="H4778">
        <v>-104.76479999999999</v>
      </c>
      <c r="I4778">
        <v>1.4079999999999999</v>
      </c>
      <c r="J4778" s="1" t="s">
        <v>765</v>
      </c>
      <c r="L4778" s="1" t="s">
        <v>194</v>
      </c>
      <c r="M4778" s="1" t="s">
        <v>47</v>
      </c>
      <c r="N4778" s="1" t="s">
        <v>411</v>
      </c>
      <c r="O4778" s="1" t="s">
        <v>411</v>
      </c>
      <c r="P4778" s="1" t="s">
        <v>198</v>
      </c>
      <c r="Q4778" s="1" t="s">
        <v>511</v>
      </c>
      <c r="R4778" s="1" t="s">
        <v>48</v>
      </c>
      <c r="S4778" s="1" t="s">
        <v>79</v>
      </c>
      <c r="T4778" s="1" t="s">
        <v>413</v>
      </c>
      <c r="U4778" s="2">
        <v>43634.828472222223</v>
      </c>
      <c r="V4778">
        <v>63</v>
      </c>
      <c r="X4778">
        <v>84</v>
      </c>
      <c r="Y4778">
        <v>25.22</v>
      </c>
      <c r="Z4778">
        <v>10</v>
      </c>
      <c r="AA4778" s="1" t="s">
        <v>69</v>
      </c>
      <c r="AC4778">
        <v>0</v>
      </c>
      <c r="AD4778" s="1" t="s">
        <v>50</v>
      </c>
      <c r="AE4778" t="b">
        <v>0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s="1" t="s">
        <v>51</v>
      </c>
      <c r="AS4778" s="1" t="s">
        <v>51</v>
      </c>
      <c r="AT4778" s="1" t="s">
        <v>51</v>
      </c>
      <c r="AU4778" s="1" t="s">
        <v>51</v>
      </c>
    </row>
    <row r="4779" spans="1:47" x14ac:dyDescent="0.25">
      <c r="A4779" s="1" t="s">
        <v>7665</v>
      </c>
      <c r="B4779">
        <v>3</v>
      </c>
      <c r="C4779" s="2">
        <v>43634.778587962966</v>
      </c>
      <c r="D4779" s="2">
        <v>43634.799386574072</v>
      </c>
      <c r="E4779">
        <v>39.701030000000003</v>
      </c>
      <c r="F4779">
        <v>-104.98754</v>
      </c>
      <c r="G4779">
        <v>39.701230000000002</v>
      </c>
      <c r="H4779">
        <v>-104.98744000000001</v>
      </c>
      <c r="I4779">
        <v>1.4999999999999999E-2</v>
      </c>
      <c r="J4779" s="1" t="s">
        <v>301</v>
      </c>
      <c r="K4779">
        <v>860</v>
      </c>
      <c r="L4779" s="1" t="s">
        <v>7059</v>
      </c>
      <c r="M4779" s="1" t="s">
        <v>97</v>
      </c>
      <c r="N4779" s="1" t="s">
        <v>131</v>
      </c>
      <c r="O4779" s="1" t="s">
        <v>131</v>
      </c>
      <c r="P4779" s="1" t="s">
        <v>198</v>
      </c>
      <c r="Q4779" s="1" t="s">
        <v>7060</v>
      </c>
      <c r="R4779" s="1" t="s">
        <v>48</v>
      </c>
      <c r="S4779" s="1" t="s">
        <v>79</v>
      </c>
      <c r="T4779" s="1" t="s">
        <v>200</v>
      </c>
      <c r="U4779" s="2">
        <v>43634.786805555559</v>
      </c>
      <c r="V4779">
        <v>62</v>
      </c>
      <c r="W4779">
        <v>62</v>
      </c>
      <c r="X4779">
        <v>62</v>
      </c>
      <c r="Y4779">
        <v>24.21</v>
      </c>
      <c r="Z4779">
        <v>10</v>
      </c>
      <c r="AA4779" s="1" t="s">
        <v>62</v>
      </c>
      <c r="AB4779">
        <v>8</v>
      </c>
      <c r="AC4779">
        <v>0</v>
      </c>
      <c r="AD4779" s="1" t="s">
        <v>818</v>
      </c>
      <c r="AE4779" t="b">
        <v>0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1</v>
      </c>
      <c r="AQ4779" t="b">
        <v>0</v>
      </c>
      <c r="AR4779" s="1" t="s">
        <v>51</v>
      </c>
      <c r="AS4779" s="1" t="s">
        <v>51</v>
      </c>
      <c r="AT4779" s="1" t="s">
        <v>51</v>
      </c>
      <c r="AU4779" s="1" t="s">
        <v>51</v>
      </c>
    </row>
    <row r="4780" spans="1:47" x14ac:dyDescent="0.25">
      <c r="A4780" s="1" t="s">
        <v>3629</v>
      </c>
      <c r="B4780">
        <v>3</v>
      </c>
      <c r="C4780" s="2">
        <v>43634.953576388885</v>
      </c>
      <c r="D4780" s="2">
        <v>43634.974409722221</v>
      </c>
      <c r="E4780">
        <v>39.183886000000001</v>
      </c>
      <c r="F4780">
        <v>-104.85037</v>
      </c>
      <c r="G4780">
        <v>39.162429000000003</v>
      </c>
      <c r="H4780">
        <v>-104.85434600000001</v>
      </c>
      <c r="I4780">
        <v>1.498</v>
      </c>
      <c r="J4780" s="1" t="s">
        <v>401</v>
      </c>
      <c r="L4780" s="1" t="s">
        <v>195</v>
      </c>
      <c r="M4780" s="1" t="s">
        <v>47</v>
      </c>
      <c r="N4780" s="1" t="s">
        <v>86</v>
      </c>
      <c r="O4780" s="1" t="s">
        <v>121</v>
      </c>
      <c r="P4780" s="1" t="s">
        <v>198</v>
      </c>
      <c r="Q4780" s="1" t="s">
        <v>222</v>
      </c>
      <c r="R4780" s="1" t="s">
        <v>48</v>
      </c>
      <c r="S4780" s="1" t="s">
        <v>79</v>
      </c>
      <c r="T4780" s="1" t="s">
        <v>223</v>
      </c>
      <c r="U4780" s="2">
        <v>43634.95416666667</v>
      </c>
      <c r="V4780">
        <v>46</v>
      </c>
      <c r="W4780">
        <v>42</v>
      </c>
      <c r="X4780">
        <v>93</v>
      </c>
      <c r="Y4780">
        <v>23.22</v>
      </c>
      <c r="Z4780">
        <v>10</v>
      </c>
      <c r="AA4780" s="1" t="s">
        <v>72</v>
      </c>
      <c r="AB4780">
        <v>9</v>
      </c>
      <c r="AC4780">
        <v>0</v>
      </c>
      <c r="AD4780" s="1" t="s">
        <v>50</v>
      </c>
      <c r="AE4780" t="b">
        <v>0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s="1" t="s">
        <v>53</v>
      </c>
      <c r="AS4780" s="1" t="s">
        <v>53</v>
      </c>
      <c r="AT4780" s="1" t="s">
        <v>53</v>
      </c>
      <c r="AU4780" s="1" t="s">
        <v>53</v>
      </c>
    </row>
    <row r="4781" spans="1:47" x14ac:dyDescent="0.25">
      <c r="A4781" s="1" t="s">
        <v>9585</v>
      </c>
      <c r="B4781">
        <v>2</v>
      </c>
      <c r="C4781" s="2">
        <v>43635.484490740739</v>
      </c>
      <c r="D4781" s="2">
        <v>43635.504328703704</v>
      </c>
      <c r="E4781">
        <v>39.690800000000003</v>
      </c>
      <c r="F4781">
        <v>-105.18799</v>
      </c>
      <c r="G4781">
        <v>39.683410000000002</v>
      </c>
      <c r="H4781">
        <v>-105.18838</v>
      </c>
      <c r="I4781">
        <v>0.51100000000000001</v>
      </c>
      <c r="J4781" s="1" t="s">
        <v>9586</v>
      </c>
      <c r="L4781" s="1" t="s">
        <v>480</v>
      </c>
      <c r="M4781" s="1" t="s">
        <v>47</v>
      </c>
      <c r="N4781" s="1" t="s">
        <v>179</v>
      </c>
      <c r="O4781" s="1" t="s">
        <v>115</v>
      </c>
      <c r="P4781" s="1" t="s">
        <v>198</v>
      </c>
      <c r="Q4781" s="1" t="s">
        <v>723</v>
      </c>
      <c r="R4781" s="1" t="s">
        <v>48</v>
      </c>
      <c r="S4781" s="1" t="s">
        <v>79</v>
      </c>
      <c r="T4781" s="1" t="s">
        <v>205</v>
      </c>
      <c r="U4781" s="2">
        <v>43635.490972222222</v>
      </c>
      <c r="V4781">
        <v>77</v>
      </c>
      <c r="W4781">
        <v>77</v>
      </c>
      <c r="X4781">
        <v>22</v>
      </c>
      <c r="Y4781">
        <v>24.33</v>
      </c>
      <c r="Z4781">
        <v>50</v>
      </c>
      <c r="AA4781" s="1" t="s">
        <v>56</v>
      </c>
      <c r="AB4781">
        <v>17</v>
      </c>
      <c r="AC4781">
        <v>0</v>
      </c>
      <c r="AD4781" s="1" t="s">
        <v>818</v>
      </c>
      <c r="AE4781" t="b">
        <v>0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s="1" t="s">
        <v>51</v>
      </c>
      <c r="AS4781" s="1" t="s">
        <v>51</v>
      </c>
      <c r="AT4781" s="1" t="s">
        <v>51</v>
      </c>
      <c r="AU4781" s="1" t="s">
        <v>51</v>
      </c>
    </row>
    <row r="4782" spans="1:47" x14ac:dyDescent="0.25">
      <c r="A4782" s="1" t="s">
        <v>1997</v>
      </c>
      <c r="B4782">
        <v>3</v>
      </c>
      <c r="C4782" s="2">
        <v>43635.327569444446</v>
      </c>
      <c r="D4782" s="2">
        <v>43635.348032407404</v>
      </c>
      <c r="E4782">
        <v>40.449131999999999</v>
      </c>
      <c r="F4782">
        <v>-104.99193</v>
      </c>
      <c r="G4782">
        <v>40.475679999999997</v>
      </c>
      <c r="H4782">
        <v>-104.99173999999999</v>
      </c>
      <c r="I4782">
        <v>1.8340000000000001</v>
      </c>
      <c r="J4782" s="1" t="s">
        <v>399</v>
      </c>
      <c r="L4782" s="1" t="s">
        <v>194</v>
      </c>
      <c r="M4782" s="1" t="s">
        <v>47</v>
      </c>
      <c r="N4782" s="1" t="s">
        <v>305</v>
      </c>
      <c r="O4782" s="1" t="s">
        <v>228</v>
      </c>
      <c r="P4782" s="1" t="s">
        <v>198</v>
      </c>
      <c r="Q4782" s="1" t="s">
        <v>445</v>
      </c>
      <c r="R4782" s="1" t="s">
        <v>48</v>
      </c>
      <c r="S4782" s="1" t="s">
        <v>79</v>
      </c>
      <c r="T4782" s="1" t="s">
        <v>230</v>
      </c>
      <c r="U4782" s="2">
        <v>43635.330555555556</v>
      </c>
      <c r="V4782">
        <v>61</v>
      </c>
      <c r="W4782">
        <v>61</v>
      </c>
      <c r="X4782">
        <v>67</v>
      </c>
      <c r="Y4782">
        <v>24.97</v>
      </c>
      <c r="Z4782">
        <v>10</v>
      </c>
      <c r="AA4782" s="1" t="s">
        <v>68</v>
      </c>
      <c r="AB4782">
        <v>9</v>
      </c>
      <c r="AC4782">
        <v>0</v>
      </c>
      <c r="AD4782" s="1" t="s">
        <v>1067</v>
      </c>
      <c r="AE4782" t="b">
        <v>0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s="1" t="s">
        <v>51</v>
      </c>
      <c r="AS4782" s="1" t="s">
        <v>51</v>
      </c>
      <c r="AT4782" s="1" t="s">
        <v>51</v>
      </c>
      <c r="AU4782" s="1" t="s">
        <v>51</v>
      </c>
    </row>
    <row r="4783" spans="1:47" x14ac:dyDescent="0.25">
      <c r="A4783" s="1" t="s">
        <v>1998</v>
      </c>
      <c r="B4783">
        <v>3</v>
      </c>
      <c r="C4783" s="2">
        <v>43635.3593287037</v>
      </c>
      <c r="D4783" s="2">
        <v>43635.379965277774</v>
      </c>
      <c r="E4783">
        <v>39.900221000000002</v>
      </c>
      <c r="F4783">
        <v>-104.988178</v>
      </c>
      <c r="G4783">
        <v>39.897492</v>
      </c>
      <c r="H4783">
        <v>-104.987711</v>
      </c>
      <c r="I4783">
        <v>0.19</v>
      </c>
      <c r="J4783" s="1" t="s">
        <v>441</v>
      </c>
      <c r="L4783" s="1" t="s">
        <v>195</v>
      </c>
      <c r="M4783" s="1" t="s">
        <v>47</v>
      </c>
      <c r="N4783" s="1" t="s">
        <v>131</v>
      </c>
      <c r="O4783" s="1" t="s">
        <v>147</v>
      </c>
      <c r="P4783" s="1" t="s">
        <v>198</v>
      </c>
      <c r="Q4783" s="1" t="s">
        <v>439</v>
      </c>
      <c r="R4783" s="1" t="s">
        <v>48</v>
      </c>
      <c r="S4783" s="1" t="s">
        <v>79</v>
      </c>
      <c r="T4783" s="1" t="s">
        <v>205</v>
      </c>
      <c r="U4783" s="2">
        <v>43635.365972222222</v>
      </c>
      <c r="V4783">
        <v>64</v>
      </c>
      <c r="W4783">
        <v>64</v>
      </c>
      <c r="X4783">
        <v>56</v>
      </c>
      <c r="Y4783">
        <v>24.38</v>
      </c>
      <c r="Z4783">
        <v>10</v>
      </c>
      <c r="AA4783" s="1" t="s">
        <v>66</v>
      </c>
      <c r="AB4783">
        <v>9</v>
      </c>
      <c r="AC4783">
        <v>0</v>
      </c>
      <c r="AD4783" s="1" t="s">
        <v>1067</v>
      </c>
      <c r="AE4783" t="b">
        <v>0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s="1" t="s">
        <v>51</v>
      </c>
      <c r="AS4783" s="1" t="s">
        <v>51</v>
      </c>
      <c r="AT4783" s="1" t="s">
        <v>51</v>
      </c>
      <c r="AU4783" s="1" t="s">
        <v>51</v>
      </c>
    </row>
    <row r="4784" spans="1:47" x14ac:dyDescent="0.25">
      <c r="A4784" s="1" t="s">
        <v>1803</v>
      </c>
      <c r="B4784">
        <v>3</v>
      </c>
      <c r="C4784" s="2">
        <v>43635.373391203706</v>
      </c>
      <c r="D4784" s="2">
        <v>43635.393842592595</v>
      </c>
      <c r="E4784">
        <v>39.760379999999998</v>
      </c>
      <c r="F4784">
        <v>-105.00582</v>
      </c>
      <c r="G4784">
        <v>39.760249999999999</v>
      </c>
      <c r="H4784">
        <v>-105.006001</v>
      </c>
      <c r="I4784">
        <v>1.2999999999999999E-2</v>
      </c>
      <c r="J4784" s="1" t="s">
        <v>459</v>
      </c>
      <c r="L4784" s="1" t="s">
        <v>129</v>
      </c>
      <c r="M4784" s="1" t="s">
        <v>47</v>
      </c>
      <c r="N4784" s="1" t="s">
        <v>131</v>
      </c>
      <c r="O4784" s="1" t="s">
        <v>131</v>
      </c>
      <c r="P4784" s="1" t="s">
        <v>198</v>
      </c>
      <c r="Q4784" s="1" t="s">
        <v>247</v>
      </c>
      <c r="R4784" s="1" t="s">
        <v>48</v>
      </c>
      <c r="S4784" s="1" t="s">
        <v>79</v>
      </c>
      <c r="T4784" s="1" t="s">
        <v>205</v>
      </c>
      <c r="U4784" s="2">
        <v>43635.365972222222</v>
      </c>
      <c r="V4784">
        <v>64</v>
      </c>
      <c r="W4784">
        <v>64</v>
      </c>
      <c r="X4784">
        <v>56</v>
      </c>
      <c r="Y4784">
        <v>24.38</v>
      </c>
      <c r="Z4784">
        <v>10</v>
      </c>
      <c r="AA4784" s="1" t="s">
        <v>66</v>
      </c>
      <c r="AB4784">
        <v>9</v>
      </c>
      <c r="AC4784">
        <v>0</v>
      </c>
      <c r="AD4784" s="1" t="s">
        <v>1067</v>
      </c>
      <c r="AE4784" t="b">
        <v>0</v>
      </c>
      <c r="AF4784" t="b">
        <v>0</v>
      </c>
      <c r="AG4784" t="b">
        <v>0</v>
      </c>
      <c r="AH4784" t="b">
        <v>0</v>
      </c>
      <c r="AI4784" t="b">
        <v>1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s="1" t="s">
        <v>51</v>
      </c>
      <c r="AS4784" s="1" t="s">
        <v>51</v>
      </c>
      <c r="AT4784" s="1" t="s">
        <v>51</v>
      </c>
      <c r="AU4784" s="1" t="s">
        <v>51</v>
      </c>
    </row>
    <row r="4785" spans="1:47" x14ac:dyDescent="0.25">
      <c r="A4785" s="1" t="s">
        <v>3599</v>
      </c>
      <c r="B4785">
        <v>3</v>
      </c>
      <c r="C4785" s="2">
        <v>43635.387430555558</v>
      </c>
      <c r="D4785" s="2">
        <v>43635.407743055555</v>
      </c>
      <c r="E4785">
        <v>39.634369999999997</v>
      </c>
      <c r="F4785">
        <v>-106.516001</v>
      </c>
      <c r="G4785">
        <v>39.634360999999998</v>
      </c>
      <c r="H4785">
        <v>-106.515979</v>
      </c>
      <c r="I4785">
        <v>1E-3</v>
      </c>
      <c r="J4785" s="1" t="s">
        <v>975</v>
      </c>
      <c r="L4785" s="1" t="s">
        <v>133</v>
      </c>
      <c r="M4785" s="1" t="s">
        <v>47</v>
      </c>
      <c r="N4785" s="1" t="s">
        <v>145</v>
      </c>
      <c r="O4785" s="1" t="s">
        <v>501</v>
      </c>
      <c r="P4785" s="1" t="s">
        <v>198</v>
      </c>
      <c r="Q4785" s="1" t="s">
        <v>976</v>
      </c>
      <c r="R4785" s="1" t="s">
        <v>48</v>
      </c>
      <c r="S4785" s="1" t="s">
        <v>79</v>
      </c>
      <c r="T4785" s="1" t="s">
        <v>612</v>
      </c>
      <c r="U4785" s="2">
        <v>43635.37222222222</v>
      </c>
      <c r="V4785">
        <v>56</v>
      </c>
      <c r="W4785">
        <v>56</v>
      </c>
      <c r="X4785">
        <v>72</v>
      </c>
      <c r="Y4785">
        <v>23.73</v>
      </c>
      <c r="Z4785">
        <v>10</v>
      </c>
      <c r="AA4785" s="1" t="s">
        <v>59</v>
      </c>
      <c r="AB4785">
        <v>5</v>
      </c>
      <c r="AC4785">
        <v>0</v>
      </c>
      <c r="AD4785" s="1" t="s">
        <v>50</v>
      </c>
      <c r="AE4785" t="b">
        <v>0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s="1" t="s">
        <v>51</v>
      </c>
      <c r="AS4785" s="1" t="s">
        <v>51</v>
      </c>
      <c r="AT4785" s="1" t="s">
        <v>51</v>
      </c>
      <c r="AU4785" s="1" t="s">
        <v>51</v>
      </c>
    </row>
    <row r="4786" spans="1:47" x14ac:dyDescent="0.25">
      <c r="A4786" s="1" t="s">
        <v>9587</v>
      </c>
      <c r="B4786">
        <v>2</v>
      </c>
      <c r="C4786" s="2">
        <v>43635.404097222221</v>
      </c>
      <c r="D4786" s="2">
        <v>43635.423067129632</v>
      </c>
      <c r="E4786">
        <v>39.757370999999999</v>
      </c>
      <c r="F4786">
        <v>-105.009998</v>
      </c>
      <c r="G4786">
        <v>39.753210000000003</v>
      </c>
      <c r="H4786">
        <v>-105.01545</v>
      </c>
      <c r="I4786">
        <v>0.40799999999999997</v>
      </c>
      <c r="J4786" s="1" t="s">
        <v>938</v>
      </c>
      <c r="L4786" s="1" t="s">
        <v>129</v>
      </c>
      <c r="M4786" s="1" t="s">
        <v>47</v>
      </c>
      <c r="N4786" s="1" t="s">
        <v>131</v>
      </c>
      <c r="O4786" s="1" t="s">
        <v>131</v>
      </c>
      <c r="P4786" s="1" t="s">
        <v>198</v>
      </c>
      <c r="Q4786" s="1" t="s">
        <v>247</v>
      </c>
      <c r="R4786" s="1" t="s">
        <v>48</v>
      </c>
      <c r="S4786" s="1" t="s">
        <v>79</v>
      </c>
      <c r="T4786" s="1" t="s">
        <v>205</v>
      </c>
      <c r="U4786" s="2">
        <v>43635.40625</v>
      </c>
      <c r="V4786">
        <v>72</v>
      </c>
      <c r="W4786">
        <v>72</v>
      </c>
      <c r="X4786">
        <v>33</v>
      </c>
      <c r="Y4786">
        <v>24.37</v>
      </c>
      <c r="Z4786">
        <v>50</v>
      </c>
      <c r="AA4786" s="1" t="s">
        <v>54</v>
      </c>
      <c r="AB4786">
        <v>6</v>
      </c>
      <c r="AC4786">
        <v>0</v>
      </c>
      <c r="AD4786" s="1" t="s">
        <v>1067</v>
      </c>
      <c r="AE4786" t="b">
        <v>0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s="1" t="s">
        <v>51</v>
      </c>
      <c r="AS4786" s="1" t="s">
        <v>51</v>
      </c>
      <c r="AT4786" s="1" t="s">
        <v>51</v>
      </c>
      <c r="AU4786" s="1" t="s">
        <v>51</v>
      </c>
    </row>
    <row r="4787" spans="1:47" x14ac:dyDescent="0.25">
      <c r="A4787" s="1" t="s">
        <v>9588</v>
      </c>
      <c r="B4787">
        <v>2</v>
      </c>
      <c r="C4787" s="2">
        <v>43635.41815972222</v>
      </c>
      <c r="D4787" s="2">
        <v>43635.438333333332</v>
      </c>
      <c r="E4787">
        <v>39.63541</v>
      </c>
      <c r="F4787">
        <v>-104.90133</v>
      </c>
      <c r="G4787">
        <v>39.63541</v>
      </c>
      <c r="H4787">
        <v>-104.90282000000001</v>
      </c>
      <c r="I4787">
        <v>7.9000000000000001E-2</v>
      </c>
      <c r="J4787" s="1" t="s">
        <v>2703</v>
      </c>
      <c r="L4787" s="1" t="s">
        <v>403</v>
      </c>
      <c r="M4787" s="1" t="s">
        <v>47</v>
      </c>
      <c r="N4787" s="1" t="s">
        <v>131</v>
      </c>
      <c r="O4787" s="1" t="s">
        <v>131</v>
      </c>
      <c r="P4787" s="1" t="s">
        <v>198</v>
      </c>
      <c r="Q4787" s="1" t="s">
        <v>414</v>
      </c>
      <c r="R4787" s="1" t="s">
        <v>48</v>
      </c>
      <c r="S4787" s="1" t="s">
        <v>79</v>
      </c>
      <c r="T4787" s="1" t="s">
        <v>200</v>
      </c>
      <c r="U4787" s="2">
        <v>43635.411805555559</v>
      </c>
      <c r="V4787">
        <v>67</v>
      </c>
      <c r="W4787">
        <v>67</v>
      </c>
      <c r="X4787">
        <v>44</v>
      </c>
      <c r="Y4787">
        <v>24.16</v>
      </c>
      <c r="Z4787">
        <v>10</v>
      </c>
      <c r="AA4787" s="1" t="s">
        <v>55</v>
      </c>
      <c r="AB4787">
        <v>6</v>
      </c>
      <c r="AC4787">
        <v>0</v>
      </c>
      <c r="AD4787" s="1" t="s">
        <v>818</v>
      </c>
      <c r="AE4787" t="b">
        <v>0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s="1" t="s">
        <v>51</v>
      </c>
      <c r="AS4787" s="1" t="s">
        <v>51</v>
      </c>
      <c r="AT4787" s="1" t="s">
        <v>51</v>
      </c>
      <c r="AU4787" s="1" t="s">
        <v>51</v>
      </c>
    </row>
    <row r="4788" spans="1:47" x14ac:dyDescent="0.25">
      <c r="A4788" s="1" t="s">
        <v>5771</v>
      </c>
      <c r="B4788">
        <v>3</v>
      </c>
      <c r="C4788" s="2">
        <v>43635.441261574073</v>
      </c>
      <c r="D4788" s="2">
        <v>43635.461597222224</v>
      </c>
      <c r="E4788">
        <v>39.778359999999999</v>
      </c>
      <c r="F4788">
        <v>-104.89577300000001</v>
      </c>
      <c r="G4788">
        <v>39.778419999999997</v>
      </c>
      <c r="H4788">
        <v>-104.896974</v>
      </c>
      <c r="I4788">
        <v>6.4000000000000001E-2</v>
      </c>
      <c r="J4788" s="1" t="s">
        <v>416</v>
      </c>
      <c r="L4788" s="1" t="s">
        <v>137</v>
      </c>
      <c r="M4788" s="1" t="s">
        <v>47</v>
      </c>
      <c r="N4788" s="1" t="s">
        <v>131</v>
      </c>
      <c r="O4788" s="1" t="s">
        <v>131</v>
      </c>
      <c r="P4788" s="1" t="s">
        <v>198</v>
      </c>
      <c r="Q4788" s="1" t="s">
        <v>246</v>
      </c>
      <c r="R4788" s="1" t="s">
        <v>48</v>
      </c>
      <c r="S4788" s="1" t="s">
        <v>79</v>
      </c>
      <c r="T4788" s="1" t="s">
        <v>205</v>
      </c>
      <c r="U4788" s="2">
        <v>43635.449305555558</v>
      </c>
      <c r="V4788">
        <v>75</v>
      </c>
      <c r="W4788">
        <v>75</v>
      </c>
      <c r="X4788">
        <v>27</v>
      </c>
      <c r="Y4788">
        <v>24.34</v>
      </c>
      <c r="Z4788">
        <v>50</v>
      </c>
      <c r="AA4788" s="1" t="s">
        <v>57</v>
      </c>
      <c r="AB4788">
        <v>8</v>
      </c>
      <c r="AC4788">
        <v>0</v>
      </c>
      <c r="AD4788" s="1" t="s">
        <v>1067</v>
      </c>
      <c r="AE4788" t="b">
        <v>0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s="1" t="s">
        <v>51</v>
      </c>
      <c r="AS4788" s="1" t="s">
        <v>51</v>
      </c>
      <c r="AT4788" s="1" t="s">
        <v>51</v>
      </c>
      <c r="AU4788" s="1" t="s">
        <v>51</v>
      </c>
    </row>
    <row r="4789" spans="1:47" x14ac:dyDescent="0.25">
      <c r="A4789" s="1" t="s">
        <v>8559</v>
      </c>
      <c r="B4789">
        <v>4</v>
      </c>
      <c r="C4789" s="2">
        <v>43635.635509259257</v>
      </c>
      <c r="D4789" s="2">
        <v>43635.655763888892</v>
      </c>
      <c r="E4789">
        <v>39.801769</v>
      </c>
      <c r="F4789">
        <v>-105.139844</v>
      </c>
      <c r="G4789">
        <v>39.801729999999999</v>
      </c>
      <c r="H4789">
        <v>-105.131334</v>
      </c>
      <c r="I4789">
        <v>0.45200000000000001</v>
      </c>
      <c r="J4789" s="1" t="s">
        <v>8560</v>
      </c>
      <c r="K4789">
        <v>12532</v>
      </c>
      <c r="L4789" s="1" t="s">
        <v>8561</v>
      </c>
      <c r="M4789" s="1" t="s">
        <v>97</v>
      </c>
      <c r="N4789" s="1" t="s">
        <v>543</v>
      </c>
      <c r="O4789" s="1" t="s">
        <v>115</v>
      </c>
      <c r="P4789" s="1" t="s">
        <v>198</v>
      </c>
      <c r="Q4789" s="1" t="s">
        <v>8562</v>
      </c>
      <c r="R4789" s="1" t="s">
        <v>48</v>
      </c>
      <c r="S4789" s="1" t="s">
        <v>79</v>
      </c>
      <c r="T4789" s="1" t="s">
        <v>205</v>
      </c>
      <c r="U4789" s="2">
        <v>43635.621527777781</v>
      </c>
      <c r="V4789">
        <v>81</v>
      </c>
      <c r="W4789">
        <v>81</v>
      </c>
      <c r="X4789">
        <v>20</v>
      </c>
      <c r="Y4789">
        <v>24.28</v>
      </c>
      <c r="Z4789">
        <v>50</v>
      </c>
      <c r="AA4789" s="1" t="s">
        <v>57</v>
      </c>
      <c r="AB4789">
        <v>13</v>
      </c>
      <c r="AC4789">
        <v>0</v>
      </c>
      <c r="AD4789" s="1" t="s">
        <v>1067</v>
      </c>
      <c r="AE4789" t="b">
        <v>0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s="1" t="s">
        <v>51</v>
      </c>
      <c r="AS4789" s="1" t="s">
        <v>51</v>
      </c>
      <c r="AT4789" s="1" t="s">
        <v>51</v>
      </c>
      <c r="AU4789" s="1" t="s">
        <v>51</v>
      </c>
    </row>
    <row r="4790" spans="1:47" x14ac:dyDescent="0.25">
      <c r="A4790" s="1" t="s">
        <v>5505</v>
      </c>
      <c r="B4790">
        <v>4</v>
      </c>
      <c r="C4790" s="2">
        <v>43635.635509259257</v>
      </c>
      <c r="D4790" s="2">
        <v>43635.655763888892</v>
      </c>
      <c r="E4790">
        <v>39.801850000000002</v>
      </c>
      <c r="F4790">
        <v>-105.131523</v>
      </c>
      <c r="G4790">
        <v>39.801769</v>
      </c>
      <c r="H4790">
        <v>-105.139844</v>
      </c>
      <c r="I4790">
        <v>0.442</v>
      </c>
      <c r="J4790" s="1" t="s">
        <v>5506</v>
      </c>
      <c r="L4790" s="1" t="s">
        <v>874</v>
      </c>
      <c r="M4790" s="1" t="s">
        <v>47</v>
      </c>
      <c r="N4790" s="1" t="s">
        <v>543</v>
      </c>
      <c r="O4790" s="1" t="s">
        <v>115</v>
      </c>
      <c r="P4790" s="1" t="s">
        <v>198</v>
      </c>
      <c r="Q4790" s="1" t="s">
        <v>544</v>
      </c>
      <c r="R4790" s="1" t="s">
        <v>48</v>
      </c>
      <c r="S4790" s="1" t="s">
        <v>79</v>
      </c>
      <c r="T4790" s="1" t="s">
        <v>205</v>
      </c>
      <c r="U4790" s="2">
        <v>43635.621527777781</v>
      </c>
      <c r="V4790">
        <v>81</v>
      </c>
      <c r="W4790">
        <v>81</v>
      </c>
      <c r="X4790">
        <v>20</v>
      </c>
      <c r="Y4790">
        <v>24.28</v>
      </c>
      <c r="Z4790">
        <v>50</v>
      </c>
      <c r="AA4790" s="1" t="s">
        <v>57</v>
      </c>
      <c r="AB4790">
        <v>13</v>
      </c>
      <c r="AC4790">
        <v>0</v>
      </c>
      <c r="AD4790" s="1" t="s">
        <v>1067</v>
      </c>
      <c r="AE4790" t="b">
        <v>0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s="1" t="s">
        <v>51</v>
      </c>
      <c r="AS4790" s="1" t="s">
        <v>51</v>
      </c>
      <c r="AT4790" s="1" t="s">
        <v>51</v>
      </c>
      <c r="AU4790" s="1" t="s">
        <v>51</v>
      </c>
    </row>
    <row r="4791" spans="1:47" x14ac:dyDescent="0.25">
      <c r="A4791" s="1" t="s">
        <v>5637</v>
      </c>
      <c r="B4791">
        <v>3</v>
      </c>
      <c r="C4791" s="2">
        <v>43635.478761574072</v>
      </c>
      <c r="D4791" s="2">
        <v>43635.499108796299</v>
      </c>
      <c r="E4791">
        <v>39.760379999999998</v>
      </c>
      <c r="F4791">
        <v>-105.00582</v>
      </c>
      <c r="G4791">
        <v>39.760249999999999</v>
      </c>
      <c r="H4791">
        <v>-105.006001</v>
      </c>
      <c r="I4791">
        <v>1.2999999999999999E-2</v>
      </c>
      <c r="J4791" s="1" t="s">
        <v>459</v>
      </c>
      <c r="L4791" s="1" t="s">
        <v>129</v>
      </c>
      <c r="M4791" s="1" t="s">
        <v>47</v>
      </c>
      <c r="N4791" s="1" t="s">
        <v>131</v>
      </c>
      <c r="O4791" s="1" t="s">
        <v>131</v>
      </c>
      <c r="P4791" s="1" t="s">
        <v>198</v>
      </c>
      <c r="Q4791" s="1" t="s">
        <v>247</v>
      </c>
      <c r="R4791" s="1" t="s">
        <v>48</v>
      </c>
      <c r="S4791" s="1" t="s">
        <v>79</v>
      </c>
      <c r="T4791" s="1" t="s">
        <v>205</v>
      </c>
      <c r="U4791" s="2">
        <v>43635.490972222222</v>
      </c>
      <c r="V4791">
        <v>77</v>
      </c>
      <c r="W4791">
        <v>77</v>
      </c>
      <c r="X4791">
        <v>22</v>
      </c>
      <c r="Y4791">
        <v>24.33</v>
      </c>
      <c r="Z4791">
        <v>50</v>
      </c>
      <c r="AA4791" s="1" t="s">
        <v>56</v>
      </c>
      <c r="AB4791">
        <v>17</v>
      </c>
      <c r="AC4791">
        <v>0</v>
      </c>
      <c r="AD4791" s="1" t="s">
        <v>818</v>
      </c>
      <c r="AE4791" t="b">
        <v>0</v>
      </c>
      <c r="AF4791" t="b">
        <v>0</v>
      </c>
      <c r="AG4791" t="b">
        <v>0</v>
      </c>
      <c r="AH4791" t="b">
        <v>0</v>
      </c>
      <c r="AI4791" t="b">
        <v>1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s="1" t="s">
        <v>51</v>
      </c>
      <c r="AS4791" s="1" t="s">
        <v>51</v>
      </c>
      <c r="AT4791" s="1" t="s">
        <v>51</v>
      </c>
      <c r="AU4791" s="1" t="s">
        <v>51</v>
      </c>
    </row>
    <row r="4792" spans="1:47" x14ac:dyDescent="0.25">
      <c r="A4792" s="1" t="s">
        <v>1999</v>
      </c>
      <c r="B4792">
        <v>3</v>
      </c>
      <c r="C4792" s="2">
        <v>43635.641273148147</v>
      </c>
      <c r="D4792" s="2">
        <v>43635.661516203705</v>
      </c>
      <c r="E4792">
        <v>39.742818</v>
      </c>
      <c r="F4792">
        <v>-104.73642700000001</v>
      </c>
      <c r="G4792">
        <v>39.746034000000002</v>
      </c>
      <c r="H4792">
        <v>-104.74181400000001</v>
      </c>
      <c r="I4792">
        <v>0.36199999999999999</v>
      </c>
      <c r="J4792" s="1" t="s">
        <v>535</v>
      </c>
      <c r="L4792" s="1" t="s">
        <v>364</v>
      </c>
      <c r="M4792" s="1" t="s">
        <v>47</v>
      </c>
      <c r="N4792" s="1" t="s">
        <v>170</v>
      </c>
      <c r="O4792" s="1" t="s">
        <v>147</v>
      </c>
      <c r="P4792" s="1" t="s">
        <v>198</v>
      </c>
      <c r="Q4792" s="1" t="s">
        <v>240</v>
      </c>
      <c r="R4792" s="1" t="s">
        <v>48</v>
      </c>
      <c r="S4792" s="1" t="s">
        <v>79</v>
      </c>
      <c r="T4792" s="1" t="s">
        <v>203</v>
      </c>
      <c r="U4792" s="2">
        <v>43635.623611111114</v>
      </c>
      <c r="V4792">
        <v>80</v>
      </c>
      <c r="W4792">
        <v>80</v>
      </c>
      <c r="X4792">
        <v>22</v>
      </c>
      <c r="Y4792">
        <v>24.26</v>
      </c>
      <c r="Z4792">
        <v>10</v>
      </c>
      <c r="AA4792" s="1" t="s">
        <v>61</v>
      </c>
      <c r="AB4792">
        <v>6</v>
      </c>
      <c r="AC4792">
        <v>0</v>
      </c>
      <c r="AD4792" s="1" t="s">
        <v>1067</v>
      </c>
      <c r="AE4792" t="b">
        <v>0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s="1" t="s">
        <v>51</v>
      </c>
      <c r="AS4792" s="1" t="s">
        <v>51</v>
      </c>
      <c r="AT4792" s="1" t="s">
        <v>51</v>
      </c>
      <c r="AU4792" s="1" t="s">
        <v>51</v>
      </c>
    </row>
    <row r="4793" spans="1:47" x14ac:dyDescent="0.25">
      <c r="A4793" s="1" t="s">
        <v>7877</v>
      </c>
      <c r="B4793">
        <v>4</v>
      </c>
      <c r="C4793" s="2">
        <v>43635.608958333331</v>
      </c>
      <c r="D4793" s="2">
        <v>43635.629571759258</v>
      </c>
      <c r="E4793">
        <v>40.136609999999997</v>
      </c>
      <c r="F4793">
        <v>-105.492228</v>
      </c>
      <c r="G4793">
        <v>40.145299999999999</v>
      </c>
      <c r="H4793">
        <v>-105.47251</v>
      </c>
      <c r="I4793">
        <v>1.202</v>
      </c>
      <c r="J4793" s="1" t="s">
        <v>4699</v>
      </c>
      <c r="K4793">
        <v>799</v>
      </c>
      <c r="L4793" s="1" t="s">
        <v>7878</v>
      </c>
      <c r="M4793" s="1" t="s">
        <v>97</v>
      </c>
      <c r="N4793" s="1" t="s">
        <v>968</v>
      </c>
      <c r="O4793" s="1" t="s">
        <v>255</v>
      </c>
      <c r="P4793" s="1" t="s">
        <v>198</v>
      </c>
      <c r="Q4793" s="1" t="s">
        <v>7879</v>
      </c>
      <c r="R4793" s="1" t="s">
        <v>48</v>
      </c>
      <c r="S4793" s="1" t="s">
        <v>79</v>
      </c>
      <c r="T4793" s="1" t="s">
        <v>211</v>
      </c>
      <c r="U4793" s="2">
        <v>43635.607638888891</v>
      </c>
      <c r="V4793">
        <v>87</v>
      </c>
      <c r="W4793">
        <v>87</v>
      </c>
      <c r="X4793">
        <v>17</v>
      </c>
      <c r="Y4793">
        <v>24.79</v>
      </c>
      <c r="Z4793">
        <v>10</v>
      </c>
      <c r="AA4793" s="1" t="s">
        <v>67</v>
      </c>
      <c r="AB4793">
        <v>6</v>
      </c>
      <c r="AC4793">
        <v>0</v>
      </c>
      <c r="AD4793" s="1" t="s">
        <v>1067</v>
      </c>
      <c r="AE4793" t="b">
        <v>0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s="1" t="s">
        <v>51</v>
      </c>
      <c r="AS4793" s="1" t="s">
        <v>51</v>
      </c>
      <c r="AT4793" s="1" t="s">
        <v>51</v>
      </c>
      <c r="AU4793" s="1" t="s">
        <v>51</v>
      </c>
    </row>
    <row r="4794" spans="1:47" x14ac:dyDescent="0.25">
      <c r="A4794" s="1" t="s">
        <v>7880</v>
      </c>
      <c r="B4794">
        <v>4</v>
      </c>
      <c r="C4794" s="2">
        <v>43635.608958333331</v>
      </c>
      <c r="D4794" s="2">
        <v>43635.629571759258</v>
      </c>
      <c r="E4794">
        <v>40.145299999999999</v>
      </c>
      <c r="F4794">
        <v>-105.47251</v>
      </c>
      <c r="G4794">
        <v>40.136609999999997</v>
      </c>
      <c r="H4794">
        <v>-105.492228</v>
      </c>
      <c r="I4794">
        <v>1.202</v>
      </c>
      <c r="J4794" s="1" t="s">
        <v>2713</v>
      </c>
      <c r="K4794">
        <v>52000</v>
      </c>
      <c r="L4794" s="1" t="s">
        <v>7881</v>
      </c>
      <c r="M4794" s="1" t="s">
        <v>47</v>
      </c>
      <c r="N4794" s="1" t="s">
        <v>968</v>
      </c>
      <c r="O4794" s="1" t="s">
        <v>255</v>
      </c>
      <c r="P4794" s="1" t="s">
        <v>198</v>
      </c>
      <c r="Q4794" s="1" t="s">
        <v>3436</v>
      </c>
      <c r="R4794" s="1" t="s">
        <v>48</v>
      </c>
      <c r="S4794" s="1" t="s">
        <v>79</v>
      </c>
      <c r="T4794" s="1" t="s">
        <v>211</v>
      </c>
      <c r="U4794" s="2">
        <v>43635.607638888891</v>
      </c>
      <c r="V4794">
        <v>87</v>
      </c>
      <c r="W4794">
        <v>87</v>
      </c>
      <c r="X4794">
        <v>17</v>
      </c>
      <c r="Y4794">
        <v>24.79</v>
      </c>
      <c r="Z4794">
        <v>10</v>
      </c>
      <c r="AA4794" s="1" t="s">
        <v>67</v>
      </c>
      <c r="AB4794">
        <v>6</v>
      </c>
      <c r="AC4794">
        <v>0</v>
      </c>
      <c r="AD4794" s="1" t="s">
        <v>1067</v>
      </c>
      <c r="AE4794" t="b">
        <v>0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s="1" t="s">
        <v>51</v>
      </c>
      <c r="AS4794" s="1" t="s">
        <v>51</v>
      </c>
      <c r="AT4794" s="1" t="s">
        <v>51</v>
      </c>
      <c r="AU4794" s="1" t="s">
        <v>51</v>
      </c>
    </row>
    <row r="4795" spans="1:47" x14ac:dyDescent="0.25">
      <c r="A4795" s="1" t="s">
        <v>8311</v>
      </c>
      <c r="B4795">
        <v>4</v>
      </c>
      <c r="C4795" s="2">
        <v>43635.638148148151</v>
      </c>
      <c r="D4795" s="2">
        <v>43635.657326388886</v>
      </c>
      <c r="E4795">
        <v>40.136609999999997</v>
      </c>
      <c r="F4795">
        <v>-105.492228</v>
      </c>
      <c r="G4795">
        <v>40.145299999999999</v>
      </c>
      <c r="H4795">
        <v>-105.47251</v>
      </c>
      <c r="I4795">
        <v>1.202</v>
      </c>
      <c r="J4795" s="1" t="s">
        <v>8312</v>
      </c>
      <c r="K4795">
        <v>799</v>
      </c>
      <c r="L4795" s="1" t="s">
        <v>7878</v>
      </c>
      <c r="M4795" s="1" t="s">
        <v>97</v>
      </c>
      <c r="N4795" s="1" t="s">
        <v>968</v>
      </c>
      <c r="O4795" s="1" t="s">
        <v>255</v>
      </c>
      <c r="P4795" s="1" t="s">
        <v>198</v>
      </c>
      <c r="Q4795" s="1" t="s">
        <v>7879</v>
      </c>
      <c r="R4795" s="1" t="s">
        <v>48</v>
      </c>
      <c r="S4795" s="1" t="s">
        <v>79</v>
      </c>
      <c r="T4795" s="1" t="s">
        <v>211</v>
      </c>
      <c r="U4795" s="2">
        <v>43635.635416666664</v>
      </c>
      <c r="V4795">
        <v>86</v>
      </c>
      <c r="W4795">
        <v>86</v>
      </c>
      <c r="X4795">
        <v>17</v>
      </c>
      <c r="Y4795">
        <v>24.79</v>
      </c>
      <c r="Z4795">
        <v>10</v>
      </c>
      <c r="AA4795" s="1" t="s">
        <v>67</v>
      </c>
      <c r="AB4795">
        <v>10</v>
      </c>
      <c r="AC4795">
        <v>0</v>
      </c>
      <c r="AD4795" s="1" t="s">
        <v>50</v>
      </c>
      <c r="AE4795" t="b">
        <v>0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s="1" t="s">
        <v>51</v>
      </c>
      <c r="AS4795" s="1" t="s">
        <v>51</v>
      </c>
      <c r="AT4795" s="1" t="s">
        <v>51</v>
      </c>
      <c r="AU4795" s="1" t="s">
        <v>51</v>
      </c>
    </row>
    <row r="4796" spans="1:47" x14ac:dyDescent="0.25">
      <c r="A4796" s="1" t="s">
        <v>8313</v>
      </c>
      <c r="B4796">
        <v>4</v>
      </c>
      <c r="C4796" s="2">
        <v>43635.638148148151</v>
      </c>
      <c r="D4796" s="2">
        <v>43635.657326388886</v>
      </c>
      <c r="E4796">
        <v>40.145299999999999</v>
      </c>
      <c r="F4796">
        <v>-105.47251</v>
      </c>
      <c r="G4796">
        <v>40.136609999999997</v>
      </c>
      <c r="H4796">
        <v>-105.492228</v>
      </c>
      <c r="I4796">
        <v>1.202</v>
      </c>
      <c r="J4796" s="1" t="s">
        <v>2713</v>
      </c>
      <c r="K4796">
        <v>52000</v>
      </c>
      <c r="L4796" s="1" t="s">
        <v>7881</v>
      </c>
      <c r="M4796" s="1" t="s">
        <v>47</v>
      </c>
      <c r="N4796" s="1" t="s">
        <v>968</v>
      </c>
      <c r="O4796" s="1" t="s">
        <v>255</v>
      </c>
      <c r="P4796" s="1" t="s">
        <v>198</v>
      </c>
      <c r="Q4796" s="1" t="s">
        <v>3436</v>
      </c>
      <c r="R4796" s="1" t="s">
        <v>48</v>
      </c>
      <c r="S4796" s="1" t="s">
        <v>79</v>
      </c>
      <c r="T4796" s="1" t="s">
        <v>211</v>
      </c>
      <c r="U4796" s="2">
        <v>43635.635416666664</v>
      </c>
      <c r="V4796">
        <v>86</v>
      </c>
      <c r="W4796">
        <v>86</v>
      </c>
      <c r="X4796">
        <v>17</v>
      </c>
      <c r="Y4796">
        <v>24.79</v>
      </c>
      <c r="Z4796">
        <v>10</v>
      </c>
      <c r="AA4796" s="1" t="s">
        <v>67</v>
      </c>
      <c r="AB4796">
        <v>10</v>
      </c>
      <c r="AC4796">
        <v>0</v>
      </c>
      <c r="AD4796" s="1" t="s">
        <v>50</v>
      </c>
      <c r="AE4796" t="b">
        <v>0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s="1" t="s">
        <v>51</v>
      </c>
      <c r="AS4796" s="1" t="s">
        <v>51</v>
      </c>
      <c r="AT4796" s="1" t="s">
        <v>51</v>
      </c>
      <c r="AU4796" s="1" t="s">
        <v>51</v>
      </c>
    </row>
    <row r="4797" spans="1:47" x14ac:dyDescent="0.25">
      <c r="A4797" s="1" t="s">
        <v>2000</v>
      </c>
      <c r="B4797">
        <v>3</v>
      </c>
      <c r="C4797" s="2">
        <v>43635.648564814815</v>
      </c>
      <c r="D4797" s="2">
        <v>43635.731469907405</v>
      </c>
      <c r="E4797">
        <v>39.139459000000002</v>
      </c>
      <c r="F4797">
        <v>-104.862336</v>
      </c>
      <c r="G4797">
        <v>39.13476</v>
      </c>
      <c r="H4797">
        <v>-104.86312</v>
      </c>
      <c r="I4797">
        <v>0.32700000000000001</v>
      </c>
      <c r="J4797" s="1" t="s">
        <v>2001</v>
      </c>
      <c r="L4797" s="1" t="s">
        <v>195</v>
      </c>
      <c r="M4797" s="1" t="s">
        <v>47</v>
      </c>
      <c r="N4797" s="1" t="s">
        <v>86</v>
      </c>
      <c r="O4797" s="1" t="s">
        <v>121</v>
      </c>
      <c r="P4797" s="1" t="s">
        <v>198</v>
      </c>
      <c r="Q4797" s="1" t="s">
        <v>222</v>
      </c>
      <c r="R4797" s="1" t="s">
        <v>48</v>
      </c>
      <c r="S4797" s="1" t="s">
        <v>79</v>
      </c>
      <c r="T4797" s="1" t="s">
        <v>223</v>
      </c>
      <c r="U4797" s="2">
        <v>43635.645833333336</v>
      </c>
      <c r="V4797">
        <v>72</v>
      </c>
      <c r="W4797">
        <v>72</v>
      </c>
      <c r="X4797">
        <v>29</v>
      </c>
      <c r="Y4797">
        <v>23.11</v>
      </c>
      <c r="Z4797">
        <v>10</v>
      </c>
      <c r="AA4797" s="1" t="s">
        <v>56</v>
      </c>
      <c r="AB4797">
        <v>3</v>
      </c>
      <c r="AC4797">
        <v>0</v>
      </c>
      <c r="AD4797" s="1" t="s">
        <v>1067</v>
      </c>
      <c r="AE4797" t="b">
        <v>0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s="1" t="s">
        <v>51</v>
      </c>
      <c r="AS4797" s="1" t="s">
        <v>51</v>
      </c>
      <c r="AT4797" s="1" t="s">
        <v>51</v>
      </c>
      <c r="AU4797" s="1" t="s">
        <v>51</v>
      </c>
    </row>
    <row r="4798" spans="1:47" x14ac:dyDescent="0.25">
      <c r="A4798" s="1" t="s">
        <v>3292</v>
      </c>
      <c r="B4798">
        <v>3</v>
      </c>
      <c r="C4798" s="2">
        <v>43635.681354166663</v>
      </c>
      <c r="D4798" s="2">
        <v>43635.701863425929</v>
      </c>
      <c r="E4798">
        <v>39.987659999999998</v>
      </c>
      <c r="F4798">
        <v>-105.23703999999999</v>
      </c>
      <c r="G4798">
        <v>39.987518000000001</v>
      </c>
      <c r="H4798">
        <v>-105.23676500000001</v>
      </c>
      <c r="I4798">
        <v>1.7999999999999999E-2</v>
      </c>
      <c r="J4798" s="1" t="s">
        <v>322</v>
      </c>
      <c r="L4798" s="1" t="s">
        <v>243</v>
      </c>
      <c r="M4798" s="1" t="s">
        <v>47</v>
      </c>
      <c r="N4798" s="1" t="s">
        <v>255</v>
      </c>
      <c r="O4798" s="1" t="s">
        <v>255</v>
      </c>
      <c r="P4798" s="1" t="s">
        <v>198</v>
      </c>
      <c r="Q4798" s="1" t="s">
        <v>323</v>
      </c>
      <c r="R4798" s="1" t="s">
        <v>48</v>
      </c>
      <c r="S4798" s="1" t="s">
        <v>79</v>
      </c>
      <c r="T4798" s="1" t="s">
        <v>324</v>
      </c>
      <c r="U4798" s="2">
        <v>43635.686805555553</v>
      </c>
      <c r="V4798">
        <v>79</v>
      </c>
      <c r="W4798">
        <v>79</v>
      </c>
      <c r="X4798">
        <v>23</v>
      </c>
      <c r="Y4798">
        <v>24.56</v>
      </c>
      <c r="Z4798">
        <v>10</v>
      </c>
      <c r="AA4798" s="1" t="s">
        <v>8942</v>
      </c>
      <c r="AB4798">
        <v>0</v>
      </c>
      <c r="AC4798">
        <v>0</v>
      </c>
      <c r="AD4798" s="1" t="s">
        <v>50</v>
      </c>
      <c r="AE4798" t="b">
        <v>0</v>
      </c>
      <c r="AF4798" t="b">
        <v>0</v>
      </c>
      <c r="AG4798" t="b">
        <v>0</v>
      </c>
      <c r="AH4798" t="b">
        <v>0</v>
      </c>
      <c r="AI4798" t="b">
        <v>1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s="1" t="s">
        <v>51</v>
      </c>
      <c r="AS4798" s="1" t="s">
        <v>51</v>
      </c>
      <c r="AT4798" s="1" t="s">
        <v>51</v>
      </c>
      <c r="AU4798" s="1" t="s">
        <v>51</v>
      </c>
    </row>
    <row r="4799" spans="1:47" x14ac:dyDescent="0.25">
      <c r="A4799" s="1" t="s">
        <v>5507</v>
      </c>
      <c r="B4799">
        <v>3</v>
      </c>
      <c r="C4799" s="2">
        <v>43635.67459490741</v>
      </c>
      <c r="D4799" s="2">
        <v>43635.694930555554</v>
      </c>
      <c r="E4799">
        <v>40.402697000000003</v>
      </c>
      <c r="F4799">
        <v>-104.99352</v>
      </c>
      <c r="G4799">
        <v>40.399985000000001</v>
      </c>
      <c r="H4799">
        <v>-104.99357999999999</v>
      </c>
      <c r="I4799">
        <v>0.187</v>
      </c>
      <c r="J4799" s="1" t="s">
        <v>521</v>
      </c>
      <c r="L4799" s="1" t="s">
        <v>195</v>
      </c>
      <c r="M4799" s="1" t="s">
        <v>47</v>
      </c>
      <c r="N4799" s="1" t="s">
        <v>305</v>
      </c>
      <c r="O4799" s="1" t="s">
        <v>228</v>
      </c>
      <c r="P4799" s="1" t="s">
        <v>198</v>
      </c>
      <c r="Q4799" s="1" t="s">
        <v>306</v>
      </c>
      <c r="R4799" s="1" t="s">
        <v>48</v>
      </c>
      <c r="S4799" s="1" t="s">
        <v>79</v>
      </c>
      <c r="T4799" s="1" t="s">
        <v>230</v>
      </c>
      <c r="U4799" s="2">
        <v>43635.663888888892</v>
      </c>
      <c r="V4799">
        <v>84</v>
      </c>
      <c r="W4799">
        <v>84</v>
      </c>
      <c r="X4799">
        <v>25</v>
      </c>
      <c r="Y4799">
        <v>24.82</v>
      </c>
      <c r="Z4799">
        <v>7</v>
      </c>
      <c r="AA4799" s="1" t="s">
        <v>64</v>
      </c>
      <c r="AB4799">
        <v>10</v>
      </c>
      <c r="AC4799">
        <v>0</v>
      </c>
      <c r="AD4799" s="1" t="s">
        <v>1067</v>
      </c>
      <c r="AE4799" t="b">
        <v>0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s="1" t="s">
        <v>51</v>
      </c>
      <c r="AS4799" s="1" t="s">
        <v>51</v>
      </c>
      <c r="AT4799" s="1" t="s">
        <v>51</v>
      </c>
      <c r="AU4799" s="1" t="s">
        <v>51</v>
      </c>
    </row>
    <row r="4800" spans="1:47" x14ac:dyDescent="0.25">
      <c r="A4800" s="1" t="s">
        <v>2577</v>
      </c>
      <c r="B4800">
        <v>3</v>
      </c>
      <c r="C4800" s="2">
        <v>43635.704814814817</v>
      </c>
      <c r="D4800" s="2">
        <v>43635.725462962961</v>
      </c>
      <c r="E4800">
        <v>39.093961999999998</v>
      </c>
      <c r="F4800">
        <v>-104.862951</v>
      </c>
      <c r="G4800">
        <v>39.095542000000002</v>
      </c>
      <c r="H4800">
        <v>-104.863328</v>
      </c>
      <c r="I4800">
        <v>0.111</v>
      </c>
      <c r="J4800" s="1" t="s">
        <v>401</v>
      </c>
      <c r="L4800" s="1" t="s">
        <v>194</v>
      </c>
      <c r="M4800" s="1" t="s">
        <v>47</v>
      </c>
      <c r="N4800" s="1" t="s">
        <v>447</v>
      </c>
      <c r="O4800" s="1" t="s">
        <v>193</v>
      </c>
      <c r="P4800" s="1" t="s">
        <v>198</v>
      </c>
      <c r="Q4800" s="1" t="s">
        <v>448</v>
      </c>
      <c r="R4800" s="1" t="s">
        <v>48</v>
      </c>
      <c r="S4800" s="1" t="s">
        <v>79</v>
      </c>
      <c r="T4800" s="1" t="s">
        <v>234</v>
      </c>
      <c r="U4800" s="2">
        <v>43635.706944444442</v>
      </c>
      <c r="V4800">
        <v>78</v>
      </c>
      <c r="W4800">
        <v>78</v>
      </c>
      <c r="X4800">
        <v>15</v>
      </c>
      <c r="Y4800">
        <v>23.47</v>
      </c>
      <c r="Z4800">
        <v>10</v>
      </c>
      <c r="AA4800" s="1" t="s">
        <v>71</v>
      </c>
      <c r="AB4800">
        <v>10</v>
      </c>
      <c r="AC4800">
        <v>0</v>
      </c>
      <c r="AD4800" s="1" t="s">
        <v>818</v>
      </c>
      <c r="AE4800" t="b">
        <v>0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s="1" t="s">
        <v>51</v>
      </c>
      <c r="AS4800" s="1" t="s">
        <v>51</v>
      </c>
      <c r="AT4800" s="1" t="s">
        <v>51</v>
      </c>
      <c r="AU4800" s="1" t="s">
        <v>51</v>
      </c>
    </row>
    <row r="4801" spans="1:47" x14ac:dyDescent="0.25">
      <c r="A4801" s="1" t="s">
        <v>2002</v>
      </c>
      <c r="B4801">
        <v>3</v>
      </c>
      <c r="C4801" s="2">
        <v>43635.750636574077</v>
      </c>
      <c r="D4801" s="2">
        <v>43635.771319444444</v>
      </c>
      <c r="E4801">
        <v>39.591949999999997</v>
      </c>
      <c r="F4801">
        <v>-104.88308000000001</v>
      </c>
      <c r="G4801">
        <v>39.593876999999999</v>
      </c>
      <c r="H4801">
        <v>-104.884128</v>
      </c>
      <c r="I4801">
        <v>0.14399999999999999</v>
      </c>
      <c r="J4801" s="1" t="s">
        <v>568</v>
      </c>
      <c r="L4801" s="1" t="s">
        <v>194</v>
      </c>
      <c r="M4801" s="1" t="s">
        <v>47</v>
      </c>
      <c r="N4801" s="1" t="s">
        <v>127</v>
      </c>
      <c r="O4801" s="1" t="s">
        <v>201</v>
      </c>
      <c r="P4801" s="1" t="s">
        <v>198</v>
      </c>
      <c r="Q4801" s="1" t="s">
        <v>347</v>
      </c>
      <c r="R4801" s="1" t="s">
        <v>48</v>
      </c>
      <c r="S4801" s="1" t="s">
        <v>79</v>
      </c>
      <c r="T4801" s="1" t="s">
        <v>200</v>
      </c>
      <c r="U4801" s="2">
        <v>43635.745138888888</v>
      </c>
      <c r="V4801">
        <v>80</v>
      </c>
      <c r="W4801">
        <v>80</v>
      </c>
      <c r="X4801">
        <v>20</v>
      </c>
      <c r="Y4801">
        <v>24.04</v>
      </c>
      <c r="Z4801">
        <v>10</v>
      </c>
      <c r="AA4801" s="1" t="s">
        <v>8942</v>
      </c>
      <c r="AB4801">
        <v>0</v>
      </c>
      <c r="AC4801">
        <v>0</v>
      </c>
      <c r="AD4801" s="1" t="s">
        <v>1067</v>
      </c>
      <c r="AE4801" t="b">
        <v>0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s="1" t="s">
        <v>51</v>
      </c>
      <c r="AS4801" s="1" t="s">
        <v>51</v>
      </c>
      <c r="AT4801" s="1" t="s">
        <v>51</v>
      </c>
      <c r="AU4801" s="1" t="s">
        <v>51</v>
      </c>
    </row>
    <row r="4802" spans="1:47" x14ac:dyDescent="0.25">
      <c r="A4802" s="1" t="s">
        <v>7666</v>
      </c>
      <c r="B4802">
        <v>3</v>
      </c>
      <c r="C4802" s="2">
        <v>43635.777187500003</v>
      </c>
      <c r="D4802" s="2">
        <v>43635.797719907408</v>
      </c>
      <c r="E4802">
        <v>39.594920000000002</v>
      </c>
      <c r="F4802">
        <v>-104.81492799999999</v>
      </c>
      <c r="G4802">
        <v>39.594920000000002</v>
      </c>
      <c r="H4802">
        <v>-104.81674599999999</v>
      </c>
      <c r="I4802">
        <v>9.7000000000000003E-2</v>
      </c>
      <c r="J4802" s="1" t="s">
        <v>879</v>
      </c>
      <c r="K4802">
        <v>15004</v>
      </c>
      <c r="L4802" s="1" t="s">
        <v>6766</v>
      </c>
      <c r="M4802" s="1" t="s">
        <v>47</v>
      </c>
      <c r="N4802" s="1" t="s">
        <v>127</v>
      </c>
      <c r="O4802" s="1" t="s">
        <v>201</v>
      </c>
      <c r="P4802" s="1" t="s">
        <v>198</v>
      </c>
      <c r="Q4802" s="1" t="s">
        <v>347</v>
      </c>
      <c r="R4802" s="1" t="s">
        <v>48</v>
      </c>
      <c r="S4802" s="1" t="s">
        <v>79</v>
      </c>
      <c r="T4802" s="1" t="s">
        <v>200</v>
      </c>
      <c r="U4802" s="2">
        <v>43635.786805555559</v>
      </c>
      <c r="V4802">
        <v>78</v>
      </c>
      <c r="W4802">
        <v>78</v>
      </c>
      <c r="X4802">
        <v>23</v>
      </c>
      <c r="Y4802">
        <v>24.04</v>
      </c>
      <c r="Z4802">
        <v>10</v>
      </c>
      <c r="AA4802" s="1" t="s">
        <v>8942</v>
      </c>
      <c r="AB4802">
        <v>0</v>
      </c>
      <c r="AC4802">
        <v>0</v>
      </c>
      <c r="AD4802" s="1" t="s">
        <v>965</v>
      </c>
      <c r="AE4802" t="b">
        <v>0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s="1" t="s">
        <v>51</v>
      </c>
      <c r="AS4802" s="1" t="s">
        <v>51</v>
      </c>
      <c r="AT4802" s="1" t="s">
        <v>51</v>
      </c>
      <c r="AU4802" s="1" t="s">
        <v>51</v>
      </c>
    </row>
    <row r="4803" spans="1:47" x14ac:dyDescent="0.25">
      <c r="A4803" s="1" t="s">
        <v>5927</v>
      </c>
      <c r="B4803">
        <v>3</v>
      </c>
      <c r="C4803" s="2">
        <v>43635.796458333331</v>
      </c>
      <c r="D4803" s="2">
        <v>43635.817164351851</v>
      </c>
      <c r="E4803">
        <v>39.783689000000003</v>
      </c>
      <c r="F4803">
        <v>-105.044274</v>
      </c>
      <c r="G4803">
        <v>39.785110000000003</v>
      </c>
      <c r="H4803">
        <v>-105.048382</v>
      </c>
      <c r="I4803">
        <v>0.23899999999999999</v>
      </c>
      <c r="J4803" s="1" t="s">
        <v>942</v>
      </c>
      <c r="L4803" s="1" t="s">
        <v>137</v>
      </c>
      <c r="M4803" s="1" t="s">
        <v>47</v>
      </c>
      <c r="N4803" s="1" t="s">
        <v>131</v>
      </c>
      <c r="O4803" s="1" t="s">
        <v>131</v>
      </c>
      <c r="P4803" s="1" t="s">
        <v>198</v>
      </c>
      <c r="Q4803" s="1" t="s">
        <v>367</v>
      </c>
      <c r="R4803" s="1" t="s">
        <v>48</v>
      </c>
      <c r="S4803" s="1" t="s">
        <v>79</v>
      </c>
      <c r="T4803" s="1" t="s">
        <v>205</v>
      </c>
      <c r="U4803" s="2">
        <v>43635.78125</v>
      </c>
      <c r="V4803">
        <v>77</v>
      </c>
      <c r="W4803">
        <v>77</v>
      </c>
      <c r="X4803">
        <v>24</v>
      </c>
      <c r="Y4803">
        <v>24.24</v>
      </c>
      <c r="Z4803">
        <v>30</v>
      </c>
      <c r="AA4803" s="1" t="s">
        <v>57</v>
      </c>
      <c r="AB4803">
        <v>10</v>
      </c>
      <c r="AC4803">
        <v>0</v>
      </c>
      <c r="AD4803" s="1" t="s">
        <v>965</v>
      </c>
      <c r="AE4803" t="b">
        <v>0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s="1" t="s">
        <v>51</v>
      </c>
      <c r="AS4803" s="1" t="s">
        <v>51</v>
      </c>
      <c r="AT4803" s="1" t="s">
        <v>51</v>
      </c>
      <c r="AU4803" s="1" t="s">
        <v>51</v>
      </c>
    </row>
    <row r="4804" spans="1:47" x14ac:dyDescent="0.25">
      <c r="A4804" s="1" t="s">
        <v>1606</v>
      </c>
      <c r="B4804">
        <v>3</v>
      </c>
      <c r="C4804" s="2">
        <v>43636.112071759257</v>
      </c>
      <c r="D4804" s="2">
        <v>43636.132349537038</v>
      </c>
      <c r="E4804">
        <v>39.563800000000001</v>
      </c>
      <c r="F4804">
        <v>-104.90773</v>
      </c>
      <c r="G4804">
        <v>39.563679</v>
      </c>
      <c r="H4804">
        <v>-104.905784</v>
      </c>
      <c r="I4804">
        <v>0.104</v>
      </c>
      <c r="J4804" s="1" t="s">
        <v>317</v>
      </c>
      <c r="L4804" s="1" t="s">
        <v>480</v>
      </c>
      <c r="M4804" s="1" t="s">
        <v>47</v>
      </c>
      <c r="N4804" s="1" t="s">
        <v>138</v>
      </c>
      <c r="O4804" s="1" t="s">
        <v>121</v>
      </c>
      <c r="P4804" s="1" t="s">
        <v>198</v>
      </c>
      <c r="Q4804" s="1" t="s">
        <v>218</v>
      </c>
      <c r="R4804" s="1" t="s">
        <v>48</v>
      </c>
      <c r="S4804" s="1" t="s">
        <v>79</v>
      </c>
      <c r="T4804" s="1" t="s">
        <v>200</v>
      </c>
      <c r="U4804" s="2">
        <v>43636.120138888888</v>
      </c>
      <c r="V4804">
        <v>65</v>
      </c>
      <c r="W4804">
        <v>65</v>
      </c>
      <c r="X4804">
        <v>36</v>
      </c>
      <c r="Y4804">
        <v>24.05</v>
      </c>
      <c r="Z4804">
        <v>10</v>
      </c>
      <c r="AA4804" s="1" t="s">
        <v>54</v>
      </c>
      <c r="AB4804">
        <v>3</v>
      </c>
      <c r="AC4804">
        <v>0</v>
      </c>
      <c r="AD4804" s="1" t="s">
        <v>1067</v>
      </c>
      <c r="AE4804" t="b">
        <v>0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s="1" t="s">
        <v>53</v>
      </c>
      <c r="AS4804" s="1" t="s">
        <v>53</v>
      </c>
      <c r="AT4804" s="1" t="s">
        <v>53</v>
      </c>
      <c r="AU4804" s="1" t="s">
        <v>53</v>
      </c>
    </row>
    <row r="4805" spans="1:47" x14ac:dyDescent="0.25">
      <c r="A4805" s="1" t="s">
        <v>8048</v>
      </c>
      <c r="B4805">
        <v>3</v>
      </c>
      <c r="C4805" s="2">
        <v>43636.138113425928</v>
      </c>
      <c r="D4805" s="2">
        <v>43636.158726851849</v>
      </c>
      <c r="E4805">
        <v>38.917326000000003</v>
      </c>
      <c r="F4805">
        <v>-104.983043</v>
      </c>
      <c r="G4805">
        <v>38.916502000000001</v>
      </c>
      <c r="H4805">
        <v>-104.982063</v>
      </c>
      <c r="I4805">
        <v>7.8E-2</v>
      </c>
      <c r="J4805" s="1" t="s">
        <v>6924</v>
      </c>
      <c r="K4805">
        <v>8750</v>
      </c>
      <c r="L4805" s="1" t="s">
        <v>6764</v>
      </c>
      <c r="M4805" s="1" t="s">
        <v>47</v>
      </c>
      <c r="N4805" s="1" t="s">
        <v>237</v>
      </c>
      <c r="O4805" s="1" t="s">
        <v>193</v>
      </c>
      <c r="P4805" s="1" t="s">
        <v>198</v>
      </c>
      <c r="Q4805" s="1" t="s">
        <v>8049</v>
      </c>
      <c r="R4805" s="1" t="s">
        <v>48</v>
      </c>
      <c r="S4805" s="1" t="s">
        <v>79</v>
      </c>
      <c r="T4805" s="1" t="s">
        <v>234</v>
      </c>
      <c r="U4805" s="2">
        <v>43636.123611111114</v>
      </c>
      <c r="V4805">
        <v>51</v>
      </c>
      <c r="W4805">
        <v>51</v>
      </c>
      <c r="X4805">
        <v>72</v>
      </c>
      <c r="Y4805">
        <v>23.46</v>
      </c>
      <c r="Z4805">
        <v>10</v>
      </c>
      <c r="AA4805" s="1" t="s">
        <v>61</v>
      </c>
      <c r="AB4805">
        <v>6</v>
      </c>
      <c r="AC4805">
        <v>0</v>
      </c>
      <c r="AD4805" s="1" t="s">
        <v>50</v>
      </c>
      <c r="AE4805" t="b">
        <v>0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s="1" t="s">
        <v>53</v>
      </c>
      <c r="AS4805" s="1" t="s">
        <v>53</v>
      </c>
      <c r="AT4805" s="1" t="s">
        <v>53</v>
      </c>
      <c r="AU4805" s="1" t="s">
        <v>53</v>
      </c>
    </row>
    <row r="4806" spans="1:47" x14ac:dyDescent="0.25">
      <c r="A4806" s="1" t="s">
        <v>8314</v>
      </c>
      <c r="B4806">
        <v>3</v>
      </c>
      <c r="C4806" s="2">
        <v>43636.263124999998</v>
      </c>
      <c r="D4806" s="2">
        <v>43636.283564814818</v>
      </c>
      <c r="E4806">
        <v>40.999830000000003</v>
      </c>
      <c r="F4806">
        <v>-104.77311</v>
      </c>
      <c r="G4806">
        <v>41.05659</v>
      </c>
      <c r="H4806">
        <v>-104.79577</v>
      </c>
      <c r="I4806">
        <v>4.0960000000000001</v>
      </c>
      <c r="J4806" s="1" t="s">
        <v>8315</v>
      </c>
      <c r="K4806">
        <v>68999</v>
      </c>
      <c r="L4806" s="1" t="s">
        <v>6639</v>
      </c>
      <c r="M4806" s="1" t="s">
        <v>97</v>
      </c>
      <c r="N4806" s="1" t="s">
        <v>2661</v>
      </c>
      <c r="O4806" s="1" t="s">
        <v>209</v>
      </c>
      <c r="P4806" s="1" t="s">
        <v>198</v>
      </c>
      <c r="Q4806" s="1" t="s">
        <v>8316</v>
      </c>
      <c r="R4806" s="1" t="s">
        <v>48</v>
      </c>
      <c r="S4806" s="1" t="s">
        <v>79</v>
      </c>
      <c r="T4806" s="1" t="s">
        <v>2113</v>
      </c>
      <c r="U4806" s="2">
        <v>43636.245138888888</v>
      </c>
      <c r="V4806">
        <v>46</v>
      </c>
      <c r="W4806">
        <v>44</v>
      </c>
      <c r="X4806">
        <v>89</v>
      </c>
      <c r="Y4806">
        <v>23.87</v>
      </c>
      <c r="Z4806">
        <v>10</v>
      </c>
      <c r="AA4806" s="1" t="s">
        <v>55</v>
      </c>
      <c r="AB4806">
        <v>5</v>
      </c>
      <c r="AC4806">
        <v>0</v>
      </c>
      <c r="AD4806" s="1" t="s">
        <v>50</v>
      </c>
      <c r="AE4806" t="b">
        <v>0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s="1" t="s">
        <v>51</v>
      </c>
      <c r="AS4806" s="1" t="s">
        <v>51</v>
      </c>
      <c r="AT4806" s="1" t="s">
        <v>51</v>
      </c>
      <c r="AU4806" s="1" t="s">
        <v>51</v>
      </c>
    </row>
    <row r="4807" spans="1:47" x14ac:dyDescent="0.25">
      <c r="A4807" s="1" t="s">
        <v>9589</v>
      </c>
      <c r="B4807">
        <v>2</v>
      </c>
      <c r="C4807" s="2">
        <v>43636.328750000001</v>
      </c>
      <c r="D4807" s="2">
        <v>43636.349039351851</v>
      </c>
      <c r="E4807">
        <v>39.76455</v>
      </c>
      <c r="F4807">
        <v>-105.00165</v>
      </c>
      <c r="G4807">
        <v>39.758740000000003</v>
      </c>
      <c r="H4807">
        <v>-105.0081</v>
      </c>
      <c r="I4807">
        <v>0.52800000000000002</v>
      </c>
      <c r="J4807" s="1" t="s">
        <v>9590</v>
      </c>
      <c r="L4807" s="1" t="s">
        <v>265</v>
      </c>
      <c r="M4807" s="1" t="s">
        <v>47</v>
      </c>
      <c r="N4807" s="1" t="s">
        <v>131</v>
      </c>
      <c r="O4807" s="1" t="s">
        <v>131</v>
      </c>
      <c r="P4807" s="1" t="s">
        <v>198</v>
      </c>
      <c r="Q4807" s="1" t="s">
        <v>247</v>
      </c>
      <c r="R4807" s="1" t="s">
        <v>48</v>
      </c>
      <c r="S4807" s="1" t="s">
        <v>79</v>
      </c>
      <c r="T4807" s="1" t="s">
        <v>205</v>
      </c>
      <c r="U4807" s="2">
        <v>43636.326388888891</v>
      </c>
      <c r="V4807">
        <v>59</v>
      </c>
      <c r="W4807">
        <v>59</v>
      </c>
      <c r="X4807">
        <v>63</v>
      </c>
      <c r="Y4807">
        <v>24.33</v>
      </c>
      <c r="Z4807">
        <v>50</v>
      </c>
      <c r="AA4807" s="1" t="s">
        <v>63</v>
      </c>
      <c r="AB4807">
        <v>3</v>
      </c>
      <c r="AC4807">
        <v>0</v>
      </c>
      <c r="AD4807" s="1" t="s">
        <v>1067</v>
      </c>
      <c r="AE4807" t="b">
        <v>0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s="1" t="s">
        <v>51</v>
      </c>
      <c r="AS4807" s="1" t="s">
        <v>51</v>
      </c>
      <c r="AT4807" s="1" t="s">
        <v>51</v>
      </c>
      <c r="AU4807" s="1" t="s">
        <v>51</v>
      </c>
    </row>
    <row r="4808" spans="1:47" x14ac:dyDescent="0.25">
      <c r="A4808" s="1" t="s">
        <v>5772</v>
      </c>
      <c r="B4808">
        <v>3</v>
      </c>
      <c r="C4808" s="2">
        <v>43636.333981481483</v>
      </c>
      <c r="D4808" s="2">
        <v>43636.353321759256</v>
      </c>
      <c r="E4808">
        <v>39.797939999999997</v>
      </c>
      <c r="F4808">
        <v>-104.98667</v>
      </c>
      <c r="G4808">
        <v>39.800145000000001</v>
      </c>
      <c r="H4808">
        <v>-104.98553200000001</v>
      </c>
      <c r="I4808">
        <v>0.16400000000000001</v>
      </c>
      <c r="J4808" s="1" t="s">
        <v>555</v>
      </c>
      <c r="L4808" s="1" t="s">
        <v>194</v>
      </c>
      <c r="M4808" s="1" t="s">
        <v>47</v>
      </c>
      <c r="N4808" s="1" t="s">
        <v>131</v>
      </c>
      <c r="O4808" s="1" t="s">
        <v>147</v>
      </c>
      <c r="P4808" s="1" t="s">
        <v>198</v>
      </c>
      <c r="Q4808" s="1" t="s">
        <v>246</v>
      </c>
      <c r="R4808" s="1" t="s">
        <v>48</v>
      </c>
      <c r="S4808" s="1" t="s">
        <v>79</v>
      </c>
      <c r="T4808" s="1" t="s">
        <v>205</v>
      </c>
      <c r="U4808" s="2">
        <v>43636.326388888891</v>
      </c>
      <c r="V4808">
        <v>59</v>
      </c>
      <c r="W4808">
        <v>59</v>
      </c>
      <c r="X4808">
        <v>63</v>
      </c>
      <c r="Y4808">
        <v>24.33</v>
      </c>
      <c r="Z4808">
        <v>50</v>
      </c>
      <c r="AA4808" s="1" t="s">
        <v>63</v>
      </c>
      <c r="AB4808">
        <v>3</v>
      </c>
      <c r="AC4808">
        <v>0</v>
      </c>
      <c r="AD4808" s="1" t="s">
        <v>1067</v>
      </c>
      <c r="AE4808" t="b">
        <v>0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s="1" t="s">
        <v>51</v>
      </c>
      <c r="AS4808" s="1" t="s">
        <v>51</v>
      </c>
      <c r="AT4808" s="1" t="s">
        <v>51</v>
      </c>
      <c r="AU4808" s="1" t="s">
        <v>51</v>
      </c>
    </row>
    <row r="4809" spans="1:47" x14ac:dyDescent="0.25">
      <c r="A4809" s="1" t="s">
        <v>5638</v>
      </c>
      <c r="B4809">
        <v>3</v>
      </c>
      <c r="C4809" s="2">
        <v>43636.45480324074</v>
      </c>
      <c r="D4809" s="2">
        <v>43636.475497685184</v>
      </c>
      <c r="E4809">
        <v>39.871679999999998</v>
      </c>
      <c r="F4809">
        <v>-104.9877</v>
      </c>
      <c r="G4809">
        <v>39.862769999999998</v>
      </c>
      <c r="H4809">
        <v>-104.98771000000001</v>
      </c>
      <c r="I4809">
        <v>0.61599999999999999</v>
      </c>
      <c r="J4809" s="1" t="s">
        <v>820</v>
      </c>
      <c r="L4809" s="1" t="s">
        <v>172</v>
      </c>
      <c r="M4809" s="1" t="s">
        <v>47</v>
      </c>
      <c r="N4809" s="1" t="s">
        <v>131</v>
      </c>
      <c r="O4809" s="1" t="s">
        <v>147</v>
      </c>
      <c r="P4809" s="1" t="s">
        <v>198</v>
      </c>
      <c r="Q4809" s="1" t="s">
        <v>204</v>
      </c>
      <c r="R4809" s="1" t="s">
        <v>48</v>
      </c>
      <c r="S4809" s="1" t="s">
        <v>79</v>
      </c>
      <c r="T4809" s="1" t="s">
        <v>205</v>
      </c>
      <c r="U4809" s="2">
        <v>43636.457638888889</v>
      </c>
      <c r="V4809">
        <v>72</v>
      </c>
      <c r="W4809">
        <v>72</v>
      </c>
      <c r="X4809">
        <v>35</v>
      </c>
      <c r="Y4809">
        <v>24.28</v>
      </c>
      <c r="Z4809">
        <v>50</v>
      </c>
      <c r="AA4809" s="1" t="s">
        <v>60</v>
      </c>
      <c r="AB4809">
        <v>7</v>
      </c>
      <c r="AC4809">
        <v>0</v>
      </c>
      <c r="AD4809" s="1" t="s">
        <v>50</v>
      </c>
      <c r="AE4809" t="b">
        <v>0</v>
      </c>
      <c r="AF4809" t="b">
        <v>0</v>
      </c>
      <c r="AG4809" t="b">
        <v>0</v>
      </c>
      <c r="AH4809" t="b">
        <v>0</v>
      </c>
      <c r="AI4809" t="b">
        <v>1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s="1" t="s">
        <v>51</v>
      </c>
      <c r="AS4809" s="1" t="s">
        <v>51</v>
      </c>
      <c r="AT4809" s="1" t="s">
        <v>51</v>
      </c>
      <c r="AU4809" s="1" t="s">
        <v>51</v>
      </c>
    </row>
    <row r="4810" spans="1:47" x14ac:dyDescent="0.25">
      <c r="A4810" s="1" t="s">
        <v>3708</v>
      </c>
      <c r="B4810">
        <v>3</v>
      </c>
      <c r="C4810" s="2">
        <v>43636.473032407404</v>
      </c>
      <c r="D4810" s="2">
        <v>43636.49355324074</v>
      </c>
      <c r="E4810">
        <v>40.402697000000003</v>
      </c>
      <c r="F4810">
        <v>-104.99352</v>
      </c>
      <c r="G4810">
        <v>40.399985000000001</v>
      </c>
      <c r="H4810">
        <v>-104.99357999999999</v>
      </c>
      <c r="I4810">
        <v>0.187</v>
      </c>
      <c r="J4810" s="1" t="s">
        <v>521</v>
      </c>
      <c r="L4810" s="1" t="s">
        <v>195</v>
      </c>
      <c r="M4810" s="1" t="s">
        <v>47</v>
      </c>
      <c r="N4810" s="1" t="s">
        <v>305</v>
      </c>
      <c r="O4810" s="1" t="s">
        <v>228</v>
      </c>
      <c r="P4810" s="1" t="s">
        <v>198</v>
      </c>
      <c r="Q4810" s="1" t="s">
        <v>306</v>
      </c>
      <c r="R4810" s="1" t="s">
        <v>48</v>
      </c>
      <c r="S4810" s="1" t="s">
        <v>79</v>
      </c>
      <c r="T4810" s="1" t="s">
        <v>230</v>
      </c>
      <c r="U4810" s="2">
        <v>43636.455555555556</v>
      </c>
      <c r="V4810">
        <v>69</v>
      </c>
      <c r="W4810">
        <v>69</v>
      </c>
      <c r="X4810">
        <v>47</v>
      </c>
      <c r="Y4810">
        <v>24.87</v>
      </c>
      <c r="Z4810">
        <v>10</v>
      </c>
      <c r="AA4810" s="1" t="s">
        <v>68</v>
      </c>
      <c r="AB4810">
        <v>12</v>
      </c>
      <c r="AC4810">
        <v>0</v>
      </c>
      <c r="AD4810" s="1" t="s">
        <v>50</v>
      </c>
      <c r="AE4810" t="b">
        <v>0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s="1" t="s">
        <v>51</v>
      </c>
      <c r="AS4810" s="1" t="s">
        <v>51</v>
      </c>
      <c r="AT4810" s="1" t="s">
        <v>51</v>
      </c>
      <c r="AU4810" s="1" t="s">
        <v>51</v>
      </c>
    </row>
    <row r="4811" spans="1:47" x14ac:dyDescent="0.25">
      <c r="A4811" s="1" t="s">
        <v>5773</v>
      </c>
      <c r="B4811">
        <v>3</v>
      </c>
      <c r="C4811" s="2">
        <v>43636.528611111113</v>
      </c>
      <c r="D4811" s="2">
        <v>43636.549421296295</v>
      </c>
      <c r="E4811">
        <v>39.787300000000002</v>
      </c>
      <c r="F4811">
        <v>-104.98934</v>
      </c>
      <c r="G4811">
        <v>39.783931000000003</v>
      </c>
      <c r="H4811">
        <v>-104.98936999999999</v>
      </c>
      <c r="I4811">
        <v>0.23300000000000001</v>
      </c>
      <c r="J4811" s="1" t="s">
        <v>532</v>
      </c>
      <c r="L4811" s="1" t="s">
        <v>172</v>
      </c>
      <c r="M4811" s="1" t="s">
        <v>47</v>
      </c>
      <c r="N4811" s="1" t="s">
        <v>131</v>
      </c>
      <c r="O4811" s="1" t="s">
        <v>131</v>
      </c>
      <c r="P4811" s="1" t="s">
        <v>198</v>
      </c>
      <c r="Q4811" s="1" t="s">
        <v>246</v>
      </c>
      <c r="R4811" s="1" t="s">
        <v>48</v>
      </c>
      <c r="S4811" s="1" t="s">
        <v>79</v>
      </c>
      <c r="T4811" s="1" t="s">
        <v>205</v>
      </c>
      <c r="U4811" s="2">
        <v>43636.538194444445</v>
      </c>
      <c r="V4811">
        <v>77</v>
      </c>
      <c r="W4811">
        <v>77</v>
      </c>
      <c r="X4811">
        <v>28</v>
      </c>
      <c r="Y4811">
        <v>24.25</v>
      </c>
      <c r="Z4811">
        <v>50</v>
      </c>
      <c r="AA4811" s="1" t="s">
        <v>64</v>
      </c>
      <c r="AB4811">
        <v>14</v>
      </c>
      <c r="AC4811">
        <v>0</v>
      </c>
      <c r="AD4811" s="1" t="s">
        <v>1067</v>
      </c>
      <c r="AE4811" t="b">
        <v>0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s="1" t="s">
        <v>51</v>
      </c>
      <c r="AS4811" s="1" t="s">
        <v>51</v>
      </c>
      <c r="AT4811" s="1" t="s">
        <v>51</v>
      </c>
      <c r="AU4811" s="1" t="s">
        <v>51</v>
      </c>
    </row>
    <row r="4812" spans="1:47" x14ac:dyDescent="0.25">
      <c r="A4812" s="1" t="s">
        <v>1411</v>
      </c>
      <c r="B4812">
        <v>3</v>
      </c>
      <c r="C4812" s="2">
        <v>43636.611956018518</v>
      </c>
      <c r="D4812" s="2">
        <v>43636.623043981483</v>
      </c>
      <c r="E4812">
        <v>39.166786000000002</v>
      </c>
      <c r="F4812">
        <v>-104.852711</v>
      </c>
      <c r="G4812">
        <v>39.139080999999997</v>
      </c>
      <c r="H4812">
        <v>-104.86239999999999</v>
      </c>
      <c r="I4812">
        <v>1.9830000000000001</v>
      </c>
      <c r="J4812" s="1" t="s">
        <v>401</v>
      </c>
      <c r="L4812" s="1" t="s">
        <v>195</v>
      </c>
      <c r="M4812" s="1" t="s">
        <v>47</v>
      </c>
      <c r="N4812" s="1" t="s">
        <v>86</v>
      </c>
      <c r="O4812" s="1" t="s">
        <v>121</v>
      </c>
      <c r="P4812" s="1" t="s">
        <v>198</v>
      </c>
      <c r="Q4812" s="1" t="s">
        <v>222</v>
      </c>
      <c r="R4812" s="1" t="s">
        <v>48</v>
      </c>
      <c r="S4812" s="1" t="s">
        <v>79</v>
      </c>
      <c r="T4812" s="1" t="s">
        <v>223</v>
      </c>
      <c r="U4812" s="2">
        <v>43636.616666666669</v>
      </c>
      <c r="V4812">
        <v>72</v>
      </c>
      <c r="W4812">
        <v>72</v>
      </c>
      <c r="X4812">
        <v>31</v>
      </c>
      <c r="Y4812">
        <v>23.04</v>
      </c>
      <c r="Z4812">
        <v>10</v>
      </c>
      <c r="AA4812" s="1" t="s">
        <v>66</v>
      </c>
      <c r="AB4812">
        <v>24</v>
      </c>
      <c r="AC4812">
        <v>0</v>
      </c>
      <c r="AD4812" s="1" t="s">
        <v>1211</v>
      </c>
      <c r="AE4812" t="b">
        <v>0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s="1" t="s">
        <v>51</v>
      </c>
      <c r="AS4812" s="1" t="s">
        <v>51</v>
      </c>
      <c r="AT4812" s="1" t="s">
        <v>51</v>
      </c>
      <c r="AU4812" s="1" t="s">
        <v>51</v>
      </c>
    </row>
    <row r="4813" spans="1:47" x14ac:dyDescent="0.25">
      <c r="A4813" s="1" t="s">
        <v>2578</v>
      </c>
      <c r="B4813">
        <v>3</v>
      </c>
      <c r="C4813" s="2">
        <v>43636.648368055554</v>
      </c>
      <c r="D4813" s="2">
        <v>43636.667500000003</v>
      </c>
      <c r="E4813">
        <v>39.780791999999998</v>
      </c>
      <c r="F4813">
        <v>-104.992666</v>
      </c>
      <c r="G4813">
        <v>39.779699999999998</v>
      </c>
      <c r="H4813">
        <v>-104.98582</v>
      </c>
      <c r="I4813">
        <v>0.371</v>
      </c>
      <c r="J4813" s="1" t="s">
        <v>566</v>
      </c>
      <c r="L4813" s="1" t="s">
        <v>133</v>
      </c>
      <c r="M4813" s="1" t="s">
        <v>47</v>
      </c>
      <c r="N4813" s="1" t="s">
        <v>131</v>
      </c>
      <c r="O4813" s="1" t="s">
        <v>131</v>
      </c>
      <c r="P4813" s="1" t="s">
        <v>198</v>
      </c>
      <c r="Q4813" s="1" t="s">
        <v>246</v>
      </c>
      <c r="R4813" s="1" t="s">
        <v>48</v>
      </c>
      <c r="S4813" s="1" t="s">
        <v>79</v>
      </c>
      <c r="T4813" s="1" t="s">
        <v>205</v>
      </c>
      <c r="U4813" s="2">
        <v>43636.661111111112</v>
      </c>
      <c r="V4813">
        <v>84</v>
      </c>
      <c r="W4813">
        <v>84</v>
      </c>
      <c r="X4813">
        <v>18</v>
      </c>
      <c r="Y4813">
        <v>24.19</v>
      </c>
      <c r="Z4813">
        <v>10</v>
      </c>
      <c r="AA4813" s="1" t="s">
        <v>55</v>
      </c>
      <c r="AB4813">
        <v>18</v>
      </c>
      <c r="AC4813">
        <v>0</v>
      </c>
      <c r="AD4813" s="1" t="s">
        <v>818</v>
      </c>
      <c r="AE4813" t="b">
        <v>0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s="1" t="s">
        <v>51</v>
      </c>
      <c r="AS4813" s="1" t="s">
        <v>51</v>
      </c>
      <c r="AT4813" s="1" t="s">
        <v>51</v>
      </c>
      <c r="AU4813" s="1" t="s">
        <v>51</v>
      </c>
    </row>
    <row r="4814" spans="1:47" x14ac:dyDescent="0.25">
      <c r="A4814" s="1" t="s">
        <v>2003</v>
      </c>
      <c r="B4814">
        <v>3</v>
      </c>
      <c r="C4814" s="2">
        <v>43636.706712962965</v>
      </c>
      <c r="D4814" s="2">
        <v>43636.727199074077</v>
      </c>
      <c r="E4814">
        <v>39.72542</v>
      </c>
      <c r="F4814">
        <v>-105.022004</v>
      </c>
      <c r="G4814">
        <v>39.7254</v>
      </c>
      <c r="H4814">
        <v>-105.02162</v>
      </c>
      <c r="I4814">
        <v>0.02</v>
      </c>
      <c r="J4814" s="1" t="s">
        <v>593</v>
      </c>
      <c r="L4814" s="1" t="s">
        <v>585</v>
      </c>
      <c r="M4814" s="1" t="s">
        <v>47</v>
      </c>
      <c r="N4814" s="1" t="s">
        <v>131</v>
      </c>
      <c r="O4814" s="1" t="s">
        <v>131</v>
      </c>
      <c r="P4814" s="1" t="s">
        <v>198</v>
      </c>
      <c r="Q4814" s="1" t="s">
        <v>310</v>
      </c>
      <c r="R4814" s="1" t="s">
        <v>48</v>
      </c>
      <c r="S4814" s="1" t="s">
        <v>79</v>
      </c>
      <c r="T4814" s="1" t="s">
        <v>205</v>
      </c>
      <c r="U4814" s="2">
        <v>43636.749305555553</v>
      </c>
      <c r="V4814">
        <v>82</v>
      </c>
      <c r="W4814">
        <v>82</v>
      </c>
      <c r="X4814">
        <v>19</v>
      </c>
      <c r="Y4814">
        <v>24.15</v>
      </c>
      <c r="Z4814">
        <v>10</v>
      </c>
      <c r="AA4814" s="1" t="s">
        <v>68</v>
      </c>
      <c r="AB4814">
        <v>14</v>
      </c>
      <c r="AC4814">
        <v>0</v>
      </c>
      <c r="AD4814" s="1" t="s">
        <v>1067</v>
      </c>
      <c r="AE4814" t="b">
        <v>0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s="1" t="s">
        <v>51</v>
      </c>
      <c r="AS4814" s="1" t="s">
        <v>51</v>
      </c>
      <c r="AT4814" s="1" t="s">
        <v>51</v>
      </c>
      <c r="AU4814" s="1" t="s">
        <v>51</v>
      </c>
    </row>
    <row r="4815" spans="1:47" x14ac:dyDescent="0.25">
      <c r="A4815" s="1" t="s">
        <v>2579</v>
      </c>
      <c r="B4815">
        <v>3</v>
      </c>
      <c r="C4815" s="2">
        <v>43636.696851851855</v>
      </c>
      <c r="D4815" s="2">
        <v>43636.717488425929</v>
      </c>
      <c r="E4815">
        <v>39.39443</v>
      </c>
      <c r="F4815">
        <v>-104.85979</v>
      </c>
      <c r="G4815">
        <v>39.400370000000002</v>
      </c>
      <c r="H4815">
        <v>-104.86165</v>
      </c>
      <c r="I4815">
        <v>0.42199999999999999</v>
      </c>
      <c r="J4815" s="1" t="s">
        <v>520</v>
      </c>
      <c r="L4815" s="1" t="s">
        <v>265</v>
      </c>
      <c r="M4815" s="1" t="s">
        <v>47</v>
      </c>
      <c r="N4815" s="1" t="s">
        <v>191</v>
      </c>
      <c r="O4815" s="1" t="s">
        <v>121</v>
      </c>
      <c r="P4815" s="1" t="s">
        <v>198</v>
      </c>
      <c r="Q4815" s="1" t="s">
        <v>333</v>
      </c>
      <c r="R4815" s="1" t="s">
        <v>48</v>
      </c>
      <c r="S4815" s="1" t="s">
        <v>79</v>
      </c>
      <c r="T4815" s="1" t="s">
        <v>223</v>
      </c>
      <c r="U4815" s="2">
        <v>43636.7</v>
      </c>
      <c r="V4815">
        <v>75</v>
      </c>
      <c r="W4815">
        <v>75</v>
      </c>
      <c r="X4815">
        <v>25</v>
      </c>
      <c r="Y4815">
        <v>23.02</v>
      </c>
      <c r="Z4815">
        <v>10</v>
      </c>
      <c r="AA4815" s="1" t="s">
        <v>68</v>
      </c>
      <c r="AB4815">
        <v>18</v>
      </c>
      <c r="AC4815">
        <v>0</v>
      </c>
      <c r="AD4815" s="1" t="s">
        <v>818</v>
      </c>
      <c r="AE4815" t="b">
        <v>0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s="1" t="s">
        <v>51</v>
      </c>
      <c r="AS4815" s="1" t="s">
        <v>51</v>
      </c>
      <c r="AT4815" s="1" t="s">
        <v>51</v>
      </c>
      <c r="AU4815" s="1" t="s">
        <v>51</v>
      </c>
    </row>
    <row r="4816" spans="1:47" x14ac:dyDescent="0.25">
      <c r="A4816" s="1" t="s">
        <v>2004</v>
      </c>
      <c r="B4816">
        <v>3</v>
      </c>
      <c r="C4816" s="2">
        <v>43636.713506944441</v>
      </c>
      <c r="D4816" s="2">
        <v>43636.734143518515</v>
      </c>
      <c r="E4816">
        <v>39.784320000000001</v>
      </c>
      <c r="F4816">
        <v>-105.11509</v>
      </c>
      <c r="G4816">
        <v>39.783839</v>
      </c>
      <c r="H4816">
        <v>-105.126255</v>
      </c>
      <c r="I4816">
        <v>0.59399999999999997</v>
      </c>
      <c r="J4816" s="1" t="s">
        <v>562</v>
      </c>
      <c r="L4816" s="1" t="s">
        <v>137</v>
      </c>
      <c r="M4816" s="1" t="s">
        <v>47</v>
      </c>
      <c r="N4816" s="1" t="s">
        <v>213</v>
      </c>
      <c r="O4816" s="1" t="s">
        <v>115</v>
      </c>
      <c r="P4816" s="1" t="s">
        <v>198</v>
      </c>
      <c r="Q4816" s="1" t="s">
        <v>214</v>
      </c>
      <c r="R4816" s="1" t="s">
        <v>48</v>
      </c>
      <c r="S4816" s="1" t="s">
        <v>79</v>
      </c>
      <c r="T4816" s="1" t="s">
        <v>205</v>
      </c>
      <c r="U4816" s="2">
        <v>43636.749305555553</v>
      </c>
      <c r="V4816">
        <v>82</v>
      </c>
      <c r="W4816">
        <v>82</v>
      </c>
      <c r="X4816">
        <v>19</v>
      </c>
      <c r="Y4816">
        <v>24.15</v>
      </c>
      <c r="Z4816">
        <v>10</v>
      </c>
      <c r="AA4816" s="1" t="s">
        <v>68</v>
      </c>
      <c r="AB4816">
        <v>14</v>
      </c>
      <c r="AC4816">
        <v>0</v>
      </c>
      <c r="AD4816" s="1" t="s">
        <v>1067</v>
      </c>
      <c r="AE4816" t="b">
        <v>0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s="1" t="s">
        <v>51</v>
      </c>
      <c r="AS4816" s="1" t="s">
        <v>51</v>
      </c>
      <c r="AT4816" s="1" t="s">
        <v>51</v>
      </c>
      <c r="AU4816" s="1" t="s">
        <v>51</v>
      </c>
    </row>
    <row r="4817" spans="1:47" x14ac:dyDescent="0.25">
      <c r="A4817" s="1" t="s">
        <v>2318</v>
      </c>
      <c r="B4817">
        <v>3</v>
      </c>
      <c r="C4817" s="2">
        <v>43636.779120370367</v>
      </c>
      <c r="D4817" s="2">
        <v>43636.799398148149</v>
      </c>
      <c r="E4817">
        <v>39.933123999999999</v>
      </c>
      <c r="F4817">
        <v>-105.123779</v>
      </c>
      <c r="G4817">
        <v>39.933118999999998</v>
      </c>
      <c r="H4817">
        <v>-105.123768</v>
      </c>
      <c r="I4817">
        <v>1E-3</v>
      </c>
      <c r="J4817" s="1" t="s">
        <v>242</v>
      </c>
      <c r="L4817" s="1" t="s">
        <v>143</v>
      </c>
      <c r="M4817" s="1" t="s">
        <v>47</v>
      </c>
      <c r="N4817" s="1" t="s">
        <v>244</v>
      </c>
      <c r="O4817" s="1" t="s">
        <v>244</v>
      </c>
      <c r="P4817" s="1" t="s">
        <v>198</v>
      </c>
      <c r="Q4817" s="1" t="s">
        <v>256</v>
      </c>
      <c r="R4817" s="1" t="s">
        <v>48</v>
      </c>
      <c r="S4817" s="1" t="s">
        <v>79</v>
      </c>
      <c r="T4817" s="1" t="s">
        <v>205</v>
      </c>
      <c r="U4817" s="2">
        <v>43636.78125</v>
      </c>
      <c r="V4817">
        <v>81</v>
      </c>
      <c r="W4817">
        <v>81</v>
      </c>
      <c r="X4817">
        <v>20</v>
      </c>
      <c r="Y4817">
        <v>24.15</v>
      </c>
      <c r="Z4817">
        <v>10</v>
      </c>
      <c r="AA4817" s="1" t="s">
        <v>67</v>
      </c>
      <c r="AB4817">
        <v>6</v>
      </c>
      <c r="AC4817">
        <v>0</v>
      </c>
      <c r="AD4817" s="1" t="s">
        <v>818</v>
      </c>
      <c r="AE4817" t="b">
        <v>0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1</v>
      </c>
      <c r="AQ4817" t="b">
        <v>0</v>
      </c>
      <c r="AR4817" s="1" t="s">
        <v>51</v>
      </c>
      <c r="AS4817" s="1" t="s">
        <v>51</v>
      </c>
      <c r="AT4817" s="1" t="s">
        <v>51</v>
      </c>
      <c r="AU4817" s="1" t="s">
        <v>51</v>
      </c>
    </row>
    <row r="4818" spans="1:47" x14ac:dyDescent="0.25">
      <c r="A4818" s="1" t="s">
        <v>2313</v>
      </c>
      <c r="B4818">
        <v>3</v>
      </c>
      <c r="C4818" s="2">
        <v>43636.800995370373</v>
      </c>
      <c r="D4818" s="2">
        <v>43636.821655092594</v>
      </c>
      <c r="E4818">
        <v>39.725580000000001</v>
      </c>
      <c r="F4818">
        <v>-105.09092</v>
      </c>
      <c r="G4818">
        <v>39.725540000000002</v>
      </c>
      <c r="H4818">
        <v>-105.10026000000001</v>
      </c>
      <c r="I4818">
        <v>0.496</v>
      </c>
      <c r="J4818" s="1" t="s">
        <v>793</v>
      </c>
      <c r="L4818" s="1" t="s">
        <v>129</v>
      </c>
      <c r="M4818" s="1" t="s">
        <v>47</v>
      </c>
      <c r="N4818" s="1" t="s">
        <v>131</v>
      </c>
      <c r="O4818" s="1" t="s">
        <v>115</v>
      </c>
      <c r="P4818" s="1" t="s">
        <v>198</v>
      </c>
      <c r="Q4818" s="1" t="s">
        <v>794</v>
      </c>
      <c r="R4818" s="1" t="s">
        <v>48</v>
      </c>
      <c r="S4818" s="1" t="s">
        <v>79</v>
      </c>
      <c r="T4818" s="1" t="s">
        <v>205</v>
      </c>
      <c r="U4818" s="2">
        <v>43636.78125</v>
      </c>
      <c r="V4818">
        <v>81</v>
      </c>
      <c r="W4818">
        <v>81</v>
      </c>
      <c r="X4818">
        <v>20</v>
      </c>
      <c r="Y4818">
        <v>24.15</v>
      </c>
      <c r="Z4818">
        <v>10</v>
      </c>
      <c r="AA4818" s="1" t="s">
        <v>67</v>
      </c>
      <c r="AB4818">
        <v>6</v>
      </c>
      <c r="AC4818">
        <v>0</v>
      </c>
      <c r="AD4818" s="1" t="s">
        <v>818</v>
      </c>
      <c r="AE4818" t="b">
        <v>0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1</v>
      </c>
      <c r="AO4818" t="b">
        <v>0</v>
      </c>
      <c r="AP4818" t="b">
        <v>0</v>
      </c>
      <c r="AQ4818" t="b">
        <v>0</v>
      </c>
      <c r="AR4818" s="1" t="s">
        <v>51</v>
      </c>
      <c r="AS4818" s="1" t="s">
        <v>51</v>
      </c>
      <c r="AT4818" s="1" t="s">
        <v>51</v>
      </c>
      <c r="AU4818" s="1" t="s">
        <v>51</v>
      </c>
    </row>
    <row r="4819" spans="1:47" x14ac:dyDescent="0.25">
      <c r="A4819" s="1" t="s">
        <v>7882</v>
      </c>
      <c r="B4819">
        <v>4</v>
      </c>
      <c r="C4819" s="2">
        <v>43637.055150462962</v>
      </c>
      <c r="D4819" s="2">
        <v>43637.263287037036</v>
      </c>
      <c r="E4819">
        <v>39.758360000000003</v>
      </c>
      <c r="F4819">
        <v>-105.01179999999999</v>
      </c>
      <c r="G4819">
        <v>39.758420000000001</v>
      </c>
      <c r="H4819">
        <v>-105.01262</v>
      </c>
      <c r="I4819">
        <v>4.3999999999999997E-2</v>
      </c>
      <c r="J4819" s="1" t="s">
        <v>7883</v>
      </c>
      <c r="K4819">
        <v>2892</v>
      </c>
      <c r="L4819" s="1" t="s">
        <v>7884</v>
      </c>
      <c r="M4819" s="1" t="s">
        <v>47</v>
      </c>
      <c r="N4819" s="1" t="s">
        <v>131</v>
      </c>
      <c r="O4819" s="1" t="s">
        <v>131</v>
      </c>
      <c r="P4819" s="1" t="s">
        <v>198</v>
      </c>
      <c r="Q4819" s="1" t="s">
        <v>7885</v>
      </c>
      <c r="R4819" s="1" t="s">
        <v>48</v>
      </c>
      <c r="S4819" s="1" t="s">
        <v>79</v>
      </c>
      <c r="T4819" s="1" t="s">
        <v>205</v>
      </c>
      <c r="U4819" s="2">
        <v>43637.05</v>
      </c>
      <c r="V4819">
        <v>61</v>
      </c>
      <c r="W4819">
        <v>61</v>
      </c>
      <c r="X4819">
        <v>68</v>
      </c>
      <c r="Y4819">
        <v>24.23</v>
      </c>
      <c r="Z4819">
        <v>10</v>
      </c>
      <c r="AA4819" s="1" t="s">
        <v>58</v>
      </c>
      <c r="AB4819">
        <v>16</v>
      </c>
      <c r="AC4819">
        <v>0</v>
      </c>
      <c r="AD4819" s="1" t="s">
        <v>1067</v>
      </c>
      <c r="AE4819" t="b">
        <v>0</v>
      </c>
      <c r="AF4819" t="b">
        <v>0</v>
      </c>
      <c r="AG4819" t="b">
        <v>1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1</v>
      </c>
      <c r="AQ4819" t="b">
        <v>0</v>
      </c>
      <c r="AR4819" s="1" t="s">
        <v>53</v>
      </c>
      <c r="AS4819" s="1" t="s">
        <v>53</v>
      </c>
      <c r="AT4819" s="1" t="s">
        <v>53</v>
      </c>
      <c r="AU4819" s="1" t="s">
        <v>53</v>
      </c>
    </row>
    <row r="4820" spans="1:47" x14ac:dyDescent="0.25">
      <c r="A4820" s="1" t="s">
        <v>7886</v>
      </c>
      <c r="B4820">
        <v>4</v>
      </c>
      <c r="C4820" s="2">
        <v>43637.055150462962</v>
      </c>
      <c r="D4820" s="2">
        <v>43637.263287037036</v>
      </c>
      <c r="E4820">
        <v>39.758420000000001</v>
      </c>
      <c r="F4820">
        <v>-105.01262</v>
      </c>
      <c r="G4820">
        <v>39.758360000000003</v>
      </c>
      <c r="H4820">
        <v>-105.01179999999999</v>
      </c>
      <c r="I4820">
        <v>4.3999999999999997E-2</v>
      </c>
      <c r="J4820" s="1" t="s">
        <v>7887</v>
      </c>
      <c r="K4820">
        <v>2161</v>
      </c>
      <c r="L4820" s="1" t="s">
        <v>7888</v>
      </c>
      <c r="M4820" s="1" t="s">
        <v>47</v>
      </c>
      <c r="N4820" s="1" t="s">
        <v>131</v>
      </c>
      <c r="O4820" s="1" t="s">
        <v>131</v>
      </c>
      <c r="P4820" s="1" t="s">
        <v>198</v>
      </c>
      <c r="Q4820" s="1" t="s">
        <v>7889</v>
      </c>
      <c r="R4820" s="1" t="s">
        <v>48</v>
      </c>
      <c r="S4820" s="1" t="s">
        <v>79</v>
      </c>
      <c r="T4820" s="1" t="s">
        <v>205</v>
      </c>
      <c r="U4820" s="2">
        <v>43637.05</v>
      </c>
      <c r="V4820">
        <v>61</v>
      </c>
      <c r="W4820">
        <v>61</v>
      </c>
      <c r="X4820">
        <v>68</v>
      </c>
      <c r="Y4820">
        <v>24.23</v>
      </c>
      <c r="Z4820">
        <v>10</v>
      </c>
      <c r="AA4820" s="1" t="s">
        <v>58</v>
      </c>
      <c r="AB4820">
        <v>16</v>
      </c>
      <c r="AC4820">
        <v>0</v>
      </c>
      <c r="AD4820" s="1" t="s">
        <v>1067</v>
      </c>
      <c r="AE4820" t="b">
        <v>0</v>
      </c>
      <c r="AF4820" t="b">
        <v>0</v>
      </c>
      <c r="AG4820" t="b">
        <v>1</v>
      </c>
      <c r="AH4820" t="b">
        <v>0</v>
      </c>
      <c r="AI4820" t="b">
        <v>0</v>
      </c>
      <c r="AJ4820" t="b">
        <v>1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s="1" t="s">
        <v>53</v>
      </c>
      <c r="AS4820" s="1" t="s">
        <v>53</v>
      </c>
      <c r="AT4820" s="1" t="s">
        <v>53</v>
      </c>
      <c r="AU4820" s="1" t="s">
        <v>53</v>
      </c>
    </row>
    <row r="4821" spans="1:47" x14ac:dyDescent="0.25">
      <c r="A4821" s="1" t="s">
        <v>7890</v>
      </c>
      <c r="B4821">
        <v>4</v>
      </c>
      <c r="C4821" s="2">
        <v>43637.055150462962</v>
      </c>
      <c r="D4821" s="2">
        <v>43637.263287037036</v>
      </c>
      <c r="E4821">
        <v>39.75817</v>
      </c>
      <c r="F4821">
        <v>-105.01154</v>
      </c>
      <c r="G4821">
        <v>39.758360000000003</v>
      </c>
      <c r="H4821">
        <v>-105.01179999999999</v>
      </c>
      <c r="I4821">
        <v>1.9E-2</v>
      </c>
      <c r="J4821" s="1" t="s">
        <v>7891</v>
      </c>
      <c r="K4821">
        <v>2536</v>
      </c>
      <c r="L4821" s="1" t="s">
        <v>7892</v>
      </c>
      <c r="M4821" s="1" t="s">
        <v>97</v>
      </c>
      <c r="N4821" s="1" t="s">
        <v>131</v>
      </c>
      <c r="O4821" s="1" t="s">
        <v>131</v>
      </c>
      <c r="P4821" s="1" t="s">
        <v>198</v>
      </c>
      <c r="Q4821" s="1" t="s">
        <v>7893</v>
      </c>
      <c r="R4821" s="1" t="s">
        <v>48</v>
      </c>
      <c r="S4821" s="1" t="s">
        <v>79</v>
      </c>
      <c r="T4821" s="1" t="s">
        <v>205</v>
      </c>
      <c r="U4821" s="2">
        <v>43637.05</v>
      </c>
      <c r="V4821">
        <v>61</v>
      </c>
      <c r="W4821">
        <v>61</v>
      </c>
      <c r="X4821">
        <v>68</v>
      </c>
      <c r="Y4821">
        <v>24.23</v>
      </c>
      <c r="Z4821">
        <v>10</v>
      </c>
      <c r="AA4821" s="1" t="s">
        <v>58</v>
      </c>
      <c r="AB4821">
        <v>16</v>
      </c>
      <c r="AC4821">
        <v>0</v>
      </c>
      <c r="AD4821" s="1" t="s">
        <v>1067</v>
      </c>
      <c r="AE4821" t="b">
        <v>1</v>
      </c>
      <c r="AF4821" t="b">
        <v>0</v>
      </c>
      <c r="AG4821" t="b">
        <v>1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1</v>
      </c>
      <c r="AQ4821" t="b">
        <v>0</v>
      </c>
      <c r="AR4821" s="1" t="s">
        <v>53</v>
      </c>
      <c r="AS4821" s="1" t="s">
        <v>53</v>
      </c>
      <c r="AT4821" s="1" t="s">
        <v>53</v>
      </c>
      <c r="AU4821" s="1" t="s">
        <v>53</v>
      </c>
    </row>
    <row r="4822" spans="1:47" x14ac:dyDescent="0.25">
      <c r="A4822" s="1" t="s">
        <v>7894</v>
      </c>
      <c r="B4822">
        <v>4</v>
      </c>
      <c r="C4822" s="2">
        <v>43637.055150462962</v>
      </c>
      <c r="D4822" s="2">
        <v>43637.263287037036</v>
      </c>
      <c r="E4822">
        <v>39.758360000000003</v>
      </c>
      <c r="F4822">
        <v>-105.01179999999999</v>
      </c>
      <c r="G4822">
        <v>39.75817</v>
      </c>
      <c r="H4822">
        <v>-105.01154</v>
      </c>
      <c r="I4822">
        <v>1.9E-2</v>
      </c>
      <c r="J4822" s="1" t="s">
        <v>7895</v>
      </c>
      <c r="K4822">
        <v>2892</v>
      </c>
      <c r="L4822" s="1" t="s">
        <v>7884</v>
      </c>
      <c r="M4822" s="1" t="s">
        <v>47</v>
      </c>
      <c r="N4822" s="1" t="s">
        <v>131</v>
      </c>
      <c r="O4822" s="1" t="s">
        <v>131</v>
      </c>
      <c r="P4822" s="1" t="s">
        <v>198</v>
      </c>
      <c r="Q4822" s="1" t="s">
        <v>7885</v>
      </c>
      <c r="R4822" s="1" t="s">
        <v>48</v>
      </c>
      <c r="S4822" s="1" t="s">
        <v>79</v>
      </c>
      <c r="T4822" s="1" t="s">
        <v>205</v>
      </c>
      <c r="U4822" s="2">
        <v>43637.05</v>
      </c>
      <c r="V4822">
        <v>61</v>
      </c>
      <c r="W4822">
        <v>61</v>
      </c>
      <c r="X4822">
        <v>68</v>
      </c>
      <c r="Y4822">
        <v>24.23</v>
      </c>
      <c r="Z4822">
        <v>10</v>
      </c>
      <c r="AA4822" s="1" t="s">
        <v>58</v>
      </c>
      <c r="AB4822">
        <v>16</v>
      </c>
      <c r="AC4822">
        <v>0</v>
      </c>
      <c r="AD4822" s="1" t="s">
        <v>1067</v>
      </c>
      <c r="AE4822" t="b">
        <v>0</v>
      </c>
      <c r="AF4822" t="b">
        <v>0</v>
      </c>
      <c r="AG4822" t="b">
        <v>1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1</v>
      </c>
      <c r="AQ4822" t="b">
        <v>0</v>
      </c>
      <c r="AR4822" s="1" t="s">
        <v>53</v>
      </c>
      <c r="AS4822" s="1" t="s">
        <v>53</v>
      </c>
      <c r="AT4822" s="1" t="s">
        <v>53</v>
      </c>
      <c r="AU4822" s="1" t="s">
        <v>53</v>
      </c>
    </row>
    <row r="4823" spans="1:47" x14ac:dyDescent="0.25">
      <c r="A4823" s="1" t="s">
        <v>3024</v>
      </c>
      <c r="B4823">
        <v>3</v>
      </c>
      <c r="C4823" s="2">
        <v>43637.240046296298</v>
      </c>
      <c r="D4823" s="2">
        <v>43637.260555555556</v>
      </c>
      <c r="E4823">
        <v>39.844169000000001</v>
      </c>
      <c r="F4823">
        <v>-104.98466999999999</v>
      </c>
      <c r="G4823">
        <v>39.839744000000003</v>
      </c>
      <c r="H4823">
        <v>-104.98390000000001</v>
      </c>
      <c r="I4823">
        <v>0.308</v>
      </c>
      <c r="J4823" s="1" t="s">
        <v>689</v>
      </c>
      <c r="L4823" s="1" t="s">
        <v>172</v>
      </c>
      <c r="M4823" s="1" t="s">
        <v>47</v>
      </c>
      <c r="N4823" s="1" t="s">
        <v>131</v>
      </c>
      <c r="O4823" s="1" t="s">
        <v>147</v>
      </c>
      <c r="P4823" s="1" t="s">
        <v>198</v>
      </c>
      <c r="Q4823" s="1" t="s">
        <v>204</v>
      </c>
      <c r="R4823" s="1" t="s">
        <v>48</v>
      </c>
      <c r="S4823" s="1" t="s">
        <v>79</v>
      </c>
      <c r="T4823" s="1" t="s">
        <v>205</v>
      </c>
      <c r="U4823" s="2">
        <v>43637.245833333334</v>
      </c>
      <c r="V4823">
        <v>54</v>
      </c>
      <c r="W4823">
        <v>54</v>
      </c>
      <c r="X4823">
        <v>67</v>
      </c>
      <c r="Y4823">
        <v>24.26</v>
      </c>
      <c r="Z4823">
        <v>10</v>
      </c>
      <c r="AA4823" s="1" t="s">
        <v>66</v>
      </c>
      <c r="AB4823">
        <v>8</v>
      </c>
      <c r="AC4823">
        <v>0</v>
      </c>
      <c r="AD4823" s="1" t="s">
        <v>965</v>
      </c>
      <c r="AE4823" t="b">
        <v>0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s="1" t="s">
        <v>51</v>
      </c>
      <c r="AS4823" s="1" t="s">
        <v>51</v>
      </c>
      <c r="AT4823" s="1" t="s">
        <v>51</v>
      </c>
      <c r="AU4823" s="1" t="s">
        <v>51</v>
      </c>
    </row>
    <row r="4824" spans="1:47" x14ac:dyDescent="0.25">
      <c r="A4824" s="1" t="s">
        <v>3025</v>
      </c>
      <c r="B4824">
        <v>3</v>
      </c>
      <c r="C4824" s="2">
        <v>43637.36246527778</v>
      </c>
      <c r="D4824" s="2">
        <v>43637.382696759261</v>
      </c>
      <c r="E4824">
        <v>39.978110999999998</v>
      </c>
      <c r="F4824">
        <v>-105.21611799999999</v>
      </c>
      <c r="G4824">
        <v>39.979351000000001</v>
      </c>
      <c r="H4824">
        <v>-105.21878100000001</v>
      </c>
      <c r="I4824">
        <v>0.16500000000000001</v>
      </c>
      <c r="J4824" s="1" t="s">
        <v>372</v>
      </c>
      <c r="L4824" s="1" t="s">
        <v>364</v>
      </c>
      <c r="M4824" s="1" t="s">
        <v>47</v>
      </c>
      <c r="N4824" s="1" t="s">
        <v>255</v>
      </c>
      <c r="O4824" s="1" t="s">
        <v>255</v>
      </c>
      <c r="P4824" s="1" t="s">
        <v>198</v>
      </c>
      <c r="Q4824" s="1" t="s">
        <v>373</v>
      </c>
      <c r="R4824" s="1" t="s">
        <v>48</v>
      </c>
      <c r="S4824" s="1" t="s">
        <v>79</v>
      </c>
      <c r="T4824" s="1" t="s">
        <v>324</v>
      </c>
      <c r="U4824" s="2">
        <v>43637.354166666664</v>
      </c>
      <c r="V4824">
        <v>59</v>
      </c>
      <c r="W4824">
        <v>59</v>
      </c>
      <c r="X4824">
        <v>55</v>
      </c>
      <c r="Y4824">
        <v>24.59</v>
      </c>
      <c r="Z4824">
        <v>10</v>
      </c>
      <c r="AA4824" s="1" t="s">
        <v>68</v>
      </c>
      <c r="AB4824">
        <v>7</v>
      </c>
      <c r="AC4824">
        <v>0</v>
      </c>
      <c r="AD4824" s="1" t="s">
        <v>965</v>
      </c>
      <c r="AE4824" t="b">
        <v>0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s="1" t="s">
        <v>51</v>
      </c>
      <c r="AS4824" s="1" t="s">
        <v>51</v>
      </c>
      <c r="AT4824" s="1" t="s">
        <v>51</v>
      </c>
      <c r="AU4824" s="1" t="s">
        <v>51</v>
      </c>
    </row>
    <row r="4825" spans="1:47" x14ac:dyDescent="0.25">
      <c r="A4825" s="1" t="s">
        <v>9591</v>
      </c>
      <c r="B4825">
        <v>2</v>
      </c>
      <c r="C4825" s="2">
        <v>43637.333784722221</v>
      </c>
      <c r="D4825" s="2">
        <v>43637.353541666664</v>
      </c>
      <c r="E4825">
        <v>38.815199999999997</v>
      </c>
      <c r="F4825">
        <v>-104.82453</v>
      </c>
      <c r="G4825">
        <v>38.816229999999997</v>
      </c>
      <c r="H4825">
        <v>-104.8295</v>
      </c>
      <c r="I4825">
        <v>0.27700000000000002</v>
      </c>
      <c r="J4825" s="1" t="s">
        <v>9592</v>
      </c>
      <c r="L4825" s="1" t="s">
        <v>162</v>
      </c>
      <c r="M4825" s="1" t="s">
        <v>47</v>
      </c>
      <c r="N4825" s="1" t="s">
        <v>232</v>
      </c>
      <c r="O4825" s="1" t="s">
        <v>193</v>
      </c>
      <c r="P4825" s="1" t="s">
        <v>198</v>
      </c>
      <c r="Q4825" s="1" t="s">
        <v>389</v>
      </c>
      <c r="R4825" s="1" t="s">
        <v>48</v>
      </c>
      <c r="S4825" s="1" t="s">
        <v>79</v>
      </c>
      <c r="T4825" s="1" t="s">
        <v>249</v>
      </c>
      <c r="U4825" s="2">
        <v>43637.32916666667</v>
      </c>
      <c r="V4825">
        <v>60</v>
      </c>
      <c r="W4825">
        <v>60</v>
      </c>
      <c r="X4825">
        <v>51</v>
      </c>
      <c r="Y4825">
        <v>23.82</v>
      </c>
      <c r="Z4825">
        <v>10</v>
      </c>
      <c r="AA4825" s="1" t="s">
        <v>65</v>
      </c>
      <c r="AB4825">
        <v>8</v>
      </c>
      <c r="AC4825">
        <v>0</v>
      </c>
      <c r="AD4825" s="1" t="s">
        <v>50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1</v>
      </c>
      <c r="AQ4825" t="b">
        <v>0</v>
      </c>
      <c r="AR4825" s="1" t="s">
        <v>51</v>
      </c>
      <c r="AS4825" s="1" t="s">
        <v>51</v>
      </c>
      <c r="AT4825" s="1" t="s">
        <v>51</v>
      </c>
      <c r="AU4825" s="1" t="s">
        <v>51</v>
      </c>
    </row>
    <row r="4826" spans="1:47" x14ac:dyDescent="0.25">
      <c r="A4826" s="1" t="s">
        <v>3026</v>
      </c>
      <c r="B4826">
        <v>3</v>
      </c>
      <c r="C4826" s="2">
        <v>43637.405162037037</v>
      </c>
      <c r="D4826" s="2">
        <v>43637.425717592596</v>
      </c>
      <c r="E4826">
        <v>39.983260000000001</v>
      </c>
      <c r="F4826">
        <v>-105.22726</v>
      </c>
      <c r="G4826">
        <v>39.984830000000002</v>
      </c>
      <c r="H4826">
        <v>-105.23069</v>
      </c>
      <c r="I4826">
        <v>0.21199999999999999</v>
      </c>
      <c r="J4826" s="1" t="s">
        <v>3027</v>
      </c>
      <c r="L4826" s="1" t="s">
        <v>2498</v>
      </c>
      <c r="M4826" s="1" t="s">
        <v>47</v>
      </c>
      <c r="N4826" s="1" t="s">
        <v>255</v>
      </c>
      <c r="O4826" s="1" t="s">
        <v>255</v>
      </c>
      <c r="P4826" s="1" t="s">
        <v>198</v>
      </c>
      <c r="Q4826" s="1" t="s">
        <v>373</v>
      </c>
      <c r="R4826" s="1" t="s">
        <v>48</v>
      </c>
      <c r="S4826" s="1" t="s">
        <v>79</v>
      </c>
      <c r="T4826" s="1" t="s">
        <v>324</v>
      </c>
      <c r="U4826" s="2">
        <v>43637.411805555559</v>
      </c>
      <c r="V4826">
        <v>63</v>
      </c>
      <c r="W4826">
        <v>63</v>
      </c>
      <c r="X4826">
        <v>45</v>
      </c>
      <c r="Y4826">
        <v>24.58</v>
      </c>
      <c r="Z4826">
        <v>10</v>
      </c>
      <c r="AA4826" s="1" t="s">
        <v>64</v>
      </c>
      <c r="AB4826">
        <v>10</v>
      </c>
      <c r="AC4826">
        <v>0</v>
      </c>
      <c r="AD4826" s="1" t="s">
        <v>965</v>
      </c>
      <c r="AE4826" t="b">
        <v>0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s="1" t="s">
        <v>51</v>
      </c>
      <c r="AS4826" s="1" t="s">
        <v>51</v>
      </c>
      <c r="AT4826" s="1" t="s">
        <v>51</v>
      </c>
      <c r="AU4826" s="1" t="s">
        <v>51</v>
      </c>
    </row>
    <row r="4827" spans="1:47" x14ac:dyDescent="0.25">
      <c r="A4827" s="1" t="s">
        <v>5774</v>
      </c>
      <c r="B4827">
        <v>3</v>
      </c>
      <c r="C4827" s="2">
        <v>43637.396828703706</v>
      </c>
      <c r="D4827" s="2">
        <v>43637.417488425926</v>
      </c>
      <c r="E4827">
        <v>39.771329999999999</v>
      </c>
      <c r="F4827">
        <v>-104.99073</v>
      </c>
      <c r="G4827">
        <v>39.770119999999999</v>
      </c>
      <c r="H4827">
        <v>-104.99178999999999</v>
      </c>
      <c r="I4827">
        <v>0.10100000000000001</v>
      </c>
      <c r="J4827" s="1" t="s">
        <v>365</v>
      </c>
      <c r="L4827" s="1" t="s">
        <v>194</v>
      </c>
      <c r="M4827" s="1" t="s">
        <v>47</v>
      </c>
      <c r="N4827" s="1" t="s">
        <v>131</v>
      </c>
      <c r="O4827" s="1" t="s">
        <v>131</v>
      </c>
      <c r="P4827" s="1" t="s">
        <v>198</v>
      </c>
      <c r="Q4827" s="1" t="s">
        <v>246</v>
      </c>
      <c r="R4827" s="1" t="s">
        <v>48</v>
      </c>
      <c r="S4827" s="1" t="s">
        <v>79</v>
      </c>
      <c r="T4827" s="1" t="s">
        <v>205</v>
      </c>
      <c r="U4827" s="2">
        <v>43637.40625</v>
      </c>
      <c r="V4827">
        <v>64</v>
      </c>
      <c r="W4827">
        <v>64</v>
      </c>
      <c r="X4827">
        <v>40</v>
      </c>
      <c r="Y4827">
        <v>24.28</v>
      </c>
      <c r="Z4827">
        <v>40</v>
      </c>
      <c r="AA4827" s="1" t="s">
        <v>64</v>
      </c>
      <c r="AB4827">
        <v>10</v>
      </c>
      <c r="AC4827">
        <v>0</v>
      </c>
      <c r="AD4827" s="1" t="s">
        <v>818</v>
      </c>
      <c r="AE4827" t="b">
        <v>0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s="1" t="s">
        <v>51</v>
      </c>
      <c r="AS4827" s="1" t="s">
        <v>51</v>
      </c>
      <c r="AT4827" s="1" t="s">
        <v>51</v>
      </c>
      <c r="AU4827" s="1" t="s">
        <v>51</v>
      </c>
    </row>
    <row r="4828" spans="1:47" x14ac:dyDescent="0.25">
      <c r="A4828" s="1" t="s">
        <v>2005</v>
      </c>
      <c r="B4828">
        <v>3</v>
      </c>
      <c r="C4828" s="2">
        <v>43637.453611111108</v>
      </c>
      <c r="D4828" s="2">
        <v>43637.474432870367</v>
      </c>
      <c r="E4828">
        <v>39.630034999999999</v>
      </c>
      <c r="F4828">
        <v>-104.905278</v>
      </c>
      <c r="G4828">
        <v>39.628911000000002</v>
      </c>
      <c r="H4828">
        <v>-104.904681</v>
      </c>
      <c r="I4828">
        <v>8.4000000000000005E-2</v>
      </c>
      <c r="J4828" s="1" t="s">
        <v>220</v>
      </c>
      <c r="L4828" s="1" t="s">
        <v>195</v>
      </c>
      <c r="M4828" s="1" t="s">
        <v>47</v>
      </c>
      <c r="N4828" s="1" t="s">
        <v>131</v>
      </c>
      <c r="O4828" s="1" t="s">
        <v>131</v>
      </c>
      <c r="P4828" s="1" t="s">
        <v>198</v>
      </c>
      <c r="Q4828" s="1" t="s">
        <v>414</v>
      </c>
      <c r="R4828" s="1" t="s">
        <v>48</v>
      </c>
      <c r="S4828" s="1" t="s">
        <v>79</v>
      </c>
      <c r="T4828" s="1" t="s">
        <v>200</v>
      </c>
      <c r="U4828" s="2">
        <v>43637.453472222223</v>
      </c>
      <c r="V4828">
        <v>67</v>
      </c>
      <c r="W4828">
        <v>67</v>
      </c>
      <c r="X4828">
        <v>42</v>
      </c>
      <c r="Y4828">
        <v>24.06</v>
      </c>
      <c r="Z4828">
        <v>10</v>
      </c>
      <c r="AA4828" s="1" t="s">
        <v>63</v>
      </c>
      <c r="AB4828">
        <v>15</v>
      </c>
      <c r="AC4828">
        <v>0</v>
      </c>
      <c r="AD4828" s="1" t="s">
        <v>1067</v>
      </c>
      <c r="AE4828" t="b">
        <v>0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s="1" t="s">
        <v>51</v>
      </c>
      <c r="AS4828" s="1" t="s">
        <v>51</v>
      </c>
      <c r="AT4828" s="1" t="s">
        <v>51</v>
      </c>
      <c r="AU4828" s="1" t="s">
        <v>51</v>
      </c>
    </row>
    <row r="4829" spans="1:47" x14ac:dyDescent="0.25">
      <c r="A4829" s="1" t="s">
        <v>2006</v>
      </c>
      <c r="B4829">
        <v>3</v>
      </c>
      <c r="C4829" s="2">
        <v>43637.460879629631</v>
      </c>
      <c r="D4829" s="2">
        <v>43637.481388888889</v>
      </c>
      <c r="E4829">
        <v>39.630034999999999</v>
      </c>
      <c r="F4829">
        <v>-104.905278</v>
      </c>
      <c r="G4829">
        <v>39.628911000000002</v>
      </c>
      <c r="H4829">
        <v>-104.904681</v>
      </c>
      <c r="I4829">
        <v>8.4000000000000005E-2</v>
      </c>
      <c r="J4829" s="1" t="s">
        <v>220</v>
      </c>
      <c r="L4829" s="1" t="s">
        <v>195</v>
      </c>
      <c r="M4829" s="1" t="s">
        <v>47</v>
      </c>
      <c r="N4829" s="1" t="s">
        <v>131</v>
      </c>
      <c r="O4829" s="1" t="s">
        <v>131</v>
      </c>
      <c r="P4829" s="1" t="s">
        <v>198</v>
      </c>
      <c r="Q4829" s="1" t="s">
        <v>414</v>
      </c>
      <c r="R4829" s="1" t="s">
        <v>48</v>
      </c>
      <c r="S4829" s="1" t="s">
        <v>79</v>
      </c>
      <c r="T4829" s="1" t="s">
        <v>200</v>
      </c>
      <c r="U4829" s="2">
        <v>43637.453472222223</v>
      </c>
      <c r="V4829">
        <v>67</v>
      </c>
      <c r="W4829">
        <v>67</v>
      </c>
      <c r="X4829">
        <v>42</v>
      </c>
      <c r="Y4829">
        <v>24.06</v>
      </c>
      <c r="Z4829">
        <v>10</v>
      </c>
      <c r="AA4829" s="1" t="s">
        <v>63</v>
      </c>
      <c r="AB4829">
        <v>15</v>
      </c>
      <c r="AC4829">
        <v>0</v>
      </c>
      <c r="AD4829" s="1" t="s">
        <v>1067</v>
      </c>
      <c r="AE4829" t="b">
        <v>0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s="1" t="s">
        <v>51</v>
      </c>
      <c r="AS4829" s="1" t="s">
        <v>51</v>
      </c>
      <c r="AT4829" s="1" t="s">
        <v>51</v>
      </c>
      <c r="AU4829" s="1" t="s">
        <v>51</v>
      </c>
    </row>
    <row r="4830" spans="1:47" x14ac:dyDescent="0.25">
      <c r="A4830" s="1" t="s">
        <v>2350</v>
      </c>
      <c r="B4830">
        <v>3</v>
      </c>
      <c r="C4830" s="2">
        <v>43637.484861111108</v>
      </c>
      <c r="D4830" s="2">
        <v>43637.504386574074</v>
      </c>
      <c r="E4830">
        <v>39.636688999999997</v>
      </c>
      <c r="F4830">
        <v>-104.908789</v>
      </c>
      <c r="G4830">
        <v>39.627420000000001</v>
      </c>
      <c r="H4830">
        <v>-104.90382</v>
      </c>
      <c r="I4830">
        <v>0.69299999999999995</v>
      </c>
      <c r="J4830" s="1" t="s">
        <v>883</v>
      </c>
      <c r="L4830" s="1" t="s">
        <v>172</v>
      </c>
      <c r="M4830" s="1" t="s">
        <v>47</v>
      </c>
      <c r="N4830" s="1" t="s">
        <v>131</v>
      </c>
      <c r="O4830" s="1" t="s">
        <v>131</v>
      </c>
      <c r="P4830" s="1" t="s">
        <v>198</v>
      </c>
      <c r="Q4830" s="1" t="s">
        <v>414</v>
      </c>
      <c r="R4830" s="1" t="s">
        <v>48</v>
      </c>
      <c r="S4830" s="1" t="s">
        <v>79</v>
      </c>
      <c r="T4830" s="1" t="s">
        <v>200</v>
      </c>
      <c r="U4830" s="2">
        <v>43637.495138888888</v>
      </c>
      <c r="V4830">
        <v>71</v>
      </c>
      <c r="W4830">
        <v>71</v>
      </c>
      <c r="X4830">
        <v>36</v>
      </c>
      <c r="Y4830">
        <v>24.06</v>
      </c>
      <c r="Z4830">
        <v>10</v>
      </c>
      <c r="AA4830" s="1" t="s">
        <v>60</v>
      </c>
      <c r="AB4830">
        <v>20</v>
      </c>
      <c r="AC4830">
        <v>0</v>
      </c>
      <c r="AD4830" s="1" t="s">
        <v>818</v>
      </c>
      <c r="AE4830" t="b">
        <v>0</v>
      </c>
      <c r="AF4830" t="b">
        <v>0</v>
      </c>
      <c r="AG4830" t="b">
        <v>0</v>
      </c>
      <c r="AH4830" t="b">
        <v>0</v>
      </c>
      <c r="AI4830" t="b">
        <v>1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s="1" t="s">
        <v>51</v>
      </c>
      <c r="AS4830" s="1" t="s">
        <v>51</v>
      </c>
      <c r="AT4830" s="1" t="s">
        <v>51</v>
      </c>
      <c r="AU4830" s="1" t="s">
        <v>51</v>
      </c>
    </row>
    <row r="4831" spans="1:47" x14ac:dyDescent="0.25">
      <c r="A4831" s="1" t="s">
        <v>9593</v>
      </c>
      <c r="B4831">
        <v>2</v>
      </c>
      <c r="C4831" s="2">
        <v>43637.497881944444</v>
      </c>
      <c r="D4831" s="2">
        <v>43637.518263888887</v>
      </c>
      <c r="E4831">
        <v>39.636688999999997</v>
      </c>
      <c r="F4831">
        <v>-104.908789</v>
      </c>
      <c r="G4831">
        <v>39.627420000000001</v>
      </c>
      <c r="H4831">
        <v>-104.90382</v>
      </c>
      <c r="I4831">
        <v>0.69299999999999995</v>
      </c>
      <c r="J4831" s="1" t="s">
        <v>442</v>
      </c>
      <c r="L4831" s="1" t="s">
        <v>172</v>
      </c>
      <c r="M4831" s="1" t="s">
        <v>47</v>
      </c>
      <c r="N4831" s="1" t="s">
        <v>131</v>
      </c>
      <c r="O4831" s="1" t="s">
        <v>131</v>
      </c>
      <c r="P4831" s="1" t="s">
        <v>198</v>
      </c>
      <c r="Q4831" s="1" t="s">
        <v>414</v>
      </c>
      <c r="R4831" s="1" t="s">
        <v>48</v>
      </c>
      <c r="S4831" s="1" t="s">
        <v>79</v>
      </c>
      <c r="T4831" s="1" t="s">
        <v>200</v>
      </c>
      <c r="U4831" s="2">
        <v>43637.495138888888</v>
      </c>
      <c r="V4831">
        <v>71</v>
      </c>
      <c r="W4831">
        <v>71</v>
      </c>
      <c r="X4831">
        <v>36</v>
      </c>
      <c r="Y4831">
        <v>24.06</v>
      </c>
      <c r="Z4831">
        <v>10</v>
      </c>
      <c r="AA4831" s="1" t="s">
        <v>60</v>
      </c>
      <c r="AB4831">
        <v>20</v>
      </c>
      <c r="AC4831">
        <v>0</v>
      </c>
      <c r="AD4831" s="1" t="s">
        <v>818</v>
      </c>
      <c r="AE4831" t="b">
        <v>0</v>
      </c>
      <c r="AF4831" t="b">
        <v>0</v>
      </c>
      <c r="AG4831" t="b">
        <v>0</v>
      </c>
      <c r="AH4831" t="b">
        <v>0</v>
      </c>
      <c r="AI4831" t="b">
        <v>1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s="1" t="s">
        <v>51</v>
      </c>
      <c r="AS4831" s="1" t="s">
        <v>51</v>
      </c>
      <c r="AT4831" s="1" t="s">
        <v>51</v>
      </c>
      <c r="AU4831" s="1" t="s">
        <v>51</v>
      </c>
    </row>
    <row r="4832" spans="1:47" x14ac:dyDescent="0.25">
      <c r="A4832" s="1" t="s">
        <v>3028</v>
      </c>
      <c r="B4832">
        <v>3</v>
      </c>
      <c r="C4832" s="2">
        <v>43637.51353009259</v>
      </c>
      <c r="D4832" s="2">
        <v>43637.532777777778</v>
      </c>
      <c r="E4832">
        <v>39.971134999999997</v>
      </c>
      <c r="F4832">
        <v>-104.98818</v>
      </c>
      <c r="G4832">
        <v>39.970090999999996</v>
      </c>
      <c r="H4832">
        <v>-104.98818</v>
      </c>
      <c r="I4832">
        <v>7.1999999999999995E-2</v>
      </c>
      <c r="J4832" s="1" t="s">
        <v>456</v>
      </c>
      <c r="L4832" s="1" t="s">
        <v>195</v>
      </c>
      <c r="M4832" s="1" t="s">
        <v>47</v>
      </c>
      <c r="N4832" s="1" t="s">
        <v>244</v>
      </c>
      <c r="O4832" s="1" t="s">
        <v>147</v>
      </c>
      <c r="P4832" s="1" t="s">
        <v>198</v>
      </c>
      <c r="Q4832" s="1" t="s">
        <v>271</v>
      </c>
      <c r="R4832" s="1" t="s">
        <v>48</v>
      </c>
      <c r="S4832" s="1" t="s">
        <v>79</v>
      </c>
      <c r="T4832" s="1" t="s">
        <v>272</v>
      </c>
      <c r="U4832" s="2">
        <v>43637.512499999997</v>
      </c>
      <c r="V4832">
        <v>67</v>
      </c>
      <c r="W4832">
        <v>67</v>
      </c>
      <c r="X4832">
        <v>38</v>
      </c>
      <c r="Y4832">
        <v>24.79</v>
      </c>
      <c r="Z4832">
        <v>10</v>
      </c>
      <c r="AA4832" s="1" t="s">
        <v>63</v>
      </c>
      <c r="AB4832">
        <v>15</v>
      </c>
      <c r="AC4832">
        <v>0</v>
      </c>
      <c r="AD4832" s="1" t="s">
        <v>965</v>
      </c>
      <c r="AE4832" t="b">
        <v>0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s="1" t="s">
        <v>51</v>
      </c>
      <c r="AS4832" s="1" t="s">
        <v>51</v>
      </c>
      <c r="AT4832" s="1" t="s">
        <v>51</v>
      </c>
      <c r="AU4832" s="1" t="s">
        <v>51</v>
      </c>
    </row>
    <row r="4833" spans="1:47" x14ac:dyDescent="0.25">
      <c r="A4833" s="1" t="s">
        <v>2580</v>
      </c>
      <c r="B4833">
        <v>3</v>
      </c>
      <c r="C4833" s="2">
        <v>43637.516111111108</v>
      </c>
      <c r="D4833" s="2">
        <v>43637.536944444444</v>
      </c>
      <c r="E4833">
        <v>39.776688</v>
      </c>
      <c r="F4833">
        <v>-104.875799</v>
      </c>
      <c r="G4833">
        <v>39.776691</v>
      </c>
      <c r="H4833">
        <v>-104.875833</v>
      </c>
      <c r="I4833">
        <v>2E-3</v>
      </c>
      <c r="J4833" s="1" t="s">
        <v>417</v>
      </c>
      <c r="L4833" s="1" t="s">
        <v>137</v>
      </c>
      <c r="M4833" s="1" t="s">
        <v>47</v>
      </c>
      <c r="N4833" s="1" t="s">
        <v>131</v>
      </c>
      <c r="O4833" s="1" t="s">
        <v>131</v>
      </c>
      <c r="P4833" s="1" t="s">
        <v>198</v>
      </c>
      <c r="Q4833" s="1" t="s">
        <v>453</v>
      </c>
      <c r="R4833" s="1" t="s">
        <v>48</v>
      </c>
      <c r="S4833" s="1" t="s">
        <v>79</v>
      </c>
      <c r="T4833" s="1" t="s">
        <v>203</v>
      </c>
      <c r="U4833" s="2">
        <v>43637.498611111114</v>
      </c>
      <c r="V4833">
        <v>67</v>
      </c>
      <c r="W4833">
        <v>67</v>
      </c>
      <c r="X4833">
        <v>40</v>
      </c>
      <c r="Y4833">
        <v>24.26</v>
      </c>
      <c r="Z4833">
        <v>10</v>
      </c>
      <c r="AA4833" s="1" t="s">
        <v>60</v>
      </c>
      <c r="AB4833">
        <v>17</v>
      </c>
      <c r="AC4833">
        <v>0</v>
      </c>
      <c r="AD4833" s="1" t="s">
        <v>818</v>
      </c>
      <c r="AE4833" t="b">
        <v>0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s="1" t="s">
        <v>51</v>
      </c>
      <c r="AS4833" s="1" t="s">
        <v>51</v>
      </c>
      <c r="AT4833" s="1" t="s">
        <v>51</v>
      </c>
      <c r="AU4833" s="1" t="s">
        <v>51</v>
      </c>
    </row>
    <row r="4834" spans="1:47" x14ac:dyDescent="0.25">
      <c r="A4834" s="1" t="s">
        <v>3029</v>
      </c>
      <c r="B4834">
        <v>3</v>
      </c>
      <c r="C4834" s="2">
        <v>43637.51353009259</v>
      </c>
      <c r="D4834" s="2">
        <v>43637.532777777778</v>
      </c>
      <c r="E4834">
        <v>39.988460000000003</v>
      </c>
      <c r="F4834">
        <v>-104.98719</v>
      </c>
      <c r="G4834">
        <v>39.952379999999998</v>
      </c>
      <c r="H4834">
        <v>-104.98809</v>
      </c>
      <c r="I4834">
        <v>2.4929999999999999</v>
      </c>
      <c r="J4834" s="1" t="s">
        <v>3030</v>
      </c>
      <c r="L4834" s="1" t="s">
        <v>172</v>
      </c>
      <c r="M4834" s="1" t="s">
        <v>47</v>
      </c>
      <c r="N4834" s="1" t="s">
        <v>244</v>
      </c>
      <c r="O4834" s="1" t="s">
        <v>244</v>
      </c>
      <c r="P4834" s="1" t="s">
        <v>198</v>
      </c>
      <c r="Q4834" s="1" t="s">
        <v>271</v>
      </c>
      <c r="R4834" s="1" t="s">
        <v>48</v>
      </c>
      <c r="S4834" s="1" t="s">
        <v>79</v>
      </c>
      <c r="T4834" s="1" t="s">
        <v>272</v>
      </c>
      <c r="U4834" s="2">
        <v>43637.512499999997</v>
      </c>
      <c r="V4834">
        <v>67</v>
      </c>
      <c r="W4834">
        <v>67</v>
      </c>
      <c r="X4834">
        <v>38</v>
      </c>
      <c r="Y4834">
        <v>24.79</v>
      </c>
      <c r="Z4834">
        <v>10</v>
      </c>
      <c r="AA4834" s="1" t="s">
        <v>63</v>
      </c>
      <c r="AB4834">
        <v>15</v>
      </c>
      <c r="AC4834">
        <v>0</v>
      </c>
      <c r="AD4834" s="1" t="s">
        <v>965</v>
      </c>
      <c r="AE4834" t="b">
        <v>0</v>
      </c>
      <c r="AF4834" t="b">
        <v>0</v>
      </c>
      <c r="AG4834" t="b">
        <v>0</v>
      </c>
      <c r="AH4834" t="b">
        <v>0</v>
      </c>
      <c r="AI4834" t="b">
        <v>1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s="1" t="s">
        <v>51</v>
      </c>
      <c r="AS4834" s="1" t="s">
        <v>51</v>
      </c>
      <c r="AT4834" s="1" t="s">
        <v>51</v>
      </c>
      <c r="AU4834" s="1" t="s">
        <v>51</v>
      </c>
    </row>
    <row r="4835" spans="1:47" x14ac:dyDescent="0.25">
      <c r="A4835" s="1" t="s">
        <v>2581</v>
      </c>
      <c r="B4835">
        <v>3</v>
      </c>
      <c r="C4835" s="2">
        <v>43637.542685185188</v>
      </c>
      <c r="D4835" s="2">
        <v>43637.563310185185</v>
      </c>
      <c r="E4835">
        <v>39.780791999999998</v>
      </c>
      <c r="F4835">
        <v>-104.992666</v>
      </c>
      <c r="G4835">
        <v>39.779699999999998</v>
      </c>
      <c r="H4835">
        <v>-104.98582</v>
      </c>
      <c r="I4835">
        <v>0.371</v>
      </c>
      <c r="J4835" s="1" t="s">
        <v>566</v>
      </c>
      <c r="L4835" s="1" t="s">
        <v>133</v>
      </c>
      <c r="M4835" s="1" t="s">
        <v>47</v>
      </c>
      <c r="N4835" s="1" t="s">
        <v>131</v>
      </c>
      <c r="O4835" s="1" t="s">
        <v>131</v>
      </c>
      <c r="P4835" s="1" t="s">
        <v>198</v>
      </c>
      <c r="Q4835" s="1" t="s">
        <v>246</v>
      </c>
      <c r="R4835" s="1" t="s">
        <v>48</v>
      </c>
      <c r="S4835" s="1" t="s">
        <v>79</v>
      </c>
      <c r="T4835" s="1" t="s">
        <v>205</v>
      </c>
      <c r="U4835" s="2">
        <v>43637.531944444447</v>
      </c>
      <c r="V4835">
        <v>64</v>
      </c>
      <c r="W4835">
        <v>64</v>
      </c>
      <c r="X4835">
        <v>42</v>
      </c>
      <c r="Y4835">
        <v>24.29</v>
      </c>
      <c r="Z4835">
        <v>10</v>
      </c>
      <c r="AA4835" s="1" t="s">
        <v>60</v>
      </c>
      <c r="AB4835">
        <v>13</v>
      </c>
      <c r="AC4835">
        <v>0</v>
      </c>
      <c r="AD4835" s="1" t="s">
        <v>818</v>
      </c>
      <c r="AE4835" t="b">
        <v>0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s="1" t="s">
        <v>51</v>
      </c>
      <c r="AS4835" s="1" t="s">
        <v>51</v>
      </c>
      <c r="AT4835" s="1" t="s">
        <v>51</v>
      </c>
      <c r="AU4835" s="1" t="s">
        <v>51</v>
      </c>
    </row>
    <row r="4836" spans="1:47" x14ac:dyDescent="0.25">
      <c r="A4836" s="1" t="s">
        <v>3031</v>
      </c>
      <c r="B4836">
        <v>3</v>
      </c>
      <c r="C4836" s="2">
        <v>43637.530694444446</v>
      </c>
      <c r="D4836" s="2">
        <v>43637.550439814811</v>
      </c>
      <c r="E4836">
        <v>39.988460000000003</v>
      </c>
      <c r="F4836">
        <v>-104.98719</v>
      </c>
      <c r="G4836">
        <v>39.952379999999998</v>
      </c>
      <c r="H4836">
        <v>-104.98809</v>
      </c>
      <c r="I4836">
        <v>2.4929999999999999</v>
      </c>
      <c r="J4836" s="1" t="s">
        <v>3032</v>
      </c>
      <c r="L4836" s="1" t="s">
        <v>172</v>
      </c>
      <c r="M4836" s="1" t="s">
        <v>47</v>
      </c>
      <c r="N4836" s="1" t="s">
        <v>244</v>
      </c>
      <c r="O4836" s="1" t="s">
        <v>244</v>
      </c>
      <c r="P4836" s="1" t="s">
        <v>198</v>
      </c>
      <c r="Q4836" s="1" t="s">
        <v>271</v>
      </c>
      <c r="R4836" s="1" t="s">
        <v>48</v>
      </c>
      <c r="S4836" s="1" t="s">
        <v>79</v>
      </c>
      <c r="T4836" s="1" t="s">
        <v>272</v>
      </c>
      <c r="U4836" s="2">
        <v>43637.529166666667</v>
      </c>
      <c r="V4836">
        <v>65</v>
      </c>
      <c r="W4836">
        <v>65</v>
      </c>
      <c r="X4836">
        <v>44</v>
      </c>
      <c r="Y4836">
        <v>24.8</v>
      </c>
      <c r="Z4836">
        <v>10</v>
      </c>
      <c r="AA4836" s="1" t="s">
        <v>62</v>
      </c>
      <c r="AB4836">
        <v>16</v>
      </c>
      <c r="AC4836">
        <v>0</v>
      </c>
      <c r="AD4836" s="1" t="s">
        <v>965</v>
      </c>
      <c r="AE4836" t="b">
        <v>0</v>
      </c>
      <c r="AF4836" t="b">
        <v>0</v>
      </c>
      <c r="AG4836" t="b">
        <v>0</v>
      </c>
      <c r="AH4836" t="b">
        <v>0</v>
      </c>
      <c r="AI4836" t="b">
        <v>1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s="1" t="s">
        <v>51</v>
      </c>
      <c r="AS4836" s="1" t="s">
        <v>51</v>
      </c>
      <c r="AT4836" s="1" t="s">
        <v>51</v>
      </c>
      <c r="AU4836" s="1" t="s">
        <v>51</v>
      </c>
    </row>
    <row r="4837" spans="1:47" x14ac:dyDescent="0.25">
      <c r="A4837" s="1" t="s">
        <v>8706</v>
      </c>
      <c r="B4837">
        <v>3</v>
      </c>
      <c r="C4837" s="2">
        <v>43637.754120370373</v>
      </c>
      <c r="D4837" s="2">
        <v>43637.774224537039</v>
      </c>
      <c r="E4837">
        <v>39.621571000000003</v>
      </c>
      <c r="F4837">
        <v>-104.95988</v>
      </c>
      <c r="G4837">
        <v>39.623069000000001</v>
      </c>
      <c r="H4837">
        <v>-104.95985</v>
      </c>
      <c r="I4837">
        <v>0.104</v>
      </c>
      <c r="J4837" s="1" t="s">
        <v>8707</v>
      </c>
      <c r="K4837">
        <v>9</v>
      </c>
      <c r="L4837" s="1" t="s">
        <v>8708</v>
      </c>
      <c r="M4837" s="1" t="s">
        <v>97</v>
      </c>
      <c r="N4837" s="1" t="s">
        <v>7753</v>
      </c>
      <c r="O4837" s="1" t="s">
        <v>201</v>
      </c>
      <c r="P4837" s="1" t="s">
        <v>198</v>
      </c>
      <c r="Q4837" s="1" t="s">
        <v>8709</v>
      </c>
      <c r="R4837" s="1" t="s">
        <v>48</v>
      </c>
      <c r="S4837" s="1" t="s">
        <v>79</v>
      </c>
      <c r="T4837" s="1" t="s">
        <v>200</v>
      </c>
      <c r="U4837" s="2">
        <v>43637.755555555559</v>
      </c>
      <c r="V4837">
        <v>53</v>
      </c>
      <c r="W4837">
        <v>53</v>
      </c>
      <c r="X4837">
        <v>83</v>
      </c>
      <c r="Y4837">
        <v>24.11</v>
      </c>
      <c r="Z4837">
        <v>8</v>
      </c>
      <c r="AA4837" s="1" t="s">
        <v>62</v>
      </c>
      <c r="AB4837">
        <v>13</v>
      </c>
      <c r="AC4837">
        <v>0.01</v>
      </c>
      <c r="AD4837" s="1" t="s">
        <v>1203</v>
      </c>
      <c r="AE4837" t="b">
        <v>0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s="1" t="s">
        <v>51</v>
      </c>
      <c r="AS4837" s="1" t="s">
        <v>51</v>
      </c>
      <c r="AT4837" s="1" t="s">
        <v>51</v>
      </c>
      <c r="AU4837" s="1" t="s">
        <v>51</v>
      </c>
    </row>
    <row r="4838" spans="1:47" x14ac:dyDescent="0.25">
      <c r="A4838" s="1" t="s">
        <v>8710</v>
      </c>
      <c r="B4838">
        <v>3</v>
      </c>
      <c r="C4838" s="2">
        <v>43637.754120370373</v>
      </c>
      <c r="D4838" s="2">
        <v>43637.774224537039</v>
      </c>
      <c r="E4838">
        <v>39.623069000000001</v>
      </c>
      <c r="F4838">
        <v>-104.95985</v>
      </c>
      <c r="G4838">
        <v>39.621571000000003</v>
      </c>
      <c r="H4838">
        <v>-104.95988</v>
      </c>
      <c r="I4838">
        <v>0.104</v>
      </c>
      <c r="J4838" s="1" t="s">
        <v>8711</v>
      </c>
      <c r="K4838">
        <v>5131</v>
      </c>
      <c r="L4838" s="1" t="s">
        <v>6716</v>
      </c>
      <c r="M4838" s="1" t="s">
        <v>47</v>
      </c>
      <c r="N4838" s="1" t="s">
        <v>138</v>
      </c>
      <c r="O4838" s="1" t="s">
        <v>201</v>
      </c>
      <c r="P4838" s="1" t="s">
        <v>198</v>
      </c>
      <c r="Q4838" s="1" t="s">
        <v>6670</v>
      </c>
      <c r="R4838" s="1" t="s">
        <v>48</v>
      </c>
      <c r="S4838" s="1" t="s">
        <v>79</v>
      </c>
      <c r="T4838" s="1" t="s">
        <v>200</v>
      </c>
      <c r="U4838" s="2">
        <v>43637.755555555559</v>
      </c>
      <c r="V4838">
        <v>53</v>
      </c>
      <c r="W4838">
        <v>53</v>
      </c>
      <c r="X4838">
        <v>83</v>
      </c>
      <c r="Y4838">
        <v>24.11</v>
      </c>
      <c r="Z4838">
        <v>8</v>
      </c>
      <c r="AA4838" s="1" t="s">
        <v>62</v>
      </c>
      <c r="AB4838">
        <v>13</v>
      </c>
      <c r="AC4838">
        <v>0.01</v>
      </c>
      <c r="AD4838" s="1" t="s">
        <v>1203</v>
      </c>
      <c r="AE4838" t="b">
        <v>0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s="1" t="s">
        <v>51</v>
      </c>
      <c r="AS4838" s="1" t="s">
        <v>51</v>
      </c>
      <c r="AT4838" s="1" t="s">
        <v>51</v>
      </c>
      <c r="AU4838" s="1" t="s">
        <v>51</v>
      </c>
    </row>
    <row r="4839" spans="1:47" x14ac:dyDescent="0.25">
      <c r="A4839" s="1" t="s">
        <v>4854</v>
      </c>
      <c r="B4839">
        <v>3</v>
      </c>
      <c r="C4839" s="2">
        <v>43637.684340277781</v>
      </c>
      <c r="D4839" s="2">
        <v>43637.704872685186</v>
      </c>
      <c r="E4839">
        <v>39.5458</v>
      </c>
      <c r="F4839">
        <v>-107.662786</v>
      </c>
      <c r="G4839">
        <v>39.545647000000002</v>
      </c>
      <c r="H4839">
        <v>-107.66123899999999</v>
      </c>
      <c r="I4839">
        <v>8.3000000000000004E-2</v>
      </c>
      <c r="J4839" s="1" t="s">
        <v>4785</v>
      </c>
      <c r="L4839" s="1" t="s">
        <v>137</v>
      </c>
      <c r="M4839" s="1" t="s">
        <v>47</v>
      </c>
      <c r="N4839" s="1" t="s">
        <v>2696</v>
      </c>
      <c r="O4839" s="1" t="s">
        <v>187</v>
      </c>
      <c r="P4839" s="1" t="s">
        <v>198</v>
      </c>
      <c r="Q4839" s="1" t="s">
        <v>2697</v>
      </c>
      <c r="R4839" s="1" t="s">
        <v>48</v>
      </c>
      <c r="S4839" s="1" t="s">
        <v>79</v>
      </c>
      <c r="T4839" s="1" t="s">
        <v>528</v>
      </c>
      <c r="U4839" s="2">
        <v>43637.703472222223</v>
      </c>
      <c r="V4839">
        <v>47</v>
      </c>
      <c r="W4839">
        <v>44</v>
      </c>
      <c r="X4839">
        <v>86</v>
      </c>
      <c r="Y4839">
        <v>24.49</v>
      </c>
      <c r="Z4839">
        <v>10</v>
      </c>
      <c r="AA4839" s="1" t="s">
        <v>55</v>
      </c>
      <c r="AB4839">
        <v>6</v>
      </c>
      <c r="AC4839">
        <v>0.01</v>
      </c>
      <c r="AD4839" s="1" t="s">
        <v>1203</v>
      </c>
      <c r="AE4839" t="b">
        <v>0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s="1" t="s">
        <v>51</v>
      </c>
      <c r="AS4839" s="1" t="s">
        <v>51</v>
      </c>
      <c r="AT4839" s="1" t="s">
        <v>51</v>
      </c>
      <c r="AU4839" s="1" t="s">
        <v>51</v>
      </c>
    </row>
    <row r="4840" spans="1:47" x14ac:dyDescent="0.25">
      <c r="A4840" s="1" t="s">
        <v>1514</v>
      </c>
      <c r="B4840">
        <v>3</v>
      </c>
      <c r="C4840" s="2">
        <v>43637.571851851855</v>
      </c>
      <c r="D4840" s="2">
        <v>43637.592499999999</v>
      </c>
      <c r="E4840">
        <v>39.863804000000002</v>
      </c>
      <c r="F4840">
        <v>-104.98748000000001</v>
      </c>
      <c r="G4840">
        <v>39.871749999999999</v>
      </c>
      <c r="H4840">
        <v>-104.98748000000001</v>
      </c>
      <c r="I4840">
        <v>0.54900000000000004</v>
      </c>
      <c r="J4840" s="1" t="s">
        <v>820</v>
      </c>
      <c r="L4840" s="1" t="s">
        <v>195</v>
      </c>
      <c r="M4840" s="1" t="s">
        <v>47</v>
      </c>
      <c r="N4840" s="1" t="s">
        <v>131</v>
      </c>
      <c r="O4840" s="1" t="s">
        <v>147</v>
      </c>
      <c r="P4840" s="1" t="s">
        <v>198</v>
      </c>
      <c r="Q4840" s="1" t="s">
        <v>204</v>
      </c>
      <c r="R4840" s="1" t="s">
        <v>48</v>
      </c>
      <c r="S4840" s="1" t="s">
        <v>79</v>
      </c>
      <c r="T4840" s="1" t="s">
        <v>205</v>
      </c>
      <c r="U4840" s="2">
        <v>43637.572916666664</v>
      </c>
      <c r="V4840">
        <v>54</v>
      </c>
      <c r="W4840">
        <v>54</v>
      </c>
      <c r="X4840">
        <v>88</v>
      </c>
      <c r="Y4840">
        <v>24.35</v>
      </c>
      <c r="Z4840">
        <v>10</v>
      </c>
      <c r="AA4840" s="1" t="s">
        <v>58</v>
      </c>
      <c r="AB4840">
        <v>8</v>
      </c>
      <c r="AC4840">
        <v>0</v>
      </c>
      <c r="AD4840" s="1" t="s">
        <v>1203</v>
      </c>
      <c r="AE4840" t="b">
        <v>0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s="1" t="s">
        <v>51</v>
      </c>
      <c r="AS4840" s="1" t="s">
        <v>51</v>
      </c>
      <c r="AT4840" s="1" t="s">
        <v>51</v>
      </c>
      <c r="AU4840" s="1" t="s">
        <v>51</v>
      </c>
    </row>
    <row r="4841" spans="1:47" x14ac:dyDescent="0.25">
      <c r="A4841" s="1" t="s">
        <v>5508</v>
      </c>
      <c r="B4841">
        <v>3</v>
      </c>
      <c r="C4841" s="2">
        <v>43637.615034722221</v>
      </c>
      <c r="D4841" s="2">
        <v>43637.635520833333</v>
      </c>
      <c r="E4841">
        <v>39.957479999999997</v>
      </c>
      <c r="F4841">
        <v>-104.98814</v>
      </c>
      <c r="G4841">
        <v>39.952379999999998</v>
      </c>
      <c r="H4841">
        <v>-104.98809</v>
      </c>
      <c r="I4841">
        <v>0.35199999999999998</v>
      </c>
      <c r="J4841" s="1" t="s">
        <v>456</v>
      </c>
      <c r="L4841" s="1" t="s">
        <v>1957</v>
      </c>
      <c r="M4841" s="1" t="s">
        <v>47</v>
      </c>
      <c r="N4841" s="1" t="s">
        <v>244</v>
      </c>
      <c r="O4841" s="1" t="s">
        <v>147</v>
      </c>
      <c r="P4841" s="1" t="s">
        <v>198</v>
      </c>
      <c r="Q4841" s="1" t="s">
        <v>271</v>
      </c>
      <c r="R4841" s="1" t="s">
        <v>48</v>
      </c>
      <c r="S4841" s="1" t="s">
        <v>79</v>
      </c>
      <c r="T4841" s="1" t="s">
        <v>272</v>
      </c>
      <c r="U4841" s="2">
        <v>43637.60833333333</v>
      </c>
      <c r="V4841">
        <v>56</v>
      </c>
      <c r="W4841">
        <v>56</v>
      </c>
      <c r="X4841">
        <v>83</v>
      </c>
      <c r="Y4841">
        <v>24.84</v>
      </c>
      <c r="Z4841">
        <v>5</v>
      </c>
      <c r="AA4841" s="1" t="s">
        <v>61</v>
      </c>
      <c r="AB4841">
        <v>6</v>
      </c>
      <c r="AC4841">
        <v>0</v>
      </c>
      <c r="AD4841" s="1" t="s">
        <v>1203</v>
      </c>
      <c r="AE4841" t="b">
        <v>0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s="1" t="s">
        <v>51</v>
      </c>
      <c r="AS4841" s="1" t="s">
        <v>51</v>
      </c>
      <c r="AT4841" s="1" t="s">
        <v>51</v>
      </c>
      <c r="AU4841" s="1" t="s">
        <v>51</v>
      </c>
    </row>
    <row r="4842" spans="1:47" x14ac:dyDescent="0.25">
      <c r="A4842" s="1" t="s">
        <v>2007</v>
      </c>
      <c r="B4842">
        <v>3</v>
      </c>
      <c r="C4842" s="2">
        <v>43637.638518518521</v>
      </c>
      <c r="D4842" s="2">
        <v>43637.659120370372</v>
      </c>
      <c r="E4842">
        <v>38.606059999999999</v>
      </c>
      <c r="F4842">
        <v>-104.68029</v>
      </c>
      <c r="G4842">
        <v>38.59131</v>
      </c>
      <c r="H4842">
        <v>-104.67193</v>
      </c>
      <c r="I4842">
        <v>1.115</v>
      </c>
      <c r="J4842" s="1" t="s">
        <v>1458</v>
      </c>
      <c r="L4842" s="1" t="s">
        <v>195</v>
      </c>
      <c r="M4842" s="1" t="s">
        <v>47</v>
      </c>
      <c r="N4842" s="1" t="s">
        <v>327</v>
      </c>
      <c r="O4842" s="1" t="s">
        <v>193</v>
      </c>
      <c r="P4842" s="1" t="s">
        <v>198</v>
      </c>
      <c r="Q4842" s="1" t="s">
        <v>328</v>
      </c>
      <c r="R4842" s="1" t="s">
        <v>48</v>
      </c>
      <c r="S4842" s="1" t="s">
        <v>79</v>
      </c>
      <c r="T4842" s="1" t="s">
        <v>268</v>
      </c>
      <c r="U4842" s="2">
        <v>43637.623611111114</v>
      </c>
      <c r="V4842">
        <v>76</v>
      </c>
      <c r="W4842">
        <v>76</v>
      </c>
      <c r="X4842">
        <v>34</v>
      </c>
      <c r="Y4842">
        <v>24.07</v>
      </c>
      <c r="Z4842">
        <v>10</v>
      </c>
      <c r="AA4842" s="1" t="s">
        <v>66</v>
      </c>
      <c r="AB4842">
        <v>14</v>
      </c>
      <c r="AC4842">
        <v>0</v>
      </c>
      <c r="AD4842" s="1" t="s">
        <v>1067</v>
      </c>
      <c r="AE4842" t="b">
        <v>0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s="1" t="s">
        <v>51</v>
      </c>
      <c r="AS4842" s="1" t="s">
        <v>51</v>
      </c>
      <c r="AT4842" s="1" t="s">
        <v>51</v>
      </c>
      <c r="AU4842" s="1" t="s">
        <v>51</v>
      </c>
    </row>
    <row r="4843" spans="1:47" x14ac:dyDescent="0.25">
      <c r="A4843" s="1" t="s">
        <v>5509</v>
      </c>
      <c r="B4843">
        <v>3</v>
      </c>
      <c r="C4843" s="2">
        <v>43637.599456018521</v>
      </c>
      <c r="D4843" s="2">
        <v>43637.620289351849</v>
      </c>
      <c r="E4843">
        <v>39.445050000000002</v>
      </c>
      <c r="F4843">
        <v>-104.87575</v>
      </c>
      <c r="G4843">
        <v>39.429760999999999</v>
      </c>
      <c r="H4843">
        <v>-104.87927999999999</v>
      </c>
      <c r="I4843">
        <v>1.073</v>
      </c>
      <c r="J4843" s="1" t="s">
        <v>721</v>
      </c>
      <c r="L4843" s="1" t="s">
        <v>195</v>
      </c>
      <c r="M4843" s="1" t="s">
        <v>47</v>
      </c>
      <c r="N4843" s="1" t="s">
        <v>191</v>
      </c>
      <c r="O4843" s="1" t="s">
        <v>121</v>
      </c>
      <c r="P4843" s="1" t="s">
        <v>198</v>
      </c>
      <c r="Q4843" s="1" t="s">
        <v>479</v>
      </c>
      <c r="R4843" s="1" t="s">
        <v>48</v>
      </c>
      <c r="S4843" s="1" t="s">
        <v>79</v>
      </c>
      <c r="T4843" s="1" t="s">
        <v>200</v>
      </c>
      <c r="U4843" s="2">
        <v>43637.606944444444</v>
      </c>
      <c r="V4843">
        <v>55</v>
      </c>
      <c r="W4843">
        <v>55</v>
      </c>
      <c r="X4843">
        <v>80</v>
      </c>
      <c r="Y4843">
        <v>24.13</v>
      </c>
      <c r="Z4843">
        <v>4</v>
      </c>
      <c r="AA4843" s="1" t="s">
        <v>59</v>
      </c>
      <c r="AB4843">
        <v>12</v>
      </c>
      <c r="AC4843">
        <v>0</v>
      </c>
      <c r="AD4843" s="1" t="s">
        <v>1218</v>
      </c>
      <c r="AE4843" t="b">
        <v>0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s="1" t="s">
        <v>51</v>
      </c>
      <c r="AS4843" s="1" t="s">
        <v>51</v>
      </c>
      <c r="AT4843" s="1" t="s">
        <v>51</v>
      </c>
      <c r="AU4843" s="1" t="s">
        <v>51</v>
      </c>
    </row>
    <row r="4844" spans="1:47" x14ac:dyDescent="0.25">
      <c r="A4844" s="1" t="s">
        <v>5775</v>
      </c>
      <c r="B4844">
        <v>3</v>
      </c>
      <c r="C4844" s="2">
        <v>43637.598379629628</v>
      </c>
      <c r="D4844" s="2">
        <v>43637.618888888886</v>
      </c>
      <c r="E4844">
        <v>39.778359999999999</v>
      </c>
      <c r="F4844">
        <v>-104.89577300000001</v>
      </c>
      <c r="G4844">
        <v>39.778419999999997</v>
      </c>
      <c r="H4844">
        <v>-104.896974</v>
      </c>
      <c r="I4844">
        <v>6.4000000000000001E-2</v>
      </c>
      <c r="J4844" s="1" t="s">
        <v>416</v>
      </c>
      <c r="L4844" s="1" t="s">
        <v>137</v>
      </c>
      <c r="M4844" s="1" t="s">
        <v>47</v>
      </c>
      <c r="N4844" s="1" t="s">
        <v>131</v>
      </c>
      <c r="O4844" s="1" t="s">
        <v>131</v>
      </c>
      <c r="P4844" s="1" t="s">
        <v>198</v>
      </c>
      <c r="Q4844" s="1" t="s">
        <v>246</v>
      </c>
      <c r="R4844" s="1" t="s">
        <v>48</v>
      </c>
      <c r="S4844" s="1" t="s">
        <v>79</v>
      </c>
      <c r="T4844" s="1" t="s">
        <v>205</v>
      </c>
      <c r="U4844" s="2">
        <v>43637.600694444445</v>
      </c>
      <c r="V4844">
        <v>55</v>
      </c>
      <c r="W4844">
        <v>55</v>
      </c>
      <c r="X4844">
        <v>94</v>
      </c>
      <c r="Y4844">
        <v>24.33</v>
      </c>
      <c r="Z4844">
        <v>5</v>
      </c>
      <c r="AA4844" s="1" t="s">
        <v>58</v>
      </c>
      <c r="AB4844">
        <v>10</v>
      </c>
      <c r="AC4844">
        <v>0</v>
      </c>
      <c r="AD4844" s="1" t="s">
        <v>1203</v>
      </c>
      <c r="AE4844" t="b">
        <v>0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s="1" t="s">
        <v>51</v>
      </c>
      <c r="AS4844" s="1" t="s">
        <v>51</v>
      </c>
      <c r="AT4844" s="1" t="s">
        <v>51</v>
      </c>
      <c r="AU4844" s="1" t="s">
        <v>51</v>
      </c>
    </row>
    <row r="4845" spans="1:47" x14ac:dyDescent="0.25">
      <c r="A4845" s="1" t="s">
        <v>4975</v>
      </c>
      <c r="B4845">
        <v>4</v>
      </c>
      <c r="C4845" s="2">
        <v>43637.661446759259</v>
      </c>
      <c r="D4845" s="2">
        <v>43637.681377314817</v>
      </c>
      <c r="E4845">
        <v>39.544530000000002</v>
      </c>
      <c r="F4845">
        <v>-107.65024</v>
      </c>
      <c r="G4845">
        <v>39.545299999999997</v>
      </c>
      <c r="H4845">
        <v>-107.65788000000001</v>
      </c>
      <c r="I4845">
        <v>0.41099999999999998</v>
      </c>
      <c r="J4845" s="1" t="s">
        <v>3304</v>
      </c>
      <c r="L4845" s="1" t="s">
        <v>137</v>
      </c>
      <c r="M4845" s="1" t="s">
        <v>47</v>
      </c>
      <c r="N4845" s="1" t="s">
        <v>2696</v>
      </c>
      <c r="O4845" s="1" t="s">
        <v>187</v>
      </c>
      <c r="P4845" s="1" t="s">
        <v>198</v>
      </c>
      <c r="Q4845" s="1" t="s">
        <v>2697</v>
      </c>
      <c r="R4845" s="1" t="s">
        <v>48</v>
      </c>
      <c r="S4845" s="1" t="s">
        <v>79</v>
      </c>
      <c r="T4845" s="1" t="s">
        <v>528</v>
      </c>
      <c r="U4845" s="2">
        <v>43637.661805555559</v>
      </c>
      <c r="V4845">
        <v>47</v>
      </c>
      <c r="W4845">
        <v>44</v>
      </c>
      <c r="X4845">
        <v>80</v>
      </c>
      <c r="Y4845">
        <v>24.51</v>
      </c>
      <c r="Z4845">
        <v>7</v>
      </c>
      <c r="AA4845" s="1" t="s">
        <v>71</v>
      </c>
      <c r="AB4845">
        <v>6</v>
      </c>
      <c r="AC4845">
        <v>0.01</v>
      </c>
      <c r="AD4845" s="1" t="s">
        <v>1203</v>
      </c>
      <c r="AE4845" t="b">
        <v>0</v>
      </c>
      <c r="AF4845" t="b">
        <v>0</v>
      </c>
      <c r="AG4845" t="b">
        <v>0</v>
      </c>
      <c r="AH4845" t="b">
        <v>0</v>
      </c>
      <c r="AI4845" t="b">
        <v>1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s="1" t="s">
        <v>51</v>
      </c>
      <c r="AS4845" s="1" t="s">
        <v>51</v>
      </c>
      <c r="AT4845" s="1" t="s">
        <v>51</v>
      </c>
      <c r="AU4845" s="1" t="s">
        <v>51</v>
      </c>
    </row>
    <row r="4846" spans="1:47" x14ac:dyDescent="0.25">
      <c r="A4846" s="1" t="s">
        <v>1515</v>
      </c>
      <c r="B4846">
        <v>3</v>
      </c>
      <c r="C4846" s="2">
        <v>43637.645810185182</v>
      </c>
      <c r="D4846" s="2">
        <v>43637.666122685187</v>
      </c>
      <c r="E4846">
        <v>39.57931</v>
      </c>
      <c r="F4846">
        <v>-104.87609999999999</v>
      </c>
      <c r="G4846">
        <v>39.577210000000001</v>
      </c>
      <c r="H4846">
        <v>-104.87518</v>
      </c>
      <c r="I4846">
        <v>0.153</v>
      </c>
      <c r="J4846" s="1" t="s">
        <v>569</v>
      </c>
      <c r="L4846" s="1" t="s">
        <v>195</v>
      </c>
      <c r="M4846" s="1" t="s">
        <v>47</v>
      </c>
      <c r="N4846" s="1" t="s">
        <v>127</v>
      </c>
      <c r="O4846" s="1" t="s">
        <v>201</v>
      </c>
      <c r="P4846" s="1" t="s">
        <v>198</v>
      </c>
      <c r="Q4846" s="1" t="s">
        <v>347</v>
      </c>
      <c r="R4846" s="1" t="s">
        <v>48</v>
      </c>
      <c r="S4846" s="1" t="s">
        <v>79</v>
      </c>
      <c r="T4846" s="1" t="s">
        <v>200</v>
      </c>
      <c r="U4846" s="2">
        <v>43637.638194444444</v>
      </c>
      <c r="V4846">
        <v>55</v>
      </c>
      <c r="W4846">
        <v>55</v>
      </c>
      <c r="X4846">
        <v>80</v>
      </c>
      <c r="Y4846">
        <v>24.15</v>
      </c>
      <c r="Z4846">
        <v>10</v>
      </c>
      <c r="AA4846" s="1" t="s">
        <v>61</v>
      </c>
      <c r="AB4846">
        <v>7</v>
      </c>
      <c r="AC4846">
        <v>0</v>
      </c>
      <c r="AD4846" s="1" t="s">
        <v>1203</v>
      </c>
      <c r="AE4846" t="b">
        <v>0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s="1" t="s">
        <v>51</v>
      </c>
      <c r="AS4846" s="1" t="s">
        <v>51</v>
      </c>
      <c r="AT4846" s="1" t="s">
        <v>51</v>
      </c>
      <c r="AU4846" s="1" t="s">
        <v>51</v>
      </c>
    </row>
    <row r="4847" spans="1:47" x14ac:dyDescent="0.25">
      <c r="A4847" s="1" t="s">
        <v>1516</v>
      </c>
      <c r="B4847">
        <v>3</v>
      </c>
      <c r="C4847" s="2">
        <v>43637.751006944447</v>
      </c>
      <c r="D4847" s="2">
        <v>43637.771597222221</v>
      </c>
      <c r="E4847">
        <v>40.453057000000001</v>
      </c>
      <c r="F4847">
        <v>-104.99218999999999</v>
      </c>
      <c r="G4847">
        <v>40.440429999999999</v>
      </c>
      <c r="H4847">
        <v>-104.9924</v>
      </c>
      <c r="I4847">
        <v>0.873</v>
      </c>
      <c r="J4847" s="1" t="s">
        <v>509</v>
      </c>
      <c r="L4847" s="1" t="s">
        <v>195</v>
      </c>
      <c r="M4847" s="1" t="s">
        <v>47</v>
      </c>
      <c r="N4847" s="1" t="s">
        <v>305</v>
      </c>
      <c r="O4847" s="1" t="s">
        <v>228</v>
      </c>
      <c r="P4847" s="1" t="s">
        <v>198</v>
      </c>
      <c r="Q4847" s="1" t="s">
        <v>445</v>
      </c>
      <c r="R4847" s="1" t="s">
        <v>48</v>
      </c>
      <c r="S4847" s="1" t="s">
        <v>79</v>
      </c>
      <c r="T4847" s="1" t="s">
        <v>230</v>
      </c>
      <c r="U4847" s="2">
        <v>43637.74722222222</v>
      </c>
      <c r="V4847">
        <v>55</v>
      </c>
      <c r="W4847">
        <v>55</v>
      </c>
      <c r="X4847">
        <v>77</v>
      </c>
      <c r="Y4847">
        <v>24.98</v>
      </c>
      <c r="Z4847">
        <v>10</v>
      </c>
      <c r="AA4847" s="1" t="s">
        <v>55</v>
      </c>
      <c r="AB4847">
        <v>6</v>
      </c>
      <c r="AC4847">
        <v>0</v>
      </c>
      <c r="AD4847" s="1" t="s">
        <v>1203</v>
      </c>
      <c r="AE4847" t="b">
        <v>0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s="1" t="s">
        <v>51</v>
      </c>
      <c r="AS4847" s="1" t="s">
        <v>51</v>
      </c>
      <c r="AT4847" s="1" t="s">
        <v>51</v>
      </c>
      <c r="AU4847" s="1" t="s">
        <v>51</v>
      </c>
    </row>
    <row r="4848" spans="1:47" x14ac:dyDescent="0.25">
      <c r="A4848" s="1" t="s">
        <v>4911</v>
      </c>
      <c r="B4848">
        <v>3</v>
      </c>
      <c r="C4848" s="2">
        <v>43637.770787037036</v>
      </c>
      <c r="D4848" s="2">
        <v>43637.79111111111</v>
      </c>
      <c r="E4848">
        <v>39.630034999999999</v>
      </c>
      <c r="F4848">
        <v>-104.905278</v>
      </c>
      <c r="G4848">
        <v>39.628911000000002</v>
      </c>
      <c r="H4848">
        <v>-104.904681</v>
      </c>
      <c r="I4848">
        <v>8.4000000000000005E-2</v>
      </c>
      <c r="J4848" s="1" t="s">
        <v>220</v>
      </c>
      <c r="L4848" s="1" t="s">
        <v>195</v>
      </c>
      <c r="M4848" s="1" t="s">
        <v>47</v>
      </c>
      <c r="N4848" s="1" t="s">
        <v>131</v>
      </c>
      <c r="O4848" s="1" t="s">
        <v>131</v>
      </c>
      <c r="P4848" s="1" t="s">
        <v>198</v>
      </c>
      <c r="Q4848" s="1" t="s">
        <v>414</v>
      </c>
      <c r="R4848" s="1" t="s">
        <v>48</v>
      </c>
      <c r="S4848" s="1" t="s">
        <v>79</v>
      </c>
      <c r="T4848" s="1" t="s">
        <v>200</v>
      </c>
      <c r="U4848" s="2">
        <v>43637.774305555555</v>
      </c>
      <c r="V4848">
        <v>52</v>
      </c>
      <c r="W4848">
        <v>52</v>
      </c>
      <c r="X4848">
        <v>86</v>
      </c>
      <c r="Y4848">
        <v>24.18</v>
      </c>
      <c r="Z4848">
        <v>7</v>
      </c>
      <c r="AA4848" s="1" t="s">
        <v>60</v>
      </c>
      <c r="AB4848">
        <v>10</v>
      </c>
      <c r="AC4848">
        <v>0.06</v>
      </c>
      <c r="AD4848" s="1" t="s">
        <v>1218</v>
      </c>
      <c r="AE4848" t="b">
        <v>0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s="1" t="s">
        <v>51</v>
      </c>
      <c r="AS4848" s="1" t="s">
        <v>51</v>
      </c>
      <c r="AT4848" s="1" t="s">
        <v>51</v>
      </c>
      <c r="AU4848" s="1" t="s">
        <v>51</v>
      </c>
    </row>
    <row r="4849" spans="1:47" x14ac:dyDescent="0.25">
      <c r="A4849" s="1" t="s">
        <v>9594</v>
      </c>
      <c r="B4849">
        <v>2</v>
      </c>
      <c r="C4849" s="2">
        <v>43637.806203703702</v>
      </c>
      <c r="D4849" s="2">
        <v>43637.826655092591</v>
      </c>
      <c r="E4849">
        <v>39.8048</v>
      </c>
      <c r="F4849">
        <v>-104.98363000000001</v>
      </c>
      <c r="G4849">
        <v>39.797400000000003</v>
      </c>
      <c r="H4849">
        <v>-104.98718</v>
      </c>
      <c r="I4849">
        <v>0.54500000000000004</v>
      </c>
      <c r="J4849" s="1" t="s">
        <v>9595</v>
      </c>
      <c r="L4849" s="1" t="s">
        <v>172</v>
      </c>
      <c r="M4849" s="1" t="s">
        <v>47</v>
      </c>
      <c r="N4849" s="1" t="s">
        <v>131</v>
      </c>
      <c r="O4849" s="1" t="s">
        <v>147</v>
      </c>
      <c r="P4849" s="1" t="s">
        <v>198</v>
      </c>
      <c r="Q4849" s="1" t="s">
        <v>246</v>
      </c>
      <c r="R4849" s="1" t="s">
        <v>48</v>
      </c>
      <c r="S4849" s="1" t="s">
        <v>79</v>
      </c>
      <c r="T4849" s="1" t="s">
        <v>205</v>
      </c>
      <c r="U4849" s="2">
        <v>43637.822916666664</v>
      </c>
      <c r="V4849">
        <v>54</v>
      </c>
      <c r="W4849">
        <v>54</v>
      </c>
      <c r="X4849">
        <v>88</v>
      </c>
      <c r="Y4849">
        <v>24.4</v>
      </c>
      <c r="Z4849">
        <v>3</v>
      </c>
      <c r="AA4849" s="1" t="s">
        <v>64</v>
      </c>
      <c r="AB4849">
        <v>3</v>
      </c>
      <c r="AC4849">
        <v>0</v>
      </c>
      <c r="AD4849" s="1" t="s">
        <v>1245</v>
      </c>
      <c r="AE4849" t="b">
        <v>0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s="1" t="s">
        <v>51</v>
      </c>
      <c r="AS4849" s="1" t="s">
        <v>51</v>
      </c>
      <c r="AT4849" s="1" t="s">
        <v>51</v>
      </c>
      <c r="AU4849" s="1" t="s">
        <v>51</v>
      </c>
    </row>
    <row r="4850" spans="1:47" x14ac:dyDescent="0.25">
      <c r="A4850" s="1" t="s">
        <v>1517</v>
      </c>
      <c r="B4850">
        <v>3</v>
      </c>
      <c r="C4850" s="2">
        <v>43637.804618055554</v>
      </c>
      <c r="D4850" s="2">
        <v>43637.825312499997</v>
      </c>
      <c r="E4850">
        <v>39.688740000000003</v>
      </c>
      <c r="F4850">
        <v>-104.97125</v>
      </c>
      <c r="G4850">
        <v>39.684699999999999</v>
      </c>
      <c r="H4850">
        <v>-104.95402</v>
      </c>
      <c r="I4850">
        <v>0.95799999999999996</v>
      </c>
      <c r="J4850" s="1" t="s">
        <v>1518</v>
      </c>
      <c r="L4850" s="1" t="s">
        <v>172</v>
      </c>
      <c r="M4850" s="1" t="s">
        <v>47</v>
      </c>
      <c r="N4850" s="1" t="s">
        <v>131</v>
      </c>
      <c r="O4850" s="1" t="s">
        <v>131</v>
      </c>
      <c r="P4850" s="1" t="s">
        <v>198</v>
      </c>
      <c r="Q4850" s="1" t="s">
        <v>422</v>
      </c>
      <c r="R4850" s="1" t="s">
        <v>48</v>
      </c>
      <c r="S4850" s="1" t="s">
        <v>79</v>
      </c>
      <c r="T4850" s="1" t="s">
        <v>200</v>
      </c>
      <c r="U4850" s="2">
        <v>43637.79791666667</v>
      </c>
      <c r="V4850">
        <v>52</v>
      </c>
      <c r="W4850">
        <v>52</v>
      </c>
      <c r="X4850">
        <v>83</v>
      </c>
      <c r="Y4850">
        <v>24.17</v>
      </c>
      <c r="Z4850">
        <v>10</v>
      </c>
      <c r="AA4850" s="1" t="s">
        <v>60</v>
      </c>
      <c r="AB4850">
        <v>3</v>
      </c>
      <c r="AC4850">
        <v>0</v>
      </c>
      <c r="AD4850" s="1" t="s">
        <v>1203</v>
      </c>
      <c r="AE4850" t="b">
        <v>0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s="1" t="s">
        <v>51</v>
      </c>
      <c r="AS4850" s="1" t="s">
        <v>51</v>
      </c>
      <c r="AT4850" s="1" t="s">
        <v>51</v>
      </c>
      <c r="AU4850" s="1" t="s">
        <v>51</v>
      </c>
    </row>
    <row r="4851" spans="1:47" x14ac:dyDescent="0.25">
      <c r="A4851" s="1" t="s">
        <v>5409</v>
      </c>
      <c r="B4851">
        <v>3</v>
      </c>
      <c r="C4851" s="2">
        <v>43637.859317129631</v>
      </c>
      <c r="D4851" s="2">
        <v>43637.879942129628</v>
      </c>
      <c r="E4851">
        <v>39.783247000000003</v>
      </c>
      <c r="F4851">
        <v>-105.127782</v>
      </c>
      <c r="G4851">
        <v>39.784109999999998</v>
      </c>
      <c r="H4851">
        <v>-105.11615</v>
      </c>
      <c r="I4851">
        <v>0.62</v>
      </c>
      <c r="J4851" s="1" t="s">
        <v>847</v>
      </c>
      <c r="L4851" s="1" t="s">
        <v>133</v>
      </c>
      <c r="M4851" s="1" t="s">
        <v>47</v>
      </c>
      <c r="N4851" s="1" t="s">
        <v>213</v>
      </c>
      <c r="O4851" s="1" t="s">
        <v>115</v>
      </c>
      <c r="P4851" s="1" t="s">
        <v>198</v>
      </c>
      <c r="Q4851" s="1" t="s">
        <v>214</v>
      </c>
      <c r="R4851" s="1" t="s">
        <v>48</v>
      </c>
      <c r="S4851" s="1" t="s">
        <v>79</v>
      </c>
      <c r="T4851" s="1" t="s">
        <v>205</v>
      </c>
      <c r="U4851" s="2">
        <v>43637.866666666669</v>
      </c>
      <c r="V4851">
        <v>52</v>
      </c>
      <c r="W4851">
        <v>52</v>
      </c>
      <c r="X4851">
        <v>88</v>
      </c>
      <c r="Y4851">
        <v>24.41</v>
      </c>
      <c r="Z4851">
        <v>5</v>
      </c>
      <c r="AA4851" s="1" t="s">
        <v>63</v>
      </c>
      <c r="AB4851">
        <v>3</v>
      </c>
      <c r="AC4851">
        <v>0</v>
      </c>
      <c r="AD4851" s="1" t="s">
        <v>1209</v>
      </c>
      <c r="AE4851" t="b">
        <v>0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s="1" t="s">
        <v>53</v>
      </c>
      <c r="AS4851" s="1" t="s">
        <v>51</v>
      </c>
      <c r="AT4851" s="1" t="s">
        <v>51</v>
      </c>
      <c r="AU4851" s="1" t="s">
        <v>51</v>
      </c>
    </row>
    <row r="4852" spans="1:47" x14ac:dyDescent="0.25">
      <c r="A4852" s="1" t="s">
        <v>2782</v>
      </c>
      <c r="B4852">
        <v>3</v>
      </c>
      <c r="C4852" s="2">
        <v>43638.098368055558</v>
      </c>
      <c r="D4852" s="2">
        <v>43638.118831018517</v>
      </c>
      <c r="E4852">
        <v>39.163029999999999</v>
      </c>
      <c r="F4852">
        <v>-104.853876</v>
      </c>
      <c r="G4852">
        <v>39.185749999999999</v>
      </c>
      <c r="H4852">
        <v>-104.85023</v>
      </c>
      <c r="I4852">
        <v>1.5820000000000001</v>
      </c>
      <c r="J4852" s="1" t="s">
        <v>455</v>
      </c>
      <c r="L4852" s="1" t="s">
        <v>265</v>
      </c>
      <c r="M4852" s="1" t="s">
        <v>47</v>
      </c>
      <c r="N4852" s="1" t="s">
        <v>86</v>
      </c>
      <c r="O4852" s="1" t="s">
        <v>121</v>
      </c>
      <c r="P4852" s="1" t="s">
        <v>198</v>
      </c>
      <c r="Q4852" s="1" t="s">
        <v>222</v>
      </c>
      <c r="R4852" s="1" t="s">
        <v>48</v>
      </c>
      <c r="S4852" s="1" t="s">
        <v>79</v>
      </c>
      <c r="T4852" s="1" t="s">
        <v>223</v>
      </c>
      <c r="U4852" s="2">
        <v>43638.104166666664</v>
      </c>
      <c r="V4852">
        <v>41</v>
      </c>
      <c r="W4852">
        <v>36</v>
      </c>
      <c r="X4852">
        <v>87</v>
      </c>
      <c r="Y4852">
        <v>23.17</v>
      </c>
      <c r="Z4852">
        <v>10</v>
      </c>
      <c r="AA4852" s="1" t="s">
        <v>63</v>
      </c>
      <c r="AB4852">
        <v>8</v>
      </c>
      <c r="AC4852">
        <v>0</v>
      </c>
      <c r="AD4852" s="1" t="s">
        <v>965</v>
      </c>
      <c r="AE4852" t="b">
        <v>0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s="1" t="s">
        <v>53</v>
      </c>
      <c r="AS4852" s="1" t="s">
        <v>53</v>
      </c>
      <c r="AT4852" s="1" t="s">
        <v>53</v>
      </c>
      <c r="AU4852" s="1" t="s">
        <v>53</v>
      </c>
    </row>
    <row r="4853" spans="1:47" x14ac:dyDescent="0.25">
      <c r="A4853" s="1" t="s">
        <v>3033</v>
      </c>
      <c r="B4853">
        <v>3</v>
      </c>
      <c r="C4853" s="2">
        <v>43638.480162037034</v>
      </c>
      <c r="D4853" s="2">
        <v>43638.500937500001</v>
      </c>
      <c r="E4853">
        <v>39.946449000000001</v>
      </c>
      <c r="F4853">
        <v>-104.98804</v>
      </c>
      <c r="G4853">
        <v>39.939390000000003</v>
      </c>
      <c r="H4853">
        <v>-104.98796</v>
      </c>
      <c r="I4853">
        <v>0.48799999999999999</v>
      </c>
      <c r="J4853" s="1" t="s">
        <v>461</v>
      </c>
      <c r="L4853" s="1" t="s">
        <v>172</v>
      </c>
      <c r="M4853" s="1" t="s">
        <v>47</v>
      </c>
      <c r="N4853" s="1" t="s">
        <v>244</v>
      </c>
      <c r="O4853" s="1" t="s">
        <v>147</v>
      </c>
      <c r="P4853" s="1" t="s">
        <v>198</v>
      </c>
      <c r="Q4853" s="1" t="s">
        <v>271</v>
      </c>
      <c r="R4853" s="1" t="s">
        <v>48</v>
      </c>
      <c r="S4853" s="1" t="s">
        <v>79</v>
      </c>
      <c r="T4853" s="1" t="s">
        <v>272</v>
      </c>
      <c r="U4853" s="2">
        <v>43638.486805555556</v>
      </c>
      <c r="V4853">
        <v>58</v>
      </c>
      <c r="W4853">
        <v>58</v>
      </c>
      <c r="X4853">
        <v>66</v>
      </c>
      <c r="Y4853">
        <v>24.94</v>
      </c>
      <c r="Z4853">
        <v>10</v>
      </c>
      <c r="AA4853" s="1" t="s">
        <v>64</v>
      </c>
      <c r="AB4853">
        <v>3</v>
      </c>
      <c r="AC4853">
        <v>0</v>
      </c>
      <c r="AD4853" s="1" t="s">
        <v>965</v>
      </c>
      <c r="AE4853" t="b">
        <v>0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s="1" t="s">
        <v>51</v>
      </c>
      <c r="AS4853" s="1" t="s">
        <v>51</v>
      </c>
      <c r="AT4853" s="1" t="s">
        <v>51</v>
      </c>
      <c r="AU4853" s="1" t="s">
        <v>51</v>
      </c>
    </row>
    <row r="4854" spans="1:47" x14ac:dyDescent="0.25">
      <c r="A4854" s="1" t="s">
        <v>3034</v>
      </c>
      <c r="B4854">
        <v>3</v>
      </c>
      <c r="C4854" s="2">
        <v>43638.770775462966</v>
      </c>
      <c r="D4854" s="2">
        <v>43638.790983796294</v>
      </c>
      <c r="E4854">
        <v>40.574936999999998</v>
      </c>
      <c r="F4854">
        <v>-105.00118999999999</v>
      </c>
      <c r="G4854">
        <v>40.577889999999996</v>
      </c>
      <c r="H4854">
        <v>-105.00116</v>
      </c>
      <c r="I4854">
        <v>0.20399999999999999</v>
      </c>
      <c r="J4854" s="1" t="s">
        <v>651</v>
      </c>
      <c r="L4854" s="1" t="s">
        <v>194</v>
      </c>
      <c r="M4854" s="1" t="s">
        <v>47</v>
      </c>
      <c r="N4854" s="1" t="s">
        <v>227</v>
      </c>
      <c r="O4854" s="1" t="s">
        <v>228</v>
      </c>
      <c r="P4854" s="1" t="s">
        <v>198</v>
      </c>
      <c r="Q4854" s="1" t="s">
        <v>321</v>
      </c>
      <c r="R4854" s="1" t="s">
        <v>48</v>
      </c>
      <c r="S4854" s="1" t="s">
        <v>79</v>
      </c>
      <c r="T4854" s="1" t="s">
        <v>230</v>
      </c>
      <c r="U4854" s="2">
        <v>43638.788888888892</v>
      </c>
      <c r="V4854">
        <v>53</v>
      </c>
      <c r="W4854">
        <v>53</v>
      </c>
      <c r="X4854">
        <v>83</v>
      </c>
      <c r="Y4854">
        <v>25.01</v>
      </c>
      <c r="Z4854">
        <v>10</v>
      </c>
      <c r="AA4854" s="1" t="s">
        <v>71</v>
      </c>
      <c r="AB4854">
        <v>7</v>
      </c>
      <c r="AC4854">
        <v>0</v>
      </c>
      <c r="AD4854" s="1" t="s">
        <v>965</v>
      </c>
      <c r="AE4854" t="b">
        <v>0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s="1" t="s">
        <v>51</v>
      </c>
      <c r="AS4854" s="1" t="s">
        <v>51</v>
      </c>
      <c r="AT4854" s="1" t="s">
        <v>51</v>
      </c>
      <c r="AU4854" s="1" t="s">
        <v>51</v>
      </c>
    </row>
    <row r="4855" spans="1:47" x14ac:dyDescent="0.25">
      <c r="A4855" s="1" t="s">
        <v>2582</v>
      </c>
      <c r="B4855">
        <v>3</v>
      </c>
      <c r="C4855" s="2">
        <v>43638.588495370372</v>
      </c>
      <c r="D4855" s="2">
        <v>43638.609247685185</v>
      </c>
      <c r="E4855">
        <v>39.72542</v>
      </c>
      <c r="F4855">
        <v>-105.022004</v>
      </c>
      <c r="G4855">
        <v>39.7254</v>
      </c>
      <c r="H4855">
        <v>-105.02162</v>
      </c>
      <c r="I4855">
        <v>0.02</v>
      </c>
      <c r="J4855" s="1" t="s">
        <v>593</v>
      </c>
      <c r="L4855" s="1" t="s">
        <v>585</v>
      </c>
      <c r="M4855" s="1" t="s">
        <v>47</v>
      </c>
      <c r="N4855" s="1" t="s">
        <v>131</v>
      </c>
      <c r="O4855" s="1" t="s">
        <v>131</v>
      </c>
      <c r="P4855" s="1" t="s">
        <v>198</v>
      </c>
      <c r="Q4855" s="1" t="s">
        <v>310</v>
      </c>
      <c r="R4855" s="1" t="s">
        <v>48</v>
      </c>
      <c r="S4855" s="1" t="s">
        <v>79</v>
      </c>
      <c r="T4855" s="1" t="s">
        <v>205</v>
      </c>
      <c r="U4855" s="2">
        <v>43638.572916666664</v>
      </c>
      <c r="V4855">
        <v>59</v>
      </c>
      <c r="W4855">
        <v>59</v>
      </c>
      <c r="X4855">
        <v>63</v>
      </c>
      <c r="Y4855">
        <v>24.38</v>
      </c>
      <c r="Z4855">
        <v>10</v>
      </c>
      <c r="AA4855" s="1" t="s">
        <v>61</v>
      </c>
      <c r="AB4855">
        <v>7</v>
      </c>
      <c r="AC4855">
        <v>0</v>
      </c>
      <c r="AD4855" s="1" t="s">
        <v>818</v>
      </c>
      <c r="AE4855" t="b">
        <v>0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s="1" t="s">
        <v>51</v>
      </c>
      <c r="AS4855" s="1" t="s">
        <v>51</v>
      </c>
      <c r="AT4855" s="1" t="s">
        <v>51</v>
      </c>
      <c r="AU4855" s="1" t="s">
        <v>51</v>
      </c>
    </row>
    <row r="4856" spans="1:47" x14ac:dyDescent="0.25">
      <c r="A4856" s="1" t="s">
        <v>1412</v>
      </c>
      <c r="B4856">
        <v>3</v>
      </c>
      <c r="C4856" s="2">
        <v>43638.621828703705</v>
      </c>
      <c r="D4856" s="2">
        <v>43638.642581018517</v>
      </c>
      <c r="E4856">
        <v>39.770119999999999</v>
      </c>
      <c r="F4856">
        <v>-104.99178999999999</v>
      </c>
      <c r="G4856">
        <v>39.771329999999999</v>
      </c>
      <c r="H4856">
        <v>-104.99073</v>
      </c>
      <c r="I4856">
        <v>0.10100000000000001</v>
      </c>
      <c r="J4856" s="1" t="s">
        <v>532</v>
      </c>
      <c r="L4856" s="1" t="s">
        <v>265</v>
      </c>
      <c r="M4856" s="1" t="s">
        <v>47</v>
      </c>
      <c r="N4856" s="1" t="s">
        <v>131</v>
      </c>
      <c r="O4856" s="1" t="s">
        <v>131</v>
      </c>
      <c r="P4856" s="1" t="s">
        <v>198</v>
      </c>
      <c r="Q4856" s="1" t="s">
        <v>246</v>
      </c>
      <c r="R4856" s="1" t="s">
        <v>48</v>
      </c>
      <c r="S4856" s="1" t="s">
        <v>79</v>
      </c>
      <c r="T4856" s="1" t="s">
        <v>205</v>
      </c>
      <c r="U4856" s="2">
        <v>43638.625</v>
      </c>
      <c r="V4856">
        <v>57</v>
      </c>
      <c r="W4856">
        <v>57</v>
      </c>
      <c r="X4856">
        <v>72</v>
      </c>
      <c r="Y4856">
        <v>24.4</v>
      </c>
      <c r="Z4856">
        <v>10</v>
      </c>
      <c r="AA4856" s="1" t="s">
        <v>8942</v>
      </c>
      <c r="AB4856">
        <v>0</v>
      </c>
      <c r="AC4856">
        <v>0</v>
      </c>
      <c r="AD4856" s="1" t="s">
        <v>1209</v>
      </c>
      <c r="AE4856" t="b">
        <v>0</v>
      </c>
      <c r="AF4856" t="b">
        <v>0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s="1" t="s">
        <v>51</v>
      </c>
      <c r="AS4856" s="1" t="s">
        <v>51</v>
      </c>
      <c r="AT4856" s="1" t="s">
        <v>51</v>
      </c>
      <c r="AU4856" s="1" t="s">
        <v>51</v>
      </c>
    </row>
    <row r="4857" spans="1:47" x14ac:dyDescent="0.25">
      <c r="A4857" s="1" t="s">
        <v>4912</v>
      </c>
      <c r="B4857">
        <v>3</v>
      </c>
      <c r="C4857" s="2">
        <v>43638.737442129626</v>
      </c>
      <c r="D4857" s="2">
        <v>43638.7578125</v>
      </c>
      <c r="E4857">
        <v>37.9758</v>
      </c>
      <c r="F4857">
        <v>-104.78004</v>
      </c>
      <c r="G4857">
        <v>37.992269999999998</v>
      </c>
      <c r="H4857">
        <v>-104.76479999999999</v>
      </c>
      <c r="I4857">
        <v>1.4079999999999999</v>
      </c>
      <c r="J4857" s="1" t="s">
        <v>765</v>
      </c>
      <c r="L4857" s="1" t="s">
        <v>194</v>
      </c>
      <c r="M4857" s="1" t="s">
        <v>47</v>
      </c>
      <c r="N4857" s="1" t="s">
        <v>411</v>
      </c>
      <c r="O4857" s="1" t="s">
        <v>411</v>
      </c>
      <c r="P4857" s="1" t="s">
        <v>198</v>
      </c>
      <c r="Q4857" s="1" t="s">
        <v>511</v>
      </c>
      <c r="R4857" s="1" t="s">
        <v>48</v>
      </c>
      <c r="S4857" s="1" t="s">
        <v>79</v>
      </c>
      <c r="T4857" s="1" t="s">
        <v>413</v>
      </c>
      <c r="U4857" s="2">
        <v>43638.743055555555</v>
      </c>
      <c r="V4857">
        <v>57</v>
      </c>
      <c r="W4857">
        <v>57</v>
      </c>
      <c r="X4857">
        <v>88</v>
      </c>
      <c r="Y4857">
        <v>25.19</v>
      </c>
      <c r="Z4857">
        <v>5</v>
      </c>
      <c r="AA4857" s="1" t="s">
        <v>71</v>
      </c>
      <c r="AB4857">
        <v>21</v>
      </c>
      <c r="AC4857">
        <v>0.02</v>
      </c>
      <c r="AD4857" s="1" t="s">
        <v>4836</v>
      </c>
      <c r="AE4857" t="b">
        <v>0</v>
      </c>
      <c r="AF4857" t="b">
        <v>0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s="1" t="s">
        <v>51</v>
      </c>
      <c r="AS4857" s="1" t="s">
        <v>51</v>
      </c>
      <c r="AT4857" s="1" t="s">
        <v>51</v>
      </c>
      <c r="AU4857" s="1" t="s">
        <v>51</v>
      </c>
    </row>
    <row r="4858" spans="1:47" x14ac:dyDescent="0.25">
      <c r="A4858" s="1" t="s">
        <v>5639</v>
      </c>
      <c r="B4858">
        <v>3</v>
      </c>
      <c r="C4858" s="2">
        <v>43638.687442129631</v>
      </c>
      <c r="D4858" s="2">
        <v>43638.707881944443</v>
      </c>
      <c r="E4858">
        <v>39.882320999999997</v>
      </c>
      <c r="F4858">
        <v>-104.98746</v>
      </c>
      <c r="G4858">
        <v>39.885440000000003</v>
      </c>
      <c r="H4858">
        <v>-104.98744000000001</v>
      </c>
      <c r="I4858">
        <v>0.216</v>
      </c>
      <c r="J4858" s="1" t="s">
        <v>441</v>
      </c>
      <c r="L4858" s="1" t="s">
        <v>194</v>
      </c>
      <c r="M4858" s="1" t="s">
        <v>47</v>
      </c>
      <c r="N4858" s="1" t="s">
        <v>131</v>
      </c>
      <c r="O4858" s="1" t="s">
        <v>147</v>
      </c>
      <c r="P4858" s="1" t="s">
        <v>198</v>
      </c>
      <c r="Q4858" s="1" t="s">
        <v>204</v>
      </c>
      <c r="R4858" s="1" t="s">
        <v>48</v>
      </c>
      <c r="S4858" s="1" t="s">
        <v>79</v>
      </c>
      <c r="T4858" s="1" t="s">
        <v>205</v>
      </c>
      <c r="U4858" s="2">
        <v>43638.697916666664</v>
      </c>
      <c r="V4858">
        <v>55</v>
      </c>
      <c r="W4858">
        <v>55</v>
      </c>
      <c r="X4858">
        <v>88</v>
      </c>
      <c r="Y4858">
        <v>24.39</v>
      </c>
      <c r="Z4858">
        <v>4</v>
      </c>
      <c r="AA4858" s="1" t="s">
        <v>56</v>
      </c>
      <c r="AB4858">
        <v>10</v>
      </c>
      <c r="AC4858">
        <v>0</v>
      </c>
      <c r="AD4858" s="1" t="s">
        <v>1203</v>
      </c>
      <c r="AE4858" t="b">
        <v>0</v>
      </c>
      <c r="AF4858" t="b">
        <v>0</v>
      </c>
      <c r="AG4858" t="b">
        <v>0</v>
      </c>
      <c r="AH4858" t="b">
        <v>0</v>
      </c>
      <c r="AI4858" t="b">
        <v>1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s="1" t="s">
        <v>51</v>
      </c>
      <c r="AS4858" s="1" t="s">
        <v>51</v>
      </c>
      <c r="AT4858" s="1" t="s">
        <v>51</v>
      </c>
      <c r="AU4858" s="1" t="s">
        <v>51</v>
      </c>
    </row>
    <row r="4859" spans="1:47" x14ac:dyDescent="0.25">
      <c r="A4859" s="1" t="s">
        <v>6112</v>
      </c>
      <c r="B4859">
        <v>3</v>
      </c>
      <c r="C4859" s="2">
        <v>43638.79420138889</v>
      </c>
      <c r="D4859" s="2">
        <v>43638.814803240741</v>
      </c>
      <c r="E4859">
        <v>39.824420000000003</v>
      </c>
      <c r="F4859">
        <v>-104.95985</v>
      </c>
      <c r="G4859">
        <v>39.824240000000003</v>
      </c>
      <c r="H4859">
        <v>-104.96196</v>
      </c>
      <c r="I4859">
        <v>0.113</v>
      </c>
      <c r="J4859" s="1" t="s">
        <v>1542</v>
      </c>
      <c r="L4859" s="1" t="s">
        <v>124</v>
      </c>
      <c r="M4859" s="1" t="s">
        <v>47</v>
      </c>
      <c r="N4859" s="1" t="s">
        <v>131</v>
      </c>
      <c r="O4859" s="1" t="s">
        <v>147</v>
      </c>
      <c r="P4859" s="1" t="s">
        <v>198</v>
      </c>
      <c r="Q4859" s="1" t="s">
        <v>204</v>
      </c>
      <c r="R4859" s="1" t="s">
        <v>48</v>
      </c>
      <c r="S4859" s="1" t="s">
        <v>79</v>
      </c>
      <c r="T4859" s="1" t="s">
        <v>205</v>
      </c>
      <c r="U4859" s="2">
        <v>43638.782638888886</v>
      </c>
      <c r="V4859">
        <v>50</v>
      </c>
      <c r="W4859">
        <v>50</v>
      </c>
      <c r="X4859">
        <v>94</v>
      </c>
      <c r="Y4859">
        <v>24.41</v>
      </c>
      <c r="Z4859">
        <v>15</v>
      </c>
      <c r="AA4859" s="1" t="s">
        <v>8942</v>
      </c>
      <c r="AB4859">
        <v>0</v>
      </c>
      <c r="AC4859">
        <v>0</v>
      </c>
      <c r="AD4859" s="1" t="s">
        <v>1245</v>
      </c>
      <c r="AE4859" t="b">
        <v>0</v>
      </c>
      <c r="AF4859" t="b">
        <v>0</v>
      </c>
      <c r="AG4859" t="b">
        <v>0</v>
      </c>
      <c r="AH4859" t="b">
        <v>0</v>
      </c>
      <c r="AI4859" t="b">
        <v>1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s="1" t="s">
        <v>51</v>
      </c>
      <c r="AS4859" s="1" t="s">
        <v>51</v>
      </c>
      <c r="AT4859" s="1" t="s">
        <v>51</v>
      </c>
      <c r="AU4859" s="1" t="s">
        <v>51</v>
      </c>
    </row>
    <row r="4860" spans="1:47" x14ac:dyDescent="0.25">
      <c r="A4860" s="1" t="s">
        <v>1300</v>
      </c>
      <c r="B4860">
        <v>3</v>
      </c>
      <c r="C4860" s="2">
        <v>43638.858275462961</v>
      </c>
      <c r="D4860" s="2">
        <v>43638.878680555557</v>
      </c>
      <c r="E4860">
        <v>39.563920000000003</v>
      </c>
      <c r="F4860">
        <v>-104.87177</v>
      </c>
      <c r="G4860">
        <v>39.56514</v>
      </c>
      <c r="H4860">
        <v>-104.87197999999999</v>
      </c>
      <c r="I4860">
        <v>8.5000000000000006E-2</v>
      </c>
      <c r="J4860" s="1" t="s">
        <v>561</v>
      </c>
      <c r="L4860" s="1" t="s">
        <v>265</v>
      </c>
      <c r="M4860" s="1" t="s">
        <v>47</v>
      </c>
      <c r="N4860" s="1" t="s">
        <v>127</v>
      </c>
      <c r="O4860" s="1" t="s">
        <v>121</v>
      </c>
      <c r="P4860" s="1" t="s">
        <v>198</v>
      </c>
      <c r="Q4860" s="1" t="s">
        <v>347</v>
      </c>
      <c r="R4860" s="1" t="s">
        <v>48</v>
      </c>
      <c r="S4860" s="1" t="s">
        <v>79</v>
      </c>
      <c r="T4860" s="1" t="s">
        <v>200</v>
      </c>
      <c r="U4860" s="2">
        <v>43638.870138888888</v>
      </c>
      <c r="V4860">
        <v>50</v>
      </c>
      <c r="W4860">
        <v>50</v>
      </c>
      <c r="X4860">
        <v>89</v>
      </c>
      <c r="Y4860">
        <v>24.23</v>
      </c>
      <c r="Z4860">
        <v>10</v>
      </c>
      <c r="AA4860" s="1" t="s">
        <v>56</v>
      </c>
      <c r="AB4860">
        <v>5</v>
      </c>
      <c r="AC4860">
        <v>0</v>
      </c>
      <c r="AD4860" s="1" t="s">
        <v>1213</v>
      </c>
      <c r="AE4860" t="b">
        <v>0</v>
      </c>
      <c r="AF4860" t="b">
        <v>0</v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s="1" t="s">
        <v>53</v>
      </c>
      <c r="AS4860" s="1" t="s">
        <v>51</v>
      </c>
      <c r="AT4860" s="1" t="s">
        <v>51</v>
      </c>
      <c r="AU4860" s="1" t="s">
        <v>51</v>
      </c>
    </row>
    <row r="4861" spans="1:47" x14ac:dyDescent="0.25">
      <c r="A4861" s="1" t="s">
        <v>7374</v>
      </c>
      <c r="B4861">
        <v>3</v>
      </c>
      <c r="C4861" s="2">
        <v>43639.062430555554</v>
      </c>
      <c r="D4861" s="2">
        <v>43639.082824074074</v>
      </c>
      <c r="E4861">
        <v>39.628624000000002</v>
      </c>
      <c r="F4861">
        <v>-105.01047</v>
      </c>
      <c r="G4861">
        <v>39.626939999999998</v>
      </c>
      <c r="H4861">
        <v>-105.01152</v>
      </c>
      <c r="I4861">
        <v>0.129</v>
      </c>
      <c r="J4861" s="1" t="s">
        <v>341</v>
      </c>
      <c r="K4861">
        <v>4863</v>
      </c>
      <c r="L4861" s="1" t="s">
        <v>6589</v>
      </c>
      <c r="M4861" s="1" t="s">
        <v>47</v>
      </c>
      <c r="N4861" s="1" t="s">
        <v>138</v>
      </c>
      <c r="O4861" s="1" t="s">
        <v>201</v>
      </c>
      <c r="P4861" s="1" t="s">
        <v>198</v>
      </c>
      <c r="Q4861" s="1" t="s">
        <v>6615</v>
      </c>
      <c r="R4861" s="1" t="s">
        <v>48</v>
      </c>
      <c r="S4861" s="1" t="s">
        <v>79</v>
      </c>
      <c r="T4861" s="1" t="s">
        <v>200</v>
      </c>
      <c r="U4861" s="2">
        <v>43639.078472222223</v>
      </c>
      <c r="V4861">
        <v>48</v>
      </c>
      <c r="W4861">
        <v>48</v>
      </c>
      <c r="X4861">
        <v>89</v>
      </c>
      <c r="Y4861">
        <v>24.21</v>
      </c>
      <c r="Z4861">
        <v>10</v>
      </c>
      <c r="AA4861" s="1" t="s">
        <v>68</v>
      </c>
      <c r="AB4861">
        <v>3</v>
      </c>
      <c r="AC4861">
        <v>0</v>
      </c>
      <c r="AD4861" s="1" t="s">
        <v>965</v>
      </c>
      <c r="AE4861" t="b">
        <v>0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s="1" t="s">
        <v>53</v>
      </c>
      <c r="AS4861" s="1" t="s">
        <v>53</v>
      </c>
      <c r="AT4861" s="1" t="s">
        <v>53</v>
      </c>
      <c r="AU4861" s="1" t="s">
        <v>53</v>
      </c>
    </row>
    <row r="4862" spans="1:47" x14ac:dyDescent="0.25">
      <c r="A4862" s="1" t="s">
        <v>7667</v>
      </c>
      <c r="B4862">
        <v>3</v>
      </c>
      <c r="C4862" s="2">
        <v>43639.319201388891</v>
      </c>
      <c r="D4862" s="2">
        <v>43639.525902777779</v>
      </c>
      <c r="E4862">
        <v>40.383712000000003</v>
      </c>
      <c r="F4862">
        <v>-106.613184</v>
      </c>
      <c r="G4862">
        <v>40.383772</v>
      </c>
      <c r="H4862">
        <v>-106.614867</v>
      </c>
      <c r="I4862">
        <v>8.8999999999999996E-2</v>
      </c>
      <c r="J4862" s="1" t="s">
        <v>3257</v>
      </c>
      <c r="K4862">
        <v>1955</v>
      </c>
      <c r="L4862" s="1" t="s">
        <v>6647</v>
      </c>
      <c r="M4862" s="1" t="s">
        <v>97</v>
      </c>
      <c r="N4862" s="1" t="s">
        <v>2851</v>
      </c>
      <c r="O4862" s="1" t="s">
        <v>699</v>
      </c>
      <c r="P4862" s="1" t="s">
        <v>198</v>
      </c>
      <c r="Q4862" s="1" t="s">
        <v>2852</v>
      </c>
      <c r="R4862" s="1" t="s">
        <v>48</v>
      </c>
      <c r="S4862" s="1" t="s">
        <v>79</v>
      </c>
      <c r="T4862" s="1" t="s">
        <v>2853</v>
      </c>
      <c r="U4862" s="2">
        <v>43639.3125</v>
      </c>
      <c r="V4862">
        <v>37</v>
      </c>
      <c r="W4862">
        <v>31</v>
      </c>
      <c r="X4862">
        <v>87</v>
      </c>
      <c r="Y4862">
        <v>22.92</v>
      </c>
      <c r="Z4862">
        <v>10</v>
      </c>
      <c r="AA4862" s="1" t="s">
        <v>57</v>
      </c>
      <c r="AB4862">
        <v>8</v>
      </c>
      <c r="AC4862">
        <v>0</v>
      </c>
      <c r="AD4862" s="1" t="s">
        <v>1203</v>
      </c>
      <c r="AE4862" t="b">
        <v>0</v>
      </c>
      <c r="AF4862" t="b">
        <v>0</v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s="1" t="s">
        <v>51</v>
      </c>
      <c r="AS4862" s="1" t="s">
        <v>51</v>
      </c>
      <c r="AT4862" s="1" t="s">
        <v>51</v>
      </c>
      <c r="AU4862" s="1" t="s">
        <v>51</v>
      </c>
    </row>
    <row r="4863" spans="1:47" x14ac:dyDescent="0.25">
      <c r="A4863" s="1" t="s">
        <v>2583</v>
      </c>
      <c r="B4863">
        <v>3</v>
      </c>
      <c r="C4863" s="2">
        <v>43639.521817129629</v>
      </c>
      <c r="D4863" s="2">
        <v>43639.54247685185</v>
      </c>
      <c r="E4863">
        <v>39.244990999999999</v>
      </c>
      <c r="F4863">
        <v>-104.880081</v>
      </c>
      <c r="G4863">
        <v>39.244669999999999</v>
      </c>
      <c r="H4863">
        <v>-104.87973</v>
      </c>
      <c r="I4863">
        <v>2.9000000000000001E-2</v>
      </c>
      <c r="J4863" s="1" t="s">
        <v>473</v>
      </c>
      <c r="L4863" s="1" t="s">
        <v>326</v>
      </c>
      <c r="M4863" s="1" t="s">
        <v>47</v>
      </c>
      <c r="N4863" s="1" t="s">
        <v>86</v>
      </c>
      <c r="O4863" s="1" t="s">
        <v>121</v>
      </c>
      <c r="P4863" s="1" t="s">
        <v>198</v>
      </c>
      <c r="Q4863" s="1" t="s">
        <v>222</v>
      </c>
      <c r="R4863" s="1" t="s">
        <v>48</v>
      </c>
      <c r="S4863" s="1" t="s">
        <v>79</v>
      </c>
      <c r="T4863" s="1" t="s">
        <v>223</v>
      </c>
      <c r="U4863" s="2">
        <v>43639.520833333336</v>
      </c>
      <c r="V4863">
        <v>55</v>
      </c>
      <c r="W4863">
        <v>55</v>
      </c>
      <c r="X4863">
        <v>41</v>
      </c>
      <c r="Y4863">
        <v>23.16</v>
      </c>
      <c r="Z4863">
        <v>10</v>
      </c>
      <c r="AA4863" s="1" t="s">
        <v>57</v>
      </c>
      <c r="AB4863">
        <v>6</v>
      </c>
      <c r="AC4863">
        <v>0</v>
      </c>
      <c r="AD4863" s="1" t="s">
        <v>818</v>
      </c>
      <c r="AE4863" t="b">
        <v>0</v>
      </c>
      <c r="AF4863" t="b">
        <v>0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s="1" t="s">
        <v>51</v>
      </c>
      <c r="AS4863" s="1" t="s">
        <v>51</v>
      </c>
      <c r="AT4863" s="1" t="s">
        <v>51</v>
      </c>
      <c r="AU4863" s="1" t="s">
        <v>51</v>
      </c>
    </row>
    <row r="4864" spans="1:47" x14ac:dyDescent="0.25">
      <c r="A4864" s="1" t="s">
        <v>2584</v>
      </c>
      <c r="B4864">
        <v>3</v>
      </c>
      <c r="C4864" s="2">
        <v>43639.623368055552</v>
      </c>
      <c r="D4864" s="2">
        <v>43639.643923611111</v>
      </c>
      <c r="E4864">
        <v>39.412636999999997</v>
      </c>
      <c r="F4864">
        <v>-108.095015</v>
      </c>
      <c r="G4864">
        <v>39.398829999999997</v>
      </c>
      <c r="H4864">
        <v>-108.118881</v>
      </c>
      <c r="I4864">
        <v>1.5920000000000001</v>
      </c>
      <c r="J4864" s="1" t="s">
        <v>1536</v>
      </c>
      <c r="L4864" s="1" t="s">
        <v>137</v>
      </c>
      <c r="M4864" s="1" t="s">
        <v>47</v>
      </c>
      <c r="N4864" s="1" t="s">
        <v>1537</v>
      </c>
      <c r="O4864" s="1" t="s">
        <v>187</v>
      </c>
      <c r="P4864" s="1" t="s">
        <v>198</v>
      </c>
      <c r="Q4864" s="1" t="s">
        <v>1538</v>
      </c>
      <c r="R4864" s="1" t="s">
        <v>48</v>
      </c>
      <c r="S4864" s="1" t="s">
        <v>79</v>
      </c>
      <c r="T4864" s="1" t="s">
        <v>528</v>
      </c>
      <c r="U4864" s="2">
        <v>43639.620138888888</v>
      </c>
      <c r="V4864">
        <v>63</v>
      </c>
      <c r="W4864">
        <v>63</v>
      </c>
      <c r="X4864">
        <v>43</v>
      </c>
      <c r="Y4864">
        <v>24.57</v>
      </c>
      <c r="Z4864">
        <v>10</v>
      </c>
      <c r="AA4864" s="1" t="s">
        <v>57</v>
      </c>
      <c r="AB4864">
        <v>9</v>
      </c>
      <c r="AC4864">
        <v>0</v>
      </c>
      <c r="AD4864" s="1" t="s">
        <v>818</v>
      </c>
      <c r="AE4864" t="b">
        <v>0</v>
      </c>
      <c r="AF4864" t="b">
        <v>0</v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s="1" t="s">
        <v>51</v>
      </c>
      <c r="AS4864" s="1" t="s">
        <v>51</v>
      </c>
      <c r="AT4864" s="1" t="s">
        <v>51</v>
      </c>
      <c r="AU4864" s="1" t="s">
        <v>51</v>
      </c>
    </row>
    <row r="4865" spans="1:47" x14ac:dyDescent="0.25">
      <c r="A4865" s="1" t="s">
        <v>917</v>
      </c>
      <c r="B4865">
        <v>3</v>
      </c>
      <c r="C4865" s="2">
        <v>43639.663483796299</v>
      </c>
      <c r="D4865" s="2">
        <v>43639.684178240743</v>
      </c>
      <c r="E4865">
        <v>38.428789999999999</v>
      </c>
      <c r="F4865">
        <v>-104.60769999999999</v>
      </c>
      <c r="G4865">
        <v>38.428789999999999</v>
      </c>
      <c r="H4865">
        <v>-104.60769999999999</v>
      </c>
      <c r="I4865">
        <v>0</v>
      </c>
      <c r="J4865" s="1" t="s">
        <v>497</v>
      </c>
      <c r="L4865" s="1" t="s">
        <v>194</v>
      </c>
      <c r="M4865" s="1" t="s">
        <v>47</v>
      </c>
      <c r="N4865" s="1" t="s">
        <v>411</v>
      </c>
      <c r="O4865" s="1" t="s">
        <v>411</v>
      </c>
      <c r="P4865" s="1" t="s">
        <v>198</v>
      </c>
      <c r="Q4865" s="1" t="s">
        <v>412</v>
      </c>
      <c r="R4865" s="1" t="s">
        <v>48</v>
      </c>
      <c r="S4865" s="1" t="s">
        <v>79</v>
      </c>
      <c r="T4865" s="1" t="s">
        <v>413</v>
      </c>
      <c r="U4865" s="2">
        <v>43639.661805555559</v>
      </c>
      <c r="V4865">
        <v>74</v>
      </c>
      <c r="W4865">
        <v>74</v>
      </c>
      <c r="X4865">
        <v>20</v>
      </c>
      <c r="Y4865">
        <v>25.17</v>
      </c>
      <c r="Z4865">
        <v>10</v>
      </c>
      <c r="AA4865" s="1" t="s">
        <v>58</v>
      </c>
      <c r="AB4865">
        <v>9</v>
      </c>
      <c r="AC4865">
        <v>0</v>
      </c>
      <c r="AD4865" s="1" t="s">
        <v>818</v>
      </c>
      <c r="AE4865" t="b">
        <v>0</v>
      </c>
      <c r="AF4865" t="b">
        <v>0</v>
      </c>
      <c r="AG4865" t="b">
        <v>0</v>
      </c>
      <c r="AH4865" t="b">
        <v>0</v>
      </c>
      <c r="AI4865" t="b">
        <v>1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s="1" t="s">
        <v>51</v>
      </c>
      <c r="AS4865" s="1" t="s">
        <v>51</v>
      </c>
      <c r="AT4865" s="1" t="s">
        <v>51</v>
      </c>
      <c r="AU4865" s="1" t="s">
        <v>51</v>
      </c>
    </row>
    <row r="4866" spans="1:47" x14ac:dyDescent="0.25">
      <c r="A4866" s="1" t="s">
        <v>2585</v>
      </c>
      <c r="B4866">
        <v>3</v>
      </c>
      <c r="C4866" s="2">
        <v>43639.634317129632</v>
      </c>
      <c r="D4866" s="2">
        <v>43639.652939814812</v>
      </c>
      <c r="E4866">
        <v>38.428441999999997</v>
      </c>
      <c r="F4866">
        <v>-104.60775</v>
      </c>
      <c r="G4866">
        <v>38.399940000000001</v>
      </c>
      <c r="H4866">
        <v>-104.61771</v>
      </c>
      <c r="I4866">
        <v>2.0419999999999998</v>
      </c>
      <c r="J4866" s="1" t="s">
        <v>2586</v>
      </c>
      <c r="L4866" s="1" t="s">
        <v>195</v>
      </c>
      <c r="M4866" s="1" t="s">
        <v>47</v>
      </c>
      <c r="N4866" s="1" t="s">
        <v>411</v>
      </c>
      <c r="O4866" s="1" t="s">
        <v>411</v>
      </c>
      <c r="P4866" s="1" t="s">
        <v>198</v>
      </c>
      <c r="Q4866" s="1" t="s">
        <v>412</v>
      </c>
      <c r="R4866" s="1" t="s">
        <v>48</v>
      </c>
      <c r="S4866" s="1" t="s">
        <v>79</v>
      </c>
      <c r="T4866" s="1" t="s">
        <v>413</v>
      </c>
      <c r="U4866" s="2">
        <v>43639.620138888888</v>
      </c>
      <c r="V4866">
        <v>78</v>
      </c>
      <c r="W4866">
        <v>78</v>
      </c>
      <c r="X4866">
        <v>16</v>
      </c>
      <c r="Y4866">
        <v>25.17</v>
      </c>
      <c r="Z4866">
        <v>10</v>
      </c>
      <c r="AA4866" s="1" t="s">
        <v>56</v>
      </c>
      <c r="AB4866">
        <v>17</v>
      </c>
      <c r="AC4866">
        <v>0</v>
      </c>
      <c r="AD4866" s="1" t="s">
        <v>818</v>
      </c>
      <c r="AE4866" t="b">
        <v>0</v>
      </c>
      <c r="AF4866" t="b">
        <v>0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s="1" t="s">
        <v>51</v>
      </c>
      <c r="AS4866" s="1" t="s">
        <v>51</v>
      </c>
      <c r="AT4866" s="1" t="s">
        <v>51</v>
      </c>
      <c r="AU4866" s="1" t="s">
        <v>51</v>
      </c>
    </row>
    <row r="4867" spans="1:47" x14ac:dyDescent="0.25">
      <c r="A4867" s="1" t="s">
        <v>5776</v>
      </c>
      <c r="B4867">
        <v>3</v>
      </c>
      <c r="C4867" s="2">
        <v>43639.815034722225</v>
      </c>
      <c r="D4867" s="2">
        <v>43639.83556712963</v>
      </c>
      <c r="E4867">
        <v>39.817467999999998</v>
      </c>
      <c r="F4867">
        <v>-104.983023</v>
      </c>
      <c r="G4867">
        <v>39.820239999999998</v>
      </c>
      <c r="H4867">
        <v>-104.97828</v>
      </c>
      <c r="I4867">
        <v>0.316</v>
      </c>
      <c r="J4867" s="1" t="s">
        <v>751</v>
      </c>
      <c r="L4867" s="1" t="s">
        <v>122</v>
      </c>
      <c r="M4867" s="1" t="s">
        <v>47</v>
      </c>
      <c r="N4867" s="1" t="s">
        <v>131</v>
      </c>
      <c r="O4867" s="1" t="s">
        <v>147</v>
      </c>
      <c r="P4867" s="1" t="s">
        <v>198</v>
      </c>
      <c r="Q4867" s="1" t="s">
        <v>331</v>
      </c>
      <c r="R4867" s="1" t="s">
        <v>48</v>
      </c>
      <c r="S4867" s="1" t="s">
        <v>79</v>
      </c>
      <c r="T4867" s="1" t="s">
        <v>205</v>
      </c>
      <c r="U4867" s="2">
        <v>43639.822916666664</v>
      </c>
      <c r="V4867">
        <v>59</v>
      </c>
      <c r="W4867">
        <v>59</v>
      </c>
      <c r="X4867">
        <v>45</v>
      </c>
      <c r="Y4867">
        <v>24.41</v>
      </c>
      <c r="Z4867">
        <v>70</v>
      </c>
      <c r="AA4867" s="1" t="s">
        <v>57</v>
      </c>
      <c r="AB4867">
        <v>8</v>
      </c>
      <c r="AC4867">
        <v>0</v>
      </c>
      <c r="AD4867" s="1" t="s">
        <v>1067</v>
      </c>
      <c r="AE4867" t="b">
        <v>0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s="1" t="s">
        <v>51</v>
      </c>
      <c r="AS4867" s="1" t="s">
        <v>51</v>
      </c>
      <c r="AT4867" s="1" t="s">
        <v>51</v>
      </c>
      <c r="AU4867" s="1" t="s">
        <v>51</v>
      </c>
    </row>
    <row r="4868" spans="1:47" x14ac:dyDescent="0.25">
      <c r="A4868" s="1" t="s">
        <v>3188</v>
      </c>
      <c r="B4868">
        <v>4</v>
      </c>
      <c r="C4868" s="2">
        <v>43640.135347222225</v>
      </c>
      <c r="D4868" s="2">
        <v>43640.154849537037</v>
      </c>
      <c r="E4868">
        <v>39.76502</v>
      </c>
      <c r="F4868">
        <v>-104.82751</v>
      </c>
      <c r="G4868">
        <v>39.766060000000003</v>
      </c>
      <c r="H4868">
        <v>-104.8275</v>
      </c>
      <c r="I4868">
        <v>7.1999999999999995E-2</v>
      </c>
      <c r="J4868" s="1" t="s">
        <v>1633</v>
      </c>
      <c r="L4868" s="1" t="s">
        <v>308</v>
      </c>
      <c r="M4868" s="1" t="s">
        <v>47</v>
      </c>
      <c r="N4868" s="1" t="s">
        <v>170</v>
      </c>
      <c r="O4868" s="1" t="s">
        <v>147</v>
      </c>
      <c r="P4868" s="1" t="s">
        <v>198</v>
      </c>
      <c r="Q4868" s="1" t="s">
        <v>240</v>
      </c>
      <c r="R4868" s="1" t="s">
        <v>48</v>
      </c>
      <c r="S4868" s="1" t="s">
        <v>79</v>
      </c>
      <c r="T4868" s="1" t="s">
        <v>203</v>
      </c>
      <c r="U4868" s="2">
        <v>43640.123611111114</v>
      </c>
      <c r="V4868">
        <v>48</v>
      </c>
      <c r="W4868">
        <v>45</v>
      </c>
      <c r="X4868">
        <v>64</v>
      </c>
      <c r="Y4868">
        <v>24.38</v>
      </c>
      <c r="Z4868">
        <v>10</v>
      </c>
      <c r="AA4868" s="1" t="s">
        <v>68</v>
      </c>
      <c r="AB4868">
        <v>7</v>
      </c>
      <c r="AC4868">
        <v>0</v>
      </c>
      <c r="AD4868" s="1" t="s">
        <v>50</v>
      </c>
      <c r="AE4868" t="b">
        <v>0</v>
      </c>
      <c r="AF4868" t="b">
        <v>0</v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s="1" t="s">
        <v>53</v>
      </c>
      <c r="AS4868" s="1" t="s">
        <v>53</v>
      </c>
      <c r="AT4868" s="1" t="s">
        <v>53</v>
      </c>
      <c r="AU4868" s="1" t="s">
        <v>53</v>
      </c>
    </row>
    <row r="4869" spans="1:47" x14ac:dyDescent="0.25">
      <c r="A4869" s="1" t="s">
        <v>3239</v>
      </c>
      <c r="B4869">
        <v>3</v>
      </c>
      <c r="C4869" s="2">
        <v>43640.183263888888</v>
      </c>
      <c r="D4869" s="2">
        <v>43640.203668981485</v>
      </c>
      <c r="E4869">
        <v>39.823099999999997</v>
      </c>
      <c r="F4869">
        <v>-104.96729999999999</v>
      </c>
      <c r="G4869">
        <v>39.823872999999999</v>
      </c>
      <c r="H4869">
        <v>-104.961958</v>
      </c>
      <c r="I4869">
        <v>0.28799999999999998</v>
      </c>
      <c r="J4869" s="1" t="s">
        <v>446</v>
      </c>
      <c r="L4869" s="1" t="s">
        <v>122</v>
      </c>
      <c r="M4869" s="1" t="s">
        <v>47</v>
      </c>
      <c r="N4869" s="1" t="s">
        <v>131</v>
      </c>
      <c r="O4869" s="1" t="s">
        <v>147</v>
      </c>
      <c r="P4869" s="1" t="s">
        <v>198</v>
      </c>
      <c r="Q4869" s="1" t="s">
        <v>204</v>
      </c>
      <c r="R4869" s="1" t="s">
        <v>48</v>
      </c>
      <c r="S4869" s="1" t="s">
        <v>79</v>
      </c>
      <c r="T4869" s="1" t="s">
        <v>205</v>
      </c>
      <c r="U4869" s="2">
        <v>43640.1875</v>
      </c>
      <c r="V4869">
        <v>57</v>
      </c>
      <c r="W4869">
        <v>57</v>
      </c>
      <c r="X4869">
        <v>38</v>
      </c>
      <c r="Y4869">
        <v>24.38</v>
      </c>
      <c r="Z4869">
        <v>10</v>
      </c>
      <c r="AA4869" s="1" t="s">
        <v>57</v>
      </c>
      <c r="AB4869">
        <v>8</v>
      </c>
      <c r="AC4869">
        <v>0</v>
      </c>
      <c r="AD4869" s="1" t="s">
        <v>50</v>
      </c>
      <c r="AE4869" t="b">
        <v>0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s="1" t="s">
        <v>53</v>
      </c>
      <c r="AS4869" s="1" t="s">
        <v>53</v>
      </c>
      <c r="AT4869" s="1" t="s">
        <v>51</v>
      </c>
      <c r="AU4869" s="1" t="s">
        <v>51</v>
      </c>
    </row>
    <row r="4870" spans="1:47" x14ac:dyDescent="0.25">
      <c r="A4870" s="1" t="s">
        <v>5777</v>
      </c>
      <c r="B4870">
        <v>3</v>
      </c>
      <c r="C4870" s="2">
        <v>43640.441620370373</v>
      </c>
      <c r="D4870" s="2">
        <v>43640.46199074074</v>
      </c>
      <c r="E4870">
        <v>39.778410000000001</v>
      </c>
      <c r="F4870">
        <v>-104.91289</v>
      </c>
      <c r="G4870">
        <v>39.780209999999997</v>
      </c>
      <c r="H4870">
        <v>-104.93586000000001</v>
      </c>
      <c r="I4870">
        <v>1.226</v>
      </c>
      <c r="J4870" s="1" t="s">
        <v>486</v>
      </c>
      <c r="L4870" s="1" t="s">
        <v>137</v>
      </c>
      <c r="M4870" s="1" t="s">
        <v>47</v>
      </c>
      <c r="N4870" s="1" t="s">
        <v>131</v>
      </c>
      <c r="O4870" s="1" t="s">
        <v>131</v>
      </c>
      <c r="P4870" s="1" t="s">
        <v>198</v>
      </c>
      <c r="Q4870" s="1" t="s">
        <v>246</v>
      </c>
      <c r="R4870" s="1" t="s">
        <v>48</v>
      </c>
      <c r="S4870" s="1" t="s">
        <v>79</v>
      </c>
      <c r="T4870" s="1" t="s">
        <v>205</v>
      </c>
      <c r="U4870" s="2">
        <v>43640.449305555558</v>
      </c>
      <c r="V4870">
        <v>73</v>
      </c>
      <c r="W4870">
        <v>73</v>
      </c>
      <c r="X4870">
        <v>22</v>
      </c>
      <c r="Y4870">
        <v>24.37</v>
      </c>
      <c r="Z4870">
        <v>60</v>
      </c>
      <c r="AA4870" s="1" t="s">
        <v>55</v>
      </c>
      <c r="AB4870">
        <v>10</v>
      </c>
      <c r="AC4870">
        <v>0</v>
      </c>
      <c r="AD4870" s="1" t="s">
        <v>818</v>
      </c>
      <c r="AE4870" t="b">
        <v>0</v>
      </c>
      <c r="AF4870" t="b">
        <v>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s="1" t="s">
        <v>51</v>
      </c>
      <c r="AS4870" s="1" t="s">
        <v>51</v>
      </c>
      <c r="AT4870" s="1" t="s">
        <v>51</v>
      </c>
      <c r="AU4870" s="1" t="s">
        <v>51</v>
      </c>
    </row>
    <row r="4871" spans="1:47" x14ac:dyDescent="0.25">
      <c r="A4871" s="1" t="s">
        <v>2289</v>
      </c>
      <c r="B4871">
        <v>4</v>
      </c>
      <c r="C4871" s="2">
        <v>43640.655185185184</v>
      </c>
      <c r="D4871" s="2">
        <v>43640.675671296296</v>
      </c>
      <c r="E4871">
        <v>39.882890000000003</v>
      </c>
      <c r="F4871">
        <v>-104.88449</v>
      </c>
      <c r="G4871">
        <v>39.885337999999997</v>
      </c>
      <c r="H4871">
        <v>-104.881722</v>
      </c>
      <c r="I4871">
        <v>0.224</v>
      </c>
      <c r="J4871" s="1" t="s">
        <v>2290</v>
      </c>
      <c r="L4871" s="1" t="s">
        <v>2291</v>
      </c>
      <c r="M4871" s="1" t="s">
        <v>47</v>
      </c>
      <c r="N4871" s="1" t="s">
        <v>140</v>
      </c>
      <c r="O4871" s="1" t="s">
        <v>147</v>
      </c>
      <c r="P4871" s="1" t="s">
        <v>198</v>
      </c>
      <c r="Q4871" s="1" t="s">
        <v>590</v>
      </c>
      <c r="R4871" s="1" t="s">
        <v>48</v>
      </c>
      <c r="S4871" s="1" t="s">
        <v>79</v>
      </c>
      <c r="T4871" s="1" t="s">
        <v>219</v>
      </c>
      <c r="U4871" s="2">
        <v>43640.661805555559</v>
      </c>
      <c r="V4871">
        <v>79</v>
      </c>
      <c r="W4871">
        <v>79</v>
      </c>
      <c r="X4871">
        <v>19</v>
      </c>
      <c r="Y4871">
        <v>24.51</v>
      </c>
      <c r="Z4871">
        <v>10</v>
      </c>
      <c r="AA4871" s="1" t="s">
        <v>71</v>
      </c>
      <c r="AB4871">
        <v>5</v>
      </c>
      <c r="AC4871">
        <v>0</v>
      </c>
      <c r="AD4871" s="1" t="s">
        <v>818</v>
      </c>
      <c r="AE4871" t="b">
        <v>0</v>
      </c>
      <c r="AF4871" t="b">
        <v>0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s="1" t="s">
        <v>51</v>
      </c>
      <c r="AS4871" s="1" t="s">
        <v>51</v>
      </c>
      <c r="AT4871" s="1" t="s">
        <v>51</v>
      </c>
      <c r="AU4871" s="1" t="s">
        <v>51</v>
      </c>
    </row>
    <row r="4872" spans="1:47" x14ac:dyDescent="0.25">
      <c r="A4872" s="1" t="s">
        <v>3455</v>
      </c>
      <c r="B4872">
        <v>3</v>
      </c>
      <c r="C4872" s="2">
        <v>43640.494201388887</v>
      </c>
      <c r="D4872" s="2">
        <v>43640.514780092592</v>
      </c>
      <c r="E4872">
        <v>40.059564000000002</v>
      </c>
      <c r="F4872">
        <v>-104.98069</v>
      </c>
      <c r="G4872">
        <v>40.049722000000003</v>
      </c>
      <c r="H4872">
        <v>-104.98075</v>
      </c>
      <c r="I4872">
        <v>0.68</v>
      </c>
      <c r="J4872" s="1" t="s">
        <v>342</v>
      </c>
      <c r="L4872" s="1" t="s">
        <v>172</v>
      </c>
      <c r="M4872" s="1" t="s">
        <v>47</v>
      </c>
      <c r="N4872" s="1" t="s">
        <v>116</v>
      </c>
      <c r="O4872" s="1" t="s">
        <v>209</v>
      </c>
      <c r="P4872" s="1" t="s">
        <v>198</v>
      </c>
      <c r="Q4872" s="1" t="s">
        <v>343</v>
      </c>
      <c r="R4872" s="1" t="s">
        <v>48</v>
      </c>
      <c r="S4872" s="1" t="s">
        <v>79</v>
      </c>
      <c r="T4872" s="1" t="s">
        <v>272</v>
      </c>
      <c r="U4872" s="2">
        <v>43640.5</v>
      </c>
      <c r="V4872">
        <v>76</v>
      </c>
      <c r="W4872">
        <v>76</v>
      </c>
      <c r="X4872">
        <v>19</v>
      </c>
      <c r="Y4872">
        <v>24.85</v>
      </c>
      <c r="Z4872">
        <v>10</v>
      </c>
      <c r="AA4872" s="1" t="s">
        <v>71</v>
      </c>
      <c r="AB4872">
        <v>12</v>
      </c>
      <c r="AC4872">
        <v>0</v>
      </c>
      <c r="AD4872" s="1" t="s">
        <v>50</v>
      </c>
      <c r="AE4872" t="b">
        <v>0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s="1" t="s">
        <v>51</v>
      </c>
      <c r="AS4872" s="1" t="s">
        <v>51</v>
      </c>
      <c r="AT4872" s="1" t="s">
        <v>51</v>
      </c>
      <c r="AU4872" s="1" t="s">
        <v>51</v>
      </c>
    </row>
    <row r="4873" spans="1:47" x14ac:dyDescent="0.25">
      <c r="A4873" s="1" t="s">
        <v>3456</v>
      </c>
      <c r="B4873">
        <v>3</v>
      </c>
      <c r="C4873" s="2">
        <v>43640.540034722224</v>
      </c>
      <c r="D4873" s="2">
        <v>43640.738402777781</v>
      </c>
      <c r="E4873">
        <v>39.294339999999998</v>
      </c>
      <c r="F4873">
        <v>-102.27378299999999</v>
      </c>
      <c r="G4873">
        <v>39.294339999999998</v>
      </c>
      <c r="H4873">
        <v>-102.27509999999999</v>
      </c>
      <c r="I4873">
        <v>7.0000000000000007E-2</v>
      </c>
      <c r="J4873" s="1" t="s">
        <v>3457</v>
      </c>
      <c r="L4873" s="1" t="s">
        <v>137</v>
      </c>
      <c r="M4873" s="1" t="s">
        <v>47</v>
      </c>
      <c r="N4873" s="1" t="s">
        <v>135</v>
      </c>
      <c r="O4873" s="1" t="s">
        <v>1305</v>
      </c>
      <c r="P4873" s="1" t="s">
        <v>198</v>
      </c>
      <c r="Q4873" s="1" t="s">
        <v>3155</v>
      </c>
      <c r="R4873" s="1" t="s">
        <v>48</v>
      </c>
      <c r="S4873" s="1" t="s">
        <v>79</v>
      </c>
      <c r="T4873" s="1" t="s">
        <v>1495</v>
      </c>
      <c r="U4873" s="2">
        <v>43640.536805555559</v>
      </c>
      <c r="V4873">
        <v>80</v>
      </c>
      <c r="W4873">
        <v>80</v>
      </c>
      <c r="X4873">
        <v>24</v>
      </c>
      <c r="Y4873">
        <v>25.67</v>
      </c>
      <c r="Z4873">
        <v>10</v>
      </c>
      <c r="AA4873" s="1" t="s">
        <v>55</v>
      </c>
      <c r="AB4873">
        <v>10</v>
      </c>
      <c r="AC4873">
        <v>0</v>
      </c>
      <c r="AD4873" s="1" t="s">
        <v>50</v>
      </c>
      <c r="AE4873" t="b">
        <v>0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s="1" t="s">
        <v>51</v>
      </c>
      <c r="AS4873" s="1" t="s">
        <v>51</v>
      </c>
      <c r="AT4873" s="1" t="s">
        <v>51</v>
      </c>
      <c r="AU4873" s="1" t="s">
        <v>51</v>
      </c>
    </row>
    <row r="4874" spans="1:47" x14ac:dyDescent="0.25">
      <c r="A4874" s="1" t="s">
        <v>2587</v>
      </c>
      <c r="B4874">
        <v>3</v>
      </c>
      <c r="C4874" s="2">
        <v>43640.70412037037</v>
      </c>
      <c r="D4874" s="2">
        <v>43640.724432870367</v>
      </c>
      <c r="E4874">
        <v>39.776550999999998</v>
      </c>
      <c r="F4874">
        <v>-104.87639799999999</v>
      </c>
      <c r="G4874">
        <v>39.776547999999998</v>
      </c>
      <c r="H4874">
        <v>-104.876367</v>
      </c>
      <c r="I4874">
        <v>2E-3</v>
      </c>
      <c r="J4874" s="1" t="s">
        <v>452</v>
      </c>
      <c r="L4874" s="1" t="s">
        <v>133</v>
      </c>
      <c r="M4874" s="1" t="s">
        <v>47</v>
      </c>
      <c r="N4874" s="1" t="s">
        <v>131</v>
      </c>
      <c r="O4874" s="1" t="s">
        <v>131</v>
      </c>
      <c r="P4874" s="1" t="s">
        <v>198</v>
      </c>
      <c r="Q4874" s="1" t="s">
        <v>453</v>
      </c>
      <c r="R4874" s="1" t="s">
        <v>48</v>
      </c>
      <c r="S4874" s="1" t="s">
        <v>79</v>
      </c>
      <c r="T4874" s="1" t="s">
        <v>203</v>
      </c>
      <c r="U4874" s="2">
        <v>43640.706944444442</v>
      </c>
      <c r="V4874">
        <v>78</v>
      </c>
      <c r="W4874">
        <v>78</v>
      </c>
      <c r="X4874">
        <v>22</v>
      </c>
      <c r="Y4874">
        <v>24.31</v>
      </c>
      <c r="Z4874">
        <v>10</v>
      </c>
      <c r="AA4874" s="1" t="s">
        <v>60</v>
      </c>
      <c r="AB4874">
        <v>7</v>
      </c>
      <c r="AC4874">
        <v>0</v>
      </c>
      <c r="AD4874" s="1" t="s">
        <v>818</v>
      </c>
      <c r="AE4874" t="b">
        <v>0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s="1" t="s">
        <v>51</v>
      </c>
      <c r="AS4874" s="1" t="s">
        <v>51</v>
      </c>
      <c r="AT4874" s="1" t="s">
        <v>51</v>
      </c>
      <c r="AU4874" s="1" t="s">
        <v>51</v>
      </c>
    </row>
    <row r="4875" spans="1:47" x14ac:dyDescent="0.25">
      <c r="A4875" s="1" t="s">
        <v>3709</v>
      </c>
      <c r="B4875">
        <v>3</v>
      </c>
      <c r="C4875" s="2">
        <v>43640.646840277775</v>
      </c>
      <c r="D4875" s="2">
        <v>43640.667557870373</v>
      </c>
      <c r="E4875">
        <v>40.429715000000002</v>
      </c>
      <c r="F4875">
        <v>-104.99262</v>
      </c>
      <c r="G4875">
        <v>40.414524</v>
      </c>
      <c r="H4875">
        <v>-104.99294</v>
      </c>
      <c r="I4875">
        <v>1.05</v>
      </c>
      <c r="J4875" s="1" t="s">
        <v>444</v>
      </c>
      <c r="L4875" s="1" t="s">
        <v>195</v>
      </c>
      <c r="M4875" s="1" t="s">
        <v>47</v>
      </c>
      <c r="N4875" s="1" t="s">
        <v>305</v>
      </c>
      <c r="O4875" s="1" t="s">
        <v>228</v>
      </c>
      <c r="P4875" s="1" t="s">
        <v>198</v>
      </c>
      <c r="Q4875" s="1" t="s">
        <v>445</v>
      </c>
      <c r="R4875" s="1" t="s">
        <v>48</v>
      </c>
      <c r="S4875" s="1" t="s">
        <v>79</v>
      </c>
      <c r="T4875" s="1" t="s">
        <v>230</v>
      </c>
      <c r="U4875" s="2">
        <v>43640.663888888892</v>
      </c>
      <c r="V4875">
        <v>79</v>
      </c>
      <c r="W4875">
        <v>79</v>
      </c>
      <c r="X4875">
        <v>23</v>
      </c>
      <c r="Y4875">
        <v>24.9</v>
      </c>
      <c r="Z4875">
        <v>10</v>
      </c>
      <c r="AA4875" s="1" t="s">
        <v>55</v>
      </c>
      <c r="AB4875">
        <v>7</v>
      </c>
      <c r="AC4875">
        <v>0</v>
      </c>
      <c r="AD4875" s="1" t="s">
        <v>50</v>
      </c>
      <c r="AE4875" t="b">
        <v>0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s="1" t="s">
        <v>51</v>
      </c>
      <c r="AS4875" s="1" t="s">
        <v>51</v>
      </c>
      <c r="AT4875" s="1" t="s">
        <v>51</v>
      </c>
      <c r="AU4875" s="1" t="s">
        <v>51</v>
      </c>
    </row>
    <row r="4876" spans="1:47" x14ac:dyDescent="0.25">
      <c r="A4876" s="1" t="s">
        <v>5778</v>
      </c>
      <c r="B4876">
        <v>3</v>
      </c>
      <c r="C4876" s="2">
        <v>43640.646840277775</v>
      </c>
      <c r="D4876" s="2">
        <v>43640.667581018519</v>
      </c>
      <c r="E4876">
        <v>39.783931000000003</v>
      </c>
      <c r="F4876">
        <v>-104.98936999999999</v>
      </c>
      <c r="G4876">
        <v>39.787300000000002</v>
      </c>
      <c r="H4876">
        <v>-104.98934</v>
      </c>
      <c r="I4876">
        <v>0.23300000000000001</v>
      </c>
      <c r="J4876" s="1" t="s">
        <v>532</v>
      </c>
      <c r="L4876" s="1" t="s">
        <v>265</v>
      </c>
      <c r="M4876" s="1" t="s">
        <v>47</v>
      </c>
      <c r="N4876" s="1" t="s">
        <v>131</v>
      </c>
      <c r="O4876" s="1" t="s">
        <v>131</v>
      </c>
      <c r="P4876" s="1" t="s">
        <v>198</v>
      </c>
      <c r="Q4876" s="1" t="s">
        <v>246</v>
      </c>
      <c r="R4876" s="1" t="s">
        <v>48</v>
      </c>
      <c r="S4876" s="1" t="s">
        <v>79</v>
      </c>
      <c r="T4876" s="1" t="s">
        <v>205</v>
      </c>
      <c r="U4876" s="2">
        <v>43640.65625</v>
      </c>
      <c r="V4876">
        <v>81</v>
      </c>
      <c r="W4876">
        <v>81</v>
      </c>
      <c r="X4876">
        <v>16</v>
      </c>
      <c r="Y4876">
        <v>24.33</v>
      </c>
      <c r="Z4876">
        <v>50</v>
      </c>
      <c r="AA4876" s="1" t="s">
        <v>57</v>
      </c>
      <c r="AB4876">
        <v>9</v>
      </c>
      <c r="AC4876">
        <v>0</v>
      </c>
      <c r="AD4876" s="1" t="s">
        <v>818</v>
      </c>
      <c r="AE4876" t="b">
        <v>0</v>
      </c>
      <c r="AF4876" t="b">
        <v>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s="1" t="s">
        <v>51</v>
      </c>
      <c r="AS4876" s="1" t="s">
        <v>51</v>
      </c>
      <c r="AT4876" s="1" t="s">
        <v>51</v>
      </c>
      <c r="AU4876" s="1" t="s">
        <v>51</v>
      </c>
    </row>
    <row r="4877" spans="1:47" x14ac:dyDescent="0.25">
      <c r="A4877" s="1" t="s">
        <v>3458</v>
      </c>
      <c r="B4877">
        <v>3</v>
      </c>
      <c r="C4877" s="2">
        <v>43640.687465277777</v>
      </c>
      <c r="D4877" s="2">
        <v>43640.707812499997</v>
      </c>
      <c r="E4877">
        <v>39.981110999999999</v>
      </c>
      <c r="F4877">
        <v>-105.222993</v>
      </c>
      <c r="G4877">
        <v>39.977435999999997</v>
      </c>
      <c r="H4877">
        <v>-105.21503800000001</v>
      </c>
      <c r="I4877">
        <v>0.49199999999999999</v>
      </c>
      <c r="J4877" s="1" t="s">
        <v>731</v>
      </c>
      <c r="L4877" s="1" t="s">
        <v>243</v>
      </c>
      <c r="M4877" s="1" t="s">
        <v>47</v>
      </c>
      <c r="N4877" s="1" t="s">
        <v>255</v>
      </c>
      <c r="O4877" s="1" t="s">
        <v>255</v>
      </c>
      <c r="P4877" s="1" t="s">
        <v>198</v>
      </c>
      <c r="Q4877" s="1" t="s">
        <v>373</v>
      </c>
      <c r="R4877" s="1" t="s">
        <v>48</v>
      </c>
      <c r="S4877" s="1" t="s">
        <v>79</v>
      </c>
      <c r="T4877" s="1" t="s">
        <v>324</v>
      </c>
      <c r="U4877" s="2">
        <v>43640.6875</v>
      </c>
      <c r="V4877">
        <v>77</v>
      </c>
      <c r="W4877">
        <v>77</v>
      </c>
      <c r="X4877">
        <v>19</v>
      </c>
      <c r="Y4877">
        <v>24.63</v>
      </c>
      <c r="Z4877">
        <v>10</v>
      </c>
      <c r="AA4877" s="1" t="s">
        <v>8942</v>
      </c>
      <c r="AB4877">
        <v>0</v>
      </c>
      <c r="AC4877">
        <v>0</v>
      </c>
      <c r="AD4877" s="1" t="s">
        <v>50</v>
      </c>
      <c r="AE4877" t="b">
        <v>0</v>
      </c>
      <c r="AF4877" t="b">
        <v>0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s="1" t="s">
        <v>51</v>
      </c>
      <c r="AS4877" s="1" t="s">
        <v>51</v>
      </c>
      <c r="AT4877" s="1" t="s">
        <v>51</v>
      </c>
      <c r="AU4877" s="1" t="s">
        <v>51</v>
      </c>
    </row>
    <row r="4878" spans="1:47" x14ac:dyDescent="0.25">
      <c r="A4878" s="1" t="s">
        <v>2588</v>
      </c>
      <c r="B4878">
        <v>3</v>
      </c>
      <c r="C4878" s="2">
        <v>43640.679131944446</v>
      </c>
      <c r="D4878" s="2">
        <v>43640.699513888889</v>
      </c>
      <c r="E4878">
        <v>39.696599999999997</v>
      </c>
      <c r="F4878">
        <v>-104.82921</v>
      </c>
      <c r="G4878">
        <v>39.699449999999999</v>
      </c>
      <c r="H4878">
        <v>-104.82906</v>
      </c>
      <c r="I4878">
        <v>0.19700000000000001</v>
      </c>
      <c r="J4878" s="1" t="s">
        <v>586</v>
      </c>
      <c r="L4878" s="1" t="s">
        <v>308</v>
      </c>
      <c r="M4878" s="1" t="s">
        <v>47</v>
      </c>
      <c r="N4878" s="1" t="s">
        <v>170</v>
      </c>
      <c r="O4878" s="1" t="s">
        <v>201</v>
      </c>
      <c r="P4878" s="1" t="s">
        <v>198</v>
      </c>
      <c r="Q4878" s="1" t="s">
        <v>404</v>
      </c>
      <c r="R4878" s="1" t="s">
        <v>48</v>
      </c>
      <c r="S4878" s="1" t="s">
        <v>79</v>
      </c>
      <c r="T4878" s="1" t="s">
        <v>203</v>
      </c>
      <c r="U4878" s="2">
        <v>43640.665277777778</v>
      </c>
      <c r="V4878">
        <v>79</v>
      </c>
      <c r="W4878">
        <v>79</v>
      </c>
      <c r="X4878">
        <v>20</v>
      </c>
      <c r="Y4878">
        <v>24.31</v>
      </c>
      <c r="Z4878">
        <v>10</v>
      </c>
      <c r="AA4878" s="1" t="s">
        <v>8942</v>
      </c>
      <c r="AB4878">
        <v>0</v>
      </c>
      <c r="AC4878">
        <v>0</v>
      </c>
      <c r="AD4878" s="1" t="s">
        <v>818</v>
      </c>
      <c r="AE4878" t="b">
        <v>0</v>
      </c>
      <c r="AF4878" t="b">
        <v>0</v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s="1" t="s">
        <v>51</v>
      </c>
      <c r="AS4878" s="1" t="s">
        <v>51</v>
      </c>
      <c r="AT4878" s="1" t="s">
        <v>51</v>
      </c>
      <c r="AU4878" s="1" t="s">
        <v>51</v>
      </c>
    </row>
    <row r="4879" spans="1:47" x14ac:dyDescent="0.25">
      <c r="A4879" s="1" t="s">
        <v>5779</v>
      </c>
      <c r="B4879">
        <v>3</v>
      </c>
      <c r="C4879" s="2">
        <v>43640.775995370372</v>
      </c>
      <c r="D4879" s="2">
        <v>43640.796724537038</v>
      </c>
      <c r="E4879">
        <v>39.778359999999999</v>
      </c>
      <c r="F4879">
        <v>-104.89577300000001</v>
      </c>
      <c r="G4879">
        <v>39.778419999999997</v>
      </c>
      <c r="H4879">
        <v>-104.896974</v>
      </c>
      <c r="I4879">
        <v>6.4000000000000001E-2</v>
      </c>
      <c r="J4879" s="1" t="s">
        <v>416</v>
      </c>
      <c r="L4879" s="1" t="s">
        <v>137</v>
      </c>
      <c r="M4879" s="1" t="s">
        <v>47</v>
      </c>
      <c r="N4879" s="1" t="s">
        <v>131</v>
      </c>
      <c r="O4879" s="1" t="s">
        <v>131</v>
      </c>
      <c r="P4879" s="1" t="s">
        <v>198</v>
      </c>
      <c r="Q4879" s="1" t="s">
        <v>246</v>
      </c>
      <c r="R4879" s="1" t="s">
        <v>48</v>
      </c>
      <c r="S4879" s="1" t="s">
        <v>79</v>
      </c>
      <c r="T4879" s="1" t="s">
        <v>205</v>
      </c>
      <c r="U4879" s="2">
        <v>43640.78125</v>
      </c>
      <c r="V4879">
        <v>77</v>
      </c>
      <c r="W4879">
        <v>77</v>
      </c>
      <c r="X4879">
        <v>21</v>
      </c>
      <c r="Y4879">
        <v>24.33</v>
      </c>
      <c r="Z4879">
        <v>50</v>
      </c>
      <c r="AA4879" s="1" t="s">
        <v>61</v>
      </c>
      <c r="AB4879">
        <v>6</v>
      </c>
      <c r="AC4879">
        <v>0</v>
      </c>
      <c r="AD4879" s="1" t="s">
        <v>818</v>
      </c>
      <c r="AE4879" t="b">
        <v>0</v>
      </c>
      <c r="AF4879" t="b">
        <v>0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s="1" t="s">
        <v>51</v>
      </c>
      <c r="AS4879" s="1" t="s">
        <v>51</v>
      </c>
      <c r="AT4879" s="1" t="s">
        <v>51</v>
      </c>
      <c r="AU4879" s="1" t="s">
        <v>51</v>
      </c>
    </row>
    <row r="4880" spans="1:47" x14ac:dyDescent="0.25">
      <c r="A4880" s="1" t="s">
        <v>1607</v>
      </c>
      <c r="B4880">
        <v>3</v>
      </c>
      <c r="C4880" s="2">
        <v>43641.075972222221</v>
      </c>
      <c r="D4880" s="2">
        <v>43641.096712962964</v>
      </c>
      <c r="E4880">
        <v>39.183886000000001</v>
      </c>
      <c r="F4880">
        <v>-104.85037</v>
      </c>
      <c r="G4880">
        <v>39.162429000000003</v>
      </c>
      <c r="H4880">
        <v>-104.85434600000001</v>
      </c>
      <c r="I4880">
        <v>1.498</v>
      </c>
      <c r="J4880" s="1" t="s">
        <v>401</v>
      </c>
      <c r="L4880" s="1" t="s">
        <v>195</v>
      </c>
      <c r="M4880" s="1" t="s">
        <v>47</v>
      </c>
      <c r="N4880" s="1" t="s">
        <v>86</v>
      </c>
      <c r="O4880" s="1" t="s">
        <v>121</v>
      </c>
      <c r="P4880" s="1" t="s">
        <v>198</v>
      </c>
      <c r="Q4880" s="1" t="s">
        <v>222</v>
      </c>
      <c r="R4880" s="1" t="s">
        <v>48</v>
      </c>
      <c r="S4880" s="1" t="s">
        <v>79</v>
      </c>
      <c r="T4880" s="1" t="s">
        <v>223</v>
      </c>
      <c r="U4880" s="2">
        <v>43641.074999999997</v>
      </c>
      <c r="V4880">
        <v>43</v>
      </c>
      <c r="W4880">
        <v>43</v>
      </c>
      <c r="X4880">
        <v>70</v>
      </c>
      <c r="Y4880">
        <v>23.21</v>
      </c>
      <c r="Z4880">
        <v>10</v>
      </c>
      <c r="AA4880" s="1" t="s">
        <v>57</v>
      </c>
      <c r="AB4880">
        <v>3</v>
      </c>
      <c r="AC4880">
        <v>0</v>
      </c>
      <c r="AD4880" s="1" t="s">
        <v>1067</v>
      </c>
      <c r="AE4880" t="b">
        <v>0</v>
      </c>
      <c r="AF4880" t="b">
        <v>0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s="1" t="s">
        <v>53</v>
      </c>
      <c r="AS4880" s="1" t="s">
        <v>53</v>
      </c>
      <c r="AT4880" s="1" t="s">
        <v>53</v>
      </c>
      <c r="AU4880" s="1" t="s">
        <v>53</v>
      </c>
    </row>
    <row r="4881" spans="1:47" x14ac:dyDescent="0.25">
      <c r="A4881" s="1" t="s">
        <v>6147</v>
      </c>
      <c r="B4881">
        <v>3</v>
      </c>
      <c r="C4881" s="2">
        <v>43641.332256944443</v>
      </c>
      <c r="D4881" s="2">
        <v>43641.353009259263</v>
      </c>
      <c r="E4881">
        <v>39.787300000000002</v>
      </c>
      <c r="F4881">
        <v>-104.98934</v>
      </c>
      <c r="G4881">
        <v>39.783931000000003</v>
      </c>
      <c r="H4881">
        <v>-104.98936999999999</v>
      </c>
      <c r="I4881">
        <v>0.23300000000000001</v>
      </c>
      <c r="J4881" s="1" t="s">
        <v>532</v>
      </c>
      <c r="L4881" s="1" t="s">
        <v>172</v>
      </c>
      <c r="M4881" s="1" t="s">
        <v>47</v>
      </c>
      <c r="N4881" s="1" t="s">
        <v>131</v>
      </c>
      <c r="O4881" s="1" t="s">
        <v>131</v>
      </c>
      <c r="P4881" s="1" t="s">
        <v>198</v>
      </c>
      <c r="Q4881" s="1" t="s">
        <v>246</v>
      </c>
      <c r="R4881" s="1" t="s">
        <v>48</v>
      </c>
      <c r="S4881" s="1" t="s">
        <v>79</v>
      </c>
      <c r="T4881" s="1" t="s">
        <v>205</v>
      </c>
      <c r="U4881" s="2">
        <v>43641.324305555558</v>
      </c>
      <c r="V4881">
        <v>59</v>
      </c>
      <c r="W4881">
        <v>59</v>
      </c>
      <c r="X4881">
        <v>51</v>
      </c>
      <c r="Y4881">
        <v>24.42</v>
      </c>
      <c r="Z4881">
        <v>50</v>
      </c>
      <c r="AA4881" s="1" t="s">
        <v>8942</v>
      </c>
      <c r="AB4881">
        <v>0</v>
      </c>
      <c r="AC4881">
        <v>0</v>
      </c>
      <c r="AD4881" s="1" t="s">
        <v>818</v>
      </c>
      <c r="AE4881" t="b">
        <v>0</v>
      </c>
      <c r="AF4881" t="b">
        <v>0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s="1" t="s">
        <v>51</v>
      </c>
      <c r="AS4881" s="1" t="s">
        <v>51</v>
      </c>
      <c r="AT4881" s="1" t="s">
        <v>51</v>
      </c>
      <c r="AU4881" s="1" t="s">
        <v>51</v>
      </c>
    </row>
    <row r="4882" spans="1:47" x14ac:dyDescent="0.25">
      <c r="A4882" s="1" t="s">
        <v>6122</v>
      </c>
      <c r="B4882">
        <v>3</v>
      </c>
      <c r="C4882" s="2">
        <v>43641.4296412037</v>
      </c>
      <c r="D4882" s="2">
        <v>43641.450208333335</v>
      </c>
      <c r="E4882">
        <v>39.78313</v>
      </c>
      <c r="F4882">
        <v>-105.00687000000001</v>
      </c>
      <c r="G4882">
        <v>39.78313</v>
      </c>
      <c r="H4882">
        <v>-105.006593</v>
      </c>
      <c r="I4882">
        <v>1.4999999999999999E-2</v>
      </c>
      <c r="J4882" s="1" t="s">
        <v>351</v>
      </c>
      <c r="L4882" s="1" t="s">
        <v>133</v>
      </c>
      <c r="M4882" s="1" t="s">
        <v>47</v>
      </c>
      <c r="N4882" s="1" t="s">
        <v>131</v>
      </c>
      <c r="O4882" s="1" t="s">
        <v>131</v>
      </c>
      <c r="P4882" s="1" t="s">
        <v>198</v>
      </c>
      <c r="Q4882" s="1" t="s">
        <v>352</v>
      </c>
      <c r="R4882" s="1" t="s">
        <v>48</v>
      </c>
      <c r="S4882" s="1" t="s">
        <v>79</v>
      </c>
      <c r="T4882" s="1" t="s">
        <v>205</v>
      </c>
      <c r="U4882" s="2">
        <v>43641.413194444445</v>
      </c>
      <c r="V4882">
        <v>70</v>
      </c>
      <c r="W4882">
        <v>70</v>
      </c>
      <c r="X4882">
        <v>33</v>
      </c>
      <c r="Y4882">
        <v>24.43</v>
      </c>
      <c r="Z4882">
        <v>50</v>
      </c>
      <c r="AA4882" s="1" t="s">
        <v>8942</v>
      </c>
      <c r="AB4882">
        <v>0</v>
      </c>
      <c r="AC4882">
        <v>0</v>
      </c>
      <c r="AD4882" s="1" t="s">
        <v>1067</v>
      </c>
      <c r="AE4882" t="b">
        <v>0</v>
      </c>
      <c r="AF4882" t="b">
        <v>0</v>
      </c>
      <c r="AG4882" t="b">
        <v>0</v>
      </c>
      <c r="AH4882" t="b">
        <v>1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s="1" t="s">
        <v>51</v>
      </c>
      <c r="AS4882" s="1" t="s">
        <v>51</v>
      </c>
      <c r="AT4882" s="1" t="s">
        <v>51</v>
      </c>
      <c r="AU4882" s="1" t="s">
        <v>51</v>
      </c>
    </row>
    <row r="4883" spans="1:47" x14ac:dyDescent="0.25">
      <c r="A4883" s="1" t="s">
        <v>4219</v>
      </c>
      <c r="B4883">
        <v>4</v>
      </c>
      <c r="C4883" s="2">
        <v>43641.412974537037</v>
      </c>
      <c r="D4883" s="2">
        <v>43641.433379629627</v>
      </c>
      <c r="E4883">
        <v>38.359005000000003</v>
      </c>
      <c r="F4883">
        <v>-105.731216</v>
      </c>
      <c r="G4883">
        <v>38.371003999999999</v>
      </c>
      <c r="H4883">
        <v>-105.689378</v>
      </c>
      <c r="I4883">
        <v>2.4129999999999998</v>
      </c>
      <c r="J4883" s="1" t="s">
        <v>4220</v>
      </c>
      <c r="L4883" s="1" t="s">
        <v>111</v>
      </c>
      <c r="M4883" s="1" t="s">
        <v>47</v>
      </c>
      <c r="N4883" s="1" t="s">
        <v>142</v>
      </c>
      <c r="O4883" s="1" t="s">
        <v>92</v>
      </c>
      <c r="P4883" s="1" t="s">
        <v>198</v>
      </c>
      <c r="Q4883" s="1" t="s">
        <v>4221</v>
      </c>
      <c r="R4883" s="1" t="s">
        <v>48</v>
      </c>
      <c r="S4883" s="1" t="s">
        <v>79</v>
      </c>
      <c r="T4883" s="1" t="s">
        <v>4029</v>
      </c>
      <c r="U4883" s="2">
        <v>43641.413194444445</v>
      </c>
      <c r="V4883">
        <v>64</v>
      </c>
      <c r="W4883">
        <v>64</v>
      </c>
      <c r="X4883">
        <v>29</v>
      </c>
      <c r="Y4883">
        <v>22.95</v>
      </c>
      <c r="Z4883">
        <v>10</v>
      </c>
      <c r="AA4883" s="1" t="s">
        <v>8942</v>
      </c>
      <c r="AB4883">
        <v>0</v>
      </c>
      <c r="AD4883" s="1" t="s">
        <v>50</v>
      </c>
      <c r="AE4883" t="b">
        <v>0</v>
      </c>
      <c r="AF4883" t="b">
        <v>0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s="1" t="s">
        <v>51</v>
      </c>
      <c r="AS4883" s="1" t="s">
        <v>51</v>
      </c>
      <c r="AT4883" s="1" t="s">
        <v>51</v>
      </c>
      <c r="AU4883" s="1" t="s">
        <v>51</v>
      </c>
    </row>
    <row r="4884" spans="1:47" x14ac:dyDescent="0.25">
      <c r="A4884" s="1" t="s">
        <v>6123</v>
      </c>
      <c r="B4884">
        <v>3</v>
      </c>
      <c r="C4884" s="2">
        <v>43641.418703703705</v>
      </c>
      <c r="D4884" s="2">
        <v>43641.439143518517</v>
      </c>
      <c r="E4884">
        <v>39.800145000000001</v>
      </c>
      <c r="F4884">
        <v>-104.98553200000001</v>
      </c>
      <c r="G4884">
        <v>39.797939999999997</v>
      </c>
      <c r="H4884">
        <v>-104.98667</v>
      </c>
      <c r="I4884">
        <v>0.16400000000000001</v>
      </c>
      <c r="J4884" s="1" t="s">
        <v>555</v>
      </c>
      <c r="L4884" s="1" t="s">
        <v>194</v>
      </c>
      <c r="M4884" s="1" t="s">
        <v>47</v>
      </c>
      <c r="N4884" s="1" t="s">
        <v>131</v>
      </c>
      <c r="O4884" s="1" t="s">
        <v>147</v>
      </c>
      <c r="P4884" s="1" t="s">
        <v>198</v>
      </c>
      <c r="Q4884" s="1" t="s">
        <v>246</v>
      </c>
      <c r="R4884" s="1" t="s">
        <v>48</v>
      </c>
      <c r="S4884" s="1" t="s">
        <v>79</v>
      </c>
      <c r="T4884" s="1" t="s">
        <v>205</v>
      </c>
      <c r="U4884" s="2">
        <v>43641.413194444445</v>
      </c>
      <c r="V4884">
        <v>70</v>
      </c>
      <c r="W4884">
        <v>70</v>
      </c>
      <c r="X4884">
        <v>33</v>
      </c>
      <c r="Y4884">
        <v>24.43</v>
      </c>
      <c r="Z4884">
        <v>50</v>
      </c>
      <c r="AA4884" s="1" t="s">
        <v>8942</v>
      </c>
      <c r="AB4884">
        <v>0</v>
      </c>
      <c r="AC4884">
        <v>0</v>
      </c>
      <c r="AD4884" s="1" t="s">
        <v>1067</v>
      </c>
      <c r="AE4884" t="b">
        <v>0</v>
      </c>
      <c r="AF4884" t="b">
        <v>0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s="1" t="s">
        <v>51</v>
      </c>
      <c r="AS4884" s="1" t="s">
        <v>51</v>
      </c>
      <c r="AT4884" s="1" t="s">
        <v>51</v>
      </c>
      <c r="AU4884" s="1" t="s">
        <v>51</v>
      </c>
    </row>
    <row r="4885" spans="1:47" x14ac:dyDescent="0.25">
      <c r="A4885" s="1" t="s">
        <v>5780</v>
      </c>
      <c r="B4885">
        <v>3</v>
      </c>
      <c r="C4885" s="2">
        <v>43641.498912037037</v>
      </c>
      <c r="D4885" s="2">
        <v>43641.51966435185</v>
      </c>
      <c r="E4885">
        <v>39.771329999999999</v>
      </c>
      <c r="F4885">
        <v>-104.99073</v>
      </c>
      <c r="G4885">
        <v>39.770119999999999</v>
      </c>
      <c r="H4885">
        <v>-104.99178999999999</v>
      </c>
      <c r="I4885">
        <v>0.10100000000000001</v>
      </c>
      <c r="J4885" s="1" t="s">
        <v>365</v>
      </c>
      <c r="L4885" s="1" t="s">
        <v>194</v>
      </c>
      <c r="M4885" s="1" t="s">
        <v>47</v>
      </c>
      <c r="N4885" s="1" t="s">
        <v>131</v>
      </c>
      <c r="O4885" s="1" t="s">
        <v>131</v>
      </c>
      <c r="P4885" s="1" t="s">
        <v>198</v>
      </c>
      <c r="Q4885" s="1" t="s">
        <v>246</v>
      </c>
      <c r="R4885" s="1" t="s">
        <v>48</v>
      </c>
      <c r="S4885" s="1" t="s">
        <v>79</v>
      </c>
      <c r="T4885" s="1" t="s">
        <v>205</v>
      </c>
      <c r="U4885" s="2">
        <v>43641.497916666667</v>
      </c>
      <c r="V4885">
        <v>75</v>
      </c>
      <c r="W4885">
        <v>75</v>
      </c>
      <c r="X4885">
        <v>25</v>
      </c>
      <c r="Y4885">
        <v>24.41</v>
      </c>
      <c r="Z4885">
        <v>50</v>
      </c>
      <c r="AA4885" s="1" t="s">
        <v>55</v>
      </c>
      <c r="AB4885">
        <v>6</v>
      </c>
      <c r="AC4885">
        <v>0</v>
      </c>
      <c r="AD4885" s="1" t="s">
        <v>1067</v>
      </c>
      <c r="AE4885" t="b">
        <v>0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s="1" t="s">
        <v>51</v>
      </c>
      <c r="AS4885" s="1" t="s">
        <v>51</v>
      </c>
      <c r="AT4885" s="1" t="s">
        <v>51</v>
      </c>
      <c r="AU4885" s="1" t="s">
        <v>51</v>
      </c>
    </row>
    <row r="4886" spans="1:47" x14ac:dyDescent="0.25">
      <c r="A4886" s="1" t="s">
        <v>5781</v>
      </c>
      <c r="B4886">
        <v>3</v>
      </c>
      <c r="C4886" s="2">
        <v>43641.513287037036</v>
      </c>
      <c r="D4886" s="2">
        <v>43641.533819444441</v>
      </c>
      <c r="E4886">
        <v>39.787300000000002</v>
      </c>
      <c r="F4886">
        <v>-104.98934</v>
      </c>
      <c r="G4886">
        <v>39.783931000000003</v>
      </c>
      <c r="H4886">
        <v>-104.98936999999999</v>
      </c>
      <c r="I4886">
        <v>0.23300000000000001</v>
      </c>
      <c r="J4886" s="1" t="s">
        <v>532</v>
      </c>
      <c r="L4886" s="1" t="s">
        <v>172</v>
      </c>
      <c r="M4886" s="1" t="s">
        <v>47</v>
      </c>
      <c r="N4886" s="1" t="s">
        <v>131</v>
      </c>
      <c r="O4886" s="1" t="s">
        <v>131</v>
      </c>
      <c r="P4886" s="1" t="s">
        <v>198</v>
      </c>
      <c r="Q4886" s="1" t="s">
        <v>246</v>
      </c>
      <c r="R4886" s="1" t="s">
        <v>48</v>
      </c>
      <c r="S4886" s="1" t="s">
        <v>79</v>
      </c>
      <c r="T4886" s="1" t="s">
        <v>205</v>
      </c>
      <c r="U4886" s="2">
        <v>43641.497916666667</v>
      </c>
      <c r="V4886">
        <v>75</v>
      </c>
      <c r="W4886">
        <v>75</v>
      </c>
      <c r="X4886">
        <v>25</v>
      </c>
      <c r="Y4886">
        <v>24.41</v>
      </c>
      <c r="Z4886">
        <v>50</v>
      </c>
      <c r="AA4886" s="1" t="s">
        <v>55</v>
      </c>
      <c r="AB4886">
        <v>6</v>
      </c>
      <c r="AC4886">
        <v>0</v>
      </c>
      <c r="AD4886" s="1" t="s">
        <v>1067</v>
      </c>
      <c r="AE4886" t="b">
        <v>0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s="1" t="s">
        <v>51</v>
      </c>
      <c r="AS4886" s="1" t="s">
        <v>51</v>
      </c>
      <c r="AT4886" s="1" t="s">
        <v>51</v>
      </c>
      <c r="AU4886" s="1" t="s">
        <v>51</v>
      </c>
    </row>
    <row r="4887" spans="1:47" x14ac:dyDescent="0.25">
      <c r="A4887" s="1" t="s">
        <v>5782</v>
      </c>
      <c r="B4887">
        <v>3</v>
      </c>
      <c r="C4887" s="2">
        <v>43641.559120370373</v>
      </c>
      <c r="D4887" s="2">
        <v>43641.579618055555</v>
      </c>
      <c r="E4887">
        <v>39.778289999999998</v>
      </c>
      <c r="F4887">
        <v>-104.897431</v>
      </c>
      <c r="G4887">
        <v>39.778149999999997</v>
      </c>
      <c r="H4887">
        <v>-104.89465</v>
      </c>
      <c r="I4887">
        <v>0.14799999999999999</v>
      </c>
      <c r="J4887" s="1" t="s">
        <v>417</v>
      </c>
      <c r="L4887" s="1" t="s">
        <v>133</v>
      </c>
      <c r="M4887" s="1" t="s">
        <v>47</v>
      </c>
      <c r="N4887" s="1" t="s">
        <v>131</v>
      </c>
      <c r="O4887" s="1" t="s">
        <v>131</v>
      </c>
      <c r="P4887" s="1" t="s">
        <v>198</v>
      </c>
      <c r="Q4887" s="1" t="s">
        <v>246</v>
      </c>
      <c r="R4887" s="1" t="s">
        <v>48</v>
      </c>
      <c r="S4887" s="1" t="s">
        <v>79</v>
      </c>
      <c r="T4887" s="1" t="s">
        <v>205</v>
      </c>
      <c r="U4887" s="2">
        <v>43641.565972222219</v>
      </c>
      <c r="V4887">
        <v>81</v>
      </c>
      <c r="W4887">
        <v>81</v>
      </c>
      <c r="X4887">
        <v>21</v>
      </c>
      <c r="Y4887">
        <v>24.4</v>
      </c>
      <c r="Z4887">
        <v>50</v>
      </c>
      <c r="AA4887" s="1" t="s">
        <v>68</v>
      </c>
      <c r="AB4887">
        <v>8</v>
      </c>
      <c r="AC4887">
        <v>0</v>
      </c>
      <c r="AD4887" s="1" t="s">
        <v>1245</v>
      </c>
      <c r="AE4887" t="b">
        <v>0</v>
      </c>
      <c r="AF4887" t="b">
        <v>0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s="1" t="s">
        <v>51</v>
      </c>
      <c r="AS4887" s="1" t="s">
        <v>51</v>
      </c>
      <c r="AT4887" s="1" t="s">
        <v>51</v>
      </c>
      <c r="AU4887" s="1" t="s">
        <v>51</v>
      </c>
    </row>
    <row r="4888" spans="1:47" x14ac:dyDescent="0.25">
      <c r="A4888" s="1" t="s">
        <v>1413</v>
      </c>
      <c r="B4888">
        <v>3</v>
      </c>
      <c r="C4888" s="2">
        <v>43641.571620370371</v>
      </c>
      <c r="D4888" s="2">
        <v>43641.592164351852</v>
      </c>
      <c r="E4888">
        <v>39.680940999999997</v>
      </c>
      <c r="F4888">
        <v>-104.82867</v>
      </c>
      <c r="G4888">
        <v>39.688763999999999</v>
      </c>
      <c r="H4888">
        <v>-104.82874</v>
      </c>
      <c r="I4888">
        <v>0.54100000000000004</v>
      </c>
      <c r="J4888" s="1" t="s">
        <v>586</v>
      </c>
      <c r="L4888" s="1" t="s">
        <v>308</v>
      </c>
      <c r="M4888" s="1" t="s">
        <v>47</v>
      </c>
      <c r="N4888" s="1" t="s">
        <v>170</v>
      </c>
      <c r="O4888" s="1" t="s">
        <v>201</v>
      </c>
      <c r="P4888" s="1" t="s">
        <v>198</v>
      </c>
      <c r="Q4888" s="1" t="s">
        <v>202</v>
      </c>
      <c r="R4888" s="1" t="s">
        <v>48</v>
      </c>
      <c r="S4888" s="1" t="s">
        <v>79</v>
      </c>
      <c r="T4888" s="1" t="s">
        <v>203</v>
      </c>
      <c r="U4888" s="2">
        <v>43641.581944444442</v>
      </c>
      <c r="V4888">
        <v>75</v>
      </c>
      <c r="W4888">
        <v>75</v>
      </c>
      <c r="X4888">
        <v>23</v>
      </c>
      <c r="Y4888">
        <v>24.37</v>
      </c>
      <c r="Z4888">
        <v>10</v>
      </c>
      <c r="AA4888" s="1" t="s">
        <v>72</v>
      </c>
      <c r="AB4888">
        <v>20</v>
      </c>
      <c r="AC4888">
        <v>0</v>
      </c>
      <c r="AD4888" s="1" t="s">
        <v>1222</v>
      </c>
      <c r="AE4888" t="b">
        <v>0</v>
      </c>
      <c r="AF4888" t="b">
        <v>0</v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s="1" t="s">
        <v>51</v>
      </c>
      <c r="AS4888" s="1" t="s">
        <v>51</v>
      </c>
      <c r="AT4888" s="1" t="s">
        <v>51</v>
      </c>
      <c r="AU4888" s="1" t="s">
        <v>51</v>
      </c>
    </row>
    <row r="4889" spans="1:47" x14ac:dyDescent="0.25">
      <c r="A4889" s="1" t="s">
        <v>8780</v>
      </c>
      <c r="B4889">
        <v>3</v>
      </c>
      <c r="C4889" s="2">
        <v>43641.642465277779</v>
      </c>
      <c r="D4889" s="2">
        <v>43641.80327546296</v>
      </c>
      <c r="E4889">
        <v>37.598190000000002</v>
      </c>
      <c r="F4889">
        <v>-105.18490300000001</v>
      </c>
      <c r="G4889">
        <v>37.573014000000001</v>
      </c>
      <c r="H4889">
        <v>-105.167045</v>
      </c>
      <c r="I4889">
        <v>1.9950000000000001</v>
      </c>
      <c r="J4889" s="1" t="s">
        <v>6502</v>
      </c>
      <c r="K4889">
        <v>1686</v>
      </c>
      <c r="L4889" s="1" t="s">
        <v>6665</v>
      </c>
      <c r="M4889" s="1" t="s">
        <v>47</v>
      </c>
      <c r="N4889" s="1" t="s">
        <v>7339</v>
      </c>
      <c r="O4889" s="1" t="s">
        <v>514</v>
      </c>
      <c r="P4889" s="1" t="s">
        <v>198</v>
      </c>
      <c r="Q4889" s="1" t="s">
        <v>8781</v>
      </c>
      <c r="R4889" s="1" t="s">
        <v>48</v>
      </c>
      <c r="S4889" s="1" t="s">
        <v>79</v>
      </c>
      <c r="T4889" s="1" t="s">
        <v>516</v>
      </c>
      <c r="AA4889" s="1" t="s">
        <v>69</v>
      </c>
      <c r="AD4889" s="1" t="s">
        <v>69</v>
      </c>
      <c r="AE4889" t="b">
        <v>0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s="1" t="s">
        <v>51</v>
      </c>
      <c r="AS4889" s="1" t="s">
        <v>51</v>
      </c>
      <c r="AT4889" s="1" t="s">
        <v>51</v>
      </c>
      <c r="AU4889" s="1" t="s">
        <v>51</v>
      </c>
    </row>
    <row r="4890" spans="1:47" x14ac:dyDescent="0.25">
      <c r="A4890" s="1" t="s">
        <v>8782</v>
      </c>
      <c r="B4890">
        <v>3</v>
      </c>
      <c r="C4890" s="2">
        <v>43641.642465277779</v>
      </c>
      <c r="D4890" s="2">
        <v>43641.80327546296</v>
      </c>
      <c r="E4890">
        <v>37.573014000000001</v>
      </c>
      <c r="F4890">
        <v>-105.167045</v>
      </c>
      <c r="G4890">
        <v>37.598190000000002</v>
      </c>
      <c r="H4890">
        <v>-105.18490300000001</v>
      </c>
      <c r="I4890">
        <v>1.9950000000000001</v>
      </c>
      <c r="J4890" s="1" t="s">
        <v>6479</v>
      </c>
      <c r="K4890">
        <v>3398</v>
      </c>
      <c r="L4890" s="1" t="s">
        <v>6665</v>
      </c>
      <c r="M4890" s="1" t="s">
        <v>47</v>
      </c>
      <c r="N4890" s="1" t="s">
        <v>7339</v>
      </c>
      <c r="O4890" s="1" t="s">
        <v>514</v>
      </c>
      <c r="P4890" s="1" t="s">
        <v>198</v>
      </c>
      <c r="Q4890" s="1" t="s">
        <v>7340</v>
      </c>
      <c r="R4890" s="1" t="s">
        <v>48</v>
      </c>
      <c r="S4890" s="1" t="s">
        <v>79</v>
      </c>
      <c r="T4890" s="1" t="s">
        <v>516</v>
      </c>
      <c r="AA4890" s="1" t="s">
        <v>69</v>
      </c>
      <c r="AD4890" s="1" t="s">
        <v>69</v>
      </c>
      <c r="AE4890" t="b">
        <v>0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s="1" t="s">
        <v>51</v>
      </c>
      <c r="AS4890" s="1" t="s">
        <v>51</v>
      </c>
      <c r="AT4890" s="1" t="s">
        <v>51</v>
      </c>
      <c r="AU4890" s="1" t="s">
        <v>51</v>
      </c>
    </row>
    <row r="4891" spans="1:47" x14ac:dyDescent="0.25">
      <c r="A4891" s="1" t="s">
        <v>2589</v>
      </c>
      <c r="B4891">
        <v>3</v>
      </c>
      <c r="C4891" s="2">
        <v>43641.664861111109</v>
      </c>
      <c r="D4891" s="2">
        <v>43641.685173611113</v>
      </c>
      <c r="E4891">
        <v>39.757638</v>
      </c>
      <c r="F4891">
        <v>-105.56690399999999</v>
      </c>
      <c r="G4891">
        <v>39.76437</v>
      </c>
      <c r="H4891">
        <v>-105.59305000000001</v>
      </c>
      <c r="I4891">
        <v>1.4650000000000001</v>
      </c>
      <c r="J4891" s="1" t="s">
        <v>595</v>
      </c>
      <c r="L4891" s="1" t="s">
        <v>166</v>
      </c>
      <c r="M4891" s="1" t="s">
        <v>47</v>
      </c>
      <c r="N4891" s="1" t="s">
        <v>523</v>
      </c>
      <c r="O4891" s="1" t="s">
        <v>337</v>
      </c>
      <c r="P4891" s="1" t="s">
        <v>198</v>
      </c>
      <c r="Q4891" s="1" t="s">
        <v>524</v>
      </c>
      <c r="R4891" s="1" t="s">
        <v>48</v>
      </c>
      <c r="S4891" s="1" t="s">
        <v>79</v>
      </c>
      <c r="T4891" s="1" t="s">
        <v>339</v>
      </c>
      <c r="U4891" s="2">
        <v>43641.661805555559</v>
      </c>
      <c r="V4891">
        <v>64</v>
      </c>
      <c r="W4891">
        <v>64</v>
      </c>
      <c r="X4891">
        <v>18</v>
      </c>
      <c r="Y4891">
        <v>20.92</v>
      </c>
      <c r="Z4891">
        <v>10</v>
      </c>
      <c r="AA4891" s="1" t="s">
        <v>57</v>
      </c>
      <c r="AB4891">
        <v>12</v>
      </c>
      <c r="AC4891">
        <v>0</v>
      </c>
      <c r="AD4891" s="1" t="s">
        <v>818</v>
      </c>
      <c r="AE4891" t="b">
        <v>0</v>
      </c>
      <c r="AF4891" t="b">
        <v>0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s="1" t="s">
        <v>51</v>
      </c>
      <c r="AS4891" s="1" t="s">
        <v>51</v>
      </c>
      <c r="AT4891" s="1" t="s">
        <v>51</v>
      </c>
      <c r="AU4891" s="1" t="s">
        <v>51</v>
      </c>
    </row>
    <row r="4892" spans="1:47" x14ac:dyDescent="0.25">
      <c r="A4892" s="1" t="s">
        <v>8783</v>
      </c>
      <c r="B4892">
        <v>4</v>
      </c>
      <c r="C4892" s="2">
        <v>43641.634131944447</v>
      </c>
      <c r="D4892" s="2">
        <v>43641.838900462964</v>
      </c>
      <c r="E4892">
        <v>37.572712000000003</v>
      </c>
      <c r="F4892">
        <v>-105.166343</v>
      </c>
      <c r="G4892">
        <v>37.574795000000002</v>
      </c>
      <c r="H4892">
        <v>-105.170069</v>
      </c>
      <c r="I4892">
        <v>0.25</v>
      </c>
      <c r="J4892" s="1" t="s">
        <v>8766</v>
      </c>
      <c r="K4892">
        <v>3438</v>
      </c>
      <c r="L4892" s="1" t="s">
        <v>6665</v>
      </c>
      <c r="M4892" s="1" t="s">
        <v>47</v>
      </c>
      <c r="N4892" s="1" t="s">
        <v>7339</v>
      </c>
      <c r="O4892" s="1" t="s">
        <v>514</v>
      </c>
      <c r="P4892" s="1" t="s">
        <v>198</v>
      </c>
      <c r="Q4892" s="1" t="s">
        <v>7340</v>
      </c>
      <c r="R4892" s="1" t="s">
        <v>48</v>
      </c>
      <c r="S4892" s="1" t="s">
        <v>79</v>
      </c>
      <c r="T4892" s="1" t="s">
        <v>516</v>
      </c>
      <c r="AA4892" s="1" t="s">
        <v>69</v>
      </c>
      <c r="AD4892" s="1" t="s">
        <v>69</v>
      </c>
      <c r="AE4892" t="b">
        <v>0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s="1" t="s">
        <v>51</v>
      </c>
      <c r="AS4892" s="1" t="s">
        <v>51</v>
      </c>
      <c r="AT4892" s="1" t="s">
        <v>51</v>
      </c>
      <c r="AU4892" s="1" t="s">
        <v>51</v>
      </c>
    </row>
    <row r="4893" spans="1:47" x14ac:dyDescent="0.25">
      <c r="A4893" s="1" t="s">
        <v>5783</v>
      </c>
      <c r="B4893">
        <v>3</v>
      </c>
      <c r="C4893" s="2">
        <v>43641.65079861111</v>
      </c>
      <c r="D4893" s="2">
        <v>43641.671331018515</v>
      </c>
      <c r="E4893">
        <v>39.723457000000003</v>
      </c>
      <c r="F4893">
        <v>-105.011526</v>
      </c>
      <c r="G4893">
        <v>39.72184</v>
      </c>
      <c r="H4893">
        <v>-105.00936</v>
      </c>
      <c r="I4893">
        <v>0.16</v>
      </c>
      <c r="J4893" s="1" t="s">
        <v>397</v>
      </c>
      <c r="L4893" s="1" t="s">
        <v>194</v>
      </c>
      <c r="M4893" s="1" t="s">
        <v>47</v>
      </c>
      <c r="N4893" s="1" t="s">
        <v>131</v>
      </c>
      <c r="O4893" s="1" t="s">
        <v>131</v>
      </c>
      <c r="P4893" s="1" t="s">
        <v>198</v>
      </c>
      <c r="Q4893" s="1" t="s">
        <v>310</v>
      </c>
      <c r="R4893" s="1" t="s">
        <v>48</v>
      </c>
      <c r="S4893" s="1" t="s">
        <v>79</v>
      </c>
      <c r="T4893" s="1" t="s">
        <v>205</v>
      </c>
      <c r="U4893" s="2">
        <v>43641.65625</v>
      </c>
      <c r="V4893">
        <v>81</v>
      </c>
      <c r="W4893">
        <v>81</v>
      </c>
      <c r="X4893">
        <v>16</v>
      </c>
      <c r="Y4893">
        <v>24.37</v>
      </c>
      <c r="Z4893">
        <v>30</v>
      </c>
      <c r="AA4893" s="1" t="s">
        <v>66</v>
      </c>
      <c r="AB4893">
        <v>12</v>
      </c>
      <c r="AC4893">
        <v>0</v>
      </c>
      <c r="AD4893" s="1" t="s">
        <v>1245</v>
      </c>
      <c r="AE4893" t="b">
        <v>0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s="1" t="s">
        <v>51</v>
      </c>
      <c r="AS4893" s="1" t="s">
        <v>51</v>
      </c>
      <c r="AT4893" s="1" t="s">
        <v>51</v>
      </c>
      <c r="AU4893" s="1" t="s">
        <v>51</v>
      </c>
    </row>
    <row r="4894" spans="1:47" x14ac:dyDescent="0.25">
      <c r="A4894" s="1" t="s">
        <v>3223</v>
      </c>
      <c r="B4894">
        <v>4</v>
      </c>
      <c r="C4894" s="2">
        <v>43641.907013888886</v>
      </c>
      <c r="D4894" s="2">
        <v>43641.926736111112</v>
      </c>
      <c r="E4894">
        <v>40.169220000000003</v>
      </c>
      <c r="F4894">
        <v>-104.38128</v>
      </c>
      <c r="G4894">
        <v>40.116370000000003</v>
      </c>
      <c r="H4894">
        <v>-104.5153</v>
      </c>
      <c r="I4894">
        <v>7.9649999999999999</v>
      </c>
      <c r="J4894" s="1" t="s">
        <v>3224</v>
      </c>
      <c r="L4894" s="1" t="s">
        <v>124</v>
      </c>
      <c r="M4894" s="1" t="s">
        <v>47</v>
      </c>
      <c r="N4894" s="1" t="s">
        <v>1827</v>
      </c>
      <c r="O4894" s="1" t="s">
        <v>209</v>
      </c>
      <c r="P4894" s="1" t="s">
        <v>198</v>
      </c>
      <c r="Q4894" s="1" t="s">
        <v>1828</v>
      </c>
      <c r="R4894" s="1" t="s">
        <v>48</v>
      </c>
      <c r="S4894" s="1" t="s">
        <v>79</v>
      </c>
      <c r="T4894" s="1" t="s">
        <v>253</v>
      </c>
      <c r="U4894" s="2">
        <v>43641.913888888892</v>
      </c>
      <c r="V4894">
        <v>71</v>
      </c>
      <c r="W4894">
        <v>71</v>
      </c>
      <c r="X4894">
        <v>36</v>
      </c>
      <c r="Y4894">
        <v>25.29</v>
      </c>
      <c r="Z4894">
        <v>10</v>
      </c>
      <c r="AA4894" s="1" t="s">
        <v>60</v>
      </c>
      <c r="AB4894">
        <v>8</v>
      </c>
      <c r="AC4894">
        <v>0</v>
      </c>
      <c r="AD4894" s="1" t="s">
        <v>50</v>
      </c>
      <c r="AE4894" t="b">
        <v>0</v>
      </c>
      <c r="AF4894" t="b">
        <v>0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s="1" t="s">
        <v>53</v>
      </c>
      <c r="AS4894" s="1" t="s">
        <v>53</v>
      </c>
      <c r="AT4894" s="1" t="s">
        <v>53</v>
      </c>
      <c r="AU4894" s="1" t="s">
        <v>51</v>
      </c>
    </row>
    <row r="4895" spans="1:47" x14ac:dyDescent="0.25">
      <c r="A4895" s="1" t="s">
        <v>7668</v>
      </c>
      <c r="B4895">
        <v>3</v>
      </c>
      <c r="C4895" s="2">
        <v>43641.755972222221</v>
      </c>
      <c r="D4895" s="2">
        <v>43641.776678240742</v>
      </c>
      <c r="E4895">
        <v>38.76643</v>
      </c>
      <c r="F4895">
        <v>-102.85040499999999</v>
      </c>
      <c r="G4895">
        <v>38.769844999999997</v>
      </c>
      <c r="H4895">
        <v>-102.862652</v>
      </c>
      <c r="I4895">
        <v>0.70099999999999996</v>
      </c>
      <c r="J4895" s="1" t="s">
        <v>7669</v>
      </c>
      <c r="K4895">
        <v>16849</v>
      </c>
      <c r="L4895" s="1" t="s">
        <v>6760</v>
      </c>
      <c r="M4895" s="1" t="s">
        <v>47</v>
      </c>
      <c r="N4895" s="1" t="s">
        <v>1305</v>
      </c>
      <c r="O4895" s="1" t="s">
        <v>196</v>
      </c>
      <c r="P4895" s="1" t="s">
        <v>198</v>
      </c>
      <c r="Q4895" s="1" t="s">
        <v>3228</v>
      </c>
      <c r="R4895" s="1" t="s">
        <v>48</v>
      </c>
      <c r="S4895" s="1" t="s">
        <v>79</v>
      </c>
      <c r="T4895" s="1" t="s">
        <v>1495</v>
      </c>
      <c r="U4895" s="2">
        <v>43641.745138888888</v>
      </c>
      <c r="V4895">
        <v>88</v>
      </c>
      <c r="W4895">
        <v>88</v>
      </c>
      <c r="X4895">
        <v>27</v>
      </c>
      <c r="Y4895">
        <v>25.68</v>
      </c>
      <c r="Z4895">
        <v>10</v>
      </c>
      <c r="AA4895" s="1" t="s">
        <v>66</v>
      </c>
      <c r="AB4895">
        <v>10</v>
      </c>
      <c r="AC4895">
        <v>0</v>
      </c>
      <c r="AD4895" s="1" t="s">
        <v>818</v>
      </c>
      <c r="AE4895" t="b">
        <v>0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s="1" t="s">
        <v>51</v>
      </c>
      <c r="AS4895" s="1" t="s">
        <v>51</v>
      </c>
      <c r="AT4895" s="1" t="s">
        <v>51</v>
      </c>
      <c r="AU4895" s="1" t="s">
        <v>51</v>
      </c>
    </row>
    <row r="4896" spans="1:47" x14ac:dyDescent="0.25">
      <c r="A4896" s="1" t="s">
        <v>7670</v>
      </c>
      <c r="B4896">
        <v>3</v>
      </c>
      <c r="C4896" s="2">
        <v>43641.755972222221</v>
      </c>
      <c r="D4896" s="2">
        <v>43641.776678240742</v>
      </c>
      <c r="E4896">
        <v>38.769844999999997</v>
      </c>
      <c r="F4896">
        <v>-102.862652</v>
      </c>
      <c r="G4896">
        <v>38.76643</v>
      </c>
      <c r="H4896">
        <v>-102.85040499999999</v>
      </c>
      <c r="I4896">
        <v>0.70099999999999996</v>
      </c>
      <c r="J4896" s="1" t="s">
        <v>7671</v>
      </c>
      <c r="K4896">
        <v>16097</v>
      </c>
      <c r="L4896" s="1" t="s">
        <v>6760</v>
      </c>
      <c r="M4896" s="1" t="s">
        <v>47</v>
      </c>
      <c r="N4896" s="1" t="s">
        <v>1305</v>
      </c>
      <c r="O4896" s="1" t="s">
        <v>196</v>
      </c>
      <c r="P4896" s="1" t="s">
        <v>198</v>
      </c>
      <c r="Q4896" s="1" t="s">
        <v>3228</v>
      </c>
      <c r="R4896" s="1" t="s">
        <v>48</v>
      </c>
      <c r="S4896" s="1" t="s">
        <v>79</v>
      </c>
      <c r="T4896" s="1" t="s">
        <v>1495</v>
      </c>
      <c r="U4896" s="2">
        <v>43641.745138888888</v>
      </c>
      <c r="V4896">
        <v>88</v>
      </c>
      <c r="W4896">
        <v>88</v>
      </c>
      <c r="X4896">
        <v>27</v>
      </c>
      <c r="Y4896">
        <v>25.68</v>
      </c>
      <c r="Z4896">
        <v>10</v>
      </c>
      <c r="AA4896" s="1" t="s">
        <v>66</v>
      </c>
      <c r="AB4896">
        <v>10</v>
      </c>
      <c r="AC4896">
        <v>0</v>
      </c>
      <c r="AD4896" s="1" t="s">
        <v>818</v>
      </c>
      <c r="AE4896" t="b">
        <v>0</v>
      </c>
      <c r="AF4896" t="b">
        <v>0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s="1" t="s">
        <v>51</v>
      </c>
      <c r="AS4896" s="1" t="s">
        <v>51</v>
      </c>
      <c r="AT4896" s="1" t="s">
        <v>51</v>
      </c>
      <c r="AU4896" s="1" t="s">
        <v>51</v>
      </c>
    </row>
    <row r="4897" spans="1:47" x14ac:dyDescent="0.25">
      <c r="A4897" s="1" t="s">
        <v>5784</v>
      </c>
      <c r="B4897">
        <v>3</v>
      </c>
      <c r="C4897" s="2">
        <v>43641.746608796297</v>
      </c>
      <c r="D4897" s="2">
        <v>43641.766979166663</v>
      </c>
      <c r="E4897">
        <v>39.817467999999998</v>
      </c>
      <c r="F4897">
        <v>-104.983023</v>
      </c>
      <c r="G4897">
        <v>39.820239999999998</v>
      </c>
      <c r="H4897">
        <v>-104.97828</v>
      </c>
      <c r="I4897">
        <v>0.316</v>
      </c>
      <c r="J4897" s="1" t="s">
        <v>751</v>
      </c>
      <c r="L4897" s="1" t="s">
        <v>122</v>
      </c>
      <c r="M4897" s="1" t="s">
        <v>47</v>
      </c>
      <c r="N4897" s="1" t="s">
        <v>131</v>
      </c>
      <c r="O4897" s="1" t="s">
        <v>147</v>
      </c>
      <c r="P4897" s="1" t="s">
        <v>198</v>
      </c>
      <c r="Q4897" s="1" t="s">
        <v>331</v>
      </c>
      <c r="R4897" s="1" t="s">
        <v>48</v>
      </c>
      <c r="S4897" s="1" t="s">
        <v>79</v>
      </c>
      <c r="T4897" s="1" t="s">
        <v>205</v>
      </c>
      <c r="U4897" s="2">
        <v>43641.740277777775</v>
      </c>
      <c r="V4897">
        <v>77</v>
      </c>
      <c r="W4897">
        <v>77</v>
      </c>
      <c r="X4897">
        <v>24</v>
      </c>
      <c r="Y4897">
        <v>24.38</v>
      </c>
      <c r="Z4897">
        <v>50</v>
      </c>
      <c r="AA4897" s="1" t="s">
        <v>71</v>
      </c>
      <c r="AB4897">
        <v>3</v>
      </c>
      <c r="AC4897">
        <v>0</v>
      </c>
      <c r="AD4897" s="1" t="s">
        <v>818</v>
      </c>
      <c r="AE4897" t="b">
        <v>0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s="1" t="s">
        <v>51</v>
      </c>
      <c r="AS4897" s="1" t="s">
        <v>51</v>
      </c>
      <c r="AT4897" s="1" t="s">
        <v>51</v>
      </c>
      <c r="AU4897" s="1" t="s">
        <v>51</v>
      </c>
    </row>
    <row r="4898" spans="1:47" x14ac:dyDescent="0.25">
      <c r="A4898" s="1" t="s">
        <v>5785</v>
      </c>
      <c r="B4898">
        <v>3</v>
      </c>
      <c r="C4898" s="2">
        <v>43641.840868055559</v>
      </c>
      <c r="D4898" s="2">
        <v>43641.861342592594</v>
      </c>
      <c r="E4898">
        <v>39.817467999999998</v>
      </c>
      <c r="F4898">
        <v>-104.983023</v>
      </c>
      <c r="G4898">
        <v>39.820239999999998</v>
      </c>
      <c r="H4898">
        <v>-104.97828</v>
      </c>
      <c r="I4898">
        <v>0.316</v>
      </c>
      <c r="J4898" s="1" t="s">
        <v>751</v>
      </c>
      <c r="L4898" s="1" t="s">
        <v>122</v>
      </c>
      <c r="M4898" s="1" t="s">
        <v>47</v>
      </c>
      <c r="N4898" s="1" t="s">
        <v>131</v>
      </c>
      <c r="O4898" s="1" t="s">
        <v>147</v>
      </c>
      <c r="P4898" s="1" t="s">
        <v>198</v>
      </c>
      <c r="Q4898" s="1" t="s">
        <v>331</v>
      </c>
      <c r="R4898" s="1" t="s">
        <v>48</v>
      </c>
      <c r="S4898" s="1" t="s">
        <v>79</v>
      </c>
      <c r="T4898" s="1" t="s">
        <v>205</v>
      </c>
      <c r="U4898" s="2">
        <v>43641.822916666664</v>
      </c>
      <c r="V4898">
        <v>77</v>
      </c>
      <c r="W4898">
        <v>77</v>
      </c>
      <c r="X4898">
        <v>26</v>
      </c>
      <c r="Y4898">
        <v>24.37</v>
      </c>
      <c r="Z4898">
        <v>50</v>
      </c>
      <c r="AA4898" s="1" t="s">
        <v>63</v>
      </c>
      <c r="AB4898">
        <v>5</v>
      </c>
      <c r="AC4898">
        <v>0</v>
      </c>
      <c r="AD4898" s="1" t="s">
        <v>818</v>
      </c>
      <c r="AE4898" t="b">
        <v>0</v>
      </c>
      <c r="AF4898" t="b">
        <v>0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s="1" t="s">
        <v>51</v>
      </c>
      <c r="AS4898" s="1" t="s">
        <v>51</v>
      </c>
      <c r="AT4898" s="1" t="s">
        <v>51</v>
      </c>
      <c r="AU4898" s="1" t="s">
        <v>51</v>
      </c>
    </row>
    <row r="4899" spans="1:47" x14ac:dyDescent="0.25">
      <c r="A4899" s="1" t="s">
        <v>3459</v>
      </c>
      <c r="B4899">
        <v>3</v>
      </c>
      <c r="C4899" s="2">
        <v>43642.843993055554</v>
      </c>
      <c r="D4899" s="2">
        <v>43642.864351851851</v>
      </c>
      <c r="E4899">
        <v>39.329799999999999</v>
      </c>
      <c r="F4899">
        <v>-102.05092999999999</v>
      </c>
      <c r="G4899">
        <v>39.327370000000002</v>
      </c>
      <c r="H4899">
        <v>-102.083262</v>
      </c>
      <c r="I4899">
        <v>1.736</v>
      </c>
      <c r="J4899" s="1" t="s">
        <v>3154</v>
      </c>
      <c r="L4899" s="1" t="s">
        <v>137</v>
      </c>
      <c r="M4899" s="1" t="s">
        <v>47</v>
      </c>
      <c r="N4899" s="1" t="s">
        <v>135</v>
      </c>
      <c r="O4899" s="1" t="s">
        <v>1305</v>
      </c>
      <c r="P4899" s="1" t="s">
        <v>198</v>
      </c>
      <c r="Q4899" s="1" t="s">
        <v>3155</v>
      </c>
      <c r="R4899" s="1" t="s">
        <v>48</v>
      </c>
      <c r="S4899" s="1" t="s">
        <v>79</v>
      </c>
      <c r="T4899" s="1" t="s">
        <v>1495</v>
      </c>
      <c r="U4899" s="2">
        <v>43642.828472222223</v>
      </c>
      <c r="V4899">
        <v>80</v>
      </c>
      <c r="W4899">
        <v>80</v>
      </c>
      <c r="X4899">
        <v>47</v>
      </c>
      <c r="Y4899">
        <v>25.71</v>
      </c>
      <c r="Z4899">
        <v>10</v>
      </c>
      <c r="AA4899" s="1" t="s">
        <v>68</v>
      </c>
      <c r="AB4899">
        <v>7</v>
      </c>
      <c r="AC4899">
        <v>0</v>
      </c>
      <c r="AD4899" s="1" t="s">
        <v>50</v>
      </c>
      <c r="AE4899" t="b">
        <v>0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s="1" t="s">
        <v>51</v>
      </c>
      <c r="AS4899" s="1" t="s">
        <v>51</v>
      </c>
      <c r="AT4899" s="1" t="s">
        <v>51</v>
      </c>
      <c r="AU4899" s="1" t="s">
        <v>51</v>
      </c>
    </row>
    <row r="4900" spans="1:47" x14ac:dyDescent="0.25">
      <c r="A4900" s="1" t="s">
        <v>3189</v>
      </c>
      <c r="B4900">
        <v>4</v>
      </c>
      <c r="C4900" s="2">
        <v>43642.109606481485</v>
      </c>
      <c r="D4900" s="2">
        <v>43642.129363425927</v>
      </c>
      <c r="E4900">
        <v>39.642995999999997</v>
      </c>
      <c r="F4900">
        <v>-106.564193</v>
      </c>
      <c r="G4900">
        <v>39.650820000000003</v>
      </c>
      <c r="H4900">
        <v>-106.59224</v>
      </c>
      <c r="I4900">
        <v>1.587</v>
      </c>
      <c r="J4900" s="1" t="s">
        <v>3190</v>
      </c>
      <c r="L4900" s="1" t="s">
        <v>137</v>
      </c>
      <c r="M4900" s="1" t="s">
        <v>47</v>
      </c>
      <c r="N4900" s="1" t="s">
        <v>500</v>
      </c>
      <c r="O4900" s="1" t="s">
        <v>501</v>
      </c>
      <c r="P4900" s="1" t="s">
        <v>198</v>
      </c>
      <c r="Q4900" s="1" t="s">
        <v>502</v>
      </c>
      <c r="R4900" s="1" t="s">
        <v>48</v>
      </c>
      <c r="S4900" s="1" t="s">
        <v>79</v>
      </c>
      <c r="T4900" s="1" t="s">
        <v>503</v>
      </c>
      <c r="U4900" s="2">
        <v>43642.120138888888</v>
      </c>
      <c r="V4900">
        <v>35</v>
      </c>
      <c r="W4900">
        <v>31</v>
      </c>
      <c r="X4900">
        <v>70</v>
      </c>
      <c r="Y4900">
        <v>20.95</v>
      </c>
      <c r="Z4900">
        <v>10</v>
      </c>
      <c r="AA4900" s="1" t="s">
        <v>61</v>
      </c>
      <c r="AB4900">
        <v>5</v>
      </c>
      <c r="AC4900">
        <v>0</v>
      </c>
      <c r="AD4900" s="1" t="s">
        <v>50</v>
      </c>
      <c r="AE4900" t="b">
        <v>0</v>
      </c>
      <c r="AF4900" t="b">
        <v>0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s="1" t="s">
        <v>53</v>
      </c>
      <c r="AS4900" s="1" t="s">
        <v>53</v>
      </c>
      <c r="AT4900" s="1" t="s">
        <v>53</v>
      </c>
      <c r="AU4900" s="1" t="s">
        <v>53</v>
      </c>
    </row>
    <row r="4901" spans="1:47" x14ac:dyDescent="0.25">
      <c r="A4901" s="1" t="s">
        <v>1608</v>
      </c>
      <c r="B4901">
        <v>4</v>
      </c>
      <c r="C4901" s="2">
        <v>43642.140868055554</v>
      </c>
      <c r="D4901" s="2">
        <v>43642.160729166666</v>
      </c>
      <c r="E4901">
        <v>39.762009999999997</v>
      </c>
      <c r="F4901">
        <v>-104.93555499999999</v>
      </c>
      <c r="G4901">
        <v>39.762009999999997</v>
      </c>
      <c r="H4901">
        <v>-104.936498</v>
      </c>
      <c r="I4901">
        <v>0.05</v>
      </c>
      <c r="J4901" s="1" t="s">
        <v>1609</v>
      </c>
      <c r="L4901" s="1" t="s">
        <v>106</v>
      </c>
      <c r="M4901" s="1" t="s">
        <v>47</v>
      </c>
      <c r="N4901" s="1" t="s">
        <v>131</v>
      </c>
      <c r="O4901" s="1" t="s">
        <v>131</v>
      </c>
      <c r="P4901" s="1" t="s">
        <v>198</v>
      </c>
      <c r="Q4901" s="1" t="s">
        <v>925</v>
      </c>
      <c r="R4901" s="1" t="s">
        <v>48</v>
      </c>
      <c r="S4901" s="1" t="s">
        <v>79</v>
      </c>
      <c r="T4901" s="1" t="s">
        <v>203</v>
      </c>
      <c r="U4901" s="2">
        <v>43642.123611111114</v>
      </c>
      <c r="V4901">
        <v>58</v>
      </c>
      <c r="W4901">
        <v>58</v>
      </c>
      <c r="X4901">
        <v>52</v>
      </c>
      <c r="Y4901">
        <v>24.42</v>
      </c>
      <c r="Z4901">
        <v>10</v>
      </c>
      <c r="AA4901" s="1" t="s">
        <v>67</v>
      </c>
      <c r="AB4901">
        <v>5</v>
      </c>
      <c r="AC4901">
        <v>0</v>
      </c>
      <c r="AD4901" s="1" t="s">
        <v>1067</v>
      </c>
      <c r="AE4901" t="b">
        <v>0</v>
      </c>
      <c r="AF4901" t="b">
        <v>0</v>
      </c>
      <c r="AG4901" t="b">
        <v>1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1</v>
      </c>
      <c r="AN4901" t="b">
        <v>0</v>
      </c>
      <c r="AO4901" t="b">
        <v>0</v>
      </c>
      <c r="AP4901" t="b">
        <v>0</v>
      </c>
      <c r="AQ4901" t="b">
        <v>0</v>
      </c>
      <c r="AR4901" s="1" t="s">
        <v>53</v>
      </c>
      <c r="AS4901" s="1" t="s">
        <v>53</v>
      </c>
      <c r="AT4901" s="1" t="s">
        <v>53</v>
      </c>
      <c r="AU4901" s="1" t="s">
        <v>53</v>
      </c>
    </row>
    <row r="4902" spans="1:47" x14ac:dyDescent="0.25">
      <c r="A4902" s="1" t="s">
        <v>3460</v>
      </c>
      <c r="B4902">
        <v>3</v>
      </c>
      <c r="C4902" s="2">
        <v>43642.286712962959</v>
      </c>
      <c r="D4902" s="2">
        <v>43642.307268518518</v>
      </c>
      <c r="E4902">
        <v>39.824913000000002</v>
      </c>
      <c r="F4902">
        <v>-104.966346</v>
      </c>
      <c r="G4902">
        <v>39.823369</v>
      </c>
      <c r="H4902">
        <v>-104.964029</v>
      </c>
      <c r="I4902">
        <v>0.16300000000000001</v>
      </c>
      <c r="J4902" s="1" t="s">
        <v>150</v>
      </c>
      <c r="L4902" s="1" t="s">
        <v>165</v>
      </c>
      <c r="M4902" s="1" t="s">
        <v>47</v>
      </c>
      <c r="N4902" s="1" t="s">
        <v>131</v>
      </c>
      <c r="O4902" s="1" t="s">
        <v>147</v>
      </c>
      <c r="P4902" s="1" t="s">
        <v>198</v>
      </c>
      <c r="Q4902" s="1" t="s">
        <v>204</v>
      </c>
      <c r="R4902" s="1" t="s">
        <v>48</v>
      </c>
      <c r="S4902" s="1" t="s">
        <v>79</v>
      </c>
      <c r="T4902" s="1" t="s">
        <v>205</v>
      </c>
      <c r="U4902" s="2">
        <v>43642.245833333334</v>
      </c>
      <c r="V4902">
        <v>59</v>
      </c>
      <c r="W4902">
        <v>59</v>
      </c>
      <c r="X4902">
        <v>39</v>
      </c>
      <c r="Y4902">
        <v>24.42</v>
      </c>
      <c r="Z4902">
        <v>10</v>
      </c>
      <c r="AA4902" s="1" t="s">
        <v>8942</v>
      </c>
      <c r="AB4902">
        <v>0</v>
      </c>
      <c r="AC4902">
        <v>0</v>
      </c>
      <c r="AD4902" s="1" t="s">
        <v>50</v>
      </c>
      <c r="AE4902" t="b">
        <v>0</v>
      </c>
      <c r="AF4902" t="b">
        <v>0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s="1" t="s">
        <v>51</v>
      </c>
      <c r="AS4902" s="1" t="s">
        <v>51</v>
      </c>
      <c r="AT4902" s="1" t="s">
        <v>51</v>
      </c>
      <c r="AU4902" s="1" t="s">
        <v>51</v>
      </c>
    </row>
    <row r="4903" spans="1:47" x14ac:dyDescent="0.25">
      <c r="A4903" s="1" t="s">
        <v>6162</v>
      </c>
      <c r="B4903">
        <v>3</v>
      </c>
      <c r="C4903" s="2">
        <v>43642.374212962961</v>
      </c>
      <c r="D4903" s="2">
        <v>43642.394768518519</v>
      </c>
      <c r="E4903">
        <v>39.839370000000002</v>
      </c>
      <c r="F4903">
        <v>-105.03492900000001</v>
      </c>
      <c r="G4903">
        <v>39.842188999999998</v>
      </c>
      <c r="H4903">
        <v>-105.039418</v>
      </c>
      <c r="I4903">
        <v>0.308</v>
      </c>
      <c r="J4903" s="1" t="s">
        <v>571</v>
      </c>
      <c r="L4903" s="1" t="s">
        <v>2498</v>
      </c>
      <c r="M4903" s="1" t="s">
        <v>47</v>
      </c>
      <c r="N4903" s="1" t="s">
        <v>80</v>
      </c>
      <c r="O4903" s="1" t="s">
        <v>147</v>
      </c>
      <c r="P4903" s="1" t="s">
        <v>198</v>
      </c>
      <c r="Q4903" s="1" t="s">
        <v>548</v>
      </c>
      <c r="R4903" s="1" t="s">
        <v>48</v>
      </c>
      <c r="S4903" s="1" t="s">
        <v>79</v>
      </c>
      <c r="T4903" s="1" t="s">
        <v>205</v>
      </c>
      <c r="U4903" s="2">
        <v>43642.364583333336</v>
      </c>
      <c r="V4903">
        <v>66</v>
      </c>
      <c r="W4903">
        <v>66</v>
      </c>
      <c r="X4903">
        <v>37</v>
      </c>
      <c r="Y4903">
        <v>24.45</v>
      </c>
      <c r="Z4903">
        <v>50</v>
      </c>
      <c r="AA4903" s="1" t="s">
        <v>8942</v>
      </c>
      <c r="AB4903">
        <v>0</v>
      </c>
      <c r="AC4903">
        <v>0</v>
      </c>
      <c r="AD4903" s="1" t="s">
        <v>965</v>
      </c>
      <c r="AE4903" t="b">
        <v>0</v>
      </c>
      <c r="AF4903" t="b">
        <v>0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s="1" t="s">
        <v>51</v>
      </c>
      <c r="AS4903" s="1" t="s">
        <v>51</v>
      </c>
      <c r="AT4903" s="1" t="s">
        <v>51</v>
      </c>
      <c r="AU4903" s="1" t="s">
        <v>51</v>
      </c>
    </row>
    <row r="4904" spans="1:47" x14ac:dyDescent="0.25">
      <c r="A4904" s="1" t="s">
        <v>2590</v>
      </c>
      <c r="B4904">
        <v>3</v>
      </c>
      <c r="C4904" s="2">
        <v>43642.464305555557</v>
      </c>
      <c r="D4904" s="2">
        <v>43642.485046296293</v>
      </c>
      <c r="E4904">
        <v>39.630034999999999</v>
      </c>
      <c r="F4904">
        <v>-104.905278</v>
      </c>
      <c r="G4904">
        <v>39.628911000000002</v>
      </c>
      <c r="H4904">
        <v>-104.904681</v>
      </c>
      <c r="I4904">
        <v>8.4000000000000005E-2</v>
      </c>
      <c r="J4904" s="1" t="s">
        <v>220</v>
      </c>
      <c r="L4904" s="1" t="s">
        <v>195</v>
      </c>
      <c r="M4904" s="1" t="s">
        <v>47</v>
      </c>
      <c r="N4904" s="1" t="s">
        <v>131</v>
      </c>
      <c r="O4904" s="1" t="s">
        <v>131</v>
      </c>
      <c r="P4904" s="1" t="s">
        <v>198</v>
      </c>
      <c r="Q4904" s="1" t="s">
        <v>414</v>
      </c>
      <c r="R4904" s="1" t="s">
        <v>48</v>
      </c>
      <c r="S4904" s="1" t="s">
        <v>79</v>
      </c>
      <c r="T4904" s="1" t="s">
        <v>200</v>
      </c>
      <c r="U4904" s="2">
        <v>43642.453472222223</v>
      </c>
      <c r="V4904">
        <v>79</v>
      </c>
      <c r="W4904">
        <v>79</v>
      </c>
      <c r="X4904">
        <v>27</v>
      </c>
      <c r="Y4904">
        <v>24.22</v>
      </c>
      <c r="Z4904">
        <v>10</v>
      </c>
      <c r="AA4904" s="1" t="s">
        <v>72</v>
      </c>
      <c r="AB4904">
        <v>9</v>
      </c>
      <c r="AC4904">
        <v>0</v>
      </c>
      <c r="AD4904" s="1" t="s">
        <v>818</v>
      </c>
      <c r="AE4904" t="b">
        <v>0</v>
      </c>
      <c r="AF4904" t="b">
        <v>0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s="1" t="s">
        <v>51</v>
      </c>
      <c r="AS4904" s="1" t="s">
        <v>51</v>
      </c>
      <c r="AT4904" s="1" t="s">
        <v>51</v>
      </c>
      <c r="AU4904" s="1" t="s">
        <v>51</v>
      </c>
    </row>
    <row r="4905" spans="1:47" x14ac:dyDescent="0.25">
      <c r="A4905" s="1" t="s">
        <v>2591</v>
      </c>
      <c r="B4905">
        <v>3</v>
      </c>
      <c r="C4905" s="2">
        <v>43642.538287037038</v>
      </c>
      <c r="D4905" s="2">
        <v>43642.558622685188</v>
      </c>
      <c r="E4905">
        <v>39.643813000000002</v>
      </c>
      <c r="F4905">
        <v>-104.91291200000001</v>
      </c>
      <c r="G4905">
        <v>39.647838999999998</v>
      </c>
      <c r="H4905">
        <v>-104.915239</v>
      </c>
      <c r="I4905">
        <v>0.30399999999999999</v>
      </c>
      <c r="J4905" s="1" t="s">
        <v>705</v>
      </c>
      <c r="L4905" s="1" t="s">
        <v>194</v>
      </c>
      <c r="M4905" s="1" t="s">
        <v>47</v>
      </c>
      <c r="N4905" s="1" t="s">
        <v>131</v>
      </c>
      <c r="O4905" s="1" t="s">
        <v>131</v>
      </c>
      <c r="P4905" s="1" t="s">
        <v>198</v>
      </c>
      <c r="Q4905" s="1" t="s">
        <v>414</v>
      </c>
      <c r="R4905" s="1" t="s">
        <v>48</v>
      </c>
      <c r="S4905" s="1" t="s">
        <v>79</v>
      </c>
      <c r="T4905" s="1" t="s">
        <v>200</v>
      </c>
      <c r="U4905" s="2">
        <v>43642.536805555559</v>
      </c>
      <c r="V4905">
        <v>84</v>
      </c>
      <c r="W4905">
        <v>84</v>
      </c>
      <c r="X4905">
        <v>22</v>
      </c>
      <c r="Y4905">
        <v>24.21</v>
      </c>
      <c r="Z4905">
        <v>10</v>
      </c>
      <c r="AA4905" s="1" t="s">
        <v>54</v>
      </c>
      <c r="AB4905">
        <v>6</v>
      </c>
      <c r="AC4905">
        <v>0</v>
      </c>
      <c r="AD4905" s="1" t="s">
        <v>818</v>
      </c>
      <c r="AE4905" t="b">
        <v>0</v>
      </c>
      <c r="AF4905" t="b">
        <v>0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s="1" t="s">
        <v>51</v>
      </c>
      <c r="AS4905" s="1" t="s">
        <v>51</v>
      </c>
      <c r="AT4905" s="1" t="s">
        <v>51</v>
      </c>
      <c r="AU4905" s="1" t="s">
        <v>51</v>
      </c>
    </row>
    <row r="4906" spans="1:47" x14ac:dyDescent="0.25">
      <c r="A4906" s="1" t="s">
        <v>2592</v>
      </c>
      <c r="B4906">
        <v>3</v>
      </c>
      <c r="C4906" s="2">
        <v>43642.617476851854</v>
      </c>
      <c r="D4906" s="2">
        <v>43642.637928240743</v>
      </c>
      <c r="E4906">
        <v>39.183886000000001</v>
      </c>
      <c r="F4906">
        <v>-104.85037</v>
      </c>
      <c r="G4906">
        <v>39.162429000000003</v>
      </c>
      <c r="H4906">
        <v>-104.85434600000001</v>
      </c>
      <c r="I4906">
        <v>1.498</v>
      </c>
      <c r="J4906" s="1" t="s">
        <v>401</v>
      </c>
      <c r="L4906" s="1" t="s">
        <v>195</v>
      </c>
      <c r="M4906" s="1" t="s">
        <v>47</v>
      </c>
      <c r="N4906" s="1" t="s">
        <v>86</v>
      </c>
      <c r="O4906" s="1" t="s">
        <v>121</v>
      </c>
      <c r="P4906" s="1" t="s">
        <v>198</v>
      </c>
      <c r="Q4906" s="1" t="s">
        <v>222</v>
      </c>
      <c r="R4906" s="1" t="s">
        <v>48</v>
      </c>
      <c r="S4906" s="1" t="s">
        <v>79</v>
      </c>
      <c r="T4906" s="1" t="s">
        <v>223</v>
      </c>
      <c r="U4906" s="2">
        <v>43642.616666666669</v>
      </c>
      <c r="V4906">
        <v>77</v>
      </c>
      <c r="W4906">
        <v>77</v>
      </c>
      <c r="X4906">
        <v>17</v>
      </c>
      <c r="Y4906">
        <v>23.24</v>
      </c>
      <c r="Z4906">
        <v>10</v>
      </c>
      <c r="AA4906" s="1" t="s">
        <v>68</v>
      </c>
      <c r="AB4906">
        <v>13</v>
      </c>
      <c r="AC4906">
        <v>0</v>
      </c>
      <c r="AD4906" s="1" t="s">
        <v>818</v>
      </c>
      <c r="AE4906" t="b">
        <v>0</v>
      </c>
      <c r="AF4906" t="b">
        <v>0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s="1" t="s">
        <v>51</v>
      </c>
      <c r="AS4906" s="1" t="s">
        <v>51</v>
      </c>
      <c r="AT4906" s="1" t="s">
        <v>51</v>
      </c>
      <c r="AU4906" s="1" t="s">
        <v>51</v>
      </c>
    </row>
    <row r="4907" spans="1:47" x14ac:dyDescent="0.25">
      <c r="A4907" s="1" t="s">
        <v>2593</v>
      </c>
      <c r="B4907">
        <v>3</v>
      </c>
      <c r="C4907" s="2">
        <v>43642.615879629629</v>
      </c>
      <c r="D4907" s="2">
        <v>43642.636550925927</v>
      </c>
      <c r="E4907">
        <v>39.630034999999999</v>
      </c>
      <c r="F4907">
        <v>-104.905278</v>
      </c>
      <c r="G4907">
        <v>39.628911000000002</v>
      </c>
      <c r="H4907">
        <v>-104.904681</v>
      </c>
      <c r="I4907">
        <v>8.4000000000000005E-2</v>
      </c>
      <c r="J4907" s="1" t="s">
        <v>220</v>
      </c>
      <c r="L4907" s="1" t="s">
        <v>195</v>
      </c>
      <c r="M4907" s="1" t="s">
        <v>47</v>
      </c>
      <c r="N4907" s="1" t="s">
        <v>131</v>
      </c>
      <c r="O4907" s="1" t="s">
        <v>131</v>
      </c>
      <c r="P4907" s="1" t="s">
        <v>198</v>
      </c>
      <c r="Q4907" s="1" t="s">
        <v>414</v>
      </c>
      <c r="R4907" s="1" t="s">
        <v>48</v>
      </c>
      <c r="S4907" s="1" t="s">
        <v>79</v>
      </c>
      <c r="T4907" s="1" t="s">
        <v>200</v>
      </c>
      <c r="U4907" s="2">
        <v>43642.620138888888</v>
      </c>
      <c r="V4907">
        <v>85</v>
      </c>
      <c r="W4907">
        <v>85</v>
      </c>
      <c r="X4907">
        <v>13</v>
      </c>
      <c r="Y4907">
        <v>24.19</v>
      </c>
      <c r="Z4907">
        <v>10</v>
      </c>
      <c r="AA4907" s="1" t="s">
        <v>65</v>
      </c>
      <c r="AB4907">
        <v>6</v>
      </c>
      <c r="AC4907">
        <v>0</v>
      </c>
      <c r="AD4907" s="1" t="s">
        <v>818</v>
      </c>
      <c r="AE4907" t="b">
        <v>0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s="1" t="s">
        <v>51</v>
      </c>
      <c r="AS4907" s="1" t="s">
        <v>51</v>
      </c>
      <c r="AT4907" s="1" t="s">
        <v>51</v>
      </c>
      <c r="AU4907" s="1" t="s">
        <v>51</v>
      </c>
    </row>
    <row r="4908" spans="1:47" x14ac:dyDescent="0.25">
      <c r="A4908" s="1" t="s">
        <v>3035</v>
      </c>
      <c r="B4908">
        <v>3</v>
      </c>
      <c r="C4908" s="2">
        <v>43642.677361111113</v>
      </c>
      <c r="D4908" s="2">
        <v>43642.697696759256</v>
      </c>
      <c r="E4908">
        <v>39.314335</v>
      </c>
      <c r="F4908">
        <v>-104.88499</v>
      </c>
      <c r="G4908">
        <v>39.295430000000003</v>
      </c>
      <c r="H4908">
        <v>-104.892413</v>
      </c>
      <c r="I4908">
        <v>1.365</v>
      </c>
      <c r="J4908" s="1" t="s">
        <v>449</v>
      </c>
      <c r="L4908" s="1" t="s">
        <v>195</v>
      </c>
      <c r="M4908" s="1" t="s">
        <v>47</v>
      </c>
      <c r="N4908" s="1" t="s">
        <v>191</v>
      </c>
      <c r="O4908" s="1" t="s">
        <v>121</v>
      </c>
      <c r="P4908" s="1" t="s">
        <v>198</v>
      </c>
      <c r="Q4908" s="1" t="s">
        <v>333</v>
      </c>
      <c r="R4908" s="1" t="s">
        <v>48</v>
      </c>
      <c r="S4908" s="1" t="s">
        <v>79</v>
      </c>
      <c r="T4908" s="1" t="s">
        <v>223</v>
      </c>
      <c r="U4908" s="2">
        <v>43642.675000000003</v>
      </c>
      <c r="V4908">
        <v>77</v>
      </c>
      <c r="W4908">
        <v>77</v>
      </c>
      <c r="X4908">
        <v>16</v>
      </c>
      <c r="Y4908">
        <v>23.22</v>
      </c>
      <c r="Z4908">
        <v>10</v>
      </c>
      <c r="AA4908" s="1" t="s">
        <v>68</v>
      </c>
      <c r="AB4908">
        <v>7</v>
      </c>
      <c r="AC4908">
        <v>0</v>
      </c>
      <c r="AD4908" s="1" t="s">
        <v>965</v>
      </c>
      <c r="AE4908" t="b">
        <v>0</v>
      </c>
      <c r="AF4908" t="b">
        <v>0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s="1" t="s">
        <v>51</v>
      </c>
      <c r="AS4908" s="1" t="s">
        <v>51</v>
      </c>
      <c r="AT4908" s="1" t="s">
        <v>51</v>
      </c>
      <c r="AU4908" s="1" t="s">
        <v>51</v>
      </c>
    </row>
    <row r="4909" spans="1:47" x14ac:dyDescent="0.25">
      <c r="A4909" s="1" t="s">
        <v>3461</v>
      </c>
      <c r="B4909">
        <v>3</v>
      </c>
      <c r="C4909" s="2">
        <v>43642.704953703702</v>
      </c>
      <c r="D4909" s="2">
        <v>43642.725451388891</v>
      </c>
      <c r="E4909">
        <v>40.045999999999999</v>
      </c>
      <c r="F4909">
        <v>-104.98077000000001</v>
      </c>
      <c r="G4909">
        <v>40.04128</v>
      </c>
      <c r="H4909">
        <v>-104.9808</v>
      </c>
      <c r="I4909">
        <v>0.32600000000000001</v>
      </c>
      <c r="J4909" s="1" t="s">
        <v>342</v>
      </c>
      <c r="L4909" s="1" t="s">
        <v>172</v>
      </c>
      <c r="M4909" s="1" t="s">
        <v>47</v>
      </c>
      <c r="N4909" s="1" t="s">
        <v>116</v>
      </c>
      <c r="O4909" s="1" t="s">
        <v>209</v>
      </c>
      <c r="P4909" s="1" t="s">
        <v>198</v>
      </c>
      <c r="Q4909" s="1" t="s">
        <v>343</v>
      </c>
      <c r="R4909" s="1" t="s">
        <v>48</v>
      </c>
      <c r="S4909" s="1" t="s">
        <v>79</v>
      </c>
      <c r="T4909" s="1" t="s">
        <v>272</v>
      </c>
      <c r="U4909" s="2">
        <v>43642.708333333336</v>
      </c>
      <c r="V4909">
        <v>87</v>
      </c>
      <c r="W4909">
        <v>87</v>
      </c>
      <c r="X4909">
        <v>10</v>
      </c>
      <c r="Y4909">
        <v>24.88</v>
      </c>
      <c r="Z4909">
        <v>10</v>
      </c>
      <c r="AA4909" s="1" t="s">
        <v>60</v>
      </c>
      <c r="AB4909">
        <v>7</v>
      </c>
      <c r="AC4909">
        <v>0</v>
      </c>
      <c r="AD4909" s="1" t="s">
        <v>50</v>
      </c>
      <c r="AE4909" t="b">
        <v>0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s="1" t="s">
        <v>51</v>
      </c>
      <c r="AS4909" s="1" t="s">
        <v>51</v>
      </c>
      <c r="AT4909" s="1" t="s">
        <v>51</v>
      </c>
      <c r="AU4909" s="1" t="s">
        <v>51</v>
      </c>
    </row>
    <row r="4910" spans="1:47" x14ac:dyDescent="0.25">
      <c r="A4910" s="1" t="s">
        <v>2594</v>
      </c>
      <c r="B4910">
        <v>3</v>
      </c>
      <c r="C4910" s="2">
        <v>43642.711736111109</v>
      </c>
      <c r="D4910" s="2">
        <v>43642.732395833336</v>
      </c>
      <c r="E4910">
        <v>38.948925000000003</v>
      </c>
      <c r="F4910">
        <v>-104.81252600000001</v>
      </c>
      <c r="G4910">
        <v>38.948590000000003</v>
      </c>
      <c r="H4910">
        <v>-104.81278</v>
      </c>
      <c r="I4910">
        <v>2.7E-2</v>
      </c>
      <c r="J4910" s="1" t="s">
        <v>895</v>
      </c>
      <c r="L4910" s="1" t="s">
        <v>195</v>
      </c>
      <c r="M4910" s="1" t="s">
        <v>47</v>
      </c>
      <c r="N4910" s="1" t="s">
        <v>482</v>
      </c>
      <c r="O4910" s="1" t="s">
        <v>193</v>
      </c>
      <c r="P4910" s="1" t="s">
        <v>198</v>
      </c>
      <c r="Q4910" s="1" t="s">
        <v>483</v>
      </c>
      <c r="R4910" s="1" t="s">
        <v>48</v>
      </c>
      <c r="S4910" s="1" t="s">
        <v>79</v>
      </c>
      <c r="T4910" s="1" t="s">
        <v>234</v>
      </c>
      <c r="U4910" s="2">
        <v>43642.708333333336</v>
      </c>
      <c r="V4910">
        <v>79</v>
      </c>
      <c r="W4910">
        <v>79</v>
      </c>
      <c r="X4910">
        <v>13</v>
      </c>
      <c r="Y4910">
        <v>23.6</v>
      </c>
      <c r="Z4910">
        <v>10</v>
      </c>
      <c r="AA4910" s="1" t="s">
        <v>58</v>
      </c>
      <c r="AB4910">
        <v>16</v>
      </c>
      <c r="AC4910">
        <v>0</v>
      </c>
      <c r="AD4910" s="1" t="s">
        <v>818</v>
      </c>
      <c r="AE4910" t="b">
        <v>0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s="1" t="s">
        <v>51</v>
      </c>
      <c r="AS4910" s="1" t="s">
        <v>51</v>
      </c>
      <c r="AT4910" s="1" t="s">
        <v>51</v>
      </c>
      <c r="AU4910" s="1" t="s">
        <v>51</v>
      </c>
    </row>
    <row r="4911" spans="1:47" x14ac:dyDescent="0.25">
      <c r="A4911" s="1" t="s">
        <v>924</v>
      </c>
      <c r="B4911">
        <v>3</v>
      </c>
      <c r="C4911" s="2">
        <v>43642.717465277776</v>
      </c>
      <c r="D4911" s="2">
        <v>43642.737974537034</v>
      </c>
      <c r="E4911">
        <v>39.77993</v>
      </c>
      <c r="F4911">
        <v>-104.972689</v>
      </c>
      <c r="G4911">
        <v>39.77993</v>
      </c>
      <c r="H4911">
        <v>-104.97269</v>
      </c>
      <c r="I4911">
        <v>0</v>
      </c>
      <c r="J4911" s="1" t="s">
        <v>385</v>
      </c>
      <c r="L4911" s="1" t="s">
        <v>391</v>
      </c>
      <c r="M4911" s="1" t="s">
        <v>47</v>
      </c>
      <c r="N4911" s="1" t="s">
        <v>131</v>
      </c>
      <c r="O4911" s="1" t="s">
        <v>131</v>
      </c>
      <c r="P4911" s="1" t="s">
        <v>198</v>
      </c>
      <c r="Q4911" s="1" t="s">
        <v>246</v>
      </c>
      <c r="R4911" s="1" t="s">
        <v>48</v>
      </c>
      <c r="S4911" s="1" t="s">
        <v>79</v>
      </c>
      <c r="T4911" s="1" t="s">
        <v>205</v>
      </c>
      <c r="U4911" s="2">
        <v>43642.707638888889</v>
      </c>
      <c r="V4911">
        <v>84</v>
      </c>
      <c r="W4911">
        <v>84</v>
      </c>
      <c r="X4911">
        <v>15</v>
      </c>
      <c r="Y4911">
        <v>24.4</v>
      </c>
      <c r="Z4911">
        <v>10</v>
      </c>
      <c r="AA4911" s="1" t="s">
        <v>59</v>
      </c>
      <c r="AB4911">
        <v>8</v>
      </c>
      <c r="AC4911">
        <v>0</v>
      </c>
      <c r="AD4911" s="1" t="s">
        <v>818</v>
      </c>
      <c r="AE4911" t="b">
        <v>0</v>
      </c>
      <c r="AF4911" t="b">
        <v>0</v>
      </c>
      <c r="AG4911" t="b">
        <v>1</v>
      </c>
      <c r="AH4911" t="b">
        <v>0</v>
      </c>
      <c r="AI4911" t="b">
        <v>1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s="1" t="s">
        <v>51</v>
      </c>
      <c r="AS4911" s="1" t="s">
        <v>51</v>
      </c>
      <c r="AT4911" s="1" t="s">
        <v>51</v>
      </c>
      <c r="AU4911" s="1" t="s">
        <v>51</v>
      </c>
    </row>
    <row r="4912" spans="1:47" x14ac:dyDescent="0.25">
      <c r="A4912" s="1" t="s">
        <v>2319</v>
      </c>
      <c r="B4912">
        <v>3</v>
      </c>
      <c r="C4912" s="2">
        <v>43642.723182870373</v>
      </c>
      <c r="D4912" s="2">
        <v>43642.743530092594</v>
      </c>
      <c r="E4912">
        <v>39.933123999999999</v>
      </c>
      <c r="F4912">
        <v>-105.123779</v>
      </c>
      <c r="G4912">
        <v>39.933118999999998</v>
      </c>
      <c r="H4912">
        <v>-105.123768</v>
      </c>
      <c r="I4912">
        <v>1E-3</v>
      </c>
      <c r="J4912" s="1" t="s">
        <v>242</v>
      </c>
      <c r="L4912" s="1" t="s">
        <v>143</v>
      </c>
      <c r="M4912" s="1" t="s">
        <v>47</v>
      </c>
      <c r="N4912" s="1" t="s">
        <v>244</v>
      </c>
      <c r="O4912" s="1" t="s">
        <v>244</v>
      </c>
      <c r="P4912" s="1" t="s">
        <v>198</v>
      </c>
      <c r="Q4912" s="1" t="s">
        <v>256</v>
      </c>
      <c r="R4912" s="1" t="s">
        <v>48</v>
      </c>
      <c r="S4912" s="1" t="s">
        <v>79</v>
      </c>
      <c r="T4912" s="1" t="s">
        <v>205</v>
      </c>
      <c r="U4912" s="2">
        <v>43642.707638888889</v>
      </c>
      <c r="V4912">
        <v>84</v>
      </c>
      <c r="W4912">
        <v>84</v>
      </c>
      <c r="X4912">
        <v>15</v>
      </c>
      <c r="Y4912">
        <v>24.4</v>
      </c>
      <c r="Z4912">
        <v>10</v>
      </c>
      <c r="AA4912" s="1" t="s">
        <v>59</v>
      </c>
      <c r="AB4912">
        <v>8</v>
      </c>
      <c r="AC4912">
        <v>0</v>
      </c>
      <c r="AD4912" s="1" t="s">
        <v>818</v>
      </c>
      <c r="AE4912" t="b">
        <v>0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1</v>
      </c>
      <c r="AQ4912" t="b">
        <v>0</v>
      </c>
      <c r="AR4912" s="1" t="s">
        <v>51</v>
      </c>
      <c r="AS4912" s="1" t="s">
        <v>51</v>
      </c>
      <c r="AT4912" s="1" t="s">
        <v>51</v>
      </c>
      <c r="AU4912" s="1" t="s">
        <v>51</v>
      </c>
    </row>
    <row r="4913" spans="1:47" x14ac:dyDescent="0.25">
      <c r="A4913" s="1" t="s">
        <v>2351</v>
      </c>
      <c r="B4913">
        <v>3</v>
      </c>
      <c r="C4913" s="2">
        <v>43642.734120370369</v>
      </c>
      <c r="D4913" s="2">
        <v>43642.754641203705</v>
      </c>
      <c r="E4913">
        <v>39.824420000000003</v>
      </c>
      <c r="F4913">
        <v>-104.95985</v>
      </c>
      <c r="G4913">
        <v>39.824240000000003</v>
      </c>
      <c r="H4913">
        <v>-104.96196</v>
      </c>
      <c r="I4913">
        <v>0.113</v>
      </c>
      <c r="J4913" s="1" t="s">
        <v>1542</v>
      </c>
      <c r="L4913" s="1" t="s">
        <v>124</v>
      </c>
      <c r="M4913" s="1" t="s">
        <v>47</v>
      </c>
      <c r="N4913" s="1" t="s">
        <v>131</v>
      </c>
      <c r="O4913" s="1" t="s">
        <v>147</v>
      </c>
      <c r="P4913" s="1" t="s">
        <v>198</v>
      </c>
      <c r="Q4913" s="1" t="s">
        <v>204</v>
      </c>
      <c r="R4913" s="1" t="s">
        <v>48</v>
      </c>
      <c r="S4913" s="1" t="s">
        <v>79</v>
      </c>
      <c r="T4913" s="1" t="s">
        <v>205</v>
      </c>
      <c r="U4913" s="2">
        <v>43642.74722222222</v>
      </c>
      <c r="V4913">
        <v>86</v>
      </c>
      <c r="W4913">
        <v>86</v>
      </c>
      <c r="X4913">
        <v>14</v>
      </c>
      <c r="Y4913">
        <v>24.38</v>
      </c>
      <c r="Z4913">
        <v>10</v>
      </c>
      <c r="AA4913" s="1" t="s">
        <v>59</v>
      </c>
      <c r="AB4913">
        <v>9</v>
      </c>
      <c r="AC4913">
        <v>0</v>
      </c>
      <c r="AD4913" s="1" t="s">
        <v>818</v>
      </c>
      <c r="AE4913" t="b">
        <v>0</v>
      </c>
      <c r="AF4913" t="b">
        <v>0</v>
      </c>
      <c r="AG4913" t="b">
        <v>0</v>
      </c>
      <c r="AH4913" t="b">
        <v>0</v>
      </c>
      <c r="AI4913" t="b">
        <v>1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s="1" t="s">
        <v>51</v>
      </c>
      <c r="AS4913" s="1" t="s">
        <v>51</v>
      </c>
      <c r="AT4913" s="1" t="s">
        <v>51</v>
      </c>
      <c r="AU4913" s="1" t="s">
        <v>51</v>
      </c>
    </row>
    <row r="4914" spans="1:47" x14ac:dyDescent="0.25">
      <c r="A4914" s="1" t="s">
        <v>1750</v>
      </c>
      <c r="B4914">
        <v>4</v>
      </c>
      <c r="C4914" s="2">
        <v>43642.794004629628</v>
      </c>
      <c r="D4914" s="2">
        <v>43642.81391203704</v>
      </c>
      <c r="E4914">
        <v>38.266770000000001</v>
      </c>
      <c r="F4914">
        <v>-104.60496000000001</v>
      </c>
      <c r="G4914">
        <v>38.257956999999998</v>
      </c>
      <c r="H4914">
        <v>-104.605582</v>
      </c>
      <c r="I4914">
        <v>0.61</v>
      </c>
      <c r="J4914" s="1" t="s">
        <v>1751</v>
      </c>
      <c r="L4914" s="1" t="s">
        <v>195</v>
      </c>
      <c r="M4914" s="1" t="s">
        <v>47</v>
      </c>
      <c r="N4914" s="1" t="s">
        <v>411</v>
      </c>
      <c r="O4914" s="1" t="s">
        <v>411</v>
      </c>
      <c r="P4914" s="1" t="s">
        <v>198</v>
      </c>
      <c r="Q4914" s="1" t="s">
        <v>462</v>
      </c>
      <c r="R4914" s="1" t="s">
        <v>48</v>
      </c>
      <c r="S4914" s="1" t="s">
        <v>79</v>
      </c>
      <c r="T4914" s="1" t="s">
        <v>413</v>
      </c>
      <c r="U4914" s="2">
        <v>43642.786805555559</v>
      </c>
      <c r="V4914">
        <v>89</v>
      </c>
      <c r="W4914">
        <v>89</v>
      </c>
      <c r="X4914">
        <v>16</v>
      </c>
      <c r="Y4914">
        <v>25.18</v>
      </c>
      <c r="Z4914">
        <v>10</v>
      </c>
      <c r="AA4914" s="1" t="s">
        <v>63</v>
      </c>
      <c r="AB4914">
        <v>6</v>
      </c>
      <c r="AC4914">
        <v>0</v>
      </c>
      <c r="AD4914" s="1" t="s">
        <v>1067</v>
      </c>
      <c r="AE4914" t="b">
        <v>0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s="1" t="s">
        <v>51</v>
      </c>
      <c r="AS4914" s="1" t="s">
        <v>51</v>
      </c>
      <c r="AT4914" s="1" t="s">
        <v>51</v>
      </c>
      <c r="AU4914" s="1" t="s">
        <v>51</v>
      </c>
    </row>
    <row r="4915" spans="1:47" x14ac:dyDescent="0.25">
      <c r="A4915" s="1" t="s">
        <v>2352</v>
      </c>
      <c r="B4915">
        <v>3</v>
      </c>
      <c r="C4915" s="2">
        <v>43642.7575462963</v>
      </c>
      <c r="D4915" s="2">
        <v>43642.778252314813</v>
      </c>
      <c r="E4915">
        <v>39.740606999999997</v>
      </c>
      <c r="F4915">
        <v>-104.82522</v>
      </c>
      <c r="G4915">
        <v>39.743594000000002</v>
      </c>
      <c r="H4915">
        <v>-104.82521</v>
      </c>
      <c r="I4915">
        <v>0.20599999999999999</v>
      </c>
      <c r="J4915" s="1" t="s">
        <v>559</v>
      </c>
      <c r="L4915" s="1" t="s">
        <v>308</v>
      </c>
      <c r="M4915" s="1" t="s">
        <v>47</v>
      </c>
      <c r="N4915" s="1" t="s">
        <v>170</v>
      </c>
      <c r="O4915" s="1" t="s">
        <v>147</v>
      </c>
      <c r="P4915" s="1" t="s">
        <v>198</v>
      </c>
      <c r="Q4915" s="1" t="s">
        <v>240</v>
      </c>
      <c r="R4915" s="1" t="s">
        <v>48</v>
      </c>
      <c r="S4915" s="1" t="s">
        <v>79</v>
      </c>
      <c r="T4915" s="1" t="s">
        <v>203</v>
      </c>
      <c r="U4915" s="2">
        <v>43642.748611111114</v>
      </c>
      <c r="V4915">
        <v>88</v>
      </c>
      <c r="W4915">
        <v>88</v>
      </c>
      <c r="X4915">
        <v>15</v>
      </c>
      <c r="Y4915">
        <v>24.37</v>
      </c>
      <c r="Z4915">
        <v>10</v>
      </c>
      <c r="AA4915" s="1" t="s">
        <v>59</v>
      </c>
      <c r="AB4915">
        <v>8</v>
      </c>
      <c r="AC4915">
        <v>0</v>
      </c>
      <c r="AD4915" s="1" t="s">
        <v>818</v>
      </c>
      <c r="AE4915" t="b">
        <v>0</v>
      </c>
      <c r="AF4915" t="b">
        <v>0</v>
      </c>
      <c r="AG4915" t="b">
        <v>0</v>
      </c>
      <c r="AH4915" t="b">
        <v>0</v>
      </c>
      <c r="AI4915" t="b">
        <v>1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s="1" t="s">
        <v>51</v>
      </c>
      <c r="AS4915" s="1" t="s">
        <v>51</v>
      </c>
      <c r="AT4915" s="1" t="s">
        <v>51</v>
      </c>
      <c r="AU4915" s="1" t="s">
        <v>51</v>
      </c>
    </row>
    <row r="4916" spans="1:47" x14ac:dyDescent="0.25">
      <c r="A4916" s="1" t="s">
        <v>4200</v>
      </c>
      <c r="B4916">
        <v>4</v>
      </c>
      <c r="C4916" s="2">
        <v>43642.843993055554</v>
      </c>
      <c r="D4916" s="2">
        <v>43642.864363425928</v>
      </c>
      <c r="E4916">
        <v>40.24324</v>
      </c>
      <c r="F4916">
        <v>-103.91912000000001</v>
      </c>
      <c r="G4916">
        <v>40.242936999999998</v>
      </c>
      <c r="H4916">
        <v>-103.92841</v>
      </c>
      <c r="I4916">
        <v>0.49</v>
      </c>
      <c r="J4916" s="1" t="s">
        <v>4201</v>
      </c>
      <c r="L4916" s="1" t="s">
        <v>129</v>
      </c>
      <c r="M4916" s="1" t="s">
        <v>47</v>
      </c>
      <c r="N4916" s="1" t="s">
        <v>4191</v>
      </c>
      <c r="O4916" s="1" t="s">
        <v>164</v>
      </c>
      <c r="P4916" s="1" t="s">
        <v>198</v>
      </c>
      <c r="Q4916" s="1" t="s">
        <v>4192</v>
      </c>
      <c r="R4916" s="1" t="s">
        <v>48</v>
      </c>
      <c r="S4916" s="1" t="s">
        <v>79</v>
      </c>
      <c r="T4916" s="1" t="s">
        <v>3918</v>
      </c>
      <c r="U4916" s="2">
        <v>43642.84375</v>
      </c>
      <c r="V4916">
        <v>73</v>
      </c>
      <c r="W4916">
        <v>73</v>
      </c>
      <c r="X4916">
        <v>35</v>
      </c>
      <c r="Y4916">
        <v>25.35</v>
      </c>
      <c r="Z4916">
        <v>10</v>
      </c>
      <c r="AA4916" s="1" t="s">
        <v>63</v>
      </c>
      <c r="AB4916">
        <v>9</v>
      </c>
      <c r="AD4916" s="1" t="s">
        <v>50</v>
      </c>
      <c r="AE4916" t="b">
        <v>0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s="1" t="s">
        <v>51</v>
      </c>
      <c r="AS4916" s="1" t="s">
        <v>51</v>
      </c>
      <c r="AT4916" s="1" t="s">
        <v>51</v>
      </c>
      <c r="AU4916" s="1" t="s">
        <v>51</v>
      </c>
    </row>
    <row r="4917" spans="1:47" x14ac:dyDescent="0.25">
      <c r="A4917" s="1" t="s">
        <v>7896</v>
      </c>
      <c r="B4917">
        <v>4</v>
      </c>
      <c r="C4917" s="2">
        <v>43642.810671296298</v>
      </c>
      <c r="D4917" s="2">
        <v>43642.830868055556</v>
      </c>
      <c r="E4917">
        <v>38.435459999999999</v>
      </c>
      <c r="F4917">
        <v>-107.86631</v>
      </c>
      <c r="G4917">
        <v>38.439039999999999</v>
      </c>
      <c r="H4917">
        <v>-107.86658300000001</v>
      </c>
      <c r="I4917">
        <v>0.248</v>
      </c>
      <c r="J4917" s="1" t="s">
        <v>7897</v>
      </c>
      <c r="K4917">
        <v>18546</v>
      </c>
      <c r="L4917" s="1" t="s">
        <v>7898</v>
      </c>
      <c r="M4917" s="1" t="s">
        <v>97</v>
      </c>
      <c r="N4917" s="1" t="s">
        <v>76</v>
      </c>
      <c r="O4917" s="1" t="s">
        <v>76</v>
      </c>
      <c r="P4917" s="1" t="s">
        <v>198</v>
      </c>
      <c r="Q4917" s="1" t="s">
        <v>6837</v>
      </c>
      <c r="R4917" s="1" t="s">
        <v>48</v>
      </c>
      <c r="S4917" s="1" t="s">
        <v>79</v>
      </c>
      <c r="T4917" s="1" t="s">
        <v>1618</v>
      </c>
      <c r="U4917" s="2">
        <v>43642.828472222223</v>
      </c>
      <c r="V4917">
        <v>82</v>
      </c>
      <c r="W4917">
        <v>82</v>
      </c>
      <c r="X4917">
        <v>12</v>
      </c>
      <c r="Y4917">
        <v>24.35</v>
      </c>
      <c r="Z4917">
        <v>10</v>
      </c>
      <c r="AA4917" s="1" t="s">
        <v>55</v>
      </c>
      <c r="AB4917">
        <v>8</v>
      </c>
      <c r="AC4917">
        <v>0</v>
      </c>
      <c r="AD4917" s="1" t="s">
        <v>1067</v>
      </c>
      <c r="AE4917" t="b">
        <v>0</v>
      </c>
      <c r="AF4917" t="b">
        <v>0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s="1" t="s">
        <v>51</v>
      </c>
      <c r="AS4917" s="1" t="s">
        <v>51</v>
      </c>
      <c r="AT4917" s="1" t="s">
        <v>51</v>
      </c>
      <c r="AU4917" s="1" t="s">
        <v>51</v>
      </c>
    </row>
    <row r="4918" spans="1:47" x14ac:dyDescent="0.25">
      <c r="A4918" s="1" t="s">
        <v>7899</v>
      </c>
      <c r="B4918">
        <v>4</v>
      </c>
      <c r="C4918" s="2">
        <v>43642.810671296298</v>
      </c>
      <c r="D4918" s="2">
        <v>43642.830868055556</v>
      </c>
      <c r="E4918">
        <v>38.439658999999999</v>
      </c>
      <c r="F4918">
        <v>-107.866854</v>
      </c>
      <c r="G4918">
        <v>38.435274999999997</v>
      </c>
      <c r="H4918">
        <v>-107.866511</v>
      </c>
      <c r="I4918">
        <v>0.30299999999999999</v>
      </c>
      <c r="J4918" s="1" t="s">
        <v>7897</v>
      </c>
      <c r="K4918">
        <v>18073</v>
      </c>
      <c r="L4918" s="1" t="s">
        <v>7898</v>
      </c>
      <c r="M4918" s="1" t="s">
        <v>97</v>
      </c>
      <c r="N4918" s="1" t="s">
        <v>76</v>
      </c>
      <c r="O4918" s="1" t="s">
        <v>76</v>
      </c>
      <c r="P4918" s="1" t="s">
        <v>198</v>
      </c>
      <c r="Q4918" s="1" t="s">
        <v>6837</v>
      </c>
      <c r="R4918" s="1" t="s">
        <v>48</v>
      </c>
      <c r="S4918" s="1" t="s">
        <v>79</v>
      </c>
      <c r="T4918" s="1" t="s">
        <v>1618</v>
      </c>
      <c r="U4918" s="2">
        <v>43642.828472222223</v>
      </c>
      <c r="V4918">
        <v>82</v>
      </c>
      <c r="W4918">
        <v>82</v>
      </c>
      <c r="X4918">
        <v>12</v>
      </c>
      <c r="Y4918">
        <v>24.35</v>
      </c>
      <c r="Z4918">
        <v>10</v>
      </c>
      <c r="AA4918" s="1" t="s">
        <v>55</v>
      </c>
      <c r="AB4918">
        <v>8</v>
      </c>
      <c r="AC4918">
        <v>0</v>
      </c>
      <c r="AD4918" s="1" t="s">
        <v>1067</v>
      </c>
      <c r="AE4918" t="b">
        <v>0</v>
      </c>
      <c r="AF4918" t="b">
        <v>0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s="1" t="s">
        <v>51</v>
      </c>
      <c r="AS4918" s="1" t="s">
        <v>51</v>
      </c>
      <c r="AT4918" s="1" t="s">
        <v>51</v>
      </c>
      <c r="AU4918" s="1" t="s">
        <v>51</v>
      </c>
    </row>
    <row r="4919" spans="1:47" x14ac:dyDescent="0.25">
      <c r="A4919" s="1" t="s">
        <v>2008</v>
      </c>
      <c r="B4919">
        <v>3</v>
      </c>
      <c r="C4919" s="2">
        <v>43642.813275462962</v>
      </c>
      <c r="D4919" s="2">
        <v>43642.833807870367</v>
      </c>
      <c r="E4919">
        <v>39.735331000000002</v>
      </c>
      <c r="F4919">
        <v>-105.165249</v>
      </c>
      <c r="G4919">
        <v>39.734639000000001</v>
      </c>
      <c r="H4919">
        <v>-105.166111</v>
      </c>
      <c r="I4919">
        <v>6.6000000000000003E-2</v>
      </c>
      <c r="J4919" s="1" t="s">
        <v>330</v>
      </c>
      <c r="L4919" s="1" t="s">
        <v>137</v>
      </c>
      <c r="M4919" s="1" t="s">
        <v>47</v>
      </c>
      <c r="N4919" s="1" t="s">
        <v>269</v>
      </c>
      <c r="O4919" s="1" t="s">
        <v>115</v>
      </c>
      <c r="P4919" s="1" t="s">
        <v>198</v>
      </c>
      <c r="Q4919" s="1" t="s">
        <v>270</v>
      </c>
      <c r="R4919" s="1" t="s">
        <v>48</v>
      </c>
      <c r="S4919" s="1" t="s">
        <v>79</v>
      </c>
      <c r="T4919" s="1" t="s">
        <v>205</v>
      </c>
      <c r="U4919" s="2">
        <v>43642.822916666664</v>
      </c>
      <c r="V4919">
        <v>81</v>
      </c>
      <c r="W4919">
        <v>81</v>
      </c>
      <c r="X4919">
        <v>23</v>
      </c>
      <c r="Y4919">
        <v>24.4</v>
      </c>
      <c r="Z4919">
        <v>10</v>
      </c>
      <c r="AA4919" s="1" t="s">
        <v>65</v>
      </c>
      <c r="AB4919">
        <v>8</v>
      </c>
      <c r="AC4919">
        <v>0</v>
      </c>
      <c r="AD4919" s="1" t="s">
        <v>1067</v>
      </c>
      <c r="AE4919" t="b">
        <v>0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s="1" t="s">
        <v>51</v>
      </c>
      <c r="AS4919" s="1" t="s">
        <v>51</v>
      </c>
      <c r="AT4919" s="1" t="s">
        <v>51</v>
      </c>
      <c r="AU4919" s="1" t="s">
        <v>51</v>
      </c>
    </row>
    <row r="4920" spans="1:47" x14ac:dyDescent="0.25">
      <c r="A4920" s="1" t="s">
        <v>2009</v>
      </c>
      <c r="B4920">
        <v>3</v>
      </c>
      <c r="C4920" s="2">
        <v>43642.829930555556</v>
      </c>
      <c r="D4920" s="2">
        <v>43642.850474537037</v>
      </c>
      <c r="E4920">
        <v>39.838332000000001</v>
      </c>
      <c r="F4920">
        <v>-104.98351</v>
      </c>
      <c r="G4920">
        <v>39.843569000000002</v>
      </c>
      <c r="H4920">
        <v>-104.98428</v>
      </c>
      <c r="I4920">
        <v>0.36399999999999999</v>
      </c>
      <c r="J4920" s="1" t="s">
        <v>517</v>
      </c>
      <c r="L4920" s="1" t="s">
        <v>194</v>
      </c>
      <c r="M4920" s="1" t="s">
        <v>47</v>
      </c>
      <c r="N4920" s="1" t="s">
        <v>131</v>
      </c>
      <c r="O4920" s="1" t="s">
        <v>147</v>
      </c>
      <c r="P4920" s="1" t="s">
        <v>198</v>
      </c>
      <c r="Q4920" s="1" t="s">
        <v>204</v>
      </c>
      <c r="R4920" s="1" t="s">
        <v>48</v>
      </c>
      <c r="S4920" s="1" t="s">
        <v>79</v>
      </c>
      <c r="T4920" s="1" t="s">
        <v>205</v>
      </c>
      <c r="U4920" s="2">
        <v>43642.822916666664</v>
      </c>
      <c r="V4920">
        <v>81</v>
      </c>
      <c r="W4920">
        <v>81</v>
      </c>
      <c r="X4920">
        <v>23</v>
      </c>
      <c r="Y4920">
        <v>24.4</v>
      </c>
      <c r="Z4920">
        <v>10</v>
      </c>
      <c r="AA4920" s="1" t="s">
        <v>65</v>
      </c>
      <c r="AB4920">
        <v>8</v>
      </c>
      <c r="AC4920">
        <v>0</v>
      </c>
      <c r="AD4920" s="1" t="s">
        <v>1067</v>
      </c>
      <c r="AE4920" t="b">
        <v>0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s="1" t="s">
        <v>51</v>
      </c>
      <c r="AS4920" s="1" t="s">
        <v>51</v>
      </c>
      <c r="AT4920" s="1" t="s">
        <v>51</v>
      </c>
      <c r="AU4920" s="1" t="s">
        <v>51</v>
      </c>
    </row>
    <row r="4921" spans="1:47" x14ac:dyDescent="0.25">
      <c r="A4921" s="1" t="s">
        <v>8317</v>
      </c>
      <c r="B4921">
        <v>3</v>
      </c>
      <c r="C4921" s="2">
        <v>43643.515752314815</v>
      </c>
      <c r="D4921" s="2">
        <v>43643.536134259259</v>
      </c>
      <c r="E4921">
        <v>40.697504000000002</v>
      </c>
      <c r="F4921">
        <v>-105.685946</v>
      </c>
      <c r="G4921">
        <v>40.697692000000004</v>
      </c>
      <c r="H4921">
        <v>-105.687617</v>
      </c>
      <c r="I4921">
        <v>8.7999999999999995E-2</v>
      </c>
      <c r="J4921" s="1" t="s">
        <v>189</v>
      </c>
      <c r="K4921">
        <v>37395</v>
      </c>
      <c r="L4921" s="1" t="s">
        <v>6775</v>
      </c>
      <c r="M4921" s="1" t="s">
        <v>47</v>
      </c>
      <c r="N4921" s="1" t="s">
        <v>6776</v>
      </c>
      <c r="O4921" s="1" t="s">
        <v>228</v>
      </c>
      <c r="P4921" s="1" t="s">
        <v>198</v>
      </c>
      <c r="Q4921" s="1" t="s">
        <v>8318</v>
      </c>
      <c r="R4921" s="1" t="s">
        <v>48</v>
      </c>
      <c r="S4921" s="1" t="s">
        <v>79</v>
      </c>
      <c r="T4921" s="1" t="s">
        <v>230</v>
      </c>
      <c r="U4921" s="2">
        <v>43643.49722222222</v>
      </c>
      <c r="V4921">
        <v>73</v>
      </c>
      <c r="W4921">
        <v>73</v>
      </c>
      <c r="X4921">
        <v>41</v>
      </c>
      <c r="Y4921">
        <v>25.09</v>
      </c>
      <c r="Z4921">
        <v>10</v>
      </c>
      <c r="AA4921" s="1" t="s">
        <v>55</v>
      </c>
      <c r="AB4921">
        <v>7</v>
      </c>
      <c r="AC4921">
        <v>0</v>
      </c>
      <c r="AD4921" s="1" t="s">
        <v>50</v>
      </c>
      <c r="AE4921" t="b">
        <v>0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s="1" t="s">
        <v>51</v>
      </c>
      <c r="AS4921" s="1" t="s">
        <v>51</v>
      </c>
      <c r="AT4921" s="1" t="s">
        <v>51</v>
      </c>
      <c r="AU4921" s="1" t="s">
        <v>51</v>
      </c>
    </row>
    <row r="4922" spans="1:47" x14ac:dyDescent="0.25">
      <c r="A4922" s="1" t="s">
        <v>3462</v>
      </c>
      <c r="B4922">
        <v>3</v>
      </c>
      <c r="C4922" s="2">
        <v>43643.298148148147</v>
      </c>
      <c r="D4922" s="2">
        <v>43643.318518518521</v>
      </c>
      <c r="E4922">
        <v>39.946449000000001</v>
      </c>
      <c r="F4922">
        <v>-104.98804</v>
      </c>
      <c r="G4922">
        <v>39.939390000000003</v>
      </c>
      <c r="H4922">
        <v>-104.98796</v>
      </c>
      <c r="I4922">
        <v>0.48799999999999999</v>
      </c>
      <c r="J4922" s="1" t="s">
        <v>461</v>
      </c>
      <c r="L4922" s="1" t="s">
        <v>172</v>
      </c>
      <c r="M4922" s="1" t="s">
        <v>47</v>
      </c>
      <c r="N4922" s="1" t="s">
        <v>244</v>
      </c>
      <c r="O4922" s="1" t="s">
        <v>147</v>
      </c>
      <c r="P4922" s="1" t="s">
        <v>198</v>
      </c>
      <c r="Q4922" s="1" t="s">
        <v>271</v>
      </c>
      <c r="R4922" s="1" t="s">
        <v>48</v>
      </c>
      <c r="S4922" s="1" t="s">
        <v>79</v>
      </c>
      <c r="T4922" s="1" t="s">
        <v>272</v>
      </c>
      <c r="U4922" s="2">
        <v>43643.291666666664</v>
      </c>
      <c r="V4922">
        <v>56</v>
      </c>
      <c r="W4922">
        <v>56</v>
      </c>
      <c r="X4922">
        <v>60</v>
      </c>
      <c r="Y4922">
        <v>24.99</v>
      </c>
      <c r="Z4922">
        <v>10</v>
      </c>
      <c r="AA4922" s="1" t="s">
        <v>72</v>
      </c>
      <c r="AB4922">
        <v>6</v>
      </c>
      <c r="AC4922">
        <v>0</v>
      </c>
      <c r="AD4922" s="1" t="s">
        <v>50</v>
      </c>
      <c r="AE4922" t="b">
        <v>0</v>
      </c>
      <c r="AF4922" t="b">
        <v>0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s="1" t="s">
        <v>51</v>
      </c>
      <c r="AS4922" s="1" t="s">
        <v>51</v>
      </c>
      <c r="AT4922" s="1" t="s">
        <v>51</v>
      </c>
      <c r="AU4922" s="1" t="s">
        <v>51</v>
      </c>
    </row>
    <row r="4923" spans="1:47" x14ac:dyDescent="0.25">
      <c r="A4923" s="1" t="s">
        <v>2010</v>
      </c>
      <c r="B4923">
        <v>3</v>
      </c>
      <c r="C4923" s="2">
        <v>43643.426701388889</v>
      </c>
      <c r="D4923" s="2">
        <v>43643.447476851848</v>
      </c>
      <c r="E4923">
        <v>39.591949999999997</v>
      </c>
      <c r="F4923">
        <v>-104.88308000000001</v>
      </c>
      <c r="G4923">
        <v>39.593876999999999</v>
      </c>
      <c r="H4923">
        <v>-104.884128</v>
      </c>
      <c r="I4923">
        <v>0.14399999999999999</v>
      </c>
      <c r="J4923" s="1" t="s">
        <v>568</v>
      </c>
      <c r="L4923" s="1" t="s">
        <v>194</v>
      </c>
      <c r="M4923" s="1" t="s">
        <v>47</v>
      </c>
      <c r="N4923" s="1" t="s">
        <v>127</v>
      </c>
      <c r="O4923" s="1" t="s">
        <v>201</v>
      </c>
      <c r="P4923" s="1" t="s">
        <v>198</v>
      </c>
      <c r="Q4923" s="1" t="s">
        <v>347</v>
      </c>
      <c r="R4923" s="1" t="s">
        <v>48</v>
      </c>
      <c r="S4923" s="1" t="s">
        <v>79</v>
      </c>
      <c r="T4923" s="1" t="s">
        <v>200</v>
      </c>
      <c r="U4923" s="2">
        <v>43643.411805555559</v>
      </c>
      <c r="V4923">
        <v>84</v>
      </c>
      <c r="W4923">
        <v>84</v>
      </c>
      <c r="X4923">
        <v>19</v>
      </c>
      <c r="Y4923">
        <v>24.31</v>
      </c>
      <c r="Z4923">
        <v>10</v>
      </c>
      <c r="AA4923" s="1" t="s">
        <v>68</v>
      </c>
      <c r="AB4923">
        <v>13</v>
      </c>
      <c r="AC4923">
        <v>0</v>
      </c>
      <c r="AD4923" s="1" t="s">
        <v>1067</v>
      </c>
      <c r="AE4923" t="b">
        <v>0</v>
      </c>
      <c r="AF4923" t="b">
        <v>0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s="1" t="s">
        <v>51</v>
      </c>
      <c r="AS4923" s="1" t="s">
        <v>51</v>
      </c>
      <c r="AT4923" s="1" t="s">
        <v>51</v>
      </c>
      <c r="AU4923" s="1" t="s">
        <v>51</v>
      </c>
    </row>
    <row r="4924" spans="1:47" x14ac:dyDescent="0.25">
      <c r="A4924" s="1" t="s">
        <v>5786</v>
      </c>
      <c r="B4924">
        <v>3</v>
      </c>
      <c r="C4924" s="2">
        <v>43643.463159722225</v>
      </c>
      <c r="D4924" s="2">
        <v>43643.480798611112</v>
      </c>
      <c r="E4924">
        <v>39.863804000000002</v>
      </c>
      <c r="F4924">
        <v>-104.98748000000001</v>
      </c>
      <c r="G4924">
        <v>39.871749999999999</v>
      </c>
      <c r="H4924">
        <v>-104.98748000000001</v>
      </c>
      <c r="I4924">
        <v>0.54900000000000004</v>
      </c>
      <c r="J4924" s="1" t="s">
        <v>820</v>
      </c>
      <c r="L4924" s="1" t="s">
        <v>195</v>
      </c>
      <c r="M4924" s="1" t="s">
        <v>47</v>
      </c>
      <c r="N4924" s="1" t="s">
        <v>131</v>
      </c>
      <c r="O4924" s="1" t="s">
        <v>147</v>
      </c>
      <c r="P4924" s="1" t="s">
        <v>198</v>
      </c>
      <c r="Q4924" s="1" t="s">
        <v>204</v>
      </c>
      <c r="R4924" s="1" t="s">
        <v>48</v>
      </c>
      <c r="S4924" s="1" t="s">
        <v>79</v>
      </c>
      <c r="T4924" s="1" t="s">
        <v>205</v>
      </c>
      <c r="U4924" s="2">
        <v>43643.451388888891</v>
      </c>
      <c r="V4924">
        <v>86</v>
      </c>
      <c r="W4924">
        <v>86</v>
      </c>
      <c r="X4924">
        <v>17</v>
      </c>
      <c r="Y4924">
        <v>24.5</v>
      </c>
      <c r="Z4924">
        <v>30</v>
      </c>
      <c r="AA4924" s="1" t="s">
        <v>68</v>
      </c>
      <c r="AB4924">
        <v>8</v>
      </c>
      <c r="AC4924">
        <v>0</v>
      </c>
      <c r="AD4924" s="1" t="s">
        <v>818</v>
      </c>
      <c r="AE4924" t="b">
        <v>0</v>
      </c>
      <c r="AF4924" t="b">
        <v>0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s="1" t="s">
        <v>51</v>
      </c>
      <c r="AS4924" s="1" t="s">
        <v>51</v>
      </c>
      <c r="AT4924" s="1" t="s">
        <v>51</v>
      </c>
      <c r="AU4924" s="1" t="s">
        <v>51</v>
      </c>
    </row>
    <row r="4925" spans="1:47" x14ac:dyDescent="0.25">
      <c r="A4925" s="1" t="s">
        <v>3463</v>
      </c>
      <c r="B4925">
        <v>3</v>
      </c>
      <c r="C4925" s="2">
        <v>43643.490752314814</v>
      </c>
      <c r="D4925" s="2">
        <v>43643.511354166665</v>
      </c>
      <c r="E4925">
        <v>38.189641999999999</v>
      </c>
      <c r="F4925">
        <v>-104.63292</v>
      </c>
      <c r="G4925">
        <v>38.207825</v>
      </c>
      <c r="H4925">
        <v>-104.628652</v>
      </c>
      <c r="I4925">
        <v>1.278</v>
      </c>
      <c r="J4925" s="1" t="s">
        <v>2218</v>
      </c>
      <c r="L4925" s="1" t="s">
        <v>2291</v>
      </c>
      <c r="M4925" s="1" t="s">
        <v>47</v>
      </c>
      <c r="N4925" s="1" t="s">
        <v>411</v>
      </c>
      <c r="O4925" s="1" t="s">
        <v>411</v>
      </c>
      <c r="P4925" s="1" t="s">
        <v>198</v>
      </c>
      <c r="Q4925" s="1" t="s">
        <v>511</v>
      </c>
      <c r="R4925" s="1" t="s">
        <v>48</v>
      </c>
      <c r="S4925" s="1" t="s">
        <v>79</v>
      </c>
      <c r="T4925" s="1" t="s">
        <v>413</v>
      </c>
      <c r="U4925" s="2">
        <v>43643.495138888888</v>
      </c>
      <c r="V4925">
        <v>93</v>
      </c>
      <c r="W4925">
        <v>93</v>
      </c>
      <c r="X4925">
        <v>16</v>
      </c>
      <c r="Y4925">
        <v>25.3</v>
      </c>
      <c r="Z4925">
        <v>10</v>
      </c>
      <c r="AA4925" s="1" t="s">
        <v>72</v>
      </c>
      <c r="AB4925">
        <v>9</v>
      </c>
      <c r="AC4925">
        <v>0</v>
      </c>
      <c r="AD4925" s="1" t="s">
        <v>50</v>
      </c>
      <c r="AE4925" t="b">
        <v>0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s="1" t="s">
        <v>51</v>
      </c>
      <c r="AS4925" s="1" t="s">
        <v>51</v>
      </c>
      <c r="AT4925" s="1" t="s">
        <v>51</v>
      </c>
      <c r="AU4925" s="1" t="s">
        <v>51</v>
      </c>
    </row>
    <row r="4926" spans="1:47" x14ac:dyDescent="0.25">
      <c r="A4926" s="1" t="s">
        <v>3710</v>
      </c>
      <c r="B4926">
        <v>3</v>
      </c>
      <c r="C4926" s="2">
        <v>43643.524085648147</v>
      </c>
      <c r="D4926" s="2">
        <v>43643.544699074075</v>
      </c>
      <c r="E4926">
        <v>39.183886000000001</v>
      </c>
      <c r="F4926">
        <v>-104.85037</v>
      </c>
      <c r="G4926">
        <v>39.162429000000003</v>
      </c>
      <c r="H4926">
        <v>-104.85434600000001</v>
      </c>
      <c r="I4926">
        <v>1.498</v>
      </c>
      <c r="J4926" s="1" t="s">
        <v>401</v>
      </c>
      <c r="L4926" s="1" t="s">
        <v>195</v>
      </c>
      <c r="M4926" s="1" t="s">
        <v>47</v>
      </c>
      <c r="N4926" s="1" t="s">
        <v>86</v>
      </c>
      <c r="O4926" s="1" t="s">
        <v>121</v>
      </c>
      <c r="P4926" s="1" t="s">
        <v>198</v>
      </c>
      <c r="Q4926" s="1" t="s">
        <v>222</v>
      </c>
      <c r="R4926" s="1" t="s">
        <v>48</v>
      </c>
      <c r="S4926" s="1" t="s">
        <v>79</v>
      </c>
      <c r="T4926" s="1" t="s">
        <v>223</v>
      </c>
      <c r="U4926" s="2">
        <v>43643.520833333336</v>
      </c>
      <c r="V4926">
        <v>81</v>
      </c>
      <c r="W4926">
        <v>81</v>
      </c>
      <c r="X4926">
        <v>20</v>
      </c>
      <c r="Y4926">
        <v>23.32</v>
      </c>
      <c r="Z4926">
        <v>10</v>
      </c>
      <c r="AA4926" s="1" t="s">
        <v>72</v>
      </c>
      <c r="AB4926">
        <v>15</v>
      </c>
      <c r="AC4926">
        <v>0</v>
      </c>
      <c r="AD4926" s="1" t="s">
        <v>50</v>
      </c>
      <c r="AE4926" t="b">
        <v>0</v>
      </c>
      <c r="AF4926" t="b">
        <v>0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s="1" t="s">
        <v>51</v>
      </c>
      <c r="AS4926" s="1" t="s">
        <v>51</v>
      </c>
      <c r="AT4926" s="1" t="s">
        <v>51</v>
      </c>
      <c r="AU4926" s="1" t="s">
        <v>51</v>
      </c>
    </row>
    <row r="4927" spans="1:47" x14ac:dyDescent="0.25">
      <c r="A4927" s="1" t="s">
        <v>5787</v>
      </c>
      <c r="B4927">
        <v>3</v>
      </c>
      <c r="C4927" s="2">
        <v>43643.525671296295</v>
      </c>
      <c r="D4927" s="2">
        <v>43643.546087962961</v>
      </c>
      <c r="E4927">
        <v>39.900221000000002</v>
      </c>
      <c r="F4927">
        <v>-104.988178</v>
      </c>
      <c r="G4927">
        <v>39.897492</v>
      </c>
      <c r="H4927">
        <v>-104.987711</v>
      </c>
      <c r="I4927">
        <v>0.19</v>
      </c>
      <c r="J4927" s="1" t="s">
        <v>441</v>
      </c>
      <c r="L4927" s="1" t="s">
        <v>195</v>
      </c>
      <c r="M4927" s="1" t="s">
        <v>47</v>
      </c>
      <c r="N4927" s="1" t="s">
        <v>131</v>
      </c>
      <c r="O4927" s="1" t="s">
        <v>147</v>
      </c>
      <c r="P4927" s="1" t="s">
        <v>198</v>
      </c>
      <c r="Q4927" s="1" t="s">
        <v>439</v>
      </c>
      <c r="R4927" s="1" t="s">
        <v>48</v>
      </c>
      <c r="S4927" s="1" t="s">
        <v>79</v>
      </c>
      <c r="T4927" s="1" t="s">
        <v>205</v>
      </c>
      <c r="U4927" s="2">
        <v>43643.53125</v>
      </c>
      <c r="V4927">
        <v>88</v>
      </c>
      <c r="W4927">
        <v>88</v>
      </c>
      <c r="X4927">
        <v>14</v>
      </c>
      <c r="Y4927">
        <v>24.48</v>
      </c>
      <c r="Z4927">
        <v>30</v>
      </c>
      <c r="AA4927" s="1" t="s">
        <v>66</v>
      </c>
      <c r="AB4927">
        <v>12</v>
      </c>
      <c r="AC4927">
        <v>0</v>
      </c>
      <c r="AD4927" s="1" t="s">
        <v>818</v>
      </c>
      <c r="AE4927" t="b">
        <v>0</v>
      </c>
      <c r="AF4927" t="b">
        <v>0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s="1" t="s">
        <v>51</v>
      </c>
      <c r="AS4927" s="1" t="s">
        <v>51</v>
      </c>
      <c r="AT4927" s="1" t="s">
        <v>51</v>
      </c>
      <c r="AU4927" s="1" t="s">
        <v>51</v>
      </c>
    </row>
    <row r="4928" spans="1:47" x14ac:dyDescent="0.25">
      <c r="A4928" s="1" t="s">
        <v>5788</v>
      </c>
      <c r="B4928">
        <v>3</v>
      </c>
      <c r="C4928" s="2">
        <v>43643.569918981484</v>
      </c>
      <c r="D4928" s="2">
        <v>43643.590486111112</v>
      </c>
      <c r="E4928">
        <v>39.856301000000002</v>
      </c>
      <c r="F4928">
        <v>-104.987278</v>
      </c>
      <c r="G4928">
        <v>39.853580000000001</v>
      </c>
      <c r="H4928">
        <v>-104.98669</v>
      </c>
      <c r="I4928">
        <v>0.191</v>
      </c>
      <c r="J4928" s="1" t="s">
        <v>517</v>
      </c>
      <c r="L4928" s="1" t="s">
        <v>1313</v>
      </c>
      <c r="M4928" s="1" t="s">
        <v>47</v>
      </c>
      <c r="N4928" s="1" t="s">
        <v>131</v>
      </c>
      <c r="O4928" s="1" t="s">
        <v>147</v>
      </c>
      <c r="P4928" s="1" t="s">
        <v>198</v>
      </c>
      <c r="Q4928" s="1" t="s">
        <v>204</v>
      </c>
      <c r="R4928" s="1" t="s">
        <v>48</v>
      </c>
      <c r="S4928" s="1" t="s">
        <v>79</v>
      </c>
      <c r="T4928" s="1" t="s">
        <v>205</v>
      </c>
      <c r="U4928" s="2">
        <v>43643.582638888889</v>
      </c>
      <c r="V4928">
        <v>84</v>
      </c>
      <c r="W4928">
        <v>84</v>
      </c>
      <c r="X4928">
        <v>28</v>
      </c>
      <c r="Y4928">
        <v>24.46</v>
      </c>
      <c r="Z4928">
        <v>30</v>
      </c>
      <c r="AA4928" s="1" t="s">
        <v>58</v>
      </c>
      <c r="AB4928">
        <v>12</v>
      </c>
      <c r="AC4928">
        <v>0</v>
      </c>
      <c r="AD4928" s="1" t="s">
        <v>1067</v>
      </c>
      <c r="AE4928" t="b">
        <v>0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s="1" t="s">
        <v>51</v>
      </c>
      <c r="AS4928" s="1" t="s">
        <v>51</v>
      </c>
      <c r="AT4928" s="1" t="s">
        <v>51</v>
      </c>
      <c r="AU4928" s="1" t="s">
        <v>51</v>
      </c>
    </row>
    <row r="4929" spans="1:47" x14ac:dyDescent="0.25">
      <c r="A4929" s="1" t="s">
        <v>2595</v>
      </c>
      <c r="B4929">
        <v>3</v>
      </c>
      <c r="C4929" s="2">
        <v>43643.586585648147</v>
      </c>
      <c r="D4929" s="2">
        <v>43643.607164351852</v>
      </c>
      <c r="E4929">
        <v>39.776550999999998</v>
      </c>
      <c r="F4929">
        <v>-104.87639799999999</v>
      </c>
      <c r="G4929">
        <v>39.776547999999998</v>
      </c>
      <c r="H4929">
        <v>-104.876367</v>
      </c>
      <c r="I4929">
        <v>2E-3</v>
      </c>
      <c r="J4929" s="1" t="s">
        <v>452</v>
      </c>
      <c r="L4929" s="1" t="s">
        <v>133</v>
      </c>
      <c r="M4929" s="1" t="s">
        <v>47</v>
      </c>
      <c r="N4929" s="1" t="s">
        <v>131</v>
      </c>
      <c r="O4929" s="1" t="s">
        <v>131</v>
      </c>
      <c r="P4929" s="1" t="s">
        <v>198</v>
      </c>
      <c r="Q4929" s="1" t="s">
        <v>453</v>
      </c>
      <c r="R4929" s="1" t="s">
        <v>48</v>
      </c>
      <c r="S4929" s="1" t="s">
        <v>79</v>
      </c>
      <c r="T4929" s="1" t="s">
        <v>203</v>
      </c>
      <c r="U4929" s="2">
        <v>43643.581944444442</v>
      </c>
      <c r="V4929">
        <v>88</v>
      </c>
      <c r="W4929">
        <v>88</v>
      </c>
      <c r="X4929">
        <v>18</v>
      </c>
      <c r="Y4929">
        <v>24.44</v>
      </c>
      <c r="Z4929">
        <v>10</v>
      </c>
      <c r="AA4929" s="1" t="s">
        <v>67</v>
      </c>
      <c r="AB4929">
        <v>6</v>
      </c>
      <c r="AC4929">
        <v>0</v>
      </c>
      <c r="AD4929" s="1" t="s">
        <v>818</v>
      </c>
      <c r="AE4929" t="b">
        <v>0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s="1" t="s">
        <v>51</v>
      </c>
      <c r="AS4929" s="1" t="s">
        <v>51</v>
      </c>
      <c r="AT4929" s="1" t="s">
        <v>51</v>
      </c>
      <c r="AU4929" s="1" t="s">
        <v>51</v>
      </c>
    </row>
    <row r="4930" spans="1:47" x14ac:dyDescent="0.25">
      <c r="A4930" s="1" t="s">
        <v>2596</v>
      </c>
      <c r="B4930">
        <v>3</v>
      </c>
      <c r="C4930" s="2">
        <v>43643.597546296296</v>
      </c>
      <c r="D4930" s="2">
        <v>43643.618113425924</v>
      </c>
      <c r="E4930">
        <v>39.775838</v>
      </c>
      <c r="F4930">
        <v>-104.868055</v>
      </c>
      <c r="G4930">
        <v>39.775660000000002</v>
      </c>
      <c r="H4930">
        <v>-104.86608</v>
      </c>
      <c r="I4930">
        <v>0.106</v>
      </c>
      <c r="J4930" s="1" t="s">
        <v>2597</v>
      </c>
      <c r="L4930" s="1" t="s">
        <v>133</v>
      </c>
      <c r="M4930" s="1" t="s">
        <v>47</v>
      </c>
      <c r="N4930" s="1" t="s">
        <v>131</v>
      </c>
      <c r="O4930" s="1" t="s">
        <v>131</v>
      </c>
      <c r="P4930" s="1" t="s">
        <v>198</v>
      </c>
      <c r="Q4930" s="1" t="s">
        <v>453</v>
      </c>
      <c r="R4930" s="1" t="s">
        <v>48</v>
      </c>
      <c r="S4930" s="1" t="s">
        <v>79</v>
      </c>
      <c r="T4930" s="1" t="s">
        <v>203</v>
      </c>
      <c r="U4930" s="2">
        <v>43643.581944444442</v>
      </c>
      <c r="V4930">
        <v>88</v>
      </c>
      <c r="W4930">
        <v>88</v>
      </c>
      <c r="X4930">
        <v>18</v>
      </c>
      <c r="Y4930">
        <v>24.44</v>
      </c>
      <c r="Z4930">
        <v>10</v>
      </c>
      <c r="AA4930" s="1" t="s">
        <v>67</v>
      </c>
      <c r="AB4930">
        <v>6</v>
      </c>
      <c r="AC4930">
        <v>0</v>
      </c>
      <c r="AD4930" s="1" t="s">
        <v>818</v>
      </c>
      <c r="AE4930" t="b">
        <v>0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s="1" t="s">
        <v>51</v>
      </c>
      <c r="AS4930" s="1" t="s">
        <v>51</v>
      </c>
      <c r="AT4930" s="1" t="s">
        <v>51</v>
      </c>
      <c r="AU4930" s="1" t="s">
        <v>51</v>
      </c>
    </row>
    <row r="4931" spans="1:47" x14ac:dyDescent="0.25">
      <c r="A4931" s="1" t="s">
        <v>2011</v>
      </c>
      <c r="B4931">
        <v>3</v>
      </c>
      <c r="C4931" s="2">
        <v>43643.619953703703</v>
      </c>
      <c r="D4931" s="2">
        <v>43643.640532407408</v>
      </c>
      <c r="E4931">
        <v>39.183886000000001</v>
      </c>
      <c r="F4931">
        <v>-104.85037</v>
      </c>
      <c r="G4931">
        <v>39.162429000000003</v>
      </c>
      <c r="H4931">
        <v>-104.85434600000001</v>
      </c>
      <c r="I4931">
        <v>1.498</v>
      </c>
      <c r="J4931" s="1" t="s">
        <v>401</v>
      </c>
      <c r="L4931" s="1" t="s">
        <v>195</v>
      </c>
      <c r="M4931" s="1" t="s">
        <v>47</v>
      </c>
      <c r="N4931" s="1" t="s">
        <v>86</v>
      </c>
      <c r="O4931" s="1" t="s">
        <v>121</v>
      </c>
      <c r="P4931" s="1" t="s">
        <v>198</v>
      </c>
      <c r="Q4931" s="1" t="s">
        <v>222</v>
      </c>
      <c r="R4931" s="1" t="s">
        <v>48</v>
      </c>
      <c r="S4931" s="1" t="s">
        <v>79</v>
      </c>
      <c r="T4931" s="1" t="s">
        <v>223</v>
      </c>
      <c r="U4931" s="2">
        <v>43643.616666666669</v>
      </c>
      <c r="V4931">
        <v>82</v>
      </c>
      <c r="W4931">
        <v>82</v>
      </c>
      <c r="X4931">
        <v>17</v>
      </c>
      <c r="Y4931">
        <v>23.28</v>
      </c>
      <c r="Z4931">
        <v>10</v>
      </c>
      <c r="AA4931" s="1" t="s">
        <v>8942</v>
      </c>
      <c r="AB4931">
        <v>0</v>
      </c>
      <c r="AC4931">
        <v>0</v>
      </c>
      <c r="AD4931" s="1" t="s">
        <v>1067</v>
      </c>
      <c r="AE4931" t="b">
        <v>0</v>
      </c>
      <c r="AF4931" t="b">
        <v>0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s="1" t="s">
        <v>51</v>
      </c>
      <c r="AS4931" s="1" t="s">
        <v>51</v>
      </c>
      <c r="AT4931" s="1" t="s">
        <v>51</v>
      </c>
      <c r="AU4931" s="1" t="s">
        <v>51</v>
      </c>
    </row>
    <row r="4932" spans="1:47" x14ac:dyDescent="0.25">
      <c r="A4932" s="1" t="s">
        <v>1414</v>
      </c>
      <c r="B4932">
        <v>3</v>
      </c>
      <c r="C4932" s="2">
        <v>43643.749108796299</v>
      </c>
      <c r="D4932" s="2">
        <v>43643.769641203704</v>
      </c>
      <c r="E4932">
        <v>39.763587000000001</v>
      </c>
      <c r="F4932">
        <v>-104.78428099999999</v>
      </c>
      <c r="G4932">
        <v>39.763590000000001</v>
      </c>
      <c r="H4932">
        <v>-104.78429</v>
      </c>
      <c r="I4932">
        <v>1E-3</v>
      </c>
      <c r="J4932" s="1" t="s">
        <v>549</v>
      </c>
      <c r="L4932" s="1" t="s">
        <v>137</v>
      </c>
      <c r="M4932" s="1" t="s">
        <v>47</v>
      </c>
      <c r="N4932" s="1" t="s">
        <v>170</v>
      </c>
      <c r="O4932" s="1" t="s">
        <v>147</v>
      </c>
      <c r="P4932" s="1" t="s">
        <v>198</v>
      </c>
      <c r="Q4932" s="1" t="s">
        <v>240</v>
      </c>
      <c r="R4932" s="1" t="s">
        <v>48</v>
      </c>
      <c r="S4932" s="1" t="s">
        <v>79</v>
      </c>
      <c r="T4932" s="1" t="s">
        <v>203</v>
      </c>
      <c r="U4932" s="2">
        <v>43643.748611111114</v>
      </c>
      <c r="V4932">
        <v>84</v>
      </c>
      <c r="W4932">
        <v>84</v>
      </c>
      <c r="X4932">
        <v>31</v>
      </c>
      <c r="Y4932">
        <v>24.43</v>
      </c>
      <c r="Z4932">
        <v>10</v>
      </c>
      <c r="AA4932" s="1" t="s">
        <v>8942</v>
      </c>
      <c r="AB4932">
        <v>0</v>
      </c>
      <c r="AC4932">
        <v>0</v>
      </c>
      <c r="AD4932" s="1" t="s">
        <v>1217</v>
      </c>
      <c r="AE4932" t="b">
        <v>0</v>
      </c>
      <c r="AF4932" t="b">
        <v>0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s="1" t="s">
        <v>51</v>
      </c>
      <c r="AS4932" s="1" t="s">
        <v>51</v>
      </c>
      <c r="AT4932" s="1" t="s">
        <v>51</v>
      </c>
      <c r="AU4932" s="1" t="s">
        <v>51</v>
      </c>
    </row>
    <row r="4933" spans="1:47" x14ac:dyDescent="0.25">
      <c r="A4933" s="1" t="s">
        <v>3464</v>
      </c>
      <c r="B4933">
        <v>3</v>
      </c>
      <c r="C4933" s="2">
        <v>43643.721504629626</v>
      </c>
      <c r="D4933" s="2">
        <v>43643.7419212963</v>
      </c>
      <c r="E4933">
        <v>40.199539999999999</v>
      </c>
      <c r="F4933">
        <v>-104.97993</v>
      </c>
      <c r="G4933">
        <v>40.205374999999997</v>
      </c>
      <c r="H4933">
        <v>-104.97989</v>
      </c>
      <c r="I4933">
        <v>0.40300000000000002</v>
      </c>
      <c r="J4933" s="1" t="s">
        <v>264</v>
      </c>
      <c r="L4933" s="1" t="s">
        <v>265</v>
      </c>
      <c r="M4933" s="1" t="s">
        <v>47</v>
      </c>
      <c r="N4933" s="1" t="s">
        <v>208</v>
      </c>
      <c r="O4933" s="1" t="s">
        <v>209</v>
      </c>
      <c r="P4933" s="1" t="s">
        <v>198</v>
      </c>
      <c r="Q4933" s="1" t="s">
        <v>210</v>
      </c>
      <c r="R4933" s="1" t="s">
        <v>48</v>
      </c>
      <c r="S4933" s="1" t="s">
        <v>79</v>
      </c>
      <c r="T4933" s="1" t="s">
        <v>211</v>
      </c>
      <c r="U4933" s="2">
        <v>43643.71875</v>
      </c>
      <c r="V4933">
        <v>94</v>
      </c>
      <c r="W4933">
        <v>94</v>
      </c>
      <c r="X4933">
        <v>15</v>
      </c>
      <c r="Y4933">
        <v>24.97</v>
      </c>
      <c r="Z4933">
        <v>10</v>
      </c>
      <c r="AA4933" s="1" t="s">
        <v>61</v>
      </c>
      <c r="AB4933">
        <v>5</v>
      </c>
      <c r="AC4933">
        <v>0</v>
      </c>
      <c r="AD4933" s="1" t="s">
        <v>50</v>
      </c>
      <c r="AE4933" t="b">
        <v>0</v>
      </c>
      <c r="AF4933" t="b">
        <v>0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s="1" t="s">
        <v>51</v>
      </c>
      <c r="AS4933" s="1" t="s">
        <v>51</v>
      </c>
      <c r="AT4933" s="1" t="s">
        <v>51</v>
      </c>
      <c r="AU4933" s="1" t="s">
        <v>51</v>
      </c>
    </row>
    <row r="4934" spans="1:47" x14ac:dyDescent="0.25">
      <c r="A4934" s="1" t="s">
        <v>3711</v>
      </c>
      <c r="B4934">
        <v>3</v>
      </c>
      <c r="C4934" s="2">
        <v>43643.724108796298</v>
      </c>
      <c r="D4934" s="2">
        <v>43643.744710648149</v>
      </c>
      <c r="E4934">
        <v>39.918900000000001</v>
      </c>
      <c r="F4934">
        <v>-104.98784000000001</v>
      </c>
      <c r="G4934">
        <v>39.931288000000002</v>
      </c>
      <c r="H4934">
        <v>-104.98768</v>
      </c>
      <c r="I4934">
        <v>0.85599999999999998</v>
      </c>
      <c r="J4934" s="1" t="s">
        <v>461</v>
      </c>
      <c r="L4934" s="1" t="s">
        <v>195</v>
      </c>
      <c r="M4934" s="1" t="s">
        <v>47</v>
      </c>
      <c r="N4934" s="1" t="s">
        <v>408</v>
      </c>
      <c r="O4934" s="1" t="s">
        <v>147</v>
      </c>
      <c r="P4934" s="1" t="s">
        <v>198</v>
      </c>
      <c r="Q4934" s="1" t="s">
        <v>409</v>
      </c>
      <c r="R4934" s="1" t="s">
        <v>48</v>
      </c>
      <c r="S4934" s="1" t="s">
        <v>79</v>
      </c>
      <c r="T4934" s="1" t="s">
        <v>272</v>
      </c>
      <c r="U4934" s="2">
        <v>43643.720833333333</v>
      </c>
      <c r="V4934">
        <v>93</v>
      </c>
      <c r="W4934">
        <v>93</v>
      </c>
      <c r="X4934">
        <v>11</v>
      </c>
      <c r="Y4934">
        <v>24.92</v>
      </c>
      <c r="Z4934">
        <v>10</v>
      </c>
      <c r="AA4934" s="1" t="s">
        <v>61</v>
      </c>
      <c r="AB4934">
        <v>7</v>
      </c>
      <c r="AC4934">
        <v>0</v>
      </c>
      <c r="AD4934" s="1" t="s">
        <v>50</v>
      </c>
      <c r="AE4934" t="b">
        <v>0</v>
      </c>
      <c r="AF4934" t="b">
        <v>0</v>
      </c>
      <c r="AG4934" t="b">
        <v>0</v>
      </c>
      <c r="AH4934" t="b">
        <v>0</v>
      </c>
      <c r="AI4934" t="b">
        <v>1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s="1" t="s">
        <v>51</v>
      </c>
      <c r="AS4934" s="1" t="s">
        <v>51</v>
      </c>
      <c r="AT4934" s="1" t="s">
        <v>51</v>
      </c>
      <c r="AU4934" s="1" t="s">
        <v>51</v>
      </c>
    </row>
    <row r="4935" spans="1:47" x14ac:dyDescent="0.25">
      <c r="A4935" s="1" t="s">
        <v>2012</v>
      </c>
      <c r="B4935">
        <v>3</v>
      </c>
      <c r="C4935" s="2">
        <v>43643.761597222219</v>
      </c>
      <c r="D4935" s="2">
        <v>43643.782199074078</v>
      </c>
      <c r="E4935">
        <v>39.318089999999998</v>
      </c>
      <c r="F4935">
        <v>-105.87976999999999</v>
      </c>
      <c r="G4935">
        <v>39.340130000000002</v>
      </c>
      <c r="H4935">
        <v>-105.85329</v>
      </c>
      <c r="I4935">
        <v>2.0790000000000002</v>
      </c>
      <c r="J4935" s="1" t="s">
        <v>2013</v>
      </c>
      <c r="L4935" s="1" t="s">
        <v>551</v>
      </c>
      <c r="M4935" s="1" t="s">
        <v>47</v>
      </c>
      <c r="N4935" s="1" t="s">
        <v>552</v>
      </c>
      <c r="O4935" s="1" t="s">
        <v>356</v>
      </c>
      <c r="P4935" s="1" t="s">
        <v>198</v>
      </c>
      <c r="Q4935" s="1" t="s">
        <v>553</v>
      </c>
      <c r="R4935" s="1" t="s">
        <v>48</v>
      </c>
      <c r="S4935" s="1" t="s">
        <v>79</v>
      </c>
      <c r="T4935" s="1" t="s">
        <v>554</v>
      </c>
      <c r="U4935" s="2">
        <v>43643.745138888888</v>
      </c>
      <c r="V4935">
        <v>70</v>
      </c>
      <c r="W4935">
        <v>70</v>
      </c>
      <c r="X4935">
        <v>19</v>
      </c>
      <c r="Y4935">
        <v>21.02</v>
      </c>
      <c r="Z4935">
        <v>10</v>
      </c>
      <c r="AA4935" s="1" t="s">
        <v>57</v>
      </c>
      <c r="AB4935">
        <v>8</v>
      </c>
      <c r="AC4935">
        <v>0</v>
      </c>
      <c r="AD4935" s="1" t="s">
        <v>1067</v>
      </c>
      <c r="AE4935" t="b">
        <v>0</v>
      </c>
      <c r="AF4935" t="b">
        <v>0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s="1" t="s">
        <v>51</v>
      </c>
      <c r="AS4935" s="1" t="s">
        <v>51</v>
      </c>
      <c r="AT4935" s="1" t="s">
        <v>51</v>
      </c>
      <c r="AU4935" s="1" t="s">
        <v>51</v>
      </c>
    </row>
    <row r="4936" spans="1:47" x14ac:dyDescent="0.25">
      <c r="A4936" s="1" t="s">
        <v>7900</v>
      </c>
      <c r="B4936">
        <v>3</v>
      </c>
      <c r="C4936" s="2">
        <v>43643.761597222219</v>
      </c>
      <c r="D4936" s="2">
        <v>43643.782199074078</v>
      </c>
      <c r="E4936">
        <v>39.340130000000002</v>
      </c>
      <c r="F4936">
        <v>-105.85329</v>
      </c>
      <c r="G4936">
        <v>39.318089999999998</v>
      </c>
      <c r="H4936">
        <v>-105.87976999999999</v>
      </c>
      <c r="I4936">
        <v>2.0790000000000002</v>
      </c>
      <c r="J4936" s="1" t="s">
        <v>7901</v>
      </c>
      <c r="K4936">
        <v>33999</v>
      </c>
      <c r="L4936" s="1" t="s">
        <v>6656</v>
      </c>
      <c r="M4936" s="1" t="s">
        <v>97</v>
      </c>
      <c r="N4936" s="1" t="s">
        <v>115</v>
      </c>
      <c r="O4936" s="1" t="s">
        <v>356</v>
      </c>
      <c r="P4936" s="1" t="s">
        <v>198</v>
      </c>
      <c r="Q4936" s="1" t="s">
        <v>2811</v>
      </c>
      <c r="R4936" s="1" t="s">
        <v>48</v>
      </c>
      <c r="S4936" s="1" t="s">
        <v>79</v>
      </c>
      <c r="T4936" s="1" t="s">
        <v>503</v>
      </c>
      <c r="U4936" s="2">
        <v>43643.745138888888</v>
      </c>
      <c r="V4936">
        <v>70</v>
      </c>
      <c r="W4936">
        <v>70</v>
      </c>
      <c r="X4936">
        <v>19</v>
      </c>
      <c r="Y4936">
        <v>21.02</v>
      </c>
      <c r="Z4936">
        <v>10</v>
      </c>
      <c r="AA4936" s="1" t="s">
        <v>57</v>
      </c>
      <c r="AB4936">
        <v>8</v>
      </c>
      <c r="AC4936">
        <v>0</v>
      </c>
      <c r="AD4936" s="1" t="s">
        <v>1067</v>
      </c>
      <c r="AE4936" t="b">
        <v>0</v>
      </c>
      <c r="AF4936" t="b">
        <v>0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s="1" t="s">
        <v>51</v>
      </c>
      <c r="AS4936" s="1" t="s">
        <v>51</v>
      </c>
      <c r="AT4936" s="1" t="s">
        <v>51</v>
      </c>
      <c r="AU4936" s="1" t="s">
        <v>51</v>
      </c>
    </row>
    <row r="4937" spans="1:47" x14ac:dyDescent="0.25">
      <c r="A4937" s="1" t="s">
        <v>1415</v>
      </c>
      <c r="B4937">
        <v>3</v>
      </c>
      <c r="C4937" s="2">
        <v>43643.771493055552</v>
      </c>
      <c r="D4937" s="2">
        <v>43643.791921296295</v>
      </c>
      <c r="E4937">
        <v>39.643813000000002</v>
      </c>
      <c r="F4937">
        <v>-104.91291200000001</v>
      </c>
      <c r="G4937">
        <v>39.647838999999998</v>
      </c>
      <c r="H4937">
        <v>-104.915239</v>
      </c>
      <c r="I4937">
        <v>0.30399999999999999</v>
      </c>
      <c r="J4937" s="1" t="s">
        <v>705</v>
      </c>
      <c r="L4937" s="1" t="s">
        <v>194</v>
      </c>
      <c r="M4937" s="1" t="s">
        <v>47</v>
      </c>
      <c r="N4937" s="1" t="s">
        <v>131</v>
      </c>
      <c r="O4937" s="1" t="s">
        <v>131</v>
      </c>
      <c r="P4937" s="1" t="s">
        <v>198</v>
      </c>
      <c r="Q4937" s="1" t="s">
        <v>414</v>
      </c>
      <c r="R4937" s="1" t="s">
        <v>48</v>
      </c>
      <c r="S4937" s="1" t="s">
        <v>79</v>
      </c>
      <c r="T4937" s="1" t="s">
        <v>200</v>
      </c>
      <c r="U4937" s="2">
        <v>43643.765972222223</v>
      </c>
      <c r="V4937">
        <v>84</v>
      </c>
      <c r="W4937">
        <v>84</v>
      </c>
      <c r="X4937">
        <v>26</v>
      </c>
      <c r="Y4937">
        <v>24.23</v>
      </c>
      <c r="Z4937">
        <v>10</v>
      </c>
      <c r="AA4937" s="1" t="s">
        <v>59</v>
      </c>
      <c r="AB4937">
        <v>9</v>
      </c>
      <c r="AC4937">
        <v>0</v>
      </c>
      <c r="AD4937" s="1" t="s">
        <v>1209</v>
      </c>
      <c r="AE4937" t="b">
        <v>0</v>
      </c>
      <c r="AF4937" t="b">
        <v>0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s="1" t="s">
        <v>51</v>
      </c>
      <c r="AS4937" s="1" t="s">
        <v>51</v>
      </c>
      <c r="AT4937" s="1" t="s">
        <v>51</v>
      </c>
      <c r="AU4937" s="1" t="s">
        <v>51</v>
      </c>
    </row>
    <row r="4938" spans="1:47" x14ac:dyDescent="0.25">
      <c r="A4938" s="1" t="s">
        <v>3465</v>
      </c>
      <c r="B4938">
        <v>3</v>
      </c>
      <c r="C4938" s="2">
        <v>43643.828263888892</v>
      </c>
      <c r="D4938" s="2">
        <v>43643.848807870374</v>
      </c>
      <c r="E4938">
        <v>39.318089999999998</v>
      </c>
      <c r="F4938">
        <v>-105.87976999999999</v>
      </c>
      <c r="G4938">
        <v>39.340130000000002</v>
      </c>
      <c r="H4938">
        <v>-105.85329</v>
      </c>
      <c r="I4938">
        <v>2.0790000000000002</v>
      </c>
      <c r="J4938" s="1" t="s">
        <v>2013</v>
      </c>
      <c r="L4938" s="1" t="s">
        <v>551</v>
      </c>
      <c r="M4938" s="1" t="s">
        <v>47</v>
      </c>
      <c r="N4938" s="1" t="s">
        <v>552</v>
      </c>
      <c r="O4938" s="1" t="s">
        <v>356</v>
      </c>
      <c r="P4938" s="1" t="s">
        <v>198</v>
      </c>
      <c r="Q4938" s="1" t="s">
        <v>553</v>
      </c>
      <c r="R4938" s="1" t="s">
        <v>48</v>
      </c>
      <c r="S4938" s="1" t="s">
        <v>79</v>
      </c>
      <c r="T4938" s="1" t="s">
        <v>554</v>
      </c>
      <c r="U4938" s="2">
        <v>43643.828472222223</v>
      </c>
      <c r="V4938">
        <v>66</v>
      </c>
      <c r="W4938">
        <v>66</v>
      </c>
      <c r="X4938">
        <v>20</v>
      </c>
      <c r="Y4938">
        <v>21.02</v>
      </c>
      <c r="Z4938">
        <v>10</v>
      </c>
      <c r="AA4938" s="1" t="s">
        <v>54</v>
      </c>
      <c r="AB4938">
        <v>6</v>
      </c>
      <c r="AC4938">
        <v>0</v>
      </c>
      <c r="AD4938" s="1" t="s">
        <v>50</v>
      </c>
      <c r="AE4938" t="b">
        <v>0</v>
      </c>
      <c r="AF4938" t="b">
        <v>0</v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s="1" t="s">
        <v>51</v>
      </c>
      <c r="AS4938" s="1" t="s">
        <v>51</v>
      </c>
      <c r="AT4938" s="1" t="s">
        <v>51</v>
      </c>
      <c r="AU4938" s="1" t="s">
        <v>51</v>
      </c>
    </row>
    <row r="4939" spans="1:47" x14ac:dyDescent="0.25">
      <c r="A4939" s="1" t="s">
        <v>5789</v>
      </c>
      <c r="B4939">
        <v>3</v>
      </c>
      <c r="C4939" s="2">
        <v>43643.843344907407</v>
      </c>
      <c r="D4939" s="2">
        <v>43643.864120370374</v>
      </c>
      <c r="E4939">
        <v>39.783430000000003</v>
      </c>
      <c r="F4939">
        <v>-105.06274999999999</v>
      </c>
      <c r="G4939">
        <v>39.78351</v>
      </c>
      <c r="H4939">
        <v>-105.06528</v>
      </c>
      <c r="I4939">
        <v>0.13400000000000001</v>
      </c>
      <c r="J4939" s="1" t="s">
        <v>366</v>
      </c>
      <c r="L4939" s="1" t="s">
        <v>395</v>
      </c>
      <c r="M4939" s="1" t="s">
        <v>47</v>
      </c>
      <c r="N4939" s="1" t="s">
        <v>131</v>
      </c>
      <c r="O4939" s="1" t="s">
        <v>115</v>
      </c>
      <c r="P4939" s="1" t="s">
        <v>198</v>
      </c>
      <c r="Q4939" s="1" t="s">
        <v>367</v>
      </c>
      <c r="R4939" s="1" t="s">
        <v>48</v>
      </c>
      <c r="S4939" s="1" t="s">
        <v>79</v>
      </c>
      <c r="T4939" s="1" t="s">
        <v>205</v>
      </c>
      <c r="U4939" s="2">
        <v>43643.822916666664</v>
      </c>
      <c r="V4939">
        <v>84</v>
      </c>
      <c r="W4939">
        <v>84</v>
      </c>
      <c r="X4939">
        <v>25</v>
      </c>
      <c r="Y4939">
        <v>24.46</v>
      </c>
      <c r="Z4939">
        <v>30</v>
      </c>
      <c r="AA4939" s="1" t="s">
        <v>65</v>
      </c>
      <c r="AB4939">
        <v>13</v>
      </c>
      <c r="AC4939">
        <v>0</v>
      </c>
      <c r="AD4939" s="1" t="s">
        <v>818</v>
      </c>
      <c r="AE4939" t="b">
        <v>0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s="1" t="s">
        <v>51</v>
      </c>
      <c r="AS4939" s="1" t="s">
        <v>51</v>
      </c>
      <c r="AT4939" s="1" t="s">
        <v>51</v>
      </c>
      <c r="AU4939" s="1" t="s">
        <v>51</v>
      </c>
    </row>
    <row r="4940" spans="1:47" x14ac:dyDescent="0.25">
      <c r="A4940" s="1" t="s">
        <v>5790</v>
      </c>
      <c r="B4940">
        <v>3</v>
      </c>
      <c r="C4940" s="2">
        <v>43643.836064814815</v>
      </c>
      <c r="D4940" s="2">
        <v>43643.854305555556</v>
      </c>
      <c r="E4940">
        <v>39.784770999999999</v>
      </c>
      <c r="F4940">
        <v>-105.05087899999999</v>
      </c>
      <c r="G4940">
        <v>39.783439999999999</v>
      </c>
      <c r="H4940">
        <v>-105.05675599999999</v>
      </c>
      <c r="I4940">
        <v>0.32500000000000001</v>
      </c>
      <c r="J4940" s="1" t="s">
        <v>5791</v>
      </c>
      <c r="L4940" s="1" t="s">
        <v>137</v>
      </c>
      <c r="M4940" s="1" t="s">
        <v>47</v>
      </c>
      <c r="N4940" s="1" t="s">
        <v>131</v>
      </c>
      <c r="O4940" s="1" t="s">
        <v>131</v>
      </c>
      <c r="P4940" s="1" t="s">
        <v>198</v>
      </c>
      <c r="Q4940" s="1" t="s">
        <v>367</v>
      </c>
      <c r="R4940" s="1" t="s">
        <v>48</v>
      </c>
      <c r="S4940" s="1" t="s">
        <v>79</v>
      </c>
      <c r="T4940" s="1" t="s">
        <v>205</v>
      </c>
      <c r="U4940" s="2">
        <v>43643.822916666664</v>
      </c>
      <c r="V4940">
        <v>84</v>
      </c>
      <c r="W4940">
        <v>84</v>
      </c>
      <c r="X4940">
        <v>25</v>
      </c>
      <c r="Y4940">
        <v>24.46</v>
      </c>
      <c r="Z4940">
        <v>30</v>
      </c>
      <c r="AA4940" s="1" t="s">
        <v>65</v>
      </c>
      <c r="AB4940">
        <v>13</v>
      </c>
      <c r="AC4940">
        <v>0</v>
      </c>
      <c r="AD4940" s="1" t="s">
        <v>818</v>
      </c>
      <c r="AE4940" t="b">
        <v>0</v>
      </c>
      <c r="AF4940" t="b">
        <v>0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s="1" t="s">
        <v>51</v>
      </c>
      <c r="AS4940" s="1" t="s">
        <v>51</v>
      </c>
      <c r="AT4940" s="1" t="s">
        <v>51</v>
      </c>
      <c r="AU4940" s="1" t="s">
        <v>51</v>
      </c>
    </row>
    <row r="4941" spans="1:47" x14ac:dyDescent="0.25">
      <c r="A4941" s="1" t="s">
        <v>3293</v>
      </c>
      <c r="B4941">
        <v>4</v>
      </c>
      <c r="C4941" s="2">
        <v>43644.253252314818</v>
      </c>
      <c r="D4941" s="2">
        <v>43644.268321759257</v>
      </c>
      <c r="E4941">
        <v>39.361341000000003</v>
      </c>
      <c r="F4941">
        <v>-104.86721</v>
      </c>
      <c r="G4941">
        <v>39.268070000000002</v>
      </c>
      <c r="H4941">
        <v>-104.896451</v>
      </c>
      <c r="I4941">
        <v>6.6310000000000002</v>
      </c>
      <c r="J4941" s="1" t="s">
        <v>3294</v>
      </c>
      <c r="L4941" s="1" t="s">
        <v>326</v>
      </c>
      <c r="M4941" s="1" t="s">
        <v>47</v>
      </c>
      <c r="N4941" s="1" t="s">
        <v>191</v>
      </c>
      <c r="O4941" s="1" t="s">
        <v>121</v>
      </c>
      <c r="P4941" s="1" t="s">
        <v>198</v>
      </c>
      <c r="Q4941" s="1" t="s">
        <v>333</v>
      </c>
      <c r="R4941" s="1" t="s">
        <v>48</v>
      </c>
      <c r="S4941" s="1" t="s">
        <v>79</v>
      </c>
      <c r="T4941" s="1" t="s">
        <v>223</v>
      </c>
      <c r="U4941" s="2">
        <v>43644.254166666666</v>
      </c>
      <c r="V4941">
        <v>59</v>
      </c>
      <c r="W4941">
        <v>59</v>
      </c>
      <c r="X4941">
        <v>39</v>
      </c>
      <c r="Y4941">
        <v>23.34</v>
      </c>
      <c r="Z4941">
        <v>10</v>
      </c>
      <c r="AA4941" s="1" t="s">
        <v>67</v>
      </c>
      <c r="AB4941">
        <v>9</v>
      </c>
      <c r="AC4941">
        <v>0</v>
      </c>
      <c r="AD4941" s="1" t="s">
        <v>50</v>
      </c>
      <c r="AE4941" t="b">
        <v>0</v>
      </c>
      <c r="AF4941" t="b">
        <v>0</v>
      </c>
      <c r="AG4941" t="b">
        <v>0</v>
      </c>
      <c r="AH4941" t="b">
        <v>0</v>
      </c>
      <c r="AI4941" t="b">
        <v>1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s="1" t="s">
        <v>51</v>
      </c>
      <c r="AS4941" s="1" t="s">
        <v>51</v>
      </c>
      <c r="AT4941" s="1" t="s">
        <v>51</v>
      </c>
      <c r="AU4941" s="1" t="s">
        <v>51</v>
      </c>
    </row>
    <row r="4942" spans="1:47" x14ac:dyDescent="0.25">
      <c r="A4942" s="1" t="s">
        <v>3466</v>
      </c>
      <c r="B4942">
        <v>3</v>
      </c>
      <c r="C4942" s="2">
        <v>43644.336574074077</v>
      </c>
      <c r="D4942" s="2">
        <v>43644.357187499998</v>
      </c>
      <c r="E4942">
        <v>39.71143</v>
      </c>
      <c r="F4942">
        <v>-104.99903999999999</v>
      </c>
      <c r="G4942">
        <v>39.713199000000003</v>
      </c>
      <c r="H4942">
        <v>-105.00011000000001</v>
      </c>
      <c r="I4942">
        <v>0.13500000000000001</v>
      </c>
      <c r="J4942" s="1" t="s">
        <v>485</v>
      </c>
      <c r="L4942" s="1" t="s">
        <v>265</v>
      </c>
      <c r="M4942" s="1" t="s">
        <v>47</v>
      </c>
      <c r="N4942" s="1" t="s">
        <v>131</v>
      </c>
      <c r="O4942" s="1" t="s">
        <v>131</v>
      </c>
      <c r="P4942" s="1" t="s">
        <v>198</v>
      </c>
      <c r="Q4942" s="1" t="s">
        <v>360</v>
      </c>
      <c r="R4942" s="1" t="s">
        <v>48</v>
      </c>
      <c r="S4942" s="1" t="s">
        <v>79</v>
      </c>
      <c r="T4942" s="1" t="s">
        <v>200</v>
      </c>
      <c r="U4942" s="2">
        <v>43644.328472222223</v>
      </c>
      <c r="V4942">
        <v>76</v>
      </c>
      <c r="W4942">
        <v>76</v>
      </c>
      <c r="X4942">
        <v>24</v>
      </c>
      <c r="Y4942">
        <v>24.33</v>
      </c>
      <c r="Z4942">
        <v>10</v>
      </c>
      <c r="AA4942" s="1" t="s">
        <v>55</v>
      </c>
      <c r="AB4942">
        <v>16</v>
      </c>
      <c r="AC4942">
        <v>0</v>
      </c>
      <c r="AD4942" s="1" t="s">
        <v>50</v>
      </c>
      <c r="AE4942" t="b">
        <v>0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s="1" t="s">
        <v>51</v>
      </c>
      <c r="AS4942" s="1" t="s">
        <v>51</v>
      </c>
      <c r="AT4942" s="1" t="s">
        <v>51</v>
      </c>
      <c r="AU4942" s="1" t="s">
        <v>51</v>
      </c>
    </row>
    <row r="4943" spans="1:47" x14ac:dyDescent="0.25">
      <c r="A4943" s="1" t="s">
        <v>2014</v>
      </c>
      <c r="B4943">
        <v>3</v>
      </c>
      <c r="C4943" s="2">
        <v>43644.326678240737</v>
      </c>
      <c r="D4943" s="2">
        <v>43644.34747685185</v>
      </c>
      <c r="E4943">
        <v>39.778410000000001</v>
      </c>
      <c r="F4943">
        <v>-104.91289</v>
      </c>
      <c r="G4943">
        <v>39.780209999999997</v>
      </c>
      <c r="H4943">
        <v>-104.93586000000001</v>
      </c>
      <c r="I4943">
        <v>1.226</v>
      </c>
      <c r="J4943" s="1" t="s">
        <v>486</v>
      </c>
      <c r="L4943" s="1" t="s">
        <v>137</v>
      </c>
      <c r="M4943" s="1" t="s">
        <v>47</v>
      </c>
      <c r="N4943" s="1" t="s">
        <v>131</v>
      </c>
      <c r="O4943" s="1" t="s">
        <v>131</v>
      </c>
      <c r="P4943" s="1" t="s">
        <v>198</v>
      </c>
      <c r="Q4943" s="1" t="s">
        <v>246</v>
      </c>
      <c r="R4943" s="1" t="s">
        <v>48</v>
      </c>
      <c r="S4943" s="1" t="s">
        <v>79</v>
      </c>
      <c r="T4943" s="1" t="s">
        <v>205</v>
      </c>
      <c r="U4943" s="2">
        <v>43644.322916666664</v>
      </c>
      <c r="V4943">
        <v>68</v>
      </c>
      <c r="W4943">
        <v>68</v>
      </c>
      <c r="X4943">
        <v>35</v>
      </c>
      <c r="Y4943">
        <v>24.53</v>
      </c>
      <c r="Z4943">
        <v>10</v>
      </c>
      <c r="AA4943" s="1" t="s">
        <v>61</v>
      </c>
      <c r="AB4943">
        <v>3</v>
      </c>
      <c r="AC4943">
        <v>0</v>
      </c>
      <c r="AD4943" s="1" t="s">
        <v>1067</v>
      </c>
      <c r="AE4943" t="b">
        <v>0</v>
      </c>
      <c r="AF4943" t="b">
        <v>0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s="1" t="s">
        <v>51</v>
      </c>
      <c r="AS4943" s="1" t="s">
        <v>51</v>
      </c>
      <c r="AT4943" s="1" t="s">
        <v>51</v>
      </c>
      <c r="AU4943" s="1" t="s">
        <v>51</v>
      </c>
    </row>
    <row r="4944" spans="1:47" x14ac:dyDescent="0.25">
      <c r="A4944" s="1" t="s">
        <v>2015</v>
      </c>
      <c r="B4944">
        <v>3</v>
      </c>
      <c r="C4944" s="2">
        <v>43644.460173611114</v>
      </c>
      <c r="D4944" s="2">
        <v>43644.480891203704</v>
      </c>
      <c r="E4944">
        <v>39.776550999999998</v>
      </c>
      <c r="F4944">
        <v>-104.87639799999999</v>
      </c>
      <c r="G4944">
        <v>39.776547999999998</v>
      </c>
      <c r="H4944">
        <v>-104.876367</v>
      </c>
      <c r="I4944">
        <v>2E-3</v>
      </c>
      <c r="J4944" s="1" t="s">
        <v>452</v>
      </c>
      <c r="L4944" s="1" t="s">
        <v>133</v>
      </c>
      <c r="M4944" s="1" t="s">
        <v>47</v>
      </c>
      <c r="N4944" s="1" t="s">
        <v>131</v>
      </c>
      <c r="O4944" s="1" t="s">
        <v>131</v>
      </c>
      <c r="P4944" s="1" t="s">
        <v>198</v>
      </c>
      <c r="Q4944" s="1" t="s">
        <v>453</v>
      </c>
      <c r="R4944" s="1" t="s">
        <v>48</v>
      </c>
      <c r="S4944" s="1" t="s">
        <v>79</v>
      </c>
      <c r="T4944" s="1" t="s">
        <v>203</v>
      </c>
      <c r="U4944" s="2">
        <v>43644.456944444442</v>
      </c>
      <c r="V4944">
        <v>88</v>
      </c>
      <c r="W4944">
        <v>88</v>
      </c>
      <c r="X4944">
        <v>12</v>
      </c>
      <c r="Y4944">
        <v>24.52</v>
      </c>
      <c r="Z4944">
        <v>10</v>
      </c>
      <c r="AA4944" s="1" t="s">
        <v>58</v>
      </c>
      <c r="AB4944">
        <v>5</v>
      </c>
      <c r="AC4944">
        <v>0</v>
      </c>
      <c r="AD4944" s="1" t="s">
        <v>1067</v>
      </c>
      <c r="AE4944" t="b">
        <v>0</v>
      </c>
      <c r="AF4944" t="b">
        <v>0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s="1" t="s">
        <v>51</v>
      </c>
      <c r="AS4944" s="1" t="s">
        <v>51</v>
      </c>
      <c r="AT4944" s="1" t="s">
        <v>51</v>
      </c>
      <c r="AU4944" s="1" t="s">
        <v>51</v>
      </c>
    </row>
    <row r="4945" spans="1:47" x14ac:dyDescent="0.25">
      <c r="A4945" s="1" t="s">
        <v>3467</v>
      </c>
      <c r="B4945">
        <v>3</v>
      </c>
      <c r="C4945" s="2">
        <v>43644.517453703702</v>
      </c>
      <c r="D4945" s="2">
        <v>43644.537800925929</v>
      </c>
      <c r="E4945">
        <v>39.776688</v>
      </c>
      <c r="F4945">
        <v>-104.875799</v>
      </c>
      <c r="G4945">
        <v>39.776691</v>
      </c>
      <c r="H4945">
        <v>-104.875833</v>
      </c>
      <c r="I4945">
        <v>2E-3</v>
      </c>
      <c r="J4945" s="1" t="s">
        <v>417</v>
      </c>
      <c r="L4945" s="1" t="s">
        <v>137</v>
      </c>
      <c r="M4945" s="1" t="s">
        <v>47</v>
      </c>
      <c r="N4945" s="1" t="s">
        <v>131</v>
      </c>
      <c r="O4945" s="1" t="s">
        <v>131</v>
      </c>
      <c r="P4945" s="1" t="s">
        <v>198</v>
      </c>
      <c r="Q4945" s="1" t="s">
        <v>453</v>
      </c>
      <c r="R4945" s="1" t="s">
        <v>48</v>
      </c>
      <c r="S4945" s="1" t="s">
        <v>79</v>
      </c>
      <c r="T4945" s="1" t="s">
        <v>203</v>
      </c>
      <c r="U4945" s="2">
        <v>43644.498611111114</v>
      </c>
      <c r="V4945">
        <v>89</v>
      </c>
      <c r="W4945">
        <v>89</v>
      </c>
      <c r="X4945">
        <v>13</v>
      </c>
      <c r="Y4945">
        <v>24.52</v>
      </c>
      <c r="Z4945">
        <v>10</v>
      </c>
      <c r="AA4945" s="1" t="s">
        <v>58</v>
      </c>
      <c r="AB4945">
        <v>5</v>
      </c>
      <c r="AC4945">
        <v>0</v>
      </c>
      <c r="AD4945" s="1" t="s">
        <v>50</v>
      </c>
      <c r="AE4945" t="b">
        <v>0</v>
      </c>
      <c r="AF4945" t="b">
        <v>0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s="1" t="s">
        <v>51</v>
      </c>
      <c r="AS4945" s="1" t="s">
        <v>51</v>
      </c>
      <c r="AT4945" s="1" t="s">
        <v>51</v>
      </c>
      <c r="AU4945" s="1" t="s">
        <v>51</v>
      </c>
    </row>
    <row r="4946" spans="1:47" x14ac:dyDescent="0.25">
      <c r="A4946" s="1" t="s">
        <v>3712</v>
      </c>
      <c r="B4946">
        <v>3</v>
      </c>
      <c r="C4946" s="2">
        <v>43644.509131944447</v>
      </c>
      <c r="D4946" s="2">
        <v>43644.529490740744</v>
      </c>
      <c r="E4946">
        <v>39.630034999999999</v>
      </c>
      <c r="F4946">
        <v>-104.905278</v>
      </c>
      <c r="G4946">
        <v>39.628911000000002</v>
      </c>
      <c r="H4946">
        <v>-104.904681</v>
      </c>
      <c r="I4946">
        <v>8.4000000000000005E-2</v>
      </c>
      <c r="J4946" s="1" t="s">
        <v>220</v>
      </c>
      <c r="L4946" s="1" t="s">
        <v>195</v>
      </c>
      <c r="M4946" s="1" t="s">
        <v>47</v>
      </c>
      <c r="N4946" s="1" t="s">
        <v>131</v>
      </c>
      <c r="O4946" s="1" t="s">
        <v>131</v>
      </c>
      <c r="P4946" s="1" t="s">
        <v>198</v>
      </c>
      <c r="Q4946" s="1" t="s">
        <v>414</v>
      </c>
      <c r="R4946" s="1" t="s">
        <v>48</v>
      </c>
      <c r="S4946" s="1" t="s">
        <v>79</v>
      </c>
      <c r="T4946" s="1" t="s">
        <v>200</v>
      </c>
      <c r="U4946" s="2">
        <v>43644.495138888888</v>
      </c>
      <c r="V4946">
        <v>90</v>
      </c>
      <c r="W4946">
        <v>90</v>
      </c>
      <c r="X4946">
        <v>13</v>
      </c>
      <c r="Y4946">
        <v>24.32</v>
      </c>
      <c r="Z4946">
        <v>10</v>
      </c>
      <c r="AA4946" s="1" t="s">
        <v>54</v>
      </c>
      <c r="AB4946">
        <v>7</v>
      </c>
      <c r="AC4946">
        <v>0</v>
      </c>
      <c r="AD4946" s="1" t="s">
        <v>50</v>
      </c>
      <c r="AE4946" t="b">
        <v>0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s="1" t="s">
        <v>51</v>
      </c>
      <c r="AS4946" s="1" t="s">
        <v>51</v>
      </c>
      <c r="AT4946" s="1" t="s">
        <v>51</v>
      </c>
      <c r="AU4946" s="1" t="s">
        <v>51</v>
      </c>
    </row>
    <row r="4947" spans="1:47" x14ac:dyDescent="0.25">
      <c r="A4947" s="1" t="s">
        <v>3713</v>
      </c>
      <c r="B4947">
        <v>3</v>
      </c>
      <c r="C4947" s="2">
        <v>43644.467453703706</v>
      </c>
      <c r="D4947" s="2">
        <v>43644.487870370373</v>
      </c>
      <c r="E4947">
        <v>39.139459000000002</v>
      </c>
      <c r="F4947">
        <v>-104.862336</v>
      </c>
      <c r="G4947">
        <v>39.133450000000003</v>
      </c>
      <c r="H4947">
        <v>-104.86335</v>
      </c>
      <c r="I4947">
        <v>0.41899999999999998</v>
      </c>
      <c r="J4947" s="1" t="s">
        <v>401</v>
      </c>
      <c r="L4947" s="1" t="s">
        <v>195</v>
      </c>
      <c r="M4947" s="1" t="s">
        <v>47</v>
      </c>
      <c r="N4947" s="1" t="s">
        <v>86</v>
      </c>
      <c r="O4947" s="1" t="s">
        <v>121</v>
      </c>
      <c r="P4947" s="1" t="s">
        <v>198</v>
      </c>
      <c r="Q4947" s="1" t="s">
        <v>222</v>
      </c>
      <c r="R4947" s="1" t="s">
        <v>48</v>
      </c>
      <c r="S4947" s="1" t="s">
        <v>79</v>
      </c>
      <c r="T4947" s="1" t="s">
        <v>223</v>
      </c>
      <c r="U4947" s="2">
        <v>43644.462500000001</v>
      </c>
      <c r="V4947">
        <v>82</v>
      </c>
      <c r="W4947">
        <v>82</v>
      </c>
      <c r="X4947">
        <v>16</v>
      </c>
      <c r="Y4947">
        <v>23.36</v>
      </c>
      <c r="Z4947">
        <v>10</v>
      </c>
      <c r="AA4947" s="1" t="s">
        <v>57</v>
      </c>
      <c r="AB4947">
        <v>12</v>
      </c>
      <c r="AC4947">
        <v>0</v>
      </c>
      <c r="AD4947" s="1" t="s">
        <v>50</v>
      </c>
      <c r="AE4947" t="b">
        <v>0</v>
      </c>
      <c r="AF4947" t="b">
        <v>0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s="1" t="s">
        <v>51</v>
      </c>
      <c r="AS4947" s="1" t="s">
        <v>51</v>
      </c>
      <c r="AT4947" s="1" t="s">
        <v>51</v>
      </c>
      <c r="AU4947" s="1" t="s">
        <v>51</v>
      </c>
    </row>
    <row r="4948" spans="1:47" x14ac:dyDescent="0.25">
      <c r="A4948" s="1" t="s">
        <v>3468</v>
      </c>
      <c r="B4948">
        <v>3</v>
      </c>
      <c r="C4948" s="2">
        <v>43644.547673611109</v>
      </c>
      <c r="D4948" s="2">
        <v>43644.568425925929</v>
      </c>
      <c r="E4948">
        <v>40.212234000000002</v>
      </c>
      <c r="F4948">
        <v>-104.97987000000001</v>
      </c>
      <c r="G4948">
        <v>40.221452999999997</v>
      </c>
      <c r="H4948">
        <v>-104.97989</v>
      </c>
      <c r="I4948">
        <v>0.63700000000000001</v>
      </c>
      <c r="J4948" s="1" t="s">
        <v>340</v>
      </c>
      <c r="L4948" s="1" t="s">
        <v>265</v>
      </c>
      <c r="M4948" s="1" t="s">
        <v>47</v>
      </c>
      <c r="N4948" s="1" t="s">
        <v>208</v>
      </c>
      <c r="O4948" s="1" t="s">
        <v>209</v>
      </c>
      <c r="P4948" s="1" t="s">
        <v>198</v>
      </c>
      <c r="Q4948" s="1" t="s">
        <v>210</v>
      </c>
      <c r="R4948" s="1" t="s">
        <v>48</v>
      </c>
      <c r="S4948" s="1" t="s">
        <v>79</v>
      </c>
      <c r="T4948" s="1" t="s">
        <v>211</v>
      </c>
      <c r="U4948" s="2">
        <v>43644.552083333336</v>
      </c>
      <c r="V4948">
        <v>96</v>
      </c>
      <c r="W4948">
        <v>96</v>
      </c>
      <c r="X4948">
        <v>10</v>
      </c>
      <c r="Y4948">
        <v>25.04</v>
      </c>
      <c r="Z4948">
        <v>10</v>
      </c>
      <c r="AA4948" s="1" t="s">
        <v>59</v>
      </c>
      <c r="AB4948">
        <v>6</v>
      </c>
      <c r="AC4948">
        <v>0</v>
      </c>
      <c r="AD4948" s="1" t="s">
        <v>50</v>
      </c>
      <c r="AE4948" t="b">
        <v>0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s="1" t="s">
        <v>51</v>
      </c>
      <c r="AS4948" s="1" t="s">
        <v>51</v>
      </c>
      <c r="AT4948" s="1" t="s">
        <v>51</v>
      </c>
      <c r="AU4948" s="1" t="s">
        <v>51</v>
      </c>
    </row>
    <row r="4949" spans="1:47" x14ac:dyDescent="0.25">
      <c r="A4949" s="1" t="s">
        <v>3469</v>
      </c>
      <c r="B4949">
        <v>3</v>
      </c>
      <c r="C4949" s="2">
        <v>43644.559131944443</v>
      </c>
      <c r="D4949" s="2">
        <v>43644.579548611109</v>
      </c>
      <c r="E4949">
        <v>39.686537999999999</v>
      </c>
      <c r="F4949">
        <v>-104.82899999999999</v>
      </c>
      <c r="G4949">
        <v>39.681171999999997</v>
      </c>
      <c r="H4949">
        <v>-104.82895000000001</v>
      </c>
      <c r="I4949">
        <v>0.371</v>
      </c>
      <c r="J4949" s="1" t="s">
        <v>649</v>
      </c>
      <c r="L4949" s="1" t="s">
        <v>403</v>
      </c>
      <c r="M4949" s="1" t="s">
        <v>47</v>
      </c>
      <c r="N4949" s="1" t="s">
        <v>170</v>
      </c>
      <c r="O4949" s="1" t="s">
        <v>201</v>
      </c>
      <c r="P4949" s="1" t="s">
        <v>198</v>
      </c>
      <c r="Q4949" s="1" t="s">
        <v>404</v>
      </c>
      <c r="R4949" s="1" t="s">
        <v>48</v>
      </c>
      <c r="S4949" s="1" t="s">
        <v>79</v>
      </c>
      <c r="T4949" s="1" t="s">
        <v>203</v>
      </c>
      <c r="U4949" s="2">
        <v>43644.540277777778</v>
      </c>
      <c r="V4949">
        <v>92</v>
      </c>
      <c r="W4949">
        <v>92</v>
      </c>
      <c r="X4949">
        <v>10</v>
      </c>
      <c r="Y4949">
        <v>24.51</v>
      </c>
      <c r="Z4949">
        <v>10</v>
      </c>
      <c r="AA4949" s="1" t="s">
        <v>71</v>
      </c>
      <c r="AB4949">
        <v>3</v>
      </c>
      <c r="AC4949">
        <v>0</v>
      </c>
      <c r="AD4949" s="1" t="s">
        <v>50</v>
      </c>
      <c r="AE4949" t="b">
        <v>0</v>
      </c>
      <c r="AF4949" t="b">
        <v>0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s="1" t="s">
        <v>51</v>
      </c>
      <c r="AS4949" s="1" t="s">
        <v>51</v>
      </c>
      <c r="AT4949" s="1" t="s">
        <v>51</v>
      </c>
      <c r="AU4949" s="1" t="s">
        <v>51</v>
      </c>
    </row>
    <row r="4950" spans="1:47" x14ac:dyDescent="0.25">
      <c r="A4950" s="1" t="s">
        <v>3470</v>
      </c>
      <c r="B4950">
        <v>3</v>
      </c>
      <c r="C4950" s="2">
        <v>43644.575798611113</v>
      </c>
      <c r="D4950" s="2">
        <v>43644.596203703702</v>
      </c>
      <c r="E4950">
        <v>39.163029999999999</v>
      </c>
      <c r="F4950">
        <v>-104.853876</v>
      </c>
      <c r="G4950">
        <v>39.185749999999999</v>
      </c>
      <c r="H4950">
        <v>-104.85023</v>
      </c>
      <c r="I4950">
        <v>1.5820000000000001</v>
      </c>
      <c r="J4950" s="1" t="s">
        <v>455</v>
      </c>
      <c r="L4950" s="1" t="s">
        <v>265</v>
      </c>
      <c r="M4950" s="1" t="s">
        <v>47</v>
      </c>
      <c r="N4950" s="1" t="s">
        <v>86</v>
      </c>
      <c r="O4950" s="1" t="s">
        <v>121</v>
      </c>
      <c r="P4950" s="1" t="s">
        <v>198</v>
      </c>
      <c r="Q4950" s="1" t="s">
        <v>222</v>
      </c>
      <c r="R4950" s="1" t="s">
        <v>48</v>
      </c>
      <c r="S4950" s="1" t="s">
        <v>79</v>
      </c>
      <c r="T4950" s="1" t="s">
        <v>223</v>
      </c>
      <c r="U4950" s="2">
        <v>43644.574999999997</v>
      </c>
      <c r="V4950">
        <v>82</v>
      </c>
      <c r="W4950">
        <v>82</v>
      </c>
      <c r="X4950">
        <v>15</v>
      </c>
      <c r="Y4950">
        <v>23.34</v>
      </c>
      <c r="Z4950">
        <v>10</v>
      </c>
      <c r="AA4950" s="1" t="s">
        <v>64</v>
      </c>
      <c r="AB4950">
        <v>9</v>
      </c>
      <c r="AC4950">
        <v>0</v>
      </c>
      <c r="AD4950" s="1" t="s">
        <v>50</v>
      </c>
      <c r="AE4950" t="b">
        <v>0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s="1" t="s">
        <v>51</v>
      </c>
      <c r="AS4950" s="1" t="s">
        <v>51</v>
      </c>
      <c r="AT4950" s="1" t="s">
        <v>51</v>
      </c>
      <c r="AU4950" s="1" t="s">
        <v>51</v>
      </c>
    </row>
    <row r="4951" spans="1:47" x14ac:dyDescent="0.25">
      <c r="A4951" s="1" t="s">
        <v>3471</v>
      </c>
      <c r="B4951">
        <v>3</v>
      </c>
      <c r="C4951" s="2">
        <v>43644.609131944446</v>
      </c>
      <c r="D4951" s="2">
        <v>43644.629560185182</v>
      </c>
      <c r="E4951">
        <v>39.266460000000002</v>
      </c>
      <c r="F4951">
        <v>-104.89561999999999</v>
      </c>
      <c r="G4951">
        <v>39.271360000000001</v>
      </c>
      <c r="H4951">
        <v>-104.89695</v>
      </c>
      <c r="I4951">
        <v>0.34599999999999997</v>
      </c>
      <c r="J4951" s="1" t="s">
        <v>449</v>
      </c>
      <c r="L4951" s="1" t="s">
        <v>265</v>
      </c>
      <c r="M4951" s="1" t="s">
        <v>47</v>
      </c>
      <c r="N4951" s="1" t="s">
        <v>191</v>
      </c>
      <c r="O4951" s="1" t="s">
        <v>121</v>
      </c>
      <c r="P4951" s="1" t="s">
        <v>198</v>
      </c>
      <c r="Q4951" s="1" t="s">
        <v>333</v>
      </c>
      <c r="R4951" s="1" t="s">
        <v>48</v>
      </c>
      <c r="S4951" s="1" t="s">
        <v>79</v>
      </c>
      <c r="T4951" s="1" t="s">
        <v>223</v>
      </c>
      <c r="U4951" s="2">
        <v>43644.604166666664</v>
      </c>
      <c r="V4951">
        <v>86</v>
      </c>
      <c r="W4951">
        <v>86</v>
      </c>
      <c r="X4951">
        <v>14</v>
      </c>
      <c r="Y4951">
        <v>23.33</v>
      </c>
      <c r="Z4951">
        <v>10</v>
      </c>
      <c r="AA4951" s="1" t="s">
        <v>68</v>
      </c>
      <c r="AB4951">
        <v>8</v>
      </c>
      <c r="AC4951">
        <v>0</v>
      </c>
      <c r="AD4951" s="1" t="s">
        <v>50</v>
      </c>
      <c r="AE4951" t="b">
        <v>0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s="1" t="s">
        <v>51</v>
      </c>
      <c r="AS4951" s="1" t="s">
        <v>51</v>
      </c>
      <c r="AT4951" s="1" t="s">
        <v>51</v>
      </c>
      <c r="AU4951" s="1" t="s">
        <v>51</v>
      </c>
    </row>
    <row r="4952" spans="1:47" x14ac:dyDescent="0.25">
      <c r="A4952" s="1" t="s">
        <v>5792</v>
      </c>
      <c r="B4952">
        <v>3</v>
      </c>
      <c r="C4952" s="2">
        <v>43644.610173611109</v>
      </c>
      <c r="D4952" s="2">
        <v>43644.630949074075</v>
      </c>
      <c r="E4952">
        <v>39.800145000000001</v>
      </c>
      <c r="F4952">
        <v>-104.98553200000001</v>
      </c>
      <c r="G4952">
        <v>39.797939999999997</v>
      </c>
      <c r="H4952">
        <v>-104.98667</v>
      </c>
      <c r="I4952">
        <v>0.16400000000000001</v>
      </c>
      <c r="J4952" s="1" t="s">
        <v>555</v>
      </c>
      <c r="L4952" s="1" t="s">
        <v>194</v>
      </c>
      <c r="M4952" s="1" t="s">
        <v>47</v>
      </c>
      <c r="N4952" s="1" t="s">
        <v>131</v>
      </c>
      <c r="O4952" s="1" t="s">
        <v>147</v>
      </c>
      <c r="P4952" s="1" t="s">
        <v>198</v>
      </c>
      <c r="Q4952" s="1" t="s">
        <v>246</v>
      </c>
      <c r="R4952" s="1" t="s">
        <v>48</v>
      </c>
      <c r="S4952" s="1" t="s">
        <v>79</v>
      </c>
      <c r="T4952" s="1" t="s">
        <v>205</v>
      </c>
      <c r="U4952" s="2">
        <v>43644.619444444441</v>
      </c>
      <c r="V4952">
        <v>95</v>
      </c>
      <c r="W4952">
        <v>95</v>
      </c>
      <c r="X4952">
        <v>10</v>
      </c>
      <c r="Y4952">
        <v>24.5</v>
      </c>
      <c r="Z4952">
        <v>50</v>
      </c>
      <c r="AA4952" s="1" t="s">
        <v>61</v>
      </c>
      <c r="AB4952">
        <v>7</v>
      </c>
      <c r="AC4952">
        <v>0</v>
      </c>
      <c r="AD4952" s="1" t="s">
        <v>1067</v>
      </c>
      <c r="AE4952" t="b">
        <v>0</v>
      </c>
      <c r="AF4952" t="b">
        <v>0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s="1" t="s">
        <v>51</v>
      </c>
      <c r="AS4952" s="1" t="s">
        <v>51</v>
      </c>
      <c r="AT4952" s="1" t="s">
        <v>51</v>
      </c>
      <c r="AU4952" s="1" t="s">
        <v>51</v>
      </c>
    </row>
    <row r="4953" spans="1:47" x14ac:dyDescent="0.25">
      <c r="A4953" s="1" t="s">
        <v>2016</v>
      </c>
      <c r="B4953">
        <v>3</v>
      </c>
      <c r="C4953" s="2">
        <v>43644.629965277774</v>
      </c>
      <c r="D4953" s="2">
        <v>43644.650381944448</v>
      </c>
      <c r="E4953">
        <v>39.594532999999998</v>
      </c>
      <c r="F4953">
        <v>-106.250827</v>
      </c>
      <c r="G4953">
        <v>39.594904999999997</v>
      </c>
      <c r="H4953">
        <v>-106.25209599999999</v>
      </c>
      <c r="I4953">
        <v>7.1999999999999995E-2</v>
      </c>
      <c r="J4953" s="1" t="s">
        <v>598</v>
      </c>
      <c r="L4953" s="1" t="s">
        <v>137</v>
      </c>
      <c r="M4953" s="1" t="s">
        <v>47</v>
      </c>
      <c r="N4953" s="1" t="s">
        <v>500</v>
      </c>
      <c r="O4953" s="1" t="s">
        <v>501</v>
      </c>
      <c r="P4953" s="1" t="s">
        <v>198</v>
      </c>
      <c r="Q4953" s="1" t="s">
        <v>502</v>
      </c>
      <c r="R4953" s="1" t="s">
        <v>48</v>
      </c>
      <c r="S4953" s="1" t="s">
        <v>79</v>
      </c>
      <c r="T4953" s="1" t="s">
        <v>503</v>
      </c>
      <c r="U4953" s="2">
        <v>43644.620138888888</v>
      </c>
      <c r="V4953">
        <v>72</v>
      </c>
      <c r="W4953">
        <v>72</v>
      </c>
      <c r="X4953">
        <v>20</v>
      </c>
      <c r="Y4953">
        <v>21.07</v>
      </c>
      <c r="Z4953">
        <v>10</v>
      </c>
      <c r="AA4953" s="1" t="s">
        <v>55</v>
      </c>
      <c r="AB4953">
        <v>10</v>
      </c>
      <c r="AC4953">
        <v>0</v>
      </c>
      <c r="AD4953" s="1" t="s">
        <v>1067</v>
      </c>
      <c r="AE4953" t="b">
        <v>0</v>
      </c>
      <c r="AF4953" t="b">
        <v>0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s="1" t="s">
        <v>51</v>
      </c>
      <c r="AS4953" s="1" t="s">
        <v>51</v>
      </c>
      <c r="AT4953" s="1" t="s">
        <v>51</v>
      </c>
      <c r="AU4953" s="1" t="s">
        <v>51</v>
      </c>
    </row>
    <row r="4954" spans="1:47" x14ac:dyDescent="0.25">
      <c r="A4954" s="1" t="s">
        <v>5640</v>
      </c>
      <c r="B4954">
        <v>3</v>
      </c>
      <c r="C4954" s="2">
        <v>43644.642476851855</v>
      </c>
      <c r="D4954" s="2">
        <v>43644.662881944445</v>
      </c>
      <c r="E4954">
        <v>39.783949999999997</v>
      </c>
      <c r="F4954">
        <v>-105.02839</v>
      </c>
      <c r="G4954">
        <v>39.784199999999998</v>
      </c>
      <c r="H4954">
        <v>-105.025246</v>
      </c>
      <c r="I4954">
        <v>0.16800000000000001</v>
      </c>
      <c r="J4954" s="1" t="s">
        <v>1151</v>
      </c>
      <c r="L4954" s="1" t="s">
        <v>133</v>
      </c>
      <c r="M4954" s="1" t="s">
        <v>47</v>
      </c>
      <c r="N4954" s="1" t="s">
        <v>131</v>
      </c>
      <c r="O4954" s="1" t="s">
        <v>131</v>
      </c>
      <c r="P4954" s="1" t="s">
        <v>198</v>
      </c>
      <c r="Q4954" s="1" t="s">
        <v>352</v>
      </c>
      <c r="R4954" s="1" t="s">
        <v>48</v>
      </c>
      <c r="S4954" s="1" t="s">
        <v>79</v>
      </c>
      <c r="T4954" s="1" t="s">
        <v>205</v>
      </c>
      <c r="U4954" s="2">
        <v>43644.619444444441</v>
      </c>
      <c r="V4954">
        <v>95</v>
      </c>
      <c r="W4954">
        <v>95</v>
      </c>
      <c r="X4954">
        <v>10</v>
      </c>
      <c r="Y4954">
        <v>24.5</v>
      </c>
      <c r="Z4954">
        <v>50</v>
      </c>
      <c r="AA4954" s="1" t="s">
        <v>61</v>
      </c>
      <c r="AB4954">
        <v>7</v>
      </c>
      <c r="AC4954">
        <v>0</v>
      </c>
      <c r="AD4954" s="1" t="s">
        <v>1067</v>
      </c>
      <c r="AE4954" t="b">
        <v>0</v>
      </c>
      <c r="AF4954" t="b">
        <v>0</v>
      </c>
      <c r="AG4954" t="b">
        <v>0</v>
      </c>
      <c r="AH4954" t="b">
        <v>0</v>
      </c>
      <c r="AI4954" t="b">
        <v>1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s="1" t="s">
        <v>51</v>
      </c>
      <c r="AS4954" s="1" t="s">
        <v>51</v>
      </c>
      <c r="AT4954" s="1" t="s">
        <v>51</v>
      </c>
      <c r="AU4954" s="1" t="s">
        <v>51</v>
      </c>
    </row>
    <row r="4955" spans="1:47" x14ac:dyDescent="0.25">
      <c r="A4955" s="1" t="s">
        <v>7902</v>
      </c>
      <c r="B4955">
        <v>4</v>
      </c>
      <c r="C4955" s="2">
        <v>43644.691944444443</v>
      </c>
      <c r="D4955" s="2">
        <v>43644.712118055555</v>
      </c>
      <c r="E4955">
        <v>38.58952</v>
      </c>
      <c r="F4955">
        <v>-104.91442000000001</v>
      </c>
      <c r="G4955">
        <v>38.47945</v>
      </c>
      <c r="H4955">
        <v>-104.97011000000001</v>
      </c>
      <c r="I4955">
        <v>8.1790000000000003</v>
      </c>
      <c r="J4955" s="1" t="s">
        <v>6957</v>
      </c>
      <c r="K4955">
        <v>17299</v>
      </c>
      <c r="L4955" s="1" t="s">
        <v>6597</v>
      </c>
      <c r="M4955" s="1" t="s">
        <v>47</v>
      </c>
      <c r="N4955" s="1" t="s">
        <v>232</v>
      </c>
      <c r="O4955" s="1" t="s">
        <v>193</v>
      </c>
      <c r="P4955" s="1" t="s">
        <v>198</v>
      </c>
      <c r="Q4955" s="1" t="s">
        <v>267</v>
      </c>
      <c r="R4955" s="1" t="s">
        <v>48</v>
      </c>
      <c r="S4955" s="1" t="s">
        <v>79</v>
      </c>
      <c r="T4955" s="1" t="s">
        <v>268</v>
      </c>
      <c r="U4955" s="2">
        <v>43644.706944444442</v>
      </c>
      <c r="V4955">
        <v>92</v>
      </c>
      <c r="W4955">
        <v>92</v>
      </c>
      <c r="X4955">
        <v>11</v>
      </c>
      <c r="Y4955">
        <v>24.3</v>
      </c>
      <c r="Z4955">
        <v>10</v>
      </c>
      <c r="AA4955" s="1" t="s">
        <v>63</v>
      </c>
      <c r="AB4955">
        <v>13</v>
      </c>
      <c r="AC4955">
        <v>0</v>
      </c>
      <c r="AD4955" s="1" t="s">
        <v>1067</v>
      </c>
      <c r="AE4955" t="b">
        <v>0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s="1" t="s">
        <v>51</v>
      </c>
      <c r="AS4955" s="1" t="s">
        <v>51</v>
      </c>
      <c r="AT4955" s="1" t="s">
        <v>51</v>
      </c>
      <c r="AU4955" s="1" t="s">
        <v>51</v>
      </c>
    </row>
    <row r="4956" spans="1:47" x14ac:dyDescent="0.25">
      <c r="A4956" s="1" t="s">
        <v>8319</v>
      </c>
      <c r="B4956">
        <v>4</v>
      </c>
      <c r="C4956" s="2">
        <v>43644.691944444443</v>
      </c>
      <c r="D4956" s="2">
        <v>43644.712118055555</v>
      </c>
      <c r="E4956">
        <v>38.47945</v>
      </c>
      <c r="F4956">
        <v>-104.97011000000001</v>
      </c>
      <c r="G4956">
        <v>38.58952</v>
      </c>
      <c r="H4956">
        <v>-104.91442000000001</v>
      </c>
      <c r="I4956">
        <v>8.1790000000000003</v>
      </c>
      <c r="J4956" s="1" t="s">
        <v>7093</v>
      </c>
      <c r="K4956">
        <v>4176</v>
      </c>
      <c r="L4956" s="1" t="s">
        <v>6958</v>
      </c>
      <c r="M4956" s="1" t="s">
        <v>47</v>
      </c>
      <c r="N4956" s="1" t="s">
        <v>1172</v>
      </c>
      <c r="O4956" s="1" t="s">
        <v>92</v>
      </c>
      <c r="P4956" s="1" t="s">
        <v>198</v>
      </c>
      <c r="Q4956" s="1" t="s">
        <v>1173</v>
      </c>
      <c r="R4956" s="1" t="s">
        <v>48</v>
      </c>
      <c r="S4956" s="1" t="s">
        <v>79</v>
      </c>
      <c r="T4956" s="1" t="s">
        <v>1174</v>
      </c>
      <c r="U4956" s="2">
        <v>43644.6875</v>
      </c>
      <c r="V4956">
        <v>99</v>
      </c>
      <c r="W4956">
        <v>99</v>
      </c>
      <c r="X4956">
        <v>8</v>
      </c>
      <c r="Y4956">
        <v>24.63</v>
      </c>
      <c r="Z4956">
        <v>10</v>
      </c>
      <c r="AA4956" s="1" t="s">
        <v>61</v>
      </c>
      <c r="AB4956">
        <v>5</v>
      </c>
      <c r="AC4956">
        <v>0</v>
      </c>
      <c r="AD4956" s="1" t="s">
        <v>50</v>
      </c>
      <c r="AE4956" t="b">
        <v>0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s="1" t="s">
        <v>51</v>
      </c>
      <c r="AS4956" s="1" t="s">
        <v>51</v>
      </c>
      <c r="AT4956" s="1" t="s">
        <v>51</v>
      </c>
      <c r="AU4956" s="1" t="s">
        <v>51</v>
      </c>
    </row>
    <row r="4957" spans="1:47" x14ac:dyDescent="0.25">
      <c r="A4957" s="1" t="s">
        <v>5510</v>
      </c>
      <c r="B4957">
        <v>3</v>
      </c>
      <c r="C4957" s="2">
        <v>43644.686701388891</v>
      </c>
      <c r="D4957" s="2">
        <v>43644.707326388889</v>
      </c>
      <c r="E4957">
        <v>40.431013</v>
      </c>
      <c r="F4957">
        <v>-104.99229</v>
      </c>
      <c r="G4957">
        <v>40.431739999999998</v>
      </c>
      <c r="H4957">
        <v>-104.99227</v>
      </c>
      <c r="I4957">
        <v>0.05</v>
      </c>
      <c r="J4957" s="1" t="s">
        <v>509</v>
      </c>
      <c r="L4957" s="1" t="s">
        <v>194</v>
      </c>
      <c r="M4957" s="1" t="s">
        <v>47</v>
      </c>
      <c r="N4957" s="1" t="s">
        <v>305</v>
      </c>
      <c r="O4957" s="1" t="s">
        <v>228</v>
      </c>
      <c r="P4957" s="1" t="s">
        <v>198</v>
      </c>
      <c r="Q4957" s="1" t="s">
        <v>445</v>
      </c>
      <c r="R4957" s="1" t="s">
        <v>48</v>
      </c>
      <c r="S4957" s="1" t="s">
        <v>79</v>
      </c>
      <c r="T4957" s="1" t="s">
        <v>230</v>
      </c>
      <c r="U4957" s="2">
        <v>43644.705555555556</v>
      </c>
      <c r="V4957">
        <v>98</v>
      </c>
      <c r="W4957">
        <v>98</v>
      </c>
      <c r="X4957">
        <v>12</v>
      </c>
      <c r="Y4957">
        <v>25.06</v>
      </c>
      <c r="Z4957">
        <v>9</v>
      </c>
      <c r="AA4957" s="1" t="s">
        <v>64</v>
      </c>
      <c r="AB4957">
        <v>12</v>
      </c>
      <c r="AC4957">
        <v>0</v>
      </c>
      <c r="AD4957" s="1" t="s">
        <v>1067</v>
      </c>
      <c r="AE4957" t="b">
        <v>0</v>
      </c>
      <c r="AF4957" t="b">
        <v>0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s="1" t="s">
        <v>51</v>
      </c>
      <c r="AS4957" s="1" t="s">
        <v>51</v>
      </c>
      <c r="AT4957" s="1" t="s">
        <v>51</v>
      </c>
      <c r="AU4957" s="1" t="s">
        <v>51</v>
      </c>
    </row>
    <row r="4958" spans="1:47" x14ac:dyDescent="0.25">
      <c r="A4958" s="1" t="s">
        <v>8320</v>
      </c>
      <c r="B4958">
        <v>4</v>
      </c>
      <c r="C4958" s="2">
        <v>43644.691944444443</v>
      </c>
      <c r="D4958" s="2">
        <v>43644.712118055555</v>
      </c>
      <c r="E4958">
        <v>38.478920000000002</v>
      </c>
      <c r="F4958">
        <v>-104.97114000000001</v>
      </c>
      <c r="G4958">
        <v>38.58952</v>
      </c>
      <c r="H4958">
        <v>-104.91442000000001</v>
      </c>
      <c r="I4958">
        <v>8.234</v>
      </c>
      <c r="J4958" s="1" t="s">
        <v>7093</v>
      </c>
      <c r="K4958">
        <v>4216</v>
      </c>
      <c r="L4958" s="1" t="s">
        <v>6958</v>
      </c>
      <c r="M4958" s="1" t="s">
        <v>47</v>
      </c>
      <c r="N4958" s="1" t="s">
        <v>1172</v>
      </c>
      <c r="O4958" s="1" t="s">
        <v>92</v>
      </c>
      <c r="P4958" s="1" t="s">
        <v>198</v>
      </c>
      <c r="Q4958" s="1" t="s">
        <v>1173</v>
      </c>
      <c r="R4958" s="1" t="s">
        <v>48</v>
      </c>
      <c r="S4958" s="1" t="s">
        <v>79</v>
      </c>
      <c r="T4958" s="1" t="s">
        <v>1174</v>
      </c>
      <c r="U4958" s="2">
        <v>43644.6875</v>
      </c>
      <c r="V4958">
        <v>99</v>
      </c>
      <c r="W4958">
        <v>99</v>
      </c>
      <c r="X4958">
        <v>8</v>
      </c>
      <c r="Y4958">
        <v>24.63</v>
      </c>
      <c r="Z4958">
        <v>10</v>
      </c>
      <c r="AA4958" s="1" t="s">
        <v>61</v>
      </c>
      <c r="AB4958">
        <v>5</v>
      </c>
      <c r="AC4958">
        <v>0</v>
      </c>
      <c r="AD4958" s="1" t="s">
        <v>50</v>
      </c>
      <c r="AE4958" t="b">
        <v>0</v>
      </c>
      <c r="AF4958" t="b">
        <v>0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s="1" t="s">
        <v>51</v>
      </c>
      <c r="AS4958" s="1" t="s">
        <v>51</v>
      </c>
      <c r="AT4958" s="1" t="s">
        <v>51</v>
      </c>
      <c r="AU4958" s="1" t="s">
        <v>51</v>
      </c>
    </row>
    <row r="4959" spans="1:47" x14ac:dyDescent="0.25">
      <c r="A4959" s="1" t="s">
        <v>7903</v>
      </c>
      <c r="B4959">
        <v>4</v>
      </c>
      <c r="C4959" s="2">
        <v>43644.691944444443</v>
      </c>
      <c r="D4959" s="2">
        <v>43644.712118055555</v>
      </c>
      <c r="E4959">
        <v>38.58952</v>
      </c>
      <c r="F4959">
        <v>-104.91442000000001</v>
      </c>
      <c r="G4959">
        <v>38.478920000000002</v>
      </c>
      <c r="H4959">
        <v>-104.97114000000001</v>
      </c>
      <c r="I4959">
        <v>8.234</v>
      </c>
      <c r="J4959" s="1" t="s">
        <v>6957</v>
      </c>
      <c r="K4959">
        <v>17299</v>
      </c>
      <c r="L4959" s="1" t="s">
        <v>6597</v>
      </c>
      <c r="M4959" s="1" t="s">
        <v>47</v>
      </c>
      <c r="N4959" s="1" t="s">
        <v>232</v>
      </c>
      <c r="O4959" s="1" t="s">
        <v>193</v>
      </c>
      <c r="P4959" s="1" t="s">
        <v>198</v>
      </c>
      <c r="Q4959" s="1" t="s">
        <v>267</v>
      </c>
      <c r="R4959" s="1" t="s">
        <v>48</v>
      </c>
      <c r="S4959" s="1" t="s">
        <v>79</v>
      </c>
      <c r="T4959" s="1" t="s">
        <v>268</v>
      </c>
      <c r="U4959" s="2">
        <v>43644.706944444442</v>
      </c>
      <c r="V4959">
        <v>92</v>
      </c>
      <c r="W4959">
        <v>92</v>
      </c>
      <c r="X4959">
        <v>11</v>
      </c>
      <c r="Y4959">
        <v>24.3</v>
      </c>
      <c r="Z4959">
        <v>10</v>
      </c>
      <c r="AA4959" s="1" t="s">
        <v>63</v>
      </c>
      <c r="AB4959">
        <v>13</v>
      </c>
      <c r="AC4959">
        <v>0</v>
      </c>
      <c r="AD4959" s="1" t="s">
        <v>1067</v>
      </c>
      <c r="AE4959" t="b">
        <v>0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s="1" t="s">
        <v>51</v>
      </c>
      <c r="AS4959" s="1" t="s">
        <v>51</v>
      </c>
      <c r="AT4959" s="1" t="s">
        <v>51</v>
      </c>
      <c r="AU4959" s="1" t="s">
        <v>51</v>
      </c>
    </row>
    <row r="4960" spans="1:47" x14ac:dyDescent="0.25">
      <c r="A4960" s="1" t="s">
        <v>7904</v>
      </c>
      <c r="B4960">
        <v>3</v>
      </c>
      <c r="C4960" s="2">
        <v>43644.735162037039</v>
      </c>
      <c r="D4960" s="2">
        <v>43644.755925925929</v>
      </c>
      <c r="E4960">
        <v>38.314720000000001</v>
      </c>
      <c r="F4960">
        <v>-104.66466699999999</v>
      </c>
      <c r="G4960">
        <v>38.314560999999998</v>
      </c>
      <c r="H4960">
        <v>-104.663594</v>
      </c>
      <c r="I4960">
        <v>5.8999999999999997E-2</v>
      </c>
      <c r="J4960" s="1" t="s">
        <v>7235</v>
      </c>
      <c r="K4960">
        <v>2970</v>
      </c>
      <c r="L4960" s="1" t="s">
        <v>6595</v>
      </c>
      <c r="M4960" s="1" t="s">
        <v>47</v>
      </c>
      <c r="N4960" s="1" t="s">
        <v>411</v>
      </c>
      <c r="O4960" s="1" t="s">
        <v>411</v>
      </c>
      <c r="P4960" s="1" t="s">
        <v>198</v>
      </c>
      <c r="Q4960" s="1" t="s">
        <v>412</v>
      </c>
      <c r="R4960" s="1" t="s">
        <v>48</v>
      </c>
      <c r="S4960" s="1" t="s">
        <v>79</v>
      </c>
      <c r="T4960" s="1" t="s">
        <v>413</v>
      </c>
      <c r="U4960" s="2">
        <v>43644.745138888888</v>
      </c>
      <c r="V4960">
        <v>99</v>
      </c>
      <c r="W4960">
        <v>99</v>
      </c>
      <c r="X4960">
        <v>12</v>
      </c>
      <c r="Y4960">
        <v>25.24</v>
      </c>
      <c r="Z4960">
        <v>10</v>
      </c>
      <c r="AA4960" s="1" t="s">
        <v>63</v>
      </c>
      <c r="AB4960">
        <v>18</v>
      </c>
      <c r="AC4960">
        <v>0</v>
      </c>
      <c r="AD4960" s="1" t="s">
        <v>1067</v>
      </c>
      <c r="AE4960" t="b">
        <v>0</v>
      </c>
      <c r="AF4960" t="b">
        <v>0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s="1" t="s">
        <v>51</v>
      </c>
      <c r="AS4960" s="1" t="s">
        <v>51</v>
      </c>
      <c r="AT4960" s="1" t="s">
        <v>51</v>
      </c>
      <c r="AU4960" s="1" t="s">
        <v>51</v>
      </c>
    </row>
    <row r="4961" spans="1:47" x14ac:dyDescent="0.25">
      <c r="A4961" s="1" t="s">
        <v>2017</v>
      </c>
      <c r="B4961">
        <v>3</v>
      </c>
      <c r="C4961" s="2">
        <v>43644.754432870373</v>
      </c>
      <c r="D4961" s="2">
        <v>43644.774398148147</v>
      </c>
      <c r="E4961">
        <v>38.314352</v>
      </c>
      <c r="F4961">
        <v>-104.662153</v>
      </c>
      <c r="G4961">
        <v>38.316181999999998</v>
      </c>
      <c r="H4961">
        <v>-104.672815</v>
      </c>
      <c r="I4961">
        <v>0.59199999999999997</v>
      </c>
      <c r="J4961" s="1" t="s">
        <v>2018</v>
      </c>
      <c r="L4961" s="1" t="s">
        <v>1286</v>
      </c>
      <c r="M4961" s="1" t="s">
        <v>47</v>
      </c>
      <c r="N4961" s="1" t="s">
        <v>411</v>
      </c>
      <c r="O4961" s="1" t="s">
        <v>411</v>
      </c>
      <c r="P4961" s="1" t="s">
        <v>198</v>
      </c>
      <c r="Q4961" s="1" t="s">
        <v>412</v>
      </c>
      <c r="R4961" s="1" t="s">
        <v>48</v>
      </c>
      <c r="S4961" s="1" t="s">
        <v>79</v>
      </c>
      <c r="T4961" s="1" t="s">
        <v>413</v>
      </c>
      <c r="U4961" s="2">
        <v>43644.745138888888</v>
      </c>
      <c r="V4961">
        <v>99</v>
      </c>
      <c r="W4961">
        <v>99</v>
      </c>
      <c r="X4961">
        <v>12</v>
      </c>
      <c r="Y4961">
        <v>25.24</v>
      </c>
      <c r="Z4961">
        <v>10</v>
      </c>
      <c r="AA4961" s="1" t="s">
        <v>63</v>
      </c>
      <c r="AB4961">
        <v>18</v>
      </c>
      <c r="AC4961">
        <v>0</v>
      </c>
      <c r="AD4961" s="1" t="s">
        <v>1067</v>
      </c>
      <c r="AE4961" t="b">
        <v>0</v>
      </c>
      <c r="AF4961" t="b">
        <v>0</v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s="1" t="s">
        <v>51</v>
      </c>
      <c r="AS4961" s="1" t="s">
        <v>51</v>
      </c>
      <c r="AT4961" s="1" t="s">
        <v>51</v>
      </c>
      <c r="AU4961" s="1" t="s">
        <v>51</v>
      </c>
    </row>
    <row r="4962" spans="1:47" x14ac:dyDescent="0.25">
      <c r="A4962" s="1" t="s">
        <v>8321</v>
      </c>
      <c r="B4962">
        <v>3</v>
      </c>
      <c r="C4962" s="2">
        <v>43644.767442129632</v>
      </c>
      <c r="D4962" s="2">
        <v>43644.78800925926</v>
      </c>
      <c r="E4962">
        <v>38.314720000000001</v>
      </c>
      <c r="F4962">
        <v>-104.66466699999999</v>
      </c>
      <c r="G4962">
        <v>38.316181999999998</v>
      </c>
      <c r="H4962">
        <v>-104.672815</v>
      </c>
      <c r="I4962">
        <v>0.45300000000000001</v>
      </c>
      <c r="J4962" s="1" t="s">
        <v>2018</v>
      </c>
      <c r="K4962">
        <v>2970</v>
      </c>
      <c r="L4962" s="1" t="s">
        <v>6595</v>
      </c>
      <c r="M4962" s="1" t="s">
        <v>47</v>
      </c>
      <c r="N4962" s="1" t="s">
        <v>411</v>
      </c>
      <c r="O4962" s="1" t="s">
        <v>411</v>
      </c>
      <c r="P4962" s="1" t="s">
        <v>198</v>
      </c>
      <c r="Q4962" s="1" t="s">
        <v>412</v>
      </c>
      <c r="R4962" s="1" t="s">
        <v>48</v>
      </c>
      <c r="S4962" s="1" t="s">
        <v>79</v>
      </c>
      <c r="T4962" s="1" t="s">
        <v>413</v>
      </c>
      <c r="U4962" s="2">
        <v>43644.786805555559</v>
      </c>
      <c r="V4962">
        <v>97</v>
      </c>
      <c r="W4962">
        <v>97</v>
      </c>
      <c r="X4962">
        <v>14</v>
      </c>
      <c r="Y4962">
        <v>25.24</v>
      </c>
      <c r="Z4962">
        <v>10</v>
      </c>
      <c r="AA4962" s="1" t="s">
        <v>64</v>
      </c>
      <c r="AB4962">
        <v>14</v>
      </c>
      <c r="AC4962">
        <v>0</v>
      </c>
      <c r="AD4962" s="1" t="s">
        <v>50</v>
      </c>
      <c r="AE4962" t="b">
        <v>0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s="1" t="s">
        <v>51</v>
      </c>
      <c r="AS4962" s="1" t="s">
        <v>51</v>
      </c>
      <c r="AT4962" s="1" t="s">
        <v>51</v>
      </c>
      <c r="AU4962" s="1" t="s">
        <v>51</v>
      </c>
    </row>
    <row r="4963" spans="1:47" x14ac:dyDescent="0.25">
      <c r="A4963" s="1" t="s">
        <v>2598</v>
      </c>
      <c r="B4963">
        <v>3</v>
      </c>
      <c r="C4963" s="2">
        <v>43644.8356712963</v>
      </c>
      <c r="D4963" s="2">
        <v>43644.855138888888</v>
      </c>
      <c r="E4963">
        <v>39.637099999999997</v>
      </c>
      <c r="F4963">
        <v>-104.890179</v>
      </c>
      <c r="G4963">
        <v>39.635406000000003</v>
      </c>
      <c r="H4963">
        <v>-104.896591</v>
      </c>
      <c r="I4963">
        <v>0.36099999999999999</v>
      </c>
      <c r="J4963" s="1" t="s">
        <v>2599</v>
      </c>
      <c r="L4963" s="1" t="s">
        <v>403</v>
      </c>
      <c r="M4963" s="1" t="s">
        <v>47</v>
      </c>
      <c r="N4963" s="1" t="s">
        <v>131</v>
      </c>
      <c r="O4963" s="1" t="s">
        <v>131</v>
      </c>
      <c r="P4963" s="1" t="s">
        <v>198</v>
      </c>
      <c r="Q4963" s="1" t="s">
        <v>414</v>
      </c>
      <c r="R4963" s="1" t="s">
        <v>48</v>
      </c>
      <c r="S4963" s="1" t="s">
        <v>79</v>
      </c>
      <c r="T4963" s="1" t="s">
        <v>200</v>
      </c>
      <c r="U4963" s="2">
        <v>43644.828472222223</v>
      </c>
      <c r="V4963">
        <v>82</v>
      </c>
      <c r="W4963">
        <v>82</v>
      </c>
      <c r="X4963">
        <v>24</v>
      </c>
      <c r="Y4963">
        <v>24.3</v>
      </c>
      <c r="Z4963">
        <v>10</v>
      </c>
      <c r="AA4963" s="1" t="s">
        <v>66</v>
      </c>
      <c r="AB4963">
        <v>6</v>
      </c>
      <c r="AC4963">
        <v>0</v>
      </c>
      <c r="AD4963" s="1" t="s">
        <v>818</v>
      </c>
      <c r="AE4963" t="b">
        <v>0</v>
      </c>
      <c r="AF4963" t="b">
        <v>0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s="1" t="s">
        <v>51</v>
      </c>
      <c r="AS4963" s="1" t="s">
        <v>51</v>
      </c>
      <c r="AT4963" s="1" t="s">
        <v>51</v>
      </c>
      <c r="AU4963" s="1" t="s">
        <v>51</v>
      </c>
    </row>
    <row r="4964" spans="1:47" x14ac:dyDescent="0.25">
      <c r="A4964" s="1" t="s">
        <v>8322</v>
      </c>
      <c r="B4964">
        <v>3</v>
      </c>
      <c r="C4964" s="2">
        <v>43644.767442129632</v>
      </c>
      <c r="D4964" s="2">
        <v>43644.78800925926</v>
      </c>
      <c r="E4964">
        <v>38.316035999999997</v>
      </c>
      <c r="F4964">
        <v>-104.672905</v>
      </c>
      <c r="G4964">
        <v>38.314549999999997</v>
      </c>
      <c r="H4964">
        <v>-104.664978</v>
      </c>
      <c r="I4964">
        <v>0.442</v>
      </c>
      <c r="J4964" s="1" t="s">
        <v>8323</v>
      </c>
      <c r="K4964">
        <v>3056</v>
      </c>
      <c r="L4964" s="1" t="s">
        <v>6595</v>
      </c>
      <c r="M4964" s="1" t="s">
        <v>47</v>
      </c>
      <c r="N4964" s="1" t="s">
        <v>411</v>
      </c>
      <c r="O4964" s="1" t="s">
        <v>411</v>
      </c>
      <c r="P4964" s="1" t="s">
        <v>198</v>
      </c>
      <c r="Q4964" s="1" t="s">
        <v>412</v>
      </c>
      <c r="R4964" s="1" t="s">
        <v>48</v>
      </c>
      <c r="S4964" s="1" t="s">
        <v>79</v>
      </c>
      <c r="T4964" s="1" t="s">
        <v>413</v>
      </c>
      <c r="U4964" s="2">
        <v>43644.786805555559</v>
      </c>
      <c r="V4964">
        <v>97</v>
      </c>
      <c r="W4964">
        <v>97</v>
      </c>
      <c r="X4964">
        <v>14</v>
      </c>
      <c r="Y4964">
        <v>25.24</v>
      </c>
      <c r="Z4964">
        <v>10</v>
      </c>
      <c r="AA4964" s="1" t="s">
        <v>64</v>
      </c>
      <c r="AB4964">
        <v>14</v>
      </c>
      <c r="AC4964">
        <v>0</v>
      </c>
      <c r="AD4964" s="1" t="s">
        <v>50</v>
      </c>
      <c r="AE4964" t="b">
        <v>0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s="1" t="s">
        <v>51</v>
      </c>
      <c r="AS4964" s="1" t="s">
        <v>51</v>
      </c>
      <c r="AT4964" s="1" t="s">
        <v>51</v>
      </c>
      <c r="AU4964" s="1" t="s">
        <v>51</v>
      </c>
    </row>
    <row r="4965" spans="1:47" x14ac:dyDescent="0.25">
      <c r="A4965" s="1" t="s">
        <v>8324</v>
      </c>
      <c r="B4965">
        <v>3</v>
      </c>
      <c r="C4965" s="2">
        <v>43644.767442129632</v>
      </c>
      <c r="D4965" s="2">
        <v>43644.78800925926</v>
      </c>
      <c r="E4965">
        <v>38.314720000000001</v>
      </c>
      <c r="F4965">
        <v>-104.66466699999999</v>
      </c>
      <c r="G4965">
        <v>38.316181999999998</v>
      </c>
      <c r="H4965">
        <v>-104.672815</v>
      </c>
      <c r="I4965">
        <v>0.45300000000000001</v>
      </c>
      <c r="J4965" s="1" t="s">
        <v>8323</v>
      </c>
      <c r="K4965">
        <v>2970</v>
      </c>
      <c r="L4965" s="1" t="s">
        <v>6595</v>
      </c>
      <c r="M4965" s="1" t="s">
        <v>47</v>
      </c>
      <c r="N4965" s="1" t="s">
        <v>411</v>
      </c>
      <c r="O4965" s="1" t="s">
        <v>411</v>
      </c>
      <c r="P4965" s="1" t="s">
        <v>198</v>
      </c>
      <c r="Q4965" s="1" t="s">
        <v>412</v>
      </c>
      <c r="R4965" s="1" t="s">
        <v>48</v>
      </c>
      <c r="S4965" s="1" t="s">
        <v>79</v>
      </c>
      <c r="T4965" s="1" t="s">
        <v>413</v>
      </c>
      <c r="U4965" s="2">
        <v>43644.786805555559</v>
      </c>
      <c r="V4965">
        <v>97</v>
      </c>
      <c r="W4965">
        <v>97</v>
      </c>
      <c r="X4965">
        <v>14</v>
      </c>
      <c r="Y4965">
        <v>25.24</v>
      </c>
      <c r="Z4965">
        <v>10</v>
      </c>
      <c r="AA4965" s="1" t="s">
        <v>64</v>
      </c>
      <c r="AB4965">
        <v>14</v>
      </c>
      <c r="AC4965">
        <v>0</v>
      </c>
      <c r="AD4965" s="1" t="s">
        <v>50</v>
      </c>
      <c r="AE4965" t="b">
        <v>0</v>
      </c>
      <c r="AF4965" t="b">
        <v>0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s="1" t="s">
        <v>51</v>
      </c>
      <c r="AS4965" s="1" t="s">
        <v>51</v>
      </c>
      <c r="AT4965" s="1" t="s">
        <v>51</v>
      </c>
      <c r="AU4965" s="1" t="s">
        <v>51</v>
      </c>
    </row>
    <row r="4966" spans="1:47" x14ac:dyDescent="0.25">
      <c r="A4966" s="1" t="s">
        <v>2292</v>
      </c>
      <c r="B4966">
        <v>4</v>
      </c>
      <c r="C4966" s="2">
        <v>43644.813275462962</v>
      </c>
      <c r="D4966" s="2">
        <v>43644.832152777781</v>
      </c>
      <c r="E4966">
        <v>38.969442000000001</v>
      </c>
      <c r="F4966">
        <v>-104.80483099999999</v>
      </c>
      <c r="G4966">
        <v>38.987419000000003</v>
      </c>
      <c r="H4966">
        <v>-104.81332</v>
      </c>
      <c r="I4966">
        <v>1.323</v>
      </c>
      <c r="J4966" s="1" t="s">
        <v>2293</v>
      </c>
      <c r="L4966" s="1" t="s">
        <v>194</v>
      </c>
      <c r="M4966" s="1" t="s">
        <v>47</v>
      </c>
      <c r="N4966" s="1" t="s">
        <v>482</v>
      </c>
      <c r="O4966" s="1" t="s">
        <v>193</v>
      </c>
      <c r="P4966" s="1" t="s">
        <v>198</v>
      </c>
      <c r="Q4966" s="1" t="s">
        <v>483</v>
      </c>
      <c r="R4966" s="1" t="s">
        <v>48</v>
      </c>
      <c r="S4966" s="1" t="s">
        <v>79</v>
      </c>
      <c r="T4966" s="1" t="s">
        <v>234</v>
      </c>
      <c r="U4966" s="2">
        <v>43644.831944444442</v>
      </c>
      <c r="V4966">
        <v>82</v>
      </c>
      <c r="W4966">
        <v>82</v>
      </c>
      <c r="X4966">
        <v>21</v>
      </c>
      <c r="Y4966">
        <v>23.7</v>
      </c>
      <c r="Z4966">
        <v>10</v>
      </c>
      <c r="AA4966" s="1" t="s">
        <v>62</v>
      </c>
      <c r="AB4966">
        <v>7</v>
      </c>
      <c r="AC4966">
        <v>0</v>
      </c>
      <c r="AD4966" s="1" t="s">
        <v>818</v>
      </c>
      <c r="AE4966" t="b">
        <v>0</v>
      </c>
      <c r="AF4966" t="b">
        <v>0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s="1" t="s">
        <v>51</v>
      </c>
      <c r="AS4966" s="1" t="s">
        <v>51</v>
      </c>
      <c r="AT4966" s="1" t="s">
        <v>51</v>
      </c>
      <c r="AU4966" s="1" t="s">
        <v>51</v>
      </c>
    </row>
    <row r="4967" spans="1:47" x14ac:dyDescent="0.25">
      <c r="A4967" s="1" t="s">
        <v>1301</v>
      </c>
      <c r="B4967">
        <v>3</v>
      </c>
      <c r="C4967" s="2">
        <v>43644.87263888889</v>
      </c>
      <c r="D4967" s="2">
        <v>43644.893414351849</v>
      </c>
      <c r="E4967">
        <v>39.566223999999998</v>
      </c>
      <c r="F4967">
        <v>-104.87241899999999</v>
      </c>
      <c r="G4967">
        <v>39.564070000000001</v>
      </c>
      <c r="H4967">
        <v>-104.87203</v>
      </c>
      <c r="I4967">
        <v>0.15</v>
      </c>
      <c r="J4967" s="1" t="s">
        <v>561</v>
      </c>
      <c r="L4967" s="1" t="s">
        <v>195</v>
      </c>
      <c r="M4967" s="1" t="s">
        <v>47</v>
      </c>
      <c r="N4967" s="1" t="s">
        <v>127</v>
      </c>
      <c r="O4967" s="1" t="s">
        <v>201</v>
      </c>
      <c r="P4967" s="1" t="s">
        <v>198</v>
      </c>
      <c r="Q4967" s="1" t="s">
        <v>347</v>
      </c>
      <c r="R4967" s="1" t="s">
        <v>48</v>
      </c>
      <c r="S4967" s="1" t="s">
        <v>79</v>
      </c>
      <c r="T4967" s="1" t="s">
        <v>200</v>
      </c>
      <c r="U4967" s="2">
        <v>43644.870138888888</v>
      </c>
      <c r="V4967">
        <v>81</v>
      </c>
      <c r="W4967">
        <v>81</v>
      </c>
      <c r="X4967">
        <v>25</v>
      </c>
      <c r="Y4967">
        <v>24.31</v>
      </c>
      <c r="Z4967">
        <v>10</v>
      </c>
      <c r="AA4967" s="1" t="s">
        <v>67</v>
      </c>
      <c r="AB4967">
        <v>10</v>
      </c>
      <c r="AC4967">
        <v>0</v>
      </c>
      <c r="AD4967" s="1" t="s">
        <v>1222</v>
      </c>
      <c r="AE4967" t="b">
        <v>0</v>
      </c>
      <c r="AF4967" t="b">
        <v>0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s="1" t="s">
        <v>53</v>
      </c>
      <c r="AS4967" s="1" t="s">
        <v>51</v>
      </c>
      <c r="AT4967" s="1" t="s">
        <v>51</v>
      </c>
      <c r="AU4967" s="1" t="s">
        <v>51</v>
      </c>
    </row>
    <row r="4968" spans="1:47" x14ac:dyDescent="0.25">
      <c r="A4968" s="1" t="s">
        <v>2173</v>
      </c>
      <c r="B4968">
        <v>3</v>
      </c>
      <c r="C4968" s="2">
        <v>43644.932534722226</v>
      </c>
      <c r="D4968" s="2">
        <v>43644.951967592591</v>
      </c>
      <c r="E4968">
        <v>38.517556999999996</v>
      </c>
      <c r="F4968">
        <v>-104.630258</v>
      </c>
      <c r="G4968">
        <v>38.515219000000002</v>
      </c>
      <c r="H4968">
        <v>-104.62948</v>
      </c>
      <c r="I4968">
        <v>0.16700000000000001</v>
      </c>
      <c r="J4968" s="1" t="s">
        <v>2174</v>
      </c>
      <c r="L4968" s="1" t="s">
        <v>195</v>
      </c>
      <c r="M4968" s="1" t="s">
        <v>47</v>
      </c>
      <c r="N4968" s="1" t="s">
        <v>411</v>
      </c>
      <c r="O4968" s="1" t="s">
        <v>411</v>
      </c>
      <c r="P4968" s="1" t="s">
        <v>198</v>
      </c>
      <c r="Q4968" s="1" t="s">
        <v>412</v>
      </c>
      <c r="R4968" s="1" t="s">
        <v>48</v>
      </c>
      <c r="S4968" s="1" t="s">
        <v>79</v>
      </c>
      <c r="T4968" s="1" t="s">
        <v>413</v>
      </c>
      <c r="U4968" s="2">
        <v>43644.911805555559</v>
      </c>
      <c r="V4968">
        <v>80</v>
      </c>
      <c r="W4968">
        <v>80</v>
      </c>
      <c r="X4968">
        <v>28</v>
      </c>
      <c r="Y4968">
        <v>25.28</v>
      </c>
      <c r="Z4968">
        <v>10</v>
      </c>
      <c r="AA4968" s="1" t="s">
        <v>60</v>
      </c>
      <c r="AB4968">
        <v>7</v>
      </c>
      <c r="AC4968">
        <v>0</v>
      </c>
      <c r="AD4968" s="1" t="s">
        <v>818</v>
      </c>
      <c r="AE4968" t="b">
        <v>0</v>
      </c>
      <c r="AF4968" t="b">
        <v>0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s="1" t="s">
        <v>53</v>
      </c>
      <c r="AS4968" s="1" t="s">
        <v>53</v>
      </c>
      <c r="AT4968" s="1" t="s">
        <v>53</v>
      </c>
      <c r="AU4968" s="1" t="s">
        <v>53</v>
      </c>
    </row>
    <row r="4969" spans="1:47" x14ac:dyDescent="0.25">
      <c r="A4969" s="1" t="s">
        <v>1484</v>
      </c>
      <c r="B4969">
        <v>3</v>
      </c>
      <c r="C4969" s="2">
        <v>43644.992430555554</v>
      </c>
      <c r="D4969" s="2">
        <v>43645.01289351852</v>
      </c>
      <c r="E4969">
        <v>39.619759999999999</v>
      </c>
      <c r="F4969">
        <v>-104.8994</v>
      </c>
      <c r="G4969">
        <v>39.617812999999998</v>
      </c>
      <c r="H4969">
        <v>-104.898312</v>
      </c>
      <c r="I4969">
        <v>0.14599999999999999</v>
      </c>
      <c r="J4969" s="1" t="s">
        <v>426</v>
      </c>
      <c r="L4969" s="1" t="s">
        <v>195</v>
      </c>
      <c r="M4969" s="1" t="s">
        <v>47</v>
      </c>
      <c r="N4969" s="1" t="s">
        <v>127</v>
      </c>
      <c r="O4969" s="1" t="s">
        <v>201</v>
      </c>
      <c r="P4969" s="1" t="s">
        <v>198</v>
      </c>
      <c r="Q4969" s="1" t="s">
        <v>427</v>
      </c>
      <c r="R4969" s="1" t="s">
        <v>48</v>
      </c>
      <c r="S4969" s="1" t="s">
        <v>79</v>
      </c>
      <c r="T4969" s="1" t="s">
        <v>200</v>
      </c>
      <c r="U4969" s="2">
        <v>43644.995138888888</v>
      </c>
      <c r="V4969">
        <v>72</v>
      </c>
      <c r="W4969">
        <v>72</v>
      </c>
      <c r="X4969">
        <v>44</v>
      </c>
      <c r="Y4969">
        <v>24.38</v>
      </c>
      <c r="Z4969">
        <v>10</v>
      </c>
      <c r="AA4969" s="1" t="s">
        <v>60</v>
      </c>
      <c r="AB4969">
        <v>20</v>
      </c>
      <c r="AC4969">
        <v>0</v>
      </c>
      <c r="AD4969" s="1" t="s">
        <v>1203</v>
      </c>
      <c r="AE4969" t="b">
        <v>0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s="1" t="s">
        <v>53</v>
      </c>
      <c r="AS4969" s="1" t="s">
        <v>53</v>
      </c>
      <c r="AT4969" s="1" t="s">
        <v>53</v>
      </c>
      <c r="AU4969" s="1" t="s">
        <v>53</v>
      </c>
    </row>
    <row r="4970" spans="1:47" x14ac:dyDescent="0.25">
      <c r="A4970" s="1" t="s">
        <v>2783</v>
      </c>
      <c r="B4970">
        <v>3</v>
      </c>
      <c r="C4970" s="2">
        <v>43645.004918981482</v>
      </c>
      <c r="D4970" s="2">
        <v>43645.025393518517</v>
      </c>
      <c r="E4970">
        <v>39.710752999999997</v>
      </c>
      <c r="F4970">
        <v>-104.82666</v>
      </c>
      <c r="G4970">
        <v>39.712960000000002</v>
      </c>
      <c r="H4970">
        <v>-104.82664</v>
      </c>
      <c r="I4970">
        <v>0.152</v>
      </c>
      <c r="J4970" s="1" t="s">
        <v>402</v>
      </c>
      <c r="L4970" s="1" t="s">
        <v>308</v>
      </c>
      <c r="M4970" s="1" t="s">
        <v>47</v>
      </c>
      <c r="N4970" s="1" t="s">
        <v>170</v>
      </c>
      <c r="O4970" s="1" t="s">
        <v>201</v>
      </c>
      <c r="P4970" s="1" t="s">
        <v>198</v>
      </c>
      <c r="Q4970" s="1" t="s">
        <v>404</v>
      </c>
      <c r="R4970" s="1" t="s">
        <v>48</v>
      </c>
      <c r="S4970" s="1" t="s">
        <v>79</v>
      </c>
      <c r="T4970" s="1" t="s">
        <v>203</v>
      </c>
      <c r="U4970" s="2">
        <v>43645.020833333336</v>
      </c>
      <c r="V4970">
        <v>66</v>
      </c>
      <c r="W4970">
        <v>66</v>
      </c>
      <c r="X4970">
        <v>64</v>
      </c>
      <c r="Y4970">
        <v>24.56</v>
      </c>
      <c r="Z4970">
        <v>10</v>
      </c>
      <c r="AA4970" s="1" t="s">
        <v>60</v>
      </c>
      <c r="AB4970">
        <v>9</v>
      </c>
      <c r="AC4970">
        <v>0</v>
      </c>
      <c r="AD4970" s="1" t="s">
        <v>965</v>
      </c>
      <c r="AE4970" t="b">
        <v>0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s="1" t="s">
        <v>53</v>
      </c>
      <c r="AS4970" s="1" t="s">
        <v>53</v>
      </c>
      <c r="AT4970" s="1" t="s">
        <v>53</v>
      </c>
      <c r="AU4970" s="1" t="s">
        <v>53</v>
      </c>
    </row>
    <row r="4971" spans="1:47" x14ac:dyDescent="0.25">
      <c r="A4971" s="1" t="s">
        <v>6497</v>
      </c>
      <c r="B4971">
        <v>3</v>
      </c>
      <c r="C4971" s="2">
        <v>43645.392442129632</v>
      </c>
      <c r="D4971" s="2">
        <v>43645.412627314814</v>
      </c>
      <c r="E4971">
        <v>37.617660000000001</v>
      </c>
      <c r="F4971">
        <v>-104.75927</v>
      </c>
      <c r="G4971">
        <v>37.61768</v>
      </c>
      <c r="H4971">
        <v>-104.75972</v>
      </c>
      <c r="I4971">
        <v>2.5000000000000001E-2</v>
      </c>
      <c r="J4971" s="1" t="s">
        <v>6498</v>
      </c>
      <c r="L4971" s="1" t="s">
        <v>194</v>
      </c>
      <c r="M4971" s="1" t="s">
        <v>47</v>
      </c>
      <c r="N4971" s="1" t="s">
        <v>676</v>
      </c>
      <c r="O4971" s="1" t="s">
        <v>514</v>
      </c>
      <c r="P4971" s="1" t="s">
        <v>198</v>
      </c>
      <c r="Q4971" s="1" t="s">
        <v>677</v>
      </c>
      <c r="R4971" s="1" t="s">
        <v>48</v>
      </c>
      <c r="S4971" s="1" t="s">
        <v>79</v>
      </c>
      <c r="T4971" s="1" t="s">
        <v>516</v>
      </c>
      <c r="AA4971" s="1" t="s">
        <v>69</v>
      </c>
      <c r="AD4971" s="1" t="s">
        <v>69</v>
      </c>
      <c r="AE4971" t="b">
        <v>0</v>
      </c>
      <c r="AF4971" t="b">
        <v>0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s="1" t="s">
        <v>51</v>
      </c>
      <c r="AS4971" s="1" t="s">
        <v>51</v>
      </c>
      <c r="AT4971" s="1" t="s">
        <v>51</v>
      </c>
      <c r="AU4971" s="1" t="s">
        <v>51</v>
      </c>
    </row>
    <row r="4972" spans="1:47" x14ac:dyDescent="0.25">
      <c r="A4972" s="1" t="s">
        <v>6499</v>
      </c>
      <c r="B4972">
        <v>3</v>
      </c>
      <c r="C4972" s="2">
        <v>43645.392442129632</v>
      </c>
      <c r="D4972" s="2">
        <v>43645.412627314814</v>
      </c>
      <c r="E4972">
        <v>37.61768</v>
      </c>
      <c r="F4972">
        <v>-104.75972</v>
      </c>
      <c r="G4972">
        <v>37.617660000000001</v>
      </c>
      <c r="H4972">
        <v>-104.75927</v>
      </c>
      <c r="I4972">
        <v>2.5000000000000001E-2</v>
      </c>
      <c r="J4972" s="1" t="s">
        <v>6498</v>
      </c>
      <c r="L4972" s="1" t="s">
        <v>195</v>
      </c>
      <c r="M4972" s="1" t="s">
        <v>47</v>
      </c>
      <c r="N4972" s="1" t="s">
        <v>676</v>
      </c>
      <c r="O4972" s="1" t="s">
        <v>514</v>
      </c>
      <c r="P4972" s="1" t="s">
        <v>198</v>
      </c>
      <c r="Q4972" s="1" t="s">
        <v>677</v>
      </c>
      <c r="R4972" s="1" t="s">
        <v>48</v>
      </c>
      <c r="S4972" s="1" t="s">
        <v>79</v>
      </c>
      <c r="T4972" s="1" t="s">
        <v>516</v>
      </c>
      <c r="AA4972" s="1" t="s">
        <v>69</v>
      </c>
      <c r="AD4972" s="1" t="s">
        <v>69</v>
      </c>
      <c r="AE4972" t="b">
        <v>0</v>
      </c>
      <c r="AF4972" t="b">
        <v>0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s="1" t="s">
        <v>51</v>
      </c>
      <c r="AS4972" s="1" t="s">
        <v>51</v>
      </c>
      <c r="AT4972" s="1" t="s">
        <v>51</v>
      </c>
      <c r="AU4972" s="1" t="s">
        <v>51</v>
      </c>
    </row>
    <row r="4973" spans="1:47" x14ac:dyDescent="0.25">
      <c r="A4973" s="1" t="s">
        <v>6500</v>
      </c>
      <c r="B4973">
        <v>3</v>
      </c>
      <c r="C4973" s="2">
        <v>43645.395046296297</v>
      </c>
      <c r="D4973" s="2">
        <v>43645.415567129632</v>
      </c>
      <c r="E4973">
        <v>37.621250000000003</v>
      </c>
      <c r="F4973">
        <v>-104.76186</v>
      </c>
      <c r="G4973">
        <v>37.61542</v>
      </c>
      <c r="H4973">
        <v>-104.75817000000001</v>
      </c>
      <c r="I4973">
        <v>0.45100000000000001</v>
      </c>
      <c r="J4973" s="1" t="s">
        <v>4223</v>
      </c>
      <c r="L4973" s="1" t="s">
        <v>195</v>
      </c>
      <c r="M4973" s="1" t="s">
        <v>47</v>
      </c>
      <c r="N4973" s="1" t="s">
        <v>676</v>
      </c>
      <c r="O4973" s="1" t="s">
        <v>514</v>
      </c>
      <c r="P4973" s="1" t="s">
        <v>198</v>
      </c>
      <c r="Q4973" s="1" t="s">
        <v>677</v>
      </c>
      <c r="R4973" s="1" t="s">
        <v>48</v>
      </c>
      <c r="S4973" s="1" t="s">
        <v>79</v>
      </c>
      <c r="T4973" s="1" t="s">
        <v>516</v>
      </c>
      <c r="AA4973" s="1" t="s">
        <v>69</v>
      </c>
      <c r="AD4973" s="1" t="s">
        <v>69</v>
      </c>
      <c r="AE4973" t="b">
        <v>0</v>
      </c>
      <c r="AF4973" t="b">
        <v>0</v>
      </c>
      <c r="AG4973" t="b">
        <v>0</v>
      </c>
      <c r="AH4973" t="b">
        <v>0</v>
      </c>
      <c r="AI4973" t="b">
        <v>1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s="1" t="s">
        <v>51</v>
      </c>
      <c r="AS4973" s="1" t="s">
        <v>51</v>
      </c>
      <c r="AT4973" s="1" t="s">
        <v>51</v>
      </c>
      <c r="AU4973" s="1" t="s">
        <v>51</v>
      </c>
    </row>
    <row r="4974" spans="1:47" x14ac:dyDescent="0.25">
      <c r="A4974" s="1" t="s">
        <v>6501</v>
      </c>
      <c r="B4974">
        <v>3</v>
      </c>
      <c r="C4974" s="2">
        <v>43645.303368055553</v>
      </c>
      <c r="D4974" s="2">
        <v>43645.500393518516</v>
      </c>
      <c r="E4974">
        <v>37.615763999999999</v>
      </c>
      <c r="F4974">
        <v>-105.200509</v>
      </c>
      <c r="G4974">
        <v>37.616858999999998</v>
      </c>
      <c r="H4974">
        <v>-105.198723</v>
      </c>
      <c r="I4974">
        <v>0.124</v>
      </c>
      <c r="J4974" s="1" t="s">
        <v>6502</v>
      </c>
      <c r="L4974" s="1" t="s">
        <v>2749</v>
      </c>
      <c r="M4974" s="1" t="s">
        <v>47</v>
      </c>
      <c r="N4974" s="1" t="s">
        <v>1354</v>
      </c>
      <c r="O4974" s="1" t="s">
        <v>1355</v>
      </c>
      <c r="P4974" s="1" t="s">
        <v>198</v>
      </c>
      <c r="Q4974" s="1" t="s">
        <v>1356</v>
      </c>
      <c r="R4974" s="1" t="s">
        <v>48</v>
      </c>
      <c r="S4974" s="1" t="s">
        <v>79</v>
      </c>
      <c r="T4974" s="1" t="s">
        <v>516</v>
      </c>
      <c r="AA4974" s="1" t="s">
        <v>69</v>
      </c>
      <c r="AD4974" s="1" t="s">
        <v>69</v>
      </c>
      <c r="AE4974" t="b">
        <v>0</v>
      </c>
      <c r="AF4974" t="b">
        <v>0</v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s="1" t="s">
        <v>51</v>
      </c>
      <c r="AS4974" s="1" t="s">
        <v>51</v>
      </c>
      <c r="AT4974" s="1" t="s">
        <v>51</v>
      </c>
      <c r="AU4974" s="1" t="s">
        <v>51</v>
      </c>
    </row>
    <row r="4975" spans="1:47" x14ac:dyDescent="0.25">
      <c r="A4975" s="1" t="s">
        <v>7672</v>
      </c>
      <c r="B4975">
        <v>4</v>
      </c>
      <c r="C4975" s="2">
        <v>43645.376284722224</v>
      </c>
      <c r="D4975" s="2">
        <v>43645.397048611114</v>
      </c>
      <c r="E4975">
        <v>39.742620000000002</v>
      </c>
      <c r="F4975">
        <v>-105.43115</v>
      </c>
      <c r="G4975">
        <v>39.74671</v>
      </c>
      <c r="H4975">
        <v>-105.43701</v>
      </c>
      <c r="I4975">
        <v>0.42</v>
      </c>
      <c r="J4975" s="1" t="s">
        <v>4544</v>
      </c>
      <c r="K4975">
        <v>39327</v>
      </c>
      <c r="L4975" s="1" t="s">
        <v>6567</v>
      </c>
      <c r="M4975" s="1" t="s">
        <v>97</v>
      </c>
      <c r="N4975" s="1" t="s">
        <v>506</v>
      </c>
      <c r="O4975" s="1" t="s">
        <v>337</v>
      </c>
      <c r="P4975" s="1" t="s">
        <v>198</v>
      </c>
      <c r="Q4975" s="1" t="s">
        <v>507</v>
      </c>
      <c r="R4975" s="1" t="s">
        <v>48</v>
      </c>
      <c r="S4975" s="1" t="s">
        <v>79</v>
      </c>
      <c r="T4975" s="1" t="s">
        <v>339</v>
      </c>
      <c r="U4975" s="2">
        <v>43645.370138888888</v>
      </c>
      <c r="V4975">
        <v>60</v>
      </c>
      <c r="W4975">
        <v>60</v>
      </c>
      <c r="X4975">
        <v>46</v>
      </c>
      <c r="Y4975">
        <v>21.11</v>
      </c>
      <c r="Z4975">
        <v>10</v>
      </c>
      <c r="AA4975" s="1" t="s">
        <v>8942</v>
      </c>
      <c r="AB4975">
        <v>0</v>
      </c>
      <c r="AC4975">
        <v>0</v>
      </c>
      <c r="AD4975" s="1" t="s">
        <v>818</v>
      </c>
      <c r="AE4975" t="b">
        <v>0</v>
      </c>
      <c r="AF4975" t="b">
        <v>0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1</v>
      </c>
      <c r="AO4975" t="b">
        <v>0</v>
      </c>
      <c r="AP4975" t="b">
        <v>0</v>
      </c>
      <c r="AQ4975" t="b">
        <v>0</v>
      </c>
      <c r="AR4975" s="1" t="s">
        <v>51</v>
      </c>
      <c r="AS4975" s="1" t="s">
        <v>51</v>
      </c>
      <c r="AT4975" s="1" t="s">
        <v>51</v>
      </c>
      <c r="AU4975" s="1" t="s">
        <v>51</v>
      </c>
    </row>
    <row r="4976" spans="1:47" x14ac:dyDescent="0.25">
      <c r="A4976" s="1" t="s">
        <v>2294</v>
      </c>
      <c r="B4976">
        <v>4</v>
      </c>
      <c r="C4976" s="2">
        <v>43645.376284722224</v>
      </c>
      <c r="D4976" s="2">
        <v>43645.397048611114</v>
      </c>
      <c r="E4976">
        <v>39.74671</v>
      </c>
      <c r="F4976">
        <v>-105.43701</v>
      </c>
      <c r="G4976">
        <v>39.742620000000002</v>
      </c>
      <c r="H4976">
        <v>-105.43115</v>
      </c>
      <c r="I4976">
        <v>0.42</v>
      </c>
      <c r="J4976" s="1" t="s">
        <v>2295</v>
      </c>
      <c r="L4976" s="1" t="s">
        <v>166</v>
      </c>
      <c r="M4976" s="1" t="s">
        <v>47</v>
      </c>
      <c r="N4976" s="1" t="s">
        <v>506</v>
      </c>
      <c r="O4976" s="1" t="s">
        <v>337</v>
      </c>
      <c r="P4976" s="1" t="s">
        <v>198</v>
      </c>
      <c r="Q4976" s="1" t="s">
        <v>507</v>
      </c>
      <c r="R4976" s="1" t="s">
        <v>48</v>
      </c>
      <c r="S4976" s="1" t="s">
        <v>79</v>
      </c>
      <c r="T4976" s="1" t="s">
        <v>339</v>
      </c>
      <c r="U4976" s="2">
        <v>43645.370138888888</v>
      </c>
      <c r="V4976">
        <v>60</v>
      </c>
      <c r="W4976">
        <v>60</v>
      </c>
      <c r="X4976">
        <v>46</v>
      </c>
      <c r="Y4976">
        <v>21.11</v>
      </c>
      <c r="Z4976">
        <v>10</v>
      </c>
      <c r="AA4976" s="1" t="s">
        <v>8942</v>
      </c>
      <c r="AB4976">
        <v>0</v>
      </c>
      <c r="AC4976">
        <v>0</v>
      </c>
      <c r="AD4976" s="1" t="s">
        <v>818</v>
      </c>
      <c r="AE4976" t="b">
        <v>0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1</v>
      </c>
      <c r="AO4976" t="b">
        <v>0</v>
      </c>
      <c r="AP4976" t="b">
        <v>0</v>
      </c>
      <c r="AQ4976" t="b">
        <v>0</v>
      </c>
      <c r="AR4976" s="1" t="s">
        <v>51</v>
      </c>
      <c r="AS4976" s="1" t="s">
        <v>51</v>
      </c>
      <c r="AT4976" s="1" t="s">
        <v>51</v>
      </c>
      <c r="AU4976" s="1" t="s">
        <v>51</v>
      </c>
    </row>
    <row r="4977" spans="1:47" x14ac:dyDescent="0.25">
      <c r="A4977" s="1" t="s">
        <v>8152</v>
      </c>
      <c r="B4977">
        <v>4</v>
      </c>
      <c r="C4977" s="2">
        <v>43645.482546296298</v>
      </c>
      <c r="D4977" s="2">
        <v>43645.501886574071</v>
      </c>
      <c r="E4977">
        <v>39.742620000000002</v>
      </c>
      <c r="F4977">
        <v>-105.43115</v>
      </c>
      <c r="G4977">
        <v>39.74671</v>
      </c>
      <c r="H4977">
        <v>-105.43701</v>
      </c>
      <c r="I4977">
        <v>0.42</v>
      </c>
      <c r="J4977" s="1" t="s">
        <v>4019</v>
      </c>
      <c r="K4977">
        <v>39327</v>
      </c>
      <c r="L4977" s="1" t="s">
        <v>6567</v>
      </c>
      <c r="M4977" s="1" t="s">
        <v>97</v>
      </c>
      <c r="N4977" s="1" t="s">
        <v>506</v>
      </c>
      <c r="O4977" s="1" t="s">
        <v>337</v>
      </c>
      <c r="P4977" s="1" t="s">
        <v>198</v>
      </c>
      <c r="Q4977" s="1" t="s">
        <v>507</v>
      </c>
      <c r="R4977" s="1" t="s">
        <v>48</v>
      </c>
      <c r="S4977" s="1" t="s">
        <v>79</v>
      </c>
      <c r="T4977" s="1" t="s">
        <v>339</v>
      </c>
      <c r="U4977" s="2">
        <v>43645.495138888888</v>
      </c>
      <c r="V4977">
        <v>66</v>
      </c>
      <c r="W4977">
        <v>66</v>
      </c>
      <c r="X4977">
        <v>29</v>
      </c>
      <c r="Y4977">
        <v>21.1</v>
      </c>
      <c r="Z4977">
        <v>10</v>
      </c>
      <c r="AA4977" s="1" t="s">
        <v>65</v>
      </c>
      <c r="AB4977">
        <v>9</v>
      </c>
      <c r="AC4977">
        <v>0</v>
      </c>
      <c r="AD4977" s="1" t="s">
        <v>50</v>
      </c>
      <c r="AE4977" t="b">
        <v>0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1</v>
      </c>
      <c r="AO4977" t="b">
        <v>0</v>
      </c>
      <c r="AP4977" t="b">
        <v>0</v>
      </c>
      <c r="AQ4977" t="b">
        <v>0</v>
      </c>
      <c r="AR4977" s="1" t="s">
        <v>51</v>
      </c>
      <c r="AS4977" s="1" t="s">
        <v>51</v>
      </c>
      <c r="AT4977" s="1" t="s">
        <v>51</v>
      </c>
      <c r="AU4977" s="1" t="s">
        <v>51</v>
      </c>
    </row>
    <row r="4978" spans="1:47" x14ac:dyDescent="0.25">
      <c r="A4978" s="1" t="s">
        <v>3253</v>
      </c>
      <c r="B4978">
        <v>4</v>
      </c>
      <c r="C4978" s="2">
        <v>43645.482546296298</v>
      </c>
      <c r="D4978" s="2">
        <v>43645.501886574071</v>
      </c>
      <c r="E4978">
        <v>39.74671</v>
      </c>
      <c r="F4978">
        <v>-105.43701</v>
      </c>
      <c r="G4978">
        <v>39.742620000000002</v>
      </c>
      <c r="H4978">
        <v>-105.43115</v>
      </c>
      <c r="I4978">
        <v>0.42</v>
      </c>
      <c r="J4978" s="1" t="s">
        <v>3254</v>
      </c>
      <c r="L4978" s="1" t="s">
        <v>166</v>
      </c>
      <c r="M4978" s="1" t="s">
        <v>47</v>
      </c>
      <c r="N4978" s="1" t="s">
        <v>506</v>
      </c>
      <c r="O4978" s="1" t="s">
        <v>337</v>
      </c>
      <c r="P4978" s="1" t="s">
        <v>198</v>
      </c>
      <c r="Q4978" s="1" t="s">
        <v>507</v>
      </c>
      <c r="R4978" s="1" t="s">
        <v>48</v>
      </c>
      <c r="S4978" s="1" t="s">
        <v>79</v>
      </c>
      <c r="T4978" s="1" t="s">
        <v>339</v>
      </c>
      <c r="U4978" s="2">
        <v>43645.495138888888</v>
      </c>
      <c r="V4978">
        <v>66</v>
      </c>
      <c r="W4978">
        <v>66</v>
      </c>
      <c r="X4978">
        <v>29</v>
      </c>
      <c r="Y4978">
        <v>21.1</v>
      </c>
      <c r="Z4978">
        <v>10</v>
      </c>
      <c r="AA4978" s="1" t="s">
        <v>65</v>
      </c>
      <c r="AB4978">
        <v>9</v>
      </c>
      <c r="AC4978">
        <v>0</v>
      </c>
      <c r="AD4978" s="1" t="s">
        <v>50</v>
      </c>
      <c r="AE4978" t="b">
        <v>0</v>
      </c>
      <c r="AF4978" t="b">
        <v>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1</v>
      </c>
      <c r="AO4978" t="b">
        <v>0</v>
      </c>
      <c r="AP4978" t="b">
        <v>0</v>
      </c>
      <c r="AQ4978" t="b">
        <v>0</v>
      </c>
      <c r="AR4978" s="1" t="s">
        <v>51</v>
      </c>
      <c r="AS4978" s="1" t="s">
        <v>51</v>
      </c>
      <c r="AT4978" s="1" t="s">
        <v>51</v>
      </c>
      <c r="AU4978" s="1" t="s">
        <v>51</v>
      </c>
    </row>
    <row r="4979" spans="1:47" x14ac:dyDescent="0.25">
      <c r="A4979" s="1" t="s">
        <v>7673</v>
      </c>
      <c r="B4979">
        <v>3</v>
      </c>
      <c r="C4979" s="2">
        <v>43645.628379629627</v>
      </c>
      <c r="D4979" s="2">
        <v>43645.648958333331</v>
      </c>
      <c r="E4979">
        <v>38.887231999999997</v>
      </c>
      <c r="F4979">
        <v>-104.953642</v>
      </c>
      <c r="G4979">
        <v>38.889921999999999</v>
      </c>
      <c r="H4979">
        <v>-104.960335</v>
      </c>
      <c r="I4979">
        <v>0.40500000000000003</v>
      </c>
      <c r="J4979" s="1" t="s">
        <v>6924</v>
      </c>
      <c r="K4979">
        <v>6906</v>
      </c>
      <c r="L4979" s="1" t="s">
        <v>6764</v>
      </c>
      <c r="M4979" s="1" t="s">
        <v>47</v>
      </c>
      <c r="N4979" s="1" t="s">
        <v>237</v>
      </c>
      <c r="O4979" s="1" t="s">
        <v>193</v>
      </c>
      <c r="P4979" s="1" t="s">
        <v>198</v>
      </c>
      <c r="Q4979" s="1" t="s">
        <v>238</v>
      </c>
      <c r="R4979" s="1" t="s">
        <v>48</v>
      </c>
      <c r="S4979" s="1" t="s">
        <v>79</v>
      </c>
      <c r="T4979" s="1" t="s">
        <v>234</v>
      </c>
      <c r="U4979" s="2">
        <v>43645.624305555553</v>
      </c>
      <c r="V4979">
        <v>88</v>
      </c>
      <c r="W4979">
        <v>88</v>
      </c>
      <c r="X4979">
        <v>16</v>
      </c>
      <c r="Y4979">
        <v>23.7</v>
      </c>
      <c r="Z4979">
        <v>10</v>
      </c>
      <c r="AA4979" s="1" t="s">
        <v>66</v>
      </c>
      <c r="AB4979">
        <v>3</v>
      </c>
      <c r="AC4979">
        <v>0</v>
      </c>
      <c r="AD4979" s="1" t="s">
        <v>1222</v>
      </c>
      <c r="AE4979" t="b">
        <v>0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s="1" t="s">
        <v>51</v>
      </c>
      <c r="AS4979" s="1" t="s">
        <v>51</v>
      </c>
      <c r="AT4979" s="1" t="s">
        <v>51</v>
      </c>
      <c r="AU4979" s="1" t="s">
        <v>51</v>
      </c>
    </row>
    <row r="4980" spans="1:47" x14ac:dyDescent="0.25">
      <c r="A4980" s="1" t="s">
        <v>5793</v>
      </c>
      <c r="B4980">
        <v>3</v>
      </c>
      <c r="C4980" s="2">
        <v>43645.618483796294</v>
      </c>
      <c r="D4980" s="2">
        <v>43645.639247685183</v>
      </c>
      <c r="E4980">
        <v>39.778289999999998</v>
      </c>
      <c r="F4980">
        <v>-104.897431</v>
      </c>
      <c r="G4980">
        <v>39.778149999999997</v>
      </c>
      <c r="H4980">
        <v>-104.89465</v>
      </c>
      <c r="I4980">
        <v>0.14799999999999999</v>
      </c>
      <c r="J4980" s="1" t="s">
        <v>417</v>
      </c>
      <c r="L4980" s="1" t="s">
        <v>133</v>
      </c>
      <c r="M4980" s="1" t="s">
        <v>47</v>
      </c>
      <c r="N4980" s="1" t="s">
        <v>131</v>
      </c>
      <c r="O4980" s="1" t="s">
        <v>131</v>
      </c>
      <c r="P4980" s="1" t="s">
        <v>198</v>
      </c>
      <c r="Q4980" s="1" t="s">
        <v>246</v>
      </c>
      <c r="R4980" s="1" t="s">
        <v>48</v>
      </c>
      <c r="S4980" s="1" t="s">
        <v>79</v>
      </c>
      <c r="T4980" s="1" t="s">
        <v>205</v>
      </c>
      <c r="U4980" s="2">
        <v>43645.615972222222</v>
      </c>
      <c r="V4980">
        <v>90</v>
      </c>
      <c r="W4980">
        <v>90</v>
      </c>
      <c r="X4980">
        <v>16</v>
      </c>
      <c r="Y4980">
        <v>24.53</v>
      </c>
      <c r="Z4980">
        <v>30</v>
      </c>
      <c r="AA4980" s="1" t="s">
        <v>67</v>
      </c>
      <c r="AB4980">
        <v>6</v>
      </c>
      <c r="AC4980">
        <v>0</v>
      </c>
      <c r="AD4980" s="1" t="s">
        <v>818</v>
      </c>
      <c r="AE4980" t="b">
        <v>0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s="1" t="s">
        <v>51</v>
      </c>
      <c r="AS4980" s="1" t="s">
        <v>51</v>
      </c>
      <c r="AT4980" s="1" t="s">
        <v>51</v>
      </c>
      <c r="AU4980" s="1" t="s">
        <v>51</v>
      </c>
    </row>
    <row r="4981" spans="1:47" x14ac:dyDescent="0.25">
      <c r="A4981" s="1" t="s">
        <v>5641</v>
      </c>
      <c r="B4981">
        <v>3</v>
      </c>
      <c r="C4981" s="2">
        <v>43645.639317129629</v>
      </c>
      <c r="D4981" s="2">
        <v>43645.660104166665</v>
      </c>
      <c r="E4981">
        <v>39.882320999999997</v>
      </c>
      <c r="F4981">
        <v>-104.98746</v>
      </c>
      <c r="G4981">
        <v>39.885440000000003</v>
      </c>
      <c r="H4981">
        <v>-104.98744000000001</v>
      </c>
      <c r="I4981">
        <v>0.216</v>
      </c>
      <c r="J4981" s="1" t="s">
        <v>441</v>
      </c>
      <c r="L4981" s="1" t="s">
        <v>194</v>
      </c>
      <c r="M4981" s="1" t="s">
        <v>47</v>
      </c>
      <c r="N4981" s="1" t="s">
        <v>131</v>
      </c>
      <c r="O4981" s="1" t="s">
        <v>147</v>
      </c>
      <c r="P4981" s="1" t="s">
        <v>198</v>
      </c>
      <c r="Q4981" s="1" t="s">
        <v>204</v>
      </c>
      <c r="R4981" s="1" t="s">
        <v>48</v>
      </c>
      <c r="S4981" s="1" t="s">
        <v>79</v>
      </c>
      <c r="T4981" s="1" t="s">
        <v>205</v>
      </c>
      <c r="U4981" s="2">
        <v>43645.615972222222</v>
      </c>
      <c r="V4981">
        <v>90</v>
      </c>
      <c r="W4981">
        <v>90</v>
      </c>
      <c r="X4981">
        <v>16</v>
      </c>
      <c r="Y4981">
        <v>24.53</v>
      </c>
      <c r="Z4981">
        <v>30</v>
      </c>
      <c r="AA4981" s="1" t="s">
        <v>67</v>
      </c>
      <c r="AB4981">
        <v>6</v>
      </c>
      <c r="AC4981">
        <v>0</v>
      </c>
      <c r="AD4981" s="1" t="s">
        <v>818</v>
      </c>
      <c r="AE4981" t="b">
        <v>0</v>
      </c>
      <c r="AF4981" t="b">
        <v>0</v>
      </c>
      <c r="AG4981" t="b">
        <v>0</v>
      </c>
      <c r="AH4981" t="b">
        <v>0</v>
      </c>
      <c r="AI4981" t="b">
        <v>1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s="1" t="s">
        <v>51</v>
      </c>
      <c r="AS4981" s="1" t="s">
        <v>51</v>
      </c>
      <c r="AT4981" s="1" t="s">
        <v>51</v>
      </c>
      <c r="AU4981" s="1" t="s">
        <v>51</v>
      </c>
    </row>
    <row r="4982" spans="1:47" x14ac:dyDescent="0.25">
      <c r="A4982" s="1" t="s">
        <v>5794</v>
      </c>
      <c r="B4982">
        <v>3</v>
      </c>
      <c r="C4982" s="2">
        <v>43645.6559837963</v>
      </c>
      <c r="D4982" s="2">
        <v>43645.676747685182</v>
      </c>
      <c r="E4982">
        <v>39.900221000000002</v>
      </c>
      <c r="F4982">
        <v>-104.988178</v>
      </c>
      <c r="G4982">
        <v>39.897492</v>
      </c>
      <c r="H4982">
        <v>-104.987711</v>
      </c>
      <c r="I4982">
        <v>0.19</v>
      </c>
      <c r="J4982" s="1" t="s">
        <v>441</v>
      </c>
      <c r="L4982" s="1" t="s">
        <v>195</v>
      </c>
      <c r="M4982" s="1" t="s">
        <v>47</v>
      </c>
      <c r="N4982" s="1" t="s">
        <v>131</v>
      </c>
      <c r="O4982" s="1" t="s">
        <v>147</v>
      </c>
      <c r="P4982" s="1" t="s">
        <v>198</v>
      </c>
      <c r="Q4982" s="1" t="s">
        <v>439</v>
      </c>
      <c r="R4982" s="1" t="s">
        <v>48</v>
      </c>
      <c r="S4982" s="1" t="s">
        <v>79</v>
      </c>
      <c r="T4982" s="1" t="s">
        <v>205</v>
      </c>
      <c r="U4982" s="2">
        <v>43645.615972222222</v>
      </c>
      <c r="V4982">
        <v>90</v>
      </c>
      <c r="W4982">
        <v>90</v>
      </c>
      <c r="X4982">
        <v>16</v>
      </c>
      <c r="Y4982">
        <v>24.53</v>
      </c>
      <c r="Z4982">
        <v>30</v>
      </c>
      <c r="AA4982" s="1" t="s">
        <v>67</v>
      </c>
      <c r="AB4982">
        <v>6</v>
      </c>
      <c r="AC4982">
        <v>0</v>
      </c>
      <c r="AD4982" s="1" t="s">
        <v>818</v>
      </c>
      <c r="AE4982" t="b">
        <v>0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s="1" t="s">
        <v>51</v>
      </c>
      <c r="AS4982" s="1" t="s">
        <v>51</v>
      </c>
      <c r="AT4982" s="1" t="s">
        <v>51</v>
      </c>
      <c r="AU4982" s="1" t="s">
        <v>51</v>
      </c>
    </row>
    <row r="4983" spans="1:47" x14ac:dyDescent="0.25">
      <c r="A4983" s="1" t="s">
        <v>5795</v>
      </c>
      <c r="B4983">
        <v>3</v>
      </c>
      <c r="C4983" s="2">
        <v>43645.647650462961</v>
      </c>
      <c r="D4983" s="2">
        <v>43645.668425925927</v>
      </c>
      <c r="E4983">
        <v>39.838332000000001</v>
      </c>
      <c r="F4983">
        <v>-104.98351</v>
      </c>
      <c r="G4983">
        <v>39.843569000000002</v>
      </c>
      <c r="H4983">
        <v>-104.98428</v>
      </c>
      <c r="I4983">
        <v>0.36399999999999999</v>
      </c>
      <c r="J4983" s="1" t="s">
        <v>517</v>
      </c>
      <c r="L4983" s="1" t="s">
        <v>194</v>
      </c>
      <c r="M4983" s="1" t="s">
        <v>47</v>
      </c>
      <c r="N4983" s="1" t="s">
        <v>131</v>
      </c>
      <c r="O4983" s="1" t="s">
        <v>147</v>
      </c>
      <c r="P4983" s="1" t="s">
        <v>198</v>
      </c>
      <c r="Q4983" s="1" t="s">
        <v>204</v>
      </c>
      <c r="R4983" s="1" t="s">
        <v>48</v>
      </c>
      <c r="S4983" s="1" t="s">
        <v>79</v>
      </c>
      <c r="T4983" s="1" t="s">
        <v>205</v>
      </c>
      <c r="U4983" s="2">
        <v>43645.615972222222</v>
      </c>
      <c r="V4983">
        <v>90</v>
      </c>
      <c r="W4983">
        <v>90</v>
      </c>
      <c r="X4983">
        <v>16</v>
      </c>
      <c r="Y4983">
        <v>24.53</v>
      </c>
      <c r="Z4983">
        <v>30</v>
      </c>
      <c r="AA4983" s="1" t="s">
        <v>67</v>
      </c>
      <c r="AB4983">
        <v>6</v>
      </c>
      <c r="AC4983">
        <v>0</v>
      </c>
      <c r="AD4983" s="1" t="s">
        <v>818</v>
      </c>
      <c r="AE4983" t="b">
        <v>0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s="1" t="s">
        <v>51</v>
      </c>
      <c r="AS4983" s="1" t="s">
        <v>51</v>
      </c>
      <c r="AT4983" s="1" t="s">
        <v>51</v>
      </c>
      <c r="AU4983" s="1" t="s">
        <v>51</v>
      </c>
    </row>
    <row r="4984" spans="1:47" x14ac:dyDescent="0.25">
      <c r="A4984" s="1" t="s">
        <v>5642</v>
      </c>
      <c r="B4984">
        <v>3</v>
      </c>
      <c r="C4984" s="2">
        <v>43645.634108796294</v>
      </c>
      <c r="D4984" s="2">
        <v>43645.654560185183</v>
      </c>
      <c r="E4984">
        <v>39.825524999999999</v>
      </c>
      <c r="F4984">
        <v>-104.98286</v>
      </c>
      <c r="G4984">
        <v>39.830770000000001</v>
      </c>
      <c r="H4984">
        <v>-104.98251999999999</v>
      </c>
      <c r="I4984">
        <v>0.36299999999999999</v>
      </c>
      <c r="J4984" s="1" t="s">
        <v>732</v>
      </c>
      <c r="L4984" s="1" t="s">
        <v>194</v>
      </c>
      <c r="M4984" s="1" t="s">
        <v>47</v>
      </c>
      <c r="N4984" s="1" t="s">
        <v>131</v>
      </c>
      <c r="O4984" s="1" t="s">
        <v>147</v>
      </c>
      <c r="P4984" s="1" t="s">
        <v>198</v>
      </c>
      <c r="Q4984" s="1" t="s">
        <v>204</v>
      </c>
      <c r="R4984" s="1" t="s">
        <v>48</v>
      </c>
      <c r="S4984" s="1" t="s">
        <v>79</v>
      </c>
      <c r="T4984" s="1" t="s">
        <v>205</v>
      </c>
      <c r="U4984" s="2">
        <v>43645.615972222222</v>
      </c>
      <c r="V4984">
        <v>90</v>
      </c>
      <c r="W4984">
        <v>90</v>
      </c>
      <c r="X4984">
        <v>16</v>
      </c>
      <c r="Y4984">
        <v>24.53</v>
      </c>
      <c r="Z4984">
        <v>30</v>
      </c>
      <c r="AA4984" s="1" t="s">
        <v>67</v>
      </c>
      <c r="AB4984">
        <v>6</v>
      </c>
      <c r="AC4984">
        <v>0</v>
      </c>
      <c r="AD4984" s="1" t="s">
        <v>818</v>
      </c>
      <c r="AE4984" t="b">
        <v>0</v>
      </c>
      <c r="AF4984" t="b">
        <v>0</v>
      </c>
      <c r="AG4984" t="b">
        <v>0</v>
      </c>
      <c r="AH4984" t="b">
        <v>0</v>
      </c>
      <c r="AI4984" t="b">
        <v>1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s="1" t="s">
        <v>51</v>
      </c>
      <c r="AS4984" s="1" t="s">
        <v>51</v>
      </c>
      <c r="AT4984" s="1" t="s">
        <v>51</v>
      </c>
      <c r="AU4984" s="1" t="s">
        <v>51</v>
      </c>
    </row>
    <row r="4985" spans="1:47" x14ac:dyDescent="0.25">
      <c r="A4985" s="1" t="s">
        <v>3845</v>
      </c>
      <c r="B4985">
        <v>3</v>
      </c>
      <c r="C4985" s="2">
        <v>43645.792430555557</v>
      </c>
      <c r="D4985" s="2">
        <v>43645.812789351854</v>
      </c>
      <c r="E4985">
        <v>39.997340000000001</v>
      </c>
      <c r="F4985">
        <v>-104.98218</v>
      </c>
      <c r="G4985">
        <v>40</v>
      </c>
      <c r="H4985">
        <v>-104.98084</v>
      </c>
      <c r="I4985">
        <v>0.19700000000000001</v>
      </c>
      <c r="J4985" s="1" t="s">
        <v>570</v>
      </c>
      <c r="L4985" s="1" t="s">
        <v>194</v>
      </c>
      <c r="M4985" s="1" t="s">
        <v>47</v>
      </c>
      <c r="N4985" s="1" t="s">
        <v>244</v>
      </c>
      <c r="O4985" s="1" t="s">
        <v>147</v>
      </c>
      <c r="P4985" s="1" t="s">
        <v>198</v>
      </c>
      <c r="Q4985" s="1" t="s">
        <v>271</v>
      </c>
      <c r="R4985" s="1" t="s">
        <v>48</v>
      </c>
      <c r="S4985" s="1" t="s">
        <v>79</v>
      </c>
      <c r="T4985" s="1" t="s">
        <v>272</v>
      </c>
      <c r="U4985" s="2">
        <v>43645.791666666664</v>
      </c>
      <c r="V4985">
        <v>91</v>
      </c>
      <c r="W4985">
        <v>91</v>
      </c>
      <c r="X4985">
        <v>14</v>
      </c>
      <c r="Y4985">
        <v>24.97</v>
      </c>
      <c r="Z4985">
        <v>10</v>
      </c>
      <c r="AA4985" s="1" t="s">
        <v>63</v>
      </c>
      <c r="AB4985">
        <v>7</v>
      </c>
      <c r="AC4985">
        <v>0</v>
      </c>
      <c r="AD4985" s="1" t="s">
        <v>50</v>
      </c>
      <c r="AE4985" t="b">
        <v>0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s="1" t="s">
        <v>51</v>
      </c>
      <c r="AS4985" s="1" t="s">
        <v>51</v>
      </c>
      <c r="AT4985" s="1" t="s">
        <v>51</v>
      </c>
      <c r="AU4985" s="1" t="s">
        <v>51</v>
      </c>
    </row>
    <row r="4986" spans="1:47" x14ac:dyDescent="0.25">
      <c r="A4986" s="1" t="s">
        <v>5796</v>
      </c>
      <c r="B4986">
        <v>3</v>
      </c>
      <c r="C4986" s="2">
        <v>43645.778368055559</v>
      </c>
      <c r="D4986" s="2">
        <v>43645.798993055556</v>
      </c>
      <c r="E4986">
        <v>39.778289999999998</v>
      </c>
      <c r="F4986">
        <v>-104.897431</v>
      </c>
      <c r="G4986">
        <v>39.778149999999997</v>
      </c>
      <c r="H4986">
        <v>-104.89465</v>
      </c>
      <c r="I4986">
        <v>0.14799999999999999</v>
      </c>
      <c r="J4986" s="1" t="s">
        <v>417</v>
      </c>
      <c r="L4986" s="1" t="s">
        <v>133</v>
      </c>
      <c r="M4986" s="1" t="s">
        <v>47</v>
      </c>
      <c r="N4986" s="1" t="s">
        <v>131</v>
      </c>
      <c r="O4986" s="1" t="s">
        <v>131</v>
      </c>
      <c r="P4986" s="1" t="s">
        <v>198</v>
      </c>
      <c r="Q4986" s="1" t="s">
        <v>246</v>
      </c>
      <c r="R4986" s="1" t="s">
        <v>48</v>
      </c>
      <c r="S4986" s="1" t="s">
        <v>79</v>
      </c>
      <c r="T4986" s="1" t="s">
        <v>205</v>
      </c>
      <c r="U4986" s="2">
        <v>43645.782638888886</v>
      </c>
      <c r="V4986">
        <v>88</v>
      </c>
      <c r="W4986">
        <v>88</v>
      </c>
      <c r="X4986">
        <v>18</v>
      </c>
      <c r="Y4986">
        <v>24.5</v>
      </c>
      <c r="Z4986">
        <v>30</v>
      </c>
      <c r="AA4986" s="1" t="s">
        <v>60</v>
      </c>
      <c r="AB4986">
        <v>8</v>
      </c>
      <c r="AC4986">
        <v>0</v>
      </c>
      <c r="AD4986" s="1" t="s">
        <v>1245</v>
      </c>
      <c r="AE4986" t="b">
        <v>0</v>
      </c>
      <c r="AF4986" t="b">
        <v>0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s="1" t="s">
        <v>51</v>
      </c>
      <c r="AS4986" s="1" t="s">
        <v>51</v>
      </c>
      <c r="AT4986" s="1" t="s">
        <v>51</v>
      </c>
      <c r="AU4986" s="1" t="s">
        <v>51</v>
      </c>
    </row>
    <row r="4987" spans="1:47" x14ac:dyDescent="0.25">
      <c r="A4987" s="1" t="s">
        <v>3036</v>
      </c>
      <c r="B4987">
        <v>3</v>
      </c>
      <c r="C4987" s="2">
        <v>43645.853368055556</v>
      </c>
      <c r="D4987" s="2">
        <v>43645.873969907407</v>
      </c>
      <c r="E4987">
        <v>40.30359</v>
      </c>
      <c r="F4987">
        <v>-104.98090999999999</v>
      </c>
      <c r="G4987">
        <v>40.30283</v>
      </c>
      <c r="H4987">
        <v>-104.980705</v>
      </c>
      <c r="I4987">
        <v>5.3999999999999999E-2</v>
      </c>
      <c r="J4987" s="1" t="s">
        <v>340</v>
      </c>
      <c r="L4987" s="1" t="s">
        <v>172</v>
      </c>
      <c r="M4987" s="1" t="s">
        <v>47</v>
      </c>
      <c r="N4987" s="1" t="s">
        <v>303</v>
      </c>
      <c r="O4987" s="1" t="s">
        <v>209</v>
      </c>
      <c r="P4987" s="1" t="s">
        <v>198</v>
      </c>
      <c r="Q4987" s="1" t="s">
        <v>304</v>
      </c>
      <c r="R4987" s="1" t="s">
        <v>48</v>
      </c>
      <c r="S4987" s="1" t="s">
        <v>79</v>
      </c>
      <c r="T4987" s="1" t="s">
        <v>230</v>
      </c>
      <c r="U4987" s="2">
        <v>43645.87222222222</v>
      </c>
      <c r="V4987">
        <v>81</v>
      </c>
      <c r="W4987">
        <v>81</v>
      </c>
      <c r="X4987">
        <v>35</v>
      </c>
      <c r="Y4987">
        <v>25.13</v>
      </c>
      <c r="Z4987">
        <v>10</v>
      </c>
      <c r="AA4987" s="1" t="s">
        <v>61</v>
      </c>
      <c r="AB4987">
        <v>15</v>
      </c>
      <c r="AC4987">
        <v>0</v>
      </c>
      <c r="AD4987" s="1" t="s">
        <v>965</v>
      </c>
      <c r="AE4987" t="b">
        <v>0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s="1" t="s">
        <v>51</v>
      </c>
      <c r="AS4987" s="1" t="s">
        <v>51</v>
      </c>
      <c r="AT4987" s="1" t="s">
        <v>51</v>
      </c>
      <c r="AU4987" s="1" t="s">
        <v>51</v>
      </c>
    </row>
    <row r="4988" spans="1:47" x14ac:dyDescent="0.25">
      <c r="A4988" s="1" t="s">
        <v>5797</v>
      </c>
      <c r="B4988">
        <v>3</v>
      </c>
      <c r="C4988" s="2">
        <v>43646.510138888887</v>
      </c>
      <c r="D4988" s="2">
        <v>43646.530914351853</v>
      </c>
      <c r="E4988">
        <v>39.863804000000002</v>
      </c>
      <c r="F4988">
        <v>-104.98748000000001</v>
      </c>
      <c r="G4988">
        <v>39.871749999999999</v>
      </c>
      <c r="H4988">
        <v>-104.98748000000001</v>
      </c>
      <c r="I4988">
        <v>0.54900000000000004</v>
      </c>
      <c r="J4988" s="1" t="s">
        <v>820</v>
      </c>
      <c r="L4988" s="1" t="s">
        <v>195</v>
      </c>
      <c r="M4988" s="1" t="s">
        <v>47</v>
      </c>
      <c r="N4988" s="1" t="s">
        <v>131</v>
      </c>
      <c r="O4988" s="1" t="s">
        <v>147</v>
      </c>
      <c r="P4988" s="1" t="s">
        <v>198</v>
      </c>
      <c r="Q4988" s="1" t="s">
        <v>204</v>
      </c>
      <c r="R4988" s="1" t="s">
        <v>48</v>
      </c>
      <c r="S4988" s="1" t="s">
        <v>79</v>
      </c>
      <c r="T4988" s="1" t="s">
        <v>205</v>
      </c>
      <c r="U4988" s="2">
        <v>43646.489583333336</v>
      </c>
      <c r="V4988">
        <v>88</v>
      </c>
      <c r="W4988">
        <v>88</v>
      </c>
      <c r="X4988">
        <v>19</v>
      </c>
      <c r="Y4988">
        <v>24.5</v>
      </c>
      <c r="Z4988">
        <v>30</v>
      </c>
      <c r="AA4988" s="1" t="s">
        <v>62</v>
      </c>
      <c r="AB4988">
        <v>6</v>
      </c>
      <c r="AC4988">
        <v>0</v>
      </c>
      <c r="AD4988" s="1" t="s">
        <v>1067</v>
      </c>
      <c r="AE4988" t="b">
        <v>0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s="1" t="s">
        <v>51</v>
      </c>
      <c r="AS4988" s="1" t="s">
        <v>51</v>
      </c>
      <c r="AT4988" s="1" t="s">
        <v>51</v>
      </c>
      <c r="AU4988" s="1" t="s">
        <v>51</v>
      </c>
    </row>
    <row r="4989" spans="1:47" x14ac:dyDescent="0.25">
      <c r="A4989" s="1" t="s">
        <v>1416</v>
      </c>
      <c r="B4989">
        <v>3</v>
      </c>
      <c r="C4989" s="2">
        <v>43646.593472222223</v>
      </c>
      <c r="D4989" s="2">
        <v>43646.614189814813</v>
      </c>
      <c r="E4989">
        <v>40.453057000000001</v>
      </c>
      <c r="F4989">
        <v>-104.99218999999999</v>
      </c>
      <c r="G4989">
        <v>40.440429999999999</v>
      </c>
      <c r="H4989">
        <v>-104.9924</v>
      </c>
      <c r="I4989">
        <v>0.873</v>
      </c>
      <c r="J4989" s="1" t="s">
        <v>509</v>
      </c>
      <c r="L4989" s="1" t="s">
        <v>195</v>
      </c>
      <c r="M4989" s="1" t="s">
        <v>47</v>
      </c>
      <c r="N4989" s="1" t="s">
        <v>305</v>
      </c>
      <c r="O4989" s="1" t="s">
        <v>228</v>
      </c>
      <c r="P4989" s="1" t="s">
        <v>198</v>
      </c>
      <c r="Q4989" s="1" t="s">
        <v>445</v>
      </c>
      <c r="R4989" s="1" t="s">
        <v>48</v>
      </c>
      <c r="S4989" s="1" t="s">
        <v>79</v>
      </c>
      <c r="T4989" s="1" t="s">
        <v>230</v>
      </c>
      <c r="U4989" s="2">
        <v>43646.588888888888</v>
      </c>
      <c r="V4989">
        <v>93</v>
      </c>
      <c r="W4989">
        <v>93</v>
      </c>
      <c r="X4989">
        <v>23</v>
      </c>
      <c r="Y4989">
        <v>25.06</v>
      </c>
      <c r="Z4989">
        <v>10</v>
      </c>
      <c r="AA4989" s="1" t="s">
        <v>58</v>
      </c>
      <c r="AB4989">
        <v>23</v>
      </c>
      <c r="AC4989">
        <v>0</v>
      </c>
      <c r="AD4989" s="1" t="s">
        <v>1211</v>
      </c>
      <c r="AE4989" t="b">
        <v>0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s="1" t="s">
        <v>51</v>
      </c>
      <c r="AS4989" s="1" t="s">
        <v>51</v>
      </c>
      <c r="AT4989" s="1" t="s">
        <v>51</v>
      </c>
      <c r="AU4989" s="1" t="s">
        <v>51</v>
      </c>
    </row>
    <row r="4990" spans="1:47" x14ac:dyDescent="0.25">
      <c r="A4990" s="1" t="s">
        <v>1417</v>
      </c>
      <c r="B4990">
        <v>3</v>
      </c>
      <c r="C4990" s="2">
        <v>43646.675775462965</v>
      </c>
      <c r="D4990" s="2">
        <v>43646.696122685185</v>
      </c>
      <c r="E4990">
        <v>39.556319999999999</v>
      </c>
      <c r="F4990">
        <v>-104.87795</v>
      </c>
      <c r="G4990">
        <v>39.55538</v>
      </c>
      <c r="H4990">
        <v>-104.87285</v>
      </c>
      <c r="I4990">
        <v>0.27900000000000003</v>
      </c>
      <c r="J4990" s="1" t="s">
        <v>1152</v>
      </c>
      <c r="L4990" s="1" t="s">
        <v>480</v>
      </c>
      <c r="M4990" s="1" t="s">
        <v>47</v>
      </c>
      <c r="N4990" s="1" t="s">
        <v>703</v>
      </c>
      <c r="O4990" s="1" t="s">
        <v>121</v>
      </c>
      <c r="P4990" s="1" t="s">
        <v>198</v>
      </c>
      <c r="Q4990" s="1" t="s">
        <v>704</v>
      </c>
      <c r="R4990" s="1" t="s">
        <v>48</v>
      </c>
      <c r="S4990" s="1" t="s">
        <v>79</v>
      </c>
      <c r="T4990" s="1" t="s">
        <v>200</v>
      </c>
      <c r="U4990" s="2">
        <v>43646.67291666667</v>
      </c>
      <c r="V4990">
        <v>80</v>
      </c>
      <c r="W4990">
        <v>80</v>
      </c>
      <c r="X4990">
        <v>36</v>
      </c>
      <c r="Y4990">
        <v>24.29</v>
      </c>
      <c r="Z4990">
        <v>10</v>
      </c>
      <c r="AA4990" s="1" t="s">
        <v>67</v>
      </c>
      <c r="AB4990">
        <v>21</v>
      </c>
      <c r="AC4990">
        <v>0</v>
      </c>
      <c r="AD4990" s="1" t="s">
        <v>1244</v>
      </c>
      <c r="AE4990" t="b">
        <v>0</v>
      </c>
      <c r="AF4990" t="b">
        <v>0</v>
      </c>
      <c r="AG4990" t="b">
        <v>0</v>
      </c>
      <c r="AH4990" t="b">
        <v>0</v>
      </c>
      <c r="AI4990" t="b">
        <v>1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s="1" t="s">
        <v>51</v>
      </c>
      <c r="AS4990" s="1" t="s">
        <v>51</v>
      </c>
      <c r="AT4990" s="1" t="s">
        <v>51</v>
      </c>
      <c r="AU4990" s="1" t="s">
        <v>51</v>
      </c>
    </row>
    <row r="4991" spans="1:47" x14ac:dyDescent="0.25">
      <c r="A4991" s="1" t="s">
        <v>2600</v>
      </c>
      <c r="B4991">
        <v>3</v>
      </c>
      <c r="C4991" s="2">
        <v>43646.614305555559</v>
      </c>
      <c r="D4991" s="2">
        <v>43646.635081018518</v>
      </c>
      <c r="E4991">
        <v>40.292976000000003</v>
      </c>
      <c r="F4991">
        <v>-104.98026</v>
      </c>
      <c r="G4991">
        <v>40.277687999999998</v>
      </c>
      <c r="H4991">
        <v>-104.98031</v>
      </c>
      <c r="I4991">
        <v>1.056</v>
      </c>
      <c r="J4991" s="1" t="s">
        <v>340</v>
      </c>
      <c r="L4991" s="1" t="s">
        <v>172</v>
      </c>
      <c r="M4991" s="1" t="s">
        <v>47</v>
      </c>
      <c r="N4991" s="1" t="s">
        <v>303</v>
      </c>
      <c r="O4991" s="1" t="s">
        <v>209</v>
      </c>
      <c r="P4991" s="1" t="s">
        <v>198</v>
      </c>
      <c r="Q4991" s="1" t="s">
        <v>304</v>
      </c>
      <c r="R4991" s="1" t="s">
        <v>48</v>
      </c>
      <c r="S4991" s="1" t="s">
        <v>79</v>
      </c>
      <c r="T4991" s="1" t="s">
        <v>230</v>
      </c>
      <c r="U4991" s="2">
        <v>43646.62222222222</v>
      </c>
      <c r="V4991">
        <v>88</v>
      </c>
      <c r="W4991">
        <v>88</v>
      </c>
      <c r="X4991">
        <v>26</v>
      </c>
      <c r="Y4991">
        <v>25.07</v>
      </c>
      <c r="Z4991">
        <v>10</v>
      </c>
      <c r="AA4991" s="1" t="s">
        <v>58</v>
      </c>
      <c r="AB4991">
        <v>18</v>
      </c>
      <c r="AC4991">
        <v>0</v>
      </c>
      <c r="AD4991" s="1" t="s">
        <v>818</v>
      </c>
      <c r="AE4991" t="b">
        <v>0</v>
      </c>
      <c r="AF4991" t="b">
        <v>0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s="1" t="s">
        <v>51</v>
      </c>
      <c r="AS4991" s="1" t="s">
        <v>51</v>
      </c>
      <c r="AT4991" s="1" t="s">
        <v>51</v>
      </c>
      <c r="AU4991" s="1" t="s">
        <v>51</v>
      </c>
    </row>
    <row r="4992" spans="1:47" x14ac:dyDescent="0.25">
      <c r="A4992" s="1" t="s">
        <v>2601</v>
      </c>
      <c r="B4992">
        <v>3</v>
      </c>
      <c r="C4992" s="2">
        <v>43646.614305555559</v>
      </c>
      <c r="D4992" s="2">
        <v>43646.635081018518</v>
      </c>
      <c r="E4992">
        <v>40.286498000000002</v>
      </c>
      <c r="F4992">
        <v>-104.97998</v>
      </c>
      <c r="G4992">
        <v>40.295673999999998</v>
      </c>
      <c r="H4992">
        <v>-104.97998</v>
      </c>
      <c r="I4992">
        <v>0.63400000000000001</v>
      </c>
      <c r="J4992" s="1" t="s">
        <v>420</v>
      </c>
      <c r="L4992" s="1" t="s">
        <v>265</v>
      </c>
      <c r="M4992" s="1" t="s">
        <v>47</v>
      </c>
      <c r="N4992" s="1" t="s">
        <v>303</v>
      </c>
      <c r="O4992" s="1" t="s">
        <v>209</v>
      </c>
      <c r="P4992" s="1" t="s">
        <v>198</v>
      </c>
      <c r="Q4992" s="1" t="s">
        <v>304</v>
      </c>
      <c r="R4992" s="1" t="s">
        <v>48</v>
      </c>
      <c r="S4992" s="1" t="s">
        <v>79</v>
      </c>
      <c r="T4992" s="1" t="s">
        <v>230</v>
      </c>
      <c r="U4992" s="2">
        <v>43646.62222222222</v>
      </c>
      <c r="V4992">
        <v>88</v>
      </c>
      <c r="W4992">
        <v>88</v>
      </c>
      <c r="X4992">
        <v>26</v>
      </c>
      <c r="Y4992">
        <v>25.07</v>
      </c>
      <c r="Z4992">
        <v>10</v>
      </c>
      <c r="AA4992" s="1" t="s">
        <v>58</v>
      </c>
      <c r="AB4992">
        <v>18</v>
      </c>
      <c r="AC4992">
        <v>0</v>
      </c>
      <c r="AD4992" s="1" t="s">
        <v>818</v>
      </c>
      <c r="AE4992" t="b">
        <v>0</v>
      </c>
      <c r="AF4992" t="b">
        <v>0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s="1" t="s">
        <v>51</v>
      </c>
      <c r="AS4992" s="1" t="s">
        <v>51</v>
      </c>
      <c r="AT4992" s="1" t="s">
        <v>51</v>
      </c>
      <c r="AU4992" s="1" t="s">
        <v>51</v>
      </c>
    </row>
    <row r="4993" spans="1:47" x14ac:dyDescent="0.25">
      <c r="A4993" s="1" t="s">
        <v>2602</v>
      </c>
      <c r="B4993">
        <v>3</v>
      </c>
      <c r="C4993" s="2">
        <v>43646.618472222224</v>
      </c>
      <c r="D4993" s="2">
        <v>43646.639247685183</v>
      </c>
      <c r="E4993">
        <v>40.286498000000002</v>
      </c>
      <c r="F4993">
        <v>-104.97998</v>
      </c>
      <c r="G4993">
        <v>40.295673999999998</v>
      </c>
      <c r="H4993">
        <v>-104.97998</v>
      </c>
      <c r="I4993">
        <v>0.63400000000000001</v>
      </c>
      <c r="J4993" s="1" t="s">
        <v>420</v>
      </c>
      <c r="L4993" s="1" t="s">
        <v>265</v>
      </c>
      <c r="M4993" s="1" t="s">
        <v>47</v>
      </c>
      <c r="N4993" s="1" t="s">
        <v>303</v>
      </c>
      <c r="O4993" s="1" t="s">
        <v>209</v>
      </c>
      <c r="P4993" s="1" t="s">
        <v>198</v>
      </c>
      <c r="Q4993" s="1" t="s">
        <v>304</v>
      </c>
      <c r="R4993" s="1" t="s">
        <v>48</v>
      </c>
      <c r="S4993" s="1" t="s">
        <v>79</v>
      </c>
      <c r="T4993" s="1" t="s">
        <v>230</v>
      </c>
      <c r="U4993" s="2">
        <v>43646.62222222222</v>
      </c>
      <c r="V4993">
        <v>88</v>
      </c>
      <c r="W4993">
        <v>88</v>
      </c>
      <c r="X4993">
        <v>26</v>
      </c>
      <c r="Y4993">
        <v>25.07</v>
      </c>
      <c r="Z4993">
        <v>10</v>
      </c>
      <c r="AA4993" s="1" t="s">
        <v>58</v>
      </c>
      <c r="AB4993">
        <v>18</v>
      </c>
      <c r="AC4993">
        <v>0</v>
      </c>
      <c r="AD4993" s="1" t="s">
        <v>818</v>
      </c>
      <c r="AE4993" t="b">
        <v>0</v>
      </c>
      <c r="AF4993" t="b">
        <v>0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s="1" t="s">
        <v>51</v>
      </c>
      <c r="AS4993" s="1" t="s">
        <v>51</v>
      </c>
      <c r="AT4993" s="1" t="s">
        <v>51</v>
      </c>
      <c r="AU4993" s="1" t="s">
        <v>51</v>
      </c>
    </row>
    <row r="4994" spans="1:47" x14ac:dyDescent="0.25">
      <c r="A4994" s="1" t="s">
        <v>1418</v>
      </c>
      <c r="B4994">
        <v>3</v>
      </c>
      <c r="C4994" s="2">
        <v>43646.640879629631</v>
      </c>
      <c r="D4994" s="2">
        <v>43646.661458333336</v>
      </c>
      <c r="E4994">
        <v>39.232107999999997</v>
      </c>
      <c r="F4994">
        <v>-104.877691</v>
      </c>
      <c r="G4994">
        <v>39.229785999999997</v>
      </c>
      <c r="H4994">
        <v>-104.877988</v>
      </c>
      <c r="I4994">
        <v>0.161</v>
      </c>
      <c r="J4994" s="1" t="s">
        <v>455</v>
      </c>
      <c r="L4994" s="1" t="s">
        <v>195</v>
      </c>
      <c r="M4994" s="1" t="s">
        <v>47</v>
      </c>
      <c r="N4994" s="1" t="s">
        <v>86</v>
      </c>
      <c r="O4994" s="1" t="s">
        <v>121</v>
      </c>
      <c r="P4994" s="1" t="s">
        <v>198</v>
      </c>
      <c r="Q4994" s="1" t="s">
        <v>222</v>
      </c>
      <c r="R4994" s="1" t="s">
        <v>48</v>
      </c>
      <c r="S4994" s="1" t="s">
        <v>79</v>
      </c>
      <c r="T4994" s="1" t="s">
        <v>223</v>
      </c>
      <c r="U4994" s="2">
        <v>43646.645833333336</v>
      </c>
      <c r="V4994">
        <v>79</v>
      </c>
      <c r="W4994">
        <v>79</v>
      </c>
      <c r="X4994">
        <v>30</v>
      </c>
      <c r="Y4994">
        <v>23.28</v>
      </c>
      <c r="Z4994">
        <v>10</v>
      </c>
      <c r="AA4994" s="1" t="s">
        <v>68</v>
      </c>
      <c r="AB4994">
        <v>5</v>
      </c>
      <c r="AC4994">
        <v>0</v>
      </c>
      <c r="AD4994" s="1" t="s">
        <v>1222</v>
      </c>
      <c r="AE4994" t="b">
        <v>0</v>
      </c>
      <c r="AF4994" t="b">
        <v>0</v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s="1" t="s">
        <v>51</v>
      </c>
      <c r="AS4994" s="1" t="s">
        <v>51</v>
      </c>
      <c r="AT4994" s="1" t="s">
        <v>51</v>
      </c>
      <c r="AU4994" s="1" t="s">
        <v>51</v>
      </c>
    </row>
    <row r="4995" spans="1:47" x14ac:dyDescent="0.25">
      <c r="A4995" s="1" t="s">
        <v>8325</v>
      </c>
      <c r="B4995">
        <v>4</v>
      </c>
      <c r="C4995" s="2">
        <v>43646.680451388886</v>
      </c>
      <c r="D4995" s="2">
        <v>43646.70107638889</v>
      </c>
      <c r="E4995">
        <v>37.312125999999999</v>
      </c>
      <c r="F4995">
        <v>-104.28276700000001</v>
      </c>
      <c r="G4995">
        <v>37.304690999999998</v>
      </c>
      <c r="H4995">
        <v>-104.290217</v>
      </c>
      <c r="I4995">
        <v>0.65700000000000003</v>
      </c>
      <c r="J4995" s="1" t="s">
        <v>8326</v>
      </c>
      <c r="K4995">
        <v>21222</v>
      </c>
      <c r="L4995" s="1" t="s">
        <v>8132</v>
      </c>
      <c r="M4995" s="1" t="s">
        <v>47</v>
      </c>
      <c r="N4995" s="1" t="s">
        <v>744</v>
      </c>
      <c r="O4995" s="1" t="s">
        <v>375</v>
      </c>
      <c r="P4995" s="1" t="s">
        <v>198</v>
      </c>
      <c r="Q4995" s="1" t="s">
        <v>8133</v>
      </c>
      <c r="R4995" s="1" t="s">
        <v>48</v>
      </c>
      <c r="S4995" s="1" t="s">
        <v>79</v>
      </c>
      <c r="T4995" s="1" t="s">
        <v>377</v>
      </c>
      <c r="U4995" s="2">
        <v>43646.662499999999</v>
      </c>
      <c r="V4995">
        <v>90</v>
      </c>
      <c r="W4995">
        <v>90</v>
      </c>
      <c r="X4995">
        <v>21</v>
      </c>
      <c r="Y4995">
        <v>24.34</v>
      </c>
      <c r="Z4995">
        <v>10</v>
      </c>
      <c r="AA4995" s="1" t="s">
        <v>71</v>
      </c>
      <c r="AB4995">
        <v>12</v>
      </c>
      <c r="AC4995">
        <v>0</v>
      </c>
      <c r="AD4995" s="1" t="s">
        <v>50</v>
      </c>
      <c r="AE4995" t="b">
        <v>0</v>
      </c>
      <c r="AF4995" t="b">
        <v>0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s="1" t="s">
        <v>51</v>
      </c>
      <c r="AS4995" s="1" t="s">
        <v>51</v>
      </c>
      <c r="AT4995" s="1" t="s">
        <v>51</v>
      </c>
      <c r="AU4995" s="1" t="s">
        <v>51</v>
      </c>
    </row>
    <row r="4996" spans="1:47" x14ac:dyDescent="0.25">
      <c r="A4996" s="1" t="s">
        <v>8327</v>
      </c>
      <c r="B4996">
        <v>4</v>
      </c>
      <c r="C4996" s="2">
        <v>43646.680451388886</v>
      </c>
      <c r="D4996" s="2">
        <v>43646.70107638889</v>
      </c>
      <c r="E4996">
        <v>37.304690999999998</v>
      </c>
      <c r="F4996">
        <v>-104.290217</v>
      </c>
      <c r="G4996">
        <v>37.312125999999999</v>
      </c>
      <c r="H4996">
        <v>-104.28276700000001</v>
      </c>
      <c r="I4996">
        <v>0.65700000000000003</v>
      </c>
      <c r="J4996" s="1" t="s">
        <v>8328</v>
      </c>
      <c r="K4996">
        <v>17704</v>
      </c>
      <c r="L4996" s="1" t="s">
        <v>8132</v>
      </c>
      <c r="M4996" s="1" t="s">
        <v>47</v>
      </c>
      <c r="N4996" s="1" t="s">
        <v>744</v>
      </c>
      <c r="O4996" s="1" t="s">
        <v>375</v>
      </c>
      <c r="P4996" s="1" t="s">
        <v>198</v>
      </c>
      <c r="Q4996" s="1" t="s">
        <v>8135</v>
      </c>
      <c r="R4996" s="1" t="s">
        <v>48</v>
      </c>
      <c r="S4996" s="1" t="s">
        <v>79</v>
      </c>
      <c r="T4996" s="1" t="s">
        <v>377</v>
      </c>
      <c r="U4996" s="2">
        <v>43646.662499999999</v>
      </c>
      <c r="V4996">
        <v>90</v>
      </c>
      <c r="W4996">
        <v>90</v>
      </c>
      <c r="X4996">
        <v>21</v>
      </c>
      <c r="Y4996">
        <v>24.34</v>
      </c>
      <c r="Z4996">
        <v>10</v>
      </c>
      <c r="AA4996" s="1" t="s">
        <v>71</v>
      </c>
      <c r="AB4996">
        <v>12</v>
      </c>
      <c r="AC4996">
        <v>0</v>
      </c>
      <c r="AD4996" s="1" t="s">
        <v>50</v>
      </c>
      <c r="AE4996" t="b">
        <v>0</v>
      </c>
      <c r="AF4996" t="b">
        <v>0</v>
      </c>
      <c r="AG4996" t="b">
        <v>0</v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s="1" t="s">
        <v>51</v>
      </c>
      <c r="AS4996" s="1" t="s">
        <v>51</v>
      </c>
      <c r="AT4996" s="1" t="s">
        <v>51</v>
      </c>
      <c r="AU4996" s="1" t="s">
        <v>51</v>
      </c>
    </row>
    <row r="4997" spans="1:47" x14ac:dyDescent="0.25">
      <c r="A4997" s="1" t="s">
        <v>8131</v>
      </c>
      <c r="B4997">
        <v>4</v>
      </c>
      <c r="C4997" s="2">
        <v>43646.861180555556</v>
      </c>
      <c r="D4997" s="2">
        <v>43646.88144675926</v>
      </c>
      <c r="E4997">
        <v>37.312125999999999</v>
      </c>
      <c r="F4997">
        <v>-104.282768</v>
      </c>
      <c r="G4997">
        <v>37.304690999999998</v>
      </c>
      <c r="H4997">
        <v>-104.290217</v>
      </c>
      <c r="I4997">
        <v>0.65700000000000003</v>
      </c>
      <c r="J4997" s="1" t="s">
        <v>6847</v>
      </c>
      <c r="K4997">
        <v>21222</v>
      </c>
      <c r="L4997" s="1" t="s">
        <v>8132</v>
      </c>
      <c r="M4997" s="1" t="s">
        <v>47</v>
      </c>
      <c r="N4997" s="1" t="s">
        <v>744</v>
      </c>
      <c r="O4997" s="1" t="s">
        <v>375</v>
      </c>
      <c r="P4997" s="1" t="s">
        <v>198</v>
      </c>
      <c r="Q4997" s="1" t="s">
        <v>8133</v>
      </c>
      <c r="R4997" s="1" t="s">
        <v>48</v>
      </c>
      <c r="S4997" s="1" t="s">
        <v>79</v>
      </c>
      <c r="T4997" s="1" t="s">
        <v>377</v>
      </c>
      <c r="U4997" s="2">
        <v>43646.870833333334</v>
      </c>
      <c r="V4997">
        <v>77</v>
      </c>
      <c r="W4997">
        <v>77</v>
      </c>
      <c r="X4997">
        <v>32</v>
      </c>
      <c r="Y4997">
        <v>24.37</v>
      </c>
      <c r="Z4997">
        <v>10</v>
      </c>
      <c r="AA4997" s="1" t="s">
        <v>57</v>
      </c>
      <c r="AB4997">
        <v>13</v>
      </c>
      <c r="AC4997">
        <v>0</v>
      </c>
      <c r="AD4997" s="1" t="s">
        <v>50</v>
      </c>
      <c r="AE4997" t="b">
        <v>0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s="1" t="s">
        <v>53</v>
      </c>
      <c r="AS4997" s="1" t="s">
        <v>51</v>
      </c>
      <c r="AT4997" s="1" t="s">
        <v>51</v>
      </c>
      <c r="AU4997" s="1" t="s">
        <v>51</v>
      </c>
    </row>
    <row r="4998" spans="1:47" x14ac:dyDescent="0.25">
      <c r="A4998" s="1" t="s">
        <v>7674</v>
      </c>
      <c r="B4998">
        <v>4</v>
      </c>
      <c r="C4998" s="2">
        <v>43646.68409722222</v>
      </c>
      <c r="D4998" s="2">
        <v>43646.704768518517</v>
      </c>
      <c r="E4998">
        <v>38.539704</v>
      </c>
      <c r="F4998">
        <v>-104.962029</v>
      </c>
      <c r="G4998">
        <v>38.549142000000003</v>
      </c>
      <c r="H4998">
        <v>-104.950262</v>
      </c>
      <c r="I4998">
        <v>0.91100000000000003</v>
      </c>
      <c r="J4998" s="1" t="s">
        <v>7093</v>
      </c>
      <c r="K4998">
        <v>1431</v>
      </c>
      <c r="L4998" s="1" t="s">
        <v>6958</v>
      </c>
      <c r="M4998" s="1" t="s">
        <v>97</v>
      </c>
      <c r="N4998" s="1" t="s">
        <v>1172</v>
      </c>
      <c r="O4998" s="1" t="s">
        <v>92</v>
      </c>
      <c r="P4998" s="1" t="s">
        <v>198</v>
      </c>
      <c r="Q4998" s="1" t="s">
        <v>1173</v>
      </c>
      <c r="R4998" s="1" t="s">
        <v>48</v>
      </c>
      <c r="S4998" s="1" t="s">
        <v>79</v>
      </c>
      <c r="T4998" s="1" t="s">
        <v>1174</v>
      </c>
      <c r="U4998" s="2">
        <v>43646.6875</v>
      </c>
      <c r="V4998">
        <v>86</v>
      </c>
      <c r="W4998">
        <v>86</v>
      </c>
      <c r="X4998">
        <v>25</v>
      </c>
      <c r="Y4998">
        <v>24.62</v>
      </c>
      <c r="Z4998">
        <v>10</v>
      </c>
      <c r="AA4998" s="1" t="s">
        <v>56</v>
      </c>
      <c r="AB4998">
        <v>22</v>
      </c>
      <c r="AC4998">
        <v>0</v>
      </c>
      <c r="AD4998" s="1" t="s">
        <v>1222</v>
      </c>
      <c r="AE4998" t="b">
        <v>0</v>
      </c>
      <c r="AF4998" t="b">
        <v>0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s="1" t="s">
        <v>51</v>
      </c>
      <c r="AS4998" s="1" t="s">
        <v>51</v>
      </c>
      <c r="AT4998" s="1" t="s">
        <v>51</v>
      </c>
      <c r="AU4998" s="1" t="s">
        <v>51</v>
      </c>
    </row>
    <row r="4999" spans="1:47" x14ac:dyDescent="0.25">
      <c r="A4999" s="1" t="s">
        <v>8134</v>
      </c>
      <c r="B4999">
        <v>4</v>
      </c>
      <c r="C4999" s="2">
        <v>43646.861180555556</v>
      </c>
      <c r="D4999" s="2">
        <v>43646.88144675926</v>
      </c>
      <c r="E4999">
        <v>37.304690999999998</v>
      </c>
      <c r="F4999">
        <v>-104.290217</v>
      </c>
      <c r="G4999">
        <v>37.312125999999999</v>
      </c>
      <c r="H4999">
        <v>-104.282768</v>
      </c>
      <c r="I4999">
        <v>0.65700000000000003</v>
      </c>
      <c r="J4999" s="1" t="s">
        <v>6953</v>
      </c>
      <c r="K4999">
        <v>17704</v>
      </c>
      <c r="L4999" s="1" t="s">
        <v>8132</v>
      </c>
      <c r="M4999" s="1" t="s">
        <v>47</v>
      </c>
      <c r="N4999" s="1" t="s">
        <v>744</v>
      </c>
      <c r="O4999" s="1" t="s">
        <v>375</v>
      </c>
      <c r="P4999" s="1" t="s">
        <v>198</v>
      </c>
      <c r="Q4999" s="1" t="s">
        <v>8135</v>
      </c>
      <c r="R4999" s="1" t="s">
        <v>48</v>
      </c>
      <c r="S4999" s="1" t="s">
        <v>79</v>
      </c>
      <c r="T4999" s="1" t="s">
        <v>377</v>
      </c>
      <c r="U4999" s="2">
        <v>43646.870833333334</v>
      </c>
      <c r="V4999">
        <v>77</v>
      </c>
      <c r="W4999">
        <v>77</v>
      </c>
      <c r="X4999">
        <v>32</v>
      </c>
      <c r="Y4999">
        <v>24.37</v>
      </c>
      <c r="Z4999">
        <v>10</v>
      </c>
      <c r="AA4999" s="1" t="s">
        <v>57</v>
      </c>
      <c r="AB4999">
        <v>13</v>
      </c>
      <c r="AC4999">
        <v>0</v>
      </c>
      <c r="AD4999" s="1" t="s">
        <v>50</v>
      </c>
      <c r="AE4999" t="b">
        <v>0</v>
      </c>
      <c r="AF4999" t="b">
        <v>0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s="1" t="s">
        <v>53</v>
      </c>
      <c r="AS4999" s="1" t="s">
        <v>51</v>
      </c>
      <c r="AT4999" s="1" t="s">
        <v>51</v>
      </c>
      <c r="AU4999" s="1" t="s">
        <v>51</v>
      </c>
    </row>
    <row r="5000" spans="1:47" x14ac:dyDescent="0.25">
      <c r="A5000" s="1" t="s">
        <v>7675</v>
      </c>
      <c r="B5000">
        <v>4</v>
      </c>
      <c r="C5000" s="2">
        <v>43646.68409722222</v>
      </c>
      <c r="D5000" s="2">
        <v>43646.704768518517</v>
      </c>
      <c r="E5000">
        <v>38.549142000000003</v>
      </c>
      <c r="F5000">
        <v>-104.950262</v>
      </c>
      <c r="G5000">
        <v>38.539704</v>
      </c>
      <c r="H5000">
        <v>-104.962029</v>
      </c>
      <c r="I5000">
        <v>0.91100000000000003</v>
      </c>
      <c r="J5000" s="1" t="s">
        <v>6957</v>
      </c>
      <c r="K5000">
        <v>834</v>
      </c>
      <c r="L5000" s="1" t="s">
        <v>6958</v>
      </c>
      <c r="M5000" s="1" t="s">
        <v>47</v>
      </c>
      <c r="N5000" s="1" t="s">
        <v>1172</v>
      </c>
      <c r="O5000" s="1" t="s">
        <v>92</v>
      </c>
      <c r="P5000" s="1" t="s">
        <v>198</v>
      </c>
      <c r="Q5000" s="1" t="s">
        <v>6959</v>
      </c>
      <c r="R5000" s="1" t="s">
        <v>48</v>
      </c>
      <c r="S5000" s="1" t="s">
        <v>79</v>
      </c>
      <c r="T5000" s="1" t="s">
        <v>1174</v>
      </c>
      <c r="U5000" s="2">
        <v>43646.6875</v>
      </c>
      <c r="V5000">
        <v>86</v>
      </c>
      <c r="W5000">
        <v>86</v>
      </c>
      <c r="X5000">
        <v>25</v>
      </c>
      <c r="Y5000">
        <v>24.62</v>
      </c>
      <c r="Z5000">
        <v>10</v>
      </c>
      <c r="AA5000" s="1" t="s">
        <v>56</v>
      </c>
      <c r="AB5000">
        <v>22</v>
      </c>
      <c r="AC5000">
        <v>0</v>
      </c>
      <c r="AD5000" s="1" t="s">
        <v>1222</v>
      </c>
      <c r="AE5000" t="b">
        <v>0</v>
      </c>
      <c r="AF5000" t="b">
        <v>0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s="1" t="s">
        <v>51</v>
      </c>
      <c r="AS5000" s="1" t="s">
        <v>51</v>
      </c>
      <c r="AT5000" s="1" t="s">
        <v>51</v>
      </c>
      <c r="AU5000" s="1" t="s">
        <v>51</v>
      </c>
    </row>
    <row r="5001" spans="1:47" x14ac:dyDescent="0.25">
      <c r="A5001" s="1" t="s">
        <v>8712</v>
      </c>
      <c r="B5001">
        <v>4</v>
      </c>
      <c r="C5001" s="2">
        <v>43646.698680555557</v>
      </c>
      <c r="D5001" s="2">
        <v>43646.718645833331</v>
      </c>
      <c r="E5001">
        <v>38.539704</v>
      </c>
      <c r="F5001">
        <v>-104.962029</v>
      </c>
      <c r="G5001">
        <v>38.549142000000003</v>
      </c>
      <c r="H5001">
        <v>-104.950262</v>
      </c>
      <c r="I5001">
        <v>0.91100000000000003</v>
      </c>
      <c r="J5001" s="1" t="s">
        <v>6960</v>
      </c>
      <c r="K5001">
        <v>1431</v>
      </c>
      <c r="L5001" s="1" t="s">
        <v>6958</v>
      </c>
      <c r="M5001" s="1" t="s">
        <v>97</v>
      </c>
      <c r="N5001" s="1" t="s">
        <v>1172</v>
      </c>
      <c r="O5001" s="1" t="s">
        <v>92</v>
      </c>
      <c r="P5001" s="1" t="s">
        <v>198</v>
      </c>
      <c r="Q5001" s="1" t="s">
        <v>1173</v>
      </c>
      <c r="R5001" s="1" t="s">
        <v>48</v>
      </c>
      <c r="S5001" s="1" t="s">
        <v>79</v>
      </c>
      <c r="T5001" s="1" t="s">
        <v>1174</v>
      </c>
      <c r="U5001" s="2">
        <v>43646.704861111109</v>
      </c>
      <c r="V5001">
        <v>79</v>
      </c>
      <c r="W5001">
        <v>79</v>
      </c>
      <c r="X5001">
        <v>39</v>
      </c>
      <c r="Y5001">
        <v>24.62</v>
      </c>
      <c r="Z5001">
        <v>3</v>
      </c>
      <c r="AA5001" s="1" t="s">
        <v>57</v>
      </c>
      <c r="AB5001">
        <v>15</v>
      </c>
      <c r="AC5001">
        <v>0.04</v>
      </c>
      <c r="AD5001" s="1" t="s">
        <v>4837</v>
      </c>
      <c r="AE5001" t="b">
        <v>0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s="1" t="s">
        <v>51</v>
      </c>
      <c r="AS5001" s="1" t="s">
        <v>51</v>
      </c>
      <c r="AT5001" s="1" t="s">
        <v>51</v>
      </c>
      <c r="AU5001" s="1" t="s">
        <v>51</v>
      </c>
    </row>
    <row r="5002" spans="1:47" x14ac:dyDescent="0.25">
      <c r="A5002" s="1" t="s">
        <v>8713</v>
      </c>
      <c r="B5002">
        <v>4</v>
      </c>
      <c r="C5002" s="2">
        <v>43646.698680555557</v>
      </c>
      <c r="D5002" s="2">
        <v>43646.718645833331</v>
      </c>
      <c r="E5002">
        <v>38.549142000000003</v>
      </c>
      <c r="F5002">
        <v>-104.950262</v>
      </c>
      <c r="G5002">
        <v>38.539704</v>
      </c>
      <c r="H5002">
        <v>-104.962029</v>
      </c>
      <c r="I5002">
        <v>0.91100000000000003</v>
      </c>
      <c r="J5002" s="1" t="s">
        <v>6957</v>
      </c>
      <c r="K5002">
        <v>834</v>
      </c>
      <c r="L5002" s="1" t="s">
        <v>6958</v>
      </c>
      <c r="M5002" s="1" t="s">
        <v>47</v>
      </c>
      <c r="N5002" s="1" t="s">
        <v>1172</v>
      </c>
      <c r="O5002" s="1" t="s">
        <v>92</v>
      </c>
      <c r="P5002" s="1" t="s">
        <v>198</v>
      </c>
      <c r="Q5002" s="1" t="s">
        <v>6959</v>
      </c>
      <c r="R5002" s="1" t="s">
        <v>48</v>
      </c>
      <c r="S5002" s="1" t="s">
        <v>79</v>
      </c>
      <c r="T5002" s="1" t="s">
        <v>1174</v>
      </c>
      <c r="U5002" s="2">
        <v>43646.704861111109</v>
      </c>
      <c r="V5002">
        <v>79</v>
      </c>
      <c r="W5002">
        <v>79</v>
      </c>
      <c r="X5002">
        <v>39</v>
      </c>
      <c r="Y5002">
        <v>24.62</v>
      </c>
      <c r="Z5002">
        <v>3</v>
      </c>
      <c r="AA5002" s="1" t="s">
        <v>57</v>
      </c>
      <c r="AB5002">
        <v>15</v>
      </c>
      <c r="AC5002">
        <v>0.04</v>
      </c>
      <c r="AD5002" s="1" t="s">
        <v>4837</v>
      </c>
      <c r="AE5002" t="b">
        <v>0</v>
      </c>
      <c r="AF5002" t="b">
        <v>0</v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s="1" t="s">
        <v>51</v>
      </c>
      <c r="AS5002" s="1" t="s">
        <v>51</v>
      </c>
      <c r="AT5002" s="1" t="s">
        <v>51</v>
      </c>
      <c r="AU5002" s="1" t="s">
        <v>51</v>
      </c>
    </row>
    <row r="5003" spans="1:47" x14ac:dyDescent="0.25">
      <c r="A5003" s="1" t="s">
        <v>1419</v>
      </c>
      <c r="B5003">
        <v>3</v>
      </c>
      <c r="C5003" s="2">
        <v>43646.765868055554</v>
      </c>
      <c r="D5003" s="2">
        <v>43646.786458333336</v>
      </c>
      <c r="E5003">
        <v>39.783610000000003</v>
      </c>
      <c r="F5003">
        <v>-105.09930900000001</v>
      </c>
      <c r="G5003">
        <v>39.7836</v>
      </c>
      <c r="H5003">
        <v>-105.094655</v>
      </c>
      <c r="I5003">
        <v>0.247</v>
      </c>
      <c r="J5003" s="1" t="s">
        <v>556</v>
      </c>
      <c r="L5003" s="1" t="s">
        <v>133</v>
      </c>
      <c r="M5003" s="1" t="s">
        <v>47</v>
      </c>
      <c r="N5003" s="1" t="s">
        <v>213</v>
      </c>
      <c r="O5003" s="1" t="s">
        <v>115</v>
      </c>
      <c r="P5003" s="1" t="s">
        <v>198</v>
      </c>
      <c r="Q5003" s="1" t="s">
        <v>214</v>
      </c>
      <c r="R5003" s="1" t="s">
        <v>48</v>
      </c>
      <c r="S5003" s="1" t="s">
        <v>79</v>
      </c>
      <c r="T5003" s="1" t="s">
        <v>205</v>
      </c>
      <c r="U5003" s="2">
        <v>43646.750694444447</v>
      </c>
      <c r="V5003">
        <v>73</v>
      </c>
      <c r="W5003">
        <v>73</v>
      </c>
      <c r="X5003">
        <v>53</v>
      </c>
      <c r="Y5003">
        <v>24.53</v>
      </c>
      <c r="Z5003">
        <v>10</v>
      </c>
      <c r="AA5003" s="1" t="s">
        <v>66</v>
      </c>
      <c r="AB5003">
        <v>13</v>
      </c>
      <c r="AC5003">
        <v>0</v>
      </c>
      <c r="AD5003" s="1" t="s">
        <v>1218</v>
      </c>
      <c r="AE5003" t="b">
        <v>0</v>
      </c>
      <c r="AF5003" t="b">
        <v>0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s="1" t="s">
        <v>51</v>
      </c>
      <c r="AS5003" s="1" t="s">
        <v>51</v>
      </c>
      <c r="AT5003" s="1" t="s">
        <v>51</v>
      </c>
      <c r="AU5003" s="1" t="s">
        <v>51</v>
      </c>
    </row>
    <row r="5004" spans="1:47" x14ac:dyDescent="0.25">
      <c r="A5004" s="1" t="s">
        <v>1420</v>
      </c>
      <c r="B5004">
        <v>3</v>
      </c>
      <c r="C5004" s="2">
        <v>43646.778368055559</v>
      </c>
      <c r="D5004" s="2">
        <v>43646.798946759256</v>
      </c>
      <c r="E5004">
        <v>39.783769999999997</v>
      </c>
      <c r="F5004">
        <v>-105.096181</v>
      </c>
      <c r="G5004">
        <v>39.783769999999997</v>
      </c>
      <c r="H5004">
        <v>-105.09620099999999</v>
      </c>
      <c r="I5004">
        <v>1E-3</v>
      </c>
      <c r="J5004" s="1" t="s">
        <v>847</v>
      </c>
      <c r="L5004" s="1" t="s">
        <v>137</v>
      </c>
      <c r="M5004" s="1" t="s">
        <v>47</v>
      </c>
      <c r="N5004" s="1" t="s">
        <v>543</v>
      </c>
      <c r="O5004" s="1" t="s">
        <v>115</v>
      </c>
      <c r="P5004" s="1" t="s">
        <v>198</v>
      </c>
      <c r="Q5004" s="1" t="s">
        <v>544</v>
      </c>
      <c r="R5004" s="1" t="s">
        <v>48</v>
      </c>
      <c r="S5004" s="1" t="s">
        <v>79</v>
      </c>
      <c r="T5004" s="1" t="s">
        <v>205</v>
      </c>
      <c r="U5004" s="2">
        <v>43646.782638888886</v>
      </c>
      <c r="V5004">
        <v>66</v>
      </c>
      <c r="W5004">
        <v>66</v>
      </c>
      <c r="X5004">
        <v>78</v>
      </c>
      <c r="Y5004">
        <v>24.5</v>
      </c>
      <c r="Z5004">
        <v>10</v>
      </c>
      <c r="AA5004" s="1" t="s">
        <v>56</v>
      </c>
      <c r="AB5004">
        <v>13</v>
      </c>
      <c r="AC5004">
        <v>0</v>
      </c>
      <c r="AD5004" s="1" t="s">
        <v>1209</v>
      </c>
      <c r="AE5004" t="b">
        <v>0</v>
      </c>
      <c r="AF5004" t="b">
        <v>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s="1" t="s">
        <v>51</v>
      </c>
      <c r="AS5004" s="1" t="s">
        <v>51</v>
      </c>
      <c r="AT5004" s="1" t="s">
        <v>51</v>
      </c>
      <c r="AU5004" s="1" t="s">
        <v>51</v>
      </c>
    </row>
    <row r="5005" spans="1:47" x14ac:dyDescent="0.25">
      <c r="A5005" s="1" t="s">
        <v>5798</v>
      </c>
      <c r="B5005">
        <v>3</v>
      </c>
      <c r="C5005" s="2">
        <v>43646.804930555554</v>
      </c>
      <c r="D5005" s="2">
        <v>43646.825335648151</v>
      </c>
      <c r="E5005">
        <v>39.725580000000001</v>
      </c>
      <c r="F5005">
        <v>-105.022643</v>
      </c>
      <c r="G5005">
        <v>39.725610000000003</v>
      </c>
      <c r="H5005">
        <v>-105.02414</v>
      </c>
      <c r="I5005">
        <v>0.08</v>
      </c>
      <c r="J5005" s="1" t="s">
        <v>584</v>
      </c>
      <c r="L5005" s="1" t="s">
        <v>585</v>
      </c>
      <c r="M5005" s="1" t="s">
        <v>47</v>
      </c>
      <c r="N5005" s="1" t="s">
        <v>131</v>
      </c>
      <c r="O5005" s="1" t="s">
        <v>131</v>
      </c>
      <c r="P5005" s="1" t="s">
        <v>198</v>
      </c>
      <c r="Q5005" s="1" t="s">
        <v>310</v>
      </c>
      <c r="R5005" s="1" t="s">
        <v>48</v>
      </c>
      <c r="S5005" s="1" t="s">
        <v>79</v>
      </c>
      <c r="T5005" s="1" t="s">
        <v>205</v>
      </c>
      <c r="U5005" s="2">
        <v>43646.815972222219</v>
      </c>
      <c r="V5005">
        <v>68</v>
      </c>
      <c r="W5005">
        <v>68</v>
      </c>
      <c r="X5005">
        <v>73</v>
      </c>
      <c r="Y5005">
        <v>24.5</v>
      </c>
      <c r="Z5005">
        <v>40</v>
      </c>
      <c r="AA5005" s="1" t="s">
        <v>56</v>
      </c>
      <c r="AB5005">
        <v>8</v>
      </c>
      <c r="AC5005">
        <v>0</v>
      </c>
      <c r="AD5005" s="1" t="s">
        <v>818</v>
      </c>
      <c r="AE5005" t="b">
        <v>0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s="1" t="s">
        <v>51</v>
      </c>
      <c r="AS5005" s="1" t="s">
        <v>51</v>
      </c>
      <c r="AT5005" s="1" t="s">
        <v>51</v>
      </c>
      <c r="AU5005" s="1" t="s">
        <v>51</v>
      </c>
    </row>
    <row r="5006" spans="1:47" x14ac:dyDescent="0.25">
      <c r="A5006" s="1" t="s">
        <v>7676</v>
      </c>
      <c r="B5006">
        <v>3</v>
      </c>
      <c r="C5006" s="2">
        <v>43646.842430555553</v>
      </c>
      <c r="D5006" s="2">
        <v>43646.862858796296</v>
      </c>
      <c r="E5006">
        <v>39.702146999999997</v>
      </c>
      <c r="F5006">
        <v>-104.987559</v>
      </c>
      <c r="G5006">
        <v>39.701230000000002</v>
      </c>
      <c r="H5006">
        <v>-104.98754</v>
      </c>
      <c r="I5006">
        <v>6.3E-2</v>
      </c>
      <c r="J5006" s="1" t="s">
        <v>197</v>
      </c>
      <c r="K5006">
        <v>3</v>
      </c>
      <c r="L5006" s="1" t="s">
        <v>6767</v>
      </c>
      <c r="M5006" s="1" t="s">
        <v>97</v>
      </c>
      <c r="N5006" s="1" t="s">
        <v>131</v>
      </c>
      <c r="O5006" s="1" t="s">
        <v>131</v>
      </c>
      <c r="P5006" s="1" t="s">
        <v>198</v>
      </c>
      <c r="Q5006" s="1" t="s">
        <v>254</v>
      </c>
      <c r="R5006" s="1" t="s">
        <v>48</v>
      </c>
      <c r="S5006" s="1" t="s">
        <v>79</v>
      </c>
      <c r="T5006" s="1" t="s">
        <v>200</v>
      </c>
      <c r="U5006" s="2">
        <v>43646.828472222223</v>
      </c>
      <c r="V5006">
        <v>70</v>
      </c>
      <c r="W5006">
        <v>70</v>
      </c>
      <c r="X5006">
        <v>61</v>
      </c>
      <c r="Y5006">
        <v>24.29</v>
      </c>
      <c r="Z5006">
        <v>10</v>
      </c>
      <c r="AA5006" s="1" t="s">
        <v>71</v>
      </c>
      <c r="AB5006">
        <v>6</v>
      </c>
      <c r="AC5006">
        <v>0</v>
      </c>
      <c r="AD5006" s="1" t="s">
        <v>818</v>
      </c>
      <c r="AE5006" t="b">
        <v>0</v>
      </c>
      <c r="AF5006" t="b">
        <v>0</v>
      </c>
      <c r="AG5006" t="b">
        <v>1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1</v>
      </c>
      <c r="AQ5006" t="b">
        <v>0</v>
      </c>
      <c r="AR5006" s="1" t="s">
        <v>51</v>
      </c>
      <c r="AS5006" s="1" t="s">
        <v>51</v>
      </c>
      <c r="AT5006" s="1" t="s">
        <v>51</v>
      </c>
      <c r="AU5006" s="1" t="s">
        <v>51</v>
      </c>
    </row>
    <row r="5007" spans="1:47" x14ac:dyDescent="0.25">
      <c r="A5007" s="1" t="s">
        <v>3037</v>
      </c>
      <c r="B5007">
        <v>3</v>
      </c>
      <c r="C5007" s="2">
        <v>43646.84034722222</v>
      </c>
      <c r="D5007" s="2">
        <v>43646.860972222225</v>
      </c>
      <c r="E5007">
        <v>39.681077999999999</v>
      </c>
      <c r="F5007">
        <v>-105.89914400000001</v>
      </c>
      <c r="G5007">
        <v>39.664937000000002</v>
      </c>
      <c r="H5007">
        <v>-105.97900799999999</v>
      </c>
      <c r="I5007">
        <v>4.391</v>
      </c>
      <c r="J5007" s="1" t="s">
        <v>3038</v>
      </c>
      <c r="L5007" s="1" t="s">
        <v>137</v>
      </c>
      <c r="M5007" s="1" t="s">
        <v>47</v>
      </c>
      <c r="N5007" s="1" t="s">
        <v>336</v>
      </c>
      <c r="O5007" s="1" t="s">
        <v>337</v>
      </c>
      <c r="P5007" s="1" t="s">
        <v>198</v>
      </c>
      <c r="Q5007" s="1" t="s">
        <v>338</v>
      </c>
      <c r="R5007" s="1" t="s">
        <v>48</v>
      </c>
      <c r="S5007" s="1" t="s">
        <v>79</v>
      </c>
      <c r="T5007" s="1" t="s">
        <v>339</v>
      </c>
      <c r="U5007" s="2">
        <v>43646.828472222223</v>
      </c>
      <c r="V5007">
        <v>51</v>
      </c>
      <c r="W5007">
        <v>51</v>
      </c>
      <c r="X5007">
        <v>89</v>
      </c>
      <c r="Y5007">
        <v>21.04</v>
      </c>
      <c r="Z5007">
        <v>10</v>
      </c>
      <c r="AA5007" s="1" t="s">
        <v>58</v>
      </c>
      <c r="AB5007">
        <v>8</v>
      </c>
      <c r="AC5007">
        <v>0</v>
      </c>
      <c r="AD5007" s="1" t="s">
        <v>965</v>
      </c>
      <c r="AE5007" t="b">
        <v>0</v>
      </c>
      <c r="AF5007" t="b">
        <v>0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s="1" t="s">
        <v>51</v>
      </c>
      <c r="AS5007" s="1" t="s">
        <v>51</v>
      </c>
      <c r="AT5007" s="1" t="s">
        <v>51</v>
      </c>
      <c r="AU5007" s="1" t="s">
        <v>51</v>
      </c>
    </row>
    <row r="5008" spans="1:47" x14ac:dyDescent="0.25">
      <c r="A5008" s="1" t="s">
        <v>1610</v>
      </c>
      <c r="B5008">
        <v>3</v>
      </c>
      <c r="C5008" s="2">
        <v>43646.947627314818</v>
      </c>
      <c r="D5008" s="2">
        <v>43646.968368055554</v>
      </c>
      <c r="E5008">
        <v>39.644776999999998</v>
      </c>
      <c r="F5008">
        <v>-105.17871700000001</v>
      </c>
      <c r="G5008">
        <v>39.643509000000002</v>
      </c>
      <c r="H5008">
        <v>-105.177019</v>
      </c>
      <c r="I5008">
        <v>0.126</v>
      </c>
      <c r="J5008" s="1" t="s">
        <v>1015</v>
      </c>
      <c r="L5008" s="1" t="s">
        <v>480</v>
      </c>
      <c r="M5008" s="1" t="s">
        <v>47</v>
      </c>
      <c r="N5008" s="1" t="s">
        <v>179</v>
      </c>
      <c r="O5008" s="1" t="s">
        <v>115</v>
      </c>
      <c r="P5008" s="1" t="s">
        <v>198</v>
      </c>
      <c r="Q5008" s="1" t="s">
        <v>723</v>
      </c>
      <c r="R5008" s="1" t="s">
        <v>48</v>
      </c>
      <c r="S5008" s="1" t="s">
        <v>79</v>
      </c>
      <c r="T5008" s="1" t="s">
        <v>205</v>
      </c>
      <c r="U5008" s="2">
        <v>43646.95416666667</v>
      </c>
      <c r="V5008">
        <v>66</v>
      </c>
      <c r="W5008">
        <v>66</v>
      </c>
      <c r="X5008">
        <v>73</v>
      </c>
      <c r="Y5008">
        <v>24.5</v>
      </c>
      <c r="Z5008">
        <v>10</v>
      </c>
      <c r="AA5008" s="1" t="s">
        <v>72</v>
      </c>
      <c r="AB5008">
        <v>7</v>
      </c>
      <c r="AC5008">
        <v>0</v>
      </c>
      <c r="AD5008" s="1" t="s">
        <v>1067</v>
      </c>
      <c r="AE5008" t="b">
        <v>0</v>
      </c>
      <c r="AF5008" t="b">
        <v>0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s="1" t="s">
        <v>53</v>
      </c>
      <c r="AS5008" s="1" t="s">
        <v>53</v>
      </c>
      <c r="AT5008" s="1" t="s">
        <v>53</v>
      </c>
      <c r="AU5008" s="1" t="s">
        <v>53</v>
      </c>
    </row>
    <row r="5009" spans="1:47" x14ac:dyDescent="0.25">
      <c r="A5009" s="1" t="s">
        <v>1611</v>
      </c>
      <c r="B5009">
        <v>3</v>
      </c>
      <c r="C5009" s="2">
        <v>43646.947627314818</v>
      </c>
      <c r="D5009" s="2">
        <v>43646.968368055554</v>
      </c>
      <c r="E5009">
        <v>39.643469000000003</v>
      </c>
      <c r="F5009">
        <v>-105.176509</v>
      </c>
      <c r="G5009">
        <v>39.643937999999999</v>
      </c>
      <c r="H5009">
        <v>-105.177267</v>
      </c>
      <c r="I5009">
        <v>5.1999999999999998E-2</v>
      </c>
      <c r="J5009" s="1" t="s">
        <v>1463</v>
      </c>
      <c r="L5009" s="1" t="s">
        <v>405</v>
      </c>
      <c r="M5009" s="1" t="s">
        <v>47</v>
      </c>
      <c r="N5009" s="1" t="s">
        <v>179</v>
      </c>
      <c r="O5009" s="1" t="s">
        <v>115</v>
      </c>
      <c r="P5009" s="1" t="s">
        <v>198</v>
      </c>
      <c r="Q5009" s="1" t="s">
        <v>723</v>
      </c>
      <c r="R5009" s="1" t="s">
        <v>48</v>
      </c>
      <c r="S5009" s="1" t="s">
        <v>79</v>
      </c>
      <c r="T5009" s="1" t="s">
        <v>205</v>
      </c>
      <c r="U5009" s="2">
        <v>43646.95416666667</v>
      </c>
      <c r="V5009">
        <v>66</v>
      </c>
      <c r="W5009">
        <v>66</v>
      </c>
      <c r="X5009">
        <v>73</v>
      </c>
      <c r="Y5009">
        <v>24.5</v>
      </c>
      <c r="Z5009">
        <v>10</v>
      </c>
      <c r="AA5009" s="1" t="s">
        <v>72</v>
      </c>
      <c r="AB5009">
        <v>7</v>
      </c>
      <c r="AC5009">
        <v>0</v>
      </c>
      <c r="AD5009" s="1" t="s">
        <v>1067</v>
      </c>
      <c r="AE5009" t="b">
        <v>0</v>
      </c>
      <c r="AF5009" t="b">
        <v>0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s="1" t="s">
        <v>53</v>
      </c>
      <c r="AS5009" s="1" t="s">
        <v>53</v>
      </c>
      <c r="AT5009" s="1" t="s">
        <v>53</v>
      </c>
      <c r="AU5009" s="1" t="s">
        <v>53</v>
      </c>
    </row>
    <row r="5010" spans="1:47" x14ac:dyDescent="0.25">
      <c r="A5010" s="1" t="s">
        <v>1659</v>
      </c>
      <c r="B5010">
        <v>3</v>
      </c>
      <c r="C5010" s="2">
        <v>43646.923680555556</v>
      </c>
      <c r="D5010" s="2">
        <v>43646.944062499999</v>
      </c>
      <c r="E5010">
        <v>39.658299999999997</v>
      </c>
      <c r="F5010">
        <v>-105.18232999999999</v>
      </c>
      <c r="G5010">
        <v>39.649065</v>
      </c>
      <c r="H5010">
        <v>-105.181017</v>
      </c>
      <c r="I5010">
        <v>0.64200000000000002</v>
      </c>
      <c r="J5010" s="1" t="s">
        <v>1463</v>
      </c>
      <c r="L5010" s="1" t="s">
        <v>480</v>
      </c>
      <c r="M5010" s="1" t="s">
        <v>47</v>
      </c>
      <c r="N5010" s="1" t="s">
        <v>179</v>
      </c>
      <c r="O5010" s="1" t="s">
        <v>115</v>
      </c>
      <c r="P5010" s="1" t="s">
        <v>198</v>
      </c>
      <c r="Q5010" s="1" t="s">
        <v>723</v>
      </c>
      <c r="R5010" s="1" t="s">
        <v>48</v>
      </c>
      <c r="S5010" s="1" t="s">
        <v>79</v>
      </c>
      <c r="T5010" s="1" t="s">
        <v>205</v>
      </c>
      <c r="U5010" s="2">
        <v>43646.925000000003</v>
      </c>
      <c r="V5010">
        <v>68</v>
      </c>
      <c r="W5010">
        <v>68</v>
      </c>
      <c r="X5010">
        <v>73</v>
      </c>
      <c r="Y5010">
        <v>24.54</v>
      </c>
      <c r="Z5010">
        <v>10</v>
      </c>
      <c r="AA5010" s="1" t="s">
        <v>68</v>
      </c>
      <c r="AB5010">
        <v>3</v>
      </c>
      <c r="AC5010">
        <v>0</v>
      </c>
      <c r="AD5010" s="1" t="s">
        <v>1067</v>
      </c>
      <c r="AE5010" t="b">
        <v>0</v>
      </c>
      <c r="AF5010" t="b">
        <v>0</v>
      </c>
      <c r="AG5010" t="b">
        <v>0</v>
      </c>
      <c r="AH5010" t="b">
        <v>0</v>
      </c>
      <c r="AI5010" t="b">
        <v>1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s="1" t="s">
        <v>53</v>
      </c>
      <c r="AS5010" s="1" t="s">
        <v>53</v>
      </c>
      <c r="AT5010" s="1" t="s">
        <v>53</v>
      </c>
      <c r="AU5010" s="1" t="s">
        <v>51</v>
      </c>
    </row>
    <row r="5011" spans="1:47" x14ac:dyDescent="0.25">
      <c r="A5011" s="1" t="s">
        <v>1519</v>
      </c>
      <c r="B5011">
        <v>3</v>
      </c>
      <c r="C5011" s="2">
        <v>43646.923680555556</v>
      </c>
      <c r="D5011" s="2">
        <v>43646.944062499999</v>
      </c>
      <c r="E5011">
        <v>39.64884</v>
      </c>
      <c r="F5011">
        <v>-105.18074</v>
      </c>
      <c r="G5011">
        <v>39.659260000000003</v>
      </c>
      <c r="H5011">
        <v>-105.18253</v>
      </c>
      <c r="I5011">
        <v>0.72599999999999998</v>
      </c>
      <c r="J5011" s="1" t="s">
        <v>1463</v>
      </c>
      <c r="L5011" s="1" t="s">
        <v>405</v>
      </c>
      <c r="M5011" s="1" t="s">
        <v>47</v>
      </c>
      <c r="N5011" s="1" t="s">
        <v>131</v>
      </c>
      <c r="O5011" s="1" t="s">
        <v>115</v>
      </c>
      <c r="P5011" s="1" t="s">
        <v>198</v>
      </c>
      <c r="Q5011" s="1" t="s">
        <v>926</v>
      </c>
      <c r="R5011" s="1" t="s">
        <v>48</v>
      </c>
      <c r="S5011" s="1" t="s">
        <v>79</v>
      </c>
      <c r="T5011" s="1" t="s">
        <v>200</v>
      </c>
      <c r="U5011" s="2">
        <v>43646.911805555559</v>
      </c>
      <c r="V5011">
        <v>67</v>
      </c>
      <c r="W5011">
        <v>67</v>
      </c>
      <c r="X5011">
        <v>76</v>
      </c>
      <c r="Y5011">
        <v>24.33</v>
      </c>
      <c r="Z5011">
        <v>10</v>
      </c>
      <c r="AA5011" s="1" t="s">
        <v>63</v>
      </c>
      <c r="AB5011">
        <v>6</v>
      </c>
      <c r="AC5011">
        <v>0</v>
      </c>
      <c r="AD5011" s="1" t="s">
        <v>1203</v>
      </c>
      <c r="AE5011" t="b">
        <v>0</v>
      </c>
      <c r="AF5011" t="b">
        <v>0</v>
      </c>
      <c r="AG5011" t="b">
        <v>0</v>
      </c>
      <c r="AH5011" t="b">
        <v>0</v>
      </c>
      <c r="AI5011" t="b">
        <v>1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s="1" t="s">
        <v>53</v>
      </c>
      <c r="AS5011" s="1" t="s">
        <v>53</v>
      </c>
      <c r="AT5011" s="1" t="s">
        <v>53</v>
      </c>
      <c r="AU5011" s="1" t="s">
        <v>51</v>
      </c>
    </row>
    <row r="5012" spans="1:47" x14ac:dyDescent="0.25">
      <c r="A5012" s="1" t="s">
        <v>2126</v>
      </c>
      <c r="B5012">
        <v>4</v>
      </c>
      <c r="C5012" s="2">
        <v>43646.953368055554</v>
      </c>
      <c r="D5012" s="2">
        <v>43646.972951388889</v>
      </c>
      <c r="E5012">
        <v>39.64884</v>
      </c>
      <c r="F5012">
        <v>-105.18074</v>
      </c>
      <c r="G5012">
        <v>39.659260000000003</v>
      </c>
      <c r="H5012">
        <v>-105.18253</v>
      </c>
      <c r="I5012">
        <v>0.72599999999999998</v>
      </c>
      <c r="J5012" s="1" t="s">
        <v>2127</v>
      </c>
      <c r="L5012" s="1" t="s">
        <v>405</v>
      </c>
      <c r="M5012" s="1" t="s">
        <v>47</v>
      </c>
      <c r="N5012" s="1" t="s">
        <v>131</v>
      </c>
      <c r="O5012" s="1" t="s">
        <v>115</v>
      </c>
      <c r="P5012" s="1" t="s">
        <v>198</v>
      </c>
      <c r="Q5012" s="1" t="s">
        <v>926</v>
      </c>
      <c r="R5012" s="1" t="s">
        <v>48</v>
      </c>
      <c r="S5012" s="1" t="s">
        <v>79</v>
      </c>
      <c r="T5012" s="1" t="s">
        <v>200</v>
      </c>
      <c r="U5012" s="2">
        <v>43646.953472222223</v>
      </c>
      <c r="V5012">
        <v>68</v>
      </c>
      <c r="W5012">
        <v>68</v>
      </c>
      <c r="X5012">
        <v>65</v>
      </c>
      <c r="Y5012">
        <v>24.31</v>
      </c>
      <c r="Z5012">
        <v>10</v>
      </c>
      <c r="AA5012" s="1" t="s">
        <v>66</v>
      </c>
      <c r="AB5012">
        <v>5</v>
      </c>
      <c r="AC5012">
        <v>0</v>
      </c>
      <c r="AD5012" s="1" t="s">
        <v>818</v>
      </c>
      <c r="AE5012" t="b">
        <v>0</v>
      </c>
      <c r="AF5012" t="b">
        <v>0</v>
      </c>
      <c r="AG5012" t="b">
        <v>0</v>
      </c>
      <c r="AH5012" t="b">
        <v>0</v>
      </c>
      <c r="AI5012" t="b">
        <v>1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s="1" t="s">
        <v>53</v>
      </c>
      <c r="AS5012" s="1" t="s">
        <v>53</v>
      </c>
      <c r="AT5012" s="1" t="s">
        <v>53</v>
      </c>
      <c r="AU5012" s="1" t="s">
        <v>53</v>
      </c>
    </row>
    <row r="5013" spans="1:47" x14ac:dyDescent="0.25">
      <c r="A5013" s="1" t="s">
        <v>8721</v>
      </c>
      <c r="B5013">
        <v>3</v>
      </c>
      <c r="C5013" s="2">
        <v>43646.943460648145</v>
      </c>
      <c r="D5013" s="2">
        <v>43646.964282407411</v>
      </c>
      <c r="E5013">
        <v>37.989939</v>
      </c>
      <c r="F5013">
        <v>-103.50125</v>
      </c>
      <c r="G5013">
        <v>37.989623000000002</v>
      </c>
      <c r="H5013">
        <v>-103.502149</v>
      </c>
      <c r="I5013">
        <v>5.3999999999999999E-2</v>
      </c>
      <c r="J5013" s="1" t="s">
        <v>7821</v>
      </c>
      <c r="K5013">
        <v>31121</v>
      </c>
      <c r="L5013" s="1" t="s">
        <v>6586</v>
      </c>
      <c r="M5013" s="1" t="s">
        <v>97</v>
      </c>
      <c r="N5013" s="1" t="s">
        <v>6811</v>
      </c>
      <c r="O5013" s="1" t="s">
        <v>1055</v>
      </c>
      <c r="P5013" s="1" t="s">
        <v>198</v>
      </c>
      <c r="Q5013" s="1" t="s">
        <v>7973</v>
      </c>
      <c r="R5013" s="1" t="s">
        <v>48</v>
      </c>
      <c r="S5013" s="1" t="s">
        <v>79</v>
      </c>
      <c r="T5013" s="1" t="s">
        <v>1042</v>
      </c>
      <c r="U5013" s="2">
        <v>43646.953472222223</v>
      </c>
      <c r="V5013">
        <v>82</v>
      </c>
      <c r="X5013">
        <v>31</v>
      </c>
      <c r="Y5013">
        <v>25.75</v>
      </c>
      <c r="AA5013" s="1" t="s">
        <v>69</v>
      </c>
      <c r="AC5013">
        <v>0</v>
      </c>
      <c r="AD5013" s="1" t="s">
        <v>69</v>
      </c>
      <c r="AE5013" t="b">
        <v>0</v>
      </c>
      <c r="AF5013" t="b">
        <v>0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s="1" t="s">
        <v>53</v>
      </c>
      <c r="AS5013" s="1" t="s">
        <v>53</v>
      </c>
      <c r="AT5013" s="1" t="s">
        <v>53</v>
      </c>
      <c r="AU5013" s="1" t="s">
        <v>53</v>
      </c>
    </row>
    <row r="5014" spans="1:47" x14ac:dyDescent="0.25">
      <c r="A5014" s="1" t="s">
        <v>8722</v>
      </c>
      <c r="B5014">
        <v>4</v>
      </c>
      <c r="C5014" s="2">
        <v>43646.951793981483</v>
      </c>
      <c r="D5014" s="2">
        <v>43646.972175925926</v>
      </c>
      <c r="E5014">
        <v>37.987183999999999</v>
      </c>
      <c r="F5014">
        <v>-103.509078</v>
      </c>
      <c r="G5014">
        <v>37.987349000000002</v>
      </c>
      <c r="H5014">
        <v>-103.508613</v>
      </c>
      <c r="I5014">
        <v>2.8000000000000001E-2</v>
      </c>
      <c r="J5014" s="1" t="s">
        <v>8723</v>
      </c>
      <c r="K5014">
        <v>30913</v>
      </c>
      <c r="L5014" s="1" t="s">
        <v>6586</v>
      </c>
      <c r="M5014" s="1" t="s">
        <v>97</v>
      </c>
      <c r="N5014" s="1" t="s">
        <v>6811</v>
      </c>
      <c r="O5014" s="1" t="s">
        <v>1055</v>
      </c>
      <c r="P5014" s="1" t="s">
        <v>198</v>
      </c>
      <c r="Q5014" s="1" t="s">
        <v>7973</v>
      </c>
      <c r="R5014" s="1" t="s">
        <v>48</v>
      </c>
      <c r="S5014" s="1" t="s">
        <v>79</v>
      </c>
      <c r="T5014" s="1" t="s">
        <v>1042</v>
      </c>
      <c r="U5014" s="2">
        <v>43646.953472222223</v>
      </c>
      <c r="V5014">
        <v>82</v>
      </c>
      <c r="X5014">
        <v>31</v>
      </c>
      <c r="Y5014">
        <v>25.75</v>
      </c>
      <c r="AA5014" s="1" t="s">
        <v>69</v>
      </c>
      <c r="AC5014">
        <v>0</v>
      </c>
      <c r="AD5014" s="1" t="s">
        <v>69</v>
      </c>
      <c r="AE5014" t="b">
        <v>0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s="1" t="s">
        <v>53</v>
      </c>
      <c r="AS5014" s="1" t="s">
        <v>53</v>
      </c>
      <c r="AT5014" s="1" t="s">
        <v>53</v>
      </c>
      <c r="AU5014" s="1" t="s">
        <v>53</v>
      </c>
    </row>
    <row r="5015" spans="1:47" x14ac:dyDescent="0.25">
      <c r="A5015" s="1" t="s">
        <v>3472</v>
      </c>
      <c r="B5015">
        <v>3</v>
      </c>
      <c r="C5015" s="2">
        <v>43616.290821759256</v>
      </c>
      <c r="D5015" s="2">
        <v>43616.311400462961</v>
      </c>
      <c r="E5015">
        <v>39.51999</v>
      </c>
      <c r="F5015">
        <v>-104.86709</v>
      </c>
      <c r="G5015">
        <v>39.522979999999997</v>
      </c>
      <c r="H5015">
        <v>-104.86724</v>
      </c>
      <c r="I5015">
        <v>0.20699999999999999</v>
      </c>
      <c r="J5015" s="1" t="s">
        <v>572</v>
      </c>
      <c r="L5015" s="1" t="s">
        <v>265</v>
      </c>
      <c r="M5015" s="1" t="s">
        <v>47</v>
      </c>
      <c r="N5015" s="1" t="s">
        <v>173</v>
      </c>
      <c r="O5015" s="1" t="s">
        <v>121</v>
      </c>
      <c r="P5015" s="1" t="s">
        <v>198</v>
      </c>
      <c r="Q5015" s="1" t="s">
        <v>311</v>
      </c>
      <c r="R5015" s="1" t="s">
        <v>48</v>
      </c>
      <c r="S5015" s="1" t="s">
        <v>79</v>
      </c>
      <c r="T5015" s="1" t="s">
        <v>200</v>
      </c>
      <c r="U5015" s="2">
        <v>43616.286805555559</v>
      </c>
      <c r="V5015">
        <v>55</v>
      </c>
      <c r="W5015">
        <v>55</v>
      </c>
      <c r="X5015">
        <v>55</v>
      </c>
      <c r="Y5015">
        <v>24.27</v>
      </c>
      <c r="Z5015">
        <v>10</v>
      </c>
      <c r="AA5015" s="1" t="s">
        <v>67</v>
      </c>
      <c r="AB5015">
        <v>5</v>
      </c>
      <c r="AC5015">
        <v>0</v>
      </c>
      <c r="AD5015" s="1" t="s">
        <v>50</v>
      </c>
      <c r="AE5015" t="b">
        <v>0</v>
      </c>
      <c r="AF5015" t="b">
        <v>0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s="1" t="s">
        <v>51</v>
      </c>
      <c r="AS5015" s="1" t="s">
        <v>51</v>
      </c>
      <c r="AT5015" s="1" t="s">
        <v>51</v>
      </c>
      <c r="AU5015" s="1" t="s">
        <v>51</v>
      </c>
    </row>
    <row r="5016" spans="1:47" x14ac:dyDescent="0.25">
      <c r="A5016" s="1" t="s">
        <v>3714</v>
      </c>
      <c r="B5016">
        <v>3</v>
      </c>
      <c r="C5016" s="2">
        <v>43616.374155092592</v>
      </c>
      <c r="D5016" s="2">
        <v>43616.394733796296</v>
      </c>
      <c r="E5016">
        <v>39.264259000000003</v>
      </c>
      <c r="F5016">
        <v>-104.894909</v>
      </c>
      <c r="G5016">
        <v>39.250419999999998</v>
      </c>
      <c r="H5016">
        <v>-104.88542</v>
      </c>
      <c r="I5016">
        <v>1.083</v>
      </c>
      <c r="J5016" s="1" t="s">
        <v>359</v>
      </c>
      <c r="L5016" s="1" t="s">
        <v>195</v>
      </c>
      <c r="M5016" s="1" t="s">
        <v>47</v>
      </c>
      <c r="N5016" s="1" t="s">
        <v>191</v>
      </c>
      <c r="O5016" s="1" t="s">
        <v>121</v>
      </c>
      <c r="P5016" s="1" t="s">
        <v>198</v>
      </c>
      <c r="Q5016" s="1" t="s">
        <v>333</v>
      </c>
      <c r="R5016" s="1" t="s">
        <v>48</v>
      </c>
      <c r="S5016" s="1" t="s">
        <v>79</v>
      </c>
      <c r="T5016" s="1" t="s">
        <v>223</v>
      </c>
      <c r="U5016" s="2">
        <v>43616.370833333334</v>
      </c>
      <c r="V5016">
        <v>59</v>
      </c>
      <c r="W5016">
        <v>59</v>
      </c>
      <c r="X5016">
        <v>42</v>
      </c>
      <c r="Y5016">
        <v>23.27</v>
      </c>
      <c r="Z5016">
        <v>10</v>
      </c>
      <c r="AA5016" s="1" t="s">
        <v>57</v>
      </c>
      <c r="AB5016">
        <v>5</v>
      </c>
      <c r="AC5016">
        <v>0</v>
      </c>
      <c r="AD5016" s="1" t="s">
        <v>50</v>
      </c>
      <c r="AE5016" t="b">
        <v>0</v>
      </c>
      <c r="AF5016" t="b">
        <v>0</v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s="1" t="s">
        <v>51</v>
      </c>
      <c r="AS5016" s="1" t="s">
        <v>51</v>
      </c>
      <c r="AT5016" s="1" t="s">
        <v>51</v>
      </c>
      <c r="AU5016" s="1" t="s">
        <v>51</v>
      </c>
    </row>
    <row r="5017" spans="1:47" x14ac:dyDescent="0.25">
      <c r="A5017" s="1" t="s">
        <v>3715</v>
      </c>
      <c r="B5017">
        <v>3</v>
      </c>
      <c r="C5017" s="2">
        <v>43616.37777777778</v>
      </c>
      <c r="D5017" s="2">
        <v>43616.398298611108</v>
      </c>
      <c r="E5017">
        <v>39.260939</v>
      </c>
      <c r="F5017">
        <v>-104.893038</v>
      </c>
      <c r="G5017">
        <v>39.251125000000002</v>
      </c>
      <c r="H5017">
        <v>-104.88594500000001</v>
      </c>
      <c r="I5017">
        <v>0.77700000000000002</v>
      </c>
      <c r="J5017" s="1" t="s">
        <v>2115</v>
      </c>
      <c r="L5017" s="1" t="s">
        <v>195</v>
      </c>
      <c r="M5017" s="1" t="s">
        <v>47</v>
      </c>
      <c r="N5017" s="1" t="s">
        <v>191</v>
      </c>
      <c r="O5017" s="1" t="s">
        <v>121</v>
      </c>
      <c r="P5017" s="1" t="s">
        <v>198</v>
      </c>
      <c r="Q5017" s="1" t="s">
        <v>333</v>
      </c>
      <c r="R5017" s="1" t="s">
        <v>48</v>
      </c>
      <c r="S5017" s="1" t="s">
        <v>79</v>
      </c>
      <c r="T5017" s="1" t="s">
        <v>223</v>
      </c>
      <c r="U5017" s="2">
        <v>43616.383333333331</v>
      </c>
      <c r="V5017">
        <v>61</v>
      </c>
      <c r="W5017">
        <v>61</v>
      </c>
      <c r="X5017">
        <v>42</v>
      </c>
      <c r="Y5017">
        <v>23.27</v>
      </c>
      <c r="Z5017">
        <v>10</v>
      </c>
      <c r="AA5017" s="1" t="s">
        <v>57</v>
      </c>
      <c r="AB5017">
        <v>7</v>
      </c>
      <c r="AC5017">
        <v>0</v>
      </c>
      <c r="AD5017" s="1" t="s">
        <v>50</v>
      </c>
      <c r="AE5017" t="b">
        <v>0</v>
      </c>
      <c r="AF5017" t="b">
        <v>0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s="1" t="s">
        <v>51</v>
      </c>
      <c r="AS5017" s="1" t="s">
        <v>51</v>
      </c>
      <c r="AT5017" s="1" t="s">
        <v>51</v>
      </c>
      <c r="AU5017" s="1" t="s">
        <v>51</v>
      </c>
    </row>
    <row r="5018" spans="1:47" x14ac:dyDescent="0.25">
      <c r="A5018" s="1" t="s">
        <v>3473</v>
      </c>
      <c r="B5018">
        <v>3</v>
      </c>
      <c r="C5018" s="2">
        <v>43616.3825</v>
      </c>
      <c r="D5018" s="2">
        <v>43616.403078703705</v>
      </c>
      <c r="E5018">
        <v>39.783769999999997</v>
      </c>
      <c r="F5018">
        <v>-105.096181</v>
      </c>
      <c r="G5018">
        <v>39.783769999999997</v>
      </c>
      <c r="H5018">
        <v>-105.09620099999999</v>
      </c>
      <c r="I5018">
        <v>1E-3</v>
      </c>
      <c r="J5018" s="1" t="s">
        <v>847</v>
      </c>
      <c r="L5018" s="1" t="s">
        <v>137</v>
      </c>
      <c r="M5018" s="1" t="s">
        <v>47</v>
      </c>
      <c r="N5018" s="1" t="s">
        <v>543</v>
      </c>
      <c r="O5018" s="1" t="s">
        <v>115</v>
      </c>
      <c r="P5018" s="1" t="s">
        <v>198</v>
      </c>
      <c r="Q5018" s="1" t="s">
        <v>544</v>
      </c>
      <c r="R5018" s="1" t="s">
        <v>48</v>
      </c>
      <c r="S5018" s="1" t="s">
        <v>79</v>
      </c>
      <c r="T5018" s="1" t="s">
        <v>205</v>
      </c>
      <c r="U5018" s="2">
        <v>43616.371527777781</v>
      </c>
      <c r="V5018">
        <v>63</v>
      </c>
      <c r="W5018">
        <v>63</v>
      </c>
      <c r="X5018">
        <v>39</v>
      </c>
      <c r="Y5018">
        <v>24.48</v>
      </c>
      <c r="Z5018">
        <v>10</v>
      </c>
      <c r="AA5018" s="1" t="s">
        <v>54</v>
      </c>
      <c r="AB5018">
        <v>3</v>
      </c>
      <c r="AC5018">
        <v>0</v>
      </c>
      <c r="AD5018" s="1" t="s">
        <v>50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s="1" t="s">
        <v>51</v>
      </c>
      <c r="AS5018" s="1" t="s">
        <v>51</v>
      </c>
      <c r="AT5018" s="1" t="s">
        <v>51</v>
      </c>
      <c r="AU5018" s="1" t="s">
        <v>51</v>
      </c>
    </row>
    <row r="5019" spans="1:47" x14ac:dyDescent="0.25">
      <c r="A5019" s="1" t="s">
        <v>9596</v>
      </c>
      <c r="B5019">
        <v>2</v>
      </c>
      <c r="C5019" s="2">
        <v>43616.392905092594</v>
      </c>
      <c r="D5019" s="2">
        <v>43616.412175925929</v>
      </c>
      <c r="E5019">
        <v>39.260939</v>
      </c>
      <c r="F5019">
        <v>-104.893038</v>
      </c>
      <c r="G5019">
        <v>39.251125000000002</v>
      </c>
      <c r="H5019">
        <v>-104.88594500000001</v>
      </c>
      <c r="I5019">
        <v>0.77700000000000002</v>
      </c>
      <c r="J5019" s="1" t="s">
        <v>2115</v>
      </c>
      <c r="L5019" s="1" t="s">
        <v>195</v>
      </c>
      <c r="M5019" s="1" t="s">
        <v>47</v>
      </c>
      <c r="N5019" s="1" t="s">
        <v>191</v>
      </c>
      <c r="O5019" s="1" t="s">
        <v>121</v>
      </c>
      <c r="P5019" s="1" t="s">
        <v>198</v>
      </c>
      <c r="Q5019" s="1" t="s">
        <v>333</v>
      </c>
      <c r="R5019" s="1" t="s">
        <v>48</v>
      </c>
      <c r="S5019" s="1" t="s">
        <v>79</v>
      </c>
      <c r="T5019" s="1" t="s">
        <v>223</v>
      </c>
      <c r="U5019" s="2">
        <v>43616.395833333336</v>
      </c>
      <c r="V5019">
        <v>61</v>
      </c>
      <c r="W5019">
        <v>61</v>
      </c>
      <c r="X5019">
        <v>39</v>
      </c>
      <c r="Y5019">
        <v>23.27</v>
      </c>
      <c r="Z5019">
        <v>10</v>
      </c>
      <c r="AA5019" s="1" t="s">
        <v>65</v>
      </c>
      <c r="AB5019">
        <v>7</v>
      </c>
      <c r="AC5019">
        <v>0</v>
      </c>
      <c r="AD5019" s="1" t="s">
        <v>50</v>
      </c>
      <c r="AE5019" t="b">
        <v>0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s="1" t="s">
        <v>51</v>
      </c>
      <c r="AS5019" s="1" t="s">
        <v>51</v>
      </c>
      <c r="AT5019" s="1" t="s">
        <v>51</v>
      </c>
      <c r="AU5019" s="1" t="s">
        <v>51</v>
      </c>
    </row>
    <row r="5020" spans="1:47" x14ac:dyDescent="0.25">
      <c r="A5020" s="1" t="s">
        <v>9597</v>
      </c>
      <c r="B5020">
        <v>2</v>
      </c>
      <c r="C5020" s="2">
        <v>43616.448611111111</v>
      </c>
      <c r="D5020" s="2">
        <v>43616.468124999999</v>
      </c>
      <c r="E5020">
        <v>39.66075</v>
      </c>
      <c r="F5020">
        <v>-104.83926</v>
      </c>
      <c r="G5020">
        <v>39.6556</v>
      </c>
      <c r="H5020">
        <v>-104.85174000000001</v>
      </c>
      <c r="I5020">
        <v>0.753</v>
      </c>
      <c r="J5020" s="1" t="s">
        <v>9059</v>
      </c>
      <c r="L5020" s="1" t="s">
        <v>403</v>
      </c>
      <c r="M5020" s="1" t="s">
        <v>47</v>
      </c>
      <c r="N5020" s="1" t="s">
        <v>170</v>
      </c>
      <c r="O5020" s="1" t="s">
        <v>201</v>
      </c>
      <c r="P5020" s="1" t="s">
        <v>198</v>
      </c>
      <c r="Q5020" s="1" t="s">
        <v>202</v>
      </c>
      <c r="R5020" s="1" t="s">
        <v>48</v>
      </c>
      <c r="S5020" s="1" t="s">
        <v>79</v>
      </c>
      <c r="T5020" s="1" t="s">
        <v>203</v>
      </c>
      <c r="U5020" s="2">
        <v>43616.456944444442</v>
      </c>
      <c r="V5020">
        <v>69</v>
      </c>
      <c r="W5020">
        <v>69</v>
      </c>
      <c r="X5020">
        <v>31</v>
      </c>
      <c r="Y5020">
        <v>24.46</v>
      </c>
      <c r="Z5020">
        <v>10</v>
      </c>
      <c r="AA5020" s="1" t="s">
        <v>57</v>
      </c>
      <c r="AB5020">
        <v>5</v>
      </c>
      <c r="AC5020">
        <v>0</v>
      </c>
      <c r="AD5020" s="1" t="s">
        <v>50</v>
      </c>
      <c r="AE5020" t="b">
        <v>0</v>
      </c>
      <c r="AF5020" t="b">
        <v>0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s="1" t="s">
        <v>51</v>
      </c>
      <c r="AS5020" s="1" t="s">
        <v>51</v>
      </c>
      <c r="AT5020" s="1" t="s">
        <v>51</v>
      </c>
      <c r="AU5020" s="1" t="s">
        <v>51</v>
      </c>
    </row>
    <row r="5021" spans="1:47" x14ac:dyDescent="0.25">
      <c r="A5021" s="1" t="s">
        <v>1804</v>
      </c>
      <c r="B5021">
        <v>3</v>
      </c>
      <c r="C5021" s="2">
        <v>43616.501770833333</v>
      </c>
      <c r="D5021" s="2">
        <v>43616.522465277776</v>
      </c>
      <c r="E5021">
        <v>39.097873999999997</v>
      </c>
      <c r="F5021">
        <v>-104.863916</v>
      </c>
      <c r="G5021">
        <v>39.092885000000003</v>
      </c>
      <c r="H5021">
        <v>-104.862911</v>
      </c>
      <c r="I5021">
        <v>0.34899999999999998</v>
      </c>
      <c r="J5021" s="1" t="s">
        <v>470</v>
      </c>
      <c r="L5021" s="1" t="s">
        <v>195</v>
      </c>
      <c r="M5021" s="1" t="s">
        <v>47</v>
      </c>
      <c r="N5021" s="1" t="s">
        <v>447</v>
      </c>
      <c r="O5021" s="1" t="s">
        <v>193</v>
      </c>
      <c r="P5021" s="1" t="s">
        <v>198</v>
      </c>
      <c r="Q5021" s="1" t="s">
        <v>448</v>
      </c>
      <c r="R5021" s="1" t="s">
        <v>48</v>
      </c>
      <c r="S5021" s="1" t="s">
        <v>79</v>
      </c>
      <c r="T5021" s="1" t="s">
        <v>234</v>
      </c>
      <c r="U5021" s="2">
        <v>43616.540277777778</v>
      </c>
      <c r="V5021">
        <v>70</v>
      </c>
      <c r="W5021">
        <v>70</v>
      </c>
      <c r="X5021">
        <v>26</v>
      </c>
      <c r="Y5021">
        <v>23.63</v>
      </c>
      <c r="Z5021">
        <v>10</v>
      </c>
      <c r="AA5021" s="1" t="s">
        <v>68</v>
      </c>
      <c r="AB5021">
        <v>8</v>
      </c>
      <c r="AC5021">
        <v>0</v>
      </c>
      <c r="AD5021" s="1" t="s">
        <v>1067</v>
      </c>
      <c r="AE5021" t="b">
        <v>0</v>
      </c>
      <c r="AF5021" t="b">
        <v>0</v>
      </c>
      <c r="AG5021" t="b">
        <v>0</v>
      </c>
      <c r="AH5021" t="b">
        <v>0</v>
      </c>
      <c r="AI5021" t="b">
        <v>1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s="1" t="s">
        <v>51</v>
      </c>
      <c r="AS5021" s="1" t="s">
        <v>51</v>
      </c>
      <c r="AT5021" s="1" t="s">
        <v>51</v>
      </c>
      <c r="AU5021" s="1" t="s">
        <v>51</v>
      </c>
    </row>
    <row r="5022" spans="1:47" x14ac:dyDescent="0.25">
      <c r="A5022" s="1" t="s">
        <v>2019</v>
      </c>
      <c r="B5022">
        <v>3</v>
      </c>
      <c r="C5022" s="2">
        <v>43616.546527777777</v>
      </c>
      <c r="D5022" s="2">
        <v>43616.566921296297</v>
      </c>
      <c r="E5022">
        <v>39.780791999999998</v>
      </c>
      <c r="F5022">
        <v>-104.992666</v>
      </c>
      <c r="G5022">
        <v>39.779699999999998</v>
      </c>
      <c r="H5022">
        <v>-104.98582</v>
      </c>
      <c r="I5022">
        <v>0.371</v>
      </c>
      <c r="J5022" s="1" t="s">
        <v>566</v>
      </c>
      <c r="L5022" s="1" t="s">
        <v>133</v>
      </c>
      <c r="M5022" s="1" t="s">
        <v>47</v>
      </c>
      <c r="N5022" s="1" t="s">
        <v>131</v>
      </c>
      <c r="O5022" s="1" t="s">
        <v>131</v>
      </c>
      <c r="P5022" s="1" t="s">
        <v>198</v>
      </c>
      <c r="Q5022" s="1" t="s">
        <v>246</v>
      </c>
      <c r="R5022" s="1" t="s">
        <v>48</v>
      </c>
      <c r="S5022" s="1" t="s">
        <v>79</v>
      </c>
      <c r="T5022" s="1" t="s">
        <v>205</v>
      </c>
      <c r="U5022" s="2">
        <v>43616.621527777781</v>
      </c>
      <c r="V5022">
        <v>73</v>
      </c>
      <c r="W5022">
        <v>73</v>
      </c>
      <c r="X5022">
        <v>22</v>
      </c>
      <c r="Y5022">
        <v>24.42</v>
      </c>
      <c r="Z5022">
        <v>10</v>
      </c>
      <c r="AA5022" s="1" t="s">
        <v>67</v>
      </c>
      <c r="AB5022">
        <v>7</v>
      </c>
      <c r="AC5022">
        <v>0</v>
      </c>
      <c r="AD5022" s="1" t="s">
        <v>1067</v>
      </c>
      <c r="AE5022" t="b">
        <v>0</v>
      </c>
      <c r="AF5022" t="b">
        <v>0</v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s="1" t="s">
        <v>51</v>
      </c>
      <c r="AS5022" s="1" t="s">
        <v>51</v>
      </c>
      <c r="AT5022" s="1" t="s">
        <v>51</v>
      </c>
      <c r="AU5022" s="1" t="s">
        <v>51</v>
      </c>
    </row>
    <row r="5023" spans="1:47" x14ac:dyDescent="0.25">
      <c r="A5023" s="1" t="s">
        <v>9598</v>
      </c>
      <c r="B5023">
        <v>2</v>
      </c>
      <c r="C5023" s="2">
        <v>43616.564282407409</v>
      </c>
      <c r="D5023" s="2">
        <v>43616.583749999998</v>
      </c>
      <c r="E5023">
        <v>39.782380000000003</v>
      </c>
      <c r="F5023">
        <v>-104.99836000000001</v>
      </c>
      <c r="G5023">
        <v>39.780970000000003</v>
      </c>
      <c r="H5023">
        <v>-104.99377</v>
      </c>
      <c r="I5023">
        <v>0.26200000000000001</v>
      </c>
      <c r="J5023" s="1" t="s">
        <v>9225</v>
      </c>
      <c r="L5023" s="1" t="s">
        <v>133</v>
      </c>
      <c r="M5023" s="1" t="s">
        <v>47</v>
      </c>
      <c r="N5023" s="1" t="s">
        <v>131</v>
      </c>
      <c r="O5023" s="1" t="s">
        <v>131</v>
      </c>
      <c r="P5023" s="1" t="s">
        <v>198</v>
      </c>
      <c r="Q5023" s="1" t="s">
        <v>352</v>
      </c>
      <c r="R5023" s="1" t="s">
        <v>48</v>
      </c>
      <c r="S5023" s="1" t="s">
        <v>79</v>
      </c>
      <c r="T5023" s="1" t="s">
        <v>205</v>
      </c>
      <c r="U5023" s="2">
        <v>43616.621527777781</v>
      </c>
      <c r="V5023">
        <v>73</v>
      </c>
      <c r="W5023">
        <v>73</v>
      </c>
      <c r="X5023">
        <v>22</v>
      </c>
      <c r="Y5023">
        <v>24.42</v>
      </c>
      <c r="Z5023">
        <v>10</v>
      </c>
      <c r="AA5023" s="1" t="s">
        <v>67</v>
      </c>
      <c r="AB5023">
        <v>7</v>
      </c>
      <c r="AC5023">
        <v>0</v>
      </c>
      <c r="AD5023" s="1" t="s">
        <v>1067</v>
      </c>
      <c r="AE5023" t="b">
        <v>0</v>
      </c>
      <c r="AF5023" t="b">
        <v>0</v>
      </c>
      <c r="AG5023" t="b">
        <v>0</v>
      </c>
      <c r="AH5023" t="b">
        <v>0</v>
      </c>
      <c r="AI5023" t="b">
        <v>1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s="1" t="s">
        <v>51</v>
      </c>
      <c r="AS5023" s="1" t="s">
        <v>51</v>
      </c>
      <c r="AT5023" s="1" t="s">
        <v>51</v>
      </c>
      <c r="AU5023" s="1" t="s">
        <v>51</v>
      </c>
    </row>
    <row r="5024" spans="1:47" x14ac:dyDescent="0.25">
      <c r="A5024" s="1" t="s">
        <v>2020</v>
      </c>
      <c r="B5024">
        <v>3</v>
      </c>
      <c r="C5024" s="2">
        <v>43616.506458333337</v>
      </c>
      <c r="D5024" s="2">
        <v>43616.52679398148</v>
      </c>
      <c r="E5024">
        <v>39.095174</v>
      </c>
      <c r="F5024">
        <v>-104.863449</v>
      </c>
      <c r="G5024">
        <v>39.089756999999999</v>
      </c>
      <c r="H5024">
        <v>-104.86216899999999</v>
      </c>
      <c r="I5024">
        <v>0.38100000000000001</v>
      </c>
      <c r="J5024" s="1" t="s">
        <v>881</v>
      </c>
      <c r="L5024" s="1" t="s">
        <v>195</v>
      </c>
      <c r="M5024" s="1" t="s">
        <v>47</v>
      </c>
      <c r="N5024" s="1" t="s">
        <v>447</v>
      </c>
      <c r="O5024" s="1" t="s">
        <v>193</v>
      </c>
      <c r="P5024" s="1" t="s">
        <v>198</v>
      </c>
      <c r="Q5024" s="1" t="s">
        <v>448</v>
      </c>
      <c r="R5024" s="1" t="s">
        <v>48</v>
      </c>
      <c r="S5024" s="1" t="s">
        <v>79</v>
      </c>
      <c r="T5024" s="1" t="s">
        <v>234</v>
      </c>
      <c r="U5024" s="2">
        <v>43616.540277777778</v>
      </c>
      <c r="V5024">
        <v>70</v>
      </c>
      <c r="W5024">
        <v>70</v>
      </c>
      <c r="X5024">
        <v>26</v>
      </c>
      <c r="Y5024">
        <v>23.63</v>
      </c>
      <c r="Z5024">
        <v>10</v>
      </c>
      <c r="AA5024" s="1" t="s">
        <v>68</v>
      </c>
      <c r="AB5024">
        <v>8</v>
      </c>
      <c r="AC5024">
        <v>0</v>
      </c>
      <c r="AD5024" s="1" t="s">
        <v>1067</v>
      </c>
      <c r="AE5024" t="b">
        <v>0</v>
      </c>
      <c r="AF5024" t="b">
        <v>0</v>
      </c>
      <c r="AG5024" t="b">
        <v>0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s="1" t="s">
        <v>51</v>
      </c>
      <c r="AS5024" s="1" t="s">
        <v>51</v>
      </c>
      <c r="AT5024" s="1" t="s">
        <v>51</v>
      </c>
      <c r="AU5024" s="1" t="s">
        <v>51</v>
      </c>
    </row>
    <row r="5025" spans="1:47" x14ac:dyDescent="0.25">
      <c r="A5025" s="1" t="s">
        <v>5597</v>
      </c>
      <c r="B5025">
        <v>3</v>
      </c>
      <c r="C5025" s="2">
        <v>43616.528344907405</v>
      </c>
      <c r="D5025" s="2">
        <v>43616.54891203704</v>
      </c>
      <c r="E5025">
        <v>39.725700000000003</v>
      </c>
      <c r="F5025">
        <v>-105.03941</v>
      </c>
      <c r="G5025">
        <v>39.725810000000003</v>
      </c>
      <c r="H5025">
        <v>-105.04883</v>
      </c>
      <c r="I5025">
        <v>0.501</v>
      </c>
      <c r="J5025" s="1" t="s">
        <v>495</v>
      </c>
      <c r="L5025" s="1" t="s">
        <v>129</v>
      </c>
      <c r="M5025" s="1" t="s">
        <v>47</v>
      </c>
      <c r="N5025" s="1" t="s">
        <v>131</v>
      </c>
      <c r="O5025" s="1" t="s">
        <v>131</v>
      </c>
      <c r="P5025" s="1" t="s">
        <v>198</v>
      </c>
      <c r="Q5025" s="1" t="s">
        <v>310</v>
      </c>
      <c r="R5025" s="1" t="s">
        <v>48</v>
      </c>
      <c r="S5025" s="1" t="s">
        <v>79</v>
      </c>
      <c r="T5025" s="1" t="s">
        <v>205</v>
      </c>
      <c r="U5025" s="2">
        <v>43616.447916666664</v>
      </c>
      <c r="V5025">
        <v>72</v>
      </c>
      <c r="W5025">
        <v>72</v>
      </c>
      <c r="X5025">
        <v>27</v>
      </c>
      <c r="Y5025">
        <v>24.46</v>
      </c>
      <c r="Z5025">
        <v>30</v>
      </c>
      <c r="AA5025" s="1" t="s">
        <v>62</v>
      </c>
      <c r="AB5025">
        <v>7</v>
      </c>
      <c r="AC5025">
        <v>0</v>
      </c>
      <c r="AD5025" s="1" t="s">
        <v>1067</v>
      </c>
      <c r="AE5025" t="b">
        <v>0</v>
      </c>
      <c r="AF5025" t="b">
        <v>0</v>
      </c>
      <c r="AG5025" t="b">
        <v>1</v>
      </c>
      <c r="AH5025" t="b">
        <v>0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1</v>
      </c>
      <c r="AO5025" t="b">
        <v>0</v>
      </c>
      <c r="AP5025" t="b">
        <v>0</v>
      </c>
      <c r="AQ5025" t="b">
        <v>0</v>
      </c>
      <c r="AR5025" s="1" t="s">
        <v>51</v>
      </c>
      <c r="AS5025" s="1" t="s">
        <v>51</v>
      </c>
      <c r="AT5025" s="1" t="s">
        <v>51</v>
      </c>
      <c r="AU5025" s="1" t="s">
        <v>51</v>
      </c>
    </row>
    <row r="5026" spans="1:47" x14ac:dyDescent="0.25">
      <c r="A5026" s="1" t="s">
        <v>9599</v>
      </c>
      <c r="B5026">
        <v>2</v>
      </c>
      <c r="C5026" s="2">
        <v>43616.521539351852</v>
      </c>
      <c r="D5026" s="2">
        <v>43616.540671296294</v>
      </c>
      <c r="E5026">
        <v>39.095174</v>
      </c>
      <c r="F5026">
        <v>-104.863449</v>
      </c>
      <c r="G5026">
        <v>39.089756999999999</v>
      </c>
      <c r="H5026">
        <v>-104.86216899999999</v>
      </c>
      <c r="I5026">
        <v>0.38100000000000001</v>
      </c>
      <c r="J5026" s="1" t="s">
        <v>881</v>
      </c>
      <c r="L5026" s="1" t="s">
        <v>195</v>
      </c>
      <c r="M5026" s="1" t="s">
        <v>47</v>
      </c>
      <c r="N5026" s="1" t="s">
        <v>447</v>
      </c>
      <c r="O5026" s="1" t="s">
        <v>193</v>
      </c>
      <c r="P5026" s="1" t="s">
        <v>198</v>
      </c>
      <c r="Q5026" s="1" t="s">
        <v>448</v>
      </c>
      <c r="R5026" s="1" t="s">
        <v>48</v>
      </c>
      <c r="S5026" s="1" t="s">
        <v>79</v>
      </c>
      <c r="T5026" s="1" t="s">
        <v>234</v>
      </c>
      <c r="U5026" s="2">
        <v>43616.540277777778</v>
      </c>
      <c r="V5026">
        <v>70</v>
      </c>
      <c r="W5026">
        <v>70</v>
      </c>
      <c r="X5026">
        <v>26</v>
      </c>
      <c r="Y5026">
        <v>23.63</v>
      </c>
      <c r="Z5026">
        <v>10</v>
      </c>
      <c r="AA5026" s="1" t="s">
        <v>68</v>
      </c>
      <c r="AB5026">
        <v>8</v>
      </c>
      <c r="AC5026">
        <v>0</v>
      </c>
      <c r="AD5026" s="1" t="s">
        <v>1067</v>
      </c>
      <c r="AE5026" t="b">
        <v>0</v>
      </c>
      <c r="AF5026" t="b">
        <v>0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s="1" t="s">
        <v>51</v>
      </c>
      <c r="AS5026" s="1" t="s">
        <v>51</v>
      </c>
      <c r="AT5026" s="1" t="s">
        <v>51</v>
      </c>
      <c r="AU5026" s="1" t="s">
        <v>51</v>
      </c>
    </row>
    <row r="5027" spans="1:47" x14ac:dyDescent="0.25">
      <c r="A5027" s="1" t="s">
        <v>2021</v>
      </c>
      <c r="B5027">
        <v>3</v>
      </c>
      <c r="C5027" s="2">
        <v>43616.563194444447</v>
      </c>
      <c r="D5027" s="2">
        <v>43616.583622685182</v>
      </c>
      <c r="E5027">
        <v>39.824913000000002</v>
      </c>
      <c r="F5027">
        <v>-104.966346</v>
      </c>
      <c r="G5027">
        <v>39.823369</v>
      </c>
      <c r="H5027">
        <v>-104.964029</v>
      </c>
      <c r="I5027">
        <v>0.16300000000000001</v>
      </c>
      <c r="J5027" s="1" t="s">
        <v>150</v>
      </c>
      <c r="L5027" s="1" t="s">
        <v>165</v>
      </c>
      <c r="M5027" s="1" t="s">
        <v>47</v>
      </c>
      <c r="N5027" s="1" t="s">
        <v>131</v>
      </c>
      <c r="O5027" s="1" t="s">
        <v>147</v>
      </c>
      <c r="P5027" s="1" t="s">
        <v>198</v>
      </c>
      <c r="Q5027" s="1" t="s">
        <v>204</v>
      </c>
      <c r="R5027" s="1" t="s">
        <v>48</v>
      </c>
      <c r="S5027" s="1" t="s">
        <v>79</v>
      </c>
      <c r="T5027" s="1" t="s">
        <v>205</v>
      </c>
      <c r="U5027" s="2">
        <v>43616.621527777781</v>
      </c>
      <c r="V5027">
        <v>73</v>
      </c>
      <c r="W5027">
        <v>73</v>
      </c>
      <c r="X5027">
        <v>22</v>
      </c>
      <c r="Y5027">
        <v>24.42</v>
      </c>
      <c r="Z5027">
        <v>10</v>
      </c>
      <c r="AA5027" s="1" t="s">
        <v>67</v>
      </c>
      <c r="AB5027">
        <v>7</v>
      </c>
      <c r="AC5027">
        <v>0</v>
      </c>
      <c r="AD5027" s="1" t="s">
        <v>1067</v>
      </c>
      <c r="AE5027" t="b">
        <v>0</v>
      </c>
      <c r="AF5027" t="b">
        <v>0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s="1" t="s">
        <v>51</v>
      </c>
      <c r="AS5027" s="1" t="s">
        <v>51</v>
      </c>
      <c r="AT5027" s="1" t="s">
        <v>51</v>
      </c>
      <c r="AU5027" s="1" t="s">
        <v>51</v>
      </c>
    </row>
    <row r="5028" spans="1:47" x14ac:dyDescent="0.25">
      <c r="A5028" s="1" t="s">
        <v>3474</v>
      </c>
      <c r="B5028">
        <v>3</v>
      </c>
      <c r="C5028" s="2">
        <v>43616.571527777778</v>
      </c>
      <c r="D5028" s="2">
        <v>43616.591956018521</v>
      </c>
      <c r="E5028">
        <v>40.040619999999997</v>
      </c>
      <c r="F5028">
        <v>-104.98036999999999</v>
      </c>
      <c r="G5028">
        <v>40.045217999999998</v>
      </c>
      <c r="H5028">
        <v>-104.98035</v>
      </c>
      <c r="I5028">
        <v>0.318</v>
      </c>
      <c r="J5028" s="1" t="s">
        <v>342</v>
      </c>
      <c r="L5028" s="1" t="s">
        <v>265</v>
      </c>
      <c r="M5028" s="1" t="s">
        <v>47</v>
      </c>
      <c r="N5028" s="1" t="s">
        <v>116</v>
      </c>
      <c r="O5028" s="1" t="s">
        <v>209</v>
      </c>
      <c r="P5028" s="1" t="s">
        <v>198</v>
      </c>
      <c r="Q5028" s="1" t="s">
        <v>343</v>
      </c>
      <c r="R5028" s="1" t="s">
        <v>48</v>
      </c>
      <c r="S5028" s="1" t="s">
        <v>79</v>
      </c>
      <c r="T5028" s="1" t="s">
        <v>272</v>
      </c>
      <c r="U5028" s="2">
        <v>43616.570833333331</v>
      </c>
      <c r="V5028">
        <v>76</v>
      </c>
      <c r="W5028">
        <v>76</v>
      </c>
      <c r="X5028">
        <v>19</v>
      </c>
      <c r="Y5028">
        <v>24.93</v>
      </c>
      <c r="Z5028">
        <v>10</v>
      </c>
      <c r="AA5028" s="1" t="s">
        <v>8942</v>
      </c>
      <c r="AB5028">
        <v>0</v>
      </c>
      <c r="AC5028">
        <v>0</v>
      </c>
      <c r="AD5028" s="1" t="s">
        <v>50</v>
      </c>
      <c r="AE5028" t="b">
        <v>0</v>
      </c>
      <c r="AF5028" t="b">
        <v>0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s="1" t="s">
        <v>51</v>
      </c>
      <c r="AS5028" s="1" t="s">
        <v>51</v>
      </c>
      <c r="AT5028" s="1" t="s">
        <v>51</v>
      </c>
      <c r="AU5028" s="1" t="s">
        <v>51</v>
      </c>
    </row>
    <row r="5029" spans="1:47" x14ac:dyDescent="0.25">
      <c r="A5029" s="1" t="s">
        <v>3846</v>
      </c>
      <c r="B5029">
        <v>3</v>
      </c>
      <c r="C5029" s="2">
        <v>43616.583032407405</v>
      </c>
      <c r="D5029" s="2">
        <v>43616.603518518517</v>
      </c>
      <c r="E5029">
        <v>40.03575</v>
      </c>
      <c r="F5029">
        <v>-104.98038</v>
      </c>
      <c r="G5029">
        <v>40.051304999999999</v>
      </c>
      <c r="H5029">
        <v>-104.98031</v>
      </c>
      <c r="I5029">
        <v>1.075</v>
      </c>
      <c r="J5029" s="1" t="s">
        <v>2119</v>
      </c>
      <c r="L5029" s="1" t="s">
        <v>194</v>
      </c>
      <c r="M5029" s="1" t="s">
        <v>47</v>
      </c>
      <c r="N5029" s="1" t="s">
        <v>116</v>
      </c>
      <c r="O5029" s="1" t="s">
        <v>209</v>
      </c>
      <c r="P5029" s="1" t="s">
        <v>198</v>
      </c>
      <c r="Q5029" s="1" t="s">
        <v>343</v>
      </c>
      <c r="R5029" s="1" t="s">
        <v>48</v>
      </c>
      <c r="S5029" s="1" t="s">
        <v>79</v>
      </c>
      <c r="T5029" s="1" t="s">
        <v>272</v>
      </c>
      <c r="U5029" s="2">
        <v>43616.583333333336</v>
      </c>
      <c r="V5029">
        <v>77</v>
      </c>
      <c r="W5029">
        <v>77</v>
      </c>
      <c r="X5029">
        <v>21</v>
      </c>
      <c r="Y5029">
        <v>24.93</v>
      </c>
      <c r="Z5029">
        <v>10</v>
      </c>
      <c r="AA5029" s="1" t="s">
        <v>63</v>
      </c>
      <c r="AB5029">
        <v>8</v>
      </c>
      <c r="AC5029">
        <v>0</v>
      </c>
      <c r="AD5029" s="1" t="s">
        <v>50</v>
      </c>
      <c r="AE5029" t="b">
        <v>0</v>
      </c>
      <c r="AF5029" t="b">
        <v>0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s="1" t="s">
        <v>51</v>
      </c>
      <c r="AS5029" s="1" t="s">
        <v>51</v>
      </c>
      <c r="AT5029" s="1" t="s">
        <v>51</v>
      </c>
      <c r="AU5029" s="1" t="s">
        <v>51</v>
      </c>
    </row>
    <row r="5030" spans="1:47" x14ac:dyDescent="0.25">
      <c r="A5030" s="1" t="s">
        <v>918</v>
      </c>
      <c r="B5030">
        <v>3</v>
      </c>
      <c r="C5030" s="2">
        <v>43616.593460648146</v>
      </c>
      <c r="D5030" s="2">
        <v>43616.614201388889</v>
      </c>
      <c r="E5030">
        <v>39.382939999999998</v>
      </c>
      <c r="F5030">
        <v>-104.86059</v>
      </c>
      <c r="G5030">
        <v>39.382939999999998</v>
      </c>
      <c r="H5030">
        <v>-104.86059</v>
      </c>
      <c r="I5030">
        <v>0</v>
      </c>
      <c r="J5030" s="1" t="s">
        <v>518</v>
      </c>
      <c r="L5030" s="1" t="s">
        <v>195</v>
      </c>
      <c r="M5030" s="1" t="s">
        <v>47</v>
      </c>
      <c r="N5030" s="1" t="s">
        <v>191</v>
      </c>
      <c r="O5030" s="1" t="s">
        <v>121</v>
      </c>
      <c r="P5030" s="1" t="s">
        <v>198</v>
      </c>
      <c r="Q5030" s="1" t="s">
        <v>519</v>
      </c>
      <c r="R5030" s="1" t="s">
        <v>48</v>
      </c>
      <c r="S5030" s="1" t="s">
        <v>79</v>
      </c>
      <c r="T5030" s="1" t="s">
        <v>200</v>
      </c>
      <c r="U5030" s="2">
        <v>43616.578472222223</v>
      </c>
      <c r="V5030">
        <v>69</v>
      </c>
      <c r="W5030">
        <v>69</v>
      </c>
      <c r="X5030">
        <v>29</v>
      </c>
      <c r="Y5030">
        <v>24.23</v>
      </c>
      <c r="Z5030">
        <v>10</v>
      </c>
      <c r="AA5030" s="1" t="s">
        <v>58</v>
      </c>
      <c r="AB5030">
        <v>13</v>
      </c>
      <c r="AC5030">
        <v>0</v>
      </c>
      <c r="AD5030" s="1" t="s">
        <v>818</v>
      </c>
      <c r="AE5030" t="b">
        <v>0</v>
      </c>
      <c r="AF5030" t="b">
        <v>0</v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s="1" t="s">
        <v>51</v>
      </c>
      <c r="AS5030" s="1" t="s">
        <v>51</v>
      </c>
      <c r="AT5030" s="1" t="s">
        <v>51</v>
      </c>
      <c r="AU5030" s="1" t="s">
        <v>51</v>
      </c>
    </row>
    <row r="5031" spans="1:47" x14ac:dyDescent="0.25">
      <c r="A5031" s="1" t="s">
        <v>9600</v>
      </c>
      <c r="B5031">
        <v>2</v>
      </c>
      <c r="C5031" s="2">
        <v>43616.598136574074</v>
      </c>
      <c r="D5031" s="2">
        <v>43616.617384259262</v>
      </c>
      <c r="E5031">
        <v>40.03575</v>
      </c>
      <c r="F5031">
        <v>-104.98038</v>
      </c>
      <c r="G5031">
        <v>40.051304999999999</v>
      </c>
      <c r="H5031">
        <v>-104.98031</v>
      </c>
      <c r="I5031">
        <v>1.075</v>
      </c>
      <c r="J5031" s="1" t="s">
        <v>2119</v>
      </c>
      <c r="L5031" s="1" t="s">
        <v>194</v>
      </c>
      <c r="M5031" s="1" t="s">
        <v>47</v>
      </c>
      <c r="N5031" s="1" t="s">
        <v>116</v>
      </c>
      <c r="O5031" s="1" t="s">
        <v>209</v>
      </c>
      <c r="P5031" s="1" t="s">
        <v>198</v>
      </c>
      <c r="Q5031" s="1" t="s">
        <v>343</v>
      </c>
      <c r="R5031" s="1" t="s">
        <v>48</v>
      </c>
      <c r="S5031" s="1" t="s">
        <v>79</v>
      </c>
      <c r="T5031" s="1" t="s">
        <v>272</v>
      </c>
      <c r="U5031" s="2">
        <v>43616.595833333333</v>
      </c>
      <c r="V5031">
        <v>77</v>
      </c>
      <c r="W5031">
        <v>77</v>
      </c>
      <c r="X5031">
        <v>20</v>
      </c>
      <c r="Y5031">
        <v>24.93</v>
      </c>
      <c r="Z5031">
        <v>10</v>
      </c>
      <c r="AA5031" s="1" t="s">
        <v>64</v>
      </c>
      <c r="AB5031">
        <v>7</v>
      </c>
      <c r="AC5031">
        <v>0</v>
      </c>
      <c r="AD5031" s="1" t="s">
        <v>1067</v>
      </c>
      <c r="AE5031" t="b">
        <v>0</v>
      </c>
      <c r="AF5031" t="b">
        <v>0</v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s="1" t="s">
        <v>51</v>
      </c>
      <c r="AS5031" s="1" t="s">
        <v>51</v>
      </c>
      <c r="AT5031" s="1" t="s">
        <v>51</v>
      </c>
      <c r="AU5031" s="1" t="s">
        <v>51</v>
      </c>
    </row>
    <row r="5032" spans="1:47" x14ac:dyDescent="0.25">
      <c r="A5032" s="1" t="s">
        <v>2022</v>
      </c>
      <c r="B5032">
        <v>3</v>
      </c>
      <c r="C5032" s="2">
        <v>43616.653368055559</v>
      </c>
      <c r="D5032" s="2">
        <v>43616.673900462964</v>
      </c>
      <c r="E5032">
        <v>39.72542</v>
      </c>
      <c r="F5032">
        <v>-105.022004</v>
      </c>
      <c r="G5032">
        <v>39.7254</v>
      </c>
      <c r="H5032">
        <v>-105.02162</v>
      </c>
      <c r="I5032">
        <v>0.02</v>
      </c>
      <c r="J5032" s="1" t="s">
        <v>593</v>
      </c>
      <c r="L5032" s="1" t="s">
        <v>585</v>
      </c>
      <c r="M5032" s="1" t="s">
        <v>47</v>
      </c>
      <c r="N5032" s="1" t="s">
        <v>131</v>
      </c>
      <c r="O5032" s="1" t="s">
        <v>131</v>
      </c>
      <c r="P5032" s="1" t="s">
        <v>198</v>
      </c>
      <c r="Q5032" s="1" t="s">
        <v>310</v>
      </c>
      <c r="R5032" s="1" t="s">
        <v>48</v>
      </c>
      <c r="S5032" s="1" t="s">
        <v>79</v>
      </c>
      <c r="T5032" s="1" t="s">
        <v>205</v>
      </c>
      <c r="U5032" s="2">
        <v>43616.663194444445</v>
      </c>
      <c r="V5032">
        <v>75</v>
      </c>
      <c r="W5032">
        <v>75</v>
      </c>
      <c r="X5032">
        <v>22</v>
      </c>
      <c r="Y5032">
        <v>24.41</v>
      </c>
      <c r="Z5032">
        <v>10</v>
      </c>
      <c r="AA5032" s="1" t="s">
        <v>68</v>
      </c>
      <c r="AB5032">
        <v>16</v>
      </c>
      <c r="AC5032">
        <v>0</v>
      </c>
      <c r="AD5032" s="1" t="s">
        <v>1067</v>
      </c>
      <c r="AE5032" t="b">
        <v>0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s="1" t="s">
        <v>51</v>
      </c>
      <c r="AS5032" s="1" t="s">
        <v>51</v>
      </c>
      <c r="AT5032" s="1" t="s">
        <v>51</v>
      </c>
      <c r="AU5032" s="1" t="s">
        <v>51</v>
      </c>
    </row>
    <row r="5033" spans="1:47" x14ac:dyDescent="0.25">
      <c r="A5033" s="1" t="s">
        <v>2023</v>
      </c>
      <c r="B5033">
        <v>3</v>
      </c>
      <c r="C5033" s="2">
        <v>43616.66846064815</v>
      </c>
      <c r="D5033" s="2">
        <v>43616.689201388886</v>
      </c>
      <c r="E5033">
        <v>39.749839999999999</v>
      </c>
      <c r="F5033">
        <v>-105.01721999999999</v>
      </c>
      <c r="G5033">
        <v>39.751249000000001</v>
      </c>
      <c r="H5033">
        <v>-105.01662</v>
      </c>
      <c r="I5033">
        <v>0.10199999999999999</v>
      </c>
      <c r="J5033" s="1" t="s">
        <v>581</v>
      </c>
      <c r="L5033" s="1" t="s">
        <v>265</v>
      </c>
      <c r="M5033" s="1" t="s">
        <v>47</v>
      </c>
      <c r="N5033" s="1" t="s">
        <v>131</v>
      </c>
      <c r="O5033" s="1" t="s">
        <v>131</v>
      </c>
      <c r="P5033" s="1" t="s">
        <v>198</v>
      </c>
      <c r="Q5033" s="1" t="s">
        <v>352</v>
      </c>
      <c r="R5033" s="1" t="s">
        <v>48</v>
      </c>
      <c r="S5033" s="1" t="s">
        <v>79</v>
      </c>
      <c r="T5033" s="1" t="s">
        <v>205</v>
      </c>
      <c r="U5033" s="2">
        <v>43616.663194444445</v>
      </c>
      <c r="V5033">
        <v>75</v>
      </c>
      <c r="W5033">
        <v>75</v>
      </c>
      <c r="X5033">
        <v>22</v>
      </c>
      <c r="Y5033">
        <v>24.41</v>
      </c>
      <c r="Z5033">
        <v>10</v>
      </c>
      <c r="AA5033" s="1" t="s">
        <v>68</v>
      </c>
      <c r="AB5033">
        <v>16</v>
      </c>
      <c r="AC5033">
        <v>0</v>
      </c>
      <c r="AD5033" s="1" t="s">
        <v>1067</v>
      </c>
      <c r="AE5033" t="b">
        <v>0</v>
      </c>
      <c r="AF5033" t="b">
        <v>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s="1" t="s">
        <v>51</v>
      </c>
      <c r="AS5033" s="1" t="s">
        <v>51</v>
      </c>
      <c r="AT5033" s="1" t="s">
        <v>51</v>
      </c>
      <c r="AU5033" s="1" t="s">
        <v>51</v>
      </c>
    </row>
    <row r="5034" spans="1:47" x14ac:dyDescent="0.25">
      <c r="A5034" s="1" t="s">
        <v>2603</v>
      </c>
      <c r="B5034">
        <v>3</v>
      </c>
      <c r="C5034" s="2">
        <v>43616.72</v>
      </c>
      <c r="D5034" s="2">
        <v>43616.740555555552</v>
      </c>
      <c r="E5034">
        <v>39.746609999999997</v>
      </c>
      <c r="F5034">
        <v>-105.46263</v>
      </c>
      <c r="G5034">
        <v>39.745429999999999</v>
      </c>
      <c r="H5034">
        <v>-105.45827</v>
      </c>
      <c r="I5034">
        <v>0.246</v>
      </c>
      <c r="J5034" s="1" t="s">
        <v>505</v>
      </c>
      <c r="L5034" s="1" t="s">
        <v>133</v>
      </c>
      <c r="M5034" s="1" t="s">
        <v>47</v>
      </c>
      <c r="N5034" s="1" t="s">
        <v>506</v>
      </c>
      <c r="O5034" s="1" t="s">
        <v>337</v>
      </c>
      <c r="P5034" s="1" t="s">
        <v>198</v>
      </c>
      <c r="Q5034" s="1" t="s">
        <v>507</v>
      </c>
      <c r="R5034" s="1" t="s">
        <v>48</v>
      </c>
      <c r="S5034" s="1" t="s">
        <v>79</v>
      </c>
      <c r="T5034" s="1" t="s">
        <v>339</v>
      </c>
      <c r="U5034" s="2">
        <v>43616.703472222223</v>
      </c>
      <c r="V5034">
        <v>55</v>
      </c>
      <c r="W5034">
        <v>55</v>
      </c>
      <c r="X5034">
        <v>29</v>
      </c>
      <c r="Y5034">
        <v>20.88</v>
      </c>
      <c r="Z5034">
        <v>10</v>
      </c>
      <c r="AA5034" s="1" t="s">
        <v>55</v>
      </c>
      <c r="AB5034">
        <v>13</v>
      </c>
      <c r="AC5034">
        <v>0</v>
      </c>
      <c r="AD5034" s="1" t="s">
        <v>818</v>
      </c>
      <c r="AE5034" t="b">
        <v>0</v>
      </c>
      <c r="AF5034" t="b">
        <v>0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s="1" t="s">
        <v>51</v>
      </c>
      <c r="AS5034" s="1" t="s">
        <v>51</v>
      </c>
      <c r="AT5034" s="1" t="s">
        <v>51</v>
      </c>
      <c r="AU5034" s="1" t="s">
        <v>51</v>
      </c>
    </row>
    <row r="5035" spans="1:47" x14ac:dyDescent="0.25">
      <c r="A5035" s="1" t="s">
        <v>2604</v>
      </c>
      <c r="B5035">
        <v>3</v>
      </c>
      <c r="C5035" s="2">
        <v>43616.703344907408</v>
      </c>
      <c r="D5035" s="2">
        <v>43616.723923611113</v>
      </c>
      <c r="E5035">
        <v>39.105570999999998</v>
      </c>
      <c r="F5035">
        <v>-104.864532</v>
      </c>
      <c r="G5035">
        <v>39.111438</v>
      </c>
      <c r="H5035">
        <v>-104.865178</v>
      </c>
      <c r="I5035">
        <v>0.40699999999999997</v>
      </c>
      <c r="J5035" s="1" t="s">
        <v>401</v>
      </c>
      <c r="L5035" s="1" t="s">
        <v>265</v>
      </c>
      <c r="M5035" s="1" t="s">
        <v>47</v>
      </c>
      <c r="N5035" s="1" t="s">
        <v>447</v>
      </c>
      <c r="O5035" s="1" t="s">
        <v>193</v>
      </c>
      <c r="P5035" s="1" t="s">
        <v>198</v>
      </c>
      <c r="Q5035" s="1" t="s">
        <v>448</v>
      </c>
      <c r="R5035" s="1" t="s">
        <v>48</v>
      </c>
      <c r="S5035" s="1" t="s">
        <v>79</v>
      </c>
      <c r="T5035" s="1" t="s">
        <v>234</v>
      </c>
      <c r="U5035" s="2">
        <v>43616.706944444442</v>
      </c>
      <c r="V5035">
        <v>71</v>
      </c>
      <c r="W5035">
        <v>71</v>
      </c>
      <c r="X5035">
        <v>27</v>
      </c>
      <c r="Y5035">
        <v>23.6</v>
      </c>
      <c r="Z5035">
        <v>10</v>
      </c>
      <c r="AA5035" s="1" t="s">
        <v>59</v>
      </c>
      <c r="AB5035">
        <v>10</v>
      </c>
      <c r="AC5035">
        <v>0</v>
      </c>
      <c r="AD5035" s="1" t="s">
        <v>818</v>
      </c>
      <c r="AE5035" t="b">
        <v>0</v>
      </c>
      <c r="AF5035" t="b">
        <v>0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s="1" t="s">
        <v>51</v>
      </c>
      <c r="AS5035" s="1" t="s">
        <v>51</v>
      </c>
      <c r="AT5035" s="1" t="s">
        <v>51</v>
      </c>
      <c r="AU5035" s="1" t="s">
        <v>51</v>
      </c>
    </row>
    <row r="5036" spans="1:47" x14ac:dyDescent="0.25">
      <c r="A5036" s="1" t="s">
        <v>1805</v>
      </c>
      <c r="B5036">
        <v>3</v>
      </c>
      <c r="C5036" s="2">
        <v>43616.707511574074</v>
      </c>
      <c r="D5036" s="2">
        <v>43616.728090277778</v>
      </c>
      <c r="E5036">
        <v>39.554245000000002</v>
      </c>
      <c r="F5036">
        <v>-105.084034</v>
      </c>
      <c r="G5036">
        <v>39.557729999999999</v>
      </c>
      <c r="H5036">
        <v>-105.07847</v>
      </c>
      <c r="I5036">
        <v>0.38200000000000001</v>
      </c>
      <c r="J5036" s="1" t="s">
        <v>583</v>
      </c>
      <c r="L5036" s="1" t="s">
        <v>480</v>
      </c>
      <c r="M5036" s="1" t="s">
        <v>47</v>
      </c>
      <c r="N5036" s="1" t="s">
        <v>138</v>
      </c>
      <c r="O5036" s="1" t="s">
        <v>115</v>
      </c>
      <c r="P5036" s="1" t="s">
        <v>198</v>
      </c>
      <c r="Q5036" s="1" t="s">
        <v>513</v>
      </c>
      <c r="R5036" s="1" t="s">
        <v>48</v>
      </c>
      <c r="S5036" s="1" t="s">
        <v>79</v>
      </c>
      <c r="T5036" s="1" t="s">
        <v>200</v>
      </c>
      <c r="U5036" s="2">
        <v>43616.703472222223</v>
      </c>
      <c r="V5036">
        <v>74</v>
      </c>
      <c r="W5036">
        <v>74</v>
      </c>
      <c r="X5036">
        <v>26</v>
      </c>
      <c r="Y5036">
        <v>24.21</v>
      </c>
      <c r="Z5036">
        <v>10</v>
      </c>
      <c r="AA5036" s="1" t="s">
        <v>64</v>
      </c>
      <c r="AB5036">
        <v>12</v>
      </c>
      <c r="AC5036">
        <v>0</v>
      </c>
      <c r="AD5036" s="1" t="s">
        <v>1067</v>
      </c>
      <c r="AE5036" t="b">
        <v>0</v>
      </c>
      <c r="AF5036" t="b">
        <v>0</v>
      </c>
      <c r="AG5036" t="b">
        <v>0</v>
      </c>
      <c r="AH5036" t="b">
        <v>0</v>
      </c>
      <c r="AI5036" t="b">
        <v>1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s="1" t="s">
        <v>51</v>
      </c>
      <c r="AS5036" s="1" t="s">
        <v>51</v>
      </c>
      <c r="AT5036" s="1" t="s">
        <v>51</v>
      </c>
      <c r="AU5036" s="1" t="s">
        <v>51</v>
      </c>
    </row>
    <row r="5037" spans="1:47" x14ac:dyDescent="0.25">
      <c r="A5037" s="1" t="s">
        <v>9601</v>
      </c>
      <c r="B5037">
        <v>2</v>
      </c>
      <c r="C5037" s="2">
        <v>43616.716354166667</v>
      </c>
      <c r="D5037" s="2">
        <v>43616.73715277778</v>
      </c>
      <c r="E5037">
        <v>39.110005000000001</v>
      </c>
      <c r="F5037">
        <v>-104.86502299999999</v>
      </c>
      <c r="G5037">
        <v>39.117068000000003</v>
      </c>
      <c r="H5037">
        <v>-104.8657</v>
      </c>
      <c r="I5037">
        <v>0.48899999999999999</v>
      </c>
      <c r="J5037" s="1" t="s">
        <v>221</v>
      </c>
      <c r="L5037" s="1" t="s">
        <v>265</v>
      </c>
      <c r="M5037" s="1" t="s">
        <v>47</v>
      </c>
      <c r="N5037" s="1" t="s">
        <v>447</v>
      </c>
      <c r="O5037" s="1" t="s">
        <v>193</v>
      </c>
      <c r="P5037" s="1" t="s">
        <v>198</v>
      </c>
      <c r="Q5037" s="1" t="s">
        <v>448</v>
      </c>
      <c r="R5037" s="1" t="s">
        <v>48</v>
      </c>
      <c r="S5037" s="1" t="s">
        <v>79</v>
      </c>
      <c r="T5037" s="1" t="s">
        <v>234</v>
      </c>
      <c r="U5037" s="2">
        <v>43616.706944444442</v>
      </c>
      <c r="V5037">
        <v>71</v>
      </c>
      <c r="W5037">
        <v>71</v>
      </c>
      <c r="X5037">
        <v>27</v>
      </c>
      <c r="Y5037">
        <v>23.6</v>
      </c>
      <c r="Z5037">
        <v>10</v>
      </c>
      <c r="AA5037" s="1" t="s">
        <v>59</v>
      </c>
      <c r="AB5037">
        <v>10</v>
      </c>
      <c r="AC5037">
        <v>0</v>
      </c>
      <c r="AD5037" s="1" t="s">
        <v>818</v>
      </c>
      <c r="AE5037" t="b">
        <v>0</v>
      </c>
      <c r="AF5037" t="b">
        <v>0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s="1" t="s">
        <v>51</v>
      </c>
      <c r="AS5037" s="1" t="s">
        <v>51</v>
      </c>
      <c r="AT5037" s="1" t="s">
        <v>51</v>
      </c>
      <c r="AU5037" s="1" t="s">
        <v>51</v>
      </c>
    </row>
    <row r="5038" spans="1:47" x14ac:dyDescent="0.25">
      <c r="A5038" s="1" t="s">
        <v>3039</v>
      </c>
      <c r="B5038">
        <v>3</v>
      </c>
      <c r="C5038" s="2">
        <v>43616.775694444441</v>
      </c>
      <c r="D5038" s="2">
        <v>43616.796111111114</v>
      </c>
      <c r="E5038">
        <v>39.740099999999998</v>
      </c>
      <c r="F5038">
        <v>-104.66575</v>
      </c>
      <c r="G5038">
        <v>39.740130000000001</v>
      </c>
      <c r="H5038">
        <v>-104.65747</v>
      </c>
      <c r="I5038">
        <v>0.44</v>
      </c>
      <c r="J5038" s="1" t="s">
        <v>3040</v>
      </c>
      <c r="L5038" s="1" t="s">
        <v>133</v>
      </c>
      <c r="M5038" s="1" t="s">
        <v>47</v>
      </c>
      <c r="N5038" s="1" t="s">
        <v>170</v>
      </c>
      <c r="O5038" s="1" t="s">
        <v>201</v>
      </c>
      <c r="P5038" s="1" t="s">
        <v>198</v>
      </c>
      <c r="Q5038" s="1" t="s">
        <v>1576</v>
      </c>
      <c r="R5038" s="1" t="s">
        <v>48</v>
      </c>
      <c r="S5038" s="1" t="s">
        <v>79</v>
      </c>
      <c r="T5038" s="1" t="s">
        <v>219</v>
      </c>
      <c r="U5038" s="2">
        <v>43616.786805555559</v>
      </c>
      <c r="V5038">
        <v>62</v>
      </c>
      <c r="W5038">
        <v>62</v>
      </c>
      <c r="X5038">
        <v>56</v>
      </c>
      <c r="Y5038">
        <v>24.64</v>
      </c>
      <c r="Z5038">
        <v>10</v>
      </c>
      <c r="AA5038" s="1" t="s">
        <v>58</v>
      </c>
      <c r="AB5038">
        <v>10</v>
      </c>
      <c r="AC5038">
        <v>0</v>
      </c>
      <c r="AD5038" s="1" t="s">
        <v>965</v>
      </c>
      <c r="AE5038" t="b">
        <v>0</v>
      </c>
      <c r="AF5038" t="b">
        <v>0</v>
      </c>
      <c r="AG5038" t="b">
        <v>0</v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s="1" t="s">
        <v>51</v>
      </c>
      <c r="AS5038" s="1" t="s">
        <v>51</v>
      </c>
      <c r="AT5038" s="1" t="s">
        <v>51</v>
      </c>
      <c r="AU5038" s="1" t="s">
        <v>51</v>
      </c>
    </row>
    <row r="5039" spans="1:47" x14ac:dyDescent="0.25">
      <c r="A5039" s="1" t="s">
        <v>1421</v>
      </c>
      <c r="B5039">
        <v>3</v>
      </c>
      <c r="C5039" s="2">
        <v>43616.772592592592</v>
      </c>
      <c r="D5039" s="2">
        <v>43616.793333333335</v>
      </c>
      <c r="E5039">
        <v>39.776550999999998</v>
      </c>
      <c r="F5039">
        <v>-104.87639799999999</v>
      </c>
      <c r="G5039">
        <v>39.776547999999998</v>
      </c>
      <c r="H5039">
        <v>-104.876367</v>
      </c>
      <c r="I5039">
        <v>2E-3</v>
      </c>
      <c r="J5039" s="1" t="s">
        <v>452</v>
      </c>
      <c r="L5039" s="1" t="s">
        <v>133</v>
      </c>
      <c r="M5039" s="1" t="s">
        <v>47</v>
      </c>
      <c r="N5039" s="1" t="s">
        <v>131</v>
      </c>
      <c r="O5039" s="1" t="s">
        <v>131</v>
      </c>
      <c r="P5039" s="1" t="s">
        <v>198</v>
      </c>
      <c r="Q5039" s="1" t="s">
        <v>453</v>
      </c>
      <c r="R5039" s="1" t="s">
        <v>48</v>
      </c>
      <c r="S5039" s="1" t="s">
        <v>79</v>
      </c>
      <c r="T5039" s="1" t="s">
        <v>203</v>
      </c>
      <c r="U5039" s="2">
        <v>43616.772222222222</v>
      </c>
      <c r="V5039">
        <v>59</v>
      </c>
      <c r="W5039">
        <v>59</v>
      </c>
      <c r="X5039">
        <v>67</v>
      </c>
      <c r="Y5039">
        <v>24.45</v>
      </c>
      <c r="Z5039">
        <v>10</v>
      </c>
      <c r="AA5039" s="1" t="s">
        <v>61</v>
      </c>
      <c r="AB5039">
        <v>18</v>
      </c>
      <c r="AC5039">
        <v>0</v>
      </c>
      <c r="AD5039" s="1" t="s">
        <v>1222</v>
      </c>
      <c r="AE5039" t="b">
        <v>0</v>
      </c>
      <c r="AF5039" t="b">
        <v>0</v>
      </c>
      <c r="AG5039" t="b">
        <v>0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s="1" t="s">
        <v>51</v>
      </c>
      <c r="AS5039" s="1" t="s">
        <v>51</v>
      </c>
      <c r="AT5039" s="1" t="s">
        <v>51</v>
      </c>
      <c r="AU5039" s="1" t="s">
        <v>51</v>
      </c>
    </row>
    <row r="5040" spans="1:47" x14ac:dyDescent="0.25">
      <c r="A5040" s="1" t="s">
        <v>8784</v>
      </c>
      <c r="B5040">
        <v>4</v>
      </c>
      <c r="C5040" s="2">
        <v>43616.953310185185</v>
      </c>
      <c r="D5040" s="2">
        <v>43616.973715277774</v>
      </c>
      <c r="E5040">
        <v>37.7209</v>
      </c>
      <c r="F5040">
        <v>-104.97692000000001</v>
      </c>
      <c r="G5040">
        <v>37.704476999999997</v>
      </c>
      <c r="H5040">
        <v>-104.93053</v>
      </c>
      <c r="I5040">
        <v>2.778</v>
      </c>
      <c r="J5040" s="1" t="s">
        <v>8785</v>
      </c>
      <c r="K5040">
        <v>13197</v>
      </c>
      <c r="L5040" s="1" t="s">
        <v>6926</v>
      </c>
      <c r="M5040" s="1" t="s">
        <v>97</v>
      </c>
      <c r="N5040" s="1" t="s">
        <v>676</v>
      </c>
      <c r="O5040" s="1" t="s">
        <v>514</v>
      </c>
      <c r="P5040" s="1" t="s">
        <v>198</v>
      </c>
      <c r="Q5040" s="1" t="s">
        <v>677</v>
      </c>
      <c r="R5040" s="1" t="s">
        <v>48</v>
      </c>
      <c r="S5040" s="1" t="s">
        <v>79</v>
      </c>
      <c r="T5040" s="1" t="s">
        <v>516</v>
      </c>
      <c r="AA5040" s="1" t="s">
        <v>69</v>
      </c>
      <c r="AD5040" s="1" t="s">
        <v>69</v>
      </c>
      <c r="AE5040" t="b">
        <v>0</v>
      </c>
      <c r="AF5040" t="b">
        <v>0</v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s="1" t="s">
        <v>53</v>
      </c>
      <c r="AS5040" s="1" t="s">
        <v>53</v>
      </c>
      <c r="AT5040" s="1" t="s">
        <v>53</v>
      </c>
      <c r="AU5040" s="1" t="s">
        <v>53</v>
      </c>
    </row>
    <row r="5041" spans="1:47" x14ac:dyDescent="0.25">
      <c r="A5041" s="1" t="s">
        <v>8786</v>
      </c>
      <c r="B5041">
        <v>4</v>
      </c>
      <c r="C5041" s="2">
        <v>43616.953310185185</v>
      </c>
      <c r="D5041" s="2">
        <v>43616.973715277774</v>
      </c>
      <c r="E5041">
        <v>37.704476999999997</v>
      </c>
      <c r="F5041">
        <v>-104.93053</v>
      </c>
      <c r="G5041">
        <v>37.7209</v>
      </c>
      <c r="H5041">
        <v>-104.97692000000001</v>
      </c>
      <c r="I5041">
        <v>2.778</v>
      </c>
      <c r="J5041" s="1" t="s">
        <v>8777</v>
      </c>
      <c r="K5041">
        <v>10356</v>
      </c>
      <c r="L5041" s="1" t="s">
        <v>6926</v>
      </c>
      <c r="M5041" s="1" t="s">
        <v>47</v>
      </c>
      <c r="N5041" s="1" t="s">
        <v>676</v>
      </c>
      <c r="O5041" s="1" t="s">
        <v>514</v>
      </c>
      <c r="P5041" s="1" t="s">
        <v>198</v>
      </c>
      <c r="Q5041" s="1" t="s">
        <v>677</v>
      </c>
      <c r="R5041" s="1" t="s">
        <v>48</v>
      </c>
      <c r="S5041" s="1" t="s">
        <v>79</v>
      </c>
      <c r="T5041" s="1" t="s">
        <v>516</v>
      </c>
      <c r="AA5041" s="1" t="s">
        <v>69</v>
      </c>
      <c r="AD5041" s="1" t="s">
        <v>69</v>
      </c>
      <c r="AE5041" t="b">
        <v>0</v>
      </c>
      <c r="AF5041" t="b">
        <v>0</v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s="1" t="s">
        <v>53</v>
      </c>
      <c r="AS5041" s="1" t="s">
        <v>53</v>
      </c>
      <c r="AT5041" s="1" t="s">
        <v>53</v>
      </c>
      <c r="AU5041" s="1" t="s">
        <v>53</v>
      </c>
    </row>
    <row r="5042" spans="1:47" x14ac:dyDescent="0.25">
      <c r="A5042" s="1" t="s">
        <v>1612</v>
      </c>
      <c r="B5042">
        <v>3</v>
      </c>
      <c r="C5042" s="2">
        <v>43616.986631944441</v>
      </c>
      <c r="D5042" s="2">
        <v>43617.007233796299</v>
      </c>
      <c r="E5042">
        <v>39.648710000000001</v>
      </c>
      <c r="F5042">
        <v>-104.9161</v>
      </c>
      <c r="G5042">
        <v>39.643203</v>
      </c>
      <c r="H5042">
        <v>-104.91291200000001</v>
      </c>
      <c r="I5042">
        <v>0.41699999999999998</v>
      </c>
      <c r="J5042" s="1" t="s">
        <v>220</v>
      </c>
      <c r="L5042" s="1" t="s">
        <v>172</v>
      </c>
      <c r="M5042" s="1" t="s">
        <v>47</v>
      </c>
      <c r="N5042" s="1" t="s">
        <v>131</v>
      </c>
      <c r="O5042" s="1" t="s">
        <v>131</v>
      </c>
      <c r="P5042" s="1" t="s">
        <v>198</v>
      </c>
      <c r="Q5042" s="1" t="s">
        <v>414</v>
      </c>
      <c r="R5042" s="1" t="s">
        <v>48</v>
      </c>
      <c r="S5042" s="1" t="s">
        <v>79</v>
      </c>
      <c r="T5042" s="1" t="s">
        <v>200</v>
      </c>
      <c r="U5042" s="2">
        <v>43616.995138888888</v>
      </c>
      <c r="V5042">
        <v>51</v>
      </c>
      <c r="W5042">
        <v>51</v>
      </c>
      <c r="X5042">
        <v>74</v>
      </c>
      <c r="Y5042">
        <v>24.27</v>
      </c>
      <c r="Z5042">
        <v>10</v>
      </c>
      <c r="AA5042" s="1" t="s">
        <v>67</v>
      </c>
      <c r="AB5042">
        <v>7</v>
      </c>
      <c r="AC5042">
        <v>0</v>
      </c>
      <c r="AD5042" s="1" t="s">
        <v>1067</v>
      </c>
      <c r="AE5042" t="b">
        <v>0</v>
      </c>
      <c r="AF5042" t="b">
        <v>0</v>
      </c>
      <c r="AG5042" t="b">
        <v>0</v>
      </c>
      <c r="AH5042" t="b">
        <v>0</v>
      </c>
      <c r="AI5042" t="b">
        <v>0</v>
      </c>
      <c r="AJ5042" t="b">
        <v>0</v>
      </c>
      <c r="AK5042" t="b">
        <v>1</v>
      </c>
      <c r="AL5042" t="b">
        <v>0</v>
      </c>
      <c r="AM5042" t="b">
        <v>1</v>
      </c>
      <c r="AN5042" t="b">
        <v>0</v>
      </c>
      <c r="AO5042" t="b">
        <v>0</v>
      </c>
      <c r="AP5042" t="b">
        <v>0</v>
      </c>
      <c r="AQ5042" t="b">
        <v>0</v>
      </c>
      <c r="AR5042" s="1" t="s">
        <v>53</v>
      </c>
      <c r="AS5042" s="1" t="s">
        <v>53</v>
      </c>
      <c r="AT5042" s="1" t="s">
        <v>53</v>
      </c>
      <c r="AU5042" s="1" t="s">
        <v>53</v>
      </c>
    </row>
    <row r="5043" spans="1:47" x14ac:dyDescent="0.25">
      <c r="A5043" s="1" t="s">
        <v>1613</v>
      </c>
      <c r="B5043">
        <v>3</v>
      </c>
      <c r="C5043" s="2">
        <v>43616.996527777781</v>
      </c>
      <c r="D5043" s="2">
        <v>43617.016851851855</v>
      </c>
      <c r="E5043">
        <v>39.657330000000002</v>
      </c>
      <c r="F5043">
        <v>-104.92041999999999</v>
      </c>
      <c r="G5043">
        <v>39.649560000000001</v>
      </c>
      <c r="H5043">
        <v>-104.91655</v>
      </c>
      <c r="I5043">
        <v>0.57499999999999996</v>
      </c>
      <c r="J5043" s="1" t="s">
        <v>705</v>
      </c>
      <c r="L5043" s="1" t="s">
        <v>172</v>
      </c>
      <c r="M5043" s="1" t="s">
        <v>47</v>
      </c>
      <c r="N5043" s="1" t="s">
        <v>131</v>
      </c>
      <c r="O5043" s="1" t="s">
        <v>131</v>
      </c>
      <c r="P5043" s="1" t="s">
        <v>198</v>
      </c>
      <c r="Q5043" s="1" t="s">
        <v>387</v>
      </c>
      <c r="R5043" s="1" t="s">
        <v>48</v>
      </c>
      <c r="S5043" s="1" t="s">
        <v>79</v>
      </c>
      <c r="T5043" s="1" t="s">
        <v>200</v>
      </c>
      <c r="U5043" s="2">
        <v>43616.995138888888</v>
      </c>
      <c r="V5043">
        <v>51</v>
      </c>
      <c r="W5043">
        <v>51</v>
      </c>
      <c r="X5043">
        <v>74</v>
      </c>
      <c r="Y5043">
        <v>24.27</v>
      </c>
      <c r="Z5043">
        <v>10</v>
      </c>
      <c r="AA5043" s="1" t="s">
        <v>67</v>
      </c>
      <c r="AB5043">
        <v>7</v>
      </c>
      <c r="AC5043">
        <v>0</v>
      </c>
      <c r="AD5043" s="1" t="s">
        <v>1067</v>
      </c>
      <c r="AE5043" t="b">
        <v>0</v>
      </c>
      <c r="AF5043" t="b">
        <v>0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s="1" t="s">
        <v>53</v>
      </c>
      <c r="AS5043" s="1" t="s">
        <v>53</v>
      </c>
      <c r="AT5043" s="1" t="s">
        <v>53</v>
      </c>
      <c r="AU5043" s="1" t="s">
        <v>53</v>
      </c>
    </row>
    <row r="5044" spans="1:47" x14ac:dyDescent="0.25">
      <c r="A5044" s="1" t="s">
        <v>8050</v>
      </c>
      <c r="B5044">
        <v>3</v>
      </c>
      <c r="C5044" s="2">
        <v>43617.076736111114</v>
      </c>
      <c r="D5044" s="2">
        <v>43617.09752314815</v>
      </c>
      <c r="E5044">
        <v>40.007434000000003</v>
      </c>
      <c r="F5044">
        <v>-104.98048</v>
      </c>
      <c r="G5044">
        <v>40.031891000000002</v>
      </c>
      <c r="H5044">
        <v>-104.98039</v>
      </c>
      <c r="I5044">
        <v>1.69</v>
      </c>
      <c r="J5044" s="1" t="s">
        <v>342</v>
      </c>
      <c r="K5044">
        <v>483</v>
      </c>
      <c r="L5044" s="1" t="s">
        <v>6920</v>
      </c>
      <c r="M5044" s="1" t="s">
        <v>47</v>
      </c>
      <c r="N5044" s="1" t="s">
        <v>116</v>
      </c>
      <c r="O5044" s="1" t="s">
        <v>244</v>
      </c>
      <c r="P5044" s="1" t="s">
        <v>198</v>
      </c>
      <c r="Q5044" s="1" t="s">
        <v>343</v>
      </c>
      <c r="R5044" s="1" t="s">
        <v>48</v>
      </c>
      <c r="S5044" s="1" t="s">
        <v>79</v>
      </c>
      <c r="T5044" s="1" t="s">
        <v>272</v>
      </c>
      <c r="U5044" s="2">
        <v>43617.070833333331</v>
      </c>
      <c r="V5044">
        <v>47</v>
      </c>
      <c r="W5044">
        <v>47</v>
      </c>
      <c r="X5044">
        <v>87</v>
      </c>
      <c r="Y5044">
        <v>24.99</v>
      </c>
      <c r="Z5044">
        <v>10</v>
      </c>
      <c r="AA5044" s="1" t="s">
        <v>8942</v>
      </c>
      <c r="AB5044">
        <v>0</v>
      </c>
      <c r="AC5044">
        <v>0</v>
      </c>
      <c r="AD5044" s="1" t="s">
        <v>50</v>
      </c>
      <c r="AE5044" t="b">
        <v>0</v>
      </c>
      <c r="AF5044" t="b">
        <v>0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s="1" t="s">
        <v>53</v>
      </c>
      <c r="AS5044" s="1" t="s">
        <v>53</v>
      </c>
      <c r="AT5044" s="1" t="s">
        <v>53</v>
      </c>
      <c r="AU5044" s="1" t="s">
        <v>53</v>
      </c>
    </row>
    <row r="5045" spans="1:47" x14ac:dyDescent="0.25">
      <c r="A5045" s="1" t="s">
        <v>8051</v>
      </c>
      <c r="B5045">
        <v>3</v>
      </c>
      <c r="C5045" s="2">
        <v>43617.110069444447</v>
      </c>
      <c r="D5045" s="2">
        <v>43617.130706018521</v>
      </c>
      <c r="E5045">
        <v>40.004919999999998</v>
      </c>
      <c r="F5045">
        <v>-104.98044</v>
      </c>
      <c r="G5045">
        <v>40.04824</v>
      </c>
      <c r="H5045">
        <v>-104.98033</v>
      </c>
      <c r="I5045">
        <v>2.9929999999999999</v>
      </c>
      <c r="J5045" s="1" t="s">
        <v>342</v>
      </c>
      <c r="K5045">
        <v>345</v>
      </c>
      <c r="L5045" s="1" t="s">
        <v>6920</v>
      </c>
      <c r="M5045" s="1" t="s">
        <v>47</v>
      </c>
      <c r="N5045" s="1" t="s">
        <v>116</v>
      </c>
      <c r="O5045" s="1" t="s">
        <v>244</v>
      </c>
      <c r="P5045" s="1" t="s">
        <v>198</v>
      </c>
      <c r="Q5045" s="1" t="s">
        <v>343</v>
      </c>
      <c r="R5045" s="1" t="s">
        <v>48</v>
      </c>
      <c r="S5045" s="1" t="s">
        <v>79</v>
      </c>
      <c r="T5045" s="1" t="s">
        <v>272</v>
      </c>
      <c r="U5045" s="2">
        <v>43617.10833333333</v>
      </c>
      <c r="V5045">
        <v>46</v>
      </c>
      <c r="W5045">
        <v>46</v>
      </c>
      <c r="X5045">
        <v>87</v>
      </c>
      <c r="Y5045">
        <v>25</v>
      </c>
      <c r="Z5045">
        <v>10</v>
      </c>
      <c r="AA5045" s="1" t="s">
        <v>8942</v>
      </c>
      <c r="AB5045">
        <v>0</v>
      </c>
      <c r="AC5045">
        <v>0</v>
      </c>
      <c r="AD5045" s="1" t="s">
        <v>50</v>
      </c>
      <c r="AE5045" t="b">
        <v>0</v>
      </c>
      <c r="AF5045" t="b">
        <v>0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s="1" t="s">
        <v>53</v>
      </c>
      <c r="AS5045" s="1" t="s">
        <v>53</v>
      </c>
      <c r="AT5045" s="1" t="s">
        <v>53</v>
      </c>
      <c r="AU5045" s="1" t="s">
        <v>53</v>
      </c>
    </row>
    <row r="5046" spans="1:47" x14ac:dyDescent="0.25">
      <c r="A5046" s="1" t="s">
        <v>8787</v>
      </c>
      <c r="B5046">
        <v>3</v>
      </c>
      <c r="C5046" s="2">
        <v>43617.078298611108</v>
      </c>
      <c r="D5046" s="2">
        <v>43617.098587962966</v>
      </c>
      <c r="E5046">
        <v>37.7209</v>
      </c>
      <c r="F5046">
        <v>-104.97692000000001</v>
      </c>
      <c r="G5046">
        <v>37.704476999999997</v>
      </c>
      <c r="H5046">
        <v>-104.93053</v>
      </c>
      <c r="I5046">
        <v>2.778</v>
      </c>
      <c r="J5046" s="1" t="s">
        <v>8788</v>
      </c>
      <c r="K5046">
        <v>13197</v>
      </c>
      <c r="L5046" s="1" t="s">
        <v>6926</v>
      </c>
      <c r="M5046" s="1" t="s">
        <v>97</v>
      </c>
      <c r="N5046" s="1" t="s">
        <v>676</v>
      </c>
      <c r="O5046" s="1" t="s">
        <v>514</v>
      </c>
      <c r="P5046" s="1" t="s">
        <v>198</v>
      </c>
      <c r="Q5046" s="1" t="s">
        <v>677</v>
      </c>
      <c r="R5046" s="1" t="s">
        <v>48</v>
      </c>
      <c r="S5046" s="1" t="s">
        <v>79</v>
      </c>
      <c r="T5046" s="1" t="s">
        <v>516</v>
      </c>
      <c r="AA5046" s="1" t="s">
        <v>69</v>
      </c>
      <c r="AD5046" s="1" t="s">
        <v>69</v>
      </c>
      <c r="AE5046" t="b">
        <v>0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s="1" t="s">
        <v>53</v>
      </c>
      <c r="AS5046" s="1" t="s">
        <v>53</v>
      </c>
      <c r="AT5046" s="1" t="s">
        <v>53</v>
      </c>
      <c r="AU5046" s="1" t="s">
        <v>53</v>
      </c>
    </row>
    <row r="5047" spans="1:47" x14ac:dyDescent="0.25">
      <c r="A5047" s="1" t="s">
        <v>8789</v>
      </c>
      <c r="B5047">
        <v>3</v>
      </c>
      <c r="C5047" s="2">
        <v>43617.078298611108</v>
      </c>
      <c r="D5047" s="2">
        <v>43617.098587962966</v>
      </c>
      <c r="E5047">
        <v>37.704476999999997</v>
      </c>
      <c r="F5047">
        <v>-104.93053</v>
      </c>
      <c r="G5047">
        <v>37.7209</v>
      </c>
      <c r="H5047">
        <v>-104.97692000000001</v>
      </c>
      <c r="I5047">
        <v>2.778</v>
      </c>
      <c r="J5047" s="1" t="s">
        <v>8790</v>
      </c>
      <c r="K5047">
        <v>10356</v>
      </c>
      <c r="L5047" s="1" t="s">
        <v>6926</v>
      </c>
      <c r="M5047" s="1" t="s">
        <v>47</v>
      </c>
      <c r="N5047" s="1" t="s">
        <v>676</v>
      </c>
      <c r="O5047" s="1" t="s">
        <v>514</v>
      </c>
      <c r="P5047" s="1" t="s">
        <v>198</v>
      </c>
      <c r="Q5047" s="1" t="s">
        <v>677</v>
      </c>
      <c r="R5047" s="1" t="s">
        <v>48</v>
      </c>
      <c r="S5047" s="1" t="s">
        <v>79</v>
      </c>
      <c r="T5047" s="1" t="s">
        <v>516</v>
      </c>
      <c r="AA5047" s="1" t="s">
        <v>69</v>
      </c>
      <c r="AD5047" s="1" t="s">
        <v>69</v>
      </c>
      <c r="AE5047" t="b">
        <v>0</v>
      </c>
      <c r="AF5047" t="b">
        <v>0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s="1" t="s">
        <v>53</v>
      </c>
      <c r="AS5047" s="1" t="s">
        <v>53</v>
      </c>
      <c r="AT5047" s="1" t="s">
        <v>53</v>
      </c>
      <c r="AU5047" s="1" t="s">
        <v>53</v>
      </c>
    </row>
    <row r="5048" spans="1:47" x14ac:dyDescent="0.25">
      <c r="A5048" s="1" t="s">
        <v>8052</v>
      </c>
      <c r="B5048">
        <v>3</v>
      </c>
      <c r="C5048" s="2">
        <v>43617.124143518522</v>
      </c>
      <c r="D5048" s="2">
        <v>43617.144583333335</v>
      </c>
      <c r="E5048">
        <v>40.004919999999998</v>
      </c>
      <c r="F5048">
        <v>-104.98044</v>
      </c>
      <c r="G5048">
        <v>40.04824</v>
      </c>
      <c r="H5048">
        <v>-104.98033</v>
      </c>
      <c r="I5048">
        <v>2.9929999999999999</v>
      </c>
      <c r="J5048" s="1" t="s">
        <v>342</v>
      </c>
      <c r="K5048">
        <v>345</v>
      </c>
      <c r="L5048" s="1" t="s">
        <v>6920</v>
      </c>
      <c r="M5048" s="1" t="s">
        <v>47</v>
      </c>
      <c r="N5048" s="1" t="s">
        <v>116</v>
      </c>
      <c r="O5048" s="1" t="s">
        <v>244</v>
      </c>
      <c r="P5048" s="1" t="s">
        <v>198</v>
      </c>
      <c r="Q5048" s="1" t="s">
        <v>343</v>
      </c>
      <c r="R5048" s="1" t="s">
        <v>48</v>
      </c>
      <c r="S5048" s="1" t="s">
        <v>79</v>
      </c>
      <c r="T5048" s="1" t="s">
        <v>272</v>
      </c>
      <c r="U5048" s="2">
        <v>43617.125</v>
      </c>
      <c r="V5048">
        <v>46</v>
      </c>
      <c r="W5048">
        <v>46</v>
      </c>
      <c r="X5048">
        <v>87</v>
      </c>
      <c r="Y5048">
        <v>25</v>
      </c>
      <c r="Z5048">
        <v>10</v>
      </c>
      <c r="AA5048" s="1" t="s">
        <v>8942</v>
      </c>
      <c r="AB5048">
        <v>0</v>
      </c>
      <c r="AC5048">
        <v>0</v>
      </c>
      <c r="AD5048" s="1" t="s">
        <v>50</v>
      </c>
      <c r="AE5048" t="b">
        <v>0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s="1" t="s">
        <v>53</v>
      </c>
      <c r="AS5048" s="1" t="s">
        <v>53</v>
      </c>
      <c r="AT5048" s="1" t="s">
        <v>53</v>
      </c>
      <c r="AU5048" s="1" t="s">
        <v>53</v>
      </c>
    </row>
    <row r="5049" spans="1:47" x14ac:dyDescent="0.25">
      <c r="A5049" s="1" t="s">
        <v>3475</v>
      </c>
      <c r="B5049">
        <v>3</v>
      </c>
      <c r="C5049" s="2">
        <v>43617.340810185182</v>
      </c>
      <c r="D5049" s="2">
        <v>43617.36141203704</v>
      </c>
      <c r="E5049">
        <v>39.946449000000001</v>
      </c>
      <c r="F5049">
        <v>-104.98804</v>
      </c>
      <c r="G5049">
        <v>39.939390000000003</v>
      </c>
      <c r="H5049">
        <v>-104.98796</v>
      </c>
      <c r="I5049">
        <v>0.48799999999999999</v>
      </c>
      <c r="J5049" s="1" t="s">
        <v>461</v>
      </c>
      <c r="L5049" s="1" t="s">
        <v>172</v>
      </c>
      <c r="M5049" s="1" t="s">
        <v>47</v>
      </c>
      <c r="N5049" s="1" t="s">
        <v>244</v>
      </c>
      <c r="O5049" s="1" t="s">
        <v>147</v>
      </c>
      <c r="P5049" s="1" t="s">
        <v>198</v>
      </c>
      <c r="Q5049" s="1" t="s">
        <v>271</v>
      </c>
      <c r="R5049" s="1" t="s">
        <v>48</v>
      </c>
      <c r="S5049" s="1" t="s">
        <v>79</v>
      </c>
      <c r="T5049" s="1" t="s">
        <v>272</v>
      </c>
      <c r="U5049" s="2">
        <v>43617.345833333333</v>
      </c>
      <c r="V5049">
        <v>59</v>
      </c>
      <c r="W5049">
        <v>59</v>
      </c>
      <c r="X5049">
        <v>66</v>
      </c>
      <c r="Y5049">
        <v>25</v>
      </c>
      <c r="Z5049">
        <v>10</v>
      </c>
      <c r="AA5049" s="1" t="s">
        <v>8942</v>
      </c>
      <c r="AB5049">
        <v>0</v>
      </c>
      <c r="AC5049">
        <v>0</v>
      </c>
      <c r="AD5049" s="1" t="s">
        <v>50</v>
      </c>
      <c r="AE5049" t="b">
        <v>0</v>
      </c>
      <c r="AF5049" t="b">
        <v>0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s="1" t="s">
        <v>51</v>
      </c>
      <c r="AS5049" s="1" t="s">
        <v>51</v>
      </c>
      <c r="AT5049" s="1" t="s">
        <v>51</v>
      </c>
      <c r="AU5049" s="1" t="s">
        <v>51</v>
      </c>
    </row>
    <row r="5050" spans="1:47" x14ac:dyDescent="0.25">
      <c r="A5050" s="1" t="s">
        <v>6124</v>
      </c>
      <c r="B5050">
        <v>3</v>
      </c>
      <c r="C5050" s="2">
        <v>43617.41165509259</v>
      </c>
      <c r="D5050" s="2">
        <v>43617.432256944441</v>
      </c>
      <c r="E5050">
        <v>39.900221000000002</v>
      </c>
      <c r="F5050">
        <v>-104.988178</v>
      </c>
      <c r="G5050">
        <v>39.897492</v>
      </c>
      <c r="H5050">
        <v>-104.987711</v>
      </c>
      <c r="I5050">
        <v>0.19</v>
      </c>
      <c r="J5050" s="1" t="s">
        <v>441</v>
      </c>
      <c r="L5050" s="1" t="s">
        <v>195</v>
      </c>
      <c r="M5050" s="1" t="s">
        <v>47</v>
      </c>
      <c r="N5050" s="1" t="s">
        <v>131</v>
      </c>
      <c r="O5050" s="1" t="s">
        <v>147</v>
      </c>
      <c r="P5050" s="1" t="s">
        <v>198</v>
      </c>
      <c r="Q5050" s="1" t="s">
        <v>439</v>
      </c>
      <c r="R5050" s="1" t="s">
        <v>48</v>
      </c>
      <c r="S5050" s="1" t="s">
        <v>79</v>
      </c>
      <c r="T5050" s="1" t="s">
        <v>205</v>
      </c>
      <c r="U5050" s="2">
        <v>43617.411805555559</v>
      </c>
      <c r="V5050">
        <v>63</v>
      </c>
      <c r="W5050">
        <v>63</v>
      </c>
      <c r="X5050">
        <v>48</v>
      </c>
      <c r="Y5050">
        <v>24.49</v>
      </c>
      <c r="Z5050">
        <v>50</v>
      </c>
      <c r="AA5050" s="1" t="s">
        <v>8942</v>
      </c>
      <c r="AB5050">
        <v>0</v>
      </c>
      <c r="AC5050">
        <v>0</v>
      </c>
      <c r="AD5050" s="1" t="s">
        <v>1067</v>
      </c>
      <c r="AE5050" t="b">
        <v>0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s="1" t="s">
        <v>51</v>
      </c>
      <c r="AS5050" s="1" t="s">
        <v>51</v>
      </c>
      <c r="AT5050" s="1" t="s">
        <v>51</v>
      </c>
      <c r="AU5050" s="1" t="s">
        <v>51</v>
      </c>
    </row>
    <row r="5051" spans="1:47" x14ac:dyDescent="0.25">
      <c r="A5051" s="1" t="s">
        <v>2605</v>
      </c>
      <c r="B5051">
        <v>3</v>
      </c>
      <c r="C5051" s="2">
        <v>43617.47415509259</v>
      </c>
      <c r="D5051" s="2">
        <v>43617.494837962964</v>
      </c>
      <c r="E5051">
        <v>39.282333999999999</v>
      </c>
      <c r="F5051">
        <v>-104.89668899999999</v>
      </c>
      <c r="G5051">
        <v>39.289051999999998</v>
      </c>
      <c r="H5051">
        <v>-104.895534</v>
      </c>
      <c r="I5051">
        <v>0.46800000000000003</v>
      </c>
      <c r="J5051" s="1" t="s">
        <v>398</v>
      </c>
      <c r="L5051" s="1" t="s">
        <v>194</v>
      </c>
      <c r="M5051" s="1" t="s">
        <v>47</v>
      </c>
      <c r="N5051" s="1" t="s">
        <v>191</v>
      </c>
      <c r="O5051" s="1" t="s">
        <v>121</v>
      </c>
      <c r="P5051" s="1" t="s">
        <v>198</v>
      </c>
      <c r="Q5051" s="1" t="s">
        <v>333</v>
      </c>
      <c r="R5051" s="1" t="s">
        <v>48</v>
      </c>
      <c r="S5051" s="1" t="s">
        <v>79</v>
      </c>
      <c r="T5051" s="1" t="s">
        <v>223</v>
      </c>
      <c r="U5051" s="2">
        <v>43617.478472222225</v>
      </c>
      <c r="V5051">
        <v>63</v>
      </c>
      <c r="X5051">
        <v>45</v>
      </c>
      <c r="Y5051">
        <v>23.26</v>
      </c>
      <c r="Z5051">
        <v>10</v>
      </c>
      <c r="AA5051" s="1" t="s">
        <v>69</v>
      </c>
      <c r="AC5051">
        <v>0</v>
      </c>
      <c r="AD5051" s="1" t="s">
        <v>818</v>
      </c>
      <c r="AE5051" t="b">
        <v>0</v>
      </c>
      <c r="AF5051" t="b">
        <v>0</v>
      </c>
      <c r="AG5051" t="b">
        <v>0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s="1" t="s">
        <v>51</v>
      </c>
      <c r="AS5051" s="1" t="s">
        <v>51</v>
      </c>
      <c r="AT5051" s="1" t="s">
        <v>51</v>
      </c>
      <c r="AU5051" s="1" t="s">
        <v>51</v>
      </c>
    </row>
    <row r="5052" spans="1:47" x14ac:dyDescent="0.25">
      <c r="A5052" s="1" t="s">
        <v>2024</v>
      </c>
      <c r="B5052">
        <v>3</v>
      </c>
      <c r="C5052" s="2">
        <v>43617.511655092596</v>
      </c>
      <c r="D5052" s="2">
        <v>43617.532256944447</v>
      </c>
      <c r="E5052">
        <v>39.633586000000001</v>
      </c>
      <c r="F5052">
        <v>-104.90678800000001</v>
      </c>
      <c r="G5052">
        <v>39.629432000000001</v>
      </c>
      <c r="H5052">
        <v>-104.904971</v>
      </c>
      <c r="I5052">
        <v>0.30299999999999999</v>
      </c>
      <c r="J5052" s="1" t="s">
        <v>220</v>
      </c>
      <c r="L5052" s="1" t="s">
        <v>172</v>
      </c>
      <c r="M5052" s="1" t="s">
        <v>47</v>
      </c>
      <c r="N5052" s="1" t="s">
        <v>131</v>
      </c>
      <c r="O5052" s="1" t="s">
        <v>131</v>
      </c>
      <c r="P5052" s="1" t="s">
        <v>198</v>
      </c>
      <c r="Q5052" s="1" t="s">
        <v>414</v>
      </c>
      <c r="R5052" s="1" t="s">
        <v>48</v>
      </c>
      <c r="S5052" s="1" t="s">
        <v>79</v>
      </c>
      <c r="T5052" s="1" t="s">
        <v>200</v>
      </c>
      <c r="U5052" s="2">
        <v>43617.495138888888</v>
      </c>
      <c r="V5052">
        <v>72</v>
      </c>
      <c r="W5052">
        <v>72</v>
      </c>
      <c r="X5052">
        <v>35</v>
      </c>
      <c r="Y5052">
        <v>24.25</v>
      </c>
      <c r="Z5052">
        <v>10</v>
      </c>
      <c r="AA5052" s="1" t="s">
        <v>63</v>
      </c>
      <c r="AB5052">
        <v>7</v>
      </c>
      <c r="AC5052">
        <v>0</v>
      </c>
      <c r="AD5052" s="1" t="s">
        <v>1067</v>
      </c>
      <c r="AE5052" t="b">
        <v>0</v>
      </c>
      <c r="AF5052" t="b">
        <v>0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s="1" t="s">
        <v>51</v>
      </c>
      <c r="AS5052" s="1" t="s">
        <v>51</v>
      </c>
      <c r="AT5052" s="1" t="s">
        <v>51</v>
      </c>
      <c r="AU5052" s="1" t="s">
        <v>51</v>
      </c>
    </row>
    <row r="5053" spans="1:47" x14ac:dyDescent="0.25">
      <c r="A5053" s="1" t="s">
        <v>2025</v>
      </c>
      <c r="B5053">
        <v>3</v>
      </c>
      <c r="C5053" s="2">
        <v>43617.525694444441</v>
      </c>
      <c r="D5053" s="2">
        <v>43617.546111111114</v>
      </c>
      <c r="E5053">
        <v>36.994289999999999</v>
      </c>
      <c r="F5053">
        <v>-104.48061</v>
      </c>
      <c r="G5053">
        <v>36.99391</v>
      </c>
      <c r="H5053">
        <v>-104.48059000000001</v>
      </c>
      <c r="I5053">
        <v>2.5999999999999999E-2</v>
      </c>
      <c r="J5053" s="1" t="s">
        <v>471</v>
      </c>
      <c r="L5053" s="1" t="s">
        <v>195</v>
      </c>
      <c r="M5053" s="1" t="s">
        <v>47</v>
      </c>
      <c r="N5053" s="1" t="s">
        <v>100</v>
      </c>
      <c r="O5053" s="1" t="s">
        <v>375</v>
      </c>
      <c r="P5053" s="1" t="s">
        <v>198</v>
      </c>
      <c r="Q5053" s="1" t="s">
        <v>376</v>
      </c>
      <c r="R5053" s="1" t="s">
        <v>48</v>
      </c>
      <c r="S5053" s="1" t="s">
        <v>79</v>
      </c>
      <c r="T5053" s="1" t="s">
        <v>377</v>
      </c>
      <c r="U5053" s="2">
        <v>43617.537499999999</v>
      </c>
      <c r="V5053">
        <v>73</v>
      </c>
      <c r="W5053">
        <v>73</v>
      </c>
      <c r="X5053">
        <v>39</v>
      </c>
      <c r="Y5053">
        <v>24.37</v>
      </c>
      <c r="Z5053">
        <v>10</v>
      </c>
      <c r="AA5053" s="1" t="s">
        <v>61</v>
      </c>
      <c r="AB5053">
        <v>6</v>
      </c>
      <c r="AC5053">
        <v>0</v>
      </c>
      <c r="AD5053" s="1" t="s">
        <v>1067</v>
      </c>
      <c r="AE5053" t="b">
        <v>0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s="1" t="s">
        <v>51</v>
      </c>
      <c r="AS5053" s="1" t="s">
        <v>51</v>
      </c>
      <c r="AT5053" s="1" t="s">
        <v>51</v>
      </c>
      <c r="AU5053" s="1" t="s">
        <v>51</v>
      </c>
    </row>
    <row r="5054" spans="1:47" x14ac:dyDescent="0.25">
      <c r="A5054" s="1" t="s">
        <v>1422</v>
      </c>
      <c r="B5054">
        <v>3</v>
      </c>
      <c r="C5054" s="2">
        <v>43617.605925925927</v>
      </c>
      <c r="D5054" s="2">
        <v>43617.775312500002</v>
      </c>
      <c r="E5054">
        <v>39.555110999999997</v>
      </c>
      <c r="F5054">
        <v>-104.870529</v>
      </c>
      <c r="G5054">
        <v>39.549259999999997</v>
      </c>
      <c r="H5054">
        <v>-104.86960999999999</v>
      </c>
      <c r="I5054">
        <v>0.40699999999999997</v>
      </c>
      <c r="J5054" s="1" t="s">
        <v>892</v>
      </c>
      <c r="L5054" s="1" t="s">
        <v>195</v>
      </c>
      <c r="M5054" s="1" t="s">
        <v>47</v>
      </c>
      <c r="N5054" s="1" t="s">
        <v>127</v>
      </c>
      <c r="O5054" s="1" t="s">
        <v>121</v>
      </c>
      <c r="P5054" s="1" t="s">
        <v>198</v>
      </c>
      <c r="Q5054" s="1" t="s">
        <v>347</v>
      </c>
      <c r="R5054" s="1" t="s">
        <v>48</v>
      </c>
      <c r="S5054" s="1" t="s">
        <v>79</v>
      </c>
      <c r="T5054" s="1" t="s">
        <v>200</v>
      </c>
      <c r="U5054" s="2">
        <v>43617.597222222219</v>
      </c>
      <c r="V5054">
        <v>67</v>
      </c>
      <c r="W5054">
        <v>67</v>
      </c>
      <c r="X5054">
        <v>51</v>
      </c>
      <c r="Y5054">
        <v>24.2</v>
      </c>
      <c r="Z5054">
        <v>10</v>
      </c>
      <c r="AA5054" s="1" t="s">
        <v>65</v>
      </c>
      <c r="AB5054">
        <v>28</v>
      </c>
      <c r="AC5054">
        <v>0</v>
      </c>
      <c r="AD5054" s="1" t="s">
        <v>1209</v>
      </c>
      <c r="AE5054" t="b">
        <v>0</v>
      </c>
      <c r="AF5054" t="b">
        <v>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s="1" t="s">
        <v>51</v>
      </c>
      <c r="AS5054" s="1" t="s">
        <v>51</v>
      </c>
      <c r="AT5054" s="1" t="s">
        <v>51</v>
      </c>
      <c r="AU5054" s="1" t="s">
        <v>51</v>
      </c>
    </row>
    <row r="5055" spans="1:47" x14ac:dyDescent="0.25">
      <c r="A5055" s="1" t="s">
        <v>1423</v>
      </c>
      <c r="B5055">
        <v>3</v>
      </c>
      <c r="C5055" s="2">
        <v>43617.605925925927</v>
      </c>
      <c r="D5055" s="2">
        <v>43617.775312500002</v>
      </c>
      <c r="E5055">
        <v>39.549289999999999</v>
      </c>
      <c r="F5055">
        <v>-104.86938000000001</v>
      </c>
      <c r="G5055">
        <v>39.552388999999998</v>
      </c>
      <c r="H5055">
        <v>-104.869838</v>
      </c>
      <c r="I5055">
        <v>0.216</v>
      </c>
      <c r="J5055" s="1" t="s">
        <v>892</v>
      </c>
      <c r="L5055" s="1" t="s">
        <v>265</v>
      </c>
      <c r="M5055" s="1" t="s">
        <v>47</v>
      </c>
      <c r="N5055" s="1" t="s">
        <v>127</v>
      </c>
      <c r="O5055" s="1" t="s">
        <v>121</v>
      </c>
      <c r="P5055" s="1" t="s">
        <v>198</v>
      </c>
      <c r="Q5055" s="1" t="s">
        <v>347</v>
      </c>
      <c r="R5055" s="1" t="s">
        <v>48</v>
      </c>
      <c r="S5055" s="1" t="s">
        <v>79</v>
      </c>
      <c r="T5055" s="1" t="s">
        <v>200</v>
      </c>
      <c r="U5055" s="2">
        <v>43617.597222222219</v>
      </c>
      <c r="V5055">
        <v>67</v>
      </c>
      <c r="W5055">
        <v>67</v>
      </c>
      <c r="X5055">
        <v>51</v>
      </c>
      <c r="Y5055">
        <v>24.2</v>
      </c>
      <c r="Z5055">
        <v>10</v>
      </c>
      <c r="AA5055" s="1" t="s">
        <v>65</v>
      </c>
      <c r="AB5055">
        <v>28</v>
      </c>
      <c r="AC5055">
        <v>0</v>
      </c>
      <c r="AD5055" s="1" t="s">
        <v>1209</v>
      </c>
      <c r="AE5055" t="b">
        <v>0</v>
      </c>
      <c r="AF5055" t="b">
        <v>0</v>
      </c>
      <c r="AG5055" t="b">
        <v>0</v>
      </c>
      <c r="AH5055" t="b">
        <v>0</v>
      </c>
      <c r="AI5055" t="b">
        <v>1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s="1" t="s">
        <v>51</v>
      </c>
      <c r="AS5055" s="1" t="s">
        <v>51</v>
      </c>
      <c r="AT5055" s="1" t="s">
        <v>51</v>
      </c>
      <c r="AU5055" s="1" t="s">
        <v>51</v>
      </c>
    </row>
    <row r="5056" spans="1:47" x14ac:dyDescent="0.25">
      <c r="A5056" s="1" t="s">
        <v>4861</v>
      </c>
      <c r="B5056">
        <v>4</v>
      </c>
      <c r="C5056" s="2">
        <v>43617.673113425924</v>
      </c>
      <c r="D5056" s="2">
        <v>43617.693761574075</v>
      </c>
      <c r="E5056">
        <v>39.562269999999998</v>
      </c>
      <c r="F5056">
        <v>-104.87172</v>
      </c>
      <c r="G5056">
        <v>39.558950000000003</v>
      </c>
      <c r="H5056">
        <v>-104.8716</v>
      </c>
      <c r="I5056">
        <v>0.22900000000000001</v>
      </c>
      <c r="J5056" s="1" t="s">
        <v>4862</v>
      </c>
      <c r="L5056" s="1" t="s">
        <v>172</v>
      </c>
      <c r="M5056" s="1" t="s">
        <v>47</v>
      </c>
      <c r="N5056" s="1" t="s">
        <v>127</v>
      </c>
      <c r="O5056" s="1" t="s">
        <v>121</v>
      </c>
      <c r="P5056" s="1" t="s">
        <v>198</v>
      </c>
      <c r="Q5056" s="1" t="s">
        <v>347</v>
      </c>
      <c r="R5056" s="1" t="s">
        <v>48</v>
      </c>
      <c r="S5056" s="1" t="s">
        <v>79</v>
      </c>
      <c r="T5056" s="1" t="s">
        <v>200</v>
      </c>
      <c r="U5056" s="2">
        <v>43617.661805555559</v>
      </c>
      <c r="V5056">
        <v>65</v>
      </c>
      <c r="W5056">
        <v>65</v>
      </c>
      <c r="X5056">
        <v>61</v>
      </c>
      <c r="Y5056">
        <v>24.23</v>
      </c>
      <c r="Z5056">
        <v>10</v>
      </c>
      <c r="AA5056" s="1" t="s">
        <v>62</v>
      </c>
      <c r="AB5056">
        <v>7</v>
      </c>
      <c r="AC5056">
        <v>0.01</v>
      </c>
      <c r="AD5056" s="1" t="s">
        <v>818</v>
      </c>
      <c r="AE5056" t="b">
        <v>0</v>
      </c>
      <c r="AF5056" t="b">
        <v>0</v>
      </c>
      <c r="AG5056" t="b">
        <v>0</v>
      </c>
      <c r="AH5056" t="b">
        <v>0</v>
      </c>
      <c r="AI5056" t="b">
        <v>1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s="1" t="s">
        <v>51</v>
      </c>
      <c r="AS5056" s="1" t="s">
        <v>51</v>
      </c>
      <c r="AT5056" s="1" t="s">
        <v>51</v>
      </c>
      <c r="AU5056" s="1" t="s">
        <v>51</v>
      </c>
    </row>
    <row r="5057" spans="1:47" x14ac:dyDescent="0.25">
      <c r="A5057" s="1" t="s">
        <v>7308</v>
      </c>
      <c r="B5057">
        <v>4</v>
      </c>
      <c r="C5057" s="2">
        <v>43617.673113425924</v>
      </c>
      <c r="D5057" s="2">
        <v>43617.693761574075</v>
      </c>
      <c r="E5057">
        <v>39.556420000000003</v>
      </c>
      <c r="F5057">
        <v>-104.87461999999999</v>
      </c>
      <c r="G5057">
        <v>39.558219999999999</v>
      </c>
      <c r="H5057">
        <v>-104.88074</v>
      </c>
      <c r="I5057">
        <v>0.34899999999999998</v>
      </c>
      <c r="J5057" s="1" t="s">
        <v>1730</v>
      </c>
      <c r="K5057">
        <v>8437</v>
      </c>
      <c r="L5057" s="1" t="s">
        <v>7309</v>
      </c>
      <c r="M5057" s="1" t="s">
        <v>47</v>
      </c>
      <c r="N5057" s="1" t="s">
        <v>703</v>
      </c>
      <c r="O5057" s="1" t="s">
        <v>121</v>
      </c>
      <c r="P5057" s="1" t="s">
        <v>198</v>
      </c>
      <c r="Q5057" s="1" t="s">
        <v>704</v>
      </c>
      <c r="R5057" s="1" t="s">
        <v>48</v>
      </c>
      <c r="S5057" s="1" t="s">
        <v>79</v>
      </c>
      <c r="T5057" s="1" t="s">
        <v>200</v>
      </c>
      <c r="U5057" s="2">
        <v>43617.661805555559</v>
      </c>
      <c r="V5057">
        <v>65</v>
      </c>
      <c r="W5057">
        <v>65</v>
      </c>
      <c r="X5057">
        <v>61</v>
      </c>
      <c r="Y5057">
        <v>24.23</v>
      </c>
      <c r="Z5057">
        <v>10</v>
      </c>
      <c r="AA5057" s="1" t="s">
        <v>62</v>
      </c>
      <c r="AB5057">
        <v>7</v>
      </c>
      <c r="AC5057">
        <v>0.01</v>
      </c>
      <c r="AD5057" s="1" t="s">
        <v>818</v>
      </c>
      <c r="AE5057" t="b">
        <v>0</v>
      </c>
      <c r="AF5057" t="b">
        <v>0</v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s="1" t="s">
        <v>51</v>
      </c>
      <c r="AS5057" s="1" t="s">
        <v>51</v>
      </c>
      <c r="AT5057" s="1" t="s">
        <v>51</v>
      </c>
      <c r="AU5057" s="1" t="s">
        <v>51</v>
      </c>
    </row>
    <row r="5058" spans="1:47" x14ac:dyDescent="0.25">
      <c r="A5058" s="1" t="s">
        <v>4863</v>
      </c>
      <c r="B5058">
        <v>4</v>
      </c>
      <c r="C5058" s="2">
        <v>43617.673113425924</v>
      </c>
      <c r="D5058" s="2">
        <v>43617.693761574075</v>
      </c>
      <c r="E5058">
        <v>39.558950000000003</v>
      </c>
      <c r="F5058">
        <v>-104.8716</v>
      </c>
      <c r="G5058">
        <v>39.556420000000003</v>
      </c>
      <c r="H5058">
        <v>-104.87461999999999</v>
      </c>
      <c r="I5058">
        <v>0.23799999999999999</v>
      </c>
      <c r="J5058" s="1" t="s">
        <v>4864</v>
      </c>
      <c r="L5058" s="1" t="s">
        <v>172</v>
      </c>
      <c r="M5058" s="1" t="s">
        <v>47</v>
      </c>
      <c r="N5058" s="1" t="s">
        <v>127</v>
      </c>
      <c r="O5058" s="1" t="s">
        <v>121</v>
      </c>
      <c r="P5058" s="1" t="s">
        <v>198</v>
      </c>
      <c r="Q5058" s="1" t="s">
        <v>347</v>
      </c>
      <c r="R5058" s="1" t="s">
        <v>48</v>
      </c>
      <c r="S5058" s="1" t="s">
        <v>79</v>
      </c>
      <c r="T5058" s="1" t="s">
        <v>200</v>
      </c>
      <c r="U5058" s="2">
        <v>43617.661805555559</v>
      </c>
      <c r="V5058">
        <v>65</v>
      </c>
      <c r="W5058">
        <v>65</v>
      </c>
      <c r="X5058">
        <v>61</v>
      </c>
      <c r="Y5058">
        <v>24.23</v>
      </c>
      <c r="Z5058">
        <v>10</v>
      </c>
      <c r="AA5058" s="1" t="s">
        <v>62</v>
      </c>
      <c r="AB5058">
        <v>7</v>
      </c>
      <c r="AC5058">
        <v>0.01</v>
      </c>
      <c r="AD5058" s="1" t="s">
        <v>818</v>
      </c>
      <c r="AE5058" t="b">
        <v>0</v>
      </c>
      <c r="AF5058" t="b">
        <v>0</v>
      </c>
      <c r="AG5058" t="b">
        <v>0</v>
      </c>
      <c r="AH5058" t="b">
        <v>0</v>
      </c>
      <c r="AI5058" t="b">
        <v>1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s="1" t="s">
        <v>51</v>
      </c>
      <c r="AS5058" s="1" t="s">
        <v>51</v>
      </c>
      <c r="AT5058" s="1" t="s">
        <v>51</v>
      </c>
      <c r="AU5058" s="1" t="s">
        <v>51</v>
      </c>
    </row>
    <row r="5059" spans="1:47" x14ac:dyDescent="0.25">
      <c r="A5059" s="1" t="s">
        <v>1424</v>
      </c>
      <c r="B5059">
        <v>4</v>
      </c>
      <c r="C5059" s="2">
        <v>43617.571527777778</v>
      </c>
      <c r="D5059" s="2">
        <v>43617.654456018521</v>
      </c>
      <c r="E5059">
        <v>39.555110999999997</v>
      </c>
      <c r="F5059">
        <v>-104.870529</v>
      </c>
      <c r="G5059">
        <v>39.548369999999998</v>
      </c>
      <c r="H5059">
        <v>-104.86951999999999</v>
      </c>
      <c r="I5059">
        <v>0.46899999999999997</v>
      </c>
      <c r="J5059" s="1" t="s">
        <v>892</v>
      </c>
      <c r="L5059" s="1" t="s">
        <v>195</v>
      </c>
      <c r="M5059" s="1" t="s">
        <v>47</v>
      </c>
      <c r="N5059" s="1" t="s">
        <v>127</v>
      </c>
      <c r="O5059" s="1" t="s">
        <v>121</v>
      </c>
      <c r="P5059" s="1" t="s">
        <v>198</v>
      </c>
      <c r="Q5059" s="1" t="s">
        <v>347</v>
      </c>
      <c r="R5059" s="1" t="s">
        <v>48</v>
      </c>
      <c r="S5059" s="1" t="s">
        <v>79</v>
      </c>
      <c r="T5059" s="1" t="s">
        <v>200</v>
      </c>
      <c r="U5059" s="2">
        <v>43617.578472222223</v>
      </c>
      <c r="V5059">
        <v>74</v>
      </c>
      <c r="W5059">
        <v>74</v>
      </c>
      <c r="X5059">
        <v>38</v>
      </c>
      <c r="Y5059">
        <v>24.19</v>
      </c>
      <c r="Z5059">
        <v>10</v>
      </c>
      <c r="AA5059" s="1" t="s">
        <v>64</v>
      </c>
      <c r="AB5059">
        <v>13</v>
      </c>
      <c r="AC5059">
        <v>0</v>
      </c>
      <c r="AD5059" s="1" t="s">
        <v>1209</v>
      </c>
      <c r="AE5059" t="b">
        <v>0</v>
      </c>
      <c r="AF5059" t="b">
        <v>0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s="1" t="s">
        <v>51</v>
      </c>
      <c r="AS5059" s="1" t="s">
        <v>51</v>
      </c>
      <c r="AT5059" s="1" t="s">
        <v>51</v>
      </c>
      <c r="AU5059" s="1" t="s">
        <v>51</v>
      </c>
    </row>
    <row r="5060" spans="1:47" x14ac:dyDescent="0.25">
      <c r="A5060" s="1" t="s">
        <v>1425</v>
      </c>
      <c r="B5060">
        <v>4</v>
      </c>
      <c r="C5060" s="2">
        <v>43617.571527777778</v>
      </c>
      <c r="D5060" s="2">
        <v>43617.654456018521</v>
      </c>
      <c r="E5060">
        <v>39.549289999999999</v>
      </c>
      <c r="F5060">
        <v>-104.86938000000001</v>
      </c>
      <c r="G5060">
        <v>39.552388999999998</v>
      </c>
      <c r="H5060">
        <v>-104.869838</v>
      </c>
      <c r="I5060">
        <v>0.216</v>
      </c>
      <c r="J5060" s="1" t="s">
        <v>892</v>
      </c>
      <c r="L5060" s="1" t="s">
        <v>265</v>
      </c>
      <c r="M5060" s="1" t="s">
        <v>47</v>
      </c>
      <c r="N5060" s="1" t="s">
        <v>127</v>
      </c>
      <c r="O5060" s="1" t="s">
        <v>121</v>
      </c>
      <c r="P5060" s="1" t="s">
        <v>198</v>
      </c>
      <c r="Q5060" s="1" t="s">
        <v>347</v>
      </c>
      <c r="R5060" s="1" t="s">
        <v>48</v>
      </c>
      <c r="S5060" s="1" t="s">
        <v>79</v>
      </c>
      <c r="T5060" s="1" t="s">
        <v>200</v>
      </c>
      <c r="U5060" s="2">
        <v>43617.578472222223</v>
      </c>
      <c r="V5060">
        <v>74</v>
      </c>
      <c r="W5060">
        <v>74</v>
      </c>
      <c r="X5060">
        <v>38</v>
      </c>
      <c r="Y5060">
        <v>24.19</v>
      </c>
      <c r="Z5060">
        <v>10</v>
      </c>
      <c r="AA5060" s="1" t="s">
        <v>64</v>
      </c>
      <c r="AB5060">
        <v>13</v>
      </c>
      <c r="AC5060">
        <v>0</v>
      </c>
      <c r="AD5060" s="1" t="s">
        <v>1209</v>
      </c>
      <c r="AE5060" t="b">
        <v>0</v>
      </c>
      <c r="AF5060" t="b">
        <v>0</v>
      </c>
      <c r="AG5060" t="b">
        <v>0</v>
      </c>
      <c r="AH5060" t="b">
        <v>0</v>
      </c>
      <c r="AI5060" t="b">
        <v>1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s="1" t="s">
        <v>51</v>
      </c>
      <c r="AS5060" s="1" t="s">
        <v>51</v>
      </c>
      <c r="AT5060" s="1" t="s">
        <v>51</v>
      </c>
      <c r="AU5060" s="1" t="s">
        <v>51</v>
      </c>
    </row>
    <row r="5061" spans="1:47" x14ac:dyDescent="0.25">
      <c r="A5061" s="1" t="s">
        <v>5799</v>
      </c>
      <c r="B5061">
        <v>3</v>
      </c>
      <c r="C5061" s="2">
        <v>43617.719976851855</v>
      </c>
      <c r="D5061" s="2">
        <v>43617.740497685183</v>
      </c>
      <c r="E5061">
        <v>39.783931000000003</v>
      </c>
      <c r="F5061">
        <v>-104.98936999999999</v>
      </c>
      <c r="G5061">
        <v>39.787300000000002</v>
      </c>
      <c r="H5061">
        <v>-104.98934</v>
      </c>
      <c r="I5061">
        <v>0.23300000000000001</v>
      </c>
      <c r="J5061" s="1" t="s">
        <v>532</v>
      </c>
      <c r="L5061" s="1" t="s">
        <v>265</v>
      </c>
      <c r="M5061" s="1" t="s">
        <v>47</v>
      </c>
      <c r="N5061" s="1" t="s">
        <v>131</v>
      </c>
      <c r="O5061" s="1" t="s">
        <v>131</v>
      </c>
      <c r="P5061" s="1" t="s">
        <v>198</v>
      </c>
      <c r="Q5061" s="1" t="s">
        <v>246</v>
      </c>
      <c r="R5061" s="1" t="s">
        <v>48</v>
      </c>
      <c r="S5061" s="1" t="s">
        <v>79</v>
      </c>
      <c r="T5061" s="1" t="s">
        <v>205</v>
      </c>
      <c r="U5061" s="2">
        <v>43617.724305555559</v>
      </c>
      <c r="V5061">
        <v>73</v>
      </c>
      <c r="W5061">
        <v>73</v>
      </c>
      <c r="X5061">
        <v>33</v>
      </c>
      <c r="Y5061">
        <v>24.41</v>
      </c>
      <c r="Z5061">
        <v>45</v>
      </c>
      <c r="AA5061" s="1" t="s">
        <v>71</v>
      </c>
      <c r="AB5061">
        <v>6</v>
      </c>
      <c r="AC5061">
        <v>0</v>
      </c>
      <c r="AD5061" s="1" t="s">
        <v>1245</v>
      </c>
      <c r="AE5061" t="b">
        <v>0</v>
      </c>
      <c r="AF5061" t="b">
        <v>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s="1" t="s">
        <v>51</v>
      </c>
      <c r="AS5061" s="1" t="s">
        <v>51</v>
      </c>
      <c r="AT5061" s="1" t="s">
        <v>51</v>
      </c>
      <c r="AU5061" s="1" t="s">
        <v>51</v>
      </c>
    </row>
    <row r="5062" spans="1:47" x14ac:dyDescent="0.25">
      <c r="A5062" s="1" t="s">
        <v>5587</v>
      </c>
      <c r="B5062">
        <v>4</v>
      </c>
      <c r="C5062" s="2">
        <v>43617.708518518521</v>
      </c>
      <c r="D5062" s="2">
        <v>43617.727905092594</v>
      </c>
      <c r="E5062">
        <v>39.780970000000003</v>
      </c>
      <c r="F5062">
        <v>-104.99377</v>
      </c>
      <c r="G5062">
        <v>39.782859999999999</v>
      </c>
      <c r="H5062">
        <v>-104.98899</v>
      </c>
      <c r="I5062">
        <v>0.28499999999999998</v>
      </c>
      <c r="J5062" s="1" t="s">
        <v>4694</v>
      </c>
      <c r="L5062" s="1" t="s">
        <v>133</v>
      </c>
      <c r="M5062" s="1" t="s">
        <v>47</v>
      </c>
      <c r="N5062" s="1" t="s">
        <v>131</v>
      </c>
      <c r="O5062" s="1" t="s">
        <v>131</v>
      </c>
      <c r="P5062" s="1" t="s">
        <v>198</v>
      </c>
      <c r="Q5062" s="1" t="s">
        <v>246</v>
      </c>
      <c r="R5062" s="1" t="s">
        <v>48</v>
      </c>
      <c r="S5062" s="1" t="s">
        <v>79</v>
      </c>
      <c r="T5062" s="1" t="s">
        <v>205</v>
      </c>
      <c r="U5062" s="2">
        <v>43617.70208333333</v>
      </c>
      <c r="V5062">
        <v>73</v>
      </c>
      <c r="W5062">
        <v>73</v>
      </c>
      <c r="X5062">
        <v>36</v>
      </c>
      <c r="Y5062">
        <v>24.41</v>
      </c>
      <c r="Z5062">
        <v>45</v>
      </c>
      <c r="AA5062" s="1" t="s">
        <v>63</v>
      </c>
      <c r="AB5062">
        <v>5</v>
      </c>
      <c r="AC5062">
        <v>0</v>
      </c>
      <c r="AD5062" s="1" t="s">
        <v>1245</v>
      </c>
      <c r="AE5062" t="b">
        <v>0</v>
      </c>
      <c r="AF5062" t="b">
        <v>0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s="1" t="s">
        <v>51</v>
      </c>
      <c r="AS5062" s="1" t="s">
        <v>51</v>
      </c>
      <c r="AT5062" s="1" t="s">
        <v>51</v>
      </c>
      <c r="AU5062" s="1" t="s">
        <v>51</v>
      </c>
    </row>
    <row r="5063" spans="1:47" x14ac:dyDescent="0.25">
      <c r="A5063" s="1" t="s">
        <v>5588</v>
      </c>
      <c r="B5063">
        <v>4</v>
      </c>
      <c r="C5063" s="2">
        <v>43617.708518518521</v>
      </c>
      <c r="D5063" s="2">
        <v>43617.727905092594</v>
      </c>
      <c r="E5063">
        <v>39.782859999999999</v>
      </c>
      <c r="F5063">
        <v>-104.98899</v>
      </c>
      <c r="G5063">
        <v>39.787410000000001</v>
      </c>
      <c r="H5063">
        <v>-104.98913</v>
      </c>
      <c r="I5063">
        <v>0.314</v>
      </c>
      <c r="J5063" s="1" t="s">
        <v>4540</v>
      </c>
      <c r="L5063" s="1" t="s">
        <v>265</v>
      </c>
      <c r="M5063" s="1" t="s">
        <v>47</v>
      </c>
      <c r="N5063" s="1" t="s">
        <v>131</v>
      </c>
      <c r="O5063" s="1" t="s">
        <v>131</v>
      </c>
      <c r="P5063" s="1" t="s">
        <v>198</v>
      </c>
      <c r="Q5063" s="1" t="s">
        <v>246</v>
      </c>
      <c r="R5063" s="1" t="s">
        <v>48</v>
      </c>
      <c r="S5063" s="1" t="s">
        <v>79</v>
      </c>
      <c r="T5063" s="1" t="s">
        <v>205</v>
      </c>
      <c r="U5063" s="2">
        <v>43617.70208333333</v>
      </c>
      <c r="V5063">
        <v>73</v>
      </c>
      <c r="W5063">
        <v>73</v>
      </c>
      <c r="X5063">
        <v>36</v>
      </c>
      <c r="Y5063">
        <v>24.41</v>
      </c>
      <c r="Z5063">
        <v>45</v>
      </c>
      <c r="AA5063" s="1" t="s">
        <v>63</v>
      </c>
      <c r="AB5063">
        <v>5</v>
      </c>
      <c r="AC5063">
        <v>0</v>
      </c>
      <c r="AD5063" s="1" t="s">
        <v>1245</v>
      </c>
      <c r="AE5063" t="b">
        <v>0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s="1" t="s">
        <v>51</v>
      </c>
      <c r="AS5063" s="1" t="s">
        <v>51</v>
      </c>
      <c r="AT5063" s="1" t="s">
        <v>51</v>
      </c>
      <c r="AU5063" s="1" t="s">
        <v>51</v>
      </c>
    </row>
    <row r="5064" spans="1:47" x14ac:dyDescent="0.25">
      <c r="A5064" s="1" t="s">
        <v>5589</v>
      </c>
      <c r="B5064">
        <v>4</v>
      </c>
      <c r="C5064" s="2">
        <v>43617.708518518521</v>
      </c>
      <c r="D5064" s="2">
        <v>43617.727905092594</v>
      </c>
      <c r="E5064">
        <v>39.782380000000003</v>
      </c>
      <c r="F5064">
        <v>-104.99836000000001</v>
      </c>
      <c r="G5064">
        <v>39.780970000000003</v>
      </c>
      <c r="H5064">
        <v>-104.99377</v>
      </c>
      <c r="I5064">
        <v>0.26200000000000001</v>
      </c>
      <c r="J5064" s="1" t="s">
        <v>4539</v>
      </c>
      <c r="L5064" s="1" t="s">
        <v>133</v>
      </c>
      <c r="M5064" s="1" t="s">
        <v>47</v>
      </c>
      <c r="N5064" s="1" t="s">
        <v>131</v>
      </c>
      <c r="O5064" s="1" t="s">
        <v>131</v>
      </c>
      <c r="P5064" s="1" t="s">
        <v>198</v>
      </c>
      <c r="Q5064" s="1" t="s">
        <v>352</v>
      </c>
      <c r="R5064" s="1" t="s">
        <v>48</v>
      </c>
      <c r="S5064" s="1" t="s">
        <v>79</v>
      </c>
      <c r="T5064" s="1" t="s">
        <v>205</v>
      </c>
      <c r="U5064" s="2">
        <v>43617.70208333333</v>
      </c>
      <c r="V5064">
        <v>73</v>
      </c>
      <c r="W5064">
        <v>73</v>
      </c>
      <c r="X5064">
        <v>36</v>
      </c>
      <c r="Y5064">
        <v>24.41</v>
      </c>
      <c r="Z5064">
        <v>45</v>
      </c>
      <c r="AA5064" s="1" t="s">
        <v>63</v>
      </c>
      <c r="AB5064">
        <v>5</v>
      </c>
      <c r="AC5064">
        <v>0</v>
      </c>
      <c r="AD5064" s="1" t="s">
        <v>1245</v>
      </c>
      <c r="AE5064" t="b">
        <v>0</v>
      </c>
      <c r="AF5064" t="b">
        <v>0</v>
      </c>
      <c r="AG5064" t="b">
        <v>0</v>
      </c>
      <c r="AH5064" t="b">
        <v>0</v>
      </c>
      <c r="AI5064" t="b">
        <v>1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s="1" t="s">
        <v>51</v>
      </c>
      <c r="AS5064" s="1" t="s">
        <v>51</v>
      </c>
      <c r="AT5064" s="1" t="s">
        <v>51</v>
      </c>
      <c r="AU5064" s="1" t="s">
        <v>51</v>
      </c>
    </row>
    <row r="5065" spans="1:47" x14ac:dyDescent="0.25">
      <c r="A5065" s="1" t="s">
        <v>5800</v>
      </c>
      <c r="B5065">
        <v>3</v>
      </c>
      <c r="C5065" s="2">
        <v>43617.769976851851</v>
      </c>
      <c r="D5065" s="2">
        <v>43617.790590277778</v>
      </c>
      <c r="E5065">
        <v>39.749839999999999</v>
      </c>
      <c r="F5065">
        <v>-105.01721999999999</v>
      </c>
      <c r="G5065">
        <v>39.751249000000001</v>
      </c>
      <c r="H5065">
        <v>-105.01662</v>
      </c>
      <c r="I5065">
        <v>0.10199999999999999</v>
      </c>
      <c r="J5065" s="1" t="s">
        <v>581</v>
      </c>
      <c r="L5065" s="1" t="s">
        <v>265</v>
      </c>
      <c r="M5065" s="1" t="s">
        <v>47</v>
      </c>
      <c r="N5065" s="1" t="s">
        <v>131</v>
      </c>
      <c r="O5065" s="1" t="s">
        <v>131</v>
      </c>
      <c r="P5065" s="1" t="s">
        <v>198</v>
      </c>
      <c r="Q5065" s="1" t="s">
        <v>352</v>
      </c>
      <c r="R5065" s="1" t="s">
        <v>48</v>
      </c>
      <c r="S5065" s="1" t="s">
        <v>79</v>
      </c>
      <c r="T5065" s="1" t="s">
        <v>205</v>
      </c>
      <c r="U5065" s="2">
        <v>43617.782638888886</v>
      </c>
      <c r="V5065">
        <v>72</v>
      </c>
      <c r="W5065">
        <v>72</v>
      </c>
      <c r="X5065">
        <v>38</v>
      </c>
      <c r="Y5065">
        <v>24.41</v>
      </c>
      <c r="Z5065">
        <v>30</v>
      </c>
      <c r="AA5065" s="1" t="s">
        <v>63</v>
      </c>
      <c r="AB5065">
        <v>6</v>
      </c>
      <c r="AC5065">
        <v>0</v>
      </c>
      <c r="AD5065" s="1" t="s">
        <v>818</v>
      </c>
      <c r="AE5065" t="b">
        <v>0</v>
      </c>
      <c r="AF5065" t="b">
        <v>0</v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s="1" t="s">
        <v>51</v>
      </c>
      <c r="AS5065" s="1" t="s">
        <v>51</v>
      </c>
      <c r="AT5065" s="1" t="s">
        <v>51</v>
      </c>
      <c r="AU5065" s="1" t="s">
        <v>51</v>
      </c>
    </row>
    <row r="5066" spans="1:47" x14ac:dyDescent="0.25">
      <c r="A5066" s="1" t="s">
        <v>1806</v>
      </c>
      <c r="B5066">
        <v>3</v>
      </c>
      <c r="C5066" s="2">
        <v>43617.782476851855</v>
      </c>
      <c r="D5066" s="2">
        <v>43617.803090277775</v>
      </c>
      <c r="E5066">
        <v>39.740606999999997</v>
      </c>
      <c r="F5066">
        <v>-104.82522</v>
      </c>
      <c r="G5066">
        <v>39.743594000000002</v>
      </c>
      <c r="H5066">
        <v>-104.82521</v>
      </c>
      <c r="I5066">
        <v>0.20599999999999999</v>
      </c>
      <c r="J5066" s="1" t="s">
        <v>559</v>
      </c>
      <c r="L5066" s="1" t="s">
        <v>308</v>
      </c>
      <c r="M5066" s="1" t="s">
        <v>47</v>
      </c>
      <c r="N5066" s="1" t="s">
        <v>170</v>
      </c>
      <c r="O5066" s="1" t="s">
        <v>147</v>
      </c>
      <c r="P5066" s="1" t="s">
        <v>198</v>
      </c>
      <c r="Q5066" s="1" t="s">
        <v>240</v>
      </c>
      <c r="R5066" s="1" t="s">
        <v>48</v>
      </c>
      <c r="S5066" s="1" t="s">
        <v>79</v>
      </c>
      <c r="T5066" s="1" t="s">
        <v>203</v>
      </c>
      <c r="U5066" s="2">
        <v>43617.790277777778</v>
      </c>
      <c r="V5066">
        <v>64</v>
      </c>
      <c r="W5066">
        <v>64</v>
      </c>
      <c r="X5066">
        <v>61</v>
      </c>
      <c r="Y5066">
        <v>24.39</v>
      </c>
      <c r="Z5066">
        <v>10</v>
      </c>
      <c r="AA5066" s="1" t="s">
        <v>62</v>
      </c>
      <c r="AB5066">
        <v>9</v>
      </c>
      <c r="AC5066">
        <v>0</v>
      </c>
      <c r="AD5066" s="1" t="s">
        <v>1067</v>
      </c>
      <c r="AE5066" t="b">
        <v>0</v>
      </c>
      <c r="AF5066" t="b">
        <v>0</v>
      </c>
      <c r="AG5066" t="b">
        <v>0</v>
      </c>
      <c r="AH5066" t="b">
        <v>0</v>
      </c>
      <c r="AI5066" t="b">
        <v>1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s="1" t="s">
        <v>51</v>
      </c>
      <c r="AS5066" s="1" t="s">
        <v>51</v>
      </c>
      <c r="AT5066" s="1" t="s">
        <v>51</v>
      </c>
      <c r="AU5066" s="1" t="s">
        <v>51</v>
      </c>
    </row>
    <row r="5067" spans="1:47" x14ac:dyDescent="0.25">
      <c r="A5067" s="1" t="s">
        <v>1807</v>
      </c>
      <c r="B5067">
        <v>3</v>
      </c>
      <c r="C5067" s="2">
        <v>43617.830914351849</v>
      </c>
      <c r="D5067" s="2">
        <v>43617.851701388892</v>
      </c>
      <c r="E5067">
        <v>39.740606999999997</v>
      </c>
      <c r="F5067">
        <v>-104.82522</v>
      </c>
      <c r="G5067">
        <v>39.743594000000002</v>
      </c>
      <c r="H5067">
        <v>-104.82521</v>
      </c>
      <c r="I5067">
        <v>0.20599999999999999</v>
      </c>
      <c r="J5067" s="1" t="s">
        <v>559</v>
      </c>
      <c r="L5067" s="1" t="s">
        <v>308</v>
      </c>
      <c r="M5067" s="1" t="s">
        <v>47</v>
      </c>
      <c r="N5067" s="1" t="s">
        <v>170</v>
      </c>
      <c r="O5067" s="1" t="s">
        <v>147</v>
      </c>
      <c r="P5067" s="1" t="s">
        <v>198</v>
      </c>
      <c r="Q5067" s="1" t="s">
        <v>240</v>
      </c>
      <c r="R5067" s="1" t="s">
        <v>48</v>
      </c>
      <c r="S5067" s="1" t="s">
        <v>79</v>
      </c>
      <c r="T5067" s="1" t="s">
        <v>203</v>
      </c>
      <c r="U5067" s="2">
        <v>43617.831944444442</v>
      </c>
      <c r="V5067">
        <v>60</v>
      </c>
      <c r="W5067">
        <v>60</v>
      </c>
      <c r="X5067">
        <v>70</v>
      </c>
      <c r="Y5067">
        <v>24.4</v>
      </c>
      <c r="Z5067">
        <v>10</v>
      </c>
      <c r="AA5067" s="1" t="s">
        <v>63</v>
      </c>
      <c r="AB5067">
        <v>6</v>
      </c>
      <c r="AC5067">
        <v>0</v>
      </c>
      <c r="AD5067" s="1" t="s">
        <v>1067</v>
      </c>
      <c r="AE5067" t="b">
        <v>0</v>
      </c>
      <c r="AF5067" t="b">
        <v>0</v>
      </c>
      <c r="AG5067" t="b">
        <v>0</v>
      </c>
      <c r="AH5067" t="b">
        <v>0</v>
      </c>
      <c r="AI5067" t="b">
        <v>1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s="1" t="s">
        <v>51</v>
      </c>
      <c r="AS5067" s="1" t="s">
        <v>51</v>
      </c>
      <c r="AT5067" s="1" t="s">
        <v>51</v>
      </c>
      <c r="AU5067" s="1" t="s">
        <v>51</v>
      </c>
    </row>
    <row r="5068" spans="1:47" x14ac:dyDescent="0.25">
      <c r="A5068" s="1" t="s">
        <v>7905</v>
      </c>
      <c r="B5068">
        <v>3</v>
      </c>
      <c r="C5068" s="2">
        <v>43617.932476851849</v>
      </c>
      <c r="D5068" s="2">
        <v>43617.953067129631</v>
      </c>
      <c r="E5068">
        <v>39.779690000000002</v>
      </c>
      <c r="F5068">
        <v>-104.971915</v>
      </c>
      <c r="G5068">
        <v>39.779710000000001</v>
      </c>
      <c r="H5068">
        <v>-104.97150999999999</v>
      </c>
      <c r="I5068">
        <v>2.1999999999999999E-2</v>
      </c>
      <c r="J5068" s="1" t="s">
        <v>1132</v>
      </c>
      <c r="K5068">
        <v>1622</v>
      </c>
      <c r="L5068" s="1" t="s">
        <v>6790</v>
      </c>
      <c r="M5068" s="1" t="s">
        <v>47</v>
      </c>
      <c r="N5068" s="1" t="s">
        <v>131</v>
      </c>
      <c r="O5068" s="1" t="s">
        <v>131</v>
      </c>
      <c r="P5068" s="1" t="s">
        <v>198</v>
      </c>
      <c r="Q5068" s="1" t="s">
        <v>246</v>
      </c>
      <c r="R5068" s="1" t="s">
        <v>48</v>
      </c>
      <c r="S5068" s="1" t="s">
        <v>79</v>
      </c>
      <c r="T5068" s="1" t="s">
        <v>205</v>
      </c>
      <c r="U5068" s="2">
        <v>43617.9375</v>
      </c>
      <c r="V5068">
        <v>57</v>
      </c>
      <c r="W5068">
        <v>57</v>
      </c>
      <c r="X5068">
        <v>67</v>
      </c>
      <c r="Y5068">
        <v>24.46</v>
      </c>
      <c r="Z5068">
        <v>10</v>
      </c>
      <c r="AA5068" s="1" t="s">
        <v>67</v>
      </c>
      <c r="AB5068">
        <v>5</v>
      </c>
      <c r="AC5068">
        <v>0</v>
      </c>
      <c r="AD5068" s="1" t="s">
        <v>1067</v>
      </c>
      <c r="AE5068" t="b">
        <v>0</v>
      </c>
      <c r="AF5068" t="b">
        <v>0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s="1" t="s">
        <v>53</v>
      </c>
      <c r="AS5068" s="1" t="s">
        <v>53</v>
      </c>
      <c r="AT5068" s="1" t="s">
        <v>53</v>
      </c>
      <c r="AU5068" s="1" t="s">
        <v>53</v>
      </c>
    </row>
    <row r="5069" spans="1:47" x14ac:dyDescent="0.25">
      <c r="A5069" s="1" t="s">
        <v>8156</v>
      </c>
      <c r="B5069">
        <v>4</v>
      </c>
      <c r="C5069" s="2">
        <v>43702.523113425923</v>
      </c>
      <c r="D5069" s="2">
        <v>43702.542685185188</v>
      </c>
      <c r="E5069">
        <v>39.986649</v>
      </c>
      <c r="F5069">
        <v>-104.884462</v>
      </c>
      <c r="G5069">
        <v>39.986310000000003</v>
      </c>
      <c r="H5069">
        <v>-104.90335</v>
      </c>
      <c r="I5069">
        <v>1</v>
      </c>
      <c r="J5069" s="1" t="s">
        <v>7587</v>
      </c>
      <c r="K5069">
        <v>9042</v>
      </c>
      <c r="L5069" s="1" t="s">
        <v>6946</v>
      </c>
      <c r="M5069" s="1" t="s">
        <v>47</v>
      </c>
      <c r="N5069" s="1" t="s">
        <v>408</v>
      </c>
      <c r="O5069" s="1" t="s">
        <v>147</v>
      </c>
      <c r="P5069" s="1" t="s">
        <v>198</v>
      </c>
      <c r="Q5069" s="1" t="s">
        <v>8157</v>
      </c>
      <c r="R5069" s="1" t="s">
        <v>48</v>
      </c>
      <c r="S5069" s="1" t="s">
        <v>79</v>
      </c>
      <c r="T5069" s="1" t="s">
        <v>272</v>
      </c>
      <c r="U5069" s="2">
        <v>43702.523611111108</v>
      </c>
      <c r="V5069">
        <v>94</v>
      </c>
      <c r="W5069">
        <v>94</v>
      </c>
      <c r="X5069">
        <v>10</v>
      </c>
      <c r="Y5069">
        <v>24.84</v>
      </c>
      <c r="Z5069">
        <v>10</v>
      </c>
      <c r="AA5069" s="1" t="s">
        <v>57</v>
      </c>
      <c r="AB5069">
        <v>18</v>
      </c>
      <c r="AC5069">
        <v>0</v>
      </c>
      <c r="AD5069" s="1" t="s">
        <v>50</v>
      </c>
      <c r="AE5069" t="b">
        <v>0</v>
      </c>
      <c r="AF5069" t="b">
        <v>0</v>
      </c>
      <c r="AG5069" t="b">
        <v>1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1</v>
      </c>
      <c r="AQ5069" t="b">
        <v>0</v>
      </c>
      <c r="AR5069" s="1" t="s">
        <v>51</v>
      </c>
      <c r="AS5069" s="1" t="s">
        <v>51</v>
      </c>
      <c r="AT5069" s="1" t="s">
        <v>51</v>
      </c>
      <c r="AU5069" s="1" t="s">
        <v>51</v>
      </c>
    </row>
    <row r="5070" spans="1:47" x14ac:dyDescent="0.25">
      <c r="A5070" s="1" t="s">
        <v>8329</v>
      </c>
      <c r="B5070">
        <v>4</v>
      </c>
      <c r="C5070" s="2">
        <v>43702.523113425923</v>
      </c>
      <c r="D5070" s="2">
        <v>43702.542685185188</v>
      </c>
      <c r="E5070">
        <v>39.986310000000003</v>
      </c>
      <c r="F5070">
        <v>-104.90335</v>
      </c>
      <c r="G5070">
        <v>39.986649</v>
      </c>
      <c r="H5070">
        <v>-104.884462</v>
      </c>
      <c r="I5070">
        <v>1</v>
      </c>
      <c r="J5070" s="1" t="s">
        <v>8330</v>
      </c>
      <c r="K5070">
        <v>15911</v>
      </c>
      <c r="L5070" s="1" t="s">
        <v>6726</v>
      </c>
      <c r="M5070" s="1" t="s">
        <v>97</v>
      </c>
      <c r="N5070" s="1" t="s">
        <v>319</v>
      </c>
      <c r="O5070" s="1" t="s">
        <v>147</v>
      </c>
      <c r="P5070" s="1" t="s">
        <v>198</v>
      </c>
      <c r="Q5070" s="1" t="s">
        <v>320</v>
      </c>
      <c r="R5070" s="1" t="s">
        <v>48</v>
      </c>
      <c r="S5070" s="1" t="s">
        <v>79</v>
      </c>
      <c r="T5070" s="1" t="s">
        <v>272</v>
      </c>
      <c r="U5070" s="2">
        <v>43702.523611111108</v>
      </c>
      <c r="V5070">
        <v>94</v>
      </c>
      <c r="W5070">
        <v>94</v>
      </c>
      <c r="X5070">
        <v>10</v>
      </c>
      <c r="Y5070">
        <v>24.84</v>
      </c>
      <c r="Z5070">
        <v>10</v>
      </c>
      <c r="AA5070" s="1" t="s">
        <v>57</v>
      </c>
      <c r="AB5070">
        <v>18</v>
      </c>
      <c r="AC5070">
        <v>0</v>
      </c>
      <c r="AD5070" s="1" t="s">
        <v>50</v>
      </c>
      <c r="AE5070" t="b">
        <v>0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1</v>
      </c>
      <c r="AQ5070" t="b">
        <v>0</v>
      </c>
      <c r="AR5070" s="1" t="s">
        <v>51</v>
      </c>
      <c r="AS5070" s="1" t="s">
        <v>51</v>
      </c>
      <c r="AT5070" s="1" t="s">
        <v>51</v>
      </c>
      <c r="AU5070" s="1" t="s">
        <v>51</v>
      </c>
    </row>
    <row r="5071" spans="1:47" x14ac:dyDescent="0.25">
      <c r="A5071" s="1" t="s">
        <v>5801</v>
      </c>
      <c r="B5071">
        <v>3</v>
      </c>
      <c r="C5071" s="2">
        <v>43702.516875000001</v>
      </c>
      <c r="D5071" s="2">
        <v>43702.537152777775</v>
      </c>
      <c r="E5071">
        <v>39.885210999999998</v>
      </c>
      <c r="F5071">
        <v>-104.98766000000001</v>
      </c>
      <c r="G5071">
        <v>39.882770000000001</v>
      </c>
      <c r="H5071">
        <v>-104.98768</v>
      </c>
      <c r="I5071">
        <v>0.16900000000000001</v>
      </c>
      <c r="J5071" s="1" t="s">
        <v>441</v>
      </c>
      <c r="L5071" s="1" t="s">
        <v>195</v>
      </c>
      <c r="M5071" s="1" t="s">
        <v>47</v>
      </c>
      <c r="N5071" s="1" t="s">
        <v>131</v>
      </c>
      <c r="O5071" s="1" t="s">
        <v>147</v>
      </c>
      <c r="P5071" s="1" t="s">
        <v>198</v>
      </c>
      <c r="Q5071" s="1" t="s">
        <v>204</v>
      </c>
      <c r="R5071" s="1" t="s">
        <v>48</v>
      </c>
      <c r="S5071" s="1" t="s">
        <v>79</v>
      </c>
      <c r="T5071" s="1" t="s">
        <v>205</v>
      </c>
      <c r="U5071" s="2">
        <v>43702.532638888886</v>
      </c>
      <c r="V5071">
        <v>93</v>
      </c>
      <c r="W5071">
        <v>93</v>
      </c>
      <c r="X5071">
        <v>12</v>
      </c>
      <c r="Y5071">
        <v>24.37</v>
      </c>
      <c r="Z5071">
        <v>25</v>
      </c>
      <c r="AA5071" s="1" t="s">
        <v>57</v>
      </c>
      <c r="AB5071">
        <v>22</v>
      </c>
      <c r="AC5071">
        <v>0</v>
      </c>
      <c r="AD5071" s="1" t="s">
        <v>1215</v>
      </c>
      <c r="AE5071" t="b">
        <v>0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s="1" t="s">
        <v>51</v>
      </c>
      <c r="AS5071" s="1" t="s">
        <v>51</v>
      </c>
      <c r="AT5071" s="1" t="s">
        <v>51</v>
      </c>
      <c r="AU5071" s="1" t="s">
        <v>51</v>
      </c>
    </row>
    <row r="5072" spans="1:47" x14ac:dyDescent="0.25">
      <c r="A5072" s="1" t="s">
        <v>5802</v>
      </c>
      <c r="B5072">
        <v>3</v>
      </c>
      <c r="C5072" s="2">
        <v>43702.523634259262</v>
      </c>
      <c r="D5072" s="2">
        <v>43702.544085648151</v>
      </c>
      <c r="E5072">
        <v>39.900159000000002</v>
      </c>
      <c r="F5072">
        <v>-104.988162</v>
      </c>
      <c r="G5072">
        <v>39.897677999999999</v>
      </c>
      <c r="H5072">
        <v>-104.987719</v>
      </c>
      <c r="I5072">
        <v>0.17299999999999999</v>
      </c>
      <c r="J5072" s="1" t="s">
        <v>441</v>
      </c>
      <c r="L5072" s="1" t="s">
        <v>195</v>
      </c>
      <c r="M5072" s="1" t="s">
        <v>47</v>
      </c>
      <c r="N5072" s="1" t="s">
        <v>131</v>
      </c>
      <c r="O5072" s="1" t="s">
        <v>147</v>
      </c>
      <c r="P5072" s="1" t="s">
        <v>198</v>
      </c>
      <c r="Q5072" s="1" t="s">
        <v>439</v>
      </c>
      <c r="R5072" s="1" t="s">
        <v>48</v>
      </c>
      <c r="S5072" s="1" t="s">
        <v>79</v>
      </c>
      <c r="T5072" s="1" t="s">
        <v>205</v>
      </c>
      <c r="U5072" s="2">
        <v>43702.532638888886</v>
      </c>
      <c r="V5072">
        <v>93</v>
      </c>
      <c r="W5072">
        <v>93</v>
      </c>
      <c r="X5072">
        <v>12</v>
      </c>
      <c r="Y5072">
        <v>24.37</v>
      </c>
      <c r="Z5072">
        <v>25</v>
      </c>
      <c r="AA5072" s="1" t="s">
        <v>57</v>
      </c>
      <c r="AB5072">
        <v>22</v>
      </c>
      <c r="AC5072">
        <v>0</v>
      </c>
      <c r="AD5072" s="1" t="s">
        <v>1215</v>
      </c>
      <c r="AE5072" t="b">
        <v>0</v>
      </c>
      <c r="AF5072" t="b">
        <v>0</v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s="1" t="s">
        <v>51</v>
      </c>
      <c r="AS5072" s="1" t="s">
        <v>51</v>
      </c>
      <c r="AT5072" s="1" t="s">
        <v>51</v>
      </c>
      <c r="AU5072" s="1" t="s">
        <v>51</v>
      </c>
    </row>
    <row r="5073" spans="1:47" x14ac:dyDescent="0.25">
      <c r="A5073" s="1" t="s">
        <v>3847</v>
      </c>
      <c r="B5073">
        <v>3</v>
      </c>
      <c r="C5073" s="2">
        <v>43702.527812499997</v>
      </c>
      <c r="D5073" s="2">
        <v>43702.548263888886</v>
      </c>
      <c r="E5073">
        <v>39.094347999999997</v>
      </c>
      <c r="F5073">
        <v>-104.863039</v>
      </c>
      <c r="G5073">
        <v>39.095227999999999</v>
      </c>
      <c r="H5073">
        <v>-104.863252</v>
      </c>
      <c r="I5073">
        <v>6.2E-2</v>
      </c>
      <c r="J5073" s="1" t="s">
        <v>401</v>
      </c>
      <c r="L5073" s="1" t="s">
        <v>194</v>
      </c>
      <c r="M5073" s="1" t="s">
        <v>47</v>
      </c>
      <c r="N5073" s="1" t="s">
        <v>447</v>
      </c>
      <c r="O5073" s="1" t="s">
        <v>193</v>
      </c>
      <c r="P5073" s="1" t="s">
        <v>198</v>
      </c>
      <c r="Q5073" s="1" t="s">
        <v>448</v>
      </c>
      <c r="R5073" s="1" t="s">
        <v>48</v>
      </c>
      <c r="S5073" s="1" t="s">
        <v>79</v>
      </c>
      <c r="T5073" s="1" t="s">
        <v>234</v>
      </c>
      <c r="U5073" s="2">
        <v>43702.520833333336</v>
      </c>
      <c r="V5073">
        <v>88</v>
      </c>
      <c r="W5073">
        <v>88</v>
      </c>
      <c r="X5073">
        <v>12</v>
      </c>
      <c r="Y5073">
        <v>23.59</v>
      </c>
      <c r="Z5073">
        <v>10</v>
      </c>
      <c r="AA5073" s="1" t="s">
        <v>71</v>
      </c>
      <c r="AB5073">
        <v>16</v>
      </c>
      <c r="AC5073">
        <v>0</v>
      </c>
      <c r="AD5073" s="1" t="s">
        <v>50</v>
      </c>
      <c r="AE5073" t="b">
        <v>0</v>
      </c>
      <c r="AF5073" t="b">
        <v>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s="1" t="s">
        <v>51</v>
      </c>
      <c r="AS5073" s="1" t="s">
        <v>51</v>
      </c>
      <c r="AT5073" s="1" t="s">
        <v>51</v>
      </c>
      <c r="AU5073" s="1" t="s">
        <v>51</v>
      </c>
    </row>
    <row r="5074" spans="1:47" x14ac:dyDescent="0.25">
      <c r="A5074" s="1" t="s">
        <v>5643</v>
      </c>
      <c r="B5074">
        <v>3</v>
      </c>
      <c r="C5074" s="2">
        <v>43702.602800925924</v>
      </c>
      <c r="D5074" s="2">
        <v>43702.623263888891</v>
      </c>
      <c r="E5074">
        <v>39.824420000000003</v>
      </c>
      <c r="F5074">
        <v>-104.95985</v>
      </c>
      <c r="G5074">
        <v>39.824240000000003</v>
      </c>
      <c r="H5074">
        <v>-104.96196</v>
      </c>
      <c r="I5074">
        <v>0.113</v>
      </c>
      <c r="J5074" s="1" t="s">
        <v>1542</v>
      </c>
      <c r="L5074" s="1" t="s">
        <v>124</v>
      </c>
      <c r="M5074" s="1" t="s">
        <v>47</v>
      </c>
      <c r="N5074" s="1" t="s">
        <v>131</v>
      </c>
      <c r="O5074" s="1" t="s">
        <v>147</v>
      </c>
      <c r="P5074" s="1" t="s">
        <v>198</v>
      </c>
      <c r="Q5074" s="1" t="s">
        <v>204</v>
      </c>
      <c r="R5074" s="1" t="s">
        <v>48</v>
      </c>
      <c r="S5074" s="1" t="s">
        <v>79</v>
      </c>
      <c r="T5074" s="1" t="s">
        <v>205</v>
      </c>
      <c r="U5074" s="2">
        <v>43702.614583333336</v>
      </c>
      <c r="V5074">
        <v>95</v>
      </c>
      <c r="W5074">
        <v>95</v>
      </c>
      <c r="X5074">
        <v>11</v>
      </c>
      <c r="Y5074">
        <v>24.33</v>
      </c>
      <c r="Z5074">
        <v>25</v>
      </c>
      <c r="AA5074" s="1" t="s">
        <v>56</v>
      </c>
      <c r="AB5074">
        <v>14</v>
      </c>
      <c r="AC5074">
        <v>0</v>
      </c>
      <c r="AD5074" s="1" t="s">
        <v>818</v>
      </c>
      <c r="AE5074" t="b">
        <v>0</v>
      </c>
      <c r="AF5074" t="b">
        <v>0</v>
      </c>
      <c r="AG5074" t="b">
        <v>0</v>
      </c>
      <c r="AH5074" t="b">
        <v>0</v>
      </c>
      <c r="AI5074" t="b">
        <v>1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s="1" t="s">
        <v>51</v>
      </c>
      <c r="AS5074" s="1" t="s">
        <v>51</v>
      </c>
      <c r="AT5074" s="1" t="s">
        <v>51</v>
      </c>
      <c r="AU5074" s="1" t="s">
        <v>51</v>
      </c>
    </row>
    <row r="5075" spans="1:47" x14ac:dyDescent="0.25">
      <c r="A5075" s="1" t="s">
        <v>2026</v>
      </c>
      <c r="B5075">
        <v>3</v>
      </c>
      <c r="C5075" s="2">
        <v>43702.608518518522</v>
      </c>
      <c r="D5075" s="2">
        <v>43702.628819444442</v>
      </c>
      <c r="E5075">
        <v>39.284526</v>
      </c>
      <c r="F5075">
        <v>-104.896331</v>
      </c>
      <c r="G5075">
        <v>39.289008000000003</v>
      </c>
      <c r="H5075">
        <v>-104.895546</v>
      </c>
      <c r="I5075">
        <v>0.313</v>
      </c>
      <c r="J5075" s="1" t="s">
        <v>398</v>
      </c>
      <c r="L5075" s="1" t="s">
        <v>194</v>
      </c>
      <c r="M5075" s="1" t="s">
        <v>47</v>
      </c>
      <c r="N5075" s="1" t="s">
        <v>191</v>
      </c>
      <c r="O5075" s="1" t="s">
        <v>121</v>
      </c>
      <c r="P5075" s="1" t="s">
        <v>198</v>
      </c>
      <c r="Q5075" s="1" t="s">
        <v>333</v>
      </c>
      <c r="R5075" s="1" t="s">
        <v>48</v>
      </c>
      <c r="S5075" s="1" t="s">
        <v>79</v>
      </c>
      <c r="T5075" s="1" t="s">
        <v>223</v>
      </c>
      <c r="U5075" s="2">
        <v>43702.6</v>
      </c>
      <c r="V5075">
        <v>82</v>
      </c>
      <c r="W5075">
        <v>82</v>
      </c>
      <c r="X5075">
        <v>19</v>
      </c>
      <c r="Y5075">
        <v>23.18</v>
      </c>
      <c r="Z5075">
        <v>10</v>
      </c>
      <c r="AA5075" s="1" t="s">
        <v>58</v>
      </c>
      <c r="AB5075">
        <v>5</v>
      </c>
      <c r="AC5075">
        <v>0</v>
      </c>
      <c r="AD5075" s="1" t="s">
        <v>1067</v>
      </c>
      <c r="AE5075" t="b">
        <v>0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s="1" t="s">
        <v>51</v>
      </c>
      <c r="AS5075" s="1" t="s">
        <v>51</v>
      </c>
      <c r="AT5075" s="1" t="s">
        <v>51</v>
      </c>
      <c r="AU5075" s="1" t="s">
        <v>51</v>
      </c>
    </row>
    <row r="5076" spans="1:47" x14ac:dyDescent="0.25">
      <c r="A5076" s="1" t="s">
        <v>9602</v>
      </c>
      <c r="B5076">
        <v>2</v>
      </c>
      <c r="C5076" s="2">
        <v>43702.786643518521</v>
      </c>
      <c r="D5076" s="2">
        <v>43702.806851851848</v>
      </c>
      <c r="E5076">
        <v>39.797240000000002</v>
      </c>
      <c r="F5076">
        <v>-104.98724</v>
      </c>
      <c r="G5076">
        <v>39.787385999999998</v>
      </c>
      <c r="H5076">
        <v>-104.989519</v>
      </c>
      <c r="I5076">
        <v>0.69199999999999995</v>
      </c>
      <c r="J5076" s="1" t="s">
        <v>9603</v>
      </c>
      <c r="L5076" s="1" t="s">
        <v>195</v>
      </c>
      <c r="M5076" s="1" t="s">
        <v>47</v>
      </c>
      <c r="N5076" s="1" t="s">
        <v>131</v>
      </c>
      <c r="O5076" s="1" t="s">
        <v>147</v>
      </c>
      <c r="P5076" s="1" t="s">
        <v>198</v>
      </c>
      <c r="Q5076" s="1" t="s">
        <v>246</v>
      </c>
      <c r="R5076" s="1" t="s">
        <v>48</v>
      </c>
      <c r="S5076" s="1" t="s">
        <v>79</v>
      </c>
      <c r="T5076" s="1" t="s">
        <v>205</v>
      </c>
      <c r="U5076" s="2">
        <v>43702.78125</v>
      </c>
      <c r="V5076">
        <v>91</v>
      </c>
      <c r="W5076">
        <v>91</v>
      </c>
      <c r="X5076">
        <v>12</v>
      </c>
      <c r="Y5076">
        <v>24.29</v>
      </c>
      <c r="Z5076">
        <v>40</v>
      </c>
      <c r="AA5076" s="1" t="s">
        <v>57</v>
      </c>
      <c r="AB5076">
        <v>15</v>
      </c>
      <c r="AC5076">
        <v>0</v>
      </c>
      <c r="AD5076" s="1" t="s">
        <v>1067</v>
      </c>
      <c r="AE5076" t="b">
        <v>0</v>
      </c>
      <c r="AF5076" t="b">
        <v>0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s="1" t="s">
        <v>51</v>
      </c>
      <c r="AS5076" s="1" t="s">
        <v>51</v>
      </c>
      <c r="AT5076" s="1" t="s">
        <v>51</v>
      </c>
      <c r="AU5076" s="1" t="s">
        <v>51</v>
      </c>
    </row>
    <row r="5077" spans="1:47" x14ac:dyDescent="0.25">
      <c r="A5077" s="1" t="s">
        <v>1706</v>
      </c>
      <c r="B5077">
        <v>3</v>
      </c>
      <c r="C5077" s="2">
        <v>43702.827766203707</v>
      </c>
      <c r="D5077" s="2">
        <v>43702.848217592589</v>
      </c>
      <c r="E5077">
        <v>39.139420999999999</v>
      </c>
      <c r="F5077">
        <v>-104.86234399999999</v>
      </c>
      <c r="G5077">
        <v>39.133450000000003</v>
      </c>
      <c r="H5077">
        <v>-104.86335</v>
      </c>
      <c r="I5077">
        <v>0.41599999999999998</v>
      </c>
      <c r="J5077" s="1" t="s">
        <v>401</v>
      </c>
      <c r="L5077" s="1" t="s">
        <v>195</v>
      </c>
      <c r="M5077" s="1" t="s">
        <v>47</v>
      </c>
      <c r="N5077" s="1" t="s">
        <v>86</v>
      </c>
      <c r="O5077" s="1" t="s">
        <v>121</v>
      </c>
      <c r="P5077" s="1" t="s">
        <v>198</v>
      </c>
      <c r="Q5077" s="1" t="s">
        <v>222</v>
      </c>
      <c r="R5077" s="1" t="s">
        <v>48</v>
      </c>
      <c r="S5077" s="1" t="s">
        <v>79</v>
      </c>
      <c r="T5077" s="1" t="s">
        <v>223</v>
      </c>
      <c r="U5077" s="2">
        <v>43702.824305555558</v>
      </c>
      <c r="V5077">
        <v>72</v>
      </c>
      <c r="W5077">
        <v>72</v>
      </c>
      <c r="X5077">
        <v>31</v>
      </c>
      <c r="Y5077">
        <v>23.15</v>
      </c>
      <c r="Z5077">
        <v>10</v>
      </c>
      <c r="AA5077" s="1" t="s">
        <v>66</v>
      </c>
      <c r="AB5077">
        <v>5</v>
      </c>
      <c r="AC5077">
        <v>0</v>
      </c>
      <c r="AD5077" s="1" t="s">
        <v>1067</v>
      </c>
      <c r="AE5077" t="b">
        <v>0</v>
      </c>
      <c r="AF5077" t="b">
        <v>0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s="1" t="s">
        <v>53</v>
      </c>
      <c r="AS5077" s="1" t="s">
        <v>51</v>
      </c>
      <c r="AT5077" s="1" t="s">
        <v>51</v>
      </c>
      <c r="AU5077" s="1" t="s">
        <v>51</v>
      </c>
    </row>
    <row r="5078" spans="1:47" x14ac:dyDescent="0.25">
      <c r="A5078" s="1" t="s">
        <v>8053</v>
      </c>
      <c r="B5078">
        <v>3</v>
      </c>
      <c r="C5078" s="2">
        <v>43702.950162037036</v>
      </c>
      <c r="D5078" s="2">
        <v>43702.970451388886</v>
      </c>
      <c r="E5078">
        <v>38.88599</v>
      </c>
      <c r="F5078">
        <v>-104.71983</v>
      </c>
      <c r="G5078">
        <v>38.886369000000002</v>
      </c>
      <c r="H5078">
        <v>-104.71983</v>
      </c>
      <c r="I5078">
        <v>2.5999999999999999E-2</v>
      </c>
      <c r="J5078" s="1" t="s">
        <v>1128</v>
      </c>
      <c r="K5078">
        <v>3503</v>
      </c>
      <c r="L5078" s="1" t="s">
        <v>6718</v>
      </c>
      <c r="M5078" s="1" t="s">
        <v>47</v>
      </c>
      <c r="N5078" s="1" t="s">
        <v>232</v>
      </c>
      <c r="O5078" s="1" t="s">
        <v>193</v>
      </c>
      <c r="P5078" s="1" t="s">
        <v>198</v>
      </c>
      <c r="Q5078" s="1" t="s">
        <v>870</v>
      </c>
      <c r="R5078" s="1" t="s">
        <v>48</v>
      </c>
      <c r="S5078" s="1" t="s">
        <v>79</v>
      </c>
      <c r="T5078" s="1" t="s">
        <v>249</v>
      </c>
      <c r="U5078" s="2">
        <v>43702.95416666667</v>
      </c>
      <c r="V5078">
        <v>70</v>
      </c>
      <c r="W5078">
        <v>70</v>
      </c>
      <c r="X5078">
        <v>30</v>
      </c>
      <c r="Y5078">
        <v>23.9</v>
      </c>
      <c r="Z5078">
        <v>10</v>
      </c>
      <c r="AA5078" s="1" t="s">
        <v>54</v>
      </c>
      <c r="AB5078">
        <v>6</v>
      </c>
      <c r="AC5078">
        <v>0</v>
      </c>
      <c r="AD5078" s="1" t="s">
        <v>50</v>
      </c>
      <c r="AE5078" t="b">
        <v>0</v>
      </c>
      <c r="AF5078" t="b">
        <v>0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s="1" t="s">
        <v>53</v>
      </c>
      <c r="AS5078" s="1" t="s">
        <v>53</v>
      </c>
      <c r="AT5078" s="1" t="s">
        <v>53</v>
      </c>
      <c r="AU5078" s="1" t="s">
        <v>53</v>
      </c>
    </row>
    <row r="5079" spans="1:47" x14ac:dyDescent="0.25">
      <c r="A5079" s="1" t="s">
        <v>3191</v>
      </c>
      <c r="B5079">
        <v>3</v>
      </c>
      <c r="C5079" s="2">
        <v>43703.163703703707</v>
      </c>
      <c r="D5079" s="2">
        <v>43703.184340277781</v>
      </c>
      <c r="E5079">
        <v>39.097496</v>
      </c>
      <c r="F5079">
        <v>-104.863884</v>
      </c>
      <c r="G5079">
        <v>39.093074999999999</v>
      </c>
      <c r="H5079">
        <v>-104.862959</v>
      </c>
      <c r="I5079">
        <v>0.309</v>
      </c>
      <c r="J5079" s="1" t="s">
        <v>470</v>
      </c>
      <c r="L5079" s="1" t="s">
        <v>172</v>
      </c>
      <c r="M5079" s="1" t="s">
        <v>47</v>
      </c>
      <c r="N5079" s="1" t="s">
        <v>447</v>
      </c>
      <c r="O5079" s="1" t="s">
        <v>193</v>
      </c>
      <c r="P5079" s="1" t="s">
        <v>198</v>
      </c>
      <c r="Q5079" s="1" t="s">
        <v>448</v>
      </c>
      <c r="R5079" s="1" t="s">
        <v>48</v>
      </c>
      <c r="S5079" s="1" t="s">
        <v>79</v>
      </c>
      <c r="T5079" s="1" t="s">
        <v>234</v>
      </c>
      <c r="U5079" s="2">
        <v>43703.165277777778</v>
      </c>
      <c r="V5079">
        <v>58</v>
      </c>
      <c r="W5079">
        <v>58</v>
      </c>
      <c r="X5079">
        <v>39</v>
      </c>
      <c r="Y5079">
        <v>23.56</v>
      </c>
      <c r="Z5079">
        <v>10</v>
      </c>
      <c r="AA5079" s="1" t="s">
        <v>59</v>
      </c>
      <c r="AB5079">
        <v>8</v>
      </c>
      <c r="AC5079">
        <v>0</v>
      </c>
      <c r="AD5079" s="1" t="s">
        <v>50</v>
      </c>
      <c r="AE5079" t="b">
        <v>0</v>
      </c>
      <c r="AF5079" t="b">
        <v>0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s="1" t="s">
        <v>53</v>
      </c>
      <c r="AS5079" s="1" t="s">
        <v>53</v>
      </c>
      <c r="AT5079" s="1" t="s">
        <v>53</v>
      </c>
      <c r="AU5079" s="1" t="s">
        <v>53</v>
      </c>
    </row>
    <row r="5080" spans="1:47" x14ac:dyDescent="0.25">
      <c r="A5080" s="1" t="s">
        <v>2606</v>
      </c>
      <c r="B5080">
        <v>3</v>
      </c>
      <c r="C5080" s="2">
        <v>43703.297118055554</v>
      </c>
      <c r="D5080" s="2">
        <v>43703.317708333336</v>
      </c>
      <c r="E5080">
        <v>39.741079999999997</v>
      </c>
      <c r="F5080">
        <v>-104.82550000000001</v>
      </c>
      <c r="G5080">
        <v>39.740603999999998</v>
      </c>
      <c r="H5080">
        <v>-104.82550000000001</v>
      </c>
      <c r="I5080">
        <v>3.3000000000000002E-2</v>
      </c>
      <c r="J5080" s="1" t="s">
        <v>559</v>
      </c>
      <c r="L5080" s="1" t="s">
        <v>403</v>
      </c>
      <c r="M5080" s="1" t="s">
        <v>47</v>
      </c>
      <c r="N5080" s="1" t="s">
        <v>170</v>
      </c>
      <c r="O5080" s="1" t="s">
        <v>147</v>
      </c>
      <c r="P5080" s="1" t="s">
        <v>198</v>
      </c>
      <c r="Q5080" s="1" t="s">
        <v>240</v>
      </c>
      <c r="R5080" s="1" t="s">
        <v>48</v>
      </c>
      <c r="S5080" s="1" t="s">
        <v>79</v>
      </c>
      <c r="T5080" s="1" t="s">
        <v>203</v>
      </c>
      <c r="U5080" s="2">
        <v>43703.300694444442</v>
      </c>
      <c r="V5080">
        <v>57</v>
      </c>
      <c r="W5080">
        <v>57</v>
      </c>
      <c r="X5080">
        <v>77</v>
      </c>
      <c r="Y5080">
        <v>24.48</v>
      </c>
      <c r="Z5080">
        <v>10</v>
      </c>
      <c r="AA5080" s="1" t="s">
        <v>58</v>
      </c>
      <c r="AB5080">
        <v>8</v>
      </c>
      <c r="AC5080">
        <v>0</v>
      </c>
      <c r="AD5080" s="1" t="s">
        <v>818</v>
      </c>
      <c r="AE5080" t="b">
        <v>0</v>
      </c>
      <c r="AF5080" t="b">
        <v>0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s="1" t="s">
        <v>51</v>
      </c>
      <c r="AS5080" s="1" t="s">
        <v>51</v>
      </c>
      <c r="AT5080" s="1" t="s">
        <v>51</v>
      </c>
      <c r="AU5080" s="1" t="s">
        <v>51</v>
      </c>
    </row>
    <row r="5081" spans="1:47" x14ac:dyDescent="0.25">
      <c r="A5081" s="1" t="s">
        <v>2027</v>
      </c>
      <c r="B5081">
        <v>3</v>
      </c>
      <c r="C5081" s="2">
        <v>43703.347094907411</v>
      </c>
      <c r="D5081" s="2">
        <v>43703.367685185185</v>
      </c>
      <c r="E5081">
        <v>39.79954</v>
      </c>
      <c r="F5081">
        <v>-105.03024000000001</v>
      </c>
      <c r="G5081">
        <v>39.799689999999998</v>
      </c>
      <c r="H5081">
        <v>-105.02629</v>
      </c>
      <c r="I5081">
        <v>0.21</v>
      </c>
      <c r="J5081" s="1" t="s">
        <v>2028</v>
      </c>
      <c r="L5081" s="1" t="s">
        <v>122</v>
      </c>
      <c r="M5081" s="1" t="s">
        <v>47</v>
      </c>
      <c r="N5081" s="1" t="s">
        <v>131</v>
      </c>
      <c r="O5081" s="1" t="s">
        <v>147</v>
      </c>
      <c r="P5081" s="1" t="s">
        <v>198</v>
      </c>
      <c r="Q5081" s="1" t="s">
        <v>331</v>
      </c>
      <c r="R5081" s="1" t="s">
        <v>48</v>
      </c>
      <c r="S5081" s="1" t="s">
        <v>79</v>
      </c>
      <c r="T5081" s="1" t="s">
        <v>205</v>
      </c>
      <c r="U5081" s="2">
        <v>43703.329861111109</v>
      </c>
      <c r="V5081">
        <v>63</v>
      </c>
      <c r="W5081">
        <v>63</v>
      </c>
      <c r="X5081">
        <v>55</v>
      </c>
      <c r="Y5081">
        <v>24.49</v>
      </c>
      <c r="Z5081">
        <v>10</v>
      </c>
      <c r="AA5081" s="1" t="s">
        <v>65</v>
      </c>
      <c r="AB5081">
        <v>6</v>
      </c>
      <c r="AC5081">
        <v>0</v>
      </c>
      <c r="AD5081" s="1" t="s">
        <v>1067</v>
      </c>
      <c r="AE5081" t="b">
        <v>0</v>
      </c>
      <c r="AF5081" t="b">
        <v>0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s="1" t="s">
        <v>51</v>
      </c>
      <c r="AS5081" s="1" t="s">
        <v>51</v>
      </c>
      <c r="AT5081" s="1" t="s">
        <v>51</v>
      </c>
      <c r="AU5081" s="1" t="s">
        <v>51</v>
      </c>
    </row>
    <row r="5082" spans="1:47" x14ac:dyDescent="0.25">
      <c r="A5082" s="1" t="s">
        <v>3476</v>
      </c>
      <c r="B5082">
        <v>3</v>
      </c>
      <c r="C5082" s="2">
        <v>43703.57372685185</v>
      </c>
      <c r="D5082" s="2">
        <v>43703.594097222223</v>
      </c>
      <c r="E5082">
        <v>39.796911000000001</v>
      </c>
      <c r="F5082">
        <v>-105.048632</v>
      </c>
      <c r="G5082">
        <v>39.797029999999999</v>
      </c>
      <c r="H5082">
        <v>-105.04783</v>
      </c>
      <c r="I5082">
        <v>4.2999999999999997E-2</v>
      </c>
      <c r="J5082" s="1" t="s">
        <v>1144</v>
      </c>
      <c r="L5082" s="1" t="s">
        <v>122</v>
      </c>
      <c r="M5082" s="1" t="s">
        <v>47</v>
      </c>
      <c r="N5082" s="1" t="s">
        <v>131</v>
      </c>
      <c r="O5082" s="1" t="s">
        <v>147</v>
      </c>
      <c r="P5082" s="1" t="s">
        <v>198</v>
      </c>
      <c r="Q5082" s="1" t="s">
        <v>367</v>
      </c>
      <c r="R5082" s="1" t="s">
        <v>48</v>
      </c>
      <c r="S5082" s="1" t="s">
        <v>79</v>
      </c>
      <c r="T5082" s="1" t="s">
        <v>205</v>
      </c>
      <c r="U5082" s="2">
        <v>43703.576388888891</v>
      </c>
      <c r="V5082">
        <v>73</v>
      </c>
      <c r="W5082">
        <v>73</v>
      </c>
      <c r="X5082">
        <v>36</v>
      </c>
      <c r="Y5082">
        <v>24.46</v>
      </c>
      <c r="Z5082">
        <v>10</v>
      </c>
      <c r="AA5082" s="1" t="s">
        <v>60</v>
      </c>
      <c r="AB5082">
        <v>6</v>
      </c>
      <c r="AC5082">
        <v>0</v>
      </c>
      <c r="AD5082" s="1" t="s">
        <v>50</v>
      </c>
      <c r="AE5082" t="b">
        <v>0</v>
      </c>
      <c r="AF5082" t="b">
        <v>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s="1" t="s">
        <v>51</v>
      </c>
      <c r="AS5082" s="1" t="s">
        <v>51</v>
      </c>
      <c r="AT5082" s="1" t="s">
        <v>51</v>
      </c>
      <c r="AU5082" s="1" t="s">
        <v>51</v>
      </c>
    </row>
    <row r="5083" spans="1:47" x14ac:dyDescent="0.25">
      <c r="A5083" s="1" t="s">
        <v>5598</v>
      </c>
      <c r="B5083">
        <v>3</v>
      </c>
      <c r="C5083" s="2">
        <v>43703.707013888888</v>
      </c>
      <c r="D5083" s="2">
        <v>43703.727418981478</v>
      </c>
      <c r="E5083">
        <v>39.725580000000001</v>
      </c>
      <c r="F5083">
        <v>-105.09092</v>
      </c>
      <c r="G5083">
        <v>39.725540000000002</v>
      </c>
      <c r="H5083">
        <v>-105.10026000000001</v>
      </c>
      <c r="I5083">
        <v>0.496</v>
      </c>
      <c r="J5083" s="1" t="s">
        <v>793</v>
      </c>
      <c r="L5083" s="1" t="s">
        <v>129</v>
      </c>
      <c r="M5083" s="1" t="s">
        <v>47</v>
      </c>
      <c r="N5083" s="1" t="s">
        <v>131</v>
      </c>
      <c r="O5083" s="1" t="s">
        <v>115</v>
      </c>
      <c r="P5083" s="1" t="s">
        <v>198</v>
      </c>
      <c r="Q5083" s="1" t="s">
        <v>794</v>
      </c>
      <c r="R5083" s="1" t="s">
        <v>48</v>
      </c>
      <c r="S5083" s="1" t="s">
        <v>79</v>
      </c>
      <c r="T5083" s="1" t="s">
        <v>205</v>
      </c>
      <c r="U5083" s="2">
        <v>43703.706250000003</v>
      </c>
      <c r="V5083">
        <v>77</v>
      </c>
      <c r="W5083">
        <v>77</v>
      </c>
      <c r="X5083">
        <v>32</v>
      </c>
      <c r="Y5083">
        <v>24.45</v>
      </c>
      <c r="Z5083">
        <v>20</v>
      </c>
      <c r="AA5083" s="1" t="s">
        <v>60</v>
      </c>
      <c r="AB5083">
        <v>3</v>
      </c>
      <c r="AC5083">
        <v>0</v>
      </c>
      <c r="AD5083" s="1" t="s">
        <v>50</v>
      </c>
      <c r="AE5083" t="b">
        <v>0</v>
      </c>
      <c r="AF5083" t="b">
        <v>0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1</v>
      </c>
      <c r="AO5083" t="b">
        <v>0</v>
      </c>
      <c r="AP5083" t="b">
        <v>0</v>
      </c>
      <c r="AQ5083" t="b">
        <v>0</v>
      </c>
      <c r="AR5083" s="1" t="s">
        <v>51</v>
      </c>
      <c r="AS5083" s="1" t="s">
        <v>51</v>
      </c>
      <c r="AT5083" s="1" t="s">
        <v>51</v>
      </c>
      <c r="AU5083" s="1" t="s">
        <v>51</v>
      </c>
    </row>
    <row r="5084" spans="1:47" x14ac:dyDescent="0.25">
      <c r="A5084" s="1" t="s">
        <v>3848</v>
      </c>
      <c r="B5084">
        <v>3</v>
      </c>
      <c r="C5084" s="2">
        <v>43703.752824074072</v>
      </c>
      <c r="D5084" s="2">
        <v>43703.773229166669</v>
      </c>
      <c r="E5084">
        <v>39.863965999999998</v>
      </c>
      <c r="F5084">
        <v>-104.98748000000001</v>
      </c>
      <c r="G5084">
        <v>39.871749999999999</v>
      </c>
      <c r="H5084">
        <v>-104.98748000000001</v>
      </c>
      <c r="I5084">
        <v>0.53800000000000003</v>
      </c>
      <c r="J5084" s="1" t="s">
        <v>820</v>
      </c>
      <c r="L5084" s="1" t="s">
        <v>194</v>
      </c>
      <c r="M5084" s="1" t="s">
        <v>47</v>
      </c>
      <c r="N5084" s="1" t="s">
        <v>131</v>
      </c>
      <c r="O5084" s="1" t="s">
        <v>147</v>
      </c>
      <c r="P5084" s="1" t="s">
        <v>198</v>
      </c>
      <c r="Q5084" s="1" t="s">
        <v>204</v>
      </c>
      <c r="R5084" s="1" t="s">
        <v>48</v>
      </c>
      <c r="S5084" s="1" t="s">
        <v>79</v>
      </c>
      <c r="T5084" s="1" t="s">
        <v>205</v>
      </c>
      <c r="U5084" s="2">
        <v>43703.749305555553</v>
      </c>
      <c r="V5084">
        <v>75</v>
      </c>
      <c r="W5084">
        <v>75</v>
      </c>
      <c r="X5084">
        <v>34</v>
      </c>
      <c r="Y5084">
        <v>24.45</v>
      </c>
      <c r="Z5084">
        <v>10</v>
      </c>
      <c r="AA5084" s="1" t="s">
        <v>61</v>
      </c>
      <c r="AB5084">
        <v>6</v>
      </c>
      <c r="AC5084">
        <v>0</v>
      </c>
      <c r="AD5084" s="1" t="s">
        <v>50</v>
      </c>
      <c r="AE5084" t="b">
        <v>0</v>
      </c>
      <c r="AF5084" t="b">
        <v>0</v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s="1" t="s">
        <v>51</v>
      </c>
      <c r="AS5084" s="1" t="s">
        <v>51</v>
      </c>
      <c r="AT5084" s="1" t="s">
        <v>51</v>
      </c>
      <c r="AU5084" s="1" t="s">
        <v>51</v>
      </c>
    </row>
    <row r="5085" spans="1:47" x14ac:dyDescent="0.25">
      <c r="A5085" s="1" t="s">
        <v>3849</v>
      </c>
      <c r="B5085">
        <v>3</v>
      </c>
      <c r="C5085" s="2">
        <v>43703.766875000001</v>
      </c>
      <c r="D5085" s="2">
        <v>43703.787152777775</v>
      </c>
      <c r="E5085">
        <v>39.838478000000002</v>
      </c>
      <c r="F5085">
        <v>-104.98352</v>
      </c>
      <c r="G5085">
        <v>39.842920999999997</v>
      </c>
      <c r="H5085">
        <v>-104.98414</v>
      </c>
      <c r="I5085">
        <v>0.309</v>
      </c>
      <c r="J5085" s="1" t="s">
        <v>517</v>
      </c>
      <c r="L5085" s="1" t="s">
        <v>194</v>
      </c>
      <c r="M5085" s="1" t="s">
        <v>47</v>
      </c>
      <c r="N5085" s="1" t="s">
        <v>131</v>
      </c>
      <c r="O5085" s="1" t="s">
        <v>147</v>
      </c>
      <c r="P5085" s="1" t="s">
        <v>198</v>
      </c>
      <c r="Q5085" s="1" t="s">
        <v>204</v>
      </c>
      <c r="R5085" s="1" t="s">
        <v>48</v>
      </c>
      <c r="S5085" s="1" t="s">
        <v>79</v>
      </c>
      <c r="T5085" s="1" t="s">
        <v>205</v>
      </c>
      <c r="U5085" s="2">
        <v>43703.749305555553</v>
      </c>
      <c r="V5085">
        <v>75</v>
      </c>
      <c r="W5085">
        <v>75</v>
      </c>
      <c r="X5085">
        <v>34</v>
      </c>
      <c r="Y5085">
        <v>24.45</v>
      </c>
      <c r="Z5085">
        <v>10</v>
      </c>
      <c r="AA5085" s="1" t="s">
        <v>61</v>
      </c>
      <c r="AB5085">
        <v>6</v>
      </c>
      <c r="AC5085">
        <v>0</v>
      </c>
      <c r="AD5085" s="1" t="s">
        <v>50</v>
      </c>
      <c r="AE5085" t="b">
        <v>0</v>
      </c>
      <c r="AF5085" t="b">
        <v>0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s="1" t="s">
        <v>51</v>
      </c>
      <c r="AS5085" s="1" t="s">
        <v>51</v>
      </c>
      <c r="AT5085" s="1" t="s">
        <v>51</v>
      </c>
      <c r="AU5085" s="1" t="s">
        <v>51</v>
      </c>
    </row>
    <row r="5086" spans="1:47" x14ac:dyDescent="0.25">
      <c r="A5086" s="1" t="s">
        <v>3249</v>
      </c>
      <c r="B5086">
        <v>3</v>
      </c>
      <c r="C5086" s="2">
        <v>43703.833495370367</v>
      </c>
      <c r="D5086" s="2">
        <v>43703.853807870371</v>
      </c>
      <c r="E5086">
        <v>39.825116999999999</v>
      </c>
      <c r="F5086">
        <v>-104.966714</v>
      </c>
      <c r="G5086">
        <v>39.822831000000001</v>
      </c>
      <c r="H5086">
        <v>-104.963311</v>
      </c>
      <c r="I5086">
        <v>0.24</v>
      </c>
      <c r="J5086" s="1" t="s">
        <v>150</v>
      </c>
      <c r="L5086" s="1" t="s">
        <v>165</v>
      </c>
      <c r="M5086" s="1" t="s">
        <v>47</v>
      </c>
      <c r="N5086" s="1" t="s">
        <v>131</v>
      </c>
      <c r="O5086" s="1" t="s">
        <v>147</v>
      </c>
      <c r="P5086" s="1" t="s">
        <v>198</v>
      </c>
      <c r="Q5086" s="1" t="s">
        <v>204</v>
      </c>
      <c r="R5086" s="1" t="s">
        <v>48</v>
      </c>
      <c r="S5086" s="1" t="s">
        <v>79</v>
      </c>
      <c r="T5086" s="1" t="s">
        <v>205</v>
      </c>
      <c r="U5086" s="2">
        <v>43703.822916666664</v>
      </c>
      <c r="V5086">
        <v>72</v>
      </c>
      <c r="W5086">
        <v>72</v>
      </c>
      <c r="X5086">
        <v>38</v>
      </c>
      <c r="Y5086">
        <v>24.48</v>
      </c>
      <c r="Z5086">
        <v>10</v>
      </c>
      <c r="AA5086" s="1" t="s">
        <v>61</v>
      </c>
      <c r="AB5086">
        <v>7</v>
      </c>
      <c r="AC5086">
        <v>0</v>
      </c>
      <c r="AD5086" s="1" t="s">
        <v>50</v>
      </c>
      <c r="AE5086" t="b">
        <v>0</v>
      </c>
      <c r="AF5086" t="b">
        <v>0</v>
      </c>
      <c r="AG5086" t="b">
        <v>0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s="1" t="s">
        <v>53</v>
      </c>
      <c r="AS5086" s="1" t="s">
        <v>51</v>
      </c>
      <c r="AT5086" s="1" t="s">
        <v>51</v>
      </c>
      <c r="AU5086" s="1" t="s">
        <v>51</v>
      </c>
    </row>
    <row r="5087" spans="1:47" x14ac:dyDescent="0.25">
      <c r="A5087" s="1" t="s">
        <v>4222</v>
      </c>
      <c r="B5087">
        <v>3</v>
      </c>
      <c r="C5087" s="2">
        <v>43704.184548611112</v>
      </c>
      <c r="D5087" s="2">
        <v>43704.20517361111</v>
      </c>
      <c r="E5087">
        <v>37.620739999999998</v>
      </c>
      <c r="F5087">
        <v>-104.76155</v>
      </c>
      <c r="G5087">
        <v>37.61768</v>
      </c>
      <c r="H5087">
        <v>-104.75972</v>
      </c>
      <c r="I5087">
        <v>0.23400000000000001</v>
      </c>
      <c r="J5087" s="1" t="s">
        <v>4223</v>
      </c>
      <c r="L5087" s="1" t="s">
        <v>326</v>
      </c>
      <c r="M5087" s="1" t="s">
        <v>47</v>
      </c>
      <c r="N5087" s="1" t="s">
        <v>676</v>
      </c>
      <c r="O5087" s="1" t="s">
        <v>514</v>
      </c>
      <c r="P5087" s="1" t="s">
        <v>198</v>
      </c>
      <c r="Q5087" s="1" t="s">
        <v>677</v>
      </c>
      <c r="R5087" s="1" t="s">
        <v>48</v>
      </c>
      <c r="S5087" s="1" t="s">
        <v>79</v>
      </c>
      <c r="T5087" s="1" t="s">
        <v>516</v>
      </c>
      <c r="U5087" s="2">
        <v>43704.186805555553</v>
      </c>
      <c r="V5087">
        <v>54</v>
      </c>
      <c r="W5087">
        <v>54</v>
      </c>
      <c r="X5087">
        <v>54</v>
      </c>
      <c r="Y5087">
        <v>20.75</v>
      </c>
      <c r="Z5087">
        <v>10</v>
      </c>
      <c r="AA5087" s="1" t="s">
        <v>8942</v>
      </c>
      <c r="AB5087">
        <v>0</v>
      </c>
      <c r="AD5087" s="1" t="s">
        <v>50</v>
      </c>
      <c r="AE5087" t="b">
        <v>0</v>
      </c>
      <c r="AF5087" t="b">
        <v>0</v>
      </c>
      <c r="AG5087" t="b">
        <v>0</v>
      </c>
      <c r="AH5087" t="b">
        <v>0</v>
      </c>
      <c r="AI5087" t="b">
        <v>0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s="1" t="s">
        <v>53</v>
      </c>
      <c r="AS5087" s="1" t="s">
        <v>53</v>
      </c>
      <c r="AT5087" s="1" t="s">
        <v>53</v>
      </c>
      <c r="AU5087" s="1" t="s">
        <v>53</v>
      </c>
    </row>
    <row r="5088" spans="1:47" x14ac:dyDescent="0.25">
      <c r="A5088" s="1" t="s">
        <v>9604</v>
      </c>
      <c r="B5088">
        <v>2</v>
      </c>
      <c r="C5088" s="2">
        <v>43704.241388888891</v>
      </c>
      <c r="D5088" s="2">
        <v>43704.262175925927</v>
      </c>
      <c r="E5088">
        <v>39.128270000000001</v>
      </c>
      <c r="F5088">
        <v>-104.86391999999999</v>
      </c>
      <c r="G5088">
        <v>39.132269999999998</v>
      </c>
      <c r="H5088">
        <v>-104.8633</v>
      </c>
      <c r="I5088">
        <v>0.27800000000000002</v>
      </c>
      <c r="J5088" s="1" t="s">
        <v>401</v>
      </c>
      <c r="L5088" s="1" t="s">
        <v>265</v>
      </c>
      <c r="M5088" s="1" t="s">
        <v>47</v>
      </c>
      <c r="N5088" s="1" t="s">
        <v>447</v>
      </c>
      <c r="O5088" s="1" t="s">
        <v>193</v>
      </c>
      <c r="P5088" s="1" t="s">
        <v>198</v>
      </c>
      <c r="Q5088" s="1" t="s">
        <v>448</v>
      </c>
      <c r="R5088" s="1" t="s">
        <v>48</v>
      </c>
      <c r="S5088" s="1" t="s">
        <v>79</v>
      </c>
      <c r="T5088" s="1" t="s">
        <v>234</v>
      </c>
      <c r="U5088" s="2">
        <v>43704.248611111114</v>
      </c>
      <c r="V5088">
        <v>58</v>
      </c>
      <c r="W5088">
        <v>58</v>
      </c>
      <c r="X5088">
        <v>83</v>
      </c>
      <c r="Y5088">
        <v>23.72</v>
      </c>
      <c r="Z5088">
        <v>10</v>
      </c>
      <c r="AA5088" s="1" t="s">
        <v>68</v>
      </c>
      <c r="AB5088">
        <v>8</v>
      </c>
      <c r="AC5088">
        <v>0</v>
      </c>
      <c r="AD5088" s="1" t="s">
        <v>965</v>
      </c>
      <c r="AE5088" t="b">
        <v>0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s="1" t="s">
        <v>53</v>
      </c>
      <c r="AS5088" s="1" t="s">
        <v>53</v>
      </c>
      <c r="AT5088" s="1" t="s">
        <v>51</v>
      </c>
      <c r="AU5088" s="1" t="s">
        <v>51</v>
      </c>
    </row>
    <row r="5089" spans="1:47" x14ac:dyDescent="0.25">
      <c r="A5089" s="1" t="s">
        <v>5410</v>
      </c>
      <c r="B5089">
        <v>3</v>
      </c>
      <c r="C5089" s="2">
        <v>43704.256979166668</v>
      </c>
      <c r="D5089" s="2">
        <v>43704.277430555558</v>
      </c>
      <c r="E5089">
        <v>39.760249999999999</v>
      </c>
      <c r="F5089">
        <v>-105.006</v>
      </c>
      <c r="G5089">
        <v>39.759639999999997</v>
      </c>
      <c r="H5089">
        <v>-105.006849</v>
      </c>
      <c r="I5089">
        <v>6.2E-2</v>
      </c>
      <c r="J5089" s="1" t="s">
        <v>459</v>
      </c>
      <c r="L5089" s="1" t="s">
        <v>195</v>
      </c>
      <c r="M5089" s="1" t="s">
        <v>47</v>
      </c>
      <c r="N5089" s="1" t="s">
        <v>131</v>
      </c>
      <c r="O5089" s="1" t="s">
        <v>131</v>
      </c>
      <c r="P5089" s="1" t="s">
        <v>198</v>
      </c>
      <c r="Q5089" s="1" t="s">
        <v>247</v>
      </c>
      <c r="R5089" s="1" t="s">
        <v>48</v>
      </c>
      <c r="S5089" s="1" t="s">
        <v>79</v>
      </c>
      <c r="T5089" s="1" t="s">
        <v>205</v>
      </c>
      <c r="U5089" s="2">
        <v>43704.240972222222</v>
      </c>
      <c r="V5089">
        <v>55</v>
      </c>
      <c r="W5089">
        <v>55</v>
      </c>
      <c r="X5089">
        <v>72</v>
      </c>
      <c r="Y5089">
        <v>24.52</v>
      </c>
      <c r="Z5089">
        <v>30</v>
      </c>
      <c r="AA5089" s="1" t="s">
        <v>65</v>
      </c>
      <c r="AB5089">
        <v>9</v>
      </c>
      <c r="AC5089">
        <v>0</v>
      </c>
      <c r="AD5089" s="1" t="s">
        <v>1067</v>
      </c>
      <c r="AE5089" t="b">
        <v>0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s="1" t="s">
        <v>53</v>
      </c>
      <c r="AS5089" s="1" t="s">
        <v>51</v>
      </c>
      <c r="AT5089" s="1" t="s">
        <v>51</v>
      </c>
      <c r="AU5089" s="1" t="s">
        <v>51</v>
      </c>
    </row>
    <row r="5090" spans="1:47" x14ac:dyDescent="0.25">
      <c r="A5090" s="1" t="s">
        <v>5604</v>
      </c>
      <c r="B5090">
        <v>3</v>
      </c>
      <c r="C5090" s="2">
        <v>43704.292974537035</v>
      </c>
      <c r="D5090" s="2">
        <v>43704.313715277778</v>
      </c>
      <c r="E5090">
        <v>39.78004</v>
      </c>
      <c r="F5090">
        <v>-104.93171</v>
      </c>
      <c r="G5090">
        <v>39.778289999999998</v>
      </c>
      <c r="H5090">
        <v>-104.90927000000001</v>
      </c>
      <c r="I5090">
        <v>1.198</v>
      </c>
      <c r="J5090" s="1" t="s">
        <v>931</v>
      </c>
      <c r="L5090" s="1" t="s">
        <v>1324</v>
      </c>
      <c r="M5090" s="1" t="s">
        <v>47</v>
      </c>
      <c r="N5090" s="1" t="s">
        <v>131</v>
      </c>
      <c r="O5090" s="1" t="s">
        <v>131</v>
      </c>
      <c r="P5090" s="1" t="s">
        <v>198</v>
      </c>
      <c r="Q5090" s="1" t="s">
        <v>246</v>
      </c>
      <c r="R5090" s="1" t="s">
        <v>48</v>
      </c>
      <c r="S5090" s="1" t="s">
        <v>79</v>
      </c>
      <c r="T5090" s="1" t="s">
        <v>205</v>
      </c>
      <c r="U5090" s="2">
        <v>43704.282638888886</v>
      </c>
      <c r="V5090">
        <v>55</v>
      </c>
      <c r="W5090">
        <v>55</v>
      </c>
      <c r="X5090">
        <v>72</v>
      </c>
      <c r="Y5090">
        <v>24.52</v>
      </c>
      <c r="Z5090">
        <v>30</v>
      </c>
      <c r="AA5090" s="1" t="s">
        <v>71</v>
      </c>
      <c r="AB5090">
        <v>7</v>
      </c>
      <c r="AC5090">
        <v>0</v>
      </c>
      <c r="AD5090" s="1" t="s">
        <v>1067</v>
      </c>
      <c r="AE5090" t="b">
        <v>0</v>
      </c>
      <c r="AF5090" t="b">
        <v>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1</v>
      </c>
      <c r="AQ5090" t="b">
        <v>0</v>
      </c>
      <c r="AR5090" s="1" t="s">
        <v>51</v>
      </c>
      <c r="AS5090" s="1" t="s">
        <v>51</v>
      </c>
      <c r="AT5090" s="1" t="s">
        <v>51</v>
      </c>
      <c r="AU5090" s="1" t="s">
        <v>51</v>
      </c>
    </row>
    <row r="5091" spans="1:47" x14ac:dyDescent="0.25">
      <c r="A5091" s="1" t="s">
        <v>3850</v>
      </c>
      <c r="B5091">
        <v>3</v>
      </c>
      <c r="C5091" s="2">
        <v>43704.346041666664</v>
      </c>
      <c r="D5091" s="2">
        <v>43704.366493055553</v>
      </c>
      <c r="E5091">
        <v>39.591949999999997</v>
      </c>
      <c r="F5091">
        <v>-104.88308000000001</v>
      </c>
      <c r="G5091">
        <v>39.593102999999999</v>
      </c>
      <c r="H5091">
        <v>-104.883712</v>
      </c>
      <c r="I5091">
        <v>8.5999999999999993E-2</v>
      </c>
      <c r="J5091" s="1" t="s">
        <v>568</v>
      </c>
      <c r="L5091" s="1" t="s">
        <v>194</v>
      </c>
      <c r="M5091" s="1" t="s">
        <v>47</v>
      </c>
      <c r="N5091" s="1" t="s">
        <v>127</v>
      </c>
      <c r="O5091" s="1" t="s">
        <v>201</v>
      </c>
      <c r="P5091" s="1" t="s">
        <v>198</v>
      </c>
      <c r="Q5091" s="1" t="s">
        <v>347</v>
      </c>
      <c r="R5091" s="1" t="s">
        <v>48</v>
      </c>
      <c r="S5091" s="1" t="s">
        <v>79</v>
      </c>
      <c r="T5091" s="1" t="s">
        <v>200</v>
      </c>
      <c r="U5091" s="2">
        <v>43704.328472222223</v>
      </c>
      <c r="V5091">
        <v>58</v>
      </c>
      <c r="W5091">
        <v>58</v>
      </c>
      <c r="X5091">
        <v>70</v>
      </c>
      <c r="Y5091">
        <v>24.34</v>
      </c>
      <c r="Z5091">
        <v>10</v>
      </c>
      <c r="AA5091" s="1" t="s">
        <v>71</v>
      </c>
      <c r="AB5091">
        <v>7</v>
      </c>
      <c r="AC5091">
        <v>0</v>
      </c>
      <c r="AD5091" s="1" t="s">
        <v>50</v>
      </c>
      <c r="AE5091" t="b">
        <v>0</v>
      </c>
      <c r="AF5091" t="b">
        <v>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s="1" t="s">
        <v>51</v>
      </c>
      <c r="AS5091" s="1" t="s">
        <v>51</v>
      </c>
      <c r="AT5091" s="1" t="s">
        <v>51</v>
      </c>
      <c r="AU5091" s="1" t="s">
        <v>51</v>
      </c>
    </row>
    <row r="5092" spans="1:47" x14ac:dyDescent="0.25">
      <c r="A5092" s="1" t="s">
        <v>3851</v>
      </c>
      <c r="B5092">
        <v>4</v>
      </c>
      <c r="C5092" s="2">
        <v>43704.365543981483</v>
      </c>
      <c r="D5092" s="2">
        <v>43704.386331018519</v>
      </c>
      <c r="E5092">
        <v>39.594619999999999</v>
      </c>
      <c r="F5092">
        <v>-104.88453800000001</v>
      </c>
      <c r="G5092">
        <v>39.594709999999999</v>
      </c>
      <c r="H5092">
        <v>-104.88312999999999</v>
      </c>
      <c r="I5092">
        <v>7.4999999999999997E-2</v>
      </c>
      <c r="J5092" s="1" t="s">
        <v>3098</v>
      </c>
      <c r="L5092" s="1" t="s">
        <v>194</v>
      </c>
      <c r="M5092" s="1" t="s">
        <v>47</v>
      </c>
      <c r="N5092" s="1" t="s">
        <v>127</v>
      </c>
      <c r="O5092" s="1" t="s">
        <v>201</v>
      </c>
      <c r="P5092" s="1" t="s">
        <v>198</v>
      </c>
      <c r="Q5092" s="1" t="s">
        <v>347</v>
      </c>
      <c r="R5092" s="1" t="s">
        <v>48</v>
      </c>
      <c r="S5092" s="1" t="s">
        <v>79</v>
      </c>
      <c r="T5092" s="1" t="s">
        <v>200</v>
      </c>
      <c r="U5092" s="2">
        <v>43704.370138888888</v>
      </c>
      <c r="V5092">
        <v>62</v>
      </c>
      <c r="W5092">
        <v>62</v>
      </c>
      <c r="X5092">
        <v>62</v>
      </c>
      <c r="Y5092">
        <v>24.35</v>
      </c>
      <c r="Z5092">
        <v>10</v>
      </c>
      <c r="AA5092" s="1" t="s">
        <v>71</v>
      </c>
      <c r="AB5092">
        <v>8</v>
      </c>
      <c r="AC5092">
        <v>0</v>
      </c>
      <c r="AD5092" s="1" t="s">
        <v>50</v>
      </c>
      <c r="AE5092" t="b">
        <v>0</v>
      </c>
      <c r="AF5092" t="b">
        <v>0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s="1" t="s">
        <v>51</v>
      </c>
      <c r="AS5092" s="1" t="s">
        <v>51</v>
      </c>
      <c r="AT5092" s="1" t="s">
        <v>51</v>
      </c>
      <c r="AU5092" s="1" t="s">
        <v>51</v>
      </c>
    </row>
    <row r="5093" spans="1:47" x14ac:dyDescent="0.25">
      <c r="A5093" s="1" t="s">
        <v>2353</v>
      </c>
      <c r="B5093">
        <v>3</v>
      </c>
      <c r="C5093" s="2">
        <v>43704.50744212963</v>
      </c>
      <c r="D5093" s="2">
        <v>43704.528090277781</v>
      </c>
      <c r="E5093">
        <v>38.345900999999998</v>
      </c>
      <c r="F5093">
        <v>-104.62002</v>
      </c>
      <c r="G5093">
        <v>38.343130000000002</v>
      </c>
      <c r="H5093">
        <v>-104.61996000000001</v>
      </c>
      <c r="I5093">
        <v>0.191</v>
      </c>
      <c r="J5093" s="1" t="s">
        <v>454</v>
      </c>
      <c r="L5093" s="1" t="s">
        <v>195</v>
      </c>
      <c r="M5093" s="1" t="s">
        <v>47</v>
      </c>
      <c r="N5093" s="1" t="s">
        <v>411</v>
      </c>
      <c r="O5093" s="1" t="s">
        <v>411</v>
      </c>
      <c r="P5093" s="1" t="s">
        <v>198</v>
      </c>
      <c r="Q5093" s="1" t="s">
        <v>412</v>
      </c>
      <c r="R5093" s="1" t="s">
        <v>48</v>
      </c>
      <c r="S5093" s="1" t="s">
        <v>79</v>
      </c>
      <c r="T5093" s="1" t="s">
        <v>413</v>
      </c>
      <c r="U5093" s="2">
        <v>43704.495138888888</v>
      </c>
      <c r="V5093">
        <v>75</v>
      </c>
      <c r="W5093">
        <v>75</v>
      </c>
      <c r="X5093">
        <v>44</v>
      </c>
      <c r="Y5093">
        <v>25.39</v>
      </c>
      <c r="Z5093">
        <v>10</v>
      </c>
      <c r="AA5093" s="1" t="s">
        <v>64</v>
      </c>
      <c r="AB5093">
        <v>7</v>
      </c>
      <c r="AC5093">
        <v>0</v>
      </c>
      <c r="AD5093" s="1" t="s">
        <v>818</v>
      </c>
      <c r="AE5093" t="b">
        <v>0</v>
      </c>
      <c r="AF5093" t="b">
        <v>0</v>
      </c>
      <c r="AG5093" t="b">
        <v>0</v>
      </c>
      <c r="AH5093" t="b">
        <v>0</v>
      </c>
      <c r="AI5093" t="b">
        <v>1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s="1" t="s">
        <v>51</v>
      </c>
      <c r="AS5093" s="1" t="s">
        <v>51</v>
      </c>
      <c r="AT5093" s="1" t="s">
        <v>51</v>
      </c>
      <c r="AU5093" s="1" t="s">
        <v>51</v>
      </c>
    </row>
    <row r="5094" spans="1:47" x14ac:dyDescent="0.25">
      <c r="A5094" s="1" t="s">
        <v>3852</v>
      </c>
      <c r="B5094">
        <v>3</v>
      </c>
      <c r="C5094" s="2">
        <v>43704.591932870368</v>
      </c>
      <c r="D5094" s="2">
        <v>43704.612523148149</v>
      </c>
      <c r="E5094">
        <v>40.400727000000003</v>
      </c>
      <c r="F5094">
        <v>-104.99328</v>
      </c>
      <c r="G5094">
        <v>40.40249</v>
      </c>
      <c r="H5094">
        <v>-104.99324</v>
      </c>
      <c r="I5094">
        <v>0.122</v>
      </c>
      <c r="J5094" s="1" t="s">
        <v>444</v>
      </c>
      <c r="L5094" s="1" t="s">
        <v>194</v>
      </c>
      <c r="M5094" s="1" t="s">
        <v>47</v>
      </c>
      <c r="N5094" s="1" t="s">
        <v>303</v>
      </c>
      <c r="O5094" s="1" t="s">
        <v>228</v>
      </c>
      <c r="P5094" s="1" t="s">
        <v>198</v>
      </c>
      <c r="Q5094" s="1" t="s">
        <v>304</v>
      </c>
      <c r="R5094" s="1" t="s">
        <v>48</v>
      </c>
      <c r="S5094" s="1" t="s">
        <v>79</v>
      </c>
      <c r="T5094" s="1" t="s">
        <v>230</v>
      </c>
      <c r="U5094" s="2">
        <v>43704.580555555556</v>
      </c>
      <c r="V5094">
        <v>74</v>
      </c>
      <c r="W5094">
        <v>74</v>
      </c>
      <c r="X5094">
        <v>34</v>
      </c>
      <c r="Y5094">
        <v>25.16</v>
      </c>
      <c r="Z5094">
        <v>10</v>
      </c>
      <c r="AA5094" s="1" t="s">
        <v>61</v>
      </c>
      <c r="AB5094">
        <v>10</v>
      </c>
      <c r="AC5094">
        <v>0</v>
      </c>
      <c r="AD5094" s="1" t="s">
        <v>50</v>
      </c>
      <c r="AE5094" t="b">
        <v>0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s="1" t="s">
        <v>51</v>
      </c>
      <c r="AS5094" s="1" t="s">
        <v>51</v>
      </c>
      <c r="AT5094" s="1" t="s">
        <v>51</v>
      </c>
      <c r="AU5094" s="1" t="s">
        <v>51</v>
      </c>
    </row>
    <row r="5095" spans="1:47" x14ac:dyDescent="0.25">
      <c r="A5095" s="1" t="s">
        <v>3716</v>
      </c>
      <c r="B5095">
        <v>3</v>
      </c>
      <c r="C5095" s="2">
        <v>43704.593553240738</v>
      </c>
      <c r="D5095" s="2">
        <v>43704.613923611112</v>
      </c>
      <c r="E5095">
        <v>40.576419999999999</v>
      </c>
      <c r="F5095">
        <v>-105.00147</v>
      </c>
      <c r="G5095">
        <v>40.575313000000001</v>
      </c>
      <c r="H5095">
        <v>-105.00148</v>
      </c>
      <c r="I5095">
        <v>7.5999999999999998E-2</v>
      </c>
      <c r="J5095" s="1" t="s">
        <v>983</v>
      </c>
      <c r="L5095" s="1" t="s">
        <v>195</v>
      </c>
      <c r="M5095" s="1" t="s">
        <v>47</v>
      </c>
      <c r="N5095" s="1" t="s">
        <v>227</v>
      </c>
      <c r="O5095" s="1" t="s">
        <v>228</v>
      </c>
      <c r="P5095" s="1" t="s">
        <v>198</v>
      </c>
      <c r="Q5095" s="1" t="s">
        <v>321</v>
      </c>
      <c r="R5095" s="1" t="s">
        <v>48</v>
      </c>
      <c r="S5095" s="1" t="s">
        <v>79</v>
      </c>
      <c r="T5095" s="1" t="s">
        <v>230</v>
      </c>
      <c r="U5095" s="2">
        <v>43704.580555555556</v>
      </c>
      <c r="V5095">
        <v>74</v>
      </c>
      <c r="W5095">
        <v>74</v>
      </c>
      <c r="X5095">
        <v>34</v>
      </c>
      <c r="Y5095">
        <v>25.16</v>
      </c>
      <c r="Z5095">
        <v>10</v>
      </c>
      <c r="AA5095" s="1" t="s">
        <v>61</v>
      </c>
      <c r="AB5095">
        <v>10</v>
      </c>
      <c r="AC5095">
        <v>0</v>
      </c>
      <c r="AD5095" s="1" t="s">
        <v>50</v>
      </c>
      <c r="AE5095" t="b">
        <v>0</v>
      </c>
      <c r="AF5095" t="b">
        <v>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s="1" t="s">
        <v>51</v>
      </c>
      <c r="AS5095" s="1" t="s">
        <v>51</v>
      </c>
      <c r="AT5095" s="1" t="s">
        <v>51</v>
      </c>
      <c r="AU5095" s="1" t="s">
        <v>51</v>
      </c>
    </row>
    <row r="5096" spans="1:47" x14ac:dyDescent="0.25">
      <c r="A5096" s="1" t="s">
        <v>3853</v>
      </c>
      <c r="B5096">
        <v>3</v>
      </c>
      <c r="C5096" s="2">
        <v>43704.67690972222</v>
      </c>
      <c r="D5096" s="2">
        <v>43704.697175925925</v>
      </c>
      <c r="E5096">
        <v>38.48518</v>
      </c>
      <c r="F5096">
        <v>-104.6195</v>
      </c>
      <c r="G5096">
        <v>38.487340000000003</v>
      </c>
      <c r="H5096">
        <v>-104.62051</v>
      </c>
      <c r="I5096">
        <v>0.159</v>
      </c>
      <c r="J5096" s="1" t="s">
        <v>1262</v>
      </c>
      <c r="L5096" s="1" t="s">
        <v>194</v>
      </c>
      <c r="M5096" s="1" t="s">
        <v>47</v>
      </c>
      <c r="N5096" s="1" t="s">
        <v>411</v>
      </c>
      <c r="O5096" s="1" t="s">
        <v>411</v>
      </c>
      <c r="P5096" s="1" t="s">
        <v>198</v>
      </c>
      <c r="Q5096" s="1" t="s">
        <v>412</v>
      </c>
      <c r="R5096" s="1" t="s">
        <v>48</v>
      </c>
      <c r="S5096" s="1" t="s">
        <v>79</v>
      </c>
      <c r="T5096" s="1" t="s">
        <v>413</v>
      </c>
      <c r="U5096" s="2">
        <v>43704.661805555559</v>
      </c>
      <c r="V5096">
        <v>84</v>
      </c>
      <c r="W5096">
        <v>84</v>
      </c>
      <c r="X5096">
        <v>32</v>
      </c>
      <c r="Y5096">
        <v>25.3</v>
      </c>
      <c r="Z5096">
        <v>10</v>
      </c>
      <c r="AA5096" s="1" t="s">
        <v>63</v>
      </c>
      <c r="AB5096">
        <v>10</v>
      </c>
      <c r="AC5096">
        <v>0</v>
      </c>
      <c r="AD5096" s="1" t="s">
        <v>50</v>
      </c>
      <c r="AE5096" t="b">
        <v>0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s="1" t="s">
        <v>51</v>
      </c>
      <c r="AS5096" s="1" t="s">
        <v>51</v>
      </c>
      <c r="AT5096" s="1" t="s">
        <v>51</v>
      </c>
      <c r="AU5096" s="1" t="s">
        <v>51</v>
      </c>
    </row>
    <row r="5097" spans="1:47" x14ac:dyDescent="0.25">
      <c r="A5097" s="1" t="s">
        <v>5803</v>
      </c>
      <c r="B5097">
        <v>3</v>
      </c>
      <c r="C5097" s="2">
        <v>43704.652905092589</v>
      </c>
      <c r="D5097" s="2">
        <v>43704.673634259256</v>
      </c>
      <c r="E5097">
        <v>39.778410000000001</v>
      </c>
      <c r="F5097">
        <v>-104.91289</v>
      </c>
      <c r="G5097">
        <v>39.780209999999997</v>
      </c>
      <c r="H5097">
        <v>-104.93536</v>
      </c>
      <c r="I5097">
        <v>1.2</v>
      </c>
      <c r="J5097" s="1" t="s">
        <v>486</v>
      </c>
      <c r="L5097" s="1" t="s">
        <v>137</v>
      </c>
      <c r="M5097" s="1" t="s">
        <v>47</v>
      </c>
      <c r="N5097" s="1" t="s">
        <v>131</v>
      </c>
      <c r="O5097" s="1" t="s">
        <v>131</v>
      </c>
      <c r="P5097" s="1" t="s">
        <v>198</v>
      </c>
      <c r="Q5097" s="1" t="s">
        <v>246</v>
      </c>
      <c r="R5097" s="1" t="s">
        <v>48</v>
      </c>
      <c r="S5097" s="1" t="s">
        <v>79</v>
      </c>
      <c r="T5097" s="1" t="s">
        <v>205</v>
      </c>
      <c r="U5097" s="2">
        <v>43704.658333333333</v>
      </c>
      <c r="V5097">
        <v>75</v>
      </c>
      <c r="W5097">
        <v>75</v>
      </c>
      <c r="X5097">
        <v>31</v>
      </c>
      <c r="Y5097">
        <v>24.54</v>
      </c>
      <c r="Z5097">
        <v>15</v>
      </c>
      <c r="AA5097" s="1" t="s">
        <v>60</v>
      </c>
      <c r="AB5097">
        <v>6</v>
      </c>
      <c r="AC5097">
        <v>0</v>
      </c>
      <c r="AD5097" s="1" t="s">
        <v>1067</v>
      </c>
      <c r="AE5097" t="b">
        <v>0</v>
      </c>
      <c r="AF5097" t="b">
        <v>0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s="1" t="s">
        <v>51</v>
      </c>
      <c r="AS5097" s="1" t="s">
        <v>51</v>
      </c>
      <c r="AT5097" s="1" t="s">
        <v>51</v>
      </c>
      <c r="AU5097" s="1" t="s">
        <v>51</v>
      </c>
    </row>
    <row r="5098" spans="1:47" x14ac:dyDescent="0.25">
      <c r="A5098" s="1" t="s">
        <v>2029</v>
      </c>
      <c r="B5098">
        <v>3</v>
      </c>
      <c r="C5098" s="2">
        <v>43704.714212962965</v>
      </c>
      <c r="D5098" s="2">
        <v>43704.73474537037</v>
      </c>
      <c r="E5098">
        <v>39.370379999999997</v>
      </c>
      <c r="F5098">
        <v>-104.86441000000001</v>
      </c>
      <c r="G5098">
        <v>39.368085000000001</v>
      </c>
      <c r="H5098">
        <v>-104.86510199999999</v>
      </c>
      <c r="I5098">
        <v>0.16300000000000001</v>
      </c>
      <c r="J5098" s="1" t="s">
        <v>398</v>
      </c>
      <c r="L5098" s="1" t="s">
        <v>326</v>
      </c>
      <c r="M5098" s="1" t="s">
        <v>47</v>
      </c>
      <c r="N5098" s="1" t="s">
        <v>191</v>
      </c>
      <c r="O5098" s="1" t="s">
        <v>121</v>
      </c>
      <c r="P5098" s="1" t="s">
        <v>198</v>
      </c>
      <c r="Q5098" s="1" t="s">
        <v>333</v>
      </c>
      <c r="R5098" s="1" t="s">
        <v>48</v>
      </c>
      <c r="S5098" s="1" t="s">
        <v>79</v>
      </c>
      <c r="T5098" s="1" t="s">
        <v>223</v>
      </c>
      <c r="U5098" s="2">
        <v>43704.712500000001</v>
      </c>
      <c r="V5098">
        <v>72</v>
      </c>
      <c r="W5098">
        <v>72</v>
      </c>
      <c r="X5098">
        <v>41</v>
      </c>
      <c r="Y5098">
        <v>23.32</v>
      </c>
      <c r="Z5098">
        <v>10</v>
      </c>
      <c r="AA5098" s="1" t="s">
        <v>59</v>
      </c>
      <c r="AB5098">
        <v>10</v>
      </c>
      <c r="AC5098">
        <v>0</v>
      </c>
      <c r="AD5098" s="1" t="s">
        <v>1067</v>
      </c>
      <c r="AE5098" t="b">
        <v>0</v>
      </c>
      <c r="AF5098" t="b">
        <v>0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s="1" t="s">
        <v>51</v>
      </c>
      <c r="AS5098" s="1" t="s">
        <v>51</v>
      </c>
      <c r="AT5098" s="1" t="s">
        <v>51</v>
      </c>
      <c r="AU5098" s="1" t="s">
        <v>51</v>
      </c>
    </row>
    <row r="5099" spans="1:47" x14ac:dyDescent="0.25">
      <c r="A5099" s="1" t="s">
        <v>2030</v>
      </c>
      <c r="B5099">
        <v>3</v>
      </c>
      <c r="C5099" s="2">
        <v>43704.78769675926</v>
      </c>
      <c r="D5099" s="2">
        <v>43704.807233796295</v>
      </c>
      <c r="E5099">
        <v>39.630670000000002</v>
      </c>
      <c r="F5099">
        <v>-104.90532</v>
      </c>
      <c r="G5099">
        <v>39.636310999999999</v>
      </c>
      <c r="H5099">
        <v>-104.908191</v>
      </c>
      <c r="I5099">
        <v>0.41899999999999998</v>
      </c>
      <c r="J5099" s="1" t="s">
        <v>940</v>
      </c>
      <c r="L5099" s="1" t="s">
        <v>265</v>
      </c>
      <c r="M5099" s="1" t="s">
        <v>47</v>
      </c>
      <c r="N5099" s="1" t="s">
        <v>131</v>
      </c>
      <c r="O5099" s="1" t="s">
        <v>131</v>
      </c>
      <c r="P5099" s="1" t="s">
        <v>198</v>
      </c>
      <c r="Q5099" s="1" t="s">
        <v>414</v>
      </c>
      <c r="R5099" s="1" t="s">
        <v>48</v>
      </c>
      <c r="S5099" s="1" t="s">
        <v>79</v>
      </c>
      <c r="T5099" s="1" t="s">
        <v>200</v>
      </c>
      <c r="U5099" s="2">
        <v>43704.786805555559</v>
      </c>
      <c r="V5099">
        <v>72</v>
      </c>
      <c r="W5099">
        <v>72</v>
      </c>
      <c r="X5099">
        <v>48</v>
      </c>
      <c r="Y5099">
        <v>24.32</v>
      </c>
      <c r="Z5099">
        <v>10</v>
      </c>
      <c r="AA5099" s="1" t="s">
        <v>62</v>
      </c>
      <c r="AB5099">
        <v>10</v>
      </c>
      <c r="AC5099">
        <v>0</v>
      </c>
      <c r="AD5099" s="1" t="s">
        <v>1067</v>
      </c>
      <c r="AE5099" t="b">
        <v>0</v>
      </c>
      <c r="AF5099" t="b">
        <v>0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s="1" t="s">
        <v>51</v>
      </c>
      <c r="AS5099" s="1" t="s">
        <v>51</v>
      </c>
      <c r="AT5099" s="1" t="s">
        <v>51</v>
      </c>
      <c r="AU5099" s="1" t="s">
        <v>51</v>
      </c>
    </row>
    <row r="5100" spans="1:47" x14ac:dyDescent="0.25">
      <c r="A5100" s="1" t="s">
        <v>5379</v>
      </c>
      <c r="B5100">
        <v>3</v>
      </c>
      <c r="C5100" s="2">
        <v>43704.871006944442</v>
      </c>
      <c r="D5100" s="2">
        <v>43704.891701388886</v>
      </c>
      <c r="E5100">
        <v>39.783023</v>
      </c>
      <c r="F5100">
        <v>-105.128558</v>
      </c>
      <c r="G5100">
        <v>39.784129999999998</v>
      </c>
      <c r="H5100">
        <v>-105.11468000000001</v>
      </c>
      <c r="I5100">
        <v>0.74099999999999999</v>
      </c>
      <c r="J5100" s="1" t="s">
        <v>847</v>
      </c>
      <c r="L5100" s="1" t="s">
        <v>133</v>
      </c>
      <c r="M5100" s="1" t="s">
        <v>47</v>
      </c>
      <c r="N5100" s="1" t="s">
        <v>213</v>
      </c>
      <c r="O5100" s="1" t="s">
        <v>115</v>
      </c>
      <c r="P5100" s="1" t="s">
        <v>198</v>
      </c>
      <c r="Q5100" s="1" t="s">
        <v>214</v>
      </c>
      <c r="R5100" s="1" t="s">
        <v>48</v>
      </c>
      <c r="S5100" s="1" t="s">
        <v>79</v>
      </c>
      <c r="T5100" s="1" t="s">
        <v>205</v>
      </c>
      <c r="U5100" s="2">
        <v>43704.864583333336</v>
      </c>
      <c r="V5100">
        <v>66</v>
      </c>
      <c r="W5100">
        <v>66</v>
      </c>
      <c r="X5100">
        <v>49</v>
      </c>
      <c r="Y5100">
        <v>24.57</v>
      </c>
      <c r="Z5100">
        <v>20</v>
      </c>
      <c r="AA5100" s="1" t="s">
        <v>59</v>
      </c>
      <c r="AB5100">
        <v>7</v>
      </c>
      <c r="AC5100">
        <v>0</v>
      </c>
      <c r="AD5100" s="1" t="s">
        <v>50</v>
      </c>
      <c r="AE5100" t="b">
        <v>0</v>
      </c>
      <c r="AF5100" t="b">
        <v>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s="1" t="s">
        <v>53</v>
      </c>
      <c r="AS5100" s="1" t="s">
        <v>53</v>
      </c>
      <c r="AT5100" s="1" t="s">
        <v>53</v>
      </c>
      <c r="AU5100" s="1" t="s">
        <v>51</v>
      </c>
    </row>
    <row r="5101" spans="1:47" x14ac:dyDescent="0.25">
      <c r="A5101" s="1" t="s">
        <v>5362</v>
      </c>
      <c r="B5101">
        <v>3</v>
      </c>
      <c r="C5101" s="2">
        <v>43704.889236111114</v>
      </c>
      <c r="D5101" s="2">
        <v>43704.909733796296</v>
      </c>
      <c r="E5101">
        <v>39.783023</v>
      </c>
      <c r="F5101">
        <v>-105.128558</v>
      </c>
      <c r="G5101">
        <v>39.784129999999998</v>
      </c>
      <c r="H5101">
        <v>-105.11468000000001</v>
      </c>
      <c r="I5101">
        <v>0.74099999999999999</v>
      </c>
      <c r="J5101" s="1" t="s">
        <v>847</v>
      </c>
      <c r="L5101" s="1" t="s">
        <v>133</v>
      </c>
      <c r="M5101" s="1" t="s">
        <v>47</v>
      </c>
      <c r="N5101" s="1" t="s">
        <v>213</v>
      </c>
      <c r="O5101" s="1" t="s">
        <v>115</v>
      </c>
      <c r="P5101" s="1" t="s">
        <v>198</v>
      </c>
      <c r="Q5101" s="1" t="s">
        <v>214</v>
      </c>
      <c r="R5101" s="1" t="s">
        <v>48</v>
      </c>
      <c r="S5101" s="1" t="s">
        <v>79</v>
      </c>
      <c r="T5101" s="1" t="s">
        <v>205</v>
      </c>
      <c r="U5101" s="2">
        <v>43704.90625</v>
      </c>
      <c r="V5101">
        <v>64</v>
      </c>
      <c r="W5101">
        <v>64</v>
      </c>
      <c r="X5101">
        <v>59</v>
      </c>
      <c r="Y5101">
        <v>24.58</v>
      </c>
      <c r="Z5101">
        <v>20</v>
      </c>
      <c r="AA5101" s="1" t="s">
        <v>63</v>
      </c>
      <c r="AB5101">
        <v>6</v>
      </c>
      <c r="AC5101">
        <v>0</v>
      </c>
      <c r="AD5101" s="1" t="s">
        <v>50</v>
      </c>
      <c r="AE5101" t="b">
        <v>0</v>
      </c>
      <c r="AF5101" t="b">
        <v>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s="1" t="s">
        <v>53</v>
      </c>
      <c r="AS5101" s="1" t="s">
        <v>53</v>
      </c>
      <c r="AT5101" s="1" t="s">
        <v>53</v>
      </c>
      <c r="AU5101" s="1" t="s">
        <v>53</v>
      </c>
    </row>
    <row r="5102" spans="1:47" x14ac:dyDescent="0.25">
      <c r="A5102" s="1" t="s">
        <v>5363</v>
      </c>
      <c r="B5102">
        <v>3</v>
      </c>
      <c r="C5102" s="2">
        <v>43704.912673611114</v>
      </c>
      <c r="D5102" s="2">
        <v>43704.93341435185</v>
      </c>
      <c r="E5102">
        <v>39.740620999999997</v>
      </c>
      <c r="F5102">
        <v>-105.158129</v>
      </c>
      <c r="G5102">
        <v>39.757530000000003</v>
      </c>
      <c r="H5102">
        <v>-105.14368</v>
      </c>
      <c r="I5102">
        <v>1.3979999999999999</v>
      </c>
      <c r="J5102" s="1" t="s">
        <v>5364</v>
      </c>
      <c r="L5102" s="1" t="s">
        <v>133</v>
      </c>
      <c r="M5102" s="1" t="s">
        <v>47</v>
      </c>
      <c r="N5102" s="1" t="s">
        <v>269</v>
      </c>
      <c r="O5102" s="1" t="s">
        <v>115</v>
      </c>
      <c r="P5102" s="1" t="s">
        <v>198</v>
      </c>
      <c r="Q5102" s="1" t="s">
        <v>270</v>
      </c>
      <c r="R5102" s="1" t="s">
        <v>48</v>
      </c>
      <c r="S5102" s="1" t="s">
        <v>79</v>
      </c>
      <c r="T5102" s="1" t="s">
        <v>205</v>
      </c>
      <c r="U5102" s="2">
        <v>43704.90625</v>
      </c>
      <c r="V5102">
        <v>64</v>
      </c>
      <c r="W5102">
        <v>64</v>
      </c>
      <c r="X5102">
        <v>59</v>
      </c>
      <c r="Y5102">
        <v>24.58</v>
      </c>
      <c r="Z5102">
        <v>20</v>
      </c>
      <c r="AA5102" s="1" t="s">
        <v>63</v>
      </c>
      <c r="AB5102">
        <v>6</v>
      </c>
      <c r="AC5102">
        <v>0</v>
      </c>
      <c r="AD5102" s="1" t="s">
        <v>50</v>
      </c>
      <c r="AE5102" t="b">
        <v>0</v>
      </c>
      <c r="AF5102" t="b">
        <v>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s="1" t="s">
        <v>53</v>
      </c>
      <c r="AS5102" s="1" t="s">
        <v>53</v>
      </c>
      <c r="AT5102" s="1" t="s">
        <v>53</v>
      </c>
      <c r="AU5102" s="1" t="s">
        <v>53</v>
      </c>
    </row>
    <row r="5103" spans="1:47" x14ac:dyDescent="0.25">
      <c r="A5103" s="1" t="s">
        <v>3854</v>
      </c>
      <c r="B5103">
        <v>3</v>
      </c>
      <c r="C5103" s="2">
        <v>43704.929340277777</v>
      </c>
      <c r="D5103" s="2">
        <v>43704.948773148149</v>
      </c>
      <c r="E5103">
        <v>39.704777999999997</v>
      </c>
      <c r="F5103">
        <v>-104.99470100000001</v>
      </c>
      <c r="G5103">
        <v>39.713200999999998</v>
      </c>
      <c r="H5103">
        <v>-105.00011000000001</v>
      </c>
      <c r="I5103">
        <v>0.64900000000000002</v>
      </c>
      <c r="J5103" s="1" t="s">
        <v>3855</v>
      </c>
      <c r="L5103" s="1" t="s">
        <v>194</v>
      </c>
      <c r="M5103" s="1" t="s">
        <v>47</v>
      </c>
      <c r="N5103" s="1" t="s">
        <v>131</v>
      </c>
      <c r="O5103" s="1" t="s">
        <v>131</v>
      </c>
      <c r="P5103" s="1" t="s">
        <v>198</v>
      </c>
      <c r="Q5103" s="1" t="s">
        <v>360</v>
      </c>
      <c r="R5103" s="1" t="s">
        <v>48</v>
      </c>
      <c r="S5103" s="1" t="s">
        <v>79</v>
      </c>
      <c r="T5103" s="1" t="s">
        <v>200</v>
      </c>
      <c r="U5103" s="2">
        <v>43704.911805555559</v>
      </c>
      <c r="V5103">
        <v>63</v>
      </c>
      <c r="W5103">
        <v>63</v>
      </c>
      <c r="X5103">
        <v>67</v>
      </c>
      <c r="Y5103">
        <v>24.37</v>
      </c>
      <c r="Z5103">
        <v>10</v>
      </c>
      <c r="AA5103" s="1" t="s">
        <v>64</v>
      </c>
      <c r="AB5103">
        <v>8</v>
      </c>
      <c r="AC5103">
        <v>0</v>
      </c>
      <c r="AD5103" s="1" t="s">
        <v>50</v>
      </c>
      <c r="AE5103" t="b">
        <v>0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s="1" t="s">
        <v>53</v>
      </c>
      <c r="AS5103" s="1" t="s">
        <v>53</v>
      </c>
      <c r="AT5103" s="1" t="s">
        <v>53</v>
      </c>
      <c r="AU5103" s="1" t="s">
        <v>53</v>
      </c>
    </row>
    <row r="5104" spans="1:47" x14ac:dyDescent="0.25">
      <c r="A5104" s="1" t="s">
        <v>3192</v>
      </c>
      <c r="B5104">
        <v>4</v>
      </c>
      <c r="C5104" s="2">
        <v>43704.950671296298</v>
      </c>
      <c r="D5104" s="2">
        <v>43704.971006944441</v>
      </c>
      <c r="E5104">
        <v>39.773243000000001</v>
      </c>
      <c r="F5104">
        <v>-104.836049</v>
      </c>
      <c r="G5104">
        <v>39.775539999999999</v>
      </c>
      <c r="H5104">
        <v>-104.862689</v>
      </c>
      <c r="I5104">
        <v>1.4239999999999999</v>
      </c>
      <c r="J5104" s="1" t="s">
        <v>3193</v>
      </c>
      <c r="L5104" s="1" t="s">
        <v>137</v>
      </c>
      <c r="M5104" s="1" t="s">
        <v>47</v>
      </c>
      <c r="N5104" s="1" t="s">
        <v>131</v>
      </c>
      <c r="O5104" s="1" t="s">
        <v>131</v>
      </c>
      <c r="P5104" s="1" t="s">
        <v>198</v>
      </c>
      <c r="Q5104" s="1" t="s">
        <v>299</v>
      </c>
      <c r="R5104" s="1" t="s">
        <v>48</v>
      </c>
      <c r="S5104" s="1" t="s">
        <v>79</v>
      </c>
      <c r="T5104" s="1" t="s">
        <v>203</v>
      </c>
      <c r="U5104" s="2">
        <v>43704.956944444442</v>
      </c>
      <c r="V5104">
        <v>60</v>
      </c>
      <c r="W5104">
        <v>60</v>
      </c>
      <c r="X5104">
        <v>77</v>
      </c>
      <c r="Y5104">
        <v>24.56</v>
      </c>
      <c r="Z5104">
        <v>10</v>
      </c>
      <c r="AA5104" s="1" t="s">
        <v>64</v>
      </c>
      <c r="AB5104">
        <v>7</v>
      </c>
      <c r="AC5104">
        <v>0</v>
      </c>
      <c r="AD5104" s="1" t="s">
        <v>50</v>
      </c>
      <c r="AE5104" t="b">
        <v>0</v>
      </c>
      <c r="AF5104" t="b">
        <v>0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s="1" t="s">
        <v>53</v>
      </c>
      <c r="AS5104" s="1" t="s">
        <v>53</v>
      </c>
      <c r="AT5104" s="1" t="s">
        <v>53</v>
      </c>
      <c r="AU5104" s="1" t="s">
        <v>53</v>
      </c>
    </row>
    <row r="5105" spans="1:47" x14ac:dyDescent="0.25">
      <c r="A5105" s="1" t="s">
        <v>3194</v>
      </c>
      <c r="B5105">
        <v>4</v>
      </c>
      <c r="C5105" s="2">
        <v>43704.964224537034</v>
      </c>
      <c r="D5105" s="2">
        <v>43704.984884259262</v>
      </c>
      <c r="E5105">
        <v>39.773243000000001</v>
      </c>
      <c r="F5105">
        <v>-104.836049</v>
      </c>
      <c r="G5105">
        <v>39.775539999999999</v>
      </c>
      <c r="H5105">
        <v>-104.862689</v>
      </c>
      <c r="I5105">
        <v>1.4239999999999999</v>
      </c>
      <c r="J5105" s="1" t="s">
        <v>3195</v>
      </c>
      <c r="L5105" s="1" t="s">
        <v>137</v>
      </c>
      <c r="M5105" s="1" t="s">
        <v>47</v>
      </c>
      <c r="N5105" s="1" t="s">
        <v>131</v>
      </c>
      <c r="O5105" s="1" t="s">
        <v>131</v>
      </c>
      <c r="P5105" s="1" t="s">
        <v>198</v>
      </c>
      <c r="Q5105" s="1" t="s">
        <v>299</v>
      </c>
      <c r="R5105" s="1" t="s">
        <v>48</v>
      </c>
      <c r="S5105" s="1" t="s">
        <v>79</v>
      </c>
      <c r="T5105" s="1" t="s">
        <v>203</v>
      </c>
      <c r="U5105" s="2">
        <v>43704.956944444442</v>
      </c>
      <c r="V5105">
        <v>60</v>
      </c>
      <c r="W5105">
        <v>60</v>
      </c>
      <c r="X5105">
        <v>77</v>
      </c>
      <c r="Y5105">
        <v>24.56</v>
      </c>
      <c r="Z5105">
        <v>10</v>
      </c>
      <c r="AA5105" s="1" t="s">
        <v>64</v>
      </c>
      <c r="AB5105">
        <v>7</v>
      </c>
      <c r="AC5105">
        <v>0</v>
      </c>
      <c r="AD5105" s="1" t="s">
        <v>50</v>
      </c>
      <c r="AE5105" t="b">
        <v>0</v>
      </c>
      <c r="AF5105" t="b">
        <v>0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s="1" t="s">
        <v>53</v>
      </c>
      <c r="AS5105" s="1" t="s">
        <v>53</v>
      </c>
      <c r="AT5105" s="1" t="s">
        <v>53</v>
      </c>
      <c r="AU5105" s="1" t="s">
        <v>53</v>
      </c>
    </row>
    <row r="5106" spans="1:47" x14ac:dyDescent="0.25">
      <c r="A5106" s="1" t="s">
        <v>3196</v>
      </c>
      <c r="B5106">
        <v>4</v>
      </c>
      <c r="C5106" s="2">
        <v>43705.012187499997</v>
      </c>
      <c r="D5106" s="2">
        <v>43705.032395833332</v>
      </c>
      <c r="E5106">
        <v>39.773243000000001</v>
      </c>
      <c r="F5106">
        <v>-104.836049</v>
      </c>
      <c r="G5106">
        <v>39.775539999999999</v>
      </c>
      <c r="H5106">
        <v>-104.862689</v>
      </c>
      <c r="I5106">
        <v>1.4239999999999999</v>
      </c>
      <c r="J5106" s="1" t="s">
        <v>3193</v>
      </c>
      <c r="L5106" s="1" t="s">
        <v>137</v>
      </c>
      <c r="M5106" s="1" t="s">
        <v>47</v>
      </c>
      <c r="N5106" s="1" t="s">
        <v>131</v>
      </c>
      <c r="O5106" s="1" t="s">
        <v>131</v>
      </c>
      <c r="P5106" s="1" t="s">
        <v>198</v>
      </c>
      <c r="Q5106" s="1" t="s">
        <v>299</v>
      </c>
      <c r="R5106" s="1" t="s">
        <v>48</v>
      </c>
      <c r="S5106" s="1" t="s">
        <v>79</v>
      </c>
      <c r="T5106" s="1" t="s">
        <v>203</v>
      </c>
      <c r="U5106" s="2">
        <v>43705.040277777778</v>
      </c>
      <c r="V5106">
        <v>57</v>
      </c>
      <c r="W5106">
        <v>57</v>
      </c>
      <c r="X5106">
        <v>83</v>
      </c>
      <c r="Y5106">
        <v>24.56</v>
      </c>
      <c r="Z5106">
        <v>10</v>
      </c>
      <c r="AA5106" s="1" t="s">
        <v>68</v>
      </c>
      <c r="AB5106">
        <v>3</v>
      </c>
      <c r="AC5106">
        <v>0</v>
      </c>
      <c r="AD5106" s="1" t="s">
        <v>50</v>
      </c>
      <c r="AE5106" t="b">
        <v>0</v>
      </c>
      <c r="AF5106" t="b">
        <v>0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s="1" t="s">
        <v>53</v>
      </c>
      <c r="AS5106" s="1" t="s">
        <v>53</v>
      </c>
      <c r="AT5106" s="1" t="s">
        <v>53</v>
      </c>
      <c r="AU5106" s="1" t="s">
        <v>53</v>
      </c>
    </row>
    <row r="5107" spans="1:47" x14ac:dyDescent="0.25">
      <c r="A5107" s="1" t="s">
        <v>5511</v>
      </c>
      <c r="B5107">
        <v>3</v>
      </c>
      <c r="C5107" s="2">
        <v>43705.39875</v>
      </c>
      <c r="D5107" s="2">
        <v>43705.41946759259</v>
      </c>
      <c r="E5107">
        <v>39.783610000000003</v>
      </c>
      <c r="F5107">
        <v>-105.100211</v>
      </c>
      <c r="G5107">
        <v>39.7836</v>
      </c>
      <c r="H5107">
        <v>-105.093975</v>
      </c>
      <c r="I5107">
        <v>0.33100000000000002</v>
      </c>
      <c r="J5107" s="1" t="s">
        <v>556</v>
      </c>
      <c r="L5107" s="1" t="s">
        <v>133</v>
      </c>
      <c r="M5107" s="1" t="s">
        <v>47</v>
      </c>
      <c r="N5107" s="1" t="s">
        <v>213</v>
      </c>
      <c r="O5107" s="1" t="s">
        <v>115</v>
      </c>
      <c r="P5107" s="1" t="s">
        <v>198</v>
      </c>
      <c r="Q5107" s="1" t="s">
        <v>214</v>
      </c>
      <c r="R5107" s="1" t="s">
        <v>48</v>
      </c>
      <c r="S5107" s="1" t="s">
        <v>79</v>
      </c>
      <c r="T5107" s="1" t="s">
        <v>205</v>
      </c>
      <c r="U5107" s="2">
        <v>43705.40625</v>
      </c>
      <c r="V5107">
        <v>73</v>
      </c>
      <c r="W5107">
        <v>73</v>
      </c>
      <c r="X5107">
        <v>27</v>
      </c>
      <c r="Y5107">
        <v>24.53</v>
      </c>
      <c r="Z5107">
        <v>20</v>
      </c>
      <c r="AA5107" s="1" t="s">
        <v>66</v>
      </c>
      <c r="AB5107">
        <v>3</v>
      </c>
      <c r="AC5107">
        <v>0</v>
      </c>
      <c r="AD5107" s="1" t="s">
        <v>50</v>
      </c>
      <c r="AE5107" t="b">
        <v>0</v>
      </c>
      <c r="AF5107" t="b">
        <v>0</v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s="1" t="s">
        <v>51</v>
      </c>
      <c r="AS5107" s="1" t="s">
        <v>51</v>
      </c>
      <c r="AT5107" s="1" t="s">
        <v>51</v>
      </c>
      <c r="AU5107" s="1" t="s">
        <v>51</v>
      </c>
    </row>
    <row r="5108" spans="1:47" x14ac:dyDescent="0.25">
      <c r="A5108" s="1" t="s">
        <v>5804</v>
      </c>
      <c r="B5108">
        <v>3</v>
      </c>
      <c r="C5108" s="2">
        <v>43705.407071759262</v>
      </c>
      <c r="D5108" s="2">
        <v>43705.427812499998</v>
      </c>
      <c r="E5108">
        <v>39.78492</v>
      </c>
      <c r="F5108">
        <v>-105.047909</v>
      </c>
      <c r="G5108">
        <v>39.783512000000002</v>
      </c>
      <c r="H5108">
        <v>-105.043976</v>
      </c>
      <c r="I5108">
        <v>0.23</v>
      </c>
      <c r="J5108" s="1" t="s">
        <v>542</v>
      </c>
      <c r="L5108" s="1" t="s">
        <v>133</v>
      </c>
      <c r="M5108" s="1" t="s">
        <v>47</v>
      </c>
      <c r="N5108" s="1" t="s">
        <v>131</v>
      </c>
      <c r="O5108" s="1" t="s">
        <v>131</v>
      </c>
      <c r="P5108" s="1" t="s">
        <v>198</v>
      </c>
      <c r="Q5108" s="1" t="s">
        <v>367</v>
      </c>
      <c r="R5108" s="1" t="s">
        <v>48</v>
      </c>
      <c r="S5108" s="1" t="s">
        <v>79</v>
      </c>
      <c r="T5108" s="1" t="s">
        <v>205</v>
      </c>
      <c r="U5108" s="2">
        <v>43705.40625</v>
      </c>
      <c r="V5108">
        <v>73</v>
      </c>
      <c r="W5108">
        <v>73</v>
      </c>
      <c r="X5108">
        <v>27</v>
      </c>
      <c r="Y5108">
        <v>24.53</v>
      </c>
      <c r="Z5108">
        <v>20</v>
      </c>
      <c r="AA5108" s="1" t="s">
        <v>66</v>
      </c>
      <c r="AB5108">
        <v>3</v>
      </c>
      <c r="AC5108">
        <v>0</v>
      </c>
      <c r="AD5108" s="1" t="s">
        <v>50</v>
      </c>
      <c r="AE5108" t="b">
        <v>0</v>
      </c>
      <c r="AF5108" t="b">
        <v>0</v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s="1" t="s">
        <v>51</v>
      </c>
      <c r="AS5108" s="1" t="s">
        <v>51</v>
      </c>
      <c r="AT5108" s="1" t="s">
        <v>51</v>
      </c>
      <c r="AU5108" s="1" t="s">
        <v>51</v>
      </c>
    </row>
    <row r="5109" spans="1:47" x14ac:dyDescent="0.25">
      <c r="A5109" s="1" t="s">
        <v>8158</v>
      </c>
      <c r="B5109">
        <v>3</v>
      </c>
      <c r="C5109" s="2">
        <v>43705.451863425929</v>
      </c>
      <c r="D5109" s="2">
        <v>43705.472210648149</v>
      </c>
      <c r="E5109">
        <v>38.286250000000003</v>
      </c>
      <c r="F5109">
        <v>-104.58533</v>
      </c>
      <c r="G5109">
        <v>38.286240999999997</v>
      </c>
      <c r="H5109">
        <v>-104.585685</v>
      </c>
      <c r="I5109">
        <v>1.9E-2</v>
      </c>
      <c r="J5109" s="1" t="s">
        <v>8159</v>
      </c>
      <c r="K5109">
        <v>1497</v>
      </c>
      <c r="L5109" s="1" t="s">
        <v>8160</v>
      </c>
      <c r="M5109" s="1" t="s">
        <v>47</v>
      </c>
      <c r="N5109" s="1" t="s">
        <v>411</v>
      </c>
      <c r="O5109" s="1" t="s">
        <v>411</v>
      </c>
      <c r="P5109" s="1" t="s">
        <v>198</v>
      </c>
      <c r="Q5109" s="1" t="s">
        <v>1532</v>
      </c>
      <c r="R5109" s="1" t="s">
        <v>48</v>
      </c>
      <c r="S5109" s="1" t="s">
        <v>79</v>
      </c>
      <c r="T5109" s="1" t="s">
        <v>413</v>
      </c>
      <c r="U5109" s="2">
        <v>43705.453472222223</v>
      </c>
      <c r="V5109">
        <v>74</v>
      </c>
      <c r="W5109">
        <v>74</v>
      </c>
      <c r="X5109">
        <v>59</v>
      </c>
      <c r="Y5109">
        <v>25.37</v>
      </c>
      <c r="Z5109">
        <v>10</v>
      </c>
      <c r="AA5109" s="1" t="s">
        <v>8942</v>
      </c>
      <c r="AB5109">
        <v>0</v>
      </c>
      <c r="AC5109">
        <v>0</v>
      </c>
      <c r="AD5109" s="1" t="s">
        <v>50</v>
      </c>
      <c r="AE5109" t="b">
        <v>0</v>
      </c>
      <c r="AF5109" t="b">
        <v>0</v>
      </c>
      <c r="AG5109" t="b">
        <v>1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1</v>
      </c>
      <c r="AQ5109" t="b">
        <v>0</v>
      </c>
      <c r="AR5109" s="1" t="s">
        <v>51</v>
      </c>
      <c r="AS5109" s="1" t="s">
        <v>51</v>
      </c>
      <c r="AT5109" s="1" t="s">
        <v>51</v>
      </c>
      <c r="AU5109" s="1" t="s">
        <v>51</v>
      </c>
    </row>
    <row r="5110" spans="1:47" x14ac:dyDescent="0.25">
      <c r="A5110" s="1" t="s">
        <v>3856</v>
      </c>
      <c r="B5110">
        <v>3</v>
      </c>
      <c r="C5110" s="2">
        <v>43705.472685185188</v>
      </c>
      <c r="D5110" s="2">
        <v>43705.493090277778</v>
      </c>
      <c r="E5110">
        <v>39.771329999999999</v>
      </c>
      <c r="F5110">
        <v>-104.99073</v>
      </c>
      <c r="G5110">
        <v>39.770119999999999</v>
      </c>
      <c r="H5110">
        <v>-104.99178999999999</v>
      </c>
      <c r="I5110">
        <v>0.10100000000000001</v>
      </c>
      <c r="J5110" s="1" t="s">
        <v>365</v>
      </c>
      <c r="L5110" s="1" t="s">
        <v>194</v>
      </c>
      <c r="M5110" s="1" t="s">
        <v>47</v>
      </c>
      <c r="N5110" s="1" t="s">
        <v>131</v>
      </c>
      <c r="O5110" s="1" t="s">
        <v>131</v>
      </c>
      <c r="P5110" s="1" t="s">
        <v>198</v>
      </c>
      <c r="Q5110" s="1" t="s">
        <v>246</v>
      </c>
      <c r="R5110" s="1" t="s">
        <v>48</v>
      </c>
      <c r="S5110" s="1" t="s">
        <v>79</v>
      </c>
      <c r="T5110" s="1" t="s">
        <v>205</v>
      </c>
      <c r="U5110" s="2">
        <v>43705.489583333336</v>
      </c>
      <c r="V5110">
        <v>84</v>
      </c>
      <c r="W5110">
        <v>84</v>
      </c>
      <c r="X5110">
        <v>11</v>
      </c>
      <c r="Y5110">
        <v>24.51</v>
      </c>
      <c r="Z5110">
        <v>10</v>
      </c>
      <c r="AA5110" s="1" t="s">
        <v>60</v>
      </c>
      <c r="AB5110">
        <v>10</v>
      </c>
      <c r="AC5110">
        <v>0</v>
      </c>
      <c r="AD5110" s="1" t="s">
        <v>50</v>
      </c>
      <c r="AE5110" t="b">
        <v>0</v>
      </c>
      <c r="AF5110" t="b">
        <v>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s="1" t="s">
        <v>51</v>
      </c>
      <c r="AS5110" s="1" t="s">
        <v>51</v>
      </c>
      <c r="AT5110" s="1" t="s">
        <v>51</v>
      </c>
      <c r="AU5110" s="1" t="s">
        <v>51</v>
      </c>
    </row>
    <row r="5111" spans="1:47" x14ac:dyDescent="0.25">
      <c r="A5111" s="1" t="s">
        <v>3477</v>
      </c>
      <c r="B5111">
        <v>3</v>
      </c>
      <c r="C5111" s="2">
        <v>43705.511250000003</v>
      </c>
      <c r="D5111" s="2">
        <v>43705.531944444447</v>
      </c>
      <c r="E5111">
        <v>39.779890000000002</v>
      </c>
      <c r="F5111">
        <v>-104.985473</v>
      </c>
      <c r="G5111">
        <v>39.781168000000001</v>
      </c>
      <c r="H5111">
        <v>-104.993374</v>
      </c>
      <c r="I5111">
        <v>0.42899999999999999</v>
      </c>
      <c r="J5111" s="1" t="s">
        <v>566</v>
      </c>
      <c r="L5111" s="1" t="s">
        <v>137</v>
      </c>
      <c r="M5111" s="1" t="s">
        <v>47</v>
      </c>
      <c r="N5111" s="1" t="s">
        <v>131</v>
      </c>
      <c r="O5111" s="1" t="s">
        <v>131</v>
      </c>
      <c r="P5111" s="1" t="s">
        <v>198</v>
      </c>
      <c r="Q5111" s="1" t="s">
        <v>246</v>
      </c>
      <c r="R5111" s="1" t="s">
        <v>48</v>
      </c>
      <c r="S5111" s="1" t="s">
        <v>79</v>
      </c>
      <c r="T5111" s="1" t="s">
        <v>205</v>
      </c>
      <c r="U5111" s="2">
        <v>43705.489583333336</v>
      </c>
      <c r="V5111">
        <v>84</v>
      </c>
      <c r="W5111">
        <v>84</v>
      </c>
      <c r="X5111">
        <v>11</v>
      </c>
      <c r="Y5111">
        <v>24.51</v>
      </c>
      <c r="Z5111">
        <v>10</v>
      </c>
      <c r="AA5111" s="1" t="s">
        <v>60</v>
      </c>
      <c r="AB5111">
        <v>10</v>
      </c>
      <c r="AC5111">
        <v>0</v>
      </c>
      <c r="AD5111" s="1" t="s">
        <v>50</v>
      </c>
      <c r="AE5111" t="b">
        <v>0</v>
      </c>
      <c r="AF5111" t="b">
        <v>0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s="1" t="s">
        <v>51</v>
      </c>
      <c r="AS5111" s="1" t="s">
        <v>51</v>
      </c>
      <c r="AT5111" s="1" t="s">
        <v>51</v>
      </c>
      <c r="AU5111" s="1" t="s">
        <v>51</v>
      </c>
    </row>
    <row r="5112" spans="1:47" x14ac:dyDescent="0.25">
      <c r="A5112" s="1" t="s">
        <v>8331</v>
      </c>
      <c r="B5112">
        <v>3</v>
      </c>
      <c r="C5112" s="2">
        <v>43705.600335648145</v>
      </c>
      <c r="D5112" s="2">
        <v>43705.620763888888</v>
      </c>
      <c r="E5112">
        <v>38.897976999999997</v>
      </c>
      <c r="F5112">
        <v>-104.71968</v>
      </c>
      <c r="G5112">
        <v>38.915854000000003</v>
      </c>
      <c r="H5112">
        <v>-104.71946</v>
      </c>
      <c r="I5112">
        <v>1.2350000000000001</v>
      </c>
      <c r="J5112" s="1" t="s">
        <v>8332</v>
      </c>
      <c r="K5112">
        <v>4223</v>
      </c>
      <c r="L5112" s="1" t="s">
        <v>6718</v>
      </c>
      <c r="M5112" s="1" t="s">
        <v>97</v>
      </c>
      <c r="N5112" s="1" t="s">
        <v>232</v>
      </c>
      <c r="O5112" s="1" t="s">
        <v>193</v>
      </c>
      <c r="P5112" s="1" t="s">
        <v>198</v>
      </c>
      <c r="Q5112" s="1" t="s">
        <v>870</v>
      </c>
      <c r="R5112" s="1" t="s">
        <v>48</v>
      </c>
      <c r="S5112" s="1" t="s">
        <v>79</v>
      </c>
      <c r="T5112" s="1" t="s">
        <v>249</v>
      </c>
      <c r="U5112" s="2">
        <v>43705.620833333334</v>
      </c>
      <c r="V5112">
        <v>85</v>
      </c>
      <c r="W5112">
        <v>85</v>
      </c>
      <c r="X5112">
        <v>21</v>
      </c>
      <c r="Y5112">
        <v>24.02</v>
      </c>
      <c r="Z5112">
        <v>10</v>
      </c>
      <c r="AA5112" s="1" t="s">
        <v>66</v>
      </c>
      <c r="AB5112">
        <v>7</v>
      </c>
      <c r="AC5112">
        <v>0</v>
      </c>
      <c r="AD5112" s="1" t="s">
        <v>50</v>
      </c>
      <c r="AE5112" t="b">
        <v>0</v>
      </c>
      <c r="AF5112" t="b">
        <v>0</v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s="1" t="s">
        <v>51</v>
      </c>
      <c r="AS5112" s="1" t="s">
        <v>51</v>
      </c>
      <c r="AT5112" s="1" t="s">
        <v>51</v>
      </c>
      <c r="AU5112" s="1" t="s">
        <v>51</v>
      </c>
    </row>
    <row r="5113" spans="1:47" x14ac:dyDescent="0.25">
      <c r="A5113" s="1" t="s">
        <v>8333</v>
      </c>
      <c r="B5113">
        <v>3</v>
      </c>
      <c r="C5113" s="2">
        <v>43705.600335648145</v>
      </c>
      <c r="D5113" s="2">
        <v>43705.620763888888</v>
      </c>
      <c r="E5113">
        <v>38.916665000000002</v>
      </c>
      <c r="F5113">
        <v>-104.71969</v>
      </c>
      <c r="G5113">
        <v>38.898524000000002</v>
      </c>
      <c r="H5113">
        <v>-104.7199</v>
      </c>
      <c r="I5113">
        <v>1.2529999999999999</v>
      </c>
      <c r="J5113" s="1" t="s">
        <v>8334</v>
      </c>
      <c r="K5113">
        <v>5354</v>
      </c>
      <c r="L5113" s="1" t="s">
        <v>6718</v>
      </c>
      <c r="M5113" s="1" t="s">
        <v>47</v>
      </c>
      <c r="N5113" s="1" t="s">
        <v>232</v>
      </c>
      <c r="O5113" s="1" t="s">
        <v>193</v>
      </c>
      <c r="P5113" s="1" t="s">
        <v>198</v>
      </c>
      <c r="Q5113" s="1" t="s">
        <v>261</v>
      </c>
      <c r="R5113" s="1" t="s">
        <v>48</v>
      </c>
      <c r="S5113" s="1" t="s">
        <v>79</v>
      </c>
      <c r="T5113" s="1" t="s">
        <v>234</v>
      </c>
      <c r="U5113" s="2">
        <v>43705.581944444442</v>
      </c>
      <c r="V5113">
        <v>84</v>
      </c>
      <c r="W5113">
        <v>84</v>
      </c>
      <c r="X5113">
        <v>15</v>
      </c>
      <c r="Y5113">
        <v>23.68</v>
      </c>
      <c r="Z5113">
        <v>10</v>
      </c>
      <c r="AA5113" s="1" t="s">
        <v>8942</v>
      </c>
      <c r="AB5113">
        <v>0</v>
      </c>
      <c r="AC5113">
        <v>0</v>
      </c>
      <c r="AD5113" s="1" t="s">
        <v>50</v>
      </c>
      <c r="AE5113" t="b">
        <v>0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s="1" t="s">
        <v>51</v>
      </c>
      <c r="AS5113" s="1" t="s">
        <v>51</v>
      </c>
      <c r="AT5113" s="1" t="s">
        <v>51</v>
      </c>
      <c r="AU5113" s="1" t="s">
        <v>51</v>
      </c>
    </row>
    <row r="5114" spans="1:47" x14ac:dyDescent="0.25">
      <c r="A5114" s="1" t="s">
        <v>5512</v>
      </c>
      <c r="B5114">
        <v>3</v>
      </c>
      <c r="C5114" s="2">
        <v>43705.512812499997</v>
      </c>
      <c r="D5114" s="2">
        <v>43705.530590277776</v>
      </c>
      <c r="E5114">
        <v>40.242407999999998</v>
      </c>
      <c r="F5114">
        <v>-104.98003</v>
      </c>
      <c r="G5114">
        <v>40.246786999999998</v>
      </c>
      <c r="H5114">
        <v>-104.98005999999999</v>
      </c>
      <c r="I5114">
        <v>0.30299999999999999</v>
      </c>
      <c r="J5114" s="1" t="s">
        <v>420</v>
      </c>
      <c r="L5114" s="1" t="s">
        <v>194</v>
      </c>
      <c r="M5114" s="1" t="s">
        <v>47</v>
      </c>
      <c r="N5114" s="1" t="s">
        <v>630</v>
      </c>
      <c r="O5114" s="1" t="s">
        <v>209</v>
      </c>
      <c r="P5114" s="1" t="s">
        <v>198</v>
      </c>
      <c r="Q5114" s="1" t="s">
        <v>631</v>
      </c>
      <c r="R5114" s="1" t="s">
        <v>48</v>
      </c>
      <c r="S5114" s="1" t="s">
        <v>79</v>
      </c>
      <c r="T5114" s="1" t="s">
        <v>211</v>
      </c>
      <c r="U5114" s="2">
        <v>43705.510416666664</v>
      </c>
      <c r="V5114">
        <v>90</v>
      </c>
      <c r="W5114">
        <v>90</v>
      </c>
      <c r="X5114">
        <v>13</v>
      </c>
      <c r="Y5114">
        <v>25.03</v>
      </c>
      <c r="Z5114">
        <v>5</v>
      </c>
      <c r="AA5114" s="1" t="s">
        <v>60</v>
      </c>
      <c r="AB5114">
        <v>5</v>
      </c>
      <c r="AC5114">
        <v>0</v>
      </c>
      <c r="AD5114" s="1" t="s">
        <v>50</v>
      </c>
      <c r="AE5114" t="b">
        <v>0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s="1" t="s">
        <v>51</v>
      </c>
      <c r="AS5114" s="1" t="s">
        <v>51</v>
      </c>
      <c r="AT5114" s="1" t="s">
        <v>51</v>
      </c>
      <c r="AU5114" s="1" t="s">
        <v>51</v>
      </c>
    </row>
    <row r="5115" spans="1:47" x14ac:dyDescent="0.25">
      <c r="A5115" s="1" t="s">
        <v>3478</v>
      </c>
      <c r="B5115">
        <v>3</v>
      </c>
      <c r="C5115" s="2">
        <v>43705.554479166669</v>
      </c>
      <c r="D5115" s="2">
        <v>43705.575023148151</v>
      </c>
      <c r="E5115">
        <v>39.71143</v>
      </c>
      <c r="F5115">
        <v>-104.99903999999999</v>
      </c>
      <c r="G5115">
        <v>39.712311</v>
      </c>
      <c r="H5115">
        <v>-104.99957999999999</v>
      </c>
      <c r="I5115">
        <v>6.7000000000000004E-2</v>
      </c>
      <c r="J5115" s="1" t="s">
        <v>485</v>
      </c>
      <c r="L5115" s="1" t="s">
        <v>265</v>
      </c>
      <c r="M5115" s="1" t="s">
        <v>47</v>
      </c>
      <c r="N5115" s="1" t="s">
        <v>131</v>
      </c>
      <c r="O5115" s="1" t="s">
        <v>131</v>
      </c>
      <c r="P5115" s="1" t="s">
        <v>198</v>
      </c>
      <c r="Q5115" s="1" t="s">
        <v>360</v>
      </c>
      <c r="R5115" s="1" t="s">
        <v>48</v>
      </c>
      <c r="S5115" s="1" t="s">
        <v>79</v>
      </c>
      <c r="T5115" s="1" t="s">
        <v>200</v>
      </c>
      <c r="U5115" s="2">
        <v>43705.536805555559</v>
      </c>
      <c r="V5115">
        <v>87</v>
      </c>
      <c r="W5115">
        <v>87</v>
      </c>
      <c r="X5115">
        <v>9</v>
      </c>
      <c r="Y5115">
        <v>24.3</v>
      </c>
      <c r="Z5115">
        <v>10</v>
      </c>
      <c r="AA5115" s="1" t="s">
        <v>8942</v>
      </c>
      <c r="AB5115">
        <v>0</v>
      </c>
      <c r="AC5115">
        <v>0</v>
      </c>
      <c r="AD5115" s="1" t="s">
        <v>50</v>
      </c>
      <c r="AE5115" t="b">
        <v>0</v>
      </c>
      <c r="AF5115" t="b">
        <v>0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s="1" t="s">
        <v>51</v>
      </c>
      <c r="AS5115" s="1" t="s">
        <v>51</v>
      </c>
      <c r="AT5115" s="1" t="s">
        <v>51</v>
      </c>
      <c r="AU5115" s="1" t="s">
        <v>51</v>
      </c>
    </row>
    <row r="5116" spans="1:47" x14ac:dyDescent="0.25">
      <c r="A5116" s="1" t="s">
        <v>3600</v>
      </c>
      <c r="B5116">
        <v>3</v>
      </c>
      <c r="C5116" s="2">
        <v>43705.561249999999</v>
      </c>
      <c r="D5116" s="2">
        <v>43705.5778125</v>
      </c>
      <c r="E5116">
        <v>39.776569000000002</v>
      </c>
      <c r="F5116">
        <v>-104.87665200000001</v>
      </c>
      <c r="G5116">
        <v>39.776462000000002</v>
      </c>
      <c r="H5116">
        <v>-104.875423</v>
      </c>
      <c r="I5116">
        <v>6.6000000000000003E-2</v>
      </c>
      <c r="J5116" s="1" t="s">
        <v>452</v>
      </c>
      <c r="L5116" s="1" t="s">
        <v>133</v>
      </c>
      <c r="M5116" s="1" t="s">
        <v>47</v>
      </c>
      <c r="N5116" s="1" t="s">
        <v>131</v>
      </c>
      <c r="O5116" s="1" t="s">
        <v>131</v>
      </c>
      <c r="P5116" s="1" t="s">
        <v>198</v>
      </c>
      <c r="Q5116" s="1" t="s">
        <v>453</v>
      </c>
      <c r="R5116" s="1" t="s">
        <v>48</v>
      </c>
      <c r="S5116" s="1" t="s">
        <v>79</v>
      </c>
      <c r="T5116" s="1" t="s">
        <v>203</v>
      </c>
      <c r="U5116" s="2">
        <v>43705.540277777778</v>
      </c>
      <c r="V5116">
        <v>86</v>
      </c>
      <c r="W5116">
        <v>86</v>
      </c>
      <c r="X5116">
        <v>9</v>
      </c>
      <c r="Y5116">
        <v>24.48</v>
      </c>
      <c r="Z5116">
        <v>10</v>
      </c>
      <c r="AA5116" s="1" t="s">
        <v>60</v>
      </c>
      <c r="AB5116">
        <v>9</v>
      </c>
      <c r="AC5116">
        <v>0</v>
      </c>
      <c r="AD5116" s="1" t="s">
        <v>50</v>
      </c>
      <c r="AE5116" t="b">
        <v>0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s="1" t="s">
        <v>51</v>
      </c>
      <c r="AS5116" s="1" t="s">
        <v>51</v>
      </c>
      <c r="AT5116" s="1" t="s">
        <v>51</v>
      </c>
      <c r="AU5116" s="1" t="s">
        <v>51</v>
      </c>
    </row>
    <row r="5117" spans="1:47" x14ac:dyDescent="0.25">
      <c r="A5117" s="1" t="s">
        <v>8335</v>
      </c>
      <c r="B5117">
        <v>3</v>
      </c>
      <c r="C5117" s="2">
        <v>43705.619629629633</v>
      </c>
      <c r="D5117" s="2">
        <v>43705.639097222222</v>
      </c>
      <c r="E5117">
        <v>38.910438999999997</v>
      </c>
      <c r="F5117">
        <v>-104.71974</v>
      </c>
      <c r="G5117">
        <v>38.894281999999997</v>
      </c>
      <c r="H5117">
        <v>-104.71996</v>
      </c>
      <c r="I5117">
        <v>1.1160000000000001</v>
      </c>
      <c r="J5117" s="1" t="s">
        <v>8336</v>
      </c>
      <c r="K5117">
        <v>4998</v>
      </c>
      <c r="L5117" s="1" t="s">
        <v>6718</v>
      </c>
      <c r="M5117" s="1" t="s">
        <v>47</v>
      </c>
      <c r="N5117" s="1" t="s">
        <v>232</v>
      </c>
      <c r="O5117" s="1" t="s">
        <v>193</v>
      </c>
      <c r="P5117" s="1" t="s">
        <v>198</v>
      </c>
      <c r="Q5117" s="1" t="s">
        <v>885</v>
      </c>
      <c r="R5117" s="1" t="s">
        <v>48</v>
      </c>
      <c r="S5117" s="1" t="s">
        <v>79</v>
      </c>
      <c r="T5117" s="1" t="s">
        <v>249</v>
      </c>
      <c r="U5117" s="2">
        <v>43705.620833333334</v>
      </c>
      <c r="V5117">
        <v>85</v>
      </c>
      <c r="W5117">
        <v>85</v>
      </c>
      <c r="X5117">
        <v>21</v>
      </c>
      <c r="Y5117">
        <v>24.02</v>
      </c>
      <c r="Z5117">
        <v>10</v>
      </c>
      <c r="AA5117" s="1" t="s">
        <v>66</v>
      </c>
      <c r="AB5117">
        <v>7</v>
      </c>
      <c r="AC5117">
        <v>0</v>
      </c>
      <c r="AD5117" s="1" t="s">
        <v>50</v>
      </c>
      <c r="AE5117" t="b">
        <v>0</v>
      </c>
      <c r="AF5117" t="b">
        <v>0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s="1" t="s">
        <v>51</v>
      </c>
      <c r="AS5117" s="1" t="s">
        <v>51</v>
      </c>
      <c r="AT5117" s="1" t="s">
        <v>51</v>
      </c>
      <c r="AU5117" s="1" t="s">
        <v>51</v>
      </c>
    </row>
    <row r="5118" spans="1:47" x14ac:dyDescent="0.25">
      <c r="A5118" s="1" t="s">
        <v>3258</v>
      </c>
      <c r="B5118">
        <v>3</v>
      </c>
      <c r="C5118" s="2">
        <v>43705.619629629633</v>
      </c>
      <c r="D5118" s="2">
        <v>43705.639097222222</v>
      </c>
      <c r="E5118">
        <v>38.893985999999998</v>
      </c>
      <c r="F5118">
        <v>-104.71975999999999</v>
      </c>
      <c r="G5118">
        <v>38.910586000000002</v>
      </c>
      <c r="H5118">
        <v>-104.719523</v>
      </c>
      <c r="I5118">
        <v>1.147</v>
      </c>
      <c r="J5118" s="1" t="s">
        <v>3259</v>
      </c>
      <c r="L5118" s="1" t="s">
        <v>869</v>
      </c>
      <c r="M5118" s="1" t="s">
        <v>47</v>
      </c>
      <c r="N5118" s="1" t="s">
        <v>232</v>
      </c>
      <c r="O5118" s="1" t="s">
        <v>193</v>
      </c>
      <c r="P5118" s="1" t="s">
        <v>198</v>
      </c>
      <c r="Q5118" s="1" t="s">
        <v>870</v>
      </c>
      <c r="R5118" s="1" t="s">
        <v>48</v>
      </c>
      <c r="S5118" s="1" t="s">
        <v>79</v>
      </c>
      <c r="T5118" s="1" t="s">
        <v>249</v>
      </c>
      <c r="U5118" s="2">
        <v>43705.620833333334</v>
      </c>
      <c r="V5118">
        <v>85</v>
      </c>
      <c r="W5118">
        <v>85</v>
      </c>
      <c r="X5118">
        <v>21</v>
      </c>
      <c r="Y5118">
        <v>24.02</v>
      </c>
      <c r="Z5118">
        <v>10</v>
      </c>
      <c r="AA5118" s="1" t="s">
        <v>66</v>
      </c>
      <c r="AB5118">
        <v>7</v>
      </c>
      <c r="AC5118">
        <v>0</v>
      </c>
      <c r="AD5118" s="1" t="s">
        <v>50</v>
      </c>
      <c r="AE5118" t="b">
        <v>0</v>
      </c>
      <c r="AF5118" t="b">
        <v>0</v>
      </c>
      <c r="AG5118" t="b">
        <v>1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s="1" t="s">
        <v>51</v>
      </c>
      <c r="AS5118" s="1" t="s">
        <v>51</v>
      </c>
      <c r="AT5118" s="1" t="s">
        <v>51</v>
      </c>
      <c r="AU5118" s="1" t="s">
        <v>51</v>
      </c>
    </row>
    <row r="5119" spans="1:47" x14ac:dyDescent="0.25">
      <c r="A5119" s="1" t="s">
        <v>3260</v>
      </c>
      <c r="B5119">
        <v>3</v>
      </c>
      <c r="C5119" s="2">
        <v>43705.633171296293</v>
      </c>
      <c r="D5119" s="2">
        <v>43705.652974537035</v>
      </c>
      <c r="E5119">
        <v>38.893985999999998</v>
      </c>
      <c r="F5119">
        <v>-104.71975999999999</v>
      </c>
      <c r="G5119">
        <v>38.910586000000002</v>
      </c>
      <c r="H5119">
        <v>-104.719523</v>
      </c>
      <c r="I5119">
        <v>1.147</v>
      </c>
      <c r="J5119" s="1" t="s">
        <v>3261</v>
      </c>
      <c r="L5119" s="1" t="s">
        <v>869</v>
      </c>
      <c r="M5119" s="1" t="s">
        <v>47</v>
      </c>
      <c r="N5119" s="1" t="s">
        <v>232</v>
      </c>
      <c r="O5119" s="1" t="s">
        <v>193</v>
      </c>
      <c r="P5119" s="1" t="s">
        <v>198</v>
      </c>
      <c r="Q5119" s="1" t="s">
        <v>870</v>
      </c>
      <c r="R5119" s="1" t="s">
        <v>48</v>
      </c>
      <c r="S5119" s="1" t="s">
        <v>79</v>
      </c>
      <c r="T5119" s="1" t="s">
        <v>249</v>
      </c>
      <c r="U5119" s="2">
        <v>43705.620833333334</v>
      </c>
      <c r="V5119">
        <v>85</v>
      </c>
      <c r="W5119">
        <v>85</v>
      </c>
      <c r="X5119">
        <v>21</v>
      </c>
      <c r="Y5119">
        <v>24.02</v>
      </c>
      <c r="Z5119">
        <v>10</v>
      </c>
      <c r="AA5119" s="1" t="s">
        <v>66</v>
      </c>
      <c r="AB5119">
        <v>7</v>
      </c>
      <c r="AC5119">
        <v>0</v>
      </c>
      <c r="AD5119" s="1" t="s">
        <v>50</v>
      </c>
      <c r="AE5119" t="b">
        <v>0</v>
      </c>
      <c r="AF5119" t="b">
        <v>0</v>
      </c>
      <c r="AG5119" t="b">
        <v>1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s="1" t="s">
        <v>51</v>
      </c>
      <c r="AS5119" s="1" t="s">
        <v>51</v>
      </c>
      <c r="AT5119" s="1" t="s">
        <v>51</v>
      </c>
      <c r="AU5119" s="1" t="s">
        <v>51</v>
      </c>
    </row>
    <row r="5120" spans="1:47" x14ac:dyDescent="0.25">
      <c r="A5120" s="1" t="s">
        <v>8337</v>
      </c>
      <c r="B5120">
        <v>3</v>
      </c>
      <c r="C5120" s="2">
        <v>43705.633171296293</v>
      </c>
      <c r="D5120" s="2">
        <v>43705.652974537035</v>
      </c>
      <c r="E5120">
        <v>38.910438999999997</v>
      </c>
      <c r="F5120">
        <v>-104.71974</v>
      </c>
      <c r="G5120">
        <v>38.894281999999997</v>
      </c>
      <c r="H5120">
        <v>-104.71996</v>
      </c>
      <c r="I5120">
        <v>1.1160000000000001</v>
      </c>
      <c r="J5120" s="1" t="s">
        <v>8336</v>
      </c>
      <c r="K5120">
        <v>4998</v>
      </c>
      <c r="L5120" s="1" t="s">
        <v>6718</v>
      </c>
      <c r="M5120" s="1" t="s">
        <v>47</v>
      </c>
      <c r="N5120" s="1" t="s">
        <v>232</v>
      </c>
      <c r="O5120" s="1" t="s">
        <v>193</v>
      </c>
      <c r="P5120" s="1" t="s">
        <v>198</v>
      </c>
      <c r="Q5120" s="1" t="s">
        <v>885</v>
      </c>
      <c r="R5120" s="1" t="s">
        <v>48</v>
      </c>
      <c r="S5120" s="1" t="s">
        <v>79</v>
      </c>
      <c r="T5120" s="1" t="s">
        <v>249</v>
      </c>
      <c r="U5120" s="2">
        <v>43705.620833333334</v>
      </c>
      <c r="V5120">
        <v>85</v>
      </c>
      <c r="W5120">
        <v>85</v>
      </c>
      <c r="X5120">
        <v>21</v>
      </c>
      <c r="Y5120">
        <v>24.02</v>
      </c>
      <c r="Z5120">
        <v>10</v>
      </c>
      <c r="AA5120" s="1" t="s">
        <v>66</v>
      </c>
      <c r="AB5120">
        <v>7</v>
      </c>
      <c r="AC5120">
        <v>0</v>
      </c>
      <c r="AD5120" s="1" t="s">
        <v>50</v>
      </c>
      <c r="AE5120" t="b">
        <v>0</v>
      </c>
      <c r="AF5120" t="b">
        <v>0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s="1" t="s">
        <v>51</v>
      </c>
      <c r="AS5120" s="1" t="s">
        <v>51</v>
      </c>
      <c r="AT5120" s="1" t="s">
        <v>51</v>
      </c>
      <c r="AU5120" s="1" t="s">
        <v>51</v>
      </c>
    </row>
    <row r="5121" spans="1:47" x14ac:dyDescent="0.25">
      <c r="A5121" s="1" t="s">
        <v>6626</v>
      </c>
      <c r="B5121">
        <v>3</v>
      </c>
      <c r="C5121" s="2">
        <v>43705.700335648151</v>
      </c>
      <c r="D5121" s="2">
        <v>43705.720821759256</v>
      </c>
      <c r="E5121">
        <v>38.112997999999997</v>
      </c>
      <c r="F5121">
        <v>-103.87811600000001</v>
      </c>
      <c r="G5121">
        <v>38.112704999999998</v>
      </c>
      <c r="H5121">
        <v>-103.87715300000001</v>
      </c>
      <c r="I5121">
        <v>5.6000000000000001E-2</v>
      </c>
      <c r="J5121" s="1" t="s">
        <v>1052</v>
      </c>
      <c r="K5121">
        <v>10856</v>
      </c>
      <c r="L5121" s="1" t="s">
        <v>6570</v>
      </c>
      <c r="M5121" s="1" t="s">
        <v>97</v>
      </c>
      <c r="N5121" s="1" t="s">
        <v>6627</v>
      </c>
      <c r="O5121" s="1" t="s">
        <v>1055</v>
      </c>
      <c r="P5121" s="1" t="s">
        <v>198</v>
      </c>
      <c r="Q5121" s="1" t="s">
        <v>6628</v>
      </c>
      <c r="R5121" s="1" t="s">
        <v>48</v>
      </c>
      <c r="S5121" s="1" t="s">
        <v>79</v>
      </c>
      <c r="T5121" s="1" t="s">
        <v>1042</v>
      </c>
      <c r="U5121" s="2">
        <v>43705.703472222223</v>
      </c>
      <c r="V5121">
        <v>92</v>
      </c>
      <c r="X5121">
        <v>25</v>
      </c>
      <c r="Y5121">
        <v>25.73</v>
      </c>
      <c r="Z5121">
        <v>10</v>
      </c>
      <c r="AA5121" s="1" t="s">
        <v>69</v>
      </c>
      <c r="AC5121">
        <v>0</v>
      </c>
      <c r="AD5121" s="1" t="s">
        <v>50</v>
      </c>
      <c r="AE5121" t="b">
        <v>0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s="1" t="s">
        <v>51</v>
      </c>
      <c r="AS5121" s="1" t="s">
        <v>51</v>
      </c>
      <c r="AT5121" s="1" t="s">
        <v>51</v>
      </c>
      <c r="AU5121" s="1" t="s">
        <v>51</v>
      </c>
    </row>
    <row r="5122" spans="1:47" x14ac:dyDescent="0.25">
      <c r="A5122" s="1" t="s">
        <v>3562</v>
      </c>
      <c r="B5122">
        <v>3</v>
      </c>
      <c r="C5122" s="2">
        <v>43705.954386574071</v>
      </c>
      <c r="D5122" s="2">
        <v>43705.974768518521</v>
      </c>
      <c r="E5122">
        <v>39.783380000000001</v>
      </c>
      <c r="F5122">
        <v>-105.00958</v>
      </c>
      <c r="G5122">
        <v>39.78313</v>
      </c>
      <c r="H5122">
        <v>-105.006608</v>
      </c>
      <c r="I5122">
        <v>0.159</v>
      </c>
      <c r="J5122" s="1" t="s">
        <v>351</v>
      </c>
      <c r="L5122" s="1" t="s">
        <v>133</v>
      </c>
      <c r="M5122" s="1" t="s">
        <v>47</v>
      </c>
      <c r="N5122" s="1" t="s">
        <v>131</v>
      </c>
      <c r="O5122" s="1" t="s">
        <v>131</v>
      </c>
      <c r="P5122" s="1" t="s">
        <v>198</v>
      </c>
      <c r="Q5122" s="1" t="s">
        <v>352</v>
      </c>
      <c r="R5122" s="1" t="s">
        <v>48</v>
      </c>
      <c r="S5122" s="1" t="s">
        <v>79</v>
      </c>
      <c r="T5122" s="1" t="s">
        <v>205</v>
      </c>
      <c r="U5122" s="2">
        <v>43705.952777777777</v>
      </c>
      <c r="V5122">
        <v>72</v>
      </c>
      <c r="W5122">
        <v>72</v>
      </c>
      <c r="X5122">
        <v>16</v>
      </c>
      <c r="Y5122">
        <v>24.46</v>
      </c>
      <c r="Z5122">
        <v>10</v>
      </c>
      <c r="AA5122" s="1" t="s">
        <v>57</v>
      </c>
      <c r="AB5122">
        <v>3</v>
      </c>
      <c r="AC5122">
        <v>0</v>
      </c>
      <c r="AD5122" s="1" t="s">
        <v>50</v>
      </c>
      <c r="AE5122" t="b">
        <v>0</v>
      </c>
      <c r="AF5122" t="b">
        <v>0</v>
      </c>
      <c r="AG5122" t="b">
        <v>0</v>
      </c>
      <c r="AH5122" t="b">
        <v>1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s="1" t="s">
        <v>53</v>
      </c>
      <c r="AS5122" s="1" t="s">
        <v>53</v>
      </c>
      <c r="AT5122" s="1" t="s">
        <v>53</v>
      </c>
      <c r="AU5122" s="1" t="s">
        <v>53</v>
      </c>
    </row>
    <row r="5123" spans="1:47" x14ac:dyDescent="0.25">
      <c r="A5123" s="1" t="s">
        <v>3717</v>
      </c>
      <c r="B5123">
        <v>3</v>
      </c>
      <c r="C5123" s="2">
        <v>43705.726851851854</v>
      </c>
      <c r="D5123" s="2">
        <v>43705.747233796297</v>
      </c>
      <c r="E5123">
        <v>39.672601</v>
      </c>
      <c r="F5123">
        <v>-104.929281</v>
      </c>
      <c r="G5123">
        <v>39.671120000000002</v>
      </c>
      <c r="H5123">
        <v>-104.92825000000001</v>
      </c>
      <c r="I5123">
        <v>0.11600000000000001</v>
      </c>
      <c r="J5123" s="1" t="s">
        <v>604</v>
      </c>
      <c r="L5123" s="1" t="s">
        <v>195</v>
      </c>
      <c r="M5123" s="1" t="s">
        <v>47</v>
      </c>
      <c r="N5123" s="1" t="s">
        <v>131</v>
      </c>
      <c r="O5123" s="1" t="s">
        <v>131</v>
      </c>
      <c r="P5123" s="1" t="s">
        <v>198</v>
      </c>
      <c r="Q5123" s="1" t="s">
        <v>387</v>
      </c>
      <c r="R5123" s="1" t="s">
        <v>48</v>
      </c>
      <c r="S5123" s="1" t="s">
        <v>79</v>
      </c>
      <c r="T5123" s="1" t="s">
        <v>200</v>
      </c>
      <c r="U5123" s="2">
        <v>43705.745138888888</v>
      </c>
      <c r="V5123">
        <v>90</v>
      </c>
      <c r="W5123">
        <v>90</v>
      </c>
      <c r="X5123">
        <v>8</v>
      </c>
      <c r="Y5123">
        <v>24.23</v>
      </c>
      <c r="Z5123">
        <v>10</v>
      </c>
      <c r="AA5123" s="1" t="s">
        <v>58</v>
      </c>
      <c r="AB5123">
        <v>7</v>
      </c>
      <c r="AC5123">
        <v>0</v>
      </c>
      <c r="AD5123" s="1" t="s">
        <v>50</v>
      </c>
      <c r="AE5123" t="b">
        <v>0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s="1" t="s">
        <v>51</v>
      </c>
      <c r="AS5123" s="1" t="s">
        <v>51</v>
      </c>
      <c r="AT5123" s="1" t="s">
        <v>51</v>
      </c>
      <c r="AU5123" s="1" t="s">
        <v>51</v>
      </c>
    </row>
    <row r="5124" spans="1:47" x14ac:dyDescent="0.25">
      <c r="A5124" s="1" t="s">
        <v>2031</v>
      </c>
      <c r="B5124">
        <v>3</v>
      </c>
      <c r="C5124" s="2">
        <v>43705.815347222226</v>
      </c>
      <c r="D5124" s="2">
        <v>43705.836134259262</v>
      </c>
      <c r="E5124">
        <v>39.564571999999998</v>
      </c>
      <c r="F5124">
        <v>-105.033314</v>
      </c>
      <c r="G5124">
        <v>39.564880000000002</v>
      </c>
      <c r="H5124">
        <v>-105.03583999999999</v>
      </c>
      <c r="I5124">
        <v>0.13600000000000001</v>
      </c>
      <c r="J5124" s="1" t="s">
        <v>512</v>
      </c>
      <c r="L5124" s="1" t="s">
        <v>405</v>
      </c>
      <c r="M5124" s="1" t="s">
        <v>47</v>
      </c>
      <c r="N5124" s="1" t="s">
        <v>138</v>
      </c>
      <c r="O5124" s="1" t="s">
        <v>121</v>
      </c>
      <c r="P5124" s="1" t="s">
        <v>198</v>
      </c>
      <c r="Q5124" s="1" t="s">
        <v>1473</v>
      </c>
      <c r="R5124" s="1" t="s">
        <v>48</v>
      </c>
      <c r="S5124" s="1" t="s">
        <v>79</v>
      </c>
      <c r="T5124" s="1" t="s">
        <v>200</v>
      </c>
      <c r="U5124" s="2">
        <v>43705.828472222223</v>
      </c>
      <c r="V5124">
        <v>82</v>
      </c>
      <c r="W5124">
        <v>82</v>
      </c>
      <c r="X5124">
        <v>12</v>
      </c>
      <c r="Y5124">
        <v>24.24</v>
      </c>
      <c r="Z5124">
        <v>10</v>
      </c>
      <c r="AA5124" s="1" t="s">
        <v>64</v>
      </c>
      <c r="AB5124">
        <v>7</v>
      </c>
      <c r="AC5124">
        <v>0</v>
      </c>
      <c r="AD5124" s="1" t="s">
        <v>1067</v>
      </c>
      <c r="AE5124" t="b">
        <v>0</v>
      </c>
      <c r="AF5124" t="b">
        <v>0</v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s="1" t="s">
        <v>51</v>
      </c>
      <c r="AS5124" s="1" t="s">
        <v>51</v>
      </c>
      <c r="AT5124" s="1" t="s">
        <v>51</v>
      </c>
      <c r="AU5124" s="1" t="s">
        <v>51</v>
      </c>
    </row>
    <row r="5125" spans="1:47" x14ac:dyDescent="0.25">
      <c r="A5125" s="1" t="s">
        <v>1678</v>
      </c>
      <c r="B5125">
        <v>3</v>
      </c>
      <c r="C5125" s="2">
        <v>43705.83929398148</v>
      </c>
      <c r="D5125" s="2">
        <v>43705.858680555553</v>
      </c>
      <c r="E5125">
        <v>39.563951000000003</v>
      </c>
      <c r="F5125">
        <v>-105.023808</v>
      </c>
      <c r="G5125">
        <v>39.564517000000002</v>
      </c>
      <c r="H5125">
        <v>-105.03286</v>
      </c>
      <c r="I5125">
        <v>0.48399999999999999</v>
      </c>
      <c r="J5125" s="1" t="s">
        <v>1679</v>
      </c>
      <c r="L5125" s="1" t="s">
        <v>405</v>
      </c>
      <c r="M5125" s="1" t="s">
        <v>47</v>
      </c>
      <c r="N5125" s="1" t="s">
        <v>138</v>
      </c>
      <c r="O5125" s="1" t="s">
        <v>121</v>
      </c>
      <c r="P5125" s="1" t="s">
        <v>198</v>
      </c>
      <c r="Q5125" s="1" t="s">
        <v>225</v>
      </c>
      <c r="R5125" s="1" t="s">
        <v>48</v>
      </c>
      <c r="S5125" s="1" t="s">
        <v>79</v>
      </c>
      <c r="T5125" s="1" t="s">
        <v>200</v>
      </c>
      <c r="U5125" s="2">
        <v>43705.828472222223</v>
      </c>
      <c r="V5125">
        <v>82</v>
      </c>
      <c r="W5125">
        <v>82</v>
      </c>
      <c r="X5125">
        <v>12</v>
      </c>
      <c r="Y5125">
        <v>24.24</v>
      </c>
      <c r="Z5125">
        <v>10</v>
      </c>
      <c r="AA5125" s="1" t="s">
        <v>64</v>
      </c>
      <c r="AB5125">
        <v>7</v>
      </c>
      <c r="AC5125">
        <v>0</v>
      </c>
      <c r="AD5125" s="1" t="s">
        <v>1067</v>
      </c>
      <c r="AE5125" t="b">
        <v>0</v>
      </c>
      <c r="AF5125" t="b">
        <v>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s="1" t="s">
        <v>53</v>
      </c>
      <c r="AS5125" s="1" t="s">
        <v>53</v>
      </c>
      <c r="AT5125" s="1" t="s">
        <v>51</v>
      </c>
      <c r="AU5125" s="1" t="s">
        <v>51</v>
      </c>
    </row>
    <row r="5126" spans="1:47" x14ac:dyDescent="0.25">
      <c r="A5126" s="1" t="s">
        <v>3563</v>
      </c>
      <c r="B5126">
        <v>4</v>
      </c>
      <c r="C5126" s="2">
        <v>43705.953865740739</v>
      </c>
      <c r="D5126" s="2">
        <v>43705.974120370367</v>
      </c>
      <c r="E5126">
        <v>39.782910000000001</v>
      </c>
      <c r="F5126">
        <v>-105.00552999999999</v>
      </c>
      <c r="G5126">
        <v>39.783499999999997</v>
      </c>
      <c r="H5126">
        <v>-105.00315999999999</v>
      </c>
      <c r="I5126">
        <v>0.13200000000000001</v>
      </c>
      <c r="J5126" s="1" t="s">
        <v>3564</v>
      </c>
      <c r="L5126" s="1" t="s">
        <v>133</v>
      </c>
      <c r="M5126" s="1" t="s">
        <v>47</v>
      </c>
      <c r="N5126" s="1" t="s">
        <v>131</v>
      </c>
      <c r="O5126" s="1" t="s">
        <v>131</v>
      </c>
      <c r="P5126" s="1" t="s">
        <v>198</v>
      </c>
      <c r="Q5126" s="1" t="s">
        <v>352</v>
      </c>
      <c r="R5126" s="1" t="s">
        <v>48</v>
      </c>
      <c r="S5126" s="1" t="s">
        <v>79</v>
      </c>
      <c r="T5126" s="1" t="s">
        <v>205</v>
      </c>
      <c r="U5126" s="2">
        <v>43705.952777777777</v>
      </c>
      <c r="V5126">
        <v>72</v>
      </c>
      <c r="W5126">
        <v>72</v>
      </c>
      <c r="X5126">
        <v>16</v>
      </c>
      <c r="Y5126">
        <v>24.46</v>
      </c>
      <c r="Z5126">
        <v>10</v>
      </c>
      <c r="AA5126" s="1" t="s">
        <v>57</v>
      </c>
      <c r="AB5126">
        <v>3</v>
      </c>
      <c r="AC5126">
        <v>0</v>
      </c>
      <c r="AD5126" s="1" t="s">
        <v>50</v>
      </c>
      <c r="AE5126" t="b">
        <v>0</v>
      </c>
      <c r="AF5126" t="b">
        <v>0</v>
      </c>
      <c r="AG5126" t="b">
        <v>0</v>
      </c>
      <c r="AH5126" t="b">
        <v>1</v>
      </c>
      <c r="AI5126" t="b">
        <v>0</v>
      </c>
      <c r="AJ5126" t="b">
        <v>1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s="1" t="s">
        <v>53</v>
      </c>
      <c r="AS5126" s="1" t="s">
        <v>53</v>
      </c>
      <c r="AT5126" s="1" t="s">
        <v>53</v>
      </c>
      <c r="AU5126" s="1" t="s">
        <v>53</v>
      </c>
    </row>
    <row r="5127" spans="1:47" x14ac:dyDescent="0.25">
      <c r="A5127" s="1" t="s">
        <v>3197</v>
      </c>
      <c r="B5127">
        <v>4</v>
      </c>
      <c r="C5127" s="2">
        <v>43705.953865740739</v>
      </c>
      <c r="D5127" s="2">
        <v>43705.974120370367</v>
      </c>
      <c r="E5127">
        <v>39.782739999999997</v>
      </c>
      <c r="F5127">
        <v>-105.00624000000001</v>
      </c>
      <c r="G5127">
        <v>39.782910000000001</v>
      </c>
      <c r="H5127">
        <v>-105.00552999999999</v>
      </c>
      <c r="I5127">
        <v>3.9E-2</v>
      </c>
      <c r="J5127" s="1" t="s">
        <v>1541</v>
      </c>
      <c r="L5127" s="1" t="s">
        <v>3198</v>
      </c>
      <c r="M5127" s="1" t="s">
        <v>47</v>
      </c>
      <c r="N5127" s="1" t="s">
        <v>131</v>
      </c>
      <c r="O5127" s="1" t="s">
        <v>131</v>
      </c>
      <c r="P5127" s="1" t="s">
        <v>198</v>
      </c>
      <c r="Q5127" s="1" t="s">
        <v>352</v>
      </c>
      <c r="R5127" s="1" t="s">
        <v>48</v>
      </c>
      <c r="S5127" s="1" t="s">
        <v>79</v>
      </c>
      <c r="T5127" s="1" t="s">
        <v>205</v>
      </c>
      <c r="U5127" s="2">
        <v>43705.952777777777</v>
      </c>
      <c r="V5127">
        <v>72</v>
      </c>
      <c r="W5127">
        <v>72</v>
      </c>
      <c r="X5127">
        <v>16</v>
      </c>
      <c r="Y5127">
        <v>24.46</v>
      </c>
      <c r="Z5127">
        <v>10</v>
      </c>
      <c r="AA5127" s="1" t="s">
        <v>57</v>
      </c>
      <c r="AB5127">
        <v>3</v>
      </c>
      <c r="AC5127">
        <v>0</v>
      </c>
      <c r="AD5127" s="1" t="s">
        <v>50</v>
      </c>
      <c r="AE5127" t="b">
        <v>0</v>
      </c>
      <c r="AF5127" t="b">
        <v>0</v>
      </c>
      <c r="AG5127" t="b">
        <v>0</v>
      </c>
      <c r="AH5127" t="b">
        <v>1</v>
      </c>
      <c r="AI5127" t="b">
        <v>0</v>
      </c>
      <c r="AJ5127" t="b">
        <v>1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s="1" t="s">
        <v>53</v>
      </c>
      <c r="AS5127" s="1" t="s">
        <v>53</v>
      </c>
      <c r="AT5127" s="1" t="s">
        <v>53</v>
      </c>
      <c r="AU5127" s="1" t="s">
        <v>53</v>
      </c>
    </row>
    <row r="5128" spans="1:47" x14ac:dyDescent="0.25">
      <c r="A5128" s="1" t="s">
        <v>3565</v>
      </c>
      <c r="B5128">
        <v>3</v>
      </c>
      <c r="C5128" s="2">
        <v>43705.939803240741</v>
      </c>
      <c r="D5128" s="2">
        <v>43705.960243055553</v>
      </c>
      <c r="E5128">
        <v>39.783355999999998</v>
      </c>
      <c r="F5128">
        <v>-105.004482</v>
      </c>
      <c r="G5128">
        <v>39.783330999999997</v>
      </c>
      <c r="H5128">
        <v>-105.001695</v>
      </c>
      <c r="I5128">
        <v>0.14799999999999999</v>
      </c>
      <c r="J5128" s="1" t="s">
        <v>3566</v>
      </c>
      <c r="L5128" s="1" t="s">
        <v>133</v>
      </c>
      <c r="M5128" s="1" t="s">
        <v>47</v>
      </c>
      <c r="N5128" s="1" t="s">
        <v>131</v>
      </c>
      <c r="O5128" s="1" t="s">
        <v>131</v>
      </c>
      <c r="P5128" s="1" t="s">
        <v>198</v>
      </c>
      <c r="Q5128" s="1" t="s">
        <v>352</v>
      </c>
      <c r="R5128" s="1" t="s">
        <v>48</v>
      </c>
      <c r="S5128" s="1" t="s">
        <v>79</v>
      </c>
      <c r="T5128" s="1" t="s">
        <v>205</v>
      </c>
      <c r="U5128" s="2">
        <v>43705.936805555553</v>
      </c>
      <c r="V5128">
        <v>72</v>
      </c>
      <c r="W5128">
        <v>72</v>
      </c>
      <c r="X5128">
        <v>16</v>
      </c>
      <c r="Y5128">
        <v>24.46</v>
      </c>
      <c r="Z5128">
        <v>10</v>
      </c>
      <c r="AA5128" s="1" t="s">
        <v>57</v>
      </c>
      <c r="AB5128">
        <v>8</v>
      </c>
      <c r="AC5128">
        <v>0</v>
      </c>
      <c r="AD5128" s="1" t="s">
        <v>50</v>
      </c>
      <c r="AE5128" t="b">
        <v>0</v>
      </c>
      <c r="AF5128" t="b">
        <v>0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s="1" t="s">
        <v>53</v>
      </c>
      <c r="AS5128" s="1" t="s">
        <v>53</v>
      </c>
      <c r="AT5128" s="1" t="s">
        <v>53</v>
      </c>
      <c r="AU5128" s="1" t="s">
        <v>53</v>
      </c>
    </row>
    <row r="5129" spans="1:47" x14ac:dyDescent="0.25">
      <c r="A5129" s="1" t="s">
        <v>1614</v>
      </c>
      <c r="B5129">
        <v>4</v>
      </c>
      <c r="C5129" s="2">
        <v>43706.114791666667</v>
      </c>
      <c r="D5129" s="2">
        <v>43706.135196759256</v>
      </c>
      <c r="E5129">
        <v>38.565502000000002</v>
      </c>
      <c r="F5129">
        <v>-107.956695</v>
      </c>
      <c r="G5129">
        <v>38.566502</v>
      </c>
      <c r="H5129">
        <v>-107.957217</v>
      </c>
      <c r="I5129">
        <v>7.4999999999999997E-2</v>
      </c>
      <c r="J5129" s="1" t="s">
        <v>1615</v>
      </c>
      <c r="L5129" s="1" t="s">
        <v>1616</v>
      </c>
      <c r="M5129" s="1" t="s">
        <v>47</v>
      </c>
      <c r="N5129" s="1" t="s">
        <v>161</v>
      </c>
      <c r="O5129" s="1" t="s">
        <v>76</v>
      </c>
      <c r="P5129" s="1" t="s">
        <v>198</v>
      </c>
      <c r="Q5129" s="1" t="s">
        <v>1617</v>
      </c>
      <c r="R5129" s="1" t="s">
        <v>48</v>
      </c>
      <c r="S5129" s="1" t="s">
        <v>79</v>
      </c>
      <c r="T5129" s="1" t="s">
        <v>1618</v>
      </c>
      <c r="U5129" s="2">
        <v>43706.120138888888</v>
      </c>
      <c r="V5129">
        <v>56</v>
      </c>
      <c r="W5129">
        <v>56</v>
      </c>
      <c r="X5129">
        <v>28</v>
      </c>
      <c r="Y5129">
        <v>24.44</v>
      </c>
      <c r="Z5129">
        <v>10</v>
      </c>
      <c r="AA5129" s="1" t="s">
        <v>64</v>
      </c>
      <c r="AB5129">
        <v>9</v>
      </c>
      <c r="AC5129">
        <v>0</v>
      </c>
      <c r="AD5129" s="1" t="s">
        <v>1067</v>
      </c>
      <c r="AE5129" t="b">
        <v>0</v>
      </c>
      <c r="AF5129" t="b">
        <v>0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s="1" t="s">
        <v>53</v>
      </c>
      <c r="AS5129" s="1" t="s">
        <v>53</v>
      </c>
      <c r="AT5129" s="1" t="s">
        <v>53</v>
      </c>
      <c r="AU5129" s="1" t="s">
        <v>53</v>
      </c>
    </row>
    <row r="5130" spans="1:47" x14ac:dyDescent="0.25">
      <c r="A5130" s="1" t="s">
        <v>7906</v>
      </c>
      <c r="B5130">
        <v>4</v>
      </c>
      <c r="C5130" s="2">
        <v>43706.114791666667</v>
      </c>
      <c r="D5130" s="2">
        <v>43706.135196759256</v>
      </c>
      <c r="E5130">
        <v>38.566442000000002</v>
      </c>
      <c r="F5130">
        <v>-107.957427</v>
      </c>
      <c r="G5130">
        <v>38.565437000000003</v>
      </c>
      <c r="H5130">
        <v>-107.956901</v>
      </c>
      <c r="I5130">
        <v>7.4999999999999997E-2</v>
      </c>
      <c r="J5130" s="1" t="s">
        <v>1615</v>
      </c>
      <c r="K5130">
        <v>60389</v>
      </c>
      <c r="L5130" s="1" t="s">
        <v>6574</v>
      </c>
      <c r="M5130" s="1" t="s">
        <v>97</v>
      </c>
      <c r="N5130" s="1" t="s">
        <v>161</v>
      </c>
      <c r="O5130" s="1" t="s">
        <v>76</v>
      </c>
      <c r="P5130" s="1" t="s">
        <v>198</v>
      </c>
      <c r="Q5130" s="1" t="s">
        <v>7907</v>
      </c>
      <c r="R5130" s="1" t="s">
        <v>48</v>
      </c>
      <c r="S5130" s="1" t="s">
        <v>79</v>
      </c>
      <c r="T5130" s="1" t="s">
        <v>1618</v>
      </c>
      <c r="U5130" s="2">
        <v>43706.120138888888</v>
      </c>
      <c r="V5130">
        <v>56</v>
      </c>
      <c r="W5130">
        <v>56</v>
      </c>
      <c r="X5130">
        <v>28</v>
      </c>
      <c r="Y5130">
        <v>24.44</v>
      </c>
      <c r="Z5130">
        <v>10</v>
      </c>
      <c r="AA5130" s="1" t="s">
        <v>64</v>
      </c>
      <c r="AB5130">
        <v>9</v>
      </c>
      <c r="AC5130">
        <v>0</v>
      </c>
      <c r="AD5130" s="1" t="s">
        <v>1067</v>
      </c>
      <c r="AE5130" t="b">
        <v>0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s="1" t="s">
        <v>53</v>
      </c>
      <c r="AS5130" s="1" t="s">
        <v>53</v>
      </c>
      <c r="AT5130" s="1" t="s">
        <v>53</v>
      </c>
      <c r="AU5130" s="1" t="s">
        <v>53</v>
      </c>
    </row>
    <row r="5131" spans="1:47" x14ac:dyDescent="0.25">
      <c r="A5131" s="1" t="s">
        <v>6148</v>
      </c>
      <c r="B5131">
        <v>3</v>
      </c>
      <c r="C5131" s="2">
        <v>43706.298738425925</v>
      </c>
      <c r="D5131" s="2">
        <v>43706.319444444445</v>
      </c>
      <c r="E5131">
        <v>39.885210999999998</v>
      </c>
      <c r="F5131">
        <v>-104.98766000000001</v>
      </c>
      <c r="G5131">
        <v>39.882770000000001</v>
      </c>
      <c r="H5131">
        <v>-104.98768</v>
      </c>
      <c r="I5131">
        <v>0.16900000000000001</v>
      </c>
      <c r="J5131" s="1" t="s">
        <v>441</v>
      </c>
      <c r="L5131" s="1" t="s">
        <v>195</v>
      </c>
      <c r="M5131" s="1" t="s">
        <v>47</v>
      </c>
      <c r="N5131" s="1" t="s">
        <v>131</v>
      </c>
      <c r="O5131" s="1" t="s">
        <v>147</v>
      </c>
      <c r="P5131" s="1" t="s">
        <v>198</v>
      </c>
      <c r="Q5131" s="1" t="s">
        <v>204</v>
      </c>
      <c r="R5131" s="1" t="s">
        <v>48</v>
      </c>
      <c r="S5131" s="1" t="s">
        <v>79</v>
      </c>
      <c r="T5131" s="1" t="s">
        <v>205</v>
      </c>
      <c r="U5131" s="2">
        <v>43706.290972222225</v>
      </c>
      <c r="V5131">
        <v>73</v>
      </c>
      <c r="W5131">
        <v>73</v>
      </c>
      <c r="X5131">
        <v>16</v>
      </c>
      <c r="Y5131">
        <v>24.47</v>
      </c>
      <c r="Z5131">
        <v>70</v>
      </c>
      <c r="AA5131" s="1" t="s">
        <v>8942</v>
      </c>
      <c r="AB5131">
        <v>0</v>
      </c>
      <c r="AC5131">
        <v>0</v>
      </c>
      <c r="AD5131" s="1" t="s">
        <v>818</v>
      </c>
      <c r="AE5131" t="b">
        <v>0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s="1" t="s">
        <v>51</v>
      </c>
      <c r="AS5131" s="1" t="s">
        <v>51</v>
      </c>
      <c r="AT5131" s="1" t="s">
        <v>51</v>
      </c>
      <c r="AU5131" s="1" t="s">
        <v>51</v>
      </c>
    </row>
    <row r="5132" spans="1:47" x14ac:dyDescent="0.25">
      <c r="A5132" s="1" t="s">
        <v>7114</v>
      </c>
      <c r="B5132">
        <v>4</v>
      </c>
      <c r="C5132" s="2">
        <v>43706.317928240744</v>
      </c>
      <c r="D5132" s="2">
        <v>43706.337534722225</v>
      </c>
      <c r="E5132">
        <v>40.254049999999999</v>
      </c>
      <c r="F5132">
        <v>-103.848857</v>
      </c>
      <c r="G5132">
        <v>40.254150000000003</v>
      </c>
      <c r="H5132">
        <v>-103.86770199999999</v>
      </c>
      <c r="I5132">
        <v>0.99399999999999999</v>
      </c>
      <c r="J5132" s="1" t="s">
        <v>7115</v>
      </c>
      <c r="K5132">
        <v>17489</v>
      </c>
      <c r="L5132" s="1" t="s">
        <v>7116</v>
      </c>
      <c r="M5132" s="1" t="s">
        <v>97</v>
      </c>
      <c r="N5132" s="1" t="s">
        <v>4191</v>
      </c>
      <c r="O5132" s="1" t="s">
        <v>164</v>
      </c>
      <c r="P5132" s="1" t="s">
        <v>198</v>
      </c>
      <c r="Q5132" s="1" t="s">
        <v>4192</v>
      </c>
      <c r="R5132" s="1" t="s">
        <v>48</v>
      </c>
      <c r="S5132" s="1" t="s">
        <v>79</v>
      </c>
      <c r="T5132" s="1" t="s">
        <v>3918</v>
      </c>
      <c r="U5132" s="2">
        <v>43706.329861111109</v>
      </c>
      <c r="V5132">
        <v>66</v>
      </c>
      <c r="W5132">
        <v>66</v>
      </c>
      <c r="X5132">
        <v>34</v>
      </c>
      <c r="Y5132">
        <v>25.42</v>
      </c>
      <c r="Z5132">
        <v>10</v>
      </c>
      <c r="AA5132" s="1" t="s">
        <v>57</v>
      </c>
      <c r="AB5132">
        <v>15</v>
      </c>
      <c r="AD5132" s="1" t="s">
        <v>50</v>
      </c>
      <c r="AE5132" t="b">
        <v>0</v>
      </c>
      <c r="AF5132" t="b">
        <v>0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1</v>
      </c>
      <c r="AO5132" t="b">
        <v>0</v>
      </c>
      <c r="AP5132" t="b">
        <v>0</v>
      </c>
      <c r="AQ5132" t="b">
        <v>0</v>
      </c>
      <c r="AR5132" s="1" t="s">
        <v>51</v>
      </c>
      <c r="AS5132" s="1" t="s">
        <v>51</v>
      </c>
      <c r="AT5132" s="1" t="s">
        <v>51</v>
      </c>
      <c r="AU5132" s="1" t="s">
        <v>51</v>
      </c>
    </row>
    <row r="5133" spans="1:47" x14ac:dyDescent="0.25">
      <c r="A5133" s="1" t="s">
        <v>7117</v>
      </c>
      <c r="B5133">
        <v>4</v>
      </c>
      <c r="C5133" s="2">
        <v>43706.317928240744</v>
      </c>
      <c r="D5133" s="2">
        <v>43706.337534722225</v>
      </c>
      <c r="E5133">
        <v>40.254150000000003</v>
      </c>
      <c r="F5133">
        <v>-103.86770199999999</v>
      </c>
      <c r="G5133">
        <v>40.254049999999999</v>
      </c>
      <c r="H5133">
        <v>-103.848857</v>
      </c>
      <c r="I5133">
        <v>0.99399999999999999</v>
      </c>
      <c r="J5133" s="1" t="s">
        <v>7118</v>
      </c>
      <c r="K5133">
        <v>14830</v>
      </c>
      <c r="L5133" s="1" t="s">
        <v>6596</v>
      </c>
      <c r="M5133" s="1" t="s">
        <v>97</v>
      </c>
      <c r="N5133" s="1" t="s">
        <v>4191</v>
      </c>
      <c r="O5133" s="1" t="s">
        <v>164</v>
      </c>
      <c r="P5133" s="1" t="s">
        <v>198</v>
      </c>
      <c r="Q5133" s="1" t="s">
        <v>7119</v>
      </c>
      <c r="R5133" s="1" t="s">
        <v>48</v>
      </c>
      <c r="S5133" s="1" t="s">
        <v>79</v>
      </c>
      <c r="T5133" s="1" t="s">
        <v>3918</v>
      </c>
      <c r="U5133" s="2">
        <v>43706.329861111109</v>
      </c>
      <c r="V5133">
        <v>66</v>
      </c>
      <c r="W5133">
        <v>66</v>
      </c>
      <c r="X5133">
        <v>34</v>
      </c>
      <c r="Y5133">
        <v>25.42</v>
      </c>
      <c r="Z5133">
        <v>10</v>
      </c>
      <c r="AA5133" s="1" t="s">
        <v>57</v>
      </c>
      <c r="AB5133">
        <v>15</v>
      </c>
      <c r="AD5133" s="1" t="s">
        <v>50</v>
      </c>
      <c r="AE5133" t="b">
        <v>0</v>
      </c>
      <c r="AF5133" t="b">
        <v>0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1</v>
      </c>
      <c r="AO5133" t="b">
        <v>0</v>
      </c>
      <c r="AP5133" t="b">
        <v>0</v>
      </c>
      <c r="AQ5133" t="b">
        <v>0</v>
      </c>
      <c r="AR5133" s="1" t="s">
        <v>51</v>
      </c>
      <c r="AS5133" s="1" t="s">
        <v>51</v>
      </c>
      <c r="AT5133" s="1" t="s">
        <v>51</v>
      </c>
      <c r="AU5133" s="1" t="s">
        <v>51</v>
      </c>
    </row>
    <row r="5134" spans="1:47" x14ac:dyDescent="0.25">
      <c r="A5134" s="1" t="s">
        <v>2607</v>
      </c>
      <c r="B5134">
        <v>3</v>
      </c>
      <c r="C5134" s="2">
        <v>43706.3753125</v>
      </c>
      <c r="D5134" s="2">
        <v>43706.395868055559</v>
      </c>
      <c r="E5134">
        <v>39.627769999999998</v>
      </c>
      <c r="F5134">
        <v>-105.01081000000001</v>
      </c>
      <c r="G5134">
        <v>39.628295000000001</v>
      </c>
      <c r="H5134">
        <v>-105.01048</v>
      </c>
      <c r="I5134">
        <v>0.04</v>
      </c>
      <c r="J5134" s="1" t="s">
        <v>297</v>
      </c>
      <c r="L5134" s="1" t="s">
        <v>896</v>
      </c>
      <c r="M5134" s="1" t="s">
        <v>47</v>
      </c>
      <c r="N5134" s="1" t="s">
        <v>138</v>
      </c>
      <c r="O5134" s="1" t="s">
        <v>201</v>
      </c>
      <c r="P5134" s="1" t="s">
        <v>198</v>
      </c>
      <c r="Q5134" s="1" t="s">
        <v>866</v>
      </c>
      <c r="R5134" s="1" t="s">
        <v>48</v>
      </c>
      <c r="S5134" s="1" t="s">
        <v>79</v>
      </c>
      <c r="T5134" s="1" t="s">
        <v>200</v>
      </c>
      <c r="U5134" s="2">
        <v>43706.370138888888</v>
      </c>
      <c r="V5134">
        <v>77</v>
      </c>
      <c r="W5134">
        <v>77</v>
      </c>
      <c r="X5134">
        <v>17</v>
      </c>
      <c r="Y5134">
        <v>24.28</v>
      </c>
      <c r="Z5134">
        <v>10</v>
      </c>
      <c r="AA5134" s="1" t="s">
        <v>55</v>
      </c>
      <c r="AB5134">
        <v>14</v>
      </c>
      <c r="AC5134">
        <v>0</v>
      </c>
      <c r="AD5134" s="1" t="s">
        <v>818</v>
      </c>
      <c r="AE5134" t="b">
        <v>0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s="1" t="s">
        <v>51</v>
      </c>
      <c r="AS5134" s="1" t="s">
        <v>51</v>
      </c>
      <c r="AT5134" s="1" t="s">
        <v>51</v>
      </c>
      <c r="AU5134" s="1" t="s">
        <v>51</v>
      </c>
    </row>
    <row r="5135" spans="1:47" x14ac:dyDescent="0.25">
      <c r="A5135" s="1" t="s">
        <v>2608</v>
      </c>
      <c r="B5135">
        <v>3</v>
      </c>
      <c r="C5135" s="2">
        <v>43706.432071759256</v>
      </c>
      <c r="D5135" s="2">
        <v>43706.452777777777</v>
      </c>
      <c r="E5135">
        <v>39.644056999999997</v>
      </c>
      <c r="F5135">
        <v>-104.91305800000001</v>
      </c>
      <c r="G5135">
        <v>39.647221000000002</v>
      </c>
      <c r="H5135">
        <v>-104.914891</v>
      </c>
      <c r="I5135">
        <v>0.23899999999999999</v>
      </c>
      <c r="J5135" s="1" t="s">
        <v>705</v>
      </c>
      <c r="L5135" s="1" t="s">
        <v>194</v>
      </c>
      <c r="M5135" s="1" t="s">
        <v>47</v>
      </c>
      <c r="N5135" s="1" t="s">
        <v>131</v>
      </c>
      <c r="O5135" s="1" t="s">
        <v>131</v>
      </c>
      <c r="P5135" s="1" t="s">
        <v>198</v>
      </c>
      <c r="Q5135" s="1" t="s">
        <v>414</v>
      </c>
      <c r="R5135" s="1" t="s">
        <v>48</v>
      </c>
      <c r="S5135" s="1" t="s">
        <v>79</v>
      </c>
      <c r="T5135" s="1" t="s">
        <v>200</v>
      </c>
      <c r="U5135" s="2">
        <v>43706.411805555559</v>
      </c>
      <c r="V5135">
        <v>83</v>
      </c>
      <c r="W5135">
        <v>83</v>
      </c>
      <c r="X5135">
        <v>14</v>
      </c>
      <c r="Y5135">
        <v>24.29</v>
      </c>
      <c r="Z5135">
        <v>10</v>
      </c>
      <c r="AA5135" s="1" t="s">
        <v>55</v>
      </c>
      <c r="AB5135">
        <v>12</v>
      </c>
      <c r="AC5135">
        <v>0</v>
      </c>
      <c r="AD5135" s="1" t="s">
        <v>818</v>
      </c>
      <c r="AE5135" t="b">
        <v>0</v>
      </c>
      <c r="AF5135" t="b">
        <v>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s="1" t="s">
        <v>51</v>
      </c>
      <c r="AS5135" s="1" t="s">
        <v>51</v>
      </c>
      <c r="AT5135" s="1" t="s">
        <v>51</v>
      </c>
      <c r="AU5135" s="1" t="s">
        <v>51</v>
      </c>
    </row>
    <row r="5136" spans="1:47" x14ac:dyDescent="0.25">
      <c r="A5136" s="1" t="s">
        <v>8338</v>
      </c>
      <c r="B5136">
        <v>3</v>
      </c>
      <c r="C5136" s="2">
        <v>43706.452905092592</v>
      </c>
      <c r="D5136" s="2">
        <v>43706.473622685182</v>
      </c>
      <c r="E5136">
        <v>38.314540000000001</v>
      </c>
      <c r="F5136">
        <v>-104.664908</v>
      </c>
      <c r="G5136">
        <v>38.314430000000002</v>
      </c>
      <c r="H5136">
        <v>-104.66414</v>
      </c>
      <c r="I5136">
        <v>4.2000000000000003E-2</v>
      </c>
      <c r="J5136" s="1" t="s">
        <v>6711</v>
      </c>
      <c r="K5136">
        <v>3000</v>
      </c>
      <c r="L5136" s="1" t="s">
        <v>6595</v>
      </c>
      <c r="M5136" s="1" t="s">
        <v>47</v>
      </c>
      <c r="N5136" s="1" t="s">
        <v>411</v>
      </c>
      <c r="O5136" s="1" t="s">
        <v>411</v>
      </c>
      <c r="P5136" s="1" t="s">
        <v>198</v>
      </c>
      <c r="Q5136" s="1" t="s">
        <v>412</v>
      </c>
      <c r="R5136" s="1" t="s">
        <v>48</v>
      </c>
      <c r="S5136" s="1" t="s">
        <v>79</v>
      </c>
      <c r="T5136" s="1" t="s">
        <v>413</v>
      </c>
      <c r="U5136" s="2">
        <v>43706.453472222223</v>
      </c>
      <c r="V5136">
        <v>87</v>
      </c>
      <c r="W5136">
        <v>87</v>
      </c>
      <c r="X5136">
        <v>21</v>
      </c>
      <c r="Y5136">
        <v>25.29</v>
      </c>
      <c r="Z5136">
        <v>10</v>
      </c>
      <c r="AA5136" s="1" t="s">
        <v>72</v>
      </c>
      <c r="AB5136">
        <v>5</v>
      </c>
      <c r="AC5136">
        <v>0</v>
      </c>
      <c r="AD5136" s="1" t="s">
        <v>50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s="1" t="s">
        <v>51</v>
      </c>
      <c r="AS5136" s="1" t="s">
        <v>51</v>
      </c>
      <c r="AT5136" s="1" t="s">
        <v>51</v>
      </c>
      <c r="AU5136" s="1" t="s">
        <v>51</v>
      </c>
    </row>
    <row r="5137" spans="1:47" x14ac:dyDescent="0.25">
      <c r="A5137" s="1" t="s">
        <v>3479</v>
      </c>
      <c r="B5137">
        <v>3</v>
      </c>
      <c r="C5137" s="2">
        <v>43706.519583333335</v>
      </c>
      <c r="D5137" s="2">
        <v>43706.540243055555</v>
      </c>
      <c r="E5137">
        <v>40.332790000000003</v>
      </c>
      <c r="F5137">
        <v>-104.98035</v>
      </c>
      <c r="G5137">
        <v>40.331609</v>
      </c>
      <c r="H5137">
        <v>-104.98035</v>
      </c>
      <c r="I5137">
        <v>8.2000000000000003E-2</v>
      </c>
      <c r="J5137" s="1" t="s">
        <v>420</v>
      </c>
      <c r="L5137" s="1" t="s">
        <v>172</v>
      </c>
      <c r="M5137" s="1" t="s">
        <v>47</v>
      </c>
      <c r="N5137" s="1" t="s">
        <v>539</v>
      </c>
      <c r="O5137" s="1" t="s">
        <v>209</v>
      </c>
      <c r="P5137" s="1" t="s">
        <v>198</v>
      </c>
      <c r="Q5137" s="1" t="s">
        <v>540</v>
      </c>
      <c r="R5137" s="1" t="s">
        <v>48</v>
      </c>
      <c r="S5137" s="1" t="s">
        <v>79</v>
      </c>
      <c r="T5137" s="1" t="s">
        <v>230</v>
      </c>
      <c r="U5137" s="2">
        <v>43706.537499999999</v>
      </c>
      <c r="V5137">
        <v>88</v>
      </c>
      <c r="W5137">
        <v>88</v>
      </c>
      <c r="X5137">
        <v>21</v>
      </c>
      <c r="Y5137">
        <v>25.08</v>
      </c>
      <c r="Z5137">
        <v>10</v>
      </c>
      <c r="AA5137" s="1" t="s">
        <v>63</v>
      </c>
      <c r="AB5137">
        <v>16</v>
      </c>
      <c r="AC5137">
        <v>0</v>
      </c>
      <c r="AD5137" s="1" t="s">
        <v>50</v>
      </c>
      <c r="AE5137" t="b">
        <v>0</v>
      </c>
      <c r="AF5137" t="b">
        <v>0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s="1" t="s">
        <v>51</v>
      </c>
      <c r="AS5137" s="1" t="s">
        <v>51</v>
      </c>
      <c r="AT5137" s="1" t="s">
        <v>51</v>
      </c>
      <c r="AU5137" s="1" t="s">
        <v>51</v>
      </c>
    </row>
    <row r="5138" spans="1:47" x14ac:dyDescent="0.25">
      <c r="A5138" s="1" t="s">
        <v>8339</v>
      </c>
      <c r="B5138">
        <v>3</v>
      </c>
      <c r="C5138" s="2">
        <v>43706.493518518517</v>
      </c>
      <c r="D5138" s="2">
        <v>43706.513877314814</v>
      </c>
      <c r="E5138">
        <v>40.362428000000001</v>
      </c>
      <c r="F5138">
        <v>-105.467527</v>
      </c>
      <c r="G5138">
        <v>40.362333</v>
      </c>
      <c r="H5138">
        <v>-105.46727199999999</v>
      </c>
      <c r="I5138">
        <v>1.4999999999999999E-2</v>
      </c>
      <c r="J5138" s="1" t="s">
        <v>185</v>
      </c>
      <c r="K5138">
        <v>2946</v>
      </c>
      <c r="L5138" s="1" t="s">
        <v>8039</v>
      </c>
      <c r="M5138" s="1" t="s">
        <v>47</v>
      </c>
      <c r="N5138" s="1" t="s">
        <v>1486</v>
      </c>
      <c r="O5138" s="1" t="s">
        <v>228</v>
      </c>
      <c r="P5138" s="1" t="s">
        <v>198</v>
      </c>
      <c r="Q5138" s="1" t="s">
        <v>1487</v>
      </c>
      <c r="R5138" s="1" t="s">
        <v>48</v>
      </c>
      <c r="S5138" s="1" t="s">
        <v>79</v>
      </c>
      <c r="T5138" s="1" t="s">
        <v>1488</v>
      </c>
      <c r="U5138" s="2">
        <v>43706.492361111108</v>
      </c>
      <c r="V5138">
        <v>86</v>
      </c>
      <c r="W5138">
        <v>86</v>
      </c>
      <c r="X5138">
        <v>12</v>
      </c>
      <c r="Y5138">
        <v>24.81</v>
      </c>
      <c r="Z5138">
        <v>10</v>
      </c>
      <c r="AA5138" s="1" t="s">
        <v>57</v>
      </c>
      <c r="AB5138">
        <v>12</v>
      </c>
      <c r="AC5138">
        <v>0</v>
      </c>
      <c r="AD5138" s="1" t="s">
        <v>50</v>
      </c>
      <c r="AE5138" t="b">
        <v>0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s="1" t="s">
        <v>51</v>
      </c>
      <c r="AS5138" s="1" t="s">
        <v>51</v>
      </c>
      <c r="AT5138" s="1" t="s">
        <v>51</v>
      </c>
      <c r="AU5138" s="1" t="s">
        <v>51</v>
      </c>
    </row>
    <row r="5139" spans="1:47" x14ac:dyDescent="0.25">
      <c r="A5139" s="1" t="s">
        <v>8340</v>
      </c>
      <c r="B5139">
        <v>3</v>
      </c>
      <c r="C5139" s="2">
        <v>43706.493518518517</v>
      </c>
      <c r="D5139" s="2">
        <v>43706.513877314814</v>
      </c>
      <c r="E5139">
        <v>40.362333</v>
      </c>
      <c r="F5139">
        <v>-105.46727199999999</v>
      </c>
      <c r="G5139">
        <v>40.362428000000001</v>
      </c>
      <c r="H5139">
        <v>-105.467527</v>
      </c>
      <c r="I5139">
        <v>1.4999999999999999E-2</v>
      </c>
      <c r="J5139" s="1" t="s">
        <v>6876</v>
      </c>
      <c r="K5139">
        <v>2960</v>
      </c>
      <c r="L5139" s="1" t="s">
        <v>8039</v>
      </c>
      <c r="M5139" s="1" t="s">
        <v>47</v>
      </c>
      <c r="N5139" s="1" t="s">
        <v>1486</v>
      </c>
      <c r="O5139" s="1" t="s">
        <v>228</v>
      </c>
      <c r="P5139" s="1" t="s">
        <v>198</v>
      </c>
      <c r="Q5139" s="1" t="s">
        <v>1487</v>
      </c>
      <c r="R5139" s="1" t="s">
        <v>48</v>
      </c>
      <c r="S5139" s="1" t="s">
        <v>79</v>
      </c>
      <c r="T5139" s="1" t="s">
        <v>1488</v>
      </c>
      <c r="U5139" s="2">
        <v>43706.492361111108</v>
      </c>
      <c r="V5139">
        <v>86</v>
      </c>
      <c r="W5139">
        <v>86</v>
      </c>
      <c r="X5139">
        <v>12</v>
      </c>
      <c r="Y5139">
        <v>24.81</v>
      </c>
      <c r="Z5139">
        <v>10</v>
      </c>
      <c r="AA5139" s="1" t="s">
        <v>57</v>
      </c>
      <c r="AB5139">
        <v>12</v>
      </c>
      <c r="AC5139">
        <v>0</v>
      </c>
      <c r="AD5139" s="1" t="s">
        <v>50</v>
      </c>
      <c r="AE5139" t="b">
        <v>0</v>
      </c>
      <c r="AF5139" t="b">
        <v>0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s="1" t="s">
        <v>51</v>
      </c>
      <c r="AS5139" s="1" t="s">
        <v>51</v>
      </c>
      <c r="AT5139" s="1" t="s">
        <v>51</v>
      </c>
      <c r="AU5139" s="1" t="s">
        <v>51</v>
      </c>
    </row>
    <row r="5140" spans="1:47" x14ac:dyDescent="0.25">
      <c r="A5140" s="1" t="s">
        <v>2296</v>
      </c>
      <c r="B5140">
        <v>4</v>
      </c>
      <c r="C5140" s="2">
        <v>43706.592002314814</v>
      </c>
      <c r="D5140" s="2">
        <v>43706.770358796297</v>
      </c>
      <c r="E5140">
        <v>39.559579999999997</v>
      </c>
      <c r="F5140">
        <v>-105.10451</v>
      </c>
      <c r="G5140">
        <v>39.612580000000001</v>
      </c>
      <c r="H5140">
        <v>-105.15083</v>
      </c>
      <c r="I5140">
        <v>4.415</v>
      </c>
      <c r="J5140" s="1" t="s">
        <v>2297</v>
      </c>
      <c r="L5140" s="1" t="s">
        <v>405</v>
      </c>
      <c r="M5140" s="1" t="s">
        <v>47</v>
      </c>
      <c r="N5140" s="1" t="s">
        <v>138</v>
      </c>
      <c r="O5140" s="1" t="s">
        <v>115</v>
      </c>
      <c r="P5140" s="1" t="s">
        <v>198</v>
      </c>
      <c r="Q5140" s="1" t="s">
        <v>199</v>
      </c>
      <c r="R5140" s="1" t="s">
        <v>48</v>
      </c>
      <c r="S5140" s="1" t="s">
        <v>79</v>
      </c>
      <c r="T5140" s="1" t="s">
        <v>200</v>
      </c>
      <c r="U5140" s="2">
        <v>43706.578472222223</v>
      </c>
      <c r="V5140">
        <v>88</v>
      </c>
      <c r="W5140">
        <v>88</v>
      </c>
      <c r="X5140">
        <v>9</v>
      </c>
      <c r="Y5140">
        <v>24.29</v>
      </c>
      <c r="Z5140">
        <v>10</v>
      </c>
      <c r="AA5140" s="1" t="s">
        <v>58</v>
      </c>
      <c r="AB5140">
        <v>12</v>
      </c>
      <c r="AC5140">
        <v>0</v>
      </c>
      <c r="AD5140" s="1" t="s">
        <v>818</v>
      </c>
      <c r="AE5140" t="b">
        <v>0</v>
      </c>
      <c r="AF5140" t="b">
        <v>0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s="1" t="s">
        <v>51</v>
      </c>
      <c r="AS5140" s="1" t="s">
        <v>51</v>
      </c>
      <c r="AT5140" s="1" t="s">
        <v>51</v>
      </c>
      <c r="AU5140" s="1" t="s">
        <v>51</v>
      </c>
    </row>
    <row r="5141" spans="1:47" x14ac:dyDescent="0.25">
      <c r="A5141" s="1" t="s">
        <v>2298</v>
      </c>
      <c r="B5141">
        <v>4</v>
      </c>
      <c r="C5141" s="2">
        <v>43706.595682870371</v>
      </c>
      <c r="D5141" s="2">
        <v>43706.770358796297</v>
      </c>
      <c r="E5141">
        <v>39.582419999999999</v>
      </c>
      <c r="F5141">
        <v>-105.14382000000001</v>
      </c>
      <c r="G5141">
        <v>39.559310000000004</v>
      </c>
      <c r="H5141">
        <v>-105.10414</v>
      </c>
      <c r="I5141">
        <v>2.649</v>
      </c>
      <c r="J5141" s="1" t="s">
        <v>2299</v>
      </c>
      <c r="L5141" s="1" t="s">
        <v>480</v>
      </c>
      <c r="M5141" s="1" t="s">
        <v>47</v>
      </c>
      <c r="N5141" s="1" t="s">
        <v>138</v>
      </c>
      <c r="O5141" s="1" t="s">
        <v>115</v>
      </c>
      <c r="P5141" s="1" t="s">
        <v>198</v>
      </c>
      <c r="Q5141" s="1" t="s">
        <v>199</v>
      </c>
      <c r="R5141" s="1" t="s">
        <v>48</v>
      </c>
      <c r="S5141" s="1" t="s">
        <v>79</v>
      </c>
      <c r="T5141" s="1" t="s">
        <v>200</v>
      </c>
      <c r="U5141" s="2">
        <v>43706.578472222223</v>
      </c>
      <c r="V5141">
        <v>88</v>
      </c>
      <c r="W5141">
        <v>88</v>
      </c>
      <c r="X5141">
        <v>9</v>
      </c>
      <c r="Y5141">
        <v>24.29</v>
      </c>
      <c r="Z5141">
        <v>10</v>
      </c>
      <c r="AA5141" s="1" t="s">
        <v>58</v>
      </c>
      <c r="AB5141">
        <v>12</v>
      </c>
      <c r="AC5141">
        <v>0</v>
      </c>
      <c r="AD5141" s="1" t="s">
        <v>818</v>
      </c>
      <c r="AE5141" t="b">
        <v>0</v>
      </c>
      <c r="AF5141" t="b">
        <v>0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s="1" t="s">
        <v>51</v>
      </c>
      <c r="AS5141" s="1" t="s">
        <v>51</v>
      </c>
      <c r="AT5141" s="1" t="s">
        <v>51</v>
      </c>
      <c r="AU5141" s="1" t="s">
        <v>51</v>
      </c>
    </row>
    <row r="5142" spans="1:47" x14ac:dyDescent="0.25">
      <c r="A5142" s="1" t="s">
        <v>3041</v>
      </c>
      <c r="B5142">
        <v>3</v>
      </c>
      <c r="C5142" s="2">
        <v>43706.537812499999</v>
      </c>
      <c r="D5142" s="2">
        <v>43706.558356481481</v>
      </c>
      <c r="E5142">
        <v>39.113990000000001</v>
      </c>
      <c r="F5142">
        <v>-105.99185799999999</v>
      </c>
      <c r="G5142">
        <v>39.130473000000002</v>
      </c>
      <c r="H5142">
        <v>-105.994924</v>
      </c>
      <c r="I5142">
        <v>1.151</v>
      </c>
      <c r="J5142" s="1" t="s">
        <v>661</v>
      </c>
      <c r="L5142" s="1" t="s">
        <v>551</v>
      </c>
      <c r="M5142" s="1" t="s">
        <v>47</v>
      </c>
      <c r="N5142" s="1" t="s">
        <v>552</v>
      </c>
      <c r="O5142" s="1" t="s">
        <v>356</v>
      </c>
      <c r="P5142" s="1" t="s">
        <v>198</v>
      </c>
      <c r="Q5142" s="1" t="s">
        <v>553</v>
      </c>
      <c r="R5142" s="1" t="s">
        <v>48</v>
      </c>
      <c r="S5142" s="1" t="s">
        <v>79</v>
      </c>
      <c r="T5142" s="1" t="s">
        <v>554</v>
      </c>
      <c r="U5142" s="2">
        <v>43706.536805555559</v>
      </c>
      <c r="V5142">
        <v>69</v>
      </c>
      <c r="W5142">
        <v>69</v>
      </c>
      <c r="X5142">
        <v>17</v>
      </c>
      <c r="Y5142">
        <v>21.04</v>
      </c>
      <c r="Z5142">
        <v>10</v>
      </c>
      <c r="AA5142" s="1" t="s">
        <v>58</v>
      </c>
      <c r="AB5142">
        <v>12</v>
      </c>
      <c r="AC5142">
        <v>0</v>
      </c>
      <c r="AD5142" s="1" t="s">
        <v>965</v>
      </c>
      <c r="AE5142" t="b">
        <v>0</v>
      </c>
      <c r="AF5142" t="b">
        <v>0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s="1" t="s">
        <v>51</v>
      </c>
      <c r="AS5142" s="1" t="s">
        <v>51</v>
      </c>
      <c r="AT5142" s="1" t="s">
        <v>51</v>
      </c>
      <c r="AU5142" s="1" t="s">
        <v>51</v>
      </c>
    </row>
    <row r="5143" spans="1:47" x14ac:dyDescent="0.25">
      <c r="A5143" s="1" t="s">
        <v>2609</v>
      </c>
      <c r="B5143">
        <v>3</v>
      </c>
      <c r="C5143" s="2">
        <v>43706.590428240743</v>
      </c>
      <c r="D5143" s="2">
        <v>43706.61109953704</v>
      </c>
      <c r="E5143">
        <v>39.788589000000002</v>
      </c>
      <c r="F5143">
        <v>-104.90505899999999</v>
      </c>
      <c r="G5143">
        <v>39.797890000000002</v>
      </c>
      <c r="H5143">
        <v>-104.93035999999999</v>
      </c>
      <c r="I5143">
        <v>1.4890000000000001</v>
      </c>
      <c r="J5143" s="1" t="s">
        <v>332</v>
      </c>
      <c r="L5143" s="1" t="s">
        <v>167</v>
      </c>
      <c r="M5143" s="1" t="s">
        <v>47</v>
      </c>
      <c r="N5143" s="1" t="s">
        <v>313</v>
      </c>
      <c r="O5143" s="1" t="s">
        <v>147</v>
      </c>
      <c r="P5143" s="1" t="s">
        <v>198</v>
      </c>
      <c r="Q5143" s="1" t="s">
        <v>314</v>
      </c>
      <c r="R5143" s="1" t="s">
        <v>48</v>
      </c>
      <c r="S5143" s="1" t="s">
        <v>79</v>
      </c>
      <c r="T5143" s="1" t="s">
        <v>203</v>
      </c>
      <c r="U5143" s="2">
        <v>43706.581944444442</v>
      </c>
      <c r="V5143">
        <v>91</v>
      </c>
      <c r="W5143">
        <v>91</v>
      </c>
      <c r="X5143">
        <v>10</v>
      </c>
      <c r="Y5143">
        <v>24.48</v>
      </c>
      <c r="Z5143">
        <v>10</v>
      </c>
      <c r="AA5143" s="1" t="s">
        <v>58</v>
      </c>
      <c r="AB5143">
        <v>16</v>
      </c>
      <c r="AC5143">
        <v>0</v>
      </c>
      <c r="AD5143" s="1" t="s">
        <v>818</v>
      </c>
      <c r="AE5143" t="b">
        <v>0</v>
      </c>
      <c r="AF5143" t="b">
        <v>0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s="1" t="s">
        <v>51</v>
      </c>
      <c r="AS5143" s="1" t="s">
        <v>51</v>
      </c>
      <c r="AT5143" s="1" t="s">
        <v>51</v>
      </c>
      <c r="AU5143" s="1" t="s">
        <v>51</v>
      </c>
    </row>
    <row r="5144" spans="1:47" x14ac:dyDescent="0.25">
      <c r="A5144" s="1" t="s">
        <v>5513</v>
      </c>
      <c r="B5144">
        <v>3</v>
      </c>
      <c r="C5144" s="2">
        <v>43706.571157407408</v>
      </c>
      <c r="D5144" s="2">
        <v>43706.59170138889</v>
      </c>
      <c r="E5144">
        <v>39.797229999999999</v>
      </c>
      <c r="F5144">
        <v>-105.04791</v>
      </c>
      <c r="G5144">
        <v>39.79721</v>
      </c>
      <c r="H5144">
        <v>-105.05168999999999</v>
      </c>
      <c r="I5144">
        <v>0.20100000000000001</v>
      </c>
      <c r="J5144" s="1" t="s">
        <v>855</v>
      </c>
      <c r="L5144" s="1" t="s">
        <v>124</v>
      </c>
      <c r="M5144" s="1" t="s">
        <v>47</v>
      </c>
      <c r="N5144" s="1" t="s">
        <v>543</v>
      </c>
      <c r="O5144" s="1" t="s">
        <v>147</v>
      </c>
      <c r="P5144" s="1" t="s">
        <v>198</v>
      </c>
      <c r="Q5144" s="1" t="s">
        <v>544</v>
      </c>
      <c r="R5144" s="1" t="s">
        <v>48</v>
      </c>
      <c r="S5144" s="1" t="s">
        <v>79</v>
      </c>
      <c r="T5144" s="1" t="s">
        <v>205</v>
      </c>
      <c r="U5144" s="2">
        <v>43706.572916666664</v>
      </c>
      <c r="V5144">
        <v>86</v>
      </c>
      <c r="W5144">
        <v>86</v>
      </c>
      <c r="X5144">
        <v>12</v>
      </c>
      <c r="Y5144">
        <v>24.5</v>
      </c>
      <c r="Z5144">
        <v>30</v>
      </c>
      <c r="AA5144" s="1" t="s">
        <v>57</v>
      </c>
      <c r="AB5144">
        <v>10</v>
      </c>
      <c r="AC5144">
        <v>0</v>
      </c>
      <c r="AD5144" s="1" t="s">
        <v>818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s="1" t="s">
        <v>51</v>
      </c>
      <c r="AS5144" s="1" t="s">
        <v>51</v>
      </c>
      <c r="AT5144" s="1" t="s">
        <v>51</v>
      </c>
      <c r="AU5144" s="1" t="s">
        <v>51</v>
      </c>
    </row>
    <row r="5145" spans="1:47" x14ac:dyDescent="0.25">
      <c r="A5145" s="1" t="s">
        <v>2610</v>
      </c>
      <c r="B5145">
        <v>3</v>
      </c>
      <c r="C5145" s="2">
        <v>43706.600381944445</v>
      </c>
      <c r="D5145" s="2">
        <v>43706.620856481481</v>
      </c>
      <c r="E5145">
        <v>39.775010000000002</v>
      </c>
      <c r="F5145">
        <v>-104.856584</v>
      </c>
      <c r="G5145">
        <v>39.775370000000002</v>
      </c>
      <c r="H5145">
        <v>-104.86074000000001</v>
      </c>
      <c r="I5145">
        <v>0.222</v>
      </c>
      <c r="J5145" s="1" t="s">
        <v>452</v>
      </c>
      <c r="L5145" s="1" t="s">
        <v>137</v>
      </c>
      <c r="M5145" s="1" t="s">
        <v>47</v>
      </c>
      <c r="N5145" s="1" t="s">
        <v>131</v>
      </c>
      <c r="O5145" s="1" t="s">
        <v>131</v>
      </c>
      <c r="P5145" s="1" t="s">
        <v>198</v>
      </c>
      <c r="Q5145" s="1" t="s">
        <v>299</v>
      </c>
      <c r="R5145" s="1" t="s">
        <v>48</v>
      </c>
      <c r="S5145" s="1" t="s">
        <v>79</v>
      </c>
      <c r="T5145" s="1" t="s">
        <v>203</v>
      </c>
      <c r="U5145" s="2">
        <v>43706.581944444442</v>
      </c>
      <c r="V5145">
        <v>91</v>
      </c>
      <c r="W5145">
        <v>91</v>
      </c>
      <c r="X5145">
        <v>10</v>
      </c>
      <c r="Y5145">
        <v>24.48</v>
      </c>
      <c r="Z5145">
        <v>10</v>
      </c>
      <c r="AA5145" s="1" t="s">
        <v>58</v>
      </c>
      <c r="AB5145">
        <v>16</v>
      </c>
      <c r="AC5145">
        <v>0</v>
      </c>
      <c r="AD5145" s="1" t="s">
        <v>818</v>
      </c>
      <c r="AE5145" t="b">
        <v>0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s="1" t="s">
        <v>51</v>
      </c>
      <c r="AS5145" s="1" t="s">
        <v>51</v>
      </c>
      <c r="AT5145" s="1" t="s">
        <v>51</v>
      </c>
      <c r="AU5145" s="1" t="s">
        <v>51</v>
      </c>
    </row>
    <row r="5146" spans="1:47" x14ac:dyDescent="0.25">
      <c r="A5146" s="1" t="s">
        <v>2032</v>
      </c>
      <c r="B5146">
        <v>3</v>
      </c>
      <c r="C5146" s="2">
        <v>43706.587835648148</v>
      </c>
      <c r="D5146" s="2">
        <v>43706.608368055553</v>
      </c>
      <c r="E5146">
        <v>37.198478999999999</v>
      </c>
      <c r="F5146">
        <v>-104.49677200000001</v>
      </c>
      <c r="G5146">
        <v>37.207017</v>
      </c>
      <c r="H5146">
        <v>-104.495329</v>
      </c>
      <c r="I5146">
        <v>0.59499999999999997</v>
      </c>
      <c r="J5146" s="1" t="s">
        <v>484</v>
      </c>
      <c r="L5146" s="1" t="s">
        <v>194</v>
      </c>
      <c r="M5146" s="1" t="s">
        <v>47</v>
      </c>
      <c r="N5146" s="1" t="s">
        <v>100</v>
      </c>
      <c r="O5146" s="1" t="s">
        <v>375</v>
      </c>
      <c r="P5146" s="1" t="s">
        <v>198</v>
      </c>
      <c r="Q5146" s="1" t="s">
        <v>376</v>
      </c>
      <c r="R5146" s="1" t="s">
        <v>48</v>
      </c>
      <c r="S5146" s="1" t="s">
        <v>79</v>
      </c>
      <c r="T5146" s="1" t="s">
        <v>377</v>
      </c>
      <c r="U5146" s="2">
        <v>43706.57916666667</v>
      </c>
      <c r="V5146">
        <v>92</v>
      </c>
      <c r="W5146">
        <v>92</v>
      </c>
      <c r="X5146">
        <v>9</v>
      </c>
      <c r="Y5146">
        <v>24.37</v>
      </c>
      <c r="Z5146">
        <v>10</v>
      </c>
      <c r="AA5146" s="1" t="s">
        <v>68</v>
      </c>
      <c r="AB5146">
        <v>5</v>
      </c>
      <c r="AC5146">
        <v>0</v>
      </c>
      <c r="AD5146" s="1" t="s">
        <v>1067</v>
      </c>
      <c r="AE5146" t="b">
        <v>0</v>
      </c>
      <c r="AF5146" t="b">
        <v>0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s="1" t="s">
        <v>51</v>
      </c>
      <c r="AS5146" s="1" t="s">
        <v>51</v>
      </c>
      <c r="AT5146" s="1" t="s">
        <v>51</v>
      </c>
      <c r="AU5146" s="1" t="s">
        <v>51</v>
      </c>
    </row>
    <row r="5147" spans="1:47" x14ac:dyDescent="0.25">
      <c r="A5147" s="1" t="s">
        <v>5514</v>
      </c>
      <c r="B5147">
        <v>4</v>
      </c>
      <c r="C5147" s="2">
        <v>43706.576249999998</v>
      </c>
      <c r="D5147" s="2">
        <v>43706.778865740744</v>
      </c>
      <c r="E5147">
        <v>39.636932000000002</v>
      </c>
      <c r="F5147">
        <v>-105.16629500000001</v>
      </c>
      <c r="G5147">
        <v>39.560130000000001</v>
      </c>
      <c r="H5147">
        <v>-105.11014400000001</v>
      </c>
      <c r="I5147">
        <v>6.0910000000000002</v>
      </c>
      <c r="J5147" s="1" t="s">
        <v>5515</v>
      </c>
      <c r="L5147" s="1" t="s">
        <v>551</v>
      </c>
      <c r="M5147" s="1" t="s">
        <v>47</v>
      </c>
      <c r="N5147" s="1" t="s">
        <v>179</v>
      </c>
      <c r="O5147" s="1" t="s">
        <v>115</v>
      </c>
      <c r="P5147" s="1" t="s">
        <v>198</v>
      </c>
      <c r="Q5147" s="1" t="s">
        <v>723</v>
      </c>
      <c r="R5147" s="1" t="s">
        <v>48</v>
      </c>
      <c r="S5147" s="1" t="s">
        <v>79</v>
      </c>
      <c r="T5147" s="1" t="s">
        <v>205</v>
      </c>
      <c r="U5147" s="2">
        <v>43706.572916666664</v>
      </c>
      <c r="V5147">
        <v>86</v>
      </c>
      <c r="W5147">
        <v>86</v>
      </c>
      <c r="X5147">
        <v>12</v>
      </c>
      <c r="Y5147">
        <v>24.5</v>
      </c>
      <c r="Z5147">
        <v>30</v>
      </c>
      <c r="AA5147" s="1" t="s">
        <v>57</v>
      </c>
      <c r="AB5147">
        <v>10</v>
      </c>
      <c r="AC5147">
        <v>0</v>
      </c>
      <c r="AD5147" s="1" t="s">
        <v>818</v>
      </c>
      <c r="AE5147" t="b">
        <v>0</v>
      </c>
      <c r="AF5147" t="b">
        <v>0</v>
      </c>
      <c r="AG5147" t="b">
        <v>0</v>
      </c>
      <c r="AH5147" t="b">
        <v>0</v>
      </c>
      <c r="AI5147" t="b">
        <v>1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s="1" t="s">
        <v>51</v>
      </c>
      <c r="AS5147" s="1" t="s">
        <v>51</v>
      </c>
      <c r="AT5147" s="1" t="s">
        <v>51</v>
      </c>
      <c r="AU5147" s="1" t="s">
        <v>51</v>
      </c>
    </row>
    <row r="5148" spans="1:47" x14ac:dyDescent="0.25">
      <c r="A5148" s="1" t="s">
        <v>3718</v>
      </c>
      <c r="B5148">
        <v>3</v>
      </c>
      <c r="C5148" s="2">
        <v>43706.604513888888</v>
      </c>
      <c r="D5148" s="2">
        <v>43706.625034722223</v>
      </c>
      <c r="E5148">
        <v>40.326017</v>
      </c>
      <c r="F5148">
        <v>-104.98033</v>
      </c>
      <c r="G5148">
        <v>40.315142999999999</v>
      </c>
      <c r="H5148">
        <v>-104.98033</v>
      </c>
      <c r="I5148">
        <v>0.751</v>
      </c>
      <c r="J5148" s="1" t="s">
        <v>420</v>
      </c>
      <c r="L5148" s="1" t="s">
        <v>195</v>
      </c>
      <c r="M5148" s="1" t="s">
        <v>47</v>
      </c>
      <c r="N5148" s="1" t="s">
        <v>539</v>
      </c>
      <c r="O5148" s="1" t="s">
        <v>209</v>
      </c>
      <c r="P5148" s="1" t="s">
        <v>198</v>
      </c>
      <c r="Q5148" s="1" t="s">
        <v>540</v>
      </c>
      <c r="R5148" s="1" t="s">
        <v>48</v>
      </c>
      <c r="S5148" s="1" t="s">
        <v>79</v>
      </c>
      <c r="T5148" s="1" t="s">
        <v>230</v>
      </c>
      <c r="U5148" s="2">
        <v>43706.62222222222</v>
      </c>
      <c r="V5148">
        <v>86</v>
      </c>
      <c r="W5148">
        <v>86</v>
      </c>
      <c r="X5148">
        <v>25</v>
      </c>
      <c r="Y5148">
        <v>25.08</v>
      </c>
      <c r="Z5148">
        <v>10</v>
      </c>
      <c r="AA5148" s="1" t="s">
        <v>60</v>
      </c>
      <c r="AB5148">
        <v>18</v>
      </c>
      <c r="AC5148">
        <v>0</v>
      </c>
      <c r="AD5148" s="1" t="s">
        <v>50</v>
      </c>
      <c r="AE5148" t="b">
        <v>0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s="1" t="s">
        <v>51</v>
      </c>
      <c r="AS5148" s="1" t="s">
        <v>51</v>
      </c>
      <c r="AT5148" s="1" t="s">
        <v>51</v>
      </c>
      <c r="AU5148" s="1" t="s">
        <v>51</v>
      </c>
    </row>
    <row r="5149" spans="1:47" x14ac:dyDescent="0.25">
      <c r="A5149" s="1" t="s">
        <v>2354</v>
      </c>
      <c r="B5149">
        <v>3</v>
      </c>
      <c r="C5149" s="2">
        <v>43706.615497685183</v>
      </c>
      <c r="D5149" s="2">
        <v>43706.630590277775</v>
      </c>
      <c r="E5149">
        <v>39.629835</v>
      </c>
      <c r="F5149">
        <v>-104.905182</v>
      </c>
      <c r="G5149">
        <v>39.629429000000002</v>
      </c>
      <c r="H5149">
        <v>-104.90496899999999</v>
      </c>
      <c r="I5149">
        <v>0.03</v>
      </c>
      <c r="J5149" s="1" t="s">
        <v>220</v>
      </c>
      <c r="L5149" s="1" t="s">
        <v>195</v>
      </c>
      <c r="M5149" s="1" t="s">
        <v>47</v>
      </c>
      <c r="N5149" s="1" t="s">
        <v>131</v>
      </c>
      <c r="O5149" s="1" t="s">
        <v>131</v>
      </c>
      <c r="P5149" s="1" t="s">
        <v>198</v>
      </c>
      <c r="Q5149" s="1" t="s">
        <v>414</v>
      </c>
      <c r="R5149" s="1" t="s">
        <v>48</v>
      </c>
      <c r="S5149" s="1" t="s">
        <v>79</v>
      </c>
      <c r="T5149" s="1" t="s">
        <v>200</v>
      </c>
      <c r="U5149" s="2">
        <v>43706.620138888888</v>
      </c>
      <c r="V5149">
        <v>87</v>
      </c>
      <c r="W5149">
        <v>87</v>
      </c>
      <c r="X5149">
        <v>10</v>
      </c>
      <c r="Y5149">
        <v>24.28</v>
      </c>
      <c r="Z5149">
        <v>10</v>
      </c>
      <c r="AA5149" s="1" t="s">
        <v>58</v>
      </c>
      <c r="AB5149">
        <v>10</v>
      </c>
      <c r="AC5149">
        <v>0</v>
      </c>
      <c r="AD5149" s="1" t="s">
        <v>818</v>
      </c>
      <c r="AE5149" t="b">
        <v>0</v>
      </c>
      <c r="AF5149" t="b">
        <v>0</v>
      </c>
      <c r="AG5149" t="b">
        <v>0</v>
      </c>
      <c r="AH5149" t="b">
        <v>0</v>
      </c>
      <c r="AI5149" t="b">
        <v>1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s="1" t="s">
        <v>51</v>
      </c>
      <c r="AS5149" s="1" t="s">
        <v>51</v>
      </c>
      <c r="AT5149" s="1" t="s">
        <v>51</v>
      </c>
      <c r="AU5149" s="1" t="s">
        <v>51</v>
      </c>
    </row>
    <row r="5150" spans="1:47" x14ac:dyDescent="0.25">
      <c r="A5150" s="1" t="s">
        <v>7677</v>
      </c>
      <c r="B5150">
        <v>3</v>
      </c>
      <c r="C5150" s="2">
        <v>43706.706053240741</v>
      </c>
      <c r="D5150" s="2">
        <v>43706.726423611108</v>
      </c>
      <c r="E5150">
        <v>39.01972</v>
      </c>
      <c r="F5150">
        <v>-104.780607</v>
      </c>
      <c r="G5150">
        <v>39.013108000000003</v>
      </c>
      <c r="H5150">
        <v>-104.7803</v>
      </c>
      <c r="I5150">
        <v>0.45700000000000002</v>
      </c>
      <c r="J5150" s="1" t="s">
        <v>7678</v>
      </c>
      <c r="K5150">
        <v>12952</v>
      </c>
      <c r="L5150" s="1" t="s">
        <v>7256</v>
      </c>
      <c r="M5150" s="1" t="s">
        <v>97</v>
      </c>
      <c r="N5150" s="1" t="s">
        <v>232</v>
      </c>
      <c r="O5150" s="1" t="s">
        <v>193</v>
      </c>
      <c r="P5150" s="1" t="s">
        <v>198</v>
      </c>
      <c r="Q5150" s="1" t="s">
        <v>262</v>
      </c>
      <c r="R5150" s="1" t="s">
        <v>48</v>
      </c>
      <c r="S5150" s="1" t="s">
        <v>79</v>
      </c>
      <c r="T5150" s="1" t="s">
        <v>234</v>
      </c>
      <c r="U5150" s="2">
        <v>43706.706944444442</v>
      </c>
      <c r="V5150">
        <v>84</v>
      </c>
      <c r="W5150">
        <v>84</v>
      </c>
      <c r="X5150">
        <v>9</v>
      </c>
      <c r="Y5150">
        <v>23.68</v>
      </c>
      <c r="Z5150">
        <v>10</v>
      </c>
      <c r="AA5150" s="1" t="s">
        <v>61</v>
      </c>
      <c r="AB5150">
        <v>16</v>
      </c>
      <c r="AC5150">
        <v>0</v>
      </c>
      <c r="AD5150" s="1" t="s">
        <v>965</v>
      </c>
      <c r="AE5150" t="b">
        <v>0</v>
      </c>
      <c r="AF5150" t="b">
        <v>0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s="1" t="s">
        <v>51</v>
      </c>
      <c r="AS5150" s="1" t="s">
        <v>51</v>
      </c>
      <c r="AT5150" s="1" t="s">
        <v>51</v>
      </c>
      <c r="AU5150" s="1" t="s">
        <v>51</v>
      </c>
    </row>
    <row r="5151" spans="1:47" x14ac:dyDescent="0.25">
      <c r="A5151" s="1" t="s">
        <v>7679</v>
      </c>
      <c r="B5151">
        <v>3</v>
      </c>
      <c r="C5151" s="2">
        <v>43706.782025462962</v>
      </c>
      <c r="D5151" s="2">
        <v>43706.972256944442</v>
      </c>
      <c r="E5151">
        <v>38.399614999999997</v>
      </c>
      <c r="F5151">
        <v>-107.41280500000001</v>
      </c>
      <c r="G5151">
        <v>38.396118999999999</v>
      </c>
      <c r="H5151">
        <v>-107.41390699999999</v>
      </c>
      <c r="I5151">
        <v>0.249</v>
      </c>
      <c r="J5151" s="1" t="s">
        <v>4743</v>
      </c>
      <c r="K5151">
        <v>7851</v>
      </c>
      <c r="L5151" s="1" t="s">
        <v>6570</v>
      </c>
      <c r="M5151" s="1" t="s">
        <v>97</v>
      </c>
      <c r="N5151" s="1" t="s">
        <v>3100</v>
      </c>
      <c r="O5151" s="1" t="s">
        <v>435</v>
      </c>
      <c r="P5151" s="1" t="s">
        <v>198</v>
      </c>
      <c r="Q5151" s="1" t="s">
        <v>6680</v>
      </c>
      <c r="R5151" s="1" t="s">
        <v>48</v>
      </c>
      <c r="S5151" s="1" t="s">
        <v>79</v>
      </c>
      <c r="T5151" s="1" t="s">
        <v>1618</v>
      </c>
      <c r="U5151" s="2">
        <v>43706.786805555559</v>
      </c>
      <c r="V5151">
        <v>84</v>
      </c>
      <c r="W5151">
        <v>84</v>
      </c>
      <c r="X5151">
        <v>17</v>
      </c>
      <c r="Y5151">
        <v>24.4</v>
      </c>
      <c r="Z5151">
        <v>10</v>
      </c>
      <c r="AA5151" s="1" t="s">
        <v>56</v>
      </c>
      <c r="AB5151">
        <v>8</v>
      </c>
      <c r="AC5151">
        <v>0</v>
      </c>
      <c r="AD5151" s="1" t="s">
        <v>818</v>
      </c>
      <c r="AE5151" t="b">
        <v>0</v>
      </c>
      <c r="AF5151" t="b">
        <v>0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s="1" t="s">
        <v>51</v>
      </c>
      <c r="AS5151" s="1" t="s">
        <v>51</v>
      </c>
      <c r="AT5151" s="1" t="s">
        <v>51</v>
      </c>
      <c r="AU5151" s="1" t="s">
        <v>51</v>
      </c>
    </row>
    <row r="5152" spans="1:47" x14ac:dyDescent="0.25">
      <c r="A5152" s="1" t="s">
        <v>3042</v>
      </c>
      <c r="B5152">
        <v>3</v>
      </c>
      <c r="C5152" s="2">
        <v>43706.683703703704</v>
      </c>
      <c r="D5152" s="2">
        <v>43706.704201388886</v>
      </c>
      <c r="E5152">
        <v>38.115349999999999</v>
      </c>
      <c r="F5152">
        <v>-104.67316</v>
      </c>
      <c r="G5152">
        <v>38.114950999999998</v>
      </c>
      <c r="H5152">
        <v>-104.673395</v>
      </c>
      <c r="I5152">
        <v>0.03</v>
      </c>
      <c r="J5152" s="1" t="s">
        <v>1084</v>
      </c>
      <c r="L5152" s="1" t="s">
        <v>195</v>
      </c>
      <c r="M5152" s="1" t="s">
        <v>47</v>
      </c>
      <c r="N5152" s="1" t="s">
        <v>411</v>
      </c>
      <c r="O5152" s="1" t="s">
        <v>411</v>
      </c>
      <c r="P5152" s="1" t="s">
        <v>198</v>
      </c>
      <c r="Q5152" s="1" t="s">
        <v>511</v>
      </c>
      <c r="R5152" s="1" t="s">
        <v>48</v>
      </c>
      <c r="S5152" s="1" t="s">
        <v>79</v>
      </c>
      <c r="T5152" s="1" t="s">
        <v>413</v>
      </c>
      <c r="U5152" s="2">
        <v>43706.703472222223</v>
      </c>
      <c r="V5152">
        <v>99</v>
      </c>
      <c r="W5152">
        <v>99</v>
      </c>
      <c r="X5152">
        <v>7</v>
      </c>
      <c r="Y5152">
        <v>25.23</v>
      </c>
      <c r="Z5152">
        <v>10</v>
      </c>
      <c r="AA5152" s="1" t="s">
        <v>71</v>
      </c>
      <c r="AB5152">
        <v>9</v>
      </c>
      <c r="AC5152">
        <v>0</v>
      </c>
      <c r="AD5152" s="1" t="s">
        <v>965</v>
      </c>
      <c r="AE5152" t="b">
        <v>0</v>
      </c>
      <c r="AF5152" t="b">
        <v>0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s="1" t="s">
        <v>51</v>
      </c>
      <c r="AS5152" s="1" t="s">
        <v>51</v>
      </c>
      <c r="AT5152" s="1" t="s">
        <v>51</v>
      </c>
      <c r="AU5152" s="1" t="s">
        <v>51</v>
      </c>
    </row>
    <row r="5153" spans="1:47" x14ac:dyDescent="0.25">
      <c r="A5153" s="1" t="s">
        <v>7680</v>
      </c>
      <c r="B5153">
        <v>3</v>
      </c>
      <c r="C5153" s="2">
        <v>43706.782025462962</v>
      </c>
      <c r="D5153" s="2">
        <v>43706.972256944442</v>
      </c>
      <c r="E5153">
        <v>38.396118999999999</v>
      </c>
      <c r="F5153">
        <v>-107.41390699999999</v>
      </c>
      <c r="G5153">
        <v>38.399614999999997</v>
      </c>
      <c r="H5153">
        <v>-107.41280500000001</v>
      </c>
      <c r="I5153">
        <v>0.249</v>
      </c>
      <c r="J5153" s="1" t="s">
        <v>7681</v>
      </c>
      <c r="K5153">
        <v>7483</v>
      </c>
      <c r="L5153" s="1" t="s">
        <v>6570</v>
      </c>
      <c r="M5153" s="1" t="s">
        <v>97</v>
      </c>
      <c r="N5153" s="1" t="s">
        <v>3100</v>
      </c>
      <c r="O5153" s="1" t="s">
        <v>435</v>
      </c>
      <c r="P5153" s="1" t="s">
        <v>198</v>
      </c>
      <c r="Q5153" s="1" t="s">
        <v>6680</v>
      </c>
      <c r="R5153" s="1" t="s">
        <v>48</v>
      </c>
      <c r="S5153" s="1" t="s">
        <v>79</v>
      </c>
      <c r="T5153" s="1" t="s">
        <v>1618</v>
      </c>
      <c r="U5153" s="2">
        <v>43706.786805555559</v>
      </c>
      <c r="V5153">
        <v>84</v>
      </c>
      <c r="W5153">
        <v>84</v>
      </c>
      <c r="X5153">
        <v>17</v>
      </c>
      <c r="Y5153">
        <v>24.4</v>
      </c>
      <c r="Z5153">
        <v>10</v>
      </c>
      <c r="AA5153" s="1" t="s">
        <v>56</v>
      </c>
      <c r="AB5153">
        <v>8</v>
      </c>
      <c r="AC5153">
        <v>0</v>
      </c>
      <c r="AD5153" s="1" t="s">
        <v>818</v>
      </c>
      <c r="AE5153" t="b">
        <v>0</v>
      </c>
      <c r="AF5153" t="b">
        <v>0</v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s="1" t="s">
        <v>51</v>
      </c>
      <c r="AS5153" s="1" t="s">
        <v>51</v>
      </c>
      <c r="AT5153" s="1" t="s">
        <v>51</v>
      </c>
      <c r="AU5153" s="1" t="s">
        <v>51</v>
      </c>
    </row>
    <row r="5154" spans="1:47" x14ac:dyDescent="0.25">
      <c r="A5154" s="1" t="s">
        <v>3043</v>
      </c>
      <c r="B5154">
        <v>3</v>
      </c>
      <c r="C5154" s="2">
        <v>43706.683703703704</v>
      </c>
      <c r="D5154" s="2">
        <v>43706.704201388886</v>
      </c>
      <c r="E5154">
        <v>38.114784</v>
      </c>
      <c r="F5154">
        <v>-104.67291</v>
      </c>
      <c r="G5154">
        <v>38.115470000000002</v>
      </c>
      <c r="H5154">
        <v>-104.67252999999999</v>
      </c>
      <c r="I5154">
        <v>5.1999999999999998E-2</v>
      </c>
      <c r="J5154" s="1" t="s">
        <v>510</v>
      </c>
      <c r="L5154" s="1" t="s">
        <v>194</v>
      </c>
      <c r="M5154" s="1" t="s">
        <v>47</v>
      </c>
      <c r="N5154" s="1" t="s">
        <v>411</v>
      </c>
      <c r="O5154" s="1" t="s">
        <v>411</v>
      </c>
      <c r="P5154" s="1" t="s">
        <v>198</v>
      </c>
      <c r="Q5154" s="1" t="s">
        <v>511</v>
      </c>
      <c r="R5154" s="1" t="s">
        <v>48</v>
      </c>
      <c r="S5154" s="1" t="s">
        <v>79</v>
      </c>
      <c r="T5154" s="1" t="s">
        <v>413</v>
      </c>
      <c r="U5154" s="2">
        <v>43706.703472222223</v>
      </c>
      <c r="V5154">
        <v>99</v>
      </c>
      <c r="W5154">
        <v>99</v>
      </c>
      <c r="X5154">
        <v>7</v>
      </c>
      <c r="Y5154">
        <v>25.23</v>
      </c>
      <c r="Z5154">
        <v>10</v>
      </c>
      <c r="AA5154" s="1" t="s">
        <v>71</v>
      </c>
      <c r="AB5154">
        <v>9</v>
      </c>
      <c r="AC5154">
        <v>0</v>
      </c>
      <c r="AD5154" s="1" t="s">
        <v>965</v>
      </c>
      <c r="AE5154" t="b">
        <v>0</v>
      </c>
      <c r="AF5154" t="b">
        <v>0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s="1" t="s">
        <v>51</v>
      </c>
      <c r="AS5154" s="1" t="s">
        <v>51</v>
      </c>
      <c r="AT5154" s="1" t="s">
        <v>51</v>
      </c>
      <c r="AU5154" s="1" t="s">
        <v>51</v>
      </c>
    </row>
    <row r="5155" spans="1:47" x14ac:dyDescent="0.25">
      <c r="A5155" s="1" t="s">
        <v>7908</v>
      </c>
      <c r="B5155">
        <v>4</v>
      </c>
      <c r="C5155" s="2">
        <v>43706.70034722222</v>
      </c>
      <c r="D5155" s="2">
        <v>43706.720937500002</v>
      </c>
      <c r="E5155">
        <v>38.388525000000001</v>
      </c>
      <c r="F5155">
        <v>-107.422375</v>
      </c>
      <c r="G5155">
        <v>38.392890000000001</v>
      </c>
      <c r="H5155">
        <v>-107.41528</v>
      </c>
      <c r="I5155">
        <v>0.48799999999999999</v>
      </c>
      <c r="J5155" s="1" t="s">
        <v>7909</v>
      </c>
      <c r="K5155">
        <v>6104</v>
      </c>
      <c r="L5155" s="1" t="s">
        <v>6570</v>
      </c>
      <c r="M5155" s="1" t="s">
        <v>47</v>
      </c>
      <c r="N5155" s="1" t="s">
        <v>3100</v>
      </c>
      <c r="O5155" s="1" t="s">
        <v>435</v>
      </c>
      <c r="P5155" s="1" t="s">
        <v>198</v>
      </c>
      <c r="Q5155" s="1" t="s">
        <v>6680</v>
      </c>
      <c r="R5155" s="1" t="s">
        <v>48</v>
      </c>
      <c r="S5155" s="1" t="s">
        <v>79</v>
      </c>
      <c r="T5155" s="1" t="s">
        <v>1618</v>
      </c>
      <c r="U5155" s="2">
        <v>43706.703472222223</v>
      </c>
      <c r="V5155">
        <v>86</v>
      </c>
      <c r="W5155">
        <v>86</v>
      </c>
      <c r="X5155">
        <v>16</v>
      </c>
      <c r="Y5155">
        <v>24.4</v>
      </c>
      <c r="Z5155">
        <v>10</v>
      </c>
      <c r="AA5155" s="1" t="s">
        <v>56</v>
      </c>
      <c r="AB5155">
        <v>10</v>
      </c>
      <c r="AC5155">
        <v>0</v>
      </c>
      <c r="AD5155" s="1" t="s">
        <v>1067</v>
      </c>
      <c r="AE5155" t="b">
        <v>0</v>
      </c>
      <c r="AF5155" t="b">
        <v>0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s="1" t="s">
        <v>51</v>
      </c>
      <c r="AS5155" s="1" t="s">
        <v>51</v>
      </c>
      <c r="AT5155" s="1" t="s">
        <v>51</v>
      </c>
      <c r="AU5155" s="1" t="s">
        <v>51</v>
      </c>
    </row>
    <row r="5156" spans="1:47" x14ac:dyDescent="0.25">
      <c r="A5156" s="1" t="s">
        <v>7910</v>
      </c>
      <c r="B5156">
        <v>4</v>
      </c>
      <c r="C5156" s="2">
        <v>43706.70034722222</v>
      </c>
      <c r="D5156" s="2">
        <v>43706.720937500002</v>
      </c>
      <c r="E5156">
        <v>38.392890000000001</v>
      </c>
      <c r="F5156">
        <v>-107.41528</v>
      </c>
      <c r="G5156">
        <v>38.388525000000001</v>
      </c>
      <c r="H5156">
        <v>-107.422375</v>
      </c>
      <c r="I5156">
        <v>0.48799999999999999</v>
      </c>
      <c r="J5156" s="1" t="s">
        <v>7911</v>
      </c>
      <c r="K5156">
        <v>7116</v>
      </c>
      <c r="L5156" s="1" t="s">
        <v>6570</v>
      </c>
      <c r="M5156" s="1" t="s">
        <v>47</v>
      </c>
      <c r="N5156" s="1" t="s">
        <v>3100</v>
      </c>
      <c r="O5156" s="1" t="s">
        <v>435</v>
      </c>
      <c r="P5156" s="1" t="s">
        <v>198</v>
      </c>
      <c r="Q5156" s="1" t="s">
        <v>6680</v>
      </c>
      <c r="R5156" s="1" t="s">
        <v>48</v>
      </c>
      <c r="S5156" s="1" t="s">
        <v>79</v>
      </c>
      <c r="T5156" s="1" t="s">
        <v>1618</v>
      </c>
      <c r="U5156" s="2">
        <v>43706.703472222223</v>
      </c>
      <c r="V5156">
        <v>86</v>
      </c>
      <c r="W5156">
        <v>86</v>
      </c>
      <c r="X5156">
        <v>16</v>
      </c>
      <c r="Y5156">
        <v>24.4</v>
      </c>
      <c r="Z5156">
        <v>10</v>
      </c>
      <c r="AA5156" s="1" t="s">
        <v>56</v>
      </c>
      <c r="AB5156">
        <v>10</v>
      </c>
      <c r="AC5156">
        <v>0</v>
      </c>
      <c r="AD5156" s="1" t="s">
        <v>1067</v>
      </c>
      <c r="AE5156" t="b">
        <v>0</v>
      </c>
      <c r="AF5156" t="b">
        <v>0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s="1" t="s">
        <v>51</v>
      </c>
      <c r="AS5156" s="1" t="s">
        <v>51</v>
      </c>
      <c r="AT5156" s="1" t="s">
        <v>51</v>
      </c>
      <c r="AU5156" s="1" t="s">
        <v>51</v>
      </c>
    </row>
    <row r="5157" spans="1:47" x14ac:dyDescent="0.25">
      <c r="A5157" s="1" t="s">
        <v>7682</v>
      </c>
      <c r="B5157">
        <v>4</v>
      </c>
      <c r="C5157" s="2">
        <v>43706.771111111113</v>
      </c>
      <c r="D5157" s="2">
        <v>43706.791678240741</v>
      </c>
      <c r="E5157">
        <v>39.030566</v>
      </c>
      <c r="F5157">
        <v>-104.777407</v>
      </c>
      <c r="G5157">
        <v>39.028593000000001</v>
      </c>
      <c r="H5157">
        <v>-104.77821</v>
      </c>
      <c r="I5157">
        <v>0.14299999999999999</v>
      </c>
      <c r="J5157" s="1" t="s">
        <v>7683</v>
      </c>
      <c r="K5157">
        <v>13802</v>
      </c>
      <c r="L5157" s="1" t="s">
        <v>6643</v>
      </c>
      <c r="M5157" s="1" t="s">
        <v>97</v>
      </c>
      <c r="N5157" s="1" t="s">
        <v>232</v>
      </c>
      <c r="O5157" s="1" t="s">
        <v>193</v>
      </c>
      <c r="P5157" s="1" t="s">
        <v>198</v>
      </c>
      <c r="Q5157" s="1" t="s">
        <v>7464</v>
      </c>
      <c r="R5157" s="1" t="s">
        <v>48</v>
      </c>
      <c r="S5157" s="1" t="s">
        <v>79</v>
      </c>
      <c r="T5157" s="1" t="s">
        <v>234</v>
      </c>
      <c r="U5157" s="2">
        <v>43706.790277777778</v>
      </c>
      <c r="V5157">
        <v>79</v>
      </c>
      <c r="W5157">
        <v>79</v>
      </c>
      <c r="X5157">
        <v>20</v>
      </c>
      <c r="Y5157">
        <v>23.69</v>
      </c>
      <c r="Z5157">
        <v>10</v>
      </c>
      <c r="AA5157" s="1" t="s">
        <v>62</v>
      </c>
      <c r="AB5157">
        <v>10</v>
      </c>
      <c r="AC5157">
        <v>0</v>
      </c>
      <c r="AD5157" s="1" t="s">
        <v>818</v>
      </c>
      <c r="AE5157" t="b">
        <v>0</v>
      </c>
      <c r="AF5157" t="b">
        <v>0</v>
      </c>
      <c r="AG5157" t="b">
        <v>0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s="1" t="s">
        <v>51</v>
      </c>
      <c r="AS5157" s="1" t="s">
        <v>51</v>
      </c>
      <c r="AT5157" s="1" t="s">
        <v>51</v>
      </c>
      <c r="AU5157" s="1" t="s">
        <v>51</v>
      </c>
    </row>
    <row r="5158" spans="1:47" x14ac:dyDescent="0.25">
      <c r="A5158" s="1" t="s">
        <v>7684</v>
      </c>
      <c r="B5158">
        <v>3</v>
      </c>
      <c r="C5158" s="2">
        <v>43706.701909722222</v>
      </c>
      <c r="D5158" s="2">
        <v>43706.722245370373</v>
      </c>
      <c r="E5158">
        <v>39.017615999999997</v>
      </c>
      <c r="F5158">
        <v>-104.78066</v>
      </c>
      <c r="G5158">
        <v>39.019621000000001</v>
      </c>
      <c r="H5158">
        <v>-104.780457</v>
      </c>
      <c r="I5158">
        <v>0.13900000000000001</v>
      </c>
      <c r="J5158" s="1" t="s">
        <v>7685</v>
      </c>
      <c r="K5158">
        <v>12785</v>
      </c>
      <c r="L5158" s="1" t="s">
        <v>7256</v>
      </c>
      <c r="M5158" s="1" t="s">
        <v>97</v>
      </c>
      <c r="N5158" s="1" t="s">
        <v>232</v>
      </c>
      <c r="O5158" s="1" t="s">
        <v>193</v>
      </c>
      <c r="P5158" s="1" t="s">
        <v>198</v>
      </c>
      <c r="Q5158" s="1" t="s">
        <v>345</v>
      </c>
      <c r="R5158" s="1" t="s">
        <v>48</v>
      </c>
      <c r="S5158" s="1" t="s">
        <v>79</v>
      </c>
      <c r="T5158" s="1" t="s">
        <v>234</v>
      </c>
      <c r="U5158" s="2">
        <v>43706.706944444442</v>
      </c>
      <c r="V5158">
        <v>84</v>
      </c>
      <c r="W5158">
        <v>84</v>
      </c>
      <c r="X5158">
        <v>9</v>
      </c>
      <c r="Y5158">
        <v>23.68</v>
      </c>
      <c r="Z5158">
        <v>10</v>
      </c>
      <c r="AA5158" s="1" t="s">
        <v>61</v>
      </c>
      <c r="AB5158">
        <v>16</v>
      </c>
      <c r="AC5158">
        <v>0</v>
      </c>
      <c r="AD5158" s="1" t="s">
        <v>965</v>
      </c>
      <c r="AE5158" t="b">
        <v>0</v>
      </c>
      <c r="AF5158" t="b">
        <v>0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s="1" t="s">
        <v>51</v>
      </c>
      <c r="AS5158" s="1" t="s">
        <v>51</v>
      </c>
      <c r="AT5158" s="1" t="s">
        <v>51</v>
      </c>
      <c r="AU5158" s="1" t="s">
        <v>51</v>
      </c>
    </row>
    <row r="5159" spans="1:47" x14ac:dyDescent="0.25">
      <c r="A5159" s="1" t="s">
        <v>3719</v>
      </c>
      <c r="B5159">
        <v>3</v>
      </c>
      <c r="C5159" s="2">
        <v>43706.722615740742</v>
      </c>
      <c r="D5159" s="2">
        <v>43706.743067129632</v>
      </c>
      <c r="E5159">
        <v>38.115349999999999</v>
      </c>
      <c r="F5159">
        <v>-104.67316</v>
      </c>
      <c r="G5159">
        <v>38.114950999999998</v>
      </c>
      <c r="H5159">
        <v>-104.673395</v>
      </c>
      <c r="I5159">
        <v>0.03</v>
      </c>
      <c r="J5159" s="1" t="s">
        <v>1084</v>
      </c>
      <c r="L5159" s="1" t="s">
        <v>195</v>
      </c>
      <c r="M5159" s="1" t="s">
        <v>47</v>
      </c>
      <c r="N5159" s="1" t="s">
        <v>411</v>
      </c>
      <c r="O5159" s="1" t="s">
        <v>411</v>
      </c>
      <c r="P5159" s="1" t="s">
        <v>198</v>
      </c>
      <c r="Q5159" s="1" t="s">
        <v>511</v>
      </c>
      <c r="R5159" s="1" t="s">
        <v>48</v>
      </c>
      <c r="S5159" s="1" t="s">
        <v>79</v>
      </c>
      <c r="T5159" s="1" t="s">
        <v>413</v>
      </c>
      <c r="U5159" s="2">
        <v>43706.737500000003</v>
      </c>
      <c r="V5159">
        <v>96</v>
      </c>
      <c r="W5159">
        <v>96</v>
      </c>
      <c r="X5159">
        <v>10</v>
      </c>
      <c r="Y5159">
        <v>25.23</v>
      </c>
      <c r="Z5159">
        <v>10</v>
      </c>
      <c r="AA5159" s="1" t="s">
        <v>61</v>
      </c>
      <c r="AB5159">
        <v>20</v>
      </c>
      <c r="AC5159">
        <v>0</v>
      </c>
      <c r="AD5159" s="1" t="s">
        <v>50</v>
      </c>
      <c r="AE5159" t="b">
        <v>0</v>
      </c>
      <c r="AF5159" t="b">
        <v>0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s="1" t="s">
        <v>51</v>
      </c>
      <c r="AS5159" s="1" t="s">
        <v>51</v>
      </c>
      <c r="AT5159" s="1" t="s">
        <v>51</v>
      </c>
      <c r="AU5159" s="1" t="s">
        <v>51</v>
      </c>
    </row>
    <row r="5160" spans="1:47" x14ac:dyDescent="0.25">
      <c r="A5160" s="1" t="s">
        <v>7462</v>
      </c>
      <c r="B5160">
        <v>4</v>
      </c>
      <c r="C5160" s="2">
        <v>43706.818981481483</v>
      </c>
      <c r="D5160" s="2">
        <v>43706.839606481481</v>
      </c>
      <c r="E5160">
        <v>39.021588999999999</v>
      </c>
      <c r="F5160">
        <v>-104.78034700000001</v>
      </c>
      <c r="G5160">
        <v>39.009050000000002</v>
      </c>
      <c r="H5160">
        <v>-104.77843</v>
      </c>
      <c r="I5160">
        <v>0.872</v>
      </c>
      <c r="J5160" s="1" t="s">
        <v>7463</v>
      </c>
      <c r="K5160">
        <v>13532</v>
      </c>
      <c r="L5160" s="1" t="s">
        <v>6643</v>
      </c>
      <c r="M5160" s="1" t="s">
        <v>97</v>
      </c>
      <c r="N5160" s="1" t="s">
        <v>232</v>
      </c>
      <c r="O5160" s="1" t="s">
        <v>193</v>
      </c>
      <c r="P5160" s="1" t="s">
        <v>198</v>
      </c>
      <c r="Q5160" s="1" t="s">
        <v>7464</v>
      </c>
      <c r="R5160" s="1" t="s">
        <v>48</v>
      </c>
      <c r="S5160" s="1" t="s">
        <v>79</v>
      </c>
      <c r="T5160" s="1" t="s">
        <v>234</v>
      </c>
      <c r="U5160" s="2">
        <v>43706.831944444442</v>
      </c>
      <c r="V5160">
        <v>74</v>
      </c>
      <c r="W5160">
        <v>74</v>
      </c>
      <c r="X5160">
        <v>29</v>
      </c>
      <c r="Y5160">
        <v>23.71</v>
      </c>
      <c r="Z5160">
        <v>10</v>
      </c>
      <c r="AA5160" s="1" t="s">
        <v>58</v>
      </c>
      <c r="AB5160">
        <v>12</v>
      </c>
      <c r="AC5160">
        <v>0</v>
      </c>
      <c r="AD5160" s="1" t="s">
        <v>818</v>
      </c>
      <c r="AE5160" t="b">
        <v>0</v>
      </c>
      <c r="AF5160" t="b">
        <v>0</v>
      </c>
      <c r="AG5160" t="b">
        <v>1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s="1" t="s">
        <v>53</v>
      </c>
      <c r="AS5160" s="1" t="s">
        <v>51</v>
      </c>
      <c r="AT5160" s="1" t="s">
        <v>51</v>
      </c>
      <c r="AU5160" s="1" t="s">
        <v>51</v>
      </c>
    </row>
    <row r="5161" spans="1:47" x14ac:dyDescent="0.25">
      <c r="A5161" s="1" t="s">
        <v>5805</v>
      </c>
      <c r="B5161">
        <v>3</v>
      </c>
      <c r="C5161" s="2">
        <v>43706.755949074075</v>
      </c>
      <c r="D5161" s="2">
        <v>43706.776400462964</v>
      </c>
      <c r="E5161">
        <v>39.856169000000001</v>
      </c>
      <c r="F5161">
        <v>-104.987252</v>
      </c>
      <c r="G5161">
        <v>39.853580000000001</v>
      </c>
      <c r="H5161">
        <v>-104.98669</v>
      </c>
      <c r="I5161">
        <v>0.18099999999999999</v>
      </c>
      <c r="J5161" s="1" t="s">
        <v>517</v>
      </c>
      <c r="L5161" s="1" t="s">
        <v>1313</v>
      </c>
      <c r="M5161" s="1" t="s">
        <v>47</v>
      </c>
      <c r="N5161" s="1" t="s">
        <v>131</v>
      </c>
      <c r="O5161" s="1" t="s">
        <v>147</v>
      </c>
      <c r="P5161" s="1" t="s">
        <v>198</v>
      </c>
      <c r="Q5161" s="1" t="s">
        <v>204</v>
      </c>
      <c r="R5161" s="1" t="s">
        <v>48</v>
      </c>
      <c r="S5161" s="1" t="s">
        <v>79</v>
      </c>
      <c r="T5161" s="1" t="s">
        <v>205</v>
      </c>
      <c r="U5161" s="2">
        <v>43706.739583333336</v>
      </c>
      <c r="V5161">
        <v>81</v>
      </c>
      <c r="W5161">
        <v>81</v>
      </c>
      <c r="X5161">
        <v>28</v>
      </c>
      <c r="Y5161">
        <v>24.52</v>
      </c>
      <c r="Z5161">
        <v>15</v>
      </c>
      <c r="AA5161" s="1" t="s">
        <v>62</v>
      </c>
      <c r="AB5161">
        <v>9</v>
      </c>
      <c r="AC5161">
        <v>0</v>
      </c>
      <c r="AD5161" s="1" t="s">
        <v>1067</v>
      </c>
      <c r="AE5161" t="b">
        <v>0</v>
      </c>
      <c r="AF5161" t="b">
        <v>0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s="1" t="s">
        <v>51</v>
      </c>
      <c r="AS5161" s="1" t="s">
        <v>51</v>
      </c>
      <c r="AT5161" s="1" t="s">
        <v>51</v>
      </c>
      <c r="AU5161" s="1" t="s">
        <v>51</v>
      </c>
    </row>
    <row r="5162" spans="1:47" x14ac:dyDescent="0.25">
      <c r="A5162" s="1" t="s">
        <v>5806</v>
      </c>
      <c r="B5162">
        <v>3</v>
      </c>
      <c r="C5162" s="2">
        <v>43706.735208333332</v>
      </c>
      <c r="D5162" s="2">
        <v>43706.755590277775</v>
      </c>
      <c r="E5162">
        <v>39.900159000000002</v>
      </c>
      <c r="F5162">
        <v>-104.988162</v>
      </c>
      <c r="G5162">
        <v>39.897677999999999</v>
      </c>
      <c r="H5162">
        <v>-104.987719</v>
      </c>
      <c r="I5162">
        <v>0.17299999999999999</v>
      </c>
      <c r="J5162" s="1" t="s">
        <v>441</v>
      </c>
      <c r="L5162" s="1" t="s">
        <v>195</v>
      </c>
      <c r="M5162" s="1" t="s">
        <v>47</v>
      </c>
      <c r="N5162" s="1" t="s">
        <v>131</v>
      </c>
      <c r="O5162" s="1" t="s">
        <v>147</v>
      </c>
      <c r="P5162" s="1" t="s">
        <v>198</v>
      </c>
      <c r="Q5162" s="1" t="s">
        <v>439</v>
      </c>
      <c r="R5162" s="1" t="s">
        <v>48</v>
      </c>
      <c r="S5162" s="1" t="s">
        <v>79</v>
      </c>
      <c r="T5162" s="1" t="s">
        <v>205</v>
      </c>
      <c r="U5162" s="2">
        <v>43706.739583333336</v>
      </c>
      <c r="V5162">
        <v>81</v>
      </c>
      <c r="W5162">
        <v>81</v>
      </c>
      <c r="X5162">
        <v>28</v>
      </c>
      <c r="Y5162">
        <v>24.52</v>
      </c>
      <c r="Z5162">
        <v>15</v>
      </c>
      <c r="AA5162" s="1" t="s">
        <v>62</v>
      </c>
      <c r="AB5162">
        <v>9</v>
      </c>
      <c r="AC5162">
        <v>0</v>
      </c>
      <c r="AD5162" s="1" t="s">
        <v>1067</v>
      </c>
      <c r="AE5162" t="b">
        <v>0</v>
      </c>
      <c r="AF5162" t="b">
        <v>0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s="1" t="s">
        <v>51</v>
      </c>
      <c r="AS5162" s="1" t="s">
        <v>51</v>
      </c>
      <c r="AT5162" s="1" t="s">
        <v>51</v>
      </c>
      <c r="AU5162" s="1" t="s">
        <v>51</v>
      </c>
    </row>
    <row r="5163" spans="1:47" x14ac:dyDescent="0.25">
      <c r="A5163" s="1" t="s">
        <v>5807</v>
      </c>
      <c r="B5163">
        <v>3</v>
      </c>
      <c r="C5163" s="2">
        <v>43706.739374999997</v>
      </c>
      <c r="D5163" s="2">
        <v>43706.759756944448</v>
      </c>
      <c r="E5163">
        <v>39.900159000000002</v>
      </c>
      <c r="F5163">
        <v>-104.988162</v>
      </c>
      <c r="G5163">
        <v>39.897677999999999</v>
      </c>
      <c r="H5163">
        <v>-104.987719</v>
      </c>
      <c r="I5163">
        <v>0.17299999999999999</v>
      </c>
      <c r="J5163" s="1" t="s">
        <v>441</v>
      </c>
      <c r="L5163" s="1" t="s">
        <v>195</v>
      </c>
      <c r="M5163" s="1" t="s">
        <v>47</v>
      </c>
      <c r="N5163" s="1" t="s">
        <v>131</v>
      </c>
      <c r="O5163" s="1" t="s">
        <v>147</v>
      </c>
      <c r="P5163" s="1" t="s">
        <v>198</v>
      </c>
      <c r="Q5163" s="1" t="s">
        <v>439</v>
      </c>
      <c r="R5163" s="1" t="s">
        <v>48</v>
      </c>
      <c r="S5163" s="1" t="s">
        <v>79</v>
      </c>
      <c r="T5163" s="1" t="s">
        <v>205</v>
      </c>
      <c r="U5163" s="2">
        <v>43706.739583333336</v>
      </c>
      <c r="V5163">
        <v>81</v>
      </c>
      <c r="W5163">
        <v>81</v>
      </c>
      <c r="X5163">
        <v>28</v>
      </c>
      <c r="Y5163">
        <v>24.52</v>
      </c>
      <c r="Z5163">
        <v>15</v>
      </c>
      <c r="AA5163" s="1" t="s">
        <v>62</v>
      </c>
      <c r="AB5163">
        <v>9</v>
      </c>
      <c r="AC5163">
        <v>0</v>
      </c>
      <c r="AD5163" s="1" t="s">
        <v>1067</v>
      </c>
      <c r="AE5163" t="b">
        <v>0</v>
      </c>
      <c r="AF5163" t="b">
        <v>0</v>
      </c>
      <c r="AG5163" t="b">
        <v>0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s="1" t="s">
        <v>51</v>
      </c>
      <c r="AS5163" s="1" t="s">
        <v>51</v>
      </c>
      <c r="AT5163" s="1" t="s">
        <v>51</v>
      </c>
      <c r="AU5163" s="1" t="s">
        <v>51</v>
      </c>
    </row>
    <row r="5164" spans="1:47" x14ac:dyDescent="0.25">
      <c r="A5164" s="1" t="s">
        <v>5644</v>
      </c>
      <c r="B5164">
        <v>3</v>
      </c>
      <c r="C5164" s="2">
        <v>43706.763310185182</v>
      </c>
      <c r="D5164" s="2">
        <v>43706.782905092594</v>
      </c>
      <c r="E5164">
        <v>39.852139999999999</v>
      </c>
      <c r="F5164">
        <v>-104.98638</v>
      </c>
      <c r="G5164">
        <v>39.84646</v>
      </c>
      <c r="H5164">
        <v>-104.98515</v>
      </c>
      <c r="I5164">
        <v>0.39800000000000002</v>
      </c>
      <c r="J5164" s="1" t="s">
        <v>2808</v>
      </c>
      <c r="L5164" s="1" t="s">
        <v>172</v>
      </c>
      <c r="M5164" s="1" t="s">
        <v>47</v>
      </c>
      <c r="N5164" s="1" t="s">
        <v>131</v>
      </c>
      <c r="O5164" s="1" t="s">
        <v>147</v>
      </c>
      <c r="P5164" s="1" t="s">
        <v>198</v>
      </c>
      <c r="Q5164" s="1" t="s">
        <v>204</v>
      </c>
      <c r="R5164" s="1" t="s">
        <v>48</v>
      </c>
      <c r="S5164" s="1" t="s">
        <v>79</v>
      </c>
      <c r="T5164" s="1" t="s">
        <v>205</v>
      </c>
      <c r="U5164" s="2">
        <v>43706.78125</v>
      </c>
      <c r="V5164">
        <v>81</v>
      </c>
      <c r="W5164">
        <v>81</v>
      </c>
      <c r="X5164">
        <v>30</v>
      </c>
      <c r="Y5164">
        <v>24.53</v>
      </c>
      <c r="Z5164">
        <v>15</v>
      </c>
      <c r="AA5164" s="1" t="s">
        <v>62</v>
      </c>
      <c r="AB5164">
        <v>6</v>
      </c>
      <c r="AC5164">
        <v>0</v>
      </c>
      <c r="AD5164" s="1" t="s">
        <v>1067</v>
      </c>
      <c r="AE5164" t="b">
        <v>0</v>
      </c>
      <c r="AF5164" t="b">
        <v>0</v>
      </c>
      <c r="AG5164" t="b">
        <v>0</v>
      </c>
      <c r="AH5164" t="b">
        <v>0</v>
      </c>
      <c r="AI5164" t="b">
        <v>1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s="1" t="s">
        <v>51</v>
      </c>
      <c r="AS5164" s="1" t="s">
        <v>51</v>
      </c>
      <c r="AT5164" s="1" t="s">
        <v>51</v>
      </c>
      <c r="AU5164" s="1" t="s">
        <v>51</v>
      </c>
    </row>
    <row r="5165" spans="1:47" x14ac:dyDescent="0.25">
      <c r="A5165" s="1" t="s">
        <v>5645</v>
      </c>
      <c r="B5165">
        <v>3</v>
      </c>
      <c r="C5165" s="2">
        <v>43706.780949074076</v>
      </c>
      <c r="D5165" s="2">
        <v>43706.801423611112</v>
      </c>
      <c r="E5165">
        <v>39.871679999999998</v>
      </c>
      <c r="F5165">
        <v>-104.9877</v>
      </c>
      <c r="G5165">
        <v>39.862769999999998</v>
      </c>
      <c r="H5165">
        <v>-104.98771000000001</v>
      </c>
      <c r="I5165">
        <v>0.61599999999999999</v>
      </c>
      <c r="J5165" s="1" t="s">
        <v>820</v>
      </c>
      <c r="L5165" s="1" t="s">
        <v>172</v>
      </c>
      <c r="M5165" s="1" t="s">
        <v>47</v>
      </c>
      <c r="N5165" s="1" t="s">
        <v>131</v>
      </c>
      <c r="O5165" s="1" t="s">
        <v>147</v>
      </c>
      <c r="P5165" s="1" t="s">
        <v>198</v>
      </c>
      <c r="Q5165" s="1" t="s">
        <v>204</v>
      </c>
      <c r="R5165" s="1" t="s">
        <v>48</v>
      </c>
      <c r="S5165" s="1" t="s">
        <v>79</v>
      </c>
      <c r="T5165" s="1" t="s">
        <v>205</v>
      </c>
      <c r="U5165" s="2">
        <v>43706.78125</v>
      </c>
      <c r="V5165">
        <v>81</v>
      </c>
      <c r="W5165">
        <v>81</v>
      </c>
      <c r="X5165">
        <v>30</v>
      </c>
      <c r="Y5165">
        <v>24.53</v>
      </c>
      <c r="Z5165">
        <v>15</v>
      </c>
      <c r="AA5165" s="1" t="s">
        <v>62</v>
      </c>
      <c r="AB5165">
        <v>6</v>
      </c>
      <c r="AC5165">
        <v>0</v>
      </c>
      <c r="AD5165" s="1" t="s">
        <v>1067</v>
      </c>
      <c r="AE5165" t="b">
        <v>0</v>
      </c>
      <c r="AF5165" t="b">
        <v>0</v>
      </c>
      <c r="AG5165" t="b">
        <v>0</v>
      </c>
      <c r="AH5165" t="b">
        <v>0</v>
      </c>
      <c r="AI5165" t="b">
        <v>1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s="1" t="s">
        <v>51</v>
      </c>
      <c r="AS5165" s="1" t="s">
        <v>51</v>
      </c>
      <c r="AT5165" s="1" t="s">
        <v>51</v>
      </c>
      <c r="AU5165" s="1" t="s">
        <v>51</v>
      </c>
    </row>
    <row r="5166" spans="1:47" x14ac:dyDescent="0.25">
      <c r="A5166" s="1" t="s">
        <v>7686</v>
      </c>
      <c r="B5166">
        <v>4</v>
      </c>
      <c r="C5166" s="2">
        <v>43706.787233796298</v>
      </c>
      <c r="D5166" s="2">
        <v>43706.807789351849</v>
      </c>
      <c r="E5166">
        <v>38.39376</v>
      </c>
      <c r="F5166">
        <v>-107.414417</v>
      </c>
      <c r="G5166">
        <v>38.388686</v>
      </c>
      <c r="H5166">
        <v>-107.42208599999999</v>
      </c>
      <c r="I5166">
        <v>0.54300000000000004</v>
      </c>
      <c r="J5166" s="1" t="s">
        <v>7687</v>
      </c>
      <c r="K5166">
        <v>7233</v>
      </c>
      <c r="L5166" s="1" t="s">
        <v>6570</v>
      </c>
      <c r="M5166" s="1" t="s">
        <v>97</v>
      </c>
      <c r="N5166" s="1" t="s">
        <v>3100</v>
      </c>
      <c r="O5166" s="1" t="s">
        <v>435</v>
      </c>
      <c r="P5166" s="1" t="s">
        <v>198</v>
      </c>
      <c r="Q5166" s="1" t="s">
        <v>6680</v>
      </c>
      <c r="R5166" s="1" t="s">
        <v>48</v>
      </c>
      <c r="S5166" s="1" t="s">
        <v>79</v>
      </c>
      <c r="T5166" s="1" t="s">
        <v>1618</v>
      </c>
      <c r="U5166" s="2">
        <v>43706.786805555559</v>
      </c>
      <c r="V5166">
        <v>84</v>
      </c>
      <c r="W5166">
        <v>84</v>
      </c>
      <c r="X5166">
        <v>17</v>
      </c>
      <c r="Y5166">
        <v>24.4</v>
      </c>
      <c r="Z5166">
        <v>10</v>
      </c>
      <c r="AA5166" s="1" t="s">
        <v>56</v>
      </c>
      <c r="AB5166">
        <v>8</v>
      </c>
      <c r="AC5166">
        <v>0</v>
      </c>
      <c r="AD5166" s="1" t="s">
        <v>818</v>
      </c>
      <c r="AE5166" t="b">
        <v>0</v>
      </c>
      <c r="AF5166" t="b">
        <v>0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s="1" t="s">
        <v>51</v>
      </c>
      <c r="AS5166" s="1" t="s">
        <v>51</v>
      </c>
      <c r="AT5166" s="1" t="s">
        <v>51</v>
      </c>
      <c r="AU5166" s="1" t="s">
        <v>51</v>
      </c>
    </row>
    <row r="5167" spans="1:47" x14ac:dyDescent="0.25">
      <c r="A5167" s="1" t="s">
        <v>7688</v>
      </c>
      <c r="B5167">
        <v>4</v>
      </c>
      <c r="C5167" s="2">
        <v>43706.787233796298</v>
      </c>
      <c r="D5167" s="2">
        <v>43706.807789351849</v>
      </c>
      <c r="E5167">
        <v>38.388686</v>
      </c>
      <c r="F5167">
        <v>-107.42208599999999</v>
      </c>
      <c r="G5167">
        <v>38.39376</v>
      </c>
      <c r="H5167">
        <v>-107.414417</v>
      </c>
      <c r="I5167">
        <v>0.54300000000000004</v>
      </c>
      <c r="J5167" s="1" t="s">
        <v>7689</v>
      </c>
      <c r="K5167">
        <v>6148</v>
      </c>
      <c r="L5167" s="1" t="s">
        <v>6570</v>
      </c>
      <c r="M5167" s="1" t="s">
        <v>47</v>
      </c>
      <c r="N5167" s="1" t="s">
        <v>3100</v>
      </c>
      <c r="O5167" s="1" t="s">
        <v>435</v>
      </c>
      <c r="P5167" s="1" t="s">
        <v>198</v>
      </c>
      <c r="Q5167" s="1" t="s">
        <v>6680</v>
      </c>
      <c r="R5167" s="1" t="s">
        <v>48</v>
      </c>
      <c r="S5167" s="1" t="s">
        <v>79</v>
      </c>
      <c r="T5167" s="1" t="s">
        <v>1618</v>
      </c>
      <c r="U5167" s="2">
        <v>43706.786805555559</v>
      </c>
      <c r="V5167">
        <v>84</v>
      </c>
      <c r="W5167">
        <v>84</v>
      </c>
      <c r="X5167">
        <v>17</v>
      </c>
      <c r="Y5167">
        <v>24.4</v>
      </c>
      <c r="Z5167">
        <v>10</v>
      </c>
      <c r="AA5167" s="1" t="s">
        <v>56</v>
      </c>
      <c r="AB5167">
        <v>8</v>
      </c>
      <c r="AC5167">
        <v>0</v>
      </c>
      <c r="AD5167" s="1" t="s">
        <v>818</v>
      </c>
      <c r="AE5167" t="b">
        <v>0</v>
      </c>
      <c r="AF5167" t="b">
        <v>0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s="1" t="s">
        <v>51</v>
      </c>
      <c r="AS5167" s="1" t="s">
        <v>51</v>
      </c>
      <c r="AT5167" s="1" t="s">
        <v>51</v>
      </c>
      <c r="AU5167" s="1" t="s">
        <v>51</v>
      </c>
    </row>
    <row r="5168" spans="1:47" x14ac:dyDescent="0.25">
      <c r="A5168" s="1" t="s">
        <v>2235</v>
      </c>
      <c r="B5168">
        <v>3</v>
      </c>
      <c r="C5168" s="2">
        <v>43706.83357638889</v>
      </c>
      <c r="D5168" s="2">
        <v>43706.854155092595</v>
      </c>
      <c r="E5168">
        <v>39.699779999999997</v>
      </c>
      <c r="F5168">
        <v>-106.676541</v>
      </c>
      <c r="G5168">
        <v>39.700724000000001</v>
      </c>
      <c r="H5168">
        <v>-106.68106299999999</v>
      </c>
      <c r="I5168">
        <v>0.249</v>
      </c>
      <c r="J5168" s="1" t="s">
        <v>610</v>
      </c>
      <c r="L5168" s="1" t="s">
        <v>137</v>
      </c>
      <c r="M5168" s="1" t="s">
        <v>47</v>
      </c>
      <c r="N5168" s="1" t="s">
        <v>104</v>
      </c>
      <c r="O5168" s="1" t="s">
        <v>501</v>
      </c>
      <c r="P5168" s="1" t="s">
        <v>198</v>
      </c>
      <c r="Q5168" s="1" t="s">
        <v>611</v>
      </c>
      <c r="R5168" s="1" t="s">
        <v>48</v>
      </c>
      <c r="S5168" s="1" t="s">
        <v>79</v>
      </c>
      <c r="T5168" s="1" t="s">
        <v>612</v>
      </c>
      <c r="U5168" s="2">
        <v>43706.830555555556</v>
      </c>
      <c r="V5168">
        <v>75</v>
      </c>
      <c r="W5168">
        <v>75</v>
      </c>
      <c r="X5168">
        <v>24</v>
      </c>
      <c r="Y5168">
        <v>23.79</v>
      </c>
      <c r="Z5168">
        <v>10</v>
      </c>
      <c r="AA5168" s="1" t="s">
        <v>57</v>
      </c>
      <c r="AB5168">
        <v>5</v>
      </c>
      <c r="AC5168">
        <v>0</v>
      </c>
      <c r="AD5168" s="1" t="s">
        <v>818</v>
      </c>
      <c r="AE5168" t="b">
        <v>0</v>
      </c>
      <c r="AF5168" t="b">
        <v>0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s="1" t="s">
        <v>53</v>
      </c>
      <c r="AS5168" s="1" t="s">
        <v>51</v>
      </c>
      <c r="AT5168" s="1" t="s">
        <v>51</v>
      </c>
      <c r="AU5168" s="1" t="s">
        <v>51</v>
      </c>
    </row>
    <row r="5169" spans="1:47" x14ac:dyDescent="0.25">
      <c r="A5169" s="1" t="s">
        <v>7690</v>
      </c>
      <c r="B5169">
        <v>4</v>
      </c>
      <c r="C5169" s="2">
        <v>43706.801261574074</v>
      </c>
      <c r="D5169" s="2">
        <v>43706.821666666663</v>
      </c>
      <c r="E5169">
        <v>38.39376</v>
      </c>
      <c r="F5169">
        <v>-107.414417</v>
      </c>
      <c r="G5169">
        <v>38.388686</v>
      </c>
      <c r="H5169">
        <v>-107.42208599999999</v>
      </c>
      <c r="I5169">
        <v>0.54300000000000004</v>
      </c>
      <c r="J5169" s="1" t="s">
        <v>7691</v>
      </c>
      <c r="K5169">
        <v>7233</v>
      </c>
      <c r="L5169" s="1" t="s">
        <v>6570</v>
      </c>
      <c r="M5169" s="1" t="s">
        <v>97</v>
      </c>
      <c r="N5169" s="1" t="s">
        <v>3100</v>
      </c>
      <c r="O5169" s="1" t="s">
        <v>435</v>
      </c>
      <c r="P5169" s="1" t="s">
        <v>198</v>
      </c>
      <c r="Q5169" s="1" t="s">
        <v>6680</v>
      </c>
      <c r="R5169" s="1" t="s">
        <v>48</v>
      </c>
      <c r="S5169" s="1" t="s">
        <v>79</v>
      </c>
      <c r="T5169" s="1" t="s">
        <v>1618</v>
      </c>
      <c r="U5169" s="2">
        <v>43706.786805555559</v>
      </c>
      <c r="V5169">
        <v>84</v>
      </c>
      <c r="W5169">
        <v>84</v>
      </c>
      <c r="X5169">
        <v>17</v>
      </c>
      <c r="Y5169">
        <v>24.4</v>
      </c>
      <c r="Z5169">
        <v>10</v>
      </c>
      <c r="AA5169" s="1" t="s">
        <v>56</v>
      </c>
      <c r="AB5169">
        <v>8</v>
      </c>
      <c r="AC5169">
        <v>0</v>
      </c>
      <c r="AD5169" s="1" t="s">
        <v>818</v>
      </c>
      <c r="AE5169" t="b">
        <v>0</v>
      </c>
      <c r="AF5169" t="b">
        <v>0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s="1" t="s">
        <v>51</v>
      </c>
      <c r="AS5169" s="1" t="s">
        <v>51</v>
      </c>
      <c r="AT5169" s="1" t="s">
        <v>51</v>
      </c>
      <c r="AU5169" s="1" t="s">
        <v>51</v>
      </c>
    </row>
    <row r="5170" spans="1:47" x14ac:dyDescent="0.25">
      <c r="A5170" s="1" t="s">
        <v>7692</v>
      </c>
      <c r="B5170">
        <v>4</v>
      </c>
      <c r="C5170" s="2">
        <v>43706.801261574074</v>
      </c>
      <c r="D5170" s="2">
        <v>43706.821666666663</v>
      </c>
      <c r="E5170">
        <v>38.388686</v>
      </c>
      <c r="F5170">
        <v>-107.42208599999999</v>
      </c>
      <c r="G5170">
        <v>38.39376</v>
      </c>
      <c r="H5170">
        <v>-107.414417</v>
      </c>
      <c r="I5170">
        <v>0.54300000000000004</v>
      </c>
      <c r="J5170" s="1" t="s">
        <v>7693</v>
      </c>
      <c r="K5170">
        <v>6148</v>
      </c>
      <c r="L5170" s="1" t="s">
        <v>6570</v>
      </c>
      <c r="M5170" s="1" t="s">
        <v>47</v>
      </c>
      <c r="N5170" s="1" t="s">
        <v>3100</v>
      </c>
      <c r="O5170" s="1" t="s">
        <v>435</v>
      </c>
      <c r="P5170" s="1" t="s">
        <v>198</v>
      </c>
      <c r="Q5170" s="1" t="s">
        <v>6680</v>
      </c>
      <c r="R5170" s="1" t="s">
        <v>48</v>
      </c>
      <c r="S5170" s="1" t="s">
        <v>79</v>
      </c>
      <c r="T5170" s="1" t="s">
        <v>1618</v>
      </c>
      <c r="U5170" s="2">
        <v>43706.786805555559</v>
      </c>
      <c r="V5170">
        <v>84</v>
      </c>
      <c r="W5170">
        <v>84</v>
      </c>
      <c r="X5170">
        <v>17</v>
      </c>
      <c r="Y5170">
        <v>24.4</v>
      </c>
      <c r="Z5170">
        <v>10</v>
      </c>
      <c r="AA5170" s="1" t="s">
        <v>56</v>
      </c>
      <c r="AB5170">
        <v>8</v>
      </c>
      <c r="AC5170">
        <v>0</v>
      </c>
      <c r="AD5170" s="1" t="s">
        <v>818</v>
      </c>
      <c r="AE5170" t="b">
        <v>0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s="1" t="s">
        <v>51</v>
      </c>
      <c r="AS5170" s="1" t="s">
        <v>51</v>
      </c>
      <c r="AT5170" s="1" t="s">
        <v>51</v>
      </c>
      <c r="AU5170" s="1" t="s">
        <v>51</v>
      </c>
    </row>
    <row r="5171" spans="1:47" x14ac:dyDescent="0.25">
      <c r="A5171" s="1" t="s">
        <v>7465</v>
      </c>
      <c r="B5171">
        <v>4</v>
      </c>
      <c r="C5171" s="2">
        <v>43706.833032407405</v>
      </c>
      <c r="D5171" s="2">
        <v>43706.853483796294</v>
      </c>
      <c r="E5171">
        <v>39.021588999999999</v>
      </c>
      <c r="F5171">
        <v>-104.78034700000001</v>
      </c>
      <c r="G5171">
        <v>39.009050000000002</v>
      </c>
      <c r="H5171">
        <v>-104.77843</v>
      </c>
      <c r="I5171">
        <v>0.872</v>
      </c>
      <c r="J5171" s="1" t="s">
        <v>7466</v>
      </c>
      <c r="K5171">
        <v>13532</v>
      </c>
      <c r="L5171" s="1" t="s">
        <v>6643</v>
      </c>
      <c r="M5171" s="1" t="s">
        <v>97</v>
      </c>
      <c r="N5171" s="1" t="s">
        <v>232</v>
      </c>
      <c r="O5171" s="1" t="s">
        <v>193</v>
      </c>
      <c r="P5171" s="1" t="s">
        <v>198</v>
      </c>
      <c r="Q5171" s="1" t="s">
        <v>7464</v>
      </c>
      <c r="R5171" s="1" t="s">
        <v>48</v>
      </c>
      <c r="S5171" s="1" t="s">
        <v>79</v>
      </c>
      <c r="T5171" s="1" t="s">
        <v>234</v>
      </c>
      <c r="U5171" s="2">
        <v>43706.831944444442</v>
      </c>
      <c r="V5171">
        <v>74</v>
      </c>
      <c r="W5171">
        <v>74</v>
      </c>
      <c r="X5171">
        <v>29</v>
      </c>
      <c r="Y5171">
        <v>23.71</v>
      </c>
      <c r="Z5171">
        <v>10</v>
      </c>
      <c r="AA5171" s="1" t="s">
        <v>58</v>
      </c>
      <c r="AB5171">
        <v>12</v>
      </c>
      <c r="AC5171">
        <v>0</v>
      </c>
      <c r="AD5171" s="1" t="s">
        <v>818</v>
      </c>
      <c r="AE5171" t="b">
        <v>0</v>
      </c>
      <c r="AF5171" t="b">
        <v>0</v>
      </c>
      <c r="AG5171" t="b">
        <v>1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s="1" t="s">
        <v>53</v>
      </c>
      <c r="AS5171" s="1" t="s">
        <v>51</v>
      </c>
      <c r="AT5171" s="1" t="s">
        <v>51</v>
      </c>
      <c r="AU5171" s="1" t="s">
        <v>51</v>
      </c>
    </row>
    <row r="5172" spans="1:47" x14ac:dyDescent="0.25">
      <c r="A5172" s="1" t="s">
        <v>3857</v>
      </c>
      <c r="B5172">
        <v>3</v>
      </c>
      <c r="C5172" s="2">
        <v>43707.11010416667</v>
      </c>
      <c r="D5172" s="2">
        <v>43707.130567129629</v>
      </c>
      <c r="E5172">
        <v>37.401297999999997</v>
      </c>
      <c r="F5172">
        <v>-104.61962800000001</v>
      </c>
      <c r="G5172">
        <v>37.40587</v>
      </c>
      <c r="H5172">
        <v>-104.623358</v>
      </c>
      <c r="I5172">
        <v>0.376</v>
      </c>
      <c r="J5172" s="1" t="s">
        <v>3858</v>
      </c>
      <c r="L5172" s="1" t="s">
        <v>194</v>
      </c>
      <c r="M5172" s="1" t="s">
        <v>47</v>
      </c>
      <c r="N5172" s="1" t="s">
        <v>1856</v>
      </c>
      <c r="O5172" s="1" t="s">
        <v>375</v>
      </c>
      <c r="P5172" s="1" t="s">
        <v>198</v>
      </c>
      <c r="Q5172" s="1" t="s">
        <v>1857</v>
      </c>
      <c r="R5172" s="1" t="s">
        <v>48</v>
      </c>
      <c r="S5172" s="1" t="s">
        <v>79</v>
      </c>
      <c r="T5172" s="1" t="s">
        <v>377</v>
      </c>
      <c r="U5172" s="2">
        <v>43707.120833333334</v>
      </c>
      <c r="V5172">
        <v>63</v>
      </c>
      <c r="W5172">
        <v>63</v>
      </c>
      <c r="X5172">
        <v>56</v>
      </c>
      <c r="Y5172">
        <v>24.44</v>
      </c>
      <c r="Z5172">
        <v>10</v>
      </c>
      <c r="AA5172" s="1" t="s">
        <v>65</v>
      </c>
      <c r="AB5172">
        <v>6</v>
      </c>
      <c r="AC5172">
        <v>0</v>
      </c>
      <c r="AD5172" s="1" t="s">
        <v>50</v>
      </c>
      <c r="AE5172" t="b">
        <v>0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s="1" t="s">
        <v>53</v>
      </c>
      <c r="AS5172" s="1" t="s">
        <v>53</v>
      </c>
      <c r="AT5172" s="1" t="s">
        <v>53</v>
      </c>
      <c r="AU5172" s="1" t="s">
        <v>53</v>
      </c>
    </row>
    <row r="5173" spans="1:47" x14ac:dyDescent="0.25">
      <c r="A5173" s="1" t="s">
        <v>8102</v>
      </c>
      <c r="B5173">
        <v>4</v>
      </c>
      <c r="C5173" s="2">
        <v>43707.234074074076</v>
      </c>
      <c r="D5173" s="2">
        <v>43707.254201388889</v>
      </c>
      <c r="E5173">
        <v>39.952975000000002</v>
      </c>
      <c r="F5173">
        <v>-105.232415</v>
      </c>
      <c r="G5173">
        <v>39.953629999999997</v>
      </c>
      <c r="H5173">
        <v>-105.23199</v>
      </c>
      <c r="I5173">
        <v>5.0999999999999997E-2</v>
      </c>
      <c r="J5173" s="1" t="s">
        <v>8103</v>
      </c>
      <c r="K5173">
        <v>1833</v>
      </c>
      <c r="L5173" s="1" t="s">
        <v>6674</v>
      </c>
      <c r="M5173" s="1" t="s">
        <v>47</v>
      </c>
      <c r="N5173" s="1" t="s">
        <v>255</v>
      </c>
      <c r="O5173" s="1" t="s">
        <v>255</v>
      </c>
      <c r="P5173" s="1" t="s">
        <v>198</v>
      </c>
      <c r="Q5173" s="1" t="s">
        <v>8104</v>
      </c>
      <c r="R5173" s="1" t="s">
        <v>48</v>
      </c>
      <c r="S5173" s="1" t="s">
        <v>79</v>
      </c>
      <c r="T5173" s="1" t="s">
        <v>324</v>
      </c>
      <c r="U5173" s="2">
        <v>43707.229166666664</v>
      </c>
      <c r="V5173">
        <v>57</v>
      </c>
      <c r="W5173">
        <v>57</v>
      </c>
      <c r="X5173">
        <v>82</v>
      </c>
      <c r="Y5173">
        <v>24.86</v>
      </c>
      <c r="Z5173">
        <v>10</v>
      </c>
      <c r="AA5173" s="1" t="s">
        <v>8942</v>
      </c>
      <c r="AB5173">
        <v>0</v>
      </c>
      <c r="AC5173">
        <v>0</v>
      </c>
      <c r="AD5173" s="1" t="s">
        <v>50</v>
      </c>
      <c r="AE5173" t="b">
        <v>0</v>
      </c>
      <c r="AF5173" t="b">
        <v>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s="1" t="s">
        <v>53</v>
      </c>
      <c r="AS5173" s="1" t="s">
        <v>53</v>
      </c>
      <c r="AT5173" s="1" t="s">
        <v>51</v>
      </c>
      <c r="AU5173" s="1" t="s">
        <v>51</v>
      </c>
    </row>
    <row r="5174" spans="1:47" x14ac:dyDescent="0.25">
      <c r="A5174" s="1" t="s">
        <v>8105</v>
      </c>
      <c r="B5174">
        <v>4</v>
      </c>
      <c r="C5174" s="2">
        <v>43707.234074074076</v>
      </c>
      <c r="D5174" s="2">
        <v>43707.254201388889</v>
      </c>
      <c r="E5174">
        <v>39.953629999999997</v>
      </c>
      <c r="F5174">
        <v>-105.23199</v>
      </c>
      <c r="G5174">
        <v>39.952975000000002</v>
      </c>
      <c r="H5174">
        <v>-105.232415</v>
      </c>
      <c r="I5174">
        <v>5.0999999999999997E-2</v>
      </c>
      <c r="J5174" s="1" t="s">
        <v>8103</v>
      </c>
      <c r="K5174">
        <v>5200</v>
      </c>
      <c r="L5174" s="1" t="s">
        <v>8106</v>
      </c>
      <c r="M5174" s="1" t="s">
        <v>47</v>
      </c>
      <c r="N5174" s="1" t="s">
        <v>255</v>
      </c>
      <c r="O5174" s="1" t="s">
        <v>255</v>
      </c>
      <c r="P5174" s="1" t="s">
        <v>198</v>
      </c>
      <c r="Q5174" s="1" t="s">
        <v>373</v>
      </c>
      <c r="R5174" s="1" t="s">
        <v>48</v>
      </c>
      <c r="S5174" s="1" t="s">
        <v>79</v>
      </c>
      <c r="T5174" s="1" t="s">
        <v>324</v>
      </c>
      <c r="U5174" s="2">
        <v>43707.229166666664</v>
      </c>
      <c r="V5174">
        <v>57</v>
      </c>
      <c r="W5174">
        <v>57</v>
      </c>
      <c r="X5174">
        <v>82</v>
      </c>
      <c r="Y5174">
        <v>24.86</v>
      </c>
      <c r="Z5174">
        <v>10</v>
      </c>
      <c r="AA5174" s="1" t="s">
        <v>8942</v>
      </c>
      <c r="AB5174">
        <v>0</v>
      </c>
      <c r="AC5174">
        <v>0</v>
      </c>
      <c r="AD5174" s="1" t="s">
        <v>50</v>
      </c>
      <c r="AE5174" t="b">
        <v>0</v>
      </c>
      <c r="AF5174" t="b">
        <v>0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1</v>
      </c>
      <c r="AQ5174" t="b">
        <v>0</v>
      </c>
      <c r="AR5174" s="1" t="s">
        <v>53</v>
      </c>
      <c r="AS5174" s="1" t="s">
        <v>53</v>
      </c>
      <c r="AT5174" s="1" t="s">
        <v>51</v>
      </c>
      <c r="AU5174" s="1" t="s">
        <v>51</v>
      </c>
    </row>
    <row r="5175" spans="1:47" x14ac:dyDescent="0.25">
      <c r="A5175" s="1" t="s">
        <v>5808</v>
      </c>
      <c r="B5175">
        <v>3</v>
      </c>
      <c r="C5175" s="2">
        <v>43707.282048611109</v>
      </c>
      <c r="D5175" s="2">
        <v>43707.302777777775</v>
      </c>
      <c r="E5175">
        <v>39.825116999999999</v>
      </c>
      <c r="F5175">
        <v>-104.966714</v>
      </c>
      <c r="G5175">
        <v>39.822831000000001</v>
      </c>
      <c r="H5175">
        <v>-104.963311</v>
      </c>
      <c r="I5175">
        <v>0.24</v>
      </c>
      <c r="J5175" s="1" t="s">
        <v>150</v>
      </c>
      <c r="L5175" s="1" t="s">
        <v>165</v>
      </c>
      <c r="M5175" s="1" t="s">
        <v>47</v>
      </c>
      <c r="N5175" s="1" t="s">
        <v>131</v>
      </c>
      <c r="O5175" s="1" t="s">
        <v>147</v>
      </c>
      <c r="P5175" s="1" t="s">
        <v>198</v>
      </c>
      <c r="Q5175" s="1" t="s">
        <v>204</v>
      </c>
      <c r="R5175" s="1" t="s">
        <v>48</v>
      </c>
      <c r="S5175" s="1" t="s">
        <v>79</v>
      </c>
      <c r="T5175" s="1" t="s">
        <v>205</v>
      </c>
      <c r="U5175" s="2">
        <v>43707.28125</v>
      </c>
      <c r="V5175">
        <v>57</v>
      </c>
      <c r="W5175">
        <v>57</v>
      </c>
      <c r="X5175">
        <v>88</v>
      </c>
      <c r="Y5175">
        <v>24.56</v>
      </c>
      <c r="Z5175">
        <v>20</v>
      </c>
      <c r="AA5175" s="1" t="s">
        <v>58</v>
      </c>
      <c r="AB5175">
        <v>6</v>
      </c>
      <c r="AC5175">
        <v>0</v>
      </c>
      <c r="AD5175" s="1" t="s">
        <v>818</v>
      </c>
      <c r="AE5175" t="b">
        <v>0</v>
      </c>
      <c r="AF5175" t="b">
        <v>0</v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s="1" t="s">
        <v>51</v>
      </c>
      <c r="AS5175" s="1" t="s">
        <v>51</v>
      </c>
      <c r="AT5175" s="1" t="s">
        <v>51</v>
      </c>
      <c r="AU5175" s="1" t="s">
        <v>51</v>
      </c>
    </row>
    <row r="5176" spans="1:47" x14ac:dyDescent="0.25">
      <c r="A5176" s="1" t="s">
        <v>1752</v>
      </c>
      <c r="B5176">
        <v>4</v>
      </c>
      <c r="C5176" s="2">
        <v>43707.311655092592</v>
      </c>
      <c r="D5176" s="2">
        <v>43707.516956018517</v>
      </c>
      <c r="E5176">
        <v>40.102044999999997</v>
      </c>
      <c r="F5176">
        <v>-104.602834</v>
      </c>
      <c r="G5176">
        <v>40.074593</v>
      </c>
      <c r="H5176">
        <v>-104.64687499999999</v>
      </c>
      <c r="I5176">
        <v>3.0030000000000001</v>
      </c>
      <c r="J5176" s="1" t="s">
        <v>1753</v>
      </c>
      <c r="L5176" s="1" t="s">
        <v>124</v>
      </c>
      <c r="M5176" s="1" t="s">
        <v>47</v>
      </c>
      <c r="N5176" s="1" t="s">
        <v>120</v>
      </c>
      <c r="O5176" s="1" t="s">
        <v>209</v>
      </c>
      <c r="P5176" s="1" t="s">
        <v>198</v>
      </c>
      <c r="Q5176" s="1" t="s">
        <v>1754</v>
      </c>
      <c r="R5176" s="1" t="s">
        <v>48</v>
      </c>
      <c r="S5176" s="1" t="s">
        <v>79</v>
      </c>
      <c r="T5176" s="1" t="s">
        <v>219</v>
      </c>
      <c r="U5176" s="2">
        <v>43707.328472222223</v>
      </c>
      <c r="V5176">
        <v>61</v>
      </c>
      <c r="W5176">
        <v>61</v>
      </c>
      <c r="X5176">
        <v>81</v>
      </c>
      <c r="Y5176">
        <v>24.74</v>
      </c>
      <c r="Z5176">
        <v>10</v>
      </c>
      <c r="AA5176" s="1" t="s">
        <v>63</v>
      </c>
      <c r="AB5176">
        <v>8</v>
      </c>
      <c r="AC5176">
        <v>0</v>
      </c>
      <c r="AD5176" s="1" t="s">
        <v>1067</v>
      </c>
      <c r="AE5176" t="b">
        <v>0</v>
      </c>
      <c r="AF5176" t="b">
        <v>0</v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s="1" t="s">
        <v>51</v>
      </c>
      <c r="AS5176" s="1" t="s">
        <v>51</v>
      </c>
      <c r="AT5176" s="1" t="s">
        <v>51</v>
      </c>
      <c r="AU5176" s="1" t="s">
        <v>51</v>
      </c>
    </row>
    <row r="5177" spans="1:47" x14ac:dyDescent="0.25">
      <c r="A5177" s="1" t="s">
        <v>8885</v>
      </c>
      <c r="B5177">
        <v>4</v>
      </c>
      <c r="C5177" s="2">
        <v>43707.332083333335</v>
      </c>
      <c r="D5177" s="2">
        <v>43707.352905092594</v>
      </c>
      <c r="E5177">
        <v>40.478830000000002</v>
      </c>
      <c r="F5177">
        <v>-104.62102</v>
      </c>
      <c r="G5177">
        <v>40.478830000000002</v>
      </c>
      <c r="H5177">
        <v>-104.62102</v>
      </c>
      <c r="I5177">
        <v>0</v>
      </c>
      <c r="J5177" s="1" t="s">
        <v>6723</v>
      </c>
      <c r="K5177">
        <v>23001</v>
      </c>
      <c r="L5177" s="1" t="s">
        <v>6588</v>
      </c>
      <c r="M5177" s="1" t="s">
        <v>47</v>
      </c>
      <c r="N5177" s="1" t="s">
        <v>251</v>
      </c>
      <c r="O5177" s="1" t="s">
        <v>209</v>
      </c>
      <c r="P5177" s="1" t="s">
        <v>198</v>
      </c>
      <c r="Q5177" s="1" t="s">
        <v>7846</v>
      </c>
      <c r="R5177" s="1" t="s">
        <v>48</v>
      </c>
      <c r="S5177" s="1" t="s">
        <v>79</v>
      </c>
      <c r="T5177" s="1" t="s">
        <v>253</v>
      </c>
      <c r="U5177" s="2">
        <v>43707.330555555556</v>
      </c>
      <c r="V5177">
        <v>61</v>
      </c>
      <c r="W5177">
        <v>61</v>
      </c>
      <c r="X5177">
        <v>78</v>
      </c>
      <c r="Y5177">
        <v>25.47</v>
      </c>
      <c r="Z5177">
        <v>10</v>
      </c>
      <c r="AA5177" s="1" t="s">
        <v>60</v>
      </c>
      <c r="AB5177">
        <v>3</v>
      </c>
      <c r="AC5177">
        <v>0</v>
      </c>
      <c r="AD5177" s="1" t="s">
        <v>818</v>
      </c>
      <c r="AE5177" t="b">
        <v>0</v>
      </c>
      <c r="AF5177" t="b">
        <v>0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s="1" t="s">
        <v>51</v>
      </c>
      <c r="AS5177" s="1" t="s">
        <v>51</v>
      </c>
      <c r="AT5177" s="1" t="s">
        <v>51</v>
      </c>
      <c r="AU5177" s="1" t="s">
        <v>51</v>
      </c>
    </row>
    <row r="5178" spans="1:47" x14ac:dyDescent="0.25">
      <c r="A5178" s="1" t="s">
        <v>8886</v>
      </c>
      <c r="B5178">
        <v>4</v>
      </c>
      <c r="C5178" s="2">
        <v>43707.332083333335</v>
      </c>
      <c r="D5178" s="2">
        <v>43707.352905092594</v>
      </c>
      <c r="E5178">
        <v>40.478830000000002</v>
      </c>
      <c r="F5178">
        <v>-104.62102</v>
      </c>
      <c r="G5178">
        <v>40.478830000000002</v>
      </c>
      <c r="H5178">
        <v>-104.62102</v>
      </c>
      <c r="I5178">
        <v>0</v>
      </c>
      <c r="J5178" s="1" t="s">
        <v>6723</v>
      </c>
      <c r="K5178">
        <v>23001</v>
      </c>
      <c r="L5178" s="1" t="s">
        <v>6588</v>
      </c>
      <c r="M5178" s="1" t="s">
        <v>47</v>
      </c>
      <c r="N5178" s="1" t="s">
        <v>251</v>
      </c>
      <c r="O5178" s="1" t="s">
        <v>209</v>
      </c>
      <c r="P5178" s="1" t="s">
        <v>198</v>
      </c>
      <c r="Q5178" s="1" t="s">
        <v>7846</v>
      </c>
      <c r="R5178" s="1" t="s">
        <v>48</v>
      </c>
      <c r="S5178" s="1" t="s">
        <v>79</v>
      </c>
      <c r="T5178" s="1" t="s">
        <v>253</v>
      </c>
      <c r="U5178" s="2">
        <v>43707.330555555556</v>
      </c>
      <c r="V5178">
        <v>61</v>
      </c>
      <c r="W5178">
        <v>61</v>
      </c>
      <c r="X5178">
        <v>78</v>
      </c>
      <c r="Y5178">
        <v>25.47</v>
      </c>
      <c r="Z5178">
        <v>10</v>
      </c>
      <c r="AA5178" s="1" t="s">
        <v>60</v>
      </c>
      <c r="AB5178">
        <v>3</v>
      </c>
      <c r="AC5178">
        <v>0</v>
      </c>
      <c r="AD5178" s="1" t="s">
        <v>818</v>
      </c>
      <c r="AE5178" t="b">
        <v>0</v>
      </c>
      <c r="AF5178" t="b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s="1" t="s">
        <v>51</v>
      </c>
      <c r="AS5178" s="1" t="s">
        <v>51</v>
      </c>
      <c r="AT5178" s="1" t="s">
        <v>51</v>
      </c>
      <c r="AU5178" s="1" t="s">
        <v>51</v>
      </c>
    </row>
    <row r="5179" spans="1:47" x14ac:dyDescent="0.25">
      <c r="A5179" s="1" t="s">
        <v>3044</v>
      </c>
      <c r="B5179">
        <v>3</v>
      </c>
      <c r="C5179" s="2">
        <v>43707.426851851851</v>
      </c>
      <c r="D5179" s="2">
        <v>43707.447256944448</v>
      </c>
      <c r="E5179">
        <v>40.392625000000002</v>
      </c>
      <c r="F5179">
        <v>-104.9935</v>
      </c>
      <c r="G5179">
        <v>40.388511999999999</v>
      </c>
      <c r="H5179">
        <v>-104.99353000000001</v>
      </c>
      <c r="I5179">
        <v>0.28399999999999997</v>
      </c>
      <c r="J5179" s="1" t="s">
        <v>521</v>
      </c>
      <c r="L5179" s="1" t="s">
        <v>195</v>
      </c>
      <c r="M5179" s="1" t="s">
        <v>47</v>
      </c>
      <c r="N5179" s="1" t="s">
        <v>303</v>
      </c>
      <c r="O5179" s="1" t="s">
        <v>228</v>
      </c>
      <c r="P5179" s="1" t="s">
        <v>198</v>
      </c>
      <c r="Q5179" s="1" t="s">
        <v>304</v>
      </c>
      <c r="R5179" s="1" t="s">
        <v>48</v>
      </c>
      <c r="S5179" s="1" t="s">
        <v>79</v>
      </c>
      <c r="T5179" s="1" t="s">
        <v>230</v>
      </c>
      <c r="U5179" s="2">
        <v>43707.429166666669</v>
      </c>
      <c r="V5179">
        <v>63</v>
      </c>
      <c r="W5179">
        <v>63</v>
      </c>
      <c r="X5179">
        <v>77</v>
      </c>
      <c r="Y5179">
        <v>25.17</v>
      </c>
      <c r="Z5179">
        <v>10</v>
      </c>
      <c r="AA5179" s="1" t="s">
        <v>8942</v>
      </c>
      <c r="AB5179">
        <v>0</v>
      </c>
      <c r="AC5179">
        <v>0</v>
      </c>
      <c r="AD5179" s="1" t="s">
        <v>965</v>
      </c>
      <c r="AE5179" t="b">
        <v>0</v>
      </c>
      <c r="AF5179" t="b">
        <v>0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s="1" t="s">
        <v>51</v>
      </c>
      <c r="AS5179" s="1" t="s">
        <v>51</v>
      </c>
      <c r="AT5179" s="1" t="s">
        <v>51</v>
      </c>
      <c r="AU5179" s="1" t="s">
        <v>51</v>
      </c>
    </row>
    <row r="5180" spans="1:47" x14ac:dyDescent="0.25">
      <c r="A5180" s="1" t="s">
        <v>5809</v>
      </c>
      <c r="B5180">
        <v>3</v>
      </c>
      <c r="C5180" s="2">
        <v>43707.458645833336</v>
      </c>
      <c r="D5180" s="2">
        <v>43707.479201388887</v>
      </c>
      <c r="E5180">
        <v>39.760249999999999</v>
      </c>
      <c r="F5180">
        <v>-105.006</v>
      </c>
      <c r="G5180">
        <v>39.759639999999997</v>
      </c>
      <c r="H5180">
        <v>-105.006849</v>
      </c>
      <c r="I5180">
        <v>6.2E-2</v>
      </c>
      <c r="J5180" s="1" t="s">
        <v>459</v>
      </c>
      <c r="L5180" s="1" t="s">
        <v>195</v>
      </c>
      <c r="M5180" s="1" t="s">
        <v>47</v>
      </c>
      <c r="N5180" s="1" t="s">
        <v>131</v>
      </c>
      <c r="O5180" s="1" t="s">
        <v>131</v>
      </c>
      <c r="P5180" s="1" t="s">
        <v>198</v>
      </c>
      <c r="Q5180" s="1" t="s">
        <v>247</v>
      </c>
      <c r="R5180" s="1" t="s">
        <v>48</v>
      </c>
      <c r="S5180" s="1" t="s">
        <v>79</v>
      </c>
      <c r="T5180" s="1" t="s">
        <v>205</v>
      </c>
      <c r="U5180" s="2">
        <v>43707.447916666664</v>
      </c>
      <c r="V5180">
        <v>68</v>
      </c>
      <c r="W5180">
        <v>68</v>
      </c>
      <c r="X5180">
        <v>64</v>
      </c>
      <c r="Y5180">
        <v>24.56</v>
      </c>
      <c r="Z5180">
        <v>15</v>
      </c>
      <c r="AA5180" s="1" t="s">
        <v>61</v>
      </c>
      <c r="AB5180">
        <v>6</v>
      </c>
      <c r="AC5180">
        <v>0</v>
      </c>
      <c r="AD5180" s="1" t="s">
        <v>1067</v>
      </c>
      <c r="AE5180" t="b">
        <v>0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s="1" t="s">
        <v>51</v>
      </c>
      <c r="AS5180" s="1" t="s">
        <v>51</v>
      </c>
      <c r="AT5180" s="1" t="s">
        <v>51</v>
      </c>
      <c r="AU5180" s="1" t="s">
        <v>51</v>
      </c>
    </row>
    <row r="5181" spans="1:47" x14ac:dyDescent="0.25">
      <c r="A5181" s="1" t="s">
        <v>2355</v>
      </c>
      <c r="B5181">
        <v>3</v>
      </c>
      <c r="C5181" s="2">
        <v>43707.523773148147</v>
      </c>
      <c r="D5181" s="2">
        <v>43707.544479166667</v>
      </c>
      <c r="E5181">
        <v>39.629835</v>
      </c>
      <c r="F5181">
        <v>-104.905182</v>
      </c>
      <c r="G5181">
        <v>39.629429000000002</v>
      </c>
      <c r="H5181">
        <v>-104.90496899999999</v>
      </c>
      <c r="I5181">
        <v>0.03</v>
      </c>
      <c r="J5181" s="1" t="s">
        <v>220</v>
      </c>
      <c r="L5181" s="1" t="s">
        <v>195</v>
      </c>
      <c r="M5181" s="1" t="s">
        <v>47</v>
      </c>
      <c r="N5181" s="1" t="s">
        <v>131</v>
      </c>
      <c r="O5181" s="1" t="s">
        <v>131</v>
      </c>
      <c r="P5181" s="1" t="s">
        <v>198</v>
      </c>
      <c r="Q5181" s="1" t="s">
        <v>414</v>
      </c>
      <c r="R5181" s="1" t="s">
        <v>48</v>
      </c>
      <c r="S5181" s="1" t="s">
        <v>79</v>
      </c>
      <c r="T5181" s="1" t="s">
        <v>200</v>
      </c>
      <c r="U5181" s="2">
        <v>43707.536805555559</v>
      </c>
      <c r="V5181">
        <v>79</v>
      </c>
      <c r="W5181">
        <v>79</v>
      </c>
      <c r="X5181">
        <v>40</v>
      </c>
      <c r="Y5181">
        <v>24.31</v>
      </c>
      <c r="Z5181">
        <v>10</v>
      </c>
      <c r="AA5181" s="1" t="s">
        <v>65</v>
      </c>
      <c r="AB5181">
        <v>9</v>
      </c>
      <c r="AC5181">
        <v>0</v>
      </c>
      <c r="AD5181" s="1" t="s">
        <v>818</v>
      </c>
      <c r="AE5181" t="b">
        <v>0</v>
      </c>
      <c r="AF5181" t="b">
        <v>0</v>
      </c>
      <c r="AG5181" t="b">
        <v>0</v>
      </c>
      <c r="AH5181" t="b">
        <v>0</v>
      </c>
      <c r="AI5181" t="b">
        <v>1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s="1" t="s">
        <v>51</v>
      </c>
      <c r="AS5181" s="1" t="s">
        <v>51</v>
      </c>
      <c r="AT5181" s="1" t="s">
        <v>51</v>
      </c>
      <c r="AU5181" s="1" t="s">
        <v>51</v>
      </c>
    </row>
    <row r="5182" spans="1:47" x14ac:dyDescent="0.25">
      <c r="A5182" s="1" t="s">
        <v>7271</v>
      </c>
      <c r="B5182">
        <v>3</v>
      </c>
      <c r="C5182" s="2">
        <v>43707.66547453704</v>
      </c>
      <c r="D5182" s="2">
        <v>43707.837569444448</v>
      </c>
      <c r="E5182">
        <v>38.019745</v>
      </c>
      <c r="F5182">
        <v>-108.90798100000001</v>
      </c>
      <c r="G5182">
        <v>38.028905999999999</v>
      </c>
      <c r="H5182">
        <v>-108.900873</v>
      </c>
      <c r="I5182">
        <v>0.74199999999999999</v>
      </c>
      <c r="J5182" s="1" t="s">
        <v>7272</v>
      </c>
      <c r="K5182">
        <v>13359</v>
      </c>
      <c r="L5182" s="1" t="s">
        <v>6579</v>
      </c>
      <c r="M5182" s="1" t="s">
        <v>97</v>
      </c>
      <c r="N5182" s="1" t="s">
        <v>4205</v>
      </c>
      <c r="O5182" s="1" t="s">
        <v>94</v>
      </c>
      <c r="P5182" s="1" t="s">
        <v>198</v>
      </c>
      <c r="Q5182" s="1" t="s">
        <v>4206</v>
      </c>
      <c r="R5182" s="1" t="s">
        <v>48</v>
      </c>
      <c r="S5182" s="1" t="s">
        <v>79</v>
      </c>
      <c r="T5182" s="1" t="s">
        <v>4207</v>
      </c>
      <c r="U5182" s="2">
        <v>43707.663194444445</v>
      </c>
      <c r="V5182">
        <v>91</v>
      </c>
      <c r="W5182">
        <v>91</v>
      </c>
      <c r="X5182">
        <v>11</v>
      </c>
      <c r="Y5182">
        <v>24.24</v>
      </c>
      <c r="Z5182">
        <v>10</v>
      </c>
      <c r="AA5182" s="1" t="s">
        <v>56</v>
      </c>
      <c r="AB5182">
        <v>9</v>
      </c>
      <c r="AD5182" s="1" t="s">
        <v>50</v>
      </c>
      <c r="AE5182" t="b">
        <v>0</v>
      </c>
      <c r="AF5182" t="b">
        <v>0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s="1" t="s">
        <v>51</v>
      </c>
      <c r="AS5182" s="1" t="s">
        <v>51</v>
      </c>
      <c r="AT5182" s="1" t="s">
        <v>51</v>
      </c>
      <c r="AU5182" s="1" t="s">
        <v>51</v>
      </c>
    </row>
    <row r="5183" spans="1:47" x14ac:dyDescent="0.25">
      <c r="A5183" s="1" t="s">
        <v>7273</v>
      </c>
      <c r="B5183">
        <v>3</v>
      </c>
      <c r="C5183" s="2">
        <v>43707.66547453704</v>
      </c>
      <c r="D5183" s="2">
        <v>43707.837569444448</v>
      </c>
      <c r="E5183">
        <v>38.028905999999999</v>
      </c>
      <c r="F5183">
        <v>-108.900873</v>
      </c>
      <c r="G5183">
        <v>38.019745</v>
      </c>
      <c r="H5183">
        <v>-108.90798100000001</v>
      </c>
      <c r="I5183">
        <v>0.74199999999999999</v>
      </c>
      <c r="J5183" s="1" t="s">
        <v>7274</v>
      </c>
      <c r="K5183">
        <v>13759</v>
      </c>
      <c r="L5183" s="1" t="s">
        <v>6579</v>
      </c>
      <c r="M5183" s="1" t="s">
        <v>97</v>
      </c>
      <c r="N5183" s="1" t="s">
        <v>4205</v>
      </c>
      <c r="O5183" s="1" t="s">
        <v>94</v>
      </c>
      <c r="P5183" s="1" t="s">
        <v>198</v>
      </c>
      <c r="Q5183" s="1" t="s">
        <v>4206</v>
      </c>
      <c r="R5183" s="1" t="s">
        <v>48</v>
      </c>
      <c r="S5183" s="1" t="s">
        <v>79</v>
      </c>
      <c r="T5183" s="1" t="s">
        <v>4207</v>
      </c>
      <c r="U5183" s="2">
        <v>43707.663194444445</v>
      </c>
      <c r="V5183">
        <v>91</v>
      </c>
      <c r="W5183">
        <v>91</v>
      </c>
      <c r="X5183">
        <v>11</v>
      </c>
      <c r="Y5183">
        <v>24.24</v>
      </c>
      <c r="Z5183">
        <v>10</v>
      </c>
      <c r="AA5183" s="1" t="s">
        <v>56</v>
      </c>
      <c r="AB5183">
        <v>9</v>
      </c>
      <c r="AD5183" s="1" t="s">
        <v>50</v>
      </c>
      <c r="AE5183" t="b">
        <v>0</v>
      </c>
      <c r="AF5183" t="b">
        <v>0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s="1" t="s">
        <v>51</v>
      </c>
      <c r="AS5183" s="1" t="s">
        <v>51</v>
      </c>
      <c r="AT5183" s="1" t="s">
        <v>51</v>
      </c>
      <c r="AU5183" s="1" t="s">
        <v>51</v>
      </c>
    </row>
    <row r="5184" spans="1:47" x14ac:dyDescent="0.25">
      <c r="A5184" s="1" t="s">
        <v>4202</v>
      </c>
      <c r="B5184">
        <v>4</v>
      </c>
      <c r="C5184" s="2">
        <v>43707.635787037034</v>
      </c>
      <c r="D5184" s="2">
        <v>43707.653703703705</v>
      </c>
      <c r="E5184">
        <v>37.982489999999999</v>
      </c>
      <c r="F5184">
        <v>-108.94114</v>
      </c>
      <c r="G5184">
        <v>38.034272000000001</v>
      </c>
      <c r="H5184">
        <v>-108.889893</v>
      </c>
      <c r="I5184">
        <v>4.5369999999999999</v>
      </c>
      <c r="J5184" s="1" t="s">
        <v>4203</v>
      </c>
      <c r="L5184" s="1" t="s">
        <v>4204</v>
      </c>
      <c r="M5184" s="1" t="s">
        <v>47</v>
      </c>
      <c r="N5184" s="1" t="s">
        <v>4205</v>
      </c>
      <c r="O5184" s="1" t="s">
        <v>94</v>
      </c>
      <c r="P5184" s="1" t="s">
        <v>198</v>
      </c>
      <c r="Q5184" s="1" t="s">
        <v>4206</v>
      </c>
      <c r="R5184" s="1" t="s">
        <v>48</v>
      </c>
      <c r="S5184" s="1" t="s">
        <v>79</v>
      </c>
      <c r="T5184" s="1" t="s">
        <v>4207</v>
      </c>
      <c r="U5184" s="2">
        <v>43707.635416666664</v>
      </c>
      <c r="V5184">
        <v>90</v>
      </c>
      <c r="W5184">
        <v>90</v>
      </c>
      <c r="X5184">
        <v>13</v>
      </c>
      <c r="Y5184">
        <v>24.26</v>
      </c>
      <c r="Z5184">
        <v>10</v>
      </c>
      <c r="AA5184" s="1" t="s">
        <v>58</v>
      </c>
      <c r="AB5184">
        <v>8</v>
      </c>
      <c r="AD5184" s="1" t="s">
        <v>50</v>
      </c>
      <c r="AE5184" t="b">
        <v>0</v>
      </c>
      <c r="AF5184" t="b">
        <v>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s="1" t="s">
        <v>51</v>
      </c>
      <c r="AS5184" s="1" t="s">
        <v>51</v>
      </c>
      <c r="AT5184" s="1" t="s">
        <v>51</v>
      </c>
      <c r="AU5184" s="1" t="s">
        <v>51</v>
      </c>
    </row>
    <row r="5185" spans="1:47" x14ac:dyDescent="0.25">
      <c r="A5185" s="1" t="s">
        <v>7275</v>
      </c>
      <c r="B5185">
        <v>4</v>
      </c>
      <c r="C5185" s="2">
        <v>43707.635787037034</v>
      </c>
      <c r="D5185" s="2">
        <v>43707.653703703705</v>
      </c>
      <c r="E5185">
        <v>38.034272000000001</v>
      </c>
      <c r="F5185">
        <v>-108.889893</v>
      </c>
      <c r="G5185">
        <v>37.982489999999999</v>
      </c>
      <c r="H5185">
        <v>-108.94114</v>
      </c>
      <c r="I5185">
        <v>4.5369999999999999</v>
      </c>
      <c r="J5185" s="1" t="s">
        <v>7276</v>
      </c>
      <c r="K5185">
        <v>14163</v>
      </c>
      <c r="L5185" s="1" t="s">
        <v>6579</v>
      </c>
      <c r="M5185" s="1" t="s">
        <v>97</v>
      </c>
      <c r="N5185" s="1" t="s">
        <v>4205</v>
      </c>
      <c r="O5185" s="1" t="s">
        <v>94</v>
      </c>
      <c r="P5185" s="1" t="s">
        <v>198</v>
      </c>
      <c r="Q5185" s="1" t="s">
        <v>4206</v>
      </c>
      <c r="R5185" s="1" t="s">
        <v>48</v>
      </c>
      <c r="S5185" s="1" t="s">
        <v>79</v>
      </c>
      <c r="T5185" s="1" t="s">
        <v>4207</v>
      </c>
      <c r="U5185" s="2">
        <v>43707.635416666664</v>
      </c>
      <c r="V5185">
        <v>90</v>
      </c>
      <c r="W5185">
        <v>90</v>
      </c>
      <c r="X5185">
        <v>13</v>
      </c>
      <c r="Y5185">
        <v>24.26</v>
      </c>
      <c r="Z5185">
        <v>10</v>
      </c>
      <c r="AA5185" s="1" t="s">
        <v>58</v>
      </c>
      <c r="AB5185">
        <v>8</v>
      </c>
      <c r="AD5185" s="1" t="s">
        <v>50</v>
      </c>
      <c r="AE5185" t="b">
        <v>0</v>
      </c>
      <c r="AF5185" t="b">
        <v>0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s="1" t="s">
        <v>51</v>
      </c>
      <c r="AS5185" s="1" t="s">
        <v>51</v>
      </c>
      <c r="AT5185" s="1" t="s">
        <v>51</v>
      </c>
      <c r="AU5185" s="1" t="s">
        <v>51</v>
      </c>
    </row>
    <row r="5186" spans="1:47" x14ac:dyDescent="0.25">
      <c r="A5186" s="1" t="s">
        <v>3045</v>
      </c>
      <c r="B5186">
        <v>3</v>
      </c>
      <c r="C5186" s="2">
        <v>43707.614432870374</v>
      </c>
      <c r="D5186" s="2">
        <v>43707.634756944448</v>
      </c>
      <c r="E5186">
        <v>39.592350000000003</v>
      </c>
      <c r="F5186">
        <v>-104.88356</v>
      </c>
      <c r="G5186">
        <v>39.591954000000001</v>
      </c>
      <c r="H5186">
        <v>-104.883337</v>
      </c>
      <c r="I5186">
        <v>0.03</v>
      </c>
      <c r="J5186" s="1" t="s">
        <v>569</v>
      </c>
      <c r="L5186" s="1" t="s">
        <v>194</v>
      </c>
      <c r="M5186" s="1" t="s">
        <v>47</v>
      </c>
      <c r="N5186" s="1" t="s">
        <v>127</v>
      </c>
      <c r="O5186" s="1" t="s">
        <v>201</v>
      </c>
      <c r="P5186" s="1" t="s">
        <v>198</v>
      </c>
      <c r="Q5186" s="1" t="s">
        <v>347</v>
      </c>
      <c r="R5186" s="1" t="s">
        <v>48</v>
      </c>
      <c r="S5186" s="1" t="s">
        <v>79</v>
      </c>
      <c r="T5186" s="1" t="s">
        <v>200</v>
      </c>
      <c r="U5186" s="2">
        <v>43707.620138888888</v>
      </c>
      <c r="V5186">
        <v>85</v>
      </c>
      <c r="W5186">
        <v>85</v>
      </c>
      <c r="X5186">
        <v>28</v>
      </c>
      <c r="Y5186">
        <v>24.29</v>
      </c>
      <c r="Z5186">
        <v>10</v>
      </c>
      <c r="AA5186" s="1" t="s">
        <v>54</v>
      </c>
      <c r="AB5186">
        <v>5</v>
      </c>
      <c r="AC5186">
        <v>0</v>
      </c>
      <c r="AD5186" s="1" t="s">
        <v>965</v>
      </c>
      <c r="AE5186" t="b">
        <v>0</v>
      </c>
      <c r="AF5186" t="b">
        <v>0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s="1" t="s">
        <v>51</v>
      </c>
      <c r="AS5186" s="1" t="s">
        <v>51</v>
      </c>
      <c r="AT5186" s="1" t="s">
        <v>51</v>
      </c>
      <c r="AU5186" s="1" t="s">
        <v>51</v>
      </c>
    </row>
    <row r="5187" spans="1:47" x14ac:dyDescent="0.25">
      <c r="A5187" s="1" t="s">
        <v>1755</v>
      </c>
      <c r="B5187">
        <v>4</v>
      </c>
      <c r="C5187" s="2">
        <v>43707.577476851853</v>
      </c>
      <c r="D5187" s="2">
        <v>43707.598136574074</v>
      </c>
      <c r="E5187">
        <v>39.267848999999998</v>
      </c>
      <c r="F5187">
        <v>-104.896096</v>
      </c>
      <c r="G5187">
        <v>39.366289999999999</v>
      </c>
      <c r="H5187">
        <v>-104.865495</v>
      </c>
      <c r="I5187">
        <v>6.9960000000000004</v>
      </c>
      <c r="J5187" s="1" t="s">
        <v>1736</v>
      </c>
      <c r="L5187" s="1" t="s">
        <v>194</v>
      </c>
      <c r="M5187" s="1" t="s">
        <v>47</v>
      </c>
      <c r="N5187" s="1" t="s">
        <v>191</v>
      </c>
      <c r="O5187" s="1" t="s">
        <v>121</v>
      </c>
      <c r="P5187" s="1" t="s">
        <v>198</v>
      </c>
      <c r="Q5187" s="1" t="s">
        <v>333</v>
      </c>
      <c r="R5187" s="1" t="s">
        <v>48</v>
      </c>
      <c r="S5187" s="1" t="s">
        <v>79</v>
      </c>
      <c r="T5187" s="1" t="s">
        <v>223</v>
      </c>
      <c r="U5187" s="2">
        <v>43707.574999999997</v>
      </c>
      <c r="V5187">
        <v>81</v>
      </c>
      <c r="W5187">
        <v>81</v>
      </c>
      <c r="X5187">
        <v>24</v>
      </c>
      <c r="Y5187">
        <v>23.31</v>
      </c>
      <c r="Z5187">
        <v>10</v>
      </c>
      <c r="AA5187" s="1" t="s">
        <v>65</v>
      </c>
      <c r="AB5187">
        <v>12</v>
      </c>
      <c r="AC5187">
        <v>0</v>
      </c>
      <c r="AD5187" s="1" t="s">
        <v>1067</v>
      </c>
      <c r="AE5187" t="b">
        <v>0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s="1" t="s">
        <v>51</v>
      </c>
      <c r="AS5187" s="1" t="s">
        <v>51</v>
      </c>
      <c r="AT5187" s="1" t="s">
        <v>51</v>
      </c>
      <c r="AU5187" s="1" t="s">
        <v>51</v>
      </c>
    </row>
    <row r="5188" spans="1:47" x14ac:dyDescent="0.25">
      <c r="A5188" s="1" t="s">
        <v>1756</v>
      </c>
      <c r="B5188">
        <v>4</v>
      </c>
      <c r="C5188" s="2">
        <v>43707.592557870368</v>
      </c>
      <c r="D5188" s="2">
        <v>43707.612013888887</v>
      </c>
      <c r="E5188">
        <v>39.267848000000001</v>
      </c>
      <c r="F5188">
        <v>-104.896096</v>
      </c>
      <c r="G5188">
        <v>39.366289999999999</v>
      </c>
      <c r="H5188">
        <v>-104.865495</v>
      </c>
      <c r="I5188">
        <v>6.9960000000000004</v>
      </c>
      <c r="J5188" s="1" t="s">
        <v>1757</v>
      </c>
      <c r="L5188" s="1" t="s">
        <v>194</v>
      </c>
      <c r="M5188" s="1" t="s">
        <v>47</v>
      </c>
      <c r="N5188" s="1" t="s">
        <v>191</v>
      </c>
      <c r="O5188" s="1" t="s">
        <v>121</v>
      </c>
      <c r="P5188" s="1" t="s">
        <v>198</v>
      </c>
      <c r="Q5188" s="1" t="s">
        <v>333</v>
      </c>
      <c r="R5188" s="1" t="s">
        <v>48</v>
      </c>
      <c r="S5188" s="1" t="s">
        <v>79</v>
      </c>
      <c r="T5188" s="1" t="s">
        <v>223</v>
      </c>
      <c r="U5188" s="2">
        <v>43707.587500000001</v>
      </c>
      <c r="V5188">
        <v>79</v>
      </c>
      <c r="W5188">
        <v>79</v>
      </c>
      <c r="X5188">
        <v>24</v>
      </c>
      <c r="Y5188">
        <v>23.31</v>
      </c>
      <c r="Z5188">
        <v>10</v>
      </c>
      <c r="AA5188" s="1" t="s">
        <v>8942</v>
      </c>
      <c r="AB5188">
        <v>0</v>
      </c>
      <c r="AC5188">
        <v>0</v>
      </c>
      <c r="AD5188" s="1" t="s">
        <v>1067</v>
      </c>
      <c r="AE5188" t="b">
        <v>0</v>
      </c>
      <c r="AF5188" t="b">
        <v>0</v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s="1" t="s">
        <v>51</v>
      </c>
      <c r="AS5188" s="1" t="s">
        <v>51</v>
      </c>
      <c r="AT5188" s="1" t="s">
        <v>51</v>
      </c>
      <c r="AU5188" s="1" t="s">
        <v>51</v>
      </c>
    </row>
    <row r="5189" spans="1:47" x14ac:dyDescent="0.25">
      <c r="A5189" s="1" t="s">
        <v>6113</v>
      </c>
      <c r="B5189">
        <v>3</v>
      </c>
      <c r="C5189" s="2">
        <v>43707.626944444448</v>
      </c>
      <c r="D5189" s="2">
        <v>43707.647280092591</v>
      </c>
      <c r="E5189">
        <v>39.882769000000003</v>
      </c>
      <c r="F5189">
        <v>-104.98746</v>
      </c>
      <c r="G5189">
        <v>39.885440000000003</v>
      </c>
      <c r="H5189">
        <v>-104.98744000000001</v>
      </c>
      <c r="I5189">
        <v>0.185</v>
      </c>
      <c r="J5189" s="1" t="s">
        <v>441</v>
      </c>
      <c r="L5189" s="1" t="s">
        <v>194</v>
      </c>
      <c r="M5189" s="1" t="s">
        <v>47</v>
      </c>
      <c r="N5189" s="1" t="s">
        <v>131</v>
      </c>
      <c r="O5189" s="1" t="s">
        <v>147</v>
      </c>
      <c r="P5189" s="1" t="s">
        <v>198</v>
      </c>
      <c r="Q5189" s="1" t="s">
        <v>204</v>
      </c>
      <c r="R5189" s="1" t="s">
        <v>48</v>
      </c>
      <c r="S5189" s="1" t="s">
        <v>79</v>
      </c>
      <c r="T5189" s="1" t="s">
        <v>205</v>
      </c>
      <c r="U5189" s="2">
        <v>43707.615972222222</v>
      </c>
      <c r="V5189">
        <v>81</v>
      </c>
      <c r="W5189">
        <v>81</v>
      </c>
      <c r="X5189">
        <v>34</v>
      </c>
      <c r="Y5189">
        <v>24.5</v>
      </c>
      <c r="Z5189">
        <v>14</v>
      </c>
      <c r="AA5189" s="1" t="s">
        <v>8942</v>
      </c>
      <c r="AB5189">
        <v>0</v>
      </c>
      <c r="AC5189">
        <v>0</v>
      </c>
      <c r="AD5189" s="1" t="s">
        <v>1245</v>
      </c>
      <c r="AE5189" t="b">
        <v>0</v>
      </c>
      <c r="AF5189" t="b">
        <v>0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s="1" t="s">
        <v>51</v>
      </c>
      <c r="AS5189" s="1" t="s">
        <v>51</v>
      </c>
      <c r="AT5189" s="1" t="s">
        <v>51</v>
      </c>
      <c r="AU5189" s="1" t="s">
        <v>51</v>
      </c>
    </row>
    <row r="5190" spans="1:47" x14ac:dyDescent="0.25">
      <c r="A5190" s="1" t="s">
        <v>6114</v>
      </c>
      <c r="B5190">
        <v>3</v>
      </c>
      <c r="C5190" s="2">
        <v>43707.633703703701</v>
      </c>
      <c r="D5190" s="2">
        <v>43707.654236111113</v>
      </c>
      <c r="E5190">
        <v>39.780670000000001</v>
      </c>
      <c r="F5190">
        <v>-105.13507</v>
      </c>
      <c r="G5190">
        <v>39.781154999999998</v>
      </c>
      <c r="H5190">
        <v>-105.13374899999999</v>
      </c>
      <c r="I5190">
        <v>7.8E-2</v>
      </c>
      <c r="J5190" s="1" t="s">
        <v>847</v>
      </c>
      <c r="L5190" s="1" t="s">
        <v>133</v>
      </c>
      <c r="M5190" s="1" t="s">
        <v>47</v>
      </c>
      <c r="N5190" s="1" t="s">
        <v>213</v>
      </c>
      <c r="O5190" s="1" t="s">
        <v>115</v>
      </c>
      <c r="P5190" s="1" t="s">
        <v>198</v>
      </c>
      <c r="Q5190" s="1" t="s">
        <v>214</v>
      </c>
      <c r="R5190" s="1" t="s">
        <v>48</v>
      </c>
      <c r="S5190" s="1" t="s">
        <v>79</v>
      </c>
      <c r="T5190" s="1" t="s">
        <v>205</v>
      </c>
      <c r="U5190" s="2">
        <v>43707.615972222222</v>
      </c>
      <c r="V5190">
        <v>81</v>
      </c>
      <c r="W5190">
        <v>81</v>
      </c>
      <c r="X5190">
        <v>34</v>
      </c>
      <c r="Y5190">
        <v>24.5</v>
      </c>
      <c r="Z5190">
        <v>14</v>
      </c>
      <c r="AA5190" s="1" t="s">
        <v>8942</v>
      </c>
      <c r="AB5190">
        <v>0</v>
      </c>
      <c r="AC5190">
        <v>0</v>
      </c>
      <c r="AD5190" s="1" t="s">
        <v>1245</v>
      </c>
      <c r="AE5190" t="b">
        <v>0</v>
      </c>
      <c r="AF5190" t="b">
        <v>0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s="1" t="s">
        <v>51</v>
      </c>
      <c r="AS5190" s="1" t="s">
        <v>51</v>
      </c>
      <c r="AT5190" s="1" t="s">
        <v>51</v>
      </c>
      <c r="AU5190" s="1" t="s">
        <v>51</v>
      </c>
    </row>
    <row r="5191" spans="1:47" x14ac:dyDescent="0.25">
      <c r="A5191" s="1" t="s">
        <v>1808</v>
      </c>
      <c r="B5191">
        <v>3</v>
      </c>
      <c r="C5191" s="2">
        <v>43707.715416666666</v>
      </c>
      <c r="D5191" s="2">
        <v>43707.736122685186</v>
      </c>
      <c r="E5191">
        <v>40.431216999999997</v>
      </c>
      <c r="F5191">
        <v>-104.99227999999999</v>
      </c>
      <c r="G5191">
        <v>40.431739999999998</v>
      </c>
      <c r="H5191">
        <v>-104.99227</v>
      </c>
      <c r="I5191">
        <v>3.5999999999999997E-2</v>
      </c>
      <c r="J5191" s="1" t="s">
        <v>509</v>
      </c>
      <c r="L5191" s="1" t="s">
        <v>194</v>
      </c>
      <c r="M5191" s="1" t="s">
        <v>47</v>
      </c>
      <c r="N5191" s="1" t="s">
        <v>305</v>
      </c>
      <c r="O5191" s="1" t="s">
        <v>228</v>
      </c>
      <c r="P5191" s="1" t="s">
        <v>198</v>
      </c>
      <c r="Q5191" s="1" t="s">
        <v>445</v>
      </c>
      <c r="R5191" s="1" t="s">
        <v>48</v>
      </c>
      <c r="S5191" s="1" t="s">
        <v>79</v>
      </c>
      <c r="T5191" s="1" t="s">
        <v>230</v>
      </c>
      <c r="U5191" s="2">
        <v>43707.705555555556</v>
      </c>
      <c r="V5191">
        <v>83</v>
      </c>
      <c r="W5191">
        <v>83</v>
      </c>
      <c r="X5191">
        <v>41</v>
      </c>
      <c r="Y5191">
        <v>25.05</v>
      </c>
      <c r="Z5191">
        <v>10</v>
      </c>
      <c r="AA5191" s="1" t="s">
        <v>8942</v>
      </c>
      <c r="AB5191">
        <v>0</v>
      </c>
      <c r="AC5191">
        <v>0</v>
      </c>
      <c r="AD5191" s="1" t="s">
        <v>1067</v>
      </c>
      <c r="AE5191" t="b">
        <v>0</v>
      </c>
      <c r="AF5191" t="b">
        <v>0</v>
      </c>
      <c r="AG5191" t="b">
        <v>0</v>
      </c>
      <c r="AH5191" t="b">
        <v>0</v>
      </c>
      <c r="AI5191" t="b">
        <v>1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s="1" t="s">
        <v>51</v>
      </c>
      <c r="AS5191" s="1" t="s">
        <v>51</v>
      </c>
      <c r="AT5191" s="1" t="s">
        <v>51</v>
      </c>
      <c r="AU5191" s="1" t="s">
        <v>51</v>
      </c>
    </row>
    <row r="5192" spans="1:47" x14ac:dyDescent="0.25">
      <c r="A5192" s="1" t="s">
        <v>7277</v>
      </c>
      <c r="B5192">
        <v>3</v>
      </c>
      <c r="C5192" s="2">
        <v>43707.701249999998</v>
      </c>
      <c r="D5192" s="2">
        <v>43707.720972222225</v>
      </c>
      <c r="E5192">
        <v>38.033403999999997</v>
      </c>
      <c r="F5192">
        <v>-108.89928399999999</v>
      </c>
      <c r="G5192">
        <v>38.021552</v>
      </c>
      <c r="H5192">
        <v>-108.90220100000001</v>
      </c>
      <c r="I5192">
        <v>0.83399999999999996</v>
      </c>
      <c r="J5192" s="1" t="s">
        <v>7278</v>
      </c>
      <c r="K5192">
        <v>13891</v>
      </c>
      <c r="L5192" s="1" t="s">
        <v>6579</v>
      </c>
      <c r="M5192" s="1" t="s">
        <v>97</v>
      </c>
      <c r="N5192" s="1" t="s">
        <v>4205</v>
      </c>
      <c r="O5192" s="1" t="s">
        <v>94</v>
      </c>
      <c r="P5192" s="1" t="s">
        <v>198</v>
      </c>
      <c r="Q5192" s="1" t="s">
        <v>4206</v>
      </c>
      <c r="R5192" s="1" t="s">
        <v>48</v>
      </c>
      <c r="S5192" s="1" t="s">
        <v>79</v>
      </c>
      <c r="T5192" s="1" t="s">
        <v>4207</v>
      </c>
      <c r="U5192" s="2">
        <v>43707.704861111109</v>
      </c>
      <c r="V5192">
        <v>90</v>
      </c>
      <c r="W5192">
        <v>90</v>
      </c>
      <c r="X5192">
        <v>12</v>
      </c>
      <c r="Y5192">
        <v>24.23</v>
      </c>
      <c r="Z5192">
        <v>10</v>
      </c>
      <c r="AA5192" s="1" t="s">
        <v>71</v>
      </c>
      <c r="AB5192">
        <v>8</v>
      </c>
      <c r="AD5192" s="1" t="s">
        <v>50</v>
      </c>
      <c r="AE5192" t="b">
        <v>0</v>
      </c>
      <c r="AF5192" t="b">
        <v>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s="1" t="s">
        <v>51</v>
      </c>
      <c r="AS5192" s="1" t="s">
        <v>51</v>
      </c>
      <c r="AT5192" s="1" t="s">
        <v>51</v>
      </c>
      <c r="AU5192" s="1" t="s">
        <v>51</v>
      </c>
    </row>
    <row r="5193" spans="1:47" x14ac:dyDescent="0.25">
      <c r="A5193" s="1" t="s">
        <v>7279</v>
      </c>
      <c r="B5193">
        <v>3</v>
      </c>
      <c r="C5193" s="2">
        <v>43707.701249999998</v>
      </c>
      <c r="D5193" s="2">
        <v>43707.720972222225</v>
      </c>
      <c r="E5193">
        <v>38.021552</v>
      </c>
      <c r="F5193">
        <v>-108.90220100000001</v>
      </c>
      <c r="G5193">
        <v>38.033403999999997</v>
      </c>
      <c r="H5193">
        <v>-108.89928399999999</v>
      </c>
      <c r="I5193">
        <v>0.83399999999999996</v>
      </c>
      <c r="J5193" s="1" t="s">
        <v>7280</v>
      </c>
      <c r="K5193">
        <v>13557</v>
      </c>
      <c r="L5193" s="1" t="s">
        <v>6579</v>
      </c>
      <c r="M5193" s="1" t="s">
        <v>97</v>
      </c>
      <c r="N5193" s="1" t="s">
        <v>4205</v>
      </c>
      <c r="O5193" s="1" t="s">
        <v>94</v>
      </c>
      <c r="P5193" s="1" t="s">
        <v>198</v>
      </c>
      <c r="Q5193" s="1" t="s">
        <v>4206</v>
      </c>
      <c r="R5193" s="1" t="s">
        <v>48</v>
      </c>
      <c r="S5193" s="1" t="s">
        <v>79</v>
      </c>
      <c r="T5193" s="1" t="s">
        <v>4207</v>
      </c>
      <c r="U5193" s="2">
        <v>43707.704861111109</v>
      </c>
      <c r="V5193">
        <v>90</v>
      </c>
      <c r="W5193">
        <v>90</v>
      </c>
      <c r="X5193">
        <v>12</v>
      </c>
      <c r="Y5193">
        <v>24.23</v>
      </c>
      <c r="Z5193">
        <v>10</v>
      </c>
      <c r="AA5193" s="1" t="s">
        <v>71</v>
      </c>
      <c r="AB5193">
        <v>8</v>
      </c>
      <c r="AD5193" s="1" t="s">
        <v>50</v>
      </c>
      <c r="AE5193" t="b">
        <v>0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s="1" t="s">
        <v>51</v>
      </c>
      <c r="AS5193" s="1" t="s">
        <v>51</v>
      </c>
      <c r="AT5193" s="1" t="s">
        <v>51</v>
      </c>
      <c r="AU5193" s="1" t="s">
        <v>51</v>
      </c>
    </row>
    <row r="5194" spans="1:47" x14ac:dyDescent="0.25">
      <c r="A5194" s="1" t="s">
        <v>2033</v>
      </c>
      <c r="B5194">
        <v>3</v>
      </c>
      <c r="C5194" s="2">
        <v>43707.711261574077</v>
      </c>
      <c r="D5194" s="2">
        <v>43707.73201388889</v>
      </c>
      <c r="E5194">
        <v>39.823099999999997</v>
      </c>
      <c r="F5194">
        <v>-104.96729999999999</v>
      </c>
      <c r="G5194">
        <v>39.823906999999998</v>
      </c>
      <c r="H5194">
        <v>-104.96171200000001</v>
      </c>
      <c r="I5194">
        <v>0.30199999999999999</v>
      </c>
      <c r="J5194" s="1" t="s">
        <v>446</v>
      </c>
      <c r="L5194" s="1" t="s">
        <v>122</v>
      </c>
      <c r="M5194" s="1" t="s">
        <v>47</v>
      </c>
      <c r="N5194" s="1" t="s">
        <v>131</v>
      </c>
      <c r="O5194" s="1" t="s">
        <v>147</v>
      </c>
      <c r="P5194" s="1" t="s">
        <v>198</v>
      </c>
      <c r="Q5194" s="1" t="s">
        <v>204</v>
      </c>
      <c r="R5194" s="1" t="s">
        <v>48</v>
      </c>
      <c r="S5194" s="1" t="s">
        <v>79</v>
      </c>
      <c r="T5194" s="1" t="s">
        <v>205</v>
      </c>
      <c r="U5194" s="2">
        <v>43707.697916666664</v>
      </c>
      <c r="V5194">
        <v>82</v>
      </c>
      <c r="W5194">
        <v>82</v>
      </c>
      <c r="X5194">
        <v>32</v>
      </c>
      <c r="Y5194">
        <v>24.46</v>
      </c>
      <c r="Z5194">
        <v>10</v>
      </c>
      <c r="AA5194" s="1" t="s">
        <v>72</v>
      </c>
      <c r="AB5194">
        <v>5</v>
      </c>
      <c r="AC5194">
        <v>0</v>
      </c>
      <c r="AD5194" s="1" t="s">
        <v>1067</v>
      </c>
      <c r="AE5194" t="b">
        <v>0</v>
      </c>
      <c r="AF5194" t="b">
        <v>0</v>
      </c>
      <c r="AG5194" t="b">
        <v>0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s="1" t="s">
        <v>51</v>
      </c>
      <c r="AS5194" s="1" t="s">
        <v>51</v>
      </c>
      <c r="AT5194" s="1" t="s">
        <v>51</v>
      </c>
      <c r="AU5194" s="1" t="s">
        <v>51</v>
      </c>
    </row>
    <row r="5195" spans="1:47" x14ac:dyDescent="0.25">
      <c r="A5195" s="1" t="s">
        <v>1809</v>
      </c>
      <c r="B5195">
        <v>3</v>
      </c>
      <c r="C5195" s="2">
        <v>43707.721134259256</v>
      </c>
      <c r="D5195" s="2">
        <v>43707.741724537038</v>
      </c>
      <c r="E5195">
        <v>39.703249</v>
      </c>
      <c r="F5195">
        <v>-104.991068</v>
      </c>
      <c r="G5195">
        <v>39.701990000000002</v>
      </c>
      <c r="H5195">
        <v>-104.98853</v>
      </c>
      <c r="I5195">
        <v>0.161</v>
      </c>
      <c r="J5195" s="1" t="s">
        <v>1810</v>
      </c>
      <c r="L5195" s="1" t="s">
        <v>195</v>
      </c>
      <c r="M5195" s="1" t="s">
        <v>47</v>
      </c>
      <c r="N5195" s="1" t="s">
        <v>131</v>
      </c>
      <c r="O5195" s="1" t="s">
        <v>131</v>
      </c>
      <c r="P5195" s="1" t="s">
        <v>198</v>
      </c>
      <c r="Q5195" s="1" t="s">
        <v>360</v>
      </c>
      <c r="R5195" s="1" t="s">
        <v>48</v>
      </c>
      <c r="S5195" s="1" t="s">
        <v>79</v>
      </c>
      <c r="T5195" s="1" t="s">
        <v>200</v>
      </c>
      <c r="U5195" s="2">
        <v>43707.703472222223</v>
      </c>
      <c r="V5195">
        <v>85</v>
      </c>
      <c r="W5195">
        <v>85</v>
      </c>
      <c r="X5195">
        <v>28</v>
      </c>
      <c r="Y5195">
        <v>24.26</v>
      </c>
      <c r="Z5195">
        <v>10</v>
      </c>
      <c r="AA5195" s="1" t="s">
        <v>8942</v>
      </c>
      <c r="AB5195">
        <v>0</v>
      </c>
      <c r="AC5195">
        <v>0</v>
      </c>
      <c r="AD5195" s="1" t="s">
        <v>1067</v>
      </c>
      <c r="AE5195" t="b">
        <v>0</v>
      </c>
      <c r="AF5195" t="b">
        <v>0</v>
      </c>
      <c r="AG5195" t="b">
        <v>0</v>
      </c>
      <c r="AH5195" t="b">
        <v>0</v>
      </c>
      <c r="AI5195" t="b">
        <v>1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s="1" t="s">
        <v>51</v>
      </c>
      <c r="AS5195" s="1" t="s">
        <v>51</v>
      </c>
      <c r="AT5195" s="1" t="s">
        <v>51</v>
      </c>
      <c r="AU5195" s="1" t="s">
        <v>51</v>
      </c>
    </row>
    <row r="5196" spans="1:47" x14ac:dyDescent="0.25">
      <c r="A5196" s="1" t="s">
        <v>7694</v>
      </c>
      <c r="B5196">
        <v>4</v>
      </c>
      <c r="C5196" s="2">
        <v>43707.797638888886</v>
      </c>
      <c r="D5196" s="2">
        <v>43707.809629629628</v>
      </c>
      <c r="E5196">
        <v>39.462142999999998</v>
      </c>
      <c r="F5196">
        <v>-106.035327</v>
      </c>
      <c r="G5196">
        <v>39.312133000000003</v>
      </c>
      <c r="H5196">
        <v>-106.05956999999999</v>
      </c>
      <c r="I5196">
        <v>10.445</v>
      </c>
      <c r="J5196" s="1" t="s">
        <v>6922</v>
      </c>
      <c r="K5196">
        <v>8910</v>
      </c>
      <c r="L5196" s="1" t="s">
        <v>6565</v>
      </c>
      <c r="M5196" s="1" t="s">
        <v>47</v>
      </c>
      <c r="N5196" s="1" t="s">
        <v>3968</v>
      </c>
      <c r="O5196" s="1" t="s">
        <v>126</v>
      </c>
      <c r="P5196" s="1" t="s">
        <v>198</v>
      </c>
      <c r="Q5196" s="1" t="s">
        <v>6815</v>
      </c>
      <c r="R5196" s="1" t="s">
        <v>48</v>
      </c>
      <c r="S5196" s="1" t="s">
        <v>79</v>
      </c>
      <c r="T5196" s="1" t="s">
        <v>503</v>
      </c>
      <c r="U5196" s="2">
        <v>43707.786805555559</v>
      </c>
      <c r="V5196">
        <v>64</v>
      </c>
      <c r="W5196">
        <v>64</v>
      </c>
      <c r="X5196">
        <v>28</v>
      </c>
      <c r="Y5196">
        <v>21.02</v>
      </c>
      <c r="Z5196">
        <v>10</v>
      </c>
      <c r="AA5196" s="1" t="s">
        <v>56</v>
      </c>
      <c r="AB5196">
        <v>12</v>
      </c>
      <c r="AC5196">
        <v>0</v>
      </c>
      <c r="AD5196" s="1" t="s">
        <v>965</v>
      </c>
      <c r="AE5196" t="b">
        <v>0</v>
      </c>
      <c r="AF5196" t="b">
        <v>0</v>
      </c>
      <c r="AG5196" t="b">
        <v>0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s="1" t="s">
        <v>51</v>
      </c>
      <c r="AS5196" s="1" t="s">
        <v>51</v>
      </c>
      <c r="AT5196" s="1" t="s">
        <v>51</v>
      </c>
      <c r="AU5196" s="1" t="s">
        <v>51</v>
      </c>
    </row>
    <row r="5197" spans="1:47" x14ac:dyDescent="0.25">
      <c r="A5197" s="1" t="s">
        <v>1302</v>
      </c>
      <c r="B5197">
        <v>3</v>
      </c>
      <c r="C5197" s="2">
        <v>43707.815347222226</v>
      </c>
      <c r="D5197" s="2">
        <v>43707.836180555554</v>
      </c>
      <c r="E5197">
        <v>39.780079999999998</v>
      </c>
      <c r="F5197">
        <v>-104.93646</v>
      </c>
      <c r="G5197">
        <v>39.78004</v>
      </c>
      <c r="H5197">
        <v>-104.93171</v>
      </c>
      <c r="I5197">
        <v>0.252</v>
      </c>
      <c r="J5197" s="1" t="s">
        <v>486</v>
      </c>
      <c r="L5197" s="1" t="s">
        <v>137</v>
      </c>
      <c r="M5197" s="1" t="s">
        <v>47</v>
      </c>
      <c r="N5197" s="1" t="s">
        <v>131</v>
      </c>
      <c r="O5197" s="1" t="s">
        <v>131</v>
      </c>
      <c r="P5197" s="1" t="s">
        <v>198</v>
      </c>
      <c r="Q5197" s="1" t="s">
        <v>246</v>
      </c>
      <c r="R5197" s="1" t="s">
        <v>48</v>
      </c>
      <c r="S5197" s="1" t="s">
        <v>79</v>
      </c>
      <c r="T5197" s="1" t="s">
        <v>205</v>
      </c>
      <c r="U5197" s="2">
        <v>43707.824999999997</v>
      </c>
      <c r="V5197">
        <v>79</v>
      </c>
      <c r="W5197">
        <v>79</v>
      </c>
      <c r="X5197">
        <v>30</v>
      </c>
      <c r="Y5197">
        <v>24.49</v>
      </c>
      <c r="Z5197">
        <v>10</v>
      </c>
      <c r="AA5197" s="1" t="s">
        <v>57</v>
      </c>
      <c r="AB5197">
        <v>13</v>
      </c>
      <c r="AC5197">
        <v>0</v>
      </c>
      <c r="AD5197" s="1" t="s">
        <v>1245</v>
      </c>
      <c r="AE5197" t="b">
        <v>0</v>
      </c>
      <c r="AF5197" t="b">
        <v>0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s="1" t="s">
        <v>53</v>
      </c>
      <c r="AS5197" s="1" t="s">
        <v>51</v>
      </c>
      <c r="AT5197" s="1" t="s">
        <v>51</v>
      </c>
      <c r="AU5197" s="1" t="s">
        <v>51</v>
      </c>
    </row>
    <row r="5198" spans="1:47" x14ac:dyDescent="0.25">
      <c r="A5198" s="1" t="s">
        <v>2611</v>
      </c>
      <c r="B5198">
        <v>3</v>
      </c>
      <c r="C5198" s="2">
        <v>43647.2887962963</v>
      </c>
      <c r="D5198" s="2">
        <v>43647.308067129627</v>
      </c>
      <c r="E5198">
        <v>39.113239</v>
      </c>
      <c r="F5198">
        <v>-104.86538299999999</v>
      </c>
      <c r="G5198">
        <v>39.127257999999998</v>
      </c>
      <c r="H5198">
        <v>-104.86411</v>
      </c>
      <c r="I5198">
        <v>0.97099999999999997</v>
      </c>
      <c r="J5198" s="1" t="s">
        <v>401</v>
      </c>
      <c r="L5198" s="1" t="s">
        <v>265</v>
      </c>
      <c r="M5198" s="1" t="s">
        <v>47</v>
      </c>
      <c r="N5198" s="1" t="s">
        <v>447</v>
      </c>
      <c r="O5198" s="1" t="s">
        <v>193</v>
      </c>
      <c r="P5198" s="1" t="s">
        <v>198</v>
      </c>
      <c r="Q5198" s="1" t="s">
        <v>448</v>
      </c>
      <c r="R5198" s="1" t="s">
        <v>48</v>
      </c>
      <c r="S5198" s="1" t="s">
        <v>79</v>
      </c>
      <c r="T5198" s="1" t="s">
        <v>234</v>
      </c>
      <c r="U5198" s="2">
        <v>43647.290277777778</v>
      </c>
      <c r="V5198">
        <v>61</v>
      </c>
      <c r="W5198">
        <v>61</v>
      </c>
      <c r="X5198">
        <v>67</v>
      </c>
      <c r="Y5198">
        <v>23.68</v>
      </c>
      <c r="Z5198">
        <v>10</v>
      </c>
      <c r="AA5198" s="1" t="s">
        <v>58</v>
      </c>
      <c r="AB5198">
        <v>8</v>
      </c>
      <c r="AC5198">
        <v>0</v>
      </c>
      <c r="AD5198" s="1" t="s">
        <v>818</v>
      </c>
      <c r="AE5198" t="b">
        <v>0</v>
      </c>
      <c r="AF5198" t="b">
        <v>0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s="1" t="s">
        <v>51</v>
      </c>
      <c r="AS5198" s="1" t="s">
        <v>51</v>
      </c>
      <c r="AT5198" s="1" t="s">
        <v>51</v>
      </c>
      <c r="AU5198" s="1" t="s">
        <v>51</v>
      </c>
    </row>
    <row r="5199" spans="1:47" x14ac:dyDescent="0.25">
      <c r="A5199" s="1" t="s">
        <v>2356</v>
      </c>
      <c r="B5199">
        <v>3</v>
      </c>
      <c r="C5199" s="2">
        <v>43647.317962962959</v>
      </c>
      <c r="D5199" s="2">
        <v>43647.338587962964</v>
      </c>
      <c r="E5199">
        <v>39.549289999999999</v>
      </c>
      <c r="F5199">
        <v>-104.86938000000001</v>
      </c>
      <c r="G5199">
        <v>39.551549999999999</v>
      </c>
      <c r="H5199">
        <v>-104.86933999999999</v>
      </c>
      <c r="I5199">
        <v>0.156</v>
      </c>
      <c r="J5199" s="1" t="s">
        <v>424</v>
      </c>
      <c r="L5199" s="1" t="s">
        <v>265</v>
      </c>
      <c r="M5199" s="1" t="s">
        <v>47</v>
      </c>
      <c r="N5199" s="1" t="s">
        <v>127</v>
      </c>
      <c r="O5199" s="1" t="s">
        <v>121</v>
      </c>
      <c r="P5199" s="1" t="s">
        <v>198</v>
      </c>
      <c r="Q5199" s="1" t="s">
        <v>347</v>
      </c>
      <c r="R5199" s="1" t="s">
        <v>48</v>
      </c>
      <c r="S5199" s="1" t="s">
        <v>79</v>
      </c>
      <c r="T5199" s="1" t="s">
        <v>200</v>
      </c>
      <c r="U5199" s="2">
        <v>43647.328472222223</v>
      </c>
      <c r="V5199">
        <v>69</v>
      </c>
      <c r="W5199">
        <v>69</v>
      </c>
      <c r="X5199">
        <v>68</v>
      </c>
      <c r="Y5199">
        <v>24.31</v>
      </c>
      <c r="Z5199">
        <v>10</v>
      </c>
      <c r="AA5199" s="1" t="s">
        <v>71</v>
      </c>
      <c r="AB5199">
        <v>5</v>
      </c>
      <c r="AC5199">
        <v>0</v>
      </c>
      <c r="AD5199" s="1" t="s">
        <v>818</v>
      </c>
      <c r="AE5199" t="b">
        <v>0</v>
      </c>
      <c r="AF5199" t="b">
        <v>0</v>
      </c>
      <c r="AG5199" t="b">
        <v>0</v>
      </c>
      <c r="AH5199" t="b">
        <v>0</v>
      </c>
      <c r="AI5199" t="b">
        <v>1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s="1" t="s">
        <v>51</v>
      </c>
      <c r="AS5199" s="1" t="s">
        <v>51</v>
      </c>
      <c r="AT5199" s="1" t="s">
        <v>51</v>
      </c>
      <c r="AU5199" s="1" t="s">
        <v>51</v>
      </c>
    </row>
    <row r="5200" spans="1:47" x14ac:dyDescent="0.25">
      <c r="A5200" s="1" t="s">
        <v>7695</v>
      </c>
      <c r="B5200">
        <v>4</v>
      </c>
      <c r="C5200" s="2">
        <v>43647.333055555559</v>
      </c>
      <c r="D5200" s="2">
        <v>43647.35328703704</v>
      </c>
      <c r="E5200">
        <v>39.696914</v>
      </c>
      <c r="F5200">
        <v>-105.05323</v>
      </c>
      <c r="G5200">
        <v>39.696615999999999</v>
      </c>
      <c r="H5200">
        <v>-105.05322</v>
      </c>
      <c r="I5200">
        <v>2.1000000000000001E-2</v>
      </c>
      <c r="J5200" s="1" t="s">
        <v>7696</v>
      </c>
      <c r="K5200">
        <v>1100</v>
      </c>
      <c r="L5200" s="1" t="s">
        <v>6669</v>
      </c>
      <c r="M5200" s="1" t="s">
        <v>97</v>
      </c>
      <c r="N5200" s="1" t="s">
        <v>131</v>
      </c>
      <c r="O5200" s="1" t="s">
        <v>131</v>
      </c>
      <c r="P5200" s="1" t="s">
        <v>198</v>
      </c>
      <c r="Q5200" s="1" t="s">
        <v>7697</v>
      </c>
      <c r="R5200" s="1" t="s">
        <v>48</v>
      </c>
      <c r="S5200" s="1" t="s">
        <v>79</v>
      </c>
      <c r="T5200" s="1" t="s">
        <v>200</v>
      </c>
      <c r="U5200" s="2">
        <v>43647.328472222223</v>
      </c>
      <c r="V5200">
        <v>69</v>
      </c>
      <c r="W5200">
        <v>69</v>
      </c>
      <c r="X5200">
        <v>68</v>
      </c>
      <c r="Y5200">
        <v>24.31</v>
      </c>
      <c r="Z5200">
        <v>10</v>
      </c>
      <c r="AA5200" s="1" t="s">
        <v>71</v>
      </c>
      <c r="AB5200">
        <v>5</v>
      </c>
      <c r="AC5200">
        <v>0</v>
      </c>
      <c r="AD5200" s="1" t="s">
        <v>818</v>
      </c>
      <c r="AE5200" t="b">
        <v>0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1</v>
      </c>
      <c r="AQ5200" t="b">
        <v>0</v>
      </c>
      <c r="AR5200" s="1" t="s">
        <v>51</v>
      </c>
      <c r="AS5200" s="1" t="s">
        <v>51</v>
      </c>
      <c r="AT5200" s="1" t="s">
        <v>51</v>
      </c>
      <c r="AU5200" s="1" t="s">
        <v>51</v>
      </c>
    </row>
    <row r="5201" spans="1:47" x14ac:dyDescent="0.25">
      <c r="A5201" s="1" t="s">
        <v>2612</v>
      </c>
      <c r="B5201">
        <v>3</v>
      </c>
      <c r="C5201" s="2">
        <v>43647.357025462959</v>
      </c>
      <c r="D5201" s="2">
        <v>43647.377488425926</v>
      </c>
      <c r="E5201">
        <v>39.445410000000003</v>
      </c>
      <c r="F5201">
        <v>-104.87551000000001</v>
      </c>
      <c r="G5201">
        <v>39.454009999999997</v>
      </c>
      <c r="H5201">
        <v>-104.87528</v>
      </c>
      <c r="I5201">
        <v>0.59399999999999997</v>
      </c>
      <c r="J5201" s="1" t="s">
        <v>478</v>
      </c>
      <c r="L5201" s="1" t="s">
        <v>194</v>
      </c>
      <c r="M5201" s="1" t="s">
        <v>47</v>
      </c>
      <c r="N5201" s="1" t="s">
        <v>191</v>
      </c>
      <c r="O5201" s="1" t="s">
        <v>121</v>
      </c>
      <c r="P5201" s="1" t="s">
        <v>198</v>
      </c>
      <c r="Q5201" s="1" t="s">
        <v>479</v>
      </c>
      <c r="R5201" s="1" t="s">
        <v>48</v>
      </c>
      <c r="S5201" s="1" t="s">
        <v>79</v>
      </c>
      <c r="T5201" s="1" t="s">
        <v>200</v>
      </c>
      <c r="U5201" s="2">
        <v>43647.370138888888</v>
      </c>
      <c r="V5201">
        <v>70</v>
      </c>
      <c r="W5201">
        <v>70</v>
      </c>
      <c r="X5201">
        <v>61</v>
      </c>
      <c r="Y5201">
        <v>24.31</v>
      </c>
      <c r="Z5201">
        <v>10</v>
      </c>
      <c r="AA5201" s="1" t="s">
        <v>8942</v>
      </c>
      <c r="AB5201">
        <v>0</v>
      </c>
      <c r="AC5201">
        <v>0</v>
      </c>
      <c r="AD5201" s="1" t="s">
        <v>818</v>
      </c>
      <c r="AE5201" t="b">
        <v>0</v>
      </c>
      <c r="AF5201" t="b">
        <v>0</v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s="1" t="s">
        <v>51</v>
      </c>
      <c r="AS5201" s="1" t="s">
        <v>51</v>
      </c>
      <c r="AT5201" s="1" t="s">
        <v>51</v>
      </c>
      <c r="AU5201" s="1" t="s">
        <v>51</v>
      </c>
    </row>
    <row r="5202" spans="1:47" x14ac:dyDescent="0.25">
      <c r="A5202" s="1" t="s">
        <v>8937</v>
      </c>
      <c r="B5202">
        <v>4</v>
      </c>
      <c r="C5202" s="2">
        <v>43647.333055555559</v>
      </c>
      <c r="D5202" s="2">
        <v>43647.35328703704</v>
      </c>
      <c r="E5202">
        <v>39.696759999999998</v>
      </c>
      <c r="F5202">
        <v>-105.05322</v>
      </c>
      <c r="G5202">
        <v>39.696759999999998</v>
      </c>
      <c r="H5202">
        <v>-105.05322</v>
      </c>
      <c r="I5202">
        <v>0</v>
      </c>
      <c r="J5202" s="1" t="s">
        <v>8938</v>
      </c>
      <c r="K5202">
        <v>1102</v>
      </c>
      <c r="L5202" s="1" t="s">
        <v>6669</v>
      </c>
      <c r="M5202" s="1" t="s">
        <v>97</v>
      </c>
      <c r="N5202" s="1" t="s">
        <v>131</v>
      </c>
      <c r="O5202" s="1" t="s">
        <v>131</v>
      </c>
      <c r="P5202" s="1" t="s">
        <v>198</v>
      </c>
      <c r="Q5202" s="1" t="s">
        <v>7697</v>
      </c>
      <c r="R5202" s="1" t="s">
        <v>48</v>
      </c>
      <c r="S5202" s="1" t="s">
        <v>79</v>
      </c>
      <c r="T5202" s="1" t="s">
        <v>200</v>
      </c>
      <c r="U5202" s="2">
        <v>43647.328472222223</v>
      </c>
      <c r="V5202">
        <v>69</v>
      </c>
      <c r="W5202">
        <v>69</v>
      </c>
      <c r="X5202">
        <v>68</v>
      </c>
      <c r="Y5202">
        <v>24.31</v>
      </c>
      <c r="Z5202">
        <v>10</v>
      </c>
      <c r="AA5202" s="1" t="s">
        <v>71</v>
      </c>
      <c r="AB5202">
        <v>5</v>
      </c>
      <c r="AC5202">
        <v>0</v>
      </c>
      <c r="AD5202" s="1" t="s">
        <v>818</v>
      </c>
      <c r="AE5202" t="b">
        <v>0</v>
      </c>
      <c r="AF5202" t="b">
        <v>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1</v>
      </c>
      <c r="AQ5202" t="b">
        <v>0</v>
      </c>
      <c r="AR5202" s="1" t="s">
        <v>51</v>
      </c>
      <c r="AS5202" s="1" t="s">
        <v>51</v>
      </c>
      <c r="AT5202" s="1" t="s">
        <v>51</v>
      </c>
      <c r="AU5202" s="1" t="s">
        <v>51</v>
      </c>
    </row>
    <row r="5203" spans="1:47" x14ac:dyDescent="0.25">
      <c r="A5203" s="1" t="s">
        <v>8939</v>
      </c>
      <c r="B5203">
        <v>4</v>
      </c>
      <c r="C5203" s="2">
        <v>43647.333055555559</v>
      </c>
      <c r="D5203" s="2">
        <v>43647.35328703704</v>
      </c>
      <c r="E5203">
        <v>39.696759999999998</v>
      </c>
      <c r="F5203">
        <v>-105.05322</v>
      </c>
      <c r="G5203">
        <v>39.696759999999998</v>
      </c>
      <c r="H5203">
        <v>-105.05322</v>
      </c>
      <c r="I5203">
        <v>0</v>
      </c>
      <c r="J5203" s="1" t="s">
        <v>8938</v>
      </c>
      <c r="K5203">
        <v>1102</v>
      </c>
      <c r="L5203" s="1" t="s">
        <v>6669</v>
      </c>
      <c r="M5203" s="1" t="s">
        <v>97</v>
      </c>
      <c r="N5203" s="1" t="s">
        <v>131</v>
      </c>
      <c r="O5203" s="1" t="s">
        <v>131</v>
      </c>
      <c r="P5203" s="1" t="s">
        <v>198</v>
      </c>
      <c r="Q5203" s="1" t="s">
        <v>7697</v>
      </c>
      <c r="R5203" s="1" t="s">
        <v>48</v>
      </c>
      <c r="S5203" s="1" t="s">
        <v>79</v>
      </c>
      <c r="T5203" s="1" t="s">
        <v>200</v>
      </c>
      <c r="U5203" s="2">
        <v>43647.328472222223</v>
      </c>
      <c r="V5203">
        <v>69</v>
      </c>
      <c r="W5203">
        <v>69</v>
      </c>
      <c r="X5203">
        <v>68</v>
      </c>
      <c r="Y5203">
        <v>24.31</v>
      </c>
      <c r="Z5203">
        <v>10</v>
      </c>
      <c r="AA5203" s="1" t="s">
        <v>71</v>
      </c>
      <c r="AB5203">
        <v>5</v>
      </c>
      <c r="AC5203">
        <v>0</v>
      </c>
      <c r="AD5203" s="1" t="s">
        <v>818</v>
      </c>
      <c r="AE5203" t="b">
        <v>0</v>
      </c>
      <c r="AF5203" t="b">
        <v>0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1</v>
      </c>
      <c r="AQ5203" t="b">
        <v>0</v>
      </c>
      <c r="AR5203" s="1" t="s">
        <v>51</v>
      </c>
      <c r="AS5203" s="1" t="s">
        <v>51</v>
      </c>
      <c r="AT5203" s="1" t="s">
        <v>51</v>
      </c>
      <c r="AU5203" s="1" t="s">
        <v>51</v>
      </c>
    </row>
    <row r="5204" spans="1:47" x14ac:dyDescent="0.25">
      <c r="A5204" s="1" t="s">
        <v>7698</v>
      </c>
      <c r="B5204">
        <v>3</v>
      </c>
      <c r="C5204" s="2">
        <v>43647.380462962959</v>
      </c>
      <c r="D5204" s="2">
        <v>43647.401099537034</v>
      </c>
      <c r="E5204">
        <v>38.941316999999998</v>
      </c>
      <c r="F5204">
        <v>-105.159215</v>
      </c>
      <c r="G5204">
        <v>38.941330000000001</v>
      </c>
      <c r="H5204">
        <v>-105.15916</v>
      </c>
      <c r="I5204">
        <v>3.0000000000000001E-3</v>
      </c>
      <c r="J5204" s="1" t="s">
        <v>6833</v>
      </c>
      <c r="K5204">
        <v>11058</v>
      </c>
      <c r="L5204" s="1" t="s">
        <v>6630</v>
      </c>
      <c r="M5204" s="1" t="s">
        <v>47</v>
      </c>
      <c r="N5204" s="1" t="s">
        <v>4263</v>
      </c>
      <c r="O5204" s="1" t="s">
        <v>4414</v>
      </c>
      <c r="P5204" s="1" t="s">
        <v>198</v>
      </c>
      <c r="Q5204" s="1" t="s">
        <v>7699</v>
      </c>
      <c r="R5204" s="1" t="s">
        <v>48</v>
      </c>
      <c r="S5204" s="1" t="s">
        <v>79</v>
      </c>
      <c r="T5204" s="1" t="s">
        <v>234</v>
      </c>
      <c r="U5204" s="2">
        <v>43647.373611111114</v>
      </c>
      <c r="V5204">
        <v>74</v>
      </c>
      <c r="W5204">
        <v>74</v>
      </c>
      <c r="X5204">
        <v>37</v>
      </c>
      <c r="Y5204">
        <v>23.69</v>
      </c>
      <c r="Z5204">
        <v>10</v>
      </c>
      <c r="AA5204" s="1" t="s">
        <v>58</v>
      </c>
      <c r="AB5204">
        <v>12</v>
      </c>
      <c r="AC5204">
        <v>0</v>
      </c>
      <c r="AD5204" s="1" t="s">
        <v>818</v>
      </c>
      <c r="AE5204" t="b">
        <v>0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s="1" t="s">
        <v>51</v>
      </c>
      <c r="AS5204" s="1" t="s">
        <v>51</v>
      </c>
      <c r="AT5204" s="1" t="s">
        <v>51</v>
      </c>
      <c r="AU5204" s="1" t="s">
        <v>51</v>
      </c>
    </row>
    <row r="5205" spans="1:47" x14ac:dyDescent="0.25">
      <c r="A5205" s="1" t="s">
        <v>7700</v>
      </c>
      <c r="B5205">
        <v>3</v>
      </c>
      <c r="C5205" s="2">
        <v>43647.380462962959</v>
      </c>
      <c r="D5205" s="2">
        <v>43647.401099537034</v>
      </c>
      <c r="E5205">
        <v>38.941330000000001</v>
      </c>
      <c r="F5205">
        <v>-105.15916</v>
      </c>
      <c r="G5205">
        <v>38.941316999999998</v>
      </c>
      <c r="H5205">
        <v>-105.159215</v>
      </c>
      <c r="I5205">
        <v>3.0000000000000001E-3</v>
      </c>
      <c r="J5205" s="1" t="s">
        <v>7701</v>
      </c>
      <c r="K5205">
        <v>11062</v>
      </c>
      <c r="L5205" s="1" t="s">
        <v>6630</v>
      </c>
      <c r="M5205" s="1" t="s">
        <v>47</v>
      </c>
      <c r="N5205" s="1" t="s">
        <v>4263</v>
      </c>
      <c r="O5205" s="1" t="s">
        <v>4414</v>
      </c>
      <c r="P5205" s="1" t="s">
        <v>198</v>
      </c>
      <c r="Q5205" s="1" t="s">
        <v>7699</v>
      </c>
      <c r="R5205" s="1" t="s">
        <v>48</v>
      </c>
      <c r="S5205" s="1" t="s">
        <v>79</v>
      </c>
      <c r="T5205" s="1" t="s">
        <v>234</v>
      </c>
      <c r="U5205" s="2">
        <v>43647.373611111114</v>
      </c>
      <c r="V5205">
        <v>74</v>
      </c>
      <c r="W5205">
        <v>74</v>
      </c>
      <c r="X5205">
        <v>37</v>
      </c>
      <c r="Y5205">
        <v>23.69</v>
      </c>
      <c r="Z5205">
        <v>10</v>
      </c>
      <c r="AA5205" s="1" t="s">
        <v>58</v>
      </c>
      <c r="AB5205">
        <v>12</v>
      </c>
      <c r="AC5205">
        <v>0</v>
      </c>
      <c r="AD5205" s="1" t="s">
        <v>818</v>
      </c>
      <c r="AE5205" t="b">
        <v>0</v>
      </c>
      <c r="AF5205" t="b">
        <v>0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s="1" t="s">
        <v>51</v>
      </c>
      <c r="AS5205" s="1" t="s">
        <v>51</v>
      </c>
      <c r="AT5205" s="1" t="s">
        <v>51</v>
      </c>
      <c r="AU5205" s="1" t="s">
        <v>51</v>
      </c>
    </row>
    <row r="5206" spans="1:47" x14ac:dyDescent="0.25">
      <c r="A5206" s="1" t="s">
        <v>2613</v>
      </c>
      <c r="B5206">
        <v>3</v>
      </c>
      <c r="C5206" s="2">
        <v>43647.383587962962</v>
      </c>
      <c r="D5206" s="2">
        <v>43647.403900462959</v>
      </c>
      <c r="E5206">
        <v>39.445410000000003</v>
      </c>
      <c r="F5206">
        <v>-104.87551000000001</v>
      </c>
      <c r="G5206">
        <v>39.454009999999997</v>
      </c>
      <c r="H5206">
        <v>-104.87528</v>
      </c>
      <c r="I5206">
        <v>0.59399999999999997</v>
      </c>
      <c r="J5206" s="1" t="s">
        <v>478</v>
      </c>
      <c r="L5206" s="1" t="s">
        <v>194</v>
      </c>
      <c r="M5206" s="1" t="s">
        <v>47</v>
      </c>
      <c r="N5206" s="1" t="s">
        <v>191</v>
      </c>
      <c r="O5206" s="1" t="s">
        <v>121</v>
      </c>
      <c r="P5206" s="1" t="s">
        <v>198</v>
      </c>
      <c r="Q5206" s="1" t="s">
        <v>479</v>
      </c>
      <c r="R5206" s="1" t="s">
        <v>48</v>
      </c>
      <c r="S5206" s="1" t="s">
        <v>79</v>
      </c>
      <c r="T5206" s="1" t="s">
        <v>200</v>
      </c>
      <c r="U5206" s="2">
        <v>43647.370138888888</v>
      </c>
      <c r="V5206">
        <v>70</v>
      </c>
      <c r="W5206">
        <v>70</v>
      </c>
      <c r="X5206">
        <v>61</v>
      </c>
      <c r="Y5206">
        <v>24.31</v>
      </c>
      <c r="Z5206">
        <v>10</v>
      </c>
      <c r="AA5206" s="1" t="s">
        <v>8942</v>
      </c>
      <c r="AB5206">
        <v>0</v>
      </c>
      <c r="AC5206">
        <v>0</v>
      </c>
      <c r="AD5206" s="1" t="s">
        <v>818</v>
      </c>
      <c r="AE5206" t="b">
        <v>0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s="1" t="s">
        <v>51</v>
      </c>
      <c r="AS5206" s="1" t="s">
        <v>51</v>
      </c>
      <c r="AT5206" s="1" t="s">
        <v>51</v>
      </c>
      <c r="AU5206" s="1" t="s">
        <v>51</v>
      </c>
    </row>
    <row r="5207" spans="1:47" x14ac:dyDescent="0.25">
      <c r="A5207" s="1" t="s">
        <v>5810</v>
      </c>
      <c r="B5207">
        <v>3</v>
      </c>
      <c r="C5207" s="2">
        <v>43647.509641203702</v>
      </c>
      <c r="D5207" s="2">
        <v>43647.530277777776</v>
      </c>
      <c r="E5207">
        <v>39.751289</v>
      </c>
      <c r="F5207">
        <v>-105.01681000000001</v>
      </c>
      <c r="G5207">
        <v>39.749850000000002</v>
      </c>
      <c r="H5207">
        <v>-105.01742</v>
      </c>
      <c r="I5207">
        <v>0.105</v>
      </c>
      <c r="J5207" s="1" t="s">
        <v>581</v>
      </c>
      <c r="L5207" s="1" t="s">
        <v>1996</v>
      </c>
      <c r="M5207" s="1" t="s">
        <v>47</v>
      </c>
      <c r="N5207" s="1" t="s">
        <v>131</v>
      </c>
      <c r="O5207" s="1" t="s">
        <v>131</v>
      </c>
      <c r="P5207" s="1" t="s">
        <v>198</v>
      </c>
      <c r="Q5207" s="1" t="s">
        <v>352</v>
      </c>
      <c r="R5207" s="1" t="s">
        <v>48</v>
      </c>
      <c r="S5207" s="1" t="s">
        <v>79</v>
      </c>
      <c r="T5207" s="1" t="s">
        <v>205</v>
      </c>
      <c r="U5207" s="2">
        <v>43647.490972222222</v>
      </c>
      <c r="V5207">
        <v>81</v>
      </c>
      <c r="W5207">
        <v>81</v>
      </c>
      <c r="X5207">
        <v>39</v>
      </c>
      <c r="Y5207">
        <v>24.5</v>
      </c>
      <c r="Z5207">
        <v>20</v>
      </c>
      <c r="AA5207" s="1" t="s">
        <v>61</v>
      </c>
      <c r="AB5207">
        <v>13</v>
      </c>
      <c r="AC5207">
        <v>0</v>
      </c>
      <c r="AD5207" s="1" t="s">
        <v>818</v>
      </c>
      <c r="AE5207" t="b">
        <v>0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s="1" t="s">
        <v>51</v>
      </c>
      <c r="AS5207" s="1" t="s">
        <v>51</v>
      </c>
      <c r="AT5207" s="1" t="s">
        <v>51</v>
      </c>
      <c r="AU5207" s="1" t="s">
        <v>51</v>
      </c>
    </row>
    <row r="5208" spans="1:47" x14ac:dyDescent="0.25">
      <c r="A5208" s="1" t="s">
        <v>2614</v>
      </c>
      <c r="B5208">
        <v>3</v>
      </c>
      <c r="C5208" s="2">
        <v>43647.588807870372</v>
      </c>
      <c r="D5208" s="2">
        <v>43647.635844907411</v>
      </c>
      <c r="E5208">
        <v>39.563659999999999</v>
      </c>
      <c r="F5208">
        <v>-104.96532999999999</v>
      </c>
      <c r="G5208">
        <v>39.563310000000001</v>
      </c>
      <c r="H5208">
        <v>-104.95565999999999</v>
      </c>
      <c r="I5208">
        <v>0.51600000000000001</v>
      </c>
      <c r="J5208" s="1" t="s">
        <v>563</v>
      </c>
      <c r="L5208" s="1" t="s">
        <v>480</v>
      </c>
      <c r="M5208" s="1" t="s">
        <v>47</v>
      </c>
      <c r="N5208" s="1" t="s">
        <v>138</v>
      </c>
      <c r="O5208" s="1" t="s">
        <v>121</v>
      </c>
      <c r="P5208" s="1" t="s">
        <v>198</v>
      </c>
      <c r="Q5208" s="1" t="s">
        <v>296</v>
      </c>
      <c r="R5208" s="1" t="s">
        <v>48</v>
      </c>
      <c r="S5208" s="1" t="s">
        <v>79</v>
      </c>
      <c r="T5208" s="1" t="s">
        <v>200</v>
      </c>
      <c r="U5208" s="2">
        <v>43647.578472222223</v>
      </c>
      <c r="V5208">
        <v>83</v>
      </c>
      <c r="W5208">
        <v>83</v>
      </c>
      <c r="X5208">
        <v>34</v>
      </c>
      <c r="Y5208">
        <v>24.26</v>
      </c>
      <c r="Z5208">
        <v>10</v>
      </c>
      <c r="AA5208" s="1" t="s">
        <v>63</v>
      </c>
      <c r="AB5208">
        <v>7</v>
      </c>
      <c r="AC5208">
        <v>0</v>
      </c>
      <c r="AD5208" s="1" t="s">
        <v>818</v>
      </c>
      <c r="AE5208" t="b">
        <v>0</v>
      </c>
      <c r="AF5208" t="b">
        <v>0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s="1" t="s">
        <v>51</v>
      </c>
      <c r="AS5208" s="1" t="s">
        <v>51</v>
      </c>
      <c r="AT5208" s="1" t="s">
        <v>51</v>
      </c>
      <c r="AU5208" s="1" t="s">
        <v>51</v>
      </c>
    </row>
    <row r="5209" spans="1:47" x14ac:dyDescent="0.25">
      <c r="A5209" s="1" t="s">
        <v>2615</v>
      </c>
      <c r="B5209">
        <v>3</v>
      </c>
      <c r="C5209" s="2">
        <v>43647.659641203703</v>
      </c>
      <c r="D5209" s="2">
        <v>43647.680266203701</v>
      </c>
      <c r="E5209">
        <v>39.506959999999999</v>
      </c>
      <c r="F5209">
        <v>-104.87278999999999</v>
      </c>
      <c r="G5209">
        <v>39.492109999999997</v>
      </c>
      <c r="H5209">
        <v>-104.87336000000001</v>
      </c>
      <c r="I5209">
        <v>1.026</v>
      </c>
      <c r="J5209" s="1" t="s">
        <v>558</v>
      </c>
      <c r="L5209" s="1" t="s">
        <v>195</v>
      </c>
      <c r="M5209" s="1" t="s">
        <v>47</v>
      </c>
      <c r="N5209" s="1" t="s">
        <v>173</v>
      </c>
      <c r="O5209" s="1" t="s">
        <v>121</v>
      </c>
      <c r="P5209" s="1" t="s">
        <v>198</v>
      </c>
      <c r="Q5209" s="1" t="s">
        <v>311</v>
      </c>
      <c r="R5209" s="1" t="s">
        <v>48</v>
      </c>
      <c r="S5209" s="1" t="s">
        <v>79</v>
      </c>
      <c r="T5209" s="1" t="s">
        <v>200</v>
      </c>
      <c r="U5209" s="2">
        <v>43647.661805555559</v>
      </c>
      <c r="V5209">
        <v>80</v>
      </c>
      <c r="W5209">
        <v>80</v>
      </c>
      <c r="X5209">
        <v>39</v>
      </c>
      <c r="Y5209">
        <v>24.25</v>
      </c>
      <c r="Z5209">
        <v>10</v>
      </c>
      <c r="AA5209" s="1" t="s">
        <v>63</v>
      </c>
      <c r="AB5209">
        <v>15</v>
      </c>
      <c r="AC5209">
        <v>0</v>
      </c>
      <c r="AD5209" s="1" t="s">
        <v>818</v>
      </c>
      <c r="AE5209" t="b">
        <v>0</v>
      </c>
      <c r="AF5209" t="b">
        <v>0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s="1" t="s">
        <v>51</v>
      </c>
      <c r="AS5209" s="1" t="s">
        <v>51</v>
      </c>
      <c r="AT5209" s="1" t="s">
        <v>51</v>
      </c>
      <c r="AU5209" s="1" t="s">
        <v>51</v>
      </c>
    </row>
    <row r="5210" spans="1:47" x14ac:dyDescent="0.25">
      <c r="A5210" s="1" t="s">
        <v>1426</v>
      </c>
      <c r="B5210">
        <v>3</v>
      </c>
      <c r="C5210" s="2">
        <v>43647.667974537035</v>
      </c>
      <c r="D5210" s="2">
        <v>43647.688634259262</v>
      </c>
      <c r="E5210">
        <v>38.287875</v>
      </c>
      <c r="F5210">
        <v>-104.60623200000001</v>
      </c>
      <c r="G5210">
        <v>38.288460000000001</v>
      </c>
      <c r="H5210">
        <v>-104.60644000000001</v>
      </c>
      <c r="I5210">
        <v>4.2000000000000003E-2</v>
      </c>
      <c r="J5210" s="1" t="s">
        <v>1427</v>
      </c>
      <c r="L5210" s="1" t="s">
        <v>88</v>
      </c>
      <c r="M5210" s="1" t="s">
        <v>47</v>
      </c>
      <c r="N5210" s="1" t="s">
        <v>411</v>
      </c>
      <c r="O5210" s="1" t="s">
        <v>411</v>
      </c>
      <c r="P5210" s="1" t="s">
        <v>198</v>
      </c>
      <c r="Q5210" s="1" t="s">
        <v>462</v>
      </c>
      <c r="R5210" s="1" t="s">
        <v>48</v>
      </c>
      <c r="S5210" s="1" t="s">
        <v>79</v>
      </c>
      <c r="T5210" s="1" t="s">
        <v>413</v>
      </c>
      <c r="U5210" s="2">
        <v>43647.67291666667</v>
      </c>
      <c r="V5210">
        <v>87</v>
      </c>
      <c r="W5210">
        <v>87</v>
      </c>
      <c r="X5210">
        <v>31</v>
      </c>
      <c r="Y5210">
        <v>25.25</v>
      </c>
      <c r="Z5210">
        <v>10</v>
      </c>
      <c r="AA5210" s="1" t="s">
        <v>59</v>
      </c>
      <c r="AB5210">
        <v>9</v>
      </c>
      <c r="AC5210">
        <v>0</v>
      </c>
      <c r="AD5210" s="1" t="s">
        <v>1217</v>
      </c>
      <c r="AE5210" t="b">
        <v>0</v>
      </c>
      <c r="AF5210" t="b">
        <v>0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s="1" t="s">
        <v>51</v>
      </c>
      <c r="AS5210" s="1" t="s">
        <v>51</v>
      </c>
      <c r="AT5210" s="1" t="s">
        <v>51</v>
      </c>
      <c r="AU5210" s="1" t="s">
        <v>51</v>
      </c>
    </row>
    <row r="5211" spans="1:47" x14ac:dyDescent="0.25">
      <c r="A5211" s="1" t="s">
        <v>4843</v>
      </c>
      <c r="B5211">
        <v>3</v>
      </c>
      <c r="C5211" s="2">
        <v>43647.784629629627</v>
      </c>
      <c r="D5211" s="2">
        <v>43647.805289351854</v>
      </c>
      <c r="E5211">
        <v>40.117370000000001</v>
      </c>
      <c r="F5211">
        <v>-104.98020099999999</v>
      </c>
      <c r="G5211">
        <v>40.097738999999997</v>
      </c>
      <c r="H5211">
        <v>-104.98065</v>
      </c>
      <c r="I5211">
        <v>1.357</v>
      </c>
      <c r="J5211" s="1" t="s">
        <v>451</v>
      </c>
      <c r="L5211" s="1" t="s">
        <v>172</v>
      </c>
      <c r="M5211" s="1" t="s">
        <v>47</v>
      </c>
      <c r="N5211" s="1" t="s">
        <v>208</v>
      </c>
      <c r="O5211" s="1" t="s">
        <v>209</v>
      </c>
      <c r="P5211" s="1" t="s">
        <v>198</v>
      </c>
      <c r="Q5211" s="1" t="s">
        <v>210</v>
      </c>
      <c r="R5211" s="1" t="s">
        <v>48</v>
      </c>
      <c r="S5211" s="1" t="s">
        <v>79</v>
      </c>
      <c r="T5211" s="1" t="s">
        <v>211</v>
      </c>
      <c r="U5211" s="2">
        <v>43647.788194444445</v>
      </c>
      <c r="V5211">
        <v>67</v>
      </c>
      <c r="W5211">
        <v>67</v>
      </c>
      <c r="X5211">
        <v>80</v>
      </c>
      <c r="Y5211">
        <v>24.98</v>
      </c>
      <c r="Z5211">
        <v>10</v>
      </c>
      <c r="AA5211" s="1" t="s">
        <v>56</v>
      </c>
      <c r="AB5211">
        <v>15</v>
      </c>
      <c r="AC5211">
        <v>0.26</v>
      </c>
      <c r="AD5211" s="1" t="s">
        <v>1203</v>
      </c>
      <c r="AE5211" t="b">
        <v>0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s="1" t="s">
        <v>51</v>
      </c>
      <c r="AS5211" s="1" t="s">
        <v>51</v>
      </c>
      <c r="AT5211" s="1" t="s">
        <v>51</v>
      </c>
      <c r="AU5211" s="1" t="s">
        <v>51</v>
      </c>
    </row>
    <row r="5212" spans="1:47" x14ac:dyDescent="0.25">
      <c r="A5212" s="1" t="s">
        <v>4834</v>
      </c>
      <c r="B5212">
        <v>3</v>
      </c>
      <c r="C5212" s="2">
        <v>43647.815347222226</v>
      </c>
      <c r="D5212" s="2">
        <v>43647.835844907408</v>
      </c>
      <c r="E5212">
        <v>40.302950000000003</v>
      </c>
      <c r="F5212">
        <v>-104.98044</v>
      </c>
      <c r="G5212">
        <v>40.303632</v>
      </c>
      <c r="H5212">
        <v>-104.980608</v>
      </c>
      <c r="I5212">
        <v>4.8000000000000001E-2</v>
      </c>
      <c r="J5212" s="1" t="s">
        <v>420</v>
      </c>
      <c r="L5212" s="1" t="s">
        <v>265</v>
      </c>
      <c r="M5212" s="1" t="s">
        <v>47</v>
      </c>
      <c r="N5212" s="1" t="s">
        <v>303</v>
      </c>
      <c r="O5212" s="1" t="s">
        <v>209</v>
      </c>
      <c r="P5212" s="1" t="s">
        <v>198</v>
      </c>
      <c r="Q5212" s="1" t="s">
        <v>304</v>
      </c>
      <c r="R5212" s="1" t="s">
        <v>48</v>
      </c>
      <c r="S5212" s="1" t="s">
        <v>79</v>
      </c>
      <c r="T5212" s="1" t="s">
        <v>230</v>
      </c>
      <c r="U5212" s="2">
        <v>43647.824305555558</v>
      </c>
      <c r="V5212">
        <v>64</v>
      </c>
      <c r="W5212">
        <v>64</v>
      </c>
      <c r="X5212">
        <v>83</v>
      </c>
      <c r="Y5212">
        <v>25.1</v>
      </c>
      <c r="Z5212">
        <v>10</v>
      </c>
      <c r="AA5212" s="1" t="s">
        <v>58</v>
      </c>
      <c r="AB5212">
        <v>22</v>
      </c>
      <c r="AC5212">
        <v>0.46</v>
      </c>
      <c r="AD5212" s="1" t="s">
        <v>1247</v>
      </c>
      <c r="AE5212" t="b">
        <v>0</v>
      </c>
      <c r="AF5212" t="b">
        <v>0</v>
      </c>
      <c r="AG5212" t="b">
        <v>0</v>
      </c>
      <c r="AH5212" t="b">
        <v>0</v>
      </c>
      <c r="AI5212" t="b">
        <v>1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s="1" t="s">
        <v>51</v>
      </c>
      <c r="AS5212" s="1" t="s">
        <v>51</v>
      </c>
      <c r="AT5212" s="1" t="s">
        <v>51</v>
      </c>
      <c r="AU5212" s="1" t="s">
        <v>51</v>
      </c>
    </row>
    <row r="5213" spans="1:47" x14ac:dyDescent="0.25">
      <c r="A5213" s="1" t="s">
        <v>4846</v>
      </c>
      <c r="B5213">
        <v>3</v>
      </c>
      <c r="C5213" s="2">
        <v>43647.815347222226</v>
      </c>
      <c r="D5213" s="2">
        <v>43647.835844907408</v>
      </c>
      <c r="E5213">
        <v>40.236648000000002</v>
      </c>
      <c r="F5213">
        <v>-104.98000999999999</v>
      </c>
      <c r="G5213">
        <v>40.309530000000002</v>
      </c>
      <c r="H5213">
        <v>-104.98048</v>
      </c>
      <c r="I5213">
        <v>5.0359999999999996</v>
      </c>
      <c r="J5213" s="1" t="s">
        <v>4847</v>
      </c>
      <c r="L5213" s="1" t="s">
        <v>194</v>
      </c>
      <c r="M5213" s="1" t="s">
        <v>47</v>
      </c>
      <c r="N5213" s="1" t="s">
        <v>630</v>
      </c>
      <c r="O5213" s="1" t="s">
        <v>209</v>
      </c>
      <c r="P5213" s="1" t="s">
        <v>198</v>
      </c>
      <c r="Q5213" s="1" t="s">
        <v>631</v>
      </c>
      <c r="R5213" s="1" t="s">
        <v>48</v>
      </c>
      <c r="S5213" s="1" t="s">
        <v>79</v>
      </c>
      <c r="T5213" s="1" t="s">
        <v>211</v>
      </c>
      <c r="U5213" s="2">
        <v>43647.815972222219</v>
      </c>
      <c r="V5213">
        <v>67</v>
      </c>
      <c r="W5213">
        <v>67</v>
      </c>
      <c r="X5213">
        <v>83</v>
      </c>
      <c r="Y5213">
        <v>25.02</v>
      </c>
      <c r="Z5213">
        <v>10</v>
      </c>
      <c r="AA5213" s="1" t="s">
        <v>65</v>
      </c>
      <c r="AB5213">
        <v>7</v>
      </c>
      <c r="AC5213">
        <v>0.02</v>
      </c>
      <c r="AD5213" s="1" t="s">
        <v>1203</v>
      </c>
      <c r="AE5213" t="b">
        <v>0</v>
      </c>
      <c r="AF5213" t="b">
        <v>0</v>
      </c>
      <c r="AG5213" t="b">
        <v>0</v>
      </c>
      <c r="AH5213" t="b">
        <v>0</v>
      </c>
      <c r="AI5213" t="b">
        <v>1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s="1" t="s">
        <v>51</v>
      </c>
      <c r="AS5213" s="1" t="s">
        <v>51</v>
      </c>
      <c r="AT5213" s="1" t="s">
        <v>51</v>
      </c>
      <c r="AU5213" s="1" t="s">
        <v>51</v>
      </c>
    </row>
    <row r="5214" spans="1:47" x14ac:dyDescent="0.25">
      <c r="A5214" s="1" t="s">
        <v>4848</v>
      </c>
      <c r="B5214">
        <v>3</v>
      </c>
      <c r="C5214" s="2">
        <v>43647.834097222221</v>
      </c>
      <c r="D5214" s="2">
        <v>43647.854201388887</v>
      </c>
      <c r="E5214">
        <v>40.236648000000002</v>
      </c>
      <c r="F5214">
        <v>-104.98000999999999</v>
      </c>
      <c r="G5214">
        <v>40.309530000000002</v>
      </c>
      <c r="H5214">
        <v>-104.98048</v>
      </c>
      <c r="I5214">
        <v>5.0359999999999996</v>
      </c>
      <c r="J5214" s="1" t="s">
        <v>4847</v>
      </c>
      <c r="L5214" s="1" t="s">
        <v>194</v>
      </c>
      <c r="M5214" s="1" t="s">
        <v>47</v>
      </c>
      <c r="N5214" s="1" t="s">
        <v>630</v>
      </c>
      <c r="O5214" s="1" t="s">
        <v>209</v>
      </c>
      <c r="P5214" s="1" t="s">
        <v>198</v>
      </c>
      <c r="Q5214" s="1" t="s">
        <v>631</v>
      </c>
      <c r="R5214" s="1" t="s">
        <v>48</v>
      </c>
      <c r="S5214" s="1" t="s">
        <v>79</v>
      </c>
      <c r="T5214" s="1" t="s">
        <v>211</v>
      </c>
      <c r="U5214" s="2">
        <v>43647.829861111109</v>
      </c>
      <c r="V5214">
        <v>67</v>
      </c>
      <c r="W5214">
        <v>67</v>
      </c>
      <c r="X5214">
        <v>83</v>
      </c>
      <c r="Y5214">
        <v>25.03</v>
      </c>
      <c r="Z5214">
        <v>10</v>
      </c>
      <c r="AA5214" s="1" t="s">
        <v>71</v>
      </c>
      <c r="AB5214">
        <v>5</v>
      </c>
      <c r="AC5214">
        <v>0.02</v>
      </c>
      <c r="AD5214" s="1" t="s">
        <v>1203</v>
      </c>
      <c r="AE5214" t="b">
        <v>0</v>
      </c>
      <c r="AF5214" t="b">
        <v>0</v>
      </c>
      <c r="AG5214" t="b">
        <v>0</v>
      </c>
      <c r="AH5214" t="b">
        <v>0</v>
      </c>
      <c r="AI5214" t="b">
        <v>1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s="1" t="s">
        <v>51</v>
      </c>
      <c r="AS5214" s="1" t="s">
        <v>51</v>
      </c>
      <c r="AT5214" s="1" t="s">
        <v>51</v>
      </c>
      <c r="AU5214" s="1" t="s">
        <v>51</v>
      </c>
    </row>
    <row r="5215" spans="1:47" x14ac:dyDescent="0.25">
      <c r="A5215" s="1" t="s">
        <v>1680</v>
      </c>
      <c r="B5215">
        <v>3</v>
      </c>
      <c r="C5215" s="2">
        <v>43648.203356481485</v>
      </c>
      <c r="D5215" s="2">
        <v>43648.223900462966</v>
      </c>
      <c r="E5215">
        <v>39.541939999999997</v>
      </c>
      <c r="F5215">
        <v>-104.86899</v>
      </c>
      <c r="G5215">
        <v>39.529679999999999</v>
      </c>
      <c r="H5215">
        <v>-104.86797</v>
      </c>
      <c r="I5215">
        <v>0.84899999999999998</v>
      </c>
      <c r="J5215" s="1" t="s">
        <v>1681</v>
      </c>
      <c r="L5215" s="1" t="s">
        <v>172</v>
      </c>
      <c r="M5215" s="1" t="s">
        <v>47</v>
      </c>
      <c r="N5215" s="1" t="s">
        <v>127</v>
      </c>
      <c r="O5215" s="1" t="s">
        <v>121</v>
      </c>
      <c r="P5215" s="1" t="s">
        <v>198</v>
      </c>
      <c r="Q5215" s="1" t="s">
        <v>347</v>
      </c>
      <c r="R5215" s="1" t="s">
        <v>48</v>
      </c>
      <c r="S5215" s="1" t="s">
        <v>79</v>
      </c>
      <c r="T5215" s="1" t="s">
        <v>200</v>
      </c>
      <c r="U5215" s="2">
        <v>43648.203472222223</v>
      </c>
      <c r="V5215">
        <v>57</v>
      </c>
      <c r="W5215">
        <v>57</v>
      </c>
      <c r="X5215">
        <v>87</v>
      </c>
      <c r="Y5215">
        <v>24.27</v>
      </c>
      <c r="Z5215">
        <v>10</v>
      </c>
      <c r="AA5215" s="1" t="s">
        <v>68</v>
      </c>
      <c r="AB5215">
        <v>5</v>
      </c>
      <c r="AC5215">
        <v>0</v>
      </c>
      <c r="AD5215" s="1" t="s">
        <v>1067</v>
      </c>
      <c r="AE5215" t="b">
        <v>0</v>
      </c>
      <c r="AF5215" t="b">
        <v>0</v>
      </c>
      <c r="AG5215" t="b">
        <v>0</v>
      </c>
      <c r="AH5215" t="b">
        <v>0</v>
      </c>
      <c r="AI5215" t="b">
        <v>1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s="1" t="s">
        <v>53</v>
      </c>
      <c r="AS5215" s="1" t="s">
        <v>53</v>
      </c>
      <c r="AT5215" s="1" t="s">
        <v>51</v>
      </c>
      <c r="AU5215" s="1" t="s">
        <v>51</v>
      </c>
    </row>
    <row r="5216" spans="1:47" x14ac:dyDescent="0.25">
      <c r="A5216" s="1" t="s">
        <v>9605</v>
      </c>
      <c r="B5216">
        <v>2</v>
      </c>
      <c r="C5216" s="2">
        <v>43648.247118055559</v>
      </c>
      <c r="D5216" s="2">
        <v>43648.265520833331</v>
      </c>
      <c r="E5216">
        <v>39.541939999999997</v>
      </c>
      <c r="F5216">
        <v>-104.86899</v>
      </c>
      <c r="G5216">
        <v>39.529679999999999</v>
      </c>
      <c r="H5216">
        <v>-104.86797</v>
      </c>
      <c r="I5216">
        <v>0.84899999999999998</v>
      </c>
      <c r="J5216" s="1" t="s">
        <v>1681</v>
      </c>
      <c r="L5216" s="1" t="s">
        <v>172</v>
      </c>
      <c r="M5216" s="1" t="s">
        <v>47</v>
      </c>
      <c r="N5216" s="1" t="s">
        <v>127</v>
      </c>
      <c r="O5216" s="1" t="s">
        <v>121</v>
      </c>
      <c r="P5216" s="1" t="s">
        <v>198</v>
      </c>
      <c r="Q5216" s="1" t="s">
        <v>347</v>
      </c>
      <c r="R5216" s="1" t="s">
        <v>48</v>
      </c>
      <c r="S5216" s="1" t="s">
        <v>79</v>
      </c>
      <c r="T5216" s="1" t="s">
        <v>200</v>
      </c>
      <c r="U5216" s="2">
        <v>43648.245138888888</v>
      </c>
      <c r="V5216">
        <v>58</v>
      </c>
      <c r="W5216">
        <v>58</v>
      </c>
      <c r="X5216">
        <v>87</v>
      </c>
      <c r="Y5216">
        <v>24.27</v>
      </c>
      <c r="Z5216">
        <v>10</v>
      </c>
      <c r="AA5216" s="1" t="s">
        <v>55</v>
      </c>
      <c r="AB5216">
        <v>5</v>
      </c>
      <c r="AC5216">
        <v>0</v>
      </c>
      <c r="AD5216" s="1" t="s">
        <v>818</v>
      </c>
      <c r="AE5216" t="b">
        <v>0</v>
      </c>
      <c r="AF5216" t="b">
        <v>0</v>
      </c>
      <c r="AG5216" t="b">
        <v>0</v>
      </c>
      <c r="AH5216" t="b">
        <v>0</v>
      </c>
      <c r="AI5216" t="b">
        <v>1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s="1" t="s">
        <v>51</v>
      </c>
      <c r="AS5216" s="1" t="s">
        <v>51</v>
      </c>
      <c r="AT5216" s="1" t="s">
        <v>51</v>
      </c>
      <c r="AU5216" s="1" t="s">
        <v>51</v>
      </c>
    </row>
    <row r="5217" spans="1:47" x14ac:dyDescent="0.25">
      <c r="A5217" s="1" t="s">
        <v>2616</v>
      </c>
      <c r="B5217">
        <v>3</v>
      </c>
      <c r="C5217" s="2">
        <v>43648.250243055554</v>
      </c>
      <c r="D5217" s="2">
        <v>43648.455289351848</v>
      </c>
      <c r="E5217">
        <v>39.506959999999999</v>
      </c>
      <c r="F5217">
        <v>-104.87278999999999</v>
      </c>
      <c r="G5217">
        <v>39.492109999999997</v>
      </c>
      <c r="H5217">
        <v>-104.87336000000001</v>
      </c>
      <c r="I5217">
        <v>1.026</v>
      </c>
      <c r="J5217" s="1" t="s">
        <v>558</v>
      </c>
      <c r="L5217" s="1" t="s">
        <v>195</v>
      </c>
      <c r="M5217" s="1" t="s">
        <v>47</v>
      </c>
      <c r="N5217" s="1" t="s">
        <v>173</v>
      </c>
      <c r="O5217" s="1" t="s">
        <v>121</v>
      </c>
      <c r="P5217" s="1" t="s">
        <v>198</v>
      </c>
      <c r="Q5217" s="1" t="s">
        <v>311</v>
      </c>
      <c r="R5217" s="1" t="s">
        <v>48</v>
      </c>
      <c r="S5217" s="1" t="s">
        <v>79</v>
      </c>
      <c r="T5217" s="1" t="s">
        <v>200</v>
      </c>
      <c r="U5217" s="2">
        <v>43648.245138888888</v>
      </c>
      <c r="V5217">
        <v>58</v>
      </c>
      <c r="W5217">
        <v>58</v>
      </c>
      <c r="X5217">
        <v>87</v>
      </c>
      <c r="Y5217">
        <v>24.27</v>
      </c>
      <c r="Z5217">
        <v>10</v>
      </c>
      <c r="AA5217" s="1" t="s">
        <v>55</v>
      </c>
      <c r="AB5217">
        <v>5</v>
      </c>
      <c r="AC5217">
        <v>0</v>
      </c>
      <c r="AD5217" s="1" t="s">
        <v>818</v>
      </c>
      <c r="AE5217" t="b">
        <v>0</v>
      </c>
      <c r="AF5217" t="b">
        <v>0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s="1" t="s">
        <v>51</v>
      </c>
      <c r="AS5217" s="1" t="s">
        <v>51</v>
      </c>
      <c r="AT5217" s="1" t="s">
        <v>51</v>
      </c>
      <c r="AU5217" s="1" t="s">
        <v>51</v>
      </c>
    </row>
    <row r="5218" spans="1:47" x14ac:dyDescent="0.25">
      <c r="A5218" s="1" t="s">
        <v>6149</v>
      </c>
      <c r="B5218">
        <v>3</v>
      </c>
      <c r="C5218" s="2">
        <v>43648.302858796298</v>
      </c>
      <c r="D5218" s="2">
        <v>43648.323344907411</v>
      </c>
      <c r="E5218">
        <v>39.885438999999998</v>
      </c>
      <c r="F5218">
        <v>-104.98766999999999</v>
      </c>
      <c r="G5218">
        <v>39.882770000000001</v>
      </c>
      <c r="H5218">
        <v>-104.98768</v>
      </c>
      <c r="I5218">
        <v>0.184</v>
      </c>
      <c r="J5218" s="1" t="s">
        <v>441</v>
      </c>
      <c r="L5218" s="1" t="s">
        <v>312</v>
      </c>
      <c r="M5218" s="1" t="s">
        <v>47</v>
      </c>
      <c r="N5218" s="1" t="s">
        <v>131</v>
      </c>
      <c r="O5218" s="1" t="s">
        <v>147</v>
      </c>
      <c r="P5218" s="1" t="s">
        <v>198</v>
      </c>
      <c r="Q5218" s="1" t="s">
        <v>439</v>
      </c>
      <c r="R5218" s="1" t="s">
        <v>48</v>
      </c>
      <c r="S5218" s="1" t="s">
        <v>79</v>
      </c>
      <c r="T5218" s="1" t="s">
        <v>205</v>
      </c>
      <c r="U5218" s="2">
        <v>43648.282638888886</v>
      </c>
      <c r="V5218">
        <v>59</v>
      </c>
      <c r="W5218">
        <v>59</v>
      </c>
      <c r="X5218">
        <v>88</v>
      </c>
      <c r="Y5218">
        <v>24.46</v>
      </c>
      <c r="Z5218">
        <v>20</v>
      </c>
      <c r="AA5218" s="1" t="s">
        <v>8942</v>
      </c>
      <c r="AB5218">
        <v>0</v>
      </c>
      <c r="AC5218">
        <v>0</v>
      </c>
      <c r="AD5218" s="1" t="s">
        <v>818</v>
      </c>
      <c r="AE5218" t="b">
        <v>0</v>
      </c>
      <c r="AF5218" t="b">
        <v>0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s="1" t="s">
        <v>51</v>
      </c>
      <c r="AS5218" s="1" t="s">
        <v>51</v>
      </c>
      <c r="AT5218" s="1" t="s">
        <v>51</v>
      </c>
      <c r="AU5218" s="1" t="s">
        <v>51</v>
      </c>
    </row>
    <row r="5219" spans="1:47" x14ac:dyDescent="0.25">
      <c r="A5219" s="1" t="s">
        <v>6181</v>
      </c>
      <c r="B5219">
        <v>3</v>
      </c>
      <c r="C5219" s="2">
        <v>43648.3205787037</v>
      </c>
      <c r="D5219" s="2">
        <v>43648.339988425927</v>
      </c>
      <c r="E5219">
        <v>39.885438999999998</v>
      </c>
      <c r="F5219">
        <v>-104.98766999999999</v>
      </c>
      <c r="G5219">
        <v>39.882770000000001</v>
      </c>
      <c r="H5219">
        <v>-104.98768</v>
      </c>
      <c r="I5219">
        <v>0.184</v>
      </c>
      <c r="J5219" s="1" t="s">
        <v>441</v>
      </c>
      <c r="L5219" s="1" t="s">
        <v>312</v>
      </c>
      <c r="M5219" s="1" t="s">
        <v>47</v>
      </c>
      <c r="N5219" s="1" t="s">
        <v>131</v>
      </c>
      <c r="O5219" s="1" t="s">
        <v>147</v>
      </c>
      <c r="P5219" s="1" t="s">
        <v>198</v>
      </c>
      <c r="Q5219" s="1" t="s">
        <v>439</v>
      </c>
      <c r="R5219" s="1" t="s">
        <v>48</v>
      </c>
      <c r="S5219" s="1" t="s">
        <v>79</v>
      </c>
      <c r="T5219" s="1" t="s">
        <v>205</v>
      </c>
      <c r="U5219" s="2">
        <v>43648.324305555558</v>
      </c>
      <c r="V5219">
        <v>64</v>
      </c>
      <c r="W5219">
        <v>64</v>
      </c>
      <c r="X5219">
        <v>77</v>
      </c>
      <c r="Y5219">
        <v>24.46</v>
      </c>
      <c r="Z5219">
        <v>20</v>
      </c>
      <c r="AA5219" s="1" t="s">
        <v>8942</v>
      </c>
      <c r="AB5219">
        <v>0</v>
      </c>
      <c r="AC5219">
        <v>0</v>
      </c>
      <c r="AD5219" s="1" t="s">
        <v>50</v>
      </c>
      <c r="AE5219" t="b">
        <v>0</v>
      </c>
      <c r="AF5219" t="b">
        <v>0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s="1" t="s">
        <v>51</v>
      </c>
      <c r="AS5219" s="1" t="s">
        <v>51</v>
      </c>
      <c r="AT5219" s="1" t="s">
        <v>51</v>
      </c>
      <c r="AU5219" s="1" t="s">
        <v>51</v>
      </c>
    </row>
    <row r="5220" spans="1:47" x14ac:dyDescent="0.25">
      <c r="A5220" s="1" t="s">
        <v>3480</v>
      </c>
      <c r="B5220">
        <v>3</v>
      </c>
      <c r="C5220" s="2">
        <v>43648.348171296297</v>
      </c>
      <c r="D5220" s="2">
        <v>43648.36891203704</v>
      </c>
      <c r="E5220">
        <v>38.435859000000001</v>
      </c>
      <c r="F5220">
        <v>-105.10760999999999</v>
      </c>
      <c r="G5220">
        <v>38.435892000000003</v>
      </c>
      <c r="H5220">
        <v>-105.107737</v>
      </c>
      <c r="I5220">
        <v>7.0000000000000001E-3</v>
      </c>
      <c r="J5220" s="1" t="s">
        <v>1952</v>
      </c>
      <c r="L5220" s="1" t="s">
        <v>967</v>
      </c>
      <c r="M5220" s="1" t="s">
        <v>47</v>
      </c>
      <c r="N5220" s="1" t="s">
        <v>1172</v>
      </c>
      <c r="O5220" s="1" t="s">
        <v>92</v>
      </c>
      <c r="P5220" s="1" t="s">
        <v>198</v>
      </c>
      <c r="Q5220" s="1" t="s">
        <v>1173</v>
      </c>
      <c r="R5220" s="1" t="s">
        <v>48</v>
      </c>
      <c r="S5220" s="1" t="s">
        <v>79</v>
      </c>
      <c r="T5220" s="1" t="s">
        <v>1174</v>
      </c>
      <c r="U5220" s="2">
        <v>43648.350694444445</v>
      </c>
      <c r="V5220">
        <v>70</v>
      </c>
      <c r="W5220">
        <v>70</v>
      </c>
      <c r="X5220">
        <v>60</v>
      </c>
      <c r="Y5220">
        <v>24.67</v>
      </c>
      <c r="Z5220">
        <v>10</v>
      </c>
      <c r="AA5220" s="1" t="s">
        <v>61</v>
      </c>
      <c r="AB5220">
        <v>5</v>
      </c>
      <c r="AC5220">
        <v>0</v>
      </c>
      <c r="AD5220" s="1" t="s">
        <v>50</v>
      </c>
      <c r="AE5220" t="b">
        <v>0</v>
      </c>
      <c r="AF5220" t="b">
        <v>0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s="1" t="s">
        <v>51</v>
      </c>
      <c r="AS5220" s="1" t="s">
        <v>51</v>
      </c>
      <c r="AT5220" s="1" t="s">
        <v>51</v>
      </c>
      <c r="AU5220" s="1" t="s">
        <v>51</v>
      </c>
    </row>
    <row r="5221" spans="1:47" x14ac:dyDescent="0.25">
      <c r="A5221" s="1" t="s">
        <v>2034</v>
      </c>
      <c r="B5221">
        <v>3</v>
      </c>
      <c r="C5221" s="2">
        <v>43648.370567129627</v>
      </c>
      <c r="D5221" s="2">
        <v>43648.391122685185</v>
      </c>
      <c r="E5221">
        <v>39.633586000000001</v>
      </c>
      <c r="F5221">
        <v>-104.90678800000001</v>
      </c>
      <c r="G5221">
        <v>39.629432000000001</v>
      </c>
      <c r="H5221">
        <v>-104.904971</v>
      </c>
      <c r="I5221">
        <v>0.30299999999999999</v>
      </c>
      <c r="J5221" s="1" t="s">
        <v>220</v>
      </c>
      <c r="L5221" s="1" t="s">
        <v>172</v>
      </c>
      <c r="M5221" s="1" t="s">
        <v>47</v>
      </c>
      <c r="N5221" s="1" t="s">
        <v>131</v>
      </c>
      <c r="O5221" s="1" t="s">
        <v>131</v>
      </c>
      <c r="P5221" s="1" t="s">
        <v>198</v>
      </c>
      <c r="Q5221" s="1" t="s">
        <v>414</v>
      </c>
      <c r="R5221" s="1" t="s">
        <v>48</v>
      </c>
      <c r="S5221" s="1" t="s">
        <v>79</v>
      </c>
      <c r="T5221" s="1" t="s">
        <v>200</v>
      </c>
      <c r="U5221" s="2">
        <v>43648.370138888888</v>
      </c>
      <c r="V5221">
        <v>70</v>
      </c>
      <c r="W5221">
        <v>70</v>
      </c>
      <c r="X5221">
        <v>61</v>
      </c>
      <c r="Y5221">
        <v>24.26</v>
      </c>
      <c r="Z5221">
        <v>10</v>
      </c>
      <c r="AA5221" s="1" t="s">
        <v>66</v>
      </c>
      <c r="AB5221">
        <v>9</v>
      </c>
      <c r="AC5221">
        <v>0</v>
      </c>
      <c r="AD5221" s="1" t="s">
        <v>1067</v>
      </c>
      <c r="AE5221" t="b">
        <v>0</v>
      </c>
      <c r="AF5221" t="b">
        <v>0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s="1" t="s">
        <v>51</v>
      </c>
      <c r="AS5221" s="1" t="s">
        <v>51</v>
      </c>
      <c r="AT5221" s="1" t="s">
        <v>51</v>
      </c>
      <c r="AU5221" s="1" t="s">
        <v>51</v>
      </c>
    </row>
    <row r="5222" spans="1:47" x14ac:dyDescent="0.25">
      <c r="A5222" s="1" t="s">
        <v>6182</v>
      </c>
      <c r="B5222">
        <v>3</v>
      </c>
      <c r="C5222" s="2">
        <v>43648.394004629627</v>
      </c>
      <c r="D5222" s="2">
        <v>43648.414733796293</v>
      </c>
      <c r="E5222">
        <v>39.856301000000002</v>
      </c>
      <c r="F5222">
        <v>-104.987278</v>
      </c>
      <c r="G5222">
        <v>39.853580000000001</v>
      </c>
      <c r="H5222">
        <v>-104.98669</v>
      </c>
      <c r="I5222">
        <v>0.191</v>
      </c>
      <c r="J5222" s="1" t="s">
        <v>517</v>
      </c>
      <c r="L5222" s="1" t="s">
        <v>1313</v>
      </c>
      <c r="M5222" s="1" t="s">
        <v>47</v>
      </c>
      <c r="N5222" s="1" t="s">
        <v>131</v>
      </c>
      <c r="O5222" s="1" t="s">
        <v>147</v>
      </c>
      <c r="P5222" s="1" t="s">
        <v>198</v>
      </c>
      <c r="Q5222" s="1" t="s">
        <v>204</v>
      </c>
      <c r="R5222" s="1" t="s">
        <v>48</v>
      </c>
      <c r="S5222" s="1" t="s">
        <v>79</v>
      </c>
      <c r="T5222" s="1" t="s">
        <v>205</v>
      </c>
      <c r="U5222" s="2">
        <v>43648.408333333333</v>
      </c>
      <c r="V5222">
        <v>70</v>
      </c>
      <c r="W5222">
        <v>70</v>
      </c>
      <c r="X5222">
        <v>64</v>
      </c>
      <c r="Y5222">
        <v>24.46</v>
      </c>
      <c r="Z5222">
        <v>20</v>
      </c>
      <c r="AA5222" s="1" t="s">
        <v>8942</v>
      </c>
      <c r="AB5222">
        <v>0</v>
      </c>
      <c r="AC5222">
        <v>0</v>
      </c>
      <c r="AD5222" s="1" t="s">
        <v>50</v>
      </c>
      <c r="AE5222" t="b">
        <v>0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s="1" t="s">
        <v>51</v>
      </c>
      <c r="AS5222" s="1" t="s">
        <v>51</v>
      </c>
      <c r="AT5222" s="1" t="s">
        <v>51</v>
      </c>
      <c r="AU5222" s="1" t="s">
        <v>51</v>
      </c>
    </row>
    <row r="5223" spans="1:47" x14ac:dyDescent="0.25">
      <c r="A5223" s="1" t="s">
        <v>2617</v>
      </c>
      <c r="B5223">
        <v>3</v>
      </c>
      <c r="C5223" s="2">
        <v>43648.57130787037</v>
      </c>
      <c r="D5223" s="2">
        <v>43648.591863425929</v>
      </c>
      <c r="E5223">
        <v>40.449131999999999</v>
      </c>
      <c r="F5223">
        <v>-104.99193</v>
      </c>
      <c r="G5223">
        <v>40.475679999999997</v>
      </c>
      <c r="H5223">
        <v>-104.99173999999999</v>
      </c>
      <c r="I5223">
        <v>1.8340000000000001</v>
      </c>
      <c r="J5223" s="1" t="s">
        <v>399</v>
      </c>
      <c r="L5223" s="1" t="s">
        <v>194</v>
      </c>
      <c r="M5223" s="1" t="s">
        <v>47</v>
      </c>
      <c r="N5223" s="1" t="s">
        <v>305</v>
      </c>
      <c r="O5223" s="1" t="s">
        <v>228</v>
      </c>
      <c r="P5223" s="1" t="s">
        <v>198</v>
      </c>
      <c r="Q5223" s="1" t="s">
        <v>445</v>
      </c>
      <c r="R5223" s="1" t="s">
        <v>48</v>
      </c>
      <c r="S5223" s="1" t="s">
        <v>79</v>
      </c>
      <c r="T5223" s="1" t="s">
        <v>230</v>
      </c>
      <c r="U5223" s="2">
        <v>43648.538888888892</v>
      </c>
      <c r="V5223">
        <v>82</v>
      </c>
      <c r="W5223">
        <v>82</v>
      </c>
      <c r="X5223">
        <v>47</v>
      </c>
      <c r="Y5223">
        <v>25.01</v>
      </c>
      <c r="Z5223">
        <v>10</v>
      </c>
      <c r="AA5223" s="1" t="s">
        <v>68</v>
      </c>
      <c r="AB5223">
        <v>8</v>
      </c>
      <c r="AC5223">
        <v>0</v>
      </c>
      <c r="AD5223" s="1" t="s">
        <v>818</v>
      </c>
      <c r="AE5223" t="b">
        <v>0</v>
      </c>
      <c r="AF5223" t="b">
        <v>0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s="1" t="s">
        <v>51</v>
      </c>
      <c r="AS5223" s="1" t="s">
        <v>51</v>
      </c>
      <c r="AT5223" s="1" t="s">
        <v>51</v>
      </c>
      <c r="AU5223" s="1" t="s">
        <v>51</v>
      </c>
    </row>
    <row r="5224" spans="1:47" x14ac:dyDescent="0.25">
      <c r="A5224" s="1" t="s">
        <v>4208</v>
      </c>
      <c r="B5224">
        <v>3</v>
      </c>
      <c r="C5224" s="2">
        <v>43648.648958333331</v>
      </c>
      <c r="D5224" s="2">
        <v>43648.833587962959</v>
      </c>
      <c r="E5224">
        <v>38.398778999999998</v>
      </c>
      <c r="F5224">
        <v>-106.065757</v>
      </c>
      <c r="G5224">
        <v>38.406928999999998</v>
      </c>
      <c r="H5224">
        <v>-106.06815</v>
      </c>
      <c r="I5224">
        <v>0.57799999999999996</v>
      </c>
      <c r="J5224" s="1" t="s">
        <v>4209</v>
      </c>
      <c r="L5224" s="1" t="s">
        <v>551</v>
      </c>
      <c r="M5224" s="1" t="s">
        <v>47</v>
      </c>
      <c r="N5224" s="1" t="s">
        <v>4183</v>
      </c>
      <c r="O5224" s="1" t="s">
        <v>276</v>
      </c>
      <c r="P5224" s="1" t="s">
        <v>198</v>
      </c>
      <c r="Q5224" s="1" t="s">
        <v>4184</v>
      </c>
      <c r="R5224" s="1" t="s">
        <v>48</v>
      </c>
      <c r="S5224" s="1" t="s">
        <v>79</v>
      </c>
      <c r="T5224" s="1" t="s">
        <v>4185</v>
      </c>
      <c r="U5224" s="2">
        <v>43648.649305555555</v>
      </c>
      <c r="V5224">
        <v>75</v>
      </c>
      <c r="W5224">
        <v>75</v>
      </c>
      <c r="X5224">
        <v>28</v>
      </c>
      <c r="Y5224">
        <v>22.91</v>
      </c>
      <c r="Z5224">
        <v>10</v>
      </c>
      <c r="AA5224" s="1" t="s">
        <v>68</v>
      </c>
      <c r="AB5224">
        <v>3</v>
      </c>
      <c r="AD5224" s="1" t="s">
        <v>50</v>
      </c>
      <c r="AE5224" t="b">
        <v>0</v>
      </c>
      <c r="AF5224" t="b">
        <v>0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s="1" t="s">
        <v>51</v>
      </c>
      <c r="AS5224" s="1" t="s">
        <v>51</v>
      </c>
      <c r="AT5224" s="1" t="s">
        <v>51</v>
      </c>
      <c r="AU5224" s="1" t="s">
        <v>51</v>
      </c>
    </row>
    <row r="5225" spans="1:47" x14ac:dyDescent="0.25">
      <c r="A5225" s="1" t="s">
        <v>4210</v>
      </c>
      <c r="B5225">
        <v>3</v>
      </c>
      <c r="C5225" s="2">
        <v>43648.648958333331</v>
      </c>
      <c r="D5225" s="2">
        <v>43648.833587962959</v>
      </c>
      <c r="E5225">
        <v>38.406928999999998</v>
      </c>
      <c r="F5225">
        <v>-106.06815</v>
      </c>
      <c r="G5225">
        <v>38.398778999999998</v>
      </c>
      <c r="H5225">
        <v>-106.065757</v>
      </c>
      <c r="I5225">
        <v>0.57799999999999996</v>
      </c>
      <c r="J5225" s="1" t="s">
        <v>4211</v>
      </c>
      <c r="L5225" s="1" t="s">
        <v>551</v>
      </c>
      <c r="M5225" s="1" t="s">
        <v>47</v>
      </c>
      <c r="N5225" s="1" t="s">
        <v>4183</v>
      </c>
      <c r="O5225" s="1" t="s">
        <v>276</v>
      </c>
      <c r="P5225" s="1" t="s">
        <v>198</v>
      </c>
      <c r="Q5225" s="1" t="s">
        <v>4184</v>
      </c>
      <c r="R5225" s="1" t="s">
        <v>48</v>
      </c>
      <c r="S5225" s="1" t="s">
        <v>79</v>
      </c>
      <c r="T5225" s="1" t="s">
        <v>4185</v>
      </c>
      <c r="U5225" s="2">
        <v>43648.649305555555</v>
      </c>
      <c r="V5225">
        <v>75</v>
      </c>
      <c r="W5225">
        <v>75</v>
      </c>
      <c r="X5225">
        <v>28</v>
      </c>
      <c r="Y5225">
        <v>22.91</v>
      </c>
      <c r="Z5225">
        <v>10</v>
      </c>
      <c r="AA5225" s="1" t="s">
        <v>68</v>
      </c>
      <c r="AB5225">
        <v>3</v>
      </c>
      <c r="AD5225" s="1" t="s">
        <v>50</v>
      </c>
      <c r="AE5225" t="b">
        <v>0</v>
      </c>
      <c r="AF5225" t="b">
        <v>0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s="1" t="s">
        <v>51</v>
      </c>
      <c r="AS5225" s="1" t="s">
        <v>51</v>
      </c>
      <c r="AT5225" s="1" t="s">
        <v>51</v>
      </c>
      <c r="AU5225" s="1" t="s">
        <v>51</v>
      </c>
    </row>
    <row r="5226" spans="1:47" x14ac:dyDescent="0.25">
      <c r="A5226" s="1" t="s">
        <v>1811</v>
      </c>
      <c r="B5226">
        <v>3</v>
      </c>
      <c r="C5226" s="2">
        <v>43648.679652777777</v>
      </c>
      <c r="D5226" s="2">
        <v>43648.700173611112</v>
      </c>
      <c r="E5226">
        <v>40.440871000000001</v>
      </c>
      <c r="F5226">
        <v>-104.99209</v>
      </c>
      <c r="G5226">
        <v>40.449129999999997</v>
      </c>
      <c r="H5226">
        <v>-104.99193</v>
      </c>
      <c r="I5226">
        <v>0.57099999999999995</v>
      </c>
      <c r="J5226" s="1" t="s">
        <v>399</v>
      </c>
      <c r="L5226" s="1" t="s">
        <v>194</v>
      </c>
      <c r="M5226" s="1" t="s">
        <v>47</v>
      </c>
      <c r="N5226" s="1" t="s">
        <v>305</v>
      </c>
      <c r="O5226" s="1" t="s">
        <v>228</v>
      </c>
      <c r="P5226" s="1" t="s">
        <v>198</v>
      </c>
      <c r="Q5226" s="1" t="s">
        <v>445</v>
      </c>
      <c r="R5226" s="1" t="s">
        <v>48</v>
      </c>
      <c r="S5226" s="1" t="s">
        <v>79</v>
      </c>
      <c r="T5226" s="1" t="s">
        <v>230</v>
      </c>
      <c r="U5226" s="2">
        <v>43648.705555555556</v>
      </c>
      <c r="V5226">
        <v>87</v>
      </c>
      <c r="W5226">
        <v>87</v>
      </c>
      <c r="X5226">
        <v>39</v>
      </c>
      <c r="Y5226">
        <v>24.95</v>
      </c>
      <c r="Z5226">
        <v>10</v>
      </c>
      <c r="AA5226" s="1" t="s">
        <v>64</v>
      </c>
      <c r="AB5226">
        <v>9</v>
      </c>
      <c r="AC5226">
        <v>0</v>
      </c>
      <c r="AD5226" s="1" t="s">
        <v>1067</v>
      </c>
      <c r="AE5226" t="b">
        <v>0</v>
      </c>
      <c r="AF5226" t="b">
        <v>0</v>
      </c>
      <c r="AG5226" t="b">
        <v>0</v>
      </c>
      <c r="AH5226" t="b">
        <v>0</v>
      </c>
      <c r="AI5226" t="b">
        <v>1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s="1" t="s">
        <v>51</v>
      </c>
      <c r="AS5226" s="1" t="s">
        <v>51</v>
      </c>
      <c r="AT5226" s="1" t="s">
        <v>51</v>
      </c>
      <c r="AU5226" s="1" t="s">
        <v>51</v>
      </c>
    </row>
    <row r="5227" spans="1:47" x14ac:dyDescent="0.25">
      <c r="A5227" s="1" t="s">
        <v>7281</v>
      </c>
      <c r="B5227">
        <v>3</v>
      </c>
      <c r="C5227" s="2">
        <v>43648.756226851852</v>
      </c>
      <c r="D5227" s="2">
        <v>43648.776516203703</v>
      </c>
      <c r="E5227">
        <v>38.498278999999997</v>
      </c>
      <c r="F5227">
        <v>-106.33022200000001</v>
      </c>
      <c r="G5227">
        <v>38.499991000000001</v>
      </c>
      <c r="H5227">
        <v>-106.33219200000001</v>
      </c>
      <c r="I5227">
        <v>0.159</v>
      </c>
      <c r="J5227" s="1" t="s">
        <v>3085</v>
      </c>
      <c r="K5227">
        <v>24180</v>
      </c>
      <c r="L5227" s="1" t="s">
        <v>6570</v>
      </c>
      <c r="M5227" s="1" t="s">
        <v>47</v>
      </c>
      <c r="N5227" s="1" t="s">
        <v>87</v>
      </c>
      <c r="O5227" s="1" t="s">
        <v>466</v>
      </c>
      <c r="P5227" s="1" t="s">
        <v>198</v>
      </c>
      <c r="Q5227" s="1" t="s">
        <v>6800</v>
      </c>
      <c r="R5227" s="1" t="s">
        <v>48</v>
      </c>
      <c r="S5227" s="1" t="s">
        <v>79</v>
      </c>
      <c r="T5227" s="1" t="s">
        <v>4029</v>
      </c>
      <c r="U5227" s="2">
        <v>43648.760416666664</v>
      </c>
      <c r="V5227">
        <v>75</v>
      </c>
      <c r="W5227">
        <v>75</v>
      </c>
      <c r="X5227">
        <v>28</v>
      </c>
      <c r="Y5227">
        <v>22.86</v>
      </c>
      <c r="Z5227">
        <v>10</v>
      </c>
      <c r="AA5227" s="1" t="s">
        <v>63</v>
      </c>
      <c r="AB5227">
        <v>9</v>
      </c>
      <c r="AD5227" s="1" t="s">
        <v>50</v>
      </c>
      <c r="AE5227" t="b">
        <v>0</v>
      </c>
      <c r="AF5227" t="b">
        <v>0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s="1" t="s">
        <v>51</v>
      </c>
      <c r="AS5227" s="1" t="s">
        <v>51</v>
      </c>
      <c r="AT5227" s="1" t="s">
        <v>51</v>
      </c>
      <c r="AU5227" s="1" t="s">
        <v>51</v>
      </c>
    </row>
    <row r="5228" spans="1:47" x14ac:dyDescent="0.25">
      <c r="A5228" s="1" t="s">
        <v>7282</v>
      </c>
      <c r="B5228">
        <v>3</v>
      </c>
      <c r="C5228" s="2">
        <v>43648.756226851852</v>
      </c>
      <c r="D5228" s="2">
        <v>43648.776516203703</v>
      </c>
      <c r="E5228">
        <v>38.499991000000001</v>
      </c>
      <c r="F5228">
        <v>-106.33219200000001</v>
      </c>
      <c r="G5228">
        <v>38.498278999999997</v>
      </c>
      <c r="H5228">
        <v>-106.33022200000001</v>
      </c>
      <c r="I5228">
        <v>0.159</v>
      </c>
      <c r="J5228" s="1" t="s">
        <v>434</v>
      </c>
      <c r="K5228">
        <v>24065</v>
      </c>
      <c r="L5228" s="1" t="s">
        <v>6570</v>
      </c>
      <c r="M5228" s="1" t="s">
        <v>97</v>
      </c>
      <c r="N5228" s="1" t="s">
        <v>87</v>
      </c>
      <c r="O5228" s="1" t="s">
        <v>466</v>
      </c>
      <c r="P5228" s="1" t="s">
        <v>198</v>
      </c>
      <c r="Q5228" s="1" t="s">
        <v>6800</v>
      </c>
      <c r="R5228" s="1" t="s">
        <v>48</v>
      </c>
      <c r="S5228" s="1" t="s">
        <v>79</v>
      </c>
      <c r="T5228" s="1" t="s">
        <v>4029</v>
      </c>
      <c r="U5228" s="2">
        <v>43648.760416666664</v>
      </c>
      <c r="V5228">
        <v>75</v>
      </c>
      <c r="W5228">
        <v>75</v>
      </c>
      <c r="X5228">
        <v>28</v>
      </c>
      <c r="Y5228">
        <v>22.86</v>
      </c>
      <c r="Z5228">
        <v>10</v>
      </c>
      <c r="AA5228" s="1" t="s">
        <v>63</v>
      </c>
      <c r="AB5228">
        <v>9</v>
      </c>
      <c r="AD5228" s="1" t="s">
        <v>50</v>
      </c>
      <c r="AE5228" t="b">
        <v>0</v>
      </c>
      <c r="AF5228" t="b">
        <v>0</v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s="1" t="s">
        <v>51</v>
      </c>
      <c r="AS5228" s="1" t="s">
        <v>51</v>
      </c>
      <c r="AT5228" s="1" t="s">
        <v>51</v>
      </c>
      <c r="AU5228" s="1" t="s">
        <v>51</v>
      </c>
    </row>
    <row r="5229" spans="1:47" x14ac:dyDescent="0.25">
      <c r="A5229" s="1" t="s">
        <v>5601</v>
      </c>
      <c r="B5229">
        <v>3</v>
      </c>
      <c r="C5229" s="2">
        <v>43648.637974537036</v>
      </c>
      <c r="D5229" s="2">
        <v>43648.658587962964</v>
      </c>
      <c r="E5229">
        <v>39.779890000000002</v>
      </c>
      <c r="F5229">
        <v>-104.98579700000001</v>
      </c>
      <c r="G5229">
        <v>39.780811999999997</v>
      </c>
      <c r="H5229">
        <v>-104.992086</v>
      </c>
      <c r="I5229">
        <v>0.34</v>
      </c>
      <c r="J5229" s="1" t="s">
        <v>566</v>
      </c>
      <c r="L5229" s="1" t="s">
        <v>1480</v>
      </c>
      <c r="M5229" s="1" t="s">
        <v>47</v>
      </c>
      <c r="N5229" s="1" t="s">
        <v>131</v>
      </c>
      <c r="O5229" s="1" t="s">
        <v>131</v>
      </c>
      <c r="P5229" s="1" t="s">
        <v>198</v>
      </c>
      <c r="Q5229" s="1" t="s">
        <v>246</v>
      </c>
      <c r="R5229" s="1" t="s">
        <v>48</v>
      </c>
      <c r="S5229" s="1" t="s">
        <v>79</v>
      </c>
      <c r="T5229" s="1" t="s">
        <v>205</v>
      </c>
      <c r="U5229" s="2">
        <v>43648.65625</v>
      </c>
      <c r="V5229">
        <v>81</v>
      </c>
      <c r="W5229">
        <v>81</v>
      </c>
      <c r="X5229">
        <v>39</v>
      </c>
      <c r="Y5229">
        <v>24.4</v>
      </c>
      <c r="Z5229">
        <v>40</v>
      </c>
      <c r="AA5229" s="1" t="s">
        <v>63</v>
      </c>
      <c r="AB5229">
        <v>8</v>
      </c>
      <c r="AC5229">
        <v>0</v>
      </c>
      <c r="AD5229" s="1" t="s">
        <v>818</v>
      </c>
      <c r="AE5229" t="b">
        <v>0</v>
      </c>
      <c r="AF5229" t="b">
        <v>0</v>
      </c>
      <c r="AG5229" t="b">
        <v>1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s="1" t="s">
        <v>51</v>
      </c>
      <c r="AS5229" s="1" t="s">
        <v>51</v>
      </c>
      <c r="AT5229" s="1" t="s">
        <v>51</v>
      </c>
      <c r="AU5229" s="1" t="s">
        <v>51</v>
      </c>
    </row>
    <row r="5230" spans="1:47" x14ac:dyDescent="0.25">
      <c r="A5230" s="1" t="s">
        <v>1428</v>
      </c>
      <c r="B5230">
        <v>3</v>
      </c>
      <c r="C5230" s="2">
        <v>43648.669791666667</v>
      </c>
      <c r="D5230" s="2">
        <v>43648.690497685187</v>
      </c>
      <c r="E5230">
        <v>39.880890000000001</v>
      </c>
      <c r="F5230">
        <v>-104.88080100000001</v>
      </c>
      <c r="G5230">
        <v>39.882550999999999</v>
      </c>
      <c r="H5230">
        <v>-104.873631</v>
      </c>
      <c r="I5230">
        <v>0.39700000000000002</v>
      </c>
      <c r="J5230" s="1" t="s">
        <v>714</v>
      </c>
      <c r="L5230" s="1" t="s">
        <v>122</v>
      </c>
      <c r="M5230" s="1" t="s">
        <v>47</v>
      </c>
      <c r="N5230" s="1" t="s">
        <v>140</v>
      </c>
      <c r="O5230" s="1" t="s">
        <v>147</v>
      </c>
      <c r="P5230" s="1" t="s">
        <v>198</v>
      </c>
      <c r="Q5230" s="1" t="s">
        <v>590</v>
      </c>
      <c r="R5230" s="1" t="s">
        <v>48</v>
      </c>
      <c r="S5230" s="1" t="s">
        <v>79</v>
      </c>
      <c r="T5230" s="1" t="s">
        <v>219</v>
      </c>
      <c r="U5230" s="2">
        <v>43648.665277777778</v>
      </c>
      <c r="V5230">
        <v>80</v>
      </c>
      <c r="W5230">
        <v>80</v>
      </c>
      <c r="X5230">
        <v>30</v>
      </c>
      <c r="Y5230">
        <v>24.58</v>
      </c>
      <c r="Z5230">
        <v>10</v>
      </c>
      <c r="AA5230" s="1" t="s">
        <v>63</v>
      </c>
      <c r="AB5230">
        <v>8</v>
      </c>
      <c r="AC5230">
        <v>0</v>
      </c>
      <c r="AD5230" s="1" t="s">
        <v>1222</v>
      </c>
      <c r="AE5230" t="b">
        <v>0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s="1" t="s">
        <v>51</v>
      </c>
      <c r="AS5230" s="1" t="s">
        <v>51</v>
      </c>
      <c r="AT5230" s="1" t="s">
        <v>51</v>
      </c>
      <c r="AU5230" s="1" t="s">
        <v>51</v>
      </c>
    </row>
    <row r="5231" spans="1:47" x14ac:dyDescent="0.25">
      <c r="A5231" s="1" t="s">
        <v>5811</v>
      </c>
      <c r="B5231">
        <v>3</v>
      </c>
      <c r="C5231" s="2">
        <v>43648.652083333334</v>
      </c>
      <c r="D5231" s="2">
        <v>43648.672465277778</v>
      </c>
      <c r="E5231">
        <v>39.779690000000002</v>
      </c>
      <c r="F5231">
        <v>-104.97972</v>
      </c>
      <c r="G5231">
        <v>39.782710000000002</v>
      </c>
      <c r="H5231">
        <v>-104.99885</v>
      </c>
      <c r="I5231">
        <v>1.0369999999999999</v>
      </c>
      <c r="J5231" s="1" t="s">
        <v>5812</v>
      </c>
      <c r="L5231" s="1" t="s">
        <v>129</v>
      </c>
      <c r="M5231" s="1" t="s">
        <v>47</v>
      </c>
      <c r="N5231" s="1" t="s">
        <v>131</v>
      </c>
      <c r="O5231" s="1" t="s">
        <v>131</v>
      </c>
      <c r="P5231" s="1" t="s">
        <v>198</v>
      </c>
      <c r="Q5231" s="1" t="s">
        <v>246</v>
      </c>
      <c r="R5231" s="1" t="s">
        <v>48</v>
      </c>
      <c r="S5231" s="1" t="s">
        <v>79</v>
      </c>
      <c r="T5231" s="1" t="s">
        <v>205</v>
      </c>
      <c r="U5231" s="2">
        <v>43648.65625</v>
      </c>
      <c r="V5231">
        <v>81</v>
      </c>
      <c r="W5231">
        <v>81</v>
      </c>
      <c r="X5231">
        <v>39</v>
      </c>
      <c r="Y5231">
        <v>24.4</v>
      </c>
      <c r="Z5231">
        <v>40</v>
      </c>
      <c r="AA5231" s="1" t="s">
        <v>63</v>
      </c>
      <c r="AB5231">
        <v>8</v>
      </c>
      <c r="AC5231">
        <v>0</v>
      </c>
      <c r="AD5231" s="1" t="s">
        <v>818</v>
      </c>
      <c r="AE5231" t="b">
        <v>0</v>
      </c>
      <c r="AF5231" t="b">
        <v>0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AR5231" s="1" t="s">
        <v>51</v>
      </c>
      <c r="AS5231" s="1" t="s">
        <v>51</v>
      </c>
      <c r="AT5231" s="1" t="s">
        <v>51</v>
      </c>
      <c r="AU5231" s="1" t="s">
        <v>51</v>
      </c>
    </row>
    <row r="5232" spans="1:47" x14ac:dyDescent="0.25">
      <c r="A5232" s="1" t="s">
        <v>9606</v>
      </c>
      <c r="B5232">
        <v>2</v>
      </c>
      <c r="C5232" s="2">
        <v>43648.694224537037</v>
      </c>
      <c r="D5232" s="2">
        <v>43648.714918981481</v>
      </c>
      <c r="E5232">
        <v>39.879469999999998</v>
      </c>
      <c r="F5232">
        <v>-104.88981</v>
      </c>
      <c r="G5232">
        <v>39.880769999999998</v>
      </c>
      <c r="H5232">
        <v>-104.88267</v>
      </c>
      <c r="I5232">
        <v>0.38900000000000001</v>
      </c>
      <c r="J5232" s="1" t="s">
        <v>9607</v>
      </c>
      <c r="L5232" s="1" t="s">
        <v>122</v>
      </c>
      <c r="M5232" s="1" t="s">
        <v>47</v>
      </c>
      <c r="N5232" s="1" t="s">
        <v>140</v>
      </c>
      <c r="O5232" s="1" t="s">
        <v>147</v>
      </c>
      <c r="P5232" s="1" t="s">
        <v>198</v>
      </c>
      <c r="Q5232" s="1" t="s">
        <v>590</v>
      </c>
      <c r="R5232" s="1" t="s">
        <v>48</v>
      </c>
      <c r="S5232" s="1" t="s">
        <v>79</v>
      </c>
      <c r="T5232" s="1" t="s">
        <v>219</v>
      </c>
      <c r="U5232" s="2">
        <v>43648.696527777778</v>
      </c>
      <c r="V5232">
        <v>74</v>
      </c>
      <c r="W5232">
        <v>74</v>
      </c>
      <c r="X5232">
        <v>48</v>
      </c>
      <c r="Y5232">
        <v>24.56</v>
      </c>
      <c r="Z5232">
        <v>10</v>
      </c>
      <c r="AA5232" s="1" t="s">
        <v>68</v>
      </c>
      <c r="AB5232">
        <v>18</v>
      </c>
      <c r="AC5232">
        <v>0</v>
      </c>
      <c r="AD5232" s="1" t="s">
        <v>818</v>
      </c>
      <c r="AE5232" t="b">
        <v>0</v>
      </c>
      <c r="AF5232" t="b">
        <v>0</v>
      </c>
      <c r="AG5232" t="b">
        <v>0</v>
      </c>
      <c r="AH5232" t="b">
        <v>0</v>
      </c>
      <c r="AI5232" t="b">
        <v>1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s="1" t="s">
        <v>51</v>
      </c>
      <c r="AS5232" s="1" t="s">
        <v>51</v>
      </c>
      <c r="AT5232" s="1" t="s">
        <v>51</v>
      </c>
      <c r="AU5232" s="1" t="s">
        <v>51</v>
      </c>
    </row>
    <row r="5233" spans="1:47" x14ac:dyDescent="0.25">
      <c r="A5233" s="1" t="s">
        <v>9608</v>
      </c>
      <c r="B5233">
        <v>2</v>
      </c>
      <c r="C5233" s="2">
        <v>43648.68540509259</v>
      </c>
      <c r="D5233" s="2">
        <v>43648.704548611109</v>
      </c>
      <c r="E5233">
        <v>39.779690000000002</v>
      </c>
      <c r="F5233">
        <v>-104.97972</v>
      </c>
      <c r="G5233">
        <v>39.782710000000002</v>
      </c>
      <c r="H5233">
        <v>-104.99885</v>
      </c>
      <c r="I5233">
        <v>1.0369999999999999</v>
      </c>
      <c r="J5233" s="1" t="s">
        <v>5812</v>
      </c>
      <c r="L5233" s="1" t="s">
        <v>129</v>
      </c>
      <c r="M5233" s="1" t="s">
        <v>47</v>
      </c>
      <c r="N5233" s="1" t="s">
        <v>131</v>
      </c>
      <c r="O5233" s="1" t="s">
        <v>131</v>
      </c>
      <c r="P5233" s="1" t="s">
        <v>198</v>
      </c>
      <c r="Q5233" s="1" t="s">
        <v>246</v>
      </c>
      <c r="R5233" s="1" t="s">
        <v>48</v>
      </c>
      <c r="S5233" s="1" t="s">
        <v>79</v>
      </c>
      <c r="T5233" s="1" t="s">
        <v>205</v>
      </c>
      <c r="U5233" s="2">
        <v>43648.697916666664</v>
      </c>
      <c r="V5233">
        <v>81</v>
      </c>
      <c r="W5233">
        <v>81</v>
      </c>
      <c r="X5233">
        <v>28</v>
      </c>
      <c r="Y5233">
        <v>24.38</v>
      </c>
      <c r="Z5233">
        <v>40</v>
      </c>
      <c r="AA5233" s="1" t="s">
        <v>64</v>
      </c>
      <c r="AB5233">
        <v>12</v>
      </c>
      <c r="AC5233">
        <v>0</v>
      </c>
      <c r="AD5233" s="1" t="s">
        <v>818</v>
      </c>
      <c r="AE5233" t="b">
        <v>0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s="1" t="s">
        <v>51</v>
      </c>
      <c r="AS5233" s="1" t="s">
        <v>51</v>
      </c>
      <c r="AT5233" s="1" t="s">
        <v>51</v>
      </c>
      <c r="AU5233" s="1" t="s">
        <v>51</v>
      </c>
    </row>
    <row r="5234" spans="1:47" x14ac:dyDescent="0.25">
      <c r="A5234" s="1" t="s">
        <v>2618</v>
      </c>
      <c r="B5234">
        <v>3</v>
      </c>
      <c r="C5234" s="2">
        <v>43648.677071759259</v>
      </c>
      <c r="D5234" s="2">
        <v>43648.697465277779</v>
      </c>
      <c r="E5234">
        <v>39.592350000000003</v>
      </c>
      <c r="F5234">
        <v>-104.88356</v>
      </c>
      <c r="G5234">
        <v>39.590736</v>
      </c>
      <c r="H5234">
        <v>-104.882673</v>
      </c>
      <c r="I5234">
        <v>0.121</v>
      </c>
      <c r="J5234" s="1" t="s">
        <v>569</v>
      </c>
      <c r="L5234" s="1" t="s">
        <v>194</v>
      </c>
      <c r="M5234" s="1" t="s">
        <v>47</v>
      </c>
      <c r="N5234" s="1" t="s">
        <v>127</v>
      </c>
      <c r="O5234" s="1" t="s">
        <v>201</v>
      </c>
      <c r="P5234" s="1" t="s">
        <v>198</v>
      </c>
      <c r="Q5234" s="1" t="s">
        <v>347</v>
      </c>
      <c r="R5234" s="1" t="s">
        <v>48</v>
      </c>
      <c r="S5234" s="1" t="s">
        <v>79</v>
      </c>
      <c r="T5234" s="1" t="s">
        <v>200</v>
      </c>
      <c r="U5234" s="2">
        <v>43648.677777777775</v>
      </c>
      <c r="V5234">
        <v>76</v>
      </c>
      <c r="W5234">
        <v>76</v>
      </c>
      <c r="X5234">
        <v>45</v>
      </c>
      <c r="Y5234">
        <v>24.2</v>
      </c>
      <c r="Z5234">
        <v>10</v>
      </c>
      <c r="AA5234" s="1" t="s">
        <v>59</v>
      </c>
      <c r="AB5234">
        <v>8</v>
      </c>
      <c r="AC5234">
        <v>0</v>
      </c>
      <c r="AD5234" s="1" t="s">
        <v>818</v>
      </c>
      <c r="AE5234" t="b">
        <v>0</v>
      </c>
      <c r="AF5234" t="b">
        <v>0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s="1" t="s">
        <v>51</v>
      </c>
      <c r="AS5234" s="1" t="s">
        <v>51</v>
      </c>
      <c r="AT5234" s="1" t="s">
        <v>51</v>
      </c>
      <c r="AU5234" s="1" t="s">
        <v>51</v>
      </c>
    </row>
    <row r="5235" spans="1:47" x14ac:dyDescent="0.25">
      <c r="A5235" s="1" t="s">
        <v>1429</v>
      </c>
      <c r="B5235">
        <v>3</v>
      </c>
      <c r="C5235" s="2">
        <v>43648.673946759256</v>
      </c>
      <c r="D5235" s="2">
        <v>43648.694699074076</v>
      </c>
      <c r="E5235">
        <v>39.282333999999999</v>
      </c>
      <c r="F5235">
        <v>-104.89668899999999</v>
      </c>
      <c r="G5235">
        <v>39.289051999999998</v>
      </c>
      <c r="H5235">
        <v>-104.895534</v>
      </c>
      <c r="I5235">
        <v>0.46800000000000003</v>
      </c>
      <c r="J5235" s="1" t="s">
        <v>398</v>
      </c>
      <c r="L5235" s="1" t="s">
        <v>194</v>
      </c>
      <c r="M5235" s="1" t="s">
        <v>47</v>
      </c>
      <c r="N5235" s="1" t="s">
        <v>191</v>
      </c>
      <c r="O5235" s="1" t="s">
        <v>121</v>
      </c>
      <c r="P5235" s="1" t="s">
        <v>198</v>
      </c>
      <c r="Q5235" s="1" t="s">
        <v>333</v>
      </c>
      <c r="R5235" s="1" t="s">
        <v>48</v>
      </c>
      <c r="S5235" s="1" t="s">
        <v>79</v>
      </c>
      <c r="T5235" s="1" t="s">
        <v>223</v>
      </c>
      <c r="U5235" s="2">
        <v>43648.67083333333</v>
      </c>
      <c r="V5235">
        <v>59</v>
      </c>
      <c r="W5235">
        <v>59</v>
      </c>
      <c r="X5235">
        <v>67</v>
      </c>
      <c r="Y5235">
        <v>23.22</v>
      </c>
      <c r="Z5235">
        <v>10</v>
      </c>
      <c r="AA5235" s="1" t="s">
        <v>64</v>
      </c>
      <c r="AB5235">
        <v>13</v>
      </c>
      <c r="AC5235">
        <v>0</v>
      </c>
      <c r="AD5235" s="1" t="s">
        <v>1222</v>
      </c>
      <c r="AE5235" t="b">
        <v>0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s="1" t="s">
        <v>51</v>
      </c>
      <c r="AS5235" s="1" t="s">
        <v>51</v>
      </c>
      <c r="AT5235" s="1" t="s">
        <v>51</v>
      </c>
      <c r="AU5235" s="1" t="s">
        <v>51</v>
      </c>
    </row>
    <row r="5236" spans="1:47" x14ac:dyDescent="0.25">
      <c r="A5236" s="1" t="s">
        <v>5813</v>
      </c>
      <c r="B5236">
        <v>3</v>
      </c>
      <c r="C5236" s="2">
        <v>43648.708807870367</v>
      </c>
      <c r="D5236" s="2">
        <v>43648.729421296295</v>
      </c>
      <c r="E5236">
        <v>39.817467999999998</v>
      </c>
      <c r="F5236">
        <v>-104.983023</v>
      </c>
      <c r="G5236">
        <v>39.820239999999998</v>
      </c>
      <c r="H5236">
        <v>-104.97828</v>
      </c>
      <c r="I5236">
        <v>0.316</v>
      </c>
      <c r="J5236" s="1" t="s">
        <v>751</v>
      </c>
      <c r="L5236" s="1" t="s">
        <v>122</v>
      </c>
      <c r="M5236" s="1" t="s">
        <v>47</v>
      </c>
      <c r="N5236" s="1" t="s">
        <v>131</v>
      </c>
      <c r="O5236" s="1" t="s">
        <v>147</v>
      </c>
      <c r="P5236" s="1" t="s">
        <v>198</v>
      </c>
      <c r="Q5236" s="1" t="s">
        <v>331</v>
      </c>
      <c r="R5236" s="1" t="s">
        <v>48</v>
      </c>
      <c r="S5236" s="1" t="s">
        <v>79</v>
      </c>
      <c r="T5236" s="1" t="s">
        <v>205</v>
      </c>
      <c r="U5236" s="2">
        <v>43648.697916666664</v>
      </c>
      <c r="V5236">
        <v>81</v>
      </c>
      <c r="W5236">
        <v>81</v>
      </c>
      <c r="X5236">
        <v>28</v>
      </c>
      <c r="Y5236">
        <v>24.38</v>
      </c>
      <c r="Z5236">
        <v>40</v>
      </c>
      <c r="AA5236" s="1" t="s">
        <v>64</v>
      </c>
      <c r="AB5236">
        <v>12</v>
      </c>
      <c r="AC5236">
        <v>0</v>
      </c>
      <c r="AD5236" s="1" t="s">
        <v>818</v>
      </c>
      <c r="AE5236" t="b">
        <v>0</v>
      </c>
      <c r="AF5236" t="b">
        <v>0</v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s="1" t="s">
        <v>51</v>
      </c>
      <c r="AS5236" s="1" t="s">
        <v>51</v>
      </c>
      <c r="AT5236" s="1" t="s">
        <v>51</v>
      </c>
      <c r="AU5236" s="1" t="s">
        <v>51</v>
      </c>
    </row>
    <row r="5237" spans="1:47" x14ac:dyDescent="0.25">
      <c r="A5237" s="1" t="s">
        <v>5928</v>
      </c>
      <c r="B5237">
        <v>3</v>
      </c>
      <c r="C5237" s="2">
        <v>43648.721307870372</v>
      </c>
      <c r="D5237" s="2">
        <v>43648.741851851853</v>
      </c>
      <c r="E5237">
        <v>39.735331000000002</v>
      </c>
      <c r="F5237">
        <v>-105.165249</v>
      </c>
      <c r="G5237">
        <v>39.734639000000001</v>
      </c>
      <c r="H5237">
        <v>-105.166111</v>
      </c>
      <c r="I5237">
        <v>6.6000000000000003E-2</v>
      </c>
      <c r="J5237" s="1" t="s">
        <v>330</v>
      </c>
      <c r="L5237" s="1" t="s">
        <v>137</v>
      </c>
      <c r="M5237" s="1" t="s">
        <v>47</v>
      </c>
      <c r="N5237" s="1" t="s">
        <v>269</v>
      </c>
      <c r="O5237" s="1" t="s">
        <v>115</v>
      </c>
      <c r="P5237" s="1" t="s">
        <v>198</v>
      </c>
      <c r="Q5237" s="1" t="s">
        <v>270</v>
      </c>
      <c r="R5237" s="1" t="s">
        <v>48</v>
      </c>
      <c r="S5237" s="1" t="s">
        <v>79</v>
      </c>
      <c r="T5237" s="1" t="s">
        <v>205</v>
      </c>
      <c r="U5237" s="2">
        <v>43648.743055555555</v>
      </c>
      <c r="V5237">
        <v>79</v>
      </c>
      <c r="W5237">
        <v>79</v>
      </c>
      <c r="X5237">
        <v>34</v>
      </c>
      <c r="Y5237">
        <v>24.37</v>
      </c>
      <c r="Z5237">
        <v>40</v>
      </c>
      <c r="AA5237" s="1" t="s">
        <v>66</v>
      </c>
      <c r="AB5237">
        <v>10</v>
      </c>
      <c r="AC5237">
        <v>0</v>
      </c>
      <c r="AD5237" s="1" t="s">
        <v>965</v>
      </c>
      <c r="AE5237" t="b">
        <v>0</v>
      </c>
      <c r="AF5237" t="b">
        <v>0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s="1" t="s">
        <v>51</v>
      </c>
      <c r="AS5237" s="1" t="s">
        <v>51</v>
      </c>
      <c r="AT5237" s="1" t="s">
        <v>51</v>
      </c>
      <c r="AU5237" s="1" t="s">
        <v>51</v>
      </c>
    </row>
    <row r="5238" spans="1:47" x14ac:dyDescent="0.25">
      <c r="A5238" s="1" t="s">
        <v>2222</v>
      </c>
      <c r="B5238">
        <v>3</v>
      </c>
      <c r="C5238" s="2">
        <v>43648.882256944446</v>
      </c>
      <c r="D5238" s="2">
        <v>43648.902962962966</v>
      </c>
      <c r="E5238">
        <v>38.48518</v>
      </c>
      <c r="F5238">
        <v>-104.6195</v>
      </c>
      <c r="G5238">
        <v>38.487340000000003</v>
      </c>
      <c r="H5238">
        <v>-104.62051</v>
      </c>
      <c r="I5238">
        <v>0.159</v>
      </c>
      <c r="J5238" s="1" t="s">
        <v>1262</v>
      </c>
      <c r="L5238" s="1" t="s">
        <v>194</v>
      </c>
      <c r="M5238" s="1" t="s">
        <v>47</v>
      </c>
      <c r="N5238" s="1" t="s">
        <v>411</v>
      </c>
      <c r="O5238" s="1" t="s">
        <v>411</v>
      </c>
      <c r="P5238" s="1" t="s">
        <v>198</v>
      </c>
      <c r="Q5238" s="1" t="s">
        <v>412</v>
      </c>
      <c r="R5238" s="1" t="s">
        <v>48</v>
      </c>
      <c r="S5238" s="1" t="s">
        <v>79</v>
      </c>
      <c r="T5238" s="1" t="s">
        <v>413</v>
      </c>
      <c r="U5238" s="2">
        <v>43648.870138888888</v>
      </c>
      <c r="V5238">
        <v>66</v>
      </c>
      <c r="W5238">
        <v>66</v>
      </c>
      <c r="X5238">
        <v>81</v>
      </c>
      <c r="Y5238">
        <v>25.23</v>
      </c>
      <c r="Z5238">
        <v>10</v>
      </c>
      <c r="AA5238" s="1" t="s">
        <v>57</v>
      </c>
      <c r="AB5238">
        <v>7</v>
      </c>
      <c r="AC5238">
        <v>0</v>
      </c>
      <c r="AD5238" s="1" t="s">
        <v>818</v>
      </c>
      <c r="AE5238" t="b">
        <v>0</v>
      </c>
      <c r="AF5238" t="b">
        <v>0</v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s="1" t="s">
        <v>53</v>
      </c>
      <c r="AS5238" s="1" t="s">
        <v>53</v>
      </c>
      <c r="AT5238" s="1" t="s">
        <v>51</v>
      </c>
      <c r="AU5238" s="1" t="s">
        <v>51</v>
      </c>
    </row>
    <row r="5239" spans="1:47" x14ac:dyDescent="0.25">
      <c r="A5239" s="1" t="s">
        <v>9609</v>
      </c>
      <c r="B5239">
        <v>2</v>
      </c>
      <c r="C5239" s="2">
        <v>43648.901516203703</v>
      </c>
      <c r="D5239" s="2">
        <v>43648.921030092592</v>
      </c>
      <c r="E5239">
        <v>38.482590000000002</v>
      </c>
      <c r="F5239">
        <v>-104.61828</v>
      </c>
      <c r="G5239">
        <v>38.487340000000003</v>
      </c>
      <c r="H5239">
        <v>-104.62051</v>
      </c>
      <c r="I5239">
        <v>0.35</v>
      </c>
      <c r="J5239" s="1" t="s">
        <v>1262</v>
      </c>
      <c r="L5239" s="1" t="s">
        <v>194</v>
      </c>
      <c r="M5239" s="1" t="s">
        <v>47</v>
      </c>
      <c r="N5239" s="1" t="s">
        <v>411</v>
      </c>
      <c r="O5239" s="1" t="s">
        <v>411</v>
      </c>
      <c r="P5239" s="1" t="s">
        <v>198</v>
      </c>
      <c r="Q5239" s="1" t="s">
        <v>412</v>
      </c>
      <c r="R5239" s="1" t="s">
        <v>48</v>
      </c>
      <c r="S5239" s="1" t="s">
        <v>79</v>
      </c>
      <c r="T5239" s="1" t="s">
        <v>413</v>
      </c>
      <c r="U5239" s="2">
        <v>43648.911805555559</v>
      </c>
      <c r="V5239">
        <v>66</v>
      </c>
      <c r="W5239">
        <v>66</v>
      </c>
      <c r="X5239">
        <v>75</v>
      </c>
      <c r="Y5239">
        <v>25.24</v>
      </c>
      <c r="Z5239">
        <v>10</v>
      </c>
      <c r="AA5239" s="1" t="s">
        <v>55</v>
      </c>
      <c r="AB5239">
        <v>8</v>
      </c>
      <c r="AC5239">
        <v>0</v>
      </c>
      <c r="AD5239" s="1" t="s">
        <v>1067</v>
      </c>
      <c r="AE5239" t="b">
        <v>0</v>
      </c>
      <c r="AF5239" t="b">
        <v>0</v>
      </c>
      <c r="AG5239" t="b">
        <v>0</v>
      </c>
      <c r="AH5239" t="b">
        <v>0</v>
      </c>
      <c r="AI5239" t="b">
        <v>1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s="1" t="s">
        <v>53</v>
      </c>
      <c r="AS5239" s="1" t="s">
        <v>53</v>
      </c>
      <c r="AT5239" s="1" t="s">
        <v>53</v>
      </c>
      <c r="AU5239" s="1" t="s">
        <v>51</v>
      </c>
    </row>
    <row r="5240" spans="1:47" x14ac:dyDescent="0.25">
      <c r="A5240" s="1" t="s">
        <v>8054</v>
      </c>
      <c r="B5240">
        <v>4</v>
      </c>
      <c r="C5240" s="2">
        <v>43648.942662037036</v>
      </c>
      <c r="D5240" s="2">
        <v>43648.962650462963</v>
      </c>
      <c r="E5240">
        <v>37.228254999999997</v>
      </c>
      <c r="F5240">
        <v>-107.727683</v>
      </c>
      <c r="G5240">
        <v>37.226705000000003</v>
      </c>
      <c r="H5240">
        <v>-107.6951</v>
      </c>
      <c r="I5240">
        <v>1.796</v>
      </c>
      <c r="J5240" s="1" t="s">
        <v>7796</v>
      </c>
      <c r="K5240">
        <v>34454</v>
      </c>
      <c r="L5240" s="1" t="s">
        <v>6665</v>
      </c>
      <c r="M5240" s="1" t="s">
        <v>97</v>
      </c>
      <c r="N5240" s="1" t="s">
        <v>6724</v>
      </c>
      <c r="O5240" s="1" t="s">
        <v>155</v>
      </c>
      <c r="P5240" s="1" t="s">
        <v>198</v>
      </c>
      <c r="Q5240" s="1" t="s">
        <v>8055</v>
      </c>
      <c r="R5240" s="1" t="s">
        <v>48</v>
      </c>
      <c r="S5240" s="1" t="s">
        <v>79</v>
      </c>
      <c r="T5240" s="1" t="s">
        <v>6594</v>
      </c>
      <c r="U5240" s="2">
        <v>43648.953472222223</v>
      </c>
      <c r="V5240">
        <v>58</v>
      </c>
      <c r="W5240">
        <v>58</v>
      </c>
      <c r="X5240">
        <v>67</v>
      </c>
      <c r="Y5240">
        <v>23.53</v>
      </c>
      <c r="Z5240">
        <v>10</v>
      </c>
      <c r="AA5240" s="1" t="s">
        <v>62</v>
      </c>
      <c r="AB5240">
        <v>3</v>
      </c>
      <c r="AC5240">
        <v>0</v>
      </c>
      <c r="AD5240" s="1" t="s">
        <v>50</v>
      </c>
      <c r="AE5240" t="b">
        <v>0</v>
      </c>
      <c r="AF5240" t="b">
        <v>0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s="1" t="s">
        <v>53</v>
      </c>
      <c r="AS5240" s="1" t="s">
        <v>53</v>
      </c>
      <c r="AT5240" s="1" t="s">
        <v>53</v>
      </c>
      <c r="AU5240" s="1" t="s">
        <v>53</v>
      </c>
    </row>
    <row r="5241" spans="1:47" x14ac:dyDescent="0.25">
      <c r="A5241" s="1" t="s">
        <v>8056</v>
      </c>
      <c r="B5241">
        <v>4</v>
      </c>
      <c r="C5241" s="2">
        <v>43648.942662037036</v>
      </c>
      <c r="D5241" s="2">
        <v>43648.962650462963</v>
      </c>
      <c r="E5241">
        <v>37.226705000000003</v>
      </c>
      <c r="F5241">
        <v>-107.6951</v>
      </c>
      <c r="G5241">
        <v>37.228254999999997</v>
      </c>
      <c r="H5241">
        <v>-107.727683</v>
      </c>
      <c r="I5241">
        <v>1.796</v>
      </c>
      <c r="J5241" s="1" t="s">
        <v>8057</v>
      </c>
      <c r="K5241">
        <v>36259</v>
      </c>
      <c r="L5241" s="1" t="s">
        <v>6665</v>
      </c>
      <c r="M5241" s="1" t="s">
        <v>47</v>
      </c>
      <c r="N5241" s="1" t="s">
        <v>2716</v>
      </c>
      <c r="O5241" s="1" t="s">
        <v>155</v>
      </c>
      <c r="P5241" s="1" t="s">
        <v>198</v>
      </c>
      <c r="Q5241" s="1" t="s">
        <v>7797</v>
      </c>
      <c r="R5241" s="1" t="s">
        <v>48</v>
      </c>
      <c r="S5241" s="1" t="s">
        <v>79</v>
      </c>
      <c r="T5241" s="1" t="s">
        <v>6594</v>
      </c>
      <c r="U5241" s="2">
        <v>43648.953472222223</v>
      </c>
      <c r="V5241">
        <v>58</v>
      </c>
      <c r="W5241">
        <v>58</v>
      </c>
      <c r="X5241">
        <v>67</v>
      </c>
      <c r="Y5241">
        <v>23.53</v>
      </c>
      <c r="Z5241">
        <v>10</v>
      </c>
      <c r="AA5241" s="1" t="s">
        <v>62</v>
      </c>
      <c r="AB5241">
        <v>3</v>
      </c>
      <c r="AC5241">
        <v>0</v>
      </c>
      <c r="AD5241" s="1" t="s">
        <v>50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s="1" t="s">
        <v>53</v>
      </c>
      <c r="AS5241" s="1" t="s">
        <v>53</v>
      </c>
      <c r="AT5241" s="1" t="s">
        <v>53</v>
      </c>
      <c r="AU5241" s="1" t="s">
        <v>53</v>
      </c>
    </row>
    <row r="5242" spans="1:47" x14ac:dyDescent="0.25">
      <c r="A5242" s="1" t="s">
        <v>8058</v>
      </c>
      <c r="B5242">
        <v>4</v>
      </c>
      <c r="C5242" s="2">
        <v>43648.944745370369</v>
      </c>
      <c r="D5242" s="2">
        <v>43648.964305555557</v>
      </c>
      <c r="E5242">
        <v>39.999968000000003</v>
      </c>
      <c r="F5242">
        <v>-105.90193499999999</v>
      </c>
      <c r="G5242">
        <v>39.997495000000001</v>
      </c>
      <c r="H5242">
        <v>-105.89411</v>
      </c>
      <c r="I5242">
        <v>0.44800000000000001</v>
      </c>
      <c r="J5242" s="1" t="s">
        <v>8059</v>
      </c>
      <c r="K5242">
        <v>64161</v>
      </c>
      <c r="L5242" s="1" t="s">
        <v>6647</v>
      </c>
      <c r="M5242" s="1" t="s">
        <v>47</v>
      </c>
      <c r="N5242" s="1" t="s">
        <v>2131</v>
      </c>
      <c r="O5242" s="1" t="s">
        <v>699</v>
      </c>
      <c r="P5242" s="1" t="s">
        <v>198</v>
      </c>
      <c r="Q5242" s="1" t="s">
        <v>2132</v>
      </c>
      <c r="R5242" s="1" t="s">
        <v>48</v>
      </c>
      <c r="S5242" s="1" t="s">
        <v>79</v>
      </c>
      <c r="T5242" s="1" t="s">
        <v>1488</v>
      </c>
      <c r="U5242" s="2">
        <v>43648.9375</v>
      </c>
      <c r="V5242">
        <v>68</v>
      </c>
      <c r="W5242">
        <v>68</v>
      </c>
      <c r="X5242">
        <v>56</v>
      </c>
      <c r="Y5242">
        <v>24.72</v>
      </c>
      <c r="Z5242">
        <v>10</v>
      </c>
      <c r="AA5242" s="1" t="s">
        <v>8942</v>
      </c>
      <c r="AB5242">
        <v>0</v>
      </c>
      <c r="AC5242">
        <v>0</v>
      </c>
      <c r="AD5242" s="1" t="s">
        <v>50</v>
      </c>
      <c r="AE5242" t="b">
        <v>0</v>
      </c>
      <c r="AF5242" t="b">
        <v>0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s="1" t="s">
        <v>53</v>
      </c>
      <c r="AS5242" s="1" t="s">
        <v>53</v>
      </c>
      <c r="AT5242" s="1" t="s">
        <v>53</v>
      </c>
      <c r="AU5242" s="1" t="s">
        <v>53</v>
      </c>
    </row>
    <row r="5243" spans="1:47" x14ac:dyDescent="0.25">
      <c r="A5243" s="1" t="s">
        <v>8060</v>
      </c>
      <c r="B5243">
        <v>4</v>
      </c>
      <c r="C5243" s="2">
        <v>43648.944745370369</v>
      </c>
      <c r="D5243" s="2">
        <v>43648.964305555557</v>
      </c>
      <c r="E5243">
        <v>39.997495000000001</v>
      </c>
      <c r="F5243">
        <v>-105.89411</v>
      </c>
      <c r="G5243">
        <v>39.999968000000003</v>
      </c>
      <c r="H5243">
        <v>-105.90193600000001</v>
      </c>
      <c r="I5243">
        <v>0.44800000000000001</v>
      </c>
      <c r="J5243" s="1" t="s">
        <v>8061</v>
      </c>
      <c r="K5243">
        <v>65537</v>
      </c>
      <c r="L5243" s="1" t="s">
        <v>6647</v>
      </c>
      <c r="M5243" s="1" t="s">
        <v>47</v>
      </c>
      <c r="N5243" s="1" t="s">
        <v>2131</v>
      </c>
      <c r="O5243" s="1" t="s">
        <v>699</v>
      </c>
      <c r="P5243" s="1" t="s">
        <v>198</v>
      </c>
      <c r="Q5243" s="1" t="s">
        <v>2132</v>
      </c>
      <c r="R5243" s="1" t="s">
        <v>48</v>
      </c>
      <c r="S5243" s="1" t="s">
        <v>79</v>
      </c>
      <c r="T5243" s="1" t="s">
        <v>1488</v>
      </c>
      <c r="U5243" s="2">
        <v>43648.9375</v>
      </c>
      <c r="V5243">
        <v>68</v>
      </c>
      <c r="W5243">
        <v>68</v>
      </c>
      <c r="X5243">
        <v>56</v>
      </c>
      <c r="Y5243">
        <v>24.72</v>
      </c>
      <c r="Z5243">
        <v>10</v>
      </c>
      <c r="AA5243" s="1" t="s">
        <v>8942</v>
      </c>
      <c r="AB5243">
        <v>0</v>
      </c>
      <c r="AC5243">
        <v>0</v>
      </c>
      <c r="AD5243" s="1" t="s">
        <v>50</v>
      </c>
      <c r="AE5243" t="b">
        <v>0</v>
      </c>
      <c r="AF5243" t="b">
        <v>0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s="1" t="s">
        <v>53</v>
      </c>
      <c r="AS5243" s="1" t="s">
        <v>53</v>
      </c>
      <c r="AT5243" s="1" t="s">
        <v>53</v>
      </c>
      <c r="AU5243" s="1" t="s">
        <v>53</v>
      </c>
    </row>
    <row r="5244" spans="1:47" x14ac:dyDescent="0.25">
      <c r="A5244" s="1" t="s">
        <v>1619</v>
      </c>
      <c r="B5244">
        <v>3</v>
      </c>
      <c r="C5244" s="2">
        <v>43649.014537037037</v>
      </c>
      <c r="D5244" s="2">
        <v>43649.034953703704</v>
      </c>
      <c r="E5244">
        <v>39.266460000000002</v>
      </c>
      <c r="F5244">
        <v>-104.89561999999999</v>
      </c>
      <c r="G5244">
        <v>39.271360000000001</v>
      </c>
      <c r="H5244">
        <v>-104.89695</v>
      </c>
      <c r="I5244">
        <v>0.34599999999999997</v>
      </c>
      <c r="J5244" s="1" t="s">
        <v>449</v>
      </c>
      <c r="L5244" s="1" t="s">
        <v>265</v>
      </c>
      <c r="M5244" s="1" t="s">
        <v>47</v>
      </c>
      <c r="N5244" s="1" t="s">
        <v>191</v>
      </c>
      <c r="O5244" s="1" t="s">
        <v>121</v>
      </c>
      <c r="P5244" s="1" t="s">
        <v>198</v>
      </c>
      <c r="Q5244" s="1" t="s">
        <v>333</v>
      </c>
      <c r="R5244" s="1" t="s">
        <v>48</v>
      </c>
      <c r="S5244" s="1" t="s">
        <v>79</v>
      </c>
      <c r="T5244" s="1" t="s">
        <v>223</v>
      </c>
      <c r="U5244" s="2">
        <v>43649.020833333336</v>
      </c>
      <c r="V5244">
        <v>54</v>
      </c>
      <c r="W5244">
        <v>54</v>
      </c>
      <c r="X5244">
        <v>77</v>
      </c>
      <c r="Y5244">
        <v>23.2</v>
      </c>
      <c r="Z5244">
        <v>10</v>
      </c>
      <c r="AA5244" s="1" t="s">
        <v>72</v>
      </c>
      <c r="AB5244">
        <v>7</v>
      </c>
      <c r="AC5244">
        <v>0</v>
      </c>
      <c r="AD5244" s="1" t="s">
        <v>1067</v>
      </c>
      <c r="AE5244" t="b">
        <v>0</v>
      </c>
      <c r="AF5244" t="b">
        <v>0</v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s="1" t="s">
        <v>53</v>
      </c>
      <c r="AS5244" s="1" t="s">
        <v>53</v>
      </c>
      <c r="AT5244" s="1" t="s">
        <v>53</v>
      </c>
      <c r="AU5244" s="1" t="s">
        <v>53</v>
      </c>
    </row>
    <row r="5245" spans="1:47" x14ac:dyDescent="0.25">
      <c r="A5245" s="1" t="s">
        <v>6125</v>
      </c>
      <c r="B5245">
        <v>3</v>
      </c>
      <c r="C5245" s="2">
        <v>43649.258819444447</v>
      </c>
      <c r="D5245" s="2">
        <v>43649.279409722221</v>
      </c>
      <c r="E5245">
        <v>39.783610000000003</v>
      </c>
      <c r="F5245">
        <v>-105.09930900000001</v>
      </c>
      <c r="G5245">
        <v>39.7836</v>
      </c>
      <c r="H5245">
        <v>-105.094655</v>
      </c>
      <c r="I5245">
        <v>0.247</v>
      </c>
      <c r="J5245" s="1" t="s">
        <v>556</v>
      </c>
      <c r="L5245" s="1" t="s">
        <v>133</v>
      </c>
      <c r="M5245" s="1" t="s">
        <v>47</v>
      </c>
      <c r="N5245" s="1" t="s">
        <v>213</v>
      </c>
      <c r="O5245" s="1" t="s">
        <v>115</v>
      </c>
      <c r="P5245" s="1" t="s">
        <v>198</v>
      </c>
      <c r="Q5245" s="1" t="s">
        <v>214</v>
      </c>
      <c r="R5245" s="1" t="s">
        <v>48</v>
      </c>
      <c r="S5245" s="1" t="s">
        <v>79</v>
      </c>
      <c r="T5245" s="1" t="s">
        <v>205</v>
      </c>
      <c r="U5245" s="2">
        <v>43649.246527777781</v>
      </c>
      <c r="V5245">
        <v>59</v>
      </c>
      <c r="W5245">
        <v>59</v>
      </c>
      <c r="X5245">
        <v>67</v>
      </c>
      <c r="Y5245">
        <v>24.36</v>
      </c>
      <c r="Z5245">
        <v>20</v>
      </c>
      <c r="AA5245" s="1" t="s">
        <v>8942</v>
      </c>
      <c r="AB5245">
        <v>0</v>
      </c>
      <c r="AC5245">
        <v>0</v>
      </c>
      <c r="AD5245" s="1" t="s">
        <v>1067</v>
      </c>
      <c r="AE5245" t="b">
        <v>0</v>
      </c>
      <c r="AF5245" t="b">
        <v>0</v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s="1" t="s">
        <v>51</v>
      </c>
      <c r="AS5245" s="1" t="s">
        <v>51</v>
      </c>
      <c r="AT5245" s="1" t="s">
        <v>51</v>
      </c>
      <c r="AU5245" s="1" t="s">
        <v>51</v>
      </c>
    </row>
    <row r="5246" spans="1:47" x14ac:dyDescent="0.25">
      <c r="A5246" s="1" t="s">
        <v>6126</v>
      </c>
      <c r="B5246">
        <v>3</v>
      </c>
      <c r="C5246" s="2">
        <v>43649.262986111113</v>
      </c>
      <c r="D5246" s="2">
        <v>43649.283587962964</v>
      </c>
      <c r="E5246">
        <v>39.751289</v>
      </c>
      <c r="F5246">
        <v>-105.01681000000001</v>
      </c>
      <c r="G5246">
        <v>39.749850000000002</v>
      </c>
      <c r="H5246">
        <v>-105.01742</v>
      </c>
      <c r="I5246">
        <v>0.105</v>
      </c>
      <c r="J5246" s="1" t="s">
        <v>581</v>
      </c>
      <c r="L5246" s="1" t="s">
        <v>1996</v>
      </c>
      <c r="M5246" s="1" t="s">
        <v>47</v>
      </c>
      <c r="N5246" s="1" t="s">
        <v>131</v>
      </c>
      <c r="O5246" s="1" t="s">
        <v>131</v>
      </c>
      <c r="P5246" s="1" t="s">
        <v>198</v>
      </c>
      <c r="Q5246" s="1" t="s">
        <v>352</v>
      </c>
      <c r="R5246" s="1" t="s">
        <v>48</v>
      </c>
      <c r="S5246" s="1" t="s">
        <v>79</v>
      </c>
      <c r="T5246" s="1" t="s">
        <v>205</v>
      </c>
      <c r="U5246" s="2">
        <v>43649.246527777781</v>
      </c>
      <c r="V5246">
        <v>59</v>
      </c>
      <c r="W5246">
        <v>59</v>
      </c>
      <c r="X5246">
        <v>67</v>
      </c>
      <c r="Y5246">
        <v>24.36</v>
      </c>
      <c r="Z5246">
        <v>20</v>
      </c>
      <c r="AA5246" s="1" t="s">
        <v>8942</v>
      </c>
      <c r="AB5246">
        <v>0</v>
      </c>
      <c r="AC5246">
        <v>0</v>
      </c>
      <c r="AD5246" s="1" t="s">
        <v>1067</v>
      </c>
      <c r="AE5246" t="b">
        <v>0</v>
      </c>
      <c r="AF5246" t="b">
        <v>0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s="1" t="s">
        <v>51</v>
      </c>
      <c r="AS5246" s="1" t="s">
        <v>51</v>
      </c>
      <c r="AT5246" s="1" t="s">
        <v>51</v>
      </c>
      <c r="AU5246" s="1" t="s">
        <v>51</v>
      </c>
    </row>
    <row r="5247" spans="1:47" x14ac:dyDescent="0.25">
      <c r="A5247" s="1" t="s">
        <v>5814</v>
      </c>
      <c r="B5247">
        <v>3</v>
      </c>
      <c r="C5247" s="2">
        <v>43649.312986111108</v>
      </c>
      <c r="D5247" s="2">
        <v>43649.333298611113</v>
      </c>
      <c r="E5247">
        <v>39.885438999999998</v>
      </c>
      <c r="F5247">
        <v>-104.98766999999999</v>
      </c>
      <c r="G5247">
        <v>39.882770000000001</v>
      </c>
      <c r="H5247">
        <v>-104.98768</v>
      </c>
      <c r="I5247">
        <v>0.184</v>
      </c>
      <c r="J5247" s="1" t="s">
        <v>441</v>
      </c>
      <c r="L5247" s="1" t="s">
        <v>312</v>
      </c>
      <c r="M5247" s="1" t="s">
        <v>47</v>
      </c>
      <c r="N5247" s="1" t="s">
        <v>131</v>
      </c>
      <c r="O5247" s="1" t="s">
        <v>147</v>
      </c>
      <c r="P5247" s="1" t="s">
        <v>198</v>
      </c>
      <c r="Q5247" s="1" t="s">
        <v>439</v>
      </c>
      <c r="R5247" s="1" t="s">
        <v>48</v>
      </c>
      <c r="S5247" s="1" t="s">
        <v>79</v>
      </c>
      <c r="T5247" s="1" t="s">
        <v>205</v>
      </c>
      <c r="U5247" s="2">
        <v>43649.322916666664</v>
      </c>
      <c r="V5247">
        <v>72</v>
      </c>
      <c r="W5247">
        <v>72</v>
      </c>
      <c r="X5247">
        <v>50</v>
      </c>
      <c r="Y5247">
        <v>24.37</v>
      </c>
      <c r="Z5247">
        <v>20</v>
      </c>
      <c r="AA5247" s="1" t="s">
        <v>59</v>
      </c>
      <c r="AB5247">
        <v>5</v>
      </c>
      <c r="AC5247">
        <v>0</v>
      </c>
      <c r="AD5247" s="1" t="s">
        <v>1067</v>
      </c>
      <c r="AE5247" t="b">
        <v>0</v>
      </c>
      <c r="AF5247" t="b">
        <v>0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s="1" t="s">
        <v>51</v>
      </c>
      <c r="AS5247" s="1" t="s">
        <v>51</v>
      </c>
      <c r="AT5247" s="1" t="s">
        <v>51</v>
      </c>
      <c r="AU5247" s="1" t="s">
        <v>51</v>
      </c>
    </row>
    <row r="5248" spans="1:47" x14ac:dyDescent="0.25">
      <c r="A5248" s="1" t="s">
        <v>2035</v>
      </c>
      <c r="B5248">
        <v>3</v>
      </c>
      <c r="C5248" s="2">
        <v>43649.332268518519</v>
      </c>
      <c r="D5248" s="2">
        <v>43649.352719907409</v>
      </c>
      <c r="E5248">
        <v>39.776550999999998</v>
      </c>
      <c r="F5248">
        <v>-104.87639799999999</v>
      </c>
      <c r="G5248">
        <v>39.776547999999998</v>
      </c>
      <c r="H5248">
        <v>-104.876367</v>
      </c>
      <c r="I5248">
        <v>2E-3</v>
      </c>
      <c r="J5248" s="1" t="s">
        <v>452</v>
      </c>
      <c r="L5248" s="1" t="s">
        <v>133</v>
      </c>
      <c r="M5248" s="1" t="s">
        <v>47</v>
      </c>
      <c r="N5248" s="1" t="s">
        <v>131</v>
      </c>
      <c r="O5248" s="1" t="s">
        <v>131</v>
      </c>
      <c r="P5248" s="1" t="s">
        <v>198</v>
      </c>
      <c r="Q5248" s="1" t="s">
        <v>453</v>
      </c>
      <c r="R5248" s="1" t="s">
        <v>48</v>
      </c>
      <c r="S5248" s="1" t="s">
        <v>79</v>
      </c>
      <c r="T5248" s="1" t="s">
        <v>203</v>
      </c>
      <c r="U5248" s="2">
        <v>43649.331944444442</v>
      </c>
      <c r="V5248">
        <v>69</v>
      </c>
      <c r="W5248">
        <v>69</v>
      </c>
      <c r="X5248">
        <v>48</v>
      </c>
      <c r="Y5248">
        <v>24.35</v>
      </c>
      <c r="Z5248">
        <v>10</v>
      </c>
      <c r="AA5248" s="1" t="s">
        <v>72</v>
      </c>
      <c r="AB5248">
        <v>13</v>
      </c>
      <c r="AC5248">
        <v>0</v>
      </c>
      <c r="AD5248" s="1" t="s">
        <v>1067</v>
      </c>
      <c r="AE5248" t="b">
        <v>0</v>
      </c>
      <c r="AF5248" t="b">
        <v>0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s="1" t="s">
        <v>51</v>
      </c>
      <c r="AS5248" s="1" t="s">
        <v>51</v>
      </c>
      <c r="AT5248" s="1" t="s">
        <v>51</v>
      </c>
      <c r="AU5248" s="1" t="s">
        <v>51</v>
      </c>
    </row>
    <row r="5249" spans="1:47" x14ac:dyDescent="0.25">
      <c r="A5249" s="1" t="s">
        <v>3481</v>
      </c>
      <c r="B5249">
        <v>3</v>
      </c>
      <c r="C5249" s="2">
        <v>43649.448912037034</v>
      </c>
      <c r="D5249" s="2">
        <v>43649.469409722224</v>
      </c>
      <c r="E5249">
        <v>39.784320000000001</v>
      </c>
      <c r="F5249">
        <v>-105.11509</v>
      </c>
      <c r="G5249">
        <v>39.783839</v>
      </c>
      <c r="H5249">
        <v>-105.126255</v>
      </c>
      <c r="I5249">
        <v>0.59399999999999997</v>
      </c>
      <c r="J5249" s="1" t="s">
        <v>562</v>
      </c>
      <c r="L5249" s="1" t="s">
        <v>137</v>
      </c>
      <c r="M5249" s="1" t="s">
        <v>47</v>
      </c>
      <c r="N5249" s="1" t="s">
        <v>213</v>
      </c>
      <c r="O5249" s="1" t="s">
        <v>115</v>
      </c>
      <c r="P5249" s="1" t="s">
        <v>198</v>
      </c>
      <c r="Q5249" s="1" t="s">
        <v>214</v>
      </c>
      <c r="R5249" s="1" t="s">
        <v>48</v>
      </c>
      <c r="S5249" s="1" t="s">
        <v>79</v>
      </c>
      <c r="T5249" s="1" t="s">
        <v>205</v>
      </c>
      <c r="U5249" s="2">
        <v>43649.456944444442</v>
      </c>
      <c r="V5249">
        <v>82</v>
      </c>
      <c r="W5249">
        <v>82</v>
      </c>
      <c r="X5249">
        <v>26</v>
      </c>
      <c r="Y5249">
        <v>24.35</v>
      </c>
      <c r="Z5249">
        <v>10</v>
      </c>
      <c r="AA5249" s="1" t="s">
        <v>64</v>
      </c>
      <c r="AB5249">
        <v>5</v>
      </c>
      <c r="AC5249">
        <v>0</v>
      </c>
      <c r="AD5249" s="1" t="s">
        <v>50</v>
      </c>
      <c r="AE5249" t="b">
        <v>0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s="1" t="s">
        <v>51</v>
      </c>
      <c r="AS5249" s="1" t="s">
        <v>51</v>
      </c>
      <c r="AT5249" s="1" t="s">
        <v>51</v>
      </c>
      <c r="AU5249" s="1" t="s">
        <v>51</v>
      </c>
    </row>
    <row r="5250" spans="1:47" x14ac:dyDescent="0.25">
      <c r="A5250" s="1" t="s">
        <v>1812</v>
      </c>
      <c r="B5250">
        <v>3</v>
      </c>
      <c r="C5250" s="2">
        <v>43649.579930555556</v>
      </c>
      <c r="D5250" s="2">
        <v>43649.600740740738</v>
      </c>
      <c r="E5250">
        <v>39.815443000000002</v>
      </c>
      <c r="F5250">
        <v>-104.98299</v>
      </c>
      <c r="G5250">
        <v>39.809629999999999</v>
      </c>
      <c r="H5250">
        <v>-104.98308</v>
      </c>
      <c r="I5250">
        <v>0.40200000000000002</v>
      </c>
      <c r="J5250" s="1" t="s">
        <v>702</v>
      </c>
      <c r="L5250" s="1" t="s">
        <v>265</v>
      </c>
      <c r="M5250" s="1" t="s">
        <v>47</v>
      </c>
      <c r="N5250" s="1" t="s">
        <v>131</v>
      </c>
      <c r="O5250" s="1" t="s">
        <v>147</v>
      </c>
      <c r="P5250" s="1" t="s">
        <v>198</v>
      </c>
      <c r="Q5250" s="1" t="s">
        <v>331</v>
      </c>
      <c r="R5250" s="1" t="s">
        <v>48</v>
      </c>
      <c r="S5250" s="1" t="s">
        <v>79</v>
      </c>
      <c r="T5250" s="1" t="s">
        <v>205</v>
      </c>
      <c r="U5250" s="2">
        <v>43649.578472222223</v>
      </c>
      <c r="V5250">
        <v>90</v>
      </c>
      <c r="W5250">
        <v>90</v>
      </c>
      <c r="X5250">
        <v>17</v>
      </c>
      <c r="Y5250">
        <v>24.33</v>
      </c>
      <c r="Z5250">
        <v>10</v>
      </c>
      <c r="AA5250" s="1" t="s">
        <v>59</v>
      </c>
      <c r="AB5250">
        <v>8</v>
      </c>
      <c r="AC5250">
        <v>0</v>
      </c>
      <c r="AD5250" s="1" t="s">
        <v>1067</v>
      </c>
      <c r="AE5250" t="b">
        <v>0</v>
      </c>
      <c r="AF5250" t="b">
        <v>0</v>
      </c>
      <c r="AG5250" t="b">
        <v>0</v>
      </c>
      <c r="AH5250" t="b">
        <v>0</v>
      </c>
      <c r="AI5250" t="b">
        <v>1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s="1" t="s">
        <v>51</v>
      </c>
      <c r="AS5250" s="1" t="s">
        <v>51</v>
      </c>
      <c r="AT5250" s="1" t="s">
        <v>51</v>
      </c>
      <c r="AU5250" s="1" t="s">
        <v>51</v>
      </c>
    </row>
    <row r="5251" spans="1:47" x14ac:dyDescent="0.25">
      <c r="A5251" s="1" t="s">
        <v>3601</v>
      </c>
      <c r="B5251">
        <v>4</v>
      </c>
      <c r="C5251" s="2">
        <v>43649.582013888888</v>
      </c>
      <c r="D5251" s="2">
        <v>43649.602453703701</v>
      </c>
      <c r="E5251">
        <v>39.282530000000001</v>
      </c>
      <c r="F5251">
        <v>-103.266355</v>
      </c>
      <c r="G5251">
        <v>39.286107000000001</v>
      </c>
      <c r="H5251">
        <v>-103.064853</v>
      </c>
      <c r="I5251">
        <v>10.779</v>
      </c>
      <c r="J5251" s="1" t="s">
        <v>3602</v>
      </c>
      <c r="L5251" s="1" t="s">
        <v>133</v>
      </c>
      <c r="M5251" s="1" t="s">
        <v>47</v>
      </c>
      <c r="N5251" s="1" t="s">
        <v>2706</v>
      </c>
      <c r="O5251" s="1" t="s">
        <v>82</v>
      </c>
      <c r="P5251" s="1" t="s">
        <v>198</v>
      </c>
      <c r="Q5251" s="1" t="s">
        <v>2707</v>
      </c>
      <c r="R5251" s="1" t="s">
        <v>48</v>
      </c>
      <c r="S5251" s="1" t="s">
        <v>79</v>
      </c>
      <c r="T5251" s="1" t="s">
        <v>547</v>
      </c>
      <c r="U5251" s="2">
        <v>43649.579861111109</v>
      </c>
      <c r="V5251">
        <v>85</v>
      </c>
      <c r="W5251">
        <v>85</v>
      </c>
      <c r="X5251">
        <v>27</v>
      </c>
      <c r="Y5251">
        <v>24.41</v>
      </c>
      <c r="Z5251">
        <v>10</v>
      </c>
      <c r="AA5251" s="1" t="s">
        <v>68</v>
      </c>
      <c r="AB5251">
        <v>9</v>
      </c>
      <c r="AC5251">
        <v>0</v>
      </c>
      <c r="AD5251" s="1" t="s">
        <v>50</v>
      </c>
      <c r="AE5251" t="b">
        <v>0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s="1" t="s">
        <v>51</v>
      </c>
      <c r="AS5251" s="1" t="s">
        <v>51</v>
      </c>
      <c r="AT5251" s="1" t="s">
        <v>51</v>
      </c>
      <c r="AU5251" s="1" t="s">
        <v>51</v>
      </c>
    </row>
    <row r="5252" spans="1:47" x14ac:dyDescent="0.25">
      <c r="A5252" s="1" t="s">
        <v>2036</v>
      </c>
      <c r="B5252">
        <v>3</v>
      </c>
      <c r="C5252" s="2">
        <v>43649.694027777776</v>
      </c>
      <c r="D5252" s="2">
        <v>43649.713460648149</v>
      </c>
      <c r="E5252">
        <v>39.286299999999997</v>
      </c>
      <c r="F5252">
        <v>-103.064538</v>
      </c>
      <c r="G5252">
        <v>39.282859999999999</v>
      </c>
      <c r="H5252">
        <v>-103.26681600000001</v>
      </c>
      <c r="I5252">
        <v>10.82</v>
      </c>
      <c r="J5252" s="1" t="s">
        <v>2037</v>
      </c>
      <c r="L5252" s="1" t="s">
        <v>137</v>
      </c>
      <c r="M5252" s="1" t="s">
        <v>47</v>
      </c>
      <c r="N5252" s="1" t="s">
        <v>1304</v>
      </c>
      <c r="O5252" s="1" t="s">
        <v>1305</v>
      </c>
      <c r="P5252" s="1" t="s">
        <v>198</v>
      </c>
      <c r="Q5252" s="1" t="s">
        <v>1306</v>
      </c>
      <c r="R5252" s="1" t="s">
        <v>48</v>
      </c>
      <c r="S5252" s="1" t="s">
        <v>79</v>
      </c>
      <c r="T5252" s="1" t="s">
        <v>547</v>
      </c>
      <c r="U5252" s="2">
        <v>43649.704861111109</v>
      </c>
      <c r="V5252">
        <v>88</v>
      </c>
      <c r="W5252">
        <v>88</v>
      </c>
      <c r="X5252">
        <v>22</v>
      </c>
      <c r="Y5252">
        <v>24.37</v>
      </c>
      <c r="Z5252">
        <v>10</v>
      </c>
      <c r="AA5252" s="1" t="s">
        <v>66</v>
      </c>
      <c r="AB5252">
        <v>16</v>
      </c>
      <c r="AC5252">
        <v>0</v>
      </c>
      <c r="AD5252" s="1" t="s">
        <v>1067</v>
      </c>
      <c r="AE5252" t="b">
        <v>0</v>
      </c>
      <c r="AF5252" t="b">
        <v>0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s="1" t="s">
        <v>51</v>
      </c>
      <c r="AS5252" s="1" t="s">
        <v>51</v>
      </c>
      <c r="AT5252" s="1" t="s">
        <v>51</v>
      </c>
      <c r="AU5252" s="1" t="s">
        <v>51</v>
      </c>
    </row>
    <row r="5253" spans="1:47" x14ac:dyDescent="0.25">
      <c r="A5253" s="1" t="s">
        <v>1813</v>
      </c>
      <c r="B5253">
        <v>3</v>
      </c>
      <c r="C5253" s="2">
        <v>43649.589849537035</v>
      </c>
      <c r="D5253" s="2">
        <v>43649.610462962963</v>
      </c>
      <c r="E5253">
        <v>39.815443000000002</v>
      </c>
      <c r="F5253">
        <v>-104.98299</v>
      </c>
      <c r="G5253">
        <v>39.809629999999999</v>
      </c>
      <c r="H5253">
        <v>-104.98308</v>
      </c>
      <c r="I5253">
        <v>0.40200000000000002</v>
      </c>
      <c r="J5253" s="1" t="s">
        <v>702</v>
      </c>
      <c r="L5253" s="1" t="s">
        <v>265</v>
      </c>
      <c r="M5253" s="1" t="s">
        <v>47</v>
      </c>
      <c r="N5253" s="1" t="s">
        <v>131</v>
      </c>
      <c r="O5253" s="1" t="s">
        <v>147</v>
      </c>
      <c r="P5253" s="1" t="s">
        <v>198</v>
      </c>
      <c r="Q5253" s="1" t="s">
        <v>331</v>
      </c>
      <c r="R5253" s="1" t="s">
        <v>48</v>
      </c>
      <c r="S5253" s="1" t="s">
        <v>79</v>
      </c>
      <c r="T5253" s="1" t="s">
        <v>205</v>
      </c>
      <c r="U5253" s="2">
        <v>43649.578472222223</v>
      </c>
      <c r="V5253">
        <v>90</v>
      </c>
      <c r="W5253">
        <v>90</v>
      </c>
      <c r="X5253">
        <v>17</v>
      </c>
      <c r="Y5253">
        <v>24.33</v>
      </c>
      <c r="Z5253">
        <v>10</v>
      </c>
      <c r="AA5253" s="1" t="s">
        <v>59</v>
      </c>
      <c r="AB5253">
        <v>8</v>
      </c>
      <c r="AC5253">
        <v>0</v>
      </c>
      <c r="AD5253" s="1" t="s">
        <v>1067</v>
      </c>
      <c r="AE5253" t="b">
        <v>0</v>
      </c>
      <c r="AF5253" t="b">
        <v>0</v>
      </c>
      <c r="AG5253" t="b">
        <v>0</v>
      </c>
      <c r="AH5253" t="b">
        <v>0</v>
      </c>
      <c r="AI5253" t="b">
        <v>1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s="1" t="s">
        <v>51</v>
      </c>
      <c r="AS5253" s="1" t="s">
        <v>51</v>
      </c>
      <c r="AT5253" s="1" t="s">
        <v>51</v>
      </c>
      <c r="AU5253" s="1" t="s">
        <v>51</v>
      </c>
    </row>
    <row r="5254" spans="1:47" x14ac:dyDescent="0.25">
      <c r="A5254" s="1" t="s">
        <v>9610</v>
      </c>
      <c r="B5254">
        <v>2</v>
      </c>
      <c r="C5254" s="2">
        <v>43649.595590277779</v>
      </c>
      <c r="D5254" s="2">
        <v>43649.616284722222</v>
      </c>
      <c r="E5254">
        <v>39.8048</v>
      </c>
      <c r="F5254">
        <v>-104.98363000000001</v>
      </c>
      <c r="G5254">
        <v>39.797400000000003</v>
      </c>
      <c r="H5254">
        <v>-104.98718</v>
      </c>
      <c r="I5254">
        <v>0.54500000000000004</v>
      </c>
      <c r="J5254" s="1" t="s">
        <v>555</v>
      </c>
      <c r="L5254" s="1" t="s">
        <v>172</v>
      </c>
      <c r="M5254" s="1" t="s">
        <v>47</v>
      </c>
      <c r="N5254" s="1" t="s">
        <v>131</v>
      </c>
      <c r="O5254" s="1" t="s">
        <v>147</v>
      </c>
      <c r="P5254" s="1" t="s">
        <v>198</v>
      </c>
      <c r="Q5254" s="1" t="s">
        <v>246</v>
      </c>
      <c r="R5254" s="1" t="s">
        <v>48</v>
      </c>
      <c r="S5254" s="1" t="s">
        <v>79</v>
      </c>
      <c r="T5254" s="1" t="s">
        <v>205</v>
      </c>
      <c r="U5254" s="2">
        <v>43649.578472222223</v>
      </c>
      <c r="V5254">
        <v>90</v>
      </c>
      <c r="W5254">
        <v>90</v>
      </c>
      <c r="X5254">
        <v>17</v>
      </c>
      <c r="Y5254">
        <v>24.33</v>
      </c>
      <c r="Z5254">
        <v>10</v>
      </c>
      <c r="AA5254" s="1" t="s">
        <v>59</v>
      </c>
      <c r="AB5254">
        <v>8</v>
      </c>
      <c r="AC5254">
        <v>0</v>
      </c>
      <c r="AD5254" s="1" t="s">
        <v>1067</v>
      </c>
      <c r="AE5254" t="b">
        <v>0</v>
      </c>
      <c r="AF5254" t="b">
        <v>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s="1" t="s">
        <v>51</v>
      </c>
      <c r="AS5254" s="1" t="s">
        <v>51</v>
      </c>
      <c r="AT5254" s="1" t="s">
        <v>51</v>
      </c>
      <c r="AU5254" s="1" t="s">
        <v>51</v>
      </c>
    </row>
    <row r="5255" spans="1:47" x14ac:dyDescent="0.25">
      <c r="A5255" s="1" t="s">
        <v>9611</v>
      </c>
      <c r="B5255">
        <v>2</v>
      </c>
      <c r="C5255" s="2">
        <v>43649.643506944441</v>
      </c>
      <c r="D5255" s="2">
        <v>43649.663634259261</v>
      </c>
      <c r="E5255">
        <v>39.574460000000002</v>
      </c>
      <c r="F5255">
        <v>-105.13928</v>
      </c>
      <c r="G5255">
        <v>39.582320000000003</v>
      </c>
      <c r="H5255">
        <v>-105.14351000000001</v>
      </c>
      <c r="I5255">
        <v>0.58799999999999997</v>
      </c>
      <c r="J5255" s="1" t="s">
        <v>1113</v>
      </c>
      <c r="L5255" s="1" t="s">
        <v>405</v>
      </c>
      <c r="M5255" s="1" t="s">
        <v>47</v>
      </c>
      <c r="N5255" s="1" t="s">
        <v>138</v>
      </c>
      <c r="O5255" s="1" t="s">
        <v>115</v>
      </c>
      <c r="P5255" s="1" t="s">
        <v>198</v>
      </c>
      <c r="Q5255" s="1" t="s">
        <v>199</v>
      </c>
      <c r="R5255" s="1" t="s">
        <v>48</v>
      </c>
      <c r="S5255" s="1" t="s">
        <v>79</v>
      </c>
      <c r="T5255" s="1" t="s">
        <v>200</v>
      </c>
      <c r="U5255" s="2">
        <v>43649.661805555559</v>
      </c>
      <c r="V5255">
        <v>88</v>
      </c>
      <c r="W5255">
        <v>88</v>
      </c>
      <c r="X5255">
        <v>16</v>
      </c>
      <c r="Y5255">
        <v>24.09</v>
      </c>
      <c r="Z5255">
        <v>10</v>
      </c>
      <c r="AA5255" s="1" t="s">
        <v>63</v>
      </c>
      <c r="AB5255">
        <v>9</v>
      </c>
      <c r="AC5255">
        <v>0</v>
      </c>
      <c r="AD5255" s="1" t="s">
        <v>818</v>
      </c>
      <c r="AE5255" t="b">
        <v>0</v>
      </c>
      <c r="AF5255" t="b">
        <v>0</v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s="1" t="s">
        <v>51</v>
      </c>
      <c r="AS5255" s="1" t="s">
        <v>51</v>
      </c>
      <c r="AT5255" s="1" t="s">
        <v>51</v>
      </c>
      <c r="AU5255" s="1" t="s">
        <v>51</v>
      </c>
    </row>
    <row r="5256" spans="1:47" x14ac:dyDescent="0.25">
      <c r="A5256" s="1" t="s">
        <v>9612</v>
      </c>
      <c r="B5256">
        <v>2</v>
      </c>
      <c r="C5256" s="2">
        <v>43649.657013888886</v>
      </c>
      <c r="D5256" s="2">
        <v>43649.677499999998</v>
      </c>
      <c r="E5256">
        <v>40.359789999999997</v>
      </c>
      <c r="F5256">
        <v>-104.98377000000001</v>
      </c>
      <c r="G5256">
        <v>40.366680000000002</v>
      </c>
      <c r="H5256">
        <v>-104.98711</v>
      </c>
      <c r="I5256">
        <v>0.50700000000000001</v>
      </c>
      <c r="J5256" s="1" t="s">
        <v>458</v>
      </c>
      <c r="L5256" s="1" t="s">
        <v>194</v>
      </c>
      <c r="M5256" s="1" t="s">
        <v>47</v>
      </c>
      <c r="N5256" s="1" t="s">
        <v>303</v>
      </c>
      <c r="O5256" s="1" t="s">
        <v>228</v>
      </c>
      <c r="P5256" s="1" t="s">
        <v>198</v>
      </c>
      <c r="Q5256" s="1" t="s">
        <v>304</v>
      </c>
      <c r="R5256" s="1" t="s">
        <v>48</v>
      </c>
      <c r="S5256" s="1" t="s">
        <v>79</v>
      </c>
      <c r="T5256" s="1" t="s">
        <v>230</v>
      </c>
      <c r="U5256" s="2">
        <v>43649.663888888892</v>
      </c>
      <c r="V5256">
        <v>94</v>
      </c>
      <c r="W5256">
        <v>94</v>
      </c>
      <c r="X5256">
        <v>21</v>
      </c>
      <c r="Y5256">
        <v>24.85</v>
      </c>
      <c r="Z5256">
        <v>10</v>
      </c>
      <c r="AA5256" s="1" t="s">
        <v>63</v>
      </c>
      <c r="AB5256">
        <v>12</v>
      </c>
      <c r="AC5256">
        <v>0</v>
      </c>
      <c r="AD5256" s="1" t="s">
        <v>1067</v>
      </c>
      <c r="AE5256" t="b">
        <v>0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s="1" t="s">
        <v>51</v>
      </c>
      <c r="AS5256" s="1" t="s">
        <v>51</v>
      </c>
      <c r="AT5256" s="1" t="s">
        <v>51</v>
      </c>
      <c r="AU5256" s="1" t="s">
        <v>51</v>
      </c>
    </row>
    <row r="5257" spans="1:47" x14ac:dyDescent="0.25">
      <c r="A5257" s="1" t="s">
        <v>3046</v>
      </c>
      <c r="B5257">
        <v>4</v>
      </c>
      <c r="C5257" s="2">
        <v>43649.85597222222</v>
      </c>
      <c r="D5257" s="2">
        <v>43650.025231481479</v>
      </c>
      <c r="E5257">
        <v>39.001327000000003</v>
      </c>
      <c r="F5257">
        <v>-104.81874500000001</v>
      </c>
      <c r="G5257">
        <v>39.000233000000001</v>
      </c>
      <c r="H5257">
        <v>-104.81831099999999</v>
      </c>
      <c r="I5257">
        <v>7.9000000000000001E-2</v>
      </c>
      <c r="J5257" s="1" t="s">
        <v>3047</v>
      </c>
      <c r="L5257" s="1" t="s">
        <v>195</v>
      </c>
      <c r="M5257" s="1" t="s">
        <v>47</v>
      </c>
      <c r="N5257" s="1" t="s">
        <v>482</v>
      </c>
      <c r="O5257" s="1" t="s">
        <v>193</v>
      </c>
      <c r="P5257" s="1" t="s">
        <v>198</v>
      </c>
      <c r="Q5257" s="1" t="s">
        <v>483</v>
      </c>
      <c r="R5257" s="1" t="s">
        <v>48</v>
      </c>
      <c r="S5257" s="1" t="s">
        <v>79</v>
      </c>
      <c r="T5257" s="1" t="s">
        <v>234</v>
      </c>
      <c r="U5257" s="2">
        <v>43649.873611111114</v>
      </c>
      <c r="V5257">
        <v>72</v>
      </c>
      <c r="W5257">
        <v>72</v>
      </c>
      <c r="X5257">
        <v>32</v>
      </c>
      <c r="Y5257">
        <v>23.53</v>
      </c>
      <c r="Z5257">
        <v>10</v>
      </c>
      <c r="AA5257" s="1" t="s">
        <v>63</v>
      </c>
      <c r="AB5257">
        <v>6</v>
      </c>
      <c r="AC5257">
        <v>0</v>
      </c>
      <c r="AD5257" s="1" t="s">
        <v>965</v>
      </c>
      <c r="AE5257" t="b">
        <v>0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s="1" t="s">
        <v>53</v>
      </c>
      <c r="AS5257" s="1" t="s">
        <v>51</v>
      </c>
      <c r="AT5257" s="1" t="s">
        <v>51</v>
      </c>
      <c r="AU5257" s="1" t="s">
        <v>51</v>
      </c>
    </row>
    <row r="5258" spans="1:47" x14ac:dyDescent="0.25">
      <c r="A5258" s="1" t="s">
        <v>2038</v>
      </c>
      <c r="B5258">
        <v>3</v>
      </c>
      <c r="C5258" s="2">
        <v>43649.671597222223</v>
      </c>
      <c r="D5258" s="2">
        <v>43649.692395833335</v>
      </c>
      <c r="E5258">
        <v>39.282333999999999</v>
      </c>
      <c r="F5258">
        <v>-104.89668899999999</v>
      </c>
      <c r="G5258">
        <v>39.289051999999998</v>
      </c>
      <c r="H5258">
        <v>-104.895534</v>
      </c>
      <c r="I5258">
        <v>0.46800000000000003</v>
      </c>
      <c r="J5258" s="1" t="s">
        <v>398</v>
      </c>
      <c r="L5258" s="1" t="s">
        <v>194</v>
      </c>
      <c r="M5258" s="1" t="s">
        <v>47</v>
      </c>
      <c r="N5258" s="1" t="s">
        <v>191</v>
      </c>
      <c r="O5258" s="1" t="s">
        <v>121</v>
      </c>
      <c r="P5258" s="1" t="s">
        <v>198</v>
      </c>
      <c r="Q5258" s="1" t="s">
        <v>333</v>
      </c>
      <c r="R5258" s="1" t="s">
        <v>48</v>
      </c>
      <c r="S5258" s="1" t="s">
        <v>79</v>
      </c>
      <c r="T5258" s="1" t="s">
        <v>223</v>
      </c>
      <c r="U5258" s="2">
        <v>43649.67083333333</v>
      </c>
      <c r="V5258">
        <v>79</v>
      </c>
      <c r="W5258">
        <v>79</v>
      </c>
      <c r="X5258">
        <v>24</v>
      </c>
      <c r="Y5258">
        <v>23.13</v>
      </c>
      <c r="Z5258">
        <v>10</v>
      </c>
      <c r="AA5258" s="1" t="s">
        <v>64</v>
      </c>
      <c r="AB5258">
        <v>16</v>
      </c>
      <c r="AC5258">
        <v>0</v>
      </c>
      <c r="AD5258" s="1" t="s">
        <v>1067</v>
      </c>
      <c r="AE5258" t="b">
        <v>0</v>
      </c>
      <c r="AF5258" t="b">
        <v>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s="1" t="s">
        <v>51</v>
      </c>
      <c r="AS5258" s="1" t="s">
        <v>51</v>
      </c>
      <c r="AT5258" s="1" t="s">
        <v>51</v>
      </c>
      <c r="AU5258" s="1" t="s">
        <v>51</v>
      </c>
    </row>
    <row r="5259" spans="1:47" x14ac:dyDescent="0.25">
      <c r="A5259" s="1" t="s">
        <v>9613</v>
      </c>
      <c r="B5259">
        <v>2</v>
      </c>
      <c r="C5259" s="2">
        <v>43649.688807870371</v>
      </c>
      <c r="D5259" s="2">
        <v>43649.708715277775</v>
      </c>
      <c r="E5259">
        <v>39.264319999999998</v>
      </c>
      <c r="F5259">
        <v>-104.89469</v>
      </c>
      <c r="G5259">
        <v>39.271360000000001</v>
      </c>
      <c r="H5259">
        <v>-104.89695</v>
      </c>
      <c r="I5259">
        <v>0.501</v>
      </c>
      <c r="J5259" s="1" t="s">
        <v>449</v>
      </c>
      <c r="L5259" s="1" t="s">
        <v>265</v>
      </c>
      <c r="M5259" s="1" t="s">
        <v>47</v>
      </c>
      <c r="N5259" s="1" t="s">
        <v>191</v>
      </c>
      <c r="O5259" s="1" t="s">
        <v>121</v>
      </c>
      <c r="P5259" s="1" t="s">
        <v>198</v>
      </c>
      <c r="Q5259" s="1" t="s">
        <v>333</v>
      </c>
      <c r="R5259" s="1" t="s">
        <v>48</v>
      </c>
      <c r="S5259" s="1" t="s">
        <v>79</v>
      </c>
      <c r="T5259" s="1" t="s">
        <v>223</v>
      </c>
      <c r="U5259" s="2">
        <v>43649.6875</v>
      </c>
      <c r="V5259">
        <v>81</v>
      </c>
      <c r="W5259">
        <v>81</v>
      </c>
      <c r="X5259">
        <v>24</v>
      </c>
      <c r="Y5259">
        <v>23.13</v>
      </c>
      <c r="Z5259">
        <v>10</v>
      </c>
      <c r="AA5259" s="1" t="s">
        <v>64</v>
      </c>
      <c r="AB5259">
        <v>16</v>
      </c>
      <c r="AC5259">
        <v>0</v>
      </c>
      <c r="AD5259" s="1" t="s">
        <v>1067</v>
      </c>
      <c r="AE5259" t="b">
        <v>0</v>
      </c>
      <c r="AF5259" t="b">
        <v>0</v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s="1" t="s">
        <v>51</v>
      </c>
      <c r="AS5259" s="1" t="s">
        <v>51</v>
      </c>
      <c r="AT5259" s="1" t="s">
        <v>51</v>
      </c>
      <c r="AU5259" s="1" t="s">
        <v>51</v>
      </c>
    </row>
    <row r="5260" spans="1:47" x14ac:dyDescent="0.25">
      <c r="A5260" s="1" t="s">
        <v>7702</v>
      </c>
      <c r="B5260">
        <v>3</v>
      </c>
      <c r="C5260" s="2">
        <v>43649.796597222223</v>
      </c>
      <c r="D5260" s="2">
        <v>43649.817280092589</v>
      </c>
      <c r="E5260">
        <v>37.228845999999997</v>
      </c>
      <c r="F5260">
        <v>-104.37435499999999</v>
      </c>
      <c r="G5260">
        <v>37.230192000000002</v>
      </c>
      <c r="H5260">
        <v>-104.363944</v>
      </c>
      <c r="I5260">
        <v>0.57999999999999996</v>
      </c>
      <c r="J5260" s="1" t="s">
        <v>7404</v>
      </c>
      <c r="K5260">
        <v>43029</v>
      </c>
      <c r="L5260" s="1" t="s">
        <v>6665</v>
      </c>
      <c r="M5260" s="1" t="s">
        <v>97</v>
      </c>
      <c r="N5260" s="1" t="s">
        <v>100</v>
      </c>
      <c r="O5260" s="1" t="s">
        <v>375</v>
      </c>
      <c r="P5260" s="1" t="s">
        <v>198</v>
      </c>
      <c r="Q5260" s="1" t="s">
        <v>7703</v>
      </c>
      <c r="R5260" s="1" t="s">
        <v>48</v>
      </c>
      <c r="S5260" s="1" t="s">
        <v>79</v>
      </c>
      <c r="T5260" s="1" t="s">
        <v>377</v>
      </c>
      <c r="U5260" s="2">
        <v>43649.787499999999</v>
      </c>
      <c r="V5260">
        <v>88</v>
      </c>
      <c r="W5260">
        <v>88</v>
      </c>
      <c r="X5260">
        <v>18</v>
      </c>
      <c r="Y5260">
        <v>24.2</v>
      </c>
      <c r="Z5260">
        <v>10</v>
      </c>
      <c r="AA5260" s="1" t="s">
        <v>66</v>
      </c>
      <c r="AB5260">
        <v>3</v>
      </c>
      <c r="AC5260">
        <v>0</v>
      </c>
      <c r="AD5260" s="1" t="s">
        <v>818</v>
      </c>
      <c r="AE5260" t="b">
        <v>0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s="1" t="s">
        <v>51</v>
      </c>
      <c r="AS5260" s="1" t="s">
        <v>51</v>
      </c>
      <c r="AT5260" s="1" t="s">
        <v>51</v>
      </c>
      <c r="AU5260" s="1" t="s">
        <v>51</v>
      </c>
    </row>
    <row r="5261" spans="1:47" x14ac:dyDescent="0.25">
      <c r="A5261" s="1" t="s">
        <v>7912</v>
      </c>
      <c r="B5261">
        <v>3</v>
      </c>
      <c r="C5261" s="2">
        <v>43649.731516203705</v>
      </c>
      <c r="D5261" s="2">
        <v>43649.75099537037</v>
      </c>
      <c r="E5261">
        <v>37.230280999999998</v>
      </c>
      <c r="F5261">
        <v>-104.363247</v>
      </c>
      <c r="G5261">
        <v>37.230192000000002</v>
      </c>
      <c r="H5261">
        <v>-104.363944</v>
      </c>
      <c r="I5261">
        <v>3.9E-2</v>
      </c>
      <c r="J5261" s="1" t="s">
        <v>7404</v>
      </c>
      <c r="K5261">
        <v>43728</v>
      </c>
      <c r="L5261" s="1" t="s">
        <v>6665</v>
      </c>
      <c r="M5261" s="1" t="s">
        <v>47</v>
      </c>
      <c r="N5261" s="1" t="s">
        <v>100</v>
      </c>
      <c r="O5261" s="1" t="s">
        <v>375</v>
      </c>
      <c r="P5261" s="1" t="s">
        <v>198</v>
      </c>
      <c r="Q5261" s="1" t="s">
        <v>376</v>
      </c>
      <c r="R5261" s="1" t="s">
        <v>48</v>
      </c>
      <c r="S5261" s="1" t="s">
        <v>79</v>
      </c>
      <c r="T5261" s="1" t="s">
        <v>377</v>
      </c>
      <c r="U5261" s="2">
        <v>43649.745833333334</v>
      </c>
      <c r="V5261">
        <v>89</v>
      </c>
      <c r="W5261">
        <v>89</v>
      </c>
      <c r="X5261">
        <v>16</v>
      </c>
      <c r="Y5261">
        <v>24.2</v>
      </c>
      <c r="Z5261">
        <v>10</v>
      </c>
      <c r="AA5261" s="1" t="s">
        <v>64</v>
      </c>
      <c r="AB5261">
        <v>5</v>
      </c>
      <c r="AC5261">
        <v>0</v>
      </c>
      <c r="AD5261" s="1" t="s">
        <v>1067</v>
      </c>
      <c r="AE5261" t="b">
        <v>0</v>
      </c>
      <c r="AF5261" t="b">
        <v>0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s="1" t="s">
        <v>51</v>
      </c>
      <c r="AS5261" s="1" t="s">
        <v>51</v>
      </c>
      <c r="AT5261" s="1" t="s">
        <v>51</v>
      </c>
      <c r="AU5261" s="1" t="s">
        <v>51</v>
      </c>
    </row>
    <row r="5262" spans="1:47" x14ac:dyDescent="0.25">
      <c r="A5262" s="1" t="s">
        <v>9614</v>
      </c>
      <c r="B5262">
        <v>2</v>
      </c>
      <c r="C5262" s="2">
        <v>43649.690335648149</v>
      </c>
      <c r="D5262" s="2">
        <v>43649.711145833331</v>
      </c>
      <c r="E5262">
        <v>39.684699999999999</v>
      </c>
      <c r="F5262">
        <v>-104.95402</v>
      </c>
      <c r="G5262">
        <v>39.681739999999998</v>
      </c>
      <c r="H5262">
        <v>-104.93756</v>
      </c>
      <c r="I5262">
        <v>0.89900000000000002</v>
      </c>
      <c r="J5262" s="1" t="s">
        <v>9472</v>
      </c>
      <c r="L5262" s="1" t="s">
        <v>172</v>
      </c>
      <c r="M5262" s="1" t="s">
        <v>47</v>
      </c>
      <c r="N5262" s="1" t="s">
        <v>131</v>
      </c>
      <c r="O5262" s="1" t="s">
        <v>131</v>
      </c>
      <c r="P5262" s="1" t="s">
        <v>198</v>
      </c>
      <c r="Q5262" s="1" t="s">
        <v>422</v>
      </c>
      <c r="R5262" s="1" t="s">
        <v>48</v>
      </c>
      <c r="S5262" s="1" t="s">
        <v>79</v>
      </c>
      <c r="T5262" s="1" t="s">
        <v>200</v>
      </c>
      <c r="U5262" s="2">
        <v>43649.703472222223</v>
      </c>
      <c r="V5262">
        <v>90</v>
      </c>
      <c r="W5262">
        <v>90</v>
      </c>
      <c r="X5262">
        <v>19</v>
      </c>
      <c r="Y5262">
        <v>24.08</v>
      </c>
      <c r="Z5262">
        <v>10</v>
      </c>
      <c r="AA5262" s="1" t="s">
        <v>60</v>
      </c>
      <c r="AB5262">
        <v>12</v>
      </c>
      <c r="AC5262">
        <v>0</v>
      </c>
      <c r="AD5262" s="1" t="s">
        <v>1067</v>
      </c>
      <c r="AE5262" t="b">
        <v>0</v>
      </c>
      <c r="AF5262" t="b">
        <v>0</v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s="1" t="s">
        <v>51</v>
      </c>
      <c r="AS5262" s="1" t="s">
        <v>51</v>
      </c>
      <c r="AT5262" s="1" t="s">
        <v>51</v>
      </c>
      <c r="AU5262" s="1" t="s">
        <v>51</v>
      </c>
    </row>
    <row r="5263" spans="1:47" x14ac:dyDescent="0.25">
      <c r="A5263" s="1" t="s">
        <v>5815</v>
      </c>
      <c r="B5263">
        <v>3</v>
      </c>
      <c r="C5263" s="2">
        <v>43649.694027777776</v>
      </c>
      <c r="D5263" s="2">
        <v>43649.714687500003</v>
      </c>
      <c r="E5263">
        <v>39.778410000000001</v>
      </c>
      <c r="F5263">
        <v>-104.91289</v>
      </c>
      <c r="G5263">
        <v>39.780209999999997</v>
      </c>
      <c r="H5263">
        <v>-104.93586000000001</v>
      </c>
      <c r="I5263">
        <v>1.226</v>
      </c>
      <c r="J5263" s="1" t="s">
        <v>486</v>
      </c>
      <c r="L5263" s="1" t="s">
        <v>137</v>
      </c>
      <c r="M5263" s="1" t="s">
        <v>47</v>
      </c>
      <c r="N5263" s="1" t="s">
        <v>131</v>
      </c>
      <c r="O5263" s="1" t="s">
        <v>131</v>
      </c>
      <c r="P5263" s="1" t="s">
        <v>198</v>
      </c>
      <c r="Q5263" s="1" t="s">
        <v>246</v>
      </c>
      <c r="R5263" s="1" t="s">
        <v>48</v>
      </c>
      <c r="S5263" s="1" t="s">
        <v>79</v>
      </c>
      <c r="T5263" s="1" t="s">
        <v>205</v>
      </c>
      <c r="U5263" s="2">
        <v>43649.701388888891</v>
      </c>
      <c r="V5263">
        <v>91</v>
      </c>
      <c r="W5263">
        <v>91</v>
      </c>
      <c r="X5263">
        <v>14</v>
      </c>
      <c r="Y5263">
        <v>24.28</v>
      </c>
      <c r="Z5263">
        <v>40</v>
      </c>
      <c r="AA5263" s="1" t="s">
        <v>62</v>
      </c>
      <c r="AB5263">
        <v>7</v>
      </c>
      <c r="AC5263">
        <v>0</v>
      </c>
      <c r="AD5263" s="1" t="s">
        <v>1067</v>
      </c>
      <c r="AE5263" t="b">
        <v>0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AR5263" s="1" t="s">
        <v>51</v>
      </c>
      <c r="AS5263" s="1" t="s">
        <v>51</v>
      </c>
      <c r="AT5263" s="1" t="s">
        <v>51</v>
      </c>
      <c r="AU5263" s="1" t="s">
        <v>51</v>
      </c>
    </row>
    <row r="5264" spans="1:47" x14ac:dyDescent="0.25">
      <c r="A5264" s="1" t="s">
        <v>9615</v>
      </c>
      <c r="B5264">
        <v>2</v>
      </c>
      <c r="C5264" s="2">
        <v>43649.729942129627</v>
      </c>
      <c r="D5264" s="2">
        <v>43649.750324074077</v>
      </c>
      <c r="E5264">
        <v>39.753410000000002</v>
      </c>
      <c r="F5264">
        <v>-105.015</v>
      </c>
      <c r="G5264">
        <v>39.757669999999997</v>
      </c>
      <c r="H5264">
        <v>-105.00927</v>
      </c>
      <c r="I5264">
        <v>0.42299999999999999</v>
      </c>
      <c r="J5264" s="1" t="s">
        <v>928</v>
      </c>
      <c r="L5264" s="1" t="s">
        <v>194</v>
      </c>
      <c r="M5264" s="1" t="s">
        <v>47</v>
      </c>
      <c r="N5264" s="1" t="s">
        <v>131</v>
      </c>
      <c r="O5264" s="1" t="s">
        <v>131</v>
      </c>
      <c r="P5264" s="1" t="s">
        <v>198</v>
      </c>
      <c r="Q5264" s="1" t="s">
        <v>352</v>
      </c>
      <c r="R5264" s="1" t="s">
        <v>48</v>
      </c>
      <c r="S5264" s="1" t="s">
        <v>79</v>
      </c>
      <c r="T5264" s="1" t="s">
        <v>205</v>
      </c>
      <c r="U5264" s="2">
        <v>43649.744444444441</v>
      </c>
      <c r="V5264">
        <v>86</v>
      </c>
      <c r="W5264">
        <v>86</v>
      </c>
      <c r="X5264">
        <v>17</v>
      </c>
      <c r="Y5264">
        <v>24.28</v>
      </c>
      <c r="Z5264">
        <v>10</v>
      </c>
      <c r="AA5264" s="1" t="s">
        <v>60</v>
      </c>
      <c r="AB5264">
        <v>7</v>
      </c>
      <c r="AC5264">
        <v>0</v>
      </c>
      <c r="AD5264" s="1" t="s">
        <v>1067</v>
      </c>
      <c r="AE5264" t="b">
        <v>0</v>
      </c>
      <c r="AF5264" t="b">
        <v>0</v>
      </c>
      <c r="AG5264" t="b">
        <v>0</v>
      </c>
      <c r="AH5264" t="b">
        <v>0</v>
      </c>
      <c r="AI5264" t="b">
        <v>1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s="1" t="s">
        <v>51</v>
      </c>
      <c r="AS5264" s="1" t="s">
        <v>51</v>
      </c>
      <c r="AT5264" s="1" t="s">
        <v>51</v>
      </c>
      <c r="AU5264" s="1" t="s">
        <v>51</v>
      </c>
    </row>
    <row r="5265" spans="1:47" x14ac:dyDescent="0.25">
      <c r="A5265" s="1" t="s">
        <v>2039</v>
      </c>
      <c r="B5265">
        <v>3</v>
      </c>
      <c r="C5265" s="2">
        <v>43649.710682870369</v>
      </c>
      <c r="D5265" s="2">
        <v>43649.731296296297</v>
      </c>
      <c r="E5265">
        <v>39.643813000000002</v>
      </c>
      <c r="F5265">
        <v>-104.91291200000001</v>
      </c>
      <c r="G5265">
        <v>39.647838999999998</v>
      </c>
      <c r="H5265">
        <v>-104.915239</v>
      </c>
      <c r="I5265">
        <v>0.30399999999999999</v>
      </c>
      <c r="J5265" s="1" t="s">
        <v>705</v>
      </c>
      <c r="L5265" s="1" t="s">
        <v>194</v>
      </c>
      <c r="M5265" s="1" t="s">
        <v>47</v>
      </c>
      <c r="N5265" s="1" t="s">
        <v>131</v>
      </c>
      <c r="O5265" s="1" t="s">
        <v>131</v>
      </c>
      <c r="P5265" s="1" t="s">
        <v>198</v>
      </c>
      <c r="Q5265" s="1" t="s">
        <v>414</v>
      </c>
      <c r="R5265" s="1" t="s">
        <v>48</v>
      </c>
      <c r="S5265" s="1" t="s">
        <v>79</v>
      </c>
      <c r="T5265" s="1" t="s">
        <v>200</v>
      </c>
      <c r="U5265" s="2">
        <v>43649.703472222223</v>
      </c>
      <c r="V5265">
        <v>90</v>
      </c>
      <c r="W5265">
        <v>90</v>
      </c>
      <c r="X5265">
        <v>19</v>
      </c>
      <c r="Y5265">
        <v>24.08</v>
      </c>
      <c r="Z5265">
        <v>10</v>
      </c>
      <c r="AA5265" s="1" t="s">
        <v>60</v>
      </c>
      <c r="AB5265">
        <v>12</v>
      </c>
      <c r="AC5265">
        <v>0</v>
      </c>
      <c r="AD5265" s="1" t="s">
        <v>1067</v>
      </c>
      <c r="AE5265" t="b">
        <v>0</v>
      </c>
      <c r="AF5265" t="b">
        <v>0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s="1" t="s">
        <v>51</v>
      </c>
      <c r="AS5265" s="1" t="s">
        <v>51</v>
      </c>
      <c r="AT5265" s="1" t="s">
        <v>51</v>
      </c>
      <c r="AU5265" s="1" t="s">
        <v>51</v>
      </c>
    </row>
    <row r="5266" spans="1:47" x14ac:dyDescent="0.25">
      <c r="A5266" s="1" t="s">
        <v>2236</v>
      </c>
      <c r="B5266">
        <v>3</v>
      </c>
      <c r="C5266" s="2">
        <v>43649.858055555553</v>
      </c>
      <c r="D5266" s="2">
        <v>43649.876736111109</v>
      </c>
      <c r="E5266">
        <v>39.805067999999999</v>
      </c>
      <c r="F5266">
        <v>-104.98306100000001</v>
      </c>
      <c r="G5266">
        <v>39.812033</v>
      </c>
      <c r="H5266">
        <v>-104.98282</v>
      </c>
      <c r="I5266">
        <v>0.48099999999999998</v>
      </c>
      <c r="J5266" s="1" t="s">
        <v>702</v>
      </c>
      <c r="L5266" s="1" t="s">
        <v>265</v>
      </c>
      <c r="M5266" s="1" t="s">
        <v>47</v>
      </c>
      <c r="N5266" s="1" t="s">
        <v>131</v>
      </c>
      <c r="O5266" s="1" t="s">
        <v>147</v>
      </c>
      <c r="P5266" s="1" t="s">
        <v>198</v>
      </c>
      <c r="Q5266" s="1" t="s">
        <v>246</v>
      </c>
      <c r="R5266" s="1" t="s">
        <v>48</v>
      </c>
      <c r="S5266" s="1" t="s">
        <v>79</v>
      </c>
      <c r="T5266" s="1" t="s">
        <v>205</v>
      </c>
      <c r="U5266" s="2">
        <v>43649.864583333336</v>
      </c>
      <c r="V5266">
        <v>81</v>
      </c>
      <c r="W5266">
        <v>81</v>
      </c>
      <c r="X5266">
        <v>28</v>
      </c>
      <c r="Y5266">
        <v>24.28</v>
      </c>
      <c r="Z5266">
        <v>10</v>
      </c>
      <c r="AA5266" s="1" t="s">
        <v>8942</v>
      </c>
      <c r="AB5266">
        <v>0</v>
      </c>
      <c r="AC5266">
        <v>0</v>
      </c>
      <c r="AD5266" s="1" t="s">
        <v>818</v>
      </c>
      <c r="AE5266" t="b">
        <v>0</v>
      </c>
      <c r="AF5266" t="b">
        <v>0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s="1" t="s">
        <v>53</v>
      </c>
      <c r="AS5266" s="1" t="s">
        <v>51</v>
      </c>
      <c r="AT5266" s="1" t="s">
        <v>51</v>
      </c>
      <c r="AU5266" s="1" t="s">
        <v>51</v>
      </c>
    </row>
    <row r="5267" spans="1:47" x14ac:dyDescent="0.25">
      <c r="A5267" s="1" t="s">
        <v>2619</v>
      </c>
      <c r="B5267">
        <v>3</v>
      </c>
      <c r="C5267" s="2">
        <v>43649.84138888889</v>
      </c>
      <c r="D5267" s="2">
        <v>43649.861805555556</v>
      </c>
      <c r="E5267">
        <v>39.797939999999997</v>
      </c>
      <c r="F5267">
        <v>-104.98667</v>
      </c>
      <c r="G5267">
        <v>39.800145000000001</v>
      </c>
      <c r="H5267">
        <v>-104.98553200000001</v>
      </c>
      <c r="I5267">
        <v>0.16400000000000001</v>
      </c>
      <c r="J5267" s="1" t="s">
        <v>555</v>
      </c>
      <c r="L5267" s="1" t="s">
        <v>194</v>
      </c>
      <c r="M5267" s="1" t="s">
        <v>47</v>
      </c>
      <c r="N5267" s="1" t="s">
        <v>131</v>
      </c>
      <c r="O5267" s="1" t="s">
        <v>147</v>
      </c>
      <c r="P5267" s="1" t="s">
        <v>198</v>
      </c>
      <c r="Q5267" s="1" t="s">
        <v>246</v>
      </c>
      <c r="R5267" s="1" t="s">
        <v>48</v>
      </c>
      <c r="S5267" s="1" t="s">
        <v>79</v>
      </c>
      <c r="T5267" s="1" t="s">
        <v>205</v>
      </c>
      <c r="U5267" s="2">
        <v>43649.822916666664</v>
      </c>
      <c r="V5267">
        <v>84</v>
      </c>
      <c r="W5267">
        <v>84</v>
      </c>
      <c r="X5267">
        <v>25</v>
      </c>
      <c r="Y5267">
        <v>24.28</v>
      </c>
      <c r="Z5267">
        <v>10</v>
      </c>
      <c r="AA5267" s="1" t="s">
        <v>63</v>
      </c>
      <c r="AB5267">
        <v>10</v>
      </c>
      <c r="AC5267">
        <v>0</v>
      </c>
      <c r="AD5267" s="1" t="s">
        <v>818</v>
      </c>
      <c r="AE5267" t="b">
        <v>0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s="1" t="s">
        <v>51</v>
      </c>
      <c r="AS5267" s="1" t="s">
        <v>51</v>
      </c>
      <c r="AT5267" s="1" t="s">
        <v>51</v>
      </c>
      <c r="AU5267" s="1" t="s">
        <v>51</v>
      </c>
    </row>
    <row r="5268" spans="1:47" x14ac:dyDescent="0.25">
      <c r="A5268" s="1" t="s">
        <v>2128</v>
      </c>
      <c r="B5268">
        <v>4</v>
      </c>
      <c r="C5268" s="2">
        <v>43649.951273148145</v>
      </c>
      <c r="D5268" s="2">
        <v>43649.971655092595</v>
      </c>
      <c r="E5268">
        <v>39.879469999999998</v>
      </c>
      <c r="F5268">
        <v>-104.88981</v>
      </c>
      <c r="G5268">
        <v>39.880769999999998</v>
      </c>
      <c r="H5268">
        <v>-104.88267</v>
      </c>
      <c r="I5268">
        <v>0.38900000000000001</v>
      </c>
      <c r="J5268" s="1" t="s">
        <v>2129</v>
      </c>
      <c r="L5268" s="1" t="s">
        <v>122</v>
      </c>
      <c r="M5268" s="1" t="s">
        <v>47</v>
      </c>
      <c r="N5268" s="1" t="s">
        <v>140</v>
      </c>
      <c r="O5268" s="1" t="s">
        <v>147</v>
      </c>
      <c r="P5268" s="1" t="s">
        <v>198</v>
      </c>
      <c r="Q5268" s="1" t="s">
        <v>590</v>
      </c>
      <c r="R5268" s="1" t="s">
        <v>48</v>
      </c>
      <c r="S5268" s="1" t="s">
        <v>79</v>
      </c>
      <c r="T5268" s="1" t="s">
        <v>219</v>
      </c>
      <c r="U5268" s="2">
        <v>43649.953472222223</v>
      </c>
      <c r="V5268">
        <v>79</v>
      </c>
      <c r="W5268">
        <v>79</v>
      </c>
      <c r="X5268">
        <v>22</v>
      </c>
      <c r="Y5268">
        <v>24.48</v>
      </c>
      <c r="Z5268">
        <v>10</v>
      </c>
      <c r="AA5268" s="1" t="s">
        <v>72</v>
      </c>
      <c r="AB5268">
        <v>9</v>
      </c>
      <c r="AC5268">
        <v>0</v>
      </c>
      <c r="AD5268" s="1" t="s">
        <v>818</v>
      </c>
      <c r="AE5268" t="b">
        <v>0</v>
      </c>
      <c r="AF5268" t="b">
        <v>0</v>
      </c>
      <c r="AG5268" t="b">
        <v>0</v>
      </c>
      <c r="AH5268" t="b">
        <v>0</v>
      </c>
      <c r="AI5268" t="b">
        <v>1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s="1" t="s">
        <v>53</v>
      </c>
      <c r="AS5268" s="1" t="s">
        <v>53</v>
      </c>
      <c r="AT5268" s="1" t="s">
        <v>53</v>
      </c>
      <c r="AU5268" s="1" t="s">
        <v>53</v>
      </c>
    </row>
    <row r="5269" spans="1:47" x14ac:dyDescent="0.25">
      <c r="A5269" s="1" t="s">
        <v>919</v>
      </c>
      <c r="B5269">
        <v>3</v>
      </c>
      <c r="C5269" s="2">
        <v>43650.442430555559</v>
      </c>
      <c r="D5269" s="2">
        <v>43650.463229166664</v>
      </c>
      <c r="E5269">
        <v>39.7254</v>
      </c>
      <c r="F5269">
        <v>-105.17174</v>
      </c>
      <c r="G5269">
        <v>39.7254</v>
      </c>
      <c r="H5269">
        <v>-105.17174799999999</v>
      </c>
      <c r="I5269">
        <v>0</v>
      </c>
      <c r="J5269" s="1" t="s">
        <v>144</v>
      </c>
      <c r="L5269" s="1" t="s">
        <v>129</v>
      </c>
      <c r="M5269" s="1" t="s">
        <v>47</v>
      </c>
      <c r="N5269" s="1" t="s">
        <v>269</v>
      </c>
      <c r="O5269" s="1" t="s">
        <v>115</v>
      </c>
      <c r="P5269" s="1" t="s">
        <v>198</v>
      </c>
      <c r="Q5269" s="1" t="s">
        <v>270</v>
      </c>
      <c r="R5269" s="1" t="s">
        <v>48</v>
      </c>
      <c r="S5269" s="1" t="s">
        <v>79</v>
      </c>
      <c r="T5269" s="1" t="s">
        <v>205</v>
      </c>
      <c r="U5269" s="2">
        <v>43650.451388888891</v>
      </c>
      <c r="V5269">
        <v>72</v>
      </c>
      <c r="W5269">
        <v>72</v>
      </c>
      <c r="X5269">
        <v>64</v>
      </c>
      <c r="Y5269">
        <v>24.45</v>
      </c>
      <c r="Z5269">
        <v>10</v>
      </c>
      <c r="AA5269" s="1" t="s">
        <v>58</v>
      </c>
      <c r="AB5269">
        <v>12</v>
      </c>
      <c r="AC5269">
        <v>0</v>
      </c>
      <c r="AD5269" s="1" t="s">
        <v>818</v>
      </c>
      <c r="AE5269" t="b">
        <v>0</v>
      </c>
      <c r="AF5269" t="b">
        <v>0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s="1" t="s">
        <v>51</v>
      </c>
      <c r="AS5269" s="1" t="s">
        <v>51</v>
      </c>
      <c r="AT5269" s="1" t="s">
        <v>51</v>
      </c>
      <c r="AU5269" s="1" t="s">
        <v>51</v>
      </c>
    </row>
    <row r="5270" spans="1:47" x14ac:dyDescent="0.25">
      <c r="A5270" s="1" t="s">
        <v>2620</v>
      </c>
      <c r="B5270">
        <v>3</v>
      </c>
      <c r="C5270" s="2">
        <v>43650.512233796297</v>
      </c>
      <c r="D5270" s="2">
        <v>43650.532673611109</v>
      </c>
      <c r="E5270">
        <v>39.565482000000003</v>
      </c>
      <c r="F5270">
        <v>-105.067352</v>
      </c>
      <c r="G5270">
        <v>39.56306</v>
      </c>
      <c r="H5270">
        <v>-105.07163</v>
      </c>
      <c r="I5270">
        <v>0.28299999999999997</v>
      </c>
      <c r="J5270" s="1" t="s">
        <v>583</v>
      </c>
      <c r="L5270" s="1" t="s">
        <v>405</v>
      </c>
      <c r="M5270" s="1" t="s">
        <v>47</v>
      </c>
      <c r="N5270" s="1" t="s">
        <v>138</v>
      </c>
      <c r="O5270" s="1" t="s">
        <v>115</v>
      </c>
      <c r="P5270" s="1" t="s">
        <v>198</v>
      </c>
      <c r="Q5270" s="1" t="s">
        <v>513</v>
      </c>
      <c r="R5270" s="1" t="s">
        <v>48</v>
      </c>
      <c r="S5270" s="1" t="s">
        <v>79</v>
      </c>
      <c r="T5270" s="1" t="s">
        <v>200</v>
      </c>
      <c r="U5270" s="2">
        <v>43650.495138888888</v>
      </c>
      <c r="V5270">
        <v>72</v>
      </c>
      <c r="W5270">
        <v>72</v>
      </c>
      <c r="X5270">
        <v>61</v>
      </c>
      <c r="Y5270">
        <v>24.23</v>
      </c>
      <c r="Z5270">
        <v>10</v>
      </c>
      <c r="AA5270" s="1" t="s">
        <v>61</v>
      </c>
      <c r="AB5270">
        <v>9</v>
      </c>
      <c r="AC5270">
        <v>0</v>
      </c>
      <c r="AD5270" s="1" t="s">
        <v>818</v>
      </c>
      <c r="AE5270" t="b">
        <v>0</v>
      </c>
      <c r="AF5270" t="b">
        <v>0</v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s="1" t="s">
        <v>51</v>
      </c>
      <c r="AS5270" s="1" t="s">
        <v>51</v>
      </c>
      <c r="AT5270" s="1" t="s">
        <v>51</v>
      </c>
      <c r="AU5270" s="1" t="s">
        <v>51</v>
      </c>
    </row>
    <row r="5271" spans="1:47" x14ac:dyDescent="0.25">
      <c r="A5271" s="1" t="s">
        <v>3859</v>
      </c>
      <c r="B5271">
        <v>3</v>
      </c>
      <c r="C5271" s="2">
        <v>43650.518993055557</v>
      </c>
      <c r="D5271" s="2">
        <v>43650.539629629631</v>
      </c>
      <c r="E5271">
        <v>39.282333999999999</v>
      </c>
      <c r="F5271">
        <v>-104.89668899999999</v>
      </c>
      <c r="G5271">
        <v>39.289051999999998</v>
      </c>
      <c r="H5271">
        <v>-104.895534</v>
      </c>
      <c r="I5271">
        <v>0.46800000000000003</v>
      </c>
      <c r="J5271" s="1" t="s">
        <v>398</v>
      </c>
      <c r="L5271" s="1" t="s">
        <v>194</v>
      </c>
      <c r="M5271" s="1" t="s">
        <v>47</v>
      </c>
      <c r="N5271" s="1" t="s">
        <v>191</v>
      </c>
      <c r="O5271" s="1" t="s">
        <v>121</v>
      </c>
      <c r="P5271" s="1" t="s">
        <v>198</v>
      </c>
      <c r="Q5271" s="1" t="s">
        <v>333</v>
      </c>
      <c r="R5271" s="1" t="s">
        <v>48</v>
      </c>
      <c r="S5271" s="1" t="s">
        <v>79</v>
      </c>
      <c r="T5271" s="1" t="s">
        <v>223</v>
      </c>
      <c r="U5271" s="2">
        <v>43650.520833333336</v>
      </c>
      <c r="V5271">
        <v>72</v>
      </c>
      <c r="W5271">
        <v>72</v>
      </c>
      <c r="X5271">
        <v>53</v>
      </c>
      <c r="Y5271">
        <v>23.23</v>
      </c>
      <c r="Z5271">
        <v>10</v>
      </c>
      <c r="AA5271" s="1" t="s">
        <v>58</v>
      </c>
      <c r="AB5271">
        <v>9</v>
      </c>
      <c r="AC5271">
        <v>0</v>
      </c>
      <c r="AD5271" s="1" t="s">
        <v>50</v>
      </c>
      <c r="AE5271" t="b">
        <v>0</v>
      </c>
      <c r="AF5271" t="b">
        <v>0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s="1" t="s">
        <v>51</v>
      </c>
      <c r="AS5271" s="1" t="s">
        <v>51</v>
      </c>
      <c r="AT5271" s="1" t="s">
        <v>51</v>
      </c>
      <c r="AU5271" s="1" t="s">
        <v>51</v>
      </c>
    </row>
    <row r="5272" spans="1:47" x14ac:dyDescent="0.25">
      <c r="A5272" s="1" t="s">
        <v>3720</v>
      </c>
      <c r="B5272">
        <v>3</v>
      </c>
      <c r="C5272" s="2">
        <v>43650.585659722223</v>
      </c>
      <c r="D5272" s="2">
        <v>43650.606296296297</v>
      </c>
      <c r="E5272">
        <v>39.053449999999998</v>
      </c>
      <c r="F5272">
        <v>-104.84971</v>
      </c>
      <c r="G5272">
        <v>39.049804999999999</v>
      </c>
      <c r="H5272">
        <v>-104.847499</v>
      </c>
      <c r="I5272">
        <v>0.27800000000000002</v>
      </c>
      <c r="J5272" s="1" t="s">
        <v>762</v>
      </c>
      <c r="L5272" s="1" t="s">
        <v>195</v>
      </c>
      <c r="M5272" s="1" t="s">
        <v>47</v>
      </c>
      <c r="N5272" s="1" t="s">
        <v>232</v>
      </c>
      <c r="O5272" s="1" t="s">
        <v>193</v>
      </c>
      <c r="P5272" s="1" t="s">
        <v>198</v>
      </c>
      <c r="Q5272" s="1" t="s">
        <v>262</v>
      </c>
      <c r="R5272" s="1" t="s">
        <v>48</v>
      </c>
      <c r="S5272" s="1" t="s">
        <v>79</v>
      </c>
      <c r="T5272" s="1" t="s">
        <v>234</v>
      </c>
      <c r="U5272" s="2">
        <v>43650.581944444442</v>
      </c>
      <c r="V5272">
        <v>82</v>
      </c>
      <c r="W5272">
        <v>82</v>
      </c>
      <c r="X5272">
        <v>38</v>
      </c>
      <c r="Y5272">
        <v>23.57</v>
      </c>
      <c r="Z5272">
        <v>10</v>
      </c>
      <c r="AA5272" s="1" t="s">
        <v>58</v>
      </c>
      <c r="AB5272">
        <v>17</v>
      </c>
      <c r="AC5272">
        <v>0</v>
      </c>
      <c r="AD5272" s="1" t="s">
        <v>50</v>
      </c>
      <c r="AE5272" t="b">
        <v>0</v>
      </c>
      <c r="AF5272" t="b">
        <v>0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s="1" t="s">
        <v>51</v>
      </c>
      <c r="AS5272" s="1" t="s">
        <v>51</v>
      </c>
      <c r="AT5272" s="1" t="s">
        <v>51</v>
      </c>
      <c r="AU5272" s="1" t="s">
        <v>51</v>
      </c>
    </row>
    <row r="5273" spans="1:47" x14ac:dyDescent="0.25">
      <c r="A5273" s="1" t="s">
        <v>8341</v>
      </c>
      <c r="B5273">
        <v>3</v>
      </c>
      <c r="C5273" s="2">
        <v>43650.712222222224</v>
      </c>
      <c r="D5273" s="2">
        <v>43650.732592592591</v>
      </c>
      <c r="E5273">
        <v>38.354689</v>
      </c>
      <c r="F5273">
        <v>-104.837709</v>
      </c>
      <c r="G5273">
        <v>38.354919000000002</v>
      </c>
      <c r="H5273">
        <v>-104.839095</v>
      </c>
      <c r="I5273">
        <v>7.6999999999999999E-2</v>
      </c>
      <c r="J5273" s="1" t="s">
        <v>8342</v>
      </c>
      <c r="K5273">
        <v>7177</v>
      </c>
      <c r="L5273" s="1" t="s">
        <v>6595</v>
      </c>
      <c r="M5273" s="1" t="s">
        <v>47</v>
      </c>
      <c r="N5273" s="1" t="s">
        <v>411</v>
      </c>
      <c r="O5273" s="1" t="s">
        <v>411</v>
      </c>
      <c r="P5273" s="1" t="s">
        <v>198</v>
      </c>
      <c r="Q5273" s="1" t="s">
        <v>8169</v>
      </c>
      <c r="R5273" s="1" t="s">
        <v>48</v>
      </c>
      <c r="S5273" s="1" t="s">
        <v>79</v>
      </c>
      <c r="T5273" s="1" t="s">
        <v>413</v>
      </c>
      <c r="U5273" s="2">
        <v>43650.703472222223</v>
      </c>
      <c r="V5273">
        <v>95</v>
      </c>
      <c r="W5273">
        <v>95</v>
      </c>
      <c r="X5273">
        <v>19</v>
      </c>
      <c r="Y5273">
        <v>25.12</v>
      </c>
      <c r="Z5273">
        <v>10</v>
      </c>
      <c r="AA5273" s="1" t="s">
        <v>64</v>
      </c>
      <c r="AB5273">
        <v>10</v>
      </c>
      <c r="AC5273">
        <v>0</v>
      </c>
      <c r="AD5273" s="1" t="s">
        <v>50</v>
      </c>
      <c r="AE5273" t="b">
        <v>0</v>
      </c>
      <c r="AF5273" t="b">
        <v>0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s="1" t="s">
        <v>51</v>
      </c>
      <c r="AS5273" s="1" t="s">
        <v>51</v>
      </c>
      <c r="AT5273" s="1" t="s">
        <v>51</v>
      </c>
      <c r="AU5273" s="1" t="s">
        <v>51</v>
      </c>
    </row>
    <row r="5274" spans="1:47" x14ac:dyDescent="0.25">
      <c r="A5274" s="1" t="s">
        <v>8343</v>
      </c>
      <c r="B5274">
        <v>3</v>
      </c>
      <c r="C5274" s="2">
        <v>43650.712222222224</v>
      </c>
      <c r="D5274" s="2">
        <v>43650.732592592591</v>
      </c>
      <c r="E5274">
        <v>38.355029000000002</v>
      </c>
      <c r="F5274">
        <v>-104.84081399999999</v>
      </c>
      <c r="G5274">
        <v>38.354359000000002</v>
      </c>
      <c r="H5274">
        <v>-104.83686899999999</v>
      </c>
      <c r="I5274">
        <v>0.219</v>
      </c>
      <c r="J5274" s="1" t="s">
        <v>8168</v>
      </c>
      <c r="K5274">
        <v>7190</v>
      </c>
      <c r="L5274" s="1" t="s">
        <v>6595</v>
      </c>
      <c r="M5274" s="1" t="s">
        <v>97</v>
      </c>
      <c r="N5274" s="1" t="s">
        <v>411</v>
      </c>
      <c r="O5274" s="1" t="s">
        <v>411</v>
      </c>
      <c r="P5274" s="1" t="s">
        <v>198</v>
      </c>
      <c r="Q5274" s="1" t="s">
        <v>8169</v>
      </c>
      <c r="R5274" s="1" t="s">
        <v>48</v>
      </c>
      <c r="S5274" s="1" t="s">
        <v>79</v>
      </c>
      <c r="T5274" s="1" t="s">
        <v>413</v>
      </c>
      <c r="U5274" s="2">
        <v>43650.703472222223</v>
      </c>
      <c r="V5274">
        <v>95</v>
      </c>
      <c r="W5274">
        <v>95</v>
      </c>
      <c r="X5274">
        <v>19</v>
      </c>
      <c r="Y5274">
        <v>25.12</v>
      </c>
      <c r="Z5274">
        <v>10</v>
      </c>
      <c r="AA5274" s="1" t="s">
        <v>64</v>
      </c>
      <c r="AB5274">
        <v>10</v>
      </c>
      <c r="AC5274">
        <v>0</v>
      </c>
      <c r="AD5274" s="1" t="s">
        <v>50</v>
      </c>
      <c r="AE5274" t="b">
        <v>0</v>
      </c>
      <c r="AF5274" t="b">
        <v>0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s="1" t="s">
        <v>51</v>
      </c>
      <c r="AS5274" s="1" t="s">
        <v>51</v>
      </c>
      <c r="AT5274" s="1" t="s">
        <v>51</v>
      </c>
      <c r="AU5274" s="1" t="s">
        <v>51</v>
      </c>
    </row>
    <row r="5275" spans="1:47" x14ac:dyDescent="0.25">
      <c r="A5275" s="1" t="s">
        <v>2040</v>
      </c>
      <c r="B5275">
        <v>3</v>
      </c>
      <c r="C5275" s="2">
        <v>43650.645567129628</v>
      </c>
      <c r="D5275" s="2">
        <v>43650.666018518517</v>
      </c>
      <c r="E5275">
        <v>39.778359999999999</v>
      </c>
      <c r="F5275">
        <v>-104.89577300000001</v>
      </c>
      <c r="G5275">
        <v>39.778419999999997</v>
      </c>
      <c r="H5275">
        <v>-104.896974</v>
      </c>
      <c r="I5275">
        <v>6.4000000000000001E-2</v>
      </c>
      <c r="J5275" s="1" t="s">
        <v>416</v>
      </c>
      <c r="L5275" s="1" t="s">
        <v>137</v>
      </c>
      <c r="M5275" s="1" t="s">
        <v>47</v>
      </c>
      <c r="N5275" s="1" t="s">
        <v>131</v>
      </c>
      <c r="O5275" s="1" t="s">
        <v>131</v>
      </c>
      <c r="P5275" s="1" t="s">
        <v>198</v>
      </c>
      <c r="Q5275" s="1" t="s">
        <v>246</v>
      </c>
      <c r="R5275" s="1" t="s">
        <v>48</v>
      </c>
      <c r="S5275" s="1" t="s">
        <v>79</v>
      </c>
      <c r="T5275" s="1" t="s">
        <v>205</v>
      </c>
      <c r="U5275" s="2">
        <v>43650.614583333336</v>
      </c>
      <c r="V5275">
        <v>79</v>
      </c>
      <c r="W5275">
        <v>79</v>
      </c>
      <c r="X5275">
        <v>44</v>
      </c>
      <c r="Y5275">
        <v>24.41</v>
      </c>
      <c r="Z5275">
        <v>10</v>
      </c>
      <c r="AA5275" s="1" t="s">
        <v>8942</v>
      </c>
      <c r="AB5275">
        <v>0</v>
      </c>
      <c r="AC5275">
        <v>0</v>
      </c>
      <c r="AD5275" s="1" t="s">
        <v>1067</v>
      </c>
      <c r="AE5275" t="b">
        <v>0</v>
      </c>
      <c r="AF5275" t="b">
        <v>0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s="1" t="s">
        <v>51</v>
      </c>
      <c r="AS5275" s="1" t="s">
        <v>51</v>
      </c>
      <c r="AT5275" s="1" t="s">
        <v>51</v>
      </c>
      <c r="AU5275" s="1" t="s">
        <v>51</v>
      </c>
    </row>
    <row r="5276" spans="1:47" x14ac:dyDescent="0.25">
      <c r="A5276" s="1" t="s">
        <v>1430</v>
      </c>
      <c r="B5276">
        <v>3</v>
      </c>
      <c r="C5276" s="2">
        <v>43650.702326388891</v>
      </c>
      <c r="D5276" s="2">
        <v>43650.717407407406</v>
      </c>
      <c r="E5276">
        <v>39.113308000000004</v>
      </c>
      <c r="F5276">
        <v>-104.865658</v>
      </c>
      <c r="G5276">
        <v>39.103132000000002</v>
      </c>
      <c r="H5276">
        <v>-104.864503</v>
      </c>
      <c r="I5276">
        <v>0.70599999999999996</v>
      </c>
      <c r="J5276" s="1" t="s">
        <v>470</v>
      </c>
      <c r="L5276" s="1" t="s">
        <v>195</v>
      </c>
      <c r="M5276" s="1" t="s">
        <v>47</v>
      </c>
      <c r="N5276" s="1" t="s">
        <v>447</v>
      </c>
      <c r="O5276" s="1" t="s">
        <v>193</v>
      </c>
      <c r="P5276" s="1" t="s">
        <v>198</v>
      </c>
      <c r="Q5276" s="1" t="s">
        <v>448</v>
      </c>
      <c r="R5276" s="1" t="s">
        <v>48</v>
      </c>
      <c r="S5276" s="1" t="s">
        <v>79</v>
      </c>
      <c r="T5276" s="1" t="s">
        <v>234</v>
      </c>
      <c r="U5276" s="2">
        <v>43650.700694444444</v>
      </c>
      <c r="V5276">
        <v>75</v>
      </c>
      <c r="W5276">
        <v>75</v>
      </c>
      <c r="X5276">
        <v>47</v>
      </c>
      <c r="Y5276">
        <v>23.58</v>
      </c>
      <c r="Z5276">
        <v>10</v>
      </c>
      <c r="AA5276" s="1" t="s">
        <v>62</v>
      </c>
      <c r="AB5276">
        <v>14</v>
      </c>
      <c r="AC5276">
        <v>0</v>
      </c>
      <c r="AD5276" s="1" t="s">
        <v>1209</v>
      </c>
      <c r="AE5276" t="b">
        <v>0</v>
      </c>
      <c r="AF5276" t="b">
        <v>0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s="1" t="s">
        <v>51</v>
      </c>
      <c r="AS5276" s="1" t="s">
        <v>51</v>
      </c>
      <c r="AT5276" s="1" t="s">
        <v>51</v>
      </c>
      <c r="AU5276" s="1" t="s">
        <v>51</v>
      </c>
    </row>
    <row r="5277" spans="1:47" x14ac:dyDescent="0.25">
      <c r="A5277" s="1" t="s">
        <v>3048</v>
      </c>
      <c r="B5277">
        <v>3</v>
      </c>
      <c r="C5277" s="2">
        <v>43650.774722222224</v>
      </c>
      <c r="D5277" s="2">
        <v>43650.795162037037</v>
      </c>
      <c r="E5277">
        <v>39.819989999999997</v>
      </c>
      <c r="F5277">
        <v>-104.97922</v>
      </c>
      <c r="G5277">
        <v>39.813549999999999</v>
      </c>
      <c r="H5277">
        <v>-104.99047</v>
      </c>
      <c r="I5277">
        <v>0.745</v>
      </c>
      <c r="J5277" s="1" t="s">
        <v>751</v>
      </c>
      <c r="L5277" s="1" t="s">
        <v>124</v>
      </c>
      <c r="M5277" s="1" t="s">
        <v>47</v>
      </c>
      <c r="N5277" s="1" t="s">
        <v>131</v>
      </c>
      <c r="O5277" s="1" t="s">
        <v>147</v>
      </c>
      <c r="P5277" s="1" t="s">
        <v>198</v>
      </c>
      <c r="Q5277" s="1" t="s">
        <v>204</v>
      </c>
      <c r="R5277" s="1" t="s">
        <v>48</v>
      </c>
      <c r="S5277" s="1" t="s">
        <v>79</v>
      </c>
      <c r="T5277" s="1" t="s">
        <v>205</v>
      </c>
      <c r="U5277" s="2">
        <v>43650.783333333333</v>
      </c>
      <c r="V5277">
        <v>75</v>
      </c>
      <c r="W5277">
        <v>75</v>
      </c>
      <c r="X5277">
        <v>50</v>
      </c>
      <c r="Y5277">
        <v>24.42</v>
      </c>
      <c r="Z5277">
        <v>10</v>
      </c>
      <c r="AA5277" s="1" t="s">
        <v>64</v>
      </c>
      <c r="AB5277">
        <v>9</v>
      </c>
      <c r="AC5277">
        <v>0</v>
      </c>
      <c r="AD5277" s="1" t="s">
        <v>965</v>
      </c>
      <c r="AE5277" t="b">
        <v>0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s="1" t="s">
        <v>51</v>
      </c>
      <c r="AS5277" s="1" t="s">
        <v>51</v>
      </c>
      <c r="AT5277" s="1" t="s">
        <v>51</v>
      </c>
      <c r="AU5277" s="1" t="s">
        <v>51</v>
      </c>
    </row>
    <row r="5278" spans="1:47" x14ac:dyDescent="0.25">
      <c r="A5278" s="1" t="s">
        <v>2842</v>
      </c>
      <c r="B5278">
        <v>3</v>
      </c>
      <c r="C5278" s="2">
        <v>43650.763252314813</v>
      </c>
      <c r="D5278" s="2">
        <v>43650.784062500003</v>
      </c>
      <c r="E5278">
        <v>39.783290000000001</v>
      </c>
      <c r="F5278">
        <v>-105.06272</v>
      </c>
      <c r="G5278">
        <v>39.78331</v>
      </c>
      <c r="H5278">
        <v>-105.05757</v>
      </c>
      <c r="I5278">
        <v>0.27300000000000002</v>
      </c>
      <c r="J5278" s="1" t="s">
        <v>366</v>
      </c>
      <c r="L5278" s="1" t="s">
        <v>395</v>
      </c>
      <c r="M5278" s="1" t="s">
        <v>47</v>
      </c>
      <c r="N5278" s="1" t="s">
        <v>131</v>
      </c>
      <c r="O5278" s="1" t="s">
        <v>115</v>
      </c>
      <c r="P5278" s="1" t="s">
        <v>198</v>
      </c>
      <c r="Q5278" s="1" t="s">
        <v>367</v>
      </c>
      <c r="R5278" s="1" t="s">
        <v>48</v>
      </c>
      <c r="S5278" s="1" t="s">
        <v>79</v>
      </c>
      <c r="T5278" s="1" t="s">
        <v>205</v>
      </c>
      <c r="U5278" s="2">
        <v>43650.783333333333</v>
      </c>
      <c r="V5278">
        <v>75</v>
      </c>
      <c r="W5278">
        <v>75</v>
      </c>
      <c r="X5278">
        <v>50</v>
      </c>
      <c r="Y5278">
        <v>24.42</v>
      </c>
      <c r="Z5278">
        <v>10</v>
      </c>
      <c r="AA5278" s="1" t="s">
        <v>64</v>
      </c>
      <c r="AB5278">
        <v>9</v>
      </c>
      <c r="AC5278">
        <v>0</v>
      </c>
      <c r="AD5278" s="1" t="s">
        <v>965</v>
      </c>
      <c r="AE5278" t="b">
        <v>0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1</v>
      </c>
      <c r="AQ5278" t="b">
        <v>0</v>
      </c>
      <c r="AR5278" s="1" t="s">
        <v>51</v>
      </c>
      <c r="AS5278" s="1" t="s">
        <v>51</v>
      </c>
      <c r="AT5278" s="1" t="s">
        <v>51</v>
      </c>
      <c r="AU5278" s="1" t="s">
        <v>51</v>
      </c>
    </row>
    <row r="5279" spans="1:47" x14ac:dyDescent="0.25">
      <c r="A5279" s="1" t="s">
        <v>4870</v>
      </c>
      <c r="B5279">
        <v>3</v>
      </c>
      <c r="C5279" s="2">
        <v>43650.759097222224</v>
      </c>
      <c r="D5279" s="2">
        <v>43650.779907407406</v>
      </c>
      <c r="E5279">
        <v>39.633586000000001</v>
      </c>
      <c r="F5279">
        <v>-104.90678800000001</v>
      </c>
      <c r="G5279">
        <v>39.629432000000001</v>
      </c>
      <c r="H5279">
        <v>-104.904971</v>
      </c>
      <c r="I5279">
        <v>0.30299999999999999</v>
      </c>
      <c r="J5279" s="1" t="s">
        <v>220</v>
      </c>
      <c r="L5279" s="1" t="s">
        <v>172</v>
      </c>
      <c r="M5279" s="1" t="s">
        <v>47</v>
      </c>
      <c r="N5279" s="1" t="s">
        <v>131</v>
      </c>
      <c r="O5279" s="1" t="s">
        <v>131</v>
      </c>
      <c r="P5279" s="1" t="s">
        <v>198</v>
      </c>
      <c r="Q5279" s="1" t="s">
        <v>414</v>
      </c>
      <c r="R5279" s="1" t="s">
        <v>48</v>
      </c>
      <c r="S5279" s="1" t="s">
        <v>79</v>
      </c>
      <c r="T5279" s="1" t="s">
        <v>200</v>
      </c>
      <c r="U5279" s="2">
        <v>43650.769444444442</v>
      </c>
      <c r="V5279">
        <v>64</v>
      </c>
      <c r="W5279">
        <v>64</v>
      </c>
      <c r="X5279">
        <v>72</v>
      </c>
      <c r="Y5279">
        <v>24.18</v>
      </c>
      <c r="Z5279">
        <v>10</v>
      </c>
      <c r="AA5279" s="1" t="s">
        <v>56</v>
      </c>
      <c r="AB5279">
        <v>7</v>
      </c>
      <c r="AC5279">
        <v>0.01</v>
      </c>
      <c r="AD5279" s="1" t="s">
        <v>1209</v>
      </c>
      <c r="AE5279" t="b">
        <v>0</v>
      </c>
      <c r="AF5279" t="b">
        <v>0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s="1" t="s">
        <v>51</v>
      </c>
      <c r="AS5279" s="1" t="s">
        <v>51</v>
      </c>
      <c r="AT5279" s="1" t="s">
        <v>51</v>
      </c>
      <c r="AU5279" s="1" t="s">
        <v>51</v>
      </c>
    </row>
    <row r="5280" spans="1:47" x14ac:dyDescent="0.25">
      <c r="A5280" s="1" t="s">
        <v>3049</v>
      </c>
      <c r="B5280">
        <v>3</v>
      </c>
      <c r="C5280" s="2">
        <v>43650.779918981483</v>
      </c>
      <c r="D5280" s="2">
        <v>43650.799351851849</v>
      </c>
      <c r="E5280">
        <v>39.771329999999999</v>
      </c>
      <c r="F5280">
        <v>-104.99073</v>
      </c>
      <c r="G5280">
        <v>39.770119999999999</v>
      </c>
      <c r="H5280">
        <v>-104.99178999999999</v>
      </c>
      <c r="I5280">
        <v>0.10100000000000001</v>
      </c>
      <c r="J5280" s="1" t="s">
        <v>365</v>
      </c>
      <c r="L5280" s="1" t="s">
        <v>194</v>
      </c>
      <c r="M5280" s="1" t="s">
        <v>47</v>
      </c>
      <c r="N5280" s="1" t="s">
        <v>131</v>
      </c>
      <c r="O5280" s="1" t="s">
        <v>131</v>
      </c>
      <c r="P5280" s="1" t="s">
        <v>198</v>
      </c>
      <c r="Q5280" s="1" t="s">
        <v>246</v>
      </c>
      <c r="R5280" s="1" t="s">
        <v>48</v>
      </c>
      <c r="S5280" s="1" t="s">
        <v>79</v>
      </c>
      <c r="T5280" s="1" t="s">
        <v>205</v>
      </c>
      <c r="U5280" s="2">
        <v>43650.783333333333</v>
      </c>
      <c r="V5280">
        <v>75</v>
      </c>
      <c r="W5280">
        <v>75</v>
      </c>
      <c r="X5280">
        <v>50</v>
      </c>
      <c r="Y5280">
        <v>24.42</v>
      </c>
      <c r="Z5280">
        <v>10</v>
      </c>
      <c r="AA5280" s="1" t="s">
        <v>64</v>
      </c>
      <c r="AB5280">
        <v>9</v>
      </c>
      <c r="AC5280">
        <v>0</v>
      </c>
      <c r="AD5280" s="1" t="s">
        <v>965</v>
      </c>
      <c r="AE5280" t="b">
        <v>0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s="1" t="s">
        <v>51</v>
      </c>
      <c r="AS5280" s="1" t="s">
        <v>51</v>
      </c>
      <c r="AT5280" s="1" t="s">
        <v>51</v>
      </c>
      <c r="AU5280" s="1" t="s">
        <v>51</v>
      </c>
    </row>
    <row r="5281" spans="1:47" x14ac:dyDescent="0.25">
      <c r="A5281" s="1" t="s">
        <v>1431</v>
      </c>
      <c r="B5281">
        <v>3</v>
      </c>
      <c r="C5281" s="2">
        <v>43650.805451388886</v>
      </c>
      <c r="D5281" s="2">
        <v>43650.825775462959</v>
      </c>
      <c r="E5281">
        <v>39.770119999999999</v>
      </c>
      <c r="F5281">
        <v>-104.99178999999999</v>
      </c>
      <c r="G5281">
        <v>39.766269999999999</v>
      </c>
      <c r="H5281">
        <v>-104.99954</v>
      </c>
      <c r="I5281">
        <v>0.49</v>
      </c>
      <c r="J5281" s="1" t="s">
        <v>1432</v>
      </c>
      <c r="L5281" s="1" t="s">
        <v>265</v>
      </c>
      <c r="M5281" s="1" t="s">
        <v>47</v>
      </c>
      <c r="N5281" s="1" t="s">
        <v>131</v>
      </c>
      <c r="O5281" s="1" t="s">
        <v>131</v>
      </c>
      <c r="P5281" s="1" t="s">
        <v>198</v>
      </c>
      <c r="Q5281" s="1" t="s">
        <v>246</v>
      </c>
      <c r="R5281" s="1" t="s">
        <v>48</v>
      </c>
      <c r="S5281" s="1" t="s">
        <v>79</v>
      </c>
      <c r="T5281" s="1" t="s">
        <v>205</v>
      </c>
      <c r="U5281" s="2">
        <v>43650.805555555555</v>
      </c>
      <c r="V5281">
        <v>73</v>
      </c>
      <c r="W5281">
        <v>73</v>
      </c>
      <c r="X5281">
        <v>57</v>
      </c>
      <c r="Y5281">
        <v>24.41</v>
      </c>
      <c r="Z5281">
        <v>10</v>
      </c>
      <c r="AA5281" s="1" t="s">
        <v>60</v>
      </c>
      <c r="AB5281">
        <v>6</v>
      </c>
      <c r="AC5281">
        <v>0</v>
      </c>
      <c r="AD5281" s="1" t="s">
        <v>1209</v>
      </c>
      <c r="AE5281" t="b">
        <v>0</v>
      </c>
      <c r="AF5281" t="b">
        <v>0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s="1" t="s">
        <v>51</v>
      </c>
      <c r="AS5281" s="1" t="s">
        <v>51</v>
      </c>
      <c r="AT5281" s="1" t="s">
        <v>51</v>
      </c>
      <c r="AU5281" s="1" t="s">
        <v>51</v>
      </c>
    </row>
    <row r="5282" spans="1:47" x14ac:dyDescent="0.25">
      <c r="A5282" s="1" t="s">
        <v>4835</v>
      </c>
      <c r="B5282">
        <v>3</v>
      </c>
      <c r="C5282" s="2">
        <v>43650.804918981485</v>
      </c>
      <c r="D5282" s="2">
        <v>43650.825740740744</v>
      </c>
      <c r="E5282">
        <v>39.775370000000002</v>
      </c>
      <c r="F5282">
        <v>-104.860736</v>
      </c>
      <c r="G5282">
        <v>39.775010000000002</v>
      </c>
      <c r="H5282">
        <v>-104.85657999999999</v>
      </c>
      <c r="I5282">
        <v>0.222</v>
      </c>
      <c r="J5282" s="1" t="s">
        <v>452</v>
      </c>
      <c r="L5282" s="1" t="s">
        <v>133</v>
      </c>
      <c r="M5282" s="1" t="s">
        <v>47</v>
      </c>
      <c r="N5282" s="1" t="s">
        <v>131</v>
      </c>
      <c r="O5282" s="1" t="s">
        <v>131</v>
      </c>
      <c r="P5282" s="1" t="s">
        <v>198</v>
      </c>
      <c r="Q5282" s="1" t="s">
        <v>299</v>
      </c>
      <c r="R5282" s="1" t="s">
        <v>48</v>
      </c>
      <c r="S5282" s="1" t="s">
        <v>79</v>
      </c>
      <c r="T5282" s="1" t="s">
        <v>203</v>
      </c>
      <c r="U5282" s="2">
        <v>43650.790277777778</v>
      </c>
      <c r="V5282">
        <v>69</v>
      </c>
      <c r="W5282">
        <v>69</v>
      </c>
      <c r="X5282">
        <v>100</v>
      </c>
      <c r="Y5282">
        <v>24.38</v>
      </c>
      <c r="Z5282">
        <v>10</v>
      </c>
      <c r="AA5282" s="1" t="s">
        <v>8942</v>
      </c>
      <c r="AB5282">
        <v>0</v>
      </c>
      <c r="AC5282">
        <v>0.18</v>
      </c>
      <c r="AD5282" s="1" t="s">
        <v>1209</v>
      </c>
      <c r="AE5282" t="b">
        <v>0</v>
      </c>
      <c r="AF5282" t="b">
        <v>0</v>
      </c>
      <c r="AG5282" t="b">
        <v>0</v>
      </c>
      <c r="AH5282" t="b">
        <v>0</v>
      </c>
      <c r="AI5282" t="b">
        <v>1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s="1" t="s">
        <v>51</v>
      </c>
      <c r="AS5282" s="1" t="s">
        <v>51</v>
      </c>
      <c r="AT5282" s="1" t="s">
        <v>51</v>
      </c>
      <c r="AU5282" s="1" t="s">
        <v>51</v>
      </c>
    </row>
    <row r="5283" spans="1:47" x14ac:dyDescent="0.25">
      <c r="A5283" s="1" t="s">
        <v>9616</v>
      </c>
      <c r="B5283">
        <v>2</v>
      </c>
      <c r="C5283" s="2">
        <v>43650.848668981482</v>
      </c>
      <c r="D5283" s="2">
        <v>43650.867407407408</v>
      </c>
      <c r="E5283">
        <v>39.770119999999999</v>
      </c>
      <c r="F5283">
        <v>-104.99178999999999</v>
      </c>
      <c r="G5283">
        <v>39.766269999999999</v>
      </c>
      <c r="H5283">
        <v>-104.99954</v>
      </c>
      <c r="I5283">
        <v>0.49</v>
      </c>
      <c r="J5283" s="1" t="s">
        <v>1432</v>
      </c>
      <c r="L5283" s="1" t="s">
        <v>265</v>
      </c>
      <c r="M5283" s="1" t="s">
        <v>47</v>
      </c>
      <c r="N5283" s="1" t="s">
        <v>131</v>
      </c>
      <c r="O5283" s="1" t="s">
        <v>131</v>
      </c>
      <c r="P5283" s="1" t="s">
        <v>198</v>
      </c>
      <c r="Q5283" s="1" t="s">
        <v>246</v>
      </c>
      <c r="R5283" s="1" t="s">
        <v>48</v>
      </c>
      <c r="S5283" s="1" t="s">
        <v>79</v>
      </c>
      <c r="T5283" s="1" t="s">
        <v>205</v>
      </c>
      <c r="U5283" s="2">
        <v>43650.822916666664</v>
      </c>
      <c r="V5283">
        <v>70</v>
      </c>
      <c r="W5283">
        <v>70</v>
      </c>
      <c r="X5283">
        <v>73</v>
      </c>
      <c r="Y5283">
        <v>24.42</v>
      </c>
      <c r="Z5283">
        <v>10</v>
      </c>
      <c r="AA5283" s="1" t="s">
        <v>56</v>
      </c>
      <c r="AB5283">
        <v>3</v>
      </c>
      <c r="AC5283">
        <v>0</v>
      </c>
      <c r="AD5283" s="1" t="s">
        <v>1209</v>
      </c>
      <c r="AE5283" t="b">
        <v>0</v>
      </c>
      <c r="AF5283" t="b">
        <v>0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s="1" t="s">
        <v>51</v>
      </c>
      <c r="AS5283" s="1" t="s">
        <v>51</v>
      </c>
      <c r="AT5283" s="1" t="s">
        <v>51</v>
      </c>
      <c r="AU5283" s="1" t="s">
        <v>51</v>
      </c>
    </row>
    <row r="5284" spans="1:47" x14ac:dyDescent="0.25">
      <c r="A5284" s="1" t="s">
        <v>1433</v>
      </c>
      <c r="B5284">
        <v>3</v>
      </c>
      <c r="C5284" s="2">
        <v>43650.831493055557</v>
      </c>
      <c r="D5284" s="2">
        <v>43650.847962962966</v>
      </c>
      <c r="E5284">
        <v>39.815443000000002</v>
      </c>
      <c r="F5284">
        <v>-104.98299</v>
      </c>
      <c r="G5284">
        <v>39.809629999999999</v>
      </c>
      <c r="H5284">
        <v>-104.98308</v>
      </c>
      <c r="I5284">
        <v>0.40200000000000002</v>
      </c>
      <c r="J5284" s="1" t="s">
        <v>702</v>
      </c>
      <c r="L5284" s="1" t="s">
        <v>265</v>
      </c>
      <c r="M5284" s="1" t="s">
        <v>47</v>
      </c>
      <c r="N5284" s="1" t="s">
        <v>131</v>
      </c>
      <c r="O5284" s="1" t="s">
        <v>147</v>
      </c>
      <c r="P5284" s="1" t="s">
        <v>198</v>
      </c>
      <c r="Q5284" s="1" t="s">
        <v>331</v>
      </c>
      <c r="R5284" s="1" t="s">
        <v>48</v>
      </c>
      <c r="S5284" s="1" t="s">
        <v>79</v>
      </c>
      <c r="T5284" s="1" t="s">
        <v>205</v>
      </c>
      <c r="U5284" s="2">
        <v>43650.822916666664</v>
      </c>
      <c r="V5284">
        <v>70</v>
      </c>
      <c r="W5284">
        <v>70</v>
      </c>
      <c r="X5284">
        <v>73</v>
      </c>
      <c r="Y5284">
        <v>24.42</v>
      </c>
      <c r="Z5284">
        <v>10</v>
      </c>
      <c r="AA5284" s="1" t="s">
        <v>56</v>
      </c>
      <c r="AB5284">
        <v>3</v>
      </c>
      <c r="AC5284">
        <v>0</v>
      </c>
      <c r="AD5284" s="1" t="s">
        <v>1209</v>
      </c>
      <c r="AE5284" t="b">
        <v>0</v>
      </c>
      <c r="AF5284" t="b">
        <v>0</v>
      </c>
      <c r="AG5284" t="b">
        <v>0</v>
      </c>
      <c r="AH5284" t="b">
        <v>0</v>
      </c>
      <c r="AI5284" t="b">
        <v>1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s="1" t="s">
        <v>51</v>
      </c>
      <c r="AS5284" s="1" t="s">
        <v>51</v>
      </c>
      <c r="AT5284" s="1" t="s">
        <v>51</v>
      </c>
      <c r="AU5284" s="1" t="s">
        <v>51</v>
      </c>
    </row>
    <row r="5285" spans="1:47" x14ac:dyDescent="0.25">
      <c r="A5285" s="1" t="s">
        <v>1293</v>
      </c>
      <c r="B5285">
        <v>3</v>
      </c>
      <c r="C5285" s="2">
        <v>43650.898159722223</v>
      </c>
      <c r="D5285" s="2">
        <v>43650.91878472222</v>
      </c>
      <c r="E5285">
        <v>39.723457000000003</v>
      </c>
      <c r="F5285">
        <v>-105.011526</v>
      </c>
      <c r="G5285">
        <v>39.72184</v>
      </c>
      <c r="H5285">
        <v>-105.00936</v>
      </c>
      <c r="I5285">
        <v>0.16</v>
      </c>
      <c r="J5285" s="1" t="s">
        <v>397</v>
      </c>
      <c r="L5285" s="1" t="s">
        <v>194</v>
      </c>
      <c r="M5285" s="1" t="s">
        <v>47</v>
      </c>
      <c r="N5285" s="1" t="s">
        <v>131</v>
      </c>
      <c r="O5285" s="1" t="s">
        <v>131</v>
      </c>
      <c r="P5285" s="1" t="s">
        <v>198</v>
      </c>
      <c r="Q5285" s="1" t="s">
        <v>310</v>
      </c>
      <c r="R5285" s="1" t="s">
        <v>48</v>
      </c>
      <c r="S5285" s="1" t="s">
        <v>79</v>
      </c>
      <c r="T5285" s="1" t="s">
        <v>205</v>
      </c>
      <c r="U5285" s="2">
        <v>43650.90625</v>
      </c>
      <c r="V5285">
        <v>68</v>
      </c>
      <c r="W5285">
        <v>68</v>
      </c>
      <c r="X5285">
        <v>64</v>
      </c>
      <c r="Y5285">
        <v>24.45</v>
      </c>
      <c r="Z5285">
        <v>10</v>
      </c>
      <c r="AA5285" s="1" t="s">
        <v>55</v>
      </c>
      <c r="AB5285">
        <v>5</v>
      </c>
      <c r="AC5285">
        <v>0</v>
      </c>
      <c r="AD5285" s="1" t="s">
        <v>1209</v>
      </c>
      <c r="AE5285" t="b">
        <v>0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s="1" t="s">
        <v>53</v>
      </c>
      <c r="AS5285" s="1" t="s">
        <v>53</v>
      </c>
      <c r="AT5285" s="1" t="s">
        <v>51</v>
      </c>
      <c r="AU5285" s="1" t="s">
        <v>51</v>
      </c>
    </row>
    <row r="5286" spans="1:47" x14ac:dyDescent="0.25">
      <c r="A5286" s="1" t="s">
        <v>1620</v>
      </c>
      <c r="B5286">
        <v>3</v>
      </c>
      <c r="C5286" s="2">
        <v>43650.991388888891</v>
      </c>
      <c r="D5286" s="2">
        <v>43651.011840277781</v>
      </c>
      <c r="E5286">
        <v>39.812831000000003</v>
      </c>
      <c r="F5286">
        <v>-104.95003199999999</v>
      </c>
      <c r="G5286">
        <v>39.802300000000002</v>
      </c>
      <c r="H5286">
        <v>-104.93624</v>
      </c>
      <c r="I5286">
        <v>1.032</v>
      </c>
      <c r="J5286" s="1" t="s">
        <v>332</v>
      </c>
      <c r="L5286" s="1" t="s">
        <v>165</v>
      </c>
      <c r="M5286" s="1" t="s">
        <v>47</v>
      </c>
      <c r="N5286" s="1" t="s">
        <v>313</v>
      </c>
      <c r="O5286" s="1" t="s">
        <v>147</v>
      </c>
      <c r="P5286" s="1" t="s">
        <v>198</v>
      </c>
      <c r="Q5286" s="1" t="s">
        <v>314</v>
      </c>
      <c r="R5286" s="1" t="s">
        <v>48</v>
      </c>
      <c r="S5286" s="1" t="s">
        <v>79</v>
      </c>
      <c r="T5286" s="1" t="s">
        <v>203</v>
      </c>
      <c r="U5286" s="2">
        <v>43650.998611111114</v>
      </c>
      <c r="V5286">
        <v>62</v>
      </c>
      <c r="W5286">
        <v>62</v>
      </c>
      <c r="X5286">
        <v>86</v>
      </c>
      <c r="Y5286">
        <v>24.46</v>
      </c>
      <c r="Z5286">
        <v>10</v>
      </c>
      <c r="AA5286" s="1" t="s">
        <v>68</v>
      </c>
      <c r="AB5286">
        <v>5</v>
      </c>
      <c r="AC5286">
        <v>0</v>
      </c>
      <c r="AD5286" s="1" t="s">
        <v>1067</v>
      </c>
      <c r="AE5286" t="b">
        <v>0</v>
      </c>
      <c r="AF5286" t="b">
        <v>0</v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s="1" t="s">
        <v>53</v>
      </c>
      <c r="AS5286" s="1" t="s">
        <v>53</v>
      </c>
      <c r="AT5286" s="1" t="s">
        <v>53</v>
      </c>
      <c r="AU5286" s="1" t="s">
        <v>53</v>
      </c>
    </row>
    <row r="5287" spans="1:47" x14ac:dyDescent="0.25">
      <c r="A5287" s="1" t="s">
        <v>3603</v>
      </c>
      <c r="B5287">
        <v>3</v>
      </c>
      <c r="C5287" s="2">
        <v>43651.246064814812</v>
      </c>
      <c r="D5287" s="2">
        <v>43651.265520833331</v>
      </c>
      <c r="E5287">
        <v>39.755989999999997</v>
      </c>
      <c r="F5287">
        <v>-105.14436000000001</v>
      </c>
      <c r="G5287">
        <v>39.766463999999999</v>
      </c>
      <c r="H5287">
        <v>-105.14297999999999</v>
      </c>
      <c r="I5287">
        <v>0.72699999999999998</v>
      </c>
      <c r="J5287" s="1" t="s">
        <v>3604</v>
      </c>
      <c r="L5287" s="1" t="s">
        <v>133</v>
      </c>
      <c r="M5287" s="1" t="s">
        <v>47</v>
      </c>
      <c r="N5287" s="1" t="s">
        <v>269</v>
      </c>
      <c r="O5287" s="1" t="s">
        <v>115</v>
      </c>
      <c r="P5287" s="1" t="s">
        <v>198</v>
      </c>
      <c r="Q5287" s="1" t="s">
        <v>270</v>
      </c>
      <c r="R5287" s="1" t="s">
        <v>48</v>
      </c>
      <c r="S5287" s="1" t="s">
        <v>79</v>
      </c>
      <c r="T5287" s="1" t="s">
        <v>205</v>
      </c>
      <c r="U5287" s="2">
        <v>43651.245833333334</v>
      </c>
      <c r="V5287">
        <v>59</v>
      </c>
      <c r="W5287">
        <v>59</v>
      </c>
      <c r="X5287">
        <v>88</v>
      </c>
      <c r="Y5287">
        <v>24.54</v>
      </c>
      <c r="Z5287">
        <v>10</v>
      </c>
      <c r="AA5287" s="1" t="s">
        <v>58</v>
      </c>
      <c r="AB5287">
        <v>16</v>
      </c>
      <c r="AC5287">
        <v>0</v>
      </c>
      <c r="AD5287" s="1" t="s">
        <v>50</v>
      </c>
      <c r="AE5287" t="b">
        <v>0</v>
      </c>
      <c r="AF5287" t="b">
        <v>0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s="1" t="s">
        <v>51</v>
      </c>
      <c r="AS5287" s="1" t="s">
        <v>51</v>
      </c>
      <c r="AT5287" s="1" t="s">
        <v>51</v>
      </c>
      <c r="AU5287" s="1" t="s">
        <v>51</v>
      </c>
    </row>
    <row r="5288" spans="1:47" x14ac:dyDescent="0.25">
      <c r="A5288" s="1" t="s">
        <v>6519</v>
      </c>
      <c r="B5288">
        <v>4</v>
      </c>
      <c r="C5288" s="2">
        <v>43651.306493055556</v>
      </c>
      <c r="D5288" s="2">
        <v>43651.326157407406</v>
      </c>
      <c r="E5288">
        <v>40.581110000000002</v>
      </c>
      <c r="F5288">
        <v>-105.03267</v>
      </c>
      <c r="G5288">
        <v>40.581470000000003</v>
      </c>
      <c r="H5288">
        <v>-105.05696</v>
      </c>
      <c r="I5288">
        <v>1.2749999999999999</v>
      </c>
      <c r="J5288" s="1" t="s">
        <v>6520</v>
      </c>
      <c r="L5288" s="1" t="s">
        <v>1471</v>
      </c>
      <c r="M5288" s="1" t="s">
        <v>47</v>
      </c>
      <c r="N5288" s="1" t="s">
        <v>227</v>
      </c>
      <c r="O5288" s="1" t="s">
        <v>228</v>
      </c>
      <c r="P5288" s="1" t="s">
        <v>198</v>
      </c>
      <c r="Q5288" s="1" t="s">
        <v>321</v>
      </c>
      <c r="R5288" s="1" t="s">
        <v>48</v>
      </c>
      <c r="S5288" s="1" t="s">
        <v>79</v>
      </c>
      <c r="T5288" s="1" t="s">
        <v>230</v>
      </c>
      <c r="AA5288" s="1" t="s">
        <v>69</v>
      </c>
      <c r="AD5288" s="1" t="s">
        <v>69</v>
      </c>
      <c r="AE5288" t="b">
        <v>0</v>
      </c>
      <c r="AF5288" t="b">
        <v>0</v>
      </c>
      <c r="AG5288" t="b">
        <v>1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1</v>
      </c>
      <c r="AQ5288" t="b">
        <v>0</v>
      </c>
      <c r="AR5288" s="1" t="s">
        <v>51</v>
      </c>
      <c r="AS5288" s="1" t="s">
        <v>51</v>
      </c>
      <c r="AT5288" s="1" t="s">
        <v>51</v>
      </c>
      <c r="AU5288" s="1" t="s">
        <v>51</v>
      </c>
    </row>
    <row r="5289" spans="1:47" x14ac:dyDescent="0.25">
      <c r="A5289" s="1" t="s">
        <v>1814</v>
      </c>
      <c r="B5289">
        <v>3</v>
      </c>
      <c r="C5289" s="2">
        <v>43651.500763888886</v>
      </c>
      <c r="D5289" s="2">
        <v>43651.520208333335</v>
      </c>
      <c r="E5289">
        <v>39.871679999999998</v>
      </c>
      <c r="F5289">
        <v>-104.9877</v>
      </c>
      <c r="G5289">
        <v>39.862769999999998</v>
      </c>
      <c r="H5289">
        <v>-104.98771000000001</v>
      </c>
      <c r="I5289">
        <v>0.61599999999999999</v>
      </c>
      <c r="J5289" s="1" t="s">
        <v>820</v>
      </c>
      <c r="L5289" s="1" t="s">
        <v>172</v>
      </c>
      <c r="M5289" s="1" t="s">
        <v>47</v>
      </c>
      <c r="N5289" s="1" t="s">
        <v>131</v>
      </c>
      <c r="O5289" s="1" t="s">
        <v>147</v>
      </c>
      <c r="P5289" s="1" t="s">
        <v>198</v>
      </c>
      <c r="Q5289" s="1" t="s">
        <v>204</v>
      </c>
      <c r="R5289" s="1" t="s">
        <v>48</v>
      </c>
      <c r="S5289" s="1" t="s">
        <v>79</v>
      </c>
      <c r="T5289" s="1" t="s">
        <v>205</v>
      </c>
      <c r="U5289" s="2">
        <v>43651.489583333336</v>
      </c>
      <c r="V5289">
        <v>72</v>
      </c>
      <c r="W5289">
        <v>72</v>
      </c>
      <c r="X5289">
        <v>57</v>
      </c>
      <c r="Y5289">
        <v>24.59</v>
      </c>
      <c r="Z5289">
        <v>10</v>
      </c>
      <c r="AA5289" s="1" t="s">
        <v>62</v>
      </c>
      <c r="AB5289">
        <v>5</v>
      </c>
      <c r="AC5289">
        <v>0</v>
      </c>
      <c r="AD5289" s="1" t="s">
        <v>1067</v>
      </c>
      <c r="AE5289" t="b">
        <v>0</v>
      </c>
      <c r="AF5289" t="b">
        <v>0</v>
      </c>
      <c r="AG5289" t="b">
        <v>0</v>
      </c>
      <c r="AH5289" t="b">
        <v>0</v>
      </c>
      <c r="AI5289" t="b">
        <v>1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s="1" t="s">
        <v>51</v>
      </c>
      <c r="AS5289" s="1" t="s">
        <v>51</v>
      </c>
      <c r="AT5289" s="1" t="s">
        <v>51</v>
      </c>
      <c r="AU5289" s="1" t="s">
        <v>51</v>
      </c>
    </row>
    <row r="5290" spans="1:47" x14ac:dyDescent="0.25">
      <c r="A5290" s="1" t="s">
        <v>4358</v>
      </c>
      <c r="B5290">
        <v>4</v>
      </c>
      <c r="C5290" s="2">
        <v>43651.550775462965</v>
      </c>
      <c r="D5290" s="2">
        <v>43651.571157407408</v>
      </c>
      <c r="E5290">
        <v>39.58569</v>
      </c>
      <c r="F5290">
        <v>-107.19768000000001</v>
      </c>
      <c r="G5290">
        <v>39.613481999999998</v>
      </c>
      <c r="H5290">
        <v>-107.141564</v>
      </c>
      <c r="I5290">
        <v>3.5510000000000002</v>
      </c>
      <c r="J5290" s="1" t="s">
        <v>4359</v>
      </c>
      <c r="L5290" s="1" t="s">
        <v>133</v>
      </c>
      <c r="M5290" s="1" t="s">
        <v>47</v>
      </c>
      <c r="N5290" s="1" t="s">
        <v>3910</v>
      </c>
      <c r="O5290" s="1" t="s">
        <v>187</v>
      </c>
      <c r="P5290" s="1" t="s">
        <v>198</v>
      </c>
      <c r="Q5290" s="1" t="s">
        <v>3911</v>
      </c>
      <c r="R5290" s="1" t="s">
        <v>48</v>
      </c>
      <c r="S5290" s="1" t="s">
        <v>79</v>
      </c>
      <c r="T5290" s="1" t="s">
        <v>3912</v>
      </c>
      <c r="U5290" s="2">
        <v>43651.549305555556</v>
      </c>
      <c r="V5290">
        <v>61</v>
      </c>
      <c r="W5290">
        <v>61</v>
      </c>
      <c r="X5290">
        <v>31</v>
      </c>
      <c r="Y5290">
        <v>20.57</v>
      </c>
      <c r="Z5290">
        <v>10</v>
      </c>
      <c r="AA5290" s="1" t="s">
        <v>57</v>
      </c>
      <c r="AB5290">
        <v>6</v>
      </c>
      <c r="AD5290" s="1" t="s">
        <v>1067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s="1" t="s">
        <v>51</v>
      </c>
      <c r="AS5290" s="1" t="s">
        <v>51</v>
      </c>
      <c r="AT5290" s="1" t="s">
        <v>51</v>
      </c>
      <c r="AU5290" s="1" t="s">
        <v>51</v>
      </c>
    </row>
    <row r="5291" spans="1:47" x14ac:dyDescent="0.25">
      <c r="A5291" s="1" t="s">
        <v>2041</v>
      </c>
      <c r="B5291">
        <v>3</v>
      </c>
      <c r="C5291" s="2">
        <v>43651.645567129628</v>
      </c>
      <c r="D5291" s="2">
        <v>43651.661851851852</v>
      </c>
      <c r="E5291">
        <v>39.139459000000002</v>
      </c>
      <c r="F5291">
        <v>-104.862336</v>
      </c>
      <c r="G5291">
        <v>39.133450000000003</v>
      </c>
      <c r="H5291">
        <v>-104.86335</v>
      </c>
      <c r="I5291">
        <v>0.41899999999999998</v>
      </c>
      <c r="J5291" s="1" t="s">
        <v>401</v>
      </c>
      <c r="L5291" s="1" t="s">
        <v>195</v>
      </c>
      <c r="M5291" s="1" t="s">
        <v>47</v>
      </c>
      <c r="N5291" s="1" t="s">
        <v>86</v>
      </c>
      <c r="O5291" s="1" t="s">
        <v>121</v>
      </c>
      <c r="P5291" s="1" t="s">
        <v>198</v>
      </c>
      <c r="Q5291" s="1" t="s">
        <v>222</v>
      </c>
      <c r="R5291" s="1" t="s">
        <v>48</v>
      </c>
      <c r="S5291" s="1" t="s">
        <v>79</v>
      </c>
      <c r="T5291" s="1" t="s">
        <v>223</v>
      </c>
      <c r="U5291" s="2">
        <v>43651.645833333336</v>
      </c>
      <c r="V5291">
        <v>79</v>
      </c>
      <c r="W5291">
        <v>79</v>
      </c>
      <c r="X5291">
        <v>32</v>
      </c>
      <c r="Y5291">
        <v>23.35</v>
      </c>
      <c r="Z5291">
        <v>10</v>
      </c>
      <c r="AA5291" s="1" t="s">
        <v>66</v>
      </c>
      <c r="AB5291">
        <v>9</v>
      </c>
      <c r="AC5291">
        <v>0</v>
      </c>
      <c r="AD5291" s="1" t="s">
        <v>1067</v>
      </c>
      <c r="AE5291" t="b">
        <v>0</v>
      </c>
      <c r="AF5291" t="b">
        <v>0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s="1" t="s">
        <v>51</v>
      </c>
      <c r="AS5291" s="1" t="s">
        <v>51</v>
      </c>
      <c r="AT5291" s="1" t="s">
        <v>51</v>
      </c>
      <c r="AU5291" s="1" t="s">
        <v>51</v>
      </c>
    </row>
    <row r="5292" spans="1:47" x14ac:dyDescent="0.25">
      <c r="A5292" s="1" t="s">
        <v>2621</v>
      </c>
      <c r="B5292">
        <v>3</v>
      </c>
      <c r="C5292" s="2">
        <v>43651.702326388891</v>
      </c>
      <c r="D5292" s="2">
        <v>43651.722951388889</v>
      </c>
      <c r="E5292">
        <v>39.592350000000003</v>
      </c>
      <c r="F5292">
        <v>-104.88356</v>
      </c>
      <c r="G5292">
        <v>39.590736</v>
      </c>
      <c r="H5292">
        <v>-104.882673</v>
      </c>
      <c r="I5292">
        <v>0.121</v>
      </c>
      <c r="J5292" s="1" t="s">
        <v>569</v>
      </c>
      <c r="L5292" s="1" t="s">
        <v>194</v>
      </c>
      <c r="M5292" s="1" t="s">
        <v>47</v>
      </c>
      <c r="N5292" s="1" t="s">
        <v>127</v>
      </c>
      <c r="O5292" s="1" t="s">
        <v>201</v>
      </c>
      <c r="P5292" s="1" t="s">
        <v>198</v>
      </c>
      <c r="Q5292" s="1" t="s">
        <v>347</v>
      </c>
      <c r="R5292" s="1" t="s">
        <v>48</v>
      </c>
      <c r="S5292" s="1" t="s">
        <v>79</v>
      </c>
      <c r="T5292" s="1" t="s">
        <v>200</v>
      </c>
      <c r="U5292" s="2">
        <v>43651.703472222223</v>
      </c>
      <c r="V5292">
        <v>83</v>
      </c>
      <c r="W5292">
        <v>83</v>
      </c>
      <c r="X5292">
        <v>38</v>
      </c>
      <c r="Y5292">
        <v>24.32</v>
      </c>
      <c r="Z5292">
        <v>10</v>
      </c>
      <c r="AA5292" s="1" t="s">
        <v>60</v>
      </c>
      <c r="AB5292">
        <v>9</v>
      </c>
      <c r="AC5292">
        <v>0</v>
      </c>
      <c r="AD5292" s="1" t="s">
        <v>818</v>
      </c>
      <c r="AE5292" t="b">
        <v>0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s="1" t="s">
        <v>51</v>
      </c>
      <c r="AS5292" s="1" t="s">
        <v>51</v>
      </c>
      <c r="AT5292" s="1" t="s">
        <v>51</v>
      </c>
      <c r="AU5292" s="1" t="s">
        <v>51</v>
      </c>
    </row>
    <row r="5293" spans="1:47" x14ac:dyDescent="0.25">
      <c r="A5293" s="1" t="s">
        <v>1434</v>
      </c>
      <c r="B5293">
        <v>4</v>
      </c>
      <c r="C5293" s="2">
        <v>43651.684108796297</v>
      </c>
      <c r="D5293" s="2">
        <v>43651.704745370371</v>
      </c>
      <c r="E5293">
        <v>39.59807</v>
      </c>
      <c r="F5293">
        <v>-104.88691</v>
      </c>
      <c r="G5293">
        <v>39.594810000000003</v>
      </c>
      <c r="H5293">
        <v>-104.88706999999999</v>
      </c>
      <c r="I5293">
        <v>0.22500000000000001</v>
      </c>
      <c r="J5293" s="1" t="s">
        <v>1435</v>
      </c>
      <c r="L5293" s="1" t="s">
        <v>195</v>
      </c>
      <c r="M5293" s="1" t="s">
        <v>47</v>
      </c>
      <c r="N5293" s="1" t="s">
        <v>127</v>
      </c>
      <c r="O5293" s="1" t="s">
        <v>201</v>
      </c>
      <c r="P5293" s="1" t="s">
        <v>198</v>
      </c>
      <c r="Q5293" s="1" t="s">
        <v>427</v>
      </c>
      <c r="R5293" s="1" t="s">
        <v>48</v>
      </c>
      <c r="S5293" s="1" t="s">
        <v>79</v>
      </c>
      <c r="T5293" s="1" t="s">
        <v>200</v>
      </c>
      <c r="U5293" s="2">
        <v>43651.692361111112</v>
      </c>
      <c r="V5293">
        <v>82</v>
      </c>
      <c r="W5293">
        <v>82</v>
      </c>
      <c r="X5293">
        <v>38</v>
      </c>
      <c r="Y5293">
        <v>24.31</v>
      </c>
      <c r="Z5293">
        <v>10</v>
      </c>
      <c r="AA5293" s="1" t="s">
        <v>60</v>
      </c>
      <c r="AB5293">
        <v>12</v>
      </c>
      <c r="AC5293">
        <v>0</v>
      </c>
      <c r="AD5293" s="1" t="s">
        <v>1222</v>
      </c>
      <c r="AE5293" t="b">
        <v>0</v>
      </c>
      <c r="AF5293" t="b">
        <v>0</v>
      </c>
      <c r="AG5293" t="b">
        <v>0</v>
      </c>
      <c r="AH5293" t="b">
        <v>0</v>
      </c>
      <c r="AI5293" t="b">
        <v>1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s="1" t="s">
        <v>51</v>
      </c>
      <c r="AS5293" s="1" t="s">
        <v>51</v>
      </c>
      <c r="AT5293" s="1" t="s">
        <v>51</v>
      </c>
      <c r="AU5293" s="1" t="s">
        <v>51</v>
      </c>
    </row>
    <row r="5294" spans="1:47" x14ac:dyDescent="0.25">
      <c r="A5294" s="1" t="s">
        <v>1199</v>
      </c>
      <c r="B5294">
        <v>3</v>
      </c>
      <c r="C5294" s="2">
        <v>43651.738796296297</v>
      </c>
      <c r="D5294" s="2">
        <v>43651.759074074071</v>
      </c>
      <c r="E5294">
        <v>39.78566</v>
      </c>
      <c r="F5294">
        <v>-105.08320000000001</v>
      </c>
      <c r="G5294">
        <v>39.785659000000003</v>
      </c>
      <c r="H5294">
        <v>-105.08320500000001</v>
      </c>
      <c r="I5294">
        <v>0</v>
      </c>
      <c r="J5294" s="1" t="s">
        <v>556</v>
      </c>
      <c r="L5294" s="1" t="s">
        <v>137</v>
      </c>
      <c r="M5294" s="1" t="s">
        <v>47</v>
      </c>
      <c r="N5294" s="1" t="s">
        <v>543</v>
      </c>
      <c r="O5294" s="1" t="s">
        <v>115</v>
      </c>
      <c r="P5294" s="1" t="s">
        <v>198</v>
      </c>
      <c r="Q5294" s="1" t="s">
        <v>544</v>
      </c>
      <c r="R5294" s="1" t="s">
        <v>48</v>
      </c>
      <c r="S5294" s="1" t="s">
        <v>79</v>
      </c>
      <c r="T5294" s="1" t="s">
        <v>205</v>
      </c>
      <c r="U5294" s="2">
        <v>43651.739583333336</v>
      </c>
      <c r="V5294">
        <v>81</v>
      </c>
      <c r="W5294">
        <v>81</v>
      </c>
      <c r="X5294">
        <v>45</v>
      </c>
      <c r="Y5294">
        <v>24.53</v>
      </c>
      <c r="Z5294">
        <v>10</v>
      </c>
      <c r="AA5294" s="1" t="s">
        <v>61</v>
      </c>
      <c r="AB5294">
        <v>12</v>
      </c>
      <c r="AC5294">
        <v>0</v>
      </c>
      <c r="AD5294" s="1" t="s">
        <v>1067</v>
      </c>
      <c r="AE5294" t="b">
        <v>0</v>
      </c>
      <c r="AF5294" t="b">
        <v>0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s="1" t="s">
        <v>51</v>
      </c>
      <c r="AS5294" s="1" t="s">
        <v>51</v>
      </c>
      <c r="AT5294" s="1" t="s">
        <v>51</v>
      </c>
      <c r="AU5294" s="1" t="s">
        <v>51</v>
      </c>
    </row>
    <row r="5295" spans="1:47" x14ac:dyDescent="0.25">
      <c r="A5295" s="1" t="s">
        <v>6503</v>
      </c>
      <c r="B5295">
        <v>3</v>
      </c>
      <c r="C5295" s="2">
        <v>43651.820567129631</v>
      </c>
      <c r="D5295" s="2">
        <v>43651.840983796297</v>
      </c>
      <c r="E5295">
        <v>37.761920000000003</v>
      </c>
      <c r="F5295">
        <v>-104.83523</v>
      </c>
      <c r="G5295">
        <v>37.766489</v>
      </c>
      <c r="H5295">
        <v>-104.83499999999999</v>
      </c>
      <c r="I5295">
        <v>0.316</v>
      </c>
      <c r="J5295" s="1" t="s">
        <v>894</v>
      </c>
      <c r="L5295" s="1" t="s">
        <v>265</v>
      </c>
      <c r="M5295" s="1" t="s">
        <v>47</v>
      </c>
      <c r="N5295" s="1" t="s">
        <v>676</v>
      </c>
      <c r="O5295" s="1" t="s">
        <v>514</v>
      </c>
      <c r="P5295" s="1" t="s">
        <v>198</v>
      </c>
      <c r="Q5295" s="1" t="s">
        <v>677</v>
      </c>
      <c r="R5295" s="1" t="s">
        <v>48</v>
      </c>
      <c r="S5295" s="1" t="s">
        <v>79</v>
      </c>
      <c r="T5295" s="1" t="s">
        <v>516</v>
      </c>
      <c r="AA5295" s="1" t="s">
        <v>69</v>
      </c>
      <c r="AD5295" s="1" t="s">
        <v>69</v>
      </c>
      <c r="AE5295" t="b">
        <v>0</v>
      </c>
      <c r="AF5295" t="b">
        <v>0</v>
      </c>
      <c r="AG5295" t="b">
        <v>0</v>
      </c>
      <c r="AH5295" t="b">
        <v>0</v>
      </c>
      <c r="AI5295" t="b">
        <v>1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s="1" t="s">
        <v>51</v>
      </c>
      <c r="AS5295" s="1" t="s">
        <v>51</v>
      </c>
      <c r="AT5295" s="1" t="s">
        <v>51</v>
      </c>
      <c r="AU5295" s="1" t="s">
        <v>51</v>
      </c>
    </row>
    <row r="5296" spans="1:47" x14ac:dyDescent="0.25">
      <c r="A5296" s="1" t="s">
        <v>6483</v>
      </c>
      <c r="B5296">
        <v>3</v>
      </c>
      <c r="C5296" s="2">
        <v>43651.916377314818</v>
      </c>
      <c r="D5296" s="2">
        <v>43651.936874999999</v>
      </c>
      <c r="E5296">
        <v>40.449131999999999</v>
      </c>
      <c r="F5296">
        <v>-104.99193</v>
      </c>
      <c r="G5296">
        <v>40.475679999999997</v>
      </c>
      <c r="H5296">
        <v>-104.99173999999999</v>
      </c>
      <c r="I5296">
        <v>1.8340000000000001</v>
      </c>
      <c r="J5296" s="1" t="s">
        <v>399</v>
      </c>
      <c r="L5296" s="1" t="s">
        <v>194</v>
      </c>
      <c r="M5296" s="1" t="s">
        <v>47</v>
      </c>
      <c r="N5296" s="1" t="s">
        <v>305</v>
      </c>
      <c r="O5296" s="1" t="s">
        <v>228</v>
      </c>
      <c r="P5296" s="1" t="s">
        <v>198</v>
      </c>
      <c r="Q5296" s="1" t="s">
        <v>445</v>
      </c>
      <c r="R5296" s="1" t="s">
        <v>48</v>
      </c>
      <c r="S5296" s="1" t="s">
        <v>79</v>
      </c>
      <c r="T5296" s="1" t="s">
        <v>230</v>
      </c>
      <c r="AA5296" s="1" t="s">
        <v>69</v>
      </c>
      <c r="AD5296" s="1" t="s">
        <v>69</v>
      </c>
      <c r="AE5296" t="b">
        <v>0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s="1" t="s">
        <v>53</v>
      </c>
      <c r="AS5296" s="1" t="s">
        <v>53</v>
      </c>
      <c r="AT5296" s="1" t="s">
        <v>53</v>
      </c>
      <c r="AU5296" s="1" t="s">
        <v>51</v>
      </c>
    </row>
    <row r="5297" spans="1:47" x14ac:dyDescent="0.25">
      <c r="A5297" s="1" t="s">
        <v>4865</v>
      </c>
      <c r="B5297">
        <v>3</v>
      </c>
      <c r="C5297" s="2">
        <v>43651.997106481482</v>
      </c>
      <c r="D5297" s="2">
        <v>43652.017430555556</v>
      </c>
      <c r="E5297">
        <v>39.317307</v>
      </c>
      <c r="F5297">
        <v>-104.883611</v>
      </c>
      <c r="G5297">
        <v>39.342596999999998</v>
      </c>
      <c r="H5297">
        <v>-104.87450800000001</v>
      </c>
      <c r="I5297">
        <v>1.8140000000000001</v>
      </c>
      <c r="J5297" s="1" t="s">
        <v>398</v>
      </c>
      <c r="L5297" s="1" t="s">
        <v>194</v>
      </c>
      <c r="M5297" s="1" t="s">
        <v>47</v>
      </c>
      <c r="N5297" s="1" t="s">
        <v>191</v>
      </c>
      <c r="O5297" s="1" t="s">
        <v>121</v>
      </c>
      <c r="P5297" s="1" t="s">
        <v>198</v>
      </c>
      <c r="Q5297" s="1" t="s">
        <v>333</v>
      </c>
      <c r="R5297" s="1" t="s">
        <v>48</v>
      </c>
      <c r="S5297" s="1" t="s">
        <v>79</v>
      </c>
      <c r="T5297" s="1" t="s">
        <v>223</v>
      </c>
      <c r="U5297" s="2">
        <v>43651.991666666669</v>
      </c>
      <c r="V5297">
        <v>54</v>
      </c>
      <c r="W5297">
        <v>54</v>
      </c>
      <c r="X5297">
        <v>72</v>
      </c>
      <c r="Y5297">
        <v>23.42</v>
      </c>
      <c r="Z5297">
        <v>10</v>
      </c>
      <c r="AA5297" s="1" t="s">
        <v>68</v>
      </c>
      <c r="AB5297">
        <v>10</v>
      </c>
      <c r="AC5297">
        <v>0.01</v>
      </c>
      <c r="AD5297" s="1" t="s">
        <v>818</v>
      </c>
      <c r="AE5297" t="b">
        <v>0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s="1" t="s">
        <v>53</v>
      </c>
      <c r="AS5297" s="1" t="s">
        <v>53</v>
      </c>
      <c r="AT5297" s="1" t="s">
        <v>53</v>
      </c>
      <c r="AU5297" s="1" t="s">
        <v>53</v>
      </c>
    </row>
    <row r="5298" spans="1:47" x14ac:dyDescent="0.25">
      <c r="A5298" s="1" t="s">
        <v>2042</v>
      </c>
      <c r="B5298">
        <v>3</v>
      </c>
      <c r="C5298" s="2">
        <v>43652.485671296294</v>
      </c>
      <c r="D5298" s="2">
        <v>43652.506261574075</v>
      </c>
      <c r="E5298">
        <v>37.429810000000003</v>
      </c>
      <c r="F5298">
        <v>-104.64107</v>
      </c>
      <c r="G5298">
        <v>37.462949999999999</v>
      </c>
      <c r="H5298">
        <v>-104.65819999999999</v>
      </c>
      <c r="I5298">
        <v>2.4750000000000001</v>
      </c>
      <c r="J5298" s="1" t="s">
        <v>2043</v>
      </c>
      <c r="L5298" s="1" t="s">
        <v>194</v>
      </c>
      <c r="M5298" s="1" t="s">
        <v>47</v>
      </c>
      <c r="N5298" s="1" t="s">
        <v>1856</v>
      </c>
      <c r="O5298" s="1" t="s">
        <v>375</v>
      </c>
      <c r="P5298" s="1" t="s">
        <v>198</v>
      </c>
      <c r="Q5298" s="1" t="s">
        <v>1857</v>
      </c>
      <c r="R5298" s="1" t="s">
        <v>48</v>
      </c>
      <c r="S5298" s="1" t="s">
        <v>79</v>
      </c>
      <c r="T5298" s="1" t="s">
        <v>377</v>
      </c>
      <c r="U5298" s="2">
        <v>43652.495833333334</v>
      </c>
      <c r="V5298">
        <v>75</v>
      </c>
      <c r="W5298">
        <v>75</v>
      </c>
      <c r="X5298">
        <v>43</v>
      </c>
      <c r="Y5298">
        <v>24.56</v>
      </c>
      <c r="Z5298">
        <v>10</v>
      </c>
      <c r="AA5298" s="1" t="s">
        <v>64</v>
      </c>
      <c r="AB5298">
        <v>5</v>
      </c>
      <c r="AC5298">
        <v>0</v>
      </c>
      <c r="AD5298" s="1" t="s">
        <v>1067</v>
      </c>
      <c r="AE5298" t="b">
        <v>0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s="1" t="s">
        <v>51</v>
      </c>
      <c r="AS5298" s="1" t="s">
        <v>51</v>
      </c>
      <c r="AT5298" s="1" t="s">
        <v>51</v>
      </c>
      <c r="AU5298" s="1" t="s">
        <v>51</v>
      </c>
    </row>
    <row r="5299" spans="1:47" x14ac:dyDescent="0.25">
      <c r="A5299" s="1" t="s">
        <v>2622</v>
      </c>
      <c r="B5299">
        <v>3</v>
      </c>
      <c r="C5299" s="2">
        <v>43652.5387962963</v>
      </c>
      <c r="D5299" s="2">
        <v>43652.559074074074</v>
      </c>
      <c r="E5299">
        <v>39.282333999999999</v>
      </c>
      <c r="F5299">
        <v>-104.89668899999999</v>
      </c>
      <c r="G5299">
        <v>39.289051999999998</v>
      </c>
      <c r="H5299">
        <v>-104.895534</v>
      </c>
      <c r="I5299">
        <v>0.46800000000000003</v>
      </c>
      <c r="J5299" s="1" t="s">
        <v>398</v>
      </c>
      <c r="L5299" s="1" t="s">
        <v>194</v>
      </c>
      <c r="M5299" s="1" t="s">
        <v>47</v>
      </c>
      <c r="N5299" s="1" t="s">
        <v>191</v>
      </c>
      <c r="O5299" s="1" t="s">
        <v>121</v>
      </c>
      <c r="P5299" s="1" t="s">
        <v>198</v>
      </c>
      <c r="Q5299" s="1" t="s">
        <v>333</v>
      </c>
      <c r="R5299" s="1" t="s">
        <v>48</v>
      </c>
      <c r="S5299" s="1" t="s">
        <v>79</v>
      </c>
      <c r="T5299" s="1" t="s">
        <v>223</v>
      </c>
      <c r="U5299" s="2">
        <v>43652.533333333333</v>
      </c>
      <c r="V5299">
        <v>64</v>
      </c>
      <c r="W5299">
        <v>64</v>
      </c>
      <c r="X5299">
        <v>68</v>
      </c>
      <c r="Y5299">
        <v>23.41</v>
      </c>
      <c r="Z5299">
        <v>10</v>
      </c>
      <c r="AA5299" s="1" t="s">
        <v>68</v>
      </c>
      <c r="AB5299">
        <v>20</v>
      </c>
      <c r="AC5299">
        <v>0</v>
      </c>
      <c r="AD5299" s="1" t="s">
        <v>818</v>
      </c>
      <c r="AE5299" t="b">
        <v>0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s="1" t="s">
        <v>51</v>
      </c>
      <c r="AS5299" s="1" t="s">
        <v>51</v>
      </c>
      <c r="AT5299" s="1" t="s">
        <v>51</v>
      </c>
      <c r="AU5299" s="1" t="s">
        <v>51</v>
      </c>
    </row>
    <row r="5300" spans="1:47" x14ac:dyDescent="0.25">
      <c r="A5300" s="1" t="s">
        <v>5816</v>
      </c>
      <c r="B5300">
        <v>3</v>
      </c>
      <c r="C5300" s="2">
        <v>43652.563796296294</v>
      </c>
      <c r="D5300" s="2">
        <v>43652.584074074075</v>
      </c>
      <c r="E5300">
        <v>39.900221000000002</v>
      </c>
      <c r="F5300">
        <v>-104.988178</v>
      </c>
      <c r="G5300">
        <v>39.897492</v>
      </c>
      <c r="H5300">
        <v>-104.987711</v>
      </c>
      <c r="I5300">
        <v>0.19</v>
      </c>
      <c r="J5300" s="1" t="s">
        <v>441</v>
      </c>
      <c r="L5300" s="1" t="s">
        <v>195</v>
      </c>
      <c r="M5300" s="1" t="s">
        <v>47</v>
      </c>
      <c r="N5300" s="1" t="s">
        <v>131</v>
      </c>
      <c r="O5300" s="1" t="s">
        <v>147</v>
      </c>
      <c r="P5300" s="1" t="s">
        <v>198</v>
      </c>
      <c r="Q5300" s="1" t="s">
        <v>439</v>
      </c>
      <c r="R5300" s="1" t="s">
        <v>48</v>
      </c>
      <c r="S5300" s="1" t="s">
        <v>79</v>
      </c>
      <c r="T5300" s="1" t="s">
        <v>205</v>
      </c>
      <c r="U5300" s="2">
        <v>43652.576388888891</v>
      </c>
      <c r="V5300">
        <v>72</v>
      </c>
      <c r="W5300">
        <v>72</v>
      </c>
      <c r="X5300">
        <v>60</v>
      </c>
      <c r="Y5300">
        <v>24.58</v>
      </c>
      <c r="Z5300">
        <v>15</v>
      </c>
      <c r="AA5300" s="1" t="s">
        <v>65</v>
      </c>
      <c r="AB5300">
        <v>14</v>
      </c>
      <c r="AC5300">
        <v>0</v>
      </c>
      <c r="AD5300" s="1" t="s">
        <v>818</v>
      </c>
      <c r="AE5300" t="b">
        <v>0</v>
      </c>
      <c r="AF5300" t="b">
        <v>0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s="1" t="s">
        <v>51</v>
      </c>
      <c r="AS5300" s="1" t="s">
        <v>51</v>
      </c>
      <c r="AT5300" s="1" t="s">
        <v>51</v>
      </c>
      <c r="AU5300" s="1" t="s">
        <v>51</v>
      </c>
    </row>
    <row r="5301" spans="1:47" x14ac:dyDescent="0.25">
      <c r="A5301" s="1" t="s">
        <v>1436</v>
      </c>
      <c r="B5301">
        <v>3</v>
      </c>
      <c r="C5301" s="2">
        <v>43652.631504629629</v>
      </c>
      <c r="D5301" s="2">
        <v>43652.652141203704</v>
      </c>
      <c r="E5301">
        <v>39.776550999999998</v>
      </c>
      <c r="F5301">
        <v>-104.87639799999999</v>
      </c>
      <c r="G5301">
        <v>39.776547999999998</v>
      </c>
      <c r="H5301">
        <v>-104.876367</v>
      </c>
      <c r="I5301">
        <v>2E-3</v>
      </c>
      <c r="J5301" s="1" t="s">
        <v>452</v>
      </c>
      <c r="L5301" s="1" t="s">
        <v>133</v>
      </c>
      <c r="M5301" s="1" t="s">
        <v>47</v>
      </c>
      <c r="N5301" s="1" t="s">
        <v>131</v>
      </c>
      <c r="O5301" s="1" t="s">
        <v>131</v>
      </c>
      <c r="P5301" s="1" t="s">
        <v>198</v>
      </c>
      <c r="Q5301" s="1" t="s">
        <v>453</v>
      </c>
      <c r="R5301" s="1" t="s">
        <v>48</v>
      </c>
      <c r="S5301" s="1" t="s">
        <v>79</v>
      </c>
      <c r="T5301" s="1" t="s">
        <v>203</v>
      </c>
      <c r="U5301" s="2">
        <v>43652.633333333331</v>
      </c>
      <c r="V5301">
        <v>73</v>
      </c>
      <c r="W5301">
        <v>73</v>
      </c>
      <c r="X5301">
        <v>44</v>
      </c>
      <c r="Y5301">
        <v>24.52</v>
      </c>
      <c r="Z5301">
        <v>10</v>
      </c>
      <c r="AA5301" s="1" t="s">
        <v>68</v>
      </c>
      <c r="AB5301">
        <v>30</v>
      </c>
      <c r="AC5301">
        <v>0</v>
      </c>
      <c r="AD5301" s="1" t="s">
        <v>1247</v>
      </c>
      <c r="AE5301" t="b">
        <v>0</v>
      </c>
      <c r="AF5301" t="b">
        <v>0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s="1" t="s">
        <v>51</v>
      </c>
      <c r="AS5301" s="1" t="s">
        <v>51</v>
      </c>
      <c r="AT5301" s="1" t="s">
        <v>51</v>
      </c>
      <c r="AU5301" s="1" t="s">
        <v>51</v>
      </c>
    </row>
    <row r="5302" spans="1:47" x14ac:dyDescent="0.25">
      <c r="A5302" s="1" t="s">
        <v>2300</v>
      </c>
      <c r="B5302">
        <v>4</v>
      </c>
      <c r="C5302" s="2">
        <v>43652.632002314815</v>
      </c>
      <c r="D5302" s="2">
        <v>43652.652789351851</v>
      </c>
      <c r="E5302">
        <v>39.567100000000003</v>
      </c>
      <c r="F5302">
        <v>-104.01430000000001</v>
      </c>
      <c r="G5302">
        <v>39.611490000000003</v>
      </c>
      <c r="H5302">
        <v>-104.03827</v>
      </c>
      <c r="I5302">
        <v>3.3220000000000001</v>
      </c>
      <c r="J5302" s="1" t="s">
        <v>1759</v>
      </c>
      <c r="L5302" s="1" t="s">
        <v>137</v>
      </c>
      <c r="M5302" s="1" t="s">
        <v>47</v>
      </c>
      <c r="N5302" s="1" t="s">
        <v>1760</v>
      </c>
      <c r="O5302" s="1" t="s">
        <v>201</v>
      </c>
      <c r="P5302" s="1" t="s">
        <v>198</v>
      </c>
      <c r="Q5302" s="1" t="s">
        <v>1761</v>
      </c>
      <c r="R5302" s="1" t="s">
        <v>48</v>
      </c>
      <c r="S5302" s="1" t="s">
        <v>79</v>
      </c>
      <c r="T5302" s="1" t="s">
        <v>789</v>
      </c>
      <c r="U5302" s="2">
        <v>43652.618750000001</v>
      </c>
      <c r="V5302">
        <v>79</v>
      </c>
      <c r="W5302">
        <v>79</v>
      </c>
      <c r="X5302">
        <v>39</v>
      </c>
      <c r="Y5302">
        <v>24.7</v>
      </c>
      <c r="Z5302">
        <v>10</v>
      </c>
      <c r="AA5302" s="1" t="s">
        <v>68</v>
      </c>
      <c r="AB5302">
        <v>13</v>
      </c>
      <c r="AC5302">
        <v>0</v>
      </c>
      <c r="AD5302" s="1" t="s">
        <v>818</v>
      </c>
      <c r="AE5302" t="b">
        <v>0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s="1" t="s">
        <v>51</v>
      </c>
      <c r="AS5302" s="1" t="s">
        <v>51</v>
      </c>
      <c r="AT5302" s="1" t="s">
        <v>51</v>
      </c>
      <c r="AU5302" s="1" t="s">
        <v>51</v>
      </c>
    </row>
    <row r="5303" spans="1:47" x14ac:dyDescent="0.25">
      <c r="A5303" s="1" t="s">
        <v>1758</v>
      </c>
      <c r="B5303">
        <v>4</v>
      </c>
      <c r="C5303" s="2">
        <v>43652.796076388891</v>
      </c>
      <c r="D5303" s="2">
        <v>43652.81622685185</v>
      </c>
      <c r="E5303">
        <v>39.567100000000003</v>
      </c>
      <c r="F5303">
        <v>-104.01430000000001</v>
      </c>
      <c r="G5303">
        <v>39.611490000000003</v>
      </c>
      <c r="H5303">
        <v>-104.03827</v>
      </c>
      <c r="I5303">
        <v>3.3220000000000001</v>
      </c>
      <c r="J5303" s="1" t="s">
        <v>1759</v>
      </c>
      <c r="L5303" s="1" t="s">
        <v>137</v>
      </c>
      <c r="M5303" s="1" t="s">
        <v>47</v>
      </c>
      <c r="N5303" s="1" t="s">
        <v>1760</v>
      </c>
      <c r="O5303" s="1" t="s">
        <v>201</v>
      </c>
      <c r="P5303" s="1" t="s">
        <v>198</v>
      </c>
      <c r="Q5303" s="1" t="s">
        <v>1761</v>
      </c>
      <c r="R5303" s="1" t="s">
        <v>48</v>
      </c>
      <c r="S5303" s="1" t="s">
        <v>79</v>
      </c>
      <c r="T5303" s="1" t="s">
        <v>789</v>
      </c>
      <c r="U5303" s="2">
        <v>43652.789583333331</v>
      </c>
      <c r="V5303">
        <v>81</v>
      </c>
      <c r="W5303">
        <v>81</v>
      </c>
      <c r="X5303">
        <v>45</v>
      </c>
      <c r="Y5303">
        <v>24.64</v>
      </c>
      <c r="Z5303">
        <v>10</v>
      </c>
      <c r="AA5303" s="1" t="s">
        <v>71</v>
      </c>
      <c r="AB5303">
        <v>5</v>
      </c>
      <c r="AC5303">
        <v>0</v>
      </c>
      <c r="AD5303" s="1" t="s">
        <v>1067</v>
      </c>
      <c r="AE5303" t="b">
        <v>0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s="1" t="s">
        <v>51</v>
      </c>
      <c r="AS5303" s="1" t="s">
        <v>51</v>
      </c>
      <c r="AT5303" s="1" t="s">
        <v>51</v>
      </c>
      <c r="AU5303" s="1" t="s">
        <v>51</v>
      </c>
    </row>
    <row r="5304" spans="1:47" x14ac:dyDescent="0.25">
      <c r="A5304" s="1" t="s">
        <v>2204</v>
      </c>
      <c r="B5304">
        <v>3</v>
      </c>
      <c r="C5304" s="2">
        <v>43652.928877314815</v>
      </c>
      <c r="D5304" s="2">
        <v>43652.949340277781</v>
      </c>
      <c r="E5304">
        <v>38.343380000000003</v>
      </c>
      <c r="F5304">
        <v>-104.61977</v>
      </c>
      <c r="G5304">
        <v>38.345320000000001</v>
      </c>
      <c r="H5304">
        <v>-104.6198</v>
      </c>
      <c r="I5304">
        <v>0.13400000000000001</v>
      </c>
      <c r="J5304" s="1" t="s">
        <v>454</v>
      </c>
      <c r="L5304" s="1" t="s">
        <v>194</v>
      </c>
      <c r="M5304" s="1" t="s">
        <v>47</v>
      </c>
      <c r="N5304" s="1" t="s">
        <v>411</v>
      </c>
      <c r="O5304" s="1" t="s">
        <v>411</v>
      </c>
      <c r="P5304" s="1" t="s">
        <v>198</v>
      </c>
      <c r="Q5304" s="1" t="s">
        <v>412</v>
      </c>
      <c r="R5304" s="1" t="s">
        <v>48</v>
      </c>
      <c r="S5304" s="1" t="s">
        <v>79</v>
      </c>
      <c r="T5304" s="1" t="s">
        <v>413</v>
      </c>
      <c r="U5304" s="2">
        <v>43652.911805555559</v>
      </c>
      <c r="V5304">
        <v>70</v>
      </c>
      <c r="W5304">
        <v>70</v>
      </c>
      <c r="X5304">
        <v>51</v>
      </c>
      <c r="Y5304">
        <v>25.35</v>
      </c>
      <c r="Z5304">
        <v>10</v>
      </c>
      <c r="AA5304" s="1" t="s">
        <v>63</v>
      </c>
      <c r="AB5304">
        <v>12</v>
      </c>
      <c r="AC5304">
        <v>0</v>
      </c>
      <c r="AD5304" s="1" t="s">
        <v>818</v>
      </c>
      <c r="AE5304" t="b">
        <v>0</v>
      </c>
      <c r="AF5304" t="b">
        <v>0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s="1" t="s">
        <v>53</v>
      </c>
      <c r="AS5304" s="1" t="s">
        <v>53</v>
      </c>
      <c r="AT5304" s="1" t="s">
        <v>53</v>
      </c>
      <c r="AU5304" s="1" t="s">
        <v>51</v>
      </c>
    </row>
    <row r="5305" spans="1:47" x14ac:dyDescent="0.25">
      <c r="A5305" s="1" t="s">
        <v>3225</v>
      </c>
      <c r="B5305">
        <v>3</v>
      </c>
      <c r="C5305" s="2">
        <v>43652.917951388888</v>
      </c>
      <c r="D5305" s="2">
        <v>43652.938240740739</v>
      </c>
      <c r="E5305">
        <v>38.390988999999998</v>
      </c>
      <c r="F5305">
        <v>-105.023639</v>
      </c>
      <c r="G5305">
        <v>38.391539000000002</v>
      </c>
      <c r="H5305">
        <v>-105.02441</v>
      </c>
      <c r="I5305">
        <v>5.6000000000000001E-2</v>
      </c>
      <c r="J5305" s="1" t="s">
        <v>102</v>
      </c>
      <c r="L5305" s="1" t="s">
        <v>109</v>
      </c>
      <c r="M5305" s="1" t="s">
        <v>47</v>
      </c>
      <c r="N5305" s="1" t="s">
        <v>1172</v>
      </c>
      <c r="O5305" s="1" t="s">
        <v>92</v>
      </c>
      <c r="P5305" s="1" t="s">
        <v>198</v>
      </c>
      <c r="Q5305" s="1" t="s">
        <v>1173</v>
      </c>
      <c r="R5305" s="1" t="s">
        <v>48</v>
      </c>
      <c r="S5305" s="1" t="s">
        <v>79</v>
      </c>
      <c r="T5305" s="1" t="s">
        <v>1174</v>
      </c>
      <c r="U5305" s="2">
        <v>43652.923611111109</v>
      </c>
      <c r="V5305">
        <v>68</v>
      </c>
      <c r="W5305">
        <v>68</v>
      </c>
      <c r="X5305">
        <v>49</v>
      </c>
      <c r="Y5305">
        <v>24.73</v>
      </c>
      <c r="Z5305">
        <v>10</v>
      </c>
      <c r="AA5305" s="1" t="s">
        <v>57</v>
      </c>
      <c r="AB5305">
        <v>17</v>
      </c>
      <c r="AC5305">
        <v>0</v>
      </c>
      <c r="AD5305" s="1" t="s">
        <v>50</v>
      </c>
      <c r="AE5305" t="b">
        <v>0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s="1" t="s">
        <v>53</v>
      </c>
      <c r="AS5305" s="1" t="s">
        <v>53</v>
      </c>
      <c r="AT5305" s="1" t="s">
        <v>53</v>
      </c>
      <c r="AU5305" s="1" t="s">
        <v>51</v>
      </c>
    </row>
    <row r="5306" spans="1:47" x14ac:dyDescent="0.25">
      <c r="A5306" s="1" t="s">
        <v>8062</v>
      </c>
      <c r="B5306">
        <v>4</v>
      </c>
      <c r="C5306" s="2">
        <v>43652.945555555554</v>
      </c>
      <c r="D5306" s="2">
        <v>43652.965543981481</v>
      </c>
      <c r="E5306">
        <v>38.38655</v>
      </c>
      <c r="F5306">
        <v>-105.07467</v>
      </c>
      <c r="G5306">
        <v>38.388443000000002</v>
      </c>
      <c r="H5306">
        <v>-104.980456</v>
      </c>
      <c r="I5306">
        <v>5.1040000000000001</v>
      </c>
      <c r="J5306" s="1" t="s">
        <v>8063</v>
      </c>
      <c r="K5306">
        <v>14005</v>
      </c>
      <c r="L5306" s="1" t="s">
        <v>6948</v>
      </c>
      <c r="M5306" s="1" t="s">
        <v>47</v>
      </c>
      <c r="N5306" s="1" t="s">
        <v>141</v>
      </c>
      <c r="O5306" s="1" t="s">
        <v>92</v>
      </c>
      <c r="P5306" s="1" t="s">
        <v>198</v>
      </c>
      <c r="Q5306" s="1" t="s">
        <v>6949</v>
      </c>
      <c r="R5306" s="1" t="s">
        <v>48</v>
      </c>
      <c r="S5306" s="1" t="s">
        <v>79</v>
      </c>
      <c r="T5306" s="1" t="s">
        <v>1174</v>
      </c>
      <c r="U5306" s="2">
        <v>43652.951388888891</v>
      </c>
      <c r="V5306">
        <v>64</v>
      </c>
      <c r="W5306">
        <v>64</v>
      </c>
      <c r="X5306">
        <v>52</v>
      </c>
      <c r="Y5306">
        <v>24.72</v>
      </c>
      <c r="Z5306">
        <v>10</v>
      </c>
      <c r="AA5306" s="1" t="s">
        <v>57</v>
      </c>
      <c r="AB5306">
        <v>10</v>
      </c>
      <c r="AC5306">
        <v>0</v>
      </c>
      <c r="AD5306" s="1" t="s">
        <v>50</v>
      </c>
      <c r="AE5306" t="b">
        <v>0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s="1" t="s">
        <v>53</v>
      </c>
      <c r="AS5306" s="1" t="s">
        <v>53</v>
      </c>
      <c r="AT5306" s="1" t="s">
        <v>53</v>
      </c>
      <c r="AU5306" s="1" t="s">
        <v>53</v>
      </c>
    </row>
    <row r="5307" spans="1:47" x14ac:dyDescent="0.25">
      <c r="A5307" s="1" t="s">
        <v>3199</v>
      </c>
      <c r="B5307">
        <v>3</v>
      </c>
      <c r="C5307" s="2">
        <v>43652.954398148147</v>
      </c>
      <c r="D5307" s="2">
        <v>43652.974618055552</v>
      </c>
      <c r="E5307">
        <v>38.338810000000002</v>
      </c>
      <c r="F5307">
        <v>-104.61969999999999</v>
      </c>
      <c r="G5307">
        <v>38.383650000000003</v>
      </c>
      <c r="H5307">
        <v>-104.61873</v>
      </c>
      <c r="I5307">
        <v>3.0990000000000002</v>
      </c>
      <c r="J5307" s="1" t="s">
        <v>3200</v>
      </c>
      <c r="L5307" s="1" t="s">
        <v>265</v>
      </c>
      <c r="M5307" s="1" t="s">
        <v>47</v>
      </c>
      <c r="N5307" s="1" t="s">
        <v>411</v>
      </c>
      <c r="O5307" s="1" t="s">
        <v>411</v>
      </c>
      <c r="P5307" s="1" t="s">
        <v>198</v>
      </c>
      <c r="Q5307" s="1" t="s">
        <v>412</v>
      </c>
      <c r="R5307" s="1" t="s">
        <v>48</v>
      </c>
      <c r="S5307" s="1" t="s">
        <v>79</v>
      </c>
      <c r="T5307" s="1" t="s">
        <v>413</v>
      </c>
      <c r="U5307" s="2">
        <v>43652.953472222223</v>
      </c>
      <c r="V5307">
        <v>67</v>
      </c>
      <c r="W5307">
        <v>67</v>
      </c>
      <c r="X5307">
        <v>57</v>
      </c>
      <c r="Y5307">
        <v>25.35</v>
      </c>
      <c r="Z5307">
        <v>10</v>
      </c>
      <c r="AA5307" s="1" t="s">
        <v>55</v>
      </c>
      <c r="AB5307">
        <v>5</v>
      </c>
      <c r="AC5307">
        <v>0</v>
      </c>
      <c r="AD5307" s="1" t="s">
        <v>50</v>
      </c>
      <c r="AE5307" t="b">
        <v>0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s="1" t="s">
        <v>53</v>
      </c>
      <c r="AS5307" s="1" t="s">
        <v>53</v>
      </c>
      <c r="AT5307" s="1" t="s">
        <v>53</v>
      </c>
      <c r="AU5307" s="1" t="s">
        <v>53</v>
      </c>
    </row>
    <row r="5308" spans="1:47" x14ac:dyDescent="0.25">
      <c r="A5308" s="1" t="s">
        <v>8064</v>
      </c>
      <c r="B5308">
        <v>4</v>
      </c>
      <c r="C5308" s="2">
        <v>43652.945555555554</v>
      </c>
      <c r="D5308" s="2">
        <v>43652.965543981481</v>
      </c>
      <c r="E5308">
        <v>38.38655</v>
      </c>
      <c r="F5308">
        <v>-105.07467</v>
      </c>
      <c r="G5308">
        <v>38.388443000000002</v>
      </c>
      <c r="H5308">
        <v>-104.980456</v>
      </c>
      <c r="I5308">
        <v>5.1040000000000001</v>
      </c>
      <c r="J5308" s="1" t="s">
        <v>8065</v>
      </c>
      <c r="K5308">
        <v>14005</v>
      </c>
      <c r="L5308" s="1" t="s">
        <v>6948</v>
      </c>
      <c r="M5308" s="1" t="s">
        <v>47</v>
      </c>
      <c r="N5308" s="1" t="s">
        <v>141</v>
      </c>
      <c r="O5308" s="1" t="s">
        <v>92</v>
      </c>
      <c r="P5308" s="1" t="s">
        <v>198</v>
      </c>
      <c r="Q5308" s="1" t="s">
        <v>6949</v>
      </c>
      <c r="R5308" s="1" t="s">
        <v>48</v>
      </c>
      <c r="S5308" s="1" t="s">
        <v>79</v>
      </c>
      <c r="T5308" s="1" t="s">
        <v>1174</v>
      </c>
      <c r="U5308" s="2">
        <v>43652.951388888891</v>
      </c>
      <c r="V5308">
        <v>64</v>
      </c>
      <c r="W5308">
        <v>64</v>
      </c>
      <c r="X5308">
        <v>52</v>
      </c>
      <c r="Y5308">
        <v>24.72</v>
      </c>
      <c r="Z5308">
        <v>10</v>
      </c>
      <c r="AA5308" s="1" t="s">
        <v>57</v>
      </c>
      <c r="AB5308">
        <v>10</v>
      </c>
      <c r="AC5308">
        <v>0</v>
      </c>
      <c r="AD5308" s="1" t="s">
        <v>50</v>
      </c>
      <c r="AE5308" t="b">
        <v>0</v>
      </c>
      <c r="AF5308" t="b">
        <v>0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s="1" t="s">
        <v>53</v>
      </c>
      <c r="AS5308" s="1" t="s">
        <v>53</v>
      </c>
      <c r="AT5308" s="1" t="s">
        <v>53</v>
      </c>
      <c r="AU5308" s="1" t="s">
        <v>53</v>
      </c>
    </row>
    <row r="5309" spans="1:47" x14ac:dyDescent="0.25">
      <c r="A5309" s="1" t="s">
        <v>3201</v>
      </c>
      <c r="B5309">
        <v>3</v>
      </c>
      <c r="C5309" s="2">
        <v>43653.024201388886</v>
      </c>
      <c r="D5309" s="2">
        <v>43653.043993055559</v>
      </c>
      <c r="E5309">
        <v>38.338810000000002</v>
      </c>
      <c r="F5309">
        <v>-104.61969999999999</v>
      </c>
      <c r="G5309">
        <v>38.383650000000003</v>
      </c>
      <c r="H5309">
        <v>-104.61873</v>
      </c>
      <c r="I5309">
        <v>3.0990000000000002</v>
      </c>
      <c r="J5309" s="1" t="s">
        <v>3202</v>
      </c>
      <c r="L5309" s="1" t="s">
        <v>265</v>
      </c>
      <c r="M5309" s="1" t="s">
        <v>47</v>
      </c>
      <c r="N5309" s="1" t="s">
        <v>411</v>
      </c>
      <c r="O5309" s="1" t="s">
        <v>411</v>
      </c>
      <c r="P5309" s="1" t="s">
        <v>198</v>
      </c>
      <c r="Q5309" s="1" t="s">
        <v>412</v>
      </c>
      <c r="R5309" s="1" t="s">
        <v>48</v>
      </c>
      <c r="S5309" s="1" t="s">
        <v>79</v>
      </c>
      <c r="T5309" s="1" t="s">
        <v>413</v>
      </c>
      <c r="U5309" s="2">
        <v>43653.036805555559</v>
      </c>
      <c r="V5309">
        <v>64</v>
      </c>
      <c r="W5309">
        <v>64</v>
      </c>
      <c r="X5309">
        <v>63</v>
      </c>
      <c r="Y5309">
        <v>25.35</v>
      </c>
      <c r="Z5309">
        <v>10</v>
      </c>
      <c r="AA5309" s="1" t="s">
        <v>60</v>
      </c>
      <c r="AB5309">
        <v>3</v>
      </c>
      <c r="AC5309">
        <v>0</v>
      </c>
      <c r="AD5309" s="1" t="s">
        <v>50</v>
      </c>
      <c r="AE5309" t="b">
        <v>0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s="1" t="s">
        <v>53</v>
      </c>
      <c r="AS5309" s="1" t="s">
        <v>53</v>
      </c>
      <c r="AT5309" s="1" t="s">
        <v>53</v>
      </c>
      <c r="AU5309" s="1" t="s">
        <v>53</v>
      </c>
    </row>
    <row r="5310" spans="1:47" x14ac:dyDescent="0.25">
      <c r="A5310" s="1" t="s">
        <v>3050</v>
      </c>
      <c r="B5310">
        <v>3</v>
      </c>
      <c r="C5310" s="2">
        <v>43653.251273148147</v>
      </c>
      <c r="D5310" s="2">
        <v>43653.271377314813</v>
      </c>
      <c r="E5310">
        <v>39.721890000000002</v>
      </c>
      <c r="F5310">
        <v>-105.00913</v>
      </c>
      <c r="G5310">
        <v>39.73189</v>
      </c>
      <c r="H5310">
        <v>-105.01559</v>
      </c>
      <c r="I5310">
        <v>0.77200000000000002</v>
      </c>
      <c r="J5310" s="1" t="s">
        <v>3051</v>
      </c>
      <c r="L5310" s="1" t="s">
        <v>194</v>
      </c>
      <c r="M5310" s="1" t="s">
        <v>47</v>
      </c>
      <c r="N5310" s="1" t="s">
        <v>131</v>
      </c>
      <c r="O5310" s="1" t="s">
        <v>131</v>
      </c>
      <c r="P5310" s="1" t="s">
        <v>198</v>
      </c>
      <c r="Q5310" s="1" t="s">
        <v>310</v>
      </c>
      <c r="R5310" s="1" t="s">
        <v>48</v>
      </c>
      <c r="S5310" s="1" t="s">
        <v>79</v>
      </c>
      <c r="T5310" s="1" t="s">
        <v>205</v>
      </c>
      <c r="U5310" s="2">
        <v>43653.245833333334</v>
      </c>
      <c r="V5310">
        <v>57</v>
      </c>
      <c r="W5310">
        <v>57</v>
      </c>
      <c r="X5310">
        <v>94</v>
      </c>
      <c r="Y5310">
        <v>24.54</v>
      </c>
      <c r="Z5310">
        <v>10</v>
      </c>
      <c r="AA5310" s="1" t="s">
        <v>8942</v>
      </c>
      <c r="AB5310">
        <v>0</v>
      </c>
      <c r="AC5310">
        <v>0</v>
      </c>
      <c r="AD5310" s="1" t="s">
        <v>965</v>
      </c>
      <c r="AE5310" t="b">
        <v>0</v>
      </c>
      <c r="AF5310" t="b">
        <v>0</v>
      </c>
      <c r="AG5310" t="b">
        <v>0</v>
      </c>
      <c r="AH5310" t="b">
        <v>0</v>
      </c>
      <c r="AI5310" t="b">
        <v>1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s="1" t="s">
        <v>51</v>
      </c>
      <c r="AS5310" s="1" t="s">
        <v>51</v>
      </c>
      <c r="AT5310" s="1" t="s">
        <v>51</v>
      </c>
      <c r="AU5310" s="1" t="s">
        <v>51</v>
      </c>
    </row>
    <row r="5311" spans="1:47" x14ac:dyDescent="0.25">
      <c r="A5311" s="1" t="s">
        <v>7473</v>
      </c>
      <c r="B5311">
        <v>4</v>
      </c>
      <c r="C5311" s="2">
        <v>43653.349722222221</v>
      </c>
      <c r="D5311" s="2">
        <v>43653.370324074072</v>
      </c>
      <c r="E5311">
        <v>39.653689999999997</v>
      </c>
      <c r="F5311">
        <v>-104.94065000000001</v>
      </c>
      <c r="G5311">
        <v>39.653030000000001</v>
      </c>
      <c r="H5311">
        <v>-104.94065000000001</v>
      </c>
      <c r="I5311">
        <v>4.5999999999999999E-2</v>
      </c>
      <c r="J5311" s="1" t="s">
        <v>7474</v>
      </c>
      <c r="K5311">
        <v>3498</v>
      </c>
      <c r="L5311" s="1" t="s">
        <v>6636</v>
      </c>
      <c r="M5311" s="1" t="s">
        <v>97</v>
      </c>
      <c r="N5311" s="1" t="s">
        <v>131</v>
      </c>
      <c r="O5311" s="1" t="s">
        <v>131</v>
      </c>
      <c r="P5311" s="1" t="s">
        <v>198</v>
      </c>
      <c r="Q5311" s="1" t="s">
        <v>387</v>
      </c>
      <c r="R5311" s="1" t="s">
        <v>48</v>
      </c>
      <c r="S5311" s="1" t="s">
        <v>79</v>
      </c>
      <c r="T5311" s="1" t="s">
        <v>200</v>
      </c>
      <c r="U5311" s="2">
        <v>43653.328472222223</v>
      </c>
      <c r="V5311">
        <v>63</v>
      </c>
      <c r="W5311">
        <v>63</v>
      </c>
      <c r="X5311">
        <v>81</v>
      </c>
      <c r="Y5311">
        <v>24.32</v>
      </c>
      <c r="Z5311">
        <v>10</v>
      </c>
      <c r="AA5311" s="1" t="s">
        <v>8942</v>
      </c>
      <c r="AB5311">
        <v>0</v>
      </c>
      <c r="AC5311">
        <v>0</v>
      </c>
      <c r="AD5311" s="1" t="s">
        <v>818</v>
      </c>
      <c r="AE5311" t="b">
        <v>0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1</v>
      </c>
      <c r="AN5311" t="b">
        <v>0</v>
      </c>
      <c r="AO5311" t="b">
        <v>0</v>
      </c>
      <c r="AP5311" t="b">
        <v>0</v>
      </c>
      <c r="AQ5311" t="b">
        <v>0</v>
      </c>
      <c r="AR5311" s="1" t="s">
        <v>51</v>
      </c>
      <c r="AS5311" s="1" t="s">
        <v>51</v>
      </c>
      <c r="AT5311" s="1" t="s">
        <v>51</v>
      </c>
      <c r="AU5311" s="1" t="s">
        <v>51</v>
      </c>
    </row>
    <row r="5312" spans="1:47" x14ac:dyDescent="0.25">
      <c r="A5312" s="1" t="s">
        <v>3052</v>
      </c>
      <c r="B5312">
        <v>3</v>
      </c>
      <c r="C5312" s="2">
        <v>43653.249710648146</v>
      </c>
      <c r="D5312" s="2">
        <v>43653.270173611112</v>
      </c>
      <c r="E5312">
        <v>39.856301000000002</v>
      </c>
      <c r="F5312">
        <v>-104.987278</v>
      </c>
      <c r="G5312">
        <v>39.853580000000001</v>
      </c>
      <c r="H5312">
        <v>-104.98669</v>
      </c>
      <c r="I5312">
        <v>0.191</v>
      </c>
      <c r="J5312" s="1" t="s">
        <v>517</v>
      </c>
      <c r="L5312" s="1" t="s">
        <v>1313</v>
      </c>
      <c r="M5312" s="1" t="s">
        <v>47</v>
      </c>
      <c r="N5312" s="1" t="s">
        <v>131</v>
      </c>
      <c r="O5312" s="1" t="s">
        <v>147</v>
      </c>
      <c r="P5312" s="1" t="s">
        <v>198</v>
      </c>
      <c r="Q5312" s="1" t="s">
        <v>204</v>
      </c>
      <c r="R5312" s="1" t="s">
        <v>48</v>
      </c>
      <c r="S5312" s="1" t="s">
        <v>79</v>
      </c>
      <c r="T5312" s="1" t="s">
        <v>205</v>
      </c>
      <c r="U5312" s="2">
        <v>43653.245833333334</v>
      </c>
      <c r="V5312">
        <v>57</v>
      </c>
      <c r="W5312">
        <v>57</v>
      </c>
      <c r="X5312">
        <v>94</v>
      </c>
      <c r="Y5312">
        <v>24.54</v>
      </c>
      <c r="Z5312">
        <v>10</v>
      </c>
      <c r="AA5312" s="1" t="s">
        <v>8942</v>
      </c>
      <c r="AB5312">
        <v>0</v>
      </c>
      <c r="AC5312">
        <v>0</v>
      </c>
      <c r="AD5312" s="1" t="s">
        <v>965</v>
      </c>
      <c r="AE5312" t="b">
        <v>0</v>
      </c>
      <c r="AF5312" t="b">
        <v>0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s="1" t="s">
        <v>51</v>
      </c>
      <c r="AS5312" s="1" t="s">
        <v>51</v>
      </c>
      <c r="AT5312" s="1" t="s">
        <v>51</v>
      </c>
      <c r="AU5312" s="1" t="s">
        <v>51</v>
      </c>
    </row>
    <row r="5313" spans="1:47" x14ac:dyDescent="0.25">
      <c r="A5313" s="1" t="s">
        <v>7913</v>
      </c>
      <c r="B5313">
        <v>3</v>
      </c>
      <c r="C5313" s="2">
        <v>43653.43409722222</v>
      </c>
      <c r="D5313" s="2">
        <v>43653.45484953704</v>
      </c>
      <c r="E5313">
        <v>39.477021000000001</v>
      </c>
      <c r="F5313">
        <v>-107.993453</v>
      </c>
      <c r="G5313">
        <v>39.475485999999997</v>
      </c>
      <c r="H5313">
        <v>-108.011359</v>
      </c>
      <c r="I5313">
        <v>0.96099999999999997</v>
      </c>
      <c r="J5313" s="1" t="s">
        <v>6370</v>
      </c>
      <c r="K5313">
        <v>13975</v>
      </c>
      <c r="L5313" s="1" t="s">
        <v>7914</v>
      </c>
      <c r="M5313" s="1" t="s">
        <v>97</v>
      </c>
      <c r="N5313" s="1" t="s">
        <v>1537</v>
      </c>
      <c r="O5313" s="1" t="s">
        <v>187</v>
      </c>
      <c r="P5313" s="1" t="s">
        <v>198</v>
      </c>
      <c r="Q5313" s="1" t="s">
        <v>1538</v>
      </c>
      <c r="R5313" s="1" t="s">
        <v>48</v>
      </c>
      <c r="S5313" s="1" t="s">
        <v>79</v>
      </c>
      <c r="T5313" s="1" t="s">
        <v>528</v>
      </c>
      <c r="U5313" s="2">
        <v>43653.453472222223</v>
      </c>
      <c r="V5313">
        <v>76</v>
      </c>
      <c r="W5313">
        <v>76</v>
      </c>
      <c r="X5313">
        <v>32</v>
      </c>
      <c r="Y5313">
        <v>24.58</v>
      </c>
      <c r="Z5313">
        <v>10</v>
      </c>
      <c r="AA5313" s="1" t="s">
        <v>8942</v>
      </c>
      <c r="AB5313">
        <v>0</v>
      </c>
      <c r="AC5313">
        <v>0</v>
      </c>
      <c r="AD5313" s="1" t="s">
        <v>1067</v>
      </c>
      <c r="AE5313" t="b">
        <v>0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s="1" t="s">
        <v>51</v>
      </c>
      <c r="AS5313" s="1" t="s">
        <v>51</v>
      </c>
      <c r="AT5313" s="1" t="s">
        <v>51</v>
      </c>
      <c r="AU5313" s="1" t="s">
        <v>51</v>
      </c>
    </row>
    <row r="5314" spans="1:47" x14ac:dyDescent="0.25">
      <c r="A5314" s="1" t="s">
        <v>2044</v>
      </c>
      <c r="B5314">
        <v>3</v>
      </c>
      <c r="C5314" s="2">
        <v>43653.491388888891</v>
      </c>
      <c r="D5314" s="2">
        <v>43653.51185185185</v>
      </c>
      <c r="E5314">
        <v>39.885438999999998</v>
      </c>
      <c r="F5314">
        <v>-104.98766999999999</v>
      </c>
      <c r="G5314">
        <v>39.882770000000001</v>
      </c>
      <c r="H5314">
        <v>-104.98768</v>
      </c>
      <c r="I5314">
        <v>0.184</v>
      </c>
      <c r="J5314" s="1" t="s">
        <v>441</v>
      </c>
      <c r="L5314" s="1" t="s">
        <v>312</v>
      </c>
      <c r="M5314" s="1" t="s">
        <v>47</v>
      </c>
      <c r="N5314" s="1" t="s">
        <v>131</v>
      </c>
      <c r="O5314" s="1" t="s">
        <v>147</v>
      </c>
      <c r="P5314" s="1" t="s">
        <v>198</v>
      </c>
      <c r="Q5314" s="1" t="s">
        <v>439</v>
      </c>
      <c r="R5314" s="1" t="s">
        <v>48</v>
      </c>
      <c r="S5314" s="1" t="s">
        <v>79</v>
      </c>
      <c r="T5314" s="1" t="s">
        <v>205</v>
      </c>
      <c r="U5314" s="2">
        <v>43653.493055555555</v>
      </c>
      <c r="V5314">
        <v>77</v>
      </c>
      <c r="W5314">
        <v>77</v>
      </c>
      <c r="X5314">
        <v>41</v>
      </c>
      <c r="Y5314">
        <v>24.49</v>
      </c>
      <c r="Z5314">
        <v>10</v>
      </c>
      <c r="AA5314" s="1" t="s">
        <v>63</v>
      </c>
      <c r="AB5314">
        <v>6</v>
      </c>
      <c r="AC5314">
        <v>0</v>
      </c>
      <c r="AD5314" s="1" t="s">
        <v>1067</v>
      </c>
      <c r="AE5314" t="b">
        <v>0</v>
      </c>
      <c r="AF5314" t="b">
        <v>0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s="1" t="s">
        <v>51</v>
      </c>
      <c r="AS5314" s="1" t="s">
        <v>51</v>
      </c>
      <c r="AT5314" s="1" t="s">
        <v>51</v>
      </c>
      <c r="AU5314" s="1" t="s">
        <v>51</v>
      </c>
    </row>
    <row r="5315" spans="1:47" x14ac:dyDescent="0.25">
      <c r="A5315" s="1" t="s">
        <v>7704</v>
      </c>
      <c r="B5315">
        <v>4</v>
      </c>
      <c r="C5315" s="2">
        <v>43653.622129629628</v>
      </c>
      <c r="D5315" s="2">
        <v>43653.641851851855</v>
      </c>
      <c r="E5315">
        <v>39.494647999999998</v>
      </c>
      <c r="F5315">
        <v>-105.34137800000001</v>
      </c>
      <c r="G5315">
        <v>39.498139000000002</v>
      </c>
      <c r="H5315">
        <v>-105.333613</v>
      </c>
      <c r="I5315">
        <v>0.47899999999999998</v>
      </c>
      <c r="J5315" s="1" t="s">
        <v>6840</v>
      </c>
      <c r="K5315">
        <v>12210</v>
      </c>
      <c r="L5315" s="1" t="s">
        <v>6656</v>
      </c>
      <c r="M5315" s="1" t="s">
        <v>97</v>
      </c>
      <c r="N5315" s="1" t="s">
        <v>4315</v>
      </c>
      <c r="O5315" s="1" t="s">
        <v>115</v>
      </c>
      <c r="P5315" s="1" t="s">
        <v>198</v>
      </c>
      <c r="Q5315" s="1" t="s">
        <v>6768</v>
      </c>
      <c r="R5315" s="1" t="s">
        <v>48</v>
      </c>
      <c r="S5315" s="1" t="s">
        <v>79</v>
      </c>
      <c r="T5315" s="1" t="s">
        <v>200</v>
      </c>
      <c r="U5315" s="2">
        <v>43653.620138888888</v>
      </c>
      <c r="V5315">
        <v>83</v>
      </c>
      <c r="W5315">
        <v>83</v>
      </c>
      <c r="X5315">
        <v>33</v>
      </c>
      <c r="Y5315">
        <v>24.22</v>
      </c>
      <c r="Z5315">
        <v>10</v>
      </c>
      <c r="AA5315" s="1" t="s">
        <v>61</v>
      </c>
      <c r="AB5315">
        <v>9</v>
      </c>
      <c r="AC5315">
        <v>0</v>
      </c>
      <c r="AD5315" s="1" t="s">
        <v>1217</v>
      </c>
      <c r="AE5315" t="b">
        <v>0</v>
      </c>
      <c r="AF5315" t="b">
        <v>0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s="1" t="s">
        <v>51</v>
      </c>
      <c r="AS5315" s="1" t="s">
        <v>51</v>
      </c>
      <c r="AT5315" s="1" t="s">
        <v>51</v>
      </c>
      <c r="AU5315" s="1" t="s">
        <v>51</v>
      </c>
    </row>
    <row r="5316" spans="1:47" x14ac:dyDescent="0.25">
      <c r="A5316" s="1" t="s">
        <v>7705</v>
      </c>
      <c r="B5316">
        <v>4</v>
      </c>
      <c r="C5316" s="2">
        <v>43653.599722222221</v>
      </c>
      <c r="D5316" s="2">
        <v>43653.800925925927</v>
      </c>
      <c r="E5316">
        <v>39.496417000000001</v>
      </c>
      <c r="F5316">
        <v>-105.33559700000001</v>
      </c>
      <c r="G5316">
        <v>39.489018999999999</v>
      </c>
      <c r="H5316">
        <v>-105.35565099999999</v>
      </c>
      <c r="I5316">
        <v>1.1850000000000001</v>
      </c>
      <c r="J5316" s="1" t="s">
        <v>7422</v>
      </c>
      <c r="K5316">
        <v>11993</v>
      </c>
      <c r="L5316" s="1" t="s">
        <v>6656</v>
      </c>
      <c r="M5316" s="1" t="s">
        <v>47</v>
      </c>
      <c r="N5316" s="1" t="s">
        <v>4315</v>
      </c>
      <c r="O5316" s="1" t="s">
        <v>115</v>
      </c>
      <c r="P5316" s="1" t="s">
        <v>198</v>
      </c>
      <c r="Q5316" s="1" t="s">
        <v>7706</v>
      </c>
      <c r="R5316" s="1" t="s">
        <v>48</v>
      </c>
      <c r="S5316" s="1" t="s">
        <v>79</v>
      </c>
      <c r="T5316" s="1" t="s">
        <v>200</v>
      </c>
      <c r="U5316" s="2">
        <v>43653.615972222222</v>
      </c>
      <c r="V5316">
        <v>82</v>
      </c>
      <c r="W5316">
        <v>82</v>
      </c>
      <c r="X5316">
        <v>32</v>
      </c>
      <c r="Y5316">
        <v>24.22</v>
      </c>
      <c r="Z5316">
        <v>10</v>
      </c>
      <c r="AA5316" s="1" t="s">
        <v>8942</v>
      </c>
      <c r="AB5316">
        <v>0</v>
      </c>
      <c r="AC5316">
        <v>0</v>
      </c>
      <c r="AD5316" s="1" t="s">
        <v>1217</v>
      </c>
      <c r="AE5316" t="b">
        <v>0</v>
      </c>
      <c r="AF5316" t="b">
        <v>0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s="1" t="s">
        <v>51</v>
      </c>
      <c r="AS5316" s="1" t="s">
        <v>51</v>
      </c>
      <c r="AT5316" s="1" t="s">
        <v>51</v>
      </c>
      <c r="AU5316" s="1" t="s">
        <v>51</v>
      </c>
    </row>
    <row r="5317" spans="1:47" x14ac:dyDescent="0.25">
      <c r="A5317" s="1" t="s">
        <v>7915</v>
      </c>
      <c r="B5317">
        <v>4</v>
      </c>
      <c r="C5317" s="2">
        <v>43653.608067129629</v>
      </c>
      <c r="D5317" s="2">
        <v>43653.628680555557</v>
      </c>
      <c r="E5317">
        <v>39.149711000000003</v>
      </c>
      <c r="F5317">
        <v>-104.91425</v>
      </c>
      <c r="G5317">
        <v>39.141114000000002</v>
      </c>
      <c r="H5317">
        <v>-104.914045</v>
      </c>
      <c r="I5317">
        <v>0.59399999999999997</v>
      </c>
      <c r="J5317" s="1" t="s">
        <v>7916</v>
      </c>
      <c r="K5317">
        <v>1496</v>
      </c>
      <c r="L5317" s="1" t="s">
        <v>7917</v>
      </c>
      <c r="M5317" s="1" t="s">
        <v>97</v>
      </c>
      <c r="N5317" s="1" t="s">
        <v>86</v>
      </c>
      <c r="O5317" s="1" t="s">
        <v>121</v>
      </c>
      <c r="P5317" s="1" t="s">
        <v>198</v>
      </c>
      <c r="Q5317" s="1" t="s">
        <v>7918</v>
      </c>
      <c r="R5317" s="1" t="s">
        <v>48</v>
      </c>
      <c r="S5317" s="1" t="s">
        <v>79</v>
      </c>
      <c r="T5317" s="1" t="s">
        <v>223</v>
      </c>
      <c r="U5317" s="2">
        <v>43653.603472222225</v>
      </c>
      <c r="V5317">
        <v>75</v>
      </c>
      <c r="W5317">
        <v>75</v>
      </c>
      <c r="X5317">
        <v>41</v>
      </c>
      <c r="Y5317">
        <v>23.26</v>
      </c>
      <c r="Z5317">
        <v>10</v>
      </c>
      <c r="AA5317" s="1" t="s">
        <v>66</v>
      </c>
      <c r="AB5317">
        <v>13</v>
      </c>
      <c r="AC5317">
        <v>0</v>
      </c>
      <c r="AD5317" s="1" t="s">
        <v>1067</v>
      </c>
      <c r="AE5317" t="b">
        <v>0</v>
      </c>
      <c r="AF5317" t="b">
        <v>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s="1" t="s">
        <v>51</v>
      </c>
      <c r="AS5317" s="1" t="s">
        <v>51</v>
      </c>
      <c r="AT5317" s="1" t="s">
        <v>51</v>
      </c>
      <c r="AU5317" s="1" t="s">
        <v>51</v>
      </c>
    </row>
    <row r="5318" spans="1:47" x14ac:dyDescent="0.25">
      <c r="A5318" s="1" t="s">
        <v>7919</v>
      </c>
      <c r="B5318">
        <v>4</v>
      </c>
      <c r="C5318" s="2">
        <v>43653.608067129629</v>
      </c>
      <c r="D5318" s="2">
        <v>43653.628680555557</v>
      </c>
      <c r="E5318">
        <v>39.141114000000002</v>
      </c>
      <c r="F5318">
        <v>-104.914045</v>
      </c>
      <c r="G5318">
        <v>39.149711000000003</v>
      </c>
      <c r="H5318">
        <v>-104.91425</v>
      </c>
      <c r="I5318">
        <v>0.59399999999999997</v>
      </c>
      <c r="J5318" s="1" t="s">
        <v>7920</v>
      </c>
      <c r="K5318">
        <v>15322</v>
      </c>
      <c r="L5318" s="1" t="s">
        <v>7921</v>
      </c>
      <c r="M5318" s="1" t="s">
        <v>47</v>
      </c>
      <c r="N5318" s="1" t="s">
        <v>86</v>
      </c>
      <c r="O5318" s="1" t="s">
        <v>121</v>
      </c>
      <c r="P5318" s="1" t="s">
        <v>198</v>
      </c>
      <c r="Q5318" s="1" t="s">
        <v>222</v>
      </c>
      <c r="R5318" s="1" t="s">
        <v>48</v>
      </c>
      <c r="S5318" s="1" t="s">
        <v>79</v>
      </c>
      <c r="T5318" s="1" t="s">
        <v>223</v>
      </c>
      <c r="U5318" s="2">
        <v>43653.603472222225</v>
      </c>
      <c r="V5318">
        <v>75</v>
      </c>
      <c r="W5318">
        <v>75</v>
      </c>
      <c r="X5318">
        <v>41</v>
      </c>
      <c r="Y5318">
        <v>23.26</v>
      </c>
      <c r="Z5318">
        <v>10</v>
      </c>
      <c r="AA5318" s="1" t="s">
        <v>66</v>
      </c>
      <c r="AB5318">
        <v>13</v>
      </c>
      <c r="AC5318">
        <v>0</v>
      </c>
      <c r="AD5318" s="1" t="s">
        <v>1067</v>
      </c>
      <c r="AE5318" t="b">
        <v>0</v>
      </c>
      <c r="AF5318" t="b">
        <v>0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s="1" t="s">
        <v>51</v>
      </c>
      <c r="AS5318" s="1" t="s">
        <v>51</v>
      </c>
      <c r="AT5318" s="1" t="s">
        <v>51</v>
      </c>
      <c r="AU5318" s="1" t="s">
        <v>51</v>
      </c>
    </row>
    <row r="5319" spans="1:47" x14ac:dyDescent="0.25">
      <c r="A5319" s="1" t="s">
        <v>2045</v>
      </c>
      <c r="B5319">
        <v>3</v>
      </c>
      <c r="C5319" s="2">
        <v>43653.635659722226</v>
      </c>
      <c r="D5319" s="2">
        <v>43653.656261574077</v>
      </c>
      <c r="E5319">
        <v>39.778359999999999</v>
      </c>
      <c r="F5319">
        <v>-104.89577300000001</v>
      </c>
      <c r="G5319">
        <v>39.778419999999997</v>
      </c>
      <c r="H5319">
        <v>-104.896974</v>
      </c>
      <c r="I5319">
        <v>6.4000000000000001E-2</v>
      </c>
      <c r="J5319" s="1" t="s">
        <v>416</v>
      </c>
      <c r="L5319" s="1" t="s">
        <v>137</v>
      </c>
      <c r="M5319" s="1" t="s">
        <v>47</v>
      </c>
      <c r="N5319" s="1" t="s">
        <v>131</v>
      </c>
      <c r="O5319" s="1" t="s">
        <v>131</v>
      </c>
      <c r="P5319" s="1" t="s">
        <v>198</v>
      </c>
      <c r="Q5319" s="1" t="s">
        <v>246</v>
      </c>
      <c r="R5319" s="1" t="s">
        <v>48</v>
      </c>
      <c r="S5319" s="1" t="s">
        <v>79</v>
      </c>
      <c r="T5319" s="1" t="s">
        <v>205</v>
      </c>
      <c r="U5319" s="2">
        <v>43653.615972222222</v>
      </c>
      <c r="V5319">
        <v>84</v>
      </c>
      <c r="W5319">
        <v>84</v>
      </c>
      <c r="X5319">
        <v>28</v>
      </c>
      <c r="Y5319">
        <v>24.44</v>
      </c>
      <c r="Z5319">
        <v>10</v>
      </c>
      <c r="AA5319" s="1" t="s">
        <v>8942</v>
      </c>
      <c r="AB5319">
        <v>0</v>
      </c>
      <c r="AC5319">
        <v>0</v>
      </c>
      <c r="AD5319" s="1" t="s">
        <v>1067</v>
      </c>
      <c r="AE5319" t="b">
        <v>0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s="1" t="s">
        <v>51</v>
      </c>
      <c r="AS5319" s="1" t="s">
        <v>51</v>
      </c>
      <c r="AT5319" s="1" t="s">
        <v>51</v>
      </c>
      <c r="AU5319" s="1" t="s">
        <v>51</v>
      </c>
    </row>
    <row r="5320" spans="1:47" x14ac:dyDescent="0.25">
      <c r="A5320" s="1" t="s">
        <v>7707</v>
      </c>
      <c r="B5320">
        <v>4</v>
      </c>
      <c r="C5320" s="2">
        <v>43653.622129629628</v>
      </c>
      <c r="D5320" s="2">
        <v>43653.641851851855</v>
      </c>
      <c r="E5320">
        <v>39.4985</v>
      </c>
      <c r="F5320">
        <v>-105.333623</v>
      </c>
      <c r="G5320">
        <v>39.494647999999998</v>
      </c>
      <c r="H5320">
        <v>-105.341379</v>
      </c>
      <c r="I5320">
        <v>0.49199999999999999</v>
      </c>
      <c r="J5320" s="1" t="s">
        <v>6727</v>
      </c>
      <c r="K5320">
        <v>11961</v>
      </c>
      <c r="L5320" s="1" t="s">
        <v>6656</v>
      </c>
      <c r="M5320" s="1" t="s">
        <v>47</v>
      </c>
      <c r="N5320" s="1" t="s">
        <v>4315</v>
      </c>
      <c r="O5320" s="1" t="s">
        <v>115</v>
      </c>
      <c r="P5320" s="1" t="s">
        <v>198</v>
      </c>
      <c r="Q5320" s="1" t="s">
        <v>7706</v>
      </c>
      <c r="R5320" s="1" t="s">
        <v>48</v>
      </c>
      <c r="S5320" s="1" t="s">
        <v>79</v>
      </c>
      <c r="T5320" s="1" t="s">
        <v>200</v>
      </c>
      <c r="U5320" s="2">
        <v>43653.620138888888</v>
      </c>
      <c r="V5320">
        <v>83</v>
      </c>
      <c r="W5320">
        <v>83</v>
      </c>
      <c r="X5320">
        <v>33</v>
      </c>
      <c r="Y5320">
        <v>24.22</v>
      </c>
      <c r="Z5320">
        <v>10</v>
      </c>
      <c r="AA5320" s="1" t="s">
        <v>61</v>
      </c>
      <c r="AB5320">
        <v>9</v>
      </c>
      <c r="AC5320">
        <v>0</v>
      </c>
      <c r="AD5320" s="1" t="s">
        <v>1217</v>
      </c>
      <c r="AE5320" t="b">
        <v>0</v>
      </c>
      <c r="AF5320" t="b">
        <v>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s="1" t="s">
        <v>51</v>
      </c>
      <c r="AS5320" s="1" t="s">
        <v>51</v>
      </c>
      <c r="AT5320" s="1" t="s">
        <v>51</v>
      </c>
      <c r="AU5320" s="1" t="s">
        <v>51</v>
      </c>
    </row>
    <row r="5321" spans="1:47" x14ac:dyDescent="0.25">
      <c r="A5321" s="1" t="s">
        <v>4913</v>
      </c>
      <c r="B5321">
        <v>3</v>
      </c>
      <c r="C5321" s="2">
        <v>43653.696597222224</v>
      </c>
      <c r="D5321" s="2">
        <v>43653.717395833337</v>
      </c>
      <c r="E5321">
        <v>39.563920000000003</v>
      </c>
      <c r="F5321">
        <v>-104.87177</v>
      </c>
      <c r="G5321">
        <v>39.56514</v>
      </c>
      <c r="H5321">
        <v>-104.87197999999999</v>
      </c>
      <c r="I5321">
        <v>8.5000000000000006E-2</v>
      </c>
      <c r="J5321" s="1" t="s">
        <v>561</v>
      </c>
      <c r="L5321" s="1" t="s">
        <v>265</v>
      </c>
      <c r="M5321" s="1" t="s">
        <v>47</v>
      </c>
      <c r="N5321" s="1" t="s">
        <v>127</v>
      </c>
      <c r="O5321" s="1" t="s">
        <v>121</v>
      </c>
      <c r="P5321" s="1" t="s">
        <v>198</v>
      </c>
      <c r="Q5321" s="1" t="s">
        <v>347</v>
      </c>
      <c r="R5321" s="1" t="s">
        <v>48</v>
      </c>
      <c r="S5321" s="1" t="s">
        <v>79</v>
      </c>
      <c r="T5321" s="1" t="s">
        <v>200</v>
      </c>
      <c r="U5321" s="2">
        <v>43653.696527777778</v>
      </c>
      <c r="V5321">
        <v>68</v>
      </c>
      <c r="W5321">
        <v>68</v>
      </c>
      <c r="X5321">
        <v>52</v>
      </c>
      <c r="Y5321">
        <v>24.23</v>
      </c>
      <c r="Z5321">
        <v>7</v>
      </c>
      <c r="AA5321" s="1" t="s">
        <v>62</v>
      </c>
      <c r="AB5321">
        <v>18</v>
      </c>
      <c r="AC5321">
        <v>0.23</v>
      </c>
      <c r="AD5321" s="1" t="s">
        <v>1209</v>
      </c>
      <c r="AE5321" t="b">
        <v>0</v>
      </c>
      <c r="AF5321" t="b">
        <v>0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s="1" t="s">
        <v>51</v>
      </c>
      <c r="AS5321" s="1" t="s">
        <v>51</v>
      </c>
      <c r="AT5321" s="1" t="s">
        <v>51</v>
      </c>
      <c r="AU5321" s="1" t="s">
        <v>51</v>
      </c>
    </row>
    <row r="5322" spans="1:47" x14ac:dyDescent="0.25">
      <c r="A5322" s="1" t="s">
        <v>2623</v>
      </c>
      <c r="B5322">
        <v>3</v>
      </c>
      <c r="C5322" s="2">
        <v>43653.704918981479</v>
      </c>
      <c r="D5322" s="2">
        <v>43653.725729166668</v>
      </c>
      <c r="E5322">
        <v>38.558664</v>
      </c>
      <c r="F5322">
        <v>-104.650282</v>
      </c>
      <c r="G5322">
        <v>38.569893</v>
      </c>
      <c r="H5322">
        <v>-104.655497</v>
      </c>
      <c r="I5322">
        <v>0.82499999999999996</v>
      </c>
      <c r="J5322" s="1" t="s">
        <v>1458</v>
      </c>
      <c r="L5322" s="1" t="s">
        <v>265</v>
      </c>
      <c r="M5322" s="1" t="s">
        <v>47</v>
      </c>
      <c r="N5322" s="1" t="s">
        <v>327</v>
      </c>
      <c r="O5322" s="1" t="s">
        <v>193</v>
      </c>
      <c r="P5322" s="1" t="s">
        <v>198</v>
      </c>
      <c r="Q5322" s="1" t="s">
        <v>328</v>
      </c>
      <c r="R5322" s="1" t="s">
        <v>48</v>
      </c>
      <c r="S5322" s="1" t="s">
        <v>79</v>
      </c>
      <c r="T5322" s="1" t="s">
        <v>268</v>
      </c>
      <c r="U5322" s="2">
        <v>43653.706944444442</v>
      </c>
      <c r="V5322">
        <v>82</v>
      </c>
      <c r="W5322">
        <v>82</v>
      </c>
      <c r="X5322">
        <v>29</v>
      </c>
      <c r="Y5322">
        <v>24.25</v>
      </c>
      <c r="Z5322">
        <v>10</v>
      </c>
      <c r="AA5322" s="1" t="s">
        <v>64</v>
      </c>
      <c r="AB5322">
        <v>16</v>
      </c>
      <c r="AC5322">
        <v>0</v>
      </c>
      <c r="AD5322" s="1" t="s">
        <v>818</v>
      </c>
      <c r="AE5322" t="b">
        <v>0</v>
      </c>
      <c r="AF5322" t="b">
        <v>0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s="1" t="s">
        <v>51</v>
      </c>
      <c r="AS5322" s="1" t="s">
        <v>51</v>
      </c>
      <c r="AT5322" s="1" t="s">
        <v>51</v>
      </c>
      <c r="AU5322" s="1" t="s">
        <v>51</v>
      </c>
    </row>
    <row r="5323" spans="1:47" x14ac:dyDescent="0.25">
      <c r="A5323" s="1" t="s">
        <v>5817</v>
      </c>
      <c r="B5323">
        <v>3</v>
      </c>
      <c r="C5323" s="2">
        <v>43653.729409722226</v>
      </c>
      <c r="D5323" s="2">
        <v>43653.749780092592</v>
      </c>
      <c r="E5323">
        <v>39.856301000000002</v>
      </c>
      <c r="F5323">
        <v>-104.987278</v>
      </c>
      <c r="G5323">
        <v>39.853580000000001</v>
      </c>
      <c r="H5323">
        <v>-104.98669</v>
      </c>
      <c r="I5323">
        <v>0.191</v>
      </c>
      <c r="J5323" s="1" t="s">
        <v>517</v>
      </c>
      <c r="L5323" s="1" t="s">
        <v>1313</v>
      </c>
      <c r="M5323" s="1" t="s">
        <v>47</v>
      </c>
      <c r="N5323" s="1" t="s">
        <v>131</v>
      </c>
      <c r="O5323" s="1" t="s">
        <v>147</v>
      </c>
      <c r="P5323" s="1" t="s">
        <v>198</v>
      </c>
      <c r="Q5323" s="1" t="s">
        <v>204</v>
      </c>
      <c r="R5323" s="1" t="s">
        <v>48</v>
      </c>
      <c r="S5323" s="1" t="s">
        <v>79</v>
      </c>
      <c r="T5323" s="1" t="s">
        <v>205</v>
      </c>
      <c r="U5323" s="2">
        <v>43653.720138888886</v>
      </c>
      <c r="V5323">
        <v>86</v>
      </c>
      <c r="W5323">
        <v>86</v>
      </c>
      <c r="X5323">
        <v>23</v>
      </c>
      <c r="Y5323">
        <v>24.41</v>
      </c>
      <c r="Z5323">
        <v>30</v>
      </c>
      <c r="AA5323" s="1" t="s">
        <v>64</v>
      </c>
      <c r="AB5323">
        <v>16</v>
      </c>
      <c r="AC5323">
        <v>0</v>
      </c>
      <c r="AD5323" s="1" t="s">
        <v>1245</v>
      </c>
      <c r="AE5323" t="b">
        <v>0</v>
      </c>
      <c r="AF5323" t="b">
        <v>0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s="1" t="s">
        <v>51</v>
      </c>
      <c r="AS5323" s="1" t="s">
        <v>51</v>
      </c>
      <c r="AT5323" s="1" t="s">
        <v>51</v>
      </c>
      <c r="AU5323" s="1" t="s">
        <v>51</v>
      </c>
    </row>
    <row r="5324" spans="1:47" x14ac:dyDescent="0.25">
      <c r="A5324" s="1" t="s">
        <v>4849</v>
      </c>
      <c r="B5324">
        <v>4</v>
      </c>
      <c r="C5324" s="2">
        <v>43653.748159722221</v>
      </c>
      <c r="D5324" s="2">
        <v>43653.768819444442</v>
      </c>
      <c r="E5324">
        <v>39.679209999999998</v>
      </c>
      <c r="F5324">
        <v>-105.90351</v>
      </c>
      <c r="G5324">
        <v>39.679003000000002</v>
      </c>
      <c r="H5324">
        <v>-105.934997</v>
      </c>
      <c r="I5324">
        <v>1.6739999999999999</v>
      </c>
      <c r="J5324" s="1" t="s">
        <v>3308</v>
      </c>
      <c r="L5324" s="1" t="s">
        <v>137</v>
      </c>
      <c r="M5324" s="1" t="s">
        <v>47</v>
      </c>
      <c r="N5324" s="1" t="s">
        <v>336</v>
      </c>
      <c r="O5324" s="1" t="s">
        <v>337</v>
      </c>
      <c r="P5324" s="1" t="s">
        <v>198</v>
      </c>
      <c r="Q5324" s="1" t="s">
        <v>338</v>
      </c>
      <c r="R5324" s="1" t="s">
        <v>48</v>
      </c>
      <c r="S5324" s="1" t="s">
        <v>79</v>
      </c>
      <c r="T5324" s="1" t="s">
        <v>339</v>
      </c>
      <c r="U5324" s="2">
        <v>43653.745138888888</v>
      </c>
      <c r="V5324">
        <v>54</v>
      </c>
      <c r="W5324">
        <v>54</v>
      </c>
      <c r="X5324">
        <v>69</v>
      </c>
      <c r="Y5324">
        <v>20.96</v>
      </c>
      <c r="Z5324">
        <v>10</v>
      </c>
      <c r="AA5324" s="1" t="s">
        <v>66</v>
      </c>
      <c r="AB5324">
        <v>9</v>
      </c>
      <c r="AC5324">
        <v>0.02</v>
      </c>
      <c r="AD5324" s="1" t="s">
        <v>1203</v>
      </c>
      <c r="AE5324" t="b">
        <v>0</v>
      </c>
      <c r="AF5324" t="b">
        <v>0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s="1" t="s">
        <v>51</v>
      </c>
      <c r="AS5324" s="1" t="s">
        <v>51</v>
      </c>
      <c r="AT5324" s="1" t="s">
        <v>51</v>
      </c>
      <c r="AU5324" s="1" t="s">
        <v>51</v>
      </c>
    </row>
    <row r="5325" spans="1:47" x14ac:dyDescent="0.25">
      <c r="A5325" s="1" t="s">
        <v>3053</v>
      </c>
      <c r="B5325">
        <v>3</v>
      </c>
      <c r="C5325" s="2">
        <v>43653.800243055557</v>
      </c>
      <c r="D5325" s="2">
        <v>43653.820590277777</v>
      </c>
      <c r="E5325">
        <v>38.114736000000001</v>
      </c>
      <c r="F5325">
        <v>-104.67294</v>
      </c>
      <c r="G5325">
        <v>38.115470000000002</v>
      </c>
      <c r="H5325">
        <v>-104.67252999999999</v>
      </c>
      <c r="I5325">
        <v>5.5E-2</v>
      </c>
      <c r="J5325" s="1" t="s">
        <v>510</v>
      </c>
      <c r="L5325" s="1" t="s">
        <v>194</v>
      </c>
      <c r="M5325" s="1" t="s">
        <v>47</v>
      </c>
      <c r="N5325" s="1" t="s">
        <v>411</v>
      </c>
      <c r="O5325" s="1" t="s">
        <v>411</v>
      </c>
      <c r="P5325" s="1" t="s">
        <v>198</v>
      </c>
      <c r="Q5325" s="1" t="s">
        <v>511</v>
      </c>
      <c r="R5325" s="1" t="s">
        <v>48</v>
      </c>
      <c r="S5325" s="1" t="s">
        <v>79</v>
      </c>
      <c r="T5325" s="1" t="s">
        <v>413</v>
      </c>
      <c r="U5325" s="2">
        <v>43653.786805555559</v>
      </c>
      <c r="V5325">
        <v>76</v>
      </c>
      <c r="W5325">
        <v>76</v>
      </c>
      <c r="X5325">
        <v>42</v>
      </c>
      <c r="Y5325">
        <v>25.23</v>
      </c>
      <c r="Z5325">
        <v>10</v>
      </c>
      <c r="AA5325" s="1" t="s">
        <v>67</v>
      </c>
      <c r="AB5325">
        <v>10</v>
      </c>
      <c r="AC5325">
        <v>0</v>
      </c>
      <c r="AD5325" s="1" t="s">
        <v>965</v>
      </c>
      <c r="AE5325" t="b">
        <v>0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s="1" t="s">
        <v>51</v>
      </c>
      <c r="AS5325" s="1" t="s">
        <v>51</v>
      </c>
      <c r="AT5325" s="1" t="s">
        <v>51</v>
      </c>
      <c r="AU5325" s="1" t="s">
        <v>51</v>
      </c>
    </row>
    <row r="5326" spans="1:47" x14ac:dyDescent="0.25">
      <c r="A5326" s="1" t="s">
        <v>8086</v>
      </c>
      <c r="B5326">
        <v>3</v>
      </c>
      <c r="C5326" s="2">
        <v>43653.905451388891</v>
      </c>
      <c r="D5326" s="2">
        <v>43653.926041666666</v>
      </c>
      <c r="E5326">
        <v>38.113615000000003</v>
      </c>
      <c r="F5326">
        <v>-102.954374</v>
      </c>
      <c r="G5326">
        <v>38.113624999999999</v>
      </c>
      <c r="H5326">
        <v>-102.95536800000001</v>
      </c>
      <c r="I5326">
        <v>5.3999999999999999E-2</v>
      </c>
      <c r="J5326" s="1" t="s">
        <v>1043</v>
      </c>
      <c r="K5326">
        <v>24290</v>
      </c>
      <c r="L5326" s="1" t="s">
        <v>6570</v>
      </c>
      <c r="M5326" s="1" t="s">
        <v>47</v>
      </c>
      <c r="N5326" s="1" t="s">
        <v>6641</v>
      </c>
      <c r="O5326" s="1" t="s">
        <v>1040</v>
      </c>
      <c r="P5326" s="1" t="s">
        <v>198</v>
      </c>
      <c r="Q5326" s="1" t="s">
        <v>8087</v>
      </c>
      <c r="R5326" s="1" t="s">
        <v>48</v>
      </c>
      <c r="S5326" s="1" t="s">
        <v>79</v>
      </c>
      <c r="T5326" s="1" t="s">
        <v>3095</v>
      </c>
      <c r="U5326" s="2">
        <v>43653.911805555559</v>
      </c>
      <c r="V5326">
        <v>74</v>
      </c>
      <c r="W5326">
        <v>74</v>
      </c>
      <c r="X5326">
        <v>59</v>
      </c>
      <c r="Y5326">
        <v>26.19</v>
      </c>
      <c r="Z5326">
        <v>10</v>
      </c>
      <c r="AA5326" s="1" t="s">
        <v>66</v>
      </c>
      <c r="AB5326">
        <v>14</v>
      </c>
      <c r="AC5326">
        <v>0</v>
      </c>
      <c r="AD5326" s="1" t="s">
        <v>50</v>
      </c>
      <c r="AE5326" t="b">
        <v>0</v>
      </c>
      <c r="AF5326" t="b">
        <v>0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AR5326" s="1" t="s">
        <v>53</v>
      </c>
      <c r="AS5326" s="1" t="s">
        <v>53</v>
      </c>
      <c r="AT5326" s="1" t="s">
        <v>53</v>
      </c>
      <c r="AU5326" s="1" t="s">
        <v>51</v>
      </c>
    </row>
    <row r="5327" spans="1:47" x14ac:dyDescent="0.25">
      <c r="A5327" s="1" t="s">
        <v>1520</v>
      </c>
      <c r="B5327">
        <v>3</v>
      </c>
      <c r="C5327" s="2">
        <v>43653.808576388888</v>
      </c>
      <c r="D5327" s="2">
        <v>43653.828935185185</v>
      </c>
      <c r="E5327">
        <v>39.681640000000002</v>
      </c>
      <c r="F5327">
        <v>-105.89232699999999</v>
      </c>
      <c r="G5327">
        <v>39.684460000000001</v>
      </c>
      <c r="H5327">
        <v>-105.88630999999999</v>
      </c>
      <c r="I5327">
        <v>0.375</v>
      </c>
      <c r="J5327" s="1" t="s">
        <v>1521</v>
      </c>
      <c r="L5327" s="1" t="s">
        <v>137</v>
      </c>
      <c r="M5327" s="1" t="s">
        <v>47</v>
      </c>
      <c r="N5327" s="1" t="s">
        <v>336</v>
      </c>
      <c r="O5327" s="1" t="s">
        <v>337</v>
      </c>
      <c r="P5327" s="1" t="s">
        <v>198</v>
      </c>
      <c r="Q5327" s="1" t="s">
        <v>338</v>
      </c>
      <c r="R5327" s="1" t="s">
        <v>48</v>
      </c>
      <c r="S5327" s="1" t="s">
        <v>79</v>
      </c>
      <c r="T5327" s="1" t="s">
        <v>339</v>
      </c>
      <c r="U5327" s="2">
        <v>43653.828472222223</v>
      </c>
      <c r="V5327">
        <v>52</v>
      </c>
      <c r="W5327">
        <v>52</v>
      </c>
      <c r="X5327">
        <v>77</v>
      </c>
      <c r="Y5327">
        <v>20.95</v>
      </c>
      <c r="Z5327">
        <v>10</v>
      </c>
      <c r="AA5327" s="1" t="s">
        <v>58</v>
      </c>
      <c r="AB5327">
        <v>5</v>
      </c>
      <c r="AC5327">
        <v>0</v>
      </c>
      <c r="AD5327" s="1" t="s">
        <v>1203</v>
      </c>
      <c r="AE5327" t="b">
        <v>0</v>
      </c>
      <c r="AF5327" t="b">
        <v>0</v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s="1" t="s">
        <v>51</v>
      </c>
      <c r="AS5327" s="1" t="s">
        <v>51</v>
      </c>
      <c r="AT5327" s="1" t="s">
        <v>51</v>
      </c>
      <c r="AU5327" s="1" t="s">
        <v>51</v>
      </c>
    </row>
    <row r="5328" spans="1:47" x14ac:dyDescent="0.25">
      <c r="A5328" s="1" t="s">
        <v>2784</v>
      </c>
      <c r="B5328">
        <v>3</v>
      </c>
      <c r="C5328" s="2">
        <v>43653.94295138889</v>
      </c>
      <c r="D5328" s="2">
        <v>43653.998344907406</v>
      </c>
      <c r="E5328">
        <v>39.856301000000002</v>
      </c>
      <c r="F5328">
        <v>-104.987278</v>
      </c>
      <c r="G5328">
        <v>39.853580000000001</v>
      </c>
      <c r="H5328">
        <v>-104.98669</v>
      </c>
      <c r="I5328">
        <v>0.191</v>
      </c>
      <c r="J5328" s="1" t="s">
        <v>517</v>
      </c>
      <c r="L5328" s="1" t="s">
        <v>1313</v>
      </c>
      <c r="M5328" s="1" t="s">
        <v>47</v>
      </c>
      <c r="N5328" s="1" t="s">
        <v>131</v>
      </c>
      <c r="O5328" s="1" t="s">
        <v>147</v>
      </c>
      <c r="P5328" s="1" t="s">
        <v>198</v>
      </c>
      <c r="Q5328" s="1" t="s">
        <v>204</v>
      </c>
      <c r="R5328" s="1" t="s">
        <v>48</v>
      </c>
      <c r="S5328" s="1" t="s">
        <v>79</v>
      </c>
      <c r="T5328" s="1" t="s">
        <v>205</v>
      </c>
      <c r="U5328" s="2">
        <v>43653.9375</v>
      </c>
      <c r="V5328">
        <v>70</v>
      </c>
      <c r="W5328">
        <v>70</v>
      </c>
      <c r="X5328">
        <v>49</v>
      </c>
      <c r="Y5328">
        <v>24.45</v>
      </c>
      <c r="Z5328">
        <v>10</v>
      </c>
      <c r="AA5328" s="1" t="s">
        <v>8942</v>
      </c>
      <c r="AB5328">
        <v>0</v>
      </c>
      <c r="AC5328">
        <v>0</v>
      </c>
      <c r="AD5328" s="1" t="s">
        <v>965</v>
      </c>
      <c r="AE5328" t="b">
        <v>0</v>
      </c>
      <c r="AF5328" t="b">
        <v>0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s="1" t="s">
        <v>53</v>
      </c>
      <c r="AS5328" s="1" t="s">
        <v>53</v>
      </c>
      <c r="AT5328" s="1" t="s">
        <v>53</v>
      </c>
      <c r="AU5328" s="1" t="s">
        <v>53</v>
      </c>
    </row>
    <row r="5329" spans="1:47" x14ac:dyDescent="0.25">
      <c r="A5329" s="1" t="s">
        <v>9617</v>
      </c>
      <c r="B5329">
        <v>2</v>
      </c>
      <c r="C5329" s="2">
        <v>43653.949189814812</v>
      </c>
      <c r="D5329" s="2">
        <v>43653.96912037037</v>
      </c>
      <c r="E5329">
        <v>39.834919999999997</v>
      </c>
      <c r="F5329">
        <v>-104.98365</v>
      </c>
      <c r="G5329">
        <v>39.824379999999998</v>
      </c>
      <c r="H5329">
        <v>-104.98317</v>
      </c>
      <c r="I5329">
        <v>0.72899999999999998</v>
      </c>
      <c r="J5329" s="1" t="s">
        <v>689</v>
      </c>
      <c r="L5329" s="1" t="s">
        <v>172</v>
      </c>
      <c r="M5329" s="1" t="s">
        <v>47</v>
      </c>
      <c r="N5329" s="1" t="s">
        <v>131</v>
      </c>
      <c r="O5329" s="1" t="s">
        <v>147</v>
      </c>
      <c r="P5329" s="1" t="s">
        <v>198</v>
      </c>
      <c r="Q5329" s="1" t="s">
        <v>204</v>
      </c>
      <c r="R5329" s="1" t="s">
        <v>48</v>
      </c>
      <c r="S5329" s="1" t="s">
        <v>79</v>
      </c>
      <c r="T5329" s="1" t="s">
        <v>205</v>
      </c>
      <c r="U5329" s="2">
        <v>43653.953472222223</v>
      </c>
      <c r="V5329">
        <v>66</v>
      </c>
      <c r="W5329">
        <v>66</v>
      </c>
      <c r="X5329">
        <v>60</v>
      </c>
      <c r="Y5329">
        <v>24.44</v>
      </c>
      <c r="Z5329">
        <v>10</v>
      </c>
      <c r="AA5329" s="1" t="s">
        <v>57</v>
      </c>
      <c r="AB5329">
        <v>5</v>
      </c>
      <c r="AC5329">
        <v>0</v>
      </c>
      <c r="AD5329" s="1" t="s">
        <v>965</v>
      </c>
      <c r="AE5329" t="b">
        <v>0</v>
      </c>
      <c r="AF5329" t="b">
        <v>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s="1" t="s">
        <v>53</v>
      </c>
      <c r="AS5329" s="1" t="s">
        <v>53</v>
      </c>
      <c r="AT5329" s="1" t="s">
        <v>53</v>
      </c>
      <c r="AU5329" s="1" t="s">
        <v>53</v>
      </c>
    </row>
    <row r="5330" spans="1:47" x14ac:dyDescent="0.25">
      <c r="A5330" s="1" t="s">
        <v>7375</v>
      </c>
      <c r="B5330">
        <v>3</v>
      </c>
      <c r="C5330" s="2">
        <v>43653.946064814816</v>
      </c>
      <c r="D5330" s="2">
        <v>43653.966435185182</v>
      </c>
      <c r="E5330">
        <v>40.850721999999998</v>
      </c>
      <c r="F5330">
        <v>-104.795185</v>
      </c>
      <c r="G5330">
        <v>40.812159000000001</v>
      </c>
      <c r="H5330">
        <v>-104.79132</v>
      </c>
      <c r="I5330">
        <v>2.6720000000000002</v>
      </c>
      <c r="J5330" s="1" t="s">
        <v>7376</v>
      </c>
      <c r="K5330">
        <v>58874</v>
      </c>
      <c r="L5330" s="1" t="s">
        <v>6639</v>
      </c>
      <c r="M5330" s="1" t="s">
        <v>47</v>
      </c>
      <c r="N5330" s="1" t="s">
        <v>2661</v>
      </c>
      <c r="O5330" s="1" t="s">
        <v>209</v>
      </c>
      <c r="P5330" s="1" t="s">
        <v>198</v>
      </c>
      <c r="Q5330" s="1" t="s">
        <v>7377</v>
      </c>
      <c r="R5330" s="1" t="s">
        <v>48</v>
      </c>
      <c r="S5330" s="1" t="s">
        <v>79</v>
      </c>
      <c r="T5330" s="1" t="s">
        <v>2113</v>
      </c>
      <c r="U5330" s="2">
        <v>43653.923611111109</v>
      </c>
      <c r="V5330">
        <v>64</v>
      </c>
      <c r="W5330">
        <v>64</v>
      </c>
      <c r="X5330">
        <v>56</v>
      </c>
      <c r="Y5330">
        <v>24</v>
      </c>
      <c r="Z5330">
        <v>10</v>
      </c>
      <c r="AA5330" s="1" t="s">
        <v>67</v>
      </c>
      <c r="AB5330">
        <v>7</v>
      </c>
      <c r="AC5330">
        <v>0</v>
      </c>
      <c r="AD5330" s="1" t="s">
        <v>818</v>
      </c>
      <c r="AE5330" t="b">
        <v>0</v>
      </c>
      <c r="AF5330" t="b">
        <v>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s="1" t="s">
        <v>53</v>
      </c>
      <c r="AS5330" s="1" t="s">
        <v>53</v>
      </c>
      <c r="AT5330" s="1" t="s">
        <v>53</v>
      </c>
      <c r="AU5330" s="1" t="s">
        <v>53</v>
      </c>
    </row>
    <row r="5331" spans="1:47" x14ac:dyDescent="0.25">
      <c r="A5331" s="1" t="s">
        <v>7378</v>
      </c>
      <c r="B5331">
        <v>3</v>
      </c>
      <c r="C5331" s="2">
        <v>43653.946064814816</v>
      </c>
      <c r="D5331" s="2">
        <v>43653.966435185182</v>
      </c>
      <c r="E5331">
        <v>40.812159000000001</v>
      </c>
      <c r="F5331">
        <v>-104.79132</v>
      </c>
      <c r="G5331">
        <v>40.850721999999998</v>
      </c>
      <c r="H5331">
        <v>-104.795185</v>
      </c>
      <c r="I5331">
        <v>2.6720000000000002</v>
      </c>
      <c r="J5331" s="1" t="s">
        <v>7379</v>
      </c>
      <c r="K5331">
        <v>13999</v>
      </c>
      <c r="L5331" s="1" t="s">
        <v>7380</v>
      </c>
      <c r="M5331" s="1" t="s">
        <v>97</v>
      </c>
      <c r="N5331" s="1" t="s">
        <v>2661</v>
      </c>
      <c r="O5331" s="1" t="s">
        <v>209</v>
      </c>
      <c r="P5331" s="1" t="s">
        <v>198</v>
      </c>
      <c r="Q5331" s="1" t="s">
        <v>7381</v>
      </c>
      <c r="R5331" s="1" t="s">
        <v>48</v>
      </c>
      <c r="S5331" s="1" t="s">
        <v>79</v>
      </c>
      <c r="T5331" s="1" t="s">
        <v>2113</v>
      </c>
      <c r="U5331" s="2">
        <v>43653.923611111109</v>
      </c>
      <c r="V5331">
        <v>64</v>
      </c>
      <c r="W5331">
        <v>64</v>
      </c>
      <c r="X5331">
        <v>56</v>
      </c>
      <c r="Y5331">
        <v>24</v>
      </c>
      <c r="Z5331">
        <v>10</v>
      </c>
      <c r="AA5331" s="1" t="s">
        <v>67</v>
      </c>
      <c r="AB5331">
        <v>7</v>
      </c>
      <c r="AC5331">
        <v>0</v>
      </c>
      <c r="AD5331" s="1" t="s">
        <v>818</v>
      </c>
      <c r="AE5331" t="b">
        <v>0</v>
      </c>
      <c r="AF5331" t="b">
        <v>0</v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s="1" t="s">
        <v>53</v>
      </c>
      <c r="AS5331" s="1" t="s">
        <v>53</v>
      </c>
      <c r="AT5331" s="1" t="s">
        <v>53</v>
      </c>
      <c r="AU5331" s="1" t="s">
        <v>53</v>
      </c>
    </row>
    <row r="5332" spans="1:47" x14ac:dyDescent="0.25">
      <c r="A5332" s="1" t="s">
        <v>2785</v>
      </c>
      <c r="B5332">
        <v>3</v>
      </c>
      <c r="C5332" s="2">
        <v>43653.954409722224</v>
      </c>
      <c r="D5332" s="2">
        <v>43653.974780092591</v>
      </c>
      <c r="E5332">
        <v>39.856301000000002</v>
      </c>
      <c r="F5332">
        <v>-104.987278</v>
      </c>
      <c r="G5332">
        <v>39.853580000000001</v>
      </c>
      <c r="H5332">
        <v>-104.98669</v>
      </c>
      <c r="I5332">
        <v>0.191</v>
      </c>
      <c r="J5332" s="1" t="s">
        <v>517</v>
      </c>
      <c r="L5332" s="1" t="s">
        <v>1313</v>
      </c>
      <c r="M5332" s="1" t="s">
        <v>47</v>
      </c>
      <c r="N5332" s="1" t="s">
        <v>131</v>
      </c>
      <c r="O5332" s="1" t="s">
        <v>147</v>
      </c>
      <c r="P5332" s="1" t="s">
        <v>198</v>
      </c>
      <c r="Q5332" s="1" t="s">
        <v>204</v>
      </c>
      <c r="R5332" s="1" t="s">
        <v>48</v>
      </c>
      <c r="S5332" s="1" t="s">
        <v>79</v>
      </c>
      <c r="T5332" s="1" t="s">
        <v>205</v>
      </c>
      <c r="U5332" s="2">
        <v>43653.953472222223</v>
      </c>
      <c r="V5332">
        <v>66</v>
      </c>
      <c r="W5332">
        <v>66</v>
      </c>
      <c r="X5332">
        <v>60</v>
      </c>
      <c r="Y5332">
        <v>24.44</v>
      </c>
      <c r="Z5332">
        <v>10</v>
      </c>
      <c r="AA5332" s="1" t="s">
        <v>57</v>
      </c>
      <c r="AB5332">
        <v>5</v>
      </c>
      <c r="AC5332">
        <v>0</v>
      </c>
      <c r="AD5332" s="1" t="s">
        <v>965</v>
      </c>
      <c r="AE5332" t="b">
        <v>0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s="1" t="s">
        <v>53</v>
      </c>
      <c r="AS5332" s="1" t="s">
        <v>53</v>
      </c>
      <c r="AT5332" s="1" t="s">
        <v>53</v>
      </c>
      <c r="AU5332" s="1" t="s">
        <v>53</v>
      </c>
    </row>
    <row r="5333" spans="1:47" x14ac:dyDescent="0.25">
      <c r="A5333" s="1" t="s">
        <v>2786</v>
      </c>
      <c r="B5333">
        <v>3</v>
      </c>
      <c r="C5333" s="2">
        <v>43653.957002314812</v>
      </c>
      <c r="D5333" s="2">
        <v>43653.97755787037</v>
      </c>
      <c r="E5333">
        <v>39.885438999999998</v>
      </c>
      <c r="F5333">
        <v>-104.98766999999999</v>
      </c>
      <c r="G5333">
        <v>39.882770000000001</v>
      </c>
      <c r="H5333">
        <v>-104.98768</v>
      </c>
      <c r="I5333">
        <v>0.184</v>
      </c>
      <c r="J5333" s="1" t="s">
        <v>441</v>
      </c>
      <c r="L5333" s="1" t="s">
        <v>312</v>
      </c>
      <c r="M5333" s="1" t="s">
        <v>47</v>
      </c>
      <c r="N5333" s="1" t="s">
        <v>131</v>
      </c>
      <c r="O5333" s="1" t="s">
        <v>147</v>
      </c>
      <c r="P5333" s="1" t="s">
        <v>198</v>
      </c>
      <c r="Q5333" s="1" t="s">
        <v>439</v>
      </c>
      <c r="R5333" s="1" t="s">
        <v>48</v>
      </c>
      <c r="S5333" s="1" t="s">
        <v>79</v>
      </c>
      <c r="T5333" s="1" t="s">
        <v>205</v>
      </c>
      <c r="U5333" s="2">
        <v>43653.953472222223</v>
      </c>
      <c r="V5333">
        <v>66</v>
      </c>
      <c r="W5333">
        <v>66</v>
      </c>
      <c r="X5333">
        <v>60</v>
      </c>
      <c r="Y5333">
        <v>24.44</v>
      </c>
      <c r="Z5333">
        <v>10</v>
      </c>
      <c r="AA5333" s="1" t="s">
        <v>57</v>
      </c>
      <c r="AB5333">
        <v>5</v>
      </c>
      <c r="AC5333">
        <v>0</v>
      </c>
      <c r="AD5333" s="1" t="s">
        <v>965</v>
      </c>
      <c r="AE5333" t="b">
        <v>0</v>
      </c>
      <c r="AF5333" t="b">
        <v>0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s="1" t="s">
        <v>53</v>
      </c>
      <c r="AS5333" s="1" t="s">
        <v>53</v>
      </c>
      <c r="AT5333" s="1" t="s">
        <v>53</v>
      </c>
      <c r="AU5333" s="1" t="s">
        <v>53</v>
      </c>
    </row>
    <row r="5334" spans="1:47" x14ac:dyDescent="0.25">
      <c r="A5334" s="1" t="s">
        <v>2237</v>
      </c>
      <c r="B5334">
        <v>3</v>
      </c>
      <c r="C5334" s="2">
        <v>43654.223668981482</v>
      </c>
      <c r="D5334" s="2">
        <v>43654.244212962964</v>
      </c>
      <c r="E5334">
        <v>38.961348000000001</v>
      </c>
      <c r="F5334">
        <v>-104.80137000000001</v>
      </c>
      <c r="G5334">
        <v>38.958841999999997</v>
      </c>
      <c r="H5334">
        <v>-104.80139</v>
      </c>
      <c r="I5334">
        <v>0.17299999999999999</v>
      </c>
      <c r="J5334" s="1" t="s">
        <v>895</v>
      </c>
      <c r="L5334" s="1" t="s">
        <v>195</v>
      </c>
      <c r="M5334" s="1" t="s">
        <v>47</v>
      </c>
      <c r="N5334" s="1" t="s">
        <v>482</v>
      </c>
      <c r="O5334" s="1" t="s">
        <v>193</v>
      </c>
      <c r="P5334" s="1" t="s">
        <v>198</v>
      </c>
      <c r="Q5334" s="1" t="s">
        <v>483</v>
      </c>
      <c r="R5334" s="1" t="s">
        <v>48</v>
      </c>
      <c r="S5334" s="1" t="s">
        <v>79</v>
      </c>
      <c r="T5334" s="1" t="s">
        <v>234</v>
      </c>
      <c r="U5334" s="2">
        <v>43654.205555555556</v>
      </c>
      <c r="V5334">
        <v>57</v>
      </c>
      <c r="W5334">
        <v>57</v>
      </c>
      <c r="X5334">
        <v>86</v>
      </c>
      <c r="Y5334">
        <v>23.61</v>
      </c>
      <c r="Z5334">
        <v>10</v>
      </c>
      <c r="AA5334" s="1" t="s">
        <v>8942</v>
      </c>
      <c r="AB5334">
        <v>0</v>
      </c>
      <c r="AC5334">
        <v>0</v>
      </c>
      <c r="AD5334" s="1" t="s">
        <v>818</v>
      </c>
      <c r="AE5334" t="b">
        <v>0</v>
      </c>
      <c r="AF5334" t="b">
        <v>0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s="1" t="s">
        <v>53</v>
      </c>
      <c r="AS5334" s="1" t="s">
        <v>51</v>
      </c>
      <c r="AT5334" s="1" t="s">
        <v>51</v>
      </c>
      <c r="AU5334" s="1" t="s">
        <v>51</v>
      </c>
    </row>
    <row r="5335" spans="1:47" x14ac:dyDescent="0.25">
      <c r="A5335" s="1" t="s">
        <v>2046</v>
      </c>
      <c r="B5335">
        <v>3</v>
      </c>
      <c r="C5335" s="2">
        <v>43654.258587962962</v>
      </c>
      <c r="D5335" s="2">
        <v>43654.278958333336</v>
      </c>
      <c r="E5335">
        <v>39.725371000000003</v>
      </c>
      <c r="F5335">
        <v>-104.82464</v>
      </c>
      <c r="G5335">
        <v>39.729610000000001</v>
      </c>
      <c r="H5335">
        <v>-104.82489</v>
      </c>
      <c r="I5335">
        <v>0.29299999999999998</v>
      </c>
      <c r="J5335" s="1" t="s">
        <v>469</v>
      </c>
      <c r="L5335" s="1" t="s">
        <v>207</v>
      </c>
      <c r="M5335" s="1" t="s">
        <v>47</v>
      </c>
      <c r="N5335" s="1" t="s">
        <v>170</v>
      </c>
      <c r="O5335" s="1" t="s">
        <v>201</v>
      </c>
      <c r="P5335" s="1" t="s">
        <v>198</v>
      </c>
      <c r="Q5335" s="1" t="s">
        <v>240</v>
      </c>
      <c r="R5335" s="1" t="s">
        <v>48</v>
      </c>
      <c r="S5335" s="1" t="s">
        <v>79</v>
      </c>
      <c r="T5335" s="1" t="s">
        <v>203</v>
      </c>
      <c r="U5335" s="2">
        <v>43654.248611111114</v>
      </c>
      <c r="V5335">
        <v>61</v>
      </c>
      <c r="W5335">
        <v>61</v>
      </c>
      <c r="X5335">
        <v>81</v>
      </c>
      <c r="Y5335">
        <v>24.38</v>
      </c>
      <c r="Z5335">
        <v>10</v>
      </c>
      <c r="AA5335" s="1" t="s">
        <v>55</v>
      </c>
      <c r="AB5335">
        <v>6</v>
      </c>
      <c r="AC5335">
        <v>0</v>
      </c>
      <c r="AD5335" s="1" t="s">
        <v>1067</v>
      </c>
      <c r="AE5335" t="b">
        <v>0</v>
      </c>
      <c r="AF5335" t="b">
        <v>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s="1" t="s">
        <v>51</v>
      </c>
      <c r="AS5335" s="1" t="s">
        <v>51</v>
      </c>
      <c r="AT5335" s="1" t="s">
        <v>51</v>
      </c>
      <c r="AU5335" s="1" t="s">
        <v>51</v>
      </c>
    </row>
    <row r="5336" spans="1:47" x14ac:dyDescent="0.25">
      <c r="A5336" s="1" t="s">
        <v>2624</v>
      </c>
      <c r="B5336">
        <v>3</v>
      </c>
      <c r="C5336" s="2">
        <v>43654.408587962964</v>
      </c>
      <c r="D5336" s="2">
        <v>43654.428865740738</v>
      </c>
      <c r="E5336">
        <v>39.77178</v>
      </c>
      <c r="F5336">
        <v>-104.81892000000001</v>
      </c>
      <c r="G5336">
        <v>39.772174</v>
      </c>
      <c r="H5336">
        <v>-104.823443</v>
      </c>
      <c r="I5336">
        <v>0.24199999999999999</v>
      </c>
      <c r="J5336" s="1" t="s">
        <v>220</v>
      </c>
      <c r="L5336" s="1" t="s">
        <v>364</v>
      </c>
      <c r="M5336" s="1" t="s">
        <v>47</v>
      </c>
      <c r="N5336" s="1" t="s">
        <v>170</v>
      </c>
      <c r="O5336" s="1" t="s">
        <v>147</v>
      </c>
      <c r="P5336" s="1" t="s">
        <v>198</v>
      </c>
      <c r="Q5336" s="1" t="s">
        <v>240</v>
      </c>
      <c r="R5336" s="1" t="s">
        <v>48</v>
      </c>
      <c r="S5336" s="1" t="s">
        <v>79</v>
      </c>
      <c r="T5336" s="1" t="s">
        <v>203</v>
      </c>
      <c r="U5336" s="2">
        <v>43654.415277777778</v>
      </c>
      <c r="V5336">
        <v>73</v>
      </c>
      <c r="W5336">
        <v>73</v>
      </c>
      <c r="X5336">
        <v>50</v>
      </c>
      <c r="Y5336">
        <v>24.37</v>
      </c>
      <c r="Z5336">
        <v>10</v>
      </c>
      <c r="AA5336" s="1" t="s">
        <v>72</v>
      </c>
      <c r="AB5336">
        <v>5</v>
      </c>
      <c r="AC5336">
        <v>0</v>
      </c>
      <c r="AD5336" s="1" t="s">
        <v>818</v>
      </c>
      <c r="AE5336" t="b">
        <v>0</v>
      </c>
      <c r="AF5336" t="b">
        <v>0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s="1" t="s">
        <v>51</v>
      </c>
      <c r="AS5336" s="1" t="s">
        <v>51</v>
      </c>
      <c r="AT5336" s="1" t="s">
        <v>51</v>
      </c>
      <c r="AU5336" s="1" t="s">
        <v>51</v>
      </c>
    </row>
    <row r="5337" spans="1:47" x14ac:dyDescent="0.25">
      <c r="A5337" s="1" t="s">
        <v>7708</v>
      </c>
      <c r="B5337">
        <v>4</v>
      </c>
      <c r="C5337" s="2">
        <v>43654.441400462965</v>
      </c>
      <c r="D5337" s="2">
        <v>43654.461898148147</v>
      </c>
      <c r="E5337">
        <v>40.582529999999998</v>
      </c>
      <c r="F5337">
        <v>-104.75432000000001</v>
      </c>
      <c r="G5337">
        <v>40.582369999999997</v>
      </c>
      <c r="H5337">
        <v>-104.73583600000001</v>
      </c>
      <c r="I5337">
        <v>0.97</v>
      </c>
      <c r="J5337" s="1" t="s">
        <v>4761</v>
      </c>
      <c r="K5337">
        <v>16000</v>
      </c>
      <c r="L5337" s="1" t="s">
        <v>6663</v>
      </c>
      <c r="M5337" s="1" t="s">
        <v>97</v>
      </c>
      <c r="N5337" s="1" t="s">
        <v>6929</v>
      </c>
      <c r="O5337" s="1" t="s">
        <v>209</v>
      </c>
      <c r="P5337" s="1" t="s">
        <v>198</v>
      </c>
      <c r="Q5337" s="1" t="s">
        <v>7709</v>
      </c>
      <c r="R5337" s="1" t="s">
        <v>48</v>
      </c>
      <c r="S5337" s="1" t="s">
        <v>79</v>
      </c>
      <c r="T5337" s="1" t="s">
        <v>253</v>
      </c>
      <c r="U5337" s="2">
        <v>43654.455555555556</v>
      </c>
      <c r="V5337">
        <v>77</v>
      </c>
      <c r="W5337">
        <v>77</v>
      </c>
      <c r="X5337">
        <v>60</v>
      </c>
      <c r="Y5337">
        <v>25.27</v>
      </c>
      <c r="Z5337">
        <v>10</v>
      </c>
      <c r="AA5337" s="1" t="s">
        <v>66</v>
      </c>
      <c r="AB5337">
        <v>5</v>
      </c>
      <c r="AC5337">
        <v>0</v>
      </c>
      <c r="AD5337" s="1" t="s">
        <v>818</v>
      </c>
      <c r="AE5337" t="b">
        <v>0</v>
      </c>
      <c r="AF5337" t="b">
        <v>0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s="1" t="s">
        <v>51</v>
      </c>
      <c r="AS5337" s="1" t="s">
        <v>51</v>
      </c>
      <c r="AT5337" s="1" t="s">
        <v>51</v>
      </c>
      <c r="AU5337" s="1" t="s">
        <v>51</v>
      </c>
    </row>
    <row r="5338" spans="1:47" x14ac:dyDescent="0.25">
      <c r="A5338" s="1" t="s">
        <v>3054</v>
      </c>
      <c r="B5338">
        <v>3</v>
      </c>
      <c r="C5338" s="2">
        <v>43654.500254629631</v>
      </c>
      <c r="D5338" s="2">
        <v>43654.520590277774</v>
      </c>
      <c r="E5338">
        <v>39.778410000000001</v>
      </c>
      <c r="F5338">
        <v>-104.91289</v>
      </c>
      <c r="G5338">
        <v>39.780209999999997</v>
      </c>
      <c r="H5338">
        <v>-104.93586000000001</v>
      </c>
      <c r="I5338">
        <v>1.226</v>
      </c>
      <c r="J5338" s="1" t="s">
        <v>486</v>
      </c>
      <c r="L5338" s="1" t="s">
        <v>137</v>
      </c>
      <c r="M5338" s="1" t="s">
        <v>47</v>
      </c>
      <c r="N5338" s="1" t="s">
        <v>131</v>
      </c>
      <c r="O5338" s="1" t="s">
        <v>131</v>
      </c>
      <c r="P5338" s="1" t="s">
        <v>198</v>
      </c>
      <c r="Q5338" s="1" t="s">
        <v>246</v>
      </c>
      <c r="R5338" s="1" t="s">
        <v>48</v>
      </c>
      <c r="S5338" s="1" t="s">
        <v>79</v>
      </c>
      <c r="T5338" s="1" t="s">
        <v>205</v>
      </c>
      <c r="U5338" s="2">
        <v>43654.489583333336</v>
      </c>
      <c r="V5338">
        <v>81</v>
      </c>
      <c r="W5338">
        <v>81</v>
      </c>
      <c r="X5338">
        <v>30</v>
      </c>
      <c r="Y5338">
        <v>24.38</v>
      </c>
      <c r="Z5338">
        <v>10</v>
      </c>
      <c r="AA5338" s="1" t="s">
        <v>60</v>
      </c>
      <c r="AB5338">
        <v>5</v>
      </c>
      <c r="AC5338">
        <v>0</v>
      </c>
      <c r="AD5338" s="1" t="s">
        <v>965</v>
      </c>
      <c r="AE5338" t="b">
        <v>0</v>
      </c>
      <c r="AF5338" t="b">
        <v>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s="1" t="s">
        <v>51</v>
      </c>
      <c r="AS5338" s="1" t="s">
        <v>51</v>
      </c>
      <c r="AT5338" s="1" t="s">
        <v>51</v>
      </c>
      <c r="AU5338" s="1" t="s">
        <v>51</v>
      </c>
    </row>
    <row r="5339" spans="1:47" x14ac:dyDescent="0.25">
      <c r="A5339" s="1" t="s">
        <v>7922</v>
      </c>
      <c r="B5339">
        <v>3</v>
      </c>
      <c r="C5339" s="2">
        <v>43654.588807870372</v>
      </c>
      <c r="D5339" s="2">
        <v>43654.609456018516</v>
      </c>
      <c r="E5339">
        <v>38.318672999999997</v>
      </c>
      <c r="F5339">
        <v>-104.681876</v>
      </c>
      <c r="G5339">
        <v>38.321973</v>
      </c>
      <c r="H5339">
        <v>-104.69386900000001</v>
      </c>
      <c r="I5339">
        <v>0.68899999999999995</v>
      </c>
      <c r="J5339" s="1" t="s">
        <v>7235</v>
      </c>
      <c r="K5339">
        <v>3827</v>
      </c>
      <c r="L5339" s="1" t="s">
        <v>6595</v>
      </c>
      <c r="M5339" s="1" t="s">
        <v>97</v>
      </c>
      <c r="N5339" s="1" t="s">
        <v>411</v>
      </c>
      <c r="O5339" s="1" t="s">
        <v>411</v>
      </c>
      <c r="P5339" s="1" t="s">
        <v>198</v>
      </c>
      <c r="Q5339" s="1" t="s">
        <v>2844</v>
      </c>
      <c r="R5339" s="1" t="s">
        <v>48</v>
      </c>
      <c r="S5339" s="1" t="s">
        <v>79</v>
      </c>
      <c r="T5339" s="1" t="s">
        <v>413</v>
      </c>
      <c r="U5339" s="2">
        <v>43654.578472222223</v>
      </c>
      <c r="V5339">
        <v>88</v>
      </c>
      <c r="W5339">
        <v>88</v>
      </c>
      <c r="X5339">
        <v>24</v>
      </c>
      <c r="Y5339">
        <v>25.14</v>
      </c>
      <c r="Z5339">
        <v>10</v>
      </c>
      <c r="AA5339" s="1" t="s">
        <v>66</v>
      </c>
      <c r="AB5339">
        <v>8</v>
      </c>
      <c r="AC5339">
        <v>0</v>
      </c>
      <c r="AD5339" s="1" t="s">
        <v>1067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s="1" t="s">
        <v>51</v>
      </c>
      <c r="AS5339" s="1" t="s">
        <v>51</v>
      </c>
      <c r="AT5339" s="1" t="s">
        <v>51</v>
      </c>
      <c r="AU5339" s="1" t="s">
        <v>51</v>
      </c>
    </row>
    <row r="5340" spans="1:47" x14ac:dyDescent="0.25">
      <c r="A5340" s="1" t="s">
        <v>3055</v>
      </c>
      <c r="B5340">
        <v>3</v>
      </c>
      <c r="C5340" s="2">
        <v>43654.616932870369</v>
      </c>
      <c r="D5340" s="2">
        <v>43654.637199074074</v>
      </c>
      <c r="E5340">
        <v>39.740606999999997</v>
      </c>
      <c r="F5340">
        <v>-104.82522</v>
      </c>
      <c r="G5340">
        <v>39.743594000000002</v>
      </c>
      <c r="H5340">
        <v>-104.82521</v>
      </c>
      <c r="I5340">
        <v>0.20599999999999999</v>
      </c>
      <c r="J5340" s="1" t="s">
        <v>559</v>
      </c>
      <c r="L5340" s="1" t="s">
        <v>308</v>
      </c>
      <c r="M5340" s="1" t="s">
        <v>47</v>
      </c>
      <c r="N5340" s="1" t="s">
        <v>170</v>
      </c>
      <c r="O5340" s="1" t="s">
        <v>147</v>
      </c>
      <c r="P5340" s="1" t="s">
        <v>198</v>
      </c>
      <c r="Q5340" s="1" t="s">
        <v>240</v>
      </c>
      <c r="R5340" s="1" t="s">
        <v>48</v>
      </c>
      <c r="S5340" s="1" t="s">
        <v>79</v>
      </c>
      <c r="T5340" s="1" t="s">
        <v>203</v>
      </c>
      <c r="U5340" s="2">
        <v>43654.623611111114</v>
      </c>
      <c r="V5340">
        <v>80</v>
      </c>
      <c r="W5340">
        <v>80</v>
      </c>
      <c r="X5340">
        <v>30</v>
      </c>
      <c r="Y5340">
        <v>24.36</v>
      </c>
      <c r="Z5340">
        <v>10</v>
      </c>
      <c r="AA5340" s="1" t="s">
        <v>65</v>
      </c>
      <c r="AB5340">
        <v>18</v>
      </c>
      <c r="AC5340">
        <v>0</v>
      </c>
      <c r="AD5340" s="1" t="s">
        <v>965</v>
      </c>
      <c r="AE5340" t="b">
        <v>0</v>
      </c>
      <c r="AF5340" t="b">
        <v>0</v>
      </c>
      <c r="AG5340" t="b">
        <v>0</v>
      </c>
      <c r="AH5340" t="b">
        <v>0</v>
      </c>
      <c r="AI5340" t="b">
        <v>1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AR5340" s="1" t="s">
        <v>51</v>
      </c>
      <c r="AS5340" s="1" t="s">
        <v>51</v>
      </c>
      <c r="AT5340" s="1" t="s">
        <v>51</v>
      </c>
      <c r="AU5340" s="1" t="s">
        <v>51</v>
      </c>
    </row>
    <row r="5341" spans="1:47" x14ac:dyDescent="0.25">
      <c r="A5341" s="1" t="s">
        <v>2625</v>
      </c>
      <c r="B5341">
        <v>3</v>
      </c>
      <c r="C5341" s="2">
        <v>43654.617974537039</v>
      </c>
      <c r="D5341" s="2">
        <v>43654.638680555552</v>
      </c>
      <c r="E5341">
        <v>40.332790000000003</v>
      </c>
      <c r="F5341">
        <v>-104.98035</v>
      </c>
      <c r="G5341">
        <v>40.331420999999999</v>
      </c>
      <c r="H5341">
        <v>-104.98035</v>
      </c>
      <c r="I5341">
        <v>9.5000000000000001E-2</v>
      </c>
      <c r="J5341" s="1" t="s">
        <v>420</v>
      </c>
      <c r="L5341" s="1" t="s">
        <v>172</v>
      </c>
      <c r="M5341" s="1" t="s">
        <v>47</v>
      </c>
      <c r="N5341" s="1" t="s">
        <v>539</v>
      </c>
      <c r="O5341" s="1" t="s">
        <v>209</v>
      </c>
      <c r="P5341" s="1" t="s">
        <v>198</v>
      </c>
      <c r="Q5341" s="1" t="s">
        <v>540</v>
      </c>
      <c r="R5341" s="1" t="s">
        <v>48</v>
      </c>
      <c r="S5341" s="1" t="s">
        <v>79</v>
      </c>
      <c r="T5341" s="1" t="s">
        <v>230</v>
      </c>
      <c r="U5341" s="2">
        <v>43654.538888888892</v>
      </c>
      <c r="V5341">
        <v>81</v>
      </c>
      <c r="W5341">
        <v>81</v>
      </c>
      <c r="X5341">
        <v>47</v>
      </c>
      <c r="Y5341">
        <v>24.95</v>
      </c>
      <c r="Z5341">
        <v>10</v>
      </c>
      <c r="AA5341" s="1" t="s">
        <v>72</v>
      </c>
      <c r="AB5341">
        <v>6</v>
      </c>
      <c r="AC5341">
        <v>0</v>
      </c>
      <c r="AD5341" s="1" t="s">
        <v>818</v>
      </c>
      <c r="AE5341" t="b">
        <v>0</v>
      </c>
      <c r="AF5341" t="b">
        <v>0</v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s="1" t="s">
        <v>51</v>
      </c>
      <c r="AS5341" s="1" t="s">
        <v>51</v>
      </c>
      <c r="AT5341" s="1" t="s">
        <v>51</v>
      </c>
      <c r="AU5341" s="1" t="s">
        <v>51</v>
      </c>
    </row>
    <row r="5342" spans="1:47" x14ac:dyDescent="0.25">
      <c r="A5342" s="1" t="s">
        <v>3721</v>
      </c>
      <c r="B5342">
        <v>3</v>
      </c>
      <c r="C5342" s="2">
        <v>43654.634641203702</v>
      </c>
      <c r="D5342" s="2">
        <v>43654.655335648145</v>
      </c>
      <c r="E5342">
        <v>40.402697000000003</v>
      </c>
      <c r="F5342">
        <v>-104.99352</v>
      </c>
      <c r="G5342">
        <v>40.399985000000001</v>
      </c>
      <c r="H5342">
        <v>-104.99357999999999</v>
      </c>
      <c r="I5342">
        <v>0.187</v>
      </c>
      <c r="J5342" s="1" t="s">
        <v>521</v>
      </c>
      <c r="L5342" s="1" t="s">
        <v>195</v>
      </c>
      <c r="M5342" s="1" t="s">
        <v>47</v>
      </c>
      <c r="N5342" s="1" t="s">
        <v>305</v>
      </c>
      <c r="O5342" s="1" t="s">
        <v>228</v>
      </c>
      <c r="P5342" s="1" t="s">
        <v>198</v>
      </c>
      <c r="Q5342" s="1" t="s">
        <v>306</v>
      </c>
      <c r="R5342" s="1" t="s">
        <v>48</v>
      </c>
      <c r="S5342" s="1" t="s">
        <v>79</v>
      </c>
      <c r="T5342" s="1" t="s">
        <v>230</v>
      </c>
      <c r="U5342" s="2">
        <v>43654.705555555556</v>
      </c>
      <c r="V5342">
        <v>79</v>
      </c>
      <c r="W5342">
        <v>79</v>
      </c>
      <c r="X5342">
        <v>42</v>
      </c>
      <c r="Y5342">
        <v>24.92</v>
      </c>
      <c r="Z5342">
        <v>10</v>
      </c>
      <c r="AA5342" s="1" t="s">
        <v>61</v>
      </c>
      <c r="AB5342">
        <v>14</v>
      </c>
      <c r="AC5342">
        <v>0</v>
      </c>
      <c r="AD5342" s="1" t="s">
        <v>50</v>
      </c>
      <c r="AE5342" t="b">
        <v>0</v>
      </c>
      <c r="AF5342" t="b">
        <v>0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s="1" t="s">
        <v>51</v>
      </c>
      <c r="AS5342" s="1" t="s">
        <v>51</v>
      </c>
      <c r="AT5342" s="1" t="s">
        <v>51</v>
      </c>
      <c r="AU5342" s="1" t="s">
        <v>51</v>
      </c>
    </row>
    <row r="5343" spans="1:47" x14ac:dyDescent="0.25">
      <c r="A5343" s="1" t="s">
        <v>5605</v>
      </c>
      <c r="B5343">
        <v>3</v>
      </c>
      <c r="C5343" s="2">
        <v>43654.646099537036</v>
      </c>
      <c r="D5343" s="2">
        <v>43654.666458333333</v>
      </c>
      <c r="E5343">
        <v>39.78004</v>
      </c>
      <c r="F5343">
        <v>-104.93171</v>
      </c>
      <c r="G5343">
        <v>39.778289999999998</v>
      </c>
      <c r="H5343">
        <v>-104.90927000000001</v>
      </c>
      <c r="I5343">
        <v>1.198</v>
      </c>
      <c r="J5343" s="1" t="s">
        <v>931</v>
      </c>
      <c r="L5343" s="1" t="s">
        <v>1324</v>
      </c>
      <c r="M5343" s="1" t="s">
        <v>47</v>
      </c>
      <c r="N5343" s="1" t="s">
        <v>131</v>
      </c>
      <c r="O5343" s="1" t="s">
        <v>131</v>
      </c>
      <c r="P5343" s="1" t="s">
        <v>198</v>
      </c>
      <c r="Q5343" s="1" t="s">
        <v>246</v>
      </c>
      <c r="R5343" s="1" t="s">
        <v>48</v>
      </c>
      <c r="S5343" s="1" t="s">
        <v>79</v>
      </c>
      <c r="T5343" s="1" t="s">
        <v>205</v>
      </c>
      <c r="U5343" s="2">
        <v>43654.615972222222</v>
      </c>
      <c r="V5343">
        <v>75</v>
      </c>
      <c r="W5343">
        <v>75</v>
      </c>
      <c r="X5343">
        <v>38</v>
      </c>
      <c r="Y5343">
        <v>24.39</v>
      </c>
      <c r="Z5343">
        <v>35</v>
      </c>
      <c r="AA5343" s="1" t="s">
        <v>62</v>
      </c>
      <c r="AB5343">
        <v>7</v>
      </c>
      <c r="AC5343">
        <v>0</v>
      </c>
      <c r="AD5343" s="1" t="s">
        <v>1203</v>
      </c>
      <c r="AE5343" t="b">
        <v>0</v>
      </c>
      <c r="AF5343" t="b">
        <v>0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1</v>
      </c>
      <c r="AQ5343" t="b">
        <v>0</v>
      </c>
      <c r="AR5343" s="1" t="s">
        <v>51</v>
      </c>
      <c r="AS5343" s="1" t="s">
        <v>51</v>
      </c>
      <c r="AT5343" s="1" t="s">
        <v>51</v>
      </c>
      <c r="AU5343" s="1" t="s">
        <v>51</v>
      </c>
    </row>
    <row r="5344" spans="1:47" x14ac:dyDescent="0.25">
      <c r="A5344" s="1" t="s">
        <v>2626</v>
      </c>
      <c r="B5344">
        <v>3</v>
      </c>
      <c r="C5344" s="2">
        <v>43654.711192129631</v>
      </c>
      <c r="D5344" s="2">
        <v>43654.872002314813</v>
      </c>
      <c r="E5344">
        <v>39.55874</v>
      </c>
      <c r="F5344">
        <v>-104.99973199999999</v>
      </c>
      <c r="G5344">
        <v>39.561610000000002</v>
      </c>
      <c r="H5344">
        <v>-104.99343</v>
      </c>
      <c r="I5344">
        <v>0.39</v>
      </c>
      <c r="J5344" s="1" t="s">
        <v>52</v>
      </c>
      <c r="L5344" s="1" t="s">
        <v>480</v>
      </c>
      <c r="M5344" s="1" t="s">
        <v>47</v>
      </c>
      <c r="N5344" s="1" t="s">
        <v>138</v>
      </c>
      <c r="O5344" s="1" t="s">
        <v>121</v>
      </c>
      <c r="P5344" s="1" t="s">
        <v>198</v>
      </c>
      <c r="Q5344" s="1" t="s">
        <v>225</v>
      </c>
      <c r="R5344" s="1" t="s">
        <v>48</v>
      </c>
      <c r="S5344" s="1" t="s">
        <v>79</v>
      </c>
      <c r="T5344" s="1" t="s">
        <v>200</v>
      </c>
      <c r="U5344" s="2">
        <v>43654.703472222223</v>
      </c>
      <c r="V5344">
        <v>72</v>
      </c>
      <c r="W5344">
        <v>72</v>
      </c>
      <c r="X5344">
        <v>44</v>
      </c>
      <c r="Y5344">
        <v>24.16</v>
      </c>
      <c r="Z5344">
        <v>10</v>
      </c>
      <c r="AA5344" s="1" t="s">
        <v>72</v>
      </c>
      <c r="AB5344">
        <v>14</v>
      </c>
      <c r="AC5344">
        <v>0</v>
      </c>
      <c r="AD5344" s="1" t="s">
        <v>818</v>
      </c>
      <c r="AE5344" t="b">
        <v>0</v>
      </c>
      <c r="AF5344" t="b">
        <v>0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s="1" t="s">
        <v>51</v>
      </c>
      <c r="AS5344" s="1" t="s">
        <v>51</v>
      </c>
      <c r="AT5344" s="1" t="s">
        <v>51</v>
      </c>
      <c r="AU5344" s="1" t="s">
        <v>51</v>
      </c>
    </row>
    <row r="5345" spans="1:47" x14ac:dyDescent="0.25">
      <c r="A5345" s="1" t="s">
        <v>2301</v>
      </c>
      <c r="B5345">
        <v>4</v>
      </c>
      <c r="C5345" s="2">
        <v>43654.701828703706</v>
      </c>
      <c r="D5345" s="2">
        <v>43654.909942129627</v>
      </c>
      <c r="E5345">
        <v>39.562190000000001</v>
      </c>
      <c r="F5345">
        <v>-105.0158</v>
      </c>
      <c r="G5345">
        <v>39.565240000000003</v>
      </c>
      <c r="H5345">
        <v>-104.98229000000001</v>
      </c>
      <c r="I5345">
        <v>1.7969999999999999</v>
      </c>
      <c r="J5345" s="1" t="s">
        <v>2302</v>
      </c>
      <c r="L5345" s="1" t="s">
        <v>480</v>
      </c>
      <c r="M5345" s="1" t="s">
        <v>47</v>
      </c>
      <c r="N5345" s="1" t="s">
        <v>138</v>
      </c>
      <c r="O5345" s="1" t="s">
        <v>121</v>
      </c>
      <c r="P5345" s="1" t="s">
        <v>198</v>
      </c>
      <c r="Q5345" s="1" t="s">
        <v>225</v>
      </c>
      <c r="R5345" s="1" t="s">
        <v>48</v>
      </c>
      <c r="S5345" s="1" t="s">
        <v>79</v>
      </c>
      <c r="T5345" s="1" t="s">
        <v>200</v>
      </c>
      <c r="U5345" s="2">
        <v>43654.703472222223</v>
      </c>
      <c r="V5345">
        <v>72</v>
      </c>
      <c r="W5345">
        <v>72</v>
      </c>
      <c r="X5345">
        <v>44</v>
      </c>
      <c r="Y5345">
        <v>24.16</v>
      </c>
      <c r="Z5345">
        <v>10</v>
      </c>
      <c r="AA5345" s="1" t="s">
        <v>72</v>
      </c>
      <c r="AB5345">
        <v>14</v>
      </c>
      <c r="AC5345">
        <v>0</v>
      </c>
      <c r="AD5345" s="1" t="s">
        <v>818</v>
      </c>
      <c r="AE5345" t="b">
        <v>0</v>
      </c>
      <c r="AF5345" t="b">
        <v>0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s="1" t="s">
        <v>51</v>
      </c>
      <c r="AS5345" s="1" t="s">
        <v>51</v>
      </c>
      <c r="AT5345" s="1" t="s">
        <v>51</v>
      </c>
      <c r="AU5345" s="1" t="s">
        <v>51</v>
      </c>
    </row>
    <row r="5346" spans="1:47" x14ac:dyDescent="0.25">
      <c r="A5346" s="1" t="s">
        <v>8066</v>
      </c>
      <c r="B5346">
        <v>4</v>
      </c>
      <c r="C5346" s="2">
        <v>43655.08252314815</v>
      </c>
      <c r="D5346" s="2">
        <v>43655.10297453704</v>
      </c>
      <c r="E5346">
        <v>39.740358999999998</v>
      </c>
      <c r="F5346">
        <v>-105.03541199999999</v>
      </c>
      <c r="G5346">
        <v>39.740369999999999</v>
      </c>
      <c r="H5346">
        <v>-105.03283</v>
      </c>
      <c r="I5346">
        <v>0.13700000000000001</v>
      </c>
      <c r="J5346" s="1" t="s">
        <v>8067</v>
      </c>
      <c r="K5346">
        <v>3666</v>
      </c>
      <c r="L5346" s="1" t="s">
        <v>6719</v>
      </c>
      <c r="M5346" s="1" t="s">
        <v>47</v>
      </c>
      <c r="N5346" s="1" t="s">
        <v>131</v>
      </c>
      <c r="O5346" s="1" t="s">
        <v>131</v>
      </c>
      <c r="P5346" s="1" t="s">
        <v>198</v>
      </c>
      <c r="Q5346" s="1" t="s">
        <v>8068</v>
      </c>
      <c r="R5346" s="1" t="s">
        <v>48</v>
      </c>
      <c r="S5346" s="1" t="s">
        <v>79</v>
      </c>
      <c r="T5346" s="1" t="s">
        <v>205</v>
      </c>
      <c r="U5346" s="2">
        <v>43655.07916666667</v>
      </c>
      <c r="V5346">
        <v>61</v>
      </c>
      <c r="W5346">
        <v>61</v>
      </c>
      <c r="X5346">
        <v>52</v>
      </c>
      <c r="Y5346">
        <v>24.41</v>
      </c>
      <c r="Z5346">
        <v>10</v>
      </c>
      <c r="AA5346" s="1" t="s">
        <v>57</v>
      </c>
      <c r="AB5346">
        <v>5</v>
      </c>
      <c r="AC5346">
        <v>0</v>
      </c>
      <c r="AD5346" s="1" t="s">
        <v>50</v>
      </c>
      <c r="AE5346" t="b">
        <v>1</v>
      </c>
      <c r="AF5346" t="b">
        <v>0</v>
      </c>
      <c r="AG5346" t="b">
        <v>1</v>
      </c>
      <c r="AH5346" t="b">
        <v>0</v>
      </c>
      <c r="AI5346" t="b">
        <v>0</v>
      </c>
      <c r="AJ5346" t="b">
        <v>1</v>
      </c>
      <c r="AK5346" t="b">
        <v>0</v>
      </c>
      <c r="AL5346" t="b">
        <v>0</v>
      </c>
      <c r="AM5346" t="b">
        <v>1</v>
      </c>
      <c r="AN5346" t="b">
        <v>0</v>
      </c>
      <c r="AO5346" t="b">
        <v>0</v>
      </c>
      <c r="AP5346" t="b">
        <v>1</v>
      </c>
      <c r="AQ5346" t="b">
        <v>0</v>
      </c>
      <c r="AR5346" s="1" t="s">
        <v>53</v>
      </c>
      <c r="AS5346" s="1" t="s">
        <v>53</v>
      </c>
      <c r="AT5346" s="1" t="s">
        <v>53</v>
      </c>
      <c r="AU5346" s="1" t="s">
        <v>53</v>
      </c>
    </row>
    <row r="5347" spans="1:47" x14ac:dyDescent="0.25">
      <c r="A5347" s="1" t="s">
        <v>3605</v>
      </c>
      <c r="B5347">
        <v>3</v>
      </c>
      <c r="C5347" s="2">
        <v>43655.386180555557</v>
      </c>
      <c r="D5347" s="2">
        <v>43655.406701388885</v>
      </c>
      <c r="E5347">
        <v>39.775370000000002</v>
      </c>
      <c r="F5347">
        <v>-104.860736</v>
      </c>
      <c r="G5347">
        <v>39.775010000000002</v>
      </c>
      <c r="H5347">
        <v>-104.85657999999999</v>
      </c>
      <c r="I5347">
        <v>0.222</v>
      </c>
      <c r="J5347" s="1" t="s">
        <v>452</v>
      </c>
      <c r="L5347" s="1" t="s">
        <v>133</v>
      </c>
      <c r="M5347" s="1" t="s">
        <v>47</v>
      </c>
      <c r="N5347" s="1" t="s">
        <v>131</v>
      </c>
      <c r="O5347" s="1" t="s">
        <v>131</v>
      </c>
      <c r="P5347" s="1" t="s">
        <v>198</v>
      </c>
      <c r="Q5347" s="1" t="s">
        <v>299</v>
      </c>
      <c r="R5347" s="1" t="s">
        <v>48</v>
      </c>
      <c r="S5347" s="1" t="s">
        <v>79</v>
      </c>
      <c r="T5347" s="1" t="s">
        <v>203</v>
      </c>
      <c r="U5347" s="2">
        <v>43655.373611111114</v>
      </c>
      <c r="V5347">
        <v>70</v>
      </c>
      <c r="W5347">
        <v>70</v>
      </c>
      <c r="X5347">
        <v>46</v>
      </c>
      <c r="Y5347">
        <v>24.48</v>
      </c>
      <c r="Z5347">
        <v>10</v>
      </c>
      <c r="AA5347" s="1" t="s">
        <v>72</v>
      </c>
      <c r="AB5347">
        <v>6</v>
      </c>
      <c r="AC5347">
        <v>0</v>
      </c>
      <c r="AD5347" s="1" t="s">
        <v>50</v>
      </c>
      <c r="AE5347" t="b">
        <v>0</v>
      </c>
      <c r="AF5347" t="b">
        <v>0</v>
      </c>
      <c r="AG5347" t="b">
        <v>0</v>
      </c>
      <c r="AH5347" t="b">
        <v>0</v>
      </c>
      <c r="AI5347" t="b">
        <v>1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s="1" t="s">
        <v>51</v>
      </c>
      <c r="AS5347" s="1" t="s">
        <v>51</v>
      </c>
      <c r="AT5347" s="1" t="s">
        <v>51</v>
      </c>
      <c r="AU5347" s="1" t="s">
        <v>51</v>
      </c>
    </row>
    <row r="5348" spans="1:47" x14ac:dyDescent="0.25">
      <c r="A5348" s="1" t="s">
        <v>3860</v>
      </c>
      <c r="B5348">
        <v>3</v>
      </c>
      <c r="C5348" s="2">
        <v>43655.4846412037</v>
      </c>
      <c r="D5348" s="2">
        <v>43655.505324074074</v>
      </c>
      <c r="E5348">
        <v>39.289594999999998</v>
      </c>
      <c r="F5348">
        <v>-104.89533900000001</v>
      </c>
      <c r="G5348">
        <v>39.318215000000002</v>
      </c>
      <c r="H5348">
        <v>-104.883279</v>
      </c>
      <c r="I5348">
        <v>2.08</v>
      </c>
      <c r="J5348" s="1" t="s">
        <v>398</v>
      </c>
      <c r="L5348" s="1" t="s">
        <v>194</v>
      </c>
      <c r="M5348" s="1" t="s">
        <v>47</v>
      </c>
      <c r="N5348" s="1" t="s">
        <v>191</v>
      </c>
      <c r="O5348" s="1" t="s">
        <v>121</v>
      </c>
      <c r="P5348" s="1" t="s">
        <v>198</v>
      </c>
      <c r="Q5348" s="1" t="s">
        <v>333</v>
      </c>
      <c r="R5348" s="1" t="s">
        <v>48</v>
      </c>
      <c r="S5348" s="1" t="s">
        <v>79</v>
      </c>
      <c r="T5348" s="1" t="s">
        <v>223</v>
      </c>
      <c r="U5348" s="2">
        <v>43655.479166666664</v>
      </c>
      <c r="V5348">
        <v>73</v>
      </c>
      <c r="W5348">
        <v>73</v>
      </c>
      <c r="X5348">
        <v>29</v>
      </c>
      <c r="Y5348">
        <v>23.31</v>
      </c>
      <c r="Z5348">
        <v>10</v>
      </c>
      <c r="AA5348" s="1" t="s">
        <v>58</v>
      </c>
      <c r="AB5348">
        <v>5</v>
      </c>
      <c r="AC5348">
        <v>0</v>
      </c>
      <c r="AD5348" s="1" t="s">
        <v>50</v>
      </c>
      <c r="AE5348" t="b">
        <v>0</v>
      </c>
      <c r="AF5348" t="b">
        <v>0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s="1" t="s">
        <v>51</v>
      </c>
      <c r="AS5348" s="1" t="s">
        <v>51</v>
      </c>
      <c r="AT5348" s="1" t="s">
        <v>51</v>
      </c>
      <c r="AU5348" s="1" t="s">
        <v>51</v>
      </c>
    </row>
    <row r="5349" spans="1:47" x14ac:dyDescent="0.25">
      <c r="A5349" s="1" t="s">
        <v>3861</v>
      </c>
      <c r="B5349">
        <v>3</v>
      </c>
      <c r="C5349" s="2">
        <v>43655.565347222226</v>
      </c>
      <c r="D5349" s="2">
        <v>43655.585879629631</v>
      </c>
      <c r="E5349">
        <v>38.866422999999998</v>
      </c>
      <c r="F5349">
        <v>-104.83326</v>
      </c>
      <c r="G5349">
        <v>38.868716999999997</v>
      </c>
      <c r="H5349">
        <v>-104.83329000000001</v>
      </c>
      <c r="I5349">
        <v>0.159</v>
      </c>
      <c r="J5349" s="1" t="s">
        <v>1135</v>
      </c>
      <c r="L5349" s="1" t="s">
        <v>194</v>
      </c>
      <c r="M5349" s="1" t="s">
        <v>47</v>
      </c>
      <c r="N5349" s="1" t="s">
        <v>232</v>
      </c>
      <c r="O5349" s="1" t="s">
        <v>193</v>
      </c>
      <c r="P5349" s="1" t="s">
        <v>198</v>
      </c>
      <c r="Q5349" s="1" t="s">
        <v>325</v>
      </c>
      <c r="R5349" s="1" t="s">
        <v>48</v>
      </c>
      <c r="S5349" s="1" t="s">
        <v>79</v>
      </c>
      <c r="T5349" s="1" t="s">
        <v>234</v>
      </c>
      <c r="U5349" s="2">
        <v>43655.581944444442</v>
      </c>
      <c r="V5349">
        <v>82</v>
      </c>
      <c r="W5349">
        <v>82</v>
      </c>
      <c r="X5349">
        <v>17</v>
      </c>
      <c r="Y5349">
        <v>23.67</v>
      </c>
      <c r="Z5349">
        <v>10</v>
      </c>
      <c r="AA5349" s="1" t="s">
        <v>63</v>
      </c>
      <c r="AB5349">
        <v>8</v>
      </c>
      <c r="AC5349">
        <v>0</v>
      </c>
      <c r="AD5349" s="1" t="s">
        <v>50</v>
      </c>
      <c r="AE5349" t="b">
        <v>0</v>
      </c>
      <c r="AF5349" t="b">
        <v>0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s="1" t="s">
        <v>51</v>
      </c>
      <c r="AS5349" s="1" t="s">
        <v>51</v>
      </c>
      <c r="AT5349" s="1" t="s">
        <v>51</v>
      </c>
      <c r="AU5349" s="1" t="s">
        <v>51</v>
      </c>
    </row>
    <row r="5350" spans="1:47" x14ac:dyDescent="0.25">
      <c r="A5350" s="1" t="s">
        <v>2047</v>
      </c>
      <c r="B5350">
        <v>3</v>
      </c>
      <c r="C5350" s="2">
        <v>43655.690347222226</v>
      </c>
      <c r="D5350" s="2">
        <v>43655.710879629631</v>
      </c>
      <c r="E5350">
        <v>40.36083</v>
      </c>
      <c r="F5350">
        <v>-104.98455</v>
      </c>
      <c r="G5350">
        <v>40.359720000000003</v>
      </c>
      <c r="H5350">
        <v>-104.98401</v>
      </c>
      <c r="I5350">
        <v>8.2000000000000003E-2</v>
      </c>
      <c r="J5350" s="1" t="s">
        <v>458</v>
      </c>
      <c r="L5350" s="1" t="s">
        <v>172</v>
      </c>
      <c r="M5350" s="1" t="s">
        <v>47</v>
      </c>
      <c r="N5350" s="1" t="s">
        <v>303</v>
      </c>
      <c r="O5350" s="1" t="s">
        <v>228</v>
      </c>
      <c r="P5350" s="1" t="s">
        <v>198</v>
      </c>
      <c r="Q5350" s="1" t="s">
        <v>304</v>
      </c>
      <c r="R5350" s="1" t="s">
        <v>48</v>
      </c>
      <c r="S5350" s="1" t="s">
        <v>79</v>
      </c>
      <c r="T5350" s="1" t="s">
        <v>230</v>
      </c>
      <c r="U5350" s="2">
        <v>43655.580555555556</v>
      </c>
      <c r="V5350">
        <v>87</v>
      </c>
      <c r="W5350">
        <v>87</v>
      </c>
      <c r="X5350">
        <v>19</v>
      </c>
      <c r="Y5350">
        <v>25.03</v>
      </c>
      <c r="Z5350">
        <v>10</v>
      </c>
      <c r="AA5350" s="1" t="s">
        <v>68</v>
      </c>
      <c r="AB5350">
        <v>10</v>
      </c>
      <c r="AC5350">
        <v>0</v>
      </c>
      <c r="AD5350" s="1" t="s">
        <v>1067</v>
      </c>
      <c r="AE5350" t="b">
        <v>0</v>
      </c>
      <c r="AF5350" t="b">
        <v>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s="1" t="s">
        <v>51</v>
      </c>
      <c r="AS5350" s="1" t="s">
        <v>51</v>
      </c>
      <c r="AT5350" s="1" t="s">
        <v>51</v>
      </c>
      <c r="AU5350" s="1" t="s">
        <v>51</v>
      </c>
    </row>
    <row r="5351" spans="1:47" x14ac:dyDescent="0.25">
      <c r="A5351" s="1" t="s">
        <v>5818</v>
      </c>
      <c r="B5351">
        <v>3</v>
      </c>
      <c r="C5351" s="2">
        <v>43655.742962962962</v>
      </c>
      <c r="D5351" s="2">
        <v>43655.763657407406</v>
      </c>
      <c r="E5351">
        <v>39.778289999999998</v>
      </c>
      <c r="F5351">
        <v>-104.897431</v>
      </c>
      <c r="G5351">
        <v>39.778149999999997</v>
      </c>
      <c r="H5351">
        <v>-104.89465</v>
      </c>
      <c r="I5351">
        <v>0.14799999999999999</v>
      </c>
      <c r="J5351" s="1" t="s">
        <v>417</v>
      </c>
      <c r="L5351" s="1" t="s">
        <v>133</v>
      </c>
      <c r="M5351" s="1" t="s">
        <v>47</v>
      </c>
      <c r="N5351" s="1" t="s">
        <v>131</v>
      </c>
      <c r="O5351" s="1" t="s">
        <v>131</v>
      </c>
      <c r="P5351" s="1" t="s">
        <v>198</v>
      </c>
      <c r="Q5351" s="1" t="s">
        <v>246</v>
      </c>
      <c r="R5351" s="1" t="s">
        <v>48</v>
      </c>
      <c r="S5351" s="1" t="s">
        <v>79</v>
      </c>
      <c r="T5351" s="1" t="s">
        <v>205</v>
      </c>
      <c r="U5351" s="2">
        <v>43655.739583333336</v>
      </c>
      <c r="V5351">
        <v>90</v>
      </c>
      <c r="W5351">
        <v>90</v>
      </c>
      <c r="X5351">
        <v>11</v>
      </c>
      <c r="Y5351">
        <v>24.46</v>
      </c>
      <c r="Z5351">
        <v>30</v>
      </c>
      <c r="AA5351" s="1" t="s">
        <v>56</v>
      </c>
      <c r="AB5351">
        <v>13</v>
      </c>
      <c r="AC5351">
        <v>0</v>
      </c>
      <c r="AD5351" s="1" t="s">
        <v>50</v>
      </c>
      <c r="AE5351" t="b">
        <v>0</v>
      </c>
      <c r="AF5351" t="b">
        <v>0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s="1" t="s">
        <v>51</v>
      </c>
      <c r="AS5351" s="1" t="s">
        <v>51</v>
      </c>
      <c r="AT5351" s="1" t="s">
        <v>51</v>
      </c>
      <c r="AU5351" s="1" t="s">
        <v>51</v>
      </c>
    </row>
    <row r="5352" spans="1:47" x14ac:dyDescent="0.25">
      <c r="A5352" s="1" t="s">
        <v>7923</v>
      </c>
      <c r="B5352">
        <v>4</v>
      </c>
      <c r="C5352" s="2">
        <v>43655.941388888888</v>
      </c>
      <c r="D5352" s="2">
        <v>43655.961446759262</v>
      </c>
      <c r="E5352">
        <v>39.66536</v>
      </c>
      <c r="F5352">
        <v>-105.247596</v>
      </c>
      <c r="G5352">
        <v>39.666055999999998</v>
      </c>
      <c r="H5352">
        <v>-105.24394100000001</v>
      </c>
      <c r="I5352">
        <v>0.2</v>
      </c>
      <c r="J5352" s="1" t="s">
        <v>7924</v>
      </c>
      <c r="K5352">
        <v>21915</v>
      </c>
      <c r="L5352" s="1" t="s">
        <v>7068</v>
      </c>
      <c r="M5352" s="1" t="s">
        <v>47</v>
      </c>
      <c r="N5352" s="1" t="s">
        <v>269</v>
      </c>
      <c r="O5352" s="1" t="s">
        <v>115</v>
      </c>
      <c r="P5352" s="1" t="s">
        <v>198</v>
      </c>
      <c r="Q5352" s="1" t="s">
        <v>270</v>
      </c>
      <c r="R5352" s="1" t="s">
        <v>48</v>
      </c>
      <c r="S5352" s="1" t="s">
        <v>79</v>
      </c>
      <c r="T5352" s="1" t="s">
        <v>205</v>
      </c>
      <c r="U5352" s="2">
        <v>43655.9375</v>
      </c>
      <c r="V5352">
        <v>70</v>
      </c>
      <c r="W5352">
        <v>70</v>
      </c>
      <c r="X5352">
        <v>40</v>
      </c>
      <c r="Y5352">
        <v>24.58</v>
      </c>
      <c r="Z5352">
        <v>10</v>
      </c>
      <c r="AA5352" s="1" t="s">
        <v>58</v>
      </c>
      <c r="AB5352">
        <v>10</v>
      </c>
      <c r="AC5352">
        <v>0</v>
      </c>
      <c r="AD5352" s="1" t="s">
        <v>1067</v>
      </c>
      <c r="AE5352" t="b">
        <v>0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s="1" t="s">
        <v>53</v>
      </c>
      <c r="AS5352" s="1" t="s">
        <v>53</v>
      </c>
      <c r="AT5352" s="1" t="s">
        <v>53</v>
      </c>
      <c r="AU5352" s="1" t="s">
        <v>53</v>
      </c>
    </row>
    <row r="5353" spans="1:47" x14ac:dyDescent="0.25">
      <c r="A5353" s="1" t="s">
        <v>8791</v>
      </c>
      <c r="B5353">
        <v>4</v>
      </c>
      <c r="C5353" s="2">
        <v>43655.941388888888</v>
      </c>
      <c r="D5353" s="2">
        <v>43655.961446759262</v>
      </c>
      <c r="E5353">
        <v>39.666055999999998</v>
      </c>
      <c r="F5353">
        <v>-105.24394100000001</v>
      </c>
      <c r="G5353">
        <v>39.66536</v>
      </c>
      <c r="H5353">
        <v>-105.247596</v>
      </c>
      <c r="I5353">
        <v>0.2</v>
      </c>
      <c r="J5353" s="1" t="s">
        <v>7067</v>
      </c>
      <c r="K5353">
        <v>21699</v>
      </c>
      <c r="L5353" s="1" t="s">
        <v>7068</v>
      </c>
      <c r="M5353" s="1" t="s">
        <v>47</v>
      </c>
      <c r="N5353" s="1" t="s">
        <v>8724</v>
      </c>
      <c r="O5353" s="1" t="s">
        <v>115</v>
      </c>
      <c r="P5353" s="1" t="s">
        <v>198</v>
      </c>
      <c r="Q5353" s="1" t="s">
        <v>8792</v>
      </c>
      <c r="R5353" s="1" t="s">
        <v>48</v>
      </c>
      <c r="S5353" s="1" t="s">
        <v>79</v>
      </c>
      <c r="T5353" s="1" t="s">
        <v>69</v>
      </c>
      <c r="AA5353" s="1" t="s">
        <v>69</v>
      </c>
      <c r="AD5353" s="1" t="s">
        <v>69</v>
      </c>
      <c r="AE5353" t="b">
        <v>0</v>
      </c>
      <c r="AF5353" t="b">
        <v>0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s="1" t="s">
        <v>53</v>
      </c>
      <c r="AS5353" s="1" t="s">
        <v>53</v>
      </c>
      <c r="AT5353" s="1" t="s">
        <v>53</v>
      </c>
      <c r="AU5353" s="1" t="s">
        <v>53</v>
      </c>
    </row>
    <row r="5354" spans="1:47" x14ac:dyDescent="0.25">
      <c r="A5354" s="1" t="s">
        <v>6521</v>
      </c>
      <c r="B5354">
        <v>4</v>
      </c>
      <c r="C5354" s="2">
        <v>43656.243993055556</v>
      </c>
      <c r="D5354" s="2">
        <v>43656.26321759259</v>
      </c>
      <c r="E5354">
        <v>40.374490000000002</v>
      </c>
      <c r="F5354">
        <v>-104.99138000000001</v>
      </c>
      <c r="G5354">
        <v>40.381659999999997</v>
      </c>
      <c r="H5354">
        <v>-104.99329</v>
      </c>
      <c r="I5354">
        <v>0.505</v>
      </c>
      <c r="J5354" s="1" t="s">
        <v>2881</v>
      </c>
      <c r="L5354" s="1" t="s">
        <v>265</v>
      </c>
      <c r="M5354" s="1" t="s">
        <v>47</v>
      </c>
      <c r="N5354" s="1" t="s">
        <v>303</v>
      </c>
      <c r="O5354" s="1" t="s">
        <v>228</v>
      </c>
      <c r="P5354" s="1" t="s">
        <v>198</v>
      </c>
      <c r="Q5354" s="1" t="s">
        <v>304</v>
      </c>
      <c r="R5354" s="1" t="s">
        <v>48</v>
      </c>
      <c r="S5354" s="1" t="s">
        <v>79</v>
      </c>
      <c r="T5354" s="1" t="s">
        <v>230</v>
      </c>
      <c r="AA5354" s="1" t="s">
        <v>69</v>
      </c>
      <c r="AD5354" s="1" t="s">
        <v>69</v>
      </c>
      <c r="AE5354" t="b">
        <v>0</v>
      </c>
      <c r="AF5354" t="b">
        <v>0</v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s="1" t="s">
        <v>51</v>
      </c>
      <c r="AS5354" s="1" t="s">
        <v>51</v>
      </c>
      <c r="AT5354" s="1" t="s">
        <v>51</v>
      </c>
      <c r="AU5354" s="1" t="s">
        <v>51</v>
      </c>
    </row>
    <row r="5355" spans="1:47" x14ac:dyDescent="0.25">
      <c r="A5355" s="1" t="s">
        <v>3482</v>
      </c>
      <c r="B5355">
        <v>3</v>
      </c>
      <c r="C5355" s="2">
        <v>43656.250254629631</v>
      </c>
      <c r="D5355" s="2">
        <v>43656.270624999997</v>
      </c>
      <c r="E5355">
        <v>39.776688</v>
      </c>
      <c r="F5355">
        <v>-104.875799</v>
      </c>
      <c r="G5355">
        <v>39.776691</v>
      </c>
      <c r="H5355">
        <v>-104.875833</v>
      </c>
      <c r="I5355">
        <v>2E-3</v>
      </c>
      <c r="J5355" s="1" t="s">
        <v>417</v>
      </c>
      <c r="L5355" s="1" t="s">
        <v>137</v>
      </c>
      <c r="M5355" s="1" t="s">
        <v>47</v>
      </c>
      <c r="N5355" s="1" t="s">
        <v>131</v>
      </c>
      <c r="O5355" s="1" t="s">
        <v>131</v>
      </c>
      <c r="P5355" s="1" t="s">
        <v>198</v>
      </c>
      <c r="Q5355" s="1" t="s">
        <v>453</v>
      </c>
      <c r="R5355" s="1" t="s">
        <v>48</v>
      </c>
      <c r="S5355" s="1" t="s">
        <v>79</v>
      </c>
      <c r="T5355" s="1" t="s">
        <v>203</v>
      </c>
      <c r="U5355" s="2">
        <v>43656.248611111114</v>
      </c>
      <c r="V5355">
        <v>54</v>
      </c>
      <c r="W5355">
        <v>54</v>
      </c>
      <c r="X5355">
        <v>85</v>
      </c>
      <c r="Y5355">
        <v>24.67</v>
      </c>
      <c r="Z5355">
        <v>10</v>
      </c>
      <c r="AA5355" s="1" t="s">
        <v>63</v>
      </c>
      <c r="AB5355">
        <v>3</v>
      </c>
      <c r="AC5355">
        <v>0</v>
      </c>
      <c r="AD5355" s="1" t="s">
        <v>50</v>
      </c>
      <c r="AE5355" t="b">
        <v>0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AR5355" s="1" t="s">
        <v>51</v>
      </c>
      <c r="AS5355" s="1" t="s">
        <v>51</v>
      </c>
      <c r="AT5355" s="1" t="s">
        <v>51</v>
      </c>
      <c r="AU5355" s="1" t="s">
        <v>51</v>
      </c>
    </row>
    <row r="5356" spans="1:47" x14ac:dyDescent="0.25">
      <c r="A5356" s="1" t="s">
        <v>3483</v>
      </c>
      <c r="B5356">
        <v>3</v>
      </c>
      <c r="C5356" s="2">
        <v>43656.277337962965</v>
      </c>
      <c r="D5356" s="2">
        <v>43656.297708333332</v>
      </c>
      <c r="E5356">
        <v>39.754015000000003</v>
      </c>
      <c r="F5356">
        <v>-104.82747999999999</v>
      </c>
      <c r="G5356">
        <v>39.754716000000002</v>
      </c>
      <c r="H5356">
        <v>-104.82753</v>
      </c>
      <c r="I5356">
        <v>4.9000000000000002E-2</v>
      </c>
      <c r="J5356" s="1" t="s">
        <v>307</v>
      </c>
      <c r="L5356" s="1" t="s">
        <v>308</v>
      </c>
      <c r="M5356" s="1" t="s">
        <v>47</v>
      </c>
      <c r="N5356" s="1" t="s">
        <v>170</v>
      </c>
      <c r="O5356" s="1" t="s">
        <v>147</v>
      </c>
      <c r="P5356" s="1" t="s">
        <v>198</v>
      </c>
      <c r="Q5356" s="1" t="s">
        <v>240</v>
      </c>
      <c r="R5356" s="1" t="s">
        <v>48</v>
      </c>
      <c r="S5356" s="1" t="s">
        <v>79</v>
      </c>
      <c r="T5356" s="1" t="s">
        <v>203</v>
      </c>
      <c r="U5356" s="2">
        <v>43656.290277777778</v>
      </c>
      <c r="V5356">
        <v>56</v>
      </c>
      <c r="W5356">
        <v>56</v>
      </c>
      <c r="X5356">
        <v>84</v>
      </c>
      <c r="Y5356">
        <v>24.68</v>
      </c>
      <c r="Z5356">
        <v>10</v>
      </c>
      <c r="AA5356" s="1" t="s">
        <v>64</v>
      </c>
      <c r="AB5356">
        <v>7</v>
      </c>
      <c r="AC5356">
        <v>0</v>
      </c>
      <c r="AD5356" s="1" t="s">
        <v>50</v>
      </c>
      <c r="AE5356" t="b">
        <v>0</v>
      </c>
      <c r="AF5356" t="b">
        <v>0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s="1" t="s">
        <v>51</v>
      </c>
      <c r="AS5356" s="1" t="s">
        <v>51</v>
      </c>
      <c r="AT5356" s="1" t="s">
        <v>51</v>
      </c>
      <c r="AU5356" s="1" t="s">
        <v>51</v>
      </c>
    </row>
    <row r="5357" spans="1:47" x14ac:dyDescent="0.25">
      <c r="A5357" s="1" t="s">
        <v>3484</v>
      </c>
      <c r="B5357">
        <v>3</v>
      </c>
      <c r="C5357" s="2">
        <v>43656.327337962961</v>
      </c>
      <c r="D5357" s="2">
        <v>43656.347696759258</v>
      </c>
      <c r="E5357">
        <v>39.754015000000003</v>
      </c>
      <c r="F5357">
        <v>-104.82747999999999</v>
      </c>
      <c r="G5357">
        <v>39.754716000000002</v>
      </c>
      <c r="H5357">
        <v>-104.82753</v>
      </c>
      <c r="I5357">
        <v>4.9000000000000002E-2</v>
      </c>
      <c r="J5357" s="1" t="s">
        <v>307</v>
      </c>
      <c r="L5357" s="1" t="s">
        <v>308</v>
      </c>
      <c r="M5357" s="1" t="s">
        <v>47</v>
      </c>
      <c r="N5357" s="1" t="s">
        <v>170</v>
      </c>
      <c r="O5357" s="1" t="s">
        <v>147</v>
      </c>
      <c r="P5357" s="1" t="s">
        <v>198</v>
      </c>
      <c r="Q5357" s="1" t="s">
        <v>240</v>
      </c>
      <c r="R5357" s="1" t="s">
        <v>48</v>
      </c>
      <c r="S5357" s="1" t="s">
        <v>79</v>
      </c>
      <c r="T5357" s="1" t="s">
        <v>203</v>
      </c>
      <c r="U5357" s="2">
        <v>43656.331944444442</v>
      </c>
      <c r="V5357">
        <v>62</v>
      </c>
      <c r="W5357">
        <v>62</v>
      </c>
      <c r="X5357">
        <v>66</v>
      </c>
      <c r="Y5357">
        <v>24.69</v>
      </c>
      <c r="Z5357">
        <v>10</v>
      </c>
      <c r="AA5357" s="1" t="s">
        <v>64</v>
      </c>
      <c r="AB5357">
        <v>9</v>
      </c>
      <c r="AC5357">
        <v>0</v>
      </c>
      <c r="AD5357" s="1" t="s">
        <v>50</v>
      </c>
      <c r="AE5357" t="b">
        <v>0</v>
      </c>
      <c r="AF5357" t="b">
        <v>0</v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s="1" t="s">
        <v>51</v>
      </c>
      <c r="AS5357" s="1" t="s">
        <v>51</v>
      </c>
      <c r="AT5357" s="1" t="s">
        <v>51</v>
      </c>
      <c r="AU5357" s="1" t="s">
        <v>51</v>
      </c>
    </row>
    <row r="5358" spans="1:47" x14ac:dyDescent="0.25">
      <c r="A5358" s="1" t="s">
        <v>3485</v>
      </c>
      <c r="B5358">
        <v>3</v>
      </c>
      <c r="C5358" s="2">
        <v>43656.359097222223</v>
      </c>
      <c r="D5358" s="2">
        <v>43656.371296296296</v>
      </c>
      <c r="E5358">
        <v>39.787269999999999</v>
      </c>
      <c r="F5358">
        <v>-105.793104</v>
      </c>
      <c r="G5358">
        <v>39.788169000000003</v>
      </c>
      <c r="H5358">
        <v>-105.783429</v>
      </c>
      <c r="I5358">
        <v>0.51700000000000002</v>
      </c>
      <c r="J5358" s="1" t="s">
        <v>3486</v>
      </c>
      <c r="L5358" s="1" t="s">
        <v>701</v>
      </c>
      <c r="M5358" s="1" t="s">
        <v>47</v>
      </c>
      <c r="N5358" s="1" t="s">
        <v>3101</v>
      </c>
      <c r="O5358" s="1" t="s">
        <v>337</v>
      </c>
      <c r="P5358" s="1" t="s">
        <v>198</v>
      </c>
      <c r="Q5358" s="1" t="s">
        <v>3102</v>
      </c>
      <c r="R5358" s="1" t="s">
        <v>48</v>
      </c>
      <c r="S5358" s="1" t="s">
        <v>79</v>
      </c>
      <c r="T5358" s="1" t="s">
        <v>339</v>
      </c>
      <c r="U5358" s="2">
        <v>43656.370138888888</v>
      </c>
      <c r="V5358">
        <v>55</v>
      </c>
      <c r="W5358">
        <v>55</v>
      </c>
      <c r="X5358">
        <v>37</v>
      </c>
      <c r="Y5358">
        <v>21.13</v>
      </c>
      <c r="Z5358">
        <v>10</v>
      </c>
      <c r="AA5358" s="1" t="s">
        <v>8942</v>
      </c>
      <c r="AB5358">
        <v>0</v>
      </c>
      <c r="AC5358">
        <v>0</v>
      </c>
      <c r="AD5358" s="1" t="s">
        <v>50</v>
      </c>
      <c r="AE5358" t="b">
        <v>0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  <c r="AP5358" t="b">
        <v>0</v>
      </c>
      <c r="AQ5358" t="b">
        <v>0</v>
      </c>
      <c r="AR5358" s="1" t="s">
        <v>51</v>
      </c>
      <c r="AS5358" s="1" t="s">
        <v>51</v>
      </c>
      <c r="AT5358" s="1" t="s">
        <v>51</v>
      </c>
      <c r="AU5358" s="1" t="s">
        <v>51</v>
      </c>
    </row>
    <row r="5359" spans="1:47" x14ac:dyDescent="0.25">
      <c r="A5359" s="1" t="s">
        <v>3487</v>
      </c>
      <c r="B5359">
        <v>3</v>
      </c>
      <c r="C5359" s="2">
        <v>43656.45820601852</v>
      </c>
      <c r="D5359" s="2">
        <v>43656.651122685187</v>
      </c>
      <c r="E5359">
        <v>39.77178</v>
      </c>
      <c r="F5359">
        <v>-104.81892000000001</v>
      </c>
      <c r="G5359">
        <v>39.772174</v>
      </c>
      <c r="H5359">
        <v>-104.823443</v>
      </c>
      <c r="I5359">
        <v>0.24199999999999999</v>
      </c>
      <c r="J5359" s="1" t="s">
        <v>220</v>
      </c>
      <c r="L5359" s="1" t="s">
        <v>364</v>
      </c>
      <c r="M5359" s="1" t="s">
        <v>47</v>
      </c>
      <c r="N5359" s="1" t="s">
        <v>170</v>
      </c>
      <c r="O5359" s="1" t="s">
        <v>147</v>
      </c>
      <c r="P5359" s="1" t="s">
        <v>198</v>
      </c>
      <c r="Q5359" s="1" t="s">
        <v>240</v>
      </c>
      <c r="R5359" s="1" t="s">
        <v>48</v>
      </c>
      <c r="S5359" s="1" t="s">
        <v>79</v>
      </c>
      <c r="T5359" s="1" t="s">
        <v>203</v>
      </c>
      <c r="U5359" s="2">
        <v>43656.456944444442</v>
      </c>
      <c r="V5359">
        <v>73</v>
      </c>
      <c r="W5359">
        <v>73</v>
      </c>
      <c r="X5359">
        <v>35</v>
      </c>
      <c r="Y5359">
        <v>24.68</v>
      </c>
      <c r="Z5359">
        <v>10</v>
      </c>
      <c r="AA5359" s="1" t="s">
        <v>63</v>
      </c>
      <c r="AB5359">
        <v>10</v>
      </c>
      <c r="AC5359">
        <v>0</v>
      </c>
      <c r="AD5359" s="1" t="s">
        <v>50</v>
      </c>
      <c r="AE5359" t="b">
        <v>0</v>
      </c>
      <c r="AF5359" t="b">
        <v>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R5359" s="1" t="s">
        <v>51</v>
      </c>
      <c r="AS5359" s="1" t="s">
        <v>51</v>
      </c>
      <c r="AT5359" s="1" t="s">
        <v>51</v>
      </c>
      <c r="AU5359" s="1" t="s">
        <v>51</v>
      </c>
    </row>
    <row r="5360" spans="1:47" x14ac:dyDescent="0.25">
      <c r="A5360" s="1" t="s">
        <v>5819</v>
      </c>
      <c r="B5360">
        <v>3</v>
      </c>
      <c r="C5360" s="2">
        <v>43656.449884259258</v>
      </c>
      <c r="D5360" s="2">
        <v>43656.470567129632</v>
      </c>
      <c r="E5360">
        <v>39.778359999999999</v>
      </c>
      <c r="F5360">
        <v>-104.89577300000001</v>
      </c>
      <c r="G5360">
        <v>39.778419999999997</v>
      </c>
      <c r="H5360">
        <v>-104.896974</v>
      </c>
      <c r="I5360">
        <v>6.4000000000000001E-2</v>
      </c>
      <c r="J5360" s="1" t="s">
        <v>416</v>
      </c>
      <c r="L5360" s="1" t="s">
        <v>137</v>
      </c>
      <c r="M5360" s="1" t="s">
        <v>47</v>
      </c>
      <c r="N5360" s="1" t="s">
        <v>131</v>
      </c>
      <c r="O5360" s="1" t="s">
        <v>131</v>
      </c>
      <c r="P5360" s="1" t="s">
        <v>198</v>
      </c>
      <c r="Q5360" s="1" t="s">
        <v>246</v>
      </c>
      <c r="R5360" s="1" t="s">
        <v>48</v>
      </c>
      <c r="S5360" s="1" t="s">
        <v>79</v>
      </c>
      <c r="T5360" s="1" t="s">
        <v>205</v>
      </c>
      <c r="U5360" s="2">
        <v>43656.451388888891</v>
      </c>
      <c r="V5360">
        <v>72</v>
      </c>
      <c r="W5360">
        <v>72</v>
      </c>
      <c r="X5360">
        <v>43</v>
      </c>
      <c r="Y5360">
        <v>24.7</v>
      </c>
      <c r="Z5360">
        <v>50</v>
      </c>
      <c r="AA5360" s="1" t="s">
        <v>63</v>
      </c>
      <c r="AB5360">
        <v>5</v>
      </c>
      <c r="AC5360">
        <v>0</v>
      </c>
      <c r="AD5360" s="1" t="s">
        <v>50</v>
      </c>
      <c r="AE5360" t="b">
        <v>0</v>
      </c>
      <c r="AF5360" t="b">
        <v>0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s="1" t="s">
        <v>51</v>
      </c>
      <c r="AS5360" s="1" t="s">
        <v>51</v>
      </c>
      <c r="AT5360" s="1" t="s">
        <v>51</v>
      </c>
      <c r="AU5360" s="1" t="s">
        <v>51</v>
      </c>
    </row>
    <row r="5361" spans="1:47" x14ac:dyDescent="0.25">
      <c r="A5361" s="1" t="s">
        <v>3488</v>
      </c>
      <c r="B5361">
        <v>4</v>
      </c>
      <c r="C5361" s="2">
        <v>43656.457662037035</v>
      </c>
      <c r="D5361" s="2">
        <v>43656.662766203706</v>
      </c>
      <c r="E5361">
        <v>39.77111</v>
      </c>
      <c r="F5361">
        <v>-104.81129</v>
      </c>
      <c r="G5361">
        <v>39.772990999999998</v>
      </c>
      <c r="H5361">
        <v>-104.832897</v>
      </c>
      <c r="I5361">
        <v>1.155</v>
      </c>
      <c r="J5361" s="1" t="s">
        <v>3489</v>
      </c>
      <c r="L5361" s="1" t="s">
        <v>364</v>
      </c>
      <c r="M5361" s="1" t="s">
        <v>47</v>
      </c>
      <c r="N5361" s="1" t="s">
        <v>170</v>
      </c>
      <c r="O5361" s="1" t="s">
        <v>147</v>
      </c>
      <c r="P5361" s="1" t="s">
        <v>198</v>
      </c>
      <c r="Q5361" s="1" t="s">
        <v>240</v>
      </c>
      <c r="R5361" s="1" t="s">
        <v>48</v>
      </c>
      <c r="S5361" s="1" t="s">
        <v>79</v>
      </c>
      <c r="T5361" s="1" t="s">
        <v>203</v>
      </c>
      <c r="U5361" s="2">
        <v>43656.456944444442</v>
      </c>
      <c r="V5361">
        <v>73</v>
      </c>
      <c r="W5361">
        <v>73</v>
      </c>
      <c r="X5361">
        <v>35</v>
      </c>
      <c r="Y5361">
        <v>24.68</v>
      </c>
      <c r="Z5361">
        <v>10</v>
      </c>
      <c r="AA5361" s="1" t="s">
        <v>63</v>
      </c>
      <c r="AB5361">
        <v>10</v>
      </c>
      <c r="AC5361">
        <v>0</v>
      </c>
      <c r="AD5361" s="1" t="s">
        <v>50</v>
      </c>
      <c r="AE5361" t="b">
        <v>0</v>
      </c>
      <c r="AF5361" t="b">
        <v>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R5361" s="1" t="s">
        <v>51</v>
      </c>
      <c r="AS5361" s="1" t="s">
        <v>51</v>
      </c>
      <c r="AT5361" s="1" t="s">
        <v>51</v>
      </c>
      <c r="AU5361" s="1" t="s">
        <v>51</v>
      </c>
    </row>
    <row r="5362" spans="1:47" x14ac:dyDescent="0.25">
      <c r="A5362" s="1" t="s">
        <v>3490</v>
      </c>
      <c r="B5362">
        <v>3</v>
      </c>
      <c r="C5362" s="2">
        <v>43656.551423611112</v>
      </c>
      <c r="D5362" s="2">
        <v>43656.571898148148</v>
      </c>
      <c r="E5362">
        <v>39.616402999999998</v>
      </c>
      <c r="F5362">
        <v>-104.89720199999999</v>
      </c>
      <c r="G5362">
        <v>39.61985</v>
      </c>
      <c r="H5362">
        <v>-104.89914</v>
      </c>
      <c r="I5362">
        <v>0.26</v>
      </c>
      <c r="J5362" s="1" t="s">
        <v>564</v>
      </c>
      <c r="L5362" s="1" t="s">
        <v>877</v>
      </c>
      <c r="M5362" s="1" t="s">
        <v>47</v>
      </c>
      <c r="N5362" s="1" t="s">
        <v>127</v>
      </c>
      <c r="O5362" s="1" t="s">
        <v>201</v>
      </c>
      <c r="P5362" s="1" t="s">
        <v>198</v>
      </c>
      <c r="Q5362" s="1" t="s">
        <v>427</v>
      </c>
      <c r="R5362" s="1" t="s">
        <v>48</v>
      </c>
      <c r="S5362" s="1" t="s">
        <v>79</v>
      </c>
      <c r="T5362" s="1" t="s">
        <v>200</v>
      </c>
      <c r="U5362" s="2">
        <v>43656.536805555559</v>
      </c>
      <c r="V5362">
        <v>80</v>
      </c>
      <c r="W5362">
        <v>80</v>
      </c>
      <c r="X5362">
        <v>31</v>
      </c>
      <c r="Y5362">
        <v>24.45</v>
      </c>
      <c r="Z5362">
        <v>10</v>
      </c>
      <c r="AA5362" s="1" t="s">
        <v>64</v>
      </c>
      <c r="AB5362">
        <v>10</v>
      </c>
      <c r="AC5362">
        <v>0</v>
      </c>
      <c r="AD5362" s="1" t="s">
        <v>50</v>
      </c>
      <c r="AE5362" t="b">
        <v>0</v>
      </c>
      <c r="AF5362" t="b">
        <v>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s="1" t="s">
        <v>51</v>
      </c>
      <c r="AS5362" s="1" t="s">
        <v>51</v>
      </c>
      <c r="AT5362" s="1" t="s">
        <v>51</v>
      </c>
      <c r="AU5362" s="1" t="s">
        <v>51</v>
      </c>
    </row>
    <row r="5363" spans="1:47" x14ac:dyDescent="0.25">
      <c r="A5363" s="1" t="s">
        <v>5646</v>
      </c>
      <c r="B5363">
        <v>3</v>
      </c>
      <c r="C5363" s="2">
        <v>43656.499872685185</v>
      </c>
      <c r="D5363" s="2">
        <v>43656.520567129628</v>
      </c>
      <c r="E5363">
        <v>39.871679999999998</v>
      </c>
      <c r="F5363">
        <v>-104.9877</v>
      </c>
      <c r="G5363">
        <v>39.862769999999998</v>
      </c>
      <c r="H5363">
        <v>-104.98771000000001</v>
      </c>
      <c r="I5363">
        <v>0.61599999999999999</v>
      </c>
      <c r="J5363" s="1" t="s">
        <v>820</v>
      </c>
      <c r="L5363" s="1" t="s">
        <v>172</v>
      </c>
      <c r="M5363" s="1" t="s">
        <v>47</v>
      </c>
      <c r="N5363" s="1" t="s">
        <v>131</v>
      </c>
      <c r="O5363" s="1" t="s">
        <v>147</v>
      </c>
      <c r="P5363" s="1" t="s">
        <v>198</v>
      </c>
      <c r="Q5363" s="1" t="s">
        <v>204</v>
      </c>
      <c r="R5363" s="1" t="s">
        <v>48</v>
      </c>
      <c r="S5363" s="1" t="s">
        <v>79</v>
      </c>
      <c r="T5363" s="1" t="s">
        <v>205</v>
      </c>
      <c r="U5363" s="2">
        <v>43656.531944444447</v>
      </c>
      <c r="V5363">
        <v>77</v>
      </c>
      <c r="W5363">
        <v>77</v>
      </c>
      <c r="X5363">
        <v>32</v>
      </c>
      <c r="Y5363">
        <v>24.67</v>
      </c>
      <c r="Z5363">
        <v>50</v>
      </c>
      <c r="AA5363" s="1" t="s">
        <v>60</v>
      </c>
      <c r="AB5363">
        <v>9</v>
      </c>
      <c r="AC5363">
        <v>0</v>
      </c>
      <c r="AD5363" s="1" t="s">
        <v>50</v>
      </c>
      <c r="AE5363" t="b">
        <v>0</v>
      </c>
      <c r="AF5363" t="b">
        <v>0</v>
      </c>
      <c r="AG5363" t="b">
        <v>0</v>
      </c>
      <c r="AH5363" t="b">
        <v>0</v>
      </c>
      <c r="AI5363" t="b">
        <v>1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s="1" t="s">
        <v>51</v>
      </c>
      <c r="AS5363" s="1" t="s">
        <v>51</v>
      </c>
      <c r="AT5363" s="1" t="s">
        <v>51</v>
      </c>
      <c r="AU5363" s="1" t="s">
        <v>51</v>
      </c>
    </row>
    <row r="5364" spans="1:47" x14ac:dyDescent="0.25">
      <c r="A5364" s="1" t="s">
        <v>3491</v>
      </c>
      <c r="B5364">
        <v>3</v>
      </c>
      <c r="C5364" s="2">
        <v>43656.590509259258</v>
      </c>
      <c r="D5364" s="2">
        <v>43656.610833333332</v>
      </c>
      <c r="E5364">
        <v>39.747618000000003</v>
      </c>
      <c r="F5364">
        <v>-104.744466</v>
      </c>
      <c r="G5364">
        <v>39.752175999999999</v>
      </c>
      <c r="H5364">
        <v>-104.75215</v>
      </c>
      <c r="I5364">
        <v>0.51600000000000001</v>
      </c>
      <c r="J5364" s="1" t="s">
        <v>535</v>
      </c>
      <c r="L5364" s="1" t="s">
        <v>364</v>
      </c>
      <c r="M5364" s="1" t="s">
        <v>47</v>
      </c>
      <c r="N5364" s="1" t="s">
        <v>170</v>
      </c>
      <c r="O5364" s="1" t="s">
        <v>147</v>
      </c>
      <c r="P5364" s="1" t="s">
        <v>198</v>
      </c>
      <c r="Q5364" s="1" t="s">
        <v>240</v>
      </c>
      <c r="R5364" s="1" t="s">
        <v>48</v>
      </c>
      <c r="S5364" s="1" t="s">
        <v>79</v>
      </c>
      <c r="T5364" s="1" t="s">
        <v>203</v>
      </c>
      <c r="U5364" s="2">
        <v>43656.581944444442</v>
      </c>
      <c r="V5364">
        <v>82</v>
      </c>
      <c r="W5364">
        <v>82</v>
      </c>
      <c r="X5364">
        <v>31</v>
      </c>
      <c r="Y5364">
        <v>24.63</v>
      </c>
      <c r="Z5364">
        <v>10</v>
      </c>
      <c r="AA5364" s="1" t="s">
        <v>63</v>
      </c>
      <c r="AB5364">
        <v>9</v>
      </c>
      <c r="AC5364">
        <v>0</v>
      </c>
      <c r="AD5364" s="1" t="s">
        <v>50</v>
      </c>
      <c r="AE5364" t="b">
        <v>0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s="1" t="s">
        <v>51</v>
      </c>
      <c r="AS5364" s="1" t="s">
        <v>51</v>
      </c>
      <c r="AT5364" s="1" t="s">
        <v>51</v>
      </c>
      <c r="AU5364" s="1" t="s">
        <v>51</v>
      </c>
    </row>
    <row r="5365" spans="1:47" x14ac:dyDescent="0.25">
      <c r="A5365" s="1" t="s">
        <v>3722</v>
      </c>
      <c r="B5365">
        <v>3</v>
      </c>
      <c r="C5365" s="2">
        <v>43656.584756944445</v>
      </c>
      <c r="D5365" s="2">
        <v>43656.598356481481</v>
      </c>
      <c r="E5365">
        <v>39.630034999999999</v>
      </c>
      <c r="F5365">
        <v>-104.905278</v>
      </c>
      <c r="G5365">
        <v>39.628911000000002</v>
      </c>
      <c r="H5365">
        <v>-104.904681</v>
      </c>
      <c r="I5365">
        <v>8.4000000000000005E-2</v>
      </c>
      <c r="J5365" s="1" t="s">
        <v>220</v>
      </c>
      <c r="L5365" s="1" t="s">
        <v>195</v>
      </c>
      <c r="M5365" s="1" t="s">
        <v>47</v>
      </c>
      <c r="N5365" s="1" t="s">
        <v>131</v>
      </c>
      <c r="O5365" s="1" t="s">
        <v>131</v>
      </c>
      <c r="P5365" s="1" t="s">
        <v>198</v>
      </c>
      <c r="Q5365" s="1" t="s">
        <v>414</v>
      </c>
      <c r="R5365" s="1" t="s">
        <v>48</v>
      </c>
      <c r="S5365" s="1" t="s">
        <v>79</v>
      </c>
      <c r="T5365" s="1" t="s">
        <v>200</v>
      </c>
      <c r="U5365" s="2">
        <v>43656.578472222223</v>
      </c>
      <c r="V5365">
        <v>82</v>
      </c>
      <c r="W5365">
        <v>82</v>
      </c>
      <c r="X5365">
        <v>29</v>
      </c>
      <c r="Y5365">
        <v>24.43</v>
      </c>
      <c r="Z5365">
        <v>10</v>
      </c>
      <c r="AA5365" s="1" t="s">
        <v>68</v>
      </c>
      <c r="AB5365">
        <v>7</v>
      </c>
      <c r="AC5365">
        <v>0</v>
      </c>
      <c r="AD5365" s="1" t="s">
        <v>50</v>
      </c>
      <c r="AE5365" t="b">
        <v>0</v>
      </c>
      <c r="AF5365" t="b">
        <v>0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s="1" t="s">
        <v>51</v>
      </c>
      <c r="AS5365" s="1" t="s">
        <v>51</v>
      </c>
      <c r="AT5365" s="1" t="s">
        <v>51</v>
      </c>
      <c r="AU5365" s="1" t="s">
        <v>51</v>
      </c>
    </row>
    <row r="5366" spans="1:47" x14ac:dyDescent="0.25">
      <c r="A5366" s="1" t="s">
        <v>5820</v>
      </c>
      <c r="B5366">
        <v>3</v>
      </c>
      <c r="C5366" s="2">
        <v>43656.597256944442</v>
      </c>
      <c r="D5366" s="2">
        <v>43656.617777777778</v>
      </c>
      <c r="E5366">
        <v>39.824913000000002</v>
      </c>
      <c r="F5366">
        <v>-104.966346</v>
      </c>
      <c r="G5366">
        <v>39.823369</v>
      </c>
      <c r="H5366">
        <v>-104.964029</v>
      </c>
      <c r="I5366">
        <v>0.16300000000000001</v>
      </c>
      <c r="J5366" s="1" t="s">
        <v>150</v>
      </c>
      <c r="L5366" s="1" t="s">
        <v>165</v>
      </c>
      <c r="M5366" s="1" t="s">
        <v>47</v>
      </c>
      <c r="N5366" s="1" t="s">
        <v>131</v>
      </c>
      <c r="O5366" s="1" t="s">
        <v>147</v>
      </c>
      <c r="P5366" s="1" t="s">
        <v>198</v>
      </c>
      <c r="Q5366" s="1" t="s">
        <v>204</v>
      </c>
      <c r="R5366" s="1" t="s">
        <v>48</v>
      </c>
      <c r="S5366" s="1" t="s">
        <v>79</v>
      </c>
      <c r="T5366" s="1" t="s">
        <v>205</v>
      </c>
      <c r="U5366" s="2">
        <v>43656.614583333336</v>
      </c>
      <c r="V5366">
        <v>82</v>
      </c>
      <c r="W5366">
        <v>82</v>
      </c>
      <c r="X5366">
        <v>26</v>
      </c>
      <c r="Y5366">
        <v>24.65</v>
      </c>
      <c r="Z5366">
        <v>30</v>
      </c>
      <c r="AA5366" s="1" t="s">
        <v>63</v>
      </c>
      <c r="AB5366">
        <v>3</v>
      </c>
      <c r="AC5366">
        <v>0</v>
      </c>
      <c r="AD5366" s="1" t="s">
        <v>50</v>
      </c>
      <c r="AE5366" t="b">
        <v>0</v>
      </c>
      <c r="AF5366" t="b">
        <v>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s="1" t="s">
        <v>51</v>
      </c>
      <c r="AS5366" s="1" t="s">
        <v>51</v>
      </c>
      <c r="AT5366" s="1" t="s">
        <v>51</v>
      </c>
      <c r="AU5366" s="1" t="s">
        <v>51</v>
      </c>
    </row>
    <row r="5367" spans="1:47" x14ac:dyDescent="0.25">
      <c r="A5367" s="1" t="s">
        <v>6504</v>
      </c>
      <c r="B5367">
        <v>3</v>
      </c>
      <c r="C5367" s="2">
        <v>43656.634756944448</v>
      </c>
      <c r="D5367" s="2">
        <v>43656.655277777776</v>
      </c>
      <c r="E5367">
        <v>40.531753000000002</v>
      </c>
      <c r="F5367">
        <v>-104.99340100000001</v>
      </c>
      <c r="G5367">
        <v>40.534958000000003</v>
      </c>
      <c r="H5367">
        <v>-104.99434100000001</v>
      </c>
      <c r="I5367">
        <v>0.22700000000000001</v>
      </c>
      <c r="J5367" s="1" t="s">
        <v>983</v>
      </c>
      <c r="L5367" s="1" t="s">
        <v>194</v>
      </c>
      <c r="M5367" s="1" t="s">
        <v>47</v>
      </c>
      <c r="N5367" s="1" t="s">
        <v>227</v>
      </c>
      <c r="O5367" s="1" t="s">
        <v>228</v>
      </c>
      <c r="P5367" s="1" t="s">
        <v>198</v>
      </c>
      <c r="Q5367" s="1" t="s">
        <v>300</v>
      </c>
      <c r="R5367" s="1" t="s">
        <v>48</v>
      </c>
      <c r="S5367" s="1" t="s">
        <v>79</v>
      </c>
      <c r="T5367" s="1" t="s">
        <v>230</v>
      </c>
      <c r="AA5367" s="1" t="s">
        <v>69</v>
      </c>
      <c r="AD5367" s="1" t="s">
        <v>69</v>
      </c>
      <c r="AE5367" t="b">
        <v>0</v>
      </c>
      <c r="AF5367" t="b">
        <v>0</v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s="1" t="s">
        <v>51</v>
      </c>
      <c r="AS5367" s="1" t="s">
        <v>51</v>
      </c>
      <c r="AT5367" s="1" t="s">
        <v>51</v>
      </c>
      <c r="AU5367" s="1" t="s">
        <v>51</v>
      </c>
    </row>
    <row r="5368" spans="1:47" x14ac:dyDescent="0.25">
      <c r="A5368" s="1" t="s">
        <v>6505</v>
      </c>
      <c r="B5368">
        <v>3</v>
      </c>
      <c r="C5368" s="2">
        <v>43656.652499999997</v>
      </c>
      <c r="D5368" s="2">
        <v>43656.671122685184</v>
      </c>
      <c r="E5368">
        <v>40.521825999999997</v>
      </c>
      <c r="F5368">
        <v>-104.99214600000001</v>
      </c>
      <c r="G5368">
        <v>40.526229999999998</v>
      </c>
      <c r="H5368">
        <v>-104.99234</v>
      </c>
      <c r="I5368">
        <v>0.30399999999999999</v>
      </c>
      <c r="J5368" s="1" t="s">
        <v>6506</v>
      </c>
      <c r="L5368" s="1" t="s">
        <v>194</v>
      </c>
      <c r="M5368" s="1" t="s">
        <v>47</v>
      </c>
      <c r="N5368" s="1" t="s">
        <v>227</v>
      </c>
      <c r="O5368" s="1" t="s">
        <v>228</v>
      </c>
      <c r="P5368" s="1" t="s">
        <v>198</v>
      </c>
      <c r="Q5368" s="1" t="s">
        <v>229</v>
      </c>
      <c r="R5368" s="1" t="s">
        <v>48</v>
      </c>
      <c r="S5368" s="1" t="s">
        <v>79</v>
      </c>
      <c r="T5368" s="1" t="s">
        <v>230</v>
      </c>
      <c r="AA5368" s="1" t="s">
        <v>69</v>
      </c>
      <c r="AD5368" s="1" t="s">
        <v>69</v>
      </c>
      <c r="AE5368" t="b">
        <v>0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s="1" t="s">
        <v>51</v>
      </c>
      <c r="AS5368" s="1" t="s">
        <v>51</v>
      </c>
      <c r="AT5368" s="1" t="s">
        <v>51</v>
      </c>
      <c r="AU5368" s="1" t="s">
        <v>51</v>
      </c>
    </row>
    <row r="5369" spans="1:47" x14ac:dyDescent="0.25">
      <c r="A5369" s="1" t="s">
        <v>3862</v>
      </c>
      <c r="B5369">
        <v>3</v>
      </c>
      <c r="C5369" s="2">
        <v>43656.638923611114</v>
      </c>
      <c r="D5369" s="2">
        <v>43656.659456018519</v>
      </c>
      <c r="E5369">
        <v>39.282333999999999</v>
      </c>
      <c r="F5369">
        <v>-104.89668899999999</v>
      </c>
      <c r="G5369">
        <v>39.289051999999998</v>
      </c>
      <c r="H5369">
        <v>-104.895534</v>
      </c>
      <c r="I5369">
        <v>0.46800000000000003</v>
      </c>
      <c r="J5369" s="1" t="s">
        <v>398</v>
      </c>
      <c r="L5369" s="1" t="s">
        <v>194</v>
      </c>
      <c r="M5369" s="1" t="s">
        <v>47</v>
      </c>
      <c r="N5369" s="1" t="s">
        <v>191</v>
      </c>
      <c r="O5369" s="1" t="s">
        <v>121</v>
      </c>
      <c r="P5369" s="1" t="s">
        <v>198</v>
      </c>
      <c r="Q5369" s="1" t="s">
        <v>333</v>
      </c>
      <c r="R5369" s="1" t="s">
        <v>48</v>
      </c>
      <c r="S5369" s="1" t="s">
        <v>79</v>
      </c>
      <c r="T5369" s="1" t="s">
        <v>223</v>
      </c>
      <c r="U5369" s="2">
        <v>43656.645833333336</v>
      </c>
      <c r="V5369">
        <v>73</v>
      </c>
      <c r="W5369">
        <v>73</v>
      </c>
      <c r="X5369">
        <v>38</v>
      </c>
      <c r="Y5369">
        <v>23.44</v>
      </c>
      <c r="Z5369">
        <v>10</v>
      </c>
      <c r="AA5369" s="1" t="s">
        <v>66</v>
      </c>
      <c r="AB5369">
        <v>14</v>
      </c>
      <c r="AC5369">
        <v>0</v>
      </c>
      <c r="AD5369" s="1" t="s">
        <v>50</v>
      </c>
      <c r="AE5369" t="b">
        <v>0</v>
      </c>
      <c r="AF5369" t="b">
        <v>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s="1" t="s">
        <v>51</v>
      </c>
      <c r="AS5369" s="1" t="s">
        <v>51</v>
      </c>
      <c r="AT5369" s="1" t="s">
        <v>51</v>
      </c>
      <c r="AU5369" s="1" t="s">
        <v>51</v>
      </c>
    </row>
    <row r="5370" spans="1:47" x14ac:dyDescent="0.25">
      <c r="A5370" s="1" t="s">
        <v>2048</v>
      </c>
      <c r="B5370">
        <v>3</v>
      </c>
      <c r="C5370" s="2">
        <v>43656.747025462966</v>
      </c>
      <c r="D5370" s="2">
        <v>43656.767754629633</v>
      </c>
      <c r="E5370">
        <v>39.766370000000002</v>
      </c>
      <c r="F5370">
        <v>-105.61991999999999</v>
      </c>
      <c r="G5370">
        <v>39.766019</v>
      </c>
      <c r="H5370">
        <v>-105.617467</v>
      </c>
      <c r="I5370">
        <v>0.13300000000000001</v>
      </c>
      <c r="J5370" s="1" t="s">
        <v>2049</v>
      </c>
      <c r="L5370" s="1" t="s">
        <v>129</v>
      </c>
      <c r="M5370" s="1" t="s">
        <v>47</v>
      </c>
      <c r="N5370" s="1" t="s">
        <v>523</v>
      </c>
      <c r="O5370" s="1" t="s">
        <v>337</v>
      </c>
      <c r="P5370" s="1" t="s">
        <v>198</v>
      </c>
      <c r="Q5370" s="1" t="s">
        <v>524</v>
      </c>
      <c r="R5370" s="1" t="s">
        <v>48</v>
      </c>
      <c r="S5370" s="1" t="s">
        <v>79</v>
      </c>
      <c r="T5370" s="1" t="s">
        <v>339</v>
      </c>
      <c r="U5370" s="2">
        <v>43656.745138888888</v>
      </c>
      <c r="V5370">
        <v>74</v>
      </c>
      <c r="W5370">
        <v>74</v>
      </c>
      <c r="X5370">
        <v>18</v>
      </c>
      <c r="Y5370">
        <v>21.09</v>
      </c>
      <c r="Z5370">
        <v>10</v>
      </c>
      <c r="AA5370" s="1" t="s">
        <v>71</v>
      </c>
      <c r="AB5370">
        <v>8</v>
      </c>
      <c r="AC5370">
        <v>0</v>
      </c>
      <c r="AD5370" s="1" t="s">
        <v>1067</v>
      </c>
      <c r="AE5370" t="b">
        <v>0</v>
      </c>
      <c r="AF5370" t="b">
        <v>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s="1" t="s">
        <v>51</v>
      </c>
      <c r="AS5370" s="1" t="s">
        <v>51</v>
      </c>
      <c r="AT5370" s="1" t="s">
        <v>51</v>
      </c>
      <c r="AU5370" s="1" t="s">
        <v>51</v>
      </c>
    </row>
    <row r="5371" spans="1:47" x14ac:dyDescent="0.25">
      <c r="A5371" s="1" t="s">
        <v>2627</v>
      </c>
      <c r="B5371">
        <v>3</v>
      </c>
      <c r="C5371" s="2">
        <v>43656.801701388889</v>
      </c>
      <c r="D5371" s="2">
        <v>43656.819502314815</v>
      </c>
      <c r="E5371">
        <v>39.766019999999997</v>
      </c>
      <c r="F5371">
        <v>-105.61747</v>
      </c>
      <c r="G5371">
        <v>39.765298999999999</v>
      </c>
      <c r="H5371">
        <v>-105.61148799999999</v>
      </c>
      <c r="I5371">
        <v>0.32200000000000001</v>
      </c>
      <c r="J5371" s="1" t="s">
        <v>2628</v>
      </c>
      <c r="L5371" s="1" t="s">
        <v>133</v>
      </c>
      <c r="M5371" s="1" t="s">
        <v>47</v>
      </c>
      <c r="N5371" s="1" t="s">
        <v>523</v>
      </c>
      <c r="O5371" s="1" t="s">
        <v>337</v>
      </c>
      <c r="P5371" s="1" t="s">
        <v>198</v>
      </c>
      <c r="Q5371" s="1" t="s">
        <v>524</v>
      </c>
      <c r="R5371" s="1" t="s">
        <v>48</v>
      </c>
      <c r="S5371" s="1" t="s">
        <v>79</v>
      </c>
      <c r="T5371" s="1" t="s">
        <v>339</v>
      </c>
      <c r="U5371" s="2">
        <v>43656.786805555559</v>
      </c>
      <c r="V5371">
        <v>72</v>
      </c>
      <c r="W5371">
        <v>72</v>
      </c>
      <c r="X5371">
        <v>20</v>
      </c>
      <c r="Y5371">
        <v>21.09</v>
      </c>
      <c r="Z5371">
        <v>10</v>
      </c>
      <c r="AA5371" s="1" t="s">
        <v>65</v>
      </c>
      <c r="AB5371">
        <v>7</v>
      </c>
      <c r="AC5371">
        <v>0</v>
      </c>
      <c r="AD5371" s="1" t="s">
        <v>818</v>
      </c>
      <c r="AE5371" t="b">
        <v>0</v>
      </c>
      <c r="AF5371" t="b">
        <v>0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s="1" t="s">
        <v>51</v>
      </c>
      <c r="AS5371" s="1" t="s">
        <v>51</v>
      </c>
      <c r="AT5371" s="1" t="s">
        <v>51</v>
      </c>
      <c r="AU5371" s="1" t="s">
        <v>51</v>
      </c>
    </row>
    <row r="5372" spans="1:47" x14ac:dyDescent="0.25">
      <c r="A5372" s="1" t="s">
        <v>3492</v>
      </c>
      <c r="B5372">
        <v>3</v>
      </c>
      <c r="C5372" s="2">
        <v>43657.302754629629</v>
      </c>
      <c r="D5372" s="2">
        <v>43657.323310185187</v>
      </c>
      <c r="E5372">
        <v>39.817467999999998</v>
      </c>
      <c r="F5372">
        <v>-104.983023</v>
      </c>
      <c r="G5372">
        <v>39.820239999999998</v>
      </c>
      <c r="H5372">
        <v>-104.97828</v>
      </c>
      <c r="I5372">
        <v>0.316</v>
      </c>
      <c r="J5372" s="1" t="s">
        <v>751</v>
      </c>
      <c r="L5372" s="1" t="s">
        <v>122</v>
      </c>
      <c r="M5372" s="1" t="s">
        <v>47</v>
      </c>
      <c r="N5372" s="1" t="s">
        <v>131</v>
      </c>
      <c r="O5372" s="1" t="s">
        <v>147</v>
      </c>
      <c r="P5372" s="1" t="s">
        <v>198</v>
      </c>
      <c r="Q5372" s="1" t="s">
        <v>331</v>
      </c>
      <c r="R5372" s="1" t="s">
        <v>48</v>
      </c>
      <c r="S5372" s="1" t="s">
        <v>79</v>
      </c>
      <c r="T5372" s="1" t="s">
        <v>205</v>
      </c>
      <c r="U5372" s="2">
        <v>43657.246527777781</v>
      </c>
      <c r="V5372">
        <v>63</v>
      </c>
      <c r="W5372">
        <v>63</v>
      </c>
      <c r="X5372">
        <v>59</v>
      </c>
      <c r="Y5372">
        <v>24.61</v>
      </c>
      <c r="Z5372">
        <v>10</v>
      </c>
      <c r="AA5372" s="1" t="s">
        <v>8942</v>
      </c>
      <c r="AB5372">
        <v>0</v>
      </c>
      <c r="AC5372">
        <v>0</v>
      </c>
      <c r="AD5372" s="1" t="s">
        <v>50</v>
      </c>
      <c r="AE5372" t="b">
        <v>0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s="1" t="s">
        <v>51</v>
      </c>
      <c r="AS5372" s="1" t="s">
        <v>51</v>
      </c>
      <c r="AT5372" s="1" t="s">
        <v>51</v>
      </c>
      <c r="AU5372" s="1" t="s">
        <v>51</v>
      </c>
    </row>
    <row r="5373" spans="1:47" x14ac:dyDescent="0.25">
      <c r="A5373" s="1" t="s">
        <v>3493</v>
      </c>
      <c r="B5373">
        <v>3</v>
      </c>
      <c r="C5373" s="2">
        <v>43657.397013888891</v>
      </c>
      <c r="D5373" s="2">
        <v>43657.41777777778</v>
      </c>
      <c r="E5373">
        <v>39.531770000000002</v>
      </c>
      <c r="F5373">
        <v>-104.86793</v>
      </c>
      <c r="G5373">
        <v>39.537154000000001</v>
      </c>
      <c r="H5373">
        <v>-104.868399</v>
      </c>
      <c r="I5373">
        <v>0.373</v>
      </c>
      <c r="J5373" s="1" t="s">
        <v>572</v>
      </c>
      <c r="L5373" s="1" t="s">
        <v>265</v>
      </c>
      <c r="M5373" s="1" t="s">
        <v>47</v>
      </c>
      <c r="N5373" s="1" t="s">
        <v>173</v>
      </c>
      <c r="O5373" s="1" t="s">
        <v>121</v>
      </c>
      <c r="P5373" s="1" t="s">
        <v>198</v>
      </c>
      <c r="Q5373" s="1" t="s">
        <v>311</v>
      </c>
      <c r="R5373" s="1" t="s">
        <v>48</v>
      </c>
      <c r="S5373" s="1" t="s">
        <v>79</v>
      </c>
      <c r="T5373" s="1" t="s">
        <v>200</v>
      </c>
      <c r="U5373" s="2">
        <v>43657.411805555559</v>
      </c>
      <c r="V5373">
        <v>82</v>
      </c>
      <c r="W5373">
        <v>82</v>
      </c>
      <c r="X5373">
        <v>34</v>
      </c>
      <c r="Y5373">
        <v>24.39</v>
      </c>
      <c r="Z5373">
        <v>10</v>
      </c>
      <c r="AA5373" s="1" t="s">
        <v>55</v>
      </c>
      <c r="AB5373">
        <v>7</v>
      </c>
      <c r="AC5373">
        <v>0</v>
      </c>
      <c r="AD5373" s="1" t="s">
        <v>50</v>
      </c>
      <c r="AE5373" t="b">
        <v>0</v>
      </c>
      <c r="AF5373" t="b">
        <v>0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s="1" t="s">
        <v>51</v>
      </c>
      <c r="AS5373" s="1" t="s">
        <v>51</v>
      </c>
      <c r="AT5373" s="1" t="s">
        <v>51</v>
      </c>
      <c r="AU5373" s="1" t="s">
        <v>51</v>
      </c>
    </row>
    <row r="5374" spans="1:47" x14ac:dyDescent="0.25">
      <c r="A5374" s="1" t="s">
        <v>7283</v>
      </c>
      <c r="B5374">
        <v>3</v>
      </c>
      <c r="C5374" s="2">
        <v>43657.449780092589</v>
      </c>
      <c r="D5374" s="2">
        <v>43657.470543981479</v>
      </c>
      <c r="E5374">
        <v>38.499991000000001</v>
      </c>
      <c r="F5374">
        <v>-106.33219200000001</v>
      </c>
      <c r="G5374">
        <v>38.453091999999998</v>
      </c>
      <c r="H5374">
        <v>-106.34704600000001</v>
      </c>
      <c r="I5374">
        <v>3.339</v>
      </c>
      <c r="J5374" s="1" t="s">
        <v>434</v>
      </c>
      <c r="K5374">
        <v>24065</v>
      </c>
      <c r="L5374" s="1" t="s">
        <v>6570</v>
      </c>
      <c r="M5374" s="1" t="s">
        <v>97</v>
      </c>
      <c r="N5374" s="1" t="s">
        <v>87</v>
      </c>
      <c r="O5374" s="1" t="s">
        <v>466</v>
      </c>
      <c r="P5374" s="1" t="s">
        <v>198</v>
      </c>
      <c r="Q5374" s="1" t="s">
        <v>6800</v>
      </c>
      <c r="R5374" s="1" t="s">
        <v>48</v>
      </c>
      <c r="S5374" s="1" t="s">
        <v>79</v>
      </c>
      <c r="T5374" s="1" t="s">
        <v>4029</v>
      </c>
      <c r="U5374" s="2">
        <v>43657.454861111109</v>
      </c>
      <c r="V5374">
        <v>78</v>
      </c>
      <c r="W5374">
        <v>78</v>
      </c>
      <c r="X5374">
        <v>32</v>
      </c>
      <c r="Y5374">
        <v>23.13</v>
      </c>
      <c r="Z5374">
        <v>10</v>
      </c>
      <c r="AA5374" s="1" t="s">
        <v>8942</v>
      </c>
      <c r="AB5374">
        <v>0</v>
      </c>
      <c r="AD5374" s="1" t="s">
        <v>50</v>
      </c>
      <c r="AE5374" t="b">
        <v>0</v>
      </c>
      <c r="AF5374" t="b">
        <v>0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s="1" t="s">
        <v>51</v>
      </c>
      <c r="AS5374" s="1" t="s">
        <v>51</v>
      </c>
      <c r="AT5374" s="1" t="s">
        <v>51</v>
      </c>
      <c r="AU5374" s="1" t="s">
        <v>51</v>
      </c>
    </row>
    <row r="5375" spans="1:47" x14ac:dyDescent="0.25">
      <c r="A5375" s="1" t="s">
        <v>3494</v>
      </c>
      <c r="B5375">
        <v>3</v>
      </c>
      <c r="C5375" s="2">
        <v>43657.449780092589</v>
      </c>
      <c r="D5375" s="2">
        <v>43657.470543981479</v>
      </c>
      <c r="E5375">
        <v>38.453091999999998</v>
      </c>
      <c r="F5375">
        <v>-106.34704600000001</v>
      </c>
      <c r="G5375">
        <v>38.499991000000001</v>
      </c>
      <c r="H5375">
        <v>-106.33219200000001</v>
      </c>
      <c r="I5375">
        <v>3.339</v>
      </c>
      <c r="J5375" s="1" t="s">
        <v>3085</v>
      </c>
      <c r="L5375" s="1" t="s">
        <v>111</v>
      </c>
      <c r="M5375" s="1" t="s">
        <v>47</v>
      </c>
      <c r="N5375" s="1" t="s">
        <v>435</v>
      </c>
      <c r="O5375" s="1" t="s">
        <v>435</v>
      </c>
      <c r="P5375" s="1" t="s">
        <v>198</v>
      </c>
      <c r="Q5375" s="1" t="s">
        <v>436</v>
      </c>
      <c r="R5375" s="1" t="s">
        <v>48</v>
      </c>
      <c r="S5375" s="1" t="s">
        <v>79</v>
      </c>
      <c r="T5375" s="1" t="s">
        <v>437</v>
      </c>
      <c r="U5375" s="2">
        <v>43657.455555555556</v>
      </c>
      <c r="V5375">
        <v>71</v>
      </c>
      <c r="W5375">
        <v>71</v>
      </c>
      <c r="X5375">
        <v>35</v>
      </c>
      <c r="Y5375">
        <v>22.95</v>
      </c>
      <c r="Z5375">
        <v>10</v>
      </c>
      <c r="AA5375" s="1" t="s">
        <v>54</v>
      </c>
      <c r="AB5375">
        <v>6</v>
      </c>
      <c r="AC5375">
        <v>0</v>
      </c>
      <c r="AD5375" s="1" t="s">
        <v>50</v>
      </c>
      <c r="AE5375" t="b">
        <v>0</v>
      </c>
      <c r="AF5375" t="b">
        <v>0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 s="1" t="s">
        <v>51</v>
      </c>
      <c r="AS5375" s="1" t="s">
        <v>51</v>
      </c>
      <c r="AT5375" s="1" t="s">
        <v>51</v>
      </c>
      <c r="AU5375" s="1" t="s">
        <v>51</v>
      </c>
    </row>
    <row r="5376" spans="1:47" x14ac:dyDescent="0.25">
      <c r="A5376" s="1" t="s">
        <v>3723</v>
      </c>
      <c r="B5376">
        <v>3</v>
      </c>
      <c r="C5376" s="2">
        <v>43657.501342592594</v>
      </c>
      <c r="D5376" s="2">
        <v>43657.521967592591</v>
      </c>
      <c r="E5376">
        <v>40.517648999999999</v>
      </c>
      <c r="F5376">
        <v>-104.99225</v>
      </c>
      <c r="G5376">
        <v>40.501432000000001</v>
      </c>
      <c r="H5376">
        <v>-104.99189</v>
      </c>
      <c r="I5376">
        <v>1.121</v>
      </c>
      <c r="J5376" s="1" t="s">
        <v>399</v>
      </c>
      <c r="L5376" s="1" t="s">
        <v>195</v>
      </c>
      <c r="M5376" s="1" t="s">
        <v>47</v>
      </c>
      <c r="N5376" s="1" t="s">
        <v>227</v>
      </c>
      <c r="O5376" s="1" t="s">
        <v>228</v>
      </c>
      <c r="P5376" s="1" t="s">
        <v>198</v>
      </c>
      <c r="Q5376" s="1" t="s">
        <v>229</v>
      </c>
      <c r="R5376" s="1" t="s">
        <v>48</v>
      </c>
      <c r="S5376" s="1" t="s">
        <v>79</v>
      </c>
      <c r="T5376" s="1" t="s">
        <v>230</v>
      </c>
      <c r="U5376" s="2">
        <v>43657.955555555556</v>
      </c>
      <c r="V5376">
        <v>80</v>
      </c>
      <c r="W5376">
        <v>80</v>
      </c>
      <c r="X5376">
        <v>27</v>
      </c>
      <c r="Y5376">
        <v>25.09</v>
      </c>
      <c r="Z5376">
        <v>10</v>
      </c>
      <c r="AA5376" s="1" t="s">
        <v>67</v>
      </c>
      <c r="AB5376">
        <v>8</v>
      </c>
      <c r="AC5376">
        <v>0</v>
      </c>
      <c r="AD5376" s="1" t="s">
        <v>50</v>
      </c>
      <c r="AE5376" t="b">
        <v>0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s="1" t="s">
        <v>51</v>
      </c>
      <c r="AS5376" s="1" t="s">
        <v>51</v>
      </c>
      <c r="AT5376" s="1" t="s">
        <v>51</v>
      </c>
      <c r="AU5376" s="1" t="s">
        <v>51</v>
      </c>
    </row>
    <row r="5377" spans="1:47" x14ac:dyDescent="0.25">
      <c r="A5377" s="1" t="s">
        <v>3606</v>
      </c>
      <c r="B5377">
        <v>3</v>
      </c>
      <c r="C5377" s="2">
        <v>43657.577881944446</v>
      </c>
      <c r="D5377" s="2">
        <v>43657.598344907405</v>
      </c>
      <c r="E5377">
        <v>39.776550999999998</v>
      </c>
      <c r="F5377">
        <v>-104.87639799999999</v>
      </c>
      <c r="G5377">
        <v>39.776547999999998</v>
      </c>
      <c r="H5377">
        <v>-104.876367</v>
      </c>
      <c r="I5377">
        <v>2E-3</v>
      </c>
      <c r="J5377" s="1" t="s">
        <v>452</v>
      </c>
      <c r="L5377" s="1" t="s">
        <v>133</v>
      </c>
      <c r="M5377" s="1" t="s">
        <v>47</v>
      </c>
      <c r="N5377" s="1" t="s">
        <v>131</v>
      </c>
      <c r="O5377" s="1" t="s">
        <v>131</v>
      </c>
      <c r="P5377" s="1" t="s">
        <v>198</v>
      </c>
      <c r="Q5377" s="1" t="s">
        <v>453</v>
      </c>
      <c r="R5377" s="1" t="s">
        <v>48</v>
      </c>
      <c r="S5377" s="1" t="s">
        <v>79</v>
      </c>
      <c r="T5377" s="1" t="s">
        <v>203</v>
      </c>
      <c r="U5377" s="2">
        <v>43657.581944444442</v>
      </c>
      <c r="V5377">
        <v>93</v>
      </c>
      <c r="W5377">
        <v>93</v>
      </c>
      <c r="X5377">
        <v>13</v>
      </c>
      <c r="Y5377">
        <v>24.52</v>
      </c>
      <c r="Z5377">
        <v>10</v>
      </c>
      <c r="AA5377" s="1" t="s">
        <v>59</v>
      </c>
      <c r="AB5377">
        <v>10</v>
      </c>
      <c r="AC5377">
        <v>0</v>
      </c>
      <c r="AD5377" s="1" t="s">
        <v>50</v>
      </c>
      <c r="AE5377" t="b">
        <v>0</v>
      </c>
      <c r="AF5377" t="b">
        <v>0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 s="1" t="s">
        <v>51</v>
      </c>
      <c r="AS5377" s="1" t="s">
        <v>51</v>
      </c>
      <c r="AT5377" s="1" t="s">
        <v>51</v>
      </c>
      <c r="AU5377" s="1" t="s">
        <v>51</v>
      </c>
    </row>
    <row r="5378" spans="1:47" x14ac:dyDescent="0.25">
      <c r="A5378" s="1" t="s">
        <v>3724</v>
      </c>
      <c r="B5378">
        <v>3</v>
      </c>
      <c r="C5378" s="2">
        <v>43657.620289351849</v>
      </c>
      <c r="D5378" s="2">
        <v>43657.640833333331</v>
      </c>
      <c r="E5378">
        <v>39.342033999999998</v>
      </c>
      <c r="F5378">
        <v>-104.874956</v>
      </c>
      <c r="G5378">
        <v>39.323839</v>
      </c>
      <c r="H5378">
        <v>-104.881558</v>
      </c>
      <c r="I5378">
        <v>1.306</v>
      </c>
      <c r="J5378" s="1" t="s">
        <v>449</v>
      </c>
      <c r="L5378" s="1" t="s">
        <v>195</v>
      </c>
      <c r="M5378" s="1" t="s">
        <v>47</v>
      </c>
      <c r="N5378" s="1" t="s">
        <v>191</v>
      </c>
      <c r="O5378" s="1" t="s">
        <v>121</v>
      </c>
      <c r="P5378" s="1" t="s">
        <v>198</v>
      </c>
      <c r="Q5378" s="1" t="s">
        <v>333</v>
      </c>
      <c r="R5378" s="1" t="s">
        <v>48</v>
      </c>
      <c r="S5378" s="1" t="s">
        <v>79</v>
      </c>
      <c r="T5378" s="1" t="s">
        <v>223</v>
      </c>
      <c r="U5378" s="2">
        <v>43657.616666666669</v>
      </c>
      <c r="V5378">
        <v>81</v>
      </c>
      <c r="W5378">
        <v>81</v>
      </c>
      <c r="X5378">
        <v>18</v>
      </c>
      <c r="Y5378">
        <v>23.37</v>
      </c>
      <c r="Z5378">
        <v>10</v>
      </c>
      <c r="AA5378" s="1" t="s">
        <v>58</v>
      </c>
      <c r="AB5378">
        <v>3</v>
      </c>
      <c r="AC5378">
        <v>0</v>
      </c>
      <c r="AD5378" s="1" t="s">
        <v>50</v>
      </c>
      <c r="AE5378" t="b">
        <v>0</v>
      </c>
      <c r="AF5378" t="b">
        <v>0</v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s="1" t="s">
        <v>51</v>
      </c>
      <c r="AS5378" s="1" t="s">
        <v>51</v>
      </c>
      <c r="AT5378" s="1" t="s">
        <v>51</v>
      </c>
      <c r="AU5378" s="1" t="s">
        <v>51</v>
      </c>
    </row>
    <row r="5379" spans="1:47" x14ac:dyDescent="0.25">
      <c r="A5379" s="1" t="s">
        <v>2050</v>
      </c>
      <c r="B5379">
        <v>3</v>
      </c>
      <c r="C5379" s="2">
        <v>43657.627106481479</v>
      </c>
      <c r="D5379" s="2">
        <v>43657.647777777776</v>
      </c>
      <c r="E5379">
        <v>39.787300000000002</v>
      </c>
      <c r="F5379">
        <v>-104.98934</v>
      </c>
      <c r="G5379">
        <v>39.783931000000003</v>
      </c>
      <c r="H5379">
        <v>-104.98936999999999</v>
      </c>
      <c r="I5379">
        <v>0.23300000000000001</v>
      </c>
      <c r="J5379" s="1" t="s">
        <v>532</v>
      </c>
      <c r="L5379" s="1" t="s">
        <v>172</v>
      </c>
      <c r="M5379" s="1" t="s">
        <v>47</v>
      </c>
      <c r="N5379" s="1" t="s">
        <v>131</v>
      </c>
      <c r="O5379" s="1" t="s">
        <v>131</v>
      </c>
      <c r="P5379" s="1" t="s">
        <v>198</v>
      </c>
      <c r="Q5379" s="1" t="s">
        <v>246</v>
      </c>
      <c r="R5379" s="1" t="s">
        <v>48</v>
      </c>
      <c r="S5379" s="1" t="s">
        <v>79</v>
      </c>
      <c r="T5379" s="1" t="s">
        <v>205</v>
      </c>
      <c r="U5379" s="2">
        <v>43657.615277777775</v>
      </c>
      <c r="V5379">
        <v>93</v>
      </c>
      <c r="W5379">
        <v>93</v>
      </c>
      <c r="X5379">
        <v>13</v>
      </c>
      <c r="Y5379">
        <v>24.54</v>
      </c>
      <c r="Z5379">
        <v>10</v>
      </c>
      <c r="AA5379" s="1" t="s">
        <v>8942</v>
      </c>
      <c r="AB5379">
        <v>0</v>
      </c>
      <c r="AC5379">
        <v>0</v>
      </c>
      <c r="AD5379" s="1" t="s">
        <v>1067</v>
      </c>
      <c r="AE5379" t="b">
        <v>0</v>
      </c>
      <c r="AF5379" t="b">
        <v>0</v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s="1" t="s">
        <v>51</v>
      </c>
      <c r="AS5379" s="1" t="s">
        <v>51</v>
      </c>
      <c r="AT5379" s="1" t="s">
        <v>51</v>
      </c>
      <c r="AU5379" s="1" t="s">
        <v>51</v>
      </c>
    </row>
    <row r="5380" spans="1:47" x14ac:dyDescent="0.25">
      <c r="A5380" s="1" t="s">
        <v>3495</v>
      </c>
      <c r="B5380">
        <v>3</v>
      </c>
      <c r="C5380" s="2">
        <v>43657.641157407408</v>
      </c>
      <c r="D5380" s="2">
        <v>43657.656111111108</v>
      </c>
      <c r="E5380">
        <v>40.375239999999998</v>
      </c>
      <c r="F5380">
        <v>-104.99217</v>
      </c>
      <c r="G5380">
        <v>40.374026000000001</v>
      </c>
      <c r="H5380">
        <v>-104.99145300000001</v>
      </c>
      <c r="I5380">
        <v>9.1999999999999998E-2</v>
      </c>
      <c r="J5380" s="1" t="s">
        <v>458</v>
      </c>
      <c r="L5380" s="1" t="s">
        <v>172</v>
      </c>
      <c r="M5380" s="1" t="s">
        <v>47</v>
      </c>
      <c r="N5380" s="1" t="s">
        <v>303</v>
      </c>
      <c r="O5380" s="1" t="s">
        <v>228</v>
      </c>
      <c r="P5380" s="1" t="s">
        <v>198</v>
      </c>
      <c r="Q5380" s="1" t="s">
        <v>304</v>
      </c>
      <c r="R5380" s="1" t="s">
        <v>48</v>
      </c>
      <c r="S5380" s="1" t="s">
        <v>79</v>
      </c>
      <c r="T5380" s="1" t="s">
        <v>230</v>
      </c>
      <c r="U5380" s="2">
        <v>43657.955555555556</v>
      </c>
      <c r="V5380">
        <v>80</v>
      </c>
      <c r="W5380">
        <v>80</v>
      </c>
      <c r="X5380">
        <v>27</v>
      </c>
      <c r="Y5380">
        <v>25.09</v>
      </c>
      <c r="Z5380">
        <v>10</v>
      </c>
      <c r="AA5380" s="1" t="s">
        <v>67</v>
      </c>
      <c r="AB5380">
        <v>8</v>
      </c>
      <c r="AC5380">
        <v>0</v>
      </c>
      <c r="AD5380" s="1" t="s">
        <v>50</v>
      </c>
      <c r="AE5380" t="b">
        <v>0</v>
      </c>
      <c r="AF5380" t="b">
        <v>0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s="1" t="s">
        <v>51</v>
      </c>
      <c r="AS5380" s="1" t="s">
        <v>51</v>
      </c>
      <c r="AT5380" s="1" t="s">
        <v>51</v>
      </c>
      <c r="AU5380" s="1" t="s">
        <v>51</v>
      </c>
    </row>
    <row r="5381" spans="1:47" x14ac:dyDescent="0.25">
      <c r="A5381" s="1" t="s">
        <v>3863</v>
      </c>
      <c r="B5381">
        <v>3</v>
      </c>
      <c r="C5381" s="2">
        <v>43657.730208333334</v>
      </c>
      <c r="D5381" s="2">
        <v>43657.750486111108</v>
      </c>
      <c r="E5381">
        <v>39.192222999999998</v>
      </c>
      <c r="F5381">
        <v>-104.851051</v>
      </c>
      <c r="G5381">
        <v>39.201979000000001</v>
      </c>
      <c r="H5381">
        <v>-104.856917</v>
      </c>
      <c r="I5381">
        <v>0.74399999999999999</v>
      </c>
      <c r="J5381" s="1" t="s">
        <v>473</v>
      </c>
      <c r="L5381" s="1" t="s">
        <v>194</v>
      </c>
      <c r="M5381" s="1" t="s">
        <v>47</v>
      </c>
      <c r="N5381" s="1" t="s">
        <v>86</v>
      </c>
      <c r="O5381" s="1" t="s">
        <v>121</v>
      </c>
      <c r="P5381" s="1" t="s">
        <v>198</v>
      </c>
      <c r="Q5381" s="1" t="s">
        <v>222</v>
      </c>
      <c r="R5381" s="1" t="s">
        <v>48</v>
      </c>
      <c r="S5381" s="1" t="s">
        <v>79</v>
      </c>
      <c r="T5381" s="1" t="s">
        <v>223</v>
      </c>
      <c r="U5381" s="2">
        <v>43657.729166666664</v>
      </c>
      <c r="V5381">
        <v>79</v>
      </c>
      <c r="W5381">
        <v>79</v>
      </c>
      <c r="X5381">
        <v>26</v>
      </c>
      <c r="Y5381">
        <v>23.35</v>
      </c>
      <c r="Z5381">
        <v>10</v>
      </c>
      <c r="AA5381" s="1" t="s">
        <v>8942</v>
      </c>
      <c r="AB5381">
        <v>0</v>
      </c>
      <c r="AC5381">
        <v>0</v>
      </c>
      <c r="AD5381" s="1" t="s">
        <v>50</v>
      </c>
      <c r="AE5381" t="b">
        <v>0</v>
      </c>
      <c r="AF5381" t="b">
        <v>0</v>
      </c>
      <c r="AG5381" t="b">
        <v>0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s="1" t="s">
        <v>51</v>
      </c>
      <c r="AS5381" s="1" t="s">
        <v>51</v>
      </c>
      <c r="AT5381" s="1" t="s">
        <v>51</v>
      </c>
      <c r="AU5381" s="1" t="s">
        <v>51</v>
      </c>
    </row>
    <row r="5382" spans="1:47" x14ac:dyDescent="0.25">
      <c r="A5382" s="1" t="s">
        <v>2834</v>
      </c>
      <c r="B5382">
        <v>3</v>
      </c>
      <c r="C5382" s="2">
        <v>43657.71770833333</v>
      </c>
      <c r="D5382" s="2">
        <v>43657.738043981481</v>
      </c>
      <c r="E5382">
        <v>39.779890000000002</v>
      </c>
      <c r="F5382">
        <v>-104.98579700000001</v>
      </c>
      <c r="G5382">
        <v>39.780811999999997</v>
      </c>
      <c r="H5382">
        <v>-104.992086</v>
      </c>
      <c r="I5382">
        <v>0.34</v>
      </c>
      <c r="J5382" s="1" t="s">
        <v>566</v>
      </c>
      <c r="L5382" s="1" t="s">
        <v>1480</v>
      </c>
      <c r="M5382" s="1" t="s">
        <v>47</v>
      </c>
      <c r="N5382" s="1" t="s">
        <v>131</v>
      </c>
      <c r="O5382" s="1" t="s">
        <v>131</v>
      </c>
      <c r="P5382" s="1" t="s">
        <v>198</v>
      </c>
      <c r="Q5382" s="1" t="s">
        <v>246</v>
      </c>
      <c r="R5382" s="1" t="s">
        <v>48</v>
      </c>
      <c r="S5382" s="1" t="s">
        <v>79</v>
      </c>
      <c r="T5382" s="1" t="s">
        <v>205</v>
      </c>
      <c r="U5382" s="2">
        <v>43657.78125</v>
      </c>
      <c r="V5382">
        <v>90</v>
      </c>
      <c r="W5382">
        <v>90</v>
      </c>
      <c r="X5382">
        <v>16</v>
      </c>
      <c r="Y5382">
        <v>24.5</v>
      </c>
      <c r="Z5382">
        <v>10</v>
      </c>
      <c r="AA5382" s="1" t="s">
        <v>60</v>
      </c>
      <c r="AB5382">
        <v>7</v>
      </c>
      <c r="AC5382">
        <v>0</v>
      </c>
      <c r="AD5382" s="1" t="s">
        <v>965</v>
      </c>
      <c r="AE5382" t="b">
        <v>0</v>
      </c>
      <c r="AF5382" t="b">
        <v>0</v>
      </c>
      <c r="AG5382" t="b">
        <v>1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s="1" t="s">
        <v>51</v>
      </c>
      <c r="AS5382" s="1" t="s">
        <v>51</v>
      </c>
      <c r="AT5382" s="1" t="s">
        <v>51</v>
      </c>
      <c r="AU5382" s="1" t="s">
        <v>51</v>
      </c>
    </row>
    <row r="5383" spans="1:47" x14ac:dyDescent="0.25">
      <c r="A5383" s="1" t="s">
        <v>3056</v>
      </c>
      <c r="B5383">
        <v>3</v>
      </c>
      <c r="C5383" s="2">
        <v>43657.71770833333</v>
      </c>
      <c r="D5383" s="2">
        <v>43657.738043981481</v>
      </c>
      <c r="E5383">
        <v>39.780791999999998</v>
      </c>
      <c r="F5383">
        <v>-104.992666</v>
      </c>
      <c r="G5383">
        <v>39.779699999999998</v>
      </c>
      <c r="H5383">
        <v>-104.98582</v>
      </c>
      <c r="I5383">
        <v>0.371</v>
      </c>
      <c r="J5383" s="1" t="s">
        <v>566</v>
      </c>
      <c r="L5383" s="1" t="s">
        <v>133</v>
      </c>
      <c r="M5383" s="1" t="s">
        <v>47</v>
      </c>
      <c r="N5383" s="1" t="s">
        <v>131</v>
      </c>
      <c r="O5383" s="1" t="s">
        <v>131</v>
      </c>
      <c r="P5383" s="1" t="s">
        <v>198</v>
      </c>
      <c r="Q5383" s="1" t="s">
        <v>246</v>
      </c>
      <c r="R5383" s="1" t="s">
        <v>48</v>
      </c>
      <c r="S5383" s="1" t="s">
        <v>79</v>
      </c>
      <c r="T5383" s="1" t="s">
        <v>205</v>
      </c>
      <c r="U5383" s="2">
        <v>43657.78125</v>
      </c>
      <c r="V5383">
        <v>90</v>
      </c>
      <c r="W5383">
        <v>90</v>
      </c>
      <c r="X5383">
        <v>16</v>
      </c>
      <c r="Y5383">
        <v>24.5</v>
      </c>
      <c r="Z5383">
        <v>10</v>
      </c>
      <c r="AA5383" s="1" t="s">
        <v>60</v>
      </c>
      <c r="AB5383">
        <v>7</v>
      </c>
      <c r="AC5383">
        <v>0</v>
      </c>
      <c r="AD5383" s="1" t="s">
        <v>965</v>
      </c>
      <c r="AE5383" t="b">
        <v>0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s="1" t="s">
        <v>51</v>
      </c>
      <c r="AS5383" s="1" t="s">
        <v>51</v>
      </c>
      <c r="AT5383" s="1" t="s">
        <v>51</v>
      </c>
      <c r="AU5383" s="1" t="s">
        <v>51</v>
      </c>
    </row>
    <row r="5384" spans="1:47" x14ac:dyDescent="0.25">
      <c r="A5384" s="1" t="s">
        <v>7710</v>
      </c>
      <c r="B5384">
        <v>3</v>
      </c>
      <c r="C5384" s="2">
        <v>43657.820289351854</v>
      </c>
      <c r="D5384" s="2">
        <v>43657.840833333335</v>
      </c>
      <c r="E5384">
        <v>38.722969999999997</v>
      </c>
      <c r="F5384">
        <v>-104.717313</v>
      </c>
      <c r="G5384">
        <v>38.722969999999997</v>
      </c>
      <c r="H5384">
        <v>-104.716994</v>
      </c>
      <c r="I5384">
        <v>1.7000000000000001E-2</v>
      </c>
      <c r="J5384" s="1" t="s">
        <v>1125</v>
      </c>
      <c r="K5384">
        <v>5011</v>
      </c>
      <c r="L5384" s="1" t="s">
        <v>7400</v>
      </c>
      <c r="M5384" s="1" t="s">
        <v>97</v>
      </c>
      <c r="N5384" s="1" t="s">
        <v>232</v>
      </c>
      <c r="O5384" s="1" t="s">
        <v>193</v>
      </c>
      <c r="P5384" s="1" t="s">
        <v>198</v>
      </c>
      <c r="Q5384" s="1" t="s">
        <v>1721</v>
      </c>
      <c r="R5384" s="1" t="s">
        <v>48</v>
      </c>
      <c r="S5384" s="1" t="s">
        <v>79</v>
      </c>
      <c r="T5384" s="1" t="s">
        <v>249</v>
      </c>
      <c r="U5384" s="2">
        <v>43657.82916666667</v>
      </c>
      <c r="V5384">
        <v>83</v>
      </c>
      <c r="W5384">
        <v>83</v>
      </c>
      <c r="X5384">
        <v>18</v>
      </c>
      <c r="Y5384">
        <v>24.07</v>
      </c>
      <c r="Z5384">
        <v>10</v>
      </c>
      <c r="AA5384" s="1" t="s">
        <v>55</v>
      </c>
      <c r="AB5384">
        <v>7</v>
      </c>
      <c r="AC5384">
        <v>0</v>
      </c>
      <c r="AD5384" s="1" t="s">
        <v>965</v>
      </c>
      <c r="AE5384" t="b">
        <v>0</v>
      </c>
      <c r="AF5384" t="b">
        <v>0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s="1" t="s">
        <v>51</v>
      </c>
      <c r="AS5384" s="1" t="s">
        <v>51</v>
      </c>
      <c r="AT5384" s="1" t="s">
        <v>51</v>
      </c>
      <c r="AU5384" s="1" t="s">
        <v>51</v>
      </c>
    </row>
    <row r="5385" spans="1:47" x14ac:dyDescent="0.25">
      <c r="A5385" s="1" t="s">
        <v>7049</v>
      </c>
      <c r="B5385">
        <v>4</v>
      </c>
      <c r="C5385" s="2">
        <v>43657.947893518518</v>
      </c>
      <c r="D5385" s="2">
        <v>43657.966944444444</v>
      </c>
      <c r="E5385">
        <v>38.409500000000001</v>
      </c>
      <c r="F5385">
        <v>-105.58331</v>
      </c>
      <c r="G5385">
        <v>38.484762000000003</v>
      </c>
      <c r="H5385">
        <v>-105.399423</v>
      </c>
      <c r="I5385">
        <v>11.227</v>
      </c>
      <c r="J5385" s="1" t="s">
        <v>7050</v>
      </c>
      <c r="K5385">
        <v>22337</v>
      </c>
      <c r="L5385" s="1" t="s">
        <v>6570</v>
      </c>
      <c r="M5385" s="1" t="s">
        <v>47</v>
      </c>
      <c r="N5385" s="1" t="s">
        <v>4027</v>
      </c>
      <c r="O5385" s="1" t="s">
        <v>92</v>
      </c>
      <c r="P5385" s="1" t="s">
        <v>198</v>
      </c>
      <c r="Q5385" s="1" t="s">
        <v>6931</v>
      </c>
      <c r="R5385" s="1" t="s">
        <v>48</v>
      </c>
      <c r="S5385" s="1" t="s">
        <v>79</v>
      </c>
      <c r="T5385" s="1" t="s">
        <v>4029</v>
      </c>
      <c r="U5385" s="2">
        <v>43657.940972222219</v>
      </c>
      <c r="V5385">
        <v>63</v>
      </c>
      <c r="W5385">
        <v>63</v>
      </c>
      <c r="X5385">
        <v>33</v>
      </c>
      <c r="Y5385">
        <v>23.08</v>
      </c>
      <c r="Z5385">
        <v>10</v>
      </c>
      <c r="AA5385" s="1" t="s">
        <v>57</v>
      </c>
      <c r="AB5385">
        <v>9</v>
      </c>
      <c r="AD5385" s="1" t="s">
        <v>50</v>
      </c>
      <c r="AE5385" t="b">
        <v>0</v>
      </c>
      <c r="AF5385" t="b">
        <v>0</v>
      </c>
      <c r="AG5385" t="b">
        <v>0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1</v>
      </c>
      <c r="AO5385" t="b">
        <v>0</v>
      </c>
      <c r="AP5385" t="b">
        <v>0</v>
      </c>
      <c r="AQ5385" t="b">
        <v>0</v>
      </c>
      <c r="AR5385" s="1" t="s">
        <v>53</v>
      </c>
      <c r="AS5385" s="1" t="s">
        <v>53</v>
      </c>
      <c r="AT5385" s="1" t="s">
        <v>53</v>
      </c>
      <c r="AU5385" s="1" t="s">
        <v>53</v>
      </c>
    </row>
    <row r="5386" spans="1:47" x14ac:dyDescent="0.25">
      <c r="A5386" s="1" t="s">
        <v>7051</v>
      </c>
      <c r="B5386">
        <v>4</v>
      </c>
      <c r="C5386" s="2">
        <v>43657.947893518518</v>
      </c>
      <c r="D5386" s="2">
        <v>43657.966944444444</v>
      </c>
      <c r="E5386">
        <v>38.484762000000003</v>
      </c>
      <c r="F5386">
        <v>-105.399423</v>
      </c>
      <c r="G5386">
        <v>38.409500000000001</v>
      </c>
      <c r="H5386">
        <v>-105.58331</v>
      </c>
      <c r="I5386">
        <v>11.227</v>
      </c>
      <c r="J5386" s="1" t="s">
        <v>7052</v>
      </c>
      <c r="K5386">
        <v>27364</v>
      </c>
      <c r="L5386" s="1" t="s">
        <v>6570</v>
      </c>
      <c r="M5386" s="1" t="s">
        <v>97</v>
      </c>
      <c r="N5386" s="1" t="s">
        <v>4027</v>
      </c>
      <c r="O5386" s="1" t="s">
        <v>92</v>
      </c>
      <c r="P5386" s="1" t="s">
        <v>198</v>
      </c>
      <c r="Q5386" s="1" t="s">
        <v>7053</v>
      </c>
      <c r="R5386" s="1" t="s">
        <v>48</v>
      </c>
      <c r="S5386" s="1" t="s">
        <v>79</v>
      </c>
      <c r="T5386" s="1" t="s">
        <v>4029</v>
      </c>
      <c r="U5386" s="2">
        <v>43657.940972222219</v>
      </c>
      <c r="V5386">
        <v>63</v>
      </c>
      <c r="W5386">
        <v>63</v>
      </c>
      <c r="X5386">
        <v>33</v>
      </c>
      <c r="Y5386">
        <v>23.08</v>
      </c>
      <c r="Z5386">
        <v>10</v>
      </c>
      <c r="AA5386" s="1" t="s">
        <v>57</v>
      </c>
      <c r="AB5386">
        <v>9</v>
      </c>
      <c r="AD5386" s="1" t="s">
        <v>50</v>
      </c>
      <c r="AE5386" t="b">
        <v>0</v>
      </c>
      <c r="AF5386" t="b">
        <v>0</v>
      </c>
      <c r="AG5386" t="b">
        <v>0</v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1</v>
      </c>
      <c r="AO5386" t="b">
        <v>0</v>
      </c>
      <c r="AP5386" t="b">
        <v>0</v>
      </c>
      <c r="AQ5386" t="b">
        <v>0</v>
      </c>
      <c r="AR5386" s="1" t="s">
        <v>53</v>
      </c>
      <c r="AS5386" s="1" t="s">
        <v>53</v>
      </c>
      <c r="AT5386" s="1" t="s">
        <v>53</v>
      </c>
      <c r="AU5386" s="1" t="s">
        <v>53</v>
      </c>
    </row>
    <row r="5387" spans="1:47" x14ac:dyDescent="0.25">
      <c r="A5387" s="1" t="s">
        <v>7284</v>
      </c>
      <c r="B5387">
        <v>4</v>
      </c>
      <c r="C5387" s="2">
        <v>43658.639085648145</v>
      </c>
      <c r="D5387" s="2">
        <v>43658.658460648148</v>
      </c>
      <c r="E5387">
        <v>38.409469999999999</v>
      </c>
      <c r="F5387">
        <v>-105.58301</v>
      </c>
      <c r="G5387">
        <v>38.484762000000003</v>
      </c>
      <c r="H5387">
        <v>-105.399423</v>
      </c>
      <c r="I5387">
        <v>11.214</v>
      </c>
      <c r="J5387" s="1" t="s">
        <v>7285</v>
      </c>
      <c r="K5387">
        <v>22342</v>
      </c>
      <c r="L5387" s="1" t="s">
        <v>6570</v>
      </c>
      <c r="M5387" s="1" t="s">
        <v>97</v>
      </c>
      <c r="N5387" s="1" t="s">
        <v>4027</v>
      </c>
      <c r="O5387" s="1" t="s">
        <v>92</v>
      </c>
      <c r="P5387" s="1" t="s">
        <v>198</v>
      </c>
      <c r="Q5387" s="1" t="s">
        <v>6931</v>
      </c>
      <c r="R5387" s="1" t="s">
        <v>48</v>
      </c>
      <c r="S5387" s="1" t="s">
        <v>79</v>
      </c>
      <c r="T5387" s="1" t="s">
        <v>4029</v>
      </c>
      <c r="U5387" s="2">
        <v>43658.635416666664</v>
      </c>
      <c r="V5387">
        <v>83</v>
      </c>
      <c r="W5387">
        <v>83</v>
      </c>
      <c r="X5387">
        <v>14</v>
      </c>
      <c r="Y5387">
        <v>23.01</v>
      </c>
      <c r="Z5387">
        <v>10</v>
      </c>
      <c r="AA5387" s="1" t="s">
        <v>58</v>
      </c>
      <c r="AB5387">
        <v>15</v>
      </c>
      <c r="AD5387" s="1" t="s">
        <v>50</v>
      </c>
      <c r="AE5387" t="b">
        <v>0</v>
      </c>
      <c r="AF5387" t="b">
        <v>0</v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s="1" t="s">
        <v>51</v>
      </c>
      <c r="AS5387" s="1" t="s">
        <v>51</v>
      </c>
      <c r="AT5387" s="1" t="s">
        <v>51</v>
      </c>
      <c r="AU5387" s="1" t="s">
        <v>51</v>
      </c>
    </row>
    <row r="5388" spans="1:47" x14ac:dyDescent="0.25">
      <c r="A5388" s="1" t="s">
        <v>7120</v>
      </c>
      <c r="B5388">
        <v>4</v>
      </c>
      <c r="C5388" s="2">
        <v>43658.639085648145</v>
      </c>
      <c r="D5388" s="2">
        <v>43658.658460648148</v>
      </c>
      <c r="E5388">
        <v>38.484762000000003</v>
      </c>
      <c r="F5388">
        <v>-105.399423</v>
      </c>
      <c r="G5388">
        <v>38.409469999999999</v>
      </c>
      <c r="H5388">
        <v>-105.58301</v>
      </c>
      <c r="I5388">
        <v>11.214</v>
      </c>
      <c r="J5388" s="1" t="s">
        <v>7121</v>
      </c>
      <c r="K5388">
        <v>27364</v>
      </c>
      <c r="L5388" s="1" t="s">
        <v>6570</v>
      </c>
      <c r="M5388" s="1" t="s">
        <v>97</v>
      </c>
      <c r="N5388" s="1" t="s">
        <v>4027</v>
      </c>
      <c r="O5388" s="1" t="s">
        <v>92</v>
      </c>
      <c r="P5388" s="1" t="s">
        <v>198</v>
      </c>
      <c r="Q5388" s="1" t="s">
        <v>7053</v>
      </c>
      <c r="R5388" s="1" t="s">
        <v>48</v>
      </c>
      <c r="S5388" s="1" t="s">
        <v>79</v>
      </c>
      <c r="T5388" s="1" t="s">
        <v>4029</v>
      </c>
      <c r="U5388" s="2">
        <v>43658.635416666664</v>
      </c>
      <c r="V5388">
        <v>83</v>
      </c>
      <c r="W5388">
        <v>83</v>
      </c>
      <c r="X5388">
        <v>14</v>
      </c>
      <c r="Y5388">
        <v>23.01</v>
      </c>
      <c r="Z5388">
        <v>10</v>
      </c>
      <c r="AA5388" s="1" t="s">
        <v>58</v>
      </c>
      <c r="AB5388">
        <v>15</v>
      </c>
      <c r="AD5388" s="1" t="s">
        <v>50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1</v>
      </c>
      <c r="AO5388" t="b">
        <v>0</v>
      </c>
      <c r="AP5388" t="b">
        <v>0</v>
      </c>
      <c r="AQ5388" t="b">
        <v>0</v>
      </c>
      <c r="AR5388" s="1" t="s">
        <v>51</v>
      </c>
      <c r="AS5388" s="1" t="s">
        <v>51</v>
      </c>
      <c r="AT5388" s="1" t="s">
        <v>51</v>
      </c>
      <c r="AU5388" s="1" t="s">
        <v>51</v>
      </c>
    </row>
    <row r="5389" spans="1:47" x14ac:dyDescent="0.25">
      <c r="A5389" s="1" t="s">
        <v>3496</v>
      </c>
      <c r="B5389">
        <v>3</v>
      </c>
      <c r="C5389" s="2">
        <v>43658.299479166664</v>
      </c>
      <c r="D5389" s="2">
        <v>43658.319236111114</v>
      </c>
      <c r="E5389">
        <v>40.286498000000002</v>
      </c>
      <c r="F5389">
        <v>-104.97998</v>
      </c>
      <c r="G5389">
        <v>40.295673999999998</v>
      </c>
      <c r="H5389">
        <v>-104.97998</v>
      </c>
      <c r="I5389">
        <v>0.63400000000000001</v>
      </c>
      <c r="J5389" s="1" t="s">
        <v>420</v>
      </c>
      <c r="L5389" s="1" t="s">
        <v>265</v>
      </c>
      <c r="M5389" s="1" t="s">
        <v>47</v>
      </c>
      <c r="N5389" s="1" t="s">
        <v>303</v>
      </c>
      <c r="O5389" s="1" t="s">
        <v>209</v>
      </c>
      <c r="P5389" s="1" t="s">
        <v>198</v>
      </c>
      <c r="Q5389" s="1" t="s">
        <v>304</v>
      </c>
      <c r="R5389" s="1" t="s">
        <v>48</v>
      </c>
      <c r="S5389" s="1" t="s">
        <v>79</v>
      </c>
      <c r="T5389" s="1" t="s">
        <v>230</v>
      </c>
      <c r="U5389" s="2">
        <v>43658.330555555556</v>
      </c>
      <c r="V5389">
        <v>72</v>
      </c>
      <c r="W5389">
        <v>72</v>
      </c>
      <c r="X5389">
        <v>46</v>
      </c>
      <c r="Y5389">
        <v>25.1</v>
      </c>
      <c r="Z5389">
        <v>10</v>
      </c>
      <c r="AA5389" s="1" t="s">
        <v>58</v>
      </c>
      <c r="AB5389">
        <v>8</v>
      </c>
      <c r="AC5389">
        <v>0</v>
      </c>
      <c r="AD5389" s="1" t="s">
        <v>50</v>
      </c>
      <c r="AE5389" t="b">
        <v>0</v>
      </c>
      <c r="AF5389" t="b">
        <v>0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s="1" t="s">
        <v>51</v>
      </c>
      <c r="AS5389" s="1" t="s">
        <v>51</v>
      </c>
      <c r="AT5389" s="1" t="s">
        <v>51</v>
      </c>
      <c r="AU5389" s="1" t="s">
        <v>51</v>
      </c>
    </row>
    <row r="5390" spans="1:47" x14ac:dyDescent="0.25">
      <c r="A5390" s="1" t="s">
        <v>5821</v>
      </c>
      <c r="B5390">
        <v>3</v>
      </c>
      <c r="C5390" s="2">
        <v>43658.395300925928</v>
      </c>
      <c r="D5390" s="2">
        <v>43658.415775462963</v>
      </c>
      <c r="E5390">
        <v>39.778410000000001</v>
      </c>
      <c r="F5390">
        <v>-104.91289</v>
      </c>
      <c r="G5390">
        <v>39.780209999999997</v>
      </c>
      <c r="H5390">
        <v>-104.93586000000001</v>
      </c>
      <c r="I5390">
        <v>1.226</v>
      </c>
      <c r="J5390" s="1" t="s">
        <v>486</v>
      </c>
      <c r="L5390" s="1" t="s">
        <v>137</v>
      </c>
      <c r="M5390" s="1" t="s">
        <v>47</v>
      </c>
      <c r="N5390" s="1" t="s">
        <v>131</v>
      </c>
      <c r="O5390" s="1" t="s">
        <v>131</v>
      </c>
      <c r="P5390" s="1" t="s">
        <v>198</v>
      </c>
      <c r="Q5390" s="1" t="s">
        <v>246</v>
      </c>
      <c r="R5390" s="1" t="s">
        <v>48</v>
      </c>
      <c r="S5390" s="1" t="s">
        <v>79</v>
      </c>
      <c r="T5390" s="1" t="s">
        <v>205</v>
      </c>
      <c r="U5390" s="2">
        <v>43658.407638888886</v>
      </c>
      <c r="V5390">
        <v>82</v>
      </c>
      <c r="W5390">
        <v>82</v>
      </c>
      <c r="X5390">
        <v>21</v>
      </c>
      <c r="Y5390">
        <v>24.52</v>
      </c>
      <c r="Z5390">
        <v>30</v>
      </c>
      <c r="AA5390" s="1" t="s">
        <v>54</v>
      </c>
      <c r="AB5390">
        <v>5</v>
      </c>
      <c r="AC5390">
        <v>0</v>
      </c>
      <c r="AD5390" s="1" t="s">
        <v>50</v>
      </c>
      <c r="AE5390" t="b">
        <v>0</v>
      </c>
      <c r="AF5390" t="b">
        <v>0</v>
      </c>
      <c r="AG5390" t="b">
        <v>0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s="1" t="s">
        <v>51</v>
      </c>
      <c r="AS5390" s="1" t="s">
        <v>51</v>
      </c>
      <c r="AT5390" s="1" t="s">
        <v>51</v>
      </c>
      <c r="AU5390" s="1" t="s">
        <v>51</v>
      </c>
    </row>
    <row r="5391" spans="1:47" x14ac:dyDescent="0.25">
      <c r="A5391" s="1" t="s">
        <v>3497</v>
      </c>
      <c r="B5391">
        <v>3</v>
      </c>
      <c r="C5391" s="2">
        <v>43658.414560185185</v>
      </c>
      <c r="D5391" s="2">
        <v>43658.435243055559</v>
      </c>
      <c r="E5391">
        <v>39.565339999999999</v>
      </c>
      <c r="F5391">
        <v>-104.98025</v>
      </c>
      <c r="G5391">
        <v>39.565339999999999</v>
      </c>
      <c r="H5391">
        <v>-104.97936</v>
      </c>
      <c r="I5391">
        <v>4.7E-2</v>
      </c>
      <c r="J5391" s="1" t="s">
        <v>563</v>
      </c>
      <c r="L5391" s="1" t="s">
        <v>480</v>
      </c>
      <c r="M5391" s="1" t="s">
        <v>47</v>
      </c>
      <c r="N5391" s="1" t="s">
        <v>138</v>
      </c>
      <c r="O5391" s="1" t="s">
        <v>121</v>
      </c>
      <c r="P5391" s="1" t="s">
        <v>198</v>
      </c>
      <c r="Q5391" s="1" t="s">
        <v>296</v>
      </c>
      <c r="R5391" s="1" t="s">
        <v>48</v>
      </c>
      <c r="S5391" s="1" t="s">
        <v>79</v>
      </c>
      <c r="T5391" s="1" t="s">
        <v>200</v>
      </c>
      <c r="U5391" s="2">
        <v>43658.411805555559</v>
      </c>
      <c r="V5391">
        <v>86</v>
      </c>
      <c r="W5391">
        <v>86</v>
      </c>
      <c r="X5391">
        <v>20</v>
      </c>
      <c r="Y5391">
        <v>24.31</v>
      </c>
      <c r="Z5391">
        <v>10</v>
      </c>
      <c r="AA5391" s="1" t="s">
        <v>54</v>
      </c>
      <c r="AB5391">
        <v>3</v>
      </c>
      <c r="AC5391">
        <v>0</v>
      </c>
      <c r="AD5391" s="1" t="s">
        <v>50</v>
      </c>
      <c r="AE5391" t="b">
        <v>0</v>
      </c>
      <c r="AF5391" t="b">
        <v>0</v>
      </c>
      <c r="AG5391" t="b">
        <v>0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 s="1" t="s">
        <v>51</v>
      </c>
      <c r="AS5391" s="1" t="s">
        <v>51</v>
      </c>
      <c r="AT5391" s="1" t="s">
        <v>51</v>
      </c>
      <c r="AU5391" s="1" t="s">
        <v>51</v>
      </c>
    </row>
    <row r="5392" spans="1:47" x14ac:dyDescent="0.25">
      <c r="A5392" s="1" t="s">
        <v>5822</v>
      </c>
      <c r="B5392">
        <v>3</v>
      </c>
      <c r="C5392" s="2">
        <v>43658.56355324074</v>
      </c>
      <c r="D5392" s="2">
        <v>43658.58390046296</v>
      </c>
      <c r="E5392">
        <v>39.778410000000001</v>
      </c>
      <c r="F5392">
        <v>-104.91289</v>
      </c>
      <c r="G5392">
        <v>39.780209999999997</v>
      </c>
      <c r="H5392">
        <v>-104.93586000000001</v>
      </c>
      <c r="I5392">
        <v>1.226</v>
      </c>
      <c r="J5392" s="1" t="s">
        <v>486</v>
      </c>
      <c r="L5392" s="1" t="s">
        <v>137</v>
      </c>
      <c r="M5392" s="1" t="s">
        <v>47</v>
      </c>
      <c r="N5392" s="1" t="s">
        <v>131</v>
      </c>
      <c r="O5392" s="1" t="s">
        <v>131</v>
      </c>
      <c r="P5392" s="1" t="s">
        <v>198</v>
      </c>
      <c r="Q5392" s="1" t="s">
        <v>246</v>
      </c>
      <c r="R5392" s="1" t="s">
        <v>48</v>
      </c>
      <c r="S5392" s="1" t="s">
        <v>79</v>
      </c>
      <c r="T5392" s="1" t="s">
        <v>205</v>
      </c>
      <c r="U5392" s="2">
        <v>43658.572916666664</v>
      </c>
      <c r="V5392">
        <v>88</v>
      </c>
      <c r="W5392">
        <v>88</v>
      </c>
      <c r="X5392">
        <v>24</v>
      </c>
      <c r="Y5392">
        <v>24.52</v>
      </c>
      <c r="Z5392">
        <v>30</v>
      </c>
      <c r="AA5392" s="1" t="s">
        <v>65</v>
      </c>
      <c r="AB5392">
        <v>14</v>
      </c>
      <c r="AC5392">
        <v>0</v>
      </c>
      <c r="AD5392" s="1" t="s">
        <v>818</v>
      </c>
      <c r="AE5392" t="b">
        <v>0</v>
      </c>
      <c r="AF5392" t="b">
        <v>0</v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s="1" t="s">
        <v>51</v>
      </c>
      <c r="AS5392" s="1" t="s">
        <v>51</v>
      </c>
      <c r="AT5392" s="1" t="s">
        <v>51</v>
      </c>
      <c r="AU5392" s="1" t="s">
        <v>51</v>
      </c>
    </row>
    <row r="5393" spans="1:47" x14ac:dyDescent="0.25">
      <c r="A5393" s="1" t="s">
        <v>4855</v>
      </c>
      <c r="B5393">
        <v>3</v>
      </c>
      <c r="C5393" s="2">
        <v>43658.56355324074</v>
      </c>
      <c r="D5393" s="2">
        <v>43658.58390046296</v>
      </c>
      <c r="E5393">
        <v>39.74033</v>
      </c>
      <c r="F5393">
        <v>-105.500184</v>
      </c>
      <c r="G5393">
        <v>39.741368999999999</v>
      </c>
      <c r="H5393">
        <v>-105.514276</v>
      </c>
      <c r="I5393">
        <v>0.752</v>
      </c>
      <c r="J5393" s="1" t="s">
        <v>4856</v>
      </c>
      <c r="L5393" s="1" t="s">
        <v>133</v>
      </c>
      <c r="M5393" s="1" t="s">
        <v>47</v>
      </c>
      <c r="N5393" s="1" t="s">
        <v>1547</v>
      </c>
      <c r="O5393" s="1" t="s">
        <v>337</v>
      </c>
      <c r="P5393" s="1" t="s">
        <v>198</v>
      </c>
      <c r="Q5393" s="1" t="s">
        <v>1548</v>
      </c>
      <c r="R5393" s="1" t="s">
        <v>48</v>
      </c>
      <c r="S5393" s="1" t="s">
        <v>79</v>
      </c>
      <c r="T5393" s="1" t="s">
        <v>339</v>
      </c>
      <c r="U5393" s="2">
        <v>43658.578472222223</v>
      </c>
      <c r="V5393">
        <v>65</v>
      </c>
      <c r="W5393">
        <v>65</v>
      </c>
      <c r="X5393">
        <v>33</v>
      </c>
      <c r="Y5393">
        <v>21.08</v>
      </c>
      <c r="Z5393">
        <v>10</v>
      </c>
      <c r="AA5393" s="1" t="s">
        <v>54</v>
      </c>
      <c r="AB5393">
        <v>5</v>
      </c>
      <c r="AC5393">
        <v>0.01</v>
      </c>
      <c r="AD5393" s="1" t="s">
        <v>1203</v>
      </c>
      <c r="AE5393" t="b">
        <v>0</v>
      </c>
      <c r="AF5393" t="b">
        <v>0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s="1" t="s">
        <v>51</v>
      </c>
      <c r="AS5393" s="1" t="s">
        <v>51</v>
      </c>
      <c r="AT5393" s="1" t="s">
        <v>51</v>
      </c>
      <c r="AU5393" s="1" t="s">
        <v>51</v>
      </c>
    </row>
    <row r="5394" spans="1:47" x14ac:dyDescent="0.25">
      <c r="A5394" s="1" t="s">
        <v>2629</v>
      </c>
      <c r="B5394">
        <v>3</v>
      </c>
      <c r="C5394" s="2">
        <v>43658.601053240738</v>
      </c>
      <c r="D5394" s="2">
        <v>43658.621400462966</v>
      </c>
      <c r="E5394">
        <v>39.630034999999999</v>
      </c>
      <c r="F5394">
        <v>-104.905278</v>
      </c>
      <c r="G5394">
        <v>39.628911000000002</v>
      </c>
      <c r="H5394">
        <v>-104.904681</v>
      </c>
      <c r="I5394">
        <v>8.4000000000000005E-2</v>
      </c>
      <c r="J5394" s="1" t="s">
        <v>220</v>
      </c>
      <c r="L5394" s="1" t="s">
        <v>195</v>
      </c>
      <c r="M5394" s="1" t="s">
        <v>47</v>
      </c>
      <c r="N5394" s="1" t="s">
        <v>131</v>
      </c>
      <c r="O5394" s="1" t="s">
        <v>131</v>
      </c>
      <c r="P5394" s="1" t="s">
        <v>198</v>
      </c>
      <c r="Q5394" s="1" t="s">
        <v>414</v>
      </c>
      <c r="R5394" s="1" t="s">
        <v>48</v>
      </c>
      <c r="S5394" s="1" t="s">
        <v>79</v>
      </c>
      <c r="T5394" s="1" t="s">
        <v>200</v>
      </c>
      <c r="U5394" s="2">
        <v>43658.620138888888</v>
      </c>
      <c r="V5394">
        <v>87</v>
      </c>
      <c r="W5394">
        <v>87</v>
      </c>
      <c r="X5394">
        <v>21</v>
      </c>
      <c r="Y5394">
        <v>24.3</v>
      </c>
      <c r="Z5394">
        <v>10</v>
      </c>
      <c r="AA5394" s="1" t="s">
        <v>60</v>
      </c>
      <c r="AB5394">
        <v>6</v>
      </c>
      <c r="AC5394">
        <v>0</v>
      </c>
      <c r="AD5394" s="1" t="s">
        <v>818</v>
      </c>
      <c r="AE5394" t="b">
        <v>0</v>
      </c>
      <c r="AF5394" t="b">
        <v>0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 s="1" t="s">
        <v>51</v>
      </c>
      <c r="AS5394" s="1" t="s">
        <v>51</v>
      </c>
      <c r="AT5394" s="1" t="s">
        <v>51</v>
      </c>
      <c r="AU5394" s="1" t="s">
        <v>51</v>
      </c>
    </row>
    <row r="5395" spans="1:47" x14ac:dyDescent="0.25">
      <c r="A5395" s="1" t="s">
        <v>1437</v>
      </c>
      <c r="B5395">
        <v>3</v>
      </c>
      <c r="C5395" s="2">
        <v>43658.684351851851</v>
      </c>
      <c r="D5395" s="2">
        <v>43658.704710648148</v>
      </c>
      <c r="E5395">
        <v>39.783769999999997</v>
      </c>
      <c r="F5395">
        <v>-105.096181</v>
      </c>
      <c r="G5395">
        <v>39.783769999999997</v>
      </c>
      <c r="H5395">
        <v>-105.09620099999999</v>
      </c>
      <c r="I5395">
        <v>1E-3</v>
      </c>
      <c r="J5395" s="1" t="s">
        <v>847</v>
      </c>
      <c r="L5395" s="1" t="s">
        <v>137</v>
      </c>
      <c r="M5395" s="1" t="s">
        <v>47</v>
      </c>
      <c r="N5395" s="1" t="s">
        <v>543</v>
      </c>
      <c r="O5395" s="1" t="s">
        <v>115</v>
      </c>
      <c r="P5395" s="1" t="s">
        <v>198</v>
      </c>
      <c r="Q5395" s="1" t="s">
        <v>544</v>
      </c>
      <c r="R5395" s="1" t="s">
        <v>48</v>
      </c>
      <c r="S5395" s="1" t="s">
        <v>79</v>
      </c>
      <c r="T5395" s="1" t="s">
        <v>205</v>
      </c>
      <c r="U5395" s="2">
        <v>43658.697916666664</v>
      </c>
      <c r="V5395">
        <v>84</v>
      </c>
      <c r="W5395">
        <v>84</v>
      </c>
      <c r="X5395">
        <v>25</v>
      </c>
      <c r="Y5395">
        <v>24.5</v>
      </c>
      <c r="Z5395">
        <v>10</v>
      </c>
      <c r="AA5395" s="1" t="s">
        <v>71</v>
      </c>
      <c r="AB5395">
        <v>14</v>
      </c>
      <c r="AC5395">
        <v>0</v>
      </c>
      <c r="AD5395" s="1" t="s">
        <v>1245</v>
      </c>
      <c r="AE5395" t="b">
        <v>0</v>
      </c>
      <c r="AF5395" t="b">
        <v>0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s="1" t="s">
        <v>51</v>
      </c>
      <c r="AS5395" s="1" t="s">
        <v>51</v>
      </c>
      <c r="AT5395" s="1" t="s">
        <v>51</v>
      </c>
      <c r="AU5395" s="1" t="s">
        <v>51</v>
      </c>
    </row>
    <row r="5396" spans="1:47" x14ac:dyDescent="0.25">
      <c r="A5396" s="1" t="s">
        <v>1438</v>
      </c>
      <c r="B5396">
        <v>3</v>
      </c>
      <c r="C5396" s="2">
        <v>43658.682824074072</v>
      </c>
      <c r="D5396" s="2">
        <v>43658.703344907408</v>
      </c>
      <c r="E5396">
        <v>39.780670000000001</v>
      </c>
      <c r="F5396">
        <v>-105.13507</v>
      </c>
      <c r="G5396">
        <v>39.780965000000002</v>
      </c>
      <c r="H5396">
        <v>-105.134261</v>
      </c>
      <c r="I5396">
        <v>4.8000000000000001E-2</v>
      </c>
      <c r="J5396" s="1" t="s">
        <v>847</v>
      </c>
      <c r="L5396" s="1" t="s">
        <v>133</v>
      </c>
      <c r="M5396" s="1" t="s">
        <v>47</v>
      </c>
      <c r="N5396" s="1" t="s">
        <v>213</v>
      </c>
      <c r="O5396" s="1" t="s">
        <v>115</v>
      </c>
      <c r="P5396" s="1" t="s">
        <v>198</v>
      </c>
      <c r="Q5396" s="1" t="s">
        <v>214</v>
      </c>
      <c r="R5396" s="1" t="s">
        <v>48</v>
      </c>
      <c r="S5396" s="1" t="s">
        <v>79</v>
      </c>
      <c r="T5396" s="1" t="s">
        <v>205</v>
      </c>
      <c r="U5396" s="2">
        <v>43658.697916666664</v>
      </c>
      <c r="V5396">
        <v>84</v>
      </c>
      <c r="W5396">
        <v>84</v>
      </c>
      <c r="X5396">
        <v>25</v>
      </c>
      <c r="Y5396">
        <v>24.5</v>
      </c>
      <c r="Z5396">
        <v>10</v>
      </c>
      <c r="AA5396" s="1" t="s">
        <v>71</v>
      </c>
      <c r="AB5396">
        <v>14</v>
      </c>
      <c r="AC5396">
        <v>0</v>
      </c>
      <c r="AD5396" s="1" t="s">
        <v>1245</v>
      </c>
      <c r="AE5396" t="b">
        <v>0</v>
      </c>
      <c r="AF5396" t="b">
        <v>0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s="1" t="s">
        <v>51</v>
      </c>
      <c r="AS5396" s="1" t="s">
        <v>51</v>
      </c>
      <c r="AT5396" s="1" t="s">
        <v>51</v>
      </c>
      <c r="AU5396" s="1" t="s">
        <v>51</v>
      </c>
    </row>
    <row r="5397" spans="1:47" x14ac:dyDescent="0.25">
      <c r="A5397" s="1" t="s">
        <v>2630</v>
      </c>
      <c r="B5397">
        <v>3</v>
      </c>
      <c r="C5397" s="2">
        <v>43658.693761574075</v>
      </c>
      <c r="D5397" s="2">
        <v>43658.714456018519</v>
      </c>
      <c r="E5397">
        <v>39.317307</v>
      </c>
      <c r="F5397">
        <v>-104.883611</v>
      </c>
      <c r="G5397">
        <v>39.342596999999998</v>
      </c>
      <c r="H5397">
        <v>-104.87450800000001</v>
      </c>
      <c r="I5397">
        <v>1.8140000000000001</v>
      </c>
      <c r="J5397" s="1" t="s">
        <v>398</v>
      </c>
      <c r="L5397" s="1" t="s">
        <v>194</v>
      </c>
      <c r="M5397" s="1" t="s">
        <v>47</v>
      </c>
      <c r="N5397" s="1" t="s">
        <v>191</v>
      </c>
      <c r="O5397" s="1" t="s">
        <v>121</v>
      </c>
      <c r="P5397" s="1" t="s">
        <v>198</v>
      </c>
      <c r="Q5397" s="1" t="s">
        <v>333</v>
      </c>
      <c r="R5397" s="1" t="s">
        <v>48</v>
      </c>
      <c r="S5397" s="1" t="s">
        <v>79</v>
      </c>
      <c r="T5397" s="1" t="s">
        <v>223</v>
      </c>
      <c r="U5397" s="2">
        <v>43658.7</v>
      </c>
      <c r="V5397">
        <v>77</v>
      </c>
      <c r="W5397">
        <v>77</v>
      </c>
      <c r="X5397">
        <v>29</v>
      </c>
      <c r="Y5397">
        <v>23.34</v>
      </c>
      <c r="Z5397">
        <v>10</v>
      </c>
      <c r="AA5397" s="1" t="s">
        <v>59</v>
      </c>
      <c r="AB5397">
        <v>10</v>
      </c>
      <c r="AC5397">
        <v>0</v>
      </c>
      <c r="AD5397" s="1" t="s">
        <v>818</v>
      </c>
      <c r="AE5397" t="b">
        <v>0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s="1" t="s">
        <v>51</v>
      </c>
      <c r="AS5397" s="1" t="s">
        <v>51</v>
      </c>
      <c r="AT5397" s="1" t="s">
        <v>51</v>
      </c>
      <c r="AU5397" s="1" t="s">
        <v>51</v>
      </c>
    </row>
    <row r="5398" spans="1:47" x14ac:dyDescent="0.25">
      <c r="A5398" s="1" t="s">
        <v>3057</v>
      </c>
      <c r="B5398">
        <v>3</v>
      </c>
      <c r="C5398" s="2">
        <v>43658.721851851849</v>
      </c>
      <c r="D5398" s="2">
        <v>43658.742210648146</v>
      </c>
      <c r="E5398">
        <v>39.712048000000003</v>
      </c>
      <c r="F5398">
        <v>-104.999689</v>
      </c>
      <c r="G5398">
        <v>39.711370000000002</v>
      </c>
      <c r="H5398">
        <v>-104.99929</v>
      </c>
      <c r="I5398">
        <v>5.0999999999999997E-2</v>
      </c>
      <c r="J5398" s="1" t="s">
        <v>485</v>
      </c>
      <c r="L5398" s="1" t="s">
        <v>195</v>
      </c>
      <c r="M5398" s="1" t="s">
        <v>47</v>
      </c>
      <c r="N5398" s="1" t="s">
        <v>131</v>
      </c>
      <c r="O5398" s="1" t="s">
        <v>131</v>
      </c>
      <c r="P5398" s="1" t="s">
        <v>198</v>
      </c>
      <c r="Q5398" s="1" t="s">
        <v>360</v>
      </c>
      <c r="R5398" s="1" t="s">
        <v>48</v>
      </c>
      <c r="S5398" s="1" t="s">
        <v>79</v>
      </c>
      <c r="T5398" s="1" t="s">
        <v>200</v>
      </c>
      <c r="U5398" s="2">
        <v>43658.703472222223</v>
      </c>
      <c r="V5398">
        <v>86</v>
      </c>
      <c r="W5398">
        <v>86</v>
      </c>
      <c r="X5398">
        <v>24</v>
      </c>
      <c r="Y5398">
        <v>24.3</v>
      </c>
      <c r="Z5398">
        <v>10</v>
      </c>
      <c r="AA5398" s="1" t="s">
        <v>63</v>
      </c>
      <c r="AB5398">
        <v>12</v>
      </c>
      <c r="AC5398">
        <v>0</v>
      </c>
      <c r="AD5398" s="1" t="s">
        <v>965</v>
      </c>
      <c r="AE5398" t="b">
        <v>0</v>
      </c>
      <c r="AF5398" t="b">
        <v>0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 s="1" t="s">
        <v>51</v>
      </c>
      <c r="AS5398" s="1" t="s">
        <v>51</v>
      </c>
      <c r="AT5398" s="1" t="s">
        <v>51</v>
      </c>
      <c r="AU5398" s="1" t="s">
        <v>51</v>
      </c>
    </row>
    <row r="5399" spans="1:47" x14ac:dyDescent="0.25">
      <c r="A5399" s="1" t="s">
        <v>2631</v>
      </c>
      <c r="B5399">
        <v>3</v>
      </c>
      <c r="C5399" s="2">
        <v>43658.752071759256</v>
      </c>
      <c r="D5399" s="2">
        <v>43658.771435185183</v>
      </c>
      <c r="E5399">
        <v>39.355657999999998</v>
      </c>
      <c r="F5399">
        <v>-104.869321</v>
      </c>
      <c r="G5399">
        <v>39.351120999999999</v>
      </c>
      <c r="H5399">
        <v>-104.871641</v>
      </c>
      <c r="I5399">
        <v>0.33700000000000002</v>
      </c>
      <c r="J5399" s="1" t="s">
        <v>449</v>
      </c>
      <c r="L5399" s="1" t="s">
        <v>326</v>
      </c>
      <c r="M5399" s="1" t="s">
        <v>47</v>
      </c>
      <c r="N5399" s="1" t="s">
        <v>191</v>
      </c>
      <c r="O5399" s="1" t="s">
        <v>121</v>
      </c>
      <c r="P5399" s="1" t="s">
        <v>198</v>
      </c>
      <c r="Q5399" s="1" t="s">
        <v>333</v>
      </c>
      <c r="R5399" s="1" t="s">
        <v>48</v>
      </c>
      <c r="S5399" s="1" t="s">
        <v>79</v>
      </c>
      <c r="T5399" s="1" t="s">
        <v>223</v>
      </c>
      <c r="U5399" s="2">
        <v>43658.754166666666</v>
      </c>
      <c r="V5399">
        <v>77</v>
      </c>
      <c r="W5399">
        <v>77</v>
      </c>
      <c r="X5399">
        <v>29</v>
      </c>
      <c r="Y5399">
        <v>23.33</v>
      </c>
      <c r="Z5399">
        <v>10</v>
      </c>
      <c r="AA5399" s="1" t="s">
        <v>61</v>
      </c>
      <c r="AB5399">
        <v>6</v>
      </c>
      <c r="AC5399">
        <v>0</v>
      </c>
      <c r="AD5399" s="1" t="s">
        <v>818</v>
      </c>
      <c r="AE5399" t="b">
        <v>0</v>
      </c>
      <c r="AF5399" t="b">
        <v>0</v>
      </c>
      <c r="AG5399" t="b">
        <v>0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s="1" t="s">
        <v>51</v>
      </c>
      <c r="AS5399" s="1" t="s">
        <v>51</v>
      </c>
      <c r="AT5399" s="1" t="s">
        <v>51</v>
      </c>
      <c r="AU5399" s="1" t="s">
        <v>51</v>
      </c>
    </row>
    <row r="5400" spans="1:47" x14ac:dyDescent="0.25">
      <c r="A5400" s="1" t="s">
        <v>2632</v>
      </c>
      <c r="B5400">
        <v>3</v>
      </c>
      <c r="C5400" s="2">
        <v>43658.749988425923</v>
      </c>
      <c r="D5400" s="2">
        <v>43658.770694444444</v>
      </c>
      <c r="E5400">
        <v>39.369349999999997</v>
      </c>
      <c r="F5400">
        <v>-104.86469</v>
      </c>
      <c r="G5400">
        <v>39.364410999999997</v>
      </c>
      <c r="H5400">
        <v>-104.86635800000001</v>
      </c>
      <c r="I5400">
        <v>0.35299999999999998</v>
      </c>
      <c r="J5400" s="1" t="s">
        <v>2633</v>
      </c>
      <c r="L5400" s="1" t="s">
        <v>195</v>
      </c>
      <c r="M5400" s="1" t="s">
        <v>47</v>
      </c>
      <c r="N5400" s="1" t="s">
        <v>191</v>
      </c>
      <c r="O5400" s="1" t="s">
        <v>121</v>
      </c>
      <c r="P5400" s="1" t="s">
        <v>198</v>
      </c>
      <c r="Q5400" s="1" t="s">
        <v>333</v>
      </c>
      <c r="R5400" s="1" t="s">
        <v>48</v>
      </c>
      <c r="S5400" s="1" t="s">
        <v>79</v>
      </c>
      <c r="T5400" s="1" t="s">
        <v>223</v>
      </c>
      <c r="U5400" s="2">
        <v>43658.754166666666</v>
      </c>
      <c r="V5400">
        <v>77</v>
      </c>
      <c r="W5400">
        <v>77</v>
      </c>
      <c r="X5400">
        <v>29</v>
      </c>
      <c r="Y5400">
        <v>23.33</v>
      </c>
      <c r="Z5400">
        <v>10</v>
      </c>
      <c r="AA5400" s="1" t="s">
        <v>61</v>
      </c>
      <c r="AB5400">
        <v>6</v>
      </c>
      <c r="AC5400">
        <v>0</v>
      </c>
      <c r="AD5400" s="1" t="s">
        <v>818</v>
      </c>
      <c r="AE5400" t="b">
        <v>0</v>
      </c>
      <c r="AF5400" t="b">
        <v>0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  <c r="AO5400" t="b">
        <v>0</v>
      </c>
      <c r="AP5400" t="b">
        <v>0</v>
      </c>
      <c r="AQ5400" t="b">
        <v>0</v>
      </c>
      <c r="AR5400" s="1" t="s">
        <v>51</v>
      </c>
      <c r="AS5400" s="1" t="s">
        <v>51</v>
      </c>
      <c r="AT5400" s="1" t="s">
        <v>51</v>
      </c>
      <c r="AU5400" s="1" t="s">
        <v>51</v>
      </c>
    </row>
    <row r="5401" spans="1:47" x14ac:dyDescent="0.25">
      <c r="A5401" s="1" t="s">
        <v>3058</v>
      </c>
      <c r="B5401">
        <v>3</v>
      </c>
      <c r="C5401" s="2">
        <v>43658.782800925925</v>
      </c>
      <c r="D5401" s="2">
        <v>43658.803356481483</v>
      </c>
      <c r="E5401">
        <v>39.725729999999999</v>
      </c>
      <c r="F5401">
        <v>-105.058798</v>
      </c>
      <c r="G5401">
        <v>39.725709999999999</v>
      </c>
      <c r="H5401">
        <v>-105.05967099999999</v>
      </c>
      <c r="I5401">
        <v>4.5999999999999999E-2</v>
      </c>
      <c r="J5401" s="1" t="s">
        <v>583</v>
      </c>
      <c r="L5401" s="1" t="s">
        <v>129</v>
      </c>
      <c r="M5401" s="1" t="s">
        <v>47</v>
      </c>
      <c r="N5401" s="1" t="s">
        <v>131</v>
      </c>
      <c r="O5401" s="1" t="s">
        <v>115</v>
      </c>
      <c r="P5401" s="1" t="s">
        <v>198</v>
      </c>
      <c r="Q5401" s="1" t="s">
        <v>496</v>
      </c>
      <c r="R5401" s="1" t="s">
        <v>48</v>
      </c>
      <c r="S5401" s="1" t="s">
        <v>79</v>
      </c>
      <c r="T5401" s="1" t="s">
        <v>205</v>
      </c>
      <c r="U5401" s="2">
        <v>43658.783333333333</v>
      </c>
      <c r="V5401">
        <v>81</v>
      </c>
      <c r="W5401">
        <v>81</v>
      </c>
      <c r="X5401">
        <v>28</v>
      </c>
      <c r="Y5401">
        <v>24.51</v>
      </c>
      <c r="Z5401">
        <v>10</v>
      </c>
      <c r="AA5401" s="1" t="s">
        <v>60</v>
      </c>
      <c r="AB5401">
        <v>12</v>
      </c>
      <c r="AC5401">
        <v>0</v>
      </c>
      <c r="AD5401" s="1" t="s">
        <v>965</v>
      </c>
      <c r="AE5401" t="b">
        <v>0</v>
      </c>
      <c r="AF5401" t="b">
        <v>0</v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s="1" t="s">
        <v>51</v>
      </c>
      <c r="AS5401" s="1" t="s">
        <v>51</v>
      </c>
      <c r="AT5401" s="1" t="s">
        <v>51</v>
      </c>
      <c r="AU5401" s="1" t="s">
        <v>51</v>
      </c>
    </row>
    <row r="5402" spans="1:47" x14ac:dyDescent="0.25">
      <c r="A5402" s="1" t="s">
        <v>3059</v>
      </c>
      <c r="B5402">
        <v>3</v>
      </c>
      <c r="C5402" s="2">
        <v>43658.818738425929</v>
      </c>
      <c r="D5402" s="2">
        <v>43658.839421296296</v>
      </c>
      <c r="E5402">
        <v>38.649949999999997</v>
      </c>
      <c r="F5402">
        <v>-104.696426</v>
      </c>
      <c r="G5402">
        <v>38.63091</v>
      </c>
      <c r="H5402">
        <v>-104.69132</v>
      </c>
      <c r="I5402">
        <v>1.3440000000000001</v>
      </c>
      <c r="J5402" s="1" t="s">
        <v>763</v>
      </c>
      <c r="L5402" s="1" t="s">
        <v>195</v>
      </c>
      <c r="M5402" s="1" t="s">
        <v>47</v>
      </c>
      <c r="N5402" s="1" t="s">
        <v>327</v>
      </c>
      <c r="O5402" s="1" t="s">
        <v>193</v>
      </c>
      <c r="P5402" s="1" t="s">
        <v>198</v>
      </c>
      <c r="Q5402" s="1" t="s">
        <v>328</v>
      </c>
      <c r="R5402" s="1" t="s">
        <v>48</v>
      </c>
      <c r="S5402" s="1" t="s">
        <v>79</v>
      </c>
      <c r="T5402" s="1" t="s">
        <v>268</v>
      </c>
      <c r="U5402" s="2">
        <v>43658.831944444442</v>
      </c>
      <c r="V5402">
        <v>80</v>
      </c>
      <c r="W5402">
        <v>80</v>
      </c>
      <c r="X5402">
        <v>26</v>
      </c>
      <c r="Y5402">
        <v>24.33</v>
      </c>
      <c r="Z5402">
        <v>10</v>
      </c>
      <c r="AA5402" s="1" t="s">
        <v>8942</v>
      </c>
      <c r="AB5402">
        <v>0</v>
      </c>
      <c r="AC5402">
        <v>0</v>
      </c>
      <c r="AD5402" s="1" t="s">
        <v>965</v>
      </c>
      <c r="AE5402" t="b">
        <v>0</v>
      </c>
      <c r="AF5402" t="b">
        <v>0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  <c r="AP5402" t="b">
        <v>0</v>
      </c>
      <c r="AQ5402" t="b">
        <v>0</v>
      </c>
      <c r="AR5402" s="1" t="s">
        <v>51</v>
      </c>
      <c r="AS5402" s="1" t="s">
        <v>51</v>
      </c>
      <c r="AT5402" s="1" t="s">
        <v>51</v>
      </c>
      <c r="AU5402" s="1" t="s">
        <v>51</v>
      </c>
    </row>
    <row r="5403" spans="1:47" x14ac:dyDescent="0.25">
      <c r="A5403" s="1" t="s">
        <v>5516</v>
      </c>
      <c r="B5403">
        <v>3</v>
      </c>
      <c r="C5403" s="2">
        <v>43659.396863425929</v>
      </c>
      <c r="D5403" s="2">
        <v>43659.417210648149</v>
      </c>
      <c r="E5403">
        <v>39.783247000000003</v>
      </c>
      <c r="F5403">
        <v>-105.127782</v>
      </c>
      <c r="G5403">
        <v>39.784109999999998</v>
      </c>
      <c r="H5403">
        <v>-105.11615</v>
      </c>
      <c r="I5403">
        <v>0.62</v>
      </c>
      <c r="J5403" s="1" t="s">
        <v>847</v>
      </c>
      <c r="L5403" s="1" t="s">
        <v>133</v>
      </c>
      <c r="M5403" s="1" t="s">
        <v>47</v>
      </c>
      <c r="N5403" s="1" t="s">
        <v>213</v>
      </c>
      <c r="O5403" s="1" t="s">
        <v>115</v>
      </c>
      <c r="P5403" s="1" t="s">
        <v>198</v>
      </c>
      <c r="Q5403" s="1" t="s">
        <v>214</v>
      </c>
      <c r="R5403" s="1" t="s">
        <v>48</v>
      </c>
      <c r="S5403" s="1" t="s">
        <v>79</v>
      </c>
      <c r="T5403" s="1" t="s">
        <v>205</v>
      </c>
      <c r="U5403" s="2">
        <v>43659.40625</v>
      </c>
      <c r="V5403">
        <v>75</v>
      </c>
      <c r="W5403">
        <v>75</v>
      </c>
      <c r="X5403">
        <v>38</v>
      </c>
      <c r="Y5403">
        <v>24.53</v>
      </c>
      <c r="Z5403">
        <v>30</v>
      </c>
      <c r="AA5403" s="1" t="s">
        <v>66</v>
      </c>
      <c r="AB5403">
        <v>3</v>
      </c>
      <c r="AC5403">
        <v>0</v>
      </c>
      <c r="AD5403" s="1" t="s">
        <v>50</v>
      </c>
      <c r="AE5403" t="b">
        <v>0</v>
      </c>
      <c r="AF5403" t="b">
        <v>0</v>
      </c>
      <c r="AG5403" t="b">
        <v>0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0</v>
      </c>
      <c r="AR5403" s="1" t="s">
        <v>51</v>
      </c>
      <c r="AS5403" s="1" t="s">
        <v>51</v>
      </c>
      <c r="AT5403" s="1" t="s">
        <v>51</v>
      </c>
      <c r="AU5403" s="1" t="s">
        <v>51</v>
      </c>
    </row>
    <row r="5404" spans="1:47" x14ac:dyDescent="0.25">
      <c r="A5404" s="1" t="s">
        <v>3498</v>
      </c>
      <c r="B5404">
        <v>3</v>
      </c>
      <c r="C5404" s="2">
        <v>43659.491111111114</v>
      </c>
      <c r="D5404" s="2">
        <v>43659.511631944442</v>
      </c>
      <c r="E5404">
        <v>39.946449000000001</v>
      </c>
      <c r="F5404">
        <v>-104.98804</v>
      </c>
      <c r="G5404">
        <v>39.939390000000003</v>
      </c>
      <c r="H5404">
        <v>-104.98796</v>
      </c>
      <c r="I5404">
        <v>0.48799999999999999</v>
      </c>
      <c r="J5404" s="1" t="s">
        <v>461</v>
      </c>
      <c r="L5404" s="1" t="s">
        <v>172</v>
      </c>
      <c r="M5404" s="1" t="s">
        <v>47</v>
      </c>
      <c r="N5404" s="1" t="s">
        <v>244</v>
      </c>
      <c r="O5404" s="1" t="s">
        <v>147</v>
      </c>
      <c r="P5404" s="1" t="s">
        <v>198</v>
      </c>
      <c r="Q5404" s="1" t="s">
        <v>271</v>
      </c>
      <c r="R5404" s="1" t="s">
        <v>48</v>
      </c>
      <c r="S5404" s="1" t="s">
        <v>79</v>
      </c>
      <c r="T5404" s="1" t="s">
        <v>272</v>
      </c>
      <c r="U5404" s="2">
        <v>43659.487500000003</v>
      </c>
      <c r="V5404">
        <v>85</v>
      </c>
      <c r="W5404">
        <v>85</v>
      </c>
      <c r="X5404">
        <v>27</v>
      </c>
      <c r="Y5404">
        <v>25</v>
      </c>
      <c r="Z5404">
        <v>10</v>
      </c>
      <c r="AA5404" s="1" t="s">
        <v>8942</v>
      </c>
      <c r="AB5404">
        <v>0</v>
      </c>
      <c r="AC5404">
        <v>0</v>
      </c>
      <c r="AD5404" s="1" t="s">
        <v>50</v>
      </c>
      <c r="AE5404" t="b">
        <v>0</v>
      </c>
      <c r="AF5404" t="b">
        <v>0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0</v>
      </c>
      <c r="AQ5404" t="b">
        <v>0</v>
      </c>
      <c r="AR5404" s="1" t="s">
        <v>51</v>
      </c>
      <c r="AS5404" s="1" t="s">
        <v>51</v>
      </c>
      <c r="AT5404" s="1" t="s">
        <v>51</v>
      </c>
      <c r="AU5404" s="1" t="s">
        <v>51</v>
      </c>
    </row>
    <row r="5405" spans="1:47" x14ac:dyDescent="0.25">
      <c r="A5405" s="1" t="s">
        <v>2051</v>
      </c>
      <c r="B5405">
        <v>3</v>
      </c>
      <c r="C5405" s="2">
        <v>43659.584363425929</v>
      </c>
      <c r="D5405" s="2">
        <v>43659.604699074072</v>
      </c>
      <c r="E5405">
        <v>39.885438999999998</v>
      </c>
      <c r="F5405">
        <v>-104.98766999999999</v>
      </c>
      <c r="G5405">
        <v>39.882770000000001</v>
      </c>
      <c r="H5405">
        <v>-104.98768</v>
      </c>
      <c r="I5405">
        <v>0.184</v>
      </c>
      <c r="J5405" s="1" t="s">
        <v>441</v>
      </c>
      <c r="L5405" s="1" t="s">
        <v>312</v>
      </c>
      <c r="M5405" s="1" t="s">
        <v>47</v>
      </c>
      <c r="N5405" s="1" t="s">
        <v>131</v>
      </c>
      <c r="O5405" s="1" t="s">
        <v>147</v>
      </c>
      <c r="P5405" s="1" t="s">
        <v>198</v>
      </c>
      <c r="Q5405" s="1" t="s">
        <v>439</v>
      </c>
      <c r="R5405" s="1" t="s">
        <v>48</v>
      </c>
      <c r="S5405" s="1" t="s">
        <v>79</v>
      </c>
      <c r="T5405" s="1" t="s">
        <v>205</v>
      </c>
      <c r="U5405" s="2">
        <v>43659.572916666664</v>
      </c>
      <c r="V5405">
        <v>93</v>
      </c>
      <c r="W5405">
        <v>93</v>
      </c>
      <c r="X5405">
        <v>16</v>
      </c>
      <c r="Y5405">
        <v>24.5</v>
      </c>
      <c r="Z5405">
        <v>10</v>
      </c>
      <c r="AA5405" s="1" t="s">
        <v>58</v>
      </c>
      <c r="AB5405">
        <v>8</v>
      </c>
      <c r="AC5405">
        <v>0</v>
      </c>
      <c r="AD5405" s="1" t="s">
        <v>1067</v>
      </c>
      <c r="AE5405" t="b">
        <v>0</v>
      </c>
      <c r="AF5405" t="b">
        <v>0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R5405" s="1" t="s">
        <v>51</v>
      </c>
      <c r="AS5405" s="1" t="s">
        <v>51</v>
      </c>
      <c r="AT5405" s="1" t="s">
        <v>51</v>
      </c>
      <c r="AU5405" s="1" t="s">
        <v>51</v>
      </c>
    </row>
    <row r="5406" spans="1:47" x14ac:dyDescent="0.25">
      <c r="A5406" s="1" t="s">
        <v>3499</v>
      </c>
      <c r="B5406">
        <v>3</v>
      </c>
      <c r="C5406" s="2">
        <v>43659.576041666667</v>
      </c>
      <c r="D5406" s="2">
        <v>43659.596377314818</v>
      </c>
      <c r="E5406">
        <v>40.230640000000001</v>
      </c>
      <c r="F5406">
        <v>-104.98027</v>
      </c>
      <c r="G5406">
        <v>40.229858999999998</v>
      </c>
      <c r="H5406">
        <v>-104.98026</v>
      </c>
      <c r="I5406">
        <v>5.3999999999999999E-2</v>
      </c>
      <c r="J5406" s="1" t="s">
        <v>264</v>
      </c>
      <c r="L5406" s="1" t="s">
        <v>172</v>
      </c>
      <c r="M5406" s="1" t="s">
        <v>47</v>
      </c>
      <c r="N5406" s="1" t="s">
        <v>630</v>
      </c>
      <c r="O5406" s="1" t="s">
        <v>209</v>
      </c>
      <c r="P5406" s="1" t="s">
        <v>198</v>
      </c>
      <c r="Q5406" s="1" t="s">
        <v>631</v>
      </c>
      <c r="R5406" s="1" t="s">
        <v>48</v>
      </c>
      <c r="S5406" s="1" t="s">
        <v>79</v>
      </c>
      <c r="T5406" s="1" t="s">
        <v>211</v>
      </c>
      <c r="U5406" s="2">
        <v>43659.579861111109</v>
      </c>
      <c r="V5406">
        <v>92</v>
      </c>
      <c r="W5406">
        <v>92</v>
      </c>
      <c r="X5406">
        <v>25</v>
      </c>
      <c r="Y5406">
        <v>25.03</v>
      </c>
      <c r="Z5406">
        <v>10</v>
      </c>
      <c r="AA5406" s="1" t="s">
        <v>58</v>
      </c>
      <c r="AB5406">
        <v>13</v>
      </c>
      <c r="AC5406">
        <v>0</v>
      </c>
      <c r="AD5406" s="1" t="s">
        <v>50</v>
      </c>
      <c r="AE5406" t="b">
        <v>0</v>
      </c>
      <c r="AF5406" t="b">
        <v>0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 s="1" t="s">
        <v>51</v>
      </c>
      <c r="AS5406" s="1" t="s">
        <v>51</v>
      </c>
      <c r="AT5406" s="1" t="s">
        <v>51</v>
      </c>
      <c r="AU5406" s="1" t="s">
        <v>51</v>
      </c>
    </row>
    <row r="5407" spans="1:47" x14ac:dyDescent="0.25">
      <c r="A5407" s="1" t="s">
        <v>2052</v>
      </c>
      <c r="B5407">
        <v>3</v>
      </c>
      <c r="C5407" s="2">
        <v>43659.589571759258</v>
      </c>
      <c r="D5407" s="2">
        <v>43659.610289351855</v>
      </c>
      <c r="E5407">
        <v>38.727820000000001</v>
      </c>
      <c r="F5407">
        <v>-104.73573</v>
      </c>
      <c r="G5407">
        <v>38.728611000000001</v>
      </c>
      <c r="H5407">
        <v>-104.73651099999999</v>
      </c>
      <c r="I5407">
        <v>6.9000000000000006E-2</v>
      </c>
      <c r="J5407" s="1" t="s">
        <v>440</v>
      </c>
      <c r="L5407" s="1" t="s">
        <v>194</v>
      </c>
      <c r="M5407" s="1" t="s">
        <v>47</v>
      </c>
      <c r="N5407" s="1" t="s">
        <v>327</v>
      </c>
      <c r="O5407" s="1" t="s">
        <v>193</v>
      </c>
      <c r="P5407" s="1" t="s">
        <v>198</v>
      </c>
      <c r="Q5407" s="1" t="s">
        <v>328</v>
      </c>
      <c r="R5407" s="1" t="s">
        <v>48</v>
      </c>
      <c r="S5407" s="1" t="s">
        <v>79</v>
      </c>
      <c r="T5407" s="1" t="s">
        <v>268</v>
      </c>
      <c r="U5407" s="2">
        <v>43659.581944444442</v>
      </c>
      <c r="V5407">
        <v>91</v>
      </c>
      <c r="W5407">
        <v>91</v>
      </c>
      <c r="X5407">
        <v>17</v>
      </c>
      <c r="Y5407">
        <v>24.33</v>
      </c>
      <c r="Z5407">
        <v>10</v>
      </c>
      <c r="AA5407" s="1" t="s">
        <v>64</v>
      </c>
      <c r="AB5407">
        <v>12</v>
      </c>
      <c r="AC5407">
        <v>0</v>
      </c>
      <c r="AD5407" s="1" t="s">
        <v>1067</v>
      </c>
      <c r="AE5407" t="b">
        <v>0</v>
      </c>
      <c r="AF5407" t="b">
        <v>0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 s="1" t="s">
        <v>51</v>
      </c>
      <c r="AS5407" s="1" t="s">
        <v>51</v>
      </c>
      <c r="AT5407" s="1" t="s">
        <v>51</v>
      </c>
      <c r="AU5407" s="1" t="s">
        <v>51</v>
      </c>
    </row>
    <row r="5408" spans="1:47" x14ac:dyDescent="0.25">
      <c r="A5408" s="1" t="s">
        <v>1522</v>
      </c>
      <c r="B5408">
        <v>3</v>
      </c>
      <c r="C5408" s="2">
        <v>43659.65519675926</v>
      </c>
      <c r="D5408" s="2">
        <v>43659.675543981481</v>
      </c>
      <c r="E5408">
        <v>39.65813</v>
      </c>
      <c r="F5408">
        <v>-104.92050999999999</v>
      </c>
      <c r="G5408">
        <v>39.658824000000003</v>
      </c>
      <c r="H5408">
        <v>-104.920798</v>
      </c>
      <c r="I5408">
        <v>0.05</v>
      </c>
      <c r="J5408" s="1" t="s">
        <v>604</v>
      </c>
      <c r="L5408" s="1" t="s">
        <v>194</v>
      </c>
      <c r="M5408" s="1" t="s">
        <v>47</v>
      </c>
      <c r="N5408" s="1" t="s">
        <v>131</v>
      </c>
      <c r="O5408" s="1" t="s">
        <v>131</v>
      </c>
      <c r="P5408" s="1" t="s">
        <v>198</v>
      </c>
      <c r="Q5408" s="1" t="s">
        <v>387</v>
      </c>
      <c r="R5408" s="1" t="s">
        <v>48</v>
      </c>
      <c r="S5408" s="1" t="s">
        <v>79</v>
      </c>
      <c r="T5408" s="1" t="s">
        <v>200</v>
      </c>
      <c r="U5408" s="2">
        <v>43659.661805555559</v>
      </c>
      <c r="V5408">
        <v>89</v>
      </c>
      <c r="W5408">
        <v>89</v>
      </c>
      <c r="X5408">
        <v>22</v>
      </c>
      <c r="Y5408">
        <v>24.27</v>
      </c>
      <c r="Z5408">
        <v>10</v>
      </c>
      <c r="AA5408" s="1" t="s">
        <v>68</v>
      </c>
      <c r="AB5408">
        <v>14</v>
      </c>
      <c r="AC5408">
        <v>0</v>
      </c>
      <c r="AD5408" s="1" t="s">
        <v>1203</v>
      </c>
      <c r="AE5408" t="b">
        <v>0</v>
      </c>
      <c r="AF5408" t="b">
        <v>0</v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R5408" s="1" t="s">
        <v>51</v>
      </c>
      <c r="AS5408" s="1" t="s">
        <v>51</v>
      </c>
      <c r="AT5408" s="1" t="s">
        <v>51</v>
      </c>
      <c r="AU5408" s="1" t="s">
        <v>51</v>
      </c>
    </row>
    <row r="5409" spans="1:47" x14ac:dyDescent="0.25">
      <c r="A5409" s="1" t="s">
        <v>8344</v>
      </c>
      <c r="B5409">
        <v>3</v>
      </c>
      <c r="C5409" s="2">
        <v>43659.630196759259</v>
      </c>
      <c r="D5409" s="2">
        <v>43659.650567129633</v>
      </c>
      <c r="E5409">
        <v>39.742190999999998</v>
      </c>
      <c r="F5409">
        <v>-105.25648</v>
      </c>
      <c r="G5409">
        <v>39.741849000000002</v>
      </c>
      <c r="H5409">
        <v>-105.25696600000001</v>
      </c>
      <c r="I5409">
        <v>3.5000000000000003E-2</v>
      </c>
      <c r="J5409" s="1" t="s">
        <v>4739</v>
      </c>
      <c r="K5409">
        <v>22566</v>
      </c>
      <c r="L5409" s="1" t="s">
        <v>6567</v>
      </c>
      <c r="M5409" s="1" t="s">
        <v>97</v>
      </c>
      <c r="N5409" s="1" t="s">
        <v>269</v>
      </c>
      <c r="O5409" s="1" t="s">
        <v>115</v>
      </c>
      <c r="P5409" s="1" t="s">
        <v>198</v>
      </c>
      <c r="Q5409" s="1" t="s">
        <v>349</v>
      </c>
      <c r="R5409" s="1" t="s">
        <v>48</v>
      </c>
      <c r="S5409" s="1" t="s">
        <v>79</v>
      </c>
      <c r="T5409" s="1" t="s">
        <v>324</v>
      </c>
      <c r="U5409" s="2">
        <v>43659.633333333331</v>
      </c>
      <c r="V5409">
        <v>90</v>
      </c>
      <c r="W5409">
        <v>90</v>
      </c>
      <c r="X5409">
        <v>26</v>
      </c>
      <c r="Y5409">
        <v>24.81</v>
      </c>
      <c r="Z5409">
        <v>10</v>
      </c>
      <c r="AA5409" s="1" t="s">
        <v>58</v>
      </c>
      <c r="AB5409">
        <v>15</v>
      </c>
      <c r="AC5409">
        <v>0</v>
      </c>
      <c r="AD5409" s="1" t="s">
        <v>50</v>
      </c>
      <c r="AE5409" t="b">
        <v>0</v>
      </c>
      <c r="AF5409" t="b">
        <v>0</v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 s="1" t="s">
        <v>51</v>
      </c>
      <c r="AS5409" s="1" t="s">
        <v>51</v>
      </c>
      <c r="AT5409" s="1" t="s">
        <v>51</v>
      </c>
      <c r="AU5409" s="1" t="s">
        <v>51</v>
      </c>
    </row>
    <row r="5410" spans="1:47" x14ac:dyDescent="0.25">
      <c r="A5410" s="1" t="s">
        <v>1707</v>
      </c>
      <c r="B5410">
        <v>4</v>
      </c>
      <c r="C5410" s="2">
        <v>43659.860393518517</v>
      </c>
      <c r="D5410" s="2">
        <v>43659.879282407404</v>
      </c>
      <c r="E5410">
        <v>39.746279999999999</v>
      </c>
      <c r="F5410">
        <v>-105.39774</v>
      </c>
      <c r="G5410">
        <v>39.754219999999997</v>
      </c>
      <c r="H5410">
        <v>-105.23621</v>
      </c>
      <c r="I5410">
        <v>8.5980000000000008</v>
      </c>
      <c r="J5410" s="1" t="s">
        <v>1708</v>
      </c>
      <c r="L5410" s="1" t="s">
        <v>1709</v>
      </c>
      <c r="M5410" s="1" t="s">
        <v>47</v>
      </c>
      <c r="N5410" s="1" t="s">
        <v>269</v>
      </c>
      <c r="O5410" s="1" t="s">
        <v>115</v>
      </c>
      <c r="P5410" s="1" t="s">
        <v>198</v>
      </c>
      <c r="Q5410" s="1" t="s">
        <v>349</v>
      </c>
      <c r="R5410" s="1" t="s">
        <v>48</v>
      </c>
      <c r="S5410" s="1" t="s">
        <v>79</v>
      </c>
      <c r="T5410" s="1" t="s">
        <v>324</v>
      </c>
      <c r="U5410" s="2">
        <v>43659.854166666664</v>
      </c>
      <c r="V5410">
        <v>73</v>
      </c>
      <c r="W5410">
        <v>73</v>
      </c>
      <c r="X5410">
        <v>44</v>
      </c>
      <c r="Y5410">
        <v>24.85</v>
      </c>
      <c r="Z5410">
        <v>10</v>
      </c>
      <c r="AA5410" s="1" t="s">
        <v>66</v>
      </c>
      <c r="AB5410">
        <v>10</v>
      </c>
      <c r="AC5410">
        <v>0</v>
      </c>
      <c r="AD5410" s="1" t="s">
        <v>1067</v>
      </c>
      <c r="AE5410" t="b">
        <v>0</v>
      </c>
      <c r="AF5410" t="b">
        <v>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1</v>
      </c>
      <c r="AQ5410" t="b">
        <v>0</v>
      </c>
      <c r="AR5410" s="1" t="s">
        <v>53</v>
      </c>
      <c r="AS5410" s="1" t="s">
        <v>51</v>
      </c>
      <c r="AT5410" s="1" t="s">
        <v>51</v>
      </c>
      <c r="AU5410" s="1" t="s">
        <v>51</v>
      </c>
    </row>
    <row r="5411" spans="1:47" x14ac:dyDescent="0.25">
      <c r="A5411" s="1" t="s">
        <v>5929</v>
      </c>
      <c r="B5411">
        <v>3</v>
      </c>
      <c r="C5411" s="2">
        <v>43659.739560185182</v>
      </c>
      <c r="D5411" s="2">
        <v>43659.760289351849</v>
      </c>
      <c r="E5411">
        <v>39.885438999999998</v>
      </c>
      <c r="F5411">
        <v>-104.98766999999999</v>
      </c>
      <c r="G5411">
        <v>39.882770000000001</v>
      </c>
      <c r="H5411">
        <v>-104.98768</v>
      </c>
      <c r="I5411">
        <v>0.184</v>
      </c>
      <c r="J5411" s="1" t="s">
        <v>441</v>
      </c>
      <c r="L5411" s="1" t="s">
        <v>312</v>
      </c>
      <c r="M5411" s="1" t="s">
        <v>47</v>
      </c>
      <c r="N5411" s="1" t="s">
        <v>131</v>
      </c>
      <c r="O5411" s="1" t="s">
        <v>147</v>
      </c>
      <c r="P5411" s="1" t="s">
        <v>198</v>
      </c>
      <c r="Q5411" s="1" t="s">
        <v>439</v>
      </c>
      <c r="R5411" s="1" t="s">
        <v>48</v>
      </c>
      <c r="S5411" s="1" t="s">
        <v>79</v>
      </c>
      <c r="T5411" s="1" t="s">
        <v>205</v>
      </c>
      <c r="U5411" s="2">
        <v>43659.739583333336</v>
      </c>
      <c r="V5411">
        <v>88</v>
      </c>
      <c r="W5411">
        <v>88</v>
      </c>
      <c r="X5411">
        <v>24</v>
      </c>
      <c r="Y5411">
        <v>24.48</v>
      </c>
      <c r="Z5411">
        <v>20</v>
      </c>
      <c r="AA5411" s="1" t="s">
        <v>58</v>
      </c>
      <c r="AB5411">
        <v>7</v>
      </c>
      <c r="AC5411">
        <v>0</v>
      </c>
      <c r="AD5411" s="1" t="s">
        <v>965</v>
      </c>
      <c r="AE5411" t="b">
        <v>0</v>
      </c>
      <c r="AF5411" t="b">
        <v>0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s="1" t="s">
        <v>51</v>
      </c>
      <c r="AS5411" s="1" t="s">
        <v>51</v>
      </c>
      <c r="AT5411" s="1" t="s">
        <v>51</v>
      </c>
      <c r="AU5411" s="1" t="s">
        <v>51</v>
      </c>
    </row>
    <row r="5412" spans="1:47" x14ac:dyDescent="0.25">
      <c r="A5412" s="1" t="s">
        <v>1439</v>
      </c>
      <c r="B5412">
        <v>3</v>
      </c>
      <c r="C5412" s="2">
        <v>43659.755185185182</v>
      </c>
      <c r="D5412" s="2">
        <v>43659.775567129633</v>
      </c>
      <c r="E5412">
        <v>39.105570999999998</v>
      </c>
      <c r="F5412">
        <v>-104.864532</v>
      </c>
      <c r="G5412">
        <v>39.111438</v>
      </c>
      <c r="H5412">
        <v>-104.865178</v>
      </c>
      <c r="I5412">
        <v>0.40699999999999997</v>
      </c>
      <c r="J5412" s="1" t="s">
        <v>401</v>
      </c>
      <c r="L5412" s="1" t="s">
        <v>265</v>
      </c>
      <c r="M5412" s="1" t="s">
        <v>47</v>
      </c>
      <c r="N5412" s="1" t="s">
        <v>447</v>
      </c>
      <c r="O5412" s="1" t="s">
        <v>193</v>
      </c>
      <c r="P5412" s="1" t="s">
        <v>198</v>
      </c>
      <c r="Q5412" s="1" t="s">
        <v>448</v>
      </c>
      <c r="R5412" s="1" t="s">
        <v>48</v>
      </c>
      <c r="S5412" s="1" t="s">
        <v>79</v>
      </c>
      <c r="T5412" s="1" t="s">
        <v>234</v>
      </c>
      <c r="U5412" s="2">
        <v>43659.748611111114</v>
      </c>
      <c r="V5412">
        <v>82</v>
      </c>
      <c r="W5412">
        <v>82</v>
      </c>
      <c r="X5412">
        <v>22</v>
      </c>
      <c r="Y5412">
        <v>23.7</v>
      </c>
      <c r="Z5412">
        <v>10</v>
      </c>
      <c r="AA5412" s="1" t="s">
        <v>8942</v>
      </c>
      <c r="AB5412">
        <v>0</v>
      </c>
      <c r="AC5412">
        <v>0</v>
      </c>
      <c r="AD5412" s="1" t="s">
        <v>1217</v>
      </c>
      <c r="AE5412" t="b">
        <v>0</v>
      </c>
      <c r="AF5412" t="b">
        <v>0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0</v>
      </c>
      <c r="AR5412" s="1" t="s">
        <v>51</v>
      </c>
      <c r="AS5412" s="1" t="s">
        <v>51</v>
      </c>
      <c r="AT5412" s="1" t="s">
        <v>51</v>
      </c>
      <c r="AU5412" s="1" t="s">
        <v>51</v>
      </c>
    </row>
    <row r="5413" spans="1:47" x14ac:dyDescent="0.25">
      <c r="A5413" s="1" t="s">
        <v>5411</v>
      </c>
      <c r="B5413">
        <v>3</v>
      </c>
      <c r="C5413" s="2">
        <v>43659.855185185188</v>
      </c>
      <c r="D5413" s="2">
        <v>43659.875509259262</v>
      </c>
      <c r="E5413">
        <v>39.871679999999998</v>
      </c>
      <c r="F5413">
        <v>-104.9877</v>
      </c>
      <c r="G5413">
        <v>39.862769999999998</v>
      </c>
      <c r="H5413">
        <v>-104.98771000000001</v>
      </c>
      <c r="I5413">
        <v>0.61599999999999999</v>
      </c>
      <c r="J5413" s="1" t="s">
        <v>820</v>
      </c>
      <c r="L5413" s="1" t="s">
        <v>172</v>
      </c>
      <c r="M5413" s="1" t="s">
        <v>47</v>
      </c>
      <c r="N5413" s="1" t="s">
        <v>131</v>
      </c>
      <c r="O5413" s="1" t="s">
        <v>147</v>
      </c>
      <c r="P5413" s="1" t="s">
        <v>198</v>
      </c>
      <c r="Q5413" s="1" t="s">
        <v>204</v>
      </c>
      <c r="R5413" s="1" t="s">
        <v>48</v>
      </c>
      <c r="S5413" s="1" t="s">
        <v>79</v>
      </c>
      <c r="T5413" s="1" t="s">
        <v>205</v>
      </c>
      <c r="U5413" s="2">
        <v>43659.84375</v>
      </c>
      <c r="V5413">
        <v>70</v>
      </c>
      <c r="W5413">
        <v>70</v>
      </c>
      <c r="X5413">
        <v>56</v>
      </c>
      <c r="Y5413">
        <v>24.58</v>
      </c>
      <c r="Z5413">
        <v>8</v>
      </c>
      <c r="AA5413" s="1" t="s">
        <v>68</v>
      </c>
      <c r="AB5413">
        <v>18</v>
      </c>
      <c r="AC5413">
        <v>0</v>
      </c>
      <c r="AD5413" s="1" t="s">
        <v>4837</v>
      </c>
      <c r="AE5413" t="b">
        <v>0</v>
      </c>
      <c r="AF5413" t="b">
        <v>0</v>
      </c>
      <c r="AG5413" t="b">
        <v>0</v>
      </c>
      <c r="AH5413" t="b">
        <v>0</v>
      </c>
      <c r="AI5413" t="b">
        <v>1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 s="1" t="s">
        <v>53</v>
      </c>
      <c r="AS5413" s="1" t="s">
        <v>51</v>
      </c>
      <c r="AT5413" s="1" t="s">
        <v>51</v>
      </c>
      <c r="AU5413" s="1" t="s">
        <v>51</v>
      </c>
    </row>
    <row r="5414" spans="1:47" x14ac:dyDescent="0.25">
      <c r="A5414" s="1" t="s">
        <v>1621</v>
      </c>
      <c r="B5414">
        <v>3</v>
      </c>
      <c r="C5414" s="2">
        <v>43659.934351851851</v>
      </c>
      <c r="D5414" s="2">
        <v>43659.954699074071</v>
      </c>
      <c r="E5414">
        <v>39.783430000000003</v>
      </c>
      <c r="F5414">
        <v>-105.06274999999999</v>
      </c>
      <c r="G5414">
        <v>39.78351</v>
      </c>
      <c r="H5414">
        <v>-105.06528</v>
      </c>
      <c r="I5414">
        <v>0.13400000000000001</v>
      </c>
      <c r="J5414" s="1" t="s">
        <v>366</v>
      </c>
      <c r="L5414" s="1" t="s">
        <v>395</v>
      </c>
      <c r="M5414" s="1" t="s">
        <v>47</v>
      </c>
      <c r="N5414" s="1" t="s">
        <v>131</v>
      </c>
      <c r="O5414" s="1" t="s">
        <v>115</v>
      </c>
      <c r="P5414" s="1" t="s">
        <v>198</v>
      </c>
      <c r="Q5414" s="1" t="s">
        <v>367</v>
      </c>
      <c r="R5414" s="1" t="s">
        <v>48</v>
      </c>
      <c r="S5414" s="1" t="s">
        <v>79</v>
      </c>
      <c r="T5414" s="1" t="s">
        <v>205</v>
      </c>
      <c r="U5414" s="2">
        <v>43659.9375</v>
      </c>
      <c r="V5414">
        <v>70</v>
      </c>
      <c r="W5414">
        <v>70</v>
      </c>
      <c r="X5414">
        <v>60</v>
      </c>
      <c r="Y5414">
        <v>24.56</v>
      </c>
      <c r="Z5414">
        <v>10</v>
      </c>
      <c r="AA5414" s="1" t="s">
        <v>68</v>
      </c>
      <c r="AB5414">
        <v>13</v>
      </c>
      <c r="AC5414">
        <v>0</v>
      </c>
      <c r="AD5414" s="1" t="s">
        <v>1067</v>
      </c>
      <c r="AE5414" t="b">
        <v>0</v>
      </c>
      <c r="AF5414" t="b">
        <v>0</v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s="1" t="s">
        <v>53</v>
      </c>
      <c r="AS5414" s="1" t="s">
        <v>53</v>
      </c>
      <c r="AT5414" s="1" t="s">
        <v>53</v>
      </c>
      <c r="AU5414" s="1" t="s">
        <v>53</v>
      </c>
    </row>
    <row r="5415" spans="1:47" x14ac:dyDescent="0.25">
      <c r="A5415" s="1" t="s">
        <v>2787</v>
      </c>
      <c r="B5415">
        <v>3</v>
      </c>
      <c r="C5415" s="2">
        <v>43659.946851851855</v>
      </c>
      <c r="D5415" s="2">
        <v>43659.967210648145</v>
      </c>
      <c r="E5415">
        <v>39.616402999999998</v>
      </c>
      <c r="F5415">
        <v>-104.89720199999999</v>
      </c>
      <c r="G5415">
        <v>39.61985</v>
      </c>
      <c r="H5415">
        <v>-104.89914</v>
      </c>
      <c r="I5415">
        <v>0.26</v>
      </c>
      <c r="J5415" s="1" t="s">
        <v>564</v>
      </c>
      <c r="L5415" s="1" t="s">
        <v>877</v>
      </c>
      <c r="M5415" s="1" t="s">
        <v>47</v>
      </c>
      <c r="N5415" s="1" t="s">
        <v>127</v>
      </c>
      <c r="O5415" s="1" t="s">
        <v>201</v>
      </c>
      <c r="P5415" s="1" t="s">
        <v>198</v>
      </c>
      <c r="Q5415" s="1" t="s">
        <v>427</v>
      </c>
      <c r="R5415" s="1" t="s">
        <v>48</v>
      </c>
      <c r="S5415" s="1" t="s">
        <v>79</v>
      </c>
      <c r="T5415" s="1" t="s">
        <v>200</v>
      </c>
      <c r="U5415" s="2">
        <v>43659.953472222223</v>
      </c>
      <c r="V5415">
        <v>72</v>
      </c>
      <c r="W5415">
        <v>72</v>
      </c>
      <c r="X5415">
        <v>44</v>
      </c>
      <c r="Y5415">
        <v>24.37</v>
      </c>
      <c r="Z5415">
        <v>10</v>
      </c>
      <c r="AA5415" s="1" t="s">
        <v>72</v>
      </c>
      <c r="AB5415">
        <v>8</v>
      </c>
      <c r="AC5415">
        <v>0</v>
      </c>
      <c r="AD5415" s="1" t="s">
        <v>965</v>
      </c>
      <c r="AE5415" t="b">
        <v>0</v>
      </c>
      <c r="AF5415" t="b">
        <v>0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R5415" s="1" t="s">
        <v>53</v>
      </c>
      <c r="AS5415" s="1" t="s">
        <v>53</v>
      </c>
      <c r="AT5415" s="1" t="s">
        <v>53</v>
      </c>
      <c r="AU5415" s="1" t="s">
        <v>53</v>
      </c>
    </row>
    <row r="5416" spans="1:47" x14ac:dyDescent="0.25">
      <c r="A5416" s="1" t="s">
        <v>2788</v>
      </c>
      <c r="B5416">
        <v>3</v>
      </c>
      <c r="C5416" s="2">
        <v>43659.946851851855</v>
      </c>
      <c r="D5416" s="2">
        <v>43659.967233796298</v>
      </c>
      <c r="E5416">
        <v>39.780791999999998</v>
      </c>
      <c r="F5416">
        <v>-104.992666</v>
      </c>
      <c r="G5416">
        <v>39.779699999999998</v>
      </c>
      <c r="H5416">
        <v>-104.98582</v>
      </c>
      <c r="I5416">
        <v>0.371</v>
      </c>
      <c r="J5416" s="1" t="s">
        <v>566</v>
      </c>
      <c r="L5416" s="1" t="s">
        <v>133</v>
      </c>
      <c r="M5416" s="1" t="s">
        <v>47</v>
      </c>
      <c r="N5416" s="1" t="s">
        <v>131</v>
      </c>
      <c r="O5416" s="1" t="s">
        <v>131</v>
      </c>
      <c r="P5416" s="1" t="s">
        <v>198</v>
      </c>
      <c r="Q5416" s="1" t="s">
        <v>246</v>
      </c>
      <c r="R5416" s="1" t="s">
        <v>48</v>
      </c>
      <c r="S5416" s="1" t="s">
        <v>79</v>
      </c>
      <c r="T5416" s="1" t="s">
        <v>205</v>
      </c>
      <c r="U5416" s="2">
        <v>43659.95</v>
      </c>
      <c r="V5416">
        <v>70</v>
      </c>
      <c r="W5416">
        <v>70</v>
      </c>
      <c r="X5416">
        <v>56</v>
      </c>
      <c r="Y5416">
        <v>24.56</v>
      </c>
      <c r="Z5416">
        <v>10</v>
      </c>
      <c r="AA5416" s="1" t="s">
        <v>72</v>
      </c>
      <c r="AB5416">
        <v>13</v>
      </c>
      <c r="AC5416">
        <v>0</v>
      </c>
      <c r="AD5416" s="1" t="s">
        <v>965</v>
      </c>
      <c r="AE5416" t="b">
        <v>0</v>
      </c>
      <c r="AF5416" t="b">
        <v>0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 s="1" t="s">
        <v>53</v>
      </c>
      <c r="AS5416" s="1" t="s">
        <v>53</v>
      </c>
      <c r="AT5416" s="1" t="s">
        <v>53</v>
      </c>
      <c r="AU5416" s="1" t="s">
        <v>53</v>
      </c>
    </row>
    <row r="5417" spans="1:47" x14ac:dyDescent="0.25">
      <c r="A5417" s="1" t="s">
        <v>1622</v>
      </c>
      <c r="B5417">
        <v>3</v>
      </c>
      <c r="C5417" s="2">
        <v>43660.135393518518</v>
      </c>
      <c r="D5417" s="2">
        <v>43660.156053240738</v>
      </c>
      <c r="E5417">
        <v>39.885438999999998</v>
      </c>
      <c r="F5417">
        <v>-104.98766999999999</v>
      </c>
      <c r="G5417">
        <v>39.882770000000001</v>
      </c>
      <c r="H5417">
        <v>-104.98768</v>
      </c>
      <c r="I5417">
        <v>0.184</v>
      </c>
      <c r="J5417" s="1" t="s">
        <v>441</v>
      </c>
      <c r="L5417" s="1" t="s">
        <v>312</v>
      </c>
      <c r="M5417" s="1" t="s">
        <v>47</v>
      </c>
      <c r="N5417" s="1" t="s">
        <v>131</v>
      </c>
      <c r="O5417" s="1" t="s">
        <v>147</v>
      </c>
      <c r="P5417" s="1" t="s">
        <v>198</v>
      </c>
      <c r="Q5417" s="1" t="s">
        <v>439</v>
      </c>
      <c r="R5417" s="1" t="s">
        <v>48</v>
      </c>
      <c r="S5417" s="1" t="s">
        <v>79</v>
      </c>
      <c r="T5417" s="1" t="s">
        <v>205</v>
      </c>
      <c r="U5417" s="2">
        <v>43660.133333333331</v>
      </c>
      <c r="V5417">
        <v>68</v>
      </c>
      <c r="W5417">
        <v>68</v>
      </c>
      <c r="X5417">
        <v>49</v>
      </c>
      <c r="Y5417">
        <v>24.5</v>
      </c>
      <c r="Z5417">
        <v>10</v>
      </c>
      <c r="AA5417" s="1" t="s">
        <v>67</v>
      </c>
      <c r="AB5417">
        <v>3</v>
      </c>
      <c r="AC5417">
        <v>0</v>
      </c>
      <c r="AD5417" s="1" t="s">
        <v>1067</v>
      </c>
      <c r="AE5417" t="b">
        <v>0</v>
      </c>
      <c r="AF5417" t="b">
        <v>0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s="1" t="s">
        <v>53</v>
      </c>
      <c r="AS5417" s="1" t="s">
        <v>53</v>
      </c>
      <c r="AT5417" s="1" t="s">
        <v>53</v>
      </c>
      <c r="AU5417" s="1" t="s">
        <v>53</v>
      </c>
    </row>
    <row r="5418" spans="1:47" x14ac:dyDescent="0.25">
      <c r="A5418" s="1" t="s">
        <v>1623</v>
      </c>
      <c r="B5418">
        <v>3</v>
      </c>
      <c r="C5418" s="2">
        <v>43660.117685185185</v>
      </c>
      <c r="D5418" s="2">
        <v>43660.138032407405</v>
      </c>
      <c r="E5418">
        <v>39.900221000000002</v>
      </c>
      <c r="F5418">
        <v>-104.988178</v>
      </c>
      <c r="G5418">
        <v>39.897492</v>
      </c>
      <c r="H5418">
        <v>-104.987711</v>
      </c>
      <c r="I5418">
        <v>0.19</v>
      </c>
      <c r="J5418" s="1" t="s">
        <v>441</v>
      </c>
      <c r="L5418" s="1" t="s">
        <v>195</v>
      </c>
      <c r="M5418" s="1" t="s">
        <v>47</v>
      </c>
      <c r="N5418" s="1" t="s">
        <v>131</v>
      </c>
      <c r="O5418" s="1" t="s">
        <v>147</v>
      </c>
      <c r="P5418" s="1" t="s">
        <v>198</v>
      </c>
      <c r="Q5418" s="1" t="s">
        <v>439</v>
      </c>
      <c r="R5418" s="1" t="s">
        <v>48</v>
      </c>
      <c r="S5418" s="1" t="s">
        <v>79</v>
      </c>
      <c r="T5418" s="1" t="s">
        <v>205</v>
      </c>
      <c r="U5418" s="2">
        <v>43660.116666666669</v>
      </c>
      <c r="V5418">
        <v>70</v>
      </c>
      <c r="W5418">
        <v>70</v>
      </c>
      <c r="X5418">
        <v>46</v>
      </c>
      <c r="Y5418">
        <v>24.5</v>
      </c>
      <c r="Z5418">
        <v>10</v>
      </c>
      <c r="AA5418" s="1" t="s">
        <v>68</v>
      </c>
      <c r="AB5418">
        <v>6</v>
      </c>
      <c r="AC5418">
        <v>0</v>
      </c>
      <c r="AD5418" s="1" t="s">
        <v>1067</v>
      </c>
      <c r="AE5418" t="b">
        <v>0</v>
      </c>
      <c r="AF5418" t="b">
        <v>0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 s="1" t="s">
        <v>53</v>
      </c>
      <c r="AS5418" s="1" t="s">
        <v>53</v>
      </c>
      <c r="AT5418" s="1" t="s">
        <v>53</v>
      </c>
      <c r="AU5418" s="1" t="s">
        <v>53</v>
      </c>
    </row>
    <row r="5419" spans="1:47" x14ac:dyDescent="0.25">
      <c r="A5419" s="1" t="s">
        <v>1624</v>
      </c>
      <c r="B5419">
        <v>3</v>
      </c>
      <c r="C5419" s="2">
        <v>43660.134351851855</v>
      </c>
      <c r="D5419" s="2">
        <v>43660.154699074075</v>
      </c>
      <c r="E5419">
        <v>39.914186999999998</v>
      </c>
      <c r="F5419">
        <v>-104.989811</v>
      </c>
      <c r="G5419">
        <v>39.91272</v>
      </c>
      <c r="H5419">
        <v>-104.99037</v>
      </c>
      <c r="I5419">
        <v>0.106</v>
      </c>
      <c r="J5419" s="1" t="s">
        <v>438</v>
      </c>
      <c r="L5419" s="1" t="s">
        <v>354</v>
      </c>
      <c r="M5419" s="1" t="s">
        <v>47</v>
      </c>
      <c r="N5419" s="1" t="s">
        <v>131</v>
      </c>
      <c r="O5419" s="1" t="s">
        <v>147</v>
      </c>
      <c r="P5419" s="1" t="s">
        <v>198</v>
      </c>
      <c r="Q5419" s="1" t="s">
        <v>439</v>
      </c>
      <c r="R5419" s="1" t="s">
        <v>48</v>
      </c>
      <c r="S5419" s="1" t="s">
        <v>79</v>
      </c>
      <c r="T5419" s="1" t="s">
        <v>205</v>
      </c>
      <c r="U5419" s="2">
        <v>43660.133333333331</v>
      </c>
      <c r="V5419">
        <v>68</v>
      </c>
      <c r="W5419">
        <v>68</v>
      </c>
      <c r="X5419">
        <v>49</v>
      </c>
      <c r="Y5419">
        <v>24.5</v>
      </c>
      <c r="Z5419">
        <v>10</v>
      </c>
      <c r="AA5419" s="1" t="s">
        <v>67</v>
      </c>
      <c r="AB5419">
        <v>3</v>
      </c>
      <c r="AC5419">
        <v>0</v>
      </c>
      <c r="AD5419" s="1" t="s">
        <v>1067</v>
      </c>
      <c r="AE5419" t="b">
        <v>0</v>
      </c>
      <c r="AF5419" t="b">
        <v>0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s="1" t="s">
        <v>53</v>
      </c>
      <c r="AS5419" s="1" t="s">
        <v>53</v>
      </c>
      <c r="AT5419" s="1" t="s">
        <v>53</v>
      </c>
      <c r="AU5419" s="1" t="s">
        <v>53</v>
      </c>
    </row>
    <row r="5420" spans="1:47" x14ac:dyDescent="0.25">
      <c r="A5420" s="1" t="s">
        <v>1625</v>
      </c>
      <c r="B5420">
        <v>3</v>
      </c>
      <c r="C5420" s="2">
        <v>43660.138518518521</v>
      </c>
      <c r="D5420" s="2">
        <v>43660.158865740741</v>
      </c>
      <c r="E5420">
        <v>39.914186999999998</v>
      </c>
      <c r="F5420">
        <v>-104.989811</v>
      </c>
      <c r="G5420">
        <v>39.91272</v>
      </c>
      <c r="H5420">
        <v>-104.99037</v>
      </c>
      <c r="I5420">
        <v>0.106</v>
      </c>
      <c r="J5420" s="1" t="s">
        <v>438</v>
      </c>
      <c r="L5420" s="1" t="s">
        <v>354</v>
      </c>
      <c r="M5420" s="1" t="s">
        <v>47</v>
      </c>
      <c r="N5420" s="1" t="s">
        <v>131</v>
      </c>
      <c r="O5420" s="1" t="s">
        <v>147</v>
      </c>
      <c r="P5420" s="1" t="s">
        <v>198</v>
      </c>
      <c r="Q5420" s="1" t="s">
        <v>439</v>
      </c>
      <c r="R5420" s="1" t="s">
        <v>48</v>
      </c>
      <c r="S5420" s="1" t="s">
        <v>79</v>
      </c>
      <c r="T5420" s="1" t="s">
        <v>205</v>
      </c>
      <c r="U5420" s="2">
        <v>43660.133333333331</v>
      </c>
      <c r="V5420">
        <v>68</v>
      </c>
      <c r="W5420">
        <v>68</v>
      </c>
      <c r="X5420">
        <v>49</v>
      </c>
      <c r="Y5420">
        <v>24.5</v>
      </c>
      <c r="Z5420">
        <v>10</v>
      </c>
      <c r="AA5420" s="1" t="s">
        <v>67</v>
      </c>
      <c r="AB5420">
        <v>3</v>
      </c>
      <c r="AC5420">
        <v>0</v>
      </c>
      <c r="AD5420" s="1" t="s">
        <v>1067</v>
      </c>
      <c r="AE5420" t="b">
        <v>0</v>
      </c>
      <c r="AF5420" t="b">
        <v>0</v>
      </c>
      <c r="AG5420" t="b">
        <v>0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R5420" s="1" t="s">
        <v>53</v>
      </c>
      <c r="AS5420" s="1" t="s">
        <v>53</v>
      </c>
      <c r="AT5420" s="1" t="s">
        <v>53</v>
      </c>
      <c r="AU5420" s="1" t="s">
        <v>53</v>
      </c>
    </row>
    <row r="5421" spans="1:47" x14ac:dyDescent="0.25">
      <c r="A5421" s="1" t="s">
        <v>6183</v>
      </c>
      <c r="B5421">
        <v>3</v>
      </c>
      <c r="C5421" s="2">
        <v>43660.349444444444</v>
      </c>
      <c r="D5421" s="2">
        <v>43660.369884259257</v>
      </c>
      <c r="E5421">
        <v>39.824679000000003</v>
      </c>
      <c r="F5421">
        <v>-104.965429</v>
      </c>
      <c r="G5421">
        <v>39.826369999999997</v>
      </c>
      <c r="H5421">
        <v>-104.96889</v>
      </c>
      <c r="I5421">
        <v>0.218</v>
      </c>
      <c r="J5421" s="1" t="s">
        <v>150</v>
      </c>
      <c r="L5421" s="1" t="s">
        <v>167</v>
      </c>
      <c r="M5421" s="1" t="s">
        <v>47</v>
      </c>
      <c r="N5421" s="1" t="s">
        <v>131</v>
      </c>
      <c r="O5421" s="1" t="s">
        <v>147</v>
      </c>
      <c r="P5421" s="1" t="s">
        <v>198</v>
      </c>
      <c r="Q5421" s="1" t="s">
        <v>204</v>
      </c>
      <c r="R5421" s="1" t="s">
        <v>48</v>
      </c>
      <c r="S5421" s="1" t="s">
        <v>79</v>
      </c>
      <c r="T5421" s="1" t="s">
        <v>205</v>
      </c>
      <c r="U5421" s="2">
        <v>43660.364583333336</v>
      </c>
      <c r="V5421">
        <v>75</v>
      </c>
      <c r="W5421">
        <v>75</v>
      </c>
      <c r="X5421">
        <v>44</v>
      </c>
      <c r="Y5421">
        <v>24.54</v>
      </c>
      <c r="Z5421">
        <v>30</v>
      </c>
      <c r="AA5421" s="1" t="s">
        <v>8942</v>
      </c>
      <c r="AB5421">
        <v>0</v>
      </c>
      <c r="AC5421">
        <v>0</v>
      </c>
      <c r="AD5421" s="1" t="s">
        <v>50</v>
      </c>
      <c r="AE5421" t="b">
        <v>0</v>
      </c>
      <c r="AF5421" t="b">
        <v>0</v>
      </c>
      <c r="AG5421" t="b">
        <v>0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s="1" t="s">
        <v>51</v>
      </c>
      <c r="AS5421" s="1" t="s">
        <v>51</v>
      </c>
      <c r="AT5421" s="1" t="s">
        <v>51</v>
      </c>
      <c r="AU5421" s="1" t="s">
        <v>51</v>
      </c>
    </row>
    <row r="5422" spans="1:47" x14ac:dyDescent="0.25">
      <c r="A5422" s="1" t="s">
        <v>6281</v>
      </c>
      <c r="B5422">
        <v>3</v>
      </c>
      <c r="C5422" s="2">
        <v>43660.431238425925</v>
      </c>
      <c r="D5422" s="2">
        <v>43660.451817129629</v>
      </c>
      <c r="E5422">
        <v>39.77993</v>
      </c>
      <c r="F5422">
        <v>-104.972689</v>
      </c>
      <c r="G5422">
        <v>39.77993</v>
      </c>
      <c r="H5422">
        <v>-104.97269</v>
      </c>
      <c r="I5422">
        <v>0</v>
      </c>
      <c r="J5422" s="1" t="s">
        <v>385</v>
      </c>
      <c r="L5422" s="1" t="s">
        <v>391</v>
      </c>
      <c r="M5422" s="1" t="s">
        <v>47</v>
      </c>
      <c r="N5422" s="1" t="s">
        <v>131</v>
      </c>
      <c r="O5422" s="1" t="s">
        <v>131</v>
      </c>
      <c r="P5422" s="1" t="s">
        <v>198</v>
      </c>
      <c r="Q5422" s="1" t="s">
        <v>246</v>
      </c>
      <c r="R5422" s="1" t="s">
        <v>48</v>
      </c>
      <c r="S5422" s="1" t="s">
        <v>79</v>
      </c>
      <c r="T5422" s="1" t="s">
        <v>205</v>
      </c>
      <c r="U5422" s="2">
        <v>43660.450694444444</v>
      </c>
      <c r="V5422">
        <v>84</v>
      </c>
      <c r="W5422">
        <v>84</v>
      </c>
      <c r="X5422">
        <v>30</v>
      </c>
      <c r="Y5422">
        <v>24.54</v>
      </c>
      <c r="Z5422">
        <v>30</v>
      </c>
      <c r="AA5422" s="1" t="s">
        <v>59</v>
      </c>
      <c r="AB5422">
        <v>6</v>
      </c>
      <c r="AC5422">
        <v>0</v>
      </c>
      <c r="AD5422" s="1" t="s">
        <v>1067</v>
      </c>
      <c r="AE5422" t="b">
        <v>0</v>
      </c>
      <c r="AF5422" t="b">
        <v>0</v>
      </c>
      <c r="AG5422" t="b">
        <v>1</v>
      </c>
      <c r="AH5422" t="b">
        <v>0</v>
      </c>
      <c r="AI5422" t="b">
        <v>1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s="1" t="s">
        <v>51</v>
      </c>
      <c r="AS5422" s="1" t="s">
        <v>51</v>
      </c>
      <c r="AT5422" s="1" t="s">
        <v>51</v>
      </c>
      <c r="AU5422" s="1" t="s">
        <v>51</v>
      </c>
    </row>
    <row r="5423" spans="1:47" x14ac:dyDescent="0.25">
      <c r="A5423" s="1" t="s">
        <v>5823</v>
      </c>
      <c r="B5423">
        <v>3</v>
      </c>
      <c r="C5423" s="2">
        <v>43660.504155092596</v>
      </c>
      <c r="D5423" s="2">
        <v>43660.524317129632</v>
      </c>
      <c r="E5423">
        <v>39.780140000000003</v>
      </c>
      <c r="F5423">
        <v>-104.95929</v>
      </c>
      <c r="G5423">
        <v>39.780140000000003</v>
      </c>
      <c r="H5423">
        <v>-104.96196</v>
      </c>
      <c r="I5423">
        <v>0.14199999999999999</v>
      </c>
      <c r="J5423" s="1" t="s">
        <v>973</v>
      </c>
      <c r="L5423" s="1" t="s">
        <v>129</v>
      </c>
      <c r="M5423" s="1" t="s">
        <v>47</v>
      </c>
      <c r="N5423" s="1" t="s">
        <v>131</v>
      </c>
      <c r="O5423" s="1" t="s">
        <v>131</v>
      </c>
      <c r="P5423" s="1" t="s">
        <v>198</v>
      </c>
      <c r="Q5423" s="1" t="s">
        <v>246</v>
      </c>
      <c r="R5423" s="1" t="s">
        <v>48</v>
      </c>
      <c r="S5423" s="1" t="s">
        <v>79</v>
      </c>
      <c r="T5423" s="1" t="s">
        <v>205</v>
      </c>
      <c r="U5423" s="2">
        <v>43660.492361111108</v>
      </c>
      <c r="V5423">
        <v>86</v>
      </c>
      <c r="W5423">
        <v>86</v>
      </c>
      <c r="X5423">
        <v>25</v>
      </c>
      <c r="Y5423">
        <v>24.54</v>
      </c>
      <c r="Z5423">
        <v>30</v>
      </c>
      <c r="AA5423" s="1" t="s">
        <v>63</v>
      </c>
      <c r="AB5423">
        <v>5</v>
      </c>
      <c r="AC5423">
        <v>0</v>
      </c>
      <c r="AD5423" s="1" t="s">
        <v>818</v>
      </c>
      <c r="AE5423" t="b">
        <v>0</v>
      </c>
      <c r="AF5423" t="b">
        <v>0</v>
      </c>
      <c r="AG5423" t="b">
        <v>0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 s="1" t="s">
        <v>51</v>
      </c>
      <c r="AS5423" s="1" t="s">
        <v>51</v>
      </c>
      <c r="AT5423" s="1" t="s">
        <v>51</v>
      </c>
      <c r="AU5423" s="1" t="s">
        <v>51</v>
      </c>
    </row>
    <row r="5424" spans="1:47" x14ac:dyDescent="0.25">
      <c r="A5424" s="1" t="s">
        <v>1200</v>
      </c>
      <c r="B5424">
        <v>3</v>
      </c>
      <c r="C5424" s="2">
        <v>43660.496319444443</v>
      </c>
      <c r="D5424" s="2">
        <v>43660.517071759263</v>
      </c>
      <c r="E5424">
        <v>38.727730999999999</v>
      </c>
      <c r="F5424">
        <v>-104.735981</v>
      </c>
      <c r="G5424">
        <v>38.727730000000001</v>
      </c>
      <c r="H5424">
        <v>-104.73598</v>
      </c>
      <c r="I5424">
        <v>0</v>
      </c>
      <c r="J5424" s="1" t="s">
        <v>266</v>
      </c>
      <c r="L5424" s="1" t="s">
        <v>195</v>
      </c>
      <c r="M5424" s="1" t="s">
        <v>47</v>
      </c>
      <c r="N5424" s="1" t="s">
        <v>232</v>
      </c>
      <c r="O5424" s="1" t="s">
        <v>193</v>
      </c>
      <c r="P5424" s="1" t="s">
        <v>198</v>
      </c>
      <c r="Q5424" s="1" t="s">
        <v>267</v>
      </c>
      <c r="R5424" s="1" t="s">
        <v>48</v>
      </c>
      <c r="S5424" s="1" t="s">
        <v>79</v>
      </c>
      <c r="T5424" s="1" t="s">
        <v>268</v>
      </c>
      <c r="U5424" s="2">
        <v>43660.498611111114</v>
      </c>
      <c r="V5424">
        <v>89</v>
      </c>
      <c r="W5424">
        <v>89</v>
      </c>
      <c r="X5424">
        <v>23</v>
      </c>
      <c r="Y5424">
        <v>24.36</v>
      </c>
      <c r="Z5424">
        <v>10</v>
      </c>
      <c r="AA5424" s="1" t="s">
        <v>66</v>
      </c>
      <c r="AB5424">
        <v>3</v>
      </c>
      <c r="AC5424">
        <v>0</v>
      </c>
      <c r="AD5424" s="1" t="s">
        <v>1067</v>
      </c>
      <c r="AE5424" t="b">
        <v>0</v>
      </c>
      <c r="AF5424" t="b">
        <v>0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  <c r="AP5424" t="b">
        <v>0</v>
      </c>
      <c r="AQ5424" t="b">
        <v>0</v>
      </c>
      <c r="AR5424" s="1" t="s">
        <v>51</v>
      </c>
      <c r="AS5424" s="1" t="s">
        <v>51</v>
      </c>
      <c r="AT5424" s="1" t="s">
        <v>51</v>
      </c>
      <c r="AU5424" s="1" t="s">
        <v>51</v>
      </c>
    </row>
    <row r="5425" spans="1:47" x14ac:dyDescent="0.25">
      <c r="A5425" s="1" t="s">
        <v>5824</v>
      </c>
      <c r="B5425">
        <v>3</v>
      </c>
      <c r="C5425" s="2">
        <v>43660.557800925926</v>
      </c>
      <c r="D5425" s="2">
        <v>43660.5781712963</v>
      </c>
      <c r="E5425">
        <v>39.844970000000004</v>
      </c>
      <c r="F5425">
        <v>-104.9846</v>
      </c>
      <c r="G5425">
        <v>39.851649999999999</v>
      </c>
      <c r="H5425">
        <v>-104.98605999999999</v>
      </c>
      <c r="I5425">
        <v>0.46800000000000003</v>
      </c>
      <c r="J5425" s="1" t="s">
        <v>517</v>
      </c>
      <c r="L5425" s="1" t="s">
        <v>194</v>
      </c>
      <c r="M5425" s="1" t="s">
        <v>47</v>
      </c>
      <c r="N5425" s="1" t="s">
        <v>131</v>
      </c>
      <c r="O5425" s="1" t="s">
        <v>147</v>
      </c>
      <c r="P5425" s="1" t="s">
        <v>198</v>
      </c>
      <c r="Q5425" s="1" t="s">
        <v>204</v>
      </c>
      <c r="R5425" s="1" t="s">
        <v>48</v>
      </c>
      <c r="S5425" s="1" t="s">
        <v>79</v>
      </c>
      <c r="T5425" s="1" t="s">
        <v>205</v>
      </c>
      <c r="U5425" s="2">
        <v>43660.554861111108</v>
      </c>
      <c r="V5425">
        <v>82</v>
      </c>
      <c r="W5425">
        <v>82</v>
      </c>
      <c r="X5425">
        <v>32</v>
      </c>
      <c r="Y5425">
        <v>24.54</v>
      </c>
      <c r="Z5425">
        <v>20</v>
      </c>
      <c r="AA5425" s="1" t="s">
        <v>55</v>
      </c>
      <c r="AB5425">
        <v>15</v>
      </c>
      <c r="AC5425">
        <v>0</v>
      </c>
      <c r="AD5425" s="1" t="s">
        <v>1209</v>
      </c>
      <c r="AE5425" t="b">
        <v>0</v>
      </c>
      <c r="AF5425" t="b">
        <v>0</v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s="1" t="s">
        <v>51</v>
      </c>
      <c r="AS5425" s="1" t="s">
        <v>51</v>
      </c>
      <c r="AT5425" s="1" t="s">
        <v>51</v>
      </c>
      <c r="AU5425" s="1" t="s">
        <v>51</v>
      </c>
    </row>
    <row r="5426" spans="1:47" x14ac:dyDescent="0.25">
      <c r="A5426" s="1" t="s">
        <v>6629</v>
      </c>
      <c r="B5426">
        <v>3</v>
      </c>
      <c r="C5426" s="2">
        <v>43660.570300925923</v>
      </c>
      <c r="D5426" s="2">
        <v>43660.590729166666</v>
      </c>
      <c r="E5426">
        <v>39.554837999999997</v>
      </c>
      <c r="F5426">
        <v>-106.39703</v>
      </c>
      <c r="G5426">
        <v>39.552031999999997</v>
      </c>
      <c r="H5426">
        <v>-106.39822100000001</v>
      </c>
      <c r="I5426">
        <v>0.20399999999999999</v>
      </c>
      <c r="J5426" s="1" t="s">
        <v>96</v>
      </c>
      <c r="K5426">
        <v>2163</v>
      </c>
      <c r="L5426" s="1" t="s">
        <v>6630</v>
      </c>
      <c r="M5426" s="1" t="s">
        <v>97</v>
      </c>
      <c r="N5426" s="1" t="s">
        <v>6631</v>
      </c>
      <c r="O5426" s="1" t="s">
        <v>501</v>
      </c>
      <c r="P5426" s="1" t="s">
        <v>198</v>
      </c>
      <c r="Q5426" s="1" t="s">
        <v>6632</v>
      </c>
      <c r="R5426" s="1" t="s">
        <v>48</v>
      </c>
      <c r="S5426" s="1" t="s">
        <v>79</v>
      </c>
      <c r="T5426" s="1" t="s">
        <v>503</v>
      </c>
      <c r="U5426" s="2">
        <v>43660.578472222223</v>
      </c>
      <c r="V5426">
        <v>70</v>
      </c>
      <c r="X5426">
        <v>33</v>
      </c>
      <c r="Y5426">
        <v>21.06</v>
      </c>
      <c r="Z5426">
        <v>10</v>
      </c>
      <c r="AA5426" s="1" t="s">
        <v>69</v>
      </c>
      <c r="AC5426">
        <v>0</v>
      </c>
      <c r="AD5426" s="1" t="s">
        <v>818</v>
      </c>
      <c r="AE5426" t="b">
        <v>0</v>
      </c>
      <c r="AF5426" t="b">
        <v>0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s="1" t="s">
        <v>51</v>
      </c>
      <c r="AS5426" s="1" t="s">
        <v>51</v>
      </c>
      <c r="AT5426" s="1" t="s">
        <v>51</v>
      </c>
      <c r="AU5426" s="1" t="s">
        <v>51</v>
      </c>
    </row>
    <row r="5427" spans="1:47" x14ac:dyDescent="0.25">
      <c r="A5427" s="1" t="s">
        <v>6633</v>
      </c>
      <c r="B5427">
        <v>3</v>
      </c>
      <c r="C5427" s="2">
        <v>43660.570300925923</v>
      </c>
      <c r="D5427" s="2">
        <v>43660.590729166666</v>
      </c>
      <c r="E5427">
        <v>39.552031999999997</v>
      </c>
      <c r="F5427">
        <v>-106.39822100000001</v>
      </c>
      <c r="G5427">
        <v>39.554837999999997</v>
      </c>
      <c r="H5427">
        <v>-106.39703</v>
      </c>
      <c r="I5427">
        <v>0.20399999999999999</v>
      </c>
      <c r="J5427" s="1" t="s">
        <v>6634</v>
      </c>
      <c r="K5427">
        <v>2510</v>
      </c>
      <c r="L5427" s="1" t="s">
        <v>6630</v>
      </c>
      <c r="M5427" s="1" t="s">
        <v>47</v>
      </c>
      <c r="N5427" s="1" t="s">
        <v>6631</v>
      </c>
      <c r="O5427" s="1" t="s">
        <v>501</v>
      </c>
      <c r="P5427" s="1" t="s">
        <v>198</v>
      </c>
      <c r="Q5427" s="1" t="s">
        <v>6632</v>
      </c>
      <c r="R5427" s="1" t="s">
        <v>48</v>
      </c>
      <c r="S5427" s="1" t="s">
        <v>79</v>
      </c>
      <c r="T5427" s="1" t="s">
        <v>503</v>
      </c>
      <c r="U5427" s="2">
        <v>43660.578472222223</v>
      </c>
      <c r="V5427">
        <v>70</v>
      </c>
      <c r="X5427">
        <v>33</v>
      </c>
      <c r="Y5427">
        <v>21.06</v>
      </c>
      <c r="Z5427">
        <v>10</v>
      </c>
      <c r="AA5427" s="1" t="s">
        <v>69</v>
      </c>
      <c r="AC5427">
        <v>0</v>
      </c>
      <c r="AD5427" s="1" t="s">
        <v>818</v>
      </c>
      <c r="AE5427" t="b">
        <v>0</v>
      </c>
      <c r="AF5427" t="b">
        <v>0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s="1" t="s">
        <v>51</v>
      </c>
      <c r="AS5427" s="1" t="s">
        <v>51</v>
      </c>
      <c r="AT5427" s="1" t="s">
        <v>51</v>
      </c>
      <c r="AU5427" s="1" t="s">
        <v>51</v>
      </c>
    </row>
    <row r="5428" spans="1:47" x14ac:dyDescent="0.25">
      <c r="A5428" s="1" t="s">
        <v>6163</v>
      </c>
      <c r="B5428">
        <v>3</v>
      </c>
      <c r="C5428" s="2">
        <v>43660.624456018515</v>
      </c>
      <c r="D5428" s="2">
        <v>43660.644895833335</v>
      </c>
      <c r="E5428">
        <v>39.885438999999998</v>
      </c>
      <c r="F5428">
        <v>-104.98766999999999</v>
      </c>
      <c r="G5428">
        <v>39.882770000000001</v>
      </c>
      <c r="H5428">
        <v>-104.98768</v>
      </c>
      <c r="I5428">
        <v>0.184</v>
      </c>
      <c r="J5428" s="1" t="s">
        <v>441</v>
      </c>
      <c r="L5428" s="1" t="s">
        <v>312</v>
      </c>
      <c r="M5428" s="1" t="s">
        <v>47</v>
      </c>
      <c r="N5428" s="1" t="s">
        <v>131</v>
      </c>
      <c r="O5428" s="1" t="s">
        <v>147</v>
      </c>
      <c r="P5428" s="1" t="s">
        <v>198</v>
      </c>
      <c r="Q5428" s="1" t="s">
        <v>439</v>
      </c>
      <c r="R5428" s="1" t="s">
        <v>48</v>
      </c>
      <c r="S5428" s="1" t="s">
        <v>79</v>
      </c>
      <c r="T5428" s="1" t="s">
        <v>205</v>
      </c>
      <c r="U5428" s="2">
        <v>43660.657638888886</v>
      </c>
      <c r="V5428">
        <v>81</v>
      </c>
      <c r="W5428">
        <v>81</v>
      </c>
      <c r="X5428">
        <v>39</v>
      </c>
      <c r="Y5428">
        <v>24.52</v>
      </c>
      <c r="Z5428">
        <v>40</v>
      </c>
      <c r="AA5428" s="1" t="s">
        <v>8942</v>
      </c>
      <c r="AB5428">
        <v>0</v>
      </c>
      <c r="AC5428">
        <v>0</v>
      </c>
      <c r="AD5428" s="1" t="s">
        <v>965</v>
      </c>
      <c r="AE5428" t="b">
        <v>0</v>
      </c>
      <c r="AF5428" t="b">
        <v>0</v>
      </c>
      <c r="AG5428" t="b">
        <v>0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s="1" t="s">
        <v>51</v>
      </c>
      <c r="AS5428" s="1" t="s">
        <v>51</v>
      </c>
      <c r="AT5428" s="1" t="s">
        <v>51</v>
      </c>
      <c r="AU5428" s="1" t="s">
        <v>51</v>
      </c>
    </row>
    <row r="5429" spans="1:47" x14ac:dyDescent="0.25">
      <c r="A5429" s="1" t="s">
        <v>2053</v>
      </c>
      <c r="B5429">
        <v>3</v>
      </c>
      <c r="C5429" s="2">
        <v>43660.707789351851</v>
      </c>
      <c r="D5429" s="2">
        <v>43660.728229166663</v>
      </c>
      <c r="E5429">
        <v>39.122411999999997</v>
      </c>
      <c r="F5429">
        <v>-105.99342900000001</v>
      </c>
      <c r="G5429">
        <v>39.158374000000002</v>
      </c>
      <c r="H5429">
        <v>-106.00008699999999</v>
      </c>
      <c r="I5429">
        <v>2.5099999999999998</v>
      </c>
      <c r="J5429" s="1" t="s">
        <v>661</v>
      </c>
      <c r="L5429" s="1" t="s">
        <v>551</v>
      </c>
      <c r="M5429" s="1" t="s">
        <v>47</v>
      </c>
      <c r="N5429" s="1" t="s">
        <v>552</v>
      </c>
      <c r="O5429" s="1" t="s">
        <v>356</v>
      </c>
      <c r="P5429" s="1" t="s">
        <v>198</v>
      </c>
      <c r="Q5429" s="1" t="s">
        <v>553</v>
      </c>
      <c r="R5429" s="1" t="s">
        <v>48</v>
      </c>
      <c r="S5429" s="1" t="s">
        <v>79</v>
      </c>
      <c r="T5429" s="1" t="s">
        <v>554</v>
      </c>
      <c r="U5429" s="2">
        <v>43660.703472222223</v>
      </c>
      <c r="V5429">
        <v>75</v>
      </c>
      <c r="W5429">
        <v>75</v>
      </c>
      <c r="X5429">
        <v>26</v>
      </c>
      <c r="Y5429">
        <v>21.03</v>
      </c>
      <c r="Z5429">
        <v>10</v>
      </c>
      <c r="AA5429" s="1" t="s">
        <v>71</v>
      </c>
      <c r="AB5429">
        <v>13</v>
      </c>
      <c r="AC5429">
        <v>0</v>
      </c>
      <c r="AD5429" s="1" t="s">
        <v>1067</v>
      </c>
      <c r="AE5429" t="b">
        <v>0</v>
      </c>
      <c r="AF5429" t="b">
        <v>0</v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AR5429" s="1" t="s">
        <v>51</v>
      </c>
      <c r="AS5429" s="1" t="s">
        <v>51</v>
      </c>
      <c r="AT5429" s="1" t="s">
        <v>51</v>
      </c>
      <c r="AU5429" s="1" t="s">
        <v>51</v>
      </c>
    </row>
    <row r="5430" spans="1:47" x14ac:dyDescent="0.25">
      <c r="A5430" s="1" t="s">
        <v>2054</v>
      </c>
      <c r="B5430">
        <v>3</v>
      </c>
      <c r="C5430" s="2">
        <v>43660.707789351851</v>
      </c>
      <c r="D5430" s="2">
        <v>43660.728229166663</v>
      </c>
      <c r="E5430">
        <v>39.158374000000002</v>
      </c>
      <c r="F5430">
        <v>-106.00008699999999</v>
      </c>
      <c r="G5430">
        <v>39.122411999999997</v>
      </c>
      <c r="H5430">
        <v>-105.99342900000001</v>
      </c>
      <c r="I5430">
        <v>2.5099999999999998</v>
      </c>
      <c r="J5430" s="1" t="s">
        <v>550</v>
      </c>
      <c r="L5430" s="1" t="s">
        <v>551</v>
      </c>
      <c r="M5430" s="1" t="s">
        <v>47</v>
      </c>
      <c r="N5430" s="1" t="s">
        <v>552</v>
      </c>
      <c r="O5430" s="1" t="s">
        <v>356</v>
      </c>
      <c r="P5430" s="1" t="s">
        <v>198</v>
      </c>
      <c r="Q5430" s="1" t="s">
        <v>553</v>
      </c>
      <c r="R5430" s="1" t="s">
        <v>48</v>
      </c>
      <c r="S5430" s="1" t="s">
        <v>79</v>
      </c>
      <c r="T5430" s="1" t="s">
        <v>554</v>
      </c>
      <c r="U5430" s="2">
        <v>43660.703472222223</v>
      </c>
      <c r="V5430">
        <v>75</v>
      </c>
      <c r="W5430">
        <v>75</v>
      </c>
      <c r="X5430">
        <v>26</v>
      </c>
      <c r="Y5430">
        <v>21.03</v>
      </c>
      <c r="Z5430">
        <v>10</v>
      </c>
      <c r="AA5430" s="1" t="s">
        <v>71</v>
      </c>
      <c r="AB5430">
        <v>13</v>
      </c>
      <c r="AC5430">
        <v>0</v>
      </c>
      <c r="AD5430" s="1" t="s">
        <v>1067</v>
      </c>
      <c r="AE5430" t="b">
        <v>0</v>
      </c>
      <c r="AF5430" t="b">
        <v>0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 s="1" t="s">
        <v>51</v>
      </c>
      <c r="AS5430" s="1" t="s">
        <v>51</v>
      </c>
      <c r="AT5430" s="1" t="s">
        <v>51</v>
      </c>
      <c r="AU5430" s="1" t="s">
        <v>51</v>
      </c>
    </row>
    <row r="5431" spans="1:47" x14ac:dyDescent="0.25">
      <c r="A5431" s="1" t="s">
        <v>1523</v>
      </c>
      <c r="B5431">
        <v>4</v>
      </c>
      <c r="C5431" s="2">
        <v>43660.825497685182</v>
      </c>
      <c r="D5431" s="2">
        <v>43660.844652777778</v>
      </c>
      <c r="E5431">
        <v>39.103079999999999</v>
      </c>
      <c r="F5431">
        <v>-105.989862</v>
      </c>
      <c r="G5431">
        <v>39.153657000000003</v>
      </c>
      <c r="H5431">
        <v>-105.999216</v>
      </c>
      <c r="I5431">
        <v>3.53</v>
      </c>
      <c r="J5431" s="1" t="s">
        <v>1524</v>
      </c>
      <c r="L5431" s="1" t="s">
        <v>551</v>
      </c>
      <c r="M5431" s="1" t="s">
        <v>47</v>
      </c>
      <c r="N5431" s="1" t="s">
        <v>552</v>
      </c>
      <c r="O5431" s="1" t="s">
        <v>356</v>
      </c>
      <c r="P5431" s="1" t="s">
        <v>198</v>
      </c>
      <c r="Q5431" s="1" t="s">
        <v>553</v>
      </c>
      <c r="R5431" s="1" t="s">
        <v>48</v>
      </c>
      <c r="S5431" s="1" t="s">
        <v>79</v>
      </c>
      <c r="T5431" s="1" t="s">
        <v>554</v>
      </c>
      <c r="U5431" s="2">
        <v>43660.828472222223</v>
      </c>
      <c r="V5431">
        <v>57</v>
      </c>
      <c r="W5431">
        <v>57</v>
      </c>
      <c r="X5431">
        <v>59</v>
      </c>
      <c r="Y5431">
        <v>21.07</v>
      </c>
      <c r="Z5431">
        <v>10</v>
      </c>
      <c r="AA5431" s="1" t="s">
        <v>54</v>
      </c>
      <c r="AB5431">
        <v>3</v>
      </c>
      <c r="AC5431">
        <v>0</v>
      </c>
      <c r="AD5431" s="1" t="s">
        <v>1203</v>
      </c>
      <c r="AE5431" t="b">
        <v>0</v>
      </c>
      <c r="AF5431" t="b">
        <v>0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s="1" t="s">
        <v>51</v>
      </c>
      <c r="AS5431" s="1" t="s">
        <v>51</v>
      </c>
      <c r="AT5431" s="1" t="s">
        <v>51</v>
      </c>
      <c r="AU5431" s="1" t="s">
        <v>51</v>
      </c>
    </row>
    <row r="5432" spans="1:47" x14ac:dyDescent="0.25">
      <c r="A5432" s="1" t="s">
        <v>7711</v>
      </c>
      <c r="B5432">
        <v>4</v>
      </c>
      <c r="C5432" s="2">
        <v>43660.840081018519</v>
      </c>
      <c r="D5432" s="2">
        <v>43660.858518518522</v>
      </c>
      <c r="E5432">
        <v>39.153657000000003</v>
      </c>
      <c r="F5432">
        <v>-105.999216</v>
      </c>
      <c r="G5432">
        <v>39.103079999999999</v>
      </c>
      <c r="H5432">
        <v>-105.989862</v>
      </c>
      <c r="I5432">
        <v>3.53</v>
      </c>
      <c r="J5432" s="1" t="s">
        <v>4021</v>
      </c>
      <c r="K5432">
        <v>2524</v>
      </c>
      <c r="L5432" s="1" t="s">
        <v>7712</v>
      </c>
      <c r="M5432" s="1" t="s">
        <v>47</v>
      </c>
      <c r="N5432" s="1" t="s">
        <v>552</v>
      </c>
      <c r="O5432" s="1" t="s">
        <v>356</v>
      </c>
      <c r="P5432" s="1" t="s">
        <v>198</v>
      </c>
      <c r="Q5432" s="1" t="s">
        <v>553</v>
      </c>
      <c r="R5432" s="1" t="s">
        <v>48</v>
      </c>
      <c r="S5432" s="1" t="s">
        <v>79</v>
      </c>
      <c r="T5432" s="1" t="s">
        <v>554</v>
      </c>
      <c r="U5432" s="2">
        <v>43660.828472222223</v>
      </c>
      <c r="V5432">
        <v>57</v>
      </c>
      <c r="W5432">
        <v>57</v>
      </c>
      <c r="X5432">
        <v>59</v>
      </c>
      <c r="Y5432">
        <v>21.07</v>
      </c>
      <c r="Z5432">
        <v>10</v>
      </c>
      <c r="AA5432" s="1" t="s">
        <v>54</v>
      </c>
      <c r="AB5432">
        <v>3</v>
      </c>
      <c r="AC5432">
        <v>0</v>
      </c>
      <c r="AD5432" s="1" t="s">
        <v>1203</v>
      </c>
      <c r="AE5432" t="b">
        <v>0</v>
      </c>
      <c r="AF5432" t="b">
        <v>0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s="1" t="s">
        <v>51</v>
      </c>
      <c r="AS5432" s="1" t="s">
        <v>51</v>
      </c>
      <c r="AT5432" s="1" t="s">
        <v>51</v>
      </c>
      <c r="AU5432" s="1" t="s">
        <v>51</v>
      </c>
    </row>
    <row r="5433" spans="1:47" x14ac:dyDescent="0.25">
      <c r="A5433" s="1" t="s">
        <v>5825</v>
      </c>
      <c r="B5433">
        <v>3</v>
      </c>
      <c r="C5433" s="2">
        <v>43660.791122685187</v>
      </c>
      <c r="D5433" s="2">
        <v>43660.811562499999</v>
      </c>
      <c r="E5433">
        <v>39.900221000000002</v>
      </c>
      <c r="F5433">
        <v>-104.988178</v>
      </c>
      <c r="G5433">
        <v>39.897492</v>
      </c>
      <c r="H5433">
        <v>-104.987711</v>
      </c>
      <c r="I5433">
        <v>0.19</v>
      </c>
      <c r="J5433" s="1" t="s">
        <v>441</v>
      </c>
      <c r="L5433" s="1" t="s">
        <v>195</v>
      </c>
      <c r="M5433" s="1" t="s">
        <v>47</v>
      </c>
      <c r="N5433" s="1" t="s">
        <v>131</v>
      </c>
      <c r="O5433" s="1" t="s">
        <v>147</v>
      </c>
      <c r="P5433" s="1" t="s">
        <v>198</v>
      </c>
      <c r="Q5433" s="1" t="s">
        <v>439</v>
      </c>
      <c r="R5433" s="1" t="s">
        <v>48</v>
      </c>
      <c r="S5433" s="1" t="s">
        <v>79</v>
      </c>
      <c r="T5433" s="1" t="s">
        <v>205</v>
      </c>
      <c r="U5433" s="2">
        <v>43660.78125</v>
      </c>
      <c r="V5433">
        <v>84</v>
      </c>
      <c r="W5433">
        <v>84</v>
      </c>
      <c r="X5433">
        <v>28</v>
      </c>
      <c r="Y5433">
        <v>24.51</v>
      </c>
      <c r="Z5433">
        <v>40</v>
      </c>
      <c r="AA5433" s="1" t="s">
        <v>68</v>
      </c>
      <c r="AB5433">
        <v>8</v>
      </c>
      <c r="AC5433">
        <v>0</v>
      </c>
      <c r="AD5433" s="1" t="s">
        <v>818</v>
      </c>
      <c r="AE5433" t="b">
        <v>0</v>
      </c>
      <c r="AF5433" t="b">
        <v>0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s="1" t="s">
        <v>51</v>
      </c>
      <c r="AS5433" s="1" t="s">
        <v>51</v>
      </c>
      <c r="AT5433" s="1" t="s">
        <v>51</v>
      </c>
      <c r="AU5433" s="1" t="s">
        <v>51</v>
      </c>
    </row>
    <row r="5434" spans="1:47" x14ac:dyDescent="0.25">
      <c r="A5434" s="1" t="s">
        <v>1525</v>
      </c>
      <c r="B5434">
        <v>4</v>
      </c>
      <c r="C5434" s="2">
        <v>43660.840081018519</v>
      </c>
      <c r="D5434" s="2">
        <v>43660.858518518522</v>
      </c>
      <c r="E5434">
        <v>39.103079999999999</v>
      </c>
      <c r="F5434">
        <v>-105.989862</v>
      </c>
      <c r="G5434">
        <v>39.153657000000003</v>
      </c>
      <c r="H5434">
        <v>-105.999216</v>
      </c>
      <c r="I5434">
        <v>3.53</v>
      </c>
      <c r="J5434" s="1" t="s">
        <v>1524</v>
      </c>
      <c r="L5434" s="1" t="s">
        <v>551</v>
      </c>
      <c r="M5434" s="1" t="s">
        <v>47</v>
      </c>
      <c r="N5434" s="1" t="s">
        <v>552</v>
      </c>
      <c r="O5434" s="1" t="s">
        <v>356</v>
      </c>
      <c r="P5434" s="1" t="s">
        <v>198</v>
      </c>
      <c r="Q5434" s="1" t="s">
        <v>553</v>
      </c>
      <c r="R5434" s="1" t="s">
        <v>48</v>
      </c>
      <c r="S5434" s="1" t="s">
        <v>79</v>
      </c>
      <c r="T5434" s="1" t="s">
        <v>554</v>
      </c>
      <c r="U5434" s="2">
        <v>43660.828472222223</v>
      </c>
      <c r="V5434">
        <v>57</v>
      </c>
      <c r="W5434">
        <v>57</v>
      </c>
      <c r="X5434">
        <v>59</v>
      </c>
      <c r="Y5434">
        <v>21.07</v>
      </c>
      <c r="Z5434">
        <v>10</v>
      </c>
      <c r="AA5434" s="1" t="s">
        <v>54</v>
      </c>
      <c r="AB5434">
        <v>3</v>
      </c>
      <c r="AC5434">
        <v>0</v>
      </c>
      <c r="AD5434" s="1" t="s">
        <v>1203</v>
      </c>
      <c r="AE5434" t="b">
        <v>0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AR5434" s="1" t="s">
        <v>51</v>
      </c>
      <c r="AS5434" s="1" t="s">
        <v>51</v>
      </c>
      <c r="AT5434" s="1" t="s">
        <v>51</v>
      </c>
      <c r="AU5434" s="1" t="s">
        <v>51</v>
      </c>
    </row>
    <row r="5435" spans="1:47" x14ac:dyDescent="0.25">
      <c r="A5435" s="1" t="s">
        <v>3060</v>
      </c>
      <c r="B5435">
        <v>3</v>
      </c>
      <c r="C5435" s="2">
        <v>43660.846331018518</v>
      </c>
      <c r="D5435" s="2">
        <v>43660.867106481484</v>
      </c>
      <c r="E5435">
        <v>39.591949999999997</v>
      </c>
      <c r="F5435">
        <v>-104.88308000000001</v>
      </c>
      <c r="G5435">
        <v>39.593876999999999</v>
      </c>
      <c r="H5435">
        <v>-104.884128</v>
      </c>
      <c r="I5435">
        <v>0.14399999999999999</v>
      </c>
      <c r="J5435" s="1" t="s">
        <v>568</v>
      </c>
      <c r="L5435" s="1" t="s">
        <v>194</v>
      </c>
      <c r="M5435" s="1" t="s">
        <v>47</v>
      </c>
      <c r="N5435" s="1" t="s">
        <v>127</v>
      </c>
      <c r="O5435" s="1" t="s">
        <v>201</v>
      </c>
      <c r="P5435" s="1" t="s">
        <v>198</v>
      </c>
      <c r="Q5435" s="1" t="s">
        <v>347</v>
      </c>
      <c r="R5435" s="1" t="s">
        <v>48</v>
      </c>
      <c r="S5435" s="1" t="s">
        <v>79</v>
      </c>
      <c r="T5435" s="1" t="s">
        <v>200</v>
      </c>
      <c r="U5435" s="2">
        <v>43660.828472222223</v>
      </c>
      <c r="V5435">
        <v>78</v>
      </c>
      <c r="W5435">
        <v>78</v>
      </c>
      <c r="X5435">
        <v>37</v>
      </c>
      <c r="Y5435">
        <v>24.31</v>
      </c>
      <c r="Z5435">
        <v>10</v>
      </c>
      <c r="AA5435" s="1" t="s">
        <v>72</v>
      </c>
      <c r="AB5435">
        <v>8</v>
      </c>
      <c r="AC5435">
        <v>0</v>
      </c>
      <c r="AD5435" s="1" t="s">
        <v>965</v>
      </c>
      <c r="AE5435" t="b">
        <v>0</v>
      </c>
      <c r="AF5435" t="b">
        <v>0</v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s="1" t="s">
        <v>51</v>
      </c>
      <c r="AS5435" s="1" t="s">
        <v>51</v>
      </c>
      <c r="AT5435" s="1" t="s">
        <v>51</v>
      </c>
      <c r="AU5435" s="1" t="s">
        <v>51</v>
      </c>
    </row>
    <row r="5436" spans="1:47" x14ac:dyDescent="0.25">
      <c r="A5436" s="1" t="s">
        <v>2789</v>
      </c>
      <c r="B5436">
        <v>3</v>
      </c>
      <c r="C5436" s="2">
        <v>43660.946319444447</v>
      </c>
      <c r="D5436" s="2">
        <v>43660.967106481483</v>
      </c>
      <c r="E5436">
        <v>38.897840000000002</v>
      </c>
      <c r="F5436">
        <v>-104.82992</v>
      </c>
      <c r="G5436">
        <v>38.894159999999999</v>
      </c>
      <c r="H5436">
        <v>-104.83145</v>
      </c>
      <c r="I5436">
        <v>0.26700000000000002</v>
      </c>
      <c r="J5436" s="1" t="s">
        <v>457</v>
      </c>
      <c r="L5436" s="1" t="s">
        <v>195</v>
      </c>
      <c r="M5436" s="1" t="s">
        <v>47</v>
      </c>
      <c r="N5436" s="1" t="s">
        <v>232</v>
      </c>
      <c r="O5436" s="1" t="s">
        <v>193</v>
      </c>
      <c r="P5436" s="1" t="s">
        <v>198</v>
      </c>
      <c r="Q5436" s="1" t="s">
        <v>233</v>
      </c>
      <c r="R5436" s="1" t="s">
        <v>48</v>
      </c>
      <c r="S5436" s="1" t="s">
        <v>79</v>
      </c>
      <c r="T5436" s="1" t="s">
        <v>234</v>
      </c>
      <c r="U5436" s="2">
        <v>43660.956944444442</v>
      </c>
      <c r="V5436">
        <v>64</v>
      </c>
      <c r="W5436">
        <v>64</v>
      </c>
      <c r="X5436">
        <v>69</v>
      </c>
      <c r="Y5436">
        <v>23.75</v>
      </c>
      <c r="Z5436">
        <v>10</v>
      </c>
      <c r="AA5436" s="1" t="s">
        <v>72</v>
      </c>
      <c r="AB5436">
        <v>3</v>
      </c>
      <c r="AC5436">
        <v>0</v>
      </c>
      <c r="AD5436" s="1" t="s">
        <v>965</v>
      </c>
      <c r="AE5436" t="b">
        <v>0</v>
      </c>
      <c r="AF5436" t="b">
        <v>0</v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s="1" t="s">
        <v>53</v>
      </c>
      <c r="AS5436" s="1" t="s">
        <v>53</v>
      </c>
      <c r="AT5436" s="1" t="s">
        <v>53</v>
      </c>
      <c r="AU5436" s="1" t="s">
        <v>53</v>
      </c>
    </row>
    <row r="5437" spans="1:47" x14ac:dyDescent="0.25">
      <c r="A5437" s="1" t="s">
        <v>2055</v>
      </c>
      <c r="B5437">
        <v>3</v>
      </c>
      <c r="C5437" s="2">
        <v>43661.331238425926</v>
      </c>
      <c r="D5437" s="2">
        <v>43661.351793981485</v>
      </c>
      <c r="E5437">
        <v>40.682957000000002</v>
      </c>
      <c r="F5437">
        <v>-105.00091999999999</v>
      </c>
      <c r="G5437">
        <v>40.674940999999997</v>
      </c>
      <c r="H5437">
        <v>-105.00104</v>
      </c>
      <c r="I5437">
        <v>0.55400000000000005</v>
      </c>
      <c r="J5437" s="1" t="s">
        <v>368</v>
      </c>
      <c r="L5437" s="1" t="s">
        <v>172</v>
      </c>
      <c r="M5437" s="1" t="s">
        <v>47</v>
      </c>
      <c r="N5437" s="1" t="s">
        <v>152</v>
      </c>
      <c r="O5437" s="1" t="s">
        <v>228</v>
      </c>
      <c r="P5437" s="1" t="s">
        <v>198</v>
      </c>
      <c r="Q5437" s="1" t="s">
        <v>369</v>
      </c>
      <c r="R5437" s="1" t="s">
        <v>48</v>
      </c>
      <c r="S5437" s="1" t="s">
        <v>79</v>
      </c>
      <c r="T5437" s="1" t="s">
        <v>230</v>
      </c>
      <c r="U5437" s="2">
        <v>43661.330555555556</v>
      </c>
      <c r="V5437">
        <v>72</v>
      </c>
      <c r="W5437">
        <v>72</v>
      </c>
      <c r="X5437">
        <v>57</v>
      </c>
      <c r="Y5437">
        <v>25.05</v>
      </c>
      <c r="Z5437">
        <v>10</v>
      </c>
      <c r="AA5437" s="1" t="s">
        <v>72</v>
      </c>
      <c r="AB5437">
        <v>3</v>
      </c>
      <c r="AC5437">
        <v>0</v>
      </c>
      <c r="AD5437" s="1" t="s">
        <v>1067</v>
      </c>
      <c r="AE5437" t="b">
        <v>0</v>
      </c>
      <c r="AF5437" t="b">
        <v>0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s="1" t="s">
        <v>51</v>
      </c>
      <c r="AS5437" s="1" t="s">
        <v>51</v>
      </c>
      <c r="AT5437" s="1" t="s">
        <v>51</v>
      </c>
      <c r="AU5437" s="1" t="s">
        <v>51</v>
      </c>
    </row>
    <row r="5438" spans="1:47" x14ac:dyDescent="0.25">
      <c r="A5438" s="1" t="s">
        <v>7925</v>
      </c>
      <c r="B5438">
        <v>4</v>
      </c>
      <c r="C5438" s="2">
        <v>43661.417164351849</v>
      </c>
      <c r="D5438" s="2">
        <v>43661.436261574076</v>
      </c>
      <c r="E5438">
        <v>40.639600000000002</v>
      </c>
      <c r="F5438">
        <v>-104.33257</v>
      </c>
      <c r="G5438">
        <v>40.634459</v>
      </c>
      <c r="H5438">
        <v>-104.33270899999999</v>
      </c>
      <c r="I5438">
        <v>0.35499999999999998</v>
      </c>
      <c r="J5438" s="1" t="s">
        <v>7926</v>
      </c>
      <c r="K5438">
        <v>44028</v>
      </c>
      <c r="L5438" s="1" t="s">
        <v>7927</v>
      </c>
      <c r="M5438" s="1" t="s">
        <v>97</v>
      </c>
      <c r="N5438" s="1" t="s">
        <v>7928</v>
      </c>
      <c r="O5438" s="1" t="s">
        <v>209</v>
      </c>
      <c r="P5438" s="1" t="s">
        <v>198</v>
      </c>
      <c r="Q5438" s="1" t="s">
        <v>7929</v>
      </c>
      <c r="R5438" s="1" t="s">
        <v>48</v>
      </c>
      <c r="S5438" s="1" t="s">
        <v>79</v>
      </c>
      <c r="T5438" s="1" t="s">
        <v>253</v>
      </c>
      <c r="U5438" s="2">
        <v>43661.413888888892</v>
      </c>
      <c r="V5438">
        <v>84</v>
      </c>
      <c r="W5438">
        <v>84</v>
      </c>
      <c r="X5438">
        <v>44</v>
      </c>
      <c r="Y5438">
        <v>25.36</v>
      </c>
      <c r="Z5438">
        <v>10</v>
      </c>
      <c r="AA5438" s="1" t="s">
        <v>66</v>
      </c>
      <c r="AB5438">
        <v>8</v>
      </c>
      <c r="AC5438">
        <v>0</v>
      </c>
      <c r="AD5438" s="1" t="s">
        <v>1067</v>
      </c>
      <c r="AE5438" t="b">
        <v>0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s="1" t="s">
        <v>51</v>
      </c>
      <c r="AS5438" s="1" t="s">
        <v>51</v>
      </c>
      <c r="AT5438" s="1" t="s">
        <v>51</v>
      </c>
      <c r="AU5438" s="1" t="s">
        <v>51</v>
      </c>
    </row>
    <row r="5439" spans="1:47" x14ac:dyDescent="0.25">
      <c r="A5439" s="1" t="s">
        <v>3265</v>
      </c>
      <c r="B5439">
        <v>4</v>
      </c>
      <c r="C5439" s="2">
        <v>43661.348958333336</v>
      </c>
      <c r="D5439" s="2">
        <v>43661.369513888887</v>
      </c>
      <c r="E5439">
        <v>38.83867</v>
      </c>
      <c r="F5439">
        <v>-104.534952</v>
      </c>
      <c r="G5439">
        <v>38.838650000000001</v>
      </c>
      <c r="H5439">
        <v>-104.53869299999999</v>
      </c>
      <c r="I5439">
        <v>0.20100000000000001</v>
      </c>
      <c r="J5439" s="1" t="s">
        <v>3266</v>
      </c>
      <c r="L5439" s="1" t="s">
        <v>3267</v>
      </c>
      <c r="M5439" s="1" t="s">
        <v>47</v>
      </c>
      <c r="N5439" s="1" t="s">
        <v>232</v>
      </c>
      <c r="O5439" s="1" t="s">
        <v>193</v>
      </c>
      <c r="P5439" s="1" t="s">
        <v>198</v>
      </c>
      <c r="Q5439" s="1" t="s">
        <v>3268</v>
      </c>
      <c r="R5439" s="1" t="s">
        <v>48</v>
      </c>
      <c r="S5439" s="1" t="s">
        <v>79</v>
      </c>
      <c r="T5439" s="1" t="s">
        <v>2850</v>
      </c>
      <c r="U5439" s="2">
        <v>43661.34375</v>
      </c>
      <c r="V5439">
        <v>78</v>
      </c>
      <c r="W5439">
        <v>78</v>
      </c>
      <c r="X5439">
        <v>30</v>
      </c>
      <c r="Y5439">
        <v>23.47</v>
      </c>
      <c r="Z5439">
        <v>10</v>
      </c>
      <c r="AA5439" s="1" t="s">
        <v>65</v>
      </c>
      <c r="AB5439">
        <v>10</v>
      </c>
      <c r="AC5439">
        <v>0</v>
      </c>
      <c r="AD5439" s="1" t="s">
        <v>50</v>
      </c>
      <c r="AE5439" t="b">
        <v>0</v>
      </c>
      <c r="AF5439" t="b">
        <v>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1</v>
      </c>
      <c r="AQ5439" t="b">
        <v>0</v>
      </c>
      <c r="AR5439" s="1" t="s">
        <v>51</v>
      </c>
      <c r="AS5439" s="1" t="s">
        <v>51</v>
      </c>
      <c r="AT5439" s="1" t="s">
        <v>51</v>
      </c>
      <c r="AU5439" s="1" t="s">
        <v>51</v>
      </c>
    </row>
    <row r="5440" spans="1:47" x14ac:dyDescent="0.25">
      <c r="A5440" s="1" t="s">
        <v>8345</v>
      </c>
      <c r="B5440">
        <v>4</v>
      </c>
      <c r="C5440" s="2">
        <v>43661.348958333336</v>
      </c>
      <c r="D5440" s="2">
        <v>43661.369513888887</v>
      </c>
      <c r="E5440">
        <v>38.838650000000001</v>
      </c>
      <c r="F5440">
        <v>-104.53869299999999</v>
      </c>
      <c r="G5440">
        <v>38.83867</v>
      </c>
      <c r="H5440">
        <v>-104.534952</v>
      </c>
      <c r="I5440">
        <v>0.20100000000000001</v>
      </c>
      <c r="J5440" s="1" t="s">
        <v>8346</v>
      </c>
      <c r="K5440">
        <v>15588</v>
      </c>
      <c r="L5440" s="1" t="s">
        <v>6645</v>
      </c>
      <c r="M5440" s="1" t="s">
        <v>47</v>
      </c>
      <c r="N5440" s="1" t="s">
        <v>232</v>
      </c>
      <c r="O5440" s="1" t="s">
        <v>193</v>
      </c>
      <c r="P5440" s="1" t="s">
        <v>198</v>
      </c>
      <c r="Q5440" s="1" t="s">
        <v>8347</v>
      </c>
      <c r="R5440" s="1" t="s">
        <v>48</v>
      </c>
      <c r="S5440" s="1" t="s">
        <v>79</v>
      </c>
      <c r="T5440" s="1" t="s">
        <v>2850</v>
      </c>
      <c r="U5440" s="2">
        <v>43661.34375</v>
      </c>
      <c r="V5440">
        <v>78</v>
      </c>
      <c r="W5440">
        <v>78</v>
      </c>
      <c r="X5440">
        <v>30</v>
      </c>
      <c r="Y5440">
        <v>23.47</v>
      </c>
      <c r="Z5440">
        <v>10</v>
      </c>
      <c r="AA5440" s="1" t="s">
        <v>65</v>
      </c>
      <c r="AB5440">
        <v>10</v>
      </c>
      <c r="AC5440">
        <v>0</v>
      </c>
      <c r="AD5440" s="1" t="s">
        <v>50</v>
      </c>
      <c r="AE5440" t="b">
        <v>0</v>
      </c>
      <c r="AF5440" t="b">
        <v>0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s="1" t="s">
        <v>51</v>
      </c>
      <c r="AS5440" s="1" t="s">
        <v>51</v>
      </c>
      <c r="AT5440" s="1" t="s">
        <v>51</v>
      </c>
      <c r="AU5440" s="1" t="s">
        <v>51</v>
      </c>
    </row>
    <row r="5441" spans="1:47" x14ac:dyDescent="0.25">
      <c r="A5441" s="1" t="s">
        <v>3500</v>
      </c>
      <c r="B5441">
        <v>3</v>
      </c>
      <c r="C5441" s="2">
        <v>43661.361967592595</v>
      </c>
      <c r="D5441" s="2">
        <v>43661.382395833331</v>
      </c>
      <c r="E5441">
        <v>39.79795</v>
      </c>
      <c r="F5441">
        <v>-104.93088</v>
      </c>
      <c r="G5441">
        <v>39.787272000000002</v>
      </c>
      <c r="H5441">
        <v>-104.903852</v>
      </c>
      <c r="I5441">
        <v>1.613</v>
      </c>
      <c r="J5441" s="1" t="s">
        <v>591</v>
      </c>
      <c r="L5441" s="1" t="s">
        <v>2655</v>
      </c>
      <c r="M5441" s="1" t="s">
        <v>47</v>
      </c>
      <c r="N5441" s="1" t="s">
        <v>313</v>
      </c>
      <c r="O5441" s="1" t="s">
        <v>147</v>
      </c>
      <c r="P5441" s="1" t="s">
        <v>198</v>
      </c>
      <c r="Q5441" s="1" t="s">
        <v>314</v>
      </c>
      <c r="R5441" s="1" t="s">
        <v>48</v>
      </c>
      <c r="S5441" s="1" t="s">
        <v>79</v>
      </c>
      <c r="T5441" s="1" t="s">
        <v>203</v>
      </c>
      <c r="U5441" s="2">
        <v>43661.373611111114</v>
      </c>
      <c r="V5441">
        <v>77</v>
      </c>
      <c r="W5441">
        <v>77</v>
      </c>
      <c r="X5441">
        <v>43</v>
      </c>
      <c r="Y5441">
        <v>24.48</v>
      </c>
      <c r="Z5441">
        <v>10</v>
      </c>
      <c r="AA5441" s="1" t="s">
        <v>68</v>
      </c>
      <c r="AB5441">
        <v>5</v>
      </c>
      <c r="AC5441">
        <v>0</v>
      </c>
      <c r="AD5441" s="1" t="s">
        <v>50</v>
      </c>
      <c r="AE5441" t="b">
        <v>0</v>
      </c>
      <c r="AF5441" t="b">
        <v>0</v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s="1" t="s">
        <v>51</v>
      </c>
      <c r="AS5441" s="1" t="s">
        <v>51</v>
      </c>
      <c r="AT5441" s="1" t="s">
        <v>51</v>
      </c>
      <c r="AU5441" s="1" t="s">
        <v>51</v>
      </c>
    </row>
    <row r="5442" spans="1:47" x14ac:dyDescent="0.25">
      <c r="A5442" s="1" t="s">
        <v>3607</v>
      </c>
      <c r="B5442">
        <v>3</v>
      </c>
      <c r="C5442" s="2">
        <v>43661.393738425926</v>
      </c>
      <c r="D5442" s="2">
        <v>43661.414340277777</v>
      </c>
      <c r="E5442">
        <v>39.783247000000003</v>
      </c>
      <c r="F5442">
        <v>-105.127782</v>
      </c>
      <c r="G5442">
        <v>39.784109999999998</v>
      </c>
      <c r="H5442">
        <v>-105.11615</v>
      </c>
      <c r="I5442">
        <v>0.62</v>
      </c>
      <c r="J5442" s="1" t="s">
        <v>847</v>
      </c>
      <c r="L5442" s="1" t="s">
        <v>133</v>
      </c>
      <c r="M5442" s="1" t="s">
        <v>47</v>
      </c>
      <c r="N5442" s="1" t="s">
        <v>213</v>
      </c>
      <c r="O5442" s="1" t="s">
        <v>115</v>
      </c>
      <c r="P5442" s="1" t="s">
        <v>198</v>
      </c>
      <c r="Q5442" s="1" t="s">
        <v>214</v>
      </c>
      <c r="R5442" s="1" t="s">
        <v>48</v>
      </c>
      <c r="S5442" s="1" t="s">
        <v>79</v>
      </c>
      <c r="T5442" s="1" t="s">
        <v>205</v>
      </c>
      <c r="U5442" s="2">
        <v>43661.407638888886</v>
      </c>
      <c r="V5442">
        <v>82</v>
      </c>
      <c r="W5442">
        <v>82</v>
      </c>
      <c r="X5442">
        <v>39</v>
      </c>
      <c r="Y5442">
        <v>24.49</v>
      </c>
      <c r="Z5442">
        <v>10</v>
      </c>
      <c r="AA5442" s="1" t="s">
        <v>8942</v>
      </c>
      <c r="AB5442">
        <v>0</v>
      </c>
      <c r="AC5442">
        <v>0</v>
      </c>
      <c r="AD5442" s="1" t="s">
        <v>50</v>
      </c>
      <c r="AE5442" t="b">
        <v>0</v>
      </c>
      <c r="AF5442" t="b">
        <v>0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AR5442" s="1" t="s">
        <v>51</v>
      </c>
      <c r="AS5442" s="1" t="s">
        <v>51</v>
      </c>
      <c r="AT5442" s="1" t="s">
        <v>51</v>
      </c>
      <c r="AU5442" s="1" t="s">
        <v>51</v>
      </c>
    </row>
    <row r="5443" spans="1:47" x14ac:dyDescent="0.25">
      <c r="A5443" s="1" t="s">
        <v>390</v>
      </c>
      <c r="B5443">
        <v>3</v>
      </c>
      <c r="C5443" s="2">
        <v>43661.407800925925</v>
      </c>
      <c r="D5443" s="2">
        <v>43661.428229166668</v>
      </c>
      <c r="E5443">
        <v>39.77993</v>
      </c>
      <c r="F5443">
        <v>-104.972689</v>
      </c>
      <c r="G5443">
        <v>39.77993</v>
      </c>
      <c r="H5443">
        <v>-104.97269</v>
      </c>
      <c r="I5443">
        <v>0</v>
      </c>
      <c r="J5443" s="1" t="s">
        <v>385</v>
      </c>
      <c r="L5443" s="1" t="s">
        <v>391</v>
      </c>
      <c r="M5443" s="1" t="s">
        <v>47</v>
      </c>
      <c r="N5443" s="1" t="s">
        <v>131</v>
      </c>
      <c r="O5443" s="1" t="s">
        <v>131</v>
      </c>
      <c r="P5443" s="1" t="s">
        <v>198</v>
      </c>
      <c r="Q5443" s="1" t="s">
        <v>246</v>
      </c>
      <c r="R5443" s="1" t="s">
        <v>48</v>
      </c>
      <c r="S5443" s="1" t="s">
        <v>79</v>
      </c>
      <c r="T5443" s="1" t="s">
        <v>205</v>
      </c>
      <c r="U5443" s="2">
        <v>43661.407638888886</v>
      </c>
      <c r="V5443">
        <v>82</v>
      </c>
      <c r="W5443">
        <v>82</v>
      </c>
      <c r="X5443">
        <v>39</v>
      </c>
      <c r="Y5443">
        <v>24.49</v>
      </c>
      <c r="Z5443">
        <v>10</v>
      </c>
      <c r="AA5443" s="1" t="s">
        <v>8942</v>
      </c>
      <c r="AB5443">
        <v>0</v>
      </c>
      <c r="AC5443">
        <v>0</v>
      </c>
      <c r="AD5443" s="1" t="s">
        <v>50</v>
      </c>
      <c r="AE5443" t="b">
        <v>0</v>
      </c>
      <c r="AF5443" t="b">
        <v>0</v>
      </c>
      <c r="AG5443" t="b">
        <v>1</v>
      </c>
      <c r="AH5443" t="b">
        <v>0</v>
      </c>
      <c r="AI5443" t="b">
        <v>1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s="1" t="s">
        <v>51</v>
      </c>
      <c r="AS5443" s="1" t="s">
        <v>51</v>
      </c>
      <c r="AT5443" s="1" t="s">
        <v>51</v>
      </c>
      <c r="AU5443" s="1" t="s">
        <v>51</v>
      </c>
    </row>
    <row r="5444" spans="1:47" x14ac:dyDescent="0.25">
      <c r="A5444" s="1" t="s">
        <v>2634</v>
      </c>
      <c r="B5444">
        <v>3</v>
      </c>
      <c r="C5444" s="2">
        <v>43661.521319444444</v>
      </c>
      <c r="D5444" s="2">
        <v>43661.542118055557</v>
      </c>
      <c r="E5444">
        <v>40.375239999999998</v>
      </c>
      <c r="F5444">
        <v>-104.99217</v>
      </c>
      <c r="G5444">
        <v>40.374026000000001</v>
      </c>
      <c r="H5444">
        <v>-104.99145300000001</v>
      </c>
      <c r="I5444">
        <v>9.1999999999999998E-2</v>
      </c>
      <c r="J5444" s="1" t="s">
        <v>458</v>
      </c>
      <c r="L5444" s="1" t="s">
        <v>172</v>
      </c>
      <c r="M5444" s="1" t="s">
        <v>47</v>
      </c>
      <c r="N5444" s="1" t="s">
        <v>303</v>
      </c>
      <c r="O5444" s="1" t="s">
        <v>228</v>
      </c>
      <c r="P5444" s="1" t="s">
        <v>198</v>
      </c>
      <c r="Q5444" s="1" t="s">
        <v>304</v>
      </c>
      <c r="R5444" s="1" t="s">
        <v>48</v>
      </c>
      <c r="S5444" s="1" t="s">
        <v>79</v>
      </c>
      <c r="T5444" s="1" t="s">
        <v>230</v>
      </c>
      <c r="U5444" s="2">
        <v>43661.538888888892</v>
      </c>
      <c r="V5444">
        <v>84</v>
      </c>
      <c r="W5444">
        <v>84</v>
      </c>
      <c r="X5444">
        <v>37</v>
      </c>
      <c r="Y5444">
        <v>25.09</v>
      </c>
      <c r="Z5444">
        <v>10</v>
      </c>
      <c r="AA5444" s="1" t="s">
        <v>59</v>
      </c>
      <c r="AB5444">
        <v>14</v>
      </c>
      <c r="AC5444">
        <v>0</v>
      </c>
      <c r="AD5444" s="1" t="s">
        <v>818</v>
      </c>
      <c r="AE5444" t="b">
        <v>0</v>
      </c>
      <c r="AF5444" t="b">
        <v>0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AR5444" s="1" t="s">
        <v>51</v>
      </c>
      <c r="AS5444" s="1" t="s">
        <v>51</v>
      </c>
      <c r="AT5444" s="1" t="s">
        <v>51</v>
      </c>
      <c r="AU5444" s="1" t="s">
        <v>51</v>
      </c>
    </row>
    <row r="5445" spans="1:47" x14ac:dyDescent="0.25">
      <c r="A5445" s="1" t="s">
        <v>2056</v>
      </c>
      <c r="B5445">
        <v>3</v>
      </c>
      <c r="C5445" s="2">
        <v>43661.539571759262</v>
      </c>
      <c r="D5445" s="2">
        <v>43661.560162037036</v>
      </c>
      <c r="E5445">
        <v>39.134844000000001</v>
      </c>
      <c r="F5445">
        <v>-104.862869</v>
      </c>
      <c r="G5445">
        <v>39.139437999999998</v>
      </c>
      <c r="H5445">
        <v>-104.862106</v>
      </c>
      <c r="I5445">
        <v>0.32</v>
      </c>
      <c r="J5445" s="1" t="s">
        <v>455</v>
      </c>
      <c r="L5445" s="1" t="s">
        <v>194</v>
      </c>
      <c r="M5445" s="1" t="s">
        <v>47</v>
      </c>
      <c r="N5445" s="1" t="s">
        <v>86</v>
      </c>
      <c r="O5445" s="1" t="s">
        <v>121</v>
      </c>
      <c r="P5445" s="1" t="s">
        <v>198</v>
      </c>
      <c r="Q5445" s="1" t="s">
        <v>222</v>
      </c>
      <c r="R5445" s="1" t="s">
        <v>48</v>
      </c>
      <c r="S5445" s="1" t="s">
        <v>79</v>
      </c>
      <c r="T5445" s="1" t="s">
        <v>223</v>
      </c>
      <c r="U5445" s="2">
        <v>43661.533333333333</v>
      </c>
      <c r="V5445">
        <v>81</v>
      </c>
      <c r="W5445">
        <v>81</v>
      </c>
      <c r="X5445">
        <v>26</v>
      </c>
      <c r="Y5445">
        <v>23.3</v>
      </c>
      <c r="Z5445">
        <v>10</v>
      </c>
      <c r="AA5445" s="1" t="s">
        <v>65</v>
      </c>
      <c r="AB5445">
        <v>5</v>
      </c>
      <c r="AC5445">
        <v>0</v>
      </c>
      <c r="AD5445" s="1" t="s">
        <v>1067</v>
      </c>
      <c r="AE5445" t="b">
        <v>0</v>
      </c>
      <c r="AF5445" t="b">
        <v>0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s="1" t="s">
        <v>51</v>
      </c>
      <c r="AS5445" s="1" t="s">
        <v>51</v>
      </c>
      <c r="AT5445" s="1" t="s">
        <v>51</v>
      </c>
      <c r="AU5445" s="1" t="s">
        <v>51</v>
      </c>
    </row>
    <row r="5446" spans="1:47" x14ac:dyDescent="0.25">
      <c r="A5446" s="1" t="s">
        <v>5826</v>
      </c>
      <c r="B5446">
        <v>3</v>
      </c>
      <c r="C5446" s="2">
        <v>43661.557812500003</v>
      </c>
      <c r="D5446" s="2">
        <v>43661.578217592592</v>
      </c>
      <c r="E5446">
        <v>39.914186999999998</v>
      </c>
      <c r="F5446">
        <v>-104.989811</v>
      </c>
      <c r="G5446">
        <v>39.91272</v>
      </c>
      <c r="H5446">
        <v>-104.99037</v>
      </c>
      <c r="I5446">
        <v>0.106</v>
      </c>
      <c r="J5446" s="1" t="s">
        <v>438</v>
      </c>
      <c r="L5446" s="1" t="s">
        <v>354</v>
      </c>
      <c r="M5446" s="1" t="s">
        <v>47</v>
      </c>
      <c r="N5446" s="1" t="s">
        <v>131</v>
      </c>
      <c r="O5446" s="1" t="s">
        <v>147</v>
      </c>
      <c r="P5446" s="1" t="s">
        <v>198</v>
      </c>
      <c r="Q5446" s="1" t="s">
        <v>439</v>
      </c>
      <c r="R5446" s="1" t="s">
        <v>48</v>
      </c>
      <c r="S5446" s="1" t="s">
        <v>79</v>
      </c>
      <c r="T5446" s="1" t="s">
        <v>205</v>
      </c>
      <c r="U5446" s="2">
        <v>43661.576388888891</v>
      </c>
      <c r="V5446">
        <v>88</v>
      </c>
      <c r="W5446">
        <v>88</v>
      </c>
      <c r="X5446">
        <v>27</v>
      </c>
      <c r="Y5446">
        <v>24.5</v>
      </c>
      <c r="Z5446">
        <v>30</v>
      </c>
      <c r="AA5446" s="1" t="s">
        <v>61</v>
      </c>
      <c r="AB5446">
        <v>17</v>
      </c>
      <c r="AC5446">
        <v>0</v>
      </c>
      <c r="AD5446" s="1" t="s">
        <v>818</v>
      </c>
      <c r="AE5446" t="b">
        <v>0</v>
      </c>
      <c r="AF5446" t="b">
        <v>0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AR5446" s="1" t="s">
        <v>51</v>
      </c>
      <c r="AS5446" s="1" t="s">
        <v>51</v>
      </c>
      <c r="AT5446" s="1" t="s">
        <v>51</v>
      </c>
      <c r="AU5446" s="1" t="s">
        <v>51</v>
      </c>
    </row>
    <row r="5447" spans="1:47" x14ac:dyDescent="0.25">
      <c r="A5447" s="1" t="s">
        <v>2635</v>
      </c>
      <c r="B5447">
        <v>3</v>
      </c>
      <c r="C5447" s="2">
        <v>43661.654664351852</v>
      </c>
      <c r="D5447" s="2">
        <v>43661.675439814811</v>
      </c>
      <c r="E5447">
        <v>39.740780000000001</v>
      </c>
      <c r="F5447">
        <v>-105.51743999999999</v>
      </c>
      <c r="G5447">
        <v>39.741379999999999</v>
      </c>
      <c r="H5447">
        <v>-105.512339</v>
      </c>
      <c r="I5447">
        <v>0.27400000000000002</v>
      </c>
      <c r="J5447" s="1" t="s">
        <v>977</v>
      </c>
      <c r="L5447" s="1" t="s">
        <v>137</v>
      </c>
      <c r="M5447" s="1" t="s">
        <v>47</v>
      </c>
      <c r="N5447" s="1" t="s">
        <v>1547</v>
      </c>
      <c r="O5447" s="1" t="s">
        <v>337</v>
      </c>
      <c r="P5447" s="1" t="s">
        <v>198</v>
      </c>
      <c r="Q5447" s="1" t="s">
        <v>1548</v>
      </c>
      <c r="R5447" s="1" t="s">
        <v>48</v>
      </c>
      <c r="S5447" s="1" t="s">
        <v>79</v>
      </c>
      <c r="T5447" s="1" t="s">
        <v>339</v>
      </c>
      <c r="U5447" s="2">
        <v>43661.649305555555</v>
      </c>
      <c r="V5447">
        <v>60</v>
      </c>
      <c r="W5447">
        <v>60</v>
      </c>
      <c r="X5447">
        <v>47</v>
      </c>
      <c r="Y5447">
        <v>21.02</v>
      </c>
      <c r="Z5447">
        <v>10</v>
      </c>
      <c r="AA5447" s="1" t="s">
        <v>54</v>
      </c>
      <c r="AB5447">
        <v>6</v>
      </c>
      <c r="AC5447">
        <v>0</v>
      </c>
      <c r="AD5447" s="1" t="s">
        <v>818</v>
      </c>
      <c r="AE5447" t="b">
        <v>0</v>
      </c>
      <c r="AF5447" t="b">
        <v>0</v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0</v>
      </c>
      <c r="AP5447" t="b">
        <v>0</v>
      </c>
      <c r="AQ5447" t="b">
        <v>0</v>
      </c>
      <c r="AR5447" s="1" t="s">
        <v>51</v>
      </c>
      <c r="AS5447" s="1" t="s">
        <v>51</v>
      </c>
      <c r="AT5447" s="1" t="s">
        <v>51</v>
      </c>
      <c r="AU5447" s="1" t="s">
        <v>51</v>
      </c>
    </row>
    <row r="5448" spans="1:47" x14ac:dyDescent="0.25">
      <c r="A5448" s="1" t="s">
        <v>5517</v>
      </c>
      <c r="B5448">
        <v>3</v>
      </c>
      <c r="C5448" s="2">
        <v>43661.661990740744</v>
      </c>
      <c r="D5448" s="2">
        <v>43661.682384259257</v>
      </c>
      <c r="E5448">
        <v>39.924211999999997</v>
      </c>
      <c r="F5448">
        <v>-105.110843</v>
      </c>
      <c r="G5448">
        <v>39.922356999999998</v>
      </c>
      <c r="H5448">
        <v>-105.107433</v>
      </c>
      <c r="I5448">
        <v>0.222</v>
      </c>
      <c r="J5448" s="1" t="s">
        <v>370</v>
      </c>
      <c r="L5448" s="1" t="s">
        <v>243</v>
      </c>
      <c r="M5448" s="1" t="s">
        <v>47</v>
      </c>
      <c r="N5448" s="1" t="s">
        <v>244</v>
      </c>
      <c r="O5448" s="1" t="s">
        <v>244</v>
      </c>
      <c r="P5448" s="1" t="s">
        <v>198</v>
      </c>
      <c r="Q5448" s="1" t="s">
        <v>256</v>
      </c>
      <c r="R5448" s="1" t="s">
        <v>48</v>
      </c>
      <c r="S5448" s="1" t="s">
        <v>79</v>
      </c>
      <c r="T5448" s="1" t="s">
        <v>205</v>
      </c>
      <c r="U5448" s="2">
        <v>43661.657638888886</v>
      </c>
      <c r="V5448">
        <v>84</v>
      </c>
      <c r="W5448">
        <v>84</v>
      </c>
      <c r="X5448">
        <v>28</v>
      </c>
      <c r="Y5448">
        <v>24.5</v>
      </c>
      <c r="Z5448">
        <v>12</v>
      </c>
      <c r="AA5448" s="1" t="s">
        <v>58</v>
      </c>
      <c r="AB5448">
        <v>7</v>
      </c>
      <c r="AC5448">
        <v>0</v>
      </c>
      <c r="AD5448" s="1" t="s">
        <v>1203</v>
      </c>
      <c r="AE5448" t="b">
        <v>0</v>
      </c>
      <c r="AF5448" t="b">
        <v>0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R5448" s="1" t="s">
        <v>51</v>
      </c>
      <c r="AS5448" s="1" t="s">
        <v>51</v>
      </c>
      <c r="AT5448" s="1" t="s">
        <v>51</v>
      </c>
      <c r="AU5448" s="1" t="s">
        <v>51</v>
      </c>
    </row>
    <row r="5449" spans="1:47" x14ac:dyDescent="0.25">
      <c r="A5449" s="1" t="s">
        <v>9618</v>
      </c>
      <c r="B5449">
        <v>2</v>
      </c>
      <c r="C5449" s="2">
        <v>43661.701562499999</v>
      </c>
      <c r="D5449" s="2">
        <v>43661.721875000003</v>
      </c>
      <c r="E5449">
        <v>39.746369000000001</v>
      </c>
      <c r="F5449">
        <v>-105.46091300000001</v>
      </c>
      <c r="G5449">
        <v>39.746369000000001</v>
      </c>
      <c r="H5449">
        <v>-105.46091300000001</v>
      </c>
      <c r="I5449">
        <v>0</v>
      </c>
      <c r="J5449" s="1" t="s">
        <v>9619</v>
      </c>
      <c r="L5449" s="1" t="s">
        <v>9620</v>
      </c>
      <c r="M5449" s="1" t="s">
        <v>47</v>
      </c>
      <c r="N5449" s="1" t="s">
        <v>506</v>
      </c>
      <c r="O5449" s="1" t="s">
        <v>337</v>
      </c>
      <c r="P5449" s="1" t="s">
        <v>198</v>
      </c>
      <c r="Q5449" s="1" t="s">
        <v>507</v>
      </c>
      <c r="R5449" s="1" t="s">
        <v>48</v>
      </c>
      <c r="S5449" s="1" t="s">
        <v>79</v>
      </c>
      <c r="T5449" s="1" t="s">
        <v>339</v>
      </c>
      <c r="U5449" s="2">
        <v>43661.703472222223</v>
      </c>
      <c r="V5449">
        <v>57</v>
      </c>
      <c r="W5449">
        <v>57</v>
      </c>
      <c r="X5449">
        <v>64</v>
      </c>
      <c r="Y5449">
        <v>21.02</v>
      </c>
      <c r="Z5449">
        <v>10</v>
      </c>
      <c r="AA5449" s="1" t="s">
        <v>58</v>
      </c>
      <c r="AB5449">
        <v>8</v>
      </c>
      <c r="AC5449">
        <v>0</v>
      </c>
      <c r="AD5449" s="1" t="s">
        <v>965</v>
      </c>
      <c r="AE5449" t="b">
        <v>0</v>
      </c>
      <c r="AF5449" t="b">
        <v>0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1</v>
      </c>
      <c r="AQ5449" t="b">
        <v>0</v>
      </c>
      <c r="AR5449" s="1" t="s">
        <v>51</v>
      </c>
      <c r="AS5449" s="1" t="s">
        <v>51</v>
      </c>
      <c r="AT5449" s="1" t="s">
        <v>51</v>
      </c>
      <c r="AU5449" s="1" t="s">
        <v>51</v>
      </c>
    </row>
    <row r="5450" spans="1:47" x14ac:dyDescent="0.25">
      <c r="A5450" s="1" t="s">
        <v>1440</v>
      </c>
      <c r="B5450">
        <v>3</v>
      </c>
      <c r="C5450" s="2">
        <v>43661.692164351851</v>
      </c>
      <c r="D5450" s="2">
        <v>43661.712951388887</v>
      </c>
      <c r="E5450">
        <v>40.302950000000003</v>
      </c>
      <c r="F5450">
        <v>-104.98044</v>
      </c>
      <c r="G5450">
        <v>40.303632</v>
      </c>
      <c r="H5450">
        <v>-104.980608</v>
      </c>
      <c r="I5450">
        <v>4.8000000000000001E-2</v>
      </c>
      <c r="J5450" s="1" t="s">
        <v>420</v>
      </c>
      <c r="L5450" s="1" t="s">
        <v>265</v>
      </c>
      <c r="M5450" s="1" t="s">
        <v>47</v>
      </c>
      <c r="N5450" s="1" t="s">
        <v>303</v>
      </c>
      <c r="O5450" s="1" t="s">
        <v>209</v>
      </c>
      <c r="P5450" s="1" t="s">
        <v>198</v>
      </c>
      <c r="Q5450" s="1" t="s">
        <v>304</v>
      </c>
      <c r="R5450" s="1" t="s">
        <v>48</v>
      </c>
      <c r="S5450" s="1" t="s">
        <v>79</v>
      </c>
      <c r="T5450" s="1" t="s">
        <v>230</v>
      </c>
      <c r="U5450" s="2">
        <v>43661.68472222222</v>
      </c>
      <c r="V5450">
        <v>75</v>
      </c>
      <c r="W5450">
        <v>75</v>
      </c>
      <c r="X5450">
        <v>53</v>
      </c>
      <c r="Y5450">
        <v>25.1</v>
      </c>
      <c r="Z5450">
        <v>10</v>
      </c>
      <c r="AA5450" s="1" t="s">
        <v>65</v>
      </c>
      <c r="AB5450">
        <v>10</v>
      </c>
      <c r="AC5450">
        <v>0</v>
      </c>
      <c r="AD5450" s="1" t="s">
        <v>1218</v>
      </c>
      <c r="AE5450" t="b">
        <v>0</v>
      </c>
      <c r="AF5450" t="b">
        <v>0</v>
      </c>
      <c r="AG5450" t="b">
        <v>0</v>
      </c>
      <c r="AH5450" t="b">
        <v>0</v>
      </c>
      <c r="AI5450" t="b">
        <v>1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s="1" t="s">
        <v>51</v>
      </c>
      <c r="AS5450" s="1" t="s">
        <v>51</v>
      </c>
      <c r="AT5450" s="1" t="s">
        <v>51</v>
      </c>
      <c r="AU5450" s="1" t="s">
        <v>51</v>
      </c>
    </row>
    <row r="5451" spans="1:47" x14ac:dyDescent="0.25">
      <c r="A5451" s="1" t="s">
        <v>5930</v>
      </c>
      <c r="B5451">
        <v>3</v>
      </c>
      <c r="C5451" s="2">
        <v>43661.753634259258</v>
      </c>
      <c r="D5451" s="2">
        <v>43661.774050925924</v>
      </c>
      <c r="E5451">
        <v>39.885438999999998</v>
      </c>
      <c r="F5451">
        <v>-104.98766999999999</v>
      </c>
      <c r="G5451">
        <v>39.882770000000001</v>
      </c>
      <c r="H5451">
        <v>-104.98768</v>
      </c>
      <c r="I5451">
        <v>0.184</v>
      </c>
      <c r="J5451" s="1" t="s">
        <v>441</v>
      </c>
      <c r="L5451" s="1" t="s">
        <v>312</v>
      </c>
      <c r="M5451" s="1" t="s">
        <v>47</v>
      </c>
      <c r="N5451" s="1" t="s">
        <v>131</v>
      </c>
      <c r="O5451" s="1" t="s">
        <v>147</v>
      </c>
      <c r="P5451" s="1" t="s">
        <v>198</v>
      </c>
      <c r="Q5451" s="1" t="s">
        <v>439</v>
      </c>
      <c r="R5451" s="1" t="s">
        <v>48</v>
      </c>
      <c r="S5451" s="1" t="s">
        <v>79</v>
      </c>
      <c r="T5451" s="1" t="s">
        <v>205</v>
      </c>
      <c r="U5451" s="2">
        <v>43661.751388888886</v>
      </c>
      <c r="V5451">
        <v>72</v>
      </c>
      <c r="W5451">
        <v>72</v>
      </c>
      <c r="X5451">
        <v>57</v>
      </c>
      <c r="Y5451">
        <v>24.51</v>
      </c>
      <c r="Z5451">
        <v>40</v>
      </c>
      <c r="AA5451" s="1" t="s">
        <v>71</v>
      </c>
      <c r="AB5451">
        <v>18</v>
      </c>
      <c r="AC5451">
        <v>0</v>
      </c>
      <c r="AD5451" s="1" t="s">
        <v>965</v>
      </c>
      <c r="AE5451" t="b">
        <v>0</v>
      </c>
      <c r="AF5451" t="b">
        <v>0</v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  <c r="AP5451" t="b">
        <v>0</v>
      </c>
      <c r="AQ5451" t="b">
        <v>0</v>
      </c>
      <c r="AR5451" s="1" t="s">
        <v>51</v>
      </c>
      <c r="AS5451" s="1" t="s">
        <v>51</v>
      </c>
      <c r="AT5451" s="1" t="s">
        <v>51</v>
      </c>
      <c r="AU5451" s="1" t="s">
        <v>51</v>
      </c>
    </row>
    <row r="5452" spans="1:47" x14ac:dyDescent="0.25">
      <c r="A5452" s="1" t="s">
        <v>2636</v>
      </c>
      <c r="B5452">
        <v>3</v>
      </c>
      <c r="C5452" s="2">
        <v>43661.757800925923</v>
      </c>
      <c r="D5452" s="2">
        <v>43661.778229166666</v>
      </c>
      <c r="E5452">
        <v>39.619759999999999</v>
      </c>
      <c r="F5452">
        <v>-104.8994</v>
      </c>
      <c r="G5452">
        <v>39.617812999999998</v>
      </c>
      <c r="H5452">
        <v>-104.898312</v>
      </c>
      <c r="I5452">
        <v>0.14599999999999999</v>
      </c>
      <c r="J5452" s="1" t="s">
        <v>426</v>
      </c>
      <c r="L5452" s="1" t="s">
        <v>195</v>
      </c>
      <c r="M5452" s="1" t="s">
        <v>47</v>
      </c>
      <c r="N5452" s="1" t="s">
        <v>127</v>
      </c>
      <c r="O5452" s="1" t="s">
        <v>201</v>
      </c>
      <c r="P5452" s="1" t="s">
        <v>198</v>
      </c>
      <c r="Q5452" s="1" t="s">
        <v>427</v>
      </c>
      <c r="R5452" s="1" t="s">
        <v>48</v>
      </c>
      <c r="S5452" s="1" t="s">
        <v>79</v>
      </c>
      <c r="T5452" s="1" t="s">
        <v>200</v>
      </c>
      <c r="U5452" s="2">
        <v>43661.765277777777</v>
      </c>
      <c r="V5452">
        <v>76</v>
      </c>
      <c r="W5452">
        <v>76</v>
      </c>
      <c r="X5452">
        <v>48</v>
      </c>
      <c r="Y5452">
        <v>24.31</v>
      </c>
      <c r="Z5452">
        <v>10</v>
      </c>
      <c r="AA5452" s="1" t="s">
        <v>65</v>
      </c>
      <c r="AB5452">
        <v>16</v>
      </c>
      <c r="AC5452">
        <v>0</v>
      </c>
      <c r="AD5452" s="1" t="s">
        <v>818</v>
      </c>
      <c r="AE5452" t="b">
        <v>0</v>
      </c>
      <c r="AF5452" t="b">
        <v>0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s="1" t="s">
        <v>51</v>
      </c>
      <c r="AS5452" s="1" t="s">
        <v>51</v>
      </c>
      <c r="AT5452" s="1" t="s">
        <v>51</v>
      </c>
      <c r="AU5452" s="1" t="s">
        <v>51</v>
      </c>
    </row>
    <row r="5453" spans="1:47" x14ac:dyDescent="0.25">
      <c r="A5453" s="1" t="s">
        <v>5827</v>
      </c>
      <c r="B5453">
        <v>3</v>
      </c>
      <c r="C5453" s="2">
        <v>43661.787986111114</v>
      </c>
      <c r="D5453" s="2">
        <v>43661.80878472222</v>
      </c>
      <c r="E5453">
        <v>39.778410000000001</v>
      </c>
      <c r="F5453">
        <v>-104.91289</v>
      </c>
      <c r="G5453">
        <v>39.780209999999997</v>
      </c>
      <c r="H5453">
        <v>-104.93586000000001</v>
      </c>
      <c r="I5453">
        <v>1.226</v>
      </c>
      <c r="J5453" s="1" t="s">
        <v>486</v>
      </c>
      <c r="L5453" s="1" t="s">
        <v>137</v>
      </c>
      <c r="M5453" s="1" t="s">
        <v>47</v>
      </c>
      <c r="N5453" s="1" t="s">
        <v>131</v>
      </c>
      <c r="O5453" s="1" t="s">
        <v>131</v>
      </c>
      <c r="P5453" s="1" t="s">
        <v>198</v>
      </c>
      <c r="Q5453" s="1" t="s">
        <v>246</v>
      </c>
      <c r="R5453" s="1" t="s">
        <v>48</v>
      </c>
      <c r="S5453" s="1" t="s">
        <v>79</v>
      </c>
      <c r="T5453" s="1" t="s">
        <v>205</v>
      </c>
      <c r="U5453" s="2">
        <v>43661.78125</v>
      </c>
      <c r="V5453">
        <v>70</v>
      </c>
      <c r="W5453">
        <v>70</v>
      </c>
      <c r="X5453">
        <v>64</v>
      </c>
      <c r="Y5453">
        <v>24.53</v>
      </c>
      <c r="Z5453">
        <v>40</v>
      </c>
      <c r="AA5453" s="1" t="s">
        <v>56</v>
      </c>
      <c r="AB5453">
        <v>20</v>
      </c>
      <c r="AC5453">
        <v>0</v>
      </c>
      <c r="AD5453" s="1" t="s">
        <v>1203</v>
      </c>
      <c r="AE5453" t="b">
        <v>0</v>
      </c>
      <c r="AF5453" t="b">
        <v>0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s="1" t="s">
        <v>51</v>
      </c>
      <c r="AS5453" s="1" t="s">
        <v>51</v>
      </c>
      <c r="AT5453" s="1" t="s">
        <v>51</v>
      </c>
      <c r="AU5453" s="1" t="s">
        <v>51</v>
      </c>
    </row>
    <row r="5454" spans="1:47" x14ac:dyDescent="0.25">
      <c r="A5454" s="1" t="s">
        <v>3061</v>
      </c>
      <c r="B5454">
        <v>3</v>
      </c>
      <c r="C5454" s="2">
        <v>43661.858831018515</v>
      </c>
      <c r="D5454" s="2">
        <v>43661.879571759258</v>
      </c>
      <c r="E5454">
        <v>39.282333999999999</v>
      </c>
      <c r="F5454">
        <v>-104.89668899999999</v>
      </c>
      <c r="G5454">
        <v>39.289051999999998</v>
      </c>
      <c r="H5454">
        <v>-104.895534</v>
      </c>
      <c r="I5454">
        <v>0.46800000000000003</v>
      </c>
      <c r="J5454" s="1" t="s">
        <v>398</v>
      </c>
      <c r="L5454" s="1" t="s">
        <v>194</v>
      </c>
      <c r="M5454" s="1" t="s">
        <v>47</v>
      </c>
      <c r="N5454" s="1" t="s">
        <v>191</v>
      </c>
      <c r="O5454" s="1" t="s">
        <v>121</v>
      </c>
      <c r="P5454" s="1" t="s">
        <v>198</v>
      </c>
      <c r="Q5454" s="1" t="s">
        <v>333</v>
      </c>
      <c r="R5454" s="1" t="s">
        <v>48</v>
      </c>
      <c r="S5454" s="1" t="s">
        <v>79</v>
      </c>
      <c r="T5454" s="1" t="s">
        <v>223</v>
      </c>
      <c r="U5454" s="2">
        <v>43661.854166666664</v>
      </c>
      <c r="V5454">
        <v>61</v>
      </c>
      <c r="W5454">
        <v>61</v>
      </c>
      <c r="X5454">
        <v>77</v>
      </c>
      <c r="Y5454">
        <v>23.32</v>
      </c>
      <c r="Z5454">
        <v>10</v>
      </c>
      <c r="AA5454" s="1" t="s">
        <v>67</v>
      </c>
      <c r="AB5454">
        <v>7</v>
      </c>
      <c r="AC5454">
        <v>0</v>
      </c>
      <c r="AD5454" s="1" t="s">
        <v>965</v>
      </c>
      <c r="AE5454" t="b">
        <v>0</v>
      </c>
      <c r="AF5454" t="b">
        <v>0</v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R5454" s="1" t="s">
        <v>53</v>
      </c>
      <c r="AS5454" s="1" t="s">
        <v>51</v>
      </c>
      <c r="AT5454" s="1" t="s">
        <v>51</v>
      </c>
      <c r="AU5454" s="1" t="s">
        <v>51</v>
      </c>
    </row>
    <row r="5455" spans="1:47" x14ac:dyDescent="0.25">
      <c r="A5455" s="1" t="s">
        <v>5412</v>
      </c>
      <c r="B5455">
        <v>3</v>
      </c>
      <c r="C5455" s="2">
        <v>43661.866111111114</v>
      </c>
      <c r="D5455" s="2">
        <v>43661.886550925927</v>
      </c>
      <c r="E5455">
        <v>39.800145000000001</v>
      </c>
      <c r="F5455">
        <v>-104.98553200000001</v>
      </c>
      <c r="G5455">
        <v>39.797939999999997</v>
      </c>
      <c r="H5455">
        <v>-104.98667</v>
      </c>
      <c r="I5455">
        <v>0.16400000000000001</v>
      </c>
      <c r="J5455" s="1" t="s">
        <v>555</v>
      </c>
      <c r="L5455" s="1" t="s">
        <v>194</v>
      </c>
      <c r="M5455" s="1" t="s">
        <v>47</v>
      </c>
      <c r="N5455" s="1" t="s">
        <v>131</v>
      </c>
      <c r="O5455" s="1" t="s">
        <v>147</v>
      </c>
      <c r="P5455" s="1" t="s">
        <v>198</v>
      </c>
      <c r="Q5455" s="1" t="s">
        <v>246</v>
      </c>
      <c r="R5455" s="1" t="s">
        <v>48</v>
      </c>
      <c r="S5455" s="1" t="s">
        <v>79</v>
      </c>
      <c r="T5455" s="1" t="s">
        <v>205</v>
      </c>
      <c r="U5455" s="2">
        <v>43661.868055555555</v>
      </c>
      <c r="V5455">
        <v>68</v>
      </c>
      <c r="W5455">
        <v>68</v>
      </c>
      <c r="X5455">
        <v>68</v>
      </c>
      <c r="Y5455">
        <v>24.48</v>
      </c>
      <c r="Z5455">
        <v>40</v>
      </c>
      <c r="AA5455" s="1" t="s">
        <v>55</v>
      </c>
      <c r="AB5455">
        <v>8</v>
      </c>
      <c r="AC5455">
        <v>0</v>
      </c>
      <c r="AD5455" s="1" t="s">
        <v>818</v>
      </c>
      <c r="AE5455" t="b">
        <v>0</v>
      </c>
      <c r="AF5455" t="b">
        <v>0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 s="1" t="s">
        <v>53</v>
      </c>
      <c r="AS5455" s="1" t="s">
        <v>51</v>
      </c>
      <c r="AT5455" s="1" t="s">
        <v>51</v>
      </c>
      <c r="AU5455" s="1" t="s">
        <v>51</v>
      </c>
    </row>
    <row r="5456" spans="1:47" x14ac:dyDescent="0.25">
      <c r="A5456" s="1" t="s">
        <v>2205</v>
      </c>
      <c r="B5456">
        <v>4</v>
      </c>
      <c r="C5456" s="2">
        <v>43661.922893518517</v>
      </c>
      <c r="D5456" s="2">
        <v>43661.942013888889</v>
      </c>
      <c r="E5456">
        <v>38.847209999999997</v>
      </c>
      <c r="F5456">
        <v>-104.83083999999999</v>
      </c>
      <c r="G5456">
        <v>38.864879999999999</v>
      </c>
      <c r="H5456">
        <v>-104.83325000000001</v>
      </c>
      <c r="I5456">
        <v>1.228</v>
      </c>
      <c r="J5456" s="1" t="s">
        <v>2206</v>
      </c>
      <c r="L5456" s="1" t="s">
        <v>194</v>
      </c>
      <c r="M5456" s="1" t="s">
        <v>47</v>
      </c>
      <c r="N5456" s="1" t="s">
        <v>232</v>
      </c>
      <c r="O5456" s="1" t="s">
        <v>193</v>
      </c>
      <c r="P5456" s="1" t="s">
        <v>198</v>
      </c>
      <c r="Q5456" s="1" t="s">
        <v>389</v>
      </c>
      <c r="R5456" s="1" t="s">
        <v>48</v>
      </c>
      <c r="S5456" s="1" t="s">
        <v>79</v>
      </c>
      <c r="T5456" s="1" t="s">
        <v>249</v>
      </c>
      <c r="U5456" s="2">
        <v>43661.912499999999</v>
      </c>
      <c r="V5456">
        <v>69</v>
      </c>
      <c r="W5456">
        <v>69</v>
      </c>
      <c r="X5456">
        <v>51</v>
      </c>
      <c r="Y5456">
        <v>24.05</v>
      </c>
      <c r="Z5456">
        <v>10</v>
      </c>
      <c r="AA5456" s="1" t="s">
        <v>71</v>
      </c>
      <c r="AB5456">
        <v>14</v>
      </c>
      <c r="AC5456">
        <v>0</v>
      </c>
      <c r="AD5456" s="1" t="s">
        <v>818</v>
      </c>
      <c r="AE5456" t="b">
        <v>0</v>
      </c>
      <c r="AF5456" t="b">
        <v>0</v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s="1" t="s">
        <v>53</v>
      </c>
      <c r="AS5456" s="1" t="s">
        <v>53</v>
      </c>
      <c r="AT5456" s="1" t="s">
        <v>53</v>
      </c>
      <c r="AU5456" s="1" t="s">
        <v>51</v>
      </c>
    </row>
    <row r="5457" spans="1:47" x14ac:dyDescent="0.25">
      <c r="A5457" s="1" t="s">
        <v>6127</v>
      </c>
      <c r="B5457">
        <v>3</v>
      </c>
      <c r="C5457" s="2">
        <v>43661.887997685182</v>
      </c>
      <c r="D5457" s="2">
        <v>43661.908784722225</v>
      </c>
      <c r="E5457">
        <v>39.815443000000002</v>
      </c>
      <c r="F5457">
        <v>-104.98299</v>
      </c>
      <c r="G5457">
        <v>39.809629999999999</v>
      </c>
      <c r="H5457">
        <v>-104.98308</v>
      </c>
      <c r="I5457">
        <v>0.40200000000000002</v>
      </c>
      <c r="J5457" s="1" t="s">
        <v>702</v>
      </c>
      <c r="L5457" s="1" t="s">
        <v>265</v>
      </c>
      <c r="M5457" s="1" t="s">
        <v>47</v>
      </c>
      <c r="N5457" s="1" t="s">
        <v>131</v>
      </c>
      <c r="O5457" s="1" t="s">
        <v>147</v>
      </c>
      <c r="P5457" s="1" t="s">
        <v>198</v>
      </c>
      <c r="Q5457" s="1" t="s">
        <v>331</v>
      </c>
      <c r="R5457" s="1" t="s">
        <v>48</v>
      </c>
      <c r="S5457" s="1" t="s">
        <v>79</v>
      </c>
      <c r="T5457" s="1" t="s">
        <v>205</v>
      </c>
      <c r="U5457" s="2">
        <v>43661.90625</v>
      </c>
      <c r="V5457">
        <v>68</v>
      </c>
      <c r="W5457">
        <v>68</v>
      </c>
      <c r="X5457">
        <v>64</v>
      </c>
      <c r="Y5457">
        <v>24.5</v>
      </c>
      <c r="Z5457">
        <v>20</v>
      </c>
      <c r="AA5457" s="1" t="s">
        <v>8942</v>
      </c>
      <c r="AB5457">
        <v>0</v>
      </c>
      <c r="AC5457">
        <v>0</v>
      </c>
      <c r="AD5457" s="1" t="s">
        <v>1067</v>
      </c>
      <c r="AE5457" t="b">
        <v>0</v>
      </c>
      <c r="AF5457" t="b">
        <v>0</v>
      </c>
      <c r="AG5457" t="b">
        <v>0</v>
      </c>
      <c r="AH5457" t="b">
        <v>0</v>
      </c>
      <c r="AI5457" t="b">
        <v>1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s="1" t="s">
        <v>53</v>
      </c>
      <c r="AS5457" s="1" t="s">
        <v>53</v>
      </c>
      <c r="AT5457" s="1" t="s">
        <v>51</v>
      </c>
      <c r="AU5457" s="1" t="s">
        <v>51</v>
      </c>
    </row>
    <row r="5458" spans="1:47" x14ac:dyDescent="0.25">
      <c r="A5458" s="1" t="s">
        <v>3864</v>
      </c>
      <c r="B5458">
        <v>3</v>
      </c>
      <c r="C5458" s="2">
        <v>43661.920289351852</v>
      </c>
      <c r="D5458" s="2">
        <v>43661.940729166665</v>
      </c>
      <c r="E5458">
        <v>39.911712000000001</v>
      </c>
      <c r="F5458">
        <v>-104.99036</v>
      </c>
      <c r="G5458">
        <v>39.914185000000003</v>
      </c>
      <c r="H5458">
        <v>-104.989582</v>
      </c>
      <c r="I5458">
        <v>0.17599999999999999</v>
      </c>
      <c r="J5458" s="1" t="s">
        <v>438</v>
      </c>
      <c r="L5458" s="1" t="s">
        <v>194</v>
      </c>
      <c r="M5458" s="1" t="s">
        <v>47</v>
      </c>
      <c r="N5458" s="1" t="s">
        <v>131</v>
      </c>
      <c r="O5458" s="1" t="s">
        <v>147</v>
      </c>
      <c r="P5458" s="1" t="s">
        <v>198</v>
      </c>
      <c r="Q5458" s="1" t="s">
        <v>439</v>
      </c>
      <c r="R5458" s="1" t="s">
        <v>48</v>
      </c>
      <c r="S5458" s="1" t="s">
        <v>79</v>
      </c>
      <c r="T5458" s="1" t="s">
        <v>205</v>
      </c>
      <c r="U5458" s="2">
        <v>43661.925000000003</v>
      </c>
      <c r="V5458">
        <v>66</v>
      </c>
      <c r="W5458">
        <v>66</v>
      </c>
      <c r="X5458">
        <v>64</v>
      </c>
      <c r="Y5458">
        <v>24.49</v>
      </c>
      <c r="Z5458">
        <v>10</v>
      </c>
      <c r="AA5458" s="1" t="s">
        <v>68</v>
      </c>
      <c r="AB5458">
        <v>7</v>
      </c>
      <c r="AC5458">
        <v>0</v>
      </c>
      <c r="AD5458" s="1" t="s">
        <v>50</v>
      </c>
      <c r="AE5458" t="b">
        <v>0</v>
      </c>
      <c r="AF5458" t="b">
        <v>0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s="1" t="s">
        <v>53</v>
      </c>
      <c r="AS5458" s="1" t="s">
        <v>53</v>
      </c>
      <c r="AT5458" s="1" t="s">
        <v>53</v>
      </c>
      <c r="AU5458" s="1" t="s">
        <v>51</v>
      </c>
    </row>
    <row r="5459" spans="1:47" x14ac:dyDescent="0.25">
      <c r="A5459" s="1" t="s">
        <v>2175</v>
      </c>
      <c r="B5459">
        <v>4</v>
      </c>
      <c r="C5459" s="2">
        <v>43661.935914351852</v>
      </c>
      <c r="D5459" s="2">
        <v>43661.955879629626</v>
      </c>
      <c r="E5459">
        <v>38.847209999999997</v>
      </c>
      <c r="F5459">
        <v>-104.83083999999999</v>
      </c>
      <c r="G5459">
        <v>38.864879999999999</v>
      </c>
      <c r="H5459">
        <v>-104.83325000000001</v>
      </c>
      <c r="I5459">
        <v>1.228</v>
      </c>
      <c r="J5459" s="1" t="s">
        <v>2176</v>
      </c>
      <c r="L5459" s="1" t="s">
        <v>194</v>
      </c>
      <c r="M5459" s="1" t="s">
        <v>47</v>
      </c>
      <c r="N5459" s="1" t="s">
        <v>232</v>
      </c>
      <c r="O5459" s="1" t="s">
        <v>193</v>
      </c>
      <c r="P5459" s="1" t="s">
        <v>198</v>
      </c>
      <c r="Q5459" s="1" t="s">
        <v>389</v>
      </c>
      <c r="R5459" s="1" t="s">
        <v>48</v>
      </c>
      <c r="S5459" s="1" t="s">
        <v>79</v>
      </c>
      <c r="T5459" s="1" t="s">
        <v>249</v>
      </c>
      <c r="U5459" s="2">
        <v>43661.95416666667</v>
      </c>
      <c r="V5459">
        <v>70</v>
      </c>
      <c r="W5459">
        <v>70</v>
      </c>
      <c r="X5459">
        <v>47</v>
      </c>
      <c r="Y5459">
        <v>24.06</v>
      </c>
      <c r="Z5459">
        <v>10</v>
      </c>
      <c r="AA5459" s="1" t="s">
        <v>71</v>
      </c>
      <c r="AB5459">
        <v>10</v>
      </c>
      <c r="AC5459">
        <v>0</v>
      </c>
      <c r="AD5459" s="1" t="s">
        <v>818</v>
      </c>
      <c r="AE5459" t="b">
        <v>0</v>
      </c>
      <c r="AF5459" t="b">
        <v>0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 s="1" t="s">
        <v>53</v>
      </c>
      <c r="AS5459" s="1" t="s">
        <v>53</v>
      </c>
      <c r="AT5459" s="1" t="s">
        <v>53</v>
      </c>
      <c r="AU5459" s="1" t="s">
        <v>53</v>
      </c>
    </row>
    <row r="5460" spans="1:47" x14ac:dyDescent="0.25">
      <c r="A5460" s="1" t="s">
        <v>2177</v>
      </c>
      <c r="B5460">
        <v>4</v>
      </c>
      <c r="C5460" s="2">
        <v>43661.949976851851</v>
      </c>
      <c r="D5460" s="2">
        <v>43661.969756944447</v>
      </c>
      <c r="E5460">
        <v>38.834209999999999</v>
      </c>
      <c r="F5460">
        <v>-104.8312</v>
      </c>
      <c r="G5460">
        <v>38.854289999999999</v>
      </c>
      <c r="H5460">
        <v>-104.83243</v>
      </c>
      <c r="I5460">
        <v>1.389</v>
      </c>
      <c r="J5460" s="1" t="s">
        <v>2178</v>
      </c>
      <c r="L5460" s="1" t="s">
        <v>194</v>
      </c>
      <c r="M5460" s="1" t="s">
        <v>47</v>
      </c>
      <c r="N5460" s="1" t="s">
        <v>232</v>
      </c>
      <c r="O5460" s="1" t="s">
        <v>193</v>
      </c>
      <c r="P5460" s="1" t="s">
        <v>198</v>
      </c>
      <c r="Q5460" s="1" t="s">
        <v>388</v>
      </c>
      <c r="R5460" s="1" t="s">
        <v>48</v>
      </c>
      <c r="S5460" s="1" t="s">
        <v>79</v>
      </c>
      <c r="T5460" s="1" t="s">
        <v>249</v>
      </c>
      <c r="U5460" s="2">
        <v>43661.95416666667</v>
      </c>
      <c r="V5460">
        <v>70</v>
      </c>
      <c r="W5460">
        <v>70</v>
      </c>
      <c r="X5460">
        <v>47</v>
      </c>
      <c r="Y5460">
        <v>24.06</v>
      </c>
      <c r="Z5460">
        <v>10</v>
      </c>
      <c r="AA5460" s="1" t="s">
        <v>71</v>
      </c>
      <c r="AB5460">
        <v>10</v>
      </c>
      <c r="AC5460">
        <v>0</v>
      </c>
      <c r="AD5460" s="1" t="s">
        <v>818</v>
      </c>
      <c r="AE5460" t="b">
        <v>0</v>
      </c>
      <c r="AF5460" t="b">
        <v>0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s="1" t="s">
        <v>53</v>
      </c>
      <c r="AS5460" s="1" t="s">
        <v>53</v>
      </c>
      <c r="AT5460" s="1" t="s">
        <v>53</v>
      </c>
      <c r="AU5460" s="1" t="s">
        <v>53</v>
      </c>
    </row>
    <row r="5461" spans="1:47" x14ac:dyDescent="0.25">
      <c r="A5461" s="1" t="s">
        <v>8161</v>
      </c>
      <c r="B5461">
        <v>4</v>
      </c>
      <c r="C5461" s="2">
        <v>43662.278622685182</v>
      </c>
      <c r="D5461" s="2">
        <v>43662.298634259256</v>
      </c>
      <c r="E5461">
        <v>39.696669999999997</v>
      </c>
      <c r="F5461">
        <v>-104.991902</v>
      </c>
      <c r="G5461">
        <v>39.696669999999997</v>
      </c>
      <c r="H5461">
        <v>-104.99296</v>
      </c>
      <c r="I5461">
        <v>5.6000000000000001E-2</v>
      </c>
      <c r="J5461" s="1" t="s">
        <v>8162</v>
      </c>
      <c r="K5461">
        <v>311</v>
      </c>
      <c r="L5461" s="1" t="s">
        <v>6600</v>
      </c>
      <c r="M5461" s="1" t="s">
        <v>47</v>
      </c>
      <c r="N5461" s="1" t="s">
        <v>131</v>
      </c>
      <c r="O5461" s="1" t="s">
        <v>131</v>
      </c>
      <c r="P5461" s="1" t="s">
        <v>198</v>
      </c>
      <c r="Q5461" s="1" t="s">
        <v>360</v>
      </c>
      <c r="R5461" s="1" t="s">
        <v>48</v>
      </c>
      <c r="S5461" s="1" t="s">
        <v>79</v>
      </c>
      <c r="T5461" s="1" t="s">
        <v>200</v>
      </c>
      <c r="U5461" s="2">
        <v>43662.286805555559</v>
      </c>
      <c r="V5461">
        <v>66</v>
      </c>
      <c r="W5461">
        <v>66</v>
      </c>
      <c r="X5461">
        <v>60</v>
      </c>
      <c r="Y5461">
        <v>24.25</v>
      </c>
      <c r="Z5461">
        <v>10</v>
      </c>
      <c r="AA5461" s="1" t="s">
        <v>55</v>
      </c>
      <c r="AB5461">
        <v>8</v>
      </c>
      <c r="AC5461">
        <v>0</v>
      </c>
      <c r="AD5461" s="1" t="s">
        <v>50</v>
      </c>
      <c r="AE5461" t="b">
        <v>0</v>
      </c>
      <c r="AF5461" t="b">
        <v>0</v>
      </c>
      <c r="AG5461" t="b">
        <v>1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1</v>
      </c>
      <c r="AQ5461" t="b">
        <v>0</v>
      </c>
      <c r="AR5461" s="1" t="s">
        <v>51</v>
      </c>
      <c r="AS5461" s="1" t="s">
        <v>51</v>
      </c>
      <c r="AT5461" s="1" t="s">
        <v>51</v>
      </c>
      <c r="AU5461" s="1" t="s">
        <v>51</v>
      </c>
    </row>
    <row r="5462" spans="1:47" x14ac:dyDescent="0.25">
      <c r="A5462" s="1" t="s">
        <v>8163</v>
      </c>
      <c r="B5462">
        <v>4</v>
      </c>
      <c r="C5462" s="2">
        <v>43662.278622685182</v>
      </c>
      <c r="D5462" s="2">
        <v>43662.298634259256</v>
      </c>
      <c r="E5462">
        <v>39.696669999999997</v>
      </c>
      <c r="F5462">
        <v>-104.99296</v>
      </c>
      <c r="G5462">
        <v>39.696669999999997</v>
      </c>
      <c r="H5462">
        <v>-104.991902</v>
      </c>
      <c r="I5462">
        <v>5.6000000000000001E-2</v>
      </c>
      <c r="J5462" s="1" t="s">
        <v>8164</v>
      </c>
      <c r="K5462">
        <v>477</v>
      </c>
      <c r="L5462" s="1" t="s">
        <v>6600</v>
      </c>
      <c r="M5462" s="1" t="s">
        <v>97</v>
      </c>
      <c r="N5462" s="1" t="s">
        <v>131</v>
      </c>
      <c r="O5462" s="1" t="s">
        <v>131</v>
      </c>
      <c r="P5462" s="1" t="s">
        <v>198</v>
      </c>
      <c r="Q5462" s="1" t="s">
        <v>8165</v>
      </c>
      <c r="R5462" s="1" t="s">
        <v>48</v>
      </c>
      <c r="S5462" s="1" t="s">
        <v>79</v>
      </c>
      <c r="T5462" s="1" t="s">
        <v>200</v>
      </c>
      <c r="U5462" s="2">
        <v>43662.286805555559</v>
      </c>
      <c r="V5462">
        <v>66</v>
      </c>
      <c r="W5462">
        <v>66</v>
      </c>
      <c r="X5462">
        <v>60</v>
      </c>
      <c r="Y5462">
        <v>24.25</v>
      </c>
      <c r="Z5462">
        <v>10</v>
      </c>
      <c r="AA5462" s="1" t="s">
        <v>55</v>
      </c>
      <c r="AB5462">
        <v>8</v>
      </c>
      <c r="AC5462">
        <v>0</v>
      </c>
      <c r="AD5462" s="1" t="s">
        <v>50</v>
      </c>
      <c r="AE5462" t="b">
        <v>0</v>
      </c>
      <c r="AF5462" t="b">
        <v>0</v>
      </c>
      <c r="AG5462" t="b">
        <v>1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1</v>
      </c>
      <c r="AQ5462" t="b">
        <v>0</v>
      </c>
      <c r="AR5462" s="1" t="s">
        <v>51</v>
      </c>
      <c r="AS5462" s="1" t="s">
        <v>51</v>
      </c>
      <c r="AT5462" s="1" t="s">
        <v>51</v>
      </c>
      <c r="AU5462" s="1" t="s">
        <v>51</v>
      </c>
    </row>
    <row r="5463" spans="1:47" x14ac:dyDescent="0.25">
      <c r="A5463" s="1" t="s">
        <v>3501</v>
      </c>
      <c r="B5463">
        <v>3</v>
      </c>
      <c r="C5463" s="2">
        <v>43662.314571759256</v>
      </c>
      <c r="D5463" s="2">
        <v>43662.335162037038</v>
      </c>
      <c r="E5463">
        <v>39.957479999999997</v>
      </c>
      <c r="F5463">
        <v>-104.98814</v>
      </c>
      <c r="G5463">
        <v>39.952379999999998</v>
      </c>
      <c r="H5463">
        <v>-104.98809</v>
      </c>
      <c r="I5463">
        <v>0.35199999999999998</v>
      </c>
      <c r="J5463" s="1" t="s">
        <v>456</v>
      </c>
      <c r="L5463" s="1" t="s">
        <v>1957</v>
      </c>
      <c r="M5463" s="1" t="s">
        <v>47</v>
      </c>
      <c r="N5463" s="1" t="s">
        <v>244</v>
      </c>
      <c r="O5463" s="1" t="s">
        <v>147</v>
      </c>
      <c r="P5463" s="1" t="s">
        <v>198</v>
      </c>
      <c r="Q5463" s="1" t="s">
        <v>271</v>
      </c>
      <c r="R5463" s="1" t="s">
        <v>48</v>
      </c>
      <c r="S5463" s="1" t="s">
        <v>79</v>
      </c>
      <c r="T5463" s="1" t="s">
        <v>272</v>
      </c>
      <c r="U5463" s="2">
        <v>43662.320833333331</v>
      </c>
      <c r="V5463">
        <v>66</v>
      </c>
      <c r="W5463">
        <v>66</v>
      </c>
      <c r="X5463">
        <v>70</v>
      </c>
      <c r="Y5463">
        <v>24.94</v>
      </c>
      <c r="Z5463">
        <v>10</v>
      </c>
      <c r="AA5463" s="1" t="s">
        <v>8942</v>
      </c>
      <c r="AB5463">
        <v>0</v>
      </c>
      <c r="AC5463">
        <v>0</v>
      </c>
      <c r="AD5463" s="1" t="s">
        <v>50</v>
      </c>
      <c r="AE5463" t="b">
        <v>0</v>
      </c>
      <c r="AF5463" t="b">
        <v>0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 s="1" t="s">
        <v>51</v>
      </c>
      <c r="AS5463" s="1" t="s">
        <v>51</v>
      </c>
      <c r="AT5463" s="1" t="s">
        <v>51</v>
      </c>
      <c r="AU5463" s="1" t="s">
        <v>51</v>
      </c>
    </row>
    <row r="5464" spans="1:47" x14ac:dyDescent="0.25">
      <c r="A5464" s="1" t="s">
        <v>3865</v>
      </c>
      <c r="B5464">
        <v>3</v>
      </c>
      <c r="C5464" s="2">
        <v>43662.324456018519</v>
      </c>
      <c r="D5464" s="2">
        <v>43662.344884259262</v>
      </c>
      <c r="E5464">
        <v>39.256310999999997</v>
      </c>
      <c r="F5464">
        <v>-104.889521</v>
      </c>
      <c r="G5464">
        <v>39.264319999999998</v>
      </c>
      <c r="H5464">
        <v>-104.89469</v>
      </c>
      <c r="I5464">
        <v>0.61899999999999999</v>
      </c>
      <c r="J5464" s="1" t="s">
        <v>449</v>
      </c>
      <c r="L5464" s="1" t="s">
        <v>194</v>
      </c>
      <c r="M5464" s="1" t="s">
        <v>47</v>
      </c>
      <c r="N5464" s="1" t="s">
        <v>191</v>
      </c>
      <c r="O5464" s="1" t="s">
        <v>121</v>
      </c>
      <c r="P5464" s="1" t="s">
        <v>198</v>
      </c>
      <c r="Q5464" s="1" t="s">
        <v>333</v>
      </c>
      <c r="R5464" s="1" t="s">
        <v>48</v>
      </c>
      <c r="S5464" s="1" t="s">
        <v>79</v>
      </c>
      <c r="T5464" s="1" t="s">
        <v>223</v>
      </c>
      <c r="U5464" s="2">
        <v>43662.324999999997</v>
      </c>
      <c r="V5464">
        <v>68</v>
      </c>
      <c r="W5464">
        <v>68</v>
      </c>
      <c r="X5464">
        <v>56</v>
      </c>
      <c r="Y5464">
        <v>23.28</v>
      </c>
      <c r="Z5464">
        <v>10</v>
      </c>
      <c r="AA5464" s="1" t="s">
        <v>67</v>
      </c>
      <c r="AB5464">
        <v>9</v>
      </c>
      <c r="AC5464">
        <v>0</v>
      </c>
      <c r="AD5464" s="1" t="s">
        <v>50</v>
      </c>
      <c r="AE5464" t="b">
        <v>0</v>
      </c>
      <c r="AF5464" t="b">
        <v>0</v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s="1" t="s">
        <v>51</v>
      </c>
      <c r="AS5464" s="1" t="s">
        <v>51</v>
      </c>
      <c r="AT5464" s="1" t="s">
        <v>51</v>
      </c>
      <c r="AU5464" s="1" t="s">
        <v>51</v>
      </c>
    </row>
    <row r="5465" spans="1:47" x14ac:dyDescent="0.25">
      <c r="A5465" s="1" t="s">
        <v>3502</v>
      </c>
      <c r="B5465">
        <v>3</v>
      </c>
      <c r="C5465" s="2">
        <v>43662.316122685188</v>
      </c>
      <c r="D5465" s="2">
        <v>43662.336562500001</v>
      </c>
      <c r="E5465">
        <v>39.939419999999998</v>
      </c>
      <c r="F5465">
        <v>-104.98779</v>
      </c>
      <c r="G5465">
        <v>39.943165999999998</v>
      </c>
      <c r="H5465">
        <v>-104.98782</v>
      </c>
      <c r="I5465">
        <v>0.25900000000000001</v>
      </c>
      <c r="J5465" s="1" t="s">
        <v>461</v>
      </c>
      <c r="L5465" s="1" t="s">
        <v>172</v>
      </c>
      <c r="M5465" s="1" t="s">
        <v>47</v>
      </c>
      <c r="N5465" s="1" t="s">
        <v>408</v>
      </c>
      <c r="O5465" s="1" t="s">
        <v>147</v>
      </c>
      <c r="P5465" s="1" t="s">
        <v>198</v>
      </c>
      <c r="Q5465" s="1" t="s">
        <v>409</v>
      </c>
      <c r="R5465" s="1" t="s">
        <v>48</v>
      </c>
      <c r="S5465" s="1" t="s">
        <v>79</v>
      </c>
      <c r="T5465" s="1" t="s">
        <v>272</v>
      </c>
      <c r="U5465" s="2">
        <v>43662.320833333331</v>
      </c>
      <c r="V5465">
        <v>66</v>
      </c>
      <c r="W5465">
        <v>66</v>
      </c>
      <c r="X5465">
        <v>70</v>
      </c>
      <c r="Y5465">
        <v>24.94</v>
      </c>
      <c r="Z5465">
        <v>10</v>
      </c>
      <c r="AA5465" s="1" t="s">
        <v>8942</v>
      </c>
      <c r="AB5465">
        <v>0</v>
      </c>
      <c r="AC5465">
        <v>0</v>
      </c>
      <c r="AD5465" s="1" t="s">
        <v>50</v>
      </c>
      <c r="AE5465" t="b">
        <v>0</v>
      </c>
      <c r="AF5465" t="b">
        <v>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s="1" t="s">
        <v>51</v>
      </c>
      <c r="AS5465" s="1" t="s">
        <v>51</v>
      </c>
      <c r="AT5465" s="1" t="s">
        <v>51</v>
      </c>
      <c r="AU5465" s="1" t="s">
        <v>51</v>
      </c>
    </row>
    <row r="5466" spans="1:47" x14ac:dyDescent="0.25">
      <c r="A5466" s="1" t="s">
        <v>5828</v>
      </c>
      <c r="B5466">
        <v>3</v>
      </c>
      <c r="C5466" s="2">
        <v>43662.466111111113</v>
      </c>
      <c r="D5466" s="2">
        <v>43662.486539351848</v>
      </c>
      <c r="E5466">
        <v>39.723457000000003</v>
      </c>
      <c r="F5466">
        <v>-105.011526</v>
      </c>
      <c r="G5466">
        <v>39.72184</v>
      </c>
      <c r="H5466">
        <v>-105.00936</v>
      </c>
      <c r="I5466">
        <v>0.16</v>
      </c>
      <c r="J5466" s="1" t="s">
        <v>397</v>
      </c>
      <c r="L5466" s="1" t="s">
        <v>194</v>
      </c>
      <c r="M5466" s="1" t="s">
        <v>47</v>
      </c>
      <c r="N5466" s="1" t="s">
        <v>131</v>
      </c>
      <c r="O5466" s="1" t="s">
        <v>131</v>
      </c>
      <c r="P5466" s="1" t="s">
        <v>198</v>
      </c>
      <c r="Q5466" s="1" t="s">
        <v>310</v>
      </c>
      <c r="R5466" s="1" t="s">
        <v>48</v>
      </c>
      <c r="S5466" s="1" t="s">
        <v>79</v>
      </c>
      <c r="T5466" s="1" t="s">
        <v>205</v>
      </c>
      <c r="U5466" s="2">
        <v>43662.449305555558</v>
      </c>
      <c r="V5466">
        <v>77</v>
      </c>
      <c r="W5466">
        <v>77</v>
      </c>
      <c r="X5466">
        <v>44</v>
      </c>
      <c r="Y5466">
        <v>24.46</v>
      </c>
      <c r="Z5466">
        <v>30</v>
      </c>
      <c r="AA5466" s="1" t="s">
        <v>61</v>
      </c>
      <c r="AB5466">
        <v>6</v>
      </c>
      <c r="AC5466">
        <v>0</v>
      </c>
      <c r="AD5466" s="1" t="s">
        <v>818</v>
      </c>
      <c r="AE5466" t="b">
        <v>0</v>
      </c>
      <c r="AF5466" t="b">
        <v>0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 s="1" t="s">
        <v>51</v>
      </c>
      <c r="AS5466" s="1" t="s">
        <v>51</v>
      </c>
      <c r="AT5466" s="1" t="s">
        <v>51</v>
      </c>
      <c r="AU5466" s="1" t="s">
        <v>51</v>
      </c>
    </row>
    <row r="5467" spans="1:47" x14ac:dyDescent="0.25">
      <c r="A5467" s="1" t="s">
        <v>7286</v>
      </c>
      <c r="B5467">
        <v>3</v>
      </c>
      <c r="C5467" s="2">
        <v>43662.618750000001</v>
      </c>
      <c r="D5467" s="2">
        <v>43662.639340277776</v>
      </c>
      <c r="E5467">
        <v>38.507131000000001</v>
      </c>
      <c r="F5467">
        <v>-106.078917</v>
      </c>
      <c r="G5467">
        <v>38.508346000000003</v>
      </c>
      <c r="H5467">
        <v>-106.077635</v>
      </c>
      <c r="I5467">
        <v>0.109</v>
      </c>
      <c r="J5467" s="1" t="s">
        <v>108</v>
      </c>
      <c r="K5467">
        <v>6102</v>
      </c>
      <c r="L5467" s="1" t="s">
        <v>6656</v>
      </c>
      <c r="M5467" s="1" t="s">
        <v>97</v>
      </c>
      <c r="N5467" s="1" t="s">
        <v>7130</v>
      </c>
      <c r="O5467" s="1" t="s">
        <v>466</v>
      </c>
      <c r="P5467" s="1" t="s">
        <v>198</v>
      </c>
      <c r="Q5467" s="1" t="s">
        <v>7131</v>
      </c>
      <c r="R5467" s="1" t="s">
        <v>48</v>
      </c>
      <c r="S5467" s="1" t="s">
        <v>79</v>
      </c>
      <c r="T5467" s="1" t="s">
        <v>4029</v>
      </c>
      <c r="U5467" s="2">
        <v>43662.621527777781</v>
      </c>
      <c r="V5467">
        <v>84</v>
      </c>
      <c r="W5467">
        <v>84</v>
      </c>
      <c r="X5467">
        <v>20</v>
      </c>
      <c r="Y5467">
        <v>22.92</v>
      </c>
      <c r="Z5467">
        <v>10</v>
      </c>
      <c r="AA5467" s="1" t="s">
        <v>68</v>
      </c>
      <c r="AB5467">
        <v>16</v>
      </c>
      <c r="AD5467" s="1" t="s">
        <v>1067</v>
      </c>
      <c r="AE5467" t="b">
        <v>0</v>
      </c>
      <c r="AF5467" t="b">
        <v>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R5467" s="1" t="s">
        <v>51</v>
      </c>
      <c r="AS5467" s="1" t="s">
        <v>51</v>
      </c>
      <c r="AT5467" s="1" t="s">
        <v>51</v>
      </c>
      <c r="AU5467" s="1" t="s">
        <v>51</v>
      </c>
    </row>
    <row r="5468" spans="1:47" x14ac:dyDescent="0.25">
      <c r="A5468" s="1" t="s">
        <v>7287</v>
      </c>
      <c r="B5468">
        <v>3</v>
      </c>
      <c r="C5468" s="2">
        <v>43662.618750000001</v>
      </c>
      <c r="D5468" s="2">
        <v>43662.639340277776</v>
      </c>
      <c r="E5468">
        <v>38.508346000000003</v>
      </c>
      <c r="F5468">
        <v>-106.077635</v>
      </c>
      <c r="G5468">
        <v>38.507131000000001</v>
      </c>
      <c r="H5468">
        <v>-106.078917</v>
      </c>
      <c r="I5468">
        <v>0.109</v>
      </c>
      <c r="J5468" s="1" t="s">
        <v>4209</v>
      </c>
      <c r="K5468">
        <v>6173</v>
      </c>
      <c r="L5468" s="1" t="s">
        <v>6656</v>
      </c>
      <c r="M5468" s="1" t="s">
        <v>47</v>
      </c>
      <c r="N5468" s="1" t="s">
        <v>7130</v>
      </c>
      <c r="O5468" s="1" t="s">
        <v>466</v>
      </c>
      <c r="P5468" s="1" t="s">
        <v>198</v>
      </c>
      <c r="Q5468" s="1" t="s">
        <v>7131</v>
      </c>
      <c r="R5468" s="1" t="s">
        <v>48</v>
      </c>
      <c r="S5468" s="1" t="s">
        <v>79</v>
      </c>
      <c r="T5468" s="1" t="s">
        <v>4029</v>
      </c>
      <c r="U5468" s="2">
        <v>43662.621527777781</v>
      </c>
      <c r="V5468">
        <v>84</v>
      </c>
      <c r="W5468">
        <v>84</v>
      </c>
      <c r="X5468">
        <v>20</v>
      </c>
      <c r="Y5468">
        <v>22.92</v>
      </c>
      <c r="Z5468">
        <v>10</v>
      </c>
      <c r="AA5468" s="1" t="s">
        <v>68</v>
      </c>
      <c r="AB5468">
        <v>16</v>
      </c>
      <c r="AD5468" s="1" t="s">
        <v>1067</v>
      </c>
      <c r="AE5468" t="b">
        <v>0</v>
      </c>
      <c r="AF5468" t="b">
        <v>0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R5468" s="1" t="s">
        <v>51</v>
      </c>
      <c r="AS5468" s="1" t="s">
        <v>51</v>
      </c>
      <c r="AT5468" s="1" t="s">
        <v>51</v>
      </c>
      <c r="AU5468" s="1" t="s">
        <v>51</v>
      </c>
    </row>
    <row r="5469" spans="1:47" x14ac:dyDescent="0.25">
      <c r="A5469" s="1" t="s">
        <v>7288</v>
      </c>
      <c r="B5469">
        <v>3</v>
      </c>
      <c r="C5469" s="2">
        <v>43662.73541666667</v>
      </c>
      <c r="D5469" s="2">
        <v>43662.755902777775</v>
      </c>
      <c r="E5469">
        <v>38.507831000000003</v>
      </c>
      <c r="F5469">
        <v>-106.078177</v>
      </c>
      <c r="G5469">
        <v>38.508555999999999</v>
      </c>
      <c r="H5469">
        <v>-106.077415</v>
      </c>
      <c r="I5469">
        <v>6.5000000000000002E-2</v>
      </c>
      <c r="J5469" s="1" t="s">
        <v>108</v>
      </c>
      <c r="K5469">
        <v>6110</v>
      </c>
      <c r="L5469" s="1" t="s">
        <v>6656</v>
      </c>
      <c r="M5469" s="1" t="s">
        <v>97</v>
      </c>
      <c r="N5469" s="1" t="s">
        <v>7130</v>
      </c>
      <c r="O5469" s="1" t="s">
        <v>466</v>
      </c>
      <c r="P5469" s="1" t="s">
        <v>198</v>
      </c>
      <c r="Q5469" s="1" t="s">
        <v>7131</v>
      </c>
      <c r="R5469" s="1" t="s">
        <v>48</v>
      </c>
      <c r="S5469" s="1" t="s">
        <v>79</v>
      </c>
      <c r="T5469" s="1" t="s">
        <v>4029</v>
      </c>
      <c r="U5469" s="2">
        <v>43662.732638888891</v>
      </c>
      <c r="V5469">
        <v>78</v>
      </c>
      <c r="W5469">
        <v>78</v>
      </c>
      <c r="X5469">
        <v>20</v>
      </c>
      <c r="Y5469">
        <v>22.9</v>
      </c>
      <c r="Z5469">
        <v>10</v>
      </c>
      <c r="AA5469" s="1" t="s">
        <v>68</v>
      </c>
      <c r="AB5469">
        <v>17</v>
      </c>
      <c r="AD5469" s="1" t="s">
        <v>50</v>
      </c>
      <c r="AE5469" t="b">
        <v>0</v>
      </c>
      <c r="AF5469" t="b">
        <v>0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 s="1" t="s">
        <v>51</v>
      </c>
      <c r="AS5469" s="1" t="s">
        <v>51</v>
      </c>
      <c r="AT5469" s="1" t="s">
        <v>51</v>
      </c>
      <c r="AU5469" s="1" t="s">
        <v>51</v>
      </c>
    </row>
    <row r="5470" spans="1:47" x14ac:dyDescent="0.25">
      <c r="A5470" s="1" t="s">
        <v>3608</v>
      </c>
      <c r="B5470">
        <v>3</v>
      </c>
      <c r="C5470" s="2">
        <v>43662.686967592592</v>
      </c>
      <c r="D5470" s="2">
        <v>43662.707349537035</v>
      </c>
      <c r="E5470">
        <v>39.773170999999998</v>
      </c>
      <c r="F5470">
        <v>-104.83734699999999</v>
      </c>
      <c r="G5470">
        <v>39.77317</v>
      </c>
      <c r="H5470">
        <v>-104.83733700000001</v>
      </c>
      <c r="I5470">
        <v>1E-3</v>
      </c>
      <c r="J5470" s="1" t="s">
        <v>220</v>
      </c>
      <c r="L5470" s="1" t="s">
        <v>133</v>
      </c>
      <c r="M5470" s="1" t="s">
        <v>47</v>
      </c>
      <c r="N5470" s="1" t="s">
        <v>131</v>
      </c>
      <c r="O5470" s="1" t="s">
        <v>131</v>
      </c>
      <c r="P5470" s="1" t="s">
        <v>198</v>
      </c>
      <c r="Q5470" s="1" t="s">
        <v>299</v>
      </c>
      <c r="R5470" s="1" t="s">
        <v>48</v>
      </c>
      <c r="S5470" s="1" t="s">
        <v>79</v>
      </c>
      <c r="T5470" s="1" t="s">
        <v>203</v>
      </c>
      <c r="U5470" s="2">
        <v>43662.706944444442</v>
      </c>
      <c r="V5470">
        <v>91</v>
      </c>
      <c r="W5470">
        <v>91</v>
      </c>
      <c r="X5470">
        <v>21</v>
      </c>
      <c r="Y5470">
        <v>24.35</v>
      </c>
      <c r="Z5470">
        <v>10</v>
      </c>
      <c r="AA5470" s="1" t="s">
        <v>66</v>
      </c>
      <c r="AB5470">
        <v>12</v>
      </c>
      <c r="AC5470">
        <v>0</v>
      </c>
      <c r="AD5470" s="1" t="s">
        <v>50</v>
      </c>
      <c r="AE5470" t="b">
        <v>0</v>
      </c>
      <c r="AF5470" t="b">
        <v>0</v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s="1" t="s">
        <v>51</v>
      </c>
      <c r="AS5470" s="1" t="s">
        <v>51</v>
      </c>
      <c r="AT5470" s="1" t="s">
        <v>51</v>
      </c>
      <c r="AU5470" s="1" t="s">
        <v>51</v>
      </c>
    </row>
    <row r="5471" spans="1:47" x14ac:dyDescent="0.25">
      <c r="A5471" s="1" t="s">
        <v>5647</v>
      </c>
      <c r="B5471">
        <v>3</v>
      </c>
      <c r="C5471" s="2">
        <v>43662.647928240738</v>
      </c>
      <c r="D5471" s="2">
        <v>43662.668506944443</v>
      </c>
      <c r="E5471">
        <v>39.882320999999997</v>
      </c>
      <c r="F5471">
        <v>-104.98746</v>
      </c>
      <c r="G5471">
        <v>39.885440000000003</v>
      </c>
      <c r="H5471">
        <v>-104.98744000000001</v>
      </c>
      <c r="I5471">
        <v>0.216</v>
      </c>
      <c r="J5471" s="1" t="s">
        <v>441</v>
      </c>
      <c r="L5471" s="1" t="s">
        <v>194</v>
      </c>
      <c r="M5471" s="1" t="s">
        <v>47</v>
      </c>
      <c r="N5471" s="1" t="s">
        <v>131</v>
      </c>
      <c r="O5471" s="1" t="s">
        <v>147</v>
      </c>
      <c r="P5471" s="1" t="s">
        <v>198</v>
      </c>
      <c r="Q5471" s="1" t="s">
        <v>204</v>
      </c>
      <c r="R5471" s="1" t="s">
        <v>48</v>
      </c>
      <c r="S5471" s="1" t="s">
        <v>79</v>
      </c>
      <c r="T5471" s="1" t="s">
        <v>205</v>
      </c>
      <c r="U5471" s="2">
        <v>43662.624305555553</v>
      </c>
      <c r="V5471">
        <v>81</v>
      </c>
      <c r="W5471">
        <v>81</v>
      </c>
      <c r="X5471">
        <v>42</v>
      </c>
      <c r="Y5471">
        <v>24.4</v>
      </c>
      <c r="Z5471">
        <v>25</v>
      </c>
      <c r="AA5471" s="1" t="s">
        <v>63</v>
      </c>
      <c r="AB5471">
        <v>12</v>
      </c>
      <c r="AC5471">
        <v>0</v>
      </c>
      <c r="AD5471" s="1" t="s">
        <v>818</v>
      </c>
      <c r="AE5471" t="b">
        <v>0</v>
      </c>
      <c r="AF5471" t="b">
        <v>0</v>
      </c>
      <c r="AG5471" t="b">
        <v>0</v>
      </c>
      <c r="AH5471" t="b">
        <v>0</v>
      </c>
      <c r="AI5471" t="b">
        <v>1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 s="1" t="s">
        <v>51</v>
      </c>
      <c r="AS5471" s="1" t="s">
        <v>51</v>
      </c>
      <c r="AT5471" s="1" t="s">
        <v>51</v>
      </c>
      <c r="AU5471" s="1" t="s">
        <v>51</v>
      </c>
    </row>
    <row r="5472" spans="1:47" x14ac:dyDescent="0.25">
      <c r="A5472" s="1" t="s">
        <v>3725</v>
      </c>
      <c r="B5472">
        <v>3</v>
      </c>
      <c r="C5472" s="2">
        <v>43662.914560185185</v>
      </c>
      <c r="D5472" s="2">
        <v>43662.934907407405</v>
      </c>
      <c r="E5472">
        <v>40.950232</v>
      </c>
      <c r="F5472">
        <v>-104.924482</v>
      </c>
      <c r="G5472">
        <v>40.916021000000001</v>
      </c>
      <c r="H5472">
        <v>-104.93519000000001</v>
      </c>
      <c r="I5472">
        <v>2.4289999999999998</v>
      </c>
      <c r="J5472" s="1" t="s">
        <v>2660</v>
      </c>
      <c r="L5472" s="1" t="s">
        <v>195</v>
      </c>
      <c r="M5472" s="1" t="s">
        <v>47</v>
      </c>
      <c r="N5472" s="1" t="s">
        <v>2661</v>
      </c>
      <c r="O5472" s="1" t="s">
        <v>209</v>
      </c>
      <c r="P5472" s="1" t="s">
        <v>198</v>
      </c>
      <c r="Q5472" s="1" t="s">
        <v>2662</v>
      </c>
      <c r="R5472" s="1" t="s">
        <v>48</v>
      </c>
      <c r="S5472" s="1" t="s">
        <v>79</v>
      </c>
      <c r="T5472" s="1" t="s">
        <v>2113</v>
      </c>
      <c r="U5472" s="2">
        <v>43662.911805555559</v>
      </c>
      <c r="V5472">
        <v>70</v>
      </c>
      <c r="W5472">
        <v>70</v>
      </c>
      <c r="X5472">
        <v>46</v>
      </c>
      <c r="Y5472">
        <v>23.93</v>
      </c>
      <c r="Z5472">
        <v>10</v>
      </c>
      <c r="AA5472" s="1" t="s">
        <v>68</v>
      </c>
      <c r="AB5472">
        <v>6</v>
      </c>
      <c r="AC5472">
        <v>0</v>
      </c>
      <c r="AD5472" s="1" t="s">
        <v>50</v>
      </c>
      <c r="AE5472" t="b">
        <v>0</v>
      </c>
      <c r="AF5472" t="b">
        <v>0</v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R5472" s="1" t="s">
        <v>53</v>
      </c>
      <c r="AS5472" s="1" t="s">
        <v>53</v>
      </c>
      <c r="AT5472" s="1" t="s">
        <v>53</v>
      </c>
      <c r="AU5472" s="1" t="s">
        <v>51</v>
      </c>
    </row>
    <row r="5473" spans="1:47" x14ac:dyDescent="0.25">
      <c r="A5473" s="1" t="s">
        <v>1682</v>
      </c>
      <c r="B5473">
        <v>3</v>
      </c>
      <c r="C5473" s="2">
        <v>43662.882789351854</v>
      </c>
      <c r="D5473" s="2">
        <v>43662.903124999997</v>
      </c>
      <c r="E5473">
        <v>38.691372000000001</v>
      </c>
      <c r="F5473">
        <v>-104.71932700000001</v>
      </c>
      <c r="G5473">
        <v>38.675649999999997</v>
      </c>
      <c r="H5473">
        <v>-104.71125000000001</v>
      </c>
      <c r="I5473">
        <v>1.17</v>
      </c>
      <c r="J5473" s="1" t="s">
        <v>474</v>
      </c>
      <c r="L5473" s="1" t="s">
        <v>195</v>
      </c>
      <c r="M5473" s="1" t="s">
        <v>47</v>
      </c>
      <c r="N5473" s="1" t="s">
        <v>232</v>
      </c>
      <c r="O5473" s="1" t="s">
        <v>193</v>
      </c>
      <c r="P5473" s="1" t="s">
        <v>198</v>
      </c>
      <c r="Q5473" s="1" t="s">
        <v>267</v>
      </c>
      <c r="R5473" s="1" t="s">
        <v>48</v>
      </c>
      <c r="S5473" s="1" t="s">
        <v>79</v>
      </c>
      <c r="T5473" s="1" t="s">
        <v>268</v>
      </c>
      <c r="U5473" s="2">
        <v>43662.873611111114</v>
      </c>
      <c r="V5473">
        <v>71</v>
      </c>
      <c r="W5473">
        <v>71</v>
      </c>
      <c r="X5473">
        <v>55</v>
      </c>
      <c r="Y5473">
        <v>24.25</v>
      </c>
      <c r="Z5473">
        <v>10</v>
      </c>
      <c r="AA5473" s="1" t="s">
        <v>57</v>
      </c>
      <c r="AB5473">
        <v>6</v>
      </c>
      <c r="AC5473">
        <v>0</v>
      </c>
      <c r="AD5473" s="1" t="s">
        <v>1067</v>
      </c>
      <c r="AE5473" t="b">
        <v>0</v>
      </c>
      <c r="AF5473" t="b">
        <v>0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s="1" t="s">
        <v>53</v>
      </c>
      <c r="AS5473" s="1" t="s">
        <v>53</v>
      </c>
      <c r="AT5473" s="1" t="s">
        <v>51</v>
      </c>
      <c r="AU5473" s="1" t="s">
        <v>51</v>
      </c>
    </row>
    <row r="5474" spans="1:47" x14ac:dyDescent="0.25">
      <c r="A5474" s="1" t="s">
        <v>3567</v>
      </c>
      <c r="B5474">
        <v>3</v>
      </c>
      <c r="C5474" s="2">
        <v>43662.870289351849</v>
      </c>
      <c r="D5474" s="2">
        <v>43662.890694444446</v>
      </c>
      <c r="E5474">
        <v>39.776550999999998</v>
      </c>
      <c r="F5474">
        <v>-104.87639799999999</v>
      </c>
      <c r="G5474">
        <v>39.776547999999998</v>
      </c>
      <c r="H5474">
        <v>-104.876367</v>
      </c>
      <c r="I5474">
        <v>2E-3</v>
      </c>
      <c r="J5474" s="1" t="s">
        <v>452</v>
      </c>
      <c r="L5474" s="1" t="s">
        <v>133</v>
      </c>
      <c r="M5474" s="1" t="s">
        <v>47</v>
      </c>
      <c r="N5474" s="1" t="s">
        <v>131</v>
      </c>
      <c r="O5474" s="1" t="s">
        <v>131</v>
      </c>
      <c r="P5474" s="1" t="s">
        <v>198</v>
      </c>
      <c r="Q5474" s="1" t="s">
        <v>453</v>
      </c>
      <c r="R5474" s="1" t="s">
        <v>48</v>
      </c>
      <c r="S5474" s="1" t="s">
        <v>79</v>
      </c>
      <c r="T5474" s="1" t="s">
        <v>203</v>
      </c>
      <c r="U5474" s="2">
        <v>43662.873611111114</v>
      </c>
      <c r="V5474">
        <v>79</v>
      </c>
      <c r="W5474">
        <v>79</v>
      </c>
      <c r="X5474">
        <v>37</v>
      </c>
      <c r="Y5474">
        <v>24.35</v>
      </c>
      <c r="Z5474">
        <v>10</v>
      </c>
      <c r="AA5474" s="1" t="s">
        <v>64</v>
      </c>
      <c r="AB5474">
        <v>13</v>
      </c>
      <c r="AC5474">
        <v>0</v>
      </c>
      <c r="AD5474" s="1" t="s">
        <v>50</v>
      </c>
      <c r="AE5474" t="b">
        <v>0</v>
      </c>
      <c r="AF5474" t="b">
        <v>0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  <c r="AP5474" t="b">
        <v>0</v>
      </c>
      <c r="AQ5474" t="b">
        <v>0</v>
      </c>
      <c r="AR5474" s="1" t="s">
        <v>53</v>
      </c>
      <c r="AS5474" s="1" t="s">
        <v>51</v>
      </c>
      <c r="AT5474" s="1" t="s">
        <v>51</v>
      </c>
      <c r="AU5474" s="1" t="s">
        <v>51</v>
      </c>
    </row>
    <row r="5475" spans="1:47" x14ac:dyDescent="0.25">
      <c r="A5475" s="1" t="s">
        <v>8088</v>
      </c>
      <c r="B5475">
        <v>3</v>
      </c>
      <c r="C5475" s="2">
        <v>43662.920289351852</v>
      </c>
      <c r="D5475" s="2">
        <v>43662.940648148149</v>
      </c>
      <c r="E5475">
        <v>40.240678000000003</v>
      </c>
      <c r="F5475">
        <v>-104.819833</v>
      </c>
      <c r="G5475">
        <v>40.243991999999999</v>
      </c>
      <c r="H5475">
        <v>-104.81841900000001</v>
      </c>
      <c r="I5475">
        <v>0.24099999999999999</v>
      </c>
      <c r="J5475" s="1" t="s">
        <v>8089</v>
      </c>
      <c r="K5475">
        <v>16530</v>
      </c>
      <c r="L5475" s="1" t="s">
        <v>6639</v>
      </c>
      <c r="M5475" s="1" t="s">
        <v>97</v>
      </c>
      <c r="N5475" s="1" t="s">
        <v>630</v>
      </c>
      <c r="O5475" s="1" t="s">
        <v>209</v>
      </c>
      <c r="P5475" s="1" t="s">
        <v>198</v>
      </c>
      <c r="Q5475" s="1" t="s">
        <v>8090</v>
      </c>
      <c r="R5475" s="1" t="s">
        <v>48</v>
      </c>
      <c r="S5475" s="1" t="s">
        <v>79</v>
      </c>
      <c r="T5475" s="1" t="s">
        <v>211</v>
      </c>
      <c r="U5475" s="2">
        <v>43662.913194444445</v>
      </c>
      <c r="V5475">
        <v>73</v>
      </c>
      <c r="W5475">
        <v>73</v>
      </c>
      <c r="X5475">
        <v>54</v>
      </c>
      <c r="Y5475">
        <v>24.88</v>
      </c>
      <c r="Z5475">
        <v>10</v>
      </c>
      <c r="AA5475" s="1" t="s">
        <v>65</v>
      </c>
      <c r="AB5475">
        <v>3</v>
      </c>
      <c r="AC5475">
        <v>0</v>
      </c>
      <c r="AD5475" s="1" t="s">
        <v>50</v>
      </c>
      <c r="AE5475" t="b">
        <v>0</v>
      </c>
      <c r="AF5475" t="b">
        <v>0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s="1" t="s">
        <v>53</v>
      </c>
      <c r="AS5475" s="1" t="s">
        <v>53</v>
      </c>
      <c r="AT5475" s="1" t="s">
        <v>53</v>
      </c>
      <c r="AU5475" s="1" t="s">
        <v>51</v>
      </c>
    </row>
    <row r="5476" spans="1:47" x14ac:dyDescent="0.25">
      <c r="A5476" s="1" t="s">
        <v>1626</v>
      </c>
      <c r="B5476">
        <v>4</v>
      </c>
      <c r="C5476" s="2">
        <v>43662.949965277781</v>
      </c>
      <c r="D5476" s="2">
        <v>43662.968553240738</v>
      </c>
      <c r="E5476">
        <v>38.727730000000001</v>
      </c>
      <c r="F5476">
        <v>-104.73598</v>
      </c>
      <c r="G5476">
        <v>38.67062</v>
      </c>
      <c r="H5476">
        <v>-104.70733</v>
      </c>
      <c r="I5476">
        <v>4.2380000000000004</v>
      </c>
      <c r="J5476" s="1" t="s">
        <v>1627</v>
      </c>
      <c r="L5476" s="1" t="s">
        <v>195</v>
      </c>
      <c r="M5476" s="1" t="s">
        <v>47</v>
      </c>
      <c r="N5476" s="1" t="s">
        <v>232</v>
      </c>
      <c r="O5476" s="1" t="s">
        <v>193</v>
      </c>
      <c r="P5476" s="1" t="s">
        <v>198</v>
      </c>
      <c r="Q5476" s="1" t="s">
        <v>267</v>
      </c>
      <c r="R5476" s="1" t="s">
        <v>48</v>
      </c>
      <c r="S5476" s="1" t="s">
        <v>79</v>
      </c>
      <c r="T5476" s="1" t="s">
        <v>268</v>
      </c>
      <c r="U5476" s="2">
        <v>43662.956944444442</v>
      </c>
      <c r="V5476">
        <v>71</v>
      </c>
      <c r="W5476">
        <v>71</v>
      </c>
      <c r="X5476">
        <v>46</v>
      </c>
      <c r="Y5476">
        <v>24.27</v>
      </c>
      <c r="Z5476">
        <v>10</v>
      </c>
      <c r="AA5476" s="1" t="s">
        <v>67</v>
      </c>
      <c r="AB5476">
        <v>6</v>
      </c>
      <c r="AC5476">
        <v>0</v>
      </c>
      <c r="AD5476" s="1" t="s">
        <v>1067</v>
      </c>
      <c r="AE5476" t="b">
        <v>0</v>
      </c>
      <c r="AF5476" t="b">
        <v>0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 s="1" t="s">
        <v>53</v>
      </c>
      <c r="AS5476" s="1" t="s">
        <v>53</v>
      </c>
      <c r="AT5476" s="1" t="s">
        <v>53</v>
      </c>
      <c r="AU5476" s="1" t="s">
        <v>53</v>
      </c>
    </row>
    <row r="5477" spans="1:47" x14ac:dyDescent="0.25">
      <c r="A5477" s="1" t="s">
        <v>7930</v>
      </c>
      <c r="B5477">
        <v>3</v>
      </c>
      <c r="C5477" s="2">
        <v>43662.953622685185</v>
      </c>
      <c r="D5477" s="2">
        <v>43662.974004629628</v>
      </c>
      <c r="E5477">
        <v>38.275550000000003</v>
      </c>
      <c r="F5477">
        <v>-104.48137</v>
      </c>
      <c r="G5477">
        <v>38.275551</v>
      </c>
      <c r="H5477">
        <v>-104.48132</v>
      </c>
      <c r="I5477">
        <v>3.0000000000000001E-3</v>
      </c>
      <c r="J5477" s="1" t="s">
        <v>7931</v>
      </c>
      <c r="K5477">
        <v>33316</v>
      </c>
      <c r="L5477" s="1" t="s">
        <v>6618</v>
      </c>
      <c r="M5477" s="1" t="s">
        <v>47</v>
      </c>
      <c r="N5477" s="1" t="s">
        <v>411</v>
      </c>
      <c r="O5477" s="1" t="s">
        <v>411</v>
      </c>
      <c r="P5477" s="1" t="s">
        <v>198</v>
      </c>
      <c r="Q5477" s="1" t="s">
        <v>7932</v>
      </c>
      <c r="R5477" s="1" t="s">
        <v>48</v>
      </c>
      <c r="S5477" s="1" t="s">
        <v>79</v>
      </c>
      <c r="T5477" s="1" t="s">
        <v>413</v>
      </c>
      <c r="U5477" s="2">
        <v>43662.953472222223</v>
      </c>
      <c r="V5477">
        <v>75</v>
      </c>
      <c r="W5477">
        <v>75</v>
      </c>
      <c r="X5477">
        <v>51</v>
      </c>
      <c r="Y5477">
        <v>25.23</v>
      </c>
      <c r="Z5477">
        <v>10</v>
      </c>
      <c r="AA5477" s="1" t="s">
        <v>55</v>
      </c>
      <c r="AB5477">
        <v>5</v>
      </c>
      <c r="AC5477">
        <v>0</v>
      </c>
      <c r="AD5477" s="1" t="s">
        <v>1067</v>
      </c>
      <c r="AE5477" t="b">
        <v>0</v>
      </c>
      <c r="AF5477" t="b">
        <v>0</v>
      </c>
      <c r="AG5477" t="b">
        <v>0</v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 s="1" t="s">
        <v>53</v>
      </c>
      <c r="AS5477" s="1" t="s">
        <v>53</v>
      </c>
      <c r="AT5477" s="1" t="s">
        <v>53</v>
      </c>
      <c r="AU5477" s="1" t="s">
        <v>53</v>
      </c>
    </row>
    <row r="5478" spans="1:47" x14ac:dyDescent="0.25">
      <c r="A5478" s="1" t="s">
        <v>9621</v>
      </c>
      <c r="B5478">
        <v>2</v>
      </c>
      <c r="C5478" s="2">
        <v>43662.949965277781</v>
      </c>
      <c r="D5478" s="2">
        <v>43662.969340277778</v>
      </c>
      <c r="E5478">
        <v>38.275399999999998</v>
      </c>
      <c r="F5478">
        <v>-104.48642</v>
      </c>
      <c r="G5478">
        <v>38.275399999999998</v>
      </c>
      <c r="H5478">
        <v>-104.48642</v>
      </c>
      <c r="I5478">
        <v>0</v>
      </c>
      <c r="J5478" s="1" t="s">
        <v>9622</v>
      </c>
      <c r="L5478" s="1" t="s">
        <v>9623</v>
      </c>
      <c r="M5478" s="1" t="s">
        <v>47</v>
      </c>
      <c r="N5478" s="1" t="s">
        <v>411</v>
      </c>
      <c r="O5478" s="1" t="s">
        <v>411</v>
      </c>
      <c r="P5478" s="1" t="s">
        <v>198</v>
      </c>
      <c r="Q5478" s="1" t="s">
        <v>1095</v>
      </c>
      <c r="R5478" s="1" t="s">
        <v>48</v>
      </c>
      <c r="S5478" s="1" t="s">
        <v>79</v>
      </c>
      <c r="T5478" s="1" t="s">
        <v>413</v>
      </c>
      <c r="U5478" s="2">
        <v>43662.953472222223</v>
      </c>
      <c r="V5478">
        <v>75</v>
      </c>
      <c r="W5478">
        <v>75</v>
      </c>
      <c r="X5478">
        <v>51</v>
      </c>
      <c r="Y5478">
        <v>25.23</v>
      </c>
      <c r="Z5478">
        <v>10</v>
      </c>
      <c r="AA5478" s="1" t="s">
        <v>55</v>
      </c>
      <c r="AB5478">
        <v>5</v>
      </c>
      <c r="AC5478">
        <v>0</v>
      </c>
      <c r="AD5478" s="1" t="s">
        <v>1067</v>
      </c>
      <c r="AE5478" t="b">
        <v>0</v>
      </c>
      <c r="AF5478" t="b">
        <v>0</v>
      </c>
      <c r="AG5478" t="b">
        <v>0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1</v>
      </c>
      <c r="AO5478" t="b">
        <v>0</v>
      </c>
      <c r="AP5478" t="b">
        <v>0</v>
      </c>
      <c r="AQ5478" t="b">
        <v>0</v>
      </c>
      <c r="AR5478" s="1" t="s">
        <v>53</v>
      </c>
      <c r="AS5478" s="1" t="s">
        <v>53</v>
      </c>
      <c r="AT5478" s="1" t="s">
        <v>53</v>
      </c>
      <c r="AU5478" s="1" t="s">
        <v>53</v>
      </c>
    </row>
    <row r="5479" spans="1:47" x14ac:dyDescent="0.25">
      <c r="A5479" s="1" t="s">
        <v>1628</v>
      </c>
      <c r="B5479">
        <v>4</v>
      </c>
      <c r="C5479" s="2">
        <v>43662.990601851852</v>
      </c>
      <c r="D5479" s="2">
        <v>43663.01017361111</v>
      </c>
      <c r="E5479">
        <v>38.727730000000001</v>
      </c>
      <c r="F5479">
        <v>-104.73598</v>
      </c>
      <c r="G5479">
        <v>38.67062</v>
      </c>
      <c r="H5479">
        <v>-104.70733</v>
      </c>
      <c r="I5479">
        <v>4.2380000000000004</v>
      </c>
      <c r="J5479" s="1" t="s">
        <v>1629</v>
      </c>
      <c r="L5479" s="1" t="s">
        <v>195</v>
      </c>
      <c r="M5479" s="1" t="s">
        <v>47</v>
      </c>
      <c r="N5479" s="1" t="s">
        <v>232</v>
      </c>
      <c r="O5479" s="1" t="s">
        <v>193</v>
      </c>
      <c r="P5479" s="1" t="s">
        <v>198</v>
      </c>
      <c r="Q5479" s="1" t="s">
        <v>267</v>
      </c>
      <c r="R5479" s="1" t="s">
        <v>48</v>
      </c>
      <c r="S5479" s="1" t="s">
        <v>79</v>
      </c>
      <c r="T5479" s="1" t="s">
        <v>268</v>
      </c>
      <c r="U5479" s="2">
        <v>43662.998611111114</v>
      </c>
      <c r="V5479">
        <v>69</v>
      </c>
      <c r="W5479">
        <v>69</v>
      </c>
      <c r="X5479">
        <v>50</v>
      </c>
      <c r="Y5479">
        <v>24.29</v>
      </c>
      <c r="Z5479">
        <v>10</v>
      </c>
      <c r="AA5479" s="1" t="s">
        <v>72</v>
      </c>
      <c r="AB5479">
        <v>6</v>
      </c>
      <c r="AC5479">
        <v>0</v>
      </c>
      <c r="AD5479" s="1" t="s">
        <v>1067</v>
      </c>
      <c r="AE5479" t="b">
        <v>0</v>
      </c>
      <c r="AF5479" t="b">
        <v>0</v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 s="1" t="s">
        <v>53</v>
      </c>
      <c r="AS5479" s="1" t="s">
        <v>53</v>
      </c>
      <c r="AT5479" s="1" t="s">
        <v>53</v>
      </c>
      <c r="AU5479" s="1" t="s">
        <v>53</v>
      </c>
    </row>
    <row r="5480" spans="1:47" x14ac:dyDescent="0.25">
      <c r="A5480" s="1" t="s">
        <v>9624</v>
      </c>
      <c r="B5480">
        <v>2</v>
      </c>
      <c r="C5480" s="2">
        <v>43663.235925925925</v>
      </c>
      <c r="D5480" s="2">
        <v>43663.256620370368</v>
      </c>
      <c r="E5480">
        <v>39.75985</v>
      </c>
      <c r="F5480">
        <v>-105.002</v>
      </c>
      <c r="G5480">
        <v>39.761600000000001</v>
      </c>
      <c r="H5480">
        <v>-105.00569</v>
      </c>
      <c r="I5480">
        <v>0.23</v>
      </c>
      <c r="J5480" s="1" t="s">
        <v>9625</v>
      </c>
      <c r="L5480" s="1" t="s">
        <v>9505</v>
      </c>
      <c r="M5480" s="1" t="s">
        <v>47</v>
      </c>
      <c r="N5480" s="1" t="s">
        <v>131</v>
      </c>
      <c r="O5480" s="1" t="s">
        <v>131</v>
      </c>
      <c r="P5480" s="1" t="s">
        <v>198</v>
      </c>
      <c r="Q5480" s="1" t="s">
        <v>247</v>
      </c>
      <c r="R5480" s="1" t="s">
        <v>48</v>
      </c>
      <c r="S5480" s="1" t="s">
        <v>79</v>
      </c>
      <c r="T5480" s="1" t="s">
        <v>205</v>
      </c>
      <c r="U5480" s="2">
        <v>43663.240972222222</v>
      </c>
      <c r="V5480">
        <v>73</v>
      </c>
      <c r="W5480">
        <v>73</v>
      </c>
      <c r="X5480">
        <v>31</v>
      </c>
      <c r="Y5480">
        <v>24.35</v>
      </c>
      <c r="Z5480">
        <v>50</v>
      </c>
      <c r="AA5480" s="1" t="s">
        <v>55</v>
      </c>
      <c r="AB5480">
        <v>6</v>
      </c>
      <c r="AC5480">
        <v>0</v>
      </c>
      <c r="AD5480" s="1" t="s">
        <v>1067</v>
      </c>
      <c r="AE5480" t="b">
        <v>0</v>
      </c>
      <c r="AF5480" t="b">
        <v>0</v>
      </c>
      <c r="AG5480" t="b">
        <v>1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1</v>
      </c>
      <c r="AN5480" t="b">
        <v>0</v>
      </c>
      <c r="AO5480" t="b">
        <v>0</v>
      </c>
      <c r="AP5480" t="b">
        <v>1</v>
      </c>
      <c r="AQ5480" t="b">
        <v>0</v>
      </c>
      <c r="AR5480" s="1" t="s">
        <v>53</v>
      </c>
      <c r="AS5480" s="1" t="s">
        <v>51</v>
      </c>
      <c r="AT5480" s="1" t="s">
        <v>51</v>
      </c>
      <c r="AU5480" s="1" t="s">
        <v>51</v>
      </c>
    </row>
    <row r="5481" spans="1:47" x14ac:dyDescent="0.25">
      <c r="A5481" s="1" t="s">
        <v>1815</v>
      </c>
      <c r="B5481">
        <v>3</v>
      </c>
      <c r="C5481" s="2">
        <v>43663.311979166669</v>
      </c>
      <c r="D5481" s="2">
        <v>43663.332395833335</v>
      </c>
      <c r="E5481">
        <v>39.659005999999998</v>
      </c>
      <c r="F5481">
        <v>-104.92115800000001</v>
      </c>
      <c r="G5481">
        <v>39.657780000000002</v>
      </c>
      <c r="H5481">
        <v>-104.92062</v>
      </c>
      <c r="I5481">
        <v>8.8999999999999996E-2</v>
      </c>
      <c r="J5481" s="1" t="s">
        <v>705</v>
      </c>
      <c r="L5481" s="1" t="s">
        <v>195</v>
      </c>
      <c r="M5481" s="1" t="s">
        <v>47</v>
      </c>
      <c r="N5481" s="1" t="s">
        <v>131</v>
      </c>
      <c r="O5481" s="1" t="s">
        <v>131</v>
      </c>
      <c r="P5481" s="1" t="s">
        <v>198</v>
      </c>
      <c r="Q5481" s="1" t="s">
        <v>387</v>
      </c>
      <c r="R5481" s="1" t="s">
        <v>48</v>
      </c>
      <c r="S5481" s="1" t="s">
        <v>79</v>
      </c>
      <c r="T5481" s="1" t="s">
        <v>200</v>
      </c>
      <c r="U5481" s="2">
        <v>43663.328472222223</v>
      </c>
      <c r="V5481">
        <v>79</v>
      </c>
      <c r="W5481">
        <v>79</v>
      </c>
      <c r="X5481">
        <v>31</v>
      </c>
      <c r="Y5481">
        <v>24.18</v>
      </c>
      <c r="Z5481">
        <v>10</v>
      </c>
      <c r="AA5481" s="1" t="s">
        <v>55</v>
      </c>
      <c r="AB5481">
        <v>16</v>
      </c>
      <c r="AC5481">
        <v>0</v>
      </c>
      <c r="AD5481" s="1" t="s">
        <v>1067</v>
      </c>
      <c r="AE5481" t="b">
        <v>0</v>
      </c>
      <c r="AF5481" t="b">
        <v>0</v>
      </c>
      <c r="AG5481" t="b">
        <v>0</v>
      </c>
      <c r="AH5481" t="b">
        <v>0</v>
      </c>
      <c r="AI5481" t="b">
        <v>1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 s="1" t="s">
        <v>51</v>
      </c>
      <c r="AS5481" s="1" t="s">
        <v>51</v>
      </c>
      <c r="AT5481" s="1" t="s">
        <v>51</v>
      </c>
      <c r="AU5481" s="1" t="s">
        <v>51</v>
      </c>
    </row>
    <row r="5482" spans="1:47" x14ac:dyDescent="0.25">
      <c r="A5482" s="1" t="s">
        <v>2057</v>
      </c>
      <c r="B5482">
        <v>3</v>
      </c>
      <c r="C5482" s="2">
        <v>43663.420300925929</v>
      </c>
      <c r="D5482" s="2">
        <v>43663.440729166665</v>
      </c>
      <c r="E5482">
        <v>39.630034999999999</v>
      </c>
      <c r="F5482">
        <v>-104.905278</v>
      </c>
      <c r="G5482">
        <v>39.628911000000002</v>
      </c>
      <c r="H5482">
        <v>-104.904681</v>
      </c>
      <c r="I5482">
        <v>8.4000000000000005E-2</v>
      </c>
      <c r="J5482" s="1" t="s">
        <v>220</v>
      </c>
      <c r="L5482" s="1" t="s">
        <v>195</v>
      </c>
      <c r="M5482" s="1" t="s">
        <v>47</v>
      </c>
      <c r="N5482" s="1" t="s">
        <v>131</v>
      </c>
      <c r="O5482" s="1" t="s">
        <v>131</v>
      </c>
      <c r="P5482" s="1" t="s">
        <v>198</v>
      </c>
      <c r="Q5482" s="1" t="s">
        <v>414</v>
      </c>
      <c r="R5482" s="1" t="s">
        <v>48</v>
      </c>
      <c r="S5482" s="1" t="s">
        <v>79</v>
      </c>
      <c r="T5482" s="1" t="s">
        <v>200</v>
      </c>
      <c r="U5482" s="2">
        <v>43663.411805555559</v>
      </c>
      <c r="V5482">
        <v>87</v>
      </c>
      <c r="W5482">
        <v>87</v>
      </c>
      <c r="X5482">
        <v>22</v>
      </c>
      <c r="Y5482">
        <v>24.18</v>
      </c>
      <c r="Z5482">
        <v>10</v>
      </c>
      <c r="AA5482" s="1" t="s">
        <v>67</v>
      </c>
      <c r="AB5482">
        <v>14</v>
      </c>
      <c r="AC5482">
        <v>0</v>
      </c>
      <c r="AD5482" s="1" t="s">
        <v>1067</v>
      </c>
      <c r="AE5482" t="b">
        <v>0</v>
      </c>
      <c r="AF5482" t="b">
        <v>0</v>
      </c>
      <c r="AG5482" t="b">
        <v>0</v>
      </c>
      <c r="AH5482" t="b">
        <v>0</v>
      </c>
      <c r="AI5482" t="b">
        <v>0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 s="1" t="s">
        <v>51</v>
      </c>
      <c r="AS5482" s="1" t="s">
        <v>51</v>
      </c>
      <c r="AT5482" s="1" t="s">
        <v>51</v>
      </c>
      <c r="AU5482" s="1" t="s">
        <v>51</v>
      </c>
    </row>
    <row r="5483" spans="1:47" x14ac:dyDescent="0.25">
      <c r="A5483" s="1" t="s">
        <v>2637</v>
      </c>
      <c r="B5483">
        <v>3</v>
      </c>
      <c r="C5483" s="2">
        <v>43663.608865740738</v>
      </c>
      <c r="D5483" s="2">
        <v>43663.629594907405</v>
      </c>
      <c r="E5483">
        <v>39.567472000000002</v>
      </c>
      <c r="F5483">
        <v>-105.05106600000001</v>
      </c>
      <c r="G5483">
        <v>39.567467999999998</v>
      </c>
      <c r="H5483">
        <v>-105.051097</v>
      </c>
      <c r="I5483">
        <v>2E-3</v>
      </c>
      <c r="J5483" s="1" t="s">
        <v>1839</v>
      </c>
      <c r="L5483" s="1" t="s">
        <v>405</v>
      </c>
      <c r="M5483" s="1" t="s">
        <v>47</v>
      </c>
      <c r="N5483" s="1" t="s">
        <v>138</v>
      </c>
      <c r="O5483" s="1" t="s">
        <v>201</v>
      </c>
      <c r="P5483" s="1" t="s">
        <v>198</v>
      </c>
      <c r="Q5483" s="1" t="s">
        <v>513</v>
      </c>
      <c r="R5483" s="1" t="s">
        <v>48</v>
      </c>
      <c r="S5483" s="1" t="s">
        <v>79</v>
      </c>
      <c r="T5483" s="1" t="s">
        <v>200</v>
      </c>
      <c r="U5483" s="2">
        <v>43663.620138888888</v>
      </c>
      <c r="V5483">
        <v>91</v>
      </c>
      <c r="W5483">
        <v>91</v>
      </c>
      <c r="X5483">
        <v>18</v>
      </c>
      <c r="Y5483">
        <v>24.16</v>
      </c>
      <c r="Z5483">
        <v>10</v>
      </c>
      <c r="AA5483" s="1" t="s">
        <v>60</v>
      </c>
      <c r="AB5483">
        <v>13</v>
      </c>
      <c r="AC5483">
        <v>0</v>
      </c>
      <c r="AD5483" s="1" t="s">
        <v>818</v>
      </c>
      <c r="AE5483" t="b">
        <v>0</v>
      </c>
      <c r="AF5483" t="b">
        <v>0</v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 s="1" t="s">
        <v>51</v>
      </c>
      <c r="AS5483" s="1" t="s">
        <v>51</v>
      </c>
      <c r="AT5483" s="1" t="s">
        <v>51</v>
      </c>
      <c r="AU5483" s="1" t="s">
        <v>51</v>
      </c>
    </row>
    <row r="5484" spans="1:47" x14ac:dyDescent="0.25">
      <c r="A5484" s="1" t="s">
        <v>8563</v>
      </c>
      <c r="B5484">
        <v>3</v>
      </c>
      <c r="C5484" s="2">
        <v>43663.597893518519</v>
      </c>
      <c r="D5484" s="2">
        <v>43663.618518518517</v>
      </c>
      <c r="E5484">
        <v>39.779690000000002</v>
      </c>
      <c r="F5484">
        <v>-104.971915</v>
      </c>
      <c r="G5484">
        <v>39.779710000000001</v>
      </c>
      <c r="H5484">
        <v>-104.97150999999999</v>
      </c>
      <c r="I5484">
        <v>2.1999999999999999E-2</v>
      </c>
      <c r="J5484" s="1" t="s">
        <v>1132</v>
      </c>
      <c r="K5484">
        <v>1622</v>
      </c>
      <c r="L5484" s="1" t="s">
        <v>6790</v>
      </c>
      <c r="M5484" s="1" t="s">
        <v>47</v>
      </c>
      <c r="N5484" s="1" t="s">
        <v>131</v>
      </c>
      <c r="O5484" s="1" t="s">
        <v>131</v>
      </c>
      <c r="P5484" s="1" t="s">
        <v>198</v>
      </c>
      <c r="Q5484" s="1" t="s">
        <v>246</v>
      </c>
      <c r="R5484" s="1" t="s">
        <v>48</v>
      </c>
      <c r="S5484" s="1" t="s">
        <v>79</v>
      </c>
      <c r="T5484" s="1" t="s">
        <v>205</v>
      </c>
      <c r="U5484" s="2">
        <v>43663.614583333336</v>
      </c>
      <c r="V5484">
        <v>95</v>
      </c>
      <c r="W5484">
        <v>95</v>
      </c>
      <c r="X5484">
        <v>13</v>
      </c>
      <c r="Y5484">
        <v>24.35</v>
      </c>
      <c r="Z5484">
        <v>30</v>
      </c>
      <c r="AA5484" s="1" t="s">
        <v>58</v>
      </c>
      <c r="AB5484">
        <v>8</v>
      </c>
      <c r="AC5484">
        <v>0</v>
      </c>
      <c r="AD5484" s="1" t="s">
        <v>818</v>
      </c>
      <c r="AE5484" t="b">
        <v>0</v>
      </c>
      <c r="AF5484" t="b">
        <v>0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s="1" t="s">
        <v>51</v>
      </c>
      <c r="AS5484" s="1" t="s">
        <v>51</v>
      </c>
      <c r="AT5484" s="1" t="s">
        <v>51</v>
      </c>
      <c r="AU5484" s="1" t="s">
        <v>51</v>
      </c>
    </row>
    <row r="5485" spans="1:47" x14ac:dyDescent="0.25">
      <c r="A5485" s="1" t="s">
        <v>5518</v>
      </c>
      <c r="B5485">
        <v>4</v>
      </c>
      <c r="C5485" s="2">
        <v>43663.682303240741</v>
      </c>
      <c r="D5485" s="2">
        <v>43663.701863425929</v>
      </c>
      <c r="E5485">
        <v>39.729990000000001</v>
      </c>
      <c r="F5485">
        <v>-105.20927</v>
      </c>
      <c r="G5485">
        <v>39.724989999999998</v>
      </c>
      <c r="H5485">
        <v>-105.199049</v>
      </c>
      <c r="I5485">
        <v>0.64400000000000002</v>
      </c>
      <c r="J5485" s="1" t="s">
        <v>5519</v>
      </c>
      <c r="L5485" s="1" t="s">
        <v>716</v>
      </c>
      <c r="M5485" s="1" t="s">
        <v>47</v>
      </c>
      <c r="N5485" s="1" t="s">
        <v>269</v>
      </c>
      <c r="O5485" s="1" t="s">
        <v>115</v>
      </c>
      <c r="P5485" s="1" t="s">
        <v>198</v>
      </c>
      <c r="Q5485" s="1" t="s">
        <v>270</v>
      </c>
      <c r="R5485" s="1" t="s">
        <v>48</v>
      </c>
      <c r="S5485" s="1" t="s">
        <v>79</v>
      </c>
      <c r="T5485" s="1" t="s">
        <v>205</v>
      </c>
      <c r="U5485" s="2">
        <v>43663.665277777778</v>
      </c>
      <c r="V5485">
        <v>93</v>
      </c>
      <c r="W5485">
        <v>93</v>
      </c>
      <c r="X5485">
        <v>14</v>
      </c>
      <c r="Y5485">
        <v>24.34</v>
      </c>
      <c r="Z5485">
        <v>30</v>
      </c>
      <c r="AA5485" s="1" t="s">
        <v>60</v>
      </c>
      <c r="AB5485">
        <v>6</v>
      </c>
      <c r="AC5485">
        <v>0</v>
      </c>
      <c r="AD5485" s="1" t="s">
        <v>818</v>
      </c>
      <c r="AE5485" t="b">
        <v>0</v>
      </c>
      <c r="AF5485" t="b">
        <v>0</v>
      </c>
      <c r="AG5485" t="b">
        <v>1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1</v>
      </c>
      <c r="AQ5485" t="b">
        <v>0</v>
      </c>
      <c r="AR5485" s="1" t="s">
        <v>51</v>
      </c>
      <c r="AS5485" s="1" t="s">
        <v>51</v>
      </c>
      <c r="AT5485" s="1" t="s">
        <v>51</v>
      </c>
      <c r="AU5485" s="1" t="s">
        <v>51</v>
      </c>
    </row>
    <row r="5486" spans="1:47" x14ac:dyDescent="0.25">
      <c r="A5486" s="1" t="s">
        <v>8348</v>
      </c>
      <c r="B5486">
        <v>3</v>
      </c>
      <c r="C5486" s="2">
        <v>43663.807800925926</v>
      </c>
      <c r="D5486" s="2">
        <v>43663.8281712963</v>
      </c>
      <c r="E5486">
        <v>38.707163000000001</v>
      </c>
      <c r="F5486">
        <v>-106.09114700000001</v>
      </c>
      <c r="G5486">
        <v>38.704450999999999</v>
      </c>
      <c r="H5486">
        <v>-106.090372</v>
      </c>
      <c r="I5486">
        <v>0.192</v>
      </c>
      <c r="J5486" s="1" t="s">
        <v>8349</v>
      </c>
      <c r="K5486">
        <v>19871</v>
      </c>
      <c r="L5486" s="1" t="s">
        <v>6656</v>
      </c>
      <c r="M5486" s="1" t="s">
        <v>97</v>
      </c>
      <c r="N5486" s="1" t="s">
        <v>7251</v>
      </c>
      <c r="O5486" s="1" t="s">
        <v>466</v>
      </c>
      <c r="P5486" s="1" t="s">
        <v>198</v>
      </c>
      <c r="Q5486" s="1" t="s">
        <v>8350</v>
      </c>
      <c r="R5486" s="1" t="s">
        <v>48</v>
      </c>
      <c r="S5486" s="1" t="s">
        <v>79</v>
      </c>
      <c r="T5486" s="1" t="s">
        <v>468</v>
      </c>
      <c r="U5486" s="2">
        <v>43663.802083333336</v>
      </c>
      <c r="V5486">
        <v>79</v>
      </c>
      <c r="W5486">
        <v>79</v>
      </c>
      <c r="X5486">
        <v>14</v>
      </c>
      <c r="Y5486">
        <v>22.49</v>
      </c>
      <c r="Z5486">
        <v>10</v>
      </c>
      <c r="AA5486" s="1" t="s">
        <v>57</v>
      </c>
      <c r="AB5486">
        <v>14</v>
      </c>
      <c r="AC5486">
        <v>0</v>
      </c>
      <c r="AD5486" s="1" t="s">
        <v>50</v>
      </c>
      <c r="AE5486" t="b">
        <v>0</v>
      </c>
      <c r="AF5486" t="b">
        <v>0</v>
      </c>
      <c r="AG5486" t="b">
        <v>0</v>
      </c>
      <c r="AH5486" t="b">
        <v>0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s="1" t="s">
        <v>51</v>
      </c>
      <c r="AS5486" s="1" t="s">
        <v>51</v>
      </c>
      <c r="AT5486" s="1" t="s">
        <v>51</v>
      </c>
      <c r="AU5486" s="1" t="s">
        <v>51</v>
      </c>
    </row>
    <row r="5487" spans="1:47" x14ac:dyDescent="0.25">
      <c r="A5487" s="1" t="s">
        <v>5829</v>
      </c>
      <c r="B5487">
        <v>3</v>
      </c>
      <c r="C5487" s="2">
        <v>43663.754675925928</v>
      </c>
      <c r="D5487" s="2">
        <v>43663.775439814817</v>
      </c>
      <c r="E5487">
        <v>39.835279</v>
      </c>
      <c r="F5487">
        <v>-105.021517</v>
      </c>
      <c r="G5487">
        <v>39.835284999999999</v>
      </c>
      <c r="H5487">
        <v>-105.021536</v>
      </c>
      <c r="I5487">
        <v>1E-3</v>
      </c>
      <c r="J5487" s="1" t="s">
        <v>105</v>
      </c>
      <c r="L5487" s="1" t="s">
        <v>371</v>
      </c>
      <c r="M5487" s="1" t="s">
        <v>47</v>
      </c>
      <c r="N5487" s="1" t="s">
        <v>131</v>
      </c>
      <c r="O5487" s="1" t="s">
        <v>147</v>
      </c>
      <c r="P5487" s="1" t="s">
        <v>198</v>
      </c>
      <c r="Q5487" s="1" t="s">
        <v>331</v>
      </c>
      <c r="R5487" s="1" t="s">
        <v>48</v>
      </c>
      <c r="S5487" s="1" t="s">
        <v>79</v>
      </c>
      <c r="T5487" s="1" t="s">
        <v>205</v>
      </c>
      <c r="U5487" s="2">
        <v>43663.739583333336</v>
      </c>
      <c r="V5487">
        <v>86</v>
      </c>
      <c r="W5487">
        <v>86</v>
      </c>
      <c r="X5487">
        <v>27</v>
      </c>
      <c r="Y5487">
        <v>24.33</v>
      </c>
      <c r="Z5487">
        <v>30</v>
      </c>
      <c r="AA5487" s="1" t="s">
        <v>60</v>
      </c>
      <c r="AB5487">
        <v>6</v>
      </c>
      <c r="AC5487">
        <v>0</v>
      </c>
      <c r="AD5487" s="1" t="s">
        <v>818</v>
      </c>
      <c r="AE5487" t="b">
        <v>0</v>
      </c>
      <c r="AF5487" t="b">
        <v>0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s="1" t="s">
        <v>51</v>
      </c>
      <c r="AS5487" s="1" t="s">
        <v>51</v>
      </c>
      <c r="AT5487" s="1" t="s">
        <v>51</v>
      </c>
      <c r="AU5487" s="1" t="s">
        <v>51</v>
      </c>
    </row>
    <row r="5488" spans="1:47" x14ac:dyDescent="0.25">
      <c r="A5488" s="1" t="s">
        <v>5830</v>
      </c>
      <c r="B5488">
        <v>3</v>
      </c>
      <c r="C5488" s="2">
        <v>43663.797893518517</v>
      </c>
      <c r="D5488" s="2">
        <v>43663.818506944444</v>
      </c>
      <c r="E5488">
        <v>39.900221000000002</v>
      </c>
      <c r="F5488">
        <v>-104.988178</v>
      </c>
      <c r="G5488">
        <v>39.897492</v>
      </c>
      <c r="H5488">
        <v>-104.987711</v>
      </c>
      <c r="I5488">
        <v>0.19</v>
      </c>
      <c r="J5488" s="1" t="s">
        <v>441</v>
      </c>
      <c r="L5488" s="1" t="s">
        <v>195</v>
      </c>
      <c r="M5488" s="1" t="s">
        <v>47</v>
      </c>
      <c r="N5488" s="1" t="s">
        <v>131</v>
      </c>
      <c r="O5488" s="1" t="s">
        <v>147</v>
      </c>
      <c r="P5488" s="1" t="s">
        <v>198</v>
      </c>
      <c r="Q5488" s="1" t="s">
        <v>439</v>
      </c>
      <c r="R5488" s="1" t="s">
        <v>48</v>
      </c>
      <c r="S5488" s="1" t="s">
        <v>79</v>
      </c>
      <c r="T5488" s="1" t="s">
        <v>205</v>
      </c>
      <c r="U5488" s="2">
        <v>43663.78125</v>
      </c>
      <c r="V5488">
        <v>88</v>
      </c>
      <c r="W5488">
        <v>88</v>
      </c>
      <c r="X5488">
        <v>25</v>
      </c>
      <c r="Y5488">
        <v>24.33</v>
      </c>
      <c r="Z5488">
        <v>30</v>
      </c>
      <c r="AA5488" s="1" t="s">
        <v>64</v>
      </c>
      <c r="AB5488">
        <v>7</v>
      </c>
      <c r="AC5488">
        <v>0</v>
      </c>
      <c r="AD5488" s="1" t="s">
        <v>818</v>
      </c>
      <c r="AE5488" t="b">
        <v>0</v>
      </c>
      <c r="AF5488" t="b">
        <v>0</v>
      </c>
      <c r="AG5488" t="b">
        <v>0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s="1" t="s">
        <v>51</v>
      </c>
      <c r="AS5488" s="1" t="s">
        <v>51</v>
      </c>
      <c r="AT5488" s="1" t="s">
        <v>51</v>
      </c>
      <c r="AU5488" s="1" t="s">
        <v>51</v>
      </c>
    </row>
    <row r="5489" spans="1:47" x14ac:dyDescent="0.25">
      <c r="A5489" s="1" t="s">
        <v>5831</v>
      </c>
      <c r="B5489">
        <v>3</v>
      </c>
      <c r="C5489" s="2">
        <v>43663.810381944444</v>
      </c>
      <c r="D5489" s="2">
        <v>43663.82545138889</v>
      </c>
      <c r="E5489">
        <v>39.900221000000002</v>
      </c>
      <c r="F5489">
        <v>-104.988178</v>
      </c>
      <c r="G5489">
        <v>39.897492</v>
      </c>
      <c r="H5489">
        <v>-104.987711</v>
      </c>
      <c r="I5489">
        <v>0.19</v>
      </c>
      <c r="J5489" s="1" t="s">
        <v>441</v>
      </c>
      <c r="L5489" s="1" t="s">
        <v>195</v>
      </c>
      <c r="M5489" s="1" t="s">
        <v>47</v>
      </c>
      <c r="N5489" s="1" t="s">
        <v>131</v>
      </c>
      <c r="O5489" s="1" t="s">
        <v>147</v>
      </c>
      <c r="P5489" s="1" t="s">
        <v>198</v>
      </c>
      <c r="Q5489" s="1" t="s">
        <v>439</v>
      </c>
      <c r="R5489" s="1" t="s">
        <v>48</v>
      </c>
      <c r="S5489" s="1" t="s">
        <v>79</v>
      </c>
      <c r="T5489" s="1" t="s">
        <v>205</v>
      </c>
      <c r="U5489" s="2">
        <v>43663.832638888889</v>
      </c>
      <c r="V5489">
        <v>82</v>
      </c>
      <c r="W5489">
        <v>82</v>
      </c>
      <c r="X5489">
        <v>32</v>
      </c>
      <c r="Y5489">
        <v>24.34</v>
      </c>
      <c r="Z5489">
        <v>30</v>
      </c>
      <c r="AA5489" s="1" t="s">
        <v>54</v>
      </c>
      <c r="AB5489">
        <v>6</v>
      </c>
      <c r="AC5489">
        <v>0</v>
      </c>
      <c r="AD5489" s="1" t="s">
        <v>818</v>
      </c>
      <c r="AE5489" t="b">
        <v>0</v>
      </c>
      <c r="AF5489" t="b">
        <v>0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s="1" t="s">
        <v>51</v>
      </c>
      <c r="AS5489" s="1" t="s">
        <v>51</v>
      </c>
      <c r="AT5489" s="1" t="s">
        <v>51</v>
      </c>
      <c r="AU5489" s="1" t="s">
        <v>51</v>
      </c>
    </row>
    <row r="5490" spans="1:47" x14ac:dyDescent="0.25">
      <c r="A5490" s="1" t="s">
        <v>5380</v>
      </c>
      <c r="B5490">
        <v>3</v>
      </c>
      <c r="C5490" s="2">
        <v>43663.902048611111</v>
      </c>
      <c r="D5490" s="2">
        <v>43663.922662037039</v>
      </c>
      <c r="E5490">
        <v>39.780791999999998</v>
      </c>
      <c r="F5490">
        <v>-104.992666</v>
      </c>
      <c r="G5490">
        <v>39.779699999999998</v>
      </c>
      <c r="H5490">
        <v>-104.98582</v>
      </c>
      <c r="I5490">
        <v>0.371</v>
      </c>
      <c r="J5490" s="1" t="s">
        <v>566</v>
      </c>
      <c r="L5490" s="1" t="s">
        <v>133</v>
      </c>
      <c r="M5490" s="1" t="s">
        <v>47</v>
      </c>
      <c r="N5490" s="1" t="s">
        <v>131</v>
      </c>
      <c r="O5490" s="1" t="s">
        <v>131</v>
      </c>
      <c r="P5490" s="1" t="s">
        <v>198</v>
      </c>
      <c r="Q5490" s="1" t="s">
        <v>246</v>
      </c>
      <c r="R5490" s="1" t="s">
        <v>48</v>
      </c>
      <c r="S5490" s="1" t="s">
        <v>79</v>
      </c>
      <c r="T5490" s="1" t="s">
        <v>205</v>
      </c>
      <c r="U5490" s="2">
        <v>43663.90625</v>
      </c>
      <c r="V5490">
        <v>77</v>
      </c>
      <c r="W5490">
        <v>77</v>
      </c>
      <c r="X5490">
        <v>36</v>
      </c>
      <c r="Y5490">
        <v>24.37</v>
      </c>
      <c r="Z5490">
        <v>30</v>
      </c>
      <c r="AA5490" s="1" t="s">
        <v>67</v>
      </c>
      <c r="AB5490">
        <v>6</v>
      </c>
      <c r="AC5490">
        <v>0</v>
      </c>
      <c r="AD5490" s="1" t="s">
        <v>818</v>
      </c>
      <c r="AE5490" t="b">
        <v>0</v>
      </c>
      <c r="AF5490" t="b">
        <v>0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s="1" t="s">
        <v>53</v>
      </c>
      <c r="AS5490" s="1" t="s">
        <v>53</v>
      </c>
      <c r="AT5490" s="1" t="s">
        <v>53</v>
      </c>
      <c r="AU5490" s="1" t="s">
        <v>51</v>
      </c>
    </row>
    <row r="5491" spans="1:47" x14ac:dyDescent="0.25">
      <c r="A5491" s="1" t="s">
        <v>8351</v>
      </c>
      <c r="B5491">
        <v>4</v>
      </c>
      <c r="C5491" s="2">
        <v>43664.271863425929</v>
      </c>
      <c r="D5491" s="2">
        <v>43664.292557870373</v>
      </c>
      <c r="E5491">
        <v>40.000259999999997</v>
      </c>
      <c r="F5491">
        <v>-105.05224800000001</v>
      </c>
      <c r="G5491">
        <v>40.000239999999998</v>
      </c>
      <c r="H5491">
        <v>-105.03704999999999</v>
      </c>
      <c r="I5491">
        <v>0.80400000000000005</v>
      </c>
      <c r="J5491" s="1" t="s">
        <v>8352</v>
      </c>
      <c r="K5491">
        <v>520</v>
      </c>
      <c r="L5491" s="1" t="s">
        <v>6956</v>
      </c>
      <c r="M5491" s="1" t="s">
        <v>97</v>
      </c>
      <c r="N5491" s="1" t="s">
        <v>244</v>
      </c>
      <c r="O5491" s="1" t="s">
        <v>244</v>
      </c>
      <c r="P5491" s="1" t="s">
        <v>198</v>
      </c>
      <c r="Q5491" s="1" t="s">
        <v>271</v>
      </c>
      <c r="R5491" s="1" t="s">
        <v>48</v>
      </c>
      <c r="S5491" s="1" t="s">
        <v>79</v>
      </c>
      <c r="T5491" s="1" t="s">
        <v>272</v>
      </c>
      <c r="U5491" s="2">
        <v>43664.277083333334</v>
      </c>
      <c r="V5491">
        <v>61</v>
      </c>
      <c r="W5491">
        <v>61</v>
      </c>
      <c r="X5491">
        <v>43</v>
      </c>
      <c r="Y5491">
        <v>24.89</v>
      </c>
      <c r="Z5491">
        <v>10</v>
      </c>
      <c r="AA5491" s="1" t="s">
        <v>68</v>
      </c>
      <c r="AB5491">
        <v>6</v>
      </c>
      <c r="AC5491">
        <v>0</v>
      </c>
      <c r="AD5491" s="1" t="s">
        <v>50</v>
      </c>
      <c r="AE5491" t="b">
        <v>0</v>
      </c>
      <c r="AF5491" t="b">
        <v>0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s="1" t="s">
        <v>51</v>
      </c>
      <c r="AS5491" s="1" t="s">
        <v>51</v>
      </c>
      <c r="AT5491" s="1" t="s">
        <v>51</v>
      </c>
      <c r="AU5491" s="1" t="s">
        <v>51</v>
      </c>
    </row>
    <row r="5492" spans="1:47" x14ac:dyDescent="0.25">
      <c r="A5492" s="1" t="s">
        <v>8353</v>
      </c>
      <c r="B5492">
        <v>4</v>
      </c>
      <c r="C5492" s="2">
        <v>43664.271863425929</v>
      </c>
      <c r="D5492" s="2">
        <v>43664.292557870373</v>
      </c>
      <c r="E5492">
        <v>40.000259999999997</v>
      </c>
      <c r="F5492">
        <v>-105.05224800000001</v>
      </c>
      <c r="G5492">
        <v>40.000239999999998</v>
      </c>
      <c r="H5492">
        <v>-105.03704999999999</v>
      </c>
      <c r="I5492">
        <v>0.80400000000000005</v>
      </c>
      <c r="J5492" s="1" t="s">
        <v>8352</v>
      </c>
      <c r="K5492">
        <v>520</v>
      </c>
      <c r="L5492" s="1" t="s">
        <v>6956</v>
      </c>
      <c r="M5492" s="1" t="s">
        <v>97</v>
      </c>
      <c r="N5492" s="1" t="s">
        <v>244</v>
      </c>
      <c r="O5492" s="1" t="s">
        <v>244</v>
      </c>
      <c r="P5492" s="1" t="s">
        <v>198</v>
      </c>
      <c r="Q5492" s="1" t="s">
        <v>271</v>
      </c>
      <c r="R5492" s="1" t="s">
        <v>48</v>
      </c>
      <c r="S5492" s="1" t="s">
        <v>79</v>
      </c>
      <c r="T5492" s="1" t="s">
        <v>272</v>
      </c>
      <c r="U5492" s="2">
        <v>43664.277083333334</v>
      </c>
      <c r="V5492">
        <v>61</v>
      </c>
      <c r="W5492">
        <v>61</v>
      </c>
      <c r="X5492">
        <v>43</v>
      </c>
      <c r="Y5492">
        <v>24.89</v>
      </c>
      <c r="Z5492">
        <v>10</v>
      </c>
      <c r="AA5492" s="1" t="s">
        <v>68</v>
      </c>
      <c r="AB5492">
        <v>6</v>
      </c>
      <c r="AC5492">
        <v>0</v>
      </c>
      <c r="AD5492" s="1" t="s">
        <v>50</v>
      </c>
      <c r="AE5492" t="b">
        <v>0</v>
      </c>
      <c r="AF5492" t="b">
        <v>0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s="1" t="s">
        <v>51</v>
      </c>
      <c r="AS5492" s="1" t="s">
        <v>51</v>
      </c>
      <c r="AT5492" s="1" t="s">
        <v>51</v>
      </c>
      <c r="AU5492" s="1" t="s">
        <v>51</v>
      </c>
    </row>
    <row r="5493" spans="1:47" x14ac:dyDescent="0.25">
      <c r="A5493" s="1" t="s">
        <v>8354</v>
      </c>
      <c r="B5493">
        <v>4</v>
      </c>
      <c r="C5493" s="2">
        <v>43664.328125</v>
      </c>
      <c r="D5493" s="2">
        <v>43664.348055555558</v>
      </c>
      <c r="E5493">
        <v>40.000259999999997</v>
      </c>
      <c r="F5493">
        <v>-105.05224800000001</v>
      </c>
      <c r="G5493">
        <v>40.000239999999998</v>
      </c>
      <c r="H5493">
        <v>-105.03704999999999</v>
      </c>
      <c r="I5493">
        <v>0.80400000000000005</v>
      </c>
      <c r="J5493" s="1" t="s">
        <v>8352</v>
      </c>
      <c r="K5493">
        <v>520</v>
      </c>
      <c r="L5493" s="1" t="s">
        <v>6956</v>
      </c>
      <c r="M5493" s="1" t="s">
        <v>97</v>
      </c>
      <c r="N5493" s="1" t="s">
        <v>244</v>
      </c>
      <c r="O5493" s="1" t="s">
        <v>244</v>
      </c>
      <c r="P5493" s="1" t="s">
        <v>198</v>
      </c>
      <c r="Q5493" s="1" t="s">
        <v>271</v>
      </c>
      <c r="R5493" s="1" t="s">
        <v>48</v>
      </c>
      <c r="S5493" s="1" t="s">
        <v>79</v>
      </c>
      <c r="T5493" s="1" t="s">
        <v>272</v>
      </c>
      <c r="U5493" s="2">
        <v>43664.333333333336</v>
      </c>
      <c r="V5493">
        <v>74</v>
      </c>
      <c r="W5493">
        <v>74</v>
      </c>
      <c r="X5493">
        <v>28</v>
      </c>
      <c r="Y5493">
        <v>24.89</v>
      </c>
      <c r="Z5493">
        <v>10</v>
      </c>
      <c r="AA5493" s="1" t="s">
        <v>8942</v>
      </c>
      <c r="AB5493">
        <v>0</v>
      </c>
      <c r="AC5493">
        <v>0</v>
      </c>
      <c r="AD5493" s="1" t="s">
        <v>50</v>
      </c>
      <c r="AE5493" t="b">
        <v>0</v>
      </c>
      <c r="AF5493" t="b">
        <v>0</v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s="1" t="s">
        <v>51</v>
      </c>
      <c r="AS5493" s="1" t="s">
        <v>51</v>
      </c>
      <c r="AT5493" s="1" t="s">
        <v>51</v>
      </c>
      <c r="AU5493" s="1" t="s">
        <v>51</v>
      </c>
    </row>
    <row r="5494" spans="1:47" x14ac:dyDescent="0.25">
      <c r="A5494" s="1" t="s">
        <v>3262</v>
      </c>
      <c r="B5494">
        <v>4</v>
      </c>
      <c r="C5494" s="2">
        <v>43664.328125</v>
      </c>
      <c r="D5494" s="2">
        <v>43664.348055555558</v>
      </c>
      <c r="E5494">
        <v>40.000239999999998</v>
      </c>
      <c r="F5494">
        <v>-105.03704999999999</v>
      </c>
      <c r="G5494">
        <v>40.000259999999997</v>
      </c>
      <c r="H5494">
        <v>-105.05224800000001</v>
      </c>
      <c r="I5494">
        <v>0.80400000000000005</v>
      </c>
      <c r="J5494" s="1" t="s">
        <v>3263</v>
      </c>
      <c r="L5494" s="1" t="s">
        <v>740</v>
      </c>
      <c r="M5494" s="1" t="s">
        <v>47</v>
      </c>
      <c r="N5494" s="1" t="s">
        <v>116</v>
      </c>
      <c r="O5494" s="1" t="s">
        <v>244</v>
      </c>
      <c r="P5494" s="1" t="s">
        <v>198</v>
      </c>
      <c r="Q5494" s="1" t="s">
        <v>343</v>
      </c>
      <c r="R5494" s="1" t="s">
        <v>48</v>
      </c>
      <c r="S5494" s="1" t="s">
        <v>79</v>
      </c>
      <c r="T5494" s="1" t="s">
        <v>272</v>
      </c>
      <c r="U5494" s="2">
        <v>43664.333333333336</v>
      </c>
      <c r="V5494">
        <v>74</v>
      </c>
      <c r="W5494">
        <v>74</v>
      </c>
      <c r="X5494">
        <v>28</v>
      </c>
      <c r="Y5494">
        <v>24.89</v>
      </c>
      <c r="Z5494">
        <v>10</v>
      </c>
      <c r="AA5494" s="1" t="s">
        <v>8942</v>
      </c>
      <c r="AB5494">
        <v>0</v>
      </c>
      <c r="AC5494">
        <v>0</v>
      </c>
      <c r="AD5494" s="1" t="s">
        <v>50</v>
      </c>
      <c r="AE5494" t="b">
        <v>0</v>
      </c>
      <c r="AF5494" t="b">
        <v>0</v>
      </c>
      <c r="AG5494" t="b">
        <v>1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1</v>
      </c>
      <c r="AQ5494" t="b">
        <v>0</v>
      </c>
      <c r="AR5494" s="1" t="s">
        <v>51</v>
      </c>
      <c r="AS5494" s="1" t="s">
        <v>51</v>
      </c>
      <c r="AT5494" s="1" t="s">
        <v>51</v>
      </c>
      <c r="AU5494" s="1" t="s">
        <v>51</v>
      </c>
    </row>
    <row r="5495" spans="1:47" x14ac:dyDescent="0.25">
      <c r="A5495" s="1" t="s">
        <v>5648</v>
      </c>
      <c r="B5495">
        <v>3</v>
      </c>
      <c r="C5495" s="2">
        <v>43664.338009259256</v>
      </c>
      <c r="D5495" s="2">
        <v>43664.358437499999</v>
      </c>
      <c r="E5495">
        <v>39.760379999999998</v>
      </c>
      <c r="F5495">
        <v>-105.00582</v>
      </c>
      <c r="G5495">
        <v>39.760249999999999</v>
      </c>
      <c r="H5495">
        <v>-105.006001</v>
      </c>
      <c r="I5495">
        <v>1.2999999999999999E-2</v>
      </c>
      <c r="J5495" s="1" t="s">
        <v>459</v>
      </c>
      <c r="L5495" s="1" t="s">
        <v>129</v>
      </c>
      <c r="M5495" s="1" t="s">
        <v>47</v>
      </c>
      <c r="N5495" s="1" t="s">
        <v>131</v>
      </c>
      <c r="O5495" s="1" t="s">
        <v>131</v>
      </c>
      <c r="P5495" s="1" t="s">
        <v>198</v>
      </c>
      <c r="Q5495" s="1" t="s">
        <v>247</v>
      </c>
      <c r="R5495" s="1" t="s">
        <v>48</v>
      </c>
      <c r="S5495" s="1" t="s">
        <v>79</v>
      </c>
      <c r="T5495" s="1" t="s">
        <v>205</v>
      </c>
      <c r="U5495" s="2">
        <v>43664.364583333336</v>
      </c>
      <c r="V5495">
        <v>81</v>
      </c>
      <c r="W5495">
        <v>81</v>
      </c>
      <c r="X5495">
        <v>21</v>
      </c>
      <c r="Y5495">
        <v>24.41</v>
      </c>
      <c r="Z5495">
        <v>70</v>
      </c>
      <c r="AA5495" s="1" t="s">
        <v>64</v>
      </c>
      <c r="AB5495">
        <v>3</v>
      </c>
      <c r="AC5495">
        <v>0</v>
      </c>
      <c r="AD5495" s="1" t="s">
        <v>1067</v>
      </c>
      <c r="AE5495" t="b">
        <v>0</v>
      </c>
      <c r="AF5495" t="b">
        <v>0</v>
      </c>
      <c r="AG5495" t="b">
        <v>0</v>
      </c>
      <c r="AH5495" t="b">
        <v>0</v>
      </c>
      <c r="AI5495" t="b">
        <v>1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 s="1" t="s">
        <v>51</v>
      </c>
      <c r="AS5495" s="1" t="s">
        <v>51</v>
      </c>
      <c r="AT5495" s="1" t="s">
        <v>51</v>
      </c>
      <c r="AU5495" s="1" t="s">
        <v>51</v>
      </c>
    </row>
    <row r="5496" spans="1:47" x14ac:dyDescent="0.25">
      <c r="A5496" s="1" t="s">
        <v>5832</v>
      </c>
      <c r="B5496">
        <v>3</v>
      </c>
      <c r="C5496" s="2">
        <v>43664.355694444443</v>
      </c>
      <c r="D5496" s="2">
        <v>43664.376481481479</v>
      </c>
      <c r="E5496">
        <v>39.725580000000001</v>
      </c>
      <c r="F5496">
        <v>-105.022643</v>
      </c>
      <c r="G5496">
        <v>39.725610000000003</v>
      </c>
      <c r="H5496">
        <v>-105.02414</v>
      </c>
      <c r="I5496">
        <v>0.08</v>
      </c>
      <c r="J5496" s="1" t="s">
        <v>584</v>
      </c>
      <c r="L5496" s="1" t="s">
        <v>585</v>
      </c>
      <c r="M5496" s="1" t="s">
        <v>47</v>
      </c>
      <c r="N5496" s="1" t="s">
        <v>131</v>
      </c>
      <c r="O5496" s="1" t="s">
        <v>131</v>
      </c>
      <c r="P5496" s="1" t="s">
        <v>198</v>
      </c>
      <c r="Q5496" s="1" t="s">
        <v>310</v>
      </c>
      <c r="R5496" s="1" t="s">
        <v>48</v>
      </c>
      <c r="S5496" s="1" t="s">
        <v>79</v>
      </c>
      <c r="T5496" s="1" t="s">
        <v>205</v>
      </c>
      <c r="U5496" s="2">
        <v>43664.364583333336</v>
      </c>
      <c r="V5496">
        <v>81</v>
      </c>
      <c r="W5496">
        <v>81</v>
      </c>
      <c r="X5496">
        <v>21</v>
      </c>
      <c r="Y5496">
        <v>24.41</v>
      </c>
      <c r="Z5496">
        <v>70</v>
      </c>
      <c r="AA5496" s="1" t="s">
        <v>64</v>
      </c>
      <c r="AB5496">
        <v>3</v>
      </c>
      <c r="AC5496">
        <v>0</v>
      </c>
      <c r="AD5496" s="1" t="s">
        <v>1067</v>
      </c>
      <c r="AE5496" t="b">
        <v>0</v>
      </c>
      <c r="AF5496" t="b">
        <v>0</v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s="1" t="s">
        <v>51</v>
      </c>
      <c r="AS5496" s="1" t="s">
        <v>51</v>
      </c>
      <c r="AT5496" s="1" t="s">
        <v>51</v>
      </c>
      <c r="AU5496" s="1" t="s">
        <v>51</v>
      </c>
    </row>
    <row r="5497" spans="1:47" x14ac:dyDescent="0.25">
      <c r="A5497" s="1" t="s">
        <v>5833</v>
      </c>
      <c r="B5497">
        <v>3</v>
      </c>
      <c r="C5497" s="2">
        <v>43664.379687499997</v>
      </c>
      <c r="D5497" s="2">
        <v>43664.400104166663</v>
      </c>
      <c r="E5497">
        <v>39.725580000000001</v>
      </c>
      <c r="F5497">
        <v>-105.022643</v>
      </c>
      <c r="G5497">
        <v>39.725610000000003</v>
      </c>
      <c r="H5497">
        <v>-105.02414</v>
      </c>
      <c r="I5497">
        <v>0.08</v>
      </c>
      <c r="J5497" s="1" t="s">
        <v>584</v>
      </c>
      <c r="L5497" s="1" t="s">
        <v>585</v>
      </c>
      <c r="M5497" s="1" t="s">
        <v>47</v>
      </c>
      <c r="N5497" s="1" t="s">
        <v>131</v>
      </c>
      <c r="O5497" s="1" t="s">
        <v>131</v>
      </c>
      <c r="P5497" s="1" t="s">
        <v>198</v>
      </c>
      <c r="Q5497" s="1" t="s">
        <v>310</v>
      </c>
      <c r="R5497" s="1" t="s">
        <v>48</v>
      </c>
      <c r="S5497" s="1" t="s">
        <v>79</v>
      </c>
      <c r="T5497" s="1" t="s">
        <v>205</v>
      </c>
      <c r="U5497" s="2">
        <v>43664.364583333336</v>
      </c>
      <c r="V5497">
        <v>81</v>
      </c>
      <c r="W5497">
        <v>81</v>
      </c>
      <c r="X5497">
        <v>21</v>
      </c>
      <c r="Y5497">
        <v>24.41</v>
      </c>
      <c r="Z5497">
        <v>70</v>
      </c>
      <c r="AA5497" s="1" t="s">
        <v>64</v>
      </c>
      <c r="AB5497">
        <v>3</v>
      </c>
      <c r="AC5497">
        <v>0</v>
      </c>
      <c r="AD5497" s="1" t="s">
        <v>1067</v>
      </c>
      <c r="AE5497" t="b">
        <v>0</v>
      </c>
      <c r="AF5497" t="b">
        <v>0</v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s="1" t="s">
        <v>51</v>
      </c>
      <c r="AS5497" s="1" t="s">
        <v>51</v>
      </c>
      <c r="AT5497" s="1" t="s">
        <v>51</v>
      </c>
      <c r="AU5497" s="1" t="s">
        <v>51</v>
      </c>
    </row>
    <row r="5498" spans="1:47" x14ac:dyDescent="0.25">
      <c r="A5498" s="1" t="s">
        <v>5520</v>
      </c>
      <c r="B5498">
        <v>3</v>
      </c>
      <c r="C5498" s="2">
        <v>43664.403113425928</v>
      </c>
      <c r="D5498" s="2">
        <v>43664.423692129632</v>
      </c>
      <c r="E5498">
        <v>39.784320000000001</v>
      </c>
      <c r="F5498">
        <v>-105.11509</v>
      </c>
      <c r="G5498">
        <v>39.783839</v>
      </c>
      <c r="H5498">
        <v>-105.126255</v>
      </c>
      <c r="I5498">
        <v>0.59399999999999997</v>
      </c>
      <c r="J5498" s="1" t="s">
        <v>562</v>
      </c>
      <c r="L5498" s="1" t="s">
        <v>137</v>
      </c>
      <c r="M5498" s="1" t="s">
        <v>47</v>
      </c>
      <c r="N5498" s="1" t="s">
        <v>213</v>
      </c>
      <c r="O5498" s="1" t="s">
        <v>115</v>
      </c>
      <c r="P5498" s="1" t="s">
        <v>198</v>
      </c>
      <c r="Q5498" s="1" t="s">
        <v>214</v>
      </c>
      <c r="R5498" s="1" t="s">
        <v>48</v>
      </c>
      <c r="S5498" s="1" t="s">
        <v>79</v>
      </c>
      <c r="T5498" s="1" t="s">
        <v>205</v>
      </c>
      <c r="U5498" s="2">
        <v>43664.364583333336</v>
      </c>
      <c r="V5498">
        <v>81</v>
      </c>
      <c r="W5498">
        <v>81</v>
      </c>
      <c r="X5498">
        <v>21</v>
      </c>
      <c r="Y5498">
        <v>24.41</v>
      </c>
      <c r="Z5498">
        <v>70</v>
      </c>
      <c r="AA5498" s="1" t="s">
        <v>64</v>
      </c>
      <c r="AB5498">
        <v>3</v>
      </c>
      <c r="AC5498">
        <v>0</v>
      </c>
      <c r="AD5498" s="1" t="s">
        <v>1067</v>
      </c>
      <c r="AE5498" t="b">
        <v>0</v>
      </c>
      <c r="AF5498" t="b">
        <v>0</v>
      </c>
      <c r="AG5498" t="b">
        <v>0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s="1" t="s">
        <v>51</v>
      </c>
      <c r="AS5498" s="1" t="s">
        <v>51</v>
      </c>
      <c r="AT5498" s="1" t="s">
        <v>51</v>
      </c>
      <c r="AU5498" s="1" t="s">
        <v>51</v>
      </c>
    </row>
    <row r="5499" spans="1:47" x14ac:dyDescent="0.25">
      <c r="A5499" s="1" t="s">
        <v>1441</v>
      </c>
      <c r="B5499">
        <v>3</v>
      </c>
      <c r="C5499" s="2">
        <v>43664.46979166667</v>
      </c>
      <c r="D5499" s="2">
        <v>43664.490393518521</v>
      </c>
      <c r="E5499">
        <v>39.113308000000004</v>
      </c>
      <c r="F5499">
        <v>-104.865658</v>
      </c>
      <c r="G5499">
        <v>39.103132000000002</v>
      </c>
      <c r="H5499">
        <v>-104.864503</v>
      </c>
      <c r="I5499">
        <v>0.70599999999999996</v>
      </c>
      <c r="J5499" s="1" t="s">
        <v>470</v>
      </c>
      <c r="L5499" s="1" t="s">
        <v>195</v>
      </c>
      <c r="M5499" s="1" t="s">
        <v>47</v>
      </c>
      <c r="N5499" s="1" t="s">
        <v>447</v>
      </c>
      <c r="O5499" s="1" t="s">
        <v>193</v>
      </c>
      <c r="P5499" s="1" t="s">
        <v>198</v>
      </c>
      <c r="Q5499" s="1" t="s">
        <v>448</v>
      </c>
      <c r="R5499" s="1" t="s">
        <v>48</v>
      </c>
      <c r="S5499" s="1" t="s">
        <v>79</v>
      </c>
      <c r="T5499" s="1" t="s">
        <v>234</v>
      </c>
      <c r="U5499" s="2">
        <v>43664.455555555556</v>
      </c>
      <c r="V5499">
        <v>87</v>
      </c>
      <c r="W5499">
        <v>87</v>
      </c>
      <c r="X5499">
        <v>11</v>
      </c>
      <c r="Y5499">
        <v>23.61</v>
      </c>
      <c r="Z5499">
        <v>10</v>
      </c>
      <c r="AA5499" s="1" t="s">
        <v>57</v>
      </c>
      <c r="AB5499">
        <v>21</v>
      </c>
      <c r="AC5499">
        <v>0</v>
      </c>
      <c r="AD5499" s="1" t="s">
        <v>1208</v>
      </c>
      <c r="AE5499" t="b">
        <v>0</v>
      </c>
      <c r="AF5499" t="b">
        <v>0</v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R5499" s="1" t="s">
        <v>51</v>
      </c>
      <c r="AS5499" s="1" t="s">
        <v>51</v>
      </c>
      <c r="AT5499" s="1" t="s">
        <v>51</v>
      </c>
      <c r="AU5499" s="1" t="s">
        <v>51</v>
      </c>
    </row>
    <row r="5500" spans="1:47" x14ac:dyDescent="0.25">
      <c r="A5500" s="1" t="s">
        <v>3866</v>
      </c>
      <c r="B5500">
        <v>3</v>
      </c>
      <c r="C5500" s="2">
        <v>43664.4765625</v>
      </c>
      <c r="D5500" s="2">
        <v>43664.497337962966</v>
      </c>
      <c r="E5500">
        <v>39.134844000000001</v>
      </c>
      <c r="F5500">
        <v>-104.862869</v>
      </c>
      <c r="G5500">
        <v>39.139437999999998</v>
      </c>
      <c r="H5500">
        <v>-104.862106</v>
      </c>
      <c r="I5500">
        <v>0.32</v>
      </c>
      <c r="J5500" s="1" t="s">
        <v>455</v>
      </c>
      <c r="L5500" s="1" t="s">
        <v>194</v>
      </c>
      <c r="M5500" s="1" t="s">
        <v>47</v>
      </c>
      <c r="N5500" s="1" t="s">
        <v>86</v>
      </c>
      <c r="O5500" s="1" t="s">
        <v>121</v>
      </c>
      <c r="P5500" s="1" t="s">
        <v>198</v>
      </c>
      <c r="Q5500" s="1" t="s">
        <v>222</v>
      </c>
      <c r="R5500" s="1" t="s">
        <v>48</v>
      </c>
      <c r="S5500" s="1" t="s">
        <v>79</v>
      </c>
      <c r="T5500" s="1" t="s">
        <v>223</v>
      </c>
      <c r="U5500" s="2">
        <v>43664.479166666664</v>
      </c>
      <c r="V5500">
        <v>82</v>
      </c>
      <c r="W5500">
        <v>82</v>
      </c>
      <c r="X5500">
        <v>17</v>
      </c>
      <c r="Y5500">
        <v>23.24</v>
      </c>
      <c r="Z5500">
        <v>10</v>
      </c>
      <c r="AA5500" s="1" t="s">
        <v>56</v>
      </c>
      <c r="AB5500">
        <v>10</v>
      </c>
      <c r="AC5500">
        <v>0</v>
      </c>
      <c r="AD5500" s="1" t="s">
        <v>50</v>
      </c>
      <c r="AE5500" t="b">
        <v>0</v>
      </c>
      <c r="AF5500" t="b">
        <v>0</v>
      </c>
      <c r="AG5500" t="b">
        <v>0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s="1" t="s">
        <v>51</v>
      </c>
      <c r="AS5500" s="1" t="s">
        <v>51</v>
      </c>
      <c r="AT5500" s="1" t="s">
        <v>51</v>
      </c>
      <c r="AU5500" s="1" t="s">
        <v>51</v>
      </c>
    </row>
    <row r="5501" spans="1:47" x14ac:dyDescent="0.25">
      <c r="A5501" s="1" t="s">
        <v>3726</v>
      </c>
      <c r="B5501">
        <v>3</v>
      </c>
      <c r="C5501" s="2">
        <v>43664.658819444441</v>
      </c>
      <c r="D5501" s="2">
        <v>43664.679224537038</v>
      </c>
      <c r="E5501">
        <v>38.738843000000003</v>
      </c>
      <c r="F5501">
        <v>-104.747253</v>
      </c>
      <c r="G5501">
        <v>38.728250000000003</v>
      </c>
      <c r="H5501">
        <v>-104.73651</v>
      </c>
      <c r="I5501">
        <v>0.93300000000000005</v>
      </c>
      <c r="J5501" s="1" t="s">
        <v>266</v>
      </c>
      <c r="L5501" s="1" t="s">
        <v>195</v>
      </c>
      <c r="M5501" s="1" t="s">
        <v>47</v>
      </c>
      <c r="N5501" s="1" t="s">
        <v>232</v>
      </c>
      <c r="O5501" s="1" t="s">
        <v>193</v>
      </c>
      <c r="P5501" s="1" t="s">
        <v>198</v>
      </c>
      <c r="Q5501" s="1" t="s">
        <v>267</v>
      </c>
      <c r="R5501" s="1" t="s">
        <v>48</v>
      </c>
      <c r="S5501" s="1" t="s">
        <v>79</v>
      </c>
      <c r="T5501" s="1" t="s">
        <v>268</v>
      </c>
      <c r="U5501" s="2">
        <v>43664.65347222222</v>
      </c>
      <c r="V5501">
        <v>99</v>
      </c>
      <c r="W5501">
        <v>99</v>
      </c>
      <c r="X5501">
        <v>7</v>
      </c>
      <c r="Y5501">
        <v>24.16</v>
      </c>
      <c r="Z5501">
        <v>10</v>
      </c>
      <c r="AA5501" s="1" t="s">
        <v>72</v>
      </c>
      <c r="AB5501">
        <v>13</v>
      </c>
      <c r="AC5501">
        <v>0</v>
      </c>
      <c r="AD5501" s="1" t="s">
        <v>50</v>
      </c>
      <c r="AE5501" t="b">
        <v>0</v>
      </c>
      <c r="AF5501" t="b">
        <v>0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s="1" t="s">
        <v>51</v>
      </c>
      <c r="AS5501" s="1" t="s">
        <v>51</v>
      </c>
      <c r="AT5501" s="1" t="s">
        <v>51</v>
      </c>
      <c r="AU5501" s="1" t="s">
        <v>51</v>
      </c>
    </row>
    <row r="5502" spans="1:47" x14ac:dyDescent="0.25">
      <c r="A5502" s="1" t="s">
        <v>3727</v>
      </c>
      <c r="B5502">
        <v>3</v>
      </c>
      <c r="C5502" s="2">
        <v>43664.737997685188</v>
      </c>
      <c r="D5502" s="2">
        <v>43664.758472222224</v>
      </c>
      <c r="E5502">
        <v>39.113308000000004</v>
      </c>
      <c r="F5502">
        <v>-104.865658</v>
      </c>
      <c r="G5502">
        <v>39.103132000000002</v>
      </c>
      <c r="H5502">
        <v>-104.864503</v>
      </c>
      <c r="I5502">
        <v>0.70599999999999996</v>
      </c>
      <c r="J5502" s="1" t="s">
        <v>470</v>
      </c>
      <c r="L5502" s="1" t="s">
        <v>195</v>
      </c>
      <c r="M5502" s="1" t="s">
        <v>47</v>
      </c>
      <c r="N5502" s="1" t="s">
        <v>447</v>
      </c>
      <c r="O5502" s="1" t="s">
        <v>193</v>
      </c>
      <c r="P5502" s="1" t="s">
        <v>198</v>
      </c>
      <c r="Q5502" s="1" t="s">
        <v>448</v>
      </c>
      <c r="R5502" s="1" t="s">
        <v>48</v>
      </c>
      <c r="S5502" s="1" t="s">
        <v>79</v>
      </c>
      <c r="T5502" s="1" t="s">
        <v>234</v>
      </c>
      <c r="U5502" s="2">
        <v>43664.748611111114</v>
      </c>
      <c r="V5502">
        <v>91</v>
      </c>
      <c r="W5502">
        <v>91</v>
      </c>
      <c r="X5502">
        <v>10</v>
      </c>
      <c r="Y5502">
        <v>23.52</v>
      </c>
      <c r="Z5502">
        <v>10</v>
      </c>
      <c r="AA5502" s="1" t="s">
        <v>62</v>
      </c>
      <c r="AB5502">
        <v>6</v>
      </c>
      <c r="AC5502">
        <v>0</v>
      </c>
      <c r="AD5502" s="1" t="s">
        <v>50</v>
      </c>
      <c r="AE5502" t="b">
        <v>0</v>
      </c>
      <c r="AF5502" t="b">
        <v>0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 s="1" t="s">
        <v>51</v>
      </c>
      <c r="AS5502" s="1" t="s">
        <v>51</v>
      </c>
      <c r="AT5502" s="1" t="s">
        <v>51</v>
      </c>
      <c r="AU5502" s="1" t="s">
        <v>51</v>
      </c>
    </row>
    <row r="5503" spans="1:47" x14ac:dyDescent="0.25">
      <c r="A5503" s="1" t="s">
        <v>8107</v>
      </c>
      <c r="B5503">
        <v>3</v>
      </c>
      <c r="C5503" s="2">
        <v>43664.870810185188</v>
      </c>
      <c r="D5503" s="2">
        <v>43664.891238425924</v>
      </c>
      <c r="E5503">
        <v>38.496130000000001</v>
      </c>
      <c r="F5503">
        <v>-105.32168</v>
      </c>
      <c r="G5503">
        <v>38.479956999999999</v>
      </c>
      <c r="H5503">
        <v>-105.2636</v>
      </c>
      <c r="I5503">
        <v>3.3340000000000001</v>
      </c>
      <c r="J5503" s="1" t="s">
        <v>8108</v>
      </c>
      <c r="K5503">
        <v>45036</v>
      </c>
      <c r="L5503" s="1" t="s">
        <v>6595</v>
      </c>
      <c r="M5503" s="1" t="s">
        <v>97</v>
      </c>
      <c r="N5503" s="1" t="s">
        <v>1953</v>
      </c>
      <c r="O5503" s="1" t="s">
        <v>92</v>
      </c>
      <c r="P5503" s="1" t="s">
        <v>198</v>
      </c>
      <c r="Q5503" s="1" t="s">
        <v>8109</v>
      </c>
      <c r="R5503" s="1" t="s">
        <v>48</v>
      </c>
      <c r="S5503" s="1" t="s">
        <v>79</v>
      </c>
      <c r="T5503" s="1" t="s">
        <v>1174</v>
      </c>
      <c r="U5503" s="2">
        <v>43664.868055555555</v>
      </c>
      <c r="V5503">
        <v>86</v>
      </c>
      <c r="W5503">
        <v>86</v>
      </c>
      <c r="X5503">
        <v>17</v>
      </c>
      <c r="Y5503">
        <v>24.49</v>
      </c>
      <c r="Z5503">
        <v>10</v>
      </c>
      <c r="AA5503" s="1" t="s">
        <v>66</v>
      </c>
      <c r="AB5503">
        <v>12</v>
      </c>
      <c r="AC5503">
        <v>0</v>
      </c>
      <c r="AD5503" s="1" t="s">
        <v>50</v>
      </c>
      <c r="AE5503" t="b">
        <v>0</v>
      </c>
      <c r="AF5503" t="b">
        <v>0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s="1" t="s">
        <v>53</v>
      </c>
      <c r="AS5503" s="1" t="s">
        <v>53</v>
      </c>
      <c r="AT5503" s="1" t="s">
        <v>51</v>
      </c>
      <c r="AU5503" s="1" t="s">
        <v>51</v>
      </c>
    </row>
    <row r="5504" spans="1:47" x14ac:dyDescent="0.25">
      <c r="A5504" s="1" t="s">
        <v>8110</v>
      </c>
      <c r="B5504">
        <v>3</v>
      </c>
      <c r="C5504" s="2">
        <v>43664.870810185188</v>
      </c>
      <c r="D5504" s="2">
        <v>43664.891238425924</v>
      </c>
      <c r="E5504">
        <v>38.479956999999999</v>
      </c>
      <c r="F5504">
        <v>-105.2636</v>
      </c>
      <c r="G5504">
        <v>38.496130000000001</v>
      </c>
      <c r="H5504">
        <v>-105.32168</v>
      </c>
      <c r="I5504">
        <v>3.3340000000000001</v>
      </c>
      <c r="J5504" s="1" t="s">
        <v>8111</v>
      </c>
      <c r="K5504">
        <v>48541</v>
      </c>
      <c r="L5504" s="1" t="s">
        <v>6595</v>
      </c>
      <c r="M5504" s="1" t="s">
        <v>47</v>
      </c>
      <c r="N5504" s="1" t="s">
        <v>1953</v>
      </c>
      <c r="O5504" s="1" t="s">
        <v>92</v>
      </c>
      <c r="P5504" s="1" t="s">
        <v>198</v>
      </c>
      <c r="Q5504" s="1" t="s">
        <v>6861</v>
      </c>
      <c r="R5504" s="1" t="s">
        <v>48</v>
      </c>
      <c r="S5504" s="1" t="s">
        <v>79</v>
      </c>
      <c r="T5504" s="1" t="s">
        <v>1174</v>
      </c>
      <c r="U5504" s="2">
        <v>43664.868055555555</v>
      </c>
      <c r="V5504">
        <v>86</v>
      </c>
      <c r="W5504">
        <v>86</v>
      </c>
      <c r="X5504">
        <v>17</v>
      </c>
      <c r="Y5504">
        <v>24.49</v>
      </c>
      <c r="Z5504">
        <v>10</v>
      </c>
      <c r="AA5504" s="1" t="s">
        <v>66</v>
      </c>
      <c r="AB5504">
        <v>12</v>
      </c>
      <c r="AC5504">
        <v>0</v>
      </c>
      <c r="AD5504" s="1" t="s">
        <v>50</v>
      </c>
      <c r="AE5504" t="b">
        <v>0</v>
      </c>
      <c r="AF5504" t="b">
        <v>0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s="1" t="s">
        <v>53</v>
      </c>
      <c r="AS5504" s="1" t="s">
        <v>53</v>
      </c>
      <c r="AT5504" s="1" t="s">
        <v>51</v>
      </c>
      <c r="AU5504" s="1" t="s">
        <v>51</v>
      </c>
    </row>
    <row r="5505" spans="1:47" x14ac:dyDescent="0.25">
      <c r="A5505" s="1" t="s">
        <v>5521</v>
      </c>
      <c r="B5505">
        <v>4</v>
      </c>
      <c r="C5505" s="2">
        <v>43664.822893518518</v>
      </c>
      <c r="D5505" s="2">
        <v>43664.842881944445</v>
      </c>
      <c r="E5505">
        <v>39.742449999999998</v>
      </c>
      <c r="F5505">
        <v>-105.15584</v>
      </c>
      <c r="G5505">
        <v>39.766463999999999</v>
      </c>
      <c r="H5505">
        <v>-105.14297999999999</v>
      </c>
      <c r="I5505">
        <v>1.794</v>
      </c>
      <c r="J5505" s="1" t="s">
        <v>5522</v>
      </c>
      <c r="L5505" s="1" t="s">
        <v>133</v>
      </c>
      <c r="M5505" s="1" t="s">
        <v>47</v>
      </c>
      <c r="N5505" s="1" t="s">
        <v>269</v>
      </c>
      <c r="O5505" s="1" t="s">
        <v>115</v>
      </c>
      <c r="P5505" s="1" t="s">
        <v>198</v>
      </c>
      <c r="Q5505" s="1" t="s">
        <v>270</v>
      </c>
      <c r="R5505" s="1" t="s">
        <v>48</v>
      </c>
      <c r="S5505" s="1" t="s">
        <v>79</v>
      </c>
      <c r="T5505" s="1" t="s">
        <v>205</v>
      </c>
      <c r="U5505" s="2">
        <v>43664.822916666664</v>
      </c>
      <c r="V5505">
        <v>88</v>
      </c>
      <c r="W5505">
        <v>88</v>
      </c>
      <c r="X5505">
        <v>14</v>
      </c>
      <c r="Y5505">
        <v>24.33</v>
      </c>
      <c r="Z5505">
        <v>30</v>
      </c>
      <c r="AA5505" s="1" t="s">
        <v>56</v>
      </c>
      <c r="AB5505">
        <v>14</v>
      </c>
      <c r="AC5505">
        <v>0</v>
      </c>
      <c r="AD5505" s="1" t="s">
        <v>1067</v>
      </c>
      <c r="AE5505" t="b">
        <v>0</v>
      </c>
      <c r="AF5505" t="b">
        <v>0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s="1" t="s">
        <v>51</v>
      </c>
      <c r="AS5505" s="1" t="s">
        <v>51</v>
      </c>
      <c r="AT5505" s="1" t="s">
        <v>51</v>
      </c>
      <c r="AU5505" s="1" t="s">
        <v>51</v>
      </c>
    </row>
    <row r="5506" spans="1:47" x14ac:dyDescent="0.25">
      <c r="A5506" s="1" t="s">
        <v>8112</v>
      </c>
      <c r="B5506">
        <v>3</v>
      </c>
      <c r="C5506" s="2">
        <v>43664.870810185188</v>
      </c>
      <c r="D5506" s="2">
        <v>43664.891238425924</v>
      </c>
      <c r="E5506">
        <v>38.479956999999999</v>
      </c>
      <c r="F5506">
        <v>-105.2636</v>
      </c>
      <c r="G5506">
        <v>38.496130000000001</v>
      </c>
      <c r="H5506">
        <v>-105.32168</v>
      </c>
      <c r="I5506">
        <v>3.3340000000000001</v>
      </c>
      <c r="J5506" s="1" t="s">
        <v>8111</v>
      </c>
      <c r="K5506">
        <v>48541</v>
      </c>
      <c r="L5506" s="1" t="s">
        <v>6595</v>
      </c>
      <c r="M5506" s="1" t="s">
        <v>47</v>
      </c>
      <c r="N5506" s="1" t="s">
        <v>1953</v>
      </c>
      <c r="O5506" s="1" t="s">
        <v>92</v>
      </c>
      <c r="P5506" s="1" t="s">
        <v>198</v>
      </c>
      <c r="Q5506" s="1" t="s">
        <v>6861</v>
      </c>
      <c r="R5506" s="1" t="s">
        <v>48</v>
      </c>
      <c r="S5506" s="1" t="s">
        <v>79</v>
      </c>
      <c r="T5506" s="1" t="s">
        <v>1174</v>
      </c>
      <c r="U5506" s="2">
        <v>43664.868055555555</v>
      </c>
      <c r="V5506">
        <v>86</v>
      </c>
      <c r="W5506">
        <v>86</v>
      </c>
      <c r="X5506">
        <v>17</v>
      </c>
      <c r="Y5506">
        <v>24.49</v>
      </c>
      <c r="Z5506">
        <v>10</v>
      </c>
      <c r="AA5506" s="1" t="s">
        <v>66</v>
      </c>
      <c r="AB5506">
        <v>12</v>
      </c>
      <c r="AC5506">
        <v>0</v>
      </c>
      <c r="AD5506" s="1" t="s">
        <v>50</v>
      </c>
      <c r="AE5506" t="b">
        <v>0</v>
      </c>
      <c r="AF5506" t="b">
        <v>0</v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s="1" t="s">
        <v>53</v>
      </c>
      <c r="AS5506" s="1" t="s">
        <v>53</v>
      </c>
      <c r="AT5506" s="1" t="s">
        <v>51</v>
      </c>
      <c r="AU5506" s="1" t="s">
        <v>51</v>
      </c>
    </row>
    <row r="5507" spans="1:47" x14ac:dyDescent="0.25">
      <c r="A5507" s="1" t="s">
        <v>8113</v>
      </c>
      <c r="B5507">
        <v>3</v>
      </c>
      <c r="C5507" s="2">
        <v>43664.870810185188</v>
      </c>
      <c r="D5507" s="2">
        <v>43664.891238425924</v>
      </c>
      <c r="E5507">
        <v>38.496130000000001</v>
      </c>
      <c r="F5507">
        <v>-105.32168</v>
      </c>
      <c r="G5507">
        <v>38.479956999999999</v>
      </c>
      <c r="H5507">
        <v>-105.2636</v>
      </c>
      <c r="I5507">
        <v>3.3340000000000001</v>
      </c>
      <c r="J5507" s="1" t="s">
        <v>8114</v>
      </c>
      <c r="K5507">
        <v>45036</v>
      </c>
      <c r="L5507" s="1" t="s">
        <v>6595</v>
      </c>
      <c r="M5507" s="1" t="s">
        <v>97</v>
      </c>
      <c r="N5507" s="1" t="s">
        <v>1953</v>
      </c>
      <c r="O5507" s="1" t="s">
        <v>92</v>
      </c>
      <c r="P5507" s="1" t="s">
        <v>198</v>
      </c>
      <c r="Q5507" s="1" t="s">
        <v>8109</v>
      </c>
      <c r="R5507" s="1" t="s">
        <v>48</v>
      </c>
      <c r="S5507" s="1" t="s">
        <v>79</v>
      </c>
      <c r="T5507" s="1" t="s">
        <v>1174</v>
      </c>
      <c r="U5507" s="2">
        <v>43664.868055555555</v>
      </c>
      <c r="V5507">
        <v>86</v>
      </c>
      <c r="W5507">
        <v>86</v>
      </c>
      <c r="X5507">
        <v>17</v>
      </c>
      <c r="Y5507">
        <v>24.49</v>
      </c>
      <c r="Z5507">
        <v>10</v>
      </c>
      <c r="AA5507" s="1" t="s">
        <v>66</v>
      </c>
      <c r="AB5507">
        <v>12</v>
      </c>
      <c r="AC5507">
        <v>0</v>
      </c>
      <c r="AD5507" s="1" t="s">
        <v>50</v>
      </c>
      <c r="AE5507" t="b">
        <v>0</v>
      </c>
      <c r="AF5507" t="b">
        <v>0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s="1" t="s">
        <v>53</v>
      </c>
      <c r="AS5507" s="1" t="s">
        <v>53</v>
      </c>
      <c r="AT5507" s="1" t="s">
        <v>51</v>
      </c>
      <c r="AU5507" s="1" t="s">
        <v>51</v>
      </c>
    </row>
    <row r="5508" spans="1:47" x14ac:dyDescent="0.25">
      <c r="A5508" s="1" t="s">
        <v>6184</v>
      </c>
      <c r="B5508">
        <v>3</v>
      </c>
      <c r="C5508" s="2">
        <v>43665.289050925923</v>
      </c>
      <c r="D5508" s="2">
        <v>43665.309837962966</v>
      </c>
      <c r="E5508">
        <v>39.760379999999998</v>
      </c>
      <c r="F5508">
        <v>-105.00582</v>
      </c>
      <c r="G5508">
        <v>39.760249999999999</v>
      </c>
      <c r="H5508">
        <v>-105.006001</v>
      </c>
      <c r="I5508">
        <v>1.2999999999999999E-2</v>
      </c>
      <c r="J5508" s="1" t="s">
        <v>459</v>
      </c>
      <c r="L5508" s="1" t="s">
        <v>129</v>
      </c>
      <c r="M5508" s="1" t="s">
        <v>47</v>
      </c>
      <c r="N5508" s="1" t="s">
        <v>131</v>
      </c>
      <c r="O5508" s="1" t="s">
        <v>131</v>
      </c>
      <c r="P5508" s="1" t="s">
        <v>198</v>
      </c>
      <c r="Q5508" s="1" t="s">
        <v>247</v>
      </c>
      <c r="R5508" s="1" t="s">
        <v>48</v>
      </c>
      <c r="S5508" s="1" t="s">
        <v>79</v>
      </c>
      <c r="T5508" s="1" t="s">
        <v>205</v>
      </c>
      <c r="U5508" s="2">
        <v>43665.322916666664</v>
      </c>
      <c r="V5508">
        <v>81</v>
      </c>
      <c r="W5508">
        <v>81</v>
      </c>
      <c r="X5508">
        <v>23</v>
      </c>
      <c r="Y5508">
        <v>24.36</v>
      </c>
      <c r="Z5508">
        <v>50</v>
      </c>
      <c r="AA5508" s="1" t="s">
        <v>8942</v>
      </c>
      <c r="AB5508">
        <v>0</v>
      </c>
      <c r="AC5508">
        <v>0</v>
      </c>
      <c r="AD5508" s="1" t="s">
        <v>50</v>
      </c>
      <c r="AE5508" t="b">
        <v>0</v>
      </c>
      <c r="AF5508" t="b">
        <v>0</v>
      </c>
      <c r="AG5508" t="b">
        <v>0</v>
      </c>
      <c r="AH5508" t="b">
        <v>0</v>
      </c>
      <c r="AI5508" t="b">
        <v>1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s="1" t="s">
        <v>51</v>
      </c>
      <c r="AS5508" s="1" t="s">
        <v>51</v>
      </c>
      <c r="AT5508" s="1" t="s">
        <v>51</v>
      </c>
      <c r="AU5508" s="1" t="s">
        <v>51</v>
      </c>
    </row>
    <row r="5509" spans="1:47" x14ac:dyDescent="0.25">
      <c r="A5509" s="1" t="s">
        <v>6185</v>
      </c>
      <c r="B5509">
        <v>3</v>
      </c>
      <c r="C5509" s="2">
        <v>43665.303113425929</v>
      </c>
      <c r="D5509" s="2">
        <v>43665.323750000003</v>
      </c>
      <c r="E5509">
        <v>39.771329999999999</v>
      </c>
      <c r="F5509">
        <v>-104.99073</v>
      </c>
      <c r="G5509">
        <v>39.770119999999999</v>
      </c>
      <c r="H5509">
        <v>-104.99178999999999</v>
      </c>
      <c r="I5509">
        <v>0.10100000000000001</v>
      </c>
      <c r="J5509" s="1" t="s">
        <v>365</v>
      </c>
      <c r="L5509" s="1" t="s">
        <v>194</v>
      </c>
      <c r="M5509" s="1" t="s">
        <v>47</v>
      </c>
      <c r="N5509" s="1" t="s">
        <v>131</v>
      </c>
      <c r="O5509" s="1" t="s">
        <v>131</v>
      </c>
      <c r="P5509" s="1" t="s">
        <v>198</v>
      </c>
      <c r="Q5509" s="1" t="s">
        <v>246</v>
      </c>
      <c r="R5509" s="1" t="s">
        <v>48</v>
      </c>
      <c r="S5509" s="1" t="s">
        <v>79</v>
      </c>
      <c r="T5509" s="1" t="s">
        <v>205</v>
      </c>
      <c r="U5509" s="2">
        <v>43665.322916666664</v>
      </c>
      <c r="V5509">
        <v>81</v>
      </c>
      <c r="W5509">
        <v>81</v>
      </c>
      <c r="X5509">
        <v>23</v>
      </c>
      <c r="Y5509">
        <v>24.36</v>
      </c>
      <c r="Z5509">
        <v>50</v>
      </c>
      <c r="AA5509" s="1" t="s">
        <v>8942</v>
      </c>
      <c r="AB5509">
        <v>0</v>
      </c>
      <c r="AC5509">
        <v>0</v>
      </c>
      <c r="AD5509" s="1" t="s">
        <v>50</v>
      </c>
      <c r="AE5509" t="b">
        <v>0</v>
      </c>
      <c r="AF5509" t="b">
        <v>0</v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s="1" t="s">
        <v>51</v>
      </c>
      <c r="AS5509" s="1" t="s">
        <v>51</v>
      </c>
      <c r="AT5509" s="1" t="s">
        <v>51</v>
      </c>
      <c r="AU5509" s="1" t="s">
        <v>51</v>
      </c>
    </row>
    <row r="5510" spans="1:47" x14ac:dyDescent="0.25">
      <c r="A5510" s="1" t="s">
        <v>3728</v>
      </c>
      <c r="B5510">
        <v>3</v>
      </c>
      <c r="C5510" s="2">
        <v>43665.412997685184</v>
      </c>
      <c r="D5510" s="2">
        <v>43665.594594907408</v>
      </c>
      <c r="E5510">
        <v>39.220582999999998</v>
      </c>
      <c r="F5510">
        <v>-104.878884</v>
      </c>
      <c r="G5510">
        <v>39.215282000000002</v>
      </c>
      <c r="H5510">
        <v>-104.875102</v>
      </c>
      <c r="I5510">
        <v>0.41799999999999998</v>
      </c>
      <c r="J5510" s="1" t="s">
        <v>455</v>
      </c>
      <c r="L5510" s="1" t="s">
        <v>195</v>
      </c>
      <c r="M5510" s="1" t="s">
        <v>47</v>
      </c>
      <c r="N5510" s="1" t="s">
        <v>86</v>
      </c>
      <c r="O5510" s="1" t="s">
        <v>121</v>
      </c>
      <c r="P5510" s="1" t="s">
        <v>198</v>
      </c>
      <c r="Q5510" s="1" t="s">
        <v>222</v>
      </c>
      <c r="R5510" s="1" t="s">
        <v>48</v>
      </c>
      <c r="S5510" s="1" t="s">
        <v>79</v>
      </c>
      <c r="T5510" s="1" t="s">
        <v>223</v>
      </c>
      <c r="U5510" s="2">
        <v>43665.407638888886</v>
      </c>
      <c r="V5510">
        <v>81</v>
      </c>
      <c r="W5510">
        <v>81</v>
      </c>
      <c r="X5510">
        <v>20</v>
      </c>
      <c r="Y5510">
        <v>23.22</v>
      </c>
      <c r="Z5510">
        <v>10</v>
      </c>
      <c r="AA5510" s="1" t="s">
        <v>71</v>
      </c>
      <c r="AB5510">
        <v>5</v>
      </c>
      <c r="AC5510">
        <v>0</v>
      </c>
      <c r="AD5510" s="1" t="s">
        <v>50</v>
      </c>
      <c r="AE5510" t="b">
        <v>0</v>
      </c>
      <c r="AF5510" t="b">
        <v>0</v>
      </c>
      <c r="AG5510" t="b">
        <v>0</v>
      </c>
      <c r="AH5510" t="b">
        <v>0</v>
      </c>
      <c r="AI5510" t="b">
        <v>1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s="1" t="s">
        <v>51</v>
      </c>
      <c r="AS5510" s="1" t="s">
        <v>51</v>
      </c>
      <c r="AT5510" s="1" t="s">
        <v>51</v>
      </c>
      <c r="AU5510" s="1" t="s">
        <v>51</v>
      </c>
    </row>
    <row r="5511" spans="1:47" x14ac:dyDescent="0.25">
      <c r="A5511" s="1" t="s">
        <v>3503</v>
      </c>
      <c r="B5511">
        <v>4</v>
      </c>
      <c r="C5511" s="2">
        <v>43665.405729166669</v>
      </c>
      <c r="D5511" s="2">
        <v>43665.598715277774</v>
      </c>
      <c r="E5511">
        <v>39.241399999999999</v>
      </c>
      <c r="F5511">
        <v>-104.87770999999999</v>
      </c>
      <c r="G5511">
        <v>39.186430000000001</v>
      </c>
      <c r="H5511">
        <v>-104.85043</v>
      </c>
      <c r="I5511">
        <v>4.069</v>
      </c>
      <c r="J5511" s="1" t="s">
        <v>2244</v>
      </c>
      <c r="L5511" s="1" t="s">
        <v>326</v>
      </c>
      <c r="M5511" s="1" t="s">
        <v>47</v>
      </c>
      <c r="N5511" s="1" t="s">
        <v>86</v>
      </c>
      <c r="O5511" s="1" t="s">
        <v>121</v>
      </c>
      <c r="P5511" s="1" t="s">
        <v>198</v>
      </c>
      <c r="Q5511" s="1" t="s">
        <v>222</v>
      </c>
      <c r="R5511" s="1" t="s">
        <v>48</v>
      </c>
      <c r="S5511" s="1" t="s">
        <v>79</v>
      </c>
      <c r="T5511" s="1" t="s">
        <v>223</v>
      </c>
      <c r="U5511" s="2">
        <v>43665.407638888886</v>
      </c>
      <c r="V5511">
        <v>81</v>
      </c>
      <c r="W5511">
        <v>81</v>
      </c>
      <c r="X5511">
        <v>20</v>
      </c>
      <c r="Y5511">
        <v>23.22</v>
      </c>
      <c r="Z5511">
        <v>10</v>
      </c>
      <c r="AA5511" s="1" t="s">
        <v>71</v>
      </c>
      <c r="AB5511">
        <v>5</v>
      </c>
      <c r="AC5511">
        <v>0</v>
      </c>
      <c r="AD5511" s="1" t="s">
        <v>50</v>
      </c>
      <c r="AE5511" t="b">
        <v>0</v>
      </c>
      <c r="AF5511" t="b">
        <v>0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s="1" t="s">
        <v>51</v>
      </c>
      <c r="AS5511" s="1" t="s">
        <v>51</v>
      </c>
      <c r="AT5511" s="1" t="s">
        <v>51</v>
      </c>
      <c r="AU5511" s="1" t="s">
        <v>51</v>
      </c>
    </row>
    <row r="5512" spans="1:47" x14ac:dyDescent="0.25">
      <c r="A5512" s="1" t="s">
        <v>3867</v>
      </c>
      <c r="B5512">
        <v>3</v>
      </c>
      <c r="C5512" s="2">
        <v>43665.428124999999</v>
      </c>
      <c r="D5512" s="2">
        <v>43665.448819444442</v>
      </c>
      <c r="E5512">
        <v>39.244681999999997</v>
      </c>
      <c r="F5512">
        <v>-104.879462</v>
      </c>
      <c r="G5512">
        <v>39.245080000000002</v>
      </c>
      <c r="H5512">
        <v>-104.87989</v>
      </c>
      <c r="I5512">
        <v>3.5999999999999997E-2</v>
      </c>
      <c r="J5512" s="1" t="s">
        <v>473</v>
      </c>
      <c r="L5512" s="1" t="s">
        <v>194</v>
      </c>
      <c r="M5512" s="1" t="s">
        <v>47</v>
      </c>
      <c r="N5512" s="1" t="s">
        <v>191</v>
      </c>
      <c r="O5512" s="1" t="s">
        <v>121</v>
      </c>
      <c r="P5512" s="1" t="s">
        <v>198</v>
      </c>
      <c r="Q5512" s="1" t="s">
        <v>333</v>
      </c>
      <c r="R5512" s="1" t="s">
        <v>48</v>
      </c>
      <c r="S5512" s="1" t="s">
        <v>79</v>
      </c>
      <c r="T5512" s="1" t="s">
        <v>223</v>
      </c>
      <c r="U5512" s="2">
        <v>43665.42083333333</v>
      </c>
      <c r="V5512">
        <v>82</v>
      </c>
      <c r="W5512">
        <v>82</v>
      </c>
      <c r="X5512">
        <v>16</v>
      </c>
      <c r="Y5512">
        <v>23.22</v>
      </c>
      <c r="Z5512">
        <v>10</v>
      </c>
      <c r="AA5512" s="1" t="s">
        <v>58</v>
      </c>
      <c r="AB5512">
        <v>3</v>
      </c>
      <c r="AC5512">
        <v>0</v>
      </c>
      <c r="AD5512" s="1" t="s">
        <v>50</v>
      </c>
      <c r="AE5512" t="b">
        <v>0</v>
      </c>
      <c r="AF5512" t="b">
        <v>0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0</v>
      </c>
      <c r="AQ5512" t="b">
        <v>0</v>
      </c>
      <c r="AR5512" s="1" t="s">
        <v>51</v>
      </c>
      <c r="AS5512" s="1" t="s">
        <v>51</v>
      </c>
      <c r="AT5512" s="1" t="s">
        <v>51</v>
      </c>
      <c r="AU5512" s="1" t="s">
        <v>51</v>
      </c>
    </row>
    <row r="5513" spans="1:47" x14ac:dyDescent="0.25">
      <c r="A5513" s="1" t="s">
        <v>3504</v>
      </c>
      <c r="B5513">
        <v>3</v>
      </c>
      <c r="C5513" s="2">
        <v>43665.444791666669</v>
      </c>
      <c r="D5513" s="2">
        <v>43665.465416666666</v>
      </c>
      <c r="E5513">
        <v>39.563969999999998</v>
      </c>
      <c r="F5513">
        <v>-104.905226</v>
      </c>
      <c r="G5513">
        <v>39.564279999999997</v>
      </c>
      <c r="H5513">
        <v>-104.91007</v>
      </c>
      <c r="I5513">
        <v>0.25900000000000001</v>
      </c>
      <c r="J5513" s="1" t="s">
        <v>317</v>
      </c>
      <c r="L5513" s="1" t="s">
        <v>405</v>
      </c>
      <c r="M5513" s="1" t="s">
        <v>47</v>
      </c>
      <c r="N5513" s="1" t="s">
        <v>138</v>
      </c>
      <c r="O5513" s="1" t="s">
        <v>121</v>
      </c>
      <c r="P5513" s="1" t="s">
        <v>198</v>
      </c>
      <c r="Q5513" s="1" t="s">
        <v>218</v>
      </c>
      <c r="R5513" s="1" t="s">
        <v>48</v>
      </c>
      <c r="S5513" s="1" t="s">
        <v>79</v>
      </c>
      <c r="T5513" s="1" t="s">
        <v>200</v>
      </c>
      <c r="U5513" s="2">
        <v>43665.453472222223</v>
      </c>
      <c r="V5513">
        <v>92</v>
      </c>
      <c r="W5513">
        <v>92</v>
      </c>
      <c r="X5513">
        <v>11</v>
      </c>
      <c r="Y5513">
        <v>24.17</v>
      </c>
      <c r="Z5513">
        <v>10</v>
      </c>
      <c r="AA5513" s="1" t="s">
        <v>58</v>
      </c>
      <c r="AB5513">
        <v>5</v>
      </c>
      <c r="AC5513">
        <v>0</v>
      </c>
      <c r="AD5513" s="1" t="s">
        <v>50</v>
      </c>
      <c r="AE5513" t="b">
        <v>0</v>
      </c>
      <c r="AF5513" t="b">
        <v>0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R5513" s="1" t="s">
        <v>51</v>
      </c>
      <c r="AS5513" s="1" t="s">
        <v>51</v>
      </c>
      <c r="AT5513" s="1" t="s">
        <v>51</v>
      </c>
      <c r="AU5513" s="1" t="s">
        <v>51</v>
      </c>
    </row>
    <row r="5514" spans="1:47" x14ac:dyDescent="0.25">
      <c r="A5514" s="1" t="s">
        <v>3868</v>
      </c>
      <c r="B5514">
        <v>3</v>
      </c>
      <c r="C5514" s="2">
        <v>43665.479664351849</v>
      </c>
      <c r="D5514" s="2">
        <v>43665.500138888892</v>
      </c>
      <c r="E5514">
        <v>40.229959000000001</v>
      </c>
      <c r="F5514">
        <v>-104.979961</v>
      </c>
      <c r="G5514">
        <v>40.230649999999997</v>
      </c>
      <c r="H5514">
        <v>-104.97996999999999</v>
      </c>
      <c r="I5514">
        <v>4.8000000000000001E-2</v>
      </c>
      <c r="J5514" s="1" t="s">
        <v>340</v>
      </c>
      <c r="L5514" s="1" t="s">
        <v>194</v>
      </c>
      <c r="M5514" s="1" t="s">
        <v>47</v>
      </c>
      <c r="N5514" s="1" t="s">
        <v>630</v>
      </c>
      <c r="O5514" s="1" t="s">
        <v>209</v>
      </c>
      <c r="P5514" s="1" t="s">
        <v>198</v>
      </c>
      <c r="Q5514" s="1" t="s">
        <v>631</v>
      </c>
      <c r="R5514" s="1" t="s">
        <v>48</v>
      </c>
      <c r="S5514" s="1" t="s">
        <v>79</v>
      </c>
      <c r="T5514" s="1" t="s">
        <v>211</v>
      </c>
      <c r="U5514" s="2">
        <v>43665.482638888891</v>
      </c>
      <c r="V5514">
        <v>92</v>
      </c>
      <c r="W5514">
        <v>92</v>
      </c>
      <c r="X5514">
        <v>19</v>
      </c>
      <c r="Y5514">
        <v>24.88</v>
      </c>
      <c r="Z5514">
        <v>10</v>
      </c>
      <c r="AA5514" s="1" t="s">
        <v>8942</v>
      </c>
      <c r="AB5514">
        <v>0</v>
      </c>
      <c r="AC5514">
        <v>0</v>
      </c>
      <c r="AD5514" s="1" t="s">
        <v>50</v>
      </c>
      <c r="AE5514" t="b">
        <v>0</v>
      </c>
      <c r="AF5514" t="b">
        <v>0</v>
      </c>
      <c r="AG5514" t="b">
        <v>0</v>
      </c>
      <c r="AH5514" t="b">
        <v>0</v>
      </c>
      <c r="AI5514" t="b">
        <v>1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 s="1" t="s">
        <v>51</v>
      </c>
      <c r="AS5514" s="1" t="s">
        <v>51</v>
      </c>
      <c r="AT5514" s="1" t="s">
        <v>51</v>
      </c>
      <c r="AU5514" s="1" t="s">
        <v>51</v>
      </c>
    </row>
    <row r="5515" spans="1:47" x14ac:dyDescent="0.25">
      <c r="A5515" s="1" t="s">
        <v>3729</v>
      </c>
      <c r="B5515">
        <v>3</v>
      </c>
      <c r="C5515" s="2">
        <v>43665.484895833331</v>
      </c>
      <c r="D5515" s="2">
        <v>43665.505694444444</v>
      </c>
      <c r="E5515">
        <v>39.125577</v>
      </c>
      <c r="F5515">
        <v>-104.86466</v>
      </c>
      <c r="G5515">
        <v>39.117998</v>
      </c>
      <c r="H5515">
        <v>-104.86589600000001</v>
      </c>
      <c r="I5515">
        <v>0.52800000000000002</v>
      </c>
      <c r="J5515" s="1" t="s">
        <v>470</v>
      </c>
      <c r="L5515" s="1" t="s">
        <v>195</v>
      </c>
      <c r="M5515" s="1" t="s">
        <v>47</v>
      </c>
      <c r="N5515" s="1" t="s">
        <v>447</v>
      </c>
      <c r="O5515" s="1" t="s">
        <v>193</v>
      </c>
      <c r="P5515" s="1" t="s">
        <v>198</v>
      </c>
      <c r="Q5515" s="1" t="s">
        <v>448</v>
      </c>
      <c r="R5515" s="1" t="s">
        <v>48</v>
      </c>
      <c r="S5515" s="1" t="s">
        <v>79</v>
      </c>
      <c r="T5515" s="1" t="s">
        <v>234</v>
      </c>
      <c r="U5515" s="2">
        <v>43665.498611111114</v>
      </c>
      <c r="V5515">
        <v>91</v>
      </c>
      <c r="W5515">
        <v>91</v>
      </c>
      <c r="X5515">
        <v>10</v>
      </c>
      <c r="Y5515">
        <v>23.57</v>
      </c>
      <c r="Z5515">
        <v>10</v>
      </c>
      <c r="AA5515" s="1" t="s">
        <v>66</v>
      </c>
      <c r="AB5515">
        <v>10</v>
      </c>
      <c r="AC5515">
        <v>0</v>
      </c>
      <c r="AD5515" s="1" t="s">
        <v>50</v>
      </c>
      <c r="AE5515" t="b">
        <v>0</v>
      </c>
      <c r="AF5515" t="b">
        <v>0</v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R5515" s="1" t="s">
        <v>51</v>
      </c>
      <c r="AS5515" s="1" t="s">
        <v>51</v>
      </c>
      <c r="AT5515" s="1" t="s">
        <v>51</v>
      </c>
      <c r="AU5515" s="1" t="s">
        <v>51</v>
      </c>
    </row>
    <row r="5516" spans="1:47" x14ac:dyDescent="0.25">
      <c r="A5516" s="1" t="s">
        <v>3730</v>
      </c>
      <c r="B5516">
        <v>3</v>
      </c>
      <c r="C5516" s="2">
        <v>43665.579652777778</v>
      </c>
      <c r="D5516" s="2">
        <v>43665.600069444445</v>
      </c>
      <c r="E5516">
        <v>39.619759999999999</v>
      </c>
      <c r="F5516">
        <v>-104.8994</v>
      </c>
      <c r="G5516">
        <v>39.617812999999998</v>
      </c>
      <c r="H5516">
        <v>-104.898312</v>
      </c>
      <c r="I5516">
        <v>0.14599999999999999</v>
      </c>
      <c r="J5516" s="1" t="s">
        <v>426</v>
      </c>
      <c r="L5516" s="1" t="s">
        <v>195</v>
      </c>
      <c r="M5516" s="1" t="s">
        <v>47</v>
      </c>
      <c r="N5516" s="1" t="s">
        <v>127</v>
      </c>
      <c r="O5516" s="1" t="s">
        <v>201</v>
      </c>
      <c r="P5516" s="1" t="s">
        <v>198</v>
      </c>
      <c r="Q5516" s="1" t="s">
        <v>427</v>
      </c>
      <c r="R5516" s="1" t="s">
        <v>48</v>
      </c>
      <c r="S5516" s="1" t="s">
        <v>79</v>
      </c>
      <c r="T5516" s="1" t="s">
        <v>200</v>
      </c>
      <c r="U5516" s="2">
        <v>43665.578472222223</v>
      </c>
      <c r="V5516">
        <v>98</v>
      </c>
      <c r="W5516">
        <v>98</v>
      </c>
      <c r="X5516">
        <v>9</v>
      </c>
      <c r="Y5516">
        <v>24.13</v>
      </c>
      <c r="Z5516">
        <v>10</v>
      </c>
      <c r="AA5516" s="1" t="s">
        <v>58</v>
      </c>
      <c r="AB5516">
        <v>10</v>
      </c>
      <c r="AC5516">
        <v>0</v>
      </c>
      <c r="AD5516" s="1" t="s">
        <v>50</v>
      </c>
      <c r="AE5516" t="b">
        <v>0</v>
      </c>
      <c r="AF5516" t="b">
        <v>0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R5516" s="1" t="s">
        <v>51</v>
      </c>
      <c r="AS5516" s="1" t="s">
        <v>51</v>
      </c>
      <c r="AT5516" s="1" t="s">
        <v>51</v>
      </c>
      <c r="AU5516" s="1" t="s">
        <v>51</v>
      </c>
    </row>
    <row r="5517" spans="1:47" x14ac:dyDescent="0.25">
      <c r="A5517" s="1" t="s">
        <v>5523</v>
      </c>
      <c r="B5517">
        <v>3</v>
      </c>
      <c r="C5517" s="2">
        <v>43665.528124999997</v>
      </c>
      <c r="D5517" s="2">
        <v>43665.548761574071</v>
      </c>
      <c r="E5517">
        <v>40.402697000000003</v>
      </c>
      <c r="F5517">
        <v>-104.99352</v>
      </c>
      <c r="G5517">
        <v>40.399985000000001</v>
      </c>
      <c r="H5517">
        <v>-104.99357999999999</v>
      </c>
      <c r="I5517">
        <v>0.187</v>
      </c>
      <c r="J5517" s="1" t="s">
        <v>521</v>
      </c>
      <c r="L5517" s="1" t="s">
        <v>195</v>
      </c>
      <c r="M5517" s="1" t="s">
        <v>47</v>
      </c>
      <c r="N5517" s="1" t="s">
        <v>305</v>
      </c>
      <c r="O5517" s="1" t="s">
        <v>228</v>
      </c>
      <c r="P5517" s="1" t="s">
        <v>198</v>
      </c>
      <c r="Q5517" s="1" t="s">
        <v>306</v>
      </c>
      <c r="R5517" s="1" t="s">
        <v>48</v>
      </c>
      <c r="S5517" s="1" t="s">
        <v>79</v>
      </c>
      <c r="T5517" s="1" t="s">
        <v>230</v>
      </c>
      <c r="U5517" s="2">
        <v>43665.538888888892</v>
      </c>
      <c r="V5517">
        <v>97</v>
      </c>
      <c r="W5517">
        <v>97</v>
      </c>
      <c r="X5517">
        <v>14</v>
      </c>
      <c r="Y5517">
        <v>24.92</v>
      </c>
      <c r="Z5517">
        <v>8</v>
      </c>
      <c r="AA5517" s="1" t="s">
        <v>64</v>
      </c>
      <c r="AB5517">
        <v>8</v>
      </c>
      <c r="AC5517">
        <v>0</v>
      </c>
      <c r="AD5517" s="1" t="s">
        <v>50</v>
      </c>
      <c r="AE5517" t="b">
        <v>0</v>
      </c>
      <c r="AF5517" t="b">
        <v>0</v>
      </c>
      <c r="AG5517" t="b">
        <v>0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s="1" t="s">
        <v>51</v>
      </c>
      <c r="AS5517" s="1" t="s">
        <v>51</v>
      </c>
      <c r="AT5517" s="1" t="s">
        <v>51</v>
      </c>
      <c r="AU5517" s="1" t="s">
        <v>51</v>
      </c>
    </row>
    <row r="5518" spans="1:47" x14ac:dyDescent="0.25">
      <c r="A5518" s="1" t="s">
        <v>3869</v>
      </c>
      <c r="B5518">
        <v>3</v>
      </c>
      <c r="C5518" s="2">
        <v>43665.536469907405</v>
      </c>
      <c r="D5518" s="2">
        <v>43665.55709490741</v>
      </c>
      <c r="E5518">
        <v>39.800145000000001</v>
      </c>
      <c r="F5518">
        <v>-104.98553200000001</v>
      </c>
      <c r="G5518">
        <v>39.797939999999997</v>
      </c>
      <c r="H5518">
        <v>-104.98667</v>
      </c>
      <c r="I5518">
        <v>0.16400000000000001</v>
      </c>
      <c r="J5518" s="1" t="s">
        <v>555</v>
      </c>
      <c r="L5518" s="1" t="s">
        <v>194</v>
      </c>
      <c r="M5518" s="1" t="s">
        <v>47</v>
      </c>
      <c r="N5518" s="1" t="s">
        <v>131</v>
      </c>
      <c r="O5518" s="1" t="s">
        <v>147</v>
      </c>
      <c r="P5518" s="1" t="s">
        <v>198</v>
      </c>
      <c r="Q5518" s="1" t="s">
        <v>246</v>
      </c>
      <c r="R5518" s="1" t="s">
        <v>48</v>
      </c>
      <c r="S5518" s="1" t="s">
        <v>79</v>
      </c>
      <c r="T5518" s="1" t="s">
        <v>205</v>
      </c>
      <c r="U5518" s="2">
        <v>43665.539583333331</v>
      </c>
      <c r="V5518">
        <v>95</v>
      </c>
      <c r="W5518">
        <v>95</v>
      </c>
      <c r="X5518">
        <v>10</v>
      </c>
      <c r="Y5518">
        <v>24.35</v>
      </c>
      <c r="Z5518">
        <v>10</v>
      </c>
      <c r="AA5518" s="1" t="s">
        <v>62</v>
      </c>
      <c r="AB5518">
        <v>9</v>
      </c>
      <c r="AC5518">
        <v>0</v>
      </c>
      <c r="AD5518" s="1" t="s">
        <v>50</v>
      </c>
      <c r="AE5518" t="b">
        <v>0</v>
      </c>
      <c r="AF5518" t="b">
        <v>0</v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 s="1" t="s">
        <v>51</v>
      </c>
      <c r="AS5518" s="1" t="s">
        <v>51</v>
      </c>
      <c r="AT5518" s="1" t="s">
        <v>51</v>
      </c>
      <c r="AU5518" s="1" t="s">
        <v>51</v>
      </c>
    </row>
    <row r="5519" spans="1:47" x14ac:dyDescent="0.25">
      <c r="A5519" s="1" t="s">
        <v>697</v>
      </c>
      <c r="B5519">
        <v>3</v>
      </c>
      <c r="C5519" s="2">
        <v>43665.615636574075</v>
      </c>
      <c r="D5519" s="2">
        <v>43665.636238425926</v>
      </c>
      <c r="E5519">
        <v>39.725580000000001</v>
      </c>
      <c r="F5519">
        <v>-105.05895200000001</v>
      </c>
      <c r="G5519">
        <v>39.725580000000001</v>
      </c>
      <c r="H5519">
        <v>-105.05895</v>
      </c>
      <c r="I5519">
        <v>0</v>
      </c>
      <c r="J5519" s="1" t="s">
        <v>495</v>
      </c>
      <c r="L5519" s="1" t="s">
        <v>585</v>
      </c>
      <c r="M5519" s="1" t="s">
        <v>47</v>
      </c>
      <c r="N5519" s="1" t="s">
        <v>131</v>
      </c>
      <c r="O5519" s="1" t="s">
        <v>115</v>
      </c>
      <c r="P5519" s="1" t="s">
        <v>198</v>
      </c>
      <c r="Q5519" s="1" t="s">
        <v>496</v>
      </c>
      <c r="R5519" s="1" t="s">
        <v>48</v>
      </c>
      <c r="S5519" s="1" t="s">
        <v>79</v>
      </c>
      <c r="T5519" s="1" t="s">
        <v>205</v>
      </c>
      <c r="U5519" s="2">
        <v>43665.614583333336</v>
      </c>
      <c r="V5519">
        <v>99</v>
      </c>
      <c r="W5519">
        <v>99</v>
      </c>
      <c r="X5519">
        <v>10</v>
      </c>
      <c r="Y5519">
        <v>24.33</v>
      </c>
      <c r="Z5519">
        <v>10</v>
      </c>
      <c r="AA5519" s="1" t="s">
        <v>58</v>
      </c>
      <c r="AB5519">
        <v>3</v>
      </c>
      <c r="AC5519">
        <v>0</v>
      </c>
      <c r="AD5519" s="1" t="s">
        <v>50</v>
      </c>
      <c r="AE5519" t="b">
        <v>0</v>
      </c>
      <c r="AF5519" t="b">
        <v>0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s="1" t="s">
        <v>51</v>
      </c>
      <c r="AS5519" s="1" t="s">
        <v>51</v>
      </c>
      <c r="AT5519" s="1" t="s">
        <v>51</v>
      </c>
      <c r="AU5519" s="1" t="s">
        <v>51</v>
      </c>
    </row>
    <row r="5520" spans="1:47" x14ac:dyDescent="0.25">
      <c r="A5520" s="1" t="s">
        <v>9626</v>
      </c>
      <c r="B5520">
        <v>2</v>
      </c>
      <c r="C5520" s="2">
        <v>43665.619247685187</v>
      </c>
      <c r="D5520" s="2">
        <v>43665.639652777776</v>
      </c>
      <c r="E5520">
        <v>39.725650000000002</v>
      </c>
      <c r="F5520">
        <v>-105.05009800000001</v>
      </c>
      <c r="G5520">
        <v>39.725642999999998</v>
      </c>
      <c r="H5520">
        <v>-105.048672</v>
      </c>
      <c r="I5520">
        <v>7.5999999999999998E-2</v>
      </c>
      <c r="J5520" s="1" t="s">
        <v>9627</v>
      </c>
      <c r="L5520" s="1" t="s">
        <v>128</v>
      </c>
      <c r="M5520" s="1" t="s">
        <v>47</v>
      </c>
      <c r="N5520" s="1" t="s">
        <v>131</v>
      </c>
      <c r="O5520" s="1" t="s">
        <v>131</v>
      </c>
      <c r="P5520" s="1" t="s">
        <v>198</v>
      </c>
      <c r="Q5520" s="1" t="s">
        <v>310</v>
      </c>
      <c r="R5520" s="1" t="s">
        <v>48</v>
      </c>
      <c r="S5520" s="1" t="s">
        <v>79</v>
      </c>
      <c r="T5520" s="1" t="s">
        <v>205</v>
      </c>
      <c r="U5520" s="2">
        <v>43665.614583333336</v>
      </c>
      <c r="V5520">
        <v>99</v>
      </c>
      <c r="W5520">
        <v>99</v>
      </c>
      <c r="X5520">
        <v>10</v>
      </c>
      <c r="Y5520">
        <v>24.33</v>
      </c>
      <c r="Z5520">
        <v>10</v>
      </c>
      <c r="AA5520" s="1" t="s">
        <v>58</v>
      </c>
      <c r="AB5520">
        <v>3</v>
      </c>
      <c r="AC5520">
        <v>0</v>
      </c>
      <c r="AD5520" s="1" t="s">
        <v>50</v>
      </c>
      <c r="AE5520" t="b">
        <v>0</v>
      </c>
      <c r="AF5520" t="b">
        <v>0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s="1" t="s">
        <v>51</v>
      </c>
      <c r="AS5520" s="1" t="s">
        <v>51</v>
      </c>
      <c r="AT5520" s="1" t="s">
        <v>51</v>
      </c>
      <c r="AU5520" s="1" t="s">
        <v>51</v>
      </c>
    </row>
    <row r="5521" spans="1:47" x14ac:dyDescent="0.25">
      <c r="A5521" s="1" t="s">
        <v>3295</v>
      </c>
      <c r="B5521">
        <v>3</v>
      </c>
      <c r="C5521" s="2">
        <v>43665.612997685188</v>
      </c>
      <c r="D5521" s="2">
        <v>43665.633472222224</v>
      </c>
      <c r="E5521">
        <v>39.802169999999997</v>
      </c>
      <c r="F5521">
        <v>-104.93567</v>
      </c>
      <c r="G5521">
        <v>39.802830999999998</v>
      </c>
      <c r="H5521">
        <v>-104.93650100000001</v>
      </c>
      <c r="I5521">
        <v>6.3E-2</v>
      </c>
      <c r="J5521" s="1" t="s">
        <v>531</v>
      </c>
      <c r="L5521" s="1" t="s">
        <v>167</v>
      </c>
      <c r="M5521" s="1" t="s">
        <v>47</v>
      </c>
      <c r="N5521" s="1" t="s">
        <v>313</v>
      </c>
      <c r="O5521" s="1" t="s">
        <v>147</v>
      </c>
      <c r="P5521" s="1" t="s">
        <v>198</v>
      </c>
      <c r="Q5521" s="1" t="s">
        <v>314</v>
      </c>
      <c r="R5521" s="1" t="s">
        <v>48</v>
      </c>
      <c r="S5521" s="1" t="s">
        <v>79</v>
      </c>
      <c r="T5521" s="1" t="s">
        <v>203</v>
      </c>
      <c r="U5521" s="2">
        <v>43665.623611111114</v>
      </c>
      <c r="V5521">
        <v>97</v>
      </c>
      <c r="W5521">
        <v>97</v>
      </c>
      <c r="X5521">
        <v>10</v>
      </c>
      <c r="Y5521">
        <v>24.31</v>
      </c>
      <c r="Z5521">
        <v>10</v>
      </c>
      <c r="AA5521" s="1" t="s">
        <v>64</v>
      </c>
      <c r="AB5521">
        <v>12</v>
      </c>
      <c r="AC5521">
        <v>0</v>
      </c>
      <c r="AD5521" s="1" t="s">
        <v>50</v>
      </c>
      <c r="AE5521" t="b">
        <v>0</v>
      </c>
      <c r="AF5521" t="b">
        <v>0</v>
      </c>
      <c r="AG5521" t="b">
        <v>0</v>
      </c>
      <c r="AH5521" t="b">
        <v>0</v>
      </c>
      <c r="AI5521" t="b">
        <v>1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s="1" t="s">
        <v>51</v>
      </c>
      <c r="AS5521" s="1" t="s">
        <v>51</v>
      </c>
      <c r="AT5521" s="1" t="s">
        <v>51</v>
      </c>
      <c r="AU5521" s="1" t="s">
        <v>51</v>
      </c>
    </row>
    <row r="5522" spans="1:47" x14ac:dyDescent="0.25">
      <c r="A5522" s="1" t="s">
        <v>3731</v>
      </c>
      <c r="B5522">
        <v>3</v>
      </c>
      <c r="C5522" s="2">
        <v>43665.614074074074</v>
      </c>
      <c r="D5522" s="2">
        <v>43665.634872685187</v>
      </c>
      <c r="E5522">
        <v>40.476249000000003</v>
      </c>
      <c r="F5522">
        <v>-104.99205000000001</v>
      </c>
      <c r="G5522">
        <v>40.474446999999998</v>
      </c>
      <c r="H5522">
        <v>-104.99205000000001</v>
      </c>
      <c r="I5522">
        <v>0.125</v>
      </c>
      <c r="J5522" s="1" t="s">
        <v>509</v>
      </c>
      <c r="L5522" s="1" t="s">
        <v>195</v>
      </c>
      <c r="M5522" s="1" t="s">
        <v>47</v>
      </c>
      <c r="N5522" s="1" t="s">
        <v>227</v>
      </c>
      <c r="O5522" s="1" t="s">
        <v>228</v>
      </c>
      <c r="P5522" s="1" t="s">
        <v>198</v>
      </c>
      <c r="Q5522" s="1" t="s">
        <v>229</v>
      </c>
      <c r="R5522" s="1" t="s">
        <v>48</v>
      </c>
      <c r="S5522" s="1" t="s">
        <v>79</v>
      </c>
      <c r="T5522" s="1" t="s">
        <v>230</v>
      </c>
      <c r="U5522" s="2">
        <v>43665.62222222222</v>
      </c>
      <c r="V5522">
        <v>99</v>
      </c>
      <c r="W5522">
        <v>99</v>
      </c>
      <c r="X5522">
        <v>10</v>
      </c>
      <c r="Y5522">
        <v>24.89</v>
      </c>
      <c r="Z5522">
        <v>10</v>
      </c>
      <c r="AA5522" s="1" t="s">
        <v>68</v>
      </c>
      <c r="AB5522">
        <v>10</v>
      </c>
      <c r="AC5522">
        <v>0</v>
      </c>
      <c r="AD5522" s="1" t="s">
        <v>50</v>
      </c>
      <c r="AE5522" t="b">
        <v>0</v>
      </c>
      <c r="AF5522" t="b">
        <v>0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s="1" t="s">
        <v>51</v>
      </c>
      <c r="AS5522" s="1" t="s">
        <v>51</v>
      </c>
      <c r="AT5522" s="1" t="s">
        <v>51</v>
      </c>
      <c r="AU5522" s="1" t="s">
        <v>51</v>
      </c>
    </row>
    <row r="5523" spans="1:47" x14ac:dyDescent="0.25">
      <c r="A5523" s="1" t="s">
        <v>5524</v>
      </c>
      <c r="B5523">
        <v>3</v>
      </c>
      <c r="C5523" s="2">
        <v>43665.698414351849</v>
      </c>
      <c r="D5523" s="2">
        <v>43665.718541666669</v>
      </c>
      <c r="E5523">
        <v>40.477862999999999</v>
      </c>
      <c r="F5523">
        <v>-104.99203799999999</v>
      </c>
      <c r="G5523">
        <v>40.466949999999997</v>
      </c>
      <c r="H5523">
        <v>-104.992093</v>
      </c>
      <c r="I5523">
        <v>0.754</v>
      </c>
      <c r="J5523" s="1" t="s">
        <v>5525</v>
      </c>
      <c r="L5523" s="1" t="s">
        <v>195</v>
      </c>
      <c r="M5523" s="1" t="s">
        <v>47</v>
      </c>
      <c r="N5523" s="1" t="s">
        <v>227</v>
      </c>
      <c r="O5523" s="1" t="s">
        <v>228</v>
      </c>
      <c r="P5523" s="1" t="s">
        <v>198</v>
      </c>
      <c r="Q5523" s="1" t="s">
        <v>229</v>
      </c>
      <c r="R5523" s="1" t="s">
        <v>48</v>
      </c>
      <c r="S5523" s="1" t="s">
        <v>79</v>
      </c>
      <c r="T5523" s="1" t="s">
        <v>230</v>
      </c>
      <c r="U5523" s="2">
        <v>43665.705555555556</v>
      </c>
      <c r="V5523">
        <v>101</v>
      </c>
      <c r="W5523">
        <v>101</v>
      </c>
      <c r="X5523">
        <v>11</v>
      </c>
      <c r="Y5523">
        <v>24.87</v>
      </c>
      <c r="Z5523">
        <v>8</v>
      </c>
      <c r="AA5523" s="1" t="s">
        <v>54</v>
      </c>
      <c r="AB5523">
        <v>7</v>
      </c>
      <c r="AC5523">
        <v>0</v>
      </c>
      <c r="AD5523" s="1" t="s">
        <v>50</v>
      </c>
      <c r="AE5523" t="b">
        <v>0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s="1" t="s">
        <v>51</v>
      </c>
      <c r="AS5523" s="1" t="s">
        <v>51</v>
      </c>
      <c r="AT5523" s="1" t="s">
        <v>51</v>
      </c>
      <c r="AU5523" s="1" t="s">
        <v>51</v>
      </c>
    </row>
    <row r="5524" spans="1:47" x14ac:dyDescent="0.25">
      <c r="A5524" s="1" t="s">
        <v>3870</v>
      </c>
      <c r="B5524">
        <v>3</v>
      </c>
      <c r="C5524" s="2">
        <v>43665.700497685182</v>
      </c>
      <c r="D5524" s="2">
        <v>43665.720983796295</v>
      </c>
      <c r="E5524">
        <v>38.48518</v>
      </c>
      <c r="F5524">
        <v>-104.6195</v>
      </c>
      <c r="G5524">
        <v>38.487340000000003</v>
      </c>
      <c r="H5524">
        <v>-104.62051</v>
      </c>
      <c r="I5524">
        <v>0.159</v>
      </c>
      <c r="J5524" s="1" t="s">
        <v>1262</v>
      </c>
      <c r="L5524" s="1" t="s">
        <v>194</v>
      </c>
      <c r="M5524" s="1" t="s">
        <v>47</v>
      </c>
      <c r="N5524" s="1" t="s">
        <v>411</v>
      </c>
      <c r="O5524" s="1" t="s">
        <v>411</v>
      </c>
      <c r="P5524" s="1" t="s">
        <v>198</v>
      </c>
      <c r="Q5524" s="1" t="s">
        <v>412</v>
      </c>
      <c r="R5524" s="1" t="s">
        <v>48</v>
      </c>
      <c r="S5524" s="1" t="s">
        <v>79</v>
      </c>
      <c r="T5524" s="1" t="s">
        <v>413</v>
      </c>
      <c r="U5524" s="2">
        <v>43665.703472222223</v>
      </c>
      <c r="V5524">
        <v>103</v>
      </c>
      <c r="X5524">
        <v>9</v>
      </c>
      <c r="Y5524">
        <v>25.07</v>
      </c>
      <c r="Z5524">
        <v>10</v>
      </c>
      <c r="AA5524" s="1" t="s">
        <v>69</v>
      </c>
      <c r="AC5524">
        <v>0</v>
      </c>
      <c r="AD5524" s="1" t="s">
        <v>50</v>
      </c>
      <c r="AE5524" t="b">
        <v>0</v>
      </c>
      <c r="AF5524" t="b">
        <v>0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s="1" t="s">
        <v>51</v>
      </c>
      <c r="AS5524" s="1" t="s">
        <v>51</v>
      </c>
      <c r="AT5524" s="1" t="s">
        <v>51</v>
      </c>
      <c r="AU5524" s="1" t="s">
        <v>51</v>
      </c>
    </row>
    <row r="5525" spans="1:47" x14ac:dyDescent="0.25">
      <c r="A5525" s="1" t="s">
        <v>1816</v>
      </c>
      <c r="B5525">
        <v>3</v>
      </c>
      <c r="C5525" s="2">
        <v>43665.71979166667</v>
      </c>
      <c r="D5525" s="2">
        <v>43665.740416666667</v>
      </c>
      <c r="E5525">
        <v>39.871679999999998</v>
      </c>
      <c r="F5525">
        <v>-104.9877</v>
      </c>
      <c r="G5525">
        <v>39.862769999999998</v>
      </c>
      <c r="H5525">
        <v>-104.98771000000001</v>
      </c>
      <c r="I5525">
        <v>0.61599999999999999</v>
      </c>
      <c r="J5525" s="1" t="s">
        <v>820</v>
      </c>
      <c r="L5525" s="1" t="s">
        <v>172</v>
      </c>
      <c r="M5525" s="1" t="s">
        <v>47</v>
      </c>
      <c r="N5525" s="1" t="s">
        <v>131</v>
      </c>
      <c r="O5525" s="1" t="s">
        <v>147</v>
      </c>
      <c r="P5525" s="1" t="s">
        <v>198</v>
      </c>
      <c r="Q5525" s="1" t="s">
        <v>204</v>
      </c>
      <c r="R5525" s="1" t="s">
        <v>48</v>
      </c>
      <c r="S5525" s="1" t="s">
        <v>79</v>
      </c>
      <c r="T5525" s="1" t="s">
        <v>205</v>
      </c>
      <c r="U5525" s="2">
        <v>43665.7</v>
      </c>
      <c r="V5525">
        <v>99</v>
      </c>
      <c r="W5525">
        <v>99</v>
      </c>
      <c r="X5525">
        <v>10</v>
      </c>
      <c r="Y5525">
        <v>24.31</v>
      </c>
      <c r="Z5525">
        <v>10</v>
      </c>
      <c r="AA5525" s="1" t="s">
        <v>60</v>
      </c>
      <c r="AB5525">
        <v>6</v>
      </c>
      <c r="AC5525">
        <v>0</v>
      </c>
      <c r="AD5525" s="1" t="s">
        <v>1067</v>
      </c>
      <c r="AE5525" t="b">
        <v>0</v>
      </c>
      <c r="AF5525" t="b">
        <v>0</v>
      </c>
      <c r="AG5525" t="b">
        <v>0</v>
      </c>
      <c r="AH5525" t="b">
        <v>0</v>
      </c>
      <c r="AI5525" t="b">
        <v>1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s="1" t="s">
        <v>51</v>
      </c>
      <c r="AS5525" s="1" t="s">
        <v>51</v>
      </c>
      <c r="AT5525" s="1" t="s">
        <v>51</v>
      </c>
      <c r="AU5525" s="1" t="s">
        <v>51</v>
      </c>
    </row>
    <row r="5526" spans="1:47" x14ac:dyDescent="0.25">
      <c r="A5526" s="1" t="s">
        <v>5526</v>
      </c>
      <c r="B5526">
        <v>3</v>
      </c>
      <c r="C5526" s="2">
        <v>43665.712500000001</v>
      </c>
      <c r="D5526" s="2">
        <v>43665.732407407406</v>
      </c>
      <c r="E5526">
        <v>40.477862000000002</v>
      </c>
      <c r="F5526">
        <v>-104.99203799999999</v>
      </c>
      <c r="G5526">
        <v>40.466949999999997</v>
      </c>
      <c r="H5526">
        <v>-104.992093</v>
      </c>
      <c r="I5526">
        <v>0.754</v>
      </c>
      <c r="J5526" s="1" t="s">
        <v>5527</v>
      </c>
      <c r="L5526" s="1" t="s">
        <v>195</v>
      </c>
      <c r="M5526" s="1" t="s">
        <v>47</v>
      </c>
      <c r="N5526" s="1" t="s">
        <v>227</v>
      </c>
      <c r="O5526" s="1" t="s">
        <v>228</v>
      </c>
      <c r="P5526" s="1" t="s">
        <v>198</v>
      </c>
      <c r="Q5526" s="1" t="s">
        <v>229</v>
      </c>
      <c r="R5526" s="1" t="s">
        <v>48</v>
      </c>
      <c r="S5526" s="1" t="s">
        <v>79</v>
      </c>
      <c r="T5526" s="1" t="s">
        <v>230</v>
      </c>
      <c r="U5526" s="2">
        <v>43665.705555555556</v>
      </c>
      <c r="V5526">
        <v>101</v>
      </c>
      <c r="W5526">
        <v>101</v>
      </c>
      <c r="X5526">
        <v>11</v>
      </c>
      <c r="Y5526">
        <v>24.87</v>
      </c>
      <c r="Z5526">
        <v>8</v>
      </c>
      <c r="AA5526" s="1" t="s">
        <v>54</v>
      </c>
      <c r="AB5526">
        <v>7</v>
      </c>
      <c r="AC5526">
        <v>0</v>
      </c>
      <c r="AD5526" s="1" t="s">
        <v>50</v>
      </c>
      <c r="AE5526" t="b">
        <v>0</v>
      </c>
      <c r="AF5526" t="b">
        <v>0</v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R5526" s="1" t="s">
        <v>51</v>
      </c>
      <c r="AS5526" s="1" t="s">
        <v>51</v>
      </c>
      <c r="AT5526" s="1" t="s">
        <v>51</v>
      </c>
      <c r="AU5526" s="1" t="s">
        <v>51</v>
      </c>
    </row>
    <row r="5527" spans="1:47" x14ac:dyDescent="0.25">
      <c r="A5527" s="1" t="s">
        <v>6128</v>
      </c>
      <c r="B5527">
        <v>3</v>
      </c>
      <c r="C5527" s="2">
        <v>43665.830717592595</v>
      </c>
      <c r="D5527" s="2">
        <v>43665.851504629631</v>
      </c>
      <c r="E5527">
        <v>39.778359999999999</v>
      </c>
      <c r="F5527">
        <v>-104.89577300000001</v>
      </c>
      <c r="G5527">
        <v>39.778419999999997</v>
      </c>
      <c r="H5527">
        <v>-104.896974</v>
      </c>
      <c r="I5527">
        <v>6.4000000000000001E-2</v>
      </c>
      <c r="J5527" s="1" t="s">
        <v>416</v>
      </c>
      <c r="L5527" s="1" t="s">
        <v>137</v>
      </c>
      <c r="M5527" s="1" t="s">
        <v>47</v>
      </c>
      <c r="N5527" s="1" t="s">
        <v>131</v>
      </c>
      <c r="O5527" s="1" t="s">
        <v>131</v>
      </c>
      <c r="P5527" s="1" t="s">
        <v>198</v>
      </c>
      <c r="Q5527" s="1" t="s">
        <v>246</v>
      </c>
      <c r="R5527" s="1" t="s">
        <v>48</v>
      </c>
      <c r="S5527" s="1" t="s">
        <v>79</v>
      </c>
      <c r="T5527" s="1" t="s">
        <v>205</v>
      </c>
      <c r="U5527" s="2">
        <v>43665.822916666664</v>
      </c>
      <c r="V5527">
        <v>91</v>
      </c>
      <c r="W5527">
        <v>91</v>
      </c>
      <c r="X5527">
        <v>14</v>
      </c>
      <c r="Y5527">
        <v>24.3</v>
      </c>
      <c r="Z5527">
        <v>30</v>
      </c>
      <c r="AA5527" s="1" t="s">
        <v>8942</v>
      </c>
      <c r="AB5527">
        <v>0</v>
      </c>
      <c r="AC5527">
        <v>0</v>
      </c>
      <c r="AD5527" s="1" t="s">
        <v>1067</v>
      </c>
      <c r="AE5527" t="b">
        <v>0</v>
      </c>
      <c r="AF5527" t="b">
        <v>0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s="1" t="s">
        <v>51</v>
      </c>
      <c r="AS5527" s="1" t="s">
        <v>51</v>
      </c>
      <c r="AT5527" s="1" t="s">
        <v>51</v>
      </c>
      <c r="AU5527" s="1" t="s">
        <v>51</v>
      </c>
    </row>
    <row r="5528" spans="1:47" x14ac:dyDescent="0.25">
      <c r="A5528" s="1" t="s">
        <v>3296</v>
      </c>
      <c r="B5528">
        <v>4</v>
      </c>
      <c r="C5528" s="2">
        <v>43665.823946759258</v>
      </c>
      <c r="D5528" s="2">
        <v>43665.844166666669</v>
      </c>
      <c r="E5528">
        <v>39.776429999999998</v>
      </c>
      <c r="F5528">
        <v>-104.87299</v>
      </c>
      <c r="G5528">
        <v>39.77825</v>
      </c>
      <c r="H5528">
        <v>-104.88273</v>
      </c>
      <c r="I5528">
        <v>0.53200000000000003</v>
      </c>
      <c r="J5528" s="1" t="s">
        <v>2817</v>
      </c>
      <c r="L5528" s="1" t="s">
        <v>137</v>
      </c>
      <c r="M5528" s="1" t="s">
        <v>47</v>
      </c>
      <c r="N5528" s="1" t="s">
        <v>131</v>
      </c>
      <c r="O5528" s="1" t="s">
        <v>131</v>
      </c>
      <c r="P5528" s="1" t="s">
        <v>198</v>
      </c>
      <c r="Q5528" s="1" t="s">
        <v>453</v>
      </c>
      <c r="R5528" s="1" t="s">
        <v>48</v>
      </c>
      <c r="S5528" s="1" t="s">
        <v>79</v>
      </c>
      <c r="T5528" s="1" t="s">
        <v>203</v>
      </c>
      <c r="U5528" s="2">
        <v>43665.831944444442</v>
      </c>
      <c r="V5528">
        <v>86</v>
      </c>
      <c r="W5528">
        <v>86</v>
      </c>
      <c r="X5528">
        <v>20</v>
      </c>
      <c r="Y5528">
        <v>24.28</v>
      </c>
      <c r="Z5528">
        <v>10</v>
      </c>
      <c r="AA5528" s="1" t="s">
        <v>62</v>
      </c>
      <c r="AB5528">
        <v>7</v>
      </c>
      <c r="AC5528">
        <v>0</v>
      </c>
      <c r="AD5528" s="1" t="s">
        <v>50</v>
      </c>
      <c r="AE5528" t="b">
        <v>0</v>
      </c>
      <c r="AF5528" t="b">
        <v>0</v>
      </c>
      <c r="AG5528" t="b">
        <v>0</v>
      </c>
      <c r="AH5528" t="b">
        <v>0</v>
      </c>
      <c r="AI5528" t="b">
        <v>1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s="1" t="s">
        <v>51</v>
      </c>
      <c r="AS5528" s="1" t="s">
        <v>51</v>
      </c>
      <c r="AT5528" s="1" t="s">
        <v>51</v>
      </c>
      <c r="AU5528" s="1" t="s">
        <v>51</v>
      </c>
    </row>
    <row r="5529" spans="1:47" x14ac:dyDescent="0.25">
      <c r="A5529" s="1" t="s">
        <v>1116</v>
      </c>
      <c r="B5529">
        <v>4</v>
      </c>
      <c r="C5529" s="2">
        <v>43665.857268518521</v>
      </c>
      <c r="D5529" s="2">
        <v>43666.055069444446</v>
      </c>
      <c r="E5529">
        <v>38.727730999999999</v>
      </c>
      <c r="F5529">
        <v>-104.735981</v>
      </c>
      <c r="G5529">
        <v>38.727730000000001</v>
      </c>
      <c r="H5529">
        <v>-104.73598</v>
      </c>
      <c r="I5529">
        <v>0</v>
      </c>
      <c r="J5529" s="1" t="s">
        <v>1117</v>
      </c>
      <c r="L5529" s="1" t="s">
        <v>195</v>
      </c>
      <c r="M5529" s="1" t="s">
        <v>47</v>
      </c>
      <c r="N5529" s="1" t="s">
        <v>232</v>
      </c>
      <c r="O5529" s="1" t="s">
        <v>193</v>
      </c>
      <c r="P5529" s="1" t="s">
        <v>198</v>
      </c>
      <c r="Q5529" s="1" t="s">
        <v>267</v>
      </c>
      <c r="R5529" s="1" t="s">
        <v>48</v>
      </c>
      <c r="S5529" s="1" t="s">
        <v>79</v>
      </c>
      <c r="T5529" s="1" t="s">
        <v>268</v>
      </c>
      <c r="U5529" s="2">
        <v>43665.873611111114</v>
      </c>
      <c r="V5529">
        <v>85</v>
      </c>
      <c r="W5529">
        <v>85</v>
      </c>
      <c r="X5529">
        <v>15</v>
      </c>
      <c r="Y5529">
        <v>24.13</v>
      </c>
      <c r="Z5529">
        <v>10</v>
      </c>
      <c r="AA5529" s="1" t="s">
        <v>57</v>
      </c>
      <c r="AB5529">
        <v>5</v>
      </c>
      <c r="AC5529">
        <v>0</v>
      </c>
      <c r="AD5529" s="1" t="s">
        <v>1067</v>
      </c>
      <c r="AE5529" t="b">
        <v>0</v>
      </c>
      <c r="AF5529" t="b">
        <v>0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s="1" t="s">
        <v>53</v>
      </c>
      <c r="AS5529" s="1" t="s">
        <v>51</v>
      </c>
      <c r="AT5529" s="1" t="s">
        <v>51</v>
      </c>
      <c r="AU5529" s="1" t="s">
        <v>51</v>
      </c>
    </row>
    <row r="5530" spans="1:47" x14ac:dyDescent="0.25">
      <c r="A5530" s="1" t="s">
        <v>5381</v>
      </c>
      <c r="B5530">
        <v>3</v>
      </c>
      <c r="C5530" s="2">
        <v>43665.908831018518</v>
      </c>
      <c r="D5530" s="2">
        <v>43665.92796296296</v>
      </c>
      <c r="E5530">
        <v>39.783610000000003</v>
      </c>
      <c r="F5530">
        <v>-105.09930900000001</v>
      </c>
      <c r="G5530">
        <v>39.7836</v>
      </c>
      <c r="H5530">
        <v>-105.094655</v>
      </c>
      <c r="I5530">
        <v>0.247</v>
      </c>
      <c r="J5530" s="1" t="s">
        <v>556</v>
      </c>
      <c r="L5530" s="1" t="s">
        <v>133</v>
      </c>
      <c r="M5530" s="1" t="s">
        <v>47</v>
      </c>
      <c r="N5530" s="1" t="s">
        <v>213</v>
      </c>
      <c r="O5530" s="1" t="s">
        <v>115</v>
      </c>
      <c r="P5530" s="1" t="s">
        <v>198</v>
      </c>
      <c r="Q5530" s="1" t="s">
        <v>214</v>
      </c>
      <c r="R5530" s="1" t="s">
        <v>48</v>
      </c>
      <c r="S5530" s="1" t="s">
        <v>79</v>
      </c>
      <c r="T5530" s="1" t="s">
        <v>205</v>
      </c>
      <c r="U5530" s="2">
        <v>43665.909722222219</v>
      </c>
      <c r="V5530">
        <v>86</v>
      </c>
      <c r="W5530">
        <v>86</v>
      </c>
      <c r="X5530">
        <v>14</v>
      </c>
      <c r="Y5530">
        <v>24.33</v>
      </c>
      <c r="Z5530">
        <v>30</v>
      </c>
      <c r="AA5530" s="1" t="s">
        <v>56</v>
      </c>
      <c r="AB5530">
        <v>10</v>
      </c>
      <c r="AC5530">
        <v>0</v>
      </c>
      <c r="AD5530" s="1" t="s">
        <v>1067</v>
      </c>
      <c r="AE5530" t="b">
        <v>0</v>
      </c>
      <c r="AF5530" t="b">
        <v>0</v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R5530" s="1" t="s">
        <v>53</v>
      </c>
      <c r="AS5530" s="1" t="s">
        <v>53</v>
      </c>
      <c r="AT5530" s="1" t="s">
        <v>53</v>
      </c>
      <c r="AU5530" s="1" t="s">
        <v>51</v>
      </c>
    </row>
    <row r="5531" spans="1:47" x14ac:dyDescent="0.25">
      <c r="A5531" s="1" t="s">
        <v>1630</v>
      </c>
      <c r="B5531">
        <v>4</v>
      </c>
      <c r="C5531" s="2">
        <v>43665.945289351854</v>
      </c>
      <c r="D5531" s="2">
        <v>43665.964814814812</v>
      </c>
      <c r="E5531">
        <v>38.746149000000003</v>
      </c>
      <c r="F5531">
        <v>-104.754639</v>
      </c>
      <c r="G5531">
        <v>38.728250000000003</v>
      </c>
      <c r="H5531">
        <v>-104.73651</v>
      </c>
      <c r="I5531">
        <v>1.5760000000000001</v>
      </c>
      <c r="J5531" s="1" t="s">
        <v>1631</v>
      </c>
      <c r="L5531" s="1" t="s">
        <v>195</v>
      </c>
      <c r="M5531" s="1" t="s">
        <v>47</v>
      </c>
      <c r="N5531" s="1" t="s">
        <v>232</v>
      </c>
      <c r="O5531" s="1" t="s">
        <v>193</v>
      </c>
      <c r="P5531" s="1" t="s">
        <v>198</v>
      </c>
      <c r="Q5531" s="1" t="s">
        <v>267</v>
      </c>
      <c r="R5531" s="1" t="s">
        <v>48</v>
      </c>
      <c r="S5531" s="1" t="s">
        <v>79</v>
      </c>
      <c r="T5531" s="1" t="s">
        <v>268</v>
      </c>
      <c r="U5531" s="2">
        <v>43665.956944444442</v>
      </c>
      <c r="V5531">
        <v>75</v>
      </c>
      <c r="W5531">
        <v>75</v>
      </c>
      <c r="X5531">
        <v>22</v>
      </c>
      <c r="Y5531">
        <v>24.14</v>
      </c>
      <c r="Z5531">
        <v>10</v>
      </c>
      <c r="AA5531" s="1" t="s">
        <v>71</v>
      </c>
      <c r="AB5531">
        <v>6</v>
      </c>
      <c r="AC5531">
        <v>0</v>
      </c>
      <c r="AD5531" s="1" t="s">
        <v>1067</v>
      </c>
      <c r="AE5531" t="b">
        <v>0</v>
      </c>
      <c r="AF5531" t="b">
        <v>0</v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s="1" t="s">
        <v>53</v>
      </c>
      <c r="AS5531" s="1" t="s">
        <v>53</v>
      </c>
      <c r="AT5531" s="1" t="s">
        <v>53</v>
      </c>
      <c r="AU5531" s="1" t="s">
        <v>53</v>
      </c>
    </row>
    <row r="5532" spans="1:47" x14ac:dyDescent="0.25">
      <c r="A5532" s="1" t="s">
        <v>5590</v>
      </c>
      <c r="B5532">
        <v>4</v>
      </c>
      <c r="C5532" s="2">
        <v>43666.330185185187</v>
      </c>
      <c r="D5532" s="2">
        <v>43666.350034722222</v>
      </c>
      <c r="E5532">
        <v>39.815440000000002</v>
      </c>
      <c r="F5532">
        <v>-104.95318</v>
      </c>
      <c r="G5532">
        <v>39.826369999999997</v>
      </c>
      <c r="H5532">
        <v>-104.96889</v>
      </c>
      <c r="I5532">
        <v>1.125</v>
      </c>
      <c r="J5532" s="1" t="s">
        <v>2247</v>
      </c>
      <c r="L5532" s="1" t="s">
        <v>167</v>
      </c>
      <c r="M5532" s="1" t="s">
        <v>47</v>
      </c>
      <c r="N5532" s="1" t="s">
        <v>131</v>
      </c>
      <c r="O5532" s="1" t="s">
        <v>147</v>
      </c>
      <c r="P5532" s="1" t="s">
        <v>198</v>
      </c>
      <c r="Q5532" s="1" t="s">
        <v>204</v>
      </c>
      <c r="R5532" s="1" t="s">
        <v>48</v>
      </c>
      <c r="S5532" s="1" t="s">
        <v>79</v>
      </c>
      <c r="T5532" s="1" t="s">
        <v>205</v>
      </c>
      <c r="U5532" s="2">
        <v>43666.322916666664</v>
      </c>
      <c r="V5532">
        <v>82</v>
      </c>
      <c r="W5532">
        <v>82</v>
      </c>
      <c r="X5532">
        <v>30</v>
      </c>
      <c r="Y5532">
        <v>24.39</v>
      </c>
      <c r="Z5532">
        <v>30</v>
      </c>
      <c r="AA5532" s="1" t="s">
        <v>54</v>
      </c>
      <c r="AB5532">
        <v>3</v>
      </c>
      <c r="AC5532">
        <v>0</v>
      </c>
      <c r="AD5532" s="1" t="s">
        <v>1067</v>
      </c>
      <c r="AE5532" t="b">
        <v>0</v>
      </c>
      <c r="AF5532" t="b">
        <v>0</v>
      </c>
      <c r="AG5532" t="b">
        <v>0</v>
      </c>
      <c r="AH5532" t="b">
        <v>0</v>
      </c>
      <c r="AI5532" t="b">
        <v>1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s="1" t="s">
        <v>51</v>
      </c>
      <c r="AS5532" s="1" t="s">
        <v>51</v>
      </c>
      <c r="AT5532" s="1" t="s">
        <v>51</v>
      </c>
      <c r="AU5532" s="1" t="s">
        <v>51</v>
      </c>
    </row>
    <row r="5533" spans="1:47" x14ac:dyDescent="0.25">
      <c r="A5533" s="1" t="s">
        <v>5591</v>
      </c>
      <c r="B5533">
        <v>4</v>
      </c>
      <c r="C5533" s="2">
        <v>43666.358298611114</v>
      </c>
      <c r="D5533" s="2">
        <v>43666.37777777778</v>
      </c>
      <c r="E5533">
        <v>39.815440000000002</v>
      </c>
      <c r="F5533">
        <v>-104.95318</v>
      </c>
      <c r="G5533">
        <v>39.826369999999997</v>
      </c>
      <c r="H5533">
        <v>-104.96889</v>
      </c>
      <c r="I5533">
        <v>1.125</v>
      </c>
      <c r="J5533" s="1" t="s">
        <v>5592</v>
      </c>
      <c r="L5533" s="1" t="s">
        <v>167</v>
      </c>
      <c r="M5533" s="1" t="s">
        <v>47</v>
      </c>
      <c r="N5533" s="1" t="s">
        <v>131</v>
      </c>
      <c r="O5533" s="1" t="s">
        <v>147</v>
      </c>
      <c r="P5533" s="1" t="s">
        <v>198</v>
      </c>
      <c r="Q5533" s="1" t="s">
        <v>204</v>
      </c>
      <c r="R5533" s="1" t="s">
        <v>48</v>
      </c>
      <c r="S5533" s="1" t="s">
        <v>79</v>
      </c>
      <c r="T5533" s="1" t="s">
        <v>205</v>
      </c>
      <c r="U5533" s="2">
        <v>43666.364583333336</v>
      </c>
      <c r="V5533">
        <v>84</v>
      </c>
      <c r="W5533">
        <v>84</v>
      </c>
      <c r="X5533">
        <v>20</v>
      </c>
      <c r="Y5533">
        <v>24.4</v>
      </c>
      <c r="Z5533">
        <v>30</v>
      </c>
      <c r="AA5533" s="1" t="s">
        <v>59</v>
      </c>
      <c r="AB5533">
        <v>7</v>
      </c>
      <c r="AC5533">
        <v>0</v>
      </c>
      <c r="AD5533" s="1" t="s">
        <v>1067</v>
      </c>
      <c r="AE5533" t="b">
        <v>0</v>
      </c>
      <c r="AF5533" t="b">
        <v>0</v>
      </c>
      <c r="AG5533" t="b">
        <v>0</v>
      </c>
      <c r="AH5533" t="b">
        <v>0</v>
      </c>
      <c r="AI5533" t="b">
        <v>1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R5533" s="1" t="s">
        <v>51</v>
      </c>
      <c r="AS5533" s="1" t="s">
        <v>51</v>
      </c>
      <c r="AT5533" s="1" t="s">
        <v>51</v>
      </c>
      <c r="AU5533" s="1" t="s">
        <v>51</v>
      </c>
    </row>
    <row r="5534" spans="1:47" x14ac:dyDescent="0.25">
      <c r="A5534" s="1" t="s">
        <v>5834</v>
      </c>
      <c r="B5534">
        <v>3</v>
      </c>
      <c r="C5534" s="2">
        <v>43666.472384259258</v>
      </c>
      <c r="D5534" s="2">
        <v>43666.493171296293</v>
      </c>
      <c r="E5534">
        <v>39.771329999999999</v>
      </c>
      <c r="F5534">
        <v>-104.99073</v>
      </c>
      <c r="G5534">
        <v>39.770119999999999</v>
      </c>
      <c r="H5534">
        <v>-104.99178999999999</v>
      </c>
      <c r="I5534">
        <v>0.10100000000000001</v>
      </c>
      <c r="J5534" s="1" t="s">
        <v>365</v>
      </c>
      <c r="L5534" s="1" t="s">
        <v>194</v>
      </c>
      <c r="M5534" s="1" t="s">
        <v>47</v>
      </c>
      <c r="N5534" s="1" t="s">
        <v>131</v>
      </c>
      <c r="O5534" s="1" t="s">
        <v>131</v>
      </c>
      <c r="P5534" s="1" t="s">
        <v>198</v>
      </c>
      <c r="Q5534" s="1" t="s">
        <v>246</v>
      </c>
      <c r="R5534" s="1" t="s">
        <v>48</v>
      </c>
      <c r="S5534" s="1" t="s">
        <v>79</v>
      </c>
      <c r="T5534" s="1" t="s">
        <v>205</v>
      </c>
      <c r="U5534" s="2">
        <v>43666.489583333336</v>
      </c>
      <c r="V5534">
        <v>84</v>
      </c>
      <c r="W5534">
        <v>84</v>
      </c>
      <c r="X5534">
        <v>40</v>
      </c>
      <c r="Y5534">
        <v>24.46</v>
      </c>
      <c r="Z5534">
        <v>30</v>
      </c>
      <c r="AA5534" s="1" t="s">
        <v>61</v>
      </c>
      <c r="AB5534">
        <v>12</v>
      </c>
      <c r="AC5534">
        <v>0</v>
      </c>
      <c r="AD5534" s="1" t="s">
        <v>1067</v>
      </c>
      <c r="AE5534" t="b">
        <v>0</v>
      </c>
      <c r="AF5534" t="b">
        <v>0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0</v>
      </c>
      <c r="AR5534" s="1" t="s">
        <v>51</v>
      </c>
      <c r="AS5534" s="1" t="s">
        <v>51</v>
      </c>
      <c r="AT5534" s="1" t="s">
        <v>51</v>
      </c>
      <c r="AU5534" s="1" t="s">
        <v>51</v>
      </c>
    </row>
    <row r="5535" spans="1:47" x14ac:dyDescent="0.25">
      <c r="A5535" s="1" t="s">
        <v>5835</v>
      </c>
      <c r="B5535">
        <v>3</v>
      </c>
      <c r="C5535" s="2">
        <v>43666.519780092596</v>
      </c>
      <c r="D5535" s="2">
        <v>43666.540416666663</v>
      </c>
      <c r="E5535">
        <v>39.824679000000003</v>
      </c>
      <c r="F5535">
        <v>-104.965429</v>
      </c>
      <c r="G5535">
        <v>39.826369999999997</v>
      </c>
      <c r="H5535">
        <v>-104.96889</v>
      </c>
      <c r="I5535">
        <v>0.218</v>
      </c>
      <c r="J5535" s="1" t="s">
        <v>150</v>
      </c>
      <c r="L5535" s="1" t="s">
        <v>167</v>
      </c>
      <c r="M5535" s="1" t="s">
        <v>47</v>
      </c>
      <c r="N5535" s="1" t="s">
        <v>131</v>
      </c>
      <c r="O5535" s="1" t="s">
        <v>147</v>
      </c>
      <c r="P5535" s="1" t="s">
        <v>198</v>
      </c>
      <c r="Q5535" s="1" t="s">
        <v>204</v>
      </c>
      <c r="R5535" s="1" t="s">
        <v>48</v>
      </c>
      <c r="S5535" s="1" t="s">
        <v>79</v>
      </c>
      <c r="T5535" s="1" t="s">
        <v>205</v>
      </c>
      <c r="U5535" s="2">
        <v>43666.538194444445</v>
      </c>
      <c r="V5535">
        <v>86</v>
      </c>
      <c r="W5535">
        <v>86</v>
      </c>
      <c r="X5535">
        <v>37</v>
      </c>
      <c r="Y5535">
        <v>24.46</v>
      </c>
      <c r="Z5535">
        <v>30</v>
      </c>
      <c r="AA5535" s="1" t="s">
        <v>61</v>
      </c>
      <c r="AB5535">
        <v>12</v>
      </c>
      <c r="AC5535">
        <v>0</v>
      </c>
      <c r="AD5535" s="1" t="s">
        <v>1067</v>
      </c>
      <c r="AE5535" t="b">
        <v>0</v>
      </c>
      <c r="AF5535" t="b">
        <v>0</v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s="1" t="s">
        <v>51</v>
      </c>
      <c r="AS5535" s="1" t="s">
        <v>51</v>
      </c>
      <c r="AT5535" s="1" t="s">
        <v>51</v>
      </c>
      <c r="AU5535" s="1" t="s">
        <v>51</v>
      </c>
    </row>
    <row r="5536" spans="1:47" x14ac:dyDescent="0.25">
      <c r="A5536" s="1" t="s">
        <v>2058</v>
      </c>
      <c r="B5536">
        <v>3</v>
      </c>
      <c r="C5536" s="2">
        <v>43666.826539351852</v>
      </c>
      <c r="D5536" s="2">
        <v>43666.84474537037</v>
      </c>
      <c r="E5536">
        <v>39.712760000000003</v>
      </c>
      <c r="F5536">
        <v>-105.69696</v>
      </c>
      <c r="G5536">
        <v>39.717579000000001</v>
      </c>
      <c r="H5536">
        <v>-105.6962</v>
      </c>
      <c r="I5536">
        <v>0.33500000000000002</v>
      </c>
      <c r="J5536" s="1" t="s">
        <v>2059</v>
      </c>
      <c r="L5536" s="1" t="s">
        <v>133</v>
      </c>
      <c r="M5536" s="1" t="s">
        <v>47</v>
      </c>
      <c r="N5536" s="1" t="s">
        <v>153</v>
      </c>
      <c r="O5536" s="1" t="s">
        <v>337</v>
      </c>
      <c r="P5536" s="1" t="s">
        <v>198</v>
      </c>
      <c r="Q5536" s="1" t="s">
        <v>1453</v>
      </c>
      <c r="R5536" s="1" t="s">
        <v>48</v>
      </c>
      <c r="S5536" s="1" t="s">
        <v>79</v>
      </c>
      <c r="T5536" s="1" t="s">
        <v>339</v>
      </c>
      <c r="U5536" s="2">
        <v>43666.828472222223</v>
      </c>
      <c r="V5536">
        <v>60</v>
      </c>
      <c r="W5536">
        <v>60</v>
      </c>
      <c r="X5536">
        <v>53</v>
      </c>
      <c r="Y5536">
        <v>20.99</v>
      </c>
      <c r="Z5536">
        <v>10</v>
      </c>
      <c r="AA5536" s="1" t="s">
        <v>8942</v>
      </c>
      <c r="AB5536">
        <v>0</v>
      </c>
      <c r="AC5536">
        <v>0</v>
      </c>
      <c r="AD5536" s="1" t="s">
        <v>1067</v>
      </c>
      <c r="AE5536" t="b">
        <v>0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s="1" t="s">
        <v>51</v>
      </c>
      <c r="AS5536" s="1" t="s">
        <v>51</v>
      </c>
      <c r="AT5536" s="1" t="s">
        <v>51</v>
      </c>
      <c r="AU5536" s="1" t="s">
        <v>51</v>
      </c>
    </row>
    <row r="5537" spans="1:47" x14ac:dyDescent="0.25">
      <c r="A5537" s="1" t="s">
        <v>1442</v>
      </c>
      <c r="B5537">
        <v>3</v>
      </c>
      <c r="C5537" s="2">
        <v>43666.606759259259</v>
      </c>
      <c r="D5537" s="2">
        <v>43666.627106481479</v>
      </c>
      <c r="E5537">
        <v>39.630034999999999</v>
      </c>
      <c r="F5537">
        <v>-104.905278</v>
      </c>
      <c r="G5537">
        <v>39.628911000000002</v>
      </c>
      <c r="H5537">
        <v>-104.904681</v>
      </c>
      <c r="I5537">
        <v>8.4000000000000005E-2</v>
      </c>
      <c r="J5537" s="1" t="s">
        <v>220</v>
      </c>
      <c r="L5537" s="1" t="s">
        <v>195</v>
      </c>
      <c r="M5537" s="1" t="s">
        <v>47</v>
      </c>
      <c r="N5537" s="1" t="s">
        <v>131</v>
      </c>
      <c r="O5537" s="1" t="s">
        <v>131</v>
      </c>
      <c r="P5537" s="1" t="s">
        <v>198</v>
      </c>
      <c r="Q5537" s="1" t="s">
        <v>414</v>
      </c>
      <c r="R5537" s="1" t="s">
        <v>48</v>
      </c>
      <c r="S5537" s="1" t="s">
        <v>79</v>
      </c>
      <c r="T5537" s="1" t="s">
        <v>200</v>
      </c>
      <c r="U5537" s="2">
        <v>43666.620138888888</v>
      </c>
      <c r="V5537">
        <v>82</v>
      </c>
      <c r="W5537">
        <v>82</v>
      </c>
      <c r="X5537">
        <v>44</v>
      </c>
      <c r="Y5537">
        <v>24.23</v>
      </c>
      <c r="Z5537">
        <v>10</v>
      </c>
      <c r="AA5537" s="1" t="s">
        <v>61</v>
      </c>
      <c r="AB5537">
        <v>18</v>
      </c>
      <c r="AC5537">
        <v>0</v>
      </c>
      <c r="AD5537" s="1" t="s">
        <v>1217</v>
      </c>
      <c r="AE5537" t="b">
        <v>0</v>
      </c>
      <c r="AF5537" t="b">
        <v>0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R5537" s="1" t="s">
        <v>51</v>
      </c>
      <c r="AS5537" s="1" t="s">
        <v>51</v>
      </c>
      <c r="AT5537" s="1" t="s">
        <v>51</v>
      </c>
      <c r="AU5537" s="1" t="s">
        <v>51</v>
      </c>
    </row>
    <row r="5538" spans="1:47" x14ac:dyDescent="0.25">
      <c r="A5538" s="1" t="s">
        <v>8564</v>
      </c>
      <c r="B5538">
        <v>4</v>
      </c>
      <c r="C5538" s="2">
        <v>43666.666643518518</v>
      </c>
      <c r="D5538" s="2">
        <v>43666.686759259261</v>
      </c>
      <c r="E5538">
        <v>39.615845999999998</v>
      </c>
      <c r="F5538">
        <v>-105.232277</v>
      </c>
      <c r="G5538">
        <v>39.621690000000001</v>
      </c>
      <c r="H5538">
        <v>-105.19582</v>
      </c>
      <c r="I5538">
        <v>1.982</v>
      </c>
      <c r="J5538" s="1" t="s">
        <v>6341</v>
      </c>
      <c r="K5538">
        <v>5516</v>
      </c>
      <c r="L5538" s="1" t="s">
        <v>6656</v>
      </c>
      <c r="M5538" s="1" t="s">
        <v>97</v>
      </c>
      <c r="N5538" s="1" t="s">
        <v>179</v>
      </c>
      <c r="O5538" s="1" t="s">
        <v>115</v>
      </c>
      <c r="P5538" s="1" t="s">
        <v>198</v>
      </c>
      <c r="Q5538" s="1" t="s">
        <v>6942</v>
      </c>
      <c r="R5538" s="1" t="s">
        <v>48</v>
      </c>
      <c r="S5538" s="1" t="s">
        <v>79</v>
      </c>
      <c r="T5538" s="1" t="s">
        <v>205</v>
      </c>
      <c r="U5538" s="2">
        <v>43666.65625</v>
      </c>
      <c r="V5538">
        <v>75</v>
      </c>
      <c r="W5538">
        <v>75</v>
      </c>
      <c r="X5538">
        <v>65</v>
      </c>
      <c r="Y5538">
        <v>24.48</v>
      </c>
      <c r="Z5538">
        <v>30</v>
      </c>
      <c r="AA5538" s="1" t="s">
        <v>61</v>
      </c>
      <c r="AB5538">
        <v>5</v>
      </c>
      <c r="AC5538">
        <v>0</v>
      </c>
      <c r="AD5538" s="1" t="s">
        <v>1245</v>
      </c>
      <c r="AE5538" t="b">
        <v>0</v>
      </c>
      <c r="AF5538" t="b">
        <v>0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s="1" t="s">
        <v>51</v>
      </c>
      <c r="AS5538" s="1" t="s">
        <v>51</v>
      </c>
      <c r="AT5538" s="1" t="s">
        <v>51</v>
      </c>
      <c r="AU5538" s="1" t="s">
        <v>51</v>
      </c>
    </row>
    <row r="5539" spans="1:47" x14ac:dyDescent="0.25">
      <c r="A5539" s="1" t="s">
        <v>4871</v>
      </c>
      <c r="B5539">
        <v>3</v>
      </c>
      <c r="C5539" s="2">
        <v>43666.723414351851</v>
      </c>
      <c r="D5539" s="2">
        <v>43666.902650462966</v>
      </c>
      <c r="E5539">
        <v>39.282904000000002</v>
      </c>
      <c r="F5539">
        <v>-104.89689799999999</v>
      </c>
      <c r="G5539">
        <v>39.269753000000001</v>
      </c>
      <c r="H5539">
        <v>-104.896912</v>
      </c>
      <c r="I5539">
        <v>0.90900000000000003</v>
      </c>
      <c r="J5539" s="1" t="s">
        <v>4872</v>
      </c>
      <c r="L5539" s="1" t="s">
        <v>195</v>
      </c>
      <c r="M5539" s="1" t="s">
        <v>47</v>
      </c>
      <c r="N5539" s="1" t="s">
        <v>191</v>
      </c>
      <c r="O5539" s="1" t="s">
        <v>121</v>
      </c>
      <c r="P5539" s="1" t="s">
        <v>198</v>
      </c>
      <c r="Q5539" s="1" t="s">
        <v>333</v>
      </c>
      <c r="R5539" s="1" t="s">
        <v>48</v>
      </c>
      <c r="S5539" s="1" t="s">
        <v>79</v>
      </c>
      <c r="T5539" s="1" t="s">
        <v>223</v>
      </c>
      <c r="U5539" s="2">
        <v>43666.729166666664</v>
      </c>
      <c r="V5539">
        <v>63</v>
      </c>
      <c r="W5539">
        <v>63</v>
      </c>
      <c r="X5539">
        <v>88</v>
      </c>
      <c r="Y5539">
        <v>23.32</v>
      </c>
      <c r="Z5539">
        <v>10</v>
      </c>
      <c r="AA5539" s="1" t="s">
        <v>57</v>
      </c>
      <c r="AB5539">
        <v>10</v>
      </c>
      <c r="AC5539">
        <v>0.01</v>
      </c>
      <c r="AD5539" s="1" t="s">
        <v>1218</v>
      </c>
      <c r="AE5539" t="b">
        <v>0</v>
      </c>
      <c r="AF5539" t="b">
        <v>0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s="1" t="s">
        <v>51</v>
      </c>
      <c r="AS5539" s="1" t="s">
        <v>51</v>
      </c>
      <c r="AT5539" s="1" t="s">
        <v>51</v>
      </c>
      <c r="AU5539" s="1" t="s">
        <v>51</v>
      </c>
    </row>
    <row r="5540" spans="1:47" x14ac:dyDescent="0.25">
      <c r="A5540" s="1" t="s">
        <v>8714</v>
      </c>
      <c r="B5540">
        <v>3</v>
      </c>
      <c r="C5540" s="2">
        <v>43666.771851851852</v>
      </c>
      <c r="D5540" s="2">
        <v>43666.792361111111</v>
      </c>
      <c r="E5540">
        <v>38.318294000000002</v>
      </c>
      <c r="F5540">
        <v>-104.681123</v>
      </c>
      <c r="G5540">
        <v>38.316555000000001</v>
      </c>
      <c r="H5540">
        <v>-104.674791</v>
      </c>
      <c r="I5540">
        <v>0.36399999999999999</v>
      </c>
      <c r="J5540" s="1" t="s">
        <v>6711</v>
      </c>
      <c r="K5540">
        <v>3793</v>
      </c>
      <c r="L5540" s="1" t="s">
        <v>6595</v>
      </c>
      <c r="M5540" s="1" t="s">
        <v>97</v>
      </c>
      <c r="N5540" s="1" t="s">
        <v>411</v>
      </c>
      <c r="O5540" s="1" t="s">
        <v>411</v>
      </c>
      <c r="P5540" s="1" t="s">
        <v>198</v>
      </c>
      <c r="Q5540" s="1" t="s">
        <v>2844</v>
      </c>
      <c r="R5540" s="1" t="s">
        <v>48</v>
      </c>
      <c r="S5540" s="1" t="s">
        <v>79</v>
      </c>
      <c r="T5540" s="1" t="s">
        <v>413</v>
      </c>
      <c r="U5540" s="2">
        <v>43666.765277777777</v>
      </c>
      <c r="V5540">
        <v>66</v>
      </c>
      <c r="W5540">
        <v>66</v>
      </c>
      <c r="X5540">
        <v>84</v>
      </c>
      <c r="Y5540">
        <v>25.31</v>
      </c>
      <c r="Z5540">
        <v>3</v>
      </c>
      <c r="AA5540" s="1" t="s">
        <v>60</v>
      </c>
      <c r="AB5540">
        <v>23</v>
      </c>
      <c r="AC5540">
        <v>0.21</v>
      </c>
      <c r="AD5540" s="1" t="s">
        <v>4836</v>
      </c>
      <c r="AE5540" t="b">
        <v>0</v>
      </c>
      <c r="AF5540" t="b">
        <v>0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 s="1" t="s">
        <v>51</v>
      </c>
      <c r="AS5540" s="1" t="s">
        <v>51</v>
      </c>
      <c r="AT5540" s="1" t="s">
        <v>51</v>
      </c>
      <c r="AU5540" s="1" t="s">
        <v>51</v>
      </c>
    </row>
    <row r="5541" spans="1:47" x14ac:dyDescent="0.25">
      <c r="A5541" s="1" t="s">
        <v>9628</v>
      </c>
      <c r="B5541">
        <v>2</v>
      </c>
      <c r="C5541" s="2">
        <v>43666.941122685188</v>
      </c>
      <c r="D5541" s="2">
        <v>43666.961678240739</v>
      </c>
      <c r="E5541">
        <v>39.147010000000002</v>
      </c>
      <c r="F5541">
        <v>-108.31440000000001</v>
      </c>
      <c r="G5541">
        <v>39.15699</v>
      </c>
      <c r="H5541">
        <v>-108.30092999999999</v>
      </c>
      <c r="I5541">
        <v>0.998</v>
      </c>
      <c r="J5541" s="1" t="s">
        <v>9629</v>
      </c>
      <c r="L5541" s="1" t="s">
        <v>133</v>
      </c>
      <c r="M5541" s="1" t="s">
        <v>47</v>
      </c>
      <c r="N5541" s="1" t="s">
        <v>759</v>
      </c>
      <c r="O5541" s="1" t="s">
        <v>490</v>
      </c>
      <c r="P5541" s="1" t="s">
        <v>198</v>
      </c>
      <c r="Q5541" s="1" t="s">
        <v>760</v>
      </c>
      <c r="R5541" s="1" t="s">
        <v>48</v>
      </c>
      <c r="S5541" s="1" t="s">
        <v>79</v>
      </c>
      <c r="T5541" s="1" t="s">
        <v>492</v>
      </c>
      <c r="U5541" s="2">
        <v>43666.953472222223</v>
      </c>
      <c r="V5541">
        <v>73</v>
      </c>
      <c r="W5541">
        <v>73</v>
      </c>
      <c r="X5541">
        <v>12</v>
      </c>
      <c r="Y5541">
        <v>25.08</v>
      </c>
      <c r="Z5541">
        <v>10</v>
      </c>
      <c r="AA5541" s="1" t="s">
        <v>60</v>
      </c>
      <c r="AB5541">
        <v>7</v>
      </c>
      <c r="AC5541">
        <v>0</v>
      </c>
      <c r="AD5541" s="1" t="s">
        <v>1067</v>
      </c>
      <c r="AE5541" t="b">
        <v>0</v>
      </c>
      <c r="AF5541" t="b">
        <v>0</v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 s="1" t="s">
        <v>53</v>
      </c>
      <c r="AS5541" s="1" t="s">
        <v>53</v>
      </c>
      <c r="AT5541" s="1" t="s">
        <v>53</v>
      </c>
      <c r="AU5541" s="1" t="s">
        <v>53</v>
      </c>
    </row>
    <row r="5542" spans="1:47" x14ac:dyDescent="0.25">
      <c r="A5542" s="1" t="s">
        <v>4873</v>
      </c>
      <c r="B5542">
        <v>3</v>
      </c>
      <c r="C5542" s="2">
        <v>43666.723414351851</v>
      </c>
      <c r="D5542" s="2">
        <v>43666.902650462966</v>
      </c>
      <c r="E5542">
        <v>39.282904000000002</v>
      </c>
      <c r="F5542">
        <v>-104.89689799999999</v>
      </c>
      <c r="G5542">
        <v>39.269753000000001</v>
      </c>
      <c r="H5542">
        <v>-104.896912</v>
      </c>
      <c r="I5542">
        <v>0.90900000000000003</v>
      </c>
      <c r="J5542" s="1" t="s">
        <v>4872</v>
      </c>
      <c r="L5542" s="1" t="s">
        <v>195</v>
      </c>
      <c r="M5542" s="1" t="s">
        <v>47</v>
      </c>
      <c r="N5542" s="1" t="s">
        <v>191</v>
      </c>
      <c r="O5542" s="1" t="s">
        <v>121</v>
      </c>
      <c r="P5542" s="1" t="s">
        <v>198</v>
      </c>
      <c r="Q5542" s="1" t="s">
        <v>333</v>
      </c>
      <c r="R5542" s="1" t="s">
        <v>48</v>
      </c>
      <c r="S5542" s="1" t="s">
        <v>79</v>
      </c>
      <c r="T5542" s="1" t="s">
        <v>223</v>
      </c>
      <c r="U5542" s="2">
        <v>43666.729166666664</v>
      </c>
      <c r="V5542">
        <v>63</v>
      </c>
      <c r="W5542">
        <v>63</v>
      </c>
      <c r="X5542">
        <v>88</v>
      </c>
      <c r="Y5542">
        <v>23.32</v>
      </c>
      <c r="Z5542">
        <v>10</v>
      </c>
      <c r="AA5542" s="1" t="s">
        <v>57</v>
      </c>
      <c r="AB5542">
        <v>10</v>
      </c>
      <c r="AC5542">
        <v>0.01</v>
      </c>
      <c r="AD5542" s="1" t="s">
        <v>1218</v>
      </c>
      <c r="AE5542" t="b">
        <v>0</v>
      </c>
      <c r="AF5542" t="b">
        <v>0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 s="1" t="s">
        <v>51</v>
      </c>
      <c r="AS5542" s="1" t="s">
        <v>51</v>
      </c>
      <c r="AT5542" s="1" t="s">
        <v>51</v>
      </c>
      <c r="AU5542" s="1" t="s">
        <v>51</v>
      </c>
    </row>
    <row r="5543" spans="1:47" x14ac:dyDescent="0.25">
      <c r="A5543" s="1" t="s">
        <v>7467</v>
      </c>
      <c r="B5543">
        <v>3</v>
      </c>
      <c r="C5543" s="2">
        <v>43666.856747685182</v>
      </c>
      <c r="D5543" s="2">
        <v>43667.020185185182</v>
      </c>
      <c r="E5543">
        <v>39.701099999999997</v>
      </c>
      <c r="F5543">
        <v>-106.68147399999999</v>
      </c>
      <c r="G5543">
        <v>39.703584999999997</v>
      </c>
      <c r="H5543">
        <v>-106.68830699999999</v>
      </c>
      <c r="I5543">
        <v>0.40200000000000002</v>
      </c>
      <c r="J5543" s="1" t="s">
        <v>7468</v>
      </c>
      <c r="K5543">
        <v>26999</v>
      </c>
      <c r="L5543" s="1" t="s">
        <v>6939</v>
      </c>
      <c r="M5543" s="1" t="s">
        <v>47</v>
      </c>
      <c r="N5543" s="1" t="s">
        <v>1351</v>
      </c>
      <c r="O5543" s="1" t="s">
        <v>501</v>
      </c>
      <c r="P5543" s="1" t="s">
        <v>198</v>
      </c>
      <c r="Q5543" s="1" t="s">
        <v>1352</v>
      </c>
      <c r="R5543" s="1" t="s">
        <v>48</v>
      </c>
      <c r="S5543" s="1" t="s">
        <v>79</v>
      </c>
      <c r="T5543" s="1" t="s">
        <v>612</v>
      </c>
      <c r="U5543" s="2">
        <v>43666.87222222222</v>
      </c>
      <c r="V5543">
        <v>70</v>
      </c>
      <c r="W5543">
        <v>70</v>
      </c>
      <c r="X5543">
        <v>47</v>
      </c>
      <c r="Y5543">
        <v>23.72</v>
      </c>
      <c r="Z5543">
        <v>10</v>
      </c>
      <c r="AA5543" s="1" t="s">
        <v>62</v>
      </c>
      <c r="AB5543">
        <v>10</v>
      </c>
      <c r="AC5543">
        <v>0</v>
      </c>
      <c r="AD5543" s="1" t="s">
        <v>818</v>
      </c>
      <c r="AE5543" t="b">
        <v>0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 s="1" t="s">
        <v>53</v>
      </c>
      <c r="AS5543" s="1" t="s">
        <v>51</v>
      </c>
      <c r="AT5543" s="1" t="s">
        <v>51</v>
      </c>
      <c r="AU5543" s="1" t="s">
        <v>51</v>
      </c>
    </row>
    <row r="5544" spans="1:47" x14ac:dyDescent="0.25">
      <c r="A5544" s="1" t="s">
        <v>7469</v>
      </c>
      <c r="B5544">
        <v>3</v>
      </c>
      <c r="C5544" s="2">
        <v>43666.856747685182</v>
      </c>
      <c r="D5544" s="2">
        <v>43667.020185185182</v>
      </c>
      <c r="E5544">
        <v>39.703584999999997</v>
      </c>
      <c r="F5544">
        <v>-106.68830699999999</v>
      </c>
      <c r="G5544">
        <v>39.701099999999997</v>
      </c>
      <c r="H5544">
        <v>-106.68147399999999</v>
      </c>
      <c r="I5544">
        <v>0.40200000000000002</v>
      </c>
      <c r="J5544" s="1" t="s">
        <v>7470</v>
      </c>
      <c r="K5544">
        <v>26585</v>
      </c>
      <c r="L5544" s="1" t="s">
        <v>6939</v>
      </c>
      <c r="M5544" s="1" t="s">
        <v>47</v>
      </c>
      <c r="N5544" s="1" t="s">
        <v>104</v>
      </c>
      <c r="O5544" s="1" t="s">
        <v>501</v>
      </c>
      <c r="P5544" s="1" t="s">
        <v>198</v>
      </c>
      <c r="Q5544" s="1" t="s">
        <v>611</v>
      </c>
      <c r="R5544" s="1" t="s">
        <v>48</v>
      </c>
      <c r="S5544" s="1" t="s">
        <v>79</v>
      </c>
      <c r="T5544" s="1" t="s">
        <v>612</v>
      </c>
      <c r="U5544" s="2">
        <v>43666.87222222222</v>
      </c>
      <c r="V5544">
        <v>70</v>
      </c>
      <c r="W5544">
        <v>70</v>
      </c>
      <c r="X5544">
        <v>47</v>
      </c>
      <c r="Y5544">
        <v>23.72</v>
      </c>
      <c r="Z5544">
        <v>10</v>
      </c>
      <c r="AA5544" s="1" t="s">
        <v>62</v>
      </c>
      <c r="AB5544">
        <v>10</v>
      </c>
      <c r="AC5544">
        <v>0</v>
      </c>
      <c r="AD5544" s="1" t="s">
        <v>818</v>
      </c>
      <c r="AE5544" t="b">
        <v>0</v>
      </c>
      <c r="AF5544" t="b">
        <v>0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 s="1" t="s">
        <v>53</v>
      </c>
      <c r="AS5544" s="1" t="s">
        <v>51</v>
      </c>
      <c r="AT5544" s="1" t="s">
        <v>51</v>
      </c>
      <c r="AU5544" s="1" t="s">
        <v>51</v>
      </c>
    </row>
    <row r="5545" spans="1:47" x14ac:dyDescent="0.25">
      <c r="A5545" s="1" t="s">
        <v>7713</v>
      </c>
      <c r="B5545">
        <v>4</v>
      </c>
      <c r="C5545" s="2">
        <v>43666.852581018517</v>
      </c>
      <c r="D5545" s="2">
        <v>43666.872291666667</v>
      </c>
      <c r="E5545">
        <v>39.7012</v>
      </c>
      <c r="F5545">
        <v>-106.67813</v>
      </c>
      <c r="G5545">
        <v>39.702075000000001</v>
      </c>
      <c r="H5545">
        <v>-106.687252</v>
      </c>
      <c r="I5545">
        <v>0.48899999999999999</v>
      </c>
      <c r="J5545" s="1" t="s">
        <v>7714</v>
      </c>
      <c r="K5545">
        <v>27201</v>
      </c>
      <c r="L5545" s="1" t="s">
        <v>6939</v>
      </c>
      <c r="M5545" s="1" t="s">
        <v>47</v>
      </c>
      <c r="N5545" s="1" t="s">
        <v>1351</v>
      </c>
      <c r="O5545" s="1" t="s">
        <v>501</v>
      </c>
      <c r="P5545" s="1" t="s">
        <v>198</v>
      </c>
      <c r="Q5545" s="1" t="s">
        <v>1352</v>
      </c>
      <c r="R5545" s="1" t="s">
        <v>48</v>
      </c>
      <c r="S5545" s="1" t="s">
        <v>79</v>
      </c>
      <c r="T5545" s="1" t="s">
        <v>612</v>
      </c>
      <c r="U5545" s="2">
        <v>43666.87222222222</v>
      </c>
      <c r="V5545">
        <v>70</v>
      </c>
      <c r="W5545">
        <v>70</v>
      </c>
      <c r="X5545">
        <v>47</v>
      </c>
      <c r="Y5545">
        <v>23.72</v>
      </c>
      <c r="Z5545">
        <v>10</v>
      </c>
      <c r="AA5545" s="1" t="s">
        <v>62</v>
      </c>
      <c r="AB5545">
        <v>10</v>
      </c>
      <c r="AC5545">
        <v>0</v>
      </c>
      <c r="AD5545" s="1" t="s">
        <v>818</v>
      </c>
      <c r="AE5545" t="b">
        <v>0</v>
      </c>
      <c r="AF5545" t="b">
        <v>0</v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s="1" t="s">
        <v>51</v>
      </c>
      <c r="AS5545" s="1" t="s">
        <v>51</v>
      </c>
      <c r="AT5545" s="1" t="s">
        <v>51</v>
      </c>
      <c r="AU5545" s="1" t="s">
        <v>51</v>
      </c>
    </row>
    <row r="5546" spans="1:47" x14ac:dyDescent="0.25">
      <c r="A5546" s="1" t="s">
        <v>7715</v>
      </c>
      <c r="B5546">
        <v>4</v>
      </c>
      <c r="C5546" s="2">
        <v>43666.852581018517</v>
      </c>
      <c r="D5546" s="2">
        <v>43666.872291666667</v>
      </c>
      <c r="E5546">
        <v>39.702075000000001</v>
      </c>
      <c r="F5546">
        <v>-106.687252</v>
      </c>
      <c r="G5546">
        <v>39.7012</v>
      </c>
      <c r="H5546">
        <v>-106.67813</v>
      </c>
      <c r="I5546">
        <v>0.48899999999999999</v>
      </c>
      <c r="J5546" s="1" t="s">
        <v>7716</v>
      </c>
      <c r="K5546">
        <v>26690</v>
      </c>
      <c r="L5546" s="1" t="s">
        <v>6939</v>
      </c>
      <c r="M5546" s="1" t="s">
        <v>97</v>
      </c>
      <c r="N5546" s="1" t="s">
        <v>104</v>
      </c>
      <c r="O5546" s="1" t="s">
        <v>501</v>
      </c>
      <c r="P5546" s="1" t="s">
        <v>198</v>
      </c>
      <c r="Q5546" s="1" t="s">
        <v>611</v>
      </c>
      <c r="R5546" s="1" t="s">
        <v>48</v>
      </c>
      <c r="S5546" s="1" t="s">
        <v>79</v>
      </c>
      <c r="T5546" s="1" t="s">
        <v>612</v>
      </c>
      <c r="U5546" s="2">
        <v>43666.87222222222</v>
      </c>
      <c r="V5546">
        <v>70</v>
      </c>
      <c r="W5546">
        <v>70</v>
      </c>
      <c r="X5546">
        <v>47</v>
      </c>
      <c r="Y5546">
        <v>23.72</v>
      </c>
      <c r="Z5546">
        <v>10</v>
      </c>
      <c r="AA5546" s="1" t="s">
        <v>62</v>
      </c>
      <c r="AB5546">
        <v>10</v>
      </c>
      <c r="AC5546">
        <v>0</v>
      </c>
      <c r="AD5546" s="1" t="s">
        <v>818</v>
      </c>
      <c r="AE5546" t="b">
        <v>0</v>
      </c>
      <c r="AF5546" t="b">
        <v>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s="1" t="s">
        <v>51</v>
      </c>
      <c r="AS5546" s="1" t="s">
        <v>51</v>
      </c>
      <c r="AT5546" s="1" t="s">
        <v>51</v>
      </c>
      <c r="AU5546" s="1" t="s">
        <v>51</v>
      </c>
    </row>
    <row r="5547" spans="1:47" x14ac:dyDescent="0.25">
      <c r="A5547" s="1" t="s">
        <v>752</v>
      </c>
      <c r="B5547">
        <v>3</v>
      </c>
      <c r="C5547" s="2">
        <v>43666.921840277777</v>
      </c>
      <c r="D5547" s="2">
        <v>43666.942384259259</v>
      </c>
      <c r="E5547">
        <v>39.78566</v>
      </c>
      <c r="F5547">
        <v>-105.08320000000001</v>
      </c>
      <c r="G5547">
        <v>39.785659000000003</v>
      </c>
      <c r="H5547">
        <v>-105.08320500000001</v>
      </c>
      <c r="I5547">
        <v>0</v>
      </c>
      <c r="J5547" s="1" t="s">
        <v>556</v>
      </c>
      <c r="L5547" s="1" t="s">
        <v>137</v>
      </c>
      <c r="M5547" s="1" t="s">
        <v>47</v>
      </c>
      <c r="N5547" s="1" t="s">
        <v>543</v>
      </c>
      <c r="O5547" s="1" t="s">
        <v>115</v>
      </c>
      <c r="P5547" s="1" t="s">
        <v>198</v>
      </c>
      <c r="Q5547" s="1" t="s">
        <v>544</v>
      </c>
      <c r="R5547" s="1" t="s">
        <v>48</v>
      </c>
      <c r="S5547" s="1" t="s">
        <v>79</v>
      </c>
      <c r="T5547" s="1" t="s">
        <v>205</v>
      </c>
      <c r="U5547" s="2">
        <v>43666.925000000003</v>
      </c>
      <c r="V5547">
        <v>63</v>
      </c>
      <c r="W5547">
        <v>63</v>
      </c>
      <c r="X5547">
        <v>77</v>
      </c>
      <c r="Y5547">
        <v>24.51</v>
      </c>
      <c r="Z5547">
        <v>10</v>
      </c>
      <c r="AA5547" s="1" t="s">
        <v>56</v>
      </c>
      <c r="AB5547">
        <v>7</v>
      </c>
      <c r="AC5547">
        <v>0</v>
      </c>
      <c r="AD5547" s="1" t="s">
        <v>50</v>
      </c>
      <c r="AE5547" t="b">
        <v>0</v>
      </c>
      <c r="AF5547" t="b">
        <v>0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R5547" s="1" t="s">
        <v>53</v>
      </c>
      <c r="AS5547" s="1" t="s">
        <v>53</v>
      </c>
      <c r="AT5547" s="1" t="s">
        <v>53</v>
      </c>
      <c r="AU5547" s="1" t="s">
        <v>51</v>
      </c>
    </row>
    <row r="5548" spans="1:47" x14ac:dyDescent="0.25">
      <c r="A5548" s="1" t="s">
        <v>4922</v>
      </c>
      <c r="B5548">
        <v>4</v>
      </c>
      <c r="C5548" s="2">
        <v>43666.949976851851</v>
      </c>
      <c r="D5548" s="2">
        <v>43666.97074074074</v>
      </c>
      <c r="E5548">
        <v>38.761800000000001</v>
      </c>
      <c r="F5548">
        <v>-102.77849000000001</v>
      </c>
      <c r="G5548">
        <v>38.527273000000001</v>
      </c>
      <c r="H5548">
        <v>-102.785731</v>
      </c>
      <c r="I5548">
        <v>16.209</v>
      </c>
      <c r="J5548" s="1" t="s">
        <v>4923</v>
      </c>
      <c r="L5548" s="1" t="s">
        <v>3099</v>
      </c>
      <c r="M5548" s="1" t="s">
        <v>47</v>
      </c>
      <c r="N5548" s="1" t="s">
        <v>1305</v>
      </c>
      <c r="O5548" s="1" t="s">
        <v>196</v>
      </c>
      <c r="P5548" s="1" t="s">
        <v>198</v>
      </c>
      <c r="Q5548" s="1" t="s">
        <v>3228</v>
      </c>
      <c r="R5548" s="1" t="s">
        <v>48</v>
      </c>
      <c r="S5548" s="1" t="s">
        <v>79</v>
      </c>
      <c r="T5548" s="1" t="s">
        <v>1495</v>
      </c>
      <c r="U5548" s="2">
        <v>43666.948611111111</v>
      </c>
      <c r="V5548">
        <v>65</v>
      </c>
      <c r="W5548">
        <v>65</v>
      </c>
      <c r="X5548">
        <v>87</v>
      </c>
      <c r="Y5548">
        <v>25.78</v>
      </c>
      <c r="Z5548">
        <v>2</v>
      </c>
      <c r="AA5548" s="1" t="s">
        <v>67</v>
      </c>
      <c r="AB5548">
        <v>32</v>
      </c>
      <c r="AC5548">
        <v>0.45</v>
      </c>
      <c r="AD5548" s="1" t="s">
        <v>4836</v>
      </c>
      <c r="AE5548" t="b">
        <v>0</v>
      </c>
      <c r="AF5548" t="b">
        <v>0</v>
      </c>
      <c r="AG5548" t="b">
        <v>0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s="1" t="s">
        <v>53</v>
      </c>
      <c r="AS5548" s="1" t="s">
        <v>53</v>
      </c>
      <c r="AT5548" s="1" t="s">
        <v>53</v>
      </c>
      <c r="AU5548" s="1" t="s">
        <v>53</v>
      </c>
    </row>
    <row r="5549" spans="1:47" x14ac:dyDescent="0.25">
      <c r="A5549" s="1" t="s">
        <v>7310</v>
      </c>
      <c r="B5549">
        <v>4</v>
      </c>
      <c r="C5549" s="2">
        <v>43666.949976851851</v>
      </c>
      <c r="D5549" s="2">
        <v>43666.97074074074</v>
      </c>
      <c r="E5549">
        <v>38.527273000000001</v>
      </c>
      <c r="F5549">
        <v>-102.785731</v>
      </c>
      <c r="G5549">
        <v>38.761800000000001</v>
      </c>
      <c r="H5549">
        <v>-102.77849000000001</v>
      </c>
      <c r="I5549">
        <v>16.209</v>
      </c>
      <c r="J5549" s="1" t="s">
        <v>4544</v>
      </c>
      <c r="K5549">
        <v>17998</v>
      </c>
      <c r="L5549" s="1" t="s">
        <v>6910</v>
      </c>
      <c r="M5549" s="1" t="s">
        <v>97</v>
      </c>
      <c r="N5549" s="1" t="s">
        <v>163</v>
      </c>
      <c r="O5549" s="1" t="s">
        <v>3093</v>
      </c>
      <c r="P5549" s="1" t="s">
        <v>198</v>
      </c>
      <c r="Q5549" s="1" t="s">
        <v>3094</v>
      </c>
      <c r="R5549" s="1" t="s">
        <v>48</v>
      </c>
      <c r="S5549" s="1" t="s">
        <v>79</v>
      </c>
      <c r="T5549" s="1" t="s">
        <v>3095</v>
      </c>
      <c r="U5549" s="2">
        <v>43666.948611111111</v>
      </c>
      <c r="V5549">
        <v>69</v>
      </c>
      <c r="W5549">
        <v>69</v>
      </c>
      <c r="X5549">
        <v>73</v>
      </c>
      <c r="Y5549">
        <v>26.19</v>
      </c>
      <c r="Z5549">
        <v>10</v>
      </c>
      <c r="AA5549" s="1" t="s">
        <v>57</v>
      </c>
      <c r="AB5549">
        <v>22</v>
      </c>
      <c r="AC5549">
        <v>0.03</v>
      </c>
      <c r="AD5549" s="1" t="s">
        <v>1221</v>
      </c>
      <c r="AE5549" t="b">
        <v>0</v>
      </c>
      <c r="AF5549" t="b">
        <v>0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1</v>
      </c>
      <c r="AO5549" t="b">
        <v>0</v>
      </c>
      <c r="AP5549" t="b">
        <v>0</v>
      </c>
      <c r="AQ5549" t="b">
        <v>0</v>
      </c>
      <c r="AR5549" s="1" t="s">
        <v>53</v>
      </c>
      <c r="AS5549" s="1" t="s">
        <v>53</v>
      </c>
      <c r="AT5549" s="1" t="s">
        <v>53</v>
      </c>
      <c r="AU5549" s="1" t="s">
        <v>53</v>
      </c>
    </row>
    <row r="5550" spans="1:47" x14ac:dyDescent="0.25">
      <c r="A5550" s="1" t="s">
        <v>2790</v>
      </c>
      <c r="B5550">
        <v>3</v>
      </c>
      <c r="C5550" s="2">
        <v>43667.084351851852</v>
      </c>
      <c r="D5550" s="2">
        <v>43667.104837962965</v>
      </c>
      <c r="E5550">
        <v>39.648710000000001</v>
      </c>
      <c r="F5550">
        <v>-104.9161</v>
      </c>
      <c r="G5550">
        <v>39.643203</v>
      </c>
      <c r="H5550">
        <v>-104.91291200000001</v>
      </c>
      <c r="I5550">
        <v>0.41699999999999998</v>
      </c>
      <c r="J5550" s="1" t="s">
        <v>220</v>
      </c>
      <c r="L5550" s="1" t="s">
        <v>172</v>
      </c>
      <c r="M5550" s="1" t="s">
        <v>47</v>
      </c>
      <c r="N5550" s="1" t="s">
        <v>131</v>
      </c>
      <c r="O5550" s="1" t="s">
        <v>131</v>
      </c>
      <c r="P5550" s="1" t="s">
        <v>198</v>
      </c>
      <c r="Q5550" s="1" t="s">
        <v>414</v>
      </c>
      <c r="R5550" s="1" t="s">
        <v>48</v>
      </c>
      <c r="S5550" s="1" t="s">
        <v>79</v>
      </c>
      <c r="T5550" s="1" t="s">
        <v>200</v>
      </c>
      <c r="U5550" s="2">
        <v>43667.078472222223</v>
      </c>
      <c r="V5550">
        <v>62</v>
      </c>
      <c r="W5550">
        <v>62</v>
      </c>
      <c r="X5550">
        <v>80</v>
      </c>
      <c r="Y5550">
        <v>24.29</v>
      </c>
      <c r="Z5550">
        <v>10</v>
      </c>
      <c r="AA5550" s="1" t="s">
        <v>63</v>
      </c>
      <c r="AB5550">
        <v>5</v>
      </c>
      <c r="AC5550">
        <v>0</v>
      </c>
      <c r="AD5550" s="1" t="s">
        <v>965</v>
      </c>
      <c r="AE5550" t="b">
        <v>0</v>
      </c>
      <c r="AF5550" t="b">
        <v>0</v>
      </c>
      <c r="AG5550" t="b">
        <v>0</v>
      </c>
      <c r="AH5550" t="b">
        <v>0</v>
      </c>
      <c r="AI5550" t="b">
        <v>0</v>
      </c>
      <c r="AJ5550" t="b">
        <v>0</v>
      </c>
      <c r="AK5550" t="b">
        <v>1</v>
      </c>
      <c r="AL5550" t="b">
        <v>0</v>
      </c>
      <c r="AM5550" t="b">
        <v>1</v>
      </c>
      <c r="AN5550" t="b">
        <v>0</v>
      </c>
      <c r="AO5550" t="b">
        <v>0</v>
      </c>
      <c r="AP5550" t="b">
        <v>0</v>
      </c>
      <c r="AQ5550" t="b">
        <v>0</v>
      </c>
      <c r="AR5550" s="1" t="s">
        <v>53</v>
      </c>
      <c r="AS5550" s="1" t="s">
        <v>53</v>
      </c>
      <c r="AT5550" s="1" t="s">
        <v>53</v>
      </c>
      <c r="AU5550" s="1" t="s">
        <v>53</v>
      </c>
    </row>
    <row r="5551" spans="1:47" x14ac:dyDescent="0.25">
      <c r="A5551" s="1" t="s">
        <v>3297</v>
      </c>
      <c r="B5551">
        <v>3</v>
      </c>
      <c r="C5551" s="2">
        <v>43667.390081018515</v>
      </c>
      <c r="D5551" s="2">
        <v>43667.410138888888</v>
      </c>
      <c r="E5551">
        <v>39.630049999999997</v>
      </c>
      <c r="F5551">
        <v>-104.90501999999999</v>
      </c>
      <c r="G5551">
        <v>39.633768000000003</v>
      </c>
      <c r="H5551">
        <v>-104.90657899999999</v>
      </c>
      <c r="I5551">
        <v>0.27</v>
      </c>
      <c r="J5551" s="1" t="s">
        <v>220</v>
      </c>
      <c r="L5551" s="1" t="s">
        <v>265</v>
      </c>
      <c r="M5551" s="1" t="s">
        <v>47</v>
      </c>
      <c r="N5551" s="1" t="s">
        <v>131</v>
      </c>
      <c r="O5551" s="1" t="s">
        <v>131</v>
      </c>
      <c r="P5551" s="1" t="s">
        <v>198</v>
      </c>
      <c r="Q5551" s="1" t="s">
        <v>414</v>
      </c>
      <c r="R5551" s="1" t="s">
        <v>48</v>
      </c>
      <c r="S5551" s="1" t="s">
        <v>79</v>
      </c>
      <c r="T5551" s="1" t="s">
        <v>200</v>
      </c>
      <c r="U5551" s="2">
        <v>43667.370138888888</v>
      </c>
      <c r="V5551">
        <v>70</v>
      </c>
      <c r="W5551">
        <v>70</v>
      </c>
      <c r="X5551">
        <v>57</v>
      </c>
      <c r="Y5551">
        <v>24.31</v>
      </c>
      <c r="Z5551">
        <v>10</v>
      </c>
      <c r="AA5551" s="1" t="s">
        <v>8942</v>
      </c>
      <c r="AB5551">
        <v>0</v>
      </c>
      <c r="AC5551">
        <v>0</v>
      </c>
      <c r="AD5551" s="1" t="s">
        <v>50</v>
      </c>
      <c r="AE5551" t="b">
        <v>0</v>
      </c>
      <c r="AF5551" t="b">
        <v>0</v>
      </c>
      <c r="AG5551" t="b">
        <v>0</v>
      </c>
      <c r="AH5551" t="b">
        <v>0</v>
      </c>
      <c r="AI5551" t="b">
        <v>1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s="1" t="s">
        <v>51</v>
      </c>
      <c r="AS5551" s="1" t="s">
        <v>51</v>
      </c>
      <c r="AT5551" s="1" t="s">
        <v>51</v>
      </c>
      <c r="AU5551" s="1" t="s">
        <v>51</v>
      </c>
    </row>
    <row r="5552" spans="1:47" x14ac:dyDescent="0.25">
      <c r="A5552" s="1" t="s">
        <v>2179</v>
      </c>
      <c r="B5552">
        <v>3</v>
      </c>
      <c r="C5552" s="2">
        <v>43667.122361111113</v>
      </c>
      <c r="D5552" s="2">
        <v>43667.142696759256</v>
      </c>
      <c r="E5552">
        <v>39.639650000000003</v>
      </c>
      <c r="F5552">
        <v>-104.91083</v>
      </c>
      <c r="G5552">
        <v>39.628911000000002</v>
      </c>
      <c r="H5552">
        <v>-104.904681</v>
      </c>
      <c r="I5552">
        <v>0.81100000000000005</v>
      </c>
      <c r="J5552" s="1" t="s">
        <v>220</v>
      </c>
      <c r="L5552" s="1" t="s">
        <v>195</v>
      </c>
      <c r="M5552" s="1" t="s">
        <v>47</v>
      </c>
      <c r="N5552" s="1" t="s">
        <v>131</v>
      </c>
      <c r="O5552" s="1" t="s">
        <v>131</v>
      </c>
      <c r="P5552" s="1" t="s">
        <v>198</v>
      </c>
      <c r="Q5552" s="1" t="s">
        <v>414</v>
      </c>
      <c r="R5552" s="1" t="s">
        <v>48</v>
      </c>
      <c r="S5552" s="1" t="s">
        <v>79</v>
      </c>
      <c r="T5552" s="1" t="s">
        <v>200</v>
      </c>
      <c r="U5552" s="2">
        <v>43667.120138888888</v>
      </c>
      <c r="V5552">
        <v>62</v>
      </c>
      <c r="W5552">
        <v>62</v>
      </c>
      <c r="X5552">
        <v>78</v>
      </c>
      <c r="Y5552">
        <v>24.29</v>
      </c>
      <c r="Z5552">
        <v>10</v>
      </c>
      <c r="AA5552" s="1" t="s">
        <v>68</v>
      </c>
      <c r="AB5552">
        <v>6</v>
      </c>
      <c r="AC5552">
        <v>0</v>
      </c>
      <c r="AD5552" s="1" t="s">
        <v>818</v>
      </c>
      <c r="AE5552" t="b">
        <v>0</v>
      </c>
      <c r="AF5552" t="b">
        <v>0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s="1" t="s">
        <v>53</v>
      </c>
      <c r="AS5552" s="1" t="s">
        <v>53</v>
      </c>
      <c r="AT5552" s="1" t="s">
        <v>53</v>
      </c>
      <c r="AU5552" s="1" t="s">
        <v>53</v>
      </c>
    </row>
    <row r="5553" spans="1:47" x14ac:dyDescent="0.25">
      <c r="A5553" s="1" t="s">
        <v>1710</v>
      </c>
      <c r="B5553">
        <v>3</v>
      </c>
      <c r="C5553" s="2">
        <v>43667.233831018515</v>
      </c>
      <c r="D5553" s="2">
        <v>43667.253703703704</v>
      </c>
      <c r="E5553">
        <v>39.639650000000003</v>
      </c>
      <c r="F5553">
        <v>-104.91083</v>
      </c>
      <c r="G5553">
        <v>39.628911000000002</v>
      </c>
      <c r="H5553">
        <v>-104.904681</v>
      </c>
      <c r="I5553">
        <v>0.81100000000000005</v>
      </c>
      <c r="J5553" s="1" t="s">
        <v>220</v>
      </c>
      <c r="L5553" s="1" t="s">
        <v>195</v>
      </c>
      <c r="M5553" s="1" t="s">
        <v>47</v>
      </c>
      <c r="N5553" s="1" t="s">
        <v>131</v>
      </c>
      <c r="O5553" s="1" t="s">
        <v>131</v>
      </c>
      <c r="P5553" s="1" t="s">
        <v>198</v>
      </c>
      <c r="Q5553" s="1" t="s">
        <v>414</v>
      </c>
      <c r="R5553" s="1" t="s">
        <v>48</v>
      </c>
      <c r="S5553" s="1" t="s">
        <v>79</v>
      </c>
      <c r="T5553" s="1" t="s">
        <v>200</v>
      </c>
      <c r="U5553" s="2">
        <v>43667.245138888888</v>
      </c>
      <c r="V5553">
        <v>60</v>
      </c>
      <c r="W5553">
        <v>60</v>
      </c>
      <c r="X5553">
        <v>80</v>
      </c>
      <c r="Y5553">
        <v>24.28</v>
      </c>
      <c r="Z5553">
        <v>10</v>
      </c>
      <c r="AA5553" s="1" t="s">
        <v>68</v>
      </c>
      <c r="AB5553">
        <v>3</v>
      </c>
      <c r="AC5553">
        <v>0</v>
      </c>
      <c r="AD5553" s="1" t="s">
        <v>1067</v>
      </c>
      <c r="AE5553" t="b">
        <v>0</v>
      </c>
      <c r="AF5553" t="b">
        <v>0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s="1" t="s">
        <v>53</v>
      </c>
      <c r="AS5553" s="1" t="s">
        <v>51</v>
      </c>
      <c r="AT5553" s="1" t="s">
        <v>51</v>
      </c>
      <c r="AU5553" s="1" t="s">
        <v>51</v>
      </c>
    </row>
    <row r="5554" spans="1:47" x14ac:dyDescent="0.25">
      <c r="A5554" s="1" t="s">
        <v>3226</v>
      </c>
      <c r="B5554">
        <v>3</v>
      </c>
      <c r="C5554" s="2">
        <v>43667.172893518517</v>
      </c>
      <c r="D5554" s="2">
        <v>43667.192743055559</v>
      </c>
      <c r="E5554">
        <v>38.761800000000001</v>
      </c>
      <c r="F5554">
        <v>-102.77849000000001</v>
      </c>
      <c r="G5554">
        <v>38.527273000000001</v>
      </c>
      <c r="H5554">
        <v>-102.785731</v>
      </c>
      <c r="I5554">
        <v>16.209</v>
      </c>
      <c r="J5554" s="1" t="s">
        <v>3227</v>
      </c>
      <c r="L5554" s="1" t="s">
        <v>3099</v>
      </c>
      <c r="M5554" s="1" t="s">
        <v>47</v>
      </c>
      <c r="N5554" s="1" t="s">
        <v>1305</v>
      </c>
      <c r="O5554" s="1" t="s">
        <v>196</v>
      </c>
      <c r="P5554" s="1" t="s">
        <v>198</v>
      </c>
      <c r="Q5554" s="1" t="s">
        <v>3228</v>
      </c>
      <c r="R5554" s="1" t="s">
        <v>48</v>
      </c>
      <c r="S5554" s="1" t="s">
        <v>79</v>
      </c>
      <c r="T5554" s="1" t="s">
        <v>1495</v>
      </c>
      <c r="U5554" s="2">
        <v>43667.161805555559</v>
      </c>
      <c r="V5554">
        <v>67</v>
      </c>
      <c r="W5554">
        <v>67</v>
      </c>
      <c r="X5554">
        <v>87</v>
      </c>
      <c r="Y5554">
        <v>25.75</v>
      </c>
      <c r="Z5554">
        <v>10</v>
      </c>
      <c r="AA5554" s="1" t="s">
        <v>56</v>
      </c>
      <c r="AB5554">
        <v>10</v>
      </c>
      <c r="AC5554">
        <v>0</v>
      </c>
      <c r="AD5554" s="1" t="s">
        <v>50</v>
      </c>
      <c r="AE5554" t="b">
        <v>0</v>
      </c>
      <c r="AF5554" t="b">
        <v>0</v>
      </c>
      <c r="AG5554" t="b">
        <v>0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s="1" t="s">
        <v>53</v>
      </c>
      <c r="AS5554" s="1" t="s">
        <v>53</v>
      </c>
      <c r="AT5554" s="1" t="s">
        <v>53</v>
      </c>
      <c r="AU5554" s="1" t="s">
        <v>51</v>
      </c>
    </row>
    <row r="5555" spans="1:47" x14ac:dyDescent="0.25">
      <c r="A5555" s="1" t="s">
        <v>8091</v>
      </c>
      <c r="B5555">
        <v>3</v>
      </c>
      <c r="C5555" s="2">
        <v>43667.172893518517</v>
      </c>
      <c r="D5555" s="2">
        <v>43667.192743055559</v>
      </c>
      <c r="E5555">
        <v>38.527273000000001</v>
      </c>
      <c r="F5555">
        <v>-102.785731</v>
      </c>
      <c r="G5555">
        <v>38.761800000000001</v>
      </c>
      <c r="H5555">
        <v>-102.77849000000001</v>
      </c>
      <c r="I5555">
        <v>16.209</v>
      </c>
      <c r="J5555" s="1" t="s">
        <v>3303</v>
      </c>
      <c r="K5555">
        <v>17998</v>
      </c>
      <c r="L5555" s="1" t="s">
        <v>6910</v>
      </c>
      <c r="M5555" s="1" t="s">
        <v>97</v>
      </c>
      <c r="N5555" s="1" t="s">
        <v>163</v>
      </c>
      <c r="O5555" s="1" t="s">
        <v>3093</v>
      </c>
      <c r="P5555" s="1" t="s">
        <v>198</v>
      </c>
      <c r="Q5555" s="1" t="s">
        <v>3094</v>
      </c>
      <c r="R5555" s="1" t="s">
        <v>48</v>
      </c>
      <c r="S5555" s="1" t="s">
        <v>79</v>
      </c>
      <c r="T5555" s="1" t="s">
        <v>3095</v>
      </c>
      <c r="U5555" s="2">
        <v>43667.161805555559</v>
      </c>
      <c r="V5555">
        <v>67</v>
      </c>
      <c r="W5555">
        <v>67</v>
      </c>
      <c r="X5555">
        <v>87</v>
      </c>
      <c r="Y5555">
        <v>26.22</v>
      </c>
      <c r="Z5555">
        <v>10</v>
      </c>
      <c r="AA5555" s="1" t="s">
        <v>72</v>
      </c>
      <c r="AB5555">
        <v>3</v>
      </c>
      <c r="AC5555">
        <v>0</v>
      </c>
      <c r="AD5555" s="1" t="s">
        <v>50</v>
      </c>
      <c r="AE5555" t="b">
        <v>0</v>
      </c>
      <c r="AF5555" t="b">
        <v>0</v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1</v>
      </c>
      <c r="AO5555" t="b">
        <v>0</v>
      </c>
      <c r="AP5555" t="b">
        <v>0</v>
      </c>
      <c r="AQ5555" t="b">
        <v>0</v>
      </c>
      <c r="AR5555" s="1" t="s">
        <v>53</v>
      </c>
      <c r="AS5555" s="1" t="s">
        <v>53</v>
      </c>
      <c r="AT5555" s="1" t="s">
        <v>53</v>
      </c>
      <c r="AU5555" s="1" t="s">
        <v>51</v>
      </c>
    </row>
    <row r="5556" spans="1:47" x14ac:dyDescent="0.25">
      <c r="A5556" s="1" t="s">
        <v>3568</v>
      </c>
      <c r="B5556">
        <v>3</v>
      </c>
      <c r="C5556" s="2">
        <v>43667.164560185185</v>
      </c>
      <c r="D5556" s="2">
        <v>43671.164293981485</v>
      </c>
      <c r="E5556">
        <v>39.146920000000001</v>
      </c>
      <c r="F5556">
        <v>-108.31473</v>
      </c>
      <c r="G5556">
        <v>39.127619000000003</v>
      </c>
      <c r="H5556">
        <v>-108.324259</v>
      </c>
      <c r="I5556">
        <v>1.4279999999999999</v>
      </c>
      <c r="J5556" s="1" t="s">
        <v>3569</v>
      </c>
      <c r="L5556" s="1" t="s">
        <v>133</v>
      </c>
      <c r="M5556" s="1" t="s">
        <v>47</v>
      </c>
      <c r="N5556" s="1" t="s">
        <v>759</v>
      </c>
      <c r="O5556" s="1" t="s">
        <v>490</v>
      </c>
      <c r="P5556" s="1" t="s">
        <v>198</v>
      </c>
      <c r="Q5556" s="1" t="s">
        <v>760</v>
      </c>
      <c r="R5556" s="1" t="s">
        <v>48</v>
      </c>
      <c r="S5556" s="1" t="s">
        <v>79</v>
      </c>
      <c r="T5556" s="1" t="s">
        <v>492</v>
      </c>
      <c r="U5556" s="2">
        <v>43667.161805555559</v>
      </c>
      <c r="V5556">
        <v>69</v>
      </c>
      <c r="W5556">
        <v>69</v>
      </c>
      <c r="X5556">
        <v>39</v>
      </c>
      <c r="Y5556">
        <v>25.13</v>
      </c>
      <c r="Z5556">
        <v>10</v>
      </c>
      <c r="AA5556" s="1" t="s">
        <v>60</v>
      </c>
      <c r="AB5556">
        <v>16</v>
      </c>
      <c r="AC5556">
        <v>0</v>
      </c>
      <c r="AD5556" s="1" t="s">
        <v>50</v>
      </c>
      <c r="AE5556" t="b">
        <v>0</v>
      </c>
      <c r="AF5556" t="b">
        <v>0</v>
      </c>
      <c r="AG5556" t="b">
        <v>0</v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R5556" s="1" t="s">
        <v>53</v>
      </c>
      <c r="AS5556" s="1" t="s">
        <v>53</v>
      </c>
      <c r="AT5556" s="1" t="s">
        <v>53</v>
      </c>
      <c r="AU5556" s="1" t="s">
        <v>53</v>
      </c>
    </row>
    <row r="5557" spans="1:47" x14ac:dyDescent="0.25">
      <c r="A5557" s="1" t="s">
        <v>3871</v>
      </c>
      <c r="B5557">
        <v>3</v>
      </c>
      <c r="C5557" s="2">
        <v>43667.230185185188</v>
      </c>
      <c r="D5557" s="2">
        <v>43667.25068287037</v>
      </c>
      <c r="E5557">
        <v>38.289268999999997</v>
      </c>
      <c r="F5557">
        <v>-104.60686</v>
      </c>
      <c r="G5557">
        <v>38.28792</v>
      </c>
      <c r="H5557">
        <v>-104.60637</v>
      </c>
      <c r="I5557">
        <v>9.7000000000000003E-2</v>
      </c>
      <c r="J5557" s="1" t="s">
        <v>1427</v>
      </c>
      <c r="L5557" s="1" t="s">
        <v>194</v>
      </c>
      <c r="M5557" s="1" t="s">
        <v>47</v>
      </c>
      <c r="N5557" s="1" t="s">
        <v>411</v>
      </c>
      <c r="O5557" s="1" t="s">
        <v>411</v>
      </c>
      <c r="P5557" s="1" t="s">
        <v>198</v>
      </c>
      <c r="Q5557" s="1" t="s">
        <v>462</v>
      </c>
      <c r="R5557" s="1" t="s">
        <v>48</v>
      </c>
      <c r="S5557" s="1" t="s">
        <v>79</v>
      </c>
      <c r="T5557" s="1" t="s">
        <v>413</v>
      </c>
      <c r="U5557" s="2">
        <v>43667.245138888888</v>
      </c>
      <c r="V5557">
        <v>62</v>
      </c>
      <c r="W5557">
        <v>62</v>
      </c>
      <c r="X5557">
        <v>93</v>
      </c>
      <c r="Y5557">
        <v>25.33</v>
      </c>
      <c r="Z5557">
        <v>10</v>
      </c>
      <c r="AA5557" s="1" t="s">
        <v>8942</v>
      </c>
      <c r="AB5557">
        <v>0</v>
      </c>
      <c r="AC5557">
        <v>0</v>
      </c>
      <c r="AD5557" s="1" t="s">
        <v>50</v>
      </c>
      <c r="AE5557" t="b">
        <v>0</v>
      </c>
      <c r="AF5557" t="b">
        <v>0</v>
      </c>
      <c r="AG5557" t="b">
        <v>0</v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R5557" s="1" t="s">
        <v>53</v>
      </c>
      <c r="AS5557" s="1" t="s">
        <v>51</v>
      </c>
      <c r="AT5557" s="1" t="s">
        <v>51</v>
      </c>
      <c r="AU5557" s="1" t="s">
        <v>51</v>
      </c>
    </row>
    <row r="5558" spans="1:47" x14ac:dyDescent="0.25">
      <c r="A5558" s="1" t="s">
        <v>1762</v>
      </c>
      <c r="B5558">
        <v>4</v>
      </c>
      <c r="C5558" s="2">
        <v>43667.256747685184</v>
      </c>
      <c r="D5558" s="2">
        <v>43667.464062500003</v>
      </c>
      <c r="E5558">
        <v>39.63541</v>
      </c>
      <c r="F5558">
        <v>-104.90282000000001</v>
      </c>
      <c r="G5558">
        <v>39.637970000000003</v>
      </c>
      <c r="H5558">
        <v>-104.90944</v>
      </c>
      <c r="I5558">
        <v>0.39400000000000002</v>
      </c>
      <c r="J5558" s="1" t="s">
        <v>1763</v>
      </c>
      <c r="L5558" s="1" t="s">
        <v>403</v>
      </c>
      <c r="M5558" s="1" t="s">
        <v>47</v>
      </c>
      <c r="N5558" s="1" t="s">
        <v>131</v>
      </c>
      <c r="O5558" s="1" t="s">
        <v>131</v>
      </c>
      <c r="P5558" s="1" t="s">
        <v>198</v>
      </c>
      <c r="Q5558" s="1" t="s">
        <v>414</v>
      </c>
      <c r="R5558" s="1" t="s">
        <v>48</v>
      </c>
      <c r="S5558" s="1" t="s">
        <v>79</v>
      </c>
      <c r="T5558" s="1" t="s">
        <v>200</v>
      </c>
      <c r="U5558" s="2">
        <v>43667.245138888888</v>
      </c>
      <c r="V5558">
        <v>60</v>
      </c>
      <c r="W5558">
        <v>60</v>
      </c>
      <c r="X5558">
        <v>80</v>
      </c>
      <c r="Y5558">
        <v>24.28</v>
      </c>
      <c r="Z5558">
        <v>10</v>
      </c>
      <c r="AA5558" s="1" t="s">
        <v>68</v>
      </c>
      <c r="AB5558">
        <v>3</v>
      </c>
      <c r="AC5558">
        <v>0</v>
      </c>
      <c r="AD5558" s="1" t="s">
        <v>1067</v>
      </c>
      <c r="AE5558" t="b">
        <v>0</v>
      </c>
      <c r="AF5558" t="b">
        <v>0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R5558" s="1" t="s">
        <v>51</v>
      </c>
      <c r="AS5558" s="1" t="s">
        <v>51</v>
      </c>
      <c r="AT5558" s="1" t="s">
        <v>51</v>
      </c>
      <c r="AU5558" s="1" t="s">
        <v>51</v>
      </c>
    </row>
    <row r="5559" spans="1:47" x14ac:dyDescent="0.25">
      <c r="A5559" s="1" t="s">
        <v>1764</v>
      </c>
      <c r="B5559">
        <v>4</v>
      </c>
      <c r="C5559" s="2">
        <v>43667.256747685184</v>
      </c>
      <c r="D5559" s="2">
        <v>43667.464062500003</v>
      </c>
      <c r="E5559">
        <v>39.637914000000002</v>
      </c>
      <c r="F5559">
        <v>-104.88852300000001</v>
      </c>
      <c r="G5559">
        <v>39.63541</v>
      </c>
      <c r="H5559">
        <v>-104.90282000000001</v>
      </c>
      <c r="I5559">
        <v>0.78</v>
      </c>
      <c r="J5559" s="1" t="s">
        <v>1765</v>
      </c>
      <c r="L5559" s="1" t="s">
        <v>403</v>
      </c>
      <c r="M5559" s="1" t="s">
        <v>47</v>
      </c>
      <c r="N5559" s="1" t="s">
        <v>131</v>
      </c>
      <c r="O5559" s="1" t="s">
        <v>131</v>
      </c>
      <c r="P5559" s="1" t="s">
        <v>198</v>
      </c>
      <c r="Q5559" s="1" t="s">
        <v>414</v>
      </c>
      <c r="R5559" s="1" t="s">
        <v>48</v>
      </c>
      <c r="S5559" s="1" t="s">
        <v>79</v>
      </c>
      <c r="T5559" s="1" t="s">
        <v>200</v>
      </c>
      <c r="U5559" s="2">
        <v>43667.245138888888</v>
      </c>
      <c r="V5559">
        <v>60</v>
      </c>
      <c r="W5559">
        <v>60</v>
      </c>
      <c r="X5559">
        <v>80</v>
      </c>
      <c r="Y5559">
        <v>24.28</v>
      </c>
      <c r="Z5559">
        <v>10</v>
      </c>
      <c r="AA5559" s="1" t="s">
        <v>68</v>
      </c>
      <c r="AB5559">
        <v>3</v>
      </c>
      <c r="AC5559">
        <v>0</v>
      </c>
      <c r="AD5559" s="1" t="s">
        <v>1067</v>
      </c>
      <c r="AE5559" t="b">
        <v>0</v>
      </c>
      <c r="AF5559" t="b">
        <v>0</v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0</v>
      </c>
      <c r="AR5559" s="1" t="s">
        <v>51</v>
      </c>
      <c r="AS5559" s="1" t="s">
        <v>51</v>
      </c>
      <c r="AT5559" s="1" t="s">
        <v>51</v>
      </c>
      <c r="AU5559" s="1" t="s">
        <v>51</v>
      </c>
    </row>
    <row r="5560" spans="1:47" x14ac:dyDescent="0.25">
      <c r="A5560" s="1" t="s">
        <v>3732</v>
      </c>
      <c r="B5560">
        <v>3</v>
      </c>
      <c r="C5560" s="2">
        <v>43667.465081018519</v>
      </c>
      <c r="D5560" s="2">
        <v>43667.485381944447</v>
      </c>
      <c r="E5560">
        <v>39.289102</v>
      </c>
      <c r="F5560">
        <v>-104.895833</v>
      </c>
      <c r="G5560">
        <v>39.279772999999999</v>
      </c>
      <c r="H5560">
        <v>-104.897408</v>
      </c>
      <c r="I5560">
        <v>0.65</v>
      </c>
      <c r="J5560" s="1" t="s">
        <v>449</v>
      </c>
      <c r="L5560" s="1" t="s">
        <v>195</v>
      </c>
      <c r="M5560" s="1" t="s">
        <v>47</v>
      </c>
      <c r="N5560" s="1" t="s">
        <v>191</v>
      </c>
      <c r="O5560" s="1" t="s">
        <v>121</v>
      </c>
      <c r="P5560" s="1" t="s">
        <v>198</v>
      </c>
      <c r="Q5560" s="1" t="s">
        <v>333</v>
      </c>
      <c r="R5560" s="1" t="s">
        <v>48</v>
      </c>
      <c r="S5560" s="1" t="s">
        <v>79</v>
      </c>
      <c r="T5560" s="1" t="s">
        <v>223</v>
      </c>
      <c r="U5560" s="2">
        <v>43667.462500000001</v>
      </c>
      <c r="V5560">
        <v>73</v>
      </c>
      <c r="W5560">
        <v>73</v>
      </c>
      <c r="X5560">
        <v>50</v>
      </c>
      <c r="Y5560">
        <v>23.34</v>
      </c>
      <c r="Z5560">
        <v>10</v>
      </c>
      <c r="AA5560" s="1" t="s">
        <v>58</v>
      </c>
      <c r="AB5560">
        <v>3</v>
      </c>
      <c r="AC5560">
        <v>0</v>
      </c>
      <c r="AD5560" s="1" t="s">
        <v>50</v>
      </c>
      <c r="AE5560" t="b">
        <v>0</v>
      </c>
      <c r="AF5560" t="b">
        <v>0</v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0</v>
      </c>
      <c r="AQ5560" t="b">
        <v>0</v>
      </c>
      <c r="AR5560" s="1" t="s">
        <v>51</v>
      </c>
      <c r="AS5560" s="1" t="s">
        <v>51</v>
      </c>
      <c r="AT5560" s="1" t="s">
        <v>51</v>
      </c>
      <c r="AU5560" s="1" t="s">
        <v>51</v>
      </c>
    </row>
    <row r="5561" spans="1:47" x14ac:dyDescent="0.25">
      <c r="A5561" s="1" t="s">
        <v>2060</v>
      </c>
      <c r="B5561">
        <v>3</v>
      </c>
      <c r="C5561" s="2">
        <v>43667.515081018515</v>
      </c>
      <c r="D5561" s="2">
        <v>43667.535393518519</v>
      </c>
      <c r="E5561">
        <v>39.749839999999999</v>
      </c>
      <c r="F5561">
        <v>-105.01721999999999</v>
      </c>
      <c r="G5561">
        <v>39.751249000000001</v>
      </c>
      <c r="H5561">
        <v>-105.01662</v>
      </c>
      <c r="I5561">
        <v>0.10199999999999999</v>
      </c>
      <c r="J5561" s="1" t="s">
        <v>581</v>
      </c>
      <c r="L5561" s="1" t="s">
        <v>265</v>
      </c>
      <c r="M5561" s="1" t="s">
        <v>47</v>
      </c>
      <c r="N5561" s="1" t="s">
        <v>131</v>
      </c>
      <c r="O5561" s="1" t="s">
        <v>131</v>
      </c>
      <c r="P5561" s="1" t="s">
        <v>198</v>
      </c>
      <c r="Q5561" s="1" t="s">
        <v>352</v>
      </c>
      <c r="R5561" s="1" t="s">
        <v>48</v>
      </c>
      <c r="S5561" s="1" t="s">
        <v>79</v>
      </c>
      <c r="T5561" s="1" t="s">
        <v>205</v>
      </c>
      <c r="U5561" s="2">
        <v>43667.53125</v>
      </c>
      <c r="V5561">
        <v>77</v>
      </c>
      <c r="W5561">
        <v>77</v>
      </c>
      <c r="X5561">
        <v>50</v>
      </c>
      <c r="Y5561">
        <v>24.57</v>
      </c>
      <c r="Z5561">
        <v>10</v>
      </c>
      <c r="AA5561" s="1" t="s">
        <v>58</v>
      </c>
      <c r="AB5561">
        <v>5</v>
      </c>
      <c r="AC5561">
        <v>0</v>
      </c>
      <c r="AD5561" s="1" t="s">
        <v>1067</v>
      </c>
      <c r="AE5561" t="b">
        <v>0</v>
      </c>
      <c r="AF5561" t="b">
        <v>0</v>
      </c>
      <c r="AG5561" t="b">
        <v>0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  <c r="AP5561" t="b">
        <v>0</v>
      </c>
      <c r="AQ5561" t="b">
        <v>0</v>
      </c>
      <c r="AR5561" s="1" t="s">
        <v>51</v>
      </c>
      <c r="AS5561" s="1" t="s">
        <v>51</v>
      </c>
      <c r="AT5561" s="1" t="s">
        <v>51</v>
      </c>
      <c r="AU5561" s="1" t="s">
        <v>51</v>
      </c>
    </row>
    <row r="5562" spans="1:47" x14ac:dyDescent="0.25">
      <c r="A5562" s="1" t="s">
        <v>2061</v>
      </c>
      <c r="B5562">
        <v>3</v>
      </c>
      <c r="C5562" s="2">
        <v>43667.505185185182</v>
      </c>
      <c r="D5562" s="2">
        <v>43667.525694444441</v>
      </c>
      <c r="E5562">
        <v>40.359789999999997</v>
      </c>
      <c r="F5562">
        <v>-104.98377000000001</v>
      </c>
      <c r="G5562">
        <v>40.361409999999999</v>
      </c>
      <c r="H5562">
        <v>-104.98456</v>
      </c>
      <c r="I5562">
        <v>0.11899999999999999</v>
      </c>
      <c r="J5562" s="1" t="s">
        <v>458</v>
      </c>
      <c r="L5562" s="1" t="s">
        <v>194</v>
      </c>
      <c r="M5562" s="1" t="s">
        <v>47</v>
      </c>
      <c r="N5562" s="1" t="s">
        <v>303</v>
      </c>
      <c r="O5562" s="1" t="s">
        <v>228</v>
      </c>
      <c r="P5562" s="1" t="s">
        <v>198</v>
      </c>
      <c r="Q5562" s="1" t="s">
        <v>304</v>
      </c>
      <c r="R5562" s="1" t="s">
        <v>48</v>
      </c>
      <c r="S5562" s="1" t="s">
        <v>79</v>
      </c>
      <c r="T5562" s="1" t="s">
        <v>230</v>
      </c>
      <c r="U5562" s="2">
        <v>43667.49722222222</v>
      </c>
      <c r="V5562">
        <v>79</v>
      </c>
      <c r="W5562">
        <v>79</v>
      </c>
      <c r="X5562">
        <v>54</v>
      </c>
      <c r="Y5562">
        <v>25.15</v>
      </c>
      <c r="Z5562">
        <v>10</v>
      </c>
      <c r="AA5562" s="1" t="s">
        <v>59</v>
      </c>
      <c r="AB5562">
        <v>7</v>
      </c>
      <c r="AC5562">
        <v>0</v>
      </c>
      <c r="AD5562" s="1" t="s">
        <v>1067</v>
      </c>
      <c r="AE5562" t="b">
        <v>0</v>
      </c>
      <c r="AF5562" t="b">
        <v>0</v>
      </c>
      <c r="AG5562" t="b">
        <v>0</v>
      </c>
      <c r="AH5562" t="b">
        <v>0</v>
      </c>
      <c r="AI5562" t="b">
        <v>0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R5562" s="1" t="s">
        <v>51</v>
      </c>
      <c r="AS5562" s="1" t="s">
        <v>51</v>
      </c>
      <c r="AT5562" s="1" t="s">
        <v>51</v>
      </c>
      <c r="AU5562" s="1" t="s">
        <v>51</v>
      </c>
    </row>
    <row r="5563" spans="1:47" x14ac:dyDescent="0.25">
      <c r="A5563" s="1" t="s">
        <v>2062</v>
      </c>
      <c r="B5563">
        <v>3</v>
      </c>
      <c r="C5563" s="2">
        <v>43667.62027777778</v>
      </c>
      <c r="D5563" s="2">
        <v>43667.6408912037</v>
      </c>
      <c r="E5563">
        <v>39.563969999999998</v>
      </c>
      <c r="F5563">
        <v>-104.905226</v>
      </c>
      <c r="G5563">
        <v>39.564279999999997</v>
      </c>
      <c r="H5563">
        <v>-104.91007</v>
      </c>
      <c r="I5563">
        <v>0.25900000000000001</v>
      </c>
      <c r="J5563" s="1" t="s">
        <v>317</v>
      </c>
      <c r="L5563" s="1" t="s">
        <v>405</v>
      </c>
      <c r="M5563" s="1" t="s">
        <v>47</v>
      </c>
      <c r="N5563" s="1" t="s">
        <v>138</v>
      </c>
      <c r="O5563" s="1" t="s">
        <v>121</v>
      </c>
      <c r="P5563" s="1" t="s">
        <v>198</v>
      </c>
      <c r="Q5563" s="1" t="s">
        <v>218</v>
      </c>
      <c r="R5563" s="1" t="s">
        <v>48</v>
      </c>
      <c r="S5563" s="1" t="s">
        <v>79</v>
      </c>
      <c r="T5563" s="1" t="s">
        <v>200</v>
      </c>
      <c r="U5563" s="2">
        <v>43667.620138888888</v>
      </c>
      <c r="V5563">
        <v>87</v>
      </c>
      <c r="W5563">
        <v>87</v>
      </c>
      <c r="X5563">
        <v>33</v>
      </c>
      <c r="Y5563">
        <v>24.34</v>
      </c>
      <c r="Z5563">
        <v>10</v>
      </c>
      <c r="AA5563" s="1" t="s">
        <v>58</v>
      </c>
      <c r="AB5563">
        <v>13</v>
      </c>
      <c r="AC5563">
        <v>0</v>
      </c>
      <c r="AD5563" s="1" t="s">
        <v>1067</v>
      </c>
      <c r="AE5563" t="b">
        <v>0</v>
      </c>
      <c r="AF5563" t="b">
        <v>0</v>
      </c>
      <c r="AG5563" t="b">
        <v>0</v>
      </c>
      <c r="AH5563" t="b">
        <v>0</v>
      </c>
      <c r="AI5563" t="b">
        <v>0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  <c r="AP5563" t="b">
        <v>0</v>
      </c>
      <c r="AQ5563" t="b">
        <v>0</v>
      </c>
      <c r="AR5563" s="1" t="s">
        <v>51</v>
      </c>
      <c r="AS5563" s="1" t="s">
        <v>51</v>
      </c>
      <c r="AT5563" s="1" t="s">
        <v>51</v>
      </c>
      <c r="AU5563" s="1" t="s">
        <v>51</v>
      </c>
    </row>
    <row r="5564" spans="1:47" x14ac:dyDescent="0.25">
      <c r="A5564" s="1" t="s">
        <v>2063</v>
      </c>
      <c r="B5564">
        <v>3</v>
      </c>
      <c r="C5564" s="2">
        <v>43667.553611111114</v>
      </c>
      <c r="D5564" s="2">
        <v>43667.574293981481</v>
      </c>
      <c r="E5564">
        <v>39.093961999999998</v>
      </c>
      <c r="F5564">
        <v>-104.862951</v>
      </c>
      <c r="G5564">
        <v>39.095542000000002</v>
      </c>
      <c r="H5564">
        <v>-104.863328</v>
      </c>
      <c r="I5564">
        <v>0.111</v>
      </c>
      <c r="J5564" s="1" t="s">
        <v>401</v>
      </c>
      <c r="L5564" s="1" t="s">
        <v>194</v>
      </c>
      <c r="M5564" s="1" t="s">
        <v>47</v>
      </c>
      <c r="N5564" s="1" t="s">
        <v>447</v>
      </c>
      <c r="O5564" s="1" t="s">
        <v>193</v>
      </c>
      <c r="P5564" s="1" t="s">
        <v>198</v>
      </c>
      <c r="Q5564" s="1" t="s">
        <v>448</v>
      </c>
      <c r="R5564" s="1" t="s">
        <v>48</v>
      </c>
      <c r="S5564" s="1" t="s">
        <v>79</v>
      </c>
      <c r="T5564" s="1" t="s">
        <v>234</v>
      </c>
      <c r="U5564" s="2">
        <v>43667.540277777778</v>
      </c>
      <c r="V5564">
        <v>84</v>
      </c>
      <c r="W5564">
        <v>84</v>
      </c>
      <c r="X5564">
        <v>28</v>
      </c>
      <c r="Y5564">
        <v>23.72</v>
      </c>
      <c r="Z5564">
        <v>10</v>
      </c>
      <c r="AA5564" s="1" t="s">
        <v>59</v>
      </c>
      <c r="AB5564">
        <v>9</v>
      </c>
      <c r="AC5564">
        <v>0</v>
      </c>
      <c r="AD5564" s="1" t="s">
        <v>1067</v>
      </c>
      <c r="AE5564" t="b">
        <v>0</v>
      </c>
      <c r="AF5564" t="b">
        <v>0</v>
      </c>
      <c r="AG5564" t="b">
        <v>0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 s="1" t="s">
        <v>51</v>
      </c>
      <c r="AS5564" s="1" t="s">
        <v>51</v>
      </c>
      <c r="AT5564" s="1" t="s">
        <v>51</v>
      </c>
      <c r="AU5564" s="1" t="s">
        <v>51</v>
      </c>
    </row>
    <row r="5565" spans="1:47" x14ac:dyDescent="0.25">
      <c r="A5565" s="1" t="s">
        <v>2064</v>
      </c>
      <c r="B5565">
        <v>3</v>
      </c>
      <c r="C5565" s="2">
        <v>43667.544247685182</v>
      </c>
      <c r="D5565" s="2">
        <v>43667.564583333333</v>
      </c>
      <c r="E5565">
        <v>39.863804000000002</v>
      </c>
      <c r="F5565">
        <v>-104.98748000000001</v>
      </c>
      <c r="G5565">
        <v>39.871749999999999</v>
      </c>
      <c r="H5565">
        <v>-104.98748000000001</v>
      </c>
      <c r="I5565">
        <v>0.54900000000000004</v>
      </c>
      <c r="J5565" s="1" t="s">
        <v>820</v>
      </c>
      <c r="L5565" s="1" t="s">
        <v>195</v>
      </c>
      <c r="M5565" s="1" t="s">
        <v>47</v>
      </c>
      <c r="N5565" s="1" t="s">
        <v>131</v>
      </c>
      <c r="O5565" s="1" t="s">
        <v>147</v>
      </c>
      <c r="P5565" s="1" t="s">
        <v>198</v>
      </c>
      <c r="Q5565" s="1" t="s">
        <v>204</v>
      </c>
      <c r="R5565" s="1" t="s">
        <v>48</v>
      </c>
      <c r="S5565" s="1" t="s">
        <v>79</v>
      </c>
      <c r="T5565" s="1" t="s">
        <v>205</v>
      </c>
      <c r="U5565" s="2">
        <v>43667.54583333333</v>
      </c>
      <c r="V5565">
        <v>79</v>
      </c>
      <c r="W5565">
        <v>79</v>
      </c>
      <c r="X5565">
        <v>44</v>
      </c>
      <c r="Y5565">
        <v>24.57</v>
      </c>
      <c r="Z5565">
        <v>10</v>
      </c>
      <c r="AA5565" s="1" t="s">
        <v>61</v>
      </c>
      <c r="AB5565">
        <v>3</v>
      </c>
      <c r="AC5565">
        <v>0</v>
      </c>
      <c r="AD5565" s="1" t="s">
        <v>1067</v>
      </c>
      <c r="AE5565" t="b">
        <v>0</v>
      </c>
      <c r="AF5565" t="b">
        <v>0</v>
      </c>
      <c r="AG5565" t="b">
        <v>0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  <c r="AP5565" t="b">
        <v>0</v>
      </c>
      <c r="AQ5565" t="b">
        <v>0</v>
      </c>
      <c r="AR5565" s="1" t="s">
        <v>51</v>
      </c>
      <c r="AS5565" s="1" t="s">
        <v>51</v>
      </c>
      <c r="AT5565" s="1" t="s">
        <v>51</v>
      </c>
      <c r="AU5565" s="1" t="s">
        <v>51</v>
      </c>
    </row>
    <row r="5566" spans="1:47" x14ac:dyDescent="0.25">
      <c r="A5566" s="1" t="s">
        <v>5528</v>
      </c>
      <c r="B5566">
        <v>3</v>
      </c>
      <c r="C5566" s="2">
        <v>43667.626030092593</v>
      </c>
      <c r="D5566" s="2">
        <v>43667.646527777775</v>
      </c>
      <c r="E5566">
        <v>40.212234000000002</v>
      </c>
      <c r="F5566">
        <v>-104.97987000000001</v>
      </c>
      <c r="G5566">
        <v>40.221452999999997</v>
      </c>
      <c r="H5566">
        <v>-104.97989</v>
      </c>
      <c r="I5566">
        <v>0.63700000000000001</v>
      </c>
      <c r="J5566" s="1" t="s">
        <v>340</v>
      </c>
      <c r="L5566" s="1" t="s">
        <v>265</v>
      </c>
      <c r="M5566" s="1" t="s">
        <v>47</v>
      </c>
      <c r="N5566" s="1" t="s">
        <v>208</v>
      </c>
      <c r="O5566" s="1" t="s">
        <v>209</v>
      </c>
      <c r="P5566" s="1" t="s">
        <v>198</v>
      </c>
      <c r="Q5566" s="1" t="s">
        <v>210</v>
      </c>
      <c r="R5566" s="1" t="s">
        <v>48</v>
      </c>
      <c r="S5566" s="1" t="s">
        <v>79</v>
      </c>
      <c r="T5566" s="1" t="s">
        <v>211</v>
      </c>
      <c r="U5566" s="2">
        <v>43667.621527777781</v>
      </c>
      <c r="V5566">
        <v>83</v>
      </c>
      <c r="W5566">
        <v>83</v>
      </c>
      <c r="X5566">
        <v>44</v>
      </c>
      <c r="Y5566">
        <v>25.11</v>
      </c>
      <c r="Z5566">
        <v>7</v>
      </c>
      <c r="AA5566" s="1" t="s">
        <v>71</v>
      </c>
      <c r="AB5566">
        <v>6</v>
      </c>
      <c r="AC5566">
        <v>0</v>
      </c>
      <c r="AD5566" s="1" t="s">
        <v>1067</v>
      </c>
      <c r="AE5566" t="b">
        <v>0</v>
      </c>
      <c r="AF5566" t="b">
        <v>0</v>
      </c>
      <c r="AG5566" t="b">
        <v>0</v>
      </c>
      <c r="AH5566" t="b">
        <v>0</v>
      </c>
      <c r="AI5566" t="b">
        <v>0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0</v>
      </c>
      <c r="AR5566" s="1" t="s">
        <v>51</v>
      </c>
      <c r="AS5566" s="1" t="s">
        <v>51</v>
      </c>
      <c r="AT5566" s="1" t="s">
        <v>51</v>
      </c>
      <c r="AU5566" s="1" t="s">
        <v>51</v>
      </c>
    </row>
    <row r="5567" spans="1:47" x14ac:dyDescent="0.25">
      <c r="A5567" s="1" t="s">
        <v>2638</v>
      </c>
      <c r="B5567">
        <v>3</v>
      </c>
      <c r="C5567" s="2">
        <v>43667.646863425929</v>
      </c>
      <c r="D5567" s="2">
        <v>43667.667361111111</v>
      </c>
      <c r="E5567">
        <v>39.244681999999997</v>
      </c>
      <c r="F5567">
        <v>-104.879462</v>
      </c>
      <c r="G5567">
        <v>39.245080000000002</v>
      </c>
      <c r="H5567">
        <v>-104.87989</v>
      </c>
      <c r="I5567">
        <v>3.5999999999999997E-2</v>
      </c>
      <c r="J5567" s="1" t="s">
        <v>473</v>
      </c>
      <c r="L5567" s="1" t="s">
        <v>194</v>
      </c>
      <c r="M5567" s="1" t="s">
        <v>47</v>
      </c>
      <c r="N5567" s="1" t="s">
        <v>191</v>
      </c>
      <c r="O5567" s="1" t="s">
        <v>121</v>
      </c>
      <c r="P5567" s="1" t="s">
        <v>198</v>
      </c>
      <c r="Q5567" s="1" t="s">
        <v>333</v>
      </c>
      <c r="R5567" s="1" t="s">
        <v>48</v>
      </c>
      <c r="S5567" s="1" t="s">
        <v>79</v>
      </c>
      <c r="T5567" s="1" t="s">
        <v>223</v>
      </c>
      <c r="U5567" s="2">
        <v>43667.645833333336</v>
      </c>
      <c r="V5567">
        <v>75</v>
      </c>
      <c r="W5567">
        <v>75</v>
      </c>
      <c r="X5567">
        <v>44</v>
      </c>
      <c r="Y5567">
        <v>23.35</v>
      </c>
      <c r="Z5567">
        <v>10</v>
      </c>
      <c r="AA5567" s="1" t="s">
        <v>59</v>
      </c>
      <c r="AB5567">
        <v>10</v>
      </c>
      <c r="AC5567">
        <v>0</v>
      </c>
      <c r="AD5567" s="1" t="s">
        <v>818</v>
      </c>
      <c r="AE5567" t="b">
        <v>0</v>
      </c>
      <c r="AF5567" t="b">
        <v>0</v>
      </c>
      <c r="AG5567" t="b">
        <v>0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 s="1" t="s">
        <v>51</v>
      </c>
      <c r="AS5567" s="1" t="s">
        <v>51</v>
      </c>
      <c r="AT5567" s="1" t="s">
        <v>51</v>
      </c>
      <c r="AU5567" s="1" t="s">
        <v>51</v>
      </c>
    </row>
    <row r="5568" spans="1:47" x14ac:dyDescent="0.25">
      <c r="A5568" s="1" t="s">
        <v>5649</v>
      </c>
      <c r="B5568">
        <v>3</v>
      </c>
      <c r="C5568" s="2">
        <v>43667.715081018519</v>
      </c>
      <c r="D5568" s="2">
        <v>43667.73541666667</v>
      </c>
      <c r="E5568">
        <v>39.825524999999999</v>
      </c>
      <c r="F5568">
        <v>-104.98286</v>
      </c>
      <c r="G5568">
        <v>39.830770000000001</v>
      </c>
      <c r="H5568">
        <v>-104.98251999999999</v>
      </c>
      <c r="I5568">
        <v>0.36299999999999999</v>
      </c>
      <c r="J5568" s="1" t="s">
        <v>732</v>
      </c>
      <c r="L5568" s="1" t="s">
        <v>194</v>
      </c>
      <c r="M5568" s="1" t="s">
        <v>47</v>
      </c>
      <c r="N5568" s="1" t="s">
        <v>131</v>
      </c>
      <c r="O5568" s="1" t="s">
        <v>147</v>
      </c>
      <c r="P5568" s="1" t="s">
        <v>198</v>
      </c>
      <c r="Q5568" s="1" t="s">
        <v>204</v>
      </c>
      <c r="R5568" s="1" t="s">
        <v>48</v>
      </c>
      <c r="S5568" s="1" t="s">
        <v>79</v>
      </c>
      <c r="T5568" s="1" t="s">
        <v>205</v>
      </c>
      <c r="U5568" s="2">
        <v>43667.699305555558</v>
      </c>
      <c r="V5568">
        <v>84</v>
      </c>
      <c r="W5568">
        <v>84</v>
      </c>
      <c r="X5568">
        <v>37</v>
      </c>
      <c r="Y5568">
        <v>24.58</v>
      </c>
      <c r="Z5568">
        <v>25</v>
      </c>
      <c r="AA5568" s="1" t="s">
        <v>58</v>
      </c>
      <c r="AB5568">
        <v>8</v>
      </c>
      <c r="AC5568">
        <v>0</v>
      </c>
      <c r="AD5568" s="1" t="s">
        <v>818</v>
      </c>
      <c r="AE5568" t="b">
        <v>0</v>
      </c>
      <c r="AF5568" t="b">
        <v>0</v>
      </c>
      <c r="AG5568" t="b">
        <v>0</v>
      </c>
      <c r="AH5568" t="b">
        <v>0</v>
      </c>
      <c r="AI5568" t="b">
        <v>1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R5568" s="1" t="s">
        <v>51</v>
      </c>
      <c r="AS5568" s="1" t="s">
        <v>51</v>
      </c>
      <c r="AT5568" s="1" t="s">
        <v>51</v>
      </c>
      <c r="AU5568" s="1" t="s">
        <v>51</v>
      </c>
    </row>
    <row r="5569" spans="1:47" x14ac:dyDescent="0.25">
      <c r="A5569" s="1" t="s">
        <v>1443</v>
      </c>
      <c r="B5569">
        <v>3</v>
      </c>
      <c r="C5569" s="2">
        <v>43667.735914351855</v>
      </c>
      <c r="D5569" s="2">
        <v>43667.756249999999</v>
      </c>
      <c r="E5569">
        <v>39.082639</v>
      </c>
      <c r="F5569">
        <v>-104.86051</v>
      </c>
      <c r="G5569">
        <v>39.067599999999999</v>
      </c>
      <c r="H5569">
        <v>-104.85701</v>
      </c>
      <c r="I5569">
        <v>1.056</v>
      </c>
      <c r="J5569" s="1" t="s">
        <v>487</v>
      </c>
      <c r="L5569" s="1" t="s">
        <v>195</v>
      </c>
      <c r="M5569" s="1" t="s">
        <v>47</v>
      </c>
      <c r="N5569" s="1" t="s">
        <v>447</v>
      </c>
      <c r="O5569" s="1" t="s">
        <v>193</v>
      </c>
      <c r="P5569" s="1" t="s">
        <v>198</v>
      </c>
      <c r="Q5569" s="1" t="s">
        <v>448</v>
      </c>
      <c r="R5569" s="1" t="s">
        <v>48</v>
      </c>
      <c r="S5569" s="1" t="s">
        <v>79</v>
      </c>
      <c r="T5569" s="1" t="s">
        <v>234</v>
      </c>
      <c r="U5569" s="2">
        <v>43667.746527777781</v>
      </c>
      <c r="V5569">
        <v>66</v>
      </c>
      <c r="W5569">
        <v>66</v>
      </c>
      <c r="X5569">
        <v>68</v>
      </c>
      <c r="Y5569">
        <v>23.75</v>
      </c>
      <c r="Z5569">
        <v>10</v>
      </c>
      <c r="AA5569" s="1" t="s">
        <v>71</v>
      </c>
      <c r="AB5569">
        <v>7</v>
      </c>
      <c r="AC5569">
        <v>0</v>
      </c>
      <c r="AD5569" s="1" t="s">
        <v>1222</v>
      </c>
      <c r="AE5569" t="b">
        <v>0</v>
      </c>
      <c r="AF5569" t="b">
        <v>0</v>
      </c>
      <c r="AG5569" t="b">
        <v>0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  <c r="AO5569" t="b">
        <v>0</v>
      </c>
      <c r="AP5569" t="b">
        <v>0</v>
      </c>
      <c r="AQ5569" t="b">
        <v>0</v>
      </c>
      <c r="AR5569" s="1" t="s">
        <v>51</v>
      </c>
      <c r="AS5569" s="1" t="s">
        <v>51</v>
      </c>
      <c r="AT5569" s="1" t="s">
        <v>51</v>
      </c>
      <c r="AU5569" s="1" t="s">
        <v>51</v>
      </c>
    </row>
    <row r="5570" spans="1:47" x14ac:dyDescent="0.25">
      <c r="A5570" s="1" t="s">
        <v>1526</v>
      </c>
      <c r="B5570">
        <v>3</v>
      </c>
      <c r="C5570" s="2">
        <v>43667.924444444441</v>
      </c>
      <c r="D5570" s="2">
        <v>43667.945138888892</v>
      </c>
      <c r="E5570">
        <v>39.819989999999997</v>
      </c>
      <c r="F5570">
        <v>-104.97922</v>
      </c>
      <c r="G5570">
        <v>39.813549999999999</v>
      </c>
      <c r="H5570">
        <v>-104.99047</v>
      </c>
      <c r="I5570">
        <v>0.745</v>
      </c>
      <c r="J5570" s="1" t="s">
        <v>751</v>
      </c>
      <c r="L5570" s="1" t="s">
        <v>124</v>
      </c>
      <c r="M5570" s="1" t="s">
        <v>47</v>
      </c>
      <c r="N5570" s="1" t="s">
        <v>131</v>
      </c>
      <c r="O5570" s="1" t="s">
        <v>147</v>
      </c>
      <c r="P5570" s="1" t="s">
        <v>198</v>
      </c>
      <c r="Q5570" s="1" t="s">
        <v>204</v>
      </c>
      <c r="R5570" s="1" t="s">
        <v>48</v>
      </c>
      <c r="S5570" s="1" t="s">
        <v>79</v>
      </c>
      <c r="T5570" s="1" t="s">
        <v>205</v>
      </c>
      <c r="U5570" s="2">
        <v>43667.925000000003</v>
      </c>
      <c r="V5570">
        <v>70</v>
      </c>
      <c r="W5570">
        <v>70</v>
      </c>
      <c r="X5570">
        <v>73</v>
      </c>
      <c r="Y5570">
        <v>24.66</v>
      </c>
      <c r="Z5570">
        <v>10</v>
      </c>
      <c r="AA5570" s="1" t="s">
        <v>57</v>
      </c>
      <c r="AB5570">
        <v>9</v>
      </c>
      <c r="AC5570">
        <v>0</v>
      </c>
      <c r="AD5570" s="1" t="s">
        <v>1203</v>
      </c>
      <c r="AE5570" t="b">
        <v>0</v>
      </c>
      <c r="AF5570" t="b">
        <v>0</v>
      </c>
      <c r="AG5570" t="b">
        <v>0</v>
      </c>
      <c r="AH5570" t="b">
        <v>0</v>
      </c>
      <c r="AI5570" t="b">
        <v>0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  <c r="AO5570" t="b">
        <v>0</v>
      </c>
      <c r="AP5570" t="b">
        <v>0</v>
      </c>
      <c r="AQ5570" t="b">
        <v>0</v>
      </c>
      <c r="AR5570" s="1" t="s">
        <v>53</v>
      </c>
      <c r="AS5570" s="1" t="s">
        <v>53</v>
      </c>
      <c r="AT5570" s="1" t="s">
        <v>53</v>
      </c>
      <c r="AU5570" s="1" t="s">
        <v>51</v>
      </c>
    </row>
    <row r="5571" spans="1:47" x14ac:dyDescent="0.25">
      <c r="A5571" s="1" t="s">
        <v>1282</v>
      </c>
      <c r="B5571">
        <v>3</v>
      </c>
      <c r="C5571" s="2">
        <v>43667.948414351849</v>
      </c>
      <c r="D5571" s="2">
        <v>43667.96775462963</v>
      </c>
      <c r="E5571">
        <v>39.82452</v>
      </c>
      <c r="F5571">
        <v>-104.95921</v>
      </c>
      <c r="G5571">
        <v>39.813549999999999</v>
      </c>
      <c r="H5571">
        <v>-104.99047</v>
      </c>
      <c r="I5571">
        <v>1.8240000000000001</v>
      </c>
      <c r="J5571" s="1" t="s">
        <v>1283</v>
      </c>
      <c r="L5571" s="1" t="s">
        <v>935</v>
      </c>
      <c r="M5571" s="1" t="s">
        <v>47</v>
      </c>
      <c r="N5571" s="1" t="s">
        <v>131</v>
      </c>
      <c r="O5571" s="1" t="s">
        <v>147</v>
      </c>
      <c r="P5571" s="1" t="s">
        <v>198</v>
      </c>
      <c r="Q5571" s="1" t="s">
        <v>204</v>
      </c>
      <c r="R5571" s="1" t="s">
        <v>48</v>
      </c>
      <c r="S5571" s="1" t="s">
        <v>79</v>
      </c>
      <c r="T5571" s="1" t="s">
        <v>205</v>
      </c>
      <c r="U5571" s="2">
        <v>43667.95416666667</v>
      </c>
      <c r="V5571">
        <v>64</v>
      </c>
      <c r="W5571">
        <v>64</v>
      </c>
      <c r="X5571">
        <v>94</v>
      </c>
      <c r="Y5571">
        <v>24.67</v>
      </c>
      <c r="Z5571">
        <v>10</v>
      </c>
      <c r="AA5571" s="1" t="s">
        <v>71</v>
      </c>
      <c r="AB5571">
        <v>8</v>
      </c>
      <c r="AC5571">
        <v>0</v>
      </c>
      <c r="AD5571" s="1" t="s">
        <v>1218</v>
      </c>
      <c r="AE5571" t="b">
        <v>0</v>
      </c>
      <c r="AF5571" t="b">
        <v>0</v>
      </c>
      <c r="AG5571" t="b">
        <v>0</v>
      </c>
      <c r="AH5571" t="b">
        <v>0</v>
      </c>
      <c r="AI5571" t="b">
        <v>0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0</v>
      </c>
      <c r="AQ5571" t="b">
        <v>0</v>
      </c>
      <c r="AR5571" s="1" t="s">
        <v>53</v>
      </c>
      <c r="AS5571" s="1" t="s">
        <v>53</v>
      </c>
      <c r="AT5571" s="1" t="s">
        <v>53</v>
      </c>
      <c r="AU5571" s="1" t="s">
        <v>53</v>
      </c>
    </row>
    <row r="5572" spans="1:47" x14ac:dyDescent="0.25">
      <c r="A5572" s="1" t="s">
        <v>9630</v>
      </c>
      <c r="B5572">
        <v>2</v>
      </c>
      <c r="C5572" s="2">
        <v>43668.239027777781</v>
      </c>
      <c r="D5572" s="2">
        <v>43668.259120370371</v>
      </c>
      <c r="E5572">
        <v>39.82452</v>
      </c>
      <c r="F5572">
        <v>-104.95921</v>
      </c>
      <c r="G5572">
        <v>39.813549999999999</v>
      </c>
      <c r="H5572">
        <v>-104.99047</v>
      </c>
      <c r="I5572">
        <v>1.8240000000000001</v>
      </c>
      <c r="J5572" s="1" t="s">
        <v>9631</v>
      </c>
      <c r="L5572" s="1" t="s">
        <v>935</v>
      </c>
      <c r="M5572" s="1" t="s">
        <v>47</v>
      </c>
      <c r="N5572" s="1" t="s">
        <v>131</v>
      </c>
      <c r="O5572" s="1" t="s">
        <v>147</v>
      </c>
      <c r="P5572" s="1" t="s">
        <v>198</v>
      </c>
      <c r="Q5572" s="1" t="s">
        <v>204</v>
      </c>
      <c r="R5572" s="1" t="s">
        <v>48</v>
      </c>
      <c r="S5572" s="1" t="s">
        <v>79</v>
      </c>
      <c r="T5572" s="1" t="s">
        <v>205</v>
      </c>
      <c r="U5572" s="2">
        <v>43668.245833333334</v>
      </c>
      <c r="V5572">
        <v>63</v>
      </c>
      <c r="W5572">
        <v>63</v>
      </c>
      <c r="X5572">
        <v>94</v>
      </c>
      <c r="Y5572">
        <v>24.67</v>
      </c>
      <c r="Z5572">
        <v>10</v>
      </c>
      <c r="AA5572" s="1" t="s">
        <v>58</v>
      </c>
      <c r="AB5572">
        <v>9</v>
      </c>
      <c r="AC5572">
        <v>0</v>
      </c>
      <c r="AD5572" s="1" t="s">
        <v>1067</v>
      </c>
      <c r="AE5572" t="b">
        <v>0</v>
      </c>
      <c r="AF5572" t="b">
        <v>0</v>
      </c>
      <c r="AG5572" t="b">
        <v>0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0</v>
      </c>
      <c r="AQ5572" t="b">
        <v>0</v>
      </c>
      <c r="AR5572" s="1" t="s">
        <v>53</v>
      </c>
      <c r="AS5572" s="1" t="s">
        <v>51</v>
      </c>
      <c r="AT5572" s="1" t="s">
        <v>51</v>
      </c>
      <c r="AU5572" s="1" t="s">
        <v>51</v>
      </c>
    </row>
    <row r="5573" spans="1:47" x14ac:dyDescent="0.25">
      <c r="A5573" s="1" t="s">
        <v>6150</v>
      </c>
      <c r="B5573">
        <v>3</v>
      </c>
      <c r="C5573" s="2">
        <v>43668.380706018521</v>
      </c>
      <c r="D5573" s="2">
        <v>43668.40115740741</v>
      </c>
      <c r="E5573">
        <v>39.780791999999998</v>
      </c>
      <c r="F5573">
        <v>-104.992666</v>
      </c>
      <c r="G5573">
        <v>39.779699999999998</v>
      </c>
      <c r="H5573">
        <v>-104.98582</v>
      </c>
      <c r="I5573">
        <v>0.371</v>
      </c>
      <c r="J5573" s="1" t="s">
        <v>566</v>
      </c>
      <c r="L5573" s="1" t="s">
        <v>133</v>
      </c>
      <c r="M5573" s="1" t="s">
        <v>47</v>
      </c>
      <c r="N5573" s="1" t="s">
        <v>131</v>
      </c>
      <c r="O5573" s="1" t="s">
        <v>131</v>
      </c>
      <c r="P5573" s="1" t="s">
        <v>198</v>
      </c>
      <c r="Q5573" s="1" t="s">
        <v>246</v>
      </c>
      <c r="R5573" s="1" t="s">
        <v>48</v>
      </c>
      <c r="S5573" s="1" t="s">
        <v>79</v>
      </c>
      <c r="T5573" s="1" t="s">
        <v>205</v>
      </c>
      <c r="U5573" s="2">
        <v>43668.368055555555</v>
      </c>
      <c r="V5573">
        <v>66</v>
      </c>
      <c r="W5573">
        <v>66</v>
      </c>
      <c r="X5573">
        <v>88</v>
      </c>
      <c r="Y5573">
        <v>24.69</v>
      </c>
      <c r="Z5573">
        <v>6</v>
      </c>
      <c r="AA5573" s="1" t="s">
        <v>8942</v>
      </c>
      <c r="AB5573">
        <v>0</v>
      </c>
      <c r="AC5573">
        <v>0</v>
      </c>
      <c r="AD5573" s="1" t="s">
        <v>818</v>
      </c>
      <c r="AE5573" t="b">
        <v>0</v>
      </c>
      <c r="AF5573" t="b">
        <v>0</v>
      </c>
      <c r="AG5573" t="b">
        <v>0</v>
      </c>
      <c r="AH5573" t="b">
        <v>0</v>
      </c>
      <c r="AI5573" t="b">
        <v>0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  <c r="AP5573" t="b">
        <v>0</v>
      </c>
      <c r="AQ5573" t="b">
        <v>0</v>
      </c>
      <c r="AR5573" s="1" t="s">
        <v>51</v>
      </c>
      <c r="AS5573" s="1" t="s">
        <v>51</v>
      </c>
      <c r="AT5573" s="1" t="s">
        <v>51</v>
      </c>
      <c r="AU5573" s="1" t="s">
        <v>51</v>
      </c>
    </row>
    <row r="5574" spans="1:47" x14ac:dyDescent="0.25">
      <c r="A5574" s="1" t="s">
        <v>6151</v>
      </c>
      <c r="B5574">
        <v>3</v>
      </c>
      <c r="C5574" s="2">
        <v>43668.349988425929</v>
      </c>
      <c r="D5574" s="2">
        <v>43668.370648148149</v>
      </c>
      <c r="E5574">
        <v>39.778410000000001</v>
      </c>
      <c r="F5574">
        <v>-104.91289</v>
      </c>
      <c r="G5574">
        <v>39.780209999999997</v>
      </c>
      <c r="H5574">
        <v>-104.93586000000001</v>
      </c>
      <c r="I5574">
        <v>1.226</v>
      </c>
      <c r="J5574" s="1" t="s">
        <v>486</v>
      </c>
      <c r="L5574" s="1" t="s">
        <v>137</v>
      </c>
      <c r="M5574" s="1" t="s">
        <v>47</v>
      </c>
      <c r="N5574" s="1" t="s">
        <v>131</v>
      </c>
      <c r="O5574" s="1" t="s">
        <v>131</v>
      </c>
      <c r="P5574" s="1" t="s">
        <v>198</v>
      </c>
      <c r="Q5574" s="1" t="s">
        <v>246</v>
      </c>
      <c r="R5574" s="1" t="s">
        <v>48</v>
      </c>
      <c r="S5574" s="1" t="s">
        <v>79</v>
      </c>
      <c r="T5574" s="1" t="s">
        <v>205</v>
      </c>
      <c r="U5574" s="2">
        <v>43668.368055555555</v>
      </c>
      <c r="V5574">
        <v>66</v>
      </c>
      <c r="W5574">
        <v>66</v>
      </c>
      <c r="X5574">
        <v>88</v>
      </c>
      <c r="Y5574">
        <v>24.69</v>
      </c>
      <c r="Z5574">
        <v>6</v>
      </c>
      <c r="AA5574" s="1" t="s">
        <v>8942</v>
      </c>
      <c r="AB5574">
        <v>0</v>
      </c>
      <c r="AC5574">
        <v>0</v>
      </c>
      <c r="AD5574" s="1" t="s">
        <v>818</v>
      </c>
      <c r="AE5574" t="b">
        <v>0</v>
      </c>
      <c r="AF5574" t="b">
        <v>0</v>
      </c>
      <c r="AG5574" t="b">
        <v>0</v>
      </c>
      <c r="AH5574" t="b">
        <v>0</v>
      </c>
      <c r="AI5574" t="b">
        <v>0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0</v>
      </c>
      <c r="AQ5574" t="b">
        <v>0</v>
      </c>
      <c r="AR5574" s="1" t="s">
        <v>51</v>
      </c>
      <c r="AS5574" s="1" t="s">
        <v>51</v>
      </c>
      <c r="AT5574" s="1" t="s">
        <v>51</v>
      </c>
      <c r="AU5574" s="1" t="s">
        <v>51</v>
      </c>
    </row>
    <row r="5575" spans="1:47" x14ac:dyDescent="0.25">
      <c r="A5575" s="1" t="s">
        <v>3505</v>
      </c>
      <c r="B5575">
        <v>3</v>
      </c>
      <c r="C5575" s="2">
        <v>43668.370821759258</v>
      </c>
      <c r="D5575" s="2">
        <v>43668.390081018515</v>
      </c>
      <c r="E5575">
        <v>39.492179999999998</v>
      </c>
      <c r="F5575">
        <v>-104.87318</v>
      </c>
      <c r="G5575">
        <v>39.507379</v>
      </c>
      <c r="H5575">
        <v>-104.87238499999999</v>
      </c>
      <c r="I5575">
        <v>1.0509999999999999</v>
      </c>
      <c r="J5575" s="1" t="s">
        <v>329</v>
      </c>
      <c r="L5575" s="1" t="s">
        <v>265</v>
      </c>
      <c r="M5575" s="1" t="s">
        <v>47</v>
      </c>
      <c r="N5575" s="1" t="s">
        <v>173</v>
      </c>
      <c r="O5575" s="1" t="s">
        <v>121</v>
      </c>
      <c r="P5575" s="1" t="s">
        <v>198</v>
      </c>
      <c r="Q5575" s="1" t="s">
        <v>311</v>
      </c>
      <c r="R5575" s="1" t="s">
        <v>48</v>
      </c>
      <c r="S5575" s="1" t="s">
        <v>79</v>
      </c>
      <c r="T5575" s="1" t="s">
        <v>200</v>
      </c>
      <c r="U5575" s="2">
        <v>43668.370138888888</v>
      </c>
      <c r="V5575">
        <v>68</v>
      </c>
      <c r="W5575">
        <v>68</v>
      </c>
      <c r="X5575">
        <v>63</v>
      </c>
      <c r="Y5575">
        <v>24.47</v>
      </c>
      <c r="Z5575">
        <v>10</v>
      </c>
      <c r="AA5575" s="1" t="s">
        <v>64</v>
      </c>
      <c r="AB5575">
        <v>3</v>
      </c>
      <c r="AC5575">
        <v>0</v>
      </c>
      <c r="AD5575" s="1" t="s">
        <v>50</v>
      </c>
      <c r="AE5575" t="b">
        <v>0</v>
      </c>
      <c r="AF5575" t="b">
        <v>0</v>
      </c>
      <c r="AG5575" t="b">
        <v>0</v>
      </c>
      <c r="AH5575" t="b">
        <v>0</v>
      </c>
      <c r="AI5575" t="b">
        <v>0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  <c r="AO5575" t="b">
        <v>0</v>
      </c>
      <c r="AP5575" t="b">
        <v>0</v>
      </c>
      <c r="AQ5575" t="b">
        <v>0</v>
      </c>
      <c r="AR5575" s="1" t="s">
        <v>51</v>
      </c>
      <c r="AS5575" s="1" t="s">
        <v>51</v>
      </c>
      <c r="AT5575" s="1" t="s">
        <v>51</v>
      </c>
      <c r="AU5575" s="1" t="s">
        <v>51</v>
      </c>
    </row>
    <row r="5576" spans="1:47" x14ac:dyDescent="0.25">
      <c r="A5576" s="1" t="s">
        <v>7717</v>
      </c>
      <c r="B5576">
        <v>4</v>
      </c>
      <c r="C5576" s="2">
        <v>43668.516122685185</v>
      </c>
      <c r="D5576" s="2">
        <v>43668.536099537036</v>
      </c>
      <c r="E5576">
        <v>38.822400000000002</v>
      </c>
      <c r="F5576">
        <v>-102.33237</v>
      </c>
      <c r="G5576">
        <v>38.822693999999998</v>
      </c>
      <c r="H5576">
        <v>-102.331332</v>
      </c>
      <c r="I5576">
        <v>5.8999999999999997E-2</v>
      </c>
      <c r="J5576" s="1" t="s">
        <v>7718</v>
      </c>
      <c r="K5576">
        <v>14998</v>
      </c>
      <c r="L5576" s="1" t="s">
        <v>6668</v>
      </c>
      <c r="M5576" s="1" t="s">
        <v>47</v>
      </c>
      <c r="N5576" s="1" t="s">
        <v>6832</v>
      </c>
      <c r="O5576" s="1" t="s">
        <v>196</v>
      </c>
      <c r="P5576" s="1" t="s">
        <v>198</v>
      </c>
      <c r="Q5576" s="1" t="s">
        <v>7719</v>
      </c>
      <c r="R5576" s="1" t="s">
        <v>48</v>
      </c>
      <c r="S5576" s="1" t="s">
        <v>79</v>
      </c>
      <c r="T5576" s="1" t="s">
        <v>1495</v>
      </c>
      <c r="U5576" s="2">
        <v>43668.536805555559</v>
      </c>
      <c r="V5576">
        <v>73</v>
      </c>
      <c r="W5576">
        <v>73</v>
      </c>
      <c r="X5576">
        <v>66</v>
      </c>
      <c r="Y5576">
        <v>26.05</v>
      </c>
      <c r="Z5576">
        <v>10</v>
      </c>
      <c r="AA5576" s="1" t="s">
        <v>64</v>
      </c>
      <c r="AB5576">
        <v>7</v>
      </c>
      <c r="AC5576">
        <v>0</v>
      </c>
      <c r="AD5576" s="1" t="s">
        <v>818</v>
      </c>
      <c r="AE5576" t="b">
        <v>0</v>
      </c>
      <c r="AF5576" t="b">
        <v>0</v>
      </c>
      <c r="AG5576" t="b">
        <v>0</v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 t="b">
        <v>0</v>
      </c>
      <c r="AN5576" t="b">
        <v>1</v>
      </c>
      <c r="AO5576" t="b">
        <v>0</v>
      </c>
      <c r="AP5576" t="b">
        <v>0</v>
      </c>
      <c r="AQ5576" t="b">
        <v>0</v>
      </c>
      <c r="AR5576" s="1" t="s">
        <v>51</v>
      </c>
      <c r="AS5576" s="1" t="s">
        <v>51</v>
      </c>
      <c r="AT5576" s="1" t="s">
        <v>51</v>
      </c>
      <c r="AU5576" s="1" t="s">
        <v>51</v>
      </c>
    </row>
    <row r="5577" spans="1:47" x14ac:dyDescent="0.25">
      <c r="A5577" s="1" t="s">
        <v>3506</v>
      </c>
      <c r="B5577">
        <v>3</v>
      </c>
      <c r="C5577" s="2">
        <v>43668.469259259262</v>
      </c>
      <c r="D5577" s="2">
        <v>43668.490081018521</v>
      </c>
      <c r="E5577">
        <v>39.776688</v>
      </c>
      <c r="F5577">
        <v>-104.875799</v>
      </c>
      <c r="G5577">
        <v>39.776691</v>
      </c>
      <c r="H5577">
        <v>-104.875833</v>
      </c>
      <c r="I5577">
        <v>2E-3</v>
      </c>
      <c r="J5577" s="1" t="s">
        <v>417</v>
      </c>
      <c r="L5577" s="1" t="s">
        <v>137</v>
      </c>
      <c r="M5577" s="1" t="s">
        <v>47</v>
      </c>
      <c r="N5577" s="1" t="s">
        <v>131</v>
      </c>
      <c r="O5577" s="1" t="s">
        <v>131</v>
      </c>
      <c r="P5577" s="1" t="s">
        <v>198</v>
      </c>
      <c r="Q5577" s="1" t="s">
        <v>453</v>
      </c>
      <c r="R5577" s="1" t="s">
        <v>48</v>
      </c>
      <c r="S5577" s="1" t="s">
        <v>79</v>
      </c>
      <c r="T5577" s="1" t="s">
        <v>203</v>
      </c>
      <c r="U5577" s="2">
        <v>43668.456944444442</v>
      </c>
      <c r="V5577">
        <v>76</v>
      </c>
      <c r="W5577">
        <v>76</v>
      </c>
      <c r="X5577">
        <v>47</v>
      </c>
      <c r="Y5577">
        <v>24.66</v>
      </c>
      <c r="Z5577">
        <v>10</v>
      </c>
      <c r="AA5577" s="1" t="s">
        <v>66</v>
      </c>
      <c r="AB5577">
        <v>7</v>
      </c>
      <c r="AC5577">
        <v>0</v>
      </c>
      <c r="AD5577" s="1" t="s">
        <v>50</v>
      </c>
      <c r="AE5577" t="b">
        <v>0</v>
      </c>
      <c r="AF5577" t="b">
        <v>0</v>
      </c>
      <c r="AG5577" t="b">
        <v>0</v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0</v>
      </c>
      <c r="AQ5577" t="b">
        <v>0</v>
      </c>
      <c r="AR5577" s="1" t="s">
        <v>51</v>
      </c>
      <c r="AS5577" s="1" t="s">
        <v>51</v>
      </c>
      <c r="AT5577" s="1" t="s">
        <v>51</v>
      </c>
      <c r="AU5577" s="1" t="s">
        <v>51</v>
      </c>
    </row>
    <row r="5578" spans="1:47" x14ac:dyDescent="0.25">
      <c r="A5578" s="1" t="s">
        <v>3609</v>
      </c>
      <c r="B5578">
        <v>3</v>
      </c>
      <c r="C5578" s="2">
        <v>43668.459872685184</v>
      </c>
      <c r="D5578" s="2">
        <v>43668.480370370373</v>
      </c>
      <c r="E5578">
        <v>39.645069999999997</v>
      </c>
      <c r="F5578">
        <v>-106.38209000000001</v>
      </c>
      <c r="G5578">
        <v>39.64376</v>
      </c>
      <c r="H5578">
        <v>-106.37627999999999</v>
      </c>
      <c r="I5578">
        <v>0.32200000000000001</v>
      </c>
      <c r="J5578" s="1" t="s">
        <v>1153</v>
      </c>
      <c r="L5578" s="1" t="s">
        <v>133</v>
      </c>
      <c r="M5578" s="1" t="s">
        <v>47</v>
      </c>
      <c r="N5578" s="1" t="s">
        <v>500</v>
      </c>
      <c r="O5578" s="1" t="s">
        <v>501</v>
      </c>
      <c r="P5578" s="1" t="s">
        <v>198</v>
      </c>
      <c r="Q5578" s="1" t="s">
        <v>502</v>
      </c>
      <c r="R5578" s="1" t="s">
        <v>48</v>
      </c>
      <c r="S5578" s="1" t="s">
        <v>79</v>
      </c>
      <c r="T5578" s="1" t="s">
        <v>503</v>
      </c>
      <c r="U5578" s="2">
        <v>43668.453472222223</v>
      </c>
      <c r="V5578">
        <v>62</v>
      </c>
      <c r="W5578">
        <v>62</v>
      </c>
      <c r="X5578">
        <v>46</v>
      </c>
      <c r="Y5578">
        <v>21.13</v>
      </c>
      <c r="Z5578">
        <v>10</v>
      </c>
      <c r="AA5578" s="1" t="s">
        <v>68</v>
      </c>
      <c r="AB5578">
        <v>12</v>
      </c>
      <c r="AC5578">
        <v>0</v>
      </c>
      <c r="AD5578" s="1" t="s">
        <v>50</v>
      </c>
      <c r="AE5578" t="b">
        <v>0</v>
      </c>
      <c r="AF5578" t="b">
        <v>0</v>
      </c>
      <c r="AG5578" t="b">
        <v>0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0</v>
      </c>
      <c r="AQ5578" t="b">
        <v>0</v>
      </c>
      <c r="AR5578" s="1" t="s">
        <v>51</v>
      </c>
      <c r="AS5578" s="1" t="s">
        <v>51</v>
      </c>
      <c r="AT5578" s="1" t="s">
        <v>51</v>
      </c>
      <c r="AU5578" s="1" t="s">
        <v>51</v>
      </c>
    </row>
    <row r="5579" spans="1:47" x14ac:dyDescent="0.25">
      <c r="A5579" s="1" t="s">
        <v>3062</v>
      </c>
      <c r="B5579">
        <v>3</v>
      </c>
      <c r="C5579" s="2">
        <v>43668.49009259259</v>
      </c>
      <c r="D5579" s="2">
        <v>43668.510914351849</v>
      </c>
      <c r="E5579">
        <v>40.605348999999997</v>
      </c>
      <c r="F5579">
        <v>-105.00158</v>
      </c>
      <c r="G5579">
        <v>40.593181999999999</v>
      </c>
      <c r="H5579">
        <v>-105.00145999999999</v>
      </c>
      <c r="I5579">
        <v>0.84099999999999997</v>
      </c>
      <c r="J5579" s="1" t="s">
        <v>651</v>
      </c>
      <c r="L5579" s="1" t="s">
        <v>195</v>
      </c>
      <c r="M5579" s="1" t="s">
        <v>47</v>
      </c>
      <c r="N5579" s="1" t="s">
        <v>227</v>
      </c>
      <c r="O5579" s="1" t="s">
        <v>228</v>
      </c>
      <c r="P5579" s="1" t="s">
        <v>198</v>
      </c>
      <c r="Q5579" s="1" t="s">
        <v>321</v>
      </c>
      <c r="R5579" s="1" t="s">
        <v>48</v>
      </c>
      <c r="S5579" s="1" t="s">
        <v>79</v>
      </c>
      <c r="T5579" s="1" t="s">
        <v>230</v>
      </c>
      <c r="U5579" s="2">
        <v>43668.487500000003</v>
      </c>
      <c r="V5579">
        <v>72</v>
      </c>
      <c r="W5579">
        <v>72</v>
      </c>
      <c r="X5579">
        <v>69</v>
      </c>
      <c r="Y5579">
        <v>25.29</v>
      </c>
      <c r="Z5579">
        <v>10</v>
      </c>
      <c r="AA5579" s="1" t="s">
        <v>8942</v>
      </c>
      <c r="AB5579">
        <v>0</v>
      </c>
      <c r="AC5579">
        <v>0</v>
      </c>
      <c r="AD5579" s="1" t="s">
        <v>965</v>
      </c>
      <c r="AE5579" t="b">
        <v>0</v>
      </c>
      <c r="AF5579" t="b">
        <v>0</v>
      </c>
      <c r="AG5579" t="b">
        <v>0</v>
      </c>
      <c r="AH5579" t="b">
        <v>0</v>
      </c>
      <c r="AI5579" t="b">
        <v>0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R5579" s="1" t="s">
        <v>51</v>
      </c>
      <c r="AS5579" s="1" t="s">
        <v>51</v>
      </c>
      <c r="AT5579" s="1" t="s">
        <v>51</v>
      </c>
      <c r="AU5579" s="1" t="s">
        <v>51</v>
      </c>
    </row>
    <row r="5580" spans="1:47" x14ac:dyDescent="0.25">
      <c r="A5580" s="1" t="s">
        <v>3733</v>
      </c>
      <c r="B5580">
        <v>3</v>
      </c>
      <c r="C5580" s="2">
        <v>43668.577604166669</v>
      </c>
      <c r="D5580" s="2">
        <v>43668.598414351851</v>
      </c>
      <c r="E5580">
        <v>39.113308000000004</v>
      </c>
      <c r="F5580">
        <v>-104.865658</v>
      </c>
      <c r="G5580">
        <v>39.103132000000002</v>
      </c>
      <c r="H5580">
        <v>-104.864503</v>
      </c>
      <c r="I5580">
        <v>0.70599999999999996</v>
      </c>
      <c r="J5580" s="1" t="s">
        <v>470</v>
      </c>
      <c r="L5580" s="1" t="s">
        <v>195</v>
      </c>
      <c r="M5580" s="1" t="s">
        <v>47</v>
      </c>
      <c r="N5580" s="1" t="s">
        <v>447</v>
      </c>
      <c r="O5580" s="1" t="s">
        <v>193</v>
      </c>
      <c r="P5580" s="1" t="s">
        <v>198</v>
      </c>
      <c r="Q5580" s="1" t="s">
        <v>448</v>
      </c>
      <c r="R5580" s="1" t="s">
        <v>48</v>
      </c>
      <c r="S5580" s="1" t="s">
        <v>79</v>
      </c>
      <c r="T5580" s="1" t="s">
        <v>234</v>
      </c>
      <c r="U5580" s="2">
        <v>43668.57708333333</v>
      </c>
      <c r="V5580">
        <v>72</v>
      </c>
      <c r="W5580">
        <v>72</v>
      </c>
      <c r="X5580">
        <v>57</v>
      </c>
      <c r="Y5580">
        <v>23.84</v>
      </c>
      <c r="Z5580">
        <v>10</v>
      </c>
      <c r="AA5580" s="1" t="s">
        <v>64</v>
      </c>
      <c r="AB5580">
        <v>14</v>
      </c>
      <c r="AC5580">
        <v>0</v>
      </c>
      <c r="AD5580" s="1" t="s">
        <v>50</v>
      </c>
      <c r="AE5580" t="b">
        <v>0</v>
      </c>
      <c r="AF5580" t="b">
        <v>0</v>
      </c>
      <c r="AG5580" t="b">
        <v>0</v>
      </c>
      <c r="AH5580" t="b">
        <v>0</v>
      </c>
      <c r="AI5580" t="b">
        <v>0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  <c r="AO5580" t="b">
        <v>0</v>
      </c>
      <c r="AP5580" t="b">
        <v>0</v>
      </c>
      <c r="AQ5580" t="b">
        <v>0</v>
      </c>
      <c r="AR5580" s="1" t="s">
        <v>51</v>
      </c>
      <c r="AS5580" s="1" t="s">
        <v>51</v>
      </c>
      <c r="AT5580" s="1" t="s">
        <v>51</v>
      </c>
      <c r="AU5580" s="1" t="s">
        <v>51</v>
      </c>
    </row>
    <row r="5581" spans="1:47" x14ac:dyDescent="0.25">
      <c r="A5581" s="1" t="s">
        <v>3872</v>
      </c>
      <c r="B5581">
        <v>4</v>
      </c>
      <c r="C5581" s="2">
        <v>43668.578622685185</v>
      </c>
      <c r="D5581" s="2">
        <v>43668.599039351851</v>
      </c>
      <c r="E5581">
        <v>38.672939999999997</v>
      </c>
      <c r="F5581">
        <v>-104.70881</v>
      </c>
      <c r="G5581">
        <v>38.724499999999999</v>
      </c>
      <c r="H5581">
        <v>-104.73236</v>
      </c>
      <c r="I5581">
        <v>3.782</v>
      </c>
      <c r="J5581" s="1" t="s">
        <v>3873</v>
      </c>
      <c r="L5581" s="1" t="s">
        <v>194</v>
      </c>
      <c r="M5581" s="1" t="s">
        <v>47</v>
      </c>
      <c r="N5581" s="1" t="s">
        <v>327</v>
      </c>
      <c r="O5581" s="1" t="s">
        <v>193</v>
      </c>
      <c r="P5581" s="1" t="s">
        <v>198</v>
      </c>
      <c r="Q5581" s="1" t="s">
        <v>328</v>
      </c>
      <c r="R5581" s="1" t="s">
        <v>48</v>
      </c>
      <c r="S5581" s="1" t="s">
        <v>79</v>
      </c>
      <c r="T5581" s="1" t="s">
        <v>268</v>
      </c>
      <c r="U5581" s="2">
        <v>43668.575694444444</v>
      </c>
      <c r="V5581">
        <v>77</v>
      </c>
      <c r="W5581">
        <v>77</v>
      </c>
      <c r="X5581">
        <v>47</v>
      </c>
      <c r="Y5581">
        <v>24.49</v>
      </c>
      <c r="Z5581">
        <v>10</v>
      </c>
      <c r="AA5581" s="1" t="s">
        <v>68</v>
      </c>
      <c r="AB5581">
        <v>16</v>
      </c>
      <c r="AC5581">
        <v>0</v>
      </c>
      <c r="AD5581" s="1" t="s">
        <v>50</v>
      </c>
      <c r="AE5581" t="b">
        <v>0</v>
      </c>
      <c r="AF5581" t="b">
        <v>0</v>
      </c>
      <c r="AG5581" t="b">
        <v>0</v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  <c r="AO5581" t="b">
        <v>0</v>
      </c>
      <c r="AP5581" t="b">
        <v>0</v>
      </c>
      <c r="AQ5581" t="b">
        <v>0</v>
      </c>
      <c r="AR5581" s="1" t="s">
        <v>51</v>
      </c>
      <c r="AS5581" s="1" t="s">
        <v>51</v>
      </c>
      <c r="AT5581" s="1" t="s">
        <v>51</v>
      </c>
      <c r="AU5581" s="1" t="s">
        <v>51</v>
      </c>
    </row>
    <row r="5582" spans="1:47" x14ac:dyDescent="0.25">
      <c r="A5582" s="1" t="s">
        <v>3063</v>
      </c>
      <c r="B5582">
        <v>3</v>
      </c>
      <c r="C5582" s="2">
        <v>43668.703125</v>
      </c>
      <c r="D5582" s="2">
        <v>43668.723356481481</v>
      </c>
      <c r="E5582">
        <v>40.326692999999999</v>
      </c>
      <c r="F5582">
        <v>-104.98034</v>
      </c>
      <c r="G5582">
        <v>40.314557000000001</v>
      </c>
      <c r="H5582">
        <v>-104.98032000000001</v>
      </c>
      <c r="I5582">
        <v>0.83899999999999997</v>
      </c>
      <c r="J5582" s="1" t="s">
        <v>420</v>
      </c>
      <c r="L5582" s="1" t="s">
        <v>195</v>
      </c>
      <c r="M5582" s="1" t="s">
        <v>47</v>
      </c>
      <c r="N5582" s="1" t="s">
        <v>539</v>
      </c>
      <c r="O5582" s="1" t="s">
        <v>209</v>
      </c>
      <c r="P5582" s="1" t="s">
        <v>198</v>
      </c>
      <c r="Q5582" s="1" t="s">
        <v>540</v>
      </c>
      <c r="R5582" s="1" t="s">
        <v>48</v>
      </c>
      <c r="S5582" s="1" t="s">
        <v>79</v>
      </c>
      <c r="T5582" s="1" t="s">
        <v>230</v>
      </c>
      <c r="U5582" s="2">
        <v>43668.705555555556</v>
      </c>
      <c r="V5582">
        <v>76</v>
      </c>
      <c r="W5582">
        <v>76</v>
      </c>
      <c r="X5582">
        <v>46</v>
      </c>
      <c r="Y5582">
        <v>25.22</v>
      </c>
      <c r="Z5582">
        <v>10</v>
      </c>
      <c r="AA5582" s="1" t="s">
        <v>68</v>
      </c>
      <c r="AB5582">
        <v>8</v>
      </c>
      <c r="AC5582">
        <v>0</v>
      </c>
      <c r="AD5582" s="1" t="s">
        <v>965</v>
      </c>
      <c r="AE5582" t="b">
        <v>0</v>
      </c>
      <c r="AF5582" t="b">
        <v>0</v>
      </c>
      <c r="AG5582" t="b">
        <v>0</v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  <c r="AO5582" t="b">
        <v>0</v>
      </c>
      <c r="AP5582" t="b">
        <v>0</v>
      </c>
      <c r="AQ5582" t="b">
        <v>0</v>
      </c>
      <c r="AR5582" s="1" t="s">
        <v>51</v>
      </c>
      <c r="AS5582" s="1" t="s">
        <v>51</v>
      </c>
      <c r="AT5582" s="1" t="s">
        <v>51</v>
      </c>
      <c r="AU5582" s="1" t="s">
        <v>51</v>
      </c>
    </row>
    <row r="5583" spans="1:47" x14ac:dyDescent="0.25">
      <c r="A5583" s="1" t="s">
        <v>9632</v>
      </c>
      <c r="B5583">
        <v>2</v>
      </c>
      <c r="C5583" s="2">
        <v>43668.703622685185</v>
      </c>
      <c r="D5583" s="2">
        <v>43668.723912037036</v>
      </c>
      <c r="E5583">
        <v>38.672939999999997</v>
      </c>
      <c r="F5583">
        <v>-104.70881</v>
      </c>
      <c r="G5583">
        <v>38.724499999999999</v>
      </c>
      <c r="H5583">
        <v>-104.73236</v>
      </c>
      <c r="I5583">
        <v>3.782</v>
      </c>
      <c r="J5583" s="1" t="s">
        <v>9633</v>
      </c>
      <c r="L5583" s="1" t="s">
        <v>194</v>
      </c>
      <c r="M5583" s="1" t="s">
        <v>47</v>
      </c>
      <c r="N5583" s="1" t="s">
        <v>327</v>
      </c>
      <c r="O5583" s="1" t="s">
        <v>193</v>
      </c>
      <c r="P5583" s="1" t="s">
        <v>198</v>
      </c>
      <c r="Q5583" s="1" t="s">
        <v>328</v>
      </c>
      <c r="R5583" s="1" t="s">
        <v>48</v>
      </c>
      <c r="S5583" s="1" t="s">
        <v>79</v>
      </c>
      <c r="T5583" s="1" t="s">
        <v>268</v>
      </c>
      <c r="U5583" s="2">
        <v>43668.706944444442</v>
      </c>
      <c r="V5583">
        <v>75</v>
      </c>
      <c r="W5583">
        <v>75</v>
      </c>
      <c r="X5583">
        <v>50</v>
      </c>
      <c r="Y5583">
        <v>24.51</v>
      </c>
      <c r="Z5583">
        <v>10</v>
      </c>
      <c r="AA5583" s="1" t="s">
        <v>8942</v>
      </c>
      <c r="AB5583">
        <v>0</v>
      </c>
      <c r="AC5583">
        <v>0</v>
      </c>
      <c r="AD5583" s="1" t="s">
        <v>1217</v>
      </c>
      <c r="AE5583" t="b">
        <v>0</v>
      </c>
      <c r="AF5583" t="b">
        <v>0</v>
      </c>
      <c r="AG5583" t="b">
        <v>0</v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R5583" s="1" t="s">
        <v>51</v>
      </c>
      <c r="AS5583" s="1" t="s">
        <v>51</v>
      </c>
      <c r="AT5583" s="1" t="s">
        <v>51</v>
      </c>
      <c r="AU5583" s="1" t="s">
        <v>51</v>
      </c>
    </row>
    <row r="5584" spans="1:47" x14ac:dyDescent="0.25">
      <c r="A5584" s="1" t="s">
        <v>3064</v>
      </c>
      <c r="B5584">
        <v>3</v>
      </c>
      <c r="C5584" s="2">
        <v>43668.626539351855</v>
      </c>
      <c r="D5584" s="2">
        <v>43668.647002314814</v>
      </c>
      <c r="E5584">
        <v>40.315888000000001</v>
      </c>
      <c r="F5584">
        <v>-104.98003</v>
      </c>
      <c r="G5584">
        <v>40.319664000000003</v>
      </c>
      <c r="H5584">
        <v>-104.98003</v>
      </c>
      <c r="I5584">
        <v>0.26100000000000001</v>
      </c>
      <c r="J5584" s="1" t="s">
        <v>450</v>
      </c>
      <c r="L5584" s="1" t="s">
        <v>194</v>
      </c>
      <c r="M5584" s="1" t="s">
        <v>47</v>
      </c>
      <c r="N5584" s="1" t="s">
        <v>303</v>
      </c>
      <c r="O5584" s="1" t="s">
        <v>209</v>
      </c>
      <c r="P5584" s="1" t="s">
        <v>198</v>
      </c>
      <c r="Q5584" s="1" t="s">
        <v>304</v>
      </c>
      <c r="R5584" s="1" t="s">
        <v>48</v>
      </c>
      <c r="S5584" s="1" t="s">
        <v>79</v>
      </c>
      <c r="T5584" s="1" t="s">
        <v>230</v>
      </c>
      <c r="U5584" s="2">
        <v>43668.62222222222</v>
      </c>
      <c r="V5584">
        <v>81</v>
      </c>
      <c r="W5584">
        <v>81</v>
      </c>
      <c r="X5584">
        <v>49</v>
      </c>
      <c r="Y5584">
        <v>25.25</v>
      </c>
      <c r="Z5584">
        <v>10</v>
      </c>
      <c r="AA5584" s="1" t="s">
        <v>54</v>
      </c>
      <c r="AB5584">
        <v>6</v>
      </c>
      <c r="AC5584">
        <v>0</v>
      </c>
      <c r="AD5584" s="1" t="s">
        <v>965</v>
      </c>
      <c r="AE5584" t="b">
        <v>0</v>
      </c>
      <c r="AF5584" t="b">
        <v>0</v>
      </c>
      <c r="AG5584" t="b">
        <v>0</v>
      </c>
      <c r="AH5584" t="b">
        <v>0</v>
      </c>
      <c r="AI5584" t="b">
        <v>0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  <c r="AO5584" t="b">
        <v>0</v>
      </c>
      <c r="AP5584" t="b">
        <v>0</v>
      </c>
      <c r="AQ5584" t="b">
        <v>0</v>
      </c>
      <c r="AR5584" s="1" t="s">
        <v>51</v>
      </c>
      <c r="AS5584" s="1" t="s">
        <v>51</v>
      </c>
      <c r="AT5584" s="1" t="s">
        <v>51</v>
      </c>
      <c r="AU5584" s="1" t="s">
        <v>51</v>
      </c>
    </row>
    <row r="5585" spans="1:47" x14ac:dyDescent="0.25">
      <c r="A5585" s="1" t="s">
        <v>3065</v>
      </c>
      <c r="B5585">
        <v>3</v>
      </c>
      <c r="C5585" s="2">
        <v>43668.626539351855</v>
      </c>
      <c r="D5585" s="2">
        <v>43668.647002314814</v>
      </c>
      <c r="E5585">
        <v>40.326692999999999</v>
      </c>
      <c r="F5585">
        <v>-104.98034</v>
      </c>
      <c r="G5585">
        <v>40.314557000000001</v>
      </c>
      <c r="H5585">
        <v>-104.98032000000001</v>
      </c>
      <c r="I5585">
        <v>0.83899999999999997</v>
      </c>
      <c r="J5585" s="1" t="s">
        <v>420</v>
      </c>
      <c r="L5585" s="1" t="s">
        <v>195</v>
      </c>
      <c r="M5585" s="1" t="s">
        <v>47</v>
      </c>
      <c r="N5585" s="1" t="s">
        <v>539</v>
      </c>
      <c r="O5585" s="1" t="s">
        <v>209</v>
      </c>
      <c r="P5585" s="1" t="s">
        <v>198</v>
      </c>
      <c r="Q5585" s="1" t="s">
        <v>540</v>
      </c>
      <c r="R5585" s="1" t="s">
        <v>48</v>
      </c>
      <c r="S5585" s="1" t="s">
        <v>79</v>
      </c>
      <c r="T5585" s="1" t="s">
        <v>230</v>
      </c>
      <c r="U5585" s="2">
        <v>43668.62222222222</v>
      </c>
      <c r="V5585">
        <v>81</v>
      </c>
      <c r="W5585">
        <v>81</v>
      </c>
      <c r="X5585">
        <v>49</v>
      </c>
      <c r="Y5585">
        <v>25.25</v>
      </c>
      <c r="Z5585">
        <v>10</v>
      </c>
      <c r="AA5585" s="1" t="s">
        <v>54</v>
      </c>
      <c r="AB5585">
        <v>6</v>
      </c>
      <c r="AC5585">
        <v>0</v>
      </c>
      <c r="AD5585" s="1" t="s">
        <v>965</v>
      </c>
      <c r="AE5585" t="b">
        <v>0</v>
      </c>
      <c r="AF5585" t="b">
        <v>0</v>
      </c>
      <c r="AG5585" t="b">
        <v>0</v>
      </c>
      <c r="AH5585" t="b">
        <v>0</v>
      </c>
      <c r="AI5585" t="b">
        <v>0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R5585" s="1" t="s">
        <v>51</v>
      </c>
      <c r="AS5585" s="1" t="s">
        <v>51</v>
      </c>
      <c r="AT5585" s="1" t="s">
        <v>51</v>
      </c>
      <c r="AU5585" s="1" t="s">
        <v>51</v>
      </c>
    </row>
    <row r="5586" spans="1:47" x14ac:dyDescent="0.25">
      <c r="A5586" s="1" t="s">
        <v>3874</v>
      </c>
      <c r="B5586">
        <v>3</v>
      </c>
      <c r="C5586" s="2">
        <v>43669.315625000003</v>
      </c>
      <c r="D5586" s="2">
        <v>43669.33625</v>
      </c>
      <c r="E5586">
        <v>39.256310999999997</v>
      </c>
      <c r="F5586">
        <v>-104.889521</v>
      </c>
      <c r="G5586">
        <v>39.264319999999998</v>
      </c>
      <c r="H5586">
        <v>-104.89469</v>
      </c>
      <c r="I5586">
        <v>0.61899999999999999</v>
      </c>
      <c r="J5586" s="1" t="s">
        <v>449</v>
      </c>
      <c r="L5586" s="1" t="s">
        <v>194</v>
      </c>
      <c r="M5586" s="1" t="s">
        <v>47</v>
      </c>
      <c r="N5586" s="1" t="s">
        <v>191</v>
      </c>
      <c r="O5586" s="1" t="s">
        <v>121</v>
      </c>
      <c r="P5586" s="1" t="s">
        <v>198</v>
      </c>
      <c r="Q5586" s="1" t="s">
        <v>333</v>
      </c>
      <c r="R5586" s="1" t="s">
        <v>48</v>
      </c>
      <c r="S5586" s="1" t="s">
        <v>79</v>
      </c>
      <c r="T5586" s="1" t="s">
        <v>223</v>
      </c>
      <c r="U5586" s="2">
        <v>43669.3125</v>
      </c>
      <c r="V5586">
        <v>59</v>
      </c>
      <c r="W5586">
        <v>59</v>
      </c>
      <c r="X5586">
        <v>82</v>
      </c>
      <c r="Y5586">
        <v>23.45</v>
      </c>
      <c r="Z5586">
        <v>10</v>
      </c>
      <c r="AA5586" s="1" t="s">
        <v>68</v>
      </c>
      <c r="AB5586">
        <v>12</v>
      </c>
      <c r="AC5586">
        <v>0</v>
      </c>
      <c r="AD5586" s="1" t="s">
        <v>50</v>
      </c>
      <c r="AE5586" t="b">
        <v>0</v>
      </c>
      <c r="AF5586" t="b">
        <v>0</v>
      </c>
      <c r="AG5586" t="b">
        <v>0</v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0</v>
      </c>
      <c r="AQ5586" t="b">
        <v>0</v>
      </c>
      <c r="AR5586" s="1" t="s">
        <v>51</v>
      </c>
      <c r="AS5586" s="1" t="s">
        <v>51</v>
      </c>
      <c r="AT5586" s="1" t="s">
        <v>51</v>
      </c>
      <c r="AU5586" s="1" t="s">
        <v>51</v>
      </c>
    </row>
    <row r="5587" spans="1:47" x14ac:dyDescent="0.25">
      <c r="A5587" s="1" t="s">
        <v>3875</v>
      </c>
      <c r="B5587">
        <v>3</v>
      </c>
      <c r="C5587" s="2">
        <v>43669.378113425926</v>
      </c>
      <c r="D5587" s="2">
        <v>43669.398761574077</v>
      </c>
      <c r="E5587">
        <v>39.289594999999998</v>
      </c>
      <c r="F5587">
        <v>-104.89533900000001</v>
      </c>
      <c r="G5587">
        <v>39.318215000000002</v>
      </c>
      <c r="H5587">
        <v>-104.883279</v>
      </c>
      <c r="I5587">
        <v>2.08</v>
      </c>
      <c r="J5587" s="1" t="s">
        <v>398</v>
      </c>
      <c r="L5587" s="1" t="s">
        <v>194</v>
      </c>
      <c r="M5587" s="1" t="s">
        <v>47</v>
      </c>
      <c r="N5587" s="1" t="s">
        <v>191</v>
      </c>
      <c r="O5587" s="1" t="s">
        <v>121</v>
      </c>
      <c r="P5587" s="1" t="s">
        <v>198</v>
      </c>
      <c r="Q5587" s="1" t="s">
        <v>333</v>
      </c>
      <c r="R5587" s="1" t="s">
        <v>48</v>
      </c>
      <c r="S5587" s="1" t="s">
        <v>79</v>
      </c>
      <c r="T5587" s="1" t="s">
        <v>223</v>
      </c>
      <c r="U5587" s="2">
        <v>43669.379166666666</v>
      </c>
      <c r="V5587">
        <v>68</v>
      </c>
      <c r="W5587">
        <v>68</v>
      </c>
      <c r="X5587">
        <v>60</v>
      </c>
      <c r="Y5587">
        <v>23.44</v>
      </c>
      <c r="Z5587">
        <v>10</v>
      </c>
      <c r="AA5587" s="1" t="s">
        <v>66</v>
      </c>
      <c r="AB5587">
        <v>13</v>
      </c>
      <c r="AC5587">
        <v>0</v>
      </c>
      <c r="AD5587" s="1" t="s">
        <v>50</v>
      </c>
      <c r="AE5587" t="b">
        <v>0</v>
      </c>
      <c r="AF5587" t="b">
        <v>0</v>
      </c>
      <c r="AG5587" t="b">
        <v>0</v>
      </c>
      <c r="AH5587" t="b">
        <v>0</v>
      </c>
      <c r="AI5587" t="b">
        <v>0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R5587" s="1" t="s">
        <v>51</v>
      </c>
      <c r="AS5587" s="1" t="s">
        <v>51</v>
      </c>
      <c r="AT5587" s="1" t="s">
        <v>51</v>
      </c>
      <c r="AU5587" s="1" t="s">
        <v>51</v>
      </c>
    </row>
    <row r="5588" spans="1:47" x14ac:dyDescent="0.25">
      <c r="A5588" s="1" t="s">
        <v>5836</v>
      </c>
      <c r="B5588">
        <v>3</v>
      </c>
      <c r="C5588" s="2">
        <v>43669.456250000003</v>
      </c>
      <c r="D5588" s="2">
        <v>43669.476539351854</v>
      </c>
      <c r="E5588">
        <v>39.778410000000001</v>
      </c>
      <c r="F5588">
        <v>-104.91289</v>
      </c>
      <c r="G5588">
        <v>39.780209999999997</v>
      </c>
      <c r="H5588">
        <v>-104.93586000000001</v>
      </c>
      <c r="I5588">
        <v>1.226</v>
      </c>
      <c r="J5588" s="1" t="s">
        <v>486</v>
      </c>
      <c r="L5588" s="1" t="s">
        <v>137</v>
      </c>
      <c r="M5588" s="1" t="s">
        <v>47</v>
      </c>
      <c r="N5588" s="1" t="s">
        <v>131</v>
      </c>
      <c r="O5588" s="1" t="s">
        <v>131</v>
      </c>
      <c r="P5588" s="1" t="s">
        <v>198</v>
      </c>
      <c r="Q5588" s="1" t="s">
        <v>246</v>
      </c>
      <c r="R5588" s="1" t="s">
        <v>48</v>
      </c>
      <c r="S5588" s="1" t="s">
        <v>79</v>
      </c>
      <c r="T5588" s="1" t="s">
        <v>205</v>
      </c>
      <c r="U5588" s="2">
        <v>43669.448611111111</v>
      </c>
      <c r="V5588">
        <v>73</v>
      </c>
      <c r="W5588">
        <v>73</v>
      </c>
      <c r="X5588">
        <v>57</v>
      </c>
      <c r="Y5588">
        <v>24.64</v>
      </c>
      <c r="Z5588">
        <v>30</v>
      </c>
      <c r="AA5588" s="1" t="s">
        <v>59</v>
      </c>
      <c r="AB5588">
        <v>5</v>
      </c>
      <c r="AC5588">
        <v>0</v>
      </c>
      <c r="AD5588" s="1" t="s">
        <v>50</v>
      </c>
      <c r="AE5588" t="b">
        <v>0</v>
      </c>
      <c r="AF5588" t="b">
        <v>0</v>
      </c>
      <c r="AG5588" t="b">
        <v>0</v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  <c r="AO5588" t="b">
        <v>0</v>
      </c>
      <c r="AP5588" t="b">
        <v>0</v>
      </c>
      <c r="AQ5588" t="b">
        <v>0</v>
      </c>
      <c r="AR5588" s="1" t="s">
        <v>51</v>
      </c>
      <c r="AS5588" s="1" t="s">
        <v>51</v>
      </c>
      <c r="AT5588" s="1" t="s">
        <v>51</v>
      </c>
      <c r="AU5588" s="1" t="s">
        <v>51</v>
      </c>
    </row>
    <row r="5589" spans="1:47" x14ac:dyDescent="0.25">
      <c r="A5589" s="1" t="s">
        <v>8565</v>
      </c>
      <c r="B5589">
        <v>3</v>
      </c>
      <c r="C5589" s="2">
        <v>43669.47552083333</v>
      </c>
      <c r="D5589" s="2">
        <v>43669.495983796296</v>
      </c>
      <c r="E5589">
        <v>37.330734999999997</v>
      </c>
      <c r="F5589">
        <v>-102.61554</v>
      </c>
      <c r="G5589">
        <v>37.355640999999999</v>
      </c>
      <c r="H5589">
        <v>-102.615422</v>
      </c>
      <c r="I5589">
        <v>1.7210000000000001</v>
      </c>
      <c r="J5589" s="1" t="s">
        <v>8566</v>
      </c>
      <c r="K5589">
        <v>31020</v>
      </c>
      <c r="L5589" s="1" t="s">
        <v>6760</v>
      </c>
      <c r="M5589" s="1" t="s">
        <v>97</v>
      </c>
      <c r="N5589" s="1" t="s">
        <v>123</v>
      </c>
      <c r="O5589" s="1" t="s">
        <v>5532</v>
      </c>
      <c r="P5589" s="1" t="s">
        <v>198</v>
      </c>
      <c r="Q5589" s="1" t="s">
        <v>8567</v>
      </c>
      <c r="R5589" s="1" t="s">
        <v>48</v>
      </c>
      <c r="S5589" s="1" t="s">
        <v>79</v>
      </c>
      <c r="T5589" s="1" t="s">
        <v>5534</v>
      </c>
      <c r="U5589" s="2">
        <v>43669.455555555556</v>
      </c>
      <c r="V5589">
        <v>78</v>
      </c>
      <c r="W5589">
        <v>78</v>
      </c>
      <c r="X5589">
        <v>48</v>
      </c>
      <c r="Y5589">
        <v>25.83</v>
      </c>
      <c r="AA5589" s="1" t="s">
        <v>68</v>
      </c>
      <c r="AB5589">
        <v>17</v>
      </c>
      <c r="AC5589">
        <v>0</v>
      </c>
      <c r="AD5589" s="1" t="s">
        <v>69</v>
      </c>
      <c r="AE5589" t="b">
        <v>0</v>
      </c>
      <c r="AF5589" t="b">
        <v>0</v>
      </c>
      <c r="AG5589" t="b">
        <v>0</v>
      </c>
      <c r="AH5589" t="b">
        <v>0</v>
      </c>
      <c r="AI5589" t="b">
        <v>0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0</v>
      </c>
      <c r="AR5589" s="1" t="s">
        <v>51</v>
      </c>
      <c r="AS5589" s="1" t="s">
        <v>51</v>
      </c>
      <c r="AT5589" s="1" t="s">
        <v>51</v>
      </c>
      <c r="AU5589" s="1" t="s">
        <v>51</v>
      </c>
    </row>
    <row r="5590" spans="1:47" x14ac:dyDescent="0.25">
      <c r="A5590" s="1" t="s">
        <v>6186</v>
      </c>
      <c r="B5590">
        <v>3</v>
      </c>
      <c r="C5590" s="2">
        <v>43669.588356481479</v>
      </c>
      <c r="D5590" s="2">
        <v>43669.609131944446</v>
      </c>
      <c r="E5590">
        <v>39.749839999999999</v>
      </c>
      <c r="F5590">
        <v>-105.01721999999999</v>
      </c>
      <c r="G5590">
        <v>39.751249000000001</v>
      </c>
      <c r="H5590">
        <v>-105.01662</v>
      </c>
      <c r="I5590">
        <v>0.10199999999999999</v>
      </c>
      <c r="J5590" s="1" t="s">
        <v>581</v>
      </c>
      <c r="L5590" s="1" t="s">
        <v>265</v>
      </c>
      <c r="M5590" s="1" t="s">
        <v>47</v>
      </c>
      <c r="N5590" s="1" t="s">
        <v>131</v>
      </c>
      <c r="O5590" s="1" t="s">
        <v>131</v>
      </c>
      <c r="P5590" s="1" t="s">
        <v>198</v>
      </c>
      <c r="Q5590" s="1" t="s">
        <v>352</v>
      </c>
      <c r="R5590" s="1" t="s">
        <v>48</v>
      </c>
      <c r="S5590" s="1" t="s">
        <v>79</v>
      </c>
      <c r="T5590" s="1" t="s">
        <v>205</v>
      </c>
      <c r="U5590" s="2">
        <v>43669.576388888891</v>
      </c>
      <c r="V5590">
        <v>84</v>
      </c>
      <c r="W5590">
        <v>84</v>
      </c>
      <c r="X5590">
        <v>33</v>
      </c>
      <c r="Y5590">
        <v>24.61</v>
      </c>
      <c r="Z5590">
        <v>30</v>
      </c>
      <c r="AA5590" s="1" t="s">
        <v>8942</v>
      </c>
      <c r="AB5590">
        <v>0</v>
      </c>
      <c r="AC5590">
        <v>0</v>
      </c>
      <c r="AD5590" s="1" t="s">
        <v>50</v>
      </c>
      <c r="AE5590" t="b">
        <v>0</v>
      </c>
      <c r="AF5590" t="b">
        <v>0</v>
      </c>
      <c r="AG5590" t="b">
        <v>0</v>
      </c>
      <c r="AH5590" t="b">
        <v>0</v>
      </c>
      <c r="AI5590" t="b">
        <v>0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  <c r="AO5590" t="b">
        <v>0</v>
      </c>
      <c r="AP5590" t="b">
        <v>0</v>
      </c>
      <c r="AQ5590" t="b">
        <v>0</v>
      </c>
      <c r="AR5590" s="1" t="s">
        <v>51</v>
      </c>
      <c r="AS5590" s="1" t="s">
        <v>51</v>
      </c>
      <c r="AT5590" s="1" t="s">
        <v>51</v>
      </c>
      <c r="AU5590" s="1" t="s">
        <v>51</v>
      </c>
    </row>
    <row r="5591" spans="1:47" x14ac:dyDescent="0.25">
      <c r="A5591" s="1" t="s">
        <v>5837</v>
      </c>
      <c r="B5591">
        <v>3</v>
      </c>
      <c r="C5591" s="2">
        <v>43669.604027777779</v>
      </c>
      <c r="D5591" s="2">
        <v>43669.624421296299</v>
      </c>
      <c r="E5591">
        <v>39.885438999999998</v>
      </c>
      <c r="F5591">
        <v>-104.98766999999999</v>
      </c>
      <c r="G5591">
        <v>39.882770000000001</v>
      </c>
      <c r="H5591">
        <v>-104.98768</v>
      </c>
      <c r="I5591">
        <v>0.184</v>
      </c>
      <c r="J5591" s="1" t="s">
        <v>441</v>
      </c>
      <c r="L5591" s="1" t="s">
        <v>312</v>
      </c>
      <c r="M5591" s="1" t="s">
        <v>47</v>
      </c>
      <c r="N5591" s="1" t="s">
        <v>131</v>
      </c>
      <c r="O5591" s="1" t="s">
        <v>147</v>
      </c>
      <c r="P5591" s="1" t="s">
        <v>198</v>
      </c>
      <c r="Q5591" s="1" t="s">
        <v>439</v>
      </c>
      <c r="R5591" s="1" t="s">
        <v>48</v>
      </c>
      <c r="S5591" s="1" t="s">
        <v>79</v>
      </c>
      <c r="T5591" s="1" t="s">
        <v>205</v>
      </c>
      <c r="U5591" s="2">
        <v>43669.614583333336</v>
      </c>
      <c r="V5591">
        <v>84</v>
      </c>
      <c r="W5591">
        <v>84</v>
      </c>
      <c r="X5591">
        <v>33</v>
      </c>
      <c r="Y5591">
        <v>24.59</v>
      </c>
      <c r="Z5591">
        <v>30</v>
      </c>
      <c r="AA5591" s="1" t="s">
        <v>65</v>
      </c>
      <c r="AB5591">
        <v>10</v>
      </c>
      <c r="AC5591">
        <v>0</v>
      </c>
      <c r="AD5591" s="1" t="s">
        <v>1067</v>
      </c>
      <c r="AE5591" t="b">
        <v>0</v>
      </c>
      <c r="AF5591" t="b">
        <v>0</v>
      </c>
      <c r="AG5591" t="b">
        <v>0</v>
      </c>
      <c r="AH5591" t="b">
        <v>0</v>
      </c>
      <c r="AI5591" t="b">
        <v>0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R5591" s="1" t="s">
        <v>51</v>
      </c>
      <c r="AS5591" s="1" t="s">
        <v>51</v>
      </c>
      <c r="AT5591" s="1" t="s">
        <v>51</v>
      </c>
      <c r="AU5591" s="1" t="s">
        <v>51</v>
      </c>
    </row>
    <row r="5592" spans="1:47" x14ac:dyDescent="0.25">
      <c r="A5592" s="1" t="s">
        <v>8568</v>
      </c>
      <c r="B5592">
        <v>4</v>
      </c>
      <c r="C5592" s="2">
        <v>43669.661273148151</v>
      </c>
      <c r="D5592" s="2">
        <v>43669.680578703701</v>
      </c>
      <c r="E5592">
        <v>37.307384999999996</v>
      </c>
      <c r="F5592">
        <v>-102.615503</v>
      </c>
      <c r="G5592">
        <v>37.355640999999999</v>
      </c>
      <c r="H5592">
        <v>-102.615422</v>
      </c>
      <c r="I5592">
        <v>3.3340000000000001</v>
      </c>
      <c r="J5592" s="1" t="s">
        <v>8569</v>
      </c>
      <c r="K5592">
        <v>33180</v>
      </c>
      <c r="L5592" s="1" t="s">
        <v>6760</v>
      </c>
      <c r="M5592" s="1" t="s">
        <v>97</v>
      </c>
      <c r="N5592" s="1" t="s">
        <v>123</v>
      </c>
      <c r="O5592" s="1" t="s">
        <v>5532</v>
      </c>
      <c r="P5592" s="1" t="s">
        <v>198</v>
      </c>
      <c r="Q5592" s="1" t="s">
        <v>8570</v>
      </c>
      <c r="R5592" s="1" t="s">
        <v>48</v>
      </c>
      <c r="S5592" s="1" t="s">
        <v>79</v>
      </c>
      <c r="T5592" s="1" t="s">
        <v>5534</v>
      </c>
      <c r="U5592" s="2">
        <v>43669.663888888892</v>
      </c>
      <c r="V5592">
        <v>86</v>
      </c>
      <c r="W5592">
        <v>86</v>
      </c>
      <c r="X5592">
        <v>32</v>
      </c>
      <c r="Y5592">
        <v>25.75</v>
      </c>
      <c r="AA5592" s="1" t="s">
        <v>68</v>
      </c>
      <c r="AB5592">
        <v>10</v>
      </c>
      <c r="AC5592">
        <v>0</v>
      </c>
      <c r="AD5592" s="1" t="s">
        <v>69</v>
      </c>
      <c r="AE5592" t="b">
        <v>0</v>
      </c>
      <c r="AF5592" t="b">
        <v>0</v>
      </c>
      <c r="AG5592" t="b">
        <v>0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  <c r="AO5592" t="b">
        <v>0</v>
      </c>
      <c r="AP5592" t="b">
        <v>0</v>
      </c>
      <c r="AQ5592" t="b">
        <v>0</v>
      </c>
      <c r="AR5592" s="1" t="s">
        <v>51</v>
      </c>
      <c r="AS5592" s="1" t="s">
        <v>51</v>
      </c>
      <c r="AT5592" s="1" t="s">
        <v>51</v>
      </c>
      <c r="AU5592" s="1" t="s">
        <v>51</v>
      </c>
    </row>
    <row r="5593" spans="1:47" x14ac:dyDescent="0.25">
      <c r="A5593" s="1" t="s">
        <v>8571</v>
      </c>
      <c r="B5593">
        <v>4</v>
      </c>
      <c r="C5593" s="2">
        <v>43669.661273148151</v>
      </c>
      <c r="D5593" s="2">
        <v>43669.680578703701</v>
      </c>
      <c r="E5593">
        <v>37.355640999999999</v>
      </c>
      <c r="F5593">
        <v>-102.615422</v>
      </c>
      <c r="G5593">
        <v>37.307384999999996</v>
      </c>
      <c r="H5593">
        <v>-102.615503</v>
      </c>
      <c r="I5593">
        <v>3.3340000000000001</v>
      </c>
      <c r="J5593" s="1" t="s">
        <v>8572</v>
      </c>
      <c r="K5593">
        <v>29832</v>
      </c>
      <c r="L5593" s="1" t="s">
        <v>6760</v>
      </c>
      <c r="M5593" s="1" t="s">
        <v>97</v>
      </c>
      <c r="N5593" s="1" t="s">
        <v>123</v>
      </c>
      <c r="O5593" s="1" t="s">
        <v>5532</v>
      </c>
      <c r="P5593" s="1" t="s">
        <v>198</v>
      </c>
      <c r="Q5593" s="1" t="s">
        <v>8386</v>
      </c>
      <c r="R5593" s="1" t="s">
        <v>48</v>
      </c>
      <c r="S5593" s="1" t="s">
        <v>79</v>
      </c>
      <c r="T5593" s="1" t="s">
        <v>5534</v>
      </c>
      <c r="U5593" s="2">
        <v>43669.663888888892</v>
      </c>
      <c r="V5593">
        <v>86</v>
      </c>
      <c r="W5593">
        <v>86</v>
      </c>
      <c r="X5593">
        <v>32</v>
      </c>
      <c r="Y5593">
        <v>25.75</v>
      </c>
      <c r="AA5593" s="1" t="s">
        <v>68</v>
      </c>
      <c r="AB5593">
        <v>10</v>
      </c>
      <c r="AC5593">
        <v>0</v>
      </c>
      <c r="AD5593" s="1" t="s">
        <v>69</v>
      </c>
      <c r="AE5593" t="b">
        <v>0</v>
      </c>
      <c r="AF5593" t="b">
        <v>0</v>
      </c>
      <c r="AG5593" t="b">
        <v>0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0</v>
      </c>
      <c r="AQ5593" t="b">
        <v>0</v>
      </c>
      <c r="AR5593" s="1" t="s">
        <v>51</v>
      </c>
      <c r="AS5593" s="1" t="s">
        <v>51</v>
      </c>
      <c r="AT5593" s="1" t="s">
        <v>51</v>
      </c>
      <c r="AU5593" s="1" t="s">
        <v>51</v>
      </c>
    </row>
    <row r="5594" spans="1:47" x14ac:dyDescent="0.25">
      <c r="A5594" s="1" t="s">
        <v>8573</v>
      </c>
      <c r="B5594">
        <v>4</v>
      </c>
      <c r="C5594" s="2">
        <v>43669.923402777778</v>
      </c>
      <c r="D5594" s="2">
        <v>43669.943460648145</v>
      </c>
      <c r="E5594">
        <v>37.307384999999996</v>
      </c>
      <c r="F5594">
        <v>-102.615503</v>
      </c>
      <c r="G5594">
        <v>37.355640999999999</v>
      </c>
      <c r="H5594">
        <v>-102.615422</v>
      </c>
      <c r="I5594">
        <v>3.3340000000000001</v>
      </c>
      <c r="J5594" s="1" t="s">
        <v>8574</v>
      </c>
      <c r="K5594">
        <v>33180</v>
      </c>
      <c r="L5594" s="1" t="s">
        <v>6760</v>
      </c>
      <c r="M5594" s="1" t="s">
        <v>97</v>
      </c>
      <c r="N5594" s="1" t="s">
        <v>123</v>
      </c>
      <c r="O5594" s="1" t="s">
        <v>5532</v>
      </c>
      <c r="P5594" s="1" t="s">
        <v>198</v>
      </c>
      <c r="Q5594" s="1" t="s">
        <v>8570</v>
      </c>
      <c r="R5594" s="1" t="s">
        <v>48</v>
      </c>
      <c r="S5594" s="1" t="s">
        <v>79</v>
      </c>
      <c r="T5594" s="1" t="s">
        <v>5534</v>
      </c>
      <c r="U5594" s="2">
        <v>43669.913888888892</v>
      </c>
      <c r="V5594">
        <v>69</v>
      </c>
      <c r="W5594">
        <v>69</v>
      </c>
      <c r="X5594">
        <v>58</v>
      </c>
      <c r="Y5594">
        <v>25.79</v>
      </c>
      <c r="AA5594" s="1" t="s">
        <v>66</v>
      </c>
      <c r="AB5594">
        <v>13</v>
      </c>
      <c r="AC5594">
        <v>0</v>
      </c>
      <c r="AD5594" s="1" t="s">
        <v>69</v>
      </c>
      <c r="AE5594" t="b">
        <v>0</v>
      </c>
      <c r="AF5594" t="b">
        <v>0</v>
      </c>
      <c r="AG5594" t="b">
        <v>0</v>
      </c>
      <c r="AH5594" t="b">
        <v>0</v>
      </c>
      <c r="AI5594" t="b">
        <v>0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  <c r="AO5594" t="b">
        <v>0</v>
      </c>
      <c r="AP5594" t="b">
        <v>0</v>
      </c>
      <c r="AQ5594" t="b">
        <v>0</v>
      </c>
      <c r="AR5594" s="1" t="s">
        <v>53</v>
      </c>
      <c r="AS5594" s="1" t="s">
        <v>53</v>
      </c>
      <c r="AT5594" s="1" t="s">
        <v>53</v>
      </c>
      <c r="AU5594" s="1" t="s">
        <v>53</v>
      </c>
    </row>
    <row r="5595" spans="1:47" x14ac:dyDescent="0.25">
      <c r="A5595" s="1" t="s">
        <v>8575</v>
      </c>
      <c r="B5595">
        <v>4</v>
      </c>
      <c r="C5595" s="2">
        <v>43669.923402777778</v>
      </c>
      <c r="D5595" s="2">
        <v>43669.943460648145</v>
      </c>
      <c r="E5595">
        <v>37.355640999999999</v>
      </c>
      <c r="F5595">
        <v>-102.615422</v>
      </c>
      <c r="G5595">
        <v>37.307384999999996</v>
      </c>
      <c r="H5595">
        <v>-102.615503</v>
      </c>
      <c r="I5595">
        <v>3.3340000000000001</v>
      </c>
      <c r="J5595" s="1" t="s">
        <v>4610</v>
      </c>
      <c r="K5595">
        <v>29832</v>
      </c>
      <c r="L5595" s="1" t="s">
        <v>6760</v>
      </c>
      <c r="M5595" s="1" t="s">
        <v>97</v>
      </c>
      <c r="N5595" s="1" t="s">
        <v>123</v>
      </c>
      <c r="O5595" s="1" t="s">
        <v>5532</v>
      </c>
      <c r="P5595" s="1" t="s">
        <v>198</v>
      </c>
      <c r="Q5595" s="1" t="s">
        <v>8386</v>
      </c>
      <c r="R5595" s="1" t="s">
        <v>48</v>
      </c>
      <c r="S5595" s="1" t="s">
        <v>79</v>
      </c>
      <c r="T5595" s="1" t="s">
        <v>5534</v>
      </c>
      <c r="U5595" s="2">
        <v>43669.913888888892</v>
      </c>
      <c r="V5595">
        <v>69</v>
      </c>
      <c r="W5595">
        <v>69</v>
      </c>
      <c r="X5595">
        <v>58</v>
      </c>
      <c r="Y5595">
        <v>25.79</v>
      </c>
      <c r="AA5595" s="1" t="s">
        <v>66</v>
      </c>
      <c r="AB5595">
        <v>13</v>
      </c>
      <c r="AC5595">
        <v>0</v>
      </c>
      <c r="AD5595" s="1" t="s">
        <v>69</v>
      </c>
      <c r="AE5595" t="b">
        <v>0</v>
      </c>
      <c r="AF5595" t="b">
        <v>0</v>
      </c>
      <c r="AG5595" t="b">
        <v>0</v>
      </c>
      <c r="AH5595" t="b">
        <v>0</v>
      </c>
      <c r="AI5595" t="b">
        <v>0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  <c r="AO5595" t="b">
        <v>0</v>
      </c>
      <c r="AP5595" t="b">
        <v>0</v>
      </c>
      <c r="AQ5595" t="b">
        <v>0</v>
      </c>
      <c r="AR5595" s="1" t="s">
        <v>53</v>
      </c>
      <c r="AS5595" s="1" t="s">
        <v>53</v>
      </c>
      <c r="AT5595" s="1" t="s">
        <v>53</v>
      </c>
      <c r="AU5595" s="1" t="s">
        <v>53</v>
      </c>
    </row>
    <row r="5596" spans="1:47" x14ac:dyDescent="0.25">
      <c r="A5596" s="1" t="s">
        <v>2639</v>
      </c>
      <c r="B5596">
        <v>3</v>
      </c>
      <c r="C5596" s="2">
        <v>43669.746354166666</v>
      </c>
      <c r="D5596" s="2">
        <v>43669.766793981478</v>
      </c>
      <c r="E5596">
        <v>39.775109999999998</v>
      </c>
      <c r="F5596">
        <v>-104.85963099999999</v>
      </c>
      <c r="G5596">
        <v>39.774549999999998</v>
      </c>
      <c r="H5596">
        <v>-104.85323</v>
      </c>
      <c r="I5596">
        <v>0.34200000000000003</v>
      </c>
      <c r="J5596" s="1" t="s">
        <v>534</v>
      </c>
      <c r="L5596" s="1" t="s">
        <v>133</v>
      </c>
      <c r="M5596" s="1" t="s">
        <v>47</v>
      </c>
      <c r="N5596" s="1" t="s">
        <v>131</v>
      </c>
      <c r="O5596" s="1" t="s">
        <v>131</v>
      </c>
      <c r="P5596" s="1" t="s">
        <v>198</v>
      </c>
      <c r="Q5596" s="1" t="s">
        <v>299</v>
      </c>
      <c r="R5596" s="1" t="s">
        <v>48</v>
      </c>
      <c r="S5596" s="1" t="s">
        <v>79</v>
      </c>
      <c r="T5596" s="1" t="s">
        <v>203</v>
      </c>
      <c r="U5596" s="2">
        <v>43669.748611111114</v>
      </c>
      <c r="V5596">
        <v>85</v>
      </c>
      <c r="W5596">
        <v>85</v>
      </c>
      <c r="X5596">
        <v>27</v>
      </c>
      <c r="Y5596">
        <v>24.54</v>
      </c>
      <c r="Z5596">
        <v>10</v>
      </c>
      <c r="AA5596" s="1" t="s">
        <v>58</v>
      </c>
      <c r="AB5596">
        <v>10</v>
      </c>
      <c r="AC5596">
        <v>0</v>
      </c>
      <c r="AD5596" s="1" t="s">
        <v>818</v>
      </c>
      <c r="AE5596" t="b">
        <v>0</v>
      </c>
      <c r="AF5596" t="b">
        <v>0</v>
      </c>
      <c r="AG5596" t="b">
        <v>0</v>
      </c>
      <c r="AH5596" t="b">
        <v>0</v>
      </c>
      <c r="AI5596" t="b">
        <v>0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R5596" s="1" t="s">
        <v>51</v>
      </c>
      <c r="AS5596" s="1" t="s">
        <v>51</v>
      </c>
      <c r="AT5596" s="1" t="s">
        <v>51</v>
      </c>
      <c r="AU5596" s="1" t="s">
        <v>51</v>
      </c>
    </row>
    <row r="5597" spans="1:47" x14ac:dyDescent="0.25">
      <c r="A5597" s="1" t="s">
        <v>3876</v>
      </c>
      <c r="B5597">
        <v>3</v>
      </c>
      <c r="C5597" s="2">
        <v>43670.310787037037</v>
      </c>
      <c r="D5597" s="2">
        <v>43670.331203703703</v>
      </c>
      <c r="E5597">
        <v>40.400382999999998</v>
      </c>
      <c r="F5597">
        <v>-104.99328</v>
      </c>
      <c r="G5597">
        <v>40.40249</v>
      </c>
      <c r="H5597">
        <v>-104.99324</v>
      </c>
      <c r="I5597">
        <v>0.14599999999999999</v>
      </c>
      <c r="J5597" s="1" t="s">
        <v>444</v>
      </c>
      <c r="L5597" s="1" t="s">
        <v>194</v>
      </c>
      <c r="M5597" s="1" t="s">
        <v>47</v>
      </c>
      <c r="N5597" s="1" t="s">
        <v>303</v>
      </c>
      <c r="O5597" s="1" t="s">
        <v>228</v>
      </c>
      <c r="P5597" s="1" t="s">
        <v>198</v>
      </c>
      <c r="Q5597" s="1" t="s">
        <v>304</v>
      </c>
      <c r="R5597" s="1" t="s">
        <v>48</v>
      </c>
      <c r="S5597" s="1" t="s">
        <v>79</v>
      </c>
      <c r="T5597" s="1" t="s">
        <v>230</v>
      </c>
      <c r="U5597" s="2">
        <v>43670.330555555556</v>
      </c>
      <c r="V5597">
        <v>70</v>
      </c>
      <c r="W5597">
        <v>70</v>
      </c>
      <c r="X5597">
        <v>59</v>
      </c>
      <c r="Y5597">
        <v>25.15</v>
      </c>
      <c r="Z5597">
        <v>10</v>
      </c>
      <c r="AA5597" s="1" t="s">
        <v>64</v>
      </c>
      <c r="AB5597">
        <v>3</v>
      </c>
      <c r="AC5597">
        <v>0</v>
      </c>
      <c r="AD5597" s="1" t="s">
        <v>50</v>
      </c>
      <c r="AE5597" t="b">
        <v>0</v>
      </c>
      <c r="AF5597" t="b">
        <v>0</v>
      </c>
      <c r="AG5597" t="b">
        <v>0</v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R5597" s="1" t="s">
        <v>51</v>
      </c>
      <c r="AS5597" s="1" t="s">
        <v>51</v>
      </c>
      <c r="AT5597" s="1" t="s">
        <v>51</v>
      </c>
      <c r="AU5597" s="1" t="s">
        <v>51</v>
      </c>
    </row>
    <row r="5598" spans="1:47" x14ac:dyDescent="0.25">
      <c r="A5598" s="1" t="s">
        <v>3507</v>
      </c>
      <c r="B5598">
        <v>3</v>
      </c>
      <c r="C5598" s="2">
        <v>43670.403495370374</v>
      </c>
      <c r="D5598" s="2">
        <v>43670.424224537041</v>
      </c>
      <c r="E5598">
        <v>40.286498000000002</v>
      </c>
      <c r="F5598">
        <v>-104.97998</v>
      </c>
      <c r="G5598">
        <v>40.295673999999998</v>
      </c>
      <c r="H5598">
        <v>-104.97998</v>
      </c>
      <c r="I5598">
        <v>0.63400000000000001</v>
      </c>
      <c r="J5598" s="1" t="s">
        <v>420</v>
      </c>
      <c r="L5598" s="1" t="s">
        <v>265</v>
      </c>
      <c r="M5598" s="1" t="s">
        <v>47</v>
      </c>
      <c r="N5598" s="1" t="s">
        <v>303</v>
      </c>
      <c r="O5598" s="1" t="s">
        <v>209</v>
      </c>
      <c r="P5598" s="1" t="s">
        <v>198</v>
      </c>
      <c r="Q5598" s="1" t="s">
        <v>304</v>
      </c>
      <c r="R5598" s="1" t="s">
        <v>48</v>
      </c>
      <c r="S5598" s="1" t="s">
        <v>79</v>
      </c>
      <c r="T5598" s="1" t="s">
        <v>230</v>
      </c>
      <c r="U5598" s="2">
        <v>43670.413888888892</v>
      </c>
      <c r="V5598">
        <v>79</v>
      </c>
      <c r="W5598">
        <v>79</v>
      </c>
      <c r="X5598">
        <v>42</v>
      </c>
      <c r="Y5598">
        <v>25.13</v>
      </c>
      <c r="Z5598">
        <v>10</v>
      </c>
      <c r="AA5598" s="1" t="s">
        <v>68</v>
      </c>
      <c r="AB5598">
        <v>8</v>
      </c>
      <c r="AC5598">
        <v>0</v>
      </c>
      <c r="AD5598" s="1" t="s">
        <v>50</v>
      </c>
      <c r="AE5598" t="b">
        <v>0</v>
      </c>
      <c r="AF5598" t="b">
        <v>0</v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R5598" s="1" t="s">
        <v>51</v>
      </c>
      <c r="AS5598" s="1" t="s">
        <v>51</v>
      </c>
      <c r="AT5598" s="1" t="s">
        <v>51</v>
      </c>
      <c r="AU5598" s="1" t="s">
        <v>51</v>
      </c>
    </row>
    <row r="5599" spans="1:47" x14ac:dyDescent="0.25">
      <c r="A5599" s="1" t="s">
        <v>5838</v>
      </c>
      <c r="B5599">
        <v>3</v>
      </c>
      <c r="C5599" s="2">
        <v>43670.438032407408</v>
      </c>
      <c r="D5599" s="2">
        <v>43670.458483796298</v>
      </c>
      <c r="E5599">
        <v>39.778410000000001</v>
      </c>
      <c r="F5599">
        <v>-104.91289</v>
      </c>
      <c r="G5599">
        <v>39.780209999999997</v>
      </c>
      <c r="H5599">
        <v>-104.93586000000001</v>
      </c>
      <c r="I5599">
        <v>1.226</v>
      </c>
      <c r="J5599" s="1" t="s">
        <v>486</v>
      </c>
      <c r="L5599" s="1" t="s">
        <v>137</v>
      </c>
      <c r="M5599" s="1" t="s">
        <v>47</v>
      </c>
      <c r="N5599" s="1" t="s">
        <v>131</v>
      </c>
      <c r="O5599" s="1" t="s">
        <v>131</v>
      </c>
      <c r="P5599" s="1" t="s">
        <v>198</v>
      </c>
      <c r="Q5599" s="1" t="s">
        <v>246</v>
      </c>
      <c r="R5599" s="1" t="s">
        <v>48</v>
      </c>
      <c r="S5599" s="1" t="s">
        <v>79</v>
      </c>
      <c r="T5599" s="1" t="s">
        <v>205</v>
      </c>
      <c r="U5599" s="2">
        <v>43670.438888888886</v>
      </c>
      <c r="V5599">
        <v>84</v>
      </c>
      <c r="W5599">
        <v>84</v>
      </c>
      <c r="X5599">
        <v>27</v>
      </c>
      <c r="Y5599">
        <v>24.54</v>
      </c>
      <c r="Z5599">
        <v>30</v>
      </c>
      <c r="AA5599" s="1" t="s">
        <v>66</v>
      </c>
      <c r="AB5599">
        <v>6</v>
      </c>
      <c r="AC5599">
        <v>0</v>
      </c>
      <c r="AD5599" s="1" t="s">
        <v>50</v>
      </c>
      <c r="AE5599" t="b">
        <v>0</v>
      </c>
      <c r="AF5599" t="b">
        <v>0</v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  <c r="AP5599" t="b">
        <v>0</v>
      </c>
      <c r="AQ5599" t="b">
        <v>0</v>
      </c>
      <c r="AR5599" s="1" t="s">
        <v>51</v>
      </c>
      <c r="AS5599" s="1" t="s">
        <v>51</v>
      </c>
      <c r="AT5599" s="1" t="s">
        <v>51</v>
      </c>
      <c r="AU5599" s="1" t="s">
        <v>51</v>
      </c>
    </row>
    <row r="5600" spans="1:47" x14ac:dyDescent="0.25">
      <c r="A5600" s="1" t="s">
        <v>4458</v>
      </c>
      <c r="B5600">
        <v>3</v>
      </c>
      <c r="C5600" s="2">
        <v>43670.675555555557</v>
      </c>
      <c r="D5600" s="2">
        <v>43670.695833333331</v>
      </c>
      <c r="E5600">
        <v>38.371949999999998</v>
      </c>
      <c r="F5600">
        <v>-105.69359</v>
      </c>
      <c r="G5600">
        <v>38.369073</v>
      </c>
      <c r="H5600">
        <v>-105.702201</v>
      </c>
      <c r="I5600">
        <v>0.50700000000000001</v>
      </c>
      <c r="J5600" s="1" t="s">
        <v>4459</v>
      </c>
      <c r="L5600" s="1" t="s">
        <v>111</v>
      </c>
      <c r="M5600" s="1" t="s">
        <v>47</v>
      </c>
      <c r="N5600" s="1" t="s">
        <v>142</v>
      </c>
      <c r="O5600" s="1" t="s">
        <v>92</v>
      </c>
      <c r="P5600" s="1" t="s">
        <v>198</v>
      </c>
      <c r="Q5600" s="1" t="s">
        <v>4221</v>
      </c>
      <c r="R5600" s="1" t="s">
        <v>48</v>
      </c>
      <c r="S5600" s="1" t="s">
        <v>79</v>
      </c>
      <c r="T5600" s="1" t="s">
        <v>4029</v>
      </c>
      <c r="U5600" s="2">
        <v>43670.677083333336</v>
      </c>
      <c r="V5600">
        <v>75</v>
      </c>
      <c r="W5600">
        <v>75</v>
      </c>
      <c r="X5600">
        <v>32</v>
      </c>
      <c r="Y5600">
        <v>23.01</v>
      </c>
      <c r="Z5600">
        <v>10</v>
      </c>
      <c r="AA5600" s="1" t="s">
        <v>57</v>
      </c>
      <c r="AB5600">
        <v>18</v>
      </c>
      <c r="AD5600" s="1" t="s">
        <v>965</v>
      </c>
      <c r="AE5600" t="b">
        <v>0</v>
      </c>
      <c r="AF5600" t="b">
        <v>0</v>
      </c>
      <c r="AG5600" t="b">
        <v>0</v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 s="1" t="s">
        <v>51</v>
      </c>
      <c r="AS5600" s="1" t="s">
        <v>51</v>
      </c>
      <c r="AT5600" s="1" t="s">
        <v>51</v>
      </c>
      <c r="AU5600" s="1" t="s">
        <v>51</v>
      </c>
    </row>
    <row r="5601" spans="1:47" x14ac:dyDescent="0.25">
      <c r="A5601" s="1" t="s">
        <v>2065</v>
      </c>
      <c r="B5601">
        <v>3</v>
      </c>
      <c r="C5601" s="2">
        <v>43670.623981481483</v>
      </c>
      <c r="D5601" s="2">
        <v>43670.644583333335</v>
      </c>
      <c r="E5601">
        <v>40.386397000000002</v>
      </c>
      <c r="F5601">
        <v>-104.99325</v>
      </c>
      <c r="G5601">
        <v>40.393188000000002</v>
      </c>
      <c r="H5601">
        <v>-104.99319</v>
      </c>
      <c r="I5601">
        <v>0.46899999999999997</v>
      </c>
      <c r="J5601" s="1" t="s">
        <v>444</v>
      </c>
      <c r="L5601" s="1" t="s">
        <v>194</v>
      </c>
      <c r="M5601" s="1" t="s">
        <v>47</v>
      </c>
      <c r="N5601" s="1" t="s">
        <v>303</v>
      </c>
      <c r="O5601" s="1" t="s">
        <v>228</v>
      </c>
      <c r="P5601" s="1" t="s">
        <v>198</v>
      </c>
      <c r="Q5601" s="1" t="s">
        <v>304</v>
      </c>
      <c r="R5601" s="1" t="s">
        <v>48</v>
      </c>
      <c r="S5601" s="1" t="s">
        <v>79</v>
      </c>
      <c r="T5601" s="1" t="s">
        <v>230</v>
      </c>
      <c r="U5601" s="2">
        <v>43670.62222222222</v>
      </c>
      <c r="V5601">
        <v>95</v>
      </c>
      <c r="W5601">
        <v>95</v>
      </c>
      <c r="X5601">
        <v>19</v>
      </c>
      <c r="Y5601">
        <v>25.05</v>
      </c>
      <c r="Z5601">
        <v>10</v>
      </c>
      <c r="AA5601" s="1" t="s">
        <v>68</v>
      </c>
      <c r="AB5601">
        <v>9</v>
      </c>
      <c r="AC5601">
        <v>0</v>
      </c>
      <c r="AD5601" s="1" t="s">
        <v>1067</v>
      </c>
      <c r="AE5601" t="b">
        <v>0</v>
      </c>
      <c r="AF5601" t="b">
        <v>0</v>
      </c>
      <c r="AG5601" t="b">
        <v>0</v>
      </c>
      <c r="AH5601" t="b">
        <v>0</v>
      </c>
      <c r="AI5601" t="b">
        <v>0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R5601" s="1" t="s">
        <v>51</v>
      </c>
      <c r="AS5601" s="1" t="s">
        <v>51</v>
      </c>
      <c r="AT5601" s="1" t="s">
        <v>51</v>
      </c>
      <c r="AU5601" s="1" t="s">
        <v>51</v>
      </c>
    </row>
    <row r="5602" spans="1:47" x14ac:dyDescent="0.25">
      <c r="A5602" s="1" t="s">
        <v>2066</v>
      </c>
      <c r="B5602">
        <v>3</v>
      </c>
      <c r="C5602" s="2">
        <v>43670.619814814818</v>
      </c>
      <c r="D5602" s="2">
        <v>43670.63962962963</v>
      </c>
      <c r="E5602">
        <v>40.384753000000003</v>
      </c>
      <c r="F5602">
        <v>-104.99357000000001</v>
      </c>
      <c r="G5602">
        <v>40.380048000000002</v>
      </c>
      <c r="H5602">
        <v>-104.9936</v>
      </c>
      <c r="I5602">
        <v>0.32500000000000001</v>
      </c>
      <c r="J5602" s="1" t="s">
        <v>2067</v>
      </c>
      <c r="L5602" s="1" t="s">
        <v>195</v>
      </c>
      <c r="M5602" s="1" t="s">
        <v>47</v>
      </c>
      <c r="N5602" s="1" t="s">
        <v>303</v>
      </c>
      <c r="O5602" s="1" t="s">
        <v>228</v>
      </c>
      <c r="P5602" s="1" t="s">
        <v>198</v>
      </c>
      <c r="Q5602" s="1" t="s">
        <v>304</v>
      </c>
      <c r="R5602" s="1" t="s">
        <v>48</v>
      </c>
      <c r="S5602" s="1" t="s">
        <v>79</v>
      </c>
      <c r="T5602" s="1" t="s">
        <v>230</v>
      </c>
      <c r="U5602" s="2">
        <v>43670.62222222222</v>
      </c>
      <c r="V5602">
        <v>95</v>
      </c>
      <c r="W5602">
        <v>95</v>
      </c>
      <c r="X5602">
        <v>19</v>
      </c>
      <c r="Y5602">
        <v>25.05</v>
      </c>
      <c r="Z5602">
        <v>10</v>
      </c>
      <c r="AA5602" s="1" t="s">
        <v>68</v>
      </c>
      <c r="AB5602">
        <v>9</v>
      </c>
      <c r="AC5602">
        <v>0</v>
      </c>
      <c r="AD5602" s="1" t="s">
        <v>1067</v>
      </c>
      <c r="AE5602" t="b">
        <v>0</v>
      </c>
      <c r="AF5602" t="b">
        <v>0</v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  <c r="AO5602" t="b">
        <v>0</v>
      </c>
      <c r="AP5602" t="b">
        <v>0</v>
      </c>
      <c r="AQ5602" t="b">
        <v>0</v>
      </c>
      <c r="AR5602" s="1" t="s">
        <v>51</v>
      </c>
      <c r="AS5602" s="1" t="s">
        <v>51</v>
      </c>
      <c r="AT5602" s="1" t="s">
        <v>51</v>
      </c>
      <c r="AU5602" s="1" t="s">
        <v>51</v>
      </c>
    </row>
    <row r="5603" spans="1:47" x14ac:dyDescent="0.25">
      <c r="A5603" s="1" t="s">
        <v>5839</v>
      </c>
      <c r="B5603">
        <v>3</v>
      </c>
      <c r="C5603" s="2">
        <v>43670.617210648146</v>
      </c>
      <c r="D5603" s="2">
        <v>43670.637673611112</v>
      </c>
      <c r="E5603">
        <v>39.914186999999998</v>
      </c>
      <c r="F5603">
        <v>-104.989811</v>
      </c>
      <c r="G5603">
        <v>39.91272</v>
      </c>
      <c r="H5603">
        <v>-104.99037</v>
      </c>
      <c r="I5603">
        <v>0.106</v>
      </c>
      <c r="J5603" s="1" t="s">
        <v>438</v>
      </c>
      <c r="L5603" s="1" t="s">
        <v>354</v>
      </c>
      <c r="M5603" s="1" t="s">
        <v>47</v>
      </c>
      <c r="N5603" s="1" t="s">
        <v>131</v>
      </c>
      <c r="O5603" s="1" t="s">
        <v>147</v>
      </c>
      <c r="P5603" s="1" t="s">
        <v>198</v>
      </c>
      <c r="Q5603" s="1" t="s">
        <v>439</v>
      </c>
      <c r="R5603" s="1" t="s">
        <v>48</v>
      </c>
      <c r="S5603" s="1" t="s">
        <v>79</v>
      </c>
      <c r="T5603" s="1" t="s">
        <v>205</v>
      </c>
      <c r="U5603" s="2">
        <v>43670.614583333336</v>
      </c>
      <c r="V5603">
        <v>95</v>
      </c>
      <c r="W5603">
        <v>95</v>
      </c>
      <c r="X5603">
        <v>14</v>
      </c>
      <c r="Y5603">
        <v>24.48</v>
      </c>
      <c r="Z5603">
        <v>40</v>
      </c>
      <c r="AA5603" s="1" t="s">
        <v>59</v>
      </c>
      <c r="AB5603">
        <v>9</v>
      </c>
      <c r="AC5603">
        <v>0</v>
      </c>
      <c r="AD5603" s="1" t="s">
        <v>1067</v>
      </c>
      <c r="AE5603" t="b">
        <v>0</v>
      </c>
      <c r="AF5603" t="b">
        <v>0</v>
      </c>
      <c r="AG5603" t="b">
        <v>0</v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  <c r="AO5603" t="b">
        <v>0</v>
      </c>
      <c r="AP5603" t="b">
        <v>0</v>
      </c>
      <c r="AQ5603" t="b">
        <v>0</v>
      </c>
      <c r="AR5603" s="1" t="s">
        <v>51</v>
      </c>
      <c r="AS5603" s="1" t="s">
        <v>51</v>
      </c>
      <c r="AT5603" s="1" t="s">
        <v>51</v>
      </c>
      <c r="AU5603" s="1" t="s">
        <v>51</v>
      </c>
    </row>
    <row r="5604" spans="1:47" x14ac:dyDescent="0.25">
      <c r="A5604" s="1" t="s">
        <v>8576</v>
      </c>
      <c r="B5604">
        <v>3</v>
      </c>
      <c r="C5604" s="2">
        <v>43670.655231481483</v>
      </c>
      <c r="D5604" s="2">
        <v>43670.674664351849</v>
      </c>
      <c r="E5604">
        <v>37.388809999999999</v>
      </c>
      <c r="F5604">
        <v>-102.27946</v>
      </c>
      <c r="G5604">
        <v>37.389023000000002</v>
      </c>
      <c r="H5604">
        <v>-102.278841</v>
      </c>
      <c r="I5604">
        <v>3.6999999999999998E-2</v>
      </c>
      <c r="J5604" s="1" t="s">
        <v>8577</v>
      </c>
      <c r="K5604">
        <v>599</v>
      </c>
      <c r="L5604" s="1" t="s">
        <v>8578</v>
      </c>
      <c r="M5604" s="1" t="s">
        <v>47</v>
      </c>
      <c r="N5604" s="1" t="s">
        <v>2708</v>
      </c>
      <c r="O5604" s="1" t="s">
        <v>5532</v>
      </c>
      <c r="P5604" s="1" t="s">
        <v>198</v>
      </c>
      <c r="Q5604" s="1" t="s">
        <v>5533</v>
      </c>
      <c r="R5604" s="1" t="s">
        <v>48</v>
      </c>
      <c r="S5604" s="1" t="s">
        <v>79</v>
      </c>
      <c r="T5604" s="1" t="s">
        <v>5534</v>
      </c>
      <c r="U5604" s="2">
        <v>43670.663888888892</v>
      </c>
      <c r="V5604">
        <v>89</v>
      </c>
      <c r="W5604">
        <v>89</v>
      </c>
      <c r="X5604">
        <v>26</v>
      </c>
      <c r="Y5604">
        <v>25.65</v>
      </c>
      <c r="AA5604" s="1" t="s">
        <v>66</v>
      </c>
      <c r="AB5604">
        <v>18</v>
      </c>
      <c r="AC5604">
        <v>0</v>
      </c>
      <c r="AD5604" s="1" t="s">
        <v>69</v>
      </c>
      <c r="AE5604" t="b">
        <v>0</v>
      </c>
      <c r="AF5604" t="b">
        <v>0</v>
      </c>
      <c r="AG5604" t="b">
        <v>0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  <c r="AO5604" t="b">
        <v>0</v>
      </c>
      <c r="AP5604" t="b">
        <v>0</v>
      </c>
      <c r="AQ5604" t="b">
        <v>0</v>
      </c>
      <c r="AR5604" s="1" t="s">
        <v>51</v>
      </c>
      <c r="AS5604" s="1" t="s">
        <v>51</v>
      </c>
      <c r="AT5604" s="1" t="s">
        <v>51</v>
      </c>
      <c r="AU5604" s="1" t="s">
        <v>51</v>
      </c>
    </row>
    <row r="5605" spans="1:47" x14ac:dyDescent="0.25">
      <c r="A5605" s="1" t="s">
        <v>5529</v>
      </c>
      <c r="B5605">
        <v>3</v>
      </c>
      <c r="C5605" s="2">
        <v>43670.655231481483</v>
      </c>
      <c r="D5605" s="2">
        <v>43670.674664351849</v>
      </c>
      <c r="E5605">
        <v>37.389023000000002</v>
      </c>
      <c r="F5605">
        <v>-102.278841</v>
      </c>
      <c r="G5605">
        <v>37.388809999999999</v>
      </c>
      <c r="H5605">
        <v>-102.27946</v>
      </c>
      <c r="I5605">
        <v>3.6999999999999998E-2</v>
      </c>
      <c r="J5605" s="1" t="s">
        <v>5530</v>
      </c>
      <c r="L5605" s="1" t="s">
        <v>5531</v>
      </c>
      <c r="M5605" s="1" t="s">
        <v>47</v>
      </c>
      <c r="N5605" s="1" t="s">
        <v>2708</v>
      </c>
      <c r="O5605" s="1" t="s">
        <v>5532</v>
      </c>
      <c r="P5605" s="1" t="s">
        <v>198</v>
      </c>
      <c r="Q5605" s="1" t="s">
        <v>5533</v>
      </c>
      <c r="R5605" s="1" t="s">
        <v>48</v>
      </c>
      <c r="S5605" s="1" t="s">
        <v>79</v>
      </c>
      <c r="T5605" s="1" t="s">
        <v>5534</v>
      </c>
      <c r="U5605" s="2">
        <v>43670.663888888892</v>
      </c>
      <c r="V5605">
        <v>89</v>
      </c>
      <c r="W5605">
        <v>89</v>
      </c>
      <c r="X5605">
        <v>26</v>
      </c>
      <c r="Y5605">
        <v>25.65</v>
      </c>
      <c r="AA5605" s="1" t="s">
        <v>66</v>
      </c>
      <c r="AB5605">
        <v>18</v>
      </c>
      <c r="AC5605">
        <v>0</v>
      </c>
      <c r="AD5605" s="1" t="s">
        <v>69</v>
      </c>
      <c r="AE5605" t="b">
        <v>0</v>
      </c>
      <c r="AF5605" t="b">
        <v>0</v>
      </c>
      <c r="AG5605" t="b">
        <v>0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  <c r="AO5605" t="b">
        <v>0</v>
      </c>
      <c r="AP5605" t="b">
        <v>0</v>
      </c>
      <c r="AQ5605" t="b">
        <v>0</v>
      </c>
      <c r="AR5605" s="1" t="s">
        <v>51</v>
      </c>
      <c r="AS5605" s="1" t="s">
        <v>51</v>
      </c>
      <c r="AT5605" s="1" t="s">
        <v>51</v>
      </c>
      <c r="AU5605" s="1" t="s">
        <v>51</v>
      </c>
    </row>
    <row r="5606" spans="1:47" x14ac:dyDescent="0.25">
      <c r="A5606" s="1" t="s">
        <v>2320</v>
      </c>
      <c r="B5606">
        <v>3</v>
      </c>
      <c r="C5606" s="2">
        <v>43670.671388888892</v>
      </c>
      <c r="D5606" s="2">
        <v>43670.691817129627</v>
      </c>
      <c r="E5606">
        <v>39.78004</v>
      </c>
      <c r="F5606">
        <v>-104.93171</v>
      </c>
      <c r="G5606">
        <v>39.778289999999998</v>
      </c>
      <c r="H5606">
        <v>-104.90927000000001</v>
      </c>
      <c r="I5606">
        <v>1.198</v>
      </c>
      <c r="J5606" s="1" t="s">
        <v>931</v>
      </c>
      <c r="L5606" s="1" t="s">
        <v>1324</v>
      </c>
      <c r="M5606" s="1" t="s">
        <v>47</v>
      </c>
      <c r="N5606" s="1" t="s">
        <v>131</v>
      </c>
      <c r="O5606" s="1" t="s">
        <v>131</v>
      </c>
      <c r="P5606" s="1" t="s">
        <v>198</v>
      </c>
      <c r="Q5606" s="1" t="s">
        <v>246</v>
      </c>
      <c r="R5606" s="1" t="s">
        <v>48</v>
      </c>
      <c r="S5606" s="1" t="s">
        <v>79</v>
      </c>
      <c r="T5606" s="1" t="s">
        <v>205</v>
      </c>
      <c r="U5606" s="2">
        <v>43670.663194444445</v>
      </c>
      <c r="V5606">
        <v>95</v>
      </c>
      <c r="W5606">
        <v>95</v>
      </c>
      <c r="X5606">
        <v>15</v>
      </c>
      <c r="Y5606">
        <v>24.46</v>
      </c>
      <c r="Z5606">
        <v>10</v>
      </c>
      <c r="AA5606" s="1" t="s">
        <v>59</v>
      </c>
      <c r="AB5606">
        <v>10</v>
      </c>
      <c r="AC5606">
        <v>0</v>
      </c>
      <c r="AD5606" s="1" t="s">
        <v>818</v>
      </c>
      <c r="AE5606" t="b">
        <v>0</v>
      </c>
      <c r="AF5606" t="b">
        <v>0</v>
      </c>
      <c r="AG5606" t="b">
        <v>0</v>
      </c>
      <c r="AH5606" t="b">
        <v>0</v>
      </c>
      <c r="AI5606" t="b">
        <v>0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  <c r="AO5606" t="b">
        <v>0</v>
      </c>
      <c r="AP5606" t="b">
        <v>1</v>
      </c>
      <c r="AQ5606" t="b">
        <v>0</v>
      </c>
      <c r="AR5606" s="1" t="s">
        <v>51</v>
      </c>
      <c r="AS5606" s="1" t="s">
        <v>51</v>
      </c>
      <c r="AT5606" s="1" t="s">
        <v>51</v>
      </c>
      <c r="AU5606" s="1" t="s">
        <v>51</v>
      </c>
    </row>
    <row r="5607" spans="1:47" x14ac:dyDescent="0.25">
      <c r="A5607" s="1" t="s">
        <v>5840</v>
      </c>
      <c r="B5607">
        <v>3</v>
      </c>
      <c r="C5607" s="2">
        <v>43670.688564814816</v>
      </c>
      <c r="D5607" s="2">
        <v>43670.708414351851</v>
      </c>
      <c r="E5607">
        <v>39.778419999999997</v>
      </c>
      <c r="F5607">
        <v>-104.90821</v>
      </c>
      <c r="G5607">
        <v>39.778404000000002</v>
      </c>
      <c r="H5607">
        <v>-104.914973</v>
      </c>
      <c r="I5607">
        <v>0.35899999999999999</v>
      </c>
      <c r="J5607" s="1" t="s">
        <v>5841</v>
      </c>
      <c r="L5607" s="1" t="s">
        <v>137</v>
      </c>
      <c r="M5607" s="1" t="s">
        <v>47</v>
      </c>
      <c r="N5607" s="1" t="s">
        <v>131</v>
      </c>
      <c r="O5607" s="1" t="s">
        <v>131</v>
      </c>
      <c r="P5607" s="1" t="s">
        <v>198</v>
      </c>
      <c r="Q5607" s="1" t="s">
        <v>246</v>
      </c>
      <c r="R5607" s="1" t="s">
        <v>48</v>
      </c>
      <c r="S5607" s="1" t="s">
        <v>79</v>
      </c>
      <c r="T5607" s="1" t="s">
        <v>205</v>
      </c>
      <c r="U5607" s="2">
        <v>43670.697916666664</v>
      </c>
      <c r="V5607">
        <v>91</v>
      </c>
      <c r="W5607">
        <v>91</v>
      </c>
      <c r="X5607">
        <v>16</v>
      </c>
      <c r="Y5607">
        <v>24.46</v>
      </c>
      <c r="Z5607">
        <v>30</v>
      </c>
      <c r="AA5607" s="1" t="s">
        <v>61</v>
      </c>
      <c r="AB5607">
        <v>9</v>
      </c>
      <c r="AC5607">
        <v>0</v>
      </c>
      <c r="AD5607" s="1" t="s">
        <v>818</v>
      </c>
      <c r="AE5607" t="b">
        <v>0</v>
      </c>
      <c r="AF5607" t="b">
        <v>0</v>
      </c>
      <c r="AG5607" t="b">
        <v>0</v>
      </c>
      <c r="AH5607" t="b">
        <v>0</v>
      </c>
      <c r="AI5607" t="b">
        <v>0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R5607" s="1" t="s">
        <v>51</v>
      </c>
      <c r="AS5607" s="1" t="s">
        <v>51</v>
      </c>
      <c r="AT5607" s="1" t="s">
        <v>51</v>
      </c>
      <c r="AU5607" s="1" t="s">
        <v>51</v>
      </c>
    </row>
    <row r="5608" spans="1:47" x14ac:dyDescent="0.25">
      <c r="A5608" s="1" t="s">
        <v>5535</v>
      </c>
      <c r="B5608">
        <v>3</v>
      </c>
      <c r="C5608" s="2">
        <v>43670.696898148148</v>
      </c>
      <c r="D5608" s="2">
        <v>43670.716284722221</v>
      </c>
      <c r="E5608">
        <v>37.389023000000002</v>
      </c>
      <c r="F5608">
        <v>-102.278841</v>
      </c>
      <c r="G5608">
        <v>37.389229999999998</v>
      </c>
      <c r="H5608">
        <v>-102.27824</v>
      </c>
      <c r="I5608">
        <v>3.5999999999999997E-2</v>
      </c>
      <c r="J5608" s="1" t="s">
        <v>5536</v>
      </c>
      <c r="L5608" s="1" t="s">
        <v>5531</v>
      </c>
      <c r="M5608" s="1" t="s">
        <v>47</v>
      </c>
      <c r="N5608" s="1" t="s">
        <v>2708</v>
      </c>
      <c r="O5608" s="1" t="s">
        <v>5532</v>
      </c>
      <c r="P5608" s="1" t="s">
        <v>198</v>
      </c>
      <c r="Q5608" s="1" t="s">
        <v>5533</v>
      </c>
      <c r="R5608" s="1" t="s">
        <v>48</v>
      </c>
      <c r="S5608" s="1" t="s">
        <v>79</v>
      </c>
      <c r="T5608" s="1" t="s">
        <v>5534</v>
      </c>
      <c r="U5608" s="2">
        <v>43670.705555555556</v>
      </c>
      <c r="V5608">
        <v>89</v>
      </c>
      <c r="W5608">
        <v>89</v>
      </c>
      <c r="X5608">
        <v>29</v>
      </c>
      <c r="Y5608">
        <v>25.64</v>
      </c>
      <c r="AA5608" s="1" t="s">
        <v>66</v>
      </c>
      <c r="AB5608">
        <v>15</v>
      </c>
      <c r="AC5608">
        <v>0</v>
      </c>
      <c r="AD5608" s="1" t="s">
        <v>69</v>
      </c>
      <c r="AE5608" t="b">
        <v>0</v>
      </c>
      <c r="AF5608" t="b">
        <v>0</v>
      </c>
      <c r="AG5608" t="b">
        <v>0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R5608" s="1" t="s">
        <v>51</v>
      </c>
      <c r="AS5608" s="1" t="s">
        <v>51</v>
      </c>
      <c r="AT5608" s="1" t="s">
        <v>51</v>
      </c>
      <c r="AU5608" s="1" t="s">
        <v>51</v>
      </c>
    </row>
    <row r="5609" spans="1:47" x14ac:dyDescent="0.25">
      <c r="A5609" s="1" t="s">
        <v>5537</v>
      </c>
      <c r="B5609">
        <v>3</v>
      </c>
      <c r="C5609" s="2">
        <v>43670.696898148148</v>
      </c>
      <c r="D5609" s="2">
        <v>43670.716284722221</v>
      </c>
      <c r="E5609">
        <v>37.389229999999998</v>
      </c>
      <c r="F5609">
        <v>-102.27824</v>
      </c>
      <c r="G5609">
        <v>37.389023000000002</v>
      </c>
      <c r="H5609">
        <v>-102.278841</v>
      </c>
      <c r="I5609">
        <v>3.5999999999999997E-2</v>
      </c>
      <c r="J5609" s="1" t="s">
        <v>5538</v>
      </c>
      <c r="L5609" s="1" t="s">
        <v>5539</v>
      </c>
      <c r="M5609" s="1" t="s">
        <v>47</v>
      </c>
      <c r="N5609" s="1" t="s">
        <v>2708</v>
      </c>
      <c r="O5609" s="1" t="s">
        <v>5532</v>
      </c>
      <c r="P5609" s="1" t="s">
        <v>198</v>
      </c>
      <c r="Q5609" s="1" t="s">
        <v>5533</v>
      </c>
      <c r="R5609" s="1" t="s">
        <v>48</v>
      </c>
      <c r="S5609" s="1" t="s">
        <v>79</v>
      </c>
      <c r="T5609" s="1" t="s">
        <v>5534</v>
      </c>
      <c r="U5609" s="2">
        <v>43670.705555555556</v>
      </c>
      <c r="V5609">
        <v>89</v>
      </c>
      <c r="W5609">
        <v>89</v>
      </c>
      <c r="X5609">
        <v>29</v>
      </c>
      <c r="Y5609">
        <v>25.64</v>
      </c>
      <c r="AA5609" s="1" t="s">
        <v>66</v>
      </c>
      <c r="AB5609">
        <v>15</v>
      </c>
      <c r="AC5609">
        <v>0</v>
      </c>
      <c r="AD5609" s="1" t="s">
        <v>69</v>
      </c>
      <c r="AE5609" t="b">
        <v>0</v>
      </c>
      <c r="AF5609" t="b">
        <v>0</v>
      </c>
      <c r="AG5609" t="b">
        <v>0</v>
      </c>
      <c r="AH5609" t="b">
        <v>0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 s="1" t="s">
        <v>51</v>
      </c>
      <c r="AS5609" s="1" t="s">
        <v>51</v>
      </c>
      <c r="AT5609" s="1" t="s">
        <v>51</v>
      </c>
      <c r="AU5609" s="1" t="s">
        <v>51</v>
      </c>
    </row>
    <row r="5610" spans="1:47" x14ac:dyDescent="0.25">
      <c r="A5610" s="1" t="s">
        <v>5540</v>
      </c>
      <c r="B5610">
        <v>3</v>
      </c>
      <c r="C5610" s="2">
        <v>43670.73541666667</v>
      </c>
      <c r="D5610" s="2">
        <v>43670.755729166667</v>
      </c>
      <c r="E5610">
        <v>39.933123999999999</v>
      </c>
      <c r="F5610">
        <v>-105.123779</v>
      </c>
      <c r="G5610">
        <v>39.933118999999998</v>
      </c>
      <c r="H5610">
        <v>-105.123768</v>
      </c>
      <c r="I5610">
        <v>1E-3</v>
      </c>
      <c r="J5610" s="1" t="s">
        <v>242</v>
      </c>
      <c r="L5610" s="1" t="s">
        <v>143</v>
      </c>
      <c r="M5610" s="1" t="s">
        <v>47</v>
      </c>
      <c r="N5610" s="1" t="s">
        <v>244</v>
      </c>
      <c r="O5610" s="1" t="s">
        <v>244</v>
      </c>
      <c r="P5610" s="1" t="s">
        <v>198</v>
      </c>
      <c r="Q5610" s="1" t="s">
        <v>256</v>
      </c>
      <c r="R5610" s="1" t="s">
        <v>48</v>
      </c>
      <c r="S5610" s="1" t="s">
        <v>79</v>
      </c>
      <c r="T5610" s="1" t="s">
        <v>205</v>
      </c>
      <c r="U5610" s="2">
        <v>43670.739583333336</v>
      </c>
      <c r="V5610">
        <v>86</v>
      </c>
      <c r="W5610">
        <v>86</v>
      </c>
      <c r="X5610">
        <v>25</v>
      </c>
      <c r="Y5610">
        <v>24.5</v>
      </c>
      <c r="Z5610">
        <v>30</v>
      </c>
      <c r="AA5610" s="1" t="s">
        <v>71</v>
      </c>
      <c r="AB5610">
        <v>18</v>
      </c>
      <c r="AC5610">
        <v>0</v>
      </c>
      <c r="AD5610" s="1" t="s">
        <v>1209</v>
      </c>
      <c r="AE5610" t="b">
        <v>0</v>
      </c>
      <c r="AF5610" t="b">
        <v>0</v>
      </c>
      <c r="AG5610" t="b">
        <v>0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1</v>
      </c>
      <c r="AQ5610" t="b">
        <v>0</v>
      </c>
      <c r="AR5610" s="1" t="s">
        <v>51</v>
      </c>
      <c r="AS5610" s="1" t="s">
        <v>51</v>
      </c>
      <c r="AT5610" s="1" t="s">
        <v>51</v>
      </c>
      <c r="AU5610" s="1" t="s">
        <v>51</v>
      </c>
    </row>
    <row r="5611" spans="1:47" x14ac:dyDescent="0.25">
      <c r="A5611" s="1" t="s">
        <v>2640</v>
      </c>
      <c r="B5611">
        <v>3</v>
      </c>
      <c r="C5611" s="2">
        <v>43670.766643518517</v>
      </c>
      <c r="D5611" s="2">
        <v>43670.78670138889</v>
      </c>
      <c r="E5611">
        <v>38.839879000000003</v>
      </c>
      <c r="F5611">
        <v>-104.830282</v>
      </c>
      <c r="G5611">
        <v>38.836969000000003</v>
      </c>
      <c r="H5611">
        <v>-104.830399</v>
      </c>
      <c r="I5611">
        <v>0.20100000000000001</v>
      </c>
      <c r="J5611" s="1" t="s">
        <v>2641</v>
      </c>
      <c r="L5611" s="1" t="s">
        <v>195</v>
      </c>
      <c r="M5611" s="1" t="s">
        <v>47</v>
      </c>
      <c r="N5611" s="1" t="s">
        <v>232</v>
      </c>
      <c r="O5611" s="1" t="s">
        <v>193</v>
      </c>
      <c r="P5611" s="1" t="s">
        <v>198</v>
      </c>
      <c r="Q5611" s="1" t="s">
        <v>389</v>
      </c>
      <c r="R5611" s="1" t="s">
        <v>48</v>
      </c>
      <c r="S5611" s="1" t="s">
        <v>79</v>
      </c>
      <c r="T5611" s="1" t="s">
        <v>249</v>
      </c>
      <c r="U5611" s="2">
        <v>43670.745833333334</v>
      </c>
      <c r="V5611">
        <v>85</v>
      </c>
      <c r="W5611">
        <v>85</v>
      </c>
      <c r="X5611">
        <v>27</v>
      </c>
      <c r="Y5611">
        <v>24.04</v>
      </c>
      <c r="Z5611">
        <v>10</v>
      </c>
      <c r="AA5611" s="1" t="s">
        <v>66</v>
      </c>
      <c r="AB5611">
        <v>14</v>
      </c>
      <c r="AC5611">
        <v>0</v>
      </c>
      <c r="AD5611" s="1" t="s">
        <v>818</v>
      </c>
      <c r="AE5611" t="b">
        <v>0</v>
      </c>
      <c r="AF5611" t="b">
        <v>0</v>
      </c>
      <c r="AG5611" t="b">
        <v>0</v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R5611" s="1" t="s">
        <v>51</v>
      </c>
      <c r="AS5611" s="1" t="s">
        <v>51</v>
      </c>
      <c r="AT5611" s="1" t="s">
        <v>51</v>
      </c>
      <c r="AU5611" s="1" t="s">
        <v>51</v>
      </c>
    </row>
    <row r="5612" spans="1:47" x14ac:dyDescent="0.25">
      <c r="A5612" s="1" t="s">
        <v>2357</v>
      </c>
      <c r="B5612">
        <v>3</v>
      </c>
      <c r="C5612" s="2">
        <v>43671.331261574072</v>
      </c>
      <c r="D5612" s="2">
        <v>43671.351817129631</v>
      </c>
      <c r="E5612">
        <v>39.775370000000002</v>
      </c>
      <c r="F5612">
        <v>-104.860736</v>
      </c>
      <c r="G5612">
        <v>39.775010000000002</v>
      </c>
      <c r="H5612">
        <v>-104.85657999999999</v>
      </c>
      <c r="I5612">
        <v>0.222</v>
      </c>
      <c r="J5612" s="1" t="s">
        <v>452</v>
      </c>
      <c r="L5612" s="1" t="s">
        <v>133</v>
      </c>
      <c r="M5612" s="1" t="s">
        <v>47</v>
      </c>
      <c r="N5612" s="1" t="s">
        <v>131</v>
      </c>
      <c r="O5612" s="1" t="s">
        <v>131</v>
      </c>
      <c r="P5612" s="1" t="s">
        <v>198</v>
      </c>
      <c r="Q5612" s="1" t="s">
        <v>299</v>
      </c>
      <c r="R5612" s="1" t="s">
        <v>48</v>
      </c>
      <c r="S5612" s="1" t="s">
        <v>79</v>
      </c>
      <c r="T5612" s="1" t="s">
        <v>203</v>
      </c>
      <c r="U5612" s="2">
        <v>43671.331944444442</v>
      </c>
      <c r="V5612">
        <v>71</v>
      </c>
      <c r="W5612">
        <v>71</v>
      </c>
      <c r="X5612">
        <v>52</v>
      </c>
      <c r="Y5612">
        <v>24.52</v>
      </c>
      <c r="Z5612">
        <v>10</v>
      </c>
      <c r="AA5612" s="1" t="s">
        <v>72</v>
      </c>
      <c r="AB5612">
        <v>8</v>
      </c>
      <c r="AC5612">
        <v>0</v>
      </c>
      <c r="AD5612" s="1" t="s">
        <v>818</v>
      </c>
      <c r="AE5612" t="b">
        <v>0</v>
      </c>
      <c r="AF5612" t="b">
        <v>0</v>
      </c>
      <c r="AG5612" t="b">
        <v>0</v>
      </c>
      <c r="AH5612" t="b">
        <v>0</v>
      </c>
      <c r="AI5612" t="b">
        <v>1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R5612" s="1" t="s">
        <v>51</v>
      </c>
      <c r="AS5612" s="1" t="s">
        <v>51</v>
      </c>
      <c r="AT5612" s="1" t="s">
        <v>51</v>
      </c>
      <c r="AU5612" s="1" t="s">
        <v>51</v>
      </c>
    </row>
    <row r="5613" spans="1:47" x14ac:dyDescent="0.25">
      <c r="A5613" s="1" t="s">
        <v>5842</v>
      </c>
      <c r="B5613">
        <v>3</v>
      </c>
      <c r="C5613" s="2">
        <v>43671.371377314812</v>
      </c>
      <c r="D5613" s="2">
        <v>43671.392118055555</v>
      </c>
      <c r="E5613">
        <v>39.780791999999998</v>
      </c>
      <c r="F5613">
        <v>-104.992666</v>
      </c>
      <c r="G5613">
        <v>39.779699999999998</v>
      </c>
      <c r="H5613">
        <v>-104.98582</v>
      </c>
      <c r="I5613">
        <v>0.371</v>
      </c>
      <c r="J5613" s="1" t="s">
        <v>566</v>
      </c>
      <c r="L5613" s="1" t="s">
        <v>133</v>
      </c>
      <c r="M5613" s="1" t="s">
        <v>47</v>
      </c>
      <c r="N5613" s="1" t="s">
        <v>131</v>
      </c>
      <c r="O5613" s="1" t="s">
        <v>131</v>
      </c>
      <c r="P5613" s="1" t="s">
        <v>198</v>
      </c>
      <c r="Q5613" s="1" t="s">
        <v>246</v>
      </c>
      <c r="R5613" s="1" t="s">
        <v>48</v>
      </c>
      <c r="S5613" s="1" t="s">
        <v>79</v>
      </c>
      <c r="T5613" s="1" t="s">
        <v>205</v>
      </c>
      <c r="U5613" s="2">
        <v>43671.374305555553</v>
      </c>
      <c r="V5613">
        <v>81</v>
      </c>
      <c r="W5613">
        <v>81</v>
      </c>
      <c r="X5613">
        <v>34</v>
      </c>
      <c r="Y5613">
        <v>24.54</v>
      </c>
      <c r="Z5613">
        <v>50</v>
      </c>
      <c r="AA5613" s="1" t="s">
        <v>64</v>
      </c>
      <c r="AB5613">
        <v>7</v>
      </c>
      <c r="AC5613">
        <v>0</v>
      </c>
      <c r="AD5613" s="1" t="s">
        <v>818</v>
      </c>
      <c r="AE5613" t="b">
        <v>0</v>
      </c>
      <c r="AF5613" t="b">
        <v>0</v>
      </c>
      <c r="AG5613" t="b">
        <v>0</v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0</v>
      </c>
      <c r="AQ5613" t="b">
        <v>0</v>
      </c>
      <c r="AR5613" s="1" t="s">
        <v>51</v>
      </c>
      <c r="AS5613" s="1" t="s">
        <v>51</v>
      </c>
      <c r="AT5613" s="1" t="s">
        <v>51</v>
      </c>
      <c r="AU5613" s="1" t="s">
        <v>51</v>
      </c>
    </row>
    <row r="5614" spans="1:47" x14ac:dyDescent="0.25">
      <c r="A5614" s="1" t="s">
        <v>2642</v>
      </c>
      <c r="B5614">
        <v>3</v>
      </c>
      <c r="C5614" s="2">
        <v>43671.418749999997</v>
      </c>
      <c r="D5614" s="2">
        <v>43671.439317129632</v>
      </c>
      <c r="E5614">
        <v>39.835279</v>
      </c>
      <c r="F5614">
        <v>-105.021517</v>
      </c>
      <c r="G5614">
        <v>39.835284999999999</v>
      </c>
      <c r="H5614">
        <v>-105.021536</v>
      </c>
      <c r="I5614">
        <v>1E-3</v>
      </c>
      <c r="J5614" s="1" t="s">
        <v>105</v>
      </c>
      <c r="L5614" s="1" t="s">
        <v>371</v>
      </c>
      <c r="M5614" s="1" t="s">
        <v>47</v>
      </c>
      <c r="N5614" s="1" t="s">
        <v>131</v>
      </c>
      <c r="O5614" s="1" t="s">
        <v>147</v>
      </c>
      <c r="P5614" s="1" t="s">
        <v>198</v>
      </c>
      <c r="Q5614" s="1" t="s">
        <v>331</v>
      </c>
      <c r="R5614" s="1" t="s">
        <v>48</v>
      </c>
      <c r="S5614" s="1" t="s">
        <v>79</v>
      </c>
      <c r="T5614" s="1" t="s">
        <v>205</v>
      </c>
      <c r="U5614" s="2">
        <v>43671.415972222225</v>
      </c>
      <c r="V5614">
        <v>82</v>
      </c>
      <c r="W5614">
        <v>82</v>
      </c>
      <c r="X5614">
        <v>32</v>
      </c>
      <c r="Y5614">
        <v>24.54</v>
      </c>
      <c r="Z5614">
        <v>10</v>
      </c>
      <c r="AA5614" s="1" t="s">
        <v>68</v>
      </c>
      <c r="AB5614">
        <v>5</v>
      </c>
      <c r="AC5614">
        <v>0</v>
      </c>
      <c r="AD5614" s="1" t="s">
        <v>818</v>
      </c>
      <c r="AE5614" t="b">
        <v>0</v>
      </c>
      <c r="AF5614" t="b">
        <v>0</v>
      </c>
      <c r="AG5614" t="b">
        <v>0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 s="1" t="s">
        <v>51</v>
      </c>
      <c r="AS5614" s="1" t="s">
        <v>51</v>
      </c>
      <c r="AT5614" s="1" t="s">
        <v>51</v>
      </c>
      <c r="AU5614" s="1" t="s">
        <v>51</v>
      </c>
    </row>
    <row r="5615" spans="1:47" x14ac:dyDescent="0.25">
      <c r="A5615" s="1" t="s">
        <v>3508</v>
      </c>
      <c r="B5615">
        <v>3</v>
      </c>
      <c r="C5615" s="2">
        <v>43671.420300925929</v>
      </c>
      <c r="D5615" s="2">
        <v>43671.440752314818</v>
      </c>
      <c r="E5615">
        <v>39.163029999999999</v>
      </c>
      <c r="F5615">
        <v>-104.853876</v>
      </c>
      <c r="G5615">
        <v>39.185749999999999</v>
      </c>
      <c r="H5615">
        <v>-104.85023</v>
      </c>
      <c r="I5615">
        <v>1.5820000000000001</v>
      </c>
      <c r="J5615" s="1" t="s">
        <v>455</v>
      </c>
      <c r="L5615" s="1" t="s">
        <v>265</v>
      </c>
      <c r="M5615" s="1" t="s">
        <v>47</v>
      </c>
      <c r="N5615" s="1" t="s">
        <v>86</v>
      </c>
      <c r="O5615" s="1" t="s">
        <v>121</v>
      </c>
      <c r="P5615" s="1" t="s">
        <v>198</v>
      </c>
      <c r="Q5615" s="1" t="s">
        <v>222</v>
      </c>
      <c r="R5615" s="1" t="s">
        <v>48</v>
      </c>
      <c r="S5615" s="1" t="s">
        <v>79</v>
      </c>
      <c r="T5615" s="1" t="s">
        <v>223</v>
      </c>
      <c r="U5615" s="2">
        <v>43671.42083333333</v>
      </c>
      <c r="V5615">
        <v>73</v>
      </c>
      <c r="W5615">
        <v>73</v>
      </c>
      <c r="X5615">
        <v>44</v>
      </c>
      <c r="Y5615">
        <v>23.36</v>
      </c>
      <c r="Z5615">
        <v>10</v>
      </c>
      <c r="AA5615" s="1" t="s">
        <v>58</v>
      </c>
      <c r="AB5615">
        <v>7</v>
      </c>
      <c r="AC5615">
        <v>0</v>
      </c>
      <c r="AD5615" s="1" t="s">
        <v>50</v>
      </c>
      <c r="AE5615" t="b">
        <v>0</v>
      </c>
      <c r="AF5615" t="b">
        <v>0</v>
      </c>
      <c r="AG5615" t="b">
        <v>0</v>
      </c>
      <c r="AH5615" t="b">
        <v>0</v>
      </c>
      <c r="AI5615" t="b">
        <v>0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R5615" s="1" t="s">
        <v>51</v>
      </c>
      <c r="AS5615" s="1" t="s">
        <v>51</v>
      </c>
      <c r="AT5615" s="1" t="s">
        <v>51</v>
      </c>
      <c r="AU5615" s="1" t="s">
        <v>51</v>
      </c>
    </row>
    <row r="5616" spans="1:47" x14ac:dyDescent="0.25">
      <c r="A5616" s="1" t="s">
        <v>2643</v>
      </c>
      <c r="B5616">
        <v>3</v>
      </c>
      <c r="C5616" s="2">
        <v>43671.458865740744</v>
      </c>
      <c r="D5616" s="2">
        <v>43671.479641203703</v>
      </c>
      <c r="E5616">
        <v>39.65813</v>
      </c>
      <c r="F5616">
        <v>-104.92050999999999</v>
      </c>
      <c r="G5616">
        <v>39.658824000000003</v>
      </c>
      <c r="H5616">
        <v>-104.920798</v>
      </c>
      <c r="I5616">
        <v>0.05</v>
      </c>
      <c r="J5616" s="1" t="s">
        <v>604</v>
      </c>
      <c r="L5616" s="1" t="s">
        <v>194</v>
      </c>
      <c r="M5616" s="1" t="s">
        <v>47</v>
      </c>
      <c r="N5616" s="1" t="s">
        <v>131</v>
      </c>
      <c r="O5616" s="1" t="s">
        <v>131</v>
      </c>
      <c r="P5616" s="1" t="s">
        <v>198</v>
      </c>
      <c r="Q5616" s="1" t="s">
        <v>387</v>
      </c>
      <c r="R5616" s="1" t="s">
        <v>48</v>
      </c>
      <c r="S5616" s="1" t="s">
        <v>79</v>
      </c>
      <c r="T5616" s="1" t="s">
        <v>200</v>
      </c>
      <c r="U5616" s="2">
        <v>43671.454861111109</v>
      </c>
      <c r="V5616">
        <v>84</v>
      </c>
      <c r="W5616">
        <v>84</v>
      </c>
      <c r="X5616">
        <v>29</v>
      </c>
      <c r="Y5616">
        <v>24.34</v>
      </c>
      <c r="Z5616">
        <v>10</v>
      </c>
      <c r="AA5616" s="1" t="s">
        <v>8942</v>
      </c>
      <c r="AB5616">
        <v>0</v>
      </c>
      <c r="AC5616">
        <v>0</v>
      </c>
      <c r="AD5616" s="1" t="s">
        <v>818</v>
      </c>
      <c r="AE5616" t="b">
        <v>0</v>
      </c>
      <c r="AF5616" t="b">
        <v>0</v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R5616" s="1" t="s">
        <v>51</v>
      </c>
      <c r="AS5616" s="1" t="s">
        <v>51</v>
      </c>
      <c r="AT5616" s="1" t="s">
        <v>51</v>
      </c>
      <c r="AU5616" s="1" t="s">
        <v>51</v>
      </c>
    </row>
    <row r="5617" spans="1:47" x14ac:dyDescent="0.25">
      <c r="A5617" s="1" t="s">
        <v>8355</v>
      </c>
      <c r="B5617">
        <v>3</v>
      </c>
      <c r="C5617" s="2">
        <v>43671.488032407404</v>
      </c>
      <c r="D5617" s="2">
        <v>43671.50880787037</v>
      </c>
      <c r="E5617">
        <v>38.114469999999997</v>
      </c>
      <c r="F5617">
        <v>-102.77838300000001</v>
      </c>
      <c r="G5617">
        <v>38.114505999999999</v>
      </c>
      <c r="H5617">
        <v>-102.771221</v>
      </c>
      <c r="I5617">
        <v>0.38900000000000001</v>
      </c>
      <c r="J5617" s="1" t="s">
        <v>183</v>
      </c>
      <c r="K5617">
        <v>34004</v>
      </c>
      <c r="L5617" s="1" t="s">
        <v>6570</v>
      </c>
      <c r="M5617" s="1" t="s">
        <v>97</v>
      </c>
      <c r="N5617" s="1" t="s">
        <v>6641</v>
      </c>
      <c r="O5617" s="1" t="s">
        <v>1040</v>
      </c>
      <c r="P5617" s="1" t="s">
        <v>198</v>
      </c>
      <c r="Q5617" s="1" t="s">
        <v>6917</v>
      </c>
      <c r="R5617" s="1" t="s">
        <v>48</v>
      </c>
      <c r="S5617" s="1" t="s">
        <v>79</v>
      </c>
      <c r="T5617" s="1" t="s">
        <v>3095</v>
      </c>
      <c r="U5617" s="2">
        <v>43671.495138888888</v>
      </c>
      <c r="V5617">
        <v>89</v>
      </c>
      <c r="W5617">
        <v>89</v>
      </c>
      <c r="X5617">
        <v>34</v>
      </c>
      <c r="Y5617">
        <v>26.22</v>
      </c>
      <c r="Z5617">
        <v>10</v>
      </c>
      <c r="AA5617" s="1" t="s">
        <v>54</v>
      </c>
      <c r="AB5617">
        <v>3</v>
      </c>
      <c r="AC5617">
        <v>0</v>
      </c>
      <c r="AD5617" s="1" t="s">
        <v>50</v>
      </c>
      <c r="AE5617" t="b">
        <v>0</v>
      </c>
      <c r="AF5617" t="b">
        <v>0</v>
      </c>
      <c r="AG5617" t="b">
        <v>0</v>
      </c>
      <c r="AH5617" t="b">
        <v>0</v>
      </c>
      <c r="AI5617" t="b">
        <v>0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R5617" s="1" t="s">
        <v>51</v>
      </c>
      <c r="AS5617" s="1" t="s">
        <v>51</v>
      </c>
      <c r="AT5617" s="1" t="s">
        <v>51</v>
      </c>
      <c r="AU5617" s="1" t="s">
        <v>51</v>
      </c>
    </row>
    <row r="5618" spans="1:47" x14ac:dyDescent="0.25">
      <c r="A5618" s="1" t="s">
        <v>1444</v>
      </c>
      <c r="B5618">
        <v>3</v>
      </c>
      <c r="C5618" s="2">
        <v>43671.568043981482</v>
      </c>
      <c r="D5618" s="2">
        <v>43671.588425925926</v>
      </c>
      <c r="E5618">
        <v>39.630034999999999</v>
      </c>
      <c r="F5618">
        <v>-104.905278</v>
      </c>
      <c r="G5618">
        <v>39.628911000000002</v>
      </c>
      <c r="H5618">
        <v>-104.904681</v>
      </c>
      <c r="I5618">
        <v>8.4000000000000005E-2</v>
      </c>
      <c r="J5618" s="1" t="s">
        <v>220</v>
      </c>
      <c r="L5618" s="1" t="s">
        <v>195</v>
      </c>
      <c r="M5618" s="1" t="s">
        <v>47</v>
      </c>
      <c r="N5618" s="1" t="s">
        <v>131</v>
      </c>
      <c r="O5618" s="1" t="s">
        <v>131</v>
      </c>
      <c r="P5618" s="1" t="s">
        <v>198</v>
      </c>
      <c r="Q5618" s="1" t="s">
        <v>414</v>
      </c>
      <c r="R5618" s="1" t="s">
        <v>48</v>
      </c>
      <c r="S5618" s="1" t="s">
        <v>79</v>
      </c>
      <c r="T5618" s="1" t="s">
        <v>200</v>
      </c>
      <c r="U5618" s="2">
        <v>43671.566666666666</v>
      </c>
      <c r="V5618">
        <v>82</v>
      </c>
      <c r="W5618">
        <v>82</v>
      </c>
      <c r="X5618">
        <v>31</v>
      </c>
      <c r="Y5618">
        <v>24.34</v>
      </c>
      <c r="Z5618">
        <v>10</v>
      </c>
      <c r="AA5618" s="1" t="s">
        <v>61</v>
      </c>
      <c r="AB5618">
        <v>9</v>
      </c>
      <c r="AC5618">
        <v>0</v>
      </c>
      <c r="AD5618" s="1" t="s">
        <v>1209</v>
      </c>
      <c r="AE5618" t="b">
        <v>0</v>
      </c>
      <c r="AF5618" t="b">
        <v>0</v>
      </c>
      <c r="AG5618" t="b">
        <v>0</v>
      </c>
      <c r="AH5618" t="b">
        <v>0</v>
      </c>
      <c r="AI5618" t="b">
        <v>0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  <c r="AP5618" t="b">
        <v>0</v>
      </c>
      <c r="AQ5618" t="b">
        <v>0</v>
      </c>
      <c r="AR5618" s="1" t="s">
        <v>51</v>
      </c>
      <c r="AS5618" s="1" t="s">
        <v>51</v>
      </c>
      <c r="AT5618" s="1" t="s">
        <v>51</v>
      </c>
      <c r="AU5618" s="1" t="s">
        <v>51</v>
      </c>
    </row>
    <row r="5619" spans="1:47" x14ac:dyDescent="0.25">
      <c r="A5619" s="1" t="s">
        <v>2358</v>
      </c>
      <c r="B5619">
        <v>3</v>
      </c>
      <c r="C5619" s="2">
        <v>43671.53696759259</v>
      </c>
      <c r="D5619" s="2">
        <v>43671.55740740741</v>
      </c>
      <c r="E5619">
        <v>39.802169999999997</v>
      </c>
      <c r="F5619">
        <v>-104.93567</v>
      </c>
      <c r="G5619">
        <v>39.802830999999998</v>
      </c>
      <c r="H5619">
        <v>-104.93650100000001</v>
      </c>
      <c r="I5619">
        <v>6.3E-2</v>
      </c>
      <c r="J5619" s="1" t="s">
        <v>531</v>
      </c>
      <c r="L5619" s="1" t="s">
        <v>167</v>
      </c>
      <c r="M5619" s="1" t="s">
        <v>47</v>
      </c>
      <c r="N5619" s="1" t="s">
        <v>313</v>
      </c>
      <c r="O5619" s="1" t="s">
        <v>147</v>
      </c>
      <c r="P5619" s="1" t="s">
        <v>198</v>
      </c>
      <c r="Q5619" s="1" t="s">
        <v>314</v>
      </c>
      <c r="R5619" s="1" t="s">
        <v>48</v>
      </c>
      <c r="S5619" s="1" t="s">
        <v>79</v>
      </c>
      <c r="T5619" s="1" t="s">
        <v>203</v>
      </c>
      <c r="U5619" s="2">
        <v>43671.540277777778</v>
      </c>
      <c r="V5619">
        <v>88</v>
      </c>
      <c r="W5619">
        <v>88</v>
      </c>
      <c r="X5619">
        <v>28</v>
      </c>
      <c r="Y5619">
        <v>24.51</v>
      </c>
      <c r="Z5619">
        <v>10</v>
      </c>
      <c r="AA5619" s="1" t="s">
        <v>62</v>
      </c>
      <c r="AB5619">
        <v>5</v>
      </c>
      <c r="AC5619">
        <v>0</v>
      </c>
      <c r="AD5619" s="1" t="s">
        <v>818</v>
      </c>
      <c r="AE5619" t="b">
        <v>0</v>
      </c>
      <c r="AF5619" t="b">
        <v>0</v>
      </c>
      <c r="AG5619" t="b">
        <v>0</v>
      </c>
      <c r="AH5619" t="b">
        <v>0</v>
      </c>
      <c r="AI5619" t="b">
        <v>1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R5619" s="1" t="s">
        <v>51</v>
      </c>
      <c r="AS5619" s="1" t="s">
        <v>51</v>
      </c>
      <c r="AT5619" s="1" t="s">
        <v>51</v>
      </c>
      <c r="AU5619" s="1" t="s">
        <v>51</v>
      </c>
    </row>
    <row r="5620" spans="1:47" x14ac:dyDescent="0.25">
      <c r="A5620" s="1" t="s">
        <v>1445</v>
      </c>
      <c r="B5620">
        <v>3</v>
      </c>
      <c r="C5620" s="2">
        <v>43671.560798611114</v>
      </c>
      <c r="D5620" s="2">
        <v>43671.58153935185</v>
      </c>
      <c r="E5620">
        <v>39.802169999999997</v>
      </c>
      <c r="F5620">
        <v>-104.93567</v>
      </c>
      <c r="G5620">
        <v>39.802830999999998</v>
      </c>
      <c r="H5620">
        <v>-104.93650100000001</v>
      </c>
      <c r="I5620">
        <v>6.3E-2</v>
      </c>
      <c r="J5620" s="1" t="s">
        <v>531</v>
      </c>
      <c r="L5620" s="1" t="s">
        <v>167</v>
      </c>
      <c r="M5620" s="1" t="s">
        <v>47</v>
      </c>
      <c r="N5620" s="1" t="s">
        <v>313</v>
      </c>
      <c r="O5620" s="1" t="s">
        <v>147</v>
      </c>
      <c r="P5620" s="1" t="s">
        <v>198</v>
      </c>
      <c r="Q5620" s="1" t="s">
        <v>314</v>
      </c>
      <c r="R5620" s="1" t="s">
        <v>48</v>
      </c>
      <c r="S5620" s="1" t="s">
        <v>79</v>
      </c>
      <c r="T5620" s="1" t="s">
        <v>203</v>
      </c>
      <c r="U5620" s="2">
        <v>43671.55972222222</v>
      </c>
      <c r="V5620">
        <v>84</v>
      </c>
      <c r="W5620">
        <v>84</v>
      </c>
      <c r="X5620">
        <v>28</v>
      </c>
      <c r="Y5620">
        <v>24.52</v>
      </c>
      <c r="Z5620">
        <v>10</v>
      </c>
      <c r="AA5620" s="1" t="s">
        <v>61</v>
      </c>
      <c r="AB5620">
        <v>9</v>
      </c>
      <c r="AC5620">
        <v>0</v>
      </c>
      <c r="AD5620" s="1" t="s">
        <v>1218</v>
      </c>
      <c r="AE5620" t="b">
        <v>0</v>
      </c>
      <c r="AF5620" t="b">
        <v>0</v>
      </c>
      <c r="AG5620" t="b">
        <v>0</v>
      </c>
      <c r="AH5620" t="b">
        <v>0</v>
      </c>
      <c r="AI5620" t="b">
        <v>1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  <c r="AP5620" t="b">
        <v>0</v>
      </c>
      <c r="AQ5620" t="b">
        <v>0</v>
      </c>
      <c r="AR5620" s="1" t="s">
        <v>51</v>
      </c>
      <c r="AS5620" s="1" t="s">
        <v>51</v>
      </c>
      <c r="AT5620" s="1" t="s">
        <v>51</v>
      </c>
      <c r="AU5620" s="1" t="s">
        <v>51</v>
      </c>
    </row>
    <row r="5621" spans="1:47" x14ac:dyDescent="0.25">
      <c r="A5621" s="1" t="s">
        <v>3877</v>
      </c>
      <c r="B5621">
        <v>3</v>
      </c>
      <c r="C5621" s="2">
        <v>43671.649884259263</v>
      </c>
      <c r="D5621" s="2">
        <v>43671.670428240737</v>
      </c>
      <c r="E5621">
        <v>39.997340000000001</v>
      </c>
      <c r="F5621">
        <v>-104.98218</v>
      </c>
      <c r="G5621">
        <v>40</v>
      </c>
      <c r="H5621">
        <v>-104.98084</v>
      </c>
      <c r="I5621">
        <v>0.19700000000000001</v>
      </c>
      <c r="J5621" s="1" t="s">
        <v>570</v>
      </c>
      <c r="L5621" s="1" t="s">
        <v>194</v>
      </c>
      <c r="M5621" s="1" t="s">
        <v>47</v>
      </c>
      <c r="N5621" s="1" t="s">
        <v>244</v>
      </c>
      <c r="O5621" s="1" t="s">
        <v>147</v>
      </c>
      <c r="P5621" s="1" t="s">
        <v>198</v>
      </c>
      <c r="Q5621" s="1" t="s">
        <v>271</v>
      </c>
      <c r="R5621" s="1" t="s">
        <v>48</v>
      </c>
      <c r="S5621" s="1" t="s">
        <v>79</v>
      </c>
      <c r="T5621" s="1" t="s">
        <v>272</v>
      </c>
      <c r="U5621" s="2">
        <v>43671.654166666667</v>
      </c>
      <c r="V5621">
        <v>86</v>
      </c>
      <c r="W5621">
        <v>86</v>
      </c>
      <c r="X5621">
        <v>25</v>
      </c>
      <c r="Y5621">
        <v>24.99</v>
      </c>
      <c r="Z5621">
        <v>10</v>
      </c>
      <c r="AA5621" s="1" t="s">
        <v>63</v>
      </c>
      <c r="AB5621">
        <v>7</v>
      </c>
      <c r="AC5621">
        <v>0</v>
      </c>
      <c r="AD5621" s="1" t="s">
        <v>50</v>
      </c>
      <c r="AE5621" t="b">
        <v>0</v>
      </c>
      <c r="AF5621" t="b">
        <v>0</v>
      </c>
      <c r="AG5621" t="b">
        <v>0</v>
      </c>
      <c r="AH5621" t="b">
        <v>0</v>
      </c>
      <c r="AI5621" t="b">
        <v>0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  <c r="AP5621" t="b">
        <v>0</v>
      </c>
      <c r="AQ5621" t="b">
        <v>0</v>
      </c>
      <c r="AR5621" s="1" t="s">
        <v>51</v>
      </c>
      <c r="AS5621" s="1" t="s">
        <v>51</v>
      </c>
      <c r="AT5621" s="1" t="s">
        <v>51</v>
      </c>
      <c r="AU5621" s="1" t="s">
        <v>51</v>
      </c>
    </row>
    <row r="5622" spans="1:47" x14ac:dyDescent="0.25">
      <c r="A5622" s="1" t="s">
        <v>1446</v>
      </c>
      <c r="B5622">
        <v>3</v>
      </c>
      <c r="C5622" s="2">
        <v>43671.779004629629</v>
      </c>
      <c r="D5622" s="2">
        <v>43671.799560185187</v>
      </c>
      <c r="E5622">
        <v>39.723457000000003</v>
      </c>
      <c r="F5622">
        <v>-105.011526</v>
      </c>
      <c r="G5622">
        <v>39.72184</v>
      </c>
      <c r="H5622">
        <v>-105.00936</v>
      </c>
      <c r="I5622">
        <v>0.16</v>
      </c>
      <c r="J5622" s="1" t="s">
        <v>397</v>
      </c>
      <c r="L5622" s="1" t="s">
        <v>194</v>
      </c>
      <c r="M5622" s="1" t="s">
        <v>47</v>
      </c>
      <c r="N5622" s="1" t="s">
        <v>131</v>
      </c>
      <c r="O5622" s="1" t="s">
        <v>131</v>
      </c>
      <c r="P5622" s="1" t="s">
        <v>198</v>
      </c>
      <c r="Q5622" s="1" t="s">
        <v>310</v>
      </c>
      <c r="R5622" s="1" t="s">
        <v>48</v>
      </c>
      <c r="S5622" s="1" t="s">
        <v>79</v>
      </c>
      <c r="T5622" s="1" t="s">
        <v>205</v>
      </c>
      <c r="U5622" s="2">
        <v>43671.791666666664</v>
      </c>
      <c r="V5622">
        <v>75</v>
      </c>
      <c r="W5622">
        <v>75</v>
      </c>
      <c r="X5622">
        <v>47</v>
      </c>
      <c r="Y5622">
        <v>24.52</v>
      </c>
      <c r="Z5622">
        <v>10</v>
      </c>
      <c r="AA5622" s="1" t="s">
        <v>72</v>
      </c>
      <c r="AB5622">
        <v>21</v>
      </c>
      <c r="AC5622">
        <v>0</v>
      </c>
      <c r="AD5622" s="1" t="s">
        <v>1207</v>
      </c>
      <c r="AE5622" t="b">
        <v>0</v>
      </c>
      <c r="AF5622" t="b">
        <v>0</v>
      </c>
      <c r="AG5622" t="b">
        <v>0</v>
      </c>
      <c r="AH5622" t="b">
        <v>0</v>
      </c>
      <c r="AI5622" t="b">
        <v>0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s="1" t="s">
        <v>51</v>
      </c>
      <c r="AS5622" s="1" t="s">
        <v>51</v>
      </c>
      <c r="AT5622" s="1" t="s">
        <v>51</v>
      </c>
      <c r="AU5622" s="1" t="s">
        <v>51</v>
      </c>
    </row>
    <row r="5623" spans="1:47" x14ac:dyDescent="0.25">
      <c r="A5623" s="1" t="s">
        <v>7933</v>
      </c>
      <c r="B5623">
        <v>4</v>
      </c>
      <c r="C5623" s="2">
        <v>43671.797754629632</v>
      </c>
      <c r="D5623" s="2">
        <v>43671.817569444444</v>
      </c>
      <c r="E5623">
        <v>38.601408999999997</v>
      </c>
      <c r="F5623">
        <v>-104.905967</v>
      </c>
      <c r="G5623">
        <v>38.590432999999997</v>
      </c>
      <c r="H5623">
        <v>-104.913771</v>
      </c>
      <c r="I5623">
        <v>0.86799999999999999</v>
      </c>
      <c r="J5623" s="1" t="s">
        <v>7093</v>
      </c>
      <c r="K5623">
        <v>16241</v>
      </c>
      <c r="L5623" s="1" t="s">
        <v>6597</v>
      </c>
      <c r="M5623" s="1" t="s">
        <v>47</v>
      </c>
      <c r="N5623" s="1" t="s">
        <v>232</v>
      </c>
      <c r="O5623" s="1" t="s">
        <v>193</v>
      </c>
      <c r="P5623" s="1" t="s">
        <v>198</v>
      </c>
      <c r="Q5623" s="1" t="s">
        <v>267</v>
      </c>
      <c r="R5623" s="1" t="s">
        <v>48</v>
      </c>
      <c r="S5623" s="1" t="s">
        <v>79</v>
      </c>
      <c r="T5623" s="1" t="s">
        <v>268</v>
      </c>
      <c r="U5623" s="2">
        <v>43671.790277777778</v>
      </c>
      <c r="V5623">
        <v>70</v>
      </c>
      <c r="W5623">
        <v>70</v>
      </c>
      <c r="X5623">
        <v>63</v>
      </c>
      <c r="Y5623">
        <v>24.37</v>
      </c>
      <c r="Z5623">
        <v>10</v>
      </c>
      <c r="AA5623" s="1" t="s">
        <v>56</v>
      </c>
      <c r="AB5623">
        <v>7</v>
      </c>
      <c r="AC5623">
        <v>0</v>
      </c>
      <c r="AD5623" s="1" t="s">
        <v>1067</v>
      </c>
      <c r="AE5623" t="b">
        <v>0</v>
      </c>
      <c r="AF5623" t="b">
        <v>0</v>
      </c>
      <c r="AG5623" t="b">
        <v>0</v>
      </c>
      <c r="AH5623" t="b">
        <v>0</v>
      </c>
      <c r="AI5623" t="b">
        <v>0</v>
      </c>
      <c r="AJ5623" t="b">
        <v>0</v>
      </c>
      <c r="AK5623" t="b">
        <v>0</v>
      </c>
      <c r="AL5623" t="b">
        <v>0</v>
      </c>
      <c r="AM5623" t="b">
        <v>0</v>
      </c>
      <c r="AN5623" t="b">
        <v>0</v>
      </c>
      <c r="AO5623" t="b">
        <v>0</v>
      </c>
      <c r="AP5623" t="b">
        <v>0</v>
      </c>
      <c r="AQ5623" t="b">
        <v>0</v>
      </c>
      <c r="AR5623" s="1" t="s">
        <v>51</v>
      </c>
      <c r="AS5623" s="1" t="s">
        <v>51</v>
      </c>
      <c r="AT5623" s="1" t="s">
        <v>51</v>
      </c>
      <c r="AU5623" s="1" t="s">
        <v>51</v>
      </c>
    </row>
    <row r="5624" spans="1:47" x14ac:dyDescent="0.25">
      <c r="A5624" s="1" t="s">
        <v>1447</v>
      </c>
      <c r="B5624">
        <v>3</v>
      </c>
      <c r="C5624" s="2">
        <v>43671.770682870374</v>
      </c>
      <c r="D5624" s="2">
        <v>43671.791296296295</v>
      </c>
      <c r="E5624">
        <v>39.778359999999999</v>
      </c>
      <c r="F5624">
        <v>-104.89577300000001</v>
      </c>
      <c r="G5624">
        <v>39.778419999999997</v>
      </c>
      <c r="H5624">
        <v>-104.896974</v>
      </c>
      <c r="I5624">
        <v>6.4000000000000001E-2</v>
      </c>
      <c r="J5624" s="1" t="s">
        <v>416</v>
      </c>
      <c r="L5624" s="1" t="s">
        <v>137</v>
      </c>
      <c r="M5624" s="1" t="s">
        <v>47</v>
      </c>
      <c r="N5624" s="1" t="s">
        <v>131</v>
      </c>
      <c r="O5624" s="1" t="s">
        <v>131</v>
      </c>
      <c r="P5624" s="1" t="s">
        <v>198</v>
      </c>
      <c r="Q5624" s="1" t="s">
        <v>246</v>
      </c>
      <c r="R5624" s="1" t="s">
        <v>48</v>
      </c>
      <c r="S5624" s="1" t="s">
        <v>79</v>
      </c>
      <c r="T5624" s="1" t="s">
        <v>205</v>
      </c>
      <c r="U5624" s="2">
        <v>43671.791666666664</v>
      </c>
      <c r="V5624">
        <v>75</v>
      </c>
      <c r="W5624">
        <v>75</v>
      </c>
      <c r="X5624">
        <v>47</v>
      </c>
      <c r="Y5624">
        <v>24.52</v>
      </c>
      <c r="Z5624">
        <v>10</v>
      </c>
      <c r="AA5624" s="1" t="s">
        <v>72</v>
      </c>
      <c r="AB5624">
        <v>21</v>
      </c>
      <c r="AC5624">
        <v>0</v>
      </c>
      <c r="AD5624" s="1" t="s">
        <v>1207</v>
      </c>
      <c r="AE5624" t="b">
        <v>0</v>
      </c>
      <c r="AF5624" t="b">
        <v>0</v>
      </c>
      <c r="AG5624" t="b">
        <v>0</v>
      </c>
      <c r="AH5624" t="b">
        <v>0</v>
      </c>
      <c r="AI5624" t="b">
        <v>0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R5624" s="1" t="s">
        <v>51</v>
      </c>
      <c r="AS5624" s="1" t="s">
        <v>51</v>
      </c>
      <c r="AT5624" s="1" t="s">
        <v>51</v>
      </c>
      <c r="AU5624" s="1" t="s">
        <v>51</v>
      </c>
    </row>
    <row r="5625" spans="1:47" x14ac:dyDescent="0.25">
      <c r="A5625" s="1" t="s">
        <v>2238</v>
      </c>
      <c r="B5625">
        <v>3</v>
      </c>
      <c r="C5625" s="2">
        <v>43671.860775462963</v>
      </c>
      <c r="D5625" s="2">
        <v>43671.881493055553</v>
      </c>
      <c r="E5625">
        <v>39.725580000000001</v>
      </c>
      <c r="F5625">
        <v>-105.022643</v>
      </c>
      <c r="G5625">
        <v>39.725610000000003</v>
      </c>
      <c r="H5625">
        <v>-105.02414</v>
      </c>
      <c r="I5625">
        <v>0.08</v>
      </c>
      <c r="J5625" s="1" t="s">
        <v>584</v>
      </c>
      <c r="L5625" s="1" t="s">
        <v>585</v>
      </c>
      <c r="M5625" s="1" t="s">
        <v>47</v>
      </c>
      <c r="N5625" s="1" t="s">
        <v>131</v>
      </c>
      <c r="O5625" s="1" t="s">
        <v>131</v>
      </c>
      <c r="P5625" s="1" t="s">
        <v>198</v>
      </c>
      <c r="Q5625" s="1" t="s">
        <v>310</v>
      </c>
      <c r="R5625" s="1" t="s">
        <v>48</v>
      </c>
      <c r="S5625" s="1" t="s">
        <v>79</v>
      </c>
      <c r="T5625" s="1" t="s">
        <v>205</v>
      </c>
      <c r="U5625" s="2">
        <v>43671.864583333336</v>
      </c>
      <c r="V5625">
        <v>73</v>
      </c>
      <c r="W5625">
        <v>73</v>
      </c>
      <c r="X5625">
        <v>44</v>
      </c>
      <c r="Y5625">
        <v>24.51</v>
      </c>
      <c r="Z5625">
        <v>10</v>
      </c>
      <c r="AA5625" s="1" t="s">
        <v>66</v>
      </c>
      <c r="AB5625">
        <v>7</v>
      </c>
      <c r="AC5625">
        <v>0</v>
      </c>
      <c r="AD5625" s="1" t="s">
        <v>818</v>
      </c>
      <c r="AE5625" t="b">
        <v>0</v>
      </c>
      <c r="AF5625" t="b">
        <v>0</v>
      </c>
      <c r="AG5625" t="b">
        <v>0</v>
      </c>
      <c r="AH5625" t="b">
        <v>0</v>
      </c>
      <c r="AI5625" t="b">
        <v>0</v>
      </c>
      <c r="AJ5625" t="b">
        <v>0</v>
      </c>
      <c r="AK5625" t="b">
        <v>0</v>
      </c>
      <c r="AL5625" t="b">
        <v>0</v>
      </c>
      <c r="AM5625" t="b">
        <v>0</v>
      </c>
      <c r="AN5625" t="b">
        <v>0</v>
      </c>
      <c r="AO5625" t="b">
        <v>0</v>
      </c>
      <c r="AP5625" t="b">
        <v>0</v>
      </c>
      <c r="AQ5625" t="b">
        <v>0</v>
      </c>
      <c r="AR5625" s="1" t="s">
        <v>53</v>
      </c>
      <c r="AS5625" s="1" t="s">
        <v>51</v>
      </c>
      <c r="AT5625" s="1" t="s">
        <v>51</v>
      </c>
      <c r="AU5625" s="1" t="s">
        <v>51</v>
      </c>
    </row>
    <row r="5626" spans="1:47" x14ac:dyDescent="0.25">
      <c r="A5626" s="1" t="s">
        <v>7934</v>
      </c>
      <c r="B5626">
        <v>3</v>
      </c>
      <c r="C5626" s="2">
        <v>43671.808171296296</v>
      </c>
      <c r="D5626" s="2">
        <v>43671.828738425924</v>
      </c>
      <c r="E5626">
        <v>38.599567</v>
      </c>
      <c r="F5626">
        <v>-104.907259</v>
      </c>
      <c r="G5626">
        <v>38.593673000000003</v>
      </c>
      <c r="H5626">
        <v>-104.911458</v>
      </c>
      <c r="I5626">
        <v>0.46600000000000003</v>
      </c>
      <c r="J5626" s="1" t="s">
        <v>7482</v>
      </c>
      <c r="K5626">
        <v>16421</v>
      </c>
      <c r="L5626" s="1" t="s">
        <v>6597</v>
      </c>
      <c r="M5626" s="1" t="s">
        <v>47</v>
      </c>
      <c r="N5626" s="1" t="s">
        <v>232</v>
      </c>
      <c r="O5626" s="1" t="s">
        <v>193</v>
      </c>
      <c r="P5626" s="1" t="s">
        <v>198</v>
      </c>
      <c r="Q5626" s="1" t="s">
        <v>267</v>
      </c>
      <c r="R5626" s="1" t="s">
        <v>48</v>
      </c>
      <c r="S5626" s="1" t="s">
        <v>79</v>
      </c>
      <c r="T5626" s="1" t="s">
        <v>268</v>
      </c>
      <c r="U5626" s="2">
        <v>43671.790277777778</v>
      </c>
      <c r="V5626">
        <v>70</v>
      </c>
      <c r="W5626">
        <v>70</v>
      </c>
      <c r="X5626">
        <v>63</v>
      </c>
      <c r="Y5626">
        <v>24.37</v>
      </c>
      <c r="Z5626">
        <v>10</v>
      </c>
      <c r="AA5626" s="1" t="s">
        <v>56</v>
      </c>
      <c r="AB5626">
        <v>7</v>
      </c>
      <c r="AC5626">
        <v>0</v>
      </c>
      <c r="AD5626" s="1" t="s">
        <v>1067</v>
      </c>
      <c r="AE5626" t="b">
        <v>0</v>
      </c>
      <c r="AF5626" t="b">
        <v>0</v>
      </c>
      <c r="AG5626" t="b">
        <v>0</v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  <c r="AO5626" t="b">
        <v>0</v>
      </c>
      <c r="AP5626" t="b">
        <v>0</v>
      </c>
      <c r="AQ5626" t="b">
        <v>0</v>
      </c>
      <c r="AR5626" s="1" t="s">
        <v>51</v>
      </c>
      <c r="AS5626" s="1" t="s">
        <v>51</v>
      </c>
      <c r="AT5626" s="1" t="s">
        <v>51</v>
      </c>
      <c r="AU5626" s="1" t="s">
        <v>51</v>
      </c>
    </row>
    <row r="5627" spans="1:47" x14ac:dyDescent="0.25">
      <c r="A5627" s="1" t="s">
        <v>1782</v>
      </c>
      <c r="B5627">
        <v>3</v>
      </c>
      <c r="C5627" s="2">
        <v>43672.269108796296</v>
      </c>
      <c r="D5627" s="2">
        <v>43672.288506944446</v>
      </c>
      <c r="E5627">
        <v>39.78004</v>
      </c>
      <c r="F5627">
        <v>-104.93171</v>
      </c>
      <c r="G5627">
        <v>39.778289999999998</v>
      </c>
      <c r="H5627">
        <v>-104.90927000000001</v>
      </c>
      <c r="I5627">
        <v>1.198</v>
      </c>
      <c r="J5627" s="1" t="s">
        <v>931</v>
      </c>
      <c r="L5627" s="1" t="s">
        <v>1324</v>
      </c>
      <c r="M5627" s="1" t="s">
        <v>47</v>
      </c>
      <c r="N5627" s="1" t="s">
        <v>131</v>
      </c>
      <c r="O5627" s="1" t="s">
        <v>131</v>
      </c>
      <c r="P5627" s="1" t="s">
        <v>198</v>
      </c>
      <c r="Q5627" s="1" t="s">
        <v>246</v>
      </c>
      <c r="R5627" s="1" t="s">
        <v>48</v>
      </c>
      <c r="S5627" s="1" t="s">
        <v>79</v>
      </c>
      <c r="T5627" s="1" t="s">
        <v>205</v>
      </c>
      <c r="U5627" s="2">
        <v>43672.28125</v>
      </c>
      <c r="V5627">
        <v>66</v>
      </c>
      <c r="W5627">
        <v>66</v>
      </c>
      <c r="X5627">
        <v>56</v>
      </c>
      <c r="Y5627">
        <v>24.52</v>
      </c>
      <c r="Z5627">
        <v>10</v>
      </c>
      <c r="AA5627" s="1" t="s">
        <v>65</v>
      </c>
      <c r="AB5627">
        <v>7</v>
      </c>
      <c r="AC5627">
        <v>0</v>
      </c>
      <c r="AD5627" s="1" t="s">
        <v>1067</v>
      </c>
      <c r="AE5627" t="b">
        <v>0</v>
      </c>
      <c r="AF5627" t="b">
        <v>0</v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  <c r="AO5627" t="b">
        <v>0</v>
      </c>
      <c r="AP5627" t="b">
        <v>1</v>
      </c>
      <c r="AQ5627" t="b">
        <v>0</v>
      </c>
      <c r="AR5627" s="1" t="s">
        <v>51</v>
      </c>
      <c r="AS5627" s="1" t="s">
        <v>51</v>
      </c>
      <c r="AT5627" s="1" t="s">
        <v>51</v>
      </c>
      <c r="AU5627" s="1" t="s">
        <v>51</v>
      </c>
    </row>
    <row r="5628" spans="1:47" x14ac:dyDescent="0.25">
      <c r="A5628" s="1" t="s">
        <v>5843</v>
      </c>
      <c r="B5628">
        <v>3</v>
      </c>
      <c r="C5628" s="2">
        <v>43672.323287037034</v>
      </c>
      <c r="D5628" s="2">
        <v>43672.344050925924</v>
      </c>
      <c r="E5628">
        <v>39.780791999999998</v>
      </c>
      <c r="F5628">
        <v>-104.992666</v>
      </c>
      <c r="G5628">
        <v>39.779699999999998</v>
      </c>
      <c r="H5628">
        <v>-104.98582</v>
      </c>
      <c r="I5628">
        <v>0.371</v>
      </c>
      <c r="J5628" s="1" t="s">
        <v>566</v>
      </c>
      <c r="L5628" s="1" t="s">
        <v>133</v>
      </c>
      <c r="M5628" s="1" t="s">
        <v>47</v>
      </c>
      <c r="N5628" s="1" t="s">
        <v>131</v>
      </c>
      <c r="O5628" s="1" t="s">
        <v>131</v>
      </c>
      <c r="P5628" s="1" t="s">
        <v>198</v>
      </c>
      <c r="Q5628" s="1" t="s">
        <v>246</v>
      </c>
      <c r="R5628" s="1" t="s">
        <v>48</v>
      </c>
      <c r="S5628" s="1" t="s">
        <v>79</v>
      </c>
      <c r="T5628" s="1" t="s">
        <v>205</v>
      </c>
      <c r="U5628" s="2">
        <v>43672.322916666664</v>
      </c>
      <c r="V5628">
        <v>72</v>
      </c>
      <c r="W5628">
        <v>72</v>
      </c>
      <c r="X5628">
        <v>46</v>
      </c>
      <c r="Y5628">
        <v>24.54</v>
      </c>
      <c r="Z5628">
        <v>50</v>
      </c>
      <c r="AA5628" s="1" t="s">
        <v>58</v>
      </c>
      <c r="AB5628">
        <v>6</v>
      </c>
      <c r="AC5628">
        <v>0</v>
      </c>
      <c r="AD5628" s="1" t="s">
        <v>50</v>
      </c>
      <c r="AE5628" t="b">
        <v>0</v>
      </c>
      <c r="AF5628" t="b">
        <v>0</v>
      </c>
      <c r="AG5628" t="b">
        <v>0</v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  <c r="AO5628" t="b">
        <v>0</v>
      </c>
      <c r="AP5628" t="b">
        <v>0</v>
      </c>
      <c r="AQ5628" t="b">
        <v>0</v>
      </c>
      <c r="AR5628" s="1" t="s">
        <v>51</v>
      </c>
      <c r="AS5628" s="1" t="s">
        <v>51</v>
      </c>
      <c r="AT5628" s="1" t="s">
        <v>51</v>
      </c>
      <c r="AU5628" s="1" t="s">
        <v>51</v>
      </c>
    </row>
    <row r="5629" spans="1:47" x14ac:dyDescent="0.25">
      <c r="A5629" s="1" t="s">
        <v>3878</v>
      </c>
      <c r="B5629">
        <v>3</v>
      </c>
      <c r="C5629" s="2">
        <v>43672.387361111112</v>
      </c>
      <c r="D5629" s="2">
        <v>43672.407939814817</v>
      </c>
      <c r="E5629">
        <v>38.824809999999999</v>
      </c>
      <c r="F5629">
        <v>-104.83593999999999</v>
      </c>
      <c r="G5629">
        <v>38.827725000000001</v>
      </c>
      <c r="H5629">
        <v>-104.83527100000001</v>
      </c>
      <c r="I5629">
        <v>0.20499999999999999</v>
      </c>
      <c r="J5629" s="1" t="s">
        <v>893</v>
      </c>
      <c r="L5629" s="1" t="s">
        <v>194</v>
      </c>
      <c r="M5629" s="1" t="s">
        <v>47</v>
      </c>
      <c r="N5629" s="1" t="s">
        <v>232</v>
      </c>
      <c r="O5629" s="1" t="s">
        <v>193</v>
      </c>
      <c r="P5629" s="1" t="s">
        <v>198</v>
      </c>
      <c r="Q5629" s="1" t="s">
        <v>389</v>
      </c>
      <c r="R5629" s="1" t="s">
        <v>48</v>
      </c>
      <c r="S5629" s="1" t="s">
        <v>79</v>
      </c>
      <c r="T5629" s="1" t="s">
        <v>249</v>
      </c>
      <c r="U5629" s="2">
        <v>43672.370833333334</v>
      </c>
      <c r="V5629">
        <v>79</v>
      </c>
      <c r="W5629">
        <v>79</v>
      </c>
      <c r="X5629">
        <v>36</v>
      </c>
      <c r="Y5629">
        <v>24.09</v>
      </c>
      <c r="Z5629">
        <v>10</v>
      </c>
      <c r="AA5629" s="1" t="s">
        <v>71</v>
      </c>
      <c r="AB5629">
        <v>5</v>
      </c>
      <c r="AC5629">
        <v>0</v>
      </c>
      <c r="AD5629" s="1" t="s">
        <v>50</v>
      </c>
      <c r="AE5629" t="b">
        <v>0</v>
      </c>
      <c r="AF5629" t="b">
        <v>0</v>
      </c>
      <c r="AG5629" t="b">
        <v>0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0</v>
      </c>
      <c r="AR5629" s="1" t="s">
        <v>51</v>
      </c>
      <c r="AS5629" s="1" t="s">
        <v>51</v>
      </c>
      <c r="AT5629" s="1" t="s">
        <v>51</v>
      </c>
      <c r="AU5629" s="1" t="s">
        <v>51</v>
      </c>
    </row>
    <row r="5630" spans="1:47" x14ac:dyDescent="0.25">
      <c r="A5630" s="1" t="s">
        <v>2068</v>
      </c>
      <c r="B5630">
        <v>3</v>
      </c>
      <c r="C5630" s="2">
        <v>43672.45820601852</v>
      </c>
      <c r="D5630" s="2">
        <v>43672.478784722225</v>
      </c>
      <c r="E5630">
        <v>39.163029999999999</v>
      </c>
      <c r="F5630">
        <v>-104.853876</v>
      </c>
      <c r="G5630">
        <v>39.185749999999999</v>
      </c>
      <c r="H5630">
        <v>-104.85023</v>
      </c>
      <c r="I5630">
        <v>1.5820000000000001</v>
      </c>
      <c r="J5630" s="1" t="s">
        <v>455</v>
      </c>
      <c r="L5630" s="1" t="s">
        <v>265</v>
      </c>
      <c r="M5630" s="1" t="s">
        <v>47</v>
      </c>
      <c r="N5630" s="1" t="s">
        <v>86</v>
      </c>
      <c r="O5630" s="1" t="s">
        <v>121</v>
      </c>
      <c r="P5630" s="1" t="s">
        <v>198</v>
      </c>
      <c r="Q5630" s="1" t="s">
        <v>222</v>
      </c>
      <c r="R5630" s="1" t="s">
        <v>48</v>
      </c>
      <c r="S5630" s="1" t="s">
        <v>79</v>
      </c>
      <c r="T5630" s="1" t="s">
        <v>223</v>
      </c>
      <c r="U5630" s="2">
        <v>43672.462500000001</v>
      </c>
      <c r="V5630">
        <v>77</v>
      </c>
      <c r="W5630">
        <v>77</v>
      </c>
      <c r="X5630">
        <v>39</v>
      </c>
      <c r="Y5630">
        <v>23.38</v>
      </c>
      <c r="Z5630">
        <v>10</v>
      </c>
      <c r="AA5630" s="1" t="s">
        <v>59</v>
      </c>
      <c r="AB5630">
        <v>5</v>
      </c>
      <c r="AC5630">
        <v>0</v>
      </c>
      <c r="AD5630" s="1" t="s">
        <v>1067</v>
      </c>
      <c r="AE5630" t="b">
        <v>0</v>
      </c>
      <c r="AF5630" t="b">
        <v>0</v>
      </c>
      <c r="AG5630" t="b">
        <v>0</v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  <c r="AP5630" t="b">
        <v>0</v>
      </c>
      <c r="AQ5630" t="b">
        <v>0</v>
      </c>
      <c r="AR5630" s="1" t="s">
        <v>51</v>
      </c>
      <c r="AS5630" s="1" t="s">
        <v>51</v>
      </c>
      <c r="AT5630" s="1" t="s">
        <v>51</v>
      </c>
      <c r="AU5630" s="1" t="s">
        <v>51</v>
      </c>
    </row>
    <row r="5631" spans="1:47" x14ac:dyDescent="0.25">
      <c r="A5631" s="1" t="s">
        <v>2069</v>
      </c>
      <c r="B5631">
        <v>3</v>
      </c>
      <c r="C5631" s="2">
        <v>43672.472210648149</v>
      </c>
      <c r="D5631" s="2">
        <v>43672.491284722222</v>
      </c>
      <c r="E5631">
        <v>39.163029999999999</v>
      </c>
      <c r="F5631">
        <v>-104.853876</v>
      </c>
      <c r="G5631">
        <v>39.185749999999999</v>
      </c>
      <c r="H5631">
        <v>-104.85023</v>
      </c>
      <c r="I5631">
        <v>1.5820000000000001</v>
      </c>
      <c r="J5631" s="1" t="s">
        <v>455</v>
      </c>
      <c r="L5631" s="1" t="s">
        <v>265</v>
      </c>
      <c r="M5631" s="1" t="s">
        <v>47</v>
      </c>
      <c r="N5631" s="1" t="s">
        <v>86</v>
      </c>
      <c r="O5631" s="1" t="s">
        <v>121</v>
      </c>
      <c r="P5631" s="1" t="s">
        <v>198</v>
      </c>
      <c r="Q5631" s="1" t="s">
        <v>222</v>
      </c>
      <c r="R5631" s="1" t="s">
        <v>48</v>
      </c>
      <c r="S5631" s="1" t="s">
        <v>79</v>
      </c>
      <c r="T5631" s="1" t="s">
        <v>223</v>
      </c>
      <c r="U5631" s="2">
        <v>43672.479166666664</v>
      </c>
      <c r="V5631">
        <v>77</v>
      </c>
      <c r="W5631">
        <v>77</v>
      </c>
      <c r="X5631">
        <v>39</v>
      </c>
      <c r="Y5631">
        <v>23.38</v>
      </c>
      <c r="Z5631">
        <v>10</v>
      </c>
      <c r="AA5631" s="1" t="s">
        <v>59</v>
      </c>
      <c r="AB5631">
        <v>6</v>
      </c>
      <c r="AC5631">
        <v>0</v>
      </c>
      <c r="AD5631" s="1" t="s">
        <v>1067</v>
      </c>
      <c r="AE5631" t="b">
        <v>0</v>
      </c>
      <c r="AF5631" t="b">
        <v>0</v>
      </c>
      <c r="AG5631" t="b">
        <v>0</v>
      </c>
      <c r="AH5631" t="b">
        <v>0</v>
      </c>
      <c r="AI5631" t="b">
        <v>0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0</v>
      </c>
      <c r="AR5631" s="1" t="s">
        <v>51</v>
      </c>
      <c r="AS5631" s="1" t="s">
        <v>51</v>
      </c>
      <c r="AT5631" s="1" t="s">
        <v>51</v>
      </c>
      <c r="AU5631" s="1" t="s">
        <v>51</v>
      </c>
    </row>
    <row r="5632" spans="1:47" x14ac:dyDescent="0.25">
      <c r="A5632" s="1" t="s">
        <v>6507</v>
      </c>
      <c r="B5632">
        <v>3</v>
      </c>
      <c r="C5632" s="2">
        <v>43672.491539351853</v>
      </c>
      <c r="D5632" s="2">
        <v>43672.512129629627</v>
      </c>
      <c r="E5632">
        <v>39.918900000000001</v>
      </c>
      <c r="F5632">
        <v>-104.98784000000001</v>
      </c>
      <c r="G5632">
        <v>39.931288000000002</v>
      </c>
      <c r="H5632">
        <v>-104.98768</v>
      </c>
      <c r="I5632">
        <v>0.85599999999999998</v>
      </c>
      <c r="J5632" s="1" t="s">
        <v>461</v>
      </c>
      <c r="L5632" s="1" t="s">
        <v>195</v>
      </c>
      <c r="M5632" s="1" t="s">
        <v>47</v>
      </c>
      <c r="N5632" s="1" t="s">
        <v>408</v>
      </c>
      <c r="O5632" s="1" t="s">
        <v>147</v>
      </c>
      <c r="P5632" s="1" t="s">
        <v>198</v>
      </c>
      <c r="Q5632" s="1" t="s">
        <v>409</v>
      </c>
      <c r="R5632" s="1" t="s">
        <v>48</v>
      </c>
      <c r="S5632" s="1" t="s">
        <v>79</v>
      </c>
      <c r="T5632" s="1" t="s">
        <v>272</v>
      </c>
      <c r="AA5632" s="1" t="s">
        <v>69</v>
      </c>
      <c r="AD5632" s="1" t="s">
        <v>69</v>
      </c>
      <c r="AE5632" t="b">
        <v>0</v>
      </c>
      <c r="AF5632" t="b">
        <v>0</v>
      </c>
      <c r="AG5632" t="b">
        <v>0</v>
      </c>
      <c r="AH5632" t="b">
        <v>0</v>
      </c>
      <c r="AI5632" t="b">
        <v>1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0</v>
      </c>
      <c r="AR5632" s="1" t="s">
        <v>51</v>
      </c>
      <c r="AS5632" s="1" t="s">
        <v>51</v>
      </c>
      <c r="AT5632" s="1" t="s">
        <v>51</v>
      </c>
      <c r="AU5632" s="1" t="s">
        <v>51</v>
      </c>
    </row>
    <row r="5633" spans="1:47" x14ac:dyDescent="0.25">
      <c r="A5633" s="1" t="s">
        <v>3066</v>
      </c>
      <c r="B5633">
        <v>3</v>
      </c>
      <c r="C5633" s="2">
        <v>43672.537372685183</v>
      </c>
      <c r="D5633" s="2">
        <v>43672.557939814818</v>
      </c>
      <c r="E5633">
        <v>39.092250999999997</v>
      </c>
      <c r="F5633">
        <v>-105.9851</v>
      </c>
      <c r="G5633">
        <v>39.069132000000003</v>
      </c>
      <c r="H5633">
        <v>-105.974547</v>
      </c>
      <c r="I5633">
        <v>1.6950000000000001</v>
      </c>
      <c r="J5633" s="1" t="s">
        <v>550</v>
      </c>
      <c r="L5633" s="1" t="s">
        <v>551</v>
      </c>
      <c r="M5633" s="1" t="s">
        <v>47</v>
      </c>
      <c r="N5633" s="1" t="s">
        <v>552</v>
      </c>
      <c r="O5633" s="1" t="s">
        <v>356</v>
      </c>
      <c r="P5633" s="1" t="s">
        <v>198</v>
      </c>
      <c r="Q5633" s="1" t="s">
        <v>553</v>
      </c>
      <c r="R5633" s="1" t="s">
        <v>48</v>
      </c>
      <c r="S5633" s="1" t="s">
        <v>79</v>
      </c>
      <c r="T5633" s="1" t="s">
        <v>554</v>
      </c>
      <c r="U5633" s="2">
        <v>43672.536805555559</v>
      </c>
      <c r="V5633">
        <v>66</v>
      </c>
      <c r="W5633">
        <v>66</v>
      </c>
      <c r="X5633">
        <v>43</v>
      </c>
      <c r="Y5633">
        <v>21.08</v>
      </c>
      <c r="Z5633">
        <v>10</v>
      </c>
      <c r="AA5633" s="1" t="s">
        <v>65</v>
      </c>
      <c r="AB5633">
        <v>10</v>
      </c>
      <c r="AC5633">
        <v>0</v>
      </c>
      <c r="AD5633" s="1" t="s">
        <v>965</v>
      </c>
      <c r="AE5633" t="b">
        <v>0</v>
      </c>
      <c r="AF5633" t="b">
        <v>0</v>
      </c>
      <c r="AG5633" t="b">
        <v>0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0</v>
      </c>
      <c r="AR5633" s="1" t="s">
        <v>51</v>
      </c>
      <c r="AS5633" s="1" t="s">
        <v>51</v>
      </c>
      <c r="AT5633" s="1" t="s">
        <v>51</v>
      </c>
      <c r="AU5633" s="1" t="s">
        <v>51</v>
      </c>
    </row>
    <row r="5634" spans="1:47" x14ac:dyDescent="0.25">
      <c r="A5634" s="1" t="s">
        <v>7720</v>
      </c>
      <c r="B5634">
        <v>4</v>
      </c>
      <c r="C5634" s="2">
        <v>43672.575914351852</v>
      </c>
      <c r="D5634" s="2">
        <v>43672.595995370371</v>
      </c>
      <c r="E5634">
        <v>37.158265</v>
      </c>
      <c r="F5634">
        <v>-104.536833</v>
      </c>
      <c r="G5634">
        <v>37.165466000000002</v>
      </c>
      <c r="H5634">
        <v>-104.527219</v>
      </c>
      <c r="I5634">
        <v>0.72599999999999998</v>
      </c>
      <c r="J5634" s="1" t="s">
        <v>7721</v>
      </c>
      <c r="K5634">
        <v>34217</v>
      </c>
      <c r="L5634" s="1" t="s">
        <v>6885</v>
      </c>
      <c r="M5634" s="1" t="s">
        <v>97</v>
      </c>
      <c r="N5634" s="1" t="s">
        <v>100</v>
      </c>
      <c r="O5634" s="1" t="s">
        <v>375</v>
      </c>
      <c r="P5634" s="1" t="s">
        <v>198</v>
      </c>
      <c r="Q5634" s="1" t="s">
        <v>7722</v>
      </c>
      <c r="R5634" s="1" t="s">
        <v>48</v>
      </c>
      <c r="S5634" s="1" t="s">
        <v>79</v>
      </c>
      <c r="T5634" s="1" t="s">
        <v>377</v>
      </c>
      <c r="U5634" s="2">
        <v>43672.57916666667</v>
      </c>
      <c r="V5634">
        <v>87</v>
      </c>
      <c r="W5634">
        <v>87</v>
      </c>
      <c r="X5634">
        <v>31</v>
      </c>
      <c r="Y5634">
        <v>24.43</v>
      </c>
      <c r="Z5634">
        <v>10</v>
      </c>
      <c r="AA5634" s="1" t="s">
        <v>62</v>
      </c>
      <c r="AB5634">
        <v>8</v>
      </c>
      <c r="AC5634">
        <v>0</v>
      </c>
      <c r="AD5634" s="1" t="s">
        <v>818</v>
      </c>
      <c r="AE5634" t="b">
        <v>0</v>
      </c>
      <c r="AF5634" t="b">
        <v>0</v>
      </c>
      <c r="AG5634" t="b">
        <v>0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AR5634" s="1" t="s">
        <v>51</v>
      </c>
      <c r="AS5634" s="1" t="s">
        <v>51</v>
      </c>
      <c r="AT5634" s="1" t="s">
        <v>51</v>
      </c>
      <c r="AU5634" s="1" t="s">
        <v>51</v>
      </c>
    </row>
    <row r="5635" spans="1:47" x14ac:dyDescent="0.25">
      <c r="A5635" s="1" t="s">
        <v>7723</v>
      </c>
      <c r="B5635">
        <v>4</v>
      </c>
      <c r="C5635" s="2">
        <v>43672.575914351852</v>
      </c>
      <c r="D5635" s="2">
        <v>43672.595995370371</v>
      </c>
      <c r="E5635">
        <v>37.165466000000002</v>
      </c>
      <c r="F5635">
        <v>-104.527219</v>
      </c>
      <c r="G5635">
        <v>37.158265</v>
      </c>
      <c r="H5635">
        <v>-104.536833</v>
      </c>
      <c r="I5635">
        <v>0.72599999999999998</v>
      </c>
      <c r="J5635" s="1" t="s">
        <v>7724</v>
      </c>
      <c r="K5635">
        <v>34512</v>
      </c>
      <c r="L5635" s="1" t="s">
        <v>6885</v>
      </c>
      <c r="M5635" s="1" t="s">
        <v>47</v>
      </c>
      <c r="N5635" s="1" t="s">
        <v>100</v>
      </c>
      <c r="O5635" s="1" t="s">
        <v>375</v>
      </c>
      <c r="P5635" s="1" t="s">
        <v>198</v>
      </c>
      <c r="Q5635" s="1" t="s">
        <v>7725</v>
      </c>
      <c r="R5635" s="1" t="s">
        <v>48</v>
      </c>
      <c r="S5635" s="1" t="s">
        <v>79</v>
      </c>
      <c r="T5635" s="1" t="s">
        <v>377</v>
      </c>
      <c r="U5635" s="2">
        <v>43672.57916666667</v>
      </c>
      <c r="V5635">
        <v>87</v>
      </c>
      <c r="W5635">
        <v>87</v>
      </c>
      <c r="X5635">
        <v>31</v>
      </c>
      <c r="Y5635">
        <v>24.43</v>
      </c>
      <c r="Z5635">
        <v>10</v>
      </c>
      <c r="AA5635" s="1" t="s">
        <v>62</v>
      </c>
      <c r="AB5635">
        <v>8</v>
      </c>
      <c r="AC5635">
        <v>0</v>
      </c>
      <c r="AD5635" s="1" t="s">
        <v>818</v>
      </c>
      <c r="AE5635" t="b">
        <v>0</v>
      </c>
      <c r="AF5635" t="b">
        <v>0</v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AR5635" s="1" t="s">
        <v>51</v>
      </c>
      <c r="AS5635" s="1" t="s">
        <v>51</v>
      </c>
      <c r="AT5635" s="1" t="s">
        <v>51</v>
      </c>
      <c r="AU5635" s="1" t="s">
        <v>51</v>
      </c>
    </row>
    <row r="5636" spans="1:47" x14ac:dyDescent="0.25">
      <c r="A5636" s="1" t="s">
        <v>2070</v>
      </c>
      <c r="B5636">
        <v>3</v>
      </c>
      <c r="C5636" s="2">
        <v>43672.568043981482</v>
      </c>
      <c r="D5636" s="2">
        <v>43672.588518518518</v>
      </c>
      <c r="E5636">
        <v>39.289594999999998</v>
      </c>
      <c r="F5636">
        <v>-104.89533900000001</v>
      </c>
      <c r="G5636">
        <v>39.318215000000002</v>
      </c>
      <c r="H5636">
        <v>-104.883279</v>
      </c>
      <c r="I5636">
        <v>2.08</v>
      </c>
      <c r="J5636" s="1" t="s">
        <v>398</v>
      </c>
      <c r="L5636" s="1" t="s">
        <v>194</v>
      </c>
      <c r="M5636" s="1" t="s">
        <v>47</v>
      </c>
      <c r="N5636" s="1" t="s">
        <v>191</v>
      </c>
      <c r="O5636" s="1" t="s">
        <v>121</v>
      </c>
      <c r="P5636" s="1" t="s">
        <v>198</v>
      </c>
      <c r="Q5636" s="1" t="s">
        <v>333</v>
      </c>
      <c r="R5636" s="1" t="s">
        <v>48</v>
      </c>
      <c r="S5636" s="1" t="s">
        <v>79</v>
      </c>
      <c r="T5636" s="1" t="s">
        <v>223</v>
      </c>
      <c r="U5636" s="2">
        <v>43672.5625</v>
      </c>
      <c r="V5636">
        <v>81</v>
      </c>
      <c r="W5636">
        <v>81</v>
      </c>
      <c r="X5636">
        <v>28</v>
      </c>
      <c r="Y5636">
        <v>23.37</v>
      </c>
      <c r="Z5636">
        <v>10</v>
      </c>
      <c r="AA5636" s="1" t="s">
        <v>59</v>
      </c>
      <c r="AB5636">
        <v>9</v>
      </c>
      <c r="AC5636">
        <v>0</v>
      </c>
      <c r="AD5636" s="1" t="s">
        <v>1067</v>
      </c>
      <c r="AE5636" t="b">
        <v>0</v>
      </c>
      <c r="AF5636" t="b">
        <v>0</v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AR5636" s="1" t="s">
        <v>51</v>
      </c>
      <c r="AS5636" s="1" t="s">
        <v>51</v>
      </c>
      <c r="AT5636" s="1" t="s">
        <v>51</v>
      </c>
      <c r="AU5636" s="1" t="s">
        <v>51</v>
      </c>
    </row>
    <row r="5637" spans="1:47" x14ac:dyDescent="0.25">
      <c r="A5637" s="1" t="s">
        <v>3509</v>
      </c>
      <c r="B5637">
        <v>3</v>
      </c>
      <c r="C5637" s="2">
        <v>43672.574872685182</v>
      </c>
      <c r="D5637" s="2">
        <v>43672.594074074077</v>
      </c>
      <c r="E5637">
        <v>40.230640000000001</v>
      </c>
      <c r="F5637">
        <v>-104.98027</v>
      </c>
      <c r="G5637">
        <v>40.229858999999998</v>
      </c>
      <c r="H5637">
        <v>-104.98026</v>
      </c>
      <c r="I5637">
        <v>5.3999999999999999E-2</v>
      </c>
      <c r="J5637" s="1" t="s">
        <v>264</v>
      </c>
      <c r="L5637" s="1" t="s">
        <v>172</v>
      </c>
      <c r="M5637" s="1" t="s">
        <v>47</v>
      </c>
      <c r="N5637" s="1" t="s">
        <v>630</v>
      </c>
      <c r="O5637" s="1" t="s">
        <v>209</v>
      </c>
      <c r="P5637" s="1" t="s">
        <v>198</v>
      </c>
      <c r="Q5637" s="1" t="s">
        <v>631</v>
      </c>
      <c r="R5637" s="1" t="s">
        <v>48</v>
      </c>
      <c r="S5637" s="1" t="s">
        <v>79</v>
      </c>
      <c r="T5637" s="1" t="s">
        <v>211</v>
      </c>
      <c r="U5637" s="2">
        <v>43672.579861111109</v>
      </c>
      <c r="V5637">
        <v>95</v>
      </c>
      <c r="W5637">
        <v>95</v>
      </c>
      <c r="X5637">
        <v>15</v>
      </c>
      <c r="Y5637">
        <v>25.06</v>
      </c>
      <c r="Z5637">
        <v>10</v>
      </c>
      <c r="AA5637" s="1" t="s">
        <v>60</v>
      </c>
      <c r="AB5637">
        <v>5</v>
      </c>
      <c r="AC5637">
        <v>0</v>
      </c>
      <c r="AD5637" s="1" t="s">
        <v>50</v>
      </c>
      <c r="AE5637" t="b">
        <v>0</v>
      </c>
      <c r="AF5637" t="b">
        <v>0</v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  <c r="AO5637" t="b">
        <v>0</v>
      </c>
      <c r="AP5637" t="b">
        <v>0</v>
      </c>
      <c r="AQ5637" t="b">
        <v>0</v>
      </c>
      <c r="AR5637" s="1" t="s">
        <v>51</v>
      </c>
      <c r="AS5637" s="1" t="s">
        <v>51</v>
      </c>
      <c r="AT5637" s="1" t="s">
        <v>51</v>
      </c>
      <c r="AU5637" s="1" t="s">
        <v>51</v>
      </c>
    </row>
    <row r="5638" spans="1:47" x14ac:dyDescent="0.25">
      <c r="A5638" s="1" t="s">
        <v>7726</v>
      </c>
      <c r="B5638">
        <v>4</v>
      </c>
      <c r="C5638" s="2">
        <v>43672.575914351852</v>
      </c>
      <c r="D5638" s="2">
        <v>43672.595995370371</v>
      </c>
      <c r="E5638">
        <v>37.158265</v>
      </c>
      <c r="F5638">
        <v>-104.536833</v>
      </c>
      <c r="G5638">
        <v>37.165466000000002</v>
      </c>
      <c r="H5638">
        <v>-104.527219</v>
      </c>
      <c r="I5638">
        <v>0.72599999999999998</v>
      </c>
      <c r="J5638" s="1" t="s">
        <v>7727</v>
      </c>
      <c r="K5638">
        <v>34217</v>
      </c>
      <c r="L5638" s="1" t="s">
        <v>6885</v>
      </c>
      <c r="M5638" s="1" t="s">
        <v>97</v>
      </c>
      <c r="N5638" s="1" t="s">
        <v>100</v>
      </c>
      <c r="O5638" s="1" t="s">
        <v>375</v>
      </c>
      <c r="P5638" s="1" t="s">
        <v>198</v>
      </c>
      <c r="Q5638" s="1" t="s">
        <v>7722</v>
      </c>
      <c r="R5638" s="1" t="s">
        <v>48</v>
      </c>
      <c r="S5638" s="1" t="s">
        <v>79</v>
      </c>
      <c r="T5638" s="1" t="s">
        <v>377</v>
      </c>
      <c r="U5638" s="2">
        <v>43672.57916666667</v>
      </c>
      <c r="V5638">
        <v>87</v>
      </c>
      <c r="W5638">
        <v>87</v>
      </c>
      <c r="X5638">
        <v>31</v>
      </c>
      <c r="Y5638">
        <v>24.43</v>
      </c>
      <c r="Z5638">
        <v>10</v>
      </c>
      <c r="AA5638" s="1" t="s">
        <v>62</v>
      </c>
      <c r="AB5638">
        <v>8</v>
      </c>
      <c r="AC5638">
        <v>0</v>
      </c>
      <c r="AD5638" s="1" t="s">
        <v>818</v>
      </c>
      <c r="AE5638" t="b">
        <v>0</v>
      </c>
      <c r="AF5638" t="b">
        <v>0</v>
      </c>
      <c r="AG5638" t="b">
        <v>0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AR5638" s="1" t="s">
        <v>51</v>
      </c>
      <c r="AS5638" s="1" t="s">
        <v>51</v>
      </c>
      <c r="AT5638" s="1" t="s">
        <v>51</v>
      </c>
      <c r="AU5638" s="1" t="s">
        <v>51</v>
      </c>
    </row>
    <row r="5639" spans="1:47" x14ac:dyDescent="0.25">
      <c r="A5639" s="1" t="s">
        <v>7728</v>
      </c>
      <c r="B5639">
        <v>4</v>
      </c>
      <c r="C5639" s="2">
        <v>43672.575914351852</v>
      </c>
      <c r="D5639" s="2">
        <v>43672.595995370371</v>
      </c>
      <c r="E5639">
        <v>37.165466000000002</v>
      </c>
      <c r="F5639">
        <v>-104.527219</v>
      </c>
      <c r="G5639">
        <v>37.158265</v>
      </c>
      <c r="H5639">
        <v>-104.536833</v>
      </c>
      <c r="I5639">
        <v>0.72599999999999998</v>
      </c>
      <c r="J5639" s="1" t="s">
        <v>7729</v>
      </c>
      <c r="K5639">
        <v>34512</v>
      </c>
      <c r="L5639" s="1" t="s">
        <v>6885</v>
      </c>
      <c r="M5639" s="1" t="s">
        <v>47</v>
      </c>
      <c r="N5639" s="1" t="s">
        <v>100</v>
      </c>
      <c r="O5639" s="1" t="s">
        <v>375</v>
      </c>
      <c r="P5639" s="1" t="s">
        <v>198</v>
      </c>
      <c r="Q5639" s="1" t="s">
        <v>7725</v>
      </c>
      <c r="R5639" s="1" t="s">
        <v>48</v>
      </c>
      <c r="S5639" s="1" t="s">
        <v>79</v>
      </c>
      <c r="T5639" s="1" t="s">
        <v>377</v>
      </c>
      <c r="U5639" s="2">
        <v>43672.57916666667</v>
      </c>
      <c r="V5639">
        <v>87</v>
      </c>
      <c r="W5639">
        <v>87</v>
      </c>
      <c r="X5639">
        <v>31</v>
      </c>
      <c r="Y5639">
        <v>24.43</v>
      </c>
      <c r="Z5639">
        <v>10</v>
      </c>
      <c r="AA5639" s="1" t="s">
        <v>62</v>
      </c>
      <c r="AB5639">
        <v>8</v>
      </c>
      <c r="AC5639">
        <v>0</v>
      </c>
      <c r="AD5639" s="1" t="s">
        <v>818</v>
      </c>
      <c r="AE5639" t="b">
        <v>0</v>
      </c>
      <c r="AF5639" t="b">
        <v>0</v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  <c r="AO5639" t="b">
        <v>0</v>
      </c>
      <c r="AP5639" t="b">
        <v>0</v>
      </c>
      <c r="AQ5639" t="b">
        <v>0</v>
      </c>
      <c r="AR5639" s="1" t="s">
        <v>51</v>
      </c>
      <c r="AS5639" s="1" t="s">
        <v>51</v>
      </c>
      <c r="AT5639" s="1" t="s">
        <v>51</v>
      </c>
      <c r="AU5639" s="1" t="s">
        <v>51</v>
      </c>
    </row>
    <row r="5640" spans="1:47" x14ac:dyDescent="0.25">
      <c r="A5640" s="1" t="s">
        <v>1201</v>
      </c>
      <c r="B5640">
        <v>3</v>
      </c>
      <c r="C5640" s="2">
        <v>43672.585810185185</v>
      </c>
      <c r="D5640" s="2">
        <v>43672.606574074074</v>
      </c>
      <c r="E5640">
        <v>39.78566</v>
      </c>
      <c r="F5640">
        <v>-105.08320000000001</v>
      </c>
      <c r="G5640">
        <v>39.785659000000003</v>
      </c>
      <c r="H5640">
        <v>-105.08320500000001</v>
      </c>
      <c r="I5640">
        <v>0</v>
      </c>
      <c r="J5640" s="1" t="s">
        <v>556</v>
      </c>
      <c r="L5640" s="1" t="s">
        <v>137</v>
      </c>
      <c r="M5640" s="1" t="s">
        <v>47</v>
      </c>
      <c r="N5640" s="1" t="s">
        <v>543</v>
      </c>
      <c r="O5640" s="1" t="s">
        <v>115</v>
      </c>
      <c r="P5640" s="1" t="s">
        <v>198</v>
      </c>
      <c r="Q5640" s="1" t="s">
        <v>544</v>
      </c>
      <c r="R5640" s="1" t="s">
        <v>48</v>
      </c>
      <c r="S5640" s="1" t="s">
        <v>79</v>
      </c>
      <c r="T5640" s="1" t="s">
        <v>205</v>
      </c>
      <c r="U5640" s="2">
        <v>43672.572916666664</v>
      </c>
      <c r="V5640">
        <v>91</v>
      </c>
      <c r="W5640">
        <v>91</v>
      </c>
      <c r="X5640">
        <v>15</v>
      </c>
      <c r="Y5640">
        <v>24.54</v>
      </c>
      <c r="Z5640">
        <v>10</v>
      </c>
      <c r="AA5640" s="1" t="s">
        <v>60</v>
      </c>
      <c r="AB5640">
        <v>8</v>
      </c>
      <c r="AC5640">
        <v>0</v>
      </c>
      <c r="AD5640" s="1" t="s">
        <v>1067</v>
      </c>
      <c r="AE5640" t="b">
        <v>0</v>
      </c>
      <c r="AF5640" t="b">
        <v>0</v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  <c r="AO5640" t="b">
        <v>0</v>
      </c>
      <c r="AP5640" t="b">
        <v>0</v>
      </c>
      <c r="AQ5640" t="b">
        <v>0</v>
      </c>
      <c r="AR5640" s="1" t="s">
        <v>51</v>
      </c>
      <c r="AS5640" s="1" t="s">
        <v>51</v>
      </c>
      <c r="AT5640" s="1" t="s">
        <v>51</v>
      </c>
      <c r="AU5640" s="1" t="s">
        <v>51</v>
      </c>
    </row>
    <row r="5641" spans="1:47" x14ac:dyDescent="0.25">
      <c r="A5641" s="1" t="s">
        <v>920</v>
      </c>
      <c r="B5641">
        <v>3</v>
      </c>
      <c r="C5641" s="2">
        <v>43672.612384259257</v>
      </c>
      <c r="D5641" s="2">
        <v>43672.632962962962</v>
      </c>
      <c r="E5641">
        <v>39.83081</v>
      </c>
      <c r="F5641">
        <v>-104.94197</v>
      </c>
      <c r="G5641">
        <v>39.83081</v>
      </c>
      <c r="H5641">
        <v>-104.94197</v>
      </c>
      <c r="I5641">
        <v>0</v>
      </c>
      <c r="J5641" s="1" t="s">
        <v>589</v>
      </c>
      <c r="L5641" s="1" t="s">
        <v>124</v>
      </c>
      <c r="M5641" s="1" t="s">
        <v>47</v>
      </c>
      <c r="N5641" s="1" t="s">
        <v>313</v>
      </c>
      <c r="O5641" s="1" t="s">
        <v>147</v>
      </c>
      <c r="P5641" s="1" t="s">
        <v>198</v>
      </c>
      <c r="Q5641" s="1" t="s">
        <v>314</v>
      </c>
      <c r="R5641" s="1" t="s">
        <v>48</v>
      </c>
      <c r="S5641" s="1" t="s">
        <v>79</v>
      </c>
      <c r="T5641" s="1" t="s">
        <v>203</v>
      </c>
      <c r="U5641" s="2">
        <v>43672.623611111114</v>
      </c>
      <c r="V5641">
        <v>92</v>
      </c>
      <c r="W5641">
        <v>92</v>
      </c>
      <c r="X5641">
        <v>20</v>
      </c>
      <c r="Y5641">
        <v>24.51</v>
      </c>
      <c r="Z5641">
        <v>10</v>
      </c>
      <c r="AA5641" s="1" t="s">
        <v>63</v>
      </c>
      <c r="AB5641">
        <v>8</v>
      </c>
      <c r="AC5641">
        <v>0</v>
      </c>
      <c r="AD5641" s="1" t="s">
        <v>818</v>
      </c>
      <c r="AE5641" t="b">
        <v>0</v>
      </c>
      <c r="AF5641" t="b">
        <v>0</v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  <c r="AO5641" t="b">
        <v>0</v>
      </c>
      <c r="AP5641" t="b">
        <v>0</v>
      </c>
      <c r="AQ5641" t="b">
        <v>0</v>
      </c>
      <c r="AR5641" s="1" t="s">
        <v>51</v>
      </c>
      <c r="AS5641" s="1" t="s">
        <v>51</v>
      </c>
      <c r="AT5641" s="1" t="s">
        <v>51</v>
      </c>
      <c r="AU5641" s="1" t="s">
        <v>51</v>
      </c>
    </row>
    <row r="5642" spans="1:47" x14ac:dyDescent="0.25">
      <c r="A5642" s="1" t="s">
        <v>2644</v>
      </c>
      <c r="B5642">
        <v>3</v>
      </c>
      <c r="C5642" s="2">
        <v>43672.629062499997</v>
      </c>
      <c r="D5642" s="2">
        <v>43672.649618055555</v>
      </c>
      <c r="E5642">
        <v>39.317307</v>
      </c>
      <c r="F5642">
        <v>-104.883611</v>
      </c>
      <c r="G5642">
        <v>39.342596999999998</v>
      </c>
      <c r="H5642">
        <v>-104.87450800000001</v>
      </c>
      <c r="I5642">
        <v>1.8140000000000001</v>
      </c>
      <c r="J5642" s="1" t="s">
        <v>398</v>
      </c>
      <c r="L5642" s="1" t="s">
        <v>194</v>
      </c>
      <c r="M5642" s="1" t="s">
        <v>47</v>
      </c>
      <c r="N5642" s="1" t="s">
        <v>191</v>
      </c>
      <c r="O5642" s="1" t="s">
        <v>121</v>
      </c>
      <c r="P5642" s="1" t="s">
        <v>198</v>
      </c>
      <c r="Q5642" s="1" t="s">
        <v>333</v>
      </c>
      <c r="R5642" s="1" t="s">
        <v>48</v>
      </c>
      <c r="S5642" s="1" t="s">
        <v>79</v>
      </c>
      <c r="T5642" s="1" t="s">
        <v>223</v>
      </c>
      <c r="U5642" s="2">
        <v>43672.629166666666</v>
      </c>
      <c r="V5642">
        <v>79</v>
      </c>
      <c r="W5642">
        <v>79</v>
      </c>
      <c r="X5642">
        <v>30</v>
      </c>
      <c r="Y5642">
        <v>23.36</v>
      </c>
      <c r="Z5642">
        <v>10</v>
      </c>
      <c r="AA5642" s="1" t="s">
        <v>59</v>
      </c>
      <c r="AB5642">
        <v>5</v>
      </c>
      <c r="AC5642">
        <v>0</v>
      </c>
      <c r="AD5642" s="1" t="s">
        <v>818</v>
      </c>
      <c r="AE5642" t="b">
        <v>0</v>
      </c>
      <c r="AF5642" t="b">
        <v>0</v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AR5642" s="1" t="s">
        <v>51</v>
      </c>
      <c r="AS5642" s="1" t="s">
        <v>51</v>
      </c>
      <c r="AT5642" s="1" t="s">
        <v>51</v>
      </c>
      <c r="AU5642" s="1" t="s">
        <v>51</v>
      </c>
    </row>
    <row r="5643" spans="1:47" x14ac:dyDescent="0.25">
      <c r="A5643" s="1" t="s">
        <v>7730</v>
      </c>
      <c r="B5643">
        <v>3</v>
      </c>
      <c r="C5643" s="2">
        <v>43672.816504629627</v>
      </c>
      <c r="D5643" s="2">
        <v>43672.836967592593</v>
      </c>
      <c r="E5643">
        <v>40.102725999999997</v>
      </c>
      <c r="F5643">
        <v>-106.87922</v>
      </c>
      <c r="G5643">
        <v>40.090454000000001</v>
      </c>
      <c r="H5643">
        <v>-106.86704</v>
      </c>
      <c r="I5643">
        <v>1.0649999999999999</v>
      </c>
      <c r="J5643" s="1" t="s">
        <v>6838</v>
      </c>
      <c r="K5643">
        <v>13397</v>
      </c>
      <c r="L5643" s="1" t="s">
        <v>6698</v>
      </c>
      <c r="M5643" s="1" t="s">
        <v>97</v>
      </c>
      <c r="N5643" s="1" t="s">
        <v>7731</v>
      </c>
      <c r="O5643" s="1" t="s">
        <v>4607</v>
      </c>
      <c r="P5643" s="1" t="s">
        <v>198</v>
      </c>
      <c r="Q5643" s="1" t="s">
        <v>7732</v>
      </c>
      <c r="R5643" s="1" t="s">
        <v>48</v>
      </c>
      <c r="S5643" s="1" t="s">
        <v>79</v>
      </c>
      <c r="T5643" s="1" t="s">
        <v>2853</v>
      </c>
      <c r="U5643" s="2">
        <v>43672.8125</v>
      </c>
      <c r="V5643">
        <v>64</v>
      </c>
      <c r="W5643">
        <v>64</v>
      </c>
      <c r="X5643">
        <v>64</v>
      </c>
      <c r="Y5643">
        <v>23.1</v>
      </c>
      <c r="Z5643">
        <v>10</v>
      </c>
      <c r="AA5643" s="1" t="s">
        <v>64</v>
      </c>
      <c r="AB5643">
        <v>5</v>
      </c>
      <c r="AC5643">
        <v>0</v>
      </c>
      <c r="AD5643" s="1" t="s">
        <v>965</v>
      </c>
      <c r="AE5643" t="b">
        <v>0</v>
      </c>
      <c r="AF5643" t="b">
        <v>0</v>
      </c>
      <c r="AG5643" t="b">
        <v>0</v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AR5643" s="1" t="s">
        <v>51</v>
      </c>
      <c r="AS5643" s="1" t="s">
        <v>51</v>
      </c>
      <c r="AT5643" s="1" t="s">
        <v>51</v>
      </c>
      <c r="AU5643" s="1" t="s">
        <v>51</v>
      </c>
    </row>
    <row r="5644" spans="1:47" x14ac:dyDescent="0.25">
      <c r="A5644" s="1" t="s">
        <v>2645</v>
      </c>
      <c r="B5644">
        <v>3</v>
      </c>
      <c r="C5644" s="2">
        <v>43672.660821759258</v>
      </c>
      <c r="D5644" s="2">
        <v>43672.681562500002</v>
      </c>
      <c r="E5644">
        <v>39.817467999999998</v>
      </c>
      <c r="F5644">
        <v>-104.983023</v>
      </c>
      <c r="G5644">
        <v>39.820239999999998</v>
      </c>
      <c r="H5644">
        <v>-104.97828</v>
      </c>
      <c r="I5644">
        <v>0.316</v>
      </c>
      <c r="J5644" s="1" t="s">
        <v>751</v>
      </c>
      <c r="L5644" s="1" t="s">
        <v>122</v>
      </c>
      <c r="M5644" s="1" t="s">
        <v>47</v>
      </c>
      <c r="N5644" s="1" t="s">
        <v>131</v>
      </c>
      <c r="O5644" s="1" t="s">
        <v>147</v>
      </c>
      <c r="P5644" s="1" t="s">
        <v>198</v>
      </c>
      <c r="Q5644" s="1" t="s">
        <v>331</v>
      </c>
      <c r="R5644" s="1" t="s">
        <v>48</v>
      </c>
      <c r="S5644" s="1" t="s">
        <v>79</v>
      </c>
      <c r="T5644" s="1" t="s">
        <v>205</v>
      </c>
      <c r="U5644" s="2">
        <v>43672.657638888886</v>
      </c>
      <c r="V5644">
        <v>90</v>
      </c>
      <c r="W5644">
        <v>90</v>
      </c>
      <c r="X5644">
        <v>16</v>
      </c>
      <c r="Y5644">
        <v>24.53</v>
      </c>
      <c r="Z5644">
        <v>10</v>
      </c>
      <c r="AA5644" s="1" t="s">
        <v>61</v>
      </c>
      <c r="AB5644">
        <v>5</v>
      </c>
      <c r="AC5644">
        <v>0</v>
      </c>
      <c r="AD5644" s="1" t="s">
        <v>818</v>
      </c>
      <c r="AE5644" t="b">
        <v>0</v>
      </c>
      <c r="AF5644" t="b">
        <v>0</v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s="1" t="s">
        <v>51</v>
      </c>
      <c r="AS5644" s="1" t="s">
        <v>51</v>
      </c>
      <c r="AT5644" s="1" t="s">
        <v>51</v>
      </c>
      <c r="AU5644" s="1" t="s">
        <v>51</v>
      </c>
    </row>
    <row r="5645" spans="1:47" x14ac:dyDescent="0.25">
      <c r="A5645" s="1" t="s">
        <v>3067</v>
      </c>
      <c r="B5645">
        <v>3</v>
      </c>
      <c r="C5645" s="2">
        <v>43672.687384259261</v>
      </c>
      <c r="D5645" s="2">
        <v>43672.707951388889</v>
      </c>
      <c r="E5645">
        <v>39.779989999999998</v>
      </c>
      <c r="F5645">
        <v>-104.95189999999999</v>
      </c>
      <c r="G5645">
        <v>39.779989999999998</v>
      </c>
      <c r="H5645">
        <v>-104.95189000000001</v>
      </c>
      <c r="I5645">
        <v>1E-3</v>
      </c>
      <c r="J5645" s="1" t="s">
        <v>192</v>
      </c>
      <c r="L5645" s="1" t="s">
        <v>133</v>
      </c>
      <c r="M5645" s="1" t="s">
        <v>47</v>
      </c>
      <c r="N5645" s="1" t="s">
        <v>131</v>
      </c>
      <c r="O5645" s="1" t="s">
        <v>131</v>
      </c>
      <c r="P5645" s="1" t="s">
        <v>198</v>
      </c>
      <c r="Q5645" s="1" t="s">
        <v>246</v>
      </c>
      <c r="R5645" s="1" t="s">
        <v>48</v>
      </c>
      <c r="S5645" s="1" t="s">
        <v>79</v>
      </c>
      <c r="T5645" s="1" t="s">
        <v>205</v>
      </c>
      <c r="U5645" s="2">
        <v>43672.701388888891</v>
      </c>
      <c r="V5645">
        <v>88</v>
      </c>
      <c r="W5645">
        <v>88</v>
      </c>
      <c r="X5645">
        <v>24</v>
      </c>
      <c r="Y5645">
        <v>24.52</v>
      </c>
      <c r="Z5645">
        <v>10</v>
      </c>
      <c r="AA5645" s="1" t="s">
        <v>61</v>
      </c>
      <c r="AB5645">
        <v>16</v>
      </c>
      <c r="AC5645">
        <v>0</v>
      </c>
      <c r="AD5645" s="1" t="s">
        <v>965</v>
      </c>
      <c r="AE5645" t="b">
        <v>0</v>
      </c>
      <c r="AF5645" t="b">
        <v>0</v>
      </c>
      <c r="AG5645" t="b">
        <v>0</v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  <c r="AO5645" t="b">
        <v>0</v>
      </c>
      <c r="AP5645" t="b">
        <v>0</v>
      </c>
      <c r="AQ5645" t="b">
        <v>0</v>
      </c>
      <c r="AR5645" s="1" t="s">
        <v>51</v>
      </c>
      <c r="AS5645" s="1" t="s">
        <v>51</v>
      </c>
      <c r="AT5645" s="1" t="s">
        <v>51</v>
      </c>
      <c r="AU5645" s="1" t="s">
        <v>51</v>
      </c>
    </row>
    <row r="5646" spans="1:47" x14ac:dyDescent="0.25">
      <c r="A5646" s="1" t="s">
        <v>3068</v>
      </c>
      <c r="B5646">
        <v>3</v>
      </c>
      <c r="C5646" s="2">
        <v>43672.712361111109</v>
      </c>
      <c r="D5646" s="2">
        <v>43672.732928240737</v>
      </c>
      <c r="E5646">
        <v>39.749839999999999</v>
      </c>
      <c r="F5646">
        <v>-105.01721999999999</v>
      </c>
      <c r="G5646">
        <v>39.751249000000001</v>
      </c>
      <c r="H5646">
        <v>-105.01662</v>
      </c>
      <c r="I5646">
        <v>0.10199999999999999</v>
      </c>
      <c r="J5646" s="1" t="s">
        <v>581</v>
      </c>
      <c r="L5646" s="1" t="s">
        <v>265</v>
      </c>
      <c r="M5646" s="1" t="s">
        <v>47</v>
      </c>
      <c r="N5646" s="1" t="s">
        <v>131</v>
      </c>
      <c r="O5646" s="1" t="s">
        <v>131</v>
      </c>
      <c r="P5646" s="1" t="s">
        <v>198</v>
      </c>
      <c r="Q5646" s="1" t="s">
        <v>352</v>
      </c>
      <c r="R5646" s="1" t="s">
        <v>48</v>
      </c>
      <c r="S5646" s="1" t="s">
        <v>79</v>
      </c>
      <c r="T5646" s="1" t="s">
        <v>205</v>
      </c>
      <c r="U5646" s="2">
        <v>43672.701388888891</v>
      </c>
      <c r="V5646">
        <v>88</v>
      </c>
      <c r="W5646">
        <v>88</v>
      </c>
      <c r="X5646">
        <v>24</v>
      </c>
      <c r="Y5646">
        <v>24.52</v>
      </c>
      <c r="Z5646">
        <v>10</v>
      </c>
      <c r="AA5646" s="1" t="s">
        <v>61</v>
      </c>
      <c r="AB5646">
        <v>16</v>
      </c>
      <c r="AC5646">
        <v>0</v>
      </c>
      <c r="AD5646" s="1" t="s">
        <v>965</v>
      </c>
      <c r="AE5646" t="b">
        <v>0</v>
      </c>
      <c r="AF5646" t="b">
        <v>0</v>
      </c>
      <c r="AG5646" t="b">
        <v>0</v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AR5646" s="1" t="s">
        <v>51</v>
      </c>
      <c r="AS5646" s="1" t="s">
        <v>51</v>
      </c>
      <c r="AT5646" s="1" t="s">
        <v>51</v>
      </c>
      <c r="AU5646" s="1" t="s">
        <v>51</v>
      </c>
    </row>
    <row r="5647" spans="1:47" x14ac:dyDescent="0.25">
      <c r="A5647" s="1" t="s">
        <v>3069</v>
      </c>
      <c r="B5647">
        <v>3</v>
      </c>
      <c r="C5647" s="2">
        <v>43672.698310185187</v>
      </c>
      <c r="D5647" s="2">
        <v>43672.7190625</v>
      </c>
      <c r="E5647">
        <v>39.749941</v>
      </c>
      <c r="F5647">
        <v>-105.01718099999999</v>
      </c>
      <c r="G5647">
        <v>39.752090000000003</v>
      </c>
      <c r="H5647">
        <v>-105.01612</v>
      </c>
      <c r="I5647">
        <v>0.159</v>
      </c>
      <c r="J5647" s="1" t="s">
        <v>3070</v>
      </c>
      <c r="L5647" s="1" t="s">
        <v>194</v>
      </c>
      <c r="M5647" s="1" t="s">
        <v>47</v>
      </c>
      <c r="N5647" s="1" t="s">
        <v>131</v>
      </c>
      <c r="O5647" s="1" t="s">
        <v>131</v>
      </c>
      <c r="P5647" s="1" t="s">
        <v>198</v>
      </c>
      <c r="Q5647" s="1" t="s">
        <v>352</v>
      </c>
      <c r="R5647" s="1" t="s">
        <v>48</v>
      </c>
      <c r="S5647" s="1" t="s">
        <v>79</v>
      </c>
      <c r="T5647" s="1" t="s">
        <v>205</v>
      </c>
      <c r="U5647" s="2">
        <v>43672.701388888891</v>
      </c>
      <c r="V5647">
        <v>88</v>
      </c>
      <c r="W5647">
        <v>88</v>
      </c>
      <c r="X5647">
        <v>24</v>
      </c>
      <c r="Y5647">
        <v>24.52</v>
      </c>
      <c r="Z5647">
        <v>10</v>
      </c>
      <c r="AA5647" s="1" t="s">
        <v>61</v>
      </c>
      <c r="AB5647">
        <v>16</v>
      </c>
      <c r="AC5647">
        <v>0</v>
      </c>
      <c r="AD5647" s="1" t="s">
        <v>965</v>
      </c>
      <c r="AE5647" t="b">
        <v>0</v>
      </c>
      <c r="AF5647" t="b">
        <v>0</v>
      </c>
      <c r="AG5647" t="b">
        <v>0</v>
      </c>
      <c r="AH5647" t="b">
        <v>0</v>
      </c>
      <c r="AI5647" t="b">
        <v>0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 s="1" t="s">
        <v>51</v>
      </c>
      <c r="AS5647" s="1" t="s">
        <v>51</v>
      </c>
      <c r="AT5647" s="1" t="s">
        <v>51</v>
      </c>
      <c r="AU5647" s="1" t="s">
        <v>51</v>
      </c>
    </row>
    <row r="5648" spans="1:47" x14ac:dyDescent="0.25">
      <c r="A5648" s="1" t="s">
        <v>9634</v>
      </c>
      <c r="B5648">
        <v>2</v>
      </c>
      <c r="C5648" s="2">
        <v>43672.704050925924</v>
      </c>
      <c r="D5648" s="2">
        <v>43672.722974537035</v>
      </c>
      <c r="E5648">
        <v>39.779980000000002</v>
      </c>
      <c r="F5648">
        <v>-104.946817</v>
      </c>
      <c r="G5648">
        <v>39.779960000000003</v>
      </c>
      <c r="H5648">
        <v>-104.945278</v>
      </c>
      <c r="I5648">
        <v>8.2000000000000003E-2</v>
      </c>
      <c r="J5648" s="1" t="s">
        <v>9635</v>
      </c>
      <c r="K5648">
        <v>3438</v>
      </c>
      <c r="L5648" s="1" t="s">
        <v>6790</v>
      </c>
      <c r="M5648" s="1" t="s">
        <v>97</v>
      </c>
      <c r="N5648" s="1" t="s">
        <v>131</v>
      </c>
      <c r="O5648" s="1" t="s">
        <v>131</v>
      </c>
      <c r="P5648" s="1" t="s">
        <v>198</v>
      </c>
      <c r="Q5648" s="1" t="s">
        <v>246</v>
      </c>
      <c r="R5648" s="1" t="s">
        <v>48</v>
      </c>
      <c r="S5648" s="1" t="s">
        <v>79</v>
      </c>
      <c r="T5648" s="1" t="s">
        <v>205</v>
      </c>
      <c r="U5648" s="2">
        <v>43672.701388888891</v>
      </c>
      <c r="V5648">
        <v>88</v>
      </c>
      <c r="W5648">
        <v>88</v>
      </c>
      <c r="X5648">
        <v>24</v>
      </c>
      <c r="Y5648">
        <v>24.52</v>
      </c>
      <c r="Z5648">
        <v>10</v>
      </c>
      <c r="AA5648" s="1" t="s">
        <v>61</v>
      </c>
      <c r="AB5648">
        <v>16</v>
      </c>
      <c r="AC5648">
        <v>0</v>
      </c>
      <c r="AD5648" s="1" t="s">
        <v>965</v>
      </c>
      <c r="AE5648" t="b">
        <v>0</v>
      </c>
      <c r="AF5648" t="b">
        <v>0</v>
      </c>
      <c r="AG5648" t="b">
        <v>0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AR5648" s="1" t="s">
        <v>51</v>
      </c>
      <c r="AS5648" s="1" t="s">
        <v>51</v>
      </c>
      <c r="AT5648" s="1" t="s">
        <v>51</v>
      </c>
      <c r="AU5648" s="1" t="s">
        <v>51</v>
      </c>
    </row>
    <row r="5649" spans="1:47" x14ac:dyDescent="0.25">
      <c r="A5649" s="1" t="s">
        <v>2359</v>
      </c>
      <c r="B5649">
        <v>3</v>
      </c>
      <c r="C5649" s="2">
        <v>43672.743043981478</v>
      </c>
      <c r="D5649" s="2">
        <v>43672.763506944444</v>
      </c>
      <c r="E5649">
        <v>39.630049999999997</v>
      </c>
      <c r="F5649">
        <v>-104.90501999999999</v>
      </c>
      <c r="G5649">
        <v>39.633768000000003</v>
      </c>
      <c r="H5649">
        <v>-104.90657899999999</v>
      </c>
      <c r="I5649">
        <v>0.27</v>
      </c>
      <c r="J5649" s="1" t="s">
        <v>220</v>
      </c>
      <c r="L5649" s="1" t="s">
        <v>265</v>
      </c>
      <c r="M5649" s="1" t="s">
        <v>47</v>
      </c>
      <c r="N5649" s="1" t="s">
        <v>131</v>
      </c>
      <c r="O5649" s="1" t="s">
        <v>131</v>
      </c>
      <c r="P5649" s="1" t="s">
        <v>198</v>
      </c>
      <c r="Q5649" s="1" t="s">
        <v>414</v>
      </c>
      <c r="R5649" s="1" t="s">
        <v>48</v>
      </c>
      <c r="S5649" s="1" t="s">
        <v>79</v>
      </c>
      <c r="T5649" s="1" t="s">
        <v>200</v>
      </c>
      <c r="U5649" s="2">
        <v>43672.745138888888</v>
      </c>
      <c r="V5649">
        <v>85</v>
      </c>
      <c r="W5649">
        <v>85</v>
      </c>
      <c r="X5649">
        <v>27</v>
      </c>
      <c r="Y5649">
        <v>24.31</v>
      </c>
      <c r="Z5649">
        <v>10</v>
      </c>
      <c r="AA5649" s="1" t="s">
        <v>68</v>
      </c>
      <c r="AB5649">
        <v>5</v>
      </c>
      <c r="AC5649">
        <v>0</v>
      </c>
      <c r="AD5649" s="1" t="s">
        <v>818</v>
      </c>
      <c r="AE5649" t="b">
        <v>0</v>
      </c>
      <c r="AF5649" t="b">
        <v>0</v>
      </c>
      <c r="AG5649" t="b">
        <v>0</v>
      </c>
      <c r="AH5649" t="b">
        <v>0</v>
      </c>
      <c r="AI5649" t="b">
        <v>1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AR5649" s="1" t="s">
        <v>51</v>
      </c>
      <c r="AS5649" s="1" t="s">
        <v>51</v>
      </c>
      <c r="AT5649" s="1" t="s">
        <v>51</v>
      </c>
      <c r="AU5649" s="1" t="s">
        <v>51</v>
      </c>
    </row>
    <row r="5650" spans="1:47" x14ac:dyDescent="0.25">
      <c r="A5650" s="1" t="s">
        <v>5938</v>
      </c>
      <c r="B5650">
        <v>3</v>
      </c>
      <c r="C5650" s="2">
        <v>43672.887326388889</v>
      </c>
      <c r="D5650" s="2">
        <v>43672.907939814817</v>
      </c>
      <c r="E5650">
        <v>39.778359999999999</v>
      </c>
      <c r="F5650">
        <v>-104.89577300000001</v>
      </c>
      <c r="G5650">
        <v>39.778419999999997</v>
      </c>
      <c r="H5650">
        <v>-104.896974</v>
      </c>
      <c r="I5650">
        <v>6.4000000000000001E-2</v>
      </c>
      <c r="J5650" s="1" t="s">
        <v>416</v>
      </c>
      <c r="L5650" s="1" t="s">
        <v>137</v>
      </c>
      <c r="M5650" s="1" t="s">
        <v>47</v>
      </c>
      <c r="N5650" s="1" t="s">
        <v>131</v>
      </c>
      <c r="O5650" s="1" t="s">
        <v>131</v>
      </c>
      <c r="P5650" s="1" t="s">
        <v>198</v>
      </c>
      <c r="Q5650" s="1" t="s">
        <v>246</v>
      </c>
      <c r="R5650" s="1" t="s">
        <v>48</v>
      </c>
      <c r="S5650" s="1" t="s">
        <v>79</v>
      </c>
      <c r="T5650" s="1" t="s">
        <v>205</v>
      </c>
      <c r="U5650" s="2">
        <v>43672.868055555555</v>
      </c>
      <c r="V5650">
        <v>81</v>
      </c>
      <c r="W5650">
        <v>81</v>
      </c>
      <c r="X5650">
        <v>30</v>
      </c>
      <c r="Y5650">
        <v>24.54</v>
      </c>
      <c r="Z5650">
        <v>30</v>
      </c>
      <c r="AA5650" s="1" t="s">
        <v>58</v>
      </c>
      <c r="AB5650">
        <v>6</v>
      </c>
      <c r="AC5650">
        <v>0</v>
      </c>
      <c r="AD5650" s="1" t="s">
        <v>965</v>
      </c>
      <c r="AE5650" t="b">
        <v>0</v>
      </c>
      <c r="AF5650" t="b">
        <v>0</v>
      </c>
      <c r="AG5650" t="b">
        <v>0</v>
      </c>
      <c r="AH5650" t="b">
        <v>0</v>
      </c>
      <c r="AI5650" t="b">
        <v>0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AR5650" s="1" t="s">
        <v>53</v>
      </c>
      <c r="AS5650" s="1" t="s">
        <v>53</v>
      </c>
      <c r="AT5650" s="1" t="s">
        <v>51</v>
      </c>
      <c r="AU5650" s="1" t="s">
        <v>51</v>
      </c>
    </row>
    <row r="5651" spans="1:47" x14ac:dyDescent="0.25">
      <c r="A5651" s="1" t="s">
        <v>9636</v>
      </c>
      <c r="B5651">
        <v>2</v>
      </c>
      <c r="C5651" s="2">
        <v>43672.886284722219</v>
      </c>
      <c r="D5651" s="2">
        <v>43672.906550925924</v>
      </c>
      <c r="E5651">
        <v>39.776349000000003</v>
      </c>
      <c r="F5651">
        <v>-104.872006</v>
      </c>
      <c r="G5651">
        <v>39.776491</v>
      </c>
      <c r="H5651">
        <v>-104.87366400000001</v>
      </c>
      <c r="I5651">
        <v>8.8999999999999996E-2</v>
      </c>
      <c r="J5651" s="1" t="s">
        <v>8985</v>
      </c>
      <c r="L5651" s="1" t="s">
        <v>137</v>
      </c>
      <c r="M5651" s="1" t="s">
        <v>47</v>
      </c>
      <c r="N5651" s="1" t="s">
        <v>131</v>
      </c>
      <c r="O5651" s="1" t="s">
        <v>131</v>
      </c>
      <c r="P5651" s="1" t="s">
        <v>198</v>
      </c>
      <c r="Q5651" s="1" t="s">
        <v>453</v>
      </c>
      <c r="R5651" s="1" t="s">
        <v>48</v>
      </c>
      <c r="S5651" s="1" t="s">
        <v>79</v>
      </c>
      <c r="T5651" s="1" t="s">
        <v>203</v>
      </c>
      <c r="U5651" s="2">
        <v>43672.873611111114</v>
      </c>
      <c r="V5651">
        <v>74</v>
      </c>
      <c r="W5651">
        <v>74</v>
      </c>
      <c r="X5651">
        <v>45</v>
      </c>
      <c r="Y5651">
        <v>24.53</v>
      </c>
      <c r="Z5651">
        <v>10</v>
      </c>
      <c r="AA5651" s="1" t="s">
        <v>68</v>
      </c>
      <c r="AB5651">
        <v>15</v>
      </c>
      <c r="AC5651">
        <v>0</v>
      </c>
      <c r="AD5651" s="1" t="s">
        <v>965</v>
      </c>
      <c r="AE5651" t="b">
        <v>0</v>
      </c>
      <c r="AF5651" t="b">
        <v>0</v>
      </c>
      <c r="AG5651" t="b">
        <v>0</v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s="1" t="s">
        <v>53</v>
      </c>
      <c r="AS5651" s="1" t="s">
        <v>53</v>
      </c>
      <c r="AT5651" s="1" t="s">
        <v>51</v>
      </c>
      <c r="AU5651" s="1" t="s">
        <v>51</v>
      </c>
    </row>
    <row r="5652" spans="1:47" x14ac:dyDescent="0.25">
      <c r="A5652" s="1" t="s">
        <v>2816</v>
      </c>
      <c r="B5652">
        <v>4</v>
      </c>
      <c r="C5652" s="2">
        <v>43672.902430555558</v>
      </c>
      <c r="D5652" s="2">
        <v>43672.920428240737</v>
      </c>
      <c r="E5652">
        <v>39.776429999999998</v>
      </c>
      <c r="F5652">
        <v>-104.87299</v>
      </c>
      <c r="G5652">
        <v>39.77825</v>
      </c>
      <c r="H5652">
        <v>-104.88273</v>
      </c>
      <c r="I5652">
        <v>0.53200000000000003</v>
      </c>
      <c r="J5652" s="1" t="s">
        <v>2817</v>
      </c>
      <c r="L5652" s="1" t="s">
        <v>137</v>
      </c>
      <c r="M5652" s="1" t="s">
        <v>47</v>
      </c>
      <c r="N5652" s="1" t="s">
        <v>131</v>
      </c>
      <c r="O5652" s="1" t="s">
        <v>131</v>
      </c>
      <c r="P5652" s="1" t="s">
        <v>198</v>
      </c>
      <c r="Q5652" s="1" t="s">
        <v>453</v>
      </c>
      <c r="R5652" s="1" t="s">
        <v>48</v>
      </c>
      <c r="S5652" s="1" t="s">
        <v>79</v>
      </c>
      <c r="T5652" s="1" t="s">
        <v>203</v>
      </c>
      <c r="U5652" s="2">
        <v>43672.915277777778</v>
      </c>
      <c r="V5652">
        <v>72</v>
      </c>
      <c r="W5652">
        <v>72</v>
      </c>
      <c r="X5652">
        <v>46</v>
      </c>
      <c r="Y5652">
        <v>24.54</v>
      </c>
      <c r="Z5652">
        <v>10</v>
      </c>
      <c r="AA5652" s="1" t="s">
        <v>68</v>
      </c>
      <c r="AB5652">
        <v>8</v>
      </c>
      <c r="AC5652">
        <v>0</v>
      </c>
      <c r="AD5652" s="1" t="s">
        <v>965</v>
      </c>
      <c r="AE5652" t="b">
        <v>0</v>
      </c>
      <c r="AF5652" t="b">
        <v>0</v>
      </c>
      <c r="AG5652" t="b">
        <v>0</v>
      </c>
      <c r="AH5652" t="b">
        <v>0</v>
      </c>
      <c r="AI5652" t="b">
        <v>1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 s="1" t="s">
        <v>53</v>
      </c>
      <c r="AS5652" s="1" t="s">
        <v>53</v>
      </c>
      <c r="AT5652" s="1" t="s">
        <v>53</v>
      </c>
      <c r="AU5652" s="1" t="s">
        <v>51</v>
      </c>
    </row>
    <row r="5653" spans="1:47" x14ac:dyDescent="0.25">
      <c r="A5653" s="1" t="s">
        <v>8356</v>
      </c>
      <c r="B5653">
        <v>4</v>
      </c>
      <c r="C5653" s="2">
        <v>43673.262326388889</v>
      </c>
      <c r="D5653" s="2">
        <v>43673.281782407408</v>
      </c>
      <c r="E5653">
        <v>39.855773999999997</v>
      </c>
      <c r="F5653">
        <v>-104.41401999999999</v>
      </c>
      <c r="G5653">
        <v>39.883034000000002</v>
      </c>
      <c r="H5653">
        <v>-104.41399</v>
      </c>
      <c r="I5653">
        <v>1.883</v>
      </c>
      <c r="J5653" s="1" t="s">
        <v>8357</v>
      </c>
      <c r="K5653">
        <v>8803</v>
      </c>
      <c r="L5653" s="1" t="s">
        <v>7254</v>
      </c>
      <c r="M5653" s="1" t="s">
        <v>97</v>
      </c>
      <c r="N5653" s="1" t="s">
        <v>787</v>
      </c>
      <c r="O5653" s="1" t="s">
        <v>147</v>
      </c>
      <c r="P5653" s="1" t="s">
        <v>198</v>
      </c>
      <c r="Q5653" s="1" t="s">
        <v>8358</v>
      </c>
      <c r="R5653" s="1" t="s">
        <v>48</v>
      </c>
      <c r="S5653" s="1" t="s">
        <v>79</v>
      </c>
      <c r="T5653" s="1" t="s">
        <v>789</v>
      </c>
      <c r="U5653" s="2">
        <v>43673.259027777778</v>
      </c>
      <c r="V5653">
        <v>68</v>
      </c>
      <c r="W5653">
        <v>68</v>
      </c>
      <c r="X5653">
        <v>57</v>
      </c>
      <c r="Y5653">
        <v>24.66</v>
      </c>
      <c r="Z5653">
        <v>10</v>
      </c>
      <c r="AA5653" s="1" t="s">
        <v>56</v>
      </c>
      <c r="AB5653">
        <v>5</v>
      </c>
      <c r="AC5653">
        <v>0</v>
      </c>
      <c r="AD5653" s="1" t="s">
        <v>50</v>
      </c>
      <c r="AE5653" t="b">
        <v>0</v>
      </c>
      <c r="AF5653" t="b">
        <v>0</v>
      </c>
      <c r="AG5653" t="b">
        <v>0</v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 s="1" t="s">
        <v>51</v>
      </c>
      <c r="AS5653" s="1" t="s">
        <v>51</v>
      </c>
      <c r="AT5653" s="1" t="s">
        <v>51</v>
      </c>
      <c r="AU5653" s="1" t="s">
        <v>51</v>
      </c>
    </row>
    <row r="5654" spans="1:47" x14ac:dyDescent="0.25">
      <c r="A5654" s="1" t="s">
        <v>5844</v>
      </c>
      <c r="B5654">
        <v>3</v>
      </c>
      <c r="C5654" s="2">
        <v>43673.399837962963</v>
      </c>
      <c r="D5654" s="2">
        <v>43673.42046296296</v>
      </c>
      <c r="E5654">
        <v>39.844169000000001</v>
      </c>
      <c r="F5654">
        <v>-104.98466999999999</v>
      </c>
      <c r="G5654">
        <v>39.839744000000003</v>
      </c>
      <c r="H5654">
        <v>-104.98390000000001</v>
      </c>
      <c r="I5654">
        <v>0.308</v>
      </c>
      <c r="J5654" s="1" t="s">
        <v>689</v>
      </c>
      <c r="L5654" s="1" t="s">
        <v>172</v>
      </c>
      <c r="M5654" s="1" t="s">
        <v>47</v>
      </c>
      <c r="N5654" s="1" t="s">
        <v>131</v>
      </c>
      <c r="O5654" s="1" t="s">
        <v>147</v>
      </c>
      <c r="P5654" s="1" t="s">
        <v>198</v>
      </c>
      <c r="Q5654" s="1" t="s">
        <v>204</v>
      </c>
      <c r="R5654" s="1" t="s">
        <v>48</v>
      </c>
      <c r="S5654" s="1" t="s">
        <v>79</v>
      </c>
      <c r="T5654" s="1" t="s">
        <v>205</v>
      </c>
      <c r="U5654" s="2">
        <v>43673.40902777778</v>
      </c>
      <c r="V5654">
        <v>75</v>
      </c>
      <c r="W5654">
        <v>75</v>
      </c>
      <c r="X5654">
        <v>41</v>
      </c>
      <c r="Y5654">
        <v>24.57</v>
      </c>
      <c r="Z5654">
        <v>30</v>
      </c>
      <c r="AA5654" s="1" t="s">
        <v>63</v>
      </c>
      <c r="AB5654">
        <v>5</v>
      </c>
      <c r="AC5654">
        <v>0</v>
      </c>
      <c r="AD5654" s="1" t="s">
        <v>818</v>
      </c>
      <c r="AE5654" t="b">
        <v>0</v>
      </c>
      <c r="AF5654" t="b">
        <v>0</v>
      </c>
      <c r="AG5654" t="b">
        <v>0</v>
      </c>
      <c r="AH5654" t="b">
        <v>0</v>
      </c>
      <c r="AI5654" t="b">
        <v>0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  <c r="AO5654" t="b">
        <v>0</v>
      </c>
      <c r="AP5654" t="b">
        <v>0</v>
      </c>
      <c r="AQ5654" t="b">
        <v>0</v>
      </c>
      <c r="AR5654" s="1" t="s">
        <v>51</v>
      </c>
      <c r="AS5654" s="1" t="s">
        <v>51</v>
      </c>
      <c r="AT5654" s="1" t="s">
        <v>51</v>
      </c>
      <c r="AU5654" s="1" t="s">
        <v>51</v>
      </c>
    </row>
    <row r="5655" spans="1:47" x14ac:dyDescent="0.25">
      <c r="A5655" s="1" t="s">
        <v>1448</v>
      </c>
      <c r="B5655">
        <v>4</v>
      </c>
      <c r="C5655" s="2">
        <v>43673.594641203701</v>
      </c>
      <c r="D5655" s="2">
        <v>43673.615208333336</v>
      </c>
      <c r="E5655">
        <v>39.533096999999998</v>
      </c>
      <c r="F5655">
        <v>-106.215451</v>
      </c>
      <c r="G5655">
        <v>39.645740000000004</v>
      </c>
      <c r="H5655">
        <v>-106.31031</v>
      </c>
      <c r="I5655">
        <v>9.2780000000000005</v>
      </c>
      <c r="J5655" s="1" t="s">
        <v>1449</v>
      </c>
      <c r="L5655" s="1" t="s">
        <v>129</v>
      </c>
      <c r="M5655" s="1" t="s">
        <v>47</v>
      </c>
      <c r="N5655" s="1" t="s">
        <v>500</v>
      </c>
      <c r="O5655" s="1" t="s">
        <v>501</v>
      </c>
      <c r="P5655" s="1" t="s">
        <v>198</v>
      </c>
      <c r="Q5655" s="1" t="s">
        <v>502</v>
      </c>
      <c r="R5655" s="1" t="s">
        <v>48</v>
      </c>
      <c r="S5655" s="1" t="s">
        <v>79</v>
      </c>
      <c r="T5655" s="1" t="s">
        <v>503</v>
      </c>
      <c r="U5655" s="2">
        <v>43673.599305555559</v>
      </c>
      <c r="V5655">
        <v>66</v>
      </c>
      <c r="W5655">
        <v>66</v>
      </c>
      <c r="X5655">
        <v>38</v>
      </c>
      <c r="Y5655">
        <v>21.04</v>
      </c>
      <c r="Z5655">
        <v>10</v>
      </c>
      <c r="AA5655" s="1" t="s">
        <v>56</v>
      </c>
      <c r="AB5655">
        <v>18</v>
      </c>
      <c r="AC5655">
        <v>0</v>
      </c>
      <c r="AD5655" s="1" t="s">
        <v>1222</v>
      </c>
      <c r="AE5655" t="b">
        <v>0</v>
      </c>
      <c r="AF5655" t="b">
        <v>0</v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AR5655" s="1" t="s">
        <v>51</v>
      </c>
      <c r="AS5655" s="1" t="s">
        <v>51</v>
      </c>
      <c r="AT5655" s="1" t="s">
        <v>51</v>
      </c>
      <c r="AU5655" s="1" t="s">
        <v>51</v>
      </c>
    </row>
    <row r="5656" spans="1:47" x14ac:dyDescent="0.25">
      <c r="A5656" s="1" t="s">
        <v>5541</v>
      </c>
      <c r="B5656">
        <v>3</v>
      </c>
      <c r="C5656" s="2">
        <v>43673.506620370368</v>
      </c>
      <c r="D5656" s="2">
        <v>43673.527407407404</v>
      </c>
      <c r="E5656">
        <v>39.784320000000001</v>
      </c>
      <c r="F5656">
        <v>-105.11509</v>
      </c>
      <c r="G5656">
        <v>39.783839</v>
      </c>
      <c r="H5656">
        <v>-105.126255</v>
      </c>
      <c r="I5656">
        <v>0.59399999999999997</v>
      </c>
      <c r="J5656" s="1" t="s">
        <v>562</v>
      </c>
      <c r="L5656" s="1" t="s">
        <v>137</v>
      </c>
      <c r="M5656" s="1" t="s">
        <v>47</v>
      </c>
      <c r="N5656" s="1" t="s">
        <v>213</v>
      </c>
      <c r="O5656" s="1" t="s">
        <v>115</v>
      </c>
      <c r="P5656" s="1" t="s">
        <v>198</v>
      </c>
      <c r="Q5656" s="1" t="s">
        <v>214</v>
      </c>
      <c r="R5656" s="1" t="s">
        <v>48</v>
      </c>
      <c r="S5656" s="1" t="s">
        <v>79</v>
      </c>
      <c r="T5656" s="1" t="s">
        <v>205</v>
      </c>
      <c r="U5656" s="2">
        <v>43673.53125</v>
      </c>
      <c r="V5656">
        <v>84</v>
      </c>
      <c r="W5656">
        <v>84</v>
      </c>
      <c r="X5656">
        <v>28</v>
      </c>
      <c r="Y5656">
        <v>24.54</v>
      </c>
      <c r="Z5656">
        <v>40</v>
      </c>
      <c r="AA5656" s="1" t="s">
        <v>62</v>
      </c>
      <c r="AB5656">
        <v>3</v>
      </c>
      <c r="AC5656">
        <v>0</v>
      </c>
      <c r="AD5656" s="1" t="s">
        <v>1067</v>
      </c>
      <c r="AE5656" t="b">
        <v>0</v>
      </c>
      <c r="AF5656" t="b">
        <v>0</v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AR5656" s="1" t="s">
        <v>51</v>
      </c>
      <c r="AS5656" s="1" t="s">
        <v>51</v>
      </c>
      <c r="AT5656" s="1" t="s">
        <v>51</v>
      </c>
      <c r="AU5656" s="1" t="s">
        <v>51</v>
      </c>
    </row>
    <row r="5657" spans="1:47" x14ac:dyDescent="0.25">
      <c r="A5657" s="1" t="s">
        <v>6522</v>
      </c>
      <c r="B5657">
        <v>4</v>
      </c>
      <c r="C5657" s="2">
        <v>43673.576932870368</v>
      </c>
      <c r="D5657" s="2">
        <v>43673.595185185186</v>
      </c>
      <c r="E5657">
        <v>39.953349000000003</v>
      </c>
      <c r="F5657">
        <v>-104.98793000000001</v>
      </c>
      <c r="G5657">
        <v>39.96228</v>
      </c>
      <c r="H5657">
        <v>-104.98799</v>
      </c>
      <c r="I5657">
        <v>0.61699999999999999</v>
      </c>
      <c r="J5657" s="1" t="s">
        <v>6485</v>
      </c>
      <c r="L5657" s="1" t="s">
        <v>194</v>
      </c>
      <c r="M5657" s="1" t="s">
        <v>47</v>
      </c>
      <c r="N5657" s="1" t="s">
        <v>244</v>
      </c>
      <c r="O5657" s="1" t="s">
        <v>147</v>
      </c>
      <c r="P5657" s="1" t="s">
        <v>198</v>
      </c>
      <c r="Q5657" s="1" t="s">
        <v>271</v>
      </c>
      <c r="R5657" s="1" t="s">
        <v>48</v>
      </c>
      <c r="S5657" s="1" t="s">
        <v>79</v>
      </c>
      <c r="T5657" s="1" t="s">
        <v>272</v>
      </c>
      <c r="AA5657" s="1" t="s">
        <v>69</v>
      </c>
      <c r="AD5657" s="1" t="s">
        <v>69</v>
      </c>
      <c r="AE5657" t="b">
        <v>0</v>
      </c>
      <c r="AF5657" t="b">
        <v>0</v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AR5657" s="1" t="s">
        <v>51</v>
      </c>
      <c r="AS5657" s="1" t="s">
        <v>51</v>
      </c>
      <c r="AT5657" s="1" t="s">
        <v>51</v>
      </c>
      <c r="AU5657" s="1" t="s">
        <v>51</v>
      </c>
    </row>
    <row r="5658" spans="1:47" x14ac:dyDescent="0.25">
      <c r="A5658" s="1" t="s">
        <v>6523</v>
      </c>
      <c r="B5658">
        <v>4</v>
      </c>
      <c r="C5658" s="2">
        <v>43673.536793981482</v>
      </c>
      <c r="D5658" s="2">
        <v>43673.619722222225</v>
      </c>
      <c r="E5658">
        <v>39.957479999999997</v>
      </c>
      <c r="F5658">
        <v>-104.98814</v>
      </c>
      <c r="G5658">
        <v>39.952379999999998</v>
      </c>
      <c r="H5658">
        <v>-104.98809</v>
      </c>
      <c r="I5658">
        <v>0.35199999999999998</v>
      </c>
      <c r="J5658" s="1" t="s">
        <v>456</v>
      </c>
      <c r="L5658" s="1" t="s">
        <v>1957</v>
      </c>
      <c r="M5658" s="1" t="s">
        <v>47</v>
      </c>
      <c r="N5658" s="1" t="s">
        <v>244</v>
      </c>
      <c r="O5658" s="1" t="s">
        <v>147</v>
      </c>
      <c r="P5658" s="1" t="s">
        <v>198</v>
      </c>
      <c r="Q5658" s="1" t="s">
        <v>271</v>
      </c>
      <c r="R5658" s="1" t="s">
        <v>48</v>
      </c>
      <c r="S5658" s="1" t="s">
        <v>79</v>
      </c>
      <c r="T5658" s="1" t="s">
        <v>272</v>
      </c>
      <c r="AA5658" s="1" t="s">
        <v>69</v>
      </c>
      <c r="AD5658" s="1" t="s">
        <v>69</v>
      </c>
      <c r="AE5658" t="b">
        <v>0</v>
      </c>
      <c r="AF5658" t="b">
        <v>0</v>
      </c>
      <c r="AG5658" t="b">
        <v>0</v>
      </c>
      <c r="AH5658" t="b">
        <v>0</v>
      </c>
      <c r="AI5658" t="b">
        <v>0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AR5658" s="1" t="s">
        <v>51</v>
      </c>
      <c r="AS5658" s="1" t="s">
        <v>51</v>
      </c>
      <c r="AT5658" s="1" t="s">
        <v>51</v>
      </c>
      <c r="AU5658" s="1" t="s">
        <v>51</v>
      </c>
    </row>
    <row r="5659" spans="1:47" x14ac:dyDescent="0.25">
      <c r="A5659" s="1" t="s">
        <v>5845</v>
      </c>
      <c r="B5659">
        <v>3</v>
      </c>
      <c r="C5659" s="2">
        <v>43673.520682870374</v>
      </c>
      <c r="D5659" s="2">
        <v>43673.541296296295</v>
      </c>
      <c r="E5659">
        <v>39.787300000000002</v>
      </c>
      <c r="F5659">
        <v>-104.98934</v>
      </c>
      <c r="G5659">
        <v>39.783931000000003</v>
      </c>
      <c r="H5659">
        <v>-104.98936999999999</v>
      </c>
      <c r="I5659">
        <v>0.23300000000000001</v>
      </c>
      <c r="J5659" s="1" t="s">
        <v>532</v>
      </c>
      <c r="L5659" s="1" t="s">
        <v>172</v>
      </c>
      <c r="M5659" s="1" t="s">
        <v>47</v>
      </c>
      <c r="N5659" s="1" t="s">
        <v>131</v>
      </c>
      <c r="O5659" s="1" t="s">
        <v>131</v>
      </c>
      <c r="P5659" s="1" t="s">
        <v>198</v>
      </c>
      <c r="Q5659" s="1" t="s">
        <v>246</v>
      </c>
      <c r="R5659" s="1" t="s">
        <v>48</v>
      </c>
      <c r="S5659" s="1" t="s">
        <v>79</v>
      </c>
      <c r="T5659" s="1" t="s">
        <v>205</v>
      </c>
      <c r="U5659" s="2">
        <v>43673.53125</v>
      </c>
      <c r="V5659">
        <v>84</v>
      </c>
      <c r="W5659">
        <v>84</v>
      </c>
      <c r="X5659">
        <v>28</v>
      </c>
      <c r="Y5659">
        <v>24.54</v>
      </c>
      <c r="Z5659">
        <v>40</v>
      </c>
      <c r="AA5659" s="1" t="s">
        <v>62</v>
      </c>
      <c r="AB5659">
        <v>3</v>
      </c>
      <c r="AC5659">
        <v>0</v>
      </c>
      <c r="AD5659" s="1" t="s">
        <v>1067</v>
      </c>
      <c r="AE5659" t="b">
        <v>0</v>
      </c>
      <c r="AF5659" t="b">
        <v>0</v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AR5659" s="1" t="s">
        <v>51</v>
      </c>
      <c r="AS5659" s="1" t="s">
        <v>51</v>
      </c>
      <c r="AT5659" s="1" t="s">
        <v>51</v>
      </c>
      <c r="AU5659" s="1" t="s">
        <v>51</v>
      </c>
    </row>
    <row r="5660" spans="1:47" x14ac:dyDescent="0.25">
      <c r="A5660" s="1" t="s">
        <v>2646</v>
      </c>
      <c r="B5660">
        <v>3</v>
      </c>
      <c r="C5660" s="2">
        <v>43673.556620370371</v>
      </c>
      <c r="D5660" s="2">
        <v>43673.577384259261</v>
      </c>
      <c r="E5660">
        <v>39.630034999999999</v>
      </c>
      <c r="F5660">
        <v>-104.905278</v>
      </c>
      <c r="G5660">
        <v>39.628911000000002</v>
      </c>
      <c r="H5660">
        <v>-104.904681</v>
      </c>
      <c r="I5660">
        <v>8.4000000000000005E-2</v>
      </c>
      <c r="J5660" s="1" t="s">
        <v>220</v>
      </c>
      <c r="L5660" s="1" t="s">
        <v>195</v>
      </c>
      <c r="M5660" s="1" t="s">
        <v>47</v>
      </c>
      <c r="N5660" s="1" t="s">
        <v>131</v>
      </c>
      <c r="O5660" s="1" t="s">
        <v>131</v>
      </c>
      <c r="P5660" s="1" t="s">
        <v>198</v>
      </c>
      <c r="Q5660" s="1" t="s">
        <v>414</v>
      </c>
      <c r="R5660" s="1" t="s">
        <v>48</v>
      </c>
      <c r="S5660" s="1" t="s">
        <v>79</v>
      </c>
      <c r="T5660" s="1" t="s">
        <v>200</v>
      </c>
      <c r="U5660" s="2">
        <v>43673.536805555559</v>
      </c>
      <c r="V5660">
        <v>84</v>
      </c>
      <c r="W5660">
        <v>84</v>
      </c>
      <c r="X5660">
        <v>27</v>
      </c>
      <c r="Y5660">
        <v>24.32</v>
      </c>
      <c r="Z5660">
        <v>10</v>
      </c>
      <c r="AA5660" s="1" t="s">
        <v>61</v>
      </c>
      <c r="AB5660">
        <v>9</v>
      </c>
      <c r="AC5660">
        <v>0</v>
      </c>
      <c r="AD5660" s="1" t="s">
        <v>818</v>
      </c>
      <c r="AE5660" t="b">
        <v>0</v>
      </c>
      <c r="AF5660" t="b">
        <v>0</v>
      </c>
      <c r="AG5660" t="b">
        <v>0</v>
      </c>
      <c r="AH5660" t="b">
        <v>0</v>
      </c>
      <c r="AI5660" t="b">
        <v>0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AR5660" s="1" t="s">
        <v>51</v>
      </c>
      <c r="AS5660" s="1" t="s">
        <v>51</v>
      </c>
      <c r="AT5660" s="1" t="s">
        <v>51</v>
      </c>
      <c r="AU5660" s="1" t="s">
        <v>51</v>
      </c>
    </row>
    <row r="5661" spans="1:47" x14ac:dyDescent="0.25">
      <c r="A5661" s="1" t="s">
        <v>5846</v>
      </c>
      <c r="B5661">
        <v>3</v>
      </c>
      <c r="C5661" s="2">
        <v>43673.568043981482</v>
      </c>
      <c r="D5661" s="2">
        <v>43673.588495370372</v>
      </c>
      <c r="E5661">
        <v>39.778410000000001</v>
      </c>
      <c r="F5661">
        <v>-104.91289</v>
      </c>
      <c r="G5661">
        <v>39.780209999999997</v>
      </c>
      <c r="H5661">
        <v>-104.93586000000001</v>
      </c>
      <c r="I5661">
        <v>1.226</v>
      </c>
      <c r="J5661" s="1" t="s">
        <v>486</v>
      </c>
      <c r="L5661" s="1" t="s">
        <v>137</v>
      </c>
      <c r="M5661" s="1" t="s">
        <v>47</v>
      </c>
      <c r="N5661" s="1" t="s">
        <v>131</v>
      </c>
      <c r="O5661" s="1" t="s">
        <v>131</v>
      </c>
      <c r="P5661" s="1" t="s">
        <v>198</v>
      </c>
      <c r="Q5661" s="1" t="s">
        <v>246</v>
      </c>
      <c r="R5661" s="1" t="s">
        <v>48</v>
      </c>
      <c r="S5661" s="1" t="s">
        <v>79</v>
      </c>
      <c r="T5661" s="1" t="s">
        <v>205</v>
      </c>
      <c r="U5661" s="2">
        <v>43673.576388888891</v>
      </c>
      <c r="V5661">
        <v>84</v>
      </c>
      <c r="W5661">
        <v>84</v>
      </c>
      <c r="X5661">
        <v>28</v>
      </c>
      <c r="Y5661">
        <v>24.51</v>
      </c>
      <c r="Z5661">
        <v>30</v>
      </c>
      <c r="AA5661" s="1" t="s">
        <v>62</v>
      </c>
      <c r="AB5661">
        <v>3</v>
      </c>
      <c r="AC5661">
        <v>0</v>
      </c>
      <c r="AD5661" s="1" t="s">
        <v>818</v>
      </c>
      <c r="AE5661" t="b">
        <v>0</v>
      </c>
      <c r="AF5661" t="b">
        <v>0</v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AR5661" s="1" t="s">
        <v>51</v>
      </c>
      <c r="AS5661" s="1" t="s">
        <v>51</v>
      </c>
      <c r="AT5661" s="1" t="s">
        <v>51</v>
      </c>
      <c r="AU5661" s="1" t="s">
        <v>51</v>
      </c>
    </row>
    <row r="5662" spans="1:47" x14ac:dyDescent="0.25">
      <c r="A5662" s="1" t="s">
        <v>6524</v>
      </c>
      <c r="B5662">
        <v>4</v>
      </c>
      <c r="C5662" s="2">
        <v>43673.576932870368</v>
      </c>
      <c r="D5662" s="2">
        <v>43673.595185185186</v>
      </c>
      <c r="E5662">
        <v>39.962389999999999</v>
      </c>
      <c r="F5662">
        <v>-104.98815999999999</v>
      </c>
      <c r="G5662">
        <v>39.952379999999998</v>
      </c>
      <c r="H5662">
        <v>-104.98809</v>
      </c>
      <c r="I5662">
        <v>0.69199999999999995</v>
      </c>
      <c r="J5662" s="1" t="s">
        <v>6485</v>
      </c>
      <c r="L5662" s="1" t="s">
        <v>195</v>
      </c>
      <c r="M5662" s="1" t="s">
        <v>47</v>
      </c>
      <c r="N5662" s="1" t="s">
        <v>244</v>
      </c>
      <c r="O5662" s="1" t="s">
        <v>147</v>
      </c>
      <c r="P5662" s="1" t="s">
        <v>198</v>
      </c>
      <c r="Q5662" s="1" t="s">
        <v>271</v>
      </c>
      <c r="R5662" s="1" t="s">
        <v>48</v>
      </c>
      <c r="S5662" s="1" t="s">
        <v>79</v>
      </c>
      <c r="T5662" s="1" t="s">
        <v>272</v>
      </c>
      <c r="AA5662" s="1" t="s">
        <v>69</v>
      </c>
      <c r="AD5662" s="1" t="s">
        <v>69</v>
      </c>
      <c r="AE5662" t="b">
        <v>0</v>
      </c>
      <c r="AF5662" t="b">
        <v>0</v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AR5662" s="1" t="s">
        <v>51</v>
      </c>
      <c r="AS5662" s="1" t="s">
        <v>51</v>
      </c>
      <c r="AT5662" s="1" t="s">
        <v>51</v>
      </c>
      <c r="AU5662" s="1" t="s">
        <v>51</v>
      </c>
    </row>
    <row r="5663" spans="1:47" x14ac:dyDescent="0.25">
      <c r="A5663" s="1" t="s">
        <v>2647</v>
      </c>
      <c r="B5663">
        <v>3</v>
      </c>
      <c r="C5663" s="2">
        <v>43673.606620370374</v>
      </c>
      <c r="D5663" s="2">
        <v>43673.62740740741</v>
      </c>
      <c r="E5663">
        <v>39.630034999999999</v>
      </c>
      <c r="F5663">
        <v>-104.905278</v>
      </c>
      <c r="G5663">
        <v>39.628911000000002</v>
      </c>
      <c r="H5663">
        <v>-104.904681</v>
      </c>
      <c r="I5663">
        <v>8.4000000000000005E-2</v>
      </c>
      <c r="J5663" s="1" t="s">
        <v>220</v>
      </c>
      <c r="L5663" s="1" t="s">
        <v>195</v>
      </c>
      <c r="M5663" s="1" t="s">
        <v>47</v>
      </c>
      <c r="N5663" s="1" t="s">
        <v>131</v>
      </c>
      <c r="O5663" s="1" t="s">
        <v>131</v>
      </c>
      <c r="P5663" s="1" t="s">
        <v>198</v>
      </c>
      <c r="Q5663" s="1" t="s">
        <v>414</v>
      </c>
      <c r="R5663" s="1" t="s">
        <v>48</v>
      </c>
      <c r="S5663" s="1" t="s">
        <v>79</v>
      </c>
      <c r="T5663" s="1" t="s">
        <v>200</v>
      </c>
      <c r="U5663" s="2">
        <v>43673.620138888888</v>
      </c>
      <c r="V5663">
        <v>87</v>
      </c>
      <c r="W5663">
        <v>87</v>
      </c>
      <c r="X5663">
        <v>30</v>
      </c>
      <c r="Y5663">
        <v>24.3</v>
      </c>
      <c r="Z5663">
        <v>10</v>
      </c>
      <c r="AA5663" s="1" t="s">
        <v>68</v>
      </c>
      <c r="AB5663">
        <v>12</v>
      </c>
      <c r="AC5663">
        <v>0</v>
      </c>
      <c r="AD5663" s="1" t="s">
        <v>818</v>
      </c>
      <c r="AE5663" t="b">
        <v>0</v>
      </c>
      <c r="AF5663" t="b">
        <v>0</v>
      </c>
      <c r="AG5663" t="b">
        <v>0</v>
      </c>
      <c r="AH5663" t="b">
        <v>0</v>
      </c>
      <c r="AI5663" t="b">
        <v>0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AR5663" s="1" t="s">
        <v>51</v>
      </c>
      <c r="AS5663" s="1" t="s">
        <v>51</v>
      </c>
      <c r="AT5663" s="1" t="s">
        <v>51</v>
      </c>
      <c r="AU5663" s="1" t="s">
        <v>51</v>
      </c>
    </row>
    <row r="5664" spans="1:47" x14ac:dyDescent="0.25">
      <c r="A5664" s="1" t="s">
        <v>1450</v>
      </c>
      <c r="B5664">
        <v>3</v>
      </c>
      <c r="C5664" s="2">
        <v>43673.722210648149</v>
      </c>
      <c r="D5664" s="2">
        <v>43673.742604166669</v>
      </c>
      <c r="E5664">
        <v>39.082639</v>
      </c>
      <c r="F5664">
        <v>-104.86051</v>
      </c>
      <c r="G5664">
        <v>39.067599999999999</v>
      </c>
      <c r="H5664">
        <v>-104.85701</v>
      </c>
      <c r="I5664">
        <v>1.056</v>
      </c>
      <c r="J5664" s="1" t="s">
        <v>487</v>
      </c>
      <c r="L5664" s="1" t="s">
        <v>195</v>
      </c>
      <c r="M5664" s="1" t="s">
        <v>47</v>
      </c>
      <c r="N5664" s="1" t="s">
        <v>447</v>
      </c>
      <c r="O5664" s="1" t="s">
        <v>193</v>
      </c>
      <c r="P5664" s="1" t="s">
        <v>198</v>
      </c>
      <c r="Q5664" s="1" t="s">
        <v>448</v>
      </c>
      <c r="R5664" s="1" t="s">
        <v>48</v>
      </c>
      <c r="S5664" s="1" t="s">
        <v>79</v>
      </c>
      <c r="T5664" s="1" t="s">
        <v>234</v>
      </c>
      <c r="U5664" s="2">
        <v>43673.729166666664</v>
      </c>
      <c r="V5664">
        <v>68</v>
      </c>
      <c r="W5664">
        <v>68</v>
      </c>
      <c r="X5664">
        <v>73</v>
      </c>
      <c r="Y5664">
        <v>23.71</v>
      </c>
      <c r="Z5664">
        <v>10</v>
      </c>
      <c r="AA5664" s="1" t="s">
        <v>57</v>
      </c>
      <c r="AB5664">
        <v>3</v>
      </c>
      <c r="AC5664">
        <v>0</v>
      </c>
      <c r="AD5664" s="1" t="s">
        <v>1222</v>
      </c>
      <c r="AE5664" t="b">
        <v>0</v>
      </c>
      <c r="AF5664" t="b">
        <v>0</v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AR5664" s="1" t="s">
        <v>51</v>
      </c>
      <c r="AS5664" s="1" t="s">
        <v>51</v>
      </c>
      <c r="AT5664" s="1" t="s">
        <v>51</v>
      </c>
      <c r="AU5664" s="1" t="s">
        <v>51</v>
      </c>
    </row>
    <row r="5665" spans="1:47" x14ac:dyDescent="0.25">
      <c r="A5665" s="1" t="s">
        <v>3071</v>
      </c>
      <c r="B5665">
        <v>3</v>
      </c>
      <c r="C5665" s="2">
        <v>43673.676377314812</v>
      </c>
      <c r="D5665" s="2">
        <v>43673.695462962962</v>
      </c>
      <c r="E5665">
        <v>40.402697000000003</v>
      </c>
      <c r="F5665">
        <v>-104.99352</v>
      </c>
      <c r="G5665">
        <v>40.399985000000001</v>
      </c>
      <c r="H5665">
        <v>-104.99357999999999</v>
      </c>
      <c r="I5665">
        <v>0.187</v>
      </c>
      <c r="J5665" s="1" t="s">
        <v>521</v>
      </c>
      <c r="L5665" s="1" t="s">
        <v>195</v>
      </c>
      <c r="M5665" s="1" t="s">
        <v>47</v>
      </c>
      <c r="N5665" s="1" t="s">
        <v>305</v>
      </c>
      <c r="O5665" s="1" t="s">
        <v>228</v>
      </c>
      <c r="P5665" s="1" t="s">
        <v>198</v>
      </c>
      <c r="Q5665" s="1" t="s">
        <v>306</v>
      </c>
      <c r="R5665" s="1" t="s">
        <v>48</v>
      </c>
      <c r="S5665" s="1" t="s">
        <v>79</v>
      </c>
      <c r="T5665" s="1" t="s">
        <v>230</v>
      </c>
      <c r="U5665" s="2">
        <v>43673.663888888892</v>
      </c>
      <c r="V5665">
        <v>76</v>
      </c>
      <c r="W5665">
        <v>76</v>
      </c>
      <c r="X5665">
        <v>48</v>
      </c>
      <c r="Y5665">
        <v>25.11</v>
      </c>
      <c r="Z5665">
        <v>10</v>
      </c>
      <c r="AA5665" s="1" t="s">
        <v>56</v>
      </c>
      <c r="AB5665">
        <v>17</v>
      </c>
      <c r="AC5665">
        <v>0</v>
      </c>
      <c r="AD5665" s="1" t="s">
        <v>965</v>
      </c>
      <c r="AE5665" t="b">
        <v>0</v>
      </c>
      <c r="AF5665" t="b">
        <v>0</v>
      </c>
      <c r="AG5665" t="b">
        <v>0</v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 s="1" t="s">
        <v>51</v>
      </c>
      <c r="AS5665" s="1" t="s">
        <v>51</v>
      </c>
      <c r="AT5665" s="1" t="s">
        <v>51</v>
      </c>
      <c r="AU5665" s="1" t="s">
        <v>51</v>
      </c>
    </row>
    <row r="5666" spans="1:47" x14ac:dyDescent="0.25">
      <c r="A5666" s="1" t="s">
        <v>2648</v>
      </c>
      <c r="B5666">
        <v>3</v>
      </c>
      <c r="C5666" s="2">
        <v>43673.739942129629</v>
      </c>
      <c r="D5666" s="2">
        <v>43673.760717592595</v>
      </c>
      <c r="E5666">
        <v>39.282333999999999</v>
      </c>
      <c r="F5666">
        <v>-104.89668899999999</v>
      </c>
      <c r="G5666">
        <v>39.289051999999998</v>
      </c>
      <c r="H5666">
        <v>-104.895534</v>
      </c>
      <c r="I5666">
        <v>0.46800000000000003</v>
      </c>
      <c r="J5666" s="1" t="s">
        <v>398</v>
      </c>
      <c r="L5666" s="1" t="s">
        <v>194</v>
      </c>
      <c r="M5666" s="1" t="s">
        <v>47</v>
      </c>
      <c r="N5666" s="1" t="s">
        <v>191</v>
      </c>
      <c r="O5666" s="1" t="s">
        <v>121</v>
      </c>
      <c r="P5666" s="1" t="s">
        <v>198</v>
      </c>
      <c r="Q5666" s="1" t="s">
        <v>333</v>
      </c>
      <c r="R5666" s="1" t="s">
        <v>48</v>
      </c>
      <c r="S5666" s="1" t="s">
        <v>79</v>
      </c>
      <c r="T5666" s="1" t="s">
        <v>223</v>
      </c>
      <c r="U5666" s="2">
        <v>43673.741666666669</v>
      </c>
      <c r="V5666">
        <v>72</v>
      </c>
      <c r="W5666">
        <v>72</v>
      </c>
      <c r="X5666">
        <v>46</v>
      </c>
      <c r="Y5666">
        <v>23.31</v>
      </c>
      <c r="Z5666">
        <v>10</v>
      </c>
      <c r="AA5666" s="1" t="s">
        <v>72</v>
      </c>
      <c r="AB5666">
        <v>8</v>
      </c>
      <c r="AC5666">
        <v>0</v>
      </c>
      <c r="AD5666" s="1" t="s">
        <v>818</v>
      </c>
      <c r="AE5666" t="b">
        <v>0</v>
      </c>
      <c r="AF5666" t="b">
        <v>0</v>
      </c>
      <c r="AG5666" t="b">
        <v>0</v>
      </c>
      <c r="AH5666" t="b">
        <v>0</v>
      </c>
      <c r="AI5666" t="b">
        <v>0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 s="1" t="s">
        <v>51</v>
      </c>
      <c r="AS5666" s="1" t="s">
        <v>51</v>
      </c>
      <c r="AT5666" s="1" t="s">
        <v>51</v>
      </c>
      <c r="AU5666" s="1" t="s">
        <v>51</v>
      </c>
    </row>
    <row r="5667" spans="1:47" x14ac:dyDescent="0.25">
      <c r="A5667" s="1" t="s">
        <v>7733</v>
      </c>
      <c r="B5667">
        <v>4</v>
      </c>
      <c r="C5667" s="2">
        <v>43673.75608796296</v>
      </c>
      <c r="D5667" s="2">
        <v>43673.776631944442</v>
      </c>
      <c r="E5667">
        <v>38.427750000000003</v>
      </c>
      <c r="F5667">
        <v>-105.076983</v>
      </c>
      <c r="G5667">
        <v>38.422220000000003</v>
      </c>
      <c r="H5667">
        <v>-105.056118</v>
      </c>
      <c r="I5667">
        <v>1.1919999999999999</v>
      </c>
      <c r="J5667" s="1" t="s">
        <v>7734</v>
      </c>
      <c r="K5667">
        <v>59657</v>
      </c>
      <c r="L5667" s="1" t="s">
        <v>6586</v>
      </c>
      <c r="M5667" s="1" t="s">
        <v>47</v>
      </c>
      <c r="N5667" s="1" t="s">
        <v>1172</v>
      </c>
      <c r="O5667" s="1" t="s">
        <v>92</v>
      </c>
      <c r="P5667" s="1" t="s">
        <v>198</v>
      </c>
      <c r="Q5667" s="1" t="s">
        <v>1173</v>
      </c>
      <c r="R5667" s="1" t="s">
        <v>48</v>
      </c>
      <c r="S5667" s="1" t="s">
        <v>79</v>
      </c>
      <c r="T5667" s="1" t="s">
        <v>1174</v>
      </c>
      <c r="U5667" s="2">
        <v>43673.753472222219</v>
      </c>
      <c r="V5667">
        <v>64</v>
      </c>
      <c r="W5667">
        <v>64</v>
      </c>
      <c r="X5667">
        <v>88</v>
      </c>
      <c r="Y5667">
        <v>24.71</v>
      </c>
      <c r="Z5667">
        <v>10</v>
      </c>
      <c r="AA5667" s="1" t="s">
        <v>64</v>
      </c>
      <c r="AB5667">
        <v>14</v>
      </c>
      <c r="AC5667">
        <v>0</v>
      </c>
      <c r="AD5667" s="1" t="s">
        <v>1222</v>
      </c>
      <c r="AE5667" t="b">
        <v>0</v>
      </c>
      <c r="AF5667" t="b">
        <v>0</v>
      </c>
      <c r="AG5667" t="b">
        <v>0</v>
      </c>
      <c r="AH5667" t="b">
        <v>0</v>
      </c>
      <c r="AI5667" t="b">
        <v>0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 s="1" t="s">
        <v>51</v>
      </c>
      <c r="AS5667" s="1" t="s">
        <v>51</v>
      </c>
      <c r="AT5667" s="1" t="s">
        <v>51</v>
      </c>
      <c r="AU5667" s="1" t="s">
        <v>51</v>
      </c>
    </row>
    <row r="5668" spans="1:47" x14ac:dyDescent="0.25">
      <c r="A5668" s="1" t="s">
        <v>6508</v>
      </c>
      <c r="B5668">
        <v>3</v>
      </c>
      <c r="C5668" s="2">
        <v>43673.770671296297</v>
      </c>
      <c r="D5668" s="2">
        <v>43673.791284722225</v>
      </c>
      <c r="E5668">
        <v>39.974905</v>
      </c>
      <c r="F5668">
        <v>-104.98802999999999</v>
      </c>
      <c r="G5668">
        <v>39.986600000000003</v>
      </c>
      <c r="H5668">
        <v>-104.98757999999999</v>
      </c>
      <c r="I5668">
        <v>0.80800000000000005</v>
      </c>
      <c r="J5668" s="1" t="s">
        <v>560</v>
      </c>
      <c r="L5668" s="1" t="s">
        <v>265</v>
      </c>
      <c r="M5668" s="1" t="s">
        <v>47</v>
      </c>
      <c r="N5668" s="1" t="s">
        <v>244</v>
      </c>
      <c r="O5668" s="1" t="s">
        <v>147</v>
      </c>
      <c r="P5668" s="1" t="s">
        <v>198</v>
      </c>
      <c r="Q5668" s="1" t="s">
        <v>271</v>
      </c>
      <c r="R5668" s="1" t="s">
        <v>48</v>
      </c>
      <c r="S5668" s="1" t="s">
        <v>79</v>
      </c>
      <c r="T5668" s="1" t="s">
        <v>272</v>
      </c>
      <c r="AA5668" s="1" t="s">
        <v>69</v>
      </c>
      <c r="AD5668" s="1" t="s">
        <v>69</v>
      </c>
      <c r="AE5668" t="b">
        <v>0</v>
      </c>
      <c r="AF5668" t="b">
        <v>0</v>
      </c>
      <c r="AG5668" t="b">
        <v>0</v>
      </c>
      <c r="AH5668" t="b">
        <v>0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AR5668" s="1" t="s">
        <v>51</v>
      </c>
      <c r="AS5668" s="1" t="s">
        <v>51</v>
      </c>
      <c r="AT5668" s="1" t="s">
        <v>51</v>
      </c>
      <c r="AU5668" s="1" t="s">
        <v>51</v>
      </c>
    </row>
    <row r="5669" spans="1:47" x14ac:dyDescent="0.25">
      <c r="A5669" s="1" t="s">
        <v>7311</v>
      </c>
      <c r="B5669">
        <v>3</v>
      </c>
      <c r="C5669" s="2">
        <v>43673.788877314815</v>
      </c>
      <c r="D5669" s="2">
        <v>43673.809317129628</v>
      </c>
      <c r="E5669">
        <v>38.861941999999999</v>
      </c>
      <c r="F5669">
        <v>-104.91441399999999</v>
      </c>
      <c r="G5669">
        <v>38.861682999999999</v>
      </c>
      <c r="H5669">
        <v>-104.914001</v>
      </c>
      <c r="I5669">
        <v>2.9000000000000001E-2</v>
      </c>
      <c r="J5669" s="1" t="s">
        <v>1140</v>
      </c>
      <c r="K5669">
        <v>6108</v>
      </c>
      <c r="L5669" s="1" t="s">
        <v>6764</v>
      </c>
      <c r="M5669" s="1" t="s">
        <v>97</v>
      </c>
      <c r="N5669" s="1" t="s">
        <v>1142</v>
      </c>
      <c r="O5669" s="1" t="s">
        <v>193</v>
      </c>
      <c r="P5669" s="1" t="s">
        <v>198</v>
      </c>
      <c r="Q5669" s="1" t="s">
        <v>1143</v>
      </c>
      <c r="R5669" s="1" t="s">
        <v>48</v>
      </c>
      <c r="S5669" s="1" t="s">
        <v>79</v>
      </c>
      <c r="T5669" s="1" t="s">
        <v>234</v>
      </c>
      <c r="U5669" s="2">
        <v>43673.790277777778</v>
      </c>
      <c r="V5669">
        <v>65</v>
      </c>
      <c r="W5669">
        <v>65</v>
      </c>
      <c r="X5669">
        <v>81</v>
      </c>
      <c r="Y5669">
        <v>23.71</v>
      </c>
      <c r="Z5669">
        <v>10</v>
      </c>
      <c r="AA5669" s="1" t="s">
        <v>71</v>
      </c>
      <c r="AB5669">
        <v>8</v>
      </c>
      <c r="AC5669">
        <v>0.02</v>
      </c>
      <c r="AD5669" s="1" t="s">
        <v>1242</v>
      </c>
      <c r="AE5669" t="b">
        <v>0</v>
      </c>
      <c r="AF5669" t="b">
        <v>0</v>
      </c>
      <c r="AG5669" t="b">
        <v>0</v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AR5669" s="1" t="s">
        <v>51</v>
      </c>
      <c r="AS5669" s="1" t="s">
        <v>51</v>
      </c>
      <c r="AT5669" s="1" t="s">
        <v>51</v>
      </c>
      <c r="AU5669" s="1" t="s">
        <v>51</v>
      </c>
    </row>
    <row r="5670" spans="1:47" x14ac:dyDescent="0.25">
      <c r="A5670" s="1" t="s">
        <v>8359</v>
      </c>
      <c r="B5670">
        <v>4</v>
      </c>
      <c r="C5670" s="2">
        <v>43673.770671296297</v>
      </c>
      <c r="D5670" s="2">
        <v>43673.790509259263</v>
      </c>
      <c r="E5670">
        <v>38.427750000000003</v>
      </c>
      <c r="F5670">
        <v>-105.076983</v>
      </c>
      <c r="G5670">
        <v>38.422220000000003</v>
      </c>
      <c r="H5670">
        <v>-105.056118</v>
      </c>
      <c r="I5670">
        <v>1.1919999999999999</v>
      </c>
      <c r="J5670" s="1" t="s">
        <v>8360</v>
      </c>
      <c r="K5670">
        <v>59657</v>
      </c>
      <c r="L5670" s="1" t="s">
        <v>6586</v>
      </c>
      <c r="M5670" s="1" t="s">
        <v>47</v>
      </c>
      <c r="N5670" s="1" t="s">
        <v>1172</v>
      </c>
      <c r="O5670" s="1" t="s">
        <v>92</v>
      </c>
      <c r="P5670" s="1" t="s">
        <v>198</v>
      </c>
      <c r="Q5670" s="1" t="s">
        <v>1173</v>
      </c>
      <c r="R5670" s="1" t="s">
        <v>48</v>
      </c>
      <c r="S5670" s="1" t="s">
        <v>79</v>
      </c>
      <c r="T5670" s="1" t="s">
        <v>1174</v>
      </c>
      <c r="U5670" s="2">
        <v>43673.767361111109</v>
      </c>
      <c r="V5670">
        <v>64</v>
      </c>
      <c r="W5670">
        <v>64</v>
      </c>
      <c r="X5670">
        <v>94</v>
      </c>
      <c r="Y5670">
        <v>24.71</v>
      </c>
      <c r="Z5670">
        <v>10</v>
      </c>
      <c r="AA5670" s="1" t="s">
        <v>64</v>
      </c>
      <c r="AB5670">
        <v>7</v>
      </c>
      <c r="AC5670">
        <v>0</v>
      </c>
      <c r="AD5670" s="1" t="s">
        <v>50</v>
      </c>
      <c r="AE5670" t="b">
        <v>0</v>
      </c>
      <c r="AF5670" t="b">
        <v>0</v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  <c r="AO5670" t="b">
        <v>0</v>
      </c>
      <c r="AP5670" t="b">
        <v>0</v>
      </c>
      <c r="AQ5670" t="b">
        <v>0</v>
      </c>
      <c r="AR5670" s="1" t="s">
        <v>51</v>
      </c>
      <c r="AS5670" s="1" t="s">
        <v>51</v>
      </c>
      <c r="AT5670" s="1" t="s">
        <v>51</v>
      </c>
      <c r="AU5670" s="1" t="s">
        <v>51</v>
      </c>
    </row>
    <row r="5671" spans="1:47" x14ac:dyDescent="0.25">
      <c r="A5671" s="1" t="s">
        <v>4845</v>
      </c>
      <c r="B5671">
        <v>3</v>
      </c>
      <c r="C5671" s="2">
        <v>43673.80400462963</v>
      </c>
      <c r="D5671" s="2">
        <v>43673.824618055558</v>
      </c>
      <c r="E5671">
        <v>39.555110999999997</v>
      </c>
      <c r="F5671">
        <v>-104.870529</v>
      </c>
      <c r="G5671">
        <v>39.549259999999997</v>
      </c>
      <c r="H5671">
        <v>-104.86960999999999</v>
      </c>
      <c r="I5671">
        <v>0.40699999999999997</v>
      </c>
      <c r="J5671" s="1" t="s">
        <v>892</v>
      </c>
      <c r="L5671" s="1" t="s">
        <v>195</v>
      </c>
      <c r="M5671" s="1" t="s">
        <v>47</v>
      </c>
      <c r="N5671" s="1" t="s">
        <v>127</v>
      </c>
      <c r="O5671" s="1" t="s">
        <v>121</v>
      </c>
      <c r="P5671" s="1" t="s">
        <v>198</v>
      </c>
      <c r="Q5671" s="1" t="s">
        <v>347</v>
      </c>
      <c r="R5671" s="1" t="s">
        <v>48</v>
      </c>
      <c r="S5671" s="1" t="s">
        <v>79</v>
      </c>
      <c r="T5671" s="1" t="s">
        <v>200</v>
      </c>
      <c r="U5671" s="2">
        <v>43673.811805555553</v>
      </c>
      <c r="V5671">
        <v>68</v>
      </c>
      <c r="W5671">
        <v>68</v>
      </c>
      <c r="X5671">
        <v>73</v>
      </c>
      <c r="Y5671">
        <v>24.31</v>
      </c>
      <c r="Z5671">
        <v>10</v>
      </c>
      <c r="AA5671" s="1" t="s">
        <v>64</v>
      </c>
      <c r="AB5671">
        <v>7</v>
      </c>
      <c r="AC5671">
        <v>0.03</v>
      </c>
      <c r="AD5671" s="1" t="s">
        <v>1203</v>
      </c>
      <c r="AE5671" t="b">
        <v>0</v>
      </c>
      <c r="AF5671" t="b">
        <v>0</v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 s="1" t="s">
        <v>51</v>
      </c>
      <c r="AS5671" s="1" t="s">
        <v>51</v>
      </c>
      <c r="AT5671" s="1" t="s">
        <v>51</v>
      </c>
      <c r="AU5671" s="1" t="s">
        <v>51</v>
      </c>
    </row>
    <row r="5672" spans="1:47" x14ac:dyDescent="0.25">
      <c r="A5672" s="1" t="s">
        <v>3072</v>
      </c>
      <c r="B5672">
        <v>3</v>
      </c>
      <c r="C5672" s="2">
        <v>43673.797210648147</v>
      </c>
      <c r="D5672" s="2">
        <v>43673.996851851851</v>
      </c>
      <c r="E5672">
        <v>39.163029999999999</v>
      </c>
      <c r="F5672">
        <v>-104.853876</v>
      </c>
      <c r="G5672">
        <v>39.185749999999999</v>
      </c>
      <c r="H5672">
        <v>-104.85023</v>
      </c>
      <c r="I5672">
        <v>1.5820000000000001</v>
      </c>
      <c r="J5672" s="1" t="s">
        <v>455</v>
      </c>
      <c r="L5672" s="1" t="s">
        <v>265</v>
      </c>
      <c r="M5672" s="1" t="s">
        <v>47</v>
      </c>
      <c r="N5672" s="1" t="s">
        <v>86</v>
      </c>
      <c r="O5672" s="1" t="s">
        <v>121</v>
      </c>
      <c r="P5672" s="1" t="s">
        <v>198</v>
      </c>
      <c r="Q5672" s="1" t="s">
        <v>222</v>
      </c>
      <c r="R5672" s="1" t="s">
        <v>48</v>
      </c>
      <c r="S5672" s="1" t="s">
        <v>79</v>
      </c>
      <c r="T5672" s="1" t="s">
        <v>223</v>
      </c>
      <c r="U5672" s="2">
        <v>43673.79583333333</v>
      </c>
      <c r="V5672">
        <v>66</v>
      </c>
      <c r="W5672">
        <v>66</v>
      </c>
      <c r="X5672">
        <v>60</v>
      </c>
      <c r="Y5672">
        <v>23.32</v>
      </c>
      <c r="Z5672">
        <v>10</v>
      </c>
      <c r="AA5672" s="1" t="s">
        <v>72</v>
      </c>
      <c r="AB5672">
        <v>10</v>
      </c>
      <c r="AC5672">
        <v>0</v>
      </c>
      <c r="AD5672" s="1" t="s">
        <v>965</v>
      </c>
      <c r="AE5672" t="b">
        <v>0</v>
      </c>
      <c r="AF5672" t="b">
        <v>0</v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AR5672" s="1" t="s">
        <v>51</v>
      </c>
      <c r="AS5672" s="1" t="s">
        <v>51</v>
      </c>
      <c r="AT5672" s="1" t="s">
        <v>51</v>
      </c>
      <c r="AU5672" s="1" t="s">
        <v>51</v>
      </c>
    </row>
    <row r="5673" spans="1:47" x14ac:dyDescent="0.25">
      <c r="A5673" s="1" t="s">
        <v>4990</v>
      </c>
      <c r="B5673">
        <v>3</v>
      </c>
      <c r="C5673" s="2">
        <v>43673.828993055555</v>
      </c>
      <c r="D5673" s="2">
        <v>43673.849618055552</v>
      </c>
      <c r="E5673">
        <v>38.189641999999999</v>
      </c>
      <c r="F5673">
        <v>-104.63292</v>
      </c>
      <c r="G5673">
        <v>38.207825</v>
      </c>
      <c r="H5673">
        <v>-104.628652</v>
      </c>
      <c r="I5673">
        <v>1.278</v>
      </c>
      <c r="J5673" s="1" t="s">
        <v>2218</v>
      </c>
      <c r="L5673" s="1" t="s">
        <v>2291</v>
      </c>
      <c r="M5673" s="1" t="s">
        <v>47</v>
      </c>
      <c r="N5673" s="1" t="s">
        <v>411</v>
      </c>
      <c r="O5673" s="1" t="s">
        <v>411</v>
      </c>
      <c r="P5673" s="1" t="s">
        <v>198</v>
      </c>
      <c r="Q5673" s="1" t="s">
        <v>511</v>
      </c>
      <c r="R5673" s="1" t="s">
        <v>48</v>
      </c>
      <c r="S5673" s="1" t="s">
        <v>79</v>
      </c>
      <c r="T5673" s="1" t="s">
        <v>413</v>
      </c>
      <c r="U5673" s="2">
        <v>43673.828472222223</v>
      </c>
      <c r="V5673">
        <v>68</v>
      </c>
      <c r="W5673">
        <v>68</v>
      </c>
      <c r="X5673">
        <v>81</v>
      </c>
      <c r="Y5673">
        <v>25.32</v>
      </c>
      <c r="Z5673">
        <v>8</v>
      </c>
      <c r="AA5673" s="1" t="s">
        <v>58</v>
      </c>
      <c r="AB5673">
        <v>10</v>
      </c>
      <c r="AC5673">
        <v>0.05</v>
      </c>
      <c r="AD5673" s="1" t="s">
        <v>1203</v>
      </c>
      <c r="AE5673" t="b">
        <v>0</v>
      </c>
      <c r="AF5673" t="b">
        <v>0</v>
      </c>
      <c r="AG5673" t="b">
        <v>0</v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 s="1" t="s">
        <v>51</v>
      </c>
      <c r="AS5673" s="1" t="s">
        <v>51</v>
      </c>
      <c r="AT5673" s="1" t="s">
        <v>51</v>
      </c>
      <c r="AU5673" s="1" t="s">
        <v>51</v>
      </c>
    </row>
    <row r="5674" spans="1:47" x14ac:dyDescent="0.25">
      <c r="A5674" s="1" t="s">
        <v>2649</v>
      </c>
      <c r="B5674">
        <v>3</v>
      </c>
      <c r="C5674" s="2">
        <v>43674.455543981479</v>
      </c>
      <c r="D5674" s="2">
        <v>43674.475972222222</v>
      </c>
      <c r="E5674">
        <v>39.765120000000003</v>
      </c>
      <c r="F5674">
        <v>-105.607472</v>
      </c>
      <c r="G5674">
        <v>39.764009999999999</v>
      </c>
      <c r="H5674">
        <v>-105.59910000000001</v>
      </c>
      <c r="I5674">
        <v>0.45100000000000001</v>
      </c>
      <c r="J5674" s="1" t="s">
        <v>595</v>
      </c>
      <c r="L5674" s="1" t="s">
        <v>133</v>
      </c>
      <c r="M5674" s="1" t="s">
        <v>47</v>
      </c>
      <c r="N5674" s="1" t="s">
        <v>523</v>
      </c>
      <c r="O5674" s="1" t="s">
        <v>337</v>
      </c>
      <c r="P5674" s="1" t="s">
        <v>198</v>
      </c>
      <c r="Q5674" s="1" t="s">
        <v>524</v>
      </c>
      <c r="R5674" s="1" t="s">
        <v>48</v>
      </c>
      <c r="S5674" s="1" t="s">
        <v>79</v>
      </c>
      <c r="T5674" s="1" t="s">
        <v>339</v>
      </c>
      <c r="U5674" s="2">
        <v>43674.453472222223</v>
      </c>
      <c r="V5674">
        <v>62</v>
      </c>
      <c r="W5674">
        <v>62</v>
      </c>
      <c r="X5674">
        <v>43</v>
      </c>
      <c r="Y5674">
        <v>21.07</v>
      </c>
      <c r="Z5674">
        <v>10</v>
      </c>
      <c r="AA5674" s="1" t="s">
        <v>65</v>
      </c>
      <c r="AB5674">
        <v>7</v>
      </c>
      <c r="AC5674">
        <v>0</v>
      </c>
      <c r="AD5674" s="1" t="s">
        <v>818</v>
      </c>
      <c r="AE5674" t="b">
        <v>0</v>
      </c>
      <c r="AF5674" t="b">
        <v>0</v>
      </c>
      <c r="AG5674" t="b">
        <v>0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AR5674" s="1" t="s">
        <v>51</v>
      </c>
      <c r="AS5674" s="1" t="s">
        <v>51</v>
      </c>
      <c r="AT5674" s="1" t="s">
        <v>51</v>
      </c>
      <c r="AU5674" s="1" t="s">
        <v>51</v>
      </c>
    </row>
    <row r="5675" spans="1:47" x14ac:dyDescent="0.25">
      <c r="A5675" s="1" t="s">
        <v>2071</v>
      </c>
      <c r="B5675">
        <v>3</v>
      </c>
      <c r="C5675" s="2">
        <v>43674.547210648147</v>
      </c>
      <c r="D5675" s="2">
        <v>43674.567627314813</v>
      </c>
      <c r="E5675">
        <v>39.264259000000003</v>
      </c>
      <c r="F5675">
        <v>-104.894909</v>
      </c>
      <c r="G5675">
        <v>39.250419999999998</v>
      </c>
      <c r="H5675">
        <v>-104.88542</v>
      </c>
      <c r="I5675">
        <v>1.083</v>
      </c>
      <c r="J5675" s="1" t="s">
        <v>359</v>
      </c>
      <c r="L5675" s="1" t="s">
        <v>195</v>
      </c>
      <c r="M5675" s="1" t="s">
        <v>47</v>
      </c>
      <c r="N5675" s="1" t="s">
        <v>191</v>
      </c>
      <c r="O5675" s="1" t="s">
        <v>121</v>
      </c>
      <c r="P5675" s="1" t="s">
        <v>198</v>
      </c>
      <c r="Q5675" s="1" t="s">
        <v>333</v>
      </c>
      <c r="R5675" s="1" t="s">
        <v>48</v>
      </c>
      <c r="S5675" s="1" t="s">
        <v>79</v>
      </c>
      <c r="T5675" s="1" t="s">
        <v>223</v>
      </c>
      <c r="U5675" s="2">
        <v>43674.54583333333</v>
      </c>
      <c r="V5675">
        <v>77</v>
      </c>
      <c r="W5675">
        <v>77</v>
      </c>
      <c r="X5675">
        <v>29</v>
      </c>
      <c r="Y5675">
        <v>23.36</v>
      </c>
      <c r="Z5675">
        <v>10</v>
      </c>
      <c r="AA5675" s="1" t="s">
        <v>65</v>
      </c>
      <c r="AB5675">
        <v>13</v>
      </c>
      <c r="AC5675">
        <v>0</v>
      </c>
      <c r="AD5675" s="1" t="s">
        <v>1067</v>
      </c>
      <c r="AE5675" t="b">
        <v>0</v>
      </c>
      <c r="AF5675" t="b">
        <v>0</v>
      </c>
      <c r="AG5675" t="b">
        <v>0</v>
      </c>
      <c r="AH5675" t="b">
        <v>0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  <c r="AO5675" t="b">
        <v>0</v>
      </c>
      <c r="AP5675" t="b">
        <v>0</v>
      </c>
      <c r="AQ5675" t="b">
        <v>0</v>
      </c>
      <c r="AR5675" s="1" t="s">
        <v>51</v>
      </c>
      <c r="AS5675" s="1" t="s">
        <v>51</v>
      </c>
      <c r="AT5675" s="1" t="s">
        <v>51</v>
      </c>
      <c r="AU5675" s="1" t="s">
        <v>51</v>
      </c>
    </row>
    <row r="5676" spans="1:47" x14ac:dyDescent="0.25">
      <c r="A5676" s="1" t="s">
        <v>1451</v>
      </c>
      <c r="B5676">
        <v>3</v>
      </c>
      <c r="C5676" s="2">
        <v>43674.624837962961</v>
      </c>
      <c r="D5676" s="2">
        <v>43674.645381944443</v>
      </c>
      <c r="E5676">
        <v>39.703983999999998</v>
      </c>
      <c r="F5676">
        <v>-105.704235</v>
      </c>
      <c r="G5676">
        <v>39.712620000000001</v>
      </c>
      <c r="H5676">
        <v>-105.69698</v>
      </c>
      <c r="I5676">
        <v>0.71</v>
      </c>
      <c r="J5676" s="1" t="s">
        <v>1452</v>
      </c>
      <c r="L5676" s="1" t="s">
        <v>133</v>
      </c>
      <c r="M5676" s="1" t="s">
        <v>47</v>
      </c>
      <c r="N5676" s="1" t="s">
        <v>153</v>
      </c>
      <c r="O5676" s="1" t="s">
        <v>337</v>
      </c>
      <c r="P5676" s="1" t="s">
        <v>198</v>
      </c>
      <c r="Q5676" s="1" t="s">
        <v>1453</v>
      </c>
      <c r="R5676" s="1" t="s">
        <v>48</v>
      </c>
      <c r="S5676" s="1" t="s">
        <v>79</v>
      </c>
      <c r="T5676" s="1" t="s">
        <v>339</v>
      </c>
      <c r="U5676" s="2">
        <v>43674.620138888888</v>
      </c>
      <c r="V5676">
        <v>65</v>
      </c>
      <c r="W5676">
        <v>65</v>
      </c>
      <c r="X5676">
        <v>29</v>
      </c>
      <c r="Y5676">
        <v>21.07</v>
      </c>
      <c r="Z5676">
        <v>10</v>
      </c>
      <c r="AA5676" s="1" t="s">
        <v>65</v>
      </c>
      <c r="AB5676">
        <v>8</v>
      </c>
      <c r="AC5676">
        <v>0</v>
      </c>
      <c r="AD5676" s="1" t="s">
        <v>69</v>
      </c>
      <c r="AE5676" t="b">
        <v>0</v>
      </c>
      <c r="AF5676" t="b">
        <v>0</v>
      </c>
      <c r="AG5676" t="b">
        <v>0</v>
      </c>
      <c r="AH5676" t="b">
        <v>0</v>
      </c>
      <c r="AI5676" t="b">
        <v>0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  <c r="AO5676" t="b">
        <v>0</v>
      </c>
      <c r="AP5676" t="b">
        <v>0</v>
      </c>
      <c r="AQ5676" t="b">
        <v>0</v>
      </c>
      <c r="AR5676" s="1" t="s">
        <v>51</v>
      </c>
      <c r="AS5676" s="1" t="s">
        <v>51</v>
      </c>
      <c r="AT5676" s="1" t="s">
        <v>51</v>
      </c>
      <c r="AU5676" s="1" t="s">
        <v>51</v>
      </c>
    </row>
    <row r="5677" spans="1:47" x14ac:dyDescent="0.25">
      <c r="A5677" s="1" t="s">
        <v>2072</v>
      </c>
      <c r="B5677">
        <v>3</v>
      </c>
      <c r="C5677" s="2">
        <v>43674.648275462961</v>
      </c>
      <c r="D5677" s="2">
        <v>43674.669016203705</v>
      </c>
      <c r="E5677">
        <v>38.347391999999999</v>
      </c>
      <c r="F5677">
        <v>-104.61991999999999</v>
      </c>
      <c r="G5677">
        <v>38.379219999999997</v>
      </c>
      <c r="H5677">
        <v>-104.61904</v>
      </c>
      <c r="I5677">
        <v>2.2000000000000002</v>
      </c>
      <c r="J5677" s="1" t="s">
        <v>2073</v>
      </c>
      <c r="L5677" s="1" t="s">
        <v>194</v>
      </c>
      <c r="M5677" s="1" t="s">
        <v>47</v>
      </c>
      <c r="N5677" s="1" t="s">
        <v>411</v>
      </c>
      <c r="O5677" s="1" t="s">
        <v>411</v>
      </c>
      <c r="P5677" s="1" t="s">
        <v>198</v>
      </c>
      <c r="Q5677" s="1" t="s">
        <v>412</v>
      </c>
      <c r="R5677" s="1" t="s">
        <v>48</v>
      </c>
      <c r="S5677" s="1" t="s">
        <v>79</v>
      </c>
      <c r="T5677" s="1" t="s">
        <v>413</v>
      </c>
      <c r="U5677" s="2">
        <v>43674.661805555559</v>
      </c>
      <c r="V5677">
        <v>92</v>
      </c>
      <c r="W5677">
        <v>92</v>
      </c>
      <c r="X5677">
        <v>24</v>
      </c>
      <c r="Y5677">
        <v>25.31</v>
      </c>
      <c r="Z5677">
        <v>10</v>
      </c>
      <c r="AA5677" s="1" t="s">
        <v>54</v>
      </c>
      <c r="AB5677">
        <v>5</v>
      </c>
      <c r="AC5677">
        <v>0</v>
      </c>
      <c r="AD5677" s="1" t="s">
        <v>1067</v>
      </c>
      <c r="AE5677" t="b">
        <v>0</v>
      </c>
      <c r="AF5677" t="b">
        <v>0</v>
      </c>
      <c r="AG5677" t="b">
        <v>0</v>
      </c>
      <c r="AH5677" t="b">
        <v>0</v>
      </c>
      <c r="AI5677" t="b">
        <v>0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AR5677" s="1" t="s">
        <v>51</v>
      </c>
      <c r="AS5677" s="1" t="s">
        <v>51</v>
      </c>
      <c r="AT5677" s="1" t="s">
        <v>51</v>
      </c>
      <c r="AU5677" s="1" t="s">
        <v>51</v>
      </c>
    </row>
    <row r="5678" spans="1:47" x14ac:dyDescent="0.25">
      <c r="A5678" s="1" t="s">
        <v>5847</v>
      </c>
      <c r="B5678">
        <v>3</v>
      </c>
      <c r="C5678" s="2">
        <v>43674.702430555553</v>
      </c>
      <c r="D5678" s="2">
        <v>43674.723124999997</v>
      </c>
      <c r="E5678">
        <v>39.800145000000001</v>
      </c>
      <c r="F5678">
        <v>-104.98553200000001</v>
      </c>
      <c r="G5678">
        <v>39.797939999999997</v>
      </c>
      <c r="H5678">
        <v>-104.98667</v>
      </c>
      <c r="I5678">
        <v>0.16400000000000001</v>
      </c>
      <c r="J5678" s="1" t="s">
        <v>555</v>
      </c>
      <c r="L5678" s="1" t="s">
        <v>194</v>
      </c>
      <c r="M5678" s="1" t="s">
        <v>47</v>
      </c>
      <c r="N5678" s="1" t="s">
        <v>131</v>
      </c>
      <c r="O5678" s="1" t="s">
        <v>147</v>
      </c>
      <c r="P5678" s="1" t="s">
        <v>198</v>
      </c>
      <c r="Q5678" s="1" t="s">
        <v>246</v>
      </c>
      <c r="R5678" s="1" t="s">
        <v>48</v>
      </c>
      <c r="S5678" s="1" t="s">
        <v>79</v>
      </c>
      <c r="T5678" s="1" t="s">
        <v>205</v>
      </c>
      <c r="U5678" s="2">
        <v>43674.699305555558</v>
      </c>
      <c r="V5678">
        <v>90</v>
      </c>
      <c r="W5678">
        <v>90</v>
      </c>
      <c r="X5678">
        <v>17</v>
      </c>
      <c r="Y5678">
        <v>24.51</v>
      </c>
      <c r="Z5678">
        <v>30</v>
      </c>
      <c r="AA5678" s="1" t="s">
        <v>61</v>
      </c>
      <c r="AB5678">
        <v>7</v>
      </c>
      <c r="AC5678">
        <v>0</v>
      </c>
      <c r="AD5678" s="1" t="s">
        <v>1067</v>
      </c>
      <c r="AE5678" t="b">
        <v>0</v>
      </c>
      <c r="AF5678" t="b">
        <v>0</v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AR5678" s="1" t="s">
        <v>51</v>
      </c>
      <c r="AS5678" s="1" t="s">
        <v>51</v>
      </c>
      <c r="AT5678" s="1" t="s">
        <v>51</v>
      </c>
      <c r="AU5678" s="1" t="s">
        <v>51</v>
      </c>
    </row>
    <row r="5679" spans="1:47" x14ac:dyDescent="0.25">
      <c r="A5679" s="1" t="s">
        <v>5848</v>
      </c>
      <c r="B5679">
        <v>3</v>
      </c>
      <c r="C5679" s="2">
        <v>43674.691504629627</v>
      </c>
      <c r="D5679" s="2">
        <v>43674.712071759262</v>
      </c>
      <c r="E5679">
        <v>39.856301000000002</v>
      </c>
      <c r="F5679">
        <v>-104.987278</v>
      </c>
      <c r="G5679">
        <v>39.853580000000001</v>
      </c>
      <c r="H5679">
        <v>-104.98669</v>
      </c>
      <c r="I5679">
        <v>0.191</v>
      </c>
      <c r="J5679" s="1" t="s">
        <v>517</v>
      </c>
      <c r="L5679" s="1" t="s">
        <v>1313</v>
      </c>
      <c r="M5679" s="1" t="s">
        <v>47</v>
      </c>
      <c r="N5679" s="1" t="s">
        <v>131</v>
      </c>
      <c r="O5679" s="1" t="s">
        <v>147</v>
      </c>
      <c r="P5679" s="1" t="s">
        <v>198</v>
      </c>
      <c r="Q5679" s="1" t="s">
        <v>204</v>
      </c>
      <c r="R5679" s="1" t="s">
        <v>48</v>
      </c>
      <c r="S5679" s="1" t="s">
        <v>79</v>
      </c>
      <c r="T5679" s="1" t="s">
        <v>205</v>
      </c>
      <c r="U5679" s="2">
        <v>43674.699305555558</v>
      </c>
      <c r="V5679">
        <v>90</v>
      </c>
      <c r="W5679">
        <v>90</v>
      </c>
      <c r="X5679">
        <v>17</v>
      </c>
      <c r="Y5679">
        <v>24.51</v>
      </c>
      <c r="Z5679">
        <v>30</v>
      </c>
      <c r="AA5679" s="1" t="s">
        <v>61</v>
      </c>
      <c r="AB5679">
        <v>7</v>
      </c>
      <c r="AC5679">
        <v>0</v>
      </c>
      <c r="AD5679" s="1" t="s">
        <v>1067</v>
      </c>
      <c r="AE5679" t="b">
        <v>0</v>
      </c>
      <c r="AF5679" t="b">
        <v>0</v>
      </c>
      <c r="AG5679" t="b">
        <v>0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  <c r="AP5679" t="b">
        <v>0</v>
      </c>
      <c r="AQ5679" t="b">
        <v>0</v>
      </c>
      <c r="AR5679" s="1" t="s">
        <v>51</v>
      </c>
      <c r="AS5679" s="1" t="s">
        <v>51</v>
      </c>
      <c r="AT5679" s="1" t="s">
        <v>51</v>
      </c>
      <c r="AU5679" s="1" t="s">
        <v>51</v>
      </c>
    </row>
    <row r="5680" spans="1:47" x14ac:dyDescent="0.25">
      <c r="A5680" s="1" t="s">
        <v>7935</v>
      </c>
      <c r="B5680">
        <v>3</v>
      </c>
      <c r="C5680" s="2">
        <v>43674.869097222225</v>
      </c>
      <c r="D5680" s="2">
        <v>43674.889768518522</v>
      </c>
      <c r="E5680">
        <v>39.449086999999999</v>
      </c>
      <c r="F5680">
        <v>-105.440782</v>
      </c>
      <c r="G5680">
        <v>39.451365000000003</v>
      </c>
      <c r="H5680">
        <v>-105.43995700000001</v>
      </c>
      <c r="I5680">
        <v>0.16300000000000001</v>
      </c>
      <c r="J5680" s="1" t="s">
        <v>7129</v>
      </c>
      <c r="K5680">
        <v>64687</v>
      </c>
      <c r="L5680" s="1" t="s">
        <v>6656</v>
      </c>
      <c r="M5680" s="1" t="s">
        <v>97</v>
      </c>
      <c r="N5680" s="1" t="s">
        <v>851</v>
      </c>
      <c r="O5680" s="1" t="s">
        <v>356</v>
      </c>
      <c r="P5680" s="1" t="s">
        <v>198</v>
      </c>
      <c r="Q5680" s="1" t="s">
        <v>6657</v>
      </c>
      <c r="R5680" s="1" t="s">
        <v>48</v>
      </c>
      <c r="S5680" s="1" t="s">
        <v>79</v>
      </c>
      <c r="T5680" s="1" t="s">
        <v>358</v>
      </c>
      <c r="U5680" s="2">
        <v>43674.861805555556</v>
      </c>
      <c r="V5680">
        <v>64</v>
      </c>
      <c r="W5680">
        <v>64</v>
      </c>
      <c r="X5680">
        <v>30</v>
      </c>
      <c r="Y5680">
        <v>21.16</v>
      </c>
      <c r="Z5680">
        <v>10</v>
      </c>
      <c r="AA5680" s="1" t="s">
        <v>8942</v>
      </c>
      <c r="AB5680">
        <v>0</v>
      </c>
      <c r="AC5680">
        <v>0</v>
      </c>
      <c r="AD5680" s="1" t="s">
        <v>1067</v>
      </c>
      <c r="AE5680" t="b">
        <v>0</v>
      </c>
      <c r="AF5680" t="b">
        <v>0</v>
      </c>
      <c r="AG5680" t="b">
        <v>0</v>
      </c>
      <c r="AH5680" t="b">
        <v>0</v>
      </c>
      <c r="AI5680" t="b">
        <v>0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  <c r="AO5680" t="b">
        <v>0</v>
      </c>
      <c r="AP5680" t="b">
        <v>0</v>
      </c>
      <c r="AQ5680" t="b">
        <v>0</v>
      </c>
      <c r="AR5680" s="1" t="s">
        <v>53</v>
      </c>
      <c r="AS5680" s="1" t="s">
        <v>53</v>
      </c>
      <c r="AT5680" s="1" t="s">
        <v>51</v>
      </c>
      <c r="AU5680" s="1" t="s">
        <v>51</v>
      </c>
    </row>
    <row r="5681" spans="1:47" x14ac:dyDescent="0.25">
      <c r="A5681" s="1" t="s">
        <v>1683</v>
      </c>
      <c r="B5681">
        <v>3</v>
      </c>
      <c r="C5681" s="2">
        <v>43674.870659722219</v>
      </c>
      <c r="D5681" s="2">
        <v>43674.891215277778</v>
      </c>
      <c r="E5681">
        <v>39.317307</v>
      </c>
      <c r="F5681">
        <v>-104.883611</v>
      </c>
      <c r="G5681">
        <v>39.342596999999998</v>
      </c>
      <c r="H5681">
        <v>-104.87450800000001</v>
      </c>
      <c r="I5681">
        <v>1.8140000000000001</v>
      </c>
      <c r="J5681" s="1" t="s">
        <v>398</v>
      </c>
      <c r="L5681" s="1" t="s">
        <v>194</v>
      </c>
      <c r="M5681" s="1" t="s">
        <v>47</v>
      </c>
      <c r="N5681" s="1" t="s">
        <v>191</v>
      </c>
      <c r="O5681" s="1" t="s">
        <v>121</v>
      </c>
      <c r="P5681" s="1" t="s">
        <v>198</v>
      </c>
      <c r="Q5681" s="1" t="s">
        <v>333</v>
      </c>
      <c r="R5681" s="1" t="s">
        <v>48</v>
      </c>
      <c r="S5681" s="1" t="s">
        <v>79</v>
      </c>
      <c r="T5681" s="1" t="s">
        <v>223</v>
      </c>
      <c r="U5681" s="2">
        <v>43674.866666666669</v>
      </c>
      <c r="V5681">
        <v>64</v>
      </c>
      <c r="W5681">
        <v>64</v>
      </c>
      <c r="X5681">
        <v>45</v>
      </c>
      <c r="Y5681">
        <v>23.36</v>
      </c>
      <c r="Z5681">
        <v>10</v>
      </c>
      <c r="AA5681" s="1" t="s">
        <v>63</v>
      </c>
      <c r="AB5681">
        <v>6</v>
      </c>
      <c r="AC5681">
        <v>0</v>
      </c>
      <c r="AD5681" s="1" t="s">
        <v>1067</v>
      </c>
      <c r="AE5681" t="b">
        <v>0</v>
      </c>
      <c r="AF5681" t="b">
        <v>0</v>
      </c>
      <c r="AG5681" t="b">
        <v>0</v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AR5681" s="1" t="s">
        <v>53</v>
      </c>
      <c r="AS5681" s="1" t="s">
        <v>53</v>
      </c>
      <c r="AT5681" s="1" t="s">
        <v>51</v>
      </c>
      <c r="AU5681" s="1" t="s">
        <v>51</v>
      </c>
    </row>
    <row r="5682" spans="1:47" x14ac:dyDescent="0.25">
      <c r="A5682" s="1" t="s">
        <v>1632</v>
      </c>
      <c r="B5682">
        <v>4</v>
      </c>
      <c r="C5682" s="2">
        <v>43674.936273148145</v>
      </c>
      <c r="D5682" s="2">
        <v>43674.955868055556</v>
      </c>
      <c r="E5682">
        <v>39.76502</v>
      </c>
      <c r="F5682">
        <v>-104.82751</v>
      </c>
      <c r="G5682">
        <v>39.766060000000003</v>
      </c>
      <c r="H5682">
        <v>-104.8275</v>
      </c>
      <c r="I5682">
        <v>7.1999999999999995E-2</v>
      </c>
      <c r="J5682" s="1" t="s">
        <v>1633</v>
      </c>
      <c r="L5682" s="1" t="s">
        <v>308</v>
      </c>
      <c r="M5682" s="1" t="s">
        <v>47</v>
      </c>
      <c r="N5682" s="1" t="s">
        <v>170</v>
      </c>
      <c r="O5682" s="1" t="s">
        <v>147</v>
      </c>
      <c r="P5682" s="1" t="s">
        <v>198</v>
      </c>
      <c r="Q5682" s="1" t="s">
        <v>240</v>
      </c>
      <c r="R5682" s="1" t="s">
        <v>48</v>
      </c>
      <c r="S5682" s="1" t="s">
        <v>79</v>
      </c>
      <c r="T5682" s="1" t="s">
        <v>203</v>
      </c>
      <c r="U5682" s="2">
        <v>43674.915277777778</v>
      </c>
      <c r="V5682">
        <v>73</v>
      </c>
      <c r="W5682">
        <v>73</v>
      </c>
      <c r="X5682">
        <v>38</v>
      </c>
      <c r="Y5682">
        <v>24.54</v>
      </c>
      <c r="Z5682">
        <v>10</v>
      </c>
      <c r="AA5682" s="1" t="s">
        <v>66</v>
      </c>
      <c r="AB5682">
        <v>14</v>
      </c>
      <c r="AC5682">
        <v>0</v>
      </c>
      <c r="AD5682" s="1" t="s">
        <v>1067</v>
      </c>
      <c r="AE5682" t="b">
        <v>0</v>
      </c>
      <c r="AF5682" t="b">
        <v>0</v>
      </c>
      <c r="AG5682" t="b">
        <v>0</v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AR5682" s="1" t="s">
        <v>53</v>
      </c>
      <c r="AS5682" s="1" t="s">
        <v>53</v>
      </c>
      <c r="AT5682" s="1" t="s">
        <v>53</v>
      </c>
      <c r="AU5682" s="1" t="s">
        <v>53</v>
      </c>
    </row>
    <row r="5683" spans="1:47" x14ac:dyDescent="0.25">
      <c r="A5683" s="1" t="s">
        <v>7936</v>
      </c>
      <c r="B5683">
        <v>4</v>
      </c>
      <c r="C5683" s="2">
        <v>43674.936273148145</v>
      </c>
      <c r="D5683" s="2">
        <v>43674.955868055556</v>
      </c>
      <c r="E5683">
        <v>39.766060000000003</v>
      </c>
      <c r="F5683">
        <v>-104.8275</v>
      </c>
      <c r="G5683">
        <v>39.77158</v>
      </c>
      <c r="H5683">
        <v>-104.81887</v>
      </c>
      <c r="I5683">
        <v>0.59599999999999997</v>
      </c>
      <c r="J5683" s="1" t="s">
        <v>1541</v>
      </c>
      <c r="K5683">
        <v>13801</v>
      </c>
      <c r="L5683" s="1" t="s">
        <v>6666</v>
      </c>
      <c r="M5683" s="1" t="s">
        <v>97</v>
      </c>
      <c r="N5683" s="1" t="s">
        <v>170</v>
      </c>
      <c r="O5683" s="1" t="s">
        <v>201</v>
      </c>
      <c r="P5683" s="1" t="s">
        <v>198</v>
      </c>
      <c r="Q5683" s="1" t="s">
        <v>6700</v>
      </c>
      <c r="R5683" s="1" t="s">
        <v>48</v>
      </c>
      <c r="S5683" s="1" t="s">
        <v>79</v>
      </c>
      <c r="T5683" s="1" t="s">
        <v>203</v>
      </c>
      <c r="U5683" s="2">
        <v>43674.915277777778</v>
      </c>
      <c r="V5683">
        <v>73</v>
      </c>
      <c r="W5683">
        <v>73</v>
      </c>
      <c r="X5683">
        <v>38</v>
      </c>
      <c r="Y5683">
        <v>24.54</v>
      </c>
      <c r="Z5683">
        <v>10</v>
      </c>
      <c r="AA5683" s="1" t="s">
        <v>66</v>
      </c>
      <c r="AB5683">
        <v>14</v>
      </c>
      <c r="AC5683">
        <v>0</v>
      </c>
      <c r="AD5683" s="1" t="s">
        <v>1067</v>
      </c>
      <c r="AE5683" t="b">
        <v>0</v>
      </c>
      <c r="AF5683" t="b">
        <v>0</v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  <c r="AO5683" t="b">
        <v>0</v>
      </c>
      <c r="AP5683" t="b">
        <v>0</v>
      </c>
      <c r="AQ5683" t="b">
        <v>0</v>
      </c>
      <c r="AR5683" s="1" t="s">
        <v>53</v>
      </c>
      <c r="AS5683" s="1" t="s">
        <v>53</v>
      </c>
      <c r="AT5683" s="1" t="s">
        <v>53</v>
      </c>
      <c r="AU5683" s="1" t="s">
        <v>53</v>
      </c>
    </row>
    <row r="5684" spans="1:47" x14ac:dyDescent="0.25">
      <c r="A5684" s="1" t="s">
        <v>3570</v>
      </c>
      <c r="B5684">
        <v>3</v>
      </c>
      <c r="C5684" s="2">
        <v>43674.938888888886</v>
      </c>
      <c r="D5684" s="2">
        <v>43674.959305555552</v>
      </c>
      <c r="E5684">
        <v>39.778289999999998</v>
      </c>
      <c r="F5684">
        <v>-104.897431</v>
      </c>
      <c r="G5684">
        <v>39.778149999999997</v>
      </c>
      <c r="H5684">
        <v>-104.89465</v>
      </c>
      <c r="I5684">
        <v>0.14799999999999999</v>
      </c>
      <c r="J5684" s="1" t="s">
        <v>417</v>
      </c>
      <c r="L5684" s="1" t="s">
        <v>133</v>
      </c>
      <c r="M5684" s="1" t="s">
        <v>47</v>
      </c>
      <c r="N5684" s="1" t="s">
        <v>131</v>
      </c>
      <c r="O5684" s="1" t="s">
        <v>131</v>
      </c>
      <c r="P5684" s="1" t="s">
        <v>198</v>
      </c>
      <c r="Q5684" s="1" t="s">
        <v>246</v>
      </c>
      <c r="R5684" s="1" t="s">
        <v>48</v>
      </c>
      <c r="S5684" s="1" t="s">
        <v>79</v>
      </c>
      <c r="T5684" s="1" t="s">
        <v>205</v>
      </c>
      <c r="U5684" s="2">
        <v>43674.9375</v>
      </c>
      <c r="V5684">
        <v>73</v>
      </c>
      <c r="W5684">
        <v>73</v>
      </c>
      <c r="X5684">
        <v>31</v>
      </c>
      <c r="Y5684">
        <v>24.55</v>
      </c>
      <c r="Z5684">
        <v>10</v>
      </c>
      <c r="AA5684" s="1" t="s">
        <v>68</v>
      </c>
      <c r="AB5684">
        <v>3</v>
      </c>
      <c r="AC5684">
        <v>0</v>
      </c>
      <c r="AD5684" s="1" t="s">
        <v>50</v>
      </c>
      <c r="AE5684" t="b">
        <v>0</v>
      </c>
      <c r="AF5684" t="b">
        <v>0</v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  <c r="AO5684" t="b">
        <v>0</v>
      </c>
      <c r="AP5684" t="b">
        <v>0</v>
      </c>
      <c r="AQ5684" t="b">
        <v>0</v>
      </c>
      <c r="AR5684" s="1" t="s">
        <v>53</v>
      </c>
      <c r="AS5684" s="1" t="s">
        <v>53</v>
      </c>
      <c r="AT5684" s="1" t="s">
        <v>53</v>
      </c>
      <c r="AU5684" s="1" t="s">
        <v>53</v>
      </c>
    </row>
    <row r="5685" spans="1:47" x14ac:dyDescent="0.25">
      <c r="A5685" s="1" t="s">
        <v>3571</v>
      </c>
      <c r="B5685">
        <v>3</v>
      </c>
      <c r="C5685" s="2">
        <v>43674.945138888892</v>
      </c>
      <c r="D5685" s="2">
        <v>43674.965775462966</v>
      </c>
      <c r="E5685">
        <v>39.778149999999997</v>
      </c>
      <c r="F5685">
        <v>-104.89465</v>
      </c>
      <c r="G5685">
        <v>39.776567999999997</v>
      </c>
      <c r="H5685">
        <v>-104.876636</v>
      </c>
      <c r="I5685">
        <v>0.96299999999999997</v>
      </c>
      <c r="J5685" s="1" t="s">
        <v>3572</v>
      </c>
      <c r="L5685" s="1" t="s">
        <v>133</v>
      </c>
      <c r="M5685" s="1" t="s">
        <v>47</v>
      </c>
      <c r="N5685" s="1" t="s">
        <v>131</v>
      </c>
      <c r="O5685" s="1" t="s">
        <v>131</v>
      </c>
      <c r="P5685" s="1" t="s">
        <v>198</v>
      </c>
      <c r="Q5685" s="1" t="s">
        <v>246</v>
      </c>
      <c r="R5685" s="1" t="s">
        <v>48</v>
      </c>
      <c r="S5685" s="1" t="s">
        <v>79</v>
      </c>
      <c r="T5685" s="1" t="s">
        <v>205</v>
      </c>
      <c r="U5685" s="2">
        <v>43674.9375</v>
      </c>
      <c r="V5685">
        <v>73</v>
      </c>
      <c r="W5685">
        <v>73</v>
      </c>
      <c r="X5685">
        <v>31</v>
      </c>
      <c r="Y5685">
        <v>24.55</v>
      </c>
      <c r="Z5685">
        <v>10</v>
      </c>
      <c r="AA5685" s="1" t="s">
        <v>68</v>
      </c>
      <c r="AB5685">
        <v>3</v>
      </c>
      <c r="AC5685">
        <v>0</v>
      </c>
      <c r="AD5685" s="1" t="s">
        <v>50</v>
      </c>
      <c r="AE5685" t="b">
        <v>0</v>
      </c>
      <c r="AF5685" t="b">
        <v>0</v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AR5685" s="1" t="s">
        <v>53</v>
      </c>
      <c r="AS5685" s="1" t="s">
        <v>53</v>
      </c>
      <c r="AT5685" s="1" t="s">
        <v>53</v>
      </c>
      <c r="AU5685" s="1" t="s">
        <v>53</v>
      </c>
    </row>
    <row r="5686" spans="1:47" x14ac:dyDescent="0.25">
      <c r="A5686" s="1" t="s">
        <v>3630</v>
      </c>
      <c r="B5686">
        <v>3</v>
      </c>
      <c r="C5686" s="2">
        <v>43675.039930555555</v>
      </c>
      <c r="D5686" s="2">
        <v>43675.060659722221</v>
      </c>
      <c r="E5686">
        <v>39.451230000000002</v>
      </c>
      <c r="F5686">
        <v>-104.87572</v>
      </c>
      <c r="G5686">
        <v>39.449905000000001</v>
      </c>
      <c r="H5686">
        <v>-104.87578999999999</v>
      </c>
      <c r="I5686">
        <v>9.1999999999999998E-2</v>
      </c>
      <c r="J5686" s="1" t="s">
        <v>478</v>
      </c>
      <c r="L5686" s="1" t="s">
        <v>195</v>
      </c>
      <c r="M5686" s="1" t="s">
        <v>47</v>
      </c>
      <c r="N5686" s="1" t="s">
        <v>191</v>
      </c>
      <c r="O5686" s="1" t="s">
        <v>121</v>
      </c>
      <c r="P5686" s="1" t="s">
        <v>198</v>
      </c>
      <c r="Q5686" s="1" t="s">
        <v>479</v>
      </c>
      <c r="R5686" s="1" t="s">
        <v>48</v>
      </c>
      <c r="S5686" s="1" t="s">
        <v>79</v>
      </c>
      <c r="T5686" s="1" t="s">
        <v>200</v>
      </c>
      <c r="U5686" s="2">
        <v>43675.036805555559</v>
      </c>
      <c r="V5686">
        <v>71</v>
      </c>
      <c r="W5686">
        <v>71</v>
      </c>
      <c r="X5686">
        <v>39</v>
      </c>
      <c r="Y5686">
        <v>24.36</v>
      </c>
      <c r="Z5686">
        <v>10</v>
      </c>
      <c r="AA5686" s="1" t="s">
        <v>64</v>
      </c>
      <c r="AB5686">
        <v>10</v>
      </c>
      <c r="AC5686">
        <v>0</v>
      </c>
      <c r="AD5686" s="1" t="s">
        <v>50</v>
      </c>
      <c r="AE5686" t="b">
        <v>0</v>
      </c>
      <c r="AF5686" t="b">
        <v>0</v>
      </c>
      <c r="AG5686" t="b">
        <v>0</v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AR5686" s="1" t="s">
        <v>53</v>
      </c>
      <c r="AS5686" s="1" t="s">
        <v>53</v>
      </c>
      <c r="AT5686" s="1" t="s">
        <v>53</v>
      </c>
      <c r="AU5686" s="1" t="s">
        <v>53</v>
      </c>
    </row>
    <row r="5687" spans="1:47" x14ac:dyDescent="0.25">
      <c r="A5687" s="1" t="s">
        <v>8136</v>
      </c>
      <c r="B5687">
        <v>4</v>
      </c>
      <c r="C5687" s="2">
        <v>43675.240983796299</v>
      </c>
      <c r="D5687" s="2">
        <v>43675.261111111111</v>
      </c>
      <c r="E5687">
        <v>39.766060000000003</v>
      </c>
      <c r="F5687">
        <v>-104.8275</v>
      </c>
      <c r="G5687">
        <v>39.77158</v>
      </c>
      <c r="H5687">
        <v>-104.81887</v>
      </c>
      <c r="I5687">
        <v>0.59599999999999997</v>
      </c>
      <c r="J5687" s="1" t="s">
        <v>4551</v>
      </c>
      <c r="K5687">
        <v>13801</v>
      </c>
      <c r="L5687" s="1" t="s">
        <v>6666</v>
      </c>
      <c r="M5687" s="1" t="s">
        <v>97</v>
      </c>
      <c r="N5687" s="1" t="s">
        <v>170</v>
      </c>
      <c r="O5687" s="1" t="s">
        <v>201</v>
      </c>
      <c r="P5687" s="1" t="s">
        <v>198</v>
      </c>
      <c r="Q5687" s="1" t="s">
        <v>6700</v>
      </c>
      <c r="R5687" s="1" t="s">
        <v>48</v>
      </c>
      <c r="S5687" s="1" t="s">
        <v>79</v>
      </c>
      <c r="T5687" s="1" t="s">
        <v>203</v>
      </c>
      <c r="U5687" s="2">
        <v>43675.248611111114</v>
      </c>
      <c r="V5687">
        <v>59</v>
      </c>
      <c r="W5687">
        <v>59</v>
      </c>
      <c r="X5687">
        <v>67</v>
      </c>
      <c r="Y5687">
        <v>24.56</v>
      </c>
      <c r="Z5687">
        <v>10</v>
      </c>
      <c r="AA5687" s="1" t="s">
        <v>57</v>
      </c>
      <c r="AB5687">
        <v>3</v>
      </c>
      <c r="AC5687">
        <v>0</v>
      </c>
      <c r="AD5687" s="1" t="s">
        <v>50</v>
      </c>
      <c r="AE5687" t="b">
        <v>0</v>
      </c>
      <c r="AF5687" t="b">
        <v>0</v>
      </c>
      <c r="AG5687" t="b">
        <v>0</v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 s="1" t="s">
        <v>53</v>
      </c>
      <c r="AS5687" s="1" t="s">
        <v>51</v>
      </c>
      <c r="AT5687" s="1" t="s">
        <v>51</v>
      </c>
      <c r="AU5687" s="1" t="s">
        <v>51</v>
      </c>
    </row>
    <row r="5688" spans="1:47" x14ac:dyDescent="0.25">
      <c r="A5688" s="1" t="s">
        <v>2239</v>
      </c>
      <c r="B5688">
        <v>3</v>
      </c>
      <c r="C5688" s="2">
        <v>43675.235775462963</v>
      </c>
      <c r="D5688" s="2">
        <v>43675.256527777776</v>
      </c>
      <c r="E5688">
        <v>39.314335</v>
      </c>
      <c r="F5688">
        <v>-104.88499</v>
      </c>
      <c r="G5688">
        <v>39.295430000000003</v>
      </c>
      <c r="H5688">
        <v>-104.892413</v>
      </c>
      <c r="I5688">
        <v>1.365</v>
      </c>
      <c r="J5688" s="1" t="s">
        <v>449</v>
      </c>
      <c r="L5688" s="1" t="s">
        <v>195</v>
      </c>
      <c r="M5688" s="1" t="s">
        <v>47</v>
      </c>
      <c r="N5688" s="1" t="s">
        <v>191</v>
      </c>
      <c r="O5688" s="1" t="s">
        <v>121</v>
      </c>
      <c r="P5688" s="1" t="s">
        <v>198</v>
      </c>
      <c r="Q5688" s="1" t="s">
        <v>333</v>
      </c>
      <c r="R5688" s="1" t="s">
        <v>48</v>
      </c>
      <c r="S5688" s="1" t="s">
        <v>79</v>
      </c>
      <c r="T5688" s="1" t="s">
        <v>223</v>
      </c>
      <c r="U5688" s="2">
        <v>43675.229166666664</v>
      </c>
      <c r="V5688">
        <v>61</v>
      </c>
      <c r="W5688">
        <v>61</v>
      </c>
      <c r="X5688">
        <v>59</v>
      </c>
      <c r="Y5688">
        <v>23.37</v>
      </c>
      <c r="Z5688">
        <v>10</v>
      </c>
      <c r="AA5688" s="1" t="s">
        <v>68</v>
      </c>
      <c r="AB5688">
        <v>9</v>
      </c>
      <c r="AC5688">
        <v>0</v>
      </c>
      <c r="AD5688" s="1" t="s">
        <v>818</v>
      </c>
      <c r="AE5688" t="b">
        <v>0</v>
      </c>
      <c r="AF5688" t="b">
        <v>0</v>
      </c>
      <c r="AG5688" t="b">
        <v>0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0</v>
      </c>
      <c r="AR5688" s="1" t="s">
        <v>53</v>
      </c>
      <c r="AS5688" s="1" t="s">
        <v>51</v>
      </c>
      <c r="AT5688" s="1" t="s">
        <v>51</v>
      </c>
      <c r="AU5688" s="1" t="s">
        <v>51</v>
      </c>
    </row>
    <row r="5689" spans="1:47" x14ac:dyDescent="0.25">
      <c r="A5689" s="1" t="s">
        <v>9637</v>
      </c>
      <c r="B5689">
        <v>2</v>
      </c>
      <c r="C5689" s="2">
        <v>43675.240983796299</v>
      </c>
      <c r="D5689" s="2">
        <v>43675.261689814812</v>
      </c>
      <c r="E5689">
        <v>39.361341000000003</v>
      </c>
      <c r="F5689">
        <v>-104.86721</v>
      </c>
      <c r="G5689">
        <v>39.265430000000002</v>
      </c>
      <c r="H5689">
        <v>-104.89546</v>
      </c>
      <c r="I5689">
        <v>6.7969999999999997</v>
      </c>
      <c r="J5689" s="1" t="s">
        <v>9638</v>
      </c>
      <c r="L5689" s="1" t="s">
        <v>326</v>
      </c>
      <c r="M5689" s="1" t="s">
        <v>47</v>
      </c>
      <c r="N5689" s="1" t="s">
        <v>191</v>
      </c>
      <c r="O5689" s="1" t="s">
        <v>121</v>
      </c>
      <c r="P5689" s="1" t="s">
        <v>198</v>
      </c>
      <c r="Q5689" s="1" t="s">
        <v>333</v>
      </c>
      <c r="R5689" s="1" t="s">
        <v>48</v>
      </c>
      <c r="S5689" s="1" t="s">
        <v>79</v>
      </c>
      <c r="T5689" s="1" t="s">
        <v>223</v>
      </c>
      <c r="U5689" s="2">
        <v>43675.241666666669</v>
      </c>
      <c r="V5689">
        <v>61</v>
      </c>
      <c r="W5689">
        <v>61</v>
      </c>
      <c r="X5689">
        <v>59</v>
      </c>
      <c r="Y5689">
        <v>23.37</v>
      </c>
      <c r="Z5689">
        <v>10</v>
      </c>
      <c r="AA5689" s="1" t="s">
        <v>68</v>
      </c>
      <c r="AB5689">
        <v>10</v>
      </c>
      <c r="AC5689">
        <v>0</v>
      </c>
      <c r="AD5689" s="1" t="s">
        <v>818</v>
      </c>
      <c r="AE5689" t="b">
        <v>0</v>
      </c>
      <c r="AF5689" t="b">
        <v>0</v>
      </c>
      <c r="AG5689" t="b">
        <v>0</v>
      </c>
      <c r="AH5689" t="b">
        <v>0</v>
      </c>
      <c r="AI5689" t="b">
        <v>1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AR5689" s="1" t="s">
        <v>53</v>
      </c>
      <c r="AS5689" s="1" t="s">
        <v>51</v>
      </c>
      <c r="AT5689" s="1" t="s">
        <v>51</v>
      </c>
      <c r="AU5689" s="1" t="s">
        <v>51</v>
      </c>
    </row>
    <row r="5690" spans="1:47" x14ac:dyDescent="0.25">
      <c r="A5690" s="1" t="s">
        <v>3510</v>
      </c>
      <c r="B5690">
        <v>3</v>
      </c>
      <c r="C5690" s="2">
        <v>43675.394131944442</v>
      </c>
      <c r="D5690" s="2">
        <v>43675.414849537039</v>
      </c>
      <c r="E5690">
        <v>39.616402999999998</v>
      </c>
      <c r="F5690">
        <v>-104.89720199999999</v>
      </c>
      <c r="G5690">
        <v>39.61985</v>
      </c>
      <c r="H5690">
        <v>-104.89914</v>
      </c>
      <c r="I5690">
        <v>0.26</v>
      </c>
      <c r="J5690" s="1" t="s">
        <v>564</v>
      </c>
      <c r="L5690" s="1" t="s">
        <v>877</v>
      </c>
      <c r="M5690" s="1" t="s">
        <v>47</v>
      </c>
      <c r="N5690" s="1" t="s">
        <v>127</v>
      </c>
      <c r="O5690" s="1" t="s">
        <v>201</v>
      </c>
      <c r="P5690" s="1" t="s">
        <v>198</v>
      </c>
      <c r="Q5690" s="1" t="s">
        <v>427</v>
      </c>
      <c r="R5690" s="1" t="s">
        <v>48</v>
      </c>
      <c r="S5690" s="1" t="s">
        <v>79</v>
      </c>
      <c r="T5690" s="1" t="s">
        <v>200</v>
      </c>
      <c r="U5690" s="2">
        <v>43675.411805555559</v>
      </c>
      <c r="V5690">
        <v>78</v>
      </c>
      <c r="W5690">
        <v>78</v>
      </c>
      <c r="X5690">
        <v>39</v>
      </c>
      <c r="Y5690">
        <v>24.36</v>
      </c>
      <c r="Z5690">
        <v>10</v>
      </c>
      <c r="AA5690" s="1" t="s">
        <v>54</v>
      </c>
      <c r="AB5690">
        <v>6</v>
      </c>
      <c r="AC5690">
        <v>0</v>
      </c>
      <c r="AD5690" s="1" t="s">
        <v>50</v>
      </c>
      <c r="AE5690" t="b">
        <v>0</v>
      </c>
      <c r="AF5690" t="b">
        <v>0</v>
      </c>
      <c r="AG5690" t="b">
        <v>0</v>
      </c>
      <c r="AH5690" t="b">
        <v>0</v>
      </c>
      <c r="AI5690" t="b">
        <v>0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  <c r="AP5690" t="b">
        <v>0</v>
      </c>
      <c r="AQ5690" t="b">
        <v>0</v>
      </c>
      <c r="AR5690" s="1" t="s">
        <v>51</v>
      </c>
      <c r="AS5690" s="1" t="s">
        <v>51</v>
      </c>
      <c r="AT5690" s="1" t="s">
        <v>51</v>
      </c>
      <c r="AU5690" s="1" t="s">
        <v>51</v>
      </c>
    </row>
    <row r="5691" spans="1:47" x14ac:dyDescent="0.25">
      <c r="A5691" s="1" t="s">
        <v>7937</v>
      </c>
      <c r="B5691">
        <v>3</v>
      </c>
      <c r="C5691" s="2">
        <v>43675.938356481478</v>
      </c>
      <c r="D5691" s="2">
        <v>43675.95789351852</v>
      </c>
      <c r="E5691">
        <v>39.639702</v>
      </c>
      <c r="F5691">
        <v>-104.8288</v>
      </c>
      <c r="G5691">
        <v>39.643720999999999</v>
      </c>
      <c r="H5691">
        <v>-104.82874</v>
      </c>
      <c r="I5691">
        <v>0.27800000000000002</v>
      </c>
      <c r="J5691" s="1" t="s">
        <v>888</v>
      </c>
      <c r="K5691">
        <v>4248</v>
      </c>
      <c r="L5691" s="1" t="s">
        <v>6638</v>
      </c>
      <c r="M5691" s="1" t="s">
        <v>97</v>
      </c>
      <c r="N5691" s="1" t="s">
        <v>170</v>
      </c>
      <c r="O5691" s="1" t="s">
        <v>201</v>
      </c>
      <c r="P5691" s="1" t="s">
        <v>198</v>
      </c>
      <c r="Q5691" s="1" t="s">
        <v>7938</v>
      </c>
      <c r="R5691" s="1" t="s">
        <v>48</v>
      </c>
      <c r="S5691" s="1" t="s">
        <v>79</v>
      </c>
      <c r="T5691" s="1" t="s">
        <v>203</v>
      </c>
      <c r="U5691" s="2">
        <v>43675.956944444442</v>
      </c>
      <c r="V5691">
        <v>70</v>
      </c>
      <c r="W5691">
        <v>70</v>
      </c>
      <c r="X5691">
        <v>49</v>
      </c>
      <c r="Y5691">
        <v>24.48</v>
      </c>
      <c r="Z5691">
        <v>10</v>
      </c>
      <c r="AA5691" s="1" t="s">
        <v>64</v>
      </c>
      <c r="AB5691">
        <v>14</v>
      </c>
      <c r="AC5691">
        <v>0</v>
      </c>
      <c r="AD5691" s="1" t="s">
        <v>1067</v>
      </c>
      <c r="AE5691" t="b">
        <v>0</v>
      </c>
      <c r="AF5691" t="b">
        <v>0</v>
      </c>
      <c r="AG5691" t="b">
        <v>0</v>
      </c>
      <c r="AH5691" t="b">
        <v>0</v>
      </c>
      <c r="AI5691" t="b">
        <v>0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AR5691" s="1" t="s">
        <v>53</v>
      </c>
      <c r="AS5691" s="1" t="s">
        <v>53</v>
      </c>
      <c r="AT5691" s="1" t="s">
        <v>53</v>
      </c>
      <c r="AU5691" s="1" t="s">
        <v>53</v>
      </c>
    </row>
    <row r="5692" spans="1:47" x14ac:dyDescent="0.25">
      <c r="A5692" s="1" t="s">
        <v>7939</v>
      </c>
      <c r="B5692">
        <v>4</v>
      </c>
      <c r="C5692" s="2">
        <v>43675.810254629629</v>
      </c>
      <c r="D5692" s="2">
        <v>43675.829583333332</v>
      </c>
      <c r="E5692">
        <v>39.638509999999997</v>
      </c>
      <c r="F5692">
        <v>-104.82881</v>
      </c>
      <c r="G5692">
        <v>39.644385</v>
      </c>
      <c r="H5692">
        <v>-104.82874</v>
      </c>
      <c r="I5692">
        <v>0.40600000000000003</v>
      </c>
      <c r="J5692" s="1" t="s">
        <v>7940</v>
      </c>
      <c r="K5692">
        <v>4300</v>
      </c>
      <c r="L5692" s="1" t="s">
        <v>6638</v>
      </c>
      <c r="M5692" s="1" t="s">
        <v>97</v>
      </c>
      <c r="N5692" s="1" t="s">
        <v>170</v>
      </c>
      <c r="O5692" s="1" t="s">
        <v>201</v>
      </c>
      <c r="P5692" s="1" t="s">
        <v>198</v>
      </c>
      <c r="Q5692" s="1" t="s">
        <v>872</v>
      </c>
      <c r="R5692" s="1" t="s">
        <v>48</v>
      </c>
      <c r="S5692" s="1" t="s">
        <v>79</v>
      </c>
      <c r="T5692" s="1" t="s">
        <v>200</v>
      </c>
      <c r="U5692" s="2">
        <v>43675.828472222223</v>
      </c>
      <c r="V5692">
        <v>75</v>
      </c>
      <c r="W5692">
        <v>75</v>
      </c>
      <c r="X5692">
        <v>41</v>
      </c>
      <c r="Y5692">
        <v>24.25</v>
      </c>
      <c r="Z5692">
        <v>10</v>
      </c>
      <c r="AA5692" s="1" t="s">
        <v>66</v>
      </c>
      <c r="AB5692">
        <v>15</v>
      </c>
      <c r="AC5692">
        <v>0</v>
      </c>
      <c r="AD5692" s="1" t="s">
        <v>1067</v>
      </c>
      <c r="AE5692" t="b">
        <v>0</v>
      </c>
      <c r="AF5692" t="b">
        <v>0</v>
      </c>
      <c r="AG5692" t="b">
        <v>1</v>
      </c>
      <c r="AH5692" t="b">
        <v>0</v>
      </c>
      <c r="AI5692" t="b">
        <v>0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1</v>
      </c>
      <c r="AQ5692" t="b">
        <v>0</v>
      </c>
      <c r="AR5692" s="1" t="s">
        <v>51</v>
      </c>
      <c r="AS5692" s="1" t="s">
        <v>51</v>
      </c>
      <c r="AT5692" s="1" t="s">
        <v>51</v>
      </c>
      <c r="AU5692" s="1" t="s">
        <v>51</v>
      </c>
    </row>
    <row r="5693" spans="1:47" x14ac:dyDescent="0.25">
      <c r="A5693" s="1" t="s">
        <v>7941</v>
      </c>
      <c r="B5693">
        <v>4</v>
      </c>
      <c r="C5693" s="2">
        <v>43675.823935185188</v>
      </c>
      <c r="D5693" s="2">
        <v>43675.843148148146</v>
      </c>
      <c r="E5693">
        <v>39.638509999999997</v>
      </c>
      <c r="F5693">
        <v>-104.82881</v>
      </c>
      <c r="G5693">
        <v>39.644385</v>
      </c>
      <c r="H5693">
        <v>-104.82874</v>
      </c>
      <c r="I5693">
        <v>0.40600000000000003</v>
      </c>
      <c r="J5693" s="1" t="s">
        <v>7940</v>
      </c>
      <c r="K5693">
        <v>4300</v>
      </c>
      <c r="L5693" s="1" t="s">
        <v>6638</v>
      </c>
      <c r="M5693" s="1" t="s">
        <v>97</v>
      </c>
      <c r="N5693" s="1" t="s">
        <v>170</v>
      </c>
      <c r="O5693" s="1" t="s">
        <v>201</v>
      </c>
      <c r="P5693" s="1" t="s">
        <v>198</v>
      </c>
      <c r="Q5693" s="1" t="s">
        <v>872</v>
      </c>
      <c r="R5693" s="1" t="s">
        <v>48</v>
      </c>
      <c r="S5693" s="1" t="s">
        <v>79</v>
      </c>
      <c r="T5693" s="1" t="s">
        <v>200</v>
      </c>
      <c r="U5693" s="2">
        <v>43675.828472222223</v>
      </c>
      <c r="V5693">
        <v>75</v>
      </c>
      <c r="W5693">
        <v>75</v>
      </c>
      <c r="X5693">
        <v>41</v>
      </c>
      <c r="Y5693">
        <v>24.25</v>
      </c>
      <c r="Z5693">
        <v>10</v>
      </c>
      <c r="AA5693" s="1" t="s">
        <v>66</v>
      </c>
      <c r="AB5693">
        <v>15</v>
      </c>
      <c r="AC5693">
        <v>0</v>
      </c>
      <c r="AD5693" s="1" t="s">
        <v>1067</v>
      </c>
      <c r="AE5693" t="b">
        <v>0</v>
      </c>
      <c r="AF5693" t="b">
        <v>0</v>
      </c>
      <c r="AG5693" t="b">
        <v>1</v>
      </c>
      <c r="AH5693" t="b">
        <v>0</v>
      </c>
      <c r="AI5693" t="b">
        <v>0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  <c r="AP5693" t="b">
        <v>1</v>
      </c>
      <c r="AQ5693" t="b">
        <v>0</v>
      </c>
      <c r="AR5693" s="1" t="s">
        <v>51</v>
      </c>
      <c r="AS5693" s="1" t="s">
        <v>51</v>
      </c>
      <c r="AT5693" s="1" t="s">
        <v>51</v>
      </c>
      <c r="AU5693" s="1" t="s">
        <v>51</v>
      </c>
    </row>
    <row r="5694" spans="1:47" x14ac:dyDescent="0.25">
      <c r="A5694" s="1" t="s">
        <v>5849</v>
      </c>
      <c r="B5694">
        <v>3</v>
      </c>
      <c r="C5694" s="2">
        <v>43675.539930555555</v>
      </c>
      <c r="D5694" s="2">
        <v>43675.560694444444</v>
      </c>
      <c r="E5694">
        <v>39.823099999999997</v>
      </c>
      <c r="F5694">
        <v>-104.96729999999999</v>
      </c>
      <c r="G5694">
        <v>39.823872999999999</v>
      </c>
      <c r="H5694">
        <v>-104.961958</v>
      </c>
      <c r="I5694">
        <v>0.28799999999999998</v>
      </c>
      <c r="J5694" s="1" t="s">
        <v>446</v>
      </c>
      <c r="L5694" s="1" t="s">
        <v>122</v>
      </c>
      <c r="M5694" s="1" t="s">
        <v>47</v>
      </c>
      <c r="N5694" s="1" t="s">
        <v>131</v>
      </c>
      <c r="O5694" s="1" t="s">
        <v>147</v>
      </c>
      <c r="P5694" s="1" t="s">
        <v>198</v>
      </c>
      <c r="Q5694" s="1" t="s">
        <v>204</v>
      </c>
      <c r="R5694" s="1" t="s">
        <v>48</v>
      </c>
      <c r="S5694" s="1" t="s">
        <v>79</v>
      </c>
      <c r="T5694" s="1" t="s">
        <v>205</v>
      </c>
      <c r="U5694" s="2">
        <v>43675.489583333336</v>
      </c>
      <c r="V5694">
        <v>82</v>
      </c>
      <c r="W5694">
        <v>82</v>
      </c>
      <c r="X5694">
        <v>28</v>
      </c>
      <c r="Y5694">
        <v>24.54</v>
      </c>
      <c r="Z5694">
        <v>35</v>
      </c>
      <c r="AA5694" s="1" t="s">
        <v>64</v>
      </c>
      <c r="AB5694">
        <v>3</v>
      </c>
      <c r="AC5694">
        <v>0</v>
      </c>
      <c r="AD5694" s="1" t="s">
        <v>50</v>
      </c>
      <c r="AE5694" t="b">
        <v>0</v>
      </c>
      <c r="AF5694" t="b">
        <v>0</v>
      </c>
      <c r="AG5694" t="b">
        <v>0</v>
      </c>
      <c r="AH5694" t="b">
        <v>0</v>
      </c>
      <c r="AI5694" t="b">
        <v>0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  <c r="AP5694" t="b">
        <v>0</v>
      </c>
      <c r="AQ5694" t="b">
        <v>0</v>
      </c>
      <c r="AR5694" s="1" t="s">
        <v>51</v>
      </c>
      <c r="AS5694" s="1" t="s">
        <v>51</v>
      </c>
      <c r="AT5694" s="1" t="s">
        <v>51</v>
      </c>
      <c r="AU5694" s="1" t="s">
        <v>51</v>
      </c>
    </row>
    <row r="5695" spans="1:47" x14ac:dyDescent="0.25">
      <c r="A5695" s="1" t="s">
        <v>2074</v>
      </c>
      <c r="B5695">
        <v>3</v>
      </c>
      <c r="C5695" s="2">
        <v>43675.567199074074</v>
      </c>
      <c r="D5695" s="2">
        <v>43675.587962962964</v>
      </c>
      <c r="E5695">
        <v>39.87921</v>
      </c>
      <c r="F5695">
        <v>-104.8922</v>
      </c>
      <c r="G5695">
        <v>39.874850000000002</v>
      </c>
      <c r="H5695">
        <v>-104.89785000000001</v>
      </c>
      <c r="I5695">
        <v>0.42499999999999999</v>
      </c>
      <c r="J5695" s="1" t="s">
        <v>2075</v>
      </c>
      <c r="L5695" s="1" t="s">
        <v>124</v>
      </c>
      <c r="M5695" s="1" t="s">
        <v>47</v>
      </c>
      <c r="N5695" s="1" t="s">
        <v>140</v>
      </c>
      <c r="O5695" s="1" t="s">
        <v>147</v>
      </c>
      <c r="P5695" s="1" t="s">
        <v>198</v>
      </c>
      <c r="Q5695" s="1" t="s">
        <v>590</v>
      </c>
      <c r="R5695" s="1" t="s">
        <v>48</v>
      </c>
      <c r="S5695" s="1" t="s">
        <v>79</v>
      </c>
      <c r="T5695" s="1" t="s">
        <v>219</v>
      </c>
      <c r="U5695" s="2">
        <v>43675.578472222223</v>
      </c>
      <c r="V5695">
        <v>93</v>
      </c>
      <c r="W5695">
        <v>93</v>
      </c>
      <c r="X5695">
        <v>12</v>
      </c>
      <c r="Y5695">
        <v>24.68</v>
      </c>
      <c r="Z5695">
        <v>10</v>
      </c>
      <c r="AA5695" s="1" t="s">
        <v>54</v>
      </c>
      <c r="AB5695">
        <v>3</v>
      </c>
      <c r="AC5695">
        <v>0</v>
      </c>
      <c r="AD5695" s="1" t="s">
        <v>1067</v>
      </c>
      <c r="AE5695" t="b">
        <v>0</v>
      </c>
      <c r="AF5695" t="b">
        <v>0</v>
      </c>
      <c r="AG5695" t="b">
        <v>0</v>
      </c>
      <c r="AH5695" t="b">
        <v>0</v>
      </c>
      <c r="AI5695" t="b">
        <v>0</v>
      </c>
      <c r="AJ5695" t="b">
        <v>0</v>
      </c>
      <c r="AK5695" t="b">
        <v>0</v>
      </c>
      <c r="AL5695" t="b">
        <v>0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AR5695" s="1" t="s">
        <v>51</v>
      </c>
      <c r="AS5695" s="1" t="s">
        <v>51</v>
      </c>
      <c r="AT5695" s="1" t="s">
        <v>51</v>
      </c>
      <c r="AU5695" s="1" t="s">
        <v>51</v>
      </c>
    </row>
    <row r="5696" spans="1:47" x14ac:dyDescent="0.25">
      <c r="A5696" s="1" t="s">
        <v>2076</v>
      </c>
      <c r="B5696">
        <v>3</v>
      </c>
      <c r="C5696" s="2">
        <v>43675.567199074074</v>
      </c>
      <c r="D5696" s="2">
        <v>43675.587962962964</v>
      </c>
      <c r="E5696">
        <v>39.876759999999997</v>
      </c>
      <c r="F5696">
        <v>-104.89527</v>
      </c>
      <c r="G5696">
        <v>39.878050999999999</v>
      </c>
      <c r="H5696">
        <v>-104.89308699999999</v>
      </c>
      <c r="I5696">
        <v>0.14599999999999999</v>
      </c>
      <c r="J5696" s="1" t="s">
        <v>889</v>
      </c>
      <c r="L5696" s="1" t="s">
        <v>122</v>
      </c>
      <c r="M5696" s="1" t="s">
        <v>47</v>
      </c>
      <c r="N5696" s="1" t="s">
        <v>140</v>
      </c>
      <c r="O5696" s="1" t="s">
        <v>147</v>
      </c>
      <c r="P5696" s="1" t="s">
        <v>198</v>
      </c>
      <c r="Q5696" s="1" t="s">
        <v>590</v>
      </c>
      <c r="R5696" s="1" t="s">
        <v>48</v>
      </c>
      <c r="S5696" s="1" t="s">
        <v>79</v>
      </c>
      <c r="T5696" s="1" t="s">
        <v>219</v>
      </c>
      <c r="U5696" s="2">
        <v>43675.578472222223</v>
      </c>
      <c r="V5696">
        <v>93</v>
      </c>
      <c r="W5696">
        <v>93</v>
      </c>
      <c r="X5696">
        <v>12</v>
      </c>
      <c r="Y5696">
        <v>24.68</v>
      </c>
      <c r="Z5696">
        <v>10</v>
      </c>
      <c r="AA5696" s="1" t="s">
        <v>54</v>
      </c>
      <c r="AB5696">
        <v>3</v>
      </c>
      <c r="AC5696">
        <v>0</v>
      </c>
      <c r="AD5696" s="1" t="s">
        <v>1067</v>
      </c>
      <c r="AE5696" t="b">
        <v>0</v>
      </c>
      <c r="AF5696" t="b">
        <v>0</v>
      </c>
      <c r="AG5696" t="b">
        <v>0</v>
      </c>
      <c r="AH5696" t="b">
        <v>0</v>
      </c>
      <c r="AI5696" t="b">
        <v>0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  <c r="AO5696" t="b">
        <v>0</v>
      </c>
      <c r="AP5696" t="b">
        <v>0</v>
      </c>
      <c r="AQ5696" t="b">
        <v>0</v>
      </c>
      <c r="AR5696" s="1" t="s">
        <v>51</v>
      </c>
      <c r="AS5696" s="1" t="s">
        <v>51</v>
      </c>
      <c r="AT5696" s="1" t="s">
        <v>51</v>
      </c>
      <c r="AU5696" s="1" t="s">
        <v>51</v>
      </c>
    </row>
    <row r="5697" spans="1:47" x14ac:dyDescent="0.25">
      <c r="A5697" s="1" t="s">
        <v>5850</v>
      </c>
      <c r="B5697">
        <v>3</v>
      </c>
      <c r="C5697" s="2">
        <v>43675.60659722222</v>
      </c>
      <c r="D5697" s="2">
        <v>43675.85659722222</v>
      </c>
      <c r="E5697">
        <v>39.771329999999999</v>
      </c>
      <c r="F5697">
        <v>-104.99073</v>
      </c>
      <c r="G5697">
        <v>39.770119999999999</v>
      </c>
      <c r="H5697">
        <v>-104.99178999999999</v>
      </c>
      <c r="I5697">
        <v>0.10100000000000001</v>
      </c>
      <c r="J5697" s="1" t="s">
        <v>365</v>
      </c>
      <c r="L5697" s="1" t="s">
        <v>194</v>
      </c>
      <c r="M5697" s="1" t="s">
        <v>47</v>
      </c>
      <c r="N5697" s="1" t="s">
        <v>131</v>
      </c>
      <c r="O5697" s="1" t="s">
        <v>131</v>
      </c>
      <c r="P5697" s="1" t="s">
        <v>198</v>
      </c>
      <c r="Q5697" s="1" t="s">
        <v>246</v>
      </c>
      <c r="R5697" s="1" t="s">
        <v>48</v>
      </c>
      <c r="S5697" s="1" t="s">
        <v>79</v>
      </c>
      <c r="T5697" s="1" t="s">
        <v>205</v>
      </c>
      <c r="U5697" s="2">
        <v>43675.614583333336</v>
      </c>
      <c r="V5697">
        <v>93</v>
      </c>
      <c r="W5697">
        <v>93</v>
      </c>
      <c r="X5697">
        <v>12</v>
      </c>
      <c r="Y5697">
        <v>24.49</v>
      </c>
      <c r="Z5697">
        <v>50</v>
      </c>
      <c r="AA5697" s="1" t="s">
        <v>62</v>
      </c>
      <c r="AB5697">
        <v>8</v>
      </c>
      <c r="AC5697">
        <v>0</v>
      </c>
      <c r="AD5697" s="1" t="s">
        <v>1067</v>
      </c>
      <c r="AE5697" t="b">
        <v>0</v>
      </c>
      <c r="AF5697" t="b">
        <v>0</v>
      </c>
      <c r="AG5697" t="b">
        <v>0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AR5697" s="1" t="s">
        <v>51</v>
      </c>
      <c r="AS5697" s="1" t="s">
        <v>51</v>
      </c>
      <c r="AT5697" s="1" t="s">
        <v>51</v>
      </c>
      <c r="AU5697" s="1" t="s">
        <v>51</v>
      </c>
    </row>
    <row r="5698" spans="1:47" x14ac:dyDescent="0.25">
      <c r="A5698" s="1" t="s">
        <v>2077</v>
      </c>
      <c r="B5698">
        <v>3</v>
      </c>
      <c r="C5698" s="2">
        <v>43675.695694444446</v>
      </c>
      <c r="D5698" s="2">
        <v>43675.716215277775</v>
      </c>
      <c r="E5698">
        <v>39.775109999999998</v>
      </c>
      <c r="F5698">
        <v>-104.85963099999999</v>
      </c>
      <c r="G5698">
        <v>39.774549999999998</v>
      </c>
      <c r="H5698">
        <v>-104.85323</v>
      </c>
      <c r="I5698">
        <v>0.34200000000000003</v>
      </c>
      <c r="J5698" s="1" t="s">
        <v>534</v>
      </c>
      <c r="L5698" s="1" t="s">
        <v>133</v>
      </c>
      <c r="M5698" s="1" t="s">
        <v>47</v>
      </c>
      <c r="N5698" s="1" t="s">
        <v>131</v>
      </c>
      <c r="O5698" s="1" t="s">
        <v>131</v>
      </c>
      <c r="P5698" s="1" t="s">
        <v>198</v>
      </c>
      <c r="Q5698" s="1" t="s">
        <v>299</v>
      </c>
      <c r="R5698" s="1" t="s">
        <v>48</v>
      </c>
      <c r="S5698" s="1" t="s">
        <v>79</v>
      </c>
      <c r="T5698" s="1" t="s">
        <v>203</v>
      </c>
      <c r="U5698" s="2">
        <v>43675.706944444442</v>
      </c>
      <c r="V5698">
        <v>88</v>
      </c>
      <c r="W5698">
        <v>88</v>
      </c>
      <c r="X5698">
        <v>28</v>
      </c>
      <c r="Y5698">
        <v>24.44</v>
      </c>
      <c r="Z5698">
        <v>10</v>
      </c>
      <c r="AA5698" s="1" t="s">
        <v>68</v>
      </c>
      <c r="AB5698">
        <v>20</v>
      </c>
      <c r="AC5698">
        <v>0</v>
      </c>
      <c r="AD5698" s="1" t="s">
        <v>1067</v>
      </c>
      <c r="AE5698" t="b">
        <v>0</v>
      </c>
      <c r="AF5698" t="b">
        <v>0</v>
      </c>
      <c r="AG5698" t="b">
        <v>0</v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AR5698" s="1" t="s">
        <v>51</v>
      </c>
      <c r="AS5698" s="1" t="s">
        <v>51</v>
      </c>
      <c r="AT5698" s="1" t="s">
        <v>51</v>
      </c>
      <c r="AU5698" s="1" t="s">
        <v>51</v>
      </c>
    </row>
    <row r="5699" spans="1:47" x14ac:dyDescent="0.25">
      <c r="A5699" s="1" t="s">
        <v>5650</v>
      </c>
      <c r="B5699">
        <v>3</v>
      </c>
      <c r="C5699" s="2">
        <v>43675.714942129627</v>
      </c>
      <c r="D5699" s="2">
        <v>43675.735694444447</v>
      </c>
      <c r="E5699">
        <v>39.760379999999998</v>
      </c>
      <c r="F5699">
        <v>-105.00582</v>
      </c>
      <c r="G5699">
        <v>39.760249999999999</v>
      </c>
      <c r="H5699">
        <v>-105.006001</v>
      </c>
      <c r="I5699">
        <v>1.2999999999999999E-2</v>
      </c>
      <c r="J5699" s="1" t="s">
        <v>459</v>
      </c>
      <c r="L5699" s="1" t="s">
        <v>129</v>
      </c>
      <c r="M5699" s="1" t="s">
        <v>47</v>
      </c>
      <c r="N5699" s="1" t="s">
        <v>131</v>
      </c>
      <c r="O5699" s="1" t="s">
        <v>131</v>
      </c>
      <c r="P5699" s="1" t="s">
        <v>198</v>
      </c>
      <c r="Q5699" s="1" t="s">
        <v>247</v>
      </c>
      <c r="R5699" s="1" t="s">
        <v>48</v>
      </c>
      <c r="S5699" s="1" t="s">
        <v>79</v>
      </c>
      <c r="T5699" s="1" t="s">
        <v>205</v>
      </c>
      <c r="U5699" s="2">
        <v>43675.697916666664</v>
      </c>
      <c r="V5699">
        <v>90</v>
      </c>
      <c r="W5699">
        <v>90</v>
      </c>
      <c r="X5699">
        <v>26</v>
      </c>
      <c r="Y5699">
        <v>24.46</v>
      </c>
      <c r="Z5699">
        <v>50</v>
      </c>
      <c r="AA5699" s="1" t="s">
        <v>68</v>
      </c>
      <c r="AB5699">
        <v>15</v>
      </c>
      <c r="AC5699">
        <v>0</v>
      </c>
      <c r="AD5699" s="1" t="s">
        <v>1067</v>
      </c>
      <c r="AE5699" t="b">
        <v>0</v>
      </c>
      <c r="AF5699" t="b">
        <v>0</v>
      </c>
      <c r="AG5699" t="b">
        <v>0</v>
      </c>
      <c r="AH5699" t="b">
        <v>0</v>
      </c>
      <c r="AI5699" t="b">
        <v>1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AR5699" s="1" t="s">
        <v>51</v>
      </c>
      <c r="AS5699" s="1" t="s">
        <v>51</v>
      </c>
      <c r="AT5699" s="1" t="s">
        <v>51</v>
      </c>
      <c r="AU5699" s="1" t="s">
        <v>51</v>
      </c>
    </row>
    <row r="5700" spans="1:47" x14ac:dyDescent="0.25">
      <c r="A5700" s="1" t="s">
        <v>1454</v>
      </c>
      <c r="B5700">
        <v>3</v>
      </c>
      <c r="C5700" s="2">
        <v>43675.73541666667</v>
      </c>
      <c r="D5700" s="2">
        <v>43675.756006944444</v>
      </c>
      <c r="E5700">
        <v>39.642229999999998</v>
      </c>
      <c r="F5700">
        <v>-105.006</v>
      </c>
      <c r="G5700">
        <v>39.641347000000003</v>
      </c>
      <c r="H5700">
        <v>-105.006305</v>
      </c>
      <c r="I5700">
        <v>6.3E-2</v>
      </c>
      <c r="J5700" s="1" t="s">
        <v>341</v>
      </c>
      <c r="L5700" s="1" t="s">
        <v>224</v>
      </c>
      <c r="M5700" s="1" t="s">
        <v>47</v>
      </c>
      <c r="N5700" s="1" t="s">
        <v>127</v>
      </c>
      <c r="O5700" s="1" t="s">
        <v>201</v>
      </c>
      <c r="P5700" s="1" t="s">
        <v>198</v>
      </c>
      <c r="Q5700" s="1" t="s">
        <v>263</v>
      </c>
      <c r="R5700" s="1" t="s">
        <v>48</v>
      </c>
      <c r="S5700" s="1" t="s">
        <v>79</v>
      </c>
      <c r="T5700" s="1" t="s">
        <v>200</v>
      </c>
      <c r="U5700" s="2">
        <v>43675.745138888888</v>
      </c>
      <c r="V5700">
        <v>80</v>
      </c>
      <c r="W5700">
        <v>80</v>
      </c>
      <c r="X5700">
        <v>35</v>
      </c>
      <c r="Y5700">
        <v>24.26</v>
      </c>
      <c r="Z5700">
        <v>10</v>
      </c>
      <c r="AA5700" s="1" t="s">
        <v>68</v>
      </c>
      <c r="AB5700">
        <v>22</v>
      </c>
      <c r="AC5700">
        <v>0</v>
      </c>
      <c r="AD5700" s="1" t="s">
        <v>1215</v>
      </c>
      <c r="AE5700" t="b">
        <v>0</v>
      </c>
      <c r="AF5700" t="b">
        <v>0</v>
      </c>
      <c r="AG5700" t="b">
        <v>1</v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1</v>
      </c>
      <c r="AQ5700" t="b">
        <v>0</v>
      </c>
      <c r="AR5700" s="1" t="s">
        <v>51</v>
      </c>
      <c r="AS5700" s="1" t="s">
        <v>51</v>
      </c>
      <c r="AT5700" s="1" t="s">
        <v>51</v>
      </c>
      <c r="AU5700" s="1" t="s">
        <v>51</v>
      </c>
    </row>
    <row r="5701" spans="1:47" x14ac:dyDescent="0.25">
      <c r="A5701" s="1" t="s">
        <v>1455</v>
      </c>
      <c r="B5701">
        <v>3</v>
      </c>
      <c r="C5701" s="2">
        <v>43675.810763888891</v>
      </c>
      <c r="D5701" s="2">
        <v>43675.831087962964</v>
      </c>
      <c r="E5701">
        <v>38.056564999999999</v>
      </c>
      <c r="F5701">
        <v>-104.72009</v>
      </c>
      <c r="G5701">
        <v>38.06962</v>
      </c>
      <c r="H5701">
        <v>-104.71088</v>
      </c>
      <c r="I5701">
        <v>1.032</v>
      </c>
      <c r="J5701" s="1" t="s">
        <v>1084</v>
      </c>
      <c r="L5701" s="1" t="s">
        <v>265</v>
      </c>
      <c r="M5701" s="1" t="s">
        <v>47</v>
      </c>
      <c r="N5701" s="1" t="s">
        <v>411</v>
      </c>
      <c r="O5701" s="1" t="s">
        <v>411</v>
      </c>
      <c r="P5701" s="1" t="s">
        <v>198</v>
      </c>
      <c r="Q5701" s="1" t="s">
        <v>511</v>
      </c>
      <c r="R5701" s="1" t="s">
        <v>48</v>
      </c>
      <c r="S5701" s="1" t="s">
        <v>79</v>
      </c>
      <c r="T5701" s="1" t="s">
        <v>413</v>
      </c>
      <c r="U5701" s="2">
        <v>43675.828472222223</v>
      </c>
      <c r="V5701">
        <v>77</v>
      </c>
      <c r="W5701">
        <v>77</v>
      </c>
      <c r="X5701">
        <v>43</v>
      </c>
      <c r="Y5701">
        <v>25.28</v>
      </c>
      <c r="Z5701">
        <v>10</v>
      </c>
      <c r="AA5701" s="1" t="s">
        <v>62</v>
      </c>
      <c r="AB5701">
        <v>24</v>
      </c>
      <c r="AC5701">
        <v>0</v>
      </c>
      <c r="AD5701" s="1" t="s">
        <v>1207</v>
      </c>
      <c r="AE5701" t="b">
        <v>0</v>
      </c>
      <c r="AF5701" t="b">
        <v>0</v>
      </c>
      <c r="AG5701" t="b">
        <v>0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0</v>
      </c>
      <c r="AR5701" s="1" t="s">
        <v>51</v>
      </c>
      <c r="AS5701" s="1" t="s">
        <v>51</v>
      </c>
      <c r="AT5701" s="1" t="s">
        <v>51</v>
      </c>
      <c r="AU5701" s="1" t="s">
        <v>51</v>
      </c>
    </row>
    <row r="5702" spans="1:47" x14ac:dyDescent="0.25">
      <c r="A5702" s="1" t="s">
        <v>1456</v>
      </c>
      <c r="B5702">
        <v>3</v>
      </c>
      <c r="C5702" s="2">
        <v>43675.810763888891</v>
      </c>
      <c r="D5702" s="2">
        <v>43675.831087962964</v>
      </c>
      <c r="E5702">
        <v>38.069330000000001</v>
      </c>
      <c r="F5702">
        <v>-104.71127</v>
      </c>
      <c r="G5702">
        <v>38.056533999999999</v>
      </c>
      <c r="H5702">
        <v>-104.720382</v>
      </c>
      <c r="I5702">
        <v>1.014</v>
      </c>
      <c r="J5702" s="1" t="s">
        <v>765</v>
      </c>
      <c r="L5702" s="1" t="s">
        <v>326</v>
      </c>
      <c r="M5702" s="1" t="s">
        <v>47</v>
      </c>
      <c r="N5702" s="1" t="s">
        <v>411</v>
      </c>
      <c r="O5702" s="1" t="s">
        <v>411</v>
      </c>
      <c r="P5702" s="1" t="s">
        <v>198</v>
      </c>
      <c r="Q5702" s="1" t="s">
        <v>511</v>
      </c>
      <c r="R5702" s="1" t="s">
        <v>48</v>
      </c>
      <c r="S5702" s="1" t="s">
        <v>79</v>
      </c>
      <c r="T5702" s="1" t="s">
        <v>413</v>
      </c>
      <c r="U5702" s="2">
        <v>43675.828472222223</v>
      </c>
      <c r="V5702">
        <v>77</v>
      </c>
      <c r="W5702">
        <v>77</v>
      </c>
      <c r="X5702">
        <v>43</v>
      </c>
      <c r="Y5702">
        <v>25.28</v>
      </c>
      <c r="Z5702">
        <v>10</v>
      </c>
      <c r="AA5702" s="1" t="s">
        <v>62</v>
      </c>
      <c r="AB5702">
        <v>24</v>
      </c>
      <c r="AC5702">
        <v>0</v>
      </c>
      <c r="AD5702" s="1" t="s">
        <v>1207</v>
      </c>
      <c r="AE5702" t="b">
        <v>0</v>
      </c>
      <c r="AF5702" t="b">
        <v>0</v>
      </c>
      <c r="AG5702" t="b">
        <v>0</v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0</v>
      </c>
      <c r="AQ5702" t="b">
        <v>0</v>
      </c>
      <c r="AR5702" s="1" t="s">
        <v>51</v>
      </c>
      <c r="AS5702" s="1" t="s">
        <v>51</v>
      </c>
      <c r="AT5702" s="1" t="s">
        <v>51</v>
      </c>
      <c r="AU5702" s="1" t="s">
        <v>51</v>
      </c>
    </row>
    <row r="5703" spans="1:47" x14ac:dyDescent="0.25">
      <c r="A5703" s="1" t="s">
        <v>5851</v>
      </c>
      <c r="B5703">
        <v>3</v>
      </c>
      <c r="C5703" s="2">
        <v>43675.756249999999</v>
      </c>
      <c r="D5703" s="2">
        <v>43675.768518518518</v>
      </c>
      <c r="E5703">
        <v>39.770119999999999</v>
      </c>
      <c r="F5703">
        <v>-104.99178999999999</v>
      </c>
      <c r="G5703">
        <v>39.771329999999999</v>
      </c>
      <c r="H5703">
        <v>-104.99073</v>
      </c>
      <c r="I5703">
        <v>0.10100000000000001</v>
      </c>
      <c r="J5703" s="1" t="s">
        <v>532</v>
      </c>
      <c r="L5703" s="1" t="s">
        <v>265</v>
      </c>
      <c r="M5703" s="1" t="s">
        <v>47</v>
      </c>
      <c r="N5703" s="1" t="s">
        <v>131</v>
      </c>
      <c r="O5703" s="1" t="s">
        <v>131</v>
      </c>
      <c r="P5703" s="1" t="s">
        <v>198</v>
      </c>
      <c r="Q5703" s="1" t="s">
        <v>246</v>
      </c>
      <c r="R5703" s="1" t="s">
        <v>48</v>
      </c>
      <c r="S5703" s="1" t="s">
        <v>79</v>
      </c>
      <c r="T5703" s="1" t="s">
        <v>205</v>
      </c>
      <c r="U5703" s="2">
        <v>43675.747916666667</v>
      </c>
      <c r="V5703">
        <v>86</v>
      </c>
      <c r="W5703">
        <v>86</v>
      </c>
      <c r="X5703">
        <v>27</v>
      </c>
      <c r="Y5703">
        <v>24.46</v>
      </c>
      <c r="Z5703">
        <v>50</v>
      </c>
      <c r="AA5703" s="1" t="s">
        <v>66</v>
      </c>
      <c r="AB5703">
        <v>13</v>
      </c>
      <c r="AC5703">
        <v>0</v>
      </c>
      <c r="AD5703" s="1" t="s">
        <v>1067</v>
      </c>
      <c r="AE5703" t="b">
        <v>0</v>
      </c>
      <c r="AF5703" t="b">
        <v>0</v>
      </c>
      <c r="AG5703" t="b">
        <v>0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  <c r="AP5703" t="b">
        <v>0</v>
      </c>
      <c r="AQ5703" t="b">
        <v>0</v>
      </c>
      <c r="AR5703" s="1" t="s">
        <v>51</v>
      </c>
      <c r="AS5703" s="1" t="s">
        <v>51</v>
      </c>
      <c r="AT5703" s="1" t="s">
        <v>51</v>
      </c>
      <c r="AU5703" s="1" t="s">
        <v>51</v>
      </c>
    </row>
    <row r="5704" spans="1:47" x14ac:dyDescent="0.25">
      <c r="A5704" s="1" t="s">
        <v>7942</v>
      </c>
      <c r="B5704">
        <v>4</v>
      </c>
      <c r="C5704" s="2">
        <v>43675.893194444441</v>
      </c>
      <c r="D5704" s="2">
        <v>43675.913055555553</v>
      </c>
      <c r="E5704">
        <v>38.404651000000001</v>
      </c>
      <c r="F5704">
        <v>-105.155849</v>
      </c>
      <c r="G5704">
        <v>38.405427000000003</v>
      </c>
      <c r="H5704">
        <v>-105.145459</v>
      </c>
      <c r="I5704">
        <v>0.56499999999999995</v>
      </c>
      <c r="J5704" s="1" t="s">
        <v>4742</v>
      </c>
      <c r="K5704">
        <v>17542</v>
      </c>
      <c r="L5704" s="1" t="s">
        <v>7943</v>
      </c>
      <c r="M5704" s="1" t="s">
        <v>47</v>
      </c>
      <c r="N5704" s="1" t="s">
        <v>141</v>
      </c>
      <c r="O5704" s="1" t="s">
        <v>92</v>
      </c>
      <c r="P5704" s="1" t="s">
        <v>198</v>
      </c>
      <c r="Q5704" s="1" t="s">
        <v>5017</v>
      </c>
      <c r="R5704" s="1" t="s">
        <v>48</v>
      </c>
      <c r="S5704" s="1" t="s">
        <v>79</v>
      </c>
      <c r="T5704" s="1" t="s">
        <v>1174</v>
      </c>
      <c r="U5704" s="2">
        <v>43675.895833333336</v>
      </c>
      <c r="V5704">
        <v>72</v>
      </c>
      <c r="W5704">
        <v>72</v>
      </c>
      <c r="X5704">
        <v>50</v>
      </c>
      <c r="Y5704">
        <v>24.71</v>
      </c>
      <c r="Z5704">
        <v>10</v>
      </c>
      <c r="AA5704" s="1" t="s">
        <v>55</v>
      </c>
      <c r="AB5704">
        <v>5</v>
      </c>
      <c r="AC5704">
        <v>0</v>
      </c>
      <c r="AD5704" s="1" t="s">
        <v>1067</v>
      </c>
      <c r="AE5704" t="b">
        <v>0</v>
      </c>
      <c r="AF5704" t="b">
        <v>0</v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  <c r="AO5704" t="b">
        <v>0</v>
      </c>
      <c r="AP5704" t="b">
        <v>0</v>
      </c>
      <c r="AQ5704" t="b">
        <v>0</v>
      </c>
      <c r="AR5704" s="1" t="s">
        <v>53</v>
      </c>
      <c r="AS5704" s="1" t="s">
        <v>53</v>
      </c>
      <c r="AT5704" s="1" t="s">
        <v>53</v>
      </c>
      <c r="AU5704" s="1" t="s">
        <v>51</v>
      </c>
    </row>
    <row r="5705" spans="1:47" x14ac:dyDescent="0.25">
      <c r="A5705" s="1" t="s">
        <v>7944</v>
      </c>
      <c r="B5705">
        <v>4</v>
      </c>
      <c r="C5705" s="2">
        <v>43675.893194444441</v>
      </c>
      <c r="D5705" s="2">
        <v>43675.913055555553</v>
      </c>
      <c r="E5705">
        <v>38.405427000000003</v>
      </c>
      <c r="F5705">
        <v>-105.145459</v>
      </c>
      <c r="G5705">
        <v>38.404651000000001</v>
      </c>
      <c r="H5705">
        <v>-105.155849</v>
      </c>
      <c r="I5705">
        <v>0.56499999999999995</v>
      </c>
      <c r="J5705" s="1" t="s">
        <v>7945</v>
      </c>
      <c r="K5705">
        <v>15522</v>
      </c>
      <c r="L5705" s="1" t="s">
        <v>7943</v>
      </c>
      <c r="M5705" s="1" t="s">
        <v>47</v>
      </c>
      <c r="N5705" s="1" t="s">
        <v>141</v>
      </c>
      <c r="O5705" s="1" t="s">
        <v>92</v>
      </c>
      <c r="P5705" s="1" t="s">
        <v>198</v>
      </c>
      <c r="Q5705" s="1" t="s">
        <v>5017</v>
      </c>
      <c r="R5705" s="1" t="s">
        <v>48</v>
      </c>
      <c r="S5705" s="1" t="s">
        <v>79</v>
      </c>
      <c r="T5705" s="1" t="s">
        <v>1174</v>
      </c>
      <c r="U5705" s="2">
        <v>43675.895833333336</v>
      </c>
      <c r="V5705">
        <v>72</v>
      </c>
      <c r="W5705">
        <v>72</v>
      </c>
      <c r="X5705">
        <v>50</v>
      </c>
      <c r="Y5705">
        <v>24.71</v>
      </c>
      <c r="Z5705">
        <v>10</v>
      </c>
      <c r="AA5705" s="1" t="s">
        <v>55</v>
      </c>
      <c r="AB5705">
        <v>5</v>
      </c>
      <c r="AC5705">
        <v>0</v>
      </c>
      <c r="AD5705" s="1" t="s">
        <v>1067</v>
      </c>
      <c r="AE5705" t="b">
        <v>0</v>
      </c>
      <c r="AF5705" t="b">
        <v>0</v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0</v>
      </c>
      <c r="AQ5705" t="b">
        <v>0</v>
      </c>
      <c r="AR5705" s="1" t="s">
        <v>53</v>
      </c>
      <c r="AS5705" s="1" t="s">
        <v>53</v>
      </c>
      <c r="AT5705" s="1" t="s">
        <v>53</v>
      </c>
      <c r="AU5705" s="1" t="s">
        <v>51</v>
      </c>
    </row>
    <row r="5706" spans="1:47" x14ac:dyDescent="0.25">
      <c r="A5706" s="1" t="s">
        <v>7946</v>
      </c>
      <c r="B5706">
        <v>3</v>
      </c>
      <c r="C5706" s="2">
        <v>43676.037997685184</v>
      </c>
      <c r="D5706" s="2">
        <v>43676.057696759257</v>
      </c>
      <c r="E5706">
        <v>39.638509999999997</v>
      </c>
      <c r="F5706">
        <v>-104.82881</v>
      </c>
      <c r="G5706">
        <v>39.638660000000002</v>
      </c>
      <c r="H5706">
        <v>-104.82881</v>
      </c>
      <c r="I5706">
        <v>0.01</v>
      </c>
      <c r="J5706" s="1" t="s">
        <v>7947</v>
      </c>
      <c r="K5706">
        <v>4300</v>
      </c>
      <c r="L5706" s="1" t="s">
        <v>6638</v>
      </c>
      <c r="M5706" s="1" t="s">
        <v>97</v>
      </c>
      <c r="N5706" s="1" t="s">
        <v>170</v>
      </c>
      <c r="O5706" s="1" t="s">
        <v>201</v>
      </c>
      <c r="P5706" s="1" t="s">
        <v>198</v>
      </c>
      <c r="Q5706" s="1" t="s">
        <v>872</v>
      </c>
      <c r="R5706" s="1" t="s">
        <v>48</v>
      </c>
      <c r="S5706" s="1" t="s">
        <v>79</v>
      </c>
      <c r="T5706" s="1" t="s">
        <v>200</v>
      </c>
      <c r="U5706" s="2">
        <v>43676.036805555559</v>
      </c>
      <c r="V5706">
        <v>69</v>
      </c>
      <c r="W5706">
        <v>69</v>
      </c>
      <c r="X5706">
        <v>54</v>
      </c>
      <c r="Y5706">
        <v>24.3</v>
      </c>
      <c r="Z5706">
        <v>10</v>
      </c>
      <c r="AA5706" s="1" t="s">
        <v>68</v>
      </c>
      <c r="AB5706">
        <v>17</v>
      </c>
      <c r="AC5706">
        <v>0</v>
      </c>
      <c r="AD5706" s="1" t="s">
        <v>1067</v>
      </c>
      <c r="AE5706" t="b">
        <v>0</v>
      </c>
      <c r="AF5706" t="b">
        <v>0</v>
      </c>
      <c r="AG5706" t="b">
        <v>1</v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  <c r="AP5706" t="b">
        <v>1</v>
      </c>
      <c r="AQ5706" t="b">
        <v>0</v>
      </c>
      <c r="AR5706" s="1" t="s">
        <v>53</v>
      </c>
      <c r="AS5706" s="1" t="s">
        <v>53</v>
      </c>
      <c r="AT5706" s="1" t="s">
        <v>53</v>
      </c>
      <c r="AU5706" s="1" t="s">
        <v>53</v>
      </c>
    </row>
    <row r="5707" spans="1:47" x14ac:dyDescent="0.25">
      <c r="A5707" s="1" t="s">
        <v>2650</v>
      </c>
      <c r="B5707">
        <v>3</v>
      </c>
      <c r="C5707" s="2">
        <v>43676.268750000003</v>
      </c>
      <c r="D5707" s="2">
        <v>43676.289351851854</v>
      </c>
      <c r="E5707">
        <v>39.696599999999997</v>
      </c>
      <c r="F5707">
        <v>-104.82921</v>
      </c>
      <c r="G5707">
        <v>39.699449999999999</v>
      </c>
      <c r="H5707">
        <v>-104.82906</v>
      </c>
      <c r="I5707">
        <v>0.19700000000000001</v>
      </c>
      <c r="J5707" s="1" t="s">
        <v>586</v>
      </c>
      <c r="L5707" s="1" t="s">
        <v>308</v>
      </c>
      <c r="M5707" s="1" t="s">
        <v>47</v>
      </c>
      <c r="N5707" s="1" t="s">
        <v>170</v>
      </c>
      <c r="O5707" s="1" t="s">
        <v>201</v>
      </c>
      <c r="P5707" s="1" t="s">
        <v>198</v>
      </c>
      <c r="Q5707" s="1" t="s">
        <v>404</v>
      </c>
      <c r="R5707" s="1" t="s">
        <v>48</v>
      </c>
      <c r="S5707" s="1" t="s">
        <v>79</v>
      </c>
      <c r="T5707" s="1" t="s">
        <v>203</v>
      </c>
      <c r="U5707" s="2">
        <v>43676.248611111114</v>
      </c>
      <c r="V5707">
        <v>65</v>
      </c>
      <c r="W5707">
        <v>65</v>
      </c>
      <c r="X5707">
        <v>61</v>
      </c>
      <c r="Y5707">
        <v>24.46</v>
      </c>
      <c r="Z5707">
        <v>10</v>
      </c>
      <c r="AA5707" s="1" t="s">
        <v>72</v>
      </c>
      <c r="AB5707">
        <v>10</v>
      </c>
      <c r="AC5707">
        <v>0</v>
      </c>
      <c r="AD5707" s="1" t="s">
        <v>818</v>
      </c>
      <c r="AE5707" t="b">
        <v>0</v>
      </c>
      <c r="AF5707" t="b">
        <v>0</v>
      </c>
      <c r="AG5707" t="b">
        <v>0</v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R5707" s="1" t="s">
        <v>51</v>
      </c>
      <c r="AS5707" s="1" t="s">
        <v>51</v>
      </c>
      <c r="AT5707" s="1" t="s">
        <v>51</v>
      </c>
      <c r="AU5707" s="1" t="s">
        <v>51</v>
      </c>
    </row>
    <row r="5708" spans="1:47" x14ac:dyDescent="0.25">
      <c r="A5708" s="1" t="s">
        <v>5852</v>
      </c>
      <c r="B5708">
        <v>3</v>
      </c>
      <c r="C5708" s="2">
        <v>43676.51771990741</v>
      </c>
      <c r="D5708" s="2">
        <v>43676.532847222225</v>
      </c>
      <c r="E5708">
        <v>39.823099999999997</v>
      </c>
      <c r="F5708">
        <v>-104.96729999999999</v>
      </c>
      <c r="G5708">
        <v>39.823872999999999</v>
      </c>
      <c r="H5708">
        <v>-104.961958</v>
      </c>
      <c r="I5708">
        <v>0.28799999999999998</v>
      </c>
      <c r="J5708" s="1" t="s">
        <v>446</v>
      </c>
      <c r="L5708" s="1" t="s">
        <v>122</v>
      </c>
      <c r="M5708" s="1" t="s">
        <v>47</v>
      </c>
      <c r="N5708" s="1" t="s">
        <v>131</v>
      </c>
      <c r="O5708" s="1" t="s">
        <v>147</v>
      </c>
      <c r="P5708" s="1" t="s">
        <v>198</v>
      </c>
      <c r="Q5708" s="1" t="s">
        <v>204</v>
      </c>
      <c r="R5708" s="1" t="s">
        <v>48</v>
      </c>
      <c r="S5708" s="1" t="s">
        <v>79</v>
      </c>
      <c r="T5708" s="1" t="s">
        <v>205</v>
      </c>
      <c r="U5708" s="2">
        <v>43676.501388888886</v>
      </c>
      <c r="V5708">
        <v>88</v>
      </c>
      <c r="W5708">
        <v>88</v>
      </c>
      <c r="X5708">
        <v>27</v>
      </c>
      <c r="Y5708">
        <v>24.5</v>
      </c>
      <c r="Z5708">
        <v>30</v>
      </c>
      <c r="AA5708" s="1" t="s">
        <v>58</v>
      </c>
      <c r="AB5708">
        <v>7</v>
      </c>
      <c r="AC5708">
        <v>0</v>
      </c>
      <c r="AD5708" s="1" t="s">
        <v>818</v>
      </c>
      <c r="AE5708" t="b">
        <v>0</v>
      </c>
      <c r="AF5708" t="b">
        <v>0</v>
      </c>
      <c r="AG5708" t="b">
        <v>0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  <c r="AP5708" t="b">
        <v>0</v>
      </c>
      <c r="AQ5708" t="b">
        <v>0</v>
      </c>
      <c r="AR5708" s="1" t="s">
        <v>51</v>
      </c>
      <c r="AS5708" s="1" t="s">
        <v>51</v>
      </c>
      <c r="AT5708" s="1" t="s">
        <v>51</v>
      </c>
      <c r="AU5708" s="1" t="s">
        <v>51</v>
      </c>
    </row>
    <row r="5709" spans="1:47" x14ac:dyDescent="0.25">
      <c r="A5709" s="1" t="s">
        <v>6282</v>
      </c>
      <c r="B5709">
        <v>3</v>
      </c>
      <c r="C5709" s="2">
        <v>43676.549872685187</v>
      </c>
      <c r="D5709" s="2">
        <v>43676.570185185185</v>
      </c>
      <c r="E5709">
        <v>39.77993</v>
      </c>
      <c r="F5709">
        <v>-104.972689</v>
      </c>
      <c r="G5709">
        <v>39.77993</v>
      </c>
      <c r="H5709">
        <v>-104.97269</v>
      </c>
      <c r="I5709">
        <v>0</v>
      </c>
      <c r="J5709" s="1" t="s">
        <v>385</v>
      </c>
      <c r="L5709" s="1" t="s">
        <v>391</v>
      </c>
      <c r="M5709" s="1" t="s">
        <v>47</v>
      </c>
      <c r="N5709" s="1" t="s">
        <v>131</v>
      </c>
      <c r="O5709" s="1" t="s">
        <v>131</v>
      </c>
      <c r="P5709" s="1" t="s">
        <v>198</v>
      </c>
      <c r="Q5709" s="1" t="s">
        <v>246</v>
      </c>
      <c r="R5709" s="1" t="s">
        <v>48</v>
      </c>
      <c r="S5709" s="1" t="s">
        <v>79</v>
      </c>
      <c r="T5709" s="1" t="s">
        <v>205</v>
      </c>
      <c r="U5709" s="2">
        <v>43676.534722222219</v>
      </c>
      <c r="V5709">
        <v>86</v>
      </c>
      <c r="W5709">
        <v>86</v>
      </c>
      <c r="X5709">
        <v>29</v>
      </c>
      <c r="Y5709">
        <v>24.49</v>
      </c>
      <c r="Z5709">
        <v>30</v>
      </c>
      <c r="AA5709" s="1" t="s">
        <v>58</v>
      </c>
      <c r="AB5709">
        <v>9</v>
      </c>
      <c r="AC5709">
        <v>0</v>
      </c>
      <c r="AD5709" s="1" t="s">
        <v>818</v>
      </c>
      <c r="AE5709" t="b">
        <v>0</v>
      </c>
      <c r="AF5709" t="b">
        <v>0</v>
      </c>
      <c r="AG5709" t="b">
        <v>1</v>
      </c>
      <c r="AH5709" t="b">
        <v>0</v>
      </c>
      <c r="AI5709" t="b">
        <v>1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  <c r="AO5709" t="b">
        <v>0</v>
      </c>
      <c r="AP5709" t="b">
        <v>0</v>
      </c>
      <c r="AQ5709" t="b">
        <v>0</v>
      </c>
      <c r="AR5709" s="1" t="s">
        <v>51</v>
      </c>
      <c r="AS5709" s="1" t="s">
        <v>51</v>
      </c>
      <c r="AT5709" s="1" t="s">
        <v>51</v>
      </c>
      <c r="AU5709" s="1" t="s">
        <v>51</v>
      </c>
    </row>
    <row r="5710" spans="1:47" x14ac:dyDescent="0.25">
      <c r="A5710" s="1" t="s">
        <v>8361</v>
      </c>
      <c r="B5710">
        <v>4</v>
      </c>
      <c r="C5710" s="2">
        <v>43676.737511574072</v>
      </c>
      <c r="D5710" s="2">
        <v>43676.755995370368</v>
      </c>
      <c r="E5710">
        <v>40.478940000000001</v>
      </c>
      <c r="F5710">
        <v>-104.505607</v>
      </c>
      <c r="G5710">
        <v>40.479177999999997</v>
      </c>
      <c r="H5710">
        <v>-104.500029</v>
      </c>
      <c r="I5710">
        <v>0.29399999999999998</v>
      </c>
      <c r="J5710" s="1" t="s">
        <v>8362</v>
      </c>
      <c r="K5710">
        <v>29091</v>
      </c>
      <c r="L5710" s="1" t="s">
        <v>6588</v>
      </c>
      <c r="M5710" s="1" t="s">
        <v>97</v>
      </c>
      <c r="N5710" s="1" t="s">
        <v>3514</v>
      </c>
      <c r="O5710" s="1" t="s">
        <v>209</v>
      </c>
      <c r="P5710" s="1" t="s">
        <v>198</v>
      </c>
      <c r="Q5710" s="1" t="s">
        <v>7092</v>
      </c>
      <c r="R5710" s="1" t="s">
        <v>48</v>
      </c>
      <c r="S5710" s="1" t="s">
        <v>79</v>
      </c>
      <c r="T5710" s="1" t="s">
        <v>253</v>
      </c>
      <c r="U5710" s="2">
        <v>43676.74722222222</v>
      </c>
      <c r="V5710">
        <v>92</v>
      </c>
      <c r="W5710">
        <v>92</v>
      </c>
      <c r="X5710">
        <v>20</v>
      </c>
      <c r="Y5710">
        <v>25.3</v>
      </c>
      <c r="Z5710">
        <v>10</v>
      </c>
      <c r="AA5710" s="1" t="s">
        <v>67</v>
      </c>
      <c r="AB5710">
        <v>12</v>
      </c>
      <c r="AC5710">
        <v>0</v>
      </c>
      <c r="AD5710" s="1" t="s">
        <v>50</v>
      </c>
      <c r="AE5710" t="b">
        <v>0</v>
      </c>
      <c r="AF5710" t="b">
        <v>0</v>
      </c>
      <c r="AG5710" t="b">
        <v>0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  <c r="AO5710" t="b">
        <v>0</v>
      </c>
      <c r="AP5710" t="b">
        <v>0</v>
      </c>
      <c r="AQ5710" t="b">
        <v>0</v>
      </c>
      <c r="AR5710" s="1" t="s">
        <v>51</v>
      </c>
      <c r="AS5710" s="1" t="s">
        <v>51</v>
      </c>
      <c r="AT5710" s="1" t="s">
        <v>51</v>
      </c>
      <c r="AU5710" s="1" t="s">
        <v>51</v>
      </c>
    </row>
    <row r="5711" spans="1:47" x14ac:dyDescent="0.25">
      <c r="A5711" s="1" t="s">
        <v>3511</v>
      </c>
      <c r="B5711">
        <v>4</v>
      </c>
      <c r="C5711" s="2">
        <v>43676.737511574072</v>
      </c>
      <c r="D5711" s="2">
        <v>43676.755995370368</v>
      </c>
      <c r="E5711">
        <v>40.479177999999997</v>
      </c>
      <c r="F5711">
        <v>-104.500029</v>
      </c>
      <c r="G5711">
        <v>40.478940000000001</v>
      </c>
      <c r="H5711">
        <v>-104.505607</v>
      </c>
      <c r="I5711">
        <v>0.29399999999999998</v>
      </c>
      <c r="J5711" s="1" t="s">
        <v>3512</v>
      </c>
      <c r="L5711" s="1" t="s">
        <v>3513</v>
      </c>
      <c r="M5711" s="1" t="s">
        <v>47</v>
      </c>
      <c r="N5711" s="1" t="s">
        <v>3514</v>
      </c>
      <c r="O5711" s="1" t="s">
        <v>209</v>
      </c>
      <c r="P5711" s="1" t="s">
        <v>198</v>
      </c>
      <c r="Q5711" s="1" t="s">
        <v>3515</v>
      </c>
      <c r="R5711" s="1" t="s">
        <v>48</v>
      </c>
      <c r="S5711" s="1" t="s">
        <v>79</v>
      </c>
      <c r="T5711" s="1" t="s">
        <v>253</v>
      </c>
      <c r="U5711" s="2">
        <v>43676.74722222222</v>
      </c>
      <c r="V5711">
        <v>92</v>
      </c>
      <c r="W5711">
        <v>92</v>
      </c>
      <c r="X5711">
        <v>20</v>
      </c>
      <c r="Y5711">
        <v>25.3</v>
      </c>
      <c r="Z5711">
        <v>10</v>
      </c>
      <c r="AA5711" s="1" t="s">
        <v>67</v>
      </c>
      <c r="AB5711">
        <v>12</v>
      </c>
      <c r="AC5711">
        <v>0</v>
      </c>
      <c r="AD5711" s="1" t="s">
        <v>50</v>
      </c>
      <c r="AE5711" t="b">
        <v>0</v>
      </c>
      <c r="AF5711" t="b">
        <v>0</v>
      </c>
      <c r="AG5711" t="b">
        <v>0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 s="1" t="s">
        <v>51</v>
      </c>
      <c r="AS5711" s="1" t="s">
        <v>51</v>
      </c>
      <c r="AT5711" s="1" t="s">
        <v>51</v>
      </c>
      <c r="AU5711" s="1" t="s">
        <v>51</v>
      </c>
    </row>
    <row r="5712" spans="1:47" x14ac:dyDescent="0.25">
      <c r="A5712" s="1" t="s">
        <v>8363</v>
      </c>
      <c r="B5712">
        <v>4</v>
      </c>
      <c r="C5712" s="2">
        <v>43676.750347222223</v>
      </c>
      <c r="D5712" s="2">
        <v>43676.770173611112</v>
      </c>
      <c r="E5712">
        <v>40.478940000000001</v>
      </c>
      <c r="F5712">
        <v>-104.505607</v>
      </c>
      <c r="G5712">
        <v>40.479177999999997</v>
      </c>
      <c r="H5712">
        <v>-104.500029</v>
      </c>
      <c r="I5712">
        <v>0.29399999999999998</v>
      </c>
      <c r="J5712" s="1" t="s">
        <v>8362</v>
      </c>
      <c r="K5712">
        <v>29091</v>
      </c>
      <c r="L5712" s="1" t="s">
        <v>6588</v>
      </c>
      <c r="M5712" s="1" t="s">
        <v>97</v>
      </c>
      <c r="N5712" s="1" t="s">
        <v>3514</v>
      </c>
      <c r="O5712" s="1" t="s">
        <v>209</v>
      </c>
      <c r="P5712" s="1" t="s">
        <v>198</v>
      </c>
      <c r="Q5712" s="1" t="s">
        <v>7092</v>
      </c>
      <c r="R5712" s="1" t="s">
        <v>48</v>
      </c>
      <c r="S5712" s="1" t="s">
        <v>79</v>
      </c>
      <c r="T5712" s="1" t="s">
        <v>253</v>
      </c>
      <c r="U5712" s="2">
        <v>43676.74722222222</v>
      </c>
      <c r="V5712">
        <v>92</v>
      </c>
      <c r="W5712">
        <v>92</v>
      </c>
      <c r="X5712">
        <v>20</v>
      </c>
      <c r="Y5712">
        <v>25.3</v>
      </c>
      <c r="Z5712">
        <v>10</v>
      </c>
      <c r="AA5712" s="1" t="s">
        <v>67</v>
      </c>
      <c r="AB5712">
        <v>12</v>
      </c>
      <c r="AC5712">
        <v>0</v>
      </c>
      <c r="AD5712" s="1" t="s">
        <v>50</v>
      </c>
      <c r="AE5712" t="b">
        <v>0</v>
      </c>
      <c r="AF5712" t="b">
        <v>0</v>
      </c>
      <c r="AG5712" t="b">
        <v>0</v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R5712" s="1" t="s">
        <v>51</v>
      </c>
      <c r="AS5712" s="1" t="s">
        <v>51</v>
      </c>
      <c r="AT5712" s="1" t="s">
        <v>51</v>
      </c>
      <c r="AU5712" s="1" t="s">
        <v>51</v>
      </c>
    </row>
    <row r="5713" spans="1:47" x14ac:dyDescent="0.25">
      <c r="A5713" s="1" t="s">
        <v>3516</v>
      </c>
      <c r="B5713">
        <v>4</v>
      </c>
      <c r="C5713" s="2">
        <v>43676.750347222223</v>
      </c>
      <c r="D5713" s="2">
        <v>43676.770173611112</v>
      </c>
      <c r="E5713">
        <v>40.479177999999997</v>
      </c>
      <c r="F5713">
        <v>-104.500029</v>
      </c>
      <c r="G5713">
        <v>40.478940000000001</v>
      </c>
      <c r="H5713">
        <v>-104.505607</v>
      </c>
      <c r="I5713">
        <v>0.29399999999999998</v>
      </c>
      <c r="J5713" s="1" t="s">
        <v>3512</v>
      </c>
      <c r="L5713" s="1" t="s">
        <v>3513</v>
      </c>
      <c r="M5713" s="1" t="s">
        <v>47</v>
      </c>
      <c r="N5713" s="1" t="s">
        <v>3514</v>
      </c>
      <c r="O5713" s="1" t="s">
        <v>209</v>
      </c>
      <c r="P5713" s="1" t="s">
        <v>198</v>
      </c>
      <c r="Q5713" s="1" t="s">
        <v>3515</v>
      </c>
      <c r="R5713" s="1" t="s">
        <v>48</v>
      </c>
      <c r="S5713" s="1" t="s">
        <v>79</v>
      </c>
      <c r="T5713" s="1" t="s">
        <v>253</v>
      </c>
      <c r="U5713" s="2">
        <v>43676.74722222222</v>
      </c>
      <c r="V5713">
        <v>92</v>
      </c>
      <c r="W5713">
        <v>92</v>
      </c>
      <c r="X5713">
        <v>20</v>
      </c>
      <c r="Y5713">
        <v>25.3</v>
      </c>
      <c r="Z5713">
        <v>10</v>
      </c>
      <c r="AA5713" s="1" t="s">
        <v>67</v>
      </c>
      <c r="AB5713">
        <v>12</v>
      </c>
      <c r="AC5713">
        <v>0</v>
      </c>
      <c r="AD5713" s="1" t="s">
        <v>50</v>
      </c>
      <c r="AE5713" t="b">
        <v>0</v>
      </c>
      <c r="AF5713" t="b">
        <v>0</v>
      </c>
      <c r="AG5713" t="b">
        <v>0</v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 s="1" t="s">
        <v>51</v>
      </c>
      <c r="AS5713" s="1" t="s">
        <v>51</v>
      </c>
      <c r="AT5713" s="1" t="s">
        <v>51</v>
      </c>
      <c r="AU5713" s="1" t="s">
        <v>51</v>
      </c>
    </row>
    <row r="5714" spans="1:47" x14ac:dyDescent="0.25">
      <c r="A5714" s="1" t="s">
        <v>7948</v>
      </c>
      <c r="B5714">
        <v>3</v>
      </c>
      <c r="C5714" s="2">
        <v>43676.671909722223</v>
      </c>
      <c r="D5714" s="2">
        <v>43676.692569444444</v>
      </c>
      <c r="E5714">
        <v>38.314720000000001</v>
      </c>
      <c r="F5714">
        <v>-104.66466699999999</v>
      </c>
      <c r="G5714">
        <v>38.314560999999998</v>
      </c>
      <c r="H5714">
        <v>-104.663594</v>
      </c>
      <c r="I5714">
        <v>5.8999999999999997E-2</v>
      </c>
      <c r="J5714" s="1" t="s">
        <v>7235</v>
      </c>
      <c r="K5714">
        <v>2970</v>
      </c>
      <c r="L5714" s="1" t="s">
        <v>6595</v>
      </c>
      <c r="M5714" s="1" t="s">
        <v>47</v>
      </c>
      <c r="N5714" s="1" t="s">
        <v>411</v>
      </c>
      <c r="O5714" s="1" t="s">
        <v>411</v>
      </c>
      <c r="P5714" s="1" t="s">
        <v>198</v>
      </c>
      <c r="Q5714" s="1" t="s">
        <v>412</v>
      </c>
      <c r="R5714" s="1" t="s">
        <v>48</v>
      </c>
      <c r="S5714" s="1" t="s">
        <v>79</v>
      </c>
      <c r="T5714" s="1" t="s">
        <v>413</v>
      </c>
      <c r="U5714" s="2">
        <v>43676.661805555559</v>
      </c>
      <c r="V5714">
        <v>98</v>
      </c>
      <c r="W5714">
        <v>98</v>
      </c>
      <c r="X5714">
        <v>20</v>
      </c>
      <c r="Y5714">
        <v>25.23</v>
      </c>
      <c r="Z5714">
        <v>10</v>
      </c>
      <c r="AA5714" s="1" t="s">
        <v>66</v>
      </c>
      <c r="AB5714">
        <v>13</v>
      </c>
      <c r="AC5714">
        <v>0</v>
      </c>
      <c r="AD5714" s="1" t="s">
        <v>1067</v>
      </c>
      <c r="AE5714" t="b">
        <v>0</v>
      </c>
      <c r="AF5714" t="b">
        <v>0</v>
      </c>
      <c r="AG5714" t="b">
        <v>0</v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  <c r="AO5714" t="b">
        <v>0</v>
      </c>
      <c r="AP5714" t="b">
        <v>0</v>
      </c>
      <c r="AQ5714" t="b">
        <v>0</v>
      </c>
      <c r="AR5714" s="1" t="s">
        <v>51</v>
      </c>
      <c r="AS5714" s="1" t="s">
        <v>51</v>
      </c>
      <c r="AT5714" s="1" t="s">
        <v>51</v>
      </c>
      <c r="AU5714" s="1" t="s">
        <v>51</v>
      </c>
    </row>
    <row r="5715" spans="1:47" x14ac:dyDescent="0.25">
      <c r="A5715" s="1" t="s">
        <v>5542</v>
      </c>
      <c r="B5715">
        <v>3</v>
      </c>
      <c r="C5715" s="2">
        <v>43676.666701388887</v>
      </c>
      <c r="D5715" s="2">
        <v>43676.687025462961</v>
      </c>
      <c r="E5715">
        <v>40.402697000000003</v>
      </c>
      <c r="F5715">
        <v>-104.99352</v>
      </c>
      <c r="G5715">
        <v>40.399985000000001</v>
      </c>
      <c r="H5715">
        <v>-104.99357999999999</v>
      </c>
      <c r="I5715">
        <v>0.187</v>
      </c>
      <c r="J5715" s="1" t="s">
        <v>521</v>
      </c>
      <c r="L5715" s="1" t="s">
        <v>195</v>
      </c>
      <c r="M5715" s="1" t="s">
        <v>47</v>
      </c>
      <c r="N5715" s="1" t="s">
        <v>305</v>
      </c>
      <c r="O5715" s="1" t="s">
        <v>228</v>
      </c>
      <c r="P5715" s="1" t="s">
        <v>198</v>
      </c>
      <c r="Q5715" s="1" t="s">
        <v>306</v>
      </c>
      <c r="R5715" s="1" t="s">
        <v>48</v>
      </c>
      <c r="S5715" s="1" t="s">
        <v>79</v>
      </c>
      <c r="T5715" s="1" t="s">
        <v>230</v>
      </c>
      <c r="U5715" s="2">
        <v>43676.663888888892</v>
      </c>
      <c r="V5715">
        <v>92</v>
      </c>
      <c r="W5715">
        <v>92</v>
      </c>
      <c r="X5715">
        <v>29</v>
      </c>
      <c r="Y5715">
        <v>25.01</v>
      </c>
      <c r="Z5715">
        <v>9</v>
      </c>
      <c r="AA5715" s="1" t="s">
        <v>57</v>
      </c>
      <c r="AB5715">
        <v>7</v>
      </c>
      <c r="AC5715">
        <v>0</v>
      </c>
      <c r="AD5715" s="1" t="s">
        <v>818</v>
      </c>
      <c r="AE5715" t="b">
        <v>0</v>
      </c>
      <c r="AF5715" t="b">
        <v>0</v>
      </c>
      <c r="AG5715" t="b">
        <v>0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 s="1" t="s">
        <v>51</v>
      </c>
      <c r="AS5715" s="1" t="s">
        <v>51</v>
      </c>
      <c r="AT5715" s="1" t="s">
        <v>51</v>
      </c>
      <c r="AU5715" s="1" t="s">
        <v>51</v>
      </c>
    </row>
    <row r="5716" spans="1:47" x14ac:dyDescent="0.25">
      <c r="A5716" s="1" t="s">
        <v>1457</v>
      </c>
      <c r="B5716">
        <v>3</v>
      </c>
      <c r="C5716" s="2">
        <v>43676.721701388888</v>
      </c>
      <c r="D5716" s="2">
        <v>43676.742418981485</v>
      </c>
      <c r="E5716">
        <v>38.606059999999999</v>
      </c>
      <c r="F5716">
        <v>-104.68029</v>
      </c>
      <c r="G5716">
        <v>38.59131</v>
      </c>
      <c r="H5716">
        <v>-104.67193</v>
      </c>
      <c r="I5716">
        <v>1.115</v>
      </c>
      <c r="J5716" s="1" t="s">
        <v>1458</v>
      </c>
      <c r="L5716" s="1" t="s">
        <v>195</v>
      </c>
      <c r="M5716" s="1" t="s">
        <v>47</v>
      </c>
      <c r="N5716" s="1" t="s">
        <v>327</v>
      </c>
      <c r="O5716" s="1" t="s">
        <v>193</v>
      </c>
      <c r="P5716" s="1" t="s">
        <v>198</v>
      </c>
      <c r="Q5716" s="1" t="s">
        <v>328</v>
      </c>
      <c r="R5716" s="1" t="s">
        <v>48</v>
      </c>
      <c r="S5716" s="1" t="s">
        <v>79</v>
      </c>
      <c r="T5716" s="1" t="s">
        <v>268</v>
      </c>
      <c r="U5716" s="2">
        <v>43676.727777777778</v>
      </c>
      <c r="V5716">
        <v>86</v>
      </c>
      <c r="W5716">
        <v>86</v>
      </c>
      <c r="X5716">
        <v>20</v>
      </c>
      <c r="Y5716">
        <v>24.3</v>
      </c>
      <c r="Z5716">
        <v>10</v>
      </c>
      <c r="AA5716" s="1" t="s">
        <v>56</v>
      </c>
      <c r="AB5716">
        <v>8</v>
      </c>
      <c r="AC5716">
        <v>0</v>
      </c>
      <c r="AD5716" s="1" t="s">
        <v>1213</v>
      </c>
      <c r="AE5716" t="b">
        <v>0</v>
      </c>
      <c r="AF5716" t="b">
        <v>0</v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  <c r="AO5716" t="b">
        <v>0</v>
      </c>
      <c r="AP5716" t="b">
        <v>0</v>
      </c>
      <c r="AQ5716" t="b">
        <v>0</v>
      </c>
      <c r="AR5716" s="1" t="s">
        <v>51</v>
      </c>
      <c r="AS5716" s="1" t="s">
        <v>51</v>
      </c>
      <c r="AT5716" s="1" t="s">
        <v>51</v>
      </c>
      <c r="AU5716" s="1" t="s">
        <v>51</v>
      </c>
    </row>
    <row r="5717" spans="1:47" x14ac:dyDescent="0.25">
      <c r="A5717" s="1" t="s">
        <v>5543</v>
      </c>
      <c r="B5717">
        <v>3</v>
      </c>
      <c r="C5717" s="2">
        <v>43676.74428240741</v>
      </c>
      <c r="D5717" s="2">
        <v>43676.764791666668</v>
      </c>
      <c r="E5717">
        <v>40.262323000000002</v>
      </c>
      <c r="F5717">
        <v>-104.98043</v>
      </c>
      <c r="G5717">
        <v>40.258569999999999</v>
      </c>
      <c r="H5717">
        <v>-104.98041000000001</v>
      </c>
      <c r="I5717">
        <v>0.25900000000000001</v>
      </c>
      <c r="J5717" s="1" t="s">
        <v>340</v>
      </c>
      <c r="L5717" s="1" t="s">
        <v>195</v>
      </c>
      <c r="M5717" s="1" t="s">
        <v>47</v>
      </c>
      <c r="N5717" s="1" t="s">
        <v>630</v>
      </c>
      <c r="O5717" s="1" t="s">
        <v>209</v>
      </c>
      <c r="P5717" s="1" t="s">
        <v>198</v>
      </c>
      <c r="Q5717" s="1" t="s">
        <v>631</v>
      </c>
      <c r="R5717" s="1" t="s">
        <v>48</v>
      </c>
      <c r="S5717" s="1" t="s">
        <v>79</v>
      </c>
      <c r="T5717" s="1" t="s">
        <v>211</v>
      </c>
      <c r="U5717" s="2">
        <v>43676.746527777781</v>
      </c>
      <c r="V5717">
        <v>87</v>
      </c>
      <c r="W5717">
        <v>87</v>
      </c>
      <c r="X5717">
        <v>26</v>
      </c>
      <c r="Y5717">
        <v>24.99</v>
      </c>
      <c r="Z5717">
        <v>7</v>
      </c>
      <c r="AA5717" s="1" t="s">
        <v>68</v>
      </c>
      <c r="AB5717">
        <v>7</v>
      </c>
      <c r="AC5717">
        <v>0</v>
      </c>
      <c r="AD5717" s="1" t="s">
        <v>50</v>
      </c>
      <c r="AE5717" t="b">
        <v>0</v>
      </c>
      <c r="AF5717" t="b">
        <v>0</v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0</v>
      </c>
      <c r="AR5717" s="1" t="s">
        <v>51</v>
      </c>
      <c r="AS5717" s="1" t="s">
        <v>51</v>
      </c>
      <c r="AT5717" s="1" t="s">
        <v>51</v>
      </c>
      <c r="AU5717" s="1" t="s">
        <v>51</v>
      </c>
    </row>
    <row r="5718" spans="1:47" x14ac:dyDescent="0.25">
      <c r="A5718" s="1" t="s">
        <v>8364</v>
      </c>
      <c r="B5718">
        <v>4</v>
      </c>
      <c r="C5718" s="2">
        <v>43676.764432870368</v>
      </c>
      <c r="D5718" s="2">
        <v>43676.784050925926</v>
      </c>
      <c r="E5718">
        <v>40.478940000000001</v>
      </c>
      <c r="F5718">
        <v>-104.505607</v>
      </c>
      <c r="G5718">
        <v>40.479177999999997</v>
      </c>
      <c r="H5718">
        <v>-104.500029</v>
      </c>
      <c r="I5718">
        <v>0.29399999999999998</v>
      </c>
      <c r="J5718" s="1" t="s">
        <v>3518</v>
      </c>
      <c r="K5718">
        <v>29091</v>
      </c>
      <c r="L5718" s="1" t="s">
        <v>6588</v>
      </c>
      <c r="M5718" s="1" t="s">
        <v>97</v>
      </c>
      <c r="N5718" s="1" t="s">
        <v>3514</v>
      </c>
      <c r="O5718" s="1" t="s">
        <v>209</v>
      </c>
      <c r="P5718" s="1" t="s">
        <v>198</v>
      </c>
      <c r="Q5718" s="1" t="s">
        <v>7092</v>
      </c>
      <c r="R5718" s="1" t="s">
        <v>48</v>
      </c>
      <c r="S5718" s="1" t="s">
        <v>79</v>
      </c>
      <c r="T5718" s="1" t="s">
        <v>253</v>
      </c>
      <c r="U5718" s="2">
        <v>43676.74722222222</v>
      </c>
      <c r="V5718">
        <v>92</v>
      </c>
      <c r="W5718">
        <v>92</v>
      </c>
      <c r="X5718">
        <v>20</v>
      </c>
      <c r="Y5718">
        <v>25.3</v>
      </c>
      <c r="Z5718">
        <v>10</v>
      </c>
      <c r="AA5718" s="1" t="s">
        <v>67</v>
      </c>
      <c r="AB5718">
        <v>12</v>
      </c>
      <c r="AC5718">
        <v>0</v>
      </c>
      <c r="AD5718" s="1" t="s">
        <v>50</v>
      </c>
      <c r="AE5718" t="b">
        <v>0</v>
      </c>
      <c r="AF5718" t="b">
        <v>0</v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R5718" s="1" t="s">
        <v>51</v>
      </c>
      <c r="AS5718" s="1" t="s">
        <v>51</v>
      </c>
      <c r="AT5718" s="1" t="s">
        <v>51</v>
      </c>
      <c r="AU5718" s="1" t="s">
        <v>51</v>
      </c>
    </row>
    <row r="5719" spans="1:47" x14ac:dyDescent="0.25">
      <c r="A5719" s="1" t="s">
        <v>3517</v>
      </c>
      <c r="B5719">
        <v>4</v>
      </c>
      <c r="C5719" s="2">
        <v>43676.764432870368</v>
      </c>
      <c r="D5719" s="2">
        <v>43676.784050925926</v>
      </c>
      <c r="E5719">
        <v>40.479177999999997</v>
      </c>
      <c r="F5719">
        <v>-104.500029</v>
      </c>
      <c r="G5719">
        <v>40.478940000000001</v>
      </c>
      <c r="H5719">
        <v>-104.505607</v>
      </c>
      <c r="I5719">
        <v>0.29399999999999998</v>
      </c>
      <c r="J5719" s="1" t="s">
        <v>3518</v>
      </c>
      <c r="L5719" s="1" t="s">
        <v>3513</v>
      </c>
      <c r="M5719" s="1" t="s">
        <v>47</v>
      </c>
      <c r="N5719" s="1" t="s">
        <v>3514</v>
      </c>
      <c r="O5719" s="1" t="s">
        <v>209</v>
      </c>
      <c r="P5719" s="1" t="s">
        <v>198</v>
      </c>
      <c r="Q5719" s="1" t="s">
        <v>3515</v>
      </c>
      <c r="R5719" s="1" t="s">
        <v>48</v>
      </c>
      <c r="S5719" s="1" t="s">
        <v>79</v>
      </c>
      <c r="T5719" s="1" t="s">
        <v>253</v>
      </c>
      <c r="U5719" s="2">
        <v>43676.74722222222</v>
      </c>
      <c r="V5719">
        <v>92</v>
      </c>
      <c r="W5719">
        <v>92</v>
      </c>
      <c r="X5719">
        <v>20</v>
      </c>
      <c r="Y5719">
        <v>25.3</v>
      </c>
      <c r="Z5719">
        <v>10</v>
      </c>
      <c r="AA5719" s="1" t="s">
        <v>67</v>
      </c>
      <c r="AB5719">
        <v>12</v>
      </c>
      <c r="AC5719">
        <v>0</v>
      </c>
      <c r="AD5719" s="1" t="s">
        <v>50</v>
      </c>
      <c r="AE5719" t="b">
        <v>0</v>
      </c>
      <c r="AF5719" t="b">
        <v>0</v>
      </c>
      <c r="AG5719" t="b">
        <v>0</v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R5719" s="1" t="s">
        <v>51</v>
      </c>
      <c r="AS5719" s="1" t="s">
        <v>51</v>
      </c>
      <c r="AT5719" s="1" t="s">
        <v>51</v>
      </c>
      <c r="AU5719" s="1" t="s">
        <v>51</v>
      </c>
    </row>
    <row r="5720" spans="1:47" x14ac:dyDescent="0.25">
      <c r="A5720" s="1" t="s">
        <v>3073</v>
      </c>
      <c r="B5720">
        <v>3</v>
      </c>
      <c r="C5720" s="2">
        <v>43676.776041666664</v>
      </c>
      <c r="D5720" s="2">
        <v>43676.796736111108</v>
      </c>
      <c r="E5720">
        <v>39.139459000000002</v>
      </c>
      <c r="F5720">
        <v>-104.862336</v>
      </c>
      <c r="G5720">
        <v>39.133450000000003</v>
      </c>
      <c r="H5720">
        <v>-104.86335</v>
      </c>
      <c r="I5720">
        <v>0.41899999999999998</v>
      </c>
      <c r="J5720" s="1" t="s">
        <v>401</v>
      </c>
      <c r="L5720" s="1" t="s">
        <v>195</v>
      </c>
      <c r="M5720" s="1" t="s">
        <v>47</v>
      </c>
      <c r="N5720" s="1" t="s">
        <v>86</v>
      </c>
      <c r="O5720" s="1" t="s">
        <v>121</v>
      </c>
      <c r="P5720" s="1" t="s">
        <v>198</v>
      </c>
      <c r="Q5720" s="1" t="s">
        <v>222</v>
      </c>
      <c r="R5720" s="1" t="s">
        <v>48</v>
      </c>
      <c r="S5720" s="1" t="s">
        <v>79</v>
      </c>
      <c r="T5720" s="1" t="s">
        <v>223</v>
      </c>
      <c r="U5720" s="2">
        <v>43676.770833333336</v>
      </c>
      <c r="V5720">
        <v>73</v>
      </c>
      <c r="W5720">
        <v>73</v>
      </c>
      <c r="X5720">
        <v>36</v>
      </c>
      <c r="Y5720">
        <v>23.3</v>
      </c>
      <c r="Z5720">
        <v>10</v>
      </c>
      <c r="AA5720" s="1" t="s">
        <v>68</v>
      </c>
      <c r="AB5720">
        <v>8</v>
      </c>
      <c r="AC5720">
        <v>0</v>
      </c>
      <c r="AD5720" s="1" t="s">
        <v>965</v>
      </c>
      <c r="AE5720" t="b">
        <v>0</v>
      </c>
      <c r="AF5720" t="b">
        <v>0</v>
      </c>
      <c r="AG5720" t="b">
        <v>0</v>
      </c>
      <c r="AH5720" t="b">
        <v>0</v>
      </c>
      <c r="AI5720" t="b">
        <v>0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R5720" s="1" t="s">
        <v>51</v>
      </c>
      <c r="AS5720" s="1" t="s">
        <v>51</v>
      </c>
      <c r="AT5720" s="1" t="s">
        <v>51</v>
      </c>
      <c r="AU5720" s="1" t="s">
        <v>51</v>
      </c>
    </row>
    <row r="5721" spans="1:47" x14ac:dyDescent="0.25">
      <c r="A5721" s="1" t="s">
        <v>7289</v>
      </c>
      <c r="B5721">
        <v>4</v>
      </c>
      <c r="C5721" s="2">
        <v>43676.839421296296</v>
      </c>
      <c r="D5721" s="2">
        <v>43676.859780092593</v>
      </c>
      <c r="E5721">
        <v>40.485273999999997</v>
      </c>
      <c r="F5721">
        <v>-107.095223</v>
      </c>
      <c r="G5721">
        <v>40.478893999999997</v>
      </c>
      <c r="H5721">
        <v>-107.13958</v>
      </c>
      <c r="I5721">
        <v>2.3719999999999999</v>
      </c>
      <c r="J5721" s="1" t="s">
        <v>7290</v>
      </c>
      <c r="K5721">
        <v>39001</v>
      </c>
      <c r="L5721" s="1" t="s">
        <v>7291</v>
      </c>
      <c r="M5721" s="1" t="s">
        <v>97</v>
      </c>
      <c r="N5721" s="1" t="s">
        <v>4606</v>
      </c>
      <c r="O5721" s="1" t="s">
        <v>4607</v>
      </c>
      <c r="P5721" s="1" t="s">
        <v>198</v>
      </c>
      <c r="Q5721" s="1" t="s">
        <v>7292</v>
      </c>
      <c r="R5721" s="1" t="s">
        <v>48</v>
      </c>
      <c r="S5721" s="1" t="s">
        <v>79</v>
      </c>
      <c r="T5721" s="1" t="s">
        <v>4609</v>
      </c>
      <c r="U5721" s="2">
        <v>43676.84375</v>
      </c>
      <c r="V5721">
        <v>74</v>
      </c>
      <c r="W5721">
        <v>74</v>
      </c>
      <c r="X5721">
        <v>42</v>
      </c>
      <c r="Y5721">
        <v>23.44</v>
      </c>
      <c r="Z5721">
        <v>10</v>
      </c>
      <c r="AA5721" s="1" t="s">
        <v>60</v>
      </c>
      <c r="AB5721">
        <v>5</v>
      </c>
      <c r="AD5721" s="1" t="s">
        <v>50</v>
      </c>
      <c r="AE5721" t="b">
        <v>0</v>
      </c>
      <c r="AF5721" t="b">
        <v>0</v>
      </c>
      <c r="AG5721" t="b">
        <v>0</v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  <c r="AO5721" t="b">
        <v>0</v>
      </c>
      <c r="AP5721" t="b">
        <v>0</v>
      </c>
      <c r="AQ5721" t="b">
        <v>0</v>
      </c>
      <c r="AR5721" s="1" t="s">
        <v>51</v>
      </c>
      <c r="AS5721" s="1" t="s">
        <v>51</v>
      </c>
      <c r="AT5721" s="1" t="s">
        <v>51</v>
      </c>
      <c r="AU5721" s="1" t="s">
        <v>51</v>
      </c>
    </row>
    <row r="5722" spans="1:47" x14ac:dyDescent="0.25">
      <c r="A5722" s="1" t="s">
        <v>2791</v>
      </c>
      <c r="B5722">
        <v>3</v>
      </c>
      <c r="C5722" s="2">
        <v>43676.923414351855</v>
      </c>
      <c r="D5722" s="2">
        <v>43677.09952546296</v>
      </c>
      <c r="E5722">
        <v>39.640647999999999</v>
      </c>
      <c r="F5722">
        <v>-106.04322500000001</v>
      </c>
      <c r="G5722">
        <v>39.640723000000001</v>
      </c>
      <c r="H5722">
        <v>-106.043066</v>
      </c>
      <c r="I5722">
        <v>0.01</v>
      </c>
      <c r="J5722" s="1" t="s">
        <v>2792</v>
      </c>
      <c r="L5722" s="1" t="s">
        <v>133</v>
      </c>
      <c r="M5722" s="1" t="s">
        <v>47</v>
      </c>
      <c r="N5722" s="1" t="s">
        <v>1481</v>
      </c>
      <c r="O5722" s="1" t="s">
        <v>126</v>
      </c>
      <c r="P5722" s="1" t="s">
        <v>198</v>
      </c>
      <c r="Q5722" s="1" t="s">
        <v>1579</v>
      </c>
      <c r="R5722" s="1" t="s">
        <v>48</v>
      </c>
      <c r="S5722" s="1" t="s">
        <v>79</v>
      </c>
      <c r="T5722" s="1" t="s">
        <v>503</v>
      </c>
      <c r="U5722" s="2">
        <v>43676.911805555559</v>
      </c>
      <c r="V5722">
        <v>54</v>
      </c>
      <c r="W5722">
        <v>54</v>
      </c>
      <c r="X5722">
        <v>59</v>
      </c>
      <c r="Y5722">
        <v>21.09</v>
      </c>
      <c r="Z5722">
        <v>10</v>
      </c>
      <c r="AA5722" s="1" t="s">
        <v>55</v>
      </c>
      <c r="AB5722">
        <v>6</v>
      </c>
      <c r="AC5722">
        <v>0</v>
      </c>
      <c r="AD5722" s="1" t="s">
        <v>965</v>
      </c>
      <c r="AE5722" t="b">
        <v>0</v>
      </c>
      <c r="AF5722" t="b">
        <v>0</v>
      </c>
      <c r="AG5722" t="b">
        <v>0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AR5722" s="1" t="s">
        <v>53</v>
      </c>
      <c r="AS5722" s="1" t="s">
        <v>53</v>
      </c>
      <c r="AT5722" s="1" t="s">
        <v>53</v>
      </c>
      <c r="AU5722" s="1" t="s">
        <v>53</v>
      </c>
    </row>
    <row r="5723" spans="1:47" x14ac:dyDescent="0.25">
      <c r="A5723" s="1" t="s">
        <v>2651</v>
      </c>
      <c r="B5723">
        <v>3</v>
      </c>
      <c r="C5723" s="2">
        <v>43677.38008101852</v>
      </c>
      <c r="D5723" s="2">
        <v>43677.400706018518</v>
      </c>
      <c r="E5723">
        <v>39.531770000000002</v>
      </c>
      <c r="F5723">
        <v>-104.86793</v>
      </c>
      <c r="G5723">
        <v>39.537154000000001</v>
      </c>
      <c r="H5723">
        <v>-104.868399</v>
      </c>
      <c r="I5723">
        <v>0.373</v>
      </c>
      <c r="J5723" s="1" t="s">
        <v>572</v>
      </c>
      <c r="L5723" s="1" t="s">
        <v>265</v>
      </c>
      <c r="M5723" s="1" t="s">
        <v>47</v>
      </c>
      <c r="N5723" s="1" t="s">
        <v>173</v>
      </c>
      <c r="O5723" s="1" t="s">
        <v>121</v>
      </c>
      <c r="P5723" s="1" t="s">
        <v>198</v>
      </c>
      <c r="Q5723" s="1" t="s">
        <v>311</v>
      </c>
      <c r="R5723" s="1" t="s">
        <v>48</v>
      </c>
      <c r="S5723" s="1" t="s">
        <v>79</v>
      </c>
      <c r="T5723" s="1" t="s">
        <v>200</v>
      </c>
      <c r="U5723" s="2">
        <v>43677.370138888888</v>
      </c>
      <c r="V5723">
        <v>81</v>
      </c>
      <c r="W5723">
        <v>81</v>
      </c>
      <c r="X5723">
        <v>29</v>
      </c>
      <c r="Y5723">
        <v>24.32</v>
      </c>
      <c r="Z5723">
        <v>10</v>
      </c>
      <c r="AA5723" s="1" t="s">
        <v>57</v>
      </c>
      <c r="AB5723">
        <v>5</v>
      </c>
      <c r="AC5723">
        <v>0</v>
      </c>
      <c r="AD5723" s="1" t="s">
        <v>818</v>
      </c>
      <c r="AE5723" t="b">
        <v>0</v>
      </c>
      <c r="AF5723" t="b">
        <v>0</v>
      </c>
      <c r="AG5723" t="b">
        <v>0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  <c r="AP5723" t="b">
        <v>0</v>
      </c>
      <c r="AQ5723" t="b">
        <v>0</v>
      </c>
      <c r="AR5723" s="1" t="s">
        <v>51</v>
      </c>
      <c r="AS5723" s="1" t="s">
        <v>51</v>
      </c>
      <c r="AT5723" s="1" t="s">
        <v>51</v>
      </c>
      <c r="AU5723" s="1" t="s">
        <v>51</v>
      </c>
    </row>
    <row r="5724" spans="1:47" x14ac:dyDescent="0.25">
      <c r="A5724" s="1" t="s">
        <v>2078</v>
      </c>
      <c r="B5724">
        <v>3</v>
      </c>
      <c r="C5724" s="2">
        <v>43677.481782407405</v>
      </c>
      <c r="D5724" s="2">
        <v>43677.502303240741</v>
      </c>
      <c r="E5724">
        <v>39.591949999999997</v>
      </c>
      <c r="F5724">
        <v>-104.88308000000001</v>
      </c>
      <c r="G5724">
        <v>39.593876999999999</v>
      </c>
      <c r="H5724">
        <v>-104.884128</v>
      </c>
      <c r="I5724">
        <v>0.14399999999999999</v>
      </c>
      <c r="J5724" s="1" t="s">
        <v>568</v>
      </c>
      <c r="L5724" s="1" t="s">
        <v>194</v>
      </c>
      <c r="M5724" s="1" t="s">
        <v>47</v>
      </c>
      <c r="N5724" s="1" t="s">
        <v>127</v>
      </c>
      <c r="O5724" s="1" t="s">
        <v>201</v>
      </c>
      <c r="P5724" s="1" t="s">
        <v>198</v>
      </c>
      <c r="Q5724" s="1" t="s">
        <v>347</v>
      </c>
      <c r="R5724" s="1" t="s">
        <v>48</v>
      </c>
      <c r="S5724" s="1" t="s">
        <v>79</v>
      </c>
      <c r="T5724" s="1" t="s">
        <v>200</v>
      </c>
      <c r="U5724" s="2">
        <v>43677.495138888888</v>
      </c>
      <c r="V5724">
        <v>85</v>
      </c>
      <c r="W5724">
        <v>85</v>
      </c>
      <c r="X5724">
        <v>27</v>
      </c>
      <c r="Y5724">
        <v>24.35</v>
      </c>
      <c r="Z5724">
        <v>10</v>
      </c>
      <c r="AA5724" s="1" t="s">
        <v>61</v>
      </c>
      <c r="AB5724">
        <v>6</v>
      </c>
      <c r="AC5724">
        <v>0</v>
      </c>
      <c r="AD5724" s="1" t="s">
        <v>1067</v>
      </c>
      <c r="AE5724" t="b">
        <v>0</v>
      </c>
      <c r="AF5724" t="b">
        <v>0</v>
      </c>
      <c r="AG5724" t="b">
        <v>0</v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R5724" s="1" t="s">
        <v>51</v>
      </c>
      <c r="AS5724" s="1" t="s">
        <v>51</v>
      </c>
      <c r="AT5724" s="1" t="s">
        <v>51</v>
      </c>
      <c r="AU5724" s="1" t="s">
        <v>51</v>
      </c>
    </row>
    <row r="5725" spans="1:47" x14ac:dyDescent="0.25">
      <c r="A5725" s="1" t="s">
        <v>2079</v>
      </c>
      <c r="B5725">
        <v>3</v>
      </c>
      <c r="C5725" s="2">
        <v>43677.533321759256</v>
      </c>
      <c r="D5725" s="2">
        <v>43677.55369212963</v>
      </c>
      <c r="E5725">
        <v>39.591949999999997</v>
      </c>
      <c r="F5725">
        <v>-104.88308000000001</v>
      </c>
      <c r="G5725">
        <v>39.593876999999999</v>
      </c>
      <c r="H5725">
        <v>-104.884128</v>
      </c>
      <c r="I5725">
        <v>0.14399999999999999</v>
      </c>
      <c r="J5725" s="1" t="s">
        <v>568</v>
      </c>
      <c r="L5725" s="1" t="s">
        <v>194</v>
      </c>
      <c r="M5725" s="1" t="s">
        <v>47</v>
      </c>
      <c r="N5725" s="1" t="s">
        <v>127</v>
      </c>
      <c r="O5725" s="1" t="s">
        <v>201</v>
      </c>
      <c r="P5725" s="1" t="s">
        <v>198</v>
      </c>
      <c r="Q5725" s="1" t="s">
        <v>347</v>
      </c>
      <c r="R5725" s="1" t="s">
        <v>48</v>
      </c>
      <c r="S5725" s="1" t="s">
        <v>79</v>
      </c>
      <c r="T5725" s="1" t="s">
        <v>200</v>
      </c>
      <c r="U5725" s="2">
        <v>43677.536805555559</v>
      </c>
      <c r="V5725">
        <v>88</v>
      </c>
      <c r="W5725">
        <v>88</v>
      </c>
      <c r="X5725">
        <v>25</v>
      </c>
      <c r="Y5725">
        <v>24.35</v>
      </c>
      <c r="Z5725">
        <v>10</v>
      </c>
      <c r="AA5725" s="1" t="s">
        <v>58</v>
      </c>
      <c r="AB5725">
        <v>7</v>
      </c>
      <c r="AC5725">
        <v>0</v>
      </c>
      <c r="AD5725" s="1" t="s">
        <v>1067</v>
      </c>
      <c r="AE5725" t="b">
        <v>0</v>
      </c>
      <c r="AF5725" t="b">
        <v>0</v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R5725" s="1" t="s">
        <v>51</v>
      </c>
      <c r="AS5725" s="1" t="s">
        <v>51</v>
      </c>
      <c r="AT5725" s="1" t="s">
        <v>51</v>
      </c>
      <c r="AU5725" s="1" t="s">
        <v>51</v>
      </c>
    </row>
    <row r="5726" spans="1:47" x14ac:dyDescent="0.25">
      <c r="A5726" s="1" t="s">
        <v>7949</v>
      </c>
      <c r="B5726">
        <v>3</v>
      </c>
      <c r="C5726" s="2">
        <v>43677.577615740738</v>
      </c>
      <c r="D5726" s="2">
        <v>43677.598124999997</v>
      </c>
      <c r="E5726">
        <v>38.051690000000001</v>
      </c>
      <c r="F5726">
        <v>-103.71416000000001</v>
      </c>
      <c r="G5726">
        <v>38.051640999999996</v>
      </c>
      <c r="H5726">
        <v>-103.71404</v>
      </c>
      <c r="I5726">
        <v>7.0000000000000001E-3</v>
      </c>
      <c r="J5726" s="1" t="s">
        <v>7199</v>
      </c>
      <c r="K5726">
        <v>223</v>
      </c>
      <c r="L5726" s="1" t="s">
        <v>7950</v>
      </c>
      <c r="M5726" s="1" t="s">
        <v>97</v>
      </c>
      <c r="N5726" s="1" t="s">
        <v>1054</v>
      </c>
      <c r="O5726" s="1" t="s">
        <v>1055</v>
      </c>
      <c r="P5726" s="1" t="s">
        <v>198</v>
      </c>
      <c r="Q5726" s="1" t="s">
        <v>7951</v>
      </c>
      <c r="R5726" s="1" t="s">
        <v>48</v>
      </c>
      <c r="S5726" s="1" t="s">
        <v>79</v>
      </c>
      <c r="T5726" s="1" t="s">
        <v>1042</v>
      </c>
      <c r="U5726" s="2">
        <v>43677.578472222223</v>
      </c>
      <c r="V5726">
        <v>99</v>
      </c>
      <c r="W5726">
        <v>99</v>
      </c>
      <c r="X5726">
        <v>18</v>
      </c>
      <c r="Y5726">
        <v>25.76</v>
      </c>
      <c r="Z5726">
        <v>10</v>
      </c>
      <c r="AA5726" s="1" t="s">
        <v>72</v>
      </c>
      <c r="AB5726">
        <v>12</v>
      </c>
      <c r="AC5726">
        <v>0</v>
      </c>
      <c r="AD5726" s="1" t="s">
        <v>1067</v>
      </c>
      <c r="AE5726" t="b">
        <v>0</v>
      </c>
      <c r="AF5726" t="b">
        <v>0</v>
      </c>
      <c r="AG5726" t="b">
        <v>0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R5726" s="1" t="s">
        <v>51</v>
      </c>
      <c r="AS5726" s="1" t="s">
        <v>51</v>
      </c>
      <c r="AT5726" s="1" t="s">
        <v>51</v>
      </c>
      <c r="AU5726" s="1" t="s">
        <v>51</v>
      </c>
    </row>
    <row r="5727" spans="1:47" x14ac:dyDescent="0.25">
      <c r="A5727" s="1" t="s">
        <v>7952</v>
      </c>
      <c r="B5727">
        <v>3</v>
      </c>
      <c r="C5727" s="2">
        <v>43677.580231481479</v>
      </c>
      <c r="D5727" s="2">
        <v>43677.600914351853</v>
      </c>
      <c r="E5727">
        <v>38.051690000000001</v>
      </c>
      <c r="F5727">
        <v>-103.71416000000001</v>
      </c>
      <c r="G5727">
        <v>38.051640999999996</v>
      </c>
      <c r="H5727">
        <v>-103.71404</v>
      </c>
      <c r="I5727">
        <v>7.0000000000000001E-3</v>
      </c>
      <c r="J5727" s="1" t="s">
        <v>7199</v>
      </c>
      <c r="K5727">
        <v>223</v>
      </c>
      <c r="L5727" s="1" t="s">
        <v>7950</v>
      </c>
      <c r="M5727" s="1" t="s">
        <v>97</v>
      </c>
      <c r="N5727" s="1" t="s">
        <v>1054</v>
      </c>
      <c r="O5727" s="1" t="s">
        <v>1055</v>
      </c>
      <c r="P5727" s="1" t="s">
        <v>198</v>
      </c>
      <c r="Q5727" s="1" t="s">
        <v>7951</v>
      </c>
      <c r="R5727" s="1" t="s">
        <v>48</v>
      </c>
      <c r="S5727" s="1" t="s">
        <v>79</v>
      </c>
      <c r="T5727" s="1" t="s">
        <v>1042</v>
      </c>
      <c r="U5727" s="2">
        <v>43677.578472222223</v>
      </c>
      <c r="V5727">
        <v>99</v>
      </c>
      <c r="W5727">
        <v>99</v>
      </c>
      <c r="X5727">
        <v>18</v>
      </c>
      <c r="Y5727">
        <v>25.76</v>
      </c>
      <c r="Z5727">
        <v>10</v>
      </c>
      <c r="AA5727" s="1" t="s">
        <v>72</v>
      </c>
      <c r="AB5727">
        <v>12</v>
      </c>
      <c r="AC5727">
        <v>0</v>
      </c>
      <c r="AD5727" s="1" t="s">
        <v>1067</v>
      </c>
      <c r="AE5727" t="b">
        <v>0</v>
      </c>
      <c r="AF5727" t="b">
        <v>0</v>
      </c>
      <c r="AG5727" t="b">
        <v>0</v>
      </c>
      <c r="AH5727" t="b">
        <v>0</v>
      </c>
      <c r="AI5727" t="b">
        <v>0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R5727" s="1" t="s">
        <v>51</v>
      </c>
      <c r="AS5727" s="1" t="s">
        <v>51</v>
      </c>
      <c r="AT5727" s="1" t="s">
        <v>51</v>
      </c>
      <c r="AU5727" s="1" t="s">
        <v>51</v>
      </c>
    </row>
    <row r="5728" spans="1:47" x14ac:dyDescent="0.25">
      <c r="A5728" s="1" t="s">
        <v>8854</v>
      </c>
      <c r="B5728">
        <v>4</v>
      </c>
      <c r="C5728" s="2">
        <v>43677.596377314818</v>
      </c>
      <c r="D5728" s="2">
        <v>43677.616909722223</v>
      </c>
      <c r="E5728">
        <v>38.052160000000001</v>
      </c>
      <c r="F5728">
        <v>-103.71531</v>
      </c>
      <c r="G5728">
        <v>38.052160000000001</v>
      </c>
      <c r="H5728">
        <v>-103.71531</v>
      </c>
      <c r="I5728">
        <v>0</v>
      </c>
      <c r="J5728" s="1" t="s">
        <v>8144</v>
      </c>
      <c r="K5728">
        <v>302</v>
      </c>
      <c r="L5728" s="1" t="s">
        <v>6572</v>
      </c>
      <c r="M5728" s="1" t="s">
        <v>47</v>
      </c>
      <c r="N5728" s="1" t="s">
        <v>1054</v>
      </c>
      <c r="O5728" s="1" t="s">
        <v>1055</v>
      </c>
      <c r="P5728" s="1" t="s">
        <v>198</v>
      </c>
      <c r="Q5728" s="1" t="s">
        <v>1056</v>
      </c>
      <c r="R5728" s="1" t="s">
        <v>48</v>
      </c>
      <c r="S5728" s="1" t="s">
        <v>79</v>
      </c>
      <c r="T5728" s="1" t="s">
        <v>1042</v>
      </c>
      <c r="U5728" s="2">
        <v>43677.578472222223</v>
      </c>
      <c r="V5728">
        <v>99</v>
      </c>
      <c r="W5728">
        <v>99</v>
      </c>
      <c r="X5728">
        <v>18</v>
      </c>
      <c r="Y5728">
        <v>25.76</v>
      </c>
      <c r="Z5728">
        <v>10</v>
      </c>
      <c r="AA5728" s="1" t="s">
        <v>72</v>
      </c>
      <c r="AB5728">
        <v>12</v>
      </c>
      <c r="AC5728">
        <v>0</v>
      </c>
      <c r="AD5728" s="1" t="s">
        <v>1067</v>
      </c>
      <c r="AE5728" t="b">
        <v>0</v>
      </c>
      <c r="AF5728" t="b">
        <v>0</v>
      </c>
      <c r="AG5728" t="b">
        <v>0</v>
      </c>
      <c r="AH5728" t="b">
        <v>0</v>
      </c>
      <c r="AI5728" t="b">
        <v>0</v>
      </c>
      <c r="AJ5728" t="b">
        <v>0</v>
      </c>
      <c r="AK5728" t="b">
        <v>0</v>
      </c>
      <c r="AL5728" t="b">
        <v>0</v>
      </c>
      <c r="AM5728" t="b">
        <v>0</v>
      </c>
      <c r="AN5728" t="b">
        <v>1</v>
      </c>
      <c r="AO5728" t="b">
        <v>0</v>
      </c>
      <c r="AP5728" t="b">
        <v>0</v>
      </c>
      <c r="AQ5728" t="b">
        <v>0</v>
      </c>
      <c r="AR5728" s="1" t="s">
        <v>51</v>
      </c>
      <c r="AS5728" s="1" t="s">
        <v>51</v>
      </c>
      <c r="AT5728" s="1" t="s">
        <v>51</v>
      </c>
      <c r="AU5728" s="1" t="s">
        <v>51</v>
      </c>
    </row>
    <row r="5729" spans="1:47" x14ac:dyDescent="0.25">
      <c r="A5729" s="1" t="s">
        <v>5853</v>
      </c>
      <c r="B5729">
        <v>3</v>
      </c>
      <c r="C5729" s="2">
        <v>43677.734386574077</v>
      </c>
      <c r="D5729" s="2">
        <v>43677.755057870374</v>
      </c>
      <c r="E5729">
        <v>39.725729999999999</v>
      </c>
      <c r="F5729">
        <v>-105.058798</v>
      </c>
      <c r="G5729">
        <v>39.725709999999999</v>
      </c>
      <c r="H5729">
        <v>-105.05967099999999</v>
      </c>
      <c r="I5729">
        <v>4.5999999999999999E-2</v>
      </c>
      <c r="J5729" s="1" t="s">
        <v>583</v>
      </c>
      <c r="L5729" s="1" t="s">
        <v>129</v>
      </c>
      <c r="M5729" s="1" t="s">
        <v>47</v>
      </c>
      <c r="N5729" s="1" t="s">
        <v>131</v>
      </c>
      <c r="O5729" s="1" t="s">
        <v>115</v>
      </c>
      <c r="P5729" s="1" t="s">
        <v>198</v>
      </c>
      <c r="Q5729" s="1" t="s">
        <v>496</v>
      </c>
      <c r="R5729" s="1" t="s">
        <v>48</v>
      </c>
      <c r="S5729" s="1" t="s">
        <v>79</v>
      </c>
      <c r="T5729" s="1" t="s">
        <v>205</v>
      </c>
      <c r="U5729" s="2">
        <v>43677.739583333336</v>
      </c>
      <c r="V5729">
        <v>84</v>
      </c>
      <c r="W5729">
        <v>84</v>
      </c>
      <c r="X5729">
        <v>35</v>
      </c>
      <c r="Y5729">
        <v>24.51</v>
      </c>
      <c r="Z5729">
        <v>15</v>
      </c>
      <c r="AA5729" s="1" t="s">
        <v>65</v>
      </c>
      <c r="AB5729">
        <v>8</v>
      </c>
      <c r="AC5729">
        <v>0</v>
      </c>
      <c r="AD5729" s="1" t="s">
        <v>818</v>
      </c>
      <c r="AE5729" t="b">
        <v>0</v>
      </c>
      <c r="AF5729" t="b">
        <v>0</v>
      </c>
      <c r="AG5729" t="b">
        <v>0</v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R5729" s="1" t="s">
        <v>51</v>
      </c>
      <c r="AS5729" s="1" t="s">
        <v>51</v>
      </c>
      <c r="AT5729" s="1" t="s">
        <v>51</v>
      </c>
      <c r="AU5729" s="1" t="s">
        <v>51</v>
      </c>
    </row>
    <row r="5730" spans="1:47" x14ac:dyDescent="0.25">
      <c r="A5730" s="1" t="s">
        <v>3074</v>
      </c>
      <c r="B5730">
        <v>3</v>
      </c>
      <c r="C5730" s="2">
        <v>43677.798414351855</v>
      </c>
      <c r="D5730" s="2">
        <v>43677.818969907406</v>
      </c>
      <c r="E5730">
        <v>40.400382999999998</v>
      </c>
      <c r="F5730">
        <v>-104.99328</v>
      </c>
      <c r="G5730">
        <v>40.40249</v>
      </c>
      <c r="H5730">
        <v>-104.99324</v>
      </c>
      <c r="I5730">
        <v>0.14599999999999999</v>
      </c>
      <c r="J5730" s="1" t="s">
        <v>444</v>
      </c>
      <c r="L5730" s="1" t="s">
        <v>194</v>
      </c>
      <c r="M5730" s="1" t="s">
        <v>47</v>
      </c>
      <c r="N5730" s="1" t="s">
        <v>303</v>
      </c>
      <c r="O5730" s="1" t="s">
        <v>228</v>
      </c>
      <c r="P5730" s="1" t="s">
        <v>198</v>
      </c>
      <c r="Q5730" s="1" t="s">
        <v>304</v>
      </c>
      <c r="R5730" s="1" t="s">
        <v>48</v>
      </c>
      <c r="S5730" s="1" t="s">
        <v>79</v>
      </c>
      <c r="T5730" s="1" t="s">
        <v>230</v>
      </c>
      <c r="U5730" s="2">
        <v>43677.788888888892</v>
      </c>
      <c r="V5730">
        <v>81</v>
      </c>
      <c r="W5730">
        <v>81</v>
      </c>
      <c r="X5730">
        <v>29</v>
      </c>
      <c r="Y5730">
        <v>25.1</v>
      </c>
      <c r="Z5730">
        <v>10</v>
      </c>
      <c r="AA5730" s="1" t="s">
        <v>58</v>
      </c>
      <c r="AB5730">
        <v>7</v>
      </c>
      <c r="AC5730">
        <v>0</v>
      </c>
      <c r="AD5730" s="1" t="s">
        <v>965</v>
      </c>
      <c r="AE5730" t="b">
        <v>0</v>
      </c>
      <c r="AF5730" t="b">
        <v>0</v>
      </c>
      <c r="AG5730" t="b">
        <v>0</v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R5730" s="1" t="s">
        <v>51</v>
      </c>
      <c r="AS5730" s="1" t="s">
        <v>51</v>
      </c>
      <c r="AT5730" s="1" t="s">
        <v>51</v>
      </c>
      <c r="AU5730" s="1" t="s">
        <v>51</v>
      </c>
    </row>
    <row r="5731" spans="1:47" x14ac:dyDescent="0.25">
      <c r="A5731" s="1" t="s">
        <v>1711</v>
      </c>
      <c r="B5731">
        <v>3</v>
      </c>
      <c r="C5731" s="2">
        <v>43678.230196759258</v>
      </c>
      <c r="D5731" s="2">
        <v>43678.250914351855</v>
      </c>
      <c r="E5731">
        <v>39.914186999999998</v>
      </c>
      <c r="F5731">
        <v>-104.989811</v>
      </c>
      <c r="G5731">
        <v>39.91272</v>
      </c>
      <c r="H5731">
        <v>-104.99037</v>
      </c>
      <c r="I5731">
        <v>0.106</v>
      </c>
      <c r="J5731" s="1" t="s">
        <v>438</v>
      </c>
      <c r="L5731" s="1" t="s">
        <v>354</v>
      </c>
      <c r="M5731" s="1" t="s">
        <v>47</v>
      </c>
      <c r="N5731" s="1" t="s">
        <v>131</v>
      </c>
      <c r="O5731" s="1" t="s">
        <v>147</v>
      </c>
      <c r="P5731" s="1" t="s">
        <v>198</v>
      </c>
      <c r="Q5731" s="1" t="s">
        <v>439</v>
      </c>
      <c r="R5731" s="1" t="s">
        <v>48</v>
      </c>
      <c r="S5731" s="1" t="s">
        <v>79</v>
      </c>
      <c r="T5731" s="1" t="s">
        <v>205</v>
      </c>
      <c r="U5731" s="2">
        <v>43678.229166666664</v>
      </c>
      <c r="V5731">
        <v>63</v>
      </c>
      <c r="W5731">
        <v>63</v>
      </c>
      <c r="X5731">
        <v>72</v>
      </c>
      <c r="Y5731">
        <v>24.54</v>
      </c>
      <c r="Z5731">
        <v>10</v>
      </c>
      <c r="AA5731" s="1" t="s">
        <v>8942</v>
      </c>
      <c r="AB5731">
        <v>0</v>
      </c>
      <c r="AC5731">
        <v>0</v>
      </c>
      <c r="AD5731" s="1" t="s">
        <v>1067</v>
      </c>
      <c r="AE5731" t="b">
        <v>0</v>
      </c>
      <c r="AF5731" t="b">
        <v>0</v>
      </c>
      <c r="AG5731" t="b">
        <v>0</v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0</v>
      </c>
      <c r="AN5731" t="b">
        <v>0</v>
      </c>
      <c r="AO5731" t="b">
        <v>0</v>
      </c>
      <c r="AP5731" t="b">
        <v>0</v>
      </c>
      <c r="AQ5731" t="b">
        <v>0</v>
      </c>
      <c r="AR5731" s="1" t="s">
        <v>53</v>
      </c>
      <c r="AS5731" s="1" t="s">
        <v>51</v>
      </c>
      <c r="AT5731" s="1" t="s">
        <v>51</v>
      </c>
      <c r="AU5731" s="1" t="s">
        <v>51</v>
      </c>
    </row>
    <row r="5732" spans="1:47" x14ac:dyDescent="0.25">
      <c r="A5732" s="1" t="s">
        <v>6525</v>
      </c>
      <c r="B5732">
        <v>4</v>
      </c>
      <c r="C5732" s="2">
        <v>43678.324502314812</v>
      </c>
      <c r="D5732" s="2">
        <v>43678.344895833332</v>
      </c>
      <c r="E5732">
        <v>37.631310999999997</v>
      </c>
      <c r="F5732">
        <v>-104.767921</v>
      </c>
      <c r="G5732">
        <v>37.656267999999997</v>
      </c>
      <c r="H5732">
        <v>-104.791916</v>
      </c>
      <c r="I5732">
        <v>2.1669999999999998</v>
      </c>
      <c r="J5732" s="1" t="s">
        <v>2843</v>
      </c>
      <c r="L5732" s="1" t="s">
        <v>194</v>
      </c>
      <c r="M5732" s="1" t="s">
        <v>47</v>
      </c>
      <c r="N5732" s="1" t="s">
        <v>676</v>
      </c>
      <c r="O5732" s="1" t="s">
        <v>514</v>
      </c>
      <c r="P5732" s="1" t="s">
        <v>198</v>
      </c>
      <c r="Q5732" s="1" t="s">
        <v>677</v>
      </c>
      <c r="R5732" s="1" t="s">
        <v>48</v>
      </c>
      <c r="S5732" s="1" t="s">
        <v>79</v>
      </c>
      <c r="T5732" s="1" t="s">
        <v>516</v>
      </c>
      <c r="AA5732" s="1" t="s">
        <v>69</v>
      </c>
      <c r="AD5732" s="1" t="s">
        <v>69</v>
      </c>
      <c r="AE5732" t="b">
        <v>0</v>
      </c>
      <c r="AF5732" t="b">
        <v>0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0</v>
      </c>
      <c r="AN5732" t="b">
        <v>0</v>
      </c>
      <c r="AO5732" t="b">
        <v>0</v>
      </c>
      <c r="AP5732" t="b">
        <v>0</v>
      </c>
      <c r="AQ5732" t="b">
        <v>0</v>
      </c>
      <c r="AR5732" s="1" t="s">
        <v>51</v>
      </c>
      <c r="AS5732" s="1" t="s">
        <v>51</v>
      </c>
      <c r="AT5732" s="1" t="s">
        <v>51</v>
      </c>
      <c r="AU5732" s="1" t="s">
        <v>51</v>
      </c>
    </row>
    <row r="5733" spans="1:47" x14ac:dyDescent="0.25">
      <c r="A5733" s="1" t="s">
        <v>2652</v>
      </c>
      <c r="B5733">
        <v>3</v>
      </c>
      <c r="C5733" s="2">
        <v>43678.335914351854</v>
      </c>
      <c r="D5733" s="2">
        <v>43678.356458333335</v>
      </c>
      <c r="E5733">
        <v>39.700429999999997</v>
      </c>
      <c r="F5733">
        <v>-104.8292</v>
      </c>
      <c r="G5733">
        <v>39.697105999999998</v>
      </c>
      <c r="H5733">
        <v>-104.82944999999999</v>
      </c>
      <c r="I5733">
        <v>0.23</v>
      </c>
      <c r="J5733" s="1" t="s">
        <v>586</v>
      </c>
      <c r="L5733" s="1" t="s">
        <v>403</v>
      </c>
      <c r="M5733" s="1" t="s">
        <v>47</v>
      </c>
      <c r="N5733" s="1" t="s">
        <v>170</v>
      </c>
      <c r="O5733" s="1" t="s">
        <v>201</v>
      </c>
      <c r="P5733" s="1" t="s">
        <v>198</v>
      </c>
      <c r="Q5733" s="1" t="s">
        <v>404</v>
      </c>
      <c r="R5733" s="1" t="s">
        <v>48</v>
      </c>
      <c r="S5733" s="1" t="s">
        <v>79</v>
      </c>
      <c r="T5733" s="1" t="s">
        <v>203</v>
      </c>
      <c r="U5733" s="2">
        <v>43678.331944444442</v>
      </c>
      <c r="V5733">
        <v>71</v>
      </c>
      <c r="W5733">
        <v>71</v>
      </c>
      <c r="X5733">
        <v>61</v>
      </c>
      <c r="Y5733">
        <v>24.56</v>
      </c>
      <c r="Z5733">
        <v>10</v>
      </c>
      <c r="AA5733" s="1" t="s">
        <v>66</v>
      </c>
      <c r="AB5733">
        <v>6</v>
      </c>
      <c r="AC5733">
        <v>0</v>
      </c>
      <c r="AD5733" s="1" t="s">
        <v>818</v>
      </c>
      <c r="AE5733" t="b">
        <v>0</v>
      </c>
      <c r="AF5733" t="b">
        <v>0</v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  <c r="AO5733" t="b">
        <v>0</v>
      </c>
      <c r="AP5733" t="b">
        <v>0</v>
      </c>
      <c r="AQ5733" t="b">
        <v>0</v>
      </c>
      <c r="AR5733" s="1" t="s">
        <v>51</v>
      </c>
      <c r="AS5733" s="1" t="s">
        <v>51</v>
      </c>
      <c r="AT5733" s="1" t="s">
        <v>51</v>
      </c>
      <c r="AU5733" s="1" t="s">
        <v>51</v>
      </c>
    </row>
    <row r="5734" spans="1:47" x14ac:dyDescent="0.25">
      <c r="A5734" s="1" t="s">
        <v>5854</v>
      </c>
      <c r="B5734">
        <v>3</v>
      </c>
      <c r="C5734" s="2">
        <v>43678.373287037037</v>
      </c>
      <c r="D5734" s="2">
        <v>43678.393773148149</v>
      </c>
      <c r="E5734">
        <v>39.723457000000003</v>
      </c>
      <c r="F5734">
        <v>-105.011526</v>
      </c>
      <c r="G5734">
        <v>39.72184</v>
      </c>
      <c r="H5734">
        <v>-105.00936</v>
      </c>
      <c r="I5734">
        <v>0.16</v>
      </c>
      <c r="J5734" s="1" t="s">
        <v>397</v>
      </c>
      <c r="L5734" s="1" t="s">
        <v>194</v>
      </c>
      <c r="M5734" s="1" t="s">
        <v>47</v>
      </c>
      <c r="N5734" s="1" t="s">
        <v>131</v>
      </c>
      <c r="O5734" s="1" t="s">
        <v>131</v>
      </c>
      <c r="P5734" s="1" t="s">
        <v>198</v>
      </c>
      <c r="Q5734" s="1" t="s">
        <v>310</v>
      </c>
      <c r="R5734" s="1" t="s">
        <v>48</v>
      </c>
      <c r="S5734" s="1" t="s">
        <v>79</v>
      </c>
      <c r="T5734" s="1" t="s">
        <v>205</v>
      </c>
      <c r="U5734" s="2">
        <v>43678.364583333336</v>
      </c>
      <c r="V5734">
        <v>68</v>
      </c>
      <c r="W5734">
        <v>68</v>
      </c>
      <c r="X5734">
        <v>73</v>
      </c>
      <c r="Y5734">
        <v>24.58</v>
      </c>
      <c r="Z5734">
        <v>30</v>
      </c>
      <c r="AA5734" s="1" t="s">
        <v>65</v>
      </c>
      <c r="AB5734">
        <v>9</v>
      </c>
      <c r="AC5734">
        <v>0</v>
      </c>
      <c r="AD5734" s="1" t="s">
        <v>818</v>
      </c>
      <c r="AE5734" t="b">
        <v>0</v>
      </c>
      <c r="AF5734" t="b">
        <v>0</v>
      </c>
      <c r="AG5734" t="b">
        <v>0</v>
      </c>
      <c r="AH5734" t="b">
        <v>0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  <c r="AO5734" t="b">
        <v>0</v>
      </c>
      <c r="AP5734" t="b">
        <v>0</v>
      </c>
      <c r="AQ5734" t="b">
        <v>0</v>
      </c>
      <c r="AR5734" s="1" t="s">
        <v>51</v>
      </c>
      <c r="AS5734" s="1" t="s">
        <v>51</v>
      </c>
      <c r="AT5734" s="1" t="s">
        <v>51</v>
      </c>
      <c r="AU5734" s="1" t="s">
        <v>51</v>
      </c>
    </row>
    <row r="5735" spans="1:47" x14ac:dyDescent="0.25">
      <c r="A5735" s="1" t="s">
        <v>2653</v>
      </c>
      <c r="B5735">
        <v>3</v>
      </c>
      <c r="C5735" s="2">
        <v>43678.499768518515</v>
      </c>
      <c r="D5735" s="2">
        <v>43678.749768518515</v>
      </c>
      <c r="E5735">
        <v>40.689481000000001</v>
      </c>
      <c r="F5735">
        <v>-105.00044699999999</v>
      </c>
      <c r="G5735">
        <v>40.700868999999997</v>
      </c>
      <c r="H5735">
        <v>-104.99852</v>
      </c>
      <c r="I5735">
        <v>0.79300000000000004</v>
      </c>
      <c r="J5735" s="1" t="s">
        <v>475</v>
      </c>
      <c r="L5735" s="1" t="s">
        <v>194</v>
      </c>
      <c r="M5735" s="1" t="s">
        <v>47</v>
      </c>
      <c r="N5735" s="1" t="s">
        <v>152</v>
      </c>
      <c r="O5735" s="1" t="s">
        <v>228</v>
      </c>
      <c r="P5735" s="1" t="s">
        <v>198</v>
      </c>
      <c r="Q5735" s="1" t="s">
        <v>369</v>
      </c>
      <c r="R5735" s="1" t="s">
        <v>48</v>
      </c>
      <c r="S5735" s="1" t="s">
        <v>79</v>
      </c>
      <c r="T5735" s="1" t="s">
        <v>230</v>
      </c>
      <c r="U5735" s="2">
        <v>43678.49722222222</v>
      </c>
      <c r="V5735">
        <v>82</v>
      </c>
      <c r="W5735">
        <v>82</v>
      </c>
      <c r="X5735">
        <v>39</v>
      </c>
      <c r="Y5735">
        <v>25.15</v>
      </c>
      <c r="Z5735">
        <v>10</v>
      </c>
      <c r="AA5735" s="1" t="s">
        <v>58</v>
      </c>
      <c r="AB5735">
        <v>7</v>
      </c>
      <c r="AC5735">
        <v>0</v>
      </c>
      <c r="AD5735" s="1" t="s">
        <v>818</v>
      </c>
      <c r="AE5735" t="b">
        <v>0</v>
      </c>
      <c r="AF5735" t="b">
        <v>0</v>
      </c>
      <c r="AG5735" t="b">
        <v>0</v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  <c r="AO5735" t="b">
        <v>0</v>
      </c>
      <c r="AP5735" t="b">
        <v>0</v>
      </c>
      <c r="AQ5735" t="b">
        <v>0</v>
      </c>
      <c r="AR5735" s="1" t="s">
        <v>51</v>
      </c>
      <c r="AS5735" s="1" t="s">
        <v>51</v>
      </c>
      <c r="AT5735" s="1" t="s">
        <v>51</v>
      </c>
      <c r="AU5735" s="1" t="s">
        <v>51</v>
      </c>
    </row>
    <row r="5736" spans="1:47" x14ac:dyDescent="0.25">
      <c r="A5736" s="1" t="s">
        <v>5544</v>
      </c>
      <c r="B5736">
        <v>3</v>
      </c>
      <c r="C5736" s="2">
        <v>43678.470590277779</v>
      </c>
      <c r="D5736" s="2">
        <v>43678.491030092591</v>
      </c>
      <c r="E5736">
        <v>40.229959000000001</v>
      </c>
      <c r="F5736">
        <v>-104.979961</v>
      </c>
      <c r="G5736">
        <v>40.230649999999997</v>
      </c>
      <c r="H5736">
        <v>-104.97996999999999</v>
      </c>
      <c r="I5736">
        <v>4.8000000000000001E-2</v>
      </c>
      <c r="J5736" s="1" t="s">
        <v>340</v>
      </c>
      <c r="L5736" s="1" t="s">
        <v>194</v>
      </c>
      <c r="M5736" s="1" t="s">
        <v>47</v>
      </c>
      <c r="N5736" s="1" t="s">
        <v>630</v>
      </c>
      <c r="O5736" s="1" t="s">
        <v>209</v>
      </c>
      <c r="P5736" s="1" t="s">
        <v>198</v>
      </c>
      <c r="Q5736" s="1" t="s">
        <v>631</v>
      </c>
      <c r="R5736" s="1" t="s">
        <v>48</v>
      </c>
      <c r="S5736" s="1" t="s">
        <v>79</v>
      </c>
      <c r="T5736" s="1" t="s">
        <v>211</v>
      </c>
      <c r="U5736" s="2">
        <v>43678.454861111109</v>
      </c>
      <c r="V5736">
        <v>83</v>
      </c>
      <c r="W5736">
        <v>83</v>
      </c>
      <c r="X5736">
        <v>35</v>
      </c>
      <c r="Y5736">
        <v>25.1</v>
      </c>
      <c r="Z5736">
        <v>7</v>
      </c>
      <c r="AA5736" s="1" t="s">
        <v>62</v>
      </c>
      <c r="AB5736">
        <v>5</v>
      </c>
      <c r="AC5736">
        <v>0</v>
      </c>
      <c r="AD5736" s="1" t="s">
        <v>50</v>
      </c>
      <c r="AE5736" t="b">
        <v>0</v>
      </c>
      <c r="AF5736" t="b">
        <v>0</v>
      </c>
      <c r="AG5736" t="b">
        <v>0</v>
      </c>
      <c r="AH5736" t="b">
        <v>0</v>
      </c>
      <c r="AI5736" t="b">
        <v>1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0</v>
      </c>
      <c r="AR5736" s="1" t="s">
        <v>51</v>
      </c>
      <c r="AS5736" s="1" t="s">
        <v>51</v>
      </c>
      <c r="AT5736" s="1" t="s">
        <v>51</v>
      </c>
      <c r="AU5736" s="1" t="s">
        <v>51</v>
      </c>
    </row>
    <row r="5737" spans="1:47" x14ac:dyDescent="0.25">
      <c r="A5737" s="1" t="s">
        <v>2654</v>
      </c>
      <c r="B5737">
        <v>3</v>
      </c>
      <c r="C5737" s="2">
        <v>43678.492523148147</v>
      </c>
      <c r="D5737" s="2">
        <v>43678.51326388889</v>
      </c>
      <c r="E5737">
        <v>39.79795</v>
      </c>
      <c r="F5737">
        <v>-104.93088</v>
      </c>
      <c r="G5737">
        <v>39.787272000000002</v>
      </c>
      <c r="H5737">
        <v>-104.903852</v>
      </c>
      <c r="I5737">
        <v>1.613</v>
      </c>
      <c r="J5737" s="1" t="s">
        <v>591</v>
      </c>
      <c r="L5737" s="1" t="s">
        <v>2655</v>
      </c>
      <c r="M5737" s="1" t="s">
        <v>47</v>
      </c>
      <c r="N5737" s="1" t="s">
        <v>313</v>
      </c>
      <c r="O5737" s="1" t="s">
        <v>147</v>
      </c>
      <c r="P5737" s="1" t="s">
        <v>198</v>
      </c>
      <c r="Q5737" s="1" t="s">
        <v>314</v>
      </c>
      <c r="R5737" s="1" t="s">
        <v>48</v>
      </c>
      <c r="S5737" s="1" t="s">
        <v>79</v>
      </c>
      <c r="T5737" s="1" t="s">
        <v>203</v>
      </c>
      <c r="U5737" s="2">
        <v>43678.498611111114</v>
      </c>
      <c r="V5737">
        <v>85</v>
      </c>
      <c r="W5737">
        <v>85</v>
      </c>
      <c r="X5737">
        <v>36</v>
      </c>
      <c r="Y5737">
        <v>24.53</v>
      </c>
      <c r="Z5737">
        <v>10</v>
      </c>
      <c r="AA5737" s="1" t="s">
        <v>59</v>
      </c>
      <c r="AB5737">
        <v>5</v>
      </c>
      <c r="AC5737">
        <v>0</v>
      </c>
      <c r="AD5737" s="1" t="s">
        <v>818</v>
      </c>
      <c r="AE5737" t="b">
        <v>0</v>
      </c>
      <c r="AF5737" t="b">
        <v>0</v>
      </c>
      <c r="AG5737" t="b">
        <v>0</v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  <c r="AO5737" t="b">
        <v>0</v>
      </c>
      <c r="AP5737" t="b">
        <v>0</v>
      </c>
      <c r="AQ5737" t="b">
        <v>0</v>
      </c>
      <c r="AR5737" s="1" t="s">
        <v>51</v>
      </c>
      <c r="AS5737" s="1" t="s">
        <v>51</v>
      </c>
      <c r="AT5737" s="1" t="s">
        <v>51</v>
      </c>
      <c r="AU5737" s="1" t="s">
        <v>51</v>
      </c>
    </row>
    <row r="5738" spans="1:47" x14ac:dyDescent="0.25">
      <c r="A5738" s="1" t="s">
        <v>3075</v>
      </c>
      <c r="B5738">
        <v>3</v>
      </c>
      <c r="C5738" s="2">
        <v>43678.577418981484</v>
      </c>
      <c r="D5738" s="2">
        <v>43678.597974537035</v>
      </c>
      <c r="E5738">
        <v>39.760379999999998</v>
      </c>
      <c r="F5738">
        <v>-105.00582</v>
      </c>
      <c r="G5738">
        <v>39.760249999999999</v>
      </c>
      <c r="H5738">
        <v>-105.006001</v>
      </c>
      <c r="I5738">
        <v>1.2999999999999999E-2</v>
      </c>
      <c r="J5738" s="1" t="s">
        <v>459</v>
      </c>
      <c r="L5738" s="1" t="s">
        <v>129</v>
      </c>
      <c r="M5738" s="1" t="s">
        <v>47</v>
      </c>
      <c r="N5738" s="1" t="s">
        <v>131</v>
      </c>
      <c r="O5738" s="1" t="s">
        <v>131</v>
      </c>
      <c r="P5738" s="1" t="s">
        <v>198</v>
      </c>
      <c r="Q5738" s="1" t="s">
        <v>247</v>
      </c>
      <c r="R5738" s="1" t="s">
        <v>48</v>
      </c>
      <c r="S5738" s="1" t="s">
        <v>79</v>
      </c>
      <c r="T5738" s="1" t="s">
        <v>205</v>
      </c>
      <c r="U5738" s="2">
        <v>43678.572916666664</v>
      </c>
      <c r="V5738">
        <v>75</v>
      </c>
      <c r="W5738">
        <v>75</v>
      </c>
      <c r="X5738">
        <v>65</v>
      </c>
      <c r="Y5738">
        <v>24.55</v>
      </c>
      <c r="Z5738">
        <v>10</v>
      </c>
      <c r="AA5738" s="1" t="s">
        <v>65</v>
      </c>
      <c r="AB5738">
        <v>13</v>
      </c>
      <c r="AC5738">
        <v>0</v>
      </c>
      <c r="AD5738" s="1" t="s">
        <v>965</v>
      </c>
      <c r="AE5738" t="b">
        <v>0</v>
      </c>
      <c r="AF5738" t="b">
        <v>0</v>
      </c>
      <c r="AG5738" t="b">
        <v>0</v>
      </c>
      <c r="AH5738" t="b">
        <v>0</v>
      </c>
      <c r="AI5738" t="b">
        <v>1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  <c r="AO5738" t="b">
        <v>0</v>
      </c>
      <c r="AP5738" t="b">
        <v>0</v>
      </c>
      <c r="AQ5738" t="b">
        <v>0</v>
      </c>
      <c r="AR5738" s="1" t="s">
        <v>51</v>
      </c>
      <c r="AS5738" s="1" t="s">
        <v>51</v>
      </c>
      <c r="AT5738" s="1" t="s">
        <v>51</v>
      </c>
      <c r="AU5738" s="1" t="s">
        <v>51</v>
      </c>
    </row>
    <row r="5739" spans="1:47" x14ac:dyDescent="0.25">
      <c r="A5739" s="1" t="s">
        <v>2360</v>
      </c>
      <c r="B5739">
        <v>3</v>
      </c>
      <c r="C5739" s="2">
        <v>43678.580034722225</v>
      </c>
      <c r="D5739" s="2">
        <v>43678.600763888891</v>
      </c>
      <c r="E5739">
        <v>40.302950000000003</v>
      </c>
      <c r="F5739">
        <v>-104.98044</v>
      </c>
      <c r="G5739">
        <v>40.303632</v>
      </c>
      <c r="H5739">
        <v>-104.980608</v>
      </c>
      <c r="I5739">
        <v>4.8000000000000001E-2</v>
      </c>
      <c r="J5739" s="1" t="s">
        <v>420</v>
      </c>
      <c r="L5739" s="1" t="s">
        <v>265</v>
      </c>
      <c r="M5739" s="1" t="s">
        <v>47</v>
      </c>
      <c r="N5739" s="1" t="s">
        <v>303</v>
      </c>
      <c r="O5739" s="1" t="s">
        <v>209</v>
      </c>
      <c r="P5739" s="1" t="s">
        <v>198</v>
      </c>
      <c r="Q5739" s="1" t="s">
        <v>304</v>
      </c>
      <c r="R5739" s="1" t="s">
        <v>48</v>
      </c>
      <c r="S5739" s="1" t="s">
        <v>79</v>
      </c>
      <c r="T5739" s="1" t="s">
        <v>230</v>
      </c>
      <c r="U5739" s="2">
        <v>43678.580555555556</v>
      </c>
      <c r="V5739">
        <v>81</v>
      </c>
      <c r="W5739">
        <v>81</v>
      </c>
      <c r="X5739">
        <v>41</v>
      </c>
      <c r="Y5739">
        <v>25.15</v>
      </c>
      <c r="Z5739">
        <v>10</v>
      </c>
      <c r="AA5739" s="1" t="s">
        <v>56</v>
      </c>
      <c r="AB5739">
        <v>9</v>
      </c>
      <c r="AC5739">
        <v>0</v>
      </c>
      <c r="AD5739" s="1" t="s">
        <v>818</v>
      </c>
      <c r="AE5739" t="b">
        <v>0</v>
      </c>
      <c r="AF5739" t="b">
        <v>0</v>
      </c>
      <c r="AG5739" t="b">
        <v>0</v>
      </c>
      <c r="AH5739" t="b">
        <v>0</v>
      </c>
      <c r="AI5739" t="b">
        <v>1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R5739" s="1" t="s">
        <v>51</v>
      </c>
      <c r="AS5739" s="1" t="s">
        <v>51</v>
      </c>
      <c r="AT5739" s="1" t="s">
        <v>51</v>
      </c>
      <c r="AU5739" s="1" t="s">
        <v>51</v>
      </c>
    </row>
    <row r="5740" spans="1:47" x14ac:dyDescent="0.25">
      <c r="A5740" s="1" t="s">
        <v>1459</v>
      </c>
      <c r="B5740">
        <v>3</v>
      </c>
      <c r="C5740" s="2">
        <v>43678.606608796297</v>
      </c>
      <c r="D5740" s="2">
        <v>43678.621608796297</v>
      </c>
      <c r="E5740">
        <v>39.871679999999998</v>
      </c>
      <c r="F5740">
        <v>-104.9877</v>
      </c>
      <c r="G5740">
        <v>39.862769999999998</v>
      </c>
      <c r="H5740">
        <v>-104.98771000000001</v>
      </c>
      <c r="I5740">
        <v>0.61599999999999999</v>
      </c>
      <c r="J5740" s="1" t="s">
        <v>820</v>
      </c>
      <c r="L5740" s="1" t="s">
        <v>172</v>
      </c>
      <c r="M5740" s="1" t="s">
        <v>47</v>
      </c>
      <c r="N5740" s="1" t="s">
        <v>131</v>
      </c>
      <c r="O5740" s="1" t="s">
        <v>147</v>
      </c>
      <c r="P5740" s="1" t="s">
        <v>198</v>
      </c>
      <c r="Q5740" s="1" t="s">
        <v>204</v>
      </c>
      <c r="R5740" s="1" t="s">
        <v>48</v>
      </c>
      <c r="S5740" s="1" t="s">
        <v>79</v>
      </c>
      <c r="T5740" s="1" t="s">
        <v>205</v>
      </c>
      <c r="U5740" s="2">
        <v>43678.614583333336</v>
      </c>
      <c r="V5740">
        <v>77</v>
      </c>
      <c r="W5740">
        <v>77</v>
      </c>
      <c r="X5740">
        <v>47</v>
      </c>
      <c r="Y5740">
        <v>24.55</v>
      </c>
      <c r="Z5740">
        <v>10</v>
      </c>
      <c r="AA5740" s="1" t="s">
        <v>71</v>
      </c>
      <c r="AB5740">
        <v>13</v>
      </c>
      <c r="AC5740">
        <v>0</v>
      </c>
      <c r="AD5740" s="1" t="s">
        <v>1245</v>
      </c>
      <c r="AE5740" t="b">
        <v>0</v>
      </c>
      <c r="AF5740" t="b">
        <v>0</v>
      </c>
      <c r="AG5740" t="b">
        <v>0</v>
      </c>
      <c r="AH5740" t="b">
        <v>0</v>
      </c>
      <c r="AI5740" t="b">
        <v>1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R5740" s="1" t="s">
        <v>51</v>
      </c>
      <c r="AS5740" s="1" t="s">
        <v>51</v>
      </c>
      <c r="AT5740" s="1" t="s">
        <v>51</v>
      </c>
      <c r="AU5740" s="1" t="s">
        <v>51</v>
      </c>
    </row>
    <row r="5741" spans="1:47" x14ac:dyDescent="0.25">
      <c r="A5741" s="1" t="s">
        <v>1460</v>
      </c>
      <c r="B5741">
        <v>3</v>
      </c>
      <c r="C5741" s="2">
        <v>43678.631597222222</v>
      </c>
      <c r="D5741" s="2">
        <v>43678.65216435185</v>
      </c>
      <c r="E5741">
        <v>39.736640000000001</v>
      </c>
      <c r="F5741">
        <v>-105.01436</v>
      </c>
      <c r="G5741">
        <v>39.735585</v>
      </c>
      <c r="H5741">
        <v>-105.014788</v>
      </c>
      <c r="I5741">
        <v>7.5999999999999998E-2</v>
      </c>
      <c r="J5741" s="1" t="s">
        <v>309</v>
      </c>
      <c r="L5741" s="1" t="s">
        <v>129</v>
      </c>
      <c r="M5741" s="1" t="s">
        <v>47</v>
      </c>
      <c r="N5741" s="1" t="s">
        <v>131</v>
      </c>
      <c r="O5741" s="1" t="s">
        <v>131</v>
      </c>
      <c r="P5741" s="1" t="s">
        <v>198</v>
      </c>
      <c r="Q5741" s="1" t="s">
        <v>310</v>
      </c>
      <c r="R5741" s="1" t="s">
        <v>48</v>
      </c>
      <c r="S5741" s="1" t="s">
        <v>79</v>
      </c>
      <c r="T5741" s="1" t="s">
        <v>205</v>
      </c>
      <c r="U5741" s="2">
        <v>43678.614583333336</v>
      </c>
      <c r="V5741">
        <v>77</v>
      </c>
      <c r="W5741">
        <v>77</v>
      </c>
      <c r="X5741">
        <v>47</v>
      </c>
      <c r="Y5741">
        <v>24.55</v>
      </c>
      <c r="Z5741">
        <v>10</v>
      </c>
      <c r="AA5741" s="1" t="s">
        <v>71</v>
      </c>
      <c r="AB5741">
        <v>13</v>
      </c>
      <c r="AC5741">
        <v>0</v>
      </c>
      <c r="AD5741" s="1" t="s">
        <v>1245</v>
      </c>
      <c r="AE5741" t="b">
        <v>0</v>
      </c>
      <c r="AF5741" t="b">
        <v>0</v>
      </c>
      <c r="AG5741" t="b">
        <v>0</v>
      </c>
      <c r="AH5741" t="b">
        <v>0</v>
      </c>
      <c r="AI5741" t="b">
        <v>0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R5741" s="1" t="s">
        <v>51</v>
      </c>
      <c r="AS5741" s="1" t="s">
        <v>51</v>
      </c>
      <c r="AT5741" s="1" t="s">
        <v>51</v>
      </c>
      <c r="AU5741" s="1" t="s">
        <v>51</v>
      </c>
    </row>
    <row r="5742" spans="1:47" x14ac:dyDescent="0.25">
      <c r="A5742" s="1" t="s">
        <v>9639</v>
      </c>
      <c r="B5742">
        <v>2</v>
      </c>
      <c r="C5742" s="2">
        <v>43678.671643518515</v>
      </c>
      <c r="D5742" s="2">
        <v>43678.692407407405</v>
      </c>
      <c r="E5742">
        <v>38.289268999999997</v>
      </c>
      <c r="F5742">
        <v>-104.60686</v>
      </c>
      <c r="G5742">
        <v>38.28792</v>
      </c>
      <c r="H5742">
        <v>-104.60637</v>
      </c>
      <c r="I5742">
        <v>9.7000000000000003E-2</v>
      </c>
      <c r="J5742" s="1" t="s">
        <v>1427</v>
      </c>
      <c r="L5742" s="1" t="s">
        <v>194</v>
      </c>
      <c r="M5742" s="1" t="s">
        <v>47</v>
      </c>
      <c r="N5742" s="1" t="s">
        <v>411</v>
      </c>
      <c r="O5742" s="1" t="s">
        <v>411</v>
      </c>
      <c r="P5742" s="1" t="s">
        <v>198</v>
      </c>
      <c r="Q5742" s="1" t="s">
        <v>462</v>
      </c>
      <c r="R5742" s="1" t="s">
        <v>48</v>
      </c>
      <c r="S5742" s="1" t="s">
        <v>79</v>
      </c>
      <c r="T5742" s="1" t="s">
        <v>413</v>
      </c>
      <c r="U5742" s="2">
        <v>43678.661805555559</v>
      </c>
      <c r="V5742">
        <v>87</v>
      </c>
      <c r="W5742">
        <v>87</v>
      </c>
      <c r="X5742">
        <v>37</v>
      </c>
      <c r="Y5742">
        <v>25.31</v>
      </c>
      <c r="Z5742">
        <v>10</v>
      </c>
      <c r="AA5742" s="1" t="s">
        <v>72</v>
      </c>
      <c r="AB5742">
        <v>16</v>
      </c>
      <c r="AC5742">
        <v>0</v>
      </c>
      <c r="AD5742" s="1" t="s">
        <v>818</v>
      </c>
      <c r="AE5742" t="b">
        <v>0</v>
      </c>
      <c r="AF5742" t="b">
        <v>0</v>
      </c>
      <c r="AG5742" t="b">
        <v>0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  <c r="AO5742" t="b">
        <v>0</v>
      </c>
      <c r="AP5742" t="b">
        <v>0</v>
      </c>
      <c r="AQ5742" t="b">
        <v>0</v>
      </c>
      <c r="AR5742" s="1" t="s">
        <v>51</v>
      </c>
      <c r="AS5742" s="1" t="s">
        <v>51</v>
      </c>
      <c r="AT5742" s="1" t="s">
        <v>51</v>
      </c>
      <c r="AU5742" s="1" t="s">
        <v>51</v>
      </c>
    </row>
    <row r="5743" spans="1:47" x14ac:dyDescent="0.25">
      <c r="A5743" s="1" t="s">
        <v>4831</v>
      </c>
      <c r="B5743">
        <v>3</v>
      </c>
      <c r="C5743" s="2">
        <v>43678.830625000002</v>
      </c>
      <c r="D5743" s="2">
        <v>43678.851087962961</v>
      </c>
      <c r="E5743">
        <v>39.245238999999998</v>
      </c>
      <c r="F5743">
        <v>-104.880369</v>
      </c>
      <c r="G5743">
        <v>39.244669999999999</v>
      </c>
      <c r="H5743">
        <v>-104.87973</v>
      </c>
      <c r="I5743">
        <v>5.1999999999999998E-2</v>
      </c>
      <c r="J5743" s="1" t="s">
        <v>473</v>
      </c>
      <c r="L5743" s="1" t="s">
        <v>195</v>
      </c>
      <c r="M5743" s="1" t="s">
        <v>47</v>
      </c>
      <c r="N5743" s="1" t="s">
        <v>86</v>
      </c>
      <c r="O5743" s="1" t="s">
        <v>121</v>
      </c>
      <c r="P5743" s="1" t="s">
        <v>198</v>
      </c>
      <c r="Q5743" s="1" t="s">
        <v>222</v>
      </c>
      <c r="R5743" s="1" t="s">
        <v>48</v>
      </c>
      <c r="S5743" s="1" t="s">
        <v>79</v>
      </c>
      <c r="T5743" s="1" t="s">
        <v>223</v>
      </c>
      <c r="U5743" s="2">
        <v>43678.824999999997</v>
      </c>
      <c r="V5743">
        <v>57</v>
      </c>
      <c r="W5743">
        <v>57</v>
      </c>
      <c r="X5743">
        <v>94</v>
      </c>
      <c r="Y5743">
        <v>23.37</v>
      </c>
      <c r="Z5743">
        <v>10</v>
      </c>
      <c r="AA5743" s="1" t="s">
        <v>63</v>
      </c>
      <c r="AB5743">
        <v>10</v>
      </c>
      <c r="AC5743">
        <v>0.03</v>
      </c>
      <c r="AD5743" s="1" t="s">
        <v>965</v>
      </c>
      <c r="AE5743" t="b">
        <v>0</v>
      </c>
      <c r="AF5743" t="b">
        <v>0</v>
      </c>
      <c r="AG5743" t="b">
        <v>0</v>
      </c>
      <c r="AH5743" t="b">
        <v>0</v>
      </c>
      <c r="AI5743" t="b">
        <v>1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R5743" s="1" t="s">
        <v>51</v>
      </c>
      <c r="AS5743" s="1" t="s">
        <v>51</v>
      </c>
      <c r="AT5743" s="1" t="s">
        <v>51</v>
      </c>
      <c r="AU5743" s="1" t="s">
        <v>51</v>
      </c>
    </row>
    <row r="5744" spans="1:47" x14ac:dyDescent="0.25">
      <c r="A5744" s="1" t="s">
        <v>4466</v>
      </c>
      <c r="B5744">
        <v>4</v>
      </c>
      <c r="C5744" s="2">
        <v>43678.942060185182</v>
      </c>
      <c r="D5744" s="2">
        <v>43678.962083333332</v>
      </c>
      <c r="E5744">
        <v>39.586570000000002</v>
      </c>
      <c r="F5744">
        <v>-107.196269</v>
      </c>
      <c r="G5744">
        <v>39.612977999999998</v>
      </c>
      <c r="H5744">
        <v>-107.142293</v>
      </c>
      <c r="I5744">
        <v>3.4039999999999999</v>
      </c>
      <c r="J5744" s="1" t="s">
        <v>4467</v>
      </c>
      <c r="L5744" s="1" t="s">
        <v>133</v>
      </c>
      <c r="M5744" s="1" t="s">
        <v>47</v>
      </c>
      <c r="N5744" s="1" t="s">
        <v>3910</v>
      </c>
      <c r="O5744" s="1" t="s">
        <v>187</v>
      </c>
      <c r="P5744" s="1" t="s">
        <v>198</v>
      </c>
      <c r="Q5744" s="1" t="s">
        <v>3911</v>
      </c>
      <c r="R5744" s="1" t="s">
        <v>48</v>
      </c>
      <c r="S5744" s="1" t="s">
        <v>79</v>
      </c>
      <c r="T5744" s="1" t="s">
        <v>3912</v>
      </c>
      <c r="U5744" s="2">
        <v>43678.936111111114</v>
      </c>
      <c r="V5744">
        <v>48</v>
      </c>
      <c r="W5744">
        <v>46</v>
      </c>
      <c r="X5744">
        <v>87</v>
      </c>
      <c r="Y5744">
        <v>20.58</v>
      </c>
      <c r="Z5744">
        <v>10</v>
      </c>
      <c r="AA5744" s="1" t="s">
        <v>55</v>
      </c>
      <c r="AB5744">
        <v>6</v>
      </c>
      <c r="AD5744" s="1" t="s">
        <v>1222</v>
      </c>
      <c r="AE5744" t="b">
        <v>0</v>
      </c>
      <c r="AF5744" t="b">
        <v>0</v>
      </c>
      <c r="AG5744" t="b">
        <v>0</v>
      </c>
      <c r="AH5744" t="b">
        <v>0</v>
      </c>
      <c r="AI5744" t="b">
        <v>0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R5744" s="1" t="s">
        <v>53</v>
      </c>
      <c r="AS5744" s="1" t="s">
        <v>53</v>
      </c>
      <c r="AT5744" s="1" t="s">
        <v>53</v>
      </c>
      <c r="AU5744" s="1" t="s">
        <v>53</v>
      </c>
    </row>
    <row r="5745" spans="1:47" x14ac:dyDescent="0.25">
      <c r="A5745" s="1" t="s">
        <v>8137</v>
      </c>
      <c r="B5745">
        <v>3</v>
      </c>
      <c r="C5745" s="2">
        <v>43679.248344907406</v>
      </c>
      <c r="D5745" s="2">
        <v>43679.268958333334</v>
      </c>
      <c r="E5745">
        <v>38.513120999999998</v>
      </c>
      <c r="F5745">
        <v>-104.964232</v>
      </c>
      <c r="G5745">
        <v>38.528582999999998</v>
      </c>
      <c r="H5745">
        <v>-104.965959</v>
      </c>
      <c r="I5745">
        <v>1.0720000000000001</v>
      </c>
      <c r="J5745" s="1" t="s">
        <v>7482</v>
      </c>
      <c r="K5745">
        <v>2583</v>
      </c>
      <c r="L5745" s="1" t="s">
        <v>6958</v>
      </c>
      <c r="M5745" s="1" t="s">
        <v>97</v>
      </c>
      <c r="N5745" s="1" t="s">
        <v>1172</v>
      </c>
      <c r="O5745" s="1" t="s">
        <v>92</v>
      </c>
      <c r="P5745" s="1" t="s">
        <v>198</v>
      </c>
      <c r="Q5745" s="1" t="s">
        <v>1173</v>
      </c>
      <c r="R5745" s="1" t="s">
        <v>48</v>
      </c>
      <c r="S5745" s="1" t="s">
        <v>79</v>
      </c>
      <c r="T5745" s="1" t="s">
        <v>1174</v>
      </c>
      <c r="U5745" s="2">
        <v>43679.243055555555</v>
      </c>
      <c r="V5745">
        <v>64</v>
      </c>
      <c r="W5745">
        <v>64</v>
      </c>
      <c r="X5745">
        <v>77</v>
      </c>
      <c r="Y5745">
        <v>24.71</v>
      </c>
      <c r="Z5745">
        <v>10</v>
      </c>
      <c r="AA5745" s="1" t="s">
        <v>57</v>
      </c>
      <c r="AB5745">
        <v>18</v>
      </c>
      <c r="AC5745">
        <v>0</v>
      </c>
      <c r="AD5745" s="1" t="s">
        <v>50</v>
      </c>
      <c r="AE5745" t="b">
        <v>0</v>
      </c>
      <c r="AF5745" t="b">
        <v>0</v>
      </c>
      <c r="AG5745" t="b">
        <v>0</v>
      </c>
      <c r="AH5745" t="b">
        <v>0</v>
      </c>
      <c r="AI5745" t="b">
        <v>0</v>
      </c>
      <c r="AJ5745" t="b">
        <v>0</v>
      </c>
      <c r="AK5745" t="b">
        <v>0</v>
      </c>
      <c r="AL5745" t="b">
        <v>0</v>
      </c>
      <c r="AM5745" t="b">
        <v>0</v>
      </c>
      <c r="AN5745" t="b">
        <v>0</v>
      </c>
      <c r="AO5745" t="b">
        <v>0</v>
      </c>
      <c r="AP5745" t="b">
        <v>0</v>
      </c>
      <c r="AQ5745" t="b">
        <v>0</v>
      </c>
      <c r="AR5745" s="1" t="s">
        <v>53</v>
      </c>
      <c r="AS5745" s="1" t="s">
        <v>51</v>
      </c>
      <c r="AT5745" s="1" t="s">
        <v>51</v>
      </c>
      <c r="AU5745" s="1" t="s">
        <v>51</v>
      </c>
    </row>
    <row r="5746" spans="1:47" x14ac:dyDescent="0.25">
      <c r="A5746" s="1" t="s">
        <v>8138</v>
      </c>
      <c r="B5746">
        <v>3</v>
      </c>
      <c r="C5746" s="2">
        <v>43679.248344907406</v>
      </c>
      <c r="D5746" s="2">
        <v>43679.268958333334</v>
      </c>
      <c r="E5746">
        <v>38.528582999999998</v>
      </c>
      <c r="F5746">
        <v>-104.965959</v>
      </c>
      <c r="G5746">
        <v>38.513120999999998</v>
      </c>
      <c r="H5746">
        <v>-104.964232</v>
      </c>
      <c r="I5746">
        <v>1.0720000000000001</v>
      </c>
      <c r="J5746" s="1" t="s">
        <v>8139</v>
      </c>
      <c r="K5746">
        <v>1930</v>
      </c>
      <c r="L5746" s="1" t="s">
        <v>6958</v>
      </c>
      <c r="M5746" s="1" t="s">
        <v>47</v>
      </c>
      <c r="N5746" s="1" t="s">
        <v>1172</v>
      </c>
      <c r="O5746" s="1" t="s">
        <v>92</v>
      </c>
      <c r="P5746" s="1" t="s">
        <v>198</v>
      </c>
      <c r="Q5746" s="1" t="s">
        <v>1173</v>
      </c>
      <c r="R5746" s="1" t="s">
        <v>48</v>
      </c>
      <c r="S5746" s="1" t="s">
        <v>79</v>
      </c>
      <c r="T5746" s="1" t="s">
        <v>1174</v>
      </c>
      <c r="U5746" s="2">
        <v>43679.243055555555</v>
      </c>
      <c r="V5746">
        <v>64</v>
      </c>
      <c r="W5746">
        <v>64</v>
      </c>
      <c r="X5746">
        <v>77</v>
      </c>
      <c r="Y5746">
        <v>24.71</v>
      </c>
      <c r="Z5746">
        <v>10</v>
      </c>
      <c r="AA5746" s="1" t="s">
        <v>57</v>
      </c>
      <c r="AB5746">
        <v>18</v>
      </c>
      <c r="AC5746">
        <v>0</v>
      </c>
      <c r="AD5746" s="1" t="s">
        <v>50</v>
      </c>
      <c r="AE5746" t="b">
        <v>0</v>
      </c>
      <c r="AF5746" t="b">
        <v>0</v>
      </c>
      <c r="AG5746" t="b">
        <v>0</v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0</v>
      </c>
      <c r="AR5746" s="1" t="s">
        <v>53</v>
      </c>
      <c r="AS5746" s="1" t="s">
        <v>51</v>
      </c>
      <c r="AT5746" s="1" t="s">
        <v>51</v>
      </c>
      <c r="AU5746" s="1" t="s">
        <v>51</v>
      </c>
    </row>
    <row r="5747" spans="1:47" x14ac:dyDescent="0.25">
      <c r="A5747" s="1" t="s">
        <v>5560</v>
      </c>
      <c r="B5747">
        <v>3</v>
      </c>
      <c r="C5747" s="2">
        <v>43679.305671296293</v>
      </c>
      <c r="D5747" s="2">
        <v>43679.326041666667</v>
      </c>
      <c r="E5747">
        <v>39.775010000000002</v>
      </c>
      <c r="F5747">
        <v>-104.856584</v>
      </c>
      <c r="G5747">
        <v>39.775370000000002</v>
      </c>
      <c r="H5747">
        <v>-104.86074000000001</v>
      </c>
      <c r="I5747">
        <v>0.222</v>
      </c>
      <c r="J5747" s="1" t="s">
        <v>452</v>
      </c>
      <c r="L5747" s="1" t="s">
        <v>137</v>
      </c>
      <c r="M5747" s="1" t="s">
        <v>47</v>
      </c>
      <c r="N5747" s="1" t="s">
        <v>131</v>
      </c>
      <c r="O5747" s="1" t="s">
        <v>131</v>
      </c>
      <c r="P5747" s="1" t="s">
        <v>198</v>
      </c>
      <c r="Q5747" s="1" t="s">
        <v>299</v>
      </c>
      <c r="R5747" s="1" t="s">
        <v>48</v>
      </c>
      <c r="S5747" s="1" t="s">
        <v>79</v>
      </c>
      <c r="T5747" s="1" t="s">
        <v>203</v>
      </c>
      <c r="U5747" s="2">
        <v>43679.311111111114</v>
      </c>
      <c r="V5747">
        <v>63</v>
      </c>
      <c r="W5747">
        <v>63</v>
      </c>
      <c r="X5747">
        <v>100</v>
      </c>
      <c r="Y5747">
        <v>24.55</v>
      </c>
      <c r="Z5747">
        <v>3</v>
      </c>
      <c r="AA5747" s="1" t="s">
        <v>55</v>
      </c>
      <c r="AB5747">
        <v>6</v>
      </c>
      <c r="AC5747">
        <v>0</v>
      </c>
      <c r="AD5747" s="1" t="s">
        <v>818</v>
      </c>
      <c r="AE5747" t="b">
        <v>0</v>
      </c>
      <c r="AF5747" t="b">
        <v>0</v>
      </c>
      <c r="AG5747" t="b">
        <v>0</v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R5747" s="1" t="s">
        <v>51</v>
      </c>
      <c r="AS5747" s="1" t="s">
        <v>51</v>
      </c>
      <c r="AT5747" s="1" t="s">
        <v>51</v>
      </c>
      <c r="AU5747" s="1" t="s">
        <v>51</v>
      </c>
    </row>
    <row r="5748" spans="1:47" x14ac:dyDescent="0.25">
      <c r="A5748" s="1" t="s">
        <v>5545</v>
      </c>
      <c r="B5748">
        <v>3</v>
      </c>
      <c r="C5748" s="2">
        <v>43679.29420138889</v>
      </c>
      <c r="D5748" s="2">
        <v>43679.314965277779</v>
      </c>
      <c r="E5748">
        <v>39.784320000000001</v>
      </c>
      <c r="F5748">
        <v>-105.11509</v>
      </c>
      <c r="G5748">
        <v>39.783710999999997</v>
      </c>
      <c r="H5748">
        <v>-105.126885</v>
      </c>
      <c r="I5748">
        <v>0.628</v>
      </c>
      <c r="J5748" s="1" t="s">
        <v>562</v>
      </c>
      <c r="L5748" s="1" t="s">
        <v>137</v>
      </c>
      <c r="M5748" s="1" t="s">
        <v>47</v>
      </c>
      <c r="N5748" s="1" t="s">
        <v>213</v>
      </c>
      <c r="O5748" s="1" t="s">
        <v>115</v>
      </c>
      <c r="P5748" s="1" t="s">
        <v>198</v>
      </c>
      <c r="Q5748" s="1" t="s">
        <v>214</v>
      </c>
      <c r="R5748" s="1" t="s">
        <v>48</v>
      </c>
      <c r="S5748" s="1" t="s">
        <v>79</v>
      </c>
      <c r="T5748" s="1" t="s">
        <v>205</v>
      </c>
      <c r="U5748" s="2">
        <v>43679.295138888891</v>
      </c>
      <c r="V5748">
        <v>61</v>
      </c>
      <c r="W5748">
        <v>61</v>
      </c>
      <c r="X5748">
        <v>100</v>
      </c>
      <c r="Y5748">
        <v>24.55</v>
      </c>
      <c r="Z5748">
        <v>7</v>
      </c>
      <c r="AA5748" s="1" t="s">
        <v>67</v>
      </c>
      <c r="AB5748">
        <v>5</v>
      </c>
      <c r="AC5748">
        <v>0</v>
      </c>
      <c r="AD5748" s="1" t="s">
        <v>1067</v>
      </c>
      <c r="AE5748" t="b">
        <v>0</v>
      </c>
      <c r="AF5748" t="b">
        <v>0</v>
      </c>
      <c r="AG5748" t="b">
        <v>0</v>
      </c>
      <c r="AH5748" t="b">
        <v>0</v>
      </c>
      <c r="AI5748" t="b">
        <v>0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  <c r="AO5748" t="b">
        <v>0</v>
      </c>
      <c r="AP5748" t="b">
        <v>0</v>
      </c>
      <c r="AQ5748" t="b">
        <v>0</v>
      </c>
      <c r="AR5748" s="1" t="s">
        <v>51</v>
      </c>
      <c r="AS5748" s="1" t="s">
        <v>51</v>
      </c>
      <c r="AT5748" s="1" t="s">
        <v>51</v>
      </c>
      <c r="AU5748" s="1" t="s">
        <v>51</v>
      </c>
    </row>
    <row r="5749" spans="1:47" x14ac:dyDescent="0.25">
      <c r="A5749" s="1" t="s">
        <v>6187</v>
      </c>
      <c r="B5749">
        <v>3</v>
      </c>
      <c r="C5749" s="2">
        <v>43679.394224537034</v>
      </c>
      <c r="D5749" s="2">
        <v>43679.414930555555</v>
      </c>
      <c r="E5749">
        <v>39.725700000000003</v>
      </c>
      <c r="F5749">
        <v>-105.03941</v>
      </c>
      <c r="G5749">
        <v>39.725810000000003</v>
      </c>
      <c r="H5749">
        <v>-105.04883</v>
      </c>
      <c r="I5749">
        <v>0.501</v>
      </c>
      <c r="J5749" s="1" t="s">
        <v>495</v>
      </c>
      <c r="L5749" s="1" t="s">
        <v>129</v>
      </c>
      <c r="M5749" s="1" t="s">
        <v>47</v>
      </c>
      <c r="N5749" s="1" t="s">
        <v>131</v>
      </c>
      <c r="O5749" s="1" t="s">
        <v>131</v>
      </c>
      <c r="P5749" s="1" t="s">
        <v>198</v>
      </c>
      <c r="Q5749" s="1" t="s">
        <v>310</v>
      </c>
      <c r="R5749" s="1" t="s">
        <v>48</v>
      </c>
      <c r="S5749" s="1" t="s">
        <v>79</v>
      </c>
      <c r="T5749" s="1" t="s">
        <v>205</v>
      </c>
      <c r="U5749" s="2">
        <v>43679.411111111112</v>
      </c>
      <c r="V5749">
        <v>75</v>
      </c>
      <c r="W5749">
        <v>75</v>
      </c>
      <c r="X5749">
        <v>53</v>
      </c>
      <c r="Y5749">
        <v>24.58</v>
      </c>
      <c r="Z5749">
        <v>25</v>
      </c>
      <c r="AA5749" s="1" t="s">
        <v>8942</v>
      </c>
      <c r="AB5749">
        <v>0</v>
      </c>
      <c r="AC5749">
        <v>0</v>
      </c>
      <c r="AD5749" s="1" t="s">
        <v>50</v>
      </c>
      <c r="AE5749" t="b">
        <v>0</v>
      </c>
      <c r="AF5749" t="b">
        <v>0</v>
      </c>
      <c r="AG5749" t="b">
        <v>1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0</v>
      </c>
      <c r="AN5749" t="b">
        <v>1</v>
      </c>
      <c r="AO5749" t="b">
        <v>0</v>
      </c>
      <c r="AP5749" t="b">
        <v>0</v>
      </c>
      <c r="AQ5749" t="b">
        <v>0</v>
      </c>
      <c r="AR5749" s="1" t="s">
        <v>51</v>
      </c>
      <c r="AS5749" s="1" t="s">
        <v>51</v>
      </c>
      <c r="AT5749" s="1" t="s">
        <v>51</v>
      </c>
      <c r="AU5749" s="1" t="s">
        <v>51</v>
      </c>
    </row>
    <row r="5750" spans="1:47" x14ac:dyDescent="0.25">
      <c r="A5750" s="1" t="s">
        <v>1817</v>
      </c>
      <c r="B5750">
        <v>3</v>
      </c>
      <c r="C5750" s="2">
        <v>43679.460902777777</v>
      </c>
      <c r="D5750" s="2">
        <v>43679.48164351852</v>
      </c>
      <c r="E5750">
        <v>39.629835</v>
      </c>
      <c r="F5750">
        <v>-104.905182</v>
      </c>
      <c r="G5750">
        <v>39.629429000000002</v>
      </c>
      <c r="H5750">
        <v>-104.90496899999999</v>
      </c>
      <c r="I5750">
        <v>0.03</v>
      </c>
      <c r="J5750" s="1" t="s">
        <v>220</v>
      </c>
      <c r="L5750" s="1" t="s">
        <v>195</v>
      </c>
      <c r="M5750" s="1" t="s">
        <v>47</v>
      </c>
      <c r="N5750" s="1" t="s">
        <v>131</v>
      </c>
      <c r="O5750" s="1" t="s">
        <v>131</v>
      </c>
      <c r="P5750" s="1" t="s">
        <v>198</v>
      </c>
      <c r="Q5750" s="1" t="s">
        <v>414</v>
      </c>
      <c r="R5750" s="1" t="s">
        <v>48</v>
      </c>
      <c r="S5750" s="1" t="s">
        <v>79</v>
      </c>
      <c r="T5750" s="1" t="s">
        <v>200</v>
      </c>
      <c r="U5750" s="2">
        <v>43679.453472222223</v>
      </c>
      <c r="V5750">
        <v>80</v>
      </c>
      <c r="W5750">
        <v>80</v>
      </c>
      <c r="X5750">
        <v>45</v>
      </c>
      <c r="Y5750">
        <v>24.37</v>
      </c>
      <c r="Z5750">
        <v>10</v>
      </c>
      <c r="AA5750" s="1" t="s">
        <v>60</v>
      </c>
      <c r="AB5750">
        <v>7</v>
      </c>
      <c r="AC5750">
        <v>0</v>
      </c>
      <c r="AD5750" s="1" t="s">
        <v>1067</v>
      </c>
      <c r="AE5750" t="b">
        <v>0</v>
      </c>
      <c r="AF5750" t="b">
        <v>0</v>
      </c>
      <c r="AG5750" t="b">
        <v>0</v>
      </c>
      <c r="AH5750" t="b">
        <v>0</v>
      </c>
      <c r="AI5750" t="b">
        <v>1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R5750" s="1" t="s">
        <v>51</v>
      </c>
      <c r="AS5750" s="1" t="s">
        <v>51</v>
      </c>
      <c r="AT5750" s="1" t="s">
        <v>51</v>
      </c>
      <c r="AU5750" s="1" t="s">
        <v>51</v>
      </c>
    </row>
    <row r="5751" spans="1:47" x14ac:dyDescent="0.25">
      <c r="A5751" s="1" t="s">
        <v>6509</v>
      </c>
      <c r="B5751">
        <v>3</v>
      </c>
      <c r="C5751" s="2">
        <v>43679.488993055558</v>
      </c>
      <c r="D5751" s="2">
        <v>43679.509444444448</v>
      </c>
      <c r="E5751">
        <v>39.952330000000003</v>
      </c>
      <c r="F5751">
        <v>-104.98792</v>
      </c>
      <c r="G5751">
        <v>39.957486000000003</v>
      </c>
      <c r="H5751">
        <v>-104.98797</v>
      </c>
      <c r="I5751">
        <v>0.35599999999999998</v>
      </c>
      <c r="J5751" s="1" t="s">
        <v>456</v>
      </c>
      <c r="L5751" s="1" t="s">
        <v>195</v>
      </c>
      <c r="M5751" s="1" t="s">
        <v>47</v>
      </c>
      <c r="N5751" s="1" t="s">
        <v>244</v>
      </c>
      <c r="O5751" s="1" t="s">
        <v>147</v>
      </c>
      <c r="P5751" s="1" t="s">
        <v>198</v>
      </c>
      <c r="Q5751" s="1" t="s">
        <v>271</v>
      </c>
      <c r="R5751" s="1" t="s">
        <v>48</v>
      </c>
      <c r="S5751" s="1" t="s">
        <v>79</v>
      </c>
      <c r="T5751" s="1" t="s">
        <v>272</v>
      </c>
      <c r="AA5751" s="1" t="s">
        <v>69</v>
      </c>
      <c r="AD5751" s="1" t="s">
        <v>69</v>
      </c>
      <c r="AE5751" t="b">
        <v>0</v>
      </c>
      <c r="AF5751" t="b">
        <v>0</v>
      </c>
      <c r="AG5751" t="b">
        <v>0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  <c r="AO5751" t="b">
        <v>0</v>
      </c>
      <c r="AP5751" t="b">
        <v>0</v>
      </c>
      <c r="AQ5751" t="b">
        <v>0</v>
      </c>
      <c r="AR5751" s="1" t="s">
        <v>51</v>
      </c>
      <c r="AS5751" s="1" t="s">
        <v>51</v>
      </c>
      <c r="AT5751" s="1" t="s">
        <v>51</v>
      </c>
      <c r="AU5751" s="1" t="s">
        <v>51</v>
      </c>
    </row>
    <row r="5752" spans="1:47" x14ac:dyDescent="0.25">
      <c r="A5752" s="1" t="s">
        <v>5546</v>
      </c>
      <c r="B5752">
        <v>3</v>
      </c>
      <c r="C5752" s="2">
        <v>43679.570694444446</v>
      </c>
      <c r="D5752" s="2">
        <v>43679.591365740744</v>
      </c>
      <c r="E5752">
        <v>40.11692</v>
      </c>
      <c r="F5752">
        <v>-104.980209</v>
      </c>
      <c r="G5752">
        <v>40.098790999999999</v>
      </c>
      <c r="H5752">
        <v>-104.98065</v>
      </c>
      <c r="I5752">
        <v>1.2529999999999999</v>
      </c>
      <c r="J5752" s="1" t="s">
        <v>451</v>
      </c>
      <c r="L5752" s="1" t="s">
        <v>195</v>
      </c>
      <c r="M5752" s="1" t="s">
        <v>47</v>
      </c>
      <c r="N5752" s="1" t="s">
        <v>208</v>
      </c>
      <c r="O5752" s="1" t="s">
        <v>209</v>
      </c>
      <c r="P5752" s="1" t="s">
        <v>198</v>
      </c>
      <c r="Q5752" s="1" t="s">
        <v>210</v>
      </c>
      <c r="R5752" s="1" t="s">
        <v>48</v>
      </c>
      <c r="S5752" s="1" t="s">
        <v>79</v>
      </c>
      <c r="T5752" s="1" t="s">
        <v>211</v>
      </c>
      <c r="U5752" s="2">
        <v>43679.565972222219</v>
      </c>
      <c r="V5752">
        <v>90</v>
      </c>
      <c r="W5752">
        <v>90</v>
      </c>
      <c r="X5752">
        <v>26</v>
      </c>
      <c r="Y5752">
        <v>25.09</v>
      </c>
      <c r="Z5752">
        <v>7</v>
      </c>
      <c r="AA5752" s="1" t="s">
        <v>61</v>
      </c>
      <c r="AB5752">
        <v>3</v>
      </c>
      <c r="AC5752">
        <v>0</v>
      </c>
      <c r="AD5752" s="1" t="s">
        <v>50</v>
      </c>
      <c r="AE5752" t="b">
        <v>0</v>
      </c>
      <c r="AF5752" t="b">
        <v>0</v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  <c r="AO5752" t="b">
        <v>0</v>
      </c>
      <c r="AP5752" t="b">
        <v>0</v>
      </c>
      <c r="AQ5752" t="b">
        <v>0</v>
      </c>
      <c r="AR5752" s="1" t="s">
        <v>51</v>
      </c>
      <c r="AS5752" s="1" t="s">
        <v>51</v>
      </c>
      <c r="AT5752" s="1" t="s">
        <v>51</v>
      </c>
      <c r="AU5752" s="1" t="s">
        <v>51</v>
      </c>
    </row>
    <row r="5753" spans="1:47" x14ac:dyDescent="0.25">
      <c r="A5753" s="1" t="s">
        <v>2080</v>
      </c>
      <c r="B5753">
        <v>3</v>
      </c>
      <c r="C5753" s="2">
        <v>43679.570694444446</v>
      </c>
      <c r="D5753" s="2">
        <v>43679.591365740744</v>
      </c>
      <c r="E5753">
        <v>39.78566</v>
      </c>
      <c r="F5753">
        <v>-105.08320000000001</v>
      </c>
      <c r="G5753">
        <v>39.785460999999998</v>
      </c>
      <c r="H5753">
        <v>-105.084005</v>
      </c>
      <c r="I5753">
        <v>4.4999999999999998E-2</v>
      </c>
      <c r="J5753" s="1" t="s">
        <v>556</v>
      </c>
      <c r="L5753" s="1" t="s">
        <v>137</v>
      </c>
      <c r="M5753" s="1" t="s">
        <v>47</v>
      </c>
      <c r="N5753" s="1" t="s">
        <v>543</v>
      </c>
      <c r="O5753" s="1" t="s">
        <v>115</v>
      </c>
      <c r="P5753" s="1" t="s">
        <v>198</v>
      </c>
      <c r="Q5753" s="1" t="s">
        <v>544</v>
      </c>
      <c r="R5753" s="1" t="s">
        <v>48</v>
      </c>
      <c r="S5753" s="1" t="s">
        <v>79</v>
      </c>
      <c r="T5753" s="1" t="s">
        <v>205</v>
      </c>
      <c r="U5753" s="2">
        <v>43679.579861111109</v>
      </c>
      <c r="V5753">
        <v>86</v>
      </c>
      <c r="W5753">
        <v>86</v>
      </c>
      <c r="X5753">
        <v>29</v>
      </c>
      <c r="Y5753">
        <v>24.56</v>
      </c>
      <c r="Z5753">
        <v>10</v>
      </c>
      <c r="AA5753" s="1" t="s">
        <v>59</v>
      </c>
      <c r="AB5753">
        <v>7</v>
      </c>
      <c r="AC5753">
        <v>0</v>
      </c>
      <c r="AD5753" s="1" t="s">
        <v>1067</v>
      </c>
      <c r="AE5753" t="b">
        <v>0</v>
      </c>
      <c r="AF5753" t="b">
        <v>0</v>
      </c>
      <c r="AG5753" t="b">
        <v>0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R5753" s="1" t="s">
        <v>51</v>
      </c>
      <c r="AS5753" s="1" t="s">
        <v>51</v>
      </c>
      <c r="AT5753" s="1" t="s">
        <v>51</v>
      </c>
      <c r="AU5753" s="1" t="s">
        <v>51</v>
      </c>
    </row>
    <row r="5754" spans="1:47" x14ac:dyDescent="0.25">
      <c r="A5754" s="1" t="s">
        <v>3519</v>
      </c>
      <c r="B5754">
        <v>3</v>
      </c>
      <c r="C5754" s="2">
        <v>43679.583194444444</v>
      </c>
      <c r="D5754" s="2">
        <v>43679.603888888887</v>
      </c>
      <c r="E5754">
        <v>40.199539999999999</v>
      </c>
      <c r="F5754">
        <v>-104.97993</v>
      </c>
      <c r="G5754">
        <v>40.205285000000003</v>
      </c>
      <c r="H5754">
        <v>-104.97989</v>
      </c>
      <c r="I5754">
        <v>0.39700000000000002</v>
      </c>
      <c r="J5754" s="1" t="s">
        <v>264</v>
      </c>
      <c r="L5754" s="1" t="s">
        <v>265</v>
      </c>
      <c r="M5754" s="1" t="s">
        <v>47</v>
      </c>
      <c r="N5754" s="1" t="s">
        <v>208</v>
      </c>
      <c r="O5754" s="1" t="s">
        <v>209</v>
      </c>
      <c r="P5754" s="1" t="s">
        <v>198</v>
      </c>
      <c r="Q5754" s="1" t="s">
        <v>210</v>
      </c>
      <c r="R5754" s="1" t="s">
        <v>48</v>
      </c>
      <c r="S5754" s="1" t="s">
        <v>79</v>
      </c>
      <c r="T5754" s="1" t="s">
        <v>211</v>
      </c>
      <c r="U5754" s="2">
        <v>43679.579861111109</v>
      </c>
      <c r="V5754">
        <v>92</v>
      </c>
      <c r="W5754">
        <v>92</v>
      </c>
      <c r="X5754">
        <v>23</v>
      </c>
      <c r="Y5754">
        <v>25.08</v>
      </c>
      <c r="Z5754">
        <v>10</v>
      </c>
      <c r="AA5754" s="1" t="s">
        <v>65</v>
      </c>
      <c r="AB5754">
        <v>3</v>
      </c>
      <c r="AC5754">
        <v>0</v>
      </c>
      <c r="AD5754" s="1" t="s">
        <v>50</v>
      </c>
      <c r="AE5754" t="b">
        <v>0</v>
      </c>
      <c r="AF5754" t="b">
        <v>0</v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  <c r="AO5754" t="b">
        <v>0</v>
      </c>
      <c r="AP5754" t="b">
        <v>0</v>
      </c>
      <c r="AQ5754" t="b">
        <v>0</v>
      </c>
      <c r="AR5754" s="1" t="s">
        <v>51</v>
      </c>
      <c r="AS5754" s="1" t="s">
        <v>51</v>
      </c>
      <c r="AT5754" s="1" t="s">
        <v>51</v>
      </c>
      <c r="AU5754" s="1" t="s">
        <v>51</v>
      </c>
    </row>
    <row r="5755" spans="1:47" x14ac:dyDescent="0.25">
      <c r="A5755" s="1" t="s">
        <v>2081</v>
      </c>
      <c r="B5755">
        <v>3</v>
      </c>
      <c r="C5755" s="2">
        <v>43679.624861111108</v>
      </c>
      <c r="D5755" s="2">
        <v>43679.645543981482</v>
      </c>
      <c r="E5755">
        <v>39.16516</v>
      </c>
      <c r="F5755">
        <v>-104.85307400000001</v>
      </c>
      <c r="G5755">
        <v>39.18515</v>
      </c>
      <c r="H5755">
        <v>-104.85021</v>
      </c>
      <c r="I5755">
        <v>1.39</v>
      </c>
      <c r="J5755" s="1" t="s">
        <v>455</v>
      </c>
      <c r="L5755" s="1" t="s">
        <v>194</v>
      </c>
      <c r="M5755" s="1" t="s">
        <v>47</v>
      </c>
      <c r="N5755" s="1" t="s">
        <v>86</v>
      </c>
      <c r="O5755" s="1" t="s">
        <v>121</v>
      </c>
      <c r="P5755" s="1" t="s">
        <v>198</v>
      </c>
      <c r="Q5755" s="1" t="s">
        <v>222</v>
      </c>
      <c r="R5755" s="1" t="s">
        <v>48</v>
      </c>
      <c r="S5755" s="1" t="s">
        <v>79</v>
      </c>
      <c r="T5755" s="1" t="s">
        <v>223</v>
      </c>
      <c r="U5755" s="2">
        <v>43679.629166666666</v>
      </c>
      <c r="V5755">
        <v>72</v>
      </c>
      <c r="W5755">
        <v>72</v>
      </c>
      <c r="X5755">
        <v>53</v>
      </c>
      <c r="Y5755">
        <v>23.38</v>
      </c>
      <c r="Z5755">
        <v>10</v>
      </c>
      <c r="AA5755" s="1" t="s">
        <v>61</v>
      </c>
      <c r="AB5755">
        <v>10</v>
      </c>
      <c r="AC5755">
        <v>0</v>
      </c>
      <c r="AD5755" s="1" t="s">
        <v>1067</v>
      </c>
      <c r="AE5755" t="b">
        <v>0</v>
      </c>
      <c r="AF5755" t="b">
        <v>0</v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  <c r="AO5755" t="b">
        <v>0</v>
      </c>
      <c r="AP5755" t="b">
        <v>0</v>
      </c>
      <c r="AQ5755" t="b">
        <v>0</v>
      </c>
      <c r="AR5755" s="1" t="s">
        <v>51</v>
      </c>
      <c r="AS5755" s="1" t="s">
        <v>51</v>
      </c>
      <c r="AT5755" s="1" t="s">
        <v>51</v>
      </c>
      <c r="AU5755" s="1" t="s">
        <v>51</v>
      </c>
    </row>
    <row r="5756" spans="1:47" x14ac:dyDescent="0.25">
      <c r="A5756" s="1" t="s">
        <v>3076</v>
      </c>
      <c r="B5756">
        <v>3</v>
      </c>
      <c r="C5756" s="2">
        <v>43679.693136574075</v>
      </c>
      <c r="D5756" s="2">
        <v>43679.713541666664</v>
      </c>
      <c r="E5756">
        <v>39.094347999999997</v>
      </c>
      <c r="F5756">
        <v>-104.863039</v>
      </c>
      <c r="G5756">
        <v>39.095227999999999</v>
      </c>
      <c r="H5756">
        <v>-104.863252</v>
      </c>
      <c r="I5756">
        <v>6.2E-2</v>
      </c>
      <c r="J5756" s="1" t="s">
        <v>401</v>
      </c>
      <c r="L5756" s="1" t="s">
        <v>194</v>
      </c>
      <c r="M5756" s="1" t="s">
        <v>47</v>
      </c>
      <c r="N5756" s="1" t="s">
        <v>447</v>
      </c>
      <c r="O5756" s="1" t="s">
        <v>193</v>
      </c>
      <c r="P5756" s="1" t="s">
        <v>198</v>
      </c>
      <c r="Q5756" s="1" t="s">
        <v>448</v>
      </c>
      <c r="R5756" s="1" t="s">
        <v>48</v>
      </c>
      <c r="S5756" s="1" t="s">
        <v>79</v>
      </c>
      <c r="T5756" s="1" t="s">
        <v>234</v>
      </c>
      <c r="U5756" s="2">
        <v>43679.706944444442</v>
      </c>
      <c r="V5756">
        <v>69</v>
      </c>
      <c r="W5756">
        <v>69</v>
      </c>
      <c r="X5756">
        <v>65</v>
      </c>
      <c r="Y5756">
        <v>23.77</v>
      </c>
      <c r="Z5756">
        <v>10</v>
      </c>
      <c r="AA5756" s="1" t="s">
        <v>66</v>
      </c>
      <c r="AB5756">
        <v>5</v>
      </c>
      <c r="AC5756">
        <v>0</v>
      </c>
      <c r="AD5756" s="1" t="s">
        <v>965</v>
      </c>
      <c r="AE5756" t="b">
        <v>0</v>
      </c>
      <c r="AF5756" t="b">
        <v>0</v>
      </c>
      <c r="AG5756" t="b">
        <v>0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R5756" s="1" t="s">
        <v>51</v>
      </c>
      <c r="AS5756" s="1" t="s">
        <v>51</v>
      </c>
      <c r="AT5756" s="1" t="s">
        <v>51</v>
      </c>
      <c r="AU5756" s="1" t="s">
        <v>51</v>
      </c>
    </row>
    <row r="5757" spans="1:47" x14ac:dyDescent="0.25">
      <c r="A5757" s="1" t="s">
        <v>6510</v>
      </c>
      <c r="B5757">
        <v>3</v>
      </c>
      <c r="C5757" s="2">
        <v>43679.658194444448</v>
      </c>
      <c r="D5757" s="2">
        <v>43679.678877314815</v>
      </c>
      <c r="E5757">
        <v>39.975715000000001</v>
      </c>
      <c r="F5757">
        <v>-104.98802999999999</v>
      </c>
      <c r="G5757">
        <v>39.986600000000003</v>
      </c>
      <c r="H5757">
        <v>-104.98757999999999</v>
      </c>
      <c r="I5757">
        <v>0.752</v>
      </c>
      <c r="J5757" s="1" t="s">
        <v>560</v>
      </c>
      <c r="L5757" s="1" t="s">
        <v>194</v>
      </c>
      <c r="M5757" s="1" t="s">
        <v>47</v>
      </c>
      <c r="N5757" s="1" t="s">
        <v>244</v>
      </c>
      <c r="O5757" s="1" t="s">
        <v>147</v>
      </c>
      <c r="P5757" s="1" t="s">
        <v>198</v>
      </c>
      <c r="Q5757" s="1" t="s">
        <v>271</v>
      </c>
      <c r="R5757" s="1" t="s">
        <v>48</v>
      </c>
      <c r="S5757" s="1" t="s">
        <v>79</v>
      </c>
      <c r="T5757" s="1" t="s">
        <v>272</v>
      </c>
      <c r="AA5757" s="1" t="s">
        <v>69</v>
      </c>
      <c r="AD5757" s="1" t="s">
        <v>69</v>
      </c>
      <c r="AE5757" t="b">
        <v>0</v>
      </c>
      <c r="AF5757" t="b">
        <v>0</v>
      </c>
      <c r="AG5757" t="b">
        <v>0</v>
      </c>
      <c r="AH5757" t="b">
        <v>0</v>
      </c>
      <c r="AI5757" t="b">
        <v>0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  <c r="AO5757" t="b">
        <v>0</v>
      </c>
      <c r="AP5757" t="b">
        <v>0</v>
      </c>
      <c r="AQ5757" t="b">
        <v>0</v>
      </c>
      <c r="AR5757" s="1" t="s">
        <v>51</v>
      </c>
      <c r="AS5757" s="1" t="s">
        <v>51</v>
      </c>
      <c r="AT5757" s="1" t="s">
        <v>51</v>
      </c>
      <c r="AU5757" s="1" t="s">
        <v>51</v>
      </c>
    </row>
    <row r="5758" spans="1:47" x14ac:dyDescent="0.25">
      <c r="A5758" s="1" t="s">
        <v>6511</v>
      </c>
      <c r="B5758">
        <v>3</v>
      </c>
      <c r="C5758" s="2">
        <v>43679.740046296298</v>
      </c>
      <c r="D5758" s="2">
        <v>43679.755231481482</v>
      </c>
      <c r="E5758">
        <v>39.919139999999999</v>
      </c>
      <c r="F5758">
        <v>-104.98779999999999</v>
      </c>
      <c r="G5758">
        <v>39.928561999999999</v>
      </c>
      <c r="H5758">
        <v>-104.98765</v>
      </c>
      <c r="I5758">
        <v>0.65100000000000002</v>
      </c>
      <c r="J5758" s="1" t="s">
        <v>461</v>
      </c>
      <c r="L5758" s="1" t="s">
        <v>194</v>
      </c>
      <c r="M5758" s="1" t="s">
        <v>47</v>
      </c>
      <c r="N5758" s="1" t="s">
        <v>408</v>
      </c>
      <c r="O5758" s="1" t="s">
        <v>147</v>
      </c>
      <c r="P5758" s="1" t="s">
        <v>198</v>
      </c>
      <c r="Q5758" s="1" t="s">
        <v>409</v>
      </c>
      <c r="R5758" s="1" t="s">
        <v>48</v>
      </c>
      <c r="S5758" s="1" t="s">
        <v>79</v>
      </c>
      <c r="T5758" s="1" t="s">
        <v>272</v>
      </c>
      <c r="AA5758" s="1" t="s">
        <v>69</v>
      </c>
      <c r="AD5758" s="1" t="s">
        <v>69</v>
      </c>
      <c r="AE5758" t="b">
        <v>0</v>
      </c>
      <c r="AF5758" t="b">
        <v>0</v>
      </c>
      <c r="AG5758" t="b">
        <v>0</v>
      </c>
      <c r="AH5758" t="b">
        <v>0</v>
      </c>
      <c r="AI5758" t="b">
        <v>0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  <c r="AO5758" t="b">
        <v>0</v>
      </c>
      <c r="AP5758" t="b">
        <v>0</v>
      </c>
      <c r="AQ5758" t="b">
        <v>0</v>
      </c>
      <c r="AR5758" s="1" t="s">
        <v>51</v>
      </c>
      <c r="AS5758" s="1" t="s">
        <v>51</v>
      </c>
      <c r="AT5758" s="1" t="s">
        <v>51</v>
      </c>
      <c r="AU5758" s="1" t="s">
        <v>51</v>
      </c>
    </row>
    <row r="5759" spans="1:47" x14ac:dyDescent="0.25">
      <c r="A5759" s="1" t="s">
        <v>2656</v>
      </c>
      <c r="B5759">
        <v>3</v>
      </c>
      <c r="C5759" s="2">
        <v>43679.748379629629</v>
      </c>
      <c r="D5759" s="2">
        <v>43679.769155092596</v>
      </c>
      <c r="E5759">
        <v>39.757392000000003</v>
      </c>
      <c r="F5759">
        <v>-105.56633600000001</v>
      </c>
      <c r="G5759">
        <v>39.76437</v>
      </c>
      <c r="H5759">
        <v>-105.59305000000001</v>
      </c>
      <c r="I5759">
        <v>1.4990000000000001</v>
      </c>
      <c r="J5759" s="1" t="s">
        <v>595</v>
      </c>
      <c r="L5759" s="1" t="s">
        <v>133</v>
      </c>
      <c r="M5759" s="1" t="s">
        <v>47</v>
      </c>
      <c r="N5759" s="1" t="s">
        <v>523</v>
      </c>
      <c r="O5759" s="1" t="s">
        <v>337</v>
      </c>
      <c r="P5759" s="1" t="s">
        <v>198</v>
      </c>
      <c r="Q5759" s="1" t="s">
        <v>524</v>
      </c>
      <c r="R5759" s="1" t="s">
        <v>48</v>
      </c>
      <c r="S5759" s="1" t="s">
        <v>79</v>
      </c>
      <c r="T5759" s="1" t="s">
        <v>339</v>
      </c>
      <c r="U5759" s="2">
        <v>43679.745138888888</v>
      </c>
      <c r="V5759">
        <v>67</v>
      </c>
      <c r="W5759">
        <v>67</v>
      </c>
      <c r="X5759">
        <v>32</v>
      </c>
      <c r="Y5759">
        <v>21.06</v>
      </c>
      <c r="Z5759">
        <v>10</v>
      </c>
      <c r="AA5759" s="1" t="s">
        <v>58</v>
      </c>
      <c r="AB5759">
        <v>13</v>
      </c>
      <c r="AC5759">
        <v>0</v>
      </c>
      <c r="AD5759" s="1" t="s">
        <v>818</v>
      </c>
      <c r="AE5759" t="b">
        <v>0</v>
      </c>
      <c r="AF5759" t="b">
        <v>0</v>
      </c>
      <c r="AG5759" t="b">
        <v>0</v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  <c r="AP5759" t="b">
        <v>0</v>
      </c>
      <c r="AQ5759" t="b">
        <v>0</v>
      </c>
      <c r="AR5759" s="1" t="s">
        <v>51</v>
      </c>
      <c r="AS5759" s="1" t="s">
        <v>51</v>
      </c>
      <c r="AT5759" s="1" t="s">
        <v>51</v>
      </c>
      <c r="AU5759" s="1" t="s">
        <v>51</v>
      </c>
    </row>
    <row r="5760" spans="1:47" x14ac:dyDescent="0.25">
      <c r="A5760" s="1" t="s">
        <v>7953</v>
      </c>
      <c r="B5760">
        <v>4</v>
      </c>
      <c r="C5760" s="2">
        <v>43679.839999999997</v>
      </c>
      <c r="D5760" s="2">
        <v>43679.860543981478</v>
      </c>
      <c r="E5760">
        <v>38.088479999999997</v>
      </c>
      <c r="F5760">
        <v>-102.61364</v>
      </c>
      <c r="G5760">
        <v>38.088493999999997</v>
      </c>
      <c r="H5760">
        <v>-102.61265899999999</v>
      </c>
      <c r="I5760">
        <v>5.2999999999999999E-2</v>
      </c>
      <c r="J5760" s="1" t="s">
        <v>4087</v>
      </c>
      <c r="K5760">
        <v>201</v>
      </c>
      <c r="L5760" s="1" t="s">
        <v>6573</v>
      </c>
      <c r="M5760" s="1" t="s">
        <v>47</v>
      </c>
      <c r="N5760" s="1" t="s">
        <v>158</v>
      </c>
      <c r="O5760" s="1" t="s">
        <v>4229</v>
      </c>
      <c r="P5760" s="1" t="s">
        <v>198</v>
      </c>
      <c r="Q5760" s="1" t="s">
        <v>7954</v>
      </c>
      <c r="R5760" s="1" t="s">
        <v>48</v>
      </c>
      <c r="S5760" s="1" t="s">
        <v>79</v>
      </c>
      <c r="T5760" s="1" t="s">
        <v>3095</v>
      </c>
      <c r="U5760" s="2">
        <v>43679.828472222223</v>
      </c>
      <c r="V5760">
        <v>83</v>
      </c>
      <c r="W5760">
        <v>83</v>
      </c>
      <c r="X5760">
        <v>51</v>
      </c>
      <c r="Y5760">
        <v>26.25</v>
      </c>
      <c r="Z5760">
        <v>10</v>
      </c>
      <c r="AA5760" s="1" t="s">
        <v>62</v>
      </c>
      <c r="AB5760">
        <v>6</v>
      </c>
      <c r="AC5760">
        <v>0</v>
      </c>
      <c r="AD5760" s="1" t="s">
        <v>1067</v>
      </c>
      <c r="AE5760" t="b">
        <v>0</v>
      </c>
      <c r="AF5760" t="b">
        <v>0</v>
      </c>
      <c r="AG5760" t="b">
        <v>0</v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  <c r="AO5760" t="b">
        <v>0</v>
      </c>
      <c r="AP5760" t="b">
        <v>0</v>
      </c>
      <c r="AQ5760" t="b">
        <v>0</v>
      </c>
      <c r="AR5760" s="1" t="s">
        <v>53</v>
      </c>
      <c r="AS5760" s="1" t="s">
        <v>51</v>
      </c>
      <c r="AT5760" s="1" t="s">
        <v>51</v>
      </c>
      <c r="AU5760" s="1" t="s">
        <v>51</v>
      </c>
    </row>
    <row r="5761" spans="1:47" x14ac:dyDescent="0.25">
      <c r="A5761" s="1" t="s">
        <v>2657</v>
      </c>
      <c r="B5761">
        <v>3</v>
      </c>
      <c r="C5761" s="2">
        <v>43679.835833333331</v>
      </c>
      <c r="D5761" s="2">
        <v>43679.856631944444</v>
      </c>
      <c r="E5761">
        <v>39.124963000000001</v>
      </c>
      <c r="F5761">
        <v>-104.86476999999999</v>
      </c>
      <c r="G5761">
        <v>39.118492000000003</v>
      </c>
      <c r="H5761">
        <v>-104.865844</v>
      </c>
      <c r="I5761">
        <v>0.45100000000000001</v>
      </c>
      <c r="J5761" s="1" t="s">
        <v>470</v>
      </c>
      <c r="L5761" s="1" t="s">
        <v>195</v>
      </c>
      <c r="M5761" s="1" t="s">
        <v>47</v>
      </c>
      <c r="N5761" s="1" t="s">
        <v>447</v>
      </c>
      <c r="O5761" s="1" t="s">
        <v>193</v>
      </c>
      <c r="P5761" s="1" t="s">
        <v>198</v>
      </c>
      <c r="Q5761" s="1" t="s">
        <v>448</v>
      </c>
      <c r="R5761" s="1" t="s">
        <v>48</v>
      </c>
      <c r="S5761" s="1" t="s">
        <v>79</v>
      </c>
      <c r="T5761" s="1" t="s">
        <v>234</v>
      </c>
      <c r="U5761" s="2">
        <v>43679.831944444442</v>
      </c>
      <c r="V5761">
        <v>70</v>
      </c>
      <c r="W5761">
        <v>70</v>
      </c>
      <c r="X5761">
        <v>84</v>
      </c>
      <c r="Y5761">
        <v>23.78</v>
      </c>
      <c r="Z5761">
        <v>10</v>
      </c>
      <c r="AA5761" s="1" t="s">
        <v>67</v>
      </c>
      <c r="AB5761">
        <v>3</v>
      </c>
      <c r="AC5761">
        <v>0</v>
      </c>
      <c r="AD5761" s="1" t="s">
        <v>818</v>
      </c>
      <c r="AE5761" t="b">
        <v>0</v>
      </c>
      <c r="AF5761" t="b">
        <v>0</v>
      </c>
      <c r="AG5761" t="b">
        <v>0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  <c r="AO5761" t="b">
        <v>0</v>
      </c>
      <c r="AP5761" t="b">
        <v>0</v>
      </c>
      <c r="AQ5761" t="b">
        <v>0</v>
      </c>
      <c r="AR5761" s="1" t="s">
        <v>51</v>
      </c>
      <c r="AS5761" s="1" t="s">
        <v>51</v>
      </c>
      <c r="AT5761" s="1" t="s">
        <v>51</v>
      </c>
      <c r="AU5761" s="1" t="s">
        <v>51</v>
      </c>
    </row>
    <row r="5762" spans="1:47" x14ac:dyDescent="0.25">
      <c r="A5762" s="1" t="s">
        <v>5855</v>
      </c>
      <c r="B5762">
        <v>3</v>
      </c>
      <c r="C5762" s="2">
        <v>43680.410856481481</v>
      </c>
      <c r="D5762" s="2">
        <v>43680.431643518517</v>
      </c>
      <c r="E5762">
        <v>39.824460999999999</v>
      </c>
      <c r="F5762">
        <v>-104.965081</v>
      </c>
      <c r="G5762">
        <v>39.826369999999997</v>
      </c>
      <c r="H5762">
        <v>-104.96889</v>
      </c>
      <c r="I5762">
        <v>0.24099999999999999</v>
      </c>
      <c r="J5762" s="1" t="s">
        <v>150</v>
      </c>
      <c r="L5762" s="1" t="s">
        <v>167</v>
      </c>
      <c r="M5762" s="1" t="s">
        <v>47</v>
      </c>
      <c r="N5762" s="1" t="s">
        <v>131</v>
      </c>
      <c r="O5762" s="1" t="s">
        <v>147</v>
      </c>
      <c r="P5762" s="1" t="s">
        <v>198</v>
      </c>
      <c r="Q5762" s="1" t="s">
        <v>204</v>
      </c>
      <c r="R5762" s="1" t="s">
        <v>48</v>
      </c>
      <c r="S5762" s="1" t="s">
        <v>79</v>
      </c>
      <c r="T5762" s="1" t="s">
        <v>205</v>
      </c>
      <c r="U5762" s="2">
        <v>43680.40625</v>
      </c>
      <c r="V5762">
        <v>77</v>
      </c>
      <c r="W5762">
        <v>77</v>
      </c>
      <c r="X5762">
        <v>44</v>
      </c>
      <c r="Y5762">
        <v>24.58</v>
      </c>
      <c r="Z5762">
        <v>30</v>
      </c>
      <c r="AA5762" s="1" t="s">
        <v>54</v>
      </c>
      <c r="AB5762">
        <v>3</v>
      </c>
      <c r="AC5762">
        <v>0</v>
      </c>
      <c r="AD5762" s="1" t="s">
        <v>50</v>
      </c>
      <c r="AE5762" t="b">
        <v>0</v>
      </c>
      <c r="AF5762" t="b">
        <v>0</v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  <c r="AO5762" t="b">
        <v>0</v>
      </c>
      <c r="AP5762" t="b">
        <v>0</v>
      </c>
      <c r="AQ5762" t="b">
        <v>0</v>
      </c>
      <c r="AR5762" s="1" t="s">
        <v>51</v>
      </c>
      <c r="AS5762" s="1" t="s">
        <v>51</v>
      </c>
      <c r="AT5762" s="1" t="s">
        <v>51</v>
      </c>
      <c r="AU5762" s="1" t="s">
        <v>51</v>
      </c>
    </row>
    <row r="5763" spans="1:47" x14ac:dyDescent="0.25">
      <c r="A5763" s="1" t="s">
        <v>5856</v>
      </c>
      <c r="B5763">
        <v>3</v>
      </c>
      <c r="C5763" s="2">
        <v>43680.45144675926</v>
      </c>
      <c r="D5763" s="2">
        <v>43680.471944444442</v>
      </c>
      <c r="E5763">
        <v>39.843321000000003</v>
      </c>
      <c r="F5763">
        <v>-104.98448</v>
      </c>
      <c r="G5763">
        <v>39.840325999999997</v>
      </c>
      <c r="H5763">
        <v>-104.98394999999999</v>
      </c>
      <c r="I5763">
        <v>0.20899999999999999</v>
      </c>
      <c r="J5763" s="1" t="s">
        <v>689</v>
      </c>
      <c r="L5763" s="1" t="s">
        <v>195</v>
      </c>
      <c r="M5763" s="1" t="s">
        <v>47</v>
      </c>
      <c r="N5763" s="1" t="s">
        <v>131</v>
      </c>
      <c r="O5763" s="1" t="s">
        <v>147</v>
      </c>
      <c r="P5763" s="1" t="s">
        <v>198</v>
      </c>
      <c r="Q5763" s="1" t="s">
        <v>204</v>
      </c>
      <c r="R5763" s="1" t="s">
        <v>48</v>
      </c>
      <c r="S5763" s="1" t="s">
        <v>79</v>
      </c>
      <c r="T5763" s="1" t="s">
        <v>205</v>
      </c>
      <c r="U5763" s="2">
        <v>43680.447916666664</v>
      </c>
      <c r="V5763">
        <v>81</v>
      </c>
      <c r="W5763">
        <v>81</v>
      </c>
      <c r="X5763">
        <v>39</v>
      </c>
      <c r="Y5763">
        <v>24.58</v>
      </c>
      <c r="Z5763">
        <v>30</v>
      </c>
      <c r="AA5763" s="1" t="s">
        <v>63</v>
      </c>
      <c r="AB5763">
        <v>3</v>
      </c>
      <c r="AC5763">
        <v>0</v>
      </c>
      <c r="AD5763" s="1" t="s">
        <v>50</v>
      </c>
      <c r="AE5763" t="b">
        <v>0</v>
      </c>
      <c r="AF5763" t="b">
        <v>0</v>
      </c>
      <c r="AG5763" t="b">
        <v>0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  <c r="AO5763" t="b">
        <v>0</v>
      </c>
      <c r="AP5763" t="b">
        <v>0</v>
      </c>
      <c r="AQ5763" t="b">
        <v>0</v>
      </c>
      <c r="AR5763" s="1" t="s">
        <v>51</v>
      </c>
      <c r="AS5763" s="1" t="s">
        <v>51</v>
      </c>
      <c r="AT5763" s="1" t="s">
        <v>51</v>
      </c>
      <c r="AU5763" s="1" t="s">
        <v>51</v>
      </c>
    </row>
    <row r="5764" spans="1:47" x14ac:dyDescent="0.25">
      <c r="A5764" s="1" t="s">
        <v>3734</v>
      </c>
      <c r="B5764">
        <v>3</v>
      </c>
      <c r="C5764" s="2">
        <v>43680.472268518519</v>
      </c>
      <c r="D5764" s="2">
        <v>43680.492777777778</v>
      </c>
      <c r="E5764">
        <v>39.355441999999996</v>
      </c>
      <c r="F5764">
        <v>-104.869439</v>
      </c>
      <c r="G5764">
        <v>39.351458999999998</v>
      </c>
      <c r="H5764">
        <v>-104.871509</v>
      </c>
      <c r="I5764">
        <v>0.29699999999999999</v>
      </c>
      <c r="J5764" s="1" t="s">
        <v>449</v>
      </c>
      <c r="L5764" s="1" t="s">
        <v>195</v>
      </c>
      <c r="M5764" s="1" t="s">
        <v>47</v>
      </c>
      <c r="N5764" s="1" t="s">
        <v>191</v>
      </c>
      <c r="O5764" s="1" t="s">
        <v>121</v>
      </c>
      <c r="P5764" s="1" t="s">
        <v>198</v>
      </c>
      <c r="Q5764" s="1" t="s">
        <v>333</v>
      </c>
      <c r="R5764" s="1" t="s">
        <v>48</v>
      </c>
      <c r="S5764" s="1" t="s">
        <v>79</v>
      </c>
      <c r="T5764" s="1" t="s">
        <v>223</v>
      </c>
      <c r="U5764" s="2">
        <v>43680.479166666664</v>
      </c>
      <c r="V5764">
        <v>79</v>
      </c>
      <c r="W5764">
        <v>79</v>
      </c>
      <c r="X5764">
        <v>36</v>
      </c>
      <c r="Y5764">
        <v>23.39</v>
      </c>
      <c r="Z5764">
        <v>10</v>
      </c>
      <c r="AA5764" s="1" t="s">
        <v>68</v>
      </c>
      <c r="AB5764">
        <v>8</v>
      </c>
      <c r="AC5764">
        <v>0</v>
      </c>
      <c r="AD5764" s="1" t="s">
        <v>50</v>
      </c>
      <c r="AE5764" t="b">
        <v>0</v>
      </c>
      <c r="AF5764" t="b">
        <v>0</v>
      </c>
      <c r="AG5764" t="b">
        <v>0</v>
      </c>
      <c r="AH5764" t="b">
        <v>0</v>
      </c>
      <c r="AI5764" t="b">
        <v>0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  <c r="AO5764" t="b">
        <v>0</v>
      </c>
      <c r="AP5764" t="b">
        <v>0</v>
      </c>
      <c r="AQ5764" t="b">
        <v>0</v>
      </c>
      <c r="AR5764" s="1" t="s">
        <v>51</v>
      </c>
      <c r="AS5764" s="1" t="s">
        <v>51</v>
      </c>
      <c r="AT5764" s="1" t="s">
        <v>51</v>
      </c>
      <c r="AU5764" s="1" t="s">
        <v>51</v>
      </c>
    </row>
    <row r="5765" spans="1:47" x14ac:dyDescent="0.25">
      <c r="A5765" s="1" t="s">
        <v>3298</v>
      </c>
      <c r="B5765">
        <v>3</v>
      </c>
      <c r="C5765" s="2">
        <v>43680.510277777779</v>
      </c>
      <c r="D5765" s="2">
        <v>43680.53019675926</v>
      </c>
      <c r="E5765">
        <v>39.889760000000003</v>
      </c>
      <c r="F5765">
        <v>-105.07393</v>
      </c>
      <c r="G5765">
        <v>39.884390000000003</v>
      </c>
      <c r="H5765">
        <v>-105.06995000000001</v>
      </c>
      <c r="I5765">
        <v>0.42699999999999999</v>
      </c>
      <c r="J5765" s="1" t="s">
        <v>117</v>
      </c>
      <c r="L5765" s="1" t="s">
        <v>1475</v>
      </c>
      <c r="M5765" s="1" t="s">
        <v>47</v>
      </c>
      <c r="N5765" s="1" t="s">
        <v>244</v>
      </c>
      <c r="O5765" s="1" t="s">
        <v>115</v>
      </c>
      <c r="P5765" s="1" t="s">
        <v>198</v>
      </c>
      <c r="Q5765" s="1" t="s">
        <v>245</v>
      </c>
      <c r="R5765" s="1" t="s">
        <v>48</v>
      </c>
      <c r="S5765" s="1" t="s">
        <v>79</v>
      </c>
      <c r="T5765" s="1" t="s">
        <v>205</v>
      </c>
      <c r="U5765" s="2">
        <v>43680.490972222222</v>
      </c>
      <c r="V5765">
        <v>84</v>
      </c>
      <c r="W5765">
        <v>84</v>
      </c>
      <c r="X5765">
        <v>30</v>
      </c>
      <c r="Y5765">
        <v>24.57</v>
      </c>
      <c r="Z5765">
        <v>10</v>
      </c>
      <c r="AA5765" s="1" t="s">
        <v>62</v>
      </c>
      <c r="AB5765">
        <v>5</v>
      </c>
      <c r="AC5765">
        <v>0</v>
      </c>
      <c r="AD5765" s="1" t="s">
        <v>50</v>
      </c>
      <c r="AE5765" t="b">
        <v>0</v>
      </c>
      <c r="AF5765" t="b">
        <v>0</v>
      </c>
      <c r="AG5765" t="b">
        <v>0</v>
      </c>
      <c r="AH5765" t="b">
        <v>0</v>
      </c>
      <c r="AI5765" t="b">
        <v>1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  <c r="AP5765" t="b">
        <v>0</v>
      </c>
      <c r="AQ5765" t="b">
        <v>0</v>
      </c>
      <c r="AR5765" s="1" t="s">
        <v>51</v>
      </c>
      <c r="AS5765" s="1" t="s">
        <v>51</v>
      </c>
      <c r="AT5765" s="1" t="s">
        <v>51</v>
      </c>
      <c r="AU5765" s="1" t="s">
        <v>51</v>
      </c>
    </row>
    <row r="5766" spans="1:47" x14ac:dyDescent="0.25">
      <c r="A5766" s="1" t="s">
        <v>3520</v>
      </c>
      <c r="B5766">
        <v>3</v>
      </c>
      <c r="C5766" s="2">
        <v>43680.512361111112</v>
      </c>
      <c r="D5766" s="2">
        <v>43680.533043981479</v>
      </c>
      <c r="E5766">
        <v>39.644503</v>
      </c>
      <c r="F5766">
        <v>-105.17841300000001</v>
      </c>
      <c r="G5766">
        <v>39.643211000000001</v>
      </c>
      <c r="H5766">
        <v>-105.176531</v>
      </c>
      <c r="I5766">
        <v>0.13400000000000001</v>
      </c>
      <c r="J5766" s="1" t="s">
        <v>1015</v>
      </c>
      <c r="L5766" s="1" t="s">
        <v>480</v>
      </c>
      <c r="M5766" s="1" t="s">
        <v>47</v>
      </c>
      <c r="N5766" s="1" t="s">
        <v>179</v>
      </c>
      <c r="O5766" s="1" t="s">
        <v>115</v>
      </c>
      <c r="P5766" s="1" t="s">
        <v>198</v>
      </c>
      <c r="Q5766" s="1" t="s">
        <v>723</v>
      </c>
      <c r="R5766" s="1" t="s">
        <v>48</v>
      </c>
      <c r="S5766" s="1" t="s">
        <v>79</v>
      </c>
      <c r="T5766" s="1" t="s">
        <v>205</v>
      </c>
      <c r="U5766" s="2">
        <v>43680.490972222222</v>
      </c>
      <c r="V5766">
        <v>84</v>
      </c>
      <c r="W5766">
        <v>84</v>
      </c>
      <c r="X5766">
        <v>30</v>
      </c>
      <c r="Y5766">
        <v>24.57</v>
      </c>
      <c r="Z5766">
        <v>10</v>
      </c>
      <c r="AA5766" s="1" t="s">
        <v>62</v>
      </c>
      <c r="AB5766">
        <v>5</v>
      </c>
      <c r="AC5766">
        <v>0</v>
      </c>
      <c r="AD5766" s="1" t="s">
        <v>50</v>
      </c>
      <c r="AE5766" t="b">
        <v>0</v>
      </c>
      <c r="AF5766" t="b">
        <v>0</v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0</v>
      </c>
      <c r="AR5766" s="1" t="s">
        <v>51</v>
      </c>
      <c r="AS5766" s="1" t="s">
        <v>51</v>
      </c>
      <c r="AT5766" s="1" t="s">
        <v>51</v>
      </c>
      <c r="AU5766" s="1" t="s">
        <v>51</v>
      </c>
    </row>
    <row r="5767" spans="1:47" x14ac:dyDescent="0.25">
      <c r="A5767" s="1" t="s">
        <v>5857</v>
      </c>
      <c r="B5767">
        <v>3</v>
      </c>
      <c r="C5767" s="2">
        <v>43680.585868055554</v>
      </c>
      <c r="D5767" s="2">
        <v>43680.60665509259</v>
      </c>
      <c r="E5767">
        <v>39.900159000000002</v>
      </c>
      <c r="F5767">
        <v>-104.988162</v>
      </c>
      <c r="G5767">
        <v>39.897677999999999</v>
      </c>
      <c r="H5767">
        <v>-104.987719</v>
      </c>
      <c r="I5767">
        <v>0.17299999999999999</v>
      </c>
      <c r="J5767" s="1" t="s">
        <v>441</v>
      </c>
      <c r="L5767" s="1" t="s">
        <v>195</v>
      </c>
      <c r="M5767" s="1" t="s">
        <v>47</v>
      </c>
      <c r="N5767" s="1" t="s">
        <v>131</v>
      </c>
      <c r="O5767" s="1" t="s">
        <v>147</v>
      </c>
      <c r="P5767" s="1" t="s">
        <v>198</v>
      </c>
      <c r="Q5767" s="1" t="s">
        <v>439</v>
      </c>
      <c r="R5767" s="1" t="s">
        <v>48</v>
      </c>
      <c r="S5767" s="1" t="s">
        <v>79</v>
      </c>
      <c r="T5767" s="1" t="s">
        <v>205</v>
      </c>
      <c r="U5767" s="2">
        <v>43680.59375</v>
      </c>
      <c r="V5767">
        <v>91</v>
      </c>
      <c r="W5767">
        <v>91</v>
      </c>
      <c r="X5767">
        <v>14</v>
      </c>
      <c r="Y5767">
        <v>24.55</v>
      </c>
      <c r="Z5767">
        <v>30</v>
      </c>
      <c r="AA5767" s="1" t="s">
        <v>62</v>
      </c>
      <c r="AB5767">
        <v>9</v>
      </c>
      <c r="AC5767">
        <v>0</v>
      </c>
      <c r="AD5767" s="1" t="s">
        <v>1067</v>
      </c>
      <c r="AE5767" t="b">
        <v>0</v>
      </c>
      <c r="AF5767" t="b">
        <v>0</v>
      </c>
      <c r="AG5767" t="b">
        <v>0</v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R5767" s="1" t="s">
        <v>51</v>
      </c>
      <c r="AS5767" s="1" t="s">
        <v>51</v>
      </c>
      <c r="AT5767" s="1" t="s">
        <v>51</v>
      </c>
      <c r="AU5767" s="1" t="s">
        <v>51</v>
      </c>
    </row>
    <row r="5768" spans="1:47" x14ac:dyDescent="0.25">
      <c r="A5768" s="1" t="s">
        <v>5858</v>
      </c>
      <c r="B5768">
        <v>3</v>
      </c>
      <c r="C5768" s="2">
        <v>43680.627523148149</v>
      </c>
      <c r="D5768" s="2">
        <v>43680.648321759261</v>
      </c>
      <c r="E5768">
        <v>39.885210999999998</v>
      </c>
      <c r="F5768">
        <v>-104.98766000000001</v>
      </c>
      <c r="G5768">
        <v>39.882770000000001</v>
      </c>
      <c r="H5768">
        <v>-104.98768</v>
      </c>
      <c r="I5768">
        <v>0.16900000000000001</v>
      </c>
      <c r="J5768" s="1" t="s">
        <v>441</v>
      </c>
      <c r="L5768" s="1" t="s">
        <v>195</v>
      </c>
      <c r="M5768" s="1" t="s">
        <v>47</v>
      </c>
      <c r="N5768" s="1" t="s">
        <v>131</v>
      </c>
      <c r="O5768" s="1" t="s">
        <v>147</v>
      </c>
      <c r="P5768" s="1" t="s">
        <v>198</v>
      </c>
      <c r="Q5768" s="1" t="s">
        <v>204</v>
      </c>
      <c r="R5768" s="1" t="s">
        <v>48</v>
      </c>
      <c r="S5768" s="1" t="s">
        <v>79</v>
      </c>
      <c r="T5768" s="1" t="s">
        <v>205</v>
      </c>
      <c r="U5768" s="2">
        <v>43680.615972222222</v>
      </c>
      <c r="V5768">
        <v>91</v>
      </c>
      <c r="W5768">
        <v>91</v>
      </c>
      <c r="X5768">
        <v>12</v>
      </c>
      <c r="Y5768">
        <v>24.53</v>
      </c>
      <c r="Z5768">
        <v>50</v>
      </c>
      <c r="AA5768" s="1" t="s">
        <v>60</v>
      </c>
      <c r="AB5768">
        <v>5</v>
      </c>
      <c r="AC5768">
        <v>0</v>
      </c>
      <c r="AD5768" s="1" t="s">
        <v>1067</v>
      </c>
      <c r="AE5768" t="b">
        <v>0</v>
      </c>
      <c r="AF5768" t="b">
        <v>0</v>
      </c>
      <c r="AG5768" t="b">
        <v>0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  <c r="AO5768" t="b">
        <v>0</v>
      </c>
      <c r="AP5768" t="b">
        <v>0</v>
      </c>
      <c r="AQ5768" t="b">
        <v>0</v>
      </c>
      <c r="AR5768" s="1" t="s">
        <v>51</v>
      </c>
      <c r="AS5768" s="1" t="s">
        <v>51</v>
      </c>
      <c r="AT5768" s="1" t="s">
        <v>51</v>
      </c>
      <c r="AU5768" s="1" t="s">
        <v>51</v>
      </c>
    </row>
    <row r="5769" spans="1:47" x14ac:dyDescent="0.25">
      <c r="A5769" s="1" t="s">
        <v>2082</v>
      </c>
      <c r="B5769">
        <v>3</v>
      </c>
      <c r="C5769" s="2">
        <v>43680.633194444446</v>
      </c>
      <c r="D5769" s="2">
        <v>43680.653877314813</v>
      </c>
      <c r="E5769">
        <v>39.71143</v>
      </c>
      <c r="F5769">
        <v>-104.99903999999999</v>
      </c>
      <c r="G5769">
        <v>39.712311</v>
      </c>
      <c r="H5769">
        <v>-104.99957999999999</v>
      </c>
      <c r="I5769">
        <v>6.7000000000000004E-2</v>
      </c>
      <c r="J5769" s="1" t="s">
        <v>485</v>
      </c>
      <c r="L5769" s="1" t="s">
        <v>265</v>
      </c>
      <c r="M5769" s="1" t="s">
        <v>47</v>
      </c>
      <c r="N5769" s="1" t="s">
        <v>131</v>
      </c>
      <c r="O5769" s="1" t="s">
        <v>131</v>
      </c>
      <c r="P5769" s="1" t="s">
        <v>198</v>
      </c>
      <c r="Q5769" s="1" t="s">
        <v>360</v>
      </c>
      <c r="R5769" s="1" t="s">
        <v>48</v>
      </c>
      <c r="S5769" s="1" t="s">
        <v>79</v>
      </c>
      <c r="T5769" s="1" t="s">
        <v>200</v>
      </c>
      <c r="U5769" s="2">
        <v>43680.620138888888</v>
      </c>
      <c r="V5769">
        <v>93</v>
      </c>
      <c r="W5769">
        <v>93</v>
      </c>
      <c r="X5769">
        <v>15</v>
      </c>
      <c r="Y5769">
        <v>24.32</v>
      </c>
      <c r="Z5769">
        <v>10</v>
      </c>
      <c r="AA5769" s="1" t="s">
        <v>62</v>
      </c>
      <c r="AB5769">
        <v>9</v>
      </c>
      <c r="AC5769">
        <v>0</v>
      </c>
      <c r="AD5769" s="1" t="s">
        <v>1067</v>
      </c>
      <c r="AE5769" t="b">
        <v>0</v>
      </c>
      <c r="AF5769" t="b">
        <v>0</v>
      </c>
      <c r="AG5769" t="b">
        <v>0</v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0</v>
      </c>
      <c r="AR5769" s="1" t="s">
        <v>51</v>
      </c>
      <c r="AS5769" s="1" t="s">
        <v>51</v>
      </c>
      <c r="AT5769" s="1" t="s">
        <v>51</v>
      </c>
      <c r="AU5769" s="1" t="s">
        <v>51</v>
      </c>
    </row>
    <row r="5770" spans="1:47" x14ac:dyDescent="0.25">
      <c r="A5770" s="1" t="s">
        <v>2083</v>
      </c>
      <c r="B5770">
        <v>3</v>
      </c>
      <c r="C5770" s="2">
        <v>43680.685856481483</v>
      </c>
      <c r="D5770" s="2">
        <v>43680.706608796296</v>
      </c>
      <c r="E5770">
        <v>39.567608</v>
      </c>
      <c r="F5770">
        <v>-105.04993399999999</v>
      </c>
      <c r="G5770">
        <v>39.567292000000002</v>
      </c>
      <c r="H5770">
        <v>-105.052573</v>
      </c>
      <c r="I5770">
        <v>0.14199999999999999</v>
      </c>
      <c r="J5770" s="1" t="s">
        <v>1839</v>
      </c>
      <c r="L5770" s="1" t="s">
        <v>405</v>
      </c>
      <c r="M5770" s="1" t="s">
        <v>47</v>
      </c>
      <c r="N5770" s="1" t="s">
        <v>138</v>
      </c>
      <c r="O5770" s="1" t="s">
        <v>201</v>
      </c>
      <c r="P5770" s="1" t="s">
        <v>198</v>
      </c>
      <c r="Q5770" s="1" t="s">
        <v>513</v>
      </c>
      <c r="R5770" s="1" t="s">
        <v>48</v>
      </c>
      <c r="S5770" s="1" t="s">
        <v>79</v>
      </c>
      <c r="T5770" s="1" t="s">
        <v>200</v>
      </c>
      <c r="U5770" s="2">
        <v>43680.703472222223</v>
      </c>
      <c r="V5770">
        <v>92</v>
      </c>
      <c r="W5770">
        <v>92</v>
      </c>
      <c r="X5770">
        <v>13</v>
      </c>
      <c r="Y5770">
        <v>24.3</v>
      </c>
      <c r="Z5770">
        <v>10</v>
      </c>
      <c r="AA5770" s="1" t="s">
        <v>54</v>
      </c>
      <c r="AB5770">
        <v>3</v>
      </c>
      <c r="AC5770">
        <v>0</v>
      </c>
      <c r="AD5770" s="1" t="s">
        <v>1067</v>
      </c>
      <c r="AE5770" t="b">
        <v>0</v>
      </c>
      <c r="AF5770" t="b">
        <v>0</v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R5770" s="1" t="s">
        <v>51</v>
      </c>
      <c r="AS5770" s="1" t="s">
        <v>51</v>
      </c>
      <c r="AT5770" s="1" t="s">
        <v>51</v>
      </c>
      <c r="AU5770" s="1" t="s">
        <v>51</v>
      </c>
    </row>
    <row r="5771" spans="1:47" x14ac:dyDescent="0.25">
      <c r="A5771" s="1" t="s">
        <v>2084</v>
      </c>
      <c r="B5771">
        <v>3</v>
      </c>
      <c r="C5771" s="2">
        <v>43680.723344907405</v>
      </c>
      <c r="D5771" s="2">
        <v>43680.743807870371</v>
      </c>
      <c r="E5771">
        <v>39.624079999999999</v>
      </c>
      <c r="F5771">
        <v>-104.90161000000001</v>
      </c>
      <c r="G5771">
        <v>39.631922000000003</v>
      </c>
      <c r="H5771">
        <v>-104.905861</v>
      </c>
      <c r="I5771">
        <v>0.58699999999999997</v>
      </c>
      <c r="J5771" s="1" t="s">
        <v>2085</v>
      </c>
      <c r="L5771" s="1" t="s">
        <v>194</v>
      </c>
      <c r="M5771" s="1" t="s">
        <v>47</v>
      </c>
      <c r="N5771" s="1" t="s">
        <v>131</v>
      </c>
      <c r="O5771" s="1" t="s">
        <v>131</v>
      </c>
      <c r="P5771" s="1" t="s">
        <v>198</v>
      </c>
      <c r="Q5771" s="1" t="s">
        <v>414</v>
      </c>
      <c r="R5771" s="1" t="s">
        <v>48</v>
      </c>
      <c r="S5771" s="1" t="s">
        <v>79</v>
      </c>
      <c r="T5771" s="1" t="s">
        <v>200</v>
      </c>
      <c r="U5771" s="2">
        <v>43680.703472222223</v>
      </c>
      <c r="V5771">
        <v>92</v>
      </c>
      <c r="W5771">
        <v>92</v>
      </c>
      <c r="X5771">
        <v>13</v>
      </c>
      <c r="Y5771">
        <v>24.3</v>
      </c>
      <c r="Z5771">
        <v>10</v>
      </c>
      <c r="AA5771" s="1" t="s">
        <v>54</v>
      </c>
      <c r="AB5771">
        <v>3</v>
      </c>
      <c r="AC5771">
        <v>0</v>
      </c>
      <c r="AD5771" s="1" t="s">
        <v>1067</v>
      </c>
      <c r="AE5771" t="b">
        <v>0</v>
      </c>
      <c r="AF5771" t="b">
        <v>0</v>
      </c>
      <c r="AG5771" t="b">
        <v>0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AR5771" s="1" t="s">
        <v>51</v>
      </c>
      <c r="AS5771" s="1" t="s">
        <v>51</v>
      </c>
      <c r="AT5771" s="1" t="s">
        <v>51</v>
      </c>
      <c r="AU5771" s="1" t="s">
        <v>51</v>
      </c>
    </row>
    <row r="5772" spans="1:47" x14ac:dyDescent="0.25">
      <c r="A5772" s="1" t="s">
        <v>2086</v>
      </c>
      <c r="B5772">
        <v>3</v>
      </c>
      <c r="C5772" s="2">
        <v>43680.78634259259</v>
      </c>
      <c r="D5772" s="2">
        <v>43680.806631944448</v>
      </c>
      <c r="E5772">
        <v>39.776569000000002</v>
      </c>
      <c r="F5772">
        <v>-104.87665200000001</v>
      </c>
      <c r="G5772">
        <v>39.776462000000002</v>
      </c>
      <c r="H5772">
        <v>-104.875423</v>
      </c>
      <c r="I5772">
        <v>6.6000000000000003E-2</v>
      </c>
      <c r="J5772" s="1" t="s">
        <v>452</v>
      </c>
      <c r="L5772" s="1" t="s">
        <v>133</v>
      </c>
      <c r="M5772" s="1" t="s">
        <v>47</v>
      </c>
      <c r="N5772" s="1" t="s">
        <v>131</v>
      </c>
      <c r="O5772" s="1" t="s">
        <v>131</v>
      </c>
      <c r="P5772" s="1" t="s">
        <v>198</v>
      </c>
      <c r="Q5772" s="1" t="s">
        <v>453</v>
      </c>
      <c r="R5772" s="1" t="s">
        <v>48</v>
      </c>
      <c r="S5772" s="1" t="s">
        <v>79</v>
      </c>
      <c r="T5772" s="1" t="s">
        <v>203</v>
      </c>
      <c r="U5772" s="2">
        <v>43680.790277777778</v>
      </c>
      <c r="V5772">
        <v>86</v>
      </c>
      <c r="W5772">
        <v>86</v>
      </c>
      <c r="X5772">
        <v>24</v>
      </c>
      <c r="Y5772">
        <v>24.49</v>
      </c>
      <c r="Z5772">
        <v>10</v>
      </c>
      <c r="AA5772" s="1" t="s">
        <v>68</v>
      </c>
      <c r="AB5772">
        <v>14</v>
      </c>
      <c r="AC5772">
        <v>0</v>
      </c>
      <c r="AD5772" s="1" t="s">
        <v>1067</v>
      </c>
      <c r="AE5772" t="b">
        <v>0</v>
      </c>
      <c r="AF5772" t="b">
        <v>0</v>
      </c>
      <c r="AG5772" t="b">
        <v>0</v>
      </c>
      <c r="AH5772" t="b">
        <v>0</v>
      </c>
      <c r="AI5772" t="b">
        <v>0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  <c r="AO5772" t="b">
        <v>0</v>
      </c>
      <c r="AP5772" t="b">
        <v>0</v>
      </c>
      <c r="AQ5772" t="b">
        <v>0</v>
      </c>
      <c r="AR5772" s="1" t="s">
        <v>51</v>
      </c>
      <c r="AS5772" s="1" t="s">
        <v>51</v>
      </c>
      <c r="AT5772" s="1" t="s">
        <v>51</v>
      </c>
      <c r="AU5772" s="1" t="s">
        <v>51</v>
      </c>
    </row>
    <row r="5773" spans="1:47" x14ac:dyDescent="0.25">
      <c r="A5773" s="1" t="s">
        <v>9640</v>
      </c>
      <c r="B5773">
        <v>2</v>
      </c>
      <c r="C5773" s="2">
        <v>43680.849861111114</v>
      </c>
      <c r="D5773" s="2">
        <v>43680.869490740741</v>
      </c>
      <c r="E5773">
        <v>39.776060999999999</v>
      </c>
      <c r="F5773">
        <v>-104.86881700000001</v>
      </c>
      <c r="G5773">
        <v>39.777079999999998</v>
      </c>
      <c r="H5773">
        <v>-104.88048999999999</v>
      </c>
      <c r="I5773">
        <v>0.624</v>
      </c>
      <c r="J5773" s="1" t="s">
        <v>939</v>
      </c>
      <c r="L5773" s="1" t="s">
        <v>137</v>
      </c>
      <c r="M5773" s="1" t="s">
        <v>47</v>
      </c>
      <c r="N5773" s="1" t="s">
        <v>131</v>
      </c>
      <c r="O5773" s="1" t="s">
        <v>131</v>
      </c>
      <c r="P5773" s="1" t="s">
        <v>198</v>
      </c>
      <c r="Q5773" s="1" t="s">
        <v>453</v>
      </c>
      <c r="R5773" s="1" t="s">
        <v>48</v>
      </c>
      <c r="S5773" s="1" t="s">
        <v>79</v>
      </c>
      <c r="T5773" s="1" t="s">
        <v>203</v>
      </c>
      <c r="U5773" s="2">
        <v>43680.831944444442</v>
      </c>
      <c r="V5773">
        <v>83</v>
      </c>
      <c r="W5773">
        <v>83</v>
      </c>
      <c r="X5773">
        <v>29</v>
      </c>
      <c r="Y5773">
        <v>24.51</v>
      </c>
      <c r="Z5773">
        <v>10</v>
      </c>
      <c r="AA5773" s="1" t="s">
        <v>68</v>
      </c>
      <c r="AB5773">
        <v>10</v>
      </c>
      <c r="AC5773">
        <v>0</v>
      </c>
      <c r="AD5773" s="1" t="s">
        <v>1067</v>
      </c>
      <c r="AE5773" t="b">
        <v>0</v>
      </c>
      <c r="AF5773" t="b">
        <v>0</v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  <c r="AO5773" t="b">
        <v>0</v>
      </c>
      <c r="AP5773" t="b">
        <v>0</v>
      </c>
      <c r="AQ5773" t="b">
        <v>0</v>
      </c>
      <c r="AR5773" s="1" t="s">
        <v>53</v>
      </c>
      <c r="AS5773" s="1" t="s">
        <v>51</v>
      </c>
      <c r="AT5773" s="1" t="s">
        <v>51</v>
      </c>
      <c r="AU5773" s="1" t="s">
        <v>51</v>
      </c>
    </row>
    <row r="5774" spans="1:47" x14ac:dyDescent="0.25">
      <c r="A5774" s="1" t="s">
        <v>2658</v>
      </c>
      <c r="B5774">
        <v>3</v>
      </c>
      <c r="C5774" s="2">
        <v>43680.823842592596</v>
      </c>
      <c r="D5774" s="2">
        <v>43680.844155092593</v>
      </c>
      <c r="E5774">
        <v>39.507719999999999</v>
      </c>
      <c r="F5774">
        <v>-104.87221</v>
      </c>
      <c r="G5774">
        <v>39.516309999999997</v>
      </c>
      <c r="H5774">
        <v>-104.86784</v>
      </c>
      <c r="I5774">
        <v>0.63800000000000001</v>
      </c>
      <c r="J5774" s="1" t="s">
        <v>329</v>
      </c>
      <c r="L5774" s="1" t="s">
        <v>194</v>
      </c>
      <c r="M5774" s="1" t="s">
        <v>47</v>
      </c>
      <c r="N5774" s="1" t="s">
        <v>173</v>
      </c>
      <c r="O5774" s="1" t="s">
        <v>121</v>
      </c>
      <c r="P5774" s="1" t="s">
        <v>198</v>
      </c>
      <c r="Q5774" s="1" t="s">
        <v>311</v>
      </c>
      <c r="R5774" s="1" t="s">
        <v>48</v>
      </c>
      <c r="S5774" s="1" t="s">
        <v>79</v>
      </c>
      <c r="T5774" s="1" t="s">
        <v>200</v>
      </c>
      <c r="U5774" s="2">
        <v>43680.828472222223</v>
      </c>
      <c r="V5774">
        <v>82</v>
      </c>
      <c r="W5774">
        <v>82</v>
      </c>
      <c r="X5774">
        <v>33</v>
      </c>
      <c r="Y5774">
        <v>24.31</v>
      </c>
      <c r="Z5774">
        <v>10</v>
      </c>
      <c r="AA5774" s="1" t="s">
        <v>68</v>
      </c>
      <c r="AB5774">
        <v>9</v>
      </c>
      <c r="AC5774">
        <v>0</v>
      </c>
      <c r="AD5774" s="1" t="s">
        <v>818</v>
      </c>
      <c r="AE5774" t="b">
        <v>0</v>
      </c>
      <c r="AF5774" t="b">
        <v>0</v>
      </c>
      <c r="AG5774" t="b">
        <v>0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  <c r="AO5774" t="b">
        <v>0</v>
      </c>
      <c r="AP5774" t="b">
        <v>0</v>
      </c>
      <c r="AQ5774" t="b">
        <v>0</v>
      </c>
      <c r="AR5774" s="1" t="s">
        <v>51</v>
      </c>
      <c r="AS5774" s="1" t="s">
        <v>51</v>
      </c>
      <c r="AT5774" s="1" t="s">
        <v>51</v>
      </c>
      <c r="AU5774" s="1" t="s">
        <v>51</v>
      </c>
    </row>
    <row r="5775" spans="1:47" x14ac:dyDescent="0.25">
      <c r="A5775" s="1" t="s">
        <v>6484</v>
      </c>
      <c r="B5775">
        <v>4</v>
      </c>
      <c r="C5775" s="2">
        <v>43681.241006944445</v>
      </c>
      <c r="D5775" s="2">
        <v>43681.260648148149</v>
      </c>
      <c r="E5775">
        <v>39.952330000000003</v>
      </c>
      <c r="F5775">
        <v>-104.98792</v>
      </c>
      <c r="G5775">
        <v>39.96228</v>
      </c>
      <c r="H5775">
        <v>-104.98799</v>
      </c>
      <c r="I5775">
        <v>0.68700000000000006</v>
      </c>
      <c r="J5775" s="1" t="s">
        <v>6485</v>
      </c>
      <c r="L5775" s="1" t="s">
        <v>195</v>
      </c>
      <c r="M5775" s="1" t="s">
        <v>47</v>
      </c>
      <c r="N5775" s="1" t="s">
        <v>244</v>
      </c>
      <c r="O5775" s="1" t="s">
        <v>147</v>
      </c>
      <c r="P5775" s="1" t="s">
        <v>198</v>
      </c>
      <c r="Q5775" s="1" t="s">
        <v>271</v>
      </c>
      <c r="R5775" s="1" t="s">
        <v>48</v>
      </c>
      <c r="S5775" s="1" t="s">
        <v>79</v>
      </c>
      <c r="T5775" s="1" t="s">
        <v>272</v>
      </c>
      <c r="AA5775" s="1" t="s">
        <v>69</v>
      </c>
      <c r="AD5775" s="1" t="s">
        <v>69</v>
      </c>
      <c r="AE5775" t="b">
        <v>0</v>
      </c>
      <c r="AF5775" t="b">
        <v>0</v>
      </c>
      <c r="AG5775" t="b">
        <v>0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0</v>
      </c>
      <c r="AQ5775" t="b">
        <v>0</v>
      </c>
      <c r="AR5775" s="1" t="s">
        <v>53</v>
      </c>
      <c r="AS5775" s="1" t="s">
        <v>51</v>
      </c>
      <c r="AT5775" s="1" t="s">
        <v>51</v>
      </c>
      <c r="AU5775" s="1" t="s">
        <v>51</v>
      </c>
    </row>
    <row r="5776" spans="1:47" x14ac:dyDescent="0.25">
      <c r="A5776" s="1" t="s">
        <v>6526</v>
      </c>
      <c r="B5776">
        <v>4</v>
      </c>
      <c r="C5776" s="2">
        <v>43681.253506944442</v>
      </c>
      <c r="D5776" s="2">
        <v>43681.461469907408</v>
      </c>
      <c r="E5776">
        <v>39.952330000000003</v>
      </c>
      <c r="F5776">
        <v>-104.98792</v>
      </c>
      <c r="G5776">
        <v>39.96228</v>
      </c>
      <c r="H5776">
        <v>-104.98799</v>
      </c>
      <c r="I5776">
        <v>0.68700000000000006</v>
      </c>
      <c r="J5776" s="1" t="s">
        <v>6485</v>
      </c>
      <c r="L5776" s="1" t="s">
        <v>195</v>
      </c>
      <c r="M5776" s="1" t="s">
        <v>47</v>
      </c>
      <c r="N5776" s="1" t="s">
        <v>244</v>
      </c>
      <c r="O5776" s="1" t="s">
        <v>147</v>
      </c>
      <c r="P5776" s="1" t="s">
        <v>198</v>
      </c>
      <c r="Q5776" s="1" t="s">
        <v>271</v>
      </c>
      <c r="R5776" s="1" t="s">
        <v>48</v>
      </c>
      <c r="S5776" s="1" t="s">
        <v>79</v>
      </c>
      <c r="T5776" s="1" t="s">
        <v>272</v>
      </c>
      <c r="AA5776" s="1" t="s">
        <v>69</v>
      </c>
      <c r="AD5776" s="1" t="s">
        <v>69</v>
      </c>
      <c r="AE5776" t="b">
        <v>0</v>
      </c>
      <c r="AF5776" t="b">
        <v>0</v>
      </c>
      <c r="AG5776" t="b">
        <v>0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AR5776" s="1" t="s">
        <v>51</v>
      </c>
      <c r="AS5776" s="1" t="s">
        <v>51</v>
      </c>
      <c r="AT5776" s="1" t="s">
        <v>51</v>
      </c>
      <c r="AU5776" s="1" t="s">
        <v>51</v>
      </c>
    </row>
    <row r="5777" spans="1:47" x14ac:dyDescent="0.25">
      <c r="A5777" s="1" t="s">
        <v>6527</v>
      </c>
      <c r="B5777">
        <v>4</v>
      </c>
      <c r="C5777" s="2">
        <v>43681.268090277779</v>
      </c>
      <c r="D5777" s="2">
        <v>43681.288402777776</v>
      </c>
      <c r="E5777">
        <v>39.952330000000003</v>
      </c>
      <c r="F5777">
        <v>-104.98792</v>
      </c>
      <c r="G5777">
        <v>39.96228</v>
      </c>
      <c r="H5777">
        <v>-104.98799</v>
      </c>
      <c r="I5777">
        <v>0.68700000000000006</v>
      </c>
      <c r="J5777" s="1" t="s">
        <v>6485</v>
      </c>
      <c r="L5777" s="1" t="s">
        <v>195</v>
      </c>
      <c r="M5777" s="1" t="s">
        <v>47</v>
      </c>
      <c r="N5777" s="1" t="s">
        <v>244</v>
      </c>
      <c r="O5777" s="1" t="s">
        <v>147</v>
      </c>
      <c r="P5777" s="1" t="s">
        <v>198</v>
      </c>
      <c r="Q5777" s="1" t="s">
        <v>271</v>
      </c>
      <c r="R5777" s="1" t="s">
        <v>48</v>
      </c>
      <c r="S5777" s="1" t="s">
        <v>79</v>
      </c>
      <c r="T5777" s="1" t="s">
        <v>272</v>
      </c>
      <c r="AA5777" s="1" t="s">
        <v>69</v>
      </c>
      <c r="AD5777" s="1" t="s">
        <v>69</v>
      </c>
      <c r="AE5777" t="b">
        <v>0</v>
      </c>
      <c r="AF5777" t="b">
        <v>0</v>
      </c>
      <c r="AG5777" t="b">
        <v>0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  <c r="AO5777" t="b">
        <v>0</v>
      </c>
      <c r="AP5777" t="b">
        <v>0</v>
      </c>
      <c r="AQ5777" t="b">
        <v>0</v>
      </c>
      <c r="AR5777" s="1" t="s">
        <v>51</v>
      </c>
      <c r="AS5777" s="1" t="s">
        <v>51</v>
      </c>
      <c r="AT5777" s="1" t="s">
        <v>51</v>
      </c>
      <c r="AU5777" s="1" t="s">
        <v>51</v>
      </c>
    </row>
    <row r="5778" spans="1:47" x14ac:dyDescent="0.25">
      <c r="A5778" s="1" t="s">
        <v>2087</v>
      </c>
      <c r="B5778">
        <v>3</v>
      </c>
      <c r="C5778" s="2">
        <v>43681.305590277778</v>
      </c>
      <c r="D5778" s="2">
        <v>43681.32607638889</v>
      </c>
      <c r="E5778">
        <v>39.644762</v>
      </c>
      <c r="F5778">
        <v>-107.078902</v>
      </c>
      <c r="G5778">
        <v>39.646090000000001</v>
      </c>
      <c r="H5778">
        <v>-107.0711</v>
      </c>
      <c r="I5778">
        <v>0.42499999999999999</v>
      </c>
      <c r="J5778" s="1" t="s">
        <v>1819</v>
      </c>
      <c r="L5778" s="1" t="s">
        <v>133</v>
      </c>
      <c r="M5778" s="1" t="s">
        <v>47</v>
      </c>
      <c r="N5778" s="1" t="s">
        <v>1533</v>
      </c>
      <c r="O5778" s="1" t="s">
        <v>501</v>
      </c>
      <c r="P5778" s="1" t="s">
        <v>198</v>
      </c>
      <c r="Q5778" s="1" t="s">
        <v>1534</v>
      </c>
      <c r="R5778" s="1" t="s">
        <v>48</v>
      </c>
      <c r="S5778" s="1" t="s">
        <v>79</v>
      </c>
      <c r="T5778" s="1" t="s">
        <v>612</v>
      </c>
      <c r="U5778" s="2">
        <v>43681.288888888892</v>
      </c>
      <c r="V5778">
        <v>59</v>
      </c>
      <c r="W5778">
        <v>59</v>
      </c>
      <c r="X5778">
        <v>60</v>
      </c>
      <c r="Y5778">
        <v>23.88</v>
      </c>
      <c r="Z5778">
        <v>10</v>
      </c>
      <c r="AA5778" s="1" t="s">
        <v>60</v>
      </c>
      <c r="AB5778">
        <v>5</v>
      </c>
      <c r="AC5778">
        <v>0</v>
      </c>
      <c r="AD5778" s="1" t="s">
        <v>1067</v>
      </c>
      <c r="AE5778" t="b">
        <v>0</v>
      </c>
      <c r="AF5778" t="b">
        <v>0</v>
      </c>
      <c r="AG5778" t="b">
        <v>0</v>
      </c>
      <c r="AH5778" t="b">
        <v>0</v>
      </c>
      <c r="AI5778" t="b">
        <v>0</v>
      </c>
      <c r="AJ5778" t="b">
        <v>0</v>
      </c>
      <c r="AK5778" t="b">
        <v>0</v>
      </c>
      <c r="AL5778" t="b">
        <v>0</v>
      </c>
      <c r="AM5778" t="b">
        <v>0</v>
      </c>
      <c r="AN5778" t="b">
        <v>0</v>
      </c>
      <c r="AO5778" t="b">
        <v>0</v>
      </c>
      <c r="AP5778" t="b">
        <v>0</v>
      </c>
      <c r="AQ5778" t="b">
        <v>0</v>
      </c>
      <c r="AR5778" s="1" t="s">
        <v>51</v>
      </c>
      <c r="AS5778" s="1" t="s">
        <v>51</v>
      </c>
      <c r="AT5778" s="1" t="s">
        <v>51</v>
      </c>
      <c r="AU5778" s="1" t="s">
        <v>51</v>
      </c>
    </row>
    <row r="5779" spans="1:47" x14ac:dyDescent="0.25">
      <c r="A5779" s="1" t="s">
        <v>1818</v>
      </c>
      <c r="B5779">
        <v>3</v>
      </c>
      <c r="C5779" s="2">
        <v>43681.33216435185</v>
      </c>
      <c r="D5779" s="2">
        <v>43681.352465277778</v>
      </c>
      <c r="E5779">
        <v>39.646090000000001</v>
      </c>
      <c r="F5779">
        <v>-107.0711</v>
      </c>
      <c r="G5779">
        <v>39.647530000000003</v>
      </c>
      <c r="H5779">
        <v>-107.06523</v>
      </c>
      <c r="I5779">
        <v>0.32800000000000001</v>
      </c>
      <c r="J5779" s="1" t="s">
        <v>1819</v>
      </c>
      <c r="L5779" s="1" t="s">
        <v>133</v>
      </c>
      <c r="M5779" s="1" t="s">
        <v>47</v>
      </c>
      <c r="N5779" s="1" t="s">
        <v>1533</v>
      </c>
      <c r="O5779" s="1" t="s">
        <v>501</v>
      </c>
      <c r="P5779" s="1" t="s">
        <v>198</v>
      </c>
      <c r="Q5779" s="1" t="s">
        <v>1534</v>
      </c>
      <c r="R5779" s="1" t="s">
        <v>48</v>
      </c>
      <c r="S5779" s="1" t="s">
        <v>79</v>
      </c>
      <c r="T5779" s="1" t="s">
        <v>612</v>
      </c>
      <c r="U5779" s="2">
        <v>43681.330555555556</v>
      </c>
      <c r="V5779">
        <v>65</v>
      </c>
      <c r="W5779">
        <v>65</v>
      </c>
      <c r="X5779">
        <v>52</v>
      </c>
      <c r="Y5779">
        <v>23.88</v>
      </c>
      <c r="Z5779">
        <v>10</v>
      </c>
      <c r="AA5779" s="1" t="s">
        <v>8942</v>
      </c>
      <c r="AB5779">
        <v>0</v>
      </c>
      <c r="AC5779">
        <v>0</v>
      </c>
      <c r="AD5779" s="1" t="s">
        <v>1067</v>
      </c>
      <c r="AE5779" t="b">
        <v>0</v>
      </c>
      <c r="AF5779" t="b">
        <v>0</v>
      </c>
      <c r="AG5779" t="b">
        <v>0</v>
      </c>
      <c r="AH5779" t="b">
        <v>0</v>
      </c>
      <c r="AI5779" t="b">
        <v>1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R5779" s="1" t="s">
        <v>51</v>
      </c>
      <c r="AS5779" s="1" t="s">
        <v>51</v>
      </c>
      <c r="AT5779" s="1" t="s">
        <v>51</v>
      </c>
      <c r="AU5779" s="1" t="s">
        <v>51</v>
      </c>
    </row>
    <row r="5780" spans="1:47" x14ac:dyDescent="0.25">
      <c r="A5780" s="1" t="s">
        <v>9641</v>
      </c>
      <c r="B5780">
        <v>2</v>
      </c>
      <c r="C5780" s="2">
        <v>43681.33216435185</v>
      </c>
      <c r="D5780" s="2">
        <v>43681.352465277778</v>
      </c>
      <c r="E5780">
        <v>39.646090000000001</v>
      </c>
      <c r="F5780">
        <v>-107.0711</v>
      </c>
      <c r="G5780">
        <v>39.647530000000003</v>
      </c>
      <c r="H5780">
        <v>-107.06523</v>
      </c>
      <c r="I5780">
        <v>0.32800000000000001</v>
      </c>
      <c r="J5780" s="1" t="s">
        <v>1819</v>
      </c>
      <c r="L5780" s="1" t="s">
        <v>133</v>
      </c>
      <c r="M5780" s="1" t="s">
        <v>47</v>
      </c>
      <c r="N5780" s="1" t="s">
        <v>1533</v>
      </c>
      <c r="O5780" s="1" t="s">
        <v>501</v>
      </c>
      <c r="P5780" s="1" t="s">
        <v>198</v>
      </c>
      <c r="Q5780" s="1" t="s">
        <v>1534</v>
      </c>
      <c r="R5780" s="1" t="s">
        <v>48</v>
      </c>
      <c r="S5780" s="1" t="s">
        <v>79</v>
      </c>
      <c r="T5780" s="1" t="s">
        <v>612</v>
      </c>
      <c r="U5780" s="2">
        <v>43681.330555555556</v>
      </c>
      <c r="V5780">
        <v>65</v>
      </c>
      <c r="W5780">
        <v>65</v>
      </c>
      <c r="X5780">
        <v>52</v>
      </c>
      <c r="Y5780">
        <v>23.88</v>
      </c>
      <c r="Z5780">
        <v>10</v>
      </c>
      <c r="AA5780" s="1" t="s">
        <v>8942</v>
      </c>
      <c r="AB5780">
        <v>0</v>
      </c>
      <c r="AC5780">
        <v>0</v>
      </c>
      <c r="AD5780" s="1" t="s">
        <v>1067</v>
      </c>
      <c r="AE5780" t="b">
        <v>0</v>
      </c>
      <c r="AF5780" t="b">
        <v>0</v>
      </c>
      <c r="AG5780" t="b">
        <v>0</v>
      </c>
      <c r="AH5780" t="b">
        <v>0</v>
      </c>
      <c r="AI5780" t="b">
        <v>1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R5780" s="1" t="s">
        <v>51</v>
      </c>
      <c r="AS5780" s="1" t="s">
        <v>51</v>
      </c>
      <c r="AT5780" s="1" t="s">
        <v>51</v>
      </c>
      <c r="AU5780" s="1" t="s">
        <v>51</v>
      </c>
    </row>
    <row r="5781" spans="1:47" x14ac:dyDescent="0.25">
      <c r="A5781" s="1" t="s">
        <v>8365</v>
      </c>
      <c r="B5781">
        <v>3</v>
      </c>
      <c r="C5781" s="2">
        <v>43681.506678240738</v>
      </c>
      <c r="D5781" s="2">
        <v>43681.527442129627</v>
      </c>
      <c r="E5781">
        <v>39.779969999999999</v>
      </c>
      <c r="F5781">
        <v>-104.971951</v>
      </c>
      <c r="G5781">
        <v>39.77993</v>
      </c>
      <c r="H5781">
        <v>-104.97269</v>
      </c>
      <c r="I5781">
        <v>3.9E-2</v>
      </c>
      <c r="J5781" s="1" t="s">
        <v>385</v>
      </c>
      <c r="K5781">
        <v>1627</v>
      </c>
      <c r="L5781" s="1" t="s">
        <v>6790</v>
      </c>
      <c r="M5781" s="1" t="s">
        <v>47</v>
      </c>
      <c r="N5781" s="1" t="s">
        <v>131</v>
      </c>
      <c r="O5781" s="1" t="s">
        <v>131</v>
      </c>
      <c r="P5781" s="1" t="s">
        <v>198</v>
      </c>
      <c r="Q5781" s="1" t="s">
        <v>246</v>
      </c>
      <c r="R5781" s="1" t="s">
        <v>48</v>
      </c>
      <c r="S5781" s="1" t="s">
        <v>79</v>
      </c>
      <c r="T5781" s="1" t="s">
        <v>205</v>
      </c>
      <c r="U5781" s="2">
        <v>43681.490972222222</v>
      </c>
      <c r="V5781">
        <v>86</v>
      </c>
      <c r="W5781">
        <v>86</v>
      </c>
      <c r="X5781">
        <v>29</v>
      </c>
      <c r="Y5781">
        <v>24.53</v>
      </c>
      <c r="Z5781">
        <v>10</v>
      </c>
      <c r="AA5781" s="1" t="s">
        <v>61</v>
      </c>
      <c r="AB5781">
        <v>3</v>
      </c>
      <c r="AC5781">
        <v>0</v>
      </c>
      <c r="AD5781" s="1" t="s">
        <v>50</v>
      </c>
      <c r="AE5781" t="b">
        <v>0</v>
      </c>
      <c r="AF5781" t="b">
        <v>0</v>
      </c>
      <c r="AG5781" t="b">
        <v>0</v>
      </c>
      <c r="AH5781" t="b">
        <v>0</v>
      </c>
      <c r="AI5781" t="b">
        <v>0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  <c r="AO5781" t="b">
        <v>0</v>
      </c>
      <c r="AP5781" t="b">
        <v>0</v>
      </c>
      <c r="AQ5781" t="b">
        <v>0</v>
      </c>
      <c r="AR5781" s="1" t="s">
        <v>51</v>
      </c>
      <c r="AS5781" s="1" t="s">
        <v>51</v>
      </c>
      <c r="AT5781" s="1" t="s">
        <v>51</v>
      </c>
      <c r="AU5781" s="1" t="s">
        <v>51</v>
      </c>
    </row>
    <row r="5782" spans="1:47" x14ac:dyDescent="0.25">
      <c r="A5782" s="1" t="s">
        <v>9642</v>
      </c>
      <c r="B5782">
        <v>2</v>
      </c>
      <c r="C5782" s="2">
        <v>43681.506111111114</v>
      </c>
      <c r="D5782" s="2">
        <v>43681.526469907411</v>
      </c>
      <c r="E5782">
        <v>39.780140000000003</v>
      </c>
      <c r="F5782">
        <v>-104.96328</v>
      </c>
      <c r="G5782">
        <v>39.780050000000003</v>
      </c>
      <c r="H5782">
        <v>-104.97037</v>
      </c>
      <c r="I5782">
        <v>0.377</v>
      </c>
      <c r="J5782" s="1" t="s">
        <v>1132</v>
      </c>
      <c r="K5782">
        <v>2312</v>
      </c>
      <c r="L5782" s="1" t="s">
        <v>6790</v>
      </c>
      <c r="M5782" s="1" t="s">
        <v>47</v>
      </c>
      <c r="N5782" s="1" t="s">
        <v>131</v>
      </c>
      <c r="O5782" s="1" t="s">
        <v>131</v>
      </c>
      <c r="P5782" s="1" t="s">
        <v>198</v>
      </c>
      <c r="Q5782" s="1" t="s">
        <v>7056</v>
      </c>
      <c r="R5782" s="1" t="s">
        <v>48</v>
      </c>
      <c r="S5782" s="1" t="s">
        <v>79</v>
      </c>
      <c r="T5782" s="1" t="s">
        <v>205</v>
      </c>
      <c r="U5782" s="2">
        <v>43681.490972222222</v>
      </c>
      <c r="V5782">
        <v>86</v>
      </c>
      <c r="W5782">
        <v>86</v>
      </c>
      <c r="X5782">
        <v>29</v>
      </c>
      <c r="Y5782">
        <v>24.53</v>
      </c>
      <c r="Z5782">
        <v>10</v>
      </c>
      <c r="AA5782" s="1" t="s">
        <v>61</v>
      </c>
      <c r="AB5782">
        <v>3</v>
      </c>
      <c r="AC5782">
        <v>0</v>
      </c>
      <c r="AD5782" s="1" t="s">
        <v>50</v>
      </c>
      <c r="AE5782" t="b">
        <v>0</v>
      </c>
      <c r="AF5782" t="b">
        <v>0</v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AR5782" s="1" t="s">
        <v>51</v>
      </c>
      <c r="AS5782" s="1" t="s">
        <v>51</v>
      </c>
      <c r="AT5782" s="1" t="s">
        <v>51</v>
      </c>
      <c r="AU5782" s="1" t="s">
        <v>51</v>
      </c>
    </row>
    <row r="5783" spans="1:47" x14ac:dyDescent="0.25">
      <c r="A5783" s="1" t="s">
        <v>3521</v>
      </c>
      <c r="B5783">
        <v>3</v>
      </c>
      <c r="C5783" s="2">
        <v>43681.513969907406</v>
      </c>
      <c r="D5783" s="2">
        <v>43681.534710648149</v>
      </c>
      <c r="E5783">
        <v>39.128270000000001</v>
      </c>
      <c r="F5783">
        <v>-104.86391999999999</v>
      </c>
      <c r="G5783">
        <v>39.189720000000001</v>
      </c>
      <c r="H5783">
        <v>-104.85042</v>
      </c>
      <c r="I5783">
        <v>4.3070000000000004</v>
      </c>
      <c r="J5783" s="1" t="s">
        <v>3307</v>
      </c>
      <c r="L5783" s="1" t="s">
        <v>265</v>
      </c>
      <c r="M5783" s="1" t="s">
        <v>47</v>
      </c>
      <c r="N5783" s="1" t="s">
        <v>447</v>
      </c>
      <c r="O5783" s="1" t="s">
        <v>193</v>
      </c>
      <c r="P5783" s="1" t="s">
        <v>198</v>
      </c>
      <c r="Q5783" s="1" t="s">
        <v>448</v>
      </c>
      <c r="R5783" s="1" t="s">
        <v>48</v>
      </c>
      <c r="S5783" s="1" t="s">
        <v>79</v>
      </c>
      <c r="T5783" s="1" t="s">
        <v>234</v>
      </c>
      <c r="U5783" s="2">
        <v>43681.498611111114</v>
      </c>
      <c r="V5783">
        <v>83</v>
      </c>
      <c r="W5783">
        <v>83</v>
      </c>
      <c r="X5783">
        <v>28</v>
      </c>
      <c r="Y5783">
        <v>23.74</v>
      </c>
      <c r="Z5783">
        <v>10</v>
      </c>
      <c r="AA5783" s="1" t="s">
        <v>68</v>
      </c>
      <c r="AB5783">
        <v>9</v>
      </c>
      <c r="AC5783">
        <v>0</v>
      </c>
      <c r="AD5783" s="1" t="s">
        <v>50</v>
      </c>
      <c r="AE5783" t="b">
        <v>0</v>
      </c>
      <c r="AF5783" t="b">
        <v>0</v>
      </c>
      <c r="AG5783" t="b">
        <v>0</v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 t="b">
        <v>0</v>
      </c>
      <c r="AN5783" t="b">
        <v>0</v>
      </c>
      <c r="AO5783" t="b">
        <v>0</v>
      </c>
      <c r="AP5783" t="b">
        <v>0</v>
      </c>
      <c r="AQ5783" t="b">
        <v>0</v>
      </c>
      <c r="AR5783" s="1" t="s">
        <v>51</v>
      </c>
      <c r="AS5783" s="1" t="s">
        <v>51</v>
      </c>
      <c r="AT5783" s="1" t="s">
        <v>51</v>
      </c>
      <c r="AU5783" s="1" t="s">
        <v>51</v>
      </c>
    </row>
    <row r="5784" spans="1:47" x14ac:dyDescent="0.25">
      <c r="A5784" s="1" t="s">
        <v>9643</v>
      </c>
      <c r="B5784">
        <v>2</v>
      </c>
      <c r="C5784" s="2">
        <v>43681.528553240743</v>
      </c>
      <c r="D5784" s="2">
        <v>43681.548587962963</v>
      </c>
      <c r="E5784">
        <v>39.128270000000001</v>
      </c>
      <c r="F5784">
        <v>-104.86391999999999</v>
      </c>
      <c r="G5784">
        <v>39.189720000000001</v>
      </c>
      <c r="H5784">
        <v>-104.85042</v>
      </c>
      <c r="I5784">
        <v>4.3070000000000004</v>
      </c>
      <c r="J5784" s="1" t="s">
        <v>9644</v>
      </c>
      <c r="L5784" s="1" t="s">
        <v>265</v>
      </c>
      <c r="M5784" s="1" t="s">
        <v>47</v>
      </c>
      <c r="N5784" s="1" t="s">
        <v>447</v>
      </c>
      <c r="O5784" s="1" t="s">
        <v>193</v>
      </c>
      <c r="P5784" s="1" t="s">
        <v>198</v>
      </c>
      <c r="Q5784" s="1" t="s">
        <v>448</v>
      </c>
      <c r="R5784" s="1" t="s">
        <v>48</v>
      </c>
      <c r="S5784" s="1" t="s">
        <v>79</v>
      </c>
      <c r="T5784" s="1" t="s">
        <v>234</v>
      </c>
      <c r="U5784" s="2">
        <v>43681.53125</v>
      </c>
      <c r="V5784">
        <v>86</v>
      </c>
      <c r="W5784">
        <v>86</v>
      </c>
      <c r="X5784">
        <v>23</v>
      </c>
      <c r="Y5784">
        <v>23.73</v>
      </c>
      <c r="Z5784">
        <v>10</v>
      </c>
      <c r="AA5784" s="1" t="s">
        <v>64</v>
      </c>
      <c r="AB5784">
        <v>14</v>
      </c>
      <c r="AC5784">
        <v>0</v>
      </c>
      <c r="AD5784" s="1" t="s">
        <v>1067</v>
      </c>
      <c r="AE5784" t="b">
        <v>0</v>
      </c>
      <c r="AF5784" t="b">
        <v>0</v>
      </c>
      <c r="AG5784" t="b">
        <v>0</v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  <c r="AP5784" t="b">
        <v>0</v>
      </c>
      <c r="AQ5784" t="b">
        <v>0</v>
      </c>
      <c r="AR5784" s="1" t="s">
        <v>51</v>
      </c>
      <c r="AS5784" s="1" t="s">
        <v>51</v>
      </c>
      <c r="AT5784" s="1" t="s">
        <v>51</v>
      </c>
      <c r="AU5784" s="1" t="s">
        <v>51</v>
      </c>
    </row>
    <row r="5785" spans="1:47" x14ac:dyDescent="0.25">
      <c r="A5785" s="1" t="s">
        <v>2659</v>
      </c>
      <c r="B5785">
        <v>3</v>
      </c>
      <c r="C5785" s="2">
        <v>43681.654027777775</v>
      </c>
      <c r="D5785" s="2">
        <v>43681.674629629626</v>
      </c>
      <c r="E5785">
        <v>40.988545000000002</v>
      </c>
      <c r="F5785">
        <v>-104.911018</v>
      </c>
      <c r="G5785">
        <v>40.949978999999999</v>
      </c>
      <c r="H5785">
        <v>-104.92455</v>
      </c>
      <c r="I5785">
        <v>2.7570000000000001</v>
      </c>
      <c r="J5785" s="1" t="s">
        <v>2660</v>
      </c>
      <c r="L5785" s="1" t="s">
        <v>195</v>
      </c>
      <c r="M5785" s="1" t="s">
        <v>47</v>
      </c>
      <c r="N5785" s="1" t="s">
        <v>2661</v>
      </c>
      <c r="O5785" s="1" t="s">
        <v>209</v>
      </c>
      <c r="P5785" s="1" t="s">
        <v>198</v>
      </c>
      <c r="Q5785" s="1" t="s">
        <v>2662</v>
      </c>
      <c r="R5785" s="1" t="s">
        <v>48</v>
      </c>
      <c r="S5785" s="1" t="s">
        <v>79</v>
      </c>
      <c r="T5785" s="1" t="s">
        <v>2113</v>
      </c>
      <c r="U5785" s="2">
        <v>43681.661805555559</v>
      </c>
      <c r="V5785">
        <v>86</v>
      </c>
      <c r="W5785">
        <v>86</v>
      </c>
      <c r="X5785">
        <v>25</v>
      </c>
      <c r="Y5785">
        <v>24.07</v>
      </c>
      <c r="Z5785">
        <v>10</v>
      </c>
      <c r="AA5785" s="1" t="s">
        <v>66</v>
      </c>
      <c r="AB5785">
        <v>9</v>
      </c>
      <c r="AC5785">
        <v>0</v>
      </c>
      <c r="AD5785" s="1" t="s">
        <v>818</v>
      </c>
      <c r="AE5785" t="b">
        <v>0</v>
      </c>
      <c r="AF5785" t="b">
        <v>0</v>
      </c>
      <c r="AG5785" t="b">
        <v>0</v>
      </c>
      <c r="AH5785" t="b">
        <v>0</v>
      </c>
      <c r="AI5785" t="b">
        <v>0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AR5785" s="1" t="s">
        <v>51</v>
      </c>
      <c r="AS5785" s="1" t="s">
        <v>51</v>
      </c>
      <c r="AT5785" s="1" t="s">
        <v>51</v>
      </c>
      <c r="AU5785" s="1" t="s">
        <v>51</v>
      </c>
    </row>
    <row r="5786" spans="1:47" x14ac:dyDescent="0.25">
      <c r="A5786" s="1" t="s">
        <v>2088</v>
      </c>
      <c r="B5786">
        <v>3</v>
      </c>
      <c r="C5786" s="2">
        <v>43681.601469907408</v>
      </c>
      <c r="D5786" s="2">
        <v>43681.62190972222</v>
      </c>
      <c r="E5786">
        <v>39.107919000000003</v>
      </c>
      <c r="F5786">
        <v>-104.864788</v>
      </c>
      <c r="G5786">
        <v>39.110641999999999</v>
      </c>
      <c r="H5786">
        <v>-104.865092</v>
      </c>
      <c r="I5786">
        <v>0.189</v>
      </c>
      <c r="J5786" s="1" t="s">
        <v>401</v>
      </c>
      <c r="L5786" s="1" t="s">
        <v>194</v>
      </c>
      <c r="M5786" s="1" t="s">
        <v>47</v>
      </c>
      <c r="N5786" s="1" t="s">
        <v>447</v>
      </c>
      <c r="O5786" s="1" t="s">
        <v>193</v>
      </c>
      <c r="P5786" s="1" t="s">
        <v>198</v>
      </c>
      <c r="Q5786" s="1" t="s">
        <v>448</v>
      </c>
      <c r="R5786" s="1" t="s">
        <v>48</v>
      </c>
      <c r="S5786" s="1" t="s">
        <v>79</v>
      </c>
      <c r="T5786" s="1" t="s">
        <v>234</v>
      </c>
      <c r="U5786" s="2">
        <v>43681.581944444442</v>
      </c>
      <c r="V5786">
        <v>88</v>
      </c>
      <c r="W5786">
        <v>88</v>
      </c>
      <c r="X5786">
        <v>22</v>
      </c>
      <c r="Y5786">
        <v>23.71</v>
      </c>
      <c r="Z5786">
        <v>10</v>
      </c>
      <c r="AA5786" s="1" t="s">
        <v>64</v>
      </c>
      <c r="AB5786">
        <v>18</v>
      </c>
      <c r="AC5786">
        <v>0</v>
      </c>
      <c r="AD5786" s="1" t="s">
        <v>1067</v>
      </c>
      <c r="AE5786" t="b">
        <v>0</v>
      </c>
      <c r="AF5786" t="b">
        <v>0</v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R5786" s="1" t="s">
        <v>51</v>
      </c>
      <c r="AS5786" s="1" t="s">
        <v>51</v>
      </c>
      <c r="AT5786" s="1" t="s">
        <v>51</v>
      </c>
      <c r="AU5786" s="1" t="s">
        <v>51</v>
      </c>
    </row>
    <row r="5787" spans="1:47" x14ac:dyDescent="0.25">
      <c r="A5787" s="1" t="s">
        <v>2793</v>
      </c>
      <c r="B5787">
        <v>3</v>
      </c>
      <c r="C5787" s="2">
        <v>43681.937893518516</v>
      </c>
      <c r="D5787" s="2">
        <v>43681.95820601852</v>
      </c>
      <c r="E5787">
        <v>38.824359999999999</v>
      </c>
      <c r="F5787">
        <v>-104.83602999999999</v>
      </c>
      <c r="G5787">
        <v>38.827635000000001</v>
      </c>
      <c r="H5787">
        <v>-104.83529900000001</v>
      </c>
      <c r="I5787">
        <v>0.23</v>
      </c>
      <c r="J5787" s="1" t="s">
        <v>893</v>
      </c>
      <c r="L5787" s="1" t="s">
        <v>194</v>
      </c>
      <c r="M5787" s="1" t="s">
        <v>47</v>
      </c>
      <c r="N5787" s="1" t="s">
        <v>232</v>
      </c>
      <c r="O5787" s="1" t="s">
        <v>193</v>
      </c>
      <c r="P5787" s="1" t="s">
        <v>198</v>
      </c>
      <c r="Q5787" s="1" t="s">
        <v>389</v>
      </c>
      <c r="R5787" s="1" t="s">
        <v>48</v>
      </c>
      <c r="S5787" s="1" t="s">
        <v>79</v>
      </c>
      <c r="T5787" s="1" t="s">
        <v>249</v>
      </c>
      <c r="U5787" s="2">
        <v>43681.95416666667</v>
      </c>
      <c r="V5787">
        <v>75</v>
      </c>
      <c r="W5787">
        <v>75</v>
      </c>
      <c r="X5787">
        <v>37</v>
      </c>
      <c r="Y5787">
        <v>24.07</v>
      </c>
      <c r="Z5787">
        <v>10</v>
      </c>
      <c r="AA5787" s="1" t="s">
        <v>65</v>
      </c>
      <c r="AB5787">
        <v>5</v>
      </c>
      <c r="AC5787">
        <v>0</v>
      </c>
      <c r="AD5787" s="1" t="s">
        <v>965</v>
      </c>
      <c r="AE5787" t="b">
        <v>0</v>
      </c>
      <c r="AF5787" t="b">
        <v>0</v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  <c r="AO5787" t="b">
        <v>0</v>
      </c>
      <c r="AP5787" t="b">
        <v>0</v>
      </c>
      <c r="AQ5787" t="b">
        <v>0</v>
      </c>
      <c r="AR5787" s="1" t="s">
        <v>53</v>
      </c>
      <c r="AS5787" s="1" t="s">
        <v>53</v>
      </c>
      <c r="AT5787" s="1" t="s">
        <v>53</v>
      </c>
      <c r="AU5787" s="1" t="s">
        <v>53</v>
      </c>
    </row>
    <row r="5788" spans="1:47" x14ac:dyDescent="0.25">
      <c r="A5788" s="1" t="s">
        <v>2663</v>
      </c>
      <c r="B5788">
        <v>3</v>
      </c>
      <c r="C5788" s="2">
        <v>43681.767071759263</v>
      </c>
      <c r="D5788" s="2">
        <v>43681.787094907406</v>
      </c>
      <c r="E5788">
        <v>38.824359999999999</v>
      </c>
      <c r="F5788">
        <v>-104.83602999999999</v>
      </c>
      <c r="G5788">
        <v>38.827635000000001</v>
      </c>
      <c r="H5788">
        <v>-104.83529900000001</v>
      </c>
      <c r="I5788">
        <v>0.23</v>
      </c>
      <c r="J5788" s="1" t="s">
        <v>893</v>
      </c>
      <c r="L5788" s="1" t="s">
        <v>194</v>
      </c>
      <c r="M5788" s="1" t="s">
        <v>47</v>
      </c>
      <c r="N5788" s="1" t="s">
        <v>232</v>
      </c>
      <c r="O5788" s="1" t="s">
        <v>193</v>
      </c>
      <c r="P5788" s="1" t="s">
        <v>198</v>
      </c>
      <c r="Q5788" s="1" t="s">
        <v>389</v>
      </c>
      <c r="R5788" s="1" t="s">
        <v>48</v>
      </c>
      <c r="S5788" s="1" t="s">
        <v>79</v>
      </c>
      <c r="T5788" s="1" t="s">
        <v>249</v>
      </c>
      <c r="U5788" s="2">
        <v>43681.787499999999</v>
      </c>
      <c r="V5788">
        <v>85</v>
      </c>
      <c r="W5788">
        <v>85</v>
      </c>
      <c r="X5788">
        <v>22</v>
      </c>
      <c r="Y5788">
        <v>24.04</v>
      </c>
      <c r="Z5788">
        <v>10</v>
      </c>
      <c r="AA5788" s="1" t="s">
        <v>66</v>
      </c>
      <c r="AB5788">
        <v>12</v>
      </c>
      <c r="AC5788">
        <v>0</v>
      </c>
      <c r="AD5788" s="1" t="s">
        <v>818</v>
      </c>
      <c r="AE5788" t="b">
        <v>0</v>
      </c>
      <c r="AF5788" t="b">
        <v>0</v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  <c r="AO5788" t="b">
        <v>0</v>
      </c>
      <c r="AP5788" t="b">
        <v>0</v>
      </c>
      <c r="AQ5788" t="b">
        <v>0</v>
      </c>
      <c r="AR5788" s="1" t="s">
        <v>51</v>
      </c>
      <c r="AS5788" s="1" t="s">
        <v>51</v>
      </c>
      <c r="AT5788" s="1" t="s">
        <v>51</v>
      </c>
      <c r="AU5788" s="1" t="s">
        <v>51</v>
      </c>
    </row>
    <row r="5789" spans="1:47" x14ac:dyDescent="0.25">
      <c r="A5789" s="1" t="s">
        <v>2794</v>
      </c>
      <c r="B5789">
        <v>4</v>
      </c>
      <c r="C5789" s="2">
        <v>43681.947268518517</v>
      </c>
      <c r="D5789" s="2">
        <v>43681.967199074075</v>
      </c>
      <c r="E5789">
        <v>38.822650000000003</v>
      </c>
      <c r="F5789">
        <v>-104.83623</v>
      </c>
      <c r="G5789">
        <v>38.827357999999997</v>
      </c>
      <c r="H5789">
        <v>-104.834959</v>
      </c>
      <c r="I5789">
        <v>0.33200000000000002</v>
      </c>
      <c r="J5789" s="1" t="s">
        <v>2795</v>
      </c>
      <c r="L5789" s="1" t="s">
        <v>194</v>
      </c>
      <c r="M5789" s="1" t="s">
        <v>47</v>
      </c>
      <c r="N5789" s="1" t="s">
        <v>232</v>
      </c>
      <c r="O5789" s="1" t="s">
        <v>193</v>
      </c>
      <c r="P5789" s="1" t="s">
        <v>198</v>
      </c>
      <c r="Q5789" s="1" t="s">
        <v>389</v>
      </c>
      <c r="R5789" s="1" t="s">
        <v>48</v>
      </c>
      <c r="S5789" s="1" t="s">
        <v>79</v>
      </c>
      <c r="T5789" s="1" t="s">
        <v>249</v>
      </c>
      <c r="U5789" s="2">
        <v>43681.95416666667</v>
      </c>
      <c r="V5789">
        <v>75</v>
      </c>
      <c r="W5789">
        <v>75</v>
      </c>
      <c r="X5789">
        <v>37</v>
      </c>
      <c r="Y5789">
        <v>24.07</v>
      </c>
      <c r="Z5789">
        <v>10</v>
      </c>
      <c r="AA5789" s="1" t="s">
        <v>65</v>
      </c>
      <c r="AB5789">
        <v>5</v>
      </c>
      <c r="AC5789">
        <v>0</v>
      </c>
      <c r="AD5789" s="1" t="s">
        <v>965</v>
      </c>
      <c r="AE5789" t="b">
        <v>0</v>
      </c>
      <c r="AF5789" t="b">
        <v>0</v>
      </c>
      <c r="AG5789" t="b">
        <v>0</v>
      </c>
      <c r="AH5789" t="b">
        <v>0</v>
      </c>
      <c r="AI5789" t="b">
        <v>1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AR5789" s="1" t="s">
        <v>53</v>
      </c>
      <c r="AS5789" s="1" t="s">
        <v>53</v>
      </c>
      <c r="AT5789" s="1" t="s">
        <v>53</v>
      </c>
      <c r="AU5789" s="1" t="s">
        <v>53</v>
      </c>
    </row>
    <row r="5790" spans="1:47" x14ac:dyDescent="0.25">
      <c r="A5790" s="1" t="s">
        <v>3077</v>
      </c>
      <c r="B5790">
        <v>3</v>
      </c>
      <c r="C5790" s="2">
        <v>43681.82540509259</v>
      </c>
      <c r="D5790" s="2">
        <v>43681.84579861111</v>
      </c>
      <c r="E5790">
        <v>39.16516</v>
      </c>
      <c r="F5790">
        <v>-104.85307400000001</v>
      </c>
      <c r="G5790">
        <v>39.18515</v>
      </c>
      <c r="H5790">
        <v>-104.85021</v>
      </c>
      <c r="I5790">
        <v>1.39</v>
      </c>
      <c r="J5790" s="1" t="s">
        <v>455</v>
      </c>
      <c r="L5790" s="1" t="s">
        <v>194</v>
      </c>
      <c r="M5790" s="1" t="s">
        <v>47</v>
      </c>
      <c r="N5790" s="1" t="s">
        <v>86</v>
      </c>
      <c r="O5790" s="1" t="s">
        <v>121</v>
      </c>
      <c r="P5790" s="1" t="s">
        <v>198</v>
      </c>
      <c r="Q5790" s="1" t="s">
        <v>222</v>
      </c>
      <c r="R5790" s="1" t="s">
        <v>48</v>
      </c>
      <c r="S5790" s="1" t="s">
        <v>79</v>
      </c>
      <c r="T5790" s="1" t="s">
        <v>223</v>
      </c>
      <c r="U5790" s="2">
        <v>43681.824305555558</v>
      </c>
      <c r="V5790">
        <v>68</v>
      </c>
      <c r="W5790">
        <v>68</v>
      </c>
      <c r="X5790">
        <v>52</v>
      </c>
      <c r="Y5790">
        <v>23.34</v>
      </c>
      <c r="Z5790">
        <v>10</v>
      </c>
      <c r="AA5790" s="1" t="s">
        <v>57</v>
      </c>
      <c r="AB5790">
        <v>3</v>
      </c>
      <c r="AC5790">
        <v>0</v>
      </c>
      <c r="AD5790" s="1" t="s">
        <v>965</v>
      </c>
      <c r="AE5790" t="b">
        <v>0</v>
      </c>
      <c r="AF5790" t="b">
        <v>0</v>
      </c>
      <c r="AG5790" t="b">
        <v>0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  <c r="AO5790" t="b">
        <v>0</v>
      </c>
      <c r="AP5790" t="b">
        <v>0</v>
      </c>
      <c r="AQ5790" t="b">
        <v>0</v>
      </c>
      <c r="AR5790" s="1" t="s">
        <v>51</v>
      </c>
      <c r="AS5790" s="1" t="s">
        <v>51</v>
      </c>
      <c r="AT5790" s="1" t="s">
        <v>51</v>
      </c>
      <c r="AU5790" s="1" t="s">
        <v>51</v>
      </c>
    </row>
    <row r="5791" spans="1:47" x14ac:dyDescent="0.25">
      <c r="A5791" s="1" t="s">
        <v>2664</v>
      </c>
      <c r="B5791">
        <v>3</v>
      </c>
      <c r="C5791" s="2">
        <v>43681.82644675926</v>
      </c>
      <c r="D5791" s="2">
        <v>43681.847210648149</v>
      </c>
      <c r="E5791">
        <v>38.808340000000001</v>
      </c>
      <c r="F5791">
        <v>-104.80212</v>
      </c>
      <c r="G5791">
        <v>38.808500000000002</v>
      </c>
      <c r="H5791">
        <v>-104.79918000000001</v>
      </c>
      <c r="I5791">
        <v>0.159</v>
      </c>
      <c r="J5791" s="1" t="s">
        <v>197</v>
      </c>
      <c r="L5791" s="1" t="s">
        <v>169</v>
      </c>
      <c r="M5791" s="1" t="s">
        <v>47</v>
      </c>
      <c r="N5791" s="1" t="s">
        <v>232</v>
      </c>
      <c r="O5791" s="1" t="s">
        <v>193</v>
      </c>
      <c r="P5791" s="1" t="s">
        <v>198</v>
      </c>
      <c r="Q5791" s="1" t="s">
        <v>248</v>
      </c>
      <c r="R5791" s="1" t="s">
        <v>48</v>
      </c>
      <c r="S5791" s="1" t="s">
        <v>79</v>
      </c>
      <c r="T5791" s="1" t="s">
        <v>249</v>
      </c>
      <c r="U5791" s="2">
        <v>43681.82916666667</v>
      </c>
      <c r="V5791">
        <v>81</v>
      </c>
      <c r="W5791">
        <v>81</v>
      </c>
      <c r="X5791">
        <v>26</v>
      </c>
      <c r="Y5791">
        <v>24.05</v>
      </c>
      <c r="Z5791">
        <v>10</v>
      </c>
      <c r="AA5791" s="1" t="s">
        <v>66</v>
      </c>
      <c r="AB5791">
        <v>6</v>
      </c>
      <c r="AC5791">
        <v>0</v>
      </c>
      <c r="AD5791" s="1" t="s">
        <v>818</v>
      </c>
      <c r="AE5791" t="b">
        <v>0</v>
      </c>
      <c r="AF5791" t="b">
        <v>0</v>
      </c>
      <c r="AG5791" t="b">
        <v>0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R5791" s="1" t="s">
        <v>51</v>
      </c>
      <c r="AS5791" s="1" t="s">
        <v>51</v>
      </c>
      <c r="AT5791" s="1" t="s">
        <v>51</v>
      </c>
      <c r="AU5791" s="1" t="s">
        <v>51</v>
      </c>
    </row>
    <row r="5792" spans="1:47" x14ac:dyDescent="0.25">
      <c r="A5792" s="1" t="s">
        <v>2796</v>
      </c>
      <c r="B5792">
        <v>4</v>
      </c>
      <c r="C5792" s="2">
        <v>43681.940497685187</v>
      </c>
      <c r="D5792" s="2">
        <v>43681.959652777776</v>
      </c>
      <c r="E5792">
        <v>38.828049999999998</v>
      </c>
      <c r="F5792">
        <v>-104.83649</v>
      </c>
      <c r="G5792">
        <v>38.823950000000004</v>
      </c>
      <c r="H5792">
        <v>-104.83638999999999</v>
      </c>
      <c r="I5792">
        <v>0.28299999999999997</v>
      </c>
      <c r="J5792" s="1" t="s">
        <v>2797</v>
      </c>
      <c r="L5792" s="1" t="s">
        <v>2798</v>
      </c>
      <c r="M5792" s="1" t="s">
        <v>47</v>
      </c>
      <c r="N5792" s="1" t="s">
        <v>232</v>
      </c>
      <c r="O5792" s="1" t="s">
        <v>193</v>
      </c>
      <c r="P5792" s="1" t="s">
        <v>198</v>
      </c>
      <c r="Q5792" s="1" t="s">
        <v>389</v>
      </c>
      <c r="R5792" s="1" t="s">
        <v>48</v>
      </c>
      <c r="S5792" s="1" t="s">
        <v>79</v>
      </c>
      <c r="T5792" s="1" t="s">
        <v>249</v>
      </c>
      <c r="U5792" s="2">
        <v>43681.95416666667</v>
      </c>
      <c r="V5792">
        <v>75</v>
      </c>
      <c r="W5792">
        <v>75</v>
      </c>
      <c r="X5792">
        <v>37</v>
      </c>
      <c r="Y5792">
        <v>24.07</v>
      </c>
      <c r="Z5792">
        <v>10</v>
      </c>
      <c r="AA5792" s="1" t="s">
        <v>65</v>
      </c>
      <c r="AB5792">
        <v>5</v>
      </c>
      <c r="AC5792">
        <v>0</v>
      </c>
      <c r="AD5792" s="1" t="s">
        <v>965</v>
      </c>
      <c r="AE5792" t="b">
        <v>0</v>
      </c>
      <c r="AF5792" t="b">
        <v>0</v>
      </c>
      <c r="AG5792" t="b">
        <v>0</v>
      </c>
      <c r="AH5792" t="b">
        <v>0</v>
      </c>
      <c r="AI5792" t="b">
        <v>0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AR5792" s="1" t="s">
        <v>53</v>
      </c>
      <c r="AS5792" s="1" t="s">
        <v>53</v>
      </c>
      <c r="AT5792" s="1" t="s">
        <v>53</v>
      </c>
      <c r="AU5792" s="1" t="s">
        <v>53</v>
      </c>
    </row>
    <row r="5793" spans="1:47" x14ac:dyDescent="0.25">
      <c r="A5793" s="1" t="s">
        <v>7382</v>
      </c>
      <c r="B5793">
        <v>4</v>
      </c>
      <c r="C5793" s="2">
        <v>43681.946226851855</v>
      </c>
      <c r="D5793" s="2">
        <v>43681.965266203704</v>
      </c>
      <c r="E5793">
        <v>39.762</v>
      </c>
      <c r="F5793">
        <v>-105.02516</v>
      </c>
      <c r="G5793">
        <v>39.762</v>
      </c>
      <c r="H5793">
        <v>-105.02054200000001</v>
      </c>
      <c r="I5793">
        <v>0.245</v>
      </c>
      <c r="J5793" s="1" t="s">
        <v>7383</v>
      </c>
      <c r="K5793">
        <v>3200</v>
      </c>
      <c r="L5793" s="1" t="s">
        <v>6648</v>
      </c>
      <c r="M5793" s="1" t="s">
        <v>47</v>
      </c>
      <c r="N5793" s="1" t="s">
        <v>131</v>
      </c>
      <c r="O5793" s="1" t="s">
        <v>131</v>
      </c>
      <c r="P5793" s="1" t="s">
        <v>198</v>
      </c>
      <c r="Q5793" s="1" t="s">
        <v>7384</v>
      </c>
      <c r="R5793" s="1" t="s">
        <v>48</v>
      </c>
      <c r="S5793" s="1" t="s">
        <v>79</v>
      </c>
      <c r="T5793" s="1" t="s">
        <v>205</v>
      </c>
      <c r="U5793" s="2">
        <v>43681.95</v>
      </c>
      <c r="V5793">
        <v>72</v>
      </c>
      <c r="W5793">
        <v>72</v>
      </c>
      <c r="X5793">
        <v>46</v>
      </c>
      <c r="Y5793">
        <v>24.53</v>
      </c>
      <c r="Z5793">
        <v>10</v>
      </c>
      <c r="AA5793" s="1" t="s">
        <v>57</v>
      </c>
      <c r="AB5793">
        <v>22</v>
      </c>
      <c r="AC5793">
        <v>0</v>
      </c>
      <c r="AD5793" s="1" t="s">
        <v>1221</v>
      </c>
      <c r="AE5793" t="b">
        <v>0</v>
      </c>
      <c r="AF5793" t="b">
        <v>0</v>
      </c>
      <c r="AG5793" t="b">
        <v>1</v>
      </c>
      <c r="AH5793" t="b">
        <v>0</v>
      </c>
      <c r="AI5793" t="b">
        <v>0</v>
      </c>
      <c r="AJ5793" t="b">
        <v>1</v>
      </c>
      <c r="AK5793" t="b">
        <v>0</v>
      </c>
      <c r="AL5793" t="b">
        <v>0</v>
      </c>
      <c r="AM5793" t="b">
        <v>0</v>
      </c>
      <c r="AN5793" t="b">
        <v>0</v>
      </c>
      <c r="AO5793" t="b">
        <v>0</v>
      </c>
      <c r="AP5793" t="b">
        <v>1</v>
      </c>
      <c r="AQ5793" t="b">
        <v>0</v>
      </c>
      <c r="AR5793" s="1" t="s">
        <v>53</v>
      </c>
      <c r="AS5793" s="1" t="s">
        <v>53</v>
      </c>
      <c r="AT5793" s="1" t="s">
        <v>53</v>
      </c>
      <c r="AU5793" s="1" t="s">
        <v>53</v>
      </c>
    </row>
    <row r="5794" spans="1:47" x14ac:dyDescent="0.25">
      <c r="A5794" s="1" t="s">
        <v>7385</v>
      </c>
      <c r="B5794">
        <v>4</v>
      </c>
      <c r="C5794" s="2">
        <v>43681.946226851855</v>
      </c>
      <c r="D5794" s="2">
        <v>43681.965266203704</v>
      </c>
      <c r="E5794">
        <v>39.762</v>
      </c>
      <c r="F5794">
        <v>-105.02054200000001</v>
      </c>
      <c r="G5794">
        <v>39.762</v>
      </c>
      <c r="H5794">
        <v>-105.02516</v>
      </c>
      <c r="I5794">
        <v>0.245</v>
      </c>
      <c r="J5794" s="1" t="s">
        <v>7386</v>
      </c>
      <c r="K5794">
        <v>3197</v>
      </c>
      <c r="L5794" s="1" t="s">
        <v>7387</v>
      </c>
      <c r="M5794" s="1" t="s">
        <v>97</v>
      </c>
      <c r="N5794" s="1" t="s">
        <v>131</v>
      </c>
      <c r="O5794" s="1" t="s">
        <v>131</v>
      </c>
      <c r="P5794" s="1" t="s">
        <v>198</v>
      </c>
      <c r="Q5794" s="1" t="s">
        <v>352</v>
      </c>
      <c r="R5794" s="1" t="s">
        <v>48</v>
      </c>
      <c r="S5794" s="1" t="s">
        <v>79</v>
      </c>
      <c r="T5794" s="1" t="s">
        <v>205</v>
      </c>
      <c r="U5794" s="2">
        <v>43681.95</v>
      </c>
      <c r="V5794">
        <v>72</v>
      </c>
      <c r="W5794">
        <v>72</v>
      </c>
      <c r="X5794">
        <v>46</v>
      </c>
      <c r="Y5794">
        <v>24.53</v>
      </c>
      <c r="Z5794">
        <v>10</v>
      </c>
      <c r="AA5794" s="1" t="s">
        <v>57</v>
      </c>
      <c r="AB5794">
        <v>22</v>
      </c>
      <c r="AC5794">
        <v>0</v>
      </c>
      <c r="AD5794" s="1" t="s">
        <v>1221</v>
      </c>
      <c r="AE5794" t="b">
        <v>1</v>
      </c>
      <c r="AF5794" t="b">
        <v>0</v>
      </c>
      <c r="AG5794" t="b">
        <v>1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1</v>
      </c>
      <c r="AO5794" t="b">
        <v>0</v>
      </c>
      <c r="AP5794" t="b">
        <v>0</v>
      </c>
      <c r="AQ5794" t="b">
        <v>0</v>
      </c>
      <c r="AR5794" s="1" t="s">
        <v>53</v>
      </c>
      <c r="AS5794" s="1" t="s">
        <v>53</v>
      </c>
      <c r="AT5794" s="1" t="s">
        <v>53</v>
      </c>
      <c r="AU5794" s="1" t="s">
        <v>53</v>
      </c>
    </row>
    <row r="5795" spans="1:47" x14ac:dyDescent="0.25">
      <c r="A5795" s="1" t="s">
        <v>7434</v>
      </c>
      <c r="B5795">
        <v>4</v>
      </c>
      <c r="C5795" s="2">
        <v>43681.879027777781</v>
      </c>
      <c r="D5795" s="2">
        <v>43681.899467592593</v>
      </c>
      <c r="E5795">
        <v>39.613771</v>
      </c>
      <c r="F5795">
        <v>-105.02065</v>
      </c>
      <c r="G5795">
        <v>39.618479999999998</v>
      </c>
      <c r="H5795">
        <v>-105.01806000000001</v>
      </c>
      <c r="I5795">
        <v>0.35299999999999998</v>
      </c>
      <c r="J5795" s="1" t="s">
        <v>7435</v>
      </c>
      <c r="K5795">
        <v>5792</v>
      </c>
      <c r="L5795" s="1" t="s">
        <v>6589</v>
      </c>
      <c r="M5795" s="1" t="s">
        <v>97</v>
      </c>
      <c r="N5795" s="1" t="s">
        <v>138</v>
      </c>
      <c r="O5795" s="1" t="s">
        <v>201</v>
      </c>
      <c r="P5795" s="1" t="s">
        <v>198</v>
      </c>
      <c r="Q5795" s="1" t="s">
        <v>866</v>
      </c>
      <c r="R5795" s="1" t="s">
        <v>48</v>
      </c>
      <c r="S5795" s="1" t="s">
        <v>79</v>
      </c>
      <c r="T5795" s="1" t="s">
        <v>200</v>
      </c>
      <c r="U5795" s="2">
        <v>43681.870138888888</v>
      </c>
      <c r="V5795">
        <v>77</v>
      </c>
      <c r="W5795">
        <v>77</v>
      </c>
      <c r="X5795">
        <v>39</v>
      </c>
      <c r="Y5795">
        <v>24.32</v>
      </c>
      <c r="Z5795">
        <v>10</v>
      </c>
      <c r="AA5795" s="1" t="s">
        <v>56</v>
      </c>
      <c r="AB5795">
        <v>13</v>
      </c>
      <c r="AC5795">
        <v>0</v>
      </c>
      <c r="AD5795" s="1" t="s">
        <v>965</v>
      </c>
      <c r="AE5795" t="b">
        <v>0</v>
      </c>
      <c r="AF5795" t="b">
        <v>0</v>
      </c>
      <c r="AG5795" t="b">
        <v>1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AR5795" s="1" t="s">
        <v>53</v>
      </c>
      <c r="AS5795" s="1" t="s">
        <v>53</v>
      </c>
      <c r="AT5795" s="1" t="s">
        <v>51</v>
      </c>
      <c r="AU5795" s="1" t="s">
        <v>51</v>
      </c>
    </row>
    <row r="5796" spans="1:47" x14ac:dyDescent="0.25">
      <c r="A5796" s="1" t="s">
        <v>7419</v>
      </c>
      <c r="B5796">
        <v>4</v>
      </c>
      <c r="C5796" s="2">
        <v>43681.893101851849</v>
      </c>
      <c r="D5796" s="2">
        <v>43681.913344907407</v>
      </c>
      <c r="E5796">
        <v>39.613771</v>
      </c>
      <c r="F5796">
        <v>-105.02065</v>
      </c>
      <c r="G5796">
        <v>39.618479999999998</v>
      </c>
      <c r="H5796">
        <v>-105.01806000000001</v>
      </c>
      <c r="I5796">
        <v>0.35299999999999998</v>
      </c>
      <c r="J5796" s="1" t="s">
        <v>7420</v>
      </c>
      <c r="K5796">
        <v>5792</v>
      </c>
      <c r="L5796" s="1" t="s">
        <v>6589</v>
      </c>
      <c r="M5796" s="1" t="s">
        <v>97</v>
      </c>
      <c r="N5796" s="1" t="s">
        <v>138</v>
      </c>
      <c r="O5796" s="1" t="s">
        <v>201</v>
      </c>
      <c r="P5796" s="1" t="s">
        <v>198</v>
      </c>
      <c r="Q5796" s="1" t="s">
        <v>866</v>
      </c>
      <c r="R5796" s="1" t="s">
        <v>48</v>
      </c>
      <c r="S5796" s="1" t="s">
        <v>79</v>
      </c>
      <c r="T5796" s="1" t="s">
        <v>200</v>
      </c>
      <c r="U5796" s="2">
        <v>43681.911805555559</v>
      </c>
      <c r="V5796">
        <v>75</v>
      </c>
      <c r="W5796">
        <v>75</v>
      </c>
      <c r="X5796">
        <v>40</v>
      </c>
      <c r="Y5796">
        <v>24.34</v>
      </c>
      <c r="Z5796">
        <v>10</v>
      </c>
      <c r="AA5796" s="1" t="s">
        <v>56</v>
      </c>
      <c r="AB5796">
        <v>9</v>
      </c>
      <c r="AC5796">
        <v>0</v>
      </c>
      <c r="AD5796" s="1" t="s">
        <v>818</v>
      </c>
      <c r="AE5796" t="b">
        <v>0</v>
      </c>
      <c r="AF5796" t="b">
        <v>0</v>
      </c>
      <c r="AG5796" t="b">
        <v>1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AR5796" s="1" t="s">
        <v>53</v>
      </c>
      <c r="AS5796" s="1" t="s">
        <v>53</v>
      </c>
      <c r="AT5796" s="1" t="s">
        <v>53</v>
      </c>
      <c r="AU5796" s="1" t="s">
        <v>51</v>
      </c>
    </row>
    <row r="5797" spans="1:47" x14ac:dyDescent="0.25">
      <c r="A5797" s="1" t="s">
        <v>3078</v>
      </c>
      <c r="B5797">
        <v>3</v>
      </c>
      <c r="C5797" s="2">
        <v>43682.262916666667</v>
      </c>
      <c r="D5797" s="2">
        <v>43682.283321759256</v>
      </c>
      <c r="E5797">
        <v>40.429254999999998</v>
      </c>
      <c r="F5797">
        <v>-104.99263999999999</v>
      </c>
      <c r="G5797">
        <v>40.415436</v>
      </c>
      <c r="H5797">
        <v>-104.99292</v>
      </c>
      <c r="I5797">
        <v>0.95499999999999996</v>
      </c>
      <c r="J5797" s="1" t="s">
        <v>444</v>
      </c>
      <c r="L5797" s="1" t="s">
        <v>195</v>
      </c>
      <c r="M5797" s="1" t="s">
        <v>47</v>
      </c>
      <c r="N5797" s="1" t="s">
        <v>305</v>
      </c>
      <c r="O5797" s="1" t="s">
        <v>228</v>
      </c>
      <c r="P5797" s="1" t="s">
        <v>198</v>
      </c>
      <c r="Q5797" s="1" t="s">
        <v>445</v>
      </c>
      <c r="R5797" s="1" t="s">
        <v>48</v>
      </c>
      <c r="S5797" s="1" t="s">
        <v>79</v>
      </c>
      <c r="T5797" s="1" t="s">
        <v>230</v>
      </c>
      <c r="U5797" s="2">
        <v>43682.24722222222</v>
      </c>
      <c r="V5797">
        <v>67</v>
      </c>
      <c r="W5797">
        <v>67</v>
      </c>
      <c r="X5797">
        <v>66</v>
      </c>
      <c r="Y5797">
        <v>25.17</v>
      </c>
      <c r="Z5797">
        <v>10</v>
      </c>
      <c r="AA5797" s="1" t="s">
        <v>59</v>
      </c>
      <c r="AB5797">
        <v>6</v>
      </c>
      <c r="AC5797">
        <v>0</v>
      </c>
      <c r="AD5797" s="1" t="s">
        <v>965</v>
      </c>
      <c r="AE5797" t="b">
        <v>0</v>
      </c>
      <c r="AF5797" t="b">
        <v>0</v>
      </c>
      <c r="AG5797" t="b">
        <v>0</v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  <c r="AP5797" t="b">
        <v>0</v>
      </c>
      <c r="AQ5797" t="b">
        <v>0</v>
      </c>
      <c r="AR5797" s="1" t="s">
        <v>51</v>
      </c>
      <c r="AS5797" s="1" t="s">
        <v>51</v>
      </c>
      <c r="AT5797" s="1" t="s">
        <v>51</v>
      </c>
      <c r="AU5797" s="1" t="s">
        <v>51</v>
      </c>
    </row>
    <row r="5798" spans="1:47" x14ac:dyDescent="0.25">
      <c r="A5798" s="1" t="s">
        <v>4212</v>
      </c>
      <c r="B5798">
        <v>4</v>
      </c>
      <c r="C5798" s="2">
        <v>43682.358796296299</v>
      </c>
      <c r="D5798" s="2">
        <v>43682.378842592596</v>
      </c>
      <c r="E5798">
        <v>40.246259999999999</v>
      </c>
      <c r="F5798">
        <v>-104.05238</v>
      </c>
      <c r="G5798">
        <v>40.242874</v>
      </c>
      <c r="H5798">
        <v>-103.924374</v>
      </c>
      <c r="I5798">
        <v>6.7549999999999999</v>
      </c>
      <c r="J5798" s="1" t="s">
        <v>4213</v>
      </c>
      <c r="L5798" s="1" t="s">
        <v>122</v>
      </c>
      <c r="M5798" s="1" t="s">
        <v>47</v>
      </c>
      <c r="N5798" s="1" t="s">
        <v>3894</v>
      </c>
      <c r="O5798" s="1" t="s">
        <v>164</v>
      </c>
      <c r="P5798" s="1" t="s">
        <v>198</v>
      </c>
      <c r="Q5798" s="1" t="s">
        <v>3917</v>
      </c>
      <c r="R5798" s="1" t="s">
        <v>48</v>
      </c>
      <c r="S5798" s="1" t="s">
        <v>79</v>
      </c>
      <c r="T5798" s="1" t="s">
        <v>3918</v>
      </c>
      <c r="U5798" s="2">
        <v>43682.288194444445</v>
      </c>
      <c r="V5798">
        <v>64</v>
      </c>
      <c r="W5798">
        <v>64</v>
      </c>
      <c r="X5798">
        <v>92</v>
      </c>
      <c r="Y5798">
        <v>25.51</v>
      </c>
      <c r="Z5798">
        <v>10</v>
      </c>
      <c r="AA5798" s="1" t="s">
        <v>68</v>
      </c>
      <c r="AB5798">
        <v>3</v>
      </c>
      <c r="AD5798" s="1" t="s">
        <v>50</v>
      </c>
      <c r="AE5798" t="b">
        <v>0</v>
      </c>
      <c r="AF5798" t="b">
        <v>0</v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  <c r="AP5798" t="b">
        <v>0</v>
      </c>
      <c r="AQ5798" t="b">
        <v>0</v>
      </c>
      <c r="AR5798" s="1" t="s">
        <v>51</v>
      </c>
      <c r="AS5798" s="1" t="s">
        <v>51</v>
      </c>
      <c r="AT5798" s="1" t="s">
        <v>51</v>
      </c>
      <c r="AU5798" s="1" t="s">
        <v>51</v>
      </c>
    </row>
    <row r="5799" spans="1:47" x14ac:dyDescent="0.25">
      <c r="A5799" s="1" t="s">
        <v>1766</v>
      </c>
      <c r="B5799">
        <v>4</v>
      </c>
      <c r="C5799" s="2">
        <v>43682.369745370372</v>
      </c>
      <c r="D5799" s="2">
        <v>43682.577986111108</v>
      </c>
      <c r="E5799">
        <v>40.105561000000002</v>
      </c>
      <c r="F5799">
        <v>-104.59179399999999</v>
      </c>
      <c r="G5799">
        <v>40.109918999999998</v>
      </c>
      <c r="H5799">
        <v>-104.53392700000001</v>
      </c>
      <c r="I5799">
        <v>3.073</v>
      </c>
      <c r="J5799" s="1" t="s">
        <v>1767</v>
      </c>
      <c r="L5799" s="1" t="s">
        <v>122</v>
      </c>
      <c r="M5799" s="1" t="s">
        <v>47</v>
      </c>
      <c r="N5799" s="1" t="s">
        <v>821</v>
      </c>
      <c r="O5799" s="1" t="s">
        <v>209</v>
      </c>
      <c r="P5799" s="1" t="s">
        <v>198</v>
      </c>
      <c r="Q5799" s="1" t="s">
        <v>822</v>
      </c>
      <c r="R5799" s="1" t="s">
        <v>48</v>
      </c>
      <c r="S5799" s="1" t="s">
        <v>79</v>
      </c>
      <c r="T5799" s="1" t="s">
        <v>219</v>
      </c>
      <c r="U5799" s="2">
        <v>43682.370138888888</v>
      </c>
      <c r="V5799">
        <v>71</v>
      </c>
      <c r="W5799">
        <v>71</v>
      </c>
      <c r="X5799">
        <v>61</v>
      </c>
      <c r="Y5799">
        <v>24.76</v>
      </c>
      <c r="Z5799">
        <v>10</v>
      </c>
      <c r="AA5799" s="1" t="s">
        <v>57</v>
      </c>
      <c r="AB5799">
        <v>6</v>
      </c>
      <c r="AC5799">
        <v>0</v>
      </c>
      <c r="AD5799" s="1" t="s">
        <v>1067</v>
      </c>
      <c r="AE5799" t="b">
        <v>0</v>
      </c>
      <c r="AF5799" t="b">
        <v>0</v>
      </c>
      <c r="AG5799" t="b">
        <v>0</v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R5799" s="1" t="s">
        <v>51</v>
      </c>
      <c r="AS5799" s="1" t="s">
        <v>51</v>
      </c>
      <c r="AT5799" s="1" t="s">
        <v>51</v>
      </c>
      <c r="AU5799" s="1" t="s">
        <v>51</v>
      </c>
    </row>
    <row r="5800" spans="1:47" x14ac:dyDescent="0.25">
      <c r="A5800" s="1" t="s">
        <v>3879</v>
      </c>
      <c r="B5800">
        <v>3</v>
      </c>
      <c r="C5800" s="2">
        <v>43682.400497685187</v>
      </c>
      <c r="D5800" s="2">
        <v>43682.42083333333</v>
      </c>
      <c r="E5800">
        <v>39.800035000000001</v>
      </c>
      <c r="F5800">
        <v>-104.98558800000001</v>
      </c>
      <c r="G5800">
        <v>39.797939999999997</v>
      </c>
      <c r="H5800">
        <v>-104.98667</v>
      </c>
      <c r="I5800">
        <v>0.156</v>
      </c>
      <c r="J5800" s="1" t="s">
        <v>555</v>
      </c>
      <c r="L5800" s="1" t="s">
        <v>194</v>
      </c>
      <c r="M5800" s="1" t="s">
        <v>47</v>
      </c>
      <c r="N5800" s="1" t="s">
        <v>131</v>
      </c>
      <c r="O5800" s="1" t="s">
        <v>147</v>
      </c>
      <c r="P5800" s="1" t="s">
        <v>198</v>
      </c>
      <c r="Q5800" s="1" t="s">
        <v>246</v>
      </c>
      <c r="R5800" s="1" t="s">
        <v>48</v>
      </c>
      <c r="S5800" s="1" t="s">
        <v>79</v>
      </c>
      <c r="T5800" s="1" t="s">
        <v>205</v>
      </c>
      <c r="U5800" s="2">
        <v>43682.413194444445</v>
      </c>
      <c r="V5800">
        <v>77</v>
      </c>
      <c r="W5800">
        <v>77</v>
      </c>
      <c r="X5800">
        <v>39</v>
      </c>
      <c r="Y5800">
        <v>24.56</v>
      </c>
      <c r="Z5800">
        <v>10</v>
      </c>
      <c r="AA5800" s="1" t="s">
        <v>64</v>
      </c>
      <c r="AB5800">
        <v>6</v>
      </c>
      <c r="AC5800">
        <v>0</v>
      </c>
      <c r="AD5800" s="1" t="s">
        <v>50</v>
      </c>
      <c r="AE5800" t="b">
        <v>0</v>
      </c>
      <c r="AF5800" t="b">
        <v>0</v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  <c r="AP5800" t="b">
        <v>0</v>
      </c>
      <c r="AQ5800" t="b">
        <v>0</v>
      </c>
      <c r="AR5800" s="1" t="s">
        <v>51</v>
      </c>
      <c r="AS5800" s="1" t="s">
        <v>51</v>
      </c>
      <c r="AT5800" s="1" t="s">
        <v>51</v>
      </c>
      <c r="AU5800" s="1" t="s">
        <v>51</v>
      </c>
    </row>
    <row r="5801" spans="1:47" x14ac:dyDescent="0.25">
      <c r="A5801" s="1" t="s">
        <v>3610</v>
      </c>
      <c r="B5801">
        <v>3</v>
      </c>
      <c r="C5801" s="2">
        <v>43682.457245370373</v>
      </c>
      <c r="D5801" s="2">
        <v>43682.477743055555</v>
      </c>
      <c r="E5801">
        <v>39.773308999999998</v>
      </c>
      <c r="F5801">
        <v>-104.838953</v>
      </c>
      <c r="G5801">
        <v>39.773020000000002</v>
      </c>
      <c r="H5801">
        <v>-104.835583</v>
      </c>
      <c r="I5801">
        <v>0.18</v>
      </c>
      <c r="J5801" s="1" t="s">
        <v>220</v>
      </c>
      <c r="L5801" s="1" t="s">
        <v>133</v>
      </c>
      <c r="M5801" s="1" t="s">
        <v>47</v>
      </c>
      <c r="N5801" s="1" t="s">
        <v>131</v>
      </c>
      <c r="O5801" s="1" t="s">
        <v>131</v>
      </c>
      <c r="P5801" s="1" t="s">
        <v>198</v>
      </c>
      <c r="Q5801" s="1" t="s">
        <v>299</v>
      </c>
      <c r="R5801" s="1" t="s">
        <v>48</v>
      </c>
      <c r="S5801" s="1" t="s">
        <v>79</v>
      </c>
      <c r="T5801" s="1" t="s">
        <v>203</v>
      </c>
      <c r="U5801" s="2">
        <v>43682.456944444442</v>
      </c>
      <c r="V5801">
        <v>80</v>
      </c>
      <c r="W5801">
        <v>80</v>
      </c>
      <c r="X5801">
        <v>39</v>
      </c>
      <c r="Y5801">
        <v>24.55</v>
      </c>
      <c r="Z5801">
        <v>10</v>
      </c>
      <c r="AA5801" s="1" t="s">
        <v>68</v>
      </c>
      <c r="AB5801">
        <v>3</v>
      </c>
      <c r="AC5801">
        <v>0</v>
      </c>
      <c r="AD5801" s="1" t="s">
        <v>50</v>
      </c>
      <c r="AE5801" t="b">
        <v>0</v>
      </c>
      <c r="AF5801" t="b">
        <v>0</v>
      </c>
      <c r="AG5801" t="b">
        <v>0</v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  <c r="AO5801" t="b">
        <v>0</v>
      </c>
      <c r="AP5801" t="b">
        <v>0</v>
      </c>
      <c r="AQ5801" t="b">
        <v>0</v>
      </c>
      <c r="AR5801" s="1" t="s">
        <v>51</v>
      </c>
      <c r="AS5801" s="1" t="s">
        <v>51</v>
      </c>
      <c r="AT5801" s="1" t="s">
        <v>51</v>
      </c>
      <c r="AU5801" s="1" t="s">
        <v>51</v>
      </c>
    </row>
    <row r="5802" spans="1:47" x14ac:dyDescent="0.25">
      <c r="A5802" s="1" t="s">
        <v>1820</v>
      </c>
      <c r="B5802">
        <v>3</v>
      </c>
      <c r="C5802" s="2">
        <v>43682.568182870367</v>
      </c>
      <c r="D5802" s="2">
        <v>43682.588888888888</v>
      </c>
      <c r="E5802">
        <v>39.671739000000002</v>
      </c>
      <c r="F5802">
        <v>-104.92837</v>
      </c>
      <c r="G5802">
        <v>39.672961000000001</v>
      </c>
      <c r="H5802">
        <v>-104.929231</v>
      </c>
      <c r="I5802">
        <v>9.6000000000000002E-2</v>
      </c>
      <c r="J5802" s="1" t="s">
        <v>1108</v>
      </c>
      <c r="L5802" s="1" t="s">
        <v>194</v>
      </c>
      <c r="M5802" s="1" t="s">
        <v>47</v>
      </c>
      <c r="N5802" s="1" t="s">
        <v>131</v>
      </c>
      <c r="O5802" s="1" t="s">
        <v>131</v>
      </c>
      <c r="P5802" s="1" t="s">
        <v>198</v>
      </c>
      <c r="Q5802" s="1" t="s">
        <v>387</v>
      </c>
      <c r="R5802" s="1" t="s">
        <v>48</v>
      </c>
      <c r="S5802" s="1" t="s">
        <v>79</v>
      </c>
      <c r="T5802" s="1" t="s">
        <v>200</v>
      </c>
      <c r="U5802" s="2">
        <v>43682.578472222223</v>
      </c>
      <c r="V5802">
        <v>88</v>
      </c>
      <c r="W5802">
        <v>88</v>
      </c>
      <c r="X5802">
        <v>23</v>
      </c>
      <c r="Y5802">
        <v>24.33</v>
      </c>
      <c r="Z5802">
        <v>10</v>
      </c>
      <c r="AA5802" s="1" t="s">
        <v>58</v>
      </c>
      <c r="AB5802">
        <v>17</v>
      </c>
      <c r="AC5802">
        <v>0</v>
      </c>
      <c r="AD5802" s="1" t="s">
        <v>1067</v>
      </c>
      <c r="AE5802" t="b">
        <v>0</v>
      </c>
      <c r="AF5802" t="b">
        <v>0</v>
      </c>
      <c r="AG5802" t="b">
        <v>0</v>
      </c>
      <c r="AH5802" t="b">
        <v>0</v>
      </c>
      <c r="AI5802" t="b">
        <v>1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0</v>
      </c>
      <c r="AR5802" s="1" t="s">
        <v>51</v>
      </c>
      <c r="AS5802" s="1" t="s">
        <v>51</v>
      </c>
      <c r="AT5802" s="1" t="s">
        <v>51</v>
      </c>
      <c r="AU5802" s="1" t="s">
        <v>51</v>
      </c>
    </row>
    <row r="5803" spans="1:47" x14ac:dyDescent="0.25">
      <c r="A5803" s="1" t="s">
        <v>2089</v>
      </c>
      <c r="B5803">
        <v>3</v>
      </c>
      <c r="C5803" s="2">
        <v>43682.583831018521</v>
      </c>
      <c r="D5803" s="2">
        <v>43682.604189814818</v>
      </c>
      <c r="E5803">
        <v>39.644056999999997</v>
      </c>
      <c r="F5803">
        <v>-104.91305800000001</v>
      </c>
      <c r="G5803">
        <v>39.647221000000002</v>
      </c>
      <c r="H5803">
        <v>-104.914891</v>
      </c>
      <c r="I5803">
        <v>0.23899999999999999</v>
      </c>
      <c r="J5803" s="1" t="s">
        <v>705</v>
      </c>
      <c r="L5803" s="1" t="s">
        <v>194</v>
      </c>
      <c r="M5803" s="1" t="s">
        <v>47</v>
      </c>
      <c r="N5803" s="1" t="s">
        <v>131</v>
      </c>
      <c r="O5803" s="1" t="s">
        <v>131</v>
      </c>
      <c r="P5803" s="1" t="s">
        <v>198</v>
      </c>
      <c r="Q5803" s="1" t="s">
        <v>414</v>
      </c>
      <c r="R5803" s="1" t="s">
        <v>48</v>
      </c>
      <c r="S5803" s="1" t="s">
        <v>79</v>
      </c>
      <c r="T5803" s="1" t="s">
        <v>200</v>
      </c>
      <c r="U5803" s="2">
        <v>43682.578472222223</v>
      </c>
      <c r="V5803">
        <v>88</v>
      </c>
      <c r="W5803">
        <v>88</v>
      </c>
      <c r="X5803">
        <v>23</v>
      </c>
      <c r="Y5803">
        <v>24.33</v>
      </c>
      <c r="Z5803">
        <v>10</v>
      </c>
      <c r="AA5803" s="1" t="s">
        <v>58</v>
      </c>
      <c r="AB5803">
        <v>17</v>
      </c>
      <c r="AC5803">
        <v>0</v>
      </c>
      <c r="AD5803" s="1" t="s">
        <v>1067</v>
      </c>
      <c r="AE5803" t="b">
        <v>0</v>
      </c>
      <c r="AF5803" t="b">
        <v>0</v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R5803" s="1" t="s">
        <v>51</v>
      </c>
      <c r="AS5803" s="1" t="s">
        <v>51</v>
      </c>
      <c r="AT5803" s="1" t="s">
        <v>51</v>
      </c>
      <c r="AU5803" s="1" t="s">
        <v>51</v>
      </c>
    </row>
    <row r="5804" spans="1:47" x14ac:dyDescent="0.25">
      <c r="A5804" s="1" t="s">
        <v>3079</v>
      </c>
      <c r="B5804">
        <v>3</v>
      </c>
      <c r="C5804" s="2">
        <v>43682.661481481482</v>
      </c>
      <c r="D5804" s="2">
        <v>43682.681979166664</v>
      </c>
      <c r="E5804">
        <v>40.277025999999999</v>
      </c>
      <c r="F5804">
        <v>-104.98031</v>
      </c>
      <c r="G5804">
        <v>40.270789999999998</v>
      </c>
      <c r="H5804">
        <v>-104.98036</v>
      </c>
      <c r="I5804">
        <v>0.43099999999999999</v>
      </c>
      <c r="J5804" s="1" t="s">
        <v>340</v>
      </c>
      <c r="L5804" s="1" t="s">
        <v>195</v>
      </c>
      <c r="M5804" s="1" t="s">
        <v>47</v>
      </c>
      <c r="N5804" s="1" t="s">
        <v>303</v>
      </c>
      <c r="O5804" s="1" t="s">
        <v>209</v>
      </c>
      <c r="P5804" s="1" t="s">
        <v>198</v>
      </c>
      <c r="Q5804" s="1" t="s">
        <v>304</v>
      </c>
      <c r="R5804" s="1" t="s">
        <v>48</v>
      </c>
      <c r="S5804" s="1" t="s">
        <v>79</v>
      </c>
      <c r="T5804" s="1" t="s">
        <v>230</v>
      </c>
      <c r="U5804" s="2">
        <v>43682.663888888892</v>
      </c>
      <c r="V5804">
        <v>88</v>
      </c>
      <c r="W5804">
        <v>88</v>
      </c>
      <c r="X5804">
        <v>31</v>
      </c>
      <c r="Y5804">
        <v>25.12</v>
      </c>
      <c r="Z5804">
        <v>10</v>
      </c>
      <c r="AA5804" s="1" t="s">
        <v>64</v>
      </c>
      <c r="AB5804">
        <v>15</v>
      </c>
      <c r="AC5804">
        <v>0</v>
      </c>
      <c r="AD5804" s="1" t="s">
        <v>965</v>
      </c>
      <c r="AE5804" t="b">
        <v>0</v>
      </c>
      <c r="AF5804" t="b">
        <v>0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  <c r="AO5804" t="b">
        <v>0</v>
      </c>
      <c r="AP5804" t="b">
        <v>0</v>
      </c>
      <c r="AQ5804" t="b">
        <v>0</v>
      </c>
      <c r="AR5804" s="1" t="s">
        <v>51</v>
      </c>
      <c r="AS5804" s="1" t="s">
        <v>51</v>
      </c>
      <c r="AT5804" s="1" t="s">
        <v>51</v>
      </c>
      <c r="AU5804" s="1" t="s">
        <v>51</v>
      </c>
    </row>
    <row r="5805" spans="1:47" x14ac:dyDescent="0.25">
      <c r="A5805" s="1" t="s">
        <v>2090</v>
      </c>
      <c r="B5805">
        <v>3</v>
      </c>
      <c r="C5805" s="2">
        <v>43682.665601851855</v>
      </c>
      <c r="D5805" s="2">
        <v>43682.686145833337</v>
      </c>
      <c r="E5805">
        <v>39.313105</v>
      </c>
      <c r="F5805">
        <v>-104.88543</v>
      </c>
      <c r="G5805">
        <v>39.296849999999999</v>
      </c>
      <c r="H5805">
        <v>-104.891597</v>
      </c>
      <c r="I5805">
        <v>1.171</v>
      </c>
      <c r="J5805" s="1" t="s">
        <v>449</v>
      </c>
      <c r="L5805" s="1" t="s">
        <v>195</v>
      </c>
      <c r="M5805" s="1" t="s">
        <v>47</v>
      </c>
      <c r="N5805" s="1" t="s">
        <v>191</v>
      </c>
      <c r="O5805" s="1" t="s">
        <v>121</v>
      </c>
      <c r="P5805" s="1" t="s">
        <v>198</v>
      </c>
      <c r="Q5805" s="1" t="s">
        <v>333</v>
      </c>
      <c r="R5805" s="1" t="s">
        <v>48</v>
      </c>
      <c r="S5805" s="1" t="s">
        <v>79</v>
      </c>
      <c r="T5805" s="1" t="s">
        <v>223</v>
      </c>
      <c r="U5805" s="2">
        <v>43682.67083333333</v>
      </c>
      <c r="V5805">
        <v>79</v>
      </c>
      <c r="W5805">
        <v>79</v>
      </c>
      <c r="X5805">
        <v>32</v>
      </c>
      <c r="Y5805">
        <v>23.35</v>
      </c>
      <c r="Z5805">
        <v>10</v>
      </c>
      <c r="AA5805" s="1" t="s">
        <v>61</v>
      </c>
      <c r="AB5805">
        <v>10</v>
      </c>
      <c r="AC5805">
        <v>0</v>
      </c>
      <c r="AD5805" s="1" t="s">
        <v>1067</v>
      </c>
      <c r="AE5805" t="b">
        <v>0</v>
      </c>
      <c r="AF5805" t="b">
        <v>0</v>
      </c>
      <c r="AG5805" t="b">
        <v>0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AR5805" s="1" t="s">
        <v>51</v>
      </c>
      <c r="AS5805" s="1" t="s">
        <v>51</v>
      </c>
      <c r="AT5805" s="1" t="s">
        <v>51</v>
      </c>
      <c r="AU5805" s="1" t="s">
        <v>51</v>
      </c>
    </row>
    <row r="5806" spans="1:47" x14ac:dyDescent="0.25">
      <c r="A5806" s="1" t="s">
        <v>3080</v>
      </c>
      <c r="B5806">
        <v>3</v>
      </c>
      <c r="C5806" s="2">
        <v>43682.675497685188</v>
      </c>
      <c r="D5806" s="2">
        <v>43682.695844907408</v>
      </c>
      <c r="E5806">
        <v>40.272587000000001</v>
      </c>
      <c r="F5806">
        <v>-104.98035</v>
      </c>
      <c r="G5806">
        <v>40.263249000000002</v>
      </c>
      <c r="H5806">
        <v>-104.98042100000001</v>
      </c>
      <c r="I5806">
        <v>0.64500000000000002</v>
      </c>
      <c r="J5806" s="1" t="s">
        <v>2704</v>
      </c>
      <c r="L5806" s="1" t="s">
        <v>195</v>
      </c>
      <c r="M5806" s="1" t="s">
        <v>47</v>
      </c>
      <c r="N5806" s="1" t="s">
        <v>303</v>
      </c>
      <c r="O5806" s="1" t="s">
        <v>209</v>
      </c>
      <c r="P5806" s="1" t="s">
        <v>198</v>
      </c>
      <c r="Q5806" s="1" t="s">
        <v>304</v>
      </c>
      <c r="R5806" s="1" t="s">
        <v>48</v>
      </c>
      <c r="S5806" s="1" t="s">
        <v>79</v>
      </c>
      <c r="T5806" s="1" t="s">
        <v>230</v>
      </c>
      <c r="U5806" s="2">
        <v>43682.663888888892</v>
      </c>
      <c r="V5806">
        <v>88</v>
      </c>
      <c r="W5806">
        <v>88</v>
      </c>
      <c r="X5806">
        <v>31</v>
      </c>
      <c r="Y5806">
        <v>25.12</v>
      </c>
      <c r="Z5806">
        <v>10</v>
      </c>
      <c r="AA5806" s="1" t="s">
        <v>64</v>
      </c>
      <c r="AB5806">
        <v>15</v>
      </c>
      <c r="AC5806">
        <v>0</v>
      </c>
      <c r="AD5806" s="1" t="s">
        <v>965</v>
      </c>
      <c r="AE5806" t="b">
        <v>0</v>
      </c>
      <c r="AF5806" t="b">
        <v>0</v>
      </c>
      <c r="AG5806" t="b">
        <v>0</v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AR5806" s="1" t="s">
        <v>51</v>
      </c>
      <c r="AS5806" s="1" t="s">
        <v>51</v>
      </c>
      <c r="AT5806" s="1" t="s">
        <v>51</v>
      </c>
      <c r="AU5806" s="1" t="s">
        <v>51</v>
      </c>
    </row>
    <row r="5807" spans="1:47" x14ac:dyDescent="0.25">
      <c r="A5807" s="1" t="s">
        <v>9645</v>
      </c>
      <c r="B5807">
        <v>2</v>
      </c>
      <c r="C5807" s="2">
        <v>43682.68644675926</v>
      </c>
      <c r="D5807" s="2">
        <v>43682.706828703704</v>
      </c>
      <c r="E5807">
        <v>39.554380000000002</v>
      </c>
      <c r="F5807">
        <v>-106.04607</v>
      </c>
      <c r="G5807">
        <v>39.559358000000003</v>
      </c>
      <c r="H5807">
        <v>-106.050713</v>
      </c>
      <c r="I5807">
        <v>0.42399999999999999</v>
      </c>
      <c r="J5807" s="1" t="s">
        <v>9646</v>
      </c>
      <c r="K5807">
        <v>15264</v>
      </c>
      <c r="L5807" s="1" t="s">
        <v>6565</v>
      </c>
      <c r="M5807" s="1" t="s">
        <v>47</v>
      </c>
      <c r="N5807" s="1" t="s">
        <v>3968</v>
      </c>
      <c r="O5807" s="1" t="s">
        <v>126</v>
      </c>
      <c r="P5807" s="1" t="s">
        <v>198</v>
      </c>
      <c r="Q5807" s="1" t="s">
        <v>9647</v>
      </c>
      <c r="R5807" s="1" t="s">
        <v>48</v>
      </c>
      <c r="S5807" s="1" t="s">
        <v>79</v>
      </c>
      <c r="T5807" s="1" t="s">
        <v>503</v>
      </c>
      <c r="U5807" s="2">
        <v>43682.703472222223</v>
      </c>
      <c r="V5807">
        <v>70</v>
      </c>
      <c r="W5807">
        <v>70</v>
      </c>
      <c r="X5807">
        <v>33</v>
      </c>
      <c r="Y5807">
        <v>21.04</v>
      </c>
      <c r="Z5807">
        <v>10</v>
      </c>
      <c r="AA5807" s="1" t="s">
        <v>71</v>
      </c>
      <c r="AB5807">
        <v>12</v>
      </c>
      <c r="AC5807">
        <v>0</v>
      </c>
      <c r="AD5807" s="1" t="s">
        <v>1067</v>
      </c>
      <c r="AE5807" t="b">
        <v>0</v>
      </c>
      <c r="AF5807" t="b">
        <v>0</v>
      </c>
      <c r="AG5807" t="b">
        <v>0</v>
      </c>
      <c r="AH5807" t="b">
        <v>0</v>
      </c>
      <c r="AI5807" t="b">
        <v>0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  <c r="AO5807" t="b">
        <v>0</v>
      </c>
      <c r="AP5807" t="b">
        <v>0</v>
      </c>
      <c r="AQ5807" t="b">
        <v>0</v>
      </c>
      <c r="AR5807" s="1" t="s">
        <v>51</v>
      </c>
      <c r="AS5807" s="1" t="s">
        <v>51</v>
      </c>
      <c r="AT5807" s="1" t="s">
        <v>51</v>
      </c>
      <c r="AU5807" s="1" t="s">
        <v>51</v>
      </c>
    </row>
    <row r="5808" spans="1:47" x14ac:dyDescent="0.25">
      <c r="A5808" s="1" t="s">
        <v>9648</v>
      </c>
      <c r="B5808">
        <v>2</v>
      </c>
      <c r="C5808" s="2">
        <v>43682.68644675926</v>
      </c>
      <c r="D5808" s="2">
        <v>43682.706828703704</v>
      </c>
      <c r="E5808">
        <v>40.272587000000001</v>
      </c>
      <c r="F5808">
        <v>-104.98035</v>
      </c>
      <c r="G5808">
        <v>40.263249000000002</v>
      </c>
      <c r="H5808">
        <v>-104.98042100000001</v>
      </c>
      <c r="I5808">
        <v>0.64500000000000002</v>
      </c>
      <c r="J5808" s="1" t="s">
        <v>2704</v>
      </c>
      <c r="L5808" s="1" t="s">
        <v>195</v>
      </c>
      <c r="M5808" s="1" t="s">
        <v>47</v>
      </c>
      <c r="N5808" s="1" t="s">
        <v>303</v>
      </c>
      <c r="O5808" s="1" t="s">
        <v>209</v>
      </c>
      <c r="P5808" s="1" t="s">
        <v>198</v>
      </c>
      <c r="Q5808" s="1" t="s">
        <v>304</v>
      </c>
      <c r="R5808" s="1" t="s">
        <v>48</v>
      </c>
      <c r="S5808" s="1" t="s">
        <v>79</v>
      </c>
      <c r="T5808" s="1" t="s">
        <v>230</v>
      </c>
      <c r="U5808" s="2">
        <v>43682.705555555556</v>
      </c>
      <c r="V5808">
        <v>80</v>
      </c>
      <c r="W5808">
        <v>80</v>
      </c>
      <c r="X5808">
        <v>40</v>
      </c>
      <c r="Y5808">
        <v>25.12</v>
      </c>
      <c r="Z5808">
        <v>10</v>
      </c>
      <c r="AA5808" s="1" t="s">
        <v>67</v>
      </c>
      <c r="AB5808">
        <v>10</v>
      </c>
      <c r="AC5808">
        <v>0</v>
      </c>
      <c r="AD5808" s="1" t="s">
        <v>818</v>
      </c>
      <c r="AE5808" t="b">
        <v>0</v>
      </c>
      <c r="AF5808" t="b">
        <v>0</v>
      </c>
      <c r="AG5808" t="b">
        <v>0</v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AR5808" s="1" t="s">
        <v>51</v>
      </c>
      <c r="AS5808" s="1" t="s">
        <v>51</v>
      </c>
      <c r="AT5808" s="1" t="s">
        <v>51</v>
      </c>
      <c r="AU5808" s="1" t="s">
        <v>51</v>
      </c>
    </row>
    <row r="5809" spans="1:47" x14ac:dyDescent="0.25">
      <c r="A5809" s="1" t="s">
        <v>5413</v>
      </c>
      <c r="B5809">
        <v>3</v>
      </c>
      <c r="C5809" s="2">
        <v>43682.851446759261</v>
      </c>
      <c r="D5809" s="2">
        <v>43682.870798611111</v>
      </c>
      <c r="E5809">
        <v>39.725520000000003</v>
      </c>
      <c r="F5809">
        <v>-105.07895000000001</v>
      </c>
      <c r="G5809">
        <v>39.725569999999998</v>
      </c>
      <c r="H5809">
        <v>-105.06106699999999</v>
      </c>
      <c r="I5809">
        <v>0.95</v>
      </c>
      <c r="J5809" s="1" t="s">
        <v>495</v>
      </c>
      <c r="L5809" s="1" t="s">
        <v>129</v>
      </c>
      <c r="M5809" s="1" t="s">
        <v>47</v>
      </c>
      <c r="N5809" s="1" t="s">
        <v>131</v>
      </c>
      <c r="O5809" s="1" t="s">
        <v>115</v>
      </c>
      <c r="P5809" s="1" t="s">
        <v>198</v>
      </c>
      <c r="Q5809" s="1" t="s">
        <v>496</v>
      </c>
      <c r="R5809" s="1" t="s">
        <v>48</v>
      </c>
      <c r="S5809" s="1" t="s">
        <v>79</v>
      </c>
      <c r="T5809" s="1" t="s">
        <v>205</v>
      </c>
      <c r="U5809" s="2">
        <v>43682.868055555555</v>
      </c>
      <c r="V5809">
        <v>77</v>
      </c>
      <c r="W5809">
        <v>77</v>
      </c>
      <c r="X5809">
        <v>44</v>
      </c>
      <c r="Y5809">
        <v>24.55</v>
      </c>
      <c r="Z5809">
        <v>40</v>
      </c>
      <c r="AA5809" s="1" t="s">
        <v>64</v>
      </c>
      <c r="AB5809">
        <v>6</v>
      </c>
      <c r="AC5809">
        <v>0</v>
      </c>
      <c r="AD5809" s="1" t="s">
        <v>818</v>
      </c>
      <c r="AE5809" t="b">
        <v>0</v>
      </c>
      <c r="AF5809" t="b">
        <v>0</v>
      </c>
      <c r="AG5809" t="b">
        <v>0</v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R5809" s="1" t="s">
        <v>53</v>
      </c>
      <c r="AS5809" s="1" t="s">
        <v>51</v>
      </c>
      <c r="AT5809" s="1" t="s">
        <v>51</v>
      </c>
      <c r="AU5809" s="1" t="s">
        <v>51</v>
      </c>
    </row>
    <row r="5810" spans="1:47" x14ac:dyDescent="0.25">
      <c r="A5810" s="1" t="s">
        <v>9649</v>
      </c>
      <c r="B5810">
        <v>2</v>
      </c>
      <c r="C5810" s="2">
        <v>43682.824374999997</v>
      </c>
      <c r="D5810" s="2">
        <v>43682.844756944447</v>
      </c>
      <c r="E5810">
        <v>39.78143</v>
      </c>
      <c r="F5810">
        <v>-104.99142999999999</v>
      </c>
      <c r="G5810">
        <v>39.782710000000002</v>
      </c>
      <c r="H5810">
        <v>-104.99885</v>
      </c>
      <c r="I5810">
        <v>0.40400000000000003</v>
      </c>
      <c r="J5810" s="1" t="s">
        <v>9650</v>
      </c>
      <c r="L5810" s="1" t="s">
        <v>137</v>
      </c>
      <c r="M5810" s="1" t="s">
        <v>47</v>
      </c>
      <c r="N5810" s="1" t="s">
        <v>131</v>
      </c>
      <c r="O5810" s="1" t="s">
        <v>131</v>
      </c>
      <c r="P5810" s="1" t="s">
        <v>198</v>
      </c>
      <c r="Q5810" s="1" t="s">
        <v>246</v>
      </c>
      <c r="R5810" s="1" t="s">
        <v>48</v>
      </c>
      <c r="S5810" s="1" t="s">
        <v>79</v>
      </c>
      <c r="T5810" s="1" t="s">
        <v>205</v>
      </c>
      <c r="U5810" s="2">
        <v>43682.822916666664</v>
      </c>
      <c r="V5810">
        <v>79</v>
      </c>
      <c r="W5810">
        <v>79</v>
      </c>
      <c r="X5810">
        <v>42</v>
      </c>
      <c r="Y5810">
        <v>24.53</v>
      </c>
      <c r="Z5810">
        <v>40</v>
      </c>
      <c r="AA5810" s="1" t="s">
        <v>8942</v>
      </c>
      <c r="AB5810">
        <v>0</v>
      </c>
      <c r="AC5810">
        <v>0</v>
      </c>
      <c r="AD5810" s="1" t="s">
        <v>818</v>
      </c>
      <c r="AE5810" t="b">
        <v>0</v>
      </c>
      <c r="AF5810" t="b">
        <v>0</v>
      </c>
      <c r="AG5810" t="b">
        <v>0</v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  <c r="AO5810" t="b">
        <v>0</v>
      </c>
      <c r="AP5810" t="b">
        <v>0</v>
      </c>
      <c r="AQ5810" t="b">
        <v>0</v>
      </c>
      <c r="AR5810" s="1" t="s">
        <v>51</v>
      </c>
      <c r="AS5810" s="1" t="s">
        <v>51</v>
      </c>
      <c r="AT5810" s="1" t="s">
        <v>51</v>
      </c>
      <c r="AU5810" s="1" t="s">
        <v>51</v>
      </c>
    </row>
    <row r="5811" spans="1:47" x14ac:dyDescent="0.25">
      <c r="A5811" s="1" t="s">
        <v>9651</v>
      </c>
      <c r="B5811">
        <v>2</v>
      </c>
      <c r="C5811" s="2">
        <v>43682.86550925926</v>
      </c>
      <c r="D5811" s="2">
        <v>43682.884733796294</v>
      </c>
      <c r="E5811">
        <v>39.725490000000001</v>
      </c>
      <c r="F5811">
        <v>-105.08459000000001</v>
      </c>
      <c r="G5811">
        <v>39.72551</v>
      </c>
      <c r="H5811">
        <v>-105.07966</v>
      </c>
      <c r="I5811">
        <v>0.26200000000000001</v>
      </c>
      <c r="J5811" s="1" t="s">
        <v>934</v>
      </c>
      <c r="L5811" s="1" t="s">
        <v>585</v>
      </c>
      <c r="M5811" s="1" t="s">
        <v>47</v>
      </c>
      <c r="N5811" s="1" t="s">
        <v>131</v>
      </c>
      <c r="O5811" s="1" t="s">
        <v>115</v>
      </c>
      <c r="P5811" s="1" t="s">
        <v>198</v>
      </c>
      <c r="Q5811" s="1" t="s">
        <v>496</v>
      </c>
      <c r="R5811" s="1" t="s">
        <v>48</v>
      </c>
      <c r="S5811" s="1" t="s">
        <v>79</v>
      </c>
      <c r="T5811" s="1" t="s">
        <v>205</v>
      </c>
      <c r="U5811" s="2">
        <v>43682.868055555555</v>
      </c>
      <c r="V5811">
        <v>77</v>
      </c>
      <c r="W5811">
        <v>77</v>
      </c>
      <c r="X5811">
        <v>44</v>
      </c>
      <c r="Y5811">
        <v>24.55</v>
      </c>
      <c r="Z5811">
        <v>40</v>
      </c>
      <c r="AA5811" s="1" t="s">
        <v>64</v>
      </c>
      <c r="AB5811">
        <v>6</v>
      </c>
      <c r="AC5811">
        <v>0</v>
      </c>
      <c r="AD5811" s="1" t="s">
        <v>818</v>
      </c>
      <c r="AE5811" t="b">
        <v>0</v>
      </c>
      <c r="AF5811" t="b">
        <v>0</v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0</v>
      </c>
      <c r="AR5811" s="1" t="s">
        <v>53</v>
      </c>
      <c r="AS5811" s="1" t="s">
        <v>53</v>
      </c>
      <c r="AT5811" s="1" t="s">
        <v>51</v>
      </c>
      <c r="AU5811" s="1" t="s">
        <v>51</v>
      </c>
    </row>
    <row r="5812" spans="1:47" x14ac:dyDescent="0.25">
      <c r="A5812" s="1" t="s">
        <v>9652</v>
      </c>
      <c r="B5812">
        <v>2</v>
      </c>
      <c r="C5812" s="2">
        <v>43682.824374999997</v>
      </c>
      <c r="D5812" s="2">
        <v>43682.844756944447</v>
      </c>
      <c r="E5812">
        <v>39.778320000000001</v>
      </c>
      <c r="F5812">
        <v>-104.9889</v>
      </c>
      <c r="G5812">
        <v>39.78143</v>
      </c>
      <c r="H5812">
        <v>-104.99142999999999</v>
      </c>
      <c r="I5812">
        <v>0.253</v>
      </c>
      <c r="J5812" s="1" t="s">
        <v>9653</v>
      </c>
      <c r="L5812" s="1" t="s">
        <v>2291</v>
      </c>
      <c r="M5812" s="1" t="s">
        <v>47</v>
      </c>
      <c r="N5812" s="1" t="s">
        <v>131</v>
      </c>
      <c r="O5812" s="1" t="s">
        <v>131</v>
      </c>
      <c r="P5812" s="1" t="s">
        <v>198</v>
      </c>
      <c r="Q5812" s="1" t="s">
        <v>246</v>
      </c>
      <c r="R5812" s="1" t="s">
        <v>48</v>
      </c>
      <c r="S5812" s="1" t="s">
        <v>79</v>
      </c>
      <c r="T5812" s="1" t="s">
        <v>205</v>
      </c>
      <c r="U5812" s="2">
        <v>43682.822916666664</v>
      </c>
      <c r="V5812">
        <v>79</v>
      </c>
      <c r="W5812">
        <v>79</v>
      </c>
      <c r="X5812">
        <v>42</v>
      </c>
      <c r="Y5812">
        <v>24.53</v>
      </c>
      <c r="Z5812">
        <v>40</v>
      </c>
      <c r="AA5812" s="1" t="s">
        <v>8942</v>
      </c>
      <c r="AB5812">
        <v>0</v>
      </c>
      <c r="AC5812">
        <v>0</v>
      </c>
      <c r="AD5812" s="1" t="s">
        <v>818</v>
      </c>
      <c r="AE5812" t="b">
        <v>0</v>
      </c>
      <c r="AF5812" t="b">
        <v>0</v>
      </c>
      <c r="AG5812" t="b">
        <v>0</v>
      </c>
      <c r="AH5812" t="b">
        <v>0</v>
      </c>
      <c r="AI5812" t="b">
        <v>1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0</v>
      </c>
      <c r="AR5812" s="1" t="s">
        <v>51</v>
      </c>
      <c r="AS5812" s="1" t="s">
        <v>51</v>
      </c>
      <c r="AT5812" s="1" t="s">
        <v>51</v>
      </c>
      <c r="AU5812" s="1" t="s">
        <v>51</v>
      </c>
    </row>
    <row r="5813" spans="1:47" x14ac:dyDescent="0.25">
      <c r="A5813" s="1" t="s">
        <v>9654</v>
      </c>
      <c r="B5813">
        <v>2</v>
      </c>
      <c r="C5813" s="2">
        <v>43682.836863425924</v>
      </c>
      <c r="D5813" s="2">
        <v>43682.856099537035</v>
      </c>
      <c r="E5813">
        <v>39.362178999999998</v>
      </c>
      <c r="F5813">
        <v>-104.86702</v>
      </c>
      <c r="G5813">
        <v>39.265430000000002</v>
      </c>
      <c r="H5813">
        <v>-104.89546</v>
      </c>
      <c r="I5813">
        <v>6.8550000000000004</v>
      </c>
      <c r="J5813" s="1" t="s">
        <v>2705</v>
      </c>
      <c r="L5813" s="1" t="s">
        <v>195</v>
      </c>
      <c r="M5813" s="1" t="s">
        <v>47</v>
      </c>
      <c r="N5813" s="1" t="s">
        <v>191</v>
      </c>
      <c r="O5813" s="1" t="s">
        <v>121</v>
      </c>
      <c r="P5813" s="1" t="s">
        <v>198</v>
      </c>
      <c r="Q5813" s="1" t="s">
        <v>333</v>
      </c>
      <c r="R5813" s="1" t="s">
        <v>48</v>
      </c>
      <c r="S5813" s="1" t="s">
        <v>79</v>
      </c>
      <c r="T5813" s="1" t="s">
        <v>223</v>
      </c>
      <c r="U5813" s="2">
        <v>43682.837500000001</v>
      </c>
      <c r="V5813">
        <v>61</v>
      </c>
      <c r="W5813">
        <v>61</v>
      </c>
      <c r="X5813">
        <v>82</v>
      </c>
      <c r="Y5813">
        <v>23.37</v>
      </c>
      <c r="Z5813">
        <v>10</v>
      </c>
      <c r="AA5813" s="1" t="s">
        <v>68</v>
      </c>
      <c r="AB5813">
        <v>5</v>
      </c>
      <c r="AC5813">
        <v>0</v>
      </c>
      <c r="AD5813" s="1" t="s">
        <v>818</v>
      </c>
      <c r="AE5813" t="b">
        <v>0</v>
      </c>
      <c r="AF5813" t="b">
        <v>0</v>
      </c>
      <c r="AG5813" t="b">
        <v>0</v>
      </c>
      <c r="AH5813" t="b">
        <v>0</v>
      </c>
      <c r="AI5813" t="b">
        <v>0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  <c r="AO5813" t="b">
        <v>0</v>
      </c>
      <c r="AP5813" t="b">
        <v>0</v>
      </c>
      <c r="AQ5813" t="b">
        <v>0</v>
      </c>
      <c r="AR5813" s="1" t="s">
        <v>51</v>
      </c>
      <c r="AS5813" s="1" t="s">
        <v>51</v>
      </c>
      <c r="AT5813" s="1" t="s">
        <v>51</v>
      </c>
      <c r="AU5813" s="1" t="s">
        <v>51</v>
      </c>
    </row>
    <row r="5814" spans="1:47" x14ac:dyDescent="0.25">
      <c r="A5814" s="1" t="s">
        <v>9655</v>
      </c>
      <c r="B5814">
        <v>2</v>
      </c>
      <c r="C5814" s="2">
        <v>43682.824374999997</v>
      </c>
      <c r="D5814" s="2">
        <v>43682.844756944447</v>
      </c>
      <c r="E5814">
        <v>39.769939999999998</v>
      </c>
      <c r="F5814">
        <v>-104.99128</v>
      </c>
      <c r="G5814">
        <v>39.778320000000001</v>
      </c>
      <c r="H5814">
        <v>-104.9889</v>
      </c>
      <c r="I5814">
        <v>0.59299999999999997</v>
      </c>
      <c r="J5814" s="1" t="s">
        <v>9656</v>
      </c>
      <c r="L5814" s="1" t="s">
        <v>2291</v>
      </c>
      <c r="M5814" s="1" t="s">
        <v>47</v>
      </c>
      <c r="N5814" s="1" t="s">
        <v>131</v>
      </c>
      <c r="O5814" s="1" t="s">
        <v>131</v>
      </c>
      <c r="P5814" s="1" t="s">
        <v>198</v>
      </c>
      <c r="Q5814" s="1" t="s">
        <v>246</v>
      </c>
      <c r="R5814" s="1" t="s">
        <v>48</v>
      </c>
      <c r="S5814" s="1" t="s">
        <v>79</v>
      </c>
      <c r="T5814" s="1" t="s">
        <v>205</v>
      </c>
      <c r="U5814" s="2">
        <v>43682.822916666664</v>
      </c>
      <c r="V5814">
        <v>79</v>
      </c>
      <c r="W5814">
        <v>79</v>
      </c>
      <c r="X5814">
        <v>42</v>
      </c>
      <c r="Y5814">
        <v>24.53</v>
      </c>
      <c r="Z5814">
        <v>40</v>
      </c>
      <c r="AA5814" s="1" t="s">
        <v>8942</v>
      </c>
      <c r="AB5814">
        <v>0</v>
      </c>
      <c r="AC5814">
        <v>0</v>
      </c>
      <c r="AD5814" s="1" t="s">
        <v>818</v>
      </c>
      <c r="AE5814" t="b">
        <v>0</v>
      </c>
      <c r="AF5814" t="b">
        <v>0</v>
      </c>
      <c r="AG5814" t="b">
        <v>0</v>
      </c>
      <c r="AH5814" t="b">
        <v>0</v>
      </c>
      <c r="AI5814" t="b">
        <v>0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  <c r="AO5814" t="b">
        <v>0</v>
      </c>
      <c r="AP5814" t="b">
        <v>0</v>
      </c>
      <c r="AQ5814" t="b">
        <v>0</v>
      </c>
      <c r="AR5814" s="1" t="s">
        <v>51</v>
      </c>
      <c r="AS5814" s="1" t="s">
        <v>51</v>
      </c>
      <c r="AT5814" s="1" t="s">
        <v>51</v>
      </c>
      <c r="AU5814" s="1" t="s">
        <v>51</v>
      </c>
    </row>
    <row r="5815" spans="1:47" x14ac:dyDescent="0.25">
      <c r="A5815" s="1" t="s">
        <v>9657</v>
      </c>
      <c r="B5815">
        <v>2</v>
      </c>
      <c r="C5815" s="2">
        <v>43682.824374999997</v>
      </c>
      <c r="D5815" s="2">
        <v>43682.844756944447</v>
      </c>
      <c r="E5815">
        <v>39.768239999999999</v>
      </c>
      <c r="F5815">
        <v>-104.99433999999999</v>
      </c>
      <c r="G5815">
        <v>39.769939999999998</v>
      </c>
      <c r="H5815">
        <v>-104.99128</v>
      </c>
      <c r="I5815">
        <v>0.20100000000000001</v>
      </c>
      <c r="J5815" s="1" t="s">
        <v>9656</v>
      </c>
      <c r="L5815" s="1" t="s">
        <v>2291</v>
      </c>
      <c r="M5815" s="1" t="s">
        <v>47</v>
      </c>
      <c r="N5815" s="1" t="s">
        <v>131</v>
      </c>
      <c r="O5815" s="1" t="s">
        <v>131</v>
      </c>
      <c r="P5815" s="1" t="s">
        <v>198</v>
      </c>
      <c r="Q5815" s="1" t="s">
        <v>246</v>
      </c>
      <c r="R5815" s="1" t="s">
        <v>48</v>
      </c>
      <c r="S5815" s="1" t="s">
        <v>79</v>
      </c>
      <c r="T5815" s="1" t="s">
        <v>205</v>
      </c>
      <c r="U5815" s="2">
        <v>43682.822916666664</v>
      </c>
      <c r="V5815">
        <v>79</v>
      </c>
      <c r="W5815">
        <v>79</v>
      </c>
      <c r="X5815">
        <v>42</v>
      </c>
      <c r="Y5815">
        <v>24.53</v>
      </c>
      <c r="Z5815">
        <v>40</v>
      </c>
      <c r="AA5815" s="1" t="s">
        <v>8942</v>
      </c>
      <c r="AB5815">
        <v>0</v>
      </c>
      <c r="AC5815">
        <v>0</v>
      </c>
      <c r="AD5815" s="1" t="s">
        <v>818</v>
      </c>
      <c r="AE5815" t="b">
        <v>0</v>
      </c>
      <c r="AF5815" t="b">
        <v>0</v>
      </c>
      <c r="AG5815" t="b">
        <v>0</v>
      </c>
      <c r="AH5815" t="b">
        <v>0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  <c r="AO5815" t="b">
        <v>0</v>
      </c>
      <c r="AP5815" t="b">
        <v>0</v>
      </c>
      <c r="AQ5815" t="b">
        <v>0</v>
      </c>
      <c r="AR5815" s="1" t="s">
        <v>51</v>
      </c>
      <c r="AS5815" s="1" t="s">
        <v>51</v>
      </c>
      <c r="AT5815" s="1" t="s">
        <v>51</v>
      </c>
      <c r="AU5815" s="1" t="s">
        <v>51</v>
      </c>
    </row>
    <row r="5816" spans="1:47" x14ac:dyDescent="0.25">
      <c r="A5816" s="1" t="s">
        <v>2835</v>
      </c>
      <c r="B5816">
        <v>3</v>
      </c>
      <c r="C5816" s="2">
        <v>43682.822291666664</v>
      </c>
      <c r="D5816" s="2">
        <v>43683.006967592592</v>
      </c>
      <c r="E5816">
        <v>38.840499999999999</v>
      </c>
      <c r="F5816">
        <v>-104.85911</v>
      </c>
      <c r="G5816">
        <v>38.840947999999997</v>
      </c>
      <c r="H5816">
        <v>-104.85999700000001</v>
      </c>
      <c r="I5816">
        <v>5.7000000000000002E-2</v>
      </c>
      <c r="J5816" s="1" t="s">
        <v>2836</v>
      </c>
      <c r="L5816" s="1" t="s">
        <v>2837</v>
      </c>
      <c r="M5816" s="1" t="s">
        <v>47</v>
      </c>
      <c r="N5816" s="1" t="s">
        <v>232</v>
      </c>
      <c r="O5816" s="1" t="s">
        <v>193</v>
      </c>
      <c r="P5816" s="1" t="s">
        <v>198</v>
      </c>
      <c r="Q5816" s="1" t="s">
        <v>380</v>
      </c>
      <c r="R5816" s="1" t="s">
        <v>48</v>
      </c>
      <c r="S5816" s="1" t="s">
        <v>79</v>
      </c>
      <c r="T5816" s="1" t="s">
        <v>234</v>
      </c>
      <c r="U5816" s="2">
        <v>43682.831944444442</v>
      </c>
      <c r="V5816">
        <v>71</v>
      </c>
      <c r="W5816">
        <v>71</v>
      </c>
      <c r="X5816">
        <v>52</v>
      </c>
      <c r="Y5816">
        <v>23.76</v>
      </c>
      <c r="Z5816">
        <v>10</v>
      </c>
      <c r="AA5816" s="1" t="s">
        <v>65</v>
      </c>
      <c r="AB5816">
        <v>8</v>
      </c>
      <c r="AC5816">
        <v>0</v>
      </c>
      <c r="AD5816" s="1" t="s">
        <v>965</v>
      </c>
      <c r="AE5816" t="b">
        <v>0</v>
      </c>
      <c r="AF5816" t="b">
        <v>0</v>
      </c>
      <c r="AG5816" t="b">
        <v>1</v>
      </c>
      <c r="AH5816" t="b">
        <v>0</v>
      </c>
      <c r="AI5816" t="b">
        <v>0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  <c r="AO5816" t="b">
        <v>0</v>
      </c>
      <c r="AP5816" t="b">
        <v>1</v>
      </c>
      <c r="AQ5816" t="b">
        <v>0</v>
      </c>
      <c r="AR5816" s="1" t="s">
        <v>51</v>
      </c>
      <c r="AS5816" s="1" t="s">
        <v>51</v>
      </c>
      <c r="AT5816" s="1" t="s">
        <v>51</v>
      </c>
      <c r="AU5816" s="1" t="s">
        <v>51</v>
      </c>
    </row>
    <row r="5817" spans="1:47" x14ac:dyDescent="0.25">
      <c r="A5817" s="1" t="s">
        <v>3081</v>
      </c>
      <c r="B5817">
        <v>3</v>
      </c>
      <c r="C5817" s="2">
        <v>43682.822291666664</v>
      </c>
      <c r="D5817" s="2">
        <v>43683.006967592592</v>
      </c>
      <c r="E5817">
        <v>38.840947999999997</v>
      </c>
      <c r="F5817">
        <v>-104.860276</v>
      </c>
      <c r="G5817">
        <v>38.84064</v>
      </c>
      <c r="H5817">
        <v>-104.85961</v>
      </c>
      <c r="I5817">
        <v>4.2000000000000003E-2</v>
      </c>
      <c r="J5817" s="1" t="s">
        <v>379</v>
      </c>
      <c r="L5817" s="1" t="s">
        <v>236</v>
      </c>
      <c r="M5817" s="1" t="s">
        <v>47</v>
      </c>
      <c r="N5817" s="1" t="s">
        <v>232</v>
      </c>
      <c r="O5817" s="1" t="s">
        <v>193</v>
      </c>
      <c r="P5817" s="1" t="s">
        <v>198</v>
      </c>
      <c r="Q5817" s="1" t="s">
        <v>380</v>
      </c>
      <c r="R5817" s="1" t="s">
        <v>48</v>
      </c>
      <c r="S5817" s="1" t="s">
        <v>79</v>
      </c>
      <c r="T5817" s="1" t="s">
        <v>234</v>
      </c>
      <c r="U5817" s="2">
        <v>43682.831944444442</v>
      </c>
      <c r="V5817">
        <v>71</v>
      </c>
      <c r="W5817">
        <v>71</v>
      </c>
      <c r="X5817">
        <v>52</v>
      </c>
      <c r="Y5817">
        <v>23.76</v>
      </c>
      <c r="Z5817">
        <v>10</v>
      </c>
      <c r="AA5817" s="1" t="s">
        <v>65</v>
      </c>
      <c r="AB5817">
        <v>8</v>
      </c>
      <c r="AC5817">
        <v>0</v>
      </c>
      <c r="AD5817" s="1" t="s">
        <v>965</v>
      </c>
      <c r="AE5817" t="b">
        <v>0</v>
      </c>
      <c r="AF5817" t="b">
        <v>0</v>
      </c>
      <c r="AG5817" t="b">
        <v>0</v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  <c r="AO5817" t="b">
        <v>0</v>
      </c>
      <c r="AP5817" t="b">
        <v>0</v>
      </c>
      <c r="AQ5817" t="b">
        <v>0</v>
      </c>
      <c r="AR5817" s="1" t="s">
        <v>51</v>
      </c>
      <c r="AS5817" s="1" t="s">
        <v>51</v>
      </c>
      <c r="AT5817" s="1" t="s">
        <v>51</v>
      </c>
      <c r="AU5817" s="1" t="s">
        <v>51</v>
      </c>
    </row>
    <row r="5818" spans="1:47" x14ac:dyDescent="0.25">
      <c r="A5818" s="1" t="s">
        <v>8715</v>
      </c>
      <c r="B5818">
        <v>3</v>
      </c>
      <c r="C5818" s="2">
        <v>43682.942060185182</v>
      </c>
      <c r="D5818" s="2">
        <v>43682.962511574071</v>
      </c>
      <c r="E5818">
        <v>38.322778999999997</v>
      </c>
      <c r="F5818">
        <v>-104.696758</v>
      </c>
      <c r="G5818">
        <v>38.322878000000003</v>
      </c>
      <c r="H5818">
        <v>-104.697113</v>
      </c>
      <c r="I5818">
        <v>0.02</v>
      </c>
      <c r="J5818" s="1" t="s">
        <v>7235</v>
      </c>
      <c r="K5818">
        <v>4447</v>
      </c>
      <c r="L5818" s="1" t="s">
        <v>6595</v>
      </c>
      <c r="M5818" s="1" t="s">
        <v>97</v>
      </c>
      <c r="N5818" s="1" t="s">
        <v>411</v>
      </c>
      <c r="O5818" s="1" t="s">
        <v>411</v>
      </c>
      <c r="P5818" s="1" t="s">
        <v>198</v>
      </c>
      <c r="Q5818" s="1" t="s">
        <v>2844</v>
      </c>
      <c r="R5818" s="1" t="s">
        <v>48</v>
      </c>
      <c r="S5818" s="1" t="s">
        <v>79</v>
      </c>
      <c r="T5818" s="1" t="s">
        <v>413</v>
      </c>
      <c r="U5818" s="2">
        <v>43682.953472222223</v>
      </c>
      <c r="V5818">
        <v>68</v>
      </c>
      <c r="W5818">
        <v>68</v>
      </c>
      <c r="X5818">
        <v>84</v>
      </c>
      <c r="Y5818">
        <v>25.41</v>
      </c>
      <c r="Z5818">
        <v>5</v>
      </c>
      <c r="AA5818" s="1" t="s">
        <v>56</v>
      </c>
      <c r="AB5818">
        <v>15</v>
      </c>
      <c r="AC5818">
        <v>0.05</v>
      </c>
      <c r="AD5818" s="1" t="s">
        <v>1218</v>
      </c>
      <c r="AE5818" t="b">
        <v>0</v>
      </c>
      <c r="AF5818" t="b">
        <v>0</v>
      </c>
      <c r="AG5818" t="b">
        <v>0</v>
      </c>
      <c r="AH5818" t="b">
        <v>0</v>
      </c>
      <c r="AI5818" t="b">
        <v>0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  <c r="AO5818" t="b">
        <v>0</v>
      </c>
      <c r="AP5818" t="b">
        <v>0</v>
      </c>
      <c r="AQ5818" t="b">
        <v>0</v>
      </c>
      <c r="AR5818" s="1" t="s">
        <v>53</v>
      </c>
      <c r="AS5818" s="1" t="s">
        <v>53</v>
      </c>
      <c r="AT5818" s="1" t="s">
        <v>53</v>
      </c>
      <c r="AU5818" s="1" t="s">
        <v>53</v>
      </c>
    </row>
    <row r="5819" spans="1:47" x14ac:dyDescent="0.25">
      <c r="A5819" s="1" t="s">
        <v>3880</v>
      </c>
      <c r="B5819">
        <v>3</v>
      </c>
      <c r="C5819" s="2">
        <v>43683.301504629628</v>
      </c>
      <c r="D5819" s="2">
        <v>43683.322164351855</v>
      </c>
      <c r="E5819">
        <v>39.026758000000001</v>
      </c>
      <c r="F5819">
        <v>-104.833459</v>
      </c>
      <c r="G5819">
        <v>39.02711</v>
      </c>
      <c r="H5819">
        <v>-104.83367</v>
      </c>
      <c r="I5819">
        <v>2.7E-2</v>
      </c>
      <c r="J5819" s="1" t="s">
        <v>762</v>
      </c>
      <c r="L5819" s="1" t="s">
        <v>194</v>
      </c>
      <c r="M5819" s="1" t="s">
        <v>47</v>
      </c>
      <c r="N5819" s="1" t="s">
        <v>482</v>
      </c>
      <c r="O5819" s="1" t="s">
        <v>193</v>
      </c>
      <c r="P5819" s="1" t="s">
        <v>198</v>
      </c>
      <c r="Q5819" s="1" t="s">
        <v>483</v>
      </c>
      <c r="R5819" s="1" t="s">
        <v>48</v>
      </c>
      <c r="S5819" s="1" t="s">
        <v>79</v>
      </c>
      <c r="T5819" s="1" t="s">
        <v>234</v>
      </c>
      <c r="U5819" s="2">
        <v>43683.290277777778</v>
      </c>
      <c r="V5819">
        <v>60</v>
      </c>
      <c r="W5819">
        <v>60</v>
      </c>
      <c r="X5819">
        <v>66</v>
      </c>
      <c r="Y5819">
        <v>23.75</v>
      </c>
      <c r="Z5819">
        <v>10</v>
      </c>
      <c r="AA5819" s="1" t="s">
        <v>58</v>
      </c>
      <c r="AB5819">
        <v>7</v>
      </c>
      <c r="AC5819">
        <v>0</v>
      </c>
      <c r="AD5819" s="1" t="s">
        <v>50</v>
      </c>
      <c r="AE5819" t="b">
        <v>0</v>
      </c>
      <c r="AF5819" t="b">
        <v>0</v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R5819" s="1" t="s">
        <v>51</v>
      </c>
      <c r="AS5819" s="1" t="s">
        <v>51</v>
      </c>
      <c r="AT5819" s="1" t="s">
        <v>51</v>
      </c>
      <c r="AU5819" s="1" t="s">
        <v>51</v>
      </c>
    </row>
    <row r="5820" spans="1:47" x14ac:dyDescent="0.25">
      <c r="A5820" s="1" t="s">
        <v>5859</v>
      </c>
      <c r="B5820">
        <v>3</v>
      </c>
      <c r="C5820" s="2">
        <v>43683.255636574075</v>
      </c>
      <c r="D5820" s="2">
        <v>43683.276400462964</v>
      </c>
      <c r="E5820">
        <v>39.856169000000001</v>
      </c>
      <c r="F5820">
        <v>-104.987252</v>
      </c>
      <c r="G5820">
        <v>39.853580000000001</v>
      </c>
      <c r="H5820">
        <v>-104.98669</v>
      </c>
      <c r="I5820">
        <v>0.18099999999999999</v>
      </c>
      <c r="J5820" s="1" t="s">
        <v>517</v>
      </c>
      <c r="L5820" s="1" t="s">
        <v>1313</v>
      </c>
      <c r="M5820" s="1" t="s">
        <v>47</v>
      </c>
      <c r="N5820" s="1" t="s">
        <v>131</v>
      </c>
      <c r="O5820" s="1" t="s">
        <v>147</v>
      </c>
      <c r="P5820" s="1" t="s">
        <v>198</v>
      </c>
      <c r="Q5820" s="1" t="s">
        <v>204</v>
      </c>
      <c r="R5820" s="1" t="s">
        <v>48</v>
      </c>
      <c r="S5820" s="1" t="s">
        <v>79</v>
      </c>
      <c r="T5820" s="1" t="s">
        <v>205</v>
      </c>
      <c r="U5820" s="2">
        <v>43683.243055555555</v>
      </c>
      <c r="V5820">
        <v>59</v>
      </c>
      <c r="W5820">
        <v>59</v>
      </c>
      <c r="X5820">
        <v>82</v>
      </c>
      <c r="Y5820">
        <v>24.54</v>
      </c>
      <c r="Z5820">
        <v>30</v>
      </c>
      <c r="AA5820" s="1" t="s">
        <v>55</v>
      </c>
      <c r="AB5820">
        <v>8</v>
      </c>
      <c r="AC5820">
        <v>0</v>
      </c>
      <c r="AD5820" s="1" t="s">
        <v>50</v>
      </c>
      <c r="AE5820" t="b">
        <v>0</v>
      </c>
      <c r="AF5820" t="b">
        <v>0</v>
      </c>
      <c r="AG5820" t="b">
        <v>0</v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  <c r="AP5820" t="b">
        <v>0</v>
      </c>
      <c r="AQ5820" t="b">
        <v>0</v>
      </c>
      <c r="AR5820" s="1" t="s">
        <v>51</v>
      </c>
      <c r="AS5820" s="1" t="s">
        <v>51</v>
      </c>
      <c r="AT5820" s="1" t="s">
        <v>51</v>
      </c>
      <c r="AU5820" s="1" t="s">
        <v>51</v>
      </c>
    </row>
    <row r="5821" spans="1:47" x14ac:dyDescent="0.25">
      <c r="A5821" s="1" t="s">
        <v>3881</v>
      </c>
      <c r="B5821">
        <v>3</v>
      </c>
      <c r="C5821" s="2">
        <v>43683.382245370369</v>
      </c>
      <c r="D5821" s="2">
        <v>43683.402789351851</v>
      </c>
      <c r="E5821">
        <v>39.139355999999999</v>
      </c>
      <c r="F5821">
        <v>-104.862121</v>
      </c>
      <c r="G5821">
        <v>39.165171999999998</v>
      </c>
      <c r="H5821">
        <v>-104.853069</v>
      </c>
      <c r="I5821">
        <v>1.8480000000000001</v>
      </c>
      <c r="J5821" s="1" t="s">
        <v>455</v>
      </c>
      <c r="L5821" s="1" t="s">
        <v>194</v>
      </c>
      <c r="M5821" s="1" t="s">
        <v>47</v>
      </c>
      <c r="N5821" s="1" t="s">
        <v>86</v>
      </c>
      <c r="O5821" s="1" t="s">
        <v>121</v>
      </c>
      <c r="P5821" s="1" t="s">
        <v>198</v>
      </c>
      <c r="Q5821" s="1" t="s">
        <v>222</v>
      </c>
      <c r="R5821" s="1" t="s">
        <v>48</v>
      </c>
      <c r="S5821" s="1" t="s">
        <v>79</v>
      </c>
      <c r="T5821" s="1" t="s">
        <v>223</v>
      </c>
      <c r="U5821" s="2">
        <v>43683.379166666666</v>
      </c>
      <c r="V5821">
        <v>73</v>
      </c>
      <c r="W5821">
        <v>73</v>
      </c>
      <c r="X5821">
        <v>47</v>
      </c>
      <c r="Y5821">
        <v>23.35</v>
      </c>
      <c r="Z5821">
        <v>10</v>
      </c>
      <c r="AA5821" s="1" t="s">
        <v>67</v>
      </c>
      <c r="AB5821">
        <v>9</v>
      </c>
      <c r="AC5821">
        <v>0</v>
      </c>
      <c r="AD5821" s="1" t="s">
        <v>50</v>
      </c>
      <c r="AE5821" t="b">
        <v>0</v>
      </c>
      <c r="AF5821" t="b">
        <v>0</v>
      </c>
      <c r="AG5821" t="b">
        <v>0</v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0</v>
      </c>
      <c r="AQ5821" t="b">
        <v>0</v>
      </c>
      <c r="AR5821" s="1" t="s">
        <v>51</v>
      </c>
      <c r="AS5821" s="1" t="s">
        <v>51</v>
      </c>
      <c r="AT5821" s="1" t="s">
        <v>51</v>
      </c>
      <c r="AU5821" s="1" t="s">
        <v>51</v>
      </c>
    </row>
    <row r="5822" spans="1:47" x14ac:dyDescent="0.25">
      <c r="A5822" s="1" t="s">
        <v>3522</v>
      </c>
      <c r="B5822">
        <v>3</v>
      </c>
      <c r="C5822" s="2">
        <v>43683.403078703705</v>
      </c>
      <c r="D5822" s="2">
        <v>43683.423645833333</v>
      </c>
      <c r="E5822">
        <v>39.943171</v>
      </c>
      <c r="F5822">
        <v>-104.98801</v>
      </c>
      <c r="G5822">
        <v>39.939390000000003</v>
      </c>
      <c r="H5822">
        <v>-104.98796</v>
      </c>
      <c r="I5822">
        <v>0.26100000000000001</v>
      </c>
      <c r="J5822" s="1" t="s">
        <v>461</v>
      </c>
      <c r="L5822" s="1" t="s">
        <v>3129</v>
      </c>
      <c r="M5822" s="1" t="s">
        <v>47</v>
      </c>
      <c r="N5822" s="1" t="s">
        <v>244</v>
      </c>
      <c r="O5822" s="1" t="s">
        <v>147</v>
      </c>
      <c r="P5822" s="1" t="s">
        <v>198</v>
      </c>
      <c r="Q5822" s="1" t="s">
        <v>271</v>
      </c>
      <c r="R5822" s="1" t="s">
        <v>48</v>
      </c>
      <c r="S5822" s="1" t="s">
        <v>79</v>
      </c>
      <c r="T5822" s="1" t="s">
        <v>272</v>
      </c>
      <c r="U5822" s="2">
        <v>43683.683333333334</v>
      </c>
      <c r="V5822">
        <v>93</v>
      </c>
      <c r="W5822">
        <v>93</v>
      </c>
      <c r="X5822">
        <v>12</v>
      </c>
      <c r="Y5822">
        <v>24.91</v>
      </c>
      <c r="Z5822">
        <v>10</v>
      </c>
      <c r="AA5822" s="1" t="s">
        <v>8942</v>
      </c>
      <c r="AB5822">
        <v>0</v>
      </c>
      <c r="AC5822">
        <v>0</v>
      </c>
      <c r="AD5822" s="1" t="s">
        <v>50</v>
      </c>
      <c r="AE5822" t="b">
        <v>0</v>
      </c>
      <c r="AF5822" t="b">
        <v>0</v>
      </c>
      <c r="AG5822" t="b">
        <v>0</v>
      </c>
      <c r="AH5822" t="b">
        <v>0</v>
      </c>
      <c r="AI5822" t="b">
        <v>0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  <c r="AO5822" t="b">
        <v>0</v>
      </c>
      <c r="AP5822" t="b">
        <v>0</v>
      </c>
      <c r="AQ5822" t="b">
        <v>0</v>
      </c>
      <c r="AR5822" s="1" t="s">
        <v>51</v>
      </c>
      <c r="AS5822" s="1" t="s">
        <v>51</v>
      </c>
      <c r="AT5822" s="1" t="s">
        <v>51</v>
      </c>
      <c r="AU5822" s="1" t="s">
        <v>51</v>
      </c>
    </row>
    <row r="5823" spans="1:47" x14ac:dyDescent="0.25">
      <c r="A5823" s="1" t="s">
        <v>7735</v>
      </c>
      <c r="B5823">
        <v>3</v>
      </c>
      <c r="C5823" s="2">
        <v>43683.684895833336</v>
      </c>
      <c r="D5823" s="2">
        <v>43683.705439814818</v>
      </c>
      <c r="E5823">
        <v>39.544702000000001</v>
      </c>
      <c r="F5823">
        <v>-105.03644</v>
      </c>
      <c r="G5823">
        <v>39.545133999999997</v>
      </c>
      <c r="H5823">
        <v>-105.036441</v>
      </c>
      <c r="I5823">
        <v>0.03</v>
      </c>
      <c r="J5823" s="1" t="s">
        <v>216</v>
      </c>
      <c r="K5823">
        <v>12826</v>
      </c>
      <c r="L5823" s="1" t="s">
        <v>6589</v>
      </c>
      <c r="M5823" s="1" t="s">
        <v>97</v>
      </c>
      <c r="N5823" s="1" t="s">
        <v>138</v>
      </c>
      <c r="O5823" s="1" t="s">
        <v>121</v>
      </c>
      <c r="P5823" s="1" t="s">
        <v>198</v>
      </c>
      <c r="Q5823" s="1" t="s">
        <v>1473</v>
      </c>
      <c r="R5823" s="1" t="s">
        <v>48</v>
      </c>
      <c r="S5823" s="1" t="s">
        <v>79</v>
      </c>
      <c r="T5823" s="1" t="s">
        <v>200</v>
      </c>
      <c r="U5823" s="2">
        <v>43683.703472222223</v>
      </c>
      <c r="V5823">
        <v>94</v>
      </c>
      <c r="W5823">
        <v>94</v>
      </c>
      <c r="X5823">
        <v>14</v>
      </c>
      <c r="Y5823">
        <v>24.23</v>
      </c>
      <c r="Z5823">
        <v>10</v>
      </c>
      <c r="AA5823" s="1" t="s">
        <v>62</v>
      </c>
      <c r="AB5823">
        <v>6</v>
      </c>
      <c r="AC5823">
        <v>0</v>
      </c>
      <c r="AD5823" s="1" t="s">
        <v>818</v>
      </c>
      <c r="AE5823" t="b">
        <v>0</v>
      </c>
      <c r="AF5823" t="b">
        <v>0</v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  <c r="AO5823" t="b">
        <v>0</v>
      </c>
      <c r="AP5823" t="b">
        <v>0</v>
      </c>
      <c r="AQ5823" t="b">
        <v>0</v>
      </c>
      <c r="AR5823" s="1" t="s">
        <v>51</v>
      </c>
      <c r="AS5823" s="1" t="s">
        <v>51</v>
      </c>
      <c r="AT5823" s="1" t="s">
        <v>51</v>
      </c>
      <c r="AU5823" s="1" t="s">
        <v>51</v>
      </c>
    </row>
    <row r="5824" spans="1:47" x14ac:dyDescent="0.25">
      <c r="A5824" s="1" t="s">
        <v>2361</v>
      </c>
      <c r="B5824">
        <v>3</v>
      </c>
      <c r="C5824" s="2">
        <v>43683.717152777775</v>
      </c>
      <c r="D5824" s="2">
        <v>43683.737500000003</v>
      </c>
      <c r="E5824">
        <v>39.658794</v>
      </c>
      <c r="F5824">
        <v>-104.921072</v>
      </c>
      <c r="G5824">
        <v>39.657780000000002</v>
      </c>
      <c r="H5824">
        <v>-104.92062</v>
      </c>
      <c r="I5824">
        <v>7.3999999999999996E-2</v>
      </c>
      <c r="J5824" s="1" t="s">
        <v>705</v>
      </c>
      <c r="L5824" s="1" t="s">
        <v>195</v>
      </c>
      <c r="M5824" s="1" t="s">
        <v>47</v>
      </c>
      <c r="N5824" s="1" t="s">
        <v>131</v>
      </c>
      <c r="O5824" s="1" t="s">
        <v>131</v>
      </c>
      <c r="P5824" s="1" t="s">
        <v>198</v>
      </c>
      <c r="Q5824" s="1" t="s">
        <v>387</v>
      </c>
      <c r="R5824" s="1" t="s">
        <v>48</v>
      </c>
      <c r="S5824" s="1" t="s">
        <v>79</v>
      </c>
      <c r="T5824" s="1" t="s">
        <v>200</v>
      </c>
      <c r="U5824" s="2">
        <v>43683.703472222223</v>
      </c>
      <c r="V5824">
        <v>94</v>
      </c>
      <c r="W5824">
        <v>94</v>
      </c>
      <c r="X5824">
        <v>14</v>
      </c>
      <c r="Y5824">
        <v>24.23</v>
      </c>
      <c r="Z5824">
        <v>10</v>
      </c>
      <c r="AA5824" s="1" t="s">
        <v>62</v>
      </c>
      <c r="AB5824">
        <v>6</v>
      </c>
      <c r="AC5824">
        <v>0</v>
      </c>
      <c r="AD5824" s="1" t="s">
        <v>818</v>
      </c>
      <c r="AE5824" t="b">
        <v>0</v>
      </c>
      <c r="AF5824" t="b">
        <v>0</v>
      </c>
      <c r="AG5824" t="b">
        <v>0</v>
      </c>
      <c r="AH5824" t="b">
        <v>0</v>
      </c>
      <c r="AI5824" t="b">
        <v>1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  <c r="AO5824" t="b">
        <v>0</v>
      </c>
      <c r="AP5824" t="b">
        <v>0</v>
      </c>
      <c r="AQ5824" t="b">
        <v>0</v>
      </c>
      <c r="AR5824" s="1" t="s">
        <v>51</v>
      </c>
      <c r="AS5824" s="1" t="s">
        <v>51</v>
      </c>
      <c r="AT5824" s="1" t="s">
        <v>51</v>
      </c>
      <c r="AU5824" s="1" t="s">
        <v>51</v>
      </c>
    </row>
    <row r="5825" spans="1:47" x14ac:dyDescent="0.25">
      <c r="A5825" s="1" t="s">
        <v>2091</v>
      </c>
      <c r="B5825">
        <v>3</v>
      </c>
      <c r="C5825" s="2">
        <v>43683.718182870369</v>
      </c>
      <c r="D5825" s="2">
        <v>43683.738923611112</v>
      </c>
      <c r="E5825">
        <v>40.450277999999997</v>
      </c>
      <c r="F5825">
        <v>-104.9919</v>
      </c>
      <c r="G5825">
        <v>40.475679999999997</v>
      </c>
      <c r="H5825">
        <v>-104.99173999999999</v>
      </c>
      <c r="I5825">
        <v>1.7549999999999999</v>
      </c>
      <c r="J5825" s="1" t="s">
        <v>399</v>
      </c>
      <c r="L5825" s="1" t="s">
        <v>194</v>
      </c>
      <c r="M5825" s="1" t="s">
        <v>47</v>
      </c>
      <c r="N5825" s="1" t="s">
        <v>305</v>
      </c>
      <c r="O5825" s="1" t="s">
        <v>228</v>
      </c>
      <c r="P5825" s="1" t="s">
        <v>198</v>
      </c>
      <c r="Q5825" s="1" t="s">
        <v>445</v>
      </c>
      <c r="R5825" s="1" t="s">
        <v>48</v>
      </c>
      <c r="S5825" s="1" t="s">
        <v>79</v>
      </c>
      <c r="T5825" s="1" t="s">
        <v>230</v>
      </c>
      <c r="U5825" s="2">
        <v>43683.705555555556</v>
      </c>
      <c r="V5825">
        <v>93</v>
      </c>
      <c r="W5825">
        <v>93</v>
      </c>
      <c r="X5825">
        <v>20</v>
      </c>
      <c r="Y5825">
        <v>25</v>
      </c>
      <c r="Z5825">
        <v>10</v>
      </c>
      <c r="AA5825" s="1" t="s">
        <v>62</v>
      </c>
      <c r="AB5825">
        <v>8</v>
      </c>
      <c r="AC5825">
        <v>0</v>
      </c>
      <c r="AD5825" s="1" t="s">
        <v>1067</v>
      </c>
      <c r="AE5825" t="b">
        <v>0</v>
      </c>
      <c r="AF5825" t="b">
        <v>0</v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  <c r="AO5825" t="b">
        <v>0</v>
      </c>
      <c r="AP5825" t="b">
        <v>0</v>
      </c>
      <c r="AQ5825" t="b">
        <v>0</v>
      </c>
      <c r="AR5825" s="1" t="s">
        <v>51</v>
      </c>
      <c r="AS5825" s="1" t="s">
        <v>51</v>
      </c>
      <c r="AT5825" s="1" t="s">
        <v>51</v>
      </c>
      <c r="AU5825" s="1" t="s">
        <v>51</v>
      </c>
    </row>
    <row r="5826" spans="1:47" x14ac:dyDescent="0.25">
      <c r="A5826" s="1" t="s">
        <v>5860</v>
      </c>
      <c r="B5826">
        <v>3</v>
      </c>
      <c r="C5826" s="2">
        <v>43683.804583333331</v>
      </c>
      <c r="D5826" s="2">
        <v>43683.825011574074</v>
      </c>
      <c r="E5826">
        <v>39.863965999999998</v>
      </c>
      <c r="F5826">
        <v>-104.98748000000001</v>
      </c>
      <c r="G5826">
        <v>39.871749999999999</v>
      </c>
      <c r="H5826">
        <v>-104.98748000000001</v>
      </c>
      <c r="I5826">
        <v>0.53800000000000003</v>
      </c>
      <c r="J5826" s="1" t="s">
        <v>820</v>
      </c>
      <c r="L5826" s="1" t="s">
        <v>194</v>
      </c>
      <c r="M5826" s="1" t="s">
        <v>47</v>
      </c>
      <c r="N5826" s="1" t="s">
        <v>131</v>
      </c>
      <c r="O5826" s="1" t="s">
        <v>147</v>
      </c>
      <c r="P5826" s="1" t="s">
        <v>198</v>
      </c>
      <c r="Q5826" s="1" t="s">
        <v>204</v>
      </c>
      <c r="R5826" s="1" t="s">
        <v>48</v>
      </c>
      <c r="S5826" s="1" t="s">
        <v>79</v>
      </c>
      <c r="T5826" s="1" t="s">
        <v>205</v>
      </c>
      <c r="U5826" s="2">
        <v>43683.822916666664</v>
      </c>
      <c r="V5826">
        <v>86</v>
      </c>
      <c r="W5826">
        <v>86</v>
      </c>
      <c r="X5826">
        <v>20</v>
      </c>
      <c r="Y5826">
        <v>24.43</v>
      </c>
      <c r="Z5826">
        <v>30</v>
      </c>
      <c r="AA5826" s="1" t="s">
        <v>59</v>
      </c>
      <c r="AB5826">
        <v>5</v>
      </c>
      <c r="AC5826">
        <v>0</v>
      </c>
      <c r="AD5826" s="1" t="s">
        <v>818</v>
      </c>
      <c r="AE5826" t="b">
        <v>0</v>
      </c>
      <c r="AF5826" t="b">
        <v>0</v>
      </c>
      <c r="AG5826" t="b">
        <v>0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AR5826" s="1" t="s">
        <v>51</v>
      </c>
      <c r="AS5826" s="1" t="s">
        <v>51</v>
      </c>
      <c r="AT5826" s="1" t="s">
        <v>51</v>
      </c>
      <c r="AU5826" s="1" t="s">
        <v>51</v>
      </c>
    </row>
    <row r="5827" spans="1:47" x14ac:dyDescent="0.25">
      <c r="A5827" s="1" t="s">
        <v>5861</v>
      </c>
      <c r="B5827">
        <v>3</v>
      </c>
      <c r="C5827" s="2">
        <v>43683.808749999997</v>
      </c>
      <c r="D5827" s="2">
        <v>43683.82917824074</v>
      </c>
      <c r="E5827">
        <v>39.778410000000001</v>
      </c>
      <c r="F5827">
        <v>-104.91289</v>
      </c>
      <c r="G5827">
        <v>39.780209999999997</v>
      </c>
      <c r="H5827">
        <v>-104.93536</v>
      </c>
      <c r="I5827">
        <v>1.2</v>
      </c>
      <c r="J5827" s="1" t="s">
        <v>486</v>
      </c>
      <c r="L5827" s="1" t="s">
        <v>137</v>
      </c>
      <c r="M5827" s="1" t="s">
        <v>47</v>
      </c>
      <c r="N5827" s="1" t="s">
        <v>131</v>
      </c>
      <c r="O5827" s="1" t="s">
        <v>131</v>
      </c>
      <c r="P5827" s="1" t="s">
        <v>198</v>
      </c>
      <c r="Q5827" s="1" t="s">
        <v>246</v>
      </c>
      <c r="R5827" s="1" t="s">
        <v>48</v>
      </c>
      <c r="S5827" s="1" t="s">
        <v>79</v>
      </c>
      <c r="T5827" s="1" t="s">
        <v>205</v>
      </c>
      <c r="U5827" s="2">
        <v>43683.822916666664</v>
      </c>
      <c r="V5827">
        <v>86</v>
      </c>
      <c r="W5827">
        <v>86</v>
      </c>
      <c r="X5827">
        <v>20</v>
      </c>
      <c r="Y5827">
        <v>24.43</v>
      </c>
      <c r="Z5827">
        <v>30</v>
      </c>
      <c r="AA5827" s="1" t="s">
        <v>59</v>
      </c>
      <c r="AB5827">
        <v>5</v>
      </c>
      <c r="AC5827">
        <v>0</v>
      </c>
      <c r="AD5827" s="1" t="s">
        <v>818</v>
      </c>
      <c r="AE5827" t="b">
        <v>0</v>
      </c>
      <c r="AF5827" t="b">
        <v>0</v>
      </c>
      <c r="AG5827" t="b">
        <v>0</v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AR5827" s="1" t="s">
        <v>51</v>
      </c>
      <c r="AS5827" s="1" t="s">
        <v>51</v>
      </c>
      <c r="AT5827" s="1" t="s">
        <v>51</v>
      </c>
      <c r="AU5827" s="1" t="s">
        <v>51</v>
      </c>
    </row>
    <row r="5828" spans="1:47" x14ac:dyDescent="0.25">
      <c r="A5828" s="1" t="s">
        <v>1712</v>
      </c>
      <c r="B5828">
        <v>3</v>
      </c>
      <c r="C5828" s="2">
        <v>43683.848854166667</v>
      </c>
      <c r="D5828" s="2">
        <v>43683.869456018518</v>
      </c>
      <c r="E5828">
        <v>39.290084999999998</v>
      </c>
      <c r="F5828">
        <v>-104.89513100000001</v>
      </c>
      <c r="G5828">
        <v>39.317425</v>
      </c>
      <c r="H5828">
        <v>-104.883571</v>
      </c>
      <c r="I5828">
        <v>1.988</v>
      </c>
      <c r="J5828" s="1" t="s">
        <v>398</v>
      </c>
      <c r="L5828" s="1" t="s">
        <v>194</v>
      </c>
      <c r="M5828" s="1" t="s">
        <v>47</v>
      </c>
      <c r="N5828" s="1" t="s">
        <v>191</v>
      </c>
      <c r="O5828" s="1" t="s">
        <v>121</v>
      </c>
      <c r="P5828" s="1" t="s">
        <v>198</v>
      </c>
      <c r="Q5828" s="1" t="s">
        <v>333</v>
      </c>
      <c r="R5828" s="1" t="s">
        <v>48</v>
      </c>
      <c r="S5828" s="1" t="s">
        <v>79</v>
      </c>
      <c r="T5828" s="1" t="s">
        <v>223</v>
      </c>
      <c r="U5828" s="2">
        <v>43683.85</v>
      </c>
      <c r="V5828">
        <v>64</v>
      </c>
      <c r="W5828">
        <v>64</v>
      </c>
      <c r="X5828">
        <v>59</v>
      </c>
      <c r="Y5828">
        <v>23.28</v>
      </c>
      <c r="Z5828">
        <v>10</v>
      </c>
      <c r="AA5828" s="1" t="s">
        <v>68</v>
      </c>
      <c r="AB5828">
        <v>7</v>
      </c>
      <c r="AC5828">
        <v>0</v>
      </c>
      <c r="AD5828" s="1" t="s">
        <v>1067</v>
      </c>
      <c r="AE5828" t="b">
        <v>0</v>
      </c>
      <c r="AF5828" t="b">
        <v>0</v>
      </c>
      <c r="AG5828" t="b">
        <v>0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  <c r="AO5828" t="b">
        <v>0</v>
      </c>
      <c r="AP5828" t="b">
        <v>0</v>
      </c>
      <c r="AQ5828" t="b">
        <v>0</v>
      </c>
      <c r="AR5828" s="1" t="s">
        <v>53</v>
      </c>
      <c r="AS5828" s="1" t="s">
        <v>51</v>
      </c>
      <c r="AT5828" s="1" t="s">
        <v>51</v>
      </c>
      <c r="AU5828" s="1" t="s">
        <v>51</v>
      </c>
    </row>
    <row r="5829" spans="1:47" x14ac:dyDescent="0.25">
      <c r="A5829" s="1" t="s">
        <v>1660</v>
      </c>
      <c r="B5829">
        <v>3</v>
      </c>
      <c r="C5829" s="2">
        <v>43683.908726851849</v>
      </c>
      <c r="D5829" s="2">
        <v>43683.929155092592</v>
      </c>
      <c r="E5829">
        <v>39.617896999999999</v>
      </c>
      <c r="F5829">
        <v>-104.89805800000001</v>
      </c>
      <c r="G5829">
        <v>39.61985</v>
      </c>
      <c r="H5829">
        <v>-104.89914</v>
      </c>
      <c r="I5829">
        <v>0.14699999999999999</v>
      </c>
      <c r="J5829" s="1" t="s">
        <v>564</v>
      </c>
      <c r="L5829" s="1" t="s">
        <v>877</v>
      </c>
      <c r="M5829" s="1" t="s">
        <v>47</v>
      </c>
      <c r="N5829" s="1" t="s">
        <v>127</v>
      </c>
      <c r="O5829" s="1" t="s">
        <v>201</v>
      </c>
      <c r="P5829" s="1" t="s">
        <v>198</v>
      </c>
      <c r="Q5829" s="1" t="s">
        <v>427</v>
      </c>
      <c r="R5829" s="1" t="s">
        <v>48</v>
      </c>
      <c r="S5829" s="1" t="s">
        <v>79</v>
      </c>
      <c r="T5829" s="1" t="s">
        <v>200</v>
      </c>
      <c r="U5829" s="2">
        <v>43683.911805555559</v>
      </c>
      <c r="V5829">
        <v>77</v>
      </c>
      <c r="W5829">
        <v>77</v>
      </c>
      <c r="X5829">
        <v>40</v>
      </c>
      <c r="Y5829">
        <v>24.25</v>
      </c>
      <c r="Z5829">
        <v>10</v>
      </c>
      <c r="AA5829" s="1" t="s">
        <v>68</v>
      </c>
      <c r="AB5829">
        <v>8</v>
      </c>
      <c r="AC5829">
        <v>0</v>
      </c>
      <c r="AD5829" s="1" t="s">
        <v>1067</v>
      </c>
      <c r="AE5829" t="b">
        <v>0</v>
      </c>
      <c r="AF5829" t="b">
        <v>0</v>
      </c>
      <c r="AG5829" t="b">
        <v>0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AR5829" s="1" t="s">
        <v>53</v>
      </c>
      <c r="AS5829" s="1" t="s">
        <v>53</v>
      </c>
      <c r="AT5829" s="1" t="s">
        <v>53</v>
      </c>
      <c r="AU5829" s="1" t="s">
        <v>51</v>
      </c>
    </row>
    <row r="5830" spans="1:47" x14ac:dyDescent="0.25">
      <c r="A5830" s="1" t="s">
        <v>3631</v>
      </c>
      <c r="B5830">
        <v>3</v>
      </c>
      <c r="C5830" s="2">
        <v>43683.912905092591</v>
      </c>
      <c r="D5830" s="2">
        <v>43683.933321759258</v>
      </c>
      <c r="E5830">
        <v>40.150173000000002</v>
      </c>
      <c r="F5830">
        <v>-104.9799</v>
      </c>
      <c r="G5830">
        <v>40.13505</v>
      </c>
      <c r="H5830">
        <v>-104.98056</v>
      </c>
      <c r="I5830">
        <v>1.0449999999999999</v>
      </c>
      <c r="J5830" s="1" t="s">
        <v>451</v>
      </c>
      <c r="L5830" s="1" t="s">
        <v>195</v>
      </c>
      <c r="M5830" s="1" t="s">
        <v>47</v>
      </c>
      <c r="N5830" s="1" t="s">
        <v>208</v>
      </c>
      <c r="O5830" s="1" t="s">
        <v>209</v>
      </c>
      <c r="P5830" s="1" t="s">
        <v>198</v>
      </c>
      <c r="Q5830" s="1" t="s">
        <v>210</v>
      </c>
      <c r="R5830" s="1" t="s">
        <v>48</v>
      </c>
      <c r="S5830" s="1" t="s">
        <v>79</v>
      </c>
      <c r="T5830" s="1" t="s">
        <v>211</v>
      </c>
      <c r="U5830" s="2">
        <v>43683.913194444445</v>
      </c>
      <c r="V5830">
        <v>75</v>
      </c>
      <c r="W5830">
        <v>75</v>
      </c>
      <c r="X5830">
        <v>41</v>
      </c>
      <c r="Y5830">
        <v>24.98</v>
      </c>
      <c r="Z5830">
        <v>10</v>
      </c>
      <c r="AA5830" s="1" t="s">
        <v>8942</v>
      </c>
      <c r="AB5830">
        <v>0</v>
      </c>
      <c r="AC5830">
        <v>0</v>
      </c>
      <c r="AD5830" s="1" t="s">
        <v>50</v>
      </c>
      <c r="AE5830" t="b">
        <v>0</v>
      </c>
      <c r="AF5830" t="b">
        <v>0</v>
      </c>
      <c r="AG5830" t="b">
        <v>0</v>
      </c>
      <c r="AH5830" t="b">
        <v>0</v>
      </c>
      <c r="AI5830" t="b">
        <v>0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AR5830" s="1" t="s">
        <v>53</v>
      </c>
      <c r="AS5830" s="1" t="s">
        <v>53</v>
      </c>
      <c r="AT5830" s="1" t="s">
        <v>53</v>
      </c>
      <c r="AU5830" s="1" t="s">
        <v>53</v>
      </c>
    </row>
    <row r="5831" spans="1:47" x14ac:dyDescent="0.25">
      <c r="A5831" s="1" t="s">
        <v>3203</v>
      </c>
      <c r="B5831">
        <v>3</v>
      </c>
      <c r="C5831" s="2">
        <v>43683.929027777776</v>
      </c>
      <c r="D5831" s="2">
        <v>43683.949016203704</v>
      </c>
      <c r="E5831">
        <v>40.091700000000003</v>
      </c>
      <c r="F5831">
        <v>-104.98065</v>
      </c>
      <c r="G5831">
        <v>40.08081</v>
      </c>
      <c r="H5831">
        <v>-104.98067</v>
      </c>
      <c r="I5831">
        <v>0.752</v>
      </c>
      <c r="J5831" s="1" t="s">
        <v>3204</v>
      </c>
      <c r="L5831" s="1" t="s">
        <v>172</v>
      </c>
      <c r="M5831" s="1" t="s">
        <v>47</v>
      </c>
      <c r="N5831" s="1" t="s">
        <v>116</v>
      </c>
      <c r="O5831" s="1" t="s">
        <v>209</v>
      </c>
      <c r="P5831" s="1" t="s">
        <v>198</v>
      </c>
      <c r="Q5831" s="1" t="s">
        <v>343</v>
      </c>
      <c r="R5831" s="1" t="s">
        <v>48</v>
      </c>
      <c r="S5831" s="1" t="s">
        <v>79</v>
      </c>
      <c r="T5831" s="1" t="s">
        <v>272</v>
      </c>
      <c r="U5831" s="2">
        <v>43683.925000000003</v>
      </c>
      <c r="V5831">
        <v>74</v>
      </c>
      <c r="W5831">
        <v>74</v>
      </c>
      <c r="X5831">
        <v>41</v>
      </c>
      <c r="Y5831">
        <v>24.94</v>
      </c>
      <c r="Z5831">
        <v>10</v>
      </c>
      <c r="AA5831" s="1" t="s">
        <v>72</v>
      </c>
      <c r="AB5831">
        <v>5</v>
      </c>
      <c r="AC5831">
        <v>0</v>
      </c>
      <c r="AD5831" s="1" t="s">
        <v>50</v>
      </c>
      <c r="AE5831" t="b">
        <v>0</v>
      </c>
      <c r="AF5831" t="b">
        <v>0</v>
      </c>
      <c r="AG5831" t="b">
        <v>0</v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AR5831" s="1" t="s">
        <v>53</v>
      </c>
      <c r="AS5831" s="1" t="s">
        <v>53</v>
      </c>
      <c r="AT5831" s="1" t="s">
        <v>53</v>
      </c>
      <c r="AU5831" s="1" t="s">
        <v>53</v>
      </c>
    </row>
    <row r="5832" spans="1:47" x14ac:dyDescent="0.25">
      <c r="A5832" s="1" t="s">
        <v>1634</v>
      </c>
      <c r="B5832">
        <v>3</v>
      </c>
      <c r="C5832" s="2">
        <v>43683.938935185186</v>
      </c>
      <c r="D5832" s="2">
        <v>43683.959733796299</v>
      </c>
      <c r="E5832">
        <v>39.591949999999997</v>
      </c>
      <c r="F5832">
        <v>-104.88308000000001</v>
      </c>
      <c r="G5832">
        <v>39.593102999999999</v>
      </c>
      <c r="H5832">
        <v>-104.883712</v>
      </c>
      <c r="I5832">
        <v>8.5999999999999993E-2</v>
      </c>
      <c r="J5832" s="1" t="s">
        <v>568</v>
      </c>
      <c r="L5832" s="1" t="s">
        <v>194</v>
      </c>
      <c r="M5832" s="1" t="s">
        <v>47</v>
      </c>
      <c r="N5832" s="1" t="s">
        <v>127</v>
      </c>
      <c r="O5832" s="1" t="s">
        <v>201</v>
      </c>
      <c r="P5832" s="1" t="s">
        <v>198</v>
      </c>
      <c r="Q5832" s="1" t="s">
        <v>347</v>
      </c>
      <c r="R5832" s="1" t="s">
        <v>48</v>
      </c>
      <c r="S5832" s="1" t="s">
        <v>79</v>
      </c>
      <c r="T5832" s="1" t="s">
        <v>200</v>
      </c>
      <c r="U5832" s="2">
        <v>43683.953472222223</v>
      </c>
      <c r="V5832">
        <v>75</v>
      </c>
      <c r="W5832">
        <v>75</v>
      </c>
      <c r="X5832">
        <v>43</v>
      </c>
      <c r="Y5832">
        <v>24.26</v>
      </c>
      <c r="Z5832">
        <v>10</v>
      </c>
      <c r="AA5832" s="1" t="s">
        <v>66</v>
      </c>
      <c r="AB5832">
        <v>15</v>
      </c>
      <c r="AC5832">
        <v>0</v>
      </c>
      <c r="AD5832" s="1" t="s">
        <v>1067</v>
      </c>
      <c r="AE5832" t="b">
        <v>0</v>
      </c>
      <c r="AF5832" t="b">
        <v>0</v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AR5832" s="1" t="s">
        <v>53</v>
      </c>
      <c r="AS5832" s="1" t="s">
        <v>53</v>
      </c>
      <c r="AT5832" s="1" t="s">
        <v>53</v>
      </c>
      <c r="AU5832" s="1" t="s">
        <v>53</v>
      </c>
    </row>
    <row r="5833" spans="1:47" x14ac:dyDescent="0.25">
      <c r="A5833" s="1" t="s">
        <v>1635</v>
      </c>
      <c r="B5833">
        <v>3</v>
      </c>
      <c r="C5833" s="2">
        <v>43683.942060185182</v>
      </c>
      <c r="D5833" s="2">
        <v>43683.962511574071</v>
      </c>
      <c r="E5833">
        <v>39.604585999999998</v>
      </c>
      <c r="F5833">
        <v>-104.890348</v>
      </c>
      <c r="G5833">
        <v>39.605420000000002</v>
      </c>
      <c r="H5833">
        <v>-104.89082999999999</v>
      </c>
      <c r="I5833">
        <v>6.3E-2</v>
      </c>
      <c r="J5833" s="1" t="s">
        <v>426</v>
      </c>
      <c r="L5833" s="1" t="s">
        <v>877</v>
      </c>
      <c r="M5833" s="1" t="s">
        <v>47</v>
      </c>
      <c r="N5833" s="1" t="s">
        <v>127</v>
      </c>
      <c r="O5833" s="1" t="s">
        <v>201</v>
      </c>
      <c r="P5833" s="1" t="s">
        <v>198</v>
      </c>
      <c r="Q5833" s="1" t="s">
        <v>427</v>
      </c>
      <c r="R5833" s="1" t="s">
        <v>48</v>
      </c>
      <c r="S5833" s="1" t="s">
        <v>79</v>
      </c>
      <c r="T5833" s="1" t="s">
        <v>200</v>
      </c>
      <c r="U5833" s="2">
        <v>43683.953472222223</v>
      </c>
      <c r="V5833">
        <v>75</v>
      </c>
      <c r="W5833">
        <v>75</v>
      </c>
      <c r="X5833">
        <v>43</v>
      </c>
      <c r="Y5833">
        <v>24.26</v>
      </c>
      <c r="Z5833">
        <v>10</v>
      </c>
      <c r="AA5833" s="1" t="s">
        <v>66</v>
      </c>
      <c r="AB5833">
        <v>15</v>
      </c>
      <c r="AC5833">
        <v>0</v>
      </c>
      <c r="AD5833" s="1" t="s">
        <v>1067</v>
      </c>
      <c r="AE5833" t="b">
        <v>0</v>
      </c>
      <c r="AF5833" t="b">
        <v>0</v>
      </c>
      <c r="AG5833" t="b">
        <v>0</v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  <c r="AO5833" t="b">
        <v>0</v>
      </c>
      <c r="AP5833" t="b">
        <v>0</v>
      </c>
      <c r="AQ5833" t="b">
        <v>0</v>
      </c>
      <c r="AR5833" s="1" t="s">
        <v>53</v>
      </c>
      <c r="AS5833" s="1" t="s">
        <v>53</v>
      </c>
      <c r="AT5833" s="1" t="s">
        <v>53</v>
      </c>
      <c r="AU5833" s="1" t="s">
        <v>53</v>
      </c>
    </row>
    <row r="5834" spans="1:47" x14ac:dyDescent="0.25">
      <c r="A5834" s="1" t="s">
        <v>8366</v>
      </c>
      <c r="B5834">
        <v>4</v>
      </c>
      <c r="C5834" s="2">
        <v>43684.426516203705</v>
      </c>
      <c r="D5834" s="2">
        <v>43684.445868055554</v>
      </c>
      <c r="E5834">
        <v>38.838320000000003</v>
      </c>
      <c r="F5834">
        <v>-104.38715999999999</v>
      </c>
      <c r="G5834">
        <v>38.839210000000001</v>
      </c>
      <c r="H5834">
        <v>-104.25908</v>
      </c>
      <c r="I5834">
        <v>6.8929999999999998</v>
      </c>
      <c r="J5834" s="1" t="s">
        <v>8367</v>
      </c>
      <c r="K5834">
        <v>23646</v>
      </c>
      <c r="L5834" s="1" t="s">
        <v>6645</v>
      </c>
      <c r="M5834" s="1" t="s">
        <v>47</v>
      </c>
      <c r="N5834" s="1" t="s">
        <v>2848</v>
      </c>
      <c r="O5834" s="1" t="s">
        <v>193</v>
      </c>
      <c r="P5834" s="1" t="s">
        <v>198</v>
      </c>
      <c r="Q5834" s="1" t="s">
        <v>8284</v>
      </c>
      <c r="R5834" s="1" t="s">
        <v>48</v>
      </c>
      <c r="S5834" s="1" t="s">
        <v>79</v>
      </c>
      <c r="T5834" s="1" t="s">
        <v>2850</v>
      </c>
      <c r="U5834" s="2">
        <v>43684.427083333336</v>
      </c>
      <c r="V5834">
        <v>76</v>
      </c>
      <c r="W5834">
        <v>76</v>
      </c>
      <c r="X5834">
        <v>29</v>
      </c>
      <c r="Y5834">
        <v>23.44</v>
      </c>
      <c r="Z5834">
        <v>10</v>
      </c>
      <c r="AA5834" s="1" t="s">
        <v>58</v>
      </c>
      <c r="AB5834">
        <v>15</v>
      </c>
      <c r="AC5834">
        <v>0</v>
      </c>
      <c r="AD5834" s="1" t="s">
        <v>50</v>
      </c>
      <c r="AE5834" t="b">
        <v>0</v>
      </c>
      <c r="AF5834" t="b">
        <v>0</v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  <c r="AO5834" t="b">
        <v>0</v>
      </c>
      <c r="AP5834" t="b">
        <v>0</v>
      </c>
      <c r="AQ5834" t="b">
        <v>0</v>
      </c>
      <c r="AR5834" s="1" t="s">
        <v>51</v>
      </c>
      <c r="AS5834" s="1" t="s">
        <v>51</v>
      </c>
      <c r="AT5834" s="1" t="s">
        <v>51</v>
      </c>
      <c r="AU5834" s="1" t="s">
        <v>51</v>
      </c>
    </row>
    <row r="5835" spans="1:47" x14ac:dyDescent="0.25">
      <c r="A5835" s="1" t="s">
        <v>8368</v>
      </c>
      <c r="B5835">
        <v>4</v>
      </c>
      <c r="C5835" s="2">
        <v>43684.426516203705</v>
      </c>
      <c r="D5835" s="2">
        <v>43684.445868055554</v>
      </c>
      <c r="E5835">
        <v>38.839210000000001</v>
      </c>
      <c r="F5835">
        <v>-104.25908</v>
      </c>
      <c r="G5835">
        <v>38.838320000000003</v>
      </c>
      <c r="H5835">
        <v>-104.38715999999999</v>
      </c>
      <c r="I5835">
        <v>6.8929999999999998</v>
      </c>
      <c r="J5835" s="1" t="s">
        <v>7480</v>
      </c>
      <c r="K5835">
        <v>30922</v>
      </c>
      <c r="L5835" s="1" t="s">
        <v>6645</v>
      </c>
      <c r="M5835" s="1" t="s">
        <v>97</v>
      </c>
      <c r="N5835" s="1" t="s">
        <v>2848</v>
      </c>
      <c r="O5835" s="1" t="s">
        <v>193</v>
      </c>
      <c r="P5835" s="1" t="s">
        <v>198</v>
      </c>
      <c r="Q5835" s="1" t="s">
        <v>2849</v>
      </c>
      <c r="R5835" s="1" t="s">
        <v>48</v>
      </c>
      <c r="S5835" s="1" t="s">
        <v>79</v>
      </c>
      <c r="T5835" s="1" t="s">
        <v>2850</v>
      </c>
      <c r="U5835" s="2">
        <v>43684.427083333336</v>
      </c>
      <c r="V5835">
        <v>76</v>
      </c>
      <c r="W5835">
        <v>76</v>
      </c>
      <c r="X5835">
        <v>29</v>
      </c>
      <c r="Y5835">
        <v>23.44</v>
      </c>
      <c r="Z5835">
        <v>10</v>
      </c>
      <c r="AA5835" s="1" t="s">
        <v>58</v>
      </c>
      <c r="AB5835">
        <v>15</v>
      </c>
      <c r="AC5835">
        <v>0</v>
      </c>
      <c r="AD5835" s="1" t="s">
        <v>50</v>
      </c>
      <c r="AE5835" t="b">
        <v>0</v>
      </c>
      <c r="AF5835" t="b">
        <v>0</v>
      </c>
      <c r="AG5835" t="b">
        <v>0</v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  <c r="AO5835" t="b">
        <v>0</v>
      </c>
      <c r="AP5835" t="b">
        <v>0</v>
      </c>
      <c r="AQ5835" t="b">
        <v>0</v>
      </c>
      <c r="AR5835" s="1" t="s">
        <v>51</v>
      </c>
      <c r="AS5835" s="1" t="s">
        <v>51</v>
      </c>
      <c r="AT5835" s="1" t="s">
        <v>51</v>
      </c>
      <c r="AU5835" s="1" t="s">
        <v>51</v>
      </c>
    </row>
    <row r="5836" spans="1:47" x14ac:dyDescent="0.25">
      <c r="A5836" s="1" t="s">
        <v>3735</v>
      </c>
      <c r="B5836">
        <v>3</v>
      </c>
      <c r="C5836" s="2">
        <v>43684.364444444444</v>
      </c>
      <c r="D5836" s="2">
        <v>43684.385243055556</v>
      </c>
      <c r="E5836">
        <v>39.289048000000001</v>
      </c>
      <c r="F5836">
        <v>-104.895847</v>
      </c>
      <c r="G5836">
        <v>39.282577000000003</v>
      </c>
      <c r="H5836">
        <v>-104.896952</v>
      </c>
      <c r="I5836">
        <v>0.45100000000000001</v>
      </c>
      <c r="J5836" s="1" t="s">
        <v>449</v>
      </c>
      <c r="L5836" s="1" t="s">
        <v>195</v>
      </c>
      <c r="M5836" s="1" t="s">
        <v>47</v>
      </c>
      <c r="N5836" s="1" t="s">
        <v>191</v>
      </c>
      <c r="O5836" s="1" t="s">
        <v>121</v>
      </c>
      <c r="P5836" s="1" t="s">
        <v>198</v>
      </c>
      <c r="Q5836" s="1" t="s">
        <v>333</v>
      </c>
      <c r="R5836" s="1" t="s">
        <v>48</v>
      </c>
      <c r="S5836" s="1" t="s">
        <v>79</v>
      </c>
      <c r="T5836" s="1" t="s">
        <v>223</v>
      </c>
      <c r="U5836" s="2">
        <v>43684.367361111108</v>
      </c>
      <c r="V5836">
        <v>70</v>
      </c>
      <c r="W5836">
        <v>70</v>
      </c>
      <c r="X5836">
        <v>43</v>
      </c>
      <c r="Y5836">
        <v>23.3</v>
      </c>
      <c r="Z5836">
        <v>10</v>
      </c>
      <c r="AA5836" s="1" t="s">
        <v>71</v>
      </c>
      <c r="AB5836">
        <v>10</v>
      </c>
      <c r="AC5836">
        <v>0</v>
      </c>
      <c r="AD5836" s="1" t="s">
        <v>50</v>
      </c>
      <c r="AE5836" t="b">
        <v>0</v>
      </c>
      <c r="AF5836" t="b">
        <v>0</v>
      </c>
      <c r="AG5836" t="b">
        <v>0</v>
      </c>
      <c r="AH5836" t="b">
        <v>0</v>
      </c>
      <c r="AI5836" t="b">
        <v>0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  <c r="AO5836" t="b">
        <v>0</v>
      </c>
      <c r="AP5836" t="b">
        <v>0</v>
      </c>
      <c r="AQ5836" t="b">
        <v>0</v>
      </c>
      <c r="AR5836" s="1" t="s">
        <v>51</v>
      </c>
      <c r="AS5836" s="1" t="s">
        <v>51</v>
      </c>
      <c r="AT5836" s="1" t="s">
        <v>51</v>
      </c>
      <c r="AU5836" s="1" t="s">
        <v>51</v>
      </c>
    </row>
    <row r="5837" spans="1:47" x14ac:dyDescent="0.25">
      <c r="A5837" s="1" t="s">
        <v>8369</v>
      </c>
      <c r="B5837">
        <v>4</v>
      </c>
      <c r="C5837" s="2">
        <v>43684.453599537039</v>
      </c>
      <c r="D5837" s="2">
        <v>43684.473611111112</v>
      </c>
      <c r="E5837">
        <v>38.838320000000003</v>
      </c>
      <c r="F5837">
        <v>-104.38715999999999</v>
      </c>
      <c r="G5837">
        <v>38.839210000000001</v>
      </c>
      <c r="H5837">
        <v>-104.25908</v>
      </c>
      <c r="I5837">
        <v>6.8929999999999998</v>
      </c>
      <c r="J5837" s="1" t="s">
        <v>8367</v>
      </c>
      <c r="K5837">
        <v>23646</v>
      </c>
      <c r="L5837" s="1" t="s">
        <v>6645</v>
      </c>
      <c r="M5837" s="1" t="s">
        <v>47</v>
      </c>
      <c r="N5837" s="1" t="s">
        <v>2848</v>
      </c>
      <c r="O5837" s="1" t="s">
        <v>193</v>
      </c>
      <c r="P5837" s="1" t="s">
        <v>198</v>
      </c>
      <c r="Q5837" s="1" t="s">
        <v>8284</v>
      </c>
      <c r="R5837" s="1" t="s">
        <v>48</v>
      </c>
      <c r="S5837" s="1" t="s">
        <v>79</v>
      </c>
      <c r="T5837" s="1" t="s">
        <v>2850</v>
      </c>
      <c r="U5837" s="2">
        <v>43684.454861111109</v>
      </c>
      <c r="V5837">
        <v>81</v>
      </c>
      <c r="W5837">
        <v>81</v>
      </c>
      <c r="X5837">
        <v>27</v>
      </c>
      <c r="Y5837">
        <v>23.44</v>
      </c>
      <c r="Z5837">
        <v>10</v>
      </c>
      <c r="AA5837" s="1" t="s">
        <v>61</v>
      </c>
      <c r="AB5837">
        <v>16</v>
      </c>
      <c r="AC5837">
        <v>0</v>
      </c>
      <c r="AD5837" s="1" t="s">
        <v>50</v>
      </c>
      <c r="AE5837" t="b">
        <v>0</v>
      </c>
      <c r="AF5837" t="b">
        <v>0</v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AR5837" s="1" t="s">
        <v>51</v>
      </c>
      <c r="AS5837" s="1" t="s">
        <v>51</v>
      </c>
      <c r="AT5837" s="1" t="s">
        <v>51</v>
      </c>
      <c r="AU5837" s="1" t="s">
        <v>51</v>
      </c>
    </row>
    <row r="5838" spans="1:47" x14ac:dyDescent="0.25">
      <c r="A5838" s="1" t="s">
        <v>8370</v>
      </c>
      <c r="B5838">
        <v>4</v>
      </c>
      <c r="C5838" s="2">
        <v>43684.453599537039</v>
      </c>
      <c r="D5838" s="2">
        <v>43684.473611111112</v>
      </c>
      <c r="E5838">
        <v>38.839210000000001</v>
      </c>
      <c r="F5838">
        <v>-104.25908</v>
      </c>
      <c r="G5838">
        <v>38.838320000000003</v>
      </c>
      <c r="H5838">
        <v>-104.38715999999999</v>
      </c>
      <c r="I5838">
        <v>6.8929999999999998</v>
      </c>
      <c r="J5838" s="1" t="s">
        <v>8371</v>
      </c>
      <c r="K5838">
        <v>30922</v>
      </c>
      <c r="L5838" s="1" t="s">
        <v>6645</v>
      </c>
      <c r="M5838" s="1" t="s">
        <v>97</v>
      </c>
      <c r="N5838" s="1" t="s">
        <v>2848</v>
      </c>
      <c r="O5838" s="1" t="s">
        <v>193</v>
      </c>
      <c r="P5838" s="1" t="s">
        <v>198</v>
      </c>
      <c r="Q5838" s="1" t="s">
        <v>2849</v>
      </c>
      <c r="R5838" s="1" t="s">
        <v>48</v>
      </c>
      <c r="S5838" s="1" t="s">
        <v>79</v>
      </c>
      <c r="T5838" s="1" t="s">
        <v>2850</v>
      </c>
      <c r="U5838" s="2">
        <v>43684.454861111109</v>
      </c>
      <c r="V5838">
        <v>81</v>
      </c>
      <c r="W5838">
        <v>81</v>
      </c>
      <c r="X5838">
        <v>27</v>
      </c>
      <c r="Y5838">
        <v>23.44</v>
      </c>
      <c r="Z5838">
        <v>10</v>
      </c>
      <c r="AA5838" s="1" t="s">
        <v>61</v>
      </c>
      <c r="AB5838">
        <v>16</v>
      </c>
      <c r="AC5838">
        <v>0</v>
      </c>
      <c r="AD5838" s="1" t="s">
        <v>50</v>
      </c>
      <c r="AE5838" t="b">
        <v>0</v>
      </c>
      <c r="AF5838" t="b">
        <v>0</v>
      </c>
      <c r="AG5838" t="b">
        <v>0</v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  <c r="AO5838" t="b">
        <v>0</v>
      </c>
      <c r="AP5838" t="b">
        <v>0</v>
      </c>
      <c r="AQ5838" t="b">
        <v>0</v>
      </c>
      <c r="AR5838" s="1" t="s">
        <v>51</v>
      </c>
      <c r="AS5838" s="1" t="s">
        <v>51</v>
      </c>
      <c r="AT5838" s="1" t="s">
        <v>51</v>
      </c>
      <c r="AU5838" s="1" t="s">
        <v>51</v>
      </c>
    </row>
    <row r="5839" spans="1:47" x14ac:dyDescent="0.25">
      <c r="A5839" s="1" t="s">
        <v>5862</v>
      </c>
      <c r="B5839">
        <v>3</v>
      </c>
      <c r="C5839" s="2">
        <v>43684.516111111108</v>
      </c>
      <c r="D5839" s="2">
        <v>43684.536597222221</v>
      </c>
      <c r="E5839">
        <v>39.863965999999998</v>
      </c>
      <c r="F5839">
        <v>-104.98748000000001</v>
      </c>
      <c r="G5839">
        <v>39.871749999999999</v>
      </c>
      <c r="H5839">
        <v>-104.98748000000001</v>
      </c>
      <c r="I5839">
        <v>0.53800000000000003</v>
      </c>
      <c r="J5839" s="1" t="s">
        <v>820</v>
      </c>
      <c r="L5839" s="1" t="s">
        <v>194</v>
      </c>
      <c r="M5839" s="1" t="s">
        <v>47</v>
      </c>
      <c r="N5839" s="1" t="s">
        <v>131</v>
      </c>
      <c r="O5839" s="1" t="s">
        <v>147</v>
      </c>
      <c r="P5839" s="1" t="s">
        <v>198</v>
      </c>
      <c r="Q5839" s="1" t="s">
        <v>204</v>
      </c>
      <c r="R5839" s="1" t="s">
        <v>48</v>
      </c>
      <c r="S5839" s="1" t="s">
        <v>79</v>
      </c>
      <c r="T5839" s="1" t="s">
        <v>205</v>
      </c>
      <c r="U5839" s="2">
        <v>43684.53125</v>
      </c>
      <c r="V5839">
        <v>84</v>
      </c>
      <c r="W5839">
        <v>84</v>
      </c>
      <c r="X5839">
        <v>33</v>
      </c>
      <c r="Y5839">
        <v>24.48</v>
      </c>
      <c r="Z5839">
        <v>15</v>
      </c>
      <c r="AA5839" s="1" t="s">
        <v>58</v>
      </c>
      <c r="AB5839">
        <v>8</v>
      </c>
      <c r="AC5839">
        <v>0</v>
      </c>
      <c r="AD5839" s="1" t="s">
        <v>1067</v>
      </c>
      <c r="AE5839" t="b">
        <v>0</v>
      </c>
      <c r="AF5839" t="b">
        <v>0</v>
      </c>
      <c r="AG5839" t="b">
        <v>0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  <c r="AP5839" t="b">
        <v>0</v>
      </c>
      <c r="AQ5839" t="b">
        <v>0</v>
      </c>
      <c r="AR5839" s="1" t="s">
        <v>51</v>
      </c>
      <c r="AS5839" s="1" t="s">
        <v>51</v>
      </c>
      <c r="AT5839" s="1" t="s">
        <v>51</v>
      </c>
      <c r="AU5839" s="1" t="s">
        <v>51</v>
      </c>
    </row>
    <row r="5840" spans="1:47" x14ac:dyDescent="0.25">
      <c r="A5840" s="1" t="s">
        <v>7736</v>
      </c>
      <c r="B5840">
        <v>3</v>
      </c>
      <c r="C5840" s="2">
        <v>43684.506111111114</v>
      </c>
      <c r="D5840" s="2">
        <v>43684.526886574073</v>
      </c>
      <c r="E5840">
        <v>39.396196000000003</v>
      </c>
      <c r="F5840">
        <v>-106.05200600000001</v>
      </c>
      <c r="G5840">
        <v>39.392881000000003</v>
      </c>
      <c r="H5840">
        <v>-106.053029</v>
      </c>
      <c r="I5840">
        <v>0.23499999999999999</v>
      </c>
      <c r="J5840" s="1" t="s">
        <v>7249</v>
      </c>
      <c r="K5840">
        <v>3905</v>
      </c>
      <c r="L5840" s="1" t="s">
        <v>6565</v>
      </c>
      <c r="M5840" s="1" t="s">
        <v>97</v>
      </c>
      <c r="N5840" s="1" t="s">
        <v>3968</v>
      </c>
      <c r="O5840" s="1" t="s">
        <v>126</v>
      </c>
      <c r="P5840" s="1" t="s">
        <v>198</v>
      </c>
      <c r="Q5840" s="1" t="s">
        <v>6815</v>
      </c>
      <c r="R5840" s="1" t="s">
        <v>48</v>
      </c>
      <c r="S5840" s="1" t="s">
        <v>79</v>
      </c>
      <c r="T5840" s="1" t="s">
        <v>503</v>
      </c>
      <c r="U5840" s="2">
        <v>43684.495138888888</v>
      </c>
      <c r="V5840">
        <v>71</v>
      </c>
      <c r="W5840">
        <v>71</v>
      </c>
      <c r="X5840">
        <v>30</v>
      </c>
      <c r="Y5840">
        <v>21.01</v>
      </c>
      <c r="Z5840">
        <v>10</v>
      </c>
      <c r="AA5840" s="1" t="s">
        <v>54</v>
      </c>
      <c r="AB5840">
        <v>3</v>
      </c>
      <c r="AC5840">
        <v>0</v>
      </c>
      <c r="AD5840" s="1" t="s">
        <v>965</v>
      </c>
      <c r="AE5840" t="b">
        <v>0</v>
      </c>
      <c r="AF5840" t="b">
        <v>0</v>
      </c>
      <c r="AG5840" t="b">
        <v>0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R5840" s="1" t="s">
        <v>51</v>
      </c>
      <c r="AS5840" s="1" t="s">
        <v>51</v>
      </c>
      <c r="AT5840" s="1" t="s">
        <v>51</v>
      </c>
      <c r="AU5840" s="1" t="s">
        <v>51</v>
      </c>
    </row>
    <row r="5841" spans="1:47" x14ac:dyDescent="0.25">
      <c r="A5841" s="1" t="s">
        <v>1768</v>
      </c>
      <c r="B5841">
        <v>4</v>
      </c>
      <c r="C5841" s="2">
        <v>43684.505694444444</v>
      </c>
      <c r="D5841" s="2">
        <v>43684.526284722226</v>
      </c>
      <c r="E5841">
        <v>39.868499999999997</v>
      </c>
      <c r="F5841">
        <v>-104.98694999999999</v>
      </c>
      <c r="G5841">
        <v>39.87265</v>
      </c>
      <c r="H5841">
        <v>-104.98747</v>
      </c>
      <c r="I5841">
        <v>0.28799999999999998</v>
      </c>
      <c r="J5841" s="1" t="s">
        <v>1769</v>
      </c>
      <c r="L5841" s="1" t="s">
        <v>1770</v>
      </c>
      <c r="M5841" s="1" t="s">
        <v>47</v>
      </c>
      <c r="N5841" s="1" t="s">
        <v>131</v>
      </c>
      <c r="O5841" s="1" t="s">
        <v>147</v>
      </c>
      <c r="P5841" s="1" t="s">
        <v>198</v>
      </c>
      <c r="Q5841" s="1" t="s">
        <v>204</v>
      </c>
      <c r="R5841" s="1" t="s">
        <v>48</v>
      </c>
      <c r="S5841" s="1" t="s">
        <v>79</v>
      </c>
      <c r="T5841" s="1" t="s">
        <v>205</v>
      </c>
      <c r="U5841" s="2">
        <v>43684.490972222222</v>
      </c>
      <c r="V5841">
        <v>81</v>
      </c>
      <c r="W5841">
        <v>81</v>
      </c>
      <c r="X5841">
        <v>39</v>
      </c>
      <c r="Y5841">
        <v>24.5</v>
      </c>
      <c r="Z5841">
        <v>10</v>
      </c>
      <c r="AA5841" s="1" t="s">
        <v>58</v>
      </c>
      <c r="AB5841">
        <v>7</v>
      </c>
      <c r="AC5841">
        <v>0</v>
      </c>
      <c r="AD5841" s="1" t="s">
        <v>1067</v>
      </c>
      <c r="AE5841" t="b">
        <v>0</v>
      </c>
      <c r="AF5841" t="b">
        <v>0</v>
      </c>
      <c r="AG5841" t="b">
        <v>1</v>
      </c>
      <c r="AH5841" t="b">
        <v>0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  <c r="AP5841" t="b">
        <v>1</v>
      </c>
      <c r="AQ5841" t="b">
        <v>0</v>
      </c>
      <c r="AR5841" s="1" t="s">
        <v>51</v>
      </c>
      <c r="AS5841" s="1" t="s">
        <v>51</v>
      </c>
      <c r="AT5841" s="1" t="s">
        <v>51</v>
      </c>
      <c r="AU5841" s="1" t="s">
        <v>51</v>
      </c>
    </row>
    <row r="5842" spans="1:47" x14ac:dyDescent="0.25">
      <c r="A5842" s="1" t="s">
        <v>7955</v>
      </c>
      <c r="B5842">
        <v>4</v>
      </c>
      <c r="C5842" s="2">
        <v>43684.505694444444</v>
      </c>
      <c r="D5842" s="2">
        <v>43684.526284722226</v>
      </c>
      <c r="E5842">
        <v>39.868360000000003</v>
      </c>
      <c r="F5842">
        <v>-104.98623000000001</v>
      </c>
      <c r="G5842">
        <v>39.868499999999997</v>
      </c>
      <c r="H5842">
        <v>-104.98694999999999</v>
      </c>
      <c r="I5842">
        <v>3.9E-2</v>
      </c>
      <c r="J5842" s="1" t="s">
        <v>7956</v>
      </c>
      <c r="K5842">
        <v>15</v>
      </c>
      <c r="L5842" s="1" t="s">
        <v>7957</v>
      </c>
      <c r="M5842" s="1" t="s">
        <v>97</v>
      </c>
      <c r="N5842" s="1" t="s">
        <v>131</v>
      </c>
      <c r="O5842" s="1" t="s">
        <v>147</v>
      </c>
      <c r="P5842" s="1" t="s">
        <v>198</v>
      </c>
      <c r="Q5842" s="1" t="s">
        <v>204</v>
      </c>
      <c r="R5842" s="1" t="s">
        <v>48</v>
      </c>
      <c r="S5842" s="1" t="s">
        <v>79</v>
      </c>
      <c r="T5842" s="1" t="s">
        <v>205</v>
      </c>
      <c r="U5842" s="2">
        <v>43684.490972222222</v>
      </c>
      <c r="V5842">
        <v>81</v>
      </c>
      <c r="W5842">
        <v>81</v>
      </c>
      <c r="X5842">
        <v>39</v>
      </c>
      <c r="Y5842">
        <v>24.5</v>
      </c>
      <c r="Z5842">
        <v>10</v>
      </c>
      <c r="AA5842" s="1" t="s">
        <v>58</v>
      </c>
      <c r="AB5842">
        <v>7</v>
      </c>
      <c r="AC5842">
        <v>0</v>
      </c>
      <c r="AD5842" s="1" t="s">
        <v>1067</v>
      </c>
      <c r="AE5842" t="b">
        <v>0</v>
      </c>
      <c r="AF5842" t="b">
        <v>0</v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  <c r="AP5842" t="b">
        <v>0</v>
      </c>
      <c r="AQ5842" t="b">
        <v>0</v>
      </c>
      <c r="AR5842" s="1" t="s">
        <v>51</v>
      </c>
      <c r="AS5842" s="1" t="s">
        <v>51</v>
      </c>
      <c r="AT5842" s="1" t="s">
        <v>51</v>
      </c>
      <c r="AU5842" s="1" t="s">
        <v>51</v>
      </c>
    </row>
    <row r="5843" spans="1:47" x14ac:dyDescent="0.25">
      <c r="A5843" s="1" t="s">
        <v>5863</v>
      </c>
      <c r="B5843">
        <v>3</v>
      </c>
      <c r="C5843" s="2">
        <v>43684.582777777781</v>
      </c>
      <c r="D5843" s="2">
        <v>43684.603298611109</v>
      </c>
      <c r="E5843">
        <v>39.723182999999999</v>
      </c>
      <c r="F5843">
        <v>-105.01120400000001</v>
      </c>
      <c r="G5843">
        <v>39.721690000000002</v>
      </c>
      <c r="H5843">
        <v>-105.00917</v>
      </c>
      <c r="I5843">
        <v>0.14899999999999999</v>
      </c>
      <c r="J5843" s="1" t="s">
        <v>397</v>
      </c>
      <c r="L5843" s="1" t="s">
        <v>195</v>
      </c>
      <c r="M5843" s="1" t="s">
        <v>47</v>
      </c>
      <c r="N5843" s="1" t="s">
        <v>131</v>
      </c>
      <c r="O5843" s="1" t="s">
        <v>131</v>
      </c>
      <c r="P5843" s="1" t="s">
        <v>198</v>
      </c>
      <c r="Q5843" s="1" t="s">
        <v>310</v>
      </c>
      <c r="R5843" s="1" t="s">
        <v>48</v>
      </c>
      <c r="S5843" s="1" t="s">
        <v>79</v>
      </c>
      <c r="T5843" s="1" t="s">
        <v>205</v>
      </c>
      <c r="U5843" s="2">
        <v>43684.572916666664</v>
      </c>
      <c r="V5843">
        <v>81</v>
      </c>
      <c r="W5843">
        <v>81</v>
      </c>
      <c r="X5843">
        <v>39</v>
      </c>
      <c r="Y5843">
        <v>24.46</v>
      </c>
      <c r="Z5843">
        <v>15</v>
      </c>
      <c r="AA5843" s="1" t="s">
        <v>57</v>
      </c>
      <c r="AB5843">
        <v>3</v>
      </c>
      <c r="AC5843">
        <v>0</v>
      </c>
      <c r="AD5843" s="1" t="s">
        <v>818</v>
      </c>
      <c r="AE5843" t="b">
        <v>0</v>
      </c>
      <c r="AF5843" t="b">
        <v>0</v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  <c r="AP5843" t="b">
        <v>0</v>
      </c>
      <c r="AQ5843" t="b">
        <v>0</v>
      </c>
      <c r="AR5843" s="1" t="s">
        <v>51</v>
      </c>
      <c r="AS5843" s="1" t="s">
        <v>51</v>
      </c>
      <c r="AT5843" s="1" t="s">
        <v>51</v>
      </c>
      <c r="AU5843" s="1" t="s">
        <v>51</v>
      </c>
    </row>
    <row r="5844" spans="1:47" x14ac:dyDescent="0.25">
      <c r="A5844" s="1" t="s">
        <v>2665</v>
      </c>
      <c r="B5844">
        <v>3</v>
      </c>
      <c r="C5844" s="2">
        <v>43684.661979166667</v>
      </c>
      <c r="D5844" s="2">
        <v>43684.68246527778</v>
      </c>
      <c r="E5844">
        <v>39.263601000000001</v>
      </c>
      <c r="F5844">
        <v>-104.894581</v>
      </c>
      <c r="G5844">
        <v>39.251049999999999</v>
      </c>
      <c r="H5844">
        <v>-104.88589</v>
      </c>
      <c r="I5844">
        <v>0.98399999999999999</v>
      </c>
      <c r="J5844" s="1" t="s">
        <v>359</v>
      </c>
      <c r="L5844" s="1" t="s">
        <v>195</v>
      </c>
      <c r="M5844" s="1" t="s">
        <v>47</v>
      </c>
      <c r="N5844" s="1" t="s">
        <v>191</v>
      </c>
      <c r="O5844" s="1" t="s">
        <v>121</v>
      </c>
      <c r="P5844" s="1" t="s">
        <v>198</v>
      </c>
      <c r="Q5844" s="1" t="s">
        <v>333</v>
      </c>
      <c r="R5844" s="1" t="s">
        <v>48</v>
      </c>
      <c r="S5844" s="1" t="s">
        <v>79</v>
      </c>
      <c r="T5844" s="1" t="s">
        <v>223</v>
      </c>
      <c r="U5844" s="2">
        <v>43684.658333333333</v>
      </c>
      <c r="V5844">
        <v>79</v>
      </c>
      <c r="W5844">
        <v>79</v>
      </c>
      <c r="X5844">
        <v>36</v>
      </c>
      <c r="Y5844">
        <v>23.27</v>
      </c>
      <c r="Z5844">
        <v>10</v>
      </c>
      <c r="AA5844" s="1" t="s">
        <v>8942</v>
      </c>
      <c r="AB5844">
        <v>0</v>
      </c>
      <c r="AC5844">
        <v>0</v>
      </c>
      <c r="AD5844" s="1" t="s">
        <v>818</v>
      </c>
      <c r="AE5844" t="b">
        <v>0</v>
      </c>
      <c r="AF5844" t="b">
        <v>0</v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AR5844" s="1" t="s">
        <v>51</v>
      </c>
      <c r="AS5844" s="1" t="s">
        <v>51</v>
      </c>
      <c r="AT5844" s="1" t="s">
        <v>51</v>
      </c>
      <c r="AU5844" s="1" t="s">
        <v>51</v>
      </c>
    </row>
    <row r="5845" spans="1:47" x14ac:dyDescent="0.25">
      <c r="A5845" s="1" t="s">
        <v>3082</v>
      </c>
      <c r="B5845">
        <v>3</v>
      </c>
      <c r="C5845" s="2">
        <v>43684.742650462962</v>
      </c>
      <c r="D5845" s="2">
        <v>43684.762962962966</v>
      </c>
      <c r="E5845">
        <v>38.690677999999998</v>
      </c>
      <c r="F5845">
        <v>-104.719003</v>
      </c>
      <c r="G5845">
        <v>38.686909</v>
      </c>
      <c r="H5845">
        <v>-104.71727</v>
      </c>
      <c r="I5845">
        <v>0.27700000000000002</v>
      </c>
      <c r="J5845" s="1" t="s">
        <v>474</v>
      </c>
      <c r="L5845" s="1" t="s">
        <v>195</v>
      </c>
      <c r="M5845" s="1" t="s">
        <v>47</v>
      </c>
      <c r="N5845" s="1" t="s">
        <v>327</v>
      </c>
      <c r="O5845" s="1" t="s">
        <v>193</v>
      </c>
      <c r="P5845" s="1" t="s">
        <v>198</v>
      </c>
      <c r="Q5845" s="1" t="s">
        <v>328</v>
      </c>
      <c r="R5845" s="1" t="s">
        <v>48</v>
      </c>
      <c r="S5845" s="1" t="s">
        <v>79</v>
      </c>
      <c r="T5845" s="1" t="s">
        <v>268</v>
      </c>
      <c r="U5845" s="2">
        <v>43684.748611111114</v>
      </c>
      <c r="V5845">
        <v>83</v>
      </c>
      <c r="W5845">
        <v>83</v>
      </c>
      <c r="X5845">
        <v>27</v>
      </c>
      <c r="Y5845">
        <v>24.25</v>
      </c>
      <c r="Z5845">
        <v>10</v>
      </c>
      <c r="AA5845" s="1" t="s">
        <v>65</v>
      </c>
      <c r="AB5845">
        <v>15</v>
      </c>
      <c r="AC5845">
        <v>0</v>
      </c>
      <c r="AD5845" s="1" t="s">
        <v>965</v>
      </c>
      <c r="AE5845" t="b">
        <v>0</v>
      </c>
      <c r="AF5845" t="b">
        <v>0</v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AR5845" s="1" t="s">
        <v>51</v>
      </c>
      <c r="AS5845" s="1" t="s">
        <v>51</v>
      </c>
      <c r="AT5845" s="1" t="s">
        <v>51</v>
      </c>
      <c r="AU5845" s="1" t="s">
        <v>51</v>
      </c>
    </row>
    <row r="5846" spans="1:47" x14ac:dyDescent="0.25">
      <c r="A5846" s="1" t="s">
        <v>7388</v>
      </c>
      <c r="B5846">
        <v>3</v>
      </c>
      <c r="C5846" s="2">
        <v>43684.941018518519</v>
      </c>
      <c r="D5846" s="2">
        <v>43684.961724537039</v>
      </c>
      <c r="E5846">
        <v>39.49568</v>
      </c>
      <c r="F5846">
        <v>-105.338301</v>
      </c>
      <c r="G5846">
        <v>39.495308999999999</v>
      </c>
      <c r="H5846">
        <v>-105.33983499999999</v>
      </c>
      <c r="I5846">
        <v>8.5999999999999993E-2</v>
      </c>
      <c r="J5846" s="1" t="s">
        <v>4972</v>
      </c>
      <c r="K5846">
        <v>12125</v>
      </c>
      <c r="L5846" s="1" t="s">
        <v>6656</v>
      </c>
      <c r="M5846" s="1" t="s">
        <v>47</v>
      </c>
      <c r="N5846" s="1" t="s">
        <v>4315</v>
      </c>
      <c r="O5846" s="1" t="s">
        <v>115</v>
      </c>
      <c r="P5846" s="1" t="s">
        <v>198</v>
      </c>
      <c r="Q5846" s="1" t="s">
        <v>6768</v>
      </c>
      <c r="R5846" s="1" t="s">
        <v>48</v>
      </c>
      <c r="S5846" s="1" t="s">
        <v>79</v>
      </c>
      <c r="T5846" s="1" t="s">
        <v>200</v>
      </c>
      <c r="U5846" s="2">
        <v>43684.953472222223</v>
      </c>
      <c r="V5846">
        <v>72</v>
      </c>
      <c r="W5846">
        <v>72</v>
      </c>
      <c r="X5846">
        <v>61</v>
      </c>
      <c r="Y5846">
        <v>24.27</v>
      </c>
      <c r="Z5846">
        <v>10</v>
      </c>
      <c r="AA5846" s="1" t="s">
        <v>8942</v>
      </c>
      <c r="AB5846">
        <v>0</v>
      </c>
      <c r="AC5846">
        <v>0</v>
      </c>
      <c r="AD5846" s="1" t="s">
        <v>818</v>
      </c>
      <c r="AE5846" t="b">
        <v>0</v>
      </c>
      <c r="AF5846" t="b">
        <v>0</v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  <c r="AO5846" t="b">
        <v>0</v>
      </c>
      <c r="AP5846" t="b">
        <v>0</v>
      </c>
      <c r="AQ5846" t="b">
        <v>0</v>
      </c>
      <c r="AR5846" s="1" t="s">
        <v>53</v>
      </c>
      <c r="AS5846" s="1" t="s">
        <v>53</v>
      </c>
      <c r="AT5846" s="1" t="s">
        <v>53</v>
      </c>
      <c r="AU5846" s="1" t="s">
        <v>53</v>
      </c>
    </row>
    <row r="5847" spans="1:47" x14ac:dyDescent="0.25">
      <c r="A5847" s="1" t="s">
        <v>7389</v>
      </c>
      <c r="B5847">
        <v>3</v>
      </c>
      <c r="C5847" s="2">
        <v>43684.941018518519</v>
      </c>
      <c r="D5847" s="2">
        <v>43684.961724537039</v>
      </c>
      <c r="E5847">
        <v>39.495223000000003</v>
      </c>
      <c r="F5847">
        <v>-105.339794</v>
      </c>
      <c r="G5847">
        <v>39.495513000000003</v>
      </c>
      <c r="H5847">
        <v>-105.33837800000001</v>
      </c>
      <c r="I5847">
        <v>7.8E-2</v>
      </c>
      <c r="J5847" s="1" t="s">
        <v>7129</v>
      </c>
      <c r="K5847">
        <v>12158</v>
      </c>
      <c r="L5847" s="1" t="s">
        <v>6656</v>
      </c>
      <c r="M5847" s="1" t="s">
        <v>47</v>
      </c>
      <c r="N5847" s="1" t="s">
        <v>4315</v>
      </c>
      <c r="O5847" s="1" t="s">
        <v>115</v>
      </c>
      <c r="P5847" s="1" t="s">
        <v>198</v>
      </c>
      <c r="Q5847" s="1" t="s">
        <v>6768</v>
      </c>
      <c r="R5847" s="1" t="s">
        <v>48</v>
      </c>
      <c r="S5847" s="1" t="s">
        <v>79</v>
      </c>
      <c r="T5847" s="1" t="s">
        <v>200</v>
      </c>
      <c r="U5847" s="2">
        <v>43684.953472222223</v>
      </c>
      <c r="V5847">
        <v>72</v>
      </c>
      <c r="W5847">
        <v>72</v>
      </c>
      <c r="X5847">
        <v>61</v>
      </c>
      <c r="Y5847">
        <v>24.27</v>
      </c>
      <c r="Z5847">
        <v>10</v>
      </c>
      <c r="AA5847" s="1" t="s">
        <v>8942</v>
      </c>
      <c r="AB5847">
        <v>0</v>
      </c>
      <c r="AC5847">
        <v>0</v>
      </c>
      <c r="AD5847" s="1" t="s">
        <v>818</v>
      </c>
      <c r="AE5847" t="b">
        <v>0</v>
      </c>
      <c r="AF5847" t="b">
        <v>0</v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AR5847" s="1" t="s">
        <v>53</v>
      </c>
      <c r="AS5847" s="1" t="s">
        <v>53</v>
      </c>
      <c r="AT5847" s="1" t="s">
        <v>53</v>
      </c>
      <c r="AU5847" s="1" t="s">
        <v>53</v>
      </c>
    </row>
    <row r="5848" spans="1:47" x14ac:dyDescent="0.25">
      <c r="A5848" s="1" t="s">
        <v>7421</v>
      </c>
      <c r="B5848">
        <v>4</v>
      </c>
      <c r="C5848" s="2">
        <v>43684.889988425923</v>
      </c>
      <c r="D5848" s="2">
        <v>43685.094756944447</v>
      </c>
      <c r="E5848">
        <v>39.492029000000002</v>
      </c>
      <c r="F5848">
        <v>-105.345474</v>
      </c>
      <c r="G5848">
        <v>39.489699999999999</v>
      </c>
      <c r="H5848">
        <v>-105.354203</v>
      </c>
      <c r="I5848">
        <v>0.49199999999999999</v>
      </c>
      <c r="J5848" s="1" t="s">
        <v>7422</v>
      </c>
      <c r="K5848">
        <v>12349</v>
      </c>
      <c r="L5848" s="1" t="s">
        <v>6656</v>
      </c>
      <c r="M5848" s="1" t="s">
        <v>47</v>
      </c>
      <c r="N5848" s="1" t="s">
        <v>4315</v>
      </c>
      <c r="O5848" s="1" t="s">
        <v>115</v>
      </c>
      <c r="P5848" s="1" t="s">
        <v>198</v>
      </c>
      <c r="Q5848" s="1" t="s">
        <v>7423</v>
      </c>
      <c r="R5848" s="1" t="s">
        <v>48</v>
      </c>
      <c r="S5848" s="1" t="s">
        <v>79</v>
      </c>
      <c r="T5848" s="1" t="s">
        <v>200</v>
      </c>
      <c r="U5848" s="2">
        <v>43684.886111111111</v>
      </c>
      <c r="V5848">
        <v>73</v>
      </c>
      <c r="W5848">
        <v>73</v>
      </c>
      <c r="X5848">
        <v>59</v>
      </c>
      <c r="Y5848">
        <v>24.27</v>
      </c>
      <c r="Z5848">
        <v>10</v>
      </c>
      <c r="AA5848" s="1" t="s">
        <v>57</v>
      </c>
      <c r="AB5848">
        <v>8</v>
      </c>
      <c r="AC5848">
        <v>0</v>
      </c>
      <c r="AD5848" s="1" t="s">
        <v>965</v>
      </c>
      <c r="AE5848" t="b">
        <v>0</v>
      </c>
      <c r="AF5848" t="b">
        <v>0</v>
      </c>
      <c r="AG5848" t="b">
        <v>0</v>
      </c>
      <c r="AH5848" t="b">
        <v>0</v>
      </c>
      <c r="AI5848" t="b">
        <v>0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  <c r="AO5848" t="b">
        <v>0</v>
      </c>
      <c r="AP5848" t="b">
        <v>0</v>
      </c>
      <c r="AQ5848" t="b">
        <v>0</v>
      </c>
      <c r="AR5848" s="1" t="s">
        <v>53</v>
      </c>
      <c r="AS5848" s="1" t="s">
        <v>53</v>
      </c>
      <c r="AT5848" s="1" t="s">
        <v>53</v>
      </c>
      <c r="AU5848" s="1" t="s">
        <v>51</v>
      </c>
    </row>
    <row r="5849" spans="1:47" x14ac:dyDescent="0.25">
      <c r="A5849" s="1" t="s">
        <v>7436</v>
      </c>
      <c r="B5849">
        <v>4</v>
      </c>
      <c r="C5849" s="2">
        <v>43684.879571759258</v>
      </c>
      <c r="D5849" s="2">
        <v>43684.900277777779</v>
      </c>
      <c r="E5849">
        <v>39.491477000000003</v>
      </c>
      <c r="F5849">
        <v>-105.346643</v>
      </c>
      <c r="G5849">
        <v>39.491256999999997</v>
      </c>
      <c r="H5849">
        <v>-105.3471</v>
      </c>
      <c r="I5849">
        <v>2.9000000000000001E-2</v>
      </c>
      <c r="J5849" s="1" t="s">
        <v>6840</v>
      </c>
      <c r="K5849">
        <v>12392</v>
      </c>
      <c r="L5849" s="1" t="s">
        <v>6656</v>
      </c>
      <c r="M5849" s="1" t="s">
        <v>97</v>
      </c>
      <c r="N5849" s="1" t="s">
        <v>4315</v>
      </c>
      <c r="O5849" s="1" t="s">
        <v>115</v>
      </c>
      <c r="P5849" s="1" t="s">
        <v>198</v>
      </c>
      <c r="Q5849" s="1" t="s">
        <v>7423</v>
      </c>
      <c r="R5849" s="1" t="s">
        <v>48</v>
      </c>
      <c r="S5849" s="1" t="s">
        <v>79</v>
      </c>
      <c r="T5849" s="1" t="s">
        <v>200</v>
      </c>
      <c r="U5849" s="2">
        <v>43684.886111111111</v>
      </c>
      <c r="V5849">
        <v>73</v>
      </c>
      <c r="W5849">
        <v>73</v>
      </c>
      <c r="X5849">
        <v>59</v>
      </c>
      <c r="Y5849">
        <v>24.27</v>
      </c>
      <c r="Z5849">
        <v>10</v>
      </c>
      <c r="AA5849" s="1" t="s">
        <v>57</v>
      </c>
      <c r="AB5849">
        <v>8</v>
      </c>
      <c r="AC5849">
        <v>0</v>
      </c>
      <c r="AD5849" s="1" t="s">
        <v>965</v>
      </c>
      <c r="AE5849" t="b">
        <v>0</v>
      </c>
      <c r="AF5849" t="b">
        <v>0</v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R5849" s="1" t="s">
        <v>53</v>
      </c>
      <c r="AS5849" s="1" t="s">
        <v>53</v>
      </c>
      <c r="AT5849" s="1" t="s">
        <v>51</v>
      </c>
      <c r="AU5849" s="1" t="s">
        <v>51</v>
      </c>
    </row>
    <row r="5850" spans="1:47" x14ac:dyDescent="0.25">
      <c r="A5850" s="1" t="s">
        <v>8845</v>
      </c>
      <c r="B5850">
        <v>4</v>
      </c>
      <c r="C5850" s="2">
        <v>43684.94935185185</v>
      </c>
      <c r="D5850" s="2">
        <v>43684.969652777778</v>
      </c>
      <c r="E5850">
        <v>39.491152999999997</v>
      </c>
      <c r="F5850">
        <v>-105.347324</v>
      </c>
      <c r="G5850">
        <v>39.491152999999997</v>
      </c>
      <c r="H5850">
        <v>-105.347324</v>
      </c>
      <c r="I5850">
        <v>0</v>
      </c>
      <c r="J5850" s="1" t="s">
        <v>6840</v>
      </c>
      <c r="K5850">
        <v>12412</v>
      </c>
      <c r="L5850" s="1" t="s">
        <v>6656</v>
      </c>
      <c r="M5850" s="1" t="s">
        <v>97</v>
      </c>
      <c r="N5850" s="1" t="s">
        <v>4315</v>
      </c>
      <c r="O5850" s="1" t="s">
        <v>115</v>
      </c>
      <c r="P5850" s="1" t="s">
        <v>198</v>
      </c>
      <c r="Q5850" s="1" t="s">
        <v>8846</v>
      </c>
      <c r="R5850" s="1" t="s">
        <v>48</v>
      </c>
      <c r="S5850" s="1" t="s">
        <v>79</v>
      </c>
      <c r="T5850" s="1" t="s">
        <v>200</v>
      </c>
      <c r="U5850" s="2">
        <v>43684.953472222223</v>
      </c>
      <c r="V5850">
        <v>72</v>
      </c>
      <c r="W5850">
        <v>72</v>
      </c>
      <c r="X5850">
        <v>61</v>
      </c>
      <c r="Y5850">
        <v>24.27</v>
      </c>
      <c r="Z5850">
        <v>10</v>
      </c>
      <c r="AA5850" s="1" t="s">
        <v>8942</v>
      </c>
      <c r="AB5850">
        <v>0</v>
      </c>
      <c r="AC5850">
        <v>0</v>
      </c>
      <c r="AD5850" s="1" t="s">
        <v>818</v>
      </c>
      <c r="AE5850" t="b">
        <v>0</v>
      </c>
      <c r="AF5850" t="b">
        <v>0</v>
      </c>
      <c r="AG5850" t="b">
        <v>0</v>
      </c>
      <c r="AH5850" t="b">
        <v>0</v>
      </c>
      <c r="AI5850" t="b">
        <v>0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  <c r="AP5850" t="b">
        <v>0</v>
      </c>
      <c r="AQ5850" t="b">
        <v>0</v>
      </c>
      <c r="AR5850" s="1" t="s">
        <v>53</v>
      </c>
      <c r="AS5850" s="1" t="s">
        <v>53</v>
      </c>
      <c r="AT5850" s="1" t="s">
        <v>53</v>
      </c>
      <c r="AU5850" s="1" t="s">
        <v>53</v>
      </c>
    </row>
    <row r="5851" spans="1:47" x14ac:dyDescent="0.25">
      <c r="A5851" s="1" t="s">
        <v>8847</v>
      </c>
      <c r="B5851">
        <v>4</v>
      </c>
      <c r="C5851" s="2">
        <v>43684.94935185185</v>
      </c>
      <c r="D5851" s="2">
        <v>43684.969652777778</v>
      </c>
      <c r="E5851">
        <v>39.491152999999997</v>
      </c>
      <c r="F5851">
        <v>-105.347324</v>
      </c>
      <c r="G5851">
        <v>39.491152999999997</v>
      </c>
      <c r="H5851">
        <v>-105.347324</v>
      </c>
      <c r="I5851">
        <v>0</v>
      </c>
      <c r="J5851" s="1" t="s">
        <v>6727</v>
      </c>
      <c r="K5851">
        <v>12412</v>
      </c>
      <c r="L5851" s="1" t="s">
        <v>6656</v>
      </c>
      <c r="M5851" s="1" t="s">
        <v>97</v>
      </c>
      <c r="N5851" s="1" t="s">
        <v>4315</v>
      </c>
      <c r="O5851" s="1" t="s">
        <v>115</v>
      </c>
      <c r="P5851" s="1" t="s">
        <v>198</v>
      </c>
      <c r="Q5851" s="1" t="s">
        <v>8846</v>
      </c>
      <c r="R5851" s="1" t="s">
        <v>48</v>
      </c>
      <c r="S5851" s="1" t="s">
        <v>79</v>
      </c>
      <c r="T5851" s="1" t="s">
        <v>200</v>
      </c>
      <c r="U5851" s="2">
        <v>43684.953472222223</v>
      </c>
      <c r="V5851">
        <v>72</v>
      </c>
      <c r="W5851">
        <v>72</v>
      </c>
      <c r="X5851">
        <v>61</v>
      </c>
      <c r="Y5851">
        <v>24.27</v>
      </c>
      <c r="Z5851">
        <v>10</v>
      </c>
      <c r="AA5851" s="1" t="s">
        <v>8942</v>
      </c>
      <c r="AB5851">
        <v>0</v>
      </c>
      <c r="AC5851">
        <v>0</v>
      </c>
      <c r="AD5851" s="1" t="s">
        <v>818</v>
      </c>
      <c r="AE5851" t="b">
        <v>0</v>
      </c>
      <c r="AF5851" t="b">
        <v>0</v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  <c r="AO5851" t="b">
        <v>0</v>
      </c>
      <c r="AP5851" t="b">
        <v>0</v>
      </c>
      <c r="AQ5851" t="b">
        <v>0</v>
      </c>
      <c r="AR5851" s="1" t="s">
        <v>53</v>
      </c>
      <c r="AS5851" s="1" t="s">
        <v>53</v>
      </c>
      <c r="AT5851" s="1" t="s">
        <v>53</v>
      </c>
      <c r="AU5851" s="1" t="s">
        <v>53</v>
      </c>
    </row>
    <row r="5852" spans="1:47" x14ac:dyDescent="0.25">
      <c r="A5852" s="1" t="s">
        <v>4468</v>
      </c>
      <c r="B5852">
        <v>3</v>
      </c>
      <c r="C5852" s="2">
        <v>43684.941018518519</v>
      </c>
      <c r="D5852" s="2">
        <v>43684.961724537039</v>
      </c>
      <c r="E5852">
        <v>40.287210999999999</v>
      </c>
      <c r="F5852">
        <v>-103.551418</v>
      </c>
      <c r="G5852">
        <v>40.299169999999997</v>
      </c>
      <c r="H5852">
        <v>-103.5309</v>
      </c>
      <c r="I5852">
        <v>1.361</v>
      </c>
      <c r="J5852" s="1" t="s">
        <v>4469</v>
      </c>
      <c r="L5852" s="1" t="s">
        <v>122</v>
      </c>
      <c r="M5852" s="1" t="s">
        <v>47</v>
      </c>
      <c r="N5852" s="1" t="s">
        <v>4216</v>
      </c>
      <c r="O5852" s="1" t="s">
        <v>164</v>
      </c>
      <c r="P5852" s="1" t="s">
        <v>198</v>
      </c>
      <c r="Q5852" s="1" t="s">
        <v>4217</v>
      </c>
      <c r="R5852" s="1" t="s">
        <v>48</v>
      </c>
      <c r="S5852" s="1" t="s">
        <v>79</v>
      </c>
      <c r="T5852" s="1" t="s">
        <v>3918</v>
      </c>
      <c r="U5852" s="2">
        <v>43684.940972222219</v>
      </c>
      <c r="V5852">
        <v>63</v>
      </c>
      <c r="W5852">
        <v>63</v>
      </c>
      <c r="X5852">
        <v>89</v>
      </c>
      <c r="Y5852">
        <v>25.45</v>
      </c>
      <c r="Z5852">
        <v>10</v>
      </c>
      <c r="AA5852" s="1" t="s">
        <v>62</v>
      </c>
      <c r="AB5852">
        <v>13</v>
      </c>
      <c r="AD5852" s="1" t="s">
        <v>1217</v>
      </c>
      <c r="AE5852" t="b">
        <v>0</v>
      </c>
      <c r="AF5852" t="b">
        <v>0</v>
      </c>
      <c r="AG5852" t="b">
        <v>0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  <c r="AO5852" t="b">
        <v>0</v>
      </c>
      <c r="AP5852" t="b">
        <v>0</v>
      </c>
      <c r="AQ5852" t="b">
        <v>0</v>
      </c>
      <c r="AR5852" s="1" t="s">
        <v>53</v>
      </c>
      <c r="AS5852" s="1" t="s">
        <v>53</v>
      </c>
      <c r="AT5852" s="1" t="s">
        <v>53</v>
      </c>
      <c r="AU5852" s="1" t="s">
        <v>53</v>
      </c>
    </row>
    <row r="5853" spans="1:47" x14ac:dyDescent="0.25">
      <c r="A5853" s="1" t="s">
        <v>4463</v>
      </c>
      <c r="B5853">
        <v>3</v>
      </c>
      <c r="C5853" s="2">
        <v>43685.052465277775</v>
      </c>
      <c r="D5853" s="2">
        <v>43685.07271990741</v>
      </c>
      <c r="E5853">
        <v>40.270499999999998</v>
      </c>
      <c r="F5853">
        <v>-103.58778</v>
      </c>
      <c r="G5853">
        <v>40.303240000000002</v>
      </c>
      <c r="H5853">
        <v>-103.52383</v>
      </c>
      <c r="I5853">
        <v>4.0590000000000002</v>
      </c>
      <c r="J5853" s="1" t="s">
        <v>4464</v>
      </c>
      <c r="L5853" s="1" t="s">
        <v>122</v>
      </c>
      <c r="M5853" s="1" t="s">
        <v>47</v>
      </c>
      <c r="N5853" s="1" t="s">
        <v>4216</v>
      </c>
      <c r="O5853" s="1" t="s">
        <v>164</v>
      </c>
      <c r="P5853" s="1" t="s">
        <v>198</v>
      </c>
      <c r="Q5853" s="1" t="s">
        <v>4217</v>
      </c>
      <c r="R5853" s="1" t="s">
        <v>48</v>
      </c>
      <c r="S5853" s="1" t="s">
        <v>79</v>
      </c>
      <c r="T5853" s="1" t="s">
        <v>3918</v>
      </c>
      <c r="U5853" s="2">
        <v>43685.052083333336</v>
      </c>
      <c r="V5853">
        <v>64</v>
      </c>
      <c r="W5853">
        <v>64</v>
      </c>
      <c r="X5853">
        <v>89</v>
      </c>
      <c r="Y5853">
        <v>25.42</v>
      </c>
      <c r="Z5853">
        <v>10</v>
      </c>
      <c r="AA5853" s="1" t="s">
        <v>68</v>
      </c>
      <c r="AB5853">
        <v>8</v>
      </c>
      <c r="AD5853" s="1" t="s">
        <v>1203</v>
      </c>
      <c r="AE5853" t="b">
        <v>0</v>
      </c>
      <c r="AF5853" t="b">
        <v>0</v>
      </c>
      <c r="AG5853" t="b">
        <v>0</v>
      </c>
      <c r="AH5853" t="b">
        <v>0</v>
      </c>
      <c r="AI5853" t="b">
        <v>1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  <c r="AO5853" t="b">
        <v>0</v>
      </c>
      <c r="AP5853" t="b">
        <v>0</v>
      </c>
      <c r="AQ5853" t="b">
        <v>0</v>
      </c>
      <c r="AR5853" s="1" t="s">
        <v>53</v>
      </c>
      <c r="AS5853" s="1" t="s">
        <v>53</v>
      </c>
      <c r="AT5853" s="1" t="s">
        <v>53</v>
      </c>
      <c r="AU5853" s="1" t="s">
        <v>53</v>
      </c>
    </row>
    <row r="5854" spans="1:47" x14ac:dyDescent="0.25">
      <c r="A5854" s="1" t="s">
        <v>4214</v>
      </c>
      <c r="B5854">
        <v>3</v>
      </c>
      <c r="C5854" s="2">
        <v>43685.115497685183</v>
      </c>
      <c r="D5854" s="2">
        <v>43685.135011574072</v>
      </c>
      <c r="E5854">
        <v>40.270499999999998</v>
      </c>
      <c r="F5854">
        <v>-103.58778</v>
      </c>
      <c r="G5854">
        <v>40.303240000000002</v>
      </c>
      <c r="H5854">
        <v>-103.52383</v>
      </c>
      <c r="I5854">
        <v>4.0590000000000002</v>
      </c>
      <c r="J5854" s="1" t="s">
        <v>4215</v>
      </c>
      <c r="L5854" s="1" t="s">
        <v>122</v>
      </c>
      <c r="M5854" s="1" t="s">
        <v>47</v>
      </c>
      <c r="N5854" s="1" t="s">
        <v>4216</v>
      </c>
      <c r="O5854" s="1" t="s">
        <v>164</v>
      </c>
      <c r="P5854" s="1" t="s">
        <v>198</v>
      </c>
      <c r="Q5854" s="1" t="s">
        <v>4217</v>
      </c>
      <c r="R5854" s="1" t="s">
        <v>48</v>
      </c>
      <c r="S5854" s="1" t="s">
        <v>79</v>
      </c>
      <c r="T5854" s="1" t="s">
        <v>3918</v>
      </c>
      <c r="U5854" s="2">
        <v>43685.121527777781</v>
      </c>
      <c r="V5854">
        <v>64</v>
      </c>
      <c r="W5854">
        <v>64</v>
      </c>
      <c r="X5854">
        <v>88</v>
      </c>
      <c r="Y5854">
        <v>25.45</v>
      </c>
      <c r="Z5854">
        <v>10</v>
      </c>
      <c r="AA5854" s="1" t="s">
        <v>57</v>
      </c>
      <c r="AB5854">
        <v>7</v>
      </c>
      <c r="AD5854" s="1" t="s">
        <v>50</v>
      </c>
      <c r="AE5854" t="b">
        <v>0</v>
      </c>
      <c r="AF5854" t="b">
        <v>0</v>
      </c>
      <c r="AG5854" t="b">
        <v>0</v>
      </c>
      <c r="AH5854" t="b">
        <v>0</v>
      </c>
      <c r="AI5854" t="b">
        <v>1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  <c r="AO5854" t="b">
        <v>0</v>
      </c>
      <c r="AP5854" t="b">
        <v>0</v>
      </c>
      <c r="AQ5854" t="b">
        <v>0</v>
      </c>
      <c r="AR5854" s="1" t="s">
        <v>53</v>
      </c>
      <c r="AS5854" s="1" t="s">
        <v>53</v>
      </c>
      <c r="AT5854" s="1" t="s">
        <v>53</v>
      </c>
      <c r="AU5854" s="1" t="s">
        <v>53</v>
      </c>
    </row>
    <row r="5855" spans="1:47" x14ac:dyDescent="0.25">
      <c r="A5855" s="1" t="s">
        <v>5931</v>
      </c>
      <c r="B5855">
        <v>3</v>
      </c>
      <c r="C5855" s="2">
        <v>43685.291122685187</v>
      </c>
      <c r="D5855" s="2">
        <v>43685.306134259263</v>
      </c>
      <c r="E5855">
        <v>39.783023</v>
      </c>
      <c r="F5855">
        <v>-105.128558</v>
      </c>
      <c r="G5855">
        <v>39.784129999999998</v>
      </c>
      <c r="H5855">
        <v>-105.11468000000001</v>
      </c>
      <c r="I5855">
        <v>0.74099999999999999</v>
      </c>
      <c r="J5855" s="1" t="s">
        <v>847</v>
      </c>
      <c r="L5855" s="1" t="s">
        <v>133</v>
      </c>
      <c r="M5855" s="1" t="s">
        <v>47</v>
      </c>
      <c r="N5855" s="1" t="s">
        <v>213</v>
      </c>
      <c r="O5855" s="1" t="s">
        <v>115</v>
      </c>
      <c r="P5855" s="1" t="s">
        <v>198</v>
      </c>
      <c r="Q5855" s="1" t="s">
        <v>214</v>
      </c>
      <c r="R5855" s="1" t="s">
        <v>48</v>
      </c>
      <c r="S5855" s="1" t="s">
        <v>79</v>
      </c>
      <c r="T5855" s="1" t="s">
        <v>205</v>
      </c>
      <c r="U5855" s="2">
        <v>43685.288194444445</v>
      </c>
      <c r="V5855">
        <v>66</v>
      </c>
      <c r="W5855">
        <v>66</v>
      </c>
      <c r="X5855">
        <v>78</v>
      </c>
      <c r="Y5855">
        <v>24.49</v>
      </c>
      <c r="Z5855">
        <v>20</v>
      </c>
      <c r="AA5855" s="1" t="s">
        <v>58</v>
      </c>
      <c r="AB5855">
        <v>6</v>
      </c>
      <c r="AC5855">
        <v>0</v>
      </c>
      <c r="AD5855" s="1" t="s">
        <v>965</v>
      </c>
      <c r="AE5855" t="b">
        <v>0</v>
      </c>
      <c r="AF5855" t="b">
        <v>0</v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  <c r="AP5855" t="b">
        <v>0</v>
      </c>
      <c r="AQ5855" t="b">
        <v>0</v>
      </c>
      <c r="AR5855" s="1" t="s">
        <v>51</v>
      </c>
      <c r="AS5855" s="1" t="s">
        <v>51</v>
      </c>
      <c r="AT5855" s="1" t="s">
        <v>51</v>
      </c>
      <c r="AU5855" s="1" t="s">
        <v>51</v>
      </c>
    </row>
    <row r="5856" spans="1:47" x14ac:dyDescent="0.25">
      <c r="A5856" s="1" t="s">
        <v>2666</v>
      </c>
      <c r="B5856">
        <v>3</v>
      </c>
      <c r="C5856" s="2">
        <v>43685.316099537034</v>
      </c>
      <c r="D5856" s="2">
        <v>43685.336724537039</v>
      </c>
      <c r="E5856">
        <v>39.591949999999997</v>
      </c>
      <c r="F5856">
        <v>-104.88308000000001</v>
      </c>
      <c r="G5856">
        <v>39.593102999999999</v>
      </c>
      <c r="H5856">
        <v>-104.883712</v>
      </c>
      <c r="I5856">
        <v>8.5999999999999993E-2</v>
      </c>
      <c r="J5856" s="1" t="s">
        <v>568</v>
      </c>
      <c r="L5856" s="1" t="s">
        <v>194</v>
      </c>
      <c r="M5856" s="1" t="s">
        <v>47</v>
      </c>
      <c r="N5856" s="1" t="s">
        <v>127</v>
      </c>
      <c r="O5856" s="1" t="s">
        <v>201</v>
      </c>
      <c r="P5856" s="1" t="s">
        <v>198</v>
      </c>
      <c r="Q5856" s="1" t="s">
        <v>347</v>
      </c>
      <c r="R5856" s="1" t="s">
        <v>48</v>
      </c>
      <c r="S5856" s="1" t="s">
        <v>79</v>
      </c>
      <c r="T5856" s="1" t="s">
        <v>200</v>
      </c>
      <c r="U5856" s="2">
        <v>43685.328472222223</v>
      </c>
      <c r="V5856">
        <v>68</v>
      </c>
      <c r="W5856">
        <v>68</v>
      </c>
      <c r="X5856">
        <v>68</v>
      </c>
      <c r="Y5856">
        <v>24.29</v>
      </c>
      <c r="Z5856">
        <v>10</v>
      </c>
      <c r="AA5856" s="1" t="s">
        <v>66</v>
      </c>
      <c r="AB5856">
        <v>6</v>
      </c>
      <c r="AC5856">
        <v>0</v>
      </c>
      <c r="AD5856" s="1" t="s">
        <v>818</v>
      </c>
      <c r="AE5856" t="b">
        <v>0</v>
      </c>
      <c r="AF5856" t="b">
        <v>0</v>
      </c>
      <c r="AG5856" t="b">
        <v>0</v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  <c r="AO5856" t="b">
        <v>0</v>
      </c>
      <c r="AP5856" t="b">
        <v>0</v>
      </c>
      <c r="AQ5856" t="b">
        <v>0</v>
      </c>
      <c r="AR5856" s="1" t="s">
        <v>51</v>
      </c>
      <c r="AS5856" s="1" t="s">
        <v>51</v>
      </c>
      <c r="AT5856" s="1" t="s">
        <v>51</v>
      </c>
      <c r="AU5856" s="1" t="s">
        <v>51</v>
      </c>
    </row>
    <row r="5857" spans="1:47" x14ac:dyDescent="0.25">
      <c r="A5857" s="1" t="s">
        <v>5932</v>
      </c>
      <c r="B5857">
        <v>3</v>
      </c>
      <c r="C5857" s="2">
        <v>43685.359351851854</v>
      </c>
      <c r="D5857" s="2">
        <v>43685.378379629627</v>
      </c>
      <c r="E5857">
        <v>39.778410000000001</v>
      </c>
      <c r="F5857">
        <v>-104.91289</v>
      </c>
      <c r="G5857">
        <v>39.780209999999997</v>
      </c>
      <c r="H5857">
        <v>-104.93536</v>
      </c>
      <c r="I5857">
        <v>1.2</v>
      </c>
      <c r="J5857" s="1" t="s">
        <v>486</v>
      </c>
      <c r="L5857" s="1" t="s">
        <v>137</v>
      </c>
      <c r="M5857" s="1" t="s">
        <v>47</v>
      </c>
      <c r="N5857" s="1" t="s">
        <v>131</v>
      </c>
      <c r="O5857" s="1" t="s">
        <v>131</v>
      </c>
      <c r="P5857" s="1" t="s">
        <v>198</v>
      </c>
      <c r="Q5857" s="1" t="s">
        <v>246</v>
      </c>
      <c r="R5857" s="1" t="s">
        <v>48</v>
      </c>
      <c r="S5857" s="1" t="s">
        <v>79</v>
      </c>
      <c r="T5857" s="1" t="s">
        <v>205</v>
      </c>
      <c r="U5857" s="2">
        <v>43685.368055555555</v>
      </c>
      <c r="V5857">
        <v>68</v>
      </c>
      <c r="W5857">
        <v>68</v>
      </c>
      <c r="X5857">
        <v>73</v>
      </c>
      <c r="Y5857">
        <v>24.5</v>
      </c>
      <c r="Z5857">
        <v>20</v>
      </c>
      <c r="AA5857" s="1" t="s">
        <v>54</v>
      </c>
      <c r="AB5857">
        <v>3</v>
      </c>
      <c r="AC5857">
        <v>0</v>
      </c>
      <c r="AD5857" s="1" t="s">
        <v>965</v>
      </c>
      <c r="AE5857" t="b">
        <v>0</v>
      </c>
      <c r="AF5857" t="b">
        <v>0</v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 t="b">
        <v>0</v>
      </c>
      <c r="AP5857" t="b">
        <v>0</v>
      </c>
      <c r="AQ5857" t="b">
        <v>0</v>
      </c>
      <c r="AR5857" s="1" t="s">
        <v>51</v>
      </c>
      <c r="AS5857" s="1" t="s">
        <v>51</v>
      </c>
      <c r="AT5857" s="1" t="s">
        <v>51</v>
      </c>
      <c r="AU5857" s="1" t="s">
        <v>51</v>
      </c>
    </row>
    <row r="5858" spans="1:47" x14ac:dyDescent="0.25">
      <c r="A5858" s="1" t="s">
        <v>5933</v>
      </c>
      <c r="B5858">
        <v>3</v>
      </c>
      <c r="C5858" s="2">
        <v>43685.357754629629</v>
      </c>
      <c r="D5858" s="2">
        <v>43685.375613425924</v>
      </c>
      <c r="E5858">
        <v>39.783380000000001</v>
      </c>
      <c r="F5858">
        <v>-105.00958</v>
      </c>
      <c r="G5858">
        <v>39.78313</v>
      </c>
      <c r="H5858">
        <v>-105.006608</v>
      </c>
      <c r="I5858">
        <v>0.159</v>
      </c>
      <c r="J5858" s="1" t="s">
        <v>351</v>
      </c>
      <c r="L5858" s="1" t="s">
        <v>133</v>
      </c>
      <c r="M5858" s="1" t="s">
        <v>47</v>
      </c>
      <c r="N5858" s="1" t="s">
        <v>131</v>
      </c>
      <c r="O5858" s="1" t="s">
        <v>131</v>
      </c>
      <c r="P5858" s="1" t="s">
        <v>198</v>
      </c>
      <c r="Q5858" s="1" t="s">
        <v>352</v>
      </c>
      <c r="R5858" s="1" t="s">
        <v>48</v>
      </c>
      <c r="S5858" s="1" t="s">
        <v>79</v>
      </c>
      <c r="T5858" s="1" t="s">
        <v>205</v>
      </c>
      <c r="U5858" s="2">
        <v>43685.368055555555</v>
      </c>
      <c r="V5858">
        <v>68</v>
      </c>
      <c r="W5858">
        <v>68</v>
      </c>
      <c r="X5858">
        <v>73</v>
      </c>
      <c r="Y5858">
        <v>24.5</v>
      </c>
      <c r="Z5858">
        <v>20</v>
      </c>
      <c r="AA5858" s="1" t="s">
        <v>54</v>
      </c>
      <c r="AB5858">
        <v>3</v>
      </c>
      <c r="AC5858">
        <v>0</v>
      </c>
      <c r="AD5858" s="1" t="s">
        <v>965</v>
      </c>
      <c r="AE5858" t="b">
        <v>0</v>
      </c>
      <c r="AF5858" t="b">
        <v>0</v>
      </c>
      <c r="AG5858" t="b">
        <v>0</v>
      </c>
      <c r="AH5858" t="b">
        <v>1</v>
      </c>
      <c r="AI5858" t="b">
        <v>0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AR5858" s="1" t="s">
        <v>51</v>
      </c>
      <c r="AS5858" s="1" t="s">
        <v>51</v>
      </c>
      <c r="AT5858" s="1" t="s">
        <v>51</v>
      </c>
      <c r="AU5858" s="1" t="s">
        <v>51</v>
      </c>
    </row>
    <row r="5859" spans="1:47" x14ac:dyDescent="0.25">
      <c r="A5859" s="1" t="s">
        <v>2092</v>
      </c>
      <c r="B5859">
        <v>3</v>
      </c>
      <c r="C5859" s="2">
        <v>43685.453587962962</v>
      </c>
      <c r="D5859" s="2">
        <v>43685.47420138889</v>
      </c>
      <c r="E5859">
        <v>39.919139999999999</v>
      </c>
      <c r="F5859">
        <v>-104.98779999999999</v>
      </c>
      <c r="G5859">
        <v>39.928561999999999</v>
      </c>
      <c r="H5859">
        <v>-104.98765</v>
      </c>
      <c r="I5859">
        <v>0.65100000000000002</v>
      </c>
      <c r="J5859" s="1" t="s">
        <v>461</v>
      </c>
      <c r="L5859" s="1" t="s">
        <v>194</v>
      </c>
      <c r="M5859" s="1" t="s">
        <v>47</v>
      </c>
      <c r="N5859" s="1" t="s">
        <v>408</v>
      </c>
      <c r="O5859" s="1" t="s">
        <v>147</v>
      </c>
      <c r="P5859" s="1" t="s">
        <v>198</v>
      </c>
      <c r="Q5859" s="1" t="s">
        <v>409</v>
      </c>
      <c r="R5859" s="1" t="s">
        <v>48</v>
      </c>
      <c r="S5859" s="1" t="s">
        <v>79</v>
      </c>
      <c r="T5859" s="1" t="s">
        <v>272</v>
      </c>
      <c r="U5859" s="2">
        <v>43685.45416666667</v>
      </c>
      <c r="V5859">
        <v>77</v>
      </c>
      <c r="W5859">
        <v>77</v>
      </c>
      <c r="X5859">
        <v>54</v>
      </c>
      <c r="Y5859">
        <v>24.99</v>
      </c>
      <c r="Z5859">
        <v>10</v>
      </c>
      <c r="AA5859" s="1" t="s">
        <v>8942</v>
      </c>
      <c r="AB5859">
        <v>0</v>
      </c>
      <c r="AC5859">
        <v>0</v>
      </c>
      <c r="AD5859" s="1" t="s">
        <v>1067</v>
      </c>
      <c r="AE5859" t="b">
        <v>0</v>
      </c>
      <c r="AF5859" t="b">
        <v>0</v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  <c r="AO5859" t="b">
        <v>0</v>
      </c>
      <c r="AP5859" t="b">
        <v>0</v>
      </c>
      <c r="AQ5859" t="b">
        <v>0</v>
      </c>
      <c r="AR5859" s="1" t="s">
        <v>51</v>
      </c>
      <c r="AS5859" s="1" t="s">
        <v>51</v>
      </c>
      <c r="AT5859" s="1" t="s">
        <v>51</v>
      </c>
      <c r="AU5859" s="1" t="s">
        <v>51</v>
      </c>
    </row>
    <row r="5860" spans="1:47" x14ac:dyDescent="0.25">
      <c r="A5860" s="1" t="s">
        <v>1527</v>
      </c>
      <c r="B5860">
        <v>3</v>
      </c>
      <c r="C5860" s="2">
        <v>43685.594247685185</v>
      </c>
      <c r="D5860" s="2">
        <v>43685.614502314813</v>
      </c>
      <c r="E5860">
        <v>39.696599999999997</v>
      </c>
      <c r="F5860">
        <v>-104.82921</v>
      </c>
      <c r="G5860">
        <v>39.699100000000001</v>
      </c>
      <c r="H5860">
        <v>-104.82908</v>
      </c>
      <c r="I5860">
        <v>0.17299999999999999</v>
      </c>
      <c r="J5860" s="1" t="s">
        <v>586</v>
      </c>
      <c r="L5860" s="1" t="s">
        <v>308</v>
      </c>
      <c r="M5860" s="1" t="s">
        <v>47</v>
      </c>
      <c r="N5860" s="1" t="s">
        <v>170</v>
      </c>
      <c r="O5860" s="1" t="s">
        <v>201</v>
      </c>
      <c r="P5860" s="1" t="s">
        <v>198</v>
      </c>
      <c r="Q5860" s="1" t="s">
        <v>404</v>
      </c>
      <c r="R5860" s="1" t="s">
        <v>48</v>
      </c>
      <c r="S5860" s="1" t="s">
        <v>79</v>
      </c>
      <c r="T5860" s="1" t="s">
        <v>203</v>
      </c>
      <c r="U5860" s="2">
        <v>43685.597222222219</v>
      </c>
      <c r="V5860">
        <v>79</v>
      </c>
      <c r="W5860">
        <v>79</v>
      </c>
      <c r="X5860">
        <v>54</v>
      </c>
      <c r="Y5860">
        <v>24.43</v>
      </c>
      <c r="Z5860">
        <v>10</v>
      </c>
      <c r="AA5860" s="1" t="s">
        <v>62</v>
      </c>
      <c r="AB5860">
        <v>8</v>
      </c>
      <c r="AC5860">
        <v>0</v>
      </c>
      <c r="AD5860" s="1" t="s">
        <v>1203</v>
      </c>
      <c r="AE5860" t="b">
        <v>0</v>
      </c>
      <c r="AF5860" t="b">
        <v>0</v>
      </c>
      <c r="AG5860" t="b">
        <v>0</v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AR5860" s="1" t="s">
        <v>51</v>
      </c>
      <c r="AS5860" s="1" t="s">
        <v>51</v>
      </c>
      <c r="AT5860" s="1" t="s">
        <v>51</v>
      </c>
      <c r="AU5860" s="1" t="s">
        <v>51</v>
      </c>
    </row>
    <row r="5861" spans="1:47" x14ac:dyDescent="0.25">
      <c r="A5861" s="1" t="s">
        <v>2667</v>
      </c>
      <c r="B5861">
        <v>3</v>
      </c>
      <c r="C5861" s="2">
        <v>43685.615104166667</v>
      </c>
      <c r="D5861" s="2">
        <v>43685.635324074072</v>
      </c>
      <c r="E5861">
        <v>39.725569999999998</v>
      </c>
      <c r="F5861">
        <v>-105.061058</v>
      </c>
      <c r="G5861">
        <v>39.725580000000001</v>
      </c>
      <c r="H5861">
        <v>-105.05895</v>
      </c>
      <c r="I5861">
        <v>0.112</v>
      </c>
      <c r="J5861" s="1" t="s">
        <v>495</v>
      </c>
      <c r="L5861" s="1" t="s">
        <v>128</v>
      </c>
      <c r="M5861" s="1" t="s">
        <v>47</v>
      </c>
      <c r="N5861" s="1" t="s">
        <v>131</v>
      </c>
      <c r="O5861" s="1" t="s">
        <v>115</v>
      </c>
      <c r="P5861" s="1" t="s">
        <v>198</v>
      </c>
      <c r="Q5861" s="1" t="s">
        <v>496</v>
      </c>
      <c r="R5861" s="1" t="s">
        <v>48</v>
      </c>
      <c r="S5861" s="1" t="s">
        <v>79</v>
      </c>
      <c r="T5861" s="1" t="s">
        <v>205</v>
      </c>
      <c r="U5861" s="2">
        <v>43685.614583333336</v>
      </c>
      <c r="V5861">
        <v>75</v>
      </c>
      <c r="W5861">
        <v>75</v>
      </c>
      <c r="X5861">
        <v>53</v>
      </c>
      <c r="Y5861">
        <v>24.47</v>
      </c>
      <c r="Z5861">
        <v>10</v>
      </c>
      <c r="AA5861" s="1" t="s">
        <v>57</v>
      </c>
      <c r="AB5861">
        <v>10</v>
      </c>
      <c r="AC5861">
        <v>0</v>
      </c>
      <c r="AD5861" s="1" t="s">
        <v>818</v>
      </c>
      <c r="AE5861" t="b">
        <v>0</v>
      </c>
      <c r="AF5861" t="b">
        <v>0</v>
      </c>
      <c r="AG5861" t="b">
        <v>0</v>
      </c>
      <c r="AH5861" t="b">
        <v>0</v>
      </c>
      <c r="AI5861" t="b">
        <v>0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  <c r="AO5861" t="b">
        <v>0</v>
      </c>
      <c r="AP5861" t="b">
        <v>0</v>
      </c>
      <c r="AQ5861" t="b">
        <v>0</v>
      </c>
      <c r="AR5861" s="1" t="s">
        <v>51</v>
      </c>
      <c r="AS5861" s="1" t="s">
        <v>51</v>
      </c>
      <c r="AT5861" s="1" t="s">
        <v>51</v>
      </c>
      <c r="AU5861" s="1" t="s">
        <v>51</v>
      </c>
    </row>
    <row r="5862" spans="1:47" x14ac:dyDescent="0.25">
      <c r="A5862" s="1" t="s">
        <v>4832</v>
      </c>
      <c r="B5862">
        <v>3</v>
      </c>
      <c r="C5862" s="2">
        <v>43685.663576388892</v>
      </c>
      <c r="D5862" s="2">
        <v>43685.683958333335</v>
      </c>
      <c r="E5862">
        <v>39.567608</v>
      </c>
      <c r="F5862">
        <v>-105.04993399999999</v>
      </c>
      <c r="G5862">
        <v>39.567292000000002</v>
      </c>
      <c r="H5862">
        <v>-105.052573</v>
      </c>
      <c r="I5862">
        <v>0.14199999999999999</v>
      </c>
      <c r="J5862" s="1" t="s">
        <v>1839</v>
      </c>
      <c r="L5862" s="1" t="s">
        <v>405</v>
      </c>
      <c r="M5862" s="1" t="s">
        <v>47</v>
      </c>
      <c r="N5862" s="1" t="s">
        <v>138</v>
      </c>
      <c r="O5862" s="1" t="s">
        <v>201</v>
      </c>
      <c r="P5862" s="1" t="s">
        <v>198</v>
      </c>
      <c r="Q5862" s="1" t="s">
        <v>513</v>
      </c>
      <c r="R5862" s="1" t="s">
        <v>48</v>
      </c>
      <c r="S5862" s="1" t="s">
        <v>79</v>
      </c>
      <c r="T5862" s="1" t="s">
        <v>200</v>
      </c>
      <c r="U5862" s="2">
        <v>43685.661805555559</v>
      </c>
      <c r="V5862">
        <v>68</v>
      </c>
      <c r="W5862">
        <v>68</v>
      </c>
      <c r="X5862">
        <v>84</v>
      </c>
      <c r="Y5862">
        <v>24.27</v>
      </c>
      <c r="Z5862">
        <v>10</v>
      </c>
      <c r="AA5862" s="1" t="s">
        <v>66</v>
      </c>
      <c r="AB5862">
        <v>14</v>
      </c>
      <c r="AC5862">
        <v>0.03</v>
      </c>
      <c r="AD5862" s="1" t="s">
        <v>965</v>
      </c>
      <c r="AE5862" t="b">
        <v>0</v>
      </c>
      <c r="AF5862" t="b">
        <v>0</v>
      </c>
      <c r="AG5862" t="b">
        <v>0</v>
      </c>
      <c r="AH5862" t="b">
        <v>0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AR5862" s="1" t="s">
        <v>51</v>
      </c>
      <c r="AS5862" s="1" t="s">
        <v>51</v>
      </c>
      <c r="AT5862" s="1" t="s">
        <v>51</v>
      </c>
      <c r="AU5862" s="1" t="s">
        <v>51</v>
      </c>
    </row>
    <row r="5863" spans="1:47" x14ac:dyDescent="0.25">
      <c r="A5863" s="1" t="s">
        <v>1461</v>
      </c>
      <c r="B5863">
        <v>3</v>
      </c>
      <c r="C5863" s="2">
        <v>43685.652615740742</v>
      </c>
      <c r="D5863" s="2">
        <v>43685.67287037037</v>
      </c>
      <c r="E5863">
        <v>39.797939999999997</v>
      </c>
      <c r="F5863">
        <v>-104.98667</v>
      </c>
      <c r="G5863">
        <v>39.800035000000001</v>
      </c>
      <c r="H5863">
        <v>-104.98558800000001</v>
      </c>
      <c r="I5863">
        <v>0.156</v>
      </c>
      <c r="J5863" s="1" t="s">
        <v>555</v>
      </c>
      <c r="L5863" s="1" t="s">
        <v>194</v>
      </c>
      <c r="M5863" s="1" t="s">
        <v>47</v>
      </c>
      <c r="N5863" s="1" t="s">
        <v>131</v>
      </c>
      <c r="O5863" s="1" t="s">
        <v>147</v>
      </c>
      <c r="P5863" s="1" t="s">
        <v>198</v>
      </c>
      <c r="Q5863" s="1" t="s">
        <v>246</v>
      </c>
      <c r="R5863" s="1" t="s">
        <v>48</v>
      </c>
      <c r="S5863" s="1" t="s">
        <v>79</v>
      </c>
      <c r="T5863" s="1" t="s">
        <v>205</v>
      </c>
      <c r="U5863" s="2">
        <v>43685.659722222219</v>
      </c>
      <c r="V5863">
        <v>75</v>
      </c>
      <c r="W5863">
        <v>75</v>
      </c>
      <c r="X5863">
        <v>53</v>
      </c>
      <c r="Y5863">
        <v>24.47</v>
      </c>
      <c r="Z5863">
        <v>10</v>
      </c>
      <c r="AA5863" s="1" t="s">
        <v>57</v>
      </c>
      <c r="AB5863">
        <v>6</v>
      </c>
      <c r="AC5863">
        <v>0</v>
      </c>
      <c r="AD5863" s="1" t="s">
        <v>1245</v>
      </c>
      <c r="AE5863" t="b">
        <v>0</v>
      </c>
      <c r="AF5863" t="b">
        <v>0</v>
      </c>
      <c r="AG5863" t="b">
        <v>0</v>
      </c>
      <c r="AH5863" t="b">
        <v>0</v>
      </c>
      <c r="AI5863" t="b">
        <v>0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AR5863" s="1" t="s">
        <v>51</v>
      </c>
      <c r="AS5863" s="1" t="s">
        <v>51</v>
      </c>
      <c r="AT5863" s="1" t="s">
        <v>51</v>
      </c>
      <c r="AU5863" s="1" t="s">
        <v>51</v>
      </c>
    </row>
    <row r="5864" spans="1:47" x14ac:dyDescent="0.25">
      <c r="A5864" s="1" t="s">
        <v>2668</v>
      </c>
      <c r="B5864">
        <v>3</v>
      </c>
      <c r="C5864" s="2">
        <v>43685.720289351855</v>
      </c>
      <c r="D5864" s="2">
        <v>43685.740868055553</v>
      </c>
      <c r="E5864">
        <v>39.739528999999997</v>
      </c>
      <c r="F5864">
        <v>-104.652542</v>
      </c>
      <c r="G5864">
        <v>39.738329</v>
      </c>
      <c r="H5864">
        <v>-104.642545</v>
      </c>
      <c r="I5864">
        <v>0.53800000000000003</v>
      </c>
      <c r="J5864" s="1" t="s">
        <v>2669</v>
      </c>
      <c r="L5864" s="1" t="s">
        <v>133</v>
      </c>
      <c r="M5864" s="1" t="s">
        <v>47</v>
      </c>
      <c r="N5864" s="1" t="s">
        <v>1045</v>
      </c>
      <c r="O5864" s="1" t="s">
        <v>201</v>
      </c>
      <c r="P5864" s="1" t="s">
        <v>198</v>
      </c>
      <c r="Q5864" s="1" t="s">
        <v>1046</v>
      </c>
      <c r="R5864" s="1" t="s">
        <v>48</v>
      </c>
      <c r="S5864" s="1" t="s">
        <v>79</v>
      </c>
      <c r="T5864" s="1" t="s">
        <v>789</v>
      </c>
      <c r="U5864" s="2">
        <v>43685.706944444442</v>
      </c>
      <c r="V5864">
        <v>73</v>
      </c>
      <c r="W5864">
        <v>73</v>
      </c>
      <c r="X5864">
        <v>78</v>
      </c>
      <c r="Y5864">
        <v>24.58</v>
      </c>
      <c r="Z5864">
        <v>10</v>
      </c>
      <c r="AA5864" s="1" t="s">
        <v>64</v>
      </c>
      <c r="AB5864">
        <v>12</v>
      </c>
      <c r="AC5864">
        <v>0</v>
      </c>
      <c r="AD5864" s="1" t="s">
        <v>818</v>
      </c>
      <c r="AE5864" t="b">
        <v>0</v>
      </c>
      <c r="AF5864" t="b">
        <v>0</v>
      </c>
      <c r="AG5864" t="b">
        <v>0</v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  <c r="AP5864" t="b">
        <v>0</v>
      </c>
      <c r="AQ5864" t="b">
        <v>0</v>
      </c>
      <c r="AR5864" s="1" t="s">
        <v>51</v>
      </c>
      <c r="AS5864" s="1" t="s">
        <v>51</v>
      </c>
      <c r="AT5864" s="1" t="s">
        <v>51</v>
      </c>
      <c r="AU5864" s="1" t="s">
        <v>51</v>
      </c>
    </row>
    <row r="5865" spans="1:47" x14ac:dyDescent="0.25">
      <c r="A5865" s="1" t="s">
        <v>1462</v>
      </c>
      <c r="B5865">
        <v>3</v>
      </c>
      <c r="C5865" s="2">
        <v>43685.692708333336</v>
      </c>
      <c r="D5865" s="2">
        <v>43685.710370370369</v>
      </c>
      <c r="E5865">
        <v>39.643470999999998</v>
      </c>
      <c r="F5865">
        <v>-105.176512</v>
      </c>
      <c r="G5865">
        <v>39.645041999999997</v>
      </c>
      <c r="H5865">
        <v>-105.178651</v>
      </c>
      <c r="I5865">
        <v>0.157</v>
      </c>
      <c r="J5865" s="1" t="s">
        <v>1463</v>
      </c>
      <c r="L5865" s="1" t="s">
        <v>405</v>
      </c>
      <c r="M5865" s="1" t="s">
        <v>47</v>
      </c>
      <c r="N5865" s="1" t="s">
        <v>179</v>
      </c>
      <c r="O5865" s="1" t="s">
        <v>115</v>
      </c>
      <c r="P5865" s="1" t="s">
        <v>198</v>
      </c>
      <c r="Q5865" s="1" t="s">
        <v>723</v>
      </c>
      <c r="R5865" s="1" t="s">
        <v>48</v>
      </c>
      <c r="S5865" s="1" t="s">
        <v>79</v>
      </c>
      <c r="T5865" s="1" t="s">
        <v>205</v>
      </c>
      <c r="U5865" s="2">
        <v>43685.697916666664</v>
      </c>
      <c r="V5865">
        <v>75</v>
      </c>
      <c r="W5865">
        <v>75</v>
      </c>
      <c r="X5865">
        <v>53</v>
      </c>
      <c r="Y5865">
        <v>24.47</v>
      </c>
      <c r="Z5865">
        <v>10</v>
      </c>
      <c r="AA5865" s="1" t="s">
        <v>71</v>
      </c>
      <c r="AB5865">
        <v>6</v>
      </c>
      <c r="AC5865">
        <v>0</v>
      </c>
      <c r="AD5865" s="1" t="s">
        <v>1245</v>
      </c>
      <c r="AE5865" t="b">
        <v>0</v>
      </c>
      <c r="AF5865" t="b">
        <v>0</v>
      </c>
      <c r="AG5865" t="b">
        <v>0</v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AR5865" s="1" t="s">
        <v>51</v>
      </c>
      <c r="AS5865" s="1" t="s">
        <v>51</v>
      </c>
      <c r="AT5865" s="1" t="s">
        <v>51</v>
      </c>
      <c r="AU5865" s="1" t="s">
        <v>51</v>
      </c>
    </row>
    <row r="5866" spans="1:47" x14ac:dyDescent="0.25">
      <c r="A5866" s="1" t="s">
        <v>4858</v>
      </c>
      <c r="B5866">
        <v>3</v>
      </c>
      <c r="C5866" s="2">
        <v>43685.7343287037</v>
      </c>
      <c r="D5866" s="2">
        <v>43685.754791666666</v>
      </c>
      <c r="E5866">
        <v>39.409579999999998</v>
      </c>
      <c r="F5866">
        <v>-104.86587</v>
      </c>
      <c r="G5866">
        <v>39.412751</v>
      </c>
      <c r="H5866">
        <v>-104.868031</v>
      </c>
      <c r="I5866">
        <v>0.248</v>
      </c>
      <c r="J5866" s="1" t="s">
        <v>576</v>
      </c>
      <c r="L5866" s="1" t="s">
        <v>194</v>
      </c>
      <c r="M5866" s="1" t="s">
        <v>47</v>
      </c>
      <c r="N5866" s="1" t="s">
        <v>191</v>
      </c>
      <c r="O5866" s="1" t="s">
        <v>121</v>
      </c>
      <c r="P5866" s="1" t="s">
        <v>198</v>
      </c>
      <c r="Q5866" s="1" t="s">
        <v>333</v>
      </c>
      <c r="R5866" s="1" t="s">
        <v>48</v>
      </c>
      <c r="S5866" s="1" t="s">
        <v>79</v>
      </c>
      <c r="T5866" s="1" t="s">
        <v>223</v>
      </c>
      <c r="U5866" s="2">
        <v>43685.729166666664</v>
      </c>
      <c r="V5866">
        <v>63</v>
      </c>
      <c r="W5866">
        <v>63</v>
      </c>
      <c r="X5866">
        <v>88</v>
      </c>
      <c r="Y5866">
        <v>23.28</v>
      </c>
      <c r="Z5866">
        <v>10</v>
      </c>
      <c r="AA5866" s="1" t="s">
        <v>67</v>
      </c>
      <c r="AB5866">
        <v>8</v>
      </c>
      <c r="AC5866">
        <v>0.01</v>
      </c>
      <c r="AD5866" s="1" t="s">
        <v>965</v>
      </c>
      <c r="AE5866" t="b">
        <v>0</v>
      </c>
      <c r="AF5866" t="b">
        <v>0</v>
      </c>
      <c r="AG5866" t="b">
        <v>0</v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  <c r="AP5866" t="b">
        <v>0</v>
      </c>
      <c r="AQ5866" t="b">
        <v>0</v>
      </c>
      <c r="AR5866" s="1" t="s">
        <v>51</v>
      </c>
      <c r="AS5866" s="1" t="s">
        <v>51</v>
      </c>
      <c r="AT5866" s="1" t="s">
        <v>51</v>
      </c>
      <c r="AU5866" s="1" t="s">
        <v>51</v>
      </c>
    </row>
    <row r="5867" spans="1:47" x14ac:dyDescent="0.25">
      <c r="A5867" s="1" t="s">
        <v>2670</v>
      </c>
      <c r="B5867">
        <v>3</v>
      </c>
      <c r="C5867" s="2">
        <v>43685.785844907405</v>
      </c>
      <c r="D5867" s="2">
        <v>43685.806168981479</v>
      </c>
      <c r="E5867">
        <v>39.776601999999997</v>
      </c>
      <c r="F5867">
        <v>-104.87490099999999</v>
      </c>
      <c r="G5867">
        <v>39.776729000000003</v>
      </c>
      <c r="H5867">
        <v>-104.87620699999999</v>
      </c>
      <c r="I5867">
        <v>7.0000000000000007E-2</v>
      </c>
      <c r="J5867" s="1" t="s">
        <v>417</v>
      </c>
      <c r="L5867" s="1" t="s">
        <v>137</v>
      </c>
      <c r="M5867" s="1" t="s">
        <v>47</v>
      </c>
      <c r="N5867" s="1" t="s">
        <v>131</v>
      </c>
      <c r="O5867" s="1" t="s">
        <v>131</v>
      </c>
      <c r="P5867" s="1" t="s">
        <v>198</v>
      </c>
      <c r="Q5867" s="1" t="s">
        <v>453</v>
      </c>
      <c r="R5867" s="1" t="s">
        <v>48</v>
      </c>
      <c r="S5867" s="1" t="s">
        <v>79</v>
      </c>
      <c r="T5867" s="1" t="s">
        <v>203</v>
      </c>
      <c r="U5867" s="2">
        <v>43685.790277777778</v>
      </c>
      <c r="V5867">
        <v>71</v>
      </c>
      <c r="W5867">
        <v>71</v>
      </c>
      <c r="X5867">
        <v>70</v>
      </c>
      <c r="Y5867">
        <v>24.45</v>
      </c>
      <c r="Z5867">
        <v>10</v>
      </c>
      <c r="AA5867" s="1" t="s">
        <v>64</v>
      </c>
      <c r="AB5867">
        <v>12</v>
      </c>
      <c r="AC5867">
        <v>0</v>
      </c>
      <c r="AD5867" s="1" t="s">
        <v>818</v>
      </c>
      <c r="AE5867" t="b">
        <v>0</v>
      </c>
      <c r="AF5867" t="b">
        <v>0</v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AR5867" s="1" t="s">
        <v>51</v>
      </c>
      <c r="AS5867" s="1" t="s">
        <v>51</v>
      </c>
      <c r="AT5867" s="1" t="s">
        <v>51</v>
      </c>
      <c r="AU5867" s="1" t="s">
        <v>51</v>
      </c>
    </row>
    <row r="5868" spans="1:47" x14ac:dyDescent="0.25">
      <c r="A5868" s="1" t="s">
        <v>1713</v>
      </c>
      <c r="B5868">
        <v>3</v>
      </c>
      <c r="C5868" s="2">
        <v>43685.849374999998</v>
      </c>
      <c r="D5868" s="2">
        <v>43685.870104166665</v>
      </c>
      <c r="E5868">
        <v>39.778530000000003</v>
      </c>
      <c r="F5868">
        <v>-104.89713999999999</v>
      </c>
      <c r="G5868">
        <v>39.777265</v>
      </c>
      <c r="H5868">
        <v>-104.893591</v>
      </c>
      <c r="I5868">
        <v>0.20799999999999999</v>
      </c>
      <c r="J5868" s="1" t="s">
        <v>819</v>
      </c>
      <c r="L5868" s="1" t="s">
        <v>137</v>
      </c>
      <c r="M5868" s="1" t="s">
        <v>47</v>
      </c>
      <c r="N5868" s="1" t="s">
        <v>131</v>
      </c>
      <c r="O5868" s="1" t="s">
        <v>131</v>
      </c>
      <c r="P5868" s="1" t="s">
        <v>198</v>
      </c>
      <c r="Q5868" s="1" t="s">
        <v>246</v>
      </c>
      <c r="R5868" s="1" t="s">
        <v>48</v>
      </c>
      <c r="S5868" s="1" t="s">
        <v>79</v>
      </c>
      <c r="T5868" s="1" t="s">
        <v>205</v>
      </c>
      <c r="U5868" s="2">
        <v>43685.864583333336</v>
      </c>
      <c r="V5868">
        <v>72</v>
      </c>
      <c r="W5868">
        <v>72</v>
      </c>
      <c r="X5868">
        <v>73</v>
      </c>
      <c r="Y5868">
        <v>24.46</v>
      </c>
      <c r="Z5868">
        <v>10</v>
      </c>
      <c r="AA5868" s="1" t="s">
        <v>57</v>
      </c>
      <c r="AB5868">
        <v>3</v>
      </c>
      <c r="AC5868">
        <v>0</v>
      </c>
      <c r="AD5868" s="1" t="s">
        <v>1067</v>
      </c>
      <c r="AE5868" t="b">
        <v>0</v>
      </c>
      <c r="AF5868" t="b">
        <v>0</v>
      </c>
      <c r="AG5868" t="b">
        <v>0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  <c r="AO5868" t="b">
        <v>0</v>
      </c>
      <c r="AP5868" t="b">
        <v>0</v>
      </c>
      <c r="AQ5868" t="b">
        <v>0</v>
      </c>
      <c r="AR5868" s="1" t="s">
        <v>53</v>
      </c>
      <c r="AS5868" s="1" t="s">
        <v>51</v>
      </c>
      <c r="AT5868" s="1" t="s">
        <v>51</v>
      </c>
      <c r="AU5868" s="1" t="s">
        <v>51</v>
      </c>
    </row>
    <row r="5869" spans="1:47" x14ac:dyDescent="0.25">
      <c r="A5869" s="1" t="s">
        <v>2093</v>
      </c>
      <c r="B5869">
        <v>3</v>
      </c>
      <c r="C5869" s="2">
        <v>43686.291539351849</v>
      </c>
      <c r="D5869" s="2">
        <v>43686.495879629627</v>
      </c>
      <c r="E5869">
        <v>39.432538000000001</v>
      </c>
      <c r="F5869">
        <v>-108.072292</v>
      </c>
      <c r="G5869">
        <v>39.318980000000003</v>
      </c>
      <c r="H5869">
        <v>-108.211</v>
      </c>
      <c r="I5869">
        <v>10.791</v>
      </c>
      <c r="J5869" s="1" t="s">
        <v>2094</v>
      </c>
      <c r="L5869" s="1" t="s">
        <v>129</v>
      </c>
      <c r="M5869" s="1" t="s">
        <v>47</v>
      </c>
      <c r="N5869" s="1" t="s">
        <v>1537</v>
      </c>
      <c r="O5869" s="1" t="s">
        <v>187</v>
      </c>
      <c r="P5869" s="1" t="s">
        <v>198</v>
      </c>
      <c r="Q5869" s="1" t="s">
        <v>1538</v>
      </c>
      <c r="R5869" s="1" t="s">
        <v>48</v>
      </c>
      <c r="S5869" s="1" t="s">
        <v>79</v>
      </c>
      <c r="T5869" s="1" t="s">
        <v>528</v>
      </c>
      <c r="U5869" s="2">
        <v>43686.286805555559</v>
      </c>
      <c r="V5869">
        <v>60</v>
      </c>
      <c r="W5869">
        <v>60</v>
      </c>
      <c r="X5869">
        <v>72</v>
      </c>
      <c r="Y5869">
        <v>24.6</v>
      </c>
      <c r="Z5869">
        <v>10</v>
      </c>
      <c r="AA5869" s="1" t="s">
        <v>63</v>
      </c>
      <c r="AB5869">
        <v>10</v>
      </c>
      <c r="AC5869">
        <v>0</v>
      </c>
      <c r="AD5869" s="1" t="s">
        <v>1067</v>
      </c>
      <c r="AE5869" t="b">
        <v>0</v>
      </c>
      <c r="AF5869" t="b">
        <v>0</v>
      </c>
      <c r="AG5869" t="b">
        <v>0</v>
      </c>
      <c r="AH5869" t="b">
        <v>0</v>
      </c>
      <c r="AI5869" t="b">
        <v>0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  <c r="AO5869" t="b">
        <v>0</v>
      </c>
      <c r="AP5869" t="b">
        <v>0</v>
      </c>
      <c r="AQ5869" t="b">
        <v>0</v>
      </c>
      <c r="AR5869" s="1" t="s">
        <v>51</v>
      </c>
      <c r="AS5869" s="1" t="s">
        <v>51</v>
      </c>
      <c r="AT5869" s="1" t="s">
        <v>51</v>
      </c>
      <c r="AU5869" s="1" t="s">
        <v>51</v>
      </c>
    </row>
    <row r="5870" spans="1:47" x14ac:dyDescent="0.25">
      <c r="A5870" s="1" t="s">
        <v>7958</v>
      </c>
      <c r="B5870">
        <v>4</v>
      </c>
      <c r="C5870" s="2">
        <v>43686.492164351854</v>
      </c>
      <c r="D5870" s="2">
        <v>43686.510891203703</v>
      </c>
      <c r="E5870">
        <v>39.308813000000001</v>
      </c>
      <c r="F5870">
        <v>-106.245306</v>
      </c>
      <c r="G5870">
        <v>39.353022000000003</v>
      </c>
      <c r="H5870">
        <v>-106.21737400000001</v>
      </c>
      <c r="I5870">
        <v>3.4</v>
      </c>
      <c r="J5870" s="1" t="s">
        <v>3301</v>
      </c>
      <c r="K5870">
        <v>3951</v>
      </c>
      <c r="L5870" s="1" t="s">
        <v>6651</v>
      </c>
      <c r="M5870" s="1" t="s">
        <v>97</v>
      </c>
      <c r="N5870" s="1" t="s">
        <v>725</v>
      </c>
      <c r="O5870" s="1" t="s">
        <v>101</v>
      </c>
      <c r="P5870" s="1" t="s">
        <v>198</v>
      </c>
      <c r="Q5870" s="1" t="s">
        <v>726</v>
      </c>
      <c r="R5870" s="1" t="s">
        <v>48</v>
      </c>
      <c r="S5870" s="1" t="s">
        <v>79</v>
      </c>
      <c r="T5870" s="1" t="s">
        <v>554</v>
      </c>
      <c r="U5870" s="2">
        <v>43686.495138888888</v>
      </c>
      <c r="V5870">
        <v>64</v>
      </c>
      <c r="W5870">
        <v>64</v>
      </c>
      <c r="X5870">
        <v>40</v>
      </c>
      <c r="Y5870">
        <v>21.01</v>
      </c>
      <c r="Z5870">
        <v>10</v>
      </c>
      <c r="AA5870" s="1" t="s">
        <v>58</v>
      </c>
      <c r="AB5870">
        <v>5</v>
      </c>
      <c r="AC5870">
        <v>0</v>
      </c>
      <c r="AD5870" s="1" t="s">
        <v>1067</v>
      </c>
      <c r="AE5870" t="b">
        <v>0</v>
      </c>
      <c r="AF5870" t="b">
        <v>0</v>
      </c>
      <c r="AG5870" t="b">
        <v>0</v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AR5870" s="1" t="s">
        <v>51</v>
      </c>
      <c r="AS5870" s="1" t="s">
        <v>51</v>
      </c>
      <c r="AT5870" s="1" t="s">
        <v>51</v>
      </c>
      <c r="AU5870" s="1" t="s">
        <v>51</v>
      </c>
    </row>
    <row r="5871" spans="1:47" x14ac:dyDescent="0.25">
      <c r="A5871" s="1" t="s">
        <v>7959</v>
      </c>
      <c r="B5871">
        <v>4</v>
      </c>
      <c r="C5871" s="2">
        <v>43686.492164351854</v>
      </c>
      <c r="D5871" s="2">
        <v>43686.510891203703</v>
      </c>
      <c r="E5871">
        <v>39.353022000000003</v>
      </c>
      <c r="F5871">
        <v>-106.21737400000001</v>
      </c>
      <c r="G5871">
        <v>39.308813000000001</v>
      </c>
      <c r="H5871">
        <v>-106.245306</v>
      </c>
      <c r="I5871">
        <v>3.4</v>
      </c>
      <c r="J5871" s="1" t="s">
        <v>3415</v>
      </c>
      <c r="K5871">
        <v>6257</v>
      </c>
      <c r="L5871" s="1" t="s">
        <v>6651</v>
      </c>
      <c r="M5871" s="1" t="s">
        <v>97</v>
      </c>
      <c r="N5871" s="1" t="s">
        <v>725</v>
      </c>
      <c r="O5871" s="1" t="s">
        <v>101</v>
      </c>
      <c r="P5871" s="1" t="s">
        <v>198</v>
      </c>
      <c r="Q5871" s="1" t="s">
        <v>7248</v>
      </c>
      <c r="R5871" s="1" t="s">
        <v>48</v>
      </c>
      <c r="S5871" s="1" t="s">
        <v>79</v>
      </c>
      <c r="T5871" s="1" t="s">
        <v>554</v>
      </c>
      <c r="U5871" s="2">
        <v>43686.495138888888</v>
      </c>
      <c r="V5871">
        <v>64</v>
      </c>
      <c r="W5871">
        <v>64</v>
      </c>
      <c r="X5871">
        <v>40</v>
      </c>
      <c r="Y5871">
        <v>21.01</v>
      </c>
      <c r="Z5871">
        <v>10</v>
      </c>
      <c r="AA5871" s="1" t="s">
        <v>58</v>
      </c>
      <c r="AB5871">
        <v>5</v>
      </c>
      <c r="AC5871">
        <v>0</v>
      </c>
      <c r="AD5871" s="1" t="s">
        <v>1067</v>
      </c>
      <c r="AE5871" t="b">
        <v>0</v>
      </c>
      <c r="AF5871" t="b">
        <v>0</v>
      </c>
      <c r="AG5871" t="b">
        <v>0</v>
      </c>
      <c r="AH5871" t="b">
        <v>0</v>
      </c>
      <c r="AI5871" t="b">
        <v>0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AR5871" s="1" t="s">
        <v>51</v>
      </c>
      <c r="AS5871" s="1" t="s">
        <v>51</v>
      </c>
      <c r="AT5871" s="1" t="s">
        <v>51</v>
      </c>
      <c r="AU5871" s="1" t="s">
        <v>51</v>
      </c>
    </row>
    <row r="5872" spans="1:47" x14ac:dyDescent="0.25">
      <c r="A5872" s="1" t="s">
        <v>3523</v>
      </c>
      <c r="B5872">
        <v>4</v>
      </c>
      <c r="C5872" s="2">
        <v>43686.433240740742</v>
      </c>
      <c r="D5872" s="2">
        <v>43686.452870370369</v>
      </c>
      <c r="E5872">
        <v>39.216470000000001</v>
      </c>
      <c r="F5872">
        <v>-108.8717</v>
      </c>
      <c r="G5872">
        <v>39.191797999999999</v>
      </c>
      <c r="H5872">
        <v>-109.01400700000001</v>
      </c>
      <c r="I5872">
        <v>7.8079999999999998</v>
      </c>
      <c r="J5872" s="1" t="s">
        <v>3524</v>
      </c>
      <c r="L5872" s="1" t="s">
        <v>137</v>
      </c>
      <c r="M5872" s="1" t="s">
        <v>47</v>
      </c>
      <c r="N5872" s="1" t="s">
        <v>3525</v>
      </c>
      <c r="O5872" s="1" t="s">
        <v>490</v>
      </c>
      <c r="P5872" s="1" t="s">
        <v>198</v>
      </c>
      <c r="Q5872" s="1" t="s">
        <v>3526</v>
      </c>
      <c r="R5872" s="1" t="s">
        <v>48</v>
      </c>
      <c r="S5872" s="1" t="s">
        <v>79</v>
      </c>
      <c r="T5872" s="1" t="s">
        <v>492</v>
      </c>
      <c r="U5872" s="2">
        <v>43686.411805555559</v>
      </c>
      <c r="V5872">
        <v>79</v>
      </c>
      <c r="W5872">
        <v>79</v>
      </c>
      <c r="X5872">
        <v>38</v>
      </c>
      <c r="Y5872">
        <v>25.2</v>
      </c>
      <c r="Z5872">
        <v>10</v>
      </c>
      <c r="AA5872" s="1" t="s">
        <v>64</v>
      </c>
      <c r="AB5872">
        <v>13</v>
      </c>
      <c r="AC5872">
        <v>0</v>
      </c>
      <c r="AD5872" s="1" t="s">
        <v>50</v>
      </c>
      <c r="AE5872" t="b">
        <v>0</v>
      </c>
      <c r="AF5872" t="b">
        <v>0</v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 t="b">
        <v>0</v>
      </c>
      <c r="AQ5872" t="b">
        <v>0</v>
      </c>
      <c r="AR5872" s="1" t="s">
        <v>51</v>
      </c>
      <c r="AS5872" s="1" t="s">
        <v>51</v>
      </c>
      <c r="AT5872" s="1" t="s">
        <v>51</v>
      </c>
      <c r="AU5872" s="1" t="s">
        <v>51</v>
      </c>
    </row>
    <row r="5873" spans="1:47" x14ac:dyDescent="0.25">
      <c r="A5873" s="1" t="s">
        <v>3611</v>
      </c>
      <c r="B5873">
        <v>4</v>
      </c>
      <c r="C5873" s="2">
        <v>43686.433240740742</v>
      </c>
      <c r="D5873" s="2">
        <v>43686.452870370369</v>
      </c>
      <c r="E5873">
        <v>39.1905</v>
      </c>
      <c r="F5873">
        <v>-109.01506999999999</v>
      </c>
      <c r="G5873">
        <v>39.216070000000002</v>
      </c>
      <c r="H5873">
        <v>-108.8733</v>
      </c>
      <c r="I5873">
        <v>7.7930000000000001</v>
      </c>
      <c r="J5873" s="1" t="s">
        <v>3612</v>
      </c>
      <c r="L5873" s="1" t="s">
        <v>133</v>
      </c>
      <c r="M5873" s="1" t="s">
        <v>47</v>
      </c>
      <c r="N5873" s="1" t="s">
        <v>3525</v>
      </c>
      <c r="O5873" s="1" t="s">
        <v>490</v>
      </c>
      <c r="P5873" s="1" t="s">
        <v>198</v>
      </c>
      <c r="Q5873" s="1" t="s">
        <v>3526</v>
      </c>
      <c r="R5873" s="1" t="s">
        <v>48</v>
      </c>
      <c r="S5873" s="1" t="s">
        <v>79</v>
      </c>
      <c r="T5873" s="1" t="s">
        <v>492</v>
      </c>
      <c r="U5873" s="2">
        <v>43686.411805555559</v>
      </c>
      <c r="V5873">
        <v>79</v>
      </c>
      <c r="W5873">
        <v>79</v>
      </c>
      <c r="X5873">
        <v>38</v>
      </c>
      <c r="Y5873">
        <v>25.2</v>
      </c>
      <c r="Z5873">
        <v>10</v>
      </c>
      <c r="AA5873" s="1" t="s">
        <v>64</v>
      </c>
      <c r="AB5873">
        <v>13</v>
      </c>
      <c r="AC5873">
        <v>0</v>
      </c>
      <c r="AD5873" s="1" t="s">
        <v>50</v>
      </c>
      <c r="AE5873" t="b">
        <v>0</v>
      </c>
      <c r="AF5873" t="b">
        <v>0</v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  <c r="AO5873" t="b">
        <v>0</v>
      </c>
      <c r="AP5873" t="b">
        <v>0</v>
      </c>
      <c r="AQ5873" t="b">
        <v>0</v>
      </c>
      <c r="AR5873" s="1" t="s">
        <v>51</v>
      </c>
      <c r="AS5873" s="1" t="s">
        <v>51</v>
      </c>
      <c r="AT5873" s="1" t="s">
        <v>51</v>
      </c>
      <c r="AU5873" s="1" t="s">
        <v>51</v>
      </c>
    </row>
    <row r="5874" spans="1:47" x14ac:dyDescent="0.25">
      <c r="A5874" s="1" t="s">
        <v>2095</v>
      </c>
      <c r="B5874">
        <v>3</v>
      </c>
      <c r="C5874" s="2">
        <v>43686.291539351849</v>
      </c>
      <c r="D5874" s="2">
        <v>43686.495879629627</v>
      </c>
      <c r="E5874">
        <v>39.432538000000001</v>
      </c>
      <c r="F5874">
        <v>-108.072292</v>
      </c>
      <c r="G5874">
        <v>39.318980000000003</v>
      </c>
      <c r="H5874">
        <v>-108.211</v>
      </c>
      <c r="I5874">
        <v>10.791</v>
      </c>
      <c r="J5874" s="1" t="s">
        <v>2094</v>
      </c>
      <c r="L5874" s="1" t="s">
        <v>129</v>
      </c>
      <c r="M5874" s="1" t="s">
        <v>47</v>
      </c>
      <c r="N5874" s="1" t="s">
        <v>1537</v>
      </c>
      <c r="O5874" s="1" t="s">
        <v>187</v>
      </c>
      <c r="P5874" s="1" t="s">
        <v>198</v>
      </c>
      <c r="Q5874" s="1" t="s">
        <v>1538</v>
      </c>
      <c r="R5874" s="1" t="s">
        <v>48</v>
      </c>
      <c r="S5874" s="1" t="s">
        <v>79</v>
      </c>
      <c r="T5874" s="1" t="s">
        <v>528</v>
      </c>
      <c r="U5874" s="2">
        <v>43686.286805555559</v>
      </c>
      <c r="V5874">
        <v>60</v>
      </c>
      <c r="W5874">
        <v>60</v>
      </c>
      <c r="X5874">
        <v>72</v>
      </c>
      <c r="Y5874">
        <v>24.6</v>
      </c>
      <c r="Z5874">
        <v>10</v>
      </c>
      <c r="AA5874" s="1" t="s">
        <v>63</v>
      </c>
      <c r="AB5874">
        <v>10</v>
      </c>
      <c r="AC5874">
        <v>0</v>
      </c>
      <c r="AD5874" s="1" t="s">
        <v>1067</v>
      </c>
      <c r="AE5874" t="b">
        <v>0</v>
      </c>
      <c r="AF5874" t="b">
        <v>0</v>
      </c>
      <c r="AG5874" t="b">
        <v>0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AR5874" s="1" t="s">
        <v>51</v>
      </c>
      <c r="AS5874" s="1" t="s">
        <v>51</v>
      </c>
      <c r="AT5874" s="1" t="s">
        <v>51</v>
      </c>
      <c r="AU5874" s="1" t="s">
        <v>51</v>
      </c>
    </row>
    <row r="5875" spans="1:47" x14ac:dyDescent="0.25">
      <c r="A5875" s="1" t="s">
        <v>7737</v>
      </c>
      <c r="B5875">
        <v>4</v>
      </c>
      <c r="C5875" s="2">
        <v>43686.563067129631</v>
      </c>
      <c r="D5875" s="2">
        <v>43686.582499999997</v>
      </c>
      <c r="E5875">
        <v>40.581809999999997</v>
      </c>
      <c r="F5875">
        <v>-104.67744999999999</v>
      </c>
      <c r="G5875">
        <v>40.582298999999999</v>
      </c>
      <c r="H5875">
        <v>-104.69637899999999</v>
      </c>
      <c r="I5875">
        <v>0.99399999999999999</v>
      </c>
      <c r="J5875" s="1" t="s">
        <v>4761</v>
      </c>
      <c r="K5875">
        <v>19996</v>
      </c>
      <c r="L5875" s="1" t="s">
        <v>6663</v>
      </c>
      <c r="M5875" s="1" t="s">
        <v>97</v>
      </c>
      <c r="N5875" s="1" t="s">
        <v>6929</v>
      </c>
      <c r="O5875" s="1" t="s">
        <v>209</v>
      </c>
      <c r="P5875" s="1" t="s">
        <v>198</v>
      </c>
      <c r="Q5875" s="1" t="s">
        <v>6940</v>
      </c>
      <c r="R5875" s="1" t="s">
        <v>48</v>
      </c>
      <c r="S5875" s="1" t="s">
        <v>79</v>
      </c>
      <c r="T5875" s="1" t="s">
        <v>253</v>
      </c>
      <c r="U5875" s="2">
        <v>43686.580555555556</v>
      </c>
      <c r="V5875">
        <v>93</v>
      </c>
      <c r="W5875">
        <v>93</v>
      </c>
      <c r="X5875">
        <v>30</v>
      </c>
      <c r="Y5875">
        <v>25.28</v>
      </c>
      <c r="Z5875">
        <v>10</v>
      </c>
      <c r="AA5875" s="1" t="s">
        <v>64</v>
      </c>
      <c r="AB5875">
        <v>7</v>
      </c>
      <c r="AC5875">
        <v>0</v>
      </c>
      <c r="AD5875" s="1" t="s">
        <v>69</v>
      </c>
      <c r="AE5875" t="b">
        <v>0</v>
      </c>
      <c r="AF5875" t="b">
        <v>0</v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AR5875" s="1" t="s">
        <v>51</v>
      </c>
      <c r="AS5875" s="1" t="s">
        <v>51</v>
      </c>
      <c r="AT5875" s="1" t="s">
        <v>51</v>
      </c>
      <c r="AU5875" s="1" t="s">
        <v>51</v>
      </c>
    </row>
    <row r="5876" spans="1:47" x14ac:dyDescent="0.25">
      <c r="A5876" s="1" t="s">
        <v>7738</v>
      </c>
      <c r="B5876">
        <v>4</v>
      </c>
      <c r="C5876" s="2">
        <v>43686.563067129631</v>
      </c>
      <c r="D5876" s="2">
        <v>43686.582499999997</v>
      </c>
      <c r="E5876">
        <v>40.582298999999999</v>
      </c>
      <c r="F5876">
        <v>-104.69637899999999</v>
      </c>
      <c r="G5876">
        <v>40.581809999999997</v>
      </c>
      <c r="H5876">
        <v>-104.67744999999999</v>
      </c>
      <c r="I5876">
        <v>0.99399999999999999</v>
      </c>
      <c r="J5876" s="1" t="s">
        <v>6655</v>
      </c>
      <c r="K5876">
        <v>39998</v>
      </c>
      <c r="L5876" s="1" t="s">
        <v>7739</v>
      </c>
      <c r="M5876" s="1" t="s">
        <v>47</v>
      </c>
      <c r="N5876" s="1" t="s">
        <v>6929</v>
      </c>
      <c r="O5876" s="1" t="s">
        <v>209</v>
      </c>
      <c r="P5876" s="1" t="s">
        <v>198</v>
      </c>
      <c r="Q5876" s="1" t="s">
        <v>7740</v>
      </c>
      <c r="R5876" s="1" t="s">
        <v>48</v>
      </c>
      <c r="S5876" s="1" t="s">
        <v>79</v>
      </c>
      <c r="T5876" s="1" t="s">
        <v>253</v>
      </c>
      <c r="U5876" s="2">
        <v>43686.580555555556</v>
      </c>
      <c r="V5876">
        <v>93</v>
      </c>
      <c r="W5876">
        <v>93</v>
      </c>
      <c r="X5876">
        <v>30</v>
      </c>
      <c r="Y5876">
        <v>25.28</v>
      </c>
      <c r="Z5876">
        <v>10</v>
      </c>
      <c r="AA5876" s="1" t="s">
        <v>64</v>
      </c>
      <c r="AB5876">
        <v>7</v>
      </c>
      <c r="AC5876">
        <v>0</v>
      </c>
      <c r="AD5876" s="1" t="s">
        <v>69</v>
      </c>
      <c r="AE5876" t="b">
        <v>0</v>
      </c>
      <c r="AF5876" t="b">
        <v>0</v>
      </c>
      <c r="AG5876" t="b">
        <v>0</v>
      </c>
      <c r="AH5876" t="b">
        <v>0</v>
      </c>
      <c r="AI5876" t="b">
        <v>0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AR5876" s="1" t="s">
        <v>51</v>
      </c>
      <c r="AS5876" s="1" t="s">
        <v>51</v>
      </c>
      <c r="AT5876" s="1" t="s">
        <v>51</v>
      </c>
      <c r="AU5876" s="1" t="s">
        <v>51</v>
      </c>
    </row>
    <row r="5877" spans="1:47" x14ac:dyDescent="0.25">
      <c r="A5877" s="1" t="s">
        <v>7293</v>
      </c>
      <c r="B5877">
        <v>3</v>
      </c>
      <c r="C5877" s="2">
        <v>43686.652615740742</v>
      </c>
      <c r="D5877" s="2">
        <v>43686.672812500001</v>
      </c>
      <c r="E5877">
        <v>38.427124999999997</v>
      </c>
      <c r="F5877">
        <v>-105.809567</v>
      </c>
      <c r="G5877">
        <v>38.429572999999998</v>
      </c>
      <c r="H5877">
        <v>-105.815696</v>
      </c>
      <c r="I5877">
        <v>0.372</v>
      </c>
      <c r="J5877" s="1" t="s">
        <v>4459</v>
      </c>
      <c r="K5877">
        <v>10599</v>
      </c>
      <c r="L5877" s="1" t="s">
        <v>6570</v>
      </c>
      <c r="M5877" s="1" t="s">
        <v>47</v>
      </c>
      <c r="N5877" s="1" t="s">
        <v>142</v>
      </c>
      <c r="O5877" s="1" t="s">
        <v>92</v>
      </c>
      <c r="P5877" s="1" t="s">
        <v>198</v>
      </c>
      <c r="Q5877" s="1" t="s">
        <v>7294</v>
      </c>
      <c r="R5877" s="1" t="s">
        <v>48</v>
      </c>
      <c r="S5877" s="1" t="s">
        <v>79</v>
      </c>
      <c r="T5877" s="1" t="s">
        <v>4029</v>
      </c>
      <c r="U5877" s="2">
        <v>43686.649305555555</v>
      </c>
      <c r="V5877">
        <v>77</v>
      </c>
      <c r="W5877">
        <v>77</v>
      </c>
      <c r="X5877">
        <v>29</v>
      </c>
      <c r="Y5877">
        <v>22.94</v>
      </c>
      <c r="Z5877">
        <v>10</v>
      </c>
      <c r="AA5877" s="1" t="s">
        <v>72</v>
      </c>
      <c r="AB5877">
        <v>16</v>
      </c>
      <c r="AD5877" s="1" t="s">
        <v>965</v>
      </c>
      <c r="AE5877" t="b">
        <v>0</v>
      </c>
      <c r="AF5877" t="b">
        <v>0</v>
      </c>
      <c r="AG5877" t="b">
        <v>0</v>
      </c>
      <c r="AH5877" t="b">
        <v>0</v>
      </c>
      <c r="AI5877" t="b">
        <v>0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  <c r="AO5877" t="b">
        <v>0</v>
      </c>
      <c r="AP5877" t="b">
        <v>0</v>
      </c>
      <c r="AQ5877" t="b">
        <v>0</v>
      </c>
      <c r="AR5877" s="1" t="s">
        <v>51</v>
      </c>
      <c r="AS5877" s="1" t="s">
        <v>51</v>
      </c>
      <c r="AT5877" s="1" t="s">
        <v>51</v>
      </c>
      <c r="AU5877" s="1" t="s">
        <v>51</v>
      </c>
    </row>
    <row r="5878" spans="1:47" x14ac:dyDescent="0.25">
      <c r="A5878" s="1" t="s">
        <v>1464</v>
      </c>
      <c r="B5878">
        <v>3</v>
      </c>
      <c r="C5878" s="2">
        <v>43686.635416666664</v>
      </c>
      <c r="D5878" s="2">
        <v>43686.656180555554</v>
      </c>
      <c r="E5878">
        <v>38.675400000000003</v>
      </c>
      <c r="F5878">
        <v>-104.71073</v>
      </c>
      <c r="G5878">
        <v>38.675812000000001</v>
      </c>
      <c r="H5878">
        <v>-104.71105900000001</v>
      </c>
      <c r="I5878">
        <v>3.4000000000000002E-2</v>
      </c>
      <c r="J5878" s="1" t="s">
        <v>266</v>
      </c>
      <c r="L5878" s="1" t="s">
        <v>194</v>
      </c>
      <c r="M5878" s="1" t="s">
        <v>47</v>
      </c>
      <c r="N5878" s="1" t="s">
        <v>327</v>
      </c>
      <c r="O5878" s="1" t="s">
        <v>193</v>
      </c>
      <c r="P5878" s="1" t="s">
        <v>198</v>
      </c>
      <c r="Q5878" s="1" t="s">
        <v>328</v>
      </c>
      <c r="R5878" s="1" t="s">
        <v>48</v>
      </c>
      <c r="S5878" s="1" t="s">
        <v>79</v>
      </c>
      <c r="T5878" s="1" t="s">
        <v>268</v>
      </c>
      <c r="U5878" s="2">
        <v>43686.623611111114</v>
      </c>
      <c r="V5878">
        <v>82</v>
      </c>
      <c r="W5878">
        <v>82</v>
      </c>
      <c r="X5878">
        <v>46</v>
      </c>
      <c r="Y5878">
        <v>24.24</v>
      </c>
      <c r="Z5878">
        <v>10</v>
      </c>
      <c r="AA5878" s="1" t="s">
        <v>63</v>
      </c>
      <c r="AB5878">
        <v>16</v>
      </c>
      <c r="AC5878">
        <v>0</v>
      </c>
      <c r="AD5878" s="1" t="s">
        <v>1217</v>
      </c>
      <c r="AE5878" t="b">
        <v>0</v>
      </c>
      <c r="AF5878" t="b">
        <v>0</v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AR5878" s="1" t="s">
        <v>51</v>
      </c>
      <c r="AS5878" s="1" t="s">
        <v>51</v>
      </c>
      <c r="AT5878" s="1" t="s">
        <v>51</v>
      </c>
      <c r="AU5878" s="1" t="s">
        <v>51</v>
      </c>
    </row>
    <row r="5879" spans="1:47" x14ac:dyDescent="0.25">
      <c r="A5879" s="1" t="s">
        <v>7741</v>
      </c>
      <c r="B5879">
        <v>3</v>
      </c>
      <c r="C5879" s="2">
        <v>43686.692696759259</v>
      </c>
      <c r="D5879" s="2">
        <v>43686.713101851848</v>
      </c>
      <c r="E5879">
        <v>39.701523000000002</v>
      </c>
      <c r="F5879">
        <v>-104.987531</v>
      </c>
      <c r="G5879">
        <v>39.701230000000002</v>
      </c>
      <c r="H5879">
        <v>-104.98754</v>
      </c>
      <c r="I5879">
        <v>0.02</v>
      </c>
      <c r="J5879" s="1" t="s">
        <v>197</v>
      </c>
      <c r="K5879">
        <v>826</v>
      </c>
      <c r="L5879" s="1" t="s">
        <v>7059</v>
      </c>
      <c r="M5879" s="1" t="s">
        <v>97</v>
      </c>
      <c r="N5879" s="1" t="s">
        <v>131</v>
      </c>
      <c r="O5879" s="1" t="s">
        <v>131</v>
      </c>
      <c r="P5879" s="1" t="s">
        <v>198</v>
      </c>
      <c r="Q5879" s="1" t="s">
        <v>7060</v>
      </c>
      <c r="R5879" s="1" t="s">
        <v>48</v>
      </c>
      <c r="S5879" s="1" t="s">
        <v>79</v>
      </c>
      <c r="T5879" s="1" t="s">
        <v>200</v>
      </c>
      <c r="U5879" s="2">
        <v>43686.703472222223</v>
      </c>
      <c r="V5879">
        <v>90</v>
      </c>
      <c r="W5879">
        <v>90</v>
      </c>
      <c r="X5879">
        <v>22</v>
      </c>
      <c r="Y5879">
        <v>24.19</v>
      </c>
      <c r="Z5879">
        <v>10</v>
      </c>
      <c r="AA5879" s="1" t="s">
        <v>64</v>
      </c>
      <c r="AB5879">
        <v>10</v>
      </c>
      <c r="AC5879">
        <v>0</v>
      </c>
      <c r="AD5879" s="1" t="s">
        <v>818</v>
      </c>
      <c r="AE5879" t="b">
        <v>0</v>
      </c>
      <c r="AF5879" t="b">
        <v>0</v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AR5879" s="1" t="s">
        <v>51</v>
      </c>
      <c r="AS5879" s="1" t="s">
        <v>51</v>
      </c>
      <c r="AT5879" s="1" t="s">
        <v>51</v>
      </c>
      <c r="AU5879" s="1" t="s">
        <v>51</v>
      </c>
    </row>
    <row r="5880" spans="1:47" x14ac:dyDescent="0.25">
      <c r="A5880" s="1" t="s">
        <v>5864</v>
      </c>
      <c r="B5880">
        <v>3</v>
      </c>
      <c r="C5880" s="2">
        <v>43686.677106481482</v>
      </c>
      <c r="D5880" s="2">
        <v>43686.697858796295</v>
      </c>
      <c r="E5880">
        <v>39.797939999999997</v>
      </c>
      <c r="F5880">
        <v>-104.98667</v>
      </c>
      <c r="G5880">
        <v>39.800035000000001</v>
      </c>
      <c r="H5880">
        <v>-104.98558800000001</v>
      </c>
      <c r="I5880">
        <v>0.156</v>
      </c>
      <c r="J5880" s="1" t="s">
        <v>555</v>
      </c>
      <c r="L5880" s="1" t="s">
        <v>194</v>
      </c>
      <c r="M5880" s="1" t="s">
        <v>47</v>
      </c>
      <c r="N5880" s="1" t="s">
        <v>131</v>
      </c>
      <c r="O5880" s="1" t="s">
        <v>147</v>
      </c>
      <c r="P5880" s="1" t="s">
        <v>198</v>
      </c>
      <c r="Q5880" s="1" t="s">
        <v>246</v>
      </c>
      <c r="R5880" s="1" t="s">
        <v>48</v>
      </c>
      <c r="S5880" s="1" t="s">
        <v>79</v>
      </c>
      <c r="T5880" s="1" t="s">
        <v>205</v>
      </c>
      <c r="U5880" s="2">
        <v>43686.65902777778</v>
      </c>
      <c r="V5880">
        <v>95</v>
      </c>
      <c r="W5880">
        <v>95</v>
      </c>
      <c r="X5880">
        <v>13</v>
      </c>
      <c r="Y5880">
        <v>24.37</v>
      </c>
      <c r="Z5880">
        <v>35</v>
      </c>
      <c r="AA5880" s="1" t="s">
        <v>71</v>
      </c>
      <c r="AB5880">
        <v>12</v>
      </c>
      <c r="AC5880">
        <v>0</v>
      </c>
      <c r="AD5880" s="1" t="s">
        <v>818</v>
      </c>
      <c r="AE5880" t="b">
        <v>0</v>
      </c>
      <c r="AF5880" t="b">
        <v>0</v>
      </c>
      <c r="AG5880" t="b">
        <v>0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AR5880" s="1" t="s">
        <v>51</v>
      </c>
      <c r="AS5880" s="1" t="s">
        <v>51</v>
      </c>
      <c r="AT5880" s="1" t="s">
        <v>51</v>
      </c>
      <c r="AU5880" s="1" t="s">
        <v>51</v>
      </c>
    </row>
    <row r="5881" spans="1:47" x14ac:dyDescent="0.25">
      <c r="A5881" s="1" t="s">
        <v>1465</v>
      </c>
      <c r="B5881">
        <v>3</v>
      </c>
      <c r="C5881" s="2">
        <v>43686.693726851852</v>
      </c>
      <c r="D5881" s="2">
        <v>43686.714525462965</v>
      </c>
      <c r="E5881">
        <v>39.284526</v>
      </c>
      <c r="F5881">
        <v>-104.896331</v>
      </c>
      <c r="G5881">
        <v>39.289008000000003</v>
      </c>
      <c r="H5881">
        <v>-104.895546</v>
      </c>
      <c r="I5881">
        <v>0.313</v>
      </c>
      <c r="J5881" s="1" t="s">
        <v>398</v>
      </c>
      <c r="L5881" s="1" t="s">
        <v>194</v>
      </c>
      <c r="M5881" s="1" t="s">
        <v>47</v>
      </c>
      <c r="N5881" s="1" t="s">
        <v>191</v>
      </c>
      <c r="O5881" s="1" t="s">
        <v>121</v>
      </c>
      <c r="P5881" s="1" t="s">
        <v>198</v>
      </c>
      <c r="Q5881" s="1" t="s">
        <v>333</v>
      </c>
      <c r="R5881" s="1" t="s">
        <v>48</v>
      </c>
      <c r="S5881" s="1" t="s">
        <v>79</v>
      </c>
      <c r="T5881" s="1" t="s">
        <v>223</v>
      </c>
      <c r="U5881" s="2">
        <v>43686.7</v>
      </c>
      <c r="V5881">
        <v>73</v>
      </c>
      <c r="W5881">
        <v>73</v>
      </c>
      <c r="X5881">
        <v>61</v>
      </c>
      <c r="Y5881">
        <v>23.24</v>
      </c>
      <c r="Z5881">
        <v>10</v>
      </c>
      <c r="AA5881" s="1" t="s">
        <v>64</v>
      </c>
      <c r="AB5881">
        <v>21</v>
      </c>
      <c r="AC5881">
        <v>0</v>
      </c>
      <c r="AD5881" s="1" t="s">
        <v>1244</v>
      </c>
      <c r="AE5881" t="b">
        <v>0</v>
      </c>
      <c r="AF5881" t="b">
        <v>0</v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0</v>
      </c>
      <c r="AQ5881" t="b">
        <v>0</v>
      </c>
      <c r="AR5881" s="1" t="s">
        <v>51</v>
      </c>
      <c r="AS5881" s="1" t="s">
        <v>51</v>
      </c>
      <c r="AT5881" s="1" t="s">
        <v>51</v>
      </c>
      <c r="AU5881" s="1" t="s">
        <v>51</v>
      </c>
    </row>
    <row r="5882" spans="1:47" x14ac:dyDescent="0.25">
      <c r="A5882" s="1" t="s">
        <v>7390</v>
      </c>
      <c r="B5882">
        <v>3</v>
      </c>
      <c r="C5882" s="2">
        <v>43686.952476851853</v>
      </c>
      <c r="D5882" s="2">
        <v>43686.972870370373</v>
      </c>
      <c r="E5882">
        <v>38.233103999999997</v>
      </c>
      <c r="F5882">
        <v>-104.66630600000001</v>
      </c>
      <c r="G5882">
        <v>38.233248000000003</v>
      </c>
      <c r="H5882">
        <v>-104.666043</v>
      </c>
      <c r="I5882">
        <v>1.7000000000000001E-2</v>
      </c>
      <c r="J5882" s="1" t="s">
        <v>7391</v>
      </c>
      <c r="K5882">
        <v>2</v>
      </c>
      <c r="L5882" s="1" t="s">
        <v>7392</v>
      </c>
      <c r="M5882" s="1" t="s">
        <v>97</v>
      </c>
      <c r="N5882" s="1" t="s">
        <v>411</v>
      </c>
      <c r="O5882" s="1" t="s">
        <v>411</v>
      </c>
      <c r="P5882" s="1" t="s">
        <v>198</v>
      </c>
      <c r="Q5882" s="1" t="s">
        <v>6625</v>
      </c>
      <c r="R5882" s="1" t="s">
        <v>48</v>
      </c>
      <c r="S5882" s="1" t="s">
        <v>79</v>
      </c>
      <c r="T5882" s="1" t="s">
        <v>413</v>
      </c>
      <c r="U5882" s="2">
        <v>43686.953472222223</v>
      </c>
      <c r="V5882">
        <v>73</v>
      </c>
      <c r="W5882">
        <v>73</v>
      </c>
      <c r="X5882">
        <v>64</v>
      </c>
      <c r="Y5882">
        <v>25.26</v>
      </c>
      <c r="Z5882">
        <v>10</v>
      </c>
      <c r="AA5882" s="1" t="s">
        <v>55</v>
      </c>
      <c r="AB5882">
        <v>3</v>
      </c>
      <c r="AC5882">
        <v>0</v>
      </c>
      <c r="AD5882" s="1" t="s">
        <v>818</v>
      </c>
      <c r="AE5882" t="b">
        <v>0</v>
      </c>
      <c r="AF5882" t="b">
        <v>0</v>
      </c>
      <c r="AG5882" t="b">
        <v>0</v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AR5882" s="1" t="s">
        <v>53</v>
      </c>
      <c r="AS5882" s="1" t="s">
        <v>53</v>
      </c>
      <c r="AT5882" s="1" t="s">
        <v>53</v>
      </c>
      <c r="AU5882" s="1" t="s">
        <v>53</v>
      </c>
    </row>
    <row r="5883" spans="1:47" x14ac:dyDescent="0.25">
      <c r="A5883" s="1" t="s">
        <v>2799</v>
      </c>
      <c r="B5883">
        <v>3</v>
      </c>
      <c r="C5883" s="2">
        <v>43686.98841435185</v>
      </c>
      <c r="D5883" s="2">
        <v>43687.008981481478</v>
      </c>
      <c r="E5883">
        <v>39.751140999999997</v>
      </c>
      <c r="F5883">
        <v>-105.01687</v>
      </c>
      <c r="G5883">
        <v>39.749850000000002</v>
      </c>
      <c r="H5883">
        <v>-105.01742</v>
      </c>
      <c r="I5883">
        <v>9.4E-2</v>
      </c>
      <c r="J5883" s="1" t="s">
        <v>581</v>
      </c>
      <c r="L5883" s="1" t="s">
        <v>195</v>
      </c>
      <c r="M5883" s="1" t="s">
        <v>47</v>
      </c>
      <c r="N5883" s="1" t="s">
        <v>131</v>
      </c>
      <c r="O5883" s="1" t="s">
        <v>131</v>
      </c>
      <c r="P5883" s="1" t="s">
        <v>198</v>
      </c>
      <c r="Q5883" s="1" t="s">
        <v>352</v>
      </c>
      <c r="R5883" s="1" t="s">
        <v>48</v>
      </c>
      <c r="S5883" s="1" t="s">
        <v>79</v>
      </c>
      <c r="T5883" s="1" t="s">
        <v>205</v>
      </c>
      <c r="U5883" s="2">
        <v>43686.995833333334</v>
      </c>
      <c r="V5883">
        <v>73</v>
      </c>
      <c r="W5883">
        <v>73</v>
      </c>
      <c r="X5883">
        <v>47</v>
      </c>
      <c r="Y5883">
        <v>24.44</v>
      </c>
      <c r="Z5883">
        <v>10</v>
      </c>
      <c r="AA5883" s="1" t="s">
        <v>57</v>
      </c>
      <c r="AB5883">
        <v>12</v>
      </c>
      <c r="AC5883">
        <v>0</v>
      </c>
      <c r="AD5883" s="1" t="s">
        <v>965</v>
      </c>
      <c r="AE5883" t="b">
        <v>0</v>
      </c>
      <c r="AF5883" t="b">
        <v>0</v>
      </c>
      <c r="AG5883" t="b">
        <v>0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  <c r="AO5883" t="b">
        <v>0</v>
      </c>
      <c r="AP5883" t="b">
        <v>0</v>
      </c>
      <c r="AQ5883" t="b">
        <v>0</v>
      </c>
      <c r="AR5883" s="1" t="s">
        <v>53</v>
      </c>
      <c r="AS5883" s="1" t="s">
        <v>53</v>
      </c>
      <c r="AT5883" s="1" t="s">
        <v>53</v>
      </c>
      <c r="AU5883" s="1" t="s">
        <v>53</v>
      </c>
    </row>
    <row r="5884" spans="1:47" x14ac:dyDescent="0.25">
      <c r="A5884" s="1" t="s">
        <v>2671</v>
      </c>
      <c r="B5884">
        <v>3</v>
      </c>
      <c r="C5884" s="2">
        <v>43687.563472222224</v>
      </c>
      <c r="D5884" s="2">
        <v>43687.583981481483</v>
      </c>
      <c r="E5884">
        <v>39.764049999999997</v>
      </c>
      <c r="F5884">
        <v>-105.63531</v>
      </c>
      <c r="G5884">
        <v>39.76343</v>
      </c>
      <c r="H5884">
        <v>-105.63879</v>
      </c>
      <c r="I5884">
        <v>0.19</v>
      </c>
      <c r="J5884" s="1" t="s">
        <v>694</v>
      </c>
      <c r="L5884" s="1" t="s">
        <v>166</v>
      </c>
      <c r="M5884" s="1" t="s">
        <v>47</v>
      </c>
      <c r="N5884" s="1" t="s">
        <v>523</v>
      </c>
      <c r="O5884" s="1" t="s">
        <v>337</v>
      </c>
      <c r="P5884" s="1" t="s">
        <v>198</v>
      </c>
      <c r="Q5884" s="1" t="s">
        <v>524</v>
      </c>
      <c r="R5884" s="1" t="s">
        <v>48</v>
      </c>
      <c r="S5884" s="1" t="s">
        <v>79</v>
      </c>
      <c r="T5884" s="1" t="s">
        <v>339</v>
      </c>
      <c r="U5884" s="2">
        <v>43687.578472222223</v>
      </c>
      <c r="V5884">
        <v>70</v>
      </c>
      <c r="W5884">
        <v>70</v>
      </c>
      <c r="X5884">
        <v>32</v>
      </c>
      <c r="Y5884">
        <v>20.98</v>
      </c>
      <c r="Z5884">
        <v>10</v>
      </c>
      <c r="AA5884" s="1" t="s">
        <v>56</v>
      </c>
      <c r="AB5884">
        <v>9</v>
      </c>
      <c r="AC5884">
        <v>0</v>
      </c>
      <c r="AD5884" s="1" t="s">
        <v>818</v>
      </c>
      <c r="AE5884" t="b">
        <v>0</v>
      </c>
      <c r="AF5884" t="b">
        <v>0</v>
      </c>
      <c r="AG5884" t="b">
        <v>0</v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AR5884" s="1" t="s">
        <v>51</v>
      </c>
      <c r="AS5884" s="1" t="s">
        <v>51</v>
      </c>
      <c r="AT5884" s="1" t="s">
        <v>51</v>
      </c>
      <c r="AU5884" s="1" t="s">
        <v>51</v>
      </c>
    </row>
    <row r="5885" spans="1:47" x14ac:dyDescent="0.25">
      <c r="A5885" s="1" t="s">
        <v>5865</v>
      </c>
      <c r="B5885">
        <v>3</v>
      </c>
      <c r="C5885" s="2">
        <v>43687.564965277779</v>
      </c>
      <c r="D5885" s="2">
        <v>43687.585358796299</v>
      </c>
      <c r="E5885">
        <v>39.882769000000003</v>
      </c>
      <c r="F5885">
        <v>-104.98746</v>
      </c>
      <c r="G5885">
        <v>39.885440000000003</v>
      </c>
      <c r="H5885">
        <v>-104.98744000000001</v>
      </c>
      <c r="I5885">
        <v>0.185</v>
      </c>
      <c r="J5885" s="1" t="s">
        <v>441</v>
      </c>
      <c r="L5885" s="1" t="s">
        <v>194</v>
      </c>
      <c r="M5885" s="1" t="s">
        <v>47</v>
      </c>
      <c r="N5885" s="1" t="s">
        <v>131</v>
      </c>
      <c r="O5885" s="1" t="s">
        <v>147</v>
      </c>
      <c r="P5885" s="1" t="s">
        <v>198</v>
      </c>
      <c r="Q5885" s="1" t="s">
        <v>204</v>
      </c>
      <c r="R5885" s="1" t="s">
        <v>48</v>
      </c>
      <c r="S5885" s="1" t="s">
        <v>79</v>
      </c>
      <c r="T5885" s="1" t="s">
        <v>205</v>
      </c>
      <c r="U5885" s="2">
        <v>43687.572916666664</v>
      </c>
      <c r="V5885">
        <v>84</v>
      </c>
      <c r="W5885">
        <v>84</v>
      </c>
      <c r="X5885">
        <v>27</v>
      </c>
      <c r="Y5885">
        <v>24.49</v>
      </c>
      <c r="Z5885">
        <v>30</v>
      </c>
      <c r="AA5885" s="1" t="s">
        <v>58</v>
      </c>
      <c r="AB5885">
        <v>15</v>
      </c>
      <c r="AC5885">
        <v>0</v>
      </c>
      <c r="AD5885" s="1" t="s">
        <v>818</v>
      </c>
      <c r="AE5885" t="b">
        <v>0</v>
      </c>
      <c r="AF5885" t="b">
        <v>0</v>
      </c>
      <c r="AG5885" t="b">
        <v>0</v>
      </c>
      <c r="AH5885" t="b">
        <v>0</v>
      </c>
      <c r="AI5885" t="b">
        <v>0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AR5885" s="1" t="s">
        <v>51</v>
      </c>
      <c r="AS5885" s="1" t="s">
        <v>51</v>
      </c>
      <c r="AT5885" s="1" t="s">
        <v>51</v>
      </c>
      <c r="AU5885" s="1" t="s">
        <v>51</v>
      </c>
    </row>
    <row r="5886" spans="1:47" x14ac:dyDescent="0.25">
      <c r="A5886" s="1" t="s">
        <v>5866</v>
      </c>
      <c r="B5886">
        <v>3</v>
      </c>
      <c r="C5886" s="2">
        <v>43687.578576388885</v>
      </c>
      <c r="D5886" s="2">
        <v>43687.598946759259</v>
      </c>
      <c r="E5886">
        <v>39.882769000000003</v>
      </c>
      <c r="F5886">
        <v>-104.98746</v>
      </c>
      <c r="G5886">
        <v>39.88832</v>
      </c>
      <c r="H5886">
        <v>-104.98746</v>
      </c>
      <c r="I5886">
        <v>0.38400000000000001</v>
      </c>
      <c r="J5886" s="1" t="s">
        <v>5867</v>
      </c>
      <c r="L5886" s="1" t="s">
        <v>194</v>
      </c>
      <c r="M5886" s="1" t="s">
        <v>47</v>
      </c>
      <c r="N5886" s="1" t="s">
        <v>131</v>
      </c>
      <c r="O5886" s="1" t="s">
        <v>147</v>
      </c>
      <c r="P5886" s="1" t="s">
        <v>198</v>
      </c>
      <c r="Q5886" s="1" t="s">
        <v>204</v>
      </c>
      <c r="R5886" s="1" t="s">
        <v>48</v>
      </c>
      <c r="S5886" s="1" t="s">
        <v>79</v>
      </c>
      <c r="T5886" s="1" t="s">
        <v>205</v>
      </c>
      <c r="U5886" s="2">
        <v>43687.572916666664</v>
      </c>
      <c r="V5886">
        <v>84</v>
      </c>
      <c r="W5886">
        <v>84</v>
      </c>
      <c r="X5886">
        <v>27</v>
      </c>
      <c r="Y5886">
        <v>24.49</v>
      </c>
      <c r="Z5886">
        <v>30</v>
      </c>
      <c r="AA5886" s="1" t="s">
        <v>58</v>
      </c>
      <c r="AB5886">
        <v>15</v>
      </c>
      <c r="AC5886">
        <v>0</v>
      </c>
      <c r="AD5886" s="1" t="s">
        <v>818</v>
      </c>
      <c r="AE5886" t="b">
        <v>0</v>
      </c>
      <c r="AF5886" t="b">
        <v>0</v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AR5886" s="1" t="s">
        <v>51</v>
      </c>
      <c r="AS5886" s="1" t="s">
        <v>51</v>
      </c>
      <c r="AT5886" s="1" t="s">
        <v>51</v>
      </c>
      <c r="AU5886" s="1" t="s">
        <v>51</v>
      </c>
    </row>
    <row r="5887" spans="1:47" x14ac:dyDescent="0.25">
      <c r="A5887" s="1" t="s">
        <v>5868</v>
      </c>
      <c r="B5887">
        <v>3</v>
      </c>
      <c r="C5887" s="2">
        <v>43687.592048611114</v>
      </c>
      <c r="D5887" s="2">
        <v>43687.612812500003</v>
      </c>
      <c r="E5887">
        <v>39.882769000000003</v>
      </c>
      <c r="F5887">
        <v>-104.98746</v>
      </c>
      <c r="G5887">
        <v>39.88832</v>
      </c>
      <c r="H5887">
        <v>-104.98746</v>
      </c>
      <c r="I5887">
        <v>0.38400000000000001</v>
      </c>
      <c r="J5887" s="1" t="s">
        <v>5867</v>
      </c>
      <c r="L5887" s="1" t="s">
        <v>194</v>
      </c>
      <c r="M5887" s="1" t="s">
        <v>47</v>
      </c>
      <c r="N5887" s="1" t="s">
        <v>131</v>
      </c>
      <c r="O5887" s="1" t="s">
        <v>147</v>
      </c>
      <c r="P5887" s="1" t="s">
        <v>198</v>
      </c>
      <c r="Q5887" s="1" t="s">
        <v>204</v>
      </c>
      <c r="R5887" s="1" t="s">
        <v>48</v>
      </c>
      <c r="S5887" s="1" t="s">
        <v>79</v>
      </c>
      <c r="T5887" s="1" t="s">
        <v>205</v>
      </c>
      <c r="U5887" s="2">
        <v>43687.572916666664</v>
      </c>
      <c r="V5887">
        <v>84</v>
      </c>
      <c r="W5887">
        <v>84</v>
      </c>
      <c r="X5887">
        <v>27</v>
      </c>
      <c r="Y5887">
        <v>24.49</v>
      </c>
      <c r="Z5887">
        <v>30</v>
      </c>
      <c r="AA5887" s="1" t="s">
        <v>58</v>
      </c>
      <c r="AB5887">
        <v>15</v>
      </c>
      <c r="AC5887">
        <v>0</v>
      </c>
      <c r="AD5887" s="1" t="s">
        <v>818</v>
      </c>
      <c r="AE5887" t="b">
        <v>0</v>
      </c>
      <c r="AF5887" t="b">
        <v>0</v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AR5887" s="1" t="s">
        <v>51</v>
      </c>
      <c r="AS5887" s="1" t="s">
        <v>51</v>
      </c>
      <c r="AT5887" s="1" t="s">
        <v>51</v>
      </c>
      <c r="AU5887" s="1" t="s">
        <v>51</v>
      </c>
    </row>
    <row r="5888" spans="1:47" x14ac:dyDescent="0.25">
      <c r="A5888" s="1" t="s">
        <v>1466</v>
      </c>
      <c r="B5888">
        <v>3</v>
      </c>
      <c r="C5888" s="2">
        <v>43687.638460648152</v>
      </c>
      <c r="D5888" s="2">
        <v>43687.658946759257</v>
      </c>
      <c r="E5888">
        <v>38.948456</v>
      </c>
      <c r="F5888">
        <v>-104.812579</v>
      </c>
      <c r="G5888">
        <v>38.949069999999999</v>
      </c>
      <c r="H5888">
        <v>-104.81207999999999</v>
      </c>
      <c r="I5888">
        <v>0.05</v>
      </c>
      <c r="J5888" s="1" t="s">
        <v>895</v>
      </c>
      <c r="L5888" s="1" t="s">
        <v>194</v>
      </c>
      <c r="M5888" s="1" t="s">
        <v>47</v>
      </c>
      <c r="N5888" s="1" t="s">
        <v>482</v>
      </c>
      <c r="O5888" s="1" t="s">
        <v>193</v>
      </c>
      <c r="P5888" s="1" t="s">
        <v>198</v>
      </c>
      <c r="Q5888" s="1" t="s">
        <v>483</v>
      </c>
      <c r="R5888" s="1" t="s">
        <v>48</v>
      </c>
      <c r="S5888" s="1" t="s">
        <v>79</v>
      </c>
      <c r="T5888" s="1" t="s">
        <v>234</v>
      </c>
      <c r="U5888" s="2">
        <v>43687.644444444442</v>
      </c>
      <c r="V5888">
        <v>77</v>
      </c>
      <c r="W5888">
        <v>77</v>
      </c>
      <c r="X5888">
        <v>41</v>
      </c>
      <c r="Y5888">
        <v>23.67</v>
      </c>
      <c r="Z5888">
        <v>10</v>
      </c>
      <c r="AA5888" s="1" t="s">
        <v>58</v>
      </c>
      <c r="AB5888">
        <v>9</v>
      </c>
      <c r="AC5888">
        <v>0</v>
      </c>
      <c r="AD5888" s="1" t="s">
        <v>1222</v>
      </c>
      <c r="AE5888" t="b">
        <v>0</v>
      </c>
      <c r="AF5888" t="b">
        <v>0</v>
      </c>
      <c r="AG5888" t="b">
        <v>0</v>
      </c>
      <c r="AH5888" t="b">
        <v>0</v>
      </c>
      <c r="AI5888" t="b">
        <v>1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AR5888" s="1" t="s">
        <v>51</v>
      </c>
      <c r="AS5888" s="1" t="s">
        <v>51</v>
      </c>
      <c r="AT5888" s="1" t="s">
        <v>51</v>
      </c>
      <c r="AU5888" s="1" t="s">
        <v>51</v>
      </c>
    </row>
    <row r="5889" spans="1:47" x14ac:dyDescent="0.25">
      <c r="A5889" s="1" t="s">
        <v>2672</v>
      </c>
      <c r="B5889">
        <v>3</v>
      </c>
      <c r="C5889" s="2">
        <v>43687.642627314817</v>
      </c>
      <c r="D5889" s="2">
        <v>43687.663124999999</v>
      </c>
      <c r="E5889">
        <v>39.754305000000002</v>
      </c>
      <c r="F5889">
        <v>-104.82751</v>
      </c>
      <c r="G5889">
        <v>39.754663999999998</v>
      </c>
      <c r="H5889">
        <v>-104.82753</v>
      </c>
      <c r="I5889">
        <v>2.5000000000000001E-2</v>
      </c>
      <c r="J5889" s="1" t="s">
        <v>307</v>
      </c>
      <c r="L5889" s="1" t="s">
        <v>308</v>
      </c>
      <c r="M5889" s="1" t="s">
        <v>47</v>
      </c>
      <c r="N5889" s="1" t="s">
        <v>170</v>
      </c>
      <c r="O5889" s="1" t="s">
        <v>147</v>
      </c>
      <c r="P5889" s="1" t="s">
        <v>198</v>
      </c>
      <c r="Q5889" s="1" t="s">
        <v>240</v>
      </c>
      <c r="R5889" s="1" t="s">
        <v>48</v>
      </c>
      <c r="S5889" s="1" t="s">
        <v>79</v>
      </c>
      <c r="T5889" s="1" t="s">
        <v>203</v>
      </c>
      <c r="U5889" s="2">
        <v>43687.623611111114</v>
      </c>
      <c r="V5889">
        <v>83</v>
      </c>
      <c r="W5889">
        <v>83</v>
      </c>
      <c r="X5889">
        <v>32</v>
      </c>
      <c r="Y5889">
        <v>24.47</v>
      </c>
      <c r="Z5889">
        <v>10</v>
      </c>
      <c r="AA5889" s="1" t="s">
        <v>58</v>
      </c>
      <c r="AB5889">
        <v>12</v>
      </c>
      <c r="AC5889">
        <v>0</v>
      </c>
      <c r="AD5889" s="1" t="s">
        <v>818</v>
      </c>
      <c r="AE5889" t="b">
        <v>0</v>
      </c>
      <c r="AF5889" t="b">
        <v>0</v>
      </c>
      <c r="AG5889" t="b">
        <v>0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AR5889" s="1" t="s">
        <v>51</v>
      </c>
      <c r="AS5889" s="1" t="s">
        <v>51</v>
      </c>
      <c r="AT5889" s="1" t="s">
        <v>51</v>
      </c>
      <c r="AU5889" s="1" t="s">
        <v>51</v>
      </c>
    </row>
    <row r="5890" spans="1:47" x14ac:dyDescent="0.25">
      <c r="A5890" s="1" t="s">
        <v>2362</v>
      </c>
      <c r="B5890">
        <v>3</v>
      </c>
      <c r="C5890" s="2">
        <v>43687.655127314814</v>
      </c>
      <c r="D5890" s="2">
        <v>43687.67564814815</v>
      </c>
      <c r="E5890">
        <v>39.230502999999999</v>
      </c>
      <c r="F5890">
        <v>-104.877652</v>
      </c>
      <c r="G5890">
        <v>39.237273000000002</v>
      </c>
      <c r="H5890">
        <v>-104.87725</v>
      </c>
      <c r="I5890">
        <v>0.46800000000000003</v>
      </c>
      <c r="J5890" s="1" t="s">
        <v>473</v>
      </c>
      <c r="L5890" s="1" t="s">
        <v>194</v>
      </c>
      <c r="M5890" s="1" t="s">
        <v>47</v>
      </c>
      <c r="N5890" s="1" t="s">
        <v>86</v>
      </c>
      <c r="O5890" s="1" t="s">
        <v>121</v>
      </c>
      <c r="P5890" s="1" t="s">
        <v>198</v>
      </c>
      <c r="Q5890" s="1" t="s">
        <v>222</v>
      </c>
      <c r="R5890" s="1" t="s">
        <v>48</v>
      </c>
      <c r="S5890" s="1" t="s">
        <v>79</v>
      </c>
      <c r="T5890" s="1" t="s">
        <v>223</v>
      </c>
      <c r="U5890" s="2">
        <v>43687.658333333333</v>
      </c>
      <c r="V5890">
        <v>73</v>
      </c>
      <c r="W5890">
        <v>73</v>
      </c>
      <c r="X5890">
        <v>47</v>
      </c>
      <c r="Y5890">
        <v>23.28</v>
      </c>
      <c r="Z5890">
        <v>10</v>
      </c>
      <c r="AA5890" s="1" t="s">
        <v>61</v>
      </c>
      <c r="AB5890">
        <v>12</v>
      </c>
      <c r="AC5890">
        <v>0</v>
      </c>
      <c r="AD5890" s="1" t="s">
        <v>818</v>
      </c>
      <c r="AE5890" t="b">
        <v>0</v>
      </c>
      <c r="AF5890" t="b">
        <v>0</v>
      </c>
      <c r="AG5890" t="b">
        <v>0</v>
      </c>
      <c r="AH5890" t="b">
        <v>0</v>
      </c>
      <c r="AI5890" t="b">
        <v>1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  <c r="AO5890" t="b">
        <v>0</v>
      </c>
      <c r="AP5890" t="b">
        <v>0</v>
      </c>
      <c r="AQ5890" t="b">
        <v>0</v>
      </c>
      <c r="AR5890" s="1" t="s">
        <v>51</v>
      </c>
      <c r="AS5890" s="1" t="s">
        <v>51</v>
      </c>
      <c r="AT5890" s="1" t="s">
        <v>51</v>
      </c>
      <c r="AU5890" s="1" t="s">
        <v>51</v>
      </c>
    </row>
    <row r="5891" spans="1:47" x14ac:dyDescent="0.25">
      <c r="A5891" s="1" t="s">
        <v>5869</v>
      </c>
      <c r="B5891">
        <v>3</v>
      </c>
      <c r="C5891" s="2">
        <v>43687.674398148149</v>
      </c>
      <c r="D5891" s="2">
        <v>43687.695081018515</v>
      </c>
      <c r="E5891">
        <v>39.725569999999998</v>
      </c>
      <c r="F5891">
        <v>-105.061058</v>
      </c>
      <c r="G5891">
        <v>39.725580000000001</v>
      </c>
      <c r="H5891">
        <v>-105.05895</v>
      </c>
      <c r="I5891">
        <v>0.112</v>
      </c>
      <c r="J5891" s="1" t="s">
        <v>495</v>
      </c>
      <c r="L5891" s="1" t="s">
        <v>128</v>
      </c>
      <c r="M5891" s="1" t="s">
        <v>47</v>
      </c>
      <c r="N5891" s="1" t="s">
        <v>131</v>
      </c>
      <c r="O5891" s="1" t="s">
        <v>115</v>
      </c>
      <c r="P5891" s="1" t="s">
        <v>198</v>
      </c>
      <c r="Q5891" s="1" t="s">
        <v>496</v>
      </c>
      <c r="R5891" s="1" t="s">
        <v>48</v>
      </c>
      <c r="S5891" s="1" t="s">
        <v>79</v>
      </c>
      <c r="T5891" s="1" t="s">
        <v>205</v>
      </c>
      <c r="U5891" s="2">
        <v>43687.657638888886</v>
      </c>
      <c r="V5891">
        <v>84</v>
      </c>
      <c r="W5891">
        <v>84</v>
      </c>
      <c r="X5891">
        <v>25</v>
      </c>
      <c r="Y5891">
        <v>24.48</v>
      </c>
      <c r="Z5891">
        <v>45</v>
      </c>
      <c r="AA5891" s="1" t="s">
        <v>61</v>
      </c>
      <c r="AB5891">
        <v>13</v>
      </c>
      <c r="AC5891">
        <v>0</v>
      </c>
      <c r="AD5891" s="1" t="s">
        <v>818</v>
      </c>
      <c r="AE5891" t="b">
        <v>0</v>
      </c>
      <c r="AF5891" t="b">
        <v>0</v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AR5891" s="1" t="s">
        <v>51</v>
      </c>
      <c r="AS5891" s="1" t="s">
        <v>51</v>
      </c>
      <c r="AT5891" s="1" t="s">
        <v>51</v>
      </c>
      <c r="AU5891" s="1" t="s">
        <v>51</v>
      </c>
    </row>
    <row r="5892" spans="1:47" x14ac:dyDescent="0.25">
      <c r="A5892" s="1" t="s">
        <v>5870</v>
      </c>
      <c r="B5892">
        <v>3</v>
      </c>
      <c r="C5892" s="2">
        <v>43687.664965277778</v>
      </c>
      <c r="D5892" s="2">
        <v>43687.685370370367</v>
      </c>
      <c r="E5892">
        <v>39.770119999999999</v>
      </c>
      <c r="F5892">
        <v>-104.99178999999999</v>
      </c>
      <c r="G5892">
        <v>39.771329999999999</v>
      </c>
      <c r="H5892">
        <v>-104.99073</v>
      </c>
      <c r="I5892">
        <v>0.10100000000000001</v>
      </c>
      <c r="J5892" s="1" t="s">
        <v>532</v>
      </c>
      <c r="L5892" s="1" t="s">
        <v>265</v>
      </c>
      <c r="M5892" s="1" t="s">
        <v>47</v>
      </c>
      <c r="N5892" s="1" t="s">
        <v>131</v>
      </c>
      <c r="O5892" s="1" t="s">
        <v>131</v>
      </c>
      <c r="P5892" s="1" t="s">
        <v>198</v>
      </c>
      <c r="Q5892" s="1" t="s">
        <v>246</v>
      </c>
      <c r="R5892" s="1" t="s">
        <v>48</v>
      </c>
      <c r="S5892" s="1" t="s">
        <v>79</v>
      </c>
      <c r="T5892" s="1" t="s">
        <v>205</v>
      </c>
      <c r="U5892" s="2">
        <v>43687.657638888886</v>
      </c>
      <c r="V5892">
        <v>84</v>
      </c>
      <c r="W5892">
        <v>84</v>
      </c>
      <c r="X5892">
        <v>25</v>
      </c>
      <c r="Y5892">
        <v>24.48</v>
      </c>
      <c r="Z5892">
        <v>45</v>
      </c>
      <c r="AA5892" s="1" t="s">
        <v>61</v>
      </c>
      <c r="AB5892">
        <v>13</v>
      </c>
      <c r="AC5892">
        <v>0</v>
      </c>
      <c r="AD5892" s="1" t="s">
        <v>818</v>
      </c>
      <c r="AE5892" t="b">
        <v>0</v>
      </c>
      <c r="AF5892" t="b">
        <v>0</v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  <c r="AP5892" t="b">
        <v>0</v>
      </c>
      <c r="AQ5892" t="b">
        <v>0</v>
      </c>
      <c r="AR5892" s="1" t="s">
        <v>51</v>
      </c>
      <c r="AS5892" s="1" t="s">
        <v>51</v>
      </c>
      <c r="AT5892" s="1" t="s">
        <v>51</v>
      </c>
      <c r="AU5892" s="1" t="s">
        <v>51</v>
      </c>
    </row>
    <row r="5893" spans="1:47" x14ac:dyDescent="0.25">
      <c r="A5893" s="1" t="s">
        <v>7742</v>
      </c>
      <c r="B5893">
        <v>4</v>
      </c>
      <c r="C5893" s="2">
        <v>43687.726458333331</v>
      </c>
      <c r="D5893" s="2">
        <v>43687.746076388888</v>
      </c>
      <c r="E5893">
        <v>39.406359000000002</v>
      </c>
      <c r="F5893">
        <v>-105.47808999999999</v>
      </c>
      <c r="G5893">
        <v>39.407127000000003</v>
      </c>
      <c r="H5893">
        <v>-105.48706799999999</v>
      </c>
      <c r="I5893">
        <v>0.48199999999999998</v>
      </c>
      <c r="J5893" s="1" t="s">
        <v>7422</v>
      </c>
      <c r="K5893">
        <v>60460</v>
      </c>
      <c r="L5893" s="1" t="s">
        <v>6656</v>
      </c>
      <c r="M5893" s="1" t="s">
        <v>97</v>
      </c>
      <c r="N5893" s="1" t="s">
        <v>851</v>
      </c>
      <c r="O5893" s="1" t="s">
        <v>356</v>
      </c>
      <c r="P5893" s="1" t="s">
        <v>198</v>
      </c>
      <c r="Q5893" s="1" t="s">
        <v>852</v>
      </c>
      <c r="R5893" s="1" t="s">
        <v>48</v>
      </c>
      <c r="S5893" s="1" t="s">
        <v>79</v>
      </c>
      <c r="T5893" s="1" t="s">
        <v>358</v>
      </c>
      <c r="U5893" s="2">
        <v>43687.729166666664</v>
      </c>
      <c r="V5893">
        <v>70</v>
      </c>
      <c r="W5893">
        <v>70</v>
      </c>
      <c r="X5893">
        <v>38</v>
      </c>
      <c r="Y5893">
        <v>21.04</v>
      </c>
      <c r="Z5893">
        <v>10</v>
      </c>
      <c r="AA5893" s="1" t="s">
        <v>64</v>
      </c>
      <c r="AB5893">
        <v>9</v>
      </c>
      <c r="AC5893">
        <v>0</v>
      </c>
      <c r="AD5893" s="1" t="s">
        <v>965</v>
      </c>
      <c r="AE5893" t="b">
        <v>0</v>
      </c>
      <c r="AF5893" t="b">
        <v>0</v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  <c r="AP5893" t="b">
        <v>0</v>
      </c>
      <c r="AQ5893" t="b">
        <v>0</v>
      </c>
      <c r="AR5893" s="1" t="s">
        <v>51</v>
      </c>
      <c r="AS5893" s="1" t="s">
        <v>51</v>
      </c>
      <c r="AT5893" s="1" t="s">
        <v>51</v>
      </c>
      <c r="AU5893" s="1" t="s">
        <v>51</v>
      </c>
    </row>
    <row r="5894" spans="1:47" x14ac:dyDescent="0.25">
      <c r="A5894" s="1" t="s">
        <v>7743</v>
      </c>
      <c r="B5894">
        <v>4</v>
      </c>
      <c r="C5894" s="2">
        <v>43687.726458333331</v>
      </c>
      <c r="D5894" s="2">
        <v>43687.746076388888</v>
      </c>
      <c r="E5894">
        <v>39.407127000000003</v>
      </c>
      <c r="F5894">
        <v>-105.48706799999999</v>
      </c>
      <c r="G5894">
        <v>39.406357999999997</v>
      </c>
      <c r="H5894">
        <v>-105.478089</v>
      </c>
      <c r="I5894">
        <v>0.48199999999999998</v>
      </c>
      <c r="J5894" s="1" t="s">
        <v>7744</v>
      </c>
      <c r="K5894">
        <v>60113</v>
      </c>
      <c r="L5894" s="1" t="s">
        <v>6656</v>
      </c>
      <c r="M5894" s="1" t="s">
        <v>47</v>
      </c>
      <c r="N5894" s="1" t="s">
        <v>851</v>
      </c>
      <c r="O5894" s="1" t="s">
        <v>356</v>
      </c>
      <c r="P5894" s="1" t="s">
        <v>198</v>
      </c>
      <c r="Q5894" s="1" t="s">
        <v>852</v>
      </c>
      <c r="R5894" s="1" t="s">
        <v>48</v>
      </c>
      <c r="S5894" s="1" t="s">
        <v>79</v>
      </c>
      <c r="T5894" s="1" t="s">
        <v>358</v>
      </c>
      <c r="U5894" s="2">
        <v>43687.729166666664</v>
      </c>
      <c r="V5894">
        <v>70</v>
      </c>
      <c r="W5894">
        <v>70</v>
      </c>
      <c r="X5894">
        <v>38</v>
      </c>
      <c r="Y5894">
        <v>21.04</v>
      </c>
      <c r="Z5894">
        <v>10</v>
      </c>
      <c r="AA5894" s="1" t="s">
        <v>64</v>
      </c>
      <c r="AB5894">
        <v>9</v>
      </c>
      <c r="AC5894">
        <v>0</v>
      </c>
      <c r="AD5894" s="1" t="s">
        <v>965</v>
      </c>
      <c r="AE5894" t="b">
        <v>0</v>
      </c>
      <c r="AF5894" t="b">
        <v>0</v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AR5894" s="1" t="s">
        <v>51</v>
      </c>
      <c r="AS5894" s="1" t="s">
        <v>51</v>
      </c>
      <c r="AT5894" s="1" t="s">
        <v>51</v>
      </c>
      <c r="AU5894" s="1" t="s">
        <v>51</v>
      </c>
    </row>
    <row r="5895" spans="1:47" x14ac:dyDescent="0.25">
      <c r="A5895" s="1" t="s">
        <v>2673</v>
      </c>
      <c r="B5895">
        <v>3</v>
      </c>
      <c r="C5895" s="2">
        <v>43687.748854166668</v>
      </c>
      <c r="D5895" s="2">
        <v>43687.769317129627</v>
      </c>
      <c r="E5895">
        <v>39.714551999999998</v>
      </c>
      <c r="F5895">
        <v>-104.827</v>
      </c>
      <c r="G5895">
        <v>39.708407999999999</v>
      </c>
      <c r="H5895">
        <v>-104.827251</v>
      </c>
      <c r="I5895">
        <v>0.42499999999999999</v>
      </c>
      <c r="J5895" s="1" t="s">
        <v>2674</v>
      </c>
      <c r="L5895" s="1" t="s">
        <v>403</v>
      </c>
      <c r="M5895" s="1" t="s">
        <v>47</v>
      </c>
      <c r="N5895" s="1" t="s">
        <v>170</v>
      </c>
      <c r="O5895" s="1" t="s">
        <v>201</v>
      </c>
      <c r="P5895" s="1" t="s">
        <v>198</v>
      </c>
      <c r="Q5895" s="1" t="s">
        <v>404</v>
      </c>
      <c r="R5895" s="1" t="s">
        <v>48</v>
      </c>
      <c r="S5895" s="1" t="s">
        <v>79</v>
      </c>
      <c r="T5895" s="1" t="s">
        <v>203</v>
      </c>
      <c r="U5895" s="2">
        <v>43687.748611111114</v>
      </c>
      <c r="V5895">
        <v>81</v>
      </c>
      <c r="W5895">
        <v>81</v>
      </c>
      <c r="X5895">
        <v>33</v>
      </c>
      <c r="Y5895">
        <v>24.44</v>
      </c>
      <c r="Z5895">
        <v>10</v>
      </c>
      <c r="AA5895" s="1" t="s">
        <v>59</v>
      </c>
      <c r="AB5895">
        <v>5</v>
      </c>
      <c r="AC5895">
        <v>0</v>
      </c>
      <c r="AD5895" s="1" t="s">
        <v>818</v>
      </c>
      <c r="AE5895" t="b">
        <v>0</v>
      </c>
      <c r="AF5895" t="b">
        <v>0</v>
      </c>
      <c r="AG5895" t="b">
        <v>0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  <c r="AO5895" t="b">
        <v>0</v>
      </c>
      <c r="AP5895" t="b">
        <v>0</v>
      </c>
      <c r="AQ5895" t="b">
        <v>0</v>
      </c>
      <c r="AR5895" s="1" t="s">
        <v>51</v>
      </c>
      <c r="AS5895" s="1" t="s">
        <v>51</v>
      </c>
      <c r="AT5895" s="1" t="s">
        <v>51</v>
      </c>
      <c r="AU5895" s="1" t="s">
        <v>51</v>
      </c>
    </row>
    <row r="5896" spans="1:47" x14ac:dyDescent="0.25">
      <c r="A5896" s="1" t="s">
        <v>2675</v>
      </c>
      <c r="B5896">
        <v>3</v>
      </c>
      <c r="C5896" s="2">
        <v>43687.734270833331</v>
      </c>
      <c r="D5896" s="2">
        <v>43687.754803240743</v>
      </c>
      <c r="E5896">
        <v>39.696599999999997</v>
      </c>
      <c r="F5896">
        <v>-104.82921</v>
      </c>
      <c r="G5896">
        <v>39.699100000000001</v>
      </c>
      <c r="H5896">
        <v>-104.82908</v>
      </c>
      <c r="I5896">
        <v>0.17299999999999999</v>
      </c>
      <c r="J5896" s="1" t="s">
        <v>586</v>
      </c>
      <c r="L5896" s="1" t="s">
        <v>308</v>
      </c>
      <c r="M5896" s="1" t="s">
        <v>47</v>
      </c>
      <c r="N5896" s="1" t="s">
        <v>170</v>
      </c>
      <c r="O5896" s="1" t="s">
        <v>201</v>
      </c>
      <c r="P5896" s="1" t="s">
        <v>198</v>
      </c>
      <c r="Q5896" s="1" t="s">
        <v>404</v>
      </c>
      <c r="R5896" s="1" t="s">
        <v>48</v>
      </c>
      <c r="S5896" s="1" t="s">
        <v>79</v>
      </c>
      <c r="T5896" s="1" t="s">
        <v>203</v>
      </c>
      <c r="U5896" s="2">
        <v>43687.748611111114</v>
      </c>
      <c r="V5896">
        <v>81</v>
      </c>
      <c r="W5896">
        <v>81</v>
      </c>
      <c r="X5896">
        <v>33</v>
      </c>
      <c r="Y5896">
        <v>24.44</v>
      </c>
      <c r="Z5896">
        <v>10</v>
      </c>
      <c r="AA5896" s="1" t="s">
        <v>59</v>
      </c>
      <c r="AB5896">
        <v>5</v>
      </c>
      <c r="AC5896">
        <v>0</v>
      </c>
      <c r="AD5896" s="1" t="s">
        <v>818</v>
      </c>
      <c r="AE5896" t="b">
        <v>0</v>
      </c>
      <c r="AF5896" t="b">
        <v>0</v>
      </c>
      <c r="AG5896" t="b">
        <v>0</v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AR5896" s="1" t="s">
        <v>51</v>
      </c>
      <c r="AS5896" s="1" t="s">
        <v>51</v>
      </c>
      <c r="AT5896" s="1" t="s">
        <v>51</v>
      </c>
      <c r="AU5896" s="1" t="s">
        <v>51</v>
      </c>
    </row>
    <row r="5897" spans="1:47" x14ac:dyDescent="0.25">
      <c r="A5897" s="1" t="s">
        <v>7437</v>
      </c>
      <c r="B5897">
        <v>4</v>
      </c>
      <c r="C5897" s="2">
        <v>43687.866539351853</v>
      </c>
      <c r="D5897" s="2">
        <v>43687.885474537034</v>
      </c>
      <c r="E5897">
        <v>38.012799999999999</v>
      </c>
      <c r="F5897">
        <v>-102.61337</v>
      </c>
      <c r="G5897">
        <v>37.969245000000001</v>
      </c>
      <c r="H5897">
        <v>-102.6131</v>
      </c>
      <c r="I5897">
        <v>3.0089999999999999</v>
      </c>
      <c r="J5897" s="1" t="s">
        <v>7438</v>
      </c>
      <c r="K5897">
        <v>7999</v>
      </c>
      <c r="L5897" s="1" t="s">
        <v>7426</v>
      </c>
      <c r="M5897" s="1" t="s">
        <v>97</v>
      </c>
      <c r="N5897" s="1" t="s">
        <v>158</v>
      </c>
      <c r="O5897" s="1" t="s">
        <v>4229</v>
      </c>
      <c r="P5897" s="1" t="s">
        <v>198</v>
      </c>
      <c r="Q5897" s="1" t="s">
        <v>7427</v>
      </c>
      <c r="R5897" s="1" t="s">
        <v>48</v>
      </c>
      <c r="S5897" s="1" t="s">
        <v>79</v>
      </c>
      <c r="T5897" s="1" t="s">
        <v>3095</v>
      </c>
      <c r="U5897" s="2">
        <v>43687.911805555559</v>
      </c>
      <c r="V5897">
        <v>69</v>
      </c>
      <c r="W5897">
        <v>69</v>
      </c>
      <c r="X5897">
        <v>93</v>
      </c>
      <c r="Y5897">
        <v>26.18</v>
      </c>
      <c r="Z5897">
        <v>10</v>
      </c>
      <c r="AA5897" s="1" t="s">
        <v>68</v>
      </c>
      <c r="AB5897">
        <v>6</v>
      </c>
      <c r="AC5897">
        <v>0</v>
      </c>
      <c r="AD5897" s="1" t="s">
        <v>818</v>
      </c>
      <c r="AE5897" t="b">
        <v>0</v>
      </c>
      <c r="AF5897" t="b">
        <v>0</v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AR5897" s="1" t="s">
        <v>53</v>
      </c>
      <c r="AS5897" s="1" t="s">
        <v>53</v>
      </c>
      <c r="AT5897" s="1" t="s">
        <v>51</v>
      </c>
      <c r="AU5897" s="1" t="s">
        <v>51</v>
      </c>
    </row>
    <row r="5898" spans="1:47" x14ac:dyDescent="0.25">
      <c r="A5898" s="1" t="s">
        <v>2207</v>
      </c>
      <c r="B5898">
        <v>3</v>
      </c>
      <c r="C5898" s="2">
        <v>43687.896226851852</v>
      </c>
      <c r="D5898" s="2">
        <v>43687.914895833332</v>
      </c>
      <c r="E5898">
        <v>39.70073</v>
      </c>
      <c r="F5898">
        <v>-104.98688900000001</v>
      </c>
      <c r="G5898">
        <v>39.697395999999998</v>
      </c>
      <c r="H5898">
        <v>-104.98303799999999</v>
      </c>
      <c r="I5898">
        <v>0.308</v>
      </c>
      <c r="J5898" s="1" t="s">
        <v>2208</v>
      </c>
      <c r="L5898" s="1" t="s">
        <v>195</v>
      </c>
      <c r="M5898" s="1" t="s">
        <v>47</v>
      </c>
      <c r="N5898" s="1" t="s">
        <v>131</v>
      </c>
      <c r="O5898" s="1" t="s">
        <v>131</v>
      </c>
      <c r="P5898" s="1" t="s">
        <v>198</v>
      </c>
      <c r="Q5898" s="1" t="s">
        <v>254</v>
      </c>
      <c r="R5898" s="1" t="s">
        <v>48</v>
      </c>
      <c r="S5898" s="1" t="s">
        <v>79</v>
      </c>
      <c r="T5898" s="1" t="s">
        <v>200</v>
      </c>
      <c r="U5898" s="2">
        <v>43687.911805555559</v>
      </c>
      <c r="V5898">
        <v>75</v>
      </c>
      <c r="W5898">
        <v>75</v>
      </c>
      <c r="X5898">
        <v>44</v>
      </c>
      <c r="Y5898">
        <v>24.27</v>
      </c>
      <c r="Z5898">
        <v>10</v>
      </c>
      <c r="AA5898" s="1" t="s">
        <v>68</v>
      </c>
      <c r="AB5898">
        <v>3</v>
      </c>
      <c r="AC5898">
        <v>0</v>
      </c>
      <c r="AD5898" s="1" t="s">
        <v>818</v>
      </c>
      <c r="AE5898" t="b">
        <v>0</v>
      </c>
      <c r="AF5898" t="b">
        <v>0</v>
      </c>
      <c r="AG5898" t="b">
        <v>0</v>
      </c>
      <c r="AH5898" t="b">
        <v>0</v>
      </c>
      <c r="AI5898" t="b">
        <v>1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AR5898" s="1" t="s">
        <v>53</v>
      </c>
      <c r="AS5898" s="1" t="s">
        <v>53</v>
      </c>
      <c r="AT5898" s="1" t="s">
        <v>53</v>
      </c>
      <c r="AU5898" s="1" t="s">
        <v>51</v>
      </c>
    </row>
    <row r="5899" spans="1:47" x14ac:dyDescent="0.25">
      <c r="A5899" s="1" t="s">
        <v>7424</v>
      </c>
      <c r="B5899">
        <v>4</v>
      </c>
      <c r="C5899" s="2">
        <v>43687.879027777781</v>
      </c>
      <c r="D5899" s="2">
        <v>43687.899351851855</v>
      </c>
      <c r="E5899">
        <v>38.012799999999999</v>
      </c>
      <c r="F5899">
        <v>-102.61337</v>
      </c>
      <c r="G5899">
        <v>37.969245000000001</v>
      </c>
      <c r="H5899">
        <v>-102.6131</v>
      </c>
      <c r="I5899">
        <v>3.0089999999999999</v>
      </c>
      <c r="J5899" s="1" t="s">
        <v>7425</v>
      </c>
      <c r="K5899">
        <v>7999</v>
      </c>
      <c r="L5899" s="1" t="s">
        <v>7426</v>
      </c>
      <c r="M5899" s="1" t="s">
        <v>97</v>
      </c>
      <c r="N5899" s="1" t="s">
        <v>158</v>
      </c>
      <c r="O5899" s="1" t="s">
        <v>4229</v>
      </c>
      <c r="P5899" s="1" t="s">
        <v>198</v>
      </c>
      <c r="Q5899" s="1" t="s">
        <v>7427</v>
      </c>
      <c r="R5899" s="1" t="s">
        <v>48</v>
      </c>
      <c r="S5899" s="1" t="s">
        <v>79</v>
      </c>
      <c r="T5899" s="1" t="s">
        <v>3095</v>
      </c>
      <c r="U5899" s="2">
        <v>43687.911805555559</v>
      </c>
      <c r="V5899">
        <v>69</v>
      </c>
      <c r="W5899">
        <v>69</v>
      </c>
      <c r="X5899">
        <v>93</v>
      </c>
      <c r="Y5899">
        <v>26.18</v>
      </c>
      <c r="Z5899">
        <v>10</v>
      </c>
      <c r="AA5899" s="1" t="s">
        <v>68</v>
      </c>
      <c r="AB5899">
        <v>6</v>
      </c>
      <c r="AC5899">
        <v>0</v>
      </c>
      <c r="AD5899" s="1" t="s">
        <v>818</v>
      </c>
      <c r="AE5899" t="b">
        <v>0</v>
      </c>
      <c r="AF5899" t="b">
        <v>0</v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  <c r="AP5899" t="b">
        <v>0</v>
      </c>
      <c r="AQ5899" t="b">
        <v>0</v>
      </c>
      <c r="AR5899" s="1" t="s">
        <v>53</v>
      </c>
      <c r="AS5899" s="1" t="s">
        <v>53</v>
      </c>
      <c r="AT5899" s="1" t="s">
        <v>53</v>
      </c>
      <c r="AU5899" s="1" t="s">
        <v>51</v>
      </c>
    </row>
    <row r="5900" spans="1:47" x14ac:dyDescent="0.25">
      <c r="A5900" s="1" t="s">
        <v>7439</v>
      </c>
      <c r="B5900">
        <v>4</v>
      </c>
      <c r="C5900" s="2">
        <v>43688.239965277775</v>
      </c>
      <c r="D5900" s="2">
        <v>43688.259988425925</v>
      </c>
      <c r="E5900">
        <v>38.523209999999999</v>
      </c>
      <c r="F5900">
        <v>-106.78512000000001</v>
      </c>
      <c r="G5900">
        <v>38.550801999999997</v>
      </c>
      <c r="H5900">
        <v>-106.286638</v>
      </c>
      <c r="I5900">
        <v>27.007999999999999</v>
      </c>
      <c r="J5900" s="1" t="s">
        <v>7440</v>
      </c>
      <c r="K5900">
        <v>55639</v>
      </c>
      <c r="L5900" s="1" t="s">
        <v>6570</v>
      </c>
      <c r="M5900" s="1" t="s">
        <v>47</v>
      </c>
      <c r="N5900" s="1" t="s">
        <v>435</v>
      </c>
      <c r="O5900" s="1" t="s">
        <v>435</v>
      </c>
      <c r="P5900" s="1" t="s">
        <v>198</v>
      </c>
      <c r="Q5900" s="1" t="s">
        <v>7441</v>
      </c>
      <c r="R5900" s="1" t="s">
        <v>48</v>
      </c>
      <c r="S5900" s="1" t="s">
        <v>79</v>
      </c>
      <c r="T5900" s="1" t="s">
        <v>437</v>
      </c>
      <c r="U5900" s="2">
        <v>43688.24722222222</v>
      </c>
      <c r="V5900">
        <v>56</v>
      </c>
      <c r="W5900">
        <v>56</v>
      </c>
      <c r="X5900">
        <v>84</v>
      </c>
      <c r="Y5900">
        <v>22.82</v>
      </c>
      <c r="Z5900">
        <v>10</v>
      </c>
      <c r="AA5900" s="1" t="s">
        <v>61</v>
      </c>
      <c r="AB5900">
        <v>5</v>
      </c>
      <c r="AC5900">
        <v>0</v>
      </c>
      <c r="AD5900" s="1" t="s">
        <v>965</v>
      </c>
      <c r="AE5900" t="b">
        <v>0</v>
      </c>
      <c r="AF5900" t="b">
        <v>0</v>
      </c>
      <c r="AG5900" t="b">
        <v>0</v>
      </c>
      <c r="AH5900" t="b">
        <v>0</v>
      </c>
      <c r="AI5900" t="b">
        <v>0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  <c r="AP5900" t="b">
        <v>0</v>
      </c>
      <c r="AQ5900" t="b">
        <v>0</v>
      </c>
      <c r="AR5900" s="1" t="s">
        <v>53</v>
      </c>
      <c r="AS5900" s="1" t="s">
        <v>53</v>
      </c>
      <c r="AT5900" s="1" t="s">
        <v>51</v>
      </c>
      <c r="AU5900" s="1" t="s">
        <v>51</v>
      </c>
    </row>
    <row r="5901" spans="1:47" x14ac:dyDescent="0.25">
      <c r="A5901" s="1" t="s">
        <v>7098</v>
      </c>
      <c r="B5901">
        <v>4</v>
      </c>
      <c r="C5901" s="2">
        <v>43688.239965277775</v>
      </c>
      <c r="D5901" s="2">
        <v>43688.259988425925</v>
      </c>
      <c r="E5901">
        <v>38.550801999999997</v>
      </c>
      <c r="F5901">
        <v>-106.286638</v>
      </c>
      <c r="G5901">
        <v>38.523209999999999</v>
      </c>
      <c r="H5901">
        <v>-106.78512000000001</v>
      </c>
      <c r="I5901">
        <v>27.007999999999999</v>
      </c>
      <c r="J5901" s="1" t="s">
        <v>7099</v>
      </c>
      <c r="K5901">
        <v>22490</v>
      </c>
      <c r="L5901" s="1" t="s">
        <v>6595</v>
      </c>
      <c r="M5901" s="1" t="s">
        <v>97</v>
      </c>
      <c r="N5901" s="1" t="s">
        <v>87</v>
      </c>
      <c r="O5901" s="1" t="s">
        <v>466</v>
      </c>
      <c r="P5901" s="1" t="s">
        <v>198</v>
      </c>
      <c r="Q5901" s="1" t="s">
        <v>6962</v>
      </c>
      <c r="R5901" s="1" t="s">
        <v>48</v>
      </c>
      <c r="S5901" s="1" t="s">
        <v>79</v>
      </c>
      <c r="T5901" s="1" t="s">
        <v>4029</v>
      </c>
      <c r="U5901" s="2">
        <v>43688.246527777781</v>
      </c>
      <c r="V5901">
        <v>60</v>
      </c>
      <c r="W5901">
        <v>60</v>
      </c>
      <c r="X5901">
        <v>82</v>
      </c>
      <c r="Y5901">
        <v>23</v>
      </c>
      <c r="Z5901">
        <v>10</v>
      </c>
      <c r="AA5901" s="1" t="s">
        <v>67</v>
      </c>
      <c r="AB5901">
        <v>3</v>
      </c>
      <c r="AD5901" s="1" t="s">
        <v>50</v>
      </c>
      <c r="AE5901" t="b">
        <v>0</v>
      </c>
      <c r="AF5901" t="b">
        <v>0</v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AR5901" s="1" t="s">
        <v>53</v>
      </c>
      <c r="AS5901" s="1" t="s">
        <v>51</v>
      </c>
      <c r="AT5901" s="1" t="s">
        <v>51</v>
      </c>
      <c r="AU5901" s="1" t="s">
        <v>51</v>
      </c>
    </row>
    <row r="5902" spans="1:47" x14ac:dyDescent="0.25">
      <c r="A5902" s="1" t="s">
        <v>7295</v>
      </c>
      <c r="B5902">
        <v>3</v>
      </c>
      <c r="C5902" s="2">
        <v>43688.267569444448</v>
      </c>
      <c r="D5902" s="2">
        <v>43688.463113425925</v>
      </c>
      <c r="E5902">
        <v>38.549945999999998</v>
      </c>
      <c r="F5902">
        <v>-106.267681</v>
      </c>
      <c r="G5902">
        <v>38.549787000000002</v>
      </c>
      <c r="H5902">
        <v>-106.270529</v>
      </c>
      <c r="I5902">
        <v>0.154</v>
      </c>
      <c r="J5902" s="1" t="s">
        <v>434</v>
      </c>
      <c r="K5902">
        <v>20575</v>
      </c>
      <c r="L5902" s="1" t="s">
        <v>6595</v>
      </c>
      <c r="M5902" s="1" t="s">
        <v>47</v>
      </c>
      <c r="N5902" s="1" t="s">
        <v>87</v>
      </c>
      <c r="O5902" s="1" t="s">
        <v>466</v>
      </c>
      <c r="P5902" s="1" t="s">
        <v>198</v>
      </c>
      <c r="Q5902" s="1" t="s">
        <v>6800</v>
      </c>
      <c r="R5902" s="1" t="s">
        <v>48</v>
      </c>
      <c r="S5902" s="1" t="s">
        <v>79</v>
      </c>
      <c r="T5902" s="1" t="s">
        <v>4029</v>
      </c>
      <c r="U5902" s="2">
        <v>43688.274305555555</v>
      </c>
      <c r="V5902">
        <v>57</v>
      </c>
      <c r="W5902">
        <v>57</v>
      </c>
      <c r="X5902">
        <v>88</v>
      </c>
      <c r="Y5902">
        <v>23</v>
      </c>
      <c r="Z5902">
        <v>10</v>
      </c>
      <c r="AA5902" s="1" t="s">
        <v>57</v>
      </c>
      <c r="AB5902">
        <v>3</v>
      </c>
      <c r="AD5902" s="1" t="s">
        <v>1067</v>
      </c>
      <c r="AE5902" t="b">
        <v>0</v>
      </c>
      <c r="AF5902" t="b">
        <v>0</v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AR5902" s="1" t="s">
        <v>51</v>
      </c>
      <c r="AS5902" s="1" t="s">
        <v>51</v>
      </c>
      <c r="AT5902" s="1" t="s">
        <v>51</v>
      </c>
      <c r="AU5902" s="1" t="s">
        <v>51</v>
      </c>
    </row>
    <row r="5903" spans="1:47" x14ac:dyDescent="0.25">
      <c r="A5903" s="1" t="s">
        <v>7296</v>
      </c>
      <c r="B5903">
        <v>4</v>
      </c>
      <c r="C5903" s="2">
        <v>43688.59574074074</v>
      </c>
      <c r="D5903" s="2">
        <v>43688.61546296296</v>
      </c>
      <c r="E5903">
        <v>38.550801999999997</v>
      </c>
      <c r="F5903">
        <v>-106.286638</v>
      </c>
      <c r="G5903">
        <v>38.523209999999999</v>
      </c>
      <c r="H5903">
        <v>-106.78512000000001</v>
      </c>
      <c r="I5903">
        <v>27.007999999999999</v>
      </c>
      <c r="J5903" s="1" t="s">
        <v>7099</v>
      </c>
      <c r="K5903">
        <v>22490</v>
      </c>
      <c r="L5903" s="1" t="s">
        <v>6595</v>
      </c>
      <c r="M5903" s="1" t="s">
        <v>97</v>
      </c>
      <c r="N5903" s="1" t="s">
        <v>87</v>
      </c>
      <c r="O5903" s="1" t="s">
        <v>466</v>
      </c>
      <c r="P5903" s="1" t="s">
        <v>198</v>
      </c>
      <c r="Q5903" s="1" t="s">
        <v>6962</v>
      </c>
      <c r="R5903" s="1" t="s">
        <v>48</v>
      </c>
      <c r="S5903" s="1" t="s">
        <v>79</v>
      </c>
      <c r="T5903" s="1" t="s">
        <v>4029</v>
      </c>
      <c r="U5903" s="2">
        <v>43688.59375</v>
      </c>
      <c r="V5903">
        <v>75</v>
      </c>
      <c r="W5903">
        <v>75</v>
      </c>
      <c r="X5903">
        <v>33</v>
      </c>
      <c r="Y5903">
        <v>22.97</v>
      </c>
      <c r="Z5903">
        <v>10</v>
      </c>
      <c r="AA5903" s="1" t="s">
        <v>57</v>
      </c>
      <c r="AB5903">
        <v>12</v>
      </c>
      <c r="AD5903" s="1" t="s">
        <v>965</v>
      </c>
      <c r="AE5903" t="b">
        <v>0</v>
      </c>
      <c r="AF5903" t="b">
        <v>0</v>
      </c>
      <c r="AG5903" t="b">
        <v>0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0</v>
      </c>
      <c r="AR5903" s="1" t="s">
        <v>51</v>
      </c>
      <c r="AS5903" s="1" t="s">
        <v>51</v>
      </c>
      <c r="AT5903" s="1" t="s">
        <v>51</v>
      </c>
      <c r="AU5903" s="1" t="s">
        <v>51</v>
      </c>
    </row>
    <row r="5904" spans="1:47" x14ac:dyDescent="0.25">
      <c r="A5904" s="1" t="s">
        <v>4929</v>
      </c>
      <c r="B5904">
        <v>3</v>
      </c>
      <c r="C5904" s="2">
        <v>43688.449363425927</v>
      </c>
      <c r="D5904" s="2">
        <v>43688.470046296294</v>
      </c>
      <c r="E5904">
        <v>39.765129999999999</v>
      </c>
      <c r="F5904">
        <v>-105.60762800000001</v>
      </c>
      <c r="G5904">
        <v>39.764009999999999</v>
      </c>
      <c r="H5904">
        <v>-105.59910000000001</v>
      </c>
      <c r="I5904">
        <v>0.45900000000000002</v>
      </c>
      <c r="J5904" s="1" t="s">
        <v>595</v>
      </c>
      <c r="L5904" s="1" t="s">
        <v>133</v>
      </c>
      <c r="M5904" s="1" t="s">
        <v>47</v>
      </c>
      <c r="N5904" s="1" t="s">
        <v>523</v>
      </c>
      <c r="O5904" s="1" t="s">
        <v>337</v>
      </c>
      <c r="P5904" s="1" t="s">
        <v>198</v>
      </c>
      <c r="Q5904" s="1" t="s">
        <v>524</v>
      </c>
      <c r="R5904" s="1" t="s">
        <v>48</v>
      </c>
      <c r="S5904" s="1" t="s">
        <v>79</v>
      </c>
      <c r="T5904" s="1" t="s">
        <v>339</v>
      </c>
      <c r="U5904" s="2">
        <v>43688.451388888891</v>
      </c>
      <c r="V5904">
        <v>50</v>
      </c>
      <c r="W5904">
        <v>50</v>
      </c>
      <c r="X5904">
        <v>94</v>
      </c>
      <c r="Y5904">
        <v>21.02</v>
      </c>
      <c r="Z5904">
        <v>3</v>
      </c>
      <c r="AA5904" s="1" t="s">
        <v>63</v>
      </c>
      <c r="AB5904">
        <v>5</v>
      </c>
      <c r="AC5904">
        <v>0.06</v>
      </c>
      <c r="AD5904" s="1" t="s">
        <v>1224</v>
      </c>
      <c r="AE5904" t="b">
        <v>0</v>
      </c>
      <c r="AF5904" t="b">
        <v>0</v>
      </c>
      <c r="AG5904" t="b">
        <v>0</v>
      </c>
      <c r="AH5904" t="b">
        <v>0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AR5904" s="1" t="s">
        <v>51</v>
      </c>
      <c r="AS5904" s="1" t="s">
        <v>51</v>
      </c>
      <c r="AT5904" s="1" t="s">
        <v>51</v>
      </c>
      <c r="AU5904" s="1" t="s">
        <v>51</v>
      </c>
    </row>
    <row r="5905" spans="1:47" x14ac:dyDescent="0.25">
      <c r="A5905" s="1" t="s">
        <v>7960</v>
      </c>
      <c r="B5905">
        <v>3</v>
      </c>
      <c r="C5905" s="2">
        <v>43688.544131944444</v>
      </c>
      <c r="D5905" s="2">
        <v>43688.564479166664</v>
      </c>
      <c r="E5905">
        <v>39.725490000000001</v>
      </c>
      <c r="F5905">
        <v>-105.04158700000001</v>
      </c>
      <c r="G5905">
        <v>39.725490000000001</v>
      </c>
      <c r="H5905">
        <v>-105.040549</v>
      </c>
      <c r="I5905">
        <v>5.5E-2</v>
      </c>
      <c r="J5905" s="1" t="s">
        <v>7495</v>
      </c>
      <c r="K5905">
        <v>4116</v>
      </c>
      <c r="L5905" s="1" t="s">
        <v>6695</v>
      </c>
      <c r="M5905" s="1" t="s">
        <v>97</v>
      </c>
      <c r="N5905" s="1" t="s">
        <v>131</v>
      </c>
      <c r="O5905" s="1" t="s">
        <v>131</v>
      </c>
      <c r="P5905" s="1" t="s">
        <v>198</v>
      </c>
      <c r="Q5905" s="1" t="s">
        <v>310</v>
      </c>
      <c r="R5905" s="1" t="s">
        <v>48</v>
      </c>
      <c r="S5905" s="1" t="s">
        <v>79</v>
      </c>
      <c r="T5905" s="1" t="s">
        <v>205</v>
      </c>
      <c r="U5905" s="2">
        <v>43688.53125</v>
      </c>
      <c r="V5905">
        <v>81</v>
      </c>
      <c r="W5905">
        <v>81</v>
      </c>
      <c r="X5905">
        <v>39</v>
      </c>
      <c r="Y5905">
        <v>24.45</v>
      </c>
      <c r="Z5905">
        <v>10</v>
      </c>
      <c r="AA5905" s="1" t="s">
        <v>54</v>
      </c>
      <c r="AB5905">
        <v>6</v>
      </c>
      <c r="AC5905">
        <v>0</v>
      </c>
      <c r="AD5905" s="1" t="s">
        <v>1067</v>
      </c>
      <c r="AE5905" t="b">
        <v>0</v>
      </c>
      <c r="AF5905" t="b">
        <v>0</v>
      </c>
      <c r="AG5905" t="b">
        <v>0</v>
      </c>
      <c r="AH5905" t="b">
        <v>0</v>
      </c>
      <c r="AI5905" t="b">
        <v>0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  <c r="AO5905" t="b">
        <v>0</v>
      </c>
      <c r="AP5905" t="b">
        <v>0</v>
      </c>
      <c r="AQ5905" t="b">
        <v>0</v>
      </c>
      <c r="AR5905" s="1" t="s">
        <v>51</v>
      </c>
      <c r="AS5905" s="1" t="s">
        <v>51</v>
      </c>
      <c r="AT5905" s="1" t="s">
        <v>51</v>
      </c>
      <c r="AU5905" s="1" t="s">
        <v>51</v>
      </c>
    </row>
    <row r="5906" spans="1:47" x14ac:dyDescent="0.25">
      <c r="A5906" s="1" t="s">
        <v>1467</v>
      </c>
      <c r="B5906">
        <v>3</v>
      </c>
      <c r="C5906" s="2">
        <v>43688.613437499997</v>
      </c>
      <c r="D5906" s="2">
        <v>43688.633888888886</v>
      </c>
      <c r="E5906">
        <v>39.16516</v>
      </c>
      <c r="F5906">
        <v>-104.85307400000001</v>
      </c>
      <c r="G5906">
        <v>39.18515</v>
      </c>
      <c r="H5906">
        <v>-104.85021</v>
      </c>
      <c r="I5906">
        <v>1.39</v>
      </c>
      <c r="J5906" s="1" t="s">
        <v>455</v>
      </c>
      <c r="L5906" s="1" t="s">
        <v>194</v>
      </c>
      <c r="M5906" s="1" t="s">
        <v>47</v>
      </c>
      <c r="N5906" s="1" t="s">
        <v>86</v>
      </c>
      <c r="O5906" s="1" t="s">
        <v>121</v>
      </c>
      <c r="P5906" s="1" t="s">
        <v>198</v>
      </c>
      <c r="Q5906" s="1" t="s">
        <v>222</v>
      </c>
      <c r="R5906" s="1" t="s">
        <v>48</v>
      </c>
      <c r="S5906" s="1" t="s">
        <v>79</v>
      </c>
      <c r="T5906" s="1" t="s">
        <v>223</v>
      </c>
      <c r="U5906" s="2">
        <v>43688.616666666669</v>
      </c>
      <c r="V5906">
        <v>72</v>
      </c>
      <c r="W5906">
        <v>72</v>
      </c>
      <c r="X5906">
        <v>53</v>
      </c>
      <c r="Y5906">
        <v>23.25</v>
      </c>
      <c r="Z5906">
        <v>10</v>
      </c>
      <c r="AA5906" s="1" t="s">
        <v>65</v>
      </c>
      <c r="AB5906">
        <v>13</v>
      </c>
      <c r="AC5906">
        <v>0</v>
      </c>
      <c r="AD5906" s="1" t="s">
        <v>1222</v>
      </c>
      <c r="AE5906" t="b">
        <v>0</v>
      </c>
      <c r="AF5906" t="b">
        <v>0</v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AR5906" s="1" t="s">
        <v>51</v>
      </c>
      <c r="AS5906" s="1" t="s">
        <v>51</v>
      </c>
      <c r="AT5906" s="1" t="s">
        <v>51</v>
      </c>
      <c r="AU5906" s="1" t="s">
        <v>51</v>
      </c>
    </row>
    <row r="5907" spans="1:47" x14ac:dyDescent="0.25">
      <c r="A5907" s="1" t="s">
        <v>4850</v>
      </c>
      <c r="B5907">
        <v>3</v>
      </c>
      <c r="C5907" s="2">
        <v>43688.634270833332</v>
      </c>
      <c r="D5907" s="2">
        <v>43688.820057870369</v>
      </c>
      <c r="E5907">
        <v>39.643239999999999</v>
      </c>
      <c r="F5907">
        <v>-106.30459</v>
      </c>
      <c r="G5907">
        <v>39.645269999999996</v>
      </c>
      <c r="H5907">
        <v>-106.30923</v>
      </c>
      <c r="I5907">
        <v>0.28399999999999997</v>
      </c>
      <c r="J5907" s="1" t="s">
        <v>598</v>
      </c>
      <c r="L5907" s="1" t="s">
        <v>129</v>
      </c>
      <c r="M5907" s="1" t="s">
        <v>47</v>
      </c>
      <c r="N5907" s="1" t="s">
        <v>500</v>
      </c>
      <c r="O5907" s="1" t="s">
        <v>501</v>
      </c>
      <c r="P5907" s="1" t="s">
        <v>198</v>
      </c>
      <c r="Q5907" s="1" t="s">
        <v>502</v>
      </c>
      <c r="R5907" s="1" t="s">
        <v>48</v>
      </c>
      <c r="S5907" s="1" t="s">
        <v>79</v>
      </c>
      <c r="T5907" s="1" t="s">
        <v>503</v>
      </c>
      <c r="U5907" s="2">
        <v>43688.620138888888</v>
      </c>
      <c r="V5907">
        <v>52</v>
      </c>
      <c r="W5907">
        <v>52</v>
      </c>
      <c r="X5907">
        <v>86</v>
      </c>
      <c r="Y5907">
        <v>20.99</v>
      </c>
      <c r="Z5907">
        <v>10</v>
      </c>
      <c r="AA5907" s="1" t="s">
        <v>54</v>
      </c>
      <c r="AB5907">
        <v>5</v>
      </c>
      <c r="AC5907">
        <v>0.02</v>
      </c>
      <c r="AD5907" s="1" t="s">
        <v>1203</v>
      </c>
      <c r="AE5907" t="b">
        <v>0</v>
      </c>
      <c r="AF5907" t="b">
        <v>0</v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AR5907" s="1" t="s">
        <v>51</v>
      </c>
      <c r="AS5907" s="1" t="s">
        <v>51</v>
      </c>
      <c r="AT5907" s="1" t="s">
        <v>51</v>
      </c>
      <c r="AU5907" s="1" t="s">
        <v>51</v>
      </c>
    </row>
    <row r="5908" spans="1:47" x14ac:dyDescent="0.25">
      <c r="A5908" s="1" t="s">
        <v>4851</v>
      </c>
      <c r="B5908">
        <v>3</v>
      </c>
      <c r="C5908" s="2">
        <v>43688.631631944445</v>
      </c>
      <c r="D5908" s="2">
        <v>43688.64644675926</v>
      </c>
      <c r="E5908">
        <v>39.649189999999997</v>
      </c>
      <c r="F5908">
        <v>-106.02132899999999</v>
      </c>
      <c r="G5908">
        <v>39.663775999999999</v>
      </c>
      <c r="H5908">
        <v>-105.980086</v>
      </c>
      <c r="I5908">
        <v>2.4140000000000001</v>
      </c>
      <c r="J5908" s="1" t="s">
        <v>2792</v>
      </c>
      <c r="L5908" s="1" t="s">
        <v>133</v>
      </c>
      <c r="M5908" s="1" t="s">
        <v>47</v>
      </c>
      <c r="N5908" s="1" t="s">
        <v>1481</v>
      </c>
      <c r="O5908" s="1" t="s">
        <v>126</v>
      </c>
      <c r="P5908" s="1" t="s">
        <v>198</v>
      </c>
      <c r="Q5908" s="1" t="s">
        <v>1579</v>
      </c>
      <c r="R5908" s="1" t="s">
        <v>48</v>
      </c>
      <c r="S5908" s="1" t="s">
        <v>79</v>
      </c>
      <c r="T5908" s="1" t="s">
        <v>503</v>
      </c>
      <c r="U5908" s="2">
        <v>43688.620138888888</v>
      </c>
      <c r="V5908">
        <v>52</v>
      </c>
      <c r="W5908">
        <v>52</v>
      </c>
      <c r="X5908">
        <v>86</v>
      </c>
      <c r="Y5908">
        <v>20.99</v>
      </c>
      <c r="Z5908">
        <v>10</v>
      </c>
      <c r="AA5908" s="1" t="s">
        <v>54</v>
      </c>
      <c r="AB5908">
        <v>5</v>
      </c>
      <c r="AC5908">
        <v>0.02</v>
      </c>
      <c r="AD5908" s="1" t="s">
        <v>1203</v>
      </c>
      <c r="AE5908" t="b">
        <v>0</v>
      </c>
      <c r="AF5908" t="b">
        <v>0</v>
      </c>
      <c r="AG5908" t="b">
        <v>0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AR5908" s="1" t="s">
        <v>51</v>
      </c>
      <c r="AS5908" s="1" t="s">
        <v>51</v>
      </c>
      <c r="AT5908" s="1" t="s">
        <v>51</v>
      </c>
      <c r="AU5908" s="1" t="s">
        <v>51</v>
      </c>
    </row>
    <row r="5909" spans="1:47" x14ac:dyDescent="0.25">
      <c r="A5909" s="1" t="s">
        <v>2676</v>
      </c>
      <c r="B5909">
        <v>3</v>
      </c>
      <c r="C5909" s="2">
        <v>43688.685798611114</v>
      </c>
      <c r="D5909" s="2">
        <v>43688.706111111111</v>
      </c>
      <c r="E5909">
        <v>39.760249999999999</v>
      </c>
      <c r="F5909">
        <v>-105.006</v>
      </c>
      <c r="G5909">
        <v>39.759639999999997</v>
      </c>
      <c r="H5909">
        <v>-105.006849</v>
      </c>
      <c r="I5909">
        <v>6.2E-2</v>
      </c>
      <c r="J5909" s="1" t="s">
        <v>459</v>
      </c>
      <c r="L5909" s="1" t="s">
        <v>195</v>
      </c>
      <c r="M5909" s="1" t="s">
        <v>47</v>
      </c>
      <c r="N5909" s="1" t="s">
        <v>131</v>
      </c>
      <c r="O5909" s="1" t="s">
        <v>131</v>
      </c>
      <c r="P5909" s="1" t="s">
        <v>198</v>
      </c>
      <c r="Q5909" s="1" t="s">
        <v>247</v>
      </c>
      <c r="R5909" s="1" t="s">
        <v>48</v>
      </c>
      <c r="S5909" s="1" t="s">
        <v>79</v>
      </c>
      <c r="T5909" s="1" t="s">
        <v>205</v>
      </c>
      <c r="U5909" s="2">
        <v>43688.697916666664</v>
      </c>
      <c r="V5909">
        <v>81</v>
      </c>
      <c r="W5909">
        <v>81</v>
      </c>
      <c r="X5909">
        <v>26</v>
      </c>
      <c r="Y5909">
        <v>24.42</v>
      </c>
      <c r="Z5909">
        <v>10</v>
      </c>
      <c r="AA5909" s="1" t="s">
        <v>8942</v>
      </c>
      <c r="AB5909">
        <v>0</v>
      </c>
      <c r="AC5909">
        <v>0</v>
      </c>
      <c r="AD5909" s="1" t="s">
        <v>818</v>
      </c>
      <c r="AE5909" t="b">
        <v>0</v>
      </c>
      <c r="AF5909" t="b">
        <v>0</v>
      </c>
      <c r="AG5909" t="b">
        <v>0</v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AR5909" s="1" t="s">
        <v>51</v>
      </c>
      <c r="AS5909" s="1" t="s">
        <v>51</v>
      </c>
      <c r="AT5909" s="1" t="s">
        <v>51</v>
      </c>
      <c r="AU5909" s="1" t="s">
        <v>51</v>
      </c>
    </row>
    <row r="5910" spans="1:47" x14ac:dyDescent="0.25">
      <c r="A5910" s="1" t="s">
        <v>2677</v>
      </c>
      <c r="B5910">
        <v>3</v>
      </c>
      <c r="C5910" s="2">
        <v>43688.728530092594</v>
      </c>
      <c r="D5910" s="2">
        <v>43688.749155092592</v>
      </c>
      <c r="E5910">
        <v>39.776569000000002</v>
      </c>
      <c r="F5910">
        <v>-104.87665200000001</v>
      </c>
      <c r="G5910">
        <v>39.776462000000002</v>
      </c>
      <c r="H5910">
        <v>-104.875423</v>
      </c>
      <c r="I5910">
        <v>6.6000000000000003E-2</v>
      </c>
      <c r="J5910" s="1" t="s">
        <v>452</v>
      </c>
      <c r="L5910" s="1" t="s">
        <v>133</v>
      </c>
      <c r="M5910" s="1" t="s">
        <v>47</v>
      </c>
      <c r="N5910" s="1" t="s">
        <v>131</v>
      </c>
      <c r="O5910" s="1" t="s">
        <v>131</v>
      </c>
      <c r="P5910" s="1" t="s">
        <v>198</v>
      </c>
      <c r="Q5910" s="1" t="s">
        <v>453</v>
      </c>
      <c r="R5910" s="1" t="s">
        <v>48</v>
      </c>
      <c r="S5910" s="1" t="s">
        <v>79</v>
      </c>
      <c r="T5910" s="1" t="s">
        <v>203</v>
      </c>
      <c r="U5910" s="2">
        <v>43688.748611111114</v>
      </c>
      <c r="V5910">
        <v>76</v>
      </c>
      <c r="W5910">
        <v>76</v>
      </c>
      <c r="X5910">
        <v>44</v>
      </c>
      <c r="Y5910">
        <v>24.39</v>
      </c>
      <c r="Z5910">
        <v>10</v>
      </c>
      <c r="AA5910" s="1" t="s">
        <v>68</v>
      </c>
      <c r="AB5910">
        <v>3</v>
      </c>
      <c r="AC5910">
        <v>0</v>
      </c>
      <c r="AD5910" s="1" t="s">
        <v>818</v>
      </c>
      <c r="AE5910" t="b">
        <v>0</v>
      </c>
      <c r="AF5910" t="b">
        <v>0</v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AR5910" s="1" t="s">
        <v>51</v>
      </c>
      <c r="AS5910" s="1" t="s">
        <v>51</v>
      </c>
      <c r="AT5910" s="1" t="s">
        <v>51</v>
      </c>
      <c r="AU5910" s="1" t="s">
        <v>51</v>
      </c>
    </row>
    <row r="5911" spans="1:47" x14ac:dyDescent="0.25">
      <c r="A5911" s="1" t="s">
        <v>1528</v>
      </c>
      <c r="B5911">
        <v>3</v>
      </c>
      <c r="C5911" s="2">
        <v>43688.677465277775</v>
      </c>
      <c r="D5911" s="2">
        <v>43688.697812500002</v>
      </c>
      <c r="E5911">
        <v>39.771929</v>
      </c>
      <c r="F5911">
        <v>-104.822968</v>
      </c>
      <c r="G5911">
        <v>39.77158</v>
      </c>
      <c r="H5911">
        <v>-104.81887</v>
      </c>
      <c r="I5911">
        <v>0.219</v>
      </c>
      <c r="J5911" s="1" t="s">
        <v>220</v>
      </c>
      <c r="L5911" s="1" t="s">
        <v>133</v>
      </c>
      <c r="M5911" s="1" t="s">
        <v>47</v>
      </c>
      <c r="N5911" s="1" t="s">
        <v>170</v>
      </c>
      <c r="O5911" s="1" t="s">
        <v>147</v>
      </c>
      <c r="P5911" s="1" t="s">
        <v>198</v>
      </c>
      <c r="Q5911" s="1" t="s">
        <v>240</v>
      </c>
      <c r="R5911" s="1" t="s">
        <v>48</v>
      </c>
      <c r="S5911" s="1" t="s">
        <v>79</v>
      </c>
      <c r="T5911" s="1" t="s">
        <v>203</v>
      </c>
      <c r="U5911" s="2">
        <v>43688.670138888891</v>
      </c>
      <c r="V5911">
        <v>73</v>
      </c>
      <c r="W5911">
        <v>73</v>
      </c>
      <c r="X5911">
        <v>47</v>
      </c>
      <c r="Y5911">
        <v>24.44</v>
      </c>
      <c r="Z5911">
        <v>10</v>
      </c>
      <c r="AA5911" s="1" t="s">
        <v>56</v>
      </c>
      <c r="AB5911">
        <v>13</v>
      </c>
      <c r="AC5911">
        <v>0</v>
      </c>
      <c r="AD5911" s="1" t="s">
        <v>1203</v>
      </c>
      <c r="AE5911" t="b">
        <v>0</v>
      </c>
      <c r="AF5911" t="b">
        <v>0</v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AR5911" s="1" t="s">
        <v>51</v>
      </c>
      <c r="AS5911" s="1" t="s">
        <v>51</v>
      </c>
      <c r="AT5911" s="1" t="s">
        <v>51</v>
      </c>
      <c r="AU5911" s="1" t="s">
        <v>51</v>
      </c>
    </row>
    <row r="5912" spans="1:47" x14ac:dyDescent="0.25">
      <c r="A5912" s="1" t="s">
        <v>3083</v>
      </c>
      <c r="B5912">
        <v>3</v>
      </c>
      <c r="C5912" s="2">
        <v>43688.749363425923</v>
      </c>
      <c r="D5912" s="2">
        <v>43688.769976851851</v>
      </c>
      <c r="E5912">
        <v>39.097496</v>
      </c>
      <c r="F5912">
        <v>-104.863884</v>
      </c>
      <c r="G5912">
        <v>39.093074999999999</v>
      </c>
      <c r="H5912">
        <v>-104.862959</v>
      </c>
      <c r="I5912">
        <v>0.309</v>
      </c>
      <c r="J5912" s="1" t="s">
        <v>470</v>
      </c>
      <c r="L5912" s="1" t="s">
        <v>172</v>
      </c>
      <c r="M5912" s="1" t="s">
        <v>47</v>
      </c>
      <c r="N5912" s="1" t="s">
        <v>447</v>
      </c>
      <c r="O5912" s="1" t="s">
        <v>193</v>
      </c>
      <c r="P5912" s="1" t="s">
        <v>198</v>
      </c>
      <c r="Q5912" s="1" t="s">
        <v>448</v>
      </c>
      <c r="R5912" s="1" t="s">
        <v>48</v>
      </c>
      <c r="S5912" s="1" t="s">
        <v>79</v>
      </c>
      <c r="T5912" s="1" t="s">
        <v>234</v>
      </c>
      <c r="U5912" s="2">
        <v>43688.748611111114</v>
      </c>
      <c r="V5912">
        <v>70</v>
      </c>
      <c r="W5912">
        <v>70</v>
      </c>
      <c r="X5912">
        <v>53</v>
      </c>
      <c r="Y5912">
        <v>23.62</v>
      </c>
      <c r="Z5912">
        <v>10</v>
      </c>
      <c r="AA5912" s="1" t="s">
        <v>58</v>
      </c>
      <c r="AB5912">
        <v>8</v>
      </c>
      <c r="AC5912">
        <v>0</v>
      </c>
      <c r="AD5912" s="1" t="s">
        <v>965</v>
      </c>
      <c r="AE5912" t="b">
        <v>0</v>
      </c>
      <c r="AF5912" t="b">
        <v>0</v>
      </c>
      <c r="AG5912" t="b">
        <v>0</v>
      </c>
      <c r="AH5912" t="b">
        <v>0</v>
      </c>
      <c r="AI5912" t="b">
        <v>0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AR5912" s="1" t="s">
        <v>51</v>
      </c>
      <c r="AS5912" s="1" t="s">
        <v>51</v>
      </c>
      <c r="AT5912" s="1" t="s">
        <v>51</v>
      </c>
      <c r="AU5912" s="1" t="s">
        <v>51</v>
      </c>
    </row>
    <row r="5913" spans="1:47" x14ac:dyDescent="0.25">
      <c r="A5913" s="1" t="s">
        <v>3882</v>
      </c>
      <c r="B5913">
        <v>3</v>
      </c>
      <c r="C5913" s="2">
        <v>43688.763425925928</v>
      </c>
      <c r="D5913" s="2">
        <v>43688.783935185187</v>
      </c>
      <c r="E5913">
        <v>37.951684</v>
      </c>
      <c r="F5913">
        <v>-104.801892</v>
      </c>
      <c r="G5913">
        <v>37.960430000000002</v>
      </c>
      <c r="H5913">
        <v>-104.79722</v>
      </c>
      <c r="I5913">
        <v>0.65600000000000003</v>
      </c>
      <c r="J5913" s="1" t="s">
        <v>1251</v>
      </c>
      <c r="L5913" s="1" t="s">
        <v>194</v>
      </c>
      <c r="M5913" s="1" t="s">
        <v>47</v>
      </c>
      <c r="N5913" s="1" t="s">
        <v>411</v>
      </c>
      <c r="O5913" s="1" t="s">
        <v>411</v>
      </c>
      <c r="P5913" s="1" t="s">
        <v>198</v>
      </c>
      <c r="Q5913" s="1" t="s">
        <v>511</v>
      </c>
      <c r="R5913" s="1" t="s">
        <v>48</v>
      </c>
      <c r="S5913" s="1" t="s">
        <v>79</v>
      </c>
      <c r="T5913" s="1" t="s">
        <v>413</v>
      </c>
      <c r="U5913" s="2">
        <v>43688.745138888888</v>
      </c>
      <c r="V5913">
        <v>79</v>
      </c>
      <c r="W5913">
        <v>79</v>
      </c>
      <c r="X5913">
        <v>45</v>
      </c>
      <c r="Y5913">
        <v>25.2</v>
      </c>
      <c r="Z5913">
        <v>10</v>
      </c>
      <c r="AA5913" s="1" t="s">
        <v>56</v>
      </c>
      <c r="AB5913">
        <v>14</v>
      </c>
      <c r="AC5913">
        <v>0</v>
      </c>
      <c r="AD5913" s="1" t="s">
        <v>50</v>
      </c>
      <c r="AE5913" t="b">
        <v>0</v>
      </c>
      <c r="AF5913" t="b">
        <v>0</v>
      </c>
      <c r="AG5913" t="b">
        <v>0</v>
      </c>
      <c r="AH5913" t="b">
        <v>0</v>
      </c>
      <c r="AI5913" t="b">
        <v>0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  <c r="AO5913" t="b">
        <v>0</v>
      </c>
      <c r="AP5913" t="b">
        <v>0</v>
      </c>
      <c r="AQ5913" t="b">
        <v>0</v>
      </c>
      <c r="AR5913" s="1" t="s">
        <v>51</v>
      </c>
      <c r="AS5913" s="1" t="s">
        <v>51</v>
      </c>
      <c r="AT5913" s="1" t="s">
        <v>51</v>
      </c>
      <c r="AU5913" s="1" t="s">
        <v>51</v>
      </c>
    </row>
    <row r="5914" spans="1:47" x14ac:dyDescent="0.25">
      <c r="A5914" s="1" t="s">
        <v>1636</v>
      </c>
      <c r="B5914">
        <v>3</v>
      </c>
      <c r="C5914" s="2">
        <v>43688.910798611112</v>
      </c>
      <c r="D5914" s="2">
        <v>43688.931145833332</v>
      </c>
      <c r="E5914">
        <v>40.361600000000003</v>
      </c>
      <c r="F5914">
        <v>-104.98493000000001</v>
      </c>
      <c r="G5914">
        <v>40.359720000000003</v>
      </c>
      <c r="H5914">
        <v>-104.98401</v>
      </c>
      <c r="I5914">
        <v>0.13900000000000001</v>
      </c>
      <c r="J5914" s="1" t="s">
        <v>458</v>
      </c>
      <c r="L5914" s="1" t="s">
        <v>195</v>
      </c>
      <c r="M5914" s="1" t="s">
        <v>47</v>
      </c>
      <c r="N5914" s="1" t="s">
        <v>303</v>
      </c>
      <c r="O5914" s="1" t="s">
        <v>228</v>
      </c>
      <c r="P5914" s="1" t="s">
        <v>198</v>
      </c>
      <c r="Q5914" s="1" t="s">
        <v>304</v>
      </c>
      <c r="R5914" s="1" t="s">
        <v>48</v>
      </c>
      <c r="S5914" s="1" t="s">
        <v>79</v>
      </c>
      <c r="T5914" s="1" t="s">
        <v>230</v>
      </c>
      <c r="U5914" s="2">
        <v>43688.913888888892</v>
      </c>
      <c r="V5914">
        <v>67</v>
      </c>
      <c r="W5914">
        <v>67</v>
      </c>
      <c r="X5914">
        <v>70</v>
      </c>
      <c r="Y5914">
        <v>25.02</v>
      </c>
      <c r="Z5914">
        <v>10</v>
      </c>
      <c r="AA5914" s="1" t="s">
        <v>65</v>
      </c>
      <c r="AB5914">
        <v>3</v>
      </c>
      <c r="AC5914">
        <v>0</v>
      </c>
      <c r="AD5914" s="1" t="s">
        <v>1067</v>
      </c>
      <c r="AE5914" t="b">
        <v>0</v>
      </c>
      <c r="AF5914" t="b">
        <v>0</v>
      </c>
      <c r="AG5914" t="b">
        <v>0</v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 s="1" t="s">
        <v>53</v>
      </c>
      <c r="AS5914" s="1" t="s">
        <v>53</v>
      </c>
      <c r="AT5914" s="1" t="s">
        <v>53</v>
      </c>
      <c r="AU5914" s="1" t="s">
        <v>53</v>
      </c>
    </row>
    <row r="5915" spans="1:47" x14ac:dyDescent="0.25">
      <c r="A5915" s="1" t="s">
        <v>2096</v>
      </c>
      <c r="B5915">
        <v>3</v>
      </c>
      <c r="C5915" s="2">
        <v>43689.306192129632</v>
      </c>
      <c r="D5915" s="2">
        <v>43689.326979166668</v>
      </c>
      <c r="E5915">
        <v>39.823099999999997</v>
      </c>
      <c r="F5915">
        <v>-104.96729999999999</v>
      </c>
      <c r="G5915">
        <v>39.823906999999998</v>
      </c>
      <c r="H5915">
        <v>-104.96171200000001</v>
      </c>
      <c r="I5915">
        <v>0.30199999999999999</v>
      </c>
      <c r="J5915" s="1" t="s">
        <v>446</v>
      </c>
      <c r="L5915" s="1" t="s">
        <v>122</v>
      </c>
      <c r="M5915" s="1" t="s">
        <v>47</v>
      </c>
      <c r="N5915" s="1" t="s">
        <v>131</v>
      </c>
      <c r="O5915" s="1" t="s">
        <v>147</v>
      </c>
      <c r="P5915" s="1" t="s">
        <v>198</v>
      </c>
      <c r="Q5915" s="1" t="s">
        <v>204</v>
      </c>
      <c r="R5915" s="1" t="s">
        <v>48</v>
      </c>
      <c r="S5915" s="1" t="s">
        <v>79</v>
      </c>
      <c r="T5915" s="1" t="s">
        <v>205</v>
      </c>
      <c r="U5915" s="2">
        <v>43689.324999999997</v>
      </c>
      <c r="V5915">
        <v>68</v>
      </c>
      <c r="W5915">
        <v>68</v>
      </c>
      <c r="X5915">
        <v>49</v>
      </c>
      <c r="Y5915">
        <v>24.5</v>
      </c>
      <c r="Z5915">
        <v>10</v>
      </c>
      <c r="AA5915" s="1" t="s">
        <v>68</v>
      </c>
      <c r="AB5915">
        <v>5</v>
      </c>
      <c r="AC5915">
        <v>0</v>
      </c>
      <c r="AD5915" s="1" t="s">
        <v>1067</v>
      </c>
      <c r="AE5915" t="b">
        <v>0</v>
      </c>
      <c r="AF5915" t="b">
        <v>0</v>
      </c>
      <c r="AG5915" t="b">
        <v>0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AR5915" s="1" t="s">
        <v>51</v>
      </c>
      <c r="AS5915" s="1" t="s">
        <v>51</v>
      </c>
      <c r="AT5915" s="1" t="s">
        <v>51</v>
      </c>
      <c r="AU5915" s="1" t="s">
        <v>51</v>
      </c>
    </row>
    <row r="5916" spans="1:47" x14ac:dyDescent="0.25">
      <c r="A5916" s="1" t="s">
        <v>3883</v>
      </c>
      <c r="B5916">
        <v>3</v>
      </c>
      <c r="C5916" s="2">
        <v>43689.355162037034</v>
      </c>
      <c r="D5916" s="2">
        <v>43689.375567129631</v>
      </c>
      <c r="E5916">
        <v>38.405268999999997</v>
      </c>
      <c r="F5916">
        <v>-104.61538</v>
      </c>
      <c r="G5916">
        <v>38.427349999999997</v>
      </c>
      <c r="H5916">
        <v>-104.60760000000001</v>
      </c>
      <c r="I5916">
        <v>1.583</v>
      </c>
      <c r="J5916" s="1" t="s">
        <v>497</v>
      </c>
      <c r="L5916" s="1" t="s">
        <v>194</v>
      </c>
      <c r="M5916" s="1" t="s">
        <v>47</v>
      </c>
      <c r="N5916" s="1" t="s">
        <v>411</v>
      </c>
      <c r="O5916" s="1" t="s">
        <v>411</v>
      </c>
      <c r="P5916" s="1" t="s">
        <v>198</v>
      </c>
      <c r="Q5916" s="1" t="s">
        <v>412</v>
      </c>
      <c r="R5916" s="1" t="s">
        <v>48</v>
      </c>
      <c r="S5916" s="1" t="s">
        <v>79</v>
      </c>
      <c r="T5916" s="1" t="s">
        <v>413</v>
      </c>
      <c r="U5916" s="2">
        <v>43689.370138888888</v>
      </c>
      <c r="V5916">
        <v>76</v>
      </c>
      <c r="W5916">
        <v>76</v>
      </c>
      <c r="X5916">
        <v>52</v>
      </c>
      <c r="Y5916">
        <v>25.31</v>
      </c>
      <c r="Z5916">
        <v>10</v>
      </c>
      <c r="AA5916" s="1" t="s">
        <v>57</v>
      </c>
      <c r="AB5916">
        <v>8</v>
      </c>
      <c r="AC5916">
        <v>0</v>
      </c>
      <c r="AD5916" s="1" t="s">
        <v>50</v>
      </c>
      <c r="AE5916" t="b">
        <v>0</v>
      </c>
      <c r="AF5916" t="b">
        <v>0</v>
      </c>
      <c r="AG5916" t="b">
        <v>0</v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AR5916" s="1" t="s">
        <v>51</v>
      </c>
      <c r="AS5916" s="1" t="s">
        <v>51</v>
      </c>
      <c r="AT5916" s="1" t="s">
        <v>51</v>
      </c>
      <c r="AU5916" s="1" t="s">
        <v>51</v>
      </c>
    </row>
    <row r="5917" spans="1:47" x14ac:dyDescent="0.25">
      <c r="A5917" s="1" t="s">
        <v>5871</v>
      </c>
      <c r="B5917">
        <v>3</v>
      </c>
      <c r="C5917" s="2">
        <v>43689.767627314817</v>
      </c>
      <c r="D5917" s="2">
        <v>43689.787916666668</v>
      </c>
      <c r="E5917">
        <v>39.838478000000002</v>
      </c>
      <c r="F5917">
        <v>-104.98352</v>
      </c>
      <c r="G5917">
        <v>39.842920999999997</v>
      </c>
      <c r="H5917">
        <v>-104.98414</v>
      </c>
      <c r="I5917">
        <v>0.309</v>
      </c>
      <c r="J5917" s="1" t="s">
        <v>517</v>
      </c>
      <c r="L5917" s="1" t="s">
        <v>194</v>
      </c>
      <c r="M5917" s="1" t="s">
        <v>47</v>
      </c>
      <c r="N5917" s="1" t="s">
        <v>131</v>
      </c>
      <c r="O5917" s="1" t="s">
        <v>147</v>
      </c>
      <c r="P5917" s="1" t="s">
        <v>198</v>
      </c>
      <c r="Q5917" s="1" t="s">
        <v>204</v>
      </c>
      <c r="R5917" s="1" t="s">
        <v>48</v>
      </c>
      <c r="S5917" s="1" t="s">
        <v>79</v>
      </c>
      <c r="T5917" s="1" t="s">
        <v>205</v>
      </c>
      <c r="U5917" s="2">
        <v>43689.78125</v>
      </c>
      <c r="V5917">
        <v>84</v>
      </c>
      <c r="W5917">
        <v>84</v>
      </c>
      <c r="X5917">
        <v>20</v>
      </c>
      <c r="Y5917">
        <v>24.46</v>
      </c>
      <c r="Z5917">
        <v>50</v>
      </c>
      <c r="AA5917" s="1" t="s">
        <v>66</v>
      </c>
      <c r="AB5917">
        <v>3</v>
      </c>
      <c r="AC5917">
        <v>0</v>
      </c>
      <c r="AD5917" s="1" t="s">
        <v>818</v>
      </c>
      <c r="AE5917" t="b">
        <v>0</v>
      </c>
      <c r="AF5917" t="b">
        <v>0</v>
      </c>
      <c r="AG5917" t="b">
        <v>0</v>
      </c>
      <c r="AH5917" t="b">
        <v>0</v>
      </c>
      <c r="AI5917" t="b">
        <v>0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AR5917" s="1" t="s">
        <v>51</v>
      </c>
      <c r="AS5917" s="1" t="s">
        <v>51</v>
      </c>
      <c r="AT5917" s="1" t="s">
        <v>51</v>
      </c>
      <c r="AU5917" s="1" t="s">
        <v>51</v>
      </c>
    </row>
    <row r="5918" spans="1:47" x14ac:dyDescent="0.25">
      <c r="A5918" s="1" t="s">
        <v>5872</v>
      </c>
      <c r="B5918">
        <v>3</v>
      </c>
      <c r="C5918" s="2">
        <v>43689.697881944441</v>
      </c>
      <c r="D5918" s="2">
        <v>43689.718541666669</v>
      </c>
      <c r="E5918">
        <v>39.835335000000001</v>
      </c>
      <c r="F5918">
        <v>-104.983341</v>
      </c>
      <c r="G5918">
        <v>39.842920999999997</v>
      </c>
      <c r="H5918">
        <v>-104.98414</v>
      </c>
      <c r="I5918">
        <v>0.52600000000000002</v>
      </c>
      <c r="J5918" s="1" t="s">
        <v>5873</v>
      </c>
      <c r="L5918" s="1" t="s">
        <v>194</v>
      </c>
      <c r="M5918" s="1" t="s">
        <v>47</v>
      </c>
      <c r="N5918" s="1" t="s">
        <v>131</v>
      </c>
      <c r="O5918" s="1" t="s">
        <v>147</v>
      </c>
      <c r="P5918" s="1" t="s">
        <v>198</v>
      </c>
      <c r="Q5918" s="1" t="s">
        <v>204</v>
      </c>
      <c r="R5918" s="1" t="s">
        <v>48</v>
      </c>
      <c r="S5918" s="1" t="s">
        <v>79</v>
      </c>
      <c r="T5918" s="1" t="s">
        <v>205</v>
      </c>
      <c r="U5918" s="2">
        <v>43689.70416666667</v>
      </c>
      <c r="V5918">
        <v>90</v>
      </c>
      <c r="W5918">
        <v>90</v>
      </c>
      <c r="X5918">
        <v>15</v>
      </c>
      <c r="Y5918">
        <v>24.46</v>
      </c>
      <c r="Z5918">
        <v>50</v>
      </c>
      <c r="AA5918" s="1" t="s">
        <v>64</v>
      </c>
      <c r="AB5918">
        <v>8</v>
      </c>
      <c r="AC5918">
        <v>0</v>
      </c>
      <c r="AD5918" s="1" t="s">
        <v>818</v>
      </c>
      <c r="AE5918" t="b">
        <v>0</v>
      </c>
      <c r="AF5918" t="b">
        <v>0</v>
      </c>
      <c r="AG5918" t="b">
        <v>0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  <c r="AP5918" t="b">
        <v>0</v>
      </c>
      <c r="AQ5918" t="b">
        <v>0</v>
      </c>
      <c r="AR5918" s="1" t="s">
        <v>51</v>
      </c>
      <c r="AS5918" s="1" t="s">
        <v>51</v>
      </c>
      <c r="AT5918" s="1" t="s">
        <v>51</v>
      </c>
      <c r="AU5918" s="1" t="s">
        <v>51</v>
      </c>
    </row>
    <row r="5919" spans="1:47" x14ac:dyDescent="0.25">
      <c r="A5919" s="1" t="s">
        <v>2097</v>
      </c>
      <c r="B5919">
        <v>3</v>
      </c>
      <c r="C5919" s="2">
        <v>43689.742638888885</v>
      </c>
      <c r="D5919" s="2">
        <v>43689.763055555559</v>
      </c>
      <c r="E5919">
        <v>39.881607000000002</v>
      </c>
      <c r="F5919">
        <v>-104.877341</v>
      </c>
      <c r="G5919">
        <v>39.881019999999999</v>
      </c>
      <c r="H5919">
        <v>-104.881489</v>
      </c>
      <c r="I5919">
        <v>0.224</v>
      </c>
      <c r="J5919" s="1" t="s">
        <v>889</v>
      </c>
      <c r="L5919" s="1" t="s">
        <v>124</v>
      </c>
      <c r="M5919" s="1" t="s">
        <v>47</v>
      </c>
      <c r="N5919" s="1" t="s">
        <v>140</v>
      </c>
      <c r="O5919" s="1" t="s">
        <v>147</v>
      </c>
      <c r="P5919" s="1" t="s">
        <v>198</v>
      </c>
      <c r="Q5919" s="1" t="s">
        <v>590</v>
      </c>
      <c r="R5919" s="1" t="s">
        <v>48</v>
      </c>
      <c r="S5919" s="1" t="s">
        <v>79</v>
      </c>
      <c r="T5919" s="1" t="s">
        <v>219</v>
      </c>
      <c r="U5919" s="2">
        <v>43689.745138888888</v>
      </c>
      <c r="V5919">
        <v>83</v>
      </c>
      <c r="W5919">
        <v>83</v>
      </c>
      <c r="X5919">
        <v>22</v>
      </c>
      <c r="Y5919">
        <v>24.65</v>
      </c>
      <c r="Z5919">
        <v>10</v>
      </c>
      <c r="AA5919" s="1" t="s">
        <v>66</v>
      </c>
      <c r="AB5919">
        <v>10</v>
      </c>
      <c r="AC5919">
        <v>0</v>
      </c>
      <c r="AD5919" s="1" t="s">
        <v>1067</v>
      </c>
      <c r="AE5919" t="b">
        <v>0</v>
      </c>
      <c r="AF5919" t="b">
        <v>0</v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  <c r="AO5919" t="b">
        <v>0</v>
      </c>
      <c r="AP5919" t="b">
        <v>0</v>
      </c>
      <c r="AQ5919" t="b">
        <v>0</v>
      </c>
      <c r="AR5919" s="1" t="s">
        <v>51</v>
      </c>
      <c r="AS5919" s="1" t="s">
        <v>51</v>
      </c>
      <c r="AT5919" s="1" t="s">
        <v>51</v>
      </c>
      <c r="AU5919" s="1" t="s">
        <v>51</v>
      </c>
    </row>
    <row r="5920" spans="1:47" x14ac:dyDescent="0.25">
      <c r="A5920" s="1" t="s">
        <v>5874</v>
      </c>
      <c r="B5920">
        <v>3</v>
      </c>
      <c r="C5920" s="2">
        <v>43689.701006944444</v>
      </c>
      <c r="D5920" s="2">
        <v>43689.721446759257</v>
      </c>
      <c r="E5920">
        <v>39.809629999999999</v>
      </c>
      <c r="F5920">
        <v>-104.98308</v>
      </c>
      <c r="G5920">
        <v>39.815187000000002</v>
      </c>
      <c r="H5920">
        <v>-104.983</v>
      </c>
      <c r="I5920">
        <v>0.38400000000000001</v>
      </c>
      <c r="J5920" s="1" t="s">
        <v>702</v>
      </c>
      <c r="L5920" s="1" t="s">
        <v>194</v>
      </c>
      <c r="M5920" s="1" t="s">
        <v>47</v>
      </c>
      <c r="N5920" s="1" t="s">
        <v>131</v>
      </c>
      <c r="O5920" s="1" t="s">
        <v>147</v>
      </c>
      <c r="P5920" s="1" t="s">
        <v>198</v>
      </c>
      <c r="Q5920" s="1" t="s">
        <v>246</v>
      </c>
      <c r="R5920" s="1" t="s">
        <v>48</v>
      </c>
      <c r="S5920" s="1" t="s">
        <v>79</v>
      </c>
      <c r="T5920" s="1" t="s">
        <v>205</v>
      </c>
      <c r="U5920" s="2">
        <v>43689.70416666667</v>
      </c>
      <c r="V5920">
        <v>90</v>
      </c>
      <c r="W5920">
        <v>90</v>
      </c>
      <c r="X5920">
        <v>15</v>
      </c>
      <c r="Y5920">
        <v>24.46</v>
      </c>
      <c r="Z5920">
        <v>50</v>
      </c>
      <c r="AA5920" s="1" t="s">
        <v>64</v>
      </c>
      <c r="AB5920">
        <v>8</v>
      </c>
      <c r="AC5920">
        <v>0</v>
      </c>
      <c r="AD5920" s="1" t="s">
        <v>818</v>
      </c>
      <c r="AE5920" t="b">
        <v>0</v>
      </c>
      <c r="AF5920" t="b">
        <v>0</v>
      </c>
      <c r="AG5920" t="b">
        <v>0</v>
      </c>
      <c r="AH5920" t="b">
        <v>0</v>
      </c>
      <c r="AI5920" t="b">
        <v>0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  <c r="AO5920" t="b">
        <v>0</v>
      </c>
      <c r="AP5920" t="b">
        <v>0</v>
      </c>
      <c r="AQ5920" t="b">
        <v>0</v>
      </c>
      <c r="AR5920" s="1" t="s">
        <v>51</v>
      </c>
      <c r="AS5920" s="1" t="s">
        <v>51</v>
      </c>
      <c r="AT5920" s="1" t="s">
        <v>51</v>
      </c>
      <c r="AU5920" s="1" t="s">
        <v>51</v>
      </c>
    </row>
    <row r="5921" spans="1:47" x14ac:dyDescent="0.25">
      <c r="A5921" s="1" t="s">
        <v>3527</v>
      </c>
      <c r="B5921">
        <v>3</v>
      </c>
      <c r="C5921" s="2">
        <v>43689.735358796293</v>
      </c>
      <c r="D5921" s="2">
        <v>43689.756145833337</v>
      </c>
      <c r="E5921">
        <v>39.957689999999999</v>
      </c>
      <c r="F5921">
        <v>-104.98814</v>
      </c>
      <c r="G5921">
        <v>39.952379999999998</v>
      </c>
      <c r="H5921">
        <v>-104.98809</v>
      </c>
      <c r="I5921">
        <v>0.36699999999999999</v>
      </c>
      <c r="J5921" s="1" t="s">
        <v>456</v>
      </c>
      <c r="L5921" s="1" t="s">
        <v>3357</v>
      </c>
      <c r="M5921" s="1" t="s">
        <v>47</v>
      </c>
      <c r="N5921" s="1" t="s">
        <v>244</v>
      </c>
      <c r="O5921" s="1" t="s">
        <v>147</v>
      </c>
      <c r="P5921" s="1" t="s">
        <v>198</v>
      </c>
      <c r="Q5921" s="1" t="s">
        <v>271</v>
      </c>
      <c r="R5921" s="1" t="s">
        <v>48</v>
      </c>
      <c r="S5921" s="1" t="s">
        <v>79</v>
      </c>
      <c r="T5921" s="1" t="s">
        <v>272</v>
      </c>
      <c r="U5921" s="2">
        <v>43689.731944444444</v>
      </c>
      <c r="V5921">
        <v>87</v>
      </c>
      <c r="W5921">
        <v>87</v>
      </c>
      <c r="X5921">
        <v>14</v>
      </c>
      <c r="Y5921">
        <v>24.94</v>
      </c>
      <c r="Z5921">
        <v>10</v>
      </c>
      <c r="AA5921" s="1" t="s">
        <v>64</v>
      </c>
      <c r="AB5921">
        <v>6</v>
      </c>
      <c r="AC5921">
        <v>0</v>
      </c>
      <c r="AD5921" s="1" t="s">
        <v>50</v>
      </c>
      <c r="AE5921" t="b">
        <v>0</v>
      </c>
      <c r="AF5921" t="b">
        <v>0</v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  <c r="AO5921" t="b">
        <v>0</v>
      </c>
      <c r="AP5921" t="b">
        <v>0</v>
      </c>
      <c r="AQ5921" t="b">
        <v>0</v>
      </c>
      <c r="AR5921" s="1" t="s">
        <v>51</v>
      </c>
      <c r="AS5921" s="1" t="s">
        <v>51</v>
      </c>
      <c r="AT5921" s="1" t="s">
        <v>51</v>
      </c>
      <c r="AU5921" s="1" t="s">
        <v>51</v>
      </c>
    </row>
    <row r="5922" spans="1:47" x14ac:dyDescent="0.25">
      <c r="A5922" s="1" t="s">
        <v>2240</v>
      </c>
      <c r="B5922">
        <v>3</v>
      </c>
      <c r="C5922" s="2">
        <v>43689.842592592591</v>
      </c>
      <c r="D5922" s="2">
        <v>43689.863032407404</v>
      </c>
      <c r="E5922">
        <v>39.755110000000002</v>
      </c>
      <c r="F5922">
        <v>-104.82777</v>
      </c>
      <c r="G5922">
        <v>39.754724000000003</v>
      </c>
      <c r="H5922">
        <v>-104.82777</v>
      </c>
      <c r="I5922">
        <v>2.7E-2</v>
      </c>
      <c r="J5922" s="1" t="s">
        <v>559</v>
      </c>
      <c r="L5922" s="1" t="s">
        <v>403</v>
      </c>
      <c r="M5922" s="1" t="s">
        <v>47</v>
      </c>
      <c r="N5922" s="1" t="s">
        <v>170</v>
      </c>
      <c r="O5922" s="1" t="s">
        <v>147</v>
      </c>
      <c r="P5922" s="1" t="s">
        <v>198</v>
      </c>
      <c r="Q5922" s="1" t="s">
        <v>240</v>
      </c>
      <c r="R5922" s="1" t="s">
        <v>48</v>
      </c>
      <c r="S5922" s="1" t="s">
        <v>79</v>
      </c>
      <c r="T5922" s="1" t="s">
        <v>203</v>
      </c>
      <c r="U5922" s="2">
        <v>43689.831944444442</v>
      </c>
      <c r="V5922">
        <v>77</v>
      </c>
      <c r="W5922">
        <v>77</v>
      </c>
      <c r="X5922">
        <v>29</v>
      </c>
      <c r="Y5922">
        <v>24.46</v>
      </c>
      <c r="Z5922">
        <v>10</v>
      </c>
      <c r="AA5922" s="1" t="s">
        <v>68</v>
      </c>
      <c r="AB5922">
        <v>10</v>
      </c>
      <c r="AC5922">
        <v>0</v>
      </c>
      <c r="AD5922" s="1" t="s">
        <v>818</v>
      </c>
      <c r="AE5922" t="b">
        <v>0</v>
      </c>
      <c r="AF5922" t="b">
        <v>0</v>
      </c>
      <c r="AG5922" t="b">
        <v>0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  <c r="AO5922" t="b">
        <v>0</v>
      </c>
      <c r="AP5922" t="b">
        <v>0</v>
      </c>
      <c r="AQ5922" t="b">
        <v>0</v>
      </c>
      <c r="AR5922" s="1" t="s">
        <v>53</v>
      </c>
      <c r="AS5922" s="1" t="s">
        <v>51</v>
      </c>
      <c r="AT5922" s="1" t="s">
        <v>51</v>
      </c>
      <c r="AU5922" s="1" t="s">
        <v>51</v>
      </c>
    </row>
    <row r="5923" spans="1:47" x14ac:dyDescent="0.25">
      <c r="A5923" s="1" t="s">
        <v>8579</v>
      </c>
      <c r="B5923">
        <v>3</v>
      </c>
      <c r="C5923" s="2">
        <v>43689.819131944445</v>
      </c>
      <c r="D5923" s="2">
        <v>43689.839444444442</v>
      </c>
      <c r="E5923">
        <v>39.654260000000001</v>
      </c>
      <c r="F5923">
        <v>-105.19652000000001</v>
      </c>
      <c r="G5923">
        <v>39.657549000000003</v>
      </c>
      <c r="H5923">
        <v>-105.224183</v>
      </c>
      <c r="I5923">
        <v>1.4890000000000001</v>
      </c>
      <c r="J5923" s="1" t="s">
        <v>8430</v>
      </c>
      <c r="K5923">
        <v>17261</v>
      </c>
      <c r="L5923" s="1" t="s">
        <v>7068</v>
      </c>
      <c r="M5923" s="1" t="s">
        <v>47</v>
      </c>
      <c r="N5923" s="1" t="s">
        <v>179</v>
      </c>
      <c r="O5923" s="1" t="s">
        <v>115</v>
      </c>
      <c r="P5923" s="1" t="s">
        <v>198</v>
      </c>
      <c r="Q5923" s="1" t="s">
        <v>723</v>
      </c>
      <c r="R5923" s="1" t="s">
        <v>48</v>
      </c>
      <c r="S5923" s="1" t="s">
        <v>79</v>
      </c>
      <c r="T5923" s="1" t="s">
        <v>205</v>
      </c>
      <c r="U5923" s="2">
        <v>43689.826388888891</v>
      </c>
      <c r="V5923">
        <v>82</v>
      </c>
      <c r="W5923">
        <v>82</v>
      </c>
      <c r="X5923">
        <v>21</v>
      </c>
      <c r="Y5923">
        <v>24.46</v>
      </c>
      <c r="Z5923">
        <v>50</v>
      </c>
      <c r="AA5923" s="1" t="s">
        <v>64</v>
      </c>
      <c r="AB5923">
        <v>8</v>
      </c>
      <c r="AC5923">
        <v>0</v>
      </c>
      <c r="AD5923" s="1" t="s">
        <v>1067</v>
      </c>
      <c r="AE5923" t="b">
        <v>0</v>
      </c>
      <c r="AF5923" t="b">
        <v>0</v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  <c r="AO5923" t="b">
        <v>0</v>
      </c>
      <c r="AP5923" t="b">
        <v>0</v>
      </c>
      <c r="AQ5923" t="b">
        <v>0</v>
      </c>
      <c r="AR5923" s="1" t="s">
        <v>51</v>
      </c>
      <c r="AS5923" s="1" t="s">
        <v>51</v>
      </c>
      <c r="AT5923" s="1" t="s">
        <v>51</v>
      </c>
      <c r="AU5923" s="1" t="s">
        <v>51</v>
      </c>
    </row>
    <row r="5924" spans="1:47" x14ac:dyDescent="0.25">
      <c r="A5924" s="1" t="s">
        <v>8580</v>
      </c>
      <c r="B5924">
        <v>3</v>
      </c>
      <c r="C5924" s="2">
        <v>43689.777465277781</v>
      </c>
      <c r="D5924" s="2">
        <v>43689.797812500001</v>
      </c>
      <c r="E5924">
        <v>39.657549000000003</v>
      </c>
      <c r="F5924">
        <v>-105.224183</v>
      </c>
      <c r="G5924">
        <v>39.654260000000001</v>
      </c>
      <c r="H5924">
        <v>-105.19652000000001</v>
      </c>
      <c r="I5924">
        <v>1.4890000000000001</v>
      </c>
      <c r="J5924" s="1" t="s">
        <v>8581</v>
      </c>
      <c r="K5924">
        <v>19814</v>
      </c>
      <c r="L5924" s="1" t="s">
        <v>7068</v>
      </c>
      <c r="M5924" s="1" t="s">
        <v>97</v>
      </c>
      <c r="N5924" s="1" t="s">
        <v>179</v>
      </c>
      <c r="O5924" s="1" t="s">
        <v>115</v>
      </c>
      <c r="P5924" s="1" t="s">
        <v>198</v>
      </c>
      <c r="Q5924" s="1" t="s">
        <v>723</v>
      </c>
      <c r="R5924" s="1" t="s">
        <v>48</v>
      </c>
      <c r="S5924" s="1" t="s">
        <v>79</v>
      </c>
      <c r="T5924" s="1" t="s">
        <v>205</v>
      </c>
      <c r="U5924" s="2">
        <v>43689.78125</v>
      </c>
      <c r="V5924">
        <v>84</v>
      </c>
      <c r="W5924">
        <v>84</v>
      </c>
      <c r="X5924">
        <v>20</v>
      </c>
      <c r="Y5924">
        <v>24.46</v>
      </c>
      <c r="Z5924">
        <v>50</v>
      </c>
      <c r="AA5924" s="1" t="s">
        <v>66</v>
      </c>
      <c r="AB5924">
        <v>3</v>
      </c>
      <c r="AC5924">
        <v>0</v>
      </c>
      <c r="AD5924" s="1" t="s">
        <v>818</v>
      </c>
      <c r="AE5924" t="b">
        <v>0</v>
      </c>
      <c r="AF5924" t="b">
        <v>0</v>
      </c>
      <c r="AG5924" t="b">
        <v>0</v>
      </c>
      <c r="AH5924" t="b">
        <v>0</v>
      </c>
      <c r="AI5924" t="b">
        <v>0</v>
      </c>
      <c r="AJ5924" t="b">
        <v>0</v>
      </c>
      <c r="AK5924" t="b">
        <v>0</v>
      </c>
      <c r="AL5924" t="b">
        <v>0</v>
      </c>
      <c r="AM5924" t="b">
        <v>0</v>
      </c>
      <c r="AN5924" t="b">
        <v>0</v>
      </c>
      <c r="AO5924" t="b">
        <v>0</v>
      </c>
      <c r="AP5924" t="b">
        <v>0</v>
      </c>
      <c r="AQ5924" t="b">
        <v>0</v>
      </c>
      <c r="AR5924" s="1" t="s">
        <v>51</v>
      </c>
      <c r="AS5924" s="1" t="s">
        <v>51</v>
      </c>
      <c r="AT5924" s="1" t="s">
        <v>51</v>
      </c>
      <c r="AU5924" s="1" t="s">
        <v>51</v>
      </c>
    </row>
    <row r="5925" spans="1:47" x14ac:dyDescent="0.25">
      <c r="A5925" s="1" t="s">
        <v>8582</v>
      </c>
      <c r="B5925">
        <v>3</v>
      </c>
      <c r="C5925" s="2">
        <v>43689.829039351855</v>
      </c>
      <c r="D5925" s="2">
        <v>43689.848680555559</v>
      </c>
      <c r="E5925">
        <v>39.658155999999998</v>
      </c>
      <c r="F5925">
        <v>-105.227518</v>
      </c>
      <c r="G5925">
        <v>39.654760000000003</v>
      </c>
      <c r="H5925">
        <v>-105.19441999999999</v>
      </c>
      <c r="I5925">
        <v>1.776</v>
      </c>
      <c r="J5925" s="1" t="s">
        <v>8581</v>
      </c>
      <c r="K5925">
        <v>20073</v>
      </c>
      <c r="L5925" s="1" t="s">
        <v>7068</v>
      </c>
      <c r="M5925" s="1" t="s">
        <v>47</v>
      </c>
      <c r="N5925" s="1" t="s">
        <v>269</v>
      </c>
      <c r="O5925" s="1" t="s">
        <v>115</v>
      </c>
      <c r="P5925" s="1" t="s">
        <v>198</v>
      </c>
      <c r="Q5925" s="1" t="s">
        <v>270</v>
      </c>
      <c r="R5925" s="1" t="s">
        <v>48</v>
      </c>
      <c r="S5925" s="1" t="s">
        <v>79</v>
      </c>
      <c r="T5925" s="1" t="s">
        <v>205</v>
      </c>
      <c r="U5925" s="2">
        <v>43689.826388888891</v>
      </c>
      <c r="V5925">
        <v>82</v>
      </c>
      <c r="W5925">
        <v>82</v>
      </c>
      <c r="X5925">
        <v>21</v>
      </c>
      <c r="Y5925">
        <v>24.46</v>
      </c>
      <c r="Z5925">
        <v>50</v>
      </c>
      <c r="AA5925" s="1" t="s">
        <v>64</v>
      </c>
      <c r="AB5925">
        <v>8</v>
      </c>
      <c r="AC5925">
        <v>0</v>
      </c>
      <c r="AD5925" s="1" t="s">
        <v>1067</v>
      </c>
      <c r="AE5925" t="b">
        <v>0</v>
      </c>
      <c r="AF5925" t="b">
        <v>0</v>
      </c>
      <c r="AG5925" t="b">
        <v>0</v>
      </c>
      <c r="AH5925" t="b">
        <v>0</v>
      </c>
      <c r="AI5925" t="b">
        <v>0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  <c r="AP5925" t="b">
        <v>0</v>
      </c>
      <c r="AQ5925" t="b">
        <v>0</v>
      </c>
      <c r="AR5925" s="1" t="s">
        <v>51</v>
      </c>
      <c r="AS5925" s="1" t="s">
        <v>51</v>
      </c>
      <c r="AT5925" s="1" t="s">
        <v>51</v>
      </c>
      <c r="AU5925" s="1" t="s">
        <v>51</v>
      </c>
    </row>
    <row r="5926" spans="1:47" x14ac:dyDescent="0.25">
      <c r="A5926" s="1" t="s">
        <v>8583</v>
      </c>
      <c r="B5926">
        <v>3</v>
      </c>
      <c r="C5926" s="2">
        <v>43689.829039351855</v>
      </c>
      <c r="D5926" s="2">
        <v>43689.848680555559</v>
      </c>
      <c r="E5926">
        <v>39.658155999999998</v>
      </c>
      <c r="F5926">
        <v>-105.227518</v>
      </c>
      <c r="G5926">
        <v>39.654760000000003</v>
      </c>
      <c r="H5926">
        <v>-105.19441999999999</v>
      </c>
      <c r="I5926">
        <v>1.776</v>
      </c>
      <c r="J5926" s="1" t="s">
        <v>8581</v>
      </c>
      <c r="K5926">
        <v>20073</v>
      </c>
      <c r="L5926" s="1" t="s">
        <v>7068</v>
      </c>
      <c r="M5926" s="1" t="s">
        <v>47</v>
      </c>
      <c r="N5926" s="1" t="s">
        <v>269</v>
      </c>
      <c r="O5926" s="1" t="s">
        <v>115</v>
      </c>
      <c r="P5926" s="1" t="s">
        <v>198</v>
      </c>
      <c r="Q5926" s="1" t="s">
        <v>270</v>
      </c>
      <c r="R5926" s="1" t="s">
        <v>48</v>
      </c>
      <c r="S5926" s="1" t="s">
        <v>79</v>
      </c>
      <c r="T5926" s="1" t="s">
        <v>205</v>
      </c>
      <c r="U5926" s="2">
        <v>43689.826388888891</v>
      </c>
      <c r="V5926">
        <v>82</v>
      </c>
      <c r="W5926">
        <v>82</v>
      </c>
      <c r="X5926">
        <v>21</v>
      </c>
      <c r="Y5926">
        <v>24.46</v>
      </c>
      <c r="Z5926">
        <v>50</v>
      </c>
      <c r="AA5926" s="1" t="s">
        <v>64</v>
      </c>
      <c r="AB5926">
        <v>8</v>
      </c>
      <c r="AC5926">
        <v>0</v>
      </c>
      <c r="AD5926" s="1" t="s">
        <v>1067</v>
      </c>
      <c r="AE5926" t="b">
        <v>0</v>
      </c>
      <c r="AF5926" t="b">
        <v>0</v>
      </c>
      <c r="AG5926" t="b">
        <v>0</v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0</v>
      </c>
      <c r="AR5926" s="1" t="s">
        <v>51</v>
      </c>
      <c r="AS5926" s="1" t="s">
        <v>51</v>
      </c>
      <c r="AT5926" s="1" t="s">
        <v>51</v>
      </c>
      <c r="AU5926" s="1" t="s">
        <v>51</v>
      </c>
    </row>
    <row r="5927" spans="1:47" x14ac:dyDescent="0.25">
      <c r="A5927" s="1" t="s">
        <v>3884</v>
      </c>
      <c r="B5927">
        <v>3</v>
      </c>
      <c r="C5927" s="2">
        <v>43690.306666666664</v>
      </c>
      <c r="D5927" s="2">
        <v>43690.327002314814</v>
      </c>
      <c r="E5927">
        <v>39.882769000000003</v>
      </c>
      <c r="F5927">
        <v>-104.98746</v>
      </c>
      <c r="G5927">
        <v>39.885440000000003</v>
      </c>
      <c r="H5927">
        <v>-104.98744000000001</v>
      </c>
      <c r="I5927">
        <v>0.185</v>
      </c>
      <c r="J5927" s="1" t="s">
        <v>441</v>
      </c>
      <c r="L5927" s="1" t="s">
        <v>194</v>
      </c>
      <c r="M5927" s="1" t="s">
        <v>47</v>
      </c>
      <c r="N5927" s="1" t="s">
        <v>131</v>
      </c>
      <c r="O5927" s="1" t="s">
        <v>147</v>
      </c>
      <c r="P5927" s="1" t="s">
        <v>198</v>
      </c>
      <c r="Q5927" s="1" t="s">
        <v>204</v>
      </c>
      <c r="R5927" s="1" t="s">
        <v>48</v>
      </c>
      <c r="S5927" s="1" t="s">
        <v>79</v>
      </c>
      <c r="T5927" s="1" t="s">
        <v>205</v>
      </c>
      <c r="U5927" s="2">
        <v>43690.322916666664</v>
      </c>
      <c r="V5927">
        <v>66</v>
      </c>
      <c r="W5927">
        <v>66</v>
      </c>
      <c r="X5927">
        <v>40</v>
      </c>
      <c r="Y5927">
        <v>24.55</v>
      </c>
      <c r="Z5927">
        <v>10</v>
      </c>
      <c r="AA5927" s="1" t="s">
        <v>8942</v>
      </c>
      <c r="AB5927">
        <v>0</v>
      </c>
      <c r="AC5927">
        <v>0</v>
      </c>
      <c r="AD5927" s="1" t="s">
        <v>50</v>
      </c>
      <c r="AE5927" t="b">
        <v>0</v>
      </c>
      <c r="AF5927" t="b">
        <v>0</v>
      </c>
      <c r="AG5927" t="b">
        <v>0</v>
      </c>
      <c r="AH5927" t="b">
        <v>0</v>
      </c>
      <c r="AI5927" t="b">
        <v>0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  <c r="AO5927" t="b">
        <v>0</v>
      </c>
      <c r="AP5927" t="b">
        <v>0</v>
      </c>
      <c r="AQ5927" t="b">
        <v>0</v>
      </c>
      <c r="AR5927" s="1" t="s">
        <v>51</v>
      </c>
      <c r="AS5927" s="1" t="s">
        <v>51</v>
      </c>
      <c r="AT5927" s="1" t="s">
        <v>51</v>
      </c>
      <c r="AU5927" s="1" t="s">
        <v>51</v>
      </c>
    </row>
    <row r="5928" spans="1:47" x14ac:dyDescent="0.25">
      <c r="A5928" s="1" t="s">
        <v>3528</v>
      </c>
      <c r="B5928">
        <v>3</v>
      </c>
      <c r="C5928" s="2">
        <v>43690.393159722225</v>
      </c>
      <c r="D5928" s="2">
        <v>43690.413854166669</v>
      </c>
      <c r="E5928">
        <v>39.755110000000002</v>
      </c>
      <c r="F5928">
        <v>-104.82777</v>
      </c>
      <c r="G5928">
        <v>39.754724000000003</v>
      </c>
      <c r="H5928">
        <v>-104.82777</v>
      </c>
      <c r="I5928">
        <v>2.7E-2</v>
      </c>
      <c r="J5928" s="1" t="s">
        <v>559</v>
      </c>
      <c r="L5928" s="1" t="s">
        <v>403</v>
      </c>
      <c r="M5928" s="1" t="s">
        <v>47</v>
      </c>
      <c r="N5928" s="1" t="s">
        <v>170</v>
      </c>
      <c r="O5928" s="1" t="s">
        <v>147</v>
      </c>
      <c r="P5928" s="1" t="s">
        <v>198</v>
      </c>
      <c r="Q5928" s="1" t="s">
        <v>240</v>
      </c>
      <c r="R5928" s="1" t="s">
        <v>48</v>
      </c>
      <c r="S5928" s="1" t="s">
        <v>79</v>
      </c>
      <c r="T5928" s="1" t="s">
        <v>203</v>
      </c>
      <c r="U5928" s="2">
        <v>43690.373611111114</v>
      </c>
      <c r="V5928">
        <v>72</v>
      </c>
      <c r="W5928">
        <v>72</v>
      </c>
      <c r="X5928">
        <v>47</v>
      </c>
      <c r="Y5928">
        <v>24.55</v>
      </c>
      <c r="Z5928">
        <v>10</v>
      </c>
      <c r="AA5928" s="1" t="s">
        <v>55</v>
      </c>
      <c r="AB5928">
        <v>7</v>
      </c>
      <c r="AC5928">
        <v>0</v>
      </c>
      <c r="AD5928" s="1" t="s">
        <v>50</v>
      </c>
      <c r="AE5928" t="b">
        <v>0</v>
      </c>
      <c r="AF5928" t="b">
        <v>0</v>
      </c>
      <c r="AG5928" t="b">
        <v>0</v>
      </c>
      <c r="AH5928" t="b">
        <v>0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0</v>
      </c>
      <c r="AR5928" s="1" t="s">
        <v>51</v>
      </c>
      <c r="AS5928" s="1" t="s">
        <v>51</v>
      </c>
      <c r="AT5928" s="1" t="s">
        <v>51</v>
      </c>
      <c r="AU5928" s="1" t="s">
        <v>51</v>
      </c>
    </row>
    <row r="5929" spans="1:47" x14ac:dyDescent="0.25">
      <c r="A5929" s="1" t="s">
        <v>7297</v>
      </c>
      <c r="B5929">
        <v>3</v>
      </c>
      <c r="C5929" s="2">
        <v>43690.442118055558</v>
      </c>
      <c r="D5929" s="2">
        <v>43690.462453703702</v>
      </c>
      <c r="E5929">
        <v>39.415996</v>
      </c>
      <c r="F5929">
        <v>-107.21323599999999</v>
      </c>
      <c r="G5929">
        <v>39.415140000000001</v>
      </c>
      <c r="H5929">
        <v>-107.217901</v>
      </c>
      <c r="I5929">
        <v>0.25600000000000001</v>
      </c>
      <c r="J5929" s="1" t="s">
        <v>4472</v>
      </c>
      <c r="K5929">
        <v>12042</v>
      </c>
      <c r="L5929" s="1" t="s">
        <v>6709</v>
      </c>
      <c r="M5929" s="1" t="s">
        <v>97</v>
      </c>
      <c r="N5929" s="1" t="s">
        <v>3891</v>
      </c>
      <c r="O5929" s="1" t="s">
        <v>187</v>
      </c>
      <c r="P5929" s="1" t="s">
        <v>198</v>
      </c>
      <c r="Q5929" s="1" t="s">
        <v>4503</v>
      </c>
      <c r="R5929" s="1" t="s">
        <v>48</v>
      </c>
      <c r="S5929" s="1" t="s">
        <v>79</v>
      </c>
      <c r="T5929" s="1" t="s">
        <v>3912</v>
      </c>
      <c r="U5929" s="2">
        <v>43690.436805555553</v>
      </c>
      <c r="V5929">
        <v>55</v>
      </c>
      <c r="W5929">
        <v>55</v>
      </c>
      <c r="X5929">
        <v>26</v>
      </c>
      <c r="Y5929">
        <v>20.6</v>
      </c>
      <c r="Z5929">
        <v>10</v>
      </c>
      <c r="AA5929" s="1" t="s">
        <v>65</v>
      </c>
      <c r="AB5929">
        <v>3</v>
      </c>
      <c r="AD5929" s="1" t="s">
        <v>50</v>
      </c>
      <c r="AE5929" t="b">
        <v>0</v>
      </c>
      <c r="AF5929" t="b">
        <v>0</v>
      </c>
      <c r="AG5929" t="b">
        <v>0</v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0</v>
      </c>
      <c r="AR5929" s="1" t="s">
        <v>51</v>
      </c>
      <c r="AS5929" s="1" t="s">
        <v>51</v>
      </c>
      <c r="AT5929" s="1" t="s">
        <v>51</v>
      </c>
      <c r="AU5929" s="1" t="s">
        <v>51</v>
      </c>
    </row>
    <row r="5930" spans="1:47" x14ac:dyDescent="0.25">
      <c r="A5930" s="1" t="s">
        <v>7298</v>
      </c>
      <c r="B5930">
        <v>3</v>
      </c>
      <c r="C5930" s="2">
        <v>43690.442118055558</v>
      </c>
      <c r="D5930" s="2">
        <v>43690.462453703702</v>
      </c>
      <c r="E5930">
        <v>39.415120999999999</v>
      </c>
      <c r="F5930">
        <v>-107.216572</v>
      </c>
      <c r="G5930">
        <v>39.416041</v>
      </c>
      <c r="H5930">
        <v>-107.212649</v>
      </c>
      <c r="I5930">
        <v>0.219</v>
      </c>
      <c r="J5930" s="1" t="s">
        <v>7299</v>
      </c>
      <c r="K5930">
        <v>11905</v>
      </c>
      <c r="L5930" s="1" t="s">
        <v>6709</v>
      </c>
      <c r="M5930" s="1" t="s">
        <v>47</v>
      </c>
      <c r="N5930" s="1" t="s">
        <v>3891</v>
      </c>
      <c r="O5930" s="1" t="s">
        <v>187</v>
      </c>
      <c r="P5930" s="1" t="s">
        <v>198</v>
      </c>
      <c r="Q5930" s="1" t="s">
        <v>4503</v>
      </c>
      <c r="R5930" s="1" t="s">
        <v>48</v>
      </c>
      <c r="S5930" s="1" t="s">
        <v>79</v>
      </c>
      <c r="T5930" s="1" t="s">
        <v>3912</v>
      </c>
      <c r="U5930" s="2">
        <v>43690.436805555553</v>
      </c>
      <c r="V5930">
        <v>55</v>
      </c>
      <c r="W5930">
        <v>55</v>
      </c>
      <c r="X5930">
        <v>26</v>
      </c>
      <c r="Y5930">
        <v>20.6</v>
      </c>
      <c r="Z5930">
        <v>10</v>
      </c>
      <c r="AA5930" s="1" t="s">
        <v>65</v>
      </c>
      <c r="AB5930">
        <v>3</v>
      </c>
      <c r="AD5930" s="1" t="s">
        <v>50</v>
      </c>
      <c r="AE5930" t="b">
        <v>0</v>
      </c>
      <c r="AF5930" t="b">
        <v>0</v>
      </c>
      <c r="AG5930" t="b">
        <v>0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  <c r="AP5930" t="b">
        <v>0</v>
      </c>
      <c r="AQ5930" t="b">
        <v>0</v>
      </c>
      <c r="AR5930" s="1" t="s">
        <v>51</v>
      </c>
      <c r="AS5930" s="1" t="s">
        <v>51</v>
      </c>
      <c r="AT5930" s="1" t="s">
        <v>51</v>
      </c>
      <c r="AU5930" s="1" t="s">
        <v>51</v>
      </c>
    </row>
    <row r="5931" spans="1:47" x14ac:dyDescent="0.25">
      <c r="A5931" s="1" t="s">
        <v>1821</v>
      </c>
      <c r="B5931">
        <v>3</v>
      </c>
      <c r="C5931" s="2">
        <v>43690.64739583333</v>
      </c>
      <c r="D5931" s="2">
        <v>43690.667812500003</v>
      </c>
      <c r="E5931">
        <v>37.29571</v>
      </c>
      <c r="F5931">
        <v>-104.5296</v>
      </c>
      <c r="G5931">
        <v>37.291840000000001</v>
      </c>
      <c r="H5931">
        <v>-104.52535</v>
      </c>
      <c r="I5931">
        <v>0.35499999999999998</v>
      </c>
      <c r="J5931" s="1" t="s">
        <v>758</v>
      </c>
      <c r="L5931" s="1" t="s">
        <v>195</v>
      </c>
      <c r="M5931" s="1" t="s">
        <v>47</v>
      </c>
      <c r="N5931" s="1" t="s">
        <v>100</v>
      </c>
      <c r="O5931" s="1" t="s">
        <v>375</v>
      </c>
      <c r="P5931" s="1" t="s">
        <v>198</v>
      </c>
      <c r="Q5931" s="1" t="s">
        <v>376</v>
      </c>
      <c r="R5931" s="1" t="s">
        <v>48</v>
      </c>
      <c r="S5931" s="1" t="s">
        <v>79</v>
      </c>
      <c r="T5931" s="1" t="s">
        <v>377</v>
      </c>
      <c r="U5931" s="2">
        <v>43690.662499999999</v>
      </c>
      <c r="V5931">
        <v>92</v>
      </c>
      <c r="W5931">
        <v>92</v>
      </c>
      <c r="X5931">
        <v>15</v>
      </c>
      <c r="Y5931">
        <v>24.41</v>
      </c>
      <c r="Z5931">
        <v>10</v>
      </c>
      <c r="AA5931" s="1" t="s">
        <v>54</v>
      </c>
      <c r="AB5931">
        <v>6</v>
      </c>
      <c r="AC5931">
        <v>0</v>
      </c>
      <c r="AD5931" s="1" t="s">
        <v>1067</v>
      </c>
      <c r="AE5931" t="b">
        <v>0</v>
      </c>
      <c r="AF5931" t="b">
        <v>0</v>
      </c>
      <c r="AG5931" t="b">
        <v>0</v>
      </c>
      <c r="AH5931" t="b">
        <v>0</v>
      </c>
      <c r="AI5931" t="b">
        <v>1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AR5931" s="1" t="s">
        <v>51</v>
      </c>
      <c r="AS5931" s="1" t="s">
        <v>51</v>
      </c>
      <c r="AT5931" s="1" t="s">
        <v>51</v>
      </c>
      <c r="AU5931" s="1" t="s">
        <v>51</v>
      </c>
    </row>
    <row r="5932" spans="1:47" x14ac:dyDescent="0.25">
      <c r="A5932" s="1" t="s">
        <v>7300</v>
      </c>
      <c r="B5932">
        <v>3</v>
      </c>
      <c r="C5932" s="2">
        <v>43690.455682870372</v>
      </c>
      <c r="D5932" s="2">
        <v>43690.476354166669</v>
      </c>
      <c r="E5932">
        <v>39.415120999999999</v>
      </c>
      <c r="F5932">
        <v>-107.216572</v>
      </c>
      <c r="G5932">
        <v>39.416041</v>
      </c>
      <c r="H5932">
        <v>-107.212649</v>
      </c>
      <c r="I5932">
        <v>0.219</v>
      </c>
      <c r="J5932" s="1" t="s">
        <v>7299</v>
      </c>
      <c r="K5932">
        <v>11905</v>
      </c>
      <c r="L5932" s="1" t="s">
        <v>6709</v>
      </c>
      <c r="M5932" s="1" t="s">
        <v>47</v>
      </c>
      <c r="N5932" s="1" t="s">
        <v>3891</v>
      </c>
      <c r="O5932" s="1" t="s">
        <v>187</v>
      </c>
      <c r="P5932" s="1" t="s">
        <v>198</v>
      </c>
      <c r="Q5932" s="1" t="s">
        <v>4503</v>
      </c>
      <c r="R5932" s="1" t="s">
        <v>48</v>
      </c>
      <c r="S5932" s="1" t="s">
        <v>79</v>
      </c>
      <c r="T5932" s="1" t="s">
        <v>3912</v>
      </c>
      <c r="U5932" s="2">
        <v>43690.461805555555</v>
      </c>
      <c r="V5932">
        <v>57</v>
      </c>
      <c r="W5932">
        <v>57</v>
      </c>
      <c r="X5932">
        <v>29</v>
      </c>
      <c r="Y5932">
        <v>20.61</v>
      </c>
      <c r="Z5932">
        <v>10</v>
      </c>
      <c r="AA5932" s="1" t="s">
        <v>65</v>
      </c>
      <c r="AB5932">
        <v>3</v>
      </c>
      <c r="AD5932" s="1" t="s">
        <v>818</v>
      </c>
      <c r="AE5932" t="b">
        <v>0</v>
      </c>
      <c r="AF5932" t="b">
        <v>0</v>
      </c>
      <c r="AG5932" t="b">
        <v>0</v>
      </c>
      <c r="AH5932" t="b">
        <v>0</v>
      </c>
      <c r="AI5932" t="b">
        <v>0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  <c r="AO5932" t="b">
        <v>0</v>
      </c>
      <c r="AP5932" t="b">
        <v>0</v>
      </c>
      <c r="AQ5932" t="b">
        <v>0</v>
      </c>
      <c r="AR5932" s="1" t="s">
        <v>51</v>
      </c>
      <c r="AS5932" s="1" t="s">
        <v>51</v>
      </c>
      <c r="AT5932" s="1" t="s">
        <v>51</v>
      </c>
      <c r="AU5932" s="1" t="s">
        <v>51</v>
      </c>
    </row>
    <row r="5933" spans="1:47" x14ac:dyDescent="0.25">
      <c r="A5933" s="1" t="s">
        <v>3736</v>
      </c>
      <c r="B5933">
        <v>3</v>
      </c>
      <c r="C5933" s="2">
        <v>43690.557256944441</v>
      </c>
      <c r="D5933" s="2">
        <v>43690.577743055554</v>
      </c>
      <c r="E5933">
        <v>39.339835999999998</v>
      </c>
      <c r="F5933">
        <v>-104.87577400000001</v>
      </c>
      <c r="G5933">
        <v>39.325791000000002</v>
      </c>
      <c r="H5933">
        <v>-104.880852</v>
      </c>
      <c r="I5933">
        <v>1.008</v>
      </c>
      <c r="J5933" s="1" t="s">
        <v>449</v>
      </c>
      <c r="L5933" s="1" t="s">
        <v>195</v>
      </c>
      <c r="M5933" s="1" t="s">
        <v>47</v>
      </c>
      <c r="N5933" s="1" t="s">
        <v>191</v>
      </c>
      <c r="O5933" s="1" t="s">
        <v>121</v>
      </c>
      <c r="P5933" s="1" t="s">
        <v>198</v>
      </c>
      <c r="Q5933" s="1" t="s">
        <v>333</v>
      </c>
      <c r="R5933" s="1" t="s">
        <v>48</v>
      </c>
      <c r="S5933" s="1" t="s">
        <v>79</v>
      </c>
      <c r="T5933" s="1" t="s">
        <v>223</v>
      </c>
      <c r="U5933" s="2">
        <v>43690.558333333334</v>
      </c>
      <c r="V5933">
        <v>79</v>
      </c>
      <c r="W5933">
        <v>79</v>
      </c>
      <c r="X5933">
        <v>21</v>
      </c>
      <c r="Y5933">
        <v>23.36</v>
      </c>
      <c r="Z5933">
        <v>10</v>
      </c>
      <c r="AA5933" s="1" t="s">
        <v>8942</v>
      </c>
      <c r="AB5933">
        <v>0</v>
      </c>
      <c r="AC5933">
        <v>0</v>
      </c>
      <c r="AD5933" s="1" t="s">
        <v>50</v>
      </c>
      <c r="AE5933" t="b">
        <v>0</v>
      </c>
      <c r="AF5933" t="b">
        <v>0</v>
      </c>
      <c r="AG5933" t="b">
        <v>0</v>
      </c>
      <c r="AH5933" t="b">
        <v>0</v>
      </c>
      <c r="AI5933" t="b">
        <v>0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 s="1" t="s">
        <v>51</v>
      </c>
      <c r="AS5933" s="1" t="s">
        <v>51</v>
      </c>
      <c r="AT5933" s="1" t="s">
        <v>51</v>
      </c>
      <c r="AU5933" s="1" t="s">
        <v>51</v>
      </c>
    </row>
    <row r="5934" spans="1:47" x14ac:dyDescent="0.25">
      <c r="A5934" s="1" t="s">
        <v>2098</v>
      </c>
      <c r="B5934">
        <v>3</v>
      </c>
      <c r="C5934" s="2">
        <v>43690.68645833333</v>
      </c>
      <c r="D5934" s="2">
        <v>43690.706886574073</v>
      </c>
      <c r="E5934">
        <v>39.775010000000002</v>
      </c>
      <c r="F5934">
        <v>-104.856584</v>
      </c>
      <c r="G5934">
        <v>39.775370000000002</v>
      </c>
      <c r="H5934">
        <v>-104.86074000000001</v>
      </c>
      <c r="I5934">
        <v>0.222</v>
      </c>
      <c r="J5934" s="1" t="s">
        <v>452</v>
      </c>
      <c r="L5934" s="1" t="s">
        <v>137</v>
      </c>
      <c r="M5934" s="1" t="s">
        <v>47</v>
      </c>
      <c r="N5934" s="1" t="s">
        <v>131</v>
      </c>
      <c r="O5934" s="1" t="s">
        <v>131</v>
      </c>
      <c r="P5934" s="1" t="s">
        <v>198</v>
      </c>
      <c r="Q5934" s="1" t="s">
        <v>299</v>
      </c>
      <c r="R5934" s="1" t="s">
        <v>48</v>
      </c>
      <c r="S5934" s="1" t="s">
        <v>79</v>
      </c>
      <c r="T5934" s="1" t="s">
        <v>203</v>
      </c>
      <c r="U5934" s="2">
        <v>43690.665277777778</v>
      </c>
      <c r="V5934">
        <v>89</v>
      </c>
      <c r="W5934">
        <v>89</v>
      </c>
      <c r="X5934">
        <v>19</v>
      </c>
      <c r="Y5934">
        <v>24.5</v>
      </c>
      <c r="Z5934">
        <v>10</v>
      </c>
      <c r="AA5934" s="1" t="s">
        <v>62</v>
      </c>
      <c r="AB5934">
        <v>10</v>
      </c>
      <c r="AC5934">
        <v>0</v>
      </c>
      <c r="AD5934" s="1" t="s">
        <v>1067</v>
      </c>
      <c r="AE5934" t="b">
        <v>0</v>
      </c>
      <c r="AF5934" t="b">
        <v>0</v>
      </c>
      <c r="AG5934" t="b">
        <v>0</v>
      </c>
      <c r="AH5934" t="b">
        <v>0</v>
      </c>
      <c r="AI5934" t="b">
        <v>0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AR5934" s="1" t="s">
        <v>51</v>
      </c>
      <c r="AS5934" s="1" t="s">
        <v>51</v>
      </c>
      <c r="AT5934" s="1" t="s">
        <v>51</v>
      </c>
      <c r="AU5934" s="1" t="s">
        <v>51</v>
      </c>
    </row>
    <row r="5935" spans="1:47" x14ac:dyDescent="0.25">
      <c r="A5935" s="1" t="s">
        <v>8372</v>
      </c>
      <c r="B5935">
        <v>4</v>
      </c>
      <c r="C5935" s="2">
        <v>43690.692696759259</v>
      </c>
      <c r="D5935" s="2">
        <v>43690.713206018518</v>
      </c>
      <c r="E5935">
        <v>39.766060000000003</v>
      </c>
      <c r="F5935">
        <v>-104.8275</v>
      </c>
      <c r="G5935">
        <v>39.773449999999997</v>
      </c>
      <c r="H5935">
        <v>-104.83529</v>
      </c>
      <c r="I5935">
        <v>0.65700000000000003</v>
      </c>
      <c r="J5935" s="1" t="s">
        <v>4551</v>
      </c>
      <c r="K5935">
        <v>13801</v>
      </c>
      <c r="L5935" s="1" t="s">
        <v>6666</v>
      </c>
      <c r="M5935" s="1" t="s">
        <v>97</v>
      </c>
      <c r="N5935" s="1" t="s">
        <v>170</v>
      </c>
      <c r="O5935" s="1" t="s">
        <v>201</v>
      </c>
      <c r="P5935" s="1" t="s">
        <v>198</v>
      </c>
      <c r="Q5935" s="1" t="s">
        <v>6700</v>
      </c>
      <c r="R5935" s="1" t="s">
        <v>48</v>
      </c>
      <c r="S5935" s="1" t="s">
        <v>79</v>
      </c>
      <c r="T5935" s="1" t="s">
        <v>203</v>
      </c>
      <c r="U5935" s="2">
        <v>43690.706944444442</v>
      </c>
      <c r="V5935">
        <v>88</v>
      </c>
      <c r="W5935">
        <v>88</v>
      </c>
      <c r="X5935">
        <v>22</v>
      </c>
      <c r="Y5935">
        <v>24.5</v>
      </c>
      <c r="Z5935">
        <v>10</v>
      </c>
      <c r="AA5935" s="1" t="s">
        <v>59</v>
      </c>
      <c r="AB5935">
        <v>12</v>
      </c>
      <c r="AC5935">
        <v>0</v>
      </c>
      <c r="AD5935" s="1" t="s">
        <v>50</v>
      </c>
      <c r="AE5935" t="b">
        <v>0</v>
      </c>
      <c r="AF5935" t="b">
        <v>0</v>
      </c>
      <c r="AG5935" t="b">
        <v>0</v>
      </c>
      <c r="AH5935" t="b">
        <v>0</v>
      </c>
      <c r="AI5935" t="b">
        <v>0</v>
      </c>
      <c r="AJ5935" t="b">
        <v>0</v>
      </c>
      <c r="AK5935" t="b">
        <v>0</v>
      </c>
      <c r="AL5935" t="b">
        <v>0</v>
      </c>
      <c r="AM5935" t="b">
        <v>0</v>
      </c>
      <c r="AN5935" t="b">
        <v>0</v>
      </c>
      <c r="AO5935" t="b">
        <v>0</v>
      </c>
      <c r="AP5935" t="b">
        <v>0</v>
      </c>
      <c r="AQ5935" t="b">
        <v>0</v>
      </c>
      <c r="AR5935" s="1" t="s">
        <v>51</v>
      </c>
      <c r="AS5935" s="1" t="s">
        <v>51</v>
      </c>
      <c r="AT5935" s="1" t="s">
        <v>51</v>
      </c>
      <c r="AU5935" s="1" t="s">
        <v>51</v>
      </c>
    </row>
    <row r="5936" spans="1:47" x14ac:dyDescent="0.25">
      <c r="A5936" s="1" t="s">
        <v>5547</v>
      </c>
      <c r="B5936">
        <v>3</v>
      </c>
      <c r="C5936" s="2">
        <v>43690.709861111114</v>
      </c>
      <c r="D5936" s="2">
        <v>43690.730486111112</v>
      </c>
      <c r="E5936">
        <v>39.747343000000001</v>
      </c>
      <c r="F5936">
        <v>-105.151087</v>
      </c>
      <c r="G5936">
        <v>39.743989999999997</v>
      </c>
      <c r="H5936">
        <v>-105.15434999999999</v>
      </c>
      <c r="I5936">
        <v>0.28899999999999998</v>
      </c>
      <c r="J5936" s="1" t="s">
        <v>541</v>
      </c>
      <c r="L5936" s="1" t="s">
        <v>137</v>
      </c>
      <c r="M5936" s="1" t="s">
        <v>47</v>
      </c>
      <c r="N5936" s="1" t="s">
        <v>269</v>
      </c>
      <c r="O5936" s="1" t="s">
        <v>115</v>
      </c>
      <c r="P5936" s="1" t="s">
        <v>198</v>
      </c>
      <c r="Q5936" s="1" t="s">
        <v>270</v>
      </c>
      <c r="R5936" s="1" t="s">
        <v>48</v>
      </c>
      <c r="S5936" s="1" t="s">
        <v>79</v>
      </c>
      <c r="T5936" s="1" t="s">
        <v>205</v>
      </c>
      <c r="U5936" s="2">
        <v>43690.707638888889</v>
      </c>
      <c r="V5936">
        <v>88</v>
      </c>
      <c r="W5936">
        <v>88</v>
      </c>
      <c r="X5936">
        <v>19</v>
      </c>
      <c r="Y5936">
        <v>24.52</v>
      </c>
      <c r="Z5936">
        <v>40</v>
      </c>
      <c r="AA5936" s="1" t="s">
        <v>59</v>
      </c>
      <c r="AB5936">
        <v>13</v>
      </c>
      <c r="AC5936">
        <v>0</v>
      </c>
      <c r="AD5936" s="1" t="s">
        <v>818</v>
      </c>
      <c r="AE5936" t="b">
        <v>0</v>
      </c>
      <c r="AF5936" t="b">
        <v>0</v>
      </c>
      <c r="AG5936" t="b">
        <v>0</v>
      </c>
      <c r="AH5936" t="b">
        <v>0</v>
      </c>
      <c r="AI5936" t="b">
        <v>0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  <c r="AP5936" t="b">
        <v>0</v>
      </c>
      <c r="AQ5936" t="b">
        <v>0</v>
      </c>
      <c r="AR5936" s="1" t="s">
        <v>51</v>
      </c>
      <c r="AS5936" s="1" t="s">
        <v>51</v>
      </c>
      <c r="AT5936" s="1" t="s">
        <v>51</v>
      </c>
      <c r="AU5936" s="1" t="s">
        <v>51</v>
      </c>
    </row>
    <row r="5937" spans="1:47" x14ac:dyDescent="0.25">
      <c r="A5937" s="1" t="s">
        <v>2099</v>
      </c>
      <c r="B5937">
        <v>3</v>
      </c>
      <c r="C5937" s="2">
        <v>43690.747847222221</v>
      </c>
      <c r="D5937" s="2">
        <v>43690.768379629626</v>
      </c>
      <c r="E5937">
        <v>39.703389999999999</v>
      </c>
      <c r="F5937">
        <v>-105.33996999999999</v>
      </c>
      <c r="G5937">
        <v>39.704939000000003</v>
      </c>
      <c r="H5937">
        <v>-105.343636</v>
      </c>
      <c r="I5937">
        <v>0.222</v>
      </c>
      <c r="J5937" s="1" t="s">
        <v>2100</v>
      </c>
      <c r="L5937" s="1" t="s">
        <v>137</v>
      </c>
      <c r="M5937" s="1" t="s">
        <v>47</v>
      </c>
      <c r="N5937" s="1" t="s">
        <v>506</v>
      </c>
      <c r="O5937" s="1" t="s">
        <v>115</v>
      </c>
      <c r="P5937" s="1" t="s">
        <v>198</v>
      </c>
      <c r="Q5937" s="1" t="s">
        <v>507</v>
      </c>
      <c r="R5937" s="1" t="s">
        <v>48</v>
      </c>
      <c r="S5937" s="1" t="s">
        <v>79</v>
      </c>
      <c r="T5937" s="1" t="s">
        <v>339</v>
      </c>
      <c r="U5937" s="2">
        <v>43690.745138888888</v>
      </c>
      <c r="V5937">
        <v>68</v>
      </c>
      <c r="W5937">
        <v>68</v>
      </c>
      <c r="X5937">
        <v>21</v>
      </c>
      <c r="Y5937">
        <v>21.06</v>
      </c>
      <c r="Z5937">
        <v>10</v>
      </c>
      <c r="AA5937" s="1" t="s">
        <v>56</v>
      </c>
      <c r="AB5937">
        <v>15</v>
      </c>
      <c r="AC5937">
        <v>0</v>
      </c>
      <c r="AD5937" s="1" t="s">
        <v>1067</v>
      </c>
      <c r="AE5937" t="b">
        <v>0</v>
      </c>
      <c r="AF5937" t="b">
        <v>0</v>
      </c>
      <c r="AG5937" t="b">
        <v>0</v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  <c r="AP5937" t="b">
        <v>0</v>
      </c>
      <c r="AQ5937" t="b">
        <v>0</v>
      </c>
      <c r="AR5937" s="1" t="s">
        <v>51</v>
      </c>
      <c r="AS5937" s="1" t="s">
        <v>51</v>
      </c>
      <c r="AT5937" s="1" t="s">
        <v>51</v>
      </c>
      <c r="AU5937" s="1" t="s">
        <v>51</v>
      </c>
    </row>
    <row r="5938" spans="1:47" x14ac:dyDescent="0.25">
      <c r="A5938" s="1" t="s">
        <v>2101</v>
      </c>
      <c r="B5938">
        <v>3</v>
      </c>
      <c r="C5938" s="2">
        <v>43690.748923611114</v>
      </c>
      <c r="D5938" s="2">
        <v>43690.769409722219</v>
      </c>
      <c r="E5938">
        <v>39.284526</v>
      </c>
      <c r="F5938">
        <v>-104.896331</v>
      </c>
      <c r="G5938">
        <v>39.289008000000003</v>
      </c>
      <c r="H5938">
        <v>-104.895546</v>
      </c>
      <c r="I5938">
        <v>0.313</v>
      </c>
      <c r="J5938" s="1" t="s">
        <v>398</v>
      </c>
      <c r="L5938" s="1" t="s">
        <v>194</v>
      </c>
      <c r="M5938" s="1" t="s">
        <v>47</v>
      </c>
      <c r="N5938" s="1" t="s">
        <v>191</v>
      </c>
      <c r="O5938" s="1" t="s">
        <v>121</v>
      </c>
      <c r="P5938" s="1" t="s">
        <v>198</v>
      </c>
      <c r="Q5938" s="1" t="s">
        <v>333</v>
      </c>
      <c r="R5938" s="1" t="s">
        <v>48</v>
      </c>
      <c r="S5938" s="1" t="s">
        <v>79</v>
      </c>
      <c r="T5938" s="1" t="s">
        <v>223</v>
      </c>
      <c r="U5938" s="2">
        <v>43690.754166666666</v>
      </c>
      <c r="V5938">
        <v>73</v>
      </c>
      <c r="W5938">
        <v>73</v>
      </c>
      <c r="X5938">
        <v>36</v>
      </c>
      <c r="Y5938">
        <v>23.34</v>
      </c>
      <c r="Z5938">
        <v>10</v>
      </c>
      <c r="AA5938" s="1" t="s">
        <v>59</v>
      </c>
      <c r="AB5938">
        <v>7</v>
      </c>
      <c r="AC5938">
        <v>0</v>
      </c>
      <c r="AD5938" s="1" t="s">
        <v>1067</v>
      </c>
      <c r="AE5938" t="b">
        <v>0</v>
      </c>
      <c r="AF5938" t="b">
        <v>0</v>
      </c>
      <c r="AG5938" t="b">
        <v>0</v>
      </c>
      <c r="AH5938" t="b">
        <v>0</v>
      </c>
      <c r="AI5938" t="b">
        <v>0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  <c r="AP5938" t="b">
        <v>0</v>
      </c>
      <c r="AQ5938" t="b">
        <v>0</v>
      </c>
      <c r="AR5938" s="1" t="s">
        <v>51</v>
      </c>
      <c r="AS5938" s="1" t="s">
        <v>51</v>
      </c>
      <c r="AT5938" s="1" t="s">
        <v>51</v>
      </c>
      <c r="AU5938" s="1" t="s">
        <v>51</v>
      </c>
    </row>
    <row r="5939" spans="1:47" x14ac:dyDescent="0.25">
      <c r="A5939" s="1" t="s">
        <v>5414</v>
      </c>
      <c r="B5939">
        <v>4</v>
      </c>
      <c r="C5939" s="2">
        <v>43690.83320601852</v>
      </c>
      <c r="D5939" s="2">
        <v>43690.853472222225</v>
      </c>
      <c r="E5939">
        <v>39.705869999999997</v>
      </c>
      <c r="F5939">
        <v>-105.32435</v>
      </c>
      <c r="G5939">
        <v>39.702055999999999</v>
      </c>
      <c r="H5939">
        <v>-105.33046400000001</v>
      </c>
      <c r="I5939">
        <v>0.41799999999999998</v>
      </c>
      <c r="J5939" s="1" t="s">
        <v>5415</v>
      </c>
      <c r="L5939" s="1" t="s">
        <v>137</v>
      </c>
      <c r="M5939" s="1" t="s">
        <v>47</v>
      </c>
      <c r="N5939" s="1" t="s">
        <v>269</v>
      </c>
      <c r="O5939" s="1" t="s">
        <v>115</v>
      </c>
      <c r="P5939" s="1" t="s">
        <v>198</v>
      </c>
      <c r="Q5939" s="1" t="s">
        <v>270</v>
      </c>
      <c r="R5939" s="1" t="s">
        <v>48</v>
      </c>
      <c r="S5939" s="1" t="s">
        <v>79</v>
      </c>
      <c r="T5939" s="1" t="s">
        <v>205</v>
      </c>
      <c r="U5939" s="2">
        <v>43690.822916666664</v>
      </c>
      <c r="V5939">
        <v>79</v>
      </c>
      <c r="W5939">
        <v>79</v>
      </c>
      <c r="X5939">
        <v>32</v>
      </c>
      <c r="Y5939">
        <v>24.55</v>
      </c>
      <c r="Z5939">
        <v>30</v>
      </c>
      <c r="AA5939" s="1" t="s">
        <v>62</v>
      </c>
      <c r="AB5939">
        <v>12</v>
      </c>
      <c r="AC5939">
        <v>0</v>
      </c>
      <c r="AD5939" s="1" t="s">
        <v>1067</v>
      </c>
      <c r="AE5939" t="b">
        <v>0</v>
      </c>
      <c r="AF5939" t="b">
        <v>0</v>
      </c>
      <c r="AG5939" t="b">
        <v>0</v>
      </c>
      <c r="AH5939" t="b">
        <v>0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0</v>
      </c>
      <c r="AR5939" s="1" t="s">
        <v>53</v>
      </c>
      <c r="AS5939" s="1" t="s">
        <v>51</v>
      </c>
      <c r="AT5939" s="1" t="s">
        <v>51</v>
      </c>
      <c r="AU5939" s="1" t="s">
        <v>51</v>
      </c>
    </row>
    <row r="5940" spans="1:47" x14ac:dyDescent="0.25">
      <c r="A5940" s="1" t="s">
        <v>5548</v>
      </c>
      <c r="B5940">
        <v>3</v>
      </c>
      <c r="C5940" s="2">
        <v>43690.783715277779</v>
      </c>
      <c r="D5940" s="2">
        <v>43690.804120370369</v>
      </c>
      <c r="E5940">
        <v>39.784700000000001</v>
      </c>
      <c r="F5940">
        <v>-105.08638000000001</v>
      </c>
      <c r="G5940">
        <v>39.785440000000001</v>
      </c>
      <c r="H5940">
        <v>-105.08326099999999</v>
      </c>
      <c r="I5940">
        <v>0.17299999999999999</v>
      </c>
      <c r="J5940" s="1" t="s">
        <v>556</v>
      </c>
      <c r="L5940" s="1" t="s">
        <v>137</v>
      </c>
      <c r="M5940" s="1" t="s">
        <v>47</v>
      </c>
      <c r="N5940" s="1" t="s">
        <v>543</v>
      </c>
      <c r="O5940" s="1" t="s">
        <v>115</v>
      </c>
      <c r="P5940" s="1" t="s">
        <v>198</v>
      </c>
      <c r="Q5940" s="1" t="s">
        <v>544</v>
      </c>
      <c r="R5940" s="1" t="s">
        <v>48</v>
      </c>
      <c r="S5940" s="1" t="s">
        <v>79</v>
      </c>
      <c r="T5940" s="1" t="s">
        <v>205</v>
      </c>
      <c r="U5940" s="2">
        <v>43690.788194444445</v>
      </c>
      <c r="V5940">
        <v>82</v>
      </c>
      <c r="W5940">
        <v>82</v>
      </c>
      <c r="X5940">
        <v>28</v>
      </c>
      <c r="Y5940">
        <v>24.54</v>
      </c>
      <c r="Z5940">
        <v>40</v>
      </c>
      <c r="AA5940" s="1" t="s">
        <v>59</v>
      </c>
      <c r="AB5940">
        <v>14</v>
      </c>
      <c r="AC5940">
        <v>0</v>
      </c>
      <c r="AD5940" s="1" t="s">
        <v>818</v>
      </c>
      <c r="AE5940" t="b">
        <v>0</v>
      </c>
      <c r="AF5940" t="b">
        <v>0</v>
      </c>
      <c r="AG5940" t="b">
        <v>0</v>
      </c>
      <c r="AH5940" t="b">
        <v>0</v>
      </c>
      <c r="AI5940" t="b">
        <v>0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AR5940" s="1" t="s">
        <v>51</v>
      </c>
      <c r="AS5940" s="1" t="s">
        <v>51</v>
      </c>
      <c r="AT5940" s="1" t="s">
        <v>51</v>
      </c>
      <c r="AU5940" s="1" t="s">
        <v>51</v>
      </c>
    </row>
    <row r="5941" spans="1:47" x14ac:dyDescent="0.25">
      <c r="A5941" s="1" t="s">
        <v>5549</v>
      </c>
      <c r="B5941">
        <v>3</v>
      </c>
      <c r="C5941" s="2">
        <v>43690.803541666668</v>
      </c>
      <c r="D5941" s="2">
        <v>43690.823171296295</v>
      </c>
      <c r="E5941">
        <v>39.622929999999997</v>
      </c>
      <c r="F5941">
        <v>-105.19416</v>
      </c>
      <c r="G5941">
        <v>39.625039000000001</v>
      </c>
      <c r="H5941">
        <v>-105.19060899999999</v>
      </c>
      <c r="I5941">
        <v>0.23899999999999999</v>
      </c>
      <c r="J5941" s="1" t="s">
        <v>5550</v>
      </c>
      <c r="L5941" s="1" t="s">
        <v>551</v>
      </c>
      <c r="M5941" s="1" t="s">
        <v>47</v>
      </c>
      <c r="N5941" s="1" t="s">
        <v>179</v>
      </c>
      <c r="O5941" s="1" t="s">
        <v>115</v>
      </c>
      <c r="P5941" s="1" t="s">
        <v>198</v>
      </c>
      <c r="Q5941" s="1" t="s">
        <v>723</v>
      </c>
      <c r="R5941" s="1" t="s">
        <v>48</v>
      </c>
      <c r="S5941" s="1" t="s">
        <v>79</v>
      </c>
      <c r="T5941" s="1" t="s">
        <v>205</v>
      </c>
      <c r="U5941" s="2">
        <v>43690.788194444445</v>
      </c>
      <c r="V5941">
        <v>82</v>
      </c>
      <c r="W5941">
        <v>82</v>
      </c>
      <c r="X5941">
        <v>28</v>
      </c>
      <c r="Y5941">
        <v>24.54</v>
      </c>
      <c r="Z5941">
        <v>40</v>
      </c>
      <c r="AA5941" s="1" t="s">
        <v>59</v>
      </c>
      <c r="AB5941">
        <v>14</v>
      </c>
      <c r="AC5941">
        <v>0</v>
      </c>
      <c r="AD5941" s="1" t="s">
        <v>818</v>
      </c>
      <c r="AE5941" t="b">
        <v>0</v>
      </c>
      <c r="AF5941" t="b">
        <v>0</v>
      </c>
      <c r="AG5941" t="b">
        <v>0</v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AR5941" s="1" t="s">
        <v>51</v>
      </c>
      <c r="AS5941" s="1" t="s">
        <v>51</v>
      </c>
      <c r="AT5941" s="1" t="s">
        <v>51</v>
      </c>
      <c r="AU5941" s="1" t="s">
        <v>51</v>
      </c>
    </row>
    <row r="5942" spans="1:47" x14ac:dyDescent="0.25">
      <c r="A5942" s="1" t="s">
        <v>1714</v>
      </c>
      <c r="B5942">
        <v>3</v>
      </c>
      <c r="C5942" s="2">
        <v>43690.846215277779</v>
      </c>
      <c r="D5942" s="2">
        <v>43690.866597222222</v>
      </c>
      <c r="E5942">
        <v>39.633344000000001</v>
      </c>
      <c r="F5942">
        <v>-104.906682</v>
      </c>
      <c r="G5942">
        <v>39.629828000000003</v>
      </c>
      <c r="H5942">
        <v>-104.905179</v>
      </c>
      <c r="I5942">
        <v>0.25600000000000001</v>
      </c>
      <c r="J5942" s="1" t="s">
        <v>220</v>
      </c>
      <c r="L5942" s="1" t="s">
        <v>195</v>
      </c>
      <c r="M5942" s="1" t="s">
        <v>47</v>
      </c>
      <c r="N5942" s="1" t="s">
        <v>131</v>
      </c>
      <c r="O5942" s="1" t="s">
        <v>131</v>
      </c>
      <c r="P5942" s="1" t="s">
        <v>198</v>
      </c>
      <c r="Q5942" s="1" t="s">
        <v>414</v>
      </c>
      <c r="R5942" s="1" t="s">
        <v>48</v>
      </c>
      <c r="S5942" s="1" t="s">
        <v>79</v>
      </c>
      <c r="T5942" s="1" t="s">
        <v>200</v>
      </c>
      <c r="U5942" s="2">
        <v>43690.840277777781</v>
      </c>
      <c r="V5942">
        <v>72</v>
      </c>
      <c r="W5942">
        <v>72</v>
      </c>
      <c r="X5942">
        <v>53</v>
      </c>
      <c r="Y5942">
        <v>24.35</v>
      </c>
      <c r="Z5942">
        <v>10</v>
      </c>
      <c r="AA5942" s="1" t="s">
        <v>54</v>
      </c>
      <c r="AB5942">
        <v>5</v>
      </c>
      <c r="AC5942">
        <v>0</v>
      </c>
      <c r="AD5942" s="1" t="s">
        <v>1067</v>
      </c>
      <c r="AE5942" t="b">
        <v>0</v>
      </c>
      <c r="AF5942" t="b">
        <v>0</v>
      </c>
      <c r="AG5942" t="b">
        <v>0</v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AR5942" s="1" t="s">
        <v>53</v>
      </c>
      <c r="AS5942" s="1" t="s">
        <v>51</v>
      </c>
      <c r="AT5942" s="1" t="s">
        <v>51</v>
      </c>
      <c r="AU5942" s="1" t="s">
        <v>51</v>
      </c>
    </row>
    <row r="5943" spans="1:47" x14ac:dyDescent="0.25">
      <c r="A5943" s="1" t="s">
        <v>8793</v>
      </c>
      <c r="B5943">
        <v>4</v>
      </c>
      <c r="C5943" s="2">
        <v>43690.839479166665</v>
      </c>
      <c r="D5943" s="2">
        <v>43690.85869212963</v>
      </c>
      <c r="E5943">
        <v>37.960510999999997</v>
      </c>
      <c r="F5943">
        <v>-105.012297</v>
      </c>
      <c r="G5943">
        <v>37.928691000000001</v>
      </c>
      <c r="H5943">
        <v>-104.935562</v>
      </c>
      <c r="I5943">
        <v>4.7240000000000002</v>
      </c>
      <c r="J5943" s="1" t="s">
        <v>8794</v>
      </c>
      <c r="K5943">
        <v>9314</v>
      </c>
      <c r="L5943" s="1" t="s">
        <v>6831</v>
      </c>
      <c r="M5943" s="1" t="s">
        <v>97</v>
      </c>
      <c r="N5943" s="1" t="s">
        <v>134</v>
      </c>
      <c r="O5943" s="1" t="s">
        <v>411</v>
      </c>
      <c r="P5943" s="1" t="s">
        <v>198</v>
      </c>
      <c r="Q5943" s="1" t="s">
        <v>515</v>
      </c>
      <c r="R5943" s="1" t="s">
        <v>48</v>
      </c>
      <c r="S5943" s="1" t="s">
        <v>79</v>
      </c>
      <c r="T5943" s="1" t="s">
        <v>516</v>
      </c>
      <c r="AA5943" s="1" t="s">
        <v>69</v>
      </c>
      <c r="AD5943" s="1" t="s">
        <v>69</v>
      </c>
      <c r="AE5943" t="b">
        <v>0</v>
      </c>
      <c r="AF5943" t="b">
        <v>0</v>
      </c>
      <c r="AG5943" t="b">
        <v>0</v>
      </c>
      <c r="AH5943" t="b">
        <v>0</v>
      </c>
      <c r="AI5943" t="b">
        <v>0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AR5943" s="1" t="s">
        <v>53</v>
      </c>
      <c r="AS5943" s="1" t="s">
        <v>51</v>
      </c>
      <c r="AT5943" s="1" t="s">
        <v>51</v>
      </c>
      <c r="AU5943" s="1" t="s">
        <v>51</v>
      </c>
    </row>
    <row r="5944" spans="1:47" x14ac:dyDescent="0.25">
      <c r="A5944" s="1" t="s">
        <v>8795</v>
      </c>
      <c r="B5944">
        <v>4</v>
      </c>
      <c r="C5944" s="2">
        <v>43690.839479166665</v>
      </c>
      <c r="D5944" s="2">
        <v>43690.85869212963</v>
      </c>
      <c r="E5944">
        <v>37.928691000000001</v>
      </c>
      <c r="F5944">
        <v>-104.935562</v>
      </c>
      <c r="G5944">
        <v>37.960510999999997</v>
      </c>
      <c r="H5944">
        <v>-105.012297</v>
      </c>
      <c r="I5944">
        <v>4.7240000000000002</v>
      </c>
      <c r="J5944" s="1" t="s">
        <v>8796</v>
      </c>
      <c r="K5944">
        <v>8194</v>
      </c>
      <c r="L5944" s="1" t="s">
        <v>6831</v>
      </c>
      <c r="M5944" s="1" t="s">
        <v>97</v>
      </c>
      <c r="N5944" s="1" t="s">
        <v>134</v>
      </c>
      <c r="O5944" s="1" t="s">
        <v>411</v>
      </c>
      <c r="P5944" s="1" t="s">
        <v>198</v>
      </c>
      <c r="Q5944" s="1" t="s">
        <v>8797</v>
      </c>
      <c r="R5944" s="1" t="s">
        <v>48</v>
      </c>
      <c r="S5944" s="1" t="s">
        <v>79</v>
      </c>
      <c r="T5944" s="1" t="s">
        <v>516</v>
      </c>
      <c r="AA5944" s="1" t="s">
        <v>69</v>
      </c>
      <c r="AD5944" s="1" t="s">
        <v>69</v>
      </c>
      <c r="AE5944" t="b">
        <v>0</v>
      </c>
      <c r="AF5944" t="b">
        <v>0</v>
      </c>
      <c r="AG5944" t="b">
        <v>0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AR5944" s="1" t="s">
        <v>53</v>
      </c>
      <c r="AS5944" s="1" t="s">
        <v>51</v>
      </c>
      <c r="AT5944" s="1" t="s">
        <v>51</v>
      </c>
      <c r="AU5944" s="1" t="s">
        <v>51</v>
      </c>
    </row>
    <row r="5945" spans="1:47" x14ac:dyDescent="0.25">
      <c r="A5945" s="1" t="s">
        <v>1715</v>
      </c>
      <c r="B5945">
        <v>3</v>
      </c>
      <c r="C5945" s="2">
        <v>43690.842604166668</v>
      </c>
      <c r="D5945" s="2">
        <v>43690.862141203703</v>
      </c>
      <c r="E5945">
        <v>39.640597</v>
      </c>
      <c r="F5945">
        <v>-104.911384</v>
      </c>
      <c r="G5945">
        <v>39.637132000000001</v>
      </c>
      <c r="H5945">
        <v>-104.90912299999999</v>
      </c>
      <c r="I5945">
        <v>0.26800000000000002</v>
      </c>
      <c r="J5945" s="1" t="s">
        <v>940</v>
      </c>
      <c r="L5945" s="1" t="s">
        <v>195</v>
      </c>
      <c r="M5945" s="1" t="s">
        <v>47</v>
      </c>
      <c r="N5945" s="1" t="s">
        <v>131</v>
      </c>
      <c r="O5945" s="1" t="s">
        <v>131</v>
      </c>
      <c r="P5945" s="1" t="s">
        <v>198</v>
      </c>
      <c r="Q5945" s="1" t="s">
        <v>414</v>
      </c>
      <c r="R5945" s="1" t="s">
        <v>48</v>
      </c>
      <c r="S5945" s="1" t="s">
        <v>79</v>
      </c>
      <c r="T5945" s="1" t="s">
        <v>200</v>
      </c>
      <c r="U5945" s="2">
        <v>43690.840277777781</v>
      </c>
      <c r="V5945">
        <v>72</v>
      </c>
      <c r="W5945">
        <v>72</v>
      </c>
      <c r="X5945">
        <v>53</v>
      </c>
      <c r="Y5945">
        <v>24.35</v>
      </c>
      <c r="Z5945">
        <v>10</v>
      </c>
      <c r="AA5945" s="1" t="s">
        <v>54</v>
      </c>
      <c r="AB5945">
        <v>5</v>
      </c>
      <c r="AC5945">
        <v>0</v>
      </c>
      <c r="AD5945" s="1" t="s">
        <v>1067</v>
      </c>
      <c r="AE5945" t="b">
        <v>0</v>
      </c>
      <c r="AF5945" t="b">
        <v>0</v>
      </c>
      <c r="AG5945" t="b">
        <v>0</v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  <c r="AO5945" t="b">
        <v>0</v>
      </c>
      <c r="AP5945" t="b">
        <v>0</v>
      </c>
      <c r="AQ5945" t="b">
        <v>0</v>
      </c>
      <c r="AR5945" s="1" t="s">
        <v>53</v>
      </c>
      <c r="AS5945" s="1" t="s">
        <v>51</v>
      </c>
      <c r="AT5945" s="1" t="s">
        <v>51</v>
      </c>
      <c r="AU5945" s="1" t="s">
        <v>51</v>
      </c>
    </row>
    <row r="5946" spans="1:47" x14ac:dyDescent="0.25">
      <c r="A5946" s="1" t="s">
        <v>2678</v>
      </c>
      <c r="B5946">
        <v>3</v>
      </c>
      <c r="C5946" s="2">
        <v>43691.323935185188</v>
      </c>
      <c r="D5946" s="2">
        <v>43691.344409722224</v>
      </c>
      <c r="E5946">
        <v>39.725430000000003</v>
      </c>
      <c r="F5946">
        <v>-105.02241600000001</v>
      </c>
      <c r="G5946">
        <v>39.7254</v>
      </c>
      <c r="H5946">
        <v>-105.02162</v>
      </c>
      <c r="I5946">
        <v>4.2000000000000003E-2</v>
      </c>
      <c r="J5946" s="1" t="s">
        <v>593</v>
      </c>
      <c r="L5946" s="1" t="s">
        <v>585</v>
      </c>
      <c r="M5946" s="1" t="s">
        <v>47</v>
      </c>
      <c r="N5946" s="1" t="s">
        <v>131</v>
      </c>
      <c r="O5946" s="1" t="s">
        <v>131</v>
      </c>
      <c r="P5946" s="1" t="s">
        <v>198</v>
      </c>
      <c r="Q5946" s="1" t="s">
        <v>310</v>
      </c>
      <c r="R5946" s="1" t="s">
        <v>48</v>
      </c>
      <c r="S5946" s="1" t="s">
        <v>79</v>
      </c>
      <c r="T5946" s="1" t="s">
        <v>205</v>
      </c>
      <c r="U5946" s="2">
        <v>43691.32916666667</v>
      </c>
      <c r="V5946">
        <v>64</v>
      </c>
      <c r="W5946">
        <v>64</v>
      </c>
      <c r="X5946">
        <v>77</v>
      </c>
      <c r="Y5946">
        <v>24.6</v>
      </c>
      <c r="Z5946">
        <v>10</v>
      </c>
      <c r="AA5946" s="1" t="s">
        <v>71</v>
      </c>
      <c r="AB5946">
        <v>5</v>
      </c>
      <c r="AC5946">
        <v>0</v>
      </c>
      <c r="AD5946" s="1" t="s">
        <v>818</v>
      </c>
      <c r="AE5946" t="b">
        <v>0</v>
      </c>
      <c r="AF5946" t="b">
        <v>0</v>
      </c>
      <c r="AG5946" t="b">
        <v>0</v>
      </c>
      <c r="AH5946" t="b">
        <v>0</v>
      </c>
      <c r="AI5946" t="b">
        <v>0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0</v>
      </c>
      <c r="AR5946" s="1" t="s">
        <v>51</v>
      </c>
      <c r="AS5946" s="1" t="s">
        <v>51</v>
      </c>
      <c r="AT5946" s="1" t="s">
        <v>51</v>
      </c>
      <c r="AU5946" s="1" t="s">
        <v>51</v>
      </c>
    </row>
    <row r="5947" spans="1:47" x14ac:dyDescent="0.25">
      <c r="A5947" s="1" t="s">
        <v>3529</v>
      </c>
      <c r="B5947">
        <v>3</v>
      </c>
      <c r="C5947" s="2">
        <v>43691.348923611113</v>
      </c>
      <c r="D5947" s="2">
        <v>43691.369409722225</v>
      </c>
      <c r="E5947">
        <v>39.562871000000001</v>
      </c>
      <c r="F5947">
        <v>-105.071389</v>
      </c>
      <c r="G5947">
        <v>39.565939999999998</v>
      </c>
      <c r="H5947">
        <v>-105.06215</v>
      </c>
      <c r="I5947">
        <v>0.53600000000000003</v>
      </c>
      <c r="J5947" s="1" t="s">
        <v>1839</v>
      </c>
      <c r="L5947" s="1" t="s">
        <v>480</v>
      </c>
      <c r="M5947" s="1" t="s">
        <v>47</v>
      </c>
      <c r="N5947" s="1" t="s">
        <v>138</v>
      </c>
      <c r="O5947" s="1" t="s">
        <v>115</v>
      </c>
      <c r="P5947" s="1" t="s">
        <v>198</v>
      </c>
      <c r="Q5947" s="1" t="s">
        <v>513</v>
      </c>
      <c r="R5947" s="1" t="s">
        <v>48</v>
      </c>
      <c r="S5947" s="1" t="s">
        <v>79</v>
      </c>
      <c r="T5947" s="1" t="s">
        <v>200</v>
      </c>
      <c r="U5947" s="2">
        <v>43691.328472222223</v>
      </c>
      <c r="V5947">
        <v>66</v>
      </c>
      <c r="W5947">
        <v>66</v>
      </c>
      <c r="X5947">
        <v>68</v>
      </c>
      <c r="Y5947">
        <v>24.39</v>
      </c>
      <c r="Z5947">
        <v>10</v>
      </c>
      <c r="AA5947" s="1" t="s">
        <v>68</v>
      </c>
      <c r="AB5947">
        <v>13</v>
      </c>
      <c r="AC5947">
        <v>0</v>
      </c>
      <c r="AD5947" s="1" t="s">
        <v>50</v>
      </c>
      <c r="AE5947" t="b">
        <v>0</v>
      </c>
      <c r="AF5947" t="b">
        <v>0</v>
      </c>
      <c r="AG5947" t="b">
        <v>0</v>
      </c>
      <c r="AH5947" t="b">
        <v>0</v>
      </c>
      <c r="AI5947" t="b">
        <v>0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  <c r="AP5947" t="b">
        <v>0</v>
      </c>
      <c r="AQ5947" t="b">
        <v>0</v>
      </c>
      <c r="AR5947" s="1" t="s">
        <v>51</v>
      </c>
      <c r="AS5947" s="1" t="s">
        <v>51</v>
      </c>
      <c r="AT5947" s="1" t="s">
        <v>51</v>
      </c>
      <c r="AU5947" s="1" t="s">
        <v>51</v>
      </c>
    </row>
    <row r="5948" spans="1:47" x14ac:dyDescent="0.25">
      <c r="A5948" s="1" t="s">
        <v>2679</v>
      </c>
      <c r="B5948">
        <v>3</v>
      </c>
      <c r="C5948" s="2">
        <v>43691.353090277778</v>
      </c>
      <c r="D5948" s="2">
        <v>43691.373576388891</v>
      </c>
      <c r="E5948">
        <v>39.882769000000003</v>
      </c>
      <c r="F5948">
        <v>-104.98746</v>
      </c>
      <c r="G5948">
        <v>39.885440000000003</v>
      </c>
      <c r="H5948">
        <v>-104.98744000000001</v>
      </c>
      <c r="I5948">
        <v>0.185</v>
      </c>
      <c r="J5948" s="1" t="s">
        <v>441</v>
      </c>
      <c r="L5948" s="1" t="s">
        <v>194</v>
      </c>
      <c r="M5948" s="1" t="s">
        <v>47</v>
      </c>
      <c r="N5948" s="1" t="s">
        <v>131</v>
      </c>
      <c r="O5948" s="1" t="s">
        <v>147</v>
      </c>
      <c r="P5948" s="1" t="s">
        <v>198</v>
      </c>
      <c r="Q5948" s="1" t="s">
        <v>204</v>
      </c>
      <c r="R5948" s="1" t="s">
        <v>48</v>
      </c>
      <c r="S5948" s="1" t="s">
        <v>79</v>
      </c>
      <c r="T5948" s="1" t="s">
        <v>205</v>
      </c>
      <c r="U5948" s="2">
        <v>43691.32916666667</v>
      </c>
      <c r="V5948">
        <v>64</v>
      </c>
      <c r="W5948">
        <v>64</v>
      </c>
      <c r="X5948">
        <v>77</v>
      </c>
      <c r="Y5948">
        <v>24.6</v>
      </c>
      <c r="Z5948">
        <v>10</v>
      </c>
      <c r="AA5948" s="1" t="s">
        <v>71</v>
      </c>
      <c r="AB5948">
        <v>5</v>
      </c>
      <c r="AC5948">
        <v>0</v>
      </c>
      <c r="AD5948" s="1" t="s">
        <v>818</v>
      </c>
      <c r="AE5948" t="b">
        <v>0</v>
      </c>
      <c r="AF5948" t="b">
        <v>0</v>
      </c>
      <c r="AG5948" t="b">
        <v>0</v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AR5948" s="1" t="s">
        <v>51</v>
      </c>
      <c r="AS5948" s="1" t="s">
        <v>51</v>
      </c>
      <c r="AT5948" s="1" t="s">
        <v>51</v>
      </c>
      <c r="AU5948" s="1" t="s">
        <v>51</v>
      </c>
    </row>
    <row r="5949" spans="1:47" x14ac:dyDescent="0.25">
      <c r="A5949" s="1" t="s">
        <v>6188</v>
      </c>
      <c r="B5949">
        <v>3</v>
      </c>
      <c r="C5949" s="2">
        <v>43691.397349537037</v>
      </c>
      <c r="D5949" s="2">
        <v>43691.417997685188</v>
      </c>
      <c r="E5949">
        <v>39.7438</v>
      </c>
      <c r="F5949">
        <v>-105.15412000000001</v>
      </c>
      <c r="G5949">
        <v>39.745435000000001</v>
      </c>
      <c r="H5949">
        <v>-105.152295</v>
      </c>
      <c r="I5949">
        <v>0.14899999999999999</v>
      </c>
      <c r="J5949" s="1" t="s">
        <v>1691</v>
      </c>
      <c r="L5949" s="1" t="s">
        <v>133</v>
      </c>
      <c r="M5949" s="1" t="s">
        <v>47</v>
      </c>
      <c r="N5949" s="1" t="s">
        <v>269</v>
      </c>
      <c r="O5949" s="1" t="s">
        <v>115</v>
      </c>
      <c r="P5949" s="1" t="s">
        <v>198</v>
      </c>
      <c r="Q5949" s="1" t="s">
        <v>270</v>
      </c>
      <c r="R5949" s="1" t="s">
        <v>48</v>
      </c>
      <c r="S5949" s="1" t="s">
        <v>79</v>
      </c>
      <c r="T5949" s="1" t="s">
        <v>205</v>
      </c>
      <c r="U5949" s="2">
        <v>43691.407638888886</v>
      </c>
      <c r="V5949">
        <v>70</v>
      </c>
      <c r="W5949">
        <v>70</v>
      </c>
      <c r="X5949">
        <v>64</v>
      </c>
      <c r="Y5949">
        <v>24.59</v>
      </c>
      <c r="Z5949">
        <v>12</v>
      </c>
      <c r="AA5949" s="1" t="s">
        <v>8942</v>
      </c>
      <c r="AB5949">
        <v>0</v>
      </c>
      <c r="AC5949">
        <v>0</v>
      </c>
      <c r="AD5949" s="1" t="s">
        <v>50</v>
      </c>
      <c r="AE5949" t="b">
        <v>0</v>
      </c>
      <c r="AF5949" t="b">
        <v>0</v>
      </c>
      <c r="AG5949" t="b">
        <v>0</v>
      </c>
      <c r="AH5949" t="b">
        <v>0</v>
      </c>
      <c r="AI5949" t="b">
        <v>0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AR5949" s="1" t="s">
        <v>51</v>
      </c>
      <c r="AS5949" s="1" t="s">
        <v>51</v>
      </c>
      <c r="AT5949" s="1" t="s">
        <v>51</v>
      </c>
      <c r="AU5949" s="1" t="s">
        <v>51</v>
      </c>
    </row>
    <row r="5950" spans="1:47" x14ac:dyDescent="0.25">
      <c r="A5950" s="1" t="s">
        <v>3885</v>
      </c>
      <c r="B5950">
        <v>3</v>
      </c>
      <c r="C5950" s="2">
        <v>43691.434837962966</v>
      </c>
      <c r="D5950" s="2">
        <v>43691.455520833333</v>
      </c>
      <c r="E5950">
        <v>39.644056999999997</v>
      </c>
      <c r="F5950">
        <v>-104.91305800000001</v>
      </c>
      <c r="G5950">
        <v>39.647221000000002</v>
      </c>
      <c r="H5950">
        <v>-104.914891</v>
      </c>
      <c r="I5950">
        <v>0.23899999999999999</v>
      </c>
      <c r="J5950" s="1" t="s">
        <v>705</v>
      </c>
      <c r="L5950" s="1" t="s">
        <v>194</v>
      </c>
      <c r="M5950" s="1" t="s">
        <v>47</v>
      </c>
      <c r="N5950" s="1" t="s">
        <v>131</v>
      </c>
      <c r="O5950" s="1" t="s">
        <v>131</v>
      </c>
      <c r="P5950" s="1" t="s">
        <v>198</v>
      </c>
      <c r="Q5950" s="1" t="s">
        <v>414</v>
      </c>
      <c r="R5950" s="1" t="s">
        <v>48</v>
      </c>
      <c r="S5950" s="1" t="s">
        <v>79</v>
      </c>
      <c r="T5950" s="1" t="s">
        <v>200</v>
      </c>
      <c r="U5950" s="2">
        <v>43691.453472222223</v>
      </c>
      <c r="V5950">
        <v>78</v>
      </c>
      <c r="W5950">
        <v>78</v>
      </c>
      <c r="X5950">
        <v>40</v>
      </c>
      <c r="Y5950">
        <v>24.36</v>
      </c>
      <c r="Z5950">
        <v>10</v>
      </c>
      <c r="AA5950" s="1" t="s">
        <v>55</v>
      </c>
      <c r="AB5950">
        <v>8</v>
      </c>
      <c r="AC5950">
        <v>0</v>
      </c>
      <c r="AD5950" s="1" t="s">
        <v>50</v>
      </c>
      <c r="AE5950" t="b">
        <v>0</v>
      </c>
      <c r="AF5950" t="b">
        <v>0</v>
      </c>
      <c r="AG5950" t="b">
        <v>0</v>
      </c>
      <c r="AH5950" t="b">
        <v>0</v>
      </c>
      <c r="AI5950" t="b">
        <v>0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AR5950" s="1" t="s">
        <v>51</v>
      </c>
      <c r="AS5950" s="1" t="s">
        <v>51</v>
      </c>
      <c r="AT5950" s="1" t="s">
        <v>51</v>
      </c>
      <c r="AU5950" s="1" t="s">
        <v>51</v>
      </c>
    </row>
    <row r="5951" spans="1:47" x14ac:dyDescent="0.25">
      <c r="A5951" s="1" t="s">
        <v>5875</v>
      </c>
      <c r="B5951">
        <v>3</v>
      </c>
      <c r="C5951" s="2">
        <v>43691.647407407407</v>
      </c>
      <c r="D5951" s="2">
        <v>43691.659675925926</v>
      </c>
      <c r="E5951">
        <v>39.838478000000002</v>
      </c>
      <c r="F5951">
        <v>-104.98352</v>
      </c>
      <c r="G5951">
        <v>39.842920999999997</v>
      </c>
      <c r="H5951">
        <v>-104.98414</v>
      </c>
      <c r="I5951">
        <v>0.309</v>
      </c>
      <c r="J5951" s="1" t="s">
        <v>517</v>
      </c>
      <c r="L5951" s="1" t="s">
        <v>194</v>
      </c>
      <c r="M5951" s="1" t="s">
        <v>47</v>
      </c>
      <c r="N5951" s="1" t="s">
        <v>131</v>
      </c>
      <c r="O5951" s="1" t="s">
        <v>147</v>
      </c>
      <c r="P5951" s="1" t="s">
        <v>198</v>
      </c>
      <c r="Q5951" s="1" t="s">
        <v>204</v>
      </c>
      <c r="R5951" s="1" t="s">
        <v>48</v>
      </c>
      <c r="S5951" s="1" t="s">
        <v>79</v>
      </c>
      <c r="T5951" s="1" t="s">
        <v>205</v>
      </c>
      <c r="U5951" s="2">
        <v>43691.65625</v>
      </c>
      <c r="V5951">
        <v>90</v>
      </c>
      <c r="W5951">
        <v>90</v>
      </c>
      <c r="X5951">
        <v>14</v>
      </c>
      <c r="Y5951">
        <v>24.51</v>
      </c>
      <c r="Z5951">
        <v>30</v>
      </c>
      <c r="AA5951" s="1" t="s">
        <v>61</v>
      </c>
      <c r="AB5951">
        <v>10</v>
      </c>
      <c r="AC5951">
        <v>0</v>
      </c>
      <c r="AD5951" s="1" t="s">
        <v>818</v>
      </c>
      <c r="AE5951" t="b">
        <v>0</v>
      </c>
      <c r="AF5951" t="b">
        <v>0</v>
      </c>
      <c r="AG5951" t="b">
        <v>0</v>
      </c>
      <c r="AH5951" t="b">
        <v>0</v>
      </c>
      <c r="AI5951" t="b">
        <v>0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 t="b">
        <v>0</v>
      </c>
      <c r="AQ5951" t="b">
        <v>0</v>
      </c>
      <c r="AR5951" s="1" t="s">
        <v>51</v>
      </c>
      <c r="AS5951" s="1" t="s">
        <v>51</v>
      </c>
      <c r="AT5951" s="1" t="s">
        <v>51</v>
      </c>
      <c r="AU5951" s="1" t="s">
        <v>51</v>
      </c>
    </row>
    <row r="5952" spans="1:47" x14ac:dyDescent="0.25">
      <c r="A5952" s="1" t="s">
        <v>8373</v>
      </c>
      <c r="B5952">
        <v>3</v>
      </c>
      <c r="C5952" s="2">
        <v>43691.634895833333</v>
      </c>
      <c r="D5952" s="2">
        <v>43691.65552083333</v>
      </c>
      <c r="E5952">
        <v>38.055283000000003</v>
      </c>
      <c r="F5952">
        <v>-105.093345</v>
      </c>
      <c r="G5952">
        <v>38.057330999999998</v>
      </c>
      <c r="H5952">
        <v>-105.09404600000001</v>
      </c>
      <c r="I5952">
        <v>0.14699999999999999</v>
      </c>
      <c r="J5952" s="1" t="s">
        <v>8374</v>
      </c>
      <c r="K5952">
        <v>12099</v>
      </c>
      <c r="L5952" s="1" t="s">
        <v>6831</v>
      </c>
      <c r="M5952" s="1" t="s">
        <v>97</v>
      </c>
      <c r="N5952" s="1" t="s">
        <v>7247</v>
      </c>
      <c r="O5952" s="1" t="s">
        <v>753</v>
      </c>
      <c r="P5952" s="1" t="s">
        <v>198</v>
      </c>
      <c r="Q5952" s="1" t="s">
        <v>8375</v>
      </c>
      <c r="R5952" s="1" t="s">
        <v>48</v>
      </c>
      <c r="S5952" s="1" t="s">
        <v>79</v>
      </c>
      <c r="T5952" s="1" t="s">
        <v>1174</v>
      </c>
      <c r="U5952" s="2">
        <v>43691.541666666664</v>
      </c>
      <c r="V5952">
        <v>77</v>
      </c>
      <c r="W5952">
        <v>77</v>
      </c>
      <c r="X5952">
        <v>47</v>
      </c>
      <c r="Y5952">
        <v>24.76</v>
      </c>
      <c r="Z5952">
        <v>10</v>
      </c>
      <c r="AA5952" s="1" t="s">
        <v>68</v>
      </c>
      <c r="AB5952">
        <v>8</v>
      </c>
      <c r="AC5952">
        <v>0</v>
      </c>
      <c r="AD5952" s="1" t="s">
        <v>50</v>
      </c>
      <c r="AE5952" t="b">
        <v>0</v>
      </c>
      <c r="AF5952" t="b">
        <v>0</v>
      </c>
      <c r="AG5952" t="b">
        <v>0</v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AR5952" s="1" t="s">
        <v>51</v>
      </c>
      <c r="AS5952" s="1" t="s">
        <v>51</v>
      </c>
      <c r="AT5952" s="1" t="s">
        <v>51</v>
      </c>
      <c r="AU5952" s="1" t="s">
        <v>51</v>
      </c>
    </row>
    <row r="5953" spans="1:47" x14ac:dyDescent="0.25">
      <c r="A5953" s="1" t="s">
        <v>8376</v>
      </c>
      <c r="B5953">
        <v>3</v>
      </c>
      <c r="C5953" s="2">
        <v>43691.634895833333</v>
      </c>
      <c r="D5953" s="2">
        <v>43691.65552083333</v>
      </c>
      <c r="E5953">
        <v>38.057330999999998</v>
      </c>
      <c r="F5953">
        <v>-105.09404600000001</v>
      </c>
      <c r="G5953">
        <v>38.055283000000003</v>
      </c>
      <c r="H5953">
        <v>-105.093345</v>
      </c>
      <c r="I5953">
        <v>0.14699999999999999</v>
      </c>
      <c r="J5953" s="1" t="s">
        <v>8377</v>
      </c>
      <c r="K5953">
        <v>11909</v>
      </c>
      <c r="L5953" s="1" t="s">
        <v>6831</v>
      </c>
      <c r="M5953" s="1" t="s">
        <v>97</v>
      </c>
      <c r="N5953" s="1" t="s">
        <v>7247</v>
      </c>
      <c r="O5953" s="1" t="s">
        <v>753</v>
      </c>
      <c r="P5953" s="1" t="s">
        <v>198</v>
      </c>
      <c r="Q5953" s="1" t="s">
        <v>8375</v>
      </c>
      <c r="R5953" s="1" t="s">
        <v>48</v>
      </c>
      <c r="S5953" s="1" t="s">
        <v>79</v>
      </c>
      <c r="T5953" s="1" t="s">
        <v>1174</v>
      </c>
      <c r="U5953" s="2">
        <v>43691.541666666664</v>
      </c>
      <c r="V5953">
        <v>77</v>
      </c>
      <c r="W5953">
        <v>77</v>
      </c>
      <c r="X5953">
        <v>47</v>
      </c>
      <c r="Y5953">
        <v>24.76</v>
      </c>
      <c r="Z5953">
        <v>10</v>
      </c>
      <c r="AA5953" s="1" t="s">
        <v>68</v>
      </c>
      <c r="AB5953">
        <v>8</v>
      </c>
      <c r="AC5953">
        <v>0</v>
      </c>
      <c r="AD5953" s="1" t="s">
        <v>50</v>
      </c>
      <c r="AE5953" t="b">
        <v>0</v>
      </c>
      <c r="AF5953" t="b">
        <v>0</v>
      </c>
      <c r="AG5953" t="b">
        <v>0</v>
      </c>
      <c r="AH5953" t="b">
        <v>0</v>
      </c>
      <c r="AI5953" t="b">
        <v>0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 s="1" t="s">
        <v>51</v>
      </c>
      <c r="AS5953" s="1" t="s">
        <v>51</v>
      </c>
      <c r="AT5953" s="1" t="s">
        <v>51</v>
      </c>
      <c r="AU5953" s="1" t="s">
        <v>51</v>
      </c>
    </row>
    <row r="5954" spans="1:47" x14ac:dyDescent="0.25">
      <c r="A5954" s="1" t="s">
        <v>8378</v>
      </c>
      <c r="B5954">
        <v>3</v>
      </c>
      <c r="C5954" s="2">
        <v>43691.790532407409</v>
      </c>
      <c r="D5954" s="2">
        <v>43691.983310185184</v>
      </c>
      <c r="E5954">
        <v>39.948067000000002</v>
      </c>
      <c r="F5954">
        <v>-102.242261</v>
      </c>
      <c r="G5954">
        <v>39.933874000000003</v>
      </c>
      <c r="H5954">
        <v>-102.24202699999999</v>
      </c>
      <c r="I5954">
        <v>0.98099999999999998</v>
      </c>
      <c r="J5954" s="1" t="s">
        <v>8379</v>
      </c>
      <c r="K5954">
        <v>25966</v>
      </c>
      <c r="L5954" s="1" t="s">
        <v>6668</v>
      </c>
      <c r="M5954" s="1" t="s">
        <v>47</v>
      </c>
      <c r="N5954" s="1" t="s">
        <v>6373</v>
      </c>
      <c r="O5954" s="1" t="s">
        <v>730</v>
      </c>
      <c r="P5954" s="1" t="s">
        <v>198</v>
      </c>
      <c r="Q5954" s="1" t="s">
        <v>8380</v>
      </c>
      <c r="R5954" s="1" t="s">
        <v>48</v>
      </c>
      <c r="S5954" s="1" t="s">
        <v>79</v>
      </c>
      <c r="T5954" s="1" t="s">
        <v>6829</v>
      </c>
      <c r="U5954" s="2">
        <v>43691.788194444445</v>
      </c>
      <c r="V5954">
        <v>73</v>
      </c>
      <c r="W5954">
        <v>73</v>
      </c>
      <c r="X5954">
        <v>64</v>
      </c>
      <c r="Y5954">
        <v>26.58</v>
      </c>
      <c r="Z5954">
        <v>10</v>
      </c>
      <c r="AA5954" s="1" t="s">
        <v>63</v>
      </c>
      <c r="AB5954">
        <v>18</v>
      </c>
      <c r="AC5954">
        <v>0</v>
      </c>
      <c r="AD5954" s="1" t="s">
        <v>50</v>
      </c>
      <c r="AE5954" t="b">
        <v>0</v>
      </c>
      <c r="AF5954" t="b">
        <v>0</v>
      </c>
      <c r="AG5954" t="b">
        <v>0</v>
      </c>
      <c r="AH5954" t="b">
        <v>0</v>
      </c>
      <c r="AI5954" t="b">
        <v>0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 s="1" t="s">
        <v>51</v>
      </c>
      <c r="AS5954" s="1" t="s">
        <v>51</v>
      </c>
      <c r="AT5954" s="1" t="s">
        <v>51</v>
      </c>
      <c r="AU5954" s="1" t="s">
        <v>51</v>
      </c>
    </row>
    <row r="5955" spans="1:47" x14ac:dyDescent="0.25">
      <c r="A5955" s="1" t="s">
        <v>8153</v>
      </c>
      <c r="B5955">
        <v>3</v>
      </c>
      <c r="C5955" s="2">
        <v>43691.790532407409</v>
      </c>
      <c r="D5955" s="2">
        <v>43691.983310185184</v>
      </c>
      <c r="E5955">
        <v>39.933874000000003</v>
      </c>
      <c r="F5955">
        <v>-102.24202699999999</v>
      </c>
      <c r="G5955">
        <v>39.948067000000002</v>
      </c>
      <c r="H5955">
        <v>-102.242261</v>
      </c>
      <c r="I5955">
        <v>0.98099999999999998</v>
      </c>
      <c r="J5955" s="1" t="s">
        <v>4494</v>
      </c>
      <c r="K5955">
        <v>24989</v>
      </c>
      <c r="L5955" s="1" t="s">
        <v>6668</v>
      </c>
      <c r="M5955" s="1" t="s">
        <v>97</v>
      </c>
      <c r="N5955" s="1" t="s">
        <v>6373</v>
      </c>
      <c r="O5955" s="1" t="s">
        <v>730</v>
      </c>
      <c r="P5955" s="1" t="s">
        <v>198</v>
      </c>
      <c r="Q5955" s="1" t="s">
        <v>7981</v>
      </c>
      <c r="R5955" s="1" t="s">
        <v>48</v>
      </c>
      <c r="S5955" s="1" t="s">
        <v>79</v>
      </c>
      <c r="T5955" s="1" t="s">
        <v>6829</v>
      </c>
      <c r="U5955" s="2">
        <v>43691.788194444445</v>
      </c>
      <c r="V5955">
        <v>73</v>
      </c>
      <c r="W5955">
        <v>73</v>
      </c>
      <c r="X5955">
        <v>64</v>
      </c>
      <c r="Y5955">
        <v>26.58</v>
      </c>
      <c r="Z5955">
        <v>10</v>
      </c>
      <c r="AA5955" s="1" t="s">
        <v>63</v>
      </c>
      <c r="AB5955">
        <v>18</v>
      </c>
      <c r="AC5955">
        <v>0</v>
      </c>
      <c r="AD5955" s="1" t="s">
        <v>50</v>
      </c>
      <c r="AE5955" t="b">
        <v>0</v>
      </c>
      <c r="AF5955" t="b">
        <v>0</v>
      </c>
      <c r="AG5955" t="b">
        <v>0</v>
      </c>
      <c r="AH5955" t="b">
        <v>0</v>
      </c>
      <c r="AI5955" t="b">
        <v>0</v>
      </c>
      <c r="AJ5955" t="b">
        <v>0</v>
      </c>
      <c r="AK5955" t="b">
        <v>0</v>
      </c>
      <c r="AL5955" t="b">
        <v>0</v>
      </c>
      <c r="AM5955" t="b">
        <v>0</v>
      </c>
      <c r="AN5955" t="b">
        <v>1</v>
      </c>
      <c r="AO5955" t="b">
        <v>0</v>
      </c>
      <c r="AP5955" t="b">
        <v>0</v>
      </c>
      <c r="AQ5955" t="b">
        <v>0</v>
      </c>
      <c r="AR5955" s="1" t="s">
        <v>51</v>
      </c>
      <c r="AS5955" s="1" t="s">
        <v>51</v>
      </c>
      <c r="AT5955" s="1" t="s">
        <v>51</v>
      </c>
      <c r="AU5955" s="1" t="s">
        <v>51</v>
      </c>
    </row>
    <row r="5956" spans="1:47" x14ac:dyDescent="0.25">
      <c r="A5956" s="1" t="s">
        <v>8115</v>
      </c>
      <c r="B5956">
        <v>3</v>
      </c>
      <c r="C5956" s="2">
        <v>43691.849363425928</v>
      </c>
      <c r="D5956" s="2">
        <v>43691.869652777779</v>
      </c>
      <c r="E5956">
        <v>39.948645999999997</v>
      </c>
      <c r="F5956">
        <v>-102.242271</v>
      </c>
      <c r="G5956">
        <v>39.933874000000003</v>
      </c>
      <c r="H5956">
        <v>-102.24202699999999</v>
      </c>
      <c r="I5956">
        <v>1.0209999999999999</v>
      </c>
      <c r="J5956" s="1" t="s">
        <v>8116</v>
      </c>
      <c r="K5956">
        <v>29965</v>
      </c>
      <c r="L5956" s="1" t="s">
        <v>8117</v>
      </c>
      <c r="M5956" s="1" t="s">
        <v>47</v>
      </c>
      <c r="N5956" s="1" t="s">
        <v>6373</v>
      </c>
      <c r="O5956" s="1" t="s">
        <v>730</v>
      </c>
      <c r="P5956" s="1" t="s">
        <v>198</v>
      </c>
      <c r="Q5956" s="1" t="s">
        <v>8118</v>
      </c>
      <c r="R5956" s="1" t="s">
        <v>48</v>
      </c>
      <c r="S5956" s="1" t="s">
        <v>79</v>
      </c>
      <c r="T5956" s="1" t="s">
        <v>6829</v>
      </c>
      <c r="U5956" s="2">
        <v>43691.84375</v>
      </c>
      <c r="V5956">
        <v>70</v>
      </c>
      <c r="W5956">
        <v>70</v>
      </c>
      <c r="X5956">
        <v>68</v>
      </c>
      <c r="Y5956">
        <v>26.58</v>
      </c>
      <c r="Z5956">
        <v>10</v>
      </c>
      <c r="AA5956" s="1" t="s">
        <v>63</v>
      </c>
      <c r="AB5956">
        <v>18</v>
      </c>
      <c r="AC5956">
        <v>0</v>
      </c>
      <c r="AD5956" s="1" t="s">
        <v>50</v>
      </c>
      <c r="AE5956" t="b">
        <v>0</v>
      </c>
      <c r="AF5956" t="b">
        <v>0</v>
      </c>
      <c r="AG5956" t="b">
        <v>0</v>
      </c>
      <c r="AH5956" t="b">
        <v>0</v>
      </c>
      <c r="AI5956" t="b">
        <v>0</v>
      </c>
      <c r="AJ5956" t="b">
        <v>0</v>
      </c>
      <c r="AK5956" t="b">
        <v>0</v>
      </c>
      <c r="AL5956" t="b">
        <v>0</v>
      </c>
      <c r="AM5956" t="b">
        <v>0</v>
      </c>
      <c r="AN5956" t="b">
        <v>1</v>
      </c>
      <c r="AO5956" t="b">
        <v>0</v>
      </c>
      <c r="AP5956" t="b">
        <v>0</v>
      </c>
      <c r="AQ5956" t="b">
        <v>0</v>
      </c>
      <c r="AR5956" s="1" t="s">
        <v>53</v>
      </c>
      <c r="AS5956" s="1" t="s">
        <v>53</v>
      </c>
      <c r="AT5956" s="1" t="s">
        <v>51</v>
      </c>
      <c r="AU5956" s="1" t="s">
        <v>51</v>
      </c>
    </row>
    <row r="5957" spans="1:47" x14ac:dyDescent="0.25">
      <c r="A5957" s="1" t="s">
        <v>8119</v>
      </c>
      <c r="B5957">
        <v>3</v>
      </c>
      <c r="C5957" s="2">
        <v>43691.849363425928</v>
      </c>
      <c r="D5957" s="2">
        <v>43691.869652777779</v>
      </c>
      <c r="E5957">
        <v>39.933874000000003</v>
      </c>
      <c r="F5957">
        <v>-102.24202699999999</v>
      </c>
      <c r="G5957">
        <v>39.948645999999997</v>
      </c>
      <c r="H5957">
        <v>-102.242271</v>
      </c>
      <c r="I5957">
        <v>1.0209999999999999</v>
      </c>
      <c r="J5957" s="1" t="s">
        <v>8120</v>
      </c>
      <c r="K5957">
        <v>24989</v>
      </c>
      <c r="L5957" s="1" t="s">
        <v>6668</v>
      </c>
      <c r="M5957" s="1" t="s">
        <v>97</v>
      </c>
      <c r="N5957" s="1" t="s">
        <v>6373</v>
      </c>
      <c r="O5957" s="1" t="s">
        <v>730</v>
      </c>
      <c r="P5957" s="1" t="s">
        <v>198</v>
      </c>
      <c r="Q5957" s="1" t="s">
        <v>7981</v>
      </c>
      <c r="R5957" s="1" t="s">
        <v>48</v>
      </c>
      <c r="S5957" s="1" t="s">
        <v>79</v>
      </c>
      <c r="T5957" s="1" t="s">
        <v>6829</v>
      </c>
      <c r="U5957" s="2">
        <v>43691.84375</v>
      </c>
      <c r="V5957">
        <v>70</v>
      </c>
      <c r="W5957">
        <v>70</v>
      </c>
      <c r="X5957">
        <v>68</v>
      </c>
      <c r="Y5957">
        <v>26.58</v>
      </c>
      <c r="Z5957">
        <v>10</v>
      </c>
      <c r="AA5957" s="1" t="s">
        <v>63</v>
      </c>
      <c r="AB5957">
        <v>18</v>
      </c>
      <c r="AC5957">
        <v>0</v>
      </c>
      <c r="AD5957" s="1" t="s">
        <v>50</v>
      </c>
      <c r="AE5957" t="b">
        <v>0</v>
      </c>
      <c r="AF5957" t="b">
        <v>0</v>
      </c>
      <c r="AG5957" t="b">
        <v>0</v>
      </c>
      <c r="AH5957" t="b">
        <v>0</v>
      </c>
      <c r="AI5957" t="b">
        <v>0</v>
      </c>
      <c r="AJ5957" t="b">
        <v>0</v>
      </c>
      <c r="AK5957" t="b">
        <v>0</v>
      </c>
      <c r="AL5957" t="b">
        <v>0</v>
      </c>
      <c r="AM5957" t="b">
        <v>0</v>
      </c>
      <c r="AN5957" t="b">
        <v>1</v>
      </c>
      <c r="AO5957" t="b">
        <v>0</v>
      </c>
      <c r="AP5957" t="b">
        <v>0</v>
      </c>
      <c r="AQ5957" t="b">
        <v>0</v>
      </c>
      <c r="AR5957" s="1" t="s">
        <v>53</v>
      </c>
      <c r="AS5957" s="1" t="s">
        <v>53</v>
      </c>
      <c r="AT5957" s="1" t="s">
        <v>51</v>
      </c>
      <c r="AU5957" s="1" t="s">
        <v>51</v>
      </c>
    </row>
    <row r="5958" spans="1:47" x14ac:dyDescent="0.25">
      <c r="A5958" s="1" t="s">
        <v>3205</v>
      </c>
      <c r="B5958">
        <v>4</v>
      </c>
      <c r="C5958" s="2">
        <v>43691.950381944444</v>
      </c>
      <c r="D5958" s="2">
        <v>43691.970439814817</v>
      </c>
      <c r="E5958">
        <v>39.923999999999999</v>
      </c>
      <c r="F5958">
        <v>-104.85149</v>
      </c>
      <c r="G5958">
        <v>39.931040000000003</v>
      </c>
      <c r="H5958">
        <v>-104.84747</v>
      </c>
      <c r="I5958">
        <v>0.53100000000000003</v>
      </c>
      <c r="J5958" s="1" t="s">
        <v>3206</v>
      </c>
      <c r="L5958" s="1" t="s">
        <v>727</v>
      </c>
      <c r="M5958" s="1" t="s">
        <v>47</v>
      </c>
      <c r="N5958" s="1" t="s">
        <v>319</v>
      </c>
      <c r="O5958" s="1" t="s">
        <v>147</v>
      </c>
      <c r="P5958" s="1" t="s">
        <v>198</v>
      </c>
      <c r="Q5958" s="1" t="s">
        <v>353</v>
      </c>
      <c r="R5958" s="1" t="s">
        <v>48</v>
      </c>
      <c r="S5958" s="1" t="s">
        <v>79</v>
      </c>
      <c r="T5958" s="1" t="s">
        <v>219</v>
      </c>
      <c r="U5958" s="2">
        <v>43691.953472222223</v>
      </c>
      <c r="V5958">
        <v>68</v>
      </c>
      <c r="W5958">
        <v>68</v>
      </c>
      <c r="X5958">
        <v>68</v>
      </c>
      <c r="Y5958">
        <v>24.71</v>
      </c>
      <c r="Z5958">
        <v>10</v>
      </c>
      <c r="AA5958" s="1" t="s">
        <v>63</v>
      </c>
      <c r="AB5958">
        <v>13</v>
      </c>
      <c r="AC5958">
        <v>0</v>
      </c>
      <c r="AD5958" s="1" t="s">
        <v>50</v>
      </c>
      <c r="AE5958" t="b">
        <v>0</v>
      </c>
      <c r="AF5958" t="b">
        <v>0</v>
      </c>
      <c r="AG5958" t="b">
        <v>0</v>
      </c>
      <c r="AH5958" t="b">
        <v>0</v>
      </c>
      <c r="AI5958" t="b">
        <v>1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  <c r="AP5958" t="b">
        <v>0</v>
      </c>
      <c r="AQ5958" t="b">
        <v>0</v>
      </c>
      <c r="AR5958" s="1" t="s">
        <v>53</v>
      </c>
      <c r="AS5958" s="1" t="s">
        <v>53</v>
      </c>
      <c r="AT5958" s="1" t="s">
        <v>53</v>
      </c>
      <c r="AU5958" s="1" t="s">
        <v>53</v>
      </c>
    </row>
    <row r="5959" spans="1:47" x14ac:dyDescent="0.25">
      <c r="A5959" s="1" t="s">
        <v>1661</v>
      </c>
      <c r="B5959">
        <v>3</v>
      </c>
      <c r="C5959" s="2">
        <v>43691.875381944446</v>
      </c>
      <c r="D5959" s="2">
        <v>43691.895810185182</v>
      </c>
      <c r="E5959">
        <v>39.783641000000003</v>
      </c>
      <c r="F5959">
        <v>-105.043966</v>
      </c>
      <c r="G5959">
        <v>39.785130000000002</v>
      </c>
      <c r="H5959">
        <v>-105.048738</v>
      </c>
      <c r="I5959">
        <v>0.27300000000000002</v>
      </c>
      <c r="J5959" s="1" t="s">
        <v>942</v>
      </c>
      <c r="L5959" s="1" t="s">
        <v>137</v>
      </c>
      <c r="M5959" s="1" t="s">
        <v>47</v>
      </c>
      <c r="N5959" s="1" t="s">
        <v>131</v>
      </c>
      <c r="O5959" s="1" t="s">
        <v>131</v>
      </c>
      <c r="P5959" s="1" t="s">
        <v>198</v>
      </c>
      <c r="Q5959" s="1" t="s">
        <v>367</v>
      </c>
      <c r="R5959" s="1" t="s">
        <v>48</v>
      </c>
      <c r="S5959" s="1" t="s">
        <v>79</v>
      </c>
      <c r="T5959" s="1" t="s">
        <v>205</v>
      </c>
      <c r="U5959" s="2">
        <v>43691.864583333336</v>
      </c>
      <c r="V5959">
        <v>81</v>
      </c>
      <c r="W5959">
        <v>81</v>
      </c>
      <c r="X5959">
        <v>21</v>
      </c>
      <c r="Y5959">
        <v>24.52</v>
      </c>
      <c r="Z5959">
        <v>10</v>
      </c>
      <c r="AA5959" s="1" t="s">
        <v>8942</v>
      </c>
      <c r="AB5959">
        <v>0</v>
      </c>
      <c r="AC5959">
        <v>0</v>
      </c>
      <c r="AD5959" s="1" t="s">
        <v>1067</v>
      </c>
      <c r="AE5959" t="b">
        <v>0</v>
      </c>
      <c r="AF5959" t="b">
        <v>0</v>
      </c>
      <c r="AG5959" t="b">
        <v>1</v>
      </c>
      <c r="AH5959" t="b">
        <v>0</v>
      </c>
      <c r="AI5959" t="b">
        <v>0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 s="1" t="s">
        <v>53</v>
      </c>
      <c r="AS5959" s="1" t="s">
        <v>53</v>
      </c>
      <c r="AT5959" s="1" t="s">
        <v>53</v>
      </c>
      <c r="AU5959" s="1" t="s">
        <v>51</v>
      </c>
    </row>
    <row r="5960" spans="1:47" x14ac:dyDescent="0.25">
      <c r="A5960" s="1" t="s">
        <v>8069</v>
      </c>
      <c r="B5960">
        <v>4</v>
      </c>
      <c r="C5960" s="2">
        <v>43691.956122685187</v>
      </c>
      <c r="D5960" s="2">
        <v>43691.976770833331</v>
      </c>
      <c r="E5960">
        <v>39.740340000000003</v>
      </c>
      <c r="F5960">
        <v>-105.03936899999999</v>
      </c>
      <c r="G5960">
        <v>39.740349999999999</v>
      </c>
      <c r="H5960">
        <v>-105.042816</v>
      </c>
      <c r="I5960">
        <v>0.183</v>
      </c>
      <c r="J5960" s="1" t="s">
        <v>8070</v>
      </c>
      <c r="K5960">
        <v>1497</v>
      </c>
      <c r="L5960" s="1" t="s">
        <v>6577</v>
      </c>
      <c r="M5960" s="1" t="s">
        <v>97</v>
      </c>
      <c r="N5960" s="1" t="s">
        <v>131</v>
      </c>
      <c r="O5960" s="1" t="s">
        <v>131</v>
      </c>
      <c r="P5960" s="1" t="s">
        <v>198</v>
      </c>
      <c r="Q5960" s="1" t="s">
        <v>8071</v>
      </c>
      <c r="R5960" s="1" t="s">
        <v>48</v>
      </c>
      <c r="S5960" s="1" t="s">
        <v>79</v>
      </c>
      <c r="T5960" s="1" t="s">
        <v>205</v>
      </c>
      <c r="U5960" s="2">
        <v>43691.95</v>
      </c>
      <c r="V5960">
        <v>72</v>
      </c>
      <c r="W5960">
        <v>72</v>
      </c>
      <c r="X5960">
        <v>38</v>
      </c>
      <c r="Y5960">
        <v>24.54</v>
      </c>
      <c r="Z5960">
        <v>10</v>
      </c>
      <c r="AA5960" s="1" t="s">
        <v>62</v>
      </c>
      <c r="AB5960">
        <v>5</v>
      </c>
      <c r="AC5960">
        <v>0</v>
      </c>
      <c r="AD5960" s="1" t="s">
        <v>50</v>
      </c>
      <c r="AE5960" t="b">
        <v>1</v>
      </c>
      <c r="AF5960" t="b">
        <v>0</v>
      </c>
      <c r="AG5960" t="b">
        <v>1</v>
      </c>
      <c r="AH5960" t="b">
        <v>0</v>
      </c>
      <c r="AI5960" t="b">
        <v>0</v>
      </c>
      <c r="AJ5960" t="b">
        <v>0</v>
      </c>
      <c r="AK5960" t="b">
        <v>0</v>
      </c>
      <c r="AL5960" t="b">
        <v>0</v>
      </c>
      <c r="AM5960" t="b">
        <v>1</v>
      </c>
      <c r="AN5960" t="b">
        <v>0</v>
      </c>
      <c r="AO5960" t="b">
        <v>0</v>
      </c>
      <c r="AP5960" t="b">
        <v>1</v>
      </c>
      <c r="AQ5960" t="b">
        <v>0</v>
      </c>
      <c r="AR5960" s="1" t="s">
        <v>53</v>
      </c>
      <c r="AS5960" s="1" t="s">
        <v>53</v>
      </c>
      <c r="AT5960" s="1" t="s">
        <v>53</v>
      </c>
      <c r="AU5960" s="1" t="s">
        <v>53</v>
      </c>
    </row>
    <row r="5961" spans="1:47" x14ac:dyDescent="0.25">
      <c r="A5961" s="1" t="s">
        <v>8072</v>
      </c>
      <c r="B5961">
        <v>4</v>
      </c>
      <c r="C5961" s="2">
        <v>43691.956122685187</v>
      </c>
      <c r="D5961" s="2">
        <v>43691.976770833331</v>
      </c>
      <c r="E5961">
        <v>39.740349999999999</v>
      </c>
      <c r="F5961">
        <v>-105.042816</v>
      </c>
      <c r="G5961">
        <v>39.740340000000003</v>
      </c>
      <c r="H5961">
        <v>-105.03936899999999</v>
      </c>
      <c r="I5961">
        <v>0.183</v>
      </c>
      <c r="J5961" s="1" t="s">
        <v>8073</v>
      </c>
      <c r="K5961">
        <v>1501</v>
      </c>
      <c r="L5961" s="1" t="s">
        <v>8074</v>
      </c>
      <c r="M5961" s="1" t="s">
        <v>97</v>
      </c>
      <c r="N5961" s="1" t="s">
        <v>131</v>
      </c>
      <c r="O5961" s="1" t="s">
        <v>131</v>
      </c>
      <c r="P5961" s="1" t="s">
        <v>198</v>
      </c>
      <c r="Q5961" s="1" t="s">
        <v>8075</v>
      </c>
      <c r="R5961" s="1" t="s">
        <v>48</v>
      </c>
      <c r="S5961" s="1" t="s">
        <v>79</v>
      </c>
      <c r="T5961" s="1" t="s">
        <v>205</v>
      </c>
      <c r="U5961" s="2">
        <v>43691.95</v>
      </c>
      <c r="V5961">
        <v>72</v>
      </c>
      <c r="W5961">
        <v>72</v>
      </c>
      <c r="X5961">
        <v>38</v>
      </c>
      <c r="Y5961">
        <v>24.54</v>
      </c>
      <c r="Z5961">
        <v>10</v>
      </c>
      <c r="AA5961" s="1" t="s">
        <v>62</v>
      </c>
      <c r="AB5961">
        <v>5</v>
      </c>
      <c r="AC5961">
        <v>0</v>
      </c>
      <c r="AD5961" s="1" t="s">
        <v>50</v>
      </c>
      <c r="AE5961" t="b">
        <v>0</v>
      </c>
      <c r="AF5961" t="b">
        <v>0</v>
      </c>
      <c r="AG5961" t="b">
        <v>1</v>
      </c>
      <c r="AH5961" t="b">
        <v>0</v>
      </c>
      <c r="AI5961" t="b">
        <v>0</v>
      </c>
      <c r="AJ5961" t="b">
        <v>0</v>
      </c>
      <c r="AK5961" t="b">
        <v>0</v>
      </c>
      <c r="AL5961" t="b">
        <v>0</v>
      </c>
      <c r="AM5961" t="b">
        <v>0</v>
      </c>
      <c r="AN5961" t="b">
        <v>1</v>
      </c>
      <c r="AO5961" t="b">
        <v>0</v>
      </c>
      <c r="AP5961" t="b">
        <v>1</v>
      </c>
      <c r="AQ5961" t="b">
        <v>0</v>
      </c>
      <c r="AR5961" s="1" t="s">
        <v>53</v>
      </c>
      <c r="AS5961" s="1" t="s">
        <v>53</v>
      </c>
      <c r="AT5961" s="1" t="s">
        <v>53</v>
      </c>
      <c r="AU5961" s="1" t="s">
        <v>53</v>
      </c>
    </row>
    <row r="5962" spans="1:47" x14ac:dyDescent="0.25">
      <c r="A5962" s="1" t="s">
        <v>3250</v>
      </c>
      <c r="B5962">
        <v>3</v>
      </c>
      <c r="C5962" s="2">
        <v>43692.253067129626</v>
      </c>
      <c r="D5962" s="2">
        <v>43692.273576388892</v>
      </c>
      <c r="E5962">
        <v>39.856169000000001</v>
      </c>
      <c r="F5962">
        <v>-104.987252</v>
      </c>
      <c r="G5962">
        <v>39.853580000000001</v>
      </c>
      <c r="H5962">
        <v>-104.98669</v>
      </c>
      <c r="I5962">
        <v>0.18099999999999999</v>
      </c>
      <c r="J5962" s="1" t="s">
        <v>517</v>
      </c>
      <c r="L5962" s="1" t="s">
        <v>1313</v>
      </c>
      <c r="M5962" s="1" t="s">
        <v>47</v>
      </c>
      <c r="N5962" s="1" t="s">
        <v>131</v>
      </c>
      <c r="O5962" s="1" t="s">
        <v>147</v>
      </c>
      <c r="P5962" s="1" t="s">
        <v>198</v>
      </c>
      <c r="Q5962" s="1" t="s">
        <v>204</v>
      </c>
      <c r="R5962" s="1" t="s">
        <v>48</v>
      </c>
      <c r="S5962" s="1" t="s">
        <v>79</v>
      </c>
      <c r="T5962" s="1" t="s">
        <v>205</v>
      </c>
      <c r="U5962" s="2">
        <v>43692.245833333334</v>
      </c>
      <c r="V5962">
        <v>61</v>
      </c>
      <c r="W5962">
        <v>61</v>
      </c>
      <c r="X5962">
        <v>52</v>
      </c>
      <c r="Y5962">
        <v>24.5</v>
      </c>
      <c r="Z5962">
        <v>10</v>
      </c>
      <c r="AA5962" s="1" t="s">
        <v>8942</v>
      </c>
      <c r="AB5962">
        <v>0</v>
      </c>
      <c r="AC5962">
        <v>0</v>
      </c>
      <c r="AD5962" s="1" t="s">
        <v>50</v>
      </c>
      <c r="AE5962" t="b">
        <v>0</v>
      </c>
      <c r="AF5962" t="b">
        <v>0</v>
      </c>
      <c r="AG5962" t="b">
        <v>0</v>
      </c>
      <c r="AH5962" t="b">
        <v>0</v>
      </c>
      <c r="AI5962" t="b">
        <v>0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  <c r="AP5962" t="b">
        <v>0</v>
      </c>
      <c r="AQ5962" t="b">
        <v>0</v>
      </c>
      <c r="AR5962" s="1" t="s">
        <v>53</v>
      </c>
      <c r="AS5962" s="1" t="s">
        <v>51</v>
      </c>
      <c r="AT5962" s="1" t="s">
        <v>51</v>
      </c>
      <c r="AU5962" s="1" t="s">
        <v>51</v>
      </c>
    </row>
    <row r="5963" spans="1:47" x14ac:dyDescent="0.25">
      <c r="A5963" s="1" t="s">
        <v>3530</v>
      </c>
      <c r="B5963">
        <v>3</v>
      </c>
      <c r="C5963" s="2">
        <v>43692.279548611114</v>
      </c>
      <c r="D5963" s="2">
        <v>43692.299953703703</v>
      </c>
      <c r="E5963">
        <v>39.788589000000002</v>
      </c>
      <c r="F5963">
        <v>-104.90505899999999</v>
      </c>
      <c r="G5963">
        <v>39.797890000000002</v>
      </c>
      <c r="H5963">
        <v>-104.93035999999999</v>
      </c>
      <c r="I5963">
        <v>1.4890000000000001</v>
      </c>
      <c r="J5963" s="1" t="s">
        <v>332</v>
      </c>
      <c r="L5963" s="1" t="s">
        <v>167</v>
      </c>
      <c r="M5963" s="1" t="s">
        <v>47</v>
      </c>
      <c r="N5963" s="1" t="s">
        <v>313</v>
      </c>
      <c r="O5963" s="1" t="s">
        <v>147</v>
      </c>
      <c r="P5963" s="1" t="s">
        <v>198</v>
      </c>
      <c r="Q5963" s="1" t="s">
        <v>314</v>
      </c>
      <c r="R5963" s="1" t="s">
        <v>48</v>
      </c>
      <c r="S5963" s="1" t="s">
        <v>79</v>
      </c>
      <c r="T5963" s="1" t="s">
        <v>203</v>
      </c>
      <c r="U5963" s="2">
        <v>43692.290277777778</v>
      </c>
      <c r="V5963">
        <v>62</v>
      </c>
      <c r="W5963">
        <v>62</v>
      </c>
      <c r="X5963">
        <v>64</v>
      </c>
      <c r="Y5963">
        <v>24.5</v>
      </c>
      <c r="Z5963">
        <v>10</v>
      </c>
      <c r="AA5963" s="1" t="s">
        <v>68</v>
      </c>
      <c r="AB5963">
        <v>9</v>
      </c>
      <c r="AC5963">
        <v>0</v>
      </c>
      <c r="AD5963" s="1" t="s">
        <v>50</v>
      </c>
      <c r="AE5963" t="b">
        <v>0</v>
      </c>
      <c r="AF5963" t="b">
        <v>0</v>
      </c>
      <c r="AG5963" t="b">
        <v>0</v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  <c r="AP5963" t="b">
        <v>0</v>
      </c>
      <c r="AQ5963" t="b">
        <v>0</v>
      </c>
      <c r="AR5963" s="1" t="s">
        <v>51</v>
      </c>
      <c r="AS5963" s="1" t="s">
        <v>51</v>
      </c>
      <c r="AT5963" s="1" t="s">
        <v>51</v>
      </c>
      <c r="AU5963" s="1" t="s">
        <v>51</v>
      </c>
    </row>
    <row r="5964" spans="1:47" x14ac:dyDescent="0.25">
      <c r="A5964" s="1" t="s">
        <v>8887</v>
      </c>
      <c r="B5964">
        <v>4</v>
      </c>
      <c r="C5964" s="2">
        <v>43692.519756944443</v>
      </c>
      <c r="D5964" s="2">
        <v>43692.539004629631</v>
      </c>
      <c r="E5964">
        <v>40.478830000000002</v>
      </c>
      <c r="F5964">
        <v>-104.62102</v>
      </c>
      <c r="G5964">
        <v>40.478830000000002</v>
      </c>
      <c r="H5964">
        <v>-104.62102</v>
      </c>
      <c r="I5964">
        <v>0</v>
      </c>
      <c r="J5964" s="1" t="s">
        <v>6723</v>
      </c>
      <c r="K5964">
        <v>23001</v>
      </c>
      <c r="L5964" s="1" t="s">
        <v>6588</v>
      </c>
      <c r="M5964" s="1" t="s">
        <v>47</v>
      </c>
      <c r="N5964" s="1" t="s">
        <v>251</v>
      </c>
      <c r="O5964" s="1" t="s">
        <v>209</v>
      </c>
      <c r="P5964" s="1" t="s">
        <v>198</v>
      </c>
      <c r="Q5964" s="1" t="s">
        <v>7846</v>
      </c>
      <c r="R5964" s="1" t="s">
        <v>48</v>
      </c>
      <c r="S5964" s="1" t="s">
        <v>79</v>
      </c>
      <c r="T5964" s="1" t="s">
        <v>253</v>
      </c>
      <c r="U5964" s="2">
        <v>43692.538888888892</v>
      </c>
      <c r="V5964">
        <v>87</v>
      </c>
      <c r="W5964">
        <v>87</v>
      </c>
      <c r="X5964">
        <v>37</v>
      </c>
      <c r="Y5964">
        <v>25.35</v>
      </c>
      <c r="Z5964">
        <v>10</v>
      </c>
      <c r="AA5964" s="1" t="s">
        <v>64</v>
      </c>
      <c r="AB5964">
        <v>10</v>
      </c>
      <c r="AC5964">
        <v>0</v>
      </c>
      <c r="AD5964" s="1" t="s">
        <v>69</v>
      </c>
      <c r="AE5964" t="b">
        <v>0</v>
      </c>
      <c r="AF5964" t="b">
        <v>0</v>
      </c>
      <c r="AG5964" t="b">
        <v>0</v>
      </c>
      <c r="AH5964" t="b">
        <v>0</v>
      </c>
      <c r="AI5964" t="b">
        <v>0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  <c r="AO5964" t="b">
        <v>0</v>
      </c>
      <c r="AP5964" t="b">
        <v>0</v>
      </c>
      <c r="AQ5964" t="b">
        <v>0</v>
      </c>
      <c r="AR5964" s="1" t="s">
        <v>51</v>
      </c>
      <c r="AS5964" s="1" t="s">
        <v>51</v>
      </c>
      <c r="AT5964" s="1" t="s">
        <v>51</v>
      </c>
      <c r="AU5964" s="1" t="s">
        <v>51</v>
      </c>
    </row>
    <row r="5965" spans="1:47" x14ac:dyDescent="0.25">
      <c r="A5965" s="1" t="s">
        <v>8888</v>
      </c>
      <c r="B5965">
        <v>4</v>
      </c>
      <c r="C5965" s="2">
        <v>43692.519756944443</v>
      </c>
      <c r="D5965" s="2">
        <v>43692.539004629631</v>
      </c>
      <c r="E5965">
        <v>40.478830000000002</v>
      </c>
      <c r="F5965">
        <v>-104.62102</v>
      </c>
      <c r="G5965">
        <v>40.478830000000002</v>
      </c>
      <c r="H5965">
        <v>-104.62102</v>
      </c>
      <c r="I5965">
        <v>0</v>
      </c>
      <c r="J5965" s="1" t="s">
        <v>6723</v>
      </c>
      <c r="K5965">
        <v>23001</v>
      </c>
      <c r="L5965" s="1" t="s">
        <v>6588</v>
      </c>
      <c r="M5965" s="1" t="s">
        <v>47</v>
      </c>
      <c r="N5965" s="1" t="s">
        <v>251</v>
      </c>
      <c r="O5965" s="1" t="s">
        <v>209</v>
      </c>
      <c r="P5965" s="1" t="s">
        <v>198</v>
      </c>
      <c r="Q5965" s="1" t="s">
        <v>7846</v>
      </c>
      <c r="R5965" s="1" t="s">
        <v>48</v>
      </c>
      <c r="S5965" s="1" t="s">
        <v>79</v>
      </c>
      <c r="T5965" s="1" t="s">
        <v>253</v>
      </c>
      <c r="U5965" s="2">
        <v>43692.538888888892</v>
      </c>
      <c r="V5965">
        <v>87</v>
      </c>
      <c r="W5965">
        <v>87</v>
      </c>
      <c r="X5965">
        <v>37</v>
      </c>
      <c r="Y5965">
        <v>25.35</v>
      </c>
      <c r="Z5965">
        <v>10</v>
      </c>
      <c r="AA5965" s="1" t="s">
        <v>64</v>
      </c>
      <c r="AB5965">
        <v>10</v>
      </c>
      <c r="AC5965">
        <v>0</v>
      </c>
      <c r="AD5965" s="1" t="s">
        <v>69</v>
      </c>
      <c r="AE5965" t="b">
        <v>0</v>
      </c>
      <c r="AF5965" t="b">
        <v>0</v>
      </c>
      <c r="AG5965" t="b">
        <v>0</v>
      </c>
      <c r="AH5965" t="b">
        <v>0</v>
      </c>
      <c r="AI5965" t="b">
        <v>0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AR5965" s="1" t="s">
        <v>51</v>
      </c>
      <c r="AS5965" s="1" t="s">
        <v>51</v>
      </c>
      <c r="AT5965" s="1" t="s">
        <v>51</v>
      </c>
      <c r="AU5965" s="1" t="s">
        <v>51</v>
      </c>
    </row>
    <row r="5966" spans="1:47" x14ac:dyDescent="0.25">
      <c r="A5966" s="1" t="s">
        <v>3531</v>
      </c>
      <c r="B5966">
        <v>3</v>
      </c>
      <c r="C5966" s="2">
        <v>43692.283715277779</v>
      </c>
      <c r="D5966" s="2">
        <v>43692.304131944446</v>
      </c>
      <c r="E5966">
        <v>39.617896999999999</v>
      </c>
      <c r="F5966">
        <v>-104.89805800000001</v>
      </c>
      <c r="G5966">
        <v>39.61985</v>
      </c>
      <c r="H5966">
        <v>-104.89914</v>
      </c>
      <c r="I5966">
        <v>0.14699999999999999</v>
      </c>
      <c r="J5966" s="1" t="s">
        <v>564</v>
      </c>
      <c r="L5966" s="1" t="s">
        <v>877</v>
      </c>
      <c r="M5966" s="1" t="s">
        <v>47</v>
      </c>
      <c r="N5966" s="1" t="s">
        <v>127</v>
      </c>
      <c r="O5966" s="1" t="s">
        <v>201</v>
      </c>
      <c r="P5966" s="1" t="s">
        <v>198</v>
      </c>
      <c r="Q5966" s="1" t="s">
        <v>427</v>
      </c>
      <c r="R5966" s="1" t="s">
        <v>48</v>
      </c>
      <c r="S5966" s="1" t="s">
        <v>79</v>
      </c>
      <c r="T5966" s="1" t="s">
        <v>200</v>
      </c>
      <c r="U5966" s="2">
        <v>43692.286805555559</v>
      </c>
      <c r="V5966">
        <v>65</v>
      </c>
      <c r="W5966">
        <v>65</v>
      </c>
      <c r="X5966">
        <v>50</v>
      </c>
      <c r="Y5966">
        <v>24.31</v>
      </c>
      <c r="Z5966">
        <v>10</v>
      </c>
      <c r="AA5966" s="1" t="s">
        <v>55</v>
      </c>
      <c r="AB5966">
        <v>6</v>
      </c>
      <c r="AC5966">
        <v>0</v>
      </c>
      <c r="AD5966" s="1" t="s">
        <v>50</v>
      </c>
      <c r="AE5966" t="b">
        <v>0</v>
      </c>
      <c r="AF5966" t="b">
        <v>0</v>
      </c>
      <c r="AG5966" t="b">
        <v>0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  <c r="AP5966" t="b">
        <v>0</v>
      </c>
      <c r="AQ5966" t="b">
        <v>0</v>
      </c>
      <c r="AR5966" s="1" t="s">
        <v>51</v>
      </c>
      <c r="AS5966" s="1" t="s">
        <v>51</v>
      </c>
      <c r="AT5966" s="1" t="s">
        <v>51</v>
      </c>
      <c r="AU5966" s="1" t="s">
        <v>51</v>
      </c>
    </row>
    <row r="5967" spans="1:47" x14ac:dyDescent="0.25">
      <c r="A5967" s="1" t="s">
        <v>3886</v>
      </c>
      <c r="B5967">
        <v>3</v>
      </c>
      <c r="C5967" s="2">
        <v>43692.348923611113</v>
      </c>
      <c r="D5967" s="2">
        <v>43692.369386574072</v>
      </c>
      <c r="E5967">
        <v>39.644056999999997</v>
      </c>
      <c r="F5967">
        <v>-104.91305800000001</v>
      </c>
      <c r="G5967">
        <v>39.647221000000002</v>
      </c>
      <c r="H5967">
        <v>-104.914891</v>
      </c>
      <c r="I5967">
        <v>0.23899999999999999</v>
      </c>
      <c r="J5967" s="1" t="s">
        <v>705</v>
      </c>
      <c r="L5967" s="1" t="s">
        <v>194</v>
      </c>
      <c r="M5967" s="1" t="s">
        <v>47</v>
      </c>
      <c r="N5967" s="1" t="s">
        <v>131</v>
      </c>
      <c r="O5967" s="1" t="s">
        <v>131</v>
      </c>
      <c r="P5967" s="1" t="s">
        <v>198</v>
      </c>
      <c r="Q5967" s="1" t="s">
        <v>414</v>
      </c>
      <c r="R5967" s="1" t="s">
        <v>48</v>
      </c>
      <c r="S5967" s="1" t="s">
        <v>79</v>
      </c>
      <c r="T5967" s="1" t="s">
        <v>200</v>
      </c>
      <c r="U5967" s="2">
        <v>43692.328472222223</v>
      </c>
      <c r="V5967">
        <v>73</v>
      </c>
      <c r="W5967">
        <v>73</v>
      </c>
      <c r="X5967">
        <v>34</v>
      </c>
      <c r="Y5967">
        <v>24.31</v>
      </c>
      <c r="Z5967">
        <v>10</v>
      </c>
      <c r="AA5967" s="1" t="s">
        <v>54</v>
      </c>
      <c r="AB5967">
        <v>5</v>
      </c>
      <c r="AC5967">
        <v>0</v>
      </c>
      <c r="AD5967" s="1" t="s">
        <v>50</v>
      </c>
      <c r="AE5967" t="b">
        <v>0</v>
      </c>
      <c r="AF5967" t="b">
        <v>0</v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AR5967" s="1" t="s">
        <v>51</v>
      </c>
      <c r="AS5967" s="1" t="s">
        <v>51</v>
      </c>
      <c r="AT5967" s="1" t="s">
        <v>51</v>
      </c>
      <c r="AU5967" s="1" t="s">
        <v>51</v>
      </c>
    </row>
    <row r="5968" spans="1:47" x14ac:dyDescent="0.25">
      <c r="A5968" s="1" t="s">
        <v>5876</v>
      </c>
      <c r="B5968">
        <v>3</v>
      </c>
      <c r="C5968" s="2">
        <v>43692.408715277779</v>
      </c>
      <c r="D5968" s="2">
        <v>43692.429108796299</v>
      </c>
      <c r="E5968">
        <v>39.787300000000002</v>
      </c>
      <c r="F5968">
        <v>-104.98934</v>
      </c>
      <c r="G5968">
        <v>39.784069000000002</v>
      </c>
      <c r="H5968">
        <v>-104.98936999999999</v>
      </c>
      <c r="I5968">
        <v>0.223</v>
      </c>
      <c r="J5968" s="1" t="s">
        <v>532</v>
      </c>
      <c r="L5968" s="1" t="s">
        <v>172</v>
      </c>
      <c r="M5968" s="1" t="s">
        <v>47</v>
      </c>
      <c r="N5968" s="1" t="s">
        <v>131</v>
      </c>
      <c r="O5968" s="1" t="s">
        <v>131</v>
      </c>
      <c r="P5968" s="1" t="s">
        <v>198</v>
      </c>
      <c r="Q5968" s="1" t="s">
        <v>246</v>
      </c>
      <c r="R5968" s="1" t="s">
        <v>48</v>
      </c>
      <c r="S5968" s="1" t="s">
        <v>79</v>
      </c>
      <c r="T5968" s="1" t="s">
        <v>205</v>
      </c>
      <c r="U5968" s="2">
        <v>43692.407638888886</v>
      </c>
      <c r="V5968">
        <v>86</v>
      </c>
      <c r="W5968">
        <v>86</v>
      </c>
      <c r="X5968">
        <v>13</v>
      </c>
      <c r="Y5968">
        <v>24.51</v>
      </c>
      <c r="Z5968">
        <v>25</v>
      </c>
      <c r="AA5968" s="1" t="s">
        <v>56</v>
      </c>
      <c r="AB5968">
        <v>12</v>
      </c>
      <c r="AC5968">
        <v>0</v>
      </c>
      <c r="AD5968" s="1" t="s">
        <v>50</v>
      </c>
      <c r="AE5968" t="b">
        <v>0</v>
      </c>
      <c r="AF5968" t="b">
        <v>0</v>
      </c>
      <c r="AG5968" t="b">
        <v>0</v>
      </c>
      <c r="AH5968" t="b">
        <v>0</v>
      </c>
      <c r="AI5968" t="b">
        <v>0</v>
      </c>
      <c r="AJ5968" t="b">
        <v>0</v>
      </c>
      <c r="AK5968" t="b">
        <v>0</v>
      </c>
      <c r="AL5968" t="b">
        <v>0</v>
      </c>
      <c r="AM5968" t="b">
        <v>0</v>
      </c>
      <c r="AN5968" t="b">
        <v>0</v>
      </c>
      <c r="AO5968" t="b">
        <v>0</v>
      </c>
      <c r="AP5968" t="b">
        <v>0</v>
      </c>
      <c r="AQ5968" t="b">
        <v>0</v>
      </c>
      <c r="AR5968" s="1" t="s">
        <v>51</v>
      </c>
      <c r="AS5968" s="1" t="s">
        <v>51</v>
      </c>
      <c r="AT5968" s="1" t="s">
        <v>51</v>
      </c>
      <c r="AU5968" s="1" t="s">
        <v>51</v>
      </c>
    </row>
    <row r="5969" spans="1:47" x14ac:dyDescent="0.25">
      <c r="A5969" s="1" t="s">
        <v>5877</v>
      </c>
      <c r="B5969">
        <v>3</v>
      </c>
      <c r="C5969" s="2">
        <v>43692.434849537036</v>
      </c>
      <c r="D5969" s="2">
        <v>43692.449976851851</v>
      </c>
      <c r="E5969">
        <v>39.778410000000001</v>
      </c>
      <c r="F5969">
        <v>-104.91289</v>
      </c>
      <c r="G5969">
        <v>39.780209999999997</v>
      </c>
      <c r="H5969">
        <v>-104.93536</v>
      </c>
      <c r="I5969">
        <v>1.2</v>
      </c>
      <c r="J5969" s="1" t="s">
        <v>486</v>
      </c>
      <c r="L5969" s="1" t="s">
        <v>137</v>
      </c>
      <c r="M5969" s="1" t="s">
        <v>47</v>
      </c>
      <c r="N5969" s="1" t="s">
        <v>131</v>
      </c>
      <c r="O5969" s="1" t="s">
        <v>131</v>
      </c>
      <c r="P5969" s="1" t="s">
        <v>198</v>
      </c>
      <c r="Q5969" s="1" t="s">
        <v>246</v>
      </c>
      <c r="R5969" s="1" t="s">
        <v>48</v>
      </c>
      <c r="S5969" s="1" t="s">
        <v>79</v>
      </c>
      <c r="T5969" s="1" t="s">
        <v>205</v>
      </c>
      <c r="U5969" s="2">
        <v>43692.447916666664</v>
      </c>
      <c r="V5969">
        <v>86</v>
      </c>
      <c r="W5969">
        <v>86</v>
      </c>
      <c r="X5969">
        <v>18</v>
      </c>
      <c r="Y5969">
        <v>24.51</v>
      </c>
      <c r="Z5969">
        <v>25</v>
      </c>
      <c r="AA5969" s="1" t="s">
        <v>59</v>
      </c>
      <c r="AB5969">
        <v>10</v>
      </c>
      <c r="AC5969">
        <v>0</v>
      </c>
      <c r="AD5969" s="1" t="s">
        <v>50</v>
      </c>
      <c r="AE5969" t="b">
        <v>0</v>
      </c>
      <c r="AF5969" t="b">
        <v>0</v>
      </c>
      <c r="AG5969" t="b">
        <v>0</v>
      </c>
      <c r="AH5969" t="b">
        <v>0</v>
      </c>
      <c r="AI5969" t="b">
        <v>0</v>
      </c>
      <c r="AJ5969" t="b">
        <v>0</v>
      </c>
      <c r="AK5969" t="b">
        <v>0</v>
      </c>
      <c r="AL5969" t="b">
        <v>0</v>
      </c>
      <c r="AM5969" t="b">
        <v>0</v>
      </c>
      <c r="AN5969" t="b">
        <v>0</v>
      </c>
      <c r="AO5969" t="b">
        <v>0</v>
      </c>
      <c r="AP5969" t="b">
        <v>0</v>
      </c>
      <c r="AQ5969" t="b">
        <v>0</v>
      </c>
      <c r="AR5969" s="1" t="s">
        <v>51</v>
      </c>
      <c r="AS5969" s="1" t="s">
        <v>51</v>
      </c>
      <c r="AT5969" s="1" t="s">
        <v>51</v>
      </c>
      <c r="AU5969" s="1" t="s">
        <v>51</v>
      </c>
    </row>
    <row r="5970" spans="1:47" x14ac:dyDescent="0.25">
      <c r="A5970" s="1" t="s">
        <v>8381</v>
      </c>
      <c r="B5970">
        <v>3</v>
      </c>
      <c r="C5970" s="2">
        <v>43692.508715277778</v>
      </c>
      <c r="D5970" s="2">
        <v>43692.529097222221</v>
      </c>
      <c r="E5970">
        <v>38.304326000000003</v>
      </c>
      <c r="F5970">
        <v>-104.66352000000001</v>
      </c>
      <c r="G5970">
        <v>38.306114000000001</v>
      </c>
      <c r="H5970">
        <v>-104.66354</v>
      </c>
      <c r="I5970">
        <v>0.124</v>
      </c>
      <c r="J5970" s="1" t="s">
        <v>7540</v>
      </c>
      <c r="K5970">
        <v>3100</v>
      </c>
      <c r="L5970" s="1" t="s">
        <v>7541</v>
      </c>
      <c r="M5970" s="1" t="s">
        <v>47</v>
      </c>
      <c r="N5970" s="1" t="s">
        <v>411</v>
      </c>
      <c r="O5970" s="1" t="s">
        <v>411</v>
      </c>
      <c r="P5970" s="1" t="s">
        <v>198</v>
      </c>
      <c r="Q5970" s="1" t="s">
        <v>412</v>
      </c>
      <c r="R5970" s="1" t="s">
        <v>48</v>
      </c>
      <c r="S5970" s="1" t="s">
        <v>79</v>
      </c>
      <c r="T5970" s="1" t="s">
        <v>413</v>
      </c>
      <c r="U5970" s="2">
        <v>43692.495138888888</v>
      </c>
      <c r="V5970">
        <v>90</v>
      </c>
      <c r="W5970">
        <v>90</v>
      </c>
      <c r="X5970">
        <v>24</v>
      </c>
      <c r="Y5970">
        <v>25.29</v>
      </c>
      <c r="Z5970">
        <v>10</v>
      </c>
      <c r="AA5970" s="1" t="s">
        <v>54</v>
      </c>
      <c r="AB5970">
        <v>5</v>
      </c>
      <c r="AC5970">
        <v>0</v>
      </c>
      <c r="AD5970" s="1" t="s">
        <v>50</v>
      </c>
      <c r="AE5970" t="b">
        <v>0</v>
      </c>
      <c r="AF5970" t="b">
        <v>0</v>
      </c>
      <c r="AG5970" t="b">
        <v>0</v>
      </c>
      <c r="AH5970" t="b">
        <v>0</v>
      </c>
      <c r="AI5970" t="b">
        <v>0</v>
      </c>
      <c r="AJ5970" t="b">
        <v>0</v>
      </c>
      <c r="AK5970" t="b">
        <v>0</v>
      </c>
      <c r="AL5970" t="b">
        <v>0</v>
      </c>
      <c r="AM5970" t="b">
        <v>0</v>
      </c>
      <c r="AN5970" t="b">
        <v>0</v>
      </c>
      <c r="AO5970" t="b">
        <v>0</v>
      </c>
      <c r="AP5970" t="b">
        <v>0</v>
      </c>
      <c r="AQ5970" t="b">
        <v>0</v>
      </c>
      <c r="AR5970" s="1" t="s">
        <v>51</v>
      </c>
      <c r="AS5970" s="1" t="s">
        <v>51</v>
      </c>
      <c r="AT5970" s="1" t="s">
        <v>51</v>
      </c>
      <c r="AU5970" s="1" t="s">
        <v>51</v>
      </c>
    </row>
    <row r="5971" spans="1:47" x14ac:dyDescent="0.25">
      <c r="A5971" s="1" t="s">
        <v>5878</v>
      </c>
      <c r="B5971">
        <v>3</v>
      </c>
      <c r="C5971" s="2">
        <v>43692.516585648147</v>
      </c>
      <c r="D5971" s="2">
        <v>43692.933252314811</v>
      </c>
      <c r="E5971">
        <v>39.778410000000001</v>
      </c>
      <c r="F5971">
        <v>-104.91289</v>
      </c>
      <c r="G5971">
        <v>39.780209999999997</v>
      </c>
      <c r="H5971">
        <v>-104.93536</v>
      </c>
      <c r="I5971">
        <v>1.2</v>
      </c>
      <c r="J5971" s="1" t="s">
        <v>486</v>
      </c>
      <c r="L5971" s="1" t="s">
        <v>137</v>
      </c>
      <c r="M5971" s="1" t="s">
        <v>47</v>
      </c>
      <c r="N5971" s="1" t="s">
        <v>131</v>
      </c>
      <c r="O5971" s="1" t="s">
        <v>131</v>
      </c>
      <c r="P5971" s="1" t="s">
        <v>198</v>
      </c>
      <c r="Q5971" s="1" t="s">
        <v>246</v>
      </c>
      <c r="R5971" s="1" t="s">
        <v>48</v>
      </c>
      <c r="S5971" s="1" t="s">
        <v>79</v>
      </c>
      <c r="T5971" s="1" t="s">
        <v>205</v>
      </c>
      <c r="U5971" s="2">
        <v>43692.534722222219</v>
      </c>
      <c r="V5971">
        <v>91</v>
      </c>
      <c r="W5971">
        <v>91</v>
      </c>
      <c r="X5971">
        <v>11</v>
      </c>
      <c r="Y5971">
        <v>24.46</v>
      </c>
      <c r="Z5971">
        <v>20</v>
      </c>
      <c r="AA5971" s="1" t="s">
        <v>57</v>
      </c>
      <c r="AB5971">
        <v>16</v>
      </c>
      <c r="AC5971">
        <v>0</v>
      </c>
      <c r="AD5971" s="1" t="s">
        <v>50</v>
      </c>
      <c r="AE5971" t="b">
        <v>0</v>
      </c>
      <c r="AF5971" t="b">
        <v>0</v>
      </c>
      <c r="AG5971" t="b">
        <v>0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  <c r="AP5971" t="b">
        <v>0</v>
      </c>
      <c r="AQ5971" t="b">
        <v>0</v>
      </c>
      <c r="AR5971" s="1" t="s">
        <v>51</v>
      </c>
      <c r="AS5971" s="1" t="s">
        <v>51</v>
      </c>
      <c r="AT5971" s="1" t="s">
        <v>51</v>
      </c>
      <c r="AU5971" s="1" t="s">
        <v>51</v>
      </c>
    </row>
    <row r="5972" spans="1:47" x14ac:dyDescent="0.25">
      <c r="A5972" s="1" t="s">
        <v>1468</v>
      </c>
      <c r="B5972">
        <v>4</v>
      </c>
      <c r="C5972" s="2">
        <v>43692.55877314815</v>
      </c>
      <c r="D5972" s="2">
        <v>43692.578159722223</v>
      </c>
      <c r="E5972">
        <v>39.783900000000003</v>
      </c>
      <c r="F5972">
        <v>-105.02509999999999</v>
      </c>
      <c r="G5972">
        <v>39.783940000000001</v>
      </c>
      <c r="H5972">
        <v>-105.02218000000001</v>
      </c>
      <c r="I5972">
        <v>0.155</v>
      </c>
      <c r="J5972" s="1" t="s">
        <v>1469</v>
      </c>
      <c r="L5972" s="1" t="s">
        <v>1243</v>
      </c>
      <c r="M5972" s="1" t="s">
        <v>47</v>
      </c>
      <c r="N5972" s="1" t="s">
        <v>131</v>
      </c>
      <c r="O5972" s="1" t="s">
        <v>131</v>
      </c>
      <c r="P5972" s="1" t="s">
        <v>198</v>
      </c>
      <c r="Q5972" s="1" t="s">
        <v>352</v>
      </c>
      <c r="R5972" s="1" t="s">
        <v>48</v>
      </c>
      <c r="S5972" s="1" t="s">
        <v>79</v>
      </c>
      <c r="T5972" s="1" t="s">
        <v>205</v>
      </c>
      <c r="U5972" s="2">
        <v>43692.576388888891</v>
      </c>
      <c r="V5972">
        <v>93</v>
      </c>
      <c r="W5972">
        <v>93</v>
      </c>
      <c r="X5972">
        <v>11</v>
      </c>
      <c r="Y5972">
        <v>24.46</v>
      </c>
      <c r="Z5972">
        <v>10</v>
      </c>
      <c r="AA5972" s="1" t="s">
        <v>57</v>
      </c>
      <c r="AB5972">
        <v>24</v>
      </c>
      <c r="AC5972">
        <v>0</v>
      </c>
      <c r="AD5972" s="1" t="s">
        <v>1211</v>
      </c>
      <c r="AE5972" t="b">
        <v>0</v>
      </c>
      <c r="AF5972" t="b">
        <v>0</v>
      </c>
      <c r="AG5972" t="b">
        <v>1</v>
      </c>
      <c r="AH5972" t="b">
        <v>0</v>
      </c>
      <c r="AI5972" t="b">
        <v>0</v>
      </c>
      <c r="AJ5972" t="b">
        <v>0</v>
      </c>
      <c r="AK5972" t="b">
        <v>0</v>
      </c>
      <c r="AL5972" t="b">
        <v>0</v>
      </c>
      <c r="AM5972" t="b">
        <v>0</v>
      </c>
      <c r="AN5972" t="b">
        <v>0</v>
      </c>
      <c r="AO5972" t="b">
        <v>0</v>
      </c>
      <c r="AP5972" t="b">
        <v>1</v>
      </c>
      <c r="AQ5972" t="b">
        <v>0</v>
      </c>
      <c r="AR5972" s="1" t="s">
        <v>51</v>
      </c>
      <c r="AS5972" s="1" t="s">
        <v>51</v>
      </c>
      <c r="AT5972" s="1" t="s">
        <v>51</v>
      </c>
      <c r="AU5972" s="1" t="s">
        <v>51</v>
      </c>
    </row>
    <row r="5973" spans="1:47" x14ac:dyDescent="0.25">
      <c r="A5973" s="1" t="s">
        <v>1716</v>
      </c>
      <c r="B5973">
        <v>4</v>
      </c>
      <c r="C5973" s="2">
        <v>43692.850995370369</v>
      </c>
      <c r="D5973" s="2">
        <v>43692.934270833335</v>
      </c>
      <c r="E5973">
        <v>39.508257999999998</v>
      </c>
      <c r="F5973">
        <v>-107.880853</v>
      </c>
      <c r="G5973">
        <v>39.518118000000001</v>
      </c>
      <c r="H5973">
        <v>-107.853247</v>
      </c>
      <c r="I5973">
        <v>1.6220000000000001</v>
      </c>
      <c r="J5973" s="1" t="s">
        <v>801</v>
      </c>
      <c r="L5973" s="1" t="s">
        <v>133</v>
      </c>
      <c r="M5973" s="1" t="s">
        <v>47</v>
      </c>
      <c r="N5973" s="1" t="s">
        <v>802</v>
      </c>
      <c r="O5973" s="1" t="s">
        <v>187</v>
      </c>
      <c r="P5973" s="1" t="s">
        <v>198</v>
      </c>
      <c r="Q5973" s="1" t="s">
        <v>803</v>
      </c>
      <c r="R5973" s="1" t="s">
        <v>48</v>
      </c>
      <c r="S5973" s="1" t="s">
        <v>79</v>
      </c>
      <c r="T5973" s="1" t="s">
        <v>528</v>
      </c>
      <c r="U5973" s="2">
        <v>43692.870138888888</v>
      </c>
      <c r="V5973">
        <v>75</v>
      </c>
      <c r="W5973">
        <v>75</v>
      </c>
      <c r="X5973">
        <v>22</v>
      </c>
      <c r="Y5973">
        <v>24.51</v>
      </c>
      <c r="Z5973">
        <v>10</v>
      </c>
      <c r="AA5973" s="1" t="s">
        <v>66</v>
      </c>
      <c r="AB5973">
        <v>12</v>
      </c>
      <c r="AC5973">
        <v>0</v>
      </c>
      <c r="AD5973" s="1" t="s">
        <v>1067</v>
      </c>
      <c r="AE5973" t="b">
        <v>0</v>
      </c>
      <c r="AF5973" t="b">
        <v>0</v>
      </c>
      <c r="AG5973" t="b">
        <v>0</v>
      </c>
      <c r="AH5973" t="b">
        <v>0</v>
      </c>
      <c r="AI5973" t="b">
        <v>0</v>
      </c>
      <c r="AJ5973" t="b">
        <v>0</v>
      </c>
      <c r="AK5973" t="b">
        <v>0</v>
      </c>
      <c r="AL5973" t="b">
        <v>0</v>
      </c>
      <c r="AM5973" t="b">
        <v>0</v>
      </c>
      <c r="AN5973" t="b">
        <v>0</v>
      </c>
      <c r="AO5973" t="b">
        <v>0</v>
      </c>
      <c r="AP5973" t="b">
        <v>0</v>
      </c>
      <c r="AQ5973" t="b">
        <v>0</v>
      </c>
      <c r="AR5973" s="1" t="s">
        <v>53</v>
      </c>
      <c r="AS5973" s="1" t="s">
        <v>51</v>
      </c>
      <c r="AT5973" s="1" t="s">
        <v>51</v>
      </c>
      <c r="AU5973" s="1" t="s">
        <v>51</v>
      </c>
    </row>
    <row r="5974" spans="1:47" x14ac:dyDescent="0.25">
      <c r="A5974" s="1" t="s">
        <v>2209</v>
      </c>
      <c r="B5974">
        <v>3</v>
      </c>
      <c r="C5974" s="2">
        <v>43692.881689814814</v>
      </c>
      <c r="D5974" s="2">
        <v>43693.21502314815</v>
      </c>
      <c r="E5974">
        <v>39.16516</v>
      </c>
      <c r="F5974">
        <v>-104.85307400000001</v>
      </c>
      <c r="G5974">
        <v>39.18515</v>
      </c>
      <c r="H5974">
        <v>-104.85021</v>
      </c>
      <c r="I5974">
        <v>1.39</v>
      </c>
      <c r="J5974" s="1" t="s">
        <v>455</v>
      </c>
      <c r="L5974" s="1" t="s">
        <v>194</v>
      </c>
      <c r="M5974" s="1" t="s">
        <v>47</v>
      </c>
      <c r="N5974" s="1" t="s">
        <v>86</v>
      </c>
      <c r="O5974" s="1" t="s">
        <v>121</v>
      </c>
      <c r="P5974" s="1" t="s">
        <v>198</v>
      </c>
      <c r="Q5974" s="1" t="s">
        <v>222</v>
      </c>
      <c r="R5974" s="1" t="s">
        <v>48</v>
      </c>
      <c r="S5974" s="1" t="s">
        <v>79</v>
      </c>
      <c r="T5974" s="1" t="s">
        <v>223</v>
      </c>
      <c r="U5974" s="2">
        <v>43692.879166666666</v>
      </c>
      <c r="V5974">
        <v>61</v>
      </c>
      <c r="W5974">
        <v>61</v>
      </c>
      <c r="X5974">
        <v>48</v>
      </c>
      <c r="Y5974">
        <v>23.28</v>
      </c>
      <c r="Z5974">
        <v>10</v>
      </c>
      <c r="AA5974" s="1" t="s">
        <v>68</v>
      </c>
      <c r="AB5974">
        <v>9</v>
      </c>
      <c r="AC5974">
        <v>0</v>
      </c>
      <c r="AD5974" s="1" t="s">
        <v>818</v>
      </c>
      <c r="AE5974" t="b">
        <v>0</v>
      </c>
      <c r="AF5974" t="b">
        <v>0</v>
      </c>
      <c r="AG5974" t="b">
        <v>0</v>
      </c>
      <c r="AH5974" t="b">
        <v>0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AR5974" s="1" t="s">
        <v>53</v>
      </c>
      <c r="AS5974" s="1" t="s">
        <v>53</v>
      </c>
      <c r="AT5974" s="1" t="s">
        <v>53</v>
      </c>
      <c r="AU5974" s="1" t="s">
        <v>51</v>
      </c>
    </row>
    <row r="5975" spans="1:47" x14ac:dyDescent="0.25">
      <c r="A5975" s="1" t="s">
        <v>8584</v>
      </c>
      <c r="B5975">
        <v>4</v>
      </c>
      <c r="C5975" s="2">
        <v>43693.329386574071</v>
      </c>
      <c r="D5975" s="2">
        <v>43693.349178240744</v>
      </c>
      <c r="E5975">
        <v>39.738079999999997</v>
      </c>
      <c r="F5975">
        <v>-104.41455000000001</v>
      </c>
      <c r="G5975">
        <v>39.734110000000001</v>
      </c>
      <c r="H5975">
        <v>-104.326185</v>
      </c>
      <c r="I5975">
        <v>4.7030000000000003</v>
      </c>
      <c r="J5975" s="1" t="s">
        <v>8585</v>
      </c>
      <c r="K5975">
        <v>1498</v>
      </c>
      <c r="L5975" s="1" t="s">
        <v>8586</v>
      </c>
      <c r="M5975" s="1" t="s">
        <v>47</v>
      </c>
      <c r="N5975" s="1" t="s">
        <v>787</v>
      </c>
      <c r="O5975" s="1" t="s">
        <v>201</v>
      </c>
      <c r="P5975" s="1" t="s">
        <v>198</v>
      </c>
      <c r="Q5975" s="1" t="s">
        <v>8587</v>
      </c>
      <c r="R5975" s="1" t="s">
        <v>48</v>
      </c>
      <c r="S5975" s="1" t="s">
        <v>79</v>
      </c>
      <c r="T5975" s="1" t="s">
        <v>789</v>
      </c>
      <c r="U5975" s="2">
        <v>43693.324999999997</v>
      </c>
      <c r="V5975">
        <v>61</v>
      </c>
      <c r="W5975">
        <v>61</v>
      </c>
      <c r="X5975">
        <v>94</v>
      </c>
      <c r="Y5975">
        <v>24.58</v>
      </c>
      <c r="Z5975">
        <v>0.25</v>
      </c>
      <c r="AA5975" s="1" t="s">
        <v>61</v>
      </c>
      <c r="AB5975">
        <v>9</v>
      </c>
      <c r="AC5975">
        <v>0</v>
      </c>
      <c r="AD5975" s="1" t="s">
        <v>1268</v>
      </c>
      <c r="AE5975" t="b">
        <v>0</v>
      </c>
      <c r="AF5975" t="b">
        <v>0</v>
      </c>
      <c r="AG5975" t="b">
        <v>0</v>
      </c>
      <c r="AH5975" t="b">
        <v>0</v>
      </c>
      <c r="AI5975" t="b">
        <v>0</v>
      </c>
      <c r="AJ5975" t="b">
        <v>0</v>
      </c>
      <c r="AK5975" t="b">
        <v>0</v>
      </c>
      <c r="AL5975" t="b">
        <v>0</v>
      </c>
      <c r="AM5975" t="b">
        <v>0</v>
      </c>
      <c r="AN5975" t="b">
        <v>0</v>
      </c>
      <c r="AO5975" t="b">
        <v>0</v>
      </c>
      <c r="AP5975" t="b">
        <v>0</v>
      </c>
      <c r="AQ5975" t="b">
        <v>0</v>
      </c>
      <c r="AR5975" s="1" t="s">
        <v>51</v>
      </c>
      <c r="AS5975" s="1" t="s">
        <v>51</v>
      </c>
      <c r="AT5975" s="1" t="s">
        <v>51</v>
      </c>
      <c r="AU5975" s="1" t="s">
        <v>51</v>
      </c>
    </row>
    <row r="5976" spans="1:47" x14ac:dyDescent="0.25">
      <c r="A5976" s="1" t="s">
        <v>8588</v>
      </c>
      <c r="B5976">
        <v>4</v>
      </c>
      <c r="C5976" s="2">
        <v>43693.333553240744</v>
      </c>
      <c r="D5976" s="2">
        <v>43693.354155092595</v>
      </c>
      <c r="E5976">
        <v>40.029471999999998</v>
      </c>
      <c r="F5976">
        <v>-104.81801900000001</v>
      </c>
      <c r="G5976">
        <v>40.043880000000001</v>
      </c>
      <c r="H5976">
        <v>-104.81985</v>
      </c>
      <c r="I5976">
        <v>1</v>
      </c>
      <c r="J5976" s="1" t="s">
        <v>8589</v>
      </c>
      <c r="K5976">
        <v>12601</v>
      </c>
      <c r="L5976" s="1" t="s">
        <v>8590</v>
      </c>
      <c r="M5976" s="1" t="s">
        <v>97</v>
      </c>
      <c r="N5976" s="1" t="s">
        <v>319</v>
      </c>
      <c r="O5976" s="1" t="s">
        <v>209</v>
      </c>
      <c r="P5976" s="1" t="s">
        <v>198</v>
      </c>
      <c r="Q5976" s="1" t="s">
        <v>8591</v>
      </c>
      <c r="R5976" s="1" t="s">
        <v>48</v>
      </c>
      <c r="S5976" s="1" t="s">
        <v>79</v>
      </c>
      <c r="T5976" s="1" t="s">
        <v>219</v>
      </c>
      <c r="U5976" s="2">
        <v>43693.328472222223</v>
      </c>
      <c r="V5976">
        <v>60</v>
      </c>
      <c r="W5976">
        <v>60</v>
      </c>
      <c r="X5976">
        <v>96</v>
      </c>
      <c r="Y5976">
        <v>24.65</v>
      </c>
      <c r="Z5976">
        <v>2</v>
      </c>
      <c r="AA5976" s="1" t="s">
        <v>61</v>
      </c>
      <c r="AB5976">
        <v>7</v>
      </c>
      <c r="AC5976">
        <v>0</v>
      </c>
      <c r="AD5976" s="1" t="s">
        <v>1268</v>
      </c>
      <c r="AE5976" t="b">
        <v>0</v>
      </c>
      <c r="AF5976" t="b">
        <v>0</v>
      </c>
      <c r="AG5976" t="b">
        <v>0</v>
      </c>
      <c r="AH5976" t="b">
        <v>0</v>
      </c>
      <c r="AI5976" t="b">
        <v>0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  <c r="AP5976" t="b">
        <v>1</v>
      </c>
      <c r="AQ5976" t="b">
        <v>0</v>
      </c>
      <c r="AR5976" s="1" t="s">
        <v>51</v>
      </c>
      <c r="AS5976" s="1" t="s">
        <v>51</v>
      </c>
      <c r="AT5976" s="1" t="s">
        <v>51</v>
      </c>
      <c r="AU5976" s="1" t="s">
        <v>51</v>
      </c>
    </row>
    <row r="5977" spans="1:47" x14ac:dyDescent="0.25">
      <c r="A5977" s="1" t="s">
        <v>1822</v>
      </c>
      <c r="B5977">
        <v>3</v>
      </c>
      <c r="C5977" s="2">
        <v>43693.534479166665</v>
      </c>
      <c r="D5977" s="2">
        <v>43694.201145833336</v>
      </c>
      <c r="E5977">
        <v>39.629835</v>
      </c>
      <c r="F5977">
        <v>-104.905182</v>
      </c>
      <c r="G5977">
        <v>39.629429000000002</v>
      </c>
      <c r="H5977">
        <v>-104.90496899999999</v>
      </c>
      <c r="I5977">
        <v>0.03</v>
      </c>
      <c r="J5977" s="1" t="s">
        <v>220</v>
      </c>
      <c r="L5977" s="1" t="s">
        <v>195</v>
      </c>
      <c r="M5977" s="1" t="s">
        <v>47</v>
      </c>
      <c r="N5977" s="1" t="s">
        <v>131</v>
      </c>
      <c r="O5977" s="1" t="s">
        <v>131</v>
      </c>
      <c r="P5977" s="1" t="s">
        <v>198</v>
      </c>
      <c r="Q5977" s="1" t="s">
        <v>414</v>
      </c>
      <c r="R5977" s="1" t="s">
        <v>48</v>
      </c>
      <c r="S5977" s="1" t="s">
        <v>79</v>
      </c>
      <c r="T5977" s="1" t="s">
        <v>200</v>
      </c>
      <c r="U5977" s="2">
        <v>43693.536805555559</v>
      </c>
      <c r="V5977">
        <v>78</v>
      </c>
      <c r="W5977">
        <v>78</v>
      </c>
      <c r="X5977">
        <v>43</v>
      </c>
      <c r="Y5977">
        <v>24.19</v>
      </c>
      <c r="Z5977">
        <v>10</v>
      </c>
      <c r="AA5977" s="1" t="s">
        <v>54</v>
      </c>
      <c r="AB5977">
        <v>3</v>
      </c>
      <c r="AC5977">
        <v>0</v>
      </c>
      <c r="AD5977" s="1" t="s">
        <v>1067</v>
      </c>
      <c r="AE5977" t="b">
        <v>0</v>
      </c>
      <c r="AF5977" t="b">
        <v>0</v>
      </c>
      <c r="AG5977" t="b">
        <v>0</v>
      </c>
      <c r="AH5977" t="b">
        <v>0</v>
      </c>
      <c r="AI5977" t="b">
        <v>1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 s="1" t="s">
        <v>51</v>
      </c>
      <c r="AS5977" s="1" t="s">
        <v>51</v>
      </c>
      <c r="AT5977" s="1" t="s">
        <v>51</v>
      </c>
      <c r="AU5977" s="1" t="s">
        <v>51</v>
      </c>
    </row>
    <row r="5978" spans="1:47" x14ac:dyDescent="0.25">
      <c r="A5978" s="1" t="s">
        <v>2680</v>
      </c>
      <c r="B5978">
        <v>3</v>
      </c>
      <c r="C5978" s="2">
        <v>43693.643518518518</v>
      </c>
      <c r="D5978" s="2">
        <v>43693.663321759261</v>
      </c>
      <c r="E5978">
        <v>39.766460000000002</v>
      </c>
      <c r="F5978">
        <v>-105.14297999999999</v>
      </c>
      <c r="G5978">
        <v>39.769080000000002</v>
      </c>
      <c r="H5978">
        <v>-105.143017</v>
      </c>
      <c r="I5978">
        <v>0.18099999999999999</v>
      </c>
      <c r="J5978" s="1" t="s">
        <v>2681</v>
      </c>
      <c r="L5978" s="1" t="s">
        <v>133</v>
      </c>
      <c r="M5978" s="1" t="s">
        <v>47</v>
      </c>
      <c r="N5978" s="1" t="s">
        <v>269</v>
      </c>
      <c r="O5978" s="1" t="s">
        <v>115</v>
      </c>
      <c r="P5978" s="1" t="s">
        <v>198</v>
      </c>
      <c r="Q5978" s="1" t="s">
        <v>270</v>
      </c>
      <c r="R5978" s="1" t="s">
        <v>48</v>
      </c>
      <c r="S5978" s="1" t="s">
        <v>79</v>
      </c>
      <c r="T5978" s="1" t="s">
        <v>205</v>
      </c>
      <c r="U5978" s="2">
        <v>43693.657638888886</v>
      </c>
      <c r="V5978">
        <v>86</v>
      </c>
      <c r="W5978">
        <v>86</v>
      </c>
      <c r="X5978">
        <v>29</v>
      </c>
      <c r="Y5978">
        <v>24.36</v>
      </c>
      <c r="Z5978">
        <v>10</v>
      </c>
      <c r="AA5978" s="1" t="s">
        <v>58</v>
      </c>
      <c r="AB5978">
        <v>9</v>
      </c>
      <c r="AC5978">
        <v>0</v>
      </c>
      <c r="AD5978" s="1" t="s">
        <v>818</v>
      </c>
      <c r="AE5978" t="b">
        <v>0</v>
      </c>
      <c r="AF5978" t="b">
        <v>0</v>
      </c>
      <c r="AG5978" t="b">
        <v>0</v>
      </c>
      <c r="AH5978" t="b">
        <v>0</v>
      </c>
      <c r="AI5978" t="b">
        <v>0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AR5978" s="1" t="s">
        <v>51</v>
      </c>
      <c r="AS5978" s="1" t="s">
        <v>51</v>
      </c>
      <c r="AT5978" s="1" t="s">
        <v>51</v>
      </c>
      <c r="AU5978" s="1" t="s">
        <v>51</v>
      </c>
    </row>
    <row r="5979" spans="1:47" x14ac:dyDescent="0.25">
      <c r="A5979" s="1" t="s">
        <v>9658</v>
      </c>
      <c r="B5979">
        <v>2</v>
      </c>
      <c r="C5979" s="2">
        <v>43693.728854166664</v>
      </c>
      <c r="D5979" s="2">
        <v>43693.748460648145</v>
      </c>
      <c r="E5979">
        <v>39.780200000000001</v>
      </c>
      <c r="F5979">
        <v>-104.93646</v>
      </c>
      <c r="G5979">
        <v>39.780180000000001</v>
      </c>
      <c r="H5979">
        <v>-104.93704</v>
      </c>
      <c r="I5979">
        <v>3.1E-2</v>
      </c>
      <c r="J5979" s="1" t="s">
        <v>1139</v>
      </c>
      <c r="L5979" s="1" t="s">
        <v>137</v>
      </c>
      <c r="M5979" s="1" t="s">
        <v>47</v>
      </c>
      <c r="N5979" s="1" t="s">
        <v>131</v>
      </c>
      <c r="O5979" s="1" t="s">
        <v>131</v>
      </c>
      <c r="P5979" s="1" t="s">
        <v>198</v>
      </c>
      <c r="Q5979" s="1" t="s">
        <v>246</v>
      </c>
      <c r="R5979" s="1" t="s">
        <v>48</v>
      </c>
      <c r="S5979" s="1" t="s">
        <v>79</v>
      </c>
      <c r="T5979" s="1" t="s">
        <v>205</v>
      </c>
      <c r="U5979" s="2">
        <v>43693.740972222222</v>
      </c>
      <c r="V5979">
        <v>86</v>
      </c>
      <c r="W5979">
        <v>86</v>
      </c>
      <c r="X5979">
        <v>25</v>
      </c>
      <c r="Y5979">
        <v>24.33</v>
      </c>
      <c r="Z5979">
        <v>20</v>
      </c>
      <c r="AA5979" s="1" t="s">
        <v>8942</v>
      </c>
      <c r="AB5979">
        <v>0</v>
      </c>
      <c r="AC5979">
        <v>0</v>
      </c>
      <c r="AD5979" s="1" t="s">
        <v>818</v>
      </c>
      <c r="AE5979" t="b">
        <v>0</v>
      </c>
      <c r="AF5979" t="b">
        <v>0</v>
      </c>
      <c r="AG5979" t="b">
        <v>0</v>
      </c>
      <c r="AH5979" t="b">
        <v>0</v>
      </c>
      <c r="AI5979" t="b">
        <v>0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  <c r="AP5979" t="b">
        <v>0</v>
      </c>
      <c r="AQ5979" t="b">
        <v>0</v>
      </c>
      <c r="AR5979" s="1" t="s">
        <v>51</v>
      </c>
      <c r="AS5979" s="1" t="s">
        <v>51</v>
      </c>
      <c r="AT5979" s="1" t="s">
        <v>51</v>
      </c>
      <c r="AU5979" s="1" t="s">
        <v>51</v>
      </c>
    </row>
    <row r="5980" spans="1:47" x14ac:dyDescent="0.25">
      <c r="A5980" s="1" t="s">
        <v>9659</v>
      </c>
      <c r="B5980">
        <v>2</v>
      </c>
      <c r="C5980" s="2">
        <v>43693.746979166666</v>
      </c>
      <c r="D5980" s="2">
        <v>43693.766296296293</v>
      </c>
      <c r="E5980">
        <v>39.778419999999997</v>
      </c>
      <c r="F5980">
        <v>-104.90821</v>
      </c>
      <c r="G5980">
        <v>39.778410000000001</v>
      </c>
      <c r="H5980">
        <v>-104.91289</v>
      </c>
      <c r="I5980">
        <v>0.249</v>
      </c>
      <c r="J5980" s="1" t="s">
        <v>9660</v>
      </c>
      <c r="L5980" s="1" t="s">
        <v>137</v>
      </c>
      <c r="M5980" s="1" t="s">
        <v>47</v>
      </c>
      <c r="N5980" s="1" t="s">
        <v>131</v>
      </c>
      <c r="O5980" s="1" t="s">
        <v>131</v>
      </c>
      <c r="P5980" s="1" t="s">
        <v>198</v>
      </c>
      <c r="Q5980" s="1" t="s">
        <v>246</v>
      </c>
      <c r="R5980" s="1" t="s">
        <v>48</v>
      </c>
      <c r="S5980" s="1" t="s">
        <v>79</v>
      </c>
      <c r="T5980" s="1" t="s">
        <v>205</v>
      </c>
      <c r="U5980" s="2">
        <v>43693.740972222222</v>
      </c>
      <c r="V5980">
        <v>86</v>
      </c>
      <c r="W5980">
        <v>86</v>
      </c>
      <c r="X5980">
        <v>25</v>
      </c>
      <c r="Y5980">
        <v>24.33</v>
      </c>
      <c r="Z5980">
        <v>20</v>
      </c>
      <c r="AA5980" s="1" t="s">
        <v>8942</v>
      </c>
      <c r="AB5980">
        <v>0</v>
      </c>
      <c r="AC5980">
        <v>0</v>
      </c>
      <c r="AD5980" s="1" t="s">
        <v>818</v>
      </c>
      <c r="AE5980" t="b">
        <v>0</v>
      </c>
      <c r="AF5980" t="b">
        <v>0</v>
      </c>
      <c r="AG5980" t="b">
        <v>0</v>
      </c>
      <c r="AH5980" t="b">
        <v>0</v>
      </c>
      <c r="AI5980" t="b">
        <v>0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  <c r="AO5980" t="b">
        <v>0</v>
      </c>
      <c r="AP5980" t="b">
        <v>0</v>
      </c>
      <c r="AQ5980" t="b">
        <v>0</v>
      </c>
      <c r="AR5980" s="1" t="s">
        <v>51</v>
      </c>
      <c r="AS5980" s="1" t="s">
        <v>51</v>
      </c>
      <c r="AT5980" s="1" t="s">
        <v>51</v>
      </c>
      <c r="AU5980" s="1" t="s">
        <v>51</v>
      </c>
    </row>
    <row r="5981" spans="1:47" x14ac:dyDescent="0.25">
      <c r="A5981" s="1" t="s">
        <v>9661</v>
      </c>
      <c r="B5981">
        <v>2</v>
      </c>
      <c r="C5981" s="2">
        <v>43693.765729166669</v>
      </c>
      <c r="D5981" s="2">
        <v>43693.785231481481</v>
      </c>
      <c r="E5981">
        <v>39.778149999999997</v>
      </c>
      <c r="F5981">
        <v>-104.89465</v>
      </c>
      <c r="G5981">
        <v>39.776552000000002</v>
      </c>
      <c r="H5981">
        <v>-104.876414</v>
      </c>
      <c r="I5981">
        <v>0.97499999999999998</v>
      </c>
      <c r="J5981" s="1" t="s">
        <v>842</v>
      </c>
      <c r="L5981" s="1" t="s">
        <v>133</v>
      </c>
      <c r="M5981" s="1" t="s">
        <v>47</v>
      </c>
      <c r="N5981" s="1" t="s">
        <v>131</v>
      </c>
      <c r="O5981" s="1" t="s">
        <v>131</v>
      </c>
      <c r="P5981" s="1" t="s">
        <v>198</v>
      </c>
      <c r="Q5981" s="1" t="s">
        <v>246</v>
      </c>
      <c r="R5981" s="1" t="s">
        <v>48</v>
      </c>
      <c r="S5981" s="1" t="s">
        <v>79</v>
      </c>
      <c r="T5981" s="1" t="s">
        <v>205</v>
      </c>
      <c r="U5981" s="2">
        <v>43693.786805555559</v>
      </c>
      <c r="V5981">
        <v>79</v>
      </c>
      <c r="W5981">
        <v>79</v>
      </c>
      <c r="X5981">
        <v>36</v>
      </c>
      <c r="Y5981">
        <v>24.36</v>
      </c>
      <c r="Z5981">
        <v>20</v>
      </c>
      <c r="AA5981" s="1" t="s">
        <v>58</v>
      </c>
      <c r="AB5981">
        <v>24</v>
      </c>
      <c r="AC5981">
        <v>0</v>
      </c>
      <c r="AD5981" s="1" t="s">
        <v>1215</v>
      </c>
      <c r="AE5981" t="b">
        <v>0</v>
      </c>
      <c r="AF5981" t="b">
        <v>0</v>
      </c>
      <c r="AG5981" t="b">
        <v>0</v>
      </c>
      <c r="AH5981" t="b">
        <v>0</v>
      </c>
      <c r="AI5981" t="b">
        <v>0</v>
      </c>
      <c r="AJ5981" t="b">
        <v>0</v>
      </c>
      <c r="AK5981" t="b">
        <v>0</v>
      </c>
      <c r="AL5981" t="b">
        <v>0</v>
      </c>
      <c r="AM5981" t="b">
        <v>0</v>
      </c>
      <c r="AN5981" t="b">
        <v>0</v>
      </c>
      <c r="AO5981" t="b">
        <v>0</v>
      </c>
      <c r="AP5981" t="b">
        <v>0</v>
      </c>
      <c r="AQ5981" t="b">
        <v>0</v>
      </c>
      <c r="AR5981" s="1" t="s">
        <v>51</v>
      </c>
      <c r="AS5981" s="1" t="s">
        <v>51</v>
      </c>
      <c r="AT5981" s="1" t="s">
        <v>51</v>
      </c>
      <c r="AU5981" s="1" t="s">
        <v>51</v>
      </c>
    </row>
    <row r="5982" spans="1:47" x14ac:dyDescent="0.25">
      <c r="A5982" s="1" t="s">
        <v>5551</v>
      </c>
      <c r="B5982">
        <v>3</v>
      </c>
      <c r="C5982" s="2">
        <v>43694.65693287037</v>
      </c>
      <c r="D5982" s="2">
        <v>43694.90693287037</v>
      </c>
      <c r="E5982">
        <v>40.174815000000002</v>
      </c>
      <c r="F5982">
        <v>-104.97996999999999</v>
      </c>
      <c r="G5982">
        <v>40.169725999999997</v>
      </c>
      <c r="H5982">
        <v>-104.97999</v>
      </c>
      <c r="I5982">
        <v>0.35199999999999998</v>
      </c>
      <c r="J5982" s="1" t="s">
        <v>536</v>
      </c>
      <c r="L5982" s="1" t="s">
        <v>195</v>
      </c>
      <c r="M5982" s="1" t="s">
        <v>47</v>
      </c>
      <c r="N5982" s="1" t="s">
        <v>208</v>
      </c>
      <c r="O5982" s="1" t="s">
        <v>209</v>
      </c>
      <c r="P5982" s="1" t="s">
        <v>198</v>
      </c>
      <c r="Q5982" s="1" t="s">
        <v>210</v>
      </c>
      <c r="R5982" s="1" t="s">
        <v>48</v>
      </c>
      <c r="S5982" s="1" t="s">
        <v>79</v>
      </c>
      <c r="T5982" s="1" t="s">
        <v>211</v>
      </c>
      <c r="U5982" s="2">
        <v>43694.663194444445</v>
      </c>
      <c r="V5982">
        <v>81</v>
      </c>
      <c r="W5982">
        <v>81</v>
      </c>
      <c r="X5982">
        <v>21</v>
      </c>
      <c r="Y5982">
        <v>24.87</v>
      </c>
      <c r="Z5982">
        <v>7</v>
      </c>
      <c r="AA5982" s="1" t="s">
        <v>57</v>
      </c>
      <c r="AB5982">
        <v>28</v>
      </c>
      <c r="AC5982">
        <v>0</v>
      </c>
      <c r="AD5982" s="1" t="s">
        <v>1211</v>
      </c>
      <c r="AE5982" t="b">
        <v>0</v>
      </c>
      <c r="AF5982" t="b">
        <v>0</v>
      </c>
      <c r="AG5982" t="b">
        <v>0</v>
      </c>
      <c r="AH5982" t="b">
        <v>0</v>
      </c>
      <c r="AI5982" t="b">
        <v>0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  <c r="AO5982" t="b">
        <v>0</v>
      </c>
      <c r="AP5982" t="b">
        <v>0</v>
      </c>
      <c r="AQ5982" t="b">
        <v>0</v>
      </c>
      <c r="AR5982" s="1" t="s">
        <v>51</v>
      </c>
      <c r="AS5982" s="1" t="s">
        <v>51</v>
      </c>
      <c r="AT5982" s="1" t="s">
        <v>51</v>
      </c>
      <c r="AU5982" s="1" t="s">
        <v>51</v>
      </c>
    </row>
    <row r="5983" spans="1:47" x14ac:dyDescent="0.25">
      <c r="A5983" s="1" t="s">
        <v>5552</v>
      </c>
      <c r="B5983">
        <v>3</v>
      </c>
      <c r="C5983" s="2">
        <v>43694.65693287037</v>
      </c>
      <c r="D5983" s="2">
        <v>43695.201678240737</v>
      </c>
      <c r="E5983">
        <v>40.177779000000001</v>
      </c>
      <c r="F5983">
        <v>-104.98002</v>
      </c>
      <c r="G5983">
        <v>40.171874000000003</v>
      </c>
      <c r="H5983">
        <v>-104.98003</v>
      </c>
      <c r="I5983">
        <v>0.40799999999999997</v>
      </c>
      <c r="J5983" s="1" t="s">
        <v>4823</v>
      </c>
      <c r="L5983" s="1" t="s">
        <v>195</v>
      </c>
      <c r="M5983" s="1" t="s">
        <v>47</v>
      </c>
      <c r="N5983" s="1" t="s">
        <v>208</v>
      </c>
      <c r="O5983" s="1" t="s">
        <v>209</v>
      </c>
      <c r="P5983" s="1" t="s">
        <v>198</v>
      </c>
      <c r="Q5983" s="1" t="s">
        <v>210</v>
      </c>
      <c r="R5983" s="1" t="s">
        <v>48</v>
      </c>
      <c r="S5983" s="1" t="s">
        <v>79</v>
      </c>
      <c r="T5983" s="1" t="s">
        <v>211</v>
      </c>
      <c r="U5983" s="2">
        <v>43694.663194444445</v>
      </c>
      <c r="V5983">
        <v>81</v>
      </c>
      <c r="W5983">
        <v>81</v>
      </c>
      <c r="X5983">
        <v>21</v>
      </c>
      <c r="Y5983">
        <v>24.87</v>
      </c>
      <c r="Z5983">
        <v>7</v>
      </c>
      <c r="AA5983" s="1" t="s">
        <v>57</v>
      </c>
      <c r="AB5983">
        <v>28</v>
      </c>
      <c r="AC5983">
        <v>0</v>
      </c>
      <c r="AD5983" s="1" t="s">
        <v>1211</v>
      </c>
      <c r="AE5983" t="b">
        <v>0</v>
      </c>
      <c r="AF5983" t="b">
        <v>0</v>
      </c>
      <c r="AG5983" t="b">
        <v>0</v>
      </c>
      <c r="AH5983" t="b">
        <v>0</v>
      </c>
      <c r="AI5983" t="b">
        <v>0</v>
      </c>
      <c r="AJ5983" t="b">
        <v>0</v>
      </c>
      <c r="AK5983" t="b">
        <v>0</v>
      </c>
      <c r="AL5983" t="b">
        <v>0</v>
      </c>
      <c r="AM5983" t="b">
        <v>0</v>
      </c>
      <c r="AN5983" t="b">
        <v>0</v>
      </c>
      <c r="AO5983" t="b">
        <v>0</v>
      </c>
      <c r="AP5983" t="b">
        <v>0</v>
      </c>
      <c r="AQ5983" t="b">
        <v>0</v>
      </c>
      <c r="AR5983" s="1" t="s">
        <v>51</v>
      </c>
      <c r="AS5983" s="1" t="s">
        <v>51</v>
      </c>
      <c r="AT5983" s="1" t="s">
        <v>51</v>
      </c>
      <c r="AU5983" s="1" t="s">
        <v>51</v>
      </c>
    </row>
    <row r="5984" spans="1:47" x14ac:dyDescent="0.25">
      <c r="A5984" s="1" t="s">
        <v>9662</v>
      </c>
      <c r="B5984">
        <v>2</v>
      </c>
      <c r="C5984" s="2">
        <v>43694.809479166666</v>
      </c>
      <c r="D5984" s="2">
        <v>43694.828865740739</v>
      </c>
      <c r="E5984">
        <v>39.281114000000002</v>
      </c>
      <c r="F5984">
        <v>-103.348282</v>
      </c>
      <c r="G5984">
        <v>39.280262999999998</v>
      </c>
      <c r="H5984">
        <v>-103.370846</v>
      </c>
      <c r="I5984">
        <v>1.208</v>
      </c>
      <c r="J5984" s="1" t="s">
        <v>9663</v>
      </c>
      <c r="L5984" s="1" t="s">
        <v>137</v>
      </c>
      <c r="M5984" s="1" t="s">
        <v>47</v>
      </c>
      <c r="N5984" s="1" t="s">
        <v>2706</v>
      </c>
      <c r="O5984" s="1" t="s">
        <v>82</v>
      </c>
      <c r="P5984" s="1" t="s">
        <v>198</v>
      </c>
      <c r="Q5984" s="1" t="s">
        <v>2707</v>
      </c>
      <c r="R5984" s="1" t="s">
        <v>48</v>
      </c>
      <c r="S5984" s="1" t="s">
        <v>79</v>
      </c>
      <c r="T5984" s="1" t="s">
        <v>547</v>
      </c>
      <c r="U5984" s="2">
        <v>43694.829861111109</v>
      </c>
      <c r="V5984">
        <v>67</v>
      </c>
      <c r="W5984">
        <v>67</v>
      </c>
      <c r="X5984">
        <v>47</v>
      </c>
      <c r="Y5984">
        <v>24.4</v>
      </c>
      <c r="Z5984">
        <v>10</v>
      </c>
      <c r="AA5984" s="1" t="s">
        <v>8942</v>
      </c>
      <c r="AB5984">
        <v>0</v>
      </c>
      <c r="AC5984">
        <v>0</v>
      </c>
      <c r="AD5984" s="1" t="s">
        <v>818</v>
      </c>
      <c r="AE5984" t="b">
        <v>0</v>
      </c>
      <c r="AF5984" t="b">
        <v>0</v>
      </c>
      <c r="AG5984" t="b">
        <v>0</v>
      </c>
      <c r="AH5984" t="b">
        <v>0</v>
      </c>
      <c r="AI5984" t="b">
        <v>0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AR5984" s="1" t="s">
        <v>51</v>
      </c>
      <c r="AS5984" s="1" t="s">
        <v>51</v>
      </c>
      <c r="AT5984" s="1" t="s">
        <v>51</v>
      </c>
      <c r="AU5984" s="1" t="s">
        <v>51</v>
      </c>
    </row>
    <row r="5985" spans="1:47" x14ac:dyDescent="0.25">
      <c r="A5985" s="1" t="s">
        <v>7054</v>
      </c>
      <c r="B5985">
        <v>3</v>
      </c>
      <c r="C5985" s="2">
        <v>43694.95584490741</v>
      </c>
      <c r="D5985" s="2">
        <v>43694.976319444446</v>
      </c>
      <c r="E5985">
        <v>39.571359000000001</v>
      </c>
      <c r="F5985">
        <v>-107.43</v>
      </c>
      <c r="G5985">
        <v>39.573115000000001</v>
      </c>
      <c r="H5985">
        <v>-107.453847</v>
      </c>
      <c r="I5985">
        <v>1.276</v>
      </c>
      <c r="J5985" s="1" t="s">
        <v>7055</v>
      </c>
      <c r="K5985">
        <v>46650</v>
      </c>
      <c r="L5985" s="1" t="s">
        <v>6939</v>
      </c>
      <c r="M5985" s="1" t="s">
        <v>97</v>
      </c>
      <c r="N5985" s="1" t="s">
        <v>3910</v>
      </c>
      <c r="O5985" s="1" t="s">
        <v>187</v>
      </c>
      <c r="P5985" s="1" t="s">
        <v>198</v>
      </c>
      <c r="Q5985" s="1" t="s">
        <v>3911</v>
      </c>
      <c r="R5985" s="1" t="s">
        <v>48</v>
      </c>
      <c r="S5985" s="1" t="s">
        <v>79</v>
      </c>
      <c r="T5985" s="1" t="s">
        <v>3912</v>
      </c>
      <c r="U5985" s="2">
        <v>43694.962500000001</v>
      </c>
      <c r="V5985">
        <v>52</v>
      </c>
      <c r="W5985">
        <v>52</v>
      </c>
      <c r="X5985">
        <v>33</v>
      </c>
      <c r="Y5985">
        <v>20.45</v>
      </c>
      <c r="Z5985">
        <v>10</v>
      </c>
      <c r="AA5985" s="1" t="s">
        <v>55</v>
      </c>
      <c r="AB5985">
        <v>5</v>
      </c>
      <c r="AD5985" s="1" t="s">
        <v>1067</v>
      </c>
      <c r="AE5985" t="b">
        <v>0</v>
      </c>
      <c r="AF5985" t="b">
        <v>0</v>
      </c>
      <c r="AG5985" t="b">
        <v>0</v>
      </c>
      <c r="AH5985" t="b">
        <v>0</v>
      </c>
      <c r="AI5985" t="b">
        <v>0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  <c r="AO5985" t="b">
        <v>0</v>
      </c>
      <c r="AP5985" t="b">
        <v>0</v>
      </c>
      <c r="AQ5985" t="b">
        <v>0</v>
      </c>
      <c r="AR5985" s="1" t="s">
        <v>53</v>
      </c>
      <c r="AS5985" s="1" t="s">
        <v>53</v>
      </c>
      <c r="AT5985" s="1" t="s">
        <v>53</v>
      </c>
      <c r="AU5985" s="1" t="s">
        <v>53</v>
      </c>
    </row>
    <row r="5986" spans="1:47" x14ac:dyDescent="0.25">
      <c r="A5986" s="1" t="s">
        <v>9664</v>
      </c>
      <c r="B5986">
        <v>2</v>
      </c>
      <c r="C5986" s="2">
        <v>43694.962094907409</v>
      </c>
      <c r="D5986" s="2">
        <v>43694.982685185183</v>
      </c>
      <c r="E5986">
        <v>39.154465000000002</v>
      </c>
      <c r="F5986">
        <v>-108.301778</v>
      </c>
      <c r="G5986">
        <v>39.148420000000002</v>
      </c>
      <c r="H5986">
        <v>-108.31288000000001</v>
      </c>
      <c r="I5986">
        <v>0.72699999999999998</v>
      </c>
      <c r="J5986" s="1" t="s">
        <v>9665</v>
      </c>
      <c r="L5986" s="1" t="s">
        <v>137</v>
      </c>
      <c r="M5986" s="1" t="s">
        <v>47</v>
      </c>
      <c r="N5986" s="1" t="s">
        <v>490</v>
      </c>
      <c r="O5986" s="1" t="s">
        <v>490</v>
      </c>
      <c r="P5986" s="1" t="s">
        <v>198</v>
      </c>
      <c r="Q5986" s="1" t="s">
        <v>1604</v>
      </c>
      <c r="R5986" s="1" t="s">
        <v>48</v>
      </c>
      <c r="S5986" s="1" t="s">
        <v>79</v>
      </c>
      <c r="T5986" s="1" t="s">
        <v>492</v>
      </c>
      <c r="U5986" s="2">
        <v>43694.953472222223</v>
      </c>
      <c r="V5986">
        <v>74</v>
      </c>
      <c r="W5986">
        <v>74</v>
      </c>
      <c r="X5986">
        <v>18</v>
      </c>
      <c r="Y5986">
        <v>25.03</v>
      </c>
      <c r="Z5986">
        <v>10</v>
      </c>
      <c r="AA5986" s="1" t="s">
        <v>62</v>
      </c>
      <c r="AB5986">
        <v>6</v>
      </c>
      <c r="AC5986">
        <v>0</v>
      </c>
      <c r="AD5986" s="1" t="s">
        <v>1067</v>
      </c>
      <c r="AE5986" t="b">
        <v>0</v>
      </c>
      <c r="AF5986" t="b">
        <v>0</v>
      </c>
      <c r="AG5986" t="b">
        <v>0</v>
      </c>
      <c r="AH5986" t="b">
        <v>0</v>
      </c>
      <c r="AI5986" t="b">
        <v>0</v>
      </c>
      <c r="AJ5986" t="b">
        <v>0</v>
      </c>
      <c r="AK5986" t="b">
        <v>0</v>
      </c>
      <c r="AL5986" t="b">
        <v>0</v>
      </c>
      <c r="AM5986" t="b">
        <v>0</v>
      </c>
      <c r="AN5986" t="b">
        <v>0</v>
      </c>
      <c r="AO5986" t="b">
        <v>0</v>
      </c>
      <c r="AP5986" t="b">
        <v>0</v>
      </c>
      <c r="AQ5986" t="b">
        <v>0</v>
      </c>
      <c r="AR5986" s="1" t="s">
        <v>53</v>
      </c>
      <c r="AS5986" s="1" t="s">
        <v>53</v>
      </c>
      <c r="AT5986" s="1" t="s">
        <v>53</v>
      </c>
      <c r="AU5986" s="1" t="s">
        <v>53</v>
      </c>
    </row>
    <row r="5987" spans="1:47" x14ac:dyDescent="0.25">
      <c r="A5987" s="1" t="s">
        <v>9666</v>
      </c>
      <c r="B5987">
        <v>2</v>
      </c>
      <c r="C5987" s="2">
        <v>43694.962094907409</v>
      </c>
      <c r="D5987" s="2">
        <v>43694.982685185183</v>
      </c>
      <c r="E5987">
        <v>39.148285000000001</v>
      </c>
      <c r="F5987">
        <v>-108.31273400000001</v>
      </c>
      <c r="G5987">
        <v>39.154406999999999</v>
      </c>
      <c r="H5987">
        <v>-108.30157699999999</v>
      </c>
      <c r="I5987">
        <v>0.73199999999999998</v>
      </c>
      <c r="J5987" s="1" t="s">
        <v>9667</v>
      </c>
      <c r="L5987" s="1" t="s">
        <v>133</v>
      </c>
      <c r="M5987" s="1" t="s">
        <v>47</v>
      </c>
      <c r="N5987" s="1" t="s">
        <v>759</v>
      </c>
      <c r="O5987" s="1" t="s">
        <v>490</v>
      </c>
      <c r="P5987" s="1" t="s">
        <v>198</v>
      </c>
      <c r="Q5987" s="1" t="s">
        <v>760</v>
      </c>
      <c r="R5987" s="1" t="s">
        <v>48</v>
      </c>
      <c r="S5987" s="1" t="s">
        <v>79</v>
      </c>
      <c r="T5987" s="1" t="s">
        <v>492</v>
      </c>
      <c r="U5987" s="2">
        <v>43694.953472222223</v>
      </c>
      <c r="V5987">
        <v>74</v>
      </c>
      <c r="W5987">
        <v>74</v>
      </c>
      <c r="X5987">
        <v>18</v>
      </c>
      <c r="Y5987">
        <v>25.03</v>
      </c>
      <c r="Z5987">
        <v>10</v>
      </c>
      <c r="AA5987" s="1" t="s">
        <v>62</v>
      </c>
      <c r="AB5987">
        <v>6</v>
      </c>
      <c r="AC5987">
        <v>0</v>
      </c>
      <c r="AD5987" s="1" t="s">
        <v>1067</v>
      </c>
      <c r="AE5987" t="b">
        <v>0</v>
      </c>
      <c r="AF5987" t="b">
        <v>0</v>
      </c>
      <c r="AG5987" t="b">
        <v>0</v>
      </c>
      <c r="AH5987" t="b">
        <v>0</v>
      </c>
      <c r="AI5987" t="b">
        <v>0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  <c r="AO5987" t="b">
        <v>0</v>
      </c>
      <c r="AP5987" t="b">
        <v>0</v>
      </c>
      <c r="AQ5987" t="b">
        <v>0</v>
      </c>
      <c r="AR5987" s="1" t="s">
        <v>53</v>
      </c>
      <c r="AS5987" s="1" t="s">
        <v>53</v>
      </c>
      <c r="AT5987" s="1" t="s">
        <v>53</v>
      </c>
      <c r="AU5987" s="1" t="s">
        <v>53</v>
      </c>
    </row>
    <row r="5988" spans="1:47" x14ac:dyDescent="0.25">
      <c r="A5988" s="1" t="s">
        <v>9668</v>
      </c>
      <c r="B5988">
        <v>2</v>
      </c>
      <c r="C5988" s="2">
        <v>43694.852731481478</v>
      </c>
      <c r="D5988" s="2">
        <v>43694.872974537036</v>
      </c>
      <c r="E5988">
        <v>39.855699999999999</v>
      </c>
      <c r="F5988">
        <v>-104.91464999999999</v>
      </c>
      <c r="G5988">
        <v>39.859630000000003</v>
      </c>
      <c r="H5988">
        <v>-104.91105</v>
      </c>
      <c r="I5988">
        <v>0.33200000000000002</v>
      </c>
      <c r="J5988" s="1" t="s">
        <v>9003</v>
      </c>
      <c r="L5988" s="1" t="s">
        <v>122</v>
      </c>
      <c r="M5988" s="1" t="s">
        <v>47</v>
      </c>
      <c r="N5988" s="1" t="s">
        <v>313</v>
      </c>
      <c r="O5988" s="1" t="s">
        <v>147</v>
      </c>
      <c r="P5988" s="1" t="s">
        <v>198</v>
      </c>
      <c r="Q5988" s="1" t="s">
        <v>314</v>
      </c>
      <c r="R5988" s="1" t="s">
        <v>48</v>
      </c>
      <c r="S5988" s="1" t="s">
        <v>79</v>
      </c>
      <c r="T5988" s="1" t="s">
        <v>203</v>
      </c>
      <c r="U5988" s="2">
        <v>43694.831944444442</v>
      </c>
      <c r="V5988">
        <v>74</v>
      </c>
      <c r="W5988">
        <v>74</v>
      </c>
      <c r="X5988">
        <v>30</v>
      </c>
      <c r="Y5988">
        <v>24.31</v>
      </c>
      <c r="Z5988">
        <v>10</v>
      </c>
      <c r="AA5988" s="1" t="s">
        <v>66</v>
      </c>
      <c r="AB5988">
        <v>14</v>
      </c>
      <c r="AC5988">
        <v>0</v>
      </c>
      <c r="AD5988" s="1" t="s">
        <v>965</v>
      </c>
      <c r="AE5988" t="b">
        <v>0</v>
      </c>
      <c r="AF5988" t="b">
        <v>0</v>
      </c>
      <c r="AG5988" t="b">
        <v>0</v>
      </c>
      <c r="AH5988" t="b">
        <v>0</v>
      </c>
      <c r="AI5988" t="b">
        <v>1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AR5988" s="1" t="s">
        <v>53</v>
      </c>
      <c r="AS5988" s="1" t="s">
        <v>53</v>
      </c>
      <c r="AT5988" s="1" t="s">
        <v>51</v>
      </c>
      <c r="AU5988" s="1" t="s">
        <v>51</v>
      </c>
    </row>
    <row r="5989" spans="1:47" x14ac:dyDescent="0.25">
      <c r="A5989" s="1" t="s">
        <v>1637</v>
      </c>
      <c r="B5989">
        <v>3</v>
      </c>
      <c r="C5989" s="2">
        <v>43694.92459490741</v>
      </c>
      <c r="D5989" s="2">
        <v>43694.945173611108</v>
      </c>
      <c r="E5989">
        <v>39.301600999999998</v>
      </c>
      <c r="F5989">
        <v>-104.88959699999999</v>
      </c>
      <c r="G5989">
        <v>39.289234999999998</v>
      </c>
      <c r="H5989">
        <v>-104.895794</v>
      </c>
      <c r="I5989">
        <v>0.91600000000000004</v>
      </c>
      <c r="J5989" s="1" t="s">
        <v>1638</v>
      </c>
      <c r="L5989" s="1" t="s">
        <v>195</v>
      </c>
      <c r="M5989" s="1" t="s">
        <v>47</v>
      </c>
      <c r="N5989" s="1" t="s">
        <v>191</v>
      </c>
      <c r="O5989" s="1" t="s">
        <v>121</v>
      </c>
      <c r="P5989" s="1" t="s">
        <v>198</v>
      </c>
      <c r="Q5989" s="1" t="s">
        <v>333</v>
      </c>
      <c r="R5989" s="1" t="s">
        <v>48</v>
      </c>
      <c r="S5989" s="1" t="s">
        <v>79</v>
      </c>
      <c r="T5989" s="1" t="s">
        <v>223</v>
      </c>
      <c r="U5989" s="2">
        <v>43694.92083333333</v>
      </c>
      <c r="V5989">
        <v>52</v>
      </c>
      <c r="W5989">
        <v>52</v>
      </c>
      <c r="X5989">
        <v>76</v>
      </c>
      <c r="Y5989">
        <v>23.19</v>
      </c>
      <c r="Z5989">
        <v>10</v>
      </c>
      <c r="AA5989" s="1" t="s">
        <v>68</v>
      </c>
      <c r="AB5989">
        <v>7</v>
      </c>
      <c r="AC5989">
        <v>0</v>
      </c>
      <c r="AD5989" s="1" t="s">
        <v>1067</v>
      </c>
      <c r="AE5989" t="b">
        <v>0</v>
      </c>
      <c r="AF5989" t="b">
        <v>0</v>
      </c>
      <c r="AG5989" t="b">
        <v>0</v>
      </c>
      <c r="AH5989" t="b">
        <v>0</v>
      </c>
      <c r="AI5989" t="b">
        <v>0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 s="1" t="s">
        <v>53</v>
      </c>
      <c r="AS5989" s="1" t="s">
        <v>53</v>
      </c>
      <c r="AT5989" s="1" t="s">
        <v>53</v>
      </c>
      <c r="AU5989" s="1" t="s">
        <v>53</v>
      </c>
    </row>
    <row r="5990" spans="1:47" x14ac:dyDescent="0.25">
      <c r="A5990" s="1" t="s">
        <v>3613</v>
      </c>
      <c r="B5990">
        <v>3</v>
      </c>
      <c r="C5990" s="2">
        <v>43695.757418981484</v>
      </c>
      <c r="D5990" s="2">
        <v>43695.777731481481</v>
      </c>
      <c r="E5990">
        <v>39.639099999999999</v>
      </c>
      <c r="F5990">
        <v>-106.52531</v>
      </c>
      <c r="G5990">
        <v>39.634799999999998</v>
      </c>
      <c r="H5990">
        <v>-106.51698</v>
      </c>
      <c r="I5990">
        <v>0.53400000000000003</v>
      </c>
      <c r="J5990" s="1" t="s">
        <v>3614</v>
      </c>
      <c r="L5990" s="1" t="s">
        <v>133</v>
      </c>
      <c r="M5990" s="1" t="s">
        <v>47</v>
      </c>
      <c r="N5990" s="1" t="s">
        <v>145</v>
      </c>
      <c r="O5990" s="1" t="s">
        <v>501</v>
      </c>
      <c r="P5990" s="1" t="s">
        <v>198</v>
      </c>
      <c r="Q5990" s="1" t="s">
        <v>976</v>
      </c>
      <c r="R5990" s="1" t="s">
        <v>48</v>
      </c>
      <c r="S5990" s="1" t="s">
        <v>79</v>
      </c>
      <c r="T5990" s="1" t="s">
        <v>612</v>
      </c>
      <c r="U5990" s="2">
        <v>43695.74722222222</v>
      </c>
      <c r="V5990">
        <v>87</v>
      </c>
      <c r="W5990">
        <v>87</v>
      </c>
      <c r="X5990">
        <v>11</v>
      </c>
      <c r="Y5990">
        <v>23.69</v>
      </c>
      <c r="Z5990">
        <v>10</v>
      </c>
      <c r="AA5990" s="1" t="s">
        <v>57</v>
      </c>
      <c r="AB5990">
        <v>16</v>
      </c>
      <c r="AC5990">
        <v>0</v>
      </c>
      <c r="AD5990" s="1" t="s">
        <v>50</v>
      </c>
      <c r="AE5990" t="b">
        <v>0</v>
      </c>
      <c r="AF5990" t="b">
        <v>0</v>
      </c>
      <c r="AG5990" t="b">
        <v>0</v>
      </c>
      <c r="AH5990" t="b">
        <v>0</v>
      </c>
      <c r="AI5990" t="b">
        <v>1</v>
      </c>
      <c r="AJ5990" t="b">
        <v>0</v>
      </c>
      <c r="AK5990" t="b">
        <v>0</v>
      </c>
      <c r="AL5990" t="b">
        <v>0</v>
      </c>
      <c r="AM5990" t="b">
        <v>0</v>
      </c>
      <c r="AN5990" t="b">
        <v>0</v>
      </c>
      <c r="AO5990" t="b">
        <v>0</v>
      </c>
      <c r="AP5990" t="b">
        <v>0</v>
      </c>
      <c r="AQ5990" t="b">
        <v>0</v>
      </c>
      <c r="AR5990" s="1" t="s">
        <v>51</v>
      </c>
      <c r="AS5990" s="1" t="s">
        <v>51</v>
      </c>
      <c r="AT5990" s="1" t="s">
        <v>51</v>
      </c>
      <c r="AU5990" s="1" t="s">
        <v>51</v>
      </c>
    </row>
    <row r="5991" spans="1:47" x14ac:dyDescent="0.25">
      <c r="A5991" s="1" t="s">
        <v>8076</v>
      </c>
      <c r="B5991">
        <v>4</v>
      </c>
      <c r="C5991" s="2">
        <v>43695.907407407409</v>
      </c>
      <c r="D5991" s="2">
        <v>43695.927627314813</v>
      </c>
      <c r="E5991">
        <v>40.014651000000001</v>
      </c>
      <c r="F5991">
        <v>-105.128451</v>
      </c>
      <c r="G5991">
        <v>40.014690000000002</v>
      </c>
      <c r="H5991">
        <v>-105.13111000000001</v>
      </c>
      <c r="I5991">
        <v>0.14099999999999999</v>
      </c>
      <c r="J5991" s="1" t="s">
        <v>8077</v>
      </c>
      <c r="K5991">
        <v>9595</v>
      </c>
      <c r="L5991" s="1" t="s">
        <v>6817</v>
      </c>
      <c r="M5991" s="1" t="s">
        <v>97</v>
      </c>
      <c r="N5991" s="1" t="s">
        <v>89</v>
      </c>
      <c r="O5991" s="1" t="s">
        <v>255</v>
      </c>
      <c r="P5991" s="1" t="s">
        <v>198</v>
      </c>
      <c r="Q5991" s="1" t="s">
        <v>1126</v>
      </c>
      <c r="R5991" s="1" t="s">
        <v>48</v>
      </c>
      <c r="S5991" s="1" t="s">
        <v>79</v>
      </c>
      <c r="T5991" s="1" t="s">
        <v>272</v>
      </c>
      <c r="U5991" s="2">
        <v>43695.912499999999</v>
      </c>
      <c r="V5991">
        <v>68</v>
      </c>
      <c r="W5991">
        <v>68</v>
      </c>
      <c r="X5991">
        <v>64</v>
      </c>
      <c r="Y5991">
        <v>24.91</v>
      </c>
      <c r="Z5991">
        <v>10</v>
      </c>
      <c r="AA5991" s="1" t="s">
        <v>8942</v>
      </c>
      <c r="AB5991">
        <v>0</v>
      </c>
      <c r="AC5991">
        <v>0</v>
      </c>
      <c r="AD5991" s="1" t="s">
        <v>50</v>
      </c>
      <c r="AE5991" t="b">
        <v>0</v>
      </c>
      <c r="AF5991" t="b">
        <v>0</v>
      </c>
      <c r="AG5991" t="b">
        <v>0</v>
      </c>
      <c r="AH5991" t="b">
        <v>0</v>
      </c>
      <c r="AI5991" t="b">
        <v>0</v>
      </c>
      <c r="AJ5991" t="b">
        <v>0</v>
      </c>
      <c r="AK5991" t="b">
        <v>0</v>
      </c>
      <c r="AL5991" t="b">
        <v>0</v>
      </c>
      <c r="AM5991" t="b">
        <v>1</v>
      </c>
      <c r="AN5991" t="b">
        <v>0</v>
      </c>
      <c r="AO5991" t="b">
        <v>0</v>
      </c>
      <c r="AP5991" t="b">
        <v>0</v>
      </c>
      <c r="AQ5991" t="b">
        <v>0</v>
      </c>
      <c r="AR5991" s="1" t="s">
        <v>53</v>
      </c>
      <c r="AS5991" s="1" t="s">
        <v>53</v>
      </c>
      <c r="AT5991" s="1" t="s">
        <v>53</v>
      </c>
      <c r="AU5991" s="1" t="s">
        <v>53</v>
      </c>
    </row>
    <row r="5992" spans="1:47" x14ac:dyDescent="0.25">
      <c r="A5992" s="1" t="s">
        <v>8078</v>
      </c>
      <c r="B5992">
        <v>4</v>
      </c>
      <c r="C5992" s="2">
        <v>43695.907407407409</v>
      </c>
      <c r="D5992" s="2">
        <v>43695.927627314813</v>
      </c>
      <c r="E5992">
        <v>40.014690000000002</v>
      </c>
      <c r="F5992">
        <v>-105.13111000000001</v>
      </c>
      <c r="G5992">
        <v>40.014651000000001</v>
      </c>
      <c r="H5992">
        <v>-105.128451</v>
      </c>
      <c r="I5992">
        <v>0.14099999999999999</v>
      </c>
      <c r="J5992" s="1" t="s">
        <v>8079</v>
      </c>
      <c r="K5992">
        <v>1399</v>
      </c>
      <c r="L5992" s="1" t="s">
        <v>8080</v>
      </c>
      <c r="M5992" s="1" t="s">
        <v>47</v>
      </c>
      <c r="N5992" s="1" t="s">
        <v>89</v>
      </c>
      <c r="O5992" s="1" t="s">
        <v>255</v>
      </c>
      <c r="P5992" s="1" t="s">
        <v>198</v>
      </c>
      <c r="Q5992" s="1" t="s">
        <v>8081</v>
      </c>
      <c r="R5992" s="1" t="s">
        <v>48</v>
      </c>
      <c r="S5992" s="1" t="s">
        <v>79</v>
      </c>
      <c r="T5992" s="1" t="s">
        <v>272</v>
      </c>
      <c r="U5992" s="2">
        <v>43695.912499999999</v>
      </c>
      <c r="V5992">
        <v>68</v>
      </c>
      <c r="W5992">
        <v>68</v>
      </c>
      <c r="X5992">
        <v>64</v>
      </c>
      <c r="Y5992">
        <v>24.91</v>
      </c>
      <c r="Z5992">
        <v>10</v>
      </c>
      <c r="AA5992" s="1" t="s">
        <v>8942</v>
      </c>
      <c r="AB5992">
        <v>0</v>
      </c>
      <c r="AC5992">
        <v>0</v>
      </c>
      <c r="AD5992" s="1" t="s">
        <v>50</v>
      </c>
      <c r="AE5992" t="b">
        <v>0</v>
      </c>
      <c r="AF5992" t="b">
        <v>0</v>
      </c>
      <c r="AG5992" t="b">
        <v>1</v>
      </c>
      <c r="AH5992" t="b">
        <v>0</v>
      </c>
      <c r="AI5992" t="b">
        <v>0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1</v>
      </c>
      <c r="AQ5992" t="b">
        <v>0</v>
      </c>
      <c r="AR5992" s="1" t="s">
        <v>53</v>
      </c>
      <c r="AS5992" s="1" t="s">
        <v>53</v>
      </c>
      <c r="AT5992" s="1" t="s">
        <v>53</v>
      </c>
      <c r="AU5992" s="1" t="s">
        <v>53</v>
      </c>
    </row>
    <row r="5993" spans="1:47" x14ac:dyDescent="0.25">
      <c r="A5993" s="1" t="s">
        <v>2241</v>
      </c>
      <c r="B5993">
        <v>4</v>
      </c>
      <c r="C5993" s="2">
        <v>43695.841770833336</v>
      </c>
      <c r="D5993" s="2">
        <v>43695.860486111109</v>
      </c>
      <c r="E5993">
        <v>39.189725000000003</v>
      </c>
      <c r="F5993">
        <v>-104.850421</v>
      </c>
      <c r="G5993">
        <v>39.220381000000003</v>
      </c>
      <c r="H5993">
        <v>-104.878574</v>
      </c>
      <c r="I5993">
        <v>2.6</v>
      </c>
      <c r="J5993" s="1" t="s">
        <v>2242</v>
      </c>
      <c r="L5993" s="1" t="s">
        <v>194</v>
      </c>
      <c r="M5993" s="1" t="s">
        <v>47</v>
      </c>
      <c r="N5993" s="1" t="s">
        <v>86</v>
      </c>
      <c r="O5993" s="1" t="s">
        <v>121</v>
      </c>
      <c r="P5993" s="1" t="s">
        <v>198</v>
      </c>
      <c r="Q5993" s="1" t="s">
        <v>222</v>
      </c>
      <c r="R5993" s="1" t="s">
        <v>48</v>
      </c>
      <c r="S5993" s="1" t="s">
        <v>79</v>
      </c>
      <c r="T5993" s="1" t="s">
        <v>223</v>
      </c>
      <c r="U5993" s="2">
        <v>43695.836805555555</v>
      </c>
      <c r="V5993">
        <v>70</v>
      </c>
      <c r="W5993">
        <v>70</v>
      </c>
      <c r="X5993">
        <v>40</v>
      </c>
      <c r="Y5993">
        <v>23.24</v>
      </c>
      <c r="Z5993">
        <v>10</v>
      </c>
      <c r="AA5993" s="1" t="s">
        <v>64</v>
      </c>
      <c r="AB5993">
        <v>10</v>
      </c>
      <c r="AC5993">
        <v>0</v>
      </c>
      <c r="AD5993" s="1" t="s">
        <v>818</v>
      </c>
      <c r="AE5993" t="b">
        <v>0</v>
      </c>
      <c r="AF5993" t="b">
        <v>0</v>
      </c>
      <c r="AG5993" t="b">
        <v>0</v>
      </c>
      <c r="AH5993" t="b">
        <v>0</v>
      </c>
      <c r="AI5993" t="b">
        <v>0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  <c r="AO5993" t="b">
        <v>0</v>
      </c>
      <c r="AP5993" t="b">
        <v>0</v>
      </c>
      <c r="AQ5993" t="b">
        <v>0</v>
      </c>
      <c r="AR5993" s="1" t="s">
        <v>53</v>
      </c>
      <c r="AS5993" s="1" t="s">
        <v>51</v>
      </c>
      <c r="AT5993" s="1" t="s">
        <v>51</v>
      </c>
      <c r="AU5993" s="1" t="s">
        <v>51</v>
      </c>
    </row>
    <row r="5994" spans="1:47" x14ac:dyDescent="0.25">
      <c r="A5994" s="1" t="s">
        <v>2243</v>
      </c>
      <c r="B5994">
        <v>4</v>
      </c>
      <c r="C5994" s="2">
        <v>43695.841770833336</v>
      </c>
      <c r="D5994" s="2">
        <v>43695.860486111109</v>
      </c>
      <c r="E5994">
        <v>39.220351999999998</v>
      </c>
      <c r="F5994">
        <v>-104.87882999999999</v>
      </c>
      <c r="G5994">
        <v>39.189703999999999</v>
      </c>
      <c r="H5994">
        <v>-104.85062000000001</v>
      </c>
      <c r="I5994">
        <v>2.601</v>
      </c>
      <c r="J5994" s="1" t="s">
        <v>2244</v>
      </c>
      <c r="L5994" s="1" t="s">
        <v>195</v>
      </c>
      <c r="M5994" s="1" t="s">
        <v>47</v>
      </c>
      <c r="N5994" s="1" t="s">
        <v>86</v>
      </c>
      <c r="O5994" s="1" t="s">
        <v>121</v>
      </c>
      <c r="P5994" s="1" t="s">
        <v>198</v>
      </c>
      <c r="Q5994" s="1" t="s">
        <v>222</v>
      </c>
      <c r="R5994" s="1" t="s">
        <v>48</v>
      </c>
      <c r="S5994" s="1" t="s">
        <v>79</v>
      </c>
      <c r="T5994" s="1" t="s">
        <v>223</v>
      </c>
      <c r="U5994" s="2">
        <v>43695.836805555555</v>
      </c>
      <c r="V5994">
        <v>70</v>
      </c>
      <c r="W5994">
        <v>70</v>
      </c>
      <c r="X5994">
        <v>40</v>
      </c>
      <c r="Y5994">
        <v>23.24</v>
      </c>
      <c r="Z5994">
        <v>10</v>
      </c>
      <c r="AA5994" s="1" t="s">
        <v>64</v>
      </c>
      <c r="AB5994">
        <v>10</v>
      </c>
      <c r="AC5994">
        <v>0</v>
      </c>
      <c r="AD5994" s="1" t="s">
        <v>818</v>
      </c>
      <c r="AE5994" t="b">
        <v>0</v>
      </c>
      <c r="AF5994" t="b">
        <v>0</v>
      </c>
      <c r="AG5994" t="b">
        <v>0</v>
      </c>
      <c r="AH5994" t="b">
        <v>0</v>
      </c>
      <c r="AI5994" t="b">
        <v>1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  <c r="AO5994" t="b">
        <v>0</v>
      </c>
      <c r="AP5994" t="b">
        <v>0</v>
      </c>
      <c r="AQ5994" t="b">
        <v>0</v>
      </c>
      <c r="AR5994" s="1" t="s">
        <v>53</v>
      </c>
      <c r="AS5994" s="1" t="s">
        <v>51</v>
      </c>
      <c r="AT5994" s="1" t="s">
        <v>51</v>
      </c>
      <c r="AU5994" s="1" t="s">
        <v>51</v>
      </c>
    </row>
    <row r="5995" spans="1:47" x14ac:dyDescent="0.25">
      <c r="A5995" s="1" t="s">
        <v>2303</v>
      </c>
      <c r="B5995">
        <v>4</v>
      </c>
      <c r="C5995" s="2">
        <v>43695.811064814814</v>
      </c>
      <c r="D5995" s="2">
        <v>43696.00885416667</v>
      </c>
      <c r="E5995">
        <v>39.220357</v>
      </c>
      <c r="F5995">
        <v>-104.878569</v>
      </c>
      <c r="G5995">
        <v>39.251139999999999</v>
      </c>
      <c r="H5995">
        <v>-104.88571</v>
      </c>
      <c r="I5995">
        <v>2.161</v>
      </c>
      <c r="J5995" s="1" t="s">
        <v>2304</v>
      </c>
      <c r="L5995" s="1" t="s">
        <v>194</v>
      </c>
      <c r="M5995" s="1" t="s">
        <v>47</v>
      </c>
      <c r="N5995" s="1" t="s">
        <v>86</v>
      </c>
      <c r="O5995" s="1" t="s">
        <v>121</v>
      </c>
      <c r="P5995" s="1" t="s">
        <v>198</v>
      </c>
      <c r="Q5995" s="1" t="s">
        <v>222</v>
      </c>
      <c r="R5995" s="1" t="s">
        <v>48</v>
      </c>
      <c r="S5995" s="1" t="s">
        <v>79</v>
      </c>
      <c r="T5995" s="1" t="s">
        <v>223</v>
      </c>
      <c r="U5995" s="2">
        <v>43695.808333333334</v>
      </c>
      <c r="V5995">
        <v>73</v>
      </c>
      <c r="W5995">
        <v>73</v>
      </c>
      <c r="X5995">
        <v>31</v>
      </c>
      <c r="Y5995">
        <v>23.22</v>
      </c>
      <c r="Z5995">
        <v>10</v>
      </c>
      <c r="AA5995" s="1" t="s">
        <v>66</v>
      </c>
      <c r="AB5995">
        <v>10</v>
      </c>
      <c r="AC5995">
        <v>0</v>
      </c>
      <c r="AD5995" s="1" t="s">
        <v>818</v>
      </c>
      <c r="AE5995" t="b">
        <v>0</v>
      </c>
      <c r="AF5995" t="b">
        <v>0</v>
      </c>
      <c r="AG5995" t="b">
        <v>0</v>
      </c>
      <c r="AH5995" t="b">
        <v>0</v>
      </c>
      <c r="AI5995" t="b">
        <v>1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AR5995" s="1" t="s">
        <v>51</v>
      </c>
      <c r="AS5995" s="1" t="s">
        <v>51</v>
      </c>
      <c r="AT5995" s="1" t="s">
        <v>51</v>
      </c>
      <c r="AU5995" s="1" t="s">
        <v>51</v>
      </c>
    </row>
    <row r="5996" spans="1:47" x14ac:dyDescent="0.25">
      <c r="A5996" s="1" t="s">
        <v>1639</v>
      </c>
      <c r="B5996">
        <v>4</v>
      </c>
      <c r="C5996" s="2">
        <v>43695.964178240742</v>
      </c>
      <c r="D5996" s="2">
        <v>43695.983993055554</v>
      </c>
      <c r="E5996">
        <v>39.776798999999997</v>
      </c>
      <c r="F5996">
        <v>-104.809909</v>
      </c>
      <c r="G5996">
        <v>39.776564</v>
      </c>
      <c r="H5996">
        <v>-104.80991</v>
      </c>
      <c r="I5996">
        <v>1.6E-2</v>
      </c>
      <c r="J5996" s="1" t="s">
        <v>1640</v>
      </c>
      <c r="L5996" s="1" t="s">
        <v>1641</v>
      </c>
      <c r="M5996" s="1" t="s">
        <v>47</v>
      </c>
      <c r="N5996" s="1" t="s">
        <v>131</v>
      </c>
      <c r="O5996" s="1" t="s">
        <v>131</v>
      </c>
      <c r="P5996" s="1" t="s">
        <v>198</v>
      </c>
      <c r="Q5996" s="1" t="s">
        <v>299</v>
      </c>
      <c r="R5996" s="1" t="s">
        <v>48</v>
      </c>
      <c r="S5996" s="1" t="s">
        <v>79</v>
      </c>
      <c r="T5996" s="1" t="s">
        <v>203</v>
      </c>
      <c r="U5996" s="2">
        <v>43695.956944444442</v>
      </c>
      <c r="V5996">
        <v>73</v>
      </c>
      <c r="W5996">
        <v>73</v>
      </c>
      <c r="X5996">
        <v>40</v>
      </c>
      <c r="Y5996">
        <v>24.41</v>
      </c>
      <c r="Z5996">
        <v>10</v>
      </c>
      <c r="AA5996" s="1" t="s">
        <v>68</v>
      </c>
      <c r="AB5996">
        <v>9</v>
      </c>
      <c r="AC5996">
        <v>0</v>
      </c>
      <c r="AD5996" s="1" t="s">
        <v>1067</v>
      </c>
      <c r="AE5996" t="b">
        <v>0</v>
      </c>
      <c r="AF5996" t="b">
        <v>0</v>
      </c>
      <c r="AG5996" t="b">
        <v>0</v>
      </c>
      <c r="AH5996" t="b">
        <v>0</v>
      </c>
      <c r="AI5996" t="b">
        <v>0</v>
      </c>
      <c r="AJ5996" t="b">
        <v>0</v>
      </c>
      <c r="AK5996" t="b">
        <v>0</v>
      </c>
      <c r="AL5996" t="b">
        <v>0</v>
      </c>
      <c r="AM5996" t="b">
        <v>0</v>
      </c>
      <c r="AN5996" t="b">
        <v>0</v>
      </c>
      <c r="AO5996" t="b">
        <v>0</v>
      </c>
      <c r="AP5996" t="b">
        <v>1</v>
      </c>
      <c r="AQ5996" t="b">
        <v>0</v>
      </c>
      <c r="AR5996" s="1" t="s">
        <v>53</v>
      </c>
      <c r="AS5996" s="1" t="s">
        <v>53</v>
      </c>
      <c r="AT5996" s="1" t="s">
        <v>53</v>
      </c>
      <c r="AU5996" s="1" t="s">
        <v>53</v>
      </c>
    </row>
    <row r="5997" spans="1:47" x14ac:dyDescent="0.25">
      <c r="A5997" s="1" t="s">
        <v>7961</v>
      </c>
      <c r="B5997">
        <v>4</v>
      </c>
      <c r="C5997" s="2">
        <v>43695.964178240742</v>
      </c>
      <c r="D5997" s="2">
        <v>43695.983993055554</v>
      </c>
      <c r="E5997">
        <v>39.776564999999998</v>
      </c>
      <c r="F5997">
        <v>-104.80974999999999</v>
      </c>
      <c r="G5997">
        <v>39.776800999999999</v>
      </c>
      <c r="H5997">
        <v>-104.809749</v>
      </c>
      <c r="I5997">
        <v>1.6E-2</v>
      </c>
      <c r="J5997" s="1" t="s">
        <v>1640</v>
      </c>
      <c r="K5997">
        <v>4592</v>
      </c>
      <c r="L5997" s="1" t="s">
        <v>7962</v>
      </c>
      <c r="M5997" s="1" t="s">
        <v>47</v>
      </c>
      <c r="N5997" s="1" t="s">
        <v>131</v>
      </c>
      <c r="O5997" s="1" t="s">
        <v>131</v>
      </c>
      <c r="P5997" s="1" t="s">
        <v>198</v>
      </c>
      <c r="Q5997" s="1" t="s">
        <v>7963</v>
      </c>
      <c r="R5997" s="1" t="s">
        <v>48</v>
      </c>
      <c r="S5997" s="1" t="s">
        <v>79</v>
      </c>
      <c r="T5997" s="1" t="s">
        <v>203</v>
      </c>
      <c r="U5997" s="2">
        <v>43695.956944444442</v>
      </c>
      <c r="V5997">
        <v>73</v>
      </c>
      <c r="W5997">
        <v>73</v>
      </c>
      <c r="X5997">
        <v>40</v>
      </c>
      <c r="Y5997">
        <v>24.41</v>
      </c>
      <c r="Z5997">
        <v>10</v>
      </c>
      <c r="AA5997" s="1" t="s">
        <v>68</v>
      </c>
      <c r="AB5997">
        <v>9</v>
      </c>
      <c r="AC5997">
        <v>0</v>
      </c>
      <c r="AD5997" s="1" t="s">
        <v>1067</v>
      </c>
      <c r="AE5997" t="b">
        <v>0</v>
      </c>
      <c r="AF5997" t="b">
        <v>0</v>
      </c>
      <c r="AG5997" t="b">
        <v>0</v>
      </c>
      <c r="AH5997" t="b">
        <v>0</v>
      </c>
      <c r="AI5997" t="b">
        <v>0</v>
      </c>
      <c r="AJ5997" t="b">
        <v>0</v>
      </c>
      <c r="AK5997" t="b">
        <v>0</v>
      </c>
      <c r="AL5997" t="b">
        <v>0</v>
      </c>
      <c r="AM5997" t="b">
        <v>0</v>
      </c>
      <c r="AN5997" t="b">
        <v>0</v>
      </c>
      <c r="AO5997" t="b">
        <v>0</v>
      </c>
      <c r="AP5997" t="b">
        <v>1</v>
      </c>
      <c r="AQ5997" t="b">
        <v>0</v>
      </c>
      <c r="AR5997" s="1" t="s">
        <v>53</v>
      </c>
      <c r="AS5997" s="1" t="s">
        <v>53</v>
      </c>
      <c r="AT5997" s="1" t="s">
        <v>53</v>
      </c>
      <c r="AU5997" s="1" t="s">
        <v>53</v>
      </c>
    </row>
    <row r="5998" spans="1:47" x14ac:dyDescent="0.25">
      <c r="A5998" s="1" t="s">
        <v>7964</v>
      </c>
      <c r="B5998">
        <v>4</v>
      </c>
      <c r="C5998" s="2">
        <v>43695.959490740737</v>
      </c>
      <c r="D5998" s="2">
        <v>43695.97991898148</v>
      </c>
      <c r="E5998">
        <v>39.829858999999999</v>
      </c>
      <c r="F5998">
        <v>-105.1652</v>
      </c>
      <c r="G5998">
        <v>39.843429999999998</v>
      </c>
      <c r="H5998">
        <v>-105.16524</v>
      </c>
      <c r="I5998">
        <v>0.93799999999999994</v>
      </c>
      <c r="J5998" s="1" t="s">
        <v>7965</v>
      </c>
      <c r="K5998">
        <v>7392</v>
      </c>
      <c r="L5998" s="1" t="s">
        <v>6717</v>
      </c>
      <c r="M5998" s="1" t="s">
        <v>47</v>
      </c>
      <c r="N5998" s="1" t="s">
        <v>543</v>
      </c>
      <c r="O5998" s="1" t="s">
        <v>115</v>
      </c>
      <c r="P5998" s="1" t="s">
        <v>198</v>
      </c>
      <c r="Q5998" s="1" t="s">
        <v>7966</v>
      </c>
      <c r="R5998" s="1" t="s">
        <v>48</v>
      </c>
      <c r="S5998" s="1" t="s">
        <v>79</v>
      </c>
      <c r="T5998" s="1" t="s">
        <v>205</v>
      </c>
      <c r="U5998" s="2">
        <v>43695.966666666667</v>
      </c>
      <c r="V5998">
        <v>72</v>
      </c>
      <c r="W5998">
        <v>72</v>
      </c>
      <c r="X5998">
        <v>41</v>
      </c>
      <c r="Y5998">
        <v>24.42</v>
      </c>
      <c r="Z5998">
        <v>10</v>
      </c>
      <c r="AA5998" s="1" t="s">
        <v>56</v>
      </c>
      <c r="AB5998">
        <v>3</v>
      </c>
      <c r="AC5998">
        <v>0</v>
      </c>
      <c r="AD5998" s="1" t="s">
        <v>1067</v>
      </c>
      <c r="AE5998" t="b">
        <v>0</v>
      </c>
      <c r="AF5998" t="b">
        <v>0</v>
      </c>
      <c r="AG5998" t="b">
        <v>0</v>
      </c>
      <c r="AH5998" t="b">
        <v>0</v>
      </c>
      <c r="AI5998" t="b">
        <v>0</v>
      </c>
      <c r="AJ5998" t="b">
        <v>0</v>
      </c>
      <c r="AK5998" t="b">
        <v>0</v>
      </c>
      <c r="AL5998" t="b">
        <v>0</v>
      </c>
      <c r="AM5998" t="b">
        <v>0</v>
      </c>
      <c r="AN5998" t="b">
        <v>0</v>
      </c>
      <c r="AO5998" t="b">
        <v>0</v>
      </c>
      <c r="AP5998" t="b">
        <v>0</v>
      </c>
      <c r="AQ5998" t="b">
        <v>0</v>
      </c>
      <c r="AR5998" s="1" t="s">
        <v>53</v>
      </c>
      <c r="AS5998" s="1" t="s">
        <v>53</v>
      </c>
      <c r="AT5998" s="1" t="s">
        <v>53</v>
      </c>
      <c r="AU5998" s="1" t="s">
        <v>53</v>
      </c>
    </row>
    <row r="5999" spans="1:47" x14ac:dyDescent="0.25">
      <c r="A5999" s="1" t="s">
        <v>7967</v>
      </c>
      <c r="B5999">
        <v>4</v>
      </c>
      <c r="C5999" s="2">
        <v>43695.959490740737</v>
      </c>
      <c r="D5999" s="2">
        <v>43695.97991898148</v>
      </c>
      <c r="E5999">
        <v>39.843429999999998</v>
      </c>
      <c r="F5999">
        <v>-105.16524</v>
      </c>
      <c r="G5999">
        <v>39.829858999999999</v>
      </c>
      <c r="H5999">
        <v>-105.1652</v>
      </c>
      <c r="I5999">
        <v>0.93799999999999994</v>
      </c>
      <c r="J5999" s="1" t="s">
        <v>7968</v>
      </c>
      <c r="K5999">
        <v>14681</v>
      </c>
      <c r="L5999" s="1" t="s">
        <v>7969</v>
      </c>
      <c r="M5999" s="1" t="s">
        <v>47</v>
      </c>
      <c r="N5999" s="1" t="s">
        <v>543</v>
      </c>
      <c r="O5999" s="1" t="s">
        <v>115</v>
      </c>
      <c r="P5999" s="1" t="s">
        <v>198</v>
      </c>
      <c r="Q5999" s="1" t="s">
        <v>4410</v>
      </c>
      <c r="R5999" s="1" t="s">
        <v>48</v>
      </c>
      <c r="S5999" s="1" t="s">
        <v>79</v>
      </c>
      <c r="T5999" s="1" t="s">
        <v>205</v>
      </c>
      <c r="U5999" s="2">
        <v>43695.966666666667</v>
      </c>
      <c r="V5999">
        <v>72</v>
      </c>
      <c r="W5999">
        <v>72</v>
      </c>
      <c r="X5999">
        <v>41</v>
      </c>
      <c r="Y5999">
        <v>24.42</v>
      </c>
      <c r="Z5999">
        <v>10</v>
      </c>
      <c r="AA5999" s="1" t="s">
        <v>56</v>
      </c>
      <c r="AB5999">
        <v>3</v>
      </c>
      <c r="AC5999">
        <v>0</v>
      </c>
      <c r="AD5999" s="1" t="s">
        <v>1067</v>
      </c>
      <c r="AE5999" t="b">
        <v>0</v>
      </c>
      <c r="AF5999" t="b">
        <v>0</v>
      </c>
      <c r="AG5999" t="b">
        <v>0</v>
      </c>
      <c r="AH5999" t="b">
        <v>0</v>
      </c>
      <c r="AI5999" t="b">
        <v>0</v>
      </c>
      <c r="AJ5999" t="b">
        <v>0</v>
      </c>
      <c r="AK5999" t="b">
        <v>0</v>
      </c>
      <c r="AL5999" t="b">
        <v>0</v>
      </c>
      <c r="AM5999" t="b">
        <v>0</v>
      </c>
      <c r="AN5999" t="b">
        <v>0</v>
      </c>
      <c r="AO5999" t="b">
        <v>0</v>
      </c>
      <c r="AP5999" t="b">
        <v>1</v>
      </c>
      <c r="AQ5999" t="b">
        <v>0</v>
      </c>
      <c r="AR5999" s="1" t="s">
        <v>53</v>
      </c>
      <c r="AS5999" s="1" t="s">
        <v>53</v>
      </c>
      <c r="AT5999" s="1" t="s">
        <v>53</v>
      </c>
      <c r="AU5999" s="1" t="s">
        <v>53</v>
      </c>
    </row>
    <row r="6000" spans="1:47" x14ac:dyDescent="0.25">
      <c r="A6000" s="1" t="s">
        <v>3887</v>
      </c>
      <c r="B6000">
        <v>3</v>
      </c>
      <c r="C6000" s="2">
        <v>43696.277789351851</v>
      </c>
      <c r="D6000" s="2">
        <v>43696.527789351851</v>
      </c>
      <c r="E6000">
        <v>40.288352000000003</v>
      </c>
      <c r="F6000">
        <v>-104.97998</v>
      </c>
      <c r="G6000">
        <v>40.293385999999998</v>
      </c>
      <c r="H6000">
        <v>-104.97996999999999</v>
      </c>
      <c r="I6000">
        <v>0.34799999999999998</v>
      </c>
      <c r="J6000" s="1" t="s">
        <v>420</v>
      </c>
      <c r="L6000" s="1" t="s">
        <v>194</v>
      </c>
      <c r="M6000" s="1" t="s">
        <v>47</v>
      </c>
      <c r="N6000" s="1" t="s">
        <v>303</v>
      </c>
      <c r="O6000" s="1" t="s">
        <v>209</v>
      </c>
      <c r="P6000" s="1" t="s">
        <v>198</v>
      </c>
      <c r="Q6000" s="1" t="s">
        <v>304</v>
      </c>
      <c r="R6000" s="1" t="s">
        <v>48</v>
      </c>
      <c r="S6000" s="1" t="s">
        <v>79</v>
      </c>
      <c r="T6000" s="1" t="s">
        <v>230</v>
      </c>
      <c r="U6000" s="2">
        <v>43696.288888888892</v>
      </c>
      <c r="V6000">
        <v>62</v>
      </c>
      <c r="W6000">
        <v>62</v>
      </c>
      <c r="X6000">
        <v>41</v>
      </c>
      <c r="Y6000">
        <v>25.04</v>
      </c>
      <c r="Z6000">
        <v>10</v>
      </c>
      <c r="AA6000" s="1" t="s">
        <v>8942</v>
      </c>
      <c r="AB6000">
        <v>0</v>
      </c>
      <c r="AC6000">
        <v>0</v>
      </c>
      <c r="AD6000" s="1" t="s">
        <v>50</v>
      </c>
      <c r="AE6000" t="b">
        <v>0</v>
      </c>
      <c r="AF6000" t="b">
        <v>0</v>
      </c>
      <c r="AG6000" t="b">
        <v>0</v>
      </c>
      <c r="AH6000" t="b">
        <v>0</v>
      </c>
      <c r="AI6000" t="b">
        <v>0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  <c r="AO6000" t="b">
        <v>0</v>
      </c>
      <c r="AP6000" t="b">
        <v>0</v>
      </c>
      <c r="AQ6000" t="b">
        <v>0</v>
      </c>
      <c r="AR6000" s="1" t="s">
        <v>51</v>
      </c>
      <c r="AS6000" s="1" t="s">
        <v>51</v>
      </c>
      <c r="AT6000" s="1" t="s">
        <v>51</v>
      </c>
      <c r="AU6000" s="1" t="s">
        <v>51</v>
      </c>
    </row>
    <row r="6001" spans="1:47" x14ac:dyDescent="0.25">
      <c r="A6001" s="1" t="s">
        <v>2102</v>
      </c>
      <c r="B6001">
        <v>3</v>
      </c>
      <c r="C6001" s="2">
        <v>43696.329270833332</v>
      </c>
      <c r="D6001" s="2">
        <v>43696.341597222221</v>
      </c>
      <c r="E6001">
        <v>39.784320000000001</v>
      </c>
      <c r="F6001">
        <v>-105.11509</v>
      </c>
      <c r="G6001">
        <v>39.783710999999997</v>
      </c>
      <c r="H6001">
        <v>-105.126885</v>
      </c>
      <c r="I6001">
        <v>0.628</v>
      </c>
      <c r="J6001" s="1" t="s">
        <v>562</v>
      </c>
      <c r="L6001" s="1" t="s">
        <v>137</v>
      </c>
      <c r="M6001" s="1" t="s">
        <v>47</v>
      </c>
      <c r="N6001" s="1" t="s">
        <v>213</v>
      </c>
      <c r="O6001" s="1" t="s">
        <v>115</v>
      </c>
      <c r="P6001" s="1" t="s">
        <v>198</v>
      </c>
      <c r="Q6001" s="1" t="s">
        <v>214</v>
      </c>
      <c r="R6001" s="1" t="s">
        <v>48</v>
      </c>
      <c r="S6001" s="1" t="s">
        <v>79</v>
      </c>
      <c r="T6001" s="1" t="s">
        <v>205</v>
      </c>
      <c r="U6001" s="2">
        <v>43696.329861111109</v>
      </c>
      <c r="V6001">
        <v>75</v>
      </c>
      <c r="W6001">
        <v>75</v>
      </c>
      <c r="X6001">
        <v>22</v>
      </c>
      <c r="Y6001">
        <v>24.48</v>
      </c>
      <c r="Z6001">
        <v>10</v>
      </c>
      <c r="AA6001" s="1" t="s">
        <v>72</v>
      </c>
      <c r="AB6001">
        <v>3</v>
      </c>
      <c r="AC6001">
        <v>0</v>
      </c>
      <c r="AD6001" s="1" t="s">
        <v>1067</v>
      </c>
      <c r="AE6001" t="b">
        <v>0</v>
      </c>
      <c r="AF6001" t="b">
        <v>0</v>
      </c>
      <c r="AG6001" t="b">
        <v>0</v>
      </c>
      <c r="AH6001" t="b">
        <v>0</v>
      </c>
      <c r="AI6001" t="b">
        <v>0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  <c r="AO6001" t="b">
        <v>0</v>
      </c>
      <c r="AP6001" t="b">
        <v>0</v>
      </c>
      <c r="AQ6001" t="b">
        <v>0</v>
      </c>
      <c r="AR6001" s="1" t="s">
        <v>51</v>
      </c>
      <c r="AS6001" s="1" t="s">
        <v>51</v>
      </c>
      <c r="AT6001" s="1" t="s">
        <v>51</v>
      </c>
      <c r="AU6001" s="1" t="s">
        <v>51</v>
      </c>
    </row>
    <row r="6002" spans="1:47" x14ac:dyDescent="0.25">
      <c r="A6002" s="1" t="s">
        <v>2682</v>
      </c>
      <c r="B6002">
        <v>3</v>
      </c>
      <c r="C6002" s="2">
        <v>43696.320937500001</v>
      </c>
      <c r="D6002" s="2">
        <v>43696.341597222221</v>
      </c>
      <c r="E6002">
        <v>39.684961999999999</v>
      </c>
      <c r="F6002">
        <v>-104.82899</v>
      </c>
      <c r="G6002">
        <v>39.682068000000001</v>
      </c>
      <c r="H6002">
        <v>-104.82895000000001</v>
      </c>
      <c r="I6002">
        <v>0.2</v>
      </c>
      <c r="J6002" s="1" t="s">
        <v>649</v>
      </c>
      <c r="L6002" s="1" t="s">
        <v>403</v>
      </c>
      <c r="M6002" s="1" t="s">
        <v>47</v>
      </c>
      <c r="N6002" s="1" t="s">
        <v>170</v>
      </c>
      <c r="O6002" s="1" t="s">
        <v>201</v>
      </c>
      <c r="P6002" s="1" t="s">
        <v>198</v>
      </c>
      <c r="Q6002" s="1" t="s">
        <v>404</v>
      </c>
      <c r="R6002" s="1" t="s">
        <v>48</v>
      </c>
      <c r="S6002" s="1" t="s">
        <v>79</v>
      </c>
      <c r="T6002" s="1" t="s">
        <v>203</v>
      </c>
      <c r="U6002" s="2">
        <v>43696.331944444442</v>
      </c>
      <c r="V6002">
        <v>70</v>
      </c>
      <c r="W6002">
        <v>70</v>
      </c>
      <c r="X6002">
        <v>37</v>
      </c>
      <c r="Y6002">
        <v>24.47</v>
      </c>
      <c r="Z6002">
        <v>10</v>
      </c>
      <c r="AA6002" s="1" t="s">
        <v>67</v>
      </c>
      <c r="AB6002">
        <v>9</v>
      </c>
      <c r="AC6002">
        <v>0</v>
      </c>
      <c r="AD6002" s="1" t="s">
        <v>818</v>
      </c>
      <c r="AE6002" t="b">
        <v>0</v>
      </c>
      <c r="AF6002" t="b">
        <v>0</v>
      </c>
      <c r="AG6002" t="b">
        <v>0</v>
      </c>
      <c r="AH6002" t="b">
        <v>0</v>
      </c>
      <c r="AI6002" t="b">
        <v>0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AR6002" s="1" t="s">
        <v>51</v>
      </c>
      <c r="AS6002" s="1" t="s">
        <v>51</v>
      </c>
      <c r="AT6002" s="1" t="s">
        <v>51</v>
      </c>
      <c r="AU6002" s="1" t="s">
        <v>51</v>
      </c>
    </row>
    <row r="6003" spans="1:47" x14ac:dyDescent="0.25">
      <c r="A6003" s="1" t="s">
        <v>1778</v>
      </c>
      <c r="B6003">
        <v>3</v>
      </c>
      <c r="C6003" s="2">
        <v>43696.368425925924</v>
      </c>
      <c r="D6003" s="2">
        <v>43696.388784722221</v>
      </c>
      <c r="E6003">
        <v>39.725580000000001</v>
      </c>
      <c r="F6003">
        <v>-105.09092</v>
      </c>
      <c r="G6003">
        <v>39.725540000000002</v>
      </c>
      <c r="H6003">
        <v>-105.10026000000001</v>
      </c>
      <c r="I6003">
        <v>0.496</v>
      </c>
      <c r="J6003" s="1" t="s">
        <v>793</v>
      </c>
      <c r="L6003" s="1" t="s">
        <v>129</v>
      </c>
      <c r="M6003" s="1" t="s">
        <v>47</v>
      </c>
      <c r="N6003" s="1" t="s">
        <v>131</v>
      </c>
      <c r="O6003" s="1" t="s">
        <v>115</v>
      </c>
      <c r="P6003" s="1" t="s">
        <v>198</v>
      </c>
      <c r="Q6003" s="1" t="s">
        <v>794</v>
      </c>
      <c r="R6003" s="1" t="s">
        <v>48</v>
      </c>
      <c r="S6003" s="1" t="s">
        <v>79</v>
      </c>
      <c r="T6003" s="1" t="s">
        <v>205</v>
      </c>
      <c r="U6003" s="2">
        <v>43696.365972222222</v>
      </c>
      <c r="V6003">
        <v>81</v>
      </c>
      <c r="W6003">
        <v>81</v>
      </c>
      <c r="X6003">
        <v>23</v>
      </c>
      <c r="Y6003">
        <v>24.48</v>
      </c>
      <c r="Z6003">
        <v>10</v>
      </c>
      <c r="AA6003" s="1" t="s">
        <v>66</v>
      </c>
      <c r="AB6003">
        <v>3</v>
      </c>
      <c r="AC6003">
        <v>0</v>
      </c>
      <c r="AD6003" s="1" t="s">
        <v>1067</v>
      </c>
      <c r="AE6003" t="b">
        <v>0</v>
      </c>
      <c r="AF6003" t="b">
        <v>0</v>
      </c>
      <c r="AG6003" t="b">
        <v>0</v>
      </c>
      <c r="AH6003" t="b">
        <v>0</v>
      </c>
      <c r="AI6003" t="b">
        <v>0</v>
      </c>
      <c r="AJ6003" t="b">
        <v>0</v>
      </c>
      <c r="AK6003" t="b">
        <v>0</v>
      </c>
      <c r="AL6003" t="b">
        <v>0</v>
      </c>
      <c r="AM6003" t="b">
        <v>0</v>
      </c>
      <c r="AN6003" t="b">
        <v>1</v>
      </c>
      <c r="AO6003" t="b">
        <v>0</v>
      </c>
      <c r="AP6003" t="b">
        <v>0</v>
      </c>
      <c r="AQ6003" t="b">
        <v>0</v>
      </c>
      <c r="AR6003" s="1" t="s">
        <v>51</v>
      </c>
      <c r="AS6003" s="1" t="s">
        <v>51</v>
      </c>
      <c r="AT6003" s="1" t="s">
        <v>51</v>
      </c>
      <c r="AU6003" s="1" t="s">
        <v>51</v>
      </c>
    </row>
    <row r="6004" spans="1:47" x14ac:dyDescent="0.25">
      <c r="A6004" s="1" t="s">
        <v>7970</v>
      </c>
      <c r="B6004">
        <v>3</v>
      </c>
      <c r="C6004" s="2">
        <v>43696.351770833331</v>
      </c>
      <c r="D6004" s="2">
        <v>43696.372141203705</v>
      </c>
      <c r="E6004">
        <v>39.701523000000002</v>
      </c>
      <c r="F6004">
        <v>-104.987531</v>
      </c>
      <c r="G6004">
        <v>39.701230000000002</v>
      </c>
      <c r="H6004">
        <v>-104.98754</v>
      </c>
      <c r="I6004">
        <v>0.02</v>
      </c>
      <c r="J6004" s="1" t="s">
        <v>197</v>
      </c>
      <c r="K6004">
        <v>826</v>
      </c>
      <c r="L6004" s="1" t="s">
        <v>7059</v>
      </c>
      <c r="M6004" s="1" t="s">
        <v>97</v>
      </c>
      <c r="N6004" s="1" t="s">
        <v>131</v>
      </c>
      <c r="O6004" s="1" t="s">
        <v>131</v>
      </c>
      <c r="P6004" s="1" t="s">
        <v>198</v>
      </c>
      <c r="Q6004" s="1" t="s">
        <v>7060</v>
      </c>
      <c r="R6004" s="1" t="s">
        <v>48</v>
      </c>
      <c r="S6004" s="1" t="s">
        <v>79</v>
      </c>
      <c r="T6004" s="1" t="s">
        <v>200</v>
      </c>
      <c r="U6004" s="2">
        <v>43696.370138888888</v>
      </c>
      <c r="V6004">
        <v>78</v>
      </c>
      <c r="W6004">
        <v>78</v>
      </c>
      <c r="X6004">
        <v>23</v>
      </c>
      <c r="Y6004">
        <v>24.28</v>
      </c>
      <c r="Z6004">
        <v>10</v>
      </c>
      <c r="AA6004" s="1" t="s">
        <v>67</v>
      </c>
      <c r="AB6004">
        <v>7</v>
      </c>
      <c r="AC6004">
        <v>0</v>
      </c>
      <c r="AD6004" s="1" t="s">
        <v>1067</v>
      </c>
      <c r="AE6004" t="b">
        <v>0</v>
      </c>
      <c r="AF6004" t="b">
        <v>0</v>
      </c>
      <c r="AG6004" t="b">
        <v>0</v>
      </c>
      <c r="AH6004" t="b">
        <v>0</v>
      </c>
      <c r="AI6004" t="b">
        <v>0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0</v>
      </c>
      <c r="AR6004" s="1" t="s">
        <v>51</v>
      </c>
      <c r="AS6004" s="1" t="s">
        <v>51</v>
      </c>
      <c r="AT6004" s="1" t="s">
        <v>51</v>
      </c>
      <c r="AU6004" s="1" t="s">
        <v>51</v>
      </c>
    </row>
    <row r="6005" spans="1:47" x14ac:dyDescent="0.25">
      <c r="A6005" s="1" t="s">
        <v>2683</v>
      </c>
      <c r="B6005">
        <v>3</v>
      </c>
      <c r="C6005" s="2">
        <v>43696.375104166669</v>
      </c>
      <c r="D6005" s="2">
        <v>43696.395740740743</v>
      </c>
      <c r="E6005">
        <v>39.775010000000002</v>
      </c>
      <c r="F6005">
        <v>-104.856584</v>
      </c>
      <c r="G6005">
        <v>39.775370000000002</v>
      </c>
      <c r="H6005">
        <v>-104.86074000000001</v>
      </c>
      <c r="I6005">
        <v>0.222</v>
      </c>
      <c r="J6005" s="1" t="s">
        <v>452</v>
      </c>
      <c r="L6005" s="1" t="s">
        <v>137</v>
      </c>
      <c r="M6005" s="1" t="s">
        <v>47</v>
      </c>
      <c r="N6005" s="1" t="s">
        <v>131</v>
      </c>
      <c r="O6005" s="1" t="s">
        <v>131</v>
      </c>
      <c r="P6005" s="1" t="s">
        <v>198</v>
      </c>
      <c r="Q6005" s="1" t="s">
        <v>299</v>
      </c>
      <c r="R6005" s="1" t="s">
        <v>48</v>
      </c>
      <c r="S6005" s="1" t="s">
        <v>79</v>
      </c>
      <c r="T6005" s="1" t="s">
        <v>203</v>
      </c>
      <c r="U6005" s="2">
        <v>43696.373611111114</v>
      </c>
      <c r="V6005">
        <v>76</v>
      </c>
      <c r="W6005">
        <v>76</v>
      </c>
      <c r="X6005">
        <v>28</v>
      </c>
      <c r="Y6005">
        <v>24.48</v>
      </c>
      <c r="Z6005">
        <v>10</v>
      </c>
      <c r="AA6005" s="1" t="s">
        <v>67</v>
      </c>
      <c r="AB6005">
        <v>9</v>
      </c>
      <c r="AC6005">
        <v>0</v>
      </c>
      <c r="AD6005" s="1" t="s">
        <v>818</v>
      </c>
      <c r="AE6005" t="b">
        <v>0</v>
      </c>
      <c r="AF6005" t="b">
        <v>0</v>
      </c>
      <c r="AG6005" t="b">
        <v>0</v>
      </c>
      <c r="AH6005" t="b">
        <v>0</v>
      </c>
      <c r="AI6005" t="b">
        <v>0</v>
      </c>
      <c r="AJ6005" t="b">
        <v>0</v>
      </c>
      <c r="AK6005" t="b">
        <v>0</v>
      </c>
      <c r="AL6005" t="b">
        <v>0</v>
      </c>
      <c r="AM6005" t="b">
        <v>0</v>
      </c>
      <c r="AN6005" t="b">
        <v>0</v>
      </c>
      <c r="AO6005" t="b">
        <v>0</v>
      </c>
      <c r="AP6005" t="b">
        <v>0</v>
      </c>
      <c r="AQ6005" t="b">
        <v>0</v>
      </c>
      <c r="AR6005" s="1" t="s">
        <v>51</v>
      </c>
      <c r="AS6005" s="1" t="s">
        <v>51</v>
      </c>
      <c r="AT6005" s="1" t="s">
        <v>51</v>
      </c>
      <c r="AU6005" s="1" t="s">
        <v>51</v>
      </c>
    </row>
    <row r="6006" spans="1:47" x14ac:dyDescent="0.25">
      <c r="A6006" s="1" t="s">
        <v>2684</v>
      </c>
      <c r="B6006">
        <v>3</v>
      </c>
      <c r="C6006" s="2">
        <v>43696.404270833336</v>
      </c>
      <c r="D6006" s="2">
        <v>43696.424884259257</v>
      </c>
      <c r="E6006">
        <v>39.77514</v>
      </c>
      <c r="F6006">
        <v>-104.86000900000001</v>
      </c>
      <c r="G6006">
        <v>39.774549999999998</v>
      </c>
      <c r="H6006">
        <v>-104.85323</v>
      </c>
      <c r="I6006">
        <v>0.36199999999999999</v>
      </c>
      <c r="J6006" s="1" t="s">
        <v>534</v>
      </c>
      <c r="L6006" s="1" t="s">
        <v>133</v>
      </c>
      <c r="M6006" s="1" t="s">
        <v>47</v>
      </c>
      <c r="N6006" s="1" t="s">
        <v>131</v>
      </c>
      <c r="O6006" s="1" t="s">
        <v>131</v>
      </c>
      <c r="P6006" s="1" t="s">
        <v>198</v>
      </c>
      <c r="Q6006" s="1" t="s">
        <v>299</v>
      </c>
      <c r="R6006" s="1" t="s">
        <v>48</v>
      </c>
      <c r="S6006" s="1" t="s">
        <v>79</v>
      </c>
      <c r="T6006" s="1" t="s">
        <v>203</v>
      </c>
      <c r="U6006" s="2">
        <v>43696.415277777778</v>
      </c>
      <c r="V6006">
        <v>83</v>
      </c>
      <c r="W6006">
        <v>83</v>
      </c>
      <c r="X6006">
        <v>18</v>
      </c>
      <c r="Y6006">
        <v>24.48</v>
      </c>
      <c r="Z6006">
        <v>10</v>
      </c>
      <c r="AA6006" s="1" t="s">
        <v>67</v>
      </c>
      <c r="AB6006">
        <v>3</v>
      </c>
      <c r="AC6006">
        <v>0</v>
      </c>
      <c r="AD6006" s="1" t="s">
        <v>818</v>
      </c>
      <c r="AE6006" t="b">
        <v>0</v>
      </c>
      <c r="AF6006" t="b">
        <v>0</v>
      </c>
      <c r="AG6006" t="b">
        <v>0</v>
      </c>
      <c r="AH6006" t="b">
        <v>0</v>
      </c>
      <c r="AI6006" t="b">
        <v>0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  <c r="AO6006" t="b">
        <v>0</v>
      </c>
      <c r="AP6006" t="b">
        <v>0</v>
      </c>
      <c r="AQ6006" t="b">
        <v>0</v>
      </c>
      <c r="AR6006" s="1" t="s">
        <v>51</v>
      </c>
      <c r="AS6006" s="1" t="s">
        <v>51</v>
      </c>
      <c r="AT6006" s="1" t="s">
        <v>51</v>
      </c>
      <c r="AU6006" s="1" t="s">
        <v>51</v>
      </c>
    </row>
    <row r="6007" spans="1:47" x14ac:dyDescent="0.25">
      <c r="A6007" s="1" t="s">
        <v>2103</v>
      </c>
      <c r="B6007">
        <v>3</v>
      </c>
      <c r="C6007" s="2">
        <v>43696.461134259262</v>
      </c>
      <c r="D6007" s="2">
        <v>43696.481805555559</v>
      </c>
      <c r="E6007">
        <v>39.784320000000001</v>
      </c>
      <c r="F6007">
        <v>-105.11509</v>
      </c>
      <c r="G6007">
        <v>39.783710999999997</v>
      </c>
      <c r="H6007">
        <v>-105.126885</v>
      </c>
      <c r="I6007">
        <v>0.628</v>
      </c>
      <c r="J6007" s="1" t="s">
        <v>562</v>
      </c>
      <c r="L6007" s="1" t="s">
        <v>137</v>
      </c>
      <c r="M6007" s="1" t="s">
        <v>47</v>
      </c>
      <c r="N6007" s="1" t="s">
        <v>213</v>
      </c>
      <c r="O6007" s="1" t="s">
        <v>115</v>
      </c>
      <c r="P6007" s="1" t="s">
        <v>198</v>
      </c>
      <c r="Q6007" s="1" t="s">
        <v>214</v>
      </c>
      <c r="R6007" s="1" t="s">
        <v>48</v>
      </c>
      <c r="S6007" s="1" t="s">
        <v>79</v>
      </c>
      <c r="T6007" s="1" t="s">
        <v>205</v>
      </c>
      <c r="U6007" s="2">
        <v>43696.447916666664</v>
      </c>
      <c r="V6007">
        <v>90</v>
      </c>
      <c r="W6007">
        <v>90</v>
      </c>
      <c r="X6007">
        <v>12</v>
      </c>
      <c r="Y6007">
        <v>24.49</v>
      </c>
      <c r="Z6007">
        <v>10</v>
      </c>
      <c r="AA6007" s="1" t="s">
        <v>59</v>
      </c>
      <c r="AB6007">
        <v>7</v>
      </c>
      <c r="AC6007">
        <v>0</v>
      </c>
      <c r="AD6007" s="1" t="s">
        <v>1067</v>
      </c>
      <c r="AE6007" t="b">
        <v>0</v>
      </c>
      <c r="AF6007" t="b">
        <v>0</v>
      </c>
      <c r="AG6007" t="b">
        <v>0</v>
      </c>
      <c r="AH6007" t="b">
        <v>0</v>
      </c>
      <c r="AI6007" t="b">
        <v>0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  <c r="AO6007" t="b">
        <v>0</v>
      </c>
      <c r="AP6007" t="b">
        <v>0</v>
      </c>
      <c r="AQ6007" t="b">
        <v>0</v>
      </c>
      <c r="AR6007" s="1" t="s">
        <v>51</v>
      </c>
      <c r="AS6007" s="1" t="s">
        <v>51</v>
      </c>
      <c r="AT6007" s="1" t="s">
        <v>51</v>
      </c>
      <c r="AU6007" s="1" t="s">
        <v>51</v>
      </c>
    </row>
    <row r="6008" spans="1:47" x14ac:dyDescent="0.25">
      <c r="A6008" s="1" t="s">
        <v>3737</v>
      </c>
      <c r="B6008">
        <v>3</v>
      </c>
      <c r="C6008" s="2">
        <v>43696.480937499997</v>
      </c>
      <c r="D6008" s="2">
        <v>43696.501296296294</v>
      </c>
      <c r="E6008">
        <v>39.522548999999998</v>
      </c>
      <c r="F6008">
        <v>-104.86748</v>
      </c>
      <c r="G6008">
        <v>39.521863000000003</v>
      </c>
      <c r="H6008">
        <v>-104.86744899999999</v>
      </c>
      <c r="I6008">
        <v>4.7E-2</v>
      </c>
      <c r="J6008" s="1" t="s">
        <v>329</v>
      </c>
      <c r="L6008" s="1" t="s">
        <v>195</v>
      </c>
      <c r="M6008" s="1" t="s">
        <v>47</v>
      </c>
      <c r="N6008" s="1" t="s">
        <v>173</v>
      </c>
      <c r="O6008" s="1" t="s">
        <v>121</v>
      </c>
      <c r="P6008" s="1" t="s">
        <v>198</v>
      </c>
      <c r="Q6008" s="1" t="s">
        <v>311</v>
      </c>
      <c r="R6008" s="1" t="s">
        <v>48</v>
      </c>
      <c r="S6008" s="1" t="s">
        <v>79</v>
      </c>
      <c r="T6008" s="1" t="s">
        <v>200</v>
      </c>
      <c r="U6008" s="2">
        <v>43696.495138888888</v>
      </c>
      <c r="V6008">
        <v>89</v>
      </c>
      <c r="W6008">
        <v>89</v>
      </c>
      <c r="X6008">
        <v>12</v>
      </c>
      <c r="Y6008">
        <v>24.28</v>
      </c>
      <c r="Z6008">
        <v>10</v>
      </c>
      <c r="AA6008" s="1" t="s">
        <v>8942</v>
      </c>
      <c r="AB6008">
        <v>0</v>
      </c>
      <c r="AC6008">
        <v>0</v>
      </c>
      <c r="AD6008" s="1" t="s">
        <v>50</v>
      </c>
      <c r="AE6008" t="b">
        <v>0</v>
      </c>
      <c r="AF6008" t="b">
        <v>0</v>
      </c>
      <c r="AG6008" t="b">
        <v>0</v>
      </c>
      <c r="AH6008" t="b">
        <v>0</v>
      </c>
      <c r="AI6008" t="b">
        <v>0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  <c r="AO6008" t="b">
        <v>0</v>
      </c>
      <c r="AP6008" t="b">
        <v>0</v>
      </c>
      <c r="AQ6008" t="b">
        <v>0</v>
      </c>
      <c r="AR6008" s="1" t="s">
        <v>51</v>
      </c>
      <c r="AS6008" s="1" t="s">
        <v>51</v>
      </c>
      <c r="AT6008" s="1" t="s">
        <v>51</v>
      </c>
      <c r="AU6008" s="1" t="s">
        <v>51</v>
      </c>
    </row>
    <row r="6009" spans="1:47" x14ac:dyDescent="0.25">
      <c r="A6009" s="1" t="s">
        <v>2104</v>
      </c>
      <c r="B6009">
        <v>3</v>
      </c>
      <c r="C6009" s="2">
        <v>43696.511134259257</v>
      </c>
      <c r="D6009" s="2">
        <v>43696.531875000001</v>
      </c>
      <c r="E6009">
        <v>39.916060000000002</v>
      </c>
      <c r="F6009">
        <v>-105.09352</v>
      </c>
      <c r="G6009">
        <v>39.916879000000002</v>
      </c>
      <c r="H6009">
        <v>-105.09496799999999</v>
      </c>
      <c r="I6009">
        <v>9.5000000000000001E-2</v>
      </c>
      <c r="J6009" s="1" t="s">
        <v>370</v>
      </c>
      <c r="L6009" s="1" t="s">
        <v>371</v>
      </c>
      <c r="M6009" s="1" t="s">
        <v>47</v>
      </c>
      <c r="N6009" s="1" t="s">
        <v>244</v>
      </c>
      <c r="O6009" s="1" t="s">
        <v>244</v>
      </c>
      <c r="P6009" s="1" t="s">
        <v>198</v>
      </c>
      <c r="Q6009" s="1" t="s">
        <v>245</v>
      </c>
      <c r="R6009" s="1" t="s">
        <v>48</v>
      </c>
      <c r="S6009" s="1" t="s">
        <v>79</v>
      </c>
      <c r="T6009" s="1" t="s">
        <v>205</v>
      </c>
      <c r="U6009" s="2">
        <v>43696.53125</v>
      </c>
      <c r="V6009">
        <v>93</v>
      </c>
      <c r="W6009">
        <v>93</v>
      </c>
      <c r="X6009">
        <v>10</v>
      </c>
      <c r="Y6009">
        <v>24.48</v>
      </c>
      <c r="Z6009">
        <v>10</v>
      </c>
      <c r="AA6009" s="1" t="s">
        <v>8942</v>
      </c>
      <c r="AB6009">
        <v>0</v>
      </c>
      <c r="AC6009">
        <v>0</v>
      </c>
      <c r="AD6009" s="1" t="s">
        <v>1067</v>
      </c>
      <c r="AE6009" t="b">
        <v>0</v>
      </c>
      <c r="AF6009" t="b">
        <v>0</v>
      </c>
      <c r="AG6009" t="b">
        <v>0</v>
      </c>
      <c r="AH6009" t="b">
        <v>0</v>
      </c>
      <c r="AI6009" t="b">
        <v>0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AR6009" s="1" t="s">
        <v>51</v>
      </c>
      <c r="AS6009" s="1" t="s">
        <v>51</v>
      </c>
      <c r="AT6009" s="1" t="s">
        <v>51</v>
      </c>
      <c r="AU6009" s="1" t="s">
        <v>51</v>
      </c>
    </row>
    <row r="6010" spans="1:47" x14ac:dyDescent="0.25">
      <c r="A6010" s="1" t="s">
        <v>1771</v>
      </c>
      <c r="B6010">
        <v>4</v>
      </c>
      <c r="C6010" s="2">
        <v>43696.522083333337</v>
      </c>
      <c r="D6010" s="2">
        <v>43696.605381944442</v>
      </c>
      <c r="E6010">
        <v>39.916060000000002</v>
      </c>
      <c r="F6010">
        <v>-105.09352</v>
      </c>
      <c r="G6010">
        <v>39.916879000000002</v>
      </c>
      <c r="H6010">
        <v>-105.09496799999999</v>
      </c>
      <c r="I6010">
        <v>9.5000000000000001E-2</v>
      </c>
      <c r="J6010" s="1" t="s">
        <v>370</v>
      </c>
      <c r="L6010" s="1" t="s">
        <v>371</v>
      </c>
      <c r="M6010" s="1" t="s">
        <v>47</v>
      </c>
      <c r="N6010" s="1" t="s">
        <v>244</v>
      </c>
      <c r="O6010" s="1" t="s">
        <v>244</v>
      </c>
      <c r="P6010" s="1" t="s">
        <v>198</v>
      </c>
      <c r="Q6010" s="1" t="s">
        <v>245</v>
      </c>
      <c r="R6010" s="1" t="s">
        <v>48</v>
      </c>
      <c r="S6010" s="1" t="s">
        <v>79</v>
      </c>
      <c r="T6010" s="1" t="s">
        <v>205</v>
      </c>
      <c r="U6010" s="2">
        <v>43696.53125</v>
      </c>
      <c r="V6010">
        <v>93</v>
      </c>
      <c r="W6010">
        <v>93</v>
      </c>
      <c r="X6010">
        <v>10</v>
      </c>
      <c r="Y6010">
        <v>24.48</v>
      </c>
      <c r="Z6010">
        <v>10</v>
      </c>
      <c r="AA6010" s="1" t="s">
        <v>8942</v>
      </c>
      <c r="AB6010">
        <v>0</v>
      </c>
      <c r="AC6010">
        <v>0</v>
      </c>
      <c r="AD6010" s="1" t="s">
        <v>1067</v>
      </c>
      <c r="AE6010" t="b">
        <v>0</v>
      </c>
      <c r="AF6010" t="b">
        <v>0</v>
      </c>
      <c r="AG6010" t="b">
        <v>0</v>
      </c>
      <c r="AH6010" t="b">
        <v>0</v>
      </c>
      <c r="AI6010" t="b">
        <v>0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  <c r="AO6010" t="b">
        <v>0</v>
      </c>
      <c r="AP6010" t="b">
        <v>0</v>
      </c>
      <c r="AQ6010" t="b">
        <v>0</v>
      </c>
      <c r="AR6010" s="1" t="s">
        <v>51</v>
      </c>
      <c r="AS6010" s="1" t="s">
        <v>51</v>
      </c>
      <c r="AT6010" s="1" t="s">
        <v>51</v>
      </c>
      <c r="AU6010" s="1" t="s">
        <v>51</v>
      </c>
    </row>
    <row r="6011" spans="1:47" x14ac:dyDescent="0.25">
      <c r="A6011" s="1" t="s">
        <v>1772</v>
      </c>
      <c r="B6011">
        <v>4</v>
      </c>
      <c r="C6011" s="2">
        <v>43696.534050925926</v>
      </c>
      <c r="D6011" s="2">
        <v>43696.553240740737</v>
      </c>
      <c r="E6011">
        <v>39.916620999999999</v>
      </c>
      <c r="F6011">
        <v>-105.09446199999999</v>
      </c>
      <c r="G6011">
        <v>39.932070000000003</v>
      </c>
      <c r="H6011">
        <v>-105.12106</v>
      </c>
      <c r="I6011">
        <v>1.768</v>
      </c>
      <c r="J6011" s="1" t="s">
        <v>1773</v>
      </c>
      <c r="L6011" s="1" t="s">
        <v>781</v>
      </c>
      <c r="M6011" s="1" t="s">
        <v>47</v>
      </c>
      <c r="N6011" s="1" t="s">
        <v>244</v>
      </c>
      <c r="O6011" s="1" t="s">
        <v>244</v>
      </c>
      <c r="P6011" s="1" t="s">
        <v>198</v>
      </c>
      <c r="Q6011" s="1" t="s">
        <v>245</v>
      </c>
      <c r="R6011" s="1" t="s">
        <v>48</v>
      </c>
      <c r="S6011" s="1" t="s">
        <v>79</v>
      </c>
      <c r="T6011" s="1" t="s">
        <v>205</v>
      </c>
      <c r="U6011" s="2">
        <v>43696.53125</v>
      </c>
      <c r="V6011">
        <v>93</v>
      </c>
      <c r="W6011">
        <v>93</v>
      </c>
      <c r="X6011">
        <v>10</v>
      </c>
      <c r="Y6011">
        <v>24.48</v>
      </c>
      <c r="Z6011">
        <v>10</v>
      </c>
      <c r="AA6011" s="1" t="s">
        <v>8942</v>
      </c>
      <c r="AB6011">
        <v>0</v>
      </c>
      <c r="AC6011">
        <v>0</v>
      </c>
      <c r="AD6011" s="1" t="s">
        <v>1067</v>
      </c>
      <c r="AE6011" t="b">
        <v>0</v>
      </c>
      <c r="AF6011" t="b">
        <v>0</v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0</v>
      </c>
      <c r="AQ6011" t="b">
        <v>0</v>
      </c>
      <c r="AR6011" s="1" t="s">
        <v>51</v>
      </c>
      <c r="AS6011" s="1" t="s">
        <v>51</v>
      </c>
      <c r="AT6011" s="1" t="s">
        <v>51</v>
      </c>
      <c r="AU6011" s="1" t="s">
        <v>51</v>
      </c>
    </row>
    <row r="6012" spans="1:47" x14ac:dyDescent="0.25">
      <c r="A6012" s="1" t="s">
        <v>1823</v>
      </c>
      <c r="B6012">
        <v>3</v>
      </c>
      <c r="C6012" s="2">
        <v>43696.600104166668</v>
      </c>
      <c r="D6012" s="2">
        <v>43696.620752314811</v>
      </c>
      <c r="E6012">
        <v>39.630049999999997</v>
      </c>
      <c r="F6012">
        <v>-104.90501999999999</v>
      </c>
      <c r="G6012">
        <v>39.633532000000002</v>
      </c>
      <c r="H6012">
        <v>-104.906491</v>
      </c>
      <c r="I6012">
        <v>0.253</v>
      </c>
      <c r="J6012" s="1" t="s">
        <v>220</v>
      </c>
      <c r="L6012" s="1" t="s">
        <v>265</v>
      </c>
      <c r="M6012" s="1" t="s">
        <v>47</v>
      </c>
      <c r="N6012" s="1" t="s">
        <v>131</v>
      </c>
      <c r="O6012" s="1" t="s">
        <v>131</v>
      </c>
      <c r="P6012" s="1" t="s">
        <v>198</v>
      </c>
      <c r="Q6012" s="1" t="s">
        <v>414</v>
      </c>
      <c r="R6012" s="1" t="s">
        <v>48</v>
      </c>
      <c r="S6012" s="1" t="s">
        <v>79</v>
      </c>
      <c r="T6012" s="1" t="s">
        <v>200</v>
      </c>
      <c r="U6012" s="2">
        <v>43696.620138888888</v>
      </c>
      <c r="V6012">
        <v>94</v>
      </c>
      <c r="X6012">
        <v>10</v>
      </c>
      <c r="Y6012">
        <v>24.23</v>
      </c>
      <c r="Z6012">
        <v>10</v>
      </c>
      <c r="AA6012" s="1" t="s">
        <v>69</v>
      </c>
      <c r="AC6012">
        <v>0</v>
      </c>
      <c r="AD6012" s="1" t="s">
        <v>1067</v>
      </c>
      <c r="AE6012" t="b">
        <v>0</v>
      </c>
      <c r="AF6012" t="b">
        <v>0</v>
      </c>
      <c r="AG6012" t="b">
        <v>0</v>
      </c>
      <c r="AH6012" t="b">
        <v>0</v>
      </c>
      <c r="AI6012" t="b">
        <v>1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AR6012" s="1" t="s">
        <v>51</v>
      </c>
      <c r="AS6012" s="1" t="s">
        <v>51</v>
      </c>
      <c r="AT6012" s="1" t="s">
        <v>51</v>
      </c>
      <c r="AU6012" s="1" t="s">
        <v>51</v>
      </c>
    </row>
    <row r="6013" spans="1:47" x14ac:dyDescent="0.25">
      <c r="A6013" s="1" t="s">
        <v>5879</v>
      </c>
      <c r="B6013">
        <v>3</v>
      </c>
      <c r="C6013" s="2">
        <v>43696.629918981482</v>
      </c>
      <c r="D6013" s="2">
        <v>43696.649895833332</v>
      </c>
      <c r="E6013">
        <v>39.855547000000001</v>
      </c>
      <c r="F6013">
        <v>-104.98689899999999</v>
      </c>
      <c r="G6013">
        <v>39.855916999999998</v>
      </c>
      <c r="H6013">
        <v>-104.986982</v>
      </c>
      <c r="I6013">
        <v>2.5999999999999999E-2</v>
      </c>
      <c r="J6013" s="1" t="s">
        <v>820</v>
      </c>
      <c r="L6013" s="1" t="s">
        <v>194</v>
      </c>
      <c r="M6013" s="1" t="s">
        <v>47</v>
      </c>
      <c r="N6013" s="1" t="s">
        <v>131</v>
      </c>
      <c r="O6013" s="1" t="s">
        <v>147</v>
      </c>
      <c r="P6013" s="1" t="s">
        <v>198</v>
      </c>
      <c r="Q6013" s="1" t="s">
        <v>204</v>
      </c>
      <c r="R6013" s="1" t="s">
        <v>48</v>
      </c>
      <c r="S6013" s="1" t="s">
        <v>79</v>
      </c>
      <c r="T6013" s="1" t="s">
        <v>205</v>
      </c>
      <c r="U6013" s="2">
        <v>43696.615972222222</v>
      </c>
      <c r="V6013">
        <v>95</v>
      </c>
      <c r="W6013">
        <v>95</v>
      </c>
      <c r="X6013">
        <v>10</v>
      </c>
      <c r="Y6013">
        <v>24.45</v>
      </c>
      <c r="Z6013">
        <v>15</v>
      </c>
      <c r="AA6013" s="1" t="s">
        <v>59</v>
      </c>
      <c r="AB6013">
        <v>6</v>
      </c>
      <c r="AC6013">
        <v>0</v>
      </c>
      <c r="AD6013" s="1" t="s">
        <v>818</v>
      </c>
      <c r="AE6013" t="b">
        <v>0</v>
      </c>
      <c r="AF6013" t="b">
        <v>0</v>
      </c>
      <c r="AG6013" t="b">
        <v>0</v>
      </c>
      <c r="AH6013" t="b">
        <v>0</v>
      </c>
      <c r="AI6013" t="b">
        <v>0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  <c r="AO6013" t="b">
        <v>0</v>
      </c>
      <c r="AP6013" t="b">
        <v>0</v>
      </c>
      <c r="AQ6013" t="b">
        <v>0</v>
      </c>
      <c r="AR6013" s="1" t="s">
        <v>51</v>
      </c>
      <c r="AS6013" s="1" t="s">
        <v>51</v>
      </c>
      <c r="AT6013" s="1" t="s">
        <v>51</v>
      </c>
      <c r="AU6013" s="1" t="s">
        <v>51</v>
      </c>
    </row>
    <row r="6014" spans="1:47" x14ac:dyDescent="0.25">
      <c r="A6014" s="1" t="s">
        <v>8592</v>
      </c>
      <c r="B6014">
        <v>3</v>
      </c>
      <c r="C6014" s="2">
        <v>43696.759074074071</v>
      </c>
      <c r="D6014" s="2">
        <v>43696.779745370368</v>
      </c>
      <c r="E6014">
        <v>39.725490000000001</v>
      </c>
      <c r="F6014">
        <v>-105.04158700000001</v>
      </c>
      <c r="G6014">
        <v>39.725490000000001</v>
      </c>
      <c r="H6014">
        <v>-105.040549</v>
      </c>
      <c r="I6014">
        <v>5.5E-2</v>
      </c>
      <c r="J6014" s="1" t="s">
        <v>7495</v>
      </c>
      <c r="K6014">
        <v>4116</v>
      </c>
      <c r="L6014" s="1" t="s">
        <v>6695</v>
      </c>
      <c r="M6014" s="1" t="s">
        <v>97</v>
      </c>
      <c r="N6014" s="1" t="s">
        <v>131</v>
      </c>
      <c r="O6014" s="1" t="s">
        <v>131</v>
      </c>
      <c r="P6014" s="1" t="s">
        <v>198</v>
      </c>
      <c r="Q6014" s="1" t="s">
        <v>310</v>
      </c>
      <c r="R6014" s="1" t="s">
        <v>48</v>
      </c>
      <c r="S6014" s="1" t="s">
        <v>79</v>
      </c>
      <c r="T6014" s="1" t="s">
        <v>205</v>
      </c>
      <c r="U6014" s="2">
        <v>43696.739583333336</v>
      </c>
      <c r="V6014">
        <v>93</v>
      </c>
      <c r="W6014">
        <v>93</v>
      </c>
      <c r="X6014">
        <v>11</v>
      </c>
      <c r="Y6014">
        <v>24.43</v>
      </c>
      <c r="Z6014">
        <v>30</v>
      </c>
      <c r="AA6014" s="1" t="s">
        <v>61</v>
      </c>
      <c r="AB6014">
        <v>7</v>
      </c>
      <c r="AC6014">
        <v>0</v>
      </c>
      <c r="AD6014" s="1" t="s">
        <v>818</v>
      </c>
      <c r="AE6014" t="b">
        <v>0</v>
      </c>
      <c r="AF6014" t="b">
        <v>0</v>
      </c>
      <c r="AG6014" t="b">
        <v>0</v>
      </c>
      <c r="AH6014" t="b">
        <v>0</v>
      </c>
      <c r="AI6014" t="b">
        <v>0</v>
      </c>
      <c r="AJ6014" t="b">
        <v>0</v>
      </c>
      <c r="AK6014" t="b">
        <v>0</v>
      </c>
      <c r="AL6014" t="b">
        <v>0</v>
      </c>
      <c r="AM6014" t="b">
        <v>0</v>
      </c>
      <c r="AN6014" t="b">
        <v>0</v>
      </c>
      <c r="AO6014" t="b">
        <v>0</v>
      </c>
      <c r="AP6014" t="b">
        <v>0</v>
      </c>
      <c r="AQ6014" t="b">
        <v>0</v>
      </c>
      <c r="AR6014" s="1" t="s">
        <v>51</v>
      </c>
      <c r="AS6014" s="1" t="s">
        <v>51</v>
      </c>
      <c r="AT6014" s="1" t="s">
        <v>51</v>
      </c>
      <c r="AU6014" s="1" t="s">
        <v>51</v>
      </c>
    </row>
    <row r="6015" spans="1:47" x14ac:dyDescent="0.25">
      <c r="A6015" s="1" t="s">
        <v>7745</v>
      </c>
      <c r="B6015">
        <v>4</v>
      </c>
      <c r="C6015" s="2">
        <v>43697.2731712963</v>
      </c>
      <c r="D6015" s="2">
        <v>43697.293344907404</v>
      </c>
      <c r="E6015">
        <v>39.819659000000001</v>
      </c>
      <c r="F6015">
        <v>-104.93144599999999</v>
      </c>
      <c r="G6015">
        <v>39.827233</v>
      </c>
      <c r="H6015">
        <v>-104.927558</v>
      </c>
      <c r="I6015">
        <v>0.56299999999999994</v>
      </c>
      <c r="J6015" s="1" t="s">
        <v>7746</v>
      </c>
      <c r="K6015">
        <v>6762</v>
      </c>
      <c r="L6015" s="1" t="s">
        <v>7477</v>
      </c>
      <c r="M6015" s="1" t="s">
        <v>47</v>
      </c>
      <c r="N6015" s="1" t="s">
        <v>313</v>
      </c>
      <c r="O6015" s="1" t="s">
        <v>147</v>
      </c>
      <c r="P6015" s="1" t="s">
        <v>198</v>
      </c>
      <c r="Q6015" s="1" t="s">
        <v>314</v>
      </c>
      <c r="R6015" s="1" t="s">
        <v>48</v>
      </c>
      <c r="S6015" s="1" t="s">
        <v>79</v>
      </c>
      <c r="T6015" s="1" t="s">
        <v>203</v>
      </c>
      <c r="U6015" s="2">
        <v>43697.290277777778</v>
      </c>
      <c r="V6015">
        <v>67</v>
      </c>
      <c r="W6015">
        <v>67</v>
      </c>
      <c r="X6015">
        <v>35</v>
      </c>
      <c r="Y6015">
        <v>24.49</v>
      </c>
      <c r="Z6015">
        <v>10</v>
      </c>
      <c r="AA6015" s="1" t="s">
        <v>72</v>
      </c>
      <c r="AB6015">
        <v>6</v>
      </c>
      <c r="AC6015">
        <v>0</v>
      </c>
      <c r="AD6015" s="1" t="s">
        <v>818</v>
      </c>
      <c r="AE6015" t="b">
        <v>0</v>
      </c>
      <c r="AF6015" t="b">
        <v>0</v>
      </c>
      <c r="AG6015" t="b">
        <v>0</v>
      </c>
      <c r="AH6015" t="b">
        <v>0</v>
      </c>
      <c r="AI6015" t="b">
        <v>0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 s="1" t="s">
        <v>51</v>
      </c>
      <c r="AS6015" s="1" t="s">
        <v>51</v>
      </c>
      <c r="AT6015" s="1" t="s">
        <v>51</v>
      </c>
      <c r="AU6015" s="1" t="s">
        <v>51</v>
      </c>
    </row>
    <row r="6016" spans="1:47" x14ac:dyDescent="0.25">
      <c r="A6016" s="1" t="s">
        <v>7475</v>
      </c>
      <c r="B6016">
        <v>4</v>
      </c>
      <c r="C6016" s="2">
        <v>43697.2731712963</v>
      </c>
      <c r="D6016" s="2">
        <v>43697.293344907404</v>
      </c>
      <c r="E6016">
        <v>39.826752999999997</v>
      </c>
      <c r="F6016">
        <v>-104.92805799999999</v>
      </c>
      <c r="G6016">
        <v>39.819699</v>
      </c>
      <c r="H6016">
        <v>-104.931611</v>
      </c>
      <c r="I6016">
        <v>0.52300000000000002</v>
      </c>
      <c r="J6016" s="1" t="s">
        <v>7476</v>
      </c>
      <c r="K6016">
        <v>7169</v>
      </c>
      <c r="L6016" s="1" t="s">
        <v>7477</v>
      </c>
      <c r="M6016" s="1" t="s">
        <v>97</v>
      </c>
      <c r="N6016" s="1" t="s">
        <v>313</v>
      </c>
      <c r="O6016" s="1" t="s">
        <v>147</v>
      </c>
      <c r="P6016" s="1" t="s">
        <v>198</v>
      </c>
      <c r="Q6016" s="1" t="s">
        <v>314</v>
      </c>
      <c r="R6016" s="1" t="s">
        <v>48</v>
      </c>
      <c r="S6016" s="1" t="s">
        <v>79</v>
      </c>
      <c r="T6016" s="1" t="s">
        <v>203</v>
      </c>
      <c r="U6016" s="2">
        <v>43697.290277777778</v>
      </c>
      <c r="V6016">
        <v>67</v>
      </c>
      <c r="W6016">
        <v>67</v>
      </c>
      <c r="X6016">
        <v>35</v>
      </c>
      <c r="Y6016">
        <v>24.49</v>
      </c>
      <c r="Z6016">
        <v>10</v>
      </c>
      <c r="AA6016" s="1" t="s">
        <v>72</v>
      </c>
      <c r="AB6016">
        <v>6</v>
      </c>
      <c r="AC6016">
        <v>0</v>
      </c>
      <c r="AD6016" s="1" t="s">
        <v>818</v>
      </c>
      <c r="AE6016" t="b">
        <v>0</v>
      </c>
      <c r="AF6016" t="b">
        <v>0</v>
      </c>
      <c r="AG6016" t="b">
        <v>0</v>
      </c>
      <c r="AH6016" t="b">
        <v>0</v>
      </c>
      <c r="AI6016" t="b">
        <v>0</v>
      </c>
      <c r="AJ6016" t="b">
        <v>0</v>
      </c>
      <c r="AK6016" t="b">
        <v>0</v>
      </c>
      <c r="AL6016" t="b">
        <v>0</v>
      </c>
      <c r="AM6016" t="b">
        <v>1</v>
      </c>
      <c r="AN6016" t="b">
        <v>0</v>
      </c>
      <c r="AO6016" t="b">
        <v>0</v>
      </c>
      <c r="AP6016" t="b">
        <v>0</v>
      </c>
      <c r="AQ6016" t="b">
        <v>0</v>
      </c>
      <c r="AR6016" s="1" t="s">
        <v>51</v>
      </c>
      <c r="AS6016" s="1" t="s">
        <v>51</v>
      </c>
      <c r="AT6016" s="1" t="s">
        <v>51</v>
      </c>
      <c r="AU6016" s="1" t="s">
        <v>51</v>
      </c>
    </row>
    <row r="6017" spans="1:47" x14ac:dyDescent="0.25">
      <c r="A6017" s="1" t="s">
        <v>6152</v>
      </c>
      <c r="B6017">
        <v>3</v>
      </c>
      <c r="C6017" s="2">
        <v>43697.313287037039</v>
      </c>
      <c r="D6017" s="2">
        <v>43697.333935185183</v>
      </c>
      <c r="E6017">
        <v>39.78004</v>
      </c>
      <c r="F6017">
        <v>-104.93171</v>
      </c>
      <c r="G6017">
        <v>39.778289999999998</v>
      </c>
      <c r="H6017">
        <v>-104.90927000000001</v>
      </c>
      <c r="I6017">
        <v>1.198</v>
      </c>
      <c r="J6017" s="1" t="s">
        <v>931</v>
      </c>
      <c r="L6017" s="1" t="s">
        <v>1324</v>
      </c>
      <c r="M6017" s="1" t="s">
        <v>47</v>
      </c>
      <c r="N6017" s="1" t="s">
        <v>131</v>
      </c>
      <c r="O6017" s="1" t="s">
        <v>131</v>
      </c>
      <c r="P6017" s="1" t="s">
        <v>198</v>
      </c>
      <c r="Q6017" s="1" t="s">
        <v>246</v>
      </c>
      <c r="R6017" s="1" t="s">
        <v>48</v>
      </c>
      <c r="S6017" s="1" t="s">
        <v>79</v>
      </c>
      <c r="T6017" s="1" t="s">
        <v>205</v>
      </c>
      <c r="U6017" s="2">
        <v>43697.324305555558</v>
      </c>
      <c r="V6017">
        <v>72</v>
      </c>
      <c r="W6017">
        <v>72</v>
      </c>
      <c r="X6017">
        <v>27</v>
      </c>
      <c r="Y6017">
        <v>24.5</v>
      </c>
      <c r="Z6017">
        <v>25</v>
      </c>
      <c r="AA6017" s="1" t="s">
        <v>8942</v>
      </c>
      <c r="AB6017">
        <v>0</v>
      </c>
      <c r="AC6017">
        <v>0</v>
      </c>
      <c r="AD6017" s="1" t="s">
        <v>818</v>
      </c>
      <c r="AE6017" t="b">
        <v>0</v>
      </c>
      <c r="AF6017" t="b">
        <v>0</v>
      </c>
      <c r="AG6017" t="b">
        <v>0</v>
      </c>
      <c r="AH6017" t="b">
        <v>0</v>
      </c>
      <c r="AI6017" t="b">
        <v>0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  <c r="AO6017" t="b">
        <v>0</v>
      </c>
      <c r="AP6017" t="b">
        <v>1</v>
      </c>
      <c r="AQ6017" t="b">
        <v>0</v>
      </c>
      <c r="AR6017" s="1" t="s">
        <v>51</v>
      </c>
      <c r="AS6017" s="1" t="s">
        <v>51</v>
      </c>
      <c r="AT6017" s="1" t="s">
        <v>51</v>
      </c>
      <c r="AU6017" s="1" t="s">
        <v>51</v>
      </c>
    </row>
    <row r="6018" spans="1:47" x14ac:dyDescent="0.25">
      <c r="A6018" s="1" t="s">
        <v>7971</v>
      </c>
      <c r="B6018">
        <v>3</v>
      </c>
      <c r="C6018" s="2">
        <v>43697.407986111109</v>
      </c>
      <c r="D6018" s="2">
        <v>43697.428298611114</v>
      </c>
      <c r="E6018">
        <v>39.701523000000002</v>
      </c>
      <c r="F6018">
        <v>-104.987531</v>
      </c>
      <c r="G6018">
        <v>39.701230000000002</v>
      </c>
      <c r="H6018">
        <v>-104.98754</v>
      </c>
      <c r="I6018">
        <v>0.02</v>
      </c>
      <c r="J6018" s="1" t="s">
        <v>197</v>
      </c>
      <c r="K6018">
        <v>826</v>
      </c>
      <c r="L6018" s="1" t="s">
        <v>7059</v>
      </c>
      <c r="M6018" s="1" t="s">
        <v>97</v>
      </c>
      <c r="N6018" s="1" t="s">
        <v>131</v>
      </c>
      <c r="O6018" s="1" t="s">
        <v>131</v>
      </c>
      <c r="P6018" s="1" t="s">
        <v>198</v>
      </c>
      <c r="Q6018" s="1" t="s">
        <v>7060</v>
      </c>
      <c r="R6018" s="1" t="s">
        <v>48</v>
      </c>
      <c r="S6018" s="1" t="s">
        <v>79</v>
      </c>
      <c r="T6018" s="1" t="s">
        <v>200</v>
      </c>
      <c r="U6018" s="2">
        <v>43697.411805555559</v>
      </c>
      <c r="V6018">
        <v>85</v>
      </c>
      <c r="W6018">
        <v>85</v>
      </c>
      <c r="X6018">
        <v>17</v>
      </c>
      <c r="Y6018">
        <v>24.31</v>
      </c>
      <c r="Z6018">
        <v>10</v>
      </c>
      <c r="AA6018" s="1" t="s">
        <v>8942</v>
      </c>
      <c r="AB6018">
        <v>0</v>
      </c>
      <c r="AC6018">
        <v>0</v>
      </c>
      <c r="AD6018" s="1" t="s">
        <v>1067</v>
      </c>
      <c r="AE6018" t="b">
        <v>0</v>
      </c>
      <c r="AF6018" t="b">
        <v>0</v>
      </c>
      <c r="AG6018" t="b">
        <v>0</v>
      </c>
      <c r="AH6018" t="b">
        <v>0</v>
      </c>
      <c r="AI6018" t="b">
        <v>0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  <c r="AO6018" t="b">
        <v>0</v>
      </c>
      <c r="AP6018" t="b">
        <v>0</v>
      </c>
      <c r="AQ6018" t="b">
        <v>0</v>
      </c>
      <c r="AR6018" s="1" t="s">
        <v>51</v>
      </c>
      <c r="AS6018" s="1" t="s">
        <v>51</v>
      </c>
      <c r="AT6018" s="1" t="s">
        <v>51</v>
      </c>
      <c r="AU6018" s="1" t="s">
        <v>51</v>
      </c>
    </row>
    <row r="6019" spans="1:47" x14ac:dyDescent="0.25">
      <c r="A6019" s="1" t="s">
        <v>5880</v>
      </c>
      <c r="B6019">
        <v>3</v>
      </c>
      <c r="C6019" s="2">
        <v>43697.513773148145</v>
      </c>
      <c r="D6019" s="2">
        <v>43697.534456018519</v>
      </c>
      <c r="E6019">
        <v>39.723182999999999</v>
      </c>
      <c r="F6019">
        <v>-105.01120400000001</v>
      </c>
      <c r="G6019">
        <v>39.721690000000002</v>
      </c>
      <c r="H6019">
        <v>-105.00917</v>
      </c>
      <c r="I6019">
        <v>0.14899999999999999</v>
      </c>
      <c r="J6019" s="1" t="s">
        <v>397</v>
      </c>
      <c r="L6019" s="1" t="s">
        <v>195</v>
      </c>
      <c r="M6019" s="1" t="s">
        <v>47</v>
      </c>
      <c r="N6019" s="1" t="s">
        <v>131</v>
      </c>
      <c r="O6019" s="1" t="s">
        <v>131</v>
      </c>
      <c r="P6019" s="1" t="s">
        <v>198</v>
      </c>
      <c r="Q6019" s="1" t="s">
        <v>310</v>
      </c>
      <c r="R6019" s="1" t="s">
        <v>48</v>
      </c>
      <c r="S6019" s="1" t="s">
        <v>79</v>
      </c>
      <c r="T6019" s="1" t="s">
        <v>205</v>
      </c>
      <c r="U6019" s="2">
        <v>43697.532638888886</v>
      </c>
      <c r="V6019">
        <v>95</v>
      </c>
      <c r="W6019">
        <v>95</v>
      </c>
      <c r="X6019">
        <v>11</v>
      </c>
      <c r="Y6019">
        <v>24.5</v>
      </c>
      <c r="Z6019">
        <v>20</v>
      </c>
      <c r="AA6019" s="1" t="s">
        <v>62</v>
      </c>
      <c r="AB6019">
        <v>12</v>
      </c>
      <c r="AC6019">
        <v>0</v>
      </c>
      <c r="AD6019" s="1" t="s">
        <v>818</v>
      </c>
      <c r="AE6019" t="b">
        <v>0</v>
      </c>
      <c r="AF6019" t="b">
        <v>0</v>
      </c>
      <c r="AG6019" t="b">
        <v>0</v>
      </c>
      <c r="AH6019" t="b">
        <v>0</v>
      </c>
      <c r="AI6019" t="b">
        <v>0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 s="1" t="s">
        <v>51</v>
      </c>
      <c r="AS6019" s="1" t="s">
        <v>51</v>
      </c>
      <c r="AT6019" s="1" t="s">
        <v>51</v>
      </c>
      <c r="AU6019" s="1" t="s">
        <v>51</v>
      </c>
    </row>
    <row r="6020" spans="1:47" x14ac:dyDescent="0.25">
      <c r="A6020" s="1" t="s">
        <v>6153</v>
      </c>
      <c r="B6020">
        <v>3</v>
      </c>
      <c r="C6020" s="2">
        <v>43697.592974537038</v>
      </c>
      <c r="D6020" s="2">
        <v>43697.613599537035</v>
      </c>
      <c r="E6020">
        <v>39.789186000000001</v>
      </c>
      <c r="F6020">
        <v>-105.08153</v>
      </c>
      <c r="G6020">
        <v>39.788939999999997</v>
      </c>
      <c r="H6020">
        <v>-105.08153</v>
      </c>
      <c r="I6020">
        <v>1.7000000000000001E-2</v>
      </c>
      <c r="J6020" s="1" t="s">
        <v>144</v>
      </c>
      <c r="L6020" s="1" t="s">
        <v>212</v>
      </c>
      <c r="M6020" s="1" t="s">
        <v>47</v>
      </c>
      <c r="N6020" s="1" t="s">
        <v>543</v>
      </c>
      <c r="O6020" s="1" t="s">
        <v>115</v>
      </c>
      <c r="P6020" s="1" t="s">
        <v>198</v>
      </c>
      <c r="Q6020" s="1" t="s">
        <v>544</v>
      </c>
      <c r="R6020" s="1" t="s">
        <v>48</v>
      </c>
      <c r="S6020" s="1" t="s">
        <v>79</v>
      </c>
      <c r="T6020" s="1" t="s">
        <v>205</v>
      </c>
      <c r="U6020" s="2">
        <v>43697.572916666664</v>
      </c>
      <c r="V6020">
        <v>95</v>
      </c>
      <c r="W6020">
        <v>95</v>
      </c>
      <c r="X6020">
        <v>12</v>
      </c>
      <c r="Y6020">
        <v>24.5</v>
      </c>
      <c r="Z6020">
        <v>20</v>
      </c>
      <c r="AA6020" s="1" t="s">
        <v>8942</v>
      </c>
      <c r="AB6020">
        <v>0</v>
      </c>
      <c r="AC6020">
        <v>0</v>
      </c>
      <c r="AD6020" s="1" t="s">
        <v>818</v>
      </c>
      <c r="AE6020" t="b">
        <v>0</v>
      </c>
      <c r="AF6020" t="b">
        <v>0</v>
      </c>
      <c r="AG6020" t="b">
        <v>0</v>
      </c>
      <c r="AH6020" t="b">
        <v>0</v>
      </c>
      <c r="AI6020" t="b">
        <v>0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 s="1" t="s">
        <v>51</v>
      </c>
      <c r="AS6020" s="1" t="s">
        <v>51</v>
      </c>
      <c r="AT6020" s="1" t="s">
        <v>51</v>
      </c>
      <c r="AU6020" s="1" t="s">
        <v>51</v>
      </c>
    </row>
    <row r="6021" spans="1:47" x14ac:dyDescent="0.25">
      <c r="A6021" s="1" t="s">
        <v>7301</v>
      </c>
      <c r="B6021">
        <v>3</v>
      </c>
      <c r="C6021" s="2">
        <v>43697.627893518518</v>
      </c>
      <c r="D6021" s="2">
        <v>43697.648321759261</v>
      </c>
      <c r="E6021">
        <v>38.619630000000001</v>
      </c>
      <c r="F6021">
        <v>-106.07876</v>
      </c>
      <c r="G6021">
        <v>38.620499000000002</v>
      </c>
      <c r="H6021">
        <v>-106.078518</v>
      </c>
      <c r="I6021">
        <v>6.0999999999999999E-2</v>
      </c>
      <c r="J6021" s="1" t="s">
        <v>550</v>
      </c>
      <c r="K6021">
        <v>13415</v>
      </c>
      <c r="L6021" s="1" t="s">
        <v>6656</v>
      </c>
      <c r="M6021" s="1" t="s">
        <v>47</v>
      </c>
      <c r="N6021" s="1" t="s">
        <v>87</v>
      </c>
      <c r="O6021" s="1" t="s">
        <v>466</v>
      </c>
      <c r="P6021" s="1" t="s">
        <v>198</v>
      </c>
      <c r="Q6021" s="1" t="s">
        <v>6800</v>
      </c>
      <c r="R6021" s="1" t="s">
        <v>48</v>
      </c>
      <c r="S6021" s="1" t="s">
        <v>79</v>
      </c>
      <c r="T6021" s="1" t="s">
        <v>4029</v>
      </c>
      <c r="U6021" s="2">
        <v>43697.621527777781</v>
      </c>
      <c r="V6021">
        <v>89</v>
      </c>
      <c r="W6021">
        <v>89</v>
      </c>
      <c r="X6021">
        <v>7</v>
      </c>
      <c r="Y6021">
        <v>22.99</v>
      </c>
      <c r="Z6021">
        <v>10</v>
      </c>
      <c r="AA6021" s="1" t="s">
        <v>56</v>
      </c>
      <c r="AB6021">
        <v>9</v>
      </c>
      <c r="AD6021" s="1" t="s">
        <v>50</v>
      </c>
      <c r="AE6021" t="b">
        <v>0</v>
      </c>
      <c r="AF6021" t="b">
        <v>0</v>
      </c>
      <c r="AG6021" t="b">
        <v>0</v>
      </c>
      <c r="AH6021" t="b">
        <v>0</v>
      </c>
      <c r="AI6021" t="b">
        <v>0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 s="1" t="s">
        <v>51</v>
      </c>
      <c r="AS6021" s="1" t="s">
        <v>51</v>
      </c>
      <c r="AT6021" s="1" t="s">
        <v>51</v>
      </c>
      <c r="AU6021" s="1" t="s">
        <v>51</v>
      </c>
    </row>
    <row r="6022" spans="1:47" x14ac:dyDescent="0.25">
      <c r="A6022" s="1" t="s">
        <v>7972</v>
      </c>
      <c r="B6022">
        <v>3</v>
      </c>
      <c r="C6022" s="2">
        <v>43697.644606481481</v>
      </c>
      <c r="D6022" s="2">
        <v>43697.664988425924</v>
      </c>
      <c r="E6022">
        <v>37.990037000000001</v>
      </c>
      <c r="F6022">
        <v>-103.501738</v>
      </c>
      <c r="G6022">
        <v>37.988759000000002</v>
      </c>
      <c r="H6022">
        <v>-103.505337</v>
      </c>
      <c r="I6022">
        <v>0.215</v>
      </c>
      <c r="J6022" s="1" t="s">
        <v>7824</v>
      </c>
      <c r="K6022">
        <v>31122</v>
      </c>
      <c r="L6022" s="1" t="s">
        <v>6586</v>
      </c>
      <c r="M6022" s="1" t="s">
        <v>97</v>
      </c>
      <c r="N6022" s="1" t="s">
        <v>6811</v>
      </c>
      <c r="O6022" s="1" t="s">
        <v>1055</v>
      </c>
      <c r="P6022" s="1" t="s">
        <v>198</v>
      </c>
      <c r="Q6022" s="1" t="s">
        <v>7973</v>
      </c>
      <c r="R6022" s="1" t="s">
        <v>48</v>
      </c>
      <c r="S6022" s="1" t="s">
        <v>79</v>
      </c>
      <c r="T6022" s="1" t="s">
        <v>1042</v>
      </c>
      <c r="U6022" s="2">
        <v>43697.661805555559</v>
      </c>
      <c r="V6022">
        <v>103</v>
      </c>
      <c r="W6022">
        <v>103</v>
      </c>
      <c r="X6022">
        <v>14</v>
      </c>
      <c r="Y6022">
        <v>25.7</v>
      </c>
      <c r="Z6022">
        <v>10</v>
      </c>
      <c r="AA6022" s="1" t="s">
        <v>60</v>
      </c>
      <c r="AB6022">
        <v>9</v>
      </c>
      <c r="AC6022">
        <v>0</v>
      </c>
      <c r="AD6022" s="1" t="s">
        <v>1067</v>
      </c>
      <c r="AE6022" t="b">
        <v>0</v>
      </c>
      <c r="AF6022" t="b">
        <v>0</v>
      </c>
      <c r="AG6022" t="b">
        <v>0</v>
      </c>
      <c r="AH6022" t="b">
        <v>0</v>
      </c>
      <c r="AI6022" t="b">
        <v>0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 s="1" t="s">
        <v>51</v>
      </c>
      <c r="AS6022" s="1" t="s">
        <v>51</v>
      </c>
      <c r="AT6022" s="1" t="s">
        <v>51</v>
      </c>
      <c r="AU6022" s="1" t="s">
        <v>51</v>
      </c>
    </row>
    <row r="6023" spans="1:47" x14ac:dyDescent="0.25">
      <c r="A6023" s="1" t="s">
        <v>5593</v>
      </c>
      <c r="B6023">
        <v>4</v>
      </c>
      <c r="C6023" s="2">
        <v>43697.72420138889</v>
      </c>
      <c r="D6023" s="2">
        <v>43697.743425925924</v>
      </c>
      <c r="E6023">
        <v>39.725529999999999</v>
      </c>
      <c r="F6023">
        <v>-105.10751999999999</v>
      </c>
      <c r="G6023">
        <v>39.725490000000001</v>
      </c>
      <c r="H6023">
        <v>-105.11286</v>
      </c>
      <c r="I6023">
        <v>0.28399999999999997</v>
      </c>
      <c r="J6023" s="1" t="s">
        <v>5594</v>
      </c>
      <c r="L6023" s="1" t="s">
        <v>129</v>
      </c>
      <c r="M6023" s="1" t="s">
        <v>47</v>
      </c>
      <c r="N6023" s="1" t="s">
        <v>131</v>
      </c>
      <c r="O6023" s="1" t="s">
        <v>115</v>
      </c>
      <c r="P6023" s="1" t="s">
        <v>198</v>
      </c>
      <c r="Q6023" s="1" t="s">
        <v>794</v>
      </c>
      <c r="R6023" s="1" t="s">
        <v>48</v>
      </c>
      <c r="S6023" s="1" t="s">
        <v>79</v>
      </c>
      <c r="T6023" s="1" t="s">
        <v>205</v>
      </c>
      <c r="U6023" s="2">
        <v>43697.739583333336</v>
      </c>
      <c r="V6023">
        <v>86</v>
      </c>
      <c r="W6023">
        <v>86</v>
      </c>
      <c r="X6023">
        <v>27</v>
      </c>
      <c r="Y6023">
        <v>24.46</v>
      </c>
      <c r="Z6023">
        <v>5</v>
      </c>
      <c r="AA6023" s="1" t="s">
        <v>61</v>
      </c>
      <c r="AB6023">
        <v>21</v>
      </c>
      <c r="AC6023">
        <v>0</v>
      </c>
      <c r="AD6023" s="1" t="s">
        <v>1269</v>
      </c>
      <c r="AE6023" t="b">
        <v>0</v>
      </c>
      <c r="AF6023" t="b">
        <v>0</v>
      </c>
      <c r="AG6023" t="b">
        <v>0</v>
      </c>
      <c r="AH6023" t="b">
        <v>0</v>
      </c>
      <c r="AI6023" t="b">
        <v>0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 s="1" t="s">
        <v>51</v>
      </c>
      <c r="AS6023" s="1" t="s">
        <v>51</v>
      </c>
      <c r="AT6023" s="1" t="s">
        <v>51</v>
      </c>
      <c r="AU6023" s="1" t="s">
        <v>51</v>
      </c>
    </row>
    <row r="6024" spans="1:47" x14ac:dyDescent="0.25">
      <c r="A6024" s="1" t="s">
        <v>5595</v>
      </c>
      <c r="B6024">
        <v>4</v>
      </c>
      <c r="C6024" s="2">
        <v>43697.682060185187</v>
      </c>
      <c r="D6024" s="2">
        <v>43697.701805555553</v>
      </c>
      <c r="E6024">
        <v>39.725529999999999</v>
      </c>
      <c r="F6024">
        <v>-105.10751999999999</v>
      </c>
      <c r="G6024">
        <v>39.725490000000001</v>
      </c>
      <c r="H6024">
        <v>-105.11286</v>
      </c>
      <c r="I6024">
        <v>0.28399999999999997</v>
      </c>
      <c r="J6024" s="1" t="s">
        <v>4249</v>
      </c>
      <c r="L6024" s="1" t="s">
        <v>129</v>
      </c>
      <c r="M6024" s="1" t="s">
        <v>47</v>
      </c>
      <c r="N6024" s="1" t="s">
        <v>131</v>
      </c>
      <c r="O6024" s="1" t="s">
        <v>115</v>
      </c>
      <c r="P6024" s="1" t="s">
        <v>198</v>
      </c>
      <c r="Q6024" s="1" t="s">
        <v>794</v>
      </c>
      <c r="R6024" s="1" t="s">
        <v>48</v>
      </c>
      <c r="S6024" s="1" t="s">
        <v>79</v>
      </c>
      <c r="T6024" s="1" t="s">
        <v>205</v>
      </c>
      <c r="U6024" s="2">
        <v>43697.697916666664</v>
      </c>
      <c r="V6024">
        <v>95</v>
      </c>
      <c r="W6024">
        <v>95</v>
      </c>
      <c r="X6024">
        <v>11</v>
      </c>
      <c r="Y6024">
        <v>24.45</v>
      </c>
      <c r="Z6024">
        <v>20</v>
      </c>
      <c r="AA6024" s="1" t="s">
        <v>54</v>
      </c>
      <c r="AB6024">
        <v>3</v>
      </c>
      <c r="AC6024">
        <v>0</v>
      </c>
      <c r="AD6024" s="1" t="s">
        <v>818</v>
      </c>
      <c r="AE6024" t="b">
        <v>0</v>
      </c>
      <c r="AF6024" t="b">
        <v>0</v>
      </c>
      <c r="AG6024" t="b">
        <v>0</v>
      </c>
      <c r="AH6024" t="b">
        <v>0</v>
      </c>
      <c r="AI6024" t="b">
        <v>0</v>
      </c>
      <c r="AJ6024" t="b">
        <v>0</v>
      </c>
      <c r="AK6024" t="b">
        <v>0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 s="1" t="s">
        <v>51</v>
      </c>
      <c r="AS6024" s="1" t="s">
        <v>51</v>
      </c>
      <c r="AT6024" s="1" t="s">
        <v>51</v>
      </c>
      <c r="AU6024" s="1" t="s">
        <v>51</v>
      </c>
    </row>
    <row r="6025" spans="1:47" x14ac:dyDescent="0.25">
      <c r="A6025" s="1" t="s">
        <v>9669</v>
      </c>
      <c r="B6025">
        <v>2</v>
      </c>
      <c r="C6025" s="2">
        <v>43697.790312500001</v>
      </c>
      <c r="D6025" s="2">
        <v>43697.810659722221</v>
      </c>
      <c r="E6025">
        <v>39.778300000000002</v>
      </c>
      <c r="F6025">
        <v>-104.90607</v>
      </c>
      <c r="G6025">
        <v>39.778309999999998</v>
      </c>
      <c r="H6025">
        <v>-104.90016</v>
      </c>
      <c r="I6025">
        <v>0.314</v>
      </c>
      <c r="J6025" s="1" t="s">
        <v>9670</v>
      </c>
      <c r="L6025" s="1" t="s">
        <v>137</v>
      </c>
      <c r="M6025" s="1" t="s">
        <v>47</v>
      </c>
      <c r="N6025" s="1" t="s">
        <v>131</v>
      </c>
      <c r="O6025" s="1" t="s">
        <v>131</v>
      </c>
      <c r="P6025" s="1" t="s">
        <v>198</v>
      </c>
      <c r="Q6025" s="1" t="s">
        <v>246</v>
      </c>
      <c r="R6025" s="1" t="s">
        <v>48</v>
      </c>
      <c r="S6025" s="1" t="s">
        <v>79</v>
      </c>
      <c r="T6025" s="1" t="s">
        <v>205</v>
      </c>
      <c r="U6025" s="2">
        <v>43697.78125</v>
      </c>
      <c r="V6025">
        <v>81</v>
      </c>
      <c r="W6025">
        <v>81</v>
      </c>
      <c r="X6025">
        <v>34</v>
      </c>
      <c r="Y6025">
        <v>24.5</v>
      </c>
      <c r="Z6025">
        <v>10</v>
      </c>
      <c r="AA6025" s="1" t="s">
        <v>71</v>
      </c>
      <c r="AB6025">
        <v>12</v>
      </c>
      <c r="AC6025">
        <v>0</v>
      </c>
      <c r="AD6025" s="1" t="s">
        <v>818</v>
      </c>
      <c r="AE6025" t="b">
        <v>0</v>
      </c>
      <c r="AF6025" t="b">
        <v>0</v>
      </c>
      <c r="AG6025" t="b">
        <v>0</v>
      </c>
      <c r="AH6025" t="b">
        <v>0</v>
      </c>
      <c r="AI6025" t="b">
        <v>0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  <c r="AO6025" t="b">
        <v>0</v>
      </c>
      <c r="AP6025" t="b">
        <v>0</v>
      </c>
      <c r="AQ6025" t="b">
        <v>0</v>
      </c>
      <c r="AR6025" s="1" t="s">
        <v>51</v>
      </c>
      <c r="AS6025" s="1" t="s">
        <v>51</v>
      </c>
      <c r="AT6025" s="1" t="s">
        <v>51</v>
      </c>
      <c r="AU6025" s="1" t="s">
        <v>51</v>
      </c>
    </row>
    <row r="6026" spans="1:47" x14ac:dyDescent="0.25">
      <c r="A6026" s="1" t="s">
        <v>3532</v>
      </c>
      <c r="B6026">
        <v>3</v>
      </c>
      <c r="C6026" s="2">
        <v>43697.746064814812</v>
      </c>
      <c r="D6026" s="2">
        <v>43697.766342592593</v>
      </c>
      <c r="E6026">
        <v>40.199539999999999</v>
      </c>
      <c r="F6026">
        <v>-104.97993</v>
      </c>
      <c r="G6026">
        <v>40.205285000000003</v>
      </c>
      <c r="H6026">
        <v>-104.97989</v>
      </c>
      <c r="I6026">
        <v>0.39700000000000002</v>
      </c>
      <c r="J6026" s="1" t="s">
        <v>264</v>
      </c>
      <c r="L6026" s="1" t="s">
        <v>265</v>
      </c>
      <c r="M6026" s="1" t="s">
        <v>47</v>
      </c>
      <c r="N6026" s="1" t="s">
        <v>208</v>
      </c>
      <c r="O6026" s="1" t="s">
        <v>209</v>
      </c>
      <c r="P6026" s="1" t="s">
        <v>198</v>
      </c>
      <c r="Q6026" s="1" t="s">
        <v>210</v>
      </c>
      <c r="R6026" s="1" t="s">
        <v>48</v>
      </c>
      <c r="S6026" s="1" t="s">
        <v>79</v>
      </c>
      <c r="T6026" s="1" t="s">
        <v>211</v>
      </c>
      <c r="U6026" s="2">
        <v>43697.746527777781</v>
      </c>
      <c r="V6026">
        <v>81</v>
      </c>
      <c r="W6026">
        <v>81</v>
      </c>
      <c r="X6026">
        <v>32</v>
      </c>
      <c r="Y6026">
        <v>25.02</v>
      </c>
      <c r="Z6026">
        <v>10</v>
      </c>
      <c r="AA6026" s="1" t="s">
        <v>58</v>
      </c>
      <c r="AB6026">
        <v>9</v>
      </c>
      <c r="AC6026">
        <v>0</v>
      </c>
      <c r="AD6026" s="1" t="s">
        <v>50</v>
      </c>
      <c r="AE6026" t="b">
        <v>0</v>
      </c>
      <c r="AF6026" t="b">
        <v>0</v>
      </c>
      <c r="AG6026" t="b">
        <v>0</v>
      </c>
      <c r="AH6026" t="b">
        <v>0</v>
      </c>
      <c r="AI6026" t="b">
        <v>0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 s="1" t="s">
        <v>51</v>
      </c>
      <c r="AS6026" s="1" t="s">
        <v>51</v>
      </c>
      <c r="AT6026" s="1" t="s">
        <v>51</v>
      </c>
      <c r="AU6026" s="1" t="s">
        <v>51</v>
      </c>
    </row>
    <row r="6027" spans="1:47" x14ac:dyDescent="0.25">
      <c r="A6027" s="1" t="s">
        <v>9671</v>
      </c>
      <c r="B6027">
        <v>2</v>
      </c>
      <c r="C6027" s="2">
        <v>43697.729942129627</v>
      </c>
      <c r="D6027" s="2">
        <v>43697.750069444446</v>
      </c>
      <c r="E6027">
        <v>39.620449999999998</v>
      </c>
      <c r="F6027">
        <v>-104.89949</v>
      </c>
      <c r="G6027">
        <v>39.623899999999999</v>
      </c>
      <c r="H6027">
        <v>-104.90151</v>
      </c>
      <c r="I6027">
        <v>0.26100000000000001</v>
      </c>
      <c r="J6027" s="1" t="s">
        <v>8961</v>
      </c>
      <c r="L6027" s="1" t="s">
        <v>443</v>
      </c>
      <c r="M6027" s="1" t="s">
        <v>47</v>
      </c>
      <c r="N6027" s="1" t="s">
        <v>127</v>
      </c>
      <c r="O6027" s="1" t="s">
        <v>201</v>
      </c>
      <c r="P6027" s="1" t="s">
        <v>198</v>
      </c>
      <c r="Q6027" s="1" t="s">
        <v>427</v>
      </c>
      <c r="R6027" s="1" t="s">
        <v>48</v>
      </c>
      <c r="S6027" s="1" t="s">
        <v>79</v>
      </c>
      <c r="T6027" s="1" t="s">
        <v>200</v>
      </c>
      <c r="U6027" s="2">
        <v>43697.745138888888</v>
      </c>
      <c r="V6027">
        <v>95</v>
      </c>
      <c r="W6027">
        <v>95</v>
      </c>
      <c r="X6027">
        <v>12</v>
      </c>
      <c r="Y6027">
        <v>24.24</v>
      </c>
      <c r="Z6027">
        <v>10</v>
      </c>
      <c r="AA6027" s="1" t="s">
        <v>59</v>
      </c>
      <c r="AB6027">
        <v>10</v>
      </c>
      <c r="AC6027">
        <v>0</v>
      </c>
      <c r="AD6027" s="1" t="s">
        <v>818</v>
      </c>
      <c r="AE6027" t="b">
        <v>0</v>
      </c>
      <c r="AF6027" t="b">
        <v>0</v>
      </c>
      <c r="AG6027" t="b">
        <v>0</v>
      </c>
      <c r="AH6027" t="b">
        <v>0</v>
      </c>
      <c r="AI6027" t="b">
        <v>0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 s="1" t="s">
        <v>51</v>
      </c>
      <c r="AS6027" s="1" t="s">
        <v>51</v>
      </c>
      <c r="AT6027" s="1" t="s">
        <v>51</v>
      </c>
      <c r="AU6027" s="1" t="s">
        <v>51</v>
      </c>
    </row>
    <row r="6028" spans="1:47" x14ac:dyDescent="0.25">
      <c r="A6028" s="1" t="s">
        <v>7747</v>
      </c>
      <c r="B6028">
        <v>3</v>
      </c>
      <c r="C6028" s="2">
        <v>43697.721087962964</v>
      </c>
      <c r="D6028" s="2">
        <v>43697.885868055557</v>
      </c>
      <c r="E6028">
        <v>38.887008000000002</v>
      </c>
      <c r="F6028">
        <v>-104.953408</v>
      </c>
      <c r="G6028">
        <v>38.889968000000003</v>
      </c>
      <c r="H6028">
        <v>-104.96022499999999</v>
      </c>
      <c r="I6028">
        <v>0.42</v>
      </c>
      <c r="J6028" s="1" t="s">
        <v>6924</v>
      </c>
      <c r="K6028">
        <v>6894</v>
      </c>
      <c r="L6028" s="1" t="s">
        <v>6764</v>
      </c>
      <c r="M6028" s="1" t="s">
        <v>47</v>
      </c>
      <c r="N6028" s="1" t="s">
        <v>237</v>
      </c>
      <c r="O6028" s="1" t="s">
        <v>193</v>
      </c>
      <c r="P6028" s="1" t="s">
        <v>198</v>
      </c>
      <c r="Q6028" s="1" t="s">
        <v>238</v>
      </c>
      <c r="R6028" s="1" t="s">
        <v>48</v>
      </c>
      <c r="S6028" s="1" t="s">
        <v>79</v>
      </c>
      <c r="T6028" s="1" t="s">
        <v>234</v>
      </c>
      <c r="U6028" s="2">
        <v>43697.706944444442</v>
      </c>
      <c r="V6028">
        <v>90</v>
      </c>
      <c r="W6028">
        <v>90</v>
      </c>
      <c r="X6028">
        <v>15</v>
      </c>
      <c r="Y6028">
        <v>23.65</v>
      </c>
      <c r="Z6028">
        <v>10</v>
      </c>
      <c r="AA6028" s="1" t="s">
        <v>66</v>
      </c>
      <c r="AB6028">
        <v>13</v>
      </c>
      <c r="AC6028">
        <v>0</v>
      </c>
      <c r="AD6028" s="1" t="s">
        <v>818</v>
      </c>
      <c r="AE6028" t="b">
        <v>0</v>
      </c>
      <c r="AF6028" t="b">
        <v>0</v>
      </c>
      <c r="AG6028" t="b">
        <v>0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0</v>
      </c>
      <c r="AQ6028" t="b">
        <v>0</v>
      </c>
      <c r="AR6028" s="1" t="s">
        <v>51</v>
      </c>
      <c r="AS6028" s="1" t="s">
        <v>51</v>
      </c>
      <c r="AT6028" s="1" t="s">
        <v>51</v>
      </c>
      <c r="AU6028" s="1" t="s">
        <v>51</v>
      </c>
    </row>
    <row r="6029" spans="1:47" x14ac:dyDescent="0.25">
      <c r="A6029" s="1" t="s">
        <v>7748</v>
      </c>
      <c r="B6029">
        <v>4</v>
      </c>
      <c r="C6029" s="2">
        <v>43697.757974537039</v>
      </c>
      <c r="D6029" s="2">
        <v>43697.778252314813</v>
      </c>
      <c r="E6029">
        <v>39.899729999999998</v>
      </c>
      <c r="F6029">
        <v>-104.86839999999999</v>
      </c>
      <c r="G6029">
        <v>39.914324999999998</v>
      </c>
      <c r="H6029">
        <v>-104.85707600000001</v>
      </c>
      <c r="I6029">
        <v>1.1739999999999999</v>
      </c>
      <c r="J6029" s="1" t="s">
        <v>4761</v>
      </c>
      <c r="K6029">
        <v>10351</v>
      </c>
      <c r="L6029" s="1" t="s">
        <v>7749</v>
      </c>
      <c r="M6029" s="1" t="s">
        <v>97</v>
      </c>
      <c r="N6029" s="1" t="s">
        <v>140</v>
      </c>
      <c r="O6029" s="1" t="s">
        <v>147</v>
      </c>
      <c r="P6029" s="1" t="s">
        <v>198</v>
      </c>
      <c r="Q6029" s="1" t="s">
        <v>7750</v>
      </c>
      <c r="R6029" s="1" t="s">
        <v>48</v>
      </c>
      <c r="S6029" s="1" t="s">
        <v>79</v>
      </c>
      <c r="T6029" s="1" t="s">
        <v>219</v>
      </c>
      <c r="U6029" s="2">
        <v>43697.745138888888</v>
      </c>
      <c r="V6029">
        <v>87</v>
      </c>
      <c r="W6029">
        <v>87</v>
      </c>
      <c r="X6029">
        <v>32</v>
      </c>
      <c r="Y6029">
        <v>24.64</v>
      </c>
      <c r="Z6029">
        <v>10</v>
      </c>
      <c r="AA6029" s="1" t="s">
        <v>61</v>
      </c>
      <c r="AB6029">
        <v>29</v>
      </c>
      <c r="AC6029">
        <v>0</v>
      </c>
      <c r="AD6029" s="1" t="s">
        <v>1215</v>
      </c>
      <c r="AE6029" t="b">
        <v>0</v>
      </c>
      <c r="AF6029" t="b">
        <v>0</v>
      </c>
      <c r="AG6029" t="b">
        <v>1</v>
      </c>
      <c r="AH6029" t="b">
        <v>0</v>
      </c>
      <c r="AI6029" t="b">
        <v>0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1</v>
      </c>
      <c r="AQ6029" t="b">
        <v>0</v>
      </c>
      <c r="AR6029" s="1" t="s">
        <v>51</v>
      </c>
      <c r="AS6029" s="1" t="s">
        <v>51</v>
      </c>
      <c r="AT6029" s="1" t="s">
        <v>51</v>
      </c>
      <c r="AU6029" s="1" t="s">
        <v>51</v>
      </c>
    </row>
    <row r="6030" spans="1:47" x14ac:dyDescent="0.25">
      <c r="A6030" s="1" t="s">
        <v>5881</v>
      </c>
      <c r="B6030">
        <v>3</v>
      </c>
      <c r="C6030" s="2">
        <v>43697.748668981483</v>
      </c>
      <c r="D6030" s="2">
        <v>43697.769155092596</v>
      </c>
      <c r="E6030">
        <v>39.885210999999998</v>
      </c>
      <c r="F6030">
        <v>-104.98766000000001</v>
      </c>
      <c r="G6030">
        <v>39.882770000000001</v>
      </c>
      <c r="H6030">
        <v>-104.98768</v>
      </c>
      <c r="I6030">
        <v>0.16900000000000001</v>
      </c>
      <c r="J6030" s="1" t="s">
        <v>441</v>
      </c>
      <c r="L6030" s="1" t="s">
        <v>195</v>
      </c>
      <c r="M6030" s="1" t="s">
        <v>47</v>
      </c>
      <c r="N6030" s="1" t="s">
        <v>131</v>
      </c>
      <c r="O6030" s="1" t="s">
        <v>147</v>
      </c>
      <c r="P6030" s="1" t="s">
        <v>198</v>
      </c>
      <c r="Q6030" s="1" t="s">
        <v>204</v>
      </c>
      <c r="R6030" s="1" t="s">
        <v>48</v>
      </c>
      <c r="S6030" s="1" t="s">
        <v>79</v>
      </c>
      <c r="T6030" s="1" t="s">
        <v>205</v>
      </c>
      <c r="U6030" s="2">
        <v>43697.739583333336</v>
      </c>
      <c r="V6030">
        <v>86</v>
      </c>
      <c r="W6030">
        <v>86</v>
      </c>
      <c r="X6030">
        <v>27</v>
      </c>
      <c r="Y6030">
        <v>24.46</v>
      </c>
      <c r="Z6030">
        <v>5</v>
      </c>
      <c r="AA6030" s="1" t="s">
        <v>61</v>
      </c>
      <c r="AB6030">
        <v>21</v>
      </c>
      <c r="AC6030">
        <v>0</v>
      </c>
      <c r="AD6030" s="1" t="s">
        <v>1269</v>
      </c>
      <c r="AE6030" t="b">
        <v>0</v>
      </c>
      <c r="AF6030" t="b">
        <v>0</v>
      </c>
      <c r="AG6030" t="b">
        <v>0</v>
      </c>
      <c r="AH6030" t="b">
        <v>0</v>
      </c>
      <c r="AI6030" t="b">
        <v>0</v>
      </c>
      <c r="AJ6030" t="b">
        <v>0</v>
      </c>
      <c r="AK6030" t="b">
        <v>0</v>
      </c>
      <c r="AL6030" t="b">
        <v>0</v>
      </c>
      <c r="AM6030" t="b">
        <v>0</v>
      </c>
      <c r="AN6030" t="b">
        <v>0</v>
      </c>
      <c r="AO6030" t="b">
        <v>0</v>
      </c>
      <c r="AP6030" t="b">
        <v>0</v>
      </c>
      <c r="AQ6030" t="b">
        <v>0</v>
      </c>
      <c r="AR6030" s="1" t="s">
        <v>51</v>
      </c>
      <c r="AS6030" s="1" t="s">
        <v>51</v>
      </c>
      <c r="AT6030" s="1" t="s">
        <v>51</v>
      </c>
      <c r="AU6030" s="1" t="s">
        <v>51</v>
      </c>
    </row>
    <row r="6031" spans="1:47" x14ac:dyDescent="0.25">
      <c r="A6031" s="1" t="s">
        <v>7974</v>
      </c>
      <c r="B6031">
        <v>3</v>
      </c>
      <c r="C6031" s="2">
        <v>43697.729942129627</v>
      </c>
      <c r="D6031" s="2">
        <v>43697.749525462961</v>
      </c>
      <c r="E6031">
        <v>38.865478000000003</v>
      </c>
      <c r="F6031">
        <v>-104.921156</v>
      </c>
      <c r="G6031">
        <v>38.875985999999997</v>
      </c>
      <c r="H6031">
        <v>-104.93012400000001</v>
      </c>
      <c r="I6031">
        <v>0.872</v>
      </c>
      <c r="J6031" s="1" t="s">
        <v>7975</v>
      </c>
      <c r="K6031">
        <v>6180</v>
      </c>
      <c r="L6031" s="1" t="s">
        <v>6764</v>
      </c>
      <c r="M6031" s="1" t="s">
        <v>97</v>
      </c>
      <c r="N6031" s="1" t="s">
        <v>1142</v>
      </c>
      <c r="O6031" s="1" t="s">
        <v>193</v>
      </c>
      <c r="P6031" s="1" t="s">
        <v>198</v>
      </c>
      <c r="Q6031" s="1" t="s">
        <v>1143</v>
      </c>
      <c r="R6031" s="1" t="s">
        <v>48</v>
      </c>
      <c r="S6031" s="1" t="s">
        <v>79</v>
      </c>
      <c r="T6031" s="1" t="s">
        <v>234</v>
      </c>
      <c r="U6031" s="2">
        <v>43697.748611111114</v>
      </c>
      <c r="V6031">
        <v>88</v>
      </c>
      <c r="W6031">
        <v>88</v>
      </c>
      <c r="X6031">
        <v>16</v>
      </c>
      <c r="Y6031">
        <v>23.65</v>
      </c>
      <c r="Z6031">
        <v>10</v>
      </c>
      <c r="AA6031" s="1" t="s">
        <v>63</v>
      </c>
      <c r="AB6031">
        <v>7</v>
      </c>
      <c r="AC6031">
        <v>0</v>
      </c>
      <c r="AD6031" s="1" t="s">
        <v>1067</v>
      </c>
      <c r="AE6031" t="b">
        <v>0</v>
      </c>
      <c r="AF6031" t="b">
        <v>0</v>
      </c>
      <c r="AG6031" t="b">
        <v>0</v>
      </c>
      <c r="AH6031" t="b">
        <v>0</v>
      </c>
      <c r="AI6031" t="b">
        <v>0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  <c r="AO6031" t="b">
        <v>0</v>
      </c>
      <c r="AP6031" t="b">
        <v>1</v>
      </c>
      <c r="AQ6031" t="b">
        <v>0</v>
      </c>
      <c r="AR6031" s="1" t="s">
        <v>51</v>
      </c>
      <c r="AS6031" s="1" t="s">
        <v>51</v>
      </c>
      <c r="AT6031" s="1" t="s">
        <v>51</v>
      </c>
      <c r="AU6031" s="1" t="s">
        <v>51</v>
      </c>
    </row>
    <row r="6032" spans="1:47" x14ac:dyDescent="0.25">
      <c r="A6032" s="1" t="s">
        <v>2685</v>
      </c>
      <c r="B6032">
        <v>3</v>
      </c>
      <c r="C6032" s="2">
        <v>43697.734629629631</v>
      </c>
      <c r="D6032" s="2">
        <v>43697.755300925928</v>
      </c>
      <c r="E6032">
        <v>39.813819000000002</v>
      </c>
      <c r="F6032">
        <v>-104.951328</v>
      </c>
      <c r="G6032">
        <v>39.802300000000002</v>
      </c>
      <c r="H6032">
        <v>-104.93624</v>
      </c>
      <c r="I6032">
        <v>1.129</v>
      </c>
      <c r="J6032" s="1" t="s">
        <v>332</v>
      </c>
      <c r="L6032" s="1" t="s">
        <v>165</v>
      </c>
      <c r="M6032" s="1" t="s">
        <v>47</v>
      </c>
      <c r="N6032" s="1" t="s">
        <v>313</v>
      </c>
      <c r="O6032" s="1" t="s">
        <v>147</v>
      </c>
      <c r="P6032" s="1" t="s">
        <v>198</v>
      </c>
      <c r="Q6032" s="1" t="s">
        <v>314</v>
      </c>
      <c r="R6032" s="1" t="s">
        <v>48</v>
      </c>
      <c r="S6032" s="1" t="s">
        <v>79</v>
      </c>
      <c r="T6032" s="1" t="s">
        <v>203</v>
      </c>
      <c r="U6032" s="2">
        <v>43697.748611111114</v>
      </c>
      <c r="V6032">
        <v>94</v>
      </c>
      <c r="W6032">
        <v>94</v>
      </c>
      <c r="X6032">
        <v>12</v>
      </c>
      <c r="Y6032">
        <v>24.43</v>
      </c>
      <c r="Z6032">
        <v>10</v>
      </c>
      <c r="AA6032" s="1" t="s">
        <v>58</v>
      </c>
      <c r="AB6032">
        <v>12</v>
      </c>
      <c r="AC6032">
        <v>0</v>
      </c>
      <c r="AD6032" s="1" t="s">
        <v>818</v>
      </c>
      <c r="AE6032" t="b">
        <v>0</v>
      </c>
      <c r="AF6032" t="b">
        <v>0</v>
      </c>
      <c r="AG6032" t="b">
        <v>0</v>
      </c>
      <c r="AH6032" t="b">
        <v>0</v>
      </c>
      <c r="AI6032" t="b">
        <v>0</v>
      </c>
      <c r="AJ6032" t="b">
        <v>0</v>
      </c>
      <c r="AK6032" t="b">
        <v>0</v>
      </c>
      <c r="AL6032" t="b">
        <v>0</v>
      </c>
      <c r="AM6032" t="b">
        <v>0</v>
      </c>
      <c r="AN6032" t="b">
        <v>0</v>
      </c>
      <c r="AO6032" t="b">
        <v>0</v>
      </c>
      <c r="AP6032" t="b">
        <v>0</v>
      </c>
      <c r="AQ6032" t="b">
        <v>0</v>
      </c>
      <c r="AR6032" s="1" t="s">
        <v>51</v>
      </c>
      <c r="AS6032" s="1" t="s">
        <v>51</v>
      </c>
      <c r="AT6032" s="1" t="s">
        <v>51</v>
      </c>
      <c r="AU6032" s="1" t="s">
        <v>51</v>
      </c>
    </row>
    <row r="6033" spans="1:47" x14ac:dyDescent="0.25">
      <c r="A6033" s="1" t="s">
        <v>2686</v>
      </c>
      <c r="B6033">
        <v>3</v>
      </c>
      <c r="C6033" s="2">
        <v>43697.734629629631</v>
      </c>
      <c r="D6033" s="2">
        <v>43697.755300925928</v>
      </c>
      <c r="E6033">
        <v>39.80283</v>
      </c>
      <c r="F6033">
        <v>-104.9365</v>
      </c>
      <c r="G6033">
        <v>39.813938999999998</v>
      </c>
      <c r="H6033">
        <v>-104.951179</v>
      </c>
      <c r="I6033">
        <v>1.0940000000000001</v>
      </c>
      <c r="J6033" s="1" t="s">
        <v>531</v>
      </c>
      <c r="L6033" s="1" t="s">
        <v>167</v>
      </c>
      <c r="M6033" s="1" t="s">
        <v>47</v>
      </c>
      <c r="N6033" s="1" t="s">
        <v>313</v>
      </c>
      <c r="O6033" s="1" t="s">
        <v>147</v>
      </c>
      <c r="P6033" s="1" t="s">
        <v>198</v>
      </c>
      <c r="Q6033" s="1" t="s">
        <v>314</v>
      </c>
      <c r="R6033" s="1" t="s">
        <v>48</v>
      </c>
      <c r="S6033" s="1" t="s">
        <v>79</v>
      </c>
      <c r="T6033" s="1" t="s">
        <v>203</v>
      </c>
      <c r="U6033" s="2">
        <v>43697.748611111114</v>
      </c>
      <c r="V6033">
        <v>94</v>
      </c>
      <c r="W6033">
        <v>94</v>
      </c>
      <c r="X6033">
        <v>12</v>
      </c>
      <c r="Y6033">
        <v>24.43</v>
      </c>
      <c r="Z6033">
        <v>10</v>
      </c>
      <c r="AA6033" s="1" t="s">
        <v>58</v>
      </c>
      <c r="AB6033">
        <v>12</v>
      </c>
      <c r="AC6033">
        <v>0</v>
      </c>
      <c r="AD6033" s="1" t="s">
        <v>818</v>
      </c>
      <c r="AE6033" t="b">
        <v>0</v>
      </c>
      <c r="AF6033" t="b">
        <v>0</v>
      </c>
      <c r="AG6033" t="b">
        <v>0</v>
      </c>
      <c r="AH6033" t="b">
        <v>0</v>
      </c>
      <c r="AI6033" t="b">
        <v>0</v>
      </c>
      <c r="AJ6033" t="b">
        <v>0</v>
      </c>
      <c r="AK6033" t="b">
        <v>0</v>
      </c>
      <c r="AL6033" t="b">
        <v>0</v>
      </c>
      <c r="AM6033" t="b">
        <v>0</v>
      </c>
      <c r="AN6033" t="b">
        <v>0</v>
      </c>
      <c r="AO6033" t="b">
        <v>0</v>
      </c>
      <c r="AP6033" t="b">
        <v>0</v>
      </c>
      <c r="AQ6033" t="b">
        <v>0</v>
      </c>
      <c r="AR6033" s="1" t="s">
        <v>51</v>
      </c>
      <c r="AS6033" s="1" t="s">
        <v>51</v>
      </c>
      <c r="AT6033" s="1" t="s">
        <v>51</v>
      </c>
      <c r="AU6033" s="1" t="s">
        <v>51</v>
      </c>
    </row>
    <row r="6034" spans="1:47" x14ac:dyDescent="0.25">
      <c r="A6034" s="1" t="s">
        <v>9672</v>
      </c>
      <c r="B6034">
        <v>2</v>
      </c>
      <c r="C6034" s="2">
        <v>43697.78297453704</v>
      </c>
      <c r="D6034" s="2">
        <v>43697.803483796299</v>
      </c>
      <c r="E6034">
        <v>39.800651000000002</v>
      </c>
      <c r="F6034">
        <v>-104.932909</v>
      </c>
      <c r="G6034">
        <v>39.799900000000001</v>
      </c>
      <c r="H6034">
        <v>-104.9335</v>
      </c>
      <c r="I6034">
        <v>6.0999999999999999E-2</v>
      </c>
      <c r="J6034" s="1" t="s">
        <v>9673</v>
      </c>
      <c r="L6034" s="1" t="s">
        <v>876</v>
      </c>
      <c r="M6034" s="1" t="s">
        <v>47</v>
      </c>
      <c r="N6034" s="1" t="s">
        <v>313</v>
      </c>
      <c r="O6034" s="1" t="s">
        <v>147</v>
      </c>
      <c r="P6034" s="1" t="s">
        <v>198</v>
      </c>
      <c r="Q6034" s="1" t="s">
        <v>314</v>
      </c>
      <c r="R6034" s="1" t="s">
        <v>48</v>
      </c>
      <c r="S6034" s="1" t="s">
        <v>79</v>
      </c>
      <c r="T6034" s="1" t="s">
        <v>203</v>
      </c>
      <c r="U6034" s="2">
        <v>43697.790277777778</v>
      </c>
      <c r="V6034">
        <v>83</v>
      </c>
      <c r="W6034">
        <v>83</v>
      </c>
      <c r="X6034">
        <v>33</v>
      </c>
      <c r="Y6034">
        <v>24.45</v>
      </c>
      <c r="Z6034">
        <v>10</v>
      </c>
      <c r="AA6034" s="1" t="s">
        <v>59</v>
      </c>
      <c r="AB6034">
        <v>17</v>
      </c>
      <c r="AC6034">
        <v>0</v>
      </c>
      <c r="AD6034" s="1" t="s">
        <v>965</v>
      </c>
      <c r="AE6034" t="b">
        <v>0</v>
      </c>
      <c r="AF6034" t="b">
        <v>0</v>
      </c>
      <c r="AG6034" t="b">
        <v>0</v>
      </c>
      <c r="AH6034" t="b">
        <v>0</v>
      </c>
      <c r="AI6034" t="b">
        <v>0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0</v>
      </c>
      <c r="AR6034" s="1" t="s">
        <v>51</v>
      </c>
      <c r="AS6034" s="1" t="s">
        <v>51</v>
      </c>
      <c r="AT6034" s="1" t="s">
        <v>51</v>
      </c>
      <c r="AU6034" s="1" t="s">
        <v>51</v>
      </c>
    </row>
    <row r="6035" spans="1:47" x14ac:dyDescent="0.25">
      <c r="A6035" s="1" t="s">
        <v>9674</v>
      </c>
      <c r="B6035">
        <v>2</v>
      </c>
      <c r="C6035" s="2">
        <v>43697.78297453704</v>
      </c>
      <c r="D6035" s="2">
        <v>43697.803483796299</v>
      </c>
      <c r="E6035">
        <v>39.799824999999998</v>
      </c>
      <c r="F6035">
        <v>-104.93335399999999</v>
      </c>
      <c r="G6035">
        <v>39.800581999999999</v>
      </c>
      <c r="H6035">
        <v>-104.932749</v>
      </c>
      <c r="I6035">
        <v>6.0999999999999999E-2</v>
      </c>
      <c r="J6035" s="1" t="s">
        <v>9673</v>
      </c>
      <c r="K6035">
        <v>5766</v>
      </c>
      <c r="L6035" s="1" t="s">
        <v>7477</v>
      </c>
      <c r="M6035" s="1" t="s">
        <v>97</v>
      </c>
      <c r="N6035" s="1" t="s">
        <v>313</v>
      </c>
      <c r="O6035" s="1" t="s">
        <v>147</v>
      </c>
      <c r="P6035" s="1" t="s">
        <v>198</v>
      </c>
      <c r="Q6035" s="1" t="s">
        <v>314</v>
      </c>
      <c r="R6035" s="1" t="s">
        <v>48</v>
      </c>
      <c r="S6035" s="1" t="s">
        <v>79</v>
      </c>
      <c r="T6035" s="1" t="s">
        <v>203</v>
      </c>
      <c r="U6035" s="2">
        <v>43697.790277777778</v>
      </c>
      <c r="V6035">
        <v>83</v>
      </c>
      <c r="W6035">
        <v>83</v>
      </c>
      <c r="X6035">
        <v>33</v>
      </c>
      <c r="Y6035">
        <v>24.45</v>
      </c>
      <c r="Z6035">
        <v>10</v>
      </c>
      <c r="AA6035" s="1" t="s">
        <v>59</v>
      </c>
      <c r="AB6035">
        <v>17</v>
      </c>
      <c r="AC6035">
        <v>0</v>
      </c>
      <c r="AD6035" s="1" t="s">
        <v>965</v>
      </c>
      <c r="AE6035" t="b">
        <v>0</v>
      </c>
      <c r="AF6035" t="b">
        <v>0</v>
      </c>
      <c r="AG6035" t="b">
        <v>0</v>
      </c>
      <c r="AH6035" t="b">
        <v>0</v>
      </c>
      <c r="AI6035" t="b">
        <v>0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  <c r="AO6035" t="b">
        <v>0</v>
      </c>
      <c r="AP6035" t="b">
        <v>0</v>
      </c>
      <c r="AQ6035" t="b">
        <v>0</v>
      </c>
      <c r="AR6035" s="1" t="s">
        <v>51</v>
      </c>
      <c r="AS6035" s="1" t="s">
        <v>51</v>
      </c>
      <c r="AT6035" s="1" t="s">
        <v>51</v>
      </c>
      <c r="AU6035" s="1" t="s">
        <v>51</v>
      </c>
    </row>
    <row r="6036" spans="1:47" x14ac:dyDescent="0.25">
      <c r="A6036" s="1" t="s">
        <v>7080</v>
      </c>
      <c r="B6036">
        <v>3</v>
      </c>
      <c r="C6036" s="2">
        <v>43697.855393518519</v>
      </c>
      <c r="D6036" s="2">
        <v>43697.876145833332</v>
      </c>
      <c r="E6036">
        <v>38.522385</v>
      </c>
      <c r="F6036">
        <v>-106.025694</v>
      </c>
      <c r="G6036">
        <v>38.521495999999999</v>
      </c>
      <c r="H6036">
        <v>-106.031463</v>
      </c>
      <c r="I6036">
        <v>0.318</v>
      </c>
      <c r="J6036" s="1" t="s">
        <v>6925</v>
      </c>
      <c r="K6036">
        <v>8075</v>
      </c>
      <c r="L6036" s="1" t="s">
        <v>6595</v>
      </c>
      <c r="M6036" s="1" t="s">
        <v>97</v>
      </c>
      <c r="N6036" s="1" t="s">
        <v>87</v>
      </c>
      <c r="O6036" s="1" t="s">
        <v>466</v>
      </c>
      <c r="P6036" s="1" t="s">
        <v>198</v>
      </c>
      <c r="Q6036" s="1" t="s">
        <v>7081</v>
      </c>
      <c r="R6036" s="1" t="s">
        <v>48</v>
      </c>
      <c r="S6036" s="1" t="s">
        <v>79</v>
      </c>
      <c r="T6036" s="1" t="s">
        <v>4029</v>
      </c>
      <c r="U6036" s="2">
        <v>43697.857638888891</v>
      </c>
      <c r="V6036">
        <v>76</v>
      </c>
      <c r="W6036">
        <v>76</v>
      </c>
      <c r="X6036">
        <v>19</v>
      </c>
      <c r="Y6036">
        <v>22.98</v>
      </c>
      <c r="Z6036">
        <v>10</v>
      </c>
      <c r="AA6036" s="1" t="s">
        <v>55</v>
      </c>
      <c r="AB6036">
        <v>13</v>
      </c>
      <c r="AD6036" s="1" t="s">
        <v>50</v>
      </c>
      <c r="AE6036" t="b">
        <v>0</v>
      </c>
      <c r="AF6036" t="b">
        <v>0</v>
      </c>
      <c r="AG6036" t="b">
        <v>0</v>
      </c>
      <c r="AH6036" t="b">
        <v>0</v>
      </c>
      <c r="AI6036" t="b">
        <v>0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  <c r="AO6036" t="b">
        <v>0</v>
      </c>
      <c r="AP6036" t="b">
        <v>0</v>
      </c>
      <c r="AQ6036" t="b">
        <v>0</v>
      </c>
      <c r="AR6036" s="1" t="s">
        <v>53</v>
      </c>
      <c r="AS6036" s="1" t="s">
        <v>53</v>
      </c>
      <c r="AT6036" s="1" t="s">
        <v>51</v>
      </c>
      <c r="AU6036" s="1" t="s">
        <v>51</v>
      </c>
    </row>
    <row r="6037" spans="1:47" x14ac:dyDescent="0.25">
      <c r="A6037" s="1" t="s">
        <v>7064</v>
      </c>
      <c r="B6037">
        <v>3</v>
      </c>
      <c r="C6037" s="2">
        <v>43697.869456018518</v>
      </c>
      <c r="D6037" s="2">
        <v>43697.890023148146</v>
      </c>
      <c r="E6037">
        <v>38.523555999999999</v>
      </c>
      <c r="F6037">
        <v>-106.01920800000001</v>
      </c>
      <c r="G6037">
        <v>38.521495999999999</v>
      </c>
      <c r="H6037">
        <v>-106.031463</v>
      </c>
      <c r="I6037">
        <v>0.67800000000000005</v>
      </c>
      <c r="J6037" s="1" t="s">
        <v>7065</v>
      </c>
      <c r="K6037">
        <v>7681</v>
      </c>
      <c r="L6037" s="1" t="s">
        <v>6595</v>
      </c>
      <c r="M6037" s="1" t="s">
        <v>97</v>
      </c>
      <c r="N6037" s="1" t="s">
        <v>87</v>
      </c>
      <c r="O6037" s="1" t="s">
        <v>466</v>
      </c>
      <c r="P6037" s="1" t="s">
        <v>198</v>
      </c>
      <c r="Q6037" s="1" t="s">
        <v>7066</v>
      </c>
      <c r="R6037" s="1" t="s">
        <v>48</v>
      </c>
      <c r="S6037" s="1" t="s">
        <v>79</v>
      </c>
      <c r="T6037" s="1" t="s">
        <v>4029</v>
      </c>
      <c r="U6037" s="2">
        <v>43697.871527777781</v>
      </c>
      <c r="V6037">
        <v>75</v>
      </c>
      <c r="W6037">
        <v>75</v>
      </c>
      <c r="X6037">
        <v>21</v>
      </c>
      <c r="Y6037">
        <v>22.98</v>
      </c>
      <c r="Z6037">
        <v>10</v>
      </c>
      <c r="AA6037" s="1" t="s">
        <v>55</v>
      </c>
      <c r="AB6037">
        <v>14</v>
      </c>
      <c r="AD6037" s="1" t="s">
        <v>50</v>
      </c>
      <c r="AE6037" t="b">
        <v>0</v>
      </c>
      <c r="AF6037" t="b">
        <v>0</v>
      </c>
      <c r="AG6037" t="b">
        <v>0</v>
      </c>
      <c r="AH6037" t="b">
        <v>0</v>
      </c>
      <c r="AI6037" t="b">
        <v>0</v>
      </c>
      <c r="AJ6037" t="b">
        <v>0</v>
      </c>
      <c r="AK6037" t="b">
        <v>0</v>
      </c>
      <c r="AL6037" t="b">
        <v>0</v>
      </c>
      <c r="AM6037" t="b">
        <v>0</v>
      </c>
      <c r="AN6037" t="b">
        <v>0</v>
      </c>
      <c r="AO6037" t="b">
        <v>0</v>
      </c>
      <c r="AP6037" t="b">
        <v>0</v>
      </c>
      <c r="AQ6037" t="b">
        <v>0</v>
      </c>
      <c r="AR6037" s="1" t="s">
        <v>53</v>
      </c>
      <c r="AS6037" s="1" t="s">
        <v>53</v>
      </c>
      <c r="AT6037" s="1" t="s">
        <v>53</v>
      </c>
      <c r="AU6037" s="1" t="s">
        <v>51</v>
      </c>
    </row>
    <row r="6038" spans="1:47" x14ac:dyDescent="0.25">
      <c r="A6038" s="1" t="s">
        <v>9675</v>
      </c>
      <c r="B6038">
        <v>2</v>
      </c>
      <c r="C6038" s="2">
        <v>43697.885046296295</v>
      </c>
      <c r="D6038" s="2">
        <v>43697.90420138889</v>
      </c>
      <c r="E6038">
        <v>38.523555999999999</v>
      </c>
      <c r="F6038">
        <v>-106.01920800000001</v>
      </c>
      <c r="G6038">
        <v>38.521495999999999</v>
      </c>
      <c r="H6038">
        <v>-106.031463</v>
      </c>
      <c r="I6038">
        <v>0.67800000000000005</v>
      </c>
      <c r="J6038" s="1" t="s">
        <v>7065</v>
      </c>
      <c r="K6038">
        <v>7681</v>
      </c>
      <c r="L6038" s="1" t="s">
        <v>6595</v>
      </c>
      <c r="M6038" s="1" t="s">
        <v>97</v>
      </c>
      <c r="N6038" s="1" t="s">
        <v>87</v>
      </c>
      <c r="O6038" s="1" t="s">
        <v>466</v>
      </c>
      <c r="P6038" s="1" t="s">
        <v>198</v>
      </c>
      <c r="Q6038" s="1" t="s">
        <v>7066</v>
      </c>
      <c r="R6038" s="1" t="s">
        <v>48</v>
      </c>
      <c r="S6038" s="1" t="s">
        <v>79</v>
      </c>
      <c r="T6038" s="1" t="s">
        <v>4029</v>
      </c>
      <c r="U6038" s="2">
        <v>43697.885416666664</v>
      </c>
      <c r="V6038">
        <v>77</v>
      </c>
      <c r="W6038">
        <v>77</v>
      </c>
      <c r="X6038">
        <v>17</v>
      </c>
      <c r="Y6038">
        <v>22.99</v>
      </c>
      <c r="Z6038">
        <v>10</v>
      </c>
      <c r="AA6038" s="1" t="s">
        <v>55</v>
      </c>
      <c r="AB6038">
        <v>10</v>
      </c>
      <c r="AD6038" s="1" t="s">
        <v>50</v>
      </c>
      <c r="AE6038" t="b">
        <v>0</v>
      </c>
      <c r="AF6038" t="b">
        <v>0</v>
      </c>
      <c r="AG6038" t="b">
        <v>0</v>
      </c>
      <c r="AH6038" t="b">
        <v>0</v>
      </c>
      <c r="AI6038" t="b">
        <v>0</v>
      </c>
      <c r="AJ6038" t="b">
        <v>0</v>
      </c>
      <c r="AK6038" t="b">
        <v>0</v>
      </c>
      <c r="AL6038" t="b">
        <v>0</v>
      </c>
      <c r="AM6038" t="b">
        <v>0</v>
      </c>
      <c r="AN6038" t="b">
        <v>0</v>
      </c>
      <c r="AO6038" t="b">
        <v>0</v>
      </c>
      <c r="AP6038" t="b">
        <v>0</v>
      </c>
      <c r="AQ6038" t="b">
        <v>0</v>
      </c>
      <c r="AR6038" s="1" t="s">
        <v>53</v>
      </c>
      <c r="AS6038" s="1" t="s">
        <v>53</v>
      </c>
      <c r="AT6038" s="1" t="s">
        <v>53</v>
      </c>
      <c r="AU6038" s="1" t="s">
        <v>51</v>
      </c>
    </row>
    <row r="6039" spans="1:47" x14ac:dyDescent="0.25">
      <c r="A6039" s="1" t="s">
        <v>2180</v>
      </c>
      <c r="B6039">
        <v>3</v>
      </c>
      <c r="C6039" s="2">
        <v>43697.90121527778</v>
      </c>
      <c r="D6039" s="2">
        <v>43697.921956018516</v>
      </c>
      <c r="E6039">
        <v>39.725549999999998</v>
      </c>
      <c r="F6039">
        <v>-105.021587</v>
      </c>
      <c r="G6039">
        <v>39.725610000000003</v>
      </c>
      <c r="H6039">
        <v>-105.02414</v>
      </c>
      <c r="I6039">
        <v>0.13600000000000001</v>
      </c>
      <c r="J6039" s="1" t="s">
        <v>584</v>
      </c>
      <c r="L6039" s="1" t="s">
        <v>585</v>
      </c>
      <c r="M6039" s="1" t="s">
        <v>47</v>
      </c>
      <c r="N6039" s="1" t="s">
        <v>131</v>
      </c>
      <c r="O6039" s="1" t="s">
        <v>131</v>
      </c>
      <c r="P6039" s="1" t="s">
        <v>198</v>
      </c>
      <c r="Q6039" s="1" t="s">
        <v>310</v>
      </c>
      <c r="R6039" s="1" t="s">
        <v>48</v>
      </c>
      <c r="S6039" s="1" t="s">
        <v>79</v>
      </c>
      <c r="T6039" s="1" t="s">
        <v>205</v>
      </c>
      <c r="U6039" s="2">
        <v>43697.90625</v>
      </c>
      <c r="V6039">
        <v>77</v>
      </c>
      <c r="W6039">
        <v>77</v>
      </c>
      <c r="X6039">
        <v>41</v>
      </c>
      <c r="Y6039">
        <v>24.54</v>
      </c>
      <c r="Z6039">
        <v>10</v>
      </c>
      <c r="AA6039" s="1" t="s">
        <v>71</v>
      </c>
      <c r="AB6039">
        <v>3</v>
      </c>
      <c r="AC6039">
        <v>0</v>
      </c>
      <c r="AD6039" s="1" t="s">
        <v>818</v>
      </c>
      <c r="AE6039" t="b">
        <v>0</v>
      </c>
      <c r="AF6039" t="b">
        <v>0</v>
      </c>
      <c r="AG6039" t="b">
        <v>0</v>
      </c>
      <c r="AH6039" t="b">
        <v>0</v>
      </c>
      <c r="AI6039" t="b">
        <v>0</v>
      </c>
      <c r="AJ6039" t="b">
        <v>0</v>
      </c>
      <c r="AK6039" t="b">
        <v>0</v>
      </c>
      <c r="AL6039" t="b">
        <v>0</v>
      </c>
      <c r="AM6039" t="b">
        <v>0</v>
      </c>
      <c r="AN6039" t="b">
        <v>0</v>
      </c>
      <c r="AO6039" t="b">
        <v>0</v>
      </c>
      <c r="AP6039" t="b">
        <v>0</v>
      </c>
      <c r="AQ6039" t="b">
        <v>0</v>
      </c>
      <c r="AR6039" s="1" t="s">
        <v>53</v>
      </c>
      <c r="AS6039" s="1" t="s">
        <v>53</v>
      </c>
      <c r="AT6039" s="1" t="s">
        <v>53</v>
      </c>
      <c r="AU6039" s="1" t="s">
        <v>53</v>
      </c>
    </row>
    <row r="6040" spans="1:47" x14ac:dyDescent="0.25">
      <c r="A6040" s="1" t="s">
        <v>2181</v>
      </c>
      <c r="B6040">
        <v>3</v>
      </c>
      <c r="C6040" s="2">
        <v>43697.90121527778</v>
      </c>
      <c r="D6040" s="2">
        <v>43697.921956018516</v>
      </c>
      <c r="E6040">
        <v>39.725430000000003</v>
      </c>
      <c r="F6040">
        <v>-105.02241600000001</v>
      </c>
      <c r="G6040">
        <v>39.7254</v>
      </c>
      <c r="H6040">
        <v>-105.02162</v>
      </c>
      <c r="I6040">
        <v>4.2000000000000003E-2</v>
      </c>
      <c r="J6040" s="1" t="s">
        <v>593</v>
      </c>
      <c r="L6040" s="1" t="s">
        <v>585</v>
      </c>
      <c r="M6040" s="1" t="s">
        <v>47</v>
      </c>
      <c r="N6040" s="1" t="s">
        <v>131</v>
      </c>
      <c r="O6040" s="1" t="s">
        <v>131</v>
      </c>
      <c r="P6040" s="1" t="s">
        <v>198</v>
      </c>
      <c r="Q6040" s="1" t="s">
        <v>310</v>
      </c>
      <c r="R6040" s="1" t="s">
        <v>48</v>
      </c>
      <c r="S6040" s="1" t="s">
        <v>79</v>
      </c>
      <c r="T6040" s="1" t="s">
        <v>205</v>
      </c>
      <c r="U6040" s="2">
        <v>43697.90625</v>
      </c>
      <c r="V6040">
        <v>77</v>
      </c>
      <c r="W6040">
        <v>77</v>
      </c>
      <c r="X6040">
        <v>41</v>
      </c>
      <c r="Y6040">
        <v>24.54</v>
      </c>
      <c r="Z6040">
        <v>10</v>
      </c>
      <c r="AA6040" s="1" t="s">
        <v>71</v>
      </c>
      <c r="AB6040">
        <v>3</v>
      </c>
      <c r="AC6040">
        <v>0</v>
      </c>
      <c r="AD6040" s="1" t="s">
        <v>818</v>
      </c>
      <c r="AE6040" t="b">
        <v>0</v>
      </c>
      <c r="AF6040" t="b">
        <v>0</v>
      </c>
      <c r="AG6040" t="b">
        <v>0</v>
      </c>
      <c r="AH6040" t="b">
        <v>0</v>
      </c>
      <c r="AI6040" t="b">
        <v>0</v>
      </c>
      <c r="AJ6040" t="b">
        <v>0</v>
      </c>
      <c r="AK6040" t="b">
        <v>0</v>
      </c>
      <c r="AL6040" t="b">
        <v>0</v>
      </c>
      <c r="AM6040" t="b">
        <v>0</v>
      </c>
      <c r="AN6040" t="b">
        <v>0</v>
      </c>
      <c r="AO6040" t="b">
        <v>0</v>
      </c>
      <c r="AP6040" t="b">
        <v>0</v>
      </c>
      <c r="AQ6040" t="b">
        <v>0</v>
      </c>
      <c r="AR6040" s="1" t="s">
        <v>53</v>
      </c>
      <c r="AS6040" s="1" t="s">
        <v>53</v>
      </c>
      <c r="AT6040" s="1" t="s">
        <v>53</v>
      </c>
      <c r="AU6040" s="1" t="s">
        <v>53</v>
      </c>
    </row>
    <row r="6041" spans="1:47" x14ac:dyDescent="0.25">
      <c r="A6041" s="1" t="s">
        <v>2800</v>
      </c>
      <c r="B6041">
        <v>3</v>
      </c>
      <c r="C6041" s="2">
        <v>43697.956944444442</v>
      </c>
      <c r="D6041" s="2">
        <v>43697.977523148147</v>
      </c>
      <c r="E6041">
        <v>39.124963000000001</v>
      </c>
      <c r="F6041">
        <v>-104.86476999999999</v>
      </c>
      <c r="G6041">
        <v>39.118492000000003</v>
      </c>
      <c r="H6041">
        <v>-104.865844</v>
      </c>
      <c r="I6041">
        <v>0.45100000000000001</v>
      </c>
      <c r="J6041" s="1" t="s">
        <v>470</v>
      </c>
      <c r="L6041" s="1" t="s">
        <v>195</v>
      </c>
      <c r="M6041" s="1" t="s">
        <v>47</v>
      </c>
      <c r="N6041" s="1" t="s">
        <v>447</v>
      </c>
      <c r="O6041" s="1" t="s">
        <v>193</v>
      </c>
      <c r="P6041" s="1" t="s">
        <v>198</v>
      </c>
      <c r="Q6041" s="1" t="s">
        <v>448</v>
      </c>
      <c r="R6041" s="1" t="s">
        <v>48</v>
      </c>
      <c r="S6041" s="1" t="s">
        <v>79</v>
      </c>
      <c r="T6041" s="1" t="s">
        <v>234</v>
      </c>
      <c r="U6041" s="2">
        <v>43697.956944444442</v>
      </c>
      <c r="V6041">
        <v>71</v>
      </c>
      <c r="W6041">
        <v>71</v>
      </c>
      <c r="X6041">
        <v>43</v>
      </c>
      <c r="Y6041">
        <v>23.75</v>
      </c>
      <c r="Z6041">
        <v>10</v>
      </c>
      <c r="AA6041" s="1" t="s">
        <v>65</v>
      </c>
      <c r="AB6041">
        <v>6</v>
      </c>
      <c r="AC6041">
        <v>0</v>
      </c>
      <c r="AD6041" s="1" t="s">
        <v>965</v>
      </c>
      <c r="AE6041" t="b">
        <v>0</v>
      </c>
      <c r="AF6041" t="b">
        <v>0</v>
      </c>
      <c r="AG6041" t="b">
        <v>0</v>
      </c>
      <c r="AH6041" t="b">
        <v>0</v>
      </c>
      <c r="AI6041" t="b">
        <v>0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  <c r="AO6041" t="b">
        <v>0</v>
      </c>
      <c r="AP6041" t="b">
        <v>0</v>
      </c>
      <c r="AQ6041" t="b">
        <v>0</v>
      </c>
      <c r="AR6041" s="1" t="s">
        <v>53</v>
      </c>
      <c r="AS6041" s="1" t="s">
        <v>53</v>
      </c>
      <c r="AT6041" s="1" t="s">
        <v>53</v>
      </c>
      <c r="AU6041" s="1" t="s">
        <v>53</v>
      </c>
    </row>
    <row r="6042" spans="1:47" x14ac:dyDescent="0.25">
      <c r="A6042" s="1" t="s">
        <v>1662</v>
      </c>
      <c r="B6042">
        <v>3</v>
      </c>
      <c r="C6042" s="2">
        <v>43698.217905092592</v>
      </c>
      <c r="D6042" s="2">
        <v>43698.238645833335</v>
      </c>
      <c r="E6042">
        <v>39.114241</v>
      </c>
      <c r="F6042">
        <v>-104.865497</v>
      </c>
      <c r="G6042">
        <v>39.127051999999999</v>
      </c>
      <c r="H6042">
        <v>-104.86415</v>
      </c>
      <c r="I6042">
        <v>0.88800000000000001</v>
      </c>
      <c r="J6042" s="1" t="s">
        <v>401</v>
      </c>
      <c r="L6042" s="1" t="s">
        <v>194</v>
      </c>
      <c r="M6042" s="1" t="s">
        <v>47</v>
      </c>
      <c r="N6042" s="1" t="s">
        <v>447</v>
      </c>
      <c r="O6042" s="1" t="s">
        <v>193</v>
      </c>
      <c r="P6042" s="1" t="s">
        <v>198</v>
      </c>
      <c r="Q6042" s="1" t="s">
        <v>448</v>
      </c>
      <c r="R6042" s="1" t="s">
        <v>48</v>
      </c>
      <c r="S6042" s="1" t="s">
        <v>79</v>
      </c>
      <c r="T6042" s="1" t="s">
        <v>234</v>
      </c>
      <c r="U6042" s="2">
        <v>43698.206944444442</v>
      </c>
      <c r="V6042">
        <v>65</v>
      </c>
      <c r="W6042">
        <v>65</v>
      </c>
      <c r="X6042">
        <v>55</v>
      </c>
      <c r="Y6042">
        <v>23.73</v>
      </c>
      <c r="Z6042">
        <v>10</v>
      </c>
      <c r="AA6042" s="1" t="s">
        <v>58</v>
      </c>
      <c r="AB6042">
        <v>17</v>
      </c>
      <c r="AC6042">
        <v>0</v>
      </c>
      <c r="AD6042" s="1" t="s">
        <v>1067</v>
      </c>
      <c r="AE6042" t="b">
        <v>0</v>
      </c>
      <c r="AF6042" t="b">
        <v>0</v>
      </c>
      <c r="AG6042" t="b">
        <v>0</v>
      </c>
      <c r="AH6042" t="b">
        <v>0</v>
      </c>
      <c r="AI6042" t="b">
        <v>0</v>
      </c>
      <c r="AJ6042" t="b">
        <v>0</v>
      </c>
      <c r="AK6042" t="b">
        <v>0</v>
      </c>
      <c r="AL6042" t="b">
        <v>0</v>
      </c>
      <c r="AM6042" t="b">
        <v>0</v>
      </c>
      <c r="AN6042" t="b">
        <v>0</v>
      </c>
      <c r="AO6042" t="b">
        <v>0</v>
      </c>
      <c r="AP6042" t="b">
        <v>0</v>
      </c>
      <c r="AQ6042" t="b">
        <v>0</v>
      </c>
      <c r="AR6042" s="1" t="s">
        <v>53</v>
      </c>
      <c r="AS6042" s="1" t="s">
        <v>53</v>
      </c>
      <c r="AT6042" s="1" t="s">
        <v>53</v>
      </c>
      <c r="AU6042" s="1" t="s">
        <v>51</v>
      </c>
    </row>
    <row r="6043" spans="1:47" x14ac:dyDescent="0.25">
      <c r="A6043" s="1" t="s">
        <v>9676</v>
      </c>
      <c r="B6043">
        <v>2</v>
      </c>
      <c r="C6043" s="2">
        <v>43698.247083333335</v>
      </c>
      <c r="D6043" s="2">
        <v>43698.267488425925</v>
      </c>
      <c r="E6043">
        <v>39.780859999999997</v>
      </c>
      <c r="F6043">
        <v>-104.89942000000001</v>
      </c>
      <c r="G6043">
        <v>39.777090000000001</v>
      </c>
      <c r="H6043">
        <v>-104.88226</v>
      </c>
      <c r="I6043">
        <v>0.94799999999999995</v>
      </c>
      <c r="J6043" s="1" t="s">
        <v>9677</v>
      </c>
      <c r="L6043" s="1" t="s">
        <v>143</v>
      </c>
      <c r="M6043" s="1" t="s">
        <v>47</v>
      </c>
      <c r="N6043" s="1" t="s">
        <v>131</v>
      </c>
      <c r="O6043" s="1" t="s">
        <v>131</v>
      </c>
      <c r="P6043" s="1" t="s">
        <v>198</v>
      </c>
      <c r="Q6043" s="1" t="s">
        <v>246</v>
      </c>
      <c r="R6043" s="1" t="s">
        <v>48</v>
      </c>
      <c r="S6043" s="1" t="s">
        <v>79</v>
      </c>
      <c r="T6043" s="1" t="s">
        <v>205</v>
      </c>
      <c r="U6043" s="2">
        <v>43698.246527777781</v>
      </c>
      <c r="V6043">
        <v>64</v>
      </c>
      <c r="W6043">
        <v>64</v>
      </c>
      <c r="X6043">
        <v>83</v>
      </c>
      <c r="Y6043">
        <v>24.57</v>
      </c>
      <c r="Z6043">
        <v>10</v>
      </c>
      <c r="AA6043" s="1" t="s">
        <v>64</v>
      </c>
      <c r="AB6043">
        <v>5</v>
      </c>
      <c r="AC6043">
        <v>0</v>
      </c>
      <c r="AD6043" s="1" t="s">
        <v>965</v>
      </c>
      <c r="AE6043" t="b">
        <v>0</v>
      </c>
      <c r="AF6043" t="b">
        <v>0</v>
      </c>
      <c r="AG6043" t="b">
        <v>0</v>
      </c>
      <c r="AH6043" t="b">
        <v>0</v>
      </c>
      <c r="AI6043" t="b">
        <v>0</v>
      </c>
      <c r="AJ6043" t="b">
        <v>0</v>
      </c>
      <c r="AK6043" t="b">
        <v>0</v>
      </c>
      <c r="AL6043" t="b">
        <v>0</v>
      </c>
      <c r="AM6043" t="b">
        <v>0</v>
      </c>
      <c r="AN6043" t="b">
        <v>0</v>
      </c>
      <c r="AO6043" t="b">
        <v>0</v>
      </c>
      <c r="AP6043" t="b">
        <v>0</v>
      </c>
      <c r="AQ6043" t="b">
        <v>0</v>
      </c>
      <c r="AR6043" s="1" t="s">
        <v>53</v>
      </c>
      <c r="AS6043" s="1" t="s">
        <v>51</v>
      </c>
      <c r="AT6043" s="1" t="s">
        <v>51</v>
      </c>
      <c r="AU6043" s="1" t="s">
        <v>51</v>
      </c>
    </row>
    <row r="6044" spans="1:47" x14ac:dyDescent="0.25">
      <c r="A6044" s="1" t="s">
        <v>2687</v>
      </c>
      <c r="B6044">
        <v>3</v>
      </c>
      <c r="C6044" s="2">
        <v>43698.330462962964</v>
      </c>
      <c r="D6044" s="2">
        <v>43698.351064814815</v>
      </c>
      <c r="E6044">
        <v>39.798540000000003</v>
      </c>
      <c r="F6044">
        <v>-104.93159</v>
      </c>
      <c r="G6044">
        <v>39.787368000000001</v>
      </c>
      <c r="H6044">
        <v>-104.903938</v>
      </c>
      <c r="I6044">
        <v>1.659</v>
      </c>
      <c r="J6044" s="1" t="s">
        <v>591</v>
      </c>
      <c r="L6044" s="1" t="s">
        <v>165</v>
      </c>
      <c r="M6044" s="1" t="s">
        <v>47</v>
      </c>
      <c r="N6044" s="1" t="s">
        <v>313</v>
      </c>
      <c r="O6044" s="1" t="s">
        <v>147</v>
      </c>
      <c r="P6044" s="1" t="s">
        <v>198</v>
      </c>
      <c r="Q6044" s="1" t="s">
        <v>314</v>
      </c>
      <c r="R6044" s="1" t="s">
        <v>48</v>
      </c>
      <c r="S6044" s="1" t="s">
        <v>79</v>
      </c>
      <c r="T6044" s="1" t="s">
        <v>203</v>
      </c>
      <c r="U6044" s="2">
        <v>43698.331944444442</v>
      </c>
      <c r="V6044">
        <v>65</v>
      </c>
      <c r="W6044">
        <v>65</v>
      </c>
      <c r="X6044">
        <v>83</v>
      </c>
      <c r="Y6044">
        <v>24.55</v>
      </c>
      <c r="Z6044">
        <v>10</v>
      </c>
      <c r="AA6044" s="1" t="s">
        <v>64</v>
      </c>
      <c r="AB6044">
        <v>5</v>
      </c>
      <c r="AC6044">
        <v>0</v>
      </c>
      <c r="AD6044" s="1" t="s">
        <v>818</v>
      </c>
      <c r="AE6044" t="b">
        <v>0</v>
      </c>
      <c r="AF6044" t="b">
        <v>0</v>
      </c>
      <c r="AG6044" t="b">
        <v>0</v>
      </c>
      <c r="AH6044" t="b">
        <v>0</v>
      </c>
      <c r="AI6044" t="b">
        <v>0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  <c r="AO6044" t="b">
        <v>0</v>
      </c>
      <c r="AP6044" t="b">
        <v>0</v>
      </c>
      <c r="AQ6044" t="b">
        <v>0</v>
      </c>
      <c r="AR6044" s="1" t="s">
        <v>51</v>
      </c>
      <c r="AS6044" s="1" t="s">
        <v>51</v>
      </c>
      <c r="AT6044" s="1" t="s">
        <v>51</v>
      </c>
      <c r="AU6044" s="1" t="s">
        <v>51</v>
      </c>
    </row>
    <row r="6045" spans="1:47" x14ac:dyDescent="0.25">
      <c r="A6045" s="1" t="s">
        <v>2363</v>
      </c>
      <c r="B6045">
        <v>3</v>
      </c>
      <c r="C6045" s="2">
        <v>43698.301203703704</v>
      </c>
      <c r="D6045" s="2">
        <v>43698.321932870371</v>
      </c>
      <c r="E6045">
        <v>39.549289999999999</v>
      </c>
      <c r="F6045">
        <v>-104.86938000000001</v>
      </c>
      <c r="G6045">
        <v>39.551549999999999</v>
      </c>
      <c r="H6045">
        <v>-104.86933999999999</v>
      </c>
      <c r="I6045">
        <v>0.156</v>
      </c>
      <c r="J6045" s="1" t="s">
        <v>424</v>
      </c>
      <c r="L6045" s="1" t="s">
        <v>265</v>
      </c>
      <c r="M6045" s="1" t="s">
        <v>47</v>
      </c>
      <c r="N6045" s="1" t="s">
        <v>127</v>
      </c>
      <c r="O6045" s="1" t="s">
        <v>121</v>
      </c>
      <c r="P6045" s="1" t="s">
        <v>198</v>
      </c>
      <c r="Q6045" s="1" t="s">
        <v>347</v>
      </c>
      <c r="R6045" s="1" t="s">
        <v>48</v>
      </c>
      <c r="S6045" s="1" t="s">
        <v>79</v>
      </c>
      <c r="T6045" s="1" t="s">
        <v>200</v>
      </c>
      <c r="U6045" s="2">
        <v>43698.296527777777</v>
      </c>
      <c r="V6045">
        <v>63</v>
      </c>
      <c r="W6045">
        <v>63</v>
      </c>
      <c r="X6045">
        <v>84</v>
      </c>
      <c r="Y6045">
        <v>24.35</v>
      </c>
      <c r="Z6045">
        <v>10</v>
      </c>
      <c r="AA6045" s="1" t="s">
        <v>54</v>
      </c>
      <c r="AB6045">
        <v>3</v>
      </c>
      <c r="AC6045">
        <v>0</v>
      </c>
      <c r="AD6045" s="1" t="s">
        <v>818</v>
      </c>
      <c r="AE6045" t="b">
        <v>0</v>
      </c>
      <c r="AF6045" t="b">
        <v>0</v>
      </c>
      <c r="AG6045" t="b">
        <v>0</v>
      </c>
      <c r="AH6045" t="b">
        <v>0</v>
      </c>
      <c r="AI6045" t="b">
        <v>1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  <c r="AO6045" t="b">
        <v>0</v>
      </c>
      <c r="AP6045" t="b">
        <v>0</v>
      </c>
      <c r="AQ6045" t="b">
        <v>0</v>
      </c>
      <c r="AR6045" s="1" t="s">
        <v>51</v>
      </c>
      <c r="AS6045" s="1" t="s">
        <v>51</v>
      </c>
      <c r="AT6045" s="1" t="s">
        <v>51</v>
      </c>
      <c r="AU6045" s="1" t="s">
        <v>51</v>
      </c>
    </row>
    <row r="6046" spans="1:47" x14ac:dyDescent="0.25">
      <c r="A6046" s="1" t="s">
        <v>2688</v>
      </c>
      <c r="B6046">
        <v>3</v>
      </c>
      <c r="C6046" s="2">
        <v>43698.337777777779</v>
      </c>
      <c r="D6046" s="2">
        <v>43698.358067129629</v>
      </c>
      <c r="E6046">
        <v>39.813819000000002</v>
      </c>
      <c r="F6046">
        <v>-104.951328</v>
      </c>
      <c r="G6046">
        <v>39.802300000000002</v>
      </c>
      <c r="H6046">
        <v>-104.93624</v>
      </c>
      <c r="I6046">
        <v>1.129</v>
      </c>
      <c r="J6046" s="1" t="s">
        <v>332</v>
      </c>
      <c r="L6046" s="1" t="s">
        <v>165</v>
      </c>
      <c r="M6046" s="1" t="s">
        <v>47</v>
      </c>
      <c r="N6046" s="1" t="s">
        <v>313</v>
      </c>
      <c r="O6046" s="1" t="s">
        <v>147</v>
      </c>
      <c r="P6046" s="1" t="s">
        <v>198</v>
      </c>
      <c r="Q6046" s="1" t="s">
        <v>314</v>
      </c>
      <c r="R6046" s="1" t="s">
        <v>48</v>
      </c>
      <c r="S6046" s="1" t="s">
        <v>79</v>
      </c>
      <c r="T6046" s="1" t="s">
        <v>203</v>
      </c>
      <c r="U6046" s="2">
        <v>43698.331944444442</v>
      </c>
      <c r="V6046">
        <v>65</v>
      </c>
      <c r="W6046">
        <v>65</v>
      </c>
      <c r="X6046">
        <v>83</v>
      </c>
      <c r="Y6046">
        <v>24.55</v>
      </c>
      <c r="Z6046">
        <v>10</v>
      </c>
      <c r="AA6046" s="1" t="s">
        <v>64</v>
      </c>
      <c r="AB6046">
        <v>5</v>
      </c>
      <c r="AC6046">
        <v>0</v>
      </c>
      <c r="AD6046" s="1" t="s">
        <v>818</v>
      </c>
      <c r="AE6046" t="b">
        <v>0</v>
      </c>
      <c r="AF6046" t="b">
        <v>0</v>
      </c>
      <c r="AG6046" t="b">
        <v>0</v>
      </c>
      <c r="AH6046" t="b">
        <v>0</v>
      </c>
      <c r="AI6046" t="b">
        <v>0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  <c r="AO6046" t="b">
        <v>0</v>
      </c>
      <c r="AP6046" t="b">
        <v>0</v>
      </c>
      <c r="AQ6046" t="b">
        <v>0</v>
      </c>
      <c r="AR6046" s="1" t="s">
        <v>51</v>
      </c>
      <c r="AS6046" s="1" t="s">
        <v>51</v>
      </c>
      <c r="AT6046" s="1" t="s">
        <v>51</v>
      </c>
      <c r="AU6046" s="1" t="s">
        <v>51</v>
      </c>
    </row>
    <row r="6047" spans="1:47" x14ac:dyDescent="0.25">
      <c r="A6047" s="1" t="s">
        <v>2689</v>
      </c>
      <c r="B6047">
        <v>3</v>
      </c>
      <c r="C6047" s="2">
        <v>43698.330462962964</v>
      </c>
      <c r="D6047" s="2">
        <v>43698.351145833331</v>
      </c>
      <c r="E6047">
        <v>39.787300000000002</v>
      </c>
      <c r="F6047">
        <v>-104.98934</v>
      </c>
      <c r="G6047">
        <v>39.784069000000002</v>
      </c>
      <c r="H6047">
        <v>-104.98936999999999</v>
      </c>
      <c r="I6047">
        <v>0.223</v>
      </c>
      <c r="J6047" s="1" t="s">
        <v>532</v>
      </c>
      <c r="L6047" s="1" t="s">
        <v>172</v>
      </c>
      <c r="M6047" s="1" t="s">
        <v>47</v>
      </c>
      <c r="N6047" s="1" t="s">
        <v>131</v>
      </c>
      <c r="O6047" s="1" t="s">
        <v>131</v>
      </c>
      <c r="P6047" s="1" t="s">
        <v>198</v>
      </c>
      <c r="Q6047" s="1" t="s">
        <v>246</v>
      </c>
      <c r="R6047" s="1" t="s">
        <v>48</v>
      </c>
      <c r="S6047" s="1" t="s">
        <v>79</v>
      </c>
      <c r="T6047" s="1" t="s">
        <v>205</v>
      </c>
      <c r="U6047" s="2">
        <v>43698.322916666664</v>
      </c>
      <c r="V6047">
        <v>66</v>
      </c>
      <c r="W6047">
        <v>66</v>
      </c>
      <c r="X6047">
        <v>78</v>
      </c>
      <c r="Y6047">
        <v>24.56</v>
      </c>
      <c r="Z6047">
        <v>10</v>
      </c>
      <c r="AA6047" s="1" t="s">
        <v>64</v>
      </c>
      <c r="AB6047">
        <v>3</v>
      </c>
      <c r="AC6047">
        <v>0</v>
      </c>
      <c r="AD6047" s="1" t="s">
        <v>818</v>
      </c>
      <c r="AE6047" t="b">
        <v>0</v>
      </c>
      <c r="AF6047" t="b">
        <v>0</v>
      </c>
      <c r="AG6047" t="b">
        <v>0</v>
      </c>
      <c r="AH6047" t="b">
        <v>0</v>
      </c>
      <c r="AI6047" t="b">
        <v>0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  <c r="AO6047" t="b">
        <v>0</v>
      </c>
      <c r="AP6047" t="b">
        <v>0</v>
      </c>
      <c r="AQ6047" t="b">
        <v>0</v>
      </c>
      <c r="AR6047" s="1" t="s">
        <v>51</v>
      </c>
      <c r="AS6047" s="1" t="s">
        <v>51</v>
      </c>
      <c r="AT6047" s="1" t="s">
        <v>51</v>
      </c>
      <c r="AU6047" s="1" t="s">
        <v>51</v>
      </c>
    </row>
    <row r="6048" spans="1:47" x14ac:dyDescent="0.25">
      <c r="A6048" s="1" t="s">
        <v>2690</v>
      </c>
      <c r="B6048">
        <v>3</v>
      </c>
      <c r="C6048" s="2">
        <v>43698.391921296294</v>
      </c>
      <c r="D6048" s="2">
        <v>43698.412233796298</v>
      </c>
      <c r="E6048">
        <v>39.780079999999998</v>
      </c>
      <c r="F6048">
        <v>-104.93646</v>
      </c>
      <c r="G6048">
        <v>39.78004</v>
      </c>
      <c r="H6048">
        <v>-104.93171</v>
      </c>
      <c r="I6048">
        <v>0.252</v>
      </c>
      <c r="J6048" s="1" t="s">
        <v>486</v>
      </c>
      <c r="L6048" s="1" t="s">
        <v>137</v>
      </c>
      <c r="M6048" s="1" t="s">
        <v>47</v>
      </c>
      <c r="N6048" s="1" t="s">
        <v>131</v>
      </c>
      <c r="O6048" s="1" t="s">
        <v>131</v>
      </c>
      <c r="P6048" s="1" t="s">
        <v>198</v>
      </c>
      <c r="Q6048" s="1" t="s">
        <v>246</v>
      </c>
      <c r="R6048" s="1" t="s">
        <v>48</v>
      </c>
      <c r="S6048" s="1" t="s">
        <v>79</v>
      </c>
      <c r="T6048" s="1" t="s">
        <v>205</v>
      </c>
      <c r="U6048" s="2">
        <v>43698.371527777781</v>
      </c>
      <c r="V6048">
        <v>68</v>
      </c>
      <c r="W6048">
        <v>68</v>
      </c>
      <c r="X6048">
        <v>73</v>
      </c>
      <c r="Y6048">
        <v>24.58</v>
      </c>
      <c r="Z6048">
        <v>10</v>
      </c>
      <c r="AA6048" s="1" t="s">
        <v>60</v>
      </c>
      <c r="AB6048">
        <v>3</v>
      </c>
      <c r="AC6048">
        <v>0</v>
      </c>
      <c r="AD6048" s="1" t="s">
        <v>818</v>
      </c>
      <c r="AE6048" t="b">
        <v>0</v>
      </c>
      <c r="AF6048" t="b">
        <v>0</v>
      </c>
      <c r="AG6048" t="b">
        <v>0</v>
      </c>
      <c r="AH6048" t="b">
        <v>0</v>
      </c>
      <c r="AI6048" t="b">
        <v>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  <c r="AO6048" t="b">
        <v>0</v>
      </c>
      <c r="AP6048" t="b">
        <v>0</v>
      </c>
      <c r="AQ6048" t="b">
        <v>0</v>
      </c>
      <c r="AR6048" s="1" t="s">
        <v>51</v>
      </c>
      <c r="AS6048" s="1" t="s">
        <v>51</v>
      </c>
      <c r="AT6048" s="1" t="s">
        <v>51</v>
      </c>
      <c r="AU6048" s="1" t="s">
        <v>51</v>
      </c>
    </row>
    <row r="6049" spans="1:47" x14ac:dyDescent="0.25">
      <c r="A6049" s="1" t="s">
        <v>2105</v>
      </c>
      <c r="B6049">
        <v>3</v>
      </c>
      <c r="C6049" s="2">
        <v>43698.422071759262</v>
      </c>
      <c r="D6049" s="2">
        <v>43698.442812499998</v>
      </c>
      <c r="E6049">
        <v>39.838478000000002</v>
      </c>
      <c r="F6049">
        <v>-104.98352</v>
      </c>
      <c r="G6049">
        <v>39.842920999999997</v>
      </c>
      <c r="H6049">
        <v>-104.98414</v>
      </c>
      <c r="I6049">
        <v>0.309</v>
      </c>
      <c r="J6049" s="1" t="s">
        <v>517</v>
      </c>
      <c r="L6049" s="1" t="s">
        <v>194</v>
      </c>
      <c r="M6049" s="1" t="s">
        <v>47</v>
      </c>
      <c r="N6049" s="1" t="s">
        <v>131</v>
      </c>
      <c r="O6049" s="1" t="s">
        <v>147</v>
      </c>
      <c r="P6049" s="1" t="s">
        <v>198</v>
      </c>
      <c r="Q6049" s="1" t="s">
        <v>204</v>
      </c>
      <c r="R6049" s="1" t="s">
        <v>48</v>
      </c>
      <c r="S6049" s="1" t="s">
        <v>79</v>
      </c>
      <c r="T6049" s="1" t="s">
        <v>205</v>
      </c>
      <c r="U6049" s="2">
        <v>43698.456944444442</v>
      </c>
      <c r="V6049">
        <v>75</v>
      </c>
      <c r="W6049">
        <v>75</v>
      </c>
      <c r="X6049">
        <v>57</v>
      </c>
      <c r="Y6049">
        <v>24.58</v>
      </c>
      <c r="Z6049">
        <v>10</v>
      </c>
      <c r="AA6049" s="1" t="s">
        <v>65</v>
      </c>
      <c r="AB6049">
        <v>7</v>
      </c>
      <c r="AC6049">
        <v>0</v>
      </c>
      <c r="AD6049" s="1" t="s">
        <v>1067</v>
      </c>
      <c r="AE6049" t="b">
        <v>0</v>
      </c>
      <c r="AF6049" t="b">
        <v>0</v>
      </c>
      <c r="AG6049" t="b">
        <v>0</v>
      </c>
      <c r="AH6049" t="b">
        <v>0</v>
      </c>
      <c r="AI6049" t="b">
        <v>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  <c r="AO6049" t="b">
        <v>0</v>
      </c>
      <c r="AP6049" t="b">
        <v>0</v>
      </c>
      <c r="AQ6049" t="b">
        <v>0</v>
      </c>
      <c r="AR6049" s="1" t="s">
        <v>51</v>
      </c>
      <c r="AS6049" s="1" t="s">
        <v>51</v>
      </c>
      <c r="AT6049" s="1" t="s">
        <v>51</v>
      </c>
      <c r="AU6049" s="1" t="s">
        <v>51</v>
      </c>
    </row>
    <row r="6050" spans="1:47" x14ac:dyDescent="0.25">
      <c r="A6050" s="1" t="s">
        <v>2106</v>
      </c>
      <c r="B6050">
        <v>3</v>
      </c>
      <c r="C6050" s="2">
        <v>43698.462754629632</v>
      </c>
      <c r="D6050" s="2">
        <v>43698.483078703706</v>
      </c>
      <c r="E6050">
        <v>39.856169000000001</v>
      </c>
      <c r="F6050">
        <v>-104.987252</v>
      </c>
      <c r="G6050">
        <v>39.853580000000001</v>
      </c>
      <c r="H6050">
        <v>-104.98669</v>
      </c>
      <c r="I6050">
        <v>0.18099999999999999</v>
      </c>
      <c r="J6050" s="1" t="s">
        <v>517</v>
      </c>
      <c r="L6050" s="1" t="s">
        <v>1313</v>
      </c>
      <c r="M6050" s="1" t="s">
        <v>47</v>
      </c>
      <c r="N6050" s="1" t="s">
        <v>131</v>
      </c>
      <c r="O6050" s="1" t="s">
        <v>147</v>
      </c>
      <c r="P6050" s="1" t="s">
        <v>198</v>
      </c>
      <c r="Q6050" s="1" t="s">
        <v>204</v>
      </c>
      <c r="R6050" s="1" t="s">
        <v>48</v>
      </c>
      <c r="S6050" s="1" t="s">
        <v>79</v>
      </c>
      <c r="T6050" s="1" t="s">
        <v>205</v>
      </c>
      <c r="U6050" s="2">
        <v>43698.456944444442</v>
      </c>
      <c r="V6050">
        <v>75</v>
      </c>
      <c r="W6050">
        <v>75</v>
      </c>
      <c r="X6050">
        <v>57</v>
      </c>
      <c r="Y6050">
        <v>24.58</v>
      </c>
      <c r="Z6050">
        <v>10</v>
      </c>
      <c r="AA6050" s="1" t="s">
        <v>65</v>
      </c>
      <c r="AB6050">
        <v>7</v>
      </c>
      <c r="AC6050">
        <v>0</v>
      </c>
      <c r="AD6050" s="1" t="s">
        <v>1067</v>
      </c>
      <c r="AE6050" t="b">
        <v>0</v>
      </c>
      <c r="AF6050" t="b">
        <v>0</v>
      </c>
      <c r="AG6050" t="b">
        <v>0</v>
      </c>
      <c r="AH6050" t="b">
        <v>0</v>
      </c>
      <c r="AI6050" t="b">
        <v>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  <c r="AO6050" t="b">
        <v>0</v>
      </c>
      <c r="AP6050" t="b">
        <v>0</v>
      </c>
      <c r="AQ6050" t="b">
        <v>0</v>
      </c>
      <c r="AR6050" s="1" t="s">
        <v>51</v>
      </c>
      <c r="AS6050" s="1" t="s">
        <v>51</v>
      </c>
      <c r="AT6050" s="1" t="s">
        <v>51</v>
      </c>
      <c r="AU6050" s="1" t="s">
        <v>51</v>
      </c>
    </row>
    <row r="6051" spans="1:47" x14ac:dyDescent="0.25">
      <c r="A6051" s="1" t="s">
        <v>2691</v>
      </c>
      <c r="B6051">
        <v>3</v>
      </c>
      <c r="C6051" s="2">
        <v>43698.638819444444</v>
      </c>
      <c r="D6051" s="2">
        <v>43698.659479166665</v>
      </c>
      <c r="E6051">
        <v>39.760249999999999</v>
      </c>
      <c r="F6051">
        <v>-105.006</v>
      </c>
      <c r="G6051">
        <v>39.759639999999997</v>
      </c>
      <c r="H6051">
        <v>-105.006849</v>
      </c>
      <c r="I6051">
        <v>6.2E-2</v>
      </c>
      <c r="J6051" s="1" t="s">
        <v>459</v>
      </c>
      <c r="L6051" s="1" t="s">
        <v>195</v>
      </c>
      <c r="M6051" s="1" t="s">
        <v>47</v>
      </c>
      <c r="N6051" s="1" t="s">
        <v>131</v>
      </c>
      <c r="O6051" s="1" t="s">
        <v>131</v>
      </c>
      <c r="P6051" s="1" t="s">
        <v>198</v>
      </c>
      <c r="Q6051" s="1" t="s">
        <v>247</v>
      </c>
      <c r="R6051" s="1" t="s">
        <v>48</v>
      </c>
      <c r="S6051" s="1" t="s">
        <v>79</v>
      </c>
      <c r="T6051" s="1" t="s">
        <v>205</v>
      </c>
      <c r="U6051" s="2">
        <v>43698.65625</v>
      </c>
      <c r="V6051">
        <v>79</v>
      </c>
      <c r="W6051">
        <v>79</v>
      </c>
      <c r="X6051">
        <v>42</v>
      </c>
      <c r="Y6051">
        <v>24.5</v>
      </c>
      <c r="Z6051">
        <v>10</v>
      </c>
      <c r="AA6051" s="1" t="s">
        <v>68</v>
      </c>
      <c r="AB6051">
        <v>6</v>
      </c>
      <c r="AC6051">
        <v>0</v>
      </c>
      <c r="AD6051" s="1" t="s">
        <v>818</v>
      </c>
      <c r="AE6051" t="b">
        <v>0</v>
      </c>
      <c r="AF6051" t="b">
        <v>0</v>
      </c>
      <c r="AG6051" t="b">
        <v>0</v>
      </c>
      <c r="AH6051" t="b">
        <v>0</v>
      </c>
      <c r="AI6051" t="b">
        <v>0</v>
      </c>
      <c r="AJ6051" t="b">
        <v>0</v>
      </c>
      <c r="AK6051" t="b">
        <v>0</v>
      </c>
      <c r="AL6051" t="b">
        <v>0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 s="1" t="s">
        <v>51</v>
      </c>
      <c r="AS6051" s="1" t="s">
        <v>51</v>
      </c>
      <c r="AT6051" s="1" t="s">
        <v>51</v>
      </c>
      <c r="AU6051" s="1" t="s">
        <v>51</v>
      </c>
    </row>
    <row r="6052" spans="1:47" x14ac:dyDescent="0.25">
      <c r="A6052" s="1" t="s">
        <v>2692</v>
      </c>
      <c r="B6052">
        <v>3</v>
      </c>
      <c r="C6052" s="2">
        <v>43698.659641203703</v>
      </c>
      <c r="D6052" s="2">
        <v>43698.680312500001</v>
      </c>
      <c r="E6052">
        <v>39.787300000000002</v>
      </c>
      <c r="F6052">
        <v>-104.98934</v>
      </c>
      <c r="G6052">
        <v>39.784069000000002</v>
      </c>
      <c r="H6052">
        <v>-104.98936999999999</v>
      </c>
      <c r="I6052">
        <v>0.223</v>
      </c>
      <c r="J6052" s="1" t="s">
        <v>532</v>
      </c>
      <c r="L6052" s="1" t="s">
        <v>172</v>
      </c>
      <c r="M6052" s="1" t="s">
        <v>47</v>
      </c>
      <c r="N6052" s="1" t="s">
        <v>131</v>
      </c>
      <c r="O6052" s="1" t="s">
        <v>131</v>
      </c>
      <c r="P6052" s="1" t="s">
        <v>198</v>
      </c>
      <c r="Q6052" s="1" t="s">
        <v>246</v>
      </c>
      <c r="R6052" s="1" t="s">
        <v>48</v>
      </c>
      <c r="S6052" s="1" t="s">
        <v>79</v>
      </c>
      <c r="T6052" s="1" t="s">
        <v>205</v>
      </c>
      <c r="U6052" s="2">
        <v>43698.65625</v>
      </c>
      <c r="V6052">
        <v>79</v>
      </c>
      <c r="W6052">
        <v>79</v>
      </c>
      <c r="X6052">
        <v>42</v>
      </c>
      <c r="Y6052">
        <v>24.5</v>
      </c>
      <c r="Z6052">
        <v>10</v>
      </c>
      <c r="AA6052" s="1" t="s">
        <v>68</v>
      </c>
      <c r="AB6052">
        <v>6</v>
      </c>
      <c r="AC6052">
        <v>0</v>
      </c>
      <c r="AD6052" s="1" t="s">
        <v>818</v>
      </c>
      <c r="AE6052" t="b">
        <v>0</v>
      </c>
      <c r="AF6052" t="b">
        <v>0</v>
      </c>
      <c r="AG6052" t="b">
        <v>0</v>
      </c>
      <c r="AH6052" t="b">
        <v>0</v>
      </c>
      <c r="AI6052" t="b">
        <v>0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 s="1" t="s">
        <v>51</v>
      </c>
      <c r="AS6052" s="1" t="s">
        <v>51</v>
      </c>
      <c r="AT6052" s="1" t="s">
        <v>51</v>
      </c>
      <c r="AU6052" s="1" t="s">
        <v>51</v>
      </c>
    </row>
    <row r="6053" spans="1:47" x14ac:dyDescent="0.25">
      <c r="A6053" s="1" t="s">
        <v>1529</v>
      </c>
      <c r="B6053">
        <v>3</v>
      </c>
      <c r="C6053" s="2">
        <v>43698.708599537036</v>
      </c>
      <c r="D6053" s="2">
        <v>43698.728877314818</v>
      </c>
      <c r="E6053">
        <v>38.282353000000001</v>
      </c>
      <c r="F6053">
        <v>-104.55614</v>
      </c>
      <c r="G6053">
        <v>38.283651999999996</v>
      </c>
      <c r="H6053">
        <v>-104.55620999999999</v>
      </c>
      <c r="I6053">
        <v>0.09</v>
      </c>
      <c r="J6053" s="1" t="s">
        <v>1530</v>
      </c>
      <c r="L6053" s="1" t="s">
        <v>1531</v>
      </c>
      <c r="M6053" s="1" t="s">
        <v>47</v>
      </c>
      <c r="N6053" s="1" t="s">
        <v>411</v>
      </c>
      <c r="O6053" s="1" t="s">
        <v>411</v>
      </c>
      <c r="P6053" s="1" t="s">
        <v>198</v>
      </c>
      <c r="Q6053" s="1" t="s">
        <v>1532</v>
      </c>
      <c r="R6053" s="1" t="s">
        <v>48</v>
      </c>
      <c r="S6053" s="1" t="s">
        <v>79</v>
      </c>
      <c r="T6053" s="1" t="s">
        <v>413</v>
      </c>
      <c r="U6053" s="2">
        <v>43698.703472222223</v>
      </c>
      <c r="V6053">
        <v>82</v>
      </c>
      <c r="W6053">
        <v>82</v>
      </c>
      <c r="X6053">
        <v>41</v>
      </c>
      <c r="Y6053">
        <v>25.32</v>
      </c>
      <c r="Z6053">
        <v>10</v>
      </c>
      <c r="AA6053" s="1" t="s">
        <v>55</v>
      </c>
      <c r="AB6053">
        <v>6</v>
      </c>
      <c r="AC6053">
        <v>0</v>
      </c>
      <c r="AD6053" s="1" t="s">
        <v>1203</v>
      </c>
      <c r="AE6053" t="b">
        <v>0</v>
      </c>
      <c r="AF6053" t="b">
        <v>0</v>
      </c>
      <c r="AG6053" t="b">
        <v>0</v>
      </c>
      <c r="AH6053" t="b">
        <v>0</v>
      </c>
      <c r="AI6053" t="b">
        <v>0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 s="1" t="s">
        <v>51</v>
      </c>
      <c r="AS6053" s="1" t="s">
        <v>51</v>
      </c>
      <c r="AT6053" s="1" t="s">
        <v>51</v>
      </c>
      <c r="AU6053" s="1" t="s">
        <v>51</v>
      </c>
    </row>
    <row r="6054" spans="1:47" x14ac:dyDescent="0.25">
      <c r="A6054" s="1" t="s">
        <v>5553</v>
      </c>
      <c r="B6054">
        <v>3</v>
      </c>
      <c r="C6054" s="2">
        <v>43698.820462962962</v>
      </c>
      <c r="D6054" s="2">
        <v>43698.840914351851</v>
      </c>
      <c r="E6054">
        <v>39.784700000000001</v>
      </c>
      <c r="F6054">
        <v>-105.08638000000001</v>
      </c>
      <c r="G6054">
        <v>39.785440000000001</v>
      </c>
      <c r="H6054">
        <v>-105.08326099999999</v>
      </c>
      <c r="I6054">
        <v>0.17299999999999999</v>
      </c>
      <c r="J6054" s="1" t="s">
        <v>556</v>
      </c>
      <c r="L6054" s="1" t="s">
        <v>137</v>
      </c>
      <c r="M6054" s="1" t="s">
        <v>47</v>
      </c>
      <c r="N6054" s="1" t="s">
        <v>543</v>
      </c>
      <c r="O6054" s="1" t="s">
        <v>115</v>
      </c>
      <c r="P6054" s="1" t="s">
        <v>198</v>
      </c>
      <c r="Q6054" s="1" t="s">
        <v>544</v>
      </c>
      <c r="R6054" s="1" t="s">
        <v>48</v>
      </c>
      <c r="S6054" s="1" t="s">
        <v>79</v>
      </c>
      <c r="T6054" s="1" t="s">
        <v>205</v>
      </c>
      <c r="U6054" s="2">
        <v>43698.819444444445</v>
      </c>
      <c r="V6054">
        <v>66</v>
      </c>
      <c r="W6054">
        <v>66</v>
      </c>
      <c r="X6054">
        <v>78</v>
      </c>
      <c r="Y6054">
        <v>24.5</v>
      </c>
      <c r="Z6054">
        <v>15</v>
      </c>
      <c r="AA6054" s="1" t="s">
        <v>72</v>
      </c>
      <c r="AB6054">
        <v>12</v>
      </c>
      <c r="AC6054">
        <v>0</v>
      </c>
      <c r="AD6054" s="1" t="s">
        <v>1245</v>
      </c>
      <c r="AE6054" t="b">
        <v>0</v>
      </c>
      <c r="AF6054" t="b">
        <v>0</v>
      </c>
      <c r="AG6054" t="b">
        <v>0</v>
      </c>
      <c r="AH6054" t="b">
        <v>0</v>
      </c>
      <c r="AI6054" t="b">
        <v>0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0</v>
      </c>
      <c r="AQ6054" t="b">
        <v>0</v>
      </c>
      <c r="AR6054" s="1" t="s">
        <v>51</v>
      </c>
      <c r="AS6054" s="1" t="s">
        <v>51</v>
      </c>
      <c r="AT6054" s="1" t="s">
        <v>51</v>
      </c>
      <c r="AU6054" s="1" t="s">
        <v>51</v>
      </c>
    </row>
    <row r="6055" spans="1:47" x14ac:dyDescent="0.25">
      <c r="A6055" s="1" t="s">
        <v>2245</v>
      </c>
      <c r="B6055">
        <v>3</v>
      </c>
      <c r="C6055" s="2">
        <v>43699.253807870373</v>
      </c>
      <c r="D6055" s="2">
        <v>43699.27008101852</v>
      </c>
      <c r="E6055">
        <v>39.856169000000001</v>
      </c>
      <c r="F6055">
        <v>-104.987252</v>
      </c>
      <c r="G6055">
        <v>39.853580000000001</v>
      </c>
      <c r="H6055">
        <v>-104.98669</v>
      </c>
      <c r="I6055">
        <v>0.18099999999999999</v>
      </c>
      <c r="J6055" s="1" t="s">
        <v>517</v>
      </c>
      <c r="L6055" s="1" t="s">
        <v>1313</v>
      </c>
      <c r="M6055" s="1" t="s">
        <v>47</v>
      </c>
      <c r="N6055" s="1" t="s">
        <v>131</v>
      </c>
      <c r="O6055" s="1" t="s">
        <v>147</v>
      </c>
      <c r="P6055" s="1" t="s">
        <v>198</v>
      </c>
      <c r="Q6055" s="1" t="s">
        <v>204</v>
      </c>
      <c r="R6055" s="1" t="s">
        <v>48</v>
      </c>
      <c r="S6055" s="1" t="s">
        <v>79</v>
      </c>
      <c r="T6055" s="1" t="s">
        <v>205</v>
      </c>
      <c r="U6055" s="2">
        <v>43699.245138888888</v>
      </c>
      <c r="V6055">
        <v>57</v>
      </c>
      <c r="W6055">
        <v>57</v>
      </c>
      <c r="X6055">
        <v>88</v>
      </c>
      <c r="Y6055">
        <v>24.45</v>
      </c>
      <c r="Z6055">
        <v>10</v>
      </c>
      <c r="AA6055" s="1" t="s">
        <v>56</v>
      </c>
      <c r="AB6055">
        <v>3</v>
      </c>
      <c r="AC6055">
        <v>0</v>
      </c>
      <c r="AD6055" s="1" t="s">
        <v>818</v>
      </c>
      <c r="AE6055" t="b">
        <v>0</v>
      </c>
      <c r="AF6055" t="b">
        <v>0</v>
      </c>
      <c r="AG6055" t="b">
        <v>0</v>
      </c>
      <c r="AH6055" t="b">
        <v>0</v>
      </c>
      <c r="AI6055" t="b">
        <v>0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 s="1" t="s">
        <v>53</v>
      </c>
      <c r="AS6055" s="1" t="s">
        <v>51</v>
      </c>
      <c r="AT6055" s="1" t="s">
        <v>51</v>
      </c>
      <c r="AU6055" s="1" t="s">
        <v>51</v>
      </c>
    </row>
    <row r="6056" spans="1:47" x14ac:dyDescent="0.25">
      <c r="A6056" s="1" t="s">
        <v>2107</v>
      </c>
      <c r="B6056">
        <v>3</v>
      </c>
      <c r="C6056" s="2">
        <v>43699.2966087963</v>
      </c>
      <c r="D6056" s="2">
        <v>43699.317291666666</v>
      </c>
      <c r="E6056">
        <v>39.773394000000003</v>
      </c>
      <c r="F6056">
        <v>-104.837813</v>
      </c>
      <c r="G6056">
        <v>39.773569999999999</v>
      </c>
      <c r="H6056">
        <v>-104.83974000000001</v>
      </c>
      <c r="I6056">
        <v>0.10299999999999999</v>
      </c>
      <c r="J6056" s="1" t="s">
        <v>220</v>
      </c>
      <c r="L6056" s="1" t="s">
        <v>137</v>
      </c>
      <c r="M6056" s="1" t="s">
        <v>47</v>
      </c>
      <c r="N6056" s="1" t="s">
        <v>131</v>
      </c>
      <c r="O6056" s="1" t="s">
        <v>131</v>
      </c>
      <c r="P6056" s="1" t="s">
        <v>198</v>
      </c>
      <c r="Q6056" s="1" t="s">
        <v>299</v>
      </c>
      <c r="R6056" s="1" t="s">
        <v>48</v>
      </c>
      <c r="S6056" s="1" t="s">
        <v>79</v>
      </c>
      <c r="T6056" s="1" t="s">
        <v>203</v>
      </c>
      <c r="U6056" s="2">
        <v>43699.290277777778</v>
      </c>
      <c r="V6056">
        <v>56</v>
      </c>
      <c r="W6056">
        <v>56</v>
      </c>
      <c r="X6056">
        <v>99</v>
      </c>
      <c r="Y6056">
        <v>24.43</v>
      </c>
      <c r="Z6056">
        <v>10</v>
      </c>
      <c r="AA6056" s="1" t="s">
        <v>66</v>
      </c>
      <c r="AB6056">
        <v>8</v>
      </c>
      <c r="AC6056">
        <v>0</v>
      </c>
      <c r="AD6056" s="1" t="s">
        <v>1067</v>
      </c>
      <c r="AE6056" t="b">
        <v>0</v>
      </c>
      <c r="AF6056" t="b">
        <v>0</v>
      </c>
      <c r="AG6056" t="b">
        <v>0</v>
      </c>
      <c r="AH6056" t="b">
        <v>0</v>
      </c>
      <c r="AI6056" t="b">
        <v>0</v>
      </c>
      <c r="AJ6056" t="b">
        <v>0</v>
      </c>
      <c r="AK6056" t="b">
        <v>0</v>
      </c>
      <c r="AL6056" t="b">
        <v>0</v>
      </c>
      <c r="AM6056" t="b">
        <v>0</v>
      </c>
      <c r="AN6056" t="b">
        <v>0</v>
      </c>
      <c r="AO6056" t="b">
        <v>0</v>
      </c>
      <c r="AP6056" t="b">
        <v>0</v>
      </c>
      <c r="AQ6056" t="b">
        <v>0</v>
      </c>
      <c r="AR6056" s="1" t="s">
        <v>51</v>
      </c>
      <c r="AS6056" s="1" t="s">
        <v>51</v>
      </c>
      <c r="AT6056" s="1" t="s">
        <v>51</v>
      </c>
      <c r="AU6056" s="1" t="s">
        <v>51</v>
      </c>
    </row>
    <row r="6057" spans="1:47" x14ac:dyDescent="0.25">
      <c r="A6057" s="1" t="s">
        <v>3533</v>
      </c>
      <c r="B6057">
        <v>3</v>
      </c>
      <c r="C6057" s="2">
        <v>43699.2966087963</v>
      </c>
      <c r="D6057" s="2">
        <v>43699.317291666666</v>
      </c>
      <c r="E6057">
        <v>39.943171</v>
      </c>
      <c r="F6057">
        <v>-104.98801</v>
      </c>
      <c r="G6057">
        <v>39.939390000000003</v>
      </c>
      <c r="H6057">
        <v>-104.98796</v>
      </c>
      <c r="I6057">
        <v>0.26100000000000001</v>
      </c>
      <c r="J6057" s="1" t="s">
        <v>461</v>
      </c>
      <c r="L6057" s="1" t="s">
        <v>3129</v>
      </c>
      <c r="M6057" s="1" t="s">
        <v>47</v>
      </c>
      <c r="N6057" s="1" t="s">
        <v>244</v>
      </c>
      <c r="O6057" s="1" t="s">
        <v>147</v>
      </c>
      <c r="P6057" s="1" t="s">
        <v>198</v>
      </c>
      <c r="Q6057" s="1" t="s">
        <v>271</v>
      </c>
      <c r="R6057" s="1" t="s">
        <v>48</v>
      </c>
      <c r="S6057" s="1" t="s">
        <v>79</v>
      </c>
      <c r="T6057" s="1" t="s">
        <v>272</v>
      </c>
      <c r="U6057" s="2">
        <v>43699.3</v>
      </c>
      <c r="V6057">
        <v>61</v>
      </c>
      <c r="W6057">
        <v>61</v>
      </c>
      <c r="X6057">
        <v>83</v>
      </c>
      <c r="Y6057">
        <v>24.94</v>
      </c>
      <c r="Z6057">
        <v>10</v>
      </c>
      <c r="AA6057" s="1" t="s">
        <v>8942</v>
      </c>
      <c r="AB6057">
        <v>0</v>
      </c>
      <c r="AC6057">
        <v>0</v>
      </c>
      <c r="AD6057" s="1" t="s">
        <v>50</v>
      </c>
      <c r="AE6057" t="b">
        <v>0</v>
      </c>
      <c r="AF6057" t="b">
        <v>0</v>
      </c>
      <c r="AG6057" t="b">
        <v>0</v>
      </c>
      <c r="AH6057" t="b">
        <v>0</v>
      </c>
      <c r="AI6057" t="b">
        <v>0</v>
      </c>
      <c r="AJ6057" t="b">
        <v>0</v>
      </c>
      <c r="AK6057" t="b">
        <v>0</v>
      </c>
      <c r="AL6057" t="b">
        <v>0</v>
      </c>
      <c r="AM6057" t="b">
        <v>0</v>
      </c>
      <c r="AN6057" t="b">
        <v>0</v>
      </c>
      <c r="AO6057" t="b">
        <v>0</v>
      </c>
      <c r="AP6057" t="b">
        <v>0</v>
      </c>
      <c r="AQ6057" t="b">
        <v>0</v>
      </c>
      <c r="AR6057" s="1" t="s">
        <v>51</v>
      </c>
      <c r="AS6057" s="1" t="s">
        <v>51</v>
      </c>
      <c r="AT6057" s="1" t="s">
        <v>51</v>
      </c>
      <c r="AU6057" s="1" t="s">
        <v>51</v>
      </c>
    </row>
    <row r="6058" spans="1:47" x14ac:dyDescent="0.25">
      <c r="A6058" s="1" t="s">
        <v>8382</v>
      </c>
      <c r="B6058">
        <v>3</v>
      </c>
      <c r="C6058" s="2">
        <v>43699.329965277779</v>
      </c>
      <c r="D6058" s="2">
        <v>43699.350590277776</v>
      </c>
      <c r="E6058">
        <v>39.394832999999998</v>
      </c>
      <c r="F6058">
        <v>-104.754216</v>
      </c>
      <c r="G6058">
        <v>39.394187000000002</v>
      </c>
      <c r="H6058">
        <v>-104.75390899999999</v>
      </c>
      <c r="I6058">
        <v>4.8000000000000001E-2</v>
      </c>
      <c r="J6058" s="1" t="s">
        <v>290</v>
      </c>
      <c r="K6058">
        <v>2281</v>
      </c>
      <c r="L6058" s="1" t="s">
        <v>8383</v>
      </c>
      <c r="M6058" s="1" t="s">
        <v>97</v>
      </c>
      <c r="N6058" s="1" t="s">
        <v>292</v>
      </c>
      <c r="O6058" s="1" t="s">
        <v>121</v>
      </c>
      <c r="P6058" s="1" t="s">
        <v>198</v>
      </c>
      <c r="Q6058" s="1" t="s">
        <v>293</v>
      </c>
      <c r="R6058" s="1" t="s">
        <v>48</v>
      </c>
      <c r="S6058" s="1" t="s">
        <v>79</v>
      </c>
      <c r="T6058" s="1" t="s">
        <v>223</v>
      </c>
      <c r="U6058" s="2">
        <v>43699.324999999997</v>
      </c>
      <c r="V6058">
        <v>59</v>
      </c>
      <c r="W6058">
        <v>59</v>
      </c>
      <c r="X6058">
        <v>82</v>
      </c>
      <c r="Y6058">
        <v>23.24</v>
      </c>
      <c r="Z6058">
        <v>10</v>
      </c>
      <c r="AA6058" s="1" t="s">
        <v>68</v>
      </c>
      <c r="AB6058">
        <v>6</v>
      </c>
      <c r="AC6058">
        <v>0</v>
      </c>
      <c r="AD6058" s="1" t="s">
        <v>50</v>
      </c>
      <c r="AE6058" t="b">
        <v>0</v>
      </c>
      <c r="AF6058" t="b">
        <v>0</v>
      </c>
      <c r="AG6058" t="b">
        <v>0</v>
      </c>
      <c r="AH6058" t="b">
        <v>0</v>
      </c>
      <c r="AI6058" t="b">
        <v>0</v>
      </c>
      <c r="AJ6058" t="b">
        <v>0</v>
      </c>
      <c r="AK6058" t="b">
        <v>0</v>
      </c>
      <c r="AL6058" t="b">
        <v>0</v>
      </c>
      <c r="AM6058" t="b">
        <v>0</v>
      </c>
      <c r="AN6058" t="b">
        <v>0</v>
      </c>
      <c r="AO6058" t="b">
        <v>0</v>
      </c>
      <c r="AP6058" t="b">
        <v>0</v>
      </c>
      <c r="AQ6058" t="b">
        <v>0</v>
      </c>
      <c r="AR6058" s="1" t="s">
        <v>51</v>
      </c>
      <c r="AS6058" s="1" t="s">
        <v>51</v>
      </c>
      <c r="AT6058" s="1" t="s">
        <v>51</v>
      </c>
      <c r="AU6058" s="1" t="s">
        <v>51</v>
      </c>
    </row>
    <row r="6059" spans="1:47" x14ac:dyDescent="0.25">
      <c r="A6059" s="1" t="s">
        <v>8384</v>
      </c>
      <c r="B6059">
        <v>3</v>
      </c>
      <c r="C6059" s="2">
        <v>43699.329965277779</v>
      </c>
      <c r="D6059" s="2">
        <v>43699.350590277776</v>
      </c>
      <c r="E6059">
        <v>39.394187000000002</v>
      </c>
      <c r="F6059">
        <v>-104.75390899999999</v>
      </c>
      <c r="G6059">
        <v>39.394832999999998</v>
      </c>
      <c r="H6059">
        <v>-104.754216</v>
      </c>
      <c r="I6059">
        <v>4.8000000000000001E-2</v>
      </c>
      <c r="J6059" s="1" t="s">
        <v>8385</v>
      </c>
      <c r="K6059">
        <v>2248</v>
      </c>
      <c r="L6059" s="1" t="s">
        <v>8383</v>
      </c>
      <c r="M6059" s="1" t="s">
        <v>47</v>
      </c>
      <c r="N6059" s="1" t="s">
        <v>292</v>
      </c>
      <c r="O6059" s="1" t="s">
        <v>121</v>
      </c>
      <c r="P6059" s="1" t="s">
        <v>198</v>
      </c>
      <c r="Q6059" s="1" t="s">
        <v>293</v>
      </c>
      <c r="R6059" s="1" t="s">
        <v>48</v>
      </c>
      <c r="S6059" s="1" t="s">
        <v>79</v>
      </c>
      <c r="T6059" s="1" t="s">
        <v>223</v>
      </c>
      <c r="U6059" s="2">
        <v>43699.324999999997</v>
      </c>
      <c r="V6059">
        <v>59</v>
      </c>
      <c r="W6059">
        <v>59</v>
      </c>
      <c r="X6059">
        <v>82</v>
      </c>
      <c r="Y6059">
        <v>23.24</v>
      </c>
      <c r="Z6059">
        <v>10</v>
      </c>
      <c r="AA6059" s="1" t="s">
        <v>68</v>
      </c>
      <c r="AB6059">
        <v>6</v>
      </c>
      <c r="AC6059">
        <v>0</v>
      </c>
      <c r="AD6059" s="1" t="s">
        <v>50</v>
      </c>
      <c r="AE6059" t="b">
        <v>0</v>
      </c>
      <c r="AF6059" t="b">
        <v>0</v>
      </c>
      <c r="AG6059" t="b">
        <v>0</v>
      </c>
      <c r="AH6059" t="b">
        <v>0</v>
      </c>
      <c r="AI6059" t="b">
        <v>0</v>
      </c>
      <c r="AJ6059" t="b">
        <v>0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 s="1" t="s">
        <v>51</v>
      </c>
      <c r="AS6059" s="1" t="s">
        <v>51</v>
      </c>
      <c r="AT6059" s="1" t="s">
        <v>51</v>
      </c>
      <c r="AU6059" s="1" t="s">
        <v>51</v>
      </c>
    </row>
    <row r="6060" spans="1:47" x14ac:dyDescent="0.25">
      <c r="A6060" s="1" t="s">
        <v>2108</v>
      </c>
      <c r="B6060">
        <v>3</v>
      </c>
      <c r="C6060" s="2">
        <v>43699.335694444446</v>
      </c>
      <c r="D6060" s="2">
        <v>43699.356157407405</v>
      </c>
      <c r="E6060">
        <v>39.533160000000002</v>
      </c>
      <c r="F6060">
        <v>-104.86805</v>
      </c>
      <c r="G6060">
        <v>39.536845999999997</v>
      </c>
      <c r="H6060">
        <v>-104.868371</v>
      </c>
      <c r="I6060">
        <v>0.255</v>
      </c>
      <c r="J6060" s="1" t="s">
        <v>572</v>
      </c>
      <c r="L6060" s="1" t="s">
        <v>265</v>
      </c>
      <c r="M6060" s="1" t="s">
        <v>47</v>
      </c>
      <c r="N6060" s="1" t="s">
        <v>173</v>
      </c>
      <c r="O6060" s="1" t="s">
        <v>121</v>
      </c>
      <c r="P6060" s="1" t="s">
        <v>198</v>
      </c>
      <c r="Q6060" s="1" t="s">
        <v>311</v>
      </c>
      <c r="R6060" s="1" t="s">
        <v>48</v>
      </c>
      <c r="S6060" s="1" t="s">
        <v>79</v>
      </c>
      <c r="T6060" s="1" t="s">
        <v>200</v>
      </c>
      <c r="U6060" s="2">
        <v>43699.328472222223</v>
      </c>
      <c r="V6060">
        <v>64</v>
      </c>
      <c r="W6060">
        <v>64</v>
      </c>
      <c r="X6060">
        <v>75</v>
      </c>
      <c r="Y6060">
        <v>24.22</v>
      </c>
      <c r="Z6060">
        <v>10</v>
      </c>
      <c r="AA6060" s="1" t="s">
        <v>68</v>
      </c>
      <c r="AB6060">
        <v>5</v>
      </c>
      <c r="AC6060">
        <v>0</v>
      </c>
      <c r="AD6060" s="1" t="s">
        <v>1067</v>
      </c>
      <c r="AE6060" t="b">
        <v>0</v>
      </c>
      <c r="AF6060" t="b">
        <v>0</v>
      </c>
      <c r="AG6060" t="b">
        <v>0</v>
      </c>
      <c r="AH6060" t="b">
        <v>0</v>
      </c>
      <c r="AI6060" t="b">
        <v>0</v>
      </c>
      <c r="AJ6060" t="b">
        <v>0</v>
      </c>
      <c r="AK6060" t="b">
        <v>0</v>
      </c>
      <c r="AL6060" t="b">
        <v>0</v>
      </c>
      <c r="AM6060" t="b">
        <v>0</v>
      </c>
      <c r="AN6060" t="b">
        <v>0</v>
      </c>
      <c r="AO6060" t="b">
        <v>0</v>
      </c>
      <c r="AP6060" t="b">
        <v>0</v>
      </c>
      <c r="AQ6060" t="b">
        <v>0</v>
      </c>
      <c r="AR6060" s="1" t="s">
        <v>51</v>
      </c>
      <c r="AS6060" s="1" t="s">
        <v>51</v>
      </c>
      <c r="AT6060" s="1" t="s">
        <v>51</v>
      </c>
      <c r="AU6060" s="1" t="s">
        <v>51</v>
      </c>
    </row>
    <row r="6061" spans="1:47" x14ac:dyDescent="0.25">
      <c r="A6061" s="1" t="s">
        <v>3888</v>
      </c>
      <c r="B6061">
        <v>3</v>
      </c>
      <c r="C6061" s="2">
        <v>43699.388275462959</v>
      </c>
      <c r="D6061" s="2">
        <v>43699.408958333333</v>
      </c>
      <c r="E6061">
        <v>40.331974000000002</v>
      </c>
      <c r="F6061">
        <v>-104.98005000000001</v>
      </c>
      <c r="G6061">
        <v>40.3322</v>
      </c>
      <c r="H6061">
        <v>-104.98005000000001</v>
      </c>
      <c r="I6061">
        <v>1.6E-2</v>
      </c>
      <c r="J6061" s="1" t="s">
        <v>450</v>
      </c>
      <c r="L6061" s="1" t="s">
        <v>194</v>
      </c>
      <c r="M6061" s="1" t="s">
        <v>47</v>
      </c>
      <c r="N6061" s="1" t="s">
        <v>303</v>
      </c>
      <c r="O6061" s="1" t="s">
        <v>209</v>
      </c>
      <c r="P6061" s="1" t="s">
        <v>198</v>
      </c>
      <c r="Q6061" s="1" t="s">
        <v>304</v>
      </c>
      <c r="R6061" s="1" t="s">
        <v>48</v>
      </c>
      <c r="S6061" s="1" t="s">
        <v>79</v>
      </c>
      <c r="T6061" s="1" t="s">
        <v>230</v>
      </c>
      <c r="U6061" s="2">
        <v>43699.37222222222</v>
      </c>
      <c r="V6061">
        <v>63</v>
      </c>
      <c r="W6061">
        <v>63</v>
      </c>
      <c r="X6061">
        <v>84</v>
      </c>
      <c r="Y6061">
        <v>25.01</v>
      </c>
      <c r="Z6061">
        <v>10</v>
      </c>
      <c r="AA6061" s="1" t="s">
        <v>8942</v>
      </c>
      <c r="AB6061">
        <v>0</v>
      </c>
      <c r="AC6061">
        <v>0</v>
      </c>
      <c r="AD6061" s="1" t="s">
        <v>50</v>
      </c>
      <c r="AE6061" t="b">
        <v>0</v>
      </c>
      <c r="AF6061" t="b">
        <v>0</v>
      </c>
      <c r="AG6061" t="b">
        <v>0</v>
      </c>
      <c r="AH6061" t="b">
        <v>0</v>
      </c>
      <c r="AI6061" t="b">
        <v>1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  <c r="AO6061" t="b">
        <v>0</v>
      </c>
      <c r="AP6061" t="b">
        <v>0</v>
      </c>
      <c r="AQ6061" t="b">
        <v>0</v>
      </c>
      <c r="AR6061" s="1" t="s">
        <v>51</v>
      </c>
      <c r="AS6061" s="1" t="s">
        <v>51</v>
      </c>
      <c r="AT6061" s="1" t="s">
        <v>51</v>
      </c>
      <c r="AU6061" s="1" t="s">
        <v>51</v>
      </c>
    </row>
    <row r="6062" spans="1:47" x14ac:dyDescent="0.25">
      <c r="A6062" s="1" t="s">
        <v>3889</v>
      </c>
      <c r="B6062">
        <v>3</v>
      </c>
      <c r="C6062" s="2">
        <v>43699.42046296296</v>
      </c>
      <c r="D6062" s="2">
        <v>43699.431180555555</v>
      </c>
      <c r="E6062">
        <v>39.591949999999997</v>
      </c>
      <c r="F6062">
        <v>-104.88308000000001</v>
      </c>
      <c r="G6062">
        <v>39.593102999999999</v>
      </c>
      <c r="H6062">
        <v>-104.883712</v>
      </c>
      <c r="I6062">
        <v>8.5999999999999993E-2</v>
      </c>
      <c r="J6062" s="1" t="s">
        <v>568</v>
      </c>
      <c r="L6062" s="1" t="s">
        <v>194</v>
      </c>
      <c r="M6062" s="1" t="s">
        <v>47</v>
      </c>
      <c r="N6062" s="1" t="s">
        <v>127</v>
      </c>
      <c r="O6062" s="1" t="s">
        <v>201</v>
      </c>
      <c r="P6062" s="1" t="s">
        <v>198</v>
      </c>
      <c r="Q6062" s="1" t="s">
        <v>347</v>
      </c>
      <c r="R6062" s="1" t="s">
        <v>48</v>
      </c>
      <c r="S6062" s="1" t="s">
        <v>79</v>
      </c>
      <c r="T6062" s="1" t="s">
        <v>200</v>
      </c>
      <c r="U6062" s="2">
        <v>43699.411805555559</v>
      </c>
      <c r="V6062">
        <v>72</v>
      </c>
      <c r="W6062">
        <v>72</v>
      </c>
      <c r="X6062">
        <v>57</v>
      </c>
      <c r="Y6062">
        <v>24.2</v>
      </c>
      <c r="Z6062">
        <v>10</v>
      </c>
      <c r="AA6062" s="1" t="s">
        <v>54</v>
      </c>
      <c r="AB6062">
        <v>3</v>
      </c>
      <c r="AC6062">
        <v>0</v>
      </c>
      <c r="AD6062" s="1" t="s">
        <v>50</v>
      </c>
      <c r="AE6062" t="b">
        <v>0</v>
      </c>
      <c r="AF6062" t="b">
        <v>0</v>
      </c>
      <c r="AG6062" t="b">
        <v>0</v>
      </c>
      <c r="AH6062" t="b">
        <v>0</v>
      </c>
      <c r="AI6062" t="b">
        <v>0</v>
      </c>
      <c r="AJ6062" t="b">
        <v>0</v>
      </c>
      <c r="AK6062" t="b">
        <v>0</v>
      </c>
      <c r="AL6062" t="b">
        <v>0</v>
      </c>
      <c r="AM6062" t="b">
        <v>0</v>
      </c>
      <c r="AN6062" t="b">
        <v>0</v>
      </c>
      <c r="AO6062" t="b">
        <v>0</v>
      </c>
      <c r="AP6062" t="b">
        <v>0</v>
      </c>
      <c r="AQ6062" t="b">
        <v>0</v>
      </c>
      <c r="AR6062" s="1" t="s">
        <v>51</v>
      </c>
      <c r="AS6062" s="1" t="s">
        <v>51</v>
      </c>
      <c r="AT6062" s="1" t="s">
        <v>51</v>
      </c>
      <c r="AU6062" s="1" t="s">
        <v>51</v>
      </c>
    </row>
    <row r="6063" spans="1:47" x14ac:dyDescent="0.25">
      <c r="A6063" s="1" t="s">
        <v>3534</v>
      </c>
      <c r="B6063">
        <v>3</v>
      </c>
      <c r="C6063" s="2">
        <v>43699.466296296298</v>
      </c>
      <c r="D6063" s="2">
        <v>43699.48673611111</v>
      </c>
      <c r="E6063">
        <v>39.563920000000003</v>
      </c>
      <c r="F6063">
        <v>-104.87177</v>
      </c>
      <c r="G6063">
        <v>39.566254000000001</v>
      </c>
      <c r="H6063">
        <v>-104.87216100000001</v>
      </c>
      <c r="I6063">
        <v>0.16300000000000001</v>
      </c>
      <c r="J6063" s="1" t="s">
        <v>561</v>
      </c>
      <c r="L6063" s="1" t="s">
        <v>265</v>
      </c>
      <c r="M6063" s="1" t="s">
        <v>47</v>
      </c>
      <c r="N6063" s="1" t="s">
        <v>127</v>
      </c>
      <c r="O6063" s="1" t="s">
        <v>121</v>
      </c>
      <c r="P6063" s="1" t="s">
        <v>198</v>
      </c>
      <c r="Q6063" s="1" t="s">
        <v>347</v>
      </c>
      <c r="R6063" s="1" t="s">
        <v>48</v>
      </c>
      <c r="S6063" s="1" t="s">
        <v>79</v>
      </c>
      <c r="T6063" s="1" t="s">
        <v>200</v>
      </c>
      <c r="U6063" s="2">
        <v>43699.453472222223</v>
      </c>
      <c r="V6063">
        <v>79</v>
      </c>
      <c r="W6063">
        <v>79</v>
      </c>
      <c r="X6063">
        <v>44</v>
      </c>
      <c r="Y6063">
        <v>24.19</v>
      </c>
      <c r="Z6063">
        <v>10</v>
      </c>
      <c r="AA6063" s="1" t="s">
        <v>54</v>
      </c>
      <c r="AB6063">
        <v>3</v>
      </c>
      <c r="AC6063">
        <v>0</v>
      </c>
      <c r="AD6063" s="1" t="s">
        <v>50</v>
      </c>
      <c r="AE6063" t="b">
        <v>0</v>
      </c>
      <c r="AF6063" t="b">
        <v>0</v>
      </c>
      <c r="AG6063" t="b">
        <v>0</v>
      </c>
      <c r="AH6063" t="b">
        <v>0</v>
      </c>
      <c r="AI6063" t="b">
        <v>0</v>
      </c>
      <c r="AJ6063" t="b">
        <v>0</v>
      </c>
      <c r="AK6063" t="b">
        <v>0</v>
      </c>
      <c r="AL6063" t="b">
        <v>0</v>
      </c>
      <c r="AM6063" t="b">
        <v>0</v>
      </c>
      <c r="AN6063" t="b">
        <v>0</v>
      </c>
      <c r="AO6063" t="b">
        <v>0</v>
      </c>
      <c r="AP6063" t="b">
        <v>0</v>
      </c>
      <c r="AQ6063" t="b">
        <v>0</v>
      </c>
      <c r="AR6063" s="1" t="s">
        <v>51</v>
      </c>
      <c r="AS6063" s="1" t="s">
        <v>51</v>
      </c>
      <c r="AT6063" s="1" t="s">
        <v>51</v>
      </c>
      <c r="AU6063" s="1" t="s">
        <v>51</v>
      </c>
    </row>
    <row r="6064" spans="1:47" x14ac:dyDescent="0.25">
      <c r="A6064" s="1" t="s">
        <v>3738</v>
      </c>
      <c r="B6064">
        <v>3</v>
      </c>
      <c r="C6064" s="2">
        <v>43699.510682870372</v>
      </c>
      <c r="D6064" s="2">
        <v>43699.5312037037</v>
      </c>
      <c r="E6064">
        <v>39.139420999999999</v>
      </c>
      <c r="F6064">
        <v>-104.86234399999999</v>
      </c>
      <c r="G6064">
        <v>39.133450000000003</v>
      </c>
      <c r="H6064">
        <v>-104.86335</v>
      </c>
      <c r="I6064">
        <v>0.41599999999999998</v>
      </c>
      <c r="J6064" s="1" t="s">
        <v>401</v>
      </c>
      <c r="L6064" s="1" t="s">
        <v>195</v>
      </c>
      <c r="M6064" s="1" t="s">
        <v>47</v>
      </c>
      <c r="N6064" s="1" t="s">
        <v>86</v>
      </c>
      <c r="O6064" s="1" t="s">
        <v>121</v>
      </c>
      <c r="P6064" s="1" t="s">
        <v>198</v>
      </c>
      <c r="Q6064" s="1" t="s">
        <v>222</v>
      </c>
      <c r="R6064" s="1" t="s">
        <v>48</v>
      </c>
      <c r="S6064" s="1" t="s">
        <v>79</v>
      </c>
      <c r="T6064" s="1" t="s">
        <v>223</v>
      </c>
      <c r="U6064" s="2">
        <v>43699.504166666666</v>
      </c>
      <c r="V6064">
        <v>77</v>
      </c>
      <c r="W6064">
        <v>77</v>
      </c>
      <c r="X6064">
        <v>36</v>
      </c>
      <c r="Y6064">
        <v>23.21</v>
      </c>
      <c r="Z6064">
        <v>10</v>
      </c>
      <c r="AA6064" s="1" t="s">
        <v>66</v>
      </c>
      <c r="AB6064">
        <v>20</v>
      </c>
      <c r="AC6064">
        <v>0</v>
      </c>
      <c r="AD6064" s="1" t="s">
        <v>50</v>
      </c>
      <c r="AE6064" t="b">
        <v>0</v>
      </c>
      <c r="AF6064" t="b">
        <v>0</v>
      </c>
      <c r="AG6064" t="b">
        <v>0</v>
      </c>
      <c r="AH6064" t="b">
        <v>0</v>
      </c>
      <c r="AI6064" t="b">
        <v>0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 s="1" t="s">
        <v>51</v>
      </c>
      <c r="AS6064" s="1" t="s">
        <v>51</v>
      </c>
      <c r="AT6064" s="1" t="s">
        <v>51</v>
      </c>
      <c r="AU6064" s="1" t="s">
        <v>51</v>
      </c>
    </row>
    <row r="6065" spans="1:47" x14ac:dyDescent="0.25">
      <c r="A6065" s="1" t="s">
        <v>3739</v>
      </c>
      <c r="B6065">
        <v>3</v>
      </c>
      <c r="C6065" s="2">
        <v>43699.524652777778</v>
      </c>
      <c r="D6065" s="2">
        <v>43699.545092592591</v>
      </c>
      <c r="E6065">
        <v>39.139420999999999</v>
      </c>
      <c r="F6065">
        <v>-104.86234399999999</v>
      </c>
      <c r="G6065">
        <v>39.133450000000003</v>
      </c>
      <c r="H6065">
        <v>-104.86335</v>
      </c>
      <c r="I6065">
        <v>0.41599999999999998</v>
      </c>
      <c r="J6065" s="1" t="s">
        <v>401</v>
      </c>
      <c r="L6065" s="1" t="s">
        <v>195</v>
      </c>
      <c r="M6065" s="1" t="s">
        <v>47</v>
      </c>
      <c r="N6065" s="1" t="s">
        <v>86</v>
      </c>
      <c r="O6065" s="1" t="s">
        <v>121</v>
      </c>
      <c r="P6065" s="1" t="s">
        <v>198</v>
      </c>
      <c r="Q6065" s="1" t="s">
        <v>222</v>
      </c>
      <c r="R6065" s="1" t="s">
        <v>48</v>
      </c>
      <c r="S6065" s="1" t="s">
        <v>79</v>
      </c>
      <c r="T6065" s="1" t="s">
        <v>223</v>
      </c>
      <c r="U6065" s="2">
        <v>43699.51666666667</v>
      </c>
      <c r="V6065">
        <v>77</v>
      </c>
      <c r="W6065">
        <v>77</v>
      </c>
      <c r="X6065">
        <v>36</v>
      </c>
      <c r="Y6065">
        <v>23.21</v>
      </c>
      <c r="Z6065">
        <v>10</v>
      </c>
      <c r="AA6065" s="1" t="s">
        <v>68</v>
      </c>
      <c r="AB6065">
        <v>17</v>
      </c>
      <c r="AC6065">
        <v>0</v>
      </c>
      <c r="AD6065" s="1" t="s">
        <v>50</v>
      </c>
      <c r="AE6065" t="b">
        <v>0</v>
      </c>
      <c r="AF6065" t="b">
        <v>0</v>
      </c>
      <c r="AG6065" t="b">
        <v>0</v>
      </c>
      <c r="AH6065" t="b">
        <v>0</v>
      </c>
      <c r="AI6065" t="b">
        <v>0</v>
      </c>
      <c r="AJ6065" t="b">
        <v>0</v>
      </c>
      <c r="AK6065" t="b">
        <v>0</v>
      </c>
      <c r="AL6065" t="b">
        <v>0</v>
      </c>
      <c r="AM6065" t="b">
        <v>0</v>
      </c>
      <c r="AN6065" t="b">
        <v>0</v>
      </c>
      <c r="AO6065" t="b">
        <v>0</v>
      </c>
      <c r="AP6065" t="b">
        <v>0</v>
      </c>
      <c r="AQ6065" t="b">
        <v>0</v>
      </c>
      <c r="AR6065" s="1" t="s">
        <v>51</v>
      </c>
      <c r="AS6065" s="1" t="s">
        <v>51</v>
      </c>
      <c r="AT6065" s="1" t="s">
        <v>51</v>
      </c>
      <c r="AU6065" s="1" t="s">
        <v>51</v>
      </c>
    </row>
    <row r="6066" spans="1:47" x14ac:dyDescent="0.25">
      <c r="A6066" s="1" t="s">
        <v>3207</v>
      </c>
      <c r="B6066">
        <v>4</v>
      </c>
      <c r="C6066" s="2">
        <v>43699.946006944447</v>
      </c>
      <c r="D6066" s="2">
        <v>43699.96638888889</v>
      </c>
      <c r="E6066">
        <v>37.721639000000003</v>
      </c>
      <c r="F6066">
        <v>-107.749697</v>
      </c>
      <c r="G6066">
        <v>37.658918999999997</v>
      </c>
      <c r="H6066">
        <v>-107.80963199999999</v>
      </c>
      <c r="I6066">
        <v>5.4329999999999998</v>
      </c>
      <c r="J6066" s="1" t="s">
        <v>3208</v>
      </c>
      <c r="L6066" s="1" t="s">
        <v>2803</v>
      </c>
      <c r="M6066" s="1" t="s">
        <v>47</v>
      </c>
      <c r="N6066" s="1" t="s">
        <v>1098</v>
      </c>
      <c r="O6066" s="1" t="s">
        <v>113</v>
      </c>
      <c r="P6066" s="1" t="s">
        <v>198</v>
      </c>
      <c r="Q6066" s="1" t="s">
        <v>2804</v>
      </c>
      <c r="R6066" s="1" t="s">
        <v>48</v>
      </c>
      <c r="S6066" s="1" t="s">
        <v>79</v>
      </c>
      <c r="T6066" s="1" t="s">
        <v>288</v>
      </c>
      <c r="U6066" s="2">
        <v>43699.940972222219</v>
      </c>
      <c r="V6066">
        <v>55</v>
      </c>
      <c r="W6066">
        <v>55</v>
      </c>
      <c r="X6066">
        <v>44</v>
      </c>
      <c r="Y6066">
        <v>21.61</v>
      </c>
      <c r="Z6066">
        <v>10</v>
      </c>
      <c r="AA6066" s="1" t="s">
        <v>64</v>
      </c>
      <c r="AB6066">
        <v>6</v>
      </c>
      <c r="AC6066">
        <v>0</v>
      </c>
      <c r="AD6066" s="1" t="s">
        <v>50</v>
      </c>
      <c r="AE6066" t="b">
        <v>0</v>
      </c>
      <c r="AF6066" t="b">
        <v>0</v>
      </c>
      <c r="AG6066" t="b">
        <v>0</v>
      </c>
      <c r="AH6066" t="b">
        <v>0</v>
      </c>
      <c r="AI6066" t="b">
        <v>0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  <c r="AO6066" t="b">
        <v>0</v>
      </c>
      <c r="AP6066" t="b">
        <v>0</v>
      </c>
      <c r="AQ6066" t="b">
        <v>0</v>
      </c>
      <c r="AR6066" s="1" t="s">
        <v>53</v>
      </c>
      <c r="AS6066" s="1" t="s">
        <v>53</v>
      </c>
      <c r="AT6066" s="1" t="s">
        <v>53</v>
      </c>
      <c r="AU6066" s="1" t="s">
        <v>53</v>
      </c>
    </row>
    <row r="6067" spans="1:47" x14ac:dyDescent="0.25">
      <c r="A6067" s="1" t="s">
        <v>7976</v>
      </c>
      <c r="B6067">
        <v>4</v>
      </c>
      <c r="C6067" s="2">
        <v>43699.946006944447</v>
      </c>
      <c r="D6067" s="2">
        <v>43699.96638888889</v>
      </c>
      <c r="E6067">
        <v>37.658918999999997</v>
      </c>
      <c r="F6067">
        <v>-107.80963199999999</v>
      </c>
      <c r="G6067">
        <v>37.721639000000003</v>
      </c>
      <c r="H6067">
        <v>-107.749697</v>
      </c>
      <c r="I6067">
        <v>5.4329999999999998</v>
      </c>
      <c r="J6067" s="1" t="s">
        <v>4714</v>
      </c>
      <c r="K6067">
        <v>51239</v>
      </c>
      <c r="L6067" s="1" t="s">
        <v>6699</v>
      </c>
      <c r="M6067" s="1" t="s">
        <v>97</v>
      </c>
      <c r="N6067" s="1" t="s">
        <v>6724</v>
      </c>
      <c r="O6067" s="1" t="s">
        <v>113</v>
      </c>
      <c r="P6067" s="1" t="s">
        <v>198</v>
      </c>
      <c r="Q6067" s="1" t="s">
        <v>7977</v>
      </c>
      <c r="R6067" s="1" t="s">
        <v>48</v>
      </c>
      <c r="S6067" s="1" t="s">
        <v>79</v>
      </c>
      <c r="T6067" s="1" t="s">
        <v>6594</v>
      </c>
      <c r="U6067" s="2">
        <v>43699.953472222223</v>
      </c>
      <c r="V6067">
        <v>59</v>
      </c>
      <c r="W6067">
        <v>59</v>
      </c>
      <c r="X6067">
        <v>51</v>
      </c>
      <c r="Y6067">
        <v>23.53</v>
      </c>
      <c r="Z6067">
        <v>10</v>
      </c>
      <c r="AA6067" s="1" t="s">
        <v>61</v>
      </c>
      <c r="AB6067">
        <v>3</v>
      </c>
      <c r="AC6067">
        <v>0</v>
      </c>
      <c r="AD6067" s="1" t="s">
        <v>1067</v>
      </c>
      <c r="AE6067" t="b">
        <v>0</v>
      </c>
      <c r="AF6067" t="b">
        <v>0</v>
      </c>
      <c r="AG6067" t="b">
        <v>0</v>
      </c>
      <c r="AH6067" t="b">
        <v>0</v>
      </c>
      <c r="AI6067" t="b">
        <v>0</v>
      </c>
      <c r="AJ6067" t="b">
        <v>0</v>
      </c>
      <c r="AK6067" t="b">
        <v>0</v>
      </c>
      <c r="AL6067" t="b">
        <v>0</v>
      </c>
      <c r="AM6067" t="b">
        <v>0</v>
      </c>
      <c r="AN6067" t="b">
        <v>0</v>
      </c>
      <c r="AO6067" t="b">
        <v>0</v>
      </c>
      <c r="AP6067" t="b">
        <v>0</v>
      </c>
      <c r="AQ6067" t="b">
        <v>0</v>
      </c>
      <c r="AR6067" s="1" t="s">
        <v>53</v>
      </c>
      <c r="AS6067" s="1" t="s">
        <v>53</v>
      </c>
      <c r="AT6067" s="1" t="s">
        <v>53</v>
      </c>
      <c r="AU6067" s="1" t="s">
        <v>53</v>
      </c>
    </row>
    <row r="6068" spans="1:47" x14ac:dyDescent="0.25">
      <c r="A6068" s="1" t="s">
        <v>7978</v>
      </c>
      <c r="B6068">
        <v>4</v>
      </c>
      <c r="C6068" s="2">
        <v>43699.960046296299</v>
      </c>
      <c r="D6068" s="2">
        <v>43699.980266203704</v>
      </c>
      <c r="E6068">
        <v>37.658918999999997</v>
      </c>
      <c r="F6068">
        <v>-107.80963199999999</v>
      </c>
      <c r="G6068">
        <v>37.721639000000003</v>
      </c>
      <c r="H6068">
        <v>-107.749697</v>
      </c>
      <c r="I6068">
        <v>5.4329999999999998</v>
      </c>
      <c r="J6068" s="1" t="s">
        <v>6950</v>
      </c>
      <c r="K6068">
        <v>51239</v>
      </c>
      <c r="L6068" s="1" t="s">
        <v>6699</v>
      </c>
      <c r="M6068" s="1" t="s">
        <v>97</v>
      </c>
      <c r="N6068" s="1" t="s">
        <v>6724</v>
      </c>
      <c r="O6068" s="1" t="s">
        <v>113</v>
      </c>
      <c r="P6068" s="1" t="s">
        <v>198</v>
      </c>
      <c r="Q6068" s="1" t="s">
        <v>7977</v>
      </c>
      <c r="R6068" s="1" t="s">
        <v>48</v>
      </c>
      <c r="S6068" s="1" t="s">
        <v>79</v>
      </c>
      <c r="T6068" s="1" t="s">
        <v>6594</v>
      </c>
      <c r="U6068" s="2">
        <v>43699.953472222223</v>
      </c>
      <c r="V6068">
        <v>59</v>
      </c>
      <c r="W6068">
        <v>59</v>
      </c>
      <c r="X6068">
        <v>51</v>
      </c>
      <c r="Y6068">
        <v>23.53</v>
      </c>
      <c r="Z6068">
        <v>10</v>
      </c>
      <c r="AA6068" s="1" t="s">
        <v>61</v>
      </c>
      <c r="AB6068">
        <v>3</v>
      </c>
      <c r="AC6068">
        <v>0</v>
      </c>
      <c r="AD6068" s="1" t="s">
        <v>1067</v>
      </c>
      <c r="AE6068" t="b">
        <v>0</v>
      </c>
      <c r="AF6068" t="b">
        <v>0</v>
      </c>
      <c r="AG6068" t="b">
        <v>0</v>
      </c>
      <c r="AH6068" t="b">
        <v>0</v>
      </c>
      <c r="AI6068" t="b">
        <v>0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AR6068" s="1" t="s">
        <v>53</v>
      </c>
      <c r="AS6068" s="1" t="s">
        <v>53</v>
      </c>
      <c r="AT6068" s="1" t="s">
        <v>53</v>
      </c>
      <c r="AU6068" s="1" t="s">
        <v>53</v>
      </c>
    </row>
    <row r="6069" spans="1:47" x14ac:dyDescent="0.25">
      <c r="A6069" s="1" t="s">
        <v>2801</v>
      </c>
      <c r="B6069">
        <v>4</v>
      </c>
      <c r="C6069" s="2">
        <v>43699.960046296299</v>
      </c>
      <c r="D6069" s="2">
        <v>43699.980266203704</v>
      </c>
      <c r="E6069">
        <v>37.721639000000003</v>
      </c>
      <c r="F6069">
        <v>-107.749697</v>
      </c>
      <c r="G6069">
        <v>37.658918999999997</v>
      </c>
      <c r="H6069">
        <v>-107.80963199999999</v>
      </c>
      <c r="I6069">
        <v>5.4329999999999998</v>
      </c>
      <c r="J6069" s="1" t="s">
        <v>2802</v>
      </c>
      <c r="L6069" s="1" t="s">
        <v>2803</v>
      </c>
      <c r="M6069" s="1" t="s">
        <v>47</v>
      </c>
      <c r="N6069" s="1" t="s">
        <v>1098</v>
      </c>
      <c r="O6069" s="1" t="s">
        <v>113</v>
      </c>
      <c r="P6069" s="1" t="s">
        <v>198</v>
      </c>
      <c r="Q6069" s="1" t="s">
        <v>2804</v>
      </c>
      <c r="R6069" s="1" t="s">
        <v>48</v>
      </c>
      <c r="S6069" s="1" t="s">
        <v>79</v>
      </c>
      <c r="T6069" s="1" t="s">
        <v>288</v>
      </c>
      <c r="U6069" s="2">
        <v>43699.954861111109</v>
      </c>
      <c r="V6069">
        <v>55</v>
      </c>
      <c r="W6069">
        <v>55</v>
      </c>
      <c r="X6069">
        <v>41</v>
      </c>
      <c r="Y6069">
        <v>21.61</v>
      </c>
      <c r="Z6069">
        <v>10</v>
      </c>
      <c r="AA6069" s="1" t="s">
        <v>64</v>
      </c>
      <c r="AB6069">
        <v>6</v>
      </c>
      <c r="AC6069">
        <v>0</v>
      </c>
      <c r="AD6069" s="1" t="s">
        <v>965</v>
      </c>
      <c r="AE6069" t="b">
        <v>0</v>
      </c>
      <c r="AF6069" t="b">
        <v>0</v>
      </c>
      <c r="AG6069" t="b">
        <v>0</v>
      </c>
      <c r="AH6069" t="b">
        <v>0</v>
      </c>
      <c r="AI6069" t="b">
        <v>0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  <c r="AO6069" t="b">
        <v>0</v>
      </c>
      <c r="AP6069" t="b">
        <v>0</v>
      </c>
      <c r="AQ6069" t="b">
        <v>0</v>
      </c>
      <c r="AR6069" s="1" t="s">
        <v>53</v>
      </c>
      <c r="AS6069" s="1" t="s">
        <v>53</v>
      </c>
      <c r="AT6069" s="1" t="s">
        <v>53</v>
      </c>
      <c r="AU6069" s="1" t="s">
        <v>53</v>
      </c>
    </row>
    <row r="6070" spans="1:47" x14ac:dyDescent="0.25">
      <c r="A6070" s="1" t="s">
        <v>3209</v>
      </c>
      <c r="B6070">
        <v>4</v>
      </c>
      <c r="C6070" s="2">
        <v>43700.003796296296</v>
      </c>
      <c r="D6070" s="2">
        <v>43700.022951388892</v>
      </c>
      <c r="E6070">
        <v>39.94726</v>
      </c>
      <c r="F6070">
        <v>-104.98804</v>
      </c>
      <c r="G6070">
        <v>39.939390000000003</v>
      </c>
      <c r="H6070">
        <v>-104.98796</v>
      </c>
      <c r="I6070">
        <v>0.54400000000000004</v>
      </c>
      <c r="J6070" s="1" t="s">
        <v>3210</v>
      </c>
      <c r="L6070" s="1" t="s">
        <v>265</v>
      </c>
      <c r="M6070" s="1" t="s">
        <v>47</v>
      </c>
      <c r="N6070" s="1" t="s">
        <v>244</v>
      </c>
      <c r="O6070" s="1" t="s">
        <v>147</v>
      </c>
      <c r="P6070" s="1" t="s">
        <v>198</v>
      </c>
      <c r="Q6070" s="1" t="s">
        <v>271</v>
      </c>
      <c r="R6070" s="1" t="s">
        <v>48</v>
      </c>
      <c r="S6070" s="1" t="s">
        <v>79</v>
      </c>
      <c r="T6070" s="1" t="s">
        <v>272</v>
      </c>
      <c r="U6070" s="2">
        <v>43700.007638888892</v>
      </c>
      <c r="V6070">
        <v>65</v>
      </c>
      <c r="W6070">
        <v>65</v>
      </c>
      <c r="X6070">
        <v>54</v>
      </c>
      <c r="Y6070">
        <v>24.89</v>
      </c>
      <c r="Z6070">
        <v>10</v>
      </c>
      <c r="AA6070" s="1" t="s">
        <v>72</v>
      </c>
      <c r="AB6070">
        <v>5</v>
      </c>
      <c r="AC6070">
        <v>0</v>
      </c>
      <c r="AD6070" s="1" t="s">
        <v>50</v>
      </c>
      <c r="AE6070" t="b">
        <v>0</v>
      </c>
      <c r="AF6070" t="b">
        <v>0</v>
      </c>
      <c r="AG6070" t="b">
        <v>0</v>
      </c>
      <c r="AH6070" t="b">
        <v>0</v>
      </c>
      <c r="AI6070" t="b">
        <v>1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AR6070" s="1" t="s">
        <v>53</v>
      </c>
      <c r="AS6070" s="1" t="s">
        <v>53</v>
      </c>
      <c r="AT6070" s="1" t="s">
        <v>53</v>
      </c>
      <c r="AU6070" s="1" t="s">
        <v>53</v>
      </c>
    </row>
    <row r="6071" spans="1:47" x14ac:dyDescent="0.25">
      <c r="A6071" s="1" t="s">
        <v>3211</v>
      </c>
      <c r="B6071">
        <v>4</v>
      </c>
      <c r="C6071" s="2">
        <v>43700.030370370368</v>
      </c>
      <c r="D6071" s="2">
        <v>43700.050706018519</v>
      </c>
      <c r="E6071">
        <v>39.94726</v>
      </c>
      <c r="F6071">
        <v>-104.98804</v>
      </c>
      <c r="G6071">
        <v>39.939390000000003</v>
      </c>
      <c r="H6071">
        <v>-104.98796</v>
      </c>
      <c r="I6071">
        <v>0.54400000000000004</v>
      </c>
      <c r="J6071" s="1" t="s">
        <v>3210</v>
      </c>
      <c r="L6071" s="1" t="s">
        <v>265</v>
      </c>
      <c r="M6071" s="1" t="s">
        <v>47</v>
      </c>
      <c r="N6071" s="1" t="s">
        <v>244</v>
      </c>
      <c r="O6071" s="1" t="s">
        <v>147</v>
      </c>
      <c r="P6071" s="1" t="s">
        <v>198</v>
      </c>
      <c r="Q6071" s="1" t="s">
        <v>271</v>
      </c>
      <c r="R6071" s="1" t="s">
        <v>48</v>
      </c>
      <c r="S6071" s="1" t="s">
        <v>79</v>
      </c>
      <c r="T6071" s="1" t="s">
        <v>272</v>
      </c>
      <c r="U6071" s="2">
        <v>43700.036111111112</v>
      </c>
      <c r="V6071">
        <v>64</v>
      </c>
      <c r="W6071">
        <v>64</v>
      </c>
      <c r="X6071">
        <v>57</v>
      </c>
      <c r="Y6071">
        <v>24.88</v>
      </c>
      <c r="Z6071">
        <v>10</v>
      </c>
      <c r="AA6071" s="1" t="s">
        <v>8942</v>
      </c>
      <c r="AB6071">
        <v>0</v>
      </c>
      <c r="AC6071">
        <v>0</v>
      </c>
      <c r="AD6071" s="1" t="s">
        <v>50</v>
      </c>
      <c r="AE6071" t="b">
        <v>0</v>
      </c>
      <c r="AF6071" t="b">
        <v>0</v>
      </c>
      <c r="AG6071" t="b">
        <v>0</v>
      </c>
      <c r="AH6071" t="b">
        <v>0</v>
      </c>
      <c r="AI6071" t="b">
        <v>1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  <c r="AO6071" t="b">
        <v>0</v>
      </c>
      <c r="AP6071" t="b">
        <v>0</v>
      </c>
      <c r="AQ6071" t="b">
        <v>0</v>
      </c>
      <c r="AR6071" s="1" t="s">
        <v>53</v>
      </c>
      <c r="AS6071" s="1" t="s">
        <v>53</v>
      </c>
      <c r="AT6071" s="1" t="s">
        <v>53</v>
      </c>
      <c r="AU6071" s="1" t="s">
        <v>53</v>
      </c>
    </row>
    <row r="6072" spans="1:47" x14ac:dyDescent="0.25">
      <c r="A6072" s="1" t="s">
        <v>2130</v>
      </c>
      <c r="B6072">
        <v>3</v>
      </c>
      <c r="C6072" s="2">
        <v>43700.025682870371</v>
      </c>
      <c r="D6072" s="2">
        <v>43700.102071759262</v>
      </c>
      <c r="E6072">
        <v>39.658794</v>
      </c>
      <c r="F6072">
        <v>-104.921072</v>
      </c>
      <c r="G6072">
        <v>39.657780000000002</v>
      </c>
      <c r="H6072">
        <v>-104.92062</v>
      </c>
      <c r="I6072">
        <v>7.3999999999999996E-2</v>
      </c>
      <c r="J6072" s="1" t="s">
        <v>705</v>
      </c>
      <c r="L6072" s="1" t="s">
        <v>195</v>
      </c>
      <c r="M6072" s="1" t="s">
        <v>47</v>
      </c>
      <c r="N6072" s="1" t="s">
        <v>131</v>
      </c>
      <c r="O6072" s="1" t="s">
        <v>131</v>
      </c>
      <c r="P6072" s="1" t="s">
        <v>198</v>
      </c>
      <c r="Q6072" s="1" t="s">
        <v>387</v>
      </c>
      <c r="R6072" s="1" t="s">
        <v>48</v>
      </c>
      <c r="S6072" s="1" t="s">
        <v>79</v>
      </c>
      <c r="T6072" s="1" t="s">
        <v>200</v>
      </c>
      <c r="U6072" s="2">
        <v>43700.036805555559</v>
      </c>
      <c r="V6072">
        <v>66</v>
      </c>
      <c r="W6072">
        <v>66</v>
      </c>
      <c r="X6072">
        <v>50</v>
      </c>
      <c r="Y6072">
        <v>24.19</v>
      </c>
      <c r="Z6072">
        <v>10</v>
      </c>
      <c r="AA6072" s="1" t="s">
        <v>68</v>
      </c>
      <c r="AB6072">
        <v>5</v>
      </c>
      <c r="AC6072">
        <v>0</v>
      </c>
      <c r="AD6072" s="1" t="s">
        <v>818</v>
      </c>
      <c r="AE6072" t="b">
        <v>0</v>
      </c>
      <c r="AF6072" t="b">
        <v>0</v>
      </c>
      <c r="AG6072" t="b">
        <v>0</v>
      </c>
      <c r="AH6072" t="b">
        <v>0</v>
      </c>
      <c r="AI6072" t="b">
        <v>1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AR6072" s="1" t="s">
        <v>53</v>
      </c>
      <c r="AS6072" s="1" t="s">
        <v>53</v>
      </c>
      <c r="AT6072" s="1" t="s">
        <v>53</v>
      </c>
      <c r="AU6072" s="1" t="s">
        <v>53</v>
      </c>
    </row>
    <row r="6073" spans="1:47" x14ac:dyDescent="0.25">
      <c r="A6073" s="1" t="s">
        <v>5554</v>
      </c>
      <c r="B6073">
        <v>3</v>
      </c>
      <c r="C6073" s="2">
        <v>43700.469537037039</v>
      </c>
      <c r="D6073" s="2">
        <v>43700.489837962959</v>
      </c>
      <c r="E6073">
        <v>39.784320000000001</v>
      </c>
      <c r="F6073">
        <v>-105.11509</v>
      </c>
      <c r="G6073">
        <v>39.783710999999997</v>
      </c>
      <c r="H6073">
        <v>-105.126885</v>
      </c>
      <c r="I6073">
        <v>0.628</v>
      </c>
      <c r="J6073" s="1" t="s">
        <v>562</v>
      </c>
      <c r="L6073" s="1" t="s">
        <v>137</v>
      </c>
      <c r="M6073" s="1" t="s">
        <v>47</v>
      </c>
      <c r="N6073" s="1" t="s">
        <v>213</v>
      </c>
      <c r="O6073" s="1" t="s">
        <v>115</v>
      </c>
      <c r="P6073" s="1" t="s">
        <v>198</v>
      </c>
      <c r="Q6073" s="1" t="s">
        <v>214</v>
      </c>
      <c r="R6073" s="1" t="s">
        <v>48</v>
      </c>
      <c r="S6073" s="1" t="s">
        <v>79</v>
      </c>
      <c r="T6073" s="1" t="s">
        <v>205</v>
      </c>
      <c r="U6073" s="2">
        <v>43700.489583333336</v>
      </c>
      <c r="V6073">
        <v>77</v>
      </c>
      <c r="W6073">
        <v>77</v>
      </c>
      <c r="X6073">
        <v>39</v>
      </c>
      <c r="Y6073">
        <v>24.4</v>
      </c>
      <c r="Z6073">
        <v>20</v>
      </c>
      <c r="AA6073" s="1" t="s">
        <v>58</v>
      </c>
      <c r="AB6073">
        <v>6</v>
      </c>
      <c r="AC6073">
        <v>0</v>
      </c>
      <c r="AD6073" s="1" t="s">
        <v>818</v>
      </c>
      <c r="AE6073" t="b">
        <v>0</v>
      </c>
      <c r="AF6073" t="b">
        <v>0</v>
      </c>
      <c r="AG6073" t="b">
        <v>0</v>
      </c>
      <c r="AH6073" t="b">
        <v>0</v>
      </c>
      <c r="AI6073" t="b">
        <v>0</v>
      </c>
      <c r="AJ6073" t="b">
        <v>0</v>
      </c>
      <c r="AK6073" t="b">
        <v>0</v>
      </c>
      <c r="AL6073" t="b">
        <v>0</v>
      </c>
      <c r="AM6073" t="b">
        <v>0</v>
      </c>
      <c r="AN6073" t="b">
        <v>0</v>
      </c>
      <c r="AO6073" t="b">
        <v>0</v>
      </c>
      <c r="AP6073" t="b">
        <v>0</v>
      </c>
      <c r="AQ6073" t="b">
        <v>0</v>
      </c>
      <c r="AR6073" s="1" t="s">
        <v>51</v>
      </c>
      <c r="AS6073" s="1" t="s">
        <v>51</v>
      </c>
      <c r="AT6073" s="1" t="s">
        <v>51</v>
      </c>
      <c r="AU6073" s="1" t="s">
        <v>51</v>
      </c>
    </row>
    <row r="6074" spans="1:47" x14ac:dyDescent="0.25">
      <c r="A6074" s="1" t="s">
        <v>5555</v>
      </c>
      <c r="B6074">
        <v>4</v>
      </c>
      <c r="C6074" s="2">
        <v>43700.376215277778</v>
      </c>
      <c r="D6074" s="2">
        <v>43700.395497685182</v>
      </c>
      <c r="E6074">
        <v>39.859859</v>
      </c>
      <c r="F6074">
        <v>-105.05476899999999</v>
      </c>
      <c r="G6074">
        <v>39.860103000000002</v>
      </c>
      <c r="H6074">
        <v>-105.054892</v>
      </c>
      <c r="I6074">
        <v>1.7999999999999999E-2</v>
      </c>
      <c r="J6074" s="1" t="s">
        <v>5416</v>
      </c>
      <c r="L6074" s="1" t="s">
        <v>867</v>
      </c>
      <c r="M6074" s="1" t="s">
        <v>47</v>
      </c>
      <c r="N6074" s="1" t="s">
        <v>80</v>
      </c>
      <c r="O6074" s="1" t="s">
        <v>115</v>
      </c>
      <c r="P6074" s="1" t="s">
        <v>198</v>
      </c>
      <c r="Q6074" s="1" t="s">
        <v>260</v>
      </c>
      <c r="R6074" s="1" t="s">
        <v>48</v>
      </c>
      <c r="S6074" s="1" t="s">
        <v>79</v>
      </c>
      <c r="T6074" s="1" t="s">
        <v>205</v>
      </c>
      <c r="U6074" s="2">
        <v>43700.364583333336</v>
      </c>
      <c r="V6074">
        <v>70</v>
      </c>
      <c r="W6074">
        <v>70</v>
      </c>
      <c r="X6074">
        <v>43</v>
      </c>
      <c r="Y6074">
        <v>24.39</v>
      </c>
      <c r="Z6074">
        <v>30</v>
      </c>
      <c r="AA6074" s="1" t="s">
        <v>58</v>
      </c>
      <c r="AB6074">
        <v>6</v>
      </c>
      <c r="AC6074">
        <v>0</v>
      </c>
      <c r="AD6074" s="1" t="s">
        <v>818</v>
      </c>
      <c r="AE6074" t="b">
        <v>0</v>
      </c>
      <c r="AF6074" t="b">
        <v>0</v>
      </c>
      <c r="AG6074" t="b">
        <v>0</v>
      </c>
      <c r="AH6074" t="b">
        <v>0</v>
      </c>
      <c r="AI6074" t="b">
        <v>0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  <c r="AO6074" t="b">
        <v>0</v>
      </c>
      <c r="AP6074" t="b">
        <v>0</v>
      </c>
      <c r="AQ6074" t="b">
        <v>0</v>
      </c>
      <c r="AR6074" s="1" t="s">
        <v>51</v>
      </c>
      <c r="AS6074" s="1" t="s">
        <v>51</v>
      </c>
      <c r="AT6074" s="1" t="s">
        <v>51</v>
      </c>
      <c r="AU6074" s="1" t="s">
        <v>51</v>
      </c>
    </row>
    <row r="6075" spans="1:47" x14ac:dyDescent="0.25">
      <c r="A6075" s="1" t="s">
        <v>2305</v>
      </c>
      <c r="B6075">
        <v>4</v>
      </c>
      <c r="C6075" s="2">
        <v>43700.368402777778</v>
      </c>
      <c r="D6075" s="2">
        <v>43700.573263888888</v>
      </c>
      <c r="E6075">
        <v>39.611840000000001</v>
      </c>
      <c r="F6075">
        <v>-106.45884</v>
      </c>
      <c r="G6075">
        <v>39.622720000000001</v>
      </c>
      <c r="H6075">
        <v>-106.48407</v>
      </c>
      <c r="I6075">
        <v>1.5389999999999999</v>
      </c>
      <c r="J6075" s="1" t="s">
        <v>2306</v>
      </c>
      <c r="L6075" s="1" t="s">
        <v>137</v>
      </c>
      <c r="M6075" s="1" t="s">
        <v>47</v>
      </c>
      <c r="N6075" s="1" t="s">
        <v>500</v>
      </c>
      <c r="O6075" s="1" t="s">
        <v>501</v>
      </c>
      <c r="P6075" s="1" t="s">
        <v>198</v>
      </c>
      <c r="Q6075" s="1" t="s">
        <v>502</v>
      </c>
      <c r="R6075" s="1" t="s">
        <v>48</v>
      </c>
      <c r="S6075" s="1" t="s">
        <v>79</v>
      </c>
      <c r="T6075" s="1" t="s">
        <v>503</v>
      </c>
      <c r="U6075" s="2">
        <v>43700.370138888888</v>
      </c>
      <c r="V6075">
        <v>50</v>
      </c>
      <c r="W6075">
        <v>50</v>
      </c>
      <c r="X6075">
        <v>52</v>
      </c>
      <c r="Y6075">
        <v>20.95</v>
      </c>
      <c r="Z6075">
        <v>10</v>
      </c>
      <c r="AA6075" s="1" t="s">
        <v>8942</v>
      </c>
      <c r="AB6075">
        <v>0</v>
      </c>
      <c r="AC6075">
        <v>0</v>
      </c>
      <c r="AD6075" s="1" t="s">
        <v>818</v>
      </c>
      <c r="AE6075" t="b">
        <v>0</v>
      </c>
      <c r="AF6075" t="b">
        <v>0</v>
      </c>
      <c r="AG6075" t="b">
        <v>0</v>
      </c>
      <c r="AH6075" t="b">
        <v>0</v>
      </c>
      <c r="AI6075" t="b">
        <v>0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 s="1" t="s">
        <v>51</v>
      </c>
      <c r="AS6075" s="1" t="s">
        <v>51</v>
      </c>
      <c r="AT6075" s="1" t="s">
        <v>51</v>
      </c>
      <c r="AU6075" s="1" t="s">
        <v>51</v>
      </c>
    </row>
    <row r="6076" spans="1:47" x14ac:dyDescent="0.25">
      <c r="A6076" s="1" t="s">
        <v>7979</v>
      </c>
      <c r="B6076">
        <v>3</v>
      </c>
      <c r="C6076" s="2">
        <v>43700.446099537039</v>
      </c>
      <c r="D6076" s="2">
        <v>43700.466354166667</v>
      </c>
      <c r="E6076">
        <v>38.314540000000001</v>
      </c>
      <c r="F6076">
        <v>-104.664908</v>
      </c>
      <c r="G6076">
        <v>38.314430000000002</v>
      </c>
      <c r="H6076">
        <v>-104.66414</v>
      </c>
      <c r="I6076">
        <v>4.2000000000000003E-2</v>
      </c>
      <c r="J6076" s="1" t="s">
        <v>6711</v>
      </c>
      <c r="K6076">
        <v>3000</v>
      </c>
      <c r="L6076" s="1" t="s">
        <v>6595</v>
      </c>
      <c r="M6076" s="1" t="s">
        <v>47</v>
      </c>
      <c r="N6076" s="1" t="s">
        <v>411</v>
      </c>
      <c r="O6076" s="1" t="s">
        <v>411</v>
      </c>
      <c r="P6076" s="1" t="s">
        <v>198</v>
      </c>
      <c r="Q6076" s="1" t="s">
        <v>412</v>
      </c>
      <c r="R6076" s="1" t="s">
        <v>48</v>
      </c>
      <c r="S6076" s="1" t="s">
        <v>79</v>
      </c>
      <c r="T6076" s="1" t="s">
        <v>413</v>
      </c>
      <c r="U6076" s="2">
        <v>43700.453472222223</v>
      </c>
      <c r="V6076">
        <v>78</v>
      </c>
      <c r="W6076">
        <v>78</v>
      </c>
      <c r="X6076">
        <v>36</v>
      </c>
      <c r="Y6076">
        <v>25.23</v>
      </c>
      <c r="Z6076">
        <v>10</v>
      </c>
      <c r="AA6076" s="1" t="s">
        <v>64</v>
      </c>
      <c r="AB6076">
        <v>7</v>
      </c>
      <c r="AC6076">
        <v>0</v>
      </c>
      <c r="AD6076" s="1" t="s">
        <v>1067</v>
      </c>
      <c r="AE6076" t="b">
        <v>0</v>
      </c>
      <c r="AF6076" t="b">
        <v>0</v>
      </c>
      <c r="AG6076" t="b">
        <v>0</v>
      </c>
      <c r="AH6076" t="b">
        <v>0</v>
      </c>
      <c r="AI6076" t="b">
        <v>0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  <c r="AO6076" t="b">
        <v>0</v>
      </c>
      <c r="AP6076" t="b">
        <v>0</v>
      </c>
      <c r="AQ6076" t="b">
        <v>0</v>
      </c>
      <c r="AR6076" s="1" t="s">
        <v>51</v>
      </c>
      <c r="AS6076" s="1" t="s">
        <v>51</v>
      </c>
      <c r="AT6076" s="1" t="s">
        <v>51</v>
      </c>
      <c r="AU6076" s="1" t="s">
        <v>51</v>
      </c>
    </row>
    <row r="6077" spans="1:47" x14ac:dyDescent="0.25">
      <c r="A6077" s="1" t="s">
        <v>2109</v>
      </c>
      <c r="B6077">
        <v>3</v>
      </c>
      <c r="C6077" s="2">
        <v>43700.472048611111</v>
      </c>
      <c r="D6077" s="2">
        <v>43700.492719907408</v>
      </c>
      <c r="E6077">
        <v>39.313105</v>
      </c>
      <c r="F6077">
        <v>-104.88543</v>
      </c>
      <c r="G6077">
        <v>39.296849999999999</v>
      </c>
      <c r="H6077">
        <v>-104.891597</v>
      </c>
      <c r="I6077">
        <v>1.171</v>
      </c>
      <c r="J6077" s="1" t="s">
        <v>449</v>
      </c>
      <c r="L6077" s="1" t="s">
        <v>195</v>
      </c>
      <c r="M6077" s="1" t="s">
        <v>47</v>
      </c>
      <c r="N6077" s="1" t="s">
        <v>191</v>
      </c>
      <c r="O6077" s="1" t="s">
        <v>121</v>
      </c>
      <c r="P6077" s="1" t="s">
        <v>198</v>
      </c>
      <c r="Q6077" s="1" t="s">
        <v>333</v>
      </c>
      <c r="R6077" s="1" t="s">
        <v>48</v>
      </c>
      <c r="S6077" s="1" t="s">
        <v>79</v>
      </c>
      <c r="T6077" s="1" t="s">
        <v>223</v>
      </c>
      <c r="U6077" s="2">
        <v>43700.474999999999</v>
      </c>
      <c r="V6077">
        <v>79</v>
      </c>
      <c r="W6077">
        <v>79</v>
      </c>
      <c r="X6077">
        <v>18</v>
      </c>
      <c r="Y6077">
        <v>23.22</v>
      </c>
      <c r="Z6077">
        <v>10</v>
      </c>
      <c r="AA6077" s="1" t="s">
        <v>71</v>
      </c>
      <c r="AB6077">
        <v>12</v>
      </c>
      <c r="AC6077">
        <v>0</v>
      </c>
      <c r="AD6077" s="1" t="s">
        <v>1067</v>
      </c>
      <c r="AE6077" t="b">
        <v>0</v>
      </c>
      <c r="AF6077" t="b">
        <v>0</v>
      </c>
      <c r="AG6077" t="b">
        <v>0</v>
      </c>
      <c r="AH6077" t="b">
        <v>0</v>
      </c>
      <c r="AI6077" t="b">
        <v>0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 s="1" t="s">
        <v>51</v>
      </c>
      <c r="AS6077" s="1" t="s">
        <v>51</v>
      </c>
      <c r="AT6077" s="1" t="s">
        <v>51</v>
      </c>
      <c r="AU6077" s="1" t="s">
        <v>51</v>
      </c>
    </row>
    <row r="6078" spans="1:47" x14ac:dyDescent="0.25">
      <c r="A6078" s="1" t="s">
        <v>3084</v>
      </c>
      <c r="B6078">
        <v>3</v>
      </c>
      <c r="C6078" s="2">
        <v>43700.546111111114</v>
      </c>
      <c r="D6078" s="2">
        <v>43700.734409722223</v>
      </c>
      <c r="E6078">
        <v>38.44603</v>
      </c>
      <c r="F6078">
        <v>-106.35733999999999</v>
      </c>
      <c r="G6078">
        <v>38.447299999999998</v>
      </c>
      <c r="H6078">
        <v>-106.35699700000001</v>
      </c>
      <c r="I6078">
        <v>0.09</v>
      </c>
      <c r="J6078" s="1" t="s">
        <v>3085</v>
      </c>
      <c r="L6078" s="1" t="s">
        <v>111</v>
      </c>
      <c r="M6078" s="1" t="s">
        <v>47</v>
      </c>
      <c r="N6078" s="1" t="s">
        <v>435</v>
      </c>
      <c r="O6078" s="1" t="s">
        <v>435</v>
      </c>
      <c r="P6078" s="1" t="s">
        <v>198</v>
      </c>
      <c r="Q6078" s="1" t="s">
        <v>436</v>
      </c>
      <c r="R6078" s="1" t="s">
        <v>48</v>
      </c>
      <c r="S6078" s="1" t="s">
        <v>79</v>
      </c>
      <c r="T6078" s="1" t="s">
        <v>437</v>
      </c>
      <c r="U6078" s="2">
        <v>43700.538888888892</v>
      </c>
      <c r="V6078">
        <v>69</v>
      </c>
      <c r="W6078">
        <v>69</v>
      </c>
      <c r="X6078">
        <v>30</v>
      </c>
      <c r="Y6078">
        <v>22.78</v>
      </c>
      <c r="Z6078">
        <v>10</v>
      </c>
      <c r="AA6078" s="1" t="s">
        <v>65</v>
      </c>
      <c r="AB6078">
        <v>9</v>
      </c>
      <c r="AC6078">
        <v>0</v>
      </c>
      <c r="AD6078" s="1" t="s">
        <v>965</v>
      </c>
      <c r="AE6078" t="b">
        <v>0</v>
      </c>
      <c r="AF6078" t="b">
        <v>0</v>
      </c>
      <c r="AG6078" t="b">
        <v>0</v>
      </c>
      <c r="AH6078" t="b">
        <v>0</v>
      </c>
      <c r="AI6078" t="b">
        <v>0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 s="1" t="s">
        <v>51</v>
      </c>
      <c r="AS6078" s="1" t="s">
        <v>51</v>
      </c>
      <c r="AT6078" s="1" t="s">
        <v>51</v>
      </c>
      <c r="AU6078" s="1" t="s">
        <v>51</v>
      </c>
    </row>
    <row r="6079" spans="1:47" x14ac:dyDescent="0.25">
      <c r="A6079" s="1" t="s">
        <v>3086</v>
      </c>
      <c r="B6079">
        <v>3</v>
      </c>
      <c r="C6079" s="2">
        <v>43700.546111111114</v>
      </c>
      <c r="D6079" s="2">
        <v>43700.734409722223</v>
      </c>
      <c r="E6079">
        <v>38.447299999999998</v>
      </c>
      <c r="F6079">
        <v>-106.35699700000001</v>
      </c>
      <c r="G6079">
        <v>38.44603</v>
      </c>
      <c r="H6079">
        <v>-106.35733999999999</v>
      </c>
      <c r="I6079">
        <v>0.09</v>
      </c>
      <c r="J6079" s="1" t="s">
        <v>434</v>
      </c>
      <c r="L6079" s="1" t="s">
        <v>111</v>
      </c>
      <c r="M6079" s="1" t="s">
        <v>47</v>
      </c>
      <c r="N6079" s="1" t="s">
        <v>435</v>
      </c>
      <c r="O6079" s="1" t="s">
        <v>435</v>
      </c>
      <c r="P6079" s="1" t="s">
        <v>198</v>
      </c>
      <c r="Q6079" s="1" t="s">
        <v>436</v>
      </c>
      <c r="R6079" s="1" t="s">
        <v>48</v>
      </c>
      <c r="S6079" s="1" t="s">
        <v>79</v>
      </c>
      <c r="T6079" s="1" t="s">
        <v>437</v>
      </c>
      <c r="U6079" s="2">
        <v>43700.538888888892</v>
      </c>
      <c r="V6079">
        <v>69</v>
      </c>
      <c r="W6079">
        <v>69</v>
      </c>
      <c r="X6079">
        <v>30</v>
      </c>
      <c r="Y6079">
        <v>22.78</v>
      </c>
      <c r="Z6079">
        <v>10</v>
      </c>
      <c r="AA6079" s="1" t="s">
        <v>65</v>
      </c>
      <c r="AB6079">
        <v>9</v>
      </c>
      <c r="AC6079">
        <v>0</v>
      </c>
      <c r="AD6079" s="1" t="s">
        <v>965</v>
      </c>
      <c r="AE6079" t="b">
        <v>0</v>
      </c>
      <c r="AF6079" t="b">
        <v>0</v>
      </c>
      <c r="AG6079" t="b">
        <v>0</v>
      </c>
      <c r="AH6079" t="b">
        <v>0</v>
      </c>
      <c r="AI6079" t="b">
        <v>0</v>
      </c>
      <c r="AJ6079" t="b">
        <v>0</v>
      </c>
      <c r="AK6079" t="b">
        <v>0</v>
      </c>
      <c r="AL6079" t="b">
        <v>0</v>
      </c>
      <c r="AM6079" t="b">
        <v>0</v>
      </c>
      <c r="AN6079" t="b">
        <v>0</v>
      </c>
      <c r="AO6079" t="b">
        <v>0</v>
      </c>
      <c r="AP6079" t="b">
        <v>0</v>
      </c>
      <c r="AQ6079" t="b">
        <v>0</v>
      </c>
      <c r="AR6079" s="1" t="s">
        <v>51</v>
      </c>
      <c r="AS6079" s="1" t="s">
        <v>51</v>
      </c>
      <c r="AT6079" s="1" t="s">
        <v>51</v>
      </c>
      <c r="AU6079" s="1" t="s">
        <v>51</v>
      </c>
    </row>
    <row r="6080" spans="1:47" x14ac:dyDescent="0.25">
      <c r="A6080" s="1" t="s">
        <v>5934</v>
      </c>
      <c r="B6080">
        <v>3</v>
      </c>
      <c r="C6080" s="2">
        <v>43700.540381944447</v>
      </c>
      <c r="D6080" s="2">
        <v>43700.560787037037</v>
      </c>
      <c r="E6080">
        <v>39.885210999999998</v>
      </c>
      <c r="F6080">
        <v>-104.98766000000001</v>
      </c>
      <c r="G6080">
        <v>39.882770000000001</v>
      </c>
      <c r="H6080">
        <v>-104.98768</v>
      </c>
      <c r="I6080">
        <v>0.16900000000000001</v>
      </c>
      <c r="J6080" s="1" t="s">
        <v>441</v>
      </c>
      <c r="L6080" s="1" t="s">
        <v>195</v>
      </c>
      <c r="M6080" s="1" t="s">
        <v>47</v>
      </c>
      <c r="N6080" s="1" t="s">
        <v>131</v>
      </c>
      <c r="O6080" s="1" t="s">
        <v>147</v>
      </c>
      <c r="P6080" s="1" t="s">
        <v>198</v>
      </c>
      <c r="Q6080" s="1" t="s">
        <v>204</v>
      </c>
      <c r="R6080" s="1" t="s">
        <v>48</v>
      </c>
      <c r="S6080" s="1" t="s">
        <v>79</v>
      </c>
      <c r="T6080" s="1" t="s">
        <v>205</v>
      </c>
      <c r="U6080" s="2">
        <v>43700.543055555558</v>
      </c>
      <c r="V6080">
        <v>79</v>
      </c>
      <c r="W6080">
        <v>79</v>
      </c>
      <c r="X6080">
        <v>36</v>
      </c>
      <c r="Y6080">
        <v>24.41</v>
      </c>
      <c r="Z6080">
        <v>20</v>
      </c>
      <c r="AA6080" s="1" t="s">
        <v>62</v>
      </c>
      <c r="AB6080">
        <v>10</v>
      </c>
      <c r="AC6080">
        <v>0</v>
      </c>
      <c r="AD6080" s="1" t="s">
        <v>965</v>
      </c>
      <c r="AE6080" t="b">
        <v>0</v>
      </c>
      <c r="AF6080" t="b">
        <v>0</v>
      </c>
      <c r="AG6080" t="b">
        <v>0</v>
      </c>
      <c r="AH6080" t="b">
        <v>0</v>
      </c>
      <c r="AI6080" t="b">
        <v>0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 s="1" t="s">
        <v>51</v>
      </c>
      <c r="AS6080" s="1" t="s">
        <v>51</v>
      </c>
      <c r="AT6080" s="1" t="s">
        <v>51</v>
      </c>
      <c r="AU6080" s="1" t="s">
        <v>51</v>
      </c>
    </row>
    <row r="6081" spans="1:47" x14ac:dyDescent="0.25">
      <c r="A6081" s="1" t="s">
        <v>3087</v>
      </c>
      <c r="B6081">
        <v>3</v>
      </c>
      <c r="C6081" s="2">
        <v>43700.609664351854</v>
      </c>
      <c r="D6081" s="2">
        <v>43700.630243055559</v>
      </c>
      <c r="E6081">
        <v>39.749839999999999</v>
      </c>
      <c r="F6081">
        <v>-105.01721999999999</v>
      </c>
      <c r="G6081">
        <v>39.751161000000003</v>
      </c>
      <c r="H6081">
        <v>-105.01666</v>
      </c>
      <c r="I6081">
        <v>9.6000000000000002E-2</v>
      </c>
      <c r="J6081" s="1" t="s">
        <v>581</v>
      </c>
      <c r="L6081" s="1" t="s">
        <v>265</v>
      </c>
      <c r="M6081" s="1" t="s">
        <v>47</v>
      </c>
      <c r="N6081" s="1" t="s">
        <v>131</v>
      </c>
      <c r="O6081" s="1" t="s">
        <v>131</v>
      </c>
      <c r="P6081" s="1" t="s">
        <v>198</v>
      </c>
      <c r="Q6081" s="1" t="s">
        <v>352</v>
      </c>
      <c r="R6081" s="1" t="s">
        <v>48</v>
      </c>
      <c r="S6081" s="1" t="s">
        <v>79</v>
      </c>
      <c r="T6081" s="1" t="s">
        <v>205</v>
      </c>
      <c r="U6081" s="2">
        <v>43700.616666666669</v>
      </c>
      <c r="V6081">
        <v>84</v>
      </c>
      <c r="W6081">
        <v>84</v>
      </c>
      <c r="X6081">
        <v>20</v>
      </c>
      <c r="Y6081">
        <v>24.39</v>
      </c>
      <c r="Z6081">
        <v>10</v>
      </c>
      <c r="AA6081" s="1" t="s">
        <v>65</v>
      </c>
      <c r="AB6081">
        <v>3</v>
      </c>
      <c r="AC6081">
        <v>0</v>
      </c>
      <c r="AD6081" s="1" t="s">
        <v>965</v>
      </c>
      <c r="AE6081" t="b">
        <v>0</v>
      </c>
      <c r="AF6081" t="b">
        <v>0</v>
      </c>
      <c r="AG6081" t="b">
        <v>0</v>
      </c>
      <c r="AH6081" t="b">
        <v>0</v>
      </c>
      <c r="AI6081" t="b">
        <v>0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  <c r="AO6081" t="b">
        <v>0</v>
      </c>
      <c r="AP6081" t="b">
        <v>0</v>
      </c>
      <c r="AQ6081" t="b">
        <v>0</v>
      </c>
      <c r="AR6081" s="1" t="s">
        <v>51</v>
      </c>
      <c r="AS6081" s="1" t="s">
        <v>51</v>
      </c>
      <c r="AT6081" s="1" t="s">
        <v>51</v>
      </c>
      <c r="AU6081" s="1" t="s">
        <v>51</v>
      </c>
    </row>
    <row r="6082" spans="1:47" x14ac:dyDescent="0.25">
      <c r="A6082" s="1" t="s">
        <v>3088</v>
      </c>
      <c r="B6082">
        <v>3</v>
      </c>
      <c r="C6082" s="2">
        <v>43700.609664351854</v>
      </c>
      <c r="D6082" s="2">
        <v>43700.630243055559</v>
      </c>
      <c r="E6082">
        <v>39.882769000000003</v>
      </c>
      <c r="F6082">
        <v>-104.98746</v>
      </c>
      <c r="G6082">
        <v>39.885440000000003</v>
      </c>
      <c r="H6082">
        <v>-104.98744000000001</v>
      </c>
      <c r="I6082">
        <v>0.185</v>
      </c>
      <c r="J6082" s="1" t="s">
        <v>441</v>
      </c>
      <c r="L6082" s="1" t="s">
        <v>194</v>
      </c>
      <c r="M6082" s="1" t="s">
        <v>47</v>
      </c>
      <c r="N6082" s="1" t="s">
        <v>131</v>
      </c>
      <c r="O6082" s="1" t="s">
        <v>147</v>
      </c>
      <c r="P6082" s="1" t="s">
        <v>198</v>
      </c>
      <c r="Q6082" s="1" t="s">
        <v>204</v>
      </c>
      <c r="R6082" s="1" t="s">
        <v>48</v>
      </c>
      <c r="S6082" s="1" t="s">
        <v>79</v>
      </c>
      <c r="T6082" s="1" t="s">
        <v>205</v>
      </c>
      <c r="U6082" s="2">
        <v>43700.616666666669</v>
      </c>
      <c r="V6082">
        <v>84</v>
      </c>
      <c r="W6082">
        <v>84</v>
      </c>
      <c r="X6082">
        <v>20</v>
      </c>
      <c r="Y6082">
        <v>24.39</v>
      </c>
      <c r="Z6082">
        <v>10</v>
      </c>
      <c r="AA6082" s="1" t="s">
        <v>65</v>
      </c>
      <c r="AB6082">
        <v>3</v>
      </c>
      <c r="AC6082">
        <v>0</v>
      </c>
      <c r="AD6082" s="1" t="s">
        <v>965</v>
      </c>
      <c r="AE6082" t="b">
        <v>0</v>
      </c>
      <c r="AF6082" t="b">
        <v>0</v>
      </c>
      <c r="AG6082" t="b">
        <v>0</v>
      </c>
      <c r="AH6082" t="b">
        <v>0</v>
      </c>
      <c r="AI6082" t="b">
        <v>0</v>
      </c>
      <c r="AJ6082" t="b">
        <v>0</v>
      </c>
      <c r="AK6082" t="b">
        <v>0</v>
      </c>
      <c r="AL6082" t="b">
        <v>0</v>
      </c>
      <c r="AM6082" t="b">
        <v>0</v>
      </c>
      <c r="AN6082" t="b">
        <v>0</v>
      </c>
      <c r="AO6082" t="b">
        <v>0</v>
      </c>
      <c r="AP6082" t="b">
        <v>0</v>
      </c>
      <c r="AQ6082" t="b">
        <v>0</v>
      </c>
      <c r="AR6082" s="1" t="s">
        <v>51</v>
      </c>
      <c r="AS6082" s="1" t="s">
        <v>51</v>
      </c>
      <c r="AT6082" s="1" t="s">
        <v>51</v>
      </c>
      <c r="AU6082" s="1" t="s">
        <v>51</v>
      </c>
    </row>
    <row r="6083" spans="1:47" x14ac:dyDescent="0.25">
      <c r="A6083" s="1" t="s">
        <v>3089</v>
      </c>
      <c r="B6083">
        <v>3</v>
      </c>
      <c r="C6083" s="2">
        <v>43700.622175925928</v>
      </c>
      <c r="D6083" s="2">
        <v>43700.642754629633</v>
      </c>
      <c r="E6083">
        <v>39.725599000000003</v>
      </c>
      <c r="F6083">
        <v>-104.82461000000001</v>
      </c>
      <c r="G6083">
        <v>39.729610000000001</v>
      </c>
      <c r="H6083">
        <v>-104.82489</v>
      </c>
      <c r="I6083">
        <v>0.27800000000000002</v>
      </c>
      <c r="J6083" s="1" t="s">
        <v>469</v>
      </c>
      <c r="L6083" s="1" t="s">
        <v>308</v>
      </c>
      <c r="M6083" s="1" t="s">
        <v>47</v>
      </c>
      <c r="N6083" s="1" t="s">
        <v>170</v>
      </c>
      <c r="O6083" s="1" t="s">
        <v>201</v>
      </c>
      <c r="P6083" s="1" t="s">
        <v>198</v>
      </c>
      <c r="Q6083" s="1" t="s">
        <v>240</v>
      </c>
      <c r="R6083" s="1" t="s">
        <v>48</v>
      </c>
      <c r="S6083" s="1" t="s">
        <v>79</v>
      </c>
      <c r="T6083" s="1" t="s">
        <v>203</v>
      </c>
      <c r="U6083" s="2">
        <v>43700.623611111114</v>
      </c>
      <c r="V6083">
        <v>88</v>
      </c>
      <c r="W6083">
        <v>88</v>
      </c>
      <c r="X6083">
        <v>18</v>
      </c>
      <c r="Y6083">
        <v>24.36</v>
      </c>
      <c r="Z6083">
        <v>10</v>
      </c>
      <c r="AA6083" s="1" t="s">
        <v>65</v>
      </c>
      <c r="AB6083">
        <v>15</v>
      </c>
      <c r="AC6083">
        <v>0</v>
      </c>
      <c r="AD6083" s="1" t="s">
        <v>965</v>
      </c>
      <c r="AE6083" t="b">
        <v>0</v>
      </c>
      <c r="AF6083" t="b">
        <v>0</v>
      </c>
      <c r="AG6083" t="b">
        <v>0</v>
      </c>
      <c r="AH6083" t="b">
        <v>0</v>
      </c>
      <c r="AI6083" t="b">
        <v>0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  <c r="AO6083" t="b">
        <v>0</v>
      </c>
      <c r="AP6083" t="b">
        <v>0</v>
      </c>
      <c r="AQ6083" t="b">
        <v>0</v>
      </c>
      <c r="AR6083" s="1" t="s">
        <v>51</v>
      </c>
      <c r="AS6083" s="1" t="s">
        <v>51</v>
      </c>
      <c r="AT6083" s="1" t="s">
        <v>51</v>
      </c>
      <c r="AU6083" s="1" t="s">
        <v>51</v>
      </c>
    </row>
    <row r="6084" spans="1:47" x14ac:dyDescent="0.25">
      <c r="A6084" s="1" t="s">
        <v>2693</v>
      </c>
      <c r="B6084">
        <v>3</v>
      </c>
      <c r="C6084" s="2">
        <v>43700.6721875</v>
      </c>
      <c r="D6084" s="2">
        <v>43700.692743055559</v>
      </c>
      <c r="E6084">
        <v>39.783023</v>
      </c>
      <c r="F6084">
        <v>-105.128558</v>
      </c>
      <c r="G6084">
        <v>39.784129999999998</v>
      </c>
      <c r="H6084">
        <v>-105.11468000000001</v>
      </c>
      <c r="I6084">
        <v>0.74099999999999999</v>
      </c>
      <c r="J6084" s="1" t="s">
        <v>847</v>
      </c>
      <c r="L6084" s="1" t="s">
        <v>133</v>
      </c>
      <c r="M6084" s="1" t="s">
        <v>47</v>
      </c>
      <c r="N6084" s="1" t="s">
        <v>213</v>
      </c>
      <c r="O6084" s="1" t="s">
        <v>115</v>
      </c>
      <c r="P6084" s="1" t="s">
        <v>198</v>
      </c>
      <c r="Q6084" s="1" t="s">
        <v>214</v>
      </c>
      <c r="R6084" s="1" t="s">
        <v>48</v>
      </c>
      <c r="S6084" s="1" t="s">
        <v>79</v>
      </c>
      <c r="T6084" s="1" t="s">
        <v>205</v>
      </c>
      <c r="U6084" s="2">
        <v>43700.663194444445</v>
      </c>
      <c r="V6084">
        <v>86</v>
      </c>
      <c r="W6084">
        <v>86</v>
      </c>
      <c r="X6084">
        <v>14</v>
      </c>
      <c r="Y6084">
        <v>24.38</v>
      </c>
      <c r="Z6084">
        <v>10</v>
      </c>
      <c r="AA6084" s="1" t="s">
        <v>60</v>
      </c>
      <c r="AB6084">
        <v>6</v>
      </c>
      <c r="AC6084">
        <v>0</v>
      </c>
      <c r="AD6084" s="1" t="s">
        <v>818</v>
      </c>
      <c r="AE6084" t="b">
        <v>0</v>
      </c>
      <c r="AF6084" t="b">
        <v>0</v>
      </c>
      <c r="AG6084" t="b">
        <v>0</v>
      </c>
      <c r="AH6084" t="b">
        <v>0</v>
      </c>
      <c r="AI6084" t="b">
        <v>0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0</v>
      </c>
      <c r="AR6084" s="1" t="s">
        <v>51</v>
      </c>
      <c r="AS6084" s="1" t="s">
        <v>51</v>
      </c>
      <c r="AT6084" s="1" t="s">
        <v>51</v>
      </c>
      <c r="AU6084" s="1" t="s">
        <v>51</v>
      </c>
    </row>
    <row r="6085" spans="1:47" x14ac:dyDescent="0.25">
      <c r="A6085" s="1" t="s">
        <v>9678</v>
      </c>
      <c r="B6085">
        <v>2</v>
      </c>
      <c r="C6085" s="2">
        <v>43700.682962962965</v>
      </c>
      <c r="D6085" s="2">
        <v>43700.703125</v>
      </c>
      <c r="E6085">
        <v>39.784129999999998</v>
      </c>
      <c r="F6085">
        <v>-105.11282</v>
      </c>
      <c r="G6085">
        <v>39.783949999999997</v>
      </c>
      <c r="H6085">
        <v>-105.10566</v>
      </c>
      <c r="I6085">
        <v>0.38</v>
      </c>
      <c r="J6085" s="1" t="s">
        <v>9679</v>
      </c>
      <c r="L6085" s="1" t="s">
        <v>133</v>
      </c>
      <c r="M6085" s="1" t="s">
        <v>47</v>
      </c>
      <c r="N6085" s="1" t="s">
        <v>213</v>
      </c>
      <c r="O6085" s="1" t="s">
        <v>115</v>
      </c>
      <c r="P6085" s="1" t="s">
        <v>198</v>
      </c>
      <c r="Q6085" s="1" t="s">
        <v>214</v>
      </c>
      <c r="R6085" s="1" t="s">
        <v>48</v>
      </c>
      <c r="S6085" s="1" t="s">
        <v>79</v>
      </c>
      <c r="T6085" s="1" t="s">
        <v>205</v>
      </c>
      <c r="U6085" s="2">
        <v>43700.663194444445</v>
      </c>
      <c r="V6085">
        <v>86</v>
      </c>
      <c r="W6085">
        <v>86</v>
      </c>
      <c r="X6085">
        <v>14</v>
      </c>
      <c r="Y6085">
        <v>24.38</v>
      </c>
      <c r="Z6085">
        <v>10</v>
      </c>
      <c r="AA6085" s="1" t="s">
        <v>60</v>
      </c>
      <c r="AB6085">
        <v>6</v>
      </c>
      <c r="AC6085">
        <v>0</v>
      </c>
      <c r="AD6085" s="1" t="s">
        <v>818</v>
      </c>
      <c r="AE6085" t="b">
        <v>0</v>
      </c>
      <c r="AF6085" t="b">
        <v>0</v>
      </c>
      <c r="AG6085" t="b">
        <v>0</v>
      </c>
      <c r="AH6085" t="b">
        <v>0</v>
      </c>
      <c r="AI6085" t="b">
        <v>0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  <c r="AO6085" t="b">
        <v>0</v>
      </c>
      <c r="AP6085" t="b">
        <v>0</v>
      </c>
      <c r="AQ6085" t="b">
        <v>0</v>
      </c>
      <c r="AR6085" s="1" t="s">
        <v>51</v>
      </c>
      <c r="AS6085" s="1" t="s">
        <v>51</v>
      </c>
      <c r="AT6085" s="1" t="s">
        <v>51</v>
      </c>
      <c r="AU6085" s="1" t="s">
        <v>51</v>
      </c>
    </row>
    <row r="6086" spans="1:47" x14ac:dyDescent="0.25">
      <c r="A6086" s="1" t="s">
        <v>3090</v>
      </c>
      <c r="B6086">
        <v>3</v>
      </c>
      <c r="C6086" s="2">
        <v>43700.73878472222</v>
      </c>
      <c r="D6086" s="2">
        <v>43700.759386574071</v>
      </c>
      <c r="E6086">
        <v>40.518369999999997</v>
      </c>
      <c r="F6086">
        <v>-104.99227999999999</v>
      </c>
      <c r="G6086">
        <v>40.517175999999999</v>
      </c>
      <c r="H6086">
        <v>-104.99222899999999</v>
      </c>
      <c r="I6086">
        <v>8.3000000000000004E-2</v>
      </c>
      <c r="J6086" s="1" t="s">
        <v>399</v>
      </c>
      <c r="L6086" s="1" t="s">
        <v>195</v>
      </c>
      <c r="M6086" s="1" t="s">
        <v>47</v>
      </c>
      <c r="N6086" s="1" t="s">
        <v>227</v>
      </c>
      <c r="O6086" s="1" t="s">
        <v>228</v>
      </c>
      <c r="P6086" s="1" t="s">
        <v>198</v>
      </c>
      <c r="Q6086" s="1" t="s">
        <v>229</v>
      </c>
      <c r="R6086" s="1" t="s">
        <v>48</v>
      </c>
      <c r="S6086" s="1" t="s">
        <v>79</v>
      </c>
      <c r="T6086" s="1" t="s">
        <v>230</v>
      </c>
      <c r="U6086" s="2">
        <v>43700.74722222222</v>
      </c>
      <c r="V6086">
        <v>80</v>
      </c>
      <c r="W6086">
        <v>80</v>
      </c>
      <c r="X6086">
        <v>27</v>
      </c>
      <c r="Y6086">
        <v>24.97</v>
      </c>
      <c r="Z6086">
        <v>10</v>
      </c>
      <c r="AA6086" s="1" t="s">
        <v>68</v>
      </c>
      <c r="AB6086">
        <v>8</v>
      </c>
      <c r="AC6086">
        <v>0</v>
      </c>
      <c r="AD6086" s="1" t="s">
        <v>965</v>
      </c>
      <c r="AE6086" t="b">
        <v>0</v>
      </c>
      <c r="AF6086" t="b">
        <v>0</v>
      </c>
      <c r="AG6086" t="b">
        <v>0</v>
      </c>
      <c r="AH6086" t="b">
        <v>0</v>
      </c>
      <c r="AI6086" t="b">
        <v>0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0</v>
      </c>
      <c r="AR6086" s="1" t="s">
        <v>51</v>
      </c>
      <c r="AS6086" s="1" t="s">
        <v>51</v>
      </c>
      <c r="AT6086" s="1" t="s">
        <v>51</v>
      </c>
      <c r="AU6086" s="1" t="s">
        <v>51</v>
      </c>
    </row>
    <row r="6087" spans="1:47" x14ac:dyDescent="0.25">
      <c r="A6087" s="1" t="s">
        <v>3091</v>
      </c>
      <c r="B6087">
        <v>3</v>
      </c>
      <c r="C6087" s="2">
        <v>43700.786145833335</v>
      </c>
      <c r="D6087" s="2">
        <v>43700.806643518517</v>
      </c>
      <c r="E6087">
        <v>39.885210999999998</v>
      </c>
      <c r="F6087">
        <v>-104.98766000000001</v>
      </c>
      <c r="G6087">
        <v>39.882770000000001</v>
      </c>
      <c r="H6087">
        <v>-104.98768</v>
      </c>
      <c r="I6087">
        <v>0.16900000000000001</v>
      </c>
      <c r="J6087" s="1" t="s">
        <v>441</v>
      </c>
      <c r="L6087" s="1" t="s">
        <v>195</v>
      </c>
      <c r="M6087" s="1" t="s">
        <v>47</v>
      </c>
      <c r="N6087" s="1" t="s">
        <v>131</v>
      </c>
      <c r="O6087" s="1" t="s">
        <v>147</v>
      </c>
      <c r="P6087" s="1" t="s">
        <v>198</v>
      </c>
      <c r="Q6087" s="1" t="s">
        <v>204</v>
      </c>
      <c r="R6087" s="1" t="s">
        <v>48</v>
      </c>
      <c r="S6087" s="1" t="s">
        <v>79</v>
      </c>
      <c r="T6087" s="1" t="s">
        <v>205</v>
      </c>
      <c r="U6087" s="2">
        <v>43700.739583333336</v>
      </c>
      <c r="V6087">
        <v>82</v>
      </c>
      <c r="W6087">
        <v>82</v>
      </c>
      <c r="X6087">
        <v>20</v>
      </c>
      <c r="Y6087">
        <v>24.37</v>
      </c>
      <c r="Z6087">
        <v>10</v>
      </c>
      <c r="AA6087" s="1" t="s">
        <v>63</v>
      </c>
      <c r="AB6087">
        <v>13</v>
      </c>
      <c r="AC6087">
        <v>0</v>
      </c>
      <c r="AD6087" s="1" t="s">
        <v>965</v>
      </c>
      <c r="AE6087" t="b">
        <v>0</v>
      </c>
      <c r="AF6087" t="b">
        <v>0</v>
      </c>
      <c r="AG6087" t="b">
        <v>0</v>
      </c>
      <c r="AH6087" t="b">
        <v>0</v>
      </c>
      <c r="AI6087" t="b">
        <v>0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 s="1" t="s">
        <v>51</v>
      </c>
      <c r="AS6087" s="1" t="s">
        <v>51</v>
      </c>
      <c r="AT6087" s="1" t="s">
        <v>51</v>
      </c>
      <c r="AU6087" s="1" t="s">
        <v>51</v>
      </c>
    </row>
    <row r="6088" spans="1:47" x14ac:dyDescent="0.25">
      <c r="A6088" s="1" t="s">
        <v>1684</v>
      </c>
      <c r="B6088">
        <v>4</v>
      </c>
      <c r="C6088" s="2">
        <v>43700.843946759262</v>
      </c>
      <c r="D6088" s="2">
        <v>43700.863796296297</v>
      </c>
      <c r="E6088">
        <v>38.28463</v>
      </c>
      <c r="F6088">
        <v>-104.6052</v>
      </c>
      <c r="G6088">
        <v>38.294528999999997</v>
      </c>
      <c r="H6088">
        <v>-104.60933900000001</v>
      </c>
      <c r="I6088">
        <v>0.72</v>
      </c>
      <c r="J6088" s="1" t="s">
        <v>1685</v>
      </c>
      <c r="L6088" s="1" t="s">
        <v>194</v>
      </c>
      <c r="M6088" s="1" t="s">
        <v>47</v>
      </c>
      <c r="N6088" s="1" t="s">
        <v>411</v>
      </c>
      <c r="O6088" s="1" t="s">
        <v>411</v>
      </c>
      <c r="P6088" s="1" t="s">
        <v>198</v>
      </c>
      <c r="Q6088" s="1" t="s">
        <v>462</v>
      </c>
      <c r="R6088" s="1" t="s">
        <v>48</v>
      </c>
      <c r="S6088" s="1" t="s">
        <v>79</v>
      </c>
      <c r="T6088" s="1" t="s">
        <v>413</v>
      </c>
      <c r="U6088" s="2">
        <v>43700.828472222223</v>
      </c>
      <c r="V6088">
        <v>76</v>
      </c>
      <c r="W6088">
        <v>76</v>
      </c>
      <c r="X6088">
        <v>36</v>
      </c>
      <c r="Y6088">
        <v>25.19</v>
      </c>
      <c r="Z6088">
        <v>10</v>
      </c>
      <c r="AA6088" s="1" t="s">
        <v>61</v>
      </c>
      <c r="AB6088">
        <v>10</v>
      </c>
      <c r="AC6088">
        <v>0</v>
      </c>
      <c r="AD6088" s="1" t="s">
        <v>1067</v>
      </c>
      <c r="AE6088" t="b">
        <v>0</v>
      </c>
      <c r="AF6088" t="b">
        <v>0</v>
      </c>
      <c r="AG6088" t="b">
        <v>0</v>
      </c>
      <c r="AH6088" t="b">
        <v>0</v>
      </c>
      <c r="AI6088" t="b">
        <v>1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 s="1" t="s">
        <v>53</v>
      </c>
      <c r="AS6088" s="1" t="s">
        <v>53</v>
      </c>
      <c r="AT6088" s="1" t="s">
        <v>51</v>
      </c>
      <c r="AU6088" s="1" t="s">
        <v>51</v>
      </c>
    </row>
    <row r="6089" spans="1:47" x14ac:dyDescent="0.25">
      <c r="A6089" s="1" t="s">
        <v>1686</v>
      </c>
      <c r="B6089">
        <v>3</v>
      </c>
      <c r="C6089" s="2">
        <v>43700.841840277775</v>
      </c>
      <c r="D6089" s="2">
        <v>43700.925069444442</v>
      </c>
      <c r="E6089">
        <v>38.289071</v>
      </c>
      <c r="F6089">
        <v>-104.60679</v>
      </c>
      <c r="G6089">
        <v>38.28792</v>
      </c>
      <c r="H6089">
        <v>-104.60637</v>
      </c>
      <c r="I6089">
        <v>8.3000000000000004E-2</v>
      </c>
      <c r="J6089" s="1" t="s">
        <v>1687</v>
      </c>
      <c r="L6089" s="1" t="s">
        <v>195</v>
      </c>
      <c r="M6089" s="1" t="s">
        <v>47</v>
      </c>
      <c r="N6089" s="1" t="s">
        <v>411</v>
      </c>
      <c r="O6089" s="1" t="s">
        <v>411</v>
      </c>
      <c r="P6089" s="1" t="s">
        <v>198</v>
      </c>
      <c r="Q6089" s="1" t="s">
        <v>462</v>
      </c>
      <c r="R6089" s="1" t="s">
        <v>48</v>
      </c>
      <c r="S6089" s="1" t="s">
        <v>79</v>
      </c>
      <c r="T6089" s="1" t="s">
        <v>413</v>
      </c>
      <c r="U6089" s="2">
        <v>43700.828472222223</v>
      </c>
      <c r="V6089">
        <v>76</v>
      </c>
      <c r="W6089">
        <v>76</v>
      </c>
      <c r="X6089">
        <v>36</v>
      </c>
      <c r="Y6089">
        <v>25.19</v>
      </c>
      <c r="Z6089">
        <v>10</v>
      </c>
      <c r="AA6089" s="1" t="s">
        <v>61</v>
      </c>
      <c r="AB6089">
        <v>10</v>
      </c>
      <c r="AC6089">
        <v>0</v>
      </c>
      <c r="AD6089" s="1" t="s">
        <v>1067</v>
      </c>
      <c r="AE6089" t="b">
        <v>0</v>
      </c>
      <c r="AF6089" t="b">
        <v>0</v>
      </c>
      <c r="AG6089" t="b">
        <v>0</v>
      </c>
      <c r="AH6089" t="b">
        <v>0</v>
      </c>
      <c r="AI6089" t="b">
        <v>0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0</v>
      </c>
      <c r="AR6089" s="1" t="s">
        <v>53</v>
      </c>
      <c r="AS6089" s="1" t="s">
        <v>53</v>
      </c>
      <c r="AT6089" s="1" t="s">
        <v>51</v>
      </c>
      <c r="AU6089" s="1" t="s">
        <v>51</v>
      </c>
    </row>
    <row r="6090" spans="1:47" x14ac:dyDescent="0.25">
      <c r="A6090"/>
      <c r="C6090"/>
      <c r="D6090"/>
      <c r="J6090"/>
      <c r="L6090"/>
      <c r="M6090"/>
      <c r="N6090"/>
      <c r="O6090"/>
      <c r="P6090"/>
      <c r="Q6090"/>
      <c r="R6090"/>
      <c r="S6090"/>
      <c r="T6090"/>
      <c r="U6090"/>
      <c r="AA6090"/>
      <c r="AD6090"/>
      <c r="AR6090"/>
      <c r="AS6090"/>
      <c r="AT6090"/>
      <c r="AU6090"/>
    </row>
    <row r="6091" spans="1:47" x14ac:dyDescent="0.25">
      <c r="A6091"/>
      <c r="C6091"/>
      <c r="D6091"/>
      <c r="J6091"/>
      <c r="L6091"/>
      <c r="M6091"/>
      <c r="N6091"/>
      <c r="O6091"/>
      <c r="P6091"/>
      <c r="Q6091"/>
      <c r="R6091"/>
      <c r="S6091"/>
      <c r="T6091"/>
      <c r="U6091"/>
      <c r="AA6091"/>
      <c r="AD6091"/>
      <c r="AR6091"/>
      <c r="AS6091"/>
      <c r="AT6091"/>
      <c r="AU6091"/>
    </row>
    <row r="6092" spans="1:47" x14ac:dyDescent="0.25">
      <c r="A6092"/>
      <c r="C6092"/>
      <c r="D6092"/>
      <c r="J6092"/>
      <c r="L6092"/>
      <c r="M6092"/>
      <c r="N6092"/>
      <c r="O6092"/>
      <c r="P6092"/>
      <c r="Q6092"/>
      <c r="R6092"/>
      <c r="S6092"/>
      <c r="T6092"/>
      <c r="U6092"/>
      <c r="AA6092"/>
      <c r="AD6092"/>
      <c r="AR6092"/>
      <c r="AS6092"/>
      <c r="AT6092"/>
      <c r="AU6092"/>
    </row>
    <row r="6093" spans="1:47" x14ac:dyDescent="0.25">
      <c r="A6093"/>
      <c r="C6093"/>
      <c r="D6093"/>
      <c r="J6093"/>
      <c r="L6093"/>
      <c r="M6093"/>
      <c r="N6093"/>
      <c r="O6093"/>
      <c r="P6093"/>
      <c r="Q6093"/>
      <c r="R6093"/>
      <c r="S6093"/>
      <c r="T6093"/>
      <c r="U6093"/>
      <c r="AA6093"/>
      <c r="AD6093"/>
      <c r="AR6093"/>
      <c r="AS6093"/>
      <c r="AT6093"/>
      <c r="AU6093"/>
    </row>
    <row r="6094" spans="1:47" x14ac:dyDescent="0.25">
      <c r="A6094"/>
      <c r="C6094"/>
      <c r="D6094"/>
      <c r="J6094"/>
      <c r="L6094"/>
      <c r="M6094"/>
      <c r="N6094"/>
      <c r="O6094"/>
      <c r="P6094"/>
      <c r="Q6094"/>
      <c r="R6094"/>
      <c r="S6094"/>
      <c r="T6094"/>
      <c r="U6094"/>
      <c r="AA6094"/>
      <c r="AD6094"/>
      <c r="AR6094"/>
      <c r="AS6094"/>
      <c r="AT6094"/>
      <c r="AU6094"/>
    </row>
    <row r="6095" spans="1:47" x14ac:dyDescent="0.25">
      <c r="A6095"/>
      <c r="C6095"/>
      <c r="D6095"/>
      <c r="J6095"/>
      <c r="L6095"/>
      <c r="M6095"/>
      <c r="N6095"/>
      <c r="O6095"/>
      <c r="P6095"/>
      <c r="Q6095"/>
      <c r="R6095"/>
      <c r="S6095"/>
      <c r="T6095"/>
      <c r="U6095"/>
      <c r="AA6095"/>
      <c r="AD6095"/>
      <c r="AR6095"/>
      <c r="AS6095"/>
      <c r="AT6095"/>
      <c r="AU6095"/>
    </row>
    <row r="6096" spans="1:47" x14ac:dyDescent="0.25">
      <c r="A6096"/>
      <c r="C6096"/>
      <c r="D6096"/>
      <c r="J6096"/>
      <c r="L6096"/>
      <c r="M6096"/>
      <c r="N6096"/>
      <c r="O6096"/>
      <c r="P6096"/>
      <c r="Q6096"/>
      <c r="R6096"/>
      <c r="S6096"/>
      <c r="T6096"/>
      <c r="U6096"/>
      <c r="AA6096"/>
      <c r="AD6096"/>
      <c r="AR6096"/>
      <c r="AS6096"/>
      <c r="AT6096"/>
      <c r="AU6096"/>
    </row>
    <row r="6097" customFormat="1" x14ac:dyDescent="0.25"/>
    <row r="6098" customFormat="1" x14ac:dyDescent="0.25"/>
    <row r="6099" customFormat="1" x14ac:dyDescent="0.25"/>
    <row r="6100" customFormat="1" x14ac:dyDescent="0.25"/>
    <row r="6101" customFormat="1" x14ac:dyDescent="0.25"/>
    <row r="6102" customFormat="1" x14ac:dyDescent="0.25"/>
    <row r="6103" customFormat="1" x14ac:dyDescent="0.25"/>
    <row r="6104" customFormat="1" x14ac:dyDescent="0.25"/>
    <row r="6105" customFormat="1" x14ac:dyDescent="0.25"/>
    <row r="6106" customFormat="1" x14ac:dyDescent="0.25"/>
    <row r="6107" customFormat="1" x14ac:dyDescent="0.25"/>
    <row r="6108" customFormat="1" x14ac:dyDescent="0.25"/>
    <row r="6109" customFormat="1" x14ac:dyDescent="0.25"/>
    <row r="6110" customFormat="1" x14ac:dyDescent="0.25"/>
    <row r="6111" customFormat="1" x14ac:dyDescent="0.25"/>
    <row r="6112" customFormat="1" x14ac:dyDescent="0.25"/>
    <row r="6113" customFormat="1" x14ac:dyDescent="0.25"/>
    <row r="6114" customFormat="1" x14ac:dyDescent="0.25"/>
    <row r="6115" customFormat="1" x14ac:dyDescent="0.25"/>
    <row r="6116" customFormat="1" x14ac:dyDescent="0.25"/>
    <row r="6117" customFormat="1" x14ac:dyDescent="0.25"/>
    <row r="6118" customFormat="1" x14ac:dyDescent="0.25"/>
    <row r="6119" customFormat="1" x14ac:dyDescent="0.25"/>
    <row r="6120" customFormat="1" x14ac:dyDescent="0.25"/>
    <row r="6121" customFormat="1" x14ac:dyDescent="0.25"/>
    <row r="6122" customFormat="1" x14ac:dyDescent="0.25"/>
    <row r="6123" customFormat="1" x14ac:dyDescent="0.25"/>
    <row r="6124" customFormat="1" x14ac:dyDescent="0.25"/>
    <row r="6125" customFormat="1" x14ac:dyDescent="0.25"/>
    <row r="6126" customFormat="1" x14ac:dyDescent="0.25"/>
    <row r="6127" customFormat="1" x14ac:dyDescent="0.25"/>
    <row r="6128" customFormat="1" x14ac:dyDescent="0.25"/>
    <row r="6129" customFormat="1" x14ac:dyDescent="0.25"/>
    <row r="6130" customFormat="1" x14ac:dyDescent="0.25"/>
    <row r="6131" customFormat="1" x14ac:dyDescent="0.25"/>
    <row r="6132" customFormat="1" x14ac:dyDescent="0.25"/>
    <row r="6133" customFormat="1" x14ac:dyDescent="0.25"/>
    <row r="6134" customFormat="1" x14ac:dyDescent="0.25"/>
    <row r="6135" customFormat="1" x14ac:dyDescent="0.25"/>
    <row r="6136" customFormat="1" x14ac:dyDescent="0.25"/>
    <row r="6137" customFormat="1" x14ac:dyDescent="0.25"/>
    <row r="6138" customFormat="1" x14ac:dyDescent="0.25"/>
    <row r="6139" customFormat="1" x14ac:dyDescent="0.25"/>
    <row r="6140" customFormat="1" x14ac:dyDescent="0.25"/>
    <row r="6141" customFormat="1" x14ac:dyDescent="0.25"/>
    <row r="6142" customFormat="1" x14ac:dyDescent="0.25"/>
    <row r="6143" customFormat="1" x14ac:dyDescent="0.25"/>
    <row r="6144" customFormat="1" x14ac:dyDescent="0.25"/>
    <row r="6145" customFormat="1" x14ac:dyDescent="0.25"/>
    <row r="6146" customFormat="1" x14ac:dyDescent="0.25"/>
    <row r="6147" customFormat="1" x14ac:dyDescent="0.25"/>
    <row r="6148" customFormat="1" x14ac:dyDescent="0.25"/>
    <row r="6149" customFormat="1" x14ac:dyDescent="0.25"/>
    <row r="6150" customFormat="1" x14ac:dyDescent="0.25"/>
    <row r="6151" customFormat="1" x14ac:dyDescent="0.25"/>
    <row r="6152" customFormat="1" x14ac:dyDescent="0.25"/>
    <row r="6153" customFormat="1" x14ac:dyDescent="0.25"/>
    <row r="6154" customFormat="1" x14ac:dyDescent="0.25"/>
    <row r="6155" customFormat="1" x14ac:dyDescent="0.25"/>
    <row r="6156" customFormat="1" x14ac:dyDescent="0.25"/>
    <row r="6157" customFormat="1" x14ac:dyDescent="0.25"/>
    <row r="6158" customFormat="1" x14ac:dyDescent="0.25"/>
    <row r="6159" customFormat="1" x14ac:dyDescent="0.25"/>
    <row r="6160" customFormat="1" x14ac:dyDescent="0.25"/>
    <row r="6161" customFormat="1" x14ac:dyDescent="0.25"/>
    <row r="6162" customFormat="1" x14ac:dyDescent="0.25"/>
    <row r="6163" customFormat="1" x14ac:dyDescent="0.25"/>
    <row r="6164" customFormat="1" x14ac:dyDescent="0.25"/>
    <row r="6165" customFormat="1" x14ac:dyDescent="0.25"/>
    <row r="6166" customFormat="1" x14ac:dyDescent="0.25"/>
    <row r="6167" customFormat="1" x14ac:dyDescent="0.25"/>
    <row r="6168" customFormat="1" x14ac:dyDescent="0.25"/>
    <row r="6169" customFormat="1" x14ac:dyDescent="0.25"/>
    <row r="6170" customFormat="1" x14ac:dyDescent="0.25"/>
    <row r="6171" customFormat="1" x14ac:dyDescent="0.25"/>
    <row r="6172" customFormat="1" x14ac:dyDescent="0.25"/>
    <row r="6173" customFormat="1" x14ac:dyDescent="0.25"/>
    <row r="6174" customFormat="1" x14ac:dyDescent="0.25"/>
    <row r="6175" customFormat="1" x14ac:dyDescent="0.25"/>
    <row r="6176" customFormat="1" x14ac:dyDescent="0.25"/>
    <row r="6177" customFormat="1" x14ac:dyDescent="0.25"/>
    <row r="6178" customFormat="1" x14ac:dyDescent="0.25"/>
    <row r="6179" customFormat="1" x14ac:dyDescent="0.25"/>
    <row r="6180" customFormat="1" x14ac:dyDescent="0.25"/>
    <row r="6181" customFormat="1" x14ac:dyDescent="0.25"/>
    <row r="6182" customFormat="1" x14ac:dyDescent="0.25"/>
    <row r="6183" customFormat="1" x14ac:dyDescent="0.25"/>
    <row r="6184" customFormat="1" x14ac:dyDescent="0.25"/>
    <row r="6185" customFormat="1" x14ac:dyDescent="0.25"/>
    <row r="6186" customFormat="1" x14ac:dyDescent="0.25"/>
    <row r="6187" customFormat="1" x14ac:dyDescent="0.25"/>
    <row r="6188" customFormat="1" x14ac:dyDescent="0.25"/>
    <row r="6189" customFormat="1" x14ac:dyDescent="0.25"/>
    <row r="6190" customFormat="1" x14ac:dyDescent="0.25"/>
    <row r="6191" customFormat="1" x14ac:dyDescent="0.25"/>
    <row r="6192" customFormat="1" x14ac:dyDescent="0.25"/>
    <row r="6193" customFormat="1" x14ac:dyDescent="0.25"/>
    <row r="6194" customFormat="1" x14ac:dyDescent="0.25"/>
    <row r="6195" customFormat="1" x14ac:dyDescent="0.25"/>
    <row r="6196" customFormat="1" x14ac:dyDescent="0.25"/>
    <row r="6197" customFormat="1" x14ac:dyDescent="0.25"/>
    <row r="6198" customFormat="1" x14ac:dyDescent="0.25"/>
    <row r="6199" customFormat="1" x14ac:dyDescent="0.25"/>
    <row r="6200" customFormat="1" x14ac:dyDescent="0.25"/>
    <row r="6201" customFormat="1" x14ac:dyDescent="0.25"/>
    <row r="6202" customFormat="1" x14ac:dyDescent="0.25"/>
    <row r="6203" customFormat="1" x14ac:dyDescent="0.25"/>
    <row r="6204" customFormat="1" x14ac:dyDescent="0.25"/>
    <row r="6205" customFormat="1" x14ac:dyDescent="0.25"/>
    <row r="6206" customFormat="1" x14ac:dyDescent="0.25"/>
    <row r="6207" customFormat="1" x14ac:dyDescent="0.25"/>
    <row r="6208" customFormat="1" x14ac:dyDescent="0.25"/>
    <row r="6209" customFormat="1" x14ac:dyDescent="0.25"/>
    <row r="6210" customFormat="1" x14ac:dyDescent="0.25"/>
    <row r="6211" customFormat="1" x14ac:dyDescent="0.25"/>
    <row r="6212" customFormat="1" x14ac:dyDescent="0.25"/>
    <row r="6213" customFormat="1" x14ac:dyDescent="0.25"/>
    <row r="6214" customFormat="1" x14ac:dyDescent="0.25"/>
    <row r="6215" customFormat="1" x14ac:dyDescent="0.25"/>
    <row r="6216" customFormat="1" x14ac:dyDescent="0.25"/>
    <row r="6217" customFormat="1" x14ac:dyDescent="0.25"/>
    <row r="6218" customFormat="1" x14ac:dyDescent="0.25"/>
    <row r="6219" customFormat="1" x14ac:dyDescent="0.25"/>
    <row r="6220" customFormat="1" x14ac:dyDescent="0.25"/>
    <row r="6221" customFormat="1" x14ac:dyDescent="0.25"/>
    <row r="6222" customFormat="1" x14ac:dyDescent="0.25"/>
    <row r="6223" customFormat="1" x14ac:dyDescent="0.25"/>
    <row r="6224" customFormat="1" x14ac:dyDescent="0.25"/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  <row r="8631" customFormat="1" x14ac:dyDescent="0.25"/>
    <row r="8632" customFormat="1" x14ac:dyDescent="0.25"/>
    <row r="8633" customFormat="1" x14ac:dyDescent="0.25"/>
    <row r="8634" customFormat="1" x14ac:dyDescent="0.25"/>
    <row r="8635" customFormat="1" x14ac:dyDescent="0.25"/>
    <row r="8636" customFormat="1" x14ac:dyDescent="0.25"/>
    <row r="8637" customFormat="1" x14ac:dyDescent="0.25"/>
    <row r="8638" customFormat="1" x14ac:dyDescent="0.25"/>
    <row r="8639" customFormat="1" x14ac:dyDescent="0.25"/>
    <row r="8640" customFormat="1" x14ac:dyDescent="0.25"/>
    <row r="8641" customFormat="1" x14ac:dyDescent="0.25"/>
    <row r="8642" customFormat="1" x14ac:dyDescent="0.25"/>
    <row r="8643" customFormat="1" x14ac:dyDescent="0.25"/>
    <row r="8644" customFormat="1" x14ac:dyDescent="0.25"/>
    <row r="8645" customFormat="1" x14ac:dyDescent="0.25"/>
    <row r="8646" customFormat="1" x14ac:dyDescent="0.25"/>
    <row r="8647" customFormat="1" x14ac:dyDescent="0.25"/>
    <row r="8648" customFormat="1" x14ac:dyDescent="0.25"/>
    <row r="8649" customFormat="1" x14ac:dyDescent="0.25"/>
    <row r="8650" customFormat="1" x14ac:dyDescent="0.25"/>
    <row r="8651" customFormat="1" x14ac:dyDescent="0.25"/>
    <row r="8652" customFormat="1" x14ac:dyDescent="0.25"/>
    <row r="8653" customFormat="1" x14ac:dyDescent="0.25"/>
    <row r="8654" customFormat="1" x14ac:dyDescent="0.25"/>
    <row r="8655" customFormat="1" x14ac:dyDescent="0.25"/>
    <row r="8656" customFormat="1" x14ac:dyDescent="0.25"/>
    <row r="8657" customFormat="1" x14ac:dyDescent="0.25"/>
    <row r="8658" customFormat="1" x14ac:dyDescent="0.25"/>
    <row r="8659" customFormat="1" x14ac:dyDescent="0.25"/>
    <row r="8660" customFormat="1" x14ac:dyDescent="0.25"/>
    <row r="8661" customFormat="1" x14ac:dyDescent="0.25"/>
    <row r="8662" customFormat="1" x14ac:dyDescent="0.25"/>
    <row r="8663" customFormat="1" x14ac:dyDescent="0.25"/>
    <row r="8664" customFormat="1" x14ac:dyDescent="0.25"/>
    <row r="8665" customFormat="1" x14ac:dyDescent="0.25"/>
    <row r="8666" customFormat="1" x14ac:dyDescent="0.25"/>
    <row r="8667" customFormat="1" x14ac:dyDescent="0.25"/>
    <row r="8668" customFormat="1" x14ac:dyDescent="0.25"/>
    <row r="8669" customFormat="1" x14ac:dyDescent="0.25"/>
    <row r="8670" customFormat="1" x14ac:dyDescent="0.25"/>
    <row r="8671" customFormat="1" x14ac:dyDescent="0.25"/>
    <row r="8672" customFormat="1" x14ac:dyDescent="0.25"/>
    <row r="8673" customFormat="1" x14ac:dyDescent="0.25"/>
    <row r="8674" customFormat="1" x14ac:dyDescent="0.25"/>
    <row r="8675" customFormat="1" x14ac:dyDescent="0.25"/>
    <row r="8676" customFormat="1" x14ac:dyDescent="0.25"/>
    <row r="8677" customFormat="1" x14ac:dyDescent="0.25"/>
    <row r="8678" customFormat="1" x14ac:dyDescent="0.25"/>
    <row r="8679" customFormat="1" x14ac:dyDescent="0.25"/>
    <row r="8680" customFormat="1" x14ac:dyDescent="0.25"/>
    <row r="8681" customFormat="1" x14ac:dyDescent="0.25"/>
    <row r="8682" customFormat="1" x14ac:dyDescent="0.25"/>
    <row r="8683" customFormat="1" x14ac:dyDescent="0.25"/>
    <row r="8684" customFormat="1" x14ac:dyDescent="0.25"/>
    <row r="8685" customFormat="1" x14ac:dyDescent="0.25"/>
    <row r="8686" customFormat="1" x14ac:dyDescent="0.25"/>
    <row r="8687" customFormat="1" x14ac:dyDescent="0.25"/>
    <row r="8688" customFormat="1" x14ac:dyDescent="0.25"/>
    <row r="8689" customFormat="1" x14ac:dyDescent="0.25"/>
    <row r="8690" customFormat="1" x14ac:dyDescent="0.25"/>
    <row r="8691" customFormat="1" x14ac:dyDescent="0.25"/>
    <row r="8692" customFormat="1" x14ac:dyDescent="0.25"/>
    <row r="8693" customFormat="1" x14ac:dyDescent="0.25"/>
    <row r="8694" customFormat="1" x14ac:dyDescent="0.25"/>
    <row r="8695" customFormat="1" x14ac:dyDescent="0.25"/>
    <row r="8696" customFormat="1" x14ac:dyDescent="0.25"/>
    <row r="8697" customFormat="1" x14ac:dyDescent="0.25"/>
    <row r="8698" customFormat="1" x14ac:dyDescent="0.25"/>
    <row r="8699" customFormat="1" x14ac:dyDescent="0.25"/>
    <row r="8700" customFormat="1" x14ac:dyDescent="0.25"/>
    <row r="8701" customFormat="1" x14ac:dyDescent="0.25"/>
    <row r="8702" customFormat="1" x14ac:dyDescent="0.25"/>
    <row r="8703" customFormat="1" x14ac:dyDescent="0.25"/>
    <row r="8704" customFormat="1" x14ac:dyDescent="0.25"/>
    <row r="8705" customFormat="1" x14ac:dyDescent="0.25"/>
    <row r="8706" customFormat="1" x14ac:dyDescent="0.25"/>
    <row r="8707" customFormat="1" x14ac:dyDescent="0.25"/>
    <row r="8708" customFormat="1" x14ac:dyDescent="0.25"/>
    <row r="8709" customFormat="1" x14ac:dyDescent="0.25"/>
    <row r="8710" customFormat="1" x14ac:dyDescent="0.25"/>
    <row r="8711" customFormat="1" x14ac:dyDescent="0.25"/>
    <row r="8712" customFormat="1" x14ac:dyDescent="0.25"/>
    <row r="8713" customFormat="1" x14ac:dyDescent="0.25"/>
    <row r="8714" customFormat="1" x14ac:dyDescent="0.25"/>
    <row r="8715" customFormat="1" x14ac:dyDescent="0.25"/>
    <row r="8716" customFormat="1" x14ac:dyDescent="0.25"/>
    <row r="8717" customFormat="1" x14ac:dyDescent="0.25"/>
    <row r="8718" customFormat="1" x14ac:dyDescent="0.25"/>
    <row r="8719" customFormat="1" x14ac:dyDescent="0.25"/>
    <row r="8720" customFormat="1" x14ac:dyDescent="0.25"/>
    <row r="8721" customFormat="1" x14ac:dyDescent="0.25"/>
    <row r="8722" customFormat="1" x14ac:dyDescent="0.25"/>
    <row r="8723" customFormat="1" x14ac:dyDescent="0.25"/>
    <row r="8724" customFormat="1" x14ac:dyDescent="0.25"/>
    <row r="8725" customFormat="1" x14ac:dyDescent="0.25"/>
    <row r="8726" customFormat="1" x14ac:dyDescent="0.25"/>
    <row r="8727" customFormat="1" x14ac:dyDescent="0.25"/>
    <row r="8728" customFormat="1" x14ac:dyDescent="0.25"/>
    <row r="8729" customFormat="1" x14ac:dyDescent="0.25"/>
    <row r="8730" customFormat="1" x14ac:dyDescent="0.25"/>
    <row r="8731" customFormat="1" x14ac:dyDescent="0.25"/>
    <row r="8732" customFormat="1" x14ac:dyDescent="0.25"/>
    <row r="8733" customFormat="1" x14ac:dyDescent="0.25"/>
    <row r="8734" customFormat="1" x14ac:dyDescent="0.25"/>
    <row r="8735" customFormat="1" x14ac:dyDescent="0.25"/>
    <row r="8736" customFormat="1" x14ac:dyDescent="0.25"/>
    <row r="8737" customFormat="1" x14ac:dyDescent="0.25"/>
    <row r="8738" customFormat="1" x14ac:dyDescent="0.25"/>
    <row r="8739" customFormat="1" x14ac:dyDescent="0.25"/>
    <row r="8740" customFormat="1" x14ac:dyDescent="0.25"/>
    <row r="8741" customFormat="1" x14ac:dyDescent="0.25"/>
    <row r="8742" customFormat="1" x14ac:dyDescent="0.25"/>
    <row r="8743" customFormat="1" x14ac:dyDescent="0.25"/>
    <row r="8744" customFormat="1" x14ac:dyDescent="0.25"/>
    <row r="8745" customFormat="1" x14ac:dyDescent="0.25"/>
    <row r="8746" customFormat="1" x14ac:dyDescent="0.25"/>
    <row r="8747" customFormat="1" x14ac:dyDescent="0.25"/>
    <row r="8748" customFormat="1" x14ac:dyDescent="0.25"/>
    <row r="8749" customFormat="1" x14ac:dyDescent="0.25"/>
    <row r="8750" customFormat="1" x14ac:dyDescent="0.25"/>
    <row r="8751" customFormat="1" x14ac:dyDescent="0.25"/>
    <row r="8752" customFormat="1" x14ac:dyDescent="0.25"/>
    <row r="8753" customFormat="1" x14ac:dyDescent="0.25"/>
    <row r="8754" customFormat="1" x14ac:dyDescent="0.25"/>
    <row r="8755" customFormat="1" x14ac:dyDescent="0.25"/>
    <row r="8756" customFormat="1" x14ac:dyDescent="0.25"/>
    <row r="8757" customFormat="1" x14ac:dyDescent="0.25"/>
    <row r="8758" customFormat="1" x14ac:dyDescent="0.25"/>
    <row r="8759" customFormat="1" x14ac:dyDescent="0.25"/>
    <row r="8760" customFormat="1" x14ac:dyDescent="0.25"/>
    <row r="8761" customFormat="1" x14ac:dyDescent="0.25"/>
    <row r="8762" customFormat="1" x14ac:dyDescent="0.25"/>
    <row r="8763" customFormat="1" x14ac:dyDescent="0.25"/>
    <row r="8764" customFormat="1" x14ac:dyDescent="0.25"/>
    <row r="8765" customFormat="1" x14ac:dyDescent="0.25"/>
    <row r="8766" customFormat="1" x14ac:dyDescent="0.25"/>
    <row r="8767" customFormat="1" x14ac:dyDescent="0.25"/>
    <row r="8768" customFormat="1" x14ac:dyDescent="0.25"/>
    <row r="8769" customFormat="1" x14ac:dyDescent="0.25"/>
    <row r="8770" customFormat="1" x14ac:dyDescent="0.25"/>
    <row r="8771" customFormat="1" x14ac:dyDescent="0.25"/>
    <row r="8772" customFormat="1" x14ac:dyDescent="0.25"/>
    <row r="8773" customFormat="1" x14ac:dyDescent="0.25"/>
    <row r="8774" customFormat="1" x14ac:dyDescent="0.25"/>
    <row r="8775" customFormat="1" x14ac:dyDescent="0.25"/>
    <row r="8776" customFormat="1" x14ac:dyDescent="0.25"/>
    <row r="8777" customFormat="1" x14ac:dyDescent="0.25"/>
    <row r="8778" customFormat="1" x14ac:dyDescent="0.25"/>
    <row r="8779" customFormat="1" x14ac:dyDescent="0.25"/>
    <row r="8780" customFormat="1" x14ac:dyDescent="0.25"/>
    <row r="8781" customFormat="1" x14ac:dyDescent="0.25"/>
    <row r="8782" customFormat="1" x14ac:dyDescent="0.25"/>
    <row r="8783" customFormat="1" x14ac:dyDescent="0.25"/>
    <row r="8784" customFormat="1" x14ac:dyDescent="0.25"/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  <row r="9002" customFormat="1" x14ac:dyDescent="0.25"/>
    <row r="9003" customFormat="1" x14ac:dyDescent="0.25"/>
    <row r="9004" customFormat="1" x14ac:dyDescent="0.25"/>
    <row r="9005" customFormat="1" x14ac:dyDescent="0.25"/>
    <row r="9006" customFormat="1" x14ac:dyDescent="0.25"/>
    <row r="9007" customFormat="1" x14ac:dyDescent="0.25"/>
    <row r="9008" customFormat="1" x14ac:dyDescent="0.25"/>
    <row r="9009" customFormat="1" x14ac:dyDescent="0.25"/>
    <row r="9010" customFormat="1" x14ac:dyDescent="0.25"/>
    <row r="9011" customFormat="1" x14ac:dyDescent="0.25"/>
    <row r="9012" customFormat="1" x14ac:dyDescent="0.25"/>
    <row r="9013" customFormat="1" x14ac:dyDescent="0.25"/>
    <row r="9014" customFormat="1" x14ac:dyDescent="0.25"/>
    <row r="9015" customFormat="1" x14ac:dyDescent="0.25"/>
    <row r="9016" customFormat="1" x14ac:dyDescent="0.25"/>
    <row r="9017" customFormat="1" x14ac:dyDescent="0.25"/>
    <row r="9018" customFormat="1" x14ac:dyDescent="0.25"/>
    <row r="9019" customFormat="1" x14ac:dyDescent="0.25"/>
    <row r="9020" customFormat="1" x14ac:dyDescent="0.25"/>
    <row r="9021" customFormat="1" x14ac:dyDescent="0.25"/>
    <row r="9022" customFormat="1" x14ac:dyDescent="0.25"/>
    <row r="9023" customFormat="1" x14ac:dyDescent="0.25"/>
    <row r="9024" customFormat="1" x14ac:dyDescent="0.25"/>
    <row r="9025" customFormat="1" x14ac:dyDescent="0.25"/>
    <row r="9026" customFormat="1" x14ac:dyDescent="0.25"/>
    <row r="9027" customFormat="1" x14ac:dyDescent="0.25"/>
    <row r="9028" customFormat="1" x14ac:dyDescent="0.25"/>
    <row r="9029" customFormat="1" x14ac:dyDescent="0.25"/>
    <row r="9030" customFormat="1" x14ac:dyDescent="0.25"/>
    <row r="9031" customFormat="1" x14ac:dyDescent="0.25"/>
    <row r="9032" customFormat="1" x14ac:dyDescent="0.25"/>
    <row r="9033" customFormat="1" x14ac:dyDescent="0.25"/>
    <row r="9034" customFormat="1" x14ac:dyDescent="0.25"/>
    <row r="9035" customFormat="1" x14ac:dyDescent="0.25"/>
    <row r="9036" customFormat="1" x14ac:dyDescent="0.25"/>
    <row r="9037" customFormat="1" x14ac:dyDescent="0.25"/>
    <row r="9038" customFormat="1" x14ac:dyDescent="0.25"/>
    <row r="9039" customFormat="1" x14ac:dyDescent="0.25"/>
    <row r="9040" customFormat="1" x14ac:dyDescent="0.25"/>
    <row r="9041" customFormat="1" x14ac:dyDescent="0.25"/>
    <row r="9042" customFormat="1" x14ac:dyDescent="0.25"/>
    <row r="9043" customFormat="1" x14ac:dyDescent="0.25"/>
    <row r="9044" customFormat="1" x14ac:dyDescent="0.25"/>
    <row r="9045" customFormat="1" x14ac:dyDescent="0.25"/>
    <row r="9046" customFormat="1" x14ac:dyDescent="0.25"/>
    <row r="9047" customFormat="1" x14ac:dyDescent="0.25"/>
    <row r="9048" customFormat="1" x14ac:dyDescent="0.25"/>
    <row r="9049" customFormat="1" x14ac:dyDescent="0.25"/>
    <row r="9050" customFormat="1" x14ac:dyDescent="0.25"/>
    <row r="9051" customFormat="1" x14ac:dyDescent="0.25"/>
    <row r="9052" customFormat="1" x14ac:dyDescent="0.25"/>
    <row r="9053" customFormat="1" x14ac:dyDescent="0.25"/>
    <row r="9054" customFormat="1" x14ac:dyDescent="0.25"/>
    <row r="9055" customFormat="1" x14ac:dyDescent="0.25"/>
    <row r="9056" customFormat="1" x14ac:dyDescent="0.25"/>
    <row r="9057" customFormat="1" x14ac:dyDescent="0.25"/>
    <row r="9058" customFormat="1" x14ac:dyDescent="0.25"/>
    <row r="9059" customFormat="1" x14ac:dyDescent="0.25"/>
    <row r="9060" customFormat="1" x14ac:dyDescent="0.25"/>
    <row r="9061" customFormat="1" x14ac:dyDescent="0.25"/>
    <row r="9062" customFormat="1" x14ac:dyDescent="0.25"/>
    <row r="9063" customFormat="1" x14ac:dyDescent="0.25"/>
    <row r="9064" customFormat="1" x14ac:dyDescent="0.25"/>
    <row r="9065" customFormat="1" x14ac:dyDescent="0.25"/>
    <row r="9066" customFormat="1" x14ac:dyDescent="0.25"/>
    <row r="9067" customFormat="1" x14ac:dyDescent="0.25"/>
    <row r="9068" customFormat="1" x14ac:dyDescent="0.25"/>
    <row r="9069" customFormat="1" x14ac:dyDescent="0.25"/>
    <row r="9070" customFormat="1" x14ac:dyDescent="0.25"/>
    <row r="9071" customFormat="1" x14ac:dyDescent="0.25"/>
    <row r="9072" customFormat="1" x14ac:dyDescent="0.25"/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  <row r="9901" customFormat="1" x14ac:dyDescent="0.25"/>
    <row r="9902" customFormat="1" x14ac:dyDescent="0.25"/>
    <row r="9903" customFormat="1" x14ac:dyDescent="0.25"/>
    <row r="9904" customFormat="1" x14ac:dyDescent="0.25"/>
    <row r="9905" customFormat="1" x14ac:dyDescent="0.25"/>
    <row r="9906" customFormat="1" x14ac:dyDescent="0.25"/>
    <row r="9907" customFormat="1" x14ac:dyDescent="0.25"/>
    <row r="9908" customFormat="1" x14ac:dyDescent="0.25"/>
    <row r="9909" customFormat="1" x14ac:dyDescent="0.25"/>
    <row r="9910" customFormat="1" x14ac:dyDescent="0.25"/>
    <row r="9911" customFormat="1" x14ac:dyDescent="0.25"/>
    <row r="9912" customFormat="1" x14ac:dyDescent="0.25"/>
    <row r="9913" customFormat="1" x14ac:dyDescent="0.25"/>
    <row r="9914" customFormat="1" x14ac:dyDescent="0.25"/>
    <row r="9915" customFormat="1" x14ac:dyDescent="0.25"/>
    <row r="9916" customFormat="1" x14ac:dyDescent="0.25"/>
    <row r="9917" customFormat="1" x14ac:dyDescent="0.25"/>
    <row r="9918" customFormat="1" x14ac:dyDescent="0.25"/>
    <row r="9919" customFormat="1" x14ac:dyDescent="0.25"/>
    <row r="9920" customFormat="1" x14ac:dyDescent="0.25"/>
    <row r="9921" customFormat="1" x14ac:dyDescent="0.25"/>
    <row r="9922" customFormat="1" x14ac:dyDescent="0.25"/>
    <row r="9923" customFormat="1" x14ac:dyDescent="0.25"/>
    <row r="9924" customFormat="1" x14ac:dyDescent="0.25"/>
    <row r="9925" customFormat="1" x14ac:dyDescent="0.25"/>
    <row r="9926" customFormat="1" x14ac:dyDescent="0.25"/>
    <row r="9927" customFormat="1" x14ac:dyDescent="0.25"/>
    <row r="9928" customFormat="1" x14ac:dyDescent="0.25"/>
    <row r="9929" customFormat="1" x14ac:dyDescent="0.25"/>
    <row r="9930" customFormat="1" x14ac:dyDescent="0.25"/>
    <row r="9931" customFormat="1" x14ac:dyDescent="0.25"/>
    <row r="9932" customFormat="1" x14ac:dyDescent="0.25"/>
    <row r="9933" customFormat="1" x14ac:dyDescent="0.25"/>
    <row r="9934" customFormat="1" x14ac:dyDescent="0.25"/>
    <row r="9935" customFormat="1" x14ac:dyDescent="0.25"/>
    <row r="9936" customFormat="1" x14ac:dyDescent="0.25"/>
    <row r="9937" customFormat="1" x14ac:dyDescent="0.25"/>
    <row r="9938" customFormat="1" x14ac:dyDescent="0.25"/>
    <row r="9939" customFormat="1" x14ac:dyDescent="0.25"/>
    <row r="9940" customFormat="1" x14ac:dyDescent="0.25"/>
    <row r="9941" customFormat="1" x14ac:dyDescent="0.25"/>
    <row r="9942" customFormat="1" x14ac:dyDescent="0.25"/>
    <row r="9943" customFormat="1" x14ac:dyDescent="0.25"/>
    <row r="9944" customFormat="1" x14ac:dyDescent="0.25"/>
    <row r="9945" customFormat="1" x14ac:dyDescent="0.25"/>
    <row r="9946" customFormat="1" x14ac:dyDescent="0.25"/>
    <row r="9947" customFormat="1" x14ac:dyDescent="0.25"/>
    <row r="9948" customFormat="1" x14ac:dyDescent="0.25"/>
    <row r="9949" customFormat="1" x14ac:dyDescent="0.25"/>
    <row r="9950" customFormat="1" x14ac:dyDescent="0.25"/>
    <row r="9951" customFormat="1" x14ac:dyDescent="0.25"/>
    <row r="9952" customFormat="1" x14ac:dyDescent="0.25"/>
    <row r="9953" customFormat="1" x14ac:dyDescent="0.25"/>
    <row r="9954" customFormat="1" x14ac:dyDescent="0.25"/>
    <row r="9955" customFormat="1" x14ac:dyDescent="0.25"/>
    <row r="9956" customFormat="1" x14ac:dyDescent="0.25"/>
    <row r="9957" customFormat="1" x14ac:dyDescent="0.25"/>
    <row r="9958" customFormat="1" x14ac:dyDescent="0.25"/>
    <row r="9959" customFormat="1" x14ac:dyDescent="0.25"/>
    <row r="9960" customFormat="1" x14ac:dyDescent="0.25"/>
    <row r="9961" customFormat="1" x14ac:dyDescent="0.25"/>
    <row r="9962" customFormat="1" x14ac:dyDescent="0.25"/>
    <row r="9963" customFormat="1" x14ac:dyDescent="0.25"/>
    <row r="9964" customFormat="1" x14ac:dyDescent="0.25"/>
    <row r="9965" customFormat="1" x14ac:dyDescent="0.25"/>
    <row r="9966" customFormat="1" x14ac:dyDescent="0.25"/>
    <row r="9967" customFormat="1" x14ac:dyDescent="0.25"/>
    <row r="9968" customFormat="1" x14ac:dyDescent="0.25"/>
    <row r="9969" customFormat="1" x14ac:dyDescent="0.25"/>
    <row r="9970" customFormat="1" x14ac:dyDescent="0.25"/>
    <row r="9971" customFormat="1" x14ac:dyDescent="0.25"/>
    <row r="9972" customFormat="1" x14ac:dyDescent="0.25"/>
    <row r="9973" customFormat="1" x14ac:dyDescent="0.25"/>
    <row r="9974" customFormat="1" x14ac:dyDescent="0.25"/>
    <row r="9975" customFormat="1" x14ac:dyDescent="0.25"/>
    <row r="9976" customFormat="1" x14ac:dyDescent="0.25"/>
    <row r="9977" customFormat="1" x14ac:dyDescent="0.25"/>
    <row r="9978" customFormat="1" x14ac:dyDescent="0.25"/>
    <row r="9979" customFormat="1" x14ac:dyDescent="0.25"/>
    <row r="9980" customFormat="1" x14ac:dyDescent="0.25"/>
    <row r="9981" customFormat="1" x14ac:dyDescent="0.25"/>
    <row r="9982" customFormat="1" x14ac:dyDescent="0.25"/>
    <row r="9983" customFormat="1" x14ac:dyDescent="0.25"/>
    <row r="9984" customFormat="1" x14ac:dyDescent="0.25"/>
    <row r="9985" customFormat="1" x14ac:dyDescent="0.25"/>
    <row r="9986" customFormat="1" x14ac:dyDescent="0.25"/>
    <row r="9987" customFormat="1" x14ac:dyDescent="0.25"/>
    <row r="9988" customFormat="1" x14ac:dyDescent="0.25"/>
    <row r="9989" customFormat="1" x14ac:dyDescent="0.25"/>
    <row r="9990" customFormat="1" x14ac:dyDescent="0.25"/>
    <row r="9991" customFormat="1" x14ac:dyDescent="0.25"/>
    <row r="9992" customFormat="1" x14ac:dyDescent="0.25"/>
    <row r="9993" customFormat="1" x14ac:dyDescent="0.25"/>
    <row r="9994" customFormat="1" x14ac:dyDescent="0.25"/>
    <row r="9995" customFormat="1" x14ac:dyDescent="0.25"/>
    <row r="9996" customFormat="1" x14ac:dyDescent="0.25"/>
    <row r="9997" customFormat="1" x14ac:dyDescent="0.25"/>
    <row r="9998" customFormat="1" x14ac:dyDescent="0.25"/>
    <row r="9999" customFormat="1" x14ac:dyDescent="0.25"/>
    <row r="10000" customFormat="1" x14ac:dyDescent="0.25"/>
    <row r="10001" customFormat="1" x14ac:dyDescent="0.25"/>
    <row r="10002" customFormat="1" x14ac:dyDescent="0.25"/>
    <row r="10003" customFormat="1" x14ac:dyDescent="0.25"/>
    <row r="10004" customFormat="1" x14ac:dyDescent="0.25"/>
    <row r="10005" customFormat="1" x14ac:dyDescent="0.25"/>
    <row r="10006" customFormat="1" x14ac:dyDescent="0.25"/>
    <row r="10007" customFormat="1" x14ac:dyDescent="0.25"/>
    <row r="10008" customFormat="1" x14ac:dyDescent="0.25"/>
    <row r="10009" customFormat="1" x14ac:dyDescent="0.25"/>
    <row r="10010" customFormat="1" x14ac:dyDescent="0.25"/>
    <row r="10011" customFormat="1" x14ac:dyDescent="0.25"/>
    <row r="10012" customFormat="1" x14ac:dyDescent="0.25"/>
    <row r="10013" customFormat="1" x14ac:dyDescent="0.25"/>
    <row r="10014" customFormat="1" x14ac:dyDescent="0.25"/>
    <row r="10015" customFormat="1" x14ac:dyDescent="0.25"/>
    <row r="10016" customFormat="1" x14ac:dyDescent="0.25"/>
    <row r="10017" customFormat="1" x14ac:dyDescent="0.25"/>
    <row r="10018" customFormat="1" x14ac:dyDescent="0.25"/>
    <row r="10019" customFormat="1" x14ac:dyDescent="0.25"/>
    <row r="10020" customFormat="1" x14ac:dyDescent="0.25"/>
    <row r="10021" customFormat="1" x14ac:dyDescent="0.25"/>
    <row r="10022" customFormat="1" x14ac:dyDescent="0.25"/>
    <row r="10023" customFormat="1" x14ac:dyDescent="0.25"/>
    <row r="10024" customFormat="1" x14ac:dyDescent="0.25"/>
    <row r="10025" customFormat="1" x14ac:dyDescent="0.25"/>
    <row r="10026" customFormat="1" x14ac:dyDescent="0.25"/>
    <row r="10027" customFormat="1" x14ac:dyDescent="0.25"/>
    <row r="10028" customFormat="1" x14ac:dyDescent="0.25"/>
    <row r="10029" customFormat="1" x14ac:dyDescent="0.25"/>
    <row r="10030" customFormat="1" x14ac:dyDescent="0.25"/>
    <row r="10031" customFormat="1" x14ac:dyDescent="0.25"/>
    <row r="10032" customFormat="1" x14ac:dyDescent="0.25"/>
    <row r="10033" customFormat="1" x14ac:dyDescent="0.25"/>
    <row r="10034" customFormat="1" x14ac:dyDescent="0.25"/>
    <row r="10035" customFormat="1" x14ac:dyDescent="0.25"/>
    <row r="10036" customFormat="1" x14ac:dyDescent="0.25"/>
    <row r="10037" customFormat="1" x14ac:dyDescent="0.25"/>
    <row r="10038" customFormat="1" x14ac:dyDescent="0.25"/>
    <row r="10039" customFormat="1" x14ac:dyDescent="0.25"/>
    <row r="10040" customFormat="1" x14ac:dyDescent="0.25"/>
    <row r="10041" customFormat="1" x14ac:dyDescent="0.25"/>
    <row r="10042" customFormat="1" x14ac:dyDescent="0.25"/>
    <row r="10043" customFormat="1" x14ac:dyDescent="0.25"/>
    <row r="10044" customFormat="1" x14ac:dyDescent="0.25"/>
    <row r="10045" customFormat="1" x14ac:dyDescent="0.25"/>
    <row r="10046" customFormat="1" x14ac:dyDescent="0.25"/>
    <row r="10047" customFormat="1" x14ac:dyDescent="0.25"/>
    <row r="10048" customFormat="1" x14ac:dyDescent="0.25"/>
    <row r="10049" customFormat="1" x14ac:dyDescent="0.25"/>
    <row r="10050" customFormat="1" x14ac:dyDescent="0.25"/>
    <row r="10051" customFormat="1" x14ac:dyDescent="0.25"/>
    <row r="10052" customFormat="1" x14ac:dyDescent="0.25"/>
    <row r="10053" customFormat="1" x14ac:dyDescent="0.25"/>
    <row r="10054" customFormat="1" x14ac:dyDescent="0.25"/>
    <row r="10055" customFormat="1" x14ac:dyDescent="0.25"/>
    <row r="10056" customFormat="1" x14ac:dyDescent="0.25"/>
    <row r="10057" customFormat="1" x14ac:dyDescent="0.25"/>
    <row r="10058" customFormat="1" x14ac:dyDescent="0.25"/>
    <row r="10059" customFormat="1" x14ac:dyDescent="0.25"/>
    <row r="10060" customFormat="1" x14ac:dyDescent="0.25"/>
    <row r="10061" customFormat="1" x14ac:dyDescent="0.25"/>
    <row r="10062" customFormat="1" x14ac:dyDescent="0.25"/>
    <row r="10063" customFormat="1" x14ac:dyDescent="0.25"/>
    <row r="10064" customFormat="1" x14ac:dyDescent="0.25"/>
    <row r="10065" customFormat="1" x14ac:dyDescent="0.25"/>
    <row r="10066" customFormat="1" x14ac:dyDescent="0.25"/>
    <row r="10067" customFormat="1" x14ac:dyDescent="0.25"/>
    <row r="10068" customFormat="1" x14ac:dyDescent="0.25"/>
    <row r="10069" customFormat="1" x14ac:dyDescent="0.25"/>
    <row r="10070" customFormat="1" x14ac:dyDescent="0.25"/>
    <row r="10071" customFormat="1" x14ac:dyDescent="0.25"/>
    <row r="10072" customFormat="1" x14ac:dyDescent="0.25"/>
    <row r="10073" customFormat="1" x14ac:dyDescent="0.25"/>
    <row r="10074" customFormat="1" x14ac:dyDescent="0.25"/>
    <row r="10075" customFormat="1" x14ac:dyDescent="0.25"/>
    <row r="10076" customFormat="1" x14ac:dyDescent="0.25"/>
    <row r="10077" customFormat="1" x14ac:dyDescent="0.25"/>
    <row r="10078" customFormat="1" x14ac:dyDescent="0.25"/>
    <row r="10079" customFormat="1" x14ac:dyDescent="0.25"/>
    <row r="10080" customFormat="1" x14ac:dyDescent="0.25"/>
    <row r="10081" customFormat="1" x14ac:dyDescent="0.25"/>
    <row r="10082" customFormat="1" x14ac:dyDescent="0.25"/>
    <row r="10083" customFormat="1" x14ac:dyDescent="0.25"/>
    <row r="10084" customFormat="1" x14ac:dyDescent="0.25"/>
    <row r="10085" customFormat="1" x14ac:dyDescent="0.25"/>
    <row r="10086" customFormat="1" x14ac:dyDescent="0.25"/>
    <row r="10087" customFormat="1" x14ac:dyDescent="0.25"/>
    <row r="10088" customFormat="1" x14ac:dyDescent="0.25"/>
    <row r="10089" customFormat="1" x14ac:dyDescent="0.25"/>
    <row r="10090" customFormat="1" x14ac:dyDescent="0.25"/>
    <row r="10091" customFormat="1" x14ac:dyDescent="0.25"/>
    <row r="10092" customFormat="1" x14ac:dyDescent="0.25"/>
    <row r="10093" customFormat="1" x14ac:dyDescent="0.25"/>
    <row r="10094" customFormat="1" x14ac:dyDescent="0.25"/>
    <row r="10095" customFormat="1" x14ac:dyDescent="0.25"/>
    <row r="10096" customFormat="1" x14ac:dyDescent="0.25"/>
    <row r="10097" customFormat="1" x14ac:dyDescent="0.25"/>
    <row r="10098" customFormat="1" x14ac:dyDescent="0.25"/>
    <row r="10099" customFormat="1" x14ac:dyDescent="0.25"/>
    <row r="10100" customFormat="1" x14ac:dyDescent="0.25"/>
    <row r="10101" customFormat="1" x14ac:dyDescent="0.25"/>
    <row r="10102" customFormat="1" x14ac:dyDescent="0.25"/>
    <row r="10103" customFormat="1" x14ac:dyDescent="0.25"/>
    <row r="10104" customFormat="1" x14ac:dyDescent="0.25"/>
    <row r="10105" customFormat="1" x14ac:dyDescent="0.25"/>
    <row r="10106" customFormat="1" x14ac:dyDescent="0.25"/>
    <row r="10107" customFormat="1" x14ac:dyDescent="0.25"/>
    <row r="10108" customFormat="1" x14ac:dyDescent="0.25"/>
    <row r="10109" customFormat="1" x14ac:dyDescent="0.25"/>
    <row r="10110" customFormat="1" x14ac:dyDescent="0.25"/>
    <row r="10111" customFormat="1" x14ac:dyDescent="0.25"/>
    <row r="10112" customFormat="1" x14ac:dyDescent="0.25"/>
    <row r="10113" customFormat="1" x14ac:dyDescent="0.25"/>
    <row r="10114" customFormat="1" x14ac:dyDescent="0.25"/>
    <row r="10115" customFormat="1" x14ac:dyDescent="0.25"/>
    <row r="10116" customFormat="1" x14ac:dyDescent="0.25"/>
    <row r="10117" customFormat="1" x14ac:dyDescent="0.25"/>
    <row r="10118" customFormat="1" x14ac:dyDescent="0.25"/>
    <row r="10119" customFormat="1" x14ac:dyDescent="0.25"/>
    <row r="10120" customFormat="1" x14ac:dyDescent="0.25"/>
    <row r="10121" customFormat="1" x14ac:dyDescent="0.25"/>
    <row r="10122" customFormat="1" x14ac:dyDescent="0.25"/>
    <row r="10123" customFormat="1" x14ac:dyDescent="0.25"/>
    <row r="10124" customFormat="1" x14ac:dyDescent="0.25"/>
    <row r="10125" customFormat="1" x14ac:dyDescent="0.25"/>
    <row r="10126" customFormat="1" x14ac:dyDescent="0.25"/>
    <row r="10127" customFormat="1" x14ac:dyDescent="0.25"/>
    <row r="10128" customFormat="1" x14ac:dyDescent="0.25"/>
    <row r="10129" customFormat="1" x14ac:dyDescent="0.25"/>
    <row r="10130" customFormat="1" x14ac:dyDescent="0.25"/>
    <row r="10131" customFormat="1" x14ac:dyDescent="0.25"/>
    <row r="10132" customFormat="1" x14ac:dyDescent="0.25"/>
    <row r="10133" customFormat="1" x14ac:dyDescent="0.25"/>
    <row r="10134" customFormat="1" x14ac:dyDescent="0.25"/>
    <row r="10135" customFormat="1" x14ac:dyDescent="0.25"/>
    <row r="10136" customFormat="1" x14ac:dyDescent="0.25"/>
    <row r="10137" customFormat="1" x14ac:dyDescent="0.25"/>
    <row r="10138" customFormat="1" x14ac:dyDescent="0.25"/>
    <row r="10139" customFormat="1" x14ac:dyDescent="0.25"/>
    <row r="10140" customFormat="1" x14ac:dyDescent="0.25"/>
    <row r="10141" customFormat="1" x14ac:dyDescent="0.25"/>
    <row r="10142" customFormat="1" x14ac:dyDescent="0.25"/>
    <row r="10143" customFormat="1" x14ac:dyDescent="0.25"/>
    <row r="10144" customFormat="1" x14ac:dyDescent="0.25"/>
    <row r="10145" customFormat="1" x14ac:dyDescent="0.25"/>
    <row r="10146" customFormat="1" x14ac:dyDescent="0.25"/>
    <row r="10147" customFormat="1" x14ac:dyDescent="0.25"/>
    <row r="10148" customFormat="1" x14ac:dyDescent="0.25"/>
    <row r="10149" customFormat="1" x14ac:dyDescent="0.25"/>
    <row r="10150" customFormat="1" x14ac:dyDescent="0.25"/>
    <row r="10151" customFormat="1" x14ac:dyDescent="0.25"/>
    <row r="10152" customFormat="1" x14ac:dyDescent="0.25"/>
    <row r="10153" customFormat="1" x14ac:dyDescent="0.25"/>
    <row r="10154" customFormat="1" x14ac:dyDescent="0.25"/>
    <row r="10155" customFormat="1" x14ac:dyDescent="0.25"/>
    <row r="10156" customFormat="1" x14ac:dyDescent="0.25"/>
    <row r="10157" customFormat="1" x14ac:dyDescent="0.25"/>
    <row r="10158" customFormat="1" x14ac:dyDescent="0.25"/>
    <row r="10159" customFormat="1" x14ac:dyDescent="0.25"/>
    <row r="10160" customFormat="1" x14ac:dyDescent="0.25"/>
    <row r="10161" customFormat="1" x14ac:dyDescent="0.25"/>
    <row r="10162" customFormat="1" x14ac:dyDescent="0.25"/>
    <row r="10163" customFormat="1" x14ac:dyDescent="0.25"/>
    <row r="10164" customFormat="1" x14ac:dyDescent="0.25"/>
    <row r="10165" customFormat="1" x14ac:dyDescent="0.25"/>
    <row r="10166" customFormat="1" x14ac:dyDescent="0.25"/>
    <row r="10167" customFormat="1" x14ac:dyDescent="0.25"/>
    <row r="10168" customFormat="1" x14ac:dyDescent="0.25"/>
    <row r="10169" customFormat="1" x14ac:dyDescent="0.25"/>
    <row r="10170" customFormat="1" x14ac:dyDescent="0.25"/>
    <row r="10171" customFormat="1" x14ac:dyDescent="0.25"/>
    <row r="10172" customFormat="1" x14ac:dyDescent="0.25"/>
    <row r="10173" customFormat="1" x14ac:dyDescent="0.25"/>
    <row r="10174" customFormat="1" x14ac:dyDescent="0.25"/>
    <row r="10175" customFormat="1" x14ac:dyDescent="0.25"/>
    <row r="10176" customFormat="1" x14ac:dyDescent="0.25"/>
    <row r="10177" customFormat="1" x14ac:dyDescent="0.25"/>
    <row r="10178" customFormat="1" x14ac:dyDescent="0.25"/>
    <row r="10179" customFormat="1" x14ac:dyDescent="0.25"/>
    <row r="10180" customFormat="1" x14ac:dyDescent="0.25"/>
    <row r="10181" customFormat="1" x14ac:dyDescent="0.25"/>
    <row r="10182" customFormat="1" x14ac:dyDescent="0.25"/>
    <row r="10183" customFormat="1" x14ac:dyDescent="0.25"/>
    <row r="10184" customFormat="1" x14ac:dyDescent="0.25"/>
    <row r="10185" customFormat="1" x14ac:dyDescent="0.25"/>
    <row r="10186" customFormat="1" x14ac:dyDescent="0.25"/>
    <row r="10187" customFormat="1" x14ac:dyDescent="0.25"/>
    <row r="10188" customFormat="1" x14ac:dyDescent="0.25"/>
    <row r="10189" customFormat="1" x14ac:dyDescent="0.25"/>
    <row r="10190" customFormat="1" x14ac:dyDescent="0.25"/>
    <row r="10191" customFormat="1" x14ac:dyDescent="0.25"/>
    <row r="10192" customFormat="1" x14ac:dyDescent="0.25"/>
    <row r="10193" customFormat="1" x14ac:dyDescent="0.25"/>
    <row r="10194" customFormat="1" x14ac:dyDescent="0.25"/>
    <row r="10195" customFormat="1" x14ac:dyDescent="0.25"/>
    <row r="10196" customFormat="1" x14ac:dyDescent="0.25"/>
    <row r="10197" customFormat="1" x14ac:dyDescent="0.25"/>
    <row r="10198" customFormat="1" x14ac:dyDescent="0.25"/>
    <row r="10199" customFormat="1" x14ac:dyDescent="0.25"/>
    <row r="10200" customFormat="1" x14ac:dyDescent="0.25"/>
    <row r="10201" customFormat="1" x14ac:dyDescent="0.25"/>
    <row r="10202" customFormat="1" x14ac:dyDescent="0.25"/>
    <row r="10203" customFormat="1" x14ac:dyDescent="0.25"/>
    <row r="10204" customFormat="1" x14ac:dyDescent="0.25"/>
    <row r="10205" customFormat="1" x14ac:dyDescent="0.25"/>
    <row r="10206" customFormat="1" x14ac:dyDescent="0.25"/>
    <row r="10207" customFormat="1" x14ac:dyDescent="0.25"/>
    <row r="10208" customFormat="1" x14ac:dyDescent="0.25"/>
    <row r="10209" customFormat="1" x14ac:dyDescent="0.25"/>
    <row r="10210" customFormat="1" x14ac:dyDescent="0.25"/>
    <row r="10211" customFormat="1" x14ac:dyDescent="0.25"/>
    <row r="10212" customFormat="1" x14ac:dyDescent="0.25"/>
    <row r="10213" customFormat="1" x14ac:dyDescent="0.25"/>
    <row r="10214" customFormat="1" x14ac:dyDescent="0.25"/>
    <row r="10215" customFormat="1" x14ac:dyDescent="0.25"/>
    <row r="10216" customFormat="1" x14ac:dyDescent="0.25"/>
    <row r="10217" customFormat="1" x14ac:dyDescent="0.25"/>
    <row r="10218" customFormat="1" x14ac:dyDescent="0.25"/>
    <row r="10219" customFormat="1" x14ac:dyDescent="0.25"/>
    <row r="10220" customFormat="1" x14ac:dyDescent="0.25"/>
    <row r="10221" customFormat="1" x14ac:dyDescent="0.25"/>
    <row r="10222" customFormat="1" x14ac:dyDescent="0.25"/>
    <row r="10223" customFormat="1" x14ac:dyDescent="0.25"/>
    <row r="10224" customFormat="1" x14ac:dyDescent="0.25"/>
    <row r="10225" customFormat="1" x14ac:dyDescent="0.25"/>
    <row r="10226" customFormat="1" x14ac:dyDescent="0.25"/>
    <row r="10227" customFormat="1" x14ac:dyDescent="0.25"/>
    <row r="10228" customFormat="1" x14ac:dyDescent="0.25"/>
    <row r="10229" customFormat="1" x14ac:dyDescent="0.25"/>
    <row r="10230" customFormat="1" x14ac:dyDescent="0.25"/>
    <row r="10231" customFormat="1" x14ac:dyDescent="0.25"/>
    <row r="10232" customFormat="1" x14ac:dyDescent="0.25"/>
    <row r="10233" customFormat="1" x14ac:dyDescent="0.25"/>
    <row r="10234" customFormat="1" x14ac:dyDescent="0.25"/>
    <row r="10235" customFormat="1" x14ac:dyDescent="0.25"/>
    <row r="10236" customFormat="1" x14ac:dyDescent="0.25"/>
    <row r="10237" customFormat="1" x14ac:dyDescent="0.25"/>
    <row r="10238" customFormat="1" x14ac:dyDescent="0.25"/>
    <row r="10239" customFormat="1" x14ac:dyDescent="0.25"/>
    <row r="10240" customFormat="1" x14ac:dyDescent="0.25"/>
    <row r="10241" customFormat="1" x14ac:dyDescent="0.25"/>
    <row r="10242" customFormat="1" x14ac:dyDescent="0.25"/>
    <row r="10243" customFormat="1" x14ac:dyDescent="0.25"/>
    <row r="10244" customFormat="1" x14ac:dyDescent="0.25"/>
    <row r="10245" customFormat="1" x14ac:dyDescent="0.25"/>
    <row r="10246" customFormat="1" x14ac:dyDescent="0.25"/>
    <row r="10247" customFormat="1" x14ac:dyDescent="0.25"/>
    <row r="10248" customFormat="1" x14ac:dyDescent="0.25"/>
    <row r="10249" customFormat="1" x14ac:dyDescent="0.25"/>
    <row r="10250" customFormat="1" x14ac:dyDescent="0.25"/>
    <row r="10251" customFormat="1" x14ac:dyDescent="0.25"/>
    <row r="10252" customFormat="1" x14ac:dyDescent="0.25"/>
    <row r="10253" customFormat="1" x14ac:dyDescent="0.25"/>
    <row r="10254" customFormat="1" x14ac:dyDescent="0.25"/>
    <row r="10255" customFormat="1" x14ac:dyDescent="0.25"/>
    <row r="10256" customFormat="1" x14ac:dyDescent="0.25"/>
    <row r="10257" customFormat="1" x14ac:dyDescent="0.25"/>
    <row r="10258" customFormat="1" x14ac:dyDescent="0.25"/>
    <row r="10259" customFormat="1" x14ac:dyDescent="0.25"/>
    <row r="10260" customFormat="1" x14ac:dyDescent="0.25"/>
    <row r="10261" customFormat="1" x14ac:dyDescent="0.25"/>
    <row r="10262" customFormat="1" x14ac:dyDescent="0.25"/>
    <row r="10263" customFormat="1" x14ac:dyDescent="0.25"/>
    <row r="10264" customFormat="1" x14ac:dyDescent="0.25"/>
    <row r="10265" customFormat="1" x14ac:dyDescent="0.25"/>
    <row r="10266" customFormat="1" x14ac:dyDescent="0.25"/>
    <row r="10267" customFormat="1" x14ac:dyDescent="0.25"/>
    <row r="10268" customFormat="1" x14ac:dyDescent="0.25"/>
    <row r="10269" customFormat="1" x14ac:dyDescent="0.25"/>
    <row r="10270" customFormat="1" x14ac:dyDescent="0.25"/>
    <row r="10271" customFormat="1" x14ac:dyDescent="0.25"/>
    <row r="10272" customFormat="1" x14ac:dyDescent="0.25"/>
    <row r="10273" customFormat="1" x14ac:dyDescent="0.25"/>
    <row r="10274" customFormat="1" x14ac:dyDescent="0.25"/>
    <row r="10275" customFormat="1" x14ac:dyDescent="0.25"/>
    <row r="10276" customFormat="1" x14ac:dyDescent="0.25"/>
    <row r="10277" customFormat="1" x14ac:dyDescent="0.25"/>
    <row r="10278" customFormat="1" x14ac:dyDescent="0.25"/>
    <row r="10279" customFormat="1" x14ac:dyDescent="0.25"/>
    <row r="10280" customFormat="1" x14ac:dyDescent="0.25"/>
    <row r="10281" customFormat="1" x14ac:dyDescent="0.25"/>
    <row r="10282" customFormat="1" x14ac:dyDescent="0.25"/>
    <row r="10283" customFormat="1" x14ac:dyDescent="0.25"/>
    <row r="10284" customFormat="1" x14ac:dyDescent="0.25"/>
    <row r="10285" customFormat="1" x14ac:dyDescent="0.25"/>
    <row r="10286" customFormat="1" x14ac:dyDescent="0.25"/>
    <row r="10287" customFormat="1" x14ac:dyDescent="0.25"/>
    <row r="10288" customFormat="1" x14ac:dyDescent="0.25"/>
    <row r="10289" customFormat="1" x14ac:dyDescent="0.25"/>
    <row r="10290" customFormat="1" x14ac:dyDescent="0.25"/>
    <row r="10291" customFormat="1" x14ac:dyDescent="0.25"/>
    <row r="10292" customFormat="1" x14ac:dyDescent="0.25"/>
    <row r="10293" customFormat="1" x14ac:dyDescent="0.25"/>
    <row r="10294" customFormat="1" x14ac:dyDescent="0.25"/>
    <row r="10295" customFormat="1" x14ac:dyDescent="0.25"/>
    <row r="10296" customFormat="1" x14ac:dyDescent="0.25"/>
    <row r="10297" customFormat="1" x14ac:dyDescent="0.25"/>
    <row r="10298" customFormat="1" x14ac:dyDescent="0.25"/>
    <row r="10299" customFormat="1" x14ac:dyDescent="0.25"/>
    <row r="10300" customFormat="1" x14ac:dyDescent="0.25"/>
    <row r="10301" customFormat="1" x14ac:dyDescent="0.25"/>
    <row r="10302" customFormat="1" x14ac:dyDescent="0.25"/>
    <row r="10303" customFormat="1" x14ac:dyDescent="0.25"/>
    <row r="10304" customFormat="1" x14ac:dyDescent="0.25"/>
    <row r="10305" customFormat="1" x14ac:dyDescent="0.25"/>
    <row r="10306" customFormat="1" x14ac:dyDescent="0.25"/>
    <row r="10307" customFormat="1" x14ac:dyDescent="0.25"/>
    <row r="10308" customFormat="1" x14ac:dyDescent="0.25"/>
    <row r="10309" customFormat="1" x14ac:dyDescent="0.25"/>
    <row r="10310" customFormat="1" x14ac:dyDescent="0.25"/>
    <row r="10311" customFormat="1" x14ac:dyDescent="0.25"/>
    <row r="10312" customFormat="1" x14ac:dyDescent="0.25"/>
    <row r="10313" customFormat="1" x14ac:dyDescent="0.25"/>
    <row r="10314" customFormat="1" x14ac:dyDescent="0.25"/>
    <row r="10315" customFormat="1" x14ac:dyDescent="0.25"/>
    <row r="10316" customFormat="1" x14ac:dyDescent="0.25"/>
    <row r="10317" customFormat="1" x14ac:dyDescent="0.25"/>
    <row r="10318" customFormat="1" x14ac:dyDescent="0.25"/>
    <row r="10319" customFormat="1" x14ac:dyDescent="0.25"/>
    <row r="10320" customFormat="1" x14ac:dyDescent="0.25"/>
    <row r="10321" customFormat="1" x14ac:dyDescent="0.25"/>
    <row r="10322" customFormat="1" x14ac:dyDescent="0.25"/>
    <row r="10323" customFormat="1" x14ac:dyDescent="0.25"/>
    <row r="10324" customFormat="1" x14ac:dyDescent="0.25"/>
    <row r="10325" customFormat="1" x14ac:dyDescent="0.25"/>
    <row r="10326" customFormat="1" x14ac:dyDescent="0.25"/>
    <row r="10327" customFormat="1" x14ac:dyDescent="0.25"/>
    <row r="10328" customFormat="1" x14ac:dyDescent="0.25"/>
    <row r="10329" customFormat="1" x14ac:dyDescent="0.25"/>
    <row r="10330" customFormat="1" x14ac:dyDescent="0.25"/>
    <row r="10331" customFormat="1" x14ac:dyDescent="0.25"/>
    <row r="10332" customFormat="1" x14ac:dyDescent="0.25"/>
    <row r="10333" customFormat="1" x14ac:dyDescent="0.25"/>
    <row r="10334" customFormat="1" x14ac:dyDescent="0.25"/>
    <row r="10335" customFormat="1" x14ac:dyDescent="0.25"/>
    <row r="10336" customFormat="1" x14ac:dyDescent="0.25"/>
    <row r="10337" customFormat="1" x14ac:dyDescent="0.25"/>
    <row r="10338" customFormat="1" x14ac:dyDescent="0.25"/>
    <row r="10339" customFormat="1" x14ac:dyDescent="0.25"/>
    <row r="10340" customFormat="1" x14ac:dyDescent="0.25"/>
    <row r="10341" customFormat="1" x14ac:dyDescent="0.25"/>
    <row r="10342" customFormat="1" x14ac:dyDescent="0.25"/>
    <row r="10343" customFormat="1" x14ac:dyDescent="0.25"/>
    <row r="10344" customFormat="1" x14ac:dyDescent="0.25"/>
    <row r="10345" customFormat="1" x14ac:dyDescent="0.25"/>
    <row r="10346" customFormat="1" x14ac:dyDescent="0.25"/>
    <row r="10347" customFormat="1" x14ac:dyDescent="0.25"/>
    <row r="10348" customFormat="1" x14ac:dyDescent="0.25"/>
    <row r="10349" customFormat="1" x14ac:dyDescent="0.25"/>
    <row r="10350" customFormat="1" x14ac:dyDescent="0.25"/>
    <row r="10351" customFormat="1" x14ac:dyDescent="0.25"/>
    <row r="10352" customFormat="1" x14ac:dyDescent="0.25"/>
    <row r="10353" customFormat="1" x14ac:dyDescent="0.25"/>
    <row r="10354" customFormat="1" x14ac:dyDescent="0.25"/>
    <row r="10355" customFormat="1" x14ac:dyDescent="0.25"/>
    <row r="10356" customFormat="1" x14ac:dyDescent="0.25"/>
    <row r="10357" customFormat="1" x14ac:dyDescent="0.25"/>
    <row r="10358" customFormat="1" x14ac:dyDescent="0.25"/>
    <row r="10359" customFormat="1" x14ac:dyDescent="0.25"/>
    <row r="10360" customFormat="1" x14ac:dyDescent="0.25"/>
    <row r="10361" customFormat="1" x14ac:dyDescent="0.25"/>
    <row r="10362" customFormat="1" x14ac:dyDescent="0.25"/>
    <row r="10363" customFormat="1" x14ac:dyDescent="0.25"/>
    <row r="10364" customFormat="1" x14ac:dyDescent="0.25"/>
    <row r="10365" customFormat="1" x14ac:dyDescent="0.25"/>
    <row r="10366" customFormat="1" x14ac:dyDescent="0.25"/>
    <row r="10367" customFormat="1" x14ac:dyDescent="0.25"/>
    <row r="10368" customFormat="1" x14ac:dyDescent="0.25"/>
    <row r="10369" customFormat="1" x14ac:dyDescent="0.25"/>
    <row r="10370" customFormat="1" x14ac:dyDescent="0.25"/>
    <row r="10371" customFormat="1" x14ac:dyDescent="0.25"/>
    <row r="10372" customFormat="1" x14ac:dyDescent="0.25"/>
    <row r="10373" customFormat="1" x14ac:dyDescent="0.25"/>
    <row r="10374" customFormat="1" x14ac:dyDescent="0.25"/>
    <row r="10375" customFormat="1" x14ac:dyDescent="0.25"/>
    <row r="10376" customFormat="1" x14ac:dyDescent="0.25"/>
    <row r="10377" customFormat="1" x14ac:dyDescent="0.25"/>
    <row r="10378" customFormat="1" x14ac:dyDescent="0.25"/>
    <row r="10379" customFormat="1" x14ac:dyDescent="0.25"/>
    <row r="10380" customFormat="1" x14ac:dyDescent="0.25"/>
    <row r="10381" customFormat="1" x14ac:dyDescent="0.25"/>
    <row r="10382" customFormat="1" x14ac:dyDescent="0.25"/>
    <row r="10383" customFormat="1" x14ac:dyDescent="0.25"/>
    <row r="10384" customFormat="1" x14ac:dyDescent="0.25"/>
    <row r="10385" customFormat="1" x14ac:dyDescent="0.25"/>
    <row r="10386" customFormat="1" x14ac:dyDescent="0.25"/>
    <row r="10387" customFormat="1" x14ac:dyDescent="0.25"/>
    <row r="10388" customFormat="1" x14ac:dyDescent="0.25"/>
    <row r="10389" customFormat="1" x14ac:dyDescent="0.25"/>
    <row r="10390" customFormat="1" x14ac:dyDescent="0.25"/>
    <row r="10391" customFormat="1" x14ac:dyDescent="0.25"/>
    <row r="10392" customFormat="1" x14ac:dyDescent="0.25"/>
    <row r="10393" customFormat="1" x14ac:dyDescent="0.25"/>
    <row r="10394" customFormat="1" x14ac:dyDescent="0.25"/>
    <row r="10395" customFormat="1" x14ac:dyDescent="0.25"/>
    <row r="10396" customFormat="1" x14ac:dyDescent="0.25"/>
    <row r="10397" customFormat="1" x14ac:dyDescent="0.25"/>
    <row r="10398" customFormat="1" x14ac:dyDescent="0.25"/>
    <row r="10399" customFormat="1" x14ac:dyDescent="0.25"/>
    <row r="10400" customFormat="1" x14ac:dyDescent="0.25"/>
    <row r="10401" customFormat="1" x14ac:dyDescent="0.25"/>
    <row r="10402" customFormat="1" x14ac:dyDescent="0.25"/>
    <row r="10403" customFormat="1" x14ac:dyDescent="0.25"/>
    <row r="10404" customFormat="1" x14ac:dyDescent="0.25"/>
    <row r="10405" customFormat="1" x14ac:dyDescent="0.25"/>
    <row r="10406" customFormat="1" x14ac:dyDescent="0.25"/>
    <row r="10407" customFormat="1" x14ac:dyDescent="0.25"/>
    <row r="10408" customFormat="1" x14ac:dyDescent="0.25"/>
    <row r="10409" customFormat="1" x14ac:dyDescent="0.25"/>
    <row r="10410" customFormat="1" x14ac:dyDescent="0.25"/>
    <row r="10411" customFormat="1" x14ac:dyDescent="0.25"/>
    <row r="10412" customFormat="1" x14ac:dyDescent="0.25"/>
    <row r="10413" customFormat="1" x14ac:dyDescent="0.25"/>
    <row r="10414" customFormat="1" x14ac:dyDescent="0.25"/>
    <row r="10415" customFormat="1" x14ac:dyDescent="0.25"/>
    <row r="10416" customFormat="1" x14ac:dyDescent="0.25"/>
    <row r="10417" customFormat="1" x14ac:dyDescent="0.25"/>
    <row r="10418" customFormat="1" x14ac:dyDescent="0.25"/>
    <row r="10419" customFormat="1" x14ac:dyDescent="0.25"/>
    <row r="10420" customFormat="1" x14ac:dyDescent="0.25"/>
    <row r="10421" customFormat="1" x14ac:dyDescent="0.25"/>
    <row r="10422" customFormat="1" x14ac:dyDescent="0.25"/>
    <row r="10423" customFormat="1" x14ac:dyDescent="0.25"/>
    <row r="10424" customFormat="1" x14ac:dyDescent="0.25"/>
    <row r="10425" customFormat="1" x14ac:dyDescent="0.25"/>
    <row r="10426" customFormat="1" x14ac:dyDescent="0.25"/>
    <row r="10427" customFormat="1" x14ac:dyDescent="0.25"/>
    <row r="10428" customFormat="1" x14ac:dyDescent="0.25"/>
    <row r="10429" customFormat="1" x14ac:dyDescent="0.25"/>
    <row r="10430" customFormat="1" x14ac:dyDescent="0.25"/>
    <row r="10431" customFormat="1" x14ac:dyDescent="0.25"/>
    <row r="10432" customFormat="1" x14ac:dyDescent="0.25"/>
    <row r="10433" customFormat="1" x14ac:dyDescent="0.25"/>
    <row r="10434" customFormat="1" x14ac:dyDescent="0.25"/>
    <row r="10435" customFormat="1" x14ac:dyDescent="0.25"/>
    <row r="10436" customFormat="1" x14ac:dyDescent="0.25"/>
    <row r="10437" customFormat="1" x14ac:dyDescent="0.25"/>
    <row r="10438" customFormat="1" x14ac:dyDescent="0.25"/>
    <row r="10439" customFormat="1" x14ac:dyDescent="0.25"/>
    <row r="10440" customFormat="1" x14ac:dyDescent="0.25"/>
    <row r="10441" customFormat="1" x14ac:dyDescent="0.25"/>
    <row r="10442" customFormat="1" x14ac:dyDescent="0.25"/>
    <row r="10443" customFormat="1" x14ac:dyDescent="0.25"/>
    <row r="10444" customFormat="1" x14ac:dyDescent="0.25"/>
    <row r="10445" customFormat="1" x14ac:dyDescent="0.25"/>
    <row r="10446" customFormat="1" x14ac:dyDescent="0.25"/>
    <row r="10447" customFormat="1" x14ac:dyDescent="0.25"/>
    <row r="10448" customFormat="1" x14ac:dyDescent="0.25"/>
    <row r="10449" customFormat="1" x14ac:dyDescent="0.25"/>
    <row r="10450" customFormat="1" x14ac:dyDescent="0.25"/>
    <row r="10451" customFormat="1" x14ac:dyDescent="0.25"/>
    <row r="10452" customFormat="1" x14ac:dyDescent="0.25"/>
    <row r="10453" customFormat="1" x14ac:dyDescent="0.25"/>
    <row r="10454" customFormat="1" x14ac:dyDescent="0.25"/>
    <row r="10455" customFormat="1" x14ac:dyDescent="0.25"/>
    <row r="10456" customFormat="1" x14ac:dyDescent="0.25"/>
    <row r="10457" customFormat="1" x14ac:dyDescent="0.25"/>
    <row r="10458" customFormat="1" x14ac:dyDescent="0.25"/>
    <row r="10459" customFormat="1" x14ac:dyDescent="0.25"/>
    <row r="10460" customFormat="1" x14ac:dyDescent="0.25"/>
    <row r="10461" customFormat="1" x14ac:dyDescent="0.25"/>
    <row r="10462" customFormat="1" x14ac:dyDescent="0.25"/>
    <row r="10463" customFormat="1" x14ac:dyDescent="0.25"/>
    <row r="10464" customFormat="1" x14ac:dyDescent="0.25"/>
    <row r="10465" customFormat="1" x14ac:dyDescent="0.25"/>
    <row r="10466" customFormat="1" x14ac:dyDescent="0.25"/>
    <row r="10467" customFormat="1" x14ac:dyDescent="0.25"/>
    <row r="10468" customFormat="1" x14ac:dyDescent="0.25"/>
    <row r="10469" customFormat="1" x14ac:dyDescent="0.25"/>
    <row r="10470" customFormat="1" x14ac:dyDescent="0.25"/>
    <row r="10471" customFormat="1" x14ac:dyDescent="0.25"/>
    <row r="10472" customFormat="1" x14ac:dyDescent="0.25"/>
    <row r="10473" customFormat="1" x14ac:dyDescent="0.25"/>
    <row r="10474" customFormat="1" x14ac:dyDescent="0.25"/>
    <row r="10475" customFormat="1" x14ac:dyDescent="0.25"/>
    <row r="10476" customFormat="1" x14ac:dyDescent="0.25"/>
    <row r="10477" customFormat="1" x14ac:dyDescent="0.25"/>
    <row r="10478" customFormat="1" x14ac:dyDescent="0.25"/>
    <row r="10479" customFormat="1" x14ac:dyDescent="0.25"/>
    <row r="10480" customFormat="1" x14ac:dyDescent="0.25"/>
    <row r="10481" customFormat="1" x14ac:dyDescent="0.25"/>
    <row r="10482" customFormat="1" x14ac:dyDescent="0.25"/>
    <row r="10483" customFormat="1" x14ac:dyDescent="0.25"/>
    <row r="10484" customFormat="1" x14ac:dyDescent="0.25"/>
    <row r="10485" customFormat="1" x14ac:dyDescent="0.25"/>
    <row r="10486" customFormat="1" x14ac:dyDescent="0.25"/>
    <row r="10487" customFormat="1" x14ac:dyDescent="0.25"/>
    <row r="10488" customFormat="1" x14ac:dyDescent="0.25"/>
    <row r="10489" customFormat="1" x14ac:dyDescent="0.25"/>
    <row r="10490" customFormat="1" x14ac:dyDescent="0.25"/>
    <row r="10491" customFormat="1" x14ac:dyDescent="0.25"/>
    <row r="10492" customFormat="1" x14ac:dyDescent="0.25"/>
    <row r="10493" customFormat="1" x14ac:dyDescent="0.25"/>
    <row r="10494" customFormat="1" x14ac:dyDescent="0.25"/>
    <row r="10495" customFormat="1" x14ac:dyDescent="0.25"/>
    <row r="10496" customFormat="1" x14ac:dyDescent="0.25"/>
    <row r="10497" customFormat="1" x14ac:dyDescent="0.25"/>
    <row r="10498" customFormat="1" x14ac:dyDescent="0.25"/>
    <row r="10499" customFormat="1" x14ac:dyDescent="0.25"/>
    <row r="10500" customFormat="1" x14ac:dyDescent="0.25"/>
    <row r="10501" customFormat="1" x14ac:dyDescent="0.25"/>
    <row r="10502" customFormat="1" x14ac:dyDescent="0.25"/>
    <row r="10503" customFormat="1" x14ac:dyDescent="0.25"/>
    <row r="10504" customFormat="1" x14ac:dyDescent="0.25"/>
    <row r="10505" customFormat="1" x14ac:dyDescent="0.25"/>
    <row r="10506" customFormat="1" x14ac:dyDescent="0.25"/>
    <row r="10507" customFormat="1" x14ac:dyDescent="0.25"/>
    <row r="10508" customFormat="1" x14ac:dyDescent="0.25"/>
    <row r="10509" customFormat="1" x14ac:dyDescent="0.25"/>
    <row r="10510" customFormat="1" x14ac:dyDescent="0.25"/>
    <row r="10511" customFormat="1" x14ac:dyDescent="0.25"/>
    <row r="10512" customFormat="1" x14ac:dyDescent="0.25"/>
    <row r="10513" customFormat="1" x14ac:dyDescent="0.25"/>
    <row r="10514" customFormat="1" x14ac:dyDescent="0.25"/>
    <row r="10515" customFormat="1" x14ac:dyDescent="0.25"/>
    <row r="10516" customFormat="1" x14ac:dyDescent="0.25"/>
    <row r="10517" customFormat="1" x14ac:dyDescent="0.25"/>
    <row r="10518" customFormat="1" x14ac:dyDescent="0.25"/>
    <row r="10519" customFormat="1" x14ac:dyDescent="0.25"/>
    <row r="10520" customFormat="1" x14ac:dyDescent="0.25"/>
    <row r="10521" customFormat="1" x14ac:dyDescent="0.25"/>
    <row r="10522" customFormat="1" x14ac:dyDescent="0.25"/>
    <row r="10523" customFormat="1" x14ac:dyDescent="0.25"/>
    <row r="10524" customFormat="1" x14ac:dyDescent="0.25"/>
    <row r="10525" customFormat="1" x14ac:dyDescent="0.25"/>
    <row r="10526" customFormat="1" x14ac:dyDescent="0.25"/>
    <row r="10527" customFormat="1" x14ac:dyDescent="0.25"/>
    <row r="10528" customFormat="1" x14ac:dyDescent="0.25"/>
    <row r="10529" customFormat="1" x14ac:dyDescent="0.25"/>
    <row r="10530" customFormat="1" x14ac:dyDescent="0.25"/>
    <row r="10531" customFormat="1" x14ac:dyDescent="0.25"/>
    <row r="10532" customFormat="1" x14ac:dyDescent="0.25"/>
    <row r="10533" customFormat="1" x14ac:dyDescent="0.25"/>
    <row r="10534" customFormat="1" x14ac:dyDescent="0.25"/>
    <row r="10535" customFormat="1" x14ac:dyDescent="0.25"/>
    <row r="10536" customFormat="1" x14ac:dyDescent="0.25"/>
    <row r="10537" customFormat="1" x14ac:dyDescent="0.25"/>
    <row r="10538" customFormat="1" x14ac:dyDescent="0.25"/>
    <row r="10539" customFormat="1" x14ac:dyDescent="0.25"/>
    <row r="10540" customFormat="1" x14ac:dyDescent="0.25"/>
    <row r="10541" customFormat="1" x14ac:dyDescent="0.25"/>
    <row r="10542" customFormat="1" x14ac:dyDescent="0.25"/>
    <row r="10543" customFormat="1" x14ac:dyDescent="0.25"/>
    <row r="10544" customFormat="1" x14ac:dyDescent="0.25"/>
    <row r="10545" customFormat="1" x14ac:dyDescent="0.25"/>
    <row r="10546" customFormat="1" x14ac:dyDescent="0.25"/>
    <row r="10547" customFormat="1" x14ac:dyDescent="0.25"/>
    <row r="10548" customFormat="1" x14ac:dyDescent="0.25"/>
    <row r="10549" customFormat="1" x14ac:dyDescent="0.25"/>
    <row r="10550" customFormat="1" x14ac:dyDescent="0.25"/>
    <row r="10551" customFormat="1" x14ac:dyDescent="0.25"/>
    <row r="10552" customFormat="1" x14ac:dyDescent="0.25"/>
    <row r="10553" customFormat="1" x14ac:dyDescent="0.25"/>
    <row r="10554" customFormat="1" x14ac:dyDescent="0.25"/>
    <row r="10555" customFormat="1" x14ac:dyDescent="0.25"/>
    <row r="10556" customFormat="1" x14ac:dyDescent="0.25"/>
    <row r="10557" customFormat="1" x14ac:dyDescent="0.25"/>
    <row r="10558" customFormat="1" x14ac:dyDescent="0.25"/>
    <row r="10559" customFormat="1" x14ac:dyDescent="0.25"/>
    <row r="10560" customFormat="1" x14ac:dyDescent="0.25"/>
    <row r="10561" customFormat="1" x14ac:dyDescent="0.25"/>
    <row r="10562" customFormat="1" x14ac:dyDescent="0.25"/>
    <row r="10563" customFormat="1" x14ac:dyDescent="0.25"/>
    <row r="10564" customFormat="1" x14ac:dyDescent="0.25"/>
    <row r="10565" customFormat="1" x14ac:dyDescent="0.25"/>
    <row r="10566" customFormat="1" x14ac:dyDescent="0.25"/>
    <row r="10567" customFormat="1" x14ac:dyDescent="0.25"/>
    <row r="10568" customFormat="1" x14ac:dyDescent="0.25"/>
    <row r="10569" customFormat="1" x14ac:dyDescent="0.25"/>
    <row r="10570" customFormat="1" x14ac:dyDescent="0.25"/>
    <row r="10571" customFormat="1" x14ac:dyDescent="0.25"/>
    <row r="10572" customFormat="1" x14ac:dyDescent="0.25"/>
    <row r="10573" customFormat="1" x14ac:dyDescent="0.25"/>
    <row r="10574" customFormat="1" x14ac:dyDescent="0.25"/>
    <row r="10575" customFormat="1" x14ac:dyDescent="0.25"/>
    <row r="10576" customFormat="1" x14ac:dyDescent="0.25"/>
    <row r="10577" customFormat="1" x14ac:dyDescent="0.25"/>
    <row r="10578" customFormat="1" x14ac:dyDescent="0.25"/>
    <row r="10579" customFormat="1" x14ac:dyDescent="0.25"/>
    <row r="10580" customFormat="1" x14ac:dyDescent="0.25"/>
    <row r="10581" customFormat="1" x14ac:dyDescent="0.25"/>
    <row r="10582" customFormat="1" x14ac:dyDescent="0.25"/>
    <row r="10583" customFormat="1" x14ac:dyDescent="0.25"/>
    <row r="10584" customFormat="1" x14ac:dyDescent="0.25"/>
    <row r="10585" customFormat="1" x14ac:dyDescent="0.25"/>
    <row r="10586" customFormat="1" x14ac:dyDescent="0.25"/>
    <row r="10587" customFormat="1" x14ac:dyDescent="0.25"/>
    <row r="10588" customFormat="1" x14ac:dyDescent="0.25"/>
    <row r="10589" customFormat="1" x14ac:dyDescent="0.25"/>
    <row r="10590" customFormat="1" x14ac:dyDescent="0.25"/>
    <row r="10591" customFormat="1" x14ac:dyDescent="0.25"/>
    <row r="10592" customFormat="1" x14ac:dyDescent="0.25"/>
    <row r="10593" customFormat="1" x14ac:dyDescent="0.25"/>
    <row r="10594" customFormat="1" x14ac:dyDescent="0.25"/>
    <row r="10595" customFormat="1" x14ac:dyDescent="0.25"/>
    <row r="10596" customFormat="1" x14ac:dyDescent="0.25"/>
    <row r="10597" customFormat="1" x14ac:dyDescent="0.25"/>
    <row r="10598" customFormat="1" x14ac:dyDescent="0.25"/>
    <row r="10599" customFormat="1" x14ac:dyDescent="0.25"/>
    <row r="10600" customFormat="1" x14ac:dyDescent="0.25"/>
    <row r="10601" customFormat="1" x14ac:dyDescent="0.25"/>
    <row r="10602" customFormat="1" x14ac:dyDescent="0.25"/>
    <row r="10603" customFormat="1" x14ac:dyDescent="0.25"/>
    <row r="10604" customFormat="1" x14ac:dyDescent="0.25"/>
    <row r="10605" customFormat="1" x14ac:dyDescent="0.25"/>
    <row r="10606" customFormat="1" x14ac:dyDescent="0.25"/>
    <row r="10607" customFormat="1" x14ac:dyDescent="0.25"/>
    <row r="10608" customFormat="1" x14ac:dyDescent="0.25"/>
    <row r="10609" customFormat="1" x14ac:dyDescent="0.25"/>
    <row r="10610" customFormat="1" x14ac:dyDescent="0.25"/>
    <row r="10611" customFormat="1" x14ac:dyDescent="0.25"/>
    <row r="10612" customFormat="1" x14ac:dyDescent="0.25"/>
    <row r="10613" customFormat="1" x14ac:dyDescent="0.25"/>
    <row r="10614" customFormat="1" x14ac:dyDescent="0.25"/>
    <row r="10615" customFormat="1" x14ac:dyDescent="0.25"/>
    <row r="10616" customFormat="1" x14ac:dyDescent="0.25"/>
    <row r="10617" customFormat="1" x14ac:dyDescent="0.25"/>
    <row r="10618" customFormat="1" x14ac:dyDescent="0.25"/>
    <row r="10619" customFormat="1" x14ac:dyDescent="0.25"/>
    <row r="10620" customFormat="1" x14ac:dyDescent="0.25"/>
    <row r="10621" customFormat="1" x14ac:dyDescent="0.25"/>
    <row r="10622" customFormat="1" x14ac:dyDescent="0.25"/>
    <row r="10623" customFormat="1" x14ac:dyDescent="0.25"/>
    <row r="10624" customFormat="1" x14ac:dyDescent="0.25"/>
    <row r="10625" customFormat="1" x14ac:dyDescent="0.25"/>
    <row r="10626" customFormat="1" x14ac:dyDescent="0.25"/>
    <row r="10627" customFormat="1" x14ac:dyDescent="0.25"/>
    <row r="10628" customFormat="1" x14ac:dyDescent="0.25"/>
    <row r="10629" customFormat="1" x14ac:dyDescent="0.25"/>
    <row r="10630" customFormat="1" x14ac:dyDescent="0.25"/>
    <row r="10631" customFormat="1" x14ac:dyDescent="0.25"/>
    <row r="10632" customFormat="1" x14ac:dyDescent="0.25"/>
    <row r="10633" customFormat="1" x14ac:dyDescent="0.25"/>
    <row r="10634" customFormat="1" x14ac:dyDescent="0.25"/>
    <row r="10635" customFormat="1" x14ac:dyDescent="0.25"/>
    <row r="10636" customFormat="1" x14ac:dyDescent="0.25"/>
    <row r="10637" customFormat="1" x14ac:dyDescent="0.25"/>
    <row r="10638" customFormat="1" x14ac:dyDescent="0.25"/>
    <row r="10639" customFormat="1" x14ac:dyDescent="0.25"/>
    <row r="10640" customFormat="1" x14ac:dyDescent="0.25"/>
    <row r="10641" customFormat="1" x14ac:dyDescent="0.25"/>
    <row r="10642" customFormat="1" x14ac:dyDescent="0.25"/>
    <row r="10643" customFormat="1" x14ac:dyDescent="0.25"/>
    <row r="10644" customFormat="1" x14ac:dyDescent="0.25"/>
    <row r="10645" customFormat="1" x14ac:dyDescent="0.25"/>
    <row r="10646" customFormat="1" x14ac:dyDescent="0.25"/>
    <row r="10647" customFormat="1" x14ac:dyDescent="0.25"/>
    <row r="10648" customFormat="1" x14ac:dyDescent="0.25"/>
    <row r="10649" customFormat="1" x14ac:dyDescent="0.25"/>
    <row r="10650" customFormat="1" x14ac:dyDescent="0.25"/>
    <row r="10651" customFormat="1" x14ac:dyDescent="0.25"/>
    <row r="10652" customFormat="1" x14ac:dyDescent="0.25"/>
    <row r="10653" customFormat="1" x14ac:dyDescent="0.25"/>
    <row r="10654" customFormat="1" x14ac:dyDescent="0.25"/>
    <row r="10655" customFormat="1" x14ac:dyDescent="0.25"/>
    <row r="10656" customFormat="1" x14ac:dyDescent="0.25"/>
    <row r="10657" customFormat="1" x14ac:dyDescent="0.25"/>
    <row r="10658" customFormat="1" x14ac:dyDescent="0.25"/>
    <row r="10659" customFormat="1" x14ac:dyDescent="0.25"/>
    <row r="10660" customFormat="1" x14ac:dyDescent="0.25"/>
    <row r="10661" customFormat="1" x14ac:dyDescent="0.25"/>
    <row r="10662" customFormat="1" x14ac:dyDescent="0.25"/>
    <row r="10663" customFormat="1" x14ac:dyDescent="0.25"/>
    <row r="10664" customFormat="1" x14ac:dyDescent="0.25"/>
    <row r="10665" customFormat="1" x14ac:dyDescent="0.25"/>
    <row r="10666" customFormat="1" x14ac:dyDescent="0.25"/>
    <row r="10667" customFormat="1" x14ac:dyDescent="0.25"/>
    <row r="10668" customFormat="1" x14ac:dyDescent="0.25"/>
    <row r="10669" customFormat="1" x14ac:dyDescent="0.25"/>
    <row r="10670" customFormat="1" x14ac:dyDescent="0.25"/>
    <row r="10671" customFormat="1" x14ac:dyDescent="0.25"/>
    <row r="10672" customFormat="1" x14ac:dyDescent="0.25"/>
    <row r="10673" customFormat="1" x14ac:dyDescent="0.25"/>
    <row r="10674" customFormat="1" x14ac:dyDescent="0.25"/>
    <row r="10675" customFormat="1" x14ac:dyDescent="0.25"/>
    <row r="10676" customFormat="1" x14ac:dyDescent="0.25"/>
    <row r="10677" customFormat="1" x14ac:dyDescent="0.25"/>
    <row r="10678" customFormat="1" x14ac:dyDescent="0.25"/>
    <row r="10679" customFormat="1" x14ac:dyDescent="0.25"/>
    <row r="10680" customFormat="1" x14ac:dyDescent="0.25"/>
    <row r="10681" customFormat="1" x14ac:dyDescent="0.25"/>
    <row r="10682" customFormat="1" x14ac:dyDescent="0.25"/>
    <row r="10683" customFormat="1" x14ac:dyDescent="0.25"/>
    <row r="10684" customFormat="1" x14ac:dyDescent="0.25"/>
    <row r="10685" customFormat="1" x14ac:dyDescent="0.25"/>
    <row r="10686" customFormat="1" x14ac:dyDescent="0.25"/>
    <row r="10687" customFormat="1" x14ac:dyDescent="0.25"/>
    <row r="10688" customFormat="1" x14ac:dyDescent="0.25"/>
    <row r="10689" customFormat="1" x14ac:dyDescent="0.25"/>
    <row r="10690" customFormat="1" x14ac:dyDescent="0.25"/>
    <row r="10691" customFormat="1" x14ac:dyDescent="0.25"/>
    <row r="10692" customFormat="1" x14ac:dyDescent="0.25"/>
    <row r="10693" customFormat="1" x14ac:dyDescent="0.25"/>
    <row r="10694" customFormat="1" x14ac:dyDescent="0.25"/>
    <row r="10695" customFormat="1" x14ac:dyDescent="0.25"/>
    <row r="10696" customFormat="1" x14ac:dyDescent="0.25"/>
    <row r="10697" customFormat="1" x14ac:dyDescent="0.25"/>
    <row r="10698" customFormat="1" x14ac:dyDescent="0.25"/>
    <row r="10699" customFormat="1" x14ac:dyDescent="0.25"/>
    <row r="10700" customFormat="1" x14ac:dyDescent="0.25"/>
    <row r="10701" customFormat="1" x14ac:dyDescent="0.25"/>
    <row r="10702" customFormat="1" x14ac:dyDescent="0.25"/>
    <row r="10703" customFormat="1" x14ac:dyDescent="0.25"/>
    <row r="10704" customFormat="1" x14ac:dyDescent="0.25"/>
    <row r="10705" customFormat="1" x14ac:dyDescent="0.25"/>
    <row r="10706" customFormat="1" x14ac:dyDescent="0.25"/>
    <row r="10707" customFormat="1" x14ac:dyDescent="0.25"/>
    <row r="10708" customFormat="1" x14ac:dyDescent="0.25"/>
    <row r="10709" customFormat="1" x14ac:dyDescent="0.25"/>
    <row r="10710" customFormat="1" x14ac:dyDescent="0.25"/>
    <row r="10711" customFormat="1" x14ac:dyDescent="0.25"/>
    <row r="10712" customFormat="1" x14ac:dyDescent="0.25"/>
    <row r="10713" customFormat="1" x14ac:dyDescent="0.25"/>
    <row r="10714" customFormat="1" x14ac:dyDescent="0.25"/>
    <row r="10715" customFormat="1" x14ac:dyDescent="0.25"/>
    <row r="10716" customFormat="1" x14ac:dyDescent="0.25"/>
    <row r="10717" customFormat="1" x14ac:dyDescent="0.25"/>
    <row r="10718" customFormat="1" x14ac:dyDescent="0.25"/>
    <row r="10719" customFormat="1" x14ac:dyDescent="0.25"/>
    <row r="10720" customFormat="1" x14ac:dyDescent="0.25"/>
    <row r="10721" customFormat="1" x14ac:dyDescent="0.25"/>
    <row r="10722" customFormat="1" x14ac:dyDescent="0.25"/>
    <row r="10723" customFormat="1" x14ac:dyDescent="0.25"/>
    <row r="10724" customFormat="1" x14ac:dyDescent="0.25"/>
    <row r="10725" customFormat="1" x14ac:dyDescent="0.25"/>
    <row r="10726" customFormat="1" x14ac:dyDescent="0.25"/>
    <row r="10727" customFormat="1" x14ac:dyDescent="0.25"/>
    <row r="10728" customFormat="1" x14ac:dyDescent="0.25"/>
    <row r="10729" customFormat="1" x14ac:dyDescent="0.25"/>
    <row r="10730" customFormat="1" x14ac:dyDescent="0.25"/>
    <row r="10731" customFormat="1" x14ac:dyDescent="0.25"/>
    <row r="10732" customFormat="1" x14ac:dyDescent="0.25"/>
    <row r="10733" customFormat="1" x14ac:dyDescent="0.25"/>
    <row r="10734" customFormat="1" x14ac:dyDescent="0.25"/>
    <row r="10735" customFormat="1" x14ac:dyDescent="0.25"/>
    <row r="10736" customFormat="1" x14ac:dyDescent="0.25"/>
    <row r="10737" customFormat="1" x14ac:dyDescent="0.25"/>
    <row r="10738" customFormat="1" x14ac:dyDescent="0.25"/>
    <row r="10739" customFormat="1" x14ac:dyDescent="0.25"/>
    <row r="10740" customFormat="1" x14ac:dyDescent="0.25"/>
    <row r="10741" customFormat="1" x14ac:dyDescent="0.25"/>
    <row r="10742" customFormat="1" x14ac:dyDescent="0.25"/>
    <row r="10743" customFormat="1" x14ac:dyDescent="0.25"/>
    <row r="10744" customFormat="1" x14ac:dyDescent="0.25"/>
    <row r="10745" customFormat="1" x14ac:dyDescent="0.25"/>
    <row r="10746" customFormat="1" x14ac:dyDescent="0.25"/>
    <row r="10747" customFormat="1" x14ac:dyDescent="0.25"/>
    <row r="10748" customFormat="1" x14ac:dyDescent="0.25"/>
    <row r="10749" customFormat="1" x14ac:dyDescent="0.25"/>
    <row r="10750" customFormat="1" x14ac:dyDescent="0.25"/>
    <row r="10751" customFormat="1" x14ac:dyDescent="0.25"/>
    <row r="10752" customFormat="1" x14ac:dyDescent="0.25"/>
    <row r="10753" customFormat="1" x14ac:dyDescent="0.25"/>
    <row r="10754" customFormat="1" x14ac:dyDescent="0.25"/>
    <row r="10755" customFormat="1" x14ac:dyDescent="0.25"/>
    <row r="10756" customFormat="1" x14ac:dyDescent="0.25"/>
    <row r="10757" customFormat="1" x14ac:dyDescent="0.25"/>
    <row r="10758" customFormat="1" x14ac:dyDescent="0.25"/>
    <row r="10759" customFormat="1" x14ac:dyDescent="0.25"/>
    <row r="10760" customFormat="1" x14ac:dyDescent="0.25"/>
    <row r="10761" customFormat="1" x14ac:dyDescent="0.25"/>
    <row r="10762" customFormat="1" x14ac:dyDescent="0.25"/>
    <row r="10763" customFormat="1" x14ac:dyDescent="0.25"/>
    <row r="10764" customFormat="1" x14ac:dyDescent="0.25"/>
    <row r="10765" customFormat="1" x14ac:dyDescent="0.25"/>
    <row r="10766" customFormat="1" x14ac:dyDescent="0.25"/>
    <row r="10767" customFormat="1" x14ac:dyDescent="0.25"/>
    <row r="10768" customFormat="1" x14ac:dyDescent="0.25"/>
    <row r="10769" customFormat="1" x14ac:dyDescent="0.25"/>
    <row r="10770" customFormat="1" x14ac:dyDescent="0.25"/>
    <row r="10771" customFormat="1" x14ac:dyDescent="0.25"/>
    <row r="10772" customFormat="1" x14ac:dyDescent="0.25"/>
    <row r="10773" customFormat="1" x14ac:dyDescent="0.25"/>
    <row r="10774" customFormat="1" x14ac:dyDescent="0.25"/>
    <row r="10775" customFormat="1" x14ac:dyDescent="0.25"/>
    <row r="10776" customFormat="1" x14ac:dyDescent="0.25"/>
    <row r="10777" customFormat="1" x14ac:dyDescent="0.25"/>
    <row r="10778" customFormat="1" x14ac:dyDescent="0.25"/>
    <row r="10779" customFormat="1" x14ac:dyDescent="0.25"/>
    <row r="10780" customFormat="1" x14ac:dyDescent="0.25"/>
    <row r="10781" customFormat="1" x14ac:dyDescent="0.25"/>
    <row r="10782" customFormat="1" x14ac:dyDescent="0.25"/>
    <row r="10783" customFormat="1" x14ac:dyDescent="0.25"/>
    <row r="10784" customFormat="1" x14ac:dyDescent="0.25"/>
    <row r="10785" customFormat="1" x14ac:dyDescent="0.25"/>
    <row r="10786" customFormat="1" x14ac:dyDescent="0.25"/>
    <row r="10787" customFormat="1" x14ac:dyDescent="0.25"/>
    <row r="10788" customFormat="1" x14ac:dyDescent="0.25"/>
    <row r="10789" customFormat="1" x14ac:dyDescent="0.25"/>
    <row r="10790" customFormat="1" x14ac:dyDescent="0.25"/>
    <row r="10791" customFormat="1" x14ac:dyDescent="0.25"/>
    <row r="10792" customFormat="1" x14ac:dyDescent="0.25"/>
    <row r="10793" customFormat="1" x14ac:dyDescent="0.25"/>
    <row r="10794" customFormat="1" x14ac:dyDescent="0.25"/>
    <row r="10795" customFormat="1" x14ac:dyDescent="0.25"/>
    <row r="10796" customFormat="1" x14ac:dyDescent="0.25"/>
    <row r="10797" customFormat="1" x14ac:dyDescent="0.25"/>
    <row r="10798" customFormat="1" x14ac:dyDescent="0.25"/>
    <row r="10799" customFormat="1" x14ac:dyDescent="0.25"/>
    <row r="10800" customFormat="1" x14ac:dyDescent="0.25"/>
    <row r="10801" customFormat="1" x14ac:dyDescent="0.25"/>
    <row r="10802" customFormat="1" x14ac:dyDescent="0.25"/>
    <row r="10803" customFormat="1" x14ac:dyDescent="0.25"/>
    <row r="10804" customFormat="1" x14ac:dyDescent="0.25"/>
    <row r="10805" customFormat="1" x14ac:dyDescent="0.25"/>
    <row r="10806" customFormat="1" x14ac:dyDescent="0.25"/>
    <row r="10807" customFormat="1" x14ac:dyDescent="0.25"/>
    <row r="10808" customFormat="1" x14ac:dyDescent="0.25"/>
    <row r="10809" customFormat="1" x14ac:dyDescent="0.25"/>
    <row r="10810" customFormat="1" x14ac:dyDescent="0.25"/>
    <row r="10811" customFormat="1" x14ac:dyDescent="0.25"/>
    <row r="10812" customFormat="1" x14ac:dyDescent="0.25"/>
    <row r="10813" customFormat="1" x14ac:dyDescent="0.25"/>
    <row r="10814" customFormat="1" x14ac:dyDescent="0.25"/>
    <row r="10815" customFormat="1" x14ac:dyDescent="0.25"/>
    <row r="10816" customFormat="1" x14ac:dyDescent="0.25"/>
    <row r="10817" customFormat="1" x14ac:dyDescent="0.25"/>
    <row r="10818" customFormat="1" x14ac:dyDescent="0.25"/>
    <row r="10819" customFormat="1" x14ac:dyDescent="0.25"/>
    <row r="10820" customFormat="1" x14ac:dyDescent="0.25"/>
    <row r="10821" customFormat="1" x14ac:dyDescent="0.25"/>
    <row r="10822" customFormat="1" x14ac:dyDescent="0.25"/>
    <row r="10823" customFormat="1" x14ac:dyDescent="0.25"/>
    <row r="10824" customFormat="1" x14ac:dyDescent="0.25"/>
    <row r="10825" customFormat="1" x14ac:dyDescent="0.25"/>
    <row r="10826" customFormat="1" x14ac:dyDescent="0.25"/>
    <row r="10827" customFormat="1" x14ac:dyDescent="0.25"/>
    <row r="10828" customFormat="1" x14ac:dyDescent="0.25"/>
    <row r="10829" customFormat="1" x14ac:dyDescent="0.25"/>
    <row r="10830" customFormat="1" x14ac:dyDescent="0.25"/>
    <row r="10831" customFormat="1" x14ac:dyDescent="0.25"/>
    <row r="10832" customFormat="1" x14ac:dyDescent="0.25"/>
    <row r="10833" customFormat="1" x14ac:dyDescent="0.25"/>
    <row r="10834" customFormat="1" x14ac:dyDescent="0.25"/>
    <row r="10835" customFormat="1" x14ac:dyDescent="0.25"/>
    <row r="10836" customFormat="1" x14ac:dyDescent="0.25"/>
    <row r="10837" customFormat="1" x14ac:dyDescent="0.25"/>
    <row r="10838" customFormat="1" x14ac:dyDescent="0.25"/>
    <row r="10839" customFormat="1" x14ac:dyDescent="0.25"/>
    <row r="10840" customFormat="1" x14ac:dyDescent="0.25"/>
    <row r="10841" customFormat="1" x14ac:dyDescent="0.25"/>
    <row r="10842" customFormat="1" x14ac:dyDescent="0.25"/>
    <row r="10843" customFormat="1" x14ac:dyDescent="0.25"/>
    <row r="10844" customFormat="1" x14ac:dyDescent="0.25"/>
    <row r="10845" customFormat="1" x14ac:dyDescent="0.25"/>
    <row r="10846" customFormat="1" x14ac:dyDescent="0.25"/>
    <row r="10847" customFormat="1" x14ac:dyDescent="0.25"/>
    <row r="10848" customFormat="1" x14ac:dyDescent="0.25"/>
    <row r="10849" customFormat="1" x14ac:dyDescent="0.25"/>
    <row r="10850" customFormat="1" x14ac:dyDescent="0.25"/>
    <row r="10851" customFormat="1" x14ac:dyDescent="0.25"/>
    <row r="10852" customFormat="1" x14ac:dyDescent="0.25"/>
    <row r="10853" customFormat="1" x14ac:dyDescent="0.25"/>
    <row r="10854" customFormat="1" x14ac:dyDescent="0.25"/>
    <row r="10855" customFormat="1" x14ac:dyDescent="0.25"/>
    <row r="10856" customFormat="1" x14ac:dyDescent="0.25"/>
    <row r="10857" customFormat="1" x14ac:dyDescent="0.25"/>
    <row r="10858" customFormat="1" x14ac:dyDescent="0.25"/>
    <row r="10859" customFormat="1" x14ac:dyDescent="0.25"/>
    <row r="10860" customFormat="1" x14ac:dyDescent="0.25"/>
    <row r="10861" customFormat="1" x14ac:dyDescent="0.25"/>
    <row r="10862" customFormat="1" x14ac:dyDescent="0.25"/>
    <row r="10863" customFormat="1" x14ac:dyDescent="0.25"/>
    <row r="10864" customFormat="1" x14ac:dyDescent="0.25"/>
    <row r="10865" customFormat="1" x14ac:dyDescent="0.25"/>
    <row r="10866" customFormat="1" x14ac:dyDescent="0.25"/>
    <row r="10867" customFormat="1" x14ac:dyDescent="0.25"/>
    <row r="10868" customFormat="1" x14ac:dyDescent="0.25"/>
    <row r="10869" customFormat="1" x14ac:dyDescent="0.25"/>
    <row r="10870" customFormat="1" x14ac:dyDescent="0.25"/>
    <row r="10871" customFormat="1" x14ac:dyDescent="0.25"/>
    <row r="10872" customFormat="1" x14ac:dyDescent="0.25"/>
    <row r="10873" customFormat="1" x14ac:dyDescent="0.25"/>
    <row r="10874" customFormat="1" x14ac:dyDescent="0.25"/>
    <row r="10875" customFormat="1" x14ac:dyDescent="0.25"/>
    <row r="10876" customFormat="1" x14ac:dyDescent="0.25"/>
    <row r="10877" customFormat="1" x14ac:dyDescent="0.25"/>
    <row r="10878" customFormat="1" x14ac:dyDescent="0.25"/>
    <row r="10879" customFormat="1" x14ac:dyDescent="0.25"/>
    <row r="10880" customFormat="1" x14ac:dyDescent="0.25"/>
    <row r="10881" customFormat="1" x14ac:dyDescent="0.25"/>
    <row r="10882" customFormat="1" x14ac:dyDescent="0.25"/>
    <row r="10883" customFormat="1" x14ac:dyDescent="0.25"/>
    <row r="10884" customFormat="1" x14ac:dyDescent="0.25"/>
    <row r="10885" customFormat="1" x14ac:dyDescent="0.25"/>
    <row r="10886" customFormat="1" x14ac:dyDescent="0.25"/>
    <row r="10887" customFormat="1" x14ac:dyDescent="0.25"/>
    <row r="10888" customFormat="1" x14ac:dyDescent="0.25"/>
    <row r="10889" customFormat="1" x14ac:dyDescent="0.25"/>
    <row r="10890" customFormat="1" x14ac:dyDescent="0.25"/>
    <row r="10891" customFormat="1" x14ac:dyDescent="0.25"/>
    <row r="10892" customFormat="1" x14ac:dyDescent="0.25"/>
    <row r="10893" customFormat="1" x14ac:dyDescent="0.25"/>
    <row r="10894" customFormat="1" x14ac:dyDescent="0.25"/>
    <row r="10895" customFormat="1" x14ac:dyDescent="0.25"/>
    <row r="10896" customFormat="1" x14ac:dyDescent="0.25"/>
    <row r="10897" customFormat="1" x14ac:dyDescent="0.25"/>
    <row r="10898" customFormat="1" x14ac:dyDescent="0.25"/>
    <row r="10899" customFormat="1" x14ac:dyDescent="0.25"/>
    <row r="10900" customFormat="1" x14ac:dyDescent="0.25"/>
    <row r="10901" customFormat="1" x14ac:dyDescent="0.25"/>
    <row r="10902" customFormat="1" x14ac:dyDescent="0.25"/>
    <row r="10903" customFormat="1" x14ac:dyDescent="0.25"/>
    <row r="10904" customFormat="1" x14ac:dyDescent="0.25"/>
    <row r="10905" customFormat="1" x14ac:dyDescent="0.25"/>
    <row r="10906" customFormat="1" x14ac:dyDescent="0.25"/>
    <row r="10907" customFormat="1" x14ac:dyDescent="0.25"/>
    <row r="10908" customFormat="1" x14ac:dyDescent="0.25"/>
    <row r="10909" customFormat="1" x14ac:dyDescent="0.25"/>
    <row r="10910" customFormat="1" x14ac:dyDescent="0.25"/>
    <row r="10911" customFormat="1" x14ac:dyDescent="0.25"/>
    <row r="10912" customFormat="1" x14ac:dyDescent="0.25"/>
    <row r="10913" customFormat="1" x14ac:dyDescent="0.25"/>
    <row r="10914" customFormat="1" x14ac:dyDescent="0.25"/>
    <row r="10915" customFormat="1" x14ac:dyDescent="0.25"/>
    <row r="10916" customFormat="1" x14ac:dyDescent="0.25"/>
    <row r="10917" customFormat="1" x14ac:dyDescent="0.25"/>
    <row r="10918" customFormat="1" x14ac:dyDescent="0.25"/>
    <row r="10919" customFormat="1" x14ac:dyDescent="0.25"/>
    <row r="10920" customFormat="1" x14ac:dyDescent="0.25"/>
    <row r="10921" customFormat="1" x14ac:dyDescent="0.25"/>
    <row r="10922" customFormat="1" x14ac:dyDescent="0.25"/>
    <row r="10923" customFormat="1" x14ac:dyDescent="0.25"/>
    <row r="10924" customFormat="1" x14ac:dyDescent="0.25"/>
    <row r="10925" customFormat="1" x14ac:dyDescent="0.25"/>
    <row r="10926" customFormat="1" x14ac:dyDescent="0.25"/>
    <row r="10927" customFormat="1" x14ac:dyDescent="0.25"/>
    <row r="10928" customFormat="1" x14ac:dyDescent="0.25"/>
    <row r="10929" customFormat="1" x14ac:dyDescent="0.25"/>
    <row r="10930" customFormat="1" x14ac:dyDescent="0.25"/>
    <row r="10931" customFormat="1" x14ac:dyDescent="0.25"/>
    <row r="10932" customFormat="1" x14ac:dyDescent="0.25"/>
    <row r="10933" customFormat="1" x14ac:dyDescent="0.25"/>
    <row r="10934" customFormat="1" x14ac:dyDescent="0.25"/>
    <row r="10935" customFormat="1" x14ac:dyDescent="0.25"/>
    <row r="10936" customFormat="1" x14ac:dyDescent="0.25"/>
    <row r="10937" customFormat="1" x14ac:dyDescent="0.25"/>
    <row r="10938" customFormat="1" x14ac:dyDescent="0.25"/>
    <row r="10939" customFormat="1" x14ac:dyDescent="0.25"/>
    <row r="10940" customFormat="1" x14ac:dyDescent="0.25"/>
    <row r="10941" customFormat="1" x14ac:dyDescent="0.25"/>
    <row r="10942" customFormat="1" x14ac:dyDescent="0.25"/>
    <row r="10943" customFormat="1" x14ac:dyDescent="0.25"/>
    <row r="10944" customFormat="1" x14ac:dyDescent="0.25"/>
    <row r="10945" customFormat="1" x14ac:dyDescent="0.25"/>
    <row r="10946" customFormat="1" x14ac:dyDescent="0.25"/>
    <row r="10947" customFormat="1" x14ac:dyDescent="0.25"/>
    <row r="10948" customFormat="1" x14ac:dyDescent="0.25"/>
    <row r="10949" customFormat="1" x14ac:dyDescent="0.25"/>
    <row r="10950" customFormat="1" x14ac:dyDescent="0.25"/>
    <row r="10951" customFormat="1" x14ac:dyDescent="0.25"/>
    <row r="10952" customFormat="1" x14ac:dyDescent="0.25"/>
    <row r="10953" customFormat="1" x14ac:dyDescent="0.25"/>
    <row r="10954" customFormat="1" x14ac:dyDescent="0.25"/>
    <row r="10955" customFormat="1" x14ac:dyDescent="0.25"/>
    <row r="10956" customFormat="1" x14ac:dyDescent="0.25"/>
    <row r="10957" customFormat="1" x14ac:dyDescent="0.25"/>
    <row r="10958" customFormat="1" x14ac:dyDescent="0.25"/>
    <row r="10959" customFormat="1" x14ac:dyDescent="0.25"/>
    <row r="10960" customFormat="1" x14ac:dyDescent="0.25"/>
    <row r="10961" customFormat="1" x14ac:dyDescent="0.25"/>
    <row r="10962" customFormat="1" x14ac:dyDescent="0.25"/>
    <row r="10963" customFormat="1" x14ac:dyDescent="0.25"/>
    <row r="10964" customFormat="1" x14ac:dyDescent="0.25"/>
    <row r="10965" customFormat="1" x14ac:dyDescent="0.25"/>
    <row r="10966" customFormat="1" x14ac:dyDescent="0.25"/>
    <row r="10967" customFormat="1" x14ac:dyDescent="0.25"/>
    <row r="10968" customFormat="1" x14ac:dyDescent="0.25"/>
    <row r="10969" customFormat="1" x14ac:dyDescent="0.25"/>
    <row r="10970" customFormat="1" x14ac:dyDescent="0.25"/>
    <row r="10971" customFormat="1" x14ac:dyDescent="0.25"/>
    <row r="10972" customFormat="1" x14ac:dyDescent="0.25"/>
    <row r="10973" customFormat="1" x14ac:dyDescent="0.25"/>
    <row r="10974" customFormat="1" x14ac:dyDescent="0.25"/>
    <row r="10975" customFormat="1" x14ac:dyDescent="0.25"/>
    <row r="10976" customFormat="1" x14ac:dyDescent="0.25"/>
    <row r="10977" customFormat="1" x14ac:dyDescent="0.25"/>
    <row r="10978" customFormat="1" x14ac:dyDescent="0.25"/>
    <row r="10979" customFormat="1" x14ac:dyDescent="0.25"/>
    <row r="10980" customFormat="1" x14ac:dyDescent="0.25"/>
    <row r="10981" customFormat="1" x14ac:dyDescent="0.25"/>
    <row r="10982" customFormat="1" x14ac:dyDescent="0.25"/>
    <row r="10983" customFormat="1" x14ac:dyDescent="0.25"/>
    <row r="10984" customFormat="1" x14ac:dyDescent="0.25"/>
    <row r="10985" customFormat="1" x14ac:dyDescent="0.25"/>
    <row r="10986" customFormat="1" x14ac:dyDescent="0.25"/>
    <row r="10987" customFormat="1" x14ac:dyDescent="0.25"/>
    <row r="10988" customFormat="1" x14ac:dyDescent="0.25"/>
    <row r="10989" customFormat="1" x14ac:dyDescent="0.25"/>
    <row r="10990" customFormat="1" x14ac:dyDescent="0.25"/>
    <row r="10991" customFormat="1" x14ac:dyDescent="0.25"/>
    <row r="10992" customFormat="1" x14ac:dyDescent="0.25"/>
    <row r="10993" customFormat="1" x14ac:dyDescent="0.25"/>
    <row r="10994" customFormat="1" x14ac:dyDescent="0.25"/>
    <row r="10995" customFormat="1" x14ac:dyDescent="0.25"/>
    <row r="10996" customFormat="1" x14ac:dyDescent="0.25"/>
    <row r="10997" customFormat="1" x14ac:dyDescent="0.25"/>
    <row r="10998" customFormat="1" x14ac:dyDescent="0.25"/>
    <row r="10999" customFormat="1" x14ac:dyDescent="0.25"/>
    <row r="11000" customFormat="1" x14ac:dyDescent="0.25"/>
    <row r="11001" customFormat="1" x14ac:dyDescent="0.25"/>
    <row r="11002" customFormat="1" x14ac:dyDescent="0.25"/>
    <row r="11003" customFormat="1" x14ac:dyDescent="0.25"/>
    <row r="11004" customFormat="1" x14ac:dyDescent="0.25"/>
    <row r="11005" customFormat="1" x14ac:dyDescent="0.25"/>
    <row r="11006" customFormat="1" x14ac:dyDescent="0.25"/>
    <row r="11007" customFormat="1" x14ac:dyDescent="0.25"/>
    <row r="11008" customFormat="1" x14ac:dyDescent="0.25"/>
    <row r="11009" customFormat="1" x14ac:dyDescent="0.25"/>
    <row r="11010" customFormat="1" x14ac:dyDescent="0.25"/>
    <row r="11011" customFormat="1" x14ac:dyDescent="0.25"/>
    <row r="11012" customFormat="1" x14ac:dyDescent="0.25"/>
    <row r="11013" customFormat="1" x14ac:dyDescent="0.25"/>
    <row r="11014" customFormat="1" x14ac:dyDescent="0.25"/>
    <row r="11015" customFormat="1" x14ac:dyDescent="0.25"/>
    <row r="11016" customFormat="1" x14ac:dyDescent="0.25"/>
    <row r="11017" customFormat="1" x14ac:dyDescent="0.25"/>
    <row r="11018" customFormat="1" x14ac:dyDescent="0.25"/>
    <row r="11019" customFormat="1" x14ac:dyDescent="0.25"/>
    <row r="11020" customFormat="1" x14ac:dyDescent="0.25"/>
    <row r="11021" customFormat="1" x14ac:dyDescent="0.25"/>
    <row r="11022" customFormat="1" x14ac:dyDescent="0.25"/>
    <row r="11023" customFormat="1" x14ac:dyDescent="0.25"/>
    <row r="11024" customFormat="1" x14ac:dyDescent="0.25"/>
    <row r="11025" customFormat="1" x14ac:dyDescent="0.25"/>
    <row r="11026" customFormat="1" x14ac:dyDescent="0.25"/>
    <row r="11027" customFormat="1" x14ac:dyDescent="0.25"/>
    <row r="11028" customFormat="1" x14ac:dyDescent="0.25"/>
    <row r="11029" customFormat="1" x14ac:dyDescent="0.25"/>
    <row r="11030" customFormat="1" x14ac:dyDescent="0.25"/>
    <row r="11031" customFormat="1" x14ac:dyDescent="0.25"/>
    <row r="11032" customFormat="1" x14ac:dyDescent="0.25"/>
    <row r="11033" customFormat="1" x14ac:dyDescent="0.25"/>
    <row r="11034" customFormat="1" x14ac:dyDescent="0.25"/>
    <row r="11035" customFormat="1" x14ac:dyDescent="0.25"/>
    <row r="11036" customFormat="1" x14ac:dyDescent="0.25"/>
    <row r="11037" customFormat="1" x14ac:dyDescent="0.25"/>
    <row r="11038" customFormat="1" x14ac:dyDescent="0.25"/>
    <row r="11039" customFormat="1" x14ac:dyDescent="0.25"/>
    <row r="11040" customFormat="1" x14ac:dyDescent="0.25"/>
    <row r="11041" customFormat="1" x14ac:dyDescent="0.25"/>
    <row r="11042" customFormat="1" x14ac:dyDescent="0.25"/>
    <row r="11043" customFormat="1" x14ac:dyDescent="0.25"/>
    <row r="11044" customFormat="1" x14ac:dyDescent="0.25"/>
    <row r="11045" customFormat="1" x14ac:dyDescent="0.25"/>
    <row r="11046" customFormat="1" x14ac:dyDescent="0.25"/>
    <row r="11047" customFormat="1" x14ac:dyDescent="0.25"/>
    <row r="11048" customFormat="1" x14ac:dyDescent="0.25"/>
    <row r="11049" customFormat="1" x14ac:dyDescent="0.25"/>
    <row r="11050" customFormat="1" x14ac:dyDescent="0.25"/>
    <row r="11051" customFormat="1" x14ac:dyDescent="0.25"/>
    <row r="11052" customFormat="1" x14ac:dyDescent="0.25"/>
    <row r="11053" customFormat="1" x14ac:dyDescent="0.25"/>
    <row r="11054" customFormat="1" x14ac:dyDescent="0.25"/>
    <row r="11055" customFormat="1" x14ac:dyDescent="0.25"/>
    <row r="11056" customFormat="1" x14ac:dyDescent="0.25"/>
    <row r="11057" customFormat="1" x14ac:dyDescent="0.25"/>
    <row r="11058" customFormat="1" x14ac:dyDescent="0.25"/>
    <row r="11059" customFormat="1" x14ac:dyDescent="0.25"/>
    <row r="11060" customFormat="1" x14ac:dyDescent="0.25"/>
    <row r="11061" customFormat="1" x14ac:dyDescent="0.25"/>
    <row r="11062" customFormat="1" x14ac:dyDescent="0.25"/>
    <row r="11063" customFormat="1" x14ac:dyDescent="0.25"/>
    <row r="11064" customFormat="1" x14ac:dyDescent="0.25"/>
    <row r="11065" customFormat="1" x14ac:dyDescent="0.25"/>
    <row r="11066" customFormat="1" x14ac:dyDescent="0.25"/>
    <row r="11067" customFormat="1" x14ac:dyDescent="0.25"/>
    <row r="11068" customFormat="1" x14ac:dyDescent="0.25"/>
    <row r="11069" customFormat="1" x14ac:dyDescent="0.25"/>
    <row r="11070" customFormat="1" x14ac:dyDescent="0.25"/>
    <row r="11071" customFormat="1" x14ac:dyDescent="0.25"/>
    <row r="11072" customFormat="1" x14ac:dyDescent="0.25"/>
    <row r="11073" customFormat="1" x14ac:dyDescent="0.25"/>
    <row r="11074" customFormat="1" x14ac:dyDescent="0.25"/>
    <row r="11075" customFormat="1" x14ac:dyDescent="0.25"/>
    <row r="11076" customFormat="1" x14ac:dyDescent="0.25"/>
    <row r="11077" customFormat="1" x14ac:dyDescent="0.25"/>
    <row r="11078" customFormat="1" x14ac:dyDescent="0.25"/>
    <row r="11079" customFormat="1" x14ac:dyDescent="0.25"/>
    <row r="11080" customFormat="1" x14ac:dyDescent="0.25"/>
    <row r="11081" customFormat="1" x14ac:dyDescent="0.25"/>
    <row r="11082" customFormat="1" x14ac:dyDescent="0.25"/>
    <row r="11083" customFormat="1" x14ac:dyDescent="0.25"/>
    <row r="11084" customFormat="1" x14ac:dyDescent="0.25"/>
    <row r="11085" customFormat="1" x14ac:dyDescent="0.25"/>
    <row r="11086" customFormat="1" x14ac:dyDescent="0.25"/>
    <row r="11087" customFormat="1" x14ac:dyDescent="0.25"/>
    <row r="11088" customFormat="1" x14ac:dyDescent="0.25"/>
    <row r="11089" customFormat="1" x14ac:dyDescent="0.25"/>
    <row r="11090" customFormat="1" x14ac:dyDescent="0.25"/>
    <row r="11091" customFormat="1" x14ac:dyDescent="0.25"/>
    <row r="11092" customFormat="1" x14ac:dyDescent="0.25"/>
    <row r="11093" customFormat="1" x14ac:dyDescent="0.25"/>
    <row r="11094" customFormat="1" x14ac:dyDescent="0.25"/>
    <row r="11095" customFormat="1" x14ac:dyDescent="0.25"/>
    <row r="11096" customFormat="1" x14ac:dyDescent="0.25"/>
    <row r="11097" customFormat="1" x14ac:dyDescent="0.25"/>
    <row r="11098" customFormat="1" x14ac:dyDescent="0.25"/>
    <row r="11099" customFormat="1" x14ac:dyDescent="0.25"/>
    <row r="11100" customFormat="1" x14ac:dyDescent="0.25"/>
    <row r="11101" customFormat="1" x14ac:dyDescent="0.25"/>
    <row r="11102" customFormat="1" x14ac:dyDescent="0.25"/>
    <row r="11103" customFormat="1" x14ac:dyDescent="0.25"/>
    <row r="11104" customFormat="1" x14ac:dyDescent="0.25"/>
    <row r="11105" customFormat="1" x14ac:dyDescent="0.25"/>
    <row r="11106" customFormat="1" x14ac:dyDescent="0.25"/>
    <row r="11107" customFormat="1" x14ac:dyDescent="0.25"/>
    <row r="11108" customFormat="1" x14ac:dyDescent="0.25"/>
    <row r="11109" customFormat="1" x14ac:dyDescent="0.25"/>
    <row r="11110" customFormat="1" x14ac:dyDescent="0.25"/>
    <row r="11111" customFormat="1" x14ac:dyDescent="0.25"/>
    <row r="11112" customFormat="1" x14ac:dyDescent="0.25"/>
    <row r="11113" customFormat="1" x14ac:dyDescent="0.25"/>
    <row r="11114" customFormat="1" x14ac:dyDescent="0.25"/>
    <row r="11115" customFormat="1" x14ac:dyDescent="0.25"/>
    <row r="11116" customFormat="1" x14ac:dyDescent="0.25"/>
    <row r="11117" customFormat="1" x14ac:dyDescent="0.25"/>
    <row r="11118" customFormat="1" x14ac:dyDescent="0.25"/>
    <row r="11119" customFormat="1" x14ac:dyDescent="0.25"/>
    <row r="11120" customFormat="1" x14ac:dyDescent="0.25"/>
    <row r="11121" customFormat="1" x14ac:dyDescent="0.25"/>
    <row r="11122" customFormat="1" x14ac:dyDescent="0.25"/>
    <row r="11123" customFormat="1" x14ac:dyDescent="0.25"/>
    <row r="11124" customFormat="1" x14ac:dyDescent="0.25"/>
    <row r="11125" customFormat="1" x14ac:dyDescent="0.25"/>
    <row r="11126" customFormat="1" x14ac:dyDescent="0.25"/>
    <row r="11127" customFormat="1" x14ac:dyDescent="0.25"/>
    <row r="11128" customFormat="1" x14ac:dyDescent="0.25"/>
    <row r="11129" customFormat="1" x14ac:dyDescent="0.25"/>
    <row r="11130" customFormat="1" x14ac:dyDescent="0.25"/>
    <row r="11131" customFormat="1" x14ac:dyDescent="0.25"/>
    <row r="11132" customFormat="1" x14ac:dyDescent="0.25"/>
    <row r="11133" customFormat="1" x14ac:dyDescent="0.25"/>
    <row r="11134" customFormat="1" x14ac:dyDescent="0.25"/>
    <row r="11135" customFormat="1" x14ac:dyDescent="0.25"/>
    <row r="11136" customFormat="1" x14ac:dyDescent="0.25"/>
    <row r="11137" customFormat="1" x14ac:dyDescent="0.25"/>
    <row r="11138" customFormat="1" x14ac:dyDescent="0.25"/>
    <row r="11139" customFormat="1" x14ac:dyDescent="0.25"/>
    <row r="11140" customFormat="1" x14ac:dyDescent="0.25"/>
    <row r="11141" customFormat="1" x14ac:dyDescent="0.25"/>
    <row r="11142" customFormat="1" x14ac:dyDescent="0.25"/>
    <row r="11143" customFormat="1" x14ac:dyDescent="0.25"/>
    <row r="11144" customFormat="1" x14ac:dyDescent="0.25"/>
    <row r="11145" customFormat="1" x14ac:dyDescent="0.25"/>
    <row r="11146" customFormat="1" x14ac:dyDescent="0.25"/>
    <row r="11147" customFormat="1" x14ac:dyDescent="0.25"/>
    <row r="11148" customFormat="1" x14ac:dyDescent="0.25"/>
    <row r="11149" customFormat="1" x14ac:dyDescent="0.25"/>
    <row r="11150" customFormat="1" x14ac:dyDescent="0.25"/>
    <row r="11151" customFormat="1" x14ac:dyDescent="0.25"/>
    <row r="11152" customFormat="1" x14ac:dyDescent="0.25"/>
    <row r="11153" customFormat="1" x14ac:dyDescent="0.25"/>
    <row r="11154" customFormat="1" x14ac:dyDescent="0.25"/>
    <row r="11155" customFormat="1" x14ac:dyDescent="0.25"/>
    <row r="11156" customFormat="1" x14ac:dyDescent="0.25"/>
    <row r="11157" customFormat="1" x14ac:dyDescent="0.25"/>
    <row r="11158" customFormat="1" x14ac:dyDescent="0.25"/>
    <row r="11159" customFormat="1" x14ac:dyDescent="0.25"/>
    <row r="11160" customFormat="1" x14ac:dyDescent="0.25"/>
    <row r="11161" customFormat="1" x14ac:dyDescent="0.25"/>
    <row r="11162" customFormat="1" x14ac:dyDescent="0.25"/>
    <row r="11163" customFormat="1" x14ac:dyDescent="0.25"/>
    <row r="11164" customFormat="1" x14ac:dyDescent="0.25"/>
    <row r="11165" customFormat="1" x14ac:dyDescent="0.25"/>
    <row r="11166" customFormat="1" x14ac:dyDescent="0.25"/>
    <row r="11167" customFormat="1" x14ac:dyDescent="0.25"/>
    <row r="11168" customFormat="1" x14ac:dyDescent="0.25"/>
    <row r="11169" customFormat="1" x14ac:dyDescent="0.25"/>
    <row r="11170" customFormat="1" x14ac:dyDescent="0.25"/>
    <row r="11171" customFormat="1" x14ac:dyDescent="0.25"/>
    <row r="11172" customFormat="1" x14ac:dyDescent="0.25"/>
    <row r="11173" customFormat="1" x14ac:dyDescent="0.25"/>
    <row r="11174" customFormat="1" x14ac:dyDescent="0.25"/>
    <row r="11175" customFormat="1" x14ac:dyDescent="0.25"/>
    <row r="11176" customFormat="1" x14ac:dyDescent="0.25"/>
    <row r="11177" customFormat="1" x14ac:dyDescent="0.25"/>
    <row r="11178" customFormat="1" x14ac:dyDescent="0.25"/>
    <row r="11179" customFormat="1" x14ac:dyDescent="0.25"/>
    <row r="11180" customFormat="1" x14ac:dyDescent="0.25"/>
    <row r="11181" customFormat="1" x14ac:dyDescent="0.25"/>
    <row r="11182" customFormat="1" x14ac:dyDescent="0.25"/>
    <row r="11183" customFormat="1" x14ac:dyDescent="0.25"/>
    <row r="11184" customFormat="1" x14ac:dyDescent="0.25"/>
    <row r="11185" customFormat="1" x14ac:dyDescent="0.25"/>
    <row r="11186" customFormat="1" x14ac:dyDescent="0.25"/>
    <row r="11187" customFormat="1" x14ac:dyDescent="0.25"/>
    <row r="11188" customFormat="1" x14ac:dyDescent="0.25"/>
    <row r="11189" customFormat="1" x14ac:dyDescent="0.25"/>
    <row r="11190" customFormat="1" x14ac:dyDescent="0.25"/>
    <row r="11191" customFormat="1" x14ac:dyDescent="0.25"/>
    <row r="11192" customFormat="1" x14ac:dyDescent="0.25"/>
    <row r="11193" customFormat="1" x14ac:dyDescent="0.25"/>
    <row r="11194" customFormat="1" x14ac:dyDescent="0.25"/>
    <row r="11195" customFormat="1" x14ac:dyDescent="0.25"/>
    <row r="11196" customFormat="1" x14ac:dyDescent="0.25"/>
    <row r="11197" customFormat="1" x14ac:dyDescent="0.25"/>
    <row r="11198" customFormat="1" x14ac:dyDescent="0.25"/>
    <row r="11199" customFormat="1" x14ac:dyDescent="0.25"/>
    <row r="11200" customFormat="1" x14ac:dyDescent="0.25"/>
    <row r="11201" customFormat="1" x14ac:dyDescent="0.25"/>
    <row r="11202" customFormat="1" x14ac:dyDescent="0.25"/>
    <row r="11203" customFormat="1" x14ac:dyDescent="0.25"/>
    <row r="11204" customFormat="1" x14ac:dyDescent="0.25"/>
    <row r="11205" customFormat="1" x14ac:dyDescent="0.25"/>
    <row r="11206" customFormat="1" x14ac:dyDescent="0.25"/>
    <row r="11207" customFormat="1" x14ac:dyDescent="0.25"/>
    <row r="11208" customFormat="1" x14ac:dyDescent="0.25"/>
    <row r="11209" customFormat="1" x14ac:dyDescent="0.25"/>
    <row r="11210" customFormat="1" x14ac:dyDescent="0.25"/>
    <row r="11211" customFormat="1" x14ac:dyDescent="0.25"/>
    <row r="11212" customFormat="1" x14ac:dyDescent="0.25"/>
    <row r="11213" customFormat="1" x14ac:dyDescent="0.25"/>
    <row r="11214" customFormat="1" x14ac:dyDescent="0.25"/>
    <row r="11215" customFormat="1" x14ac:dyDescent="0.25"/>
    <row r="11216" customFormat="1" x14ac:dyDescent="0.25"/>
    <row r="11217" customFormat="1" x14ac:dyDescent="0.25"/>
    <row r="11218" customFormat="1" x14ac:dyDescent="0.25"/>
    <row r="11219" customFormat="1" x14ac:dyDescent="0.25"/>
    <row r="11220" customFormat="1" x14ac:dyDescent="0.25"/>
    <row r="11221" customFormat="1" x14ac:dyDescent="0.25"/>
    <row r="11222" customFormat="1" x14ac:dyDescent="0.25"/>
    <row r="11223" customFormat="1" x14ac:dyDescent="0.25"/>
    <row r="11224" customFormat="1" x14ac:dyDescent="0.25"/>
    <row r="11225" customFormat="1" x14ac:dyDescent="0.25"/>
    <row r="11226" customFormat="1" x14ac:dyDescent="0.25"/>
    <row r="11227" customFormat="1" x14ac:dyDescent="0.25"/>
    <row r="11228" customFormat="1" x14ac:dyDescent="0.25"/>
    <row r="11229" customFormat="1" x14ac:dyDescent="0.25"/>
    <row r="11230" customFormat="1" x14ac:dyDescent="0.25"/>
    <row r="11231" customFormat="1" x14ac:dyDescent="0.25"/>
    <row r="11232" customFormat="1" x14ac:dyDescent="0.25"/>
    <row r="11233" customFormat="1" x14ac:dyDescent="0.25"/>
    <row r="11234" customFormat="1" x14ac:dyDescent="0.25"/>
    <row r="11235" customFormat="1" x14ac:dyDescent="0.25"/>
    <row r="11236" customFormat="1" x14ac:dyDescent="0.25"/>
    <row r="11237" customFormat="1" x14ac:dyDescent="0.25"/>
    <row r="11238" customFormat="1" x14ac:dyDescent="0.25"/>
    <row r="11239" customFormat="1" x14ac:dyDescent="0.25"/>
    <row r="11240" customFormat="1" x14ac:dyDescent="0.25"/>
    <row r="11241" customFormat="1" x14ac:dyDescent="0.25"/>
    <row r="11242" customFormat="1" x14ac:dyDescent="0.25"/>
    <row r="11243" customFormat="1" x14ac:dyDescent="0.25"/>
    <row r="11244" customFormat="1" x14ac:dyDescent="0.25"/>
    <row r="11245" customFormat="1" x14ac:dyDescent="0.25"/>
    <row r="11246" customFormat="1" x14ac:dyDescent="0.25"/>
    <row r="11247" customFormat="1" x14ac:dyDescent="0.25"/>
    <row r="11248" customFormat="1" x14ac:dyDescent="0.25"/>
    <row r="11249" customFormat="1" x14ac:dyDescent="0.25"/>
    <row r="11250" customFormat="1" x14ac:dyDescent="0.25"/>
    <row r="11251" customFormat="1" x14ac:dyDescent="0.25"/>
    <row r="11252" customFormat="1" x14ac:dyDescent="0.25"/>
    <row r="11253" customFormat="1" x14ac:dyDescent="0.25"/>
    <row r="11254" customFormat="1" x14ac:dyDescent="0.25"/>
    <row r="11255" customFormat="1" x14ac:dyDescent="0.25"/>
    <row r="11256" customFormat="1" x14ac:dyDescent="0.25"/>
    <row r="11257" customFormat="1" x14ac:dyDescent="0.25"/>
    <row r="11258" customFormat="1" x14ac:dyDescent="0.25"/>
    <row r="11259" customFormat="1" x14ac:dyDescent="0.25"/>
    <row r="11260" customFormat="1" x14ac:dyDescent="0.25"/>
    <row r="11261" customFormat="1" x14ac:dyDescent="0.25"/>
    <row r="11262" customFormat="1" x14ac:dyDescent="0.25"/>
    <row r="11263" customFormat="1" x14ac:dyDescent="0.25"/>
    <row r="11264" customFormat="1" x14ac:dyDescent="0.25"/>
    <row r="11265" customFormat="1" x14ac:dyDescent="0.25"/>
    <row r="11266" customFormat="1" x14ac:dyDescent="0.25"/>
    <row r="11267" customFormat="1" x14ac:dyDescent="0.25"/>
    <row r="11268" customFormat="1" x14ac:dyDescent="0.25"/>
    <row r="11269" customFormat="1" x14ac:dyDescent="0.25"/>
    <row r="11270" customFormat="1" x14ac:dyDescent="0.25"/>
    <row r="11271" customFormat="1" x14ac:dyDescent="0.25"/>
    <row r="11272" customFormat="1" x14ac:dyDescent="0.25"/>
    <row r="11273" customFormat="1" x14ac:dyDescent="0.25"/>
    <row r="11274" customFormat="1" x14ac:dyDescent="0.25"/>
    <row r="11275" customFormat="1" x14ac:dyDescent="0.25"/>
    <row r="11276" customFormat="1" x14ac:dyDescent="0.25"/>
    <row r="11277" customFormat="1" x14ac:dyDescent="0.25"/>
    <row r="11278" customFormat="1" x14ac:dyDescent="0.25"/>
    <row r="11279" customFormat="1" x14ac:dyDescent="0.25"/>
    <row r="11280" customFormat="1" x14ac:dyDescent="0.25"/>
    <row r="11281" customFormat="1" x14ac:dyDescent="0.25"/>
    <row r="11282" customFormat="1" x14ac:dyDescent="0.25"/>
    <row r="11283" customFormat="1" x14ac:dyDescent="0.25"/>
    <row r="11284" customFormat="1" x14ac:dyDescent="0.25"/>
    <row r="11285" customFormat="1" x14ac:dyDescent="0.25"/>
    <row r="11286" customFormat="1" x14ac:dyDescent="0.25"/>
    <row r="11287" customFormat="1" x14ac:dyDescent="0.25"/>
    <row r="11288" customFormat="1" x14ac:dyDescent="0.25"/>
    <row r="11289" customFormat="1" x14ac:dyDescent="0.25"/>
    <row r="11290" customFormat="1" x14ac:dyDescent="0.25"/>
    <row r="11291" customFormat="1" x14ac:dyDescent="0.25"/>
    <row r="11292" customFormat="1" x14ac:dyDescent="0.25"/>
    <row r="11293" customFormat="1" x14ac:dyDescent="0.25"/>
    <row r="11294" customFormat="1" x14ac:dyDescent="0.25"/>
    <row r="11295" customFormat="1" x14ac:dyDescent="0.25"/>
    <row r="11296" customFormat="1" x14ac:dyDescent="0.25"/>
    <row r="11297" customFormat="1" x14ac:dyDescent="0.25"/>
    <row r="11298" customFormat="1" x14ac:dyDescent="0.25"/>
    <row r="11299" customFormat="1" x14ac:dyDescent="0.25"/>
    <row r="11300" customFormat="1" x14ac:dyDescent="0.25"/>
    <row r="11301" customFormat="1" x14ac:dyDescent="0.25"/>
    <row r="11302" customFormat="1" x14ac:dyDescent="0.25"/>
    <row r="11303" customFormat="1" x14ac:dyDescent="0.25"/>
    <row r="11304" customFormat="1" x14ac:dyDescent="0.25"/>
    <row r="11305" customFormat="1" x14ac:dyDescent="0.25"/>
    <row r="11306" customFormat="1" x14ac:dyDescent="0.25"/>
    <row r="11307" customFormat="1" x14ac:dyDescent="0.25"/>
    <row r="11308" customFormat="1" x14ac:dyDescent="0.25"/>
    <row r="11309" customFormat="1" x14ac:dyDescent="0.25"/>
    <row r="11310" customFormat="1" x14ac:dyDescent="0.25"/>
    <row r="11311" customFormat="1" x14ac:dyDescent="0.25"/>
    <row r="11312" customFormat="1" x14ac:dyDescent="0.25"/>
    <row r="11313" customFormat="1" x14ac:dyDescent="0.25"/>
    <row r="11314" customFormat="1" x14ac:dyDescent="0.25"/>
    <row r="11315" customFormat="1" x14ac:dyDescent="0.25"/>
    <row r="11316" customFormat="1" x14ac:dyDescent="0.25"/>
    <row r="11317" customFormat="1" x14ac:dyDescent="0.25"/>
    <row r="11318" customFormat="1" x14ac:dyDescent="0.25"/>
    <row r="11319" customFormat="1" x14ac:dyDescent="0.25"/>
    <row r="11320" customFormat="1" x14ac:dyDescent="0.25"/>
    <row r="11321" customFormat="1" x14ac:dyDescent="0.25"/>
    <row r="11322" customFormat="1" x14ac:dyDescent="0.25"/>
    <row r="11323" customFormat="1" x14ac:dyDescent="0.25"/>
    <row r="11324" customFormat="1" x14ac:dyDescent="0.25"/>
    <row r="11325" customFormat="1" x14ac:dyDescent="0.25"/>
    <row r="11326" customFormat="1" x14ac:dyDescent="0.25"/>
    <row r="11327" customFormat="1" x14ac:dyDescent="0.25"/>
    <row r="11328" customFormat="1" x14ac:dyDescent="0.25"/>
    <row r="11329" customFormat="1" x14ac:dyDescent="0.25"/>
    <row r="11330" customFormat="1" x14ac:dyDescent="0.25"/>
    <row r="11331" customFormat="1" x14ac:dyDescent="0.25"/>
    <row r="11332" customFormat="1" x14ac:dyDescent="0.25"/>
    <row r="11333" customFormat="1" x14ac:dyDescent="0.25"/>
    <row r="11334" customFormat="1" x14ac:dyDescent="0.25"/>
    <row r="11335" customFormat="1" x14ac:dyDescent="0.25"/>
    <row r="11336" customFormat="1" x14ac:dyDescent="0.25"/>
    <row r="11337" customFormat="1" x14ac:dyDescent="0.25"/>
    <row r="11338" customFormat="1" x14ac:dyDescent="0.25"/>
    <row r="11339" customFormat="1" x14ac:dyDescent="0.25"/>
    <row r="11340" customFormat="1" x14ac:dyDescent="0.25"/>
    <row r="11341" customFormat="1" x14ac:dyDescent="0.25"/>
    <row r="11342" customFormat="1" x14ac:dyDescent="0.25"/>
    <row r="11343" customFormat="1" x14ac:dyDescent="0.25"/>
    <row r="11344" customFormat="1" x14ac:dyDescent="0.25"/>
    <row r="11345" customFormat="1" x14ac:dyDescent="0.25"/>
    <row r="11346" customFormat="1" x14ac:dyDescent="0.25"/>
    <row r="11347" customFormat="1" x14ac:dyDescent="0.25"/>
    <row r="11348" customFormat="1" x14ac:dyDescent="0.25"/>
    <row r="11349" customFormat="1" x14ac:dyDescent="0.25"/>
    <row r="11350" customFormat="1" x14ac:dyDescent="0.25"/>
    <row r="11351" customFormat="1" x14ac:dyDescent="0.25"/>
    <row r="11352" customFormat="1" x14ac:dyDescent="0.25"/>
    <row r="11353" customFormat="1" x14ac:dyDescent="0.25"/>
    <row r="11354" customFormat="1" x14ac:dyDescent="0.25"/>
    <row r="11355" customFormat="1" x14ac:dyDescent="0.25"/>
    <row r="11356" customFormat="1" x14ac:dyDescent="0.25"/>
    <row r="11357" customFormat="1" x14ac:dyDescent="0.25"/>
    <row r="11358" customFormat="1" x14ac:dyDescent="0.25"/>
    <row r="11359" customFormat="1" x14ac:dyDescent="0.25"/>
    <row r="11360" customFormat="1" x14ac:dyDescent="0.25"/>
    <row r="11361" customFormat="1" x14ac:dyDescent="0.25"/>
    <row r="11362" customFormat="1" x14ac:dyDescent="0.25"/>
    <row r="11363" customFormat="1" x14ac:dyDescent="0.25"/>
    <row r="11364" customFormat="1" x14ac:dyDescent="0.25"/>
    <row r="11365" customFormat="1" x14ac:dyDescent="0.25"/>
    <row r="11366" customFormat="1" x14ac:dyDescent="0.25"/>
    <row r="11367" customFormat="1" x14ac:dyDescent="0.25"/>
    <row r="11368" customFormat="1" x14ac:dyDescent="0.25"/>
    <row r="11369" customFormat="1" x14ac:dyDescent="0.25"/>
    <row r="11370" customFormat="1" x14ac:dyDescent="0.25"/>
    <row r="11371" customFormat="1" x14ac:dyDescent="0.25"/>
    <row r="11372" customFormat="1" x14ac:dyDescent="0.25"/>
    <row r="11373" customFormat="1" x14ac:dyDescent="0.25"/>
    <row r="11374" customFormat="1" x14ac:dyDescent="0.25"/>
    <row r="11375" customFormat="1" x14ac:dyDescent="0.25"/>
    <row r="11376" customFormat="1" x14ac:dyDescent="0.25"/>
    <row r="11377" customFormat="1" x14ac:dyDescent="0.25"/>
    <row r="11378" customFormat="1" x14ac:dyDescent="0.25"/>
    <row r="11379" customFormat="1" x14ac:dyDescent="0.25"/>
    <row r="11380" customFormat="1" x14ac:dyDescent="0.25"/>
    <row r="11381" customFormat="1" x14ac:dyDescent="0.25"/>
    <row r="11382" customFormat="1" x14ac:dyDescent="0.25"/>
    <row r="11383" customFormat="1" x14ac:dyDescent="0.25"/>
    <row r="11384" customFormat="1" x14ac:dyDescent="0.25"/>
    <row r="11385" customFormat="1" x14ac:dyDescent="0.25"/>
    <row r="11386" customFormat="1" x14ac:dyDescent="0.25"/>
    <row r="11387" customFormat="1" x14ac:dyDescent="0.25"/>
    <row r="11388" customFormat="1" x14ac:dyDescent="0.25"/>
    <row r="11389" customFormat="1" x14ac:dyDescent="0.25"/>
    <row r="11390" customFormat="1" x14ac:dyDescent="0.25"/>
    <row r="11391" customFormat="1" x14ac:dyDescent="0.25"/>
    <row r="11392" customFormat="1" x14ac:dyDescent="0.25"/>
    <row r="11393" customFormat="1" x14ac:dyDescent="0.25"/>
    <row r="11394" customFormat="1" x14ac:dyDescent="0.25"/>
    <row r="11395" customFormat="1" x14ac:dyDescent="0.25"/>
    <row r="11396" customFormat="1" x14ac:dyDescent="0.25"/>
    <row r="11397" customFormat="1" x14ac:dyDescent="0.25"/>
    <row r="11398" customFormat="1" x14ac:dyDescent="0.25"/>
    <row r="11399" customFormat="1" x14ac:dyDescent="0.25"/>
    <row r="11400" customFormat="1" x14ac:dyDescent="0.25"/>
    <row r="11401" customFormat="1" x14ac:dyDescent="0.25"/>
    <row r="11402" customFormat="1" x14ac:dyDescent="0.25"/>
    <row r="11403" customFormat="1" x14ac:dyDescent="0.25"/>
    <row r="11404" customFormat="1" x14ac:dyDescent="0.25"/>
    <row r="11405" customFormat="1" x14ac:dyDescent="0.25"/>
    <row r="11406" customFormat="1" x14ac:dyDescent="0.25"/>
    <row r="11407" customFormat="1" x14ac:dyDescent="0.25"/>
    <row r="11408" customFormat="1" x14ac:dyDescent="0.25"/>
    <row r="11409" customFormat="1" x14ac:dyDescent="0.25"/>
    <row r="11410" customFormat="1" x14ac:dyDescent="0.25"/>
    <row r="11411" customFormat="1" x14ac:dyDescent="0.25"/>
    <row r="11412" customFormat="1" x14ac:dyDescent="0.25"/>
    <row r="11413" customFormat="1" x14ac:dyDescent="0.25"/>
    <row r="11414" customFormat="1" x14ac:dyDescent="0.25"/>
    <row r="11415" customFormat="1" x14ac:dyDescent="0.25"/>
    <row r="11416" customFormat="1" x14ac:dyDescent="0.25"/>
    <row r="11417" customFormat="1" x14ac:dyDescent="0.25"/>
    <row r="11418" customFormat="1" x14ac:dyDescent="0.25"/>
    <row r="11419" customFormat="1" x14ac:dyDescent="0.25"/>
    <row r="11420" customFormat="1" x14ac:dyDescent="0.25"/>
    <row r="11421" customFormat="1" x14ac:dyDescent="0.25"/>
    <row r="11422" customFormat="1" x14ac:dyDescent="0.25"/>
    <row r="11423" customFormat="1" x14ac:dyDescent="0.25"/>
    <row r="11424" customFormat="1" x14ac:dyDescent="0.25"/>
    <row r="11425" customFormat="1" x14ac:dyDescent="0.25"/>
    <row r="11426" customFormat="1" x14ac:dyDescent="0.25"/>
    <row r="11427" customFormat="1" x14ac:dyDescent="0.25"/>
    <row r="11428" customFormat="1" x14ac:dyDescent="0.25"/>
    <row r="11429" customFormat="1" x14ac:dyDescent="0.25"/>
    <row r="11430" customFormat="1" x14ac:dyDescent="0.25"/>
    <row r="11431" customFormat="1" x14ac:dyDescent="0.25"/>
    <row r="11432" customFormat="1" x14ac:dyDescent="0.25"/>
    <row r="11433" customFormat="1" x14ac:dyDescent="0.25"/>
    <row r="11434" customFormat="1" x14ac:dyDescent="0.25"/>
    <row r="11435" customFormat="1" x14ac:dyDescent="0.25"/>
    <row r="11436" customFormat="1" x14ac:dyDescent="0.25"/>
    <row r="11437" customFormat="1" x14ac:dyDescent="0.25"/>
    <row r="11438" customFormat="1" x14ac:dyDescent="0.25"/>
    <row r="11439" customFormat="1" x14ac:dyDescent="0.25"/>
    <row r="11440" customFormat="1" x14ac:dyDescent="0.25"/>
    <row r="11441" customFormat="1" x14ac:dyDescent="0.25"/>
    <row r="11442" customFormat="1" x14ac:dyDescent="0.25"/>
    <row r="11443" customFormat="1" x14ac:dyDescent="0.25"/>
    <row r="11444" customFormat="1" x14ac:dyDescent="0.25"/>
    <row r="11445" customFormat="1" x14ac:dyDescent="0.25"/>
    <row r="11446" customFormat="1" x14ac:dyDescent="0.25"/>
    <row r="11447" customFormat="1" x14ac:dyDescent="0.25"/>
    <row r="11448" customFormat="1" x14ac:dyDescent="0.25"/>
    <row r="11449" customFormat="1" x14ac:dyDescent="0.25"/>
    <row r="11450" customFormat="1" x14ac:dyDescent="0.25"/>
    <row r="11451" customFormat="1" x14ac:dyDescent="0.25"/>
    <row r="11452" customFormat="1" x14ac:dyDescent="0.25"/>
    <row r="11453" customFormat="1" x14ac:dyDescent="0.25"/>
    <row r="11454" customFormat="1" x14ac:dyDescent="0.25"/>
    <row r="11455" customFormat="1" x14ac:dyDescent="0.25"/>
    <row r="11456" customFormat="1" x14ac:dyDescent="0.25"/>
    <row r="11457" customFormat="1" x14ac:dyDescent="0.25"/>
    <row r="11458" customFormat="1" x14ac:dyDescent="0.25"/>
    <row r="11459" customFormat="1" x14ac:dyDescent="0.25"/>
    <row r="11460" customFormat="1" x14ac:dyDescent="0.25"/>
    <row r="11461" customFormat="1" x14ac:dyDescent="0.25"/>
    <row r="11462" customFormat="1" x14ac:dyDescent="0.25"/>
    <row r="11463" customFormat="1" x14ac:dyDescent="0.25"/>
    <row r="11464" customFormat="1" x14ac:dyDescent="0.25"/>
    <row r="11465" customFormat="1" x14ac:dyDescent="0.25"/>
    <row r="11466" customFormat="1" x14ac:dyDescent="0.25"/>
    <row r="11467" customFormat="1" x14ac:dyDescent="0.25"/>
    <row r="11468" customFormat="1" x14ac:dyDescent="0.25"/>
    <row r="11469" customFormat="1" x14ac:dyDescent="0.25"/>
    <row r="11470" customFormat="1" x14ac:dyDescent="0.25"/>
    <row r="11471" customFormat="1" x14ac:dyDescent="0.25"/>
    <row r="11472" customFormat="1" x14ac:dyDescent="0.25"/>
    <row r="11473" customFormat="1" x14ac:dyDescent="0.25"/>
    <row r="11474" customFormat="1" x14ac:dyDescent="0.25"/>
    <row r="11475" customFormat="1" x14ac:dyDescent="0.25"/>
    <row r="11476" customFormat="1" x14ac:dyDescent="0.25"/>
    <row r="11477" customFormat="1" x14ac:dyDescent="0.25"/>
    <row r="11478" customFormat="1" x14ac:dyDescent="0.25"/>
    <row r="11479" customFormat="1" x14ac:dyDescent="0.25"/>
    <row r="11480" customFormat="1" x14ac:dyDescent="0.25"/>
    <row r="11481" customFormat="1" x14ac:dyDescent="0.25"/>
    <row r="11482" customFormat="1" x14ac:dyDescent="0.25"/>
    <row r="11483" customFormat="1" x14ac:dyDescent="0.25"/>
    <row r="11484" customFormat="1" x14ac:dyDescent="0.25"/>
    <row r="11485" customFormat="1" x14ac:dyDescent="0.25"/>
    <row r="11486" customFormat="1" x14ac:dyDescent="0.25"/>
    <row r="11487" customFormat="1" x14ac:dyDescent="0.25"/>
    <row r="11488" customFormat="1" x14ac:dyDescent="0.25"/>
    <row r="11489" customFormat="1" x14ac:dyDescent="0.25"/>
    <row r="11490" customFormat="1" x14ac:dyDescent="0.25"/>
    <row r="11491" customFormat="1" x14ac:dyDescent="0.25"/>
    <row r="11492" customFormat="1" x14ac:dyDescent="0.25"/>
    <row r="11493" customFormat="1" x14ac:dyDescent="0.25"/>
    <row r="11494" customFormat="1" x14ac:dyDescent="0.25"/>
    <row r="11495" customFormat="1" x14ac:dyDescent="0.25"/>
    <row r="11496" customFormat="1" x14ac:dyDescent="0.25"/>
    <row r="11497" customFormat="1" x14ac:dyDescent="0.25"/>
    <row r="11498" customFormat="1" x14ac:dyDescent="0.25"/>
    <row r="11499" customFormat="1" x14ac:dyDescent="0.25"/>
    <row r="11500" customFormat="1" x14ac:dyDescent="0.25"/>
    <row r="11501" customFormat="1" x14ac:dyDescent="0.25"/>
    <row r="11502" customFormat="1" x14ac:dyDescent="0.25"/>
    <row r="11503" customFormat="1" x14ac:dyDescent="0.25"/>
    <row r="11504" customFormat="1" x14ac:dyDescent="0.25"/>
    <row r="11505" customFormat="1" x14ac:dyDescent="0.25"/>
    <row r="11506" customFormat="1" x14ac:dyDescent="0.25"/>
    <row r="11507" customFormat="1" x14ac:dyDescent="0.25"/>
    <row r="11508" customFormat="1" x14ac:dyDescent="0.25"/>
    <row r="11509" customFormat="1" x14ac:dyDescent="0.25"/>
    <row r="11510" customFormat="1" x14ac:dyDescent="0.25"/>
    <row r="11511" customFormat="1" x14ac:dyDescent="0.25"/>
    <row r="11512" customFormat="1" x14ac:dyDescent="0.25"/>
    <row r="11513" customFormat="1" x14ac:dyDescent="0.25"/>
    <row r="11514" customFormat="1" x14ac:dyDescent="0.25"/>
    <row r="11515" customFormat="1" x14ac:dyDescent="0.25"/>
    <row r="11516" customFormat="1" x14ac:dyDescent="0.25"/>
    <row r="11517" customFormat="1" x14ac:dyDescent="0.25"/>
    <row r="11518" customFormat="1" x14ac:dyDescent="0.25"/>
    <row r="11519" customFormat="1" x14ac:dyDescent="0.25"/>
    <row r="11520" customFormat="1" x14ac:dyDescent="0.25"/>
    <row r="11521" customFormat="1" x14ac:dyDescent="0.25"/>
    <row r="11522" customFormat="1" x14ac:dyDescent="0.25"/>
    <row r="11523" customFormat="1" x14ac:dyDescent="0.25"/>
    <row r="11524" customFormat="1" x14ac:dyDescent="0.25"/>
    <row r="11525" customFormat="1" x14ac:dyDescent="0.25"/>
    <row r="11526" customFormat="1" x14ac:dyDescent="0.25"/>
    <row r="11527" customFormat="1" x14ac:dyDescent="0.25"/>
    <row r="11528" customFormat="1" x14ac:dyDescent="0.25"/>
    <row r="11529" customFormat="1" x14ac:dyDescent="0.25"/>
    <row r="11530" customFormat="1" x14ac:dyDescent="0.25"/>
    <row r="11531" customFormat="1" x14ac:dyDescent="0.25"/>
    <row r="11532" customFormat="1" x14ac:dyDescent="0.25"/>
    <row r="11533" customFormat="1" x14ac:dyDescent="0.25"/>
    <row r="11534" customFormat="1" x14ac:dyDescent="0.25"/>
    <row r="11535" customFormat="1" x14ac:dyDescent="0.25"/>
    <row r="11536" customFormat="1" x14ac:dyDescent="0.25"/>
    <row r="11537" customFormat="1" x14ac:dyDescent="0.25"/>
    <row r="11538" customFormat="1" x14ac:dyDescent="0.25"/>
    <row r="11539" customFormat="1" x14ac:dyDescent="0.25"/>
    <row r="11540" customFormat="1" x14ac:dyDescent="0.25"/>
    <row r="11541" customFormat="1" x14ac:dyDescent="0.25"/>
    <row r="11542" customFormat="1" x14ac:dyDescent="0.25"/>
    <row r="11543" customFormat="1" x14ac:dyDescent="0.25"/>
    <row r="11544" customFormat="1" x14ac:dyDescent="0.25"/>
    <row r="11545" customFormat="1" x14ac:dyDescent="0.25"/>
    <row r="11546" customFormat="1" x14ac:dyDescent="0.25"/>
    <row r="11547" customFormat="1" x14ac:dyDescent="0.25"/>
    <row r="11548" customFormat="1" x14ac:dyDescent="0.25"/>
    <row r="11549" customFormat="1" x14ac:dyDescent="0.25"/>
    <row r="11550" customFormat="1" x14ac:dyDescent="0.25"/>
    <row r="11551" customFormat="1" x14ac:dyDescent="0.25"/>
    <row r="11552" customFormat="1" x14ac:dyDescent="0.25"/>
    <row r="11553" customFormat="1" x14ac:dyDescent="0.25"/>
    <row r="11554" customFormat="1" x14ac:dyDescent="0.25"/>
    <row r="11555" customFormat="1" x14ac:dyDescent="0.25"/>
    <row r="11556" customFormat="1" x14ac:dyDescent="0.25"/>
    <row r="11557" customFormat="1" x14ac:dyDescent="0.25"/>
    <row r="11558" customFormat="1" x14ac:dyDescent="0.25"/>
    <row r="11559" customFormat="1" x14ac:dyDescent="0.25"/>
    <row r="11560" customFormat="1" x14ac:dyDescent="0.25"/>
    <row r="11561" customFormat="1" x14ac:dyDescent="0.25"/>
    <row r="11562" customFormat="1" x14ac:dyDescent="0.25"/>
    <row r="11563" customFormat="1" x14ac:dyDescent="0.25"/>
    <row r="11564" customFormat="1" x14ac:dyDescent="0.25"/>
    <row r="11565" customFormat="1" x14ac:dyDescent="0.25"/>
    <row r="11566" customFormat="1" x14ac:dyDescent="0.25"/>
    <row r="11567" customFormat="1" x14ac:dyDescent="0.25"/>
    <row r="11568" customFormat="1" x14ac:dyDescent="0.25"/>
    <row r="11569" customFormat="1" x14ac:dyDescent="0.25"/>
    <row r="11570" customFormat="1" x14ac:dyDescent="0.25"/>
    <row r="11571" customFormat="1" x14ac:dyDescent="0.25"/>
    <row r="11572" customFormat="1" x14ac:dyDescent="0.25"/>
    <row r="11573" customFormat="1" x14ac:dyDescent="0.25"/>
    <row r="11574" customFormat="1" x14ac:dyDescent="0.25"/>
    <row r="11575" customFormat="1" x14ac:dyDescent="0.25"/>
    <row r="11576" customFormat="1" x14ac:dyDescent="0.25"/>
    <row r="11577" customFormat="1" x14ac:dyDescent="0.25"/>
    <row r="11578" customFormat="1" x14ac:dyDescent="0.25"/>
    <row r="11579" customFormat="1" x14ac:dyDescent="0.25"/>
    <row r="11580" customFormat="1" x14ac:dyDescent="0.25"/>
    <row r="11581" customFormat="1" x14ac:dyDescent="0.25"/>
    <row r="11582" customFormat="1" x14ac:dyDescent="0.25"/>
    <row r="11583" customFormat="1" x14ac:dyDescent="0.25"/>
    <row r="11584" customFormat="1" x14ac:dyDescent="0.25"/>
    <row r="11585" customFormat="1" x14ac:dyDescent="0.25"/>
    <row r="11586" customFormat="1" x14ac:dyDescent="0.25"/>
    <row r="11587" customFormat="1" x14ac:dyDescent="0.25"/>
    <row r="11588" customFormat="1" x14ac:dyDescent="0.25"/>
    <row r="11589" customFormat="1" x14ac:dyDescent="0.25"/>
    <row r="11590" customFormat="1" x14ac:dyDescent="0.25"/>
    <row r="11591" customFormat="1" x14ac:dyDescent="0.25"/>
    <row r="11592" customFormat="1" x14ac:dyDescent="0.25"/>
    <row r="11593" customFormat="1" x14ac:dyDescent="0.25"/>
    <row r="11594" customFormat="1" x14ac:dyDescent="0.25"/>
    <row r="11595" customFormat="1" x14ac:dyDescent="0.25"/>
    <row r="11596" customFormat="1" x14ac:dyDescent="0.25"/>
    <row r="11597" customFormat="1" x14ac:dyDescent="0.25"/>
    <row r="11598" customFormat="1" x14ac:dyDescent="0.25"/>
    <row r="11599" customFormat="1" x14ac:dyDescent="0.25"/>
    <row r="11600" customFormat="1" x14ac:dyDescent="0.25"/>
    <row r="11601" customFormat="1" x14ac:dyDescent="0.25"/>
    <row r="11602" customFormat="1" x14ac:dyDescent="0.25"/>
    <row r="11603" customFormat="1" x14ac:dyDescent="0.25"/>
    <row r="11604" customFormat="1" x14ac:dyDescent="0.25"/>
    <row r="11605" customFormat="1" x14ac:dyDescent="0.25"/>
    <row r="11606" customFormat="1" x14ac:dyDescent="0.25"/>
    <row r="11607" customFormat="1" x14ac:dyDescent="0.25"/>
    <row r="11608" customFormat="1" x14ac:dyDescent="0.25"/>
    <row r="11609" customFormat="1" x14ac:dyDescent="0.25"/>
    <row r="11610" customFormat="1" x14ac:dyDescent="0.25"/>
    <row r="11611" customFormat="1" x14ac:dyDescent="0.25"/>
    <row r="11612" customFormat="1" x14ac:dyDescent="0.25"/>
    <row r="11613" customFormat="1" x14ac:dyDescent="0.25"/>
    <row r="11614" customFormat="1" x14ac:dyDescent="0.25"/>
    <row r="11615" customFormat="1" x14ac:dyDescent="0.25"/>
    <row r="11616" customFormat="1" x14ac:dyDescent="0.25"/>
    <row r="11617" customFormat="1" x14ac:dyDescent="0.25"/>
    <row r="11618" customFormat="1" x14ac:dyDescent="0.25"/>
    <row r="11619" customFormat="1" x14ac:dyDescent="0.25"/>
    <row r="11620" customFormat="1" x14ac:dyDescent="0.25"/>
    <row r="11621" customFormat="1" x14ac:dyDescent="0.25"/>
    <row r="11622" customFormat="1" x14ac:dyDescent="0.25"/>
    <row r="11623" customFormat="1" x14ac:dyDescent="0.25"/>
    <row r="11624" customFormat="1" x14ac:dyDescent="0.25"/>
    <row r="11625" customFormat="1" x14ac:dyDescent="0.25"/>
    <row r="11626" customFormat="1" x14ac:dyDescent="0.25"/>
    <row r="11627" customFormat="1" x14ac:dyDescent="0.25"/>
    <row r="11628" customFormat="1" x14ac:dyDescent="0.25"/>
    <row r="11629" customFormat="1" x14ac:dyDescent="0.25"/>
    <row r="11630" customFormat="1" x14ac:dyDescent="0.25"/>
    <row r="11631" customFormat="1" x14ac:dyDescent="0.25"/>
    <row r="11632" customFormat="1" x14ac:dyDescent="0.25"/>
    <row r="11633" customFormat="1" x14ac:dyDescent="0.25"/>
    <row r="11634" customFormat="1" x14ac:dyDescent="0.25"/>
    <row r="11635" customFormat="1" x14ac:dyDescent="0.25"/>
    <row r="11636" customFormat="1" x14ac:dyDescent="0.25"/>
    <row r="11637" customFormat="1" x14ac:dyDescent="0.25"/>
    <row r="11638" customFormat="1" x14ac:dyDescent="0.25"/>
    <row r="11639" customFormat="1" x14ac:dyDescent="0.25"/>
    <row r="11640" customFormat="1" x14ac:dyDescent="0.25"/>
    <row r="11641" customFormat="1" x14ac:dyDescent="0.25"/>
    <row r="11642" customFormat="1" x14ac:dyDescent="0.25"/>
    <row r="11643" customFormat="1" x14ac:dyDescent="0.25"/>
    <row r="11644" customFormat="1" x14ac:dyDescent="0.25"/>
    <row r="11645" customFormat="1" x14ac:dyDescent="0.25"/>
    <row r="11646" customFormat="1" x14ac:dyDescent="0.25"/>
    <row r="11647" customFormat="1" x14ac:dyDescent="0.25"/>
    <row r="11648" customFormat="1" x14ac:dyDescent="0.25"/>
    <row r="11649" customFormat="1" x14ac:dyDescent="0.25"/>
    <row r="11650" customFormat="1" x14ac:dyDescent="0.25"/>
    <row r="11651" customFormat="1" x14ac:dyDescent="0.25"/>
    <row r="11652" customFormat="1" x14ac:dyDescent="0.25"/>
    <row r="11653" customFormat="1" x14ac:dyDescent="0.25"/>
    <row r="11654" customFormat="1" x14ac:dyDescent="0.25"/>
    <row r="11655" customFormat="1" x14ac:dyDescent="0.25"/>
    <row r="11656" customFormat="1" x14ac:dyDescent="0.25"/>
    <row r="11657" customFormat="1" x14ac:dyDescent="0.25"/>
    <row r="11658" customFormat="1" x14ac:dyDescent="0.25"/>
    <row r="11659" customFormat="1" x14ac:dyDescent="0.25"/>
    <row r="11660" customFormat="1" x14ac:dyDescent="0.25"/>
    <row r="11661" customFormat="1" x14ac:dyDescent="0.25"/>
    <row r="11662" customFormat="1" x14ac:dyDescent="0.25"/>
    <row r="11663" customFormat="1" x14ac:dyDescent="0.25"/>
    <row r="11664" customFormat="1" x14ac:dyDescent="0.25"/>
    <row r="11665" customFormat="1" x14ac:dyDescent="0.25"/>
    <row r="11666" customFormat="1" x14ac:dyDescent="0.25"/>
    <row r="11667" customFormat="1" x14ac:dyDescent="0.25"/>
    <row r="11668" customFormat="1" x14ac:dyDescent="0.25"/>
    <row r="11669" customFormat="1" x14ac:dyDescent="0.25"/>
    <row r="11670" customFormat="1" x14ac:dyDescent="0.25"/>
    <row r="11671" customFormat="1" x14ac:dyDescent="0.25"/>
    <row r="11672" customFormat="1" x14ac:dyDescent="0.25"/>
    <row r="11673" customFormat="1" x14ac:dyDescent="0.25"/>
    <row r="11674" customFormat="1" x14ac:dyDescent="0.25"/>
    <row r="11675" customFormat="1" x14ac:dyDescent="0.25"/>
    <row r="11676" customFormat="1" x14ac:dyDescent="0.25"/>
    <row r="11677" customFormat="1" x14ac:dyDescent="0.25"/>
    <row r="11678" customFormat="1" x14ac:dyDescent="0.25"/>
    <row r="11679" customFormat="1" x14ac:dyDescent="0.25"/>
    <row r="11680" customFormat="1" x14ac:dyDescent="0.25"/>
    <row r="11681" customFormat="1" x14ac:dyDescent="0.25"/>
    <row r="11682" customFormat="1" x14ac:dyDescent="0.25"/>
    <row r="11683" customFormat="1" x14ac:dyDescent="0.25"/>
    <row r="11684" customFormat="1" x14ac:dyDescent="0.25"/>
    <row r="11685" customFormat="1" x14ac:dyDescent="0.25"/>
    <row r="11686" customFormat="1" x14ac:dyDescent="0.25"/>
    <row r="11687" customFormat="1" x14ac:dyDescent="0.25"/>
    <row r="11688" customFormat="1" x14ac:dyDescent="0.25"/>
    <row r="11689" customFormat="1" x14ac:dyDescent="0.25"/>
    <row r="11690" customFormat="1" x14ac:dyDescent="0.25"/>
    <row r="11691" customFormat="1" x14ac:dyDescent="0.25"/>
    <row r="11692" customFormat="1" x14ac:dyDescent="0.25"/>
    <row r="11693" customFormat="1" x14ac:dyDescent="0.25"/>
    <row r="11694" customFormat="1" x14ac:dyDescent="0.25"/>
    <row r="11695" customFormat="1" x14ac:dyDescent="0.25"/>
    <row r="11696" customFormat="1" x14ac:dyDescent="0.25"/>
    <row r="11697" customFormat="1" x14ac:dyDescent="0.25"/>
    <row r="11698" customFormat="1" x14ac:dyDescent="0.25"/>
    <row r="11699" customFormat="1" x14ac:dyDescent="0.25"/>
    <row r="11700" customFormat="1" x14ac:dyDescent="0.25"/>
    <row r="11701" customFormat="1" x14ac:dyDescent="0.25"/>
    <row r="11702" customFormat="1" x14ac:dyDescent="0.25"/>
    <row r="11703" customFormat="1" x14ac:dyDescent="0.25"/>
    <row r="11704" customFormat="1" x14ac:dyDescent="0.25"/>
    <row r="11705" customFormat="1" x14ac:dyDescent="0.25"/>
    <row r="11706" customFormat="1" x14ac:dyDescent="0.25"/>
    <row r="11707" customFormat="1" x14ac:dyDescent="0.25"/>
    <row r="11708" customFormat="1" x14ac:dyDescent="0.25"/>
    <row r="11709" customFormat="1" x14ac:dyDescent="0.25"/>
    <row r="11710" customFormat="1" x14ac:dyDescent="0.25"/>
    <row r="11711" customFormat="1" x14ac:dyDescent="0.25"/>
    <row r="11712" customFormat="1" x14ac:dyDescent="0.25"/>
    <row r="11713" customFormat="1" x14ac:dyDescent="0.25"/>
    <row r="11714" customFormat="1" x14ac:dyDescent="0.25"/>
    <row r="11715" customFormat="1" x14ac:dyDescent="0.25"/>
    <row r="11716" customFormat="1" x14ac:dyDescent="0.25"/>
    <row r="11717" customFormat="1" x14ac:dyDescent="0.25"/>
    <row r="11718" customFormat="1" x14ac:dyDescent="0.25"/>
    <row r="11719" customFormat="1" x14ac:dyDescent="0.25"/>
    <row r="11720" customFormat="1" x14ac:dyDescent="0.25"/>
    <row r="11721" customFormat="1" x14ac:dyDescent="0.25"/>
    <row r="11722" customFormat="1" x14ac:dyDescent="0.25"/>
    <row r="11723" customFormat="1" x14ac:dyDescent="0.25"/>
    <row r="11724" customFormat="1" x14ac:dyDescent="0.25"/>
    <row r="11725" customFormat="1" x14ac:dyDescent="0.25"/>
    <row r="11726" customFormat="1" x14ac:dyDescent="0.25"/>
    <row r="11727" customFormat="1" x14ac:dyDescent="0.25"/>
    <row r="11728" customFormat="1" x14ac:dyDescent="0.25"/>
    <row r="11729" customFormat="1" x14ac:dyDescent="0.25"/>
    <row r="11730" customFormat="1" x14ac:dyDescent="0.25"/>
    <row r="11731" customFormat="1" x14ac:dyDescent="0.25"/>
    <row r="11732" customFormat="1" x14ac:dyDescent="0.25"/>
    <row r="11733" customFormat="1" x14ac:dyDescent="0.25"/>
    <row r="11734" customFormat="1" x14ac:dyDescent="0.25"/>
    <row r="11735" customFormat="1" x14ac:dyDescent="0.25"/>
    <row r="11736" customFormat="1" x14ac:dyDescent="0.25"/>
    <row r="11737" customFormat="1" x14ac:dyDescent="0.25"/>
    <row r="11738" customFormat="1" x14ac:dyDescent="0.25"/>
    <row r="11739" customFormat="1" x14ac:dyDescent="0.25"/>
    <row r="11740" customFormat="1" x14ac:dyDescent="0.25"/>
    <row r="11741" customFormat="1" x14ac:dyDescent="0.25"/>
    <row r="11742" customFormat="1" x14ac:dyDescent="0.25"/>
    <row r="11743" customFormat="1" x14ac:dyDescent="0.25"/>
    <row r="11744" customFormat="1" x14ac:dyDescent="0.25"/>
    <row r="11745" customFormat="1" x14ac:dyDescent="0.25"/>
    <row r="11746" customFormat="1" x14ac:dyDescent="0.25"/>
    <row r="11747" customFormat="1" x14ac:dyDescent="0.25"/>
    <row r="11748" customFormat="1" x14ac:dyDescent="0.25"/>
    <row r="11749" customFormat="1" x14ac:dyDescent="0.25"/>
    <row r="11750" customFormat="1" x14ac:dyDescent="0.25"/>
    <row r="11751" customFormat="1" x14ac:dyDescent="0.25"/>
    <row r="11752" customFormat="1" x14ac:dyDescent="0.25"/>
    <row r="11753" customFormat="1" x14ac:dyDescent="0.25"/>
    <row r="11754" customFormat="1" x14ac:dyDescent="0.25"/>
    <row r="11755" customFormat="1" x14ac:dyDescent="0.25"/>
    <row r="11756" customFormat="1" x14ac:dyDescent="0.25"/>
    <row r="11757" customFormat="1" x14ac:dyDescent="0.25"/>
    <row r="11758" customFormat="1" x14ac:dyDescent="0.25"/>
    <row r="11759" customFormat="1" x14ac:dyDescent="0.25"/>
    <row r="11760" customFormat="1" x14ac:dyDescent="0.25"/>
    <row r="11761" customFormat="1" x14ac:dyDescent="0.25"/>
    <row r="11762" customFormat="1" x14ac:dyDescent="0.25"/>
    <row r="11763" customFormat="1" x14ac:dyDescent="0.25"/>
    <row r="11764" customFormat="1" x14ac:dyDescent="0.25"/>
    <row r="11765" customFormat="1" x14ac:dyDescent="0.25"/>
    <row r="11766" customFormat="1" x14ac:dyDescent="0.25"/>
    <row r="11767" customFormat="1" x14ac:dyDescent="0.25"/>
    <row r="11768" customFormat="1" x14ac:dyDescent="0.25"/>
    <row r="11769" customFormat="1" x14ac:dyDescent="0.25"/>
    <row r="11770" customFormat="1" x14ac:dyDescent="0.25"/>
    <row r="11771" customFormat="1" x14ac:dyDescent="0.25"/>
    <row r="11772" customFormat="1" x14ac:dyDescent="0.25"/>
    <row r="11773" customFormat="1" x14ac:dyDescent="0.25"/>
    <row r="11774" customFormat="1" x14ac:dyDescent="0.25"/>
    <row r="11775" customFormat="1" x14ac:dyDescent="0.25"/>
    <row r="11776" customFormat="1" x14ac:dyDescent="0.25"/>
    <row r="11777" customFormat="1" x14ac:dyDescent="0.25"/>
    <row r="11778" customFormat="1" x14ac:dyDescent="0.25"/>
    <row r="11779" customFormat="1" x14ac:dyDescent="0.25"/>
    <row r="11780" customFormat="1" x14ac:dyDescent="0.25"/>
    <row r="11781" customFormat="1" x14ac:dyDescent="0.25"/>
    <row r="11782" customFormat="1" x14ac:dyDescent="0.25"/>
    <row r="11783" customFormat="1" x14ac:dyDescent="0.25"/>
    <row r="11784" customFormat="1" x14ac:dyDescent="0.25"/>
    <row r="11785" customFormat="1" x14ac:dyDescent="0.25"/>
    <row r="11786" customFormat="1" x14ac:dyDescent="0.25"/>
    <row r="11787" customFormat="1" x14ac:dyDescent="0.25"/>
    <row r="11788" customFormat="1" x14ac:dyDescent="0.25"/>
    <row r="11789" customFormat="1" x14ac:dyDescent="0.25"/>
    <row r="11790" customFormat="1" x14ac:dyDescent="0.25"/>
    <row r="11791" customFormat="1" x14ac:dyDescent="0.25"/>
    <row r="11792" customFormat="1" x14ac:dyDescent="0.25"/>
    <row r="11793" customFormat="1" x14ac:dyDescent="0.25"/>
    <row r="11794" customFormat="1" x14ac:dyDescent="0.25"/>
    <row r="11795" customFormat="1" x14ac:dyDescent="0.25"/>
    <row r="11796" customFormat="1" x14ac:dyDescent="0.25"/>
    <row r="11797" customFormat="1" x14ac:dyDescent="0.25"/>
    <row r="11798" customFormat="1" x14ac:dyDescent="0.25"/>
    <row r="11799" customFormat="1" x14ac:dyDescent="0.25"/>
    <row r="11800" customFormat="1" x14ac:dyDescent="0.25"/>
    <row r="11801" customFormat="1" x14ac:dyDescent="0.25"/>
    <row r="11802" customFormat="1" x14ac:dyDescent="0.25"/>
    <row r="11803" customFormat="1" x14ac:dyDescent="0.25"/>
    <row r="11804" customFormat="1" x14ac:dyDescent="0.25"/>
    <row r="11805" customFormat="1" x14ac:dyDescent="0.25"/>
    <row r="11806" customFormat="1" x14ac:dyDescent="0.25"/>
    <row r="11807" customFormat="1" x14ac:dyDescent="0.25"/>
    <row r="11808" customFormat="1" x14ac:dyDescent="0.25"/>
    <row r="11809" customFormat="1" x14ac:dyDescent="0.25"/>
    <row r="11810" customFormat="1" x14ac:dyDescent="0.25"/>
    <row r="11811" customFormat="1" x14ac:dyDescent="0.25"/>
    <row r="11812" customFormat="1" x14ac:dyDescent="0.25"/>
    <row r="11813" customFormat="1" x14ac:dyDescent="0.25"/>
    <row r="11814" customFormat="1" x14ac:dyDescent="0.25"/>
    <row r="11815" customFormat="1" x14ac:dyDescent="0.25"/>
    <row r="11816" customFormat="1" x14ac:dyDescent="0.25"/>
    <row r="11817" customFormat="1" x14ac:dyDescent="0.25"/>
    <row r="11818" customFormat="1" x14ac:dyDescent="0.25"/>
    <row r="11819" customFormat="1" x14ac:dyDescent="0.25"/>
    <row r="11820" customFormat="1" x14ac:dyDescent="0.25"/>
    <row r="11821" customFormat="1" x14ac:dyDescent="0.25"/>
    <row r="11822" customFormat="1" x14ac:dyDescent="0.25"/>
    <row r="11823" customFormat="1" x14ac:dyDescent="0.25"/>
    <row r="11824" customFormat="1" x14ac:dyDescent="0.25"/>
    <row r="11825" customFormat="1" x14ac:dyDescent="0.25"/>
    <row r="11826" customFormat="1" x14ac:dyDescent="0.25"/>
    <row r="11827" customFormat="1" x14ac:dyDescent="0.25"/>
    <row r="11828" customFormat="1" x14ac:dyDescent="0.25"/>
    <row r="11829" customFormat="1" x14ac:dyDescent="0.25"/>
    <row r="11830" customFormat="1" x14ac:dyDescent="0.25"/>
    <row r="11831" customFormat="1" x14ac:dyDescent="0.25"/>
    <row r="11832" customFormat="1" x14ac:dyDescent="0.25"/>
    <row r="11833" customFormat="1" x14ac:dyDescent="0.25"/>
    <row r="11834" customFormat="1" x14ac:dyDescent="0.25"/>
    <row r="11835" customFormat="1" x14ac:dyDescent="0.25"/>
    <row r="11836" customFormat="1" x14ac:dyDescent="0.25"/>
    <row r="11837" customFormat="1" x14ac:dyDescent="0.25"/>
    <row r="11838" customFormat="1" x14ac:dyDescent="0.25"/>
    <row r="11839" customFormat="1" x14ac:dyDescent="0.25"/>
    <row r="11840" customFormat="1" x14ac:dyDescent="0.25"/>
    <row r="11841" customFormat="1" x14ac:dyDescent="0.25"/>
    <row r="11842" customFormat="1" x14ac:dyDescent="0.25"/>
    <row r="11843" customFormat="1" x14ac:dyDescent="0.25"/>
    <row r="11844" customFormat="1" x14ac:dyDescent="0.25"/>
    <row r="11845" customFormat="1" x14ac:dyDescent="0.25"/>
    <row r="11846" customFormat="1" x14ac:dyDescent="0.25"/>
    <row r="11847" customFormat="1" x14ac:dyDescent="0.25"/>
    <row r="11848" customFormat="1" x14ac:dyDescent="0.25"/>
    <row r="11849" customFormat="1" x14ac:dyDescent="0.25"/>
    <row r="11850" customFormat="1" x14ac:dyDescent="0.25"/>
    <row r="11851" customFormat="1" x14ac:dyDescent="0.25"/>
    <row r="11852" customFormat="1" x14ac:dyDescent="0.25"/>
    <row r="11853" customFormat="1" x14ac:dyDescent="0.25"/>
    <row r="11854" customFormat="1" x14ac:dyDescent="0.25"/>
    <row r="11855" customFormat="1" x14ac:dyDescent="0.25"/>
    <row r="11856" customFormat="1" x14ac:dyDescent="0.25"/>
    <row r="11857" customFormat="1" x14ac:dyDescent="0.25"/>
    <row r="11858" customFormat="1" x14ac:dyDescent="0.25"/>
    <row r="11859" customFormat="1" x14ac:dyDescent="0.25"/>
    <row r="11860" customFormat="1" x14ac:dyDescent="0.25"/>
    <row r="11861" customFormat="1" x14ac:dyDescent="0.25"/>
    <row r="11862" customFormat="1" x14ac:dyDescent="0.25"/>
    <row r="11863" customFormat="1" x14ac:dyDescent="0.25"/>
    <row r="11864" customFormat="1" x14ac:dyDescent="0.25"/>
    <row r="11865" customFormat="1" x14ac:dyDescent="0.25"/>
    <row r="11866" customFormat="1" x14ac:dyDescent="0.25"/>
    <row r="11867" customFormat="1" x14ac:dyDescent="0.25"/>
    <row r="11868" customFormat="1" x14ac:dyDescent="0.25"/>
    <row r="11869" customFormat="1" x14ac:dyDescent="0.25"/>
    <row r="11870" customFormat="1" x14ac:dyDescent="0.25"/>
    <row r="11871" customFormat="1" x14ac:dyDescent="0.25"/>
    <row r="11872" customFormat="1" x14ac:dyDescent="0.25"/>
    <row r="11873" customFormat="1" x14ac:dyDescent="0.25"/>
    <row r="11874" customFormat="1" x14ac:dyDescent="0.25"/>
    <row r="11875" customFormat="1" x14ac:dyDescent="0.25"/>
    <row r="11876" customFormat="1" x14ac:dyDescent="0.25"/>
    <row r="11877" customFormat="1" x14ac:dyDescent="0.25"/>
    <row r="11878" customFormat="1" x14ac:dyDescent="0.25"/>
    <row r="11879" customFormat="1" x14ac:dyDescent="0.25"/>
    <row r="11880" customFormat="1" x14ac:dyDescent="0.25"/>
    <row r="11881" customFormat="1" x14ac:dyDescent="0.25"/>
    <row r="11882" customFormat="1" x14ac:dyDescent="0.25"/>
    <row r="11883" customFormat="1" x14ac:dyDescent="0.25"/>
    <row r="11884" customFormat="1" x14ac:dyDescent="0.25"/>
    <row r="11885" customFormat="1" x14ac:dyDescent="0.25"/>
    <row r="11886" customFormat="1" x14ac:dyDescent="0.25"/>
    <row r="11887" customFormat="1" x14ac:dyDescent="0.25"/>
    <row r="11888" customFormat="1" x14ac:dyDescent="0.25"/>
    <row r="11889" customFormat="1" x14ac:dyDescent="0.25"/>
    <row r="11890" customFormat="1" x14ac:dyDescent="0.25"/>
    <row r="11891" customFormat="1" x14ac:dyDescent="0.25"/>
    <row r="11892" customFormat="1" x14ac:dyDescent="0.25"/>
    <row r="11893" customFormat="1" x14ac:dyDescent="0.25"/>
    <row r="11894" customFormat="1" x14ac:dyDescent="0.25"/>
    <row r="11895" customFormat="1" x14ac:dyDescent="0.25"/>
    <row r="11896" customFormat="1" x14ac:dyDescent="0.25"/>
    <row r="11897" customFormat="1" x14ac:dyDescent="0.25"/>
    <row r="11898" customFormat="1" x14ac:dyDescent="0.25"/>
    <row r="11899" customFormat="1" x14ac:dyDescent="0.25"/>
    <row r="11900" customFormat="1" x14ac:dyDescent="0.25"/>
    <row r="11901" customFormat="1" x14ac:dyDescent="0.25"/>
    <row r="11902" customFormat="1" x14ac:dyDescent="0.25"/>
    <row r="11903" customFormat="1" x14ac:dyDescent="0.25"/>
    <row r="11904" customFormat="1" x14ac:dyDescent="0.25"/>
    <row r="11905" customFormat="1" x14ac:dyDescent="0.25"/>
    <row r="11906" customFormat="1" x14ac:dyDescent="0.25"/>
    <row r="11907" customFormat="1" x14ac:dyDescent="0.25"/>
    <row r="11908" customFormat="1" x14ac:dyDescent="0.25"/>
    <row r="11909" customFormat="1" x14ac:dyDescent="0.25"/>
    <row r="11910" customFormat="1" x14ac:dyDescent="0.25"/>
    <row r="11911" customFormat="1" x14ac:dyDescent="0.25"/>
    <row r="11912" customFormat="1" x14ac:dyDescent="0.25"/>
    <row r="11913" customFormat="1" x14ac:dyDescent="0.25"/>
    <row r="11914" customFormat="1" x14ac:dyDescent="0.25"/>
    <row r="11915" customFormat="1" x14ac:dyDescent="0.25"/>
    <row r="11916" customFormat="1" x14ac:dyDescent="0.25"/>
    <row r="11917" customFormat="1" x14ac:dyDescent="0.25"/>
    <row r="11918" customFormat="1" x14ac:dyDescent="0.25"/>
    <row r="11919" customFormat="1" x14ac:dyDescent="0.25"/>
    <row r="11920" customFormat="1" x14ac:dyDescent="0.25"/>
    <row r="11921" customFormat="1" x14ac:dyDescent="0.25"/>
    <row r="11922" customFormat="1" x14ac:dyDescent="0.25"/>
    <row r="11923" customFormat="1" x14ac:dyDescent="0.25"/>
    <row r="11924" customFormat="1" x14ac:dyDescent="0.25"/>
    <row r="11925" customFormat="1" x14ac:dyDescent="0.25"/>
    <row r="11926" customFormat="1" x14ac:dyDescent="0.25"/>
    <row r="11927" customFormat="1" x14ac:dyDescent="0.25"/>
    <row r="11928" customFormat="1" x14ac:dyDescent="0.25"/>
    <row r="11929" customFormat="1" x14ac:dyDescent="0.25"/>
    <row r="11930" customFormat="1" x14ac:dyDescent="0.25"/>
    <row r="11931" customFormat="1" x14ac:dyDescent="0.25"/>
    <row r="11932" customFormat="1" x14ac:dyDescent="0.25"/>
    <row r="11933" customFormat="1" x14ac:dyDescent="0.25"/>
    <row r="11934" customFormat="1" x14ac:dyDescent="0.25"/>
    <row r="11935" customFormat="1" x14ac:dyDescent="0.25"/>
    <row r="11936" customFormat="1" x14ac:dyDescent="0.25"/>
    <row r="11937" customFormat="1" x14ac:dyDescent="0.25"/>
    <row r="11938" customFormat="1" x14ac:dyDescent="0.25"/>
    <row r="11939" customFormat="1" x14ac:dyDescent="0.25"/>
    <row r="11940" customFormat="1" x14ac:dyDescent="0.25"/>
    <row r="11941" customFormat="1" x14ac:dyDescent="0.25"/>
    <row r="11942" customFormat="1" x14ac:dyDescent="0.25"/>
    <row r="11943" customFormat="1" x14ac:dyDescent="0.25"/>
    <row r="11944" customFormat="1" x14ac:dyDescent="0.25"/>
    <row r="11945" customFormat="1" x14ac:dyDescent="0.25"/>
    <row r="11946" customFormat="1" x14ac:dyDescent="0.25"/>
    <row r="11947" customFormat="1" x14ac:dyDescent="0.25"/>
    <row r="11948" customFormat="1" x14ac:dyDescent="0.25"/>
    <row r="11949" customFormat="1" x14ac:dyDescent="0.25"/>
    <row r="11950" customFormat="1" x14ac:dyDescent="0.25"/>
    <row r="11951" customFormat="1" x14ac:dyDescent="0.25"/>
    <row r="11952" customFormat="1" x14ac:dyDescent="0.25"/>
    <row r="11953" customFormat="1" x14ac:dyDescent="0.25"/>
    <row r="11954" customFormat="1" x14ac:dyDescent="0.25"/>
    <row r="11955" customFormat="1" x14ac:dyDescent="0.25"/>
    <row r="11956" customFormat="1" x14ac:dyDescent="0.25"/>
    <row r="11957" customFormat="1" x14ac:dyDescent="0.25"/>
    <row r="11958" customFormat="1" x14ac:dyDescent="0.25"/>
    <row r="11959" customFormat="1" x14ac:dyDescent="0.25"/>
    <row r="11960" customFormat="1" x14ac:dyDescent="0.25"/>
    <row r="11961" customFormat="1" x14ac:dyDescent="0.25"/>
    <row r="11962" customFormat="1" x14ac:dyDescent="0.25"/>
    <row r="11963" customFormat="1" x14ac:dyDescent="0.25"/>
    <row r="11964" customFormat="1" x14ac:dyDescent="0.25"/>
    <row r="11965" customFormat="1" x14ac:dyDescent="0.25"/>
    <row r="11966" customFormat="1" x14ac:dyDescent="0.25"/>
    <row r="11967" customFormat="1" x14ac:dyDescent="0.25"/>
    <row r="11968" customFormat="1" x14ac:dyDescent="0.25"/>
    <row r="11969" customFormat="1" x14ac:dyDescent="0.25"/>
    <row r="11970" customFormat="1" x14ac:dyDescent="0.25"/>
    <row r="11971" customFormat="1" x14ac:dyDescent="0.25"/>
    <row r="11972" customFormat="1" x14ac:dyDescent="0.25"/>
    <row r="11973" customFormat="1" x14ac:dyDescent="0.25"/>
    <row r="11974" customFormat="1" x14ac:dyDescent="0.25"/>
    <row r="11975" customFormat="1" x14ac:dyDescent="0.25"/>
    <row r="11976" customFormat="1" x14ac:dyDescent="0.25"/>
    <row r="11977" customFormat="1" x14ac:dyDescent="0.25"/>
    <row r="11978" customFormat="1" x14ac:dyDescent="0.25"/>
    <row r="11979" customFormat="1" x14ac:dyDescent="0.25"/>
    <row r="11980" customFormat="1" x14ac:dyDescent="0.25"/>
    <row r="11981" customFormat="1" x14ac:dyDescent="0.25"/>
    <row r="11982" customFormat="1" x14ac:dyDescent="0.25"/>
    <row r="11983" customFormat="1" x14ac:dyDescent="0.25"/>
    <row r="11984" customFormat="1" x14ac:dyDescent="0.25"/>
    <row r="11985" customFormat="1" x14ac:dyDescent="0.25"/>
    <row r="11986" customFormat="1" x14ac:dyDescent="0.25"/>
    <row r="11987" customFormat="1" x14ac:dyDescent="0.25"/>
    <row r="11988" customFormat="1" x14ac:dyDescent="0.25"/>
    <row r="11989" customFormat="1" x14ac:dyDescent="0.25"/>
    <row r="11990" customFormat="1" x14ac:dyDescent="0.25"/>
    <row r="11991" customFormat="1" x14ac:dyDescent="0.25"/>
    <row r="11992" customFormat="1" x14ac:dyDescent="0.25"/>
    <row r="11993" customFormat="1" x14ac:dyDescent="0.25"/>
    <row r="11994" customFormat="1" x14ac:dyDescent="0.25"/>
    <row r="11995" customFormat="1" x14ac:dyDescent="0.25"/>
    <row r="11996" customFormat="1" x14ac:dyDescent="0.25"/>
    <row r="11997" customFormat="1" x14ac:dyDescent="0.25"/>
    <row r="11998" customFormat="1" x14ac:dyDescent="0.25"/>
    <row r="11999" customFormat="1" x14ac:dyDescent="0.25"/>
    <row r="12000" customFormat="1" x14ac:dyDescent="0.25"/>
    <row r="12001" customFormat="1" x14ac:dyDescent="0.25"/>
    <row r="12002" customFormat="1" x14ac:dyDescent="0.25"/>
    <row r="12003" customFormat="1" x14ac:dyDescent="0.25"/>
    <row r="12004" customFormat="1" x14ac:dyDescent="0.25"/>
    <row r="12005" customFormat="1" x14ac:dyDescent="0.25"/>
    <row r="12006" customFormat="1" x14ac:dyDescent="0.25"/>
    <row r="12007" customFormat="1" x14ac:dyDescent="0.25"/>
    <row r="12008" customFormat="1" x14ac:dyDescent="0.25"/>
    <row r="12009" customFormat="1" x14ac:dyDescent="0.25"/>
    <row r="12010" customFormat="1" x14ac:dyDescent="0.25"/>
    <row r="12011" customFormat="1" x14ac:dyDescent="0.25"/>
    <row r="12012" customFormat="1" x14ac:dyDescent="0.25"/>
    <row r="12013" customFormat="1" x14ac:dyDescent="0.25"/>
    <row r="12014" customFormat="1" x14ac:dyDescent="0.25"/>
    <row r="12015" customFormat="1" x14ac:dyDescent="0.25"/>
    <row r="12016" customFormat="1" x14ac:dyDescent="0.25"/>
    <row r="12017" customFormat="1" x14ac:dyDescent="0.25"/>
    <row r="12018" customFormat="1" x14ac:dyDescent="0.25"/>
    <row r="12019" customFormat="1" x14ac:dyDescent="0.25"/>
    <row r="12020" customFormat="1" x14ac:dyDescent="0.25"/>
    <row r="12021" customFormat="1" x14ac:dyDescent="0.25"/>
    <row r="12022" customFormat="1" x14ac:dyDescent="0.25"/>
    <row r="12023" customFormat="1" x14ac:dyDescent="0.25"/>
    <row r="12024" customFormat="1" x14ac:dyDescent="0.25"/>
    <row r="12025" customFormat="1" x14ac:dyDescent="0.25"/>
    <row r="12026" customFormat="1" x14ac:dyDescent="0.25"/>
    <row r="12027" customFormat="1" x14ac:dyDescent="0.25"/>
    <row r="12028" customFormat="1" x14ac:dyDescent="0.25"/>
    <row r="12029" customFormat="1" x14ac:dyDescent="0.25"/>
    <row r="12030" customFormat="1" x14ac:dyDescent="0.25"/>
    <row r="12031" customFormat="1" x14ac:dyDescent="0.25"/>
    <row r="12032" customFormat="1" x14ac:dyDescent="0.25"/>
    <row r="12033" customFormat="1" x14ac:dyDescent="0.25"/>
    <row r="12034" customFormat="1" x14ac:dyDescent="0.25"/>
    <row r="12035" customFormat="1" x14ac:dyDescent="0.25"/>
    <row r="12036" customFormat="1" x14ac:dyDescent="0.25"/>
    <row r="12037" customFormat="1" x14ac:dyDescent="0.25"/>
    <row r="12038" customFormat="1" x14ac:dyDescent="0.25"/>
    <row r="12039" customFormat="1" x14ac:dyDescent="0.25"/>
    <row r="12040" customFormat="1" x14ac:dyDescent="0.25"/>
    <row r="12041" customFormat="1" x14ac:dyDescent="0.25"/>
    <row r="12042" customFormat="1" x14ac:dyDescent="0.25"/>
    <row r="12043" customFormat="1" x14ac:dyDescent="0.25"/>
    <row r="12044" customFormat="1" x14ac:dyDescent="0.25"/>
    <row r="12045" customFormat="1" x14ac:dyDescent="0.25"/>
    <row r="12046" customFormat="1" x14ac:dyDescent="0.25"/>
    <row r="12047" customFormat="1" x14ac:dyDescent="0.25"/>
    <row r="12048" customFormat="1" x14ac:dyDescent="0.25"/>
    <row r="12049" customFormat="1" x14ac:dyDescent="0.25"/>
    <row r="12050" customFormat="1" x14ac:dyDescent="0.25"/>
    <row r="12051" customFormat="1" x14ac:dyDescent="0.25"/>
    <row r="12052" customFormat="1" x14ac:dyDescent="0.25"/>
    <row r="12053" customFormat="1" x14ac:dyDescent="0.25"/>
    <row r="12054" customFormat="1" x14ac:dyDescent="0.25"/>
    <row r="12055" customFormat="1" x14ac:dyDescent="0.25"/>
    <row r="12056" customFormat="1" x14ac:dyDescent="0.25"/>
    <row r="12057" customFormat="1" x14ac:dyDescent="0.25"/>
    <row r="12058" customFormat="1" x14ac:dyDescent="0.25"/>
    <row r="12059" customFormat="1" x14ac:dyDescent="0.25"/>
    <row r="12060" customFormat="1" x14ac:dyDescent="0.25"/>
    <row r="12061" customFormat="1" x14ac:dyDescent="0.25"/>
    <row r="12062" customFormat="1" x14ac:dyDescent="0.25"/>
    <row r="12063" customFormat="1" x14ac:dyDescent="0.25"/>
    <row r="12064" customFormat="1" x14ac:dyDescent="0.25"/>
    <row r="12065" customFormat="1" x14ac:dyDescent="0.25"/>
    <row r="12066" customFormat="1" x14ac:dyDescent="0.25"/>
    <row r="12067" customFormat="1" x14ac:dyDescent="0.25"/>
    <row r="12068" customFormat="1" x14ac:dyDescent="0.25"/>
    <row r="12069" customFormat="1" x14ac:dyDescent="0.25"/>
    <row r="12070" customFormat="1" x14ac:dyDescent="0.25"/>
    <row r="12071" customFormat="1" x14ac:dyDescent="0.25"/>
    <row r="12072" customFormat="1" x14ac:dyDescent="0.25"/>
    <row r="12073" customFormat="1" x14ac:dyDescent="0.25"/>
    <row r="12074" customFormat="1" x14ac:dyDescent="0.25"/>
    <row r="12075" customFormat="1" x14ac:dyDescent="0.25"/>
    <row r="12076" customFormat="1" x14ac:dyDescent="0.25"/>
    <row r="12077" customFormat="1" x14ac:dyDescent="0.25"/>
    <row r="12078" customFormat="1" x14ac:dyDescent="0.25"/>
    <row r="12079" customFormat="1" x14ac:dyDescent="0.25"/>
    <row r="12080" customFormat="1" x14ac:dyDescent="0.25"/>
    <row r="12081" customFormat="1" x14ac:dyDescent="0.25"/>
    <row r="12082" customFormat="1" x14ac:dyDescent="0.25"/>
    <row r="12083" customFormat="1" x14ac:dyDescent="0.25"/>
    <row r="12084" customFormat="1" x14ac:dyDescent="0.25"/>
    <row r="12085" customFormat="1" x14ac:dyDescent="0.25"/>
    <row r="12086" customFormat="1" x14ac:dyDescent="0.25"/>
    <row r="12087" customFormat="1" x14ac:dyDescent="0.25"/>
    <row r="12088" customFormat="1" x14ac:dyDescent="0.25"/>
    <row r="12089" customFormat="1" x14ac:dyDescent="0.25"/>
    <row r="12090" customFormat="1" x14ac:dyDescent="0.25"/>
    <row r="12091" customFormat="1" x14ac:dyDescent="0.25"/>
    <row r="12092" customFormat="1" x14ac:dyDescent="0.25"/>
    <row r="12093" customFormat="1" x14ac:dyDescent="0.25"/>
    <row r="12094" customFormat="1" x14ac:dyDescent="0.25"/>
    <row r="12095" customFormat="1" x14ac:dyDescent="0.25"/>
    <row r="12096" customFormat="1" x14ac:dyDescent="0.25"/>
    <row r="12097" customFormat="1" x14ac:dyDescent="0.25"/>
    <row r="12098" customFormat="1" x14ac:dyDescent="0.25"/>
    <row r="12099" customFormat="1" x14ac:dyDescent="0.25"/>
    <row r="12100" customFormat="1" x14ac:dyDescent="0.25"/>
    <row r="12101" customFormat="1" x14ac:dyDescent="0.25"/>
    <row r="12102" customFormat="1" x14ac:dyDescent="0.25"/>
    <row r="12103" customFormat="1" x14ac:dyDescent="0.25"/>
    <row r="12104" customFormat="1" x14ac:dyDescent="0.25"/>
    <row r="12105" customFormat="1" x14ac:dyDescent="0.25"/>
    <row r="12106" customFormat="1" x14ac:dyDescent="0.25"/>
    <row r="12107" customFormat="1" x14ac:dyDescent="0.25"/>
    <row r="12108" customFormat="1" x14ac:dyDescent="0.25"/>
    <row r="12109" customFormat="1" x14ac:dyDescent="0.25"/>
    <row r="12110" customFormat="1" x14ac:dyDescent="0.25"/>
    <row r="12111" customFormat="1" x14ac:dyDescent="0.25"/>
    <row r="12112" customFormat="1" x14ac:dyDescent="0.25"/>
    <row r="12113" customFormat="1" x14ac:dyDescent="0.25"/>
    <row r="12114" customFormat="1" x14ac:dyDescent="0.25"/>
    <row r="12115" customFormat="1" x14ac:dyDescent="0.25"/>
    <row r="12116" customFormat="1" x14ac:dyDescent="0.25"/>
    <row r="12117" customFormat="1" x14ac:dyDescent="0.25"/>
    <row r="12118" customFormat="1" x14ac:dyDescent="0.25"/>
    <row r="12119" customFormat="1" x14ac:dyDescent="0.25"/>
    <row r="12120" customFormat="1" x14ac:dyDescent="0.25"/>
    <row r="12121" customFormat="1" x14ac:dyDescent="0.25"/>
    <row r="12122" customFormat="1" x14ac:dyDescent="0.25"/>
    <row r="12123" customFormat="1" x14ac:dyDescent="0.25"/>
    <row r="12124" customFormat="1" x14ac:dyDescent="0.25"/>
    <row r="12125" customFormat="1" x14ac:dyDescent="0.25"/>
    <row r="12126" customFormat="1" x14ac:dyDescent="0.25"/>
    <row r="12127" customFormat="1" x14ac:dyDescent="0.25"/>
    <row r="12128" customFormat="1" x14ac:dyDescent="0.25"/>
    <row r="12129" customFormat="1" x14ac:dyDescent="0.25"/>
    <row r="12130" customFormat="1" x14ac:dyDescent="0.25"/>
    <row r="12131" customFormat="1" x14ac:dyDescent="0.25"/>
    <row r="12132" customFormat="1" x14ac:dyDescent="0.25"/>
    <row r="12133" customFormat="1" x14ac:dyDescent="0.25"/>
    <row r="12134" customFormat="1" x14ac:dyDescent="0.25"/>
    <row r="12135" customFormat="1" x14ac:dyDescent="0.25"/>
    <row r="12136" customFormat="1" x14ac:dyDescent="0.25"/>
    <row r="12137" customFormat="1" x14ac:dyDescent="0.25"/>
    <row r="12138" customFormat="1" x14ac:dyDescent="0.25"/>
    <row r="12139" customFormat="1" x14ac:dyDescent="0.25"/>
    <row r="12140" customFormat="1" x14ac:dyDescent="0.25"/>
    <row r="12141" customFormat="1" x14ac:dyDescent="0.25"/>
    <row r="12142" customFormat="1" x14ac:dyDescent="0.25"/>
    <row r="12143" customFormat="1" x14ac:dyDescent="0.25"/>
    <row r="12144" customFormat="1" x14ac:dyDescent="0.25"/>
    <row r="12145" customFormat="1" x14ac:dyDescent="0.25"/>
    <row r="12146" customFormat="1" x14ac:dyDescent="0.25"/>
    <row r="12147" customFormat="1" x14ac:dyDescent="0.25"/>
    <row r="12148" customFormat="1" x14ac:dyDescent="0.25"/>
    <row r="12149" customFormat="1" x14ac:dyDescent="0.25"/>
    <row r="12150" customFormat="1" x14ac:dyDescent="0.25"/>
    <row r="12151" customFormat="1" x14ac:dyDescent="0.25"/>
    <row r="12152" customFormat="1" x14ac:dyDescent="0.25"/>
    <row r="12153" customFormat="1" x14ac:dyDescent="0.25"/>
    <row r="12154" customFormat="1" x14ac:dyDescent="0.25"/>
    <row r="12155" customFormat="1" x14ac:dyDescent="0.25"/>
    <row r="12156" customFormat="1" x14ac:dyDescent="0.25"/>
    <row r="12157" customFormat="1" x14ac:dyDescent="0.25"/>
    <row r="12158" customFormat="1" x14ac:dyDescent="0.25"/>
    <row r="12159" customFormat="1" x14ac:dyDescent="0.25"/>
    <row r="12160" customFormat="1" x14ac:dyDescent="0.25"/>
    <row r="12161" customFormat="1" x14ac:dyDescent="0.25"/>
    <row r="12162" customFormat="1" x14ac:dyDescent="0.25"/>
    <row r="12163" customFormat="1" x14ac:dyDescent="0.25"/>
    <row r="12164" customFormat="1" x14ac:dyDescent="0.25"/>
    <row r="12165" customFormat="1" x14ac:dyDescent="0.25"/>
    <row r="12166" customFormat="1" x14ac:dyDescent="0.25"/>
    <row r="12167" customFormat="1" x14ac:dyDescent="0.25"/>
    <row r="12168" customFormat="1" x14ac:dyDescent="0.25"/>
    <row r="12169" customFormat="1" x14ac:dyDescent="0.25"/>
    <row r="12170" customFormat="1" x14ac:dyDescent="0.25"/>
    <row r="12171" customFormat="1" x14ac:dyDescent="0.25"/>
    <row r="12172" customFormat="1" x14ac:dyDescent="0.25"/>
    <row r="12173" customFormat="1" x14ac:dyDescent="0.25"/>
    <row r="12174" customFormat="1" x14ac:dyDescent="0.25"/>
    <row r="12175" customFormat="1" x14ac:dyDescent="0.25"/>
    <row r="12176" customFormat="1" x14ac:dyDescent="0.25"/>
    <row r="12177" customFormat="1" x14ac:dyDescent="0.25"/>
    <row r="12178" customFormat="1" x14ac:dyDescent="0.25"/>
    <row r="12179" customFormat="1" x14ac:dyDescent="0.25"/>
    <row r="12180" customFormat="1" x14ac:dyDescent="0.25"/>
    <row r="12181" customFormat="1" x14ac:dyDescent="0.25"/>
    <row r="12182" customFormat="1" x14ac:dyDescent="0.25"/>
    <row r="12183" customFormat="1" x14ac:dyDescent="0.25"/>
    <row r="12184" customFormat="1" x14ac:dyDescent="0.25"/>
    <row r="12185" customFormat="1" x14ac:dyDescent="0.25"/>
    <row r="12186" customFormat="1" x14ac:dyDescent="0.25"/>
    <row r="12187" customFormat="1" x14ac:dyDescent="0.25"/>
    <row r="12188" customFormat="1" x14ac:dyDescent="0.25"/>
    <row r="12189" customFormat="1" x14ac:dyDescent="0.25"/>
    <row r="12190" customFormat="1" x14ac:dyDescent="0.25"/>
    <row r="12191" customFormat="1" x14ac:dyDescent="0.25"/>
    <row r="12192" customFormat="1" x14ac:dyDescent="0.25"/>
    <row r="12193" customFormat="1" x14ac:dyDescent="0.25"/>
    <row r="12194" customFormat="1" x14ac:dyDescent="0.25"/>
    <row r="12195" customFormat="1" x14ac:dyDescent="0.25"/>
    <row r="12196" customFormat="1" x14ac:dyDescent="0.25"/>
    <row r="12197" customFormat="1" x14ac:dyDescent="0.25"/>
    <row r="12198" customFormat="1" x14ac:dyDescent="0.25"/>
    <row r="12199" customFormat="1" x14ac:dyDescent="0.25"/>
    <row r="12200" customFormat="1" x14ac:dyDescent="0.25"/>
    <row r="12201" customFormat="1" x14ac:dyDescent="0.25"/>
    <row r="12202" customFormat="1" x14ac:dyDescent="0.25"/>
    <row r="12203" customFormat="1" x14ac:dyDescent="0.25"/>
    <row r="12204" customFormat="1" x14ac:dyDescent="0.25"/>
    <row r="12205" customFormat="1" x14ac:dyDescent="0.25"/>
    <row r="12206" customFormat="1" x14ac:dyDescent="0.25"/>
    <row r="12207" customFormat="1" x14ac:dyDescent="0.25"/>
    <row r="12208" customFormat="1" x14ac:dyDescent="0.25"/>
    <row r="12209" customFormat="1" x14ac:dyDescent="0.25"/>
    <row r="12210" customFormat="1" x14ac:dyDescent="0.25"/>
    <row r="12211" customFormat="1" x14ac:dyDescent="0.25"/>
    <row r="12212" customFormat="1" x14ac:dyDescent="0.25"/>
    <row r="12213" customFormat="1" x14ac:dyDescent="0.25"/>
    <row r="12214" customFormat="1" x14ac:dyDescent="0.25"/>
    <row r="12215" customFormat="1" x14ac:dyDescent="0.25"/>
    <row r="12216" customFormat="1" x14ac:dyDescent="0.25"/>
    <row r="12217" customFormat="1" x14ac:dyDescent="0.25"/>
    <row r="12218" customFormat="1" x14ac:dyDescent="0.25"/>
    <row r="12219" customFormat="1" x14ac:dyDescent="0.25"/>
    <row r="12220" customFormat="1" x14ac:dyDescent="0.25"/>
    <row r="12221" customFormat="1" x14ac:dyDescent="0.25"/>
    <row r="12222" customFormat="1" x14ac:dyDescent="0.25"/>
    <row r="12223" customFormat="1" x14ac:dyDescent="0.25"/>
    <row r="12224" customFormat="1" x14ac:dyDescent="0.25"/>
    <row r="12225" customFormat="1" x14ac:dyDescent="0.25"/>
    <row r="12226" customFormat="1" x14ac:dyDescent="0.25"/>
    <row r="12227" customFormat="1" x14ac:dyDescent="0.25"/>
    <row r="12228" customFormat="1" x14ac:dyDescent="0.25"/>
    <row r="12229" customFormat="1" x14ac:dyDescent="0.25"/>
    <row r="12230" customFormat="1" x14ac:dyDescent="0.25"/>
    <row r="12231" customFormat="1" x14ac:dyDescent="0.25"/>
    <row r="12232" customFormat="1" x14ac:dyDescent="0.25"/>
    <row r="12233" customFormat="1" x14ac:dyDescent="0.25"/>
    <row r="12234" customFormat="1" x14ac:dyDescent="0.25"/>
    <row r="12235" customFormat="1" x14ac:dyDescent="0.25"/>
    <row r="12236" customFormat="1" x14ac:dyDescent="0.25"/>
    <row r="12237" customFormat="1" x14ac:dyDescent="0.25"/>
    <row r="12238" customFormat="1" x14ac:dyDescent="0.25"/>
    <row r="12239" customFormat="1" x14ac:dyDescent="0.25"/>
    <row r="12240" customFormat="1" x14ac:dyDescent="0.25"/>
    <row r="12241" customFormat="1" x14ac:dyDescent="0.25"/>
    <row r="12242" customFormat="1" x14ac:dyDescent="0.25"/>
    <row r="12243" customFormat="1" x14ac:dyDescent="0.25"/>
    <row r="12244" customFormat="1" x14ac:dyDescent="0.25"/>
    <row r="12245" customFormat="1" x14ac:dyDescent="0.25"/>
    <row r="12246" customFormat="1" x14ac:dyDescent="0.25"/>
    <row r="12247" customFormat="1" x14ac:dyDescent="0.25"/>
    <row r="12248" customFormat="1" x14ac:dyDescent="0.25"/>
    <row r="12249" customFormat="1" x14ac:dyDescent="0.25"/>
    <row r="12250" customFormat="1" x14ac:dyDescent="0.25"/>
    <row r="12251" customFormat="1" x14ac:dyDescent="0.25"/>
    <row r="12252" customFormat="1" x14ac:dyDescent="0.25"/>
    <row r="12253" customFormat="1" x14ac:dyDescent="0.25"/>
    <row r="12254" customFormat="1" x14ac:dyDescent="0.25"/>
    <row r="12255" customFormat="1" x14ac:dyDescent="0.25"/>
    <row r="12256" customFormat="1" x14ac:dyDescent="0.25"/>
    <row r="12257" customFormat="1" x14ac:dyDescent="0.25"/>
    <row r="12258" customFormat="1" x14ac:dyDescent="0.25"/>
    <row r="12259" customFormat="1" x14ac:dyDescent="0.25"/>
    <row r="12260" customFormat="1" x14ac:dyDescent="0.25"/>
    <row r="12261" customFormat="1" x14ac:dyDescent="0.25"/>
    <row r="12262" customFormat="1" x14ac:dyDescent="0.25"/>
    <row r="12263" customFormat="1" x14ac:dyDescent="0.25"/>
    <row r="12264" customFormat="1" x14ac:dyDescent="0.25"/>
    <row r="12265" customFormat="1" x14ac:dyDescent="0.25"/>
    <row r="12266" customFormat="1" x14ac:dyDescent="0.25"/>
    <row r="12267" customFormat="1" x14ac:dyDescent="0.25"/>
    <row r="12268" customFormat="1" x14ac:dyDescent="0.25"/>
    <row r="12269" customFormat="1" x14ac:dyDescent="0.25"/>
    <row r="12270" customFormat="1" x14ac:dyDescent="0.25"/>
    <row r="12271" customFormat="1" x14ac:dyDescent="0.25"/>
    <row r="12272" customFormat="1" x14ac:dyDescent="0.25"/>
    <row r="12273" customFormat="1" x14ac:dyDescent="0.25"/>
    <row r="12274" customFormat="1" x14ac:dyDescent="0.25"/>
    <row r="12275" customFormat="1" x14ac:dyDescent="0.25"/>
    <row r="12276" customFormat="1" x14ac:dyDescent="0.25"/>
    <row r="12277" customFormat="1" x14ac:dyDescent="0.25"/>
    <row r="12278" customFormat="1" x14ac:dyDescent="0.25"/>
    <row r="12279" customFormat="1" x14ac:dyDescent="0.25"/>
    <row r="12280" customFormat="1" x14ac:dyDescent="0.25"/>
    <row r="12281" customFormat="1" x14ac:dyDescent="0.25"/>
    <row r="12282" customFormat="1" x14ac:dyDescent="0.25"/>
    <row r="12283" customFormat="1" x14ac:dyDescent="0.25"/>
    <row r="12284" customFormat="1" x14ac:dyDescent="0.25"/>
    <row r="12285" customFormat="1" x14ac:dyDescent="0.25"/>
    <row r="12286" customFormat="1" x14ac:dyDescent="0.25"/>
    <row r="12287" customFormat="1" x14ac:dyDescent="0.25"/>
    <row r="12288" customFormat="1" x14ac:dyDescent="0.25"/>
    <row r="12289" customFormat="1" x14ac:dyDescent="0.25"/>
    <row r="12290" customFormat="1" x14ac:dyDescent="0.25"/>
    <row r="12291" customFormat="1" x14ac:dyDescent="0.25"/>
    <row r="12292" customFormat="1" x14ac:dyDescent="0.25"/>
    <row r="12293" customFormat="1" x14ac:dyDescent="0.25"/>
    <row r="12294" customFormat="1" x14ac:dyDescent="0.25"/>
    <row r="12295" customFormat="1" x14ac:dyDescent="0.25"/>
    <row r="12296" customFormat="1" x14ac:dyDescent="0.25"/>
    <row r="12297" customFormat="1" x14ac:dyDescent="0.25"/>
    <row r="12298" customFormat="1" x14ac:dyDescent="0.25"/>
    <row r="12299" customFormat="1" x14ac:dyDescent="0.25"/>
    <row r="12300" customFormat="1" x14ac:dyDescent="0.25"/>
    <row r="12301" customFormat="1" x14ac:dyDescent="0.25"/>
    <row r="12302" customFormat="1" x14ac:dyDescent="0.25"/>
    <row r="12303" customFormat="1" x14ac:dyDescent="0.25"/>
    <row r="12304" customFormat="1" x14ac:dyDescent="0.25"/>
    <row r="12305" customFormat="1" x14ac:dyDescent="0.25"/>
    <row r="12306" customFormat="1" x14ac:dyDescent="0.25"/>
    <row r="12307" customFormat="1" x14ac:dyDescent="0.25"/>
    <row r="12308" customFormat="1" x14ac:dyDescent="0.25"/>
    <row r="12309" customFormat="1" x14ac:dyDescent="0.25"/>
    <row r="12310" customFormat="1" x14ac:dyDescent="0.25"/>
    <row r="12311" customFormat="1" x14ac:dyDescent="0.25"/>
    <row r="12312" customFormat="1" x14ac:dyDescent="0.25"/>
    <row r="12313" customFormat="1" x14ac:dyDescent="0.25"/>
    <row r="12314" customFormat="1" x14ac:dyDescent="0.25"/>
    <row r="12315" customFormat="1" x14ac:dyDescent="0.25"/>
    <row r="12316" customFormat="1" x14ac:dyDescent="0.25"/>
    <row r="12317" customFormat="1" x14ac:dyDescent="0.25"/>
    <row r="12318" customFormat="1" x14ac:dyDescent="0.25"/>
    <row r="12319" customFormat="1" x14ac:dyDescent="0.25"/>
    <row r="12320" customFormat="1" x14ac:dyDescent="0.25"/>
    <row r="12321" customFormat="1" x14ac:dyDescent="0.25"/>
    <row r="12322" customFormat="1" x14ac:dyDescent="0.25"/>
    <row r="12323" customFormat="1" x14ac:dyDescent="0.25"/>
    <row r="12324" customFormat="1" x14ac:dyDescent="0.25"/>
    <row r="12325" customFormat="1" x14ac:dyDescent="0.25"/>
    <row r="12326" customFormat="1" x14ac:dyDescent="0.25"/>
    <row r="12327" customFormat="1" x14ac:dyDescent="0.25"/>
    <row r="12328" customFormat="1" x14ac:dyDescent="0.25"/>
    <row r="12329" customFormat="1" x14ac:dyDescent="0.25"/>
    <row r="12330" customFormat="1" x14ac:dyDescent="0.25"/>
    <row r="12331" customFormat="1" x14ac:dyDescent="0.25"/>
    <row r="12332" customFormat="1" x14ac:dyDescent="0.25"/>
    <row r="12333" customFormat="1" x14ac:dyDescent="0.25"/>
    <row r="12334" customFormat="1" x14ac:dyDescent="0.25"/>
    <row r="12335" customFormat="1" x14ac:dyDescent="0.25"/>
    <row r="12336" customFormat="1" x14ac:dyDescent="0.25"/>
    <row r="12337" customFormat="1" x14ac:dyDescent="0.25"/>
    <row r="12338" customFormat="1" x14ac:dyDescent="0.25"/>
    <row r="12339" customFormat="1" x14ac:dyDescent="0.25"/>
    <row r="12340" customFormat="1" x14ac:dyDescent="0.25"/>
    <row r="12341" customFormat="1" x14ac:dyDescent="0.25"/>
    <row r="12342" customFormat="1" x14ac:dyDescent="0.25"/>
    <row r="12343" customFormat="1" x14ac:dyDescent="0.25"/>
    <row r="12344" customFormat="1" x14ac:dyDescent="0.25"/>
    <row r="12345" customFormat="1" x14ac:dyDescent="0.25"/>
    <row r="12346" customFormat="1" x14ac:dyDescent="0.25"/>
    <row r="12347" customFormat="1" x14ac:dyDescent="0.25"/>
    <row r="12348" customFormat="1" x14ac:dyDescent="0.25"/>
    <row r="12349" customFormat="1" x14ac:dyDescent="0.25"/>
    <row r="12350" customFormat="1" x14ac:dyDescent="0.25"/>
    <row r="12351" customFormat="1" x14ac:dyDescent="0.25"/>
    <row r="12352" customFormat="1" x14ac:dyDescent="0.25"/>
    <row r="12353" customFormat="1" x14ac:dyDescent="0.25"/>
    <row r="12354" customFormat="1" x14ac:dyDescent="0.25"/>
    <row r="12355" customFormat="1" x14ac:dyDescent="0.25"/>
    <row r="12356" customFormat="1" x14ac:dyDescent="0.25"/>
    <row r="12357" customFormat="1" x14ac:dyDescent="0.25"/>
    <row r="12358" customFormat="1" x14ac:dyDescent="0.25"/>
    <row r="12359" customFormat="1" x14ac:dyDescent="0.25"/>
    <row r="12360" customFormat="1" x14ac:dyDescent="0.25"/>
    <row r="12361" customFormat="1" x14ac:dyDescent="0.25"/>
    <row r="12362" customFormat="1" x14ac:dyDescent="0.25"/>
    <row r="12363" customFormat="1" x14ac:dyDescent="0.25"/>
    <row r="12364" customFormat="1" x14ac:dyDescent="0.25"/>
    <row r="12365" customFormat="1" x14ac:dyDescent="0.25"/>
    <row r="12366" customFormat="1" x14ac:dyDescent="0.25"/>
    <row r="12367" customFormat="1" x14ac:dyDescent="0.25"/>
    <row r="12368" customFormat="1" x14ac:dyDescent="0.25"/>
    <row r="12369" customFormat="1" x14ac:dyDescent="0.25"/>
    <row r="12370" customFormat="1" x14ac:dyDescent="0.25"/>
    <row r="12371" customFormat="1" x14ac:dyDescent="0.25"/>
    <row r="12372" customFormat="1" x14ac:dyDescent="0.25"/>
    <row r="12373" customFormat="1" x14ac:dyDescent="0.25"/>
    <row r="12374" customFormat="1" x14ac:dyDescent="0.25"/>
    <row r="12375" customFormat="1" x14ac:dyDescent="0.25"/>
    <row r="12376" customFormat="1" x14ac:dyDescent="0.25"/>
    <row r="12377" customFormat="1" x14ac:dyDescent="0.25"/>
    <row r="12378" customFormat="1" x14ac:dyDescent="0.25"/>
    <row r="12379" customFormat="1" x14ac:dyDescent="0.25"/>
    <row r="12380" customFormat="1" x14ac:dyDescent="0.25"/>
    <row r="12381" customFormat="1" x14ac:dyDescent="0.25"/>
    <row r="12382" customFormat="1" x14ac:dyDescent="0.25"/>
    <row r="12383" customFormat="1" x14ac:dyDescent="0.25"/>
    <row r="12384" customFormat="1" x14ac:dyDescent="0.25"/>
    <row r="12385" customFormat="1" x14ac:dyDescent="0.25"/>
    <row r="12386" customFormat="1" x14ac:dyDescent="0.25"/>
    <row r="12387" customFormat="1" x14ac:dyDescent="0.25"/>
    <row r="12388" customFormat="1" x14ac:dyDescent="0.25"/>
    <row r="12389" customFormat="1" x14ac:dyDescent="0.25"/>
    <row r="12390" customFormat="1" x14ac:dyDescent="0.25"/>
    <row r="12391" customFormat="1" x14ac:dyDescent="0.25"/>
    <row r="12392" customFormat="1" x14ac:dyDescent="0.25"/>
    <row r="12393" customFormat="1" x14ac:dyDescent="0.25"/>
    <row r="12394" customFormat="1" x14ac:dyDescent="0.25"/>
    <row r="12395" customFormat="1" x14ac:dyDescent="0.25"/>
    <row r="12396" customFormat="1" x14ac:dyDescent="0.25"/>
    <row r="12397" customFormat="1" x14ac:dyDescent="0.25"/>
    <row r="12398" customFormat="1" x14ac:dyDescent="0.25"/>
    <row r="12399" customFormat="1" x14ac:dyDescent="0.25"/>
    <row r="12400" customFormat="1" x14ac:dyDescent="0.25"/>
    <row r="12401" customFormat="1" x14ac:dyDescent="0.25"/>
    <row r="12402" customFormat="1" x14ac:dyDescent="0.25"/>
    <row r="12403" customFormat="1" x14ac:dyDescent="0.25"/>
    <row r="12404" customFormat="1" x14ac:dyDescent="0.25"/>
    <row r="12405" customFormat="1" x14ac:dyDescent="0.25"/>
    <row r="12406" customFormat="1" x14ac:dyDescent="0.25"/>
    <row r="12407" customFormat="1" x14ac:dyDescent="0.25"/>
    <row r="12408" customFormat="1" x14ac:dyDescent="0.25"/>
    <row r="12409" customFormat="1" x14ac:dyDescent="0.25"/>
    <row r="12410" customFormat="1" x14ac:dyDescent="0.25"/>
    <row r="12411" customFormat="1" x14ac:dyDescent="0.25"/>
    <row r="12412" customFormat="1" x14ac:dyDescent="0.25"/>
    <row r="12413" customFormat="1" x14ac:dyDescent="0.25"/>
    <row r="12414" customFormat="1" x14ac:dyDescent="0.25"/>
    <row r="12415" customFormat="1" x14ac:dyDescent="0.25"/>
    <row r="12416" customFormat="1" x14ac:dyDescent="0.25"/>
    <row r="12417" customFormat="1" x14ac:dyDescent="0.25"/>
    <row r="12418" customFormat="1" x14ac:dyDescent="0.25"/>
    <row r="12419" customFormat="1" x14ac:dyDescent="0.25"/>
    <row r="12420" customFormat="1" x14ac:dyDescent="0.25"/>
    <row r="12421" customFormat="1" x14ac:dyDescent="0.25"/>
    <row r="12422" customFormat="1" x14ac:dyDescent="0.25"/>
    <row r="12423" customFormat="1" x14ac:dyDescent="0.25"/>
    <row r="12424" customFormat="1" x14ac:dyDescent="0.25"/>
    <row r="12425" customFormat="1" x14ac:dyDescent="0.25"/>
    <row r="12426" customFormat="1" x14ac:dyDescent="0.25"/>
    <row r="12427" customFormat="1" x14ac:dyDescent="0.25"/>
    <row r="12428" customFormat="1" x14ac:dyDescent="0.25"/>
    <row r="12429" customFormat="1" x14ac:dyDescent="0.25"/>
    <row r="12430" customFormat="1" x14ac:dyDescent="0.25"/>
    <row r="12431" customFormat="1" x14ac:dyDescent="0.25"/>
    <row r="12432" customFormat="1" x14ac:dyDescent="0.25"/>
    <row r="12433" customFormat="1" x14ac:dyDescent="0.25"/>
    <row r="12434" customFormat="1" x14ac:dyDescent="0.25"/>
    <row r="12435" customFormat="1" x14ac:dyDescent="0.25"/>
    <row r="12436" customFormat="1" x14ac:dyDescent="0.25"/>
    <row r="12437" customFormat="1" x14ac:dyDescent="0.25"/>
    <row r="12438" customFormat="1" x14ac:dyDescent="0.25"/>
    <row r="12439" customFormat="1" x14ac:dyDescent="0.25"/>
    <row r="12440" customFormat="1" x14ac:dyDescent="0.25"/>
    <row r="12441" customFormat="1" x14ac:dyDescent="0.25"/>
    <row r="12442" customFormat="1" x14ac:dyDescent="0.25"/>
    <row r="12443" customFormat="1" x14ac:dyDescent="0.25"/>
    <row r="12444" customFormat="1" x14ac:dyDescent="0.25"/>
    <row r="12445" customFormat="1" x14ac:dyDescent="0.25"/>
    <row r="12446" customFormat="1" x14ac:dyDescent="0.25"/>
    <row r="12447" customFormat="1" x14ac:dyDescent="0.25"/>
    <row r="12448" customFormat="1" x14ac:dyDescent="0.25"/>
    <row r="12449" customFormat="1" x14ac:dyDescent="0.25"/>
    <row r="12450" customFormat="1" x14ac:dyDescent="0.25"/>
    <row r="12451" customFormat="1" x14ac:dyDescent="0.25"/>
    <row r="12452" customFormat="1" x14ac:dyDescent="0.25"/>
    <row r="12453" customFormat="1" x14ac:dyDescent="0.25"/>
    <row r="12454" customFormat="1" x14ac:dyDescent="0.25"/>
    <row r="12455" customFormat="1" x14ac:dyDescent="0.25"/>
    <row r="12456" customFormat="1" x14ac:dyDescent="0.25"/>
    <row r="12457" customFormat="1" x14ac:dyDescent="0.25"/>
    <row r="12458" customFormat="1" x14ac:dyDescent="0.25"/>
    <row r="12459" customFormat="1" x14ac:dyDescent="0.25"/>
    <row r="12460" customFormat="1" x14ac:dyDescent="0.25"/>
    <row r="12461" customFormat="1" x14ac:dyDescent="0.25"/>
    <row r="12462" customFormat="1" x14ac:dyDescent="0.25"/>
    <row r="12463" customFormat="1" x14ac:dyDescent="0.25"/>
    <row r="12464" customFormat="1" x14ac:dyDescent="0.25"/>
    <row r="12465" customFormat="1" x14ac:dyDescent="0.25"/>
    <row r="12466" customFormat="1" x14ac:dyDescent="0.25"/>
    <row r="12467" customFormat="1" x14ac:dyDescent="0.25"/>
    <row r="12468" customFormat="1" x14ac:dyDescent="0.25"/>
    <row r="12469" customFormat="1" x14ac:dyDescent="0.25"/>
    <row r="12470" customFormat="1" x14ac:dyDescent="0.25"/>
    <row r="12471" customFormat="1" x14ac:dyDescent="0.25"/>
    <row r="12472" customFormat="1" x14ac:dyDescent="0.25"/>
    <row r="12473" customFormat="1" x14ac:dyDescent="0.25"/>
    <row r="12474" customFormat="1" x14ac:dyDescent="0.25"/>
    <row r="12475" customFormat="1" x14ac:dyDescent="0.25"/>
    <row r="12476" customFormat="1" x14ac:dyDescent="0.25"/>
    <row r="12477" customFormat="1" x14ac:dyDescent="0.25"/>
    <row r="12478" customFormat="1" x14ac:dyDescent="0.25"/>
    <row r="12479" customFormat="1" x14ac:dyDescent="0.25"/>
    <row r="12480" customFormat="1" x14ac:dyDescent="0.25"/>
    <row r="12481" customFormat="1" x14ac:dyDescent="0.25"/>
    <row r="12482" customFormat="1" x14ac:dyDescent="0.25"/>
    <row r="12483" customFormat="1" x14ac:dyDescent="0.25"/>
    <row r="12484" customFormat="1" x14ac:dyDescent="0.25"/>
    <row r="12485" customFormat="1" x14ac:dyDescent="0.25"/>
    <row r="12486" customFormat="1" x14ac:dyDescent="0.25"/>
    <row r="12487" customFormat="1" x14ac:dyDescent="0.25"/>
    <row r="12488" customFormat="1" x14ac:dyDescent="0.25"/>
    <row r="12489" customFormat="1" x14ac:dyDescent="0.25"/>
    <row r="12490" customFormat="1" x14ac:dyDescent="0.25"/>
    <row r="12491" customFormat="1" x14ac:dyDescent="0.25"/>
    <row r="12492" customFormat="1" x14ac:dyDescent="0.25"/>
    <row r="12493" customFormat="1" x14ac:dyDescent="0.25"/>
    <row r="12494" customFormat="1" x14ac:dyDescent="0.25"/>
    <row r="12495" customFormat="1" x14ac:dyDescent="0.25"/>
    <row r="12496" customFormat="1" x14ac:dyDescent="0.25"/>
    <row r="12497" customFormat="1" x14ac:dyDescent="0.25"/>
    <row r="12498" customFormat="1" x14ac:dyDescent="0.25"/>
    <row r="12499" customFormat="1" x14ac:dyDescent="0.25"/>
    <row r="12500" customFormat="1" x14ac:dyDescent="0.25"/>
    <row r="12501" customFormat="1" x14ac:dyDescent="0.25"/>
    <row r="12502" customFormat="1" x14ac:dyDescent="0.25"/>
    <row r="12503" customFormat="1" x14ac:dyDescent="0.25"/>
    <row r="12504" customFormat="1" x14ac:dyDescent="0.25"/>
    <row r="12505" customFormat="1" x14ac:dyDescent="0.25"/>
    <row r="12506" customFormat="1" x14ac:dyDescent="0.25"/>
    <row r="12507" customFormat="1" x14ac:dyDescent="0.25"/>
    <row r="12508" customFormat="1" x14ac:dyDescent="0.25"/>
    <row r="12509" customFormat="1" x14ac:dyDescent="0.25"/>
    <row r="12510" customFormat="1" x14ac:dyDescent="0.25"/>
    <row r="12511" customFormat="1" x14ac:dyDescent="0.25"/>
    <row r="12512" customFormat="1" x14ac:dyDescent="0.25"/>
    <row r="12513" customFormat="1" x14ac:dyDescent="0.25"/>
    <row r="12514" customFormat="1" x14ac:dyDescent="0.25"/>
    <row r="12515" customFormat="1" x14ac:dyDescent="0.25"/>
    <row r="12516" customFormat="1" x14ac:dyDescent="0.25"/>
    <row r="12517" customFormat="1" x14ac:dyDescent="0.25"/>
    <row r="12518" customFormat="1" x14ac:dyDescent="0.25"/>
    <row r="12519" customFormat="1" x14ac:dyDescent="0.25"/>
    <row r="12520" customFormat="1" x14ac:dyDescent="0.25"/>
    <row r="12521" customFormat="1" x14ac:dyDescent="0.25"/>
    <row r="12522" customFormat="1" x14ac:dyDescent="0.25"/>
    <row r="12523" customFormat="1" x14ac:dyDescent="0.25"/>
    <row r="12524" customFormat="1" x14ac:dyDescent="0.25"/>
    <row r="12525" customFormat="1" x14ac:dyDescent="0.25"/>
    <row r="12526" customFormat="1" x14ac:dyDescent="0.25"/>
    <row r="12527" customFormat="1" x14ac:dyDescent="0.25"/>
    <row r="12528" customFormat="1" x14ac:dyDescent="0.25"/>
    <row r="12529" customFormat="1" x14ac:dyDescent="0.25"/>
    <row r="12530" customFormat="1" x14ac:dyDescent="0.25"/>
    <row r="12531" customFormat="1" x14ac:dyDescent="0.25"/>
    <row r="12532" customFormat="1" x14ac:dyDescent="0.25"/>
    <row r="12533" customFormat="1" x14ac:dyDescent="0.25"/>
    <row r="12534" customFormat="1" x14ac:dyDescent="0.25"/>
    <row r="12535" customFormat="1" x14ac:dyDescent="0.25"/>
    <row r="12536" customFormat="1" x14ac:dyDescent="0.25"/>
    <row r="12537" customFormat="1" x14ac:dyDescent="0.25"/>
    <row r="12538" customFormat="1" x14ac:dyDescent="0.25"/>
    <row r="12539" customFormat="1" x14ac:dyDescent="0.25"/>
    <row r="12540" customFormat="1" x14ac:dyDescent="0.25"/>
    <row r="12541" customFormat="1" x14ac:dyDescent="0.25"/>
    <row r="12542" customFormat="1" x14ac:dyDescent="0.25"/>
    <row r="12543" customFormat="1" x14ac:dyDescent="0.25"/>
    <row r="12544" customFormat="1" x14ac:dyDescent="0.25"/>
    <row r="12545" customFormat="1" x14ac:dyDescent="0.25"/>
    <row r="12546" customFormat="1" x14ac:dyDescent="0.25"/>
    <row r="12547" customFormat="1" x14ac:dyDescent="0.25"/>
    <row r="12548" customFormat="1" x14ac:dyDescent="0.25"/>
    <row r="12549" customFormat="1" x14ac:dyDescent="0.25"/>
    <row r="12550" customFormat="1" x14ac:dyDescent="0.25"/>
    <row r="12551" customFormat="1" x14ac:dyDescent="0.25"/>
    <row r="12552" customFormat="1" x14ac:dyDescent="0.25"/>
    <row r="12553" customFormat="1" x14ac:dyDescent="0.25"/>
    <row r="12554" customFormat="1" x14ac:dyDescent="0.25"/>
    <row r="12555" customFormat="1" x14ac:dyDescent="0.25"/>
    <row r="12556" customFormat="1" x14ac:dyDescent="0.25"/>
    <row r="12557" customFormat="1" x14ac:dyDescent="0.25"/>
    <row r="12558" customFormat="1" x14ac:dyDescent="0.25"/>
    <row r="12559" customFormat="1" x14ac:dyDescent="0.25"/>
    <row r="12560" customFormat="1" x14ac:dyDescent="0.25"/>
    <row r="12561" customFormat="1" x14ac:dyDescent="0.25"/>
    <row r="12562" customFormat="1" x14ac:dyDescent="0.25"/>
    <row r="12563" customFormat="1" x14ac:dyDescent="0.25"/>
    <row r="12564" customFormat="1" x14ac:dyDescent="0.25"/>
    <row r="12565" customFormat="1" x14ac:dyDescent="0.25"/>
    <row r="12566" customFormat="1" x14ac:dyDescent="0.25"/>
    <row r="12567" customFormat="1" x14ac:dyDescent="0.25"/>
    <row r="12568" customFormat="1" x14ac:dyDescent="0.25"/>
    <row r="12569" customFormat="1" x14ac:dyDescent="0.25"/>
    <row r="12570" customFormat="1" x14ac:dyDescent="0.25"/>
    <row r="12571" customFormat="1" x14ac:dyDescent="0.25"/>
    <row r="12572" customFormat="1" x14ac:dyDescent="0.25"/>
    <row r="12573" customFormat="1" x14ac:dyDescent="0.25"/>
    <row r="12574" customFormat="1" x14ac:dyDescent="0.25"/>
    <row r="12575" customFormat="1" x14ac:dyDescent="0.25"/>
    <row r="12576" customFormat="1" x14ac:dyDescent="0.25"/>
    <row r="12577" customFormat="1" x14ac:dyDescent="0.25"/>
    <row r="12578" customFormat="1" x14ac:dyDescent="0.25"/>
    <row r="12579" customFormat="1" x14ac:dyDescent="0.25"/>
    <row r="12580" customFormat="1" x14ac:dyDescent="0.25"/>
    <row r="12581" customFormat="1" x14ac:dyDescent="0.25"/>
    <row r="12582" customFormat="1" x14ac:dyDescent="0.25"/>
    <row r="12583" customFormat="1" x14ac:dyDescent="0.25"/>
    <row r="12584" customFormat="1" x14ac:dyDescent="0.25"/>
    <row r="12585" customFormat="1" x14ac:dyDescent="0.25"/>
    <row r="12586" customFormat="1" x14ac:dyDescent="0.25"/>
    <row r="12587" customFormat="1" x14ac:dyDescent="0.25"/>
    <row r="12588" customFormat="1" x14ac:dyDescent="0.25"/>
    <row r="12589" customFormat="1" x14ac:dyDescent="0.25"/>
    <row r="12590" customFormat="1" x14ac:dyDescent="0.25"/>
    <row r="12591" customFormat="1" x14ac:dyDescent="0.25"/>
    <row r="12592" customFormat="1" x14ac:dyDescent="0.25"/>
    <row r="12593" customFormat="1" x14ac:dyDescent="0.25"/>
    <row r="12594" customFormat="1" x14ac:dyDescent="0.25"/>
    <row r="12595" customFormat="1" x14ac:dyDescent="0.25"/>
    <row r="12596" customFormat="1" x14ac:dyDescent="0.25"/>
    <row r="12597" customFormat="1" x14ac:dyDescent="0.25"/>
    <row r="12598" customFormat="1" x14ac:dyDescent="0.25"/>
    <row r="12599" customFormat="1" x14ac:dyDescent="0.25"/>
    <row r="12600" customFormat="1" x14ac:dyDescent="0.25"/>
    <row r="12601" customFormat="1" x14ac:dyDescent="0.25"/>
    <row r="12602" customFormat="1" x14ac:dyDescent="0.25"/>
    <row r="12603" customFormat="1" x14ac:dyDescent="0.25"/>
    <row r="12604" customFormat="1" x14ac:dyDescent="0.25"/>
    <row r="12605" customFormat="1" x14ac:dyDescent="0.25"/>
    <row r="12606" customFormat="1" x14ac:dyDescent="0.25"/>
    <row r="12607" customFormat="1" x14ac:dyDescent="0.25"/>
    <row r="12608" customFormat="1" x14ac:dyDescent="0.25"/>
    <row r="12609" customFormat="1" x14ac:dyDescent="0.25"/>
    <row r="12610" customFormat="1" x14ac:dyDescent="0.25"/>
    <row r="12611" customFormat="1" x14ac:dyDescent="0.25"/>
    <row r="12612" customFormat="1" x14ac:dyDescent="0.25"/>
    <row r="12613" customFormat="1" x14ac:dyDescent="0.25"/>
    <row r="12614" customFormat="1" x14ac:dyDescent="0.25"/>
    <row r="12615" customFormat="1" x14ac:dyDescent="0.25"/>
    <row r="12616" customFormat="1" x14ac:dyDescent="0.25"/>
    <row r="12617" customFormat="1" x14ac:dyDescent="0.25"/>
    <row r="12618" customFormat="1" x14ac:dyDescent="0.25"/>
    <row r="12619" customFormat="1" x14ac:dyDescent="0.25"/>
    <row r="12620" customFormat="1" x14ac:dyDescent="0.25"/>
    <row r="12621" customFormat="1" x14ac:dyDescent="0.25"/>
    <row r="12622" customFormat="1" x14ac:dyDescent="0.25"/>
    <row r="12623" customFormat="1" x14ac:dyDescent="0.25"/>
    <row r="12624" customFormat="1" x14ac:dyDescent="0.25"/>
    <row r="12625" customFormat="1" x14ac:dyDescent="0.25"/>
    <row r="12626" customFormat="1" x14ac:dyDescent="0.25"/>
    <row r="12627" customFormat="1" x14ac:dyDescent="0.25"/>
    <row r="12628" customFormat="1" x14ac:dyDescent="0.25"/>
    <row r="12629" customFormat="1" x14ac:dyDescent="0.25"/>
    <row r="12630" customFormat="1" x14ac:dyDescent="0.25"/>
    <row r="12631" customFormat="1" x14ac:dyDescent="0.25"/>
    <row r="12632" customFormat="1" x14ac:dyDescent="0.25"/>
    <row r="12633" customFormat="1" x14ac:dyDescent="0.25"/>
    <row r="12634" customFormat="1" x14ac:dyDescent="0.25"/>
    <row r="12635" customFormat="1" x14ac:dyDescent="0.25"/>
    <row r="12636" customFormat="1" x14ac:dyDescent="0.25"/>
    <row r="12637" customFormat="1" x14ac:dyDescent="0.25"/>
    <row r="12638" customFormat="1" x14ac:dyDescent="0.25"/>
    <row r="12639" customFormat="1" x14ac:dyDescent="0.25"/>
    <row r="12640" customFormat="1" x14ac:dyDescent="0.25"/>
    <row r="12641" customFormat="1" x14ac:dyDescent="0.25"/>
    <row r="12642" customFormat="1" x14ac:dyDescent="0.25"/>
    <row r="12643" customFormat="1" x14ac:dyDescent="0.25"/>
    <row r="12644" customFormat="1" x14ac:dyDescent="0.25"/>
    <row r="12645" customFormat="1" x14ac:dyDescent="0.25"/>
    <row r="12646" customFormat="1" x14ac:dyDescent="0.25"/>
    <row r="12647" customFormat="1" x14ac:dyDescent="0.25"/>
    <row r="12648" customFormat="1" x14ac:dyDescent="0.25"/>
    <row r="12649" customFormat="1" x14ac:dyDescent="0.25"/>
    <row r="12650" customFormat="1" x14ac:dyDescent="0.25"/>
    <row r="12651" customFormat="1" x14ac:dyDescent="0.25"/>
    <row r="12652" customFormat="1" x14ac:dyDescent="0.25"/>
    <row r="12653" customFormat="1" x14ac:dyDescent="0.25"/>
    <row r="12654" customFormat="1" x14ac:dyDescent="0.25"/>
    <row r="12655" customFormat="1" x14ac:dyDescent="0.25"/>
    <row r="12656" customFormat="1" x14ac:dyDescent="0.25"/>
    <row r="12657" customFormat="1" x14ac:dyDescent="0.25"/>
    <row r="12658" customFormat="1" x14ac:dyDescent="0.25"/>
    <row r="12659" customFormat="1" x14ac:dyDescent="0.25"/>
    <row r="12660" customFormat="1" x14ac:dyDescent="0.25"/>
    <row r="12661" customFormat="1" x14ac:dyDescent="0.25"/>
    <row r="12662" customFormat="1" x14ac:dyDescent="0.25"/>
    <row r="12663" customFormat="1" x14ac:dyDescent="0.25"/>
    <row r="12664" customFormat="1" x14ac:dyDescent="0.25"/>
    <row r="12665" customFormat="1" x14ac:dyDescent="0.25"/>
    <row r="12666" customFormat="1" x14ac:dyDescent="0.25"/>
    <row r="12667" customFormat="1" x14ac:dyDescent="0.25"/>
    <row r="12668" customFormat="1" x14ac:dyDescent="0.25"/>
    <row r="12669" customFormat="1" x14ac:dyDescent="0.25"/>
    <row r="12670" customFormat="1" x14ac:dyDescent="0.25"/>
    <row r="12671" customFormat="1" x14ac:dyDescent="0.25"/>
    <row r="12672" customFormat="1" x14ac:dyDescent="0.25"/>
    <row r="12673" customFormat="1" x14ac:dyDescent="0.25"/>
    <row r="12674" customFormat="1" x14ac:dyDescent="0.25"/>
    <row r="12675" customFormat="1" x14ac:dyDescent="0.25"/>
    <row r="12676" customFormat="1" x14ac:dyDescent="0.25"/>
    <row r="12677" customFormat="1" x14ac:dyDescent="0.25"/>
    <row r="12678" customFormat="1" x14ac:dyDescent="0.25"/>
    <row r="12679" customFormat="1" x14ac:dyDescent="0.25"/>
    <row r="12680" customFormat="1" x14ac:dyDescent="0.25"/>
    <row r="12681" customFormat="1" x14ac:dyDescent="0.25"/>
    <row r="12682" customFormat="1" x14ac:dyDescent="0.25"/>
    <row r="12683" customFormat="1" x14ac:dyDescent="0.25"/>
    <row r="12684" customFormat="1" x14ac:dyDescent="0.25"/>
    <row r="12685" customFormat="1" x14ac:dyDescent="0.25"/>
    <row r="12686" customFormat="1" x14ac:dyDescent="0.25"/>
    <row r="12687" customFormat="1" x14ac:dyDescent="0.25"/>
    <row r="12688" customFormat="1" x14ac:dyDescent="0.25"/>
    <row r="12689" customFormat="1" x14ac:dyDescent="0.25"/>
    <row r="12690" customFormat="1" x14ac:dyDescent="0.25"/>
    <row r="12691" customFormat="1" x14ac:dyDescent="0.25"/>
    <row r="12692" customFormat="1" x14ac:dyDescent="0.25"/>
    <row r="12693" customFormat="1" x14ac:dyDescent="0.25"/>
    <row r="12694" customFormat="1" x14ac:dyDescent="0.25"/>
    <row r="12695" customFormat="1" x14ac:dyDescent="0.25"/>
    <row r="12696" customFormat="1" x14ac:dyDescent="0.25"/>
    <row r="12697" customFormat="1" x14ac:dyDescent="0.25"/>
    <row r="12698" customFormat="1" x14ac:dyDescent="0.25"/>
    <row r="12699" customFormat="1" x14ac:dyDescent="0.25"/>
    <row r="12700" customFormat="1" x14ac:dyDescent="0.25"/>
    <row r="12701" customFormat="1" x14ac:dyDescent="0.25"/>
    <row r="12702" customFormat="1" x14ac:dyDescent="0.25"/>
    <row r="12703" customFormat="1" x14ac:dyDescent="0.25"/>
    <row r="12704" customFormat="1" x14ac:dyDescent="0.25"/>
    <row r="12705" customFormat="1" x14ac:dyDescent="0.25"/>
    <row r="12706" customFormat="1" x14ac:dyDescent="0.25"/>
    <row r="12707" customFormat="1" x14ac:dyDescent="0.25"/>
    <row r="12708" customFormat="1" x14ac:dyDescent="0.25"/>
    <row r="12709" customFormat="1" x14ac:dyDescent="0.25"/>
    <row r="12710" customFormat="1" x14ac:dyDescent="0.25"/>
    <row r="12711" customFormat="1" x14ac:dyDescent="0.25"/>
    <row r="12712" customFormat="1" x14ac:dyDescent="0.25"/>
    <row r="12713" customFormat="1" x14ac:dyDescent="0.25"/>
    <row r="12714" customFormat="1" x14ac:dyDescent="0.25"/>
    <row r="12715" customFormat="1" x14ac:dyDescent="0.25"/>
    <row r="12716" customFormat="1" x14ac:dyDescent="0.25"/>
    <row r="12717" customFormat="1" x14ac:dyDescent="0.25"/>
    <row r="12718" customFormat="1" x14ac:dyDescent="0.25"/>
    <row r="12719" customFormat="1" x14ac:dyDescent="0.25"/>
    <row r="12720" customFormat="1" x14ac:dyDescent="0.25"/>
    <row r="12721" customFormat="1" x14ac:dyDescent="0.25"/>
    <row r="12722" customFormat="1" x14ac:dyDescent="0.25"/>
    <row r="12723" customFormat="1" x14ac:dyDescent="0.25"/>
    <row r="12724" customFormat="1" x14ac:dyDescent="0.25"/>
    <row r="12725" customFormat="1" x14ac:dyDescent="0.25"/>
    <row r="12726" customFormat="1" x14ac:dyDescent="0.25"/>
    <row r="12727" customFormat="1" x14ac:dyDescent="0.25"/>
    <row r="12728" customFormat="1" x14ac:dyDescent="0.25"/>
    <row r="12729" customFormat="1" x14ac:dyDescent="0.25"/>
    <row r="12730" customFormat="1" x14ac:dyDescent="0.25"/>
    <row r="12731" customFormat="1" x14ac:dyDescent="0.25"/>
    <row r="12732" customFormat="1" x14ac:dyDescent="0.25"/>
    <row r="12733" customFormat="1" x14ac:dyDescent="0.25"/>
    <row r="12734" customFormat="1" x14ac:dyDescent="0.25"/>
    <row r="12735" customFormat="1" x14ac:dyDescent="0.25"/>
    <row r="12736" customFormat="1" x14ac:dyDescent="0.25"/>
    <row r="12737" customFormat="1" x14ac:dyDescent="0.25"/>
    <row r="12738" customFormat="1" x14ac:dyDescent="0.25"/>
    <row r="12739" customFormat="1" x14ac:dyDescent="0.25"/>
    <row r="12740" customFormat="1" x14ac:dyDescent="0.25"/>
    <row r="12741" customFormat="1" x14ac:dyDescent="0.25"/>
    <row r="12742" customFormat="1" x14ac:dyDescent="0.25"/>
    <row r="12743" customFormat="1" x14ac:dyDescent="0.25"/>
    <row r="12744" customFormat="1" x14ac:dyDescent="0.25"/>
    <row r="12745" customFormat="1" x14ac:dyDescent="0.25"/>
    <row r="12746" customFormat="1" x14ac:dyDescent="0.25"/>
    <row r="12747" customFormat="1" x14ac:dyDescent="0.25"/>
    <row r="12748" customFormat="1" x14ac:dyDescent="0.25"/>
    <row r="12749" customFormat="1" x14ac:dyDescent="0.25"/>
    <row r="12750" customFormat="1" x14ac:dyDescent="0.25"/>
    <row r="12751" customFormat="1" x14ac:dyDescent="0.25"/>
    <row r="12752" customFormat="1" x14ac:dyDescent="0.25"/>
    <row r="12753" customFormat="1" x14ac:dyDescent="0.25"/>
    <row r="12754" customFormat="1" x14ac:dyDescent="0.25"/>
    <row r="12755" customFormat="1" x14ac:dyDescent="0.25"/>
    <row r="12756" customFormat="1" x14ac:dyDescent="0.25"/>
    <row r="12757" customFormat="1" x14ac:dyDescent="0.25"/>
    <row r="12758" customFormat="1" x14ac:dyDescent="0.25"/>
    <row r="12759" customFormat="1" x14ac:dyDescent="0.25"/>
    <row r="12760" customFormat="1" x14ac:dyDescent="0.25"/>
    <row r="12761" customFormat="1" x14ac:dyDescent="0.25"/>
    <row r="12762" customFormat="1" x14ac:dyDescent="0.25"/>
    <row r="12763" customFormat="1" x14ac:dyDescent="0.25"/>
    <row r="12764" customFormat="1" x14ac:dyDescent="0.25"/>
    <row r="12765" customFormat="1" x14ac:dyDescent="0.25"/>
    <row r="12766" customFormat="1" x14ac:dyDescent="0.25"/>
    <row r="12767" customFormat="1" x14ac:dyDescent="0.25"/>
    <row r="12768" customFormat="1" x14ac:dyDescent="0.25"/>
    <row r="12769" customFormat="1" x14ac:dyDescent="0.25"/>
    <row r="12770" customFormat="1" x14ac:dyDescent="0.25"/>
    <row r="12771" customFormat="1" x14ac:dyDescent="0.25"/>
    <row r="12772" customFormat="1" x14ac:dyDescent="0.25"/>
    <row r="12773" customFormat="1" x14ac:dyDescent="0.25"/>
    <row r="12774" customFormat="1" x14ac:dyDescent="0.25"/>
    <row r="12775" customFormat="1" x14ac:dyDescent="0.25"/>
    <row r="12776" customFormat="1" x14ac:dyDescent="0.25"/>
    <row r="12777" customFormat="1" x14ac:dyDescent="0.25"/>
    <row r="12778" customFormat="1" x14ac:dyDescent="0.25"/>
    <row r="12779" customFormat="1" x14ac:dyDescent="0.25"/>
    <row r="12780" customFormat="1" x14ac:dyDescent="0.25"/>
    <row r="12781" customFormat="1" x14ac:dyDescent="0.25"/>
    <row r="12782" customFormat="1" x14ac:dyDescent="0.25"/>
    <row r="12783" customFormat="1" x14ac:dyDescent="0.25"/>
    <row r="12784" customFormat="1" x14ac:dyDescent="0.25"/>
    <row r="12785" customFormat="1" x14ac:dyDescent="0.25"/>
    <row r="12786" customFormat="1" x14ac:dyDescent="0.25"/>
    <row r="12787" customFormat="1" x14ac:dyDescent="0.25"/>
    <row r="12788" customFormat="1" x14ac:dyDescent="0.25"/>
    <row r="12789" customFormat="1" x14ac:dyDescent="0.25"/>
    <row r="12790" customFormat="1" x14ac:dyDescent="0.25"/>
    <row r="12791" customFormat="1" x14ac:dyDescent="0.25"/>
    <row r="12792" customFormat="1" x14ac:dyDescent="0.25"/>
    <row r="12793" customFormat="1" x14ac:dyDescent="0.25"/>
    <row r="12794" customFormat="1" x14ac:dyDescent="0.25"/>
    <row r="12795" customFormat="1" x14ac:dyDescent="0.25"/>
    <row r="12796" customFormat="1" x14ac:dyDescent="0.25"/>
    <row r="12797" customFormat="1" x14ac:dyDescent="0.25"/>
    <row r="12798" customFormat="1" x14ac:dyDescent="0.25"/>
    <row r="12799" customFormat="1" x14ac:dyDescent="0.25"/>
    <row r="12800" customFormat="1" x14ac:dyDescent="0.25"/>
    <row r="12801" customFormat="1" x14ac:dyDescent="0.25"/>
    <row r="12802" customFormat="1" x14ac:dyDescent="0.25"/>
    <row r="12803" customFormat="1" x14ac:dyDescent="0.25"/>
    <row r="12804" customFormat="1" x14ac:dyDescent="0.25"/>
    <row r="12805" customFormat="1" x14ac:dyDescent="0.25"/>
    <row r="12806" customFormat="1" x14ac:dyDescent="0.25"/>
    <row r="12807" customFormat="1" x14ac:dyDescent="0.25"/>
    <row r="12808" customFormat="1" x14ac:dyDescent="0.25"/>
    <row r="12809" customFormat="1" x14ac:dyDescent="0.25"/>
    <row r="12810" customFormat="1" x14ac:dyDescent="0.25"/>
    <row r="12811" customFormat="1" x14ac:dyDescent="0.25"/>
    <row r="12812" customFormat="1" x14ac:dyDescent="0.25"/>
    <row r="12813" customFormat="1" x14ac:dyDescent="0.25"/>
    <row r="12814" customFormat="1" x14ac:dyDescent="0.25"/>
    <row r="12815" customFormat="1" x14ac:dyDescent="0.25"/>
    <row r="12816" customFormat="1" x14ac:dyDescent="0.25"/>
    <row r="12817" customFormat="1" x14ac:dyDescent="0.25"/>
    <row r="12818" customFormat="1" x14ac:dyDescent="0.25"/>
    <row r="12819" customFormat="1" x14ac:dyDescent="0.25"/>
    <row r="12820" customFormat="1" x14ac:dyDescent="0.25"/>
    <row r="12821" customFormat="1" x14ac:dyDescent="0.25"/>
    <row r="12822" customFormat="1" x14ac:dyDescent="0.25"/>
    <row r="12823" customFormat="1" x14ac:dyDescent="0.25"/>
    <row r="12824" customFormat="1" x14ac:dyDescent="0.25"/>
    <row r="12825" customFormat="1" x14ac:dyDescent="0.25"/>
    <row r="12826" customFormat="1" x14ac:dyDescent="0.25"/>
    <row r="12827" customFormat="1" x14ac:dyDescent="0.25"/>
    <row r="12828" customFormat="1" x14ac:dyDescent="0.25"/>
    <row r="12829" customFormat="1" x14ac:dyDescent="0.25"/>
    <row r="12830" customFormat="1" x14ac:dyDescent="0.25"/>
    <row r="12831" customFormat="1" x14ac:dyDescent="0.25"/>
    <row r="12832" customFormat="1" x14ac:dyDescent="0.25"/>
    <row r="12833" customFormat="1" x14ac:dyDescent="0.25"/>
    <row r="12834" customFormat="1" x14ac:dyDescent="0.25"/>
    <row r="12835" customFormat="1" x14ac:dyDescent="0.25"/>
    <row r="12836" customFormat="1" x14ac:dyDescent="0.25"/>
    <row r="12837" customFormat="1" x14ac:dyDescent="0.25"/>
    <row r="12838" customFormat="1" x14ac:dyDescent="0.25"/>
    <row r="12839" customFormat="1" x14ac:dyDescent="0.25"/>
    <row r="12840" customFormat="1" x14ac:dyDescent="0.25"/>
    <row r="12841" customFormat="1" x14ac:dyDescent="0.25"/>
    <row r="12842" customFormat="1" x14ac:dyDescent="0.25"/>
    <row r="12843" customFormat="1" x14ac:dyDescent="0.25"/>
    <row r="12844" customFormat="1" x14ac:dyDescent="0.25"/>
    <row r="12845" customFormat="1" x14ac:dyDescent="0.25"/>
    <row r="12846" customFormat="1" x14ac:dyDescent="0.25"/>
    <row r="12847" customFormat="1" x14ac:dyDescent="0.25"/>
    <row r="12848" customFormat="1" x14ac:dyDescent="0.25"/>
    <row r="12849" customFormat="1" x14ac:dyDescent="0.25"/>
    <row r="12850" customFormat="1" x14ac:dyDescent="0.25"/>
    <row r="12851" customFormat="1" x14ac:dyDescent="0.25"/>
    <row r="12852" customFormat="1" x14ac:dyDescent="0.25"/>
    <row r="12853" customFormat="1" x14ac:dyDescent="0.25"/>
    <row r="12854" customFormat="1" x14ac:dyDescent="0.25"/>
    <row r="12855" customFormat="1" x14ac:dyDescent="0.25"/>
    <row r="12856" customFormat="1" x14ac:dyDescent="0.25"/>
    <row r="12857" customFormat="1" x14ac:dyDescent="0.25"/>
    <row r="12858" customFormat="1" x14ac:dyDescent="0.25"/>
    <row r="12859" customFormat="1" x14ac:dyDescent="0.25"/>
    <row r="12860" customFormat="1" x14ac:dyDescent="0.25"/>
    <row r="12861" customFormat="1" x14ac:dyDescent="0.25"/>
    <row r="12862" customFormat="1" x14ac:dyDescent="0.25"/>
    <row r="12863" customFormat="1" x14ac:dyDescent="0.25"/>
    <row r="12864" customFormat="1" x14ac:dyDescent="0.25"/>
    <row r="12865" customFormat="1" x14ac:dyDescent="0.25"/>
    <row r="12866" customFormat="1" x14ac:dyDescent="0.25"/>
    <row r="12867" customFormat="1" x14ac:dyDescent="0.25"/>
    <row r="12868" customFormat="1" x14ac:dyDescent="0.25"/>
    <row r="12869" customFormat="1" x14ac:dyDescent="0.25"/>
    <row r="12870" customFormat="1" x14ac:dyDescent="0.25"/>
    <row r="12871" customFormat="1" x14ac:dyDescent="0.25"/>
    <row r="12872" customFormat="1" x14ac:dyDescent="0.25"/>
    <row r="12873" customFormat="1" x14ac:dyDescent="0.25"/>
    <row r="12874" customFormat="1" x14ac:dyDescent="0.25"/>
    <row r="12875" customFormat="1" x14ac:dyDescent="0.25"/>
    <row r="12876" customFormat="1" x14ac:dyDescent="0.25"/>
    <row r="12877" customFormat="1" x14ac:dyDescent="0.25"/>
    <row r="12878" customFormat="1" x14ac:dyDescent="0.25"/>
    <row r="12879" customFormat="1" x14ac:dyDescent="0.25"/>
    <row r="12880" customFormat="1" x14ac:dyDescent="0.25"/>
    <row r="12881" customFormat="1" x14ac:dyDescent="0.25"/>
    <row r="12882" customFormat="1" x14ac:dyDescent="0.25"/>
    <row r="12883" customFormat="1" x14ac:dyDescent="0.25"/>
    <row r="12884" customFormat="1" x14ac:dyDescent="0.25"/>
    <row r="12885" customFormat="1" x14ac:dyDescent="0.25"/>
    <row r="12886" customFormat="1" x14ac:dyDescent="0.25"/>
    <row r="12887" customFormat="1" x14ac:dyDescent="0.25"/>
    <row r="12888" customFormat="1" x14ac:dyDescent="0.25"/>
    <row r="12889" customFormat="1" x14ac:dyDescent="0.25"/>
    <row r="12890" customFormat="1" x14ac:dyDescent="0.25"/>
    <row r="12891" customFormat="1" x14ac:dyDescent="0.25"/>
    <row r="12892" customFormat="1" x14ac:dyDescent="0.25"/>
    <row r="12893" customFormat="1" x14ac:dyDescent="0.25"/>
    <row r="12894" customFormat="1" x14ac:dyDescent="0.25"/>
    <row r="12895" customFormat="1" x14ac:dyDescent="0.25"/>
    <row r="12896" customFormat="1" x14ac:dyDescent="0.25"/>
    <row r="12897" customFormat="1" x14ac:dyDescent="0.25"/>
    <row r="12898" customFormat="1" x14ac:dyDescent="0.25"/>
    <row r="12899" customFormat="1" x14ac:dyDescent="0.25"/>
    <row r="12900" customFormat="1" x14ac:dyDescent="0.25"/>
    <row r="12901" customFormat="1" x14ac:dyDescent="0.25"/>
    <row r="12902" customFormat="1" x14ac:dyDescent="0.25"/>
    <row r="12903" customFormat="1" x14ac:dyDescent="0.25"/>
    <row r="12904" customFormat="1" x14ac:dyDescent="0.25"/>
    <row r="12905" customFormat="1" x14ac:dyDescent="0.25"/>
    <row r="12906" customFormat="1" x14ac:dyDescent="0.25"/>
    <row r="12907" customFormat="1" x14ac:dyDescent="0.25"/>
    <row r="12908" customFormat="1" x14ac:dyDescent="0.25"/>
    <row r="12909" customFormat="1" x14ac:dyDescent="0.25"/>
    <row r="12910" customFormat="1" x14ac:dyDescent="0.25"/>
    <row r="12911" customFormat="1" x14ac:dyDescent="0.25"/>
    <row r="12912" customFormat="1" x14ac:dyDescent="0.25"/>
    <row r="12913" customFormat="1" x14ac:dyDescent="0.25"/>
    <row r="12914" customFormat="1" x14ac:dyDescent="0.25"/>
    <row r="12915" customFormat="1" x14ac:dyDescent="0.25"/>
    <row r="12916" customFormat="1" x14ac:dyDescent="0.25"/>
    <row r="12917" customFormat="1" x14ac:dyDescent="0.25"/>
    <row r="12918" customFormat="1" x14ac:dyDescent="0.25"/>
    <row r="12919" customFormat="1" x14ac:dyDescent="0.25"/>
    <row r="12920" customFormat="1" x14ac:dyDescent="0.25"/>
    <row r="12921" customFormat="1" x14ac:dyDescent="0.25"/>
    <row r="12922" customFormat="1" x14ac:dyDescent="0.25"/>
    <row r="12923" customFormat="1" x14ac:dyDescent="0.25"/>
    <row r="12924" customFormat="1" x14ac:dyDescent="0.25"/>
    <row r="12925" customFormat="1" x14ac:dyDescent="0.25"/>
    <row r="12926" customFormat="1" x14ac:dyDescent="0.25"/>
    <row r="12927" customFormat="1" x14ac:dyDescent="0.25"/>
    <row r="12928" customFormat="1" x14ac:dyDescent="0.25"/>
    <row r="12929" customFormat="1" x14ac:dyDescent="0.25"/>
    <row r="12930" customFormat="1" x14ac:dyDescent="0.25"/>
    <row r="12931" customFormat="1" x14ac:dyDescent="0.25"/>
    <row r="12932" customFormat="1" x14ac:dyDescent="0.25"/>
    <row r="12933" customFormat="1" x14ac:dyDescent="0.25"/>
    <row r="12934" customFormat="1" x14ac:dyDescent="0.25"/>
    <row r="12935" customFormat="1" x14ac:dyDescent="0.25"/>
    <row r="12936" customFormat="1" x14ac:dyDescent="0.25"/>
    <row r="12937" customFormat="1" x14ac:dyDescent="0.25"/>
    <row r="12938" customFormat="1" x14ac:dyDescent="0.25"/>
    <row r="12939" customFormat="1" x14ac:dyDescent="0.25"/>
    <row r="12940" customFormat="1" x14ac:dyDescent="0.25"/>
    <row r="12941" customFormat="1" x14ac:dyDescent="0.25"/>
    <row r="12942" customFormat="1" x14ac:dyDescent="0.25"/>
    <row r="12943" customFormat="1" x14ac:dyDescent="0.25"/>
    <row r="12944" customFormat="1" x14ac:dyDescent="0.25"/>
    <row r="12945" customFormat="1" x14ac:dyDescent="0.25"/>
    <row r="12946" customFormat="1" x14ac:dyDescent="0.25"/>
    <row r="12947" customFormat="1" x14ac:dyDescent="0.25"/>
    <row r="12948" customFormat="1" x14ac:dyDescent="0.25"/>
    <row r="12949" customFormat="1" x14ac:dyDescent="0.25"/>
    <row r="12950" customFormat="1" x14ac:dyDescent="0.25"/>
    <row r="12951" customFormat="1" x14ac:dyDescent="0.25"/>
    <row r="12952" customFormat="1" x14ac:dyDescent="0.25"/>
    <row r="12953" customFormat="1" x14ac:dyDescent="0.25"/>
    <row r="12954" customFormat="1" x14ac:dyDescent="0.25"/>
    <row r="12955" customFormat="1" x14ac:dyDescent="0.25"/>
    <row r="12956" customFormat="1" x14ac:dyDescent="0.25"/>
    <row r="12957" customFormat="1" x14ac:dyDescent="0.25"/>
    <row r="12958" customFormat="1" x14ac:dyDescent="0.25"/>
    <row r="12959" customFormat="1" x14ac:dyDescent="0.25"/>
    <row r="12960" customFormat="1" x14ac:dyDescent="0.25"/>
    <row r="12961" customFormat="1" x14ac:dyDescent="0.25"/>
    <row r="12962" customFormat="1" x14ac:dyDescent="0.25"/>
    <row r="12963" customFormat="1" x14ac:dyDescent="0.25"/>
    <row r="12964" customFormat="1" x14ac:dyDescent="0.25"/>
    <row r="12965" customFormat="1" x14ac:dyDescent="0.25"/>
    <row r="12966" customFormat="1" x14ac:dyDescent="0.25"/>
    <row r="12967" customFormat="1" x14ac:dyDescent="0.25"/>
    <row r="12968" customFormat="1" x14ac:dyDescent="0.25"/>
    <row r="12969" customFormat="1" x14ac:dyDescent="0.25"/>
    <row r="12970" customFormat="1" x14ac:dyDescent="0.25"/>
    <row r="12971" customFormat="1" x14ac:dyDescent="0.25"/>
    <row r="12972" customFormat="1" x14ac:dyDescent="0.25"/>
    <row r="12973" customFormat="1" x14ac:dyDescent="0.25"/>
    <row r="12974" customFormat="1" x14ac:dyDescent="0.25"/>
    <row r="12975" customFormat="1" x14ac:dyDescent="0.25"/>
    <row r="12976" customFormat="1" x14ac:dyDescent="0.25"/>
    <row r="12977" customFormat="1" x14ac:dyDescent="0.25"/>
    <row r="12978" customFormat="1" x14ac:dyDescent="0.25"/>
    <row r="12979" customFormat="1" x14ac:dyDescent="0.25"/>
    <row r="12980" customFormat="1" x14ac:dyDescent="0.25"/>
    <row r="12981" customFormat="1" x14ac:dyDescent="0.25"/>
    <row r="12982" customFormat="1" x14ac:dyDescent="0.25"/>
    <row r="12983" customFormat="1" x14ac:dyDescent="0.25"/>
    <row r="12984" customFormat="1" x14ac:dyDescent="0.25"/>
    <row r="12985" customFormat="1" x14ac:dyDescent="0.25"/>
    <row r="12986" customFormat="1" x14ac:dyDescent="0.25"/>
    <row r="12987" customFormat="1" x14ac:dyDescent="0.25"/>
    <row r="12988" customFormat="1" x14ac:dyDescent="0.25"/>
    <row r="12989" customFormat="1" x14ac:dyDescent="0.25"/>
    <row r="12990" customFormat="1" x14ac:dyDescent="0.25"/>
    <row r="12991" customFormat="1" x14ac:dyDescent="0.25"/>
    <row r="12992" customFormat="1" x14ac:dyDescent="0.25"/>
    <row r="12993" customFormat="1" x14ac:dyDescent="0.25"/>
    <row r="12994" customFormat="1" x14ac:dyDescent="0.25"/>
    <row r="12995" customFormat="1" x14ac:dyDescent="0.25"/>
    <row r="12996" customFormat="1" x14ac:dyDescent="0.25"/>
    <row r="12997" customFormat="1" x14ac:dyDescent="0.25"/>
    <row r="12998" customFormat="1" x14ac:dyDescent="0.25"/>
    <row r="12999" customFormat="1" x14ac:dyDescent="0.25"/>
    <row r="13000" customFormat="1" x14ac:dyDescent="0.25"/>
    <row r="13001" customFormat="1" x14ac:dyDescent="0.25"/>
    <row r="13002" customFormat="1" x14ac:dyDescent="0.25"/>
    <row r="13003" customFormat="1" x14ac:dyDescent="0.25"/>
    <row r="13004" customFormat="1" x14ac:dyDescent="0.25"/>
    <row r="13005" customFormat="1" x14ac:dyDescent="0.25"/>
    <row r="13006" customFormat="1" x14ac:dyDescent="0.25"/>
    <row r="13007" customFormat="1" x14ac:dyDescent="0.25"/>
    <row r="13008" customFormat="1" x14ac:dyDescent="0.25"/>
    <row r="13009" customFormat="1" x14ac:dyDescent="0.25"/>
    <row r="13010" customFormat="1" x14ac:dyDescent="0.25"/>
    <row r="13011" customFormat="1" x14ac:dyDescent="0.25"/>
    <row r="13012" customFormat="1" x14ac:dyDescent="0.25"/>
    <row r="13013" customFormat="1" x14ac:dyDescent="0.25"/>
    <row r="13014" customFormat="1" x14ac:dyDescent="0.25"/>
    <row r="13015" customFormat="1" x14ac:dyDescent="0.25"/>
    <row r="13016" customFormat="1" x14ac:dyDescent="0.25"/>
    <row r="13017" customFormat="1" x14ac:dyDescent="0.25"/>
    <row r="13018" customFormat="1" x14ac:dyDescent="0.25"/>
    <row r="13019" customFormat="1" x14ac:dyDescent="0.25"/>
    <row r="13020" customFormat="1" x14ac:dyDescent="0.25"/>
    <row r="13021" customFormat="1" x14ac:dyDescent="0.25"/>
    <row r="13022" customFormat="1" x14ac:dyDescent="0.25"/>
    <row r="13023" customFormat="1" x14ac:dyDescent="0.25"/>
    <row r="13024" customFormat="1" x14ac:dyDescent="0.25"/>
    <row r="13025" customFormat="1" x14ac:dyDescent="0.25"/>
    <row r="13026" customFormat="1" x14ac:dyDescent="0.25"/>
    <row r="13027" customFormat="1" x14ac:dyDescent="0.25"/>
    <row r="13028" customFormat="1" x14ac:dyDescent="0.25"/>
    <row r="13029" customFormat="1" x14ac:dyDescent="0.25"/>
    <row r="13030" customFormat="1" x14ac:dyDescent="0.25"/>
    <row r="13031" customFormat="1" x14ac:dyDescent="0.25"/>
    <row r="13032" customFormat="1" x14ac:dyDescent="0.25"/>
    <row r="13033" customFormat="1" x14ac:dyDescent="0.25"/>
    <row r="13034" customFormat="1" x14ac:dyDescent="0.25"/>
    <row r="13035" customFormat="1" x14ac:dyDescent="0.25"/>
    <row r="13036" customFormat="1" x14ac:dyDescent="0.25"/>
    <row r="13037" customFormat="1" x14ac:dyDescent="0.25"/>
    <row r="13038" customFormat="1" x14ac:dyDescent="0.25"/>
    <row r="13039" customFormat="1" x14ac:dyDescent="0.25"/>
    <row r="13040" customFormat="1" x14ac:dyDescent="0.25"/>
    <row r="13041" customFormat="1" x14ac:dyDescent="0.25"/>
    <row r="13042" customFormat="1" x14ac:dyDescent="0.25"/>
    <row r="13043" customFormat="1" x14ac:dyDescent="0.25"/>
    <row r="13044" customFormat="1" x14ac:dyDescent="0.25"/>
    <row r="13045" customFormat="1" x14ac:dyDescent="0.25"/>
    <row r="13046" customFormat="1" x14ac:dyDescent="0.25"/>
    <row r="13047" customFormat="1" x14ac:dyDescent="0.25"/>
    <row r="13048" customFormat="1" x14ac:dyDescent="0.25"/>
    <row r="13049" customFormat="1" x14ac:dyDescent="0.25"/>
    <row r="13050" customFormat="1" x14ac:dyDescent="0.25"/>
    <row r="13051" customFormat="1" x14ac:dyDescent="0.25"/>
    <row r="13052" customFormat="1" x14ac:dyDescent="0.25"/>
    <row r="13053" customFormat="1" x14ac:dyDescent="0.25"/>
    <row r="13054" customFormat="1" x14ac:dyDescent="0.25"/>
    <row r="13055" customFormat="1" x14ac:dyDescent="0.25"/>
    <row r="13056" customFormat="1" x14ac:dyDescent="0.25"/>
    <row r="13057" customFormat="1" x14ac:dyDescent="0.25"/>
    <row r="13058" customFormat="1" x14ac:dyDescent="0.25"/>
    <row r="13059" customFormat="1" x14ac:dyDescent="0.25"/>
    <row r="13060" customFormat="1" x14ac:dyDescent="0.25"/>
    <row r="13061" customFormat="1" x14ac:dyDescent="0.25"/>
    <row r="13062" customFormat="1" x14ac:dyDescent="0.25"/>
    <row r="13063" customFormat="1" x14ac:dyDescent="0.25"/>
    <row r="13064" customFormat="1" x14ac:dyDescent="0.25"/>
    <row r="13065" customFormat="1" x14ac:dyDescent="0.25"/>
    <row r="13066" customFormat="1" x14ac:dyDescent="0.25"/>
    <row r="13067" customFormat="1" x14ac:dyDescent="0.25"/>
    <row r="13068" customFormat="1" x14ac:dyDescent="0.25"/>
    <row r="13069" customFormat="1" x14ac:dyDescent="0.25"/>
    <row r="13070" customFormat="1" x14ac:dyDescent="0.25"/>
    <row r="13071" customFormat="1" x14ac:dyDescent="0.25"/>
    <row r="13072" customFormat="1" x14ac:dyDescent="0.25"/>
    <row r="13073" customFormat="1" x14ac:dyDescent="0.25"/>
    <row r="13074" customFormat="1" x14ac:dyDescent="0.25"/>
    <row r="13075" customFormat="1" x14ac:dyDescent="0.25"/>
    <row r="13076" customFormat="1" x14ac:dyDescent="0.25"/>
    <row r="13077" customFormat="1" x14ac:dyDescent="0.25"/>
    <row r="13078" customFormat="1" x14ac:dyDescent="0.25"/>
    <row r="13079" customFormat="1" x14ac:dyDescent="0.25"/>
    <row r="13080" customFormat="1" x14ac:dyDescent="0.25"/>
    <row r="13081" customFormat="1" x14ac:dyDescent="0.25"/>
    <row r="13082" customFormat="1" x14ac:dyDescent="0.25"/>
    <row r="13083" customFormat="1" x14ac:dyDescent="0.25"/>
    <row r="13084" customFormat="1" x14ac:dyDescent="0.25"/>
    <row r="13085" customFormat="1" x14ac:dyDescent="0.25"/>
    <row r="13086" customFormat="1" x14ac:dyDescent="0.25"/>
    <row r="13087" customFormat="1" x14ac:dyDescent="0.25"/>
    <row r="13088" customFormat="1" x14ac:dyDescent="0.25"/>
    <row r="13089" customFormat="1" x14ac:dyDescent="0.25"/>
    <row r="13090" customFormat="1" x14ac:dyDescent="0.25"/>
    <row r="13091" customFormat="1" x14ac:dyDescent="0.25"/>
    <row r="13092" customFormat="1" x14ac:dyDescent="0.25"/>
    <row r="13093" customFormat="1" x14ac:dyDescent="0.25"/>
    <row r="13094" customFormat="1" x14ac:dyDescent="0.25"/>
    <row r="13095" customFormat="1" x14ac:dyDescent="0.25"/>
    <row r="13096" customFormat="1" x14ac:dyDescent="0.25"/>
    <row r="13097" customFormat="1" x14ac:dyDescent="0.25"/>
    <row r="13098" customFormat="1" x14ac:dyDescent="0.25"/>
    <row r="13099" customFormat="1" x14ac:dyDescent="0.25"/>
    <row r="13100" customFormat="1" x14ac:dyDescent="0.25"/>
    <row r="13101" customFormat="1" x14ac:dyDescent="0.25"/>
    <row r="13102" customFormat="1" x14ac:dyDescent="0.25"/>
    <row r="13103" customFormat="1" x14ac:dyDescent="0.25"/>
    <row r="13104" customFormat="1" x14ac:dyDescent="0.25"/>
    <row r="13105" customFormat="1" x14ac:dyDescent="0.25"/>
    <row r="13106" customFormat="1" x14ac:dyDescent="0.25"/>
    <row r="13107" customFormat="1" x14ac:dyDescent="0.25"/>
    <row r="13108" customFormat="1" x14ac:dyDescent="0.25"/>
    <row r="13109" customFormat="1" x14ac:dyDescent="0.25"/>
    <row r="13110" customFormat="1" x14ac:dyDescent="0.25"/>
    <row r="13111" customFormat="1" x14ac:dyDescent="0.25"/>
    <row r="13112" customFormat="1" x14ac:dyDescent="0.25"/>
    <row r="13113" customFormat="1" x14ac:dyDescent="0.25"/>
    <row r="13114" customFormat="1" x14ac:dyDescent="0.25"/>
    <row r="13115" customFormat="1" x14ac:dyDescent="0.25"/>
    <row r="13116" customFormat="1" x14ac:dyDescent="0.25"/>
    <row r="13117" customFormat="1" x14ac:dyDescent="0.25"/>
    <row r="13118" customFormat="1" x14ac:dyDescent="0.25"/>
    <row r="13119" customFormat="1" x14ac:dyDescent="0.25"/>
    <row r="13120" customFormat="1" x14ac:dyDescent="0.25"/>
    <row r="13121" customFormat="1" x14ac:dyDescent="0.25"/>
    <row r="13122" customFormat="1" x14ac:dyDescent="0.25"/>
    <row r="13123" customFormat="1" x14ac:dyDescent="0.25"/>
    <row r="13124" customFormat="1" x14ac:dyDescent="0.25"/>
    <row r="13125" customFormat="1" x14ac:dyDescent="0.25"/>
    <row r="13126" customFormat="1" x14ac:dyDescent="0.25"/>
    <row r="13127" customFormat="1" x14ac:dyDescent="0.25"/>
    <row r="13128" customFormat="1" x14ac:dyDescent="0.25"/>
    <row r="13129" customFormat="1" x14ac:dyDescent="0.25"/>
    <row r="13130" customFormat="1" x14ac:dyDescent="0.25"/>
    <row r="13131" customFormat="1" x14ac:dyDescent="0.25"/>
    <row r="13132" customFormat="1" x14ac:dyDescent="0.25"/>
    <row r="13133" customFormat="1" x14ac:dyDescent="0.25"/>
    <row r="13134" customFormat="1" x14ac:dyDescent="0.25"/>
    <row r="13135" customFormat="1" x14ac:dyDescent="0.25"/>
    <row r="13136" customFormat="1" x14ac:dyDescent="0.25"/>
    <row r="13137" customFormat="1" x14ac:dyDescent="0.25"/>
    <row r="13138" customFormat="1" x14ac:dyDescent="0.25"/>
    <row r="13139" customFormat="1" x14ac:dyDescent="0.25"/>
    <row r="13140" customFormat="1" x14ac:dyDescent="0.25"/>
    <row r="13141" customFormat="1" x14ac:dyDescent="0.25"/>
    <row r="13142" customFormat="1" x14ac:dyDescent="0.25"/>
    <row r="13143" customFormat="1" x14ac:dyDescent="0.25"/>
    <row r="13144" customFormat="1" x14ac:dyDescent="0.25"/>
    <row r="13145" customFormat="1" x14ac:dyDescent="0.25"/>
    <row r="13146" customFormat="1" x14ac:dyDescent="0.25"/>
    <row r="13147" customFormat="1" x14ac:dyDescent="0.25"/>
    <row r="13148" customFormat="1" x14ac:dyDescent="0.25"/>
    <row r="13149" customFormat="1" x14ac:dyDescent="0.25"/>
    <row r="13150" customFormat="1" x14ac:dyDescent="0.25"/>
    <row r="13151" customFormat="1" x14ac:dyDescent="0.25"/>
    <row r="13152" customFormat="1" x14ac:dyDescent="0.25"/>
    <row r="13153" customFormat="1" x14ac:dyDescent="0.25"/>
    <row r="13154" customFormat="1" x14ac:dyDescent="0.25"/>
    <row r="13155" customFormat="1" x14ac:dyDescent="0.25"/>
    <row r="13156" customFormat="1" x14ac:dyDescent="0.25"/>
    <row r="13157" customFormat="1" x14ac:dyDescent="0.25"/>
    <row r="13158" customFormat="1" x14ac:dyDescent="0.25"/>
    <row r="13159" customFormat="1" x14ac:dyDescent="0.25"/>
    <row r="13160" customFormat="1" x14ac:dyDescent="0.25"/>
    <row r="13161" customFormat="1" x14ac:dyDescent="0.25"/>
    <row r="13162" customFormat="1" x14ac:dyDescent="0.25"/>
    <row r="13163" customFormat="1" x14ac:dyDescent="0.25"/>
    <row r="13164" customFormat="1" x14ac:dyDescent="0.25"/>
    <row r="13165" customFormat="1" x14ac:dyDescent="0.25"/>
    <row r="13166" customFormat="1" x14ac:dyDescent="0.25"/>
    <row r="13167" customFormat="1" x14ac:dyDescent="0.25"/>
    <row r="13168" customFormat="1" x14ac:dyDescent="0.25"/>
    <row r="13169" customFormat="1" x14ac:dyDescent="0.25"/>
    <row r="13170" customFormat="1" x14ac:dyDescent="0.25"/>
    <row r="13171" customFormat="1" x14ac:dyDescent="0.25"/>
    <row r="13172" customFormat="1" x14ac:dyDescent="0.25"/>
    <row r="13173" customFormat="1" x14ac:dyDescent="0.25"/>
    <row r="13174" customFormat="1" x14ac:dyDescent="0.25"/>
    <row r="13175" customFormat="1" x14ac:dyDescent="0.25"/>
    <row r="13176" customFormat="1" x14ac:dyDescent="0.25"/>
    <row r="13177" customFormat="1" x14ac:dyDescent="0.25"/>
    <row r="13178" customFormat="1" x14ac:dyDescent="0.25"/>
    <row r="13179" customFormat="1" x14ac:dyDescent="0.25"/>
    <row r="13180" customFormat="1" x14ac:dyDescent="0.25"/>
    <row r="13181" customFormat="1" x14ac:dyDescent="0.25"/>
    <row r="13182" customFormat="1" x14ac:dyDescent="0.25"/>
    <row r="13183" customFormat="1" x14ac:dyDescent="0.25"/>
    <row r="13184" customFormat="1" x14ac:dyDescent="0.25"/>
    <row r="13185" customFormat="1" x14ac:dyDescent="0.25"/>
    <row r="13186" customFormat="1" x14ac:dyDescent="0.25"/>
    <row r="13187" customFormat="1" x14ac:dyDescent="0.25"/>
    <row r="13188" customFormat="1" x14ac:dyDescent="0.25"/>
    <row r="13189" customFormat="1" x14ac:dyDescent="0.25"/>
    <row r="13190" customFormat="1" x14ac:dyDescent="0.25"/>
    <row r="13191" customFormat="1" x14ac:dyDescent="0.25"/>
    <row r="13192" customFormat="1" x14ac:dyDescent="0.25"/>
    <row r="13193" customFormat="1" x14ac:dyDescent="0.25"/>
    <row r="13194" customFormat="1" x14ac:dyDescent="0.25"/>
    <row r="13195" customFormat="1" x14ac:dyDescent="0.25"/>
    <row r="13196" customFormat="1" x14ac:dyDescent="0.25"/>
    <row r="13197" customFormat="1" x14ac:dyDescent="0.25"/>
    <row r="13198" customFormat="1" x14ac:dyDescent="0.25"/>
    <row r="13199" customFormat="1" x14ac:dyDescent="0.25"/>
    <row r="13200" customFormat="1" x14ac:dyDescent="0.25"/>
    <row r="13201" customFormat="1" x14ac:dyDescent="0.25"/>
    <row r="13202" customFormat="1" x14ac:dyDescent="0.25"/>
    <row r="13203" customFormat="1" x14ac:dyDescent="0.25"/>
    <row r="13204" customFormat="1" x14ac:dyDescent="0.25"/>
    <row r="13205" customFormat="1" x14ac:dyDescent="0.25"/>
    <row r="13206" customFormat="1" x14ac:dyDescent="0.25"/>
    <row r="13207" customFormat="1" x14ac:dyDescent="0.25"/>
    <row r="13208" customFormat="1" x14ac:dyDescent="0.25"/>
    <row r="13209" customFormat="1" x14ac:dyDescent="0.25"/>
    <row r="13210" customFormat="1" x14ac:dyDescent="0.25"/>
    <row r="13211" customFormat="1" x14ac:dyDescent="0.25"/>
    <row r="13212" customFormat="1" x14ac:dyDescent="0.25"/>
    <row r="13213" customFormat="1" x14ac:dyDescent="0.25"/>
    <row r="13214" customFormat="1" x14ac:dyDescent="0.25"/>
    <row r="13215" customFormat="1" x14ac:dyDescent="0.25"/>
    <row r="13216" customFormat="1" x14ac:dyDescent="0.25"/>
    <row r="13217" customFormat="1" x14ac:dyDescent="0.25"/>
    <row r="13218" customFormat="1" x14ac:dyDescent="0.25"/>
    <row r="13219" customFormat="1" x14ac:dyDescent="0.25"/>
    <row r="13220" customFormat="1" x14ac:dyDescent="0.25"/>
    <row r="13221" customFormat="1" x14ac:dyDescent="0.25"/>
    <row r="13222" customFormat="1" x14ac:dyDescent="0.25"/>
    <row r="13223" customFormat="1" x14ac:dyDescent="0.25"/>
    <row r="13224" customFormat="1" x14ac:dyDescent="0.25"/>
    <row r="13225" customFormat="1" x14ac:dyDescent="0.25"/>
    <row r="13226" customFormat="1" x14ac:dyDescent="0.25"/>
    <row r="13227" customFormat="1" x14ac:dyDescent="0.25"/>
    <row r="13228" customFormat="1" x14ac:dyDescent="0.25"/>
    <row r="13229" customFormat="1" x14ac:dyDescent="0.25"/>
    <row r="13230" customFormat="1" x14ac:dyDescent="0.25"/>
    <row r="13231" customFormat="1" x14ac:dyDescent="0.25"/>
    <row r="13232" customFormat="1" x14ac:dyDescent="0.25"/>
    <row r="13233" customFormat="1" x14ac:dyDescent="0.25"/>
    <row r="13234" customFormat="1" x14ac:dyDescent="0.25"/>
    <row r="13235" customFormat="1" x14ac:dyDescent="0.25"/>
    <row r="13236" customFormat="1" x14ac:dyDescent="0.25"/>
    <row r="13237" customFormat="1" x14ac:dyDescent="0.25"/>
    <row r="13238" customFormat="1" x14ac:dyDescent="0.25"/>
    <row r="13239" customFormat="1" x14ac:dyDescent="0.25"/>
    <row r="13240" customFormat="1" x14ac:dyDescent="0.25"/>
    <row r="13241" customFormat="1" x14ac:dyDescent="0.25"/>
    <row r="13242" customFormat="1" x14ac:dyDescent="0.25"/>
    <row r="13243" customFormat="1" x14ac:dyDescent="0.25"/>
    <row r="13244" customFormat="1" x14ac:dyDescent="0.25"/>
    <row r="13245" customFormat="1" x14ac:dyDescent="0.25"/>
    <row r="13246" customFormat="1" x14ac:dyDescent="0.25"/>
    <row r="13247" customFormat="1" x14ac:dyDescent="0.25"/>
    <row r="13248" customFormat="1" x14ac:dyDescent="0.25"/>
    <row r="13249" customFormat="1" x14ac:dyDescent="0.25"/>
    <row r="13250" customFormat="1" x14ac:dyDescent="0.25"/>
    <row r="13251" customFormat="1" x14ac:dyDescent="0.25"/>
    <row r="13252" customFormat="1" x14ac:dyDescent="0.25"/>
    <row r="13253" customFormat="1" x14ac:dyDescent="0.25"/>
    <row r="13254" customFormat="1" x14ac:dyDescent="0.25"/>
    <row r="13255" customFormat="1" x14ac:dyDescent="0.25"/>
    <row r="13256" customFormat="1" x14ac:dyDescent="0.25"/>
    <row r="13257" customFormat="1" x14ac:dyDescent="0.25"/>
    <row r="13258" customFormat="1" x14ac:dyDescent="0.25"/>
    <row r="13259" customFormat="1" x14ac:dyDescent="0.25"/>
    <row r="13260" customFormat="1" x14ac:dyDescent="0.25"/>
    <row r="13261" customFormat="1" x14ac:dyDescent="0.25"/>
    <row r="13262" customFormat="1" x14ac:dyDescent="0.25"/>
    <row r="13263" customFormat="1" x14ac:dyDescent="0.25"/>
    <row r="13264" customFormat="1" x14ac:dyDescent="0.25"/>
    <row r="13265" customFormat="1" x14ac:dyDescent="0.25"/>
    <row r="13266" customFormat="1" x14ac:dyDescent="0.25"/>
    <row r="13267" customFormat="1" x14ac:dyDescent="0.25"/>
    <row r="13268" customFormat="1" x14ac:dyDescent="0.25"/>
    <row r="13269" customFormat="1" x14ac:dyDescent="0.25"/>
    <row r="13270" customFormat="1" x14ac:dyDescent="0.25"/>
    <row r="13271" customFormat="1" x14ac:dyDescent="0.25"/>
    <row r="13272" customFormat="1" x14ac:dyDescent="0.25"/>
    <row r="13273" customFormat="1" x14ac:dyDescent="0.25"/>
    <row r="13274" customFormat="1" x14ac:dyDescent="0.25"/>
    <row r="13275" customFormat="1" x14ac:dyDescent="0.25"/>
    <row r="13276" customFormat="1" x14ac:dyDescent="0.25"/>
    <row r="13277" customFormat="1" x14ac:dyDescent="0.25"/>
    <row r="13278" customFormat="1" x14ac:dyDescent="0.25"/>
    <row r="13279" customFormat="1" x14ac:dyDescent="0.25"/>
    <row r="13280" customFormat="1" x14ac:dyDescent="0.25"/>
    <row r="13281" customFormat="1" x14ac:dyDescent="0.25"/>
    <row r="13282" customFormat="1" x14ac:dyDescent="0.25"/>
    <row r="13283" customFormat="1" x14ac:dyDescent="0.25"/>
    <row r="13284" customFormat="1" x14ac:dyDescent="0.25"/>
    <row r="13285" customFormat="1" x14ac:dyDescent="0.25"/>
    <row r="13286" customFormat="1" x14ac:dyDescent="0.25"/>
    <row r="13287" customFormat="1" x14ac:dyDescent="0.25"/>
    <row r="13288" customFormat="1" x14ac:dyDescent="0.25"/>
    <row r="13289" customFormat="1" x14ac:dyDescent="0.25"/>
    <row r="13290" customFormat="1" x14ac:dyDescent="0.25"/>
    <row r="13291" customFormat="1" x14ac:dyDescent="0.25"/>
    <row r="13292" customFormat="1" x14ac:dyDescent="0.25"/>
    <row r="13293" customFormat="1" x14ac:dyDescent="0.25"/>
    <row r="13294" customFormat="1" x14ac:dyDescent="0.25"/>
    <row r="13295" customFormat="1" x14ac:dyDescent="0.25"/>
    <row r="13296" customFormat="1" x14ac:dyDescent="0.25"/>
    <row r="13297" customFormat="1" x14ac:dyDescent="0.25"/>
    <row r="13298" customFormat="1" x14ac:dyDescent="0.25"/>
    <row r="13299" customFormat="1" x14ac:dyDescent="0.25"/>
    <row r="13300" customFormat="1" x14ac:dyDescent="0.25"/>
    <row r="13301" customFormat="1" x14ac:dyDescent="0.25"/>
    <row r="13302" customFormat="1" x14ac:dyDescent="0.25"/>
    <row r="13303" customFormat="1" x14ac:dyDescent="0.25"/>
    <row r="13304" customFormat="1" x14ac:dyDescent="0.25"/>
    <row r="13305" customFormat="1" x14ac:dyDescent="0.25"/>
    <row r="13306" customFormat="1" x14ac:dyDescent="0.25"/>
    <row r="13307" customFormat="1" x14ac:dyDescent="0.25"/>
    <row r="13308" customFormat="1" x14ac:dyDescent="0.25"/>
    <row r="13309" customFormat="1" x14ac:dyDescent="0.25"/>
    <row r="13310" customFormat="1" x14ac:dyDescent="0.25"/>
    <row r="13311" customFormat="1" x14ac:dyDescent="0.25"/>
    <row r="13312" customFormat="1" x14ac:dyDescent="0.25"/>
    <row r="13313" customFormat="1" x14ac:dyDescent="0.25"/>
    <row r="13314" customFormat="1" x14ac:dyDescent="0.25"/>
    <row r="13315" customFormat="1" x14ac:dyDescent="0.25"/>
    <row r="13316" customFormat="1" x14ac:dyDescent="0.25"/>
    <row r="13317" customFormat="1" x14ac:dyDescent="0.25"/>
    <row r="13318" customFormat="1" x14ac:dyDescent="0.25"/>
    <row r="13319" customFormat="1" x14ac:dyDescent="0.25"/>
    <row r="13320" customFormat="1" x14ac:dyDescent="0.25"/>
    <row r="13321" customFormat="1" x14ac:dyDescent="0.25"/>
    <row r="13322" customFormat="1" x14ac:dyDescent="0.25"/>
    <row r="13323" customFormat="1" x14ac:dyDescent="0.25"/>
    <row r="13324" customFormat="1" x14ac:dyDescent="0.25"/>
    <row r="13325" customFormat="1" x14ac:dyDescent="0.25"/>
    <row r="13326" customFormat="1" x14ac:dyDescent="0.25"/>
    <row r="13327" customFormat="1" x14ac:dyDescent="0.25"/>
    <row r="13328" customFormat="1" x14ac:dyDescent="0.25"/>
    <row r="13329" customFormat="1" x14ac:dyDescent="0.25"/>
    <row r="13330" customFormat="1" x14ac:dyDescent="0.25"/>
    <row r="13331" customFormat="1" x14ac:dyDescent="0.25"/>
    <row r="13332" customFormat="1" x14ac:dyDescent="0.25"/>
    <row r="13333" customFormat="1" x14ac:dyDescent="0.25"/>
    <row r="13334" customFormat="1" x14ac:dyDescent="0.25"/>
    <row r="13335" customFormat="1" x14ac:dyDescent="0.25"/>
    <row r="13336" customFormat="1" x14ac:dyDescent="0.25"/>
    <row r="13337" customFormat="1" x14ac:dyDescent="0.25"/>
    <row r="13338" customFormat="1" x14ac:dyDescent="0.25"/>
    <row r="13339" customFormat="1" x14ac:dyDescent="0.25"/>
    <row r="13340" customFormat="1" x14ac:dyDescent="0.25"/>
    <row r="13341" customFormat="1" x14ac:dyDescent="0.25"/>
    <row r="13342" customFormat="1" x14ac:dyDescent="0.25"/>
    <row r="13343" customFormat="1" x14ac:dyDescent="0.25"/>
    <row r="13344" customFormat="1" x14ac:dyDescent="0.25"/>
    <row r="13345" customFormat="1" x14ac:dyDescent="0.25"/>
    <row r="13346" customFormat="1" x14ac:dyDescent="0.25"/>
    <row r="13347" customFormat="1" x14ac:dyDescent="0.25"/>
    <row r="13348" customFormat="1" x14ac:dyDescent="0.25"/>
    <row r="13349" customFormat="1" x14ac:dyDescent="0.25"/>
    <row r="13350" customFormat="1" x14ac:dyDescent="0.25"/>
    <row r="13351" customFormat="1" x14ac:dyDescent="0.25"/>
    <row r="13352" customFormat="1" x14ac:dyDescent="0.25"/>
    <row r="13353" customFormat="1" x14ac:dyDescent="0.25"/>
    <row r="13354" customFormat="1" x14ac:dyDescent="0.25"/>
    <row r="13355" customFormat="1" x14ac:dyDescent="0.25"/>
    <row r="13356" customFormat="1" x14ac:dyDescent="0.25"/>
    <row r="13357" customFormat="1" x14ac:dyDescent="0.25"/>
    <row r="13358" customFormat="1" x14ac:dyDescent="0.25"/>
    <row r="13359" customFormat="1" x14ac:dyDescent="0.25"/>
    <row r="13360" customFormat="1" x14ac:dyDescent="0.25"/>
    <row r="13361" customFormat="1" x14ac:dyDescent="0.25"/>
    <row r="13362" customFormat="1" x14ac:dyDescent="0.25"/>
    <row r="13363" customFormat="1" x14ac:dyDescent="0.25"/>
    <row r="13364" customFormat="1" x14ac:dyDescent="0.25"/>
    <row r="13365" customFormat="1" x14ac:dyDescent="0.25"/>
    <row r="13366" customFormat="1" x14ac:dyDescent="0.25"/>
    <row r="13367" customFormat="1" x14ac:dyDescent="0.25"/>
    <row r="13368" customFormat="1" x14ac:dyDescent="0.25"/>
    <row r="13369" customFormat="1" x14ac:dyDescent="0.25"/>
    <row r="13370" customFormat="1" x14ac:dyDescent="0.25"/>
    <row r="13371" customFormat="1" x14ac:dyDescent="0.25"/>
    <row r="13372" customFormat="1" x14ac:dyDescent="0.25"/>
    <row r="13373" customFormat="1" x14ac:dyDescent="0.25"/>
    <row r="13374" customFormat="1" x14ac:dyDescent="0.25"/>
    <row r="13375" customFormat="1" x14ac:dyDescent="0.25"/>
    <row r="13376" customFormat="1" x14ac:dyDescent="0.25"/>
    <row r="13377" customFormat="1" x14ac:dyDescent="0.25"/>
    <row r="13378" customFormat="1" x14ac:dyDescent="0.25"/>
    <row r="13379" customFormat="1" x14ac:dyDescent="0.25"/>
    <row r="13380" customFormat="1" x14ac:dyDescent="0.25"/>
    <row r="13381" customFormat="1" x14ac:dyDescent="0.25"/>
    <row r="13382" customFormat="1" x14ac:dyDescent="0.25"/>
    <row r="13383" customFormat="1" x14ac:dyDescent="0.25"/>
    <row r="13384" customFormat="1" x14ac:dyDescent="0.25"/>
    <row r="13385" customFormat="1" x14ac:dyDescent="0.25"/>
    <row r="13386" customFormat="1" x14ac:dyDescent="0.25"/>
    <row r="13387" customFormat="1" x14ac:dyDescent="0.25"/>
    <row r="13388" customFormat="1" x14ac:dyDescent="0.25"/>
    <row r="13389" customFormat="1" x14ac:dyDescent="0.25"/>
    <row r="13390" customFormat="1" x14ac:dyDescent="0.25"/>
    <row r="13391" customFormat="1" x14ac:dyDescent="0.25"/>
    <row r="13392" customFormat="1" x14ac:dyDescent="0.25"/>
    <row r="13393" customFormat="1" x14ac:dyDescent="0.25"/>
    <row r="13394" customFormat="1" x14ac:dyDescent="0.25"/>
    <row r="13395" customFormat="1" x14ac:dyDescent="0.25"/>
    <row r="13396" customFormat="1" x14ac:dyDescent="0.25"/>
    <row r="13397" customFormat="1" x14ac:dyDescent="0.25"/>
    <row r="13398" customFormat="1" x14ac:dyDescent="0.25"/>
    <row r="13399" customFormat="1" x14ac:dyDescent="0.25"/>
    <row r="13400" customFormat="1" x14ac:dyDescent="0.25"/>
    <row r="13401" customFormat="1" x14ac:dyDescent="0.25"/>
    <row r="13402" customFormat="1" x14ac:dyDescent="0.25"/>
    <row r="13403" customFormat="1" x14ac:dyDescent="0.25"/>
    <row r="13404" customFormat="1" x14ac:dyDescent="0.25"/>
    <row r="13405" customFormat="1" x14ac:dyDescent="0.25"/>
    <row r="13406" customFormat="1" x14ac:dyDescent="0.25"/>
    <row r="13407" customFormat="1" x14ac:dyDescent="0.25"/>
    <row r="13408" customFormat="1" x14ac:dyDescent="0.25"/>
    <row r="13409" customFormat="1" x14ac:dyDescent="0.25"/>
    <row r="13410" customFormat="1" x14ac:dyDescent="0.25"/>
    <row r="13411" customFormat="1" x14ac:dyDescent="0.25"/>
    <row r="13412" customFormat="1" x14ac:dyDescent="0.25"/>
    <row r="13413" customFormat="1" x14ac:dyDescent="0.25"/>
    <row r="13414" customFormat="1" x14ac:dyDescent="0.25"/>
    <row r="13415" customFormat="1" x14ac:dyDescent="0.25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CFE4F2-813C-4AD1-9125-99E3493E6D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CSVExport</vt:lpstr>
      <vt:lpstr>US_Accidents_Dec20_updated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Kyra</dc:creator>
  <cp:lastModifiedBy>Kyra</cp:lastModifiedBy>
  <dcterms:created xsi:type="dcterms:W3CDTF">2021-10-26T15:03:13Z</dcterms:created>
  <dcterms:modified xsi:type="dcterms:W3CDTF">2021-12-06T22:38:52Z</dcterms:modified>
</cp:coreProperties>
</file>